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d.docs.live.net/1a77c72c2c356e94/Centro de Convenciones Virgilio Barco/05.ACTAS DE MODIFICACION DE CANTIDADES/"/>
    </mc:Choice>
  </mc:AlternateContent>
  <xr:revisionPtr revIDLastSave="3506" documentId="13_ncr:1_{AA067AC6-D2A7-4398-B31B-E66E3518F7EE}" xr6:coauthVersionLast="47" xr6:coauthVersionMax="47" xr10:uidLastSave="{F450F07C-9882-42D4-A04F-38F14A9F68BF}"/>
  <bookViews>
    <workbookView xWindow="28680" yWindow="-120" windowWidth="29040" windowHeight="15720" xr2:uid="{A86899A2-EB4F-4AFE-B57B-D914AD91F529}"/>
  </bookViews>
  <sheets>
    <sheet name="FF" sheetId="2" r:id="rId1"/>
    <sheet name="Hoja1" sheetId="3" r:id="rId2"/>
  </sheet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f" hidden="1">{"EVA",#N/A,FALSE,"SMT2";#N/A,#N/A,FALSE,"Summary";#N/A,#N/A,FALSE,"Graphs";#N/A,#N/A,FALSE,"4 Panel"}</definedName>
    <definedName name="_xlnm._FilterDatabase" localSheetId="0" hidden="1">FF!$A$12:$CJ$2373</definedName>
    <definedName name="_xlnm._FilterDatabase" localSheetId="1" hidden="1">Hoja1!$B$2:$I$2492</definedName>
    <definedName name="_Key1" hidden="1">#REF!</definedName>
    <definedName name="_Key2" hidden="1">#REF!</definedName>
    <definedName name="_new10" hidden="1">{#N/A,#N/A,FALSE,"SMT1";#N/A,#N/A,FALSE,"SMT2";#N/A,#N/A,FALSE,"Summary";#N/A,#N/A,FALSE,"Graphs";#N/A,#N/A,FALSE,"4 Panel"}</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Regression_X" hidden="1">#REF!</definedName>
    <definedName name="_Regression_Y" hidden="1">#REF!</definedName>
    <definedName name="_VEX1" hidden="1">{#N/A,#N/A,FALSE,"Costos Contables CIB A 12 1994";#N/A,#N/A,FALSE,"Cuadre Contab. y C. OP"}</definedName>
    <definedName name="a6d" hidden="1">{#N/A,#N/A,FALSE,"DITCAR";#N/A,#N/A,FALSE,"a1";#N/A,#N/A,FALSE,"a2";#N/A,#N/A,FALSE,"a3";#N/A,#N/A,FALSE,"a4";#N/A,#N/A,FALSE,"a4a";#N/A,#N/A,FALSE,"a4B";#N/A,#N/A,FALSE,"a4C";#N/A,#N/A,FALSE,"A5a ";#N/A,#N/A,FALSE,"A5b";#N/A,#N/A,FALSE,"A6A";#N/A,#N/A,FALSE,"A6B";#N/A,#N/A,FALSE,"A6C";#N/A,#N/A,FALSE,"04PG12NB"}</definedName>
    <definedName name="AccessDatabase" hidden="1">"C:\C-314\VOLUMENES\volfin4.mdb"</definedName>
    <definedName name="Ajusteinf" hidden="1">{#N/A,#N/A,FALSE,"Costos Productos 6A";#N/A,#N/A,FALSE,"Costo Unitario Total H-94-12"}</definedName>
    <definedName name="AJUSTPTO" hidden="1">{#N/A,#N/A,FALSE,"Costos Productos 6A";#N/A,#N/A,FALSE,"Costo Unitario Total H-94-12"}</definedName>
    <definedName name="ANEXO1" hidden="1">{#N/A,#N/A,FALSE,"Costos Contables CIB A 12 1994";#N/A,#N/A,FALSE,"Cuadre Contab. y C. OP"}</definedName>
    <definedName name="_xlnm.Print_Area" localSheetId="0">FF!$A$1:$CG$2534</definedName>
    <definedName name="ASF" hidden="1">#REF!</definedName>
    <definedName name="CABCELAR" hidden="1">{#N/A,#N/A,FALSE,"Costos Productos 6A";#N/A,#N/A,FALSE,"Costo Unitario Total H-94-12"}</definedName>
    <definedName name="CALIDAD3" hidden="1">{#N/A,#N/A,FALSE,"Costos Productos 6A";#N/A,#N/A,FALSE,"Costo Unitario Total H-94-12"}</definedName>
    <definedName name="CBWorkbookPriority" hidden="1">-74887307</definedName>
    <definedName name="CESAR" hidden="1">{#N/A,#N/A,FALSE,"Costos Productos 6A";#N/A,#N/A,FALSE,"Costo Unitario Total H-94-12"}</definedName>
    <definedName name="CONTABLE" hidden="1">{#N/A,#N/A,FALSE,"CIBHA05A";#N/A,#N/A,FALSE,"CIBHA05B"}</definedName>
    <definedName name="CONTABLES" hidden="1">{#N/A,#N/A,FALSE,"Costos Productos 6A";#N/A,#N/A,FALSE,"Costo Unitario Total H-94-12"}</definedName>
    <definedName name="cost04" hidden="1">{#N/A,#N/A,FALSE,"Costos Productos 6A";#N/A,#N/A,FALSE,"Costo Unitario Total H-94-12"}</definedName>
    <definedName name="COSTCONTAB" hidden="1">{#N/A,#N/A,FALSE,"Costos Productos 6A";#N/A,#N/A,FALSE,"Costo Unitario Total H-94-12"}</definedName>
    <definedName name="costivos" hidden="1">{#N/A,#N/A,FALSE,"Costos Productos 6A";#N/A,#N/A,FALSE,"Costo Unitario Total H-94-12"}</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RUDOS" hidden="1">{#N/A,#N/A,FALSE,"CIBHA05A";#N/A,#N/A,FALSE,"CIBHA05B"}</definedName>
    <definedName name="FGF" hidden="1">{#N/A,#N/A,FALSE,"DITCAR";#N/A,#N/A,FALSE,"a1";#N/A,#N/A,FALSE,"a2";#N/A,#N/A,FALSE,"a3";#N/A,#N/A,FALSE,"a4";#N/A,#N/A,FALSE,"a4a";#N/A,#N/A,FALSE,"a4B";#N/A,#N/A,FALSE,"a4C";#N/A,#N/A,FALSE,"A5a ";#N/A,#N/A,FALSE,"A5b";#N/A,#N/A,FALSE,"A6A";#N/A,#N/A,FALSE,"A6B";#N/A,#N/A,FALSE,"A6C";#N/A,#N/A,FALSE,"04PG12NB"}</definedName>
    <definedName name="fORMA9698" hidden="1">{#N/A,#N/A,FALSE,"CIBHA05A";#N/A,#N/A,FALSE,"CIBHA05B"}</definedName>
    <definedName name="FORMAUNIT" hidden="1">{#N/A,#N/A,FALSE,"Costos Productos 6A";#N/A,#N/A,FALSE,"Costo Unitario Total H-94-12"}</definedName>
    <definedName name="GRAF" hidden="1">{#N/A,#N/A,FALSE,"SMT1";#N/A,#N/A,FALSE,"SMT2";#N/A,#N/A,FALSE,"Summary";#N/A,#N/A,FALSE,"Graphs";#N/A,#N/A,FALSE,"4 Panel"}</definedName>
    <definedName name="GRCHIS0599" hidden="1">{#N/A,#N/A,FALSE,"Costos Productos 6A";#N/A,#N/A,FALSE,"Costo Unitario Total H-94-12"}</definedName>
    <definedName name="HISTORICO" hidden="1">{#N/A,#N/A,FALSE,"Costos Productos 6A";#N/A,#N/A,FALSE,"Costo Unitario Total H-94-12"}</definedName>
    <definedName name="HSIT" hidden="1">{#N/A,#N/A,FALSE,"CIBHA05A";#N/A,#N/A,FALSE,"CIBHA05B"}</definedName>
    <definedName name="INDPYG9698" hidden="1">{#N/A,#N/A,FALSE,"Costos Productos 6A";#N/A,#N/A,FALSE,"Costo Unitario Total H-94-12"}</definedName>
    <definedName name="INGREHIS" hidden="1">{#N/A,#N/A,FALSE,"CIBHA05A";#N/A,#N/A,FALSE,"CIBHA05B"}</definedName>
    <definedName name="IOPIOU" hidden="1">{#N/A,#N/A,FALSE,"Costos Productos 6A";#N/A,#N/A,FALSE,"Costo Unitario Total H-94-12"}</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T" hidden="1">{#N/A,#N/A,FALSE,"SMT1";#N/A,#N/A,FALSE,"SMT2";#N/A,#N/A,FALSE,"Summary";#N/A,#N/A,FALSE,"Graphs";#N/A,#N/A,FALSE,"4 Panel"}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LKJ" hidden="1">{#N/A,#N/A,FALSE,"Costos Productos 6A";#N/A,#N/A,FALSE,"Costo Unitario Total H-94-12"}</definedName>
    <definedName name="n" hidden="1">{"EVA",#N/A,FALSE,"SMT2";#N/A,#N/A,FALSE,"Summary";#N/A,#N/A,FALSE,"Graphs";#N/A,#N/A,FALSE,"4 Panel"}</definedName>
    <definedName name="noemi" hidden="1">{#N/A,#N/A,FALSE,"Costos Productos 6A";#N/A,#N/A,FALSE,"Costo Unitario Total H-94-12"}</definedName>
    <definedName name="oficial" hidden="1">{#N/A,#N/A,FALSE,"CIBHA05A";#N/A,#N/A,FALSE,"CIBHA05B"}</definedName>
    <definedName name="Pal_Workbook_GUID" hidden="1">"B6YKQH33T1DYB4UHII991DC4"</definedName>
    <definedName name="PPT" hidden="1">#REF!</definedName>
    <definedName name="proyeccióningresos" hidden="1">{"EVA",#N/A,FALSE,"SMT2";#N/A,#N/A,FALSE,"Summary";#N/A,#N/A,FALSE,"Graphs";#N/A,#N/A,FALSE,"4 Panel"}</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q" hidden="1">{"EVA",#N/A,FALSE,"SMT2";#N/A,#N/A,FALSE,"Summary";#N/A,#N/A,FALSE,"Graphs";#N/A,#N/A,FALSE,"4 Panel"}</definedName>
    <definedName name="qwe" hidden="1">#REF!</definedName>
    <definedName name="retosplantas" hidden="1">{"EVA",#N/A,FALSE,"SMT2";#N/A,#N/A,FALSE,"Summary";#N/A,#N/A,FALSE,"Graphs";#N/A,#N/A,FALSE,"4 Panel"}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fwgtsfs" hidden="1">{#N/A,#N/A,FALSE,"SMT1";#N/A,#N/A,FALSE,"SMT2";#N/A,#N/A,FALSE,"Summary";#N/A,#N/A,FALSE,"Graphs";#N/A,#N/A,FALSE,"4 Panel"}</definedName>
    <definedName name="SGOT" hidden="1">{"EVA",#N/A,FALSE,"SMT2";#N/A,#N/A,FALSE,"Summary";#N/A,#N/A,FALSE,"Graphs";#N/A,#N/A,FALSE,"4 Panel"}</definedName>
    <definedName name="_xlnm.Print_Titles" localSheetId="0">FF!$1:$12</definedName>
    <definedName name="VALIDACIONES" hidden="1">{#N/A,#N/A,FALSE,"Costos Productos 6A";#N/A,#N/A,FALSE,"Costo Unitario Total H-94-12"}</definedName>
    <definedName name="VEX" hidden="1">{#N/A,#N/A,FALSE,"Costos Productos 6A";#N/A,#N/A,FALSE,"Costo Unitario Total H-94-12"}</definedName>
    <definedName name="vsdgfsd" hidden="1">{"EVA",#N/A,FALSE,"SMT2";#N/A,#N/A,FALSE,"Summary";#N/A,#N/A,FALSE,"Graphs";#N/A,#N/A,FALSE,"4 Panel"}</definedName>
    <definedName name="vvvvvv" hidden="1">{#N/A,#N/A,FALSE,"Costos Productos 6A";#N/A,#N/A,FALSE,"Costo Unitario Total H-94-12"}</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INFOCIB."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yyyyy" hidden="1">{#N/A,#N/A,FALSE,"Costos Productos 6A";#N/A,#N/A,FALSE,"Costo Unitario Total H-94-12"}</definedName>
    <definedName name="ZSDFGSERGASDGF" hidden="1">{"EVA",#N/A,FALSE,"SMT2";#N/A,#N/A,FALSE,"Summary";#N/A,#N/A,FALSE,"Graphs";#N/A,#N/A,FALSE,"4 Panel"}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F2452" i="2" l="1"/>
  <c r="CE2452" i="2"/>
  <c r="CD2452" i="2"/>
  <c r="CG2452" i="2"/>
  <c r="CF2451" i="2"/>
  <c r="CE2451" i="2"/>
  <c r="CD2451" i="2"/>
  <c r="CC2451" i="2"/>
  <c r="CB2451" i="2"/>
  <c r="CA2451" i="2"/>
  <c r="BZ2451" i="2"/>
  <c r="BY2451" i="2"/>
  <c r="BX2451" i="2"/>
  <c r="BW2451" i="2"/>
  <c r="BV2451" i="2"/>
  <c r="CG2451" i="2"/>
  <c r="AA2449" i="2"/>
  <c r="Z2448" i="2"/>
  <c r="Y2448" i="2"/>
  <c r="AA2448" i="2"/>
  <c r="CC2370" i="2"/>
  <c r="BQ2371" i="2"/>
  <c r="CE2370" i="2"/>
  <c r="CD2370" i="2"/>
  <c r="BT2371" i="2"/>
  <c r="BS2371" i="2"/>
  <c r="BR2371" i="2"/>
  <c r="CF2370" i="2"/>
  <c r="CG2370" i="2"/>
  <c r="BX2371" i="2"/>
  <c r="BW2371" i="2"/>
  <c r="BV2371" i="2"/>
  <c r="BU2371" i="2"/>
  <c r="CF2371" i="2"/>
  <c r="CE2371" i="2"/>
  <c r="CD2371" i="2"/>
  <c r="CC2371" i="2"/>
  <c r="CG2371" i="2"/>
  <c r="BZ2370" i="2"/>
  <c r="BY2370" i="2"/>
  <c r="BX2370" i="2"/>
  <c r="CB2370" i="2"/>
  <c r="CA2370" i="2"/>
  <c r="BW2369" i="2"/>
  <c r="BV2369" i="2"/>
  <c r="BU2369" i="2"/>
  <c r="BZ2369" i="2"/>
  <c r="BY2369" i="2"/>
  <c r="BX2369" i="2"/>
  <c r="CF2369" i="2"/>
  <c r="CE2369" i="2"/>
  <c r="CD2369" i="2"/>
  <c r="CC2369" i="2"/>
  <c r="CB2369" i="2"/>
  <c r="CA2369" i="2"/>
  <c r="BY2368" i="2"/>
  <c r="BX2368" i="2"/>
  <c r="BW2368" i="2"/>
  <c r="CE2368" i="2"/>
  <c r="CD2368" i="2"/>
  <c r="CC2368" i="2"/>
  <c r="CB2368" i="2"/>
  <c r="CA2368" i="2"/>
  <c r="BZ2368" i="2"/>
  <c r="CB2320" i="2"/>
  <c r="CA2320" i="2"/>
  <c r="BZ2320" i="2"/>
  <c r="BY2320" i="2"/>
  <c r="BX2320" i="2"/>
  <c r="BW2320" i="2"/>
  <c r="BV2320" i="2"/>
  <c r="BU2320" i="2"/>
  <c r="BT2320" i="2"/>
  <c r="BS2320" i="2"/>
  <c r="BR2320" i="2"/>
  <c r="BQ2320" i="2"/>
  <c r="BP2320" i="2"/>
  <c r="BO2320" i="2"/>
  <c r="BN2320" i="2"/>
  <c r="BM2320" i="2"/>
  <c r="BL2320" i="2"/>
  <c r="BK2320" i="2"/>
  <c r="BJ2320" i="2"/>
  <c r="CF2319" i="2"/>
  <c r="CE2319" i="2"/>
  <c r="CD2319" i="2"/>
  <c r="CC2319" i="2"/>
  <c r="CB2319" i="2"/>
  <c r="CG2319" i="2"/>
  <c r="BG1262" i="2"/>
  <c r="BH1262" i="2"/>
  <c r="BI1262" i="2"/>
  <c r="BJ1262" i="2"/>
  <c r="BK1262" i="2"/>
  <c r="BZ1262" i="2"/>
  <c r="BQ1265" i="2"/>
  <c r="BR1265" i="2"/>
  <c r="BS1265" i="2"/>
  <c r="BT1265" i="2"/>
  <c r="BU1265" i="2"/>
  <c r="BV1265" i="2"/>
  <c r="BW1265" i="2"/>
  <c r="BX1265" i="2"/>
  <c r="BY1265" i="2"/>
  <c r="BZ1265" i="2"/>
  <c r="BQ1268" i="2"/>
  <c r="BR1268" i="2"/>
  <c r="BS1268" i="2"/>
  <c r="BT1268" i="2"/>
  <c r="BU1268" i="2"/>
  <c r="BV1268" i="2"/>
  <c r="BW1268" i="2"/>
  <c r="BX1268" i="2"/>
  <c r="BY1268" i="2"/>
  <c r="BZ1268" i="2"/>
  <c r="BG1271" i="2"/>
  <c r="BH1271" i="2"/>
  <c r="BI1271" i="2"/>
  <c r="BJ1271" i="2"/>
  <c r="BK1271" i="2"/>
  <c r="BL1271" i="2"/>
  <c r="BM1271" i="2"/>
  <c r="BN1271" i="2"/>
  <c r="BO1271" i="2"/>
  <c r="BP1271" i="2"/>
  <c r="BQ1271" i="2"/>
  <c r="BR1271" i="2"/>
  <c r="BS1271" i="2"/>
  <c r="BT1271" i="2"/>
  <c r="BG1274" i="2"/>
  <c r="BH1274" i="2"/>
  <c r="BI1274" i="2"/>
  <c r="BJ1274" i="2"/>
  <c r="BK1274" i="2"/>
  <c r="BL1274" i="2"/>
  <c r="BM1274" i="2"/>
  <c r="BN1274" i="2"/>
  <c r="BO1274" i="2"/>
  <c r="BP1274" i="2"/>
  <c r="BQ1274" i="2"/>
  <c r="BR1274" i="2"/>
  <c r="BS1274" i="2"/>
  <c r="BT1274" i="2"/>
  <c r="BG1277" i="2"/>
  <c r="BH1277" i="2"/>
  <c r="BI1277" i="2"/>
  <c r="BJ1277" i="2"/>
  <c r="BK1277" i="2"/>
  <c r="BL1277" i="2"/>
  <c r="BM1277" i="2"/>
  <c r="BN1277" i="2"/>
  <c r="BO1277" i="2"/>
  <c r="BP1277" i="2"/>
  <c r="BQ1277" i="2"/>
  <c r="BR1277" i="2"/>
  <c r="BS1277" i="2"/>
  <c r="BT1277" i="2"/>
  <c r="BG1280" i="2"/>
  <c r="BH1280" i="2"/>
  <c r="BI1280" i="2"/>
  <c r="BJ1280" i="2"/>
  <c r="BK1280" i="2"/>
  <c r="BL1280" i="2"/>
  <c r="BM1280" i="2"/>
  <c r="BN1280" i="2"/>
  <c r="BO1280" i="2"/>
  <c r="BP1280" i="2"/>
  <c r="BQ1280" i="2"/>
  <c r="BR1280" i="2"/>
  <c r="BS1280" i="2"/>
  <c r="BT1280" i="2"/>
  <c r="BG1283" i="2"/>
  <c r="BH1283" i="2"/>
  <c r="BI1283" i="2"/>
  <c r="BJ1283" i="2"/>
  <c r="BK1283" i="2"/>
  <c r="BZ1283" i="2"/>
  <c r="BG1286" i="2"/>
  <c r="BH1286" i="2"/>
  <c r="BI1286" i="2"/>
  <c r="BJ1286" i="2"/>
  <c r="BK1286" i="2"/>
  <c r="BL1286" i="2"/>
  <c r="BM1286" i="2"/>
  <c r="BN1286" i="2"/>
  <c r="BO1286" i="2"/>
  <c r="BZ1286" i="2"/>
  <c r="BG1289" i="2"/>
  <c r="BH1289" i="2"/>
  <c r="BI1289" i="2"/>
  <c r="BJ1289" i="2"/>
  <c r="BK1289" i="2"/>
  <c r="BL1289" i="2"/>
  <c r="BM1289" i="2"/>
  <c r="BN1289" i="2"/>
  <c r="BO1289" i="2"/>
  <c r="BV1289" i="2"/>
  <c r="BW1289" i="2"/>
  <c r="BX1289" i="2"/>
  <c r="BY1289" i="2"/>
  <c r="BZ1289" i="2"/>
  <c r="BG1292" i="2"/>
  <c r="BH1292" i="2"/>
  <c r="BI1292" i="2"/>
  <c r="BJ1292" i="2"/>
  <c r="BK1292" i="2"/>
  <c r="BL1292" i="2"/>
  <c r="BM1292" i="2"/>
  <c r="BN1292" i="2"/>
  <c r="BO1292" i="2"/>
  <c r="BP1292" i="2"/>
  <c r="BQ1292" i="2"/>
  <c r="BR1292" i="2"/>
  <c r="BS1292" i="2"/>
  <c r="BT1292" i="2"/>
  <c r="BG1295" i="2"/>
  <c r="BQ1295" i="2"/>
  <c r="BR1295" i="2"/>
  <c r="BS1295" i="2"/>
  <c r="BT1295" i="2"/>
  <c r="BU1295" i="2"/>
  <c r="BV1295" i="2"/>
  <c r="BW1295" i="2"/>
  <c r="BX1295" i="2"/>
  <c r="BY1295" i="2"/>
  <c r="BZ1295" i="2"/>
  <c r="BG1298" i="2"/>
  <c r="BQ1298" i="2"/>
  <c r="BR1298" i="2"/>
  <c r="BS1298" i="2"/>
  <c r="BT1298" i="2"/>
  <c r="BU1298" i="2"/>
  <c r="BV1298" i="2"/>
  <c r="BW1298" i="2"/>
  <c r="BX1298" i="2"/>
  <c r="BY1298" i="2"/>
  <c r="BZ1298" i="2"/>
  <c r="BQ1301" i="2"/>
  <c r="BR1301" i="2"/>
  <c r="BS1301" i="2"/>
  <c r="BT1301" i="2"/>
  <c r="BU1301" i="2"/>
  <c r="BV1301" i="2"/>
  <c r="BW1301" i="2"/>
  <c r="BX1301" i="2"/>
  <c r="BY1301" i="2"/>
  <c r="BZ1301" i="2"/>
  <c r="BC176" i="2"/>
  <c r="BC182" i="2"/>
  <c r="BC185" i="2"/>
  <c r="BD185" i="2"/>
  <c r="BE185" i="2"/>
  <c r="BF185" i="2"/>
  <c r="BG185" i="2"/>
  <c r="BH185" i="2"/>
  <c r="BC188" i="2"/>
  <c r="BC191" i="2"/>
  <c r="BD191" i="2"/>
  <c r="BE191" i="2"/>
  <c r="BF191" i="2"/>
  <c r="BG191" i="2"/>
  <c r="BH191" i="2"/>
  <c r="BD95" i="2"/>
  <c r="AW95" i="2"/>
  <c r="AV95" i="2"/>
  <c r="AU95" i="2"/>
  <c r="AT95" i="2"/>
  <c r="AS95" i="2"/>
  <c r="BB92" i="2"/>
  <c r="BC86" i="2"/>
  <c r="BB86" i="2"/>
  <c r="AY83" i="2"/>
  <c r="AW80" i="2"/>
  <c r="AV80" i="2"/>
  <c r="AI2514" i="2"/>
  <c r="AH2514" i="2"/>
  <c r="AG2514" i="2"/>
  <c r="AF2514" i="2"/>
  <c r="BU2451" i="2"/>
  <c r="BT2451" i="2"/>
  <c r="BS2451" i="2"/>
  <c r="BR2451" i="2"/>
  <c r="BQ2451" i="2"/>
  <c r="BP2451" i="2"/>
  <c r="BO2451" i="2"/>
  <c r="BN2451" i="2"/>
  <c r="BM2451" i="2"/>
  <c r="BL2451" i="2"/>
  <c r="BK2451" i="2"/>
  <c r="BJ2451" i="2"/>
  <c r="BI2451" i="2"/>
  <c r="BH2451" i="2"/>
  <c r="BG2451" i="2"/>
  <c r="BF2451" i="2"/>
  <c r="BE2451" i="2"/>
  <c r="BD2451" i="2"/>
  <c r="BC2451" i="2"/>
  <c r="BB2451" i="2"/>
  <c r="BA2451" i="2"/>
  <c r="AZ2451" i="2"/>
  <c r="AY2451" i="2"/>
  <c r="AX2451" i="2"/>
  <c r="AW2451" i="2"/>
  <c r="AV2451" i="2"/>
  <c r="AU2451" i="2"/>
  <c r="AT2451" i="2"/>
  <c r="AS2451" i="2"/>
  <c r="AR2451" i="2"/>
  <c r="AQ2451" i="2"/>
  <c r="AP2451" i="2"/>
  <c r="AO2451" i="2"/>
  <c r="AN2451" i="2"/>
  <c r="AM2451" i="2"/>
  <c r="AL2451" i="2"/>
  <c r="AK2451" i="2"/>
  <c r="AJ2451" i="2"/>
  <c r="AI2451" i="2"/>
  <c r="AH2451" i="2"/>
  <c r="AG2451" i="2"/>
  <c r="AF2451" i="2"/>
  <c r="X2448" i="2"/>
  <c r="W2448" i="2"/>
  <c r="V2448" i="2"/>
  <c r="U2448" i="2"/>
  <c r="AB2236" i="2"/>
  <c r="AC2236" i="2"/>
  <c r="AD2236" i="2"/>
  <c r="AE2236" i="2"/>
  <c r="AF2236" i="2"/>
  <c r="AE2239" i="2"/>
  <c r="AF2239" i="2"/>
  <c r="AA2242" i="2"/>
  <c r="AB2242" i="2"/>
  <c r="AE2242" i="2"/>
  <c r="AF2242" i="2"/>
  <c r="AA2245" i="2"/>
  <c r="AB2245" i="2"/>
  <c r="AC2245" i="2"/>
  <c r="AD2245" i="2"/>
  <c r="AG2245" i="2"/>
  <c r="AG2242" i="2"/>
  <c r="AG2239" i="2"/>
  <c r="AG2236" i="2"/>
  <c r="AG2159" i="2"/>
  <c r="AH2159" i="2"/>
  <c r="AI2159" i="2"/>
  <c r="AJ2159" i="2"/>
  <c r="AK2159" i="2"/>
  <c r="AL2159" i="2"/>
  <c r="AM2159" i="2"/>
  <c r="AN2159" i="2"/>
  <c r="AO2159" i="2"/>
  <c r="AP2159" i="2"/>
  <c r="AQ2159" i="2"/>
  <c r="AR2159" i="2"/>
  <c r="AS2159" i="2"/>
  <c r="AG2162" i="2"/>
  <c r="AH2162" i="2"/>
  <c r="AI2162" i="2"/>
  <c r="AJ2162" i="2"/>
  <c r="AK2162" i="2"/>
  <c r="AL2162" i="2"/>
  <c r="AM2162" i="2"/>
  <c r="AN2162" i="2"/>
  <c r="AO2162" i="2"/>
  <c r="AP2162" i="2"/>
  <c r="AQ2162" i="2"/>
  <c r="AR2162" i="2"/>
  <c r="AS2162" i="2"/>
  <c r="AG2165" i="2"/>
  <c r="AH2165" i="2"/>
  <c r="AI2165" i="2"/>
  <c r="AJ2165" i="2"/>
  <c r="AK2165" i="2"/>
  <c r="AL2165" i="2"/>
  <c r="AM2165" i="2"/>
  <c r="AN2165" i="2"/>
  <c r="AO2165" i="2"/>
  <c r="AP2165" i="2"/>
  <c r="AQ2165" i="2"/>
  <c r="AR2165" i="2"/>
  <c r="AS2165" i="2"/>
  <c r="AG2168" i="2"/>
  <c r="AH2168" i="2"/>
  <c r="AI2168" i="2"/>
  <c r="AJ2168" i="2"/>
  <c r="AK2168" i="2"/>
  <c r="AL2168" i="2"/>
  <c r="AM2168" i="2"/>
  <c r="AN2168" i="2"/>
  <c r="AO2168" i="2"/>
  <c r="AP2168" i="2"/>
  <c r="AQ2168" i="2"/>
  <c r="AR2168" i="2"/>
  <c r="AS2168" i="2"/>
  <c r="AG2171" i="2"/>
  <c r="AH2171" i="2"/>
  <c r="AI2171" i="2"/>
  <c r="AJ2171" i="2"/>
  <c r="AK2171" i="2"/>
  <c r="AL2171" i="2"/>
  <c r="AM2171" i="2"/>
  <c r="AN2171" i="2"/>
  <c r="AO2171" i="2"/>
  <c r="AP2171" i="2"/>
  <c r="AQ2171" i="2"/>
  <c r="AR2171" i="2"/>
  <c r="AS2171" i="2"/>
  <c r="AG2174" i="2"/>
  <c r="AH2174" i="2"/>
  <c r="AI2174" i="2"/>
  <c r="AJ2174" i="2"/>
  <c r="AK2174" i="2"/>
  <c r="AL2174" i="2"/>
  <c r="AM2174" i="2"/>
  <c r="AN2174" i="2"/>
  <c r="AO2174" i="2"/>
  <c r="AP2174" i="2"/>
  <c r="AQ2174" i="2"/>
  <c r="AR2174" i="2"/>
  <c r="AS2174" i="2"/>
  <c r="AG2177" i="2"/>
  <c r="AO2177" i="2"/>
  <c r="AP2177" i="2"/>
  <c r="AQ2177" i="2"/>
  <c r="AR2177" i="2"/>
  <c r="AS2177" i="2"/>
  <c r="AG2180" i="2"/>
  <c r="AH2180" i="2"/>
  <c r="AI2180" i="2"/>
  <c r="AJ2180" i="2"/>
  <c r="AK2180" i="2"/>
  <c r="AL2180" i="2"/>
  <c r="AM2180" i="2"/>
  <c r="AN2180" i="2"/>
  <c r="AO2180" i="2"/>
  <c r="AP2180" i="2"/>
  <c r="AQ2180" i="2"/>
  <c r="AR2180" i="2"/>
  <c r="AS2180" i="2"/>
  <c r="AG2183" i="2"/>
  <c r="AH2183" i="2"/>
  <c r="AI2183" i="2"/>
  <c r="AJ2183" i="2"/>
  <c r="AK2183" i="2"/>
  <c r="AL2183" i="2"/>
  <c r="AM2183" i="2"/>
  <c r="AN2183" i="2"/>
  <c r="AO2183" i="2"/>
  <c r="AP2183" i="2"/>
  <c r="AQ2183" i="2"/>
  <c r="AR2183" i="2"/>
  <c r="AS2183" i="2"/>
  <c r="AG2186" i="2"/>
  <c r="AH2186" i="2"/>
  <c r="AI2186" i="2"/>
  <c r="AJ2186" i="2"/>
  <c r="AK2186" i="2"/>
  <c r="AL2186" i="2"/>
  <c r="AM2186" i="2"/>
  <c r="AN2186" i="2"/>
  <c r="AO2186" i="2"/>
  <c r="AP2186" i="2"/>
  <c r="AQ2186" i="2"/>
  <c r="AR2186" i="2"/>
  <c r="AS2186" i="2"/>
  <c r="AG2189" i="2"/>
  <c r="AH2189" i="2"/>
  <c r="AI2189" i="2"/>
  <c r="AJ2189" i="2"/>
  <c r="AK2189" i="2"/>
  <c r="AL2189" i="2"/>
  <c r="AM2189" i="2"/>
  <c r="AN2189" i="2"/>
  <c r="AO2189" i="2"/>
  <c r="AP2189" i="2"/>
  <c r="AQ2189" i="2"/>
  <c r="AR2189" i="2"/>
  <c r="AS2189" i="2"/>
  <c r="AG2192" i="2"/>
  <c r="AH2192" i="2"/>
  <c r="AI2192" i="2"/>
  <c r="AJ2192" i="2"/>
  <c r="AK2192" i="2"/>
  <c r="AL2192" i="2"/>
  <c r="AM2192" i="2"/>
  <c r="AN2192" i="2"/>
  <c r="AO2192" i="2"/>
  <c r="AP2192" i="2"/>
  <c r="AQ2192" i="2"/>
  <c r="AR2192" i="2"/>
  <c r="AS2192" i="2"/>
  <c r="AG2195" i="2"/>
  <c r="AH2195" i="2"/>
  <c r="AI2195" i="2"/>
  <c r="AJ2195" i="2"/>
  <c r="AK2195" i="2"/>
  <c r="AL2195" i="2"/>
  <c r="AM2195" i="2"/>
  <c r="AS2195" i="2"/>
  <c r="AG2198" i="2"/>
  <c r="AH2198" i="2"/>
  <c r="AI2198" i="2"/>
  <c r="AJ2198" i="2"/>
  <c r="AK2198" i="2"/>
  <c r="AL2198" i="2"/>
  <c r="AM2198" i="2"/>
  <c r="AN2198" i="2"/>
  <c r="AO2198" i="2"/>
  <c r="AP2198" i="2"/>
  <c r="AQ2198" i="2"/>
  <c r="AR2198" i="2"/>
  <c r="AS2198" i="2"/>
  <c r="AG2201" i="2"/>
  <c r="AH2201" i="2"/>
  <c r="AI2201" i="2"/>
  <c r="AJ2201" i="2"/>
  <c r="AK2201" i="2"/>
  <c r="AL2201" i="2"/>
  <c r="AM2201" i="2"/>
  <c r="AN2201" i="2"/>
  <c r="AO2201" i="2"/>
  <c r="AP2201" i="2"/>
  <c r="AQ2201" i="2"/>
  <c r="AR2201" i="2"/>
  <c r="AS2201" i="2"/>
  <c r="AG2204" i="2"/>
  <c r="AH2204" i="2"/>
  <c r="AI2204" i="2"/>
  <c r="AJ2204" i="2"/>
  <c r="AK2204" i="2"/>
  <c r="AL2204" i="2"/>
  <c r="AM2204" i="2"/>
  <c r="AN2204" i="2"/>
  <c r="AO2204" i="2"/>
  <c r="AP2204" i="2"/>
  <c r="AQ2204" i="2"/>
  <c r="AR2204" i="2"/>
  <c r="AS2204" i="2"/>
  <c r="AG2207" i="2"/>
  <c r="AH2207" i="2"/>
  <c r="AI2207" i="2"/>
  <c r="AJ2207" i="2"/>
  <c r="AK2207" i="2"/>
  <c r="AL2207" i="2"/>
  <c r="AM2207" i="2"/>
  <c r="AN2207" i="2"/>
  <c r="AG2210" i="2"/>
  <c r="AH2210" i="2"/>
  <c r="AI2210" i="2"/>
  <c r="AJ2210" i="2"/>
  <c r="AK2210" i="2"/>
  <c r="AL2210" i="2"/>
  <c r="AM2210" i="2"/>
  <c r="AN2210" i="2"/>
  <c r="AO2210" i="2"/>
  <c r="AP2210" i="2"/>
  <c r="AQ2210" i="2"/>
  <c r="AR2210" i="2"/>
  <c r="AS2210" i="2"/>
  <c r="AJ75" i="2"/>
  <c r="AH72" i="2"/>
  <c r="AG72" i="2"/>
  <c r="AF72" i="2"/>
  <c r="AJ69" i="2"/>
  <c r="AJ66" i="2"/>
  <c r="AI32" i="2"/>
  <c r="AJ32" i="2"/>
  <c r="AK32" i="2"/>
  <c r="AL32" i="2"/>
  <c r="AM32" i="2"/>
  <c r="AN32" i="2"/>
  <c r="AO32" i="2"/>
  <c r="AP32" i="2"/>
  <c r="AQ32" i="2"/>
  <c r="AR32" i="2"/>
  <c r="AS32" i="2"/>
  <c r="AT32" i="2"/>
  <c r="AU32" i="2"/>
  <c r="AV32" i="2"/>
  <c r="AW32" i="2"/>
  <c r="AX32" i="2"/>
  <c r="AY32" i="2"/>
  <c r="AZ32" i="2"/>
  <c r="BA32" i="2"/>
  <c r="BB32" i="2"/>
  <c r="BC32" i="2"/>
  <c r="BD32" i="2"/>
  <c r="BE32" i="2"/>
  <c r="BF32" i="2"/>
  <c r="BG32" i="2"/>
  <c r="BH32" i="2"/>
  <c r="BI32" i="2"/>
  <c r="BJ32" i="2"/>
  <c r="BK32" i="2"/>
  <c r="BL32" i="2"/>
  <c r="BM32" i="2"/>
  <c r="BN32" i="2"/>
  <c r="BO32" i="2"/>
  <c r="BP32" i="2"/>
  <c r="BQ32" i="2"/>
  <c r="BR32" i="2"/>
  <c r="BS32" i="2"/>
  <c r="AF35" i="2"/>
  <c r="AG35" i="2"/>
  <c r="AH35" i="2"/>
  <c r="AL35" i="2"/>
  <c r="AM35" i="2"/>
  <c r="AN35" i="2"/>
  <c r="AO35" i="2"/>
  <c r="AP35" i="2"/>
  <c r="AQ35" i="2"/>
  <c r="AR35" i="2"/>
  <c r="AS35" i="2"/>
  <c r="AT35" i="2"/>
  <c r="AU35" i="2"/>
  <c r="AV35" i="2"/>
  <c r="AW35" i="2"/>
  <c r="BA35" i="2"/>
  <c r="BB35" i="2"/>
  <c r="BC35" i="2"/>
  <c r="BR35" i="2"/>
  <c r="BS35" i="2"/>
  <c r="AJ38" i="2"/>
  <c r="AK38" i="2"/>
  <c r="AF38" i="2"/>
  <c r="AL38" i="2"/>
  <c r="AM38" i="2"/>
  <c r="AN38" i="2"/>
  <c r="AO38" i="2"/>
  <c r="AP38" i="2"/>
  <c r="AQ38" i="2"/>
  <c r="AR38" i="2"/>
  <c r="AS38" i="2"/>
  <c r="AT38" i="2"/>
  <c r="AU38" i="2"/>
  <c r="AV38" i="2"/>
  <c r="AY38" i="2"/>
  <c r="AZ38" i="2"/>
  <c r="BA38" i="2"/>
  <c r="BB38" i="2"/>
  <c r="BC38" i="2"/>
  <c r="BF38" i="2"/>
  <c r="BG38" i="2"/>
  <c r="BH38" i="2"/>
  <c r="BI38" i="2"/>
  <c r="BJ38" i="2"/>
  <c r="BK38" i="2"/>
  <c r="BL38" i="2"/>
  <c r="BM38" i="2"/>
  <c r="BN38" i="2"/>
  <c r="BO38" i="2"/>
  <c r="BP38" i="2"/>
  <c r="BQ38" i="2"/>
  <c r="BR38" i="2"/>
  <c r="BS38" i="2"/>
  <c r="AF41" i="2"/>
  <c r="AG41" i="2"/>
  <c r="AH41" i="2"/>
  <c r="AI41" i="2"/>
  <c r="AJ41" i="2"/>
  <c r="AK41" i="2"/>
  <c r="AL41" i="2"/>
  <c r="AM41" i="2"/>
  <c r="AN41" i="2"/>
  <c r="AO41" i="2"/>
  <c r="AP41" i="2"/>
  <c r="AQ41" i="2"/>
  <c r="AR41" i="2"/>
  <c r="AS41" i="2"/>
  <c r="AT41" i="2"/>
  <c r="AU41" i="2"/>
  <c r="AV41" i="2"/>
  <c r="AW41" i="2"/>
  <c r="AX41" i="2"/>
  <c r="AY41" i="2"/>
  <c r="AZ41" i="2"/>
  <c r="BA41" i="2"/>
  <c r="BB41" i="2"/>
  <c r="BC41" i="2"/>
  <c r="BD41" i="2"/>
  <c r="BE41" i="2"/>
  <c r="BJ41" i="2"/>
  <c r="BK41" i="2"/>
  <c r="BL41" i="2"/>
  <c r="BM41" i="2"/>
  <c r="BN41" i="2"/>
  <c r="BO41" i="2"/>
  <c r="BP41" i="2"/>
  <c r="BQ41" i="2"/>
  <c r="BR41" i="2"/>
  <c r="BS41" i="2"/>
  <c r="AF44" i="2"/>
  <c r="AG44" i="2"/>
  <c r="AH44" i="2"/>
  <c r="AI44" i="2"/>
  <c r="AJ44" i="2"/>
  <c r="AK44" i="2"/>
  <c r="AL44" i="2"/>
  <c r="AM44" i="2"/>
  <c r="AN44" i="2"/>
  <c r="AO44" i="2"/>
  <c r="AP44" i="2"/>
  <c r="AQ44" i="2"/>
  <c r="AR44" i="2"/>
  <c r="AS44" i="2"/>
  <c r="AT44" i="2"/>
  <c r="AU44" i="2"/>
  <c r="AV44" i="2"/>
  <c r="AW44" i="2"/>
  <c r="AZ44" i="2"/>
  <c r="BA44" i="2"/>
  <c r="BB44" i="2"/>
  <c r="BC44" i="2"/>
  <c r="BD44" i="2"/>
  <c r="BE44" i="2"/>
  <c r="AF47" i="2"/>
  <c r="AG47" i="2"/>
  <c r="AH47" i="2"/>
  <c r="AI47" i="2"/>
  <c r="AJ47" i="2"/>
  <c r="AK47" i="2"/>
  <c r="AN47" i="2"/>
  <c r="AO47" i="2"/>
  <c r="AP47" i="2"/>
  <c r="AQ47" i="2"/>
  <c r="AR47" i="2"/>
  <c r="AS47" i="2"/>
  <c r="AT47" i="2"/>
  <c r="AU47" i="2"/>
  <c r="AV47" i="2"/>
  <c r="AW47" i="2"/>
  <c r="AX47" i="2"/>
  <c r="AY47" i="2"/>
  <c r="AZ47" i="2"/>
  <c r="BA47" i="2"/>
  <c r="BB47" i="2"/>
  <c r="BC47" i="2"/>
  <c r="BD47" i="2"/>
  <c r="BS47" i="2"/>
  <c r="AF50" i="2"/>
  <c r="AG50" i="2"/>
  <c r="AH50" i="2"/>
  <c r="AI50" i="2"/>
  <c r="AJ50" i="2"/>
  <c r="AK50" i="2"/>
  <c r="AQ50" i="2"/>
  <c r="AR50" i="2"/>
  <c r="AS50" i="2"/>
  <c r="AT50" i="2"/>
  <c r="AU50" i="2"/>
  <c r="AV50" i="2"/>
  <c r="AW50" i="2"/>
  <c r="AX50" i="2"/>
  <c r="AY50" i="2"/>
  <c r="BB50" i="2"/>
  <c r="BC50" i="2"/>
  <c r="BD50" i="2"/>
  <c r="BE50" i="2"/>
  <c r="BF50" i="2"/>
  <c r="BG50" i="2"/>
  <c r="BH50" i="2"/>
  <c r="BK50" i="2"/>
  <c r="BL50" i="2"/>
  <c r="BM50" i="2"/>
  <c r="BN50" i="2"/>
  <c r="BO50" i="2"/>
  <c r="BP50" i="2"/>
  <c r="BQ50" i="2"/>
  <c r="BR50" i="2"/>
  <c r="BS50" i="2"/>
  <c r="AF53" i="2"/>
  <c r="AG53" i="2"/>
  <c r="AH53" i="2"/>
  <c r="AI53" i="2"/>
  <c r="AJ53" i="2"/>
  <c r="AK53" i="2"/>
  <c r="AL53" i="2"/>
  <c r="AM53" i="2"/>
  <c r="AN53" i="2"/>
  <c r="AO53" i="2"/>
  <c r="AP53" i="2"/>
  <c r="AQ53" i="2"/>
  <c r="AR53" i="2"/>
  <c r="AS53" i="2"/>
  <c r="AT53" i="2"/>
  <c r="AY53" i="2"/>
  <c r="AZ53" i="2"/>
  <c r="BA53" i="2"/>
  <c r="BB53" i="2"/>
  <c r="BC53" i="2"/>
  <c r="BD53" i="2"/>
  <c r="BE53" i="2"/>
  <c r="BF53" i="2"/>
  <c r="BG53" i="2"/>
  <c r="BH53" i="2"/>
  <c r="BI53" i="2"/>
  <c r="BJ53" i="2"/>
  <c r="BK53" i="2"/>
  <c r="BL53" i="2"/>
  <c r="BM53" i="2"/>
  <c r="BN53" i="2"/>
  <c r="BO53" i="2"/>
  <c r="BP53" i="2"/>
  <c r="BQ53" i="2"/>
  <c r="BR53" i="2"/>
  <c r="BS53" i="2"/>
  <c r="AF56" i="2"/>
  <c r="AG56" i="2"/>
  <c r="AH56" i="2"/>
  <c r="AI56" i="2"/>
  <c r="AJ56" i="2"/>
  <c r="AK56" i="2"/>
  <c r="AL56" i="2"/>
  <c r="AM56" i="2"/>
  <c r="AN56" i="2"/>
  <c r="AO56" i="2"/>
  <c r="AP56" i="2"/>
  <c r="AQ56" i="2"/>
  <c r="AR56" i="2"/>
  <c r="AS56" i="2"/>
  <c r="AT56" i="2"/>
  <c r="AU56" i="2"/>
  <c r="AV56" i="2"/>
  <c r="AW56" i="2"/>
  <c r="AX56" i="2"/>
  <c r="AY56" i="2"/>
  <c r="AZ56" i="2"/>
  <c r="BA56" i="2"/>
  <c r="BB56" i="2"/>
  <c r="BC56" i="2"/>
  <c r="BD56" i="2"/>
  <c r="BE56" i="2"/>
  <c r="BF56" i="2"/>
  <c r="BM56" i="2"/>
  <c r="BN56" i="2"/>
  <c r="BO56" i="2"/>
  <c r="BP56" i="2"/>
  <c r="BQ56" i="2"/>
  <c r="BR56" i="2"/>
  <c r="BS56" i="2"/>
  <c r="AF59" i="2"/>
  <c r="AG59" i="2"/>
  <c r="AH59" i="2"/>
  <c r="AK59" i="2"/>
  <c r="AL59" i="2"/>
  <c r="AM59" i="2"/>
  <c r="AR59" i="2"/>
  <c r="AS59" i="2"/>
  <c r="AT59" i="2"/>
  <c r="AU59" i="2"/>
  <c r="AV59" i="2"/>
  <c r="AW59" i="2"/>
  <c r="AX59" i="2"/>
  <c r="AY59" i="2"/>
  <c r="AZ59" i="2"/>
  <c r="BA59" i="2"/>
  <c r="BB59" i="2"/>
  <c r="BC59" i="2"/>
  <c r="BD59" i="2"/>
  <c r="BE59" i="2"/>
  <c r="BF59" i="2"/>
  <c r="BG59" i="2"/>
  <c r="BN59" i="2"/>
  <c r="BO59" i="2"/>
  <c r="BP59" i="2"/>
  <c r="BQ59" i="2"/>
  <c r="BR59" i="2"/>
  <c r="BS59" i="2"/>
  <c r="AF62" i="2"/>
  <c r="AG62" i="2"/>
  <c r="AH62" i="2"/>
  <c r="AI62" i="2"/>
  <c r="AJ62" i="2"/>
  <c r="AK62" i="2"/>
  <c r="AL62" i="2"/>
  <c r="AP62" i="2"/>
  <c r="AQ62" i="2"/>
  <c r="AR62" i="2"/>
  <c r="AS62" i="2"/>
  <c r="AT62" i="2"/>
  <c r="AU62" i="2"/>
  <c r="AV62" i="2"/>
  <c r="AW62" i="2"/>
  <c r="AX62" i="2"/>
  <c r="BB62" i="2"/>
  <c r="BC62" i="2"/>
  <c r="BD62" i="2"/>
  <c r="BG62" i="2"/>
  <c r="BH62" i="2"/>
  <c r="BI62" i="2"/>
  <c r="BJ62" i="2"/>
  <c r="BK62" i="2"/>
  <c r="BL62" i="2"/>
  <c r="BM62" i="2"/>
  <c r="BN62" i="2"/>
  <c r="BO62" i="2"/>
  <c r="BP62" i="2"/>
  <c r="BQ62" i="2"/>
  <c r="BR62" i="2"/>
  <c r="BS62" i="2"/>
  <c r="AH28" i="2"/>
  <c r="AH22" i="2"/>
  <c r="AK66" i="2"/>
  <c r="AK69" i="2"/>
  <c r="AK72" i="2"/>
  <c r="AK75" i="2"/>
  <c r="CG2513" i="2"/>
  <c r="CF2513" i="2"/>
  <c r="CE2513" i="2"/>
  <c r="CD2513" i="2"/>
  <c r="CC2513" i="2"/>
  <c r="CB2513" i="2"/>
  <c r="CA2513" i="2"/>
  <c r="BZ2513" i="2"/>
  <c r="BY2513" i="2"/>
  <c r="BX2513" i="2"/>
  <c r="BW2513" i="2"/>
  <c r="BV2513" i="2"/>
  <c r="BU2513" i="2"/>
  <c r="BT2513" i="2"/>
  <c r="BS2513" i="2"/>
  <c r="BR2513" i="2"/>
  <c r="BQ2513" i="2"/>
  <c r="BP2513" i="2"/>
  <c r="BO2513" i="2"/>
  <c r="BN2513" i="2"/>
  <c r="BM2513" i="2"/>
  <c r="BL2513" i="2"/>
  <c r="BK2513" i="2"/>
  <c r="BJ2513" i="2"/>
  <c r="BI2513" i="2"/>
  <c r="BH2513" i="2"/>
  <c r="BG2513" i="2"/>
  <c r="BF2513" i="2"/>
  <c r="BE2513" i="2"/>
  <c r="BD2513" i="2"/>
  <c r="BC2513" i="2"/>
  <c r="BB2513" i="2"/>
  <c r="BA2513" i="2"/>
  <c r="AZ2513" i="2"/>
  <c r="AY2513" i="2"/>
  <c r="AX2513" i="2"/>
  <c r="AW2513" i="2"/>
  <c r="AV2513" i="2"/>
  <c r="AU2513" i="2"/>
  <c r="AT2513" i="2"/>
  <c r="AS2513" i="2"/>
  <c r="AR2513" i="2"/>
  <c r="AQ2513" i="2"/>
  <c r="AP2513" i="2"/>
  <c r="AO2513" i="2"/>
  <c r="AN2513" i="2"/>
  <c r="AM2513" i="2"/>
  <c r="AL2513" i="2"/>
  <c r="AK2513" i="2"/>
  <c r="AJ2513" i="2"/>
  <c r="AI2513" i="2"/>
  <c r="AH2513" i="2"/>
  <c r="AG2513" i="2"/>
  <c r="AF2513" i="2"/>
  <c r="AE2513" i="2"/>
  <c r="AD2513" i="2"/>
  <c r="AC2513" i="2"/>
  <c r="AB2513" i="2"/>
  <c r="AA2513" i="2"/>
  <c r="Z2513" i="2"/>
  <c r="Y2513" i="2"/>
  <c r="T2513" i="2"/>
  <c r="S2513" i="2"/>
  <c r="R2513" i="2"/>
  <c r="Q2513" i="2"/>
  <c r="P2513" i="2"/>
  <c r="O2513" i="2"/>
  <c r="N2513" i="2"/>
  <c r="M2513" i="2"/>
  <c r="L2513" i="2"/>
  <c r="K2513" i="2"/>
  <c r="J2513" i="2"/>
  <c r="I2513" i="2"/>
  <c r="H2513" i="2"/>
  <c r="T2503" i="2"/>
  <c r="S2503" i="2"/>
  <c r="R2503" i="2"/>
  <c r="Q2503" i="2"/>
  <c r="P2503" i="2"/>
  <c r="O2503" i="2"/>
  <c r="N2503" i="2"/>
  <c r="M2503" i="2"/>
  <c r="L2503" i="2"/>
  <c r="K2503" i="2"/>
  <c r="J2503" i="2"/>
  <c r="I2503" i="2"/>
  <c r="H2503" i="2"/>
  <c r="T2481" i="2"/>
  <c r="S2481" i="2"/>
  <c r="R2481" i="2"/>
  <c r="Q2481" i="2"/>
  <c r="P2481" i="2"/>
  <c r="O2481" i="2"/>
  <c r="N2481" i="2"/>
  <c r="M2481" i="2"/>
  <c r="L2481" i="2"/>
  <c r="K2481" i="2"/>
  <c r="J2481" i="2"/>
  <c r="I2481" i="2"/>
  <c r="H2481" i="2"/>
  <c r="T2468" i="2"/>
  <c r="S2468" i="2"/>
  <c r="R2468" i="2"/>
  <c r="Q2468" i="2"/>
  <c r="P2468" i="2"/>
  <c r="O2468" i="2"/>
  <c r="N2468" i="2"/>
  <c r="M2468" i="2"/>
  <c r="L2468" i="2"/>
  <c r="K2468" i="2"/>
  <c r="J2468" i="2"/>
  <c r="I2468" i="2"/>
  <c r="H2468" i="2"/>
  <c r="T2464" i="2"/>
  <c r="S2464" i="2"/>
  <c r="R2464" i="2"/>
  <c r="Q2464" i="2"/>
  <c r="P2464" i="2"/>
  <c r="O2464" i="2"/>
  <c r="N2464" i="2"/>
  <c r="M2464" i="2"/>
  <c r="L2464" i="2"/>
  <c r="K2464" i="2"/>
  <c r="J2464" i="2"/>
  <c r="I2464" i="2"/>
  <c r="H2464" i="2"/>
  <c r="T2457" i="2"/>
  <c r="S2457" i="2"/>
  <c r="R2457" i="2"/>
  <c r="Q2457" i="2"/>
  <c r="P2457" i="2"/>
  <c r="O2457" i="2"/>
  <c r="N2457" i="2"/>
  <c r="M2457" i="2"/>
  <c r="L2457" i="2"/>
  <c r="K2457" i="2"/>
  <c r="J2457" i="2"/>
  <c r="I2457" i="2"/>
  <c r="H2457" i="2"/>
  <c r="T2444" i="2"/>
  <c r="S2444" i="2"/>
  <c r="R2444" i="2"/>
  <c r="Q2444" i="2"/>
  <c r="P2444" i="2"/>
  <c r="O2444" i="2"/>
  <c r="N2444" i="2"/>
  <c r="M2444" i="2"/>
  <c r="L2444" i="2"/>
  <c r="K2444" i="2"/>
  <c r="J2444" i="2"/>
  <c r="I2444" i="2"/>
  <c r="H2444" i="2"/>
  <c r="T2437" i="2"/>
  <c r="S2437" i="2"/>
  <c r="R2437" i="2"/>
  <c r="Q2437" i="2"/>
  <c r="P2437" i="2"/>
  <c r="O2437" i="2"/>
  <c r="N2437" i="2"/>
  <c r="M2437" i="2"/>
  <c r="L2437" i="2"/>
  <c r="K2437" i="2"/>
  <c r="J2437" i="2"/>
  <c r="I2437" i="2"/>
  <c r="H2437" i="2"/>
  <c r="T2424" i="2"/>
  <c r="S2424" i="2"/>
  <c r="R2424" i="2"/>
  <c r="Q2424" i="2"/>
  <c r="P2424" i="2"/>
  <c r="O2424" i="2"/>
  <c r="N2424" i="2"/>
  <c r="M2424" i="2"/>
  <c r="L2424" i="2"/>
  <c r="K2424" i="2"/>
  <c r="J2424" i="2"/>
  <c r="I2424" i="2"/>
  <c r="H2424" i="2"/>
  <c r="S2414" i="2"/>
  <c r="R2414" i="2"/>
  <c r="Q2414" i="2"/>
  <c r="P2414" i="2"/>
  <c r="O2414" i="2"/>
  <c r="N2414" i="2"/>
  <c r="M2414" i="2"/>
  <c r="L2414" i="2"/>
  <c r="K2414" i="2"/>
  <c r="J2414" i="2"/>
  <c r="I2414" i="2"/>
  <c r="H2414" i="2"/>
  <c r="T2406" i="2"/>
  <c r="S2406" i="2"/>
  <c r="R2406" i="2"/>
  <c r="Q2406" i="2"/>
  <c r="P2406" i="2"/>
  <c r="O2406" i="2"/>
  <c r="N2406" i="2"/>
  <c r="M2406" i="2"/>
  <c r="L2406" i="2"/>
  <c r="K2406" i="2"/>
  <c r="J2406" i="2"/>
  <c r="I2406" i="2"/>
  <c r="H2406" i="2"/>
  <c r="T2396" i="2"/>
  <c r="T2403" i="2" s="1"/>
  <c r="S2396" i="2"/>
  <c r="S2403" i="2" s="1"/>
  <c r="R2396" i="2"/>
  <c r="R2403" i="2" s="1"/>
  <c r="Q2396" i="2"/>
  <c r="Q2403" i="2" s="1"/>
  <c r="P2396" i="2"/>
  <c r="P2403" i="2" s="1"/>
  <c r="O2396" i="2"/>
  <c r="O2403" i="2" s="1"/>
  <c r="N2396" i="2"/>
  <c r="N2403" i="2" s="1"/>
  <c r="M2396" i="2"/>
  <c r="M2403" i="2" s="1"/>
  <c r="L2396" i="2"/>
  <c r="L2403" i="2" s="1"/>
  <c r="K2396" i="2"/>
  <c r="K2403" i="2" s="1"/>
  <c r="J2396" i="2"/>
  <c r="J2403" i="2" s="1"/>
  <c r="I2396" i="2"/>
  <c r="I2403" i="2" s="1"/>
  <c r="H2396" i="2"/>
  <c r="H2403" i="2" s="1"/>
  <c r="CB2383" i="2"/>
  <c r="CA2383" i="2"/>
  <c r="BZ2383" i="2"/>
  <c r="BY2383" i="2"/>
  <c r="BX2383" i="2"/>
  <c r="BW2383" i="2"/>
  <c r="BV2383" i="2"/>
  <c r="BU2383" i="2"/>
  <c r="BT2383" i="2"/>
  <c r="BS2383" i="2"/>
  <c r="BR2383" i="2"/>
  <c r="BQ2383" i="2"/>
  <c r="BP2383" i="2"/>
  <c r="BO2383" i="2"/>
  <c r="BN2383" i="2"/>
  <c r="BM2383" i="2"/>
  <c r="BL2383" i="2"/>
  <c r="BK2383" i="2"/>
  <c r="BJ2383" i="2"/>
  <c r="BI2383" i="2"/>
  <c r="BH2383" i="2"/>
  <c r="BG2383" i="2"/>
  <c r="BF2383" i="2"/>
  <c r="BE2383" i="2"/>
  <c r="BD2383" i="2"/>
  <c r="BC2383" i="2"/>
  <c r="BB2383" i="2"/>
  <c r="BA2383" i="2"/>
  <c r="AZ2383" i="2"/>
  <c r="AZ2390" i="2" s="1"/>
  <c r="AY2383" i="2"/>
  <c r="AX2383" i="2"/>
  <c r="AW2383" i="2"/>
  <c r="AV2383" i="2"/>
  <c r="AV2390" i="2" s="1"/>
  <c r="AU2383" i="2"/>
  <c r="AT2383" i="2"/>
  <c r="AS2383" i="2"/>
  <c r="AR2383" i="2"/>
  <c r="AQ2383" i="2"/>
  <c r="AP2383" i="2"/>
  <c r="AO2383" i="2"/>
  <c r="AN2383" i="2"/>
  <c r="AM2383" i="2"/>
  <c r="AL2383" i="2"/>
  <c r="AK2383" i="2"/>
  <c r="AJ2383" i="2"/>
  <c r="AJ2390" i="2" s="1"/>
  <c r="AI2383" i="2"/>
  <c r="AH2383" i="2"/>
  <c r="AG2383" i="2"/>
  <c r="AF2383" i="2"/>
  <c r="AF2390" i="2" s="1"/>
  <c r="AE2383" i="2"/>
  <c r="AD2383" i="2"/>
  <c r="AC2383" i="2"/>
  <c r="AB2383" i="2"/>
  <c r="AA2383" i="2"/>
  <c r="Z2383" i="2"/>
  <c r="Y2383" i="2"/>
  <c r="X2383" i="2"/>
  <c r="W2383" i="2"/>
  <c r="V2383" i="2"/>
  <c r="U2383" i="2"/>
  <c r="T2383" i="2"/>
  <c r="T2390" i="2" s="1"/>
  <c r="T2393" i="2" s="1"/>
  <c r="S2383" i="2"/>
  <c r="R2383" i="2"/>
  <c r="Q2383" i="2"/>
  <c r="P2383" i="2"/>
  <c r="P2390" i="2" s="1"/>
  <c r="P2393" i="2" s="1"/>
  <c r="O2383" i="2"/>
  <c r="N2383" i="2"/>
  <c r="M2383" i="2"/>
  <c r="L2383" i="2"/>
  <c r="K2383" i="2"/>
  <c r="J2383" i="2"/>
  <c r="I2383" i="2"/>
  <c r="H2383" i="2"/>
  <c r="H2390" i="2" s="1"/>
  <c r="H2393" i="2" s="1"/>
  <c r="BY2376" i="2"/>
  <c r="BX2376" i="2"/>
  <c r="BW2376" i="2"/>
  <c r="BV2376" i="2"/>
  <c r="BU2376" i="2"/>
  <c r="BT2376" i="2"/>
  <c r="BS2376" i="2"/>
  <c r="BR2376" i="2"/>
  <c r="BQ2376" i="2"/>
  <c r="BP2376" i="2"/>
  <c r="BO2376" i="2"/>
  <c r="BN2376" i="2"/>
  <c r="BM2376" i="2"/>
  <c r="BL2376" i="2"/>
  <c r="BK2376" i="2"/>
  <c r="BJ2376" i="2"/>
  <c r="BI2376" i="2"/>
  <c r="BH2376" i="2"/>
  <c r="BG2376" i="2"/>
  <c r="BF2376" i="2"/>
  <c r="BE2376" i="2"/>
  <c r="BD2376" i="2"/>
  <c r="BC2376" i="2"/>
  <c r="BB2376" i="2"/>
  <c r="BA2376" i="2"/>
  <c r="AZ2376" i="2"/>
  <c r="AY2376" i="2"/>
  <c r="AX2376" i="2"/>
  <c r="AW2376" i="2"/>
  <c r="AV2376" i="2"/>
  <c r="AU2376" i="2"/>
  <c r="AT2376" i="2"/>
  <c r="AS2376" i="2"/>
  <c r="AR2376" i="2"/>
  <c r="AQ2376" i="2"/>
  <c r="AP2376" i="2"/>
  <c r="AO2376" i="2"/>
  <c r="AN2376" i="2"/>
  <c r="AM2376" i="2"/>
  <c r="AL2376" i="2"/>
  <c r="AK2376" i="2"/>
  <c r="AJ2376" i="2"/>
  <c r="AI2376" i="2"/>
  <c r="AH2376" i="2"/>
  <c r="AG2376" i="2"/>
  <c r="AF2376" i="2"/>
  <c r="AE2376" i="2"/>
  <c r="AD2376" i="2"/>
  <c r="AC2376" i="2"/>
  <c r="AB2376" i="2"/>
  <c r="AA2376" i="2"/>
  <c r="Z2376" i="2"/>
  <c r="Y2376" i="2"/>
  <c r="X2376" i="2"/>
  <c r="W2376" i="2"/>
  <c r="V2376" i="2"/>
  <c r="U2376" i="2"/>
  <c r="T2376" i="2"/>
  <c r="S2376" i="2"/>
  <c r="R2376" i="2"/>
  <c r="Q2376" i="2"/>
  <c r="P2376" i="2"/>
  <c r="O2376" i="2"/>
  <c r="N2376" i="2"/>
  <c r="M2376" i="2"/>
  <c r="L2376" i="2"/>
  <c r="K2376" i="2"/>
  <c r="J2376" i="2"/>
  <c r="I2376" i="2"/>
  <c r="H2376" i="2"/>
  <c r="CG2360" i="2"/>
  <c r="CF2360" i="2"/>
  <c r="CE2360" i="2"/>
  <c r="CD2360" i="2"/>
  <c r="CC2360" i="2"/>
  <c r="CB2360" i="2"/>
  <c r="CA2360" i="2"/>
  <c r="BZ2360" i="2"/>
  <c r="BV2360" i="2"/>
  <c r="BU2360" i="2"/>
  <c r="BT2360" i="2"/>
  <c r="BS2360" i="2"/>
  <c r="BR2360" i="2"/>
  <c r="BQ2360" i="2"/>
  <c r="BP2360" i="2"/>
  <c r="BO2360" i="2"/>
  <c r="BN2360" i="2"/>
  <c r="BM2360" i="2"/>
  <c r="BL2360" i="2"/>
  <c r="BK2360" i="2"/>
  <c r="BJ2360" i="2"/>
  <c r="BI2360" i="2"/>
  <c r="BH2360" i="2"/>
  <c r="BG2360" i="2"/>
  <c r="BF2360" i="2"/>
  <c r="BE2360" i="2"/>
  <c r="BD2360" i="2"/>
  <c r="BC2360" i="2"/>
  <c r="BB2360" i="2"/>
  <c r="BA2360" i="2"/>
  <c r="AZ2360" i="2"/>
  <c r="AY2360" i="2"/>
  <c r="AX2360" i="2"/>
  <c r="AW2360" i="2"/>
  <c r="AV2360" i="2"/>
  <c r="AU2360" i="2"/>
  <c r="AT2360" i="2"/>
  <c r="AS2360" i="2"/>
  <c r="AR2360" i="2"/>
  <c r="AQ2360" i="2"/>
  <c r="AP2360" i="2"/>
  <c r="AO2360" i="2"/>
  <c r="AN2360" i="2"/>
  <c r="AM2360" i="2"/>
  <c r="AL2360" i="2"/>
  <c r="AK2360" i="2"/>
  <c r="AJ2360" i="2"/>
  <c r="AI2360" i="2"/>
  <c r="AH2360" i="2"/>
  <c r="AG2360" i="2"/>
  <c r="AF2360" i="2"/>
  <c r="AE2360" i="2"/>
  <c r="AD2360" i="2"/>
  <c r="AC2360" i="2"/>
  <c r="AB2360" i="2"/>
  <c r="AA2360" i="2"/>
  <c r="Z2360" i="2"/>
  <c r="Y2360" i="2"/>
  <c r="X2360" i="2"/>
  <c r="W2360" i="2"/>
  <c r="V2360" i="2"/>
  <c r="U2360" i="2"/>
  <c r="T2360" i="2"/>
  <c r="S2360" i="2"/>
  <c r="R2360" i="2"/>
  <c r="Q2360" i="2"/>
  <c r="P2360" i="2"/>
  <c r="O2360" i="2"/>
  <c r="N2360" i="2"/>
  <c r="M2360" i="2"/>
  <c r="L2360" i="2"/>
  <c r="K2360" i="2"/>
  <c r="J2360" i="2"/>
  <c r="I2360" i="2"/>
  <c r="H2360" i="2"/>
  <c r="CG2299" i="2"/>
  <c r="CC2299" i="2"/>
  <c r="CB2299" i="2"/>
  <c r="CA2299" i="2"/>
  <c r="BZ2299" i="2"/>
  <c r="BY2299" i="2"/>
  <c r="BX2299" i="2"/>
  <c r="BW2299" i="2"/>
  <c r="BV2299" i="2"/>
  <c r="BU2299" i="2"/>
  <c r="BT2299" i="2"/>
  <c r="BS2299" i="2"/>
  <c r="BR2299" i="2"/>
  <c r="BQ2299" i="2"/>
  <c r="BP2299" i="2"/>
  <c r="BO2299" i="2"/>
  <c r="BN2299" i="2"/>
  <c r="BM2299" i="2"/>
  <c r="BL2299" i="2"/>
  <c r="BK2299" i="2"/>
  <c r="BJ2299" i="2"/>
  <c r="BI2299" i="2"/>
  <c r="BH2299" i="2"/>
  <c r="BG2299" i="2"/>
  <c r="BF2299" i="2"/>
  <c r="BE2299" i="2"/>
  <c r="BD2299" i="2"/>
  <c r="BC2299" i="2"/>
  <c r="BB2299" i="2"/>
  <c r="BA2299" i="2"/>
  <c r="AZ2299" i="2"/>
  <c r="AY2299" i="2"/>
  <c r="AX2299" i="2"/>
  <c r="AW2299" i="2"/>
  <c r="AV2299" i="2"/>
  <c r="AU2299" i="2"/>
  <c r="AT2299" i="2"/>
  <c r="AS2299" i="2"/>
  <c r="AR2299" i="2"/>
  <c r="AQ2299" i="2"/>
  <c r="AP2299" i="2"/>
  <c r="AO2299" i="2"/>
  <c r="AN2299" i="2"/>
  <c r="AM2299" i="2"/>
  <c r="AL2299" i="2"/>
  <c r="AK2299" i="2"/>
  <c r="AJ2299" i="2"/>
  <c r="AI2299" i="2"/>
  <c r="AH2299" i="2"/>
  <c r="AG2299" i="2"/>
  <c r="AF2299" i="2"/>
  <c r="AE2299" i="2"/>
  <c r="AD2299" i="2"/>
  <c r="AC2299" i="2"/>
  <c r="AB2299" i="2"/>
  <c r="AA2299" i="2"/>
  <c r="Z2299" i="2"/>
  <c r="Y2299" i="2"/>
  <c r="X2299" i="2"/>
  <c r="W2299" i="2"/>
  <c r="V2299" i="2"/>
  <c r="U2299" i="2"/>
  <c r="T2299" i="2"/>
  <c r="S2299" i="2"/>
  <c r="R2299" i="2"/>
  <c r="Q2299" i="2"/>
  <c r="P2299" i="2"/>
  <c r="O2299" i="2"/>
  <c r="N2299" i="2"/>
  <c r="M2299" i="2"/>
  <c r="L2299" i="2"/>
  <c r="K2299" i="2"/>
  <c r="J2299" i="2"/>
  <c r="I2299" i="2"/>
  <c r="H2299" i="2"/>
  <c r="CG2283" i="2"/>
  <c r="CF2283" i="2"/>
  <c r="CE2283" i="2"/>
  <c r="CD2283" i="2"/>
  <c r="CC2283" i="2"/>
  <c r="CB2283" i="2"/>
  <c r="CA2283" i="2"/>
  <c r="BZ2283" i="2"/>
  <c r="BY2283" i="2"/>
  <c r="BX2283" i="2"/>
  <c r="BW2283" i="2"/>
  <c r="BV2283" i="2"/>
  <c r="BU2283" i="2"/>
  <c r="BT2283" i="2"/>
  <c r="BS2283" i="2"/>
  <c r="BR2283" i="2"/>
  <c r="BQ2283" i="2"/>
  <c r="BJ2283" i="2"/>
  <c r="BI2283" i="2"/>
  <c r="BH2283" i="2"/>
  <c r="BG2283" i="2"/>
  <c r="BF2283" i="2"/>
  <c r="BE2283" i="2"/>
  <c r="BD2283" i="2"/>
  <c r="BC2283" i="2"/>
  <c r="BB2283" i="2"/>
  <c r="BA2283" i="2"/>
  <c r="AZ2283" i="2"/>
  <c r="AY2283" i="2"/>
  <c r="AX2283" i="2"/>
  <c r="AW2283" i="2"/>
  <c r="AV2283" i="2"/>
  <c r="AU2283" i="2"/>
  <c r="AT2283" i="2"/>
  <c r="AS2283" i="2"/>
  <c r="AR2283" i="2"/>
  <c r="AQ2283" i="2"/>
  <c r="AP2283" i="2"/>
  <c r="AO2283" i="2"/>
  <c r="AN2283" i="2"/>
  <c r="AM2283" i="2"/>
  <c r="AL2283" i="2"/>
  <c r="AK2283" i="2"/>
  <c r="AJ2283" i="2"/>
  <c r="AI2283" i="2"/>
  <c r="AH2283" i="2"/>
  <c r="AG2283" i="2"/>
  <c r="AF2283" i="2"/>
  <c r="AE2283" i="2"/>
  <c r="AD2283" i="2"/>
  <c r="AC2283" i="2"/>
  <c r="AB2283" i="2"/>
  <c r="AA2283" i="2"/>
  <c r="Z2283" i="2"/>
  <c r="Y2283" i="2"/>
  <c r="X2283" i="2"/>
  <c r="W2283" i="2"/>
  <c r="V2283" i="2"/>
  <c r="U2283" i="2"/>
  <c r="T2283" i="2"/>
  <c r="S2283" i="2"/>
  <c r="R2283" i="2"/>
  <c r="Q2283" i="2"/>
  <c r="P2283" i="2"/>
  <c r="O2283" i="2"/>
  <c r="N2283" i="2"/>
  <c r="M2283" i="2"/>
  <c r="L2283" i="2"/>
  <c r="K2283" i="2"/>
  <c r="J2283" i="2"/>
  <c r="I2283" i="2"/>
  <c r="H2283" i="2"/>
  <c r="CG2264" i="2"/>
  <c r="CF2264" i="2"/>
  <c r="CE2264" i="2"/>
  <c r="CD2264" i="2"/>
  <c r="CC2264" i="2"/>
  <c r="CB2264" i="2"/>
  <c r="CA2264" i="2"/>
  <c r="BZ2264" i="2"/>
  <c r="BY2264" i="2"/>
  <c r="BX2264" i="2"/>
  <c r="BW2264" i="2"/>
  <c r="BV2264" i="2"/>
  <c r="BU2264" i="2"/>
  <c r="BT2264" i="2"/>
  <c r="BS2264" i="2"/>
  <c r="BR2264" i="2"/>
  <c r="BQ2264" i="2"/>
  <c r="BJ2264" i="2"/>
  <c r="BI2264" i="2"/>
  <c r="BH2264" i="2"/>
  <c r="BG2264" i="2"/>
  <c r="BF2264" i="2"/>
  <c r="BE2264" i="2"/>
  <c r="BD2264" i="2"/>
  <c r="BC2264" i="2"/>
  <c r="BB2264" i="2"/>
  <c r="BA2264" i="2"/>
  <c r="AZ2264" i="2"/>
  <c r="AY2264" i="2"/>
  <c r="AX2264" i="2"/>
  <c r="AW2264" i="2"/>
  <c r="AV2264" i="2"/>
  <c r="AU2264" i="2"/>
  <c r="AT2264" i="2"/>
  <c r="AS2264" i="2"/>
  <c r="AR2264" i="2"/>
  <c r="AQ2264" i="2"/>
  <c r="AP2264" i="2"/>
  <c r="AO2264" i="2"/>
  <c r="AN2264" i="2"/>
  <c r="AM2264" i="2"/>
  <c r="AL2264" i="2"/>
  <c r="AK2264" i="2"/>
  <c r="AJ2264" i="2"/>
  <c r="AI2264" i="2"/>
  <c r="AH2264" i="2"/>
  <c r="AG2264" i="2"/>
  <c r="AF2264" i="2"/>
  <c r="AE2264" i="2"/>
  <c r="AD2264" i="2"/>
  <c r="AC2264" i="2"/>
  <c r="AB2264" i="2"/>
  <c r="AA2264" i="2"/>
  <c r="Z2264" i="2"/>
  <c r="Y2264" i="2"/>
  <c r="X2264" i="2"/>
  <c r="W2264" i="2"/>
  <c r="V2264" i="2"/>
  <c r="U2264" i="2"/>
  <c r="T2264" i="2"/>
  <c r="S2264" i="2"/>
  <c r="R2264" i="2"/>
  <c r="Q2264" i="2"/>
  <c r="P2264" i="2"/>
  <c r="O2264" i="2"/>
  <c r="N2264" i="2"/>
  <c r="M2264" i="2"/>
  <c r="L2264" i="2"/>
  <c r="K2264" i="2"/>
  <c r="J2264" i="2"/>
  <c r="I2264" i="2"/>
  <c r="H2264" i="2"/>
  <c r="CG2234" i="2"/>
  <c r="CF2234" i="2"/>
  <c r="CE2234" i="2"/>
  <c r="CD2234" i="2"/>
  <c r="CC2234" i="2"/>
  <c r="CB2234" i="2"/>
  <c r="CA2234" i="2"/>
  <c r="BZ2234" i="2"/>
  <c r="BY2234" i="2"/>
  <c r="BX2234" i="2"/>
  <c r="BW2234" i="2"/>
  <c r="BV2234" i="2"/>
  <c r="BU2234" i="2"/>
  <c r="BT2234" i="2"/>
  <c r="BS2234" i="2"/>
  <c r="BR2234" i="2"/>
  <c r="BQ2234" i="2"/>
  <c r="BP2234" i="2"/>
  <c r="BO2234" i="2"/>
  <c r="BN2234" i="2"/>
  <c r="BM2234" i="2"/>
  <c r="BL2234" i="2"/>
  <c r="BK2234" i="2"/>
  <c r="BJ2234" i="2"/>
  <c r="BF2234" i="2"/>
  <c r="BE2234" i="2"/>
  <c r="BD2234" i="2"/>
  <c r="BC2234" i="2"/>
  <c r="BB2234" i="2"/>
  <c r="BA2234" i="2"/>
  <c r="AZ2234" i="2"/>
  <c r="AY2234" i="2"/>
  <c r="AX2234" i="2"/>
  <c r="AW2234" i="2"/>
  <c r="AV2234" i="2"/>
  <c r="AU2234" i="2"/>
  <c r="AT2234" i="2"/>
  <c r="AS2234" i="2"/>
  <c r="AR2234" i="2"/>
  <c r="AQ2234" i="2"/>
  <c r="AP2234" i="2"/>
  <c r="AO2234" i="2"/>
  <c r="AN2234" i="2"/>
  <c r="AM2234" i="2"/>
  <c r="AL2234" i="2"/>
  <c r="AK2234" i="2"/>
  <c r="AJ2234" i="2"/>
  <c r="AI2234" i="2"/>
  <c r="AH2234" i="2"/>
  <c r="AG2234" i="2"/>
  <c r="V2234" i="2"/>
  <c r="U2234" i="2"/>
  <c r="T2234" i="2"/>
  <c r="S2234" i="2"/>
  <c r="R2234" i="2"/>
  <c r="Q2234" i="2"/>
  <c r="P2234" i="2"/>
  <c r="O2234" i="2"/>
  <c r="N2234" i="2"/>
  <c r="M2234" i="2"/>
  <c r="L2234" i="2"/>
  <c r="K2234" i="2"/>
  <c r="J2234" i="2"/>
  <c r="I2234" i="2"/>
  <c r="H2234" i="2"/>
  <c r="CG2212" i="2"/>
  <c r="CF2212" i="2"/>
  <c r="CE2212" i="2"/>
  <c r="CD2212" i="2"/>
  <c r="CC2212" i="2"/>
  <c r="CB2212" i="2"/>
  <c r="CA2212" i="2"/>
  <c r="BZ2212" i="2"/>
  <c r="BY2212" i="2"/>
  <c r="BX2212" i="2"/>
  <c r="BW2212" i="2"/>
  <c r="BV2212" i="2"/>
  <c r="BU2212" i="2"/>
  <c r="BT2212" i="2"/>
  <c r="BS2212" i="2"/>
  <c r="BR2212" i="2"/>
  <c r="BQ2212" i="2"/>
  <c r="AS2212" i="2"/>
  <c r="AR2212" i="2"/>
  <c r="AQ2212" i="2"/>
  <c r="AP2212" i="2"/>
  <c r="AO2212" i="2"/>
  <c r="AN2212" i="2"/>
  <c r="AM2212" i="2"/>
  <c r="AL2212" i="2"/>
  <c r="AK2212" i="2"/>
  <c r="AJ2212" i="2"/>
  <c r="AI2212" i="2"/>
  <c r="AH2212" i="2"/>
  <c r="AG2212" i="2"/>
  <c r="AF2212" i="2"/>
  <c r="AE2212" i="2"/>
  <c r="AD2212" i="2"/>
  <c r="AC2212" i="2"/>
  <c r="AB2212" i="2"/>
  <c r="AA2212" i="2"/>
  <c r="Z2212" i="2"/>
  <c r="Y2212" i="2"/>
  <c r="X2212" i="2"/>
  <c r="W2212" i="2"/>
  <c r="V2212" i="2"/>
  <c r="U2212" i="2"/>
  <c r="T2212" i="2"/>
  <c r="S2212" i="2"/>
  <c r="R2212" i="2"/>
  <c r="Q2212" i="2"/>
  <c r="P2212" i="2"/>
  <c r="O2212" i="2"/>
  <c r="N2212" i="2"/>
  <c r="M2212" i="2"/>
  <c r="L2212" i="2"/>
  <c r="K2212" i="2"/>
  <c r="J2212" i="2"/>
  <c r="I2212" i="2"/>
  <c r="H2212" i="2"/>
  <c r="CG2157" i="2"/>
  <c r="CF2157" i="2"/>
  <c r="CE2157" i="2"/>
  <c r="CD2157" i="2"/>
  <c r="BD2157" i="2"/>
  <c r="BC2157" i="2"/>
  <c r="BB2157" i="2"/>
  <c r="BA2157" i="2"/>
  <c r="AZ2157" i="2"/>
  <c r="AY2157" i="2"/>
  <c r="AX2157" i="2"/>
  <c r="AW2157" i="2"/>
  <c r="AV2157" i="2"/>
  <c r="AU2157" i="2"/>
  <c r="AT2157" i="2"/>
  <c r="AD2157" i="2"/>
  <c r="W2157" i="2"/>
  <c r="V2157" i="2"/>
  <c r="U2157" i="2"/>
  <c r="T2157" i="2"/>
  <c r="S2157" i="2"/>
  <c r="R2157" i="2"/>
  <c r="Q2157" i="2"/>
  <c r="P2157" i="2"/>
  <c r="O2157" i="2"/>
  <c r="N2157" i="2"/>
  <c r="M2157" i="2"/>
  <c r="L2157" i="2"/>
  <c r="K2157" i="2"/>
  <c r="J2157" i="2"/>
  <c r="I2157" i="2"/>
  <c r="H2157" i="2"/>
  <c r="CG2152" i="2"/>
  <c r="CF2152" i="2"/>
  <c r="CE2152" i="2"/>
  <c r="CD2152" i="2"/>
  <c r="CC2152" i="2"/>
  <c r="CB2152" i="2"/>
  <c r="CA2152" i="2"/>
  <c r="BZ2152" i="2"/>
  <c r="BY2152" i="2"/>
  <c r="BX2152" i="2"/>
  <c r="BW2152" i="2"/>
  <c r="BV2152" i="2"/>
  <c r="BU2152" i="2"/>
  <c r="BT2152" i="2"/>
  <c r="BN2152" i="2"/>
  <c r="BM2152" i="2"/>
  <c r="BL2152" i="2"/>
  <c r="BK2152" i="2"/>
  <c r="BJ2152" i="2"/>
  <c r="BI2152" i="2"/>
  <c r="BH2152" i="2"/>
  <c r="BG2152" i="2"/>
  <c r="BF2152" i="2"/>
  <c r="BE2152" i="2"/>
  <c r="BD2152" i="2"/>
  <c r="BC2152" i="2"/>
  <c r="BB2152" i="2"/>
  <c r="BA2152" i="2"/>
  <c r="AZ2152" i="2"/>
  <c r="AY2152" i="2"/>
  <c r="AX2152" i="2"/>
  <c r="AW2152" i="2"/>
  <c r="AV2152" i="2"/>
  <c r="AU2152" i="2"/>
  <c r="AT2152" i="2"/>
  <c r="AS2152" i="2"/>
  <c r="AR2152" i="2"/>
  <c r="AQ2152" i="2"/>
  <c r="AP2152" i="2"/>
  <c r="AO2152" i="2"/>
  <c r="AN2152" i="2"/>
  <c r="AM2152" i="2"/>
  <c r="AL2152" i="2"/>
  <c r="AK2152" i="2"/>
  <c r="AJ2152" i="2"/>
  <c r="AI2152" i="2"/>
  <c r="AH2152" i="2"/>
  <c r="AG2152" i="2"/>
  <c r="AF2152" i="2"/>
  <c r="AE2152" i="2"/>
  <c r="AD2152" i="2"/>
  <c r="AC2152" i="2"/>
  <c r="AB2152" i="2"/>
  <c r="AA2152" i="2"/>
  <c r="Z2152" i="2"/>
  <c r="Y2152" i="2"/>
  <c r="X2152" i="2"/>
  <c r="W2152" i="2"/>
  <c r="V2152" i="2"/>
  <c r="U2152" i="2"/>
  <c r="T2152" i="2"/>
  <c r="S2152" i="2"/>
  <c r="R2152" i="2"/>
  <c r="Q2152" i="2"/>
  <c r="P2152" i="2"/>
  <c r="O2152" i="2"/>
  <c r="N2152" i="2"/>
  <c r="M2152" i="2"/>
  <c r="L2152" i="2"/>
  <c r="K2152" i="2"/>
  <c r="J2152" i="2"/>
  <c r="I2152" i="2"/>
  <c r="H2152" i="2"/>
  <c r="CG2142" i="2"/>
  <c r="CF2142" i="2"/>
  <c r="CE2142" i="2"/>
  <c r="CD2142" i="2"/>
  <c r="CC2142" i="2"/>
  <c r="CB2142" i="2"/>
  <c r="CA2142" i="2"/>
  <c r="BZ2142" i="2"/>
  <c r="BY2142" i="2"/>
  <c r="BQ2142" i="2"/>
  <c r="BP2142" i="2"/>
  <c r="BO2142" i="2"/>
  <c r="BN2142" i="2"/>
  <c r="BM2142" i="2"/>
  <c r="BL2142" i="2"/>
  <c r="BK2142" i="2"/>
  <c r="BJ2142" i="2"/>
  <c r="BI2142" i="2"/>
  <c r="BH2142" i="2"/>
  <c r="BG2142" i="2"/>
  <c r="BF2142" i="2"/>
  <c r="BE2142" i="2"/>
  <c r="BD2142" i="2"/>
  <c r="BC2142" i="2"/>
  <c r="BB2142" i="2"/>
  <c r="BA2142" i="2"/>
  <c r="AZ2142" i="2"/>
  <c r="AY2142" i="2"/>
  <c r="AX2142" i="2"/>
  <c r="AW2142" i="2"/>
  <c r="AV2142" i="2"/>
  <c r="AU2142" i="2"/>
  <c r="AT2142" i="2"/>
  <c r="AS2142" i="2"/>
  <c r="AR2142" i="2"/>
  <c r="AQ2142" i="2"/>
  <c r="AP2142" i="2"/>
  <c r="AO2142" i="2"/>
  <c r="AN2142" i="2"/>
  <c r="AM2142" i="2"/>
  <c r="AL2142" i="2"/>
  <c r="AK2142" i="2"/>
  <c r="AJ2142" i="2"/>
  <c r="AI2142" i="2"/>
  <c r="AH2142" i="2"/>
  <c r="AG2142" i="2"/>
  <c r="AF2142" i="2"/>
  <c r="AE2142" i="2"/>
  <c r="AD2142" i="2"/>
  <c r="AC2142" i="2"/>
  <c r="AB2142" i="2"/>
  <c r="AA2142" i="2"/>
  <c r="Z2142" i="2"/>
  <c r="Y2142" i="2"/>
  <c r="X2142" i="2"/>
  <c r="W2142" i="2"/>
  <c r="V2142" i="2"/>
  <c r="U2142" i="2"/>
  <c r="T2142" i="2"/>
  <c r="S2142" i="2"/>
  <c r="R2142" i="2"/>
  <c r="Q2142" i="2"/>
  <c r="P2142" i="2"/>
  <c r="O2142" i="2"/>
  <c r="N2142" i="2"/>
  <c r="M2142" i="2"/>
  <c r="L2142" i="2"/>
  <c r="K2142" i="2"/>
  <c r="J2142" i="2"/>
  <c r="I2142" i="2"/>
  <c r="H2142" i="2"/>
  <c r="CG2122" i="2"/>
  <c r="CF2122" i="2"/>
  <c r="CE2122" i="2"/>
  <c r="CD2122" i="2"/>
  <c r="CC2122" i="2"/>
  <c r="BI2122" i="2"/>
  <c r="BH2122" i="2"/>
  <c r="BG2122" i="2"/>
  <c r="BF2122" i="2"/>
  <c r="BE2122" i="2"/>
  <c r="BD2122" i="2"/>
  <c r="BC2122" i="2"/>
  <c r="BB2122" i="2"/>
  <c r="BA2122" i="2"/>
  <c r="AZ2122" i="2"/>
  <c r="AY2122" i="2"/>
  <c r="AX2122" i="2"/>
  <c r="AW2122" i="2"/>
  <c r="AV2122" i="2"/>
  <c r="AU2122" i="2"/>
  <c r="AT2122" i="2"/>
  <c r="AS2122" i="2"/>
  <c r="AR2122" i="2"/>
  <c r="AQ2122" i="2"/>
  <c r="AP2122" i="2"/>
  <c r="AO2122" i="2"/>
  <c r="AN2122" i="2"/>
  <c r="AM2122" i="2"/>
  <c r="AL2122" i="2"/>
  <c r="AK2122" i="2"/>
  <c r="AJ2122" i="2"/>
  <c r="AI2122" i="2"/>
  <c r="AH2122" i="2"/>
  <c r="AG2122" i="2"/>
  <c r="AF2122" i="2"/>
  <c r="AE2122" i="2"/>
  <c r="AD2122" i="2"/>
  <c r="AC2122" i="2"/>
  <c r="AB2122" i="2"/>
  <c r="AA2122" i="2"/>
  <c r="Z2122" i="2"/>
  <c r="Y2122" i="2"/>
  <c r="X2122" i="2"/>
  <c r="W2122" i="2"/>
  <c r="V2122" i="2"/>
  <c r="U2122" i="2"/>
  <c r="T2122" i="2"/>
  <c r="S2122" i="2"/>
  <c r="R2122" i="2"/>
  <c r="Q2122" i="2"/>
  <c r="P2122" i="2"/>
  <c r="O2122" i="2"/>
  <c r="N2122" i="2"/>
  <c r="M2122" i="2"/>
  <c r="L2122" i="2"/>
  <c r="K2122" i="2"/>
  <c r="J2122" i="2"/>
  <c r="I2122" i="2"/>
  <c r="H2122" i="2"/>
  <c r="CG2109" i="2"/>
  <c r="CF2109" i="2"/>
  <c r="BY2109" i="2"/>
  <c r="BX2109" i="2"/>
  <c r="BW2109" i="2"/>
  <c r="BV2109" i="2"/>
  <c r="BU2109" i="2"/>
  <c r="BT2109" i="2"/>
  <c r="BS2109" i="2"/>
  <c r="BR2109" i="2"/>
  <c r="BQ2109" i="2"/>
  <c r="BP2109" i="2"/>
  <c r="BO2109" i="2"/>
  <c r="BN2109" i="2"/>
  <c r="BM2109" i="2"/>
  <c r="BL2109" i="2"/>
  <c r="BK2109" i="2"/>
  <c r="BJ2109" i="2"/>
  <c r="BI2109" i="2"/>
  <c r="BH2109" i="2"/>
  <c r="BG2109" i="2"/>
  <c r="BF2109" i="2"/>
  <c r="BE2109" i="2"/>
  <c r="BD2109" i="2"/>
  <c r="BC2109" i="2"/>
  <c r="BB2109" i="2"/>
  <c r="BA2109" i="2"/>
  <c r="AZ2109" i="2"/>
  <c r="AY2109" i="2"/>
  <c r="AX2109" i="2"/>
  <c r="AW2109" i="2"/>
  <c r="AV2109" i="2"/>
  <c r="AU2109" i="2"/>
  <c r="AT2109" i="2"/>
  <c r="AS2109" i="2"/>
  <c r="AR2109" i="2"/>
  <c r="AQ2109" i="2"/>
  <c r="AP2109" i="2"/>
  <c r="AO2109" i="2"/>
  <c r="AN2109" i="2"/>
  <c r="AM2109" i="2"/>
  <c r="AL2109" i="2"/>
  <c r="AK2109" i="2"/>
  <c r="AJ2109" i="2"/>
  <c r="AI2109" i="2"/>
  <c r="AH2109" i="2"/>
  <c r="AG2109" i="2"/>
  <c r="AF2109" i="2"/>
  <c r="AE2109" i="2"/>
  <c r="AD2109" i="2"/>
  <c r="AC2109" i="2"/>
  <c r="AB2109" i="2"/>
  <c r="AA2109" i="2"/>
  <c r="Z2109" i="2"/>
  <c r="Y2109" i="2"/>
  <c r="X2109" i="2"/>
  <c r="W2109" i="2"/>
  <c r="V2109" i="2"/>
  <c r="U2109" i="2"/>
  <c r="T2109" i="2"/>
  <c r="S2109" i="2"/>
  <c r="R2109" i="2"/>
  <c r="Q2109" i="2"/>
  <c r="P2109" i="2"/>
  <c r="O2109" i="2"/>
  <c r="N2109" i="2"/>
  <c r="M2109" i="2"/>
  <c r="L2109" i="2"/>
  <c r="K2109" i="2"/>
  <c r="J2109" i="2"/>
  <c r="I2109" i="2"/>
  <c r="H2109" i="2"/>
  <c r="CG2105" i="2"/>
  <c r="CF2105" i="2"/>
  <c r="CE2105" i="2"/>
  <c r="CD2105" i="2"/>
  <c r="CC2105" i="2"/>
  <c r="CB2105" i="2"/>
  <c r="CA2105" i="2"/>
  <c r="BZ2105" i="2"/>
  <c r="BY2105" i="2"/>
  <c r="BW2105" i="2"/>
  <c r="BV2105" i="2"/>
  <c r="BU2105" i="2"/>
  <c r="BT2105" i="2"/>
  <c r="BS2105" i="2"/>
  <c r="BR2105" i="2"/>
  <c r="BQ2105" i="2"/>
  <c r="BP2105" i="2"/>
  <c r="BO2105" i="2"/>
  <c r="BN2105" i="2"/>
  <c r="BM2105" i="2"/>
  <c r="BL2105" i="2"/>
  <c r="BK2105" i="2"/>
  <c r="BJ2105" i="2"/>
  <c r="BI2105" i="2"/>
  <c r="BH2105" i="2"/>
  <c r="BG2105" i="2"/>
  <c r="BF2105" i="2"/>
  <c r="BE2105" i="2"/>
  <c r="BD2105" i="2"/>
  <c r="BC2105" i="2"/>
  <c r="BB2105" i="2"/>
  <c r="BA2105" i="2"/>
  <c r="AZ2105" i="2"/>
  <c r="AY2105" i="2"/>
  <c r="AX2105" i="2"/>
  <c r="AW2105" i="2"/>
  <c r="AV2105" i="2"/>
  <c r="AU2105" i="2"/>
  <c r="AT2105" i="2"/>
  <c r="AS2105" i="2"/>
  <c r="AR2105" i="2"/>
  <c r="AQ2105" i="2"/>
  <c r="AP2105" i="2"/>
  <c r="AO2105" i="2"/>
  <c r="AN2105" i="2"/>
  <c r="AM2105" i="2"/>
  <c r="AL2105" i="2"/>
  <c r="AK2105" i="2"/>
  <c r="AJ2105" i="2"/>
  <c r="AI2105" i="2"/>
  <c r="AH2105" i="2"/>
  <c r="AG2105" i="2"/>
  <c r="AF2105" i="2"/>
  <c r="AE2105" i="2"/>
  <c r="AD2105" i="2"/>
  <c r="AC2105" i="2"/>
  <c r="AB2105" i="2"/>
  <c r="AA2105" i="2"/>
  <c r="Z2105" i="2"/>
  <c r="Y2105" i="2"/>
  <c r="X2105" i="2"/>
  <c r="W2105" i="2"/>
  <c r="V2105" i="2"/>
  <c r="U2105" i="2"/>
  <c r="T2105" i="2"/>
  <c r="S2105" i="2"/>
  <c r="R2105" i="2"/>
  <c r="Q2105" i="2"/>
  <c r="P2105" i="2"/>
  <c r="O2105" i="2"/>
  <c r="N2105" i="2"/>
  <c r="M2105" i="2"/>
  <c r="L2105" i="2"/>
  <c r="K2105" i="2"/>
  <c r="J2105" i="2"/>
  <c r="I2105" i="2"/>
  <c r="H2105" i="2"/>
  <c r="CG2080" i="2"/>
  <c r="CF2080" i="2"/>
  <c r="CE2080" i="2"/>
  <c r="CD2080" i="2"/>
  <c r="BS2080" i="2"/>
  <c r="BR2080" i="2"/>
  <c r="BQ2080" i="2"/>
  <c r="BP2080" i="2"/>
  <c r="BO2080" i="2"/>
  <c r="BN2080" i="2"/>
  <c r="BM2080" i="2"/>
  <c r="BL2080" i="2"/>
  <c r="BK2080" i="2"/>
  <c r="BJ2080" i="2"/>
  <c r="BI2080" i="2"/>
  <c r="BH2080" i="2"/>
  <c r="BG2080" i="2"/>
  <c r="BF2080" i="2"/>
  <c r="BE2080" i="2"/>
  <c r="BD2080" i="2"/>
  <c r="BC2080" i="2"/>
  <c r="BB2080" i="2"/>
  <c r="BA2080" i="2"/>
  <c r="AZ2080" i="2"/>
  <c r="AY2080" i="2"/>
  <c r="AX2080" i="2"/>
  <c r="AW2080" i="2"/>
  <c r="AV2080" i="2"/>
  <c r="AU2080" i="2"/>
  <c r="AT2080" i="2"/>
  <c r="AS2080" i="2"/>
  <c r="AR2080" i="2"/>
  <c r="AQ2080" i="2"/>
  <c r="AP2080" i="2"/>
  <c r="AO2080" i="2"/>
  <c r="AN2080" i="2"/>
  <c r="AM2080" i="2"/>
  <c r="AL2080" i="2"/>
  <c r="AK2080" i="2"/>
  <c r="AJ2080" i="2"/>
  <c r="AI2080" i="2"/>
  <c r="AH2080" i="2"/>
  <c r="AG2080" i="2"/>
  <c r="AF2080" i="2"/>
  <c r="AE2080" i="2"/>
  <c r="AD2080" i="2"/>
  <c r="AC2080" i="2"/>
  <c r="AB2080" i="2"/>
  <c r="AA2080" i="2"/>
  <c r="Z2080" i="2"/>
  <c r="Y2080" i="2"/>
  <c r="X2080" i="2"/>
  <c r="W2080" i="2"/>
  <c r="V2080" i="2"/>
  <c r="U2080" i="2"/>
  <c r="T2080" i="2"/>
  <c r="S2080" i="2"/>
  <c r="R2080" i="2"/>
  <c r="Q2080" i="2"/>
  <c r="P2080" i="2"/>
  <c r="O2080" i="2"/>
  <c r="N2080" i="2"/>
  <c r="M2080" i="2"/>
  <c r="L2080" i="2"/>
  <c r="K2080" i="2"/>
  <c r="J2080" i="2"/>
  <c r="I2080" i="2"/>
  <c r="H2080" i="2"/>
  <c r="CG2076" i="2"/>
  <c r="CF2076" i="2"/>
  <c r="CE2076" i="2"/>
  <c r="CD2076" i="2"/>
  <c r="CC2076" i="2"/>
  <c r="CB2076" i="2"/>
  <c r="CA2076" i="2"/>
  <c r="BZ2076" i="2"/>
  <c r="BY2076" i="2"/>
  <c r="BS2076" i="2"/>
  <c r="BR2076" i="2"/>
  <c r="BQ2076" i="2"/>
  <c r="BP2076" i="2"/>
  <c r="BO2076" i="2"/>
  <c r="BN2076" i="2"/>
  <c r="BM2076" i="2"/>
  <c r="BL2076" i="2"/>
  <c r="BK2076" i="2"/>
  <c r="BJ2076" i="2"/>
  <c r="BI2076" i="2"/>
  <c r="BH2076" i="2"/>
  <c r="BG2076" i="2"/>
  <c r="BF2076" i="2"/>
  <c r="BE2076" i="2"/>
  <c r="BD2076" i="2"/>
  <c r="BC2076" i="2"/>
  <c r="BB2076" i="2"/>
  <c r="BA2076" i="2"/>
  <c r="AZ2076" i="2"/>
  <c r="AY2076" i="2"/>
  <c r="AX2076" i="2"/>
  <c r="AW2076" i="2"/>
  <c r="AV2076" i="2"/>
  <c r="AU2076" i="2"/>
  <c r="AT2076" i="2"/>
  <c r="AS2076" i="2"/>
  <c r="AR2076" i="2"/>
  <c r="AQ2076" i="2"/>
  <c r="AP2076" i="2"/>
  <c r="AO2076" i="2"/>
  <c r="AN2076" i="2"/>
  <c r="AM2076" i="2"/>
  <c r="AL2076" i="2"/>
  <c r="AK2076" i="2"/>
  <c r="AJ2076" i="2"/>
  <c r="AI2076" i="2"/>
  <c r="AH2076" i="2"/>
  <c r="AG2076" i="2"/>
  <c r="AF2076" i="2"/>
  <c r="AE2076" i="2"/>
  <c r="AD2076" i="2"/>
  <c r="AC2076" i="2"/>
  <c r="AB2076" i="2"/>
  <c r="AA2076" i="2"/>
  <c r="Z2076" i="2"/>
  <c r="Y2076" i="2"/>
  <c r="X2076" i="2"/>
  <c r="W2076" i="2"/>
  <c r="V2076" i="2"/>
  <c r="U2076" i="2"/>
  <c r="T2076" i="2"/>
  <c r="S2076" i="2"/>
  <c r="R2076" i="2"/>
  <c r="Q2076" i="2"/>
  <c r="P2076" i="2"/>
  <c r="O2076" i="2"/>
  <c r="N2076" i="2"/>
  <c r="M2076" i="2"/>
  <c r="L2076" i="2"/>
  <c r="K2076" i="2"/>
  <c r="J2076" i="2"/>
  <c r="I2076" i="2"/>
  <c r="H2076" i="2"/>
  <c r="CG2045" i="2"/>
  <c r="CF2045" i="2"/>
  <c r="CE2045" i="2"/>
  <c r="CD2045" i="2"/>
  <c r="CC2045" i="2"/>
  <c r="CB2045" i="2"/>
  <c r="BO2045" i="2"/>
  <c r="BN2045" i="2"/>
  <c r="BM2045" i="2"/>
  <c r="BL2045" i="2"/>
  <c r="BK2045" i="2"/>
  <c r="BJ2045" i="2"/>
  <c r="BI2045" i="2"/>
  <c r="BH2045" i="2"/>
  <c r="BG2045" i="2"/>
  <c r="BF2045" i="2"/>
  <c r="BE2045" i="2"/>
  <c r="BD2045" i="2"/>
  <c r="BC2045" i="2"/>
  <c r="BB2045" i="2"/>
  <c r="BA2045" i="2"/>
  <c r="AZ2045" i="2"/>
  <c r="AY2045" i="2"/>
  <c r="AX2045" i="2"/>
  <c r="AW2045" i="2"/>
  <c r="AV2045" i="2"/>
  <c r="AU2045" i="2"/>
  <c r="AT2045" i="2"/>
  <c r="AS2045" i="2"/>
  <c r="AR2045" i="2"/>
  <c r="AQ2045" i="2"/>
  <c r="AP2045" i="2"/>
  <c r="AO2045" i="2"/>
  <c r="AN2045" i="2"/>
  <c r="AM2045" i="2"/>
  <c r="AL2045" i="2"/>
  <c r="AK2045" i="2"/>
  <c r="AJ2045" i="2"/>
  <c r="AI2045" i="2"/>
  <c r="AH2045" i="2"/>
  <c r="AG2045" i="2"/>
  <c r="AF2045" i="2"/>
  <c r="AE2045" i="2"/>
  <c r="AD2045" i="2"/>
  <c r="AC2045" i="2"/>
  <c r="AB2045" i="2"/>
  <c r="AA2045" i="2"/>
  <c r="Z2045" i="2"/>
  <c r="Y2045" i="2"/>
  <c r="X2045" i="2"/>
  <c r="W2045" i="2"/>
  <c r="V2045" i="2"/>
  <c r="U2045" i="2"/>
  <c r="T2045" i="2"/>
  <c r="S2045" i="2"/>
  <c r="R2045" i="2"/>
  <c r="Q2045" i="2"/>
  <c r="P2045" i="2"/>
  <c r="O2045" i="2"/>
  <c r="N2045" i="2"/>
  <c r="M2045" i="2"/>
  <c r="L2045" i="2"/>
  <c r="K2045" i="2"/>
  <c r="J2045" i="2"/>
  <c r="I2045" i="2"/>
  <c r="H2045" i="2"/>
  <c r="CG2023" i="2"/>
  <c r="CF2023" i="2"/>
  <c r="CE2023" i="2"/>
  <c r="CD2023" i="2"/>
  <c r="BO2023" i="2"/>
  <c r="BN2023" i="2"/>
  <c r="BM2023" i="2"/>
  <c r="BL2023" i="2"/>
  <c r="BK2023" i="2"/>
  <c r="BJ2023" i="2"/>
  <c r="BI2023" i="2"/>
  <c r="BH2023" i="2"/>
  <c r="BG2023" i="2"/>
  <c r="BF2023" i="2"/>
  <c r="BE2023" i="2"/>
  <c r="BD2023" i="2"/>
  <c r="BC2023" i="2"/>
  <c r="BB2023" i="2"/>
  <c r="BA2023" i="2"/>
  <c r="AZ2023" i="2"/>
  <c r="AY2023" i="2"/>
  <c r="AX2023" i="2"/>
  <c r="AW2023" i="2"/>
  <c r="AV2023" i="2"/>
  <c r="AU2023" i="2"/>
  <c r="AT2023" i="2"/>
  <c r="AS2023" i="2"/>
  <c r="AR2023" i="2"/>
  <c r="AQ2023" i="2"/>
  <c r="AP2023" i="2"/>
  <c r="AO2023" i="2"/>
  <c r="AN2023" i="2"/>
  <c r="AM2023" i="2"/>
  <c r="AL2023" i="2"/>
  <c r="AK2023" i="2"/>
  <c r="AJ2023" i="2"/>
  <c r="AI2023" i="2"/>
  <c r="AH2023" i="2"/>
  <c r="AG2023" i="2"/>
  <c r="AF2023" i="2"/>
  <c r="AE2023" i="2"/>
  <c r="AD2023" i="2"/>
  <c r="AC2023" i="2"/>
  <c r="AB2023" i="2"/>
  <c r="AA2023" i="2"/>
  <c r="Z2023" i="2"/>
  <c r="Y2023" i="2"/>
  <c r="X2023" i="2"/>
  <c r="W2023" i="2"/>
  <c r="V2023" i="2"/>
  <c r="U2023" i="2"/>
  <c r="T2023" i="2"/>
  <c r="S2023" i="2"/>
  <c r="R2023" i="2"/>
  <c r="Q2023" i="2"/>
  <c r="P2023" i="2"/>
  <c r="O2023" i="2"/>
  <c r="N2023" i="2"/>
  <c r="M2023" i="2"/>
  <c r="L2023" i="2"/>
  <c r="K2023" i="2"/>
  <c r="J2023" i="2"/>
  <c r="I2023" i="2"/>
  <c r="H2023" i="2"/>
  <c r="CG2019" i="2"/>
  <c r="CF2019" i="2"/>
  <c r="CE2019" i="2"/>
  <c r="CD2019" i="2"/>
  <c r="BS2019" i="2"/>
  <c r="BR2019" i="2"/>
  <c r="BQ2019" i="2"/>
  <c r="BP2019" i="2"/>
  <c r="BO2019" i="2"/>
  <c r="BN2019" i="2"/>
  <c r="BM2019" i="2"/>
  <c r="BL2019" i="2"/>
  <c r="BK2019" i="2"/>
  <c r="BJ2019" i="2"/>
  <c r="BI2019" i="2"/>
  <c r="BH2019" i="2"/>
  <c r="BG2019" i="2"/>
  <c r="BF2019" i="2"/>
  <c r="BE2019" i="2"/>
  <c r="BD2019" i="2"/>
  <c r="BC2019" i="2"/>
  <c r="BB2019" i="2"/>
  <c r="BA2019" i="2"/>
  <c r="AZ2019" i="2"/>
  <c r="AY2019" i="2"/>
  <c r="AX2019" i="2"/>
  <c r="AW2019" i="2"/>
  <c r="AV2019" i="2"/>
  <c r="AU2019" i="2"/>
  <c r="AT2019" i="2"/>
  <c r="AS2019" i="2"/>
  <c r="AR2019" i="2"/>
  <c r="AQ2019" i="2"/>
  <c r="AP2019" i="2"/>
  <c r="AO2019" i="2"/>
  <c r="AN2019" i="2"/>
  <c r="AM2019" i="2"/>
  <c r="AL2019" i="2"/>
  <c r="AK2019" i="2"/>
  <c r="AJ2019" i="2"/>
  <c r="AI2019" i="2"/>
  <c r="AH2019" i="2"/>
  <c r="AG2019" i="2"/>
  <c r="AF2019" i="2"/>
  <c r="AE2019" i="2"/>
  <c r="AD2019" i="2"/>
  <c r="AC2019" i="2"/>
  <c r="AB2019" i="2"/>
  <c r="AA2019" i="2"/>
  <c r="Z2019" i="2"/>
  <c r="Y2019" i="2"/>
  <c r="X2019" i="2"/>
  <c r="W2019" i="2"/>
  <c r="V2019" i="2"/>
  <c r="U2019" i="2"/>
  <c r="T2019" i="2"/>
  <c r="S2019" i="2"/>
  <c r="R2019" i="2"/>
  <c r="Q2019" i="2"/>
  <c r="P2019" i="2"/>
  <c r="O2019" i="2"/>
  <c r="N2019" i="2"/>
  <c r="M2019" i="2"/>
  <c r="L2019" i="2"/>
  <c r="K2019" i="2"/>
  <c r="J2019" i="2"/>
  <c r="I2019" i="2"/>
  <c r="H2019" i="2"/>
  <c r="CG2009" i="2"/>
  <c r="CF2009" i="2"/>
  <c r="CE2009" i="2"/>
  <c r="CD2009" i="2"/>
  <c r="BS2009" i="2"/>
  <c r="BR2009" i="2"/>
  <c r="BQ2009" i="2"/>
  <c r="BP2009" i="2"/>
  <c r="BO2009" i="2"/>
  <c r="BN2009" i="2"/>
  <c r="BM2009" i="2"/>
  <c r="BL2009" i="2"/>
  <c r="BK2009" i="2"/>
  <c r="BJ2009" i="2"/>
  <c r="BI2009" i="2"/>
  <c r="BH2009" i="2"/>
  <c r="BG2009" i="2"/>
  <c r="BF2009" i="2"/>
  <c r="BE2009" i="2"/>
  <c r="BD2009" i="2"/>
  <c r="BC2009" i="2"/>
  <c r="BB2009" i="2"/>
  <c r="BA2009" i="2"/>
  <c r="AZ2009" i="2"/>
  <c r="AY2009" i="2"/>
  <c r="AX2009" i="2"/>
  <c r="AW2009" i="2"/>
  <c r="AV2009" i="2"/>
  <c r="AU2009" i="2"/>
  <c r="AT2009" i="2"/>
  <c r="AS2009" i="2"/>
  <c r="AR2009" i="2"/>
  <c r="AQ2009" i="2"/>
  <c r="AP2009" i="2"/>
  <c r="AO2009" i="2"/>
  <c r="AN2009" i="2"/>
  <c r="AM2009" i="2"/>
  <c r="AL2009" i="2"/>
  <c r="AK2009" i="2"/>
  <c r="AJ2009" i="2"/>
  <c r="AI2009" i="2"/>
  <c r="AH2009" i="2"/>
  <c r="AG2009" i="2"/>
  <c r="AF2009" i="2"/>
  <c r="AE2009" i="2"/>
  <c r="AD2009" i="2"/>
  <c r="AC2009" i="2"/>
  <c r="AB2009" i="2"/>
  <c r="AA2009" i="2"/>
  <c r="Z2009" i="2"/>
  <c r="Y2009" i="2"/>
  <c r="X2009" i="2"/>
  <c r="W2009" i="2"/>
  <c r="V2009" i="2"/>
  <c r="U2009" i="2"/>
  <c r="T2009" i="2"/>
  <c r="S2009" i="2"/>
  <c r="R2009" i="2"/>
  <c r="Q2009" i="2"/>
  <c r="P2009" i="2"/>
  <c r="O2009" i="2"/>
  <c r="N2009" i="2"/>
  <c r="M2009" i="2"/>
  <c r="L2009" i="2"/>
  <c r="K2009" i="2"/>
  <c r="J2009" i="2"/>
  <c r="I2009" i="2"/>
  <c r="H2009" i="2"/>
  <c r="CG1998" i="2"/>
  <c r="CF1998" i="2"/>
  <c r="CE1998" i="2"/>
  <c r="CD1998" i="2"/>
  <c r="CC1998" i="2"/>
  <c r="CB1998" i="2"/>
  <c r="CA1998" i="2"/>
  <c r="BZ1998" i="2"/>
  <c r="BY1998" i="2"/>
  <c r="BX1998" i="2"/>
  <c r="BW1998" i="2"/>
  <c r="BV1998" i="2"/>
  <c r="BU1998" i="2"/>
  <c r="BT1998" i="2"/>
  <c r="BS1998" i="2"/>
  <c r="BR1998" i="2"/>
  <c r="BQ1998" i="2"/>
  <c r="BP1998" i="2"/>
  <c r="BO1998" i="2"/>
  <c r="BN1998" i="2"/>
  <c r="BM1998" i="2"/>
  <c r="BL1998" i="2"/>
  <c r="BK1998" i="2"/>
  <c r="AW1998" i="2"/>
  <c r="AV1998" i="2"/>
  <c r="AU1998" i="2"/>
  <c r="AT1998" i="2"/>
  <c r="AS1998" i="2"/>
  <c r="AR1998" i="2"/>
  <c r="AQ1998" i="2"/>
  <c r="AP1998" i="2"/>
  <c r="AO1998" i="2"/>
  <c r="AN1998" i="2"/>
  <c r="AM1998" i="2"/>
  <c r="AL1998" i="2"/>
  <c r="AK1998" i="2"/>
  <c r="AJ1998" i="2"/>
  <c r="AI1998" i="2"/>
  <c r="AH1998" i="2"/>
  <c r="AG1998" i="2"/>
  <c r="AF1998" i="2"/>
  <c r="AE1998" i="2"/>
  <c r="AD1998" i="2"/>
  <c r="AC1998" i="2"/>
  <c r="AB1998" i="2"/>
  <c r="AA1998" i="2"/>
  <c r="Z1998" i="2"/>
  <c r="Y1998" i="2"/>
  <c r="X1998" i="2"/>
  <c r="W1998" i="2"/>
  <c r="V1998" i="2"/>
  <c r="U1998" i="2"/>
  <c r="T1998" i="2"/>
  <c r="S1998" i="2"/>
  <c r="R1998" i="2"/>
  <c r="Q1998" i="2"/>
  <c r="P1998" i="2"/>
  <c r="O1998" i="2"/>
  <c r="N1998" i="2"/>
  <c r="M1998" i="2"/>
  <c r="L1998" i="2"/>
  <c r="K1998" i="2"/>
  <c r="J1998" i="2"/>
  <c r="I1998" i="2"/>
  <c r="H1998" i="2"/>
  <c r="CG1985" i="2"/>
  <c r="CF1985" i="2"/>
  <c r="CE1985" i="2"/>
  <c r="CD1985" i="2"/>
  <c r="CC1985" i="2"/>
  <c r="CB1985" i="2"/>
  <c r="CA1985" i="2"/>
  <c r="BZ1985" i="2"/>
  <c r="BY1985" i="2"/>
  <c r="BX1985" i="2"/>
  <c r="BW1985" i="2"/>
  <c r="BV1985" i="2"/>
  <c r="BU1985" i="2"/>
  <c r="BT1985" i="2"/>
  <c r="BS1985" i="2"/>
  <c r="BR1985" i="2"/>
  <c r="BQ1985" i="2"/>
  <c r="BP1985" i="2"/>
  <c r="BO1985" i="2"/>
  <c r="BN1985" i="2"/>
  <c r="BM1985" i="2"/>
  <c r="BL1985" i="2"/>
  <c r="BK1985" i="2"/>
  <c r="BJ1985" i="2"/>
  <c r="BD1985" i="2"/>
  <c r="BC1985" i="2"/>
  <c r="BB1985" i="2"/>
  <c r="BA1985" i="2"/>
  <c r="AZ1985" i="2"/>
  <c r="AY1985" i="2"/>
  <c r="AX1985" i="2"/>
  <c r="AW1985" i="2"/>
  <c r="AV1985" i="2"/>
  <c r="AU1985" i="2"/>
  <c r="AT1985" i="2"/>
  <c r="AS1985" i="2"/>
  <c r="AR1985" i="2"/>
  <c r="AQ1985" i="2"/>
  <c r="AP1985" i="2"/>
  <c r="AO1985" i="2"/>
  <c r="AN1985" i="2"/>
  <c r="AM1985" i="2"/>
  <c r="AL1985" i="2"/>
  <c r="AK1985" i="2"/>
  <c r="AJ1985" i="2"/>
  <c r="AI1985" i="2"/>
  <c r="AH1985" i="2"/>
  <c r="AG1985" i="2"/>
  <c r="AF1985" i="2"/>
  <c r="AE1985" i="2"/>
  <c r="AD1985" i="2"/>
  <c r="AC1985" i="2"/>
  <c r="AB1985" i="2"/>
  <c r="AA1985" i="2"/>
  <c r="Z1985" i="2"/>
  <c r="Y1985" i="2"/>
  <c r="X1985" i="2"/>
  <c r="W1985" i="2"/>
  <c r="V1985" i="2"/>
  <c r="U1985" i="2"/>
  <c r="T1985" i="2"/>
  <c r="S1985" i="2"/>
  <c r="R1985" i="2"/>
  <c r="Q1985" i="2"/>
  <c r="P1985" i="2"/>
  <c r="O1985" i="2"/>
  <c r="N1985" i="2"/>
  <c r="M1985" i="2"/>
  <c r="L1985" i="2"/>
  <c r="K1985" i="2"/>
  <c r="J1985" i="2"/>
  <c r="I1985" i="2"/>
  <c r="H1985" i="2"/>
  <c r="CG1978" i="2"/>
  <c r="CF1978" i="2"/>
  <c r="CE1978" i="2"/>
  <c r="CD1978" i="2"/>
  <c r="CC1978" i="2"/>
  <c r="CB1978" i="2"/>
  <c r="CA1978" i="2"/>
  <c r="BZ1978" i="2"/>
  <c r="BY1978" i="2"/>
  <c r="BX1978" i="2"/>
  <c r="BW1978" i="2"/>
  <c r="BV1978" i="2"/>
  <c r="BU1978" i="2"/>
  <c r="BT1978" i="2"/>
  <c r="BS1978" i="2"/>
  <c r="BR1978" i="2"/>
  <c r="BQ1978" i="2"/>
  <c r="BP1978" i="2"/>
  <c r="BO1978" i="2"/>
  <c r="BN1978" i="2"/>
  <c r="BM1978" i="2"/>
  <c r="BL1978" i="2"/>
  <c r="BK1978" i="2"/>
  <c r="BJ1978" i="2"/>
  <c r="BE1978" i="2"/>
  <c r="BD1978" i="2"/>
  <c r="BC1978" i="2"/>
  <c r="BB1978" i="2"/>
  <c r="BA1978" i="2"/>
  <c r="AZ1978" i="2"/>
  <c r="AY1978" i="2"/>
  <c r="AX1978" i="2"/>
  <c r="AW1978" i="2"/>
  <c r="AV1978" i="2"/>
  <c r="AU1978" i="2"/>
  <c r="AT1978" i="2"/>
  <c r="AS1978" i="2"/>
  <c r="AR1978" i="2"/>
  <c r="AQ1978" i="2"/>
  <c r="AP1978" i="2"/>
  <c r="AO1978" i="2"/>
  <c r="AN1978" i="2"/>
  <c r="AM1978" i="2"/>
  <c r="AL1978" i="2"/>
  <c r="AK1978" i="2"/>
  <c r="AJ1978" i="2"/>
  <c r="AI1978" i="2"/>
  <c r="AH1978" i="2"/>
  <c r="AG1978" i="2"/>
  <c r="AF1978" i="2"/>
  <c r="AE1978" i="2"/>
  <c r="AD1978" i="2"/>
  <c r="AC1978" i="2"/>
  <c r="AB1978" i="2"/>
  <c r="AA1978" i="2"/>
  <c r="Z1978" i="2"/>
  <c r="Y1978" i="2"/>
  <c r="X1978" i="2"/>
  <c r="W1978" i="2"/>
  <c r="V1978" i="2"/>
  <c r="U1978" i="2"/>
  <c r="T1978" i="2"/>
  <c r="S1978" i="2"/>
  <c r="R1978" i="2"/>
  <c r="Q1978" i="2"/>
  <c r="P1978" i="2"/>
  <c r="O1978" i="2"/>
  <c r="N1978" i="2"/>
  <c r="M1978" i="2"/>
  <c r="L1978" i="2"/>
  <c r="K1978" i="2"/>
  <c r="J1978" i="2"/>
  <c r="I1978" i="2"/>
  <c r="H1978" i="2"/>
  <c r="CG1947" i="2"/>
  <c r="CF1947" i="2"/>
  <c r="CE1947" i="2"/>
  <c r="CD1947" i="2"/>
  <c r="CC1947" i="2"/>
  <c r="CB1947" i="2"/>
  <c r="CA1947" i="2"/>
  <c r="BZ1947" i="2"/>
  <c r="BY1947" i="2"/>
  <c r="BX1947" i="2"/>
  <c r="BW1947" i="2"/>
  <c r="BV1947" i="2"/>
  <c r="BU1947" i="2"/>
  <c r="BT1947" i="2"/>
  <c r="BS1947" i="2"/>
  <c r="BR1947" i="2"/>
  <c r="BQ1947" i="2"/>
  <c r="BP1947" i="2"/>
  <c r="BO1947" i="2"/>
  <c r="BN1947" i="2"/>
  <c r="BF1947" i="2"/>
  <c r="BE1947" i="2"/>
  <c r="BD1947" i="2"/>
  <c r="BC1947" i="2"/>
  <c r="BB1947" i="2"/>
  <c r="BA1947" i="2"/>
  <c r="AZ1947" i="2"/>
  <c r="AY1947" i="2"/>
  <c r="AX1947" i="2"/>
  <c r="AW1947" i="2"/>
  <c r="AV1947" i="2"/>
  <c r="AU1947" i="2"/>
  <c r="AT1947" i="2"/>
  <c r="AS1947" i="2"/>
  <c r="AR1947" i="2"/>
  <c r="AQ1947" i="2"/>
  <c r="AP1947" i="2"/>
  <c r="AO1947" i="2"/>
  <c r="AN1947" i="2"/>
  <c r="AM1947" i="2"/>
  <c r="AL1947" i="2"/>
  <c r="AK1947" i="2"/>
  <c r="AJ1947" i="2"/>
  <c r="AI1947" i="2"/>
  <c r="AH1947" i="2"/>
  <c r="AG1947" i="2"/>
  <c r="AF1947" i="2"/>
  <c r="AE1947" i="2"/>
  <c r="AD1947" i="2"/>
  <c r="AC1947" i="2"/>
  <c r="AB1947" i="2"/>
  <c r="AA1947" i="2"/>
  <c r="Z1947" i="2"/>
  <c r="Y1947" i="2"/>
  <c r="X1947" i="2"/>
  <c r="W1947" i="2"/>
  <c r="V1947" i="2"/>
  <c r="U1947" i="2"/>
  <c r="T1947" i="2"/>
  <c r="S1947" i="2"/>
  <c r="R1947" i="2"/>
  <c r="Q1947" i="2"/>
  <c r="P1947" i="2"/>
  <c r="O1947" i="2"/>
  <c r="N1947" i="2"/>
  <c r="M1947" i="2"/>
  <c r="L1947" i="2"/>
  <c r="K1947" i="2"/>
  <c r="J1947" i="2"/>
  <c r="I1947" i="2"/>
  <c r="H1947" i="2"/>
  <c r="CG1918" i="2"/>
  <c r="CF1918" i="2"/>
  <c r="CE1918" i="2"/>
  <c r="CD1918" i="2"/>
  <c r="BS1918" i="2"/>
  <c r="BR1918" i="2"/>
  <c r="BQ1918" i="2"/>
  <c r="BP1918" i="2"/>
  <c r="BO1918" i="2"/>
  <c r="BN1918" i="2"/>
  <c r="BM1918" i="2"/>
  <c r="BL1918" i="2"/>
  <c r="BK1918" i="2"/>
  <c r="BJ1918" i="2"/>
  <c r="BI1918" i="2"/>
  <c r="BH1918" i="2"/>
  <c r="BG1918" i="2"/>
  <c r="BF1918" i="2"/>
  <c r="BE1918" i="2"/>
  <c r="BD1918" i="2"/>
  <c r="BC1918" i="2"/>
  <c r="BB1918" i="2"/>
  <c r="BA1918" i="2"/>
  <c r="AZ1918" i="2"/>
  <c r="AY1918" i="2"/>
  <c r="AX1918" i="2"/>
  <c r="AW1918" i="2"/>
  <c r="AV1918" i="2"/>
  <c r="AU1918" i="2"/>
  <c r="AT1918" i="2"/>
  <c r="AS1918" i="2"/>
  <c r="AR1918" i="2"/>
  <c r="AQ1918" i="2"/>
  <c r="AP1918" i="2"/>
  <c r="AO1918" i="2"/>
  <c r="AN1918" i="2"/>
  <c r="AM1918" i="2"/>
  <c r="AL1918" i="2"/>
  <c r="AK1918" i="2"/>
  <c r="AJ1918" i="2"/>
  <c r="AI1918" i="2"/>
  <c r="AH1918" i="2"/>
  <c r="AG1918" i="2"/>
  <c r="AF1918" i="2"/>
  <c r="AE1918" i="2"/>
  <c r="AD1918" i="2"/>
  <c r="AC1918" i="2"/>
  <c r="AB1918" i="2"/>
  <c r="AA1918" i="2"/>
  <c r="Z1918" i="2"/>
  <c r="Y1918" i="2"/>
  <c r="X1918" i="2"/>
  <c r="W1918" i="2"/>
  <c r="V1918" i="2"/>
  <c r="U1918" i="2"/>
  <c r="T1918" i="2"/>
  <c r="S1918" i="2"/>
  <c r="R1918" i="2"/>
  <c r="Q1918" i="2"/>
  <c r="P1918" i="2"/>
  <c r="O1918" i="2"/>
  <c r="N1918" i="2"/>
  <c r="M1918" i="2"/>
  <c r="L1918" i="2"/>
  <c r="K1918" i="2"/>
  <c r="J1918" i="2"/>
  <c r="I1918" i="2"/>
  <c r="H1918" i="2"/>
  <c r="CG1806" i="2"/>
  <c r="CF1806" i="2"/>
  <c r="CE1806" i="2"/>
  <c r="CD1806" i="2"/>
  <c r="BB1806" i="2"/>
  <c r="BA1806" i="2"/>
  <c r="AZ1806" i="2"/>
  <c r="AY1806" i="2"/>
  <c r="AX1806" i="2"/>
  <c r="AW1806" i="2"/>
  <c r="AV1806" i="2"/>
  <c r="AU1806" i="2"/>
  <c r="AT1806" i="2"/>
  <c r="AS1806" i="2"/>
  <c r="AR1806" i="2"/>
  <c r="AQ1806" i="2"/>
  <c r="AP1806" i="2"/>
  <c r="AO1806" i="2"/>
  <c r="AN1806" i="2"/>
  <c r="AM1806" i="2"/>
  <c r="AL1806" i="2"/>
  <c r="AK1806" i="2"/>
  <c r="AJ1806" i="2"/>
  <c r="AI1806" i="2"/>
  <c r="AH1806" i="2"/>
  <c r="AG1806" i="2"/>
  <c r="AF1806" i="2"/>
  <c r="AE1806" i="2"/>
  <c r="AD1806" i="2"/>
  <c r="AC1806" i="2"/>
  <c r="AB1806" i="2"/>
  <c r="AA1806" i="2"/>
  <c r="Z1806" i="2"/>
  <c r="Y1806" i="2"/>
  <c r="X1806" i="2"/>
  <c r="W1806" i="2"/>
  <c r="V1806" i="2"/>
  <c r="U1806" i="2"/>
  <c r="T1806" i="2"/>
  <c r="S1806" i="2"/>
  <c r="R1806" i="2"/>
  <c r="Q1806" i="2"/>
  <c r="P1806" i="2"/>
  <c r="O1806" i="2"/>
  <c r="N1806" i="2"/>
  <c r="M1806" i="2"/>
  <c r="L1806" i="2"/>
  <c r="K1806" i="2"/>
  <c r="J1806" i="2"/>
  <c r="I1806" i="2"/>
  <c r="H1806" i="2"/>
  <c r="CG1614" i="2"/>
  <c r="CF1614" i="2"/>
  <c r="CE1614" i="2"/>
  <c r="CD1614" i="2"/>
  <c r="CC1614" i="2"/>
  <c r="CB1614" i="2"/>
  <c r="CA1614" i="2"/>
  <c r="BZ1614" i="2"/>
  <c r="BY1614" i="2"/>
  <c r="BJ1614" i="2"/>
  <c r="BI1614" i="2"/>
  <c r="BH1614" i="2"/>
  <c r="BG1614" i="2"/>
  <c r="BF1614" i="2"/>
  <c r="BE1614" i="2"/>
  <c r="BD1614" i="2"/>
  <c r="BC1614" i="2"/>
  <c r="BB1614" i="2"/>
  <c r="BA1614" i="2"/>
  <c r="AZ1614" i="2"/>
  <c r="AY1614" i="2"/>
  <c r="AX1614" i="2"/>
  <c r="AW1614" i="2"/>
  <c r="AV1614" i="2"/>
  <c r="AU1614" i="2"/>
  <c r="AT1614" i="2"/>
  <c r="AS1614" i="2"/>
  <c r="AR1614" i="2"/>
  <c r="AQ1614" i="2"/>
  <c r="AP1614" i="2"/>
  <c r="AO1614" i="2"/>
  <c r="AN1614" i="2"/>
  <c r="AM1614" i="2"/>
  <c r="AL1614" i="2"/>
  <c r="AK1614" i="2"/>
  <c r="AJ1614" i="2"/>
  <c r="AI1614" i="2"/>
  <c r="AH1614" i="2"/>
  <c r="AG1614" i="2"/>
  <c r="AF1614" i="2"/>
  <c r="AE1614" i="2"/>
  <c r="AD1614" i="2"/>
  <c r="AC1614" i="2"/>
  <c r="AB1614" i="2"/>
  <c r="AA1614" i="2"/>
  <c r="Z1614" i="2"/>
  <c r="Y1614" i="2"/>
  <c r="X1614" i="2"/>
  <c r="W1614" i="2"/>
  <c r="V1614" i="2"/>
  <c r="U1614" i="2"/>
  <c r="T1614" i="2"/>
  <c r="S1614" i="2"/>
  <c r="R1614" i="2"/>
  <c r="Q1614" i="2"/>
  <c r="P1614" i="2"/>
  <c r="O1614" i="2"/>
  <c r="N1614" i="2"/>
  <c r="M1614" i="2"/>
  <c r="L1614" i="2"/>
  <c r="K1614" i="2"/>
  <c r="J1614" i="2"/>
  <c r="I1614" i="2"/>
  <c r="H1614" i="2"/>
  <c r="CG1601" i="2"/>
  <c r="CF1601" i="2"/>
  <c r="CE1601" i="2"/>
  <c r="CD1601" i="2"/>
  <c r="CC1601" i="2"/>
  <c r="CB1601" i="2"/>
  <c r="CA1601" i="2"/>
  <c r="BZ1601" i="2"/>
  <c r="BY1601" i="2"/>
  <c r="BO1601" i="2"/>
  <c r="BN1601" i="2"/>
  <c r="BM1601" i="2"/>
  <c r="BL1601" i="2"/>
  <c r="BK1601" i="2"/>
  <c r="BJ1601" i="2"/>
  <c r="BI1601" i="2"/>
  <c r="BH1601" i="2"/>
  <c r="BG1601" i="2"/>
  <c r="BF1601" i="2"/>
  <c r="BE1601" i="2"/>
  <c r="BD1601" i="2"/>
  <c r="BC1601" i="2"/>
  <c r="BB1601" i="2"/>
  <c r="BA1601" i="2"/>
  <c r="AZ1601" i="2"/>
  <c r="AY1601" i="2"/>
  <c r="AX1601" i="2"/>
  <c r="AW1601" i="2"/>
  <c r="AV1601" i="2"/>
  <c r="AU1601" i="2"/>
  <c r="AT1601" i="2"/>
  <c r="AS1601" i="2"/>
  <c r="AR1601" i="2"/>
  <c r="AQ1601" i="2"/>
  <c r="AP1601" i="2"/>
  <c r="AO1601" i="2"/>
  <c r="AN1601" i="2"/>
  <c r="AM1601" i="2"/>
  <c r="AL1601" i="2"/>
  <c r="AK1601" i="2"/>
  <c r="AJ1601" i="2"/>
  <c r="AI1601" i="2"/>
  <c r="AH1601" i="2"/>
  <c r="AG1601" i="2"/>
  <c r="AF1601" i="2"/>
  <c r="AE1601" i="2"/>
  <c r="AD1601" i="2"/>
  <c r="AC1601" i="2"/>
  <c r="AB1601" i="2"/>
  <c r="AA1601" i="2"/>
  <c r="Z1601" i="2"/>
  <c r="Y1601" i="2"/>
  <c r="X1601" i="2"/>
  <c r="W1601" i="2"/>
  <c r="V1601" i="2"/>
  <c r="U1601" i="2"/>
  <c r="T1601" i="2"/>
  <c r="S1601" i="2"/>
  <c r="R1601" i="2"/>
  <c r="Q1601" i="2"/>
  <c r="P1601" i="2"/>
  <c r="O1601" i="2"/>
  <c r="N1601" i="2"/>
  <c r="M1601" i="2"/>
  <c r="L1601" i="2"/>
  <c r="K1601" i="2"/>
  <c r="J1601" i="2"/>
  <c r="I1601" i="2"/>
  <c r="H1601" i="2"/>
  <c r="CG1597" i="2"/>
  <c r="CF1597" i="2"/>
  <c r="CE1597" i="2"/>
  <c r="CD1597" i="2"/>
  <c r="CC1597" i="2"/>
  <c r="CB1597" i="2"/>
  <c r="CA1597" i="2"/>
  <c r="BZ1597" i="2"/>
  <c r="BY1597" i="2"/>
  <c r="BO1597" i="2"/>
  <c r="BN1597" i="2"/>
  <c r="BM1597" i="2"/>
  <c r="BL1597" i="2"/>
  <c r="BK1597" i="2"/>
  <c r="BJ1597" i="2"/>
  <c r="BI1597" i="2"/>
  <c r="BH1597" i="2"/>
  <c r="BG1597" i="2"/>
  <c r="BF1597" i="2"/>
  <c r="BE1597" i="2"/>
  <c r="BD1597" i="2"/>
  <c r="BC1597" i="2"/>
  <c r="BB1597" i="2"/>
  <c r="BA1597" i="2"/>
  <c r="AZ1597" i="2"/>
  <c r="AY1597" i="2"/>
  <c r="AX1597" i="2"/>
  <c r="AW1597" i="2"/>
  <c r="AV1597" i="2"/>
  <c r="AU1597" i="2"/>
  <c r="AT1597" i="2"/>
  <c r="AS1597" i="2"/>
  <c r="AR1597" i="2"/>
  <c r="AQ1597" i="2"/>
  <c r="AP1597" i="2"/>
  <c r="AO1597" i="2"/>
  <c r="AN1597" i="2"/>
  <c r="AM1597" i="2"/>
  <c r="AL1597" i="2"/>
  <c r="AK1597" i="2"/>
  <c r="AJ1597" i="2"/>
  <c r="AI1597" i="2"/>
  <c r="AH1597" i="2"/>
  <c r="AG1597" i="2"/>
  <c r="AF1597" i="2"/>
  <c r="AE1597" i="2"/>
  <c r="AD1597" i="2"/>
  <c r="AC1597" i="2"/>
  <c r="AB1597" i="2"/>
  <c r="AA1597" i="2"/>
  <c r="Z1597" i="2"/>
  <c r="Y1597" i="2"/>
  <c r="X1597" i="2"/>
  <c r="W1597" i="2"/>
  <c r="V1597" i="2"/>
  <c r="U1597" i="2"/>
  <c r="T1597" i="2"/>
  <c r="S1597" i="2"/>
  <c r="R1597" i="2"/>
  <c r="Q1597" i="2"/>
  <c r="P1597" i="2"/>
  <c r="O1597" i="2"/>
  <c r="N1597" i="2"/>
  <c r="M1597" i="2"/>
  <c r="L1597" i="2"/>
  <c r="K1597" i="2"/>
  <c r="J1597" i="2"/>
  <c r="I1597" i="2"/>
  <c r="H1597" i="2"/>
  <c r="CG1569" i="2"/>
  <c r="CF1569" i="2"/>
  <c r="CE1569" i="2"/>
  <c r="CD1569" i="2"/>
  <c r="CC1569" i="2"/>
  <c r="CB1569" i="2"/>
  <c r="CA1569" i="2"/>
  <c r="BZ1569" i="2"/>
  <c r="BY1569" i="2"/>
  <c r="BX1569" i="2"/>
  <c r="BW1569" i="2"/>
  <c r="BV1569" i="2"/>
  <c r="BU1569" i="2"/>
  <c r="BF1569" i="2"/>
  <c r="BE1569" i="2"/>
  <c r="BD1569" i="2"/>
  <c r="BC1569" i="2"/>
  <c r="BB1569" i="2"/>
  <c r="BA1569" i="2"/>
  <c r="AZ1569" i="2"/>
  <c r="AY1569" i="2"/>
  <c r="AX1569" i="2"/>
  <c r="AW1569" i="2"/>
  <c r="AV1569" i="2"/>
  <c r="AU1569" i="2"/>
  <c r="AT1569" i="2"/>
  <c r="AS1569" i="2"/>
  <c r="AR1569" i="2"/>
  <c r="AQ1569" i="2"/>
  <c r="AP1569" i="2"/>
  <c r="AO1569" i="2"/>
  <c r="AN1569" i="2"/>
  <c r="AM1569" i="2"/>
  <c r="AL1569" i="2"/>
  <c r="AK1569" i="2"/>
  <c r="AJ1569" i="2"/>
  <c r="AI1569" i="2"/>
  <c r="AH1569" i="2"/>
  <c r="AG1569" i="2"/>
  <c r="AF1569" i="2"/>
  <c r="AE1569" i="2"/>
  <c r="AD1569" i="2"/>
  <c r="AC1569" i="2"/>
  <c r="AB1569" i="2"/>
  <c r="AA1569" i="2"/>
  <c r="Z1569" i="2"/>
  <c r="Y1569" i="2"/>
  <c r="X1569" i="2"/>
  <c r="W1569" i="2"/>
  <c r="V1569" i="2"/>
  <c r="U1569" i="2"/>
  <c r="T1569" i="2"/>
  <c r="S1569" i="2"/>
  <c r="R1569" i="2"/>
  <c r="Q1569" i="2"/>
  <c r="P1569" i="2"/>
  <c r="O1569" i="2"/>
  <c r="N1569" i="2"/>
  <c r="M1569" i="2"/>
  <c r="L1569" i="2"/>
  <c r="K1569" i="2"/>
  <c r="J1569" i="2"/>
  <c r="I1569" i="2"/>
  <c r="H1569" i="2"/>
  <c r="BW1474" i="2"/>
  <c r="BV1474" i="2"/>
  <c r="BU1474" i="2"/>
  <c r="BT1474" i="2"/>
  <c r="BS1474" i="2"/>
  <c r="BR1474" i="2"/>
  <c r="BQ1474" i="2"/>
  <c r="BP1474" i="2"/>
  <c r="BO1474" i="2"/>
  <c r="BN1474" i="2"/>
  <c r="BM1474" i="2"/>
  <c r="BL1474" i="2"/>
  <c r="BK1474" i="2"/>
  <c r="BJ1474" i="2"/>
  <c r="BI1474" i="2"/>
  <c r="BH1474" i="2"/>
  <c r="BG1474" i="2"/>
  <c r="BF1474" i="2"/>
  <c r="BE1474" i="2"/>
  <c r="BD1474" i="2"/>
  <c r="BC1474" i="2"/>
  <c r="BB1474" i="2"/>
  <c r="BA1474" i="2"/>
  <c r="AZ1474" i="2"/>
  <c r="AY1474" i="2"/>
  <c r="AX1474" i="2"/>
  <c r="AW1474" i="2"/>
  <c r="AV1474" i="2"/>
  <c r="AU1474" i="2"/>
  <c r="AT1474" i="2"/>
  <c r="AS1474" i="2"/>
  <c r="AR1474" i="2"/>
  <c r="AQ1474" i="2"/>
  <c r="AP1474" i="2"/>
  <c r="AO1474" i="2"/>
  <c r="AN1474" i="2"/>
  <c r="AM1474" i="2"/>
  <c r="AL1474" i="2"/>
  <c r="AK1474" i="2"/>
  <c r="AJ1474" i="2"/>
  <c r="AI1474" i="2"/>
  <c r="AH1474" i="2"/>
  <c r="AG1474" i="2"/>
  <c r="AF1474" i="2"/>
  <c r="AE1474" i="2"/>
  <c r="AD1474" i="2"/>
  <c r="AC1474" i="2"/>
  <c r="AB1474" i="2"/>
  <c r="AA1474" i="2"/>
  <c r="Z1474" i="2"/>
  <c r="Y1474" i="2"/>
  <c r="X1474" i="2"/>
  <c r="W1474" i="2"/>
  <c r="V1474" i="2"/>
  <c r="U1474" i="2"/>
  <c r="T1474" i="2"/>
  <c r="S1474" i="2"/>
  <c r="R1474" i="2"/>
  <c r="Q1474" i="2"/>
  <c r="P1474" i="2"/>
  <c r="O1474" i="2"/>
  <c r="N1474" i="2"/>
  <c r="M1474" i="2"/>
  <c r="L1474" i="2"/>
  <c r="K1474" i="2"/>
  <c r="J1474" i="2"/>
  <c r="I1474" i="2"/>
  <c r="H1474" i="2"/>
  <c r="BO1422" i="2"/>
  <c r="BN1422" i="2"/>
  <c r="BM1422" i="2"/>
  <c r="BL1422" i="2"/>
  <c r="BK1422" i="2"/>
  <c r="BJ1422" i="2"/>
  <c r="BI1422" i="2"/>
  <c r="BH1422" i="2"/>
  <c r="BG1422" i="2"/>
  <c r="BF1422" i="2"/>
  <c r="BE1422" i="2"/>
  <c r="BD1422" i="2"/>
  <c r="BC1422" i="2"/>
  <c r="BB1422" i="2"/>
  <c r="BA1422" i="2"/>
  <c r="AZ1422" i="2"/>
  <c r="AY1422" i="2"/>
  <c r="AX1422" i="2"/>
  <c r="AW1422" i="2"/>
  <c r="AV1422" i="2"/>
  <c r="AU1422" i="2"/>
  <c r="AT1422" i="2"/>
  <c r="AS1422" i="2"/>
  <c r="AR1422" i="2"/>
  <c r="AQ1422" i="2"/>
  <c r="AP1422" i="2"/>
  <c r="AO1422" i="2"/>
  <c r="AN1422" i="2"/>
  <c r="AM1422" i="2"/>
  <c r="AL1422" i="2"/>
  <c r="AK1422" i="2"/>
  <c r="AJ1422" i="2"/>
  <c r="AI1422" i="2"/>
  <c r="AH1422" i="2"/>
  <c r="AG1422" i="2"/>
  <c r="AF1422" i="2"/>
  <c r="AE1422" i="2"/>
  <c r="AD1422" i="2"/>
  <c r="AC1422" i="2"/>
  <c r="AB1422" i="2"/>
  <c r="AA1422" i="2"/>
  <c r="Z1422" i="2"/>
  <c r="Y1422" i="2"/>
  <c r="X1422" i="2"/>
  <c r="W1422" i="2"/>
  <c r="V1422" i="2"/>
  <c r="U1422" i="2"/>
  <c r="T1422" i="2"/>
  <c r="S1422" i="2"/>
  <c r="R1422" i="2"/>
  <c r="Q1422" i="2"/>
  <c r="P1422" i="2"/>
  <c r="O1422" i="2"/>
  <c r="N1422" i="2"/>
  <c r="M1422" i="2"/>
  <c r="L1422" i="2"/>
  <c r="K1422" i="2"/>
  <c r="J1422" i="2"/>
  <c r="I1422" i="2"/>
  <c r="H1422" i="2"/>
  <c r="CG1361" i="2"/>
  <c r="CF1361" i="2"/>
  <c r="CE1361" i="2"/>
  <c r="CD1361" i="2"/>
  <c r="BO1361" i="2"/>
  <c r="BN1361" i="2"/>
  <c r="BM1361" i="2"/>
  <c r="BL1361" i="2"/>
  <c r="BK1361" i="2"/>
  <c r="BJ1361" i="2"/>
  <c r="BI1361" i="2"/>
  <c r="BH1361" i="2"/>
  <c r="BG1361" i="2"/>
  <c r="BF1361" i="2"/>
  <c r="BE1361" i="2"/>
  <c r="BD1361" i="2"/>
  <c r="BC1361" i="2"/>
  <c r="BB1361" i="2"/>
  <c r="BA1361" i="2"/>
  <c r="AZ1361" i="2"/>
  <c r="AY1361" i="2"/>
  <c r="AX1361" i="2"/>
  <c r="AW1361" i="2"/>
  <c r="AV1361" i="2"/>
  <c r="AU1361" i="2"/>
  <c r="AT1361" i="2"/>
  <c r="AS1361" i="2"/>
  <c r="AR1361" i="2"/>
  <c r="AQ1361" i="2"/>
  <c r="AP1361" i="2"/>
  <c r="AO1361" i="2"/>
  <c r="AN1361" i="2"/>
  <c r="AM1361" i="2"/>
  <c r="AL1361" i="2"/>
  <c r="AK1361" i="2"/>
  <c r="AJ1361" i="2"/>
  <c r="AI1361" i="2"/>
  <c r="AH1361" i="2"/>
  <c r="AG1361" i="2"/>
  <c r="AF1361" i="2"/>
  <c r="AE1361" i="2"/>
  <c r="AD1361" i="2"/>
  <c r="AC1361" i="2"/>
  <c r="AB1361" i="2"/>
  <c r="AA1361" i="2"/>
  <c r="Z1361" i="2"/>
  <c r="Y1361" i="2"/>
  <c r="X1361" i="2"/>
  <c r="W1361" i="2"/>
  <c r="V1361" i="2"/>
  <c r="U1361" i="2"/>
  <c r="T1361" i="2"/>
  <c r="S1361" i="2"/>
  <c r="R1361" i="2"/>
  <c r="Q1361" i="2"/>
  <c r="P1361" i="2"/>
  <c r="O1361" i="2"/>
  <c r="N1361" i="2"/>
  <c r="M1361" i="2"/>
  <c r="L1361" i="2"/>
  <c r="K1361" i="2"/>
  <c r="J1361" i="2"/>
  <c r="I1361" i="2"/>
  <c r="H1361" i="2"/>
  <c r="CG1344" i="2"/>
  <c r="CF1344" i="2"/>
  <c r="CE1344" i="2"/>
  <c r="CD1344" i="2"/>
  <c r="CC1344" i="2"/>
  <c r="CB1344" i="2"/>
  <c r="CA1344" i="2"/>
  <c r="BZ1344" i="2"/>
  <c r="BY1344" i="2"/>
  <c r="BX1344" i="2"/>
  <c r="BW1344" i="2"/>
  <c r="BV1344" i="2"/>
  <c r="BN1344" i="2"/>
  <c r="BM1344" i="2"/>
  <c r="BL1344" i="2"/>
  <c r="BK1344" i="2"/>
  <c r="BJ1344" i="2"/>
  <c r="BI1344" i="2"/>
  <c r="BH1344" i="2"/>
  <c r="BG1344" i="2"/>
  <c r="BF1344" i="2"/>
  <c r="BE1344" i="2"/>
  <c r="BD1344" i="2"/>
  <c r="BC1344" i="2"/>
  <c r="BB1344" i="2"/>
  <c r="BA1344" i="2"/>
  <c r="AZ1344" i="2"/>
  <c r="AY1344" i="2"/>
  <c r="AX1344" i="2"/>
  <c r="AW1344" i="2"/>
  <c r="AV1344" i="2"/>
  <c r="AU1344" i="2"/>
  <c r="AT1344" i="2"/>
  <c r="AS1344" i="2"/>
  <c r="AR1344" i="2"/>
  <c r="AQ1344" i="2"/>
  <c r="AP1344" i="2"/>
  <c r="AO1344" i="2"/>
  <c r="AN1344" i="2"/>
  <c r="AM1344" i="2"/>
  <c r="AL1344" i="2"/>
  <c r="AK1344" i="2"/>
  <c r="AJ1344" i="2"/>
  <c r="AI1344" i="2"/>
  <c r="AH1344" i="2"/>
  <c r="AG1344" i="2"/>
  <c r="AF1344" i="2"/>
  <c r="AE1344" i="2"/>
  <c r="AD1344" i="2"/>
  <c r="AC1344" i="2"/>
  <c r="AB1344" i="2"/>
  <c r="AA1344" i="2"/>
  <c r="Z1344" i="2"/>
  <c r="Y1344" i="2"/>
  <c r="X1344" i="2"/>
  <c r="W1344" i="2"/>
  <c r="V1344" i="2"/>
  <c r="U1344" i="2"/>
  <c r="T1344" i="2"/>
  <c r="S1344" i="2"/>
  <c r="R1344" i="2"/>
  <c r="Q1344" i="2"/>
  <c r="P1344" i="2"/>
  <c r="O1344" i="2"/>
  <c r="N1344" i="2"/>
  <c r="M1344" i="2"/>
  <c r="L1344" i="2"/>
  <c r="K1344" i="2"/>
  <c r="J1344" i="2"/>
  <c r="I1344" i="2"/>
  <c r="H1344" i="2"/>
  <c r="CG1304" i="2"/>
  <c r="CF1304" i="2"/>
  <c r="CE1304" i="2"/>
  <c r="CD1304" i="2"/>
  <c r="CC1304" i="2"/>
  <c r="CB1304" i="2"/>
  <c r="CA1304" i="2"/>
  <c r="BZ1304" i="2"/>
  <c r="BY1304" i="2"/>
  <c r="BX1304" i="2"/>
  <c r="BW1304" i="2"/>
  <c r="BV1304" i="2"/>
  <c r="BU1304" i="2"/>
  <c r="BT1304" i="2"/>
  <c r="BS1304" i="2"/>
  <c r="BK1304" i="2"/>
  <c r="BJ1304" i="2"/>
  <c r="BI1304" i="2"/>
  <c r="BH1304" i="2"/>
  <c r="BG1304" i="2"/>
  <c r="BF1304" i="2"/>
  <c r="BE1304" i="2"/>
  <c r="BD1304" i="2"/>
  <c r="BC1304" i="2"/>
  <c r="BB1304" i="2"/>
  <c r="BA1304" i="2"/>
  <c r="AZ1304" i="2"/>
  <c r="AY1304" i="2"/>
  <c r="AX1304" i="2"/>
  <c r="AW1304" i="2"/>
  <c r="AV1304" i="2"/>
  <c r="AU1304" i="2"/>
  <c r="AT1304" i="2"/>
  <c r="AS1304" i="2"/>
  <c r="AR1304" i="2"/>
  <c r="AQ1304" i="2"/>
  <c r="AP1304" i="2"/>
  <c r="AO1304" i="2"/>
  <c r="AN1304" i="2"/>
  <c r="AM1304" i="2"/>
  <c r="AL1304" i="2"/>
  <c r="AK1304" i="2"/>
  <c r="AJ1304" i="2"/>
  <c r="AI1304" i="2"/>
  <c r="AH1304" i="2"/>
  <c r="AG1304" i="2"/>
  <c r="AF1304" i="2"/>
  <c r="AE1304" i="2"/>
  <c r="AD1304" i="2"/>
  <c r="AC1304" i="2"/>
  <c r="AB1304" i="2"/>
  <c r="AA1304" i="2"/>
  <c r="Z1304" i="2"/>
  <c r="Y1304" i="2"/>
  <c r="X1304" i="2"/>
  <c r="W1304" i="2"/>
  <c r="V1304" i="2"/>
  <c r="U1304" i="2"/>
  <c r="T1304" i="2"/>
  <c r="S1304" i="2"/>
  <c r="R1304" i="2"/>
  <c r="Q1304" i="2"/>
  <c r="P1304" i="2"/>
  <c r="O1304" i="2"/>
  <c r="N1304" i="2"/>
  <c r="M1304" i="2"/>
  <c r="L1304" i="2"/>
  <c r="K1304" i="2"/>
  <c r="J1304" i="2"/>
  <c r="I1304" i="2"/>
  <c r="H1304" i="2"/>
  <c r="BW1241" i="2"/>
  <c r="BV1241" i="2"/>
  <c r="BU1241" i="2"/>
  <c r="BT1241" i="2"/>
  <c r="BS1241" i="2"/>
  <c r="BR1241" i="2"/>
  <c r="BQ1241" i="2"/>
  <c r="BP1241" i="2"/>
  <c r="BO1241" i="2"/>
  <c r="BN1241" i="2"/>
  <c r="BM1241" i="2"/>
  <c r="BL1241" i="2"/>
  <c r="BK1241" i="2"/>
  <c r="BJ1241" i="2"/>
  <c r="BI1241" i="2"/>
  <c r="BH1241" i="2"/>
  <c r="BG1241" i="2"/>
  <c r="BF1241" i="2"/>
  <c r="BE1241" i="2"/>
  <c r="BD1241" i="2"/>
  <c r="BC1241" i="2"/>
  <c r="BB1241" i="2"/>
  <c r="BA1241" i="2"/>
  <c r="AZ1241" i="2"/>
  <c r="AY1241" i="2"/>
  <c r="AX1241" i="2"/>
  <c r="AW1241" i="2"/>
  <c r="AV1241" i="2"/>
  <c r="AU1241" i="2"/>
  <c r="AT1241" i="2"/>
  <c r="AS1241" i="2"/>
  <c r="AR1241" i="2"/>
  <c r="AQ1241" i="2"/>
  <c r="AP1241" i="2"/>
  <c r="AO1241" i="2"/>
  <c r="AN1241" i="2"/>
  <c r="AM1241" i="2"/>
  <c r="AL1241" i="2"/>
  <c r="AK1241" i="2"/>
  <c r="AJ1241" i="2"/>
  <c r="AI1241" i="2"/>
  <c r="AH1241" i="2"/>
  <c r="AG1241" i="2"/>
  <c r="AF1241" i="2"/>
  <c r="AE1241" i="2"/>
  <c r="AD1241" i="2"/>
  <c r="AC1241" i="2"/>
  <c r="AB1241" i="2"/>
  <c r="AA1241" i="2"/>
  <c r="Z1241" i="2"/>
  <c r="Y1241" i="2"/>
  <c r="X1241" i="2"/>
  <c r="W1241" i="2"/>
  <c r="V1241" i="2"/>
  <c r="U1241" i="2"/>
  <c r="T1241" i="2"/>
  <c r="S1241" i="2"/>
  <c r="R1241" i="2"/>
  <c r="Q1241" i="2"/>
  <c r="P1241" i="2"/>
  <c r="O1241" i="2"/>
  <c r="N1241" i="2"/>
  <c r="M1241" i="2"/>
  <c r="L1241" i="2"/>
  <c r="K1241" i="2"/>
  <c r="J1241" i="2"/>
  <c r="I1241" i="2"/>
  <c r="H1241" i="2"/>
  <c r="AS1159" i="2"/>
  <c r="AR1159" i="2"/>
  <c r="AQ1159" i="2"/>
  <c r="AP1159" i="2"/>
  <c r="AO1159" i="2"/>
  <c r="AN1159" i="2"/>
  <c r="AM1159" i="2"/>
  <c r="AL1159" i="2"/>
  <c r="AK1159" i="2"/>
  <c r="AJ1159" i="2"/>
  <c r="AI1159" i="2"/>
  <c r="AH1159" i="2"/>
  <c r="AG1159" i="2"/>
  <c r="AF1159" i="2"/>
  <c r="AE1159" i="2"/>
  <c r="AD1159" i="2"/>
  <c r="AC1159" i="2"/>
  <c r="AB1159" i="2"/>
  <c r="AA1159" i="2"/>
  <c r="Z1159" i="2"/>
  <c r="Y1159" i="2"/>
  <c r="X1159" i="2"/>
  <c r="W1159" i="2"/>
  <c r="V1159" i="2"/>
  <c r="U1159" i="2"/>
  <c r="T1159" i="2"/>
  <c r="S1159" i="2"/>
  <c r="R1159" i="2"/>
  <c r="Q1159" i="2"/>
  <c r="P1159" i="2"/>
  <c r="O1159" i="2"/>
  <c r="N1159" i="2"/>
  <c r="M1159" i="2"/>
  <c r="L1159" i="2"/>
  <c r="K1159" i="2"/>
  <c r="J1159" i="2"/>
  <c r="I1159" i="2"/>
  <c r="H1159" i="2"/>
  <c r="CG1131" i="2"/>
  <c r="CF1131" i="2"/>
  <c r="CE1131" i="2"/>
  <c r="CD1131" i="2"/>
  <c r="CC1131" i="2"/>
  <c r="CB1131" i="2"/>
  <c r="CA1131" i="2"/>
  <c r="BZ1131" i="2"/>
  <c r="BY1131" i="2"/>
  <c r="BF1131" i="2"/>
  <c r="BE1131" i="2"/>
  <c r="BD1131" i="2"/>
  <c r="BC1131" i="2"/>
  <c r="BB1131" i="2"/>
  <c r="BA1131" i="2"/>
  <c r="AZ1131" i="2"/>
  <c r="AY1131" i="2"/>
  <c r="AX1131" i="2"/>
  <c r="AW1131" i="2"/>
  <c r="AV1131" i="2"/>
  <c r="AU1131" i="2"/>
  <c r="AT1131" i="2"/>
  <c r="AS1131" i="2"/>
  <c r="AR1131" i="2"/>
  <c r="AQ1131" i="2"/>
  <c r="AP1131" i="2"/>
  <c r="AO1131" i="2"/>
  <c r="AN1131" i="2"/>
  <c r="AM1131" i="2"/>
  <c r="AL1131" i="2"/>
  <c r="AK1131" i="2"/>
  <c r="AJ1131" i="2"/>
  <c r="AI1131" i="2"/>
  <c r="AH1131" i="2"/>
  <c r="AG1131" i="2"/>
  <c r="AF1131" i="2"/>
  <c r="AE1131" i="2"/>
  <c r="AD1131" i="2"/>
  <c r="AC1131" i="2"/>
  <c r="AB1131" i="2"/>
  <c r="AA1131" i="2"/>
  <c r="Z1131" i="2"/>
  <c r="Y1131" i="2"/>
  <c r="X1131" i="2"/>
  <c r="W1131" i="2"/>
  <c r="V1131" i="2"/>
  <c r="U1131" i="2"/>
  <c r="T1131" i="2"/>
  <c r="S1131" i="2"/>
  <c r="R1131" i="2"/>
  <c r="Q1131" i="2"/>
  <c r="P1131" i="2"/>
  <c r="O1131" i="2"/>
  <c r="N1131" i="2"/>
  <c r="M1131" i="2"/>
  <c r="L1131" i="2"/>
  <c r="K1131" i="2"/>
  <c r="J1131" i="2"/>
  <c r="I1131" i="2"/>
  <c r="H1131" i="2"/>
  <c r="CG1040" i="2"/>
  <c r="CF1040" i="2"/>
  <c r="CE1040" i="2"/>
  <c r="CD1040" i="2"/>
  <c r="BF1040" i="2"/>
  <c r="BE1040" i="2"/>
  <c r="BD1040" i="2"/>
  <c r="BC1040" i="2"/>
  <c r="BB1040" i="2"/>
  <c r="BA1040" i="2"/>
  <c r="AZ1040" i="2"/>
  <c r="AY1040" i="2"/>
  <c r="AX1040" i="2"/>
  <c r="AW1040" i="2"/>
  <c r="AV1040" i="2"/>
  <c r="AU1040" i="2"/>
  <c r="AT1040" i="2"/>
  <c r="AS1040" i="2"/>
  <c r="AR1040" i="2"/>
  <c r="AQ1040" i="2"/>
  <c r="AP1040" i="2"/>
  <c r="AO1040" i="2"/>
  <c r="AN1040" i="2"/>
  <c r="AM1040" i="2"/>
  <c r="AL1040" i="2"/>
  <c r="AI1040" i="2"/>
  <c r="AH1040" i="2"/>
  <c r="AG1040" i="2"/>
  <c r="AF1040" i="2"/>
  <c r="AE1040" i="2"/>
  <c r="AD1040" i="2"/>
  <c r="AC1040" i="2"/>
  <c r="Z1040" i="2"/>
  <c r="Y1040" i="2"/>
  <c r="X1040" i="2"/>
  <c r="W1040" i="2"/>
  <c r="V1040" i="2"/>
  <c r="U1040" i="2"/>
  <c r="T1040" i="2"/>
  <c r="S1040" i="2"/>
  <c r="R1040" i="2"/>
  <c r="Q1040" i="2"/>
  <c r="P1040" i="2"/>
  <c r="O1040" i="2"/>
  <c r="N1040" i="2"/>
  <c r="M1040" i="2"/>
  <c r="L1040" i="2"/>
  <c r="K1040" i="2"/>
  <c r="J1040" i="2"/>
  <c r="I1040" i="2"/>
  <c r="H1040" i="2"/>
  <c r="CG1005" i="2"/>
  <c r="CF1005" i="2"/>
  <c r="CE1005" i="2"/>
  <c r="CD1005" i="2"/>
  <c r="CC1005" i="2"/>
  <c r="CB1005" i="2"/>
  <c r="CA1005" i="2"/>
  <c r="BZ1005" i="2"/>
  <c r="BY1005" i="2"/>
  <c r="BX1005" i="2"/>
  <c r="BW1005" i="2"/>
  <c r="BV1005" i="2"/>
  <c r="BU1005" i="2"/>
  <c r="BT1005" i="2"/>
  <c r="BS1005" i="2"/>
  <c r="BR1005" i="2"/>
  <c r="BQ1005" i="2"/>
  <c r="BP1005" i="2"/>
  <c r="BO1005" i="2"/>
  <c r="BN1005" i="2"/>
  <c r="BM1005" i="2"/>
  <c r="BL1005" i="2"/>
  <c r="AO1005" i="2"/>
  <c r="AN1005" i="2"/>
  <c r="AM1005" i="2"/>
  <c r="AL1005" i="2"/>
  <c r="AK1005" i="2"/>
  <c r="AJ1005" i="2"/>
  <c r="AI1005" i="2"/>
  <c r="AH1005" i="2"/>
  <c r="AG1005" i="2"/>
  <c r="AF1005" i="2"/>
  <c r="AE1005" i="2"/>
  <c r="AD1005" i="2"/>
  <c r="AC1005" i="2"/>
  <c r="AB1005" i="2"/>
  <c r="AA1005" i="2"/>
  <c r="Z1005" i="2"/>
  <c r="Y1005" i="2"/>
  <c r="X1005" i="2"/>
  <c r="W1005" i="2"/>
  <c r="V1005" i="2"/>
  <c r="U1005" i="2"/>
  <c r="T1005" i="2"/>
  <c r="S1005" i="2"/>
  <c r="R1005" i="2"/>
  <c r="Q1005" i="2"/>
  <c r="P1005" i="2"/>
  <c r="O1005" i="2"/>
  <c r="N1005" i="2"/>
  <c r="M1005" i="2"/>
  <c r="L1005" i="2"/>
  <c r="K1005" i="2"/>
  <c r="J1005" i="2"/>
  <c r="I1005" i="2"/>
  <c r="H1005" i="2"/>
  <c r="CG895" i="2"/>
  <c r="CF895" i="2"/>
  <c r="CE895" i="2"/>
  <c r="CD895" i="2"/>
  <c r="CC895" i="2"/>
  <c r="CB895" i="2"/>
  <c r="CA895" i="2"/>
  <c r="BZ895" i="2"/>
  <c r="BY895" i="2"/>
  <c r="BJ895" i="2"/>
  <c r="BI895" i="2"/>
  <c r="BH895" i="2"/>
  <c r="BG895" i="2"/>
  <c r="BF895" i="2"/>
  <c r="BE895" i="2"/>
  <c r="BD895" i="2"/>
  <c r="BC895" i="2"/>
  <c r="BB895" i="2"/>
  <c r="BA895" i="2"/>
  <c r="AZ895" i="2"/>
  <c r="AY895" i="2"/>
  <c r="AX895" i="2"/>
  <c r="AW895" i="2"/>
  <c r="AV895" i="2"/>
  <c r="AU895" i="2"/>
  <c r="AT895" i="2"/>
  <c r="AS895" i="2"/>
  <c r="AR895" i="2"/>
  <c r="AQ895" i="2"/>
  <c r="AP895" i="2"/>
  <c r="AO895" i="2"/>
  <c r="AN895" i="2"/>
  <c r="AM895" i="2"/>
  <c r="AL895" i="2"/>
  <c r="AK895" i="2"/>
  <c r="AJ895" i="2"/>
  <c r="AI895" i="2"/>
  <c r="AH895" i="2"/>
  <c r="AG895" i="2"/>
  <c r="AF895" i="2"/>
  <c r="AE895" i="2"/>
  <c r="AD895" i="2"/>
  <c r="AC895" i="2"/>
  <c r="AB895" i="2"/>
  <c r="AA895" i="2"/>
  <c r="Z895" i="2"/>
  <c r="Y895" i="2"/>
  <c r="X895" i="2"/>
  <c r="W895" i="2"/>
  <c r="V895" i="2"/>
  <c r="U895" i="2"/>
  <c r="T895" i="2"/>
  <c r="S895" i="2"/>
  <c r="R895" i="2"/>
  <c r="Q895" i="2"/>
  <c r="P895" i="2"/>
  <c r="O895" i="2"/>
  <c r="N895" i="2"/>
  <c r="M895" i="2"/>
  <c r="L895" i="2"/>
  <c r="K895" i="2"/>
  <c r="J895" i="2"/>
  <c r="I895" i="2"/>
  <c r="H895" i="2"/>
  <c r="CG888" i="2"/>
  <c r="CF888" i="2"/>
  <c r="CE888" i="2"/>
  <c r="CD888" i="2"/>
  <c r="CC888" i="2"/>
  <c r="CB888" i="2"/>
  <c r="CA888" i="2"/>
  <c r="BZ888" i="2"/>
  <c r="BY888" i="2"/>
  <c r="BJ888" i="2"/>
  <c r="BI888" i="2"/>
  <c r="BH888" i="2"/>
  <c r="BG888" i="2"/>
  <c r="BF888" i="2"/>
  <c r="BE888" i="2"/>
  <c r="BD888" i="2"/>
  <c r="BC888" i="2"/>
  <c r="BB888" i="2"/>
  <c r="BA888" i="2"/>
  <c r="AZ888" i="2"/>
  <c r="AY888" i="2"/>
  <c r="AX888" i="2"/>
  <c r="AW888" i="2"/>
  <c r="AV888" i="2"/>
  <c r="AU888" i="2"/>
  <c r="AT888" i="2"/>
  <c r="AS888" i="2"/>
  <c r="AR888" i="2"/>
  <c r="AQ888" i="2"/>
  <c r="AP888" i="2"/>
  <c r="AO888" i="2"/>
  <c r="AN888" i="2"/>
  <c r="AM888" i="2"/>
  <c r="AL888" i="2"/>
  <c r="AK888" i="2"/>
  <c r="AJ888" i="2"/>
  <c r="AI888" i="2"/>
  <c r="AH888" i="2"/>
  <c r="AG888" i="2"/>
  <c r="AF888" i="2"/>
  <c r="AE888" i="2"/>
  <c r="AD888" i="2"/>
  <c r="AC888" i="2"/>
  <c r="AB888" i="2"/>
  <c r="AA888" i="2"/>
  <c r="Z888" i="2"/>
  <c r="Y888" i="2"/>
  <c r="X888" i="2"/>
  <c r="W888" i="2"/>
  <c r="V888" i="2"/>
  <c r="U888" i="2"/>
  <c r="T888" i="2"/>
  <c r="S888" i="2"/>
  <c r="R888" i="2"/>
  <c r="Q888" i="2"/>
  <c r="P888" i="2"/>
  <c r="O888" i="2"/>
  <c r="N888" i="2"/>
  <c r="M888" i="2"/>
  <c r="L888" i="2"/>
  <c r="K888" i="2"/>
  <c r="J888" i="2"/>
  <c r="I888" i="2"/>
  <c r="H888" i="2"/>
  <c r="CG881" i="2"/>
  <c r="CF881" i="2"/>
  <c r="CE881" i="2"/>
  <c r="CD881" i="2"/>
  <c r="CC881" i="2"/>
  <c r="CB881" i="2"/>
  <c r="CA881" i="2"/>
  <c r="BZ881" i="2"/>
  <c r="BY881" i="2"/>
  <c r="BJ881" i="2"/>
  <c r="BI881" i="2"/>
  <c r="BH881" i="2"/>
  <c r="BG881" i="2"/>
  <c r="BF881" i="2"/>
  <c r="BE881" i="2"/>
  <c r="BD881" i="2"/>
  <c r="BC881" i="2"/>
  <c r="BB881" i="2"/>
  <c r="BA881" i="2"/>
  <c r="AZ881" i="2"/>
  <c r="AY881" i="2"/>
  <c r="AX881" i="2"/>
  <c r="AW881" i="2"/>
  <c r="AV881" i="2"/>
  <c r="AU881" i="2"/>
  <c r="AT881" i="2"/>
  <c r="AS881" i="2"/>
  <c r="AR881" i="2"/>
  <c r="AQ881" i="2"/>
  <c r="AP881" i="2"/>
  <c r="AO881" i="2"/>
  <c r="AN881" i="2"/>
  <c r="AM881" i="2"/>
  <c r="AL881" i="2"/>
  <c r="AK881" i="2"/>
  <c r="AJ881" i="2"/>
  <c r="AI881" i="2"/>
  <c r="AH881" i="2"/>
  <c r="AG881" i="2"/>
  <c r="AF881" i="2"/>
  <c r="AE881" i="2"/>
  <c r="AD881" i="2"/>
  <c r="AC881" i="2"/>
  <c r="AB881" i="2"/>
  <c r="AA881" i="2"/>
  <c r="Z881" i="2"/>
  <c r="Y881" i="2"/>
  <c r="X881" i="2"/>
  <c r="W881" i="2"/>
  <c r="V881" i="2"/>
  <c r="U881" i="2"/>
  <c r="T881" i="2"/>
  <c r="S881" i="2"/>
  <c r="R881" i="2"/>
  <c r="Q881" i="2"/>
  <c r="P881" i="2"/>
  <c r="O881" i="2"/>
  <c r="N881" i="2"/>
  <c r="M881" i="2"/>
  <c r="L881" i="2"/>
  <c r="K881" i="2"/>
  <c r="J881" i="2"/>
  <c r="I881" i="2"/>
  <c r="H881" i="2"/>
  <c r="CG817" i="2"/>
  <c r="CF817" i="2"/>
  <c r="CE817" i="2"/>
  <c r="CD817" i="2"/>
  <c r="BJ817" i="2"/>
  <c r="BI817" i="2"/>
  <c r="BH817" i="2"/>
  <c r="BG817" i="2"/>
  <c r="BF817" i="2"/>
  <c r="BE817" i="2"/>
  <c r="BD817" i="2"/>
  <c r="BC817" i="2"/>
  <c r="BB817" i="2"/>
  <c r="BA817" i="2"/>
  <c r="AZ817" i="2"/>
  <c r="AY817" i="2"/>
  <c r="AX817" i="2"/>
  <c r="AW817" i="2"/>
  <c r="AV817" i="2"/>
  <c r="AU817" i="2"/>
  <c r="AT817" i="2"/>
  <c r="AS817" i="2"/>
  <c r="AR817" i="2"/>
  <c r="AQ817" i="2"/>
  <c r="AP817" i="2"/>
  <c r="AO817" i="2"/>
  <c r="AN817" i="2"/>
  <c r="AM817" i="2"/>
  <c r="AL817" i="2"/>
  <c r="AK817" i="2"/>
  <c r="AJ817" i="2"/>
  <c r="AI817" i="2"/>
  <c r="AH817" i="2"/>
  <c r="AG817" i="2"/>
  <c r="AF817" i="2"/>
  <c r="AE817" i="2"/>
  <c r="AD817" i="2"/>
  <c r="AC817" i="2"/>
  <c r="AB817" i="2"/>
  <c r="AA817" i="2"/>
  <c r="Z817" i="2"/>
  <c r="Y817" i="2"/>
  <c r="X817" i="2"/>
  <c r="W817" i="2"/>
  <c r="V817" i="2"/>
  <c r="U817" i="2"/>
  <c r="T817" i="2"/>
  <c r="S817" i="2"/>
  <c r="R817" i="2"/>
  <c r="Q817" i="2"/>
  <c r="P817" i="2"/>
  <c r="O817" i="2"/>
  <c r="N817" i="2"/>
  <c r="M817" i="2"/>
  <c r="L817" i="2"/>
  <c r="K817" i="2"/>
  <c r="J817" i="2"/>
  <c r="I817" i="2"/>
  <c r="H817" i="2"/>
  <c r="CG780" i="2"/>
  <c r="CF780" i="2"/>
  <c r="CE780" i="2"/>
  <c r="CD780" i="2"/>
  <c r="CC780" i="2"/>
  <c r="CB780" i="2"/>
  <c r="CA780" i="2"/>
  <c r="BZ780" i="2"/>
  <c r="BY780" i="2"/>
  <c r="BX780" i="2"/>
  <c r="BW780" i="2"/>
  <c r="BV780" i="2"/>
  <c r="BU780" i="2"/>
  <c r="BR780" i="2"/>
  <c r="BQ780" i="2"/>
  <c r="BP780" i="2"/>
  <c r="BO780" i="2"/>
  <c r="BN780" i="2"/>
  <c r="BM780" i="2"/>
  <c r="BL780" i="2"/>
  <c r="BK780" i="2"/>
  <c r="BJ780" i="2"/>
  <c r="BI780" i="2"/>
  <c r="BH780" i="2"/>
  <c r="BG780" i="2"/>
  <c r="BF780" i="2"/>
  <c r="BE780" i="2"/>
  <c r="BD780" i="2"/>
  <c r="BC780" i="2"/>
  <c r="BB780" i="2"/>
  <c r="BA780" i="2"/>
  <c r="AZ780" i="2"/>
  <c r="AY780" i="2"/>
  <c r="AX780" i="2"/>
  <c r="AW780" i="2"/>
  <c r="AV780" i="2"/>
  <c r="AU780" i="2"/>
  <c r="AT780" i="2"/>
  <c r="AS780" i="2"/>
  <c r="AR780" i="2"/>
  <c r="AQ780" i="2"/>
  <c r="AP780" i="2"/>
  <c r="AO780" i="2"/>
  <c r="AN780" i="2"/>
  <c r="AM780" i="2"/>
  <c r="AL780" i="2"/>
  <c r="AK780" i="2"/>
  <c r="AJ780" i="2"/>
  <c r="AI780" i="2"/>
  <c r="AH780" i="2"/>
  <c r="AG780" i="2"/>
  <c r="AF780" i="2"/>
  <c r="AE780" i="2"/>
  <c r="AD780" i="2"/>
  <c r="AC780" i="2"/>
  <c r="AB780" i="2"/>
  <c r="AA780" i="2"/>
  <c r="Z780" i="2"/>
  <c r="Y780" i="2"/>
  <c r="X780" i="2"/>
  <c r="W780" i="2"/>
  <c r="V780" i="2"/>
  <c r="U780" i="2"/>
  <c r="T780" i="2"/>
  <c r="S780" i="2"/>
  <c r="R780" i="2"/>
  <c r="Q780" i="2"/>
  <c r="P780" i="2"/>
  <c r="O780" i="2"/>
  <c r="N780" i="2"/>
  <c r="M780" i="2"/>
  <c r="L780" i="2"/>
  <c r="K780" i="2"/>
  <c r="J780" i="2"/>
  <c r="I780" i="2"/>
  <c r="H780" i="2"/>
  <c r="CG773" i="2"/>
  <c r="CF773" i="2"/>
  <c r="CE773" i="2"/>
  <c r="CD773" i="2"/>
  <c r="CC773" i="2"/>
  <c r="CB773" i="2"/>
  <c r="CA773" i="2"/>
  <c r="BZ773" i="2"/>
  <c r="BY773" i="2"/>
  <c r="BW773" i="2"/>
  <c r="BV773" i="2"/>
  <c r="BU773" i="2"/>
  <c r="BT773" i="2"/>
  <c r="BS773" i="2"/>
  <c r="BR773" i="2"/>
  <c r="BQ773" i="2"/>
  <c r="BP773" i="2"/>
  <c r="BO773" i="2"/>
  <c r="BN773" i="2"/>
  <c r="BM773" i="2"/>
  <c r="BL773" i="2"/>
  <c r="BK773" i="2"/>
  <c r="BJ773" i="2"/>
  <c r="BI773" i="2"/>
  <c r="BH773" i="2"/>
  <c r="BG773" i="2"/>
  <c r="BF773" i="2"/>
  <c r="BE773" i="2"/>
  <c r="BD773" i="2"/>
  <c r="BC773" i="2"/>
  <c r="BB773" i="2"/>
  <c r="BA773" i="2"/>
  <c r="AZ773" i="2"/>
  <c r="AY773" i="2"/>
  <c r="AX773" i="2"/>
  <c r="AW773" i="2"/>
  <c r="AV773" i="2"/>
  <c r="AU773" i="2"/>
  <c r="AT773" i="2"/>
  <c r="AS773" i="2"/>
  <c r="AR773" i="2"/>
  <c r="AQ773" i="2"/>
  <c r="AP773" i="2"/>
  <c r="AO773" i="2"/>
  <c r="AN773" i="2"/>
  <c r="AM773" i="2"/>
  <c r="AL773" i="2"/>
  <c r="AK773" i="2"/>
  <c r="AJ773" i="2"/>
  <c r="AI773" i="2"/>
  <c r="AH773" i="2"/>
  <c r="AG773" i="2"/>
  <c r="AF773" i="2"/>
  <c r="AE773" i="2"/>
  <c r="AD773" i="2"/>
  <c r="AC773" i="2"/>
  <c r="AB773" i="2"/>
  <c r="AA773" i="2"/>
  <c r="Z773" i="2"/>
  <c r="Y773" i="2"/>
  <c r="X773" i="2"/>
  <c r="W773" i="2"/>
  <c r="V773" i="2"/>
  <c r="U773" i="2"/>
  <c r="T773" i="2"/>
  <c r="S773" i="2"/>
  <c r="R773" i="2"/>
  <c r="Q773" i="2"/>
  <c r="P773" i="2"/>
  <c r="O773" i="2"/>
  <c r="N773" i="2"/>
  <c r="M773" i="2"/>
  <c r="L773" i="2"/>
  <c r="K773" i="2"/>
  <c r="J773" i="2"/>
  <c r="I773" i="2"/>
  <c r="H773" i="2"/>
  <c r="CG769" i="2"/>
  <c r="CF769" i="2"/>
  <c r="CE769" i="2"/>
  <c r="CD769" i="2"/>
  <c r="CB769" i="2"/>
  <c r="CA769" i="2"/>
  <c r="BZ769" i="2"/>
  <c r="BY769" i="2"/>
  <c r="BX769" i="2"/>
  <c r="BW769" i="2"/>
  <c r="BV769" i="2"/>
  <c r="BU769" i="2"/>
  <c r="BT769" i="2"/>
  <c r="BS769" i="2"/>
  <c r="BR769" i="2"/>
  <c r="BQ769" i="2"/>
  <c r="BP769" i="2"/>
  <c r="BO769" i="2"/>
  <c r="BN769" i="2"/>
  <c r="BM769" i="2"/>
  <c r="BL769" i="2"/>
  <c r="BK769" i="2"/>
  <c r="BJ769" i="2"/>
  <c r="BI769" i="2"/>
  <c r="BH769" i="2"/>
  <c r="BG769" i="2"/>
  <c r="BF769" i="2"/>
  <c r="BE769" i="2"/>
  <c r="BD769" i="2"/>
  <c r="BC769" i="2"/>
  <c r="BB769" i="2"/>
  <c r="BA769" i="2"/>
  <c r="AZ769" i="2"/>
  <c r="AY769" i="2"/>
  <c r="AX769" i="2"/>
  <c r="AW769" i="2"/>
  <c r="AV769" i="2"/>
  <c r="AU769" i="2"/>
  <c r="AT769" i="2"/>
  <c r="AS769" i="2"/>
  <c r="AR769" i="2"/>
  <c r="AQ769" i="2"/>
  <c r="AP769" i="2"/>
  <c r="AO769" i="2"/>
  <c r="AN769" i="2"/>
  <c r="AM769" i="2"/>
  <c r="AL769" i="2"/>
  <c r="AK769" i="2"/>
  <c r="AJ769" i="2"/>
  <c r="AI769" i="2"/>
  <c r="AH769" i="2"/>
  <c r="AG769" i="2"/>
  <c r="AF769" i="2"/>
  <c r="AE769" i="2"/>
  <c r="AD769" i="2"/>
  <c r="AC769" i="2"/>
  <c r="AB769" i="2"/>
  <c r="AA769" i="2"/>
  <c r="Z769" i="2"/>
  <c r="Y769" i="2"/>
  <c r="X769" i="2"/>
  <c r="W769" i="2"/>
  <c r="V769" i="2"/>
  <c r="U769" i="2"/>
  <c r="T769" i="2"/>
  <c r="S769" i="2"/>
  <c r="R769" i="2"/>
  <c r="Q769" i="2"/>
  <c r="P769" i="2"/>
  <c r="O769" i="2"/>
  <c r="N769" i="2"/>
  <c r="M769" i="2"/>
  <c r="L769" i="2"/>
  <c r="K769" i="2"/>
  <c r="J769" i="2"/>
  <c r="I769" i="2"/>
  <c r="H769" i="2"/>
  <c r="CG732" i="2"/>
  <c r="CF732" i="2"/>
  <c r="CE732" i="2"/>
  <c r="CD732" i="2"/>
  <c r="CC732" i="2"/>
  <c r="CB732" i="2"/>
  <c r="CA732" i="2"/>
  <c r="BZ732" i="2"/>
  <c r="BY732" i="2"/>
  <c r="BX732" i="2"/>
  <c r="BW732" i="2"/>
  <c r="BV732" i="2"/>
  <c r="BU732" i="2"/>
  <c r="BT732" i="2"/>
  <c r="BS732" i="2"/>
  <c r="BR732" i="2"/>
  <c r="BQ732" i="2"/>
  <c r="AW732" i="2"/>
  <c r="AV732" i="2"/>
  <c r="AU732" i="2"/>
  <c r="AT732" i="2"/>
  <c r="AS732" i="2"/>
  <c r="AR732" i="2"/>
  <c r="AQ732" i="2"/>
  <c r="AP732" i="2"/>
  <c r="AO732" i="2"/>
  <c r="AN732" i="2"/>
  <c r="AM732" i="2"/>
  <c r="AL732" i="2"/>
  <c r="AK732" i="2"/>
  <c r="AJ732" i="2"/>
  <c r="AI732" i="2"/>
  <c r="AH732" i="2"/>
  <c r="AG732" i="2"/>
  <c r="AF732" i="2"/>
  <c r="AE732" i="2"/>
  <c r="AD732" i="2"/>
  <c r="AC732" i="2"/>
  <c r="AB732" i="2"/>
  <c r="AA732" i="2"/>
  <c r="Z732" i="2"/>
  <c r="Y732" i="2"/>
  <c r="X732" i="2"/>
  <c r="W732" i="2"/>
  <c r="V732" i="2"/>
  <c r="U732" i="2"/>
  <c r="T732" i="2"/>
  <c r="S732" i="2"/>
  <c r="R732" i="2"/>
  <c r="Q732" i="2"/>
  <c r="P732" i="2"/>
  <c r="O732" i="2"/>
  <c r="N732" i="2"/>
  <c r="M732" i="2"/>
  <c r="L732" i="2"/>
  <c r="K732" i="2"/>
  <c r="J732" i="2"/>
  <c r="I732" i="2"/>
  <c r="H732" i="2"/>
  <c r="CG719" i="2"/>
  <c r="CF719" i="2"/>
  <c r="CE719" i="2"/>
  <c r="CD719" i="2"/>
  <c r="CC719" i="2"/>
  <c r="CB719" i="2"/>
  <c r="CA719" i="2"/>
  <c r="BZ719" i="2"/>
  <c r="BY719" i="2"/>
  <c r="BX719" i="2"/>
  <c r="BW719" i="2"/>
  <c r="BV719" i="2"/>
  <c r="BU719" i="2"/>
  <c r="BT719" i="2"/>
  <c r="BS719" i="2"/>
  <c r="BR719" i="2"/>
  <c r="BQ719" i="2"/>
  <c r="BP719" i="2"/>
  <c r="BO719" i="2"/>
  <c r="BN719" i="2"/>
  <c r="BM719" i="2"/>
  <c r="BL719" i="2"/>
  <c r="BB719" i="2"/>
  <c r="BA719" i="2"/>
  <c r="AZ719" i="2"/>
  <c r="AY719" i="2"/>
  <c r="AX719" i="2"/>
  <c r="AW719" i="2"/>
  <c r="AV719" i="2"/>
  <c r="AU719" i="2"/>
  <c r="AT719" i="2"/>
  <c r="AS719" i="2"/>
  <c r="AR719" i="2"/>
  <c r="AQ719" i="2"/>
  <c r="AP719" i="2"/>
  <c r="AO719" i="2"/>
  <c r="AN719" i="2"/>
  <c r="AM719" i="2"/>
  <c r="AL719" i="2"/>
  <c r="AK719" i="2"/>
  <c r="AJ719" i="2"/>
  <c r="AI719" i="2"/>
  <c r="AH719" i="2"/>
  <c r="AG719" i="2"/>
  <c r="AF719" i="2"/>
  <c r="AE719" i="2"/>
  <c r="AD719" i="2"/>
  <c r="AC719" i="2"/>
  <c r="AB719" i="2"/>
  <c r="AA719" i="2"/>
  <c r="Z719" i="2"/>
  <c r="Y719" i="2"/>
  <c r="X719" i="2"/>
  <c r="W719" i="2"/>
  <c r="V719" i="2"/>
  <c r="U719" i="2"/>
  <c r="T719" i="2"/>
  <c r="S719" i="2"/>
  <c r="R719" i="2"/>
  <c r="Q719" i="2"/>
  <c r="P719" i="2"/>
  <c r="O719" i="2"/>
  <c r="N719" i="2"/>
  <c r="M719" i="2"/>
  <c r="L719" i="2"/>
  <c r="K719" i="2"/>
  <c r="J719" i="2"/>
  <c r="I719" i="2"/>
  <c r="H719" i="2"/>
  <c r="CG673" i="2"/>
  <c r="CF673" i="2"/>
  <c r="CE673" i="2"/>
  <c r="CD673" i="2"/>
  <c r="CC673" i="2"/>
  <c r="CB673" i="2"/>
  <c r="CA673" i="2"/>
  <c r="BZ673" i="2"/>
  <c r="BY673" i="2"/>
  <c r="BX673" i="2"/>
  <c r="BW673" i="2"/>
  <c r="BV673" i="2"/>
  <c r="BU673" i="2"/>
  <c r="BT673" i="2"/>
  <c r="BS673" i="2"/>
  <c r="BR673" i="2"/>
  <c r="BQ673" i="2"/>
  <c r="AW673" i="2"/>
  <c r="AV673" i="2"/>
  <c r="AU673" i="2"/>
  <c r="AT673" i="2"/>
  <c r="AS673" i="2"/>
  <c r="AR673" i="2"/>
  <c r="AQ673" i="2"/>
  <c r="AP673" i="2"/>
  <c r="AO673" i="2"/>
  <c r="AN673" i="2"/>
  <c r="AM673" i="2"/>
  <c r="AL673" i="2"/>
  <c r="AK673" i="2"/>
  <c r="AJ673" i="2"/>
  <c r="AI673" i="2"/>
  <c r="AH673" i="2"/>
  <c r="AG673" i="2"/>
  <c r="AF673" i="2"/>
  <c r="AE673" i="2"/>
  <c r="AD673" i="2"/>
  <c r="AC673" i="2"/>
  <c r="AB673" i="2"/>
  <c r="AA673" i="2"/>
  <c r="Z673" i="2"/>
  <c r="Y673" i="2"/>
  <c r="X673" i="2"/>
  <c r="W673" i="2"/>
  <c r="V673" i="2"/>
  <c r="U673" i="2"/>
  <c r="T673" i="2"/>
  <c r="S673" i="2"/>
  <c r="R673" i="2"/>
  <c r="Q673" i="2"/>
  <c r="P673" i="2"/>
  <c r="O673" i="2"/>
  <c r="N673" i="2"/>
  <c r="M673" i="2"/>
  <c r="L673" i="2"/>
  <c r="K673" i="2"/>
  <c r="J673" i="2"/>
  <c r="I673" i="2"/>
  <c r="H673" i="2"/>
  <c r="CG555" i="2"/>
  <c r="CF555" i="2"/>
  <c r="CE555" i="2"/>
  <c r="CD555" i="2"/>
  <c r="CC555" i="2"/>
  <c r="CB555" i="2"/>
  <c r="CA555" i="2"/>
  <c r="BZ555" i="2"/>
  <c r="BY555" i="2"/>
  <c r="BF555" i="2"/>
  <c r="BE555" i="2"/>
  <c r="BD555" i="2"/>
  <c r="BC555" i="2"/>
  <c r="BB555" i="2"/>
  <c r="BA555" i="2"/>
  <c r="AZ555" i="2"/>
  <c r="AY555" i="2"/>
  <c r="AX555" i="2"/>
  <c r="AW555" i="2"/>
  <c r="AV555" i="2"/>
  <c r="AU555" i="2"/>
  <c r="AT555" i="2"/>
  <c r="AS555" i="2"/>
  <c r="AR555" i="2"/>
  <c r="AQ555" i="2"/>
  <c r="AP555" i="2"/>
  <c r="AO555" i="2"/>
  <c r="AN555" i="2"/>
  <c r="AM555" i="2"/>
  <c r="AL555" i="2"/>
  <c r="AK555" i="2"/>
  <c r="AJ555" i="2"/>
  <c r="AI555" i="2"/>
  <c r="AH555" i="2"/>
  <c r="AG555" i="2"/>
  <c r="AF555" i="2"/>
  <c r="AE555" i="2"/>
  <c r="AD555" i="2"/>
  <c r="AC555" i="2"/>
  <c r="AB555" i="2"/>
  <c r="AA555" i="2"/>
  <c r="Z555" i="2"/>
  <c r="Y555" i="2"/>
  <c r="X555" i="2"/>
  <c r="W555" i="2"/>
  <c r="V555" i="2"/>
  <c r="U555" i="2"/>
  <c r="T555" i="2"/>
  <c r="S555" i="2"/>
  <c r="R555" i="2"/>
  <c r="Q555" i="2"/>
  <c r="P555" i="2"/>
  <c r="O555" i="2"/>
  <c r="N555" i="2"/>
  <c r="M555" i="2"/>
  <c r="L555" i="2"/>
  <c r="K555" i="2"/>
  <c r="J555" i="2"/>
  <c r="I555" i="2"/>
  <c r="H555" i="2"/>
  <c r="CG491" i="2"/>
  <c r="CF491" i="2"/>
  <c r="CE491" i="2"/>
  <c r="CD491" i="2"/>
  <c r="CC491" i="2"/>
  <c r="CB491" i="2"/>
  <c r="CA491" i="2"/>
  <c r="BZ491" i="2"/>
  <c r="BY491" i="2"/>
  <c r="BX491" i="2"/>
  <c r="BW491" i="2"/>
  <c r="BV491" i="2"/>
  <c r="BU491" i="2"/>
  <c r="BT491" i="2"/>
  <c r="BS491" i="2"/>
  <c r="BR491" i="2"/>
  <c r="BQ491" i="2"/>
  <c r="BP491" i="2"/>
  <c r="BO491" i="2"/>
  <c r="AZ491" i="2"/>
  <c r="AY491" i="2"/>
  <c r="AX491" i="2"/>
  <c r="AW491" i="2"/>
  <c r="AV491" i="2"/>
  <c r="AU491" i="2"/>
  <c r="AT491" i="2"/>
  <c r="AS491" i="2"/>
  <c r="AR491" i="2"/>
  <c r="AQ491" i="2"/>
  <c r="AP491" i="2"/>
  <c r="AO491" i="2"/>
  <c r="AN491" i="2"/>
  <c r="AM491" i="2"/>
  <c r="AL491" i="2"/>
  <c r="AK491" i="2"/>
  <c r="AJ491" i="2"/>
  <c r="AI491" i="2"/>
  <c r="AH491" i="2"/>
  <c r="AG491" i="2"/>
  <c r="AF491" i="2"/>
  <c r="AE491" i="2"/>
  <c r="AD491" i="2"/>
  <c r="AC491" i="2"/>
  <c r="AB491" i="2"/>
  <c r="AA491" i="2"/>
  <c r="Z491" i="2"/>
  <c r="Y491" i="2"/>
  <c r="X491" i="2"/>
  <c r="W491" i="2"/>
  <c r="V491" i="2"/>
  <c r="U491" i="2"/>
  <c r="T491" i="2"/>
  <c r="S491" i="2"/>
  <c r="R491" i="2"/>
  <c r="Q491" i="2"/>
  <c r="P491" i="2"/>
  <c r="O491" i="2"/>
  <c r="N491" i="2"/>
  <c r="M491" i="2"/>
  <c r="L491" i="2"/>
  <c r="K491" i="2"/>
  <c r="J491" i="2"/>
  <c r="I491" i="2"/>
  <c r="H491" i="2"/>
  <c r="CG444" i="2"/>
  <c r="CF444" i="2"/>
  <c r="CE444" i="2"/>
  <c r="CD444" i="2"/>
  <c r="CC444" i="2"/>
  <c r="CB444" i="2"/>
  <c r="CA444" i="2"/>
  <c r="BZ444" i="2"/>
  <c r="BB444" i="2"/>
  <c r="BA444" i="2"/>
  <c r="AZ444" i="2"/>
  <c r="AY444" i="2"/>
  <c r="AT444" i="2"/>
  <c r="AS444" i="2"/>
  <c r="AR444" i="2"/>
  <c r="AQ444" i="2"/>
  <c r="AP444" i="2"/>
  <c r="AO444" i="2"/>
  <c r="AN444" i="2"/>
  <c r="AM444" i="2"/>
  <c r="AL444" i="2"/>
  <c r="AK444" i="2"/>
  <c r="AJ444" i="2"/>
  <c r="AI444" i="2"/>
  <c r="AH444" i="2"/>
  <c r="AG444" i="2"/>
  <c r="AF444" i="2"/>
  <c r="AE444" i="2"/>
  <c r="AD444" i="2"/>
  <c r="AC444" i="2"/>
  <c r="AB444" i="2"/>
  <c r="AA444" i="2"/>
  <c r="Z444" i="2"/>
  <c r="Y444" i="2"/>
  <c r="X444" i="2"/>
  <c r="W444" i="2"/>
  <c r="V444" i="2"/>
  <c r="U444" i="2"/>
  <c r="T444" i="2"/>
  <c r="S444" i="2"/>
  <c r="R444" i="2"/>
  <c r="Q444" i="2"/>
  <c r="P444" i="2"/>
  <c r="O444" i="2"/>
  <c r="N444" i="2"/>
  <c r="M444" i="2"/>
  <c r="L444" i="2"/>
  <c r="K444" i="2"/>
  <c r="J444" i="2"/>
  <c r="I444" i="2"/>
  <c r="H444" i="2"/>
  <c r="CG437" i="2"/>
  <c r="CF437" i="2"/>
  <c r="CE437" i="2"/>
  <c r="CD437" i="2"/>
  <c r="CC437" i="2"/>
  <c r="CB437" i="2"/>
  <c r="CA437" i="2"/>
  <c r="BZ437" i="2"/>
  <c r="BY437" i="2"/>
  <c r="BX437" i="2"/>
  <c r="BW437" i="2"/>
  <c r="BV437" i="2"/>
  <c r="BU437" i="2"/>
  <c r="BT437" i="2"/>
  <c r="BS437" i="2"/>
  <c r="BR437" i="2"/>
  <c r="BQ437" i="2"/>
  <c r="BP437" i="2"/>
  <c r="BO437" i="2"/>
  <c r="BN437" i="2"/>
  <c r="BM437" i="2"/>
  <c r="BL437" i="2"/>
  <c r="BK437" i="2"/>
  <c r="BJ437" i="2"/>
  <c r="BI437" i="2"/>
  <c r="BH437" i="2"/>
  <c r="BG437" i="2"/>
  <c r="BF437" i="2"/>
  <c r="BE437" i="2"/>
  <c r="BD437" i="2"/>
  <c r="BC437" i="2"/>
  <c r="BB437" i="2"/>
  <c r="BA437" i="2"/>
  <c r="AZ437" i="2"/>
  <c r="AX437" i="2"/>
  <c r="AW437" i="2"/>
  <c r="AV437" i="2"/>
  <c r="AU437" i="2"/>
  <c r="AT437" i="2"/>
  <c r="AS437" i="2"/>
  <c r="AR437" i="2"/>
  <c r="AQ437" i="2"/>
  <c r="AP437" i="2"/>
  <c r="AO437" i="2"/>
  <c r="AN437" i="2"/>
  <c r="AM437" i="2"/>
  <c r="AL437" i="2"/>
  <c r="AK437" i="2"/>
  <c r="AJ437" i="2"/>
  <c r="AI437" i="2"/>
  <c r="AH437" i="2"/>
  <c r="AG437" i="2"/>
  <c r="AF437" i="2"/>
  <c r="AE437" i="2"/>
  <c r="AD437" i="2"/>
  <c r="AC437" i="2"/>
  <c r="AB437" i="2"/>
  <c r="AA437" i="2"/>
  <c r="Z437" i="2"/>
  <c r="Y437" i="2"/>
  <c r="X437" i="2"/>
  <c r="W437" i="2"/>
  <c r="V437" i="2"/>
  <c r="U437" i="2"/>
  <c r="T437" i="2"/>
  <c r="S437" i="2"/>
  <c r="R437" i="2"/>
  <c r="Q437" i="2"/>
  <c r="P437" i="2"/>
  <c r="O437" i="2"/>
  <c r="N437" i="2"/>
  <c r="M437" i="2"/>
  <c r="L437" i="2"/>
  <c r="K437" i="2"/>
  <c r="J437" i="2"/>
  <c r="I437" i="2"/>
  <c r="H437" i="2"/>
  <c r="CG414" i="2"/>
  <c r="CF414" i="2"/>
  <c r="CE414" i="2"/>
  <c r="CD414" i="2"/>
  <c r="CC414" i="2"/>
  <c r="CB414" i="2"/>
  <c r="CA414" i="2"/>
  <c r="BZ414" i="2"/>
  <c r="BY414" i="2"/>
  <c r="BX414" i="2"/>
  <c r="BW414" i="2"/>
  <c r="BV414" i="2"/>
  <c r="BU414" i="2"/>
  <c r="BT414" i="2"/>
  <c r="BS414" i="2"/>
  <c r="BR414" i="2"/>
  <c r="BQ414" i="2"/>
  <c r="BP414" i="2"/>
  <c r="BO414" i="2"/>
  <c r="AZ414" i="2"/>
  <c r="AY414" i="2"/>
  <c r="AX414" i="2"/>
  <c r="AW414" i="2"/>
  <c r="AV414" i="2"/>
  <c r="AU414" i="2"/>
  <c r="AT414" i="2"/>
  <c r="AS414" i="2"/>
  <c r="AR414" i="2"/>
  <c r="AQ414" i="2"/>
  <c r="AP414" i="2"/>
  <c r="AO414" i="2"/>
  <c r="AN414" i="2"/>
  <c r="AM414" i="2"/>
  <c r="AL414" i="2"/>
  <c r="AK414" i="2"/>
  <c r="AJ414" i="2"/>
  <c r="AI414" i="2"/>
  <c r="AH414" i="2"/>
  <c r="AG414" i="2"/>
  <c r="AF414" i="2"/>
  <c r="AE414" i="2"/>
  <c r="AD414" i="2"/>
  <c r="AC414" i="2"/>
  <c r="AB414" i="2"/>
  <c r="AA414" i="2"/>
  <c r="Z414" i="2"/>
  <c r="Y414" i="2"/>
  <c r="X414" i="2"/>
  <c r="W414" i="2"/>
  <c r="V414" i="2"/>
  <c r="U414" i="2"/>
  <c r="T414" i="2"/>
  <c r="S414" i="2"/>
  <c r="R414" i="2"/>
  <c r="Q414" i="2"/>
  <c r="P414" i="2"/>
  <c r="O414" i="2"/>
  <c r="N414" i="2"/>
  <c r="M414" i="2"/>
  <c r="L414" i="2"/>
  <c r="K414" i="2"/>
  <c r="J414" i="2"/>
  <c r="I414" i="2"/>
  <c r="H414" i="2"/>
  <c r="CG356" i="2"/>
  <c r="CF356" i="2"/>
  <c r="CE356" i="2"/>
  <c r="CD356" i="2"/>
  <c r="CC356" i="2"/>
  <c r="CB356" i="2"/>
  <c r="CA356" i="2"/>
  <c r="BZ356" i="2"/>
  <c r="BY356" i="2"/>
  <c r="BX356" i="2"/>
  <c r="BW356" i="2"/>
  <c r="BV356" i="2"/>
  <c r="BU356" i="2"/>
  <c r="BT356" i="2"/>
  <c r="BS356" i="2"/>
  <c r="AJ356" i="2"/>
  <c r="AI356" i="2"/>
  <c r="AH356" i="2"/>
  <c r="AG356" i="2"/>
  <c r="AF356" i="2"/>
  <c r="AE356" i="2"/>
  <c r="AD356" i="2"/>
  <c r="AC356" i="2"/>
  <c r="AB356" i="2"/>
  <c r="AA356" i="2"/>
  <c r="Z356" i="2"/>
  <c r="Y356" i="2"/>
  <c r="X356" i="2"/>
  <c r="W356" i="2"/>
  <c r="V356" i="2"/>
  <c r="U356" i="2"/>
  <c r="T356" i="2"/>
  <c r="S356" i="2"/>
  <c r="R356" i="2"/>
  <c r="Q356" i="2"/>
  <c r="P356" i="2"/>
  <c r="O356" i="2"/>
  <c r="N356" i="2"/>
  <c r="M356" i="2"/>
  <c r="L356" i="2"/>
  <c r="K356" i="2"/>
  <c r="J356" i="2"/>
  <c r="I356" i="2"/>
  <c r="H356" i="2"/>
  <c r="CG307" i="2"/>
  <c r="CF307" i="2"/>
  <c r="CE307" i="2"/>
  <c r="CD307" i="2"/>
  <c r="CC307" i="2"/>
  <c r="CB307" i="2"/>
  <c r="CA307" i="2"/>
  <c r="BZ307" i="2"/>
  <c r="BY307" i="2"/>
  <c r="BX307" i="2"/>
  <c r="BW307" i="2"/>
  <c r="BV307" i="2"/>
  <c r="BU307" i="2"/>
  <c r="BT307" i="2"/>
  <c r="BS307" i="2"/>
  <c r="BR307" i="2"/>
  <c r="BQ307" i="2"/>
  <c r="BP307" i="2"/>
  <c r="BO307" i="2"/>
  <c r="AQ307" i="2"/>
  <c r="AP307" i="2"/>
  <c r="AO307" i="2"/>
  <c r="AN307" i="2"/>
  <c r="AM307" i="2"/>
  <c r="AL307" i="2"/>
  <c r="AK307" i="2"/>
  <c r="AJ307" i="2"/>
  <c r="AI307" i="2"/>
  <c r="AH307" i="2"/>
  <c r="AG307" i="2"/>
  <c r="AF307" i="2"/>
  <c r="AE307" i="2"/>
  <c r="AD307" i="2"/>
  <c r="AC307" i="2"/>
  <c r="AB307" i="2"/>
  <c r="AA307" i="2"/>
  <c r="Z307" i="2"/>
  <c r="Y307" i="2"/>
  <c r="X307" i="2"/>
  <c r="W307" i="2"/>
  <c r="V307" i="2"/>
  <c r="U307" i="2"/>
  <c r="T307" i="2"/>
  <c r="S307" i="2"/>
  <c r="R307" i="2"/>
  <c r="Q307" i="2"/>
  <c r="P307" i="2"/>
  <c r="O307" i="2"/>
  <c r="N307" i="2"/>
  <c r="M307" i="2"/>
  <c r="L307" i="2"/>
  <c r="K307" i="2"/>
  <c r="J307" i="2"/>
  <c r="I307" i="2"/>
  <c r="H307" i="2"/>
  <c r="CG237" i="2"/>
  <c r="CF237" i="2"/>
  <c r="CE237" i="2"/>
  <c r="CD237" i="2"/>
  <c r="CC237" i="2"/>
  <c r="CB237" i="2"/>
  <c r="CA237" i="2"/>
  <c r="BZ237" i="2"/>
  <c r="BY237" i="2"/>
  <c r="BX237" i="2"/>
  <c r="BW237" i="2"/>
  <c r="BV237" i="2"/>
  <c r="AQ237" i="2"/>
  <c r="AP237" i="2"/>
  <c r="AO237" i="2"/>
  <c r="AN237" i="2"/>
  <c r="AM237" i="2"/>
  <c r="AL237" i="2"/>
  <c r="AK237" i="2"/>
  <c r="AJ237" i="2"/>
  <c r="AI237" i="2"/>
  <c r="AH237" i="2"/>
  <c r="AG237" i="2"/>
  <c r="AF237" i="2"/>
  <c r="AE237" i="2"/>
  <c r="AD237" i="2"/>
  <c r="AC237" i="2"/>
  <c r="AB237" i="2"/>
  <c r="AA237" i="2"/>
  <c r="Z237" i="2"/>
  <c r="Y237" i="2"/>
  <c r="X237" i="2"/>
  <c r="W237" i="2"/>
  <c r="V237" i="2"/>
  <c r="U237" i="2"/>
  <c r="T237" i="2"/>
  <c r="S237" i="2"/>
  <c r="R237" i="2"/>
  <c r="Q237" i="2"/>
  <c r="P237" i="2"/>
  <c r="O237" i="2"/>
  <c r="N237" i="2"/>
  <c r="M237" i="2"/>
  <c r="L237" i="2"/>
  <c r="K237" i="2"/>
  <c r="J237" i="2"/>
  <c r="I237" i="2"/>
  <c r="H237" i="2"/>
  <c r="CG224" i="2"/>
  <c r="CF224" i="2"/>
  <c r="CE224" i="2"/>
  <c r="CD224" i="2"/>
  <c r="CC224" i="2"/>
  <c r="CB224" i="2"/>
  <c r="CA224" i="2"/>
  <c r="BZ224" i="2"/>
  <c r="BY224" i="2"/>
  <c r="BX224" i="2"/>
  <c r="BW224" i="2"/>
  <c r="BV224" i="2"/>
  <c r="BU224" i="2"/>
  <c r="BT224" i="2"/>
  <c r="BS224" i="2"/>
  <c r="BR224" i="2"/>
  <c r="BQ224" i="2"/>
  <c r="BP224" i="2"/>
  <c r="BO224" i="2"/>
  <c r="BN224" i="2"/>
  <c r="BM224" i="2"/>
  <c r="BL224" i="2"/>
  <c r="BK224" i="2"/>
  <c r="BJ224" i="2"/>
  <c r="BI224" i="2"/>
  <c r="BH224" i="2"/>
  <c r="BG224" i="2"/>
  <c r="BF224" i="2"/>
  <c r="BE224" i="2"/>
  <c r="BD224" i="2"/>
  <c r="BA224" i="2"/>
  <c r="AZ224" i="2"/>
  <c r="AY224" i="2"/>
  <c r="AX224" i="2"/>
  <c r="AW224" i="2"/>
  <c r="AV224" i="2"/>
  <c r="AU224" i="2"/>
  <c r="AT224" i="2"/>
  <c r="AS224" i="2"/>
  <c r="AR224" i="2"/>
  <c r="AQ224" i="2"/>
  <c r="AP224" i="2"/>
  <c r="AO224" i="2"/>
  <c r="AN224" i="2"/>
  <c r="AM224" i="2"/>
  <c r="AL224" i="2"/>
  <c r="AK224" i="2"/>
  <c r="AJ224" i="2"/>
  <c r="AI224" i="2"/>
  <c r="AH224" i="2"/>
  <c r="AG224" i="2"/>
  <c r="AF224" i="2"/>
  <c r="AE224" i="2"/>
  <c r="AD224" i="2"/>
  <c r="AC224" i="2"/>
  <c r="AB224" i="2"/>
  <c r="AA224" i="2"/>
  <c r="Z224" i="2"/>
  <c r="Y224" i="2"/>
  <c r="X224" i="2"/>
  <c r="W224" i="2"/>
  <c r="V224" i="2"/>
  <c r="U224" i="2"/>
  <c r="T224" i="2"/>
  <c r="S224" i="2"/>
  <c r="R224" i="2"/>
  <c r="Q224" i="2"/>
  <c r="P224" i="2"/>
  <c r="O224" i="2"/>
  <c r="N224" i="2"/>
  <c r="M224" i="2"/>
  <c r="L224" i="2"/>
  <c r="K224" i="2"/>
  <c r="J224" i="2"/>
  <c r="I224" i="2"/>
  <c r="H224" i="2"/>
  <c r="CG217" i="2"/>
  <c r="CF217" i="2"/>
  <c r="CE217" i="2"/>
  <c r="CD217" i="2"/>
  <c r="CC217" i="2"/>
  <c r="CB217" i="2"/>
  <c r="CA217" i="2"/>
  <c r="BZ217" i="2"/>
  <c r="BY217" i="2"/>
  <c r="BX217" i="2"/>
  <c r="BW217" i="2"/>
  <c r="BV217" i="2"/>
  <c r="BU217" i="2"/>
  <c r="BT217" i="2"/>
  <c r="BS217" i="2"/>
  <c r="BR217" i="2"/>
  <c r="BP217" i="2"/>
  <c r="BO217" i="2"/>
  <c r="BN217" i="2"/>
  <c r="BM217" i="2"/>
  <c r="BG217" i="2"/>
  <c r="BF217" i="2"/>
  <c r="BE217" i="2"/>
  <c r="BD217" i="2"/>
  <c r="BC217" i="2"/>
  <c r="BB217" i="2"/>
  <c r="BA217" i="2"/>
  <c r="AZ217" i="2"/>
  <c r="AY217" i="2"/>
  <c r="AX217" i="2"/>
  <c r="AW217" i="2"/>
  <c r="AV217" i="2"/>
  <c r="AU217" i="2"/>
  <c r="AT217" i="2"/>
  <c r="AS217" i="2"/>
  <c r="AR217" i="2"/>
  <c r="AQ217" i="2"/>
  <c r="AP217" i="2"/>
  <c r="AO217" i="2"/>
  <c r="AN217" i="2"/>
  <c r="AM217" i="2"/>
  <c r="AL217" i="2"/>
  <c r="AK217" i="2"/>
  <c r="AJ217" i="2"/>
  <c r="AI217" i="2"/>
  <c r="AH217" i="2"/>
  <c r="AG217" i="2"/>
  <c r="AF217" i="2"/>
  <c r="AE217" i="2"/>
  <c r="AD217" i="2"/>
  <c r="AC217" i="2"/>
  <c r="AB217" i="2"/>
  <c r="AA217" i="2"/>
  <c r="Z217" i="2"/>
  <c r="Y217" i="2"/>
  <c r="X217" i="2"/>
  <c r="W217" i="2"/>
  <c r="V217" i="2"/>
  <c r="U217" i="2"/>
  <c r="T217" i="2"/>
  <c r="S217" i="2"/>
  <c r="R217" i="2"/>
  <c r="Q217" i="2"/>
  <c r="P217" i="2"/>
  <c r="O217" i="2"/>
  <c r="N217" i="2"/>
  <c r="M217" i="2"/>
  <c r="L217" i="2"/>
  <c r="K217" i="2"/>
  <c r="J217" i="2"/>
  <c r="I217" i="2"/>
  <c r="H217" i="2"/>
  <c r="CG206" i="2"/>
  <c r="CF206" i="2"/>
  <c r="CE206" i="2"/>
  <c r="CD206" i="2"/>
  <c r="BU206" i="2"/>
  <c r="BT206" i="2"/>
  <c r="BS206" i="2"/>
  <c r="BR206" i="2"/>
  <c r="BQ206" i="2"/>
  <c r="BP206" i="2"/>
  <c r="BO206" i="2"/>
  <c r="BN206" i="2"/>
  <c r="BM206" i="2"/>
  <c r="BL206" i="2"/>
  <c r="BK206" i="2"/>
  <c r="BJ206" i="2"/>
  <c r="BI206" i="2"/>
  <c r="BH206" i="2"/>
  <c r="BG206" i="2"/>
  <c r="BF206" i="2"/>
  <c r="BE206" i="2"/>
  <c r="BD206" i="2"/>
  <c r="BC206" i="2"/>
  <c r="BB206" i="2"/>
  <c r="BA206" i="2"/>
  <c r="AZ206" i="2"/>
  <c r="AY206" i="2"/>
  <c r="AX206" i="2"/>
  <c r="AW206" i="2"/>
  <c r="AV206" i="2"/>
  <c r="AU206" i="2"/>
  <c r="AT206" i="2"/>
  <c r="AS206" i="2"/>
  <c r="AR206" i="2"/>
  <c r="AQ206" i="2"/>
  <c r="AP206" i="2"/>
  <c r="AO206" i="2"/>
  <c r="AN206" i="2"/>
  <c r="AM206" i="2"/>
  <c r="AL206" i="2"/>
  <c r="AK206" i="2"/>
  <c r="AJ206" i="2"/>
  <c r="AI206" i="2"/>
  <c r="AH206" i="2"/>
  <c r="AG206" i="2"/>
  <c r="AF206" i="2"/>
  <c r="AE206" i="2"/>
  <c r="AD206" i="2"/>
  <c r="AC206" i="2"/>
  <c r="AB206" i="2"/>
  <c r="AA206" i="2"/>
  <c r="Z206" i="2"/>
  <c r="Y206" i="2"/>
  <c r="X206" i="2"/>
  <c r="W206" i="2"/>
  <c r="V206" i="2"/>
  <c r="U206" i="2"/>
  <c r="T206" i="2"/>
  <c r="S206" i="2"/>
  <c r="R206" i="2"/>
  <c r="Q206" i="2"/>
  <c r="P206" i="2"/>
  <c r="O206" i="2"/>
  <c r="N206" i="2"/>
  <c r="M206" i="2"/>
  <c r="L206" i="2"/>
  <c r="K206" i="2"/>
  <c r="J206" i="2"/>
  <c r="I206" i="2"/>
  <c r="H206" i="2"/>
  <c r="CG193" i="2"/>
  <c r="CF193" i="2"/>
  <c r="CE193" i="2"/>
  <c r="CD193" i="2"/>
  <c r="CC193" i="2"/>
  <c r="CB193" i="2"/>
  <c r="CA193" i="2"/>
  <c r="BZ193" i="2"/>
  <c r="BY193" i="2"/>
  <c r="BX193" i="2"/>
  <c r="BW193" i="2"/>
  <c r="BV193" i="2"/>
  <c r="BU193" i="2"/>
  <c r="BT193" i="2"/>
  <c r="BS193" i="2"/>
  <c r="BR193" i="2"/>
  <c r="BQ193" i="2"/>
  <c r="BP193" i="2"/>
  <c r="BI193" i="2"/>
  <c r="BH193" i="2"/>
  <c r="BG193" i="2"/>
  <c r="BF193" i="2"/>
  <c r="BE193" i="2"/>
  <c r="BD193" i="2"/>
  <c r="BC193" i="2"/>
  <c r="BB193" i="2"/>
  <c r="BA193" i="2"/>
  <c r="AZ193" i="2"/>
  <c r="AY193" i="2"/>
  <c r="AX193" i="2"/>
  <c r="AW193" i="2"/>
  <c r="AV193" i="2"/>
  <c r="AU193" i="2"/>
  <c r="AT193" i="2"/>
  <c r="AS193" i="2"/>
  <c r="AR193" i="2"/>
  <c r="AQ193" i="2"/>
  <c r="AP193" i="2"/>
  <c r="AO193" i="2"/>
  <c r="AN193" i="2"/>
  <c r="AM193" i="2"/>
  <c r="AL193" i="2"/>
  <c r="AK193" i="2"/>
  <c r="AJ193" i="2"/>
  <c r="AI193" i="2"/>
  <c r="AH193" i="2"/>
  <c r="AG193" i="2"/>
  <c r="AF193" i="2"/>
  <c r="AE193" i="2"/>
  <c r="AD193" i="2"/>
  <c r="AC193" i="2"/>
  <c r="AB193" i="2"/>
  <c r="AA193" i="2"/>
  <c r="Z193" i="2"/>
  <c r="Y193" i="2"/>
  <c r="X193" i="2"/>
  <c r="W193" i="2"/>
  <c r="V193" i="2"/>
  <c r="U193" i="2"/>
  <c r="T193" i="2"/>
  <c r="S193" i="2"/>
  <c r="R193" i="2"/>
  <c r="Q193" i="2"/>
  <c r="P193" i="2"/>
  <c r="O193" i="2"/>
  <c r="N193" i="2"/>
  <c r="M193" i="2"/>
  <c r="L193" i="2"/>
  <c r="K193" i="2"/>
  <c r="J193" i="2"/>
  <c r="I193" i="2"/>
  <c r="H193" i="2"/>
  <c r="CG174" i="2"/>
  <c r="CF174" i="2"/>
  <c r="CE174" i="2"/>
  <c r="CD174" i="2"/>
  <c r="CC174" i="2"/>
  <c r="CB174" i="2"/>
  <c r="CA174" i="2"/>
  <c r="BZ174" i="2"/>
  <c r="BY174" i="2"/>
  <c r="BX174" i="2"/>
  <c r="BW174" i="2"/>
  <c r="BV174" i="2"/>
  <c r="BU174" i="2"/>
  <c r="BT174" i="2"/>
  <c r="BS174" i="2"/>
  <c r="BR174" i="2"/>
  <c r="BQ174" i="2"/>
  <c r="BP174" i="2"/>
  <c r="BO174" i="2"/>
  <c r="BN174" i="2"/>
  <c r="BM174" i="2"/>
  <c r="BL174" i="2"/>
  <c r="AX174" i="2"/>
  <c r="AW174" i="2"/>
  <c r="AV174" i="2"/>
  <c r="AU174" i="2"/>
  <c r="AT174" i="2"/>
  <c r="AS174" i="2"/>
  <c r="AR174" i="2"/>
  <c r="AQ174" i="2"/>
  <c r="AP174" i="2"/>
  <c r="AO174" i="2"/>
  <c r="AN174" i="2"/>
  <c r="AM174" i="2"/>
  <c r="AL174" i="2"/>
  <c r="AK174" i="2"/>
  <c r="AJ174" i="2"/>
  <c r="AI174" i="2"/>
  <c r="AH174" i="2"/>
  <c r="AG174" i="2"/>
  <c r="AF174" i="2"/>
  <c r="AE174" i="2"/>
  <c r="AD174" i="2"/>
  <c r="AC174" i="2"/>
  <c r="AB174" i="2"/>
  <c r="AA174" i="2"/>
  <c r="Z174" i="2"/>
  <c r="Y174" i="2"/>
  <c r="X174" i="2"/>
  <c r="W174" i="2"/>
  <c r="V174" i="2"/>
  <c r="U174" i="2"/>
  <c r="T174" i="2"/>
  <c r="S174" i="2"/>
  <c r="R174" i="2"/>
  <c r="Q174" i="2"/>
  <c r="P174" i="2"/>
  <c r="O174" i="2"/>
  <c r="N174" i="2"/>
  <c r="M174" i="2"/>
  <c r="L174" i="2"/>
  <c r="K174" i="2"/>
  <c r="J174" i="2"/>
  <c r="I174" i="2"/>
  <c r="H174" i="2"/>
  <c r="CG148" i="2"/>
  <c r="CF148" i="2"/>
  <c r="CE148" i="2"/>
  <c r="CD148" i="2"/>
  <c r="CC148" i="2"/>
  <c r="CB148" i="2"/>
  <c r="CA148" i="2"/>
  <c r="BZ148" i="2"/>
  <c r="BY148" i="2"/>
  <c r="BX148" i="2"/>
  <c r="BW148" i="2"/>
  <c r="BV148" i="2"/>
  <c r="BU148" i="2"/>
  <c r="BT148" i="2"/>
  <c r="BS148" i="2"/>
  <c r="BR148" i="2"/>
  <c r="BQ148" i="2"/>
  <c r="BP148" i="2"/>
  <c r="BO148" i="2"/>
  <c r="BN148" i="2"/>
  <c r="BM148" i="2"/>
  <c r="BL148" i="2"/>
  <c r="BK148" i="2"/>
  <c r="BB148" i="2"/>
  <c r="BA148" i="2"/>
  <c r="AZ148" i="2"/>
  <c r="AY148" i="2"/>
  <c r="AX148" i="2"/>
  <c r="AW148" i="2"/>
  <c r="AV148" i="2"/>
  <c r="AU148" i="2"/>
  <c r="AT148" i="2"/>
  <c r="AS148" i="2"/>
  <c r="AR148" i="2"/>
  <c r="AQ148" i="2"/>
  <c r="AP148" i="2"/>
  <c r="AO148" i="2"/>
  <c r="AN148" i="2"/>
  <c r="AM148" i="2"/>
  <c r="AL148" i="2"/>
  <c r="AK148" i="2"/>
  <c r="AJ148" i="2"/>
  <c r="AI148" i="2"/>
  <c r="AH148" i="2"/>
  <c r="AG148" i="2"/>
  <c r="AF148" i="2"/>
  <c r="AE148" i="2"/>
  <c r="AD148" i="2"/>
  <c r="AC148" i="2"/>
  <c r="AB148" i="2"/>
  <c r="AA148" i="2"/>
  <c r="Z148" i="2"/>
  <c r="Y148" i="2"/>
  <c r="X148" i="2"/>
  <c r="W148" i="2"/>
  <c r="V148" i="2"/>
  <c r="U148" i="2"/>
  <c r="T148" i="2"/>
  <c r="S148" i="2"/>
  <c r="R148" i="2"/>
  <c r="Q148" i="2"/>
  <c r="P148" i="2"/>
  <c r="O148" i="2"/>
  <c r="N148" i="2"/>
  <c r="M148" i="2"/>
  <c r="L148" i="2"/>
  <c r="K148" i="2"/>
  <c r="J148" i="2"/>
  <c r="I148" i="2"/>
  <c r="H148" i="2"/>
  <c r="CG126" i="2"/>
  <c r="CF126" i="2"/>
  <c r="CE126" i="2"/>
  <c r="CD126" i="2"/>
  <c r="CC126" i="2"/>
  <c r="CB126" i="2"/>
  <c r="CA126" i="2"/>
  <c r="BZ126" i="2"/>
  <c r="BY126" i="2"/>
  <c r="BX126" i="2"/>
  <c r="BW126" i="2"/>
  <c r="BV126" i="2"/>
  <c r="BU126" i="2"/>
  <c r="BT126" i="2"/>
  <c r="BS126" i="2"/>
  <c r="BR126" i="2"/>
  <c r="BQ126" i="2"/>
  <c r="BP126" i="2"/>
  <c r="BO126" i="2"/>
  <c r="BN126" i="2"/>
  <c r="BM126" i="2"/>
  <c r="AZ126" i="2"/>
  <c r="AY126" i="2"/>
  <c r="AX126" i="2"/>
  <c r="AW126" i="2"/>
  <c r="AV126" i="2"/>
  <c r="AU126" i="2"/>
  <c r="AT126" i="2"/>
  <c r="AS126" i="2"/>
  <c r="AR126" i="2"/>
  <c r="AQ126" i="2"/>
  <c r="AP126" i="2"/>
  <c r="AO126" i="2"/>
  <c r="AN126" i="2"/>
  <c r="AM126" i="2"/>
  <c r="AL126" i="2"/>
  <c r="AK126" i="2"/>
  <c r="AJ126" i="2"/>
  <c r="AI126" i="2"/>
  <c r="AH126" i="2"/>
  <c r="AG126" i="2"/>
  <c r="AF126" i="2"/>
  <c r="AE126" i="2"/>
  <c r="AD126" i="2"/>
  <c r="AC126" i="2"/>
  <c r="AB126" i="2"/>
  <c r="AA126" i="2"/>
  <c r="Z126" i="2"/>
  <c r="Y126" i="2"/>
  <c r="X126" i="2"/>
  <c r="W126" i="2"/>
  <c r="V126" i="2"/>
  <c r="U126" i="2"/>
  <c r="T126" i="2"/>
  <c r="S126" i="2"/>
  <c r="R126" i="2"/>
  <c r="Q126" i="2"/>
  <c r="P126" i="2"/>
  <c r="O126" i="2"/>
  <c r="N126" i="2"/>
  <c r="M126" i="2"/>
  <c r="L126" i="2"/>
  <c r="K126" i="2"/>
  <c r="J126" i="2"/>
  <c r="I126" i="2"/>
  <c r="H126" i="2"/>
  <c r="CG119" i="2"/>
  <c r="CF119" i="2"/>
  <c r="CE119" i="2"/>
  <c r="CD119" i="2"/>
  <c r="CC119" i="2"/>
  <c r="CB119" i="2"/>
  <c r="CA119" i="2"/>
  <c r="BZ119" i="2"/>
  <c r="BY119" i="2"/>
  <c r="BX119" i="2"/>
  <c r="BW119" i="2"/>
  <c r="BV119" i="2"/>
  <c r="BU119" i="2"/>
  <c r="BT119" i="2"/>
  <c r="BS119" i="2"/>
  <c r="BR119" i="2"/>
  <c r="BQ119" i="2"/>
  <c r="BP119" i="2"/>
  <c r="BO119" i="2"/>
  <c r="BN119" i="2"/>
  <c r="BM119" i="2"/>
  <c r="BL119" i="2"/>
  <c r="BK119" i="2"/>
  <c r="BJ119" i="2"/>
  <c r="BI119" i="2"/>
  <c r="BH119" i="2"/>
  <c r="BG119" i="2"/>
  <c r="AY119" i="2"/>
  <c r="AX119" i="2"/>
  <c r="AW119" i="2"/>
  <c r="AV119" i="2"/>
  <c r="AU119" i="2"/>
  <c r="AT119" i="2"/>
  <c r="AS119" i="2"/>
  <c r="AR119" i="2"/>
  <c r="AQ119" i="2"/>
  <c r="AP119" i="2"/>
  <c r="AO119" i="2"/>
  <c r="AN119" i="2"/>
  <c r="AM119" i="2"/>
  <c r="AL119" i="2"/>
  <c r="AK119" i="2"/>
  <c r="AJ119" i="2"/>
  <c r="AI119" i="2"/>
  <c r="AH119" i="2"/>
  <c r="AG119" i="2"/>
  <c r="AF119" i="2"/>
  <c r="AE119" i="2"/>
  <c r="AD119" i="2"/>
  <c r="AC119" i="2"/>
  <c r="AB119" i="2"/>
  <c r="AA119" i="2"/>
  <c r="Z119" i="2"/>
  <c r="Y119" i="2"/>
  <c r="X119" i="2"/>
  <c r="W119" i="2"/>
  <c r="V119" i="2"/>
  <c r="U119" i="2"/>
  <c r="T119" i="2"/>
  <c r="S119" i="2"/>
  <c r="R119" i="2"/>
  <c r="Q119" i="2"/>
  <c r="P119" i="2"/>
  <c r="O119" i="2"/>
  <c r="N119" i="2"/>
  <c r="M119" i="2"/>
  <c r="L119" i="2"/>
  <c r="K119" i="2"/>
  <c r="J119" i="2"/>
  <c r="I119" i="2"/>
  <c r="H119" i="2"/>
  <c r="CG97" i="2"/>
  <c r="CF97" i="2"/>
  <c r="CE97" i="2"/>
  <c r="CD97" i="2"/>
  <c r="CC97" i="2"/>
  <c r="CB97" i="2"/>
  <c r="CA97" i="2"/>
  <c r="BZ97" i="2"/>
  <c r="BY97" i="2"/>
  <c r="BX97" i="2"/>
  <c r="BW97" i="2"/>
  <c r="BV97" i="2"/>
  <c r="BU97" i="2"/>
  <c r="BT97" i="2"/>
  <c r="BS97" i="2"/>
  <c r="BR97" i="2"/>
  <c r="BQ97" i="2"/>
  <c r="BP97" i="2"/>
  <c r="BK97" i="2"/>
  <c r="AP97" i="2"/>
  <c r="AO97" i="2"/>
  <c r="AN97" i="2"/>
  <c r="AM97" i="2"/>
  <c r="AL97" i="2"/>
  <c r="AK97" i="2"/>
  <c r="AJ97" i="2"/>
  <c r="AI97" i="2"/>
  <c r="AH97" i="2"/>
  <c r="AG97" i="2"/>
  <c r="AF97" i="2"/>
  <c r="AE97" i="2"/>
  <c r="AD97" i="2"/>
  <c r="AC97" i="2"/>
  <c r="AB97" i="2"/>
  <c r="AA97" i="2"/>
  <c r="Z97" i="2"/>
  <c r="Y97" i="2"/>
  <c r="X97" i="2"/>
  <c r="W97" i="2"/>
  <c r="V97" i="2"/>
  <c r="U97" i="2"/>
  <c r="T97" i="2"/>
  <c r="S97" i="2"/>
  <c r="R97" i="2"/>
  <c r="Q97" i="2"/>
  <c r="P97" i="2"/>
  <c r="O97" i="2"/>
  <c r="N97" i="2"/>
  <c r="M97" i="2"/>
  <c r="L97" i="2"/>
  <c r="K97" i="2"/>
  <c r="J97" i="2"/>
  <c r="I97" i="2"/>
  <c r="H97" i="2"/>
  <c r="CG78" i="2"/>
  <c r="CF78" i="2"/>
  <c r="CE78" i="2"/>
  <c r="CD78" i="2"/>
  <c r="CC78" i="2"/>
  <c r="CB78" i="2"/>
  <c r="CA78" i="2"/>
  <c r="BZ78" i="2"/>
  <c r="BY78" i="2"/>
  <c r="BX78" i="2"/>
  <c r="BW78" i="2"/>
  <c r="BV78" i="2"/>
  <c r="BU78" i="2"/>
  <c r="BT78" i="2"/>
  <c r="BS78" i="2"/>
  <c r="BR78" i="2"/>
  <c r="BQ78" i="2"/>
  <c r="BP78" i="2"/>
  <c r="BO78" i="2"/>
  <c r="BN78" i="2"/>
  <c r="BM78" i="2"/>
  <c r="BL78" i="2"/>
  <c r="BK78" i="2"/>
  <c r="BJ78" i="2"/>
  <c r="AK78" i="2"/>
  <c r="AJ78" i="2"/>
  <c r="AD78" i="2"/>
  <c r="AC78" i="2"/>
  <c r="AB78" i="2"/>
  <c r="AA78" i="2"/>
  <c r="Z78" i="2"/>
  <c r="Y78" i="2"/>
  <c r="X78" i="2"/>
  <c r="W78" i="2"/>
  <c r="V78" i="2"/>
  <c r="U78" i="2"/>
  <c r="T78" i="2"/>
  <c r="S78" i="2"/>
  <c r="R78" i="2"/>
  <c r="Q78" i="2"/>
  <c r="P78" i="2"/>
  <c r="O78" i="2"/>
  <c r="N78" i="2"/>
  <c r="M78" i="2"/>
  <c r="L78" i="2"/>
  <c r="K78" i="2"/>
  <c r="J78" i="2"/>
  <c r="I78" i="2"/>
  <c r="H78" i="2"/>
  <c r="CG64" i="2"/>
  <c r="CF64" i="2"/>
  <c r="CE64" i="2"/>
  <c r="CD64" i="2"/>
  <c r="CC64" i="2"/>
  <c r="CB64" i="2"/>
  <c r="CA64" i="2"/>
  <c r="BZ64" i="2"/>
  <c r="BY64" i="2"/>
  <c r="BX64" i="2"/>
  <c r="BW64" i="2"/>
  <c r="BV64" i="2"/>
  <c r="BU64" i="2"/>
  <c r="BT64" i="2"/>
  <c r="BS64" i="2"/>
  <c r="BR64" i="2"/>
  <c r="BQ64" i="2"/>
  <c r="BP64" i="2"/>
  <c r="BO64" i="2"/>
  <c r="BN64" i="2"/>
  <c r="BM64" i="2"/>
  <c r="BL64" i="2"/>
  <c r="BK64" i="2"/>
  <c r="BJ64" i="2"/>
  <c r="BI64" i="2"/>
  <c r="BH64" i="2"/>
  <c r="BG64" i="2"/>
  <c r="BF64" i="2"/>
  <c r="BE64" i="2"/>
  <c r="BD64" i="2"/>
  <c r="BC64" i="2"/>
  <c r="BB64" i="2"/>
  <c r="BA64" i="2"/>
  <c r="AZ64" i="2"/>
  <c r="AY64" i="2"/>
  <c r="AX64" i="2"/>
  <c r="AW64" i="2"/>
  <c r="AV64" i="2"/>
  <c r="AU64" i="2"/>
  <c r="AT64" i="2"/>
  <c r="AS64" i="2"/>
  <c r="AR64" i="2"/>
  <c r="AQ64" i="2"/>
  <c r="AP64" i="2"/>
  <c r="AO64" i="2"/>
  <c r="AN64" i="2"/>
  <c r="AM64" i="2"/>
  <c r="AL64" i="2"/>
  <c r="AK64" i="2"/>
  <c r="AE64" i="2"/>
  <c r="AD64" i="2"/>
  <c r="AC64" i="2"/>
  <c r="AB64" i="2"/>
  <c r="AA64" i="2"/>
  <c r="U64" i="2"/>
  <c r="T64" i="2"/>
  <c r="S64" i="2"/>
  <c r="R64" i="2"/>
  <c r="Q64" i="2"/>
  <c r="P64" i="2"/>
  <c r="O64" i="2"/>
  <c r="N64" i="2"/>
  <c r="M64" i="2"/>
  <c r="L64" i="2"/>
  <c r="K64" i="2"/>
  <c r="J64" i="2"/>
  <c r="I64" i="2"/>
  <c r="H64" i="2"/>
  <c r="CG30" i="2"/>
  <c r="CF30" i="2"/>
  <c r="CE30" i="2"/>
  <c r="CD30" i="2"/>
  <c r="CC30" i="2"/>
  <c r="CB30" i="2"/>
  <c r="CA30" i="2"/>
  <c r="BZ30" i="2"/>
  <c r="BY30" i="2"/>
  <c r="BX30" i="2"/>
  <c r="BW30" i="2"/>
  <c r="BV30" i="2"/>
  <c r="BU30" i="2"/>
  <c r="BT30" i="2"/>
  <c r="AR30" i="2"/>
  <c r="T30" i="2"/>
  <c r="S30" i="2"/>
  <c r="R30" i="2"/>
  <c r="Q30" i="2"/>
  <c r="P30" i="2"/>
  <c r="O30" i="2"/>
  <c r="N30" i="2"/>
  <c r="M30" i="2"/>
  <c r="L30" i="2"/>
  <c r="K30" i="2"/>
  <c r="J30" i="2"/>
  <c r="I30" i="2"/>
  <c r="H30" i="2"/>
  <c r="U929" i="2"/>
  <c r="T929" i="2"/>
  <c r="S929" i="2"/>
  <c r="R929" i="2"/>
  <c r="Q929" i="2"/>
  <c r="P929" i="2"/>
  <c r="O929" i="2"/>
  <c r="N929" i="2"/>
  <c r="M929" i="2"/>
  <c r="L929" i="2"/>
  <c r="K929" i="2"/>
  <c r="J929" i="2"/>
  <c r="I929" i="2"/>
  <c r="H929" i="2"/>
  <c r="G929" i="2"/>
  <c r="L18" i="2"/>
  <c r="L19" i="2" s="1"/>
  <c r="K18" i="2"/>
  <c r="K19" i="2" s="1"/>
  <c r="J18" i="2"/>
  <c r="I18" i="2"/>
  <c r="H18" i="2"/>
  <c r="H19" i="2" s="1"/>
  <c r="T2421" i="2"/>
  <c r="S2422" i="2"/>
  <c r="R2422" i="2"/>
  <c r="Q2422" i="2"/>
  <c r="P2422" i="2"/>
  <c r="O2422" i="2"/>
  <c r="N2422" i="2"/>
  <c r="M2422" i="2"/>
  <c r="L2422" i="2"/>
  <c r="K2422" i="2"/>
  <c r="J2422" i="2"/>
  <c r="I2422" i="2"/>
  <c r="H2422" i="2"/>
  <c r="S2419" i="2"/>
  <c r="R2419" i="2"/>
  <c r="Q2419" i="2"/>
  <c r="P2419" i="2"/>
  <c r="O2419" i="2"/>
  <c r="N2419" i="2"/>
  <c r="M2419" i="2"/>
  <c r="L2419" i="2"/>
  <c r="K2419" i="2"/>
  <c r="J2419" i="2"/>
  <c r="I2419" i="2"/>
  <c r="H2419" i="2"/>
  <c r="T2418" i="2"/>
  <c r="T2414" i="2" s="1"/>
  <c r="O2390" i="2" l="1"/>
  <c r="O2393" i="2" s="1"/>
  <c r="AE2390" i="2"/>
  <c r="S2390" i="2"/>
  <c r="S2393" i="2" s="1"/>
  <c r="AI2390" i="2"/>
  <c r="BP2390" i="2"/>
  <c r="AH2177" i="2"/>
  <c r="BI78" i="2"/>
  <c r="BH78" i="2"/>
  <c r="K2390" i="2"/>
  <c r="K2393" i="2" s="1"/>
  <c r="AA2390" i="2"/>
  <c r="O2517" i="2"/>
  <c r="L2390" i="2"/>
  <c r="L2393" i="2" s="1"/>
  <c r="AB2390" i="2"/>
  <c r="AR2390" i="2"/>
  <c r="BH2390" i="2"/>
  <c r="S2517" i="2"/>
  <c r="Q2517" i="2"/>
  <c r="N2390" i="2"/>
  <c r="N2393" i="2" s="1"/>
  <c r="AD2390" i="2"/>
  <c r="AT2390" i="2"/>
  <c r="BJ2390" i="2"/>
  <c r="AU2390" i="2"/>
  <c r="BK2390" i="2"/>
  <c r="BL2390" i="2"/>
  <c r="Q2390" i="2"/>
  <c r="Q2393" i="2" s="1"/>
  <c r="AG2390" i="2"/>
  <c r="AW2390" i="2"/>
  <c r="BM2390" i="2"/>
  <c r="X2390" i="2"/>
  <c r="AN2390" i="2"/>
  <c r="BD2390" i="2"/>
  <c r="BT2390" i="2"/>
  <c r="AY2390" i="2"/>
  <c r="BO2390" i="2"/>
  <c r="R2390" i="2"/>
  <c r="R2393" i="2" s="1"/>
  <c r="AH2390" i="2"/>
  <c r="AX2390" i="2"/>
  <c r="BN2390" i="2"/>
  <c r="R2517" i="2"/>
  <c r="P2517" i="2"/>
  <c r="N2517" i="2"/>
  <c r="U2390" i="2"/>
  <c r="AK2390" i="2"/>
  <c r="BA2390" i="2"/>
  <c r="BQ2390" i="2"/>
  <c r="L2517" i="2"/>
  <c r="T2419" i="2"/>
  <c r="V2390" i="2"/>
  <c r="AL2390" i="2"/>
  <c r="BB2390" i="2"/>
  <c r="BR2390" i="2"/>
  <c r="J2517" i="2"/>
  <c r="W2390" i="2"/>
  <c r="AM2390" i="2"/>
  <c r="BC2390" i="2"/>
  <c r="BS2390" i="2"/>
  <c r="I2390" i="2"/>
  <c r="I2393" i="2" s="1"/>
  <c r="Y2390" i="2"/>
  <c r="AO2390" i="2"/>
  <c r="BE2390" i="2"/>
  <c r="BU2390" i="2"/>
  <c r="J2390" i="2"/>
  <c r="J2393" i="2" s="1"/>
  <c r="Z2390" i="2"/>
  <c r="AP2390" i="2"/>
  <c r="BF2390" i="2"/>
  <c r="BV2390" i="2"/>
  <c r="AQ2390" i="2"/>
  <c r="BG2390" i="2"/>
  <c r="BW2390" i="2"/>
  <c r="BX2390" i="2"/>
  <c r="M2390" i="2"/>
  <c r="M2393" i="2" s="1"/>
  <c r="AC2390" i="2"/>
  <c r="AS2390" i="2"/>
  <c r="BI2390" i="2"/>
  <c r="BY2390" i="2"/>
  <c r="K2517" i="2"/>
  <c r="H2517" i="2"/>
  <c r="I2517" i="2"/>
  <c r="M2517" i="2"/>
  <c r="I19" i="2"/>
  <c r="J19" i="2"/>
  <c r="T2517" i="2"/>
  <c r="T2422" i="2"/>
  <c r="T14" i="2" l="1"/>
  <c r="T2367" i="2" s="1"/>
  <c r="S14" i="2"/>
  <c r="S2367" i="2" s="1"/>
  <c r="R14" i="2"/>
  <c r="R2367" i="2" s="1"/>
  <c r="Q14" i="2"/>
  <c r="Q2367" i="2" s="1"/>
  <c r="P14" i="2"/>
  <c r="P2367" i="2" s="1"/>
  <c r="O14" i="2"/>
  <c r="O2367" i="2" s="1"/>
  <c r="N14" i="2"/>
  <c r="N2367" i="2" s="1"/>
  <c r="M14" i="2"/>
  <c r="M2367" i="2" s="1"/>
  <c r="L14" i="2"/>
  <c r="L2367" i="2" s="1"/>
  <c r="K14" i="2"/>
  <c r="K2367" i="2" s="1"/>
  <c r="J14" i="2"/>
  <c r="J2367" i="2" s="1"/>
  <c r="I14" i="2"/>
  <c r="I2367" i="2" s="1"/>
  <c r="H14" i="2"/>
  <c r="H2367" i="2" s="1"/>
  <c r="G14" i="2"/>
  <c r="J2368" i="2" l="1"/>
  <c r="J2369" i="2"/>
  <c r="L2368" i="2"/>
  <c r="L2369" i="2"/>
  <c r="K2369" i="2"/>
  <c r="K2368" i="2"/>
  <c r="N2369" i="2"/>
  <c r="N2368" i="2"/>
  <c r="M2368" i="2"/>
  <c r="M2369" i="2"/>
  <c r="O2368" i="2"/>
  <c r="O2369" i="2"/>
  <c r="Q2369" i="2"/>
  <c r="Q2368" i="2"/>
  <c r="I2368" i="2"/>
  <c r="I2369" i="2"/>
  <c r="P2369" i="2"/>
  <c r="P2368" i="2"/>
  <c r="R2369" i="2"/>
  <c r="R2368" i="2"/>
  <c r="S2368" i="2"/>
  <c r="S2369" i="2"/>
  <c r="H2369" i="2"/>
  <c r="H2368" i="2"/>
  <c r="T2368" i="2"/>
  <c r="T2369" i="2"/>
  <c r="I2491" i="3"/>
  <c r="I2481" i="3"/>
  <c r="I2459" i="3"/>
  <c r="I2446" i="3"/>
  <c r="I2442" i="3"/>
  <c r="I2435" i="3"/>
  <c r="I2422" i="3"/>
  <c r="I2415" i="3"/>
  <c r="I2402" i="3"/>
  <c r="I2392" i="3"/>
  <c r="I2391" i="3"/>
  <c r="I2384" i="3"/>
  <c r="I2383" i="3"/>
  <c r="I2381" i="3"/>
  <c r="I2374" i="3"/>
  <c r="I2373" i="3"/>
  <c r="I2371" i="3"/>
  <c r="I2369" i="3"/>
  <c r="I2368" i="3"/>
  <c r="I2361" i="3"/>
  <c r="I2354" i="3"/>
  <c r="I2348" i="3"/>
  <c r="I2347" i="3"/>
  <c r="I2310" i="3"/>
  <c r="I2306" i="3"/>
  <c r="I2287" i="3"/>
  <c r="I2271" i="3"/>
  <c r="I2252" i="3"/>
  <c r="I2251" i="3"/>
  <c r="I2238" i="3"/>
  <c r="I2222" i="3"/>
  <c r="I2200" i="3"/>
  <c r="I2145" i="3"/>
  <c r="I2144" i="3"/>
  <c r="I2140" i="3"/>
  <c r="I2130" i="3"/>
  <c r="I2129" i="3"/>
  <c r="I2110" i="3"/>
  <c r="I2097" i="3"/>
  <c r="I2093" i="3"/>
  <c r="I2068" i="3"/>
  <c r="I2064" i="3"/>
  <c r="I2033" i="3"/>
  <c r="I2011" i="3"/>
  <c r="I2007" i="3"/>
  <c r="I1997" i="3"/>
  <c r="I1996" i="3"/>
  <c r="I1986" i="3"/>
  <c r="I1973" i="3"/>
  <c r="I1966" i="3"/>
  <c r="I1935" i="3"/>
  <c r="I1934" i="3"/>
  <c r="I1906" i="3"/>
  <c r="I1794" i="3"/>
  <c r="I1793" i="3"/>
  <c r="I1762" i="3"/>
  <c r="I1602" i="3"/>
  <c r="I1589" i="3"/>
  <c r="I1585" i="3"/>
  <c r="I1557" i="3"/>
  <c r="I1556" i="3"/>
  <c r="I1462" i="3"/>
  <c r="I1410" i="3"/>
  <c r="I1349" i="3"/>
  <c r="I1348" i="3"/>
  <c r="I1332" i="3"/>
  <c r="I1292" i="3"/>
  <c r="I1291" i="3"/>
  <c r="I1248" i="3"/>
  <c r="I1229" i="3"/>
  <c r="I1147" i="3"/>
  <c r="I1119" i="3"/>
  <c r="I1028" i="3"/>
  <c r="I1027" i="3"/>
  <c r="I993" i="3"/>
  <c r="I917" i="3"/>
  <c r="I883" i="3"/>
  <c r="I876" i="3"/>
  <c r="I869" i="3"/>
  <c r="I805" i="3"/>
  <c r="I768" i="3"/>
  <c r="I761" i="3"/>
  <c r="I757" i="3"/>
  <c r="I720" i="3"/>
  <c r="I707" i="3"/>
  <c r="I661" i="3"/>
  <c r="I543" i="3"/>
  <c r="I479" i="3"/>
  <c r="I478" i="3"/>
  <c r="I432" i="3"/>
  <c r="I425" i="3"/>
  <c r="I424" i="3"/>
  <c r="I402" i="3"/>
  <c r="I344" i="3"/>
  <c r="I295" i="3"/>
  <c r="I225" i="3"/>
  <c r="I212" i="3"/>
  <c r="I205" i="3"/>
  <c r="I204" i="3"/>
  <c r="I194" i="3"/>
  <c r="I181" i="3"/>
  <c r="I162" i="3"/>
  <c r="I161" i="3"/>
  <c r="I136" i="3"/>
  <c r="I114" i="3"/>
  <c r="I107" i="3"/>
  <c r="I85" i="3"/>
  <c r="I66" i="3"/>
  <c r="I65" i="3"/>
  <c r="I52" i="3"/>
  <c r="I18" i="3"/>
  <c r="CE2250" i="2" l="1"/>
  <c r="CE2322" i="2"/>
  <c r="AR239" i="2"/>
  <c r="AS239" i="2"/>
  <c r="AT239" i="2"/>
  <c r="AU239" i="2"/>
  <c r="AV239" i="2"/>
  <c r="AW239" i="2"/>
  <c r="BE239" i="2"/>
  <c r="BF239" i="2"/>
  <c r="BG239" i="2"/>
  <c r="BH239" i="2"/>
  <c r="BI239" i="2"/>
  <c r="BJ239" i="2"/>
  <c r="BK239" i="2"/>
  <c r="BL239" i="2"/>
  <c r="BM239" i="2"/>
  <c r="BN239" i="2"/>
  <c r="BO239" i="2"/>
  <c r="BP239" i="2"/>
  <c r="BQ239" i="2"/>
  <c r="BR239" i="2"/>
  <c r="BS239" i="2"/>
  <c r="BT239" i="2"/>
  <c r="BU239" i="2"/>
  <c r="AR242" i="2"/>
  <c r="AS242" i="2"/>
  <c r="AT242" i="2"/>
  <c r="AU242" i="2"/>
  <c r="BE242" i="2"/>
  <c r="BF242" i="2"/>
  <c r="BG242" i="2"/>
  <c r="BH242" i="2"/>
  <c r="BI242" i="2"/>
  <c r="BJ242" i="2"/>
  <c r="BK242" i="2"/>
  <c r="BL242" i="2"/>
  <c r="BM242" i="2"/>
  <c r="BN242" i="2"/>
  <c r="BO242" i="2"/>
  <c r="BP242" i="2"/>
  <c r="BQ242" i="2"/>
  <c r="BR242" i="2"/>
  <c r="BS242" i="2"/>
  <c r="BT242" i="2"/>
  <c r="BU242" i="2"/>
  <c r="AR245" i="2"/>
  <c r="AS245" i="2"/>
  <c r="AT245" i="2"/>
  <c r="BE245" i="2"/>
  <c r="BF245" i="2"/>
  <c r="BG245" i="2"/>
  <c r="BH245" i="2"/>
  <c r="BI245" i="2"/>
  <c r="BJ245" i="2"/>
  <c r="BK245" i="2"/>
  <c r="BL245" i="2"/>
  <c r="BM245" i="2"/>
  <c r="BN245" i="2"/>
  <c r="BO245" i="2"/>
  <c r="BP245" i="2"/>
  <c r="BQ245" i="2"/>
  <c r="BR245" i="2"/>
  <c r="BS245" i="2"/>
  <c r="BT245" i="2"/>
  <c r="BU245" i="2"/>
  <c r="AR248" i="2"/>
  <c r="AS248" i="2"/>
  <c r="BE248" i="2"/>
  <c r="BF248" i="2"/>
  <c r="BG248" i="2"/>
  <c r="BH248" i="2"/>
  <c r="BI248" i="2"/>
  <c r="BJ248" i="2"/>
  <c r="BK248" i="2"/>
  <c r="BL248" i="2"/>
  <c r="BM248" i="2"/>
  <c r="BN248" i="2"/>
  <c r="BO248" i="2"/>
  <c r="BP248" i="2"/>
  <c r="BQ248" i="2"/>
  <c r="BR248" i="2"/>
  <c r="BS248" i="2"/>
  <c r="BT248" i="2"/>
  <c r="BU248" i="2"/>
  <c r="AR251" i="2"/>
  <c r="AS251" i="2"/>
  <c r="AT251" i="2"/>
  <c r="AU251" i="2"/>
  <c r="AV251" i="2"/>
  <c r="AW251" i="2"/>
  <c r="AX251" i="2"/>
  <c r="AY251" i="2"/>
  <c r="AZ251" i="2"/>
  <c r="BF251" i="2"/>
  <c r="BG251" i="2"/>
  <c r="BH251" i="2"/>
  <c r="BI251" i="2"/>
  <c r="BJ251" i="2"/>
  <c r="BK251" i="2"/>
  <c r="BL251" i="2"/>
  <c r="BM251" i="2"/>
  <c r="BN251" i="2"/>
  <c r="BO251" i="2"/>
  <c r="BP251" i="2"/>
  <c r="BQ251" i="2"/>
  <c r="BR251" i="2"/>
  <c r="BS251" i="2"/>
  <c r="BT251" i="2"/>
  <c r="BU251" i="2"/>
  <c r="AR254" i="2"/>
  <c r="AS254" i="2"/>
  <c r="AT254" i="2"/>
  <c r="AU254" i="2"/>
  <c r="AV254" i="2"/>
  <c r="AW254" i="2"/>
  <c r="AX254" i="2"/>
  <c r="BG254" i="2"/>
  <c r="BH254" i="2"/>
  <c r="BI254" i="2"/>
  <c r="BJ254" i="2"/>
  <c r="BK254" i="2"/>
  <c r="BL254" i="2"/>
  <c r="BM254" i="2"/>
  <c r="BN254" i="2"/>
  <c r="BO254" i="2"/>
  <c r="BP254" i="2"/>
  <c r="BQ254" i="2"/>
  <c r="BR254" i="2"/>
  <c r="BS254" i="2"/>
  <c r="BT254" i="2"/>
  <c r="BU254" i="2"/>
  <c r="AR257" i="2"/>
  <c r="AS257" i="2"/>
  <c r="AT257" i="2"/>
  <c r="AU257" i="2"/>
  <c r="AV257" i="2"/>
  <c r="AW257" i="2"/>
  <c r="AX257" i="2"/>
  <c r="AY257" i="2"/>
  <c r="AZ257" i="2"/>
  <c r="BA257" i="2"/>
  <c r="BB257" i="2"/>
  <c r="BC257" i="2"/>
  <c r="BN257" i="2"/>
  <c r="BO257" i="2"/>
  <c r="BP257" i="2"/>
  <c r="BQ257" i="2"/>
  <c r="BR257" i="2"/>
  <c r="BS257" i="2"/>
  <c r="BT257" i="2"/>
  <c r="BU257" i="2"/>
  <c r="AR260" i="2"/>
  <c r="AS260" i="2"/>
  <c r="AT260" i="2"/>
  <c r="AU260" i="2"/>
  <c r="AV260" i="2"/>
  <c r="AW260" i="2"/>
  <c r="AX260" i="2"/>
  <c r="AY260" i="2"/>
  <c r="BN260" i="2"/>
  <c r="BO260" i="2"/>
  <c r="BP260" i="2"/>
  <c r="BQ260" i="2"/>
  <c r="BR260" i="2"/>
  <c r="BS260" i="2"/>
  <c r="BT260" i="2"/>
  <c r="BU260" i="2"/>
  <c r="AR263" i="2"/>
  <c r="AS263" i="2"/>
  <c r="AT263" i="2"/>
  <c r="BE263" i="2"/>
  <c r="BF263" i="2"/>
  <c r="BG263" i="2"/>
  <c r="BH263" i="2"/>
  <c r="BI263" i="2"/>
  <c r="BJ263" i="2"/>
  <c r="BK263" i="2"/>
  <c r="BL263" i="2"/>
  <c r="BM263" i="2"/>
  <c r="BN263" i="2"/>
  <c r="BO263" i="2"/>
  <c r="BP263" i="2"/>
  <c r="BQ263" i="2"/>
  <c r="BR263" i="2"/>
  <c r="BS263" i="2"/>
  <c r="BT263" i="2"/>
  <c r="BU263" i="2"/>
  <c r="AV266" i="2"/>
  <c r="AW266" i="2"/>
  <c r="AX266" i="2"/>
  <c r="AY266" i="2"/>
  <c r="AZ266" i="2"/>
  <c r="BA266" i="2"/>
  <c r="BB266" i="2"/>
  <c r="BC266" i="2"/>
  <c r="BD266" i="2"/>
  <c r="BE266" i="2"/>
  <c r="BF266" i="2"/>
  <c r="BG266" i="2"/>
  <c r="BH266" i="2"/>
  <c r="BI266" i="2"/>
  <c r="BJ266" i="2"/>
  <c r="BK266" i="2"/>
  <c r="BL266" i="2"/>
  <c r="BM266" i="2"/>
  <c r="BN266" i="2"/>
  <c r="BO266" i="2"/>
  <c r="BP266" i="2"/>
  <c r="BQ266" i="2"/>
  <c r="BR266" i="2"/>
  <c r="BS266" i="2"/>
  <c r="BT266" i="2"/>
  <c r="BU266" i="2"/>
  <c r="AR269" i="2"/>
  <c r="AS269" i="2"/>
  <c r="AT269" i="2"/>
  <c r="AU269" i="2"/>
  <c r="AV269" i="2"/>
  <c r="AW269" i="2"/>
  <c r="AX269" i="2"/>
  <c r="AY269" i="2"/>
  <c r="AZ269" i="2"/>
  <c r="BA269" i="2"/>
  <c r="BB269" i="2"/>
  <c r="BC269" i="2"/>
  <c r="BD269" i="2"/>
  <c r="BE269" i="2"/>
  <c r="BF269" i="2"/>
  <c r="BG269" i="2"/>
  <c r="BH269" i="2"/>
  <c r="BN269" i="2"/>
  <c r="BO269" i="2"/>
  <c r="BP269" i="2"/>
  <c r="BQ269" i="2"/>
  <c r="BR269" i="2"/>
  <c r="BS269" i="2"/>
  <c r="BT269" i="2"/>
  <c r="BU269" i="2"/>
  <c r="AR272" i="2"/>
  <c r="AS272" i="2"/>
  <c r="AT272" i="2"/>
  <c r="AU272" i="2"/>
  <c r="AV272" i="2"/>
  <c r="AW272" i="2"/>
  <c r="AX272" i="2"/>
  <c r="AY272" i="2"/>
  <c r="AZ272" i="2"/>
  <c r="BA272" i="2"/>
  <c r="BB272" i="2"/>
  <c r="BC272" i="2"/>
  <c r="BD272" i="2"/>
  <c r="BE272" i="2"/>
  <c r="BF272" i="2"/>
  <c r="BG272" i="2"/>
  <c r="BH272" i="2"/>
  <c r="BI272" i="2"/>
  <c r="BJ272" i="2"/>
  <c r="BK272" i="2"/>
  <c r="BL272" i="2"/>
  <c r="AR275" i="2"/>
  <c r="AS275" i="2"/>
  <c r="AT275" i="2"/>
  <c r="AU275" i="2"/>
  <c r="AV275" i="2"/>
  <c r="AW275" i="2"/>
  <c r="AX275" i="2"/>
  <c r="AY275" i="2"/>
  <c r="AZ275" i="2"/>
  <c r="BA275" i="2"/>
  <c r="BB275" i="2"/>
  <c r="BC275" i="2"/>
  <c r="BD275" i="2"/>
  <c r="BE275" i="2"/>
  <c r="BF275" i="2"/>
  <c r="BG275" i="2"/>
  <c r="BH275" i="2"/>
  <c r="AR278" i="2"/>
  <c r="AS278" i="2"/>
  <c r="AT278" i="2"/>
  <c r="AU278" i="2"/>
  <c r="AV278" i="2"/>
  <c r="AW278" i="2"/>
  <c r="AX278" i="2"/>
  <c r="AY278" i="2"/>
  <c r="AZ278" i="2"/>
  <c r="BA278" i="2"/>
  <c r="BB278" i="2"/>
  <c r="BC278" i="2"/>
  <c r="BD278" i="2"/>
  <c r="BE278" i="2"/>
  <c r="BF278" i="2"/>
  <c r="BG278" i="2"/>
  <c r="BH278" i="2"/>
  <c r="BI278" i="2"/>
  <c r="BJ278" i="2"/>
  <c r="BK278" i="2"/>
  <c r="BL278" i="2"/>
  <c r="AR281" i="2"/>
  <c r="AS281" i="2"/>
  <c r="AT281" i="2"/>
  <c r="AU281" i="2"/>
  <c r="AV281" i="2"/>
  <c r="AW281" i="2"/>
  <c r="AX281" i="2"/>
  <c r="AY281" i="2"/>
  <c r="AZ281" i="2"/>
  <c r="BA281" i="2"/>
  <c r="BB281" i="2"/>
  <c r="BC281" i="2"/>
  <c r="BD281" i="2"/>
  <c r="BE281" i="2"/>
  <c r="BF281" i="2"/>
  <c r="BG281" i="2"/>
  <c r="BH281" i="2"/>
  <c r="BN281" i="2"/>
  <c r="BO281" i="2"/>
  <c r="BP281" i="2"/>
  <c r="BQ281" i="2"/>
  <c r="BR281" i="2"/>
  <c r="BS281" i="2"/>
  <c r="BT281" i="2"/>
  <c r="BU281" i="2"/>
  <c r="AR284" i="2"/>
  <c r="AS284" i="2"/>
  <c r="AT284" i="2"/>
  <c r="AU284" i="2"/>
  <c r="AV284" i="2"/>
  <c r="AW284" i="2"/>
  <c r="AX284" i="2"/>
  <c r="AY284" i="2"/>
  <c r="AZ284" i="2"/>
  <c r="BA284" i="2"/>
  <c r="BB284" i="2"/>
  <c r="BC284" i="2"/>
  <c r="BD284" i="2"/>
  <c r="BE284" i="2"/>
  <c r="BF284" i="2"/>
  <c r="BG284" i="2"/>
  <c r="BH284" i="2"/>
  <c r="BN284" i="2"/>
  <c r="BO284" i="2"/>
  <c r="BP284" i="2"/>
  <c r="BQ284" i="2"/>
  <c r="BR284" i="2"/>
  <c r="BS284" i="2"/>
  <c r="BT284" i="2"/>
  <c r="BU284" i="2"/>
  <c r="AR287" i="2"/>
  <c r="AS287" i="2"/>
  <c r="AT287" i="2"/>
  <c r="AU287" i="2"/>
  <c r="AV287" i="2"/>
  <c r="AW287" i="2"/>
  <c r="AX287" i="2"/>
  <c r="AY287" i="2"/>
  <c r="AZ287" i="2"/>
  <c r="BA287" i="2"/>
  <c r="BB287" i="2"/>
  <c r="BC287" i="2"/>
  <c r="BD287" i="2"/>
  <c r="BE287" i="2"/>
  <c r="BF287" i="2"/>
  <c r="BG287" i="2"/>
  <c r="BH287" i="2"/>
  <c r="BI287" i="2"/>
  <c r="BJ287" i="2"/>
  <c r="BK287" i="2"/>
  <c r="BL287" i="2"/>
  <c r="AR290" i="2"/>
  <c r="AS290" i="2"/>
  <c r="AT290" i="2"/>
  <c r="AU290" i="2"/>
  <c r="AV290" i="2"/>
  <c r="AW290" i="2"/>
  <c r="AX290" i="2"/>
  <c r="AY290" i="2"/>
  <c r="AZ290" i="2"/>
  <c r="BA290" i="2"/>
  <c r="BB290" i="2"/>
  <c r="BC290" i="2"/>
  <c r="BD290" i="2"/>
  <c r="BE290" i="2"/>
  <c r="BF290" i="2"/>
  <c r="BG290" i="2"/>
  <c r="BH290" i="2"/>
  <c r="BI290" i="2"/>
  <c r="BJ290" i="2"/>
  <c r="BK290" i="2"/>
  <c r="BL290" i="2"/>
  <c r="AR293" i="2"/>
  <c r="AS293" i="2"/>
  <c r="AT293" i="2"/>
  <c r="AU293" i="2"/>
  <c r="AV293" i="2"/>
  <c r="AW293" i="2"/>
  <c r="AX293" i="2"/>
  <c r="AY293" i="2"/>
  <c r="AZ293" i="2"/>
  <c r="BA293" i="2"/>
  <c r="BB293" i="2"/>
  <c r="BC293" i="2"/>
  <c r="BD293" i="2"/>
  <c r="BE293" i="2"/>
  <c r="BF293" i="2"/>
  <c r="BG293" i="2"/>
  <c r="BH293" i="2"/>
  <c r="BN293" i="2"/>
  <c r="BO293" i="2"/>
  <c r="BP293" i="2"/>
  <c r="BQ293" i="2"/>
  <c r="BR293" i="2"/>
  <c r="BS293" i="2"/>
  <c r="BT293" i="2"/>
  <c r="BU293" i="2"/>
  <c r="AR296" i="2"/>
  <c r="AS296" i="2"/>
  <c r="AT296" i="2"/>
  <c r="AU296" i="2"/>
  <c r="AV296" i="2"/>
  <c r="AW296" i="2"/>
  <c r="AX296" i="2"/>
  <c r="AY296" i="2"/>
  <c r="AZ296" i="2"/>
  <c r="BA296" i="2"/>
  <c r="BB296" i="2"/>
  <c r="BC296" i="2"/>
  <c r="BD296" i="2"/>
  <c r="BE296" i="2"/>
  <c r="BF296" i="2"/>
  <c r="BG296" i="2"/>
  <c r="BH296" i="2"/>
  <c r="BN296" i="2"/>
  <c r="BO296" i="2"/>
  <c r="BP296" i="2"/>
  <c r="BQ296" i="2"/>
  <c r="BR296" i="2"/>
  <c r="BS296" i="2"/>
  <c r="BT296" i="2"/>
  <c r="BU296" i="2"/>
  <c r="AR299" i="2"/>
  <c r="AS299" i="2"/>
  <c r="AT299" i="2"/>
  <c r="AU299" i="2"/>
  <c r="AV299" i="2"/>
  <c r="AW299" i="2"/>
  <c r="AX299" i="2"/>
  <c r="AY299" i="2"/>
  <c r="AZ299" i="2"/>
  <c r="BA299" i="2"/>
  <c r="BB299" i="2"/>
  <c r="BC299" i="2"/>
  <c r="BD299" i="2"/>
  <c r="BE299" i="2"/>
  <c r="BF299" i="2"/>
  <c r="BG299" i="2"/>
  <c r="BH299" i="2"/>
  <c r="AR302" i="2"/>
  <c r="AS302" i="2"/>
  <c r="AT302" i="2"/>
  <c r="AU302" i="2"/>
  <c r="AV302" i="2"/>
  <c r="AW302" i="2"/>
  <c r="AX302" i="2"/>
  <c r="AY302" i="2"/>
  <c r="AZ302" i="2"/>
  <c r="BA302" i="2"/>
  <c r="BB302" i="2"/>
  <c r="BC302" i="2"/>
  <c r="BD302" i="2"/>
  <c r="BE302" i="2"/>
  <c r="BF302" i="2"/>
  <c r="BG302" i="2"/>
  <c r="BH302" i="2"/>
  <c r="BR302" i="2"/>
  <c r="BS302" i="2"/>
  <c r="BT302" i="2"/>
  <c r="BU302" i="2"/>
  <c r="AR305" i="2"/>
  <c r="AS305" i="2"/>
  <c r="AT305" i="2"/>
  <c r="AU305" i="2"/>
  <c r="AV305" i="2"/>
  <c r="AW305" i="2"/>
  <c r="AX305" i="2"/>
  <c r="AY305" i="2"/>
  <c r="AZ305" i="2"/>
  <c r="BA305" i="2"/>
  <c r="BB305" i="2"/>
  <c r="BC305" i="2"/>
  <c r="BD305" i="2"/>
  <c r="BE305" i="2"/>
  <c r="BF305" i="2"/>
  <c r="BG305" i="2"/>
  <c r="BH305" i="2"/>
  <c r="BI305" i="2"/>
  <c r="BJ305" i="2"/>
  <c r="BK305" i="2"/>
  <c r="BL305" i="2"/>
  <c r="AR309" i="2"/>
  <c r="AS309" i="2"/>
  <c r="AT309" i="2"/>
  <c r="AU309" i="2"/>
  <c r="AV309" i="2"/>
  <c r="BJ309" i="2"/>
  <c r="BK309" i="2"/>
  <c r="BL309" i="2"/>
  <c r="BM309" i="2"/>
  <c r="BN309" i="2"/>
  <c r="AR312" i="2"/>
  <c r="AS312" i="2"/>
  <c r="AT312" i="2"/>
  <c r="AU312" i="2"/>
  <c r="AV312" i="2"/>
  <c r="BJ312" i="2"/>
  <c r="BK312" i="2"/>
  <c r="BL312" i="2"/>
  <c r="BM312" i="2"/>
  <c r="BN312" i="2"/>
  <c r="AR315" i="2"/>
  <c r="AS315" i="2"/>
  <c r="AT315" i="2"/>
  <c r="AU315" i="2"/>
  <c r="AV315" i="2"/>
  <c r="BJ315" i="2"/>
  <c r="BK315" i="2"/>
  <c r="BL315" i="2"/>
  <c r="BM315" i="2"/>
  <c r="BN315" i="2"/>
  <c r="AR318" i="2"/>
  <c r="AS318" i="2"/>
  <c r="AT318" i="2"/>
  <c r="AU318" i="2"/>
  <c r="AV318" i="2"/>
  <c r="BJ318" i="2"/>
  <c r="BK318" i="2"/>
  <c r="BL318" i="2"/>
  <c r="BM318" i="2"/>
  <c r="BN318" i="2"/>
  <c r="AR321" i="2"/>
  <c r="AS321" i="2"/>
  <c r="AT321" i="2"/>
  <c r="AU321" i="2"/>
  <c r="AV321" i="2"/>
  <c r="AW321" i="2"/>
  <c r="AX321" i="2"/>
  <c r="AY321" i="2"/>
  <c r="AZ321" i="2"/>
  <c r="AR324" i="2"/>
  <c r="AS324" i="2"/>
  <c r="AT324" i="2"/>
  <c r="AU324" i="2"/>
  <c r="AV324" i="2"/>
  <c r="BF324" i="2"/>
  <c r="BG324" i="2"/>
  <c r="BH324" i="2"/>
  <c r="BI324" i="2"/>
  <c r="BJ324" i="2"/>
  <c r="BK324" i="2"/>
  <c r="BL324" i="2"/>
  <c r="BM324" i="2"/>
  <c r="BN324" i="2"/>
  <c r="BJ327" i="2"/>
  <c r="BK327" i="2"/>
  <c r="BL327" i="2"/>
  <c r="BM327" i="2"/>
  <c r="BN327" i="2"/>
  <c r="AR330" i="2"/>
  <c r="AS330" i="2"/>
  <c r="AT330" i="2"/>
  <c r="AU330" i="2"/>
  <c r="AV330" i="2"/>
  <c r="AW330" i="2"/>
  <c r="AX330" i="2"/>
  <c r="AY330" i="2"/>
  <c r="AZ330" i="2"/>
  <c r="BA330" i="2"/>
  <c r="BB330" i="2"/>
  <c r="BC330" i="2"/>
  <c r="BD330" i="2"/>
  <c r="BJ330" i="2"/>
  <c r="BK330" i="2"/>
  <c r="BL330" i="2"/>
  <c r="BM330" i="2"/>
  <c r="BN330" i="2"/>
  <c r="AR333" i="2"/>
  <c r="AS333" i="2"/>
  <c r="AT333" i="2"/>
  <c r="AU333" i="2"/>
  <c r="AV333" i="2"/>
  <c r="AW333" i="2"/>
  <c r="AX333" i="2"/>
  <c r="AY333" i="2"/>
  <c r="AZ333" i="2"/>
  <c r="BA333" i="2"/>
  <c r="BB333" i="2"/>
  <c r="BC333" i="2"/>
  <c r="BD333" i="2"/>
  <c r="BJ333" i="2"/>
  <c r="BK333" i="2"/>
  <c r="BL333" i="2"/>
  <c r="BM333" i="2"/>
  <c r="BN333" i="2"/>
  <c r="AR336" i="2"/>
  <c r="AS336" i="2"/>
  <c r="AT336" i="2"/>
  <c r="AU336" i="2"/>
  <c r="AV336" i="2"/>
  <c r="AW336" i="2"/>
  <c r="AX336" i="2"/>
  <c r="AY336" i="2"/>
  <c r="AZ336" i="2"/>
  <c r="BA336" i="2"/>
  <c r="BB336" i="2"/>
  <c r="BC336" i="2"/>
  <c r="BD336" i="2"/>
  <c r="BJ336" i="2"/>
  <c r="BK336" i="2"/>
  <c r="BL336" i="2"/>
  <c r="BM336" i="2"/>
  <c r="BN336" i="2"/>
  <c r="AR339" i="2"/>
  <c r="AS339" i="2"/>
  <c r="AT339" i="2"/>
  <c r="AU339" i="2"/>
  <c r="AV339" i="2"/>
  <c r="AW339" i="2"/>
  <c r="AX339" i="2"/>
  <c r="AY339" i="2"/>
  <c r="AZ339" i="2"/>
  <c r="BA339" i="2"/>
  <c r="BB339" i="2"/>
  <c r="BC339" i="2"/>
  <c r="BD339" i="2"/>
  <c r="BJ339" i="2"/>
  <c r="BK339" i="2"/>
  <c r="BL339" i="2"/>
  <c r="BM339" i="2"/>
  <c r="BN339" i="2"/>
  <c r="AR342" i="2"/>
  <c r="AS342" i="2"/>
  <c r="AT342" i="2"/>
  <c r="AU342" i="2"/>
  <c r="AV342" i="2"/>
  <c r="BF342" i="2"/>
  <c r="BG342" i="2"/>
  <c r="BH342" i="2"/>
  <c r="BI342" i="2"/>
  <c r="BJ342" i="2"/>
  <c r="BK342" i="2"/>
  <c r="BL342" i="2"/>
  <c r="BM342" i="2"/>
  <c r="BN342" i="2"/>
  <c r="AR345" i="2"/>
  <c r="AS345" i="2"/>
  <c r="AT345" i="2"/>
  <c r="AU345" i="2"/>
  <c r="AV345" i="2"/>
  <c r="BF345" i="2"/>
  <c r="BG345" i="2"/>
  <c r="BH345" i="2"/>
  <c r="BI345" i="2"/>
  <c r="BJ345" i="2"/>
  <c r="BK345" i="2"/>
  <c r="BL345" i="2"/>
  <c r="BM345" i="2"/>
  <c r="BN345" i="2"/>
  <c r="AR348" i="2"/>
  <c r="AS348" i="2"/>
  <c r="AT348" i="2"/>
  <c r="AU348" i="2"/>
  <c r="AV348" i="2"/>
  <c r="BF348" i="2"/>
  <c r="BG348" i="2"/>
  <c r="BH348" i="2"/>
  <c r="BI348" i="2"/>
  <c r="BJ348" i="2"/>
  <c r="BK348" i="2"/>
  <c r="BL348" i="2"/>
  <c r="BM348" i="2"/>
  <c r="BN348" i="2"/>
  <c r="AR351" i="2"/>
  <c r="AS351" i="2"/>
  <c r="AT351" i="2"/>
  <c r="AU351" i="2"/>
  <c r="AV351" i="2"/>
  <c r="BB351" i="2"/>
  <c r="BC351" i="2"/>
  <c r="BD351" i="2"/>
  <c r="BE351" i="2"/>
  <c r="BF351" i="2"/>
  <c r="BG351" i="2"/>
  <c r="BH351" i="2"/>
  <c r="BI351" i="2"/>
  <c r="BJ351" i="2"/>
  <c r="BK351" i="2"/>
  <c r="BL351" i="2"/>
  <c r="BM351" i="2"/>
  <c r="BN351" i="2"/>
  <c r="AR354" i="2"/>
  <c r="AS354" i="2"/>
  <c r="AT354" i="2"/>
  <c r="AU354" i="2"/>
  <c r="AV354" i="2"/>
  <c r="AW354" i="2"/>
  <c r="AX354" i="2"/>
  <c r="AY354" i="2"/>
  <c r="AZ354" i="2"/>
  <c r="BA354" i="2"/>
  <c r="BB354" i="2"/>
  <c r="BC354" i="2"/>
  <c r="BD354" i="2"/>
  <c r="BJ354" i="2"/>
  <c r="BK354" i="2"/>
  <c r="BL354" i="2"/>
  <c r="BM354" i="2"/>
  <c r="BN354" i="2"/>
  <c r="AM358" i="2"/>
  <c r="AN358" i="2"/>
  <c r="BF358" i="2"/>
  <c r="BG358" i="2"/>
  <c r="BH358" i="2"/>
  <c r="BI358" i="2"/>
  <c r="BJ358" i="2"/>
  <c r="BK358" i="2"/>
  <c r="BL358" i="2"/>
  <c r="BM358" i="2"/>
  <c r="BN358" i="2"/>
  <c r="BO358" i="2"/>
  <c r="BP358" i="2"/>
  <c r="BQ358" i="2"/>
  <c r="BR358" i="2"/>
  <c r="AM361" i="2"/>
  <c r="AN361" i="2"/>
  <c r="BG361" i="2"/>
  <c r="BH361" i="2"/>
  <c r="BI361" i="2"/>
  <c r="BJ361" i="2"/>
  <c r="BK361" i="2"/>
  <c r="BL361" i="2"/>
  <c r="BM361" i="2"/>
  <c r="BN361" i="2"/>
  <c r="BO361" i="2"/>
  <c r="BP361" i="2"/>
  <c r="BQ361" i="2"/>
  <c r="BR361" i="2"/>
  <c r="BE364" i="2"/>
  <c r="BF364" i="2"/>
  <c r="BG364" i="2"/>
  <c r="BH364" i="2"/>
  <c r="BI364" i="2"/>
  <c r="BJ364" i="2"/>
  <c r="BK364" i="2"/>
  <c r="BL364" i="2"/>
  <c r="BM364" i="2"/>
  <c r="BN364" i="2"/>
  <c r="BO364" i="2"/>
  <c r="BP364" i="2"/>
  <c r="BQ364" i="2"/>
  <c r="BR364" i="2"/>
  <c r="AM367" i="2"/>
  <c r="AN367" i="2"/>
  <c r="BB367" i="2"/>
  <c r="BC367" i="2"/>
  <c r="BD367" i="2"/>
  <c r="BE367" i="2"/>
  <c r="BF367" i="2"/>
  <c r="BG367" i="2"/>
  <c r="BH367" i="2"/>
  <c r="BI367" i="2"/>
  <c r="BJ367" i="2"/>
  <c r="BK367" i="2"/>
  <c r="BL367" i="2"/>
  <c r="BM367" i="2"/>
  <c r="BN367" i="2"/>
  <c r="BO367" i="2"/>
  <c r="BP367" i="2"/>
  <c r="BQ367" i="2"/>
  <c r="BR367" i="2"/>
  <c r="AM370" i="2"/>
  <c r="AN370" i="2"/>
  <c r="BB370" i="2"/>
  <c r="BC370" i="2"/>
  <c r="BD370" i="2"/>
  <c r="BE370" i="2"/>
  <c r="BF370" i="2"/>
  <c r="BG370" i="2"/>
  <c r="BH370" i="2"/>
  <c r="BI370" i="2"/>
  <c r="BJ370" i="2"/>
  <c r="BK370" i="2"/>
  <c r="BL370" i="2"/>
  <c r="BM370" i="2"/>
  <c r="BN370" i="2"/>
  <c r="BO370" i="2"/>
  <c r="BP370" i="2"/>
  <c r="BQ370" i="2"/>
  <c r="BR370" i="2"/>
  <c r="AM373" i="2"/>
  <c r="AN373" i="2"/>
  <c r="AO373" i="2"/>
  <c r="AP373" i="2"/>
  <c r="AQ373" i="2"/>
  <c r="BF373" i="2"/>
  <c r="BG373" i="2"/>
  <c r="BH373" i="2"/>
  <c r="BI373" i="2"/>
  <c r="BJ373" i="2"/>
  <c r="BK373" i="2"/>
  <c r="BL373" i="2"/>
  <c r="BM373" i="2"/>
  <c r="BN373" i="2"/>
  <c r="BO373" i="2"/>
  <c r="BP373" i="2"/>
  <c r="BQ373" i="2"/>
  <c r="BR373" i="2"/>
  <c r="AM376" i="2"/>
  <c r="AN376" i="2"/>
  <c r="BF376" i="2"/>
  <c r="BG376" i="2"/>
  <c r="BH376" i="2"/>
  <c r="BI376" i="2"/>
  <c r="BJ376" i="2"/>
  <c r="BK376" i="2"/>
  <c r="BL376" i="2"/>
  <c r="BM376" i="2"/>
  <c r="BN376" i="2"/>
  <c r="BO376" i="2"/>
  <c r="BP376" i="2"/>
  <c r="BQ376" i="2"/>
  <c r="BR376" i="2"/>
  <c r="AM379" i="2"/>
  <c r="AN379" i="2"/>
  <c r="AO379" i="2"/>
  <c r="AP379" i="2"/>
  <c r="AQ379" i="2"/>
  <c r="AR379" i="2"/>
  <c r="AS379" i="2"/>
  <c r="AT379" i="2"/>
  <c r="AU379" i="2"/>
  <c r="AV379" i="2"/>
  <c r="AW379" i="2"/>
  <c r="AX379" i="2"/>
  <c r="AY379" i="2"/>
  <c r="AZ379" i="2"/>
  <c r="BA379" i="2"/>
  <c r="BB379" i="2"/>
  <c r="BC379" i="2"/>
  <c r="BD379" i="2"/>
  <c r="BE379" i="2"/>
  <c r="BF379" i="2"/>
  <c r="BG379" i="2"/>
  <c r="BH379" i="2"/>
  <c r="BI379" i="2"/>
  <c r="BO379" i="2"/>
  <c r="BP379" i="2"/>
  <c r="BQ379" i="2"/>
  <c r="BR379" i="2"/>
  <c r="AM382" i="2"/>
  <c r="AN382" i="2"/>
  <c r="AO382" i="2"/>
  <c r="AP382" i="2"/>
  <c r="AQ382" i="2"/>
  <c r="AR382" i="2"/>
  <c r="AS382" i="2"/>
  <c r="AT382" i="2"/>
  <c r="AU382" i="2"/>
  <c r="AV382" i="2"/>
  <c r="AW382" i="2"/>
  <c r="AX382" i="2"/>
  <c r="AY382" i="2"/>
  <c r="AZ382" i="2"/>
  <c r="BA382" i="2"/>
  <c r="BB382" i="2"/>
  <c r="BC382" i="2"/>
  <c r="BD382" i="2"/>
  <c r="BE382" i="2"/>
  <c r="BF382" i="2"/>
  <c r="BG382" i="2"/>
  <c r="BH382" i="2"/>
  <c r="BI382" i="2"/>
  <c r="BO382" i="2"/>
  <c r="BP382" i="2"/>
  <c r="BQ382" i="2"/>
  <c r="BR382" i="2"/>
  <c r="AM385" i="2"/>
  <c r="AN385" i="2"/>
  <c r="AO385" i="2"/>
  <c r="AP385" i="2"/>
  <c r="AQ385" i="2"/>
  <c r="AR385" i="2"/>
  <c r="AS385" i="2"/>
  <c r="AT385" i="2"/>
  <c r="AU385" i="2"/>
  <c r="AV385" i="2"/>
  <c r="AW385" i="2"/>
  <c r="AX385" i="2"/>
  <c r="AY385" i="2"/>
  <c r="AZ385" i="2"/>
  <c r="BA385" i="2"/>
  <c r="BB385" i="2"/>
  <c r="BC385" i="2"/>
  <c r="BD385" i="2"/>
  <c r="BE385" i="2"/>
  <c r="BF385" i="2"/>
  <c r="BG385" i="2"/>
  <c r="BH385" i="2"/>
  <c r="BI385" i="2"/>
  <c r="AM388" i="2"/>
  <c r="AN388" i="2"/>
  <c r="AO388" i="2"/>
  <c r="AP388" i="2"/>
  <c r="AQ388" i="2"/>
  <c r="AR388" i="2"/>
  <c r="AS388" i="2"/>
  <c r="AT388" i="2"/>
  <c r="AU388" i="2"/>
  <c r="AV388" i="2"/>
  <c r="AW388" i="2"/>
  <c r="AX388" i="2"/>
  <c r="AY388" i="2"/>
  <c r="AZ388" i="2"/>
  <c r="BA388" i="2"/>
  <c r="BB388" i="2"/>
  <c r="BC388" i="2"/>
  <c r="BD388" i="2"/>
  <c r="BE388" i="2"/>
  <c r="BF388" i="2"/>
  <c r="BG388" i="2"/>
  <c r="BH388" i="2"/>
  <c r="BI388" i="2"/>
  <c r="BJ388" i="2"/>
  <c r="BK388" i="2"/>
  <c r="BL388" i="2"/>
  <c r="BM388" i="2"/>
  <c r="AM391" i="2"/>
  <c r="AN391" i="2"/>
  <c r="AO391" i="2"/>
  <c r="AP391" i="2"/>
  <c r="AQ391" i="2"/>
  <c r="AR391" i="2"/>
  <c r="AS391" i="2"/>
  <c r="AT391" i="2"/>
  <c r="AU391" i="2"/>
  <c r="AV391" i="2"/>
  <c r="AW391" i="2"/>
  <c r="AX391" i="2"/>
  <c r="AY391" i="2"/>
  <c r="AZ391" i="2"/>
  <c r="BA391" i="2"/>
  <c r="BB391" i="2"/>
  <c r="BC391" i="2"/>
  <c r="BD391" i="2"/>
  <c r="AM394" i="2"/>
  <c r="AN394" i="2"/>
  <c r="BC394" i="2"/>
  <c r="BD394" i="2"/>
  <c r="BE394" i="2"/>
  <c r="BF394" i="2"/>
  <c r="BG394" i="2"/>
  <c r="BH394" i="2"/>
  <c r="BI394" i="2"/>
  <c r="BJ394" i="2"/>
  <c r="BK394" i="2"/>
  <c r="BL394" i="2"/>
  <c r="BM394" i="2"/>
  <c r="BN394" i="2"/>
  <c r="BO394" i="2"/>
  <c r="BP394" i="2"/>
  <c r="BQ394" i="2"/>
  <c r="BR394" i="2"/>
  <c r="AM397" i="2"/>
  <c r="AN397" i="2"/>
  <c r="AO397" i="2"/>
  <c r="AP397" i="2"/>
  <c r="AQ397" i="2"/>
  <c r="AR397" i="2"/>
  <c r="AS397" i="2"/>
  <c r="AT397" i="2"/>
  <c r="AU397" i="2"/>
  <c r="AV397" i="2"/>
  <c r="BB397" i="2"/>
  <c r="BC397" i="2"/>
  <c r="BD397" i="2"/>
  <c r="BE397" i="2"/>
  <c r="BF397" i="2"/>
  <c r="BG397" i="2"/>
  <c r="BH397" i="2"/>
  <c r="BI397" i="2"/>
  <c r="BJ397" i="2"/>
  <c r="BK397" i="2"/>
  <c r="BL397" i="2"/>
  <c r="BM397" i="2"/>
  <c r="BN397" i="2"/>
  <c r="BO397" i="2"/>
  <c r="BP397" i="2"/>
  <c r="BQ397" i="2"/>
  <c r="BR397" i="2"/>
  <c r="AM400" i="2"/>
  <c r="AN400" i="2"/>
  <c r="BC400" i="2"/>
  <c r="BD400" i="2"/>
  <c r="BE400" i="2"/>
  <c r="BF400" i="2"/>
  <c r="BG400" i="2"/>
  <c r="BH400" i="2"/>
  <c r="BI400" i="2"/>
  <c r="BJ400" i="2"/>
  <c r="BK400" i="2"/>
  <c r="BL400" i="2"/>
  <c r="BM400" i="2"/>
  <c r="BN400" i="2"/>
  <c r="BO400" i="2"/>
  <c r="BP400" i="2"/>
  <c r="BQ400" i="2"/>
  <c r="BR400" i="2"/>
  <c r="AM403" i="2"/>
  <c r="AN403" i="2"/>
  <c r="AO403" i="2"/>
  <c r="AP403" i="2"/>
  <c r="AQ403" i="2"/>
  <c r="AR403" i="2"/>
  <c r="AS403" i="2"/>
  <c r="AT403" i="2"/>
  <c r="AU403" i="2"/>
  <c r="AV403" i="2"/>
  <c r="BB403" i="2"/>
  <c r="BC403" i="2"/>
  <c r="BD403" i="2"/>
  <c r="BE403" i="2"/>
  <c r="BF403" i="2"/>
  <c r="BG403" i="2"/>
  <c r="BH403" i="2"/>
  <c r="BI403" i="2"/>
  <c r="BJ403" i="2"/>
  <c r="BK403" i="2"/>
  <c r="BL403" i="2"/>
  <c r="BM403" i="2"/>
  <c r="BN403" i="2"/>
  <c r="BO403" i="2"/>
  <c r="BP403" i="2"/>
  <c r="BQ403" i="2"/>
  <c r="BR403" i="2"/>
  <c r="AM406" i="2"/>
  <c r="AN406" i="2"/>
  <c r="AO406" i="2"/>
  <c r="AP406" i="2"/>
  <c r="AQ406" i="2"/>
  <c r="AR406" i="2"/>
  <c r="AS406" i="2"/>
  <c r="AT406" i="2"/>
  <c r="AU406" i="2"/>
  <c r="AV406" i="2"/>
  <c r="BF406" i="2"/>
  <c r="BG406" i="2"/>
  <c r="BH406" i="2"/>
  <c r="BI406" i="2"/>
  <c r="BJ406" i="2"/>
  <c r="BK406" i="2"/>
  <c r="BL406" i="2"/>
  <c r="BM406" i="2"/>
  <c r="BN406" i="2"/>
  <c r="BO406" i="2"/>
  <c r="BP406" i="2"/>
  <c r="BQ406" i="2"/>
  <c r="BR406" i="2"/>
  <c r="AM409" i="2"/>
  <c r="AN409" i="2"/>
  <c r="AO409" i="2"/>
  <c r="AP409" i="2"/>
  <c r="AQ409" i="2"/>
  <c r="BF409" i="2"/>
  <c r="BG409" i="2"/>
  <c r="BH409" i="2"/>
  <c r="BI409" i="2"/>
  <c r="BJ409" i="2"/>
  <c r="BK409" i="2"/>
  <c r="BL409" i="2"/>
  <c r="BM409" i="2"/>
  <c r="BN409" i="2"/>
  <c r="BO409" i="2"/>
  <c r="BP409" i="2"/>
  <c r="BQ409" i="2"/>
  <c r="BR409" i="2"/>
  <c r="AM412" i="2"/>
  <c r="AN412" i="2"/>
  <c r="AO412" i="2"/>
  <c r="AP412" i="2"/>
  <c r="AQ412" i="2"/>
  <c r="BF412" i="2"/>
  <c r="BG412" i="2"/>
  <c r="BH412" i="2"/>
  <c r="BI412" i="2"/>
  <c r="BJ412" i="2"/>
  <c r="BK412" i="2"/>
  <c r="BL412" i="2"/>
  <c r="BM412" i="2"/>
  <c r="BN412" i="2"/>
  <c r="BO412" i="2"/>
  <c r="BP412" i="2"/>
  <c r="BQ412" i="2"/>
  <c r="BR412" i="2"/>
  <c r="AL376" i="2"/>
  <c r="AK376" i="2"/>
  <c r="AH376" i="2"/>
  <c r="AH370" i="2"/>
  <c r="AK367" i="2"/>
  <c r="AJ367" i="2"/>
  <c r="AI367" i="2"/>
  <c r="AK364" i="2"/>
  <c r="AH358" i="2"/>
  <c r="AJ358" i="2"/>
  <c r="AK358" i="2"/>
  <c r="AH361" i="2"/>
  <c r="AI361" i="2"/>
  <c r="AK361" i="2"/>
  <c r="AL361" i="2"/>
  <c r="AH364" i="2"/>
  <c r="AJ364" i="2"/>
  <c r="AL367" i="2"/>
  <c r="AI370" i="2"/>
  <c r="AH373" i="2"/>
  <c r="AI373" i="2"/>
  <c r="AJ373" i="2"/>
  <c r="AK373" i="2"/>
  <c r="AL373" i="2"/>
  <c r="AH379" i="2"/>
  <c r="AI379" i="2"/>
  <c r="AJ379" i="2"/>
  <c r="AK379" i="2"/>
  <c r="AL379" i="2"/>
  <c r="AH382" i="2"/>
  <c r="AI382" i="2"/>
  <c r="AJ382" i="2"/>
  <c r="AK382" i="2"/>
  <c r="AL382" i="2"/>
  <c r="AH385" i="2"/>
  <c r="AI385" i="2"/>
  <c r="AJ385" i="2"/>
  <c r="AK385" i="2"/>
  <c r="AL385" i="2"/>
  <c r="AH388" i="2"/>
  <c r="AI388" i="2"/>
  <c r="AJ388" i="2"/>
  <c r="AK388" i="2"/>
  <c r="AL388" i="2"/>
  <c r="AH391" i="2"/>
  <c r="AI391" i="2"/>
  <c r="AJ391" i="2"/>
  <c r="AK391" i="2"/>
  <c r="AL391" i="2"/>
  <c r="AK394" i="2"/>
  <c r="AL394" i="2"/>
  <c r="AH397" i="2"/>
  <c r="AI397" i="2"/>
  <c r="AJ397" i="2"/>
  <c r="AK397" i="2"/>
  <c r="AL397" i="2"/>
  <c r="AH400" i="2"/>
  <c r="AJ400" i="2"/>
  <c r="AK400" i="2"/>
  <c r="AL400" i="2"/>
  <c r="AH403" i="2"/>
  <c r="AI403" i="2"/>
  <c r="AJ403" i="2"/>
  <c r="AK403" i="2"/>
  <c r="AL403" i="2"/>
  <c r="AH406" i="2"/>
  <c r="AI406" i="2"/>
  <c r="AJ406" i="2"/>
  <c r="AK406" i="2"/>
  <c r="AL406" i="2"/>
  <c r="AH409" i="2"/>
  <c r="AI409" i="2"/>
  <c r="AJ409" i="2"/>
  <c r="AK409" i="2"/>
  <c r="AH412" i="2"/>
  <c r="AI412" i="2"/>
  <c r="AJ412" i="2"/>
  <c r="BD434" i="2"/>
  <c r="BC434" i="2"/>
  <c r="BB434" i="2"/>
  <c r="BA434" i="2"/>
  <c r="BN431" i="2"/>
  <c r="BM431" i="2"/>
  <c r="BL431" i="2"/>
  <c r="BK431" i="2"/>
  <c r="BJ431" i="2"/>
  <c r="BI431" i="2"/>
  <c r="BH431" i="2"/>
  <c r="BG431" i="2"/>
  <c r="BF431" i="2"/>
  <c r="BE431" i="2"/>
  <c r="BC431" i="2"/>
  <c r="BB431" i="2"/>
  <c r="BA431" i="2"/>
  <c r="BD428" i="2"/>
  <c r="BC428" i="2"/>
  <c r="BB428" i="2"/>
  <c r="BA428" i="2"/>
  <c r="BN425" i="2"/>
  <c r="BM425" i="2"/>
  <c r="BL425" i="2"/>
  <c r="BK425" i="2"/>
  <c r="BJ425" i="2"/>
  <c r="BI425" i="2"/>
  <c r="BH425" i="2"/>
  <c r="BG425" i="2"/>
  <c r="BF425" i="2"/>
  <c r="BN422" i="2"/>
  <c r="BM422" i="2"/>
  <c r="BL422" i="2"/>
  <c r="BK422" i="2"/>
  <c r="BJ422" i="2"/>
  <c r="BI422" i="2"/>
  <c r="BH422" i="2"/>
  <c r="BG422" i="2"/>
  <c r="BF422" i="2"/>
  <c r="BN419" i="2"/>
  <c r="BM419" i="2"/>
  <c r="BL419" i="2"/>
  <c r="BK419" i="2"/>
  <c r="BJ419" i="2"/>
  <c r="BI419" i="2"/>
  <c r="BH419" i="2"/>
  <c r="BG419" i="2"/>
  <c r="BF419" i="2"/>
  <c r="BB419" i="2"/>
  <c r="BA419" i="2"/>
  <c r="BD416" i="2"/>
  <c r="BC416" i="2"/>
  <c r="BB416" i="2"/>
  <c r="BA416" i="2"/>
  <c r="AY446" i="2"/>
  <c r="AZ446" i="2"/>
  <c r="BA446" i="2"/>
  <c r="BB446" i="2"/>
  <c r="BC446" i="2"/>
  <c r="BD446" i="2"/>
  <c r="BE446" i="2"/>
  <c r="BF446" i="2"/>
  <c r="BG446" i="2"/>
  <c r="BH446" i="2"/>
  <c r="BI446" i="2"/>
  <c r="BJ446" i="2"/>
  <c r="BK446" i="2"/>
  <c r="BL446" i="2"/>
  <c r="BM446" i="2"/>
  <c r="BN446" i="2"/>
  <c r="BO446" i="2"/>
  <c r="BP446" i="2"/>
  <c r="BQ446" i="2"/>
  <c r="BR446" i="2"/>
  <c r="BS446" i="2"/>
  <c r="BT446" i="2"/>
  <c r="BU446" i="2"/>
  <c r="BV446" i="2"/>
  <c r="BW446" i="2"/>
  <c r="BX446" i="2"/>
  <c r="BY446" i="2"/>
  <c r="AU449" i="2"/>
  <c r="AV449" i="2"/>
  <c r="AW449" i="2"/>
  <c r="AX449" i="2"/>
  <c r="AY449" i="2"/>
  <c r="AZ449" i="2"/>
  <c r="BA449" i="2"/>
  <c r="BB449" i="2"/>
  <c r="BC449" i="2"/>
  <c r="BD449" i="2"/>
  <c r="BE449" i="2"/>
  <c r="BF449" i="2"/>
  <c r="BQ449" i="2"/>
  <c r="BR449" i="2"/>
  <c r="BS449" i="2"/>
  <c r="BT449" i="2"/>
  <c r="BU449" i="2"/>
  <c r="BV449" i="2"/>
  <c r="BW449" i="2"/>
  <c r="BX449" i="2"/>
  <c r="BY449" i="2"/>
  <c r="AU452" i="2"/>
  <c r="AV452" i="2"/>
  <c r="AW452" i="2"/>
  <c r="AX452" i="2"/>
  <c r="AY452" i="2"/>
  <c r="AZ452" i="2"/>
  <c r="BA452" i="2"/>
  <c r="BB452" i="2"/>
  <c r="BQ452" i="2"/>
  <c r="BR452" i="2"/>
  <c r="BS452" i="2"/>
  <c r="BT452" i="2"/>
  <c r="BU452" i="2"/>
  <c r="BV452" i="2"/>
  <c r="BW452" i="2"/>
  <c r="BX452" i="2"/>
  <c r="BY452" i="2"/>
  <c r="AU455" i="2"/>
  <c r="AV455" i="2"/>
  <c r="AW455" i="2"/>
  <c r="AX455" i="2"/>
  <c r="AY455" i="2"/>
  <c r="AZ455" i="2"/>
  <c r="BA455" i="2"/>
  <c r="BB455" i="2"/>
  <c r="BH455" i="2"/>
  <c r="BI455" i="2"/>
  <c r="BJ455" i="2"/>
  <c r="BK455" i="2"/>
  <c r="BL455" i="2"/>
  <c r="BM455" i="2"/>
  <c r="BN455" i="2"/>
  <c r="BO455" i="2"/>
  <c r="BP455" i="2"/>
  <c r="BQ455" i="2"/>
  <c r="BR455" i="2"/>
  <c r="BS455" i="2"/>
  <c r="BT455" i="2"/>
  <c r="BU455" i="2"/>
  <c r="BV455" i="2"/>
  <c r="BW455" i="2"/>
  <c r="BX455" i="2"/>
  <c r="BY455" i="2"/>
  <c r="AU458" i="2"/>
  <c r="AV458" i="2"/>
  <c r="AW458" i="2"/>
  <c r="AX458" i="2"/>
  <c r="AY458" i="2"/>
  <c r="AZ458" i="2"/>
  <c r="BA458" i="2"/>
  <c r="BB458" i="2"/>
  <c r="BQ458" i="2"/>
  <c r="BR458" i="2"/>
  <c r="BS458" i="2"/>
  <c r="BT458" i="2"/>
  <c r="BU458" i="2"/>
  <c r="BV458" i="2"/>
  <c r="BW458" i="2"/>
  <c r="BX458" i="2"/>
  <c r="BY458" i="2"/>
  <c r="AU461" i="2"/>
  <c r="AV461" i="2"/>
  <c r="AW461" i="2"/>
  <c r="AX461" i="2"/>
  <c r="AY461" i="2"/>
  <c r="AZ461" i="2"/>
  <c r="BA461" i="2"/>
  <c r="BB461" i="2"/>
  <c r="BC461" i="2"/>
  <c r="BD461" i="2"/>
  <c r="BE461" i="2"/>
  <c r="BF461" i="2"/>
  <c r="BQ461" i="2"/>
  <c r="BR461" i="2"/>
  <c r="BS461" i="2"/>
  <c r="BT461" i="2"/>
  <c r="BU461" i="2"/>
  <c r="BV461" i="2"/>
  <c r="BW461" i="2"/>
  <c r="BX461" i="2"/>
  <c r="BY461" i="2"/>
  <c r="AU464" i="2"/>
  <c r="AV464" i="2"/>
  <c r="AW464" i="2"/>
  <c r="AX464" i="2"/>
  <c r="AY464" i="2"/>
  <c r="AZ464" i="2"/>
  <c r="BA464" i="2"/>
  <c r="BB464" i="2"/>
  <c r="BQ464" i="2"/>
  <c r="BR464" i="2"/>
  <c r="BS464" i="2"/>
  <c r="BT464" i="2"/>
  <c r="BU464" i="2"/>
  <c r="BV464" i="2"/>
  <c r="BW464" i="2"/>
  <c r="BX464" i="2"/>
  <c r="BY464" i="2"/>
  <c r="AU467" i="2"/>
  <c r="AV467" i="2"/>
  <c r="AW467" i="2"/>
  <c r="AX467" i="2"/>
  <c r="AY467" i="2"/>
  <c r="AZ467" i="2"/>
  <c r="BA467" i="2"/>
  <c r="BB467" i="2"/>
  <c r="BC467" i="2"/>
  <c r="BD467" i="2"/>
  <c r="BE467" i="2"/>
  <c r="BF467" i="2"/>
  <c r="BG467" i="2"/>
  <c r="BH467" i="2"/>
  <c r="BI467" i="2"/>
  <c r="BJ467" i="2"/>
  <c r="BK467" i="2"/>
  <c r="AU470" i="2"/>
  <c r="AV470" i="2"/>
  <c r="AW470" i="2"/>
  <c r="AX470" i="2"/>
  <c r="AY470" i="2"/>
  <c r="AZ470" i="2"/>
  <c r="BA470" i="2"/>
  <c r="BB470" i="2"/>
  <c r="BC470" i="2"/>
  <c r="BD470" i="2"/>
  <c r="BE470" i="2"/>
  <c r="BF470" i="2"/>
  <c r="BG470" i="2"/>
  <c r="BH470" i="2"/>
  <c r="BI470" i="2"/>
  <c r="BJ470" i="2"/>
  <c r="BK470" i="2"/>
  <c r="AU473" i="2"/>
  <c r="AV473" i="2"/>
  <c r="AW473" i="2"/>
  <c r="AX473" i="2"/>
  <c r="AY473" i="2"/>
  <c r="AZ473" i="2"/>
  <c r="BA473" i="2"/>
  <c r="BB473" i="2"/>
  <c r="BC473" i="2"/>
  <c r="BD473" i="2"/>
  <c r="BE473" i="2"/>
  <c r="BF473" i="2"/>
  <c r="BG473" i="2"/>
  <c r="BH473" i="2"/>
  <c r="BI473" i="2"/>
  <c r="BJ473" i="2"/>
  <c r="BK473" i="2"/>
  <c r="AU476" i="2"/>
  <c r="AV476" i="2"/>
  <c r="AW476" i="2"/>
  <c r="AX476" i="2"/>
  <c r="AY476" i="2"/>
  <c r="AZ476" i="2"/>
  <c r="BA476" i="2"/>
  <c r="BB476" i="2"/>
  <c r="BC476" i="2"/>
  <c r="BD476" i="2"/>
  <c r="BE476" i="2"/>
  <c r="BF476" i="2"/>
  <c r="BG476" i="2"/>
  <c r="BH476" i="2"/>
  <c r="BI476" i="2"/>
  <c r="BJ476" i="2"/>
  <c r="BK476" i="2"/>
  <c r="AU479" i="2"/>
  <c r="AV479" i="2"/>
  <c r="AW479" i="2"/>
  <c r="AX479" i="2"/>
  <c r="AY479" i="2"/>
  <c r="AZ479" i="2"/>
  <c r="BA479" i="2"/>
  <c r="BB479" i="2"/>
  <c r="BC479" i="2"/>
  <c r="BD479" i="2"/>
  <c r="BE479" i="2"/>
  <c r="BF479" i="2"/>
  <c r="BG479" i="2"/>
  <c r="BH479" i="2"/>
  <c r="BI479" i="2"/>
  <c r="BJ479" i="2"/>
  <c r="BK479" i="2"/>
  <c r="AU482" i="2"/>
  <c r="AV482" i="2"/>
  <c r="AW482" i="2"/>
  <c r="AX482" i="2"/>
  <c r="AY482" i="2"/>
  <c r="AZ482" i="2"/>
  <c r="BA482" i="2"/>
  <c r="BB482" i="2"/>
  <c r="BC482" i="2"/>
  <c r="BD482" i="2"/>
  <c r="BE482" i="2"/>
  <c r="BF482" i="2"/>
  <c r="BU482" i="2"/>
  <c r="BV482" i="2"/>
  <c r="BW482" i="2"/>
  <c r="BX482" i="2"/>
  <c r="BY482" i="2"/>
  <c r="AU485" i="2"/>
  <c r="AV485" i="2"/>
  <c r="AW485" i="2"/>
  <c r="AX485" i="2"/>
  <c r="AY485" i="2"/>
  <c r="AZ485" i="2"/>
  <c r="BA485" i="2"/>
  <c r="BB485" i="2"/>
  <c r="BC485" i="2"/>
  <c r="BD485" i="2"/>
  <c r="BE485" i="2"/>
  <c r="BF485" i="2"/>
  <c r="BG485" i="2"/>
  <c r="BH485" i="2"/>
  <c r="BI485" i="2"/>
  <c r="BJ485" i="2"/>
  <c r="BK485" i="2"/>
  <c r="BL485" i="2"/>
  <c r="BM485" i="2"/>
  <c r="BN485" i="2"/>
  <c r="BO485" i="2"/>
  <c r="AU488" i="2"/>
  <c r="AV488" i="2"/>
  <c r="AW488" i="2"/>
  <c r="AX488" i="2"/>
  <c r="AY488" i="2"/>
  <c r="AZ488" i="2"/>
  <c r="BA488" i="2"/>
  <c r="BB488" i="2"/>
  <c r="BC488" i="2"/>
  <c r="BD488" i="2"/>
  <c r="BE488" i="2"/>
  <c r="BF488" i="2"/>
  <c r="BG488" i="2"/>
  <c r="BH488" i="2"/>
  <c r="BI488" i="2"/>
  <c r="BJ488" i="2"/>
  <c r="BK488" i="2"/>
  <c r="BL488" i="2"/>
  <c r="BM488" i="2"/>
  <c r="BN488" i="2"/>
  <c r="BO488" i="2"/>
  <c r="BG493" i="2"/>
  <c r="BH493" i="2"/>
  <c r="BI493" i="2"/>
  <c r="BJ493" i="2"/>
  <c r="BK493" i="2"/>
  <c r="BL493" i="2"/>
  <c r="BM493" i="2"/>
  <c r="BN493" i="2"/>
  <c r="BG496" i="2"/>
  <c r="BH496" i="2"/>
  <c r="BI496" i="2"/>
  <c r="BJ496" i="2"/>
  <c r="BK496" i="2"/>
  <c r="BL496" i="2"/>
  <c r="BM496" i="2"/>
  <c r="BN496" i="2"/>
  <c r="BG499" i="2"/>
  <c r="BH499" i="2"/>
  <c r="BI499" i="2"/>
  <c r="BJ499" i="2"/>
  <c r="BK499" i="2"/>
  <c r="BL499" i="2"/>
  <c r="BM499" i="2"/>
  <c r="BN499" i="2"/>
  <c r="BG502" i="2"/>
  <c r="BH502" i="2"/>
  <c r="BI502" i="2"/>
  <c r="BJ502" i="2"/>
  <c r="BK502" i="2"/>
  <c r="BL502" i="2"/>
  <c r="BM502" i="2"/>
  <c r="BN502" i="2"/>
  <c r="BG505" i="2"/>
  <c r="BH505" i="2"/>
  <c r="BI505" i="2"/>
  <c r="BJ505" i="2"/>
  <c r="BK505" i="2"/>
  <c r="BL505" i="2"/>
  <c r="BM505" i="2"/>
  <c r="BN505" i="2"/>
  <c r="BA508" i="2"/>
  <c r="BB508" i="2"/>
  <c r="BC508" i="2"/>
  <c r="BD508" i="2"/>
  <c r="BE508" i="2"/>
  <c r="BK508" i="2"/>
  <c r="BL508" i="2"/>
  <c r="BM508" i="2"/>
  <c r="BN508" i="2"/>
  <c r="BA511" i="2"/>
  <c r="BB511" i="2"/>
  <c r="BC511" i="2"/>
  <c r="BD511" i="2"/>
  <c r="BE511" i="2"/>
  <c r="BK511" i="2"/>
  <c r="BL511" i="2"/>
  <c r="BM511" i="2"/>
  <c r="BN511" i="2"/>
  <c r="BA514" i="2"/>
  <c r="BB514" i="2"/>
  <c r="BC514" i="2"/>
  <c r="BD514" i="2"/>
  <c r="BE514" i="2"/>
  <c r="BK514" i="2"/>
  <c r="BL514" i="2"/>
  <c r="BM514" i="2"/>
  <c r="BN514" i="2"/>
  <c r="BA517" i="2"/>
  <c r="BB517" i="2"/>
  <c r="BC517" i="2"/>
  <c r="BD517" i="2"/>
  <c r="BE517" i="2"/>
  <c r="BK517" i="2"/>
  <c r="BL517" i="2"/>
  <c r="BM517" i="2"/>
  <c r="BN517" i="2"/>
  <c r="BA520" i="2"/>
  <c r="BB520" i="2"/>
  <c r="BC520" i="2"/>
  <c r="BD520" i="2"/>
  <c r="BE520" i="2"/>
  <c r="BK520" i="2"/>
  <c r="BL520" i="2"/>
  <c r="BM520" i="2"/>
  <c r="BN520" i="2"/>
  <c r="BA523" i="2"/>
  <c r="BB523" i="2"/>
  <c r="BC523" i="2"/>
  <c r="BD523" i="2"/>
  <c r="BE523" i="2"/>
  <c r="BK523" i="2"/>
  <c r="BL523" i="2"/>
  <c r="BM523" i="2"/>
  <c r="BN523" i="2"/>
  <c r="BK526" i="2"/>
  <c r="BL526" i="2"/>
  <c r="BM526" i="2"/>
  <c r="BN526" i="2"/>
  <c r="BK529" i="2"/>
  <c r="BL529" i="2"/>
  <c r="BM529" i="2"/>
  <c r="BN529" i="2"/>
  <c r="BK532" i="2"/>
  <c r="BL532" i="2"/>
  <c r="BM532" i="2"/>
  <c r="BN532" i="2"/>
  <c r="BK535" i="2"/>
  <c r="BL535" i="2"/>
  <c r="BM535" i="2"/>
  <c r="BN535" i="2"/>
  <c r="BA538" i="2"/>
  <c r="BB538" i="2"/>
  <c r="BC538" i="2"/>
  <c r="BD538" i="2"/>
  <c r="BE538" i="2"/>
  <c r="BA541" i="2"/>
  <c r="BB541" i="2"/>
  <c r="BC541" i="2"/>
  <c r="BD541" i="2"/>
  <c r="BE541" i="2"/>
  <c r="BF541" i="2"/>
  <c r="BG541" i="2"/>
  <c r="BH541" i="2"/>
  <c r="BI541" i="2"/>
  <c r="BA544" i="2"/>
  <c r="BB544" i="2"/>
  <c r="BC544" i="2"/>
  <c r="BD544" i="2"/>
  <c r="BE544" i="2"/>
  <c r="BF544" i="2"/>
  <c r="BG544" i="2"/>
  <c r="BH544" i="2"/>
  <c r="BI544" i="2"/>
  <c r="BA547" i="2"/>
  <c r="BB547" i="2"/>
  <c r="BC547" i="2"/>
  <c r="BD547" i="2"/>
  <c r="BE547" i="2"/>
  <c r="BF547" i="2"/>
  <c r="BG547" i="2"/>
  <c r="BH547" i="2"/>
  <c r="BI547" i="2"/>
  <c r="BA550" i="2"/>
  <c r="BB550" i="2"/>
  <c r="BC550" i="2"/>
  <c r="BD550" i="2"/>
  <c r="BE550" i="2"/>
  <c r="BF550" i="2"/>
  <c r="BG550" i="2"/>
  <c r="BH550" i="2"/>
  <c r="BI550" i="2"/>
  <c r="BA553" i="2"/>
  <c r="BB553" i="2"/>
  <c r="BC553" i="2"/>
  <c r="BD553" i="2"/>
  <c r="BE553" i="2"/>
  <c r="BF553" i="2"/>
  <c r="BG553" i="2"/>
  <c r="BH553" i="2"/>
  <c r="BI553" i="2"/>
  <c r="BG557" i="2"/>
  <c r="BH557" i="2"/>
  <c r="BI557" i="2"/>
  <c r="BJ557" i="2"/>
  <c r="BG560" i="2"/>
  <c r="BH560" i="2"/>
  <c r="BI560" i="2"/>
  <c r="BJ560" i="2"/>
  <c r="BG563" i="2"/>
  <c r="BH563" i="2"/>
  <c r="BI563" i="2"/>
  <c r="BJ563" i="2"/>
  <c r="BG566" i="2"/>
  <c r="BH566" i="2"/>
  <c r="BI566" i="2"/>
  <c r="BJ566" i="2"/>
  <c r="BG569" i="2"/>
  <c r="BH569" i="2"/>
  <c r="BI569" i="2"/>
  <c r="BJ569" i="2"/>
  <c r="BG572" i="2"/>
  <c r="BH572" i="2"/>
  <c r="BI572" i="2"/>
  <c r="BJ572" i="2"/>
  <c r="BG575" i="2"/>
  <c r="BH575" i="2"/>
  <c r="BI575" i="2"/>
  <c r="BJ575" i="2"/>
  <c r="BG578" i="2"/>
  <c r="BH578" i="2"/>
  <c r="BI578" i="2"/>
  <c r="BJ578" i="2"/>
  <c r="BG581" i="2"/>
  <c r="BH581" i="2"/>
  <c r="BI581" i="2"/>
  <c r="BJ581" i="2"/>
  <c r="BU584" i="2"/>
  <c r="BV584" i="2"/>
  <c r="BW584" i="2"/>
  <c r="BX584" i="2"/>
  <c r="BU587" i="2"/>
  <c r="BV587" i="2"/>
  <c r="BW587" i="2"/>
  <c r="BX587" i="2"/>
  <c r="BU590" i="2"/>
  <c r="BV590" i="2"/>
  <c r="BW590" i="2"/>
  <c r="BX590" i="2"/>
  <c r="BU593" i="2"/>
  <c r="BV593" i="2"/>
  <c r="BW593" i="2"/>
  <c r="BX593" i="2"/>
  <c r="BU596" i="2"/>
  <c r="BV596" i="2"/>
  <c r="BW596" i="2"/>
  <c r="BX596" i="2"/>
  <c r="BU599" i="2"/>
  <c r="BV599" i="2"/>
  <c r="BW599" i="2"/>
  <c r="BX599" i="2"/>
  <c r="BU602" i="2"/>
  <c r="BV602" i="2"/>
  <c r="BW602" i="2"/>
  <c r="BX602" i="2"/>
  <c r="BU605" i="2"/>
  <c r="BV605" i="2"/>
  <c r="BW605" i="2"/>
  <c r="BX605" i="2"/>
  <c r="BU608" i="2"/>
  <c r="BV608" i="2"/>
  <c r="BW608" i="2"/>
  <c r="BX608" i="2"/>
  <c r="BU611" i="2"/>
  <c r="BV611" i="2"/>
  <c r="BW611" i="2"/>
  <c r="BX611" i="2"/>
  <c r="BG614" i="2"/>
  <c r="BH614" i="2"/>
  <c r="BI614" i="2"/>
  <c r="BJ614" i="2"/>
  <c r="BG617" i="2"/>
  <c r="BH617" i="2"/>
  <c r="BI617" i="2"/>
  <c r="BJ617" i="2"/>
  <c r="BG620" i="2"/>
  <c r="BH620" i="2"/>
  <c r="BI620" i="2"/>
  <c r="BJ620" i="2"/>
  <c r="BG623" i="2"/>
  <c r="BH623" i="2"/>
  <c r="BI623" i="2"/>
  <c r="BJ623" i="2"/>
  <c r="BG626" i="2"/>
  <c r="BH626" i="2"/>
  <c r="BI626" i="2"/>
  <c r="BJ626" i="2"/>
  <c r="BG629" i="2"/>
  <c r="BH629" i="2"/>
  <c r="BI629" i="2"/>
  <c r="BJ629" i="2"/>
  <c r="BG632" i="2"/>
  <c r="BH632" i="2"/>
  <c r="BI632" i="2"/>
  <c r="BJ632" i="2"/>
  <c r="BG635" i="2"/>
  <c r="BH635" i="2"/>
  <c r="BI635" i="2"/>
  <c r="BJ635" i="2"/>
  <c r="BG638" i="2"/>
  <c r="BH638" i="2"/>
  <c r="BI638" i="2"/>
  <c r="BJ638" i="2"/>
  <c r="BG641" i="2"/>
  <c r="BH641" i="2"/>
  <c r="BI641" i="2"/>
  <c r="BJ641" i="2"/>
  <c r="BG644" i="2"/>
  <c r="BH644" i="2"/>
  <c r="BI644" i="2"/>
  <c r="BJ644" i="2"/>
  <c r="BG647" i="2"/>
  <c r="BH647" i="2"/>
  <c r="BI647" i="2"/>
  <c r="BJ647" i="2"/>
  <c r="BG650" i="2"/>
  <c r="BH650" i="2"/>
  <c r="BI650" i="2"/>
  <c r="BJ650" i="2"/>
  <c r="BG653" i="2"/>
  <c r="BH653" i="2"/>
  <c r="BI653" i="2"/>
  <c r="BJ653" i="2"/>
  <c r="BG656" i="2"/>
  <c r="BH656" i="2"/>
  <c r="BI656" i="2"/>
  <c r="BJ656" i="2"/>
  <c r="BG659" i="2"/>
  <c r="BH659" i="2"/>
  <c r="BI659" i="2"/>
  <c r="BJ659" i="2"/>
  <c r="BG662" i="2"/>
  <c r="BH662" i="2"/>
  <c r="BI662" i="2"/>
  <c r="BJ662" i="2"/>
  <c r="BG665" i="2"/>
  <c r="BH665" i="2"/>
  <c r="BI665" i="2"/>
  <c r="BJ665" i="2"/>
  <c r="BG668" i="2"/>
  <c r="BH668" i="2"/>
  <c r="BI668" i="2"/>
  <c r="BJ668" i="2"/>
  <c r="BG671" i="2"/>
  <c r="BH671" i="2"/>
  <c r="BI671" i="2"/>
  <c r="BJ671" i="2"/>
  <c r="BT671" i="2"/>
  <c r="CC305" i="2"/>
  <c r="CB305" i="2"/>
  <c r="CA305" i="2"/>
  <c r="BZ305" i="2"/>
  <c r="BY305" i="2"/>
  <c r="BX305" i="2"/>
  <c r="BW305" i="2"/>
  <c r="BV305" i="2"/>
  <c r="AQ305" i="2"/>
  <c r="CC302" i="2"/>
  <c r="CB302" i="2"/>
  <c r="CA302" i="2"/>
  <c r="BZ302" i="2"/>
  <c r="BY302" i="2"/>
  <c r="BX302" i="2"/>
  <c r="BW302" i="2"/>
  <c r="BV302" i="2"/>
  <c r="AQ302" i="2"/>
  <c r="CC299" i="2"/>
  <c r="CB299" i="2"/>
  <c r="CA299" i="2"/>
  <c r="BZ299" i="2"/>
  <c r="BY299" i="2"/>
  <c r="BX299" i="2"/>
  <c r="BW299" i="2"/>
  <c r="BV299" i="2"/>
  <c r="AQ299" i="2"/>
  <c r="CC296" i="2"/>
  <c r="CB296" i="2"/>
  <c r="CA296" i="2"/>
  <c r="BZ296" i="2"/>
  <c r="BY296" i="2"/>
  <c r="BX296" i="2"/>
  <c r="BW296" i="2"/>
  <c r="BV296" i="2"/>
  <c r="AQ296" i="2"/>
  <c r="CC293" i="2"/>
  <c r="CB293" i="2"/>
  <c r="CA293" i="2"/>
  <c r="BZ293" i="2"/>
  <c r="BY293" i="2"/>
  <c r="BX293" i="2"/>
  <c r="BW293" i="2"/>
  <c r="BV293" i="2"/>
  <c r="AQ293" i="2"/>
  <c r="CC290" i="2"/>
  <c r="CB290" i="2"/>
  <c r="CA290" i="2"/>
  <c r="BZ290" i="2"/>
  <c r="BY290" i="2"/>
  <c r="BX290" i="2"/>
  <c r="BW290" i="2"/>
  <c r="BV290" i="2"/>
  <c r="AQ290" i="2"/>
  <c r="CC287" i="2"/>
  <c r="CB287" i="2"/>
  <c r="CA287" i="2"/>
  <c r="BZ287" i="2"/>
  <c r="BY287" i="2"/>
  <c r="BX287" i="2"/>
  <c r="BW287" i="2"/>
  <c r="BV287" i="2"/>
  <c r="AQ287" i="2"/>
  <c r="CC284" i="2"/>
  <c r="CB284" i="2"/>
  <c r="CA284" i="2"/>
  <c r="BZ284" i="2"/>
  <c r="BY284" i="2"/>
  <c r="BX284" i="2"/>
  <c r="BW284" i="2"/>
  <c r="BV284" i="2"/>
  <c r="AQ284" i="2"/>
  <c r="CC281" i="2"/>
  <c r="CB281" i="2"/>
  <c r="CA281" i="2"/>
  <c r="BZ281" i="2"/>
  <c r="BY281" i="2"/>
  <c r="BX281" i="2"/>
  <c r="BW281" i="2"/>
  <c r="BV281" i="2"/>
  <c r="AQ281" i="2"/>
  <c r="CC278" i="2"/>
  <c r="CB278" i="2"/>
  <c r="CA278" i="2"/>
  <c r="BZ278" i="2"/>
  <c r="BY278" i="2"/>
  <c r="BX278" i="2"/>
  <c r="BW278" i="2"/>
  <c r="BV278" i="2"/>
  <c r="AQ278" i="2"/>
  <c r="CC275" i="2"/>
  <c r="CB275" i="2"/>
  <c r="CA275" i="2"/>
  <c r="BZ275" i="2"/>
  <c r="BY275" i="2"/>
  <c r="BX275" i="2"/>
  <c r="BW275" i="2"/>
  <c r="BV275" i="2"/>
  <c r="AQ275" i="2"/>
  <c r="CC272" i="2"/>
  <c r="CB272" i="2"/>
  <c r="CA272" i="2"/>
  <c r="BZ272" i="2"/>
  <c r="BY272" i="2"/>
  <c r="BX272" i="2"/>
  <c r="BW272" i="2"/>
  <c r="BV272" i="2"/>
  <c r="AQ272" i="2"/>
  <c r="CC269" i="2"/>
  <c r="CB269" i="2"/>
  <c r="CA269" i="2"/>
  <c r="BZ269" i="2"/>
  <c r="BY269" i="2"/>
  <c r="BX269" i="2"/>
  <c r="BW269" i="2"/>
  <c r="BV269" i="2"/>
  <c r="AQ269" i="2"/>
  <c r="CC266" i="2"/>
  <c r="CB266" i="2"/>
  <c r="CA266" i="2"/>
  <c r="BZ266" i="2"/>
  <c r="BY266" i="2"/>
  <c r="BX266" i="2"/>
  <c r="BW266" i="2"/>
  <c r="BV266" i="2"/>
  <c r="AQ266" i="2"/>
  <c r="CC263" i="2"/>
  <c r="CB263" i="2"/>
  <c r="CA263" i="2"/>
  <c r="BZ263" i="2"/>
  <c r="BY263" i="2"/>
  <c r="BX263" i="2"/>
  <c r="BW263" i="2"/>
  <c r="BV263" i="2"/>
  <c r="AQ263" i="2"/>
  <c r="CC260" i="2"/>
  <c r="CB260" i="2"/>
  <c r="CA260" i="2"/>
  <c r="BZ260" i="2"/>
  <c r="BY260" i="2"/>
  <c r="BX260" i="2"/>
  <c r="BW260" i="2"/>
  <c r="BV260" i="2"/>
  <c r="CC257" i="2"/>
  <c r="CB257" i="2"/>
  <c r="CA257" i="2"/>
  <c r="BZ257" i="2"/>
  <c r="BY257" i="2"/>
  <c r="BX257" i="2"/>
  <c r="BW257" i="2"/>
  <c r="BV257" i="2"/>
  <c r="AQ257" i="2"/>
  <c r="CC254" i="2"/>
  <c r="CB254" i="2"/>
  <c r="CA254" i="2"/>
  <c r="BZ254" i="2"/>
  <c r="BY254" i="2"/>
  <c r="BX254" i="2"/>
  <c r="BW254" i="2"/>
  <c r="BV254" i="2"/>
  <c r="AQ254" i="2"/>
  <c r="CC251" i="2"/>
  <c r="CB251" i="2"/>
  <c r="CA251" i="2"/>
  <c r="BZ251" i="2"/>
  <c r="BY251" i="2"/>
  <c r="BX251" i="2"/>
  <c r="BW251" i="2"/>
  <c r="BV251" i="2"/>
  <c r="AQ251" i="2"/>
  <c r="CC248" i="2"/>
  <c r="CB248" i="2"/>
  <c r="CA248" i="2"/>
  <c r="BZ248" i="2"/>
  <c r="BY248" i="2"/>
  <c r="BX248" i="2"/>
  <c r="BW248" i="2"/>
  <c r="BV248" i="2"/>
  <c r="AQ248" i="2"/>
  <c r="CC245" i="2"/>
  <c r="CB245" i="2"/>
  <c r="CA245" i="2"/>
  <c r="BZ245" i="2"/>
  <c r="BY245" i="2"/>
  <c r="BX245" i="2"/>
  <c r="BW245" i="2"/>
  <c r="BV245" i="2"/>
  <c r="AQ245" i="2"/>
  <c r="CC242" i="2"/>
  <c r="CB242" i="2"/>
  <c r="CA242" i="2"/>
  <c r="BZ242" i="2"/>
  <c r="BY242" i="2"/>
  <c r="BX242" i="2"/>
  <c r="BW242" i="2"/>
  <c r="BV242" i="2"/>
  <c r="CC239" i="2"/>
  <c r="CB239" i="2"/>
  <c r="CA239" i="2"/>
  <c r="BZ239" i="2"/>
  <c r="BY239" i="2"/>
  <c r="BX239" i="2"/>
  <c r="BW239" i="2"/>
  <c r="BV239" i="2"/>
  <c r="AQ239" i="2"/>
  <c r="CE929" i="2"/>
  <c r="BV988" i="2"/>
  <c r="BU988" i="2"/>
  <c r="BT988" i="2"/>
  <c r="BS988" i="2"/>
  <c r="BR988" i="2"/>
  <c r="BQ988" i="2"/>
  <c r="BP988" i="2"/>
  <c r="BO988" i="2"/>
  <c r="BN988" i="2"/>
  <c r="BM988" i="2"/>
  <c r="BL988" i="2"/>
  <c r="BK988" i="2"/>
  <c r="BV985" i="2"/>
  <c r="BU985" i="2"/>
  <c r="BT985" i="2"/>
  <c r="BS985" i="2"/>
  <c r="BR985" i="2"/>
  <c r="BQ985" i="2"/>
  <c r="BP985" i="2"/>
  <c r="BO985" i="2"/>
  <c r="BN985" i="2"/>
  <c r="BM985" i="2"/>
  <c r="BL985" i="2"/>
  <c r="BK985" i="2"/>
  <c r="BV982" i="2"/>
  <c r="BU982" i="2"/>
  <c r="BT982" i="2"/>
  <c r="BS982" i="2"/>
  <c r="BR982" i="2"/>
  <c r="BQ982" i="2"/>
  <c r="BP982" i="2"/>
  <c r="BO982" i="2"/>
  <c r="BN982" i="2"/>
  <c r="BM982" i="2"/>
  <c r="BL982" i="2"/>
  <c r="BK982" i="2"/>
  <c r="BV979" i="2"/>
  <c r="BU979" i="2"/>
  <c r="BT979" i="2"/>
  <c r="BS979" i="2"/>
  <c r="BR979" i="2"/>
  <c r="BQ979" i="2"/>
  <c r="BP979" i="2"/>
  <c r="BO979" i="2"/>
  <c r="BN979" i="2"/>
  <c r="BM979" i="2"/>
  <c r="BL979" i="2"/>
  <c r="BK979" i="2"/>
  <c r="BV976" i="2"/>
  <c r="BU976" i="2"/>
  <c r="BT976" i="2"/>
  <c r="BS976" i="2"/>
  <c r="BR976" i="2"/>
  <c r="BQ976" i="2"/>
  <c r="BP976" i="2"/>
  <c r="BO976" i="2"/>
  <c r="BN976" i="2"/>
  <c r="BM976" i="2"/>
  <c r="BL976" i="2"/>
  <c r="BK976" i="2"/>
  <c r="BV973" i="2"/>
  <c r="BU973" i="2"/>
  <c r="BT973" i="2"/>
  <c r="BS973" i="2"/>
  <c r="BR973" i="2"/>
  <c r="BQ973" i="2"/>
  <c r="BP973" i="2"/>
  <c r="BO973" i="2"/>
  <c r="BN973" i="2"/>
  <c r="BM973" i="2"/>
  <c r="BL973" i="2"/>
  <c r="BK973" i="2"/>
  <c r="BV970" i="2"/>
  <c r="BU970" i="2"/>
  <c r="BT970" i="2"/>
  <c r="BS970" i="2"/>
  <c r="BR970" i="2"/>
  <c r="BQ970" i="2"/>
  <c r="BP970" i="2"/>
  <c r="BO970" i="2"/>
  <c r="BN970" i="2"/>
  <c r="BM970" i="2"/>
  <c r="BL970" i="2"/>
  <c r="BK970" i="2"/>
  <c r="BV967" i="2"/>
  <c r="BU967" i="2"/>
  <c r="BT967" i="2"/>
  <c r="BS967" i="2"/>
  <c r="BR967" i="2"/>
  <c r="BQ967" i="2"/>
  <c r="BP967" i="2"/>
  <c r="BO967" i="2"/>
  <c r="BN967" i="2"/>
  <c r="BM967" i="2"/>
  <c r="BL967" i="2"/>
  <c r="BK967" i="2"/>
  <c r="BV964" i="2"/>
  <c r="BU964" i="2"/>
  <c r="BT964" i="2"/>
  <c r="BS964" i="2"/>
  <c r="BR964" i="2"/>
  <c r="BQ964" i="2"/>
  <c r="BP964" i="2"/>
  <c r="BO964" i="2"/>
  <c r="BN964" i="2"/>
  <c r="BM964" i="2"/>
  <c r="BL964" i="2"/>
  <c r="BK964" i="2"/>
  <c r="BV961" i="2"/>
  <c r="BU961" i="2"/>
  <c r="BT961" i="2"/>
  <c r="BS961" i="2"/>
  <c r="BR961" i="2"/>
  <c r="BQ961" i="2"/>
  <c r="BP961" i="2"/>
  <c r="BO961" i="2"/>
  <c r="BN961" i="2"/>
  <c r="BM961" i="2"/>
  <c r="BL961" i="2"/>
  <c r="BK961" i="2"/>
  <c r="BV958" i="2"/>
  <c r="BU958" i="2"/>
  <c r="BT958" i="2"/>
  <c r="BS958" i="2"/>
  <c r="BR958" i="2"/>
  <c r="BQ958" i="2"/>
  <c r="BP958" i="2"/>
  <c r="BO958" i="2"/>
  <c r="BN958" i="2"/>
  <c r="BM958" i="2"/>
  <c r="BL958" i="2"/>
  <c r="BK958" i="2"/>
  <c r="BV955" i="2"/>
  <c r="BU955" i="2"/>
  <c r="BT955" i="2"/>
  <c r="BS955" i="2"/>
  <c r="BR955" i="2"/>
  <c r="BQ955" i="2"/>
  <c r="BP955" i="2"/>
  <c r="BO955" i="2"/>
  <c r="BN955" i="2"/>
  <c r="BM955" i="2"/>
  <c r="BL955" i="2"/>
  <c r="BK955" i="2"/>
  <c r="BV952" i="2"/>
  <c r="BU952" i="2"/>
  <c r="BT952" i="2"/>
  <c r="BS952" i="2"/>
  <c r="BR952" i="2"/>
  <c r="BQ952" i="2"/>
  <c r="BP952" i="2"/>
  <c r="BO952" i="2"/>
  <c r="BN952" i="2"/>
  <c r="BM952" i="2"/>
  <c r="BL952" i="2"/>
  <c r="BK952" i="2"/>
  <c r="BV949" i="2"/>
  <c r="BU949" i="2"/>
  <c r="BT949" i="2"/>
  <c r="BS949" i="2"/>
  <c r="BR949" i="2"/>
  <c r="BQ949" i="2"/>
  <c r="BP949" i="2"/>
  <c r="BO949" i="2"/>
  <c r="BN949" i="2"/>
  <c r="BM949" i="2"/>
  <c r="BL949" i="2"/>
  <c r="BK949" i="2"/>
  <c r="BV946" i="2"/>
  <c r="BU946" i="2"/>
  <c r="BT946" i="2"/>
  <c r="BS946" i="2"/>
  <c r="BR946" i="2"/>
  <c r="BQ946" i="2"/>
  <c r="BP946" i="2"/>
  <c r="BO946" i="2"/>
  <c r="BN946" i="2"/>
  <c r="BM946" i="2"/>
  <c r="BL946" i="2"/>
  <c r="BK946" i="2"/>
  <c r="BV943" i="2"/>
  <c r="BU943" i="2"/>
  <c r="BT943" i="2"/>
  <c r="BS943" i="2"/>
  <c r="BR943" i="2"/>
  <c r="BQ943" i="2"/>
  <c r="BP943" i="2"/>
  <c r="BO943" i="2"/>
  <c r="BN943" i="2"/>
  <c r="BM943" i="2"/>
  <c r="BL943" i="2"/>
  <c r="BK943" i="2"/>
  <c r="BT940" i="2"/>
  <c r="BS940" i="2"/>
  <c r="BR940" i="2"/>
  <c r="BQ940" i="2"/>
  <c r="BP940" i="2"/>
  <c r="BO940" i="2"/>
  <c r="BN940" i="2"/>
  <c r="BM940" i="2"/>
  <c r="BL940" i="2"/>
  <c r="BK940" i="2"/>
  <c r="BV937" i="2"/>
  <c r="BU937" i="2"/>
  <c r="BT937" i="2"/>
  <c r="BS937" i="2"/>
  <c r="BR937" i="2"/>
  <c r="BQ937" i="2"/>
  <c r="BP937" i="2"/>
  <c r="BO937" i="2"/>
  <c r="BN937" i="2"/>
  <c r="BM937" i="2"/>
  <c r="BL937" i="2"/>
  <c r="BK937" i="2"/>
  <c r="BT934" i="2"/>
  <c r="BS934" i="2"/>
  <c r="BR934" i="2"/>
  <c r="BQ934" i="2"/>
  <c r="BP934" i="2"/>
  <c r="BO934" i="2"/>
  <c r="BN934" i="2"/>
  <c r="BM934" i="2"/>
  <c r="BL934" i="2"/>
  <c r="BK934" i="2"/>
  <c r="BT931" i="2"/>
  <c r="BS931" i="2"/>
  <c r="BR931" i="2"/>
  <c r="BQ931" i="2"/>
  <c r="BP931" i="2"/>
  <c r="BO931" i="2"/>
  <c r="BN931" i="2"/>
  <c r="BM931" i="2"/>
  <c r="BL931" i="2"/>
  <c r="BK931" i="2"/>
  <c r="CC1236" i="2"/>
  <c r="CD1236" i="2"/>
  <c r="CE1260" i="2"/>
  <c r="BT1342" i="2"/>
  <c r="BS1342" i="2"/>
  <c r="BK1342" i="2"/>
  <c r="BJ1342" i="2"/>
  <c r="BI1342" i="2"/>
  <c r="BH1342" i="2"/>
  <c r="BG1342" i="2"/>
  <c r="BT1339" i="2"/>
  <c r="BS1339" i="2"/>
  <c r="BK1339" i="2"/>
  <c r="BJ1339" i="2"/>
  <c r="BI1339" i="2"/>
  <c r="BH1339" i="2"/>
  <c r="BG1339" i="2"/>
  <c r="BT1336" i="2"/>
  <c r="BS1336" i="2"/>
  <c r="BK1336" i="2"/>
  <c r="BJ1336" i="2"/>
  <c r="BI1336" i="2"/>
  <c r="BH1336" i="2"/>
  <c r="BG1336" i="2"/>
  <c r="BT1333" i="2"/>
  <c r="BS1333" i="2"/>
  <c r="BK1333" i="2"/>
  <c r="BJ1333" i="2"/>
  <c r="BI1333" i="2"/>
  <c r="BH1333" i="2"/>
  <c r="BG1333" i="2"/>
  <c r="BT1330" i="2"/>
  <c r="BS1330" i="2"/>
  <c r="BK1330" i="2"/>
  <c r="BJ1330" i="2"/>
  <c r="BI1330" i="2"/>
  <c r="BH1330" i="2"/>
  <c r="BG1330" i="2"/>
  <c r="BT1327" i="2"/>
  <c r="BS1327" i="2"/>
  <c r="BK1327" i="2"/>
  <c r="BJ1327" i="2"/>
  <c r="BI1327" i="2"/>
  <c r="BH1327" i="2"/>
  <c r="BG1327" i="2"/>
  <c r="BT1324" i="2"/>
  <c r="BS1324" i="2"/>
  <c r="BK1324" i="2"/>
  <c r="BJ1324" i="2"/>
  <c r="BI1324" i="2"/>
  <c r="BH1324" i="2"/>
  <c r="BG1324" i="2"/>
  <c r="BT1321" i="2"/>
  <c r="BS1321" i="2"/>
  <c r="BK1321" i="2"/>
  <c r="BJ1321" i="2"/>
  <c r="BI1321" i="2"/>
  <c r="BH1321" i="2"/>
  <c r="BG1321" i="2"/>
  <c r="BT1318" i="2"/>
  <c r="BS1318" i="2"/>
  <c r="BK1318" i="2"/>
  <c r="BJ1318" i="2"/>
  <c r="BI1318" i="2"/>
  <c r="BH1318" i="2"/>
  <c r="BG1318" i="2"/>
  <c r="BT1315" i="2"/>
  <c r="BS1315" i="2"/>
  <c r="BK1315" i="2"/>
  <c r="BJ1315" i="2"/>
  <c r="BI1315" i="2"/>
  <c r="BH1315" i="2"/>
  <c r="BG1315" i="2"/>
  <c r="BT1312" i="2"/>
  <c r="BS1312" i="2"/>
  <c r="BK1312" i="2"/>
  <c r="BJ1312" i="2"/>
  <c r="BI1312" i="2"/>
  <c r="BH1312" i="2"/>
  <c r="BG1312" i="2"/>
  <c r="BT1309" i="2"/>
  <c r="BS1309" i="2"/>
  <c r="BK1309" i="2"/>
  <c r="BJ1309" i="2"/>
  <c r="BI1309" i="2"/>
  <c r="BH1309" i="2"/>
  <c r="BG1309" i="2"/>
  <c r="BX1358" i="2"/>
  <c r="BW1358" i="2"/>
  <c r="BV1358" i="2"/>
  <c r="BN1358" i="2"/>
  <c r="BM1358" i="2"/>
  <c r="BL1358" i="2"/>
  <c r="BK1358" i="2"/>
  <c r="BX1355" i="2"/>
  <c r="BW1355" i="2"/>
  <c r="BV1355" i="2"/>
  <c r="BN1355" i="2"/>
  <c r="BM1355" i="2"/>
  <c r="BL1355" i="2"/>
  <c r="BK1355" i="2"/>
  <c r="BX1352" i="2"/>
  <c r="BW1352" i="2"/>
  <c r="BV1352" i="2"/>
  <c r="BN1352" i="2"/>
  <c r="BM1352" i="2"/>
  <c r="BL1352" i="2"/>
  <c r="BK1352" i="2"/>
  <c r="BX1349" i="2"/>
  <c r="BW1349" i="2"/>
  <c r="BV1349" i="2"/>
  <c r="BN1349" i="2"/>
  <c r="BM1349" i="2"/>
  <c r="BL1349" i="2"/>
  <c r="BK1349" i="2"/>
  <c r="BQ1772" i="2"/>
  <c r="BP1772" i="2"/>
  <c r="BO1772" i="2"/>
  <c r="BN1772" i="2"/>
  <c r="BM1772" i="2"/>
  <c r="BL1772" i="2"/>
  <c r="BK1772" i="2"/>
  <c r="BJ1772" i="2"/>
  <c r="BI1772" i="2"/>
  <c r="BH1772" i="2"/>
  <c r="BG1772" i="2"/>
  <c r="BQ1769" i="2"/>
  <c r="BP1769" i="2"/>
  <c r="BO1769" i="2"/>
  <c r="BN1769" i="2"/>
  <c r="BM1769" i="2"/>
  <c r="BL1769" i="2"/>
  <c r="BK1769" i="2"/>
  <c r="BJ1769" i="2"/>
  <c r="BI1769" i="2"/>
  <c r="BH1769" i="2"/>
  <c r="BG1769" i="2"/>
  <c r="BQ1766" i="2"/>
  <c r="BP1766" i="2"/>
  <c r="BO1766" i="2"/>
  <c r="BN1766" i="2"/>
  <c r="BM1766" i="2"/>
  <c r="BL1766" i="2"/>
  <c r="BK1766" i="2"/>
  <c r="BJ1766" i="2"/>
  <c r="BI1766" i="2"/>
  <c r="BH1766" i="2"/>
  <c r="BG1766" i="2"/>
  <c r="BQ1763" i="2"/>
  <c r="BP1763" i="2"/>
  <c r="BO1763" i="2"/>
  <c r="BN1763" i="2"/>
  <c r="BM1763" i="2"/>
  <c r="BL1763" i="2"/>
  <c r="BK1763" i="2"/>
  <c r="BJ1763" i="2"/>
  <c r="BI1763" i="2"/>
  <c r="BH1763" i="2"/>
  <c r="BG1763" i="2"/>
  <c r="BQ1760" i="2"/>
  <c r="BP1760" i="2"/>
  <c r="BO1760" i="2"/>
  <c r="BN1760" i="2"/>
  <c r="BM1760" i="2"/>
  <c r="BL1760" i="2"/>
  <c r="BK1760" i="2"/>
  <c r="BJ1760" i="2"/>
  <c r="BI1760" i="2"/>
  <c r="BH1760" i="2"/>
  <c r="BG1760" i="2"/>
  <c r="BQ1757" i="2"/>
  <c r="BP1757" i="2"/>
  <c r="BO1757" i="2"/>
  <c r="BN1757" i="2"/>
  <c r="BM1757" i="2"/>
  <c r="BL1757" i="2"/>
  <c r="BK1757" i="2"/>
  <c r="BJ1757" i="2"/>
  <c r="BI1757" i="2"/>
  <c r="BH1757" i="2"/>
  <c r="BG1757" i="2"/>
  <c r="BQ1754" i="2"/>
  <c r="BP1754" i="2"/>
  <c r="BO1754" i="2"/>
  <c r="BN1754" i="2"/>
  <c r="BM1754" i="2"/>
  <c r="BL1754" i="2"/>
  <c r="BK1754" i="2"/>
  <c r="BJ1754" i="2"/>
  <c r="BI1754" i="2"/>
  <c r="BH1754" i="2"/>
  <c r="BG1754" i="2"/>
  <c r="BQ1751" i="2"/>
  <c r="BP1751" i="2"/>
  <c r="BO1751" i="2"/>
  <c r="BN1751" i="2"/>
  <c r="BM1751" i="2"/>
  <c r="BL1751" i="2"/>
  <c r="BK1751" i="2"/>
  <c r="BJ1751" i="2"/>
  <c r="BI1751" i="2"/>
  <c r="BH1751" i="2"/>
  <c r="BG1751" i="2"/>
  <c r="BQ1748" i="2"/>
  <c r="BP1748" i="2"/>
  <c r="BO1748" i="2"/>
  <c r="BN1748" i="2"/>
  <c r="BM1748" i="2"/>
  <c r="BL1748" i="2"/>
  <c r="BK1748" i="2"/>
  <c r="BJ1748" i="2"/>
  <c r="BI1748" i="2"/>
  <c r="BH1748" i="2"/>
  <c r="BG1748" i="2"/>
  <c r="BQ1745" i="2"/>
  <c r="BP1745" i="2"/>
  <c r="BO1745" i="2"/>
  <c r="BN1745" i="2"/>
  <c r="BM1745" i="2"/>
  <c r="BL1745" i="2"/>
  <c r="BK1745" i="2"/>
  <c r="BJ1745" i="2"/>
  <c r="BI1745" i="2"/>
  <c r="BH1745" i="2"/>
  <c r="BG1745" i="2"/>
  <c r="BQ1742" i="2"/>
  <c r="BP1742" i="2"/>
  <c r="BO1742" i="2"/>
  <c r="BN1742" i="2"/>
  <c r="BM1742" i="2"/>
  <c r="BL1742" i="2"/>
  <c r="BK1742" i="2"/>
  <c r="BJ1742" i="2"/>
  <c r="BI1742" i="2"/>
  <c r="BH1742" i="2"/>
  <c r="BG1742" i="2"/>
  <c r="BQ1739" i="2"/>
  <c r="BP1739" i="2"/>
  <c r="BO1739" i="2"/>
  <c r="BN1739" i="2"/>
  <c r="BM1739" i="2"/>
  <c r="BL1739" i="2"/>
  <c r="BK1739" i="2"/>
  <c r="BJ1739" i="2"/>
  <c r="BI1739" i="2"/>
  <c r="BH1739" i="2"/>
  <c r="BG1739" i="2"/>
  <c r="BQ1736" i="2"/>
  <c r="BP1736" i="2"/>
  <c r="BO1736" i="2"/>
  <c r="BN1736" i="2"/>
  <c r="BM1736" i="2"/>
  <c r="BL1736" i="2"/>
  <c r="BK1736" i="2"/>
  <c r="BJ1736" i="2"/>
  <c r="BI1736" i="2"/>
  <c r="BH1736" i="2"/>
  <c r="BG1736" i="2"/>
  <c r="BQ1733" i="2"/>
  <c r="BP1733" i="2"/>
  <c r="BO1733" i="2"/>
  <c r="BN1733" i="2"/>
  <c r="BM1733" i="2"/>
  <c r="BL1733" i="2"/>
  <c r="BK1733" i="2"/>
  <c r="BJ1733" i="2"/>
  <c r="BI1733" i="2"/>
  <c r="BH1733" i="2"/>
  <c r="BG1733" i="2"/>
  <c r="BQ1730" i="2"/>
  <c r="BP1730" i="2"/>
  <c r="BO1730" i="2"/>
  <c r="BN1730" i="2"/>
  <c r="BM1730" i="2"/>
  <c r="BL1730" i="2"/>
  <c r="BK1730" i="2"/>
  <c r="BJ1730" i="2"/>
  <c r="BI1730" i="2"/>
  <c r="BH1730" i="2"/>
  <c r="BG1730" i="2"/>
  <c r="BQ1727" i="2"/>
  <c r="BP1727" i="2"/>
  <c r="BO1727" i="2"/>
  <c r="BN1727" i="2"/>
  <c r="BM1727" i="2"/>
  <c r="BL1727" i="2"/>
  <c r="BK1727" i="2"/>
  <c r="BJ1727" i="2"/>
  <c r="BI1727" i="2"/>
  <c r="BH1727" i="2"/>
  <c r="BG1727" i="2"/>
  <c r="BT1718" i="2"/>
  <c r="BS1718" i="2"/>
  <c r="BR1718" i="2"/>
  <c r="BQ1718" i="2"/>
  <c r="BP1718" i="2"/>
  <c r="BO1718" i="2"/>
  <c r="BN1718" i="2"/>
  <c r="BM1718" i="2"/>
  <c r="BL1718" i="2"/>
  <c r="BK1718" i="2"/>
  <c r="BT1715" i="2"/>
  <c r="BS1715" i="2"/>
  <c r="BR1715" i="2"/>
  <c r="BQ1715" i="2"/>
  <c r="BP1715" i="2"/>
  <c r="BO1715" i="2"/>
  <c r="BN1715" i="2"/>
  <c r="BM1715" i="2"/>
  <c r="BL1715" i="2"/>
  <c r="BK1715" i="2"/>
  <c r="BT1712" i="2"/>
  <c r="BS1712" i="2"/>
  <c r="BR1712" i="2"/>
  <c r="BQ1712" i="2"/>
  <c r="BP1712" i="2"/>
  <c r="BO1712" i="2"/>
  <c r="BN1712" i="2"/>
  <c r="BM1712" i="2"/>
  <c r="BL1712" i="2"/>
  <c r="BK1712" i="2"/>
  <c r="BT1709" i="2"/>
  <c r="BS1709" i="2"/>
  <c r="BR1709" i="2"/>
  <c r="BQ1709" i="2"/>
  <c r="BP1709" i="2"/>
  <c r="BO1709" i="2"/>
  <c r="BN1709" i="2"/>
  <c r="BM1709" i="2"/>
  <c r="BL1709" i="2"/>
  <c r="BK1709" i="2"/>
  <c r="BT1706" i="2"/>
  <c r="BS1706" i="2"/>
  <c r="BR1706" i="2"/>
  <c r="BQ1706" i="2"/>
  <c r="BP1706" i="2"/>
  <c r="BO1706" i="2"/>
  <c r="BN1706" i="2"/>
  <c r="BM1706" i="2"/>
  <c r="BL1706" i="2"/>
  <c r="BK1706" i="2"/>
  <c r="BX1697" i="2"/>
  <c r="BR1697" i="2"/>
  <c r="BQ1697" i="2"/>
  <c r="BP1697" i="2"/>
  <c r="BO1697" i="2"/>
  <c r="BN1697" i="2"/>
  <c r="BM1697" i="2"/>
  <c r="BL1697" i="2"/>
  <c r="BK1697" i="2"/>
  <c r="BX1694" i="2"/>
  <c r="BR1694" i="2"/>
  <c r="BQ1694" i="2"/>
  <c r="BP1694" i="2"/>
  <c r="BO1694" i="2"/>
  <c r="BN1694" i="2"/>
  <c r="BM1694" i="2"/>
  <c r="BL1694" i="2"/>
  <c r="BK1694" i="2"/>
  <c r="BX1691" i="2"/>
  <c r="BR1691" i="2"/>
  <c r="BQ1691" i="2"/>
  <c r="BP1691" i="2"/>
  <c r="BO1691" i="2"/>
  <c r="BN1691" i="2"/>
  <c r="BM1691" i="2"/>
  <c r="BL1691" i="2"/>
  <c r="BK1691" i="2"/>
  <c r="BX1688" i="2"/>
  <c r="BR1688" i="2"/>
  <c r="BQ1688" i="2"/>
  <c r="BP1688" i="2"/>
  <c r="BO1688" i="2"/>
  <c r="BN1688" i="2"/>
  <c r="BM1688" i="2"/>
  <c r="BL1688" i="2"/>
  <c r="BK1688" i="2"/>
  <c r="BX1685" i="2"/>
  <c r="BR1685" i="2"/>
  <c r="BQ1685" i="2"/>
  <c r="BP1685" i="2"/>
  <c r="BO1685" i="2"/>
  <c r="BN1685" i="2"/>
  <c r="BM1685" i="2"/>
  <c r="BL1685" i="2"/>
  <c r="BK1685" i="2"/>
  <c r="BX1682" i="2"/>
  <c r="BR1682" i="2"/>
  <c r="BQ1682" i="2"/>
  <c r="BP1682" i="2"/>
  <c r="BO1682" i="2"/>
  <c r="BN1682" i="2"/>
  <c r="BM1682" i="2"/>
  <c r="BL1682" i="2"/>
  <c r="BK1682" i="2"/>
  <c r="BX1679" i="2"/>
  <c r="BR1679" i="2"/>
  <c r="BQ1679" i="2"/>
  <c r="BP1679" i="2"/>
  <c r="BO1679" i="2"/>
  <c r="BN1679" i="2"/>
  <c r="BM1679" i="2"/>
  <c r="BL1679" i="2"/>
  <c r="BK1679" i="2"/>
  <c r="BX1676" i="2"/>
  <c r="BR1676" i="2"/>
  <c r="BQ1676" i="2"/>
  <c r="BP1676" i="2"/>
  <c r="BO1676" i="2"/>
  <c r="BN1676" i="2"/>
  <c r="BM1676" i="2"/>
  <c r="BL1676" i="2"/>
  <c r="BK1676" i="2"/>
  <c r="CE1774" i="2"/>
  <c r="BJ2124" i="2"/>
  <c r="BK2124" i="2"/>
  <c r="BL2124" i="2"/>
  <c r="BM2124" i="2"/>
  <c r="BN2124" i="2"/>
  <c r="BX2124" i="2"/>
  <c r="BY2124" i="2"/>
  <c r="BZ2124" i="2"/>
  <c r="CA2124" i="2"/>
  <c r="CB2124" i="2"/>
  <c r="BJ2127" i="2"/>
  <c r="BK2127" i="2"/>
  <c r="BL2127" i="2"/>
  <c r="BM2127" i="2"/>
  <c r="BN2127" i="2"/>
  <c r="BO2127" i="2"/>
  <c r="BP2127" i="2"/>
  <c r="BQ2127" i="2"/>
  <c r="BR2127" i="2"/>
  <c r="BX2127" i="2"/>
  <c r="BY2127" i="2"/>
  <c r="BZ2127" i="2"/>
  <c r="CA2127" i="2"/>
  <c r="CB2127" i="2"/>
  <c r="BJ2130" i="2"/>
  <c r="BK2130" i="2"/>
  <c r="BL2130" i="2"/>
  <c r="BM2130" i="2"/>
  <c r="BN2130" i="2"/>
  <c r="BO2130" i="2"/>
  <c r="BP2130" i="2"/>
  <c r="BQ2130" i="2"/>
  <c r="BR2130" i="2"/>
  <c r="BJ2133" i="2"/>
  <c r="BK2133" i="2"/>
  <c r="BL2133" i="2"/>
  <c r="BM2133" i="2"/>
  <c r="BN2133" i="2"/>
  <c r="BO2133" i="2"/>
  <c r="BP2133" i="2"/>
  <c r="BQ2133" i="2"/>
  <c r="BR2133" i="2"/>
  <c r="BX2133" i="2"/>
  <c r="BY2133" i="2"/>
  <c r="BZ2133" i="2"/>
  <c r="CA2133" i="2"/>
  <c r="CB2133" i="2"/>
  <c r="BJ2136" i="2"/>
  <c r="BK2136" i="2"/>
  <c r="BL2136" i="2"/>
  <c r="BM2136" i="2"/>
  <c r="BN2136" i="2"/>
  <c r="BO2136" i="2"/>
  <c r="BP2136" i="2"/>
  <c r="BQ2136" i="2"/>
  <c r="BR2136" i="2"/>
  <c r="BS2136" i="2"/>
  <c r="BT2136" i="2"/>
  <c r="BU2136" i="2"/>
  <c r="BV2136" i="2"/>
  <c r="BX2139" i="2"/>
  <c r="BY2139" i="2"/>
  <c r="BZ2139" i="2"/>
  <c r="CA2139" i="2"/>
  <c r="CB2139" i="2"/>
  <c r="CD2139" i="2"/>
  <c r="CC2139" i="2"/>
  <c r="CD2136" i="2"/>
  <c r="CC2136" i="2"/>
  <c r="CD2133" i="2"/>
  <c r="CC2133" i="2"/>
  <c r="CD2130" i="2"/>
  <c r="CC2130" i="2"/>
  <c r="CD2127" i="2"/>
  <c r="CC2127" i="2"/>
  <c r="CD2124" i="2"/>
  <c r="CC2124" i="2"/>
  <c r="CF2150" i="2"/>
  <c r="CE2150" i="2"/>
  <c r="CD2150" i="2"/>
  <c r="CC2150" i="2"/>
  <c r="CG2165" i="2"/>
  <c r="BJ2223" i="2"/>
  <c r="BI2223" i="2"/>
  <c r="BH2223" i="2"/>
  <c r="BG2223" i="2"/>
  <c r="BF2223" i="2"/>
  <c r="BE2223" i="2"/>
  <c r="BD2223" i="2"/>
  <c r="BC2223" i="2"/>
  <c r="BB2223" i="2"/>
  <c r="BA2223" i="2"/>
  <c r="AJ376" i="2" l="1"/>
  <c r="AI364" i="2"/>
  <c r="AI358" i="2"/>
  <c r="AI376" i="2"/>
  <c r="AH367" i="2"/>
  <c r="AJ361" i="2"/>
  <c r="AJ394" i="2"/>
  <c r="AL370" i="2"/>
  <c r="AI394" i="2"/>
  <c r="AK370" i="2"/>
  <c r="AH394" i="2"/>
  <c r="AJ370" i="2"/>
  <c r="AL364" i="2"/>
  <c r="AL409" i="2"/>
  <c r="AL358" i="2"/>
  <c r="AI400" i="2"/>
  <c r="AQ242" i="2"/>
  <c r="AQ260" i="2"/>
  <c r="CA2324" i="2"/>
  <c r="CA2327" i="2"/>
  <c r="CA2330" i="2"/>
  <c r="CA2333" i="2"/>
  <c r="CA2336" i="2"/>
  <c r="CA2339" i="2"/>
  <c r="BK171" i="2"/>
  <c r="BJ171" i="2"/>
  <c r="BH171" i="2"/>
  <c r="BF171" i="2"/>
  <c r="BE171" i="2"/>
  <c r="BD171" i="2"/>
  <c r="BC171" i="2"/>
  <c r="BK168" i="2"/>
  <c r="BJ168" i="2"/>
  <c r="BI165" i="2"/>
  <c r="BH165" i="2"/>
  <c r="BG165" i="2"/>
  <c r="BF165" i="2"/>
  <c r="BE165" i="2"/>
  <c r="BD165" i="2"/>
  <c r="BC165" i="2"/>
  <c r="BK162" i="2"/>
  <c r="BG162" i="2"/>
  <c r="BF162" i="2"/>
  <c r="BE162" i="2"/>
  <c r="BD162" i="2"/>
  <c r="BC162" i="2"/>
  <c r="BJ162" i="2"/>
  <c r="BH162" i="2"/>
  <c r="BK159" i="2"/>
  <c r="BJ159" i="2"/>
  <c r="BI159" i="2"/>
  <c r="BH159" i="2"/>
  <c r="BF159" i="2"/>
  <c r="BC159" i="2"/>
  <c r="BK156" i="2"/>
  <c r="BJ156" i="2"/>
  <c r="BI156" i="2"/>
  <c r="BF156" i="2"/>
  <c r="BE156" i="2"/>
  <c r="BD156" i="2"/>
  <c r="BC156" i="2"/>
  <c r="BG156" i="2"/>
  <c r="BK153" i="2"/>
  <c r="BJ153" i="2"/>
  <c r="BI153" i="2"/>
  <c r="BH153" i="2"/>
  <c r="BC153" i="2"/>
  <c r="BG153" i="2"/>
  <c r="BF153" i="2"/>
  <c r="BK150" i="2"/>
  <c r="BI150" i="2"/>
  <c r="BH150" i="2"/>
  <c r="BE150" i="2"/>
  <c r="BC150" i="2"/>
  <c r="BD150" i="2"/>
  <c r="BI146" i="2"/>
  <c r="BH146" i="2"/>
  <c r="BG146" i="2"/>
  <c r="BF146" i="2"/>
  <c r="BE146" i="2"/>
  <c r="BD146" i="2"/>
  <c r="BC146" i="2"/>
  <c r="BL143" i="2"/>
  <c r="BK143" i="2"/>
  <c r="BJ143" i="2"/>
  <c r="BL140" i="2"/>
  <c r="BK140" i="2"/>
  <c r="BC140" i="2"/>
  <c r="BF140" i="2"/>
  <c r="BE140" i="2"/>
  <c r="BD140" i="2"/>
  <c r="BL137" i="2"/>
  <c r="BK137" i="2"/>
  <c r="BE137" i="2"/>
  <c r="BD137" i="2"/>
  <c r="BC137" i="2"/>
  <c r="BF137" i="2"/>
  <c r="BL134" i="2"/>
  <c r="BK134" i="2"/>
  <c r="BJ134" i="2"/>
  <c r="BI134" i="2"/>
  <c r="BH134" i="2"/>
  <c r="BC134" i="2"/>
  <c r="BE134" i="2"/>
  <c r="BD134" i="2"/>
  <c r="BL131" i="2"/>
  <c r="BK131" i="2"/>
  <c r="BJ131" i="2"/>
  <c r="BI131" i="2"/>
  <c r="BH131" i="2"/>
  <c r="BG131" i="2"/>
  <c r="BC131" i="2"/>
  <c r="BL128" i="2"/>
  <c r="BK128" i="2"/>
  <c r="BJ128" i="2"/>
  <c r="BI128" i="2"/>
  <c r="BH128" i="2"/>
  <c r="BF128" i="2"/>
  <c r="BG128" i="2"/>
  <c r="BJ114" i="2"/>
  <c r="BI114" i="2"/>
  <c r="BH114" i="2"/>
  <c r="BG114" i="2"/>
  <c r="AP114" i="2"/>
  <c r="AO114" i="2"/>
  <c r="AN114" i="2"/>
  <c r="AM114" i="2"/>
  <c r="AL114" i="2"/>
  <c r="AK114" i="2"/>
  <c r="AJ114" i="2"/>
  <c r="U105" i="2"/>
  <c r="AB99" i="2"/>
  <c r="CE44" i="2"/>
  <c r="BJ150" i="2" l="1"/>
  <c r="BG159" i="2"/>
  <c r="BK165" i="2"/>
  <c r="CE41" i="2" l="1"/>
  <c r="AM806" i="2" l="1"/>
  <c r="AL806" i="2"/>
  <c r="AK806" i="2"/>
  <c r="AM803" i="2"/>
  <c r="AL803" i="2"/>
  <c r="AM800" i="2"/>
  <c r="AL800" i="2"/>
  <c r="U75" i="2" l="1"/>
  <c r="CG25" i="2" l="1"/>
  <c r="CF25" i="2"/>
  <c r="CE25" i="2"/>
  <c r="G2422" i="2"/>
  <c r="G2419" i="2"/>
  <c r="G2513" i="2" l="1"/>
  <c r="G2503" i="2"/>
  <c r="G2481" i="2"/>
  <c r="G2468" i="2"/>
  <c r="G2464" i="2"/>
  <c r="G2457" i="2"/>
  <c r="G2444" i="2"/>
  <c r="G2437" i="2"/>
  <c r="G2424" i="2"/>
  <c r="G2414" i="2"/>
  <c r="G2406" i="2"/>
  <c r="G2360" i="2"/>
  <c r="G2322" i="2"/>
  <c r="G2318" i="2"/>
  <c r="G2299" i="2"/>
  <c r="G2283" i="2"/>
  <c r="G2264" i="2"/>
  <c r="G2250" i="2"/>
  <c r="G2234" i="2"/>
  <c r="G2212" i="2"/>
  <c r="G2157" i="2"/>
  <c r="G2152" i="2"/>
  <c r="G2142" i="2"/>
  <c r="G2122" i="2"/>
  <c r="G2109" i="2"/>
  <c r="G2105" i="2"/>
  <c r="G2080" i="2"/>
  <c r="G2076" i="2"/>
  <c r="G2045" i="2"/>
  <c r="G2023" i="2"/>
  <c r="G2019" i="2"/>
  <c r="G2009" i="2"/>
  <c r="G1998" i="2"/>
  <c r="G1985" i="2"/>
  <c r="G1978" i="2"/>
  <c r="G1947" i="2"/>
  <c r="G1918" i="2"/>
  <c r="G1806" i="2"/>
  <c r="G1774" i="2"/>
  <c r="G1614" i="2"/>
  <c r="G1601" i="2"/>
  <c r="G1597" i="2"/>
  <c r="G1569" i="2"/>
  <c r="G1474" i="2"/>
  <c r="G1422" i="2"/>
  <c r="G1361" i="2"/>
  <c r="G1344" i="2"/>
  <c r="G1304" i="2"/>
  <c r="G1260" i="2"/>
  <c r="G1241" i="2"/>
  <c r="G1159" i="2"/>
  <c r="G1131" i="2"/>
  <c r="G1040" i="2"/>
  <c r="G1005" i="2"/>
  <c r="G895" i="2"/>
  <c r="G888" i="2"/>
  <c r="G881" i="2"/>
  <c r="G817" i="2"/>
  <c r="G780" i="2"/>
  <c r="G773" i="2"/>
  <c r="G769" i="2"/>
  <c r="G732" i="2"/>
  <c r="G719" i="2"/>
  <c r="G673" i="2"/>
  <c r="G555" i="2"/>
  <c r="G491" i="2"/>
  <c r="G444" i="2"/>
  <c r="G437" i="2"/>
  <c r="G414" i="2"/>
  <c r="G356" i="2"/>
  <c r="G307" i="2"/>
  <c r="G237" i="2"/>
  <c r="G224" i="2"/>
  <c r="G217" i="2"/>
  <c r="G206" i="2"/>
  <c r="G193" i="2"/>
  <c r="G174" i="2"/>
  <c r="G148" i="2"/>
  <c r="G126" i="2"/>
  <c r="G97" i="2"/>
  <c r="G18" i="3"/>
  <c r="G52" i="3"/>
  <c r="G65" i="3"/>
  <c r="G66" i="3"/>
  <c r="G85" i="3"/>
  <c r="G107" i="3"/>
  <c r="G114" i="3"/>
  <c r="G136" i="3"/>
  <c r="G161" i="3"/>
  <c r="G162" i="3"/>
  <c r="G181" i="3"/>
  <c r="G194" i="3"/>
  <c r="G204" i="3"/>
  <c r="G205" i="3"/>
  <c r="G212" i="3"/>
  <c r="G225" i="3"/>
  <c r="G295" i="3"/>
  <c r="G344" i="3"/>
  <c r="G402" i="3"/>
  <c r="G424" i="3"/>
  <c r="G425" i="3"/>
  <c r="G432" i="3"/>
  <c r="G478" i="3"/>
  <c r="G479" i="3"/>
  <c r="G543" i="3"/>
  <c r="G661" i="3"/>
  <c r="G707" i="3"/>
  <c r="G720" i="3"/>
  <c r="G757" i="3"/>
  <c r="G761" i="3"/>
  <c r="G768" i="3"/>
  <c r="G805" i="3"/>
  <c r="G869" i="3"/>
  <c r="G876" i="3"/>
  <c r="G883" i="3"/>
  <c r="G917" i="3"/>
  <c r="G993" i="3"/>
  <c r="G1027" i="3"/>
  <c r="G1028" i="3"/>
  <c r="G1119" i="3"/>
  <c r="G1147" i="3"/>
  <c r="G1229" i="3"/>
  <c r="G1248" i="3"/>
  <c r="G1291" i="3"/>
  <c r="G1292" i="3"/>
  <c r="G1332" i="3"/>
  <c r="G1348" i="3"/>
  <c r="G1349" i="3"/>
  <c r="G1410" i="3"/>
  <c r="G1462" i="3"/>
  <c r="G1556" i="3"/>
  <c r="G1557" i="3"/>
  <c r="G1585" i="3"/>
  <c r="G1589" i="3"/>
  <c r="G1602" i="3"/>
  <c r="G1762" i="3"/>
  <c r="G1793" i="3"/>
  <c r="G1794" i="3"/>
  <c r="G1906" i="3"/>
  <c r="G1934" i="3"/>
  <c r="G1935" i="3"/>
  <c r="G1966" i="3"/>
  <c r="G1973" i="3"/>
  <c r="G1986" i="3"/>
  <c r="G1996" i="3"/>
  <c r="G1997" i="3"/>
  <c r="G2007" i="3"/>
  <c r="G2011" i="3"/>
  <c r="G2033" i="3"/>
  <c r="G2064" i="3"/>
  <c r="G2068" i="3"/>
  <c r="G2093" i="3"/>
  <c r="G2097" i="3"/>
  <c r="G2110" i="3"/>
  <c r="G2129" i="3"/>
  <c r="G2130" i="3"/>
  <c r="G2140" i="3"/>
  <c r="G2144" i="3"/>
  <c r="G2145" i="3"/>
  <c r="G2200" i="3"/>
  <c r="G2222" i="3"/>
  <c r="G2238" i="3"/>
  <c r="G2251" i="3"/>
  <c r="G2252" i="3"/>
  <c r="G2271" i="3"/>
  <c r="G2287" i="3"/>
  <c r="G2306" i="3"/>
  <c r="G2310" i="3"/>
  <c r="G2347" i="3"/>
  <c r="G2348" i="3"/>
  <c r="G2354" i="3"/>
  <c r="G2361" i="3"/>
  <c r="G2368" i="3"/>
  <c r="G2369" i="3"/>
  <c r="G2371" i="3"/>
  <c r="G2373" i="3"/>
  <c r="G2374" i="3"/>
  <c r="G2381" i="3"/>
  <c r="G2383" i="3"/>
  <c r="G2384" i="3"/>
  <c r="G2391" i="3"/>
  <c r="G2392" i="3"/>
  <c r="G2402" i="3"/>
  <c r="G2415" i="3"/>
  <c r="G2422" i="3"/>
  <c r="G2435" i="3"/>
  <c r="G2442" i="3"/>
  <c r="G2446" i="3"/>
  <c r="G2459" i="3"/>
  <c r="G2481" i="3"/>
  <c r="G2491" i="3"/>
  <c r="F2356" i="2" l="1"/>
  <c r="F2353" i="2"/>
  <c r="F2350" i="2"/>
  <c r="F2347" i="2"/>
  <c r="F2344" i="2"/>
  <c r="F2341" i="2"/>
  <c r="F2338" i="2"/>
  <c r="F2335" i="2"/>
  <c r="F2332" i="2"/>
  <c r="F2329" i="2"/>
  <c r="F2326" i="2"/>
  <c r="F2315" i="2"/>
  <c r="F2312" i="2"/>
  <c r="F2309" i="2"/>
  <c r="F2306" i="2"/>
  <c r="F2303" i="2"/>
  <c r="F2296" i="2"/>
  <c r="F2293" i="2"/>
  <c r="F2290" i="2"/>
  <c r="F2287" i="2"/>
  <c r="F2280" i="2"/>
  <c r="F2277" i="2"/>
  <c r="F2274" i="2"/>
  <c r="F2271" i="2"/>
  <c r="F2268" i="2"/>
  <c r="F2260" i="2"/>
  <c r="F2257" i="2"/>
  <c r="F2254" i="2"/>
  <c r="F2247" i="2"/>
  <c r="F2231" i="2"/>
  <c r="F2228" i="2"/>
  <c r="F2225" i="2"/>
  <c r="F2222" i="2"/>
  <c r="F2219" i="2"/>
  <c r="F2216" i="2"/>
  <c r="F2209" i="2"/>
  <c r="F2203" i="2"/>
  <c r="F2200" i="2"/>
  <c r="F2197" i="2"/>
  <c r="F2191" i="2"/>
  <c r="F2188" i="2"/>
  <c r="F2185" i="2"/>
  <c r="F2182" i="2"/>
  <c r="F2173" i="2"/>
  <c r="F2170" i="2"/>
  <c r="F2167" i="2"/>
  <c r="F2161" i="2"/>
  <c r="F2138" i="2"/>
  <c r="F2135" i="2"/>
  <c r="F2132" i="2"/>
  <c r="F2129" i="2"/>
  <c r="F2126" i="2"/>
  <c r="F2119" i="2"/>
  <c r="F2116" i="2"/>
  <c r="F2113" i="2"/>
  <c r="F2102" i="2"/>
  <c r="F2099" i="2"/>
  <c r="F2096" i="2"/>
  <c r="F2093" i="2"/>
  <c r="F2090" i="2"/>
  <c r="F2087" i="2"/>
  <c r="F2084" i="2"/>
  <c r="F2073" i="2"/>
  <c r="F2070" i="2"/>
  <c r="F2067" i="2"/>
  <c r="F2064" i="2"/>
  <c r="F2061" i="2"/>
  <c r="F2058" i="2"/>
  <c r="F2055" i="2"/>
  <c r="F2052" i="2"/>
  <c r="F2049" i="2"/>
  <c r="F2042" i="2"/>
  <c r="F2039" i="2"/>
  <c r="F2036" i="2"/>
  <c r="F2033" i="2"/>
  <c r="F2030" i="2"/>
  <c r="F2027" i="2"/>
  <c r="F1995" i="2"/>
  <c r="F1992" i="2"/>
  <c r="F1989" i="2"/>
  <c r="F1975" i="2"/>
  <c r="F1972" i="2"/>
  <c r="F1969" i="2"/>
  <c r="F1966" i="2"/>
  <c r="F1963" i="2"/>
  <c r="F1960" i="2"/>
  <c r="F1957" i="2"/>
  <c r="F1954" i="2"/>
  <c r="F1951" i="2"/>
  <c r="F1943" i="2"/>
  <c r="F1922" i="2"/>
  <c r="F1915" i="2"/>
  <c r="F1912" i="2"/>
  <c r="F1909" i="2"/>
  <c r="F1906" i="2"/>
  <c r="F1903" i="2"/>
  <c r="F1900" i="2"/>
  <c r="F1897" i="2"/>
  <c r="F1894" i="2"/>
  <c r="F1891" i="2"/>
  <c r="F1888" i="2"/>
  <c r="F1885" i="2"/>
  <c r="F1882" i="2"/>
  <c r="F1879" i="2"/>
  <c r="F1876" i="2"/>
  <c r="F1873" i="2"/>
  <c r="F1870" i="2"/>
  <c r="F1867" i="2"/>
  <c r="F1864" i="2"/>
  <c r="F1861" i="2"/>
  <c r="F1858" i="2"/>
  <c r="F1855" i="2"/>
  <c r="F1852" i="2"/>
  <c r="F1849" i="2"/>
  <c r="F1846" i="2"/>
  <c r="F1843" i="2"/>
  <c r="F1840" i="2"/>
  <c r="F1837" i="2"/>
  <c r="F1834" i="2"/>
  <c r="F1831" i="2"/>
  <c r="F1828" i="2"/>
  <c r="F1825" i="2"/>
  <c r="F1822" i="2"/>
  <c r="F1819" i="2"/>
  <c r="F1816" i="2"/>
  <c r="F1813" i="2"/>
  <c r="F1810" i="2"/>
  <c r="F1802" i="2"/>
  <c r="F1799" i="2"/>
  <c r="F1796" i="2"/>
  <c r="F1787" i="2"/>
  <c r="F1781" i="2"/>
  <c r="F1778" i="2"/>
  <c r="F1771" i="2"/>
  <c r="F1768" i="2"/>
  <c r="F1765" i="2"/>
  <c r="F1762" i="2"/>
  <c r="F1759" i="2"/>
  <c r="F1756" i="2"/>
  <c r="F1753" i="2"/>
  <c r="F1750" i="2"/>
  <c r="F1747" i="2"/>
  <c r="F1744" i="2"/>
  <c r="F1741" i="2"/>
  <c r="F1738" i="2"/>
  <c r="F1732" i="2"/>
  <c r="F1729" i="2"/>
  <c r="F1726" i="2"/>
  <c r="F1723" i="2"/>
  <c r="F1720" i="2"/>
  <c r="F1717" i="2"/>
  <c r="F1714" i="2"/>
  <c r="F1711" i="2"/>
  <c r="F1708" i="2"/>
  <c r="F1702" i="2"/>
  <c r="F1699" i="2"/>
  <c r="F1696" i="2"/>
  <c r="F1693" i="2"/>
  <c r="F1690" i="2"/>
  <c r="F1687" i="2"/>
  <c r="F1684" i="2"/>
  <c r="F1681" i="2"/>
  <c r="F1678" i="2"/>
  <c r="F1675" i="2"/>
  <c r="F1672" i="2"/>
  <c r="F1669" i="2"/>
  <c r="F1666" i="2"/>
  <c r="F1663" i="2"/>
  <c r="F1660" i="2"/>
  <c r="F1657" i="2"/>
  <c r="F1654" i="2"/>
  <c r="F1651" i="2"/>
  <c r="F1648" i="2"/>
  <c r="F1645" i="2"/>
  <c r="F1642" i="2"/>
  <c r="F1639" i="2"/>
  <c r="F1636" i="2"/>
  <c r="F1633" i="2"/>
  <c r="F1630" i="2"/>
  <c r="F1627" i="2"/>
  <c r="F1624" i="2"/>
  <c r="F1608" i="2"/>
  <c r="F1605" i="2"/>
  <c r="F1594" i="2"/>
  <c r="F1588" i="2"/>
  <c r="F1585" i="2"/>
  <c r="F1582" i="2"/>
  <c r="F1579" i="2"/>
  <c r="F1565" i="2"/>
  <c r="F1562" i="2"/>
  <c r="F1559" i="2"/>
  <c r="F1556" i="2"/>
  <c r="F1553" i="2"/>
  <c r="F1550" i="2"/>
  <c r="F1547" i="2"/>
  <c r="F1544" i="2"/>
  <c r="F1541" i="2"/>
  <c r="F1538" i="2"/>
  <c r="F1535" i="2"/>
  <c r="F1532" i="2"/>
  <c r="F1529" i="2"/>
  <c r="F1526" i="2"/>
  <c r="F1523" i="2"/>
  <c r="F1520" i="2"/>
  <c r="F1517" i="2"/>
  <c r="F1514" i="2"/>
  <c r="F1511" i="2"/>
  <c r="F1508" i="2"/>
  <c r="F1505" i="2"/>
  <c r="F1502" i="2"/>
  <c r="F1499" i="2"/>
  <c r="F1496" i="2"/>
  <c r="F1493" i="2"/>
  <c r="F1490" i="2"/>
  <c r="F1487" i="2"/>
  <c r="F1484" i="2"/>
  <c r="F1481" i="2"/>
  <c r="F1478" i="2"/>
  <c r="F1471" i="2"/>
  <c r="F1468" i="2"/>
  <c r="F1465" i="2"/>
  <c r="F1462" i="2"/>
  <c r="F1459" i="2"/>
  <c r="F1456" i="2"/>
  <c r="F1453" i="2"/>
  <c r="F1450" i="2"/>
  <c r="F1447" i="2"/>
  <c r="F1444" i="2"/>
  <c r="F1441" i="2"/>
  <c r="F1438" i="2"/>
  <c r="F1435" i="2"/>
  <c r="F1432" i="2"/>
  <c r="F1429" i="2"/>
  <c r="F1419" i="2"/>
  <c r="F1416" i="2"/>
  <c r="F1413" i="2"/>
  <c r="F1410" i="2"/>
  <c r="F1407" i="2"/>
  <c r="F1404" i="2"/>
  <c r="F1401" i="2"/>
  <c r="F1398" i="2"/>
  <c r="F1395" i="2"/>
  <c r="F1392" i="2"/>
  <c r="F1389" i="2"/>
  <c r="F1386" i="2"/>
  <c r="F1383" i="2"/>
  <c r="F1380" i="2"/>
  <c r="F1377" i="2"/>
  <c r="F1374" i="2"/>
  <c r="F1371" i="2"/>
  <c r="F1368" i="2"/>
  <c r="F1365" i="2"/>
  <c r="F1357" i="2"/>
  <c r="F1354" i="2"/>
  <c r="F1348" i="2"/>
  <c r="F1341" i="2"/>
  <c r="F1338" i="2"/>
  <c r="F1332" i="2"/>
  <c r="F1329" i="2"/>
  <c r="F1326" i="2"/>
  <c r="F1323" i="2"/>
  <c r="F1320" i="2"/>
  <c r="F1317" i="2"/>
  <c r="F1314" i="2"/>
  <c r="F1311" i="2"/>
  <c r="F1308" i="2"/>
  <c r="F1300" i="2"/>
  <c r="F1297" i="2"/>
  <c r="F1294" i="2"/>
  <c r="F1291" i="2"/>
  <c r="F1288" i="2"/>
  <c r="F1285" i="2"/>
  <c r="F1282" i="2"/>
  <c r="F1279" i="2"/>
  <c r="F1276" i="2"/>
  <c r="F1273" i="2"/>
  <c r="F1270" i="2"/>
  <c r="F1257" i="2"/>
  <c r="F1254" i="2"/>
  <c r="F1251" i="2"/>
  <c r="F1248" i="2"/>
  <c r="F1245" i="2"/>
  <c r="F1238" i="2"/>
  <c r="F1235" i="2"/>
  <c r="F1232" i="2"/>
  <c r="F1229" i="2"/>
  <c r="F1226" i="2"/>
  <c r="F1223" i="2"/>
  <c r="F1220" i="2"/>
  <c r="F1217" i="2"/>
  <c r="F1214" i="2"/>
  <c r="F1211" i="2"/>
  <c r="F1205" i="2"/>
  <c r="F1202" i="2"/>
  <c r="F1199" i="2"/>
  <c r="F1196" i="2"/>
  <c r="F1193" i="2"/>
  <c r="F1190" i="2"/>
  <c r="F1187" i="2"/>
  <c r="F1184" i="2"/>
  <c r="F1181" i="2"/>
  <c r="F1178" i="2"/>
  <c r="F1175" i="2"/>
  <c r="F1172" i="2"/>
  <c r="F1169" i="2"/>
  <c r="F1166" i="2"/>
  <c r="F1163" i="2"/>
  <c r="F1156" i="2"/>
  <c r="F1150" i="2"/>
  <c r="F1147" i="2"/>
  <c r="F1144" i="2"/>
  <c r="F1141" i="2"/>
  <c r="F1138" i="2"/>
  <c r="F1135" i="2"/>
  <c r="F1128" i="2"/>
  <c r="F1125" i="2"/>
  <c r="F1122" i="2"/>
  <c r="F1119" i="2"/>
  <c r="F1116" i="2"/>
  <c r="F1113" i="2"/>
  <c r="F1110" i="2"/>
  <c r="F1107" i="2"/>
  <c r="F1104" i="2"/>
  <c r="F1101" i="2"/>
  <c r="F1098" i="2"/>
  <c r="F1095" i="2"/>
  <c r="F1092" i="2"/>
  <c r="F1089" i="2"/>
  <c r="F1086" i="2"/>
  <c r="F1083" i="2"/>
  <c r="F1080" i="2"/>
  <c r="F1077" i="2"/>
  <c r="F1074" i="2"/>
  <c r="F1071" i="2"/>
  <c r="F1068" i="2"/>
  <c r="F1065" i="2"/>
  <c r="F1062" i="2"/>
  <c r="F1059" i="2"/>
  <c r="F1056" i="2"/>
  <c r="F1053" i="2"/>
  <c r="F1050" i="2"/>
  <c r="F1047" i="2"/>
  <c r="F1044" i="2"/>
  <c r="F1036" i="2"/>
  <c r="F1033" i="2"/>
  <c r="F1030" i="2"/>
  <c r="F1027" i="2"/>
  <c r="F1024" i="2"/>
  <c r="F1021" i="2"/>
  <c r="F1018" i="2"/>
  <c r="F1015" i="2"/>
  <c r="F1012" i="2"/>
  <c r="F1009" i="2"/>
  <c r="F1002" i="2"/>
  <c r="F999" i="2"/>
  <c r="F996" i="2"/>
  <c r="F993" i="2"/>
  <c r="F990" i="2"/>
  <c r="F987" i="2"/>
  <c r="F984" i="2"/>
  <c r="F981" i="2"/>
  <c r="F978" i="2"/>
  <c r="F975" i="2"/>
  <c r="F972" i="2"/>
  <c r="F969" i="2"/>
  <c r="F966" i="2"/>
  <c r="F963" i="2"/>
  <c r="F960" i="2"/>
  <c r="F957" i="2"/>
  <c r="F948" i="2"/>
  <c r="F945" i="2"/>
  <c r="F942" i="2"/>
  <c r="F939" i="2"/>
  <c r="F936" i="2"/>
  <c r="F933" i="2"/>
  <c r="F926" i="2"/>
  <c r="F923" i="2"/>
  <c r="F920" i="2"/>
  <c r="F917" i="2"/>
  <c r="F914" i="2"/>
  <c r="F911" i="2"/>
  <c r="F908" i="2"/>
  <c r="F905" i="2"/>
  <c r="F902" i="2"/>
  <c r="F899" i="2"/>
  <c r="F885" i="2"/>
  <c r="F882" i="2"/>
  <c r="F878" i="2"/>
  <c r="F875" i="2"/>
  <c r="F872" i="2"/>
  <c r="F869" i="2"/>
  <c r="F866" i="2"/>
  <c r="F863" i="2"/>
  <c r="F860" i="2"/>
  <c r="F857" i="2"/>
  <c r="F854" i="2"/>
  <c r="F851" i="2"/>
  <c r="F848" i="2"/>
  <c r="F845" i="2"/>
  <c r="F839" i="2"/>
  <c r="F836" i="2"/>
  <c r="F833" i="2"/>
  <c r="F830" i="2"/>
  <c r="F827" i="2"/>
  <c r="F824" i="2"/>
  <c r="F821" i="2"/>
  <c r="F814" i="2"/>
  <c r="BS814" i="2" s="1"/>
  <c r="F811" i="2"/>
  <c r="BT811" i="2" s="1"/>
  <c r="F808" i="2"/>
  <c r="BT808" i="2" s="1"/>
  <c r="F805" i="2"/>
  <c r="BT805" i="2" s="1"/>
  <c r="F802" i="2"/>
  <c r="BS802" i="2" s="1"/>
  <c r="F799" i="2"/>
  <c r="BT799" i="2" s="1"/>
  <c r="F796" i="2"/>
  <c r="BT796" i="2" s="1"/>
  <c r="F793" i="2"/>
  <c r="BS793" i="2" s="1"/>
  <c r="F790" i="2"/>
  <c r="BT790" i="2" s="1"/>
  <c r="F784" i="2"/>
  <c r="BS784" i="2" s="1"/>
  <c r="F766" i="2"/>
  <c r="F763" i="2"/>
  <c r="F760" i="2"/>
  <c r="F757" i="2"/>
  <c r="F754" i="2"/>
  <c r="F751" i="2"/>
  <c r="F748" i="2"/>
  <c r="F745" i="2"/>
  <c r="F742" i="2"/>
  <c r="F739" i="2"/>
  <c r="F736" i="2"/>
  <c r="F729" i="2"/>
  <c r="F726" i="2"/>
  <c r="F723" i="2"/>
  <c r="F720" i="2"/>
  <c r="F716" i="2"/>
  <c r="F710" i="2"/>
  <c r="F707" i="2"/>
  <c r="F704" i="2"/>
  <c r="F701" i="2"/>
  <c r="F698" i="2"/>
  <c r="F695" i="2"/>
  <c r="F692" i="2"/>
  <c r="F689" i="2"/>
  <c r="F686" i="2"/>
  <c r="F683" i="2"/>
  <c r="F680" i="2"/>
  <c r="F677" i="2"/>
  <c r="F674" i="2"/>
  <c r="F670" i="2"/>
  <c r="F667" i="2"/>
  <c r="F664" i="2"/>
  <c r="F661" i="2"/>
  <c r="F658" i="2"/>
  <c r="F655" i="2"/>
  <c r="F652" i="2"/>
  <c r="F649" i="2"/>
  <c r="F646" i="2"/>
  <c r="F643" i="2"/>
  <c r="F640" i="2"/>
  <c r="F637" i="2"/>
  <c r="F634" i="2"/>
  <c r="F631" i="2"/>
  <c r="F628" i="2"/>
  <c r="F625" i="2"/>
  <c r="F622" i="2"/>
  <c r="F619" i="2"/>
  <c r="F616" i="2"/>
  <c r="F613" i="2"/>
  <c r="F610" i="2"/>
  <c r="F607" i="2"/>
  <c r="F604" i="2"/>
  <c r="F601" i="2"/>
  <c r="F598" i="2"/>
  <c r="F595" i="2"/>
  <c r="F592" i="2"/>
  <c r="F589" i="2"/>
  <c r="F586" i="2"/>
  <c r="F583" i="2"/>
  <c r="F580" i="2"/>
  <c r="F577" i="2"/>
  <c r="F574" i="2"/>
  <c r="F571" i="2"/>
  <c r="F568" i="2"/>
  <c r="F565" i="2"/>
  <c r="F562" i="2"/>
  <c r="F559" i="2"/>
  <c r="F556" i="2"/>
  <c r="F552" i="2"/>
  <c r="F549" i="2"/>
  <c r="F546" i="2"/>
  <c r="F543" i="2"/>
  <c r="F540" i="2"/>
  <c r="F537" i="2"/>
  <c r="F534" i="2"/>
  <c r="F531" i="2"/>
  <c r="F528" i="2"/>
  <c r="F525" i="2"/>
  <c r="F522" i="2"/>
  <c r="F519" i="2"/>
  <c r="F516" i="2"/>
  <c r="F513" i="2"/>
  <c r="F510" i="2"/>
  <c r="F507" i="2"/>
  <c r="F504" i="2"/>
  <c r="F501" i="2"/>
  <c r="F498" i="2"/>
  <c r="F495" i="2"/>
  <c r="F492" i="2"/>
  <c r="F487" i="2"/>
  <c r="F484" i="2"/>
  <c r="F481" i="2"/>
  <c r="F478" i="2"/>
  <c r="F475" i="2"/>
  <c r="F472" i="2"/>
  <c r="F469" i="2"/>
  <c r="F466" i="2"/>
  <c r="F463" i="2"/>
  <c r="F460" i="2"/>
  <c r="F457" i="2"/>
  <c r="F454" i="2"/>
  <c r="F451" i="2"/>
  <c r="F448" i="2"/>
  <c r="F445" i="2"/>
  <c r="F441" i="2"/>
  <c r="AY441" i="2" s="1"/>
  <c r="F438" i="2"/>
  <c r="AY438" i="2" s="1"/>
  <c r="F433" i="2"/>
  <c r="F430" i="2"/>
  <c r="F427" i="2"/>
  <c r="F424" i="2"/>
  <c r="F421" i="2"/>
  <c r="F418" i="2"/>
  <c r="F415" i="2"/>
  <c r="F411" i="2"/>
  <c r="F408" i="2"/>
  <c r="F405" i="2"/>
  <c r="F402" i="2"/>
  <c r="F399" i="2"/>
  <c r="F396" i="2"/>
  <c r="F393" i="2"/>
  <c r="F390" i="2"/>
  <c r="F387" i="2"/>
  <c r="F384" i="2"/>
  <c r="F381" i="2"/>
  <c r="F378" i="2"/>
  <c r="F375" i="2"/>
  <c r="F372" i="2"/>
  <c r="F369" i="2"/>
  <c r="F366" i="2"/>
  <c r="F363" i="2"/>
  <c r="F360" i="2"/>
  <c r="F357" i="2"/>
  <c r="F353" i="2"/>
  <c r="F350" i="2"/>
  <c r="F347" i="2"/>
  <c r="F344" i="2"/>
  <c r="F341" i="2"/>
  <c r="F338" i="2"/>
  <c r="F335" i="2"/>
  <c r="F332" i="2"/>
  <c r="F329" i="2"/>
  <c r="F326" i="2"/>
  <c r="F323" i="2"/>
  <c r="F320" i="2"/>
  <c r="F317" i="2"/>
  <c r="F314" i="2"/>
  <c r="F311" i="2"/>
  <c r="F308" i="2"/>
  <c r="F304" i="2"/>
  <c r="F301" i="2"/>
  <c r="F298" i="2"/>
  <c r="F295" i="2"/>
  <c r="F292" i="2"/>
  <c r="F289" i="2"/>
  <c r="F286" i="2"/>
  <c r="F283" i="2"/>
  <c r="F280" i="2"/>
  <c r="F277" i="2"/>
  <c r="F274" i="2"/>
  <c r="F271" i="2"/>
  <c r="F268" i="2"/>
  <c r="F265" i="2"/>
  <c r="F262" i="2"/>
  <c r="F259" i="2"/>
  <c r="F256" i="2"/>
  <c r="F253" i="2"/>
  <c r="F250" i="2"/>
  <c r="F247" i="2"/>
  <c r="F244" i="2"/>
  <c r="F241" i="2"/>
  <c r="F238" i="2"/>
  <c r="F234" i="2"/>
  <c r="BB234" i="2" s="1"/>
  <c r="F231" i="2"/>
  <c r="BC231" i="2" s="1"/>
  <c r="F228" i="2"/>
  <c r="BC228" i="2" s="1"/>
  <c r="BC224" i="2" s="1"/>
  <c r="F225" i="2"/>
  <c r="BB225" i="2" s="1"/>
  <c r="BB224" i="2" s="1"/>
  <c r="F221" i="2"/>
  <c r="BQ221" i="2" s="1"/>
  <c r="BQ217" i="2" s="1"/>
  <c r="F218" i="2"/>
  <c r="F210" i="2"/>
  <c r="F207" i="2"/>
  <c r="F203" i="2"/>
  <c r="F200" i="2"/>
  <c r="F197" i="2"/>
  <c r="F194" i="2"/>
  <c r="F190" i="2"/>
  <c r="F187" i="2"/>
  <c r="F184" i="2"/>
  <c r="F181" i="2"/>
  <c r="F175" i="2"/>
  <c r="F170" i="2"/>
  <c r="F167" i="2"/>
  <c r="F164" i="2"/>
  <c r="F161" i="2"/>
  <c r="F158" i="2"/>
  <c r="F155" i="2"/>
  <c r="F152" i="2"/>
  <c r="F149" i="2"/>
  <c r="F145" i="2"/>
  <c r="F142" i="2"/>
  <c r="F139" i="2"/>
  <c r="F136" i="2"/>
  <c r="F133" i="2"/>
  <c r="F130" i="2"/>
  <c r="F127" i="2"/>
  <c r="F123" i="2"/>
  <c r="F120" i="2"/>
  <c r="F116" i="2"/>
  <c r="F113" i="2"/>
  <c r="F110" i="2"/>
  <c r="F107" i="2"/>
  <c r="F104" i="2"/>
  <c r="F101" i="2"/>
  <c r="F98" i="2"/>
  <c r="F88" i="2"/>
  <c r="F85" i="2"/>
  <c r="F82" i="2"/>
  <c r="F79" i="2"/>
  <c r="F2491" i="3"/>
  <c r="F2481" i="3"/>
  <c r="F2459" i="3"/>
  <c r="F2446" i="3"/>
  <c r="F2442" i="3"/>
  <c r="F2435" i="3"/>
  <c r="F2422" i="3"/>
  <c r="F2415" i="3"/>
  <c r="F2402" i="3"/>
  <c r="F2392" i="3"/>
  <c r="F2391" i="3"/>
  <c r="F2384" i="3"/>
  <c r="F2383" i="3"/>
  <c r="F2381" i="3"/>
  <c r="F2374" i="3"/>
  <c r="F2373" i="3"/>
  <c r="F2371" i="3"/>
  <c r="F2369" i="3"/>
  <c r="F2368" i="3"/>
  <c r="F2361" i="3"/>
  <c r="F2354" i="3"/>
  <c r="F2348" i="3"/>
  <c r="F2347" i="3"/>
  <c r="F2310" i="3"/>
  <c r="F2306" i="3"/>
  <c r="F2287" i="3"/>
  <c r="F2271" i="3"/>
  <c r="F2252" i="3"/>
  <c r="F2251" i="3"/>
  <c r="F2238" i="3"/>
  <c r="F2222" i="3"/>
  <c r="F2200" i="3"/>
  <c r="F2145" i="3"/>
  <c r="F2144" i="3"/>
  <c r="F2140" i="3"/>
  <c r="F2130" i="3"/>
  <c r="F2129" i="3"/>
  <c r="F2110" i="3"/>
  <c r="F2097" i="3"/>
  <c r="F2093" i="3"/>
  <c r="F2068" i="3"/>
  <c r="F2064" i="3"/>
  <c r="F2033" i="3"/>
  <c r="F2011" i="3"/>
  <c r="F2007" i="3"/>
  <c r="F1997" i="3"/>
  <c r="F1996" i="3"/>
  <c r="F1986" i="3"/>
  <c r="F1973" i="3"/>
  <c r="F1966" i="3"/>
  <c r="F1935" i="3"/>
  <c r="F1934" i="3"/>
  <c r="F1906" i="3"/>
  <c r="F1794" i="3"/>
  <c r="F1793" i="3"/>
  <c r="F1762" i="3"/>
  <c r="F1602" i="3"/>
  <c r="F1589" i="3"/>
  <c r="F1585" i="3"/>
  <c r="F1557" i="3"/>
  <c r="F1556" i="3"/>
  <c r="F1462" i="3"/>
  <c r="F1410" i="3"/>
  <c r="F1349" i="3"/>
  <c r="F1348" i="3"/>
  <c r="F1332" i="3"/>
  <c r="F1292" i="3"/>
  <c r="F1291" i="3"/>
  <c r="F1248" i="3"/>
  <c r="F1229" i="3"/>
  <c r="F1147" i="3"/>
  <c r="F1119" i="3"/>
  <c r="F1028" i="3"/>
  <c r="F1027" i="3"/>
  <c r="F993" i="3"/>
  <c r="F917" i="3"/>
  <c r="F883" i="3"/>
  <c r="F876" i="3"/>
  <c r="F869" i="3"/>
  <c r="F805" i="3"/>
  <c r="F768" i="3"/>
  <c r="F761" i="3"/>
  <c r="F757" i="3"/>
  <c r="F720" i="3"/>
  <c r="F707" i="3"/>
  <c r="F661" i="3"/>
  <c r="F543" i="3"/>
  <c r="F479" i="3"/>
  <c r="F478" i="3"/>
  <c r="F432" i="3"/>
  <c r="F425" i="3"/>
  <c r="F424" i="3"/>
  <c r="F402" i="3"/>
  <c r="F344" i="3"/>
  <c r="F295" i="3"/>
  <c r="F225" i="3"/>
  <c r="F212" i="3"/>
  <c r="F205" i="3"/>
  <c r="F204" i="3"/>
  <c r="F194" i="3"/>
  <c r="F181" i="3"/>
  <c r="F162" i="3"/>
  <c r="F161" i="3"/>
  <c r="F136" i="3"/>
  <c r="F114" i="3"/>
  <c r="F107" i="3"/>
  <c r="F85" i="3"/>
  <c r="F66" i="3"/>
  <c r="F65" i="3"/>
  <c r="F52" i="3"/>
  <c r="F18" i="3"/>
  <c r="D2491" i="3"/>
  <c r="D2481" i="3"/>
  <c r="D2459" i="3"/>
  <c r="D2446" i="3"/>
  <c r="D2442" i="3"/>
  <c r="D2435" i="3"/>
  <c r="D2422" i="3"/>
  <c r="D2415" i="3"/>
  <c r="D2402" i="3"/>
  <c r="D2392" i="3"/>
  <c r="D2391" i="3"/>
  <c r="D2384" i="3"/>
  <c r="D2383" i="3"/>
  <c r="D2381" i="3"/>
  <c r="D2374" i="3"/>
  <c r="D2373" i="3"/>
  <c r="D2371" i="3"/>
  <c r="D2369" i="3"/>
  <c r="D2368" i="3"/>
  <c r="D2361" i="3"/>
  <c r="D2354" i="3"/>
  <c r="D2348" i="3"/>
  <c r="D2347" i="3"/>
  <c r="D2310" i="3"/>
  <c r="D2306" i="3"/>
  <c r="D2287" i="3"/>
  <c r="D2271" i="3"/>
  <c r="D2252" i="3"/>
  <c r="D2251" i="3"/>
  <c r="D2238" i="3"/>
  <c r="D2222" i="3"/>
  <c r="D2200" i="3"/>
  <c r="D2145" i="3"/>
  <c r="D2144" i="3"/>
  <c r="D2140" i="3"/>
  <c r="D2130" i="3"/>
  <c r="D2129" i="3"/>
  <c r="D2110" i="3"/>
  <c r="D2097" i="3"/>
  <c r="D2093" i="3"/>
  <c r="D2068" i="3"/>
  <c r="D2064" i="3"/>
  <c r="D2033" i="3"/>
  <c r="D2011" i="3"/>
  <c r="D2007" i="3"/>
  <c r="D1997" i="3"/>
  <c r="D1996" i="3"/>
  <c r="D1986" i="3"/>
  <c r="D1973" i="3"/>
  <c r="D1966" i="3"/>
  <c r="D1935" i="3"/>
  <c r="D1934" i="3"/>
  <c r="D1906" i="3"/>
  <c r="D1794" i="3"/>
  <c r="D1793" i="3"/>
  <c r="D1762" i="3"/>
  <c r="D1602" i="3"/>
  <c r="D1589" i="3"/>
  <c r="D1585" i="3"/>
  <c r="D1557" i="3"/>
  <c r="D1556" i="3"/>
  <c r="D1462" i="3"/>
  <c r="D1410" i="3"/>
  <c r="D1349" i="3"/>
  <c r="D1348" i="3"/>
  <c r="D1332" i="3"/>
  <c r="D1292" i="3"/>
  <c r="D1291" i="3"/>
  <c r="D1248" i="3"/>
  <c r="D1229" i="3"/>
  <c r="D1147" i="3"/>
  <c r="D1119" i="3"/>
  <c r="D1028" i="3"/>
  <c r="D1027" i="3"/>
  <c r="D993" i="3"/>
  <c r="D917" i="3"/>
  <c r="D883" i="3"/>
  <c r="D876" i="3"/>
  <c r="D869" i="3"/>
  <c r="D805" i="3"/>
  <c r="D768" i="3"/>
  <c r="D761" i="3"/>
  <c r="D757" i="3"/>
  <c r="D720" i="3"/>
  <c r="D707" i="3"/>
  <c r="D661" i="3"/>
  <c r="D543" i="3"/>
  <c r="D479" i="3"/>
  <c r="D478" i="3"/>
  <c r="D432" i="3"/>
  <c r="D425" i="3"/>
  <c r="D424" i="3"/>
  <c r="D402" i="3"/>
  <c r="D344" i="3"/>
  <c r="D295" i="3"/>
  <c r="D225" i="3"/>
  <c r="D212" i="3"/>
  <c r="D205" i="3"/>
  <c r="D204" i="3"/>
  <c r="D194" i="3"/>
  <c r="D181" i="3"/>
  <c r="D162" i="3"/>
  <c r="D161" i="3"/>
  <c r="D136" i="3"/>
  <c r="D114" i="3"/>
  <c r="D107" i="3"/>
  <c r="D85" i="3"/>
  <c r="D66" i="3"/>
  <c r="D65" i="3"/>
  <c r="D52" i="3"/>
  <c r="D18" i="3"/>
  <c r="C4" i="3"/>
  <c r="C5" i="3"/>
  <c r="C6" i="3"/>
  <c r="C7" i="3"/>
  <c r="C8" i="3"/>
  <c r="C9" i="3"/>
  <c r="C10" i="3"/>
  <c r="C11" i="3"/>
  <c r="C12" i="3"/>
  <c r="C13" i="3"/>
  <c r="C14" i="3"/>
  <c r="C15" i="3"/>
  <c r="C16" i="3"/>
  <c r="C17"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3" i="3"/>
  <c r="C54" i="3"/>
  <c r="C55" i="3"/>
  <c r="C56" i="3"/>
  <c r="C57" i="3"/>
  <c r="C58" i="3"/>
  <c r="C59" i="3"/>
  <c r="C60" i="3"/>
  <c r="C61" i="3"/>
  <c r="C62" i="3"/>
  <c r="C63" i="3"/>
  <c r="C64" i="3"/>
  <c r="C67" i="3"/>
  <c r="C68" i="3"/>
  <c r="C69" i="3"/>
  <c r="C70" i="3"/>
  <c r="C71" i="3"/>
  <c r="C72" i="3"/>
  <c r="C73" i="3"/>
  <c r="C74" i="3"/>
  <c r="C75" i="3"/>
  <c r="C76" i="3"/>
  <c r="C77" i="3"/>
  <c r="C78" i="3"/>
  <c r="C79" i="3"/>
  <c r="C80" i="3"/>
  <c r="C81" i="3"/>
  <c r="C82" i="3"/>
  <c r="C83" i="3"/>
  <c r="C84" i="3"/>
  <c r="C86" i="3"/>
  <c r="C87" i="3"/>
  <c r="C88" i="3"/>
  <c r="C89" i="3"/>
  <c r="C90" i="3"/>
  <c r="C91" i="3"/>
  <c r="C92" i="3"/>
  <c r="C93" i="3"/>
  <c r="C94" i="3"/>
  <c r="C95" i="3"/>
  <c r="C96" i="3"/>
  <c r="C97" i="3"/>
  <c r="C98" i="3"/>
  <c r="C99" i="3"/>
  <c r="C100" i="3"/>
  <c r="C101" i="3"/>
  <c r="C102" i="3"/>
  <c r="C103" i="3"/>
  <c r="C104" i="3"/>
  <c r="C105" i="3"/>
  <c r="C106" i="3"/>
  <c r="C108" i="3"/>
  <c r="C109" i="3"/>
  <c r="C110" i="3"/>
  <c r="C111" i="3"/>
  <c r="C112" i="3"/>
  <c r="C113" i="3"/>
  <c r="C115" i="3"/>
  <c r="C116" i="3"/>
  <c r="C117" i="3"/>
  <c r="C118" i="3"/>
  <c r="C119" i="3"/>
  <c r="C120" i="3"/>
  <c r="C121" i="3"/>
  <c r="C122" i="3"/>
  <c r="C123" i="3"/>
  <c r="C124" i="3"/>
  <c r="C125" i="3"/>
  <c r="C126" i="3"/>
  <c r="C127" i="3"/>
  <c r="C128" i="3"/>
  <c r="C129" i="3"/>
  <c r="C130" i="3"/>
  <c r="C131" i="3"/>
  <c r="C132" i="3"/>
  <c r="C133" i="3"/>
  <c r="C134" i="3"/>
  <c r="C135" i="3"/>
  <c r="C137" i="3"/>
  <c r="C138" i="3"/>
  <c r="C139" i="3"/>
  <c r="C140" i="3"/>
  <c r="C141" i="3"/>
  <c r="C142" i="3"/>
  <c r="C143" i="3"/>
  <c r="C144" i="3"/>
  <c r="C145" i="3"/>
  <c r="C146" i="3"/>
  <c r="C147" i="3"/>
  <c r="C148" i="3"/>
  <c r="C149" i="3"/>
  <c r="C150" i="3"/>
  <c r="C151" i="3"/>
  <c r="C152" i="3"/>
  <c r="C153" i="3"/>
  <c r="C154" i="3"/>
  <c r="C155" i="3"/>
  <c r="C156" i="3"/>
  <c r="C157" i="3"/>
  <c r="C158" i="3"/>
  <c r="C159" i="3"/>
  <c r="C160" i="3"/>
  <c r="C163" i="3"/>
  <c r="C164" i="3"/>
  <c r="C165" i="3"/>
  <c r="C166" i="3"/>
  <c r="C167" i="3"/>
  <c r="C168" i="3"/>
  <c r="C169" i="3"/>
  <c r="C170" i="3"/>
  <c r="C171" i="3"/>
  <c r="C172" i="3"/>
  <c r="C173" i="3"/>
  <c r="C174" i="3"/>
  <c r="C175" i="3"/>
  <c r="C176" i="3"/>
  <c r="C177" i="3"/>
  <c r="C178" i="3"/>
  <c r="C179" i="3"/>
  <c r="C180" i="3"/>
  <c r="C182" i="3"/>
  <c r="C183" i="3"/>
  <c r="C184" i="3"/>
  <c r="C185" i="3"/>
  <c r="C186" i="3"/>
  <c r="C187" i="3"/>
  <c r="C188" i="3"/>
  <c r="C189" i="3"/>
  <c r="C190" i="3"/>
  <c r="C191" i="3"/>
  <c r="C192" i="3"/>
  <c r="C193" i="3"/>
  <c r="C195" i="3"/>
  <c r="C196" i="3"/>
  <c r="C197" i="3"/>
  <c r="C198" i="3"/>
  <c r="C199" i="3"/>
  <c r="C200" i="3"/>
  <c r="C201" i="3"/>
  <c r="C202" i="3"/>
  <c r="C203" i="3"/>
  <c r="C206" i="3"/>
  <c r="C207" i="3"/>
  <c r="C208" i="3"/>
  <c r="C209" i="3"/>
  <c r="C210" i="3"/>
  <c r="C211" i="3"/>
  <c r="C213" i="3"/>
  <c r="C214" i="3"/>
  <c r="C215" i="3"/>
  <c r="C216" i="3"/>
  <c r="C217" i="3"/>
  <c r="C218" i="3"/>
  <c r="C219" i="3"/>
  <c r="C220" i="3"/>
  <c r="C221" i="3"/>
  <c r="C222" i="3"/>
  <c r="C223" i="3"/>
  <c r="C224"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3" i="3"/>
  <c r="C404" i="3"/>
  <c r="C405" i="3"/>
  <c r="C406" i="3"/>
  <c r="C407" i="3"/>
  <c r="C408" i="3"/>
  <c r="C409" i="3"/>
  <c r="C410" i="3"/>
  <c r="C411" i="3"/>
  <c r="C412" i="3"/>
  <c r="C413" i="3"/>
  <c r="C414" i="3"/>
  <c r="C415" i="3"/>
  <c r="C416" i="3"/>
  <c r="C417" i="3"/>
  <c r="C418" i="3"/>
  <c r="C419" i="3"/>
  <c r="C420" i="3"/>
  <c r="C421" i="3"/>
  <c r="C422" i="3"/>
  <c r="C423" i="3"/>
  <c r="C426" i="3"/>
  <c r="C427" i="3"/>
  <c r="C428" i="3"/>
  <c r="C429" i="3"/>
  <c r="C430" i="3"/>
  <c r="C431"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8" i="3"/>
  <c r="C709" i="3"/>
  <c r="C710" i="3"/>
  <c r="C711" i="3"/>
  <c r="C712" i="3"/>
  <c r="C713" i="3"/>
  <c r="C714" i="3"/>
  <c r="C715" i="3"/>
  <c r="C716" i="3"/>
  <c r="C717" i="3"/>
  <c r="C718" i="3"/>
  <c r="C719"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8" i="3"/>
  <c r="C759" i="3"/>
  <c r="C760" i="3"/>
  <c r="C762" i="3"/>
  <c r="C763" i="3"/>
  <c r="C764" i="3"/>
  <c r="C765" i="3"/>
  <c r="C766" i="3"/>
  <c r="C767"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70" i="3"/>
  <c r="C871" i="3"/>
  <c r="C872" i="3"/>
  <c r="C873" i="3"/>
  <c r="C874" i="3"/>
  <c r="C875" i="3"/>
  <c r="C877" i="3"/>
  <c r="C878" i="3"/>
  <c r="C879" i="3"/>
  <c r="C880" i="3"/>
  <c r="C881" i="3"/>
  <c r="C882"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30" i="3"/>
  <c r="C1231" i="3"/>
  <c r="C1232" i="3"/>
  <c r="C1233" i="3"/>
  <c r="C1234" i="3"/>
  <c r="C1235" i="3"/>
  <c r="C1236" i="3"/>
  <c r="C1237" i="3"/>
  <c r="C1238" i="3"/>
  <c r="C1239" i="3"/>
  <c r="C1240" i="3"/>
  <c r="C1241" i="3"/>
  <c r="C1242" i="3"/>
  <c r="C1243" i="3"/>
  <c r="C1244" i="3"/>
  <c r="C1245" i="3"/>
  <c r="C1246" i="3"/>
  <c r="C1247"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3" i="3"/>
  <c r="C1334" i="3"/>
  <c r="C1335" i="3"/>
  <c r="C1336" i="3"/>
  <c r="C1337" i="3"/>
  <c r="C1338" i="3"/>
  <c r="C1339" i="3"/>
  <c r="C1340" i="3"/>
  <c r="C1341" i="3"/>
  <c r="C1342" i="3"/>
  <c r="C1343" i="3"/>
  <c r="C1344" i="3"/>
  <c r="C1345" i="3"/>
  <c r="C1346" i="3"/>
  <c r="C1347"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1506" i="3"/>
  <c r="C1507" i="3"/>
  <c r="C1508" i="3"/>
  <c r="C1509" i="3"/>
  <c r="C1510" i="3"/>
  <c r="C1511" i="3"/>
  <c r="C1512" i="3"/>
  <c r="C1513" i="3"/>
  <c r="C1514" i="3"/>
  <c r="C1515" i="3"/>
  <c r="C1516" i="3"/>
  <c r="C1517" i="3"/>
  <c r="C1518" i="3"/>
  <c r="C1519" i="3"/>
  <c r="C1520" i="3"/>
  <c r="C1521" i="3"/>
  <c r="C1522" i="3"/>
  <c r="C1523" i="3"/>
  <c r="C1524" i="3"/>
  <c r="C1525" i="3"/>
  <c r="C1526" i="3"/>
  <c r="C1527" i="3"/>
  <c r="C1528" i="3"/>
  <c r="C1529" i="3"/>
  <c r="C1530" i="3"/>
  <c r="C1531" i="3"/>
  <c r="C1532" i="3"/>
  <c r="C1533" i="3"/>
  <c r="C1534" i="3"/>
  <c r="C1535" i="3"/>
  <c r="C1536" i="3"/>
  <c r="C1537" i="3"/>
  <c r="C1538" i="3"/>
  <c r="C1539" i="3"/>
  <c r="C1540" i="3"/>
  <c r="C1541" i="3"/>
  <c r="C1542" i="3"/>
  <c r="C1543" i="3"/>
  <c r="C1544" i="3"/>
  <c r="C1545" i="3"/>
  <c r="C1546" i="3"/>
  <c r="C1547" i="3"/>
  <c r="C1548" i="3"/>
  <c r="C1549" i="3"/>
  <c r="C1550" i="3"/>
  <c r="C1551" i="3"/>
  <c r="C1552" i="3"/>
  <c r="C1553" i="3"/>
  <c r="C1554" i="3"/>
  <c r="C1555" i="3"/>
  <c r="C1558" i="3"/>
  <c r="C1559" i="3"/>
  <c r="C1560" i="3"/>
  <c r="C1561" i="3"/>
  <c r="C1562" i="3"/>
  <c r="C1563" i="3"/>
  <c r="C1564" i="3"/>
  <c r="C1565" i="3"/>
  <c r="C1566" i="3"/>
  <c r="C1567" i="3"/>
  <c r="C1568" i="3"/>
  <c r="C1569" i="3"/>
  <c r="C1570" i="3"/>
  <c r="C1571" i="3"/>
  <c r="C1572" i="3"/>
  <c r="C1573" i="3"/>
  <c r="C1574" i="3"/>
  <c r="C1575" i="3"/>
  <c r="C1576" i="3"/>
  <c r="C1577" i="3"/>
  <c r="C1578" i="3"/>
  <c r="C1579" i="3"/>
  <c r="C1580" i="3"/>
  <c r="C1581" i="3"/>
  <c r="C1582" i="3"/>
  <c r="C1583" i="3"/>
  <c r="C1584" i="3"/>
  <c r="C1586" i="3"/>
  <c r="C1587" i="3"/>
  <c r="C1588" i="3"/>
  <c r="C1590" i="3"/>
  <c r="C1591" i="3"/>
  <c r="C1592" i="3"/>
  <c r="C1593" i="3"/>
  <c r="C1594" i="3"/>
  <c r="C1595" i="3"/>
  <c r="C1596" i="3"/>
  <c r="C1597" i="3"/>
  <c r="C1598" i="3"/>
  <c r="C1599" i="3"/>
  <c r="C1600" i="3"/>
  <c r="C1601" i="3"/>
  <c r="C1603" i="3"/>
  <c r="C1604" i="3"/>
  <c r="C1605" i="3"/>
  <c r="C1606" i="3"/>
  <c r="C1607" i="3"/>
  <c r="C1608" i="3"/>
  <c r="C1609" i="3"/>
  <c r="C1610" i="3"/>
  <c r="C1611" i="3"/>
  <c r="C1612" i="3"/>
  <c r="C1613" i="3"/>
  <c r="C1614" i="3"/>
  <c r="C1615" i="3"/>
  <c r="C1616" i="3"/>
  <c r="C1617" i="3"/>
  <c r="C1618" i="3"/>
  <c r="C1619" i="3"/>
  <c r="C1620" i="3"/>
  <c r="C1621" i="3"/>
  <c r="C1622" i="3"/>
  <c r="C1623" i="3"/>
  <c r="C1624" i="3"/>
  <c r="C1625" i="3"/>
  <c r="C1626" i="3"/>
  <c r="C1627" i="3"/>
  <c r="C1628" i="3"/>
  <c r="C1629" i="3"/>
  <c r="C1630" i="3"/>
  <c r="C1631" i="3"/>
  <c r="C1632" i="3"/>
  <c r="C1633" i="3"/>
  <c r="C1634" i="3"/>
  <c r="C1635" i="3"/>
  <c r="C1636" i="3"/>
  <c r="C1637" i="3"/>
  <c r="C1638" i="3"/>
  <c r="C1639" i="3"/>
  <c r="C1640" i="3"/>
  <c r="C1641" i="3"/>
  <c r="C1642" i="3"/>
  <c r="C1643" i="3"/>
  <c r="C1644" i="3"/>
  <c r="C1645" i="3"/>
  <c r="C1646" i="3"/>
  <c r="C1647" i="3"/>
  <c r="C1648" i="3"/>
  <c r="C1649" i="3"/>
  <c r="C1650" i="3"/>
  <c r="C1651" i="3"/>
  <c r="C1652" i="3"/>
  <c r="C1653" i="3"/>
  <c r="C1654" i="3"/>
  <c r="C1655" i="3"/>
  <c r="C1656" i="3"/>
  <c r="C1657" i="3"/>
  <c r="C1658" i="3"/>
  <c r="C1659" i="3"/>
  <c r="C1660" i="3"/>
  <c r="C1661" i="3"/>
  <c r="C1662" i="3"/>
  <c r="C1663" i="3"/>
  <c r="C1664" i="3"/>
  <c r="C1665" i="3"/>
  <c r="C1666" i="3"/>
  <c r="C1667" i="3"/>
  <c r="C1668" i="3"/>
  <c r="C1669" i="3"/>
  <c r="C1670" i="3"/>
  <c r="C1671" i="3"/>
  <c r="C1672" i="3"/>
  <c r="C1673" i="3"/>
  <c r="C1674" i="3"/>
  <c r="C1675" i="3"/>
  <c r="C1676" i="3"/>
  <c r="C1677" i="3"/>
  <c r="C1678" i="3"/>
  <c r="C1679" i="3"/>
  <c r="C1680" i="3"/>
  <c r="C1681" i="3"/>
  <c r="C1682" i="3"/>
  <c r="C1683" i="3"/>
  <c r="C1684" i="3"/>
  <c r="C1685" i="3"/>
  <c r="C1686" i="3"/>
  <c r="C1687" i="3"/>
  <c r="C1688" i="3"/>
  <c r="C1689" i="3"/>
  <c r="C1690" i="3"/>
  <c r="C1691" i="3"/>
  <c r="C1692" i="3"/>
  <c r="C1693" i="3"/>
  <c r="C1694" i="3"/>
  <c r="C1695" i="3"/>
  <c r="C1696" i="3"/>
  <c r="C1697" i="3"/>
  <c r="C1698" i="3"/>
  <c r="C1699" i="3"/>
  <c r="C1700" i="3"/>
  <c r="C1701" i="3"/>
  <c r="C1702" i="3"/>
  <c r="C1703" i="3"/>
  <c r="C1704" i="3"/>
  <c r="C1705" i="3"/>
  <c r="C1706" i="3"/>
  <c r="C1707" i="3"/>
  <c r="C1708" i="3"/>
  <c r="C1709" i="3"/>
  <c r="C1710" i="3"/>
  <c r="C1711" i="3"/>
  <c r="C1712" i="3"/>
  <c r="C1713" i="3"/>
  <c r="C1714" i="3"/>
  <c r="C1715" i="3"/>
  <c r="C1716" i="3"/>
  <c r="C1717" i="3"/>
  <c r="C1718" i="3"/>
  <c r="C1719" i="3"/>
  <c r="C1720" i="3"/>
  <c r="C1721" i="3"/>
  <c r="C1722" i="3"/>
  <c r="C1723" i="3"/>
  <c r="C1724" i="3"/>
  <c r="C1725" i="3"/>
  <c r="C1726" i="3"/>
  <c r="C1727" i="3"/>
  <c r="C1728" i="3"/>
  <c r="C1729" i="3"/>
  <c r="C1730" i="3"/>
  <c r="C1731" i="3"/>
  <c r="C1732" i="3"/>
  <c r="C1733" i="3"/>
  <c r="C1734" i="3"/>
  <c r="C1735" i="3"/>
  <c r="C1736" i="3"/>
  <c r="C1737" i="3"/>
  <c r="C1738" i="3"/>
  <c r="C1739" i="3"/>
  <c r="C1740" i="3"/>
  <c r="C1741" i="3"/>
  <c r="C1742" i="3"/>
  <c r="C1743" i="3"/>
  <c r="C1744" i="3"/>
  <c r="C1745" i="3"/>
  <c r="C1746" i="3"/>
  <c r="C1747" i="3"/>
  <c r="C1748" i="3"/>
  <c r="C1749" i="3"/>
  <c r="C1750" i="3"/>
  <c r="C1751" i="3"/>
  <c r="C1752" i="3"/>
  <c r="C1753" i="3"/>
  <c r="C1754" i="3"/>
  <c r="C1755" i="3"/>
  <c r="C1756" i="3"/>
  <c r="C1757" i="3"/>
  <c r="C1758" i="3"/>
  <c r="C1759" i="3"/>
  <c r="C1760" i="3"/>
  <c r="C1761" i="3"/>
  <c r="C1763" i="3"/>
  <c r="C1764" i="3"/>
  <c r="C1765" i="3"/>
  <c r="C1766" i="3"/>
  <c r="C1767" i="3"/>
  <c r="C1768" i="3"/>
  <c r="C1769" i="3"/>
  <c r="C1770" i="3"/>
  <c r="C1771" i="3"/>
  <c r="C1772" i="3"/>
  <c r="C1773" i="3"/>
  <c r="C1774" i="3"/>
  <c r="C1775" i="3"/>
  <c r="C1776" i="3"/>
  <c r="C1777" i="3"/>
  <c r="C1778" i="3"/>
  <c r="C1779" i="3"/>
  <c r="C1780" i="3"/>
  <c r="C1781" i="3"/>
  <c r="C1782" i="3"/>
  <c r="C1783" i="3"/>
  <c r="C1784" i="3"/>
  <c r="C1785" i="3"/>
  <c r="C1786" i="3"/>
  <c r="C1787" i="3"/>
  <c r="C1788" i="3"/>
  <c r="C1789" i="3"/>
  <c r="C1790" i="3"/>
  <c r="C1791" i="3"/>
  <c r="C1792" i="3"/>
  <c r="C1795" i="3"/>
  <c r="C1796" i="3"/>
  <c r="C1797" i="3"/>
  <c r="C1798" i="3"/>
  <c r="C1799" i="3"/>
  <c r="C1800" i="3"/>
  <c r="C1801" i="3"/>
  <c r="C1802" i="3"/>
  <c r="C1803" i="3"/>
  <c r="C1804" i="3"/>
  <c r="C1805" i="3"/>
  <c r="C1806" i="3"/>
  <c r="C1807" i="3"/>
  <c r="C1808" i="3"/>
  <c r="C1809" i="3"/>
  <c r="C1810" i="3"/>
  <c r="C1811" i="3"/>
  <c r="C1812" i="3"/>
  <c r="C1813" i="3"/>
  <c r="C1814" i="3"/>
  <c r="C1815" i="3"/>
  <c r="C1816" i="3"/>
  <c r="C1817" i="3"/>
  <c r="C1818" i="3"/>
  <c r="C1819" i="3"/>
  <c r="C1820" i="3"/>
  <c r="C1821" i="3"/>
  <c r="C1822" i="3"/>
  <c r="C1823" i="3"/>
  <c r="C1824" i="3"/>
  <c r="C1825" i="3"/>
  <c r="C1826" i="3"/>
  <c r="C1827" i="3"/>
  <c r="C1828" i="3"/>
  <c r="C1829" i="3"/>
  <c r="C1830" i="3"/>
  <c r="C1831" i="3"/>
  <c r="C1832" i="3"/>
  <c r="C1833" i="3"/>
  <c r="C1834" i="3"/>
  <c r="C1835" i="3"/>
  <c r="C1836" i="3"/>
  <c r="C1837" i="3"/>
  <c r="C1838" i="3"/>
  <c r="C1839" i="3"/>
  <c r="C1840" i="3"/>
  <c r="C1841" i="3"/>
  <c r="C1842" i="3"/>
  <c r="C1843" i="3"/>
  <c r="C1844" i="3"/>
  <c r="C1845" i="3"/>
  <c r="C1846" i="3"/>
  <c r="C1847" i="3"/>
  <c r="C1848" i="3"/>
  <c r="C1849" i="3"/>
  <c r="C1850" i="3"/>
  <c r="C1851" i="3"/>
  <c r="C1852" i="3"/>
  <c r="C1853" i="3"/>
  <c r="C1854" i="3"/>
  <c r="C1855" i="3"/>
  <c r="C1856" i="3"/>
  <c r="C1857" i="3"/>
  <c r="C1858" i="3"/>
  <c r="C1859" i="3"/>
  <c r="C1860" i="3"/>
  <c r="C1861" i="3"/>
  <c r="C1862" i="3"/>
  <c r="C1863" i="3"/>
  <c r="C1864" i="3"/>
  <c r="C1865" i="3"/>
  <c r="C1866" i="3"/>
  <c r="C1867" i="3"/>
  <c r="C1868" i="3"/>
  <c r="C1869" i="3"/>
  <c r="C1870" i="3"/>
  <c r="C1871" i="3"/>
  <c r="C1872" i="3"/>
  <c r="C1873" i="3"/>
  <c r="C1874" i="3"/>
  <c r="C1875" i="3"/>
  <c r="C1876" i="3"/>
  <c r="C1877" i="3"/>
  <c r="C1878" i="3"/>
  <c r="C1879" i="3"/>
  <c r="C1880" i="3"/>
  <c r="C1881" i="3"/>
  <c r="C1882" i="3"/>
  <c r="C1883" i="3"/>
  <c r="C1884" i="3"/>
  <c r="C1885" i="3"/>
  <c r="C1886" i="3"/>
  <c r="C1887" i="3"/>
  <c r="C1888" i="3"/>
  <c r="C1889" i="3"/>
  <c r="C1890" i="3"/>
  <c r="C1891" i="3"/>
  <c r="C1892" i="3"/>
  <c r="C1893" i="3"/>
  <c r="C1894" i="3"/>
  <c r="C1895" i="3"/>
  <c r="C1896" i="3"/>
  <c r="C1897" i="3"/>
  <c r="C1898" i="3"/>
  <c r="C1899" i="3"/>
  <c r="C1900" i="3"/>
  <c r="C1901" i="3"/>
  <c r="C1902" i="3"/>
  <c r="C1903" i="3"/>
  <c r="C1904" i="3"/>
  <c r="C1905" i="3"/>
  <c r="C1907" i="3"/>
  <c r="C1908" i="3"/>
  <c r="C1909" i="3"/>
  <c r="C1910" i="3"/>
  <c r="C1911" i="3"/>
  <c r="C1912" i="3"/>
  <c r="C1913" i="3"/>
  <c r="C1914" i="3"/>
  <c r="C1915" i="3"/>
  <c r="C1916" i="3"/>
  <c r="C1917" i="3"/>
  <c r="C1918" i="3"/>
  <c r="C1919" i="3"/>
  <c r="C1920" i="3"/>
  <c r="C1921" i="3"/>
  <c r="C1922" i="3"/>
  <c r="C1923" i="3"/>
  <c r="C1924" i="3"/>
  <c r="C1925" i="3"/>
  <c r="C1926" i="3"/>
  <c r="C1927" i="3"/>
  <c r="C1928" i="3"/>
  <c r="C1929" i="3"/>
  <c r="C1930" i="3"/>
  <c r="C1931" i="3"/>
  <c r="C1932" i="3"/>
  <c r="C1933" i="3"/>
  <c r="C1936" i="3"/>
  <c r="C1937" i="3"/>
  <c r="C1938" i="3"/>
  <c r="C1939" i="3"/>
  <c r="C1940" i="3"/>
  <c r="C1941" i="3"/>
  <c r="C1942" i="3"/>
  <c r="C1943" i="3"/>
  <c r="C1944" i="3"/>
  <c r="C1945" i="3"/>
  <c r="C1946" i="3"/>
  <c r="C1947" i="3"/>
  <c r="C1948" i="3"/>
  <c r="C1949" i="3"/>
  <c r="C1950" i="3"/>
  <c r="C1951" i="3"/>
  <c r="C1952" i="3"/>
  <c r="C1953" i="3"/>
  <c r="C1954" i="3"/>
  <c r="C1955" i="3"/>
  <c r="C1956" i="3"/>
  <c r="C1957" i="3"/>
  <c r="C1958" i="3"/>
  <c r="C1959" i="3"/>
  <c r="C1960" i="3"/>
  <c r="C1961" i="3"/>
  <c r="C1962" i="3"/>
  <c r="C1963" i="3"/>
  <c r="C1964" i="3"/>
  <c r="C1965" i="3"/>
  <c r="C1967" i="3"/>
  <c r="C1968" i="3"/>
  <c r="C1969" i="3"/>
  <c r="C1970" i="3"/>
  <c r="C1971" i="3"/>
  <c r="C1972" i="3"/>
  <c r="C1974" i="3"/>
  <c r="C1975" i="3"/>
  <c r="C1976" i="3"/>
  <c r="C1977" i="3"/>
  <c r="C1978" i="3"/>
  <c r="C1979" i="3"/>
  <c r="C1980" i="3"/>
  <c r="C1981" i="3"/>
  <c r="C1982" i="3"/>
  <c r="C1983" i="3"/>
  <c r="C1984" i="3"/>
  <c r="C1985" i="3"/>
  <c r="C1987" i="3"/>
  <c r="C1988" i="3"/>
  <c r="C1989" i="3"/>
  <c r="C1990" i="3"/>
  <c r="C1991" i="3"/>
  <c r="C1992" i="3"/>
  <c r="C1993" i="3"/>
  <c r="C1994" i="3"/>
  <c r="C1995" i="3"/>
  <c r="C1998" i="3"/>
  <c r="C1999" i="3"/>
  <c r="C2000" i="3"/>
  <c r="C2001" i="3"/>
  <c r="C2002" i="3"/>
  <c r="C2003" i="3"/>
  <c r="C2004" i="3"/>
  <c r="C2005" i="3"/>
  <c r="C2006" i="3"/>
  <c r="C2008" i="3"/>
  <c r="C2009" i="3"/>
  <c r="C2010" i="3"/>
  <c r="C2012" i="3"/>
  <c r="C2013" i="3"/>
  <c r="C2014" i="3"/>
  <c r="C2015" i="3"/>
  <c r="C2016" i="3"/>
  <c r="C2017" i="3"/>
  <c r="C2018" i="3"/>
  <c r="C2019" i="3"/>
  <c r="C2020" i="3"/>
  <c r="C2021" i="3"/>
  <c r="C2022" i="3"/>
  <c r="C2023" i="3"/>
  <c r="C2024" i="3"/>
  <c r="C2025" i="3"/>
  <c r="C2026" i="3"/>
  <c r="C2027" i="3"/>
  <c r="C2028" i="3"/>
  <c r="C2029" i="3"/>
  <c r="C2030" i="3"/>
  <c r="C2031" i="3"/>
  <c r="C2032" i="3"/>
  <c r="C2034" i="3"/>
  <c r="C2035" i="3"/>
  <c r="C2036" i="3"/>
  <c r="C2037" i="3"/>
  <c r="C2038" i="3"/>
  <c r="C2039" i="3"/>
  <c r="C2040" i="3"/>
  <c r="C2041" i="3"/>
  <c r="C2042" i="3"/>
  <c r="C2043" i="3"/>
  <c r="C2044" i="3"/>
  <c r="C2045" i="3"/>
  <c r="C2046" i="3"/>
  <c r="C2047" i="3"/>
  <c r="C2048" i="3"/>
  <c r="C2049" i="3"/>
  <c r="C2050" i="3"/>
  <c r="C2051" i="3"/>
  <c r="C2052" i="3"/>
  <c r="C2053" i="3"/>
  <c r="C2054" i="3"/>
  <c r="C2055" i="3"/>
  <c r="C2056" i="3"/>
  <c r="C2057" i="3"/>
  <c r="C2058" i="3"/>
  <c r="C2059" i="3"/>
  <c r="C2060" i="3"/>
  <c r="C2061" i="3"/>
  <c r="C2062" i="3"/>
  <c r="C2063" i="3"/>
  <c r="C2065" i="3"/>
  <c r="C2066" i="3"/>
  <c r="C2067" i="3"/>
  <c r="C2069" i="3"/>
  <c r="C2070" i="3"/>
  <c r="C2071" i="3"/>
  <c r="C2072" i="3"/>
  <c r="C2073" i="3"/>
  <c r="C2074" i="3"/>
  <c r="C2075" i="3"/>
  <c r="C2076" i="3"/>
  <c r="C2077" i="3"/>
  <c r="C2078" i="3"/>
  <c r="C2079" i="3"/>
  <c r="C2080" i="3"/>
  <c r="C2081" i="3"/>
  <c r="C2082" i="3"/>
  <c r="C2083" i="3"/>
  <c r="C2084" i="3"/>
  <c r="C2085" i="3"/>
  <c r="C2086" i="3"/>
  <c r="C2087" i="3"/>
  <c r="C2088" i="3"/>
  <c r="C2089" i="3"/>
  <c r="C2090" i="3"/>
  <c r="C2091" i="3"/>
  <c r="C2092" i="3"/>
  <c r="C2094" i="3"/>
  <c r="C2095" i="3"/>
  <c r="C2096" i="3"/>
  <c r="C2098" i="3"/>
  <c r="C2099" i="3"/>
  <c r="C2100" i="3"/>
  <c r="C2101" i="3"/>
  <c r="C2102" i="3"/>
  <c r="C2103" i="3"/>
  <c r="C2104" i="3"/>
  <c r="C2105" i="3"/>
  <c r="C2106" i="3"/>
  <c r="C2107" i="3"/>
  <c r="C2108" i="3"/>
  <c r="C2109" i="3"/>
  <c r="C2111" i="3"/>
  <c r="C2112" i="3"/>
  <c r="C2113" i="3"/>
  <c r="C2114" i="3"/>
  <c r="C2115" i="3"/>
  <c r="C2116" i="3"/>
  <c r="C2117" i="3"/>
  <c r="C2118" i="3"/>
  <c r="C2119" i="3"/>
  <c r="C2120" i="3"/>
  <c r="C2121" i="3"/>
  <c r="C2122" i="3"/>
  <c r="C2123" i="3"/>
  <c r="C2124" i="3"/>
  <c r="C2125" i="3"/>
  <c r="C2126" i="3"/>
  <c r="C2127" i="3"/>
  <c r="C2128" i="3"/>
  <c r="C2131" i="3"/>
  <c r="C2132" i="3"/>
  <c r="C2133" i="3"/>
  <c r="C2134" i="3"/>
  <c r="C2135" i="3"/>
  <c r="C2136" i="3"/>
  <c r="C2137" i="3"/>
  <c r="C2138" i="3"/>
  <c r="C2139" i="3"/>
  <c r="C2141" i="3"/>
  <c r="C2142" i="3"/>
  <c r="C2143" i="3"/>
  <c r="C2146" i="3"/>
  <c r="C2147" i="3"/>
  <c r="C2148" i="3"/>
  <c r="C2149" i="3"/>
  <c r="C2150" i="3"/>
  <c r="C2151" i="3"/>
  <c r="C2152" i="3"/>
  <c r="C2153" i="3"/>
  <c r="C2154" i="3"/>
  <c r="C2155" i="3"/>
  <c r="C2156" i="3"/>
  <c r="C2157" i="3"/>
  <c r="C2158" i="3"/>
  <c r="C2159" i="3"/>
  <c r="C2160" i="3"/>
  <c r="C2161" i="3"/>
  <c r="C2162" i="3"/>
  <c r="C2163" i="3"/>
  <c r="C2164" i="3"/>
  <c r="C2165" i="3"/>
  <c r="C2166" i="3"/>
  <c r="C2167" i="3"/>
  <c r="C2168" i="3"/>
  <c r="C2169" i="3"/>
  <c r="C2170" i="3"/>
  <c r="C2171" i="3"/>
  <c r="C2172" i="3"/>
  <c r="C2173" i="3"/>
  <c r="C2174" i="3"/>
  <c r="C2175" i="3"/>
  <c r="C2176" i="3"/>
  <c r="C2177" i="3"/>
  <c r="C2178" i="3"/>
  <c r="C2179" i="3"/>
  <c r="C2180" i="3"/>
  <c r="C2181" i="3"/>
  <c r="C2182" i="3"/>
  <c r="C2183" i="3"/>
  <c r="C2184" i="3"/>
  <c r="C2185" i="3"/>
  <c r="C2186" i="3"/>
  <c r="C2187" i="3"/>
  <c r="C2188" i="3"/>
  <c r="C2189" i="3"/>
  <c r="C2190" i="3"/>
  <c r="C2191" i="3"/>
  <c r="C2192" i="3"/>
  <c r="C2193" i="3"/>
  <c r="C2194" i="3"/>
  <c r="C2195" i="3"/>
  <c r="C2196" i="3"/>
  <c r="C2197" i="3"/>
  <c r="C2198" i="3"/>
  <c r="C2199" i="3"/>
  <c r="C2201" i="3"/>
  <c r="C2202" i="3"/>
  <c r="C2203" i="3"/>
  <c r="C2204" i="3"/>
  <c r="C2205" i="3"/>
  <c r="C2206" i="3"/>
  <c r="C2207" i="3"/>
  <c r="C2208" i="3"/>
  <c r="C2209" i="3"/>
  <c r="C2210" i="3"/>
  <c r="C2211" i="3"/>
  <c r="C2212" i="3"/>
  <c r="C2213" i="3"/>
  <c r="C2214" i="3"/>
  <c r="C2215" i="3"/>
  <c r="C2216" i="3"/>
  <c r="C2217" i="3"/>
  <c r="C2218" i="3"/>
  <c r="C2219" i="3"/>
  <c r="C2220" i="3"/>
  <c r="C2221" i="3"/>
  <c r="C2223" i="3"/>
  <c r="C2224" i="3"/>
  <c r="C2225" i="3"/>
  <c r="C2226" i="3"/>
  <c r="C2227" i="3"/>
  <c r="C2228" i="3"/>
  <c r="C2229" i="3"/>
  <c r="C2230" i="3"/>
  <c r="C2231" i="3"/>
  <c r="C2232" i="3"/>
  <c r="C2233" i="3"/>
  <c r="C2234" i="3"/>
  <c r="C2235" i="3"/>
  <c r="C2236" i="3"/>
  <c r="C2237" i="3"/>
  <c r="C2239" i="3"/>
  <c r="C2240" i="3"/>
  <c r="C2241" i="3"/>
  <c r="C2242" i="3"/>
  <c r="C2243" i="3"/>
  <c r="C2244" i="3"/>
  <c r="C2245" i="3"/>
  <c r="C2246" i="3"/>
  <c r="C2247" i="3"/>
  <c r="C2248" i="3"/>
  <c r="C2249" i="3"/>
  <c r="C2250" i="3"/>
  <c r="C2253" i="3"/>
  <c r="C2254" i="3"/>
  <c r="C2255" i="3"/>
  <c r="C2256" i="3"/>
  <c r="C2257" i="3"/>
  <c r="C2258" i="3"/>
  <c r="C2259" i="3"/>
  <c r="C2260" i="3"/>
  <c r="C2261" i="3"/>
  <c r="C2262" i="3"/>
  <c r="C2263" i="3"/>
  <c r="C2264" i="3"/>
  <c r="C2265" i="3"/>
  <c r="C2266" i="3"/>
  <c r="C2267" i="3"/>
  <c r="C2268" i="3"/>
  <c r="C2269" i="3"/>
  <c r="C2270" i="3"/>
  <c r="C2272" i="3"/>
  <c r="C2273" i="3"/>
  <c r="C2274" i="3"/>
  <c r="C2275" i="3"/>
  <c r="C2276" i="3"/>
  <c r="C2277" i="3"/>
  <c r="C2278" i="3"/>
  <c r="C2279" i="3"/>
  <c r="C2280" i="3"/>
  <c r="C2281" i="3"/>
  <c r="C2282" i="3"/>
  <c r="C2283" i="3"/>
  <c r="C2284" i="3"/>
  <c r="C2285" i="3"/>
  <c r="C2286" i="3"/>
  <c r="C2288" i="3"/>
  <c r="C2289" i="3"/>
  <c r="C2290" i="3"/>
  <c r="C2291" i="3"/>
  <c r="C2292" i="3"/>
  <c r="C2293" i="3"/>
  <c r="C2294" i="3"/>
  <c r="C2295" i="3"/>
  <c r="C2296" i="3"/>
  <c r="C2297" i="3"/>
  <c r="C2298" i="3"/>
  <c r="C2299" i="3"/>
  <c r="C2300" i="3"/>
  <c r="C2301" i="3"/>
  <c r="C2302" i="3"/>
  <c r="C2303" i="3"/>
  <c r="C2304" i="3"/>
  <c r="C2305" i="3"/>
  <c r="C2307" i="3"/>
  <c r="C2308" i="3"/>
  <c r="C2309" i="3"/>
  <c r="C2311" i="3"/>
  <c r="C2312" i="3"/>
  <c r="C2313" i="3"/>
  <c r="C2314" i="3"/>
  <c r="C2315" i="3"/>
  <c r="C2316" i="3"/>
  <c r="C2317" i="3"/>
  <c r="C2318" i="3"/>
  <c r="C2319" i="3"/>
  <c r="C2320" i="3"/>
  <c r="C2321" i="3"/>
  <c r="C2322" i="3"/>
  <c r="C2323" i="3"/>
  <c r="C2324" i="3"/>
  <c r="C2325" i="3"/>
  <c r="C2326" i="3"/>
  <c r="C2327" i="3"/>
  <c r="C2328" i="3"/>
  <c r="C2329" i="3"/>
  <c r="C2330" i="3"/>
  <c r="C2331" i="3"/>
  <c r="C2332" i="3"/>
  <c r="C2333" i="3"/>
  <c r="C2334" i="3"/>
  <c r="C2335" i="3"/>
  <c r="C2336" i="3"/>
  <c r="C2337" i="3"/>
  <c r="C2338" i="3"/>
  <c r="C2339" i="3"/>
  <c r="C2340" i="3"/>
  <c r="C2341" i="3"/>
  <c r="C2342" i="3"/>
  <c r="C2343" i="3"/>
  <c r="C2344" i="3"/>
  <c r="C2345" i="3"/>
  <c r="C2346" i="3"/>
  <c r="C2349" i="3"/>
  <c r="C2350" i="3"/>
  <c r="C2351" i="3"/>
  <c r="C2352" i="3"/>
  <c r="C2353" i="3"/>
  <c r="C2355" i="3"/>
  <c r="C2356" i="3"/>
  <c r="C2357" i="3"/>
  <c r="C2358" i="3"/>
  <c r="C2359" i="3"/>
  <c r="C2360" i="3"/>
  <c r="C2362" i="3"/>
  <c r="C2363" i="3"/>
  <c r="C2364" i="3"/>
  <c r="C2365" i="3"/>
  <c r="C2366" i="3"/>
  <c r="C2367" i="3"/>
  <c r="C2370" i="3"/>
  <c r="C2372" i="3"/>
  <c r="C2375" i="3"/>
  <c r="C2376" i="3"/>
  <c r="C2377" i="3"/>
  <c r="C2378" i="3"/>
  <c r="C2379" i="3"/>
  <c r="C2380" i="3"/>
  <c r="C2382" i="3"/>
  <c r="C2385" i="3"/>
  <c r="C2386" i="3"/>
  <c r="C2387" i="3"/>
  <c r="C2388" i="3"/>
  <c r="C2389" i="3"/>
  <c r="C2390" i="3"/>
  <c r="C2393" i="3"/>
  <c r="C2394" i="3"/>
  <c r="C2395" i="3"/>
  <c r="C2396" i="3"/>
  <c r="C2397" i="3"/>
  <c r="C2398" i="3"/>
  <c r="C2399" i="3"/>
  <c r="C2400" i="3"/>
  <c r="C2401" i="3"/>
  <c r="C2403" i="3"/>
  <c r="C2404" i="3"/>
  <c r="C2405" i="3"/>
  <c r="C2406" i="3"/>
  <c r="C2407" i="3"/>
  <c r="C2408" i="3"/>
  <c r="C2409" i="3"/>
  <c r="C2410" i="3"/>
  <c r="C2411" i="3"/>
  <c r="C2412" i="3"/>
  <c r="C2413" i="3"/>
  <c r="C2414" i="3"/>
  <c r="C2416" i="3"/>
  <c r="C2417" i="3"/>
  <c r="C2418" i="3"/>
  <c r="C2419" i="3"/>
  <c r="C2420" i="3"/>
  <c r="C2421" i="3"/>
  <c r="C2423" i="3"/>
  <c r="C2424" i="3"/>
  <c r="C2425" i="3"/>
  <c r="C2426" i="3"/>
  <c r="C2427" i="3"/>
  <c r="C2428" i="3"/>
  <c r="C2429" i="3"/>
  <c r="C2430" i="3"/>
  <c r="C2431" i="3"/>
  <c r="C2432" i="3"/>
  <c r="C2433" i="3"/>
  <c r="C2434" i="3"/>
  <c r="C2436" i="3"/>
  <c r="C2437" i="3"/>
  <c r="C2438" i="3"/>
  <c r="C2439" i="3"/>
  <c r="C2440" i="3"/>
  <c r="C2441" i="3"/>
  <c r="C2443" i="3"/>
  <c r="C2444" i="3"/>
  <c r="C2445" i="3"/>
  <c r="C2447" i="3"/>
  <c r="C2448" i="3"/>
  <c r="C2449" i="3"/>
  <c r="C2450" i="3"/>
  <c r="C2451" i="3"/>
  <c r="C2452" i="3"/>
  <c r="C2453" i="3"/>
  <c r="C2454" i="3"/>
  <c r="C2455" i="3"/>
  <c r="C2456" i="3"/>
  <c r="C2457" i="3"/>
  <c r="C2458" i="3"/>
  <c r="C2460" i="3"/>
  <c r="C2461" i="3"/>
  <c r="C2462" i="3"/>
  <c r="C2463" i="3"/>
  <c r="C2464" i="3"/>
  <c r="C2465" i="3"/>
  <c r="C2466" i="3"/>
  <c r="C2467" i="3"/>
  <c r="C2468" i="3"/>
  <c r="C2469" i="3"/>
  <c r="C2470" i="3"/>
  <c r="C2471" i="3"/>
  <c r="C2472" i="3"/>
  <c r="C2473" i="3"/>
  <c r="C2474" i="3"/>
  <c r="C2475" i="3"/>
  <c r="C2476" i="3"/>
  <c r="C2477" i="3"/>
  <c r="C2478" i="3"/>
  <c r="C2479" i="3"/>
  <c r="C2480" i="3"/>
  <c r="C2482" i="3"/>
  <c r="C2483" i="3"/>
  <c r="C2484" i="3"/>
  <c r="C2485" i="3"/>
  <c r="C2486" i="3"/>
  <c r="C2487" i="3"/>
  <c r="C2488" i="3"/>
  <c r="C2489" i="3"/>
  <c r="C2490" i="3"/>
  <c r="C2492" i="3"/>
  <c r="C3" i="3"/>
  <c r="F55" i="2"/>
  <c r="F49" i="2"/>
  <c r="F18" i="2"/>
  <c r="F24" i="2"/>
  <c r="F27" i="2"/>
  <c r="BU1285" i="2" l="1"/>
  <c r="BV1285" i="2"/>
  <c r="BW1285" i="2"/>
  <c r="BZ1287" i="2"/>
  <c r="BX1285" i="2"/>
  <c r="BY1285" i="2"/>
  <c r="BG1287" i="2"/>
  <c r="BH1287" i="2"/>
  <c r="BI1287" i="2"/>
  <c r="BJ1287" i="2"/>
  <c r="BK1287" i="2"/>
  <c r="BL1287" i="2"/>
  <c r="BP1285" i="2"/>
  <c r="BM1287" i="2"/>
  <c r="BQ1285" i="2"/>
  <c r="BN1287" i="2"/>
  <c r="BR1285" i="2"/>
  <c r="BO1287" i="2"/>
  <c r="BS1285" i="2"/>
  <c r="BT1285" i="2"/>
  <c r="CB1291" i="2"/>
  <c r="CB1292" i="2" s="1"/>
  <c r="BI1293" i="2"/>
  <c r="CC1291" i="2"/>
  <c r="CC1292" i="2" s="1"/>
  <c r="BJ1293" i="2"/>
  <c r="CA1291" i="2"/>
  <c r="CA1292" i="2" s="1"/>
  <c r="BK1293" i="2"/>
  <c r="BZ1291" i="2"/>
  <c r="BL1293" i="2"/>
  <c r="BY1291" i="2"/>
  <c r="BM1293" i="2"/>
  <c r="BX1291" i="2"/>
  <c r="BN1293" i="2"/>
  <c r="BW1291" i="2"/>
  <c r="BO1293" i="2"/>
  <c r="BV1291" i="2"/>
  <c r="BP1293" i="2"/>
  <c r="BU1291" i="2"/>
  <c r="BQ1293" i="2"/>
  <c r="BR1293" i="2"/>
  <c r="BS1293" i="2"/>
  <c r="BT1293" i="2"/>
  <c r="BG1293" i="2"/>
  <c r="BH1293" i="2"/>
  <c r="BK1294" i="2"/>
  <c r="BL1294" i="2"/>
  <c r="BM1294" i="2"/>
  <c r="BG1296" i="2"/>
  <c r="BN1294" i="2"/>
  <c r="BO1294" i="2"/>
  <c r="BP1294" i="2"/>
  <c r="BQ1296" i="2"/>
  <c r="BR1296" i="2"/>
  <c r="BS1296" i="2"/>
  <c r="BT1296" i="2"/>
  <c r="BU1296" i="2"/>
  <c r="BV1296" i="2"/>
  <c r="BW1296" i="2"/>
  <c r="BY1296" i="2"/>
  <c r="BH1294" i="2"/>
  <c r="BX1296" i="2"/>
  <c r="BI1294" i="2"/>
  <c r="BJ1294" i="2"/>
  <c r="BZ1296" i="2"/>
  <c r="BD175" i="2"/>
  <c r="BC177" i="2"/>
  <c r="BE175" i="2"/>
  <c r="BF175" i="2"/>
  <c r="BG175" i="2"/>
  <c r="BH175" i="2"/>
  <c r="BI175" i="2"/>
  <c r="BJ175" i="2"/>
  <c r="BK175" i="2"/>
  <c r="BH1297" i="2"/>
  <c r="BY1299" i="2"/>
  <c r="BI1297" i="2"/>
  <c r="BZ1299" i="2"/>
  <c r="BJ1297" i="2"/>
  <c r="BG1300" i="2"/>
  <c r="BK1297" i="2"/>
  <c r="BH1300" i="2"/>
  <c r="BL1297" i="2"/>
  <c r="BI1300" i="2"/>
  <c r="BM1297" i="2"/>
  <c r="BG1299" i="2"/>
  <c r="BJ1300" i="2"/>
  <c r="BN1297" i="2"/>
  <c r="BK1300" i="2"/>
  <c r="BO1297" i="2"/>
  <c r="BL1300" i="2"/>
  <c r="BP1297" i="2"/>
  <c r="BQ1299" i="2"/>
  <c r="BM1300" i="2"/>
  <c r="BR1299" i="2"/>
  <c r="BN1300" i="2"/>
  <c r="BS1299" i="2"/>
  <c r="BO1300" i="2"/>
  <c r="BT1299" i="2"/>
  <c r="BP1300" i="2"/>
  <c r="BU1299" i="2"/>
  <c r="BV1299" i="2"/>
  <c r="BW1299" i="2"/>
  <c r="BX1299" i="2"/>
  <c r="BE181" i="2"/>
  <c r="BF181" i="2"/>
  <c r="BG181" i="2"/>
  <c r="BH181" i="2"/>
  <c r="BI181" i="2"/>
  <c r="BJ181" i="2"/>
  <c r="BK181" i="2"/>
  <c r="BC183" i="2"/>
  <c r="BD181" i="2"/>
  <c r="BU1302" i="2"/>
  <c r="BV1302" i="2"/>
  <c r="BW1302" i="2"/>
  <c r="BX1302" i="2"/>
  <c r="BY1302" i="2"/>
  <c r="BZ1302" i="2"/>
  <c r="BQ1302" i="2"/>
  <c r="BR1302" i="2"/>
  <c r="BS1302" i="2"/>
  <c r="BT1302" i="2"/>
  <c r="BF186" i="2"/>
  <c r="BG186" i="2"/>
  <c r="BI184" i="2"/>
  <c r="BH186" i="2"/>
  <c r="BJ184" i="2"/>
  <c r="BK184" i="2"/>
  <c r="BD186" i="2"/>
  <c r="BC186" i="2"/>
  <c r="BE186" i="2"/>
  <c r="BC189" i="2"/>
  <c r="BD187" i="2"/>
  <c r="BE187" i="2"/>
  <c r="BF187" i="2"/>
  <c r="BG187" i="2"/>
  <c r="BH187" i="2"/>
  <c r="BI187" i="2"/>
  <c r="BJ187" i="2"/>
  <c r="BK187" i="2"/>
  <c r="AS79" i="2"/>
  <c r="AW81" i="2"/>
  <c r="AV81" i="2"/>
  <c r="AU79" i="2"/>
  <c r="AT79" i="2"/>
  <c r="BC192" i="2"/>
  <c r="BD192" i="2"/>
  <c r="BE192" i="2"/>
  <c r="BF192" i="2"/>
  <c r="BG192" i="2"/>
  <c r="BH192" i="2"/>
  <c r="BI190" i="2"/>
  <c r="BJ190" i="2"/>
  <c r="BK190" i="2"/>
  <c r="AX82" i="2"/>
  <c r="AW82" i="2"/>
  <c r="AV82" i="2"/>
  <c r="AU82" i="2"/>
  <c r="AY84" i="2"/>
  <c r="BA85" i="2"/>
  <c r="AZ85" i="2"/>
  <c r="BC87" i="2"/>
  <c r="AY85" i="2"/>
  <c r="BB87" i="2"/>
  <c r="AX85" i="2"/>
  <c r="AW85" i="2"/>
  <c r="BD88" i="2"/>
  <c r="BC88" i="2"/>
  <c r="BB88" i="2"/>
  <c r="BA88" i="2"/>
  <c r="CB1270" i="2"/>
  <c r="CB1271" i="2" s="1"/>
  <c r="BH1272" i="2"/>
  <c r="CA1270" i="2"/>
  <c r="CA1271" i="2" s="1"/>
  <c r="BI1272" i="2"/>
  <c r="BZ1270" i="2"/>
  <c r="BJ1272" i="2"/>
  <c r="BY1270" i="2"/>
  <c r="BK1272" i="2"/>
  <c r="BX1270" i="2"/>
  <c r="BL1272" i="2"/>
  <c r="BW1270" i="2"/>
  <c r="BM1272" i="2"/>
  <c r="BV1270" i="2"/>
  <c r="BN1272" i="2"/>
  <c r="BU1270" i="2"/>
  <c r="BO1272" i="2"/>
  <c r="BP1272" i="2"/>
  <c r="BQ1272" i="2"/>
  <c r="BR1272" i="2"/>
  <c r="BS1272" i="2"/>
  <c r="BT1272" i="2"/>
  <c r="CC1270" i="2"/>
  <c r="CC1271" i="2" s="1"/>
  <c r="BG1272" i="2"/>
  <c r="BI1275" i="2"/>
  <c r="BJ1275" i="2"/>
  <c r="BK1275" i="2"/>
  <c r="BL1275" i="2"/>
  <c r="BG1275" i="2"/>
  <c r="BM1275" i="2"/>
  <c r="BN1275" i="2"/>
  <c r="BY1273" i="2"/>
  <c r="BO1275" i="2"/>
  <c r="BX1273" i="2"/>
  <c r="BP1275" i="2"/>
  <c r="BW1273" i="2"/>
  <c r="BQ1275" i="2"/>
  <c r="BV1273" i="2"/>
  <c r="BR1275" i="2"/>
  <c r="CB1273" i="2"/>
  <c r="CB1274" i="2" s="1"/>
  <c r="BU1273" i="2"/>
  <c r="BS1275" i="2"/>
  <c r="CA1273" i="2"/>
  <c r="CA1274" i="2" s="1"/>
  <c r="BT1275" i="2"/>
  <c r="BZ1273" i="2"/>
  <c r="CC1273" i="2"/>
  <c r="CC1274" i="2" s="1"/>
  <c r="BH1275" i="2"/>
  <c r="BZ1276" i="2"/>
  <c r="BI1278" i="2"/>
  <c r="BY1276" i="2"/>
  <c r="BJ1278" i="2"/>
  <c r="BX1276" i="2"/>
  <c r="BK1278" i="2"/>
  <c r="BW1276" i="2"/>
  <c r="BL1278" i="2"/>
  <c r="CB1276" i="2"/>
  <c r="BV1276" i="2"/>
  <c r="BM1278" i="2"/>
  <c r="CA1276" i="2"/>
  <c r="BU1276" i="2"/>
  <c r="BN1278" i="2"/>
  <c r="CC1276" i="2"/>
  <c r="BO1278" i="2"/>
  <c r="BP1278" i="2"/>
  <c r="BQ1278" i="2"/>
  <c r="BR1278" i="2"/>
  <c r="BS1278" i="2"/>
  <c r="BT1278" i="2"/>
  <c r="BG1278" i="2"/>
  <c r="BH1278" i="2"/>
  <c r="BN1290" i="2"/>
  <c r="BO1290" i="2"/>
  <c r="BP1288" i="2"/>
  <c r="BQ1288" i="2"/>
  <c r="BV1290" i="2"/>
  <c r="BR1288" i="2"/>
  <c r="BW1290" i="2"/>
  <c r="BS1288" i="2"/>
  <c r="BX1290" i="2"/>
  <c r="BT1288" i="2"/>
  <c r="BY1290" i="2"/>
  <c r="BU1288" i="2"/>
  <c r="BZ1290" i="2"/>
  <c r="BG1290" i="2"/>
  <c r="BH1290" i="2"/>
  <c r="BI1290" i="2"/>
  <c r="BJ1290" i="2"/>
  <c r="BK1290" i="2"/>
  <c r="BL1290" i="2"/>
  <c r="BM1290" i="2"/>
  <c r="BG1281" i="2"/>
  <c r="CB1279" i="2"/>
  <c r="BH1281" i="2"/>
  <c r="CC1279" i="2"/>
  <c r="BI1281" i="2"/>
  <c r="BJ1281" i="2"/>
  <c r="BK1281" i="2"/>
  <c r="BL1281" i="2"/>
  <c r="BM1281" i="2"/>
  <c r="BN1281" i="2"/>
  <c r="CA1279" i="2"/>
  <c r="BO1281" i="2"/>
  <c r="BZ1279" i="2"/>
  <c r="BP1281" i="2"/>
  <c r="BY1279" i="2"/>
  <c r="BQ1281" i="2"/>
  <c r="BX1279" i="2"/>
  <c r="BR1281" i="2"/>
  <c r="BV1279" i="2"/>
  <c r="BW1279" i="2"/>
  <c r="BS1281" i="2"/>
  <c r="BT1281" i="2"/>
  <c r="BU1279" i="2"/>
  <c r="BJ1284" i="2"/>
  <c r="BK1284" i="2"/>
  <c r="BL1282" i="2"/>
  <c r="BM1282" i="2"/>
  <c r="BN1282" i="2"/>
  <c r="BO1282" i="2"/>
  <c r="BP1282" i="2"/>
  <c r="BQ1282" i="2"/>
  <c r="BR1282" i="2"/>
  <c r="BS1282" i="2"/>
  <c r="BT1282" i="2"/>
  <c r="BZ1284" i="2"/>
  <c r="BU1282" i="2"/>
  <c r="BV1282" i="2"/>
  <c r="BW1282" i="2"/>
  <c r="BG1284" i="2"/>
  <c r="BX1282" i="2"/>
  <c r="BH1284" i="2"/>
  <c r="BY1282" i="2"/>
  <c r="BI1284" i="2"/>
  <c r="AJ1113" i="2"/>
  <c r="AK1113" i="2"/>
  <c r="AQ2163" i="2"/>
  <c r="AR2163" i="2"/>
  <c r="AS2163" i="2"/>
  <c r="AP2163" i="2"/>
  <c r="AG2163" i="2"/>
  <c r="AH2163" i="2"/>
  <c r="AI2163" i="2"/>
  <c r="AJ2163" i="2"/>
  <c r="AK2163" i="2"/>
  <c r="AL2163" i="2"/>
  <c r="AM2163" i="2"/>
  <c r="AN2163" i="2"/>
  <c r="AO2163" i="2"/>
  <c r="AM2169" i="2"/>
  <c r="AN2169" i="2"/>
  <c r="AO2169" i="2"/>
  <c r="AP2169" i="2"/>
  <c r="AQ2169" i="2"/>
  <c r="AR2169" i="2"/>
  <c r="AS2169" i="2"/>
  <c r="AL2169" i="2"/>
  <c r="AG2169" i="2"/>
  <c r="AH2169" i="2"/>
  <c r="AI2169" i="2"/>
  <c r="AJ2169" i="2"/>
  <c r="AK2169" i="2"/>
  <c r="AR2184" i="2"/>
  <c r="AQ2184" i="2"/>
  <c r="AS2184" i="2"/>
  <c r="AG2184" i="2"/>
  <c r="AH2184" i="2"/>
  <c r="AI2184" i="2"/>
  <c r="AJ2184" i="2"/>
  <c r="AK2184" i="2"/>
  <c r="AL2184" i="2"/>
  <c r="AM2184" i="2"/>
  <c r="AN2184" i="2"/>
  <c r="AO2184" i="2"/>
  <c r="AP2184" i="2"/>
  <c r="AY437" i="2"/>
  <c r="AH2187" i="2"/>
  <c r="AI2187" i="2"/>
  <c r="AJ2187" i="2"/>
  <c r="AK2187" i="2"/>
  <c r="AL2187" i="2"/>
  <c r="AM2187" i="2"/>
  <c r="AN2187" i="2"/>
  <c r="AO2187" i="2"/>
  <c r="AG2187" i="2"/>
  <c r="AP2187" i="2"/>
  <c r="AQ2187" i="2"/>
  <c r="AR2187" i="2"/>
  <c r="AS2187" i="2"/>
  <c r="AN2190" i="2"/>
  <c r="AO2190" i="2"/>
  <c r="AP2190" i="2"/>
  <c r="AQ2190" i="2"/>
  <c r="AR2190" i="2"/>
  <c r="AS2190" i="2"/>
  <c r="AM2190" i="2"/>
  <c r="AG2190" i="2"/>
  <c r="AH2190" i="2"/>
  <c r="AI2190" i="2"/>
  <c r="AJ2190" i="2"/>
  <c r="AK2190" i="2"/>
  <c r="AL2190" i="2"/>
  <c r="AG57" i="2"/>
  <c r="AW57" i="2"/>
  <c r="BS57" i="2"/>
  <c r="AF57" i="2"/>
  <c r="AH57" i="2"/>
  <c r="AX57" i="2"/>
  <c r="AI57" i="2"/>
  <c r="AY57" i="2"/>
  <c r="BG55" i="2"/>
  <c r="AJ57" i="2"/>
  <c r="AZ57" i="2"/>
  <c r="AV57" i="2"/>
  <c r="BH55" i="2"/>
  <c r="AK57" i="2"/>
  <c r="BA57" i="2"/>
  <c r="BI55" i="2"/>
  <c r="AL57" i="2"/>
  <c r="BB57" i="2"/>
  <c r="BJ55" i="2"/>
  <c r="AM57" i="2"/>
  <c r="BC57" i="2"/>
  <c r="BK55" i="2"/>
  <c r="AN57" i="2"/>
  <c r="BD57" i="2"/>
  <c r="BL55" i="2"/>
  <c r="AO57" i="2"/>
  <c r="BE57" i="2"/>
  <c r="AP57" i="2"/>
  <c r="BF57" i="2"/>
  <c r="AQ57" i="2"/>
  <c r="BM57" i="2"/>
  <c r="AR57" i="2"/>
  <c r="BN57" i="2"/>
  <c r="BR57" i="2"/>
  <c r="AS57" i="2"/>
  <c r="BO57" i="2"/>
  <c r="AT57" i="2"/>
  <c r="BP57" i="2"/>
  <c r="AU57" i="2"/>
  <c r="BQ57" i="2"/>
  <c r="AG2193" i="2"/>
  <c r="AH2193" i="2"/>
  <c r="AI2193" i="2"/>
  <c r="AJ2193" i="2"/>
  <c r="AS2193" i="2"/>
  <c r="AK2193" i="2"/>
  <c r="AL2193" i="2"/>
  <c r="AM2193" i="2"/>
  <c r="AN2193" i="2"/>
  <c r="AO2193" i="2"/>
  <c r="AP2193" i="2"/>
  <c r="AQ2193" i="2"/>
  <c r="AR2193" i="2"/>
  <c r="AP2199" i="2"/>
  <c r="AQ2199" i="2"/>
  <c r="AR2199" i="2"/>
  <c r="AS2199" i="2"/>
  <c r="AG2199" i="2"/>
  <c r="AH2199" i="2"/>
  <c r="AO2199" i="2"/>
  <c r="AI2199" i="2"/>
  <c r="AJ2199" i="2"/>
  <c r="AK2199" i="2"/>
  <c r="AL2199" i="2"/>
  <c r="AM2199" i="2"/>
  <c r="AN2199" i="2"/>
  <c r="AH29" i="2"/>
  <c r="AG27" i="2"/>
  <c r="AF27" i="2"/>
  <c r="AI2205" i="2"/>
  <c r="AH2205" i="2"/>
  <c r="AJ2205" i="2"/>
  <c r="AK2205" i="2"/>
  <c r="AL2205" i="2"/>
  <c r="AM2205" i="2"/>
  <c r="AN2205" i="2"/>
  <c r="AO2205" i="2"/>
  <c r="AP2205" i="2"/>
  <c r="AQ2205" i="2"/>
  <c r="AR2205" i="2"/>
  <c r="AS2205" i="2"/>
  <c r="AG2205" i="2"/>
  <c r="AG2211" i="2"/>
  <c r="AH2211" i="2"/>
  <c r="AI2211" i="2"/>
  <c r="AJ2211" i="2"/>
  <c r="AK2211" i="2"/>
  <c r="AL2211" i="2"/>
  <c r="AM2211" i="2"/>
  <c r="AN2211" i="2"/>
  <c r="AO2211" i="2"/>
  <c r="AP2211" i="2"/>
  <c r="AQ2211" i="2"/>
  <c r="AR2211" i="2"/>
  <c r="AS2211" i="2"/>
  <c r="AH24" i="2"/>
  <c r="AG24" i="2"/>
  <c r="AF24" i="2"/>
  <c r="AG51" i="2"/>
  <c r="BB51" i="2"/>
  <c r="BR51" i="2"/>
  <c r="AH51" i="2"/>
  <c r="BC51" i="2"/>
  <c r="BS51" i="2"/>
  <c r="AI51" i="2"/>
  <c r="BD51" i="2"/>
  <c r="AJ51" i="2"/>
  <c r="BE51" i="2"/>
  <c r="AK51" i="2"/>
  <c r="BF51" i="2"/>
  <c r="BG51" i="2"/>
  <c r="BH51" i="2"/>
  <c r="AQ51" i="2"/>
  <c r="BQ51" i="2"/>
  <c r="AL49" i="2"/>
  <c r="AR51" i="2"/>
  <c r="AM49" i="2"/>
  <c r="AS51" i="2"/>
  <c r="BK51" i="2"/>
  <c r="AZ49" i="2"/>
  <c r="AT51" i="2"/>
  <c r="BL51" i="2"/>
  <c r="AY51" i="2"/>
  <c r="BA49" i="2"/>
  <c r="AU51" i="2"/>
  <c r="BM51" i="2"/>
  <c r="BI49" i="2"/>
  <c r="AV51" i="2"/>
  <c r="BN51" i="2"/>
  <c r="BJ49" i="2"/>
  <c r="AW51" i="2"/>
  <c r="BO51" i="2"/>
  <c r="AF51" i="2"/>
  <c r="AX51" i="2"/>
  <c r="BP51" i="2"/>
  <c r="AK1110" i="2"/>
  <c r="AJ1110" i="2"/>
  <c r="X26" i="2"/>
  <c r="BX933" i="2"/>
  <c r="BZ933" i="2"/>
  <c r="BY933" i="2"/>
  <c r="BW933" i="2"/>
  <c r="BV933" i="2"/>
  <c r="CA933" i="2"/>
  <c r="BU933" i="2"/>
  <c r="CB933" i="2"/>
  <c r="CB935" i="2" s="1"/>
  <c r="BZ939" i="2"/>
  <c r="BZ940" i="2" s="1"/>
  <c r="BY939" i="2"/>
  <c r="CA939" i="2"/>
  <c r="CA940" i="2" s="1"/>
  <c r="CB939" i="2"/>
  <c r="BX939" i="2"/>
  <c r="BW939" i="2"/>
  <c r="BV939" i="2"/>
  <c r="BV940" i="2" s="1"/>
  <c r="BU939" i="2"/>
  <c r="BU940" i="2" s="1"/>
  <c r="CA969" i="2"/>
  <c r="CB969" i="2"/>
  <c r="CF18" i="2"/>
  <c r="BQ18" i="2"/>
  <c r="BA18" i="2"/>
  <c r="AK18" i="2"/>
  <c r="U18" i="2"/>
  <c r="BL18" i="2"/>
  <c r="AV18" i="2"/>
  <c r="AF18" i="2"/>
  <c r="CE18" i="2"/>
  <c r="BP18" i="2"/>
  <c r="AZ18" i="2"/>
  <c r="AJ18" i="2"/>
  <c r="CG18" i="2"/>
  <c r="BO18" i="2"/>
  <c r="AY18" i="2"/>
  <c r="AI18" i="2"/>
  <c r="BB18" i="2"/>
  <c r="CD18" i="2"/>
  <c r="BN18" i="2"/>
  <c r="AX18" i="2"/>
  <c r="AH18" i="2"/>
  <c r="CB18" i="2"/>
  <c r="CC18" i="2"/>
  <c r="BM18" i="2"/>
  <c r="AW18" i="2"/>
  <c r="AG18" i="2"/>
  <c r="BR18" i="2"/>
  <c r="CA18" i="2"/>
  <c r="BK18" i="2"/>
  <c r="AU18" i="2"/>
  <c r="AE18" i="2"/>
  <c r="AE14" i="2" s="1"/>
  <c r="AO18" i="2"/>
  <c r="BZ18" i="2"/>
  <c r="BJ18" i="2"/>
  <c r="AT18" i="2"/>
  <c r="AD18" i="2"/>
  <c r="AD14" i="2" s="1"/>
  <c r="H20" i="2"/>
  <c r="BE18" i="2"/>
  <c r="BY18" i="2"/>
  <c r="BI18" i="2"/>
  <c r="AS18" i="2"/>
  <c r="AC18" i="2"/>
  <c r="Y18" i="2"/>
  <c r="AM18" i="2"/>
  <c r="BX18" i="2"/>
  <c r="BH18" i="2"/>
  <c r="AR18" i="2"/>
  <c r="AB18" i="2"/>
  <c r="BU18" i="2"/>
  <c r="BW18" i="2"/>
  <c r="BG18" i="2"/>
  <c r="AQ18" i="2"/>
  <c r="AA18" i="2"/>
  <c r="BV18" i="2"/>
  <c r="BF18" i="2"/>
  <c r="AP18" i="2"/>
  <c r="Z18" i="2"/>
  <c r="BC18" i="2"/>
  <c r="V18" i="2"/>
  <c r="BT18" i="2"/>
  <c r="BD18" i="2"/>
  <c r="AN18" i="2"/>
  <c r="X18" i="2"/>
  <c r="BS18" i="2"/>
  <c r="W18" i="2"/>
  <c r="AL18" i="2"/>
  <c r="I20" i="2"/>
  <c r="K20" i="2"/>
  <c r="L20" i="2"/>
  <c r="J20" i="2"/>
  <c r="BX207" i="2"/>
  <c r="CC207" i="2"/>
  <c r="BW207" i="2"/>
  <c r="BV207" i="2"/>
  <c r="CB207" i="2"/>
  <c r="CA207" i="2"/>
  <c r="BZ207" i="2"/>
  <c r="BY207" i="2"/>
  <c r="BY210" i="2"/>
  <c r="BW210" i="2"/>
  <c r="BX210" i="2"/>
  <c r="BV210" i="2"/>
  <c r="BZ210" i="2"/>
  <c r="CC210" i="2"/>
  <c r="CB210" i="2"/>
  <c r="CA210" i="2"/>
  <c r="G1885" i="3"/>
  <c r="G2314" i="3"/>
  <c r="I2314" i="3" s="1"/>
  <c r="G2262" i="3"/>
  <c r="I2262" i="3" s="1"/>
  <c r="G2210" i="3"/>
  <c r="I2210" i="3" s="1"/>
  <c r="G2107" i="3"/>
  <c r="I2107" i="3" s="1"/>
  <c r="G2055" i="3"/>
  <c r="I2055" i="3" s="1"/>
  <c r="G1951" i="3"/>
  <c r="G1900" i="3"/>
  <c r="G1852" i="3"/>
  <c r="I1852" i="3" s="1"/>
  <c r="G1804" i="3"/>
  <c r="G1705" i="3"/>
  <c r="I1705" i="3" s="1"/>
  <c r="G1508" i="3"/>
  <c r="I1508" i="3" s="1"/>
  <c r="G1459" i="3"/>
  <c r="I1459" i="3" s="1"/>
  <c r="G1362" i="3"/>
  <c r="G1311" i="3"/>
  <c r="I1311" i="3" s="1"/>
  <c r="G1261" i="3"/>
  <c r="G1163" i="3"/>
  <c r="I1163" i="3" s="1"/>
  <c r="G668" i="3"/>
  <c r="I668" i="3" s="1"/>
  <c r="G2297" i="3"/>
  <c r="I2297" i="3" s="1"/>
  <c r="G1690" i="3"/>
  <c r="I1690" i="3" s="1"/>
  <c r="G1395" i="3"/>
  <c r="I1395" i="3" s="1"/>
  <c r="G2278" i="3"/>
  <c r="G2176" i="3"/>
  <c r="I2176" i="3" s="1"/>
  <c r="G1769" i="3"/>
  <c r="I1769" i="3" s="1"/>
  <c r="G1720" i="3"/>
  <c r="G1672" i="3"/>
  <c r="I1672" i="3" s="1"/>
  <c r="G1624" i="3"/>
  <c r="G1326" i="3"/>
  <c r="I1326" i="3" s="1"/>
  <c r="G833" i="3"/>
  <c r="G2090" i="3"/>
  <c r="I2090" i="3" s="1"/>
  <c r="G1787" i="3"/>
  <c r="I1787" i="3" s="1"/>
  <c r="G2344" i="3"/>
  <c r="I2344" i="3" s="1"/>
  <c r="G2294" i="3"/>
  <c r="G2242" i="3"/>
  <c r="G2087" i="3"/>
  <c r="I2087" i="3" s="1"/>
  <c r="G2037" i="3"/>
  <c r="I2037" i="3" s="1"/>
  <c r="G1983" i="3"/>
  <c r="I1983" i="3" s="1"/>
  <c r="G1931" i="3"/>
  <c r="I1931" i="3" s="1"/>
  <c r="G1882" i="3"/>
  <c r="I1882" i="3" s="1"/>
  <c r="G1834" i="3"/>
  <c r="I1834" i="3" s="1"/>
  <c r="G1784" i="3"/>
  <c r="G1735" i="3"/>
  <c r="I1735" i="3" s="1"/>
  <c r="G1639" i="3"/>
  <c r="I1639" i="3" s="1"/>
  <c r="G1538" i="3"/>
  <c r="G1490" i="3"/>
  <c r="G1441" i="3"/>
  <c r="G1242" i="3"/>
  <c r="G1193" i="3"/>
  <c r="I1193" i="3" s="1"/>
  <c r="G1144" i="3"/>
  <c r="I1144" i="3" s="1"/>
  <c r="G1095" i="3"/>
  <c r="I1095" i="3" s="1"/>
  <c r="G1047" i="3"/>
  <c r="I1047" i="3" s="1"/>
  <c r="G1245" i="3"/>
  <c r="I1245" i="3" s="1"/>
  <c r="G2259" i="3"/>
  <c r="I2259" i="3" s="1"/>
  <c r="G2104" i="3"/>
  <c r="G2052" i="3"/>
  <c r="G1948" i="3"/>
  <c r="I1948" i="3" s="1"/>
  <c r="G1897" i="3"/>
  <c r="I1897" i="3" s="1"/>
  <c r="G1849" i="3"/>
  <c r="I1849" i="3" s="1"/>
  <c r="G1801" i="3"/>
  <c r="I1801" i="3" s="1"/>
  <c r="G1654" i="3"/>
  <c r="I1654" i="3" s="1"/>
  <c r="G1553" i="3"/>
  <c r="I1553" i="3" s="1"/>
  <c r="G1505" i="3"/>
  <c r="I1505" i="3" s="1"/>
  <c r="G1456" i="3"/>
  <c r="I1456" i="3" s="1"/>
  <c r="G1407" i="3"/>
  <c r="I1407" i="3" s="1"/>
  <c r="G1359" i="3"/>
  <c r="I1359" i="3" s="1"/>
  <c r="G914" i="3"/>
  <c r="I914" i="3" s="1"/>
  <c r="G2040" i="3"/>
  <c r="I2040" i="3" s="1"/>
  <c r="G2326" i="3"/>
  <c r="I2326" i="3" s="1"/>
  <c r="G2173" i="3"/>
  <c r="I2173" i="3" s="1"/>
  <c r="G2120" i="3"/>
  <c r="I2120" i="3" s="1"/>
  <c r="G2018" i="3"/>
  <c r="G1963" i="3"/>
  <c r="G1864" i="3"/>
  <c r="I1864" i="3" s="1"/>
  <c r="G1816" i="3"/>
  <c r="I1816" i="3" s="1"/>
  <c r="G1717" i="3"/>
  <c r="G1669" i="3"/>
  <c r="I1669" i="3" s="1"/>
  <c r="G1175" i="3"/>
  <c r="I1175" i="3" s="1"/>
  <c r="G2341" i="3"/>
  <c r="I2341" i="3" s="1"/>
  <c r="G2291" i="3"/>
  <c r="I2291" i="3" s="1"/>
  <c r="G2084" i="3"/>
  <c r="I2084" i="3" s="1"/>
  <c r="G1980" i="3"/>
  <c r="G1879" i="3"/>
  <c r="I1879" i="3" s="1"/>
  <c r="G1831" i="3"/>
  <c r="I1831" i="3" s="1"/>
  <c r="G1732" i="3"/>
  <c r="I1732" i="3" s="1"/>
  <c r="G1389" i="3"/>
  <c r="I1389" i="3" s="1"/>
  <c r="G1239" i="3"/>
  <c r="G1190" i="3"/>
  <c r="I1190" i="3" s="1"/>
  <c r="G1092" i="3"/>
  <c r="G1044" i="3"/>
  <c r="G851" i="3"/>
  <c r="I851" i="3" s="1"/>
  <c r="G2204" i="3"/>
  <c r="I2204" i="3" s="1"/>
  <c r="G2155" i="3"/>
  <c r="I2155" i="3" s="1"/>
  <c r="G2101" i="3"/>
  <c r="I2101" i="3" s="1"/>
  <c r="G2049" i="3"/>
  <c r="I2049" i="3" s="1"/>
  <c r="G1550" i="3"/>
  <c r="I1550" i="3" s="1"/>
  <c r="G1502" i="3"/>
  <c r="I1502" i="3" s="1"/>
  <c r="G1453" i="3"/>
  <c r="I1453" i="3" s="1"/>
  <c r="G1404" i="3"/>
  <c r="I1404" i="3" s="1"/>
  <c r="G1356" i="3"/>
  <c r="I1356" i="3" s="1"/>
  <c r="G1305" i="3"/>
  <c r="I1305" i="3" s="1"/>
  <c r="G1205" i="3"/>
  <c r="I1205" i="3" s="1"/>
  <c r="G2219" i="3"/>
  <c r="I2219" i="3" s="1"/>
  <c r="G2170" i="3"/>
  <c r="I2170" i="3" s="1"/>
  <c r="G1666" i="3"/>
  <c r="G1618" i="3"/>
  <c r="G1567" i="3"/>
  <c r="I1567" i="3" s="1"/>
  <c r="G1517" i="3"/>
  <c r="G1469" i="3"/>
  <c r="G1420" i="3"/>
  <c r="I1420" i="3" s="1"/>
  <c r="G727" i="3"/>
  <c r="I727" i="3" s="1"/>
  <c r="G2235" i="3"/>
  <c r="I2235" i="3" s="1"/>
  <c r="G2081" i="3"/>
  <c r="I2081" i="3" s="1"/>
  <c r="G2030" i="3"/>
  <c r="I2030" i="3" s="1"/>
  <c r="G1977" i="3"/>
  <c r="I1977" i="3" s="1"/>
  <c r="G1876" i="3"/>
  <c r="I1876" i="3" s="1"/>
  <c r="G1828" i="3"/>
  <c r="G1729" i="3"/>
  <c r="G1681" i="3"/>
  <c r="I1681" i="3" s="1"/>
  <c r="G1633" i="3"/>
  <c r="G1187" i="3"/>
  <c r="G1138" i="3"/>
  <c r="G1089" i="3"/>
  <c r="I1089" i="3" s="1"/>
  <c r="G1041" i="3"/>
  <c r="G2046" i="3"/>
  <c r="G1942" i="3"/>
  <c r="I1942" i="3" s="1"/>
  <c r="G1891" i="3"/>
  <c r="I1891" i="3" s="1"/>
  <c r="G1843" i="3"/>
  <c r="I1843" i="3" s="1"/>
  <c r="G1744" i="3"/>
  <c r="G1401" i="3"/>
  <c r="I1401" i="3" s="1"/>
  <c r="G1353" i="3"/>
  <c r="I1353" i="3" s="1"/>
  <c r="G1302" i="3"/>
  <c r="I1302" i="3" s="1"/>
  <c r="G1154" i="3"/>
  <c r="G2320" i="3"/>
  <c r="I2320" i="3" s="1"/>
  <c r="G2268" i="3"/>
  <c r="G1711" i="3"/>
  <c r="G1466" i="3"/>
  <c r="I1466" i="3" s="1"/>
  <c r="G1417" i="3"/>
  <c r="I1417" i="3" s="1"/>
  <c r="G1368" i="3"/>
  <c r="I1368" i="3" s="1"/>
  <c r="G724" i="3"/>
  <c r="G2245" i="3"/>
  <c r="I2245" i="3" s="1"/>
  <c r="G1837" i="3"/>
  <c r="I1837" i="3" s="1"/>
  <c r="G1642" i="3"/>
  <c r="I1642" i="3" s="1"/>
  <c r="G1296" i="3"/>
  <c r="I1296" i="3" s="1"/>
  <c r="G1775" i="3"/>
  <c r="G1726" i="3"/>
  <c r="G1678" i="3"/>
  <c r="G1630" i="3"/>
  <c r="I1630" i="3" s="1"/>
  <c r="G1135" i="3"/>
  <c r="G1086" i="3"/>
  <c r="G1038" i="3"/>
  <c r="G890" i="3"/>
  <c r="I890" i="3" s="1"/>
  <c r="G2300" i="3"/>
  <c r="G2248" i="3"/>
  <c r="G2197" i="3"/>
  <c r="G2043" i="3"/>
  <c r="I2043" i="3" s="1"/>
  <c r="G1939" i="3"/>
  <c r="G1888" i="3"/>
  <c r="G1840" i="3"/>
  <c r="I1840" i="3" s="1"/>
  <c r="G1790" i="3"/>
  <c r="G1741" i="3"/>
  <c r="G1544" i="3"/>
  <c r="G1299" i="3"/>
  <c r="G1199" i="3"/>
  <c r="I1199" i="3" s="1"/>
  <c r="G1151" i="3"/>
  <c r="I1151" i="3" s="1"/>
  <c r="G2213" i="3"/>
  <c r="G1756" i="3"/>
  <c r="I1756" i="3" s="1"/>
  <c r="G1660" i="3"/>
  <c r="G1511" i="3"/>
  <c r="I1511" i="3" s="1"/>
  <c r="G1345" i="3"/>
  <c r="I1345" i="3" s="1"/>
  <c r="G2281" i="3"/>
  <c r="I2281" i="3" s="1"/>
  <c r="G2179" i="3"/>
  <c r="I2179" i="3" s="1"/>
  <c r="G2126" i="3"/>
  <c r="I2126" i="3" s="1"/>
  <c r="G2075" i="3"/>
  <c r="I2075" i="3" s="1"/>
  <c r="G2024" i="3"/>
  <c r="I2024" i="3" s="1"/>
  <c r="G1870" i="3"/>
  <c r="I1870" i="3" s="1"/>
  <c r="G1822" i="3"/>
  <c r="I1822" i="3" s="1"/>
  <c r="G1675" i="3"/>
  <c r="I1675" i="3" s="1"/>
  <c r="G1627" i="3"/>
  <c r="I1627" i="3" s="1"/>
  <c r="G1576" i="3"/>
  <c r="I1576" i="3" s="1"/>
  <c r="I2490" i="3"/>
  <c r="I2489" i="3"/>
  <c r="I2487" i="3"/>
  <c r="I2486" i="3"/>
  <c r="I2484" i="3"/>
  <c r="I2483" i="3"/>
  <c r="I2480" i="3"/>
  <c r="I2479" i="3"/>
  <c r="I2477" i="3"/>
  <c r="I2476" i="3"/>
  <c r="I2474" i="3"/>
  <c r="I2473" i="3"/>
  <c r="I2471" i="3"/>
  <c r="I2470" i="3"/>
  <c r="I2468" i="3"/>
  <c r="I2467" i="3"/>
  <c r="I2465" i="3"/>
  <c r="I2464" i="3"/>
  <c r="I2462" i="3"/>
  <c r="I2461" i="3"/>
  <c r="I2458" i="3"/>
  <c r="I2457" i="3"/>
  <c r="I2455" i="3"/>
  <c r="I2454" i="3"/>
  <c r="I2452" i="3"/>
  <c r="I2451" i="3"/>
  <c r="I2449" i="3"/>
  <c r="I2448" i="3"/>
  <c r="I2445" i="3"/>
  <c r="I2444" i="3"/>
  <c r="I2441" i="3"/>
  <c r="I2440" i="3"/>
  <c r="I2438" i="3"/>
  <c r="I2437" i="3"/>
  <c r="I2434" i="3"/>
  <c r="I2433" i="3"/>
  <c r="I2431" i="3"/>
  <c r="I2430" i="3"/>
  <c r="I2428" i="3"/>
  <c r="I2427" i="3"/>
  <c r="I2425" i="3"/>
  <c r="I2424" i="3"/>
  <c r="I2421" i="3"/>
  <c r="I2420" i="3"/>
  <c r="I2418" i="3"/>
  <c r="I2417" i="3"/>
  <c r="I2414" i="3"/>
  <c r="I2413" i="3"/>
  <c r="I2411" i="3"/>
  <c r="I2410" i="3"/>
  <c r="I2408" i="3"/>
  <c r="I2407" i="3"/>
  <c r="I2405" i="3"/>
  <c r="I2404" i="3"/>
  <c r="I2401" i="3"/>
  <c r="I2400" i="3"/>
  <c r="I2398" i="3"/>
  <c r="I2397" i="3"/>
  <c r="I2395" i="3"/>
  <c r="I2394" i="3"/>
  <c r="I2390" i="3"/>
  <c r="I2389" i="3"/>
  <c r="I2387" i="3"/>
  <c r="I2386" i="3"/>
  <c r="I2382" i="3"/>
  <c r="I2380" i="3"/>
  <c r="I2379" i="3"/>
  <c r="I2377" i="3"/>
  <c r="I2376" i="3"/>
  <c r="I2372" i="3"/>
  <c r="I2370" i="3"/>
  <c r="I2367" i="3"/>
  <c r="I2366" i="3"/>
  <c r="I2364" i="3"/>
  <c r="I2363" i="3"/>
  <c r="I2360" i="3"/>
  <c r="I2359" i="3"/>
  <c r="I2357" i="3"/>
  <c r="I2356" i="3"/>
  <c r="I2353" i="3"/>
  <c r="I2351" i="3"/>
  <c r="I2350" i="3"/>
  <c r="I2346" i="3"/>
  <c r="I2345" i="3"/>
  <c r="I2343" i="3"/>
  <c r="I2342" i="3"/>
  <c r="I2340" i="3"/>
  <c r="I2339" i="3"/>
  <c r="G2338" i="3"/>
  <c r="I2338" i="3" s="1"/>
  <c r="I2337" i="3"/>
  <c r="I2336" i="3"/>
  <c r="G2335" i="3"/>
  <c r="I2335" i="3" s="1"/>
  <c r="I2334" i="3"/>
  <c r="I2333" i="3"/>
  <c r="G2332" i="3"/>
  <c r="I2332" i="3" s="1"/>
  <c r="I2331" i="3"/>
  <c r="I2330" i="3"/>
  <c r="G2329" i="3"/>
  <c r="I2329" i="3" s="1"/>
  <c r="I2328" i="3"/>
  <c r="I2327" i="3"/>
  <c r="I2325" i="3"/>
  <c r="I2324" i="3"/>
  <c r="I2322" i="3"/>
  <c r="I2321" i="3"/>
  <c r="I2319" i="3"/>
  <c r="I2318" i="3"/>
  <c r="I2316" i="3"/>
  <c r="I2315" i="3"/>
  <c r="I2313" i="3"/>
  <c r="I2312" i="3"/>
  <c r="I2309" i="3"/>
  <c r="I2308" i="3"/>
  <c r="I2305" i="3"/>
  <c r="I2304" i="3"/>
  <c r="I2302" i="3"/>
  <c r="I2301" i="3"/>
  <c r="I2299" i="3"/>
  <c r="I2298" i="3"/>
  <c r="I2296" i="3"/>
  <c r="I2295" i="3"/>
  <c r="I2293" i="3"/>
  <c r="I2292" i="3"/>
  <c r="I2290" i="3"/>
  <c r="I2289" i="3"/>
  <c r="I2286" i="3"/>
  <c r="I2285" i="3"/>
  <c r="G2284" i="3"/>
  <c r="I2284" i="3" s="1"/>
  <c r="I2283" i="3"/>
  <c r="I2282" i="3"/>
  <c r="I2280" i="3"/>
  <c r="I2279" i="3"/>
  <c r="I2277" i="3"/>
  <c r="I2276" i="3"/>
  <c r="G2275" i="3"/>
  <c r="I2275" i="3" s="1"/>
  <c r="I2274" i="3"/>
  <c r="I2273" i="3"/>
  <c r="I2270" i="3"/>
  <c r="I2269" i="3"/>
  <c r="I2267" i="3"/>
  <c r="I2266" i="3"/>
  <c r="I2264" i="3"/>
  <c r="I2263" i="3"/>
  <c r="I2261" i="3"/>
  <c r="I2260" i="3"/>
  <c r="I2258" i="3"/>
  <c r="I2257" i="3"/>
  <c r="I2255" i="3"/>
  <c r="I2254" i="3"/>
  <c r="I2250" i="3"/>
  <c r="I2249" i="3"/>
  <c r="I2247" i="3"/>
  <c r="I2246" i="3"/>
  <c r="I2244" i="3"/>
  <c r="I2243" i="3"/>
  <c r="I2241" i="3"/>
  <c r="I2240" i="3"/>
  <c r="I2237" i="3"/>
  <c r="I2236" i="3"/>
  <c r="I2234" i="3"/>
  <c r="I2233" i="3"/>
  <c r="I2231" i="3"/>
  <c r="I2230" i="3"/>
  <c r="I2228" i="3"/>
  <c r="I2227" i="3"/>
  <c r="I2225" i="3"/>
  <c r="I2224" i="3"/>
  <c r="I2221" i="3"/>
  <c r="I2220" i="3"/>
  <c r="I2218" i="3"/>
  <c r="I2217" i="3"/>
  <c r="G2216" i="3"/>
  <c r="I2216" i="3" s="1"/>
  <c r="I2215" i="3"/>
  <c r="I2214" i="3"/>
  <c r="I2212" i="3"/>
  <c r="I2211" i="3"/>
  <c r="I2209" i="3"/>
  <c r="I2208" i="3"/>
  <c r="I2206" i="3"/>
  <c r="I2205" i="3"/>
  <c r="I2203" i="3"/>
  <c r="I2202" i="3"/>
  <c r="I2199" i="3"/>
  <c r="I2198" i="3"/>
  <c r="I2196" i="3"/>
  <c r="I2195" i="3"/>
  <c r="I2193" i="3"/>
  <c r="I2192" i="3"/>
  <c r="I2190" i="3"/>
  <c r="I2189" i="3"/>
  <c r="I2187" i="3"/>
  <c r="I2186" i="3"/>
  <c r="I2184" i="3"/>
  <c r="I2183" i="3"/>
  <c r="I2181" i="3"/>
  <c r="I2180" i="3"/>
  <c r="I2178" i="3"/>
  <c r="I2177" i="3"/>
  <c r="I2175" i="3"/>
  <c r="I2174" i="3"/>
  <c r="I2172" i="3"/>
  <c r="I2171" i="3"/>
  <c r="I2169" i="3"/>
  <c r="I2168" i="3"/>
  <c r="I2166" i="3"/>
  <c r="I2165" i="3"/>
  <c r="I2163" i="3"/>
  <c r="I2162" i="3"/>
  <c r="G2161" i="3"/>
  <c r="I2161" i="3" s="1"/>
  <c r="I2160" i="3"/>
  <c r="I2159" i="3"/>
  <c r="G2158" i="3"/>
  <c r="I2158" i="3" s="1"/>
  <c r="I2157" i="3"/>
  <c r="I2156" i="3"/>
  <c r="I2154" i="3"/>
  <c r="I2153" i="3"/>
  <c r="I2151" i="3"/>
  <c r="I2150" i="3"/>
  <c r="G2149" i="3"/>
  <c r="I2149" i="3" s="1"/>
  <c r="I2148" i="3"/>
  <c r="I2147" i="3"/>
  <c r="I2143" i="3"/>
  <c r="I2142" i="3"/>
  <c r="I2139" i="3"/>
  <c r="I2138" i="3"/>
  <c r="I2136" i="3"/>
  <c r="I2135" i="3"/>
  <c r="I2133" i="3"/>
  <c r="I2132" i="3"/>
  <c r="I2128" i="3"/>
  <c r="I2127" i="3"/>
  <c r="I2125" i="3"/>
  <c r="I2124" i="3"/>
  <c r="I2122" i="3"/>
  <c r="I2121" i="3"/>
  <c r="I2119" i="3"/>
  <c r="I2118" i="3"/>
  <c r="I2116" i="3"/>
  <c r="I2115" i="3"/>
  <c r="I2113" i="3"/>
  <c r="I2112" i="3"/>
  <c r="I2109" i="3"/>
  <c r="I2108" i="3"/>
  <c r="I2106" i="3"/>
  <c r="I2105" i="3"/>
  <c r="I2103" i="3"/>
  <c r="I2102" i="3"/>
  <c r="I2100" i="3"/>
  <c r="I2099" i="3"/>
  <c r="I2096" i="3"/>
  <c r="I2095" i="3"/>
  <c r="I2092" i="3"/>
  <c r="I2091" i="3"/>
  <c r="I2089" i="3"/>
  <c r="I2088" i="3"/>
  <c r="I2086" i="3"/>
  <c r="I2085" i="3"/>
  <c r="I2083" i="3"/>
  <c r="I2082" i="3"/>
  <c r="I2080" i="3"/>
  <c r="I2079" i="3"/>
  <c r="I2077" i="3"/>
  <c r="I2076" i="3"/>
  <c r="I2074" i="3"/>
  <c r="I2073" i="3"/>
  <c r="I2071" i="3"/>
  <c r="I2070" i="3"/>
  <c r="I2067" i="3"/>
  <c r="I2066" i="3"/>
  <c r="I2063" i="3"/>
  <c r="I2062" i="3"/>
  <c r="I2060" i="3"/>
  <c r="I2059" i="3"/>
  <c r="I2057" i="3"/>
  <c r="I2056" i="3"/>
  <c r="I2054" i="3"/>
  <c r="I2053" i="3"/>
  <c r="I2051" i="3"/>
  <c r="I2050" i="3"/>
  <c r="I2048" i="3"/>
  <c r="I2047" i="3"/>
  <c r="I2045" i="3"/>
  <c r="I2044" i="3"/>
  <c r="I2042" i="3"/>
  <c r="I2041" i="3"/>
  <c r="I2039" i="3"/>
  <c r="I2038" i="3"/>
  <c r="I2036" i="3"/>
  <c r="I2035" i="3"/>
  <c r="I2032" i="3"/>
  <c r="I2031" i="3"/>
  <c r="I2029" i="3"/>
  <c r="I2028" i="3"/>
  <c r="I2026" i="3"/>
  <c r="I2025" i="3"/>
  <c r="I2023" i="3"/>
  <c r="I2022" i="3"/>
  <c r="I2020" i="3"/>
  <c r="I2019" i="3"/>
  <c r="I2017" i="3"/>
  <c r="I2016" i="3"/>
  <c r="I2014" i="3"/>
  <c r="I2013" i="3"/>
  <c r="I2010" i="3"/>
  <c r="I2009" i="3"/>
  <c r="I2006" i="3"/>
  <c r="I2005" i="3"/>
  <c r="I2003" i="3"/>
  <c r="I2002" i="3"/>
  <c r="I2000" i="3"/>
  <c r="I1999" i="3"/>
  <c r="I1995" i="3"/>
  <c r="I1994" i="3"/>
  <c r="I1992" i="3"/>
  <c r="I1991" i="3"/>
  <c r="I1989" i="3"/>
  <c r="I1988" i="3"/>
  <c r="I1985" i="3"/>
  <c r="I1984" i="3"/>
  <c r="I1982" i="3"/>
  <c r="I1981" i="3"/>
  <c r="I1979" i="3"/>
  <c r="I1978" i="3"/>
  <c r="I1976" i="3"/>
  <c r="I1975" i="3"/>
  <c r="I1972" i="3"/>
  <c r="I1971" i="3"/>
  <c r="I1969" i="3"/>
  <c r="I1968" i="3"/>
  <c r="I1965" i="3"/>
  <c r="I1964" i="3"/>
  <c r="I1962" i="3"/>
  <c r="I1961" i="3"/>
  <c r="I1959" i="3"/>
  <c r="I1958" i="3"/>
  <c r="I1956" i="3"/>
  <c r="I1955" i="3"/>
  <c r="I1953" i="3"/>
  <c r="I1952" i="3"/>
  <c r="I1950" i="3"/>
  <c r="I1949" i="3"/>
  <c r="I1947" i="3"/>
  <c r="I1946" i="3"/>
  <c r="I1944" i="3"/>
  <c r="I1943" i="3"/>
  <c r="I1941" i="3"/>
  <c r="I1940" i="3"/>
  <c r="I1938" i="3"/>
  <c r="I1937" i="3"/>
  <c r="I1933" i="3"/>
  <c r="I1932" i="3"/>
  <c r="I1930" i="3"/>
  <c r="I1929" i="3"/>
  <c r="I1927" i="3"/>
  <c r="I1926" i="3"/>
  <c r="I1924" i="3"/>
  <c r="I1923" i="3"/>
  <c r="I1921" i="3"/>
  <c r="I1920" i="3"/>
  <c r="I1918" i="3"/>
  <c r="I1917" i="3"/>
  <c r="I1915" i="3"/>
  <c r="I1914" i="3"/>
  <c r="I1912" i="3"/>
  <c r="I1911" i="3"/>
  <c r="I1909" i="3"/>
  <c r="I1908" i="3"/>
  <c r="I1905" i="3"/>
  <c r="I1904" i="3"/>
  <c r="I1902" i="3"/>
  <c r="I1901" i="3"/>
  <c r="I1899" i="3"/>
  <c r="I1898" i="3"/>
  <c r="I1896" i="3"/>
  <c r="I1895" i="3"/>
  <c r="I1893" i="3"/>
  <c r="I1892" i="3"/>
  <c r="I1890" i="3"/>
  <c r="I1889" i="3"/>
  <c r="I1887" i="3"/>
  <c r="I1886" i="3"/>
  <c r="I1884" i="3"/>
  <c r="I1883" i="3"/>
  <c r="I1881" i="3"/>
  <c r="I1880" i="3"/>
  <c r="I1878" i="3"/>
  <c r="I1877" i="3"/>
  <c r="I1875" i="3"/>
  <c r="I1874" i="3"/>
  <c r="I1872" i="3"/>
  <c r="I1871" i="3"/>
  <c r="I1869" i="3"/>
  <c r="I1868" i="3"/>
  <c r="I1866" i="3"/>
  <c r="I1865" i="3"/>
  <c r="I1863" i="3"/>
  <c r="I1862" i="3"/>
  <c r="I1860" i="3"/>
  <c r="I1859" i="3"/>
  <c r="I1857" i="3"/>
  <c r="I1856" i="3"/>
  <c r="I1854" i="3"/>
  <c r="I1853" i="3"/>
  <c r="I1851" i="3"/>
  <c r="I1850" i="3"/>
  <c r="I1848" i="3"/>
  <c r="I1847" i="3"/>
  <c r="I1845" i="3"/>
  <c r="I1844" i="3"/>
  <c r="I1842" i="3"/>
  <c r="I1841" i="3"/>
  <c r="I1839" i="3"/>
  <c r="I1838" i="3"/>
  <c r="I1836" i="3"/>
  <c r="I1835" i="3"/>
  <c r="I1833" i="3"/>
  <c r="I1832" i="3"/>
  <c r="I1830" i="3"/>
  <c r="I1829" i="3"/>
  <c r="I1827" i="3"/>
  <c r="I1826" i="3"/>
  <c r="I1824" i="3"/>
  <c r="I1823" i="3"/>
  <c r="I1821" i="3"/>
  <c r="I1820" i="3"/>
  <c r="I1818" i="3"/>
  <c r="I1817" i="3"/>
  <c r="I1815" i="3"/>
  <c r="I1814" i="3"/>
  <c r="I1812" i="3"/>
  <c r="I1811" i="3"/>
  <c r="I1809" i="3"/>
  <c r="I1808" i="3"/>
  <c r="I1806" i="3"/>
  <c r="I1805" i="3"/>
  <c r="I1803" i="3"/>
  <c r="I1802" i="3"/>
  <c r="I1800" i="3"/>
  <c r="I1799" i="3"/>
  <c r="I1797" i="3"/>
  <c r="I1796" i="3"/>
  <c r="I1792" i="3"/>
  <c r="I1791" i="3"/>
  <c r="I1789" i="3"/>
  <c r="I1788" i="3"/>
  <c r="I1786" i="3"/>
  <c r="I1785" i="3"/>
  <c r="I1783" i="3"/>
  <c r="I1782" i="3"/>
  <c r="I1780" i="3"/>
  <c r="I1779" i="3"/>
  <c r="I1777" i="3"/>
  <c r="I1776" i="3"/>
  <c r="I1774" i="3"/>
  <c r="I1773" i="3"/>
  <c r="I1771" i="3"/>
  <c r="I1770" i="3"/>
  <c r="I1768" i="3"/>
  <c r="I1767" i="3"/>
  <c r="I1765" i="3"/>
  <c r="I1764" i="3"/>
  <c r="I1761" i="3"/>
  <c r="I1760" i="3"/>
  <c r="I1758" i="3"/>
  <c r="I1757" i="3"/>
  <c r="I1755" i="3"/>
  <c r="I1754" i="3"/>
  <c r="I1752" i="3"/>
  <c r="I1751" i="3"/>
  <c r="I1749" i="3"/>
  <c r="I1748" i="3"/>
  <c r="I1746" i="3"/>
  <c r="I1745" i="3"/>
  <c r="I1743" i="3"/>
  <c r="I1742" i="3"/>
  <c r="I1740" i="3"/>
  <c r="I1739" i="3"/>
  <c r="I1737" i="3"/>
  <c r="I1736" i="3"/>
  <c r="I1734" i="3"/>
  <c r="I1733" i="3"/>
  <c r="I1731" i="3"/>
  <c r="I1730" i="3"/>
  <c r="I1728" i="3"/>
  <c r="I1727" i="3"/>
  <c r="I1725" i="3"/>
  <c r="I1724" i="3"/>
  <c r="I1722" i="3"/>
  <c r="I1721" i="3"/>
  <c r="I1719" i="3"/>
  <c r="I1718" i="3"/>
  <c r="I1716" i="3"/>
  <c r="I1715" i="3"/>
  <c r="I1713" i="3"/>
  <c r="I1712" i="3"/>
  <c r="I1710" i="3"/>
  <c r="I1709" i="3"/>
  <c r="I1707" i="3"/>
  <c r="I1706" i="3"/>
  <c r="I1704" i="3"/>
  <c r="I1703" i="3"/>
  <c r="I1701" i="3"/>
  <c r="I1700" i="3"/>
  <c r="I1698" i="3"/>
  <c r="I1697" i="3"/>
  <c r="I1695" i="3"/>
  <c r="I1694" i="3"/>
  <c r="I1692" i="3"/>
  <c r="I1691" i="3"/>
  <c r="I1689" i="3"/>
  <c r="I1688" i="3"/>
  <c r="G1687" i="3"/>
  <c r="I1687" i="3" s="1"/>
  <c r="I1686" i="3"/>
  <c r="I1685" i="3"/>
  <c r="I1683" i="3"/>
  <c r="I1682" i="3"/>
  <c r="I1680" i="3"/>
  <c r="I1679" i="3"/>
  <c r="I1677" i="3"/>
  <c r="I1676" i="3"/>
  <c r="I1674" i="3"/>
  <c r="I1673" i="3"/>
  <c r="I1671" i="3"/>
  <c r="I1670" i="3"/>
  <c r="I1668" i="3"/>
  <c r="I1667" i="3"/>
  <c r="I1665" i="3"/>
  <c r="I1664" i="3"/>
  <c r="I1662" i="3"/>
  <c r="I1661" i="3"/>
  <c r="I1659" i="3"/>
  <c r="I1658" i="3"/>
  <c r="I1656" i="3"/>
  <c r="I1655" i="3"/>
  <c r="I1653" i="3"/>
  <c r="I1652" i="3"/>
  <c r="I1650" i="3"/>
  <c r="I1649" i="3"/>
  <c r="I1647" i="3"/>
  <c r="I1646" i="3"/>
  <c r="I1644" i="3"/>
  <c r="I1643" i="3"/>
  <c r="I1641" i="3"/>
  <c r="I1640" i="3"/>
  <c r="I1638" i="3"/>
  <c r="I1637" i="3"/>
  <c r="I1635" i="3"/>
  <c r="I1634" i="3"/>
  <c r="I1632" i="3"/>
  <c r="I1631" i="3"/>
  <c r="I1629" i="3"/>
  <c r="I1628" i="3"/>
  <c r="I1626" i="3"/>
  <c r="I1625" i="3"/>
  <c r="I1623" i="3"/>
  <c r="I1622" i="3"/>
  <c r="I1620" i="3"/>
  <c r="I1619" i="3"/>
  <c r="I1617" i="3"/>
  <c r="I1616" i="3"/>
  <c r="I1614" i="3"/>
  <c r="I1613" i="3"/>
  <c r="I1611" i="3"/>
  <c r="I1610" i="3"/>
  <c r="I1608" i="3"/>
  <c r="I1607" i="3"/>
  <c r="I1605" i="3"/>
  <c r="I1604" i="3"/>
  <c r="I1601" i="3"/>
  <c r="I1600" i="3"/>
  <c r="I1598" i="3"/>
  <c r="I1597" i="3"/>
  <c r="I1595" i="3"/>
  <c r="I1594" i="3"/>
  <c r="I1592" i="3"/>
  <c r="I1591" i="3"/>
  <c r="I1588" i="3"/>
  <c r="I1587" i="3"/>
  <c r="I1584" i="3"/>
  <c r="I1583" i="3"/>
  <c r="I1581" i="3"/>
  <c r="I1580" i="3"/>
  <c r="I1578" i="3"/>
  <c r="I1577" i="3"/>
  <c r="I1575" i="3"/>
  <c r="I1574" i="3"/>
  <c r="G1573" i="3"/>
  <c r="I1573" i="3" s="1"/>
  <c r="I1572" i="3"/>
  <c r="I1571" i="3"/>
  <c r="I1569" i="3"/>
  <c r="I1568" i="3"/>
  <c r="I1566" i="3"/>
  <c r="I1565" i="3"/>
  <c r="I1563" i="3"/>
  <c r="I1562" i="3"/>
  <c r="I1560" i="3"/>
  <c r="I1559" i="3"/>
  <c r="I1555" i="3"/>
  <c r="I1554" i="3"/>
  <c r="I1552" i="3"/>
  <c r="I1551" i="3"/>
  <c r="I1549" i="3"/>
  <c r="I1548" i="3"/>
  <c r="I1546" i="3"/>
  <c r="I1545" i="3"/>
  <c r="I1543" i="3"/>
  <c r="I1542" i="3"/>
  <c r="I1540" i="3"/>
  <c r="I1539" i="3"/>
  <c r="I1537" i="3"/>
  <c r="I1536" i="3"/>
  <c r="I1534" i="3"/>
  <c r="I1533" i="3"/>
  <c r="I1531" i="3"/>
  <c r="I1530" i="3"/>
  <c r="I1528" i="3"/>
  <c r="I1527" i="3"/>
  <c r="I1525" i="3"/>
  <c r="I1524" i="3"/>
  <c r="I1522" i="3"/>
  <c r="I1521" i="3"/>
  <c r="I1519" i="3"/>
  <c r="I1518" i="3"/>
  <c r="I1516" i="3"/>
  <c r="I1515" i="3"/>
  <c r="I1513" i="3"/>
  <c r="I1512" i="3"/>
  <c r="I1510" i="3"/>
  <c r="I1509" i="3"/>
  <c r="I1507" i="3"/>
  <c r="I1506" i="3"/>
  <c r="I1504" i="3"/>
  <c r="I1503" i="3"/>
  <c r="I1501" i="3"/>
  <c r="I1500" i="3"/>
  <c r="I1498" i="3"/>
  <c r="I1497" i="3"/>
  <c r="I1495" i="3"/>
  <c r="I1494" i="3"/>
  <c r="I1492" i="3"/>
  <c r="I1491" i="3"/>
  <c r="I1489" i="3"/>
  <c r="I1488" i="3"/>
  <c r="I1486" i="3"/>
  <c r="I1485" i="3"/>
  <c r="I1483" i="3"/>
  <c r="I1482" i="3"/>
  <c r="I1480" i="3"/>
  <c r="I1479" i="3"/>
  <c r="I1477" i="3"/>
  <c r="I1476" i="3"/>
  <c r="I1474" i="3"/>
  <c r="I1473" i="3"/>
  <c r="I1471" i="3"/>
  <c r="I1470" i="3"/>
  <c r="I1468" i="3"/>
  <c r="I1467" i="3"/>
  <c r="I1465" i="3"/>
  <c r="I1464" i="3"/>
  <c r="I1461" i="3"/>
  <c r="I1460" i="3"/>
  <c r="I1458" i="3"/>
  <c r="I1457" i="3"/>
  <c r="I1455" i="3"/>
  <c r="I1454" i="3"/>
  <c r="I1452" i="3"/>
  <c r="I1451" i="3"/>
  <c r="I1449" i="3"/>
  <c r="I1448" i="3"/>
  <c r="I1446" i="3"/>
  <c r="I1445" i="3"/>
  <c r="I1443" i="3"/>
  <c r="I1442" i="3"/>
  <c r="I1440" i="3"/>
  <c r="I1439" i="3"/>
  <c r="I1437" i="3"/>
  <c r="I1436" i="3"/>
  <c r="I1434" i="3"/>
  <c r="I1433" i="3"/>
  <c r="I1431" i="3"/>
  <c r="I1430" i="3"/>
  <c r="I1428" i="3"/>
  <c r="I1427" i="3"/>
  <c r="I1425" i="3"/>
  <c r="I1424" i="3"/>
  <c r="I1422" i="3"/>
  <c r="I1421" i="3"/>
  <c r="I1419" i="3"/>
  <c r="I1418" i="3"/>
  <c r="I1416" i="3"/>
  <c r="I1415" i="3"/>
  <c r="I1413" i="3"/>
  <c r="I1412" i="3"/>
  <c r="I1409" i="3"/>
  <c r="I1408" i="3"/>
  <c r="I1406" i="3"/>
  <c r="I1405" i="3"/>
  <c r="I1403" i="3"/>
  <c r="I1402" i="3"/>
  <c r="I1400" i="3"/>
  <c r="I1399" i="3"/>
  <c r="I1397" i="3"/>
  <c r="I1396" i="3"/>
  <c r="I1394" i="3"/>
  <c r="I1393" i="3"/>
  <c r="I1391" i="3"/>
  <c r="I1390" i="3"/>
  <c r="I1388" i="3"/>
  <c r="I1387" i="3"/>
  <c r="I1385" i="3"/>
  <c r="I1384" i="3"/>
  <c r="I1382" i="3"/>
  <c r="I1381" i="3"/>
  <c r="I1379" i="3"/>
  <c r="I1378" i="3"/>
  <c r="I1376" i="3"/>
  <c r="I1375" i="3"/>
  <c r="I1373" i="3"/>
  <c r="I1372" i="3"/>
  <c r="I1370" i="3"/>
  <c r="I1369" i="3"/>
  <c r="I1367" i="3"/>
  <c r="I1366" i="3"/>
  <c r="I1364" i="3"/>
  <c r="I1363" i="3"/>
  <c r="I1361" i="3"/>
  <c r="I1360" i="3"/>
  <c r="I1358" i="3"/>
  <c r="I1357" i="3"/>
  <c r="I1355" i="3"/>
  <c r="I1354" i="3"/>
  <c r="I1352" i="3"/>
  <c r="I1351" i="3"/>
  <c r="I1347" i="3"/>
  <c r="I1346" i="3"/>
  <c r="I1344" i="3"/>
  <c r="I1343" i="3"/>
  <c r="I1341" i="3"/>
  <c r="I1340" i="3"/>
  <c r="I1338" i="3"/>
  <c r="I1337" i="3"/>
  <c r="I1335" i="3"/>
  <c r="I1334" i="3"/>
  <c r="I1331" i="3"/>
  <c r="I1330" i="3"/>
  <c r="I1328" i="3"/>
  <c r="I1327" i="3"/>
  <c r="I1325" i="3"/>
  <c r="I1324" i="3"/>
  <c r="I1322" i="3"/>
  <c r="I1321" i="3"/>
  <c r="I1319" i="3"/>
  <c r="I1318" i="3"/>
  <c r="I1316" i="3"/>
  <c r="I1315" i="3"/>
  <c r="I1313" i="3"/>
  <c r="I1312" i="3"/>
  <c r="I1310" i="3"/>
  <c r="I1309" i="3"/>
  <c r="I1307" i="3"/>
  <c r="I1306" i="3"/>
  <c r="I1304" i="3"/>
  <c r="I1303" i="3"/>
  <c r="I1301" i="3"/>
  <c r="I1300" i="3"/>
  <c r="I1298" i="3"/>
  <c r="I1297" i="3"/>
  <c r="I1295" i="3"/>
  <c r="I1294" i="3"/>
  <c r="I1290" i="3"/>
  <c r="I1289" i="3"/>
  <c r="I1287" i="3"/>
  <c r="I1286" i="3"/>
  <c r="I1284" i="3"/>
  <c r="I1283" i="3"/>
  <c r="I1281" i="3"/>
  <c r="I1280" i="3"/>
  <c r="I1278" i="3"/>
  <c r="I1277" i="3"/>
  <c r="I1275" i="3"/>
  <c r="I1274" i="3"/>
  <c r="I1272" i="3"/>
  <c r="I1271" i="3"/>
  <c r="I1269" i="3"/>
  <c r="I1268" i="3"/>
  <c r="I1266" i="3"/>
  <c r="I1265" i="3"/>
  <c r="I1263" i="3"/>
  <c r="I1262" i="3"/>
  <c r="I1260" i="3"/>
  <c r="I1259" i="3"/>
  <c r="I1257" i="3"/>
  <c r="I1256" i="3"/>
  <c r="I1254" i="3"/>
  <c r="I1253" i="3"/>
  <c r="I1251" i="3"/>
  <c r="I1250" i="3"/>
  <c r="I1247" i="3"/>
  <c r="I1246" i="3"/>
  <c r="I1244" i="3"/>
  <c r="I1243" i="3"/>
  <c r="I1241" i="3"/>
  <c r="I1240" i="3"/>
  <c r="I1238" i="3"/>
  <c r="I1237" i="3"/>
  <c r="I1235" i="3"/>
  <c r="I1234" i="3"/>
  <c r="I1232" i="3"/>
  <c r="I1231" i="3"/>
  <c r="I1228" i="3"/>
  <c r="I1227" i="3"/>
  <c r="I1225" i="3"/>
  <c r="I1224" i="3"/>
  <c r="I1222" i="3"/>
  <c r="I1221" i="3"/>
  <c r="I1219" i="3"/>
  <c r="I1218" i="3"/>
  <c r="I1216" i="3"/>
  <c r="I1215" i="3"/>
  <c r="I1213" i="3"/>
  <c r="I1212" i="3"/>
  <c r="I1210" i="3"/>
  <c r="I1209" i="3"/>
  <c r="I1207" i="3"/>
  <c r="I1206" i="3"/>
  <c r="I1204" i="3"/>
  <c r="I1203" i="3"/>
  <c r="I1201" i="3"/>
  <c r="I1200" i="3"/>
  <c r="I1198" i="3"/>
  <c r="I1197" i="3"/>
  <c r="I1195" i="3"/>
  <c r="I1194" i="3"/>
  <c r="I1192" i="3"/>
  <c r="I1191" i="3"/>
  <c r="I1189" i="3"/>
  <c r="I1188" i="3"/>
  <c r="I1186" i="3"/>
  <c r="I1185" i="3"/>
  <c r="I1183" i="3"/>
  <c r="I1182" i="3"/>
  <c r="I1180" i="3"/>
  <c r="I1179" i="3"/>
  <c r="I1177" i="3"/>
  <c r="I1176" i="3"/>
  <c r="I1174" i="3"/>
  <c r="I1173" i="3"/>
  <c r="I1171" i="3"/>
  <c r="I1170" i="3"/>
  <c r="I1168" i="3"/>
  <c r="I1167" i="3"/>
  <c r="I1165" i="3"/>
  <c r="I1164" i="3"/>
  <c r="I1162" i="3"/>
  <c r="I1161" i="3"/>
  <c r="I1159" i="3"/>
  <c r="I1158" i="3"/>
  <c r="I1156" i="3"/>
  <c r="I1155" i="3"/>
  <c r="I1153" i="3"/>
  <c r="I1152" i="3"/>
  <c r="I1150" i="3"/>
  <c r="I1149" i="3"/>
  <c r="I1146" i="3"/>
  <c r="I1145" i="3"/>
  <c r="I1143" i="3"/>
  <c r="I1142" i="3"/>
  <c r="I1140" i="3"/>
  <c r="I1139" i="3"/>
  <c r="I1137" i="3"/>
  <c r="I1136" i="3"/>
  <c r="I1134" i="3"/>
  <c r="I1133" i="3"/>
  <c r="I1131" i="3"/>
  <c r="I1130" i="3"/>
  <c r="I1128" i="3"/>
  <c r="I1127" i="3"/>
  <c r="I1125" i="3"/>
  <c r="I1124" i="3"/>
  <c r="I1122" i="3"/>
  <c r="I1121" i="3"/>
  <c r="I1118" i="3"/>
  <c r="I1117" i="3"/>
  <c r="I1115" i="3"/>
  <c r="I1114" i="3"/>
  <c r="I1112" i="3"/>
  <c r="I1111" i="3"/>
  <c r="I1109" i="3"/>
  <c r="I1108" i="3"/>
  <c r="I1106" i="3"/>
  <c r="I1105" i="3"/>
  <c r="I1103" i="3"/>
  <c r="I1102" i="3"/>
  <c r="I1100" i="3"/>
  <c r="I1099" i="3"/>
  <c r="I1097" i="3"/>
  <c r="I1096" i="3"/>
  <c r="I1094" i="3"/>
  <c r="I1093" i="3"/>
  <c r="I1091" i="3"/>
  <c r="I1090" i="3"/>
  <c r="I1088" i="3"/>
  <c r="I1087" i="3"/>
  <c r="I1085" i="3"/>
  <c r="I1084" i="3"/>
  <c r="I1082" i="3"/>
  <c r="I1081" i="3"/>
  <c r="I1079" i="3"/>
  <c r="I1078" i="3"/>
  <c r="I1076" i="3"/>
  <c r="I1075" i="3"/>
  <c r="I1073" i="3"/>
  <c r="I1072" i="3"/>
  <c r="I1070" i="3"/>
  <c r="I1069" i="3"/>
  <c r="I1067" i="3"/>
  <c r="I1066" i="3"/>
  <c r="I1064" i="3"/>
  <c r="I1063" i="3"/>
  <c r="I1061" i="3"/>
  <c r="I1060" i="3"/>
  <c r="I1058" i="3"/>
  <c r="I1057" i="3"/>
  <c r="I1055" i="3"/>
  <c r="I1054" i="3"/>
  <c r="I1052" i="3"/>
  <c r="I1051" i="3"/>
  <c r="I1049" i="3"/>
  <c r="I1048" i="3"/>
  <c r="I1046" i="3"/>
  <c r="I1045" i="3"/>
  <c r="I1043" i="3"/>
  <c r="I1042" i="3"/>
  <c r="I1040" i="3"/>
  <c r="I1039" i="3"/>
  <c r="I1037" i="3"/>
  <c r="I1036" i="3"/>
  <c r="I1034" i="3"/>
  <c r="I1033" i="3"/>
  <c r="I1031" i="3"/>
  <c r="I1030" i="3"/>
  <c r="I1026" i="3"/>
  <c r="I1025" i="3"/>
  <c r="I1023" i="3"/>
  <c r="I1022" i="3"/>
  <c r="I1020" i="3"/>
  <c r="I1019" i="3"/>
  <c r="I1017" i="3"/>
  <c r="I1016" i="3"/>
  <c r="I1014" i="3"/>
  <c r="I1013" i="3"/>
  <c r="I1011" i="3"/>
  <c r="I1010" i="3"/>
  <c r="I1008" i="3"/>
  <c r="I1007" i="3"/>
  <c r="I1005" i="3"/>
  <c r="I1004" i="3"/>
  <c r="I1002" i="3"/>
  <c r="I1001" i="3"/>
  <c r="I999" i="3"/>
  <c r="I998" i="3"/>
  <c r="I996" i="3"/>
  <c r="I995" i="3"/>
  <c r="I992" i="3"/>
  <c r="I991" i="3"/>
  <c r="G990" i="3"/>
  <c r="I990" i="3" s="1"/>
  <c r="I989" i="3"/>
  <c r="I988" i="3"/>
  <c r="G987" i="3"/>
  <c r="I987" i="3" s="1"/>
  <c r="I986" i="3"/>
  <c r="I985" i="3"/>
  <c r="I983" i="3"/>
  <c r="I982" i="3"/>
  <c r="I980" i="3"/>
  <c r="I979" i="3"/>
  <c r="I977" i="3"/>
  <c r="I976" i="3"/>
  <c r="I974" i="3"/>
  <c r="I973" i="3"/>
  <c r="I971" i="3"/>
  <c r="I970" i="3"/>
  <c r="I968" i="3"/>
  <c r="I967" i="3"/>
  <c r="I965" i="3"/>
  <c r="I964" i="3"/>
  <c r="I962" i="3"/>
  <c r="I961" i="3"/>
  <c r="I959" i="3"/>
  <c r="I958" i="3"/>
  <c r="I956" i="3"/>
  <c r="I955" i="3"/>
  <c r="I953" i="3"/>
  <c r="I952" i="3"/>
  <c r="I950" i="3"/>
  <c r="I949" i="3"/>
  <c r="I947" i="3"/>
  <c r="I946" i="3"/>
  <c r="I944" i="3"/>
  <c r="I943" i="3"/>
  <c r="I941" i="3"/>
  <c r="I940" i="3"/>
  <c r="I938" i="3"/>
  <c r="I937" i="3"/>
  <c r="G936" i="3"/>
  <c r="I935" i="3"/>
  <c r="I934" i="3"/>
  <c r="I932" i="3"/>
  <c r="I931" i="3"/>
  <c r="I929" i="3"/>
  <c r="I928" i="3"/>
  <c r="I926" i="3"/>
  <c r="I925" i="3"/>
  <c r="I923" i="3"/>
  <c r="I922" i="3"/>
  <c r="I920" i="3"/>
  <c r="I919" i="3"/>
  <c r="I916" i="3"/>
  <c r="I915" i="3"/>
  <c r="I913" i="3"/>
  <c r="I912" i="3"/>
  <c r="I910" i="3"/>
  <c r="I909" i="3"/>
  <c r="I907" i="3"/>
  <c r="I906" i="3"/>
  <c r="I904" i="3"/>
  <c r="I903" i="3"/>
  <c r="G902" i="3"/>
  <c r="I902" i="3" s="1"/>
  <c r="I901" i="3"/>
  <c r="I900" i="3"/>
  <c r="I898" i="3"/>
  <c r="I897" i="3"/>
  <c r="I895" i="3"/>
  <c r="I894" i="3"/>
  <c r="I892" i="3"/>
  <c r="I891" i="3"/>
  <c r="I889" i="3"/>
  <c r="I888" i="3"/>
  <c r="I886" i="3"/>
  <c r="I885" i="3"/>
  <c r="I882" i="3"/>
  <c r="I881" i="3"/>
  <c r="I879" i="3"/>
  <c r="I878" i="3"/>
  <c r="I875" i="3"/>
  <c r="I874" i="3"/>
  <c r="I872" i="3"/>
  <c r="I871" i="3"/>
  <c r="I868" i="3"/>
  <c r="I867" i="3"/>
  <c r="I865" i="3"/>
  <c r="I864" i="3"/>
  <c r="G863" i="3"/>
  <c r="I862" i="3"/>
  <c r="I861" i="3"/>
  <c r="I859" i="3"/>
  <c r="I858" i="3"/>
  <c r="I856" i="3"/>
  <c r="I855" i="3"/>
  <c r="I853" i="3"/>
  <c r="I852" i="3"/>
  <c r="I850" i="3"/>
  <c r="I849" i="3"/>
  <c r="I847" i="3"/>
  <c r="I846" i="3"/>
  <c r="I844" i="3"/>
  <c r="I843" i="3"/>
  <c r="I841" i="3"/>
  <c r="I840" i="3"/>
  <c r="G839" i="3"/>
  <c r="I838" i="3"/>
  <c r="I837" i="3"/>
  <c r="I835" i="3"/>
  <c r="I834" i="3"/>
  <c r="I832" i="3"/>
  <c r="I831" i="3"/>
  <c r="I829" i="3"/>
  <c r="I828" i="3"/>
  <c r="I826" i="3"/>
  <c r="I825" i="3"/>
  <c r="I823" i="3"/>
  <c r="I822" i="3"/>
  <c r="I820" i="3"/>
  <c r="I819" i="3"/>
  <c r="I817" i="3"/>
  <c r="I816" i="3"/>
  <c r="I814" i="3"/>
  <c r="I813" i="3"/>
  <c r="I811" i="3"/>
  <c r="I810" i="3"/>
  <c r="I808" i="3"/>
  <c r="I807" i="3"/>
  <c r="I804" i="3"/>
  <c r="I803" i="3"/>
  <c r="I801" i="3"/>
  <c r="I800" i="3"/>
  <c r="I798" i="3"/>
  <c r="I797" i="3"/>
  <c r="I795" i="3"/>
  <c r="I794" i="3"/>
  <c r="I792" i="3"/>
  <c r="I791" i="3"/>
  <c r="I789" i="3"/>
  <c r="I788" i="3"/>
  <c r="I786" i="3"/>
  <c r="I785" i="3"/>
  <c r="I783" i="3"/>
  <c r="I782" i="3"/>
  <c r="I780" i="3"/>
  <c r="I779" i="3"/>
  <c r="I777" i="3"/>
  <c r="I776" i="3"/>
  <c r="I774" i="3"/>
  <c r="I773" i="3"/>
  <c r="I771" i="3"/>
  <c r="I770" i="3"/>
  <c r="I767" i="3"/>
  <c r="I766" i="3"/>
  <c r="I764" i="3"/>
  <c r="I763" i="3"/>
  <c r="I760" i="3"/>
  <c r="I759" i="3"/>
  <c r="I756" i="3"/>
  <c r="I755" i="3"/>
  <c r="I753" i="3"/>
  <c r="I752" i="3"/>
  <c r="I750" i="3"/>
  <c r="I749" i="3"/>
  <c r="I747" i="3"/>
  <c r="I746" i="3"/>
  <c r="I744" i="3"/>
  <c r="I743" i="3"/>
  <c r="I741" i="3"/>
  <c r="I740" i="3"/>
  <c r="I738" i="3"/>
  <c r="I737" i="3"/>
  <c r="I735" i="3"/>
  <c r="I734" i="3"/>
  <c r="I732" i="3"/>
  <c r="I731" i="3"/>
  <c r="I729" i="3"/>
  <c r="I728" i="3"/>
  <c r="I726" i="3"/>
  <c r="I725" i="3"/>
  <c r="I723" i="3"/>
  <c r="I722" i="3"/>
  <c r="I719" i="3"/>
  <c r="I718" i="3"/>
  <c r="I716" i="3"/>
  <c r="I715" i="3"/>
  <c r="I713" i="3"/>
  <c r="I712" i="3"/>
  <c r="G711" i="3"/>
  <c r="I711" i="3" s="1"/>
  <c r="I710" i="3"/>
  <c r="I709" i="3"/>
  <c r="I706" i="3"/>
  <c r="I705" i="3"/>
  <c r="I703" i="3"/>
  <c r="I702" i="3"/>
  <c r="I700" i="3"/>
  <c r="I699" i="3"/>
  <c r="I697" i="3"/>
  <c r="I696" i="3"/>
  <c r="I694" i="3"/>
  <c r="I693" i="3"/>
  <c r="I691" i="3"/>
  <c r="I690" i="3"/>
  <c r="I688" i="3"/>
  <c r="I687" i="3"/>
  <c r="I685" i="3"/>
  <c r="I684" i="3"/>
  <c r="I682" i="3"/>
  <c r="I681" i="3"/>
  <c r="I679" i="3"/>
  <c r="I678" i="3"/>
  <c r="I676" i="3"/>
  <c r="I675" i="3"/>
  <c r="I673" i="3"/>
  <c r="I672" i="3"/>
  <c r="I670" i="3"/>
  <c r="I669" i="3"/>
  <c r="I667" i="3"/>
  <c r="I666" i="3"/>
  <c r="I664" i="3"/>
  <c r="I663" i="3"/>
  <c r="I660" i="3"/>
  <c r="I659" i="3"/>
  <c r="I657" i="3"/>
  <c r="I656" i="3"/>
  <c r="I654" i="3"/>
  <c r="I653" i="3"/>
  <c r="I651" i="3"/>
  <c r="I650" i="3"/>
  <c r="I648" i="3"/>
  <c r="I647" i="3"/>
  <c r="I645" i="3"/>
  <c r="I644" i="3"/>
  <c r="I642" i="3"/>
  <c r="I641" i="3"/>
  <c r="I639" i="3"/>
  <c r="I638" i="3"/>
  <c r="I636" i="3"/>
  <c r="I635" i="3"/>
  <c r="I633" i="3"/>
  <c r="I632" i="3"/>
  <c r="I630" i="3"/>
  <c r="I629" i="3"/>
  <c r="I627" i="3"/>
  <c r="I626" i="3"/>
  <c r="I624" i="3"/>
  <c r="I623" i="3"/>
  <c r="I621" i="3"/>
  <c r="I620" i="3"/>
  <c r="I618" i="3"/>
  <c r="I617" i="3"/>
  <c r="I615" i="3"/>
  <c r="I614" i="3"/>
  <c r="I612" i="3"/>
  <c r="I611" i="3"/>
  <c r="I609" i="3"/>
  <c r="I608" i="3"/>
  <c r="I606" i="3"/>
  <c r="I605" i="3"/>
  <c r="I603" i="3"/>
  <c r="I602" i="3"/>
  <c r="I600" i="3"/>
  <c r="I599" i="3"/>
  <c r="I597" i="3"/>
  <c r="I596" i="3"/>
  <c r="I594" i="3"/>
  <c r="I593" i="3"/>
  <c r="I591" i="3"/>
  <c r="I590" i="3"/>
  <c r="I588" i="3"/>
  <c r="I587" i="3"/>
  <c r="I585" i="3"/>
  <c r="I584" i="3"/>
  <c r="I582" i="3"/>
  <c r="I581" i="3"/>
  <c r="I579" i="3"/>
  <c r="I578" i="3"/>
  <c r="I576" i="3"/>
  <c r="I575" i="3"/>
  <c r="I573" i="3"/>
  <c r="I572" i="3"/>
  <c r="I570" i="3"/>
  <c r="I569" i="3"/>
  <c r="I567" i="3"/>
  <c r="I566" i="3"/>
  <c r="I564" i="3"/>
  <c r="I563" i="3"/>
  <c r="I561" i="3"/>
  <c r="I560" i="3"/>
  <c r="I558" i="3"/>
  <c r="I557" i="3"/>
  <c r="I555" i="3"/>
  <c r="I554" i="3"/>
  <c r="I552" i="3"/>
  <c r="I551" i="3"/>
  <c r="I549" i="3"/>
  <c r="I548" i="3"/>
  <c r="I546" i="3"/>
  <c r="I545" i="3"/>
  <c r="I542" i="3"/>
  <c r="I541" i="3"/>
  <c r="I539" i="3"/>
  <c r="I538" i="3"/>
  <c r="I536" i="3"/>
  <c r="I535" i="3"/>
  <c r="I533" i="3"/>
  <c r="I532" i="3"/>
  <c r="I530" i="3"/>
  <c r="I529" i="3"/>
  <c r="I527" i="3"/>
  <c r="I526" i="3"/>
  <c r="I524" i="3"/>
  <c r="I523" i="3"/>
  <c r="I521" i="3"/>
  <c r="I520" i="3"/>
  <c r="I518" i="3"/>
  <c r="I517" i="3"/>
  <c r="I515" i="3"/>
  <c r="I514" i="3"/>
  <c r="I512" i="3"/>
  <c r="I511" i="3"/>
  <c r="I509" i="3"/>
  <c r="I508" i="3"/>
  <c r="I506" i="3"/>
  <c r="I505" i="3"/>
  <c r="I503" i="3"/>
  <c r="I502" i="3"/>
  <c r="I500" i="3"/>
  <c r="I499" i="3"/>
  <c r="I497" i="3"/>
  <c r="I496" i="3"/>
  <c r="I494" i="3"/>
  <c r="I493" i="3"/>
  <c r="I491" i="3"/>
  <c r="I490" i="3"/>
  <c r="I488" i="3"/>
  <c r="I487" i="3"/>
  <c r="I485" i="3"/>
  <c r="I484" i="3"/>
  <c r="I482" i="3"/>
  <c r="I481" i="3"/>
  <c r="I477" i="3"/>
  <c r="I476" i="3"/>
  <c r="I474" i="3"/>
  <c r="I473" i="3"/>
  <c r="I471" i="3"/>
  <c r="I470" i="3"/>
  <c r="I468" i="3"/>
  <c r="I467" i="3"/>
  <c r="I465" i="3"/>
  <c r="I464" i="3"/>
  <c r="I462" i="3"/>
  <c r="I461" i="3"/>
  <c r="I459" i="3"/>
  <c r="I458" i="3"/>
  <c r="I456" i="3"/>
  <c r="I455" i="3"/>
  <c r="I453" i="3"/>
  <c r="I452" i="3"/>
  <c r="I450" i="3"/>
  <c r="I449" i="3"/>
  <c r="I447" i="3"/>
  <c r="I446" i="3"/>
  <c r="I444" i="3"/>
  <c r="I443" i="3"/>
  <c r="I441" i="3"/>
  <c r="I440" i="3"/>
  <c r="I438" i="3"/>
  <c r="I437" i="3"/>
  <c r="I435" i="3"/>
  <c r="I434" i="3"/>
  <c r="I431" i="3"/>
  <c r="I430" i="3"/>
  <c r="I428" i="3"/>
  <c r="I427" i="3"/>
  <c r="I423" i="3"/>
  <c r="I422" i="3"/>
  <c r="I420" i="3"/>
  <c r="I419" i="3"/>
  <c r="I417" i="3"/>
  <c r="I416" i="3"/>
  <c r="I414" i="3"/>
  <c r="I413" i="3"/>
  <c r="I411" i="3"/>
  <c r="I410" i="3"/>
  <c r="I408" i="3"/>
  <c r="I407" i="3"/>
  <c r="I405" i="3"/>
  <c r="I404" i="3"/>
  <c r="I401" i="3"/>
  <c r="I400" i="3"/>
  <c r="I398" i="3"/>
  <c r="I397" i="3"/>
  <c r="I395" i="3"/>
  <c r="I394" i="3"/>
  <c r="I392" i="3"/>
  <c r="I391" i="3"/>
  <c r="I389" i="3"/>
  <c r="I388" i="3"/>
  <c r="I386" i="3"/>
  <c r="I385" i="3"/>
  <c r="I383" i="3"/>
  <c r="I382" i="3"/>
  <c r="I380" i="3"/>
  <c r="I379" i="3"/>
  <c r="I377" i="3"/>
  <c r="I376" i="3"/>
  <c r="I374" i="3"/>
  <c r="I373" i="3"/>
  <c r="I371" i="3"/>
  <c r="I370" i="3"/>
  <c r="I368" i="3"/>
  <c r="I367" i="3"/>
  <c r="I365" i="3"/>
  <c r="I364" i="3"/>
  <c r="I362" i="3"/>
  <c r="I361" i="3"/>
  <c r="I359" i="3"/>
  <c r="I358" i="3"/>
  <c r="I356" i="3"/>
  <c r="I355" i="3"/>
  <c r="I353" i="3"/>
  <c r="I352" i="3"/>
  <c r="I350" i="3"/>
  <c r="I349" i="3"/>
  <c r="I347" i="3"/>
  <c r="I346" i="3"/>
  <c r="I343" i="3"/>
  <c r="I342" i="3"/>
  <c r="I340" i="3"/>
  <c r="I339" i="3"/>
  <c r="I337" i="3"/>
  <c r="I336" i="3"/>
  <c r="I334" i="3"/>
  <c r="I333" i="3"/>
  <c r="I331" i="3"/>
  <c r="I330" i="3"/>
  <c r="I328" i="3"/>
  <c r="I327" i="3"/>
  <c r="I325" i="3"/>
  <c r="I324" i="3"/>
  <c r="I322" i="3"/>
  <c r="I321" i="3"/>
  <c r="I319" i="3"/>
  <c r="I318" i="3"/>
  <c r="I316" i="3"/>
  <c r="I315" i="3"/>
  <c r="I313" i="3"/>
  <c r="I312" i="3"/>
  <c r="I310" i="3"/>
  <c r="I309" i="3"/>
  <c r="I307" i="3"/>
  <c r="I306" i="3"/>
  <c r="I304" i="3"/>
  <c r="I303" i="3"/>
  <c r="I301" i="3"/>
  <c r="I300" i="3"/>
  <c r="I298" i="3"/>
  <c r="I297" i="3"/>
  <c r="I294" i="3"/>
  <c r="I293" i="3"/>
  <c r="I291" i="3"/>
  <c r="I290" i="3"/>
  <c r="I288" i="3"/>
  <c r="I287" i="3"/>
  <c r="I285" i="3"/>
  <c r="I284" i="3"/>
  <c r="I282" i="3"/>
  <c r="I281" i="3"/>
  <c r="I279" i="3"/>
  <c r="I278" i="3"/>
  <c r="I276" i="3"/>
  <c r="I275" i="3"/>
  <c r="I273" i="3"/>
  <c r="I272" i="3"/>
  <c r="I270" i="3"/>
  <c r="I269" i="3"/>
  <c r="I267" i="3"/>
  <c r="I266" i="3"/>
  <c r="I264" i="3"/>
  <c r="I263" i="3"/>
  <c r="I261" i="3"/>
  <c r="I260" i="3"/>
  <c r="I258" i="3"/>
  <c r="I257" i="3"/>
  <c r="I255" i="3"/>
  <c r="I254" i="3"/>
  <c r="I252" i="3"/>
  <c r="I251" i="3"/>
  <c r="I249" i="3"/>
  <c r="I248" i="3"/>
  <c r="I246" i="3"/>
  <c r="I245" i="3"/>
  <c r="I243" i="3"/>
  <c r="I242" i="3"/>
  <c r="I240" i="3"/>
  <c r="I239" i="3"/>
  <c r="I237" i="3"/>
  <c r="I236" i="3"/>
  <c r="I234" i="3"/>
  <c r="I233" i="3"/>
  <c r="I231" i="3"/>
  <c r="I230" i="3"/>
  <c r="I228" i="3"/>
  <c r="I227" i="3"/>
  <c r="I224" i="3"/>
  <c r="I223" i="3"/>
  <c r="I221" i="3"/>
  <c r="I220" i="3"/>
  <c r="I218" i="3"/>
  <c r="I217" i="3"/>
  <c r="I215" i="3"/>
  <c r="I214" i="3"/>
  <c r="I211" i="3"/>
  <c r="I210" i="3"/>
  <c r="I208" i="3"/>
  <c r="I207" i="3"/>
  <c r="I203" i="3"/>
  <c r="I202" i="3"/>
  <c r="I200" i="3"/>
  <c r="I199" i="3"/>
  <c r="I197" i="3"/>
  <c r="I196" i="3"/>
  <c r="I193" i="3"/>
  <c r="I192" i="3"/>
  <c r="I190" i="3"/>
  <c r="I189" i="3"/>
  <c r="I187" i="3"/>
  <c r="I186" i="3"/>
  <c r="I184" i="3"/>
  <c r="I183" i="3"/>
  <c r="I180" i="3"/>
  <c r="I179" i="3"/>
  <c r="I177" i="3"/>
  <c r="I176" i="3"/>
  <c r="I174" i="3"/>
  <c r="I173" i="3"/>
  <c r="I171" i="3"/>
  <c r="I170" i="3"/>
  <c r="I168" i="3"/>
  <c r="I167" i="3"/>
  <c r="I165" i="3"/>
  <c r="I164" i="3"/>
  <c r="I160" i="3"/>
  <c r="I159" i="3"/>
  <c r="I157" i="3"/>
  <c r="I156" i="3"/>
  <c r="I154" i="3"/>
  <c r="I153" i="3"/>
  <c r="I151" i="3"/>
  <c r="I150" i="3"/>
  <c r="I148" i="3"/>
  <c r="I147" i="3"/>
  <c r="I145" i="3"/>
  <c r="I144" i="3"/>
  <c r="I142" i="3"/>
  <c r="I141" i="3"/>
  <c r="I139" i="3"/>
  <c r="I138" i="3"/>
  <c r="I135" i="3"/>
  <c r="I134" i="3"/>
  <c r="I132" i="3"/>
  <c r="I131" i="3"/>
  <c r="I129" i="3"/>
  <c r="I128" i="3"/>
  <c r="I126" i="3"/>
  <c r="I125" i="3"/>
  <c r="I123" i="3"/>
  <c r="I122" i="3"/>
  <c r="I120" i="3"/>
  <c r="I119" i="3"/>
  <c r="I117" i="3"/>
  <c r="I116" i="3"/>
  <c r="I113" i="3"/>
  <c r="I112" i="3"/>
  <c r="I110" i="3"/>
  <c r="I109" i="3"/>
  <c r="I106" i="3"/>
  <c r="I105" i="3"/>
  <c r="I103" i="3"/>
  <c r="I102" i="3"/>
  <c r="I100" i="3"/>
  <c r="I99" i="3"/>
  <c r="I97" i="3"/>
  <c r="I96" i="3"/>
  <c r="I94" i="3"/>
  <c r="I93" i="3"/>
  <c r="I91" i="3"/>
  <c r="I90" i="3"/>
  <c r="I88" i="3"/>
  <c r="I87" i="3"/>
  <c r="I84" i="3"/>
  <c r="I83" i="3"/>
  <c r="I81" i="3"/>
  <c r="I80" i="3"/>
  <c r="I78" i="3"/>
  <c r="I77" i="3"/>
  <c r="I75" i="3"/>
  <c r="I74" i="3"/>
  <c r="I72" i="3"/>
  <c r="I71" i="3"/>
  <c r="I69" i="3"/>
  <c r="I68" i="3"/>
  <c r="I64" i="3"/>
  <c r="I63" i="3"/>
  <c r="I61" i="3"/>
  <c r="I60" i="3"/>
  <c r="I58" i="3"/>
  <c r="I57" i="3"/>
  <c r="I55" i="3"/>
  <c r="I54" i="3"/>
  <c r="I51" i="3"/>
  <c r="I50" i="3"/>
  <c r="I48" i="3"/>
  <c r="I47" i="3"/>
  <c r="I45" i="3"/>
  <c r="I44" i="3"/>
  <c r="I42" i="3"/>
  <c r="I41" i="3"/>
  <c r="I39" i="3"/>
  <c r="I38" i="3"/>
  <c r="I36" i="3"/>
  <c r="I35" i="3"/>
  <c r="I33" i="3"/>
  <c r="I32" i="3"/>
  <c r="I30" i="3"/>
  <c r="I29" i="3"/>
  <c r="I27" i="3"/>
  <c r="I26" i="3"/>
  <c r="I24" i="3"/>
  <c r="I23" i="3"/>
  <c r="I21" i="3"/>
  <c r="I20" i="3"/>
  <c r="I17" i="3"/>
  <c r="I16" i="3"/>
  <c r="I14" i="3"/>
  <c r="I13" i="3"/>
  <c r="I11" i="3"/>
  <c r="I10" i="3"/>
  <c r="I8" i="3"/>
  <c r="I7" i="3"/>
  <c r="I5" i="3"/>
  <c r="I4" i="3"/>
  <c r="G997" i="3"/>
  <c r="I997" i="3" s="1"/>
  <c r="G155" i="3"/>
  <c r="I155" i="3" s="1"/>
  <c r="G104" i="3"/>
  <c r="I104" i="3" s="1"/>
  <c r="G1288" i="3"/>
  <c r="I1288" i="3" s="1"/>
  <c r="CC1487" i="2"/>
  <c r="CE1487" i="2"/>
  <c r="CD1487" i="2"/>
  <c r="CD1535" i="2"/>
  <c r="CC1535" i="2"/>
  <c r="CE1535" i="2"/>
  <c r="BV1657" i="2"/>
  <c r="BU1657" i="2"/>
  <c r="BT1657" i="2"/>
  <c r="BR1657" i="2"/>
  <c r="BS1657" i="2"/>
  <c r="BX1708" i="2"/>
  <c r="BV1708" i="2"/>
  <c r="BU1708" i="2"/>
  <c r="BQ1710" i="2"/>
  <c r="BP1710" i="2"/>
  <c r="BO1710" i="2"/>
  <c r="BN1710" i="2"/>
  <c r="BM1710" i="2"/>
  <c r="BL1710" i="2"/>
  <c r="BT1710" i="2"/>
  <c r="BS1710" i="2"/>
  <c r="BR1710" i="2"/>
  <c r="BK1710" i="2"/>
  <c r="BW1708" i="2"/>
  <c r="BQ1761" i="2"/>
  <c r="BP1761" i="2"/>
  <c r="BO1761" i="2"/>
  <c r="BM1761" i="2"/>
  <c r="BK1761" i="2"/>
  <c r="BV1759" i="2"/>
  <c r="BN1761" i="2"/>
  <c r="BL1761" i="2"/>
  <c r="BU1759" i="2"/>
  <c r="BJ1761" i="2"/>
  <c r="BT1759" i="2"/>
  <c r="BI1761" i="2"/>
  <c r="BS1759" i="2"/>
  <c r="BG1761" i="2"/>
  <c r="BR1759" i="2"/>
  <c r="BH1761" i="2"/>
  <c r="BJ1966" i="2"/>
  <c r="BK1966" i="2"/>
  <c r="BI1966" i="2"/>
  <c r="BH1966" i="2"/>
  <c r="BV2070" i="2"/>
  <c r="BU2070" i="2"/>
  <c r="BT2070" i="2"/>
  <c r="BS2070" i="2"/>
  <c r="BR2070" i="2"/>
  <c r="BQ2070" i="2"/>
  <c r="CA2070" i="2"/>
  <c r="BP2070" i="2"/>
  <c r="BY2070" i="2"/>
  <c r="BX2070" i="2"/>
  <c r="BW2070" i="2"/>
  <c r="BZ2070" i="2"/>
  <c r="BA402" i="2"/>
  <c r="AN404" i="2"/>
  <c r="BF404" i="2"/>
  <c r="AP404" i="2"/>
  <c r="BH404" i="2"/>
  <c r="AQ404" i="2"/>
  <c r="BI404" i="2"/>
  <c r="AR404" i="2"/>
  <c r="BJ404" i="2"/>
  <c r="AS404" i="2"/>
  <c r="BK404" i="2"/>
  <c r="AU404" i="2"/>
  <c r="BM404" i="2"/>
  <c r="AW402" i="2"/>
  <c r="BB404" i="2"/>
  <c r="BR404" i="2"/>
  <c r="BL404" i="2"/>
  <c r="BN404" i="2"/>
  <c r="BO404" i="2"/>
  <c r="BQ404" i="2"/>
  <c r="AX402" i="2"/>
  <c r="AM404" i="2"/>
  <c r="AY402" i="2"/>
  <c r="AO404" i="2"/>
  <c r="AH404" i="2"/>
  <c r="AZ402" i="2"/>
  <c r="AT404" i="2"/>
  <c r="AI404" i="2"/>
  <c r="AV404" i="2"/>
  <c r="AJ404" i="2"/>
  <c r="AK404" i="2"/>
  <c r="BG404" i="2"/>
  <c r="BC404" i="2"/>
  <c r="BP404" i="2"/>
  <c r="AL404" i="2"/>
  <c r="BD404" i="2"/>
  <c r="BE404" i="2"/>
  <c r="BJ552" i="2"/>
  <c r="BA554" i="2"/>
  <c r="BK552" i="2"/>
  <c r="BB554" i="2"/>
  <c r="BL552" i="2"/>
  <c r="BC554" i="2"/>
  <c r="BM552" i="2"/>
  <c r="BD554" i="2"/>
  <c r="BF554" i="2"/>
  <c r="BG554" i="2"/>
  <c r="BH554" i="2"/>
  <c r="BI554" i="2"/>
  <c r="BN552" i="2"/>
  <c r="BE554" i="2"/>
  <c r="BR1329" i="2"/>
  <c r="BQ1329" i="2"/>
  <c r="BN1329" i="2"/>
  <c r="BP1329" i="2"/>
  <c r="BM1329" i="2"/>
  <c r="BO1329" i="2"/>
  <c r="BL1329" i="2"/>
  <c r="BT1331" i="2"/>
  <c r="BK1331" i="2"/>
  <c r="BI1331" i="2"/>
  <c r="BS1331" i="2"/>
  <c r="BJ1331" i="2"/>
  <c r="BH1331" i="2"/>
  <c r="BG1331" i="2"/>
  <c r="BK259" i="2"/>
  <c r="AV261" i="2"/>
  <c r="BQ261" i="2"/>
  <c r="BJ259" i="2"/>
  <c r="AW261" i="2"/>
  <c r="BR261" i="2"/>
  <c r="BM259" i="2"/>
  <c r="AX261" i="2"/>
  <c r="BS261" i="2"/>
  <c r="BI259" i="2"/>
  <c r="AY261" i="2"/>
  <c r="BT261" i="2"/>
  <c r="BH259" i="2"/>
  <c r="BU261" i="2"/>
  <c r="BG259" i="2"/>
  <c r="BF259" i="2"/>
  <c r="BE259" i="2"/>
  <c r="BD259" i="2"/>
  <c r="BC259" i="2"/>
  <c r="BB259" i="2"/>
  <c r="BA259" i="2"/>
  <c r="AZ259" i="2"/>
  <c r="AR261" i="2"/>
  <c r="BL259" i="2"/>
  <c r="AU261" i="2"/>
  <c r="BP261" i="2"/>
  <c r="AS261" i="2"/>
  <c r="AT261" i="2"/>
  <c r="BN261" i="2"/>
  <c r="BO261" i="2"/>
  <c r="BX261" i="2"/>
  <c r="BW261" i="2"/>
  <c r="BV261" i="2"/>
  <c r="CA261" i="2"/>
  <c r="BZ261" i="2"/>
  <c r="CB261" i="2"/>
  <c r="BY261" i="2"/>
  <c r="CC261" i="2"/>
  <c r="AQ261" i="2"/>
  <c r="AW308" i="2"/>
  <c r="BJ310" i="2"/>
  <c r="AX308" i="2"/>
  <c r="BK310" i="2"/>
  <c r="AY308" i="2"/>
  <c r="BL310" i="2"/>
  <c r="AZ308" i="2"/>
  <c r="AR310" i="2"/>
  <c r="BM310" i="2"/>
  <c r="BA308" i="2"/>
  <c r="AS310" i="2"/>
  <c r="BN310" i="2"/>
  <c r="BB308" i="2"/>
  <c r="AT310" i="2"/>
  <c r="BC308" i="2"/>
  <c r="AU310" i="2"/>
  <c r="BD308" i="2"/>
  <c r="AV310" i="2"/>
  <c r="BE308" i="2"/>
  <c r="BF308" i="2"/>
  <c r="BG308" i="2"/>
  <c r="BH308" i="2"/>
  <c r="BI308" i="2"/>
  <c r="AQ357" i="2"/>
  <c r="BP359" i="2"/>
  <c r="AR357" i="2"/>
  <c r="BQ359" i="2"/>
  <c r="AS357" i="2"/>
  <c r="BR359" i="2"/>
  <c r="AT357" i="2"/>
  <c r="AU357" i="2"/>
  <c r="AV357" i="2"/>
  <c r="AW357" i="2"/>
  <c r="BF359" i="2"/>
  <c r="AX357" i="2"/>
  <c r="BG359" i="2"/>
  <c r="AY357" i="2"/>
  <c r="BH359" i="2"/>
  <c r="AZ357" i="2"/>
  <c r="AM359" i="2"/>
  <c r="BI359" i="2"/>
  <c r="BA357" i="2"/>
  <c r="AN359" i="2"/>
  <c r="BJ359" i="2"/>
  <c r="BB357" i="2"/>
  <c r="BK359" i="2"/>
  <c r="BC357" i="2"/>
  <c r="BL359" i="2"/>
  <c r="AL359" i="2"/>
  <c r="BO359" i="2"/>
  <c r="AI359" i="2"/>
  <c r="AH359" i="2"/>
  <c r="AO357" i="2"/>
  <c r="AP357" i="2"/>
  <c r="BD357" i="2"/>
  <c r="BE357" i="2"/>
  <c r="BN359" i="2"/>
  <c r="AJ359" i="2"/>
  <c r="AK359" i="2"/>
  <c r="BM359" i="2"/>
  <c r="AZ405" i="2"/>
  <c r="BB405" i="2"/>
  <c r="AM407" i="2"/>
  <c r="BG407" i="2"/>
  <c r="BC405" i="2"/>
  <c r="AN407" i="2"/>
  <c r="BH407" i="2"/>
  <c r="BD405" i="2"/>
  <c r="AO407" i="2"/>
  <c r="BI407" i="2"/>
  <c r="BE405" i="2"/>
  <c r="AP407" i="2"/>
  <c r="BJ407" i="2"/>
  <c r="AR407" i="2"/>
  <c r="BL407" i="2"/>
  <c r="BQ407" i="2"/>
  <c r="AH407" i="2"/>
  <c r="AQ407" i="2"/>
  <c r="AI407" i="2"/>
  <c r="AS407" i="2"/>
  <c r="AJ407" i="2"/>
  <c r="AU407" i="2"/>
  <c r="AL407" i="2"/>
  <c r="AW405" i="2"/>
  <c r="AV407" i="2"/>
  <c r="AX405" i="2"/>
  <c r="AY405" i="2"/>
  <c r="BA405" i="2"/>
  <c r="BF407" i="2"/>
  <c r="BK407" i="2"/>
  <c r="BM407" i="2"/>
  <c r="BR407" i="2"/>
  <c r="AT407" i="2"/>
  <c r="BN407" i="2"/>
  <c r="BO407" i="2"/>
  <c r="BP407" i="2"/>
  <c r="AK407" i="2"/>
  <c r="BH457" i="2"/>
  <c r="BI457" i="2"/>
  <c r="BJ457" i="2"/>
  <c r="AU459" i="2"/>
  <c r="BM457" i="2"/>
  <c r="AX459" i="2"/>
  <c r="BS459" i="2"/>
  <c r="BN457" i="2"/>
  <c r="AY459" i="2"/>
  <c r="BT459" i="2"/>
  <c r="BO457" i="2"/>
  <c r="AZ459" i="2"/>
  <c r="BU459" i="2"/>
  <c r="BP457" i="2"/>
  <c r="BA459" i="2"/>
  <c r="BV459" i="2"/>
  <c r="BE457" i="2"/>
  <c r="BF457" i="2"/>
  <c r="BQ459" i="2"/>
  <c r="BG457" i="2"/>
  <c r="BR459" i="2"/>
  <c r="BK457" i="2"/>
  <c r="BW459" i="2"/>
  <c r="BL457" i="2"/>
  <c r="BX459" i="2"/>
  <c r="BY459" i="2"/>
  <c r="AV459" i="2"/>
  <c r="BD457" i="2"/>
  <c r="BC457" i="2"/>
  <c r="AW459" i="2"/>
  <c r="BB459" i="2"/>
  <c r="BH507" i="2"/>
  <c r="BC509" i="2"/>
  <c r="BI507" i="2"/>
  <c r="BD509" i="2"/>
  <c r="BJ507" i="2"/>
  <c r="BE509" i="2"/>
  <c r="BL509" i="2"/>
  <c r="BM509" i="2"/>
  <c r="BN509" i="2"/>
  <c r="BG507" i="2"/>
  <c r="BB509" i="2"/>
  <c r="BA509" i="2"/>
  <c r="BK509" i="2"/>
  <c r="BF507" i="2"/>
  <c r="BN556" i="2"/>
  <c r="BO556" i="2"/>
  <c r="BP556" i="2"/>
  <c r="BQ556" i="2"/>
  <c r="BS556" i="2"/>
  <c r="BT556" i="2"/>
  <c r="BU556" i="2"/>
  <c r="BV556" i="2"/>
  <c r="BG558" i="2"/>
  <c r="BM556" i="2"/>
  <c r="BJ558" i="2"/>
  <c r="BK556" i="2"/>
  <c r="BL556" i="2"/>
  <c r="BR556" i="2"/>
  <c r="BW556" i="2"/>
  <c r="BX556" i="2"/>
  <c r="BH558" i="2"/>
  <c r="BI558" i="2"/>
  <c r="BG604" i="2"/>
  <c r="BH604" i="2"/>
  <c r="BI604" i="2"/>
  <c r="BJ604" i="2"/>
  <c r="BK604" i="2"/>
  <c r="BL604" i="2"/>
  <c r="BM604" i="2"/>
  <c r="BN604" i="2"/>
  <c r="BO604" i="2"/>
  <c r="BP604" i="2"/>
  <c r="BQ604" i="2"/>
  <c r="BU606" i="2"/>
  <c r="BV606" i="2"/>
  <c r="BW606" i="2"/>
  <c r="BX606" i="2"/>
  <c r="BR604" i="2"/>
  <c r="BT604" i="2"/>
  <c r="BS604" i="2"/>
  <c r="BU652" i="2"/>
  <c r="BV652" i="2"/>
  <c r="BG654" i="2"/>
  <c r="BW652" i="2"/>
  <c r="BH654" i="2"/>
  <c r="BX652" i="2"/>
  <c r="BI654" i="2"/>
  <c r="BJ654" i="2"/>
  <c r="BK652" i="2"/>
  <c r="BN652" i="2"/>
  <c r="BO652" i="2"/>
  <c r="BR652" i="2"/>
  <c r="BS652" i="2"/>
  <c r="BL652" i="2"/>
  <c r="BM652" i="2"/>
  <c r="BP652" i="2"/>
  <c r="BQ652" i="2"/>
  <c r="BT652" i="2"/>
  <c r="CA975" i="2"/>
  <c r="BZ975" i="2"/>
  <c r="BY975" i="2"/>
  <c r="BX975" i="2"/>
  <c r="BV977" i="2"/>
  <c r="BW975" i="2"/>
  <c r="BU977" i="2"/>
  <c r="BQ977" i="2"/>
  <c r="BP977" i="2"/>
  <c r="BM977" i="2"/>
  <c r="BL977" i="2"/>
  <c r="BR977" i="2"/>
  <c r="CB975" i="2"/>
  <c r="BO977" i="2"/>
  <c r="BN977" i="2"/>
  <c r="BK977" i="2"/>
  <c r="BT977" i="2"/>
  <c r="BS977" i="2"/>
  <c r="CE1226" i="2"/>
  <c r="CC1226" i="2"/>
  <c r="CD1226" i="2"/>
  <c r="BQ1332" i="2"/>
  <c r="BP1332" i="2"/>
  <c r="BO1332" i="2"/>
  <c r="BN1332" i="2"/>
  <c r="BM1332" i="2"/>
  <c r="BT1334" i="2"/>
  <c r="BK1334" i="2"/>
  <c r="BL1332" i="2"/>
  <c r="BS1334" i="2"/>
  <c r="BG1334" i="2"/>
  <c r="BR1332" i="2"/>
  <c r="BJ1334" i="2"/>
  <c r="BI1334" i="2"/>
  <c r="BH1334" i="2"/>
  <c r="CD1538" i="2"/>
  <c r="CE1538" i="2"/>
  <c r="CC1538" i="2"/>
  <c r="BT1660" i="2"/>
  <c r="BS1660" i="2"/>
  <c r="BR1660" i="2"/>
  <c r="BV1660" i="2"/>
  <c r="BU1660" i="2"/>
  <c r="BW1711" i="2"/>
  <c r="BV1711" i="2"/>
  <c r="BU1711" i="2"/>
  <c r="BM1713" i="2"/>
  <c r="BL1713" i="2"/>
  <c r="BK1713" i="2"/>
  <c r="BT1713" i="2"/>
  <c r="BR1713" i="2"/>
  <c r="BO1713" i="2"/>
  <c r="BN1713" i="2"/>
  <c r="BS1713" i="2"/>
  <c r="BX1711" i="2"/>
  <c r="BQ1713" i="2"/>
  <c r="BP1713" i="2"/>
  <c r="BK1764" i="2"/>
  <c r="BJ1764" i="2"/>
  <c r="BI1764" i="2"/>
  <c r="BH1764" i="2"/>
  <c r="BS1762" i="2"/>
  <c r="BG1764" i="2"/>
  <c r="BR1762" i="2"/>
  <c r="BU1762" i="2"/>
  <c r="BP1764" i="2"/>
  <c r="BQ1764" i="2"/>
  <c r="BO1764" i="2"/>
  <c r="BN1764" i="2"/>
  <c r="BM1764" i="2"/>
  <c r="BV1762" i="2"/>
  <c r="BL1764" i="2"/>
  <c r="BT1762" i="2"/>
  <c r="BK1969" i="2"/>
  <c r="BJ1969" i="2"/>
  <c r="BI1969" i="2"/>
  <c r="BH1969" i="2"/>
  <c r="CA2073" i="2"/>
  <c r="BZ2073" i="2"/>
  <c r="BX2073" i="2"/>
  <c r="BW2073" i="2"/>
  <c r="BV2073" i="2"/>
  <c r="BU2073" i="2"/>
  <c r="BS2073" i="2"/>
  <c r="BT2073" i="2"/>
  <c r="BR2073" i="2"/>
  <c r="BQ2073" i="2"/>
  <c r="BY2073" i="2"/>
  <c r="BP2073" i="2"/>
  <c r="BL2128" i="2"/>
  <c r="BS2126" i="2"/>
  <c r="BZ2128" i="2"/>
  <c r="BP2128" i="2"/>
  <c r="BT2126" i="2"/>
  <c r="BY2128" i="2"/>
  <c r="BU2126" i="2"/>
  <c r="BX2128" i="2"/>
  <c r="BW2126" i="2"/>
  <c r="BV2126" i="2"/>
  <c r="BJ2128" i="2"/>
  <c r="CA2128" i="2"/>
  <c r="BK2128" i="2"/>
  <c r="CB2128" i="2"/>
  <c r="CD2128" i="2"/>
  <c r="BN2128" i="2"/>
  <c r="BO2128" i="2"/>
  <c r="BR2128" i="2"/>
  <c r="CC2128" i="2"/>
  <c r="BM2128" i="2"/>
  <c r="BQ2128" i="2"/>
  <c r="AR264" i="2"/>
  <c r="BN264" i="2"/>
  <c r="BC262" i="2"/>
  <c r="AS264" i="2"/>
  <c r="BO264" i="2"/>
  <c r="BB262" i="2"/>
  <c r="AT264" i="2"/>
  <c r="BP264" i="2"/>
  <c r="BA262" i="2"/>
  <c r="BQ264" i="2"/>
  <c r="AZ262" i="2"/>
  <c r="BR264" i="2"/>
  <c r="BD262" i="2"/>
  <c r="BS264" i="2"/>
  <c r="BT264" i="2"/>
  <c r="AY262" i="2"/>
  <c r="BE264" i="2"/>
  <c r="BU264" i="2"/>
  <c r="AX262" i="2"/>
  <c r="BF264" i="2"/>
  <c r="AW262" i="2"/>
  <c r="BG264" i="2"/>
  <c r="AV262" i="2"/>
  <c r="BH264" i="2"/>
  <c r="AU262" i="2"/>
  <c r="BI264" i="2"/>
  <c r="BJ264" i="2"/>
  <c r="BM264" i="2"/>
  <c r="BK264" i="2"/>
  <c r="BL264" i="2"/>
  <c r="BW264" i="2"/>
  <c r="BV264" i="2"/>
  <c r="CC264" i="2"/>
  <c r="BZ264" i="2"/>
  <c r="BY264" i="2"/>
  <c r="CB264" i="2"/>
  <c r="CA264" i="2"/>
  <c r="BX264" i="2"/>
  <c r="AQ264" i="2"/>
  <c r="BF311" i="2"/>
  <c r="BG311" i="2"/>
  <c r="BH311" i="2"/>
  <c r="BJ313" i="2"/>
  <c r="BI311" i="2"/>
  <c r="BK313" i="2"/>
  <c r="BL313" i="2"/>
  <c r="AR313" i="2"/>
  <c r="BM313" i="2"/>
  <c r="AS313" i="2"/>
  <c r="BN313" i="2"/>
  <c r="AW311" i="2"/>
  <c r="AT313" i="2"/>
  <c r="AX311" i="2"/>
  <c r="AU313" i="2"/>
  <c r="AY311" i="2"/>
  <c r="AV313" i="2"/>
  <c r="AZ311" i="2"/>
  <c r="BA311" i="2"/>
  <c r="BB311" i="2"/>
  <c r="BE311" i="2"/>
  <c r="BC311" i="2"/>
  <c r="BD311" i="2"/>
  <c r="BB360" i="2"/>
  <c r="AN362" i="2"/>
  <c r="BJ362" i="2"/>
  <c r="BC360" i="2"/>
  <c r="BK362" i="2"/>
  <c r="BD360" i="2"/>
  <c r="BL362" i="2"/>
  <c r="AO360" i="2"/>
  <c r="BE360" i="2"/>
  <c r="BM362" i="2"/>
  <c r="AP360" i="2"/>
  <c r="BF360" i="2"/>
  <c r="BN362" i="2"/>
  <c r="AH362" i="2"/>
  <c r="AQ360" i="2"/>
  <c r="BO362" i="2"/>
  <c r="AI362" i="2"/>
  <c r="AR360" i="2"/>
  <c r="BP362" i="2"/>
  <c r="AS360" i="2"/>
  <c r="BQ362" i="2"/>
  <c r="AT360" i="2"/>
  <c r="AU360" i="2"/>
  <c r="AV360" i="2"/>
  <c r="AW360" i="2"/>
  <c r="AX360" i="2"/>
  <c r="AY360" i="2"/>
  <c r="AZ360" i="2"/>
  <c r="BA360" i="2"/>
  <c r="AM362" i="2"/>
  <c r="AJ362" i="2"/>
  <c r="BG362" i="2"/>
  <c r="BH362" i="2"/>
  <c r="BI362" i="2"/>
  <c r="BR362" i="2"/>
  <c r="AK362" i="2"/>
  <c r="AL362" i="2"/>
  <c r="AT408" i="2"/>
  <c r="AV408" i="2"/>
  <c r="BG410" i="2"/>
  <c r="AW408" i="2"/>
  <c r="BH410" i="2"/>
  <c r="AX408" i="2"/>
  <c r="BI410" i="2"/>
  <c r="AY408" i="2"/>
  <c r="AM410" i="2"/>
  <c r="BJ410" i="2"/>
  <c r="BA408" i="2"/>
  <c r="AO410" i="2"/>
  <c r="BL410" i="2"/>
  <c r="BQ410" i="2"/>
  <c r="AR408" i="2"/>
  <c r="AS408" i="2"/>
  <c r="AU408" i="2"/>
  <c r="BB408" i="2"/>
  <c r="BF410" i="2"/>
  <c r="BC408" i="2"/>
  <c r="BK410" i="2"/>
  <c r="AK410" i="2"/>
  <c r="BD408" i="2"/>
  <c r="BM410" i="2"/>
  <c r="AL410" i="2"/>
  <c r="BE408" i="2"/>
  <c r="BN410" i="2"/>
  <c r="BO410" i="2"/>
  <c r="BP410" i="2"/>
  <c r="BR410" i="2"/>
  <c r="AH410" i="2"/>
  <c r="AI410" i="2"/>
  <c r="AJ410" i="2"/>
  <c r="AZ408" i="2"/>
  <c r="AN410" i="2"/>
  <c r="AQ410" i="2"/>
  <c r="AP410" i="2"/>
  <c r="BK460" i="2"/>
  <c r="AU462" i="2"/>
  <c r="BL460" i="2"/>
  <c r="AV462" i="2"/>
  <c r="BM460" i="2"/>
  <c r="AW462" i="2"/>
  <c r="BQ462" i="2"/>
  <c r="BP460" i="2"/>
  <c r="AZ462" i="2"/>
  <c r="BT462" i="2"/>
  <c r="BA462" i="2"/>
  <c r="BU462" i="2"/>
  <c r="BB462" i="2"/>
  <c r="BV462" i="2"/>
  <c r="BC462" i="2"/>
  <c r="BW462" i="2"/>
  <c r="AX462" i="2"/>
  <c r="AY462" i="2"/>
  <c r="BD462" i="2"/>
  <c r="BG460" i="2"/>
  <c r="BE462" i="2"/>
  <c r="BH460" i="2"/>
  <c r="BF462" i="2"/>
  <c r="BI460" i="2"/>
  <c r="BO460" i="2"/>
  <c r="BS462" i="2"/>
  <c r="BY462" i="2"/>
  <c r="BR462" i="2"/>
  <c r="BX462" i="2"/>
  <c r="BJ460" i="2"/>
  <c r="BN460" i="2"/>
  <c r="BN512" i="2"/>
  <c r="BA512" i="2"/>
  <c r="BF510" i="2"/>
  <c r="BB512" i="2"/>
  <c r="BI510" i="2"/>
  <c r="BE512" i="2"/>
  <c r="BM512" i="2"/>
  <c r="BD512" i="2"/>
  <c r="BK512" i="2"/>
  <c r="BG510" i="2"/>
  <c r="BL512" i="2"/>
  <c r="BH510" i="2"/>
  <c r="BJ510" i="2"/>
  <c r="BC512" i="2"/>
  <c r="BQ559" i="2"/>
  <c r="BR559" i="2"/>
  <c r="BS559" i="2"/>
  <c r="BT559" i="2"/>
  <c r="BV559" i="2"/>
  <c r="BW559" i="2"/>
  <c r="BG561" i="2"/>
  <c r="BX559" i="2"/>
  <c r="BH561" i="2"/>
  <c r="BI561" i="2"/>
  <c r="BL559" i="2"/>
  <c r="BP559" i="2"/>
  <c r="BJ561" i="2"/>
  <c r="BK559" i="2"/>
  <c r="BM559" i="2"/>
  <c r="BN559" i="2"/>
  <c r="BO559" i="2"/>
  <c r="BU559" i="2"/>
  <c r="BH607" i="2"/>
  <c r="BI607" i="2"/>
  <c r="BJ607" i="2"/>
  <c r="BK607" i="2"/>
  <c r="BL607" i="2"/>
  <c r="BM607" i="2"/>
  <c r="BN607" i="2"/>
  <c r="BO607" i="2"/>
  <c r="BU609" i="2"/>
  <c r="BP607" i="2"/>
  <c r="BV609" i="2"/>
  <c r="BQ607" i="2"/>
  <c r="BW609" i="2"/>
  <c r="BR607" i="2"/>
  <c r="BX609" i="2"/>
  <c r="BS607" i="2"/>
  <c r="BG607" i="2"/>
  <c r="BT607" i="2"/>
  <c r="BL655" i="2"/>
  <c r="BM655" i="2"/>
  <c r="BN655" i="2"/>
  <c r="BO655" i="2"/>
  <c r="BP655" i="2"/>
  <c r="BQ655" i="2"/>
  <c r="BR655" i="2"/>
  <c r="BU655" i="2"/>
  <c r="BG657" i="2"/>
  <c r="BV655" i="2"/>
  <c r="BH657" i="2"/>
  <c r="BK655" i="2"/>
  <c r="BS655" i="2"/>
  <c r="BT655" i="2"/>
  <c r="BW655" i="2"/>
  <c r="BX655" i="2"/>
  <c r="BJ657" i="2"/>
  <c r="BI657" i="2"/>
  <c r="BW978" i="2"/>
  <c r="BW979" i="2" s="1"/>
  <c r="BZ978" i="2"/>
  <c r="BZ979" i="2" s="1"/>
  <c r="BY978" i="2"/>
  <c r="BY979" i="2" s="1"/>
  <c r="CB978" i="2"/>
  <c r="CB979" i="2" s="1"/>
  <c r="CA978" i="2"/>
  <c r="CA979" i="2" s="1"/>
  <c r="BX978" i="2"/>
  <c r="BX979" i="2" s="1"/>
  <c r="BM1338" i="2"/>
  <c r="BJ1340" i="2"/>
  <c r="BL1338" i="2"/>
  <c r="BI1340" i="2"/>
  <c r="BH1340" i="2"/>
  <c r="BG1340" i="2"/>
  <c r="BR1338" i="2"/>
  <c r="BS1340" i="2"/>
  <c r="BK1340" i="2"/>
  <c r="BQ1338" i="2"/>
  <c r="BT1340" i="2"/>
  <c r="BP1338" i="2"/>
  <c r="BO1338" i="2"/>
  <c r="BN1338" i="2"/>
  <c r="CC1541" i="2"/>
  <c r="CD1541" i="2"/>
  <c r="CE1541" i="2"/>
  <c r="BV1663" i="2"/>
  <c r="BU1663" i="2"/>
  <c r="BT1663" i="2"/>
  <c r="BR1663" i="2"/>
  <c r="BS1663" i="2"/>
  <c r="BX1714" i="2"/>
  <c r="BV1714" i="2"/>
  <c r="BT1716" i="2"/>
  <c r="BR1716" i="2"/>
  <c r="BQ1716" i="2"/>
  <c r="BP1716" i="2"/>
  <c r="BU1714" i="2"/>
  <c r="BN1716" i="2"/>
  <c r="BM1716" i="2"/>
  <c r="BS1716" i="2"/>
  <c r="BW1714" i="2"/>
  <c r="BO1716" i="2"/>
  <c r="BK1716" i="2"/>
  <c r="BL1716" i="2"/>
  <c r="BP1767" i="2"/>
  <c r="BO1767" i="2"/>
  <c r="BN1767" i="2"/>
  <c r="BM1767" i="2"/>
  <c r="BL1767" i="2"/>
  <c r="BK1767" i="2"/>
  <c r="BJ1767" i="2"/>
  <c r="BI1767" i="2"/>
  <c r="BT1765" i="2"/>
  <c r="BV1765" i="2"/>
  <c r="BG1767" i="2"/>
  <c r="BR1765" i="2"/>
  <c r="BS1765" i="2"/>
  <c r="BQ1767" i="2"/>
  <c r="BH1767" i="2"/>
  <c r="BU1765" i="2"/>
  <c r="BK1972" i="2"/>
  <c r="BK1973" i="2" s="1"/>
  <c r="BI1972" i="2"/>
  <c r="BJ1972" i="2"/>
  <c r="BL1972" i="2"/>
  <c r="BL1973" i="2" s="1"/>
  <c r="BZ2129" i="2"/>
  <c r="BT2129" i="2"/>
  <c r="CA2129" i="2"/>
  <c r="CB2129" i="2"/>
  <c r="BJ2131" i="2"/>
  <c r="CC2131" i="2"/>
  <c r="BK2131" i="2"/>
  <c r="CD2131" i="2"/>
  <c r="BM2131" i="2"/>
  <c r="BP2131" i="2"/>
  <c r="BQ2131" i="2"/>
  <c r="BL2131" i="2"/>
  <c r="BN2131" i="2"/>
  <c r="BO2131" i="2"/>
  <c r="BS2129" i="2"/>
  <c r="BW2129" i="2"/>
  <c r="BU2129" i="2"/>
  <c r="BR2131" i="2"/>
  <c r="BV2129" i="2"/>
  <c r="BY2129" i="2"/>
  <c r="BX2129" i="2"/>
  <c r="AR265" i="2"/>
  <c r="AR237" i="2" s="1"/>
  <c r="BC267" i="2"/>
  <c r="BS267" i="2"/>
  <c r="BD267" i="2"/>
  <c r="BT267" i="2"/>
  <c r="BE267" i="2"/>
  <c r="BU267" i="2"/>
  <c r="BF267" i="2"/>
  <c r="BG267" i="2"/>
  <c r="BH267" i="2"/>
  <c r="BI267" i="2"/>
  <c r="BJ267" i="2"/>
  <c r="BK267" i="2"/>
  <c r="AV267" i="2"/>
  <c r="BL267" i="2"/>
  <c r="AW267" i="2"/>
  <c r="BM267" i="2"/>
  <c r="AX267" i="2"/>
  <c r="BN267" i="2"/>
  <c r="AY267" i="2"/>
  <c r="BO267" i="2"/>
  <c r="AS265" i="2"/>
  <c r="AS237" i="2" s="1"/>
  <c r="BB267" i="2"/>
  <c r="BR267" i="2"/>
  <c r="AZ267" i="2"/>
  <c r="BA267" i="2"/>
  <c r="BP267" i="2"/>
  <c r="BQ267" i="2"/>
  <c r="AU265" i="2"/>
  <c r="AT265" i="2"/>
  <c r="AQ267" i="2"/>
  <c r="CB267" i="2"/>
  <c r="CA267" i="2"/>
  <c r="BX267" i="2"/>
  <c r="BW267" i="2"/>
  <c r="CC267" i="2"/>
  <c r="BZ267" i="2"/>
  <c r="BV267" i="2"/>
  <c r="BY267" i="2"/>
  <c r="BF314" i="2"/>
  <c r="BG314" i="2"/>
  <c r="BJ316" i="2"/>
  <c r="BH314" i="2"/>
  <c r="BK316" i="2"/>
  <c r="BI314" i="2"/>
  <c r="BL316" i="2"/>
  <c r="BM316" i="2"/>
  <c r="BN316" i="2"/>
  <c r="AW314" i="2"/>
  <c r="AR316" i="2"/>
  <c r="AX314" i="2"/>
  <c r="AS316" i="2"/>
  <c r="AY314" i="2"/>
  <c r="AT316" i="2"/>
  <c r="AZ314" i="2"/>
  <c r="AU316" i="2"/>
  <c r="BA314" i="2"/>
  <c r="AV316" i="2"/>
  <c r="BB314" i="2"/>
  <c r="BE314" i="2"/>
  <c r="BC314" i="2"/>
  <c r="BD314" i="2"/>
  <c r="AT363" i="2"/>
  <c r="BH365" i="2"/>
  <c r="AU363" i="2"/>
  <c r="BI365" i="2"/>
  <c r="AV363" i="2"/>
  <c r="BJ365" i="2"/>
  <c r="AW363" i="2"/>
  <c r="BK365" i="2"/>
  <c r="AX363" i="2"/>
  <c r="BL365" i="2"/>
  <c r="AY363" i="2"/>
  <c r="BM365" i="2"/>
  <c r="AZ363" i="2"/>
  <c r="BN365" i="2"/>
  <c r="BA363" i="2"/>
  <c r="BO365" i="2"/>
  <c r="AM363" i="2"/>
  <c r="AM356" i="2" s="1"/>
  <c r="BC363" i="2"/>
  <c r="BQ365" i="2"/>
  <c r="AN363" i="2"/>
  <c r="AN356" i="2" s="1"/>
  <c r="BD363" i="2"/>
  <c r="BR365" i="2"/>
  <c r="AO363" i="2"/>
  <c r="AP363" i="2"/>
  <c r="BE365" i="2"/>
  <c r="BF365" i="2"/>
  <c r="BG365" i="2"/>
  <c r="BP365" i="2"/>
  <c r="AL365" i="2"/>
  <c r="AQ363" i="2"/>
  <c r="AR363" i="2"/>
  <c r="AJ365" i="2"/>
  <c r="AI365" i="2"/>
  <c r="AS363" i="2"/>
  <c r="BB363" i="2"/>
  <c r="AH365" i="2"/>
  <c r="AK365" i="2"/>
  <c r="BE411" i="2"/>
  <c r="BB411" i="2"/>
  <c r="BA411" i="2"/>
  <c r="BF413" i="2"/>
  <c r="AZ411" i="2"/>
  <c r="BG413" i="2"/>
  <c r="AY411" i="2"/>
  <c r="BH413" i="2"/>
  <c r="AX411" i="2"/>
  <c r="BI413" i="2"/>
  <c r="AW411" i="2"/>
  <c r="AV411" i="2"/>
  <c r="BK413" i="2"/>
  <c r="AU411" i="2"/>
  <c r="AT411" i="2"/>
  <c r="AS411" i="2"/>
  <c r="AR411" i="2"/>
  <c r="AL411" i="2"/>
  <c r="AL356" i="2" s="1"/>
  <c r="AP413" i="2"/>
  <c r="BP413" i="2"/>
  <c r="BQ413" i="2"/>
  <c r="BR413" i="2"/>
  <c r="AM413" i="2"/>
  <c r="AH413" i="2"/>
  <c r="BD411" i="2"/>
  <c r="AN413" i="2"/>
  <c r="AI413" i="2"/>
  <c r="BC411" i="2"/>
  <c r="AO413" i="2"/>
  <c r="AJ413" i="2"/>
  <c r="AK411" i="2"/>
  <c r="AK356" i="2" s="1"/>
  <c r="AQ413" i="2"/>
  <c r="BJ413" i="2"/>
  <c r="BO413" i="2"/>
  <c r="BL413" i="2"/>
  <c r="BM413" i="2"/>
  <c r="BN413" i="2"/>
  <c r="BH463" i="2"/>
  <c r="BI463" i="2"/>
  <c r="BJ463" i="2"/>
  <c r="BM463" i="2"/>
  <c r="AW465" i="2"/>
  <c r="BQ465" i="2"/>
  <c r="BN463" i="2"/>
  <c r="BO463" i="2"/>
  <c r="AY465" i="2"/>
  <c r="BS465" i="2"/>
  <c r="BP463" i="2"/>
  <c r="AZ465" i="2"/>
  <c r="BT465" i="2"/>
  <c r="BC463" i="2"/>
  <c r="BB465" i="2"/>
  <c r="BD463" i="2"/>
  <c r="BE463" i="2"/>
  <c r="BF463" i="2"/>
  <c r="BG463" i="2"/>
  <c r="BK463" i="2"/>
  <c r="BL463" i="2"/>
  <c r="BR465" i="2"/>
  <c r="BW465" i="2"/>
  <c r="AV465" i="2"/>
  <c r="BY465" i="2"/>
  <c r="BA465" i="2"/>
  <c r="AU465" i="2"/>
  <c r="AX465" i="2"/>
  <c r="BU465" i="2"/>
  <c r="BV465" i="2"/>
  <c r="BX465" i="2"/>
  <c r="BA515" i="2"/>
  <c r="BF513" i="2"/>
  <c r="BB515" i="2"/>
  <c r="BG513" i="2"/>
  <c r="BC515" i="2"/>
  <c r="BH513" i="2"/>
  <c r="BD515" i="2"/>
  <c r="BJ513" i="2"/>
  <c r="BK515" i="2"/>
  <c r="BL515" i="2"/>
  <c r="BN515" i="2"/>
  <c r="BI513" i="2"/>
  <c r="BE515" i="2"/>
  <c r="BM515" i="2"/>
  <c r="BI564" i="2"/>
  <c r="BJ564" i="2"/>
  <c r="BK562" i="2"/>
  <c r="BL562" i="2"/>
  <c r="BN562" i="2"/>
  <c r="BO562" i="2"/>
  <c r="BP562" i="2"/>
  <c r="BQ562" i="2"/>
  <c r="BT562" i="2"/>
  <c r="BX562" i="2"/>
  <c r="BG564" i="2"/>
  <c r="BM562" i="2"/>
  <c r="BH564" i="2"/>
  <c r="BR562" i="2"/>
  <c r="BS562" i="2"/>
  <c r="BU562" i="2"/>
  <c r="BV562" i="2"/>
  <c r="BW562" i="2"/>
  <c r="BL610" i="2"/>
  <c r="BM610" i="2"/>
  <c r="BN610" i="2"/>
  <c r="BO610" i="2"/>
  <c r="BU612" i="2"/>
  <c r="BP610" i="2"/>
  <c r="BV612" i="2"/>
  <c r="BQ610" i="2"/>
  <c r="BW612" i="2"/>
  <c r="BR610" i="2"/>
  <c r="BX612" i="2"/>
  <c r="BS610" i="2"/>
  <c r="BT610" i="2"/>
  <c r="BG610" i="2"/>
  <c r="BH610" i="2"/>
  <c r="BI610" i="2"/>
  <c r="BJ610" i="2"/>
  <c r="BK610" i="2"/>
  <c r="BU658" i="2"/>
  <c r="BG660" i="2"/>
  <c r="BV658" i="2"/>
  <c r="BH660" i="2"/>
  <c r="BW658" i="2"/>
  <c r="BI660" i="2"/>
  <c r="BX658" i="2"/>
  <c r="BJ660" i="2"/>
  <c r="BK658" i="2"/>
  <c r="BN658" i="2"/>
  <c r="BO658" i="2"/>
  <c r="BR658" i="2"/>
  <c r="BS658" i="2"/>
  <c r="BL658" i="2"/>
  <c r="BM658" i="2"/>
  <c r="BP658" i="2"/>
  <c r="BQ658" i="2"/>
  <c r="BT658" i="2"/>
  <c r="BU983" i="2"/>
  <c r="BT983" i="2"/>
  <c r="BS983" i="2"/>
  <c r="BR983" i="2"/>
  <c r="BQ983" i="2"/>
  <c r="BP983" i="2"/>
  <c r="BL983" i="2"/>
  <c r="CA981" i="2"/>
  <c r="BK983" i="2"/>
  <c r="BZ981" i="2"/>
  <c r="BW981" i="2"/>
  <c r="BV983" i="2"/>
  <c r="BO983" i="2"/>
  <c r="CB981" i="2"/>
  <c r="BN983" i="2"/>
  <c r="BY981" i="2"/>
  <c r="BM983" i="2"/>
  <c r="BX981" i="2"/>
  <c r="BR1341" i="2"/>
  <c r="BS1343" i="2"/>
  <c r="BQ1341" i="2"/>
  <c r="BK1343" i="2"/>
  <c r="BP1341" i="2"/>
  <c r="BJ1343" i="2"/>
  <c r="BO1341" i="2"/>
  <c r="BI1343" i="2"/>
  <c r="BN1341" i="2"/>
  <c r="BH1343" i="2"/>
  <c r="BM1341" i="2"/>
  <c r="BG1343" i="2"/>
  <c r="BL1341" i="2"/>
  <c r="BT1343" i="2"/>
  <c r="CD1496" i="2"/>
  <c r="CE1496" i="2"/>
  <c r="CC1496" i="2"/>
  <c r="CC1544" i="2"/>
  <c r="CE1544" i="2"/>
  <c r="CD1544" i="2"/>
  <c r="BV1666" i="2"/>
  <c r="BU1666" i="2"/>
  <c r="BT1666" i="2"/>
  <c r="BS1666" i="2"/>
  <c r="BR1666" i="2"/>
  <c r="BX1717" i="2"/>
  <c r="BW1717" i="2"/>
  <c r="BV1717" i="2"/>
  <c r="BU1717" i="2"/>
  <c r="BT1719" i="2"/>
  <c r="BS1719" i="2"/>
  <c r="BR1719" i="2"/>
  <c r="BQ1719" i="2"/>
  <c r="BP1719" i="2"/>
  <c r="BN1719" i="2"/>
  <c r="BM1719" i="2"/>
  <c r="BL1719" i="2"/>
  <c r="BO1719" i="2"/>
  <c r="BK1719" i="2"/>
  <c r="BQ1770" i="2"/>
  <c r="BV1768" i="2"/>
  <c r="BP1770" i="2"/>
  <c r="BO1770" i="2"/>
  <c r="BN1770" i="2"/>
  <c r="BL1770" i="2"/>
  <c r="BJ1770" i="2"/>
  <c r="BU1768" i="2"/>
  <c r="BM1770" i="2"/>
  <c r="BK1770" i="2"/>
  <c r="BT1768" i="2"/>
  <c r="BI1770" i="2"/>
  <c r="BS1768" i="2"/>
  <c r="BH1770" i="2"/>
  <c r="BR1768" i="2"/>
  <c r="BG1770" i="2"/>
  <c r="BL1975" i="2"/>
  <c r="BK1975" i="2"/>
  <c r="BM1975" i="2"/>
  <c r="BM1976" i="2" s="1"/>
  <c r="BS2132" i="2"/>
  <c r="CD2134" i="2"/>
  <c r="BP2134" i="2"/>
  <c r="BT2132" i="2"/>
  <c r="BX2134" i="2"/>
  <c r="CC2134" i="2"/>
  <c r="CB2134" i="2"/>
  <c r="BU2132" i="2"/>
  <c r="BY2134" i="2"/>
  <c r="BL2134" i="2"/>
  <c r="BV2132" i="2"/>
  <c r="BJ2134" i="2"/>
  <c r="BZ2134" i="2"/>
  <c r="BW2132" i="2"/>
  <c r="BK2134" i="2"/>
  <c r="CA2134" i="2"/>
  <c r="BM2134" i="2"/>
  <c r="BN2134" i="2"/>
  <c r="BO2134" i="2"/>
  <c r="BQ2134" i="2"/>
  <c r="BR2134" i="2"/>
  <c r="BM256" i="2"/>
  <c r="AV258" i="2"/>
  <c r="BP258" i="2"/>
  <c r="BH256" i="2"/>
  <c r="BH237" i="2" s="1"/>
  <c r="AW258" i="2"/>
  <c r="BQ258" i="2"/>
  <c r="BG256" i="2"/>
  <c r="AX258" i="2"/>
  <c r="BR258" i="2"/>
  <c r="BF256" i="2"/>
  <c r="AY258" i="2"/>
  <c r="BS258" i="2"/>
  <c r="BE256" i="2"/>
  <c r="AZ258" i="2"/>
  <c r="BT258" i="2"/>
  <c r="BD256" i="2"/>
  <c r="BA258" i="2"/>
  <c r="BU258" i="2"/>
  <c r="BB258" i="2"/>
  <c r="BC258" i="2"/>
  <c r="BL256" i="2"/>
  <c r="AR258" i="2"/>
  <c r="BI256" i="2"/>
  <c r="AU258" i="2"/>
  <c r="BO258" i="2"/>
  <c r="BN258" i="2"/>
  <c r="BK256" i="2"/>
  <c r="BJ256" i="2"/>
  <c r="AT258" i="2"/>
  <c r="AS258" i="2"/>
  <c r="BY258" i="2"/>
  <c r="BX258" i="2"/>
  <c r="BW258" i="2"/>
  <c r="BV258" i="2"/>
  <c r="AQ258" i="2"/>
  <c r="CB258" i="2"/>
  <c r="CA258" i="2"/>
  <c r="CC258" i="2"/>
  <c r="BZ258" i="2"/>
  <c r="BC454" i="2"/>
  <c r="AU456" i="2"/>
  <c r="BO456" i="2"/>
  <c r="BD454" i="2"/>
  <c r="AV456" i="2"/>
  <c r="BP456" i="2"/>
  <c r="BE454" i="2"/>
  <c r="AW456" i="2"/>
  <c r="BQ456" i="2"/>
  <c r="BG454" i="2"/>
  <c r="AY456" i="2"/>
  <c r="AZ456" i="2"/>
  <c r="BT456" i="2"/>
  <c r="BA456" i="2"/>
  <c r="BU456" i="2"/>
  <c r="BB456" i="2"/>
  <c r="BV456" i="2"/>
  <c r="BW456" i="2"/>
  <c r="AX456" i="2"/>
  <c r="BH456" i="2"/>
  <c r="BI456" i="2"/>
  <c r="BJ456" i="2"/>
  <c r="BF454" i="2"/>
  <c r="BK456" i="2"/>
  <c r="BL456" i="2"/>
  <c r="BM456" i="2"/>
  <c r="BS456" i="2"/>
  <c r="BY456" i="2"/>
  <c r="BN456" i="2"/>
  <c r="BR456" i="2"/>
  <c r="BX456" i="2"/>
  <c r="BB270" i="2"/>
  <c r="BR270" i="2"/>
  <c r="BC270" i="2"/>
  <c r="BS270" i="2"/>
  <c r="BD270" i="2"/>
  <c r="BT270" i="2"/>
  <c r="BI268" i="2"/>
  <c r="BE270" i="2"/>
  <c r="BU270" i="2"/>
  <c r="BJ268" i="2"/>
  <c r="BF270" i="2"/>
  <c r="BK268" i="2"/>
  <c r="BG270" i="2"/>
  <c r="BL268" i="2"/>
  <c r="AR270" i="2"/>
  <c r="BH270" i="2"/>
  <c r="BM268" i="2"/>
  <c r="AS270" i="2"/>
  <c r="AT270" i="2"/>
  <c r="AU270" i="2"/>
  <c r="AV270" i="2"/>
  <c r="AW270" i="2"/>
  <c r="AX270" i="2"/>
  <c r="BN270" i="2"/>
  <c r="BA270" i="2"/>
  <c r="BQ270" i="2"/>
  <c r="AY270" i="2"/>
  <c r="AZ270" i="2"/>
  <c r="BO270" i="2"/>
  <c r="BP270" i="2"/>
  <c r="CC270" i="2"/>
  <c r="BZ270" i="2"/>
  <c r="BY270" i="2"/>
  <c r="BV270" i="2"/>
  <c r="AQ270" i="2"/>
  <c r="CB270" i="2"/>
  <c r="BX270" i="2"/>
  <c r="BW270" i="2"/>
  <c r="CA270" i="2"/>
  <c r="BG317" i="2"/>
  <c r="BH317" i="2"/>
  <c r="BI317" i="2"/>
  <c r="BJ319" i="2"/>
  <c r="BK319" i="2"/>
  <c r="BL319" i="2"/>
  <c r="BM319" i="2"/>
  <c r="AW317" i="2"/>
  <c r="AR319" i="2"/>
  <c r="BN319" i="2"/>
  <c r="AX317" i="2"/>
  <c r="AS319" i="2"/>
  <c r="AY317" i="2"/>
  <c r="AT319" i="2"/>
  <c r="AZ317" i="2"/>
  <c r="AU319" i="2"/>
  <c r="BA317" i="2"/>
  <c r="AV319" i="2"/>
  <c r="BB317" i="2"/>
  <c r="BC317" i="2"/>
  <c r="BF317" i="2"/>
  <c r="BD317" i="2"/>
  <c r="BE317" i="2"/>
  <c r="AT366" i="2"/>
  <c r="BG368" i="2"/>
  <c r="AU366" i="2"/>
  <c r="BH368" i="2"/>
  <c r="AV366" i="2"/>
  <c r="AM368" i="2"/>
  <c r="BI368" i="2"/>
  <c r="AW366" i="2"/>
  <c r="AN368" i="2"/>
  <c r="BJ368" i="2"/>
  <c r="AX366" i="2"/>
  <c r="BK368" i="2"/>
  <c r="AY366" i="2"/>
  <c r="BL368" i="2"/>
  <c r="AZ366" i="2"/>
  <c r="BM368" i="2"/>
  <c r="BA366" i="2"/>
  <c r="BN368" i="2"/>
  <c r="BP368" i="2"/>
  <c r="BQ368" i="2"/>
  <c r="AO366" i="2"/>
  <c r="BB368" i="2"/>
  <c r="BR368" i="2"/>
  <c r="AP366" i="2"/>
  <c r="BC368" i="2"/>
  <c r="BE368" i="2"/>
  <c r="BF368" i="2"/>
  <c r="AI368" i="2"/>
  <c r="BO368" i="2"/>
  <c r="AJ368" i="2"/>
  <c r="AQ366" i="2"/>
  <c r="AR366" i="2"/>
  <c r="AS366" i="2"/>
  <c r="BD368" i="2"/>
  <c r="AH368" i="2"/>
  <c r="AK368" i="2"/>
  <c r="AL368" i="2"/>
  <c r="BB417" i="2"/>
  <c r="BJ415" i="2"/>
  <c r="BA417" i="2"/>
  <c r="BI415" i="2"/>
  <c r="BH415" i="2"/>
  <c r="BF415" i="2"/>
  <c r="BE415" i="2"/>
  <c r="BD417" i="2"/>
  <c r="BC417" i="2"/>
  <c r="BM415" i="2"/>
  <c r="BK415" i="2"/>
  <c r="BN415" i="2"/>
  <c r="BL415" i="2"/>
  <c r="BG415" i="2"/>
  <c r="BN466" i="2"/>
  <c r="BG468" i="2"/>
  <c r="BO466" i="2"/>
  <c r="BH468" i="2"/>
  <c r="BP466" i="2"/>
  <c r="BI468" i="2"/>
  <c r="BS466" i="2"/>
  <c r="AV468" i="2"/>
  <c r="BU466" i="2"/>
  <c r="AX468" i="2"/>
  <c r="BV466" i="2"/>
  <c r="AY468" i="2"/>
  <c r="BQ466" i="2"/>
  <c r="BC468" i="2"/>
  <c r="BR466" i="2"/>
  <c r="BD468" i="2"/>
  <c r="BT466" i="2"/>
  <c r="BE468" i="2"/>
  <c r="BW466" i="2"/>
  <c r="BF468" i="2"/>
  <c r="BX466" i="2"/>
  <c r="BJ468" i="2"/>
  <c r="BY466" i="2"/>
  <c r="BK468" i="2"/>
  <c r="AU468" i="2"/>
  <c r="AZ468" i="2"/>
  <c r="BM466" i="2"/>
  <c r="BB468" i="2"/>
  <c r="AW468" i="2"/>
  <c r="BA468" i="2"/>
  <c r="BL466" i="2"/>
  <c r="BK518" i="2"/>
  <c r="BM518" i="2"/>
  <c r="BN518" i="2"/>
  <c r="BF516" i="2"/>
  <c r="BA518" i="2"/>
  <c r="BJ516" i="2"/>
  <c r="BE518" i="2"/>
  <c r="BL518" i="2"/>
  <c r="BG516" i="2"/>
  <c r="BH516" i="2"/>
  <c r="BI516" i="2"/>
  <c r="BB518" i="2"/>
  <c r="BC518" i="2"/>
  <c r="BD518" i="2"/>
  <c r="BQ565" i="2"/>
  <c r="BR565" i="2"/>
  <c r="BS565" i="2"/>
  <c r="BT565" i="2"/>
  <c r="BV565" i="2"/>
  <c r="BW565" i="2"/>
  <c r="BG567" i="2"/>
  <c r="BX565" i="2"/>
  <c r="BH567" i="2"/>
  <c r="BI567" i="2"/>
  <c r="BL565" i="2"/>
  <c r="BJ567" i="2"/>
  <c r="BK565" i="2"/>
  <c r="BM565" i="2"/>
  <c r="BN565" i="2"/>
  <c r="BO565" i="2"/>
  <c r="BP565" i="2"/>
  <c r="BU565" i="2"/>
  <c r="BT613" i="2"/>
  <c r="BU613" i="2"/>
  <c r="BV613" i="2"/>
  <c r="BW613" i="2"/>
  <c r="BG615" i="2"/>
  <c r="BX613" i="2"/>
  <c r="BH615" i="2"/>
  <c r="BI615" i="2"/>
  <c r="BJ615" i="2"/>
  <c r="BK613" i="2"/>
  <c r="BL613" i="2"/>
  <c r="BM613" i="2"/>
  <c r="BN613" i="2"/>
  <c r="BO613" i="2"/>
  <c r="BP613" i="2"/>
  <c r="BQ613" i="2"/>
  <c r="BS613" i="2"/>
  <c r="BR613" i="2"/>
  <c r="BN661" i="2"/>
  <c r="BO661" i="2"/>
  <c r="BP661" i="2"/>
  <c r="BQ661" i="2"/>
  <c r="BR661" i="2"/>
  <c r="BS661" i="2"/>
  <c r="BT661" i="2"/>
  <c r="BW661" i="2"/>
  <c r="BG663" i="2"/>
  <c r="BX661" i="2"/>
  <c r="BH663" i="2"/>
  <c r="BK661" i="2"/>
  <c r="BL661" i="2"/>
  <c r="BM661" i="2"/>
  <c r="BU661" i="2"/>
  <c r="BV661" i="2"/>
  <c r="BI663" i="2"/>
  <c r="BJ663" i="2"/>
  <c r="BZ984" i="2"/>
  <c r="BZ985" i="2" s="1"/>
  <c r="BY984" i="2"/>
  <c r="BY985" i="2" s="1"/>
  <c r="CB984" i="2"/>
  <c r="CB985" i="2" s="1"/>
  <c r="BX984" i="2"/>
  <c r="BX985" i="2" s="1"/>
  <c r="CA984" i="2"/>
  <c r="CA985" i="2" s="1"/>
  <c r="BW984" i="2"/>
  <c r="BW985" i="2" s="1"/>
  <c r="CC1237" i="2"/>
  <c r="CD1237" i="2"/>
  <c r="CC1499" i="2"/>
  <c r="CD1499" i="2"/>
  <c r="CE1499" i="2"/>
  <c r="CC1547" i="2"/>
  <c r="CD1547" i="2"/>
  <c r="CE1547" i="2"/>
  <c r="BV1669" i="2"/>
  <c r="BU1669" i="2"/>
  <c r="BT1669" i="2"/>
  <c r="BS1669" i="2"/>
  <c r="BR1669" i="2"/>
  <c r="BR1720" i="2"/>
  <c r="BQ1720" i="2"/>
  <c r="BI1773" i="2"/>
  <c r="BT1771" i="2"/>
  <c r="BH1773" i="2"/>
  <c r="BS1771" i="2"/>
  <c r="BG1773" i="2"/>
  <c r="BR1771" i="2"/>
  <c r="BV1771" i="2"/>
  <c r="BP1773" i="2"/>
  <c r="BN1773" i="2"/>
  <c r="BL1773" i="2"/>
  <c r="BK1773" i="2"/>
  <c r="BJ1773" i="2"/>
  <c r="BU1771" i="2"/>
  <c r="BQ1773" i="2"/>
  <c r="BO1773" i="2"/>
  <c r="BM1773" i="2"/>
  <c r="BL2137" i="2"/>
  <c r="BM2137" i="2"/>
  <c r="BU2137" i="2"/>
  <c r="CA2135" i="2"/>
  <c r="BN2137" i="2"/>
  <c r="BR2137" i="2"/>
  <c r="BV2137" i="2"/>
  <c r="BO2137" i="2"/>
  <c r="BQ2137" i="2"/>
  <c r="BP2137" i="2"/>
  <c r="BX2135" i="2"/>
  <c r="BS2137" i="2"/>
  <c r="BY2135" i="2"/>
  <c r="BT2137" i="2"/>
  <c r="CB2135" i="2"/>
  <c r="CD2137" i="2"/>
  <c r="BK2137" i="2"/>
  <c r="BW2135" i="2"/>
  <c r="CC2137" i="2"/>
  <c r="BJ2137" i="2"/>
  <c r="BZ2135" i="2"/>
  <c r="BH353" i="2"/>
  <c r="BA355" i="2"/>
  <c r="BI353" i="2"/>
  <c r="BB355" i="2"/>
  <c r="BC355" i="2"/>
  <c r="BD355" i="2"/>
  <c r="AR355" i="2"/>
  <c r="AS355" i="2"/>
  <c r="BJ355" i="2"/>
  <c r="AT355" i="2"/>
  <c r="BK355" i="2"/>
  <c r="AU355" i="2"/>
  <c r="BL355" i="2"/>
  <c r="AV355" i="2"/>
  <c r="BM355" i="2"/>
  <c r="AW355" i="2"/>
  <c r="BN355" i="2"/>
  <c r="AX355" i="2"/>
  <c r="AY355" i="2"/>
  <c r="AZ355" i="2"/>
  <c r="BE353" i="2"/>
  <c r="BF353" i="2"/>
  <c r="BG353" i="2"/>
  <c r="BT601" i="2"/>
  <c r="BX603" i="2"/>
  <c r="BG601" i="2"/>
  <c r="BH601" i="2"/>
  <c r="BI601" i="2"/>
  <c r="BJ601" i="2"/>
  <c r="BK601" i="2"/>
  <c r="BL601" i="2"/>
  <c r="BM601" i="2"/>
  <c r="BN601" i="2"/>
  <c r="BO601" i="2"/>
  <c r="BS601" i="2"/>
  <c r="BU603" i="2"/>
  <c r="BV603" i="2"/>
  <c r="BW603" i="2"/>
  <c r="BP601" i="2"/>
  <c r="BQ601" i="2"/>
  <c r="BR601" i="2"/>
  <c r="CC1172" i="2"/>
  <c r="CD1172" i="2"/>
  <c r="CE1172" i="2"/>
  <c r="AX273" i="2"/>
  <c r="AY273" i="2"/>
  <c r="AZ273" i="2"/>
  <c r="BA273" i="2"/>
  <c r="BM271" i="2"/>
  <c r="BB273" i="2"/>
  <c r="BN271" i="2"/>
  <c r="BC273" i="2"/>
  <c r="BO271" i="2"/>
  <c r="BD273" i="2"/>
  <c r="BP271" i="2"/>
  <c r="BE273" i="2"/>
  <c r="BQ271" i="2"/>
  <c r="BF273" i="2"/>
  <c r="BR271" i="2"/>
  <c r="BG273" i="2"/>
  <c r="BS271" i="2"/>
  <c r="AR273" i="2"/>
  <c r="BH273" i="2"/>
  <c r="BT271" i="2"/>
  <c r="AS273" i="2"/>
  <c r="BI273" i="2"/>
  <c r="BU271" i="2"/>
  <c r="AT273" i="2"/>
  <c r="BJ273" i="2"/>
  <c r="AW273" i="2"/>
  <c r="AV273" i="2"/>
  <c r="BK273" i="2"/>
  <c r="BL273" i="2"/>
  <c r="AU273" i="2"/>
  <c r="CC273" i="2"/>
  <c r="CB273" i="2"/>
  <c r="CA273" i="2"/>
  <c r="BX273" i="2"/>
  <c r="BW273" i="2"/>
  <c r="BZ273" i="2"/>
  <c r="BY273" i="2"/>
  <c r="BV273" i="2"/>
  <c r="AQ273" i="2"/>
  <c r="BJ320" i="2"/>
  <c r="BJ307" i="2" s="1"/>
  <c r="BK320" i="2"/>
  <c r="BK307" i="2" s="1"/>
  <c r="BL320" i="2"/>
  <c r="BL307" i="2" s="1"/>
  <c r="BM320" i="2"/>
  <c r="BM307" i="2" s="1"/>
  <c r="BN320" i="2"/>
  <c r="BN307" i="2" s="1"/>
  <c r="BA320" i="2"/>
  <c r="AR322" i="2"/>
  <c r="BB320" i="2"/>
  <c r="AS322" i="2"/>
  <c r="BC320" i="2"/>
  <c r="AT322" i="2"/>
  <c r="BD320" i="2"/>
  <c r="AU322" i="2"/>
  <c r="BE320" i="2"/>
  <c r="AV322" i="2"/>
  <c r="BF320" i="2"/>
  <c r="AW322" i="2"/>
  <c r="BI320" i="2"/>
  <c r="AZ322" i="2"/>
  <c r="AX322" i="2"/>
  <c r="AY322" i="2"/>
  <c r="BG320" i="2"/>
  <c r="BH320" i="2"/>
  <c r="AS369" i="2"/>
  <c r="BJ371" i="2"/>
  <c r="AT369" i="2"/>
  <c r="AM371" i="2"/>
  <c r="BK371" i="2"/>
  <c r="AU369" i="2"/>
  <c r="AN371" i="2"/>
  <c r="BL371" i="2"/>
  <c r="AV369" i="2"/>
  <c r="BM371" i="2"/>
  <c r="AJ371" i="2"/>
  <c r="AW369" i="2"/>
  <c r="BN371" i="2"/>
  <c r="AX369" i="2"/>
  <c r="BO371" i="2"/>
  <c r="AY369" i="2"/>
  <c r="BP371" i="2"/>
  <c r="AZ369" i="2"/>
  <c r="BQ371" i="2"/>
  <c r="BC371" i="2"/>
  <c r="BD371" i="2"/>
  <c r="BE371" i="2"/>
  <c r="AO369" i="2"/>
  <c r="BF371" i="2"/>
  <c r="BI371" i="2"/>
  <c r="BR371" i="2"/>
  <c r="AP369" i="2"/>
  <c r="AQ369" i="2"/>
  <c r="AR369" i="2"/>
  <c r="AK371" i="2"/>
  <c r="BA369" i="2"/>
  <c r="AL371" i="2"/>
  <c r="AH371" i="2"/>
  <c r="AI371" i="2"/>
  <c r="BH371" i="2"/>
  <c r="BB371" i="2"/>
  <c r="BG371" i="2"/>
  <c r="BJ420" i="2"/>
  <c r="BI420" i="2"/>
  <c r="BH420" i="2"/>
  <c r="BF420" i="2"/>
  <c r="BE418" i="2"/>
  <c r="BB420" i="2"/>
  <c r="BD418" i="2"/>
  <c r="BA420" i="2"/>
  <c r="BL420" i="2"/>
  <c r="BK420" i="2"/>
  <c r="BC418" i="2"/>
  <c r="BG420" i="2"/>
  <c r="BM420" i="2"/>
  <c r="BN420" i="2"/>
  <c r="BP469" i="2"/>
  <c r="BI471" i="2"/>
  <c r="BQ469" i="2"/>
  <c r="BJ471" i="2"/>
  <c r="BR469" i="2"/>
  <c r="AU471" i="2"/>
  <c r="BK471" i="2"/>
  <c r="BU469" i="2"/>
  <c r="AX471" i="2"/>
  <c r="BW469" i="2"/>
  <c r="AZ471" i="2"/>
  <c r="BX469" i="2"/>
  <c r="BA471" i="2"/>
  <c r="BV469" i="2"/>
  <c r="BG471" i="2"/>
  <c r="BY469" i="2"/>
  <c r="BH471" i="2"/>
  <c r="AV471" i="2"/>
  <c r="BM469" i="2"/>
  <c r="BB471" i="2"/>
  <c r="BO469" i="2"/>
  <c r="BD471" i="2"/>
  <c r="BT469" i="2"/>
  <c r="BF471" i="2"/>
  <c r="BL469" i="2"/>
  <c r="BN469" i="2"/>
  <c r="BS469" i="2"/>
  <c r="AW471" i="2"/>
  <c r="AY471" i="2"/>
  <c r="BC471" i="2"/>
  <c r="BE471" i="2"/>
  <c r="BK521" i="2"/>
  <c r="BL521" i="2"/>
  <c r="BM521" i="2"/>
  <c r="BN521" i="2"/>
  <c r="BF519" i="2"/>
  <c r="BG519" i="2"/>
  <c r="BA521" i="2"/>
  <c r="BJ519" i="2"/>
  <c r="BD521" i="2"/>
  <c r="BH519" i="2"/>
  <c r="BI519" i="2"/>
  <c r="BC521" i="2"/>
  <c r="BE521" i="2"/>
  <c r="BB521" i="2"/>
  <c r="BW568" i="2"/>
  <c r="BG570" i="2"/>
  <c r="BX568" i="2"/>
  <c r="BH570" i="2"/>
  <c r="BI570" i="2"/>
  <c r="BJ570" i="2"/>
  <c r="BL568" i="2"/>
  <c r="BM568" i="2"/>
  <c r="BN568" i="2"/>
  <c r="BR568" i="2"/>
  <c r="BQ568" i="2"/>
  <c r="BS568" i="2"/>
  <c r="BT568" i="2"/>
  <c r="BU568" i="2"/>
  <c r="BV568" i="2"/>
  <c r="BK568" i="2"/>
  <c r="BO568" i="2"/>
  <c r="BP568" i="2"/>
  <c r="BK616" i="2"/>
  <c r="BL616" i="2"/>
  <c r="BM616" i="2"/>
  <c r="BN616" i="2"/>
  <c r="BO616" i="2"/>
  <c r="BP616" i="2"/>
  <c r="BQ616" i="2"/>
  <c r="BR616" i="2"/>
  <c r="BS616" i="2"/>
  <c r="BT616" i="2"/>
  <c r="BU616" i="2"/>
  <c r="BV616" i="2"/>
  <c r="BW616" i="2"/>
  <c r="BH618" i="2"/>
  <c r="BI618" i="2"/>
  <c r="BX616" i="2"/>
  <c r="BG618" i="2"/>
  <c r="BJ618" i="2"/>
  <c r="BT664" i="2"/>
  <c r="BU664" i="2"/>
  <c r="BG666" i="2"/>
  <c r="BV664" i="2"/>
  <c r="BH666" i="2"/>
  <c r="BW664" i="2"/>
  <c r="BI666" i="2"/>
  <c r="BX664" i="2"/>
  <c r="BJ666" i="2"/>
  <c r="BM664" i="2"/>
  <c r="BN664" i="2"/>
  <c r="BQ664" i="2"/>
  <c r="BR664" i="2"/>
  <c r="BO664" i="2"/>
  <c r="BP664" i="2"/>
  <c r="BS664" i="2"/>
  <c r="BK664" i="2"/>
  <c r="BL664" i="2"/>
  <c r="CB934" i="2"/>
  <c r="CB987" i="2"/>
  <c r="CB988" i="2" s="1"/>
  <c r="CA987" i="2"/>
  <c r="CA988" i="2" s="1"/>
  <c r="BZ987" i="2"/>
  <c r="BZ988" i="2" s="1"/>
  <c r="BY987" i="2"/>
  <c r="BY988" i="2" s="1"/>
  <c r="BX987" i="2"/>
  <c r="BX988" i="2" s="1"/>
  <c r="BW987" i="2"/>
  <c r="BW988" i="2" s="1"/>
  <c r="CE1238" i="2"/>
  <c r="CC1238" i="2"/>
  <c r="CD1238" i="2"/>
  <c r="BV1350" i="2"/>
  <c r="BU1348" i="2"/>
  <c r="BN1350" i="2"/>
  <c r="BT1348" i="2"/>
  <c r="BM1350" i="2"/>
  <c r="BS1348" i="2"/>
  <c r="BL1350" i="2"/>
  <c r="BR1348" i="2"/>
  <c r="BP1348" i="2"/>
  <c r="BQ1348" i="2"/>
  <c r="BO1348" i="2"/>
  <c r="BX1350" i="2"/>
  <c r="BK1350" i="2"/>
  <c r="BW1350" i="2"/>
  <c r="CC1502" i="2"/>
  <c r="CD1502" i="2"/>
  <c r="CE1502" i="2"/>
  <c r="CC1550" i="2"/>
  <c r="CD1550" i="2"/>
  <c r="CE1550" i="2"/>
  <c r="BW1624" i="2"/>
  <c r="BX1624" i="2"/>
  <c r="BV1624" i="2"/>
  <c r="BT1624" i="2"/>
  <c r="BU1624" i="2"/>
  <c r="BV1672" i="2"/>
  <c r="BU1672" i="2"/>
  <c r="BT1672" i="2"/>
  <c r="BW1672" i="2"/>
  <c r="BS1672" i="2"/>
  <c r="BV1723" i="2"/>
  <c r="BR1723" i="2"/>
  <c r="BS1723" i="2"/>
  <c r="BU1723" i="2"/>
  <c r="BT1723" i="2"/>
  <c r="BK2138" i="2"/>
  <c r="BK2122" i="2" s="1"/>
  <c r="BX2140" i="2"/>
  <c r="BL2138" i="2"/>
  <c r="BL2122" i="2" s="1"/>
  <c r="BP2138" i="2"/>
  <c r="BZ2140" i="2"/>
  <c r="CC2140" i="2"/>
  <c r="BM2138" i="2"/>
  <c r="BM2122" i="2" s="1"/>
  <c r="BN2138" i="2"/>
  <c r="BN2122" i="2" s="1"/>
  <c r="BQ2138" i="2"/>
  <c r="BO2138" i="2"/>
  <c r="BY2140" i="2"/>
  <c r="CA2140" i="2"/>
  <c r="BR2138" i="2"/>
  <c r="CB2140" i="2"/>
  <c r="BS2138" i="2"/>
  <c r="CD2140" i="2"/>
  <c r="BU2138" i="2"/>
  <c r="BV2138" i="2"/>
  <c r="BW2138" i="2"/>
  <c r="BJ2138" i="2"/>
  <c r="BJ2122" i="2" s="1"/>
  <c r="BT2138" i="2"/>
  <c r="CB972" i="2"/>
  <c r="CB973" i="2" s="1"/>
  <c r="CA972" i="2"/>
  <c r="CA973" i="2" s="1"/>
  <c r="BZ972" i="2"/>
  <c r="BZ973" i="2" s="1"/>
  <c r="BY972" i="2"/>
  <c r="BY973" i="2" s="1"/>
  <c r="BW972" i="2"/>
  <c r="BW973" i="2" s="1"/>
  <c r="BX972" i="2"/>
  <c r="BX973" i="2" s="1"/>
  <c r="BR274" i="2"/>
  <c r="AV276" i="2"/>
  <c r="BS274" i="2"/>
  <c r="AW276" i="2"/>
  <c r="BT274" i="2"/>
  <c r="AX276" i="2"/>
  <c r="BU274" i="2"/>
  <c r="AY276" i="2"/>
  <c r="AZ276" i="2"/>
  <c r="BA276" i="2"/>
  <c r="BB276" i="2"/>
  <c r="BI274" i="2"/>
  <c r="BC276" i="2"/>
  <c r="BJ274" i="2"/>
  <c r="BD276" i="2"/>
  <c r="BK274" i="2"/>
  <c r="BE276" i="2"/>
  <c r="BL274" i="2"/>
  <c r="BF276" i="2"/>
  <c r="BM274" i="2"/>
  <c r="BG276" i="2"/>
  <c r="BN274" i="2"/>
  <c r="AR276" i="2"/>
  <c r="BH276" i="2"/>
  <c r="BQ274" i="2"/>
  <c r="AU276" i="2"/>
  <c r="BO274" i="2"/>
  <c r="BP274" i="2"/>
  <c r="AS276" i="2"/>
  <c r="AT276" i="2"/>
  <c r="CC276" i="2"/>
  <c r="CB276" i="2"/>
  <c r="CA276" i="2"/>
  <c r="BZ276" i="2"/>
  <c r="BY276" i="2"/>
  <c r="BV276" i="2"/>
  <c r="AQ276" i="2"/>
  <c r="BX276" i="2"/>
  <c r="BW276" i="2"/>
  <c r="AS325" i="2"/>
  <c r="BN325" i="2"/>
  <c r="AT325" i="2"/>
  <c r="AU325" i="2"/>
  <c r="AV325" i="2"/>
  <c r="AW323" i="2"/>
  <c r="AX323" i="2"/>
  <c r="AY323" i="2"/>
  <c r="BF325" i="2"/>
  <c r="AZ323" i="2"/>
  <c r="BG325" i="2"/>
  <c r="BA323" i="2"/>
  <c r="BH325" i="2"/>
  <c r="BB323" i="2"/>
  <c r="BI325" i="2"/>
  <c r="BC323" i="2"/>
  <c r="BJ325" i="2"/>
  <c r="AR325" i="2"/>
  <c r="BM325" i="2"/>
  <c r="BD323" i="2"/>
  <c r="BK325" i="2"/>
  <c r="BE323" i="2"/>
  <c r="BL325" i="2"/>
  <c r="AY372" i="2"/>
  <c r="BF374" i="2"/>
  <c r="AZ372" i="2"/>
  <c r="BA372" i="2"/>
  <c r="AM374" i="2"/>
  <c r="BH374" i="2"/>
  <c r="BB372" i="2"/>
  <c r="AN374" i="2"/>
  <c r="BI374" i="2"/>
  <c r="BC372" i="2"/>
  <c r="AO374" i="2"/>
  <c r="BJ374" i="2"/>
  <c r="BD372" i="2"/>
  <c r="AP374" i="2"/>
  <c r="BK374" i="2"/>
  <c r="BE372" i="2"/>
  <c r="AQ374" i="2"/>
  <c r="BL374" i="2"/>
  <c r="BM374" i="2"/>
  <c r="AR372" i="2"/>
  <c r="BO374" i="2"/>
  <c r="AS372" i="2"/>
  <c r="AT372" i="2"/>
  <c r="BQ374" i="2"/>
  <c r="AU372" i="2"/>
  <c r="BR374" i="2"/>
  <c r="BN374" i="2"/>
  <c r="AJ374" i="2"/>
  <c r="BP374" i="2"/>
  <c r="AK374" i="2"/>
  <c r="AV372" i="2"/>
  <c r="AL374" i="2"/>
  <c r="AW372" i="2"/>
  <c r="AX372" i="2"/>
  <c r="BG374" i="2"/>
  <c r="AI374" i="2"/>
  <c r="AH374" i="2"/>
  <c r="BE421" i="2"/>
  <c r="BD421" i="2"/>
  <c r="BB421" i="2"/>
  <c r="BM423" i="2"/>
  <c r="BA421" i="2"/>
  <c r="BL423" i="2"/>
  <c r="BK423" i="2"/>
  <c r="BJ423" i="2"/>
  <c r="BI423" i="2"/>
  <c r="BH423" i="2"/>
  <c r="BC421" i="2"/>
  <c r="BN423" i="2"/>
  <c r="BF423" i="2"/>
  <c r="BG423" i="2"/>
  <c r="BR472" i="2"/>
  <c r="AU474" i="2"/>
  <c r="BK474" i="2"/>
  <c r="BS472" i="2"/>
  <c r="AV474" i="2"/>
  <c r="BT472" i="2"/>
  <c r="AW474" i="2"/>
  <c r="BW472" i="2"/>
  <c r="AZ474" i="2"/>
  <c r="BY472" i="2"/>
  <c r="BB474" i="2"/>
  <c r="BC474" i="2"/>
  <c r="BJ474" i="2"/>
  <c r="BL472" i="2"/>
  <c r="BM472" i="2"/>
  <c r="AX474" i="2"/>
  <c r="BN472" i="2"/>
  <c r="AY474" i="2"/>
  <c r="BQ472" i="2"/>
  <c r="BE474" i="2"/>
  <c r="BV472" i="2"/>
  <c r="BG474" i="2"/>
  <c r="BI474" i="2"/>
  <c r="BX472" i="2"/>
  <c r="BA474" i="2"/>
  <c r="BD474" i="2"/>
  <c r="BF474" i="2"/>
  <c r="BH474" i="2"/>
  <c r="BP472" i="2"/>
  <c r="BU472" i="2"/>
  <c r="BO472" i="2"/>
  <c r="BM524" i="2"/>
  <c r="BN524" i="2"/>
  <c r="BG522" i="2"/>
  <c r="BA524" i="2"/>
  <c r="BH522" i="2"/>
  <c r="BB524" i="2"/>
  <c r="BI522" i="2"/>
  <c r="BC524" i="2"/>
  <c r="BJ522" i="2"/>
  <c r="BD524" i="2"/>
  <c r="BL524" i="2"/>
  <c r="BK524" i="2"/>
  <c r="BF522" i="2"/>
  <c r="BE524" i="2"/>
  <c r="BN571" i="2"/>
  <c r="BO571" i="2"/>
  <c r="BP571" i="2"/>
  <c r="BQ571" i="2"/>
  <c r="BT571" i="2"/>
  <c r="BU571" i="2"/>
  <c r="BJ573" i="2"/>
  <c r="BG573" i="2"/>
  <c r="BK571" i="2"/>
  <c r="BH573" i="2"/>
  <c r="BL571" i="2"/>
  <c r="BI573" i="2"/>
  <c r="BM571" i="2"/>
  <c r="BR571" i="2"/>
  <c r="BS571" i="2"/>
  <c r="BV571" i="2"/>
  <c r="BW571" i="2"/>
  <c r="BX571" i="2"/>
  <c r="BR619" i="2"/>
  <c r="BS619" i="2"/>
  <c r="BT619" i="2"/>
  <c r="BU619" i="2"/>
  <c r="BV619" i="2"/>
  <c r="BW619" i="2"/>
  <c r="BG621" i="2"/>
  <c r="BX619" i="2"/>
  <c r="BH621" i="2"/>
  <c r="BI621" i="2"/>
  <c r="BJ621" i="2"/>
  <c r="BK619" i="2"/>
  <c r="BL619" i="2"/>
  <c r="BM619" i="2"/>
  <c r="BN619" i="2"/>
  <c r="BO619" i="2"/>
  <c r="BP619" i="2"/>
  <c r="BQ619" i="2"/>
  <c r="BM667" i="2"/>
  <c r="BN667" i="2"/>
  <c r="BO667" i="2"/>
  <c r="BP667" i="2"/>
  <c r="BQ667" i="2"/>
  <c r="BR667" i="2"/>
  <c r="BS667" i="2"/>
  <c r="BV667" i="2"/>
  <c r="BG669" i="2"/>
  <c r="BW667" i="2"/>
  <c r="BH669" i="2"/>
  <c r="BK667" i="2"/>
  <c r="BU667" i="2"/>
  <c r="BX667" i="2"/>
  <c r="BJ669" i="2"/>
  <c r="BL667" i="2"/>
  <c r="BI669" i="2"/>
  <c r="BT667" i="2"/>
  <c r="CB936" i="2"/>
  <c r="CB937" i="2" s="1"/>
  <c r="CA936" i="2"/>
  <c r="CA937" i="2" s="1"/>
  <c r="BZ936" i="2"/>
  <c r="BZ937" i="2" s="1"/>
  <c r="BX936" i="2"/>
  <c r="BX937" i="2" s="1"/>
  <c r="BW936" i="2"/>
  <c r="BW937" i="2" s="1"/>
  <c r="BY936" i="2"/>
  <c r="BY937" i="2" s="1"/>
  <c r="BZ990" i="2"/>
  <c r="BY990" i="2"/>
  <c r="BX990" i="2"/>
  <c r="BW990" i="2"/>
  <c r="CB990" i="2"/>
  <c r="CB991" i="2" s="1"/>
  <c r="CA990" i="2"/>
  <c r="CA991" i="2" s="1"/>
  <c r="BX1356" i="2"/>
  <c r="BW1356" i="2"/>
  <c r="BV1356" i="2"/>
  <c r="BU1354" i="2"/>
  <c r="BM1356" i="2"/>
  <c r="BR1354" i="2"/>
  <c r="BS1354" i="2"/>
  <c r="BQ1354" i="2"/>
  <c r="BP1354" i="2"/>
  <c r="BO1354" i="2"/>
  <c r="BK1356" i="2"/>
  <c r="BN1356" i="2"/>
  <c r="BT1354" i="2"/>
  <c r="BL1356" i="2"/>
  <c r="CC1505" i="2"/>
  <c r="CD1505" i="2"/>
  <c r="CE1505" i="2"/>
  <c r="CC1553" i="2"/>
  <c r="CD1553" i="2"/>
  <c r="CE1553" i="2"/>
  <c r="BX1627" i="2"/>
  <c r="BV1627" i="2"/>
  <c r="BW1627" i="2"/>
  <c r="BU1627" i="2"/>
  <c r="BT1627" i="2"/>
  <c r="BW1675" i="2"/>
  <c r="BV1675" i="2"/>
  <c r="BO1677" i="2"/>
  <c r="BN1677" i="2"/>
  <c r="BM1677" i="2"/>
  <c r="BL1677" i="2"/>
  <c r="BU1675" i="2"/>
  <c r="BK1677" i="2"/>
  <c r="BT1675" i="2"/>
  <c r="BS1675" i="2"/>
  <c r="BX1677" i="2"/>
  <c r="BR1677" i="2"/>
  <c r="BQ1677" i="2"/>
  <c r="BP1677" i="2"/>
  <c r="BQ1728" i="2"/>
  <c r="BP1728" i="2"/>
  <c r="BO1728" i="2"/>
  <c r="BN1728" i="2"/>
  <c r="BM1728" i="2"/>
  <c r="BK1728" i="2"/>
  <c r="BV1726" i="2"/>
  <c r="BJ1728" i="2"/>
  <c r="BU1726" i="2"/>
  <c r="BI1728" i="2"/>
  <c r="BT1726" i="2"/>
  <c r="BG1728" i="2"/>
  <c r="BR1726" i="2"/>
  <c r="BL1728" i="2"/>
  <c r="BS1726" i="2"/>
  <c r="BH1728" i="2"/>
  <c r="AX279" i="2"/>
  <c r="AY279" i="2"/>
  <c r="AZ279" i="2"/>
  <c r="BA279" i="2"/>
  <c r="BM277" i="2"/>
  <c r="BB279" i="2"/>
  <c r="BN277" i="2"/>
  <c r="BC279" i="2"/>
  <c r="BO277" i="2"/>
  <c r="BD279" i="2"/>
  <c r="BP277" i="2"/>
  <c r="BE279" i="2"/>
  <c r="BQ277" i="2"/>
  <c r="BF279" i="2"/>
  <c r="BR277" i="2"/>
  <c r="BG279" i="2"/>
  <c r="BS277" i="2"/>
  <c r="AR279" i="2"/>
  <c r="BH279" i="2"/>
  <c r="BT277" i="2"/>
  <c r="AS279" i="2"/>
  <c r="BI279" i="2"/>
  <c r="BU277" i="2"/>
  <c r="AT279" i="2"/>
  <c r="BJ279" i="2"/>
  <c r="AW279" i="2"/>
  <c r="AV279" i="2"/>
  <c r="BK279" i="2"/>
  <c r="BL279" i="2"/>
  <c r="AU279" i="2"/>
  <c r="CC279" i="2"/>
  <c r="CB279" i="2"/>
  <c r="CA279" i="2"/>
  <c r="BZ279" i="2"/>
  <c r="BY279" i="2"/>
  <c r="BX279" i="2"/>
  <c r="BW279" i="2"/>
  <c r="BV279" i="2"/>
  <c r="AQ279" i="2"/>
  <c r="BG326" i="2"/>
  <c r="BN328" i="2"/>
  <c r="AR326" i="2"/>
  <c r="AR307" i="2" s="1"/>
  <c r="BH326" i="2"/>
  <c r="AS326" i="2"/>
  <c r="AS307" i="2" s="1"/>
  <c r="BI326" i="2"/>
  <c r="AT326" i="2"/>
  <c r="AT307" i="2" s="1"/>
  <c r="AU326" i="2"/>
  <c r="AU307" i="2" s="1"/>
  <c r="AV326" i="2"/>
  <c r="AV307" i="2" s="1"/>
  <c r="AW326" i="2"/>
  <c r="AX326" i="2"/>
  <c r="AY326" i="2"/>
  <c r="AZ326" i="2"/>
  <c r="BA326" i="2"/>
  <c r="BB326" i="2"/>
  <c r="BC326" i="2"/>
  <c r="BJ328" i="2"/>
  <c r="BF326" i="2"/>
  <c r="BM328" i="2"/>
  <c r="BK328" i="2"/>
  <c r="BL328" i="2"/>
  <c r="BD326" i="2"/>
  <c r="BE326" i="2"/>
  <c r="AR375" i="2"/>
  <c r="AT375" i="2"/>
  <c r="BG377" i="2"/>
  <c r="AU375" i="2"/>
  <c r="BH377" i="2"/>
  <c r="AV375" i="2"/>
  <c r="BI377" i="2"/>
  <c r="AW375" i="2"/>
  <c r="BJ377" i="2"/>
  <c r="AX375" i="2"/>
  <c r="AM377" i="2"/>
  <c r="BK377" i="2"/>
  <c r="AY375" i="2"/>
  <c r="AN377" i="2"/>
  <c r="BL377" i="2"/>
  <c r="BA375" i="2"/>
  <c r="BN377" i="2"/>
  <c r="BC375" i="2"/>
  <c r="BP377" i="2"/>
  <c r="BD375" i="2"/>
  <c r="BQ377" i="2"/>
  <c r="BM377" i="2"/>
  <c r="BO377" i="2"/>
  <c r="AO375" i="2"/>
  <c r="BR377" i="2"/>
  <c r="AP375" i="2"/>
  <c r="AQ375" i="2"/>
  <c r="AJ377" i="2"/>
  <c r="AK377" i="2"/>
  <c r="AS375" i="2"/>
  <c r="AZ375" i="2"/>
  <c r="BB375" i="2"/>
  <c r="BE375" i="2"/>
  <c r="BF377" i="2"/>
  <c r="AI377" i="2"/>
  <c r="AL377" i="2"/>
  <c r="AH377" i="2"/>
  <c r="BI426" i="2"/>
  <c r="BH426" i="2"/>
  <c r="BG426" i="2"/>
  <c r="BE424" i="2"/>
  <c r="BN426" i="2"/>
  <c r="BK426" i="2"/>
  <c r="BJ426" i="2"/>
  <c r="BF426" i="2"/>
  <c r="BC424" i="2"/>
  <c r="BA424" i="2"/>
  <c r="BL426" i="2"/>
  <c r="BD424" i="2"/>
  <c r="BB424" i="2"/>
  <c r="BM426" i="2"/>
  <c r="BS475" i="2"/>
  <c r="AU477" i="2"/>
  <c r="BK477" i="2"/>
  <c r="BT475" i="2"/>
  <c r="AV477" i="2"/>
  <c r="BU475" i="2"/>
  <c r="AW477" i="2"/>
  <c r="BX475" i="2"/>
  <c r="AZ477" i="2"/>
  <c r="BB477" i="2"/>
  <c r="BC477" i="2"/>
  <c r="BL475" i="2"/>
  <c r="BM475" i="2"/>
  <c r="BN475" i="2"/>
  <c r="AX477" i="2"/>
  <c r="BO475" i="2"/>
  <c r="AY477" i="2"/>
  <c r="BP475" i="2"/>
  <c r="BA477" i="2"/>
  <c r="BV475" i="2"/>
  <c r="BF477" i="2"/>
  <c r="BY475" i="2"/>
  <c r="BH477" i="2"/>
  <c r="BJ477" i="2"/>
  <c r="BQ475" i="2"/>
  <c r="BR475" i="2"/>
  <c r="BW475" i="2"/>
  <c r="BD477" i="2"/>
  <c r="BE477" i="2"/>
  <c r="BG477" i="2"/>
  <c r="BI477" i="2"/>
  <c r="BN527" i="2"/>
  <c r="BA525" i="2"/>
  <c r="BB525" i="2"/>
  <c r="BD525" i="2"/>
  <c r="BE525" i="2"/>
  <c r="BF525" i="2"/>
  <c r="BG525" i="2"/>
  <c r="BJ525" i="2"/>
  <c r="BM527" i="2"/>
  <c r="BC525" i="2"/>
  <c r="BH525" i="2"/>
  <c r="BI525" i="2"/>
  <c r="BK527" i="2"/>
  <c r="BL527" i="2"/>
  <c r="BV574" i="2"/>
  <c r="BW574" i="2"/>
  <c r="BG576" i="2"/>
  <c r="BX574" i="2"/>
  <c r="BH576" i="2"/>
  <c r="BI576" i="2"/>
  <c r="BL574" i="2"/>
  <c r="BM574" i="2"/>
  <c r="BQ574" i="2"/>
  <c r="BR574" i="2"/>
  <c r="BS574" i="2"/>
  <c r="BT574" i="2"/>
  <c r="BU574" i="2"/>
  <c r="BJ576" i="2"/>
  <c r="BK574" i="2"/>
  <c r="BN574" i="2"/>
  <c r="BO574" i="2"/>
  <c r="BP574" i="2"/>
  <c r="BX622" i="2"/>
  <c r="BH624" i="2"/>
  <c r="BI624" i="2"/>
  <c r="BJ624" i="2"/>
  <c r="BK622" i="2"/>
  <c r="BL622" i="2"/>
  <c r="BM622" i="2"/>
  <c r="BN622" i="2"/>
  <c r="BO622" i="2"/>
  <c r="BP622" i="2"/>
  <c r="BQ622" i="2"/>
  <c r="BR622" i="2"/>
  <c r="BS622" i="2"/>
  <c r="BT622" i="2"/>
  <c r="BU622" i="2"/>
  <c r="BV622" i="2"/>
  <c r="BW622" i="2"/>
  <c r="BG624" i="2"/>
  <c r="BU670" i="2"/>
  <c r="BG672" i="2"/>
  <c r="BV670" i="2"/>
  <c r="BH672" i="2"/>
  <c r="BW670" i="2"/>
  <c r="BI672" i="2"/>
  <c r="BX670" i="2"/>
  <c r="BJ672" i="2"/>
  <c r="BM670" i="2"/>
  <c r="BN670" i="2"/>
  <c r="BT672" i="2"/>
  <c r="BQ670" i="2"/>
  <c r="BR670" i="2"/>
  <c r="BK670" i="2"/>
  <c r="BL670" i="2"/>
  <c r="BO670" i="2"/>
  <c r="BP670" i="2"/>
  <c r="BS670" i="2"/>
  <c r="BL941" i="2"/>
  <c r="BK941" i="2"/>
  <c r="BS941" i="2"/>
  <c r="BR941" i="2"/>
  <c r="BO941" i="2"/>
  <c r="BN941" i="2"/>
  <c r="BQ941" i="2"/>
  <c r="BM941" i="2"/>
  <c r="BP941" i="2"/>
  <c r="BV941" i="2"/>
  <c r="BT941" i="2"/>
  <c r="BO1357" i="2"/>
  <c r="BX1359" i="2"/>
  <c r="BW1359" i="2"/>
  <c r="BT1357" i="2"/>
  <c r="BU1357" i="2"/>
  <c r="BS1357" i="2"/>
  <c r="BR1357" i="2"/>
  <c r="BP1357" i="2"/>
  <c r="BN1359" i="2"/>
  <c r="BV1359" i="2"/>
  <c r="BQ1357" i="2"/>
  <c r="BM1359" i="2"/>
  <c r="BL1359" i="2"/>
  <c r="BK1359" i="2"/>
  <c r="CC1508" i="2"/>
  <c r="CE1508" i="2"/>
  <c r="CD1508" i="2"/>
  <c r="CC1556" i="2"/>
  <c r="CD1556" i="2"/>
  <c r="CE1556" i="2"/>
  <c r="BX1630" i="2"/>
  <c r="BW1630" i="2"/>
  <c r="BV1630" i="2"/>
  <c r="BU1630" i="2"/>
  <c r="BT1630" i="2"/>
  <c r="BW1678" i="2"/>
  <c r="BR1680" i="2"/>
  <c r="BQ1680" i="2"/>
  <c r="BP1680" i="2"/>
  <c r="BO1680" i="2"/>
  <c r="BV1678" i="2"/>
  <c r="BM1680" i="2"/>
  <c r="BT1678" i="2"/>
  <c r="BL1680" i="2"/>
  <c r="BS1678" i="2"/>
  <c r="BK1680" i="2"/>
  <c r="BU1678" i="2"/>
  <c r="BN1680" i="2"/>
  <c r="BX1680" i="2"/>
  <c r="BG1731" i="2"/>
  <c r="BR1729" i="2"/>
  <c r="BP1731" i="2"/>
  <c r="BO1731" i="2"/>
  <c r="BV1729" i="2"/>
  <c r="BN1731" i="2"/>
  <c r="BL1731" i="2"/>
  <c r="BH1731" i="2"/>
  <c r="BQ1731" i="2"/>
  <c r="BM1731" i="2"/>
  <c r="BK1731" i="2"/>
  <c r="BU1729" i="2"/>
  <c r="BJ1731" i="2"/>
  <c r="BT1729" i="2"/>
  <c r="BI1731" i="2"/>
  <c r="BS1729" i="2"/>
  <c r="BE1989" i="2"/>
  <c r="BF1989" i="2"/>
  <c r="BG1989" i="2"/>
  <c r="BH1989" i="2"/>
  <c r="BI1989" i="2"/>
  <c r="AX282" i="2"/>
  <c r="BN282" i="2"/>
  <c r="AY282" i="2"/>
  <c r="BO282" i="2"/>
  <c r="AZ282" i="2"/>
  <c r="BP282" i="2"/>
  <c r="BA282" i="2"/>
  <c r="BQ282" i="2"/>
  <c r="BB282" i="2"/>
  <c r="BR282" i="2"/>
  <c r="BC282" i="2"/>
  <c r="BS282" i="2"/>
  <c r="BD282" i="2"/>
  <c r="BT282" i="2"/>
  <c r="BI280" i="2"/>
  <c r="BE282" i="2"/>
  <c r="BU282" i="2"/>
  <c r="BJ280" i="2"/>
  <c r="BF282" i="2"/>
  <c r="BK280" i="2"/>
  <c r="BG282" i="2"/>
  <c r="BL280" i="2"/>
  <c r="AR282" i="2"/>
  <c r="BH282" i="2"/>
  <c r="BM280" i="2"/>
  <c r="AS282" i="2"/>
  <c r="AT282" i="2"/>
  <c r="AW282" i="2"/>
  <c r="AV282" i="2"/>
  <c r="AU282" i="2"/>
  <c r="CA282" i="2"/>
  <c r="BZ282" i="2"/>
  <c r="BY282" i="2"/>
  <c r="BX282" i="2"/>
  <c r="BW282" i="2"/>
  <c r="BV282" i="2"/>
  <c r="AQ282" i="2"/>
  <c r="CC282" i="2"/>
  <c r="CB282" i="2"/>
  <c r="AV331" i="2"/>
  <c r="BM331" i="2"/>
  <c r="BE329" i="2"/>
  <c r="AW331" i="2"/>
  <c r="BN331" i="2"/>
  <c r="BF329" i="2"/>
  <c r="AX331" i="2"/>
  <c r="BG329" i="2"/>
  <c r="AY331" i="2"/>
  <c r="BH329" i="2"/>
  <c r="AZ331" i="2"/>
  <c r="BI329" i="2"/>
  <c r="BA331" i="2"/>
  <c r="BB331" i="2"/>
  <c r="BC331" i="2"/>
  <c r="BD331" i="2"/>
  <c r="AR331" i="2"/>
  <c r="AU331" i="2"/>
  <c r="BL331" i="2"/>
  <c r="AS331" i="2"/>
  <c r="AT331" i="2"/>
  <c r="BJ331" i="2"/>
  <c r="BK331" i="2"/>
  <c r="BL378" i="2"/>
  <c r="BB380" i="2"/>
  <c r="BN378" i="2"/>
  <c r="AN380" i="2"/>
  <c r="BD380" i="2"/>
  <c r="AO380" i="2"/>
  <c r="BE380" i="2"/>
  <c r="AP380" i="2"/>
  <c r="BF380" i="2"/>
  <c r="AQ380" i="2"/>
  <c r="BG380" i="2"/>
  <c r="AR380" i="2"/>
  <c r="BH380" i="2"/>
  <c r="AS380" i="2"/>
  <c r="BI380" i="2"/>
  <c r="AU380" i="2"/>
  <c r="AW380" i="2"/>
  <c r="BO380" i="2"/>
  <c r="AX380" i="2"/>
  <c r="BP380" i="2"/>
  <c r="AM380" i="2"/>
  <c r="BJ378" i="2"/>
  <c r="AT380" i="2"/>
  <c r="BK378" i="2"/>
  <c r="AV380" i="2"/>
  <c r="BM378" i="2"/>
  <c r="AY380" i="2"/>
  <c r="AZ380" i="2"/>
  <c r="BA380" i="2"/>
  <c r="BC380" i="2"/>
  <c r="AH380" i="2"/>
  <c r="BQ380" i="2"/>
  <c r="AI380" i="2"/>
  <c r="BR380" i="2"/>
  <c r="AK380" i="2"/>
  <c r="AJ380" i="2"/>
  <c r="AL380" i="2"/>
  <c r="BN427" i="2"/>
  <c r="BM427" i="2"/>
  <c r="BD429" i="2"/>
  <c r="BK427" i="2"/>
  <c r="BC429" i="2"/>
  <c r="BJ427" i="2"/>
  <c r="BB429" i="2"/>
  <c r="BI427" i="2"/>
  <c r="BA429" i="2"/>
  <c r="BH427" i="2"/>
  <c r="BG427" i="2"/>
  <c r="BF427" i="2"/>
  <c r="BE427" i="2"/>
  <c r="BL427" i="2"/>
  <c r="BQ478" i="2"/>
  <c r="BJ480" i="2"/>
  <c r="BR478" i="2"/>
  <c r="AU480" i="2"/>
  <c r="BK480" i="2"/>
  <c r="BS478" i="2"/>
  <c r="AV480" i="2"/>
  <c r="BV478" i="2"/>
  <c r="AY480" i="2"/>
  <c r="BX478" i="2"/>
  <c r="BA480" i="2"/>
  <c r="BY478" i="2"/>
  <c r="BB480" i="2"/>
  <c r="AW480" i="2"/>
  <c r="BL478" i="2"/>
  <c r="AX480" i="2"/>
  <c r="BM478" i="2"/>
  <c r="AZ480" i="2"/>
  <c r="BN478" i="2"/>
  <c r="BC480" i="2"/>
  <c r="BO478" i="2"/>
  <c r="BD480" i="2"/>
  <c r="BU478" i="2"/>
  <c r="BG480" i="2"/>
  <c r="BW478" i="2"/>
  <c r="BE480" i="2"/>
  <c r="BF480" i="2"/>
  <c r="BH480" i="2"/>
  <c r="BI480" i="2"/>
  <c r="BP478" i="2"/>
  <c r="BT478" i="2"/>
  <c r="BA528" i="2"/>
  <c r="BB528" i="2"/>
  <c r="BC528" i="2"/>
  <c r="BE528" i="2"/>
  <c r="BK530" i="2"/>
  <c r="BF528" i="2"/>
  <c r="BL530" i="2"/>
  <c r="BG528" i="2"/>
  <c r="BM530" i="2"/>
  <c r="BH528" i="2"/>
  <c r="BN530" i="2"/>
  <c r="BD528" i="2"/>
  <c r="BI528" i="2"/>
  <c r="BJ528" i="2"/>
  <c r="BM577" i="2"/>
  <c r="BN577" i="2"/>
  <c r="BO577" i="2"/>
  <c r="BP577" i="2"/>
  <c r="BS577" i="2"/>
  <c r="BT577" i="2"/>
  <c r="BX577" i="2"/>
  <c r="BH579" i="2"/>
  <c r="BG579" i="2"/>
  <c r="BK577" i="2"/>
  <c r="BI579" i="2"/>
  <c r="BL577" i="2"/>
  <c r="BJ579" i="2"/>
  <c r="BQ577" i="2"/>
  <c r="BR577" i="2"/>
  <c r="BU577" i="2"/>
  <c r="BV577" i="2"/>
  <c r="BW577" i="2"/>
  <c r="BN625" i="2"/>
  <c r="BO625" i="2"/>
  <c r="BP625" i="2"/>
  <c r="BQ625" i="2"/>
  <c r="BR625" i="2"/>
  <c r="BS625" i="2"/>
  <c r="BT625" i="2"/>
  <c r="BU625" i="2"/>
  <c r="BV625" i="2"/>
  <c r="BW625" i="2"/>
  <c r="BG627" i="2"/>
  <c r="BX625" i="2"/>
  <c r="BH627" i="2"/>
  <c r="BI627" i="2"/>
  <c r="BJ627" i="2"/>
  <c r="BK625" i="2"/>
  <c r="BL625" i="2"/>
  <c r="BM625" i="2"/>
  <c r="CA942" i="2"/>
  <c r="CA943" i="2" s="1"/>
  <c r="BZ942" i="2"/>
  <c r="BZ943" i="2" s="1"/>
  <c r="BY942" i="2"/>
  <c r="BY943" i="2" s="1"/>
  <c r="BX942" i="2"/>
  <c r="BX943" i="2" s="1"/>
  <c r="BW942" i="2"/>
  <c r="BW943" i="2" s="1"/>
  <c r="CB942" i="2"/>
  <c r="CB943" i="2" s="1"/>
  <c r="CC1559" i="2"/>
  <c r="CE1559" i="2"/>
  <c r="CD1559" i="2"/>
  <c r="BX1633" i="2"/>
  <c r="BW1633" i="2"/>
  <c r="BU1633" i="2"/>
  <c r="BT1633" i="2"/>
  <c r="BV1633" i="2"/>
  <c r="BW1681" i="2"/>
  <c r="BX1683" i="2"/>
  <c r="BR1683" i="2"/>
  <c r="BQ1683" i="2"/>
  <c r="BP1683" i="2"/>
  <c r="BN1683" i="2"/>
  <c r="BV1681" i="2"/>
  <c r="BU1681" i="2"/>
  <c r="BO1683" i="2"/>
  <c r="BS1681" i="2"/>
  <c r="BM1683" i="2"/>
  <c r="BL1683" i="2"/>
  <c r="BK1683" i="2"/>
  <c r="BT1681" i="2"/>
  <c r="BL1734" i="2"/>
  <c r="BK1734" i="2"/>
  <c r="BV1732" i="2"/>
  <c r="BJ1734" i="2"/>
  <c r="BU1732" i="2"/>
  <c r="BI1734" i="2"/>
  <c r="BT1732" i="2"/>
  <c r="BH1734" i="2"/>
  <c r="BS1732" i="2"/>
  <c r="BG1734" i="2"/>
  <c r="BR1732" i="2"/>
  <c r="BQ1734" i="2"/>
  <c r="BP1734" i="2"/>
  <c r="BO1734" i="2"/>
  <c r="BN1734" i="2"/>
  <c r="BM1734" i="2"/>
  <c r="BG1992" i="2"/>
  <c r="BH1992" i="2"/>
  <c r="BI1992" i="2"/>
  <c r="BE1992" i="2"/>
  <c r="BF1992" i="2"/>
  <c r="AW285" i="2"/>
  <c r="BN285" i="2"/>
  <c r="AX285" i="2"/>
  <c r="BO285" i="2"/>
  <c r="AY285" i="2"/>
  <c r="BP285" i="2"/>
  <c r="AZ285" i="2"/>
  <c r="BQ285" i="2"/>
  <c r="BA285" i="2"/>
  <c r="BR285" i="2"/>
  <c r="BB285" i="2"/>
  <c r="BS285" i="2"/>
  <c r="BC285" i="2"/>
  <c r="BT285" i="2"/>
  <c r="BD285" i="2"/>
  <c r="BU285" i="2"/>
  <c r="BI283" i="2"/>
  <c r="BE285" i="2"/>
  <c r="BJ283" i="2"/>
  <c r="BF285" i="2"/>
  <c r="BK283" i="2"/>
  <c r="BG285" i="2"/>
  <c r="BL283" i="2"/>
  <c r="AR285" i="2"/>
  <c r="BH285" i="2"/>
  <c r="BM283" i="2"/>
  <c r="AS285" i="2"/>
  <c r="AV285" i="2"/>
  <c r="AT285" i="2"/>
  <c r="AU285" i="2"/>
  <c r="BY285" i="2"/>
  <c r="BX285" i="2"/>
  <c r="BW285" i="2"/>
  <c r="BV285" i="2"/>
  <c r="AQ285" i="2"/>
  <c r="CB285" i="2"/>
  <c r="CA285" i="2"/>
  <c r="CC285" i="2"/>
  <c r="BZ285" i="2"/>
  <c r="AV334" i="2"/>
  <c r="AW334" i="2"/>
  <c r="BE332" i="2"/>
  <c r="BF332" i="2"/>
  <c r="BG332" i="2"/>
  <c r="AZ334" i="2"/>
  <c r="BH332" i="2"/>
  <c r="BA334" i="2"/>
  <c r="BI332" i="2"/>
  <c r="BB334" i="2"/>
  <c r="BC334" i="2"/>
  <c r="AR334" i="2"/>
  <c r="AU334" i="2"/>
  <c r="AY334" i="2"/>
  <c r="BD334" i="2"/>
  <c r="BJ334" i="2"/>
  <c r="BK334" i="2"/>
  <c r="BL334" i="2"/>
  <c r="BM334" i="2"/>
  <c r="BN334" i="2"/>
  <c r="AS334" i="2"/>
  <c r="AT334" i="2"/>
  <c r="AX334" i="2"/>
  <c r="BK381" i="2"/>
  <c r="AM383" i="2"/>
  <c r="BC383" i="2"/>
  <c r="BM381" i="2"/>
  <c r="AO383" i="2"/>
  <c r="BE383" i="2"/>
  <c r="BN381" i="2"/>
  <c r="AP383" i="2"/>
  <c r="BF383" i="2"/>
  <c r="AQ383" i="2"/>
  <c r="BG383" i="2"/>
  <c r="AR383" i="2"/>
  <c r="BH383" i="2"/>
  <c r="AS383" i="2"/>
  <c r="BI383" i="2"/>
  <c r="AT383" i="2"/>
  <c r="AV383" i="2"/>
  <c r="BO383" i="2"/>
  <c r="AX383" i="2"/>
  <c r="BQ383" i="2"/>
  <c r="AY383" i="2"/>
  <c r="BR383" i="2"/>
  <c r="BD383" i="2"/>
  <c r="BP383" i="2"/>
  <c r="AH383" i="2"/>
  <c r="AI383" i="2"/>
  <c r="AJ383" i="2"/>
  <c r="AK383" i="2"/>
  <c r="AL383" i="2"/>
  <c r="AN383" i="2"/>
  <c r="AU383" i="2"/>
  <c r="BB383" i="2"/>
  <c r="AW383" i="2"/>
  <c r="AZ383" i="2"/>
  <c r="BA383" i="2"/>
  <c r="BJ381" i="2"/>
  <c r="BL381" i="2"/>
  <c r="BB432" i="2"/>
  <c r="BA432" i="2"/>
  <c r="BN432" i="2"/>
  <c r="BM432" i="2"/>
  <c r="BL432" i="2"/>
  <c r="BK432" i="2"/>
  <c r="BD430" i="2"/>
  <c r="BJ432" i="2"/>
  <c r="BI432" i="2"/>
  <c r="BG432" i="2"/>
  <c r="BH432" i="2"/>
  <c r="BF432" i="2"/>
  <c r="BE432" i="2"/>
  <c r="BC432" i="2"/>
  <c r="BM481" i="2"/>
  <c r="AU483" i="2"/>
  <c r="BN481" i="2"/>
  <c r="AV483" i="2"/>
  <c r="BO481" i="2"/>
  <c r="AW483" i="2"/>
  <c r="BR481" i="2"/>
  <c r="AZ483" i="2"/>
  <c r="BW483" i="2"/>
  <c r="BT481" i="2"/>
  <c r="BB483" i="2"/>
  <c r="BY483" i="2"/>
  <c r="BC483" i="2"/>
  <c r="AX483" i="2"/>
  <c r="AY483" i="2"/>
  <c r="BG481" i="2"/>
  <c r="BA483" i="2"/>
  <c r="BH481" i="2"/>
  <c r="BD483" i="2"/>
  <c r="BI481" i="2"/>
  <c r="BE483" i="2"/>
  <c r="BJ481" i="2"/>
  <c r="BF483" i="2"/>
  <c r="BK481" i="2"/>
  <c r="BL481" i="2"/>
  <c r="BP481" i="2"/>
  <c r="BV483" i="2"/>
  <c r="BQ481" i="2"/>
  <c r="BS481" i="2"/>
  <c r="BX483" i="2"/>
  <c r="BU483" i="2"/>
  <c r="BH531" i="2"/>
  <c r="BI531" i="2"/>
  <c r="BK533" i="2"/>
  <c r="BJ531" i="2"/>
  <c r="BL533" i="2"/>
  <c r="BM533" i="2"/>
  <c r="BC531" i="2"/>
  <c r="BG531" i="2"/>
  <c r="BN533" i="2"/>
  <c r="BA531" i="2"/>
  <c r="BB531" i="2"/>
  <c r="BD531" i="2"/>
  <c r="BE531" i="2"/>
  <c r="BF531" i="2"/>
  <c r="BT580" i="2"/>
  <c r="BM580" i="2"/>
  <c r="BO580" i="2"/>
  <c r="BP580" i="2"/>
  <c r="BQ580" i="2"/>
  <c r="BR580" i="2"/>
  <c r="BS580" i="2"/>
  <c r="BU580" i="2"/>
  <c r="BV580" i="2"/>
  <c r="BW580" i="2"/>
  <c r="BX580" i="2"/>
  <c r="BG582" i="2"/>
  <c r="BH582" i="2"/>
  <c r="BI582" i="2"/>
  <c r="BJ582" i="2"/>
  <c r="BK580" i="2"/>
  <c r="BL580" i="2"/>
  <c r="BN580" i="2"/>
  <c r="BS628" i="2"/>
  <c r="BT628" i="2"/>
  <c r="BU628" i="2"/>
  <c r="BV628" i="2"/>
  <c r="BW628" i="2"/>
  <c r="BX628" i="2"/>
  <c r="BG630" i="2"/>
  <c r="BH630" i="2"/>
  <c r="BI630" i="2"/>
  <c r="BK628" i="2"/>
  <c r="BJ630" i="2"/>
  <c r="BL628" i="2"/>
  <c r="BM628" i="2"/>
  <c r="BN628" i="2"/>
  <c r="BO628" i="2"/>
  <c r="BP628" i="2"/>
  <c r="BQ628" i="2"/>
  <c r="BR628" i="2"/>
  <c r="BX945" i="2"/>
  <c r="BX946" i="2" s="1"/>
  <c r="BW945" i="2"/>
  <c r="BW946" i="2" s="1"/>
  <c r="CA945" i="2"/>
  <c r="CA946" i="2" s="1"/>
  <c r="BZ945" i="2"/>
  <c r="BZ946" i="2" s="1"/>
  <c r="CB945" i="2"/>
  <c r="CB946" i="2" s="1"/>
  <c r="BY945" i="2"/>
  <c r="BY946" i="2" s="1"/>
  <c r="CC1251" i="2"/>
  <c r="CD1251" i="2"/>
  <c r="CE1251" i="2"/>
  <c r="BR1308" i="2"/>
  <c r="BQ1308" i="2"/>
  <c r="BP1308" i="2"/>
  <c r="BO1308" i="2"/>
  <c r="BM1308" i="2"/>
  <c r="BT1310" i="2"/>
  <c r="BK1310" i="2"/>
  <c r="BS1310" i="2"/>
  <c r="BJ1310" i="2"/>
  <c r="BN1308" i="2"/>
  <c r="BI1310" i="2"/>
  <c r="BG1310" i="2"/>
  <c r="BL1308" i="2"/>
  <c r="BH1310" i="2"/>
  <c r="BX1636" i="2"/>
  <c r="BW1636" i="2"/>
  <c r="BV1636" i="2"/>
  <c r="BU1636" i="2"/>
  <c r="BT1636" i="2"/>
  <c r="BW1684" i="2"/>
  <c r="BP1686" i="2"/>
  <c r="BO1686" i="2"/>
  <c r="BV1684" i="2"/>
  <c r="BN1686" i="2"/>
  <c r="BU1684" i="2"/>
  <c r="BM1686" i="2"/>
  <c r="BT1684" i="2"/>
  <c r="BL1686" i="2"/>
  <c r="BS1684" i="2"/>
  <c r="BK1686" i="2"/>
  <c r="BQ1686" i="2"/>
  <c r="BX1686" i="2"/>
  <c r="BR1686" i="2"/>
  <c r="BQ1740" i="2"/>
  <c r="BP1740" i="2"/>
  <c r="BN1740" i="2"/>
  <c r="BM1740" i="2"/>
  <c r="BL1740" i="2"/>
  <c r="BJ1740" i="2"/>
  <c r="BU1738" i="2"/>
  <c r="BO1740" i="2"/>
  <c r="BV1738" i="2"/>
  <c r="BK1740" i="2"/>
  <c r="BT1738" i="2"/>
  <c r="BI1740" i="2"/>
  <c r="BS1738" i="2"/>
  <c r="BH1740" i="2"/>
  <c r="BR1738" i="2"/>
  <c r="BG1740" i="2"/>
  <c r="BE1995" i="2"/>
  <c r="BF1995" i="2"/>
  <c r="BH1995" i="2"/>
  <c r="BG1995" i="2"/>
  <c r="BI1995" i="2"/>
  <c r="CA2049" i="2"/>
  <c r="BZ2049" i="2"/>
  <c r="BY2049" i="2"/>
  <c r="BX2049" i="2"/>
  <c r="BT2049" i="2"/>
  <c r="BU2049" i="2"/>
  <c r="BW2049" i="2"/>
  <c r="BV2049" i="2"/>
  <c r="BS2049" i="2"/>
  <c r="BR2049" i="2"/>
  <c r="BQ2049" i="2"/>
  <c r="BP2049" i="2"/>
  <c r="BO649" i="2"/>
  <c r="BP649" i="2"/>
  <c r="BQ649" i="2"/>
  <c r="BR649" i="2"/>
  <c r="BS649" i="2"/>
  <c r="BT649" i="2"/>
  <c r="BU649" i="2"/>
  <c r="BX649" i="2"/>
  <c r="BI651" i="2"/>
  <c r="BJ651" i="2"/>
  <c r="BL649" i="2"/>
  <c r="BM649" i="2"/>
  <c r="BK649" i="2"/>
  <c r="BN649" i="2"/>
  <c r="BV649" i="2"/>
  <c r="BW649" i="2"/>
  <c r="BG651" i="2"/>
  <c r="BH651" i="2"/>
  <c r="AR240" i="2"/>
  <c r="BI240" i="2"/>
  <c r="AX238" i="2"/>
  <c r="AS240" i="2"/>
  <c r="BJ240" i="2"/>
  <c r="BD238" i="2"/>
  <c r="AY238" i="2"/>
  <c r="AT240" i="2"/>
  <c r="BK240" i="2"/>
  <c r="BC238" i="2"/>
  <c r="AZ238" i="2"/>
  <c r="AU240" i="2"/>
  <c r="BL240" i="2"/>
  <c r="BB238" i="2"/>
  <c r="BA238" i="2"/>
  <c r="AV240" i="2"/>
  <c r="BM240" i="2"/>
  <c r="AW240" i="2"/>
  <c r="BN240" i="2"/>
  <c r="BO240" i="2"/>
  <c r="BP240" i="2"/>
  <c r="BQ240" i="2"/>
  <c r="BR240" i="2"/>
  <c r="BS240" i="2"/>
  <c r="BT240" i="2"/>
  <c r="BE240" i="2"/>
  <c r="BU240" i="2"/>
  <c r="BH240" i="2"/>
  <c r="BF240" i="2"/>
  <c r="BG240" i="2"/>
  <c r="CC240" i="2"/>
  <c r="CB240" i="2"/>
  <c r="BY240" i="2"/>
  <c r="BX240" i="2"/>
  <c r="AQ240" i="2"/>
  <c r="CA240" i="2"/>
  <c r="BZ240" i="2"/>
  <c r="BW240" i="2"/>
  <c r="BV240" i="2"/>
  <c r="BU286" i="2"/>
  <c r="AW288" i="2"/>
  <c r="AX288" i="2"/>
  <c r="AY288" i="2"/>
  <c r="AZ288" i="2"/>
  <c r="BA288" i="2"/>
  <c r="BB288" i="2"/>
  <c r="BC288" i="2"/>
  <c r="BD288" i="2"/>
  <c r="BM286" i="2"/>
  <c r="BE288" i="2"/>
  <c r="BN286" i="2"/>
  <c r="BF288" i="2"/>
  <c r="BO286" i="2"/>
  <c r="BG288" i="2"/>
  <c r="BP286" i="2"/>
  <c r="AR288" i="2"/>
  <c r="BH288" i="2"/>
  <c r="BQ286" i="2"/>
  <c r="AS288" i="2"/>
  <c r="BI288" i="2"/>
  <c r="BT286" i="2"/>
  <c r="AV288" i="2"/>
  <c r="BL288" i="2"/>
  <c r="BR286" i="2"/>
  <c r="BS286" i="2"/>
  <c r="AT288" i="2"/>
  <c r="AU288" i="2"/>
  <c r="BJ288" i="2"/>
  <c r="BK288" i="2"/>
  <c r="BW288" i="2"/>
  <c r="BV288" i="2"/>
  <c r="AQ288" i="2"/>
  <c r="CC288" i="2"/>
  <c r="BZ288" i="2"/>
  <c r="BY288" i="2"/>
  <c r="CB288" i="2"/>
  <c r="CA288" i="2"/>
  <c r="BX288" i="2"/>
  <c r="BF335" i="2"/>
  <c r="BG335" i="2"/>
  <c r="BI335" i="2"/>
  <c r="BJ337" i="2"/>
  <c r="AR337" i="2"/>
  <c r="BK337" i="2"/>
  <c r="AS337" i="2"/>
  <c r="BL337" i="2"/>
  <c r="AT337" i="2"/>
  <c r="BM337" i="2"/>
  <c r="AU337" i="2"/>
  <c r="BN337" i="2"/>
  <c r="AV337" i="2"/>
  <c r="AW337" i="2"/>
  <c r="AX337" i="2"/>
  <c r="AY337" i="2"/>
  <c r="BE335" i="2"/>
  <c r="AZ337" i="2"/>
  <c r="BH335" i="2"/>
  <c r="BA337" i="2"/>
  <c r="BB337" i="2"/>
  <c r="BC337" i="2"/>
  <c r="BD337" i="2"/>
  <c r="BM384" i="2"/>
  <c r="AX386" i="2"/>
  <c r="BO384" i="2"/>
  <c r="AZ386" i="2"/>
  <c r="BP384" i="2"/>
  <c r="BA386" i="2"/>
  <c r="BQ384" i="2"/>
  <c r="BB386" i="2"/>
  <c r="BR384" i="2"/>
  <c r="AM386" i="2"/>
  <c r="BC386" i="2"/>
  <c r="AN386" i="2"/>
  <c r="BD386" i="2"/>
  <c r="AO386" i="2"/>
  <c r="BE386" i="2"/>
  <c r="AQ386" i="2"/>
  <c r="BG386" i="2"/>
  <c r="AS386" i="2"/>
  <c r="BI386" i="2"/>
  <c r="AT386" i="2"/>
  <c r="AJ386" i="2"/>
  <c r="AK386" i="2"/>
  <c r="AP386" i="2"/>
  <c r="AL386" i="2"/>
  <c r="BJ384" i="2"/>
  <c r="AR386" i="2"/>
  <c r="BK384" i="2"/>
  <c r="AU386" i="2"/>
  <c r="BL384" i="2"/>
  <c r="AV386" i="2"/>
  <c r="BN384" i="2"/>
  <c r="AW386" i="2"/>
  <c r="AY386" i="2"/>
  <c r="BF386" i="2"/>
  <c r="BH386" i="2"/>
  <c r="AI386" i="2"/>
  <c r="AH386" i="2"/>
  <c r="BA435" i="2"/>
  <c r="BH433" i="2"/>
  <c r="BG433" i="2"/>
  <c r="BF433" i="2"/>
  <c r="BM433" i="2"/>
  <c r="BI433" i="2"/>
  <c r="BE433" i="2"/>
  <c r="BD435" i="2"/>
  <c r="BC435" i="2"/>
  <c r="BB435" i="2"/>
  <c r="BL433" i="2"/>
  <c r="BJ433" i="2"/>
  <c r="BN433" i="2"/>
  <c r="BK433" i="2"/>
  <c r="BX484" i="2"/>
  <c r="BY484" i="2"/>
  <c r="BP484" i="2"/>
  <c r="BT484" i="2"/>
  <c r="AV486" i="2"/>
  <c r="BL486" i="2"/>
  <c r="BU484" i="2"/>
  <c r="AW486" i="2"/>
  <c r="BM486" i="2"/>
  <c r="BV484" i="2"/>
  <c r="AX486" i="2"/>
  <c r="BN486" i="2"/>
  <c r="BW484" i="2"/>
  <c r="AY486" i="2"/>
  <c r="BO486" i="2"/>
  <c r="AZ486" i="2"/>
  <c r="BA486" i="2"/>
  <c r="BB486" i="2"/>
  <c r="BC486" i="2"/>
  <c r="BD486" i="2"/>
  <c r="BG486" i="2"/>
  <c r="BS484" i="2"/>
  <c r="AU486" i="2"/>
  <c r="BK486" i="2"/>
  <c r="BQ484" i="2"/>
  <c r="BJ486" i="2"/>
  <c r="BR484" i="2"/>
  <c r="BE486" i="2"/>
  <c r="BF486" i="2"/>
  <c r="BH486" i="2"/>
  <c r="BI486" i="2"/>
  <c r="BN536" i="2"/>
  <c r="BA534" i="2"/>
  <c r="BB534" i="2"/>
  <c r="BC534" i="2"/>
  <c r="BD534" i="2"/>
  <c r="BG534" i="2"/>
  <c r="BM536" i="2"/>
  <c r="BK536" i="2"/>
  <c r="BL536" i="2"/>
  <c r="BE534" i="2"/>
  <c r="BF534" i="2"/>
  <c r="BH534" i="2"/>
  <c r="BI534" i="2"/>
  <c r="BJ534" i="2"/>
  <c r="BP583" i="2"/>
  <c r="BW585" i="2"/>
  <c r="BQ583" i="2"/>
  <c r="BX585" i="2"/>
  <c r="BR583" i="2"/>
  <c r="BS583" i="2"/>
  <c r="BT583" i="2"/>
  <c r="BG583" i="2"/>
  <c r="BH583" i="2"/>
  <c r="BI583" i="2"/>
  <c r="BJ583" i="2"/>
  <c r="BK583" i="2"/>
  <c r="BU585" i="2"/>
  <c r="BV585" i="2"/>
  <c r="BL583" i="2"/>
  <c r="BM583" i="2"/>
  <c r="BN583" i="2"/>
  <c r="BO583" i="2"/>
  <c r="BW631" i="2"/>
  <c r="BG633" i="2"/>
  <c r="BX631" i="2"/>
  <c r="BH633" i="2"/>
  <c r="BI633" i="2"/>
  <c r="BJ633" i="2"/>
  <c r="BK631" i="2"/>
  <c r="BL631" i="2"/>
  <c r="BM631" i="2"/>
  <c r="BN631" i="2"/>
  <c r="BO631" i="2"/>
  <c r="BP631" i="2"/>
  <c r="BQ631" i="2"/>
  <c r="BR631" i="2"/>
  <c r="BS631" i="2"/>
  <c r="BT631" i="2"/>
  <c r="BU631" i="2"/>
  <c r="BV631" i="2"/>
  <c r="CA948" i="2"/>
  <c r="CA949" i="2" s="1"/>
  <c r="BZ948" i="2"/>
  <c r="BZ949" i="2" s="1"/>
  <c r="BW948" i="2"/>
  <c r="BW949" i="2" s="1"/>
  <c r="CB948" i="2"/>
  <c r="CB949" i="2" s="1"/>
  <c r="BX948" i="2"/>
  <c r="BX949" i="2" s="1"/>
  <c r="BY948" i="2"/>
  <c r="BY949" i="2" s="1"/>
  <c r="CC1254" i="2"/>
  <c r="CE1254" i="2"/>
  <c r="CD1254" i="2"/>
  <c r="BH1313" i="2"/>
  <c r="BG1313" i="2"/>
  <c r="BQ1311" i="2"/>
  <c r="BO1311" i="2"/>
  <c r="BT1313" i="2"/>
  <c r="BR1311" i="2"/>
  <c r="BP1311" i="2"/>
  <c r="BN1311" i="2"/>
  <c r="BL1311" i="2"/>
  <c r="BM1311" i="2"/>
  <c r="BS1313" i="2"/>
  <c r="BK1313" i="2"/>
  <c r="BJ1313" i="2"/>
  <c r="BI1313" i="2"/>
  <c r="CD1468" i="2"/>
  <c r="CE1468" i="2"/>
  <c r="CC1468" i="2"/>
  <c r="BU1639" i="2"/>
  <c r="BU1640" i="2" s="1"/>
  <c r="BV1639" i="2"/>
  <c r="BV1640" i="2" s="1"/>
  <c r="BS1639" i="2"/>
  <c r="BR1639" i="2"/>
  <c r="BT1639" i="2"/>
  <c r="BT1640" i="2" s="1"/>
  <c r="BX1689" i="2"/>
  <c r="BQ1689" i="2"/>
  <c r="BP1689" i="2"/>
  <c r="BO1689" i="2"/>
  <c r="BV1687" i="2"/>
  <c r="BM1689" i="2"/>
  <c r="BT1687" i="2"/>
  <c r="BL1689" i="2"/>
  <c r="BR1689" i="2"/>
  <c r="BK1689" i="2"/>
  <c r="BW1687" i="2"/>
  <c r="BU1687" i="2"/>
  <c r="BS1687" i="2"/>
  <c r="BN1689" i="2"/>
  <c r="BJ1743" i="2"/>
  <c r="BU1741" i="2"/>
  <c r="BI1743" i="2"/>
  <c r="BT1741" i="2"/>
  <c r="BH1743" i="2"/>
  <c r="BS1741" i="2"/>
  <c r="BG1743" i="2"/>
  <c r="BR1741" i="2"/>
  <c r="BQ1743" i="2"/>
  <c r="BO1743" i="2"/>
  <c r="BP1743" i="2"/>
  <c r="BV1741" i="2"/>
  <c r="BN1743" i="2"/>
  <c r="BM1743" i="2"/>
  <c r="BL1743" i="2"/>
  <c r="BK1743" i="2"/>
  <c r="BX2052" i="2"/>
  <c r="CA2052" i="2"/>
  <c r="BZ2052" i="2"/>
  <c r="BY2052" i="2"/>
  <c r="BW2052" i="2"/>
  <c r="BV2052" i="2"/>
  <c r="BS2052" i="2"/>
  <c r="BR2052" i="2"/>
  <c r="BQ2052" i="2"/>
  <c r="BU2052" i="2"/>
  <c r="BT2052" i="2"/>
  <c r="BP2052" i="2"/>
  <c r="BT243" i="2"/>
  <c r="BE243" i="2"/>
  <c r="BU243" i="2"/>
  <c r="BF243" i="2"/>
  <c r="BG243" i="2"/>
  <c r="BH243" i="2"/>
  <c r="BI243" i="2"/>
  <c r="BJ243" i="2"/>
  <c r="BD241" i="2"/>
  <c r="BK243" i="2"/>
  <c r="BC241" i="2"/>
  <c r="BL243" i="2"/>
  <c r="BB241" i="2"/>
  <c r="BM243" i="2"/>
  <c r="BA241" i="2"/>
  <c r="AR243" i="2"/>
  <c r="BN243" i="2"/>
  <c r="AZ241" i="2"/>
  <c r="AS243" i="2"/>
  <c r="BO243" i="2"/>
  <c r="AY241" i="2"/>
  <c r="AT243" i="2"/>
  <c r="BP243" i="2"/>
  <c r="AV241" i="2"/>
  <c r="BS243" i="2"/>
  <c r="AX241" i="2"/>
  <c r="AU243" i="2"/>
  <c r="AW241" i="2"/>
  <c r="BQ243" i="2"/>
  <c r="BR243" i="2"/>
  <c r="CC243" i="2"/>
  <c r="AQ243" i="2"/>
  <c r="CB243" i="2"/>
  <c r="CA243" i="2"/>
  <c r="BX243" i="2"/>
  <c r="BW243" i="2"/>
  <c r="BZ243" i="2"/>
  <c r="BY243" i="2"/>
  <c r="BV243" i="2"/>
  <c r="AZ291" i="2"/>
  <c r="BA291" i="2"/>
  <c r="BB291" i="2"/>
  <c r="BC291" i="2"/>
  <c r="BM289" i="2"/>
  <c r="BD291" i="2"/>
  <c r="BN289" i="2"/>
  <c r="BE291" i="2"/>
  <c r="BO289" i="2"/>
  <c r="BF291" i="2"/>
  <c r="BP289" i="2"/>
  <c r="BG291" i="2"/>
  <c r="BQ289" i="2"/>
  <c r="AR291" i="2"/>
  <c r="BH291" i="2"/>
  <c r="BR289" i="2"/>
  <c r="AS291" i="2"/>
  <c r="BI291" i="2"/>
  <c r="BS289" i="2"/>
  <c r="AT291" i="2"/>
  <c r="BJ291" i="2"/>
  <c r="BT289" i="2"/>
  <c r="AU291" i="2"/>
  <c r="BK291" i="2"/>
  <c r="BU289" i="2"/>
  <c r="AV291" i="2"/>
  <c r="BL291" i="2"/>
  <c r="AY291" i="2"/>
  <c r="AW291" i="2"/>
  <c r="AX291" i="2"/>
  <c r="AQ291" i="2"/>
  <c r="CB291" i="2"/>
  <c r="CA291" i="2"/>
  <c r="BX291" i="2"/>
  <c r="BW291" i="2"/>
  <c r="BZ291" i="2"/>
  <c r="BV291" i="2"/>
  <c r="BY291" i="2"/>
  <c r="CC291" i="2"/>
  <c r="BK340" i="2"/>
  <c r="AR340" i="2"/>
  <c r="BL340" i="2"/>
  <c r="AS340" i="2"/>
  <c r="BM340" i="2"/>
  <c r="AT340" i="2"/>
  <c r="BN340" i="2"/>
  <c r="AU340" i="2"/>
  <c r="BE338" i="2"/>
  <c r="AV340" i="2"/>
  <c r="BF338" i="2"/>
  <c r="AW340" i="2"/>
  <c r="BG338" i="2"/>
  <c r="AX340" i="2"/>
  <c r="BH338" i="2"/>
  <c r="AY340" i="2"/>
  <c r="BI338" i="2"/>
  <c r="AZ340" i="2"/>
  <c r="BA340" i="2"/>
  <c r="BB340" i="2"/>
  <c r="BC340" i="2"/>
  <c r="BD340" i="2"/>
  <c r="BJ340" i="2"/>
  <c r="AT389" i="2"/>
  <c r="BJ389" i="2"/>
  <c r="AV389" i="2"/>
  <c r="BL389" i="2"/>
  <c r="AW389" i="2"/>
  <c r="BM389" i="2"/>
  <c r="BN387" i="2"/>
  <c r="AX389" i="2"/>
  <c r="BO387" i="2"/>
  <c r="AY389" i="2"/>
  <c r="BP387" i="2"/>
  <c r="AZ389" i="2"/>
  <c r="BQ387" i="2"/>
  <c r="BA389" i="2"/>
  <c r="AM389" i="2"/>
  <c r="BC389" i="2"/>
  <c r="AO389" i="2"/>
  <c r="BE389" i="2"/>
  <c r="AP389" i="2"/>
  <c r="BF389" i="2"/>
  <c r="BB389" i="2"/>
  <c r="BD389" i="2"/>
  <c r="BG389" i="2"/>
  <c r="BH389" i="2"/>
  <c r="BI389" i="2"/>
  <c r="BK389" i="2"/>
  <c r="AH389" i="2"/>
  <c r="AI389" i="2"/>
  <c r="AJ389" i="2"/>
  <c r="AN389" i="2"/>
  <c r="AK389" i="2"/>
  <c r="AU389" i="2"/>
  <c r="AS389" i="2"/>
  <c r="BR387" i="2"/>
  <c r="AL389" i="2"/>
  <c r="AQ389" i="2"/>
  <c r="AR389" i="2"/>
  <c r="BT487" i="2"/>
  <c r="AU489" i="2"/>
  <c r="BK489" i="2"/>
  <c r="BU487" i="2"/>
  <c r="AV489" i="2"/>
  <c r="BL489" i="2"/>
  <c r="BV487" i="2"/>
  <c r="AW489" i="2"/>
  <c r="BM489" i="2"/>
  <c r="BW487" i="2"/>
  <c r="AX489" i="2"/>
  <c r="BN489" i="2"/>
  <c r="BX487" i="2"/>
  <c r="AY489" i="2"/>
  <c r="BO489" i="2"/>
  <c r="BY487" i="2"/>
  <c r="AZ489" i="2"/>
  <c r="BA489" i="2"/>
  <c r="BB489" i="2"/>
  <c r="BC489" i="2"/>
  <c r="BF489" i="2"/>
  <c r="BS487" i="2"/>
  <c r="BJ489" i="2"/>
  <c r="BG489" i="2"/>
  <c r="BH489" i="2"/>
  <c r="BI489" i="2"/>
  <c r="BP487" i="2"/>
  <c r="BQ487" i="2"/>
  <c r="BR487" i="2"/>
  <c r="BD489" i="2"/>
  <c r="BE489" i="2"/>
  <c r="BF537" i="2"/>
  <c r="BG537" i="2"/>
  <c r="BA539" i="2"/>
  <c r="BH537" i="2"/>
  <c r="BB539" i="2"/>
  <c r="BJ537" i="2"/>
  <c r="BD539" i="2"/>
  <c r="BK537" i="2"/>
  <c r="BE539" i="2"/>
  <c r="BL537" i="2"/>
  <c r="BM537" i="2"/>
  <c r="BI537" i="2"/>
  <c r="BN537" i="2"/>
  <c r="BC539" i="2"/>
  <c r="BG586" i="2"/>
  <c r="BH586" i="2"/>
  <c r="BI586" i="2"/>
  <c r="BJ586" i="2"/>
  <c r="BK586" i="2"/>
  <c r="BL586" i="2"/>
  <c r="BM586" i="2"/>
  <c r="BN586" i="2"/>
  <c r="BO586" i="2"/>
  <c r="BU588" i="2"/>
  <c r="BP586" i="2"/>
  <c r="BV588" i="2"/>
  <c r="BW588" i="2"/>
  <c r="BX588" i="2"/>
  <c r="BQ586" i="2"/>
  <c r="BR586" i="2"/>
  <c r="BS586" i="2"/>
  <c r="BT586" i="2"/>
  <c r="BM634" i="2"/>
  <c r="BN634" i="2"/>
  <c r="BO634" i="2"/>
  <c r="BP634" i="2"/>
  <c r="BQ634" i="2"/>
  <c r="BR634" i="2"/>
  <c r="BS634" i="2"/>
  <c r="BT634" i="2"/>
  <c r="BU634" i="2"/>
  <c r="BG636" i="2"/>
  <c r="BV634" i="2"/>
  <c r="BH636" i="2"/>
  <c r="BW634" i="2"/>
  <c r="BI636" i="2"/>
  <c r="BX634" i="2"/>
  <c r="BJ636" i="2"/>
  <c r="BL634" i="2"/>
  <c r="BK634" i="2"/>
  <c r="BN959" i="2"/>
  <c r="BM959" i="2"/>
  <c r="BL959" i="2"/>
  <c r="BZ957" i="2"/>
  <c r="BK959" i="2"/>
  <c r="BY957" i="2"/>
  <c r="BX957" i="2"/>
  <c r="BW957" i="2"/>
  <c r="BU959" i="2"/>
  <c r="BT959" i="2"/>
  <c r="BQ959" i="2"/>
  <c r="CB957" i="2"/>
  <c r="BP959" i="2"/>
  <c r="BV959" i="2"/>
  <c r="BS959" i="2"/>
  <c r="BR959" i="2"/>
  <c r="BO959" i="2"/>
  <c r="CA957" i="2"/>
  <c r="CC1257" i="2"/>
  <c r="CD1257" i="2"/>
  <c r="CE1257" i="2"/>
  <c r="BJ1316" i="2"/>
  <c r="BI1316" i="2"/>
  <c r="BR1314" i="2"/>
  <c r="BH1316" i="2"/>
  <c r="BG1316" i="2"/>
  <c r="BQ1314" i="2"/>
  <c r="BO1314" i="2"/>
  <c r="BM1314" i="2"/>
  <c r="BL1314" i="2"/>
  <c r="BT1316" i="2"/>
  <c r="BS1316" i="2"/>
  <c r="BK1316" i="2"/>
  <c r="BP1314" i="2"/>
  <c r="BN1314" i="2"/>
  <c r="CD1471" i="2"/>
  <c r="CC1471" i="2"/>
  <c r="CE1471" i="2"/>
  <c r="BU1642" i="2"/>
  <c r="BS1642" i="2"/>
  <c r="BV1642" i="2"/>
  <c r="BT1642" i="2"/>
  <c r="BR1642" i="2"/>
  <c r="BO1692" i="2"/>
  <c r="BW1690" i="2"/>
  <c r="BN1692" i="2"/>
  <c r="BV1690" i="2"/>
  <c r="BM1692" i="2"/>
  <c r="BU1690" i="2"/>
  <c r="BL1692" i="2"/>
  <c r="BT1690" i="2"/>
  <c r="BK1692" i="2"/>
  <c r="BS1690" i="2"/>
  <c r="BR1692" i="2"/>
  <c r="BQ1692" i="2"/>
  <c r="BP1692" i="2"/>
  <c r="BX1692" i="2"/>
  <c r="BO1746" i="2"/>
  <c r="BN1746" i="2"/>
  <c r="BM1746" i="2"/>
  <c r="BL1746" i="2"/>
  <c r="BK1746" i="2"/>
  <c r="BV1744" i="2"/>
  <c r="BJ1746" i="2"/>
  <c r="BU1744" i="2"/>
  <c r="BH1746" i="2"/>
  <c r="BS1744" i="2"/>
  <c r="BG1746" i="2"/>
  <c r="BR1744" i="2"/>
  <c r="BQ1746" i="2"/>
  <c r="BP1746" i="2"/>
  <c r="BI1746" i="2"/>
  <c r="BT1744" i="2"/>
  <c r="BL1951" i="2"/>
  <c r="BM1951" i="2"/>
  <c r="BK1951" i="2"/>
  <c r="BJ1951" i="2"/>
  <c r="BI1951" i="2"/>
  <c r="BH1951" i="2"/>
  <c r="BG1951" i="2"/>
  <c r="CA2055" i="2"/>
  <c r="BT2055" i="2"/>
  <c r="BZ2055" i="2"/>
  <c r="BY2055" i="2"/>
  <c r="BW2055" i="2"/>
  <c r="BX2055" i="2"/>
  <c r="BV2055" i="2"/>
  <c r="BU2055" i="2"/>
  <c r="BS2055" i="2"/>
  <c r="BR2055" i="2"/>
  <c r="BQ2055" i="2"/>
  <c r="BP2055" i="2"/>
  <c r="BT246" i="2"/>
  <c r="BE246" i="2"/>
  <c r="BU246" i="2"/>
  <c r="BD244" i="2"/>
  <c r="BF246" i="2"/>
  <c r="BC244" i="2"/>
  <c r="BG246" i="2"/>
  <c r="BB244" i="2"/>
  <c r="BH246" i="2"/>
  <c r="BA244" i="2"/>
  <c r="BI246" i="2"/>
  <c r="AZ244" i="2"/>
  <c r="BJ246" i="2"/>
  <c r="AY244" i="2"/>
  <c r="BK246" i="2"/>
  <c r="AX244" i="2"/>
  <c r="BL246" i="2"/>
  <c r="AW244" i="2"/>
  <c r="BM246" i="2"/>
  <c r="AV244" i="2"/>
  <c r="BN246" i="2"/>
  <c r="AU244" i="2"/>
  <c r="BO246" i="2"/>
  <c r="AR246" i="2"/>
  <c r="BP246" i="2"/>
  <c r="BS246" i="2"/>
  <c r="AS246" i="2"/>
  <c r="AT246" i="2"/>
  <c r="BQ246" i="2"/>
  <c r="BR246" i="2"/>
  <c r="CC246" i="2"/>
  <c r="CB246" i="2"/>
  <c r="CA246" i="2"/>
  <c r="BZ246" i="2"/>
  <c r="BW246" i="2"/>
  <c r="BV246" i="2"/>
  <c r="BY246" i="2"/>
  <c r="BX246" i="2"/>
  <c r="AQ246" i="2"/>
  <c r="BF294" i="2"/>
  <c r="BG294" i="2"/>
  <c r="BI292" i="2"/>
  <c r="AR294" i="2"/>
  <c r="BH294" i="2"/>
  <c r="BJ292" i="2"/>
  <c r="AS294" i="2"/>
  <c r="BK292" i="2"/>
  <c r="AT294" i="2"/>
  <c r="BL292" i="2"/>
  <c r="AU294" i="2"/>
  <c r="BM292" i="2"/>
  <c r="AV294" i="2"/>
  <c r="AW294" i="2"/>
  <c r="BN294" i="2"/>
  <c r="AX294" i="2"/>
  <c r="BO294" i="2"/>
  <c r="AY294" i="2"/>
  <c r="BP294" i="2"/>
  <c r="AZ294" i="2"/>
  <c r="BQ294" i="2"/>
  <c r="BA294" i="2"/>
  <c r="BR294" i="2"/>
  <c r="BB294" i="2"/>
  <c r="BS294" i="2"/>
  <c r="BE294" i="2"/>
  <c r="BU294" i="2"/>
  <c r="BT294" i="2"/>
  <c r="BC294" i="2"/>
  <c r="BD294" i="2"/>
  <c r="CC294" i="2"/>
  <c r="BZ294" i="2"/>
  <c r="BY294" i="2"/>
  <c r="BV294" i="2"/>
  <c r="AQ294" i="2"/>
  <c r="CB294" i="2"/>
  <c r="CA294" i="2"/>
  <c r="BX294" i="2"/>
  <c r="BW294" i="2"/>
  <c r="AT343" i="2"/>
  <c r="AU343" i="2"/>
  <c r="AV343" i="2"/>
  <c r="AW341" i="2"/>
  <c r="AX341" i="2"/>
  <c r="AY341" i="2"/>
  <c r="AZ341" i="2"/>
  <c r="BF343" i="2"/>
  <c r="BA341" i="2"/>
  <c r="BG343" i="2"/>
  <c r="BB341" i="2"/>
  <c r="BH343" i="2"/>
  <c r="BC341" i="2"/>
  <c r="BI343" i="2"/>
  <c r="BD341" i="2"/>
  <c r="BJ343" i="2"/>
  <c r="BE341" i="2"/>
  <c r="BK343" i="2"/>
  <c r="AR343" i="2"/>
  <c r="AS343" i="2"/>
  <c r="BL343" i="2"/>
  <c r="BM343" i="2"/>
  <c r="BN343" i="2"/>
  <c r="BL390" i="2"/>
  <c r="AW392" i="2"/>
  <c r="BN390" i="2"/>
  <c r="AY392" i="2"/>
  <c r="BO390" i="2"/>
  <c r="AZ392" i="2"/>
  <c r="BP390" i="2"/>
  <c r="BA392" i="2"/>
  <c r="BQ390" i="2"/>
  <c r="BB392" i="2"/>
  <c r="BR390" i="2"/>
  <c r="AM392" i="2"/>
  <c r="BC392" i="2"/>
  <c r="AN392" i="2"/>
  <c r="BD392" i="2"/>
  <c r="BE390" i="2"/>
  <c r="AP392" i="2"/>
  <c r="BG390" i="2"/>
  <c r="BG356" i="2" s="1"/>
  <c r="AR392" i="2"/>
  <c r="BH390" i="2"/>
  <c r="BH356" i="2" s="1"/>
  <c r="AS392" i="2"/>
  <c r="AH392" i="2"/>
  <c r="AO392" i="2"/>
  <c r="AQ392" i="2"/>
  <c r="AJ392" i="2"/>
  <c r="AT392" i="2"/>
  <c r="AK392" i="2"/>
  <c r="AU392" i="2"/>
  <c r="AL392" i="2"/>
  <c r="BF390" i="2"/>
  <c r="AV392" i="2"/>
  <c r="BI390" i="2"/>
  <c r="BI356" i="2" s="1"/>
  <c r="AX392" i="2"/>
  <c r="BJ390" i="2"/>
  <c r="BK390" i="2"/>
  <c r="BM390" i="2"/>
  <c r="AI392" i="2"/>
  <c r="BE492" i="2"/>
  <c r="BH494" i="2"/>
  <c r="BF492" i="2"/>
  <c r="BI494" i="2"/>
  <c r="BJ494" i="2"/>
  <c r="BK494" i="2"/>
  <c r="BL494" i="2"/>
  <c r="BM494" i="2"/>
  <c r="BN494" i="2"/>
  <c r="BD492" i="2"/>
  <c r="BG494" i="2"/>
  <c r="BA492" i="2"/>
  <c r="BB492" i="2"/>
  <c r="BC492" i="2"/>
  <c r="BE542" i="2"/>
  <c r="BF542" i="2"/>
  <c r="BG542" i="2"/>
  <c r="BH542" i="2"/>
  <c r="BK540" i="2"/>
  <c r="BD542" i="2"/>
  <c r="BL540" i="2"/>
  <c r="BC542" i="2"/>
  <c r="BM540" i="2"/>
  <c r="BI542" i="2"/>
  <c r="BN540" i="2"/>
  <c r="BA542" i="2"/>
  <c r="BB542" i="2"/>
  <c r="BJ540" i="2"/>
  <c r="BI589" i="2"/>
  <c r="BJ589" i="2"/>
  <c r="BK589" i="2"/>
  <c r="BL589" i="2"/>
  <c r="BM589" i="2"/>
  <c r="BN589" i="2"/>
  <c r="BO589" i="2"/>
  <c r="BP589" i="2"/>
  <c r="BQ589" i="2"/>
  <c r="BU591" i="2"/>
  <c r="BR589" i="2"/>
  <c r="BV591" i="2"/>
  <c r="BS589" i="2"/>
  <c r="BW591" i="2"/>
  <c r="BT589" i="2"/>
  <c r="BX591" i="2"/>
  <c r="BG589" i="2"/>
  <c r="BH589" i="2"/>
  <c r="BU637" i="2"/>
  <c r="BV637" i="2"/>
  <c r="BG639" i="2"/>
  <c r="BW637" i="2"/>
  <c r="BH639" i="2"/>
  <c r="BX637" i="2"/>
  <c r="BI639" i="2"/>
  <c r="BJ639" i="2"/>
  <c r="BK637" i="2"/>
  <c r="BL637" i="2"/>
  <c r="BM637" i="2"/>
  <c r="BN637" i="2"/>
  <c r="BO637" i="2"/>
  <c r="BP637" i="2"/>
  <c r="BQ637" i="2"/>
  <c r="BR637" i="2"/>
  <c r="BS637" i="2"/>
  <c r="BT637" i="2"/>
  <c r="BL962" i="2"/>
  <c r="CB960" i="2"/>
  <c r="BK962" i="2"/>
  <c r="CA960" i="2"/>
  <c r="BZ960" i="2"/>
  <c r="BY960" i="2"/>
  <c r="BX960" i="2"/>
  <c r="BW960" i="2"/>
  <c r="BS962" i="2"/>
  <c r="BR962" i="2"/>
  <c r="BO962" i="2"/>
  <c r="BN962" i="2"/>
  <c r="BT962" i="2"/>
  <c r="BQ962" i="2"/>
  <c r="BP962" i="2"/>
  <c r="BM962" i="2"/>
  <c r="BU962" i="2"/>
  <c r="BV962" i="2"/>
  <c r="BR1317" i="2"/>
  <c r="BP1317" i="2"/>
  <c r="BS1319" i="2"/>
  <c r="BO1317" i="2"/>
  <c r="BK1319" i="2"/>
  <c r="BN1317" i="2"/>
  <c r="BJ1319" i="2"/>
  <c r="BM1317" i="2"/>
  <c r="BI1319" i="2"/>
  <c r="BL1317" i="2"/>
  <c r="BH1319" i="2"/>
  <c r="BG1319" i="2"/>
  <c r="BQ1317" i="2"/>
  <c r="BT1319" i="2"/>
  <c r="BU1645" i="2"/>
  <c r="BT1645" i="2"/>
  <c r="BS1645" i="2"/>
  <c r="BR1645" i="2"/>
  <c r="BV1645" i="2"/>
  <c r="BR1695" i="2"/>
  <c r="BQ1695" i="2"/>
  <c r="BP1695" i="2"/>
  <c r="BO1695" i="2"/>
  <c r="BW1693" i="2"/>
  <c r="BM1695" i="2"/>
  <c r="BU1693" i="2"/>
  <c r="BL1695" i="2"/>
  <c r="BT1693" i="2"/>
  <c r="BK1695" i="2"/>
  <c r="BS1693" i="2"/>
  <c r="BX1695" i="2"/>
  <c r="BV1693" i="2"/>
  <c r="BN1695" i="2"/>
  <c r="BQ1749" i="2"/>
  <c r="BP1749" i="2"/>
  <c r="BO1749" i="2"/>
  <c r="BM1749" i="2"/>
  <c r="BL1749" i="2"/>
  <c r="BK1749" i="2"/>
  <c r="BV1747" i="2"/>
  <c r="BI1749" i="2"/>
  <c r="BT1747" i="2"/>
  <c r="BJ1749" i="2"/>
  <c r="BR1747" i="2"/>
  <c r="BU1747" i="2"/>
  <c r="BH1749" i="2"/>
  <c r="BG1749" i="2"/>
  <c r="BN1749" i="2"/>
  <c r="BS1747" i="2"/>
  <c r="BL1954" i="2"/>
  <c r="BK1954" i="2"/>
  <c r="BI1954" i="2"/>
  <c r="BM1954" i="2"/>
  <c r="BH1954" i="2"/>
  <c r="BG1954" i="2"/>
  <c r="BJ1954" i="2"/>
  <c r="BW2058" i="2"/>
  <c r="BV2058" i="2"/>
  <c r="BQ2058" i="2"/>
  <c r="BU2058" i="2"/>
  <c r="BT2058" i="2"/>
  <c r="BS2058" i="2"/>
  <c r="BZ2058" i="2"/>
  <c r="BR2058" i="2"/>
  <c r="BP2058" i="2"/>
  <c r="CA2058" i="2"/>
  <c r="BX2058" i="2"/>
  <c r="BY2058" i="2"/>
  <c r="BQ304" i="2"/>
  <c r="BE306" i="2"/>
  <c r="BR304" i="2"/>
  <c r="BF306" i="2"/>
  <c r="BS304" i="2"/>
  <c r="BG306" i="2"/>
  <c r="BT304" i="2"/>
  <c r="AR306" i="2"/>
  <c r="BH306" i="2"/>
  <c r="BU304" i="2"/>
  <c r="AS306" i="2"/>
  <c r="BI306" i="2"/>
  <c r="AT306" i="2"/>
  <c r="BJ306" i="2"/>
  <c r="AU306" i="2"/>
  <c r="BK306" i="2"/>
  <c r="AV306" i="2"/>
  <c r="BL306" i="2"/>
  <c r="AW306" i="2"/>
  <c r="AX306" i="2"/>
  <c r="AY306" i="2"/>
  <c r="AZ306" i="2"/>
  <c r="BM304" i="2"/>
  <c r="BA306" i="2"/>
  <c r="BP304" i="2"/>
  <c r="BD306" i="2"/>
  <c r="BB306" i="2"/>
  <c r="BC306" i="2"/>
  <c r="BN304" i="2"/>
  <c r="BO304" i="2"/>
  <c r="CA306" i="2"/>
  <c r="BZ306" i="2"/>
  <c r="BY306" i="2"/>
  <c r="BX306" i="2"/>
  <c r="BW306" i="2"/>
  <c r="BV306" i="2"/>
  <c r="AQ306" i="2"/>
  <c r="CC306" i="2"/>
  <c r="CB306" i="2"/>
  <c r="BA504" i="2"/>
  <c r="BB504" i="2"/>
  <c r="BC504" i="2"/>
  <c r="BE504" i="2"/>
  <c r="BF504" i="2"/>
  <c r="BG506" i="2"/>
  <c r="BH506" i="2"/>
  <c r="BI506" i="2"/>
  <c r="BL506" i="2"/>
  <c r="BJ506" i="2"/>
  <c r="BK506" i="2"/>
  <c r="BM506" i="2"/>
  <c r="BN506" i="2"/>
  <c r="BD504" i="2"/>
  <c r="CC1223" i="2"/>
  <c r="CD1223" i="2"/>
  <c r="CE1223" i="2"/>
  <c r="BD247" i="2"/>
  <c r="BP249" i="2"/>
  <c r="BC247" i="2"/>
  <c r="BQ249" i="2"/>
  <c r="BB247" i="2"/>
  <c r="BR249" i="2"/>
  <c r="BA247" i="2"/>
  <c r="BS249" i="2"/>
  <c r="AZ247" i="2"/>
  <c r="BT249" i="2"/>
  <c r="AY247" i="2"/>
  <c r="BE249" i="2"/>
  <c r="BU249" i="2"/>
  <c r="AX247" i="2"/>
  <c r="BF249" i="2"/>
  <c r="AW247" i="2"/>
  <c r="BG249" i="2"/>
  <c r="AV247" i="2"/>
  <c r="BH249" i="2"/>
  <c r="AU247" i="2"/>
  <c r="BI249" i="2"/>
  <c r="AT247" i="2"/>
  <c r="AT237" i="2" s="1"/>
  <c r="BJ249" i="2"/>
  <c r="BK249" i="2"/>
  <c r="AR249" i="2"/>
  <c r="BL249" i="2"/>
  <c r="BO249" i="2"/>
  <c r="BM249" i="2"/>
  <c r="BN249" i="2"/>
  <c r="AS249" i="2"/>
  <c r="CC249" i="2"/>
  <c r="CB249" i="2"/>
  <c r="CA249" i="2"/>
  <c r="BZ249" i="2"/>
  <c r="BY249" i="2"/>
  <c r="BV249" i="2"/>
  <c r="BX249" i="2"/>
  <c r="BW249" i="2"/>
  <c r="AQ249" i="2"/>
  <c r="BJ295" i="2"/>
  <c r="BG297" i="2"/>
  <c r="BK295" i="2"/>
  <c r="AR297" i="2"/>
  <c r="BH297" i="2"/>
  <c r="BL295" i="2"/>
  <c r="AS297" i="2"/>
  <c r="BM295" i="2"/>
  <c r="AT297" i="2"/>
  <c r="AU297" i="2"/>
  <c r="AV297" i="2"/>
  <c r="AW297" i="2"/>
  <c r="AX297" i="2"/>
  <c r="BN297" i="2"/>
  <c r="AY297" i="2"/>
  <c r="BO297" i="2"/>
  <c r="AZ297" i="2"/>
  <c r="BP297" i="2"/>
  <c r="BA297" i="2"/>
  <c r="BQ297" i="2"/>
  <c r="BB297" i="2"/>
  <c r="BR297" i="2"/>
  <c r="BC297" i="2"/>
  <c r="BS297" i="2"/>
  <c r="BI295" i="2"/>
  <c r="BF297" i="2"/>
  <c r="BD297" i="2"/>
  <c r="BE297" i="2"/>
  <c r="BT297" i="2"/>
  <c r="BU297" i="2"/>
  <c r="CC297" i="2"/>
  <c r="CB297" i="2"/>
  <c r="CA297" i="2"/>
  <c r="BX297" i="2"/>
  <c r="BW297" i="2"/>
  <c r="BV297" i="2"/>
  <c r="AQ297" i="2"/>
  <c r="BZ297" i="2"/>
  <c r="BY297" i="2"/>
  <c r="AW344" i="2"/>
  <c r="AX344" i="2"/>
  <c r="AY344" i="2"/>
  <c r="AZ344" i="2"/>
  <c r="BA344" i="2"/>
  <c r="BB344" i="2"/>
  <c r="BC344" i="2"/>
  <c r="BF346" i="2"/>
  <c r="BD344" i="2"/>
  <c r="BG346" i="2"/>
  <c r="BE344" i="2"/>
  <c r="BH346" i="2"/>
  <c r="AR346" i="2"/>
  <c r="BI346" i="2"/>
  <c r="AS346" i="2"/>
  <c r="BJ346" i="2"/>
  <c r="AT346" i="2"/>
  <c r="BK346" i="2"/>
  <c r="AU346" i="2"/>
  <c r="BL346" i="2"/>
  <c r="AV346" i="2"/>
  <c r="BM346" i="2"/>
  <c r="BN346" i="2"/>
  <c r="AZ393" i="2"/>
  <c r="BQ395" i="2"/>
  <c r="BB393" i="2"/>
  <c r="AM395" i="2"/>
  <c r="BC395" i="2"/>
  <c r="AN395" i="2"/>
  <c r="BD395" i="2"/>
  <c r="BE395" i="2"/>
  <c r="AO393" i="2"/>
  <c r="BF395" i="2"/>
  <c r="AP393" i="2"/>
  <c r="BG395" i="2"/>
  <c r="AQ393" i="2"/>
  <c r="BH395" i="2"/>
  <c r="AS393" i="2"/>
  <c r="BJ395" i="2"/>
  <c r="AU393" i="2"/>
  <c r="BL395" i="2"/>
  <c r="AV393" i="2"/>
  <c r="BM395" i="2"/>
  <c r="AT393" i="2"/>
  <c r="AW393" i="2"/>
  <c r="AX393" i="2"/>
  <c r="AY393" i="2"/>
  <c r="BI395" i="2"/>
  <c r="BA393" i="2"/>
  <c r="BK395" i="2"/>
  <c r="BN395" i="2"/>
  <c r="BO395" i="2"/>
  <c r="BP395" i="2"/>
  <c r="AH395" i="2"/>
  <c r="BR395" i="2"/>
  <c r="AI395" i="2"/>
  <c r="AJ395" i="2"/>
  <c r="AK395" i="2"/>
  <c r="AR393" i="2"/>
  <c r="AL395" i="2"/>
  <c r="AZ447" i="2"/>
  <c r="BP447" i="2"/>
  <c r="BA447" i="2"/>
  <c r="BQ447" i="2"/>
  <c r="BB447" i="2"/>
  <c r="BR447" i="2"/>
  <c r="BD447" i="2"/>
  <c r="BT447" i="2"/>
  <c r="BE447" i="2"/>
  <c r="BU447" i="2"/>
  <c r="BF447" i="2"/>
  <c r="BV447" i="2"/>
  <c r="BG447" i="2"/>
  <c r="BW447" i="2"/>
  <c r="BH447" i="2"/>
  <c r="BX447" i="2"/>
  <c r="AU445" i="2"/>
  <c r="AU444" i="2" s="1"/>
  <c r="AV445" i="2"/>
  <c r="AV444" i="2" s="1"/>
  <c r="AW445" i="2"/>
  <c r="AW444" i="2" s="1"/>
  <c r="AX445" i="2"/>
  <c r="AX444" i="2" s="1"/>
  <c r="AY447" i="2"/>
  <c r="BC447" i="2"/>
  <c r="BI447" i="2"/>
  <c r="BJ447" i="2"/>
  <c r="BM447" i="2"/>
  <c r="BO447" i="2"/>
  <c r="BY447" i="2"/>
  <c r="BK447" i="2"/>
  <c r="BL447" i="2"/>
  <c r="BN447" i="2"/>
  <c r="BS447" i="2"/>
  <c r="BL497" i="2"/>
  <c r="BM497" i="2"/>
  <c r="BN497" i="2"/>
  <c r="BA495" i="2"/>
  <c r="BB495" i="2"/>
  <c r="BE495" i="2"/>
  <c r="BG497" i="2"/>
  <c r="BK497" i="2"/>
  <c r="BH497" i="2"/>
  <c r="BC495" i="2"/>
  <c r="BI497" i="2"/>
  <c r="BD495" i="2"/>
  <c r="BJ497" i="2"/>
  <c r="BF495" i="2"/>
  <c r="BH545" i="2"/>
  <c r="BI545" i="2"/>
  <c r="BJ543" i="2"/>
  <c r="BK543" i="2"/>
  <c r="BN543" i="2"/>
  <c r="BC545" i="2"/>
  <c r="BG545" i="2"/>
  <c r="BE545" i="2"/>
  <c r="BF545" i="2"/>
  <c r="BL543" i="2"/>
  <c r="BM543" i="2"/>
  <c r="BA545" i="2"/>
  <c r="BB545" i="2"/>
  <c r="BD545" i="2"/>
  <c r="BK592" i="2"/>
  <c r="BL592" i="2"/>
  <c r="BM592" i="2"/>
  <c r="BN592" i="2"/>
  <c r="BO592" i="2"/>
  <c r="BP592" i="2"/>
  <c r="BU594" i="2"/>
  <c r="BQ592" i="2"/>
  <c r="BV594" i="2"/>
  <c r="BR592" i="2"/>
  <c r="BW594" i="2"/>
  <c r="BS592" i="2"/>
  <c r="BX594" i="2"/>
  <c r="BT592" i="2"/>
  <c r="BG592" i="2"/>
  <c r="BH592" i="2"/>
  <c r="BI592" i="2"/>
  <c r="BJ592" i="2"/>
  <c r="BK640" i="2"/>
  <c r="BL640" i="2"/>
  <c r="BM640" i="2"/>
  <c r="BN640" i="2"/>
  <c r="BO640" i="2"/>
  <c r="BP640" i="2"/>
  <c r="BQ640" i="2"/>
  <c r="BR640" i="2"/>
  <c r="BS640" i="2"/>
  <c r="BT640" i="2"/>
  <c r="BU640" i="2"/>
  <c r="BG642" i="2"/>
  <c r="BV640" i="2"/>
  <c r="BH642" i="2"/>
  <c r="BW640" i="2"/>
  <c r="BX640" i="2"/>
  <c r="BJ642" i="2"/>
  <c r="BI642" i="2"/>
  <c r="BX963" i="2"/>
  <c r="BX964" i="2" s="1"/>
  <c r="BW963" i="2"/>
  <c r="BW964" i="2" s="1"/>
  <c r="CA963" i="2"/>
  <c r="CA964" i="2" s="1"/>
  <c r="BZ963" i="2"/>
  <c r="BZ964" i="2" s="1"/>
  <c r="CB963" i="2"/>
  <c r="CB964" i="2" s="1"/>
  <c r="BY963" i="2"/>
  <c r="BY964" i="2" s="1"/>
  <c r="BN1110" i="2"/>
  <c r="BM1110" i="2"/>
  <c r="BT1110" i="2"/>
  <c r="BT1111" i="2" s="1"/>
  <c r="BL1110" i="2"/>
  <c r="BS1110" i="2"/>
  <c r="BS1111" i="2" s="1"/>
  <c r="BK1110" i="2"/>
  <c r="BR1110" i="2"/>
  <c r="BR1111" i="2" s="1"/>
  <c r="BQ1110" i="2"/>
  <c r="BQ1111" i="2" s="1"/>
  <c r="BP1110" i="2"/>
  <c r="BO1110" i="2"/>
  <c r="BT1322" i="2"/>
  <c r="BR1320" i="2"/>
  <c r="BS1322" i="2"/>
  <c r="BQ1320" i="2"/>
  <c r="BK1322" i="2"/>
  <c r="BP1320" i="2"/>
  <c r="BJ1322" i="2"/>
  <c r="BO1320" i="2"/>
  <c r="BI1322" i="2"/>
  <c r="BN1320" i="2"/>
  <c r="BH1322" i="2"/>
  <c r="BM1320" i="2"/>
  <c r="BG1322" i="2"/>
  <c r="BL1320" i="2"/>
  <c r="CC1526" i="2"/>
  <c r="CD1526" i="2"/>
  <c r="CE1526" i="2"/>
  <c r="BV1648" i="2"/>
  <c r="BU1648" i="2"/>
  <c r="BT1648" i="2"/>
  <c r="BR1648" i="2"/>
  <c r="BS1648" i="2"/>
  <c r="BR1698" i="2"/>
  <c r="BQ1698" i="2"/>
  <c r="BP1698" i="2"/>
  <c r="BN1698" i="2"/>
  <c r="BV1696" i="2"/>
  <c r="BX1698" i="2"/>
  <c r="BT1696" i="2"/>
  <c r="BO1698" i="2"/>
  <c r="BS1696" i="2"/>
  <c r="BM1698" i="2"/>
  <c r="BL1698" i="2"/>
  <c r="BK1698" i="2"/>
  <c r="BW1696" i="2"/>
  <c r="BU1696" i="2"/>
  <c r="BI1752" i="2"/>
  <c r="BT1750" i="2"/>
  <c r="BH1752" i="2"/>
  <c r="BS1750" i="2"/>
  <c r="BG1752" i="2"/>
  <c r="BR1750" i="2"/>
  <c r="BQ1752" i="2"/>
  <c r="BP1752" i="2"/>
  <c r="BN1752" i="2"/>
  <c r="BK1752" i="2"/>
  <c r="BJ1752" i="2"/>
  <c r="BM1752" i="2"/>
  <c r="BO1752" i="2"/>
  <c r="BU1750" i="2"/>
  <c r="BV1750" i="2"/>
  <c r="BL1752" i="2"/>
  <c r="BL1957" i="2"/>
  <c r="BK1957" i="2"/>
  <c r="BI1957" i="2"/>
  <c r="BM1957" i="2"/>
  <c r="BJ1957" i="2"/>
  <c r="BH1957" i="2"/>
  <c r="BG1957" i="2"/>
  <c r="CA2061" i="2"/>
  <c r="BZ2061" i="2"/>
  <c r="BY2061" i="2"/>
  <c r="BQ2061" i="2"/>
  <c r="BW2061" i="2"/>
  <c r="BP2061" i="2"/>
  <c r="BT2061" i="2"/>
  <c r="BX2061" i="2"/>
  <c r="BV2061" i="2"/>
  <c r="BU2061" i="2"/>
  <c r="BR2061" i="2"/>
  <c r="BS2061" i="2"/>
  <c r="CC2113" i="2"/>
  <c r="CE2113" i="2"/>
  <c r="CD2113" i="2"/>
  <c r="CB2113" i="2"/>
  <c r="CA2113" i="2"/>
  <c r="BZ2113" i="2"/>
  <c r="BU252" i="2"/>
  <c r="BF252" i="2"/>
  <c r="BG252" i="2"/>
  <c r="BH252" i="2"/>
  <c r="BI252" i="2"/>
  <c r="BJ252" i="2"/>
  <c r="BA250" i="2"/>
  <c r="AR252" i="2"/>
  <c r="BK252" i="2"/>
  <c r="BB250" i="2"/>
  <c r="AS252" i="2"/>
  <c r="BL252" i="2"/>
  <c r="BC250" i="2"/>
  <c r="AT252" i="2"/>
  <c r="BM252" i="2"/>
  <c r="BD250" i="2"/>
  <c r="AU252" i="2"/>
  <c r="BN252" i="2"/>
  <c r="BE250" i="2"/>
  <c r="AV252" i="2"/>
  <c r="BO252" i="2"/>
  <c r="AW252" i="2"/>
  <c r="BP252" i="2"/>
  <c r="AX252" i="2"/>
  <c r="BQ252" i="2"/>
  <c r="BT252" i="2"/>
  <c r="AY252" i="2"/>
  <c r="BS252" i="2"/>
  <c r="BR252" i="2"/>
  <c r="CC252" i="2"/>
  <c r="CB252" i="2"/>
  <c r="CA252" i="2"/>
  <c r="BZ252" i="2"/>
  <c r="BY252" i="2"/>
  <c r="BX252" i="2"/>
  <c r="BW252" i="2"/>
  <c r="BV252" i="2"/>
  <c r="AQ252" i="2"/>
  <c r="AZ252" i="2"/>
  <c r="BJ298" i="2"/>
  <c r="BB300" i="2"/>
  <c r="BK298" i="2"/>
  <c r="BC300" i="2"/>
  <c r="BL298" i="2"/>
  <c r="BD300" i="2"/>
  <c r="BM298" i="2"/>
  <c r="BE300" i="2"/>
  <c r="BN298" i="2"/>
  <c r="BF300" i="2"/>
  <c r="BO298" i="2"/>
  <c r="BG300" i="2"/>
  <c r="BP298" i="2"/>
  <c r="AR300" i="2"/>
  <c r="BH300" i="2"/>
  <c r="BQ298" i="2"/>
  <c r="AS300" i="2"/>
  <c r="BR298" i="2"/>
  <c r="AT300" i="2"/>
  <c r="BS298" i="2"/>
  <c r="AU300" i="2"/>
  <c r="BT298" i="2"/>
  <c r="AV300" i="2"/>
  <c r="BU298" i="2"/>
  <c r="AW300" i="2"/>
  <c r="AX300" i="2"/>
  <c r="BI298" i="2"/>
  <c r="BA300" i="2"/>
  <c r="AY300" i="2"/>
  <c r="AZ300" i="2"/>
  <c r="CC300" i="2"/>
  <c r="CB300" i="2"/>
  <c r="CA300" i="2"/>
  <c r="BZ300" i="2"/>
  <c r="BY300" i="2"/>
  <c r="BV300" i="2"/>
  <c r="AQ300" i="2"/>
  <c r="BX300" i="2"/>
  <c r="BW300" i="2"/>
  <c r="AX347" i="2"/>
  <c r="AY347" i="2"/>
  <c r="AZ347" i="2"/>
  <c r="BF349" i="2"/>
  <c r="BA347" i="2"/>
  <c r="BG349" i="2"/>
  <c r="BB347" i="2"/>
  <c r="BH349" i="2"/>
  <c r="BC347" i="2"/>
  <c r="BI349" i="2"/>
  <c r="BD347" i="2"/>
  <c r="BJ349" i="2"/>
  <c r="BE347" i="2"/>
  <c r="BK349" i="2"/>
  <c r="BL349" i="2"/>
  <c r="AR349" i="2"/>
  <c r="BM349" i="2"/>
  <c r="AS349" i="2"/>
  <c r="BN349" i="2"/>
  <c r="AT349" i="2"/>
  <c r="AU349" i="2"/>
  <c r="AV349" i="2"/>
  <c r="AW347" i="2"/>
  <c r="BD398" i="2"/>
  <c r="AW396" i="2"/>
  <c r="BF398" i="2"/>
  <c r="AX396" i="2"/>
  <c r="AM398" i="2"/>
  <c r="BG398" i="2"/>
  <c r="AY396" i="2"/>
  <c r="AN398" i="2"/>
  <c r="BH398" i="2"/>
  <c r="AZ396" i="2"/>
  <c r="AO398" i="2"/>
  <c r="BI398" i="2"/>
  <c r="BA396" i="2"/>
  <c r="AQ398" i="2"/>
  <c r="BK398" i="2"/>
  <c r="AU398" i="2"/>
  <c r="BO398" i="2"/>
  <c r="AV398" i="2"/>
  <c r="BP398" i="2"/>
  <c r="BN398" i="2"/>
  <c r="BQ398" i="2"/>
  <c r="BR398" i="2"/>
  <c r="AI398" i="2"/>
  <c r="AP398" i="2"/>
  <c r="AJ398" i="2"/>
  <c r="AR398" i="2"/>
  <c r="AK398" i="2"/>
  <c r="AS398" i="2"/>
  <c r="AL398" i="2"/>
  <c r="AT398" i="2"/>
  <c r="BB398" i="2"/>
  <c r="BC398" i="2"/>
  <c r="BM398" i="2"/>
  <c r="BE398" i="2"/>
  <c r="BJ398" i="2"/>
  <c r="BL398" i="2"/>
  <c r="AH398" i="2"/>
  <c r="BM448" i="2"/>
  <c r="BN448" i="2"/>
  <c r="AU450" i="2"/>
  <c r="BO448" i="2"/>
  <c r="AV450" i="2"/>
  <c r="AX450" i="2"/>
  <c r="AY450" i="2"/>
  <c r="AZ450" i="2"/>
  <c r="BQ450" i="2"/>
  <c r="BA450" i="2"/>
  <c r="BR450" i="2"/>
  <c r="BB450" i="2"/>
  <c r="BS450" i="2"/>
  <c r="BG448" i="2"/>
  <c r="BE450" i="2"/>
  <c r="BH448" i="2"/>
  <c r="BF450" i="2"/>
  <c r="BI448" i="2"/>
  <c r="BJ448" i="2"/>
  <c r="BK448" i="2"/>
  <c r="BL448" i="2"/>
  <c r="BP448" i="2"/>
  <c r="BT450" i="2"/>
  <c r="BU450" i="2"/>
  <c r="BV450" i="2"/>
  <c r="BY450" i="2"/>
  <c r="AW450" i="2"/>
  <c r="BD450" i="2"/>
  <c r="BC450" i="2"/>
  <c r="BW450" i="2"/>
  <c r="BX450" i="2"/>
  <c r="BN500" i="2"/>
  <c r="BA498" i="2"/>
  <c r="BB498" i="2"/>
  <c r="BC498" i="2"/>
  <c r="BD498" i="2"/>
  <c r="BE498" i="2"/>
  <c r="BF498" i="2"/>
  <c r="BI500" i="2"/>
  <c r="BM500" i="2"/>
  <c r="BG500" i="2"/>
  <c r="BH500" i="2"/>
  <c r="BJ500" i="2"/>
  <c r="BK500" i="2"/>
  <c r="BL500" i="2"/>
  <c r="BJ546" i="2"/>
  <c r="BA548" i="2"/>
  <c r="BK546" i="2"/>
  <c r="BB548" i="2"/>
  <c r="BL546" i="2"/>
  <c r="BC548" i="2"/>
  <c r="BM546" i="2"/>
  <c r="BD548" i="2"/>
  <c r="BG548" i="2"/>
  <c r="BH548" i="2"/>
  <c r="BI548" i="2"/>
  <c r="BN546" i="2"/>
  <c r="BE548" i="2"/>
  <c r="BF548" i="2"/>
  <c r="BN595" i="2"/>
  <c r="BO595" i="2"/>
  <c r="BP595" i="2"/>
  <c r="BU597" i="2"/>
  <c r="BQ595" i="2"/>
  <c r="BV597" i="2"/>
  <c r="BR595" i="2"/>
  <c r="BW597" i="2"/>
  <c r="BS595" i="2"/>
  <c r="BX597" i="2"/>
  <c r="BT595" i="2"/>
  <c r="BG595" i="2"/>
  <c r="BH595" i="2"/>
  <c r="BI595" i="2"/>
  <c r="BJ595" i="2"/>
  <c r="BK595" i="2"/>
  <c r="BL595" i="2"/>
  <c r="BM595" i="2"/>
  <c r="BS643" i="2"/>
  <c r="BT643" i="2"/>
  <c r="BU643" i="2"/>
  <c r="BV643" i="2"/>
  <c r="BG645" i="2"/>
  <c r="BW643" i="2"/>
  <c r="BH645" i="2"/>
  <c r="BX643" i="2"/>
  <c r="BI645" i="2"/>
  <c r="BJ645" i="2"/>
  <c r="BK643" i="2"/>
  <c r="BL643" i="2"/>
  <c r="BM643" i="2"/>
  <c r="BN643" i="2"/>
  <c r="BQ643" i="2"/>
  <c r="BR643" i="2"/>
  <c r="BO643" i="2"/>
  <c r="BP643" i="2"/>
  <c r="CB966" i="2"/>
  <c r="CB967" i="2" s="1"/>
  <c r="CA966" i="2"/>
  <c r="CA967" i="2" s="1"/>
  <c r="BX966" i="2"/>
  <c r="BX967" i="2" s="1"/>
  <c r="BW966" i="2"/>
  <c r="BW967" i="2" s="1"/>
  <c r="BY966" i="2"/>
  <c r="BY967" i="2" s="1"/>
  <c r="BZ966" i="2"/>
  <c r="BZ967" i="2" s="1"/>
  <c r="BO1113" i="2"/>
  <c r="BT1113" i="2"/>
  <c r="BT1114" i="2" s="1"/>
  <c r="BN1113" i="2"/>
  <c r="BQ1113" i="2"/>
  <c r="BQ1114" i="2" s="1"/>
  <c r="BK1113" i="2"/>
  <c r="BS1113" i="2"/>
  <c r="BS1114" i="2" s="1"/>
  <c r="BR1113" i="2"/>
  <c r="BR1114" i="2" s="1"/>
  <c r="BP1113" i="2"/>
  <c r="BM1113" i="2"/>
  <c r="BL1113" i="2"/>
  <c r="BT1325" i="2"/>
  <c r="BS1325" i="2"/>
  <c r="BK1325" i="2"/>
  <c r="BJ1325" i="2"/>
  <c r="BO1323" i="2"/>
  <c r="BI1325" i="2"/>
  <c r="BR1323" i="2"/>
  <c r="BM1323" i="2"/>
  <c r="BG1325" i="2"/>
  <c r="BP1323" i="2"/>
  <c r="BN1323" i="2"/>
  <c r="BL1323" i="2"/>
  <c r="BH1325" i="2"/>
  <c r="BQ1323" i="2"/>
  <c r="CC1432" i="2"/>
  <c r="CD1432" i="2"/>
  <c r="CE1432" i="2"/>
  <c r="CD1529" i="2"/>
  <c r="CC1529" i="2"/>
  <c r="CE1529" i="2"/>
  <c r="BV1651" i="2"/>
  <c r="BU1651" i="2"/>
  <c r="BT1651" i="2"/>
  <c r="BS1651" i="2"/>
  <c r="BR1651" i="2"/>
  <c r="BL1755" i="2"/>
  <c r="BK1755" i="2"/>
  <c r="BV1753" i="2"/>
  <c r="BJ1755" i="2"/>
  <c r="BU1753" i="2"/>
  <c r="BI1755" i="2"/>
  <c r="BH1755" i="2"/>
  <c r="BG1755" i="2"/>
  <c r="BQ1755" i="2"/>
  <c r="BT1753" i="2"/>
  <c r="BO1755" i="2"/>
  <c r="BR1753" i="2"/>
  <c r="BN1755" i="2"/>
  <c r="BM1755" i="2"/>
  <c r="BP1755" i="2"/>
  <c r="BS1753" i="2"/>
  <c r="BG1960" i="2"/>
  <c r="BL1960" i="2"/>
  <c r="BH1960" i="2"/>
  <c r="BM1960" i="2"/>
  <c r="BK1960" i="2"/>
  <c r="BJ1960" i="2"/>
  <c r="BI1960" i="2"/>
  <c r="BY2064" i="2"/>
  <c r="BX2064" i="2"/>
  <c r="BU2064" i="2"/>
  <c r="BW2064" i="2"/>
  <c r="CA2064" i="2"/>
  <c r="BZ2064" i="2"/>
  <c r="BQ2064" i="2"/>
  <c r="BT2064" i="2"/>
  <c r="BS2064" i="2"/>
  <c r="BP2064" i="2"/>
  <c r="BV2064" i="2"/>
  <c r="BR2064" i="2"/>
  <c r="CD2116" i="2"/>
  <c r="CC2116" i="2"/>
  <c r="CE2116" i="2"/>
  <c r="CB2116" i="2"/>
  <c r="CA2116" i="2"/>
  <c r="BZ2116" i="2"/>
  <c r="BC253" i="2"/>
  <c r="AW255" i="2"/>
  <c r="BR255" i="2"/>
  <c r="BB253" i="2"/>
  <c r="AX255" i="2"/>
  <c r="BS255" i="2"/>
  <c r="BA253" i="2"/>
  <c r="BT255" i="2"/>
  <c r="BF253" i="2"/>
  <c r="BU255" i="2"/>
  <c r="BG255" i="2"/>
  <c r="AZ253" i="2"/>
  <c r="BH255" i="2"/>
  <c r="AY253" i="2"/>
  <c r="BI255" i="2"/>
  <c r="BJ255" i="2"/>
  <c r="BK255" i="2"/>
  <c r="BL255" i="2"/>
  <c r="AR255" i="2"/>
  <c r="BM255" i="2"/>
  <c r="AS255" i="2"/>
  <c r="BN255" i="2"/>
  <c r="BD253" i="2"/>
  <c r="AV255" i="2"/>
  <c r="BQ255" i="2"/>
  <c r="BE253" i="2"/>
  <c r="AT255" i="2"/>
  <c r="AU255" i="2"/>
  <c r="BO255" i="2"/>
  <c r="BP255" i="2"/>
  <c r="CA255" i="2"/>
  <c r="BZ255" i="2"/>
  <c r="BY255" i="2"/>
  <c r="BX255" i="2"/>
  <c r="BW255" i="2"/>
  <c r="BV255" i="2"/>
  <c r="AQ255" i="2"/>
  <c r="CC255" i="2"/>
  <c r="CB255" i="2"/>
  <c r="BJ301" i="2"/>
  <c r="BF303" i="2"/>
  <c r="BK301" i="2"/>
  <c r="BG303" i="2"/>
  <c r="BL301" i="2"/>
  <c r="AR303" i="2"/>
  <c r="BH303" i="2"/>
  <c r="BM301" i="2"/>
  <c r="AS303" i="2"/>
  <c r="BN301" i="2"/>
  <c r="AT303" i="2"/>
  <c r="BO301" i="2"/>
  <c r="AU303" i="2"/>
  <c r="BP301" i="2"/>
  <c r="AV303" i="2"/>
  <c r="BQ301" i="2"/>
  <c r="AW303" i="2"/>
  <c r="AX303" i="2"/>
  <c r="BR303" i="2"/>
  <c r="AY303" i="2"/>
  <c r="BS303" i="2"/>
  <c r="AZ303" i="2"/>
  <c r="BT303" i="2"/>
  <c r="BA303" i="2"/>
  <c r="BU303" i="2"/>
  <c r="BB303" i="2"/>
  <c r="BI301" i="2"/>
  <c r="BE303" i="2"/>
  <c r="BC303" i="2"/>
  <c r="BD303" i="2"/>
  <c r="CC303" i="2"/>
  <c r="CB303" i="2"/>
  <c r="CA303" i="2"/>
  <c r="BZ303" i="2"/>
  <c r="BY303" i="2"/>
  <c r="BX303" i="2"/>
  <c r="BW303" i="2"/>
  <c r="AQ303" i="2"/>
  <c r="BV303" i="2"/>
  <c r="BB352" i="2"/>
  <c r="BC352" i="2"/>
  <c r="BD352" i="2"/>
  <c r="BE352" i="2"/>
  <c r="BF352" i="2"/>
  <c r="BG352" i="2"/>
  <c r="BH352" i="2"/>
  <c r="AR352" i="2"/>
  <c r="BI352" i="2"/>
  <c r="AS352" i="2"/>
  <c r="BJ352" i="2"/>
  <c r="AT352" i="2"/>
  <c r="BK352" i="2"/>
  <c r="AU352" i="2"/>
  <c r="BL352" i="2"/>
  <c r="AW350" i="2"/>
  <c r="AV352" i="2"/>
  <c r="BM352" i="2"/>
  <c r="AX350" i="2"/>
  <c r="BN352" i="2"/>
  <c r="AY350" i="2"/>
  <c r="AZ350" i="2"/>
  <c r="BA350" i="2"/>
  <c r="AP399" i="2"/>
  <c r="BG401" i="2"/>
  <c r="AR399" i="2"/>
  <c r="BI401" i="2"/>
  <c r="AS399" i="2"/>
  <c r="BJ401" i="2"/>
  <c r="AT399" i="2"/>
  <c r="BK401" i="2"/>
  <c r="AU399" i="2"/>
  <c r="BL401" i="2"/>
  <c r="AW399" i="2"/>
  <c r="BN401" i="2"/>
  <c r="BB399" i="2"/>
  <c r="BC401" i="2"/>
  <c r="BM401" i="2"/>
  <c r="AL401" i="2"/>
  <c r="BO401" i="2"/>
  <c r="BP401" i="2"/>
  <c r="AO399" i="2"/>
  <c r="AM401" i="2"/>
  <c r="BQ401" i="2"/>
  <c r="AQ399" i="2"/>
  <c r="AN401" i="2"/>
  <c r="BR401" i="2"/>
  <c r="AV399" i="2"/>
  <c r="AX399" i="2"/>
  <c r="AY399" i="2"/>
  <c r="AZ399" i="2"/>
  <c r="BA399" i="2"/>
  <c r="AI401" i="2"/>
  <c r="AJ401" i="2"/>
  <c r="BH401" i="2"/>
  <c r="AK401" i="2"/>
  <c r="AH401" i="2"/>
  <c r="BE401" i="2"/>
  <c r="BD401" i="2"/>
  <c r="BF401" i="2"/>
  <c r="BD451" i="2"/>
  <c r="BE451" i="2"/>
  <c r="BF451" i="2"/>
  <c r="BF444" i="2" s="1"/>
  <c r="BH451" i="2"/>
  <c r="BI451" i="2"/>
  <c r="BJ451" i="2"/>
  <c r="AU453" i="2"/>
  <c r="BK451" i="2"/>
  <c r="AV453" i="2"/>
  <c r="BQ453" i="2"/>
  <c r="BL451" i="2"/>
  <c r="AW453" i="2"/>
  <c r="BR453" i="2"/>
  <c r="BO451" i="2"/>
  <c r="BT453" i="2"/>
  <c r="BP451" i="2"/>
  <c r="BU453" i="2"/>
  <c r="BV453" i="2"/>
  <c r="BW453" i="2"/>
  <c r="BX453" i="2"/>
  <c r="BY453" i="2"/>
  <c r="AX453" i="2"/>
  <c r="AY453" i="2"/>
  <c r="BB453" i="2"/>
  <c r="BG451" i="2"/>
  <c r="BN451" i="2"/>
  <c r="BS453" i="2"/>
  <c r="BM451" i="2"/>
  <c r="AZ453" i="2"/>
  <c r="BA453" i="2"/>
  <c r="BC451" i="2"/>
  <c r="BN503" i="2"/>
  <c r="BA501" i="2"/>
  <c r="BB501" i="2"/>
  <c r="BC501" i="2"/>
  <c r="BE501" i="2"/>
  <c r="BF501" i="2"/>
  <c r="BI503" i="2"/>
  <c r="BM503" i="2"/>
  <c r="BG503" i="2"/>
  <c r="BH503" i="2"/>
  <c r="BJ503" i="2"/>
  <c r="BK503" i="2"/>
  <c r="BD501" i="2"/>
  <c r="BL503" i="2"/>
  <c r="BJ549" i="2"/>
  <c r="BK549" i="2"/>
  <c r="BA551" i="2"/>
  <c r="BM549" i="2"/>
  <c r="BC551" i="2"/>
  <c r="BN549" i="2"/>
  <c r="BD551" i="2"/>
  <c r="BE551" i="2"/>
  <c r="BF551" i="2"/>
  <c r="BI551" i="2"/>
  <c r="BL549" i="2"/>
  <c r="BG551" i="2"/>
  <c r="BH551" i="2"/>
  <c r="BB551" i="2"/>
  <c r="BQ598" i="2"/>
  <c r="BV600" i="2"/>
  <c r="BR598" i="2"/>
  <c r="BW600" i="2"/>
  <c r="BS598" i="2"/>
  <c r="BX600" i="2"/>
  <c r="BT598" i="2"/>
  <c r="BG598" i="2"/>
  <c r="BH598" i="2"/>
  <c r="BI598" i="2"/>
  <c r="BJ598" i="2"/>
  <c r="BK598" i="2"/>
  <c r="BL598" i="2"/>
  <c r="BM598" i="2"/>
  <c r="BN598" i="2"/>
  <c r="BO598" i="2"/>
  <c r="BP598" i="2"/>
  <c r="BU600" i="2"/>
  <c r="BK646" i="2"/>
  <c r="BL646" i="2"/>
  <c r="BN646" i="2"/>
  <c r="BP646" i="2"/>
  <c r="BQ646" i="2"/>
  <c r="BR646" i="2"/>
  <c r="BS646" i="2"/>
  <c r="BT646" i="2"/>
  <c r="BW646" i="2"/>
  <c r="BH648" i="2"/>
  <c r="BX646" i="2"/>
  <c r="BI648" i="2"/>
  <c r="BJ648" i="2"/>
  <c r="BO646" i="2"/>
  <c r="BU646" i="2"/>
  <c r="BM646" i="2"/>
  <c r="BV646" i="2"/>
  <c r="BG648" i="2"/>
  <c r="BY969" i="2"/>
  <c r="BY970" i="2" s="1"/>
  <c r="BX969" i="2"/>
  <c r="BX970" i="2" s="1"/>
  <c r="BZ969" i="2"/>
  <c r="BZ970" i="2" s="1"/>
  <c r="BW969" i="2"/>
  <c r="BW970" i="2" s="1"/>
  <c r="CA970" i="2"/>
  <c r="CB970" i="2"/>
  <c r="CE1169" i="2"/>
  <c r="CC1169" i="2"/>
  <c r="CD1169" i="2"/>
  <c r="CD1220" i="2"/>
  <c r="CE1220" i="2"/>
  <c r="CC1220" i="2"/>
  <c r="BT1328" i="2"/>
  <c r="BS1328" i="2"/>
  <c r="BR1326" i="2"/>
  <c r="BK1328" i="2"/>
  <c r="BQ1326" i="2"/>
  <c r="BI1328" i="2"/>
  <c r="BO1326" i="2"/>
  <c r="BG1328" i="2"/>
  <c r="BJ1328" i="2"/>
  <c r="BH1328" i="2"/>
  <c r="BN1326" i="2"/>
  <c r="BP1326" i="2"/>
  <c r="BM1326" i="2"/>
  <c r="BL1326" i="2"/>
  <c r="CD1484" i="2"/>
  <c r="CE1484" i="2"/>
  <c r="CC1484" i="2"/>
  <c r="CD1532" i="2"/>
  <c r="CE1532" i="2"/>
  <c r="CC1532" i="2"/>
  <c r="BV1654" i="2"/>
  <c r="BU1654" i="2"/>
  <c r="BT1654" i="2"/>
  <c r="BS1654" i="2"/>
  <c r="BR1654" i="2"/>
  <c r="BW1702" i="2"/>
  <c r="BV1702" i="2"/>
  <c r="BU1702" i="2"/>
  <c r="BX1702" i="2"/>
  <c r="BQ1758" i="2"/>
  <c r="BP1758" i="2"/>
  <c r="BO1758" i="2"/>
  <c r="BN1758" i="2"/>
  <c r="BM1758" i="2"/>
  <c r="BL1758" i="2"/>
  <c r="BK1758" i="2"/>
  <c r="BV1756" i="2"/>
  <c r="BJ1758" i="2"/>
  <c r="BU1756" i="2"/>
  <c r="BH1758" i="2"/>
  <c r="BS1756" i="2"/>
  <c r="BT1756" i="2"/>
  <c r="BR1756" i="2"/>
  <c r="BI1758" i="2"/>
  <c r="BG1758" i="2"/>
  <c r="BK1963" i="2"/>
  <c r="BJ1963" i="2"/>
  <c r="BI1963" i="2"/>
  <c r="BH1963" i="2"/>
  <c r="BW2067" i="2"/>
  <c r="BV2067" i="2"/>
  <c r="BU2067" i="2"/>
  <c r="BS2067" i="2"/>
  <c r="BR2067" i="2"/>
  <c r="BQ2067" i="2"/>
  <c r="BZ2067" i="2"/>
  <c r="CA2067" i="2"/>
  <c r="BT2067" i="2"/>
  <c r="BP2067" i="2"/>
  <c r="BY2067" i="2"/>
  <c r="BX2067" i="2"/>
  <c r="CC2119" i="2"/>
  <c r="CE2119" i="2"/>
  <c r="CB2119" i="2"/>
  <c r="CD2119" i="2"/>
  <c r="CA2119" i="2"/>
  <c r="BZ2119" i="2"/>
  <c r="BF98" i="2"/>
  <c r="BE98" i="2"/>
  <c r="BD98" i="2"/>
  <c r="AX98" i="2"/>
  <c r="AW98" i="2"/>
  <c r="BG98" i="2"/>
  <c r="AV98" i="2"/>
  <c r="AU98" i="2"/>
  <c r="AU101" i="2"/>
  <c r="AY101" i="2"/>
  <c r="AX101" i="2"/>
  <c r="AW101" i="2"/>
  <c r="AV101" i="2"/>
  <c r="BF101" i="2"/>
  <c r="BE101" i="2"/>
  <c r="BD101" i="2"/>
  <c r="BC101" i="2"/>
  <c r="BG101" i="2"/>
  <c r="AU104" i="2"/>
  <c r="AU105" i="2" s="1"/>
  <c r="AT104" i="2"/>
  <c r="AS104" i="2"/>
  <c r="AR104" i="2"/>
  <c r="BB107" i="2"/>
  <c r="BA107" i="2"/>
  <c r="AZ107" i="2"/>
  <c r="BN110" i="2"/>
  <c r="BN97" i="2" s="1"/>
  <c r="BM110" i="2"/>
  <c r="BO110" i="2"/>
  <c r="AU113" i="2"/>
  <c r="AU114" i="2" s="1"/>
  <c r="AT113" i="2"/>
  <c r="AS113" i="2"/>
  <c r="BM113" i="2"/>
  <c r="AR113" i="2"/>
  <c r="BL113" i="2"/>
  <c r="BL97" i="2" s="1"/>
  <c r="AQ113" i="2"/>
  <c r="BF113" i="2"/>
  <c r="BF114" i="2" s="1"/>
  <c r="BE113" i="2"/>
  <c r="BE114" i="2" s="1"/>
  <c r="BD113" i="2"/>
  <c r="BD114" i="2" s="1"/>
  <c r="BC113" i="2"/>
  <c r="BC114" i="2" s="1"/>
  <c r="BB113" i="2"/>
  <c r="BB114" i="2" s="1"/>
  <c r="BA113" i="2"/>
  <c r="BA114" i="2" s="1"/>
  <c r="AZ113" i="2"/>
  <c r="AZ114" i="2" s="1"/>
  <c r="AY113" i="2"/>
  <c r="AY114" i="2" s="1"/>
  <c r="AX113" i="2"/>
  <c r="AX114" i="2" s="1"/>
  <c r="AW113" i="2"/>
  <c r="AW114" i="2" s="1"/>
  <c r="AV113" i="2"/>
  <c r="AV114" i="2" s="1"/>
  <c r="AY116" i="2"/>
  <c r="AY117" i="2" s="1"/>
  <c r="BI116" i="2"/>
  <c r="BI97" i="2" s="1"/>
  <c r="BJ116" i="2"/>
  <c r="BJ97" i="2" s="1"/>
  <c r="BH116" i="2"/>
  <c r="BH97" i="2" s="1"/>
  <c r="BG116" i="2"/>
  <c r="BF116" i="2"/>
  <c r="BE116" i="2"/>
  <c r="BD116" i="2"/>
  <c r="BC116" i="2"/>
  <c r="BB116" i="2"/>
  <c r="BB117" i="2" s="1"/>
  <c r="BA116" i="2"/>
  <c r="BA117" i="2" s="1"/>
  <c r="AZ116" i="2"/>
  <c r="AZ117" i="2" s="1"/>
  <c r="BF120" i="2"/>
  <c r="BF119" i="2" s="1"/>
  <c r="BE120" i="2"/>
  <c r="BD120" i="2"/>
  <c r="BC120" i="2"/>
  <c r="AZ123" i="2"/>
  <c r="AZ119" i="2" s="1"/>
  <c r="BE123" i="2"/>
  <c r="BE124" i="2" s="1"/>
  <c r="BD123" i="2"/>
  <c r="BD124" i="2" s="1"/>
  <c r="BC123" i="2"/>
  <c r="BB123" i="2"/>
  <c r="BB119" i="2" s="1"/>
  <c r="BA123" i="2"/>
  <c r="BA119" i="2" s="1"/>
  <c r="BC127" i="2"/>
  <c r="BL129" i="2"/>
  <c r="BD127" i="2"/>
  <c r="BK129" i="2"/>
  <c r="BJ129" i="2"/>
  <c r="BI129" i="2"/>
  <c r="BH129" i="2"/>
  <c r="BF129" i="2"/>
  <c r="BE127" i="2"/>
  <c r="BG129" i="2"/>
  <c r="BL132" i="2"/>
  <c r="BK132" i="2"/>
  <c r="BJ132" i="2"/>
  <c r="BI132" i="2"/>
  <c r="BH132" i="2"/>
  <c r="BG132" i="2"/>
  <c r="BC132" i="2"/>
  <c r="BE130" i="2"/>
  <c r="BD130" i="2"/>
  <c r="BF130" i="2"/>
  <c r="BL135" i="2"/>
  <c r="BK135" i="2"/>
  <c r="BJ135" i="2"/>
  <c r="BI135" i="2"/>
  <c r="BH135" i="2"/>
  <c r="BE135" i="2"/>
  <c r="BC135" i="2"/>
  <c r="BG133" i="2"/>
  <c r="BF133" i="2"/>
  <c r="BD135" i="2"/>
  <c r="BK138" i="2"/>
  <c r="BF138" i="2"/>
  <c r="BE138" i="2"/>
  <c r="BD138" i="2"/>
  <c r="BC138" i="2"/>
  <c r="BJ136" i="2"/>
  <c r="BI136" i="2"/>
  <c r="BH136" i="2"/>
  <c r="BG136" i="2"/>
  <c r="BL138" i="2"/>
  <c r="BK141" i="2"/>
  <c r="BI139" i="2"/>
  <c r="BF141" i="2"/>
  <c r="BJ139" i="2"/>
  <c r="BC141" i="2"/>
  <c r="BH139" i="2"/>
  <c r="BG139" i="2"/>
  <c r="BL141" i="2"/>
  <c r="BD141" i="2"/>
  <c r="BE141" i="2"/>
  <c r="BH142" i="2"/>
  <c r="BI142" i="2"/>
  <c r="BG142" i="2"/>
  <c r="BF142" i="2"/>
  <c r="BL144" i="2"/>
  <c r="BE142" i="2"/>
  <c r="BK144" i="2"/>
  <c r="BD142" i="2"/>
  <c r="BC142" i="2"/>
  <c r="BB142" i="2"/>
  <c r="BB126" i="2" s="1"/>
  <c r="BA142" i="2"/>
  <c r="BA126" i="2" s="1"/>
  <c r="BJ144" i="2"/>
  <c r="BL145" i="2"/>
  <c r="BL126" i="2" s="1"/>
  <c r="BK145" i="2"/>
  <c r="BK126" i="2" s="1"/>
  <c r="BJ145" i="2"/>
  <c r="BI147" i="2"/>
  <c r="BH147" i="2"/>
  <c r="BG147" i="2"/>
  <c r="BF147" i="2"/>
  <c r="BE147" i="2"/>
  <c r="BD147" i="2"/>
  <c r="BC147" i="2"/>
  <c r="BC151" i="2"/>
  <c r="BG149" i="2"/>
  <c r="BF149" i="2"/>
  <c r="BK151" i="2"/>
  <c r="BJ151" i="2"/>
  <c r="BI151" i="2"/>
  <c r="BE151" i="2"/>
  <c r="BH151" i="2"/>
  <c r="BD151" i="2"/>
  <c r="BK154" i="2"/>
  <c r="BJ154" i="2"/>
  <c r="BI154" i="2"/>
  <c r="BH154" i="2"/>
  <c r="BG154" i="2"/>
  <c r="BC154" i="2"/>
  <c r="BE152" i="2"/>
  <c r="BD152" i="2"/>
  <c r="BF154" i="2"/>
  <c r="BK157" i="2"/>
  <c r="BJ157" i="2"/>
  <c r="BF157" i="2"/>
  <c r="BE157" i="2"/>
  <c r="BD157" i="2"/>
  <c r="BH155" i="2"/>
  <c r="BC157" i="2"/>
  <c r="BI157" i="2"/>
  <c r="BG157" i="2"/>
  <c r="BJ160" i="2"/>
  <c r="BI160" i="2"/>
  <c r="BH160" i="2"/>
  <c r="BD158" i="2"/>
  <c r="BC160" i="2"/>
  <c r="BE158" i="2"/>
  <c r="BG160" i="2"/>
  <c r="BK160" i="2"/>
  <c r="BF160" i="2"/>
  <c r="BK163" i="2"/>
  <c r="BG163" i="2"/>
  <c r="BF163" i="2"/>
  <c r="BE163" i="2"/>
  <c r="BD163" i="2"/>
  <c r="BC163" i="2"/>
  <c r="BI161" i="2"/>
  <c r="BJ163" i="2"/>
  <c r="BH163" i="2"/>
  <c r="BH166" i="2"/>
  <c r="BF166" i="2"/>
  <c r="BE166" i="2"/>
  <c r="BD166" i="2"/>
  <c r="BC166" i="2"/>
  <c r="BJ164" i="2"/>
  <c r="BJ148" i="2" s="1"/>
  <c r="BK166" i="2"/>
  <c r="BI166" i="2"/>
  <c r="BG166" i="2"/>
  <c r="BD167" i="2"/>
  <c r="BC167" i="2"/>
  <c r="BC148" i="2" s="1"/>
  <c r="BH167" i="2"/>
  <c r="BI167" i="2"/>
  <c r="BG167" i="2"/>
  <c r="BK169" i="2"/>
  <c r="BF167" i="2"/>
  <c r="BE167" i="2"/>
  <c r="BJ169" i="2"/>
  <c r="BI170" i="2"/>
  <c r="BG170" i="2"/>
  <c r="BJ172" i="2"/>
  <c r="BH172" i="2"/>
  <c r="BK172" i="2"/>
  <c r="BF172" i="2"/>
  <c r="BE172" i="2"/>
  <c r="BD172" i="2"/>
  <c r="BC172" i="2"/>
  <c r="BO194" i="2"/>
  <c r="BN194" i="2"/>
  <c r="BM194" i="2"/>
  <c r="BL194" i="2"/>
  <c r="BK194" i="2"/>
  <c r="BJ194" i="2"/>
  <c r="BK197" i="2"/>
  <c r="BJ197" i="2"/>
  <c r="BO197" i="2"/>
  <c r="BO198" i="2" s="1"/>
  <c r="BN197" i="2"/>
  <c r="BN198" i="2" s="1"/>
  <c r="BM197" i="2"/>
  <c r="BL197" i="2"/>
  <c r="BO200" i="2"/>
  <c r="BO201" i="2" s="1"/>
  <c r="BM200" i="2"/>
  <c r="BN200" i="2"/>
  <c r="BN201" i="2" s="1"/>
  <c r="BL200" i="2"/>
  <c r="BK200" i="2"/>
  <c r="BJ200" i="2"/>
  <c r="BO203" i="2"/>
  <c r="BO204" i="2" s="1"/>
  <c r="BN203" i="2"/>
  <c r="BN204" i="2" s="1"/>
  <c r="BM203" i="2"/>
  <c r="BL203" i="2"/>
  <c r="BK203" i="2"/>
  <c r="BJ203" i="2"/>
  <c r="BH218" i="2"/>
  <c r="BH217" i="2" s="1"/>
  <c r="BL218" i="2"/>
  <c r="BK218" i="2"/>
  <c r="BJ218" i="2"/>
  <c r="BJ217" i="2" s="1"/>
  <c r="BI218" i="2"/>
  <c r="BI217" i="2" s="1"/>
  <c r="BI2188" i="2"/>
  <c r="BI2189" i="2" s="1"/>
  <c r="BH2188" i="2"/>
  <c r="BG2188" i="2"/>
  <c r="BM2197" i="2"/>
  <c r="BL2197" i="2"/>
  <c r="CC2203" i="2"/>
  <c r="CB2203" i="2"/>
  <c r="BT2209" i="2"/>
  <c r="BT2210" i="2" s="1"/>
  <c r="BS2209" i="2"/>
  <c r="BR2209" i="2"/>
  <c r="AV2216" i="2"/>
  <c r="AU2216" i="2"/>
  <c r="AT2216" i="2"/>
  <c r="AT2212" i="2" s="1"/>
  <c r="AZ2219" i="2"/>
  <c r="BA2219" i="2"/>
  <c r="BA2220" i="2" s="1"/>
  <c r="AX2219" i="2"/>
  <c r="AY2219" i="2"/>
  <c r="AW2219" i="2"/>
  <c r="AV2219" i="2"/>
  <c r="AY2222" i="2"/>
  <c r="AW2222" i="2"/>
  <c r="AX2222" i="2"/>
  <c r="AV2222" i="2"/>
  <c r="AU2222" i="2"/>
  <c r="AZ2222" i="2"/>
  <c r="AT2222" i="2"/>
  <c r="BJ2225" i="2"/>
  <c r="BI2225" i="2"/>
  <c r="AV2231" i="2"/>
  <c r="AU2231" i="2"/>
  <c r="AU2232" i="2" s="1"/>
  <c r="AW2231" i="2"/>
  <c r="CF2303" i="2"/>
  <c r="CE2303" i="2"/>
  <c r="CD2303" i="2"/>
  <c r="CF2306" i="2"/>
  <c r="CE2306" i="2"/>
  <c r="CD2306" i="2"/>
  <c r="CD2309" i="2"/>
  <c r="CF2309" i="2"/>
  <c r="CE2309" i="2"/>
  <c r="CF2312" i="2"/>
  <c r="CE2312" i="2"/>
  <c r="CD2312" i="2"/>
  <c r="CF2315" i="2"/>
  <c r="CE2315" i="2"/>
  <c r="CD2315" i="2"/>
  <c r="CD2326" i="2"/>
  <c r="CA2328" i="2"/>
  <c r="CC2326" i="2"/>
  <c r="CB2326" i="2"/>
  <c r="CA2331" i="2"/>
  <c r="CC2329" i="2"/>
  <c r="CB2329" i="2"/>
  <c r="CD2329" i="2"/>
  <c r="CD2332" i="2"/>
  <c r="CC2332" i="2"/>
  <c r="CB2332" i="2"/>
  <c r="CA2334" i="2"/>
  <c r="CD2335" i="2"/>
  <c r="CC2335" i="2"/>
  <c r="CB2335" i="2"/>
  <c r="CA2337" i="2"/>
  <c r="CD2338" i="2"/>
  <c r="CB2338" i="2"/>
  <c r="CC2338" i="2"/>
  <c r="CA2340" i="2"/>
  <c r="CB2353" i="2"/>
  <c r="CD2353" i="2"/>
  <c r="CC2353" i="2"/>
  <c r="CD2356" i="2"/>
  <c r="CC2356" i="2"/>
  <c r="CB2356" i="2"/>
  <c r="G619" i="3"/>
  <c r="I619" i="3" s="1"/>
  <c r="G571" i="3"/>
  <c r="I571" i="3" s="1"/>
  <c r="G2117" i="3"/>
  <c r="I2117" i="3" s="1"/>
  <c r="G2015" i="3"/>
  <c r="I2015" i="3" s="1"/>
  <c r="G1960" i="3"/>
  <c r="I1960" i="3" s="1"/>
  <c r="G1910" i="3"/>
  <c r="I1910" i="3" s="1"/>
  <c r="G1861" i="3"/>
  <c r="I1861" i="3" s="1"/>
  <c r="G1813" i="3"/>
  <c r="I1813" i="3" s="1"/>
  <c r="G522" i="3"/>
  <c r="I522" i="3" s="1"/>
  <c r="G472" i="3"/>
  <c r="I472" i="3" s="1"/>
  <c r="G421" i="3"/>
  <c r="I421" i="3" s="1"/>
  <c r="G1621" i="3"/>
  <c r="I1621" i="3" s="1"/>
  <c r="G1236" i="3"/>
  <c r="I1236" i="3" s="1"/>
  <c r="G1547" i="3"/>
  <c r="I1547" i="3" s="1"/>
  <c r="G1499" i="3"/>
  <c r="I1499" i="3" s="1"/>
  <c r="G1450" i="3"/>
  <c r="I1450" i="3" s="1"/>
  <c r="G1398" i="3"/>
  <c r="I1398" i="3" s="1"/>
  <c r="G1593" i="3"/>
  <c r="I1593" i="3" s="1"/>
  <c r="G751" i="3"/>
  <c r="I751" i="3" s="1"/>
  <c r="G652" i="3"/>
  <c r="I652" i="3" s="1"/>
  <c r="G604" i="3"/>
  <c r="I604" i="3" s="1"/>
  <c r="G556" i="3"/>
  <c r="I556" i="3" s="1"/>
  <c r="G507" i="3"/>
  <c r="I507" i="3" s="1"/>
  <c r="G457" i="3"/>
  <c r="I457" i="3" s="1"/>
  <c r="G406" i="3"/>
  <c r="I406" i="3" s="1"/>
  <c r="G357" i="3"/>
  <c r="I357" i="3" s="1"/>
  <c r="G308" i="3"/>
  <c r="I308" i="3" s="1"/>
  <c r="G259" i="3"/>
  <c r="I259" i="3" s="1"/>
  <c r="G209" i="3"/>
  <c r="I209" i="3" s="1"/>
  <c r="G1276" i="3"/>
  <c r="I1276" i="3" s="1"/>
  <c r="CG26" i="2"/>
  <c r="CF26" i="2"/>
  <c r="CE26" i="2"/>
  <c r="G1220" i="3"/>
  <c r="I1220" i="3" s="1"/>
  <c r="G1532" i="3"/>
  <c r="I1532" i="3" s="1"/>
  <c r="G1169" i="3"/>
  <c r="I1169" i="3" s="1"/>
  <c r="BH2247" i="2"/>
  <c r="BH2234" i="2" s="1"/>
  <c r="BI2247" i="2"/>
  <c r="BI2234" i="2" s="1"/>
  <c r="BG2247" i="2"/>
  <c r="BG2234" i="2" s="1"/>
  <c r="G1383" i="3"/>
  <c r="I1383" i="3" s="1"/>
  <c r="G1484" i="3"/>
  <c r="I1484" i="3" s="1"/>
  <c r="G1435" i="3"/>
  <c r="I1435" i="3" s="1"/>
  <c r="G1612" i="3"/>
  <c r="I1612" i="3" s="1"/>
  <c r="G772" i="3"/>
  <c r="I772" i="3" s="1"/>
  <c r="G20" i="2"/>
  <c r="G1329" i="3"/>
  <c r="I1329" i="3" s="1"/>
  <c r="G1116" i="3"/>
  <c r="I1116" i="3" s="1"/>
  <c r="G1068" i="3"/>
  <c r="I1068" i="3" s="1"/>
  <c r="G1018" i="3"/>
  <c r="I1018" i="3" s="1"/>
  <c r="G866" i="3"/>
  <c r="I866" i="3" s="1"/>
  <c r="G1178" i="3"/>
  <c r="I1178" i="3" s="1"/>
  <c r="G1738" i="3"/>
  <c r="I1738" i="3" s="1"/>
  <c r="G1098" i="3"/>
  <c r="I1098" i="3" s="1"/>
  <c r="G1050" i="3"/>
  <c r="I1050" i="3" s="1"/>
  <c r="G1000" i="3"/>
  <c r="I1000" i="3" s="1"/>
  <c r="G951" i="3"/>
  <c r="I951" i="3" s="1"/>
  <c r="G172" i="3"/>
  <c r="I172" i="3" s="1"/>
  <c r="G733" i="3"/>
  <c r="I733" i="3" s="1"/>
  <c r="G1308" i="3"/>
  <c r="I1308" i="3" s="1"/>
  <c r="G1258" i="3"/>
  <c r="I1258" i="3" s="1"/>
  <c r="G1570" i="3"/>
  <c r="I1570" i="3" s="1"/>
  <c r="G781" i="3"/>
  <c r="I781" i="3" s="1"/>
  <c r="G1514" i="3"/>
  <c r="I1514" i="3" s="1"/>
  <c r="G1684" i="3"/>
  <c r="I1684" i="3" s="1"/>
  <c r="G1636" i="3"/>
  <c r="I1636" i="3" s="1"/>
  <c r="G945" i="3"/>
  <c r="I945" i="3" s="1"/>
  <c r="G1945" i="3"/>
  <c r="I1945" i="3" s="1"/>
  <c r="G1894" i="3"/>
  <c r="I1894" i="3" s="1"/>
  <c r="G1846" i="3"/>
  <c r="I1846" i="3" s="1"/>
  <c r="G1798" i="3"/>
  <c r="I1798" i="3" s="1"/>
  <c r="G677" i="3"/>
  <c r="I677" i="3" s="1"/>
  <c r="G842" i="3"/>
  <c r="I842" i="3" s="1"/>
  <c r="G1202" i="3"/>
  <c r="I1202" i="3" s="1"/>
  <c r="G1365" i="3"/>
  <c r="I1365" i="3" s="1"/>
  <c r="G887" i="3"/>
  <c r="I887" i="3" s="1"/>
  <c r="G933" i="3"/>
  <c r="I933" i="3" s="1"/>
  <c r="G665" i="3"/>
  <c r="I665" i="3" s="1"/>
  <c r="G896" i="3"/>
  <c r="I896" i="3" s="1"/>
  <c r="G1053" i="3"/>
  <c r="I1053" i="3" s="1"/>
  <c r="G1003" i="3"/>
  <c r="I1003" i="3" s="1"/>
  <c r="G954" i="3"/>
  <c r="I954" i="3" s="1"/>
  <c r="G680" i="3"/>
  <c r="I680" i="3" s="1"/>
  <c r="G631" i="3"/>
  <c r="I631" i="3" s="1"/>
  <c r="G583" i="3"/>
  <c r="I583" i="3" s="1"/>
  <c r="G534" i="3"/>
  <c r="I534" i="3" s="1"/>
  <c r="G486" i="3"/>
  <c r="I486" i="3" s="1"/>
  <c r="G436" i="3"/>
  <c r="I436" i="3" s="1"/>
  <c r="G790" i="3"/>
  <c r="I790" i="3" s="1"/>
  <c r="G736" i="3"/>
  <c r="I736" i="3" s="1"/>
  <c r="G616" i="3"/>
  <c r="I616" i="3" s="1"/>
  <c r="G1226" i="3"/>
  <c r="I1226" i="3" s="1"/>
  <c r="G815" i="3"/>
  <c r="I815" i="3" s="1"/>
  <c r="G695" i="3"/>
  <c r="I695" i="3" s="1"/>
  <c r="G646" i="3"/>
  <c r="I646" i="3" s="1"/>
  <c r="G598" i="3"/>
  <c r="I598" i="3" s="1"/>
  <c r="G550" i="3"/>
  <c r="I550" i="3" s="1"/>
  <c r="G911" i="3"/>
  <c r="I911" i="3" s="1"/>
  <c r="G1123" i="3"/>
  <c r="I1123" i="3" s="1"/>
  <c r="G1074" i="3"/>
  <c r="I1074" i="3" s="1"/>
  <c r="G1336" i="3"/>
  <c r="I1336" i="3" s="1"/>
  <c r="G809" i="3"/>
  <c r="I809" i="3" s="1"/>
  <c r="G674" i="3"/>
  <c r="I674" i="3" s="1"/>
  <c r="G969" i="3"/>
  <c r="I969" i="3" s="1"/>
  <c r="G921" i="3"/>
  <c r="I921" i="3" s="1"/>
  <c r="G1657" i="3"/>
  <c r="I1657" i="3" s="1"/>
  <c r="G2123" i="3"/>
  <c r="I2123" i="3" s="1"/>
  <c r="G2072" i="3"/>
  <c r="I2072" i="3" s="1"/>
  <c r="G2021" i="3"/>
  <c r="I2021" i="3" s="1"/>
  <c r="G1867" i="3"/>
  <c r="I1867" i="3" s="1"/>
  <c r="G1819" i="3"/>
  <c r="I1819" i="3" s="1"/>
  <c r="G698" i="3"/>
  <c r="I698" i="3" s="1"/>
  <c r="G1223" i="3"/>
  <c r="I1223" i="3" s="1"/>
  <c r="G1535" i="3"/>
  <c r="I1535" i="3" s="1"/>
  <c r="G1487" i="3"/>
  <c r="I1487" i="3" s="1"/>
  <c r="G1438" i="3"/>
  <c r="I1438" i="3" s="1"/>
  <c r="G1172" i="3"/>
  <c r="I1172" i="3" s="1"/>
  <c r="G628" i="3"/>
  <c r="I628" i="3" s="1"/>
  <c r="G580" i="3"/>
  <c r="I580" i="3" s="1"/>
  <c r="G1386" i="3"/>
  <c r="I1386" i="3" s="1"/>
  <c r="G1759" i="3"/>
  <c r="I1759" i="3" s="1"/>
  <c r="G1021" i="3"/>
  <c r="I1021" i="3" s="1"/>
  <c r="G972" i="3"/>
  <c r="I972" i="3" s="1"/>
  <c r="G754" i="3"/>
  <c r="I754" i="3" s="1"/>
  <c r="G2317" i="3"/>
  <c r="I2317" i="3" s="1"/>
  <c r="G2265" i="3"/>
  <c r="I2265" i="3" s="1"/>
  <c r="G1708" i="3"/>
  <c r="I1708" i="3" s="1"/>
  <c r="G1596" i="3"/>
  <c r="I1596" i="3" s="1"/>
  <c r="G1279" i="3"/>
  <c r="I1279" i="3" s="1"/>
  <c r="G649" i="3"/>
  <c r="I649" i="3" s="1"/>
  <c r="G531" i="3"/>
  <c r="I531" i="3" s="1"/>
  <c r="G483" i="3"/>
  <c r="I483" i="3" s="1"/>
  <c r="G283" i="3"/>
  <c r="I283" i="3" s="1"/>
  <c r="G235" i="3"/>
  <c r="I235" i="3" s="1"/>
  <c r="G802" i="3"/>
  <c r="I802" i="3" s="1"/>
  <c r="G2323" i="3"/>
  <c r="I2323" i="3" s="1"/>
  <c r="G1714" i="3"/>
  <c r="I1714" i="3" s="1"/>
  <c r="G1541" i="3"/>
  <c r="I1541" i="3" s="1"/>
  <c r="G1493" i="3"/>
  <c r="I1493" i="3" s="1"/>
  <c r="G1444" i="3"/>
  <c r="I1444" i="3" s="1"/>
  <c r="G1753" i="3"/>
  <c r="I1753" i="3" s="1"/>
  <c r="G1113" i="3"/>
  <c r="I1113" i="3" s="1"/>
  <c r="G1065" i="3"/>
  <c r="I1065" i="3" s="1"/>
  <c r="G1015" i="3"/>
  <c r="I1015" i="3" s="1"/>
  <c r="G966" i="3"/>
  <c r="I966" i="3" s="1"/>
  <c r="G818" i="3"/>
  <c r="I818" i="3" s="1"/>
  <c r="G717" i="3"/>
  <c r="I717" i="3" s="1"/>
  <c r="G372" i="3"/>
  <c r="I372" i="3" s="1"/>
  <c r="G323" i="3"/>
  <c r="I323" i="3" s="1"/>
  <c r="G274" i="3"/>
  <c r="I274" i="3" s="1"/>
  <c r="G226" i="3"/>
  <c r="I226" i="3" s="1"/>
  <c r="G70" i="3"/>
  <c r="I70" i="3" s="1"/>
  <c r="G2191" i="3"/>
  <c r="I2191" i="3" s="1"/>
  <c r="G1392" i="3"/>
  <c r="I1392" i="3" s="1"/>
  <c r="G1342" i="3"/>
  <c r="I1342" i="3" s="1"/>
  <c r="G748" i="3"/>
  <c r="I748" i="3" s="1"/>
  <c r="G601" i="3"/>
  <c r="I601" i="3" s="1"/>
  <c r="G553" i="3"/>
  <c r="I553" i="3" s="1"/>
  <c r="G504" i="3"/>
  <c r="I504" i="3" s="1"/>
  <c r="G2207" i="3"/>
  <c r="I2207" i="3" s="1"/>
  <c r="G1702" i="3"/>
  <c r="I1702" i="3" s="1"/>
  <c r="G568" i="3"/>
  <c r="I568" i="3" s="1"/>
  <c r="G519" i="3"/>
  <c r="I519" i="3" s="1"/>
  <c r="G469" i="3"/>
  <c r="I469" i="3" s="1"/>
  <c r="G1766" i="3"/>
  <c r="I1766" i="3" s="1"/>
  <c r="G1273" i="3"/>
  <c r="I1273" i="3" s="1"/>
  <c r="G1126" i="3"/>
  <c r="I1126" i="3" s="1"/>
  <c r="G1077" i="3"/>
  <c r="I1077" i="3" s="1"/>
  <c r="G978" i="3"/>
  <c r="I978" i="3" s="1"/>
  <c r="G930" i="3"/>
  <c r="I930" i="3" s="1"/>
  <c r="G1651" i="3"/>
  <c r="I1651" i="3" s="1"/>
  <c r="G1285" i="3"/>
  <c r="I1285" i="3" s="1"/>
  <c r="G692" i="3"/>
  <c r="I692" i="3" s="1"/>
  <c r="G643" i="3"/>
  <c r="I643" i="3" s="1"/>
  <c r="G595" i="3"/>
  <c r="I595" i="3" s="1"/>
  <c r="G857" i="3"/>
  <c r="I857" i="3" s="1"/>
  <c r="G1663" i="3"/>
  <c r="I1663" i="3" s="1"/>
  <c r="G1615" i="3"/>
  <c r="I1615" i="3" s="1"/>
  <c r="G1217" i="3"/>
  <c r="I1217" i="3" s="1"/>
  <c r="G924" i="3"/>
  <c r="I924" i="3" s="1"/>
  <c r="G2078" i="3"/>
  <c r="I2078" i="3" s="1"/>
  <c r="G2027" i="3"/>
  <c r="I2027" i="3" s="1"/>
  <c r="G1873" i="3"/>
  <c r="I1873" i="3" s="1"/>
  <c r="G1825" i="3"/>
  <c r="I1825" i="3" s="1"/>
  <c r="G1529" i="3"/>
  <c r="I1529" i="3" s="1"/>
  <c r="G1481" i="3"/>
  <c r="I1481" i="3" s="1"/>
  <c r="G1432" i="3"/>
  <c r="I1432" i="3" s="1"/>
  <c r="G1184" i="3"/>
  <c r="I1184" i="3" s="1"/>
  <c r="G1380" i="3"/>
  <c r="I1380" i="3" s="1"/>
  <c r="G1132" i="3"/>
  <c r="I1132" i="3" s="1"/>
  <c r="G1083" i="3"/>
  <c r="I1083" i="3" s="1"/>
  <c r="G1035" i="3"/>
  <c r="I1035" i="3" s="1"/>
  <c r="G984" i="3"/>
  <c r="I984" i="3" s="1"/>
  <c r="G662" i="3"/>
  <c r="I662" i="3" s="1"/>
  <c r="G613" i="3"/>
  <c r="I613" i="3" s="1"/>
  <c r="G708" i="3"/>
  <c r="I708" i="3" s="1"/>
  <c r="G870" i="3"/>
  <c r="I870" i="3" s="1"/>
  <c r="G475" i="3"/>
  <c r="I475" i="3" s="1"/>
  <c r="G426" i="3"/>
  <c r="I426" i="3" s="1"/>
  <c r="G375" i="3"/>
  <c r="I375" i="3" s="1"/>
  <c r="G277" i="3"/>
  <c r="I277" i="3" s="1"/>
  <c r="G229" i="3"/>
  <c r="I229" i="3" s="1"/>
  <c r="G899" i="3"/>
  <c r="I899" i="3" s="1"/>
  <c r="G848" i="3"/>
  <c r="I848" i="3" s="1"/>
  <c r="G1208" i="3"/>
  <c r="I1208" i="3" s="1"/>
  <c r="G1520" i="3"/>
  <c r="I1520" i="3" s="1"/>
  <c r="G1472" i="3"/>
  <c r="I1472" i="3" s="1"/>
  <c r="G1423" i="3"/>
  <c r="I1423" i="3" s="1"/>
  <c r="G2188" i="3"/>
  <c r="I2188" i="3" s="1"/>
  <c r="G2256" i="3"/>
  <c r="I2256" i="3" s="1"/>
  <c r="G1699" i="3"/>
  <c r="I1699" i="3" s="1"/>
  <c r="G1157" i="3"/>
  <c r="I1157" i="3" s="1"/>
  <c r="G565" i="3"/>
  <c r="I565" i="3" s="1"/>
  <c r="G516" i="3"/>
  <c r="I516" i="3" s="1"/>
  <c r="G219" i="3"/>
  <c r="I219" i="3" s="1"/>
  <c r="G1371" i="3"/>
  <c r="I1371" i="3" s="1"/>
  <c r="G793" i="3"/>
  <c r="I793" i="3" s="1"/>
  <c r="G1104" i="3"/>
  <c r="I1104" i="3" s="1"/>
  <c r="G1006" i="3"/>
  <c r="I1006" i="3" s="1"/>
  <c r="G957" i="3"/>
  <c r="I957" i="3" s="1"/>
  <c r="G739" i="3"/>
  <c r="I739" i="3" s="1"/>
  <c r="G1264" i="3"/>
  <c r="I1264" i="3" s="1"/>
  <c r="G121" i="3"/>
  <c r="I121" i="3" s="1"/>
  <c r="G683" i="3"/>
  <c r="I683" i="3" s="1"/>
  <c r="G634" i="3"/>
  <c r="I634" i="3" s="1"/>
  <c r="G586" i="3"/>
  <c r="I586" i="3" s="1"/>
  <c r="G537" i="3"/>
  <c r="I537" i="3" s="1"/>
  <c r="G489" i="3"/>
  <c r="I489" i="3" s="1"/>
  <c r="G439" i="3"/>
  <c r="I439" i="3" s="1"/>
  <c r="G185" i="3"/>
  <c r="I185" i="3" s="1"/>
  <c r="G501" i="3"/>
  <c r="I501" i="3" s="1"/>
  <c r="G302" i="3"/>
  <c r="I302" i="3" s="1"/>
  <c r="G163" i="3"/>
  <c r="I163" i="3" s="1"/>
  <c r="G378" i="3"/>
  <c r="I378" i="3" s="1"/>
  <c r="G329" i="3"/>
  <c r="I329" i="3" s="1"/>
  <c r="F1918" i="3"/>
  <c r="G1918" i="3"/>
  <c r="F1460" i="3"/>
  <c r="G1460" i="3"/>
  <c r="G1066" i="3"/>
  <c r="F2479" i="3"/>
  <c r="G2479" i="3"/>
  <c r="F2427" i="3"/>
  <c r="G2427" i="3"/>
  <c r="F2390" i="3"/>
  <c r="G2390" i="3"/>
  <c r="F2346" i="3"/>
  <c r="G2346" i="3"/>
  <c r="F2279" i="3"/>
  <c r="G2279" i="3"/>
  <c r="F2244" i="3"/>
  <c r="G2244" i="3"/>
  <c r="F2227" i="3"/>
  <c r="G2227" i="3"/>
  <c r="F2177" i="3"/>
  <c r="G2177" i="3"/>
  <c r="F2124" i="3"/>
  <c r="G2124" i="3"/>
  <c r="F2073" i="3"/>
  <c r="G2073" i="3"/>
  <c r="F2022" i="3"/>
  <c r="G2022" i="3"/>
  <c r="F1933" i="3"/>
  <c r="G1933" i="3"/>
  <c r="F1820" i="3"/>
  <c r="G1820" i="3"/>
  <c r="F1081" i="3"/>
  <c r="G1081" i="3"/>
  <c r="F1049" i="3"/>
  <c r="G1049" i="3"/>
  <c r="F750" i="3"/>
  <c r="G750" i="3"/>
  <c r="F734" i="3"/>
  <c r="G734" i="3"/>
  <c r="F587" i="3"/>
  <c r="G587" i="3"/>
  <c r="F456" i="3"/>
  <c r="G456" i="3"/>
  <c r="F440" i="3"/>
  <c r="G440" i="3"/>
  <c r="F339" i="3"/>
  <c r="G339" i="3"/>
  <c r="F258" i="3"/>
  <c r="G258" i="3"/>
  <c r="F242" i="3"/>
  <c r="G242" i="3"/>
  <c r="F154" i="3"/>
  <c r="G154" i="3"/>
  <c r="F138" i="3"/>
  <c r="G138" i="3"/>
  <c r="F51" i="3"/>
  <c r="G51" i="3"/>
  <c r="F35" i="3"/>
  <c r="G35" i="3"/>
  <c r="F2261" i="3"/>
  <c r="G2261" i="3"/>
  <c r="F2243" i="3"/>
  <c r="G2243" i="3"/>
  <c r="F2209" i="3"/>
  <c r="G2209" i="3"/>
  <c r="F2192" i="3"/>
  <c r="G2192" i="3"/>
  <c r="F2160" i="3"/>
  <c r="G2160" i="3"/>
  <c r="F2142" i="3"/>
  <c r="G2142" i="3"/>
  <c r="F2106" i="3"/>
  <c r="G2106" i="3"/>
  <c r="F2088" i="3"/>
  <c r="G2088" i="3"/>
  <c r="F2054" i="3"/>
  <c r="G2054" i="3"/>
  <c r="F2038" i="3"/>
  <c r="G2038" i="3"/>
  <c r="F2003" i="3"/>
  <c r="G2003" i="3"/>
  <c r="F1984" i="3"/>
  <c r="G1984" i="3"/>
  <c r="F1950" i="3"/>
  <c r="G1950" i="3"/>
  <c r="F1932" i="3"/>
  <c r="G1932" i="3"/>
  <c r="F1899" i="3"/>
  <c r="G1899" i="3"/>
  <c r="F1883" i="3"/>
  <c r="G1883" i="3"/>
  <c r="F1851" i="3"/>
  <c r="G1851" i="3"/>
  <c r="F1835" i="3"/>
  <c r="G1835" i="3"/>
  <c r="F1803" i="3"/>
  <c r="G1803" i="3"/>
  <c r="F1785" i="3"/>
  <c r="G1785" i="3"/>
  <c r="F1752" i="3"/>
  <c r="G1752" i="3"/>
  <c r="F1736" i="3"/>
  <c r="G1736" i="3"/>
  <c r="F1704" i="3"/>
  <c r="G1704" i="3"/>
  <c r="F1688" i="3"/>
  <c r="G1688" i="3"/>
  <c r="F1656" i="3"/>
  <c r="G1656" i="3"/>
  <c r="F1640" i="3"/>
  <c r="G1640" i="3"/>
  <c r="F1608" i="3"/>
  <c r="G1608" i="3"/>
  <c r="F1591" i="3"/>
  <c r="G1591" i="3"/>
  <c r="F1555" i="3"/>
  <c r="G1555" i="3"/>
  <c r="F1539" i="3"/>
  <c r="G1539" i="3"/>
  <c r="G1523" i="3"/>
  <c r="I1523" i="3" s="1"/>
  <c r="F1507" i="3"/>
  <c r="G1507" i="3"/>
  <c r="F1491" i="3"/>
  <c r="G1491" i="3"/>
  <c r="G1475" i="3"/>
  <c r="I1475" i="3" s="1"/>
  <c r="F1458" i="3"/>
  <c r="G1458" i="3"/>
  <c r="F1442" i="3"/>
  <c r="G1442" i="3"/>
  <c r="G1426" i="3"/>
  <c r="I1426" i="3" s="1"/>
  <c r="G1409" i="3"/>
  <c r="G1393" i="3"/>
  <c r="G1377" i="3"/>
  <c r="I1377" i="3" s="1"/>
  <c r="G1361" i="3"/>
  <c r="G1343" i="3"/>
  <c r="F1310" i="3"/>
  <c r="G1310" i="3"/>
  <c r="G1294" i="3"/>
  <c r="G1260" i="3"/>
  <c r="F1243" i="3"/>
  <c r="G1243" i="3"/>
  <c r="G1210" i="3"/>
  <c r="G1194" i="3"/>
  <c r="G1162" i="3"/>
  <c r="G1145" i="3"/>
  <c r="G1129" i="3"/>
  <c r="I1129" i="3" s="1"/>
  <c r="F1112" i="3"/>
  <c r="G1112" i="3"/>
  <c r="F1096" i="3"/>
  <c r="G1096" i="3"/>
  <c r="G1080" i="3"/>
  <c r="I1080" i="3" s="1"/>
  <c r="F1064" i="3"/>
  <c r="G1064" i="3"/>
  <c r="F1048" i="3"/>
  <c r="G1048" i="3"/>
  <c r="G1032" i="3"/>
  <c r="I1032" i="3" s="1"/>
  <c r="F1014" i="3"/>
  <c r="G1014" i="3"/>
  <c r="F998" i="3"/>
  <c r="G998" i="3"/>
  <c r="G981" i="3"/>
  <c r="I981" i="3" s="1"/>
  <c r="F965" i="3"/>
  <c r="G965" i="3"/>
  <c r="G949" i="3"/>
  <c r="G916" i="3"/>
  <c r="G900" i="3"/>
  <c r="F865" i="3"/>
  <c r="G865" i="3"/>
  <c r="F849" i="3"/>
  <c r="G849" i="3"/>
  <c r="F817" i="3"/>
  <c r="G817" i="3"/>
  <c r="G800" i="3"/>
  <c r="G784" i="3"/>
  <c r="I784" i="3" s="1"/>
  <c r="G767" i="3"/>
  <c r="G749" i="3"/>
  <c r="G716" i="3"/>
  <c r="G699" i="3"/>
  <c r="G667" i="3"/>
  <c r="G650" i="3"/>
  <c r="G618" i="3"/>
  <c r="G602" i="3"/>
  <c r="G570" i="3"/>
  <c r="G554" i="3"/>
  <c r="G521" i="3"/>
  <c r="G505" i="3"/>
  <c r="F471" i="3"/>
  <c r="G471" i="3"/>
  <c r="F455" i="3"/>
  <c r="G455" i="3"/>
  <c r="G420" i="3"/>
  <c r="G404" i="3"/>
  <c r="G387" i="3"/>
  <c r="I387" i="3" s="1"/>
  <c r="G371" i="3"/>
  <c r="G355" i="3"/>
  <c r="G338" i="3"/>
  <c r="I338" i="3" s="1"/>
  <c r="G322" i="3"/>
  <c r="G306" i="3"/>
  <c r="G289" i="3"/>
  <c r="I289" i="3" s="1"/>
  <c r="G273" i="3"/>
  <c r="G257" i="3"/>
  <c r="G241" i="3"/>
  <c r="I241" i="3" s="1"/>
  <c r="G224" i="3"/>
  <c r="G207" i="3"/>
  <c r="G188" i="3"/>
  <c r="I188" i="3" s="1"/>
  <c r="G171" i="3"/>
  <c r="G153" i="3"/>
  <c r="G137" i="3"/>
  <c r="I137" i="3" s="1"/>
  <c r="G120" i="3"/>
  <c r="G102" i="3"/>
  <c r="G86" i="3"/>
  <c r="I86" i="3" s="1"/>
  <c r="G69" i="3"/>
  <c r="G50" i="3"/>
  <c r="G17" i="3"/>
  <c r="F2480" i="3"/>
  <c r="G2480" i="3"/>
  <c r="F2056" i="3"/>
  <c r="G2056" i="3"/>
  <c r="F2023" i="3"/>
  <c r="G2023" i="3"/>
  <c r="F1952" i="3"/>
  <c r="G1952" i="3"/>
  <c r="F1869" i="3"/>
  <c r="G1869" i="3"/>
  <c r="G1412" i="3"/>
  <c r="F1363" i="3"/>
  <c r="G1363" i="3"/>
  <c r="G1278" i="3"/>
  <c r="G1131" i="3"/>
  <c r="G173" i="3"/>
  <c r="G71" i="3"/>
  <c r="F2089" i="3"/>
  <c r="G2089" i="3"/>
  <c r="F1786" i="3"/>
  <c r="G1786" i="3"/>
  <c r="F1443" i="3"/>
  <c r="G1443" i="3"/>
  <c r="F1378" i="3"/>
  <c r="G1378" i="3"/>
  <c r="F1327" i="3"/>
  <c r="G1327" i="3"/>
  <c r="F1277" i="3"/>
  <c r="G1277" i="3"/>
  <c r="F1227" i="3"/>
  <c r="G1227" i="3"/>
  <c r="F934" i="3"/>
  <c r="G934" i="3"/>
  <c r="F785" i="3"/>
  <c r="G785" i="3"/>
  <c r="F651" i="3"/>
  <c r="G651" i="3"/>
  <c r="F635" i="3"/>
  <c r="G635" i="3"/>
  <c r="F603" i="3"/>
  <c r="G603" i="3"/>
  <c r="G506" i="3"/>
  <c r="F490" i="3"/>
  <c r="G490" i="3"/>
  <c r="F356" i="3"/>
  <c r="G356" i="3"/>
  <c r="F2462" i="3"/>
  <c r="G2462" i="3"/>
  <c r="F2444" i="3"/>
  <c r="G2444" i="3"/>
  <c r="F2408" i="3"/>
  <c r="G2408" i="3"/>
  <c r="F2389" i="3"/>
  <c r="G2389" i="3"/>
  <c r="F2345" i="3"/>
  <c r="G2345" i="3"/>
  <c r="F2313" i="3"/>
  <c r="G2313" i="3"/>
  <c r="F2425" i="3"/>
  <c r="G2425" i="3"/>
  <c r="F2407" i="3"/>
  <c r="G2407" i="3"/>
  <c r="F2364" i="3"/>
  <c r="G2364" i="3"/>
  <c r="F2328" i="3"/>
  <c r="G2328" i="3"/>
  <c r="F2312" i="3"/>
  <c r="G2312" i="3"/>
  <c r="F2277" i="3"/>
  <c r="G2277" i="3"/>
  <c r="F2260" i="3"/>
  <c r="G2260" i="3"/>
  <c r="F2225" i="3"/>
  <c r="G2225" i="3"/>
  <c r="F2208" i="3"/>
  <c r="G2208" i="3"/>
  <c r="F2175" i="3"/>
  <c r="G2175" i="3"/>
  <c r="F2159" i="3"/>
  <c r="G2159" i="3"/>
  <c r="F2122" i="3"/>
  <c r="G2122" i="3"/>
  <c r="F2105" i="3"/>
  <c r="G2105" i="3"/>
  <c r="F2071" i="3"/>
  <c r="G2071" i="3"/>
  <c r="F2053" i="3"/>
  <c r="G2053" i="3"/>
  <c r="F2020" i="3"/>
  <c r="G2020" i="3"/>
  <c r="F2002" i="3"/>
  <c r="G2002" i="3"/>
  <c r="F1965" i="3"/>
  <c r="G1965" i="3"/>
  <c r="F1949" i="3"/>
  <c r="G1949" i="3"/>
  <c r="F1915" i="3"/>
  <c r="G1915" i="3"/>
  <c r="F1898" i="3"/>
  <c r="G1898" i="3"/>
  <c r="F1866" i="3"/>
  <c r="G1866" i="3"/>
  <c r="F1850" i="3"/>
  <c r="G1850" i="3"/>
  <c r="F1818" i="3"/>
  <c r="G1818" i="3"/>
  <c r="F1802" i="3"/>
  <c r="G1802" i="3"/>
  <c r="F1768" i="3"/>
  <c r="G1768" i="3"/>
  <c r="F1751" i="3"/>
  <c r="G1751" i="3"/>
  <c r="F1719" i="3"/>
  <c r="G1719" i="3"/>
  <c r="F1703" i="3"/>
  <c r="G1703" i="3"/>
  <c r="F1671" i="3"/>
  <c r="G1671" i="3"/>
  <c r="F1655" i="3"/>
  <c r="G1655" i="3"/>
  <c r="F1623" i="3"/>
  <c r="G1623" i="3"/>
  <c r="F1607" i="3"/>
  <c r="G1607" i="3"/>
  <c r="F1572" i="3"/>
  <c r="G1572" i="3"/>
  <c r="F1554" i="3"/>
  <c r="G1554" i="3"/>
  <c r="F1522" i="3"/>
  <c r="G1522" i="3"/>
  <c r="F1506" i="3"/>
  <c r="G1506" i="3"/>
  <c r="F1474" i="3"/>
  <c r="G1474" i="3"/>
  <c r="F1457" i="3"/>
  <c r="G1457" i="3"/>
  <c r="F1425" i="3"/>
  <c r="G1425" i="3"/>
  <c r="F1408" i="3"/>
  <c r="G1408" i="3"/>
  <c r="F1376" i="3"/>
  <c r="G1376" i="3"/>
  <c r="F1360" i="3"/>
  <c r="G1360" i="3"/>
  <c r="F1325" i="3"/>
  <c r="G1325" i="3"/>
  <c r="F1309" i="3"/>
  <c r="G1309" i="3"/>
  <c r="F1275" i="3"/>
  <c r="G1275" i="3"/>
  <c r="F1259" i="3"/>
  <c r="G1259" i="3"/>
  <c r="G1225" i="3"/>
  <c r="G1209" i="3"/>
  <c r="G1177" i="3"/>
  <c r="G1161" i="3"/>
  <c r="F1128" i="3"/>
  <c r="G1128" i="3"/>
  <c r="F1111" i="3"/>
  <c r="G1111" i="3"/>
  <c r="F1079" i="3"/>
  <c r="G1079" i="3"/>
  <c r="F1063" i="3"/>
  <c r="G1063" i="3"/>
  <c r="F1031" i="3"/>
  <c r="G1031" i="3"/>
  <c r="F1013" i="3"/>
  <c r="G1013" i="3"/>
  <c r="G980" i="3"/>
  <c r="G964" i="3"/>
  <c r="G948" i="3"/>
  <c r="I948" i="3" s="1"/>
  <c r="G932" i="3"/>
  <c r="G915" i="3"/>
  <c r="F882" i="3"/>
  <c r="G882" i="3"/>
  <c r="G864" i="3"/>
  <c r="G832" i="3"/>
  <c r="G816" i="3"/>
  <c r="G799" i="3"/>
  <c r="I799" i="3" s="1"/>
  <c r="G783" i="3"/>
  <c r="G766" i="3"/>
  <c r="G732" i="3"/>
  <c r="G715" i="3"/>
  <c r="G682" i="3"/>
  <c r="G666" i="3"/>
  <c r="G633" i="3"/>
  <c r="G617" i="3"/>
  <c r="G585" i="3"/>
  <c r="G569" i="3"/>
  <c r="F536" i="3"/>
  <c r="G536" i="3"/>
  <c r="F520" i="3"/>
  <c r="G520" i="3"/>
  <c r="F488" i="3"/>
  <c r="G488" i="3"/>
  <c r="G470" i="3"/>
  <c r="G454" i="3"/>
  <c r="I454" i="3" s="1"/>
  <c r="G438" i="3"/>
  <c r="G419" i="3"/>
  <c r="G403" i="3"/>
  <c r="I403" i="3" s="1"/>
  <c r="G386" i="3"/>
  <c r="G370" i="3"/>
  <c r="G354" i="3"/>
  <c r="I354" i="3" s="1"/>
  <c r="G337" i="3"/>
  <c r="G321" i="3"/>
  <c r="G305" i="3"/>
  <c r="I305" i="3" s="1"/>
  <c r="G288" i="3"/>
  <c r="G272" i="3"/>
  <c r="G256" i="3"/>
  <c r="I256" i="3" s="1"/>
  <c r="G240" i="3"/>
  <c r="G223" i="3"/>
  <c r="G206" i="3"/>
  <c r="I206" i="3" s="1"/>
  <c r="G187" i="3"/>
  <c r="G170" i="3"/>
  <c r="G152" i="3"/>
  <c r="I152" i="3" s="1"/>
  <c r="G135" i="3"/>
  <c r="G119" i="3"/>
  <c r="G101" i="3"/>
  <c r="I101" i="3" s="1"/>
  <c r="G84" i="3"/>
  <c r="G68" i="3"/>
  <c r="G33" i="3"/>
  <c r="G16" i="3"/>
  <c r="F2410" i="3"/>
  <c r="G2410" i="3"/>
  <c r="F1969" i="3"/>
  <c r="G1969" i="3"/>
  <c r="F1901" i="3"/>
  <c r="G1901" i="3"/>
  <c r="G1559" i="3"/>
  <c r="F1525" i="3"/>
  <c r="G1525" i="3"/>
  <c r="G1428" i="3"/>
  <c r="G1312" i="3"/>
  <c r="G835" i="3"/>
  <c r="F770" i="3"/>
  <c r="G770" i="3"/>
  <c r="G669" i="3"/>
  <c r="G422" i="3"/>
  <c r="G340" i="3"/>
  <c r="G243" i="3"/>
  <c r="G139" i="3"/>
  <c r="F1985" i="3"/>
  <c r="G1985" i="3"/>
  <c r="F1592" i="3"/>
  <c r="G1592" i="3"/>
  <c r="F1195" i="3"/>
  <c r="G1195" i="3"/>
  <c r="F982" i="3"/>
  <c r="G982" i="3"/>
  <c r="F950" i="3"/>
  <c r="G950" i="3"/>
  <c r="F850" i="3"/>
  <c r="G850" i="3"/>
  <c r="F834" i="3"/>
  <c r="G834" i="3"/>
  <c r="F801" i="3"/>
  <c r="G801" i="3"/>
  <c r="F700" i="3"/>
  <c r="G700" i="3"/>
  <c r="G684" i="3"/>
  <c r="F555" i="3"/>
  <c r="G555" i="3"/>
  <c r="F538" i="3"/>
  <c r="G538" i="3"/>
  <c r="F405" i="3"/>
  <c r="G405" i="3"/>
  <c r="F388" i="3"/>
  <c r="G388" i="3"/>
  <c r="F307" i="3"/>
  <c r="G307" i="3"/>
  <c r="F290" i="3"/>
  <c r="G290" i="3"/>
  <c r="F208" i="3"/>
  <c r="G208" i="3"/>
  <c r="F189" i="3"/>
  <c r="G189" i="3"/>
  <c r="F103" i="3"/>
  <c r="G103" i="3"/>
  <c r="F87" i="3"/>
  <c r="G87" i="3"/>
  <c r="F2295" i="3"/>
  <c r="G2295" i="3"/>
  <c r="F2477" i="3"/>
  <c r="G2477" i="3"/>
  <c r="F2461" i="3"/>
  <c r="G2461" i="3"/>
  <c r="F2476" i="3"/>
  <c r="G2476" i="3"/>
  <c r="F2441" i="3"/>
  <c r="G2441" i="3"/>
  <c r="F2424" i="3"/>
  <c r="G2424" i="3"/>
  <c r="F2387" i="3"/>
  <c r="G2387" i="3"/>
  <c r="F2363" i="3"/>
  <c r="G2363" i="3"/>
  <c r="F2343" i="3"/>
  <c r="G2343" i="3"/>
  <c r="F2327" i="3"/>
  <c r="G2327" i="3"/>
  <c r="F2293" i="3"/>
  <c r="G2293" i="3"/>
  <c r="F2276" i="3"/>
  <c r="G2276" i="3"/>
  <c r="F2241" i="3"/>
  <c r="G2241" i="3"/>
  <c r="F2224" i="3"/>
  <c r="G2224" i="3"/>
  <c r="F2190" i="3"/>
  <c r="G2190" i="3"/>
  <c r="F2174" i="3"/>
  <c r="G2174" i="3"/>
  <c r="F2139" i="3"/>
  <c r="G2139" i="3"/>
  <c r="F2121" i="3"/>
  <c r="G2121" i="3"/>
  <c r="F2086" i="3"/>
  <c r="G2086" i="3"/>
  <c r="F2070" i="3"/>
  <c r="G2070" i="3"/>
  <c r="F2036" i="3"/>
  <c r="G2036" i="3"/>
  <c r="F2019" i="3"/>
  <c r="G2019" i="3"/>
  <c r="F1982" i="3"/>
  <c r="G1982" i="3"/>
  <c r="F1964" i="3"/>
  <c r="G1964" i="3"/>
  <c r="F1930" i="3"/>
  <c r="G1930" i="3"/>
  <c r="F1914" i="3"/>
  <c r="G1914" i="3"/>
  <c r="F1881" i="3"/>
  <c r="G1881" i="3"/>
  <c r="F1865" i="3"/>
  <c r="G1865" i="3"/>
  <c r="F1833" i="3"/>
  <c r="G1833" i="3"/>
  <c r="F1817" i="3"/>
  <c r="G1817" i="3"/>
  <c r="F1783" i="3"/>
  <c r="G1783" i="3"/>
  <c r="F1767" i="3"/>
  <c r="G1767" i="3"/>
  <c r="G1750" i="3"/>
  <c r="I1750" i="3" s="1"/>
  <c r="F1734" i="3"/>
  <c r="G1734" i="3"/>
  <c r="F1718" i="3"/>
  <c r="G1718" i="3"/>
  <c r="F1686" i="3"/>
  <c r="G1686" i="3"/>
  <c r="F1670" i="3"/>
  <c r="G1670" i="3"/>
  <c r="F1638" i="3"/>
  <c r="G1638" i="3"/>
  <c r="F1622" i="3"/>
  <c r="G1622" i="3"/>
  <c r="F1588" i="3"/>
  <c r="G1588" i="3"/>
  <c r="F1571" i="3"/>
  <c r="G1571" i="3"/>
  <c r="F1537" i="3"/>
  <c r="G1537" i="3"/>
  <c r="G1521" i="3"/>
  <c r="F1489" i="3"/>
  <c r="G1489" i="3"/>
  <c r="F1473" i="3"/>
  <c r="G1473" i="3"/>
  <c r="F1440" i="3"/>
  <c r="G1440" i="3"/>
  <c r="F1424" i="3"/>
  <c r="G1424" i="3"/>
  <c r="G1391" i="3"/>
  <c r="G1375" i="3"/>
  <c r="F1341" i="3"/>
  <c r="G1341" i="3"/>
  <c r="G1324" i="3"/>
  <c r="F1290" i="3"/>
  <c r="G1290" i="3"/>
  <c r="F1274" i="3"/>
  <c r="G1274" i="3"/>
  <c r="G1241" i="3"/>
  <c r="F1224" i="3"/>
  <c r="G1224" i="3"/>
  <c r="F1192" i="3"/>
  <c r="G1192" i="3"/>
  <c r="F1176" i="3"/>
  <c r="G1176" i="3"/>
  <c r="G1160" i="3"/>
  <c r="I1160" i="3" s="1"/>
  <c r="F1143" i="3"/>
  <c r="G1143" i="3"/>
  <c r="F1127" i="3"/>
  <c r="G1127" i="3"/>
  <c r="G1110" i="3"/>
  <c r="I1110" i="3" s="1"/>
  <c r="F1094" i="3"/>
  <c r="G1094" i="3"/>
  <c r="F1078" i="3"/>
  <c r="G1078" i="3"/>
  <c r="G1062" i="3"/>
  <c r="I1062" i="3" s="1"/>
  <c r="F1046" i="3"/>
  <c r="G1046" i="3"/>
  <c r="F1030" i="3"/>
  <c r="G1030" i="3"/>
  <c r="G1012" i="3"/>
  <c r="I1012" i="3" s="1"/>
  <c r="G996" i="3"/>
  <c r="G979" i="3"/>
  <c r="G963" i="3"/>
  <c r="I963" i="3" s="1"/>
  <c r="G947" i="3"/>
  <c r="G931" i="3"/>
  <c r="F898" i="3"/>
  <c r="G898" i="3"/>
  <c r="F881" i="3"/>
  <c r="G881" i="3"/>
  <c r="G847" i="3"/>
  <c r="G831" i="3"/>
  <c r="G798" i="3"/>
  <c r="G782" i="3"/>
  <c r="G747" i="3"/>
  <c r="G731" i="3"/>
  <c r="G714" i="3"/>
  <c r="I714" i="3" s="1"/>
  <c r="G697" i="3"/>
  <c r="G681" i="3"/>
  <c r="F648" i="3"/>
  <c r="G648" i="3"/>
  <c r="F632" i="3"/>
  <c r="G632" i="3"/>
  <c r="F600" i="3"/>
  <c r="G600" i="3"/>
  <c r="F584" i="3"/>
  <c r="G584" i="3"/>
  <c r="F552" i="3"/>
  <c r="G552" i="3"/>
  <c r="F535" i="3"/>
  <c r="G535" i="3"/>
  <c r="F503" i="3"/>
  <c r="G503" i="3"/>
  <c r="F487" i="3"/>
  <c r="G487" i="3"/>
  <c r="G453" i="3"/>
  <c r="G437" i="3"/>
  <c r="G418" i="3"/>
  <c r="I418" i="3" s="1"/>
  <c r="G401" i="3"/>
  <c r="G385" i="3"/>
  <c r="G369" i="3"/>
  <c r="I369" i="3" s="1"/>
  <c r="G353" i="3"/>
  <c r="G336" i="3"/>
  <c r="G320" i="3"/>
  <c r="I320" i="3" s="1"/>
  <c r="G304" i="3"/>
  <c r="G287" i="3"/>
  <c r="G271" i="3"/>
  <c r="I271" i="3" s="1"/>
  <c r="G255" i="3"/>
  <c r="G239" i="3"/>
  <c r="G222" i="3"/>
  <c r="I222" i="3" s="1"/>
  <c r="G203" i="3"/>
  <c r="G186" i="3"/>
  <c r="G169" i="3"/>
  <c r="I169" i="3" s="1"/>
  <c r="G151" i="3"/>
  <c r="G134" i="3"/>
  <c r="G118" i="3"/>
  <c r="I118" i="3" s="1"/>
  <c r="G100" i="3"/>
  <c r="G83" i="3"/>
  <c r="G67" i="3"/>
  <c r="I67" i="3" s="1"/>
  <c r="G48" i="3"/>
  <c r="G32" i="3"/>
  <c r="G15" i="3"/>
  <c r="I15" i="3" s="1"/>
  <c r="F2458" i="3"/>
  <c r="G2458" i="3"/>
  <c r="F2440" i="3"/>
  <c r="G2440" i="3"/>
  <c r="F2405" i="3"/>
  <c r="G2405" i="3"/>
  <c r="F2386" i="3"/>
  <c r="G2386" i="3"/>
  <c r="F2342" i="3"/>
  <c r="G2342" i="3"/>
  <c r="F2309" i="3"/>
  <c r="G2309" i="3"/>
  <c r="F2292" i="3"/>
  <c r="G2292" i="3"/>
  <c r="F2258" i="3"/>
  <c r="G2258" i="3"/>
  <c r="F2240" i="3"/>
  <c r="G2240" i="3"/>
  <c r="F2206" i="3"/>
  <c r="G2206" i="3"/>
  <c r="F2189" i="3"/>
  <c r="G2189" i="3"/>
  <c r="F2157" i="3"/>
  <c r="G2157" i="3"/>
  <c r="F2138" i="3"/>
  <c r="G2138" i="3"/>
  <c r="F2103" i="3"/>
  <c r="G2103" i="3"/>
  <c r="F2085" i="3"/>
  <c r="G2085" i="3"/>
  <c r="F2051" i="3"/>
  <c r="G2051" i="3"/>
  <c r="F2035" i="3"/>
  <c r="G2035" i="3"/>
  <c r="F2000" i="3"/>
  <c r="G2000" i="3"/>
  <c r="F1981" i="3"/>
  <c r="G1981" i="3"/>
  <c r="F1947" i="3"/>
  <c r="G1947" i="3"/>
  <c r="F1929" i="3"/>
  <c r="G1929" i="3"/>
  <c r="F1896" i="3"/>
  <c r="G1896" i="3"/>
  <c r="F1880" i="3"/>
  <c r="G1880" i="3"/>
  <c r="F1848" i="3"/>
  <c r="G1848" i="3"/>
  <c r="F1832" i="3"/>
  <c r="G1832" i="3"/>
  <c r="F1800" i="3"/>
  <c r="G1800" i="3"/>
  <c r="F1782" i="3"/>
  <c r="G1782" i="3"/>
  <c r="F1749" i="3"/>
  <c r="G1749" i="3"/>
  <c r="F1733" i="3"/>
  <c r="G1733" i="3"/>
  <c r="F1701" i="3"/>
  <c r="G1701" i="3"/>
  <c r="F1685" i="3"/>
  <c r="G1685" i="3"/>
  <c r="F1653" i="3"/>
  <c r="G1653" i="3"/>
  <c r="F1637" i="3"/>
  <c r="G1637" i="3"/>
  <c r="F1605" i="3"/>
  <c r="G1605" i="3"/>
  <c r="F1587" i="3"/>
  <c r="G1587" i="3"/>
  <c r="F1552" i="3"/>
  <c r="G1552" i="3"/>
  <c r="G1536" i="3"/>
  <c r="F1504" i="3"/>
  <c r="G1504" i="3"/>
  <c r="F1488" i="3"/>
  <c r="G1488" i="3"/>
  <c r="G1455" i="3"/>
  <c r="F1439" i="3"/>
  <c r="G1439" i="3"/>
  <c r="F1406" i="3"/>
  <c r="G1406" i="3"/>
  <c r="G1390" i="3"/>
  <c r="G1374" i="3"/>
  <c r="I1374" i="3" s="1"/>
  <c r="F1358" i="3"/>
  <c r="G1358" i="3"/>
  <c r="F1340" i="3"/>
  <c r="G1340" i="3"/>
  <c r="F1307" i="3"/>
  <c r="G1307" i="3"/>
  <c r="F1289" i="3"/>
  <c r="G1289" i="3"/>
  <c r="F1257" i="3"/>
  <c r="G1257" i="3"/>
  <c r="F1240" i="3"/>
  <c r="G1240" i="3"/>
  <c r="F1207" i="3"/>
  <c r="G1207" i="3"/>
  <c r="F1191" i="3"/>
  <c r="G1191" i="3"/>
  <c r="F1159" i="3"/>
  <c r="G1159" i="3"/>
  <c r="F1142" i="3"/>
  <c r="G1142" i="3"/>
  <c r="F1109" i="3"/>
  <c r="G1109" i="3"/>
  <c r="F1093" i="3"/>
  <c r="G1093" i="3"/>
  <c r="F1061" i="3"/>
  <c r="G1061" i="3"/>
  <c r="F1045" i="3"/>
  <c r="G1045" i="3"/>
  <c r="G1011" i="3"/>
  <c r="G995" i="3"/>
  <c r="F962" i="3"/>
  <c r="G962" i="3"/>
  <c r="F946" i="3"/>
  <c r="G946" i="3"/>
  <c r="F913" i="3"/>
  <c r="G913" i="3"/>
  <c r="F897" i="3"/>
  <c r="G897" i="3"/>
  <c r="G862" i="3"/>
  <c r="G846" i="3"/>
  <c r="G814" i="3"/>
  <c r="G797" i="3"/>
  <c r="G764" i="3"/>
  <c r="G746" i="3"/>
  <c r="G730" i="3"/>
  <c r="I730" i="3" s="1"/>
  <c r="G713" i="3"/>
  <c r="F696" i="3"/>
  <c r="G696" i="3"/>
  <c r="F664" i="3"/>
  <c r="G664" i="3"/>
  <c r="F647" i="3"/>
  <c r="G647" i="3"/>
  <c r="F615" i="3"/>
  <c r="G615" i="3"/>
  <c r="F599" i="3"/>
  <c r="G599" i="3"/>
  <c r="F567" i="3"/>
  <c r="G567" i="3"/>
  <c r="F551" i="3"/>
  <c r="G551" i="3"/>
  <c r="G518" i="3"/>
  <c r="G502" i="3"/>
  <c r="G468" i="3"/>
  <c r="G452" i="3"/>
  <c r="G417" i="3"/>
  <c r="G400" i="3"/>
  <c r="G384" i="3"/>
  <c r="I384" i="3" s="1"/>
  <c r="G368" i="3"/>
  <c r="G352" i="3"/>
  <c r="G335" i="3"/>
  <c r="I335" i="3" s="1"/>
  <c r="G319" i="3"/>
  <c r="G303" i="3"/>
  <c r="G286" i="3"/>
  <c r="I286" i="3" s="1"/>
  <c r="G270" i="3"/>
  <c r="G254" i="3"/>
  <c r="G238" i="3"/>
  <c r="I238" i="3" s="1"/>
  <c r="G221" i="3"/>
  <c r="G202" i="3"/>
  <c r="G168" i="3"/>
  <c r="G150" i="3"/>
  <c r="G133" i="3"/>
  <c r="I133" i="3" s="1"/>
  <c r="G117" i="3"/>
  <c r="G99" i="3"/>
  <c r="G64" i="3"/>
  <c r="G47" i="3"/>
  <c r="G14" i="3"/>
  <c r="F1379" i="3"/>
  <c r="G1379" i="3"/>
  <c r="F1328" i="3"/>
  <c r="G1328" i="3"/>
  <c r="G1262" i="3"/>
  <c r="G1180" i="3"/>
  <c r="G1034" i="3"/>
  <c r="G324" i="3"/>
  <c r="F1322" i="3"/>
  <c r="G1322" i="3"/>
  <c r="F1306" i="3"/>
  <c r="G1306" i="3"/>
  <c r="F1272" i="3"/>
  <c r="G1272" i="3"/>
  <c r="F1256" i="3"/>
  <c r="G1256" i="3"/>
  <c r="F1222" i="3"/>
  <c r="G1222" i="3"/>
  <c r="F1206" i="3"/>
  <c r="G1206" i="3"/>
  <c r="F1174" i="3"/>
  <c r="G1174" i="3"/>
  <c r="F1158" i="3"/>
  <c r="G1158" i="3"/>
  <c r="F1125" i="3"/>
  <c r="G1125" i="3"/>
  <c r="F1108" i="3"/>
  <c r="G1108" i="3"/>
  <c r="F1076" i="3"/>
  <c r="G1076" i="3"/>
  <c r="F1060" i="3"/>
  <c r="G1060" i="3"/>
  <c r="F1026" i="3"/>
  <c r="G1026" i="3"/>
  <c r="F1010" i="3"/>
  <c r="G1010" i="3"/>
  <c r="F977" i="3"/>
  <c r="G977" i="3"/>
  <c r="F961" i="3"/>
  <c r="G961" i="3"/>
  <c r="F929" i="3"/>
  <c r="G929" i="3"/>
  <c r="G912" i="3"/>
  <c r="G879" i="3"/>
  <c r="G861" i="3"/>
  <c r="G845" i="3"/>
  <c r="I845" i="3" s="1"/>
  <c r="G829" i="3"/>
  <c r="G813" i="3"/>
  <c r="G796" i="3"/>
  <c r="I796" i="3" s="1"/>
  <c r="G780" i="3"/>
  <c r="G763" i="3"/>
  <c r="G745" i="3"/>
  <c r="I745" i="3" s="1"/>
  <c r="G729" i="3"/>
  <c r="F712" i="3"/>
  <c r="G712" i="3"/>
  <c r="F679" i="3"/>
  <c r="G679" i="3"/>
  <c r="F663" i="3"/>
  <c r="G663" i="3"/>
  <c r="G630" i="3"/>
  <c r="G614" i="3"/>
  <c r="G582" i="3"/>
  <c r="G566" i="3"/>
  <c r="G533" i="3"/>
  <c r="G517" i="3"/>
  <c r="G485" i="3"/>
  <c r="G467" i="3"/>
  <c r="G451" i="3"/>
  <c r="I451" i="3" s="1"/>
  <c r="G435" i="3"/>
  <c r="G416" i="3"/>
  <c r="G399" i="3"/>
  <c r="I399" i="3" s="1"/>
  <c r="G383" i="3"/>
  <c r="G367" i="3"/>
  <c r="G351" i="3"/>
  <c r="I351" i="3" s="1"/>
  <c r="G334" i="3"/>
  <c r="G318" i="3"/>
  <c r="G285" i="3"/>
  <c r="G269" i="3"/>
  <c r="G253" i="3"/>
  <c r="I253" i="3" s="1"/>
  <c r="G237" i="3"/>
  <c r="G220" i="3"/>
  <c r="G184" i="3"/>
  <c r="G167" i="3"/>
  <c r="G149" i="3"/>
  <c r="I149" i="3" s="1"/>
  <c r="G132" i="3"/>
  <c r="G116" i="3"/>
  <c r="G98" i="3"/>
  <c r="I98" i="3" s="1"/>
  <c r="G81" i="3"/>
  <c r="G63" i="3"/>
  <c r="G30" i="3"/>
  <c r="G13" i="3"/>
  <c r="F881" i="2"/>
  <c r="F2464" i="3"/>
  <c r="G2464" i="3"/>
  <c r="F2187" i="3"/>
  <c r="G2187" i="3"/>
  <c r="F2171" i="3"/>
  <c r="G2171" i="3"/>
  <c r="F2136" i="3"/>
  <c r="G2136" i="3"/>
  <c r="F2118" i="3"/>
  <c r="G2118" i="3"/>
  <c r="F1979" i="3"/>
  <c r="G1979" i="3"/>
  <c r="G268" i="3"/>
  <c r="I268" i="3" s="1"/>
  <c r="G12" i="3"/>
  <c r="I12" i="3" s="1"/>
  <c r="F1722" i="3"/>
  <c r="G1722" i="3"/>
  <c r="F1626" i="3"/>
  <c r="G1626" i="3"/>
  <c r="F1575" i="3"/>
  <c r="G1575" i="3"/>
  <c r="F1477" i="3"/>
  <c r="G1477" i="3"/>
  <c r="G718" i="3"/>
  <c r="G1421" i="3"/>
  <c r="F1388" i="3"/>
  <c r="G1388" i="3"/>
  <c r="F1338" i="3"/>
  <c r="G1338" i="3"/>
  <c r="F1321" i="3"/>
  <c r="G1321" i="3"/>
  <c r="F1287" i="3"/>
  <c r="G1287" i="3"/>
  <c r="G1107" i="3"/>
  <c r="I1107" i="3" s="1"/>
  <c r="G1091" i="3"/>
  <c r="G1043" i="3"/>
  <c r="F1025" i="3"/>
  <c r="G1025" i="3"/>
  <c r="G992" i="3"/>
  <c r="G928" i="3"/>
  <c r="G812" i="3"/>
  <c r="I812" i="3" s="1"/>
  <c r="G779" i="3"/>
  <c r="G450" i="3"/>
  <c r="G317" i="3"/>
  <c r="I317" i="3" s="1"/>
  <c r="G252" i="3"/>
  <c r="G200" i="3"/>
  <c r="G45" i="3"/>
  <c r="G1320" i="3"/>
  <c r="I1320" i="3" s="1"/>
  <c r="F1304" i="3"/>
  <c r="G1304" i="3"/>
  <c r="F1286" i="3"/>
  <c r="G1286" i="3"/>
  <c r="G1270" i="3"/>
  <c r="I1270" i="3" s="1"/>
  <c r="F1254" i="3"/>
  <c r="G1254" i="3"/>
  <c r="F1237" i="3"/>
  <c r="G1237" i="3"/>
  <c r="F1204" i="3"/>
  <c r="G1204" i="3"/>
  <c r="F1188" i="3"/>
  <c r="G1188" i="3"/>
  <c r="F1156" i="3"/>
  <c r="G1156" i="3"/>
  <c r="G1139" i="3"/>
  <c r="F1106" i="3"/>
  <c r="G1106" i="3"/>
  <c r="F1090" i="3"/>
  <c r="G1090" i="3"/>
  <c r="F1058" i="3"/>
  <c r="G1058" i="3"/>
  <c r="F1042" i="3"/>
  <c r="G1042" i="3"/>
  <c r="G1024" i="3"/>
  <c r="I1024" i="3" s="1"/>
  <c r="G1008" i="3"/>
  <c r="G991" i="3"/>
  <c r="G975" i="3"/>
  <c r="I975" i="3" s="1"/>
  <c r="G959" i="3"/>
  <c r="G943" i="3"/>
  <c r="G927" i="3"/>
  <c r="I927" i="3" s="1"/>
  <c r="G910" i="3"/>
  <c r="G894" i="3"/>
  <c r="G859" i="3"/>
  <c r="G843" i="3"/>
  <c r="G827" i="3"/>
  <c r="I827" i="3" s="1"/>
  <c r="G811" i="3"/>
  <c r="G794" i="3"/>
  <c r="G778" i="3"/>
  <c r="I778" i="3" s="1"/>
  <c r="F760" i="3"/>
  <c r="G760" i="3"/>
  <c r="F743" i="3"/>
  <c r="G743" i="3"/>
  <c r="F710" i="3"/>
  <c r="G710" i="3"/>
  <c r="G693" i="3"/>
  <c r="G660" i="3"/>
  <c r="G644" i="3"/>
  <c r="G612" i="3"/>
  <c r="G596" i="3"/>
  <c r="G564" i="3"/>
  <c r="G548" i="3"/>
  <c r="G515" i="3"/>
  <c r="G499" i="3"/>
  <c r="G465" i="3"/>
  <c r="G449" i="3"/>
  <c r="G433" i="3"/>
  <c r="I433" i="3" s="1"/>
  <c r="G414" i="3"/>
  <c r="G397" i="3"/>
  <c r="G381" i="3"/>
  <c r="I381" i="3" s="1"/>
  <c r="G365" i="3"/>
  <c r="G349" i="3"/>
  <c r="G332" i="3"/>
  <c r="I332" i="3" s="1"/>
  <c r="G316" i="3"/>
  <c r="G300" i="3"/>
  <c r="G267" i="3"/>
  <c r="G251" i="3"/>
  <c r="G218" i="3"/>
  <c r="G199" i="3"/>
  <c r="G182" i="3"/>
  <c r="I182" i="3" s="1"/>
  <c r="G165" i="3"/>
  <c r="G147" i="3"/>
  <c r="G130" i="3"/>
  <c r="I130" i="3" s="1"/>
  <c r="G113" i="3"/>
  <c r="G96" i="3"/>
  <c r="G61" i="3"/>
  <c r="G44" i="3"/>
  <c r="G11" i="3"/>
  <c r="F2162" i="3"/>
  <c r="G2162" i="3"/>
  <c r="F1771" i="3"/>
  <c r="G1771" i="3"/>
  <c r="F1658" i="3"/>
  <c r="G1658" i="3"/>
  <c r="G275" i="3"/>
  <c r="F2366" i="3"/>
  <c r="G2366" i="3"/>
  <c r="F2296" i="3"/>
  <c r="G2296" i="3"/>
  <c r="F2193" i="3"/>
  <c r="G2193" i="3"/>
  <c r="F1770" i="3"/>
  <c r="G1770" i="3"/>
  <c r="F1737" i="3"/>
  <c r="G1737" i="3"/>
  <c r="F1673" i="3"/>
  <c r="G1673" i="3"/>
  <c r="F1625" i="3"/>
  <c r="G1625" i="3"/>
  <c r="F1033" i="3"/>
  <c r="G1033" i="3"/>
  <c r="F885" i="3"/>
  <c r="G885" i="3"/>
  <c r="F2360" i="3"/>
  <c r="G2360" i="3"/>
  <c r="F2325" i="3"/>
  <c r="G2325" i="3"/>
  <c r="F2308" i="3"/>
  <c r="G2308" i="3"/>
  <c r="F2172" i="3"/>
  <c r="G2172" i="3"/>
  <c r="F2156" i="3"/>
  <c r="G2156" i="3"/>
  <c r="F2119" i="3"/>
  <c r="G2119" i="3"/>
  <c r="F1815" i="3"/>
  <c r="G1815" i="3"/>
  <c r="F1799" i="3"/>
  <c r="G1799" i="3"/>
  <c r="F1765" i="3"/>
  <c r="G1765" i="3"/>
  <c r="F1748" i="3"/>
  <c r="G1748" i="3"/>
  <c r="F1716" i="3"/>
  <c r="G1716" i="3"/>
  <c r="G1700" i="3"/>
  <c r="F1569" i="3"/>
  <c r="G1569" i="3"/>
  <c r="F1519" i="3"/>
  <c r="G1519" i="3"/>
  <c r="F2490" i="3"/>
  <c r="G2490" i="3"/>
  <c r="F2083" i="3"/>
  <c r="G2083" i="3"/>
  <c r="F2066" i="3"/>
  <c r="G2066" i="3"/>
  <c r="F2032" i="3"/>
  <c r="G2032" i="3"/>
  <c r="F2016" i="3"/>
  <c r="G2016" i="3"/>
  <c r="F1961" i="3"/>
  <c r="G1961" i="3"/>
  <c r="F1927" i="3"/>
  <c r="G1927" i="3"/>
  <c r="F1878" i="3"/>
  <c r="G1878" i="3"/>
  <c r="G1747" i="3"/>
  <c r="I1747" i="3" s="1"/>
  <c r="F1715" i="3"/>
  <c r="G1715" i="3"/>
  <c r="F1683" i="3"/>
  <c r="G1683" i="3"/>
  <c r="F1619" i="3"/>
  <c r="G1619" i="3"/>
  <c r="F1486" i="3"/>
  <c r="G1486" i="3"/>
  <c r="G1437" i="3"/>
  <c r="F1173" i="3"/>
  <c r="G1173" i="3"/>
  <c r="F1140" i="3"/>
  <c r="G1140" i="3"/>
  <c r="G960" i="3"/>
  <c r="I960" i="3" s="1"/>
  <c r="G895" i="3"/>
  <c r="F678" i="3"/>
  <c r="G678" i="3"/>
  <c r="G645" i="3"/>
  <c r="G597" i="3"/>
  <c r="G581" i="3"/>
  <c r="G549" i="3"/>
  <c r="G500" i="3"/>
  <c r="G366" i="3"/>
  <c r="I366" i="3" s="1"/>
  <c r="G333" i="3"/>
  <c r="G301" i="3"/>
  <c r="G236" i="3"/>
  <c r="G183" i="3"/>
  <c r="G29" i="3"/>
  <c r="F2380" i="3"/>
  <c r="G2380" i="3"/>
  <c r="F2186" i="3"/>
  <c r="G2186" i="3"/>
  <c r="F2154" i="3"/>
  <c r="G2154" i="3"/>
  <c r="F1926" i="3"/>
  <c r="G1926" i="3"/>
  <c r="F1501" i="3"/>
  <c r="G1501" i="3"/>
  <c r="F1485" i="3"/>
  <c r="G1485" i="3"/>
  <c r="F1452" i="3"/>
  <c r="G1452" i="3"/>
  <c r="F1436" i="3"/>
  <c r="G1436" i="3"/>
  <c r="F1403" i="3"/>
  <c r="G1403" i="3"/>
  <c r="F1387" i="3"/>
  <c r="G1387" i="3"/>
  <c r="F1355" i="3"/>
  <c r="G1355" i="3"/>
  <c r="F1337" i="3"/>
  <c r="G1337" i="3"/>
  <c r="F2471" i="3"/>
  <c r="G2471" i="3"/>
  <c r="F2454" i="3"/>
  <c r="G2454" i="3"/>
  <c r="F2418" i="3"/>
  <c r="G2418" i="3"/>
  <c r="F2400" i="3"/>
  <c r="G2400" i="3"/>
  <c r="F2379" i="3"/>
  <c r="G2379" i="3"/>
  <c r="F2357" i="3"/>
  <c r="G2357" i="3"/>
  <c r="F2322" i="3"/>
  <c r="G2322" i="3"/>
  <c r="F2304" i="3"/>
  <c r="G2304" i="3"/>
  <c r="F2270" i="3"/>
  <c r="G2270" i="3"/>
  <c r="F2254" i="3"/>
  <c r="G2254" i="3"/>
  <c r="F2218" i="3"/>
  <c r="G2218" i="3"/>
  <c r="F2202" i="3"/>
  <c r="G2202" i="3"/>
  <c r="G2185" i="3"/>
  <c r="I2185" i="3" s="1"/>
  <c r="F2169" i="3"/>
  <c r="G2169" i="3"/>
  <c r="F2153" i="3"/>
  <c r="G2153" i="3"/>
  <c r="F2116" i="3"/>
  <c r="G2116" i="3"/>
  <c r="F2099" i="3"/>
  <c r="G2099" i="3"/>
  <c r="F2063" i="3"/>
  <c r="G2063" i="3"/>
  <c r="F2047" i="3"/>
  <c r="G2047" i="3"/>
  <c r="F2014" i="3"/>
  <c r="G2014" i="3"/>
  <c r="F1994" i="3"/>
  <c r="G1994" i="3"/>
  <c r="F1959" i="3"/>
  <c r="G1959" i="3"/>
  <c r="F1943" i="3"/>
  <c r="G1943" i="3"/>
  <c r="F1909" i="3"/>
  <c r="G1909" i="3"/>
  <c r="F1892" i="3"/>
  <c r="G1892" i="3"/>
  <c r="F1860" i="3"/>
  <c r="G1860" i="3"/>
  <c r="F1844" i="3"/>
  <c r="G1844" i="3"/>
  <c r="F1812" i="3"/>
  <c r="G1812" i="3"/>
  <c r="F1796" i="3"/>
  <c r="G1796" i="3"/>
  <c r="F1761" i="3"/>
  <c r="G1761" i="3"/>
  <c r="F1745" i="3"/>
  <c r="G1745" i="3"/>
  <c r="F1713" i="3"/>
  <c r="G1713" i="3"/>
  <c r="F1697" i="3"/>
  <c r="G1697" i="3"/>
  <c r="F1665" i="3"/>
  <c r="G1665" i="3"/>
  <c r="F1649" i="3"/>
  <c r="G1649" i="3"/>
  <c r="F1617" i="3"/>
  <c r="G1617" i="3"/>
  <c r="F1600" i="3"/>
  <c r="G1600" i="3"/>
  <c r="G1582" i="3"/>
  <c r="I1582" i="3" s="1"/>
  <c r="F1566" i="3"/>
  <c r="G1566" i="3"/>
  <c r="F1548" i="3"/>
  <c r="G1548" i="3"/>
  <c r="G1516" i="3"/>
  <c r="F1500" i="3"/>
  <c r="G1500" i="3"/>
  <c r="F1468" i="3"/>
  <c r="G1468" i="3"/>
  <c r="F1451" i="3"/>
  <c r="G1451" i="3"/>
  <c r="F1419" i="3"/>
  <c r="G1419" i="3"/>
  <c r="F1402" i="3"/>
  <c r="G1402" i="3"/>
  <c r="F1370" i="3"/>
  <c r="G1370" i="3"/>
  <c r="F1354" i="3"/>
  <c r="G1354" i="3"/>
  <c r="F1319" i="3"/>
  <c r="G1319" i="3"/>
  <c r="G1303" i="3"/>
  <c r="G1269" i="3"/>
  <c r="F1253" i="3"/>
  <c r="G1253" i="3"/>
  <c r="G1219" i="3"/>
  <c r="G1203" i="3"/>
  <c r="G1171" i="3"/>
  <c r="G1155" i="3"/>
  <c r="F1122" i="3"/>
  <c r="G1122" i="3"/>
  <c r="F1105" i="3"/>
  <c r="G1105" i="3"/>
  <c r="F1073" i="3"/>
  <c r="G1073" i="3"/>
  <c r="F1057" i="3"/>
  <c r="G1057" i="3"/>
  <c r="G1023" i="3"/>
  <c r="G1007" i="3"/>
  <c r="G974" i="3"/>
  <c r="G958" i="3"/>
  <c r="G926" i="3"/>
  <c r="G909" i="3"/>
  <c r="G893" i="3"/>
  <c r="I893" i="3" s="1"/>
  <c r="G875" i="3"/>
  <c r="G858" i="3"/>
  <c r="G826" i="3"/>
  <c r="G810" i="3"/>
  <c r="G777" i="3"/>
  <c r="F759" i="3"/>
  <c r="G759" i="3"/>
  <c r="G742" i="3"/>
  <c r="I742" i="3" s="1"/>
  <c r="F726" i="3"/>
  <c r="G726" i="3"/>
  <c r="G709" i="3"/>
  <c r="G676" i="3"/>
  <c r="G659" i="3"/>
  <c r="G627" i="3"/>
  <c r="G611" i="3"/>
  <c r="G579" i="3"/>
  <c r="G563" i="3"/>
  <c r="G547" i="3"/>
  <c r="I547" i="3" s="1"/>
  <c r="F530" i="3"/>
  <c r="G530" i="3"/>
  <c r="F514" i="3"/>
  <c r="G514" i="3"/>
  <c r="G498" i="3"/>
  <c r="I498" i="3" s="1"/>
  <c r="G482" i="3"/>
  <c r="G464" i="3"/>
  <c r="G448" i="3"/>
  <c r="I448" i="3" s="1"/>
  <c r="G431" i="3"/>
  <c r="G413" i="3"/>
  <c r="G396" i="3"/>
  <c r="I396" i="3" s="1"/>
  <c r="G380" i="3"/>
  <c r="G364" i="3"/>
  <c r="G348" i="3"/>
  <c r="I348" i="3" s="1"/>
  <c r="G331" i="3"/>
  <c r="G315" i="3"/>
  <c r="G299" i="3"/>
  <c r="I299" i="3" s="1"/>
  <c r="G282" i="3"/>
  <c r="G266" i="3"/>
  <c r="G250" i="3"/>
  <c r="I250" i="3" s="1"/>
  <c r="G234" i="3"/>
  <c r="G217" i="3"/>
  <c r="G198" i="3"/>
  <c r="I198" i="3" s="1"/>
  <c r="G180" i="3"/>
  <c r="G164" i="3"/>
  <c r="G146" i="3"/>
  <c r="I146" i="3" s="1"/>
  <c r="G129" i="3"/>
  <c r="G112" i="3"/>
  <c r="G95" i="3"/>
  <c r="I95" i="3" s="1"/>
  <c r="G78" i="3"/>
  <c r="G60" i="3"/>
  <c r="G43" i="3"/>
  <c r="I43" i="3" s="1"/>
  <c r="G27" i="3"/>
  <c r="G10" i="3"/>
  <c r="F2330" i="3"/>
  <c r="G2330" i="3"/>
  <c r="F1968" i="3"/>
  <c r="G1968" i="3"/>
  <c r="F1917" i="3"/>
  <c r="G1917" i="3"/>
  <c r="F1884" i="3"/>
  <c r="G1884" i="3"/>
  <c r="F1836" i="3"/>
  <c r="G1836" i="3"/>
  <c r="F1574" i="3"/>
  <c r="G1574" i="3"/>
  <c r="F1492" i="3"/>
  <c r="G1492" i="3"/>
  <c r="G1211" i="3"/>
  <c r="I1211" i="3" s="1"/>
  <c r="F1179" i="3"/>
  <c r="G1179" i="3"/>
  <c r="F999" i="3"/>
  <c r="G999" i="3"/>
  <c r="F2289" i="3"/>
  <c r="G2289" i="3"/>
  <c r="F2255" i="3"/>
  <c r="G2255" i="3"/>
  <c r="F2236" i="3"/>
  <c r="G2236" i="3"/>
  <c r="F2203" i="3"/>
  <c r="G2203" i="3"/>
  <c r="F1978" i="3"/>
  <c r="G1978" i="3"/>
  <c r="F1944" i="3"/>
  <c r="G1944" i="3"/>
  <c r="F1746" i="3"/>
  <c r="G1746" i="3"/>
  <c r="F1730" i="3"/>
  <c r="G1730" i="3"/>
  <c r="F1682" i="3"/>
  <c r="G1682" i="3"/>
  <c r="F1650" i="3"/>
  <c r="G1650" i="3"/>
  <c r="F2133" i="3"/>
  <c r="G2133" i="3"/>
  <c r="F2115" i="3"/>
  <c r="G2115" i="3"/>
  <c r="F2080" i="3"/>
  <c r="G2080" i="3"/>
  <c r="F2062" i="3"/>
  <c r="G2062" i="3"/>
  <c r="F2029" i="3"/>
  <c r="G2029" i="3"/>
  <c r="F2013" i="3"/>
  <c r="G2013" i="3"/>
  <c r="F1976" i="3"/>
  <c r="G1976" i="3"/>
  <c r="F1958" i="3"/>
  <c r="G1958" i="3"/>
  <c r="F1924" i="3"/>
  <c r="G1924" i="3"/>
  <c r="F1908" i="3"/>
  <c r="G1908" i="3"/>
  <c r="F1875" i="3"/>
  <c r="G1875" i="3"/>
  <c r="F1859" i="3"/>
  <c r="G1859" i="3"/>
  <c r="F1827" i="3"/>
  <c r="G1827" i="3"/>
  <c r="F1811" i="3"/>
  <c r="G1811" i="3"/>
  <c r="F1777" i="3"/>
  <c r="G1777" i="3"/>
  <c r="F1760" i="3"/>
  <c r="G1760" i="3"/>
  <c r="F1728" i="3"/>
  <c r="G1728" i="3"/>
  <c r="F1712" i="3"/>
  <c r="G1712" i="3"/>
  <c r="G1696" i="3"/>
  <c r="I1696" i="3" s="1"/>
  <c r="F1680" i="3"/>
  <c r="G1680" i="3"/>
  <c r="F1664" i="3"/>
  <c r="G1664" i="3"/>
  <c r="G1648" i="3"/>
  <c r="I1648" i="3" s="1"/>
  <c r="F1632" i="3"/>
  <c r="G1632" i="3"/>
  <c r="F1616" i="3"/>
  <c r="G1616" i="3"/>
  <c r="F1581" i="3"/>
  <c r="G1581" i="3"/>
  <c r="F1565" i="3"/>
  <c r="G1565" i="3"/>
  <c r="F1531" i="3"/>
  <c r="G1531" i="3"/>
  <c r="F1515" i="3"/>
  <c r="G1515" i="3"/>
  <c r="F1483" i="3"/>
  <c r="G1483" i="3"/>
  <c r="F1467" i="3"/>
  <c r="G1467" i="3"/>
  <c r="F1434" i="3"/>
  <c r="G1434" i="3"/>
  <c r="F1418" i="3"/>
  <c r="G1418" i="3"/>
  <c r="F1385" i="3"/>
  <c r="G1385" i="3"/>
  <c r="G1369" i="3"/>
  <c r="G1335" i="3"/>
  <c r="G1318" i="3"/>
  <c r="F1284" i="3"/>
  <c r="G1284" i="3"/>
  <c r="F1268" i="3"/>
  <c r="G1268" i="3"/>
  <c r="G1235" i="3"/>
  <c r="F1218" i="3"/>
  <c r="G1218" i="3"/>
  <c r="F1186" i="3"/>
  <c r="G1186" i="3"/>
  <c r="F1170" i="3"/>
  <c r="G1170" i="3"/>
  <c r="F1137" i="3"/>
  <c r="G1137" i="3"/>
  <c r="F1121" i="3"/>
  <c r="G1121" i="3"/>
  <c r="G1088" i="3"/>
  <c r="G1072" i="3"/>
  <c r="G1056" i="3"/>
  <c r="I1056" i="3" s="1"/>
  <c r="G1040" i="3"/>
  <c r="G1022" i="3"/>
  <c r="G989" i="3"/>
  <c r="G973" i="3"/>
  <c r="G941" i="3"/>
  <c r="G925" i="3"/>
  <c r="G908" i="3"/>
  <c r="I908" i="3" s="1"/>
  <c r="G892" i="3"/>
  <c r="G874" i="3"/>
  <c r="G841" i="3"/>
  <c r="G825" i="3"/>
  <c r="F792" i="3"/>
  <c r="G792" i="3"/>
  <c r="F776" i="3"/>
  <c r="G776" i="3"/>
  <c r="G741" i="3"/>
  <c r="G725" i="3"/>
  <c r="G691" i="3"/>
  <c r="G675" i="3"/>
  <c r="G658" i="3"/>
  <c r="I658" i="3" s="1"/>
  <c r="F642" i="3"/>
  <c r="G642" i="3"/>
  <c r="F626" i="3"/>
  <c r="G626" i="3"/>
  <c r="G610" i="3"/>
  <c r="I610" i="3" s="1"/>
  <c r="F594" i="3"/>
  <c r="G594" i="3"/>
  <c r="F578" i="3"/>
  <c r="G578" i="3"/>
  <c r="G562" i="3"/>
  <c r="I562" i="3" s="1"/>
  <c r="F546" i="3"/>
  <c r="G546" i="3"/>
  <c r="G529" i="3"/>
  <c r="G513" i="3"/>
  <c r="I513" i="3" s="1"/>
  <c r="G497" i="3"/>
  <c r="G481" i="3"/>
  <c r="G463" i="3"/>
  <c r="I463" i="3" s="1"/>
  <c r="G447" i="3"/>
  <c r="G430" i="3"/>
  <c r="G412" i="3"/>
  <c r="I412" i="3" s="1"/>
  <c r="G395" i="3"/>
  <c r="G379" i="3"/>
  <c r="G363" i="3"/>
  <c r="I363" i="3" s="1"/>
  <c r="G347" i="3"/>
  <c r="G330" i="3"/>
  <c r="G314" i="3"/>
  <c r="I314" i="3" s="1"/>
  <c r="G298" i="3"/>
  <c r="G281" i="3"/>
  <c r="G265" i="3"/>
  <c r="I265" i="3" s="1"/>
  <c r="G249" i="3"/>
  <c r="G233" i="3"/>
  <c r="G216" i="3"/>
  <c r="I216" i="3" s="1"/>
  <c r="G197" i="3"/>
  <c r="G179" i="3"/>
  <c r="G145" i="3"/>
  <c r="G128" i="3"/>
  <c r="G111" i="3"/>
  <c r="I111" i="3" s="1"/>
  <c r="G94" i="3"/>
  <c r="G77" i="3"/>
  <c r="G42" i="3"/>
  <c r="G26" i="3"/>
  <c r="F2108" i="3"/>
  <c r="G2108" i="3"/>
  <c r="F1754" i="3"/>
  <c r="G1754" i="3"/>
  <c r="F1674" i="3"/>
  <c r="G1674" i="3"/>
  <c r="F983" i="3"/>
  <c r="G983" i="3"/>
  <c r="F935" i="3"/>
  <c r="G935" i="3"/>
  <c r="G867" i="3"/>
  <c r="F786" i="3"/>
  <c r="G786" i="3"/>
  <c r="G636" i="3"/>
  <c r="G20" i="3"/>
  <c r="F1721" i="3"/>
  <c r="G1721" i="3"/>
  <c r="F1540" i="3"/>
  <c r="G1540" i="3"/>
  <c r="F2452" i="3"/>
  <c r="G2452" i="3"/>
  <c r="F2433" i="3"/>
  <c r="G2433" i="3"/>
  <c r="F2398" i="3"/>
  <c r="G2398" i="3"/>
  <c r="F2377" i="3"/>
  <c r="G2377" i="3"/>
  <c r="F2336" i="3"/>
  <c r="G2336" i="3"/>
  <c r="F2302" i="3"/>
  <c r="G2302" i="3"/>
  <c r="F2285" i="3"/>
  <c r="G2285" i="3"/>
  <c r="F2250" i="3"/>
  <c r="G2250" i="3"/>
  <c r="F2233" i="3"/>
  <c r="G2233" i="3"/>
  <c r="F2199" i="3"/>
  <c r="G2199" i="3"/>
  <c r="F2183" i="3"/>
  <c r="G2183" i="3"/>
  <c r="F2151" i="3"/>
  <c r="G2151" i="3"/>
  <c r="F2132" i="3"/>
  <c r="G2132" i="3"/>
  <c r="G2114" i="3"/>
  <c r="I2114" i="3" s="1"/>
  <c r="F2096" i="3"/>
  <c r="G2096" i="3"/>
  <c r="F2079" i="3"/>
  <c r="G2079" i="3"/>
  <c r="G2061" i="3"/>
  <c r="I2061" i="3" s="1"/>
  <c r="F2045" i="3"/>
  <c r="G2045" i="3"/>
  <c r="F2028" i="3"/>
  <c r="G2028" i="3"/>
  <c r="F1992" i="3"/>
  <c r="G1992" i="3"/>
  <c r="F1975" i="3"/>
  <c r="G1975" i="3"/>
  <c r="G1957" i="3"/>
  <c r="I1957" i="3" s="1"/>
  <c r="F1941" i="3"/>
  <c r="G1941" i="3"/>
  <c r="F1923" i="3"/>
  <c r="G1923" i="3"/>
  <c r="F1890" i="3"/>
  <c r="G1890" i="3"/>
  <c r="F1874" i="3"/>
  <c r="G1874" i="3"/>
  <c r="G1858" i="3"/>
  <c r="I1858" i="3" s="1"/>
  <c r="F1842" i="3"/>
  <c r="G1842" i="3"/>
  <c r="F1826" i="3"/>
  <c r="G1826" i="3"/>
  <c r="G1810" i="3"/>
  <c r="I1810" i="3" s="1"/>
  <c r="F1792" i="3"/>
  <c r="G1792" i="3"/>
  <c r="G1776" i="3"/>
  <c r="F1743" i="3"/>
  <c r="G1743" i="3"/>
  <c r="F1727" i="3"/>
  <c r="G1727" i="3"/>
  <c r="F1695" i="3"/>
  <c r="G1695" i="3"/>
  <c r="F1679" i="3"/>
  <c r="G1679" i="3"/>
  <c r="F1647" i="3"/>
  <c r="G1647" i="3"/>
  <c r="G1631" i="3"/>
  <c r="F1598" i="3"/>
  <c r="G1598" i="3"/>
  <c r="F1580" i="3"/>
  <c r="G1580" i="3"/>
  <c r="F1546" i="3"/>
  <c r="G1546" i="3"/>
  <c r="F1530" i="3"/>
  <c r="G1530" i="3"/>
  <c r="F1498" i="3"/>
  <c r="G1498" i="3"/>
  <c r="F1482" i="3"/>
  <c r="G1482" i="3"/>
  <c r="G1449" i="3"/>
  <c r="G1433" i="3"/>
  <c r="G1400" i="3"/>
  <c r="F1384" i="3"/>
  <c r="G1384" i="3"/>
  <c r="G1352" i="3"/>
  <c r="G1334" i="3"/>
  <c r="G1317" i="3"/>
  <c r="I1317" i="3" s="1"/>
  <c r="F1301" i="3"/>
  <c r="G1301" i="3"/>
  <c r="F1283" i="3"/>
  <c r="G1283" i="3"/>
  <c r="G1267" i="3"/>
  <c r="I1267" i="3" s="1"/>
  <c r="F1251" i="3"/>
  <c r="G1251" i="3"/>
  <c r="F1234" i="3"/>
  <c r="G1234" i="3"/>
  <c r="F1201" i="3"/>
  <c r="G1201" i="3"/>
  <c r="F1185" i="3"/>
  <c r="G1185" i="3"/>
  <c r="F1153" i="3"/>
  <c r="G1153" i="3"/>
  <c r="G1136" i="3"/>
  <c r="G1103" i="3"/>
  <c r="G1087" i="3"/>
  <c r="G1071" i="3"/>
  <c r="I1071" i="3" s="1"/>
  <c r="G1055" i="3"/>
  <c r="G1039" i="3"/>
  <c r="G1005" i="3"/>
  <c r="G988" i="3"/>
  <c r="G956" i="3"/>
  <c r="G940" i="3"/>
  <c r="G907" i="3"/>
  <c r="G891" i="3"/>
  <c r="G873" i="3"/>
  <c r="I873" i="3" s="1"/>
  <c r="F856" i="3"/>
  <c r="G856" i="3"/>
  <c r="F840" i="3"/>
  <c r="G840" i="3"/>
  <c r="G824" i="3"/>
  <c r="I824" i="3" s="1"/>
  <c r="F808" i="3"/>
  <c r="G808" i="3"/>
  <c r="F791" i="3"/>
  <c r="G791" i="3"/>
  <c r="G756" i="3"/>
  <c r="G740" i="3"/>
  <c r="F706" i="3"/>
  <c r="G706" i="3"/>
  <c r="F690" i="3"/>
  <c r="G690" i="3"/>
  <c r="G657" i="3"/>
  <c r="G641" i="3"/>
  <c r="G625" i="3"/>
  <c r="I625" i="3" s="1"/>
  <c r="G609" i="3"/>
  <c r="G593" i="3"/>
  <c r="G577" i="3"/>
  <c r="I577" i="3" s="1"/>
  <c r="G561" i="3"/>
  <c r="G545" i="3"/>
  <c r="G528" i="3"/>
  <c r="I528" i="3" s="1"/>
  <c r="G512" i="3"/>
  <c r="G496" i="3"/>
  <c r="G480" i="3"/>
  <c r="I480" i="3" s="1"/>
  <c r="G462" i="3"/>
  <c r="G446" i="3"/>
  <c r="G429" i="3"/>
  <c r="I429" i="3" s="1"/>
  <c r="G411" i="3"/>
  <c r="G394" i="3"/>
  <c r="G362" i="3"/>
  <c r="G346" i="3"/>
  <c r="G313" i="3"/>
  <c r="G297" i="3"/>
  <c r="G280" i="3"/>
  <c r="I280" i="3" s="1"/>
  <c r="G264" i="3"/>
  <c r="G248" i="3"/>
  <c r="G232" i="3"/>
  <c r="I232" i="3" s="1"/>
  <c r="G215" i="3"/>
  <c r="G196" i="3"/>
  <c r="G178" i="3"/>
  <c r="I178" i="3" s="1"/>
  <c r="G160" i="3"/>
  <c r="G144" i="3"/>
  <c r="G127" i="3"/>
  <c r="I127" i="3" s="1"/>
  <c r="G110" i="3"/>
  <c r="G93" i="3"/>
  <c r="G76" i="3"/>
  <c r="I76" i="3" s="1"/>
  <c r="G58" i="3"/>
  <c r="G41" i="3"/>
  <c r="G8" i="3"/>
  <c r="F2211" i="3"/>
  <c r="G2211" i="3"/>
  <c r="F1853" i="3"/>
  <c r="G1853" i="3"/>
  <c r="F1805" i="3"/>
  <c r="G1805" i="3"/>
  <c r="F1706" i="3"/>
  <c r="G1706" i="3"/>
  <c r="G1228" i="3"/>
  <c r="G1114" i="3"/>
  <c r="G685" i="3"/>
  <c r="G620" i="3"/>
  <c r="G572" i="3"/>
  <c r="G523" i="3"/>
  <c r="G491" i="3"/>
  <c r="G473" i="3"/>
  <c r="G441" i="3"/>
  <c r="G389" i="3"/>
  <c r="G291" i="3"/>
  <c r="G190" i="3"/>
  <c r="G88" i="3"/>
  <c r="F1868" i="3"/>
  <c r="G1868" i="3"/>
  <c r="F1524" i="3"/>
  <c r="G1524" i="3"/>
  <c r="F1476" i="3"/>
  <c r="G1476" i="3"/>
  <c r="F1427" i="3"/>
  <c r="G1427" i="3"/>
  <c r="F1394" i="3"/>
  <c r="G1394" i="3"/>
  <c r="F1344" i="3"/>
  <c r="G1344" i="3"/>
  <c r="F1146" i="3"/>
  <c r="G1146" i="3"/>
  <c r="F1097" i="3"/>
  <c r="G1097" i="3"/>
  <c r="F901" i="3"/>
  <c r="G901" i="3"/>
  <c r="F2017" i="3"/>
  <c r="G2017" i="3"/>
  <c r="F1999" i="3"/>
  <c r="G1999" i="3"/>
  <c r="F1962" i="3"/>
  <c r="G1962" i="3"/>
  <c r="F1946" i="3"/>
  <c r="G1946" i="3"/>
  <c r="F1912" i="3"/>
  <c r="G1912" i="3"/>
  <c r="F1895" i="3"/>
  <c r="G1895" i="3"/>
  <c r="F1863" i="3"/>
  <c r="G1863" i="3"/>
  <c r="F1405" i="3"/>
  <c r="G1405" i="3"/>
  <c r="F1357" i="3"/>
  <c r="G1357" i="3"/>
  <c r="F2473" i="3"/>
  <c r="G2473" i="3"/>
  <c r="F2420" i="3"/>
  <c r="G2420" i="3"/>
  <c r="G1372" i="3"/>
  <c r="F1124" i="3"/>
  <c r="G1124" i="3"/>
  <c r="G1075" i="3"/>
  <c r="G860" i="3"/>
  <c r="I860" i="3" s="1"/>
  <c r="F744" i="3"/>
  <c r="G744" i="3"/>
  <c r="F728" i="3"/>
  <c r="G728" i="3"/>
  <c r="F694" i="3"/>
  <c r="G694" i="3"/>
  <c r="G629" i="3"/>
  <c r="G415" i="3"/>
  <c r="I415" i="3" s="1"/>
  <c r="G148" i="3"/>
  <c r="F2455" i="3"/>
  <c r="G2455" i="3"/>
  <c r="F2401" i="3"/>
  <c r="G2401" i="3"/>
  <c r="F2048" i="3"/>
  <c r="G2048" i="3"/>
  <c r="F2031" i="3"/>
  <c r="G2031" i="3"/>
  <c r="F1995" i="3"/>
  <c r="G1995" i="3"/>
  <c r="F1779" i="3"/>
  <c r="G1779" i="3"/>
  <c r="G1583" i="3"/>
  <c r="F1533" i="3"/>
  <c r="G1533" i="3"/>
  <c r="G2303" i="3"/>
  <c r="I2303" i="3" s="1"/>
  <c r="F2286" i="3"/>
  <c r="G2286" i="3"/>
  <c r="F2269" i="3"/>
  <c r="G2269" i="3"/>
  <c r="F2468" i="3"/>
  <c r="G2468" i="3"/>
  <c r="F2451" i="3"/>
  <c r="G2451" i="3"/>
  <c r="F2414" i="3"/>
  <c r="G2414" i="3"/>
  <c r="F2397" i="3"/>
  <c r="G2397" i="3"/>
  <c r="F2376" i="3"/>
  <c r="G2376" i="3"/>
  <c r="F2353" i="3"/>
  <c r="G2353" i="3"/>
  <c r="F2319" i="3"/>
  <c r="G2319" i="3"/>
  <c r="F2301" i="3"/>
  <c r="G2301" i="3"/>
  <c r="F2267" i="3"/>
  <c r="G2267" i="3"/>
  <c r="F2249" i="3"/>
  <c r="G2249" i="3"/>
  <c r="F2215" i="3"/>
  <c r="G2215" i="3"/>
  <c r="F2198" i="3"/>
  <c r="G2198" i="3"/>
  <c r="F2166" i="3"/>
  <c r="G2166" i="3"/>
  <c r="F2150" i="3"/>
  <c r="G2150" i="3"/>
  <c r="F2113" i="3"/>
  <c r="G2113" i="3"/>
  <c r="F2095" i="3"/>
  <c r="G2095" i="3"/>
  <c r="F2060" i="3"/>
  <c r="G2060" i="3"/>
  <c r="F2044" i="3"/>
  <c r="G2044" i="3"/>
  <c r="F2010" i="3"/>
  <c r="G2010" i="3"/>
  <c r="F1991" i="3"/>
  <c r="G1991" i="3"/>
  <c r="F1956" i="3"/>
  <c r="G1956" i="3"/>
  <c r="F1940" i="3"/>
  <c r="G1940" i="3"/>
  <c r="F1905" i="3"/>
  <c r="G1905" i="3"/>
  <c r="F1889" i="3"/>
  <c r="G1889" i="3"/>
  <c r="F1857" i="3"/>
  <c r="G1857" i="3"/>
  <c r="F1841" i="3"/>
  <c r="G1841" i="3"/>
  <c r="F1809" i="3"/>
  <c r="G1809" i="3"/>
  <c r="F1791" i="3"/>
  <c r="G1791" i="3"/>
  <c r="F1758" i="3"/>
  <c r="G1758" i="3"/>
  <c r="F1742" i="3"/>
  <c r="G1742" i="3"/>
  <c r="F1710" i="3"/>
  <c r="G1710" i="3"/>
  <c r="F1694" i="3"/>
  <c r="G1694" i="3"/>
  <c r="F1662" i="3"/>
  <c r="G1662" i="3"/>
  <c r="F1646" i="3"/>
  <c r="G1646" i="3"/>
  <c r="F1614" i="3"/>
  <c r="G1614" i="3"/>
  <c r="F1597" i="3"/>
  <c r="G1597" i="3"/>
  <c r="F1563" i="3"/>
  <c r="G1563" i="3"/>
  <c r="F1545" i="3"/>
  <c r="G1545" i="3"/>
  <c r="F1513" i="3"/>
  <c r="G1513" i="3"/>
  <c r="F1497" i="3"/>
  <c r="G1497" i="3"/>
  <c r="F1465" i="3"/>
  <c r="G1465" i="3"/>
  <c r="F1448" i="3"/>
  <c r="G1448" i="3"/>
  <c r="F1416" i="3"/>
  <c r="G1416" i="3"/>
  <c r="F1399" i="3"/>
  <c r="G1399" i="3"/>
  <c r="F1367" i="3"/>
  <c r="G1367" i="3"/>
  <c r="G1351" i="3"/>
  <c r="G1316" i="3"/>
  <c r="F1300" i="3"/>
  <c r="G1300" i="3"/>
  <c r="G1282" i="3"/>
  <c r="I1282" i="3" s="1"/>
  <c r="F1266" i="3"/>
  <c r="G1266" i="3"/>
  <c r="F1250" i="3"/>
  <c r="G1250" i="3"/>
  <c r="G1233" i="3"/>
  <c r="I1233" i="3" s="1"/>
  <c r="F1216" i="3"/>
  <c r="G1216" i="3"/>
  <c r="F1200" i="3"/>
  <c r="G1200" i="3"/>
  <c r="F1168" i="3"/>
  <c r="G1168" i="3"/>
  <c r="G1152" i="3"/>
  <c r="G1118" i="3"/>
  <c r="G1102" i="3"/>
  <c r="G1070" i="3"/>
  <c r="G1054" i="3"/>
  <c r="G1020" i="3"/>
  <c r="G1004" i="3"/>
  <c r="G971" i="3"/>
  <c r="G955" i="3"/>
  <c r="G923" i="3"/>
  <c r="G906" i="3"/>
  <c r="F872" i="3"/>
  <c r="G872" i="3"/>
  <c r="F855" i="3"/>
  <c r="G855" i="3"/>
  <c r="F823" i="3"/>
  <c r="G823" i="3"/>
  <c r="F807" i="3"/>
  <c r="G807" i="3"/>
  <c r="F774" i="3"/>
  <c r="G774" i="3"/>
  <c r="G755" i="3"/>
  <c r="G723" i="3"/>
  <c r="G705" i="3"/>
  <c r="G689" i="3"/>
  <c r="I689" i="3" s="1"/>
  <c r="G673" i="3"/>
  <c r="G656" i="3"/>
  <c r="G640" i="3"/>
  <c r="I640" i="3" s="1"/>
  <c r="G624" i="3"/>
  <c r="G608" i="3"/>
  <c r="G592" i="3"/>
  <c r="I592" i="3" s="1"/>
  <c r="G576" i="3"/>
  <c r="G560" i="3"/>
  <c r="G544" i="3"/>
  <c r="I544" i="3" s="1"/>
  <c r="G527" i="3"/>
  <c r="G511" i="3"/>
  <c r="G495" i="3"/>
  <c r="I495" i="3" s="1"/>
  <c r="G477" i="3"/>
  <c r="G461" i="3"/>
  <c r="G445" i="3"/>
  <c r="I445" i="3" s="1"/>
  <c r="G428" i="3"/>
  <c r="G410" i="3"/>
  <c r="G393" i="3"/>
  <c r="I393" i="3" s="1"/>
  <c r="G377" i="3"/>
  <c r="G361" i="3"/>
  <c r="G345" i="3"/>
  <c r="I345" i="3" s="1"/>
  <c r="G328" i="3"/>
  <c r="G312" i="3"/>
  <c r="G296" i="3"/>
  <c r="I296" i="3" s="1"/>
  <c r="G279" i="3"/>
  <c r="G263" i="3"/>
  <c r="G247" i="3"/>
  <c r="I247" i="3" s="1"/>
  <c r="G231" i="3"/>
  <c r="G214" i="3"/>
  <c r="G195" i="3"/>
  <c r="I195" i="3" s="1"/>
  <c r="G177" i="3"/>
  <c r="G159" i="3"/>
  <c r="G143" i="3"/>
  <c r="I143" i="3" s="1"/>
  <c r="G126" i="3"/>
  <c r="G109" i="3"/>
  <c r="G92" i="3"/>
  <c r="I92" i="3" s="1"/>
  <c r="G75" i="3"/>
  <c r="G57" i="3"/>
  <c r="G24" i="3"/>
  <c r="G7" i="3"/>
  <c r="F2428" i="3"/>
  <c r="G2428" i="3"/>
  <c r="F2367" i="3"/>
  <c r="G2367" i="3"/>
  <c r="F2331" i="3"/>
  <c r="G2331" i="3"/>
  <c r="F2280" i="3"/>
  <c r="G2280" i="3"/>
  <c r="F2263" i="3"/>
  <c r="G2263" i="3"/>
  <c r="F2228" i="3"/>
  <c r="G2228" i="3"/>
  <c r="F2178" i="3"/>
  <c r="G2178" i="3"/>
  <c r="F2125" i="3"/>
  <c r="G2125" i="3"/>
  <c r="F2074" i="3"/>
  <c r="G2074" i="3"/>
  <c r="F2005" i="3"/>
  <c r="G2005" i="3"/>
  <c r="F1610" i="3"/>
  <c r="G1610" i="3"/>
  <c r="F1509" i="3"/>
  <c r="G1509" i="3"/>
  <c r="G1082" i="3"/>
  <c r="F967" i="3"/>
  <c r="G967" i="3"/>
  <c r="G373" i="3"/>
  <c r="F2273" i="3"/>
  <c r="G2273" i="3"/>
  <c r="F2220" i="3"/>
  <c r="G2220" i="3"/>
  <c r="F1764" i="3"/>
  <c r="G1764" i="3"/>
  <c r="F1731" i="3"/>
  <c r="G1731" i="3"/>
  <c r="F1534" i="3"/>
  <c r="G1534" i="3"/>
  <c r="F1518" i="3"/>
  <c r="G1518" i="3"/>
  <c r="F1470" i="3"/>
  <c r="G1470" i="3"/>
  <c r="F1271" i="3"/>
  <c r="G1271" i="3"/>
  <c r="F1238" i="3"/>
  <c r="G1238" i="3"/>
  <c r="F1189" i="3"/>
  <c r="G1189" i="3"/>
  <c r="G844" i="3"/>
  <c r="G828" i="3"/>
  <c r="G795" i="3"/>
  <c r="G532" i="3"/>
  <c r="G484" i="3"/>
  <c r="G434" i="3"/>
  <c r="G398" i="3"/>
  <c r="G382" i="3"/>
  <c r="G350" i="3"/>
  <c r="G284" i="3"/>
  <c r="G131" i="3"/>
  <c r="G97" i="3"/>
  <c r="F2489" i="3"/>
  <c r="G2489" i="3"/>
  <c r="F2437" i="3"/>
  <c r="G2437" i="3"/>
  <c r="F2135" i="3"/>
  <c r="G2135" i="3"/>
  <c r="F2100" i="3"/>
  <c r="G2100" i="3"/>
  <c r="F1893" i="3"/>
  <c r="G1893" i="3"/>
  <c r="F1877" i="3"/>
  <c r="G1877" i="3"/>
  <c r="F1845" i="3"/>
  <c r="G1845" i="3"/>
  <c r="G1634" i="3"/>
  <c r="F1601" i="3"/>
  <c r="G1601" i="3"/>
  <c r="F1549" i="3"/>
  <c r="G1549" i="3"/>
  <c r="F2487" i="3"/>
  <c r="G2487" i="3"/>
  <c r="F2470" i="3"/>
  <c r="G2470" i="3"/>
  <c r="F2417" i="3"/>
  <c r="G2417" i="3"/>
  <c r="F2128" i="3"/>
  <c r="G2128" i="3"/>
  <c r="F2112" i="3"/>
  <c r="G2112" i="3"/>
  <c r="F2077" i="3"/>
  <c r="G2077" i="3"/>
  <c r="F2059" i="3"/>
  <c r="G2059" i="3"/>
  <c r="F2026" i="3"/>
  <c r="G2026" i="3"/>
  <c r="F2009" i="3"/>
  <c r="G2009" i="3"/>
  <c r="F1972" i="3"/>
  <c r="G1972" i="3"/>
  <c r="F1955" i="3"/>
  <c r="G1955" i="3"/>
  <c r="F1921" i="3"/>
  <c r="G1921" i="3"/>
  <c r="F1904" i="3"/>
  <c r="G1904" i="3"/>
  <c r="F1872" i="3"/>
  <c r="G1872" i="3"/>
  <c r="F1856" i="3"/>
  <c r="G1856" i="3"/>
  <c r="F1824" i="3"/>
  <c r="G1824" i="3"/>
  <c r="F1808" i="3"/>
  <c r="G1808" i="3"/>
  <c r="F1774" i="3"/>
  <c r="G1774" i="3"/>
  <c r="F1757" i="3"/>
  <c r="G1757" i="3"/>
  <c r="F1725" i="3"/>
  <c r="G1725" i="3"/>
  <c r="F1709" i="3"/>
  <c r="G1709" i="3"/>
  <c r="F1677" i="3"/>
  <c r="G1677" i="3"/>
  <c r="F1661" i="3"/>
  <c r="G1661" i="3"/>
  <c r="G1645" i="3"/>
  <c r="I1645" i="3" s="1"/>
  <c r="F1629" i="3"/>
  <c r="G1629" i="3"/>
  <c r="F1613" i="3"/>
  <c r="G1613" i="3"/>
  <c r="F1578" i="3"/>
  <c r="G1578" i="3"/>
  <c r="F1562" i="3"/>
  <c r="G1562" i="3"/>
  <c r="F1528" i="3"/>
  <c r="G1528" i="3"/>
  <c r="F1512" i="3"/>
  <c r="G1512" i="3"/>
  <c r="G1496" i="3"/>
  <c r="I1496" i="3" s="1"/>
  <c r="F1480" i="3"/>
  <c r="G1480" i="3"/>
  <c r="F1464" i="3"/>
  <c r="G1464" i="3"/>
  <c r="G1447" i="3"/>
  <c r="I1447" i="3" s="1"/>
  <c r="G1431" i="3"/>
  <c r="G1415" i="3"/>
  <c r="F1382" i="3"/>
  <c r="G1382" i="3"/>
  <c r="F1366" i="3"/>
  <c r="G1366" i="3"/>
  <c r="G1331" i="3"/>
  <c r="G1315" i="3"/>
  <c r="G1281" i="3"/>
  <c r="G1265" i="3"/>
  <c r="F1232" i="3"/>
  <c r="G1232" i="3"/>
  <c r="G1215" i="3"/>
  <c r="G1183" i="3"/>
  <c r="G1167" i="3"/>
  <c r="G1134" i="3"/>
  <c r="G1117" i="3"/>
  <c r="G1101" i="3"/>
  <c r="I1101" i="3" s="1"/>
  <c r="G1085" i="3"/>
  <c r="G1069" i="3"/>
  <c r="G1037" i="3"/>
  <c r="G1019" i="3"/>
  <c r="G986" i="3"/>
  <c r="G970" i="3"/>
  <c r="G938" i="3"/>
  <c r="G922" i="3"/>
  <c r="G905" i="3"/>
  <c r="I905" i="3" s="1"/>
  <c r="G889" i="3"/>
  <c r="F871" i="3"/>
  <c r="G871" i="3"/>
  <c r="G854" i="3"/>
  <c r="I854" i="3" s="1"/>
  <c r="F838" i="3"/>
  <c r="G838" i="3"/>
  <c r="F822" i="3"/>
  <c r="G822" i="3"/>
  <c r="G789" i="3"/>
  <c r="G773" i="3"/>
  <c r="F738" i="3"/>
  <c r="G738" i="3"/>
  <c r="F722" i="3"/>
  <c r="G722" i="3"/>
  <c r="G704" i="3"/>
  <c r="I704" i="3" s="1"/>
  <c r="G688" i="3"/>
  <c r="G672" i="3"/>
  <c r="G655" i="3"/>
  <c r="I655" i="3" s="1"/>
  <c r="G639" i="3"/>
  <c r="G623" i="3"/>
  <c r="G607" i="3"/>
  <c r="I607" i="3" s="1"/>
  <c r="G591" i="3"/>
  <c r="G575" i="3"/>
  <c r="G559" i="3"/>
  <c r="I559" i="3" s="1"/>
  <c r="G542" i="3"/>
  <c r="G526" i="3"/>
  <c r="G510" i="3"/>
  <c r="I510" i="3" s="1"/>
  <c r="G494" i="3"/>
  <c r="G476" i="3"/>
  <c r="G460" i="3"/>
  <c r="I460" i="3" s="1"/>
  <c r="G444" i="3"/>
  <c r="G427" i="3"/>
  <c r="G409" i="3"/>
  <c r="I409" i="3" s="1"/>
  <c r="F392" i="3"/>
  <c r="G392" i="3"/>
  <c r="F376" i="3"/>
  <c r="G376" i="3"/>
  <c r="G360" i="3"/>
  <c r="I360" i="3" s="1"/>
  <c r="F343" i="3"/>
  <c r="G343" i="3"/>
  <c r="F327" i="3"/>
  <c r="G327" i="3"/>
  <c r="G311" i="3"/>
  <c r="I311" i="3" s="1"/>
  <c r="G294" i="3"/>
  <c r="G278" i="3"/>
  <c r="G262" i="3"/>
  <c r="I262" i="3" s="1"/>
  <c r="G246" i="3"/>
  <c r="G230" i="3"/>
  <c r="G213" i="3"/>
  <c r="I213" i="3" s="1"/>
  <c r="G193" i="3"/>
  <c r="G176" i="3"/>
  <c r="G158" i="3"/>
  <c r="I158" i="3" s="1"/>
  <c r="G142" i="3"/>
  <c r="G125" i="3"/>
  <c r="G108" i="3"/>
  <c r="I108" i="3" s="1"/>
  <c r="G91" i="3"/>
  <c r="G74" i="3"/>
  <c r="G39" i="3"/>
  <c r="G23" i="3"/>
  <c r="G6" i="3"/>
  <c r="I6" i="3" s="1"/>
  <c r="F2315" i="3"/>
  <c r="G2315" i="3"/>
  <c r="F1821" i="3"/>
  <c r="G1821" i="3"/>
  <c r="F919" i="3"/>
  <c r="G919" i="3"/>
  <c r="F886" i="3"/>
  <c r="G886" i="3"/>
  <c r="G819" i="3"/>
  <c r="G735" i="3"/>
  <c r="G588" i="3"/>
  <c r="G36" i="3"/>
  <c r="F2445" i="3"/>
  <c r="G2445" i="3"/>
  <c r="F2039" i="3"/>
  <c r="G2039" i="3"/>
  <c r="F1689" i="3"/>
  <c r="G1689" i="3"/>
  <c r="F1641" i="3"/>
  <c r="G1641" i="3"/>
  <c r="F1295" i="3"/>
  <c r="G1295" i="3"/>
  <c r="F1130" i="3"/>
  <c r="G1130" i="3"/>
  <c r="F2274" i="3"/>
  <c r="G2274" i="3"/>
  <c r="F2257" i="3"/>
  <c r="G2257" i="3"/>
  <c r="F2221" i="3"/>
  <c r="G2221" i="3"/>
  <c r="F2102" i="3"/>
  <c r="G2102" i="3"/>
  <c r="F1503" i="3"/>
  <c r="G1503" i="3"/>
  <c r="F2438" i="3"/>
  <c r="G2438" i="3"/>
  <c r="F2382" i="3"/>
  <c r="G2382" i="3"/>
  <c r="F1911" i="3"/>
  <c r="G1911" i="3"/>
  <c r="F1862" i="3"/>
  <c r="G1862" i="3"/>
  <c r="F1667" i="3"/>
  <c r="G1667" i="3"/>
  <c r="F1635" i="3"/>
  <c r="G1635" i="3"/>
  <c r="F1584" i="3"/>
  <c r="G1584" i="3"/>
  <c r="F1568" i="3"/>
  <c r="G1568" i="3"/>
  <c r="F1221" i="3"/>
  <c r="G1221" i="3"/>
  <c r="G1009" i="3"/>
  <c r="I1009" i="3" s="1"/>
  <c r="G976" i="3"/>
  <c r="G944" i="3"/>
  <c r="G878" i="3"/>
  <c r="G466" i="3"/>
  <c r="I466" i="3" s="1"/>
  <c r="G115" i="3"/>
  <c r="I115" i="3" s="1"/>
  <c r="G80" i="3"/>
  <c r="F2339" i="3"/>
  <c r="G2339" i="3"/>
  <c r="F2305" i="3"/>
  <c r="G2305" i="3"/>
  <c r="F2082" i="3"/>
  <c r="G2082" i="3"/>
  <c r="F1829" i="3"/>
  <c r="G1829" i="3"/>
  <c r="F1797" i="3"/>
  <c r="G1797" i="3"/>
  <c r="F1698" i="3"/>
  <c r="G1698" i="3"/>
  <c r="F2434" i="3"/>
  <c r="G2434" i="3"/>
  <c r="F2356" i="3"/>
  <c r="G2356" i="3"/>
  <c r="F2337" i="3"/>
  <c r="G2337" i="3"/>
  <c r="F2321" i="3"/>
  <c r="G2321" i="3"/>
  <c r="F2234" i="3"/>
  <c r="G2234" i="3"/>
  <c r="F2217" i="3"/>
  <c r="G2217" i="3"/>
  <c r="F2184" i="3"/>
  <c r="G2184" i="3"/>
  <c r="F2168" i="3"/>
  <c r="G2168" i="3"/>
  <c r="F2486" i="3"/>
  <c r="G2486" i="3"/>
  <c r="F2484" i="3"/>
  <c r="G2484" i="3"/>
  <c r="F2467" i="3"/>
  <c r="G2467" i="3"/>
  <c r="F2431" i="3"/>
  <c r="G2431" i="3"/>
  <c r="F2413" i="3"/>
  <c r="G2413" i="3"/>
  <c r="F2334" i="3"/>
  <c r="G2334" i="3"/>
  <c r="F2318" i="3"/>
  <c r="G2318" i="3"/>
  <c r="F2283" i="3"/>
  <c r="G2283" i="3"/>
  <c r="F2266" i="3"/>
  <c r="G2266" i="3"/>
  <c r="F2231" i="3"/>
  <c r="G2231" i="3"/>
  <c r="F2214" i="3"/>
  <c r="G2214" i="3"/>
  <c r="F2181" i="3"/>
  <c r="G2181" i="3"/>
  <c r="F2165" i="3"/>
  <c r="G2165" i="3"/>
  <c r="F2483" i="3"/>
  <c r="G2483" i="3"/>
  <c r="F2449" i="3"/>
  <c r="G2449" i="3"/>
  <c r="F2430" i="3"/>
  <c r="G2430" i="3"/>
  <c r="F2395" i="3"/>
  <c r="G2395" i="3"/>
  <c r="F2372" i="3"/>
  <c r="G2372" i="3"/>
  <c r="F2351" i="3"/>
  <c r="G2351" i="3"/>
  <c r="F2333" i="3"/>
  <c r="G2333" i="3"/>
  <c r="F2299" i="3"/>
  <c r="G2299" i="3"/>
  <c r="F2282" i="3"/>
  <c r="G2282" i="3"/>
  <c r="F2247" i="3"/>
  <c r="G2247" i="3"/>
  <c r="F2230" i="3"/>
  <c r="G2230" i="3"/>
  <c r="F2196" i="3"/>
  <c r="G2196" i="3"/>
  <c r="F2180" i="3"/>
  <c r="G2180" i="3"/>
  <c r="F2148" i="3"/>
  <c r="G2148" i="3"/>
  <c r="F2127" i="3"/>
  <c r="G2127" i="3"/>
  <c r="F2092" i="3"/>
  <c r="G2092" i="3"/>
  <c r="F2076" i="3"/>
  <c r="G2076" i="3"/>
  <c r="G2058" i="3"/>
  <c r="I2058" i="3" s="1"/>
  <c r="F2042" i="3"/>
  <c r="G2042" i="3"/>
  <c r="F2025" i="3"/>
  <c r="G2025" i="3"/>
  <c r="F1989" i="3"/>
  <c r="G1989" i="3"/>
  <c r="F1971" i="3"/>
  <c r="G1971" i="3"/>
  <c r="G1954" i="3"/>
  <c r="I1954" i="3" s="1"/>
  <c r="F1938" i="3"/>
  <c r="G1938" i="3"/>
  <c r="F1920" i="3"/>
  <c r="G1920" i="3"/>
  <c r="G1903" i="3"/>
  <c r="I1903" i="3" s="1"/>
  <c r="F1887" i="3"/>
  <c r="G1887" i="3"/>
  <c r="F1871" i="3"/>
  <c r="G1871" i="3"/>
  <c r="G1855" i="3"/>
  <c r="I1855" i="3" s="1"/>
  <c r="F1839" i="3"/>
  <c r="G1839" i="3"/>
  <c r="F1823" i="3"/>
  <c r="G1823" i="3"/>
  <c r="G1807" i="3"/>
  <c r="I1807" i="3" s="1"/>
  <c r="F1789" i="3"/>
  <c r="G1789" i="3"/>
  <c r="F1773" i="3"/>
  <c r="G1773" i="3"/>
  <c r="F1740" i="3"/>
  <c r="G1740" i="3"/>
  <c r="F1724" i="3"/>
  <c r="G1724" i="3"/>
  <c r="F1692" i="3"/>
  <c r="G1692" i="3"/>
  <c r="F1676" i="3"/>
  <c r="G1676" i="3"/>
  <c r="F1644" i="3"/>
  <c r="G1644" i="3"/>
  <c r="F1628" i="3"/>
  <c r="G1628" i="3"/>
  <c r="F1595" i="3"/>
  <c r="G1595" i="3"/>
  <c r="F1577" i="3"/>
  <c r="G1577" i="3"/>
  <c r="F1543" i="3"/>
  <c r="G1543" i="3"/>
  <c r="F1527" i="3"/>
  <c r="G1527" i="3"/>
  <c r="F1495" i="3"/>
  <c r="G1495" i="3"/>
  <c r="F1479" i="3"/>
  <c r="G1479" i="3"/>
  <c r="F1446" i="3"/>
  <c r="G1446" i="3"/>
  <c r="F1430" i="3"/>
  <c r="G1430" i="3"/>
  <c r="F1397" i="3"/>
  <c r="G1397" i="3"/>
  <c r="F1381" i="3"/>
  <c r="G1381" i="3"/>
  <c r="F1347" i="3"/>
  <c r="G1347" i="3"/>
  <c r="G1330" i="3"/>
  <c r="G1314" i="3"/>
  <c r="I1314" i="3" s="1"/>
  <c r="G1298" i="3"/>
  <c r="G1280" i="3"/>
  <c r="G1247" i="3"/>
  <c r="G1231" i="3"/>
  <c r="G1214" i="3"/>
  <c r="I1214" i="3" s="1"/>
  <c r="G1198" i="3"/>
  <c r="G1182" i="3"/>
  <c r="G1166" i="3"/>
  <c r="I1166" i="3" s="1"/>
  <c r="G1150" i="3"/>
  <c r="G1133" i="3"/>
  <c r="G1100" i="3"/>
  <c r="G1084" i="3"/>
  <c r="G1052" i="3"/>
  <c r="G1036" i="3"/>
  <c r="G1002" i="3"/>
  <c r="G985" i="3"/>
  <c r="G953" i="3"/>
  <c r="G937" i="3"/>
  <c r="F904" i="3"/>
  <c r="G904" i="3"/>
  <c r="F888" i="3"/>
  <c r="G888" i="3"/>
  <c r="G853" i="3"/>
  <c r="G837" i="3"/>
  <c r="G821" i="3"/>
  <c r="I821" i="3" s="1"/>
  <c r="G804" i="3"/>
  <c r="G788" i="3"/>
  <c r="F753" i="3"/>
  <c r="G753" i="3"/>
  <c r="F737" i="3"/>
  <c r="G737" i="3"/>
  <c r="G703" i="3"/>
  <c r="G687" i="3"/>
  <c r="G671" i="3"/>
  <c r="I671" i="3" s="1"/>
  <c r="G654" i="3"/>
  <c r="G638" i="3"/>
  <c r="G622" i="3"/>
  <c r="I622" i="3" s="1"/>
  <c r="G606" i="3"/>
  <c r="G590" i="3"/>
  <c r="G574" i="3"/>
  <c r="I574" i="3" s="1"/>
  <c r="G558" i="3"/>
  <c r="G541" i="3"/>
  <c r="G525" i="3"/>
  <c r="I525" i="3" s="1"/>
  <c r="G509" i="3"/>
  <c r="G493" i="3"/>
  <c r="G459" i="3"/>
  <c r="G443" i="3"/>
  <c r="F408" i="3"/>
  <c r="G408" i="3"/>
  <c r="F391" i="3"/>
  <c r="G391" i="3"/>
  <c r="F359" i="3"/>
  <c r="G359" i="3"/>
  <c r="G342" i="3"/>
  <c r="G326" i="3"/>
  <c r="I326" i="3" s="1"/>
  <c r="G310" i="3"/>
  <c r="G293" i="3"/>
  <c r="G261" i="3"/>
  <c r="G245" i="3"/>
  <c r="G211" i="3"/>
  <c r="G192" i="3"/>
  <c r="G175" i="3"/>
  <c r="I175" i="3" s="1"/>
  <c r="G157" i="3"/>
  <c r="G141" i="3"/>
  <c r="G124" i="3"/>
  <c r="I124" i="3" s="1"/>
  <c r="G106" i="3"/>
  <c r="G90" i="3"/>
  <c r="G73" i="3"/>
  <c r="I73" i="3" s="1"/>
  <c r="G55" i="3"/>
  <c r="G38" i="3"/>
  <c r="G5" i="3"/>
  <c r="G1212" i="3"/>
  <c r="G1164" i="3"/>
  <c r="F1016" i="3"/>
  <c r="G1016" i="3"/>
  <c r="G539" i="3"/>
  <c r="G227" i="3"/>
  <c r="G122" i="3"/>
  <c r="F2143" i="3"/>
  <c r="G2143" i="3"/>
  <c r="F1244" i="3"/>
  <c r="G1244" i="3"/>
  <c r="F2474" i="3"/>
  <c r="G2474" i="3"/>
  <c r="F2457" i="3"/>
  <c r="G2457" i="3"/>
  <c r="F2421" i="3"/>
  <c r="G2421" i="3"/>
  <c r="F2404" i="3"/>
  <c r="G2404" i="3"/>
  <c r="F2205" i="3"/>
  <c r="G2205" i="3"/>
  <c r="F2067" i="3"/>
  <c r="G2067" i="3"/>
  <c r="F2050" i="3"/>
  <c r="G2050" i="3"/>
  <c r="F1847" i="3"/>
  <c r="G1847" i="3"/>
  <c r="F1668" i="3"/>
  <c r="G1668" i="3"/>
  <c r="F1652" i="3"/>
  <c r="G1652" i="3"/>
  <c r="F1620" i="3"/>
  <c r="G1620" i="3"/>
  <c r="F1604" i="3"/>
  <c r="G1604" i="3"/>
  <c r="F1551" i="3"/>
  <c r="G1551" i="3"/>
  <c r="F1471" i="3"/>
  <c r="G1471" i="3"/>
  <c r="F1454" i="3"/>
  <c r="G1454" i="3"/>
  <c r="F1422" i="3"/>
  <c r="G1422" i="3"/>
  <c r="F1373" i="3"/>
  <c r="G1373" i="3"/>
  <c r="F2359" i="3"/>
  <c r="G2359" i="3"/>
  <c r="F2340" i="3"/>
  <c r="G2340" i="3"/>
  <c r="F2324" i="3"/>
  <c r="G2324" i="3"/>
  <c r="F2290" i="3"/>
  <c r="G2290" i="3"/>
  <c r="F2237" i="3"/>
  <c r="G2237" i="3"/>
  <c r="F1830" i="3"/>
  <c r="G1830" i="3"/>
  <c r="F1814" i="3"/>
  <c r="G1814" i="3"/>
  <c r="F1780" i="3"/>
  <c r="G1780" i="3"/>
  <c r="G1059" i="3"/>
  <c r="I1059" i="3" s="1"/>
  <c r="F2465" i="3"/>
  <c r="G2465" i="3"/>
  <c r="F2448" i="3"/>
  <c r="G2448" i="3"/>
  <c r="F2411" i="3"/>
  <c r="G2411" i="3"/>
  <c r="F2394" i="3"/>
  <c r="G2394" i="3"/>
  <c r="F2370" i="3"/>
  <c r="G2370" i="3"/>
  <c r="F2350" i="3"/>
  <c r="G2350" i="3"/>
  <c r="F2316" i="3"/>
  <c r="G2316" i="3"/>
  <c r="F2298" i="3"/>
  <c r="G2298" i="3"/>
  <c r="F2264" i="3"/>
  <c r="G2264" i="3"/>
  <c r="F2246" i="3"/>
  <c r="G2246" i="3"/>
  <c r="F2212" i="3"/>
  <c r="G2212" i="3"/>
  <c r="F2195" i="3"/>
  <c r="G2195" i="3"/>
  <c r="F2163" i="3"/>
  <c r="G2163" i="3"/>
  <c r="F2147" i="3"/>
  <c r="G2147" i="3"/>
  <c r="F2109" i="3"/>
  <c r="G2109" i="3"/>
  <c r="F2091" i="3"/>
  <c r="G2091" i="3"/>
  <c r="F2057" i="3"/>
  <c r="G2057" i="3"/>
  <c r="F2041" i="3"/>
  <c r="G2041" i="3"/>
  <c r="F2006" i="3"/>
  <c r="G2006" i="3"/>
  <c r="F1988" i="3"/>
  <c r="G1988" i="3"/>
  <c r="F1953" i="3"/>
  <c r="G1953" i="3"/>
  <c r="F1937" i="3"/>
  <c r="G1937" i="3"/>
  <c r="G1902" i="3"/>
  <c r="F1886" i="3"/>
  <c r="G1886" i="3"/>
  <c r="F1854" i="3"/>
  <c r="G1854" i="3"/>
  <c r="F1838" i="3"/>
  <c r="G1838" i="3"/>
  <c r="F1806" i="3"/>
  <c r="G1806" i="3"/>
  <c r="F1788" i="3"/>
  <c r="G1788" i="3"/>
  <c r="F1755" i="3"/>
  <c r="G1755" i="3"/>
  <c r="F1739" i="3"/>
  <c r="G1739" i="3"/>
  <c r="F1707" i="3"/>
  <c r="G1707" i="3"/>
  <c r="F1691" i="3"/>
  <c r="G1691" i="3"/>
  <c r="F1659" i="3"/>
  <c r="G1659" i="3"/>
  <c r="F1643" i="3"/>
  <c r="G1643" i="3"/>
  <c r="F1611" i="3"/>
  <c r="G1611" i="3"/>
  <c r="F1594" i="3"/>
  <c r="G1594" i="3"/>
  <c r="F1560" i="3"/>
  <c r="G1560" i="3"/>
  <c r="F1542" i="3"/>
  <c r="G1542" i="3"/>
  <c r="G1526" i="3"/>
  <c r="I1526" i="3" s="1"/>
  <c r="F1510" i="3"/>
  <c r="G1510" i="3"/>
  <c r="F1494" i="3"/>
  <c r="G1494" i="3"/>
  <c r="G1478" i="3"/>
  <c r="I1478" i="3" s="1"/>
  <c r="F1461" i="3"/>
  <c r="G1461" i="3"/>
  <c r="F1445" i="3"/>
  <c r="G1445" i="3"/>
  <c r="G1429" i="3"/>
  <c r="I1429" i="3" s="1"/>
  <c r="F1413" i="3"/>
  <c r="G1413" i="3"/>
  <c r="F1396" i="3"/>
  <c r="G1396" i="3"/>
  <c r="F1364" i="3"/>
  <c r="G1364" i="3"/>
  <c r="F1346" i="3"/>
  <c r="G1346" i="3"/>
  <c r="G1313" i="3"/>
  <c r="G1297" i="3"/>
  <c r="G1263" i="3"/>
  <c r="G1246" i="3"/>
  <c r="G1213" i="3"/>
  <c r="G1197" i="3"/>
  <c r="G1181" i="3"/>
  <c r="I1181" i="3" s="1"/>
  <c r="G1165" i="3"/>
  <c r="G1149" i="3"/>
  <c r="G1115" i="3"/>
  <c r="G1099" i="3"/>
  <c r="G1067" i="3"/>
  <c r="G1051" i="3"/>
  <c r="G1017" i="3"/>
  <c r="G1001" i="3"/>
  <c r="F968" i="3"/>
  <c r="G968" i="3"/>
  <c r="F952" i="3"/>
  <c r="G952" i="3"/>
  <c r="F920" i="3"/>
  <c r="G920" i="3"/>
  <c r="F903" i="3"/>
  <c r="G903" i="3"/>
  <c r="G868" i="3"/>
  <c r="G852" i="3"/>
  <c r="G836" i="3"/>
  <c r="I836" i="3" s="1"/>
  <c r="G820" i="3"/>
  <c r="G803" i="3"/>
  <c r="G787" i="3"/>
  <c r="I787" i="3" s="1"/>
  <c r="G771" i="3"/>
  <c r="G752" i="3"/>
  <c r="G719" i="3"/>
  <c r="G702" i="3"/>
  <c r="G686" i="3"/>
  <c r="I686" i="3" s="1"/>
  <c r="G670" i="3"/>
  <c r="G653" i="3"/>
  <c r="G637" i="3"/>
  <c r="I637" i="3" s="1"/>
  <c r="G621" i="3"/>
  <c r="G605" i="3"/>
  <c r="G589" i="3"/>
  <c r="I589" i="3" s="1"/>
  <c r="G573" i="3"/>
  <c r="G557" i="3"/>
  <c r="G540" i="3"/>
  <c r="I540" i="3" s="1"/>
  <c r="G524" i="3"/>
  <c r="G508" i="3"/>
  <c r="G492" i="3"/>
  <c r="I492" i="3" s="1"/>
  <c r="G474" i="3"/>
  <c r="G458" i="3"/>
  <c r="G442" i="3"/>
  <c r="I442" i="3" s="1"/>
  <c r="F423" i="3"/>
  <c r="G423" i="3"/>
  <c r="F407" i="3"/>
  <c r="G407" i="3"/>
  <c r="G390" i="3"/>
  <c r="I390" i="3" s="1"/>
  <c r="G374" i="3"/>
  <c r="G358" i="3"/>
  <c r="G341" i="3"/>
  <c r="I341" i="3" s="1"/>
  <c r="G325" i="3"/>
  <c r="G309" i="3"/>
  <c r="G292" i="3"/>
  <c r="I292" i="3" s="1"/>
  <c r="G276" i="3"/>
  <c r="G260" i="3"/>
  <c r="G244" i="3"/>
  <c r="I244" i="3" s="1"/>
  <c r="G228" i="3"/>
  <c r="G210" i="3"/>
  <c r="G191" i="3"/>
  <c r="I191" i="3" s="1"/>
  <c r="G174" i="3"/>
  <c r="G156" i="3"/>
  <c r="G140" i="3"/>
  <c r="I140" i="3" s="1"/>
  <c r="G123" i="3"/>
  <c r="G105" i="3"/>
  <c r="G89" i="3"/>
  <c r="I89" i="3" s="1"/>
  <c r="G72" i="3"/>
  <c r="G54" i="3"/>
  <c r="G37" i="3"/>
  <c r="I37" i="3" s="1"/>
  <c r="G21" i="3"/>
  <c r="G4" i="3"/>
  <c r="F97" i="2"/>
  <c r="F307" i="2"/>
  <c r="F148" i="2"/>
  <c r="F217" i="2"/>
  <c r="F356" i="2"/>
  <c r="F414" i="2"/>
  <c r="D302" i="3"/>
  <c r="F224" i="2"/>
  <c r="F719" i="2"/>
  <c r="F119" i="2"/>
  <c r="F555" i="2"/>
  <c r="F126" i="2"/>
  <c r="F237" i="2"/>
  <c r="F437" i="2"/>
  <c r="F444" i="2"/>
  <c r="F193" i="2"/>
  <c r="F491" i="2"/>
  <c r="F110" i="3"/>
  <c r="F11" i="3"/>
  <c r="F287" i="3"/>
  <c r="F288" i="3"/>
  <c r="F224" i="3"/>
  <c r="F449" i="3"/>
  <c r="F246" i="3"/>
  <c r="F476" i="3"/>
  <c r="F1072" i="3"/>
  <c r="F126" i="3"/>
  <c r="F477" i="3"/>
  <c r="D5" i="3"/>
  <c r="F16" i="3"/>
  <c r="F144" i="3"/>
  <c r="F310" i="3"/>
  <c r="F1183" i="3"/>
  <c r="F38" i="3"/>
  <c r="F334" i="3"/>
  <c r="F529" i="3"/>
  <c r="F779" i="3"/>
  <c r="F164" i="3"/>
  <c r="F58" i="3"/>
  <c r="F355" i="3"/>
  <c r="F60" i="3"/>
  <c r="F183" i="3"/>
  <c r="F358" i="3"/>
  <c r="F560" i="3"/>
  <c r="F184" i="3"/>
  <c r="F382" i="3"/>
  <c r="F561" i="3"/>
  <c r="F593" i="3"/>
  <c r="F77" i="3"/>
  <c r="F657" i="3"/>
  <c r="F992" i="3"/>
  <c r="F94" i="3"/>
  <c r="F428" i="3"/>
  <c r="F1409" i="3"/>
  <c r="F1393" i="3"/>
  <c r="F1361" i="3"/>
  <c r="F1260" i="3"/>
  <c r="F819" i="3"/>
  <c r="F1902" i="3"/>
  <c r="F1559" i="3"/>
  <c r="F1262" i="3"/>
  <c r="F1180" i="3"/>
  <c r="F1164" i="3"/>
  <c r="F1082" i="3"/>
  <c r="F1066" i="3"/>
  <c r="F867" i="3"/>
  <c r="F735" i="3"/>
  <c r="F718" i="3"/>
  <c r="F636" i="3"/>
  <c r="F620" i="3"/>
  <c r="F523" i="3"/>
  <c r="F491" i="3"/>
  <c r="F473" i="3"/>
  <c r="F389" i="3"/>
  <c r="F373" i="3"/>
  <c r="F340" i="3"/>
  <c r="F324" i="3"/>
  <c r="F291" i="3"/>
  <c r="F243" i="3"/>
  <c r="F190" i="3"/>
  <c r="F173" i="3"/>
  <c r="F139" i="3"/>
  <c r="F122" i="3"/>
  <c r="F88" i="3"/>
  <c r="F71" i="3"/>
  <c r="F36" i="3"/>
  <c r="D36" i="3"/>
  <c r="F20" i="3"/>
  <c r="D20" i="3"/>
  <c r="F1428" i="3"/>
  <c r="F1412" i="3"/>
  <c r="F1312" i="3"/>
  <c r="F1278" i="3"/>
  <c r="F1228" i="3"/>
  <c r="F1212" i="3"/>
  <c r="F1131" i="3"/>
  <c r="F1114" i="3"/>
  <c r="F1034" i="3"/>
  <c r="F835" i="3"/>
  <c r="F685" i="3"/>
  <c r="F669" i="3"/>
  <c r="F588" i="3"/>
  <c r="F572" i="3"/>
  <c r="F539" i="3"/>
  <c r="F441" i="3"/>
  <c r="F422" i="3"/>
  <c r="F275" i="3"/>
  <c r="F227" i="3"/>
  <c r="F1294" i="3"/>
  <c r="F916" i="3"/>
  <c r="F900" i="3"/>
  <c r="F1343" i="3"/>
  <c r="F1210" i="3"/>
  <c r="F1194" i="3"/>
  <c r="F1162" i="3"/>
  <c r="F1145" i="3"/>
  <c r="F949" i="3"/>
  <c r="F800" i="3"/>
  <c r="F1297" i="3"/>
  <c r="F1263" i="3"/>
  <c r="F1246" i="3"/>
  <c r="F1213" i="3"/>
  <c r="F1197" i="3"/>
  <c r="F1149" i="3"/>
  <c r="F1115" i="3"/>
  <c r="F1099" i="3"/>
  <c r="F1067" i="3"/>
  <c r="F1051" i="3"/>
  <c r="F1017" i="3"/>
  <c r="F1001" i="3"/>
  <c r="F771" i="3"/>
  <c r="F752" i="3"/>
  <c r="F719" i="3"/>
  <c r="F670" i="3"/>
  <c r="F474" i="3"/>
  <c r="F458" i="3"/>
  <c r="F325" i="3"/>
  <c r="F309" i="3"/>
  <c r="F276" i="3"/>
  <c r="F260" i="3"/>
  <c r="F624" i="3"/>
  <c r="F861" i="3"/>
  <c r="F991" i="3"/>
  <c r="F506" i="3"/>
  <c r="D7" i="3"/>
  <c r="F17" i="3"/>
  <c r="F39" i="3"/>
  <c r="F61" i="3"/>
  <c r="F78" i="3"/>
  <c r="F96" i="3"/>
  <c r="F112" i="3"/>
  <c r="F128" i="3"/>
  <c r="F145" i="3"/>
  <c r="F165" i="3"/>
  <c r="F187" i="3"/>
  <c r="F207" i="3"/>
  <c r="F269" i="3"/>
  <c r="F312" i="3"/>
  <c r="F336" i="3"/>
  <c r="F383" i="3"/>
  <c r="F450" i="3"/>
  <c r="F508" i="3"/>
  <c r="F702" i="3"/>
  <c r="F783" i="3"/>
  <c r="F820" i="3"/>
  <c r="F1133" i="3"/>
  <c r="F1334" i="3"/>
  <c r="F749" i="3"/>
  <c r="F716" i="3"/>
  <c r="F699" i="3"/>
  <c r="F667" i="3"/>
  <c r="F650" i="3"/>
  <c r="F618" i="3"/>
  <c r="F602" i="3"/>
  <c r="F570" i="3"/>
  <c r="F554" i="3"/>
  <c r="F521" i="3"/>
  <c r="F505" i="3"/>
  <c r="F420" i="3"/>
  <c r="F404" i="3"/>
  <c r="F153" i="3"/>
  <c r="F41" i="3"/>
  <c r="F63" i="3"/>
  <c r="F80" i="3"/>
  <c r="F97" i="3"/>
  <c r="F113" i="3"/>
  <c r="F129" i="3"/>
  <c r="F167" i="3"/>
  <c r="F248" i="3"/>
  <c r="F270" i="3"/>
  <c r="F316" i="3"/>
  <c r="F337" i="3"/>
  <c r="F430" i="3"/>
  <c r="F509" i="3"/>
  <c r="F746" i="3"/>
  <c r="F868" i="3"/>
  <c r="F909" i="3"/>
  <c r="F996" i="3"/>
  <c r="F1134" i="3"/>
  <c r="F1269" i="3"/>
  <c r="F1177" i="3"/>
  <c r="F1161" i="3"/>
  <c r="F932" i="3"/>
  <c r="F915" i="3"/>
  <c r="F864" i="3"/>
  <c r="F832" i="3"/>
  <c r="F732" i="3"/>
  <c r="F715" i="3"/>
  <c r="F682" i="3"/>
  <c r="F666" i="3"/>
  <c r="F633" i="3"/>
  <c r="F617" i="3"/>
  <c r="F585" i="3"/>
  <c r="F569" i="3"/>
  <c r="F470" i="3"/>
  <c r="F170" i="3"/>
  <c r="F42" i="3"/>
  <c r="F64" i="3"/>
  <c r="F81" i="3"/>
  <c r="F148" i="3"/>
  <c r="F168" i="3"/>
  <c r="F228" i="3"/>
  <c r="F249" i="3"/>
  <c r="F364" i="3"/>
  <c r="F385" i="3"/>
  <c r="F431" i="3"/>
  <c r="F705" i="3"/>
  <c r="F828" i="3"/>
  <c r="F959" i="3"/>
  <c r="F1039" i="3"/>
  <c r="F1281" i="3"/>
  <c r="F1521" i="3"/>
  <c r="F1391" i="3"/>
  <c r="F1375" i="3"/>
  <c r="F1324" i="3"/>
  <c r="F1241" i="3"/>
  <c r="F979" i="3"/>
  <c r="F947" i="3"/>
  <c r="F847" i="3"/>
  <c r="F831" i="3"/>
  <c r="F798" i="3"/>
  <c r="F782" i="3"/>
  <c r="F747" i="3"/>
  <c r="F731" i="3"/>
  <c r="F697" i="3"/>
  <c r="F681" i="3"/>
  <c r="F453" i="3"/>
  <c r="F437" i="3"/>
  <c r="F203" i="3"/>
  <c r="F186" i="3"/>
  <c r="D24" i="3"/>
  <c r="F21" i="3"/>
  <c r="F83" i="3"/>
  <c r="F99" i="3"/>
  <c r="F132" i="3"/>
  <c r="F171" i="3"/>
  <c r="F210" i="3"/>
  <c r="F230" i="3"/>
  <c r="F252" i="3"/>
  <c r="F272" i="3"/>
  <c r="F294" i="3"/>
  <c r="F318" i="3"/>
  <c r="F365" i="3"/>
  <c r="F386" i="3"/>
  <c r="F481" i="3"/>
  <c r="F511" i="3"/>
  <c r="F541" i="3"/>
  <c r="F573" i="3"/>
  <c r="F605" i="3"/>
  <c r="F1040" i="3"/>
  <c r="F1139" i="3"/>
  <c r="F1203" i="3"/>
  <c r="F1536" i="3"/>
  <c r="F1455" i="3"/>
  <c r="F1011" i="3"/>
  <c r="F995" i="3"/>
  <c r="F862" i="3"/>
  <c r="F846" i="3"/>
  <c r="F814" i="3"/>
  <c r="F797" i="3"/>
  <c r="F764" i="3"/>
  <c r="F518" i="3"/>
  <c r="F502" i="3"/>
  <c r="F468" i="3"/>
  <c r="F452" i="3"/>
  <c r="F202" i="3"/>
  <c r="D228" i="3"/>
  <c r="F4" i="3"/>
  <c r="F23" i="3"/>
  <c r="F44" i="3"/>
  <c r="F84" i="3"/>
  <c r="F100" i="3"/>
  <c r="F116" i="3"/>
  <c r="F150" i="3"/>
  <c r="F211" i="3"/>
  <c r="F231" i="3"/>
  <c r="F273" i="3"/>
  <c r="F319" i="3"/>
  <c r="F342" i="3"/>
  <c r="F413" i="3"/>
  <c r="F482" i="3"/>
  <c r="F512" i="3"/>
  <c r="F542" i="3"/>
  <c r="F606" i="3"/>
  <c r="F638" i="3"/>
  <c r="F794" i="3"/>
  <c r="F964" i="3"/>
  <c r="F1209" i="3"/>
  <c r="F1700" i="3"/>
  <c r="F912" i="3"/>
  <c r="F879" i="3"/>
  <c r="F829" i="3"/>
  <c r="F813" i="3"/>
  <c r="F780" i="3"/>
  <c r="F763" i="3"/>
  <c r="F630" i="3"/>
  <c r="F614" i="3"/>
  <c r="F582" i="3"/>
  <c r="F566" i="3"/>
  <c r="F533" i="3"/>
  <c r="F517" i="3"/>
  <c r="F485" i="3"/>
  <c r="F467" i="3"/>
  <c r="F5" i="3"/>
  <c r="F24" i="3"/>
  <c r="F45" i="3"/>
  <c r="F117" i="3"/>
  <c r="F134" i="3"/>
  <c r="F151" i="3"/>
  <c r="F192" i="3"/>
  <c r="F254" i="3"/>
  <c r="F367" i="3"/>
  <c r="F414" i="3"/>
  <c r="F434" i="3"/>
  <c r="F575" i="3"/>
  <c r="F639" i="3"/>
  <c r="F672" i="3"/>
  <c r="F713" i="3"/>
  <c r="F795" i="3"/>
  <c r="F1007" i="3"/>
  <c r="F1091" i="3"/>
  <c r="F1351" i="3"/>
  <c r="F1437" i="3"/>
  <c r="F1421" i="3"/>
  <c r="F1372" i="3"/>
  <c r="F1075" i="3"/>
  <c r="F1043" i="3"/>
  <c r="F928" i="3"/>
  <c r="F895" i="3"/>
  <c r="F878" i="3"/>
  <c r="F645" i="3"/>
  <c r="F629" i="3"/>
  <c r="F597" i="3"/>
  <c r="F581" i="3"/>
  <c r="F549" i="3"/>
  <c r="F532" i="3"/>
  <c r="F500" i="3"/>
  <c r="F484" i="3"/>
  <c r="F131" i="3"/>
  <c r="F26" i="3"/>
  <c r="F47" i="3"/>
  <c r="F68" i="3"/>
  <c r="F102" i="3"/>
  <c r="F135" i="3"/>
  <c r="F174" i="3"/>
  <c r="F193" i="3"/>
  <c r="F214" i="3"/>
  <c r="F233" i="3"/>
  <c r="F255" i="3"/>
  <c r="F300" i="3"/>
  <c r="F321" i="3"/>
  <c r="F368" i="3"/>
  <c r="F435" i="3"/>
  <c r="F461" i="3"/>
  <c r="F576" i="3"/>
  <c r="F608" i="3"/>
  <c r="F673" i="3"/>
  <c r="F837" i="3"/>
  <c r="F925" i="3"/>
  <c r="F1008" i="3"/>
  <c r="F1634" i="3"/>
  <c r="F1583" i="3"/>
  <c r="F910" i="3"/>
  <c r="F894" i="3"/>
  <c r="F859" i="3"/>
  <c r="F843" i="3"/>
  <c r="F693" i="3"/>
  <c r="F660" i="3"/>
  <c r="F644" i="3"/>
  <c r="F612" i="3"/>
  <c r="F596" i="3"/>
  <c r="F564" i="3"/>
  <c r="F548" i="3"/>
  <c r="F515" i="3"/>
  <c r="F499" i="3"/>
  <c r="F267" i="3"/>
  <c r="F251" i="3"/>
  <c r="F218" i="3"/>
  <c r="F147" i="3"/>
  <c r="F7" i="3"/>
  <c r="F27" i="3"/>
  <c r="F48" i="3"/>
  <c r="F69" i="3"/>
  <c r="F119" i="3"/>
  <c r="F215" i="3"/>
  <c r="F236" i="3"/>
  <c r="F278" i="3"/>
  <c r="F301" i="3"/>
  <c r="F322" i="3"/>
  <c r="F416" i="3"/>
  <c r="F438" i="3"/>
  <c r="F462" i="3"/>
  <c r="F545" i="3"/>
  <c r="F609" i="3"/>
  <c r="F641" i="3"/>
  <c r="F844" i="3"/>
  <c r="F926" i="3"/>
  <c r="F1219" i="3"/>
  <c r="F1516" i="3"/>
  <c r="F1303" i="3"/>
  <c r="F1171" i="3"/>
  <c r="F1155" i="3"/>
  <c r="F974" i="3"/>
  <c r="F958" i="3"/>
  <c r="F875" i="3"/>
  <c r="F858" i="3"/>
  <c r="F826" i="3"/>
  <c r="F810" i="3"/>
  <c r="F777" i="3"/>
  <c r="F709" i="3"/>
  <c r="F676" i="3"/>
  <c r="F659" i="3"/>
  <c r="F627" i="3"/>
  <c r="F611" i="3"/>
  <c r="F579" i="3"/>
  <c r="F563" i="3"/>
  <c r="F331" i="3"/>
  <c r="F315" i="3"/>
  <c r="F282" i="3"/>
  <c r="F266" i="3"/>
  <c r="F234" i="3"/>
  <c r="F180" i="3"/>
  <c r="F8" i="3"/>
  <c r="F29" i="3"/>
  <c r="F50" i="3"/>
  <c r="F120" i="3"/>
  <c r="F156" i="3"/>
  <c r="F176" i="3"/>
  <c r="F237" i="3"/>
  <c r="F257" i="3"/>
  <c r="F279" i="3"/>
  <c r="F349" i="3"/>
  <c r="F370" i="3"/>
  <c r="F417" i="3"/>
  <c r="F493" i="3"/>
  <c r="F1055" i="3"/>
  <c r="F1225" i="3"/>
  <c r="F1369" i="3"/>
  <c r="F1335" i="3"/>
  <c r="F1318" i="3"/>
  <c r="F1088" i="3"/>
  <c r="F1022" i="3"/>
  <c r="F989" i="3"/>
  <c r="F973" i="3"/>
  <c r="F941" i="3"/>
  <c r="F874" i="3"/>
  <c r="F841" i="3"/>
  <c r="F825" i="3"/>
  <c r="F741" i="3"/>
  <c r="F725" i="3"/>
  <c r="F691" i="3"/>
  <c r="F675" i="3"/>
  <c r="F395" i="3"/>
  <c r="F379" i="3"/>
  <c r="F347" i="3"/>
  <c r="F330" i="3"/>
  <c r="F298" i="3"/>
  <c r="F10" i="3"/>
  <c r="F30" i="3"/>
  <c r="F105" i="3"/>
  <c r="F157" i="3"/>
  <c r="F177" i="3"/>
  <c r="F197" i="3"/>
  <c r="F217" i="3"/>
  <c r="F303" i="3"/>
  <c r="F350" i="3"/>
  <c r="F371" i="3"/>
  <c r="F397" i="3"/>
  <c r="F464" i="3"/>
  <c r="F494" i="3"/>
  <c r="F524" i="3"/>
  <c r="F684" i="3"/>
  <c r="F766" i="3"/>
  <c r="F803" i="3"/>
  <c r="F931" i="3"/>
  <c r="F976" i="3"/>
  <c r="F1102" i="3"/>
  <c r="F1776" i="3"/>
  <c r="F1631" i="3"/>
  <c r="F1449" i="3"/>
  <c r="F1433" i="3"/>
  <c r="F1400" i="3"/>
  <c r="F1352" i="3"/>
  <c r="F1136" i="3"/>
  <c r="F1103" i="3"/>
  <c r="F1087" i="3"/>
  <c r="F1005" i="3"/>
  <c r="F988" i="3"/>
  <c r="F956" i="3"/>
  <c r="F940" i="3"/>
  <c r="F907" i="3"/>
  <c r="F891" i="3"/>
  <c r="F756" i="3"/>
  <c r="F740" i="3"/>
  <c r="F411" i="3"/>
  <c r="F394" i="3"/>
  <c r="F362" i="3"/>
  <c r="F346" i="3"/>
  <c r="F313" i="3"/>
  <c r="F297" i="3"/>
  <c r="F196" i="3"/>
  <c r="F32" i="3"/>
  <c r="F72" i="3"/>
  <c r="F90" i="3"/>
  <c r="F106" i="3"/>
  <c r="F220" i="3"/>
  <c r="F239" i="3"/>
  <c r="F281" i="3"/>
  <c r="F304" i="3"/>
  <c r="F374" i="3"/>
  <c r="F398" i="3"/>
  <c r="F419" i="3"/>
  <c r="F444" i="3"/>
  <c r="F465" i="3"/>
  <c r="F729" i="3"/>
  <c r="F767" i="3"/>
  <c r="F892" i="3"/>
  <c r="F980" i="3"/>
  <c r="F1313" i="3"/>
  <c r="F1152" i="3"/>
  <c r="F1070" i="3"/>
  <c r="F1054" i="3"/>
  <c r="F1020" i="3"/>
  <c r="F1004" i="3"/>
  <c r="F971" i="3"/>
  <c r="F955" i="3"/>
  <c r="F923" i="3"/>
  <c r="F906" i="3"/>
  <c r="F755" i="3"/>
  <c r="F723" i="3"/>
  <c r="F410" i="3"/>
  <c r="F377" i="3"/>
  <c r="F361" i="3"/>
  <c r="F33" i="3"/>
  <c r="F54" i="3"/>
  <c r="F91" i="3"/>
  <c r="F123" i="3"/>
  <c r="F159" i="3"/>
  <c r="F179" i="3"/>
  <c r="F199" i="3"/>
  <c r="F221" i="3"/>
  <c r="F240" i="3"/>
  <c r="F284" i="3"/>
  <c r="F328" i="3"/>
  <c r="F352" i="3"/>
  <c r="F496" i="3"/>
  <c r="F526" i="3"/>
  <c r="F557" i="3"/>
  <c r="F621" i="3"/>
  <c r="F653" i="3"/>
  <c r="F687" i="3"/>
  <c r="F811" i="3"/>
  <c r="F852" i="3"/>
  <c r="F1023" i="3"/>
  <c r="F1165" i="3"/>
  <c r="F1235" i="3"/>
  <c r="F1390" i="3"/>
  <c r="F1431" i="3"/>
  <c r="F1415" i="3"/>
  <c r="F1331" i="3"/>
  <c r="F1315" i="3"/>
  <c r="F1265" i="3"/>
  <c r="F1215" i="3"/>
  <c r="F1167" i="3"/>
  <c r="F1117" i="3"/>
  <c r="F1085" i="3"/>
  <c r="F1069" i="3"/>
  <c r="F1037" i="3"/>
  <c r="F1019" i="3"/>
  <c r="F986" i="3"/>
  <c r="F970" i="3"/>
  <c r="F938" i="3"/>
  <c r="F922" i="3"/>
  <c r="F889" i="3"/>
  <c r="F789" i="3"/>
  <c r="F773" i="3"/>
  <c r="F427" i="3"/>
  <c r="F13" i="3"/>
  <c r="F55" i="3"/>
  <c r="F74" i="3"/>
  <c r="F141" i="3"/>
  <c r="F160" i="3"/>
  <c r="F200" i="3"/>
  <c r="F263" i="3"/>
  <c r="F285" i="3"/>
  <c r="F306" i="3"/>
  <c r="F353" i="3"/>
  <c r="F400" i="3"/>
  <c r="F446" i="3"/>
  <c r="F497" i="3"/>
  <c r="F527" i="3"/>
  <c r="F558" i="3"/>
  <c r="F590" i="3"/>
  <c r="F688" i="3"/>
  <c r="F853" i="3"/>
  <c r="F943" i="3"/>
  <c r="F1118" i="3"/>
  <c r="F1247" i="3"/>
  <c r="F1316" i="3"/>
  <c r="F1330" i="3"/>
  <c r="F1298" i="3"/>
  <c r="F1280" i="3"/>
  <c r="F1231" i="3"/>
  <c r="F1198" i="3"/>
  <c r="F1182" i="3"/>
  <c r="F1150" i="3"/>
  <c r="F1100" i="3"/>
  <c r="F1084" i="3"/>
  <c r="F1052" i="3"/>
  <c r="F1036" i="3"/>
  <c r="F1002" i="3"/>
  <c r="F985" i="3"/>
  <c r="F953" i="3"/>
  <c r="F937" i="3"/>
  <c r="F804" i="3"/>
  <c r="F788" i="3"/>
  <c r="F703" i="3"/>
  <c r="F654" i="3"/>
  <c r="F459" i="3"/>
  <c r="F443" i="3"/>
  <c r="F293" i="3"/>
  <c r="F261" i="3"/>
  <c r="F245" i="3"/>
  <c r="F14" i="3"/>
  <c r="F57" i="3"/>
  <c r="F75" i="3"/>
  <c r="F93" i="3"/>
  <c r="F109" i="3"/>
  <c r="F125" i="3"/>
  <c r="F142" i="3"/>
  <c r="F223" i="3"/>
  <c r="F264" i="3"/>
  <c r="F333" i="3"/>
  <c r="F380" i="3"/>
  <c r="F401" i="3"/>
  <c r="F447" i="3"/>
  <c r="F591" i="3"/>
  <c r="F623" i="3"/>
  <c r="F656" i="3"/>
  <c r="F816" i="3"/>
  <c r="F944" i="3"/>
  <c r="D662" i="3"/>
  <c r="D23" i="3"/>
  <c r="D116" i="3"/>
  <c r="D244" i="3"/>
  <c r="D704" i="3"/>
  <c r="D1149" i="3"/>
  <c r="D1428" i="3"/>
  <c r="D132" i="3"/>
  <c r="D260" i="3"/>
  <c r="D450" i="3"/>
  <c r="D890" i="3"/>
  <c r="D1180" i="3"/>
  <c r="D26" i="3"/>
  <c r="D276" i="3"/>
  <c r="D468" i="3"/>
  <c r="D911" i="3"/>
  <c r="D1212" i="3"/>
  <c r="D1472" i="3"/>
  <c r="D27" i="3"/>
  <c r="D148" i="3"/>
  <c r="D292" i="3"/>
  <c r="D725" i="3"/>
  <c r="D749" i="3"/>
  <c r="D937" i="3"/>
  <c r="D1245" i="3"/>
  <c r="D37" i="3"/>
  <c r="F37" i="3" s="1"/>
  <c r="D308" i="3"/>
  <c r="D486" i="3"/>
  <c r="D958" i="3"/>
  <c r="D44" i="3"/>
  <c r="D164" i="3"/>
  <c r="D325" i="3"/>
  <c r="D525" i="3"/>
  <c r="D986" i="3"/>
  <c r="D1279" i="3"/>
  <c r="D47" i="3"/>
  <c r="D180" i="3"/>
  <c r="D342" i="3"/>
  <c r="D4" i="3"/>
  <c r="D544" i="3"/>
  <c r="D772" i="3"/>
  <c r="D1007" i="3"/>
  <c r="D361" i="3"/>
  <c r="D564" i="3"/>
  <c r="D796" i="3"/>
  <c r="D1313" i="3"/>
  <c r="D196" i="3"/>
  <c r="D379" i="3"/>
  <c r="D585" i="3"/>
  <c r="D10" i="3"/>
  <c r="D84" i="3"/>
  <c r="D397" i="3"/>
  <c r="D604" i="3"/>
  <c r="D819" i="3"/>
  <c r="D1036" i="3"/>
  <c r="D11" i="3"/>
  <c r="D623" i="3"/>
  <c r="D843" i="3"/>
  <c r="D1066" i="3"/>
  <c r="D15" i="3"/>
  <c r="F15" i="3" s="1"/>
  <c r="D100" i="3"/>
  <c r="D415" i="3"/>
  <c r="D643" i="3"/>
  <c r="D864" i="3"/>
  <c r="D1091" i="3"/>
  <c r="D1350" i="3"/>
  <c r="D1390" i="3"/>
  <c r="D717" i="3"/>
  <c r="D700" i="3"/>
  <c r="D668" i="3"/>
  <c r="D651" i="3"/>
  <c r="D635" i="3"/>
  <c r="D619" i="3"/>
  <c r="D603" i="3"/>
  <c r="D587" i="3"/>
  <c r="D571" i="3"/>
  <c r="D555" i="3"/>
  <c r="D538" i="3"/>
  <c r="D522" i="3"/>
  <c r="D490" i="3"/>
  <c r="D472" i="3"/>
  <c r="D456" i="3"/>
  <c r="D440" i="3"/>
  <c r="D421" i="3"/>
  <c r="D405" i="3"/>
  <c r="D388" i="3"/>
  <c r="D372" i="3"/>
  <c r="D356" i="3"/>
  <c r="D339" i="3"/>
  <c r="D323" i="3"/>
  <c r="D307" i="3"/>
  <c r="D290" i="3"/>
  <c r="D274" i="3"/>
  <c r="D258" i="3"/>
  <c r="D242" i="3"/>
  <c r="D226" i="3"/>
  <c r="D208" i="3"/>
  <c r="D189" i="3"/>
  <c r="D172" i="3"/>
  <c r="D154" i="3"/>
  <c r="D138" i="3"/>
  <c r="D121" i="3"/>
  <c r="D103" i="3"/>
  <c r="D87" i="3"/>
  <c r="D70" i="3"/>
  <c r="D51" i="3"/>
  <c r="D35" i="3"/>
  <c r="D1583" i="3"/>
  <c r="D1983" i="3"/>
  <c r="D1965" i="3"/>
  <c r="D1949" i="3"/>
  <c r="D1931" i="3"/>
  <c r="D1915" i="3"/>
  <c r="D1898" i="3"/>
  <c r="D1882" i="3"/>
  <c r="D1866" i="3"/>
  <c r="D1850" i="3"/>
  <c r="D1834" i="3"/>
  <c r="D1818" i="3"/>
  <c r="D1802" i="3"/>
  <c r="D1784" i="3"/>
  <c r="D1768" i="3"/>
  <c r="D1751" i="3"/>
  <c r="D1735" i="3"/>
  <c r="D1719" i="3"/>
  <c r="D1703" i="3"/>
  <c r="D1687" i="3"/>
  <c r="D1671" i="3"/>
  <c r="D1655" i="3"/>
  <c r="D1639" i="3"/>
  <c r="D1623" i="3"/>
  <c r="D1607" i="3"/>
  <c r="D1590" i="3"/>
  <c r="D1572" i="3"/>
  <c r="D1554" i="3"/>
  <c r="D1538" i="3"/>
  <c r="D1522" i="3"/>
  <c r="D1506" i="3"/>
  <c r="D1490" i="3"/>
  <c r="D1474" i="3"/>
  <c r="D1457" i="3"/>
  <c r="D1441" i="3"/>
  <c r="D1425" i="3"/>
  <c r="D1408" i="3"/>
  <c r="D1392" i="3"/>
  <c r="D1376" i="3"/>
  <c r="D1360" i="3"/>
  <c r="D1342" i="3"/>
  <c r="D1325" i="3"/>
  <c r="D1309" i="3"/>
  <c r="D2262" i="3"/>
  <c r="D1951" i="3"/>
  <c r="D1753" i="3"/>
  <c r="D1673" i="3"/>
  <c r="D1459" i="3"/>
  <c r="D1443" i="3"/>
  <c r="D1394" i="3"/>
  <c r="D1344" i="3"/>
  <c r="D1295" i="3"/>
  <c r="D1244" i="3"/>
  <c r="D1179" i="3"/>
  <c r="D1130" i="3"/>
  <c r="D966" i="3"/>
  <c r="D769" i="3"/>
  <c r="D2329" i="3"/>
  <c r="D2072" i="3"/>
  <c r="D2362" i="3"/>
  <c r="D2342" i="3"/>
  <c r="D2326" i="3"/>
  <c r="D2309" i="3"/>
  <c r="D2292" i="3"/>
  <c r="D2275" i="3"/>
  <c r="D2258" i="3"/>
  <c r="D2240" i="3"/>
  <c r="D2206" i="3"/>
  <c r="D2189" i="3"/>
  <c r="D2173" i="3"/>
  <c r="D2157" i="3"/>
  <c r="D2138" i="3"/>
  <c r="D2120" i="3"/>
  <c r="D2103" i="3"/>
  <c r="D2085" i="3"/>
  <c r="D2069" i="3"/>
  <c r="D2051" i="3"/>
  <c r="D2035" i="3"/>
  <c r="D2018" i="3"/>
  <c r="D2000" i="3"/>
  <c r="D1981" i="3"/>
  <c r="D1963" i="3"/>
  <c r="D1947" i="3"/>
  <c r="D1929" i="3"/>
  <c r="D1913" i="3"/>
  <c r="D1896" i="3"/>
  <c r="D1880" i="3"/>
  <c r="D1864" i="3"/>
  <c r="D1848" i="3"/>
  <c r="D1832" i="3"/>
  <c r="D1816" i="3"/>
  <c r="D1800" i="3"/>
  <c r="D1782" i="3"/>
  <c r="D1766" i="3"/>
  <c r="D1749" i="3"/>
  <c r="D1733" i="3"/>
  <c r="D1717" i="3"/>
  <c r="D1701" i="3"/>
  <c r="D1685" i="3"/>
  <c r="D1669" i="3"/>
  <c r="D1653" i="3"/>
  <c r="D1637" i="3"/>
  <c r="D1634" i="3"/>
  <c r="D2365" i="3"/>
  <c r="D2123" i="3"/>
  <c r="D1916" i="3"/>
  <c r="D1883" i="3"/>
  <c r="D1851" i="3"/>
  <c r="D1672" i="3"/>
  <c r="D1656" i="3"/>
  <c r="D1608" i="3"/>
  <c r="D1555" i="3"/>
  <c r="D2242" i="3"/>
  <c r="D2208" i="3"/>
  <c r="D2159" i="3"/>
  <c r="D2259" i="3"/>
  <c r="D2052" i="3"/>
  <c r="D2036" i="3"/>
  <c r="D1982" i="3"/>
  <c r="D1801" i="3"/>
  <c r="D1767" i="3"/>
  <c r="D2188" i="3"/>
  <c r="D2172" i="3"/>
  <c r="D2156" i="3"/>
  <c r="D2119" i="3"/>
  <c r="D2102" i="3"/>
  <c r="D2084" i="3"/>
  <c r="D2067" i="3"/>
  <c r="D2050" i="3"/>
  <c r="D2034" i="3"/>
  <c r="D2017" i="3"/>
  <c r="D1999" i="3"/>
  <c r="D1980" i="3"/>
  <c r="D1962" i="3"/>
  <c r="D1946" i="3"/>
  <c r="D1928" i="3"/>
  <c r="D1912" i="3"/>
  <c r="D1895" i="3"/>
  <c r="D1879" i="3"/>
  <c r="D1863" i="3"/>
  <c r="D1847" i="3"/>
  <c r="D1831" i="3"/>
  <c r="D1815" i="3"/>
  <c r="D1799" i="3"/>
  <c r="D1765" i="3"/>
  <c r="D1748" i="3"/>
  <c r="D1732" i="3"/>
  <c r="D1716" i="3"/>
  <c r="D1684" i="3"/>
  <c r="D1668" i="3"/>
  <c r="D1652" i="3"/>
  <c r="D1636" i="3"/>
  <c r="D1620" i="3"/>
  <c r="D1604" i="3"/>
  <c r="D1586" i="3"/>
  <c r="D1569" i="3"/>
  <c r="D1551" i="3"/>
  <c r="D1535" i="3"/>
  <c r="D1519" i="3"/>
  <c r="D1503" i="3"/>
  <c r="D1487" i="3"/>
  <c r="D1471" i="3"/>
  <c r="D1454" i="3"/>
  <c r="D1438" i="3"/>
  <c r="D1422" i="3"/>
  <c r="D1405" i="3"/>
  <c r="D1389" i="3"/>
  <c r="D1373" i="3"/>
  <c r="D1357" i="3"/>
  <c r="D1322" i="3"/>
  <c r="D1306" i="3"/>
  <c r="D1288" i="3"/>
  <c r="D1272" i="3"/>
  <c r="D1256" i="3"/>
  <c r="D1700" i="3"/>
  <c r="D2423" i="3"/>
  <c r="D2405" i="3"/>
  <c r="D2386" i="3"/>
  <c r="D2457" i="3"/>
  <c r="D2404" i="3"/>
  <c r="D2256" i="3"/>
  <c r="D2237" i="3"/>
  <c r="D2220" i="3"/>
  <c r="D2204" i="3"/>
  <c r="D2187" i="3"/>
  <c r="D2171" i="3"/>
  <c r="D2155" i="3"/>
  <c r="D2136" i="3"/>
  <c r="D2118" i="3"/>
  <c r="D2101" i="3"/>
  <c r="D2083" i="3"/>
  <c r="D2066" i="3"/>
  <c r="D2049" i="3"/>
  <c r="D2032" i="3"/>
  <c r="D2016" i="3"/>
  <c r="D1998" i="3"/>
  <c r="D1979" i="3"/>
  <c r="D1961" i="3"/>
  <c r="D1945" i="3"/>
  <c r="D1927" i="3"/>
  <c r="D1911" i="3"/>
  <c r="D1894" i="3"/>
  <c r="D1878" i="3"/>
  <c r="D1862" i="3"/>
  <c r="D1846" i="3"/>
  <c r="D1830" i="3"/>
  <c r="D1814" i="3"/>
  <c r="D1798" i="3"/>
  <c r="D1780" i="3"/>
  <c r="D1764" i="3"/>
  <c r="D1747" i="3"/>
  <c r="D1731" i="3"/>
  <c r="D1715" i="3"/>
  <c r="D1699" i="3"/>
  <c r="D1683" i="3"/>
  <c r="D1667" i="3"/>
  <c r="D1651" i="3"/>
  <c r="D1635" i="3"/>
  <c r="D1619" i="3"/>
  <c r="D1584" i="3"/>
  <c r="D1568" i="3"/>
  <c r="D1550" i="3"/>
  <c r="D1534" i="3"/>
  <c r="D1518" i="3"/>
  <c r="D1502" i="3"/>
  <c r="D1486" i="3"/>
  <c r="D1470" i="3"/>
  <c r="D2406" i="3"/>
  <c r="D2343" i="3"/>
  <c r="D2241" i="3"/>
  <c r="D2219" i="3"/>
  <c r="D2203" i="3"/>
  <c r="D2186" i="3"/>
  <c r="D2170" i="3"/>
  <c r="D2154" i="3"/>
  <c r="D2135" i="3"/>
  <c r="D2117" i="3"/>
  <c r="D2100" i="3"/>
  <c r="D2082" i="3"/>
  <c r="D2065" i="3"/>
  <c r="D2048" i="3"/>
  <c r="D2031" i="3"/>
  <c r="D2015" i="3"/>
  <c r="D1995" i="3"/>
  <c r="D1978" i="3"/>
  <c r="D1960" i="3"/>
  <c r="D1944" i="3"/>
  <c r="D1926" i="3"/>
  <c r="D1910" i="3"/>
  <c r="D1893" i="3"/>
  <c r="D1877" i="3"/>
  <c r="D1861" i="3"/>
  <c r="D1845" i="3"/>
  <c r="D1829" i="3"/>
  <c r="D1813" i="3"/>
  <c r="D1797" i="3"/>
  <c r="D1779" i="3"/>
  <c r="D1763" i="3"/>
  <c r="D1746" i="3"/>
  <c r="D1730" i="3"/>
  <c r="D1714" i="3"/>
  <c r="D1698" i="3"/>
  <c r="D1682" i="3"/>
  <c r="D1666" i="3"/>
  <c r="D1650" i="3"/>
  <c r="D1618" i="3"/>
  <c r="D1601" i="3"/>
  <c r="D1567" i="3"/>
  <c r="D1549" i="3"/>
  <c r="D1533" i="3"/>
  <c r="D1517" i="3"/>
  <c r="D1501" i="3"/>
  <c r="D1485" i="3"/>
  <c r="D1469" i="3"/>
  <c r="D1452" i="3"/>
  <c r="D1436" i="3"/>
  <c r="D1420" i="3"/>
  <c r="D1403" i="3"/>
  <c r="D1387" i="3"/>
  <c r="D1371" i="3"/>
  <c r="D1355" i="3"/>
  <c r="D1337" i="3"/>
  <c r="D1320" i="3"/>
  <c r="D1304" i="3"/>
  <c r="D1286" i="3"/>
  <c r="D1270" i="3"/>
  <c r="D1254" i="3"/>
  <c r="D1237" i="3"/>
  <c r="D1776" i="3"/>
  <c r="D2445" i="3"/>
  <c r="D2390" i="3"/>
  <c r="D2296" i="3"/>
  <c r="D2227" i="3"/>
  <c r="D2124" i="3"/>
  <c r="D1524" i="3"/>
  <c r="D1311" i="3"/>
  <c r="D1277" i="3"/>
  <c r="D1227" i="3"/>
  <c r="D1146" i="3"/>
  <c r="D1015" i="3"/>
  <c r="D982" i="3"/>
  <c r="D950" i="3"/>
  <c r="D934" i="3"/>
  <c r="D885" i="3"/>
  <c r="D785" i="3"/>
  <c r="D2209" i="3"/>
  <c r="D2160" i="3"/>
  <c r="D2106" i="3"/>
  <c r="D2038" i="3"/>
  <c r="D1984" i="3"/>
  <c r="D1819" i="3"/>
  <c r="D1803" i="3"/>
  <c r="D1752" i="3"/>
  <c r="D1573" i="3"/>
  <c r="D1491" i="3"/>
  <c r="D2461" i="3"/>
  <c r="D2407" i="3"/>
  <c r="D2122" i="3"/>
  <c r="D2105" i="3"/>
  <c r="D2053" i="3"/>
  <c r="D2311" i="3"/>
  <c r="D2104" i="3"/>
  <c r="D2070" i="3"/>
  <c r="D2019" i="3"/>
  <c r="D1849" i="3"/>
  <c r="D1750" i="3"/>
  <c r="D1734" i="3"/>
  <c r="D1718" i="3"/>
  <c r="D1553" i="3"/>
  <c r="D1537" i="3"/>
  <c r="D1489" i="3"/>
  <c r="D2492" i="3"/>
  <c r="D2474" i="3"/>
  <c r="D2385" i="3"/>
  <c r="D2360" i="3"/>
  <c r="D2291" i="3"/>
  <c r="D2274" i="3"/>
  <c r="D2257" i="3"/>
  <c r="D2456" i="3"/>
  <c r="D2438" i="3"/>
  <c r="D2420" i="3"/>
  <c r="D2382" i="3"/>
  <c r="D2359" i="3"/>
  <c r="D2340" i="3"/>
  <c r="D2324" i="3"/>
  <c r="D2472" i="3"/>
  <c r="D2455" i="3"/>
  <c r="D2437" i="3"/>
  <c r="D2419" i="3"/>
  <c r="D2401" i="3"/>
  <c r="D2380" i="3"/>
  <c r="D2358" i="3"/>
  <c r="D2339" i="3"/>
  <c r="D2323" i="3"/>
  <c r="D2305" i="3"/>
  <c r="D2289" i="3"/>
  <c r="D2272" i="3"/>
  <c r="D2255" i="3"/>
  <c r="D2236" i="3"/>
  <c r="D2488" i="3"/>
  <c r="D2471" i="3"/>
  <c r="D2454" i="3"/>
  <c r="D2436" i="3"/>
  <c r="D2418" i="3"/>
  <c r="D2400" i="3"/>
  <c r="D2379" i="3"/>
  <c r="D2357" i="3"/>
  <c r="D2338" i="3"/>
  <c r="D2322" i="3"/>
  <c r="D2304" i="3"/>
  <c r="D2288" i="3"/>
  <c r="D2270" i="3"/>
  <c r="D2254" i="3"/>
  <c r="D2235" i="3"/>
  <c r="D2218" i="3"/>
  <c r="D2202" i="3"/>
  <c r="D2185" i="3"/>
  <c r="D2169" i="3"/>
  <c r="D2153" i="3"/>
  <c r="D2116" i="3"/>
  <c r="D2099" i="3"/>
  <c r="D2081" i="3"/>
  <c r="D2063" i="3"/>
  <c r="D2047" i="3"/>
  <c r="D2030" i="3"/>
  <c r="D2014" i="3"/>
  <c r="D1994" i="3"/>
  <c r="D1977" i="3"/>
  <c r="D1959" i="3"/>
  <c r="D1943" i="3"/>
  <c r="D1925" i="3"/>
  <c r="D1909" i="3"/>
  <c r="D1892" i="3"/>
  <c r="D1876" i="3"/>
  <c r="D1860" i="3"/>
  <c r="D1844" i="3"/>
  <c r="D1828" i="3"/>
  <c r="D1812" i="3"/>
  <c r="D1796" i="3"/>
  <c r="D1761" i="3"/>
  <c r="D1745" i="3"/>
  <c r="D1729" i="3"/>
  <c r="D1713" i="3"/>
  <c r="D1697" i="3"/>
  <c r="D1681" i="3"/>
  <c r="D1665" i="3"/>
  <c r="D1649" i="3"/>
  <c r="D1633" i="3"/>
  <c r="D1617" i="3"/>
  <c r="D1600" i="3"/>
  <c r="D2409" i="3"/>
  <c r="D2346" i="3"/>
  <c r="D2279" i="3"/>
  <c r="D2244" i="3"/>
  <c r="D2193" i="3"/>
  <c r="D2089" i="3"/>
  <c r="D1852" i="3"/>
  <c r="D1558" i="3"/>
  <c r="D1492" i="3"/>
  <c r="D1163" i="3"/>
  <c r="D2176" i="3"/>
  <c r="D2142" i="3"/>
  <c r="D2088" i="3"/>
  <c r="D2054" i="3"/>
  <c r="D2003" i="3"/>
  <c r="D1950" i="3"/>
  <c r="D1899" i="3"/>
  <c r="D1720" i="3"/>
  <c r="D1688" i="3"/>
  <c r="D1640" i="3"/>
  <c r="D1591" i="3"/>
  <c r="D1539" i="3"/>
  <c r="D2477" i="3"/>
  <c r="D2344" i="3"/>
  <c r="D2328" i="3"/>
  <c r="D2312" i="3"/>
  <c r="D2277" i="3"/>
  <c r="D2087" i="3"/>
  <c r="D2071" i="3"/>
  <c r="D2020" i="3"/>
  <c r="D2476" i="3"/>
  <c r="D2441" i="3"/>
  <c r="D2387" i="3"/>
  <c r="D2327" i="3"/>
  <c r="D2158" i="3"/>
  <c r="D2121" i="3"/>
  <c r="D2086" i="3"/>
  <c r="D1897" i="3"/>
  <c r="D1865" i="3"/>
  <c r="D1817" i="3"/>
  <c r="D1702" i="3"/>
  <c r="D1686" i="3"/>
  <c r="D1670" i="3"/>
  <c r="D1638" i="3"/>
  <c r="D1622" i="3"/>
  <c r="D1588" i="3"/>
  <c r="D1571" i="3"/>
  <c r="D2378" i="3"/>
  <c r="D2356" i="3"/>
  <c r="D2337" i="3"/>
  <c r="D2321" i="3"/>
  <c r="D2303" i="3"/>
  <c r="D2286" i="3"/>
  <c r="D2269" i="3"/>
  <c r="D2253" i="3"/>
  <c r="D2234" i="3"/>
  <c r="D2217" i="3"/>
  <c r="D2201" i="3"/>
  <c r="D2184" i="3"/>
  <c r="D2168" i="3"/>
  <c r="D2133" i="3"/>
  <c r="D2115" i="3"/>
  <c r="D2098" i="3"/>
  <c r="D2080" i="3"/>
  <c r="D2062" i="3"/>
  <c r="D2046" i="3"/>
  <c r="D2029" i="3"/>
  <c r="D2013" i="3"/>
  <c r="D1993" i="3"/>
  <c r="D1976" i="3"/>
  <c r="D1958" i="3"/>
  <c r="D1942" i="3"/>
  <c r="D1924" i="3"/>
  <c r="D1908" i="3"/>
  <c r="D1891" i="3"/>
  <c r="D1875" i="3"/>
  <c r="D1859" i="3"/>
  <c r="D1843" i="3"/>
  <c r="D1827" i="3"/>
  <c r="D1811" i="3"/>
  <c r="D1795" i="3"/>
  <c r="D1777" i="3"/>
  <c r="D1760" i="3"/>
  <c r="D1744" i="3"/>
  <c r="D1728" i="3"/>
  <c r="D1712" i="3"/>
  <c r="D1696" i="3"/>
  <c r="D1680" i="3"/>
  <c r="D1664" i="3"/>
  <c r="D684" i="3"/>
  <c r="D2210" i="3"/>
  <c r="D2177" i="3"/>
  <c r="D2143" i="3"/>
  <c r="D2073" i="3"/>
  <c r="D2022" i="3"/>
  <c r="D1985" i="3"/>
  <c r="D1933" i="3"/>
  <c r="D1917" i="3"/>
  <c r="D1884" i="3"/>
  <c r="D1836" i="3"/>
  <c r="D1770" i="3"/>
  <c r="D1508" i="3"/>
  <c r="D1427" i="3"/>
  <c r="D1211" i="3"/>
  <c r="D1065" i="3"/>
  <c r="D1049" i="3"/>
  <c r="D999" i="3"/>
  <c r="D866" i="3"/>
  <c r="D850" i="3"/>
  <c r="D834" i="3"/>
  <c r="D801" i="3"/>
  <c r="D734" i="3"/>
  <c r="D2462" i="3"/>
  <c r="D2408" i="3"/>
  <c r="D2345" i="3"/>
  <c r="D2295" i="3"/>
  <c r="D2243" i="3"/>
  <c r="D2192" i="3"/>
  <c r="D1967" i="3"/>
  <c r="D1932" i="3"/>
  <c r="D1769" i="3"/>
  <c r="D1736" i="3"/>
  <c r="D1704" i="3"/>
  <c r="D1523" i="3"/>
  <c r="D2443" i="3"/>
  <c r="D2425" i="3"/>
  <c r="D2294" i="3"/>
  <c r="D2260" i="3"/>
  <c r="D2225" i="3"/>
  <c r="D2175" i="3"/>
  <c r="D2037" i="3"/>
  <c r="D2002" i="3"/>
  <c r="D2424" i="3"/>
  <c r="D2363" i="3"/>
  <c r="D2293" i="3"/>
  <c r="D2276" i="3"/>
  <c r="D2224" i="3"/>
  <c r="D2174" i="3"/>
  <c r="D2001" i="3"/>
  <c r="D1964" i="3"/>
  <c r="D1930" i="3"/>
  <c r="D1881" i="3"/>
  <c r="D1783" i="3"/>
  <c r="D1654" i="3"/>
  <c r="D2469" i="3"/>
  <c r="D2452" i="3"/>
  <c r="D2433" i="3"/>
  <c r="D2416" i="3"/>
  <c r="D2398" i="3"/>
  <c r="D2377" i="3"/>
  <c r="D2355" i="3"/>
  <c r="D2336" i="3"/>
  <c r="D2320" i="3"/>
  <c r="D2302" i="3"/>
  <c r="D2285" i="3"/>
  <c r="D2268" i="3"/>
  <c r="D2250" i="3"/>
  <c r="D2233" i="3"/>
  <c r="D2216" i="3"/>
  <c r="D2199" i="3"/>
  <c r="D2183" i="3"/>
  <c r="D2151" i="3"/>
  <c r="D2132" i="3"/>
  <c r="D2114" i="3"/>
  <c r="D2096" i="3"/>
  <c r="D2079" i="3"/>
  <c r="D2061" i="3"/>
  <c r="D2045" i="3"/>
  <c r="D2028" i="3"/>
  <c r="D2012" i="3"/>
  <c r="D1992" i="3"/>
  <c r="D1975" i="3"/>
  <c r="D1957" i="3"/>
  <c r="D1941" i="3"/>
  <c r="D1923" i="3"/>
  <c r="D1907" i="3"/>
  <c r="D1890" i="3"/>
  <c r="D1874" i="3"/>
  <c r="D1858" i="3"/>
  <c r="D1842" i="3"/>
  <c r="D1826" i="3"/>
  <c r="D1810" i="3"/>
  <c r="D1792" i="3"/>
  <c r="D1759" i="3"/>
  <c r="D1743" i="3"/>
  <c r="D1727" i="3"/>
  <c r="D1711" i="3"/>
  <c r="D1695" i="3"/>
  <c r="D1679" i="3"/>
  <c r="D1902" i="3"/>
  <c r="D2427" i="3"/>
  <c r="D2161" i="3"/>
  <c r="D1900" i="3"/>
  <c r="D1868" i="3"/>
  <c r="D1820" i="3"/>
  <c r="D1786" i="3"/>
  <c r="D1721" i="3"/>
  <c r="D1411" i="3"/>
  <c r="D1378" i="3"/>
  <c r="D1327" i="3"/>
  <c r="D1113" i="3"/>
  <c r="D1097" i="3"/>
  <c r="D1081" i="3"/>
  <c r="D1033" i="3"/>
  <c r="D901" i="3"/>
  <c r="D2478" i="3"/>
  <c r="D2444" i="3"/>
  <c r="D2389" i="3"/>
  <c r="D2313" i="3"/>
  <c r="D2261" i="3"/>
  <c r="D2021" i="3"/>
  <c r="D1867" i="3"/>
  <c r="D1835" i="3"/>
  <c r="D1785" i="3"/>
  <c r="D1624" i="3"/>
  <c r="D1507" i="3"/>
  <c r="D2388" i="3"/>
  <c r="D2364" i="3"/>
  <c r="D2191" i="3"/>
  <c r="D2460" i="3"/>
  <c r="D2207" i="3"/>
  <c r="D2190" i="3"/>
  <c r="D2139" i="3"/>
  <c r="D1948" i="3"/>
  <c r="D1914" i="3"/>
  <c r="D1833" i="3"/>
  <c r="D1505" i="3"/>
  <c r="D1473" i="3"/>
  <c r="D2475" i="3"/>
  <c r="D2458" i="3"/>
  <c r="D2440" i="3"/>
  <c r="D2439" i="3"/>
  <c r="D2421" i="3"/>
  <c r="D2341" i="3"/>
  <c r="D2325" i="3"/>
  <c r="D2308" i="3"/>
  <c r="D2239" i="3"/>
  <c r="D2221" i="3"/>
  <c r="D2205" i="3"/>
  <c r="D2490" i="3"/>
  <c r="D2473" i="3"/>
  <c r="D2403" i="3"/>
  <c r="D2307" i="3"/>
  <c r="D2290" i="3"/>
  <c r="D2273" i="3"/>
  <c r="D2489" i="3"/>
  <c r="D2487" i="3"/>
  <c r="D2470" i="3"/>
  <c r="D2453" i="3"/>
  <c r="D2434" i="3"/>
  <c r="D2417" i="3"/>
  <c r="D2399" i="3"/>
  <c r="D2486" i="3"/>
  <c r="D2485" i="3"/>
  <c r="D2468" i="3"/>
  <c r="D2451" i="3"/>
  <c r="D2432" i="3"/>
  <c r="D2414" i="3"/>
  <c r="D2397" i="3"/>
  <c r="D2376" i="3"/>
  <c r="D2353" i="3"/>
  <c r="D2335" i="3"/>
  <c r="D2319" i="3"/>
  <c r="D2301" i="3"/>
  <c r="D2284" i="3"/>
  <c r="D2267" i="3"/>
  <c r="D2249" i="3"/>
  <c r="D2215" i="3"/>
  <c r="D2198" i="3"/>
  <c r="D2166" i="3"/>
  <c r="D2150" i="3"/>
  <c r="D2131" i="3"/>
  <c r="D2113" i="3"/>
  <c r="D2095" i="3"/>
  <c r="D2078" i="3"/>
  <c r="D2060" i="3"/>
  <c r="D2044" i="3"/>
  <c r="D2027" i="3"/>
  <c r="D2010" i="3"/>
  <c r="D1991" i="3"/>
  <c r="D1974" i="3"/>
  <c r="D1956" i="3"/>
  <c r="D1940" i="3"/>
  <c r="D1922" i="3"/>
  <c r="D1905" i="3"/>
  <c r="D1889" i="3"/>
  <c r="D1873" i="3"/>
  <c r="D1857" i="3"/>
  <c r="D1841" i="3"/>
  <c r="D1825" i="3"/>
  <c r="D1809" i="3"/>
  <c r="D1791" i="3"/>
  <c r="D1775" i="3"/>
  <c r="D1758" i="3"/>
  <c r="D1742" i="3"/>
  <c r="D1726" i="3"/>
  <c r="D1710" i="3"/>
  <c r="D1694" i="3"/>
  <c r="D1678" i="3"/>
  <c r="D1662" i="3"/>
  <c r="D1646" i="3"/>
  <c r="D1630" i="3"/>
  <c r="D1614" i="3"/>
  <c r="D1597" i="3"/>
  <c r="D1563" i="3"/>
  <c r="D1545" i="3"/>
  <c r="D1529" i="3"/>
  <c r="D1513" i="3"/>
  <c r="D1497" i="3"/>
  <c r="D2450" i="3"/>
  <c r="D2431" i="3"/>
  <c r="D2413" i="3"/>
  <c r="D2396" i="3"/>
  <c r="D2375" i="3"/>
  <c r="D2352" i="3"/>
  <c r="D2334" i="3"/>
  <c r="D2318" i="3"/>
  <c r="D2300" i="3"/>
  <c r="D2283" i="3"/>
  <c r="D2266" i="3"/>
  <c r="D2248" i="3"/>
  <c r="D2231" i="3"/>
  <c r="D2214" i="3"/>
  <c r="D2197" i="3"/>
  <c r="D2181" i="3"/>
  <c r="D2165" i="3"/>
  <c r="D2149" i="3"/>
  <c r="D2128" i="3"/>
  <c r="D2112" i="3"/>
  <c r="D2094" i="3"/>
  <c r="D2077" i="3"/>
  <c r="D2059" i="3"/>
  <c r="D2043" i="3"/>
  <c r="D2026" i="3"/>
  <c r="D2009" i="3"/>
  <c r="D1990" i="3"/>
  <c r="D1972" i="3"/>
  <c r="D1955" i="3"/>
  <c r="D1939" i="3"/>
  <c r="D1921" i="3"/>
  <c r="D1904" i="3"/>
  <c r="D1888" i="3"/>
  <c r="D1872" i="3"/>
  <c r="D1856" i="3"/>
  <c r="D1840" i="3"/>
  <c r="D1824" i="3"/>
  <c r="D1808" i="3"/>
  <c r="D1790" i="3"/>
  <c r="D1774" i="3"/>
  <c r="D1757" i="3"/>
  <c r="D1741" i="3"/>
  <c r="D1725" i="3"/>
  <c r="D1709" i="3"/>
  <c r="D1677" i="3"/>
  <c r="D1661" i="3"/>
  <c r="D1645" i="3"/>
  <c r="D1629" i="3"/>
  <c r="D1613" i="3"/>
  <c r="D1596" i="3"/>
  <c r="D1578" i="3"/>
  <c r="D1562" i="3"/>
  <c r="D2314" i="3"/>
  <c r="D2055" i="3"/>
  <c r="D1968" i="3"/>
  <c r="D1705" i="3"/>
  <c r="D1641" i="3"/>
  <c r="D1574" i="3"/>
  <c r="D1362" i="3"/>
  <c r="D1195" i="3"/>
  <c r="D2412" i="3"/>
  <c r="D2395" i="3"/>
  <c r="D2372" i="3"/>
  <c r="D2351" i="3"/>
  <c r="D2333" i="3"/>
  <c r="D2317" i="3"/>
  <c r="D2299" i="3"/>
  <c r="D2282" i="3"/>
  <c r="D2265" i="3"/>
  <c r="D2247" i="3"/>
  <c r="D2230" i="3"/>
  <c r="D2213" i="3"/>
  <c r="D2196" i="3"/>
  <c r="D2180" i="3"/>
  <c r="D2148" i="3"/>
  <c r="D2127" i="3"/>
  <c r="D2111" i="3"/>
  <c r="D2092" i="3"/>
  <c r="D2076" i="3"/>
  <c r="D2058" i="3"/>
  <c r="D2042" i="3"/>
  <c r="D2025" i="3"/>
  <c r="D2008" i="3"/>
  <c r="D1989" i="3"/>
  <c r="D1971" i="3"/>
  <c r="D1954" i="3"/>
  <c r="D1938" i="3"/>
  <c r="D1920" i="3"/>
  <c r="D1903" i="3"/>
  <c r="D1887" i="3"/>
  <c r="D1871" i="3"/>
  <c r="D1855" i="3"/>
  <c r="D1839" i="3"/>
  <c r="D1823" i="3"/>
  <c r="D1807" i="3"/>
  <c r="D1789" i="3"/>
  <c r="D1773" i="3"/>
  <c r="D1756" i="3"/>
  <c r="D1740" i="3"/>
  <c r="D1724" i="3"/>
  <c r="D1708" i="3"/>
  <c r="D1692" i="3"/>
  <c r="D1676" i="3"/>
  <c r="D1660" i="3"/>
  <c r="D1644" i="3"/>
  <c r="D1628" i="3"/>
  <c r="D1612" i="3"/>
  <c r="D1595" i="3"/>
  <c r="D1577" i="3"/>
  <c r="D1543" i="3"/>
  <c r="D1527" i="3"/>
  <c r="D1511" i="3"/>
  <c r="D1495" i="3"/>
  <c r="D1479" i="3"/>
  <c r="D1463" i="3"/>
  <c r="D1446" i="3"/>
  <c r="D1430" i="3"/>
  <c r="D1397" i="3"/>
  <c r="D1381" i="3"/>
  <c r="D1521" i="3"/>
  <c r="D2463" i="3"/>
  <c r="D2330" i="3"/>
  <c r="D2004" i="3"/>
  <c r="D1657" i="3"/>
  <c r="D2411" i="3"/>
  <c r="D2394" i="3"/>
  <c r="D2370" i="3"/>
  <c r="D2350" i="3"/>
  <c r="D2332" i="3"/>
  <c r="D2316" i="3"/>
  <c r="D2298" i="3"/>
  <c r="D2281" i="3"/>
  <c r="D2264" i="3"/>
  <c r="D2246" i="3"/>
  <c r="D2212" i="3"/>
  <c r="D2195" i="3"/>
  <c r="D2179" i="3"/>
  <c r="D2163" i="3"/>
  <c r="D2147" i="3"/>
  <c r="D2126" i="3"/>
  <c r="D2109" i="3"/>
  <c r="D2091" i="3"/>
  <c r="D2075" i="3"/>
  <c r="D2057" i="3"/>
  <c r="D2041" i="3"/>
  <c r="D2024" i="3"/>
  <c r="D2006" i="3"/>
  <c r="D1988" i="3"/>
  <c r="D1970" i="3"/>
  <c r="D1953" i="3"/>
  <c r="D1937" i="3"/>
  <c r="D1919" i="3"/>
  <c r="D1886" i="3"/>
  <c r="D1870" i="3"/>
  <c r="D1854" i="3"/>
  <c r="D1838" i="3"/>
  <c r="D1822" i="3"/>
  <c r="D1806" i="3"/>
  <c r="D1788" i="3"/>
  <c r="D1755" i="3"/>
  <c r="D1739" i="3"/>
  <c r="D1707" i="3"/>
  <c r="D1691" i="3"/>
  <c r="D1675" i="3"/>
  <c r="D1659" i="3"/>
  <c r="D1643" i="3"/>
  <c r="D1627" i="3"/>
  <c r="D1611" i="3"/>
  <c r="D1594" i="3"/>
  <c r="D1576" i="3"/>
  <c r="D1560" i="3"/>
  <c r="D1542" i="3"/>
  <c r="D1526" i="3"/>
  <c r="D1510" i="3"/>
  <c r="D1494" i="3"/>
  <c r="D1478" i="3"/>
  <c r="D1461" i="3"/>
  <c r="D1445" i="3"/>
  <c r="D1429" i="3"/>
  <c r="D1413" i="3"/>
  <c r="D1396" i="3"/>
  <c r="D506" i="3"/>
  <c r="D2479" i="3"/>
  <c r="D2366" i="3"/>
  <c r="D2107" i="3"/>
  <c r="D2039" i="3"/>
  <c r="D1804" i="3"/>
  <c r="D1737" i="3"/>
  <c r="D1689" i="3"/>
  <c r="D1625" i="3"/>
  <c r="D1592" i="3"/>
  <c r="D1540" i="3"/>
  <c r="D1476" i="3"/>
  <c r="D1261" i="3"/>
  <c r="D818" i="3"/>
  <c r="D750" i="3"/>
  <c r="D2278" i="3"/>
  <c r="D2484" i="3"/>
  <c r="D2467" i="3"/>
  <c r="D2483" i="3"/>
  <c r="D2466" i="3"/>
  <c r="D2449" i="3"/>
  <c r="D2430" i="3"/>
  <c r="D2482" i="3"/>
  <c r="D2465" i="3"/>
  <c r="D2448" i="3"/>
  <c r="D2480" i="3"/>
  <c r="D2464" i="3"/>
  <c r="D2447" i="3"/>
  <c r="D2428" i="3"/>
  <c r="D2410" i="3"/>
  <c r="D2393" i="3"/>
  <c r="D2367" i="3"/>
  <c r="D2349" i="3"/>
  <c r="D2331" i="3"/>
  <c r="D2315" i="3"/>
  <c r="D2297" i="3"/>
  <c r="D2280" i="3"/>
  <c r="D2263" i="3"/>
  <c r="D2245" i="3"/>
  <c r="D2228" i="3"/>
  <c r="D2211" i="3"/>
  <c r="D2178" i="3"/>
  <c r="D2162" i="3"/>
  <c r="D2146" i="3"/>
  <c r="D2125" i="3"/>
  <c r="D2108" i="3"/>
  <c r="D2090" i="3"/>
  <c r="D2074" i="3"/>
  <c r="D2056" i="3"/>
  <c r="D2040" i="3"/>
  <c r="D2023" i="3"/>
  <c r="D2005" i="3"/>
  <c r="D1987" i="3"/>
  <c r="D1969" i="3"/>
  <c r="D1952" i="3"/>
  <c r="D1936" i="3"/>
  <c r="D1918" i="3"/>
  <c r="D1901" i="3"/>
  <c r="D1885" i="3"/>
  <c r="D1869" i="3"/>
  <c r="D1853" i="3"/>
  <c r="D1837" i="3"/>
  <c r="D1821" i="3"/>
  <c r="D1805" i="3"/>
  <c r="D1787" i="3"/>
  <c r="D1771" i="3"/>
  <c r="D1754" i="3"/>
  <c r="D1738" i="3"/>
  <c r="D1722" i="3"/>
  <c r="D1706" i="3"/>
  <c r="D1690" i="3"/>
  <c r="D1674" i="3"/>
  <c r="D1658" i="3"/>
  <c r="D3" i="3"/>
  <c r="D1458" i="3"/>
  <c r="D1442" i="3"/>
  <c r="D1426" i="3"/>
  <c r="D1377" i="3"/>
  <c r="D1326" i="3"/>
  <c r="D1310" i="3"/>
  <c r="D1243" i="3"/>
  <c r="D1112" i="3"/>
  <c r="D1096" i="3"/>
  <c r="D1080" i="3"/>
  <c r="D1064" i="3"/>
  <c r="D1048" i="3"/>
  <c r="D1032" i="3"/>
  <c r="D1014" i="3"/>
  <c r="D998" i="3"/>
  <c r="D981" i="3"/>
  <c r="D965" i="3"/>
  <c r="D865" i="3"/>
  <c r="D849" i="3"/>
  <c r="D833" i="3"/>
  <c r="D817" i="3"/>
  <c r="D471" i="3"/>
  <c r="D455" i="3"/>
  <c r="D439" i="3"/>
  <c r="D45" i="3"/>
  <c r="D67" i="3"/>
  <c r="D101" i="3"/>
  <c r="D117" i="3"/>
  <c r="D133" i="3"/>
  <c r="D149" i="3"/>
  <c r="D165" i="3"/>
  <c r="D197" i="3"/>
  <c r="D213" i="3"/>
  <c r="D229" i="3"/>
  <c r="D245" i="3"/>
  <c r="D261" i="3"/>
  <c r="D277" i="3"/>
  <c r="D293" i="3"/>
  <c r="D309" i="3"/>
  <c r="D326" i="3"/>
  <c r="D362" i="3"/>
  <c r="D380" i="3"/>
  <c r="D398" i="3"/>
  <c r="D416" i="3"/>
  <c r="D433" i="3"/>
  <c r="D451" i="3"/>
  <c r="D469" i="3"/>
  <c r="D489" i="3"/>
  <c r="D507" i="3"/>
  <c r="D526" i="3"/>
  <c r="D545" i="3"/>
  <c r="D565" i="3"/>
  <c r="D586" i="3"/>
  <c r="D605" i="3"/>
  <c r="D624" i="3"/>
  <c r="D644" i="3"/>
  <c r="D665" i="3"/>
  <c r="D685" i="3"/>
  <c r="D705" i="3"/>
  <c r="D729" i="3"/>
  <c r="D773" i="3"/>
  <c r="D797" i="3"/>
  <c r="D820" i="3"/>
  <c r="D844" i="3"/>
  <c r="D867" i="3"/>
  <c r="D891" i="3"/>
  <c r="D912" i="3"/>
  <c r="D938" i="3"/>
  <c r="D959" i="3"/>
  <c r="D987" i="3"/>
  <c r="D1008" i="3"/>
  <c r="D1037" i="3"/>
  <c r="D1067" i="3"/>
  <c r="D1120" i="3"/>
  <c r="D1150" i="3"/>
  <c r="D1181" i="3"/>
  <c r="D1213" i="3"/>
  <c r="D1246" i="3"/>
  <c r="D1280" i="3"/>
  <c r="D1314" i="3"/>
  <c r="D1351" i="3"/>
  <c r="D1391" i="3"/>
  <c r="D1275" i="3"/>
  <c r="D1259" i="3"/>
  <c r="D1144" i="3"/>
  <c r="D1128" i="3"/>
  <c r="D1111" i="3"/>
  <c r="D1095" i="3"/>
  <c r="D1079" i="3"/>
  <c r="D1063" i="3"/>
  <c r="D1047" i="3"/>
  <c r="D1031" i="3"/>
  <c r="D1013" i="3"/>
  <c r="D997" i="3"/>
  <c r="D882" i="3"/>
  <c r="D536" i="3"/>
  <c r="D520" i="3"/>
  <c r="D504" i="3"/>
  <c r="D488" i="3"/>
  <c r="D68" i="3"/>
  <c r="D86" i="3"/>
  <c r="D102" i="3"/>
  <c r="D118" i="3"/>
  <c r="D134" i="3"/>
  <c r="D150" i="3"/>
  <c r="D182" i="3"/>
  <c r="F182" i="3" s="1"/>
  <c r="D198" i="3"/>
  <c r="D214" i="3"/>
  <c r="D230" i="3"/>
  <c r="D246" i="3"/>
  <c r="D262" i="3"/>
  <c r="D278" i="3"/>
  <c r="D294" i="3"/>
  <c r="D310" i="3"/>
  <c r="D328" i="3"/>
  <c r="D345" i="3"/>
  <c r="F345" i="3" s="1"/>
  <c r="D363" i="3"/>
  <c r="D381" i="3"/>
  <c r="F381" i="3" s="1"/>
  <c r="D399" i="3"/>
  <c r="D417" i="3"/>
  <c r="D434" i="3"/>
  <c r="D452" i="3"/>
  <c r="D470" i="3"/>
  <c r="D508" i="3"/>
  <c r="D527" i="3"/>
  <c r="D547" i="3"/>
  <c r="D566" i="3"/>
  <c r="D606" i="3"/>
  <c r="D625" i="3"/>
  <c r="D645" i="3"/>
  <c r="D666" i="3"/>
  <c r="D686" i="3"/>
  <c r="D730" i="3"/>
  <c r="F730" i="3" s="1"/>
  <c r="D751" i="3"/>
  <c r="D777" i="3"/>
  <c r="D798" i="3"/>
  <c r="D821" i="3"/>
  <c r="D845" i="3"/>
  <c r="D868" i="3"/>
  <c r="D892" i="3"/>
  <c r="D915" i="3"/>
  <c r="D960" i="3"/>
  <c r="D988" i="3"/>
  <c r="D1011" i="3"/>
  <c r="D1038" i="3"/>
  <c r="D1068" i="3"/>
  <c r="D1098" i="3"/>
  <c r="D1123" i="3"/>
  <c r="D1151" i="3"/>
  <c r="D1182" i="3"/>
  <c r="D1214" i="3"/>
  <c r="D1247" i="3"/>
  <c r="D1281" i="3"/>
  <c r="D1315" i="3"/>
  <c r="D1352" i="3"/>
  <c r="D1431" i="3"/>
  <c r="D1536" i="3"/>
  <c r="D1440" i="3"/>
  <c r="D1424" i="3"/>
  <c r="D1407" i="3"/>
  <c r="D1359" i="3"/>
  <c r="D1341" i="3"/>
  <c r="D1308" i="3"/>
  <c r="D1290" i="3"/>
  <c r="D1274" i="3"/>
  <c r="D1224" i="3"/>
  <c r="D1208" i="3"/>
  <c r="D1192" i="3"/>
  <c r="D1176" i="3"/>
  <c r="D1160" i="3"/>
  <c r="D1143" i="3"/>
  <c r="D1127" i="3"/>
  <c r="D1110" i="3"/>
  <c r="D1094" i="3"/>
  <c r="D1078" i="3"/>
  <c r="D1062" i="3"/>
  <c r="D1046" i="3"/>
  <c r="D1030" i="3"/>
  <c r="D1012" i="3"/>
  <c r="D914" i="3"/>
  <c r="D898" i="3"/>
  <c r="D881" i="3"/>
  <c r="D648" i="3"/>
  <c r="D632" i="3"/>
  <c r="D616" i="3"/>
  <c r="D600" i="3"/>
  <c r="D584" i="3"/>
  <c r="D568" i="3"/>
  <c r="D552" i="3"/>
  <c r="D535" i="3"/>
  <c r="D519" i="3"/>
  <c r="D503" i="3"/>
  <c r="D487" i="3"/>
  <c r="D48" i="3"/>
  <c r="D69" i="3"/>
  <c r="D119" i="3"/>
  <c r="D135" i="3"/>
  <c r="D151" i="3"/>
  <c r="D167" i="3"/>
  <c r="D183" i="3"/>
  <c r="D199" i="3"/>
  <c r="D215" i="3"/>
  <c r="D231" i="3"/>
  <c r="D247" i="3"/>
  <c r="F247" i="3" s="1"/>
  <c r="D263" i="3"/>
  <c r="D279" i="3"/>
  <c r="D312" i="3"/>
  <c r="D329" i="3"/>
  <c r="F329" i="3" s="1"/>
  <c r="D346" i="3"/>
  <c r="D364" i="3"/>
  <c r="D382" i="3"/>
  <c r="D400" i="3"/>
  <c r="D418" i="3"/>
  <c r="D435" i="3"/>
  <c r="D453" i="3"/>
  <c r="D473" i="3"/>
  <c r="D491" i="3"/>
  <c r="D509" i="3"/>
  <c r="D528" i="3"/>
  <c r="D548" i="3"/>
  <c r="D569" i="3"/>
  <c r="D588" i="3"/>
  <c r="D607" i="3"/>
  <c r="D627" i="3"/>
  <c r="D646" i="3"/>
  <c r="D667" i="3"/>
  <c r="D687" i="3"/>
  <c r="D708" i="3"/>
  <c r="D731" i="3"/>
  <c r="D752" i="3"/>
  <c r="D778" i="3"/>
  <c r="F778" i="3" s="1"/>
  <c r="D799" i="3"/>
  <c r="D825" i="3"/>
  <c r="D846" i="3"/>
  <c r="D893" i="3"/>
  <c r="D916" i="3"/>
  <c r="D940" i="3"/>
  <c r="D963" i="3"/>
  <c r="D989" i="3"/>
  <c r="D1017" i="3"/>
  <c r="D1039" i="3"/>
  <c r="D1069" i="3"/>
  <c r="D1099" i="3"/>
  <c r="D1129" i="3"/>
  <c r="D1152" i="3"/>
  <c r="D1183" i="3"/>
  <c r="D1215" i="3"/>
  <c r="D1282" i="3"/>
  <c r="F1282" i="3" s="1"/>
  <c r="D1316" i="3"/>
  <c r="D1353" i="3"/>
  <c r="D1393" i="3"/>
  <c r="D1433" i="3"/>
  <c r="D1475" i="3"/>
  <c r="D1621" i="3"/>
  <c r="D1605" i="3"/>
  <c r="D1587" i="3"/>
  <c r="D1570" i="3"/>
  <c r="D1552" i="3"/>
  <c r="D1520" i="3"/>
  <c r="D1504" i="3"/>
  <c r="D1488" i="3"/>
  <c r="D1439" i="3"/>
  <c r="D1423" i="3"/>
  <c r="D1406" i="3"/>
  <c r="D1358" i="3"/>
  <c r="D1340" i="3"/>
  <c r="D1307" i="3"/>
  <c r="D1289" i="3"/>
  <c r="D1273" i="3"/>
  <c r="D1257" i="3"/>
  <c r="D1240" i="3"/>
  <c r="D1223" i="3"/>
  <c r="D1207" i="3"/>
  <c r="D1191" i="3"/>
  <c r="D1175" i="3"/>
  <c r="D1159" i="3"/>
  <c r="D1142" i="3"/>
  <c r="D1126" i="3"/>
  <c r="D1109" i="3"/>
  <c r="D1093" i="3"/>
  <c r="D1077" i="3"/>
  <c r="D1061" i="3"/>
  <c r="D1045" i="3"/>
  <c r="D1029" i="3"/>
  <c r="D978" i="3"/>
  <c r="D962" i="3"/>
  <c r="D946" i="3"/>
  <c r="D930" i="3"/>
  <c r="D913" i="3"/>
  <c r="D897" i="3"/>
  <c r="D696" i="3"/>
  <c r="D680" i="3"/>
  <c r="D664" i="3"/>
  <c r="D647" i="3"/>
  <c r="D631" i="3"/>
  <c r="D615" i="3"/>
  <c r="D599" i="3"/>
  <c r="D583" i="3"/>
  <c r="D567" i="3"/>
  <c r="D551" i="3"/>
  <c r="D8" i="3"/>
  <c r="D29" i="3"/>
  <c r="D50" i="3"/>
  <c r="D88" i="3"/>
  <c r="D104" i="3"/>
  <c r="D120" i="3"/>
  <c r="D152" i="3"/>
  <c r="D168" i="3"/>
  <c r="D184" i="3"/>
  <c r="D200" i="3"/>
  <c r="D216" i="3"/>
  <c r="D232" i="3"/>
  <c r="D248" i="3"/>
  <c r="D264" i="3"/>
  <c r="D280" i="3"/>
  <c r="D296" i="3"/>
  <c r="D313" i="3"/>
  <c r="D330" i="3"/>
  <c r="D347" i="3"/>
  <c r="D365" i="3"/>
  <c r="D383" i="3"/>
  <c r="D401" i="3"/>
  <c r="D419" i="3"/>
  <c r="D436" i="3"/>
  <c r="D454" i="3"/>
  <c r="F454" i="3" s="1"/>
  <c r="D474" i="3"/>
  <c r="D492" i="3"/>
  <c r="D510" i="3"/>
  <c r="D529" i="3"/>
  <c r="D549" i="3"/>
  <c r="D570" i="3"/>
  <c r="D589" i="3"/>
  <c r="F589" i="3" s="1"/>
  <c r="D608" i="3"/>
  <c r="D628" i="3"/>
  <c r="D649" i="3"/>
  <c r="D688" i="3"/>
  <c r="D709" i="3"/>
  <c r="D732" i="3"/>
  <c r="D755" i="3"/>
  <c r="D779" i="3"/>
  <c r="D800" i="3"/>
  <c r="D826" i="3"/>
  <c r="D847" i="3"/>
  <c r="D873" i="3"/>
  <c r="D894" i="3"/>
  <c r="D941" i="3"/>
  <c r="D964" i="3"/>
  <c r="D990" i="3"/>
  <c r="F990" i="3" s="1"/>
  <c r="D1018" i="3"/>
  <c r="D1040" i="3"/>
  <c r="D1070" i="3"/>
  <c r="D1100" i="3"/>
  <c r="D1155" i="3"/>
  <c r="D1187" i="3"/>
  <c r="D1219" i="3"/>
  <c r="D1318" i="3"/>
  <c r="D1356" i="3"/>
  <c r="D1239" i="3"/>
  <c r="D1222" i="3"/>
  <c r="D1206" i="3"/>
  <c r="D1190" i="3"/>
  <c r="D1174" i="3"/>
  <c r="D1158" i="3"/>
  <c r="D1125" i="3"/>
  <c r="D1108" i="3"/>
  <c r="D1092" i="3"/>
  <c r="D1076" i="3"/>
  <c r="D1060" i="3"/>
  <c r="D1044" i="3"/>
  <c r="D1026" i="3"/>
  <c r="D1010" i="3"/>
  <c r="D994" i="3"/>
  <c r="D977" i="3"/>
  <c r="D961" i="3"/>
  <c r="D945" i="3"/>
  <c r="D929" i="3"/>
  <c r="D712" i="3"/>
  <c r="D695" i="3"/>
  <c r="D679" i="3"/>
  <c r="D663" i="3"/>
  <c r="D30" i="3"/>
  <c r="D71" i="3"/>
  <c r="D89" i="3"/>
  <c r="D105" i="3"/>
  <c r="D137" i="3"/>
  <c r="D153" i="3"/>
  <c r="D169" i="3"/>
  <c r="D185" i="3"/>
  <c r="D217" i="3"/>
  <c r="D233" i="3"/>
  <c r="D249" i="3"/>
  <c r="D265" i="3"/>
  <c r="D281" i="3"/>
  <c r="D297" i="3"/>
  <c r="D314" i="3"/>
  <c r="D331" i="3"/>
  <c r="D348" i="3"/>
  <c r="D366" i="3"/>
  <c r="F366" i="3" s="1"/>
  <c r="D384" i="3"/>
  <c r="D420" i="3"/>
  <c r="D437" i="3"/>
  <c r="D457" i="3"/>
  <c r="D475" i="3"/>
  <c r="D493" i="3"/>
  <c r="D511" i="3"/>
  <c r="D531" i="3"/>
  <c r="D550" i="3"/>
  <c r="D590" i="3"/>
  <c r="D609" i="3"/>
  <c r="D629" i="3"/>
  <c r="D650" i="3"/>
  <c r="D669" i="3"/>
  <c r="D689" i="3"/>
  <c r="D713" i="3"/>
  <c r="D733" i="3"/>
  <c r="D756" i="3"/>
  <c r="D780" i="3"/>
  <c r="D803" i="3"/>
  <c r="D827" i="3"/>
  <c r="D848" i="3"/>
  <c r="D874" i="3"/>
  <c r="D895" i="3"/>
  <c r="D921" i="3"/>
  <c r="F921" i="3" s="1"/>
  <c r="D969" i="3"/>
  <c r="D991" i="3"/>
  <c r="D1019" i="3"/>
  <c r="D1043" i="3"/>
  <c r="D1071" i="3"/>
  <c r="D1101" i="3"/>
  <c r="D1131" i="3"/>
  <c r="D1161" i="3"/>
  <c r="D1193" i="3"/>
  <c r="D1225" i="3"/>
  <c r="D1258" i="3"/>
  <c r="D1324" i="3"/>
  <c r="D1395" i="3"/>
  <c r="D1437" i="3"/>
  <c r="D1404" i="3"/>
  <c r="D1388" i="3"/>
  <c r="D1338" i="3"/>
  <c r="D1321" i="3"/>
  <c r="D1305" i="3"/>
  <c r="D1287" i="3"/>
  <c r="D1271" i="3"/>
  <c r="D1238" i="3"/>
  <c r="D1221" i="3"/>
  <c r="D1205" i="3"/>
  <c r="D1189" i="3"/>
  <c r="D1173" i="3"/>
  <c r="D1157" i="3"/>
  <c r="D1140" i="3"/>
  <c r="D1124" i="3"/>
  <c r="D1025" i="3"/>
  <c r="D1009" i="3"/>
  <c r="D744" i="3"/>
  <c r="D728" i="3"/>
  <c r="D711" i="3"/>
  <c r="D694" i="3"/>
  <c r="D678" i="3"/>
  <c r="D32" i="3"/>
  <c r="D72" i="3"/>
  <c r="D90" i="3"/>
  <c r="D106" i="3"/>
  <c r="D122" i="3"/>
  <c r="D170" i="3"/>
  <c r="D186" i="3"/>
  <c r="D202" i="3"/>
  <c r="D218" i="3"/>
  <c r="D234" i="3"/>
  <c r="D250" i="3"/>
  <c r="D266" i="3"/>
  <c r="D282" i="3"/>
  <c r="D298" i="3"/>
  <c r="D315" i="3"/>
  <c r="D332" i="3"/>
  <c r="D349" i="3"/>
  <c r="D367" i="3"/>
  <c r="D385" i="3"/>
  <c r="D403" i="3"/>
  <c r="D438" i="3"/>
  <c r="D458" i="3"/>
  <c r="D476" i="3"/>
  <c r="D494" i="3"/>
  <c r="D512" i="3"/>
  <c r="D532" i="3"/>
  <c r="D553" i="3"/>
  <c r="D572" i="3"/>
  <c r="D591" i="3"/>
  <c r="D611" i="3"/>
  <c r="D630" i="3"/>
  <c r="D670" i="3"/>
  <c r="D691" i="3"/>
  <c r="D714" i="3"/>
  <c r="D781" i="3"/>
  <c r="D804" i="3"/>
  <c r="D828" i="3"/>
  <c r="D851" i="3"/>
  <c r="D875" i="3"/>
  <c r="D896" i="3"/>
  <c r="D922" i="3"/>
  <c r="D943" i="3"/>
  <c r="D970" i="3"/>
  <c r="D992" i="3"/>
  <c r="D1020" i="3"/>
  <c r="D1072" i="3"/>
  <c r="D1102" i="3"/>
  <c r="D1132" i="3"/>
  <c r="D1162" i="3"/>
  <c r="D1194" i="3"/>
  <c r="D1226" i="3"/>
  <c r="F1226" i="3" s="1"/>
  <c r="D1260" i="3"/>
  <c r="D1330" i="3"/>
  <c r="D1361" i="3"/>
  <c r="D1400" i="3"/>
  <c r="D1220" i="3"/>
  <c r="D1204" i="3"/>
  <c r="D1188" i="3"/>
  <c r="D1172" i="3"/>
  <c r="D1156" i="3"/>
  <c r="D1106" i="3"/>
  <c r="D1090" i="3"/>
  <c r="D1074" i="3"/>
  <c r="D1058" i="3"/>
  <c r="D1042" i="3"/>
  <c r="D760" i="3"/>
  <c r="D743" i="3"/>
  <c r="D727" i="3"/>
  <c r="D710" i="3"/>
  <c r="D12" i="3"/>
  <c r="D33" i="3"/>
  <c r="D54" i="3"/>
  <c r="D73" i="3"/>
  <c r="D91" i="3"/>
  <c r="D123" i="3"/>
  <c r="D139" i="3"/>
  <c r="D155" i="3"/>
  <c r="D171" i="3"/>
  <c r="D187" i="3"/>
  <c r="D203" i="3"/>
  <c r="D219" i="3"/>
  <c r="F219" i="3" s="1"/>
  <c r="D235" i="3"/>
  <c r="D251" i="3"/>
  <c r="D267" i="3"/>
  <c r="D283" i="3"/>
  <c r="F283" i="3" s="1"/>
  <c r="D299" i="3"/>
  <c r="D316" i="3"/>
  <c r="D333" i="3"/>
  <c r="D350" i="3"/>
  <c r="D368" i="3"/>
  <c r="D386" i="3"/>
  <c r="D404" i="3"/>
  <c r="D422" i="3"/>
  <c r="D441" i="3"/>
  <c r="D459" i="3"/>
  <c r="D477" i="3"/>
  <c r="D495" i="3"/>
  <c r="F495" i="3" s="1"/>
  <c r="D513" i="3"/>
  <c r="D533" i="3"/>
  <c r="D554" i="3"/>
  <c r="D573" i="3"/>
  <c r="D592" i="3"/>
  <c r="D612" i="3"/>
  <c r="D633" i="3"/>
  <c r="D652" i="3"/>
  <c r="D671" i="3"/>
  <c r="F671" i="3" s="1"/>
  <c r="D692" i="3"/>
  <c r="D715" i="3"/>
  <c r="D735" i="3"/>
  <c r="D782" i="3"/>
  <c r="D829" i="3"/>
  <c r="D852" i="3"/>
  <c r="D899" i="3"/>
  <c r="D923" i="3"/>
  <c r="D944" i="3"/>
  <c r="D971" i="3"/>
  <c r="D1021" i="3"/>
  <c r="D1050" i="3"/>
  <c r="D1075" i="3"/>
  <c r="D1103" i="3"/>
  <c r="D1133" i="3"/>
  <c r="D1293" i="3"/>
  <c r="D1331" i="3"/>
  <c r="D1368" i="3"/>
  <c r="D1449" i="3"/>
  <c r="D1566" i="3"/>
  <c r="D1548" i="3"/>
  <c r="D1532" i="3"/>
  <c r="D1500" i="3"/>
  <c r="D1484" i="3"/>
  <c r="D1468" i="3"/>
  <c r="D1451" i="3"/>
  <c r="D1435" i="3"/>
  <c r="D1419" i="3"/>
  <c r="D1402" i="3"/>
  <c r="D1386" i="3"/>
  <c r="D1370" i="3"/>
  <c r="D1354" i="3"/>
  <c r="D1319" i="3"/>
  <c r="D1285" i="3"/>
  <c r="D1253" i="3"/>
  <c r="D1236" i="3"/>
  <c r="D1138" i="3"/>
  <c r="D1122" i="3"/>
  <c r="D1105" i="3"/>
  <c r="D1089" i="3"/>
  <c r="D1073" i="3"/>
  <c r="D1057" i="3"/>
  <c r="D1041" i="3"/>
  <c r="D759" i="3"/>
  <c r="D742" i="3"/>
  <c r="D726" i="3"/>
  <c r="D530" i="3"/>
  <c r="D514" i="3"/>
  <c r="D13" i="3"/>
  <c r="D55" i="3"/>
  <c r="D74" i="3"/>
  <c r="D92" i="3"/>
  <c r="D108" i="3"/>
  <c r="D124" i="3"/>
  <c r="D140" i="3"/>
  <c r="F140" i="3" s="1"/>
  <c r="D156" i="3"/>
  <c r="D188" i="3"/>
  <c r="D220" i="3"/>
  <c r="D236" i="3"/>
  <c r="D252" i="3"/>
  <c r="D268" i="3"/>
  <c r="D284" i="3"/>
  <c r="D300" i="3"/>
  <c r="D317" i="3"/>
  <c r="D334" i="3"/>
  <c r="D351" i="3"/>
  <c r="D369" i="3"/>
  <c r="D387" i="3"/>
  <c r="D442" i="3"/>
  <c r="D460" i="3"/>
  <c r="D496" i="3"/>
  <c r="D515" i="3"/>
  <c r="D534" i="3"/>
  <c r="D574" i="3"/>
  <c r="F574" i="3" s="1"/>
  <c r="D593" i="3"/>
  <c r="D613" i="3"/>
  <c r="D634" i="3"/>
  <c r="D653" i="3"/>
  <c r="D672" i="3"/>
  <c r="D693" i="3"/>
  <c r="D716" i="3"/>
  <c r="D736" i="3"/>
  <c r="D762" i="3"/>
  <c r="D783" i="3"/>
  <c r="D809" i="3"/>
  <c r="D853" i="3"/>
  <c r="D877" i="3"/>
  <c r="D900" i="3"/>
  <c r="D924" i="3"/>
  <c r="D947" i="3"/>
  <c r="D972" i="3"/>
  <c r="D995" i="3"/>
  <c r="D1022" i="3"/>
  <c r="D1051" i="3"/>
  <c r="D1104" i="3"/>
  <c r="D1134" i="3"/>
  <c r="D1164" i="3"/>
  <c r="D1228" i="3"/>
  <c r="D1262" i="3"/>
  <c r="D1294" i="3"/>
  <c r="D1369" i="3"/>
  <c r="D1409" i="3"/>
  <c r="D1648" i="3"/>
  <c r="D1632" i="3"/>
  <c r="D1616" i="3"/>
  <c r="D1581" i="3"/>
  <c r="D1565" i="3"/>
  <c r="D1547" i="3"/>
  <c r="D1531" i="3"/>
  <c r="D1515" i="3"/>
  <c r="D1499" i="3"/>
  <c r="D1483" i="3"/>
  <c r="D1467" i="3"/>
  <c r="D1450" i="3"/>
  <c r="D1434" i="3"/>
  <c r="D1418" i="3"/>
  <c r="D1401" i="3"/>
  <c r="D1385" i="3"/>
  <c r="D1302" i="3"/>
  <c r="D1284" i="3"/>
  <c r="D1268" i="3"/>
  <c r="D1218" i="3"/>
  <c r="D1202" i="3"/>
  <c r="D1186" i="3"/>
  <c r="D1170" i="3"/>
  <c r="D1154" i="3"/>
  <c r="D1137" i="3"/>
  <c r="D1121" i="3"/>
  <c r="D792" i="3"/>
  <c r="D776" i="3"/>
  <c r="D758" i="3"/>
  <c r="D658" i="3"/>
  <c r="D642" i="3"/>
  <c r="D626" i="3"/>
  <c r="D610" i="3"/>
  <c r="D594" i="3"/>
  <c r="D578" i="3"/>
  <c r="D562" i="3"/>
  <c r="D546" i="3"/>
  <c r="D14" i="3"/>
  <c r="D57" i="3"/>
  <c r="D75" i="3"/>
  <c r="D93" i="3"/>
  <c r="D109" i="3"/>
  <c r="D125" i="3"/>
  <c r="D141" i="3"/>
  <c r="D157" i="3"/>
  <c r="D173" i="3"/>
  <c r="D221" i="3"/>
  <c r="D237" i="3"/>
  <c r="D253" i="3"/>
  <c r="D269" i="3"/>
  <c r="D285" i="3"/>
  <c r="D301" i="3"/>
  <c r="D318" i="3"/>
  <c r="D335" i="3"/>
  <c r="D352" i="3"/>
  <c r="D370" i="3"/>
  <c r="D406" i="3"/>
  <c r="D443" i="3"/>
  <c r="D461" i="3"/>
  <c r="D497" i="3"/>
  <c r="D516" i="3"/>
  <c r="D537" i="3"/>
  <c r="D556" i="3"/>
  <c r="D575" i="3"/>
  <c r="D595" i="3"/>
  <c r="D614" i="3"/>
  <c r="D654" i="3"/>
  <c r="D673" i="3"/>
  <c r="D697" i="3"/>
  <c r="D739" i="3"/>
  <c r="D763" i="3"/>
  <c r="D784" i="3"/>
  <c r="D810" i="3"/>
  <c r="D831" i="3"/>
  <c r="D857" i="3"/>
  <c r="D878" i="3"/>
  <c r="D925" i="3"/>
  <c r="D948" i="3"/>
  <c r="D973" i="3"/>
  <c r="D996" i="3"/>
  <c r="D1023" i="3"/>
  <c r="D1052" i="3"/>
  <c r="D1082" i="3"/>
  <c r="D1107" i="3"/>
  <c r="D1135" i="3"/>
  <c r="D1165" i="3"/>
  <c r="D1197" i="3"/>
  <c r="D1263" i="3"/>
  <c r="D1334" i="3"/>
  <c r="D1372" i="3"/>
  <c r="D1453" i="3"/>
  <c r="D1663" i="3"/>
  <c r="D1647" i="3"/>
  <c r="D1615" i="3"/>
  <c r="D1598" i="3"/>
  <c r="D1580" i="3"/>
  <c r="D1546" i="3"/>
  <c r="D1530" i="3"/>
  <c r="D1514" i="3"/>
  <c r="D1498" i="3"/>
  <c r="D1482" i="3"/>
  <c r="D1466" i="3"/>
  <c r="D1417" i="3"/>
  <c r="D1384" i="3"/>
  <c r="D1317" i="3"/>
  <c r="D1301" i="3"/>
  <c r="D1283" i="3"/>
  <c r="D1267" i="3"/>
  <c r="D1251" i="3"/>
  <c r="D1234" i="3"/>
  <c r="D1217" i="3"/>
  <c r="D1201" i="3"/>
  <c r="D1185" i="3"/>
  <c r="D1169" i="3"/>
  <c r="D1153" i="3"/>
  <c r="D856" i="3"/>
  <c r="D840" i="3"/>
  <c r="D824" i="3"/>
  <c r="D808" i="3"/>
  <c r="D791" i="3"/>
  <c r="D706" i="3"/>
  <c r="D690" i="3"/>
  <c r="D674" i="3"/>
  <c r="D58" i="3"/>
  <c r="D76" i="3"/>
  <c r="D94" i="3"/>
  <c r="D110" i="3"/>
  <c r="D126" i="3"/>
  <c r="D142" i="3"/>
  <c r="D158" i="3"/>
  <c r="D174" i="3"/>
  <c r="D190" i="3"/>
  <c r="D206" i="3"/>
  <c r="D222" i="3"/>
  <c r="D238" i="3"/>
  <c r="D254" i="3"/>
  <c r="D270" i="3"/>
  <c r="D286" i="3"/>
  <c r="D319" i="3"/>
  <c r="D336" i="3"/>
  <c r="D353" i="3"/>
  <c r="D371" i="3"/>
  <c r="D389" i="3"/>
  <c r="D409" i="3"/>
  <c r="D426" i="3"/>
  <c r="D444" i="3"/>
  <c r="D462" i="3"/>
  <c r="D480" i="3"/>
  <c r="F480" i="3" s="1"/>
  <c r="D498" i="3"/>
  <c r="D517" i="3"/>
  <c r="D557" i="3"/>
  <c r="D576" i="3"/>
  <c r="D596" i="3"/>
  <c r="D617" i="3"/>
  <c r="D636" i="3"/>
  <c r="D655" i="3"/>
  <c r="D675" i="3"/>
  <c r="D698" i="3"/>
  <c r="D718" i="3"/>
  <c r="D740" i="3"/>
  <c r="D764" i="3"/>
  <c r="D787" i="3"/>
  <c r="D811" i="3"/>
  <c r="D832" i="3"/>
  <c r="D858" i="3"/>
  <c r="D879" i="3"/>
  <c r="D905" i="3"/>
  <c r="D926" i="3"/>
  <c r="D949" i="3"/>
  <c r="D974" i="3"/>
  <c r="D1001" i="3"/>
  <c r="D1024" i="3"/>
  <c r="D1053" i="3"/>
  <c r="D1083" i="3"/>
  <c r="D1136" i="3"/>
  <c r="D1166" i="3"/>
  <c r="D1198" i="3"/>
  <c r="D1230" i="3"/>
  <c r="D1264" i="3"/>
  <c r="D1296" i="3"/>
  <c r="D1335" i="3"/>
  <c r="D1481" i="3"/>
  <c r="D1465" i="3"/>
  <c r="D1448" i="3"/>
  <c r="D1432" i="3"/>
  <c r="D1416" i="3"/>
  <c r="D1399" i="3"/>
  <c r="D1383" i="3"/>
  <c r="D1367" i="3"/>
  <c r="D1333" i="3"/>
  <c r="D1300" i="3"/>
  <c r="D1266" i="3"/>
  <c r="D1250" i="3"/>
  <c r="D1233" i="3"/>
  <c r="D1216" i="3"/>
  <c r="D1200" i="3"/>
  <c r="D1184" i="3"/>
  <c r="D1168" i="3"/>
  <c r="D872" i="3"/>
  <c r="D855" i="3"/>
  <c r="D839" i="3"/>
  <c r="D823" i="3"/>
  <c r="D807" i="3"/>
  <c r="D790" i="3"/>
  <c r="D774" i="3"/>
  <c r="D16" i="3"/>
  <c r="D38" i="3"/>
  <c r="D60" i="3"/>
  <c r="D77" i="3"/>
  <c r="D95" i="3"/>
  <c r="D111" i="3"/>
  <c r="D127" i="3"/>
  <c r="D143" i="3"/>
  <c r="D159" i="3"/>
  <c r="D175" i="3"/>
  <c r="D191" i="3"/>
  <c r="D207" i="3"/>
  <c r="D223" i="3"/>
  <c r="D239" i="3"/>
  <c r="D255" i="3"/>
  <c r="D271" i="3"/>
  <c r="D287" i="3"/>
  <c r="D303" i="3"/>
  <c r="D320" i="3"/>
  <c r="D337" i="3"/>
  <c r="D354" i="3"/>
  <c r="D390" i="3"/>
  <c r="D410" i="3"/>
  <c r="D427" i="3"/>
  <c r="D445" i="3"/>
  <c r="D463" i="3"/>
  <c r="D481" i="3"/>
  <c r="D499" i="3"/>
  <c r="D518" i="3"/>
  <c r="D539" i="3"/>
  <c r="D558" i="3"/>
  <c r="D577" i="3"/>
  <c r="D597" i="3"/>
  <c r="D618" i="3"/>
  <c r="D637" i="3"/>
  <c r="D656" i="3"/>
  <c r="D676" i="3"/>
  <c r="D699" i="3"/>
  <c r="D719" i="3"/>
  <c r="D741" i="3"/>
  <c r="D765" i="3"/>
  <c r="D788" i="3"/>
  <c r="D812" i="3"/>
  <c r="D835" i="3"/>
  <c r="D859" i="3"/>
  <c r="D880" i="3"/>
  <c r="D906" i="3"/>
  <c r="D927" i="3"/>
  <c r="F927" i="3" s="1"/>
  <c r="D953" i="3"/>
  <c r="D975" i="3"/>
  <c r="D1002" i="3"/>
  <c r="D1054" i="3"/>
  <c r="D1084" i="3"/>
  <c r="D1114" i="3"/>
  <c r="D1139" i="3"/>
  <c r="D1167" i="3"/>
  <c r="D1199" i="3"/>
  <c r="F1199" i="3" s="1"/>
  <c r="D1231" i="3"/>
  <c r="D1265" i="3"/>
  <c r="D1297" i="3"/>
  <c r="D1336" i="3"/>
  <c r="D1374" i="3"/>
  <c r="D1412" i="3"/>
  <c r="D1455" i="3"/>
  <c r="D1559" i="3"/>
  <c r="D1544" i="3"/>
  <c r="D1528" i="3"/>
  <c r="D1512" i="3"/>
  <c r="D1496" i="3"/>
  <c r="D1480" i="3"/>
  <c r="D1464" i="3"/>
  <c r="D1447" i="3"/>
  <c r="D1398" i="3"/>
  <c r="D1382" i="3"/>
  <c r="D1366" i="3"/>
  <c r="D1299" i="3"/>
  <c r="D1249" i="3"/>
  <c r="D1232" i="3"/>
  <c r="D871" i="3"/>
  <c r="D854" i="3"/>
  <c r="D838" i="3"/>
  <c r="D822" i="3"/>
  <c r="D754" i="3"/>
  <c r="D738" i="3"/>
  <c r="D722" i="3"/>
  <c r="D392" i="3"/>
  <c r="D376" i="3"/>
  <c r="D360" i="3"/>
  <c r="D343" i="3"/>
  <c r="D327" i="3"/>
  <c r="D311" i="3"/>
  <c r="D17" i="3"/>
  <c r="D39" i="3"/>
  <c r="D61" i="3"/>
  <c r="D78" i="3"/>
  <c r="D96" i="3"/>
  <c r="D112" i="3"/>
  <c r="D128" i="3"/>
  <c r="D144" i="3"/>
  <c r="D160" i="3"/>
  <c r="D176" i="3"/>
  <c r="D192" i="3"/>
  <c r="D224" i="3"/>
  <c r="D240" i="3"/>
  <c r="D256" i="3"/>
  <c r="D272" i="3"/>
  <c r="D288" i="3"/>
  <c r="D304" i="3"/>
  <c r="D321" i="3"/>
  <c r="D338" i="3"/>
  <c r="D355" i="3"/>
  <c r="D373" i="3"/>
  <c r="D393" i="3"/>
  <c r="D411" i="3"/>
  <c r="D428" i="3"/>
  <c r="D446" i="3"/>
  <c r="D464" i="3"/>
  <c r="D482" i="3"/>
  <c r="D500" i="3"/>
  <c r="D521" i="3"/>
  <c r="D540" i="3"/>
  <c r="F540" i="3" s="1"/>
  <c r="D559" i="3"/>
  <c r="F559" i="3" s="1"/>
  <c r="D579" i="3"/>
  <c r="D598" i="3"/>
  <c r="D638" i="3"/>
  <c r="D657" i="3"/>
  <c r="D677" i="3"/>
  <c r="D745" i="3"/>
  <c r="D766" i="3"/>
  <c r="D789" i="3"/>
  <c r="D813" i="3"/>
  <c r="D836" i="3"/>
  <c r="D860" i="3"/>
  <c r="D907" i="3"/>
  <c r="D928" i="3"/>
  <c r="D954" i="3"/>
  <c r="D976" i="3"/>
  <c r="D1003" i="3"/>
  <c r="D1055" i="3"/>
  <c r="D1085" i="3"/>
  <c r="D1115" i="3"/>
  <c r="D1145" i="3"/>
  <c r="D1171" i="3"/>
  <c r="D1203" i="3"/>
  <c r="D1235" i="3"/>
  <c r="D1269" i="3"/>
  <c r="D1298" i="3"/>
  <c r="D1375" i="3"/>
  <c r="D1456" i="3"/>
  <c r="D1365" i="3"/>
  <c r="D1347" i="3"/>
  <c r="D904" i="3"/>
  <c r="D888" i="3"/>
  <c r="D870" i="3"/>
  <c r="D753" i="3"/>
  <c r="D737" i="3"/>
  <c r="D408" i="3"/>
  <c r="D391" i="3"/>
  <c r="D375" i="3"/>
  <c r="D359" i="3"/>
  <c r="D41" i="3"/>
  <c r="D63" i="3"/>
  <c r="D80" i="3"/>
  <c r="D97" i="3"/>
  <c r="D113" i="3"/>
  <c r="D129" i="3"/>
  <c r="D145" i="3"/>
  <c r="D177" i="3"/>
  <c r="D193" i="3"/>
  <c r="D209" i="3"/>
  <c r="D241" i="3"/>
  <c r="D257" i="3"/>
  <c r="D273" i="3"/>
  <c r="D289" i="3"/>
  <c r="F289" i="3" s="1"/>
  <c r="D305" i="3"/>
  <c r="D322" i="3"/>
  <c r="D374" i="3"/>
  <c r="D394" i="3"/>
  <c r="D412" i="3"/>
  <c r="D429" i="3"/>
  <c r="D447" i="3"/>
  <c r="D465" i="3"/>
  <c r="D483" i="3"/>
  <c r="D501" i="3"/>
  <c r="D541" i="3"/>
  <c r="D560" i="3"/>
  <c r="D580" i="3"/>
  <c r="D601" i="3"/>
  <c r="D620" i="3"/>
  <c r="D639" i="3"/>
  <c r="D659" i="3"/>
  <c r="D681" i="3"/>
  <c r="D746" i="3"/>
  <c r="D767" i="3"/>
  <c r="D793" i="3"/>
  <c r="D814" i="3"/>
  <c r="D837" i="3"/>
  <c r="D861" i="3"/>
  <c r="D884" i="3"/>
  <c r="D908" i="3"/>
  <c r="D931" i="3"/>
  <c r="D955" i="3"/>
  <c r="D979" i="3"/>
  <c r="D1004" i="3"/>
  <c r="D1056" i="3"/>
  <c r="D1086" i="3"/>
  <c r="D1116" i="3"/>
  <c r="D1177" i="3"/>
  <c r="D1209" i="3"/>
  <c r="D1241" i="3"/>
  <c r="D1276" i="3"/>
  <c r="D1303" i="3"/>
  <c r="D1343" i="3"/>
  <c r="D1415" i="3"/>
  <c r="D1516" i="3"/>
  <c r="D1364" i="3"/>
  <c r="D1346" i="3"/>
  <c r="D1329" i="3"/>
  <c r="D984" i="3"/>
  <c r="D968" i="3"/>
  <c r="D952" i="3"/>
  <c r="D936" i="3"/>
  <c r="D920" i="3"/>
  <c r="D903" i="3"/>
  <c r="D887" i="3"/>
  <c r="D423" i="3"/>
  <c r="D407" i="3"/>
  <c r="D42" i="3"/>
  <c r="D64" i="3"/>
  <c r="D81" i="3"/>
  <c r="D98" i="3"/>
  <c r="D130" i="3"/>
  <c r="D146" i="3"/>
  <c r="D178" i="3"/>
  <c r="D210" i="3"/>
  <c r="D306" i="3"/>
  <c r="D340" i="3"/>
  <c r="D357" i="3"/>
  <c r="D377" i="3"/>
  <c r="D395" i="3"/>
  <c r="D413" i="3"/>
  <c r="D430" i="3"/>
  <c r="D448" i="3"/>
  <c r="D466" i="3"/>
  <c r="D484" i="3"/>
  <c r="D502" i="3"/>
  <c r="D523" i="3"/>
  <c r="D542" i="3"/>
  <c r="D561" i="3"/>
  <c r="D581" i="3"/>
  <c r="D602" i="3"/>
  <c r="D621" i="3"/>
  <c r="D640" i="3"/>
  <c r="D660" i="3"/>
  <c r="D682" i="3"/>
  <c r="D702" i="3"/>
  <c r="D723" i="3"/>
  <c r="D747" i="3"/>
  <c r="D794" i="3"/>
  <c r="D815" i="3"/>
  <c r="D841" i="3"/>
  <c r="D862" i="3"/>
  <c r="D909" i="3"/>
  <c r="D932" i="3"/>
  <c r="D956" i="3"/>
  <c r="D980" i="3"/>
  <c r="D1005" i="3"/>
  <c r="D1034" i="3"/>
  <c r="D1059" i="3"/>
  <c r="D1087" i="3"/>
  <c r="D1117" i="3"/>
  <c r="D1178" i="3"/>
  <c r="D1210" i="3"/>
  <c r="D1242" i="3"/>
  <c r="D1380" i="3"/>
  <c r="D1421" i="3"/>
  <c r="D1642" i="3"/>
  <c r="D1626" i="3"/>
  <c r="D1610" i="3"/>
  <c r="D1593" i="3"/>
  <c r="D1575" i="3"/>
  <c r="D1541" i="3"/>
  <c r="D1525" i="3"/>
  <c r="D1509" i="3"/>
  <c r="D1493" i="3"/>
  <c r="D1477" i="3"/>
  <c r="D1460" i="3"/>
  <c r="D1444" i="3"/>
  <c r="D1379" i="3"/>
  <c r="D1363" i="3"/>
  <c r="D1345" i="3"/>
  <c r="D1328" i="3"/>
  <c r="D1016" i="3"/>
  <c r="D1000" i="3"/>
  <c r="D983" i="3"/>
  <c r="D967" i="3"/>
  <c r="D951" i="3"/>
  <c r="D935" i="3"/>
  <c r="D919" i="3"/>
  <c r="D902" i="3"/>
  <c r="D886" i="3"/>
  <c r="D802" i="3"/>
  <c r="D786" i="3"/>
  <c r="D770" i="3"/>
  <c r="D6" i="3"/>
  <c r="D21" i="3"/>
  <c r="D43" i="3"/>
  <c r="F43" i="3" s="1"/>
  <c r="D83" i="3"/>
  <c r="D99" i="3"/>
  <c r="D115" i="3"/>
  <c r="D131" i="3"/>
  <c r="D147" i="3"/>
  <c r="D163" i="3"/>
  <c r="D179" i="3"/>
  <c r="D195" i="3"/>
  <c r="D211" i="3"/>
  <c r="D227" i="3"/>
  <c r="D243" i="3"/>
  <c r="D259" i="3"/>
  <c r="D275" i="3"/>
  <c r="D291" i="3"/>
  <c r="D324" i="3"/>
  <c r="D341" i="3"/>
  <c r="D358" i="3"/>
  <c r="D378" i="3"/>
  <c r="F378" i="3" s="1"/>
  <c r="D396" i="3"/>
  <c r="F396" i="3" s="1"/>
  <c r="D414" i="3"/>
  <c r="D431" i="3"/>
  <c r="D449" i="3"/>
  <c r="D467" i="3"/>
  <c r="D485" i="3"/>
  <c r="D505" i="3"/>
  <c r="D524" i="3"/>
  <c r="D563" i="3"/>
  <c r="D582" i="3"/>
  <c r="D622" i="3"/>
  <c r="D641" i="3"/>
  <c r="D683" i="3"/>
  <c r="D703" i="3"/>
  <c r="D724" i="3"/>
  <c r="D748" i="3"/>
  <c r="D771" i="3"/>
  <c r="D795" i="3"/>
  <c r="D816" i="3"/>
  <c r="D842" i="3"/>
  <c r="D863" i="3"/>
  <c r="D889" i="3"/>
  <c r="D910" i="3"/>
  <c r="D933" i="3"/>
  <c r="D957" i="3"/>
  <c r="D985" i="3"/>
  <c r="D1006" i="3"/>
  <c r="D1035" i="3"/>
  <c r="D1088" i="3"/>
  <c r="D1118" i="3"/>
  <c r="D1148" i="3"/>
  <c r="D1278" i="3"/>
  <c r="D1312" i="3"/>
  <c r="D1582" i="3"/>
  <c r="D1631" i="3"/>
  <c r="BO1283" i="2" l="1"/>
  <c r="BO1284" i="2"/>
  <c r="BZ1281" i="2"/>
  <c r="BZ1280" i="2"/>
  <c r="BA86" i="2"/>
  <c r="BA87" i="2"/>
  <c r="AU81" i="2"/>
  <c r="AU80" i="2"/>
  <c r="BK186" i="2"/>
  <c r="BK185" i="2"/>
  <c r="BD183" i="2"/>
  <c r="BD182" i="2"/>
  <c r="BK1299" i="2"/>
  <c r="BK1298" i="2"/>
  <c r="BX1293" i="2"/>
  <c r="BX1292" i="2"/>
  <c r="BQ1287" i="2"/>
  <c r="BQ1286" i="2"/>
  <c r="BO1302" i="2"/>
  <c r="BO1301" i="2"/>
  <c r="BN1283" i="2"/>
  <c r="BN1284" i="2"/>
  <c r="BW1278" i="2"/>
  <c r="BW1277" i="2"/>
  <c r="BV1275" i="2"/>
  <c r="BV1274" i="2"/>
  <c r="BZ1271" i="2"/>
  <c r="BZ1272" i="2"/>
  <c r="BJ186" i="2"/>
  <c r="BJ185" i="2"/>
  <c r="BN1301" i="2"/>
  <c r="BN1302" i="2"/>
  <c r="BG1301" i="2"/>
  <c r="BG1302" i="2"/>
  <c r="BJ1295" i="2"/>
  <c r="BJ1296" i="2"/>
  <c r="BM1295" i="2"/>
  <c r="BM1296" i="2"/>
  <c r="BD177" i="2"/>
  <c r="BD176" i="2"/>
  <c r="BM1283" i="2"/>
  <c r="BM1284" i="2"/>
  <c r="AU84" i="2"/>
  <c r="AU83" i="2"/>
  <c r="BK182" i="2"/>
  <c r="BK183" i="2"/>
  <c r="BJ1298" i="2"/>
  <c r="BJ1299" i="2"/>
  <c r="BI1295" i="2"/>
  <c r="BI1296" i="2"/>
  <c r="BL1296" i="2"/>
  <c r="BL1295" i="2"/>
  <c r="BY1292" i="2"/>
  <c r="BY1293" i="2"/>
  <c r="BP1286" i="2"/>
  <c r="BP1287" i="2"/>
  <c r="BY1283" i="2"/>
  <c r="BY1284" i="2"/>
  <c r="BL1284" i="2"/>
  <c r="BL1283" i="2"/>
  <c r="BX1278" i="2"/>
  <c r="BX1277" i="2"/>
  <c r="BW1274" i="2"/>
  <c r="BW1275" i="2"/>
  <c r="AV83" i="2"/>
  <c r="AV84" i="2"/>
  <c r="AS81" i="2"/>
  <c r="AS80" i="2"/>
  <c r="BI186" i="2"/>
  <c r="BI185" i="2"/>
  <c r="BJ182" i="2"/>
  <c r="BJ183" i="2"/>
  <c r="BM1301" i="2"/>
  <c r="BM1302" i="2"/>
  <c r="BK1295" i="2"/>
  <c r="BK1296" i="2"/>
  <c r="BP1283" i="2"/>
  <c r="BP1284" i="2"/>
  <c r="BN1295" i="2"/>
  <c r="BN1296" i="2"/>
  <c r="AW83" i="2"/>
  <c r="AW84" i="2"/>
  <c r="BK188" i="2"/>
  <c r="BK189" i="2"/>
  <c r="BI182" i="2"/>
  <c r="BI183" i="2"/>
  <c r="BI1298" i="2"/>
  <c r="BI1299" i="2"/>
  <c r="BH1295" i="2"/>
  <c r="BH1296" i="2"/>
  <c r="BZ1292" i="2"/>
  <c r="BZ1293" i="2"/>
  <c r="BX1283" i="2"/>
  <c r="BX1284" i="2"/>
  <c r="BU1290" i="2"/>
  <c r="BU1289" i="2"/>
  <c r="BY1278" i="2"/>
  <c r="BY1277" i="2"/>
  <c r="BX1274" i="2"/>
  <c r="BX1275" i="2"/>
  <c r="AX84" i="2"/>
  <c r="AX83" i="2"/>
  <c r="BJ188" i="2"/>
  <c r="BJ189" i="2"/>
  <c r="BH182" i="2"/>
  <c r="BH183" i="2"/>
  <c r="BP1298" i="2"/>
  <c r="BP1299" i="2"/>
  <c r="BU1280" i="2"/>
  <c r="BU1281" i="2"/>
  <c r="BA90" i="2"/>
  <c r="BA89" i="2"/>
  <c r="BK191" i="2"/>
  <c r="BK192" i="2"/>
  <c r="BI188" i="2"/>
  <c r="BI189" i="2"/>
  <c r="BG182" i="2"/>
  <c r="BG183" i="2"/>
  <c r="BL1301" i="2"/>
  <c r="BL1302" i="2"/>
  <c r="BH1298" i="2"/>
  <c r="BH1299" i="2"/>
  <c r="BW1283" i="2"/>
  <c r="BW1284" i="2"/>
  <c r="BT1290" i="2"/>
  <c r="BT1289" i="2"/>
  <c r="BZ1278" i="2"/>
  <c r="BZ1277" i="2"/>
  <c r="BY1275" i="2"/>
  <c r="BY1274" i="2"/>
  <c r="BU1272" i="2"/>
  <c r="BU1271" i="2"/>
  <c r="BB90" i="2"/>
  <c r="BB89" i="2"/>
  <c r="BJ191" i="2"/>
  <c r="BJ192" i="2"/>
  <c r="BH188" i="2"/>
  <c r="BH189" i="2"/>
  <c r="BF182" i="2"/>
  <c r="BF183" i="2"/>
  <c r="BO1298" i="2"/>
  <c r="BO1299" i="2"/>
  <c r="BK176" i="2"/>
  <c r="BK177" i="2"/>
  <c r="AZ86" i="2"/>
  <c r="AZ87" i="2"/>
  <c r="BV1284" i="2"/>
  <c r="BV1283" i="2"/>
  <c r="BC90" i="2"/>
  <c r="BC89" i="2"/>
  <c r="BI192" i="2"/>
  <c r="BI191" i="2"/>
  <c r="BG188" i="2"/>
  <c r="BG189" i="2"/>
  <c r="BE182" i="2"/>
  <c r="BE183" i="2"/>
  <c r="BK1301" i="2"/>
  <c r="BK1302" i="2"/>
  <c r="BJ176" i="2"/>
  <c r="BJ177" i="2"/>
  <c r="BH1301" i="2"/>
  <c r="BH1302" i="2"/>
  <c r="BU1284" i="2"/>
  <c r="BU1283" i="2"/>
  <c r="BW1281" i="2"/>
  <c r="BW1280" i="2"/>
  <c r="BS1290" i="2"/>
  <c r="BS1289" i="2"/>
  <c r="BV1271" i="2"/>
  <c r="BV1272" i="2"/>
  <c r="BD90" i="2"/>
  <c r="BD89" i="2"/>
  <c r="BF188" i="2"/>
  <c r="BF189" i="2"/>
  <c r="BN1298" i="2"/>
  <c r="BN1299" i="2"/>
  <c r="BI177" i="2"/>
  <c r="BI176" i="2"/>
  <c r="BY1287" i="2"/>
  <c r="BY1286" i="2"/>
  <c r="BV1280" i="2"/>
  <c r="BV1281" i="2"/>
  <c r="BZ1275" i="2"/>
  <c r="BZ1274" i="2"/>
  <c r="AW87" i="2"/>
  <c r="AW86" i="2"/>
  <c r="BE189" i="2"/>
  <c r="BE188" i="2"/>
  <c r="BJ1301" i="2"/>
  <c r="BJ1302" i="2"/>
  <c r="BH177" i="2"/>
  <c r="BH176" i="2"/>
  <c r="BU1293" i="2"/>
  <c r="BU1292" i="2"/>
  <c r="BX1287" i="2"/>
  <c r="BX1286" i="2"/>
  <c r="AT81" i="2"/>
  <c r="AT80" i="2"/>
  <c r="BT1284" i="2"/>
  <c r="BT1283" i="2"/>
  <c r="BR1289" i="2"/>
  <c r="BR1290" i="2"/>
  <c r="BU1277" i="2"/>
  <c r="BU1278" i="2"/>
  <c r="BW1271" i="2"/>
  <c r="BW1272" i="2"/>
  <c r="AX86" i="2"/>
  <c r="AX87" i="2"/>
  <c r="BD189" i="2"/>
  <c r="BD188" i="2"/>
  <c r="BG177" i="2"/>
  <c r="BG176" i="2"/>
  <c r="BT1287" i="2"/>
  <c r="BT1286" i="2"/>
  <c r="BS1284" i="2"/>
  <c r="BS1283" i="2"/>
  <c r="BX1281" i="2"/>
  <c r="BX1280" i="2"/>
  <c r="BM1298" i="2"/>
  <c r="BM1299" i="2"/>
  <c r="BF176" i="2"/>
  <c r="BF177" i="2"/>
  <c r="BV1293" i="2"/>
  <c r="BV1292" i="2"/>
  <c r="BS1287" i="2"/>
  <c r="BS1286" i="2"/>
  <c r="BW1286" i="2"/>
  <c r="BW1287" i="2"/>
  <c r="BR1283" i="2"/>
  <c r="BR1284" i="2"/>
  <c r="BQ1289" i="2"/>
  <c r="BQ1290" i="2"/>
  <c r="BX1272" i="2"/>
  <c r="BX1271" i="2"/>
  <c r="AY86" i="2"/>
  <c r="AY87" i="2"/>
  <c r="BP1302" i="2"/>
  <c r="BP1301" i="2"/>
  <c r="BI1302" i="2"/>
  <c r="BI1301" i="2"/>
  <c r="BE176" i="2"/>
  <c r="BE177" i="2"/>
  <c r="BP1295" i="2"/>
  <c r="BP1296" i="2"/>
  <c r="BV1286" i="2"/>
  <c r="BV1287" i="2"/>
  <c r="BY1271" i="2"/>
  <c r="BY1272" i="2"/>
  <c r="BQ1283" i="2"/>
  <c r="BQ1284" i="2"/>
  <c r="BY1281" i="2"/>
  <c r="BY1280" i="2"/>
  <c r="BP1289" i="2"/>
  <c r="BP1290" i="2"/>
  <c r="BV1277" i="2"/>
  <c r="BV1278" i="2"/>
  <c r="BU1275" i="2"/>
  <c r="BU1274" i="2"/>
  <c r="BL1298" i="2"/>
  <c r="BL1299" i="2"/>
  <c r="BO1295" i="2"/>
  <c r="BO1296" i="2"/>
  <c r="BW1293" i="2"/>
  <c r="BW1292" i="2"/>
  <c r="BR1287" i="2"/>
  <c r="BR1286" i="2"/>
  <c r="BU1286" i="2"/>
  <c r="BU1287" i="2"/>
  <c r="AM50" i="2"/>
  <c r="AM51" i="2"/>
  <c r="BG78" i="2"/>
  <c r="BL57" i="2"/>
  <c r="BL56" i="2"/>
  <c r="BG57" i="2"/>
  <c r="BG56" i="2"/>
  <c r="AL50" i="2"/>
  <c r="AL51" i="2"/>
  <c r="BD444" i="2"/>
  <c r="BJ50" i="2"/>
  <c r="BJ51" i="2"/>
  <c r="AF26" i="2"/>
  <c r="AF25" i="2"/>
  <c r="AG26" i="2"/>
  <c r="AG25" i="2"/>
  <c r="BK57" i="2"/>
  <c r="BK56" i="2"/>
  <c r="AH26" i="2"/>
  <c r="AH25" i="2"/>
  <c r="BI50" i="2"/>
  <c r="BI51" i="2"/>
  <c r="BJ57" i="2"/>
  <c r="BJ56" i="2"/>
  <c r="BA51" i="2"/>
  <c r="BA50" i="2"/>
  <c r="BI57" i="2"/>
  <c r="BI56" i="2"/>
  <c r="AF29" i="2"/>
  <c r="AF28" i="2"/>
  <c r="AJ1112" i="2"/>
  <c r="AJ1040" i="2"/>
  <c r="AJ1111" i="2"/>
  <c r="AG29" i="2"/>
  <c r="AG28" i="2"/>
  <c r="AK1115" i="2"/>
  <c r="AK1114" i="2"/>
  <c r="AK1112" i="2"/>
  <c r="AK1040" i="2"/>
  <c r="AK1111" i="2"/>
  <c r="AZ51" i="2"/>
  <c r="AZ50" i="2"/>
  <c r="BH57" i="2"/>
  <c r="BH56" i="2"/>
  <c r="AJ1115" i="2"/>
  <c r="AJ1114" i="2"/>
  <c r="CD1422" i="2"/>
  <c r="W26" i="2"/>
  <c r="W25" i="2"/>
  <c r="V25" i="2"/>
  <c r="V26" i="2"/>
  <c r="U25" i="2"/>
  <c r="U26" i="2"/>
  <c r="AY2212" i="2"/>
  <c r="AW2212" i="2"/>
  <c r="BC97" i="2"/>
  <c r="BF97" i="2"/>
  <c r="BH444" i="2"/>
  <c r="AX237" i="2"/>
  <c r="BC414" i="2"/>
  <c r="BY444" i="2"/>
  <c r="BS444" i="2"/>
  <c r="BH414" i="2"/>
  <c r="AZ2212" i="2"/>
  <c r="BF237" i="2"/>
  <c r="AU2212" i="2"/>
  <c r="BM97" i="2"/>
  <c r="BD491" i="2"/>
  <c r="BL356" i="2"/>
  <c r="BU941" i="2"/>
  <c r="BG237" i="2"/>
  <c r="CE1159" i="2"/>
  <c r="BG126" i="2"/>
  <c r="BE444" i="2"/>
  <c r="BJ356" i="2"/>
  <c r="BQ237" i="2"/>
  <c r="BI414" i="2"/>
  <c r="BK491" i="2"/>
  <c r="BK555" i="2"/>
  <c r="AR356" i="2"/>
  <c r="AX2212" i="2"/>
  <c r="BF148" i="2"/>
  <c r="BG444" i="2"/>
  <c r="BC491" i="2"/>
  <c r="BX444" i="2"/>
  <c r="BJ237" i="2"/>
  <c r="BM555" i="2"/>
  <c r="BE356" i="2"/>
  <c r="AQ356" i="2"/>
  <c r="BG148" i="2"/>
  <c r="BC119" i="2"/>
  <c r="BB491" i="2"/>
  <c r="BJ555" i="2"/>
  <c r="BP237" i="2"/>
  <c r="BJ414" i="2"/>
  <c r="BK237" i="2"/>
  <c r="BD356" i="2"/>
  <c r="AZ356" i="2"/>
  <c r="BI307" i="2"/>
  <c r="AZ307" i="2"/>
  <c r="BA356" i="2"/>
  <c r="BK219" i="2"/>
  <c r="BK217" i="2"/>
  <c r="BD148" i="2"/>
  <c r="BE126" i="2"/>
  <c r="BD119" i="2"/>
  <c r="BC444" i="2"/>
  <c r="BA491" i="2"/>
  <c r="AU237" i="2"/>
  <c r="BI555" i="2"/>
  <c r="BA237" i="2"/>
  <c r="BN356" i="2"/>
  <c r="BD414" i="2"/>
  <c r="BW444" i="2"/>
  <c r="BV555" i="2"/>
  <c r="AP356" i="2"/>
  <c r="BH307" i="2"/>
  <c r="BG491" i="2"/>
  <c r="BA307" i="2"/>
  <c r="BL219" i="2"/>
  <c r="BL217" i="2"/>
  <c r="BE148" i="2"/>
  <c r="BE119" i="2"/>
  <c r="BO111" i="2"/>
  <c r="BO97" i="2"/>
  <c r="AW237" i="2"/>
  <c r="BH555" i="2"/>
  <c r="BR356" i="2"/>
  <c r="BB237" i="2"/>
  <c r="BO237" i="2"/>
  <c r="BU555" i="2"/>
  <c r="BJ491" i="2"/>
  <c r="AO356" i="2"/>
  <c r="AY356" i="2"/>
  <c r="BG307" i="2"/>
  <c r="AY307" i="2"/>
  <c r="BG555" i="2"/>
  <c r="AV2212" i="2"/>
  <c r="BH126" i="2"/>
  <c r="AY97" i="2"/>
  <c r="BE237" i="2"/>
  <c r="BQ356" i="2"/>
  <c r="BU237" i="2"/>
  <c r="BN237" i="2"/>
  <c r="BG414" i="2"/>
  <c r="BI237" i="2"/>
  <c r="BS555" i="2"/>
  <c r="BI491" i="2"/>
  <c r="AX356" i="2"/>
  <c r="BE307" i="2"/>
  <c r="AX307" i="2"/>
  <c r="BI126" i="2"/>
  <c r="AZ97" i="2"/>
  <c r="CE1474" i="2"/>
  <c r="AZ237" i="2"/>
  <c r="BR444" i="2"/>
  <c r="BL414" i="2"/>
  <c r="BQ555" i="2"/>
  <c r="BT555" i="2"/>
  <c r="BF307" i="2"/>
  <c r="BJ193" i="2"/>
  <c r="BJ126" i="2"/>
  <c r="BF126" i="2"/>
  <c r="BA97" i="2"/>
  <c r="AU99" i="2"/>
  <c r="AU97" i="2"/>
  <c r="CD1474" i="2"/>
  <c r="AA1040" i="2"/>
  <c r="AV237" i="2"/>
  <c r="BP356" i="2"/>
  <c r="BC237" i="2"/>
  <c r="BN414" i="2"/>
  <c r="BL237" i="2"/>
  <c r="BP555" i="2"/>
  <c r="BH491" i="2"/>
  <c r="AW356" i="2"/>
  <c r="BD307" i="2"/>
  <c r="AW307" i="2"/>
  <c r="BT444" i="2"/>
  <c r="BK193" i="2"/>
  <c r="BI148" i="2"/>
  <c r="BD126" i="2"/>
  <c r="BB108" i="2"/>
  <c r="BB97" i="2"/>
  <c r="AV99" i="2"/>
  <c r="AV97" i="2"/>
  <c r="BP444" i="2"/>
  <c r="BA414" i="2"/>
  <c r="BT237" i="2"/>
  <c r="BQ444" i="2"/>
  <c r="BK414" i="2"/>
  <c r="BX2122" i="2"/>
  <c r="BO555" i="2"/>
  <c r="AV356" i="2"/>
  <c r="BL193" i="2"/>
  <c r="AR97" i="2"/>
  <c r="BG97" i="2"/>
  <c r="CD1159" i="2"/>
  <c r="BL444" i="2"/>
  <c r="AB1040" i="2"/>
  <c r="BN491" i="2"/>
  <c r="BO356" i="2"/>
  <c r="BM414" i="2"/>
  <c r="BY2122" i="2"/>
  <c r="CB2122" i="2"/>
  <c r="BN555" i="2"/>
  <c r="BC356" i="2"/>
  <c r="AU356" i="2"/>
  <c r="BC307" i="2"/>
  <c r="BM193" i="2"/>
  <c r="BC126" i="2"/>
  <c r="AS97" i="2"/>
  <c r="AW99" i="2"/>
  <c r="AW97" i="2"/>
  <c r="BK444" i="2"/>
  <c r="BO444" i="2"/>
  <c r="AY237" i="2"/>
  <c r="BB414" i="2"/>
  <c r="BV444" i="2"/>
  <c r="CA2122" i="2"/>
  <c r="BX555" i="2"/>
  <c r="AT356" i="2"/>
  <c r="BN195" i="2"/>
  <c r="BN193" i="2"/>
  <c r="BH148" i="2"/>
  <c r="AT105" i="2"/>
  <c r="AT97" i="2"/>
  <c r="AX99" i="2"/>
  <c r="AX97" i="2"/>
  <c r="BJ444" i="2"/>
  <c r="BF491" i="2"/>
  <c r="BM491" i="2"/>
  <c r="BD237" i="2"/>
  <c r="BM356" i="2"/>
  <c r="BS237" i="2"/>
  <c r="BM237" i="2"/>
  <c r="BW555" i="2"/>
  <c r="BB356" i="2"/>
  <c r="BB307" i="2"/>
  <c r="BO195" i="2"/>
  <c r="BO193" i="2"/>
  <c r="AQ114" i="2"/>
  <c r="AQ97" i="2"/>
  <c r="BD97" i="2"/>
  <c r="CE1422" i="2"/>
  <c r="BI444" i="2"/>
  <c r="BN444" i="2"/>
  <c r="BL491" i="2"/>
  <c r="BU444" i="2"/>
  <c r="BE414" i="2"/>
  <c r="BZ2122" i="2"/>
  <c r="BF356" i="2"/>
  <c r="BR555" i="2"/>
  <c r="AS356" i="2"/>
  <c r="BE97" i="2"/>
  <c r="BM444" i="2"/>
  <c r="BE491" i="2"/>
  <c r="BK356" i="2"/>
  <c r="BR237" i="2"/>
  <c r="BF414" i="2"/>
  <c r="BL555" i="2"/>
  <c r="BU935" i="2"/>
  <c r="BU934" i="2"/>
  <c r="BV935" i="2"/>
  <c r="BV934" i="2"/>
  <c r="BY208" i="2"/>
  <c r="BY209" i="2"/>
  <c r="BZ208" i="2"/>
  <c r="BZ209" i="2"/>
  <c r="CA209" i="2"/>
  <c r="CA208" i="2"/>
  <c r="BW934" i="2"/>
  <c r="BW935" i="2"/>
  <c r="CB208" i="2"/>
  <c r="CB209" i="2"/>
  <c r="CA934" i="2"/>
  <c r="CA935" i="2"/>
  <c r="BV209" i="2"/>
  <c r="BV208" i="2"/>
  <c r="BZ934" i="2"/>
  <c r="BZ935" i="2"/>
  <c r="BW208" i="2"/>
  <c r="BW209" i="2"/>
  <c r="CC209" i="2"/>
  <c r="CC208" i="2"/>
  <c r="BX934" i="2"/>
  <c r="BX935" i="2"/>
  <c r="BY934" i="2"/>
  <c r="BY935" i="2"/>
  <c r="CA212" i="2"/>
  <c r="CA211" i="2"/>
  <c r="CB212" i="2"/>
  <c r="CB211" i="2"/>
  <c r="CC212" i="2"/>
  <c r="CC211" i="2"/>
  <c r="BZ212" i="2"/>
  <c r="BZ211" i="2"/>
  <c r="BV211" i="2"/>
  <c r="BV212" i="2"/>
  <c r="BW211" i="2"/>
  <c r="BW212" i="2"/>
  <c r="BY211" i="2"/>
  <c r="BY212" i="2"/>
  <c r="I1741" i="3"/>
  <c r="I2248" i="3"/>
  <c r="I1135" i="3"/>
  <c r="I1775" i="3"/>
  <c r="I1044" i="3"/>
  <c r="I2018" i="3"/>
  <c r="I2052" i="3"/>
  <c r="I1538" i="3"/>
  <c r="I1790" i="3"/>
  <c r="I2300" i="3"/>
  <c r="I724" i="3"/>
  <c r="I2268" i="3"/>
  <c r="I1041" i="3"/>
  <c r="I1633" i="3"/>
  <c r="I1092" i="3"/>
  <c r="I2104" i="3"/>
  <c r="I833" i="3"/>
  <c r="I1624" i="3"/>
  <c r="I2278" i="3"/>
  <c r="I2213" i="3"/>
  <c r="I1299" i="3"/>
  <c r="I1888" i="3"/>
  <c r="I2046" i="3"/>
  <c r="I1138" i="3"/>
  <c r="I1729" i="3"/>
  <c r="I1469" i="3"/>
  <c r="I1239" i="3"/>
  <c r="I1717" i="3"/>
  <c r="I2242" i="3"/>
  <c r="I1242" i="3"/>
  <c r="I1784" i="3"/>
  <c r="I1720" i="3"/>
  <c r="I1939" i="3"/>
  <c r="I1711" i="3"/>
  <c r="I1187" i="3"/>
  <c r="I1828" i="3"/>
  <c r="I1517" i="3"/>
  <c r="I1980" i="3"/>
  <c r="I2294" i="3"/>
  <c r="I1261" i="3"/>
  <c r="I1804" i="3"/>
  <c r="I839" i="3"/>
  <c r="I1660" i="3"/>
  <c r="I863" i="3"/>
  <c r="I936" i="3"/>
  <c r="I1544" i="3"/>
  <c r="I1038" i="3"/>
  <c r="I1678" i="3"/>
  <c r="I1744" i="3"/>
  <c r="I1618" i="3"/>
  <c r="I1441" i="3"/>
  <c r="I1362" i="3"/>
  <c r="I1900" i="3"/>
  <c r="I1885" i="3"/>
  <c r="I2197" i="3"/>
  <c r="I1086" i="3"/>
  <c r="I1726" i="3"/>
  <c r="I1154" i="3"/>
  <c r="I1666" i="3"/>
  <c r="I1963" i="3"/>
  <c r="I1490" i="3"/>
  <c r="I1951" i="3"/>
  <c r="F513" i="3"/>
  <c r="F206" i="3"/>
  <c r="CH1972" i="2"/>
  <c r="CD2121" i="2"/>
  <c r="CD2120" i="2"/>
  <c r="CC1485" i="2"/>
  <c r="CC1486" i="2"/>
  <c r="BU648" i="2"/>
  <c r="BU647" i="2"/>
  <c r="BP599" i="2"/>
  <c r="BP600" i="2"/>
  <c r="BQ599" i="2"/>
  <c r="BQ600" i="2"/>
  <c r="BD503" i="2"/>
  <c r="BD502" i="2"/>
  <c r="BM453" i="2"/>
  <c r="BM452" i="2"/>
  <c r="AP400" i="2"/>
  <c r="AP401" i="2"/>
  <c r="BT2066" i="2"/>
  <c r="BT2065" i="2"/>
  <c r="BS1652" i="2"/>
  <c r="BS1653" i="2"/>
  <c r="BM1325" i="2"/>
  <c r="BM1324" i="2"/>
  <c r="BL644" i="2"/>
  <c r="BL645" i="2"/>
  <c r="BI596" i="2"/>
  <c r="BI597" i="2"/>
  <c r="BN547" i="2"/>
  <c r="BN548" i="2"/>
  <c r="BA349" i="2"/>
  <c r="BA348" i="2"/>
  <c r="BE252" i="2"/>
  <c r="BE251" i="2"/>
  <c r="BW2062" i="2"/>
  <c r="BW2063" i="2"/>
  <c r="CD1527" i="2"/>
  <c r="CD1528" i="2"/>
  <c r="BN641" i="2"/>
  <c r="BN642" i="2"/>
  <c r="BP594" i="2"/>
  <c r="BP593" i="2"/>
  <c r="BK545" i="2"/>
  <c r="BK544" i="2"/>
  <c r="AU447" i="2"/>
  <c r="AU446" i="2"/>
  <c r="AW395" i="2"/>
  <c r="AW394" i="2"/>
  <c r="AY248" i="2"/>
  <c r="AY249" i="2"/>
  <c r="BR305" i="2"/>
  <c r="BR306" i="2"/>
  <c r="BG1956" i="2"/>
  <c r="BG1955" i="2"/>
  <c r="BM638" i="2"/>
  <c r="BM639" i="2"/>
  <c r="BS590" i="2"/>
  <c r="BS591" i="2"/>
  <c r="BN542" i="2"/>
  <c r="BN541" i="2"/>
  <c r="BF392" i="2"/>
  <c r="BF391" i="2"/>
  <c r="AX343" i="2"/>
  <c r="AX342" i="2"/>
  <c r="BM294" i="2"/>
  <c r="BM293" i="2"/>
  <c r="BH1953" i="2"/>
  <c r="BH1952" i="2"/>
  <c r="BV1746" i="2"/>
  <c r="BV1745" i="2"/>
  <c r="BV1691" i="2"/>
  <c r="BV1692" i="2"/>
  <c r="BL635" i="2"/>
  <c r="BL636" i="2"/>
  <c r="BM635" i="2"/>
  <c r="BM636" i="2"/>
  <c r="BI587" i="2"/>
  <c r="BI588" i="2"/>
  <c r="BF538" i="2"/>
  <c r="BF539" i="2"/>
  <c r="BY488" i="2"/>
  <c r="BY489" i="2"/>
  <c r="BS290" i="2"/>
  <c r="BS291" i="2"/>
  <c r="AX243" i="2"/>
  <c r="AX242" i="2"/>
  <c r="BV2054" i="2"/>
  <c r="BV2053" i="2"/>
  <c r="BS1743" i="2"/>
  <c r="BS1742" i="2"/>
  <c r="BM1313" i="2"/>
  <c r="BM1312" i="2"/>
  <c r="BT584" i="2"/>
  <c r="BT585" i="2"/>
  <c r="BD536" i="2"/>
  <c r="BD535" i="2"/>
  <c r="BT486" i="2"/>
  <c r="BT485" i="2"/>
  <c r="BH434" i="2"/>
  <c r="BH435" i="2"/>
  <c r="BQ386" i="2"/>
  <c r="BQ385" i="2"/>
  <c r="BN650" i="2"/>
  <c r="BN651" i="2"/>
  <c r="BR2050" i="2"/>
  <c r="BR2051" i="2"/>
  <c r="BR1740" i="2"/>
  <c r="BR1739" i="2"/>
  <c r="BW1638" i="2"/>
  <c r="BW1637" i="2"/>
  <c r="CE1252" i="2"/>
  <c r="CE1253" i="2"/>
  <c r="BB532" i="2"/>
  <c r="BB533" i="2"/>
  <c r="BP483" i="2"/>
  <c r="BP482" i="2"/>
  <c r="BT483" i="2"/>
  <c r="BT482" i="2"/>
  <c r="BF333" i="2"/>
  <c r="BF334" i="2"/>
  <c r="BT1682" i="2"/>
  <c r="BT1683" i="2"/>
  <c r="BU1635" i="2"/>
  <c r="BU1634" i="2"/>
  <c r="BU578" i="2"/>
  <c r="BU579" i="2"/>
  <c r="BJ530" i="2"/>
  <c r="BJ529" i="2"/>
  <c r="BG429" i="2"/>
  <c r="BG428" i="2"/>
  <c r="BG1990" i="2"/>
  <c r="BG1991" i="2"/>
  <c r="BW1679" i="2"/>
  <c r="BW1680" i="2"/>
  <c r="BK672" i="2"/>
  <c r="BK671" i="2"/>
  <c r="BV624" i="2"/>
  <c r="BV623" i="2"/>
  <c r="BP576" i="2"/>
  <c r="BP575" i="2"/>
  <c r="BW576" i="2"/>
  <c r="BW575" i="2"/>
  <c r="BB425" i="2"/>
  <c r="BB426" i="2"/>
  <c r="BC376" i="2"/>
  <c r="BC377" i="2"/>
  <c r="AT376" i="2"/>
  <c r="AT377" i="2"/>
  <c r="AV327" i="2"/>
  <c r="AV328" i="2"/>
  <c r="BW1628" i="2"/>
  <c r="BW1629" i="2"/>
  <c r="BS1355" i="2"/>
  <c r="BS1356" i="2"/>
  <c r="BP620" i="2"/>
  <c r="BP621" i="2"/>
  <c r="BR621" i="2"/>
  <c r="BR620" i="2"/>
  <c r="BP572" i="2"/>
  <c r="BP573" i="2"/>
  <c r="AZ373" i="2"/>
  <c r="AZ374" i="2"/>
  <c r="AZ325" i="2"/>
  <c r="AZ324" i="2"/>
  <c r="BR276" i="2"/>
  <c r="BR275" i="2"/>
  <c r="CC1504" i="2"/>
  <c r="CC1503" i="2"/>
  <c r="CC1240" i="2"/>
  <c r="CC1239" i="2"/>
  <c r="BS666" i="2"/>
  <c r="BS665" i="2"/>
  <c r="BL618" i="2"/>
  <c r="BL617" i="2"/>
  <c r="BP471" i="2"/>
  <c r="BP470" i="2"/>
  <c r="BK603" i="2"/>
  <c r="BK602" i="2"/>
  <c r="BX663" i="2"/>
  <c r="BX662" i="2"/>
  <c r="BM614" i="2"/>
  <c r="BM615" i="2"/>
  <c r="BM566" i="2"/>
  <c r="BM567" i="2"/>
  <c r="BM468" i="2"/>
  <c r="BM467" i="2"/>
  <c r="BV467" i="2"/>
  <c r="BV468" i="2"/>
  <c r="BF319" i="2"/>
  <c r="BF318" i="2"/>
  <c r="BK270" i="2"/>
  <c r="BK269" i="2"/>
  <c r="CC1497" i="2"/>
  <c r="CC1498" i="2"/>
  <c r="BR1343" i="2"/>
  <c r="BR1342" i="2"/>
  <c r="BW659" i="2"/>
  <c r="BW660" i="2"/>
  <c r="BT564" i="2"/>
  <c r="BT563" i="2"/>
  <c r="AW412" i="2"/>
  <c r="AW413" i="2"/>
  <c r="BD316" i="2"/>
  <c r="BD315" i="2"/>
  <c r="AT267" i="2"/>
  <c r="AT266" i="2"/>
  <c r="BV2130" i="2"/>
  <c r="BV2131" i="2"/>
  <c r="CA2130" i="2"/>
  <c r="CA2131" i="2"/>
  <c r="BP1340" i="2"/>
  <c r="BP1339" i="2"/>
  <c r="BO657" i="2"/>
  <c r="BO656" i="2"/>
  <c r="BM608" i="2"/>
  <c r="BM609" i="2"/>
  <c r="BX560" i="2"/>
  <c r="BX561" i="2"/>
  <c r="BM462" i="2"/>
  <c r="BM461" i="2"/>
  <c r="BE410" i="2"/>
  <c r="BE409" i="2"/>
  <c r="AQ362" i="2"/>
  <c r="AQ361" i="2"/>
  <c r="BC312" i="2"/>
  <c r="BC313" i="2"/>
  <c r="BD263" i="2"/>
  <c r="BD264" i="2"/>
  <c r="BS2128" i="2"/>
  <c r="BS2127" i="2"/>
  <c r="BJ1971" i="2"/>
  <c r="BJ1970" i="2"/>
  <c r="BU1661" i="2"/>
  <c r="BU1662" i="2"/>
  <c r="BS653" i="2"/>
  <c r="BS654" i="2"/>
  <c r="BN557" i="2"/>
  <c r="BN558" i="2"/>
  <c r="BP459" i="2"/>
  <c r="BP458" i="2"/>
  <c r="BC358" i="2"/>
  <c r="BC359" i="2"/>
  <c r="AU358" i="2"/>
  <c r="AU359" i="2"/>
  <c r="BC310" i="2"/>
  <c r="BC309" i="2"/>
  <c r="AZ260" i="2"/>
  <c r="AZ261" i="2"/>
  <c r="BP1331" i="2"/>
  <c r="BP1330" i="2"/>
  <c r="AY403" i="2"/>
  <c r="AY404" i="2"/>
  <c r="BT2072" i="2"/>
  <c r="BT2071" i="2"/>
  <c r="CB2121" i="2"/>
  <c r="CB2120" i="2"/>
  <c r="BI1965" i="2"/>
  <c r="BI1964" i="2"/>
  <c r="CE1485" i="2"/>
  <c r="CE1486" i="2"/>
  <c r="CC1222" i="2"/>
  <c r="CC1221" i="2"/>
  <c r="BO648" i="2"/>
  <c r="BO647" i="2"/>
  <c r="BO599" i="2"/>
  <c r="BO600" i="2"/>
  <c r="BL453" i="2"/>
  <c r="BL452" i="2"/>
  <c r="BA351" i="2"/>
  <c r="BA352" i="2"/>
  <c r="BP303" i="2"/>
  <c r="BP302" i="2"/>
  <c r="BQ2065" i="2"/>
  <c r="BQ2066" i="2"/>
  <c r="BT1652" i="2"/>
  <c r="BT1653" i="2"/>
  <c r="BR1325" i="2"/>
  <c r="BR1324" i="2"/>
  <c r="BK645" i="2"/>
  <c r="BK644" i="2"/>
  <c r="BH596" i="2"/>
  <c r="BH597" i="2"/>
  <c r="BA397" i="2"/>
  <c r="BA398" i="2"/>
  <c r="BI300" i="2"/>
  <c r="BI299" i="2"/>
  <c r="BO299" i="2"/>
  <c r="BO300" i="2"/>
  <c r="BQ2063" i="2"/>
  <c r="BQ2062" i="2"/>
  <c r="BS1698" i="2"/>
  <c r="BS1697" i="2"/>
  <c r="CC1527" i="2"/>
  <c r="CC1528" i="2"/>
  <c r="BM641" i="2"/>
  <c r="BM642" i="2"/>
  <c r="BO593" i="2"/>
  <c r="BO594" i="2"/>
  <c r="BJ545" i="2"/>
  <c r="BJ544" i="2"/>
  <c r="AT395" i="2"/>
  <c r="AT394" i="2"/>
  <c r="BK297" i="2"/>
  <c r="BK296" i="2"/>
  <c r="BH1955" i="2"/>
  <c r="BH1956" i="2"/>
  <c r="BN1318" i="2"/>
  <c r="BN1319" i="2"/>
  <c r="BW961" i="2"/>
  <c r="BW962" i="2"/>
  <c r="BL639" i="2"/>
  <c r="BL638" i="2"/>
  <c r="AW343" i="2"/>
  <c r="AW342" i="2"/>
  <c r="AW246" i="2"/>
  <c r="AW245" i="2"/>
  <c r="BI1953" i="2"/>
  <c r="BI1952" i="2"/>
  <c r="BL1316" i="2"/>
  <c r="BL1315" i="2"/>
  <c r="BT587" i="2"/>
  <c r="BT588" i="2"/>
  <c r="BH587" i="2"/>
  <c r="BH588" i="2"/>
  <c r="BF340" i="2"/>
  <c r="BF339" i="2"/>
  <c r="BD243" i="2"/>
  <c r="BD242" i="2"/>
  <c r="BW2054" i="2"/>
  <c r="BW2053" i="2"/>
  <c r="BL1313" i="2"/>
  <c r="BL1312" i="2"/>
  <c r="BS584" i="2"/>
  <c r="BS585" i="2"/>
  <c r="BC535" i="2"/>
  <c r="BC536" i="2"/>
  <c r="BP486" i="2"/>
  <c r="BP485" i="2"/>
  <c r="AZ240" i="2"/>
  <c r="AZ239" i="2"/>
  <c r="BK650" i="2"/>
  <c r="BK651" i="2"/>
  <c r="BS2050" i="2"/>
  <c r="BS2051" i="2"/>
  <c r="BX1638" i="2"/>
  <c r="BX1637" i="2"/>
  <c r="CD1252" i="2"/>
  <c r="CD1253" i="2"/>
  <c r="BK630" i="2"/>
  <c r="BK629" i="2"/>
  <c r="BA533" i="2"/>
  <c r="BA532" i="2"/>
  <c r="BL482" i="2"/>
  <c r="BL483" i="2"/>
  <c r="BD431" i="2"/>
  <c r="BD432" i="2"/>
  <c r="BE333" i="2"/>
  <c r="BE334" i="2"/>
  <c r="BM285" i="2"/>
  <c r="BM284" i="2"/>
  <c r="BW1635" i="2"/>
  <c r="BW1634" i="2"/>
  <c r="BR578" i="2"/>
  <c r="BR579" i="2"/>
  <c r="BI530" i="2"/>
  <c r="BI529" i="2"/>
  <c r="BY479" i="2"/>
  <c r="BY480" i="2"/>
  <c r="BH428" i="2"/>
  <c r="BH429" i="2"/>
  <c r="BF330" i="2"/>
  <c r="BF331" i="2"/>
  <c r="BF1990" i="2"/>
  <c r="BF1991" i="2"/>
  <c r="BR1731" i="2"/>
  <c r="BR1730" i="2"/>
  <c r="BT1632" i="2"/>
  <c r="BT1631" i="2"/>
  <c r="BR672" i="2"/>
  <c r="BR671" i="2"/>
  <c r="BU624" i="2"/>
  <c r="BU623" i="2"/>
  <c r="BO576" i="2"/>
  <c r="BO575" i="2"/>
  <c r="BV576" i="2"/>
  <c r="BV575" i="2"/>
  <c r="BN477" i="2"/>
  <c r="BN476" i="2"/>
  <c r="BD426" i="2"/>
  <c r="BD425" i="2"/>
  <c r="BE376" i="2"/>
  <c r="BE377" i="2"/>
  <c r="AR376" i="2"/>
  <c r="AR377" i="2"/>
  <c r="AU327" i="2"/>
  <c r="AU328" i="2"/>
  <c r="BR279" i="2"/>
  <c r="BR278" i="2"/>
  <c r="BS1728" i="2"/>
  <c r="BS1727" i="2"/>
  <c r="BV1628" i="2"/>
  <c r="BV1629" i="2"/>
  <c r="BR1355" i="2"/>
  <c r="BR1356" i="2"/>
  <c r="BX669" i="2"/>
  <c r="BX668" i="2"/>
  <c r="BO621" i="2"/>
  <c r="BO620" i="2"/>
  <c r="BX572" i="2"/>
  <c r="BX573" i="2"/>
  <c r="BO572" i="2"/>
  <c r="BO573" i="2"/>
  <c r="BO473" i="2"/>
  <c r="BO474" i="2"/>
  <c r="BM474" i="2"/>
  <c r="BM473" i="2"/>
  <c r="AX373" i="2"/>
  <c r="AX374" i="2"/>
  <c r="BK275" i="2"/>
  <c r="BK276" i="2"/>
  <c r="CE1239" i="2"/>
  <c r="CE1240" i="2"/>
  <c r="BP666" i="2"/>
  <c r="BP665" i="2"/>
  <c r="BK617" i="2"/>
  <c r="BK618" i="2"/>
  <c r="BX569" i="2"/>
  <c r="BX570" i="2"/>
  <c r="BY470" i="2"/>
  <c r="BY471" i="2"/>
  <c r="AT371" i="2"/>
  <c r="AT370" i="2"/>
  <c r="BC321" i="2"/>
  <c r="BC322" i="2"/>
  <c r="BS273" i="2"/>
  <c r="BS272" i="2"/>
  <c r="BJ603" i="2"/>
  <c r="BJ602" i="2"/>
  <c r="BW2136" i="2"/>
  <c r="BW2137" i="2"/>
  <c r="BT1773" i="2"/>
  <c r="BT1772" i="2"/>
  <c r="BL615" i="2"/>
  <c r="BL614" i="2"/>
  <c r="BK566" i="2"/>
  <c r="BK567" i="2"/>
  <c r="BI518" i="2"/>
  <c r="BI517" i="2"/>
  <c r="AY367" i="2"/>
  <c r="AY368" i="2"/>
  <c r="BC319" i="2"/>
  <c r="BC318" i="2"/>
  <c r="BG456" i="2"/>
  <c r="BG455" i="2"/>
  <c r="BM257" i="2"/>
  <c r="BM258" i="2"/>
  <c r="CE1497" i="2"/>
  <c r="CE1498" i="2"/>
  <c r="BX983" i="2"/>
  <c r="BX982" i="2"/>
  <c r="BP612" i="2"/>
  <c r="BP611" i="2"/>
  <c r="BQ564" i="2"/>
  <c r="BQ563" i="2"/>
  <c r="BH515" i="2"/>
  <c r="BH514" i="2"/>
  <c r="BL465" i="2"/>
  <c r="BL464" i="2"/>
  <c r="AR365" i="2"/>
  <c r="AR364" i="2"/>
  <c r="BA364" i="2"/>
  <c r="BA365" i="2"/>
  <c r="BC315" i="2"/>
  <c r="BC316" i="2"/>
  <c r="BI316" i="2"/>
  <c r="BI315" i="2"/>
  <c r="AU267" i="2"/>
  <c r="AU266" i="2"/>
  <c r="BT2131" i="2"/>
  <c r="BT2130" i="2"/>
  <c r="BN656" i="2"/>
  <c r="BN657" i="2"/>
  <c r="BL608" i="2"/>
  <c r="BL609" i="2"/>
  <c r="BI512" i="2"/>
  <c r="BI511" i="2"/>
  <c r="BG461" i="2"/>
  <c r="BG462" i="2"/>
  <c r="BE312" i="2"/>
  <c r="BE313" i="2"/>
  <c r="BI313" i="2"/>
  <c r="BI312" i="2"/>
  <c r="BK1971" i="2"/>
  <c r="BK1970" i="2"/>
  <c r="BV1661" i="2"/>
  <c r="BV1662" i="2"/>
  <c r="BM1333" i="2"/>
  <c r="BM1334" i="2"/>
  <c r="BR653" i="2"/>
  <c r="BR654" i="2"/>
  <c r="BX558" i="2"/>
  <c r="BX557" i="2"/>
  <c r="BF509" i="2"/>
  <c r="BF508" i="2"/>
  <c r="BC458" i="2"/>
  <c r="BC459" i="2"/>
  <c r="BB406" i="2"/>
  <c r="BB407" i="2"/>
  <c r="AT358" i="2"/>
  <c r="AT359" i="2"/>
  <c r="BA260" i="2"/>
  <c r="BA261" i="2"/>
  <c r="BN1331" i="2"/>
  <c r="BN1330" i="2"/>
  <c r="BJ553" i="2"/>
  <c r="BJ554" i="2"/>
  <c r="BU2072" i="2"/>
  <c r="BU2071" i="2"/>
  <c r="BV1761" i="2"/>
  <c r="BV1760" i="2"/>
  <c r="CE2121" i="2"/>
  <c r="CE2120" i="2"/>
  <c r="BJ1965" i="2"/>
  <c r="BJ1964" i="2"/>
  <c r="CD1486" i="2"/>
  <c r="CD1485" i="2"/>
  <c r="CE1222" i="2"/>
  <c r="CE1221" i="2"/>
  <c r="BN600" i="2"/>
  <c r="BN599" i="2"/>
  <c r="BN453" i="2"/>
  <c r="BN452" i="2"/>
  <c r="AZ351" i="2"/>
  <c r="AZ352" i="2"/>
  <c r="BB255" i="2"/>
  <c r="BB254" i="2"/>
  <c r="BZ2065" i="2"/>
  <c r="BZ2066" i="2"/>
  <c r="BU1653" i="2"/>
  <c r="BU1652" i="2"/>
  <c r="BG597" i="2"/>
  <c r="BG596" i="2"/>
  <c r="AZ349" i="2"/>
  <c r="AZ348" i="2"/>
  <c r="BY2062" i="2"/>
  <c r="BY2063" i="2"/>
  <c r="BL1321" i="2"/>
  <c r="BL1322" i="2"/>
  <c r="BL641" i="2"/>
  <c r="BL642" i="2"/>
  <c r="BN593" i="2"/>
  <c r="BN594" i="2"/>
  <c r="AR395" i="2"/>
  <c r="AR394" i="2"/>
  <c r="BE345" i="2"/>
  <c r="BE346" i="2"/>
  <c r="AZ249" i="2"/>
  <c r="AZ248" i="2"/>
  <c r="BQ306" i="2"/>
  <c r="BQ305" i="2"/>
  <c r="BM1955" i="2"/>
  <c r="BM1956" i="2"/>
  <c r="BX961" i="2"/>
  <c r="BX962" i="2"/>
  <c r="BK639" i="2"/>
  <c r="BK638" i="2"/>
  <c r="BR590" i="2"/>
  <c r="BR591" i="2"/>
  <c r="BM542" i="2"/>
  <c r="BM541" i="2"/>
  <c r="BL294" i="2"/>
  <c r="BL293" i="2"/>
  <c r="BJ1953" i="2"/>
  <c r="BJ1952" i="2"/>
  <c r="BW1691" i="2"/>
  <c r="BW1692" i="2"/>
  <c r="BM1316" i="2"/>
  <c r="BM1315" i="2"/>
  <c r="BX635" i="2"/>
  <c r="BX636" i="2"/>
  <c r="BS587" i="2"/>
  <c r="BS588" i="2"/>
  <c r="BG587" i="2"/>
  <c r="BG588" i="2"/>
  <c r="AV243" i="2"/>
  <c r="AV242" i="2"/>
  <c r="BY2053" i="2"/>
  <c r="BY2054" i="2"/>
  <c r="BT1743" i="2"/>
  <c r="BT1742" i="2"/>
  <c r="BN1313" i="2"/>
  <c r="BN1312" i="2"/>
  <c r="BX632" i="2"/>
  <c r="BX633" i="2"/>
  <c r="BR584" i="2"/>
  <c r="BR585" i="2"/>
  <c r="BB535" i="2"/>
  <c r="BB536" i="2"/>
  <c r="BY485" i="2"/>
  <c r="BY486" i="2"/>
  <c r="BP385" i="2"/>
  <c r="BP386" i="2"/>
  <c r="BQ288" i="2"/>
  <c r="BQ287" i="2"/>
  <c r="BC239" i="2"/>
  <c r="BC240" i="2"/>
  <c r="BM650" i="2"/>
  <c r="BM651" i="2"/>
  <c r="BV2050" i="2"/>
  <c r="BV2051" i="2"/>
  <c r="BS1740" i="2"/>
  <c r="BS1739" i="2"/>
  <c r="CC1252" i="2"/>
  <c r="CC1253" i="2"/>
  <c r="BX582" i="2"/>
  <c r="BX581" i="2"/>
  <c r="BK482" i="2"/>
  <c r="BK483" i="2"/>
  <c r="BX1634" i="2"/>
  <c r="BX1635" i="2"/>
  <c r="BX626" i="2"/>
  <c r="BX627" i="2"/>
  <c r="BQ579" i="2"/>
  <c r="BQ578" i="2"/>
  <c r="BD530" i="2"/>
  <c r="BD529" i="2"/>
  <c r="BE1990" i="2"/>
  <c r="BE1991" i="2"/>
  <c r="BU1632" i="2"/>
  <c r="BU1631" i="2"/>
  <c r="BP1358" i="2"/>
  <c r="BP1359" i="2"/>
  <c r="BQ671" i="2"/>
  <c r="BQ672" i="2"/>
  <c r="BT623" i="2"/>
  <c r="BT624" i="2"/>
  <c r="BN575" i="2"/>
  <c r="BN576" i="2"/>
  <c r="BM477" i="2"/>
  <c r="BM476" i="2"/>
  <c r="BB376" i="2"/>
  <c r="BB377" i="2"/>
  <c r="BA376" i="2"/>
  <c r="BA377" i="2"/>
  <c r="BE328" i="2"/>
  <c r="BE327" i="2"/>
  <c r="AT327" i="2"/>
  <c r="AT328" i="2"/>
  <c r="BX1628" i="2"/>
  <c r="BX1629" i="2"/>
  <c r="BU668" i="2"/>
  <c r="BU669" i="2"/>
  <c r="BN621" i="2"/>
  <c r="BN620" i="2"/>
  <c r="BW572" i="2"/>
  <c r="BW573" i="2"/>
  <c r="BN573" i="2"/>
  <c r="BN572" i="2"/>
  <c r="BU473" i="2"/>
  <c r="BU474" i="2"/>
  <c r="BL474" i="2"/>
  <c r="BL473" i="2"/>
  <c r="AW373" i="2"/>
  <c r="AW374" i="2"/>
  <c r="AY373" i="2"/>
  <c r="AY374" i="2"/>
  <c r="AY324" i="2"/>
  <c r="AY325" i="2"/>
  <c r="BO2140" i="2"/>
  <c r="BO2139" i="2"/>
  <c r="BO666" i="2"/>
  <c r="BO665" i="2"/>
  <c r="BX617" i="2"/>
  <c r="BX618" i="2"/>
  <c r="BP570" i="2"/>
  <c r="BP569" i="2"/>
  <c r="AZ370" i="2"/>
  <c r="AZ371" i="2"/>
  <c r="CE1174" i="2"/>
  <c r="CE1173" i="2"/>
  <c r="BI603" i="2"/>
  <c r="BI602" i="2"/>
  <c r="BW663" i="2"/>
  <c r="BW662" i="2"/>
  <c r="BK615" i="2"/>
  <c r="BK614" i="2"/>
  <c r="BH518" i="2"/>
  <c r="BH517" i="2"/>
  <c r="BU467" i="2"/>
  <c r="BU468" i="2"/>
  <c r="BE416" i="2"/>
  <c r="BE417" i="2"/>
  <c r="BB319" i="2"/>
  <c r="BB318" i="2"/>
  <c r="BI319" i="2"/>
  <c r="BI318" i="2"/>
  <c r="BJ270" i="2"/>
  <c r="BJ269" i="2"/>
  <c r="BD257" i="2"/>
  <c r="BD258" i="2"/>
  <c r="BU1770" i="2"/>
  <c r="BU1769" i="2"/>
  <c r="CD1497" i="2"/>
  <c r="CD1498" i="2"/>
  <c r="BV659" i="2"/>
  <c r="BV660" i="2"/>
  <c r="BP564" i="2"/>
  <c r="BP563" i="2"/>
  <c r="BK465" i="2"/>
  <c r="BK464" i="2"/>
  <c r="BM465" i="2"/>
  <c r="BM464" i="2"/>
  <c r="BD412" i="2"/>
  <c r="BD413" i="2"/>
  <c r="AX413" i="2"/>
  <c r="AX412" i="2"/>
  <c r="AQ365" i="2"/>
  <c r="AQ364" i="2"/>
  <c r="BE315" i="2"/>
  <c r="BE316" i="2"/>
  <c r="BU2131" i="2"/>
  <c r="BU2130" i="2"/>
  <c r="BZ2130" i="2"/>
  <c r="BZ2131" i="2"/>
  <c r="BQ1340" i="2"/>
  <c r="BQ1339" i="2"/>
  <c r="BM656" i="2"/>
  <c r="BM657" i="2"/>
  <c r="BK609" i="2"/>
  <c r="BK608" i="2"/>
  <c r="BW560" i="2"/>
  <c r="BW561" i="2"/>
  <c r="BL461" i="2"/>
  <c r="BL462" i="2"/>
  <c r="AY409" i="2"/>
  <c r="AY410" i="2"/>
  <c r="BA361" i="2"/>
  <c r="BA362" i="2"/>
  <c r="BB312" i="2"/>
  <c r="BB313" i="2"/>
  <c r="AZ264" i="2"/>
  <c r="AZ263" i="2"/>
  <c r="BP2075" i="2"/>
  <c r="BP2074" i="2"/>
  <c r="BT1764" i="2"/>
  <c r="BT1763" i="2"/>
  <c r="BR1662" i="2"/>
  <c r="BR1661" i="2"/>
  <c r="BN1334" i="2"/>
  <c r="BN1333" i="2"/>
  <c r="BO653" i="2"/>
  <c r="BO654" i="2"/>
  <c r="BW558" i="2"/>
  <c r="BW557" i="2"/>
  <c r="BD458" i="2"/>
  <c r="BD459" i="2"/>
  <c r="AZ406" i="2"/>
  <c r="AZ407" i="2"/>
  <c r="BB358" i="2"/>
  <c r="BB359" i="2"/>
  <c r="BB309" i="2"/>
  <c r="BB310" i="2"/>
  <c r="BB260" i="2"/>
  <c r="BB261" i="2"/>
  <c r="BJ260" i="2"/>
  <c r="BJ261" i="2"/>
  <c r="BQ1330" i="2"/>
  <c r="BQ1331" i="2"/>
  <c r="AX403" i="2"/>
  <c r="AX404" i="2"/>
  <c r="BV2072" i="2"/>
  <c r="BV2071" i="2"/>
  <c r="BU1710" i="2"/>
  <c r="BU1709" i="2"/>
  <c r="CC2121" i="2"/>
  <c r="CC2120" i="2"/>
  <c r="BK1965" i="2"/>
  <c r="BK1964" i="2"/>
  <c r="BL1327" i="2"/>
  <c r="BL1328" i="2"/>
  <c r="CD1221" i="2"/>
  <c r="CD1222" i="2"/>
  <c r="BM600" i="2"/>
  <c r="BM599" i="2"/>
  <c r="BG453" i="2"/>
  <c r="BG452" i="2"/>
  <c r="AY352" i="2"/>
  <c r="AY351" i="2"/>
  <c r="BO303" i="2"/>
  <c r="BO302" i="2"/>
  <c r="CA2065" i="2"/>
  <c r="CA2066" i="2"/>
  <c r="BR1755" i="2"/>
  <c r="BR1754" i="2"/>
  <c r="BV1653" i="2"/>
  <c r="BV1652" i="2"/>
  <c r="BO1325" i="2"/>
  <c r="BO1324" i="2"/>
  <c r="BT597" i="2"/>
  <c r="BT596" i="2"/>
  <c r="BF500" i="2"/>
  <c r="BF499" i="2"/>
  <c r="BP450" i="2"/>
  <c r="BP449" i="2"/>
  <c r="AY349" i="2"/>
  <c r="AY348" i="2"/>
  <c r="BN299" i="2"/>
  <c r="BN300" i="2"/>
  <c r="BD252" i="2"/>
  <c r="BD251" i="2"/>
  <c r="BZ2115" i="2"/>
  <c r="BZ2114" i="2"/>
  <c r="BZ2062" i="2"/>
  <c r="BZ2063" i="2"/>
  <c r="BT1697" i="2"/>
  <c r="BT1698" i="2"/>
  <c r="BK641" i="2"/>
  <c r="BK642" i="2"/>
  <c r="BM593" i="2"/>
  <c r="BM594" i="2"/>
  <c r="AV395" i="2"/>
  <c r="AV394" i="2"/>
  <c r="BB395" i="2"/>
  <c r="BB394" i="2"/>
  <c r="BJ297" i="2"/>
  <c r="BJ296" i="2"/>
  <c r="BY2059" i="2"/>
  <c r="BY2060" i="2"/>
  <c r="BI1955" i="2"/>
  <c r="BI1956" i="2"/>
  <c r="BO1318" i="2"/>
  <c r="BO1319" i="2"/>
  <c r="BY962" i="2"/>
  <c r="BY961" i="2"/>
  <c r="BR392" i="2"/>
  <c r="BR391" i="2"/>
  <c r="AX246" i="2"/>
  <c r="AX245" i="2"/>
  <c r="BP2057" i="2"/>
  <c r="BP2056" i="2"/>
  <c r="BK1953" i="2"/>
  <c r="BK1952" i="2"/>
  <c r="BO1316" i="2"/>
  <c r="BO1315" i="2"/>
  <c r="CB958" i="2"/>
  <c r="CB959" i="2"/>
  <c r="BR587" i="2"/>
  <c r="BR588" i="2"/>
  <c r="BR489" i="2"/>
  <c r="BR488" i="2"/>
  <c r="BX489" i="2"/>
  <c r="BX488" i="2"/>
  <c r="BR389" i="2"/>
  <c r="BR388" i="2"/>
  <c r="BE340" i="2"/>
  <c r="BE339" i="2"/>
  <c r="BR290" i="2"/>
  <c r="BR291" i="2"/>
  <c r="BZ2053" i="2"/>
  <c r="BZ2054" i="2"/>
  <c r="BP1312" i="2"/>
  <c r="BP1313" i="2"/>
  <c r="BV633" i="2"/>
  <c r="BV632" i="2"/>
  <c r="BA536" i="2"/>
  <c r="BA535" i="2"/>
  <c r="BX486" i="2"/>
  <c r="BX485" i="2"/>
  <c r="BL650" i="2"/>
  <c r="BL651" i="2"/>
  <c r="BW2050" i="2"/>
  <c r="BW2051" i="2"/>
  <c r="BS1685" i="2"/>
  <c r="BS1686" i="2"/>
  <c r="BL1309" i="2"/>
  <c r="BL1310" i="2"/>
  <c r="BW582" i="2"/>
  <c r="BW581" i="2"/>
  <c r="BG532" i="2"/>
  <c r="BG533" i="2"/>
  <c r="BR483" i="2"/>
  <c r="BR482" i="2"/>
  <c r="CD1561" i="2"/>
  <c r="CD1560" i="2"/>
  <c r="BX480" i="2"/>
  <c r="BX479" i="2"/>
  <c r="BI428" i="2"/>
  <c r="BI429" i="2"/>
  <c r="BS1731" i="2"/>
  <c r="BS1730" i="2"/>
  <c r="BV1632" i="2"/>
  <c r="BV1631" i="2"/>
  <c r="BR1358" i="2"/>
  <c r="BR1359" i="2"/>
  <c r="BS624" i="2"/>
  <c r="BS623" i="2"/>
  <c r="BK576" i="2"/>
  <c r="BK575" i="2"/>
  <c r="BL477" i="2"/>
  <c r="BL476" i="2"/>
  <c r="BA426" i="2"/>
  <c r="BA425" i="2"/>
  <c r="AZ376" i="2"/>
  <c r="AZ377" i="2"/>
  <c r="BD328" i="2"/>
  <c r="BD327" i="2"/>
  <c r="BI328" i="2"/>
  <c r="BI327" i="2"/>
  <c r="BQ279" i="2"/>
  <c r="BQ278" i="2"/>
  <c r="BR1727" i="2"/>
  <c r="BR1728" i="2"/>
  <c r="CE1555" i="2"/>
  <c r="CE1554" i="2"/>
  <c r="BU1355" i="2"/>
  <c r="BU1356" i="2"/>
  <c r="BK668" i="2"/>
  <c r="BK669" i="2"/>
  <c r="BM621" i="2"/>
  <c r="BM620" i="2"/>
  <c r="BV572" i="2"/>
  <c r="BV573" i="2"/>
  <c r="BP474" i="2"/>
  <c r="BP473" i="2"/>
  <c r="BC422" i="2"/>
  <c r="BC423" i="2"/>
  <c r="BE373" i="2"/>
  <c r="BE374" i="2"/>
  <c r="AX324" i="2"/>
  <c r="AX325" i="2"/>
  <c r="BJ275" i="2"/>
  <c r="BJ276" i="2"/>
  <c r="BQ2139" i="2"/>
  <c r="BQ2140" i="2"/>
  <c r="BR665" i="2"/>
  <c r="BR666" i="2"/>
  <c r="BO570" i="2"/>
  <c r="BO569" i="2"/>
  <c r="BW570" i="2"/>
  <c r="BW569" i="2"/>
  <c r="BV471" i="2"/>
  <c r="BV470" i="2"/>
  <c r="AS371" i="2"/>
  <c r="AS370" i="2"/>
  <c r="BB321" i="2"/>
  <c r="BB322" i="2"/>
  <c r="BR273" i="2"/>
  <c r="BR272" i="2"/>
  <c r="CD1174" i="2"/>
  <c r="CD1173" i="2"/>
  <c r="BH602" i="2"/>
  <c r="BH603" i="2"/>
  <c r="BT662" i="2"/>
  <c r="BT663" i="2"/>
  <c r="BL567" i="2"/>
  <c r="BL566" i="2"/>
  <c r="BG518" i="2"/>
  <c r="BG517" i="2"/>
  <c r="BF416" i="2"/>
  <c r="BF417" i="2"/>
  <c r="AX367" i="2"/>
  <c r="AX368" i="2"/>
  <c r="BH318" i="2"/>
  <c r="BH319" i="2"/>
  <c r="BT2133" i="2"/>
  <c r="BT2134" i="2"/>
  <c r="BY983" i="2"/>
  <c r="BY982" i="2"/>
  <c r="BT660" i="2"/>
  <c r="BT659" i="2"/>
  <c r="BO611" i="2"/>
  <c r="BO612" i="2"/>
  <c r="BO563" i="2"/>
  <c r="BO564" i="2"/>
  <c r="BG514" i="2"/>
  <c r="BG515" i="2"/>
  <c r="BG464" i="2"/>
  <c r="BG465" i="2"/>
  <c r="BJ464" i="2"/>
  <c r="BJ465" i="2"/>
  <c r="AZ364" i="2"/>
  <c r="AZ365" i="2"/>
  <c r="BB316" i="2"/>
  <c r="BB315" i="2"/>
  <c r="BH315" i="2"/>
  <c r="BH316" i="2"/>
  <c r="BW2130" i="2"/>
  <c r="BW2131" i="2"/>
  <c r="BL656" i="2"/>
  <c r="BL657" i="2"/>
  <c r="BJ608" i="2"/>
  <c r="BJ609" i="2"/>
  <c r="BV561" i="2"/>
  <c r="BV560" i="2"/>
  <c r="BF512" i="2"/>
  <c r="BF511" i="2"/>
  <c r="BD409" i="2"/>
  <c r="BD410" i="2"/>
  <c r="AZ361" i="2"/>
  <c r="AZ362" i="2"/>
  <c r="BF361" i="2"/>
  <c r="BF362" i="2"/>
  <c r="BA312" i="2"/>
  <c r="BA313" i="2"/>
  <c r="BH313" i="2"/>
  <c r="BH312" i="2"/>
  <c r="BY2074" i="2"/>
  <c r="BY2075" i="2"/>
  <c r="BS1662" i="2"/>
  <c r="BS1661" i="2"/>
  <c r="BO1334" i="2"/>
  <c r="BO1333" i="2"/>
  <c r="BN653" i="2"/>
  <c r="BN654" i="2"/>
  <c r="BR558" i="2"/>
  <c r="BR557" i="2"/>
  <c r="BO459" i="2"/>
  <c r="BO458" i="2"/>
  <c r="AS358" i="2"/>
  <c r="AS359" i="2"/>
  <c r="BC261" i="2"/>
  <c r="BC260" i="2"/>
  <c r="BR1330" i="2"/>
  <c r="BR1331" i="2"/>
  <c r="BH1968" i="2"/>
  <c r="BH1967" i="2"/>
  <c r="BV1710" i="2"/>
  <c r="BV1709" i="2"/>
  <c r="BX2068" i="2"/>
  <c r="BX2069" i="2"/>
  <c r="BX1704" i="2"/>
  <c r="BX1703" i="2"/>
  <c r="BM1327" i="2"/>
  <c r="BM1328" i="2"/>
  <c r="CD1170" i="2"/>
  <c r="CD1171" i="2"/>
  <c r="BX647" i="2"/>
  <c r="BX648" i="2"/>
  <c r="BL600" i="2"/>
  <c r="BL599" i="2"/>
  <c r="BL550" i="2"/>
  <c r="BL551" i="2"/>
  <c r="BK453" i="2"/>
  <c r="BK452" i="2"/>
  <c r="BA400" i="2"/>
  <c r="BA401" i="2"/>
  <c r="BB400" i="2"/>
  <c r="BB401" i="2"/>
  <c r="BI303" i="2"/>
  <c r="BI302" i="2"/>
  <c r="BW2066" i="2"/>
  <c r="BW2065" i="2"/>
  <c r="CE1531" i="2"/>
  <c r="CE1530" i="2"/>
  <c r="BX645" i="2"/>
  <c r="BX644" i="2"/>
  <c r="BE500" i="2"/>
  <c r="BE499" i="2"/>
  <c r="BL450" i="2"/>
  <c r="BL449" i="2"/>
  <c r="AZ397" i="2"/>
  <c r="AZ398" i="2"/>
  <c r="AX348" i="2"/>
  <c r="AX349" i="2"/>
  <c r="BU300" i="2"/>
  <c r="BU299" i="2"/>
  <c r="CA2115" i="2"/>
  <c r="CA2114" i="2"/>
  <c r="CA2062" i="2"/>
  <c r="CA2063" i="2"/>
  <c r="BM1321" i="2"/>
  <c r="BM1322" i="2"/>
  <c r="BX641" i="2"/>
  <c r="BX642" i="2"/>
  <c r="BJ593" i="2"/>
  <c r="BJ594" i="2"/>
  <c r="BL593" i="2"/>
  <c r="BL594" i="2"/>
  <c r="BF496" i="2"/>
  <c r="BF497" i="2"/>
  <c r="BD345" i="2"/>
  <c r="BD346" i="2"/>
  <c r="BA249" i="2"/>
  <c r="BA248" i="2"/>
  <c r="BX2059" i="2"/>
  <c r="BX2060" i="2"/>
  <c r="BK1956" i="2"/>
  <c r="BK1955" i="2"/>
  <c r="BV1647" i="2"/>
  <c r="BV1646" i="2"/>
  <c r="BZ962" i="2"/>
  <c r="BZ961" i="2"/>
  <c r="BQ590" i="2"/>
  <c r="BQ591" i="2"/>
  <c r="BL542" i="2"/>
  <c r="BL541" i="2"/>
  <c r="BE342" i="2"/>
  <c r="BE343" i="2"/>
  <c r="BK293" i="2"/>
  <c r="BK294" i="2"/>
  <c r="BQ2057" i="2"/>
  <c r="BQ2056" i="2"/>
  <c r="BM1952" i="2"/>
  <c r="BM1953" i="2"/>
  <c r="BR1643" i="2"/>
  <c r="BR1644" i="2"/>
  <c r="BQ1315" i="2"/>
  <c r="BQ1316" i="2"/>
  <c r="BW636" i="2"/>
  <c r="BW635" i="2"/>
  <c r="BQ587" i="2"/>
  <c r="BQ588" i="2"/>
  <c r="BN538" i="2"/>
  <c r="BN539" i="2"/>
  <c r="BQ488" i="2"/>
  <c r="BQ489" i="2"/>
  <c r="CA2053" i="2"/>
  <c r="CA2054" i="2"/>
  <c r="BU1743" i="2"/>
  <c r="BU1742" i="2"/>
  <c r="BR1313" i="2"/>
  <c r="BR1312" i="2"/>
  <c r="BU632" i="2"/>
  <c r="BU633" i="2"/>
  <c r="BW632" i="2"/>
  <c r="BW633" i="2"/>
  <c r="BQ584" i="2"/>
  <c r="BQ585" i="2"/>
  <c r="BK434" i="2"/>
  <c r="BK435" i="2"/>
  <c r="BO385" i="2"/>
  <c r="BO386" i="2"/>
  <c r="BU288" i="2"/>
  <c r="BU287" i="2"/>
  <c r="BU2050" i="2"/>
  <c r="BU2051" i="2"/>
  <c r="BT1740" i="2"/>
  <c r="BT1739" i="2"/>
  <c r="BV581" i="2"/>
  <c r="BV582" i="2"/>
  <c r="BC533" i="2"/>
  <c r="BC532" i="2"/>
  <c r="BJ483" i="2"/>
  <c r="BJ482" i="2"/>
  <c r="BL284" i="2"/>
  <c r="BL285" i="2"/>
  <c r="BS1682" i="2"/>
  <c r="BS1683" i="2"/>
  <c r="CE1561" i="2"/>
  <c r="CE1560" i="2"/>
  <c r="BW627" i="2"/>
  <c r="BW626" i="2"/>
  <c r="BL578" i="2"/>
  <c r="BL579" i="2"/>
  <c r="BH529" i="2"/>
  <c r="BH530" i="2"/>
  <c r="BW480" i="2"/>
  <c r="BW479" i="2"/>
  <c r="BE330" i="2"/>
  <c r="BE331" i="2"/>
  <c r="BW1631" i="2"/>
  <c r="BW1632" i="2"/>
  <c r="BS1358" i="2"/>
  <c r="BS1359" i="2"/>
  <c r="BN671" i="2"/>
  <c r="BN672" i="2"/>
  <c r="BR624" i="2"/>
  <c r="BR623" i="2"/>
  <c r="BI527" i="2"/>
  <c r="BI526" i="2"/>
  <c r="BW477" i="2"/>
  <c r="BW476" i="2"/>
  <c r="BC425" i="2"/>
  <c r="BC426" i="2"/>
  <c r="AS377" i="2"/>
  <c r="AS376" i="2"/>
  <c r="AS327" i="2"/>
  <c r="AS328" i="2"/>
  <c r="BS1676" i="2"/>
  <c r="BS1677" i="2"/>
  <c r="CD1555" i="2"/>
  <c r="CD1554" i="2"/>
  <c r="BL620" i="2"/>
  <c r="BL621" i="2"/>
  <c r="BS573" i="2"/>
  <c r="BS572" i="2"/>
  <c r="BF524" i="2"/>
  <c r="BF523" i="2"/>
  <c r="AV374" i="2"/>
  <c r="AV373" i="2"/>
  <c r="BE324" i="2"/>
  <c r="BE325" i="2"/>
  <c r="AW324" i="2"/>
  <c r="AW325" i="2"/>
  <c r="BN2139" i="2"/>
  <c r="BN2140" i="2"/>
  <c r="BO1349" i="2"/>
  <c r="BO1350" i="2"/>
  <c r="BQ666" i="2"/>
  <c r="BQ665" i="2"/>
  <c r="BK569" i="2"/>
  <c r="BK570" i="2"/>
  <c r="BC419" i="2"/>
  <c r="BC420" i="2"/>
  <c r="AY371" i="2"/>
  <c r="AY370" i="2"/>
  <c r="BH321" i="2"/>
  <c r="BH322" i="2"/>
  <c r="CC1174" i="2"/>
  <c r="CC1173" i="2"/>
  <c r="BG602" i="2"/>
  <c r="BG603" i="2"/>
  <c r="CB2137" i="2"/>
  <c r="CB2136" i="2"/>
  <c r="BS663" i="2"/>
  <c r="BS662" i="2"/>
  <c r="BY468" i="2"/>
  <c r="BY467" i="2"/>
  <c r="BS468" i="2"/>
  <c r="BS467" i="2"/>
  <c r="BH416" i="2"/>
  <c r="BH417" i="2"/>
  <c r="BA318" i="2"/>
  <c r="BA319" i="2"/>
  <c r="BG319" i="2"/>
  <c r="BG318" i="2"/>
  <c r="BF456" i="2"/>
  <c r="BF455" i="2"/>
  <c r="BE456" i="2"/>
  <c r="BE455" i="2"/>
  <c r="BU1719" i="2"/>
  <c r="BU1718" i="2"/>
  <c r="BL1343" i="2"/>
  <c r="BL1342" i="2"/>
  <c r="BQ659" i="2"/>
  <c r="BQ660" i="2"/>
  <c r="BU660" i="2"/>
  <c r="BU659" i="2"/>
  <c r="BN611" i="2"/>
  <c r="BN612" i="2"/>
  <c r="BN564" i="2"/>
  <c r="BN563" i="2"/>
  <c r="BF464" i="2"/>
  <c r="BF465" i="2"/>
  <c r="BI464" i="2"/>
  <c r="BI465" i="2"/>
  <c r="AY412" i="2"/>
  <c r="AY413" i="2"/>
  <c r="BS2131" i="2"/>
  <c r="BS2130" i="2"/>
  <c r="BV1715" i="2"/>
  <c r="BV1716" i="2"/>
  <c r="BX656" i="2"/>
  <c r="BX657" i="2"/>
  <c r="BT608" i="2"/>
  <c r="BT609" i="2"/>
  <c r="BI608" i="2"/>
  <c r="BI609" i="2"/>
  <c r="BT561" i="2"/>
  <c r="BT560" i="2"/>
  <c r="BK462" i="2"/>
  <c r="BK461" i="2"/>
  <c r="AX409" i="2"/>
  <c r="AX410" i="2"/>
  <c r="AY362" i="2"/>
  <c r="AY361" i="2"/>
  <c r="AP362" i="2"/>
  <c r="AP361" i="2"/>
  <c r="AZ312" i="2"/>
  <c r="AZ313" i="2"/>
  <c r="BG312" i="2"/>
  <c r="BG313" i="2"/>
  <c r="AU264" i="2"/>
  <c r="AU263" i="2"/>
  <c r="BA264" i="2"/>
  <c r="BA263" i="2"/>
  <c r="BQ2075" i="2"/>
  <c r="BQ2074" i="2"/>
  <c r="BV1764" i="2"/>
  <c r="BV1763" i="2"/>
  <c r="BX1712" i="2"/>
  <c r="BX1713" i="2"/>
  <c r="BT1661" i="2"/>
  <c r="BT1662" i="2"/>
  <c r="BP1334" i="2"/>
  <c r="BP1333" i="2"/>
  <c r="BK654" i="2"/>
  <c r="BK653" i="2"/>
  <c r="BQ605" i="2"/>
  <c r="BQ606" i="2"/>
  <c r="BL557" i="2"/>
  <c r="BL558" i="2"/>
  <c r="BD261" i="2"/>
  <c r="BD260" i="2"/>
  <c r="BI1968" i="2"/>
  <c r="BI1967" i="2"/>
  <c r="BX1710" i="2"/>
  <c r="BX1709" i="2"/>
  <c r="BY2068" i="2"/>
  <c r="BY2069" i="2"/>
  <c r="BP1327" i="2"/>
  <c r="BP1328" i="2"/>
  <c r="CC1170" i="2"/>
  <c r="CC1171" i="2"/>
  <c r="BK600" i="2"/>
  <c r="BK599" i="2"/>
  <c r="AZ400" i="2"/>
  <c r="AZ401" i="2"/>
  <c r="AX351" i="2"/>
  <c r="AX352" i="2"/>
  <c r="BN303" i="2"/>
  <c r="BN302" i="2"/>
  <c r="BC255" i="2"/>
  <c r="BC254" i="2"/>
  <c r="BU2066" i="2"/>
  <c r="BU2065" i="2"/>
  <c r="BT1755" i="2"/>
  <c r="BT1754" i="2"/>
  <c r="CC1530" i="2"/>
  <c r="CC1531" i="2"/>
  <c r="BS597" i="2"/>
  <c r="BS596" i="2"/>
  <c r="BM547" i="2"/>
  <c r="BM548" i="2"/>
  <c r="BD500" i="2"/>
  <c r="BD499" i="2"/>
  <c r="BK450" i="2"/>
  <c r="BK449" i="2"/>
  <c r="BO449" i="2"/>
  <c r="BO450" i="2"/>
  <c r="BM299" i="2"/>
  <c r="BM300" i="2"/>
  <c r="CB2114" i="2"/>
  <c r="CB2115" i="2"/>
  <c r="BG1958" i="2"/>
  <c r="BG1959" i="2"/>
  <c r="BV1697" i="2"/>
  <c r="BV1698" i="2"/>
  <c r="BW641" i="2"/>
  <c r="BW642" i="2"/>
  <c r="BI594" i="2"/>
  <c r="BI593" i="2"/>
  <c r="BK593" i="2"/>
  <c r="BK594" i="2"/>
  <c r="AU394" i="2"/>
  <c r="AU395" i="2"/>
  <c r="AZ395" i="2"/>
  <c r="AZ394" i="2"/>
  <c r="AT249" i="2"/>
  <c r="AT248" i="2"/>
  <c r="BO306" i="2"/>
  <c r="BO305" i="2"/>
  <c r="CA2059" i="2"/>
  <c r="CA2060" i="2"/>
  <c r="BL1955" i="2"/>
  <c r="BL1956" i="2"/>
  <c r="BR1646" i="2"/>
  <c r="BR1647" i="2"/>
  <c r="BP1318" i="2"/>
  <c r="BP1319" i="2"/>
  <c r="CA962" i="2"/>
  <c r="CA961" i="2"/>
  <c r="BX638" i="2"/>
  <c r="BX639" i="2"/>
  <c r="BP590" i="2"/>
  <c r="BP591" i="2"/>
  <c r="BQ392" i="2"/>
  <c r="BQ391" i="2"/>
  <c r="AY246" i="2"/>
  <c r="AY245" i="2"/>
  <c r="BR2057" i="2"/>
  <c r="BR2056" i="2"/>
  <c r="BL1953" i="2"/>
  <c r="BL1952" i="2"/>
  <c r="BT1643" i="2"/>
  <c r="BT1644" i="2"/>
  <c r="BI539" i="2"/>
  <c r="BI538" i="2"/>
  <c r="BP489" i="2"/>
  <c r="BP488" i="2"/>
  <c r="AY243" i="2"/>
  <c r="AY242" i="2"/>
  <c r="BX2053" i="2"/>
  <c r="BX2054" i="2"/>
  <c r="BT632" i="2"/>
  <c r="BT633" i="2"/>
  <c r="BO584" i="2"/>
  <c r="BO585" i="2"/>
  <c r="BN435" i="2"/>
  <c r="BN434" i="2"/>
  <c r="BP288" i="2"/>
  <c r="BP287" i="2"/>
  <c r="AY240" i="2"/>
  <c r="AY239" i="2"/>
  <c r="BT2050" i="2"/>
  <c r="BT2051" i="2"/>
  <c r="BT1685" i="2"/>
  <c r="BT1686" i="2"/>
  <c r="BX630" i="2"/>
  <c r="BX629" i="2"/>
  <c r="BU582" i="2"/>
  <c r="BU581" i="2"/>
  <c r="BO483" i="2"/>
  <c r="BO482" i="2"/>
  <c r="BR1734" i="2"/>
  <c r="BR1733" i="2"/>
  <c r="CC1560" i="2"/>
  <c r="CC1561" i="2"/>
  <c r="BV627" i="2"/>
  <c r="BV626" i="2"/>
  <c r="BV480" i="2"/>
  <c r="BV479" i="2"/>
  <c r="BJ428" i="2"/>
  <c r="BJ429" i="2"/>
  <c r="BM281" i="2"/>
  <c r="BM282" i="2"/>
  <c r="BT1731" i="2"/>
  <c r="BT1730" i="2"/>
  <c r="BU1679" i="2"/>
  <c r="BU1680" i="2"/>
  <c r="BX1631" i="2"/>
  <c r="BX1632" i="2"/>
  <c r="BU1358" i="2"/>
  <c r="BU1359" i="2"/>
  <c r="BW941" i="2"/>
  <c r="BW940" i="2"/>
  <c r="BM672" i="2"/>
  <c r="BM671" i="2"/>
  <c r="BQ624" i="2"/>
  <c r="BQ623" i="2"/>
  <c r="BU576" i="2"/>
  <c r="BU575" i="2"/>
  <c r="BH526" i="2"/>
  <c r="BH527" i="2"/>
  <c r="BR476" i="2"/>
  <c r="BR477" i="2"/>
  <c r="AY376" i="2"/>
  <c r="AY377" i="2"/>
  <c r="BH327" i="2"/>
  <c r="BH328" i="2"/>
  <c r="BP279" i="2"/>
  <c r="BP278" i="2"/>
  <c r="BT1727" i="2"/>
  <c r="BT1728" i="2"/>
  <c r="BT1676" i="2"/>
  <c r="BT1677" i="2"/>
  <c r="CC1554" i="2"/>
  <c r="CC1555" i="2"/>
  <c r="BW669" i="2"/>
  <c r="BW668" i="2"/>
  <c r="BK621" i="2"/>
  <c r="BK620" i="2"/>
  <c r="BR572" i="2"/>
  <c r="BR573" i="2"/>
  <c r="BP276" i="2"/>
  <c r="BP275" i="2"/>
  <c r="BI275" i="2"/>
  <c r="BI276" i="2"/>
  <c r="BM2139" i="2"/>
  <c r="BM2140" i="2"/>
  <c r="BQ1350" i="2"/>
  <c r="BQ1349" i="2"/>
  <c r="BN665" i="2"/>
  <c r="BN666" i="2"/>
  <c r="BW618" i="2"/>
  <c r="BW617" i="2"/>
  <c r="BV570" i="2"/>
  <c r="BV569" i="2"/>
  <c r="BX470" i="2"/>
  <c r="BX471" i="2"/>
  <c r="BA370" i="2"/>
  <c r="BA371" i="2"/>
  <c r="BG322" i="2"/>
  <c r="BG321" i="2"/>
  <c r="BA321" i="2"/>
  <c r="BA322" i="2"/>
  <c r="BQ273" i="2"/>
  <c r="BQ272" i="2"/>
  <c r="BR602" i="2"/>
  <c r="BR603" i="2"/>
  <c r="BR1671" i="2"/>
  <c r="BR1670" i="2"/>
  <c r="BR663" i="2"/>
  <c r="BR662" i="2"/>
  <c r="BI416" i="2"/>
  <c r="BI417" i="2"/>
  <c r="BI270" i="2"/>
  <c r="BI269" i="2"/>
  <c r="BE257" i="2"/>
  <c r="BE258" i="2"/>
  <c r="BV1719" i="2"/>
  <c r="BV1718" i="2"/>
  <c r="CB982" i="2"/>
  <c r="CB983" i="2"/>
  <c r="BP659" i="2"/>
  <c r="BP660" i="2"/>
  <c r="BK611" i="2"/>
  <c r="BK612" i="2"/>
  <c r="BM612" i="2"/>
  <c r="BM611" i="2"/>
  <c r="BL563" i="2"/>
  <c r="BL564" i="2"/>
  <c r="BF515" i="2"/>
  <c r="BF514" i="2"/>
  <c r="BE465" i="2"/>
  <c r="BE464" i="2"/>
  <c r="BH465" i="2"/>
  <c r="BH464" i="2"/>
  <c r="AY364" i="2"/>
  <c r="AY365" i="2"/>
  <c r="BA316" i="2"/>
  <c r="BA315" i="2"/>
  <c r="BG315" i="2"/>
  <c r="BG316" i="2"/>
  <c r="BX1715" i="2"/>
  <c r="BX1716" i="2"/>
  <c r="BR1340" i="2"/>
  <c r="BR1339" i="2"/>
  <c r="BW657" i="2"/>
  <c r="BW656" i="2"/>
  <c r="BG609" i="2"/>
  <c r="BG608" i="2"/>
  <c r="BH609" i="2"/>
  <c r="BH608" i="2"/>
  <c r="BS561" i="2"/>
  <c r="BS560" i="2"/>
  <c r="AX362" i="2"/>
  <c r="AX361" i="2"/>
  <c r="BF312" i="2"/>
  <c r="BF313" i="2"/>
  <c r="BR2074" i="2"/>
  <c r="BR2075" i="2"/>
  <c r="CC1539" i="2"/>
  <c r="CC1540" i="2"/>
  <c r="BQ1334" i="2"/>
  <c r="BQ1333" i="2"/>
  <c r="BW976" i="2"/>
  <c r="BW977" i="2"/>
  <c r="BP605" i="2"/>
  <c r="BP606" i="2"/>
  <c r="BK557" i="2"/>
  <c r="BK558" i="2"/>
  <c r="BG509" i="2"/>
  <c r="BG508" i="2"/>
  <c r="BA359" i="2"/>
  <c r="BA358" i="2"/>
  <c r="AR358" i="2"/>
  <c r="AR359" i="2"/>
  <c r="BA309" i="2"/>
  <c r="BA310" i="2"/>
  <c r="BE260" i="2"/>
  <c r="BE261" i="2"/>
  <c r="BK260" i="2"/>
  <c r="BK261" i="2"/>
  <c r="BN554" i="2"/>
  <c r="BN553" i="2"/>
  <c r="BK1968" i="2"/>
  <c r="BK1967" i="2"/>
  <c r="BS1658" i="2"/>
  <c r="BS1659" i="2"/>
  <c r="BP2069" i="2"/>
  <c r="BP2068" i="2"/>
  <c r="BR1758" i="2"/>
  <c r="BR1757" i="2"/>
  <c r="BV1703" i="2"/>
  <c r="BV1704" i="2"/>
  <c r="BN1327" i="2"/>
  <c r="BN1328" i="2"/>
  <c r="CE1170" i="2"/>
  <c r="CE1171" i="2"/>
  <c r="BW647" i="2"/>
  <c r="BW648" i="2"/>
  <c r="BJ599" i="2"/>
  <c r="BJ600" i="2"/>
  <c r="BJ453" i="2"/>
  <c r="BJ452" i="2"/>
  <c r="AY400" i="2"/>
  <c r="AY401" i="2"/>
  <c r="AW400" i="2"/>
  <c r="AW401" i="2"/>
  <c r="BZ2117" i="2"/>
  <c r="BZ2118" i="2"/>
  <c r="BX2065" i="2"/>
  <c r="BX2066" i="2"/>
  <c r="CD1531" i="2"/>
  <c r="CD1530" i="2"/>
  <c r="BW644" i="2"/>
  <c r="BW645" i="2"/>
  <c r="BC500" i="2"/>
  <c r="BC499" i="2"/>
  <c r="BJ450" i="2"/>
  <c r="BJ449" i="2"/>
  <c r="BT299" i="2"/>
  <c r="BT300" i="2"/>
  <c r="BC252" i="2"/>
  <c r="BC251" i="2"/>
  <c r="CD2115" i="2"/>
  <c r="CD2114" i="2"/>
  <c r="BH1958" i="2"/>
  <c r="BH1959" i="2"/>
  <c r="BR1752" i="2"/>
  <c r="BR1751" i="2"/>
  <c r="BN1322" i="2"/>
  <c r="BN1321" i="2"/>
  <c r="BH594" i="2"/>
  <c r="BH593" i="2"/>
  <c r="BD497" i="2"/>
  <c r="BD496" i="2"/>
  <c r="BC345" i="2"/>
  <c r="BC346" i="2"/>
  <c r="BB249" i="2"/>
  <c r="BB248" i="2"/>
  <c r="BN306" i="2"/>
  <c r="BN305" i="2"/>
  <c r="BP2060" i="2"/>
  <c r="BP2059" i="2"/>
  <c r="BS1749" i="2"/>
  <c r="BS1748" i="2"/>
  <c r="BS1646" i="2"/>
  <c r="BS1647" i="2"/>
  <c r="BR1319" i="2"/>
  <c r="BR1318" i="2"/>
  <c r="BO590" i="2"/>
  <c r="BO591" i="2"/>
  <c r="BK542" i="2"/>
  <c r="BK541" i="2"/>
  <c r="BF494" i="2"/>
  <c r="BF493" i="2"/>
  <c r="BD342" i="2"/>
  <c r="BD343" i="2"/>
  <c r="BJ294" i="2"/>
  <c r="BJ293" i="2"/>
  <c r="BS2057" i="2"/>
  <c r="BS2056" i="2"/>
  <c r="BT1746" i="2"/>
  <c r="BT1745" i="2"/>
  <c r="BV1643" i="2"/>
  <c r="BV1644" i="2"/>
  <c r="BV635" i="2"/>
  <c r="BV636" i="2"/>
  <c r="BM539" i="2"/>
  <c r="BM538" i="2"/>
  <c r="BW489" i="2"/>
  <c r="BW488" i="2"/>
  <c r="BQ291" i="2"/>
  <c r="BQ290" i="2"/>
  <c r="BO1313" i="2"/>
  <c r="BO1312" i="2"/>
  <c r="BS633" i="2"/>
  <c r="BS632" i="2"/>
  <c r="BN585" i="2"/>
  <c r="BN584" i="2"/>
  <c r="BP584" i="2"/>
  <c r="BP585" i="2"/>
  <c r="BJ435" i="2"/>
  <c r="BJ434" i="2"/>
  <c r="BM385" i="2"/>
  <c r="BM386" i="2"/>
  <c r="BD239" i="2"/>
  <c r="BD240" i="2"/>
  <c r="BX650" i="2"/>
  <c r="BX651" i="2"/>
  <c r="BX2050" i="2"/>
  <c r="BX2051" i="2"/>
  <c r="BV1740" i="2"/>
  <c r="BV1739" i="2"/>
  <c r="BN1309" i="2"/>
  <c r="BN1310" i="2"/>
  <c r="BW629" i="2"/>
  <c r="BW630" i="2"/>
  <c r="BS582" i="2"/>
  <c r="BS581" i="2"/>
  <c r="BI483" i="2"/>
  <c r="BI482" i="2"/>
  <c r="BN382" i="2"/>
  <c r="BN383" i="2"/>
  <c r="BK284" i="2"/>
  <c r="BK285" i="2"/>
  <c r="BU1682" i="2"/>
  <c r="BU1683" i="2"/>
  <c r="BU626" i="2"/>
  <c r="BU627" i="2"/>
  <c r="BK578" i="2"/>
  <c r="BK579" i="2"/>
  <c r="BG530" i="2"/>
  <c r="BG529" i="2"/>
  <c r="BU480" i="2"/>
  <c r="BU479" i="2"/>
  <c r="BM380" i="2"/>
  <c r="BM379" i="2"/>
  <c r="CE1558" i="2"/>
  <c r="CE1557" i="2"/>
  <c r="BT1358" i="2"/>
  <c r="BT1359" i="2"/>
  <c r="BX940" i="2"/>
  <c r="BX941" i="2"/>
  <c r="BP624" i="2"/>
  <c r="BP623" i="2"/>
  <c r="BT575" i="2"/>
  <c r="BT576" i="2"/>
  <c r="BC527" i="2"/>
  <c r="BC526" i="2"/>
  <c r="BQ476" i="2"/>
  <c r="BQ477" i="2"/>
  <c r="AR327" i="2"/>
  <c r="AR328" i="2"/>
  <c r="CE1506" i="2"/>
  <c r="CE1507" i="2"/>
  <c r="BM573" i="2"/>
  <c r="BM572" i="2"/>
  <c r="BY474" i="2"/>
  <c r="BY473" i="2"/>
  <c r="BD373" i="2"/>
  <c r="BD374" i="2"/>
  <c r="BD325" i="2"/>
  <c r="BD324" i="2"/>
  <c r="BO276" i="2"/>
  <c r="BO275" i="2"/>
  <c r="BU1625" i="2"/>
  <c r="BU1626" i="2"/>
  <c r="BP1350" i="2"/>
  <c r="BP1349" i="2"/>
  <c r="BM666" i="2"/>
  <c r="BM665" i="2"/>
  <c r="BV618" i="2"/>
  <c r="BV617" i="2"/>
  <c r="BU570" i="2"/>
  <c r="BU569" i="2"/>
  <c r="BS471" i="2"/>
  <c r="BS470" i="2"/>
  <c r="AX370" i="2"/>
  <c r="AX371" i="2"/>
  <c r="BN321" i="2"/>
  <c r="BN322" i="2"/>
  <c r="BQ602" i="2"/>
  <c r="BQ603" i="2"/>
  <c r="BT602" i="2"/>
  <c r="BT603" i="2"/>
  <c r="BY2136" i="2"/>
  <c r="BY2137" i="2"/>
  <c r="BU1773" i="2"/>
  <c r="BU1772" i="2"/>
  <c r="BS1671" i="2"/>
  <c r="BS1670" i="2"/>
  <c r="BQ663" i="2"/>
  <c r="BQ662" i="2"/>
  <c r="BX615" i="2"/>
  <c r="BX614" i="2"/>
  <c r="BX567" i="2"/>
  <c r="BX566" i="2"/>
  <c r="BJ518" i="2"/>
  <c r="BJ517" i="2"/>
  <c r="BX468" i="2"/>
  <c r="BX467" i="2"/>
  <c r="BP468" i="2"/>
  <c r="BP467" i="2"/>
  <c r="AP368" i="2"/>
  <c r="AP367" i="2"/>
  <c r="AW367" i="2"/>
  <c r="AW368" i="2"/>
  <c r="AZ318" i="2"/>
  <c r="AZ319" i="2"/>
  <c r="BJ257" i="2"/>
  <c r="BJ258" i="2"/>
  <c r="BS2133" i="2"/>
  <c r="BS2134" i="2"/>
  <c r="BW1719" i="2"/>
  <c r="BW1718" i="2"/>
  <c r="BM1343" i="2"/>
  <c r="BM1342" i="2"/>
  <c r="BM660" i="2"/>
  <c r="BM659" i="2"/>
  <c r="BJ612" i="2"/>
  <c r="BJ611" i="2"/>
  <c r="BL612" i="2"/>
  <c r="BL611" i="2"/>
  <c r="BK564" i="2"/>
  <c r="BK563" i="2"/>
  <c r="BD465" i="2"/>
  <c r="BD464" i="2"/>
  <c r="AZ412" i="2"/>
  <c r="AZ413" i="2"/>
  <c r="BF315" i="2"/>
  <c r="BF316" i="2"/>
  <c r="BS1665" i="2"/>
  <c r="BS1664" i="2"/>
  <c r="BT656" i="2"/>
  <c r="BT657" i="2"/>
  <c r="BS608" i="2"/>
  <c r="BS609" i="2"/>
  <c r="BU561" i="2"/>
  <c r="BU560" i="2"/>
  <c r="BR560" i="2"/>
  <c r="BR561" i="2"/>
  <c r="BN462" i="2"/>
  <c r="BN461" i="2"/>
  <c r="BC409" i="2"/>
  <c r="BC410" i="2"/>
  <c r="AW409" i="2"/>
  <c r="AW410" i="2"/>
  <c r="AW362" i="2"/>
  <c r="AW361" i="2"/>
  <c r="BE361" i="2"/>
  <c r="BE362" i="2"/>
  <c r="AY313" i="2"/>
  <c r="AY312" i="2"/>
  <c r="AV264" i="2"/>
  <c r="AV263" i="2"/>
  <c r="BT2074" i="2"/>
  <c r="BT2075" i="2"/>
  <c r="CE1539" i="2"/>
  <c r="CE1540" i="2"/>
  <c r="CD1228" i="2"/>
  <c r="CD1227" i="2"/>
  <c r="BO605" i="2"/>
  <c r="BO606" i="2"/>
  <c r="BL459" i="2"/>
  <c r="BL458" i="2"/>
  <c r="BN459" i="2"/>
  <c r="BN458" i="2"/>
  <c r="BF260" i="2"/>
  <c r="BF261" i="2"/>
  <c r="BA403" i="2"/>
  <c r="BA404" i="2"/>
  <c r="BJ1967" i="2"/>
  <c r="BJ1968" i="2"/>
  <c r="BR1659" i="2"/>
  <c r="BR1658" i="2"/>
  <c r="BT2068" i="2"/>
  <c r="BT2069" i="2"/>
  <c r="BT1758" i="2"/>
  <c r="BT1757" i="2"/>
  <c r="BW1703" i="2"/>
  <c r="BW1704" i="2"/>
  <c r="BT647" i="2"/>
  <c r="BT648" i="2"/>
  <c r="BI600" i="2"/>
  <c r="BI599" i="2"/>
  <c r="BF502" i="2"/>
  <c r="BF503" i="2"/>
  <c r="BI452" i="2"/>
  <c r="BI453" i="2"/>
  <c r="AX401" i="2"/>
  <c r="AX400" i="2"/>
  <c r="BM303" i="2"/>
  <c r="BM302" i="2"/>
  <c r="CA2118" i="2"/>
  <c r="CA2117" i="2"/>
  <c r="BY2065" i="2"/>
  <c r="BY2066" i="2"/>
  <c r="CE1433" i="2"/>
  <c r="CE1434" i="2"/>
  <c r="BR596" i="2"/>
  <c r="BR597" i="2"/>
  <c r="BL548" i="2"/>
  <c r="BL547" i="2"/>
  <c r="BB500" i="2"/>
  <c r="BB499" i="2"/>
  <c r="BI449" i="2"/>
  <c r="BI450" i="2"/>
  <c r="BN450" i="2"/>
  <c r="BN449" i="2"/>
  <c r="AY397" i="2"/>
  <c r="AY398" i="2"/>
  <c r="BL299" i="2"/>
  <c r="BL300" i="2"/>
  <c r="CE2115" i="2"/>
  <c r="CE2114" i="2"/>
  <c r="BJ1959" i="2"/>
  <c r="BJ1958" i="2"/>
  <c r="BV642" i="2"/>
  <c r="BV641" i="2"/>
  <c r="BG593" i="2"/>
  <c r="BG594" i="2"/>
  <c r="AS394" i="2"/>
  <c r="AS395" i="2"/>
  <c r="BB346" i="2"/>
  <c r="BB345" i="2"/>
  <c r="AU249" i="2"/>
  <c r="AU248" i="2"/>
  <c r="BF506" i="2"/>
  <c r="BF505" i="2"/>
  <c r="BR2059" i="2"/>
  <c r="BR2060" i="2"/>
  <c r="BV1694" i="2"/>
  <c r="BV1695" i="2"/>
  <c r="BT1647" i="2"/>
  <c r="BT1646" i="2"/>
  <c r="CB962" i="2"/>
  <c r="CB961" i="2"/>
  <c r="BW638" i="2"/>
  <c r="BW639" i="2"/>
  <c r="BN590" i="2"/>
  <c r="BN591" i="2"/>
  <c r="BP392" i="2"/>
  <c r="BP391" i="2"/>
  <c r="AZ246" i="2"/>
  <c r="AZ245" i="2"/>
  <c r="BU2056" i="2"/>
  <c r="BU2057" i="2"/>
  <c r="BS1643" i="2"/>
  <c r="BS1644" i="2"/>
  <c r="BR1315" i="2"/>
  <c r="BR1316" i="2"/>
  <c r="BW958" i="2"/>
  <c r="BW959" i="2"/>
  <c r="BL539" i="2"/>
  <c r="BL538" i="2"/>
  <c r="BS1688" i="2"/>
  <c r="BS1689" i="2"/>
  <c r="BQ1313" i="2"/>
  <c r="BQ1312" i="2"/>
  <c r="BR633" i="2"/>
  <c r="BR632" i="2"/>
  <c r="BM585" i="2"/>
  <c r="BM584" i="2"/>
  <c r="BJ536" i="2"/>
  <c r="BJ535" i="2"/>
  <c r="BW486" i="2"/>
  <c r="BW485" i="2"/>
  <c r="BL434" i="2"/>
  <c r="BL435" i="2"/>
  <c r="BO288" i="2"/>
  <c r="BO287" i="2"/>
  <c r="BU650" i="2"/>
  <c r="BU651" i="2"/>
  <c r="BY2050" i="2"/>
  <c r="BY2051" i="2"/>
  <c r="BU1685" i="2"/>
  <c r="BU1686" i="2"/>
  <c r="BV629" i="2"/>
  <c r="BV630" i="2"/>
  <c r="BR582" i="2"/>
  <c r="BR581" i="2"/>
  <c r="BJ533" i="2"/>
  <c r="BJ532" i="2"/>
  <c r="BN483" i="2"/>
  <c r="BN482" i="2"/>
  <c r="BS1734" i="2"/>
  <c r="BS1733" i="2"/>
  <c r="BV1682" i="2"/>
  <c r="BV1683" i="2"/>
  <c r="BT627" i="2"/>
  <c r="BT626" i="2"/>
  <c r="BS480" i="2"/>
  <c r="BS479" i="2"/>
  <c r="BK429" i="2"/>
  <c r="BK428" i="2"/>
  <c r="BU1731" i="2"/>
  <c r="BU1730" i="2"/>
  <c r="BS1680" i="2"/>
  <c r="BS1679" i="2"/>
  <c r="CD1558" i="2"/>
  <c r="CD1557" i="2"/>
  <c r="BY941" i="2"/>
  <c r="BY940" i="2"/>
  <c r="BX671" i="2"/>
  <c r="BX672" i="2"/>
  <c r="BO624" i="2"/>
  <c r="BO623" i="2"/>
  <c r="BS576" i="2"/>
  <c r="BS575" i="2"/>
  <c r="BX477" i="2"/>
  <c r="BX476" i="2"/>
  <c r="AQ376" i="2"/>
  <c r="AQ377" i="2"/>
  <c r="BF328" i="2"/>
  <c r="BF327" i="2"/>
  <c r="BO279" i="2"/>
  <c r="BO278" i="2"/>
  <c r="BU1728" i="2"/>
  <c r="BU1727" i="2"/>
  <c r="BU1677" i="2"/>
  <c r="BU1676" i="2"/>
  <c r="CD1507" i="2"/>
  <c r="CD1506" i="2"/>
  <c r="BV668" i="2"/>
  <c r="BV669" i="2"/>
  <c r="BT2139" i="2"/>
  <c r="BT2140" i="2"/>
  <c r="BT1626" i="2"/>
  <c r="BT1625" i="2"/>
  <c r="BR1350" i="2"/>
  <c r="BR1349" i="2"/>
  <c r="BU618" i="2"/>
  <c r="BU617" i="2"/>
  <c r="BT570" i="2"/>
  <c r="BT569" i="2"/>
  <c r="BI520" i="2"/>
  <c r="BI521" i="2"/>
  <c r="BN471" i="2"/>
  <c r="BN470" i="2"/>
  <c r="BW471" i="2"/>
  <c r="BW470" i="2"/>
  <c r="AR370" i="2"/>
  <c r="AR371" i="2"/>
  <c r="BM322" i="2"/>
  <c r="BM321" i="2"/>
  <c r="BP273" i="2"/>
  <c r="BP272" i="2"/>
  <c r="BP602" i="2"/>
  <c r="BP603" i="2"/>
  <c r="BG354" i="2"/>
  <c r="BG355" i="2"/>
  <c r="BT1671" i="2"/>
  <c r="BT1670" i="2"/>
  <c r="BP662" i="2"/>
  <c r="BP663" i="2"/>
  <c r="BJ417" i="2"/>
  <c r="BJ416" i="2"/>
  <c r="BD456" i="2"/>
  <c r="BD455" i="2"/>
  <c r="BK257" i="2"/>
  <c r="BK258" i="2"/>
  <c r="BX1719" i="2"/>
  <c r="BX1718" i="2"/>
  <c r="BL659" i="2"/>
  <c r="BL660" i="2"/>
  <c r="BI612" i="2"/>
  <c r="BI611" i="2"/>
  <c r="BW564" i="2"/>
  <c r="BW563" i="2"/>
  <c r="AX364" i="2"/>
  <c r="AX365" i="2"/>
  <c r="AZ316" i="2"/>
  <c r="AZ315" i="2"/>
  <c r="BR1665" i="2"/>
  <c r="BR1664" i="2"/>
  <c r="BS657" i="2"/>
  <c r="BS656" i="2"/>
  <c r="BO560" i="2"/>
  <c r="BO561" i="2"/>
  <c r="BQ560" i="2"/>
  <c r="BQ561" i="2"/>
  <c r="BJ461" i="2"/>
  <c r="BJ462" i="2"/>
  <c r="AV362" i="2"/>
  <c r="AV361" i="2"/>
  <c r="AO362" i="2"/>
  <c r="AO361" i="2"/>
  <c r="BB264" i="2"/>
  <c r="BB263" i="2"/>
  <c r="BS2074" i="2"/>
  <c r="BS2075" i="2"/>
  <c r="CD1539" i="2"/>
  <c r="CD1540" i="2"/>
  <c r="CC1227" i="2"/>
  <c r="CC1228" i="2"/>
  <c r="BX976" i="2"/>
  <c r="BX977" i="2"/>
  <c r="BX654" i="2"/>
  <c r="BX653" i="2"/>
  <c r="BN606" i="2"/>
  <c r="BN605" i="2"/>
  <c r="BM557" i="2"/>
  <c r="BM558" i="2"/>
  <c r="BA406" i="2"/>
  <c r="BA407" i="2"/>
  <c r="BE359" i="2"/>
  <c r="BE358" i="2"/>
  <c r="AQ358" i="2"/>
  <c r="AQ359" i="2"/>
  <c r="BG261" i="2"/>
  <c r="BG260" i="2"/>
  <c r="BZ2071" i="2"/>
  <c r="BZ2072" i="2"/>
  <c r="BW1710" i="2"/>
  <c r="BW1709" i="2"/>
  <c r="BT1658" i="2"/>
  <c r="BT1659" i="2"/>
  <c r="CA2068" i="2"/>
  <c r="CA2069" i="2"/>
  <c r="BS1758" i="2"/>
  <c r="BS1757" i="2"/>
  <c r="BR1655" i="2"/>
  <c r="BR1656" i="2"/>
  <c r="BS647" i="2"/>
  <c r="BS648" i="2"/>
  <c r="BH600" i="2"/>
  <c r="BH599" i="2"/>
  <c r="BE502" i="2"/>
  <c r="BE503" i="2"/>
  <c r="BH453" i="2"/>
  <c r="BH452" i="2"/>
  <c r="AV401" i="2"/>
  <c r="AV400" i="2"/>
  <c r="AU400" i="2"/>
  <c r="AU401" i="2"/>
  <c r="AW351" i="2"/>
  <c r="AW352" i="2"/>
  <c r="AY254" i="2"/>
  <c r="AY255" i="2"/>
  <c r="CB2117" i="2"/>
  <c r="CB2118" i="2"/>
  <c r="BI1962" i="2"/>
  <c r="BI1961" i="2"/>
  <c r="CD1433" i="2"/>
  <c r="CD1434" i="2"/>
  <c r="BV644" i="2"/>
  <c r="BV645" i="2"/>
  <c r="BA500" i="2"/>
  <c r="BA499" i="2"/>
  <c r="BM449" i="2"/>
  <c r="BM450" i="2"/>
  <c r="BE349" i="2"/>
  <c r="BE348" i="2"/>
  <c r="BS300" i="2"/>
  <c r="BS299" i="2"/>
  <c r="CC2115" i="2"/>
  <c r="CC2114" i="2"/>
  <c r="BM1959" i="2"/>
  <c r="BM1958" i="2"/>
  <c r="BS1752" i="2"/>
  <c r="BS1751" i="2"/>
  <c r="BO1322" i="2"/>
  <c r="BO1321" i="2"/>
  <c r="BT593" i="2"/>
  <c r="BT594" i="2"/>
  <c r="BC497" i="2"/>
  <c r="BC496" i="2"/>
  <c r="BA346" i="2"/>
  <c r="BA345" i="2"/>
  <c r="BC249" i="2"/>
  <c r="BC248" i="2"/>
  <c r="BE506" i="2"/>
  <c r="BE505" i="2"/>
  <c r="BZ2059" i="2"/>
  <c r="BZ2060" i="2"/>
  <c r="BU1647" i="2"/>
  <c r="BU1646" i="2"/>
  <c r="BM590" i="2"/>
  <c r="BM591" i="2"/>
  <c r="BE494" i="2"/>
  <c r="BE493" i="2"/>
  <c r="BC342" i="2"/>
  <c r="BC343" i="2"/>
  <c r="BV2056" i="2"/>
  <c r="BV2057" i="2"/>
  <c r="BU1644" i="2"/>
  <c r="BU1643" i="2"/>
  <c r="BX959" i="2"/>
  <c r="BX958" i="2"/>
  <c r="BU636" i="2"/>
  <c r="BU635" i="2"/>
  <c r="BP587" i="2"/>
  <c r="BP588" i="2"/>
  <c r="BQ388" i="2"/>
  <c r="BQ389" i="2"/>
  <c r="BP291" i="2"/>
  <c r="BP290" i="2"/>
  <c r="AZ243" i="2"/>
  <c r="AZ242" i="2"/>
  <c r="BU1689" i="2"/>
  <c r="BU1688" i="2"/>
  <c r="BQ632" i="2"/>
  <c r="BQ633" i="2"/>
  <c r="BL585" i="2"/>
  <c r="BL584" i="2"/>
  <c r="BI536" i="2"/>
  <c r="BI535" i="2"/>
  <c r="BN386" i="2"/>
  <c r="BN385" i="2"/>
  <c r="BT651" i="2"/>
  <c r="BT650" i="2"/>
  <c r="BZ2050" i="2"/>
  <c r="BZ2051" i="2"/>
  <c r="BU1740" i="2"/>
  <c r="BU1739" i="2"/>
  <c r="BU630" i="2"/>
  <c r="BU629" i="2"/>
  <c r="BQ582" i="2"/>
  <c r="BQ581" i="2"/>
  <c r="BH482" i="2"/>
  <c r="BH483" i="2"/>
  <c r="BL382" i="2"/>
  <c r="BL383" i="2"/>
  <c r="BJ284" i="2"/>
  <c r="BJ285" i="2"/>
  <c r="BS627" i="2"/>
  <c r="BS626" i="2"/>
  <c r="BF530" i="2"/>
  <c r="BF529" i="2"/>
  <c r="BO480" i="2"/>
  <c r="BO479" i="2"/>
  <c r="BK379" i="2"/>
  <c r="BK380" i="2"/>
  <c r="BL281" i="2"/>
  <c r="BL282" i="2"/>
  <c r="CC1558" i="2"/>
  <c r="CC1557" i="2"/>
  <c r="BZ941" i="2"/>
  <c r="BN623" i="2"/>
  <c r="BN624" i="2"/>
  <c r="BR575" i="2"/>
  <c r="BR576" i="2"/>
  <c r="BJ527" i="2"/>
  <c r="BJ526" i="2"/>
  <c r="AP376" i="2"/>
  <c r="AP377" i="2"/>
  <c r="AX376" i="2"/>
  <c r="AX377" i="2"/>
  <c r="BG327" i="2"/>
  <c r="BG328" i="2"/>
  <c r="CC1507" i="2"/>
  <c r="CC1506" i="2"/>
  <c r="BS669" i="2"/>
  <c r="BS668" i="2"/>
  <c r="BL572" i="2"/>
  <c r="BL573" i="2"/>
  <c r="BJ523" i="2"/>
  <c r="BJ524" i="2"/>
  <c r="BX474" i="2"/>
  <c r="BX473" i="2"/>
  <c r="BW474" i="2"/>
  <c r="BW473" i="2"/>
  <c r="BQ276" i="2"/>
  <c r="BQ275" i="2"/>
  <c r="BJ2140" i="2"/>
  <c r="BJ2139" i="2"/>
  <c r="BP2140" i="2"/>
  <c r="BP2139" i="2"/>
  <c r="BV1625" i="2"/>
  <c r="BV1626" i="2"/>
  <c r="BX665" i="2"/>
  <c r="BX666" i="2"/>
  <c r="BT618" i="2"/>
  <c r="BT617" i="2"/>
  <c r="BS569" i="2"/>
  <c r="BS570" i="2"/>
  <c r="BH520" i="2"/>
  <c r="BH521" i="2"/>
  <c r="BL471" i="2"/>
  <c r="BL470" i="2"/>
  <c r="BD420" i="2"/>
  <c r="BD419" i="2"/>
  <c r="AQ370" i="2"/>
  <c r="AQ371" i="2"/>
  <c r="AW370" i="2"/>
  <c r="AW371" i="2"/>
  <c r="BL321" i="2"/>
  <c r="BL322" i="2"/>
  <c r="BF354" i="2"/>
  <c r="BF355" i="2"/>
  <c r="BX2136" i="2"/>
  <c r="BX2137" i="2"/>
  <c r="BU1671" i="2"/>
  <c r="BU1670" i="2"/>
  <c r="BO663" i="2"/>
  <c r="BO662" i="2"/>
  <c r="BW614" i="2"/>
  <c r="BW615" i="2"/>
  <c r="BW567" i="2"/>
  <c r="BW566" i="2"/>
  <c r="BF517" i="2"/>
  <c r="BF518" i="2"/>
  <c r="BW467" i="2"/>
  <c r="BW468" i="2"/>
  <c r="BO468" i="2"/>
  <c r="BO467" i="2"/>
  <c r="AY318" i="2"/>
  <c r="AY319" i="2"/>
  <c r="BF258" i="2"/>
  <c r="BF257" i="2"/>
  <c r="BV1770" i="2"/>
  <c r="BV1769" i="2"/>
  <c r="BR1668" i="2"/>
  <c r="BR1667" i="2"/>
  <c r="BN1343" i="2"/>
  <c r="BN1342" i="2"/>
  <c r="BW983" i="2"/>
  <c r="BW982" i="2"/>
  <c r="BS660" i="2"/>
  <c r="BS659" i="2"/>
  <c r="BH611" i="2"/>
  <c r="BH612" i="2"/>
  <c r="BV563" i="2"/>
  <c r="BV564" i="2"/>
  <c r="BC465" i="2"/>
  <c r="BC464" i="2"/>
  <c r="BA412" i="2"/>
  <c r="BA413" i="2"/>
  <c r="AP364" i="2"/>
  <c r="AP365" i="2"/>
  <c r="AS267" i="2"/>
  <c r="AS266" i="2"/>
  <c r="BU1767" i="2"/>
  <c r="BU1766" i="2"/>
  <c r="BT1665" i="2"/>
  <c r="BT1664" i="2"/>
  <c r="BK656" i="2"/>
  <c r="BK657" i="2"/>
  <c r="BR608" i="2"/>
  <c r="BR609" i="2"/>
  <c r="BN560" i="2"/>
  <c r="BN561" i="2"/>
  <c r="AZ409" i="2"/>
  <c r="AZ410" i="2"/>
  <c r="BB409" i="2"/>
  <c r="BB410" i="2"/>
  <c r="AV409" i="2"/>
  <c r="AV410" i="2"/>
  <c r="AU362" i="2"/>
  <c r="AU361" i="2"/>
  <c r="AX312" i="2"/>
  <c r="AX313" i="2"/>
  <c r="AW264" i="2"/>
  <c r="AW263" i="2"/>
  <c r="BV2127" i="2"/>
  <c r="BV2128" i="2"/>
  <c r="BU2074" i="2"/>
  <c r="BU2075" i="2"/>
  <c r="CE1227" i="2"/>
  <c r="CE1228" i="2"/>
  <c r="BY977" i="2"/>
  <c r="BY976" i="2"/>
  <c r="BM606" i="2"/>
  <c r="BM605" i="2"/>
  <c r="BK458" i="2"/>
  <c r="BK459" i="2"/>
  <c r="AY407" i="2"/>
  <c r="AY406" i="2"/>
  <c r="BE407" i="2"/>
  <c r="BE406" i="2"/>
  <c r="BD358" i="2"/>
  <c r="BD359" i="2"/>
  <c r="AZ359" i="2"/>
  <c r="AZ358" i="2"/>
  <c r="BI310" i="2"/>
  <c r="BI309" i="2"/>
  <c r="AZ309" i="2"/>
  <c r="AZ310" i="2"/>
  <c r="BW2071" i="2"/>
  <c r="BW2072" i="2"/>
  <c r="BR1760" i="2"/>
  <c r="BR1761" i="2"/>
  <c r="BU1658" i="2"/>
  <c r="BU1659" i="2"/>
  <c r="BZ2068" i="2"/>
  <c r="BZ2069" i="2"/>
  <c r="BS1655" i="2"/>
  <c r="BS1656" i="2"/>
  <c r="BR648" i="2"/>
  <c r="BR647" i="2"/>
  <c r="BG599" i="2"/>
  <c r="BG600" i="2"/>
  <c r="BN551" i="2"/>
  <c r="BN550" i="2"/>
  <c r="BC503" i="2"/>
  <c r="BC502" i="2"/>
  <c r="BF453" i="2"/>
  <c r="BF452" i="2"/>
  <c r="CE2118" i="2"/>
  <c r="CE2117" i="2"/>
  <c r="BJ1962" i="2"/>
  <c r="BJ1961" i="2"/>
  <c r="CC1433" i="2"/>
  <c r="CC1434" i="2"/>
  <c r="BU644" i="2"/>
  <c r="BU645" i="2"/>
  <c r="BQ596" i="2"/>
  <c r="BQ597" i="2"/>
  <c r="BK547" i="2"/>
  <c r="BK548" i="2"/>
  <c r="BH449" i="2"/>
  <c r="BH450" i="2"/>
  <c r="BK300" i="2"/>
  <c r="BK299" i="2"/>
  <c r="BB252" i="2"/>
  <c r="BB251" i="2"/>
  <c r="BS2062" i="2"/>
  <c r="BS2063" i="2"/>
  <c r="BI1958" i="2"/>
  <c r="BI1959" i="2"/>
  <c r="BU642" i="2"/>
  <c r="BU641" i="2"/>
  <c r="BM545" i="2"/>
  <c r="BM544" i="2"/>
  <c r="AQ395" i="2"/>
  <c r="AQ394" i="2"/>
  <c r="AZ345" i="2"/>
  <c r="AZ346" i="2"/>
  <c r="AV248" i="2"/>
  <c r="AV249" i="2"/>
  <c r="BC505" i="2"/>
  <c r="BC506" i="2"/>
  <c r="BU306" i="2"/>
  <c r="BU305" i="2"/>
  <c r="BS2059" i="2"/>
  <c r="BS2060" i="2"/>
  <c r="BS1695" i="2"/>
  <c r="BS1694" i="2"/>
  <c r="BT638" i="2"/>
  <c r="BT639" i="2"/>
  <c r="BV638" i="2"/>
  <c r="BV639" i="2"/>
  <c r="BL590" i="2"/>
  <c r="BL591" i="2"/>
  <c r="BO391" i="2"/>
  <c r="BO392" i="2"/>
  <c r="BI293" i="2"/>
  <c r="BI294" i="2"/>
  <c r="BA246" i="2"/>
  <c r="BA245" i="2"/>
  <c r="BX2057" i="2"/>
  <c r="BX2056" i="2"/>
  <c r="CE1473" i="2"/>
  <c r="CE1472" i="2"/>
  <c r="BY959" i="2"/>
  <c r="BY958" i="2"/>
  <c r="BT636" i="2"/>
  <c r="BT635" i="2"/>
  <c r="BK539" i="2"/>
  <c r="BK538" i="2"/>
  <c r="BV489" i="2"/>
  <c r="BV488" i="2"/>
  <c r="BW1688" i="2"/>
  <c r="BW1689" i="2"/>
  <c r="CC1469" i="2"/>
  <c r="CC1470" i="2"/>
  <c r="BP633" i="2"/>
  <c r="BP632" i="2"/>
  <c r="BH536" i="2"/>
  <c r="BH535" i="2"/>
  <c r="BR485" i="2"/>
  <c r="BR486" i="2"/>
  <c r="BN288" i="2"/>
  <c r="BN287" i="2"/>
  <c r="AX240" i="2"/>
  <c r="AX239" i="2"/>
  <c r="BS651" i="2"/>
  <c r="BS650" i="2"/>
  <c r="CA2050" i="2"/>
  <c r="CA2051" i="2"/>
  <c r="BV1686" i="2"/>
  <c r="BV1685" i="2"/>
  <c r="BR629" i="2"/>
  <c r="BR630" i="2"/>
  <c r="BT630" i="2"/>
  <c r="BT629" i="2"/>
  <c r="BP581" i="2"/>
  <c r="BP582" i="2"/>
  <c r="BI532" i="2"/>
  <c r="BI533" i="2"/>
  <c r="BM483" i="2"/>
  <c r="BM482" i="2"/>
  <c r="BJ383" i="2"/>
  <c r="BJ382" i="2"/>
  <c r="BM382" i="2"/>
  <c r="BM383" i="2"/>
  <c r="BT1734" i="2"/>
  <c r="BT1733" i="2"/>
  <c r="BR626" i="2"/>
  <c r="BR627" i="2"/>
  <c r="BX578" i="2"/>
  <c r="BX579" i="2"/>
  <c r="BM428" i="2"/>
  <c r="BM429" i="2"/>
  <c r="BT1680" i="2"/>
  <c r="BT1679" i="2"/>
  <c r="CD1509" i="2"/>
  <c r="CD1510" i="2"/>
  <c r="BO1358" i="2"/>
  <c r="BO1359" i="2"/>
  <c r="BW672" i="2"/>
  <c r="BW671" i="2"/>
  <c r="BM624" i="2"/>
  <c r="BM623" i="2"/>
  <c r="BQ576" i="2"/>
  <c r="BQ575" i="2"/>
  <c r="BG526" i="2"/>
  <c r="BG527" i="2"/>
  <c r="BY476" i="2"/>
  <c r="BY477" i="2"/>
  <c r="BU477" i="2"/>
  <c r="BU476" i="2"/>
  <c r="BE426" i="2"/>
  <c r="BE425" i="2"/>
  <c r="BC328" i="2"/>
  <c r="BC327" i="2"/>
  <c r="BU279" i="2"/>
  <c r="BU278" i="2"/>
  <c r="BN278" i="2"/>
  <c r="BN279" i="2"/>
  <c r="BV1727" i="2"/>
  <c r="BV1728" i="2"/>
  <c r="BR669" i="2"/>
  <c r="BR668" i="2"/>
  <c r="BX621" i="2"/>
  <c r="BX620" i="2"/>
  <c r="BA422" i="2"/>
  <c r="BA423" i="2"/>
  <c r="BC373" i="2"/>
  <c r="BC374" i="2"/>
  <c r="BW2139" i="2"/>
  <c r="BW2140" i="2"/>
  <c r="BL2140" i="2"/>
  <c r="BL2139" i="2"/>
  <c r="BX1625" i="2"/>
  <c r="BX1626" i="2"/>
  <c r="BS1350" i="2"/>
  <c r="BS1349" i="2"/>
  <c r="BS618" i="2"/>
  <c r="BS617" i="2"/>
  <c r="BQ569" i="2"/>
  <c r="BQ570" i="2"/>
  <c r="BU471" i="2"/>
  <c r="BU470" i="2"/>
  <c r="AP371" i="2"/>
  <c r="AP370" i="2"/>
  <c r="BI322" i="2"/>
  <c r="BI321" i="2"/>
  <c r="BK321" i="2"/>
  <c r="BK322" i="2"/>
  <c r="BO273" i="2"/>
  <c r="BO272" i="2"/>
  <c r="BE355" i="2"/>
  <c r="BE354" i="2"/>
  <c r="BV1671" i="2"/>
  <c r="BV1670" i="2"/>
  <c r="BN662" i="2"/>
  <c r="BN663" i="2"/>
  <c r="BV614" i="2"/>
  <c r="BV615" i="2"/>
  <c r="BV567" i="2"/>
  <c r="BV566" i="2"/>
  <c r="AO367" i="2"/>
  <c r="AO368" i="2"/>
  <c r="AV368" i="2"/>
  <c r="AV367" i="2"/>
  <c r="BW2133" i="2"/>
  <c r="BW2134" i="2"/>
  <c r="BS1668" i="2"/>
  <c r="BS1667" i="2"/>
  <c r="BZ983" i="2"/>
  <c r="BZ982" i="2"/>
  <c r="BR659" i="2"/>
  <c r="BR660" i="2"/>
  <c r="BG611" i="2"/>
  <c r="BG612" i="2"/>
  <c r="BU563" i="2"/>
  <c r="BU564" i="2"/>
  <c r="AL413" i="2"/>
  <c r="AL412" i="2"/>
  <c r="BB413" i="2"/>
  <c r="BB412" i="2"/>
  <c r="AO364" i="2"/>
  <c r="AO365" i="2"/>
  <c r="AW364" i="2"/>
  <c r="AW365" i="2"/>
  <c r="AY316" i="2"/>
  <c r="AY315" i="2"/>
  <c r="BU1664" i="2"/>
  <c r="BU1665" i="2"/>
  <c r="BL1339" i="2"/>
  <c r="BL1340" i="2"/>
  <c r="BM561" i="2"/>
  <c r="BM560" i="2"/>
  <c r="BJ512" i="2"/>
  <c r="BJ511" i="2"/>
  <c r="AU409" i="2"/>
  <c r="AU410" i="2"/>
  <c r="AT409" i="2"/>
  <c r="AT410" i="2"/>
  <c r="AT362" i="2"/>
  <c r="AT361" i="2"/>
  <c r="BD361" i="2"/>
  <c r="BD362" i="2"/>
  <c r="BW2127" i="2"/>
  <c r="BW2128" i="2"/>
  <c r="BV2074" i="2"/>
  <c r="BV2075" i="2"/>
  <c r="BZ977" i="2"/>
  <c r="BZ976" i="2"/>
  <c r="BW654" i="2"/>
  <c r="BW653" i="2"/>
  <c r="BL605" i="2"/>
  <c r="BL606" i="2"/>
  <c r="BV557" i="2"/>
  <c r="BV558" i="2"/>
  <c r="BM458" i="2"/>
  <c r="BM459" i="2"/>
  <c r="AX406" i="2"/>
  <c r="AX407" i="2"/>
  <c r="AP358" i="2"/>
  <c r="AP359" i="2"/>
  <c r="BH310" i="2"/>
  <c r="BH309" i="2"/>
  <c r="BH261" i="2"/>
  <c r="BH260" i="2"/>
  <c r="AW403" i="2"/>
  <c r="AW404" i="2"/>
  <c r="BX2071" i="2"/>
  <c r="BX2072" i="2"/>
  <c r="BV1658" i="2"/>
  <c r="BV1659" i="2"/>
  <c r="BQ2069" i="2"/>
  <c r="BQ2068" i="2"/>
  <c r="BU1758" i="2"/>
  <c r="BU1757" i="2"/>
  <c r="BT1655" i="2"/>
  <c r="BT1656" i="2"/>
  <c r="BO1327" i="2"/>
  <c r="BO1328" i="2"/>
  <c r="BQ648" i="2"/>
  <c r="BQ647" i="2"/>
  <c r="BT599" i="2"/>
  <c r="BT600" i="2"/>
  <c r="BB502" i="2"/>
  <c r="BB503" i="2"/>
  <c r="BE453" i="2"/>
  <c r="BE452" i="2"/>
  <c r="AT400" i="2"/>
  <c r="AT401" i="2"/>
  <c r="BL303" i="2"/>
  <c r="BL302" i="2"/>
  <c r="AZ255" i="2"/>
  <c r="AZ254" i="2"/>
  <c r="CC2117" i="2"/>
  <c r="CC2118" i="2"/>
  <c r="BK1962" i="2"/>
  <c r="BK1961" i="2"/>
  <c r="BU1755" i="2"/>
  <c r="BU1754" i="2"/>
  <c r="BQ1325" i="2"/>
  <c r="BQ1324" i="2"/>
  <c r="BP644" i="2"/>
  <c r="BP645" i="2"/>
  <c r="BT644" i="2"/>
  <c r="BT645" i="2"/>
  <c r="AX397" i="2"/>
  <c r="AX398" i="2"/>
  <c r="BD349" i="2"/>
  <c r="BD348" i="2"/>
  <c r="BR300" i="2"/>
  <c r="BR299" i="2"/>
  <c r="BR2063" i="2"/>
  <c r="BR2062" i="2"/>
  <c r="BK1959" i="2"/>
  <c r="BK1958" i="2"/>
  <c r="BT1752" i="2"/>
  <c r="BT1751" i="2"/>
  <c r="BS1649" i="2"/>
  <c r="BS1650" i="2"/>
  <c r="BP1322" i="2"/>
  <c r="BP1321" i="2"/>
  <c r="BT642" i="2"/>
  <c r="BT641" i="2"/>
  <c r="BS593" i="2"/>
  <c r="BS594" i="2"/>
  <c r="BL545" i="2"/>
  <c r="BL544" i="2"/>
  <c r="AY345" i="2"/>
  <c r="AY346" i="2"/>
  <c r="BD249" i="2"/>
  <c r="BD248" i="2"/>
  <c r="BB506" i="2"/>
  <c r="BB505" i="2"/>
  <c r="BP306" i="2"/>
  <c r="BP305" i="2"/>
  <c r="BT2060" i="2"/>
  <c r="BT2059" i="2"/>
  <c r="BU1749" i="2"/>
  <c r="BU1748" i="2"/>
  <c r="BQ1318" i="2"/>
  <c r="BQ1319" i="2"/>
  <c r="BS639" i="2"/>
  <c r="BS638" i="2"/>
  <c r="BU639" i="2"/>
  <c r="BU638" i="2"/>
  <c r="BK590" i="2"/>
  <c r="BK591" i="2"/>
  <c r="BM391" i="2"/>
  <c r="BM392" i="2"/>
  <c r="BH392" i="2"/>
  <c r="BH391" i="2"/>
  <c r="BB342" i="2"/>
  <c r="BB343" i="2"/>
  <c r="BW2056" i="2"/>
  <c r="BW2057" i="2"/>
  <c r="BR1746" i="2"/>
  <c r="BR1745" i="2"/>
  <c r="BS1691" i="2"/>
  <c r="BS1692" i="2"/>
  <c r="CC1472" i="2"/>
  <c r="CC1473" i="2"/>
  <c r="CE1258" i="2"/>
  <c r="CE1259" i="2"/>
  <c r="BS636" i="2"/>
  <c r="BS635" i="2"/>
  <c r="BO587" i="2"/>
  <c r="BO588" i="2"/>
  <c r="BS489" i="2"/>
  <c r="BS488" i="2"/>
  <c r="BP388" i="2"/>
  <c r="BP389" i="2"/>
  <c r="BU291" i="2"/>
  <c r="BU290" i="2"/>
  <c r="BO290" i="2"/>
  <c r="BO291" i="2"/>
  <c r="BP2053" i="2"/>
  <c r="BP2054" i="2"/>
  <c r="BV1743" i="2"/>
  <c r="BV1742" i="2"/>
  <c r="CE1469" i="2"/>
  <c r="CE1470" i="2"/>
  <c r="CD1256" i="2"/>
  <c r="CD1255" i="2"/>
  <c r="BO633" i="2"/>
  <c r="BO632" i="2"/>
  <c r="BF535" i="2"/>
  <c r="BF536" i="2"/>
  <c r="BV486" i="2"/>
  <c r="BV485" i="2"/>
  <c r="BL385" i="2"/>
  <c r="BL386" i="2"/>
  <c r="BR650" i="2"/>
  <c r="BR651" i="2"/>
  <c r="BI1997" i="2"/>
  <c r="BI1996" i="2"/>
  <c r="BQ629" i="2"/>
  <c r="BQ630" i="2"/>
  <c r="BS629" i="2"/>
  <c r="BS630" i="2"/>
  <c r="BO582" i="2"/>
  <c r="BO581" i="2"/>
  <c r="BH532" i="2"/>
  <c r="BH533" i="2"/>
  <c r="BG483" i="2"/>
  <c r="BG482" i="2"/>
  <c r="BI285" i="2"/>
  <c r="BI284" i="2"/>
  <c r="BQ627" i="2"/>
  <c r="BQ626" i="2"/>
  <c r="BT578" i="2"/>
  <c r="BT579" i="2"/>
  <c r="BE530" i="2"/>
  <c r="BE529" i="2"/>
  <c r="BN480" i="2"/>
  <c r="BN479" i="2"/>
  <c r="BR480" i="2"/>
  <c r="BR479" i="2"/>
  <c r="BN428" i="2"/>
  <c r="BN429" i="2"/>
  <c r="BJ379" i="2"/>
  <c r="BJ380" i="2"/>
  <c r="BK281" i="2"/>
  <c r="BK282" i="2"/>
  <c r="CE1510" i="2"/>
  <c r="CE1509" i="2"/>
  <c r="CB941" i="2"/>
  <c r="CB940" i="2"/>
  <c r="CA941" i="2"/>
  <c r="BL624" i="2"/>
  <c r="BL623" i="2"/>
  <c r="BM575" i="2"/>
  <c r="BM576" i="2"/>
  <c r="BF527" i="2"/>
  <c r="BF526" i="2"/>
  <c r="AO376" i="2"/>
  <c r="AO377" i="2"/>
  <c r="AW376" i="2"/>
  <c r="AW377" i="2"/>
  <c r="BB328" i="2"/>
  <c r="BB327" i="2"/>
  <c r="BT1355" i="2"/>
  <c r="BT1356" i="2"/>
  <c r="BQ669" i="2"/>
  <c r="BQ668" i="2"/>
  <c r="BK572" i="2"/>
  <c r="BK573" i="2"/>
  <c r="BI523" i="2"/>
  <c r="BI524" i="2"/>
  <c r="BT474" i="2"/>
  <c r="BT473" i="2"/>
  <c r="AU374" i="2"/>
  <c r="AU373" i="2"/>
  <c r="BC325" i="2"/>
  <c r="BC324" i="2"/>
  <c r="BU276" i="2"/>
  <c r="BU275" i="2"/>
  <c r="BV2139" i="2"/>
  <c r="BV2140" i="2"/>
  <c r="BW1625" i="2"/>
  <c r="BW1626" i="2"/>
  <c r="BW665" i="2"/>
  <c r="BW666" i="2"/>
  <c r="BR617" i="2"/>
  <c r="BR618" i="2"/>
  <c r="BR569" i="2"/>
  <c r="BR570" i="2"/>
  <c r="BJ520" i="2"/>
  <c r="BJ521" i="2"/>
  <c r="BT471" i="2"/>
  <c r="BT470" i="2"/>
  <c r="BE420" i="2"/>
  <c r="BE419" i="2"/>
  <c r="BJ322" i="2"/>
  <c r="BJ321" i="2"/>
  <c r="CE1548" i="2"/>
  <c r="CE1549" i="2"/>
  <c r="BV663" i="2"/>
  <c r="BV662" i="2"/>
  <c r="BR615" i="2"/>
  <c r="BR614" i="2"/>
  <c r="BU614" i="2"/>
  <c r="BU615" i="2"/>
  <c r="BT566" i="2"/>
  <c r="BT567" i="2"/>
  <c r="BT467" i="2"/>
  <c r="BT468" i="2"/>
  <c r="BN468" i="2"/>
  <c r="BN467" i="2"/>
  <c r="AX318" i="2"/>
  <c r="AX319" i="2"/>
  <c r="BC456" i="2"/>
  <c r="BC455" i="2"/>
  <c r="BT1668" i="2"/>
  <c r="BT1667" i="2"/>
  <c r="BO1343" i="2"/>
  <c r="BO1342" i="2"/>
  <c r="BO659" i="2"/>
  <c r="BO660" i="2"/>
  <c r="BT611" i="2"/>
  <c r="BT612" i="2"/>
  <c r="BS564" i="2"/>
  <c r="BS563" i="2"/>
  <c r="AR413" i="2"/>
  <c r="AR412" i="2"/>
  <c r="BE412" i="2"/>
  <c r="BE413" i="2"/>
  <c r="BV1664" i="2"/>
  <c r="BV1665" i="2"/>
  <c r="BV657" i="2"/>
  <c r="BV656" i="2"/>
  <c r="BQ608" i="2"/>
  <c r="BQ609" i="2"/>
  <c r="BK561" i="2"/>
  <c r="BK560" i="2"/>
  <c r="BH511" i="2"/>
  <c r="BH512" i="2"/>
  <c r="AS409" i="2"/>
  <c r="AS410" i="2"/>
  <c r="AW313" i="2"/>
  <c r="AW312" i="2"/>
  <c r="AX264" i="2"/>
  <c r="AX263" i="2"/>
  <c r="BC264" i="2"/>
  <c r="BC263" i="2"/>
  <c r="BW2074" i="2"/>
  <c r="BW2075" i="2"/>
  <c r="BU1764" i="2"/>
  <c r="BU1763" i="2"/>
  <c r="CA976" i="2"/>
  <c r="CA977" i="2"/>
  <c r="BK606" i="2"/>
  <c r="BK605" i="2"/>
  <c r="BU557" i="2"/>
  <c r="BU558" i="2"/>
  <c r="BJ509" i="2"/>
  <c r="BJ508" i="2"/>
  <c r="BG459" i="2"/>
  <c r="BG458" i="2"/>
  <c r="AO358" i="2"/>
  <c r="AO359" i="2"/>
  <c r="AY359" i="2"/>
  <c r="AY358" i="2"/>
  <c r="BG310" i="2"/>
  <c r="BG309" i="2"/>
  <c r="AY309" i="2"/>
  <c r="AY310" i="2"/>
  <c r="BY2071" i="2"/>
  <c r="BY2072" i="2"/>
  <c r="BS1761" i="2"/>
  <c r="BS1760" i="2"/>
  <c r="CE1536" i="2"/>
  <c r="CE1537" i="2"/>
  <c r="BR2069" i="2"/>
  <c r="BR2068" i="2"/>
  <c r="BU1655" i="2"/>
  <c r="BU1656" i="2"/>
  <c r="BP648" i="2"/>
  <c r="BP647" i="2"/>
  <c r="BM550" i="2"/>
  <c r="BM551" i="2"/>
  <c r="BA503" i="2"/>
  <c r="BA502" i="2"/>
  <c r="BD453" i="2"/>
  <c r="BD452" i="2"/>
  <c r="AQ401" i="2"/>
  <c r="AQ400" i="2"/>
  <c r="CD2118" i="2"/>
  <c r="CD2117" i="2"/>
  <c r="BM1961" i="2"/>
  <c r="BM1962" i="2"/>
  <c r="BO645" i="2"/>
  <c r="BO644" i="2"/>
  <c r="BS644" i="2"/>
  <c r="BS645" i="2"/>
  <c r="BP596" i="2"/>
  <c r="BP597" i="2"/>
  <c r="BJ548" i="2"/>
  <c r="BJ547" i="2"/>
  <c r="BG449" i="2"/>
  <c r="BG450" i="2"/>
  <c r="BJ300" i="2"/>
  <c r="BJ299" i="2"/>
  <c r="BU2062" i="2"/>
  <c r="BU2063" i="2"/>
  <c r="BL1959" i="2"/>
  <c r="BL1958" i="2"/>
  <c r="BR1649" i="2"/>
  <c r="BR1650" i="2"/>
  <c r="BS642" i="2"/>
  <c r="BS641" i="2"/>
  <c r="AP395" i="2"/>
  <c r="AP394" i="2"/>
  <c r="AX345" i="2"/>
  <c r="AX346" i="2"/>
  <c r="BI296" i="2"/>
  <c r="BI297" i="2"/>
  <c r="AW248" i="2"/>
  <c r="AW249" i="2"/>
  <c r="CE1225" i="2"/>
  <c r="CE1224" i="2"/>
  <c r="BA506" i="2"/>
  <c r="BA505" i="2"/>
  <c r="BU2060" i="2"/>
  <c r="BU2059" i="2"/>
  <c r="BR1749" i="2"/>
  <c r="BR1748" i="2"/>
  <c r="BT1695" i="2"/>
  <c r="BT1694" i="2"/>
  <c r="BR639" i="2"/>
  <c r="BR638" i="2"/>
  <c r="BH591" i="2"/>
  <c r="BH590" i="2"/>
  <c r="BJ590" i="2"/>
  <c r="BJ591" i="2"/>
  <c r="BC493" i="2"/>
  <c r="BC494" i="2"/>
  <c r="BK391" i="2"/>
  <c r="BK392" i="2"/>
  <c r="BN392" i="2"/>
  <c r="BN391" i="2"/>
  <c r="BB246" i="2"/>
  <c r="BB245" i="2"/>
  <c r="BY2057" i="2"/>
  <c r="BY2056" i="2"/>
  <c r="CD1473" i="2"/>
  <c r="CD1472" i="2"/>
  <c r="CD1258" i="2"/>
  <c r="CD1259" i="2"/>
  <c r="BZ959" i="2"/>
  <c r="BZ958" i="2"/>
  <c r="BR635" i="2"/>
  <c r="BR636" i="2"/>
  <c r="BN587" i="2"/>
  <c r="BN588" i="2"/>
  <c r="BJ539" i="2"/>
  <c r="BJ538" i="2"/>
  <c r="BI339" i="2"/>
  <c r="BI340" i="2"/>
  <c r="BA243" i="2"/>
  <c r="BA242" i="2"/>
  <c r="BT2054" i="2"/>
  <c r="BT2053" i="2"/>
  <c r="CD1469" i="2"/>
  <c r="CD1470" i="2"/>
  <c r="CE1256" i="2"/>
  <c r="CE1255" i="2"/>
  <c r="BN632" i="2"/>
  <c r="BN633" i="2"/>
  <c r="BK585" i="2"/>
  <c r="BK584" i="2"/>
  <c r="BE535" i="2"/>
  <c r="BE536" i="2"/>
  <c r="BQ486" i="2"/>
  <c r="BQ485" i="2"/>
  <c r="BE434" i="2"/>
  <c r="BE435" i="2"/>
  <c r="BH337" i="2"/>
  <c r="BH336" i="2"/>
  <c r="BI337" i="2"/>
  <c r="BI336" i="2"/>
  <c r="BS288" i="2"/>
  <c r="BS287" i="2"/>
  <c r="BM288" i="2"/>
  <c r="BM287" i="2"/>
  <c r="BQ650" i="2"/>
  <c r="BQ651" i="2"/>
  <c r="BG1996" i="2"/>
  <c r="BG1997" i="2"/>
  <c r="BM1309" i="2"/>
  <c r="BM1310" i="2"/>
  <c r="BP629" i="2"/>
  <c r="BP630" i="2"/>
  <c r="BN581" i="2"/>
  <c r="BN582" i="2"/>
  <c r="BM581" i="2"/>
  <c r="BM582" i="2"/>
  <c r="BI333" i="2"/>
  <c r="BI334" i="2"/>
  <c r="BF1993" i="2"/>
  <c r="BF1994" i="2"/>
  <c r="BU1734" i="2"/>
  <c r="BU1733" i="2"/>
  <c r="BP627" i="2"/>
  <c r="BP626" i="2"/>
  <c r="BS579" i="2"/>
  <c r="BS578" i="2"/>
  <c r="BC530" i="2"/>
  <c r="BC529" i="2"/>
  <c r="BI330" i="2"/>
  <c r="BI331" i="2"/>
  <c r="BV1679" i="2"/>
  <c r="BV1680" i="2"/>
  <c r="CC1509" i="2"/>
  <c r="CC1510" i="2"/>
  <c r="BV671" i="2"/>
  <c r="BV672" i="2"/>
  <c r="BK623" i="2"/>
  <c r="BK624" i="2"/>
  <c r="BL576" i="2"/>
  <c r="BL575" i="2"/>
  <c r="BE526" i="2"/>
  <c r="BE527" i="2"/>
  <c r="BV477" i="2"/>
  <c r="BV476" i="2"/>
  <c r="BT477" i="2"/>
  <c r="BT476" i="2"/>
  <c r="BA328" i="2"/>
  <c r="BA327" i="2"/>
  <c r="BM279" i="2"/>
  <c r="BM278" i="2"/>
  <c r="BP668" i="2"/>
  <c r="BP669" i="2"/>
  <c r="BW621" i="2"/>
  <c r="BW620" i="2"/>
  <c r="BV474" i="2"/>
  <c r="BV473" i="2"/>
  <c r="BB423" i="2"/>
  <c r="BB422" i="2"/>
  <c r="BN276" i="2"/>
  <c r="BN275" i="2"/>
  <c r="BU2139" i="2"/>
  <c r="BU2140" i="2"/>
  <c r="BK2139" i="2"/>
  <c r="BK2140" i="2"/>
  <c r="CE1552" i="2"/>
  <c r="CE1551" i="2"/>
  <c r="BT1350" i="2"/>
  <c r="BT1349" i="2"/>
  <c r="BQ618" i="2"/>
  <c r="BQ617" i="2"/>
  <c r="BN570" i="2"/>
  <c r="BN569" i="2"/>
  <c r="AV370" i="2"/>
  <c r="AV371" i="2"/>
  <c r="BF322" i="2"/>
  <c r="BF321" i="2"/>
  <c r="BU273" i="2"/>
  <c r="BU272" i="2"/>
  <c r="BN273" i="2"/>
  <c r="BN272" i="2"/>
  <c r="BS602" i="2"/>
  <c r="BS603" i="2"/>
  <c r="BI355" i="2"/>
  <c r="BI354" i="2"/>
  <c r="CD1548" i="2"/>
  <c r="CD1549" i="2"/>
  <c r="BU663" i="2"/>
  <c r="BU662" i="2"/>
  <c r="BS615" i="2"/>
  <c r="BS614" i="2"/>
  <c r="BT614" i="2"/>
  <c r="BT615" i="2"/>
  <c r="BS566" i="2"/>
  <c r="BS567" i="2"/>
  <c r="BG416" i="2"/>
  <c r="BG417" i="2"/>
  <c r="AU367" i="2"/>
  <c r="AU368" i="2"/>
  <c r="BM270" i="2"/>
  <c r="BM269" i="2"/>
  <c r="BI258" i="2"/>
  <c r="BI257" i="2"/>
  <c r="BG258" i="2"/>
  <c r="BG257" i="2"/>
  <c r="BR1770" i="2"/>
  <c r="BR1769" i="2"/>
  <c r="BU1667" i="2"/>
  <c r="BU1668" i="2"/>
  <c r="CA983" i="2"/>
  <c r="CA982" i="2"/>
  <c r="BN660" i="2"/>
  <c r="BN659" i="2"/>
  <c r="BS612" i="2"/>
  <c r="BS611" i="2"/>
  <c r="BR564" i="2"/>
  <c r="BR563" i="2"/>
  <c r="BI515" i="2"/>
  <c r="BI514" i="2"/>
  <c r="BP464" i="2"/>
  <c r="BP465" i="2"/>
  <c r="AS413" i="2"/>
  <c r="AS412" i="2"/>
  <c r="BD364" i="2"/>
  <c r="BD365" i="2"/>
  <c r="AV365" i="2"/>
  <c r="AV364" i="2"/>
  <c r="AX316" i="2"/>
  <c r="AX315" i="2"/>
  <c r="BS1766" i="2"/>
  <c r="BS1767" i="2"/>
  <c r="BW1715" i="2"/>
  <c r="BW1716" i="2"/>
  <c r="CE1542" i="2"/>
  <c r="CE1543" i="2"/>
  <c r="BM1339" i="2"/>
  <c r="BM1340" i="2"/>
  <c r="AR410" i="2"/>
  <c r="AR409" i="2"/>
  <c r="AS361" i="2"/>
  <c r="AS362" i="2"/>
  <c r="BC361" i="2"/>
  <c r="BC362" i="2"/>
  <c r="BU2127" i="2"/>
  <c r="BU2128" i="2"/>
  <c r="BX2074" i="2"/>
  <c r="BX2075" i="2"/>
  <c r="BR1764" i="2"/>
  <c r="BR1763" i="2"/>
  <c r="BR1334" i="2"/>
  <c r="BR1333" i="2"/>
  <c r="BT653" i="2"/>
  <c r="BT654" i="2"/>
  <c r="BV653" i="2"/>
  <c r="BV654" i="2"/>
  <c r="BJ606" i="2"/>
  <c r="BJ605" i="2"/>
  <c r="BT557" i="2"/>
  <c r="BT558" i="2"/>
  <c r="BJ458" i="2"/>
  <c r="BJ459" i="2"/>
  <c r="AW406" i="2"/>
  <c r="AW407" i="2"/>
  <c r="BD406" i="2"/>
  <c r="BD407" i="2"/>
  <c r="BF310" i="2"/>
  <c r="BF309" i="2"/>
  <c r="BM554" i="2"/>
  <c r="BM553" i="2"/>
  <c r="BP2072" i="2"/>
  <c r="BP2071" i="2"/>
  <c r="CC1537" i="2"/>
  <c r="CC1536" i="2"/>
  <c r="BS2069" i="2"/>
  <c r="BS2068" i="2"/>
  <c r="BV1758" i="2"/>
  <c r="BV1757" i="2"/>
  <c r="BV1655" i="2"/>
  <c r="BV1656" i="2"/>
  <c r="BQ1327" i="2"/>
  <c r="BQ1328" i="2"/>
  <c r="BN647" i="2"/>
  <c r="BN648" i="2"/>
  <c r="BS599" i="2"/>
  <c r="BS600" i="2"/>
  <c r="BP453" i="2"/>
  <c r="BP452" i="2"/>
  <c r="AS400" i="2"/>
  <c r="AS401" i="2"/>
  <c r="BK303" i="2"/>
  <c r="BK302" i="2"/>
  <c r="BE255" i="2"/>
  <c r="BE254" i="2"/>
  <c r="BR2065" i="2"/>
  <c r="BR2066" i="2"/>
  <c r="BH1962" i="2"/>
  <c r="BH1961" i="2"/>
  <c r="BV1755" i="2"/>
  <c r="BV1754" i="2"/>
  <c r="BL1325" i="2"/>
  <c r="BL1324" i="2"/>
  <c r="BR644" i="2"/>
  <c r="BR645" i="2"/>
  <c r="BM596" i="2"/>
  <c r="BM597" i="2"/>
  <c r="BO596" i="2"/>
  <c r="BO597" i="2"/>
  <c r="AW397" i="2"/>
  <c r="AW398" i="2"/>
  <c r="BC349" i="2"/>
  <c r="BC348" i="2"/>
  <c r="BQ300" i="2"/>
  <c r="BQ299" i="2"/>
  <c r="BA251" i="2"/>
  <c r="BA252" i="2"/>
  <c r="BV2062" i="2"/>
  <c r="BV2063" i="2"/>
  <c r="BU1697" i="2"/>
  <c r="BU1698" i="2"/>
  <c r="BT1649" i="2"/>
  <c r="BT1650" i="2"/>
  <c r="BQ1322" i="2"/>
  <c r="BQ1321" i="2"/>
  <c r="BR641" i="2"/>
  <c r="BR642" i="2"/>
  <c r="BR593" i="2"/>
  <c r="BR594" i="2"/>
  <c r="BE497" i="2"/>
  <c r="BE496" i="2"/>
  <c r="BA394" i="2"/>
  <c r="BA395" i="2"/>
  <c r="AW345" i="2"/>
  <c r="AW346" i="2"/>
  <c r="BM297" i="2"/>
  <c r="BM296" i="2"/>
  <c r="CD1225" i="2"/>
  <c r="CD1224" i="2"/>
  <c r="BM306" i="2"/>
  <c r="BM305" i="2"/>
  <c r="BT305" i="2"/>
  <c r="BT306" i="2"/>
  <c r="BQ2059" i="2"/>
  <c r="BQ2060" i="2"/>
  <c r="BQ638" i="2"/>
  <c r="BQ639" i="2"/>
  <c r="BG591" i="2"/>
  <c r="BG590" i="2"/>
  <c r="BI590" i="2"/>
  <c r="BI591" i="2"/>
  <c r="BB493" i="2"/>
  <c r="BB494" i="2"/>
  <c r="BJ391" i="2"/>
  <c r="BJ392" i="2"/>
  <c r="BG391" i="2"/>
  <c r="BG392" i="2"/>
  <c r="BA343" i="2"/>
  <c r="BA342" i="2"/>
  <c r="BZ2056" i="2"/>
  <c r="BZ2057" i="2"/>
  <c r="BS1746" i="2"/>
  <c r="BS1745" i="2"/>
  <c r="BT1691" i="2"/>
  <c r="BT1692" i="2"/>
  <c r="BN1316" i="2"/>
  <c r="BN1315" i="2"/>
  <c r="CC1258" i="2"/>
  <c r="CC1259" i="2"/>
  <c r="BQ636" i="2"/>
  <c r="BQ635" i="2"/>
  <c r="BM588" i="2"/>
  <c r="BM587" i="2"/>
  <c r="BU489" i="2"/>
  <c r="BU488" i="2"/>
  <c r="BO388" i="2"/>
  <c r="BO389" i="2"/>
  <c r="BN291" i="2"/>
  <c r="BN290" i="2"/>
  <c r="BU2054" i="2"/>
  <c r="BU2053" i="2"/>
  <c r="CC1255" i="2"/>
  <c r="CC1256" i="2"/>
  <c r="BM633" i="2"/>
  <c r="BM632" i="2"/>
  <c r="BJ584" i="2"/>
  <c r="BJ585" i="2"/>
  <c r="BI435" i="2"/>
  <c r="BI434" i="2"/>
  <c r="BK386" i="2"/>
  <c r="BK385" i="2"/>
  <c r="BG337" i="2"/>
  <c r="BG336" i="2"/>
  <c r="BR288" i="2"/>
  <c r="BR287" i="2"/>
  <c r="BP650" i="2"/>
  <c r="BP651" i="2"/>
  <c r="BH1996" i="2"/>
  <c r="BH1997" i="2"/>
  <c r="BW1685" i="2"/>
  <c r="BW1686" i="2"/>
  <c r="BO1309" i="2"/>
  <c r="BO1310" i="2"/>
  <c r="BO629" i="2"/>
  <c r="BO630" i="2"/>
  <c r="BL581" i="2"/>
  <c r="BL582" i="2"/>
  <c r="BT582" i="2"/>
  <c r="BT581" i="2"/>
  <c r="BK382" i="2"/>
  <c r="BK383" i="2"/>
  <c r="BE1993" i="2"/>
  <c r="BE1994" i="2"/>
  <c r="BM626" i="2"/>
  <c r="BM627" i="2"/>
  <c r="BO627" i="2"/>
  <c r="BO626" i="2"/>
  <c r="BP579" i="2"/>
  <c r="BP578" i="2"/>
  <c r="BB529" i="2"/>
  <c r="BB530" i="2"/>
  <c r="BM479" i="2"/>
  <c r="BM480" i="2"/>
  <c r="BQ479" i="2"/>
  <c r="BQ480" i="2"/>
  <c r="BJ282" i="2"/>
  <c r="BJ281" i="2"/>
  <c r="BS672" i="2"/>
  <c r="BS671" i="2"/>
  <c r="BD526" i="2"/>
  <c r="BD527" i="2"/>
  <c r="AV376" i="2"/>
  <c r="AV377" i="2"/>
  <c r="AZ328" i="2"/>
  <c r="AZ327" i="2"/>
  <c r="BT279" i="2"/>
  <c r="BT278" i="2"/>
  <c r="BV1676" i="2"/>
  <c r="BV1677" i="2"/>
  <c r="BO668" i="2"/>
  <c r="BO669" i="2"/>
  <c r="BV620" i="2"/>
  <c r="BV621" i="2"/>
  <c r="BH524" i="2"/>
  <c r="BH523" i="2"/>
  <c r="BS474" i="2"/>
  <c r="BS473" i="2"/>
  <c r="BD423" i="2"/>
  <c r="BD422" i="2"/>
  <c r="AT373" i="2"/>
  <c r="AT374" i="2"/>
  <c r="BB373" i="2"/>
  <c r="BB374" i="2"/>
  <c r="BB325" i="2"/>
  <c r="BB324" i="2"/>
  <c r="BT276" i="2"/>
  <c r="BT275" i="2"/>
  <c r="CD1552" i="2"/>
  <c r="CD1551" i="2"/>
  <c r="BV665" i="2"/>
  <c r="BV666" i="2"/>
  <c r="BP618" i="2"/>
  <c r="BP617" i="2"/>
  <c r="BM570" i="2"/>
  <c r="BM569" i="2"/>
  <c r="BG521" i="2"/>
  <c r="BG520" i="2"/>
  <c r="BO471" i="2"/>
  <c r="BO470" i="2"/>
  <c r="BR471" i="2"/>
  <c r="BR470" i="2"/>
  <c r="BO602" i="2"/>
  <c r="BO603" i="2"/>
  <c r="BV1772" i="2"/>
  <c r="BV1773" i="2"/>
  <c r="CC1548" i="2"/>
  <c r="CC1549" i="2"/>
  <c r="BM662" i="2"/>
  <c r="BM663" i="2"/>
  <c r="BQ615" i="2"/>
  <c r="BQ614" i="2"/>
  <c r="BU567" i="2"/>
  <c r="BU566" i="2"/>
  <c r="BR567" i="2"/>
  <c r="BR566" i="2"/>
  <c r="BL468" i="2"/>
  <c r="BL467" i="2"/>
  <c r="BR468" i="2"/>
  <c r="BR467" i="2"/>
  <c r="BL416" i="2"/>
  <c r="BL417" i="2"/>
  <c r="BV2133" i="2"/>
  <c r="BV2134" i="2"/>
  <c r="BV1667" i="2"/>
  <c r="BV1668" i="2"/>
  <c r="BP1343" i="2"/>
  <c r="BP1342" i="2"/>
  <c r="BK659" i="2"/>
  <c r="BK660" i="2"/>
  <c r="AK412" i="2"/>
  <c r="AK413" i="2"/>
  <c r="AT412" i="2"/>
  <c r="AT413" i="2"/>
  <c r="AN364" i="2"/>
  <c r="AN365" i="2"/>
  <c r="BR1766" i="2"/>
  <c r="BR1767" i="2"/>
  <c r="CD1542" i="2"/>
  <c r="CD1543" i="2"/>
  <c r="BU657" i="2"/>
  <c r="BU656" i="2"/>
  <c r="BP608" i="2"/>
  <c r="BP609" i="2"/>
  <c r="BP560" i="2"/>
  <c r="BP561" i="2"/>
  <c r="BG512" i="2"/>
  <c r="BG511" i="2"/>
  <c r="BO462" i="2"/>
  <c r="BO461" i="2"/>
  <c r="BZ2074" i="2"/>
  <c r="BZ2075" i="2"/>
  <c r="BQ654" i="2"/>
  <c r="BQ653" i="2"/>
  <c r="BU654" i="2"/>
  <c r="BU653" i="2"/>
  <c r="BI605" i="2"/>
  <c r="BI606" i="2"/>
  <c r="BS557" i="2"/>
  <c r="BS558" i="2"/>
  <c r="BI508" i="2"/>
  <c r="BI509" i="2"/>
  <c r="BF459" i="2"/>
  <c r="BF458" i="2"/>
  <c r="BI459" i="2"/>
  <c r="BI458" i="2"/>
  <c r="AX359" i="2"/>
  <c r="AX358" i="2"/>
  <c r="BE310" i="2"/>
  <c r="BE309" i="2"/>
  <c r="AX309" i="2"/>
  <c r="AX310" i="2"/>
  <c r="BI261" i="2"/>
  <c r="BI260" i="2"/>
  <c r="CA2071" i="2"/>
  <c r="CA2072" i="2"/>
  <c r="BT1761" i="2"/>
  <c r="BT1760" i="2"/>
  <c r="CD1537" i="2"/>
  <c r="CD1536" i="2"/>
  <c r="BU2068" i="2"/>
  <c r="BU2069" i="2"/>
  <c r="CC1533" i="2"/>
  <c r="CC1534" i="2"/>
  <c r="BL648" i="2"/>
  <c r="BL647" i="2"/>
  <c r="BK550" i="2"/>
  <c r="BK551" i="2"/>
  <c r="BC452" i="2"/>
  <c r="BC453" i="2"/>
  <c r="BF255" i="2"/>
  <c r="BF254" i="2"/>
  <c r="BV2066" i="2"/>
  <c r="BV2065" i="2"/>
  <c r="BL1962" i="2"/>
  <c r="BL1961" i="2"/>
  <c r="BN1325" i="2"/>
  <c r="BN1324" i="2"/>
  <c r="BQ645" i="2"/>
  <c r="BQ644" i="2"/>
  <c r="BL596" i="2"/>
  <c r="BL597" i="2"/>
  <c r="BN596" i="2"/>
  <c r="BN597" i="2"/>
  <c r="BX2062" i="2"/>
  <c r="BX2063" i="2"/>
  <c r="BV1752" i="2"/>
  <c r="BV1751" i="2"/>
  <c r="BW1698" i="2"/>
  <c r="BW1697" i="2"/>
  <c r="BU1649" i="2"/>
  <c r="BU1650" i="2"/>
  <c r="BQ642" i="2"/>
  <c r="BQ641" i="2"/>
  <c r="BB497" i="2"/>
  <c r="BB496" i="2"/>
  <c r="AX446" i="2"/>
  <c r="AX447" i="2"/>
  <c r="AO395" i="2"/>
  <c r="AO394" i="2"/>
  <c r="AX249" i="2"/>
  <c r="AX248" i="2"/>
  <c r="CC1224" i="2"/>
  <c r="CC1225" i="2"/>
  <c r="BV2059" i="2"/>
  <c r="BV2060" i="2"/>
  <c r="BT1749" i="2"/>
  <c r="BT1748" i="2"/>
  <c r="BU1694" i="2"/>
  <c r="BU1695" i="2"/>
  <c r="BL1318" i="2"/>
  <c r="BL1319" i="2"/>
  <c r="BP638" i="2"/>
  <c r="BP639" i="2"/>
  <c r="BJ542" i="2"/>
  <c r="BJ541" i="2"/>
  <c r="BA493" i="2"/>
  <c r="BA494" i="2"/>
  <c r="BL391" i="2"/>
  <c r="BL392" i="2"/>
  <c r="AU246" i="2"/>
  <c r="AU245" i="2"/>
  <c r="BC245" i="2"/>
  <c r="BC246" i="2"/>
  <c r="BT2057" i="2"/>
  <c r="BT2056" i="2"/>
  <c r="BP1315" i="2"/>
  <c r="BP1316" i="2"/>
  <c r="CA959" i="2"/>
  <c r="CA958" i="2"/>
  <c r="BP635" i="2"/>
  <c r="BP636" i="2"/>
  <c r="BL588" i="2"/>
  <c r="BL587" i="2"/>
  <c r="BH539" i="2"/>
  <c r="BH538" i="2"/>
  <c r="BH340" i="2"/>
  <c r="BH339" i="2"/>
  <c r="BT291" i="2"/>
  <c r="BT290" i="2"/>
  <c r="BB243" i="2"/>
  <c r="BB242" i="2"/>
  <c r="BQ2053" i="2"/>
  <c r="BQ2054" i="2"/>
  <c r="BT1688" i="2"/>
  <c r="BT1689" i="2"/>
  <c r="BL633" i="2"/>
  <c r="BL632" i="2"/>
  <c r="BI585" i="2"/>
  <c r="BI584" i="2"/>
  <c r="BU486" i="2"/>
  <c r="BU485" i="2"/>
  <c r="BM435" i="2"/>
  <c r="BM434" i="2"/>
  <c r="BE336" i="2"/>
  <c r="BE337" i="2"/>
  <c r="BF336" i="2"/>
  <c r="BF337" i="2"/>
  <c r="BA239" i="2"/>
  <c r="BA240" i="2"/>
  <c r="BO650" i="2"/>
  <c r="BO651" i="2"/>
  <c r="BF1996" i="2"/>
  <c r="BF1997" i="2"/>
  <c r="BT1638" i="2"/>
  <c r="BT1637" i="2"/>
  <c r="BP1309" i="2"/>
  <c r="BP1310" i="2"/>
  <c r="BN629" i="2"/>
  <c r="BN630" i="2"/>
  <c r="BK581" i="2"/>
  <c r="BK582" i="2"/>
  <c r="BF533" i="2"/>
  <c r="BF532" i="2"/>
  <c r="BS483" i="2"/>
  <c r="BS482" i="2"/>
  <c r="BH333" i="2"/>
  <c r="BH334" i="2"/>
  <c r="BI1993" i="2"/>
  <c r="BI1994" i="2"/>
  <c r="BV1734" i="2"/>
  <c r="BV1733" i="2"/>
  <c r="BW1682" i="2"/>
  <c r="BW1683" i="2"/>
  <c r="BL626" i="2"/>
  <c r="BL627" i="2"/>
  <c r="BN626" i="2"/>
  <c r="BN627" i="2"/>
  <c r="BO579" i="2"/>
  <c r="BO578" i="2"/>
  <c r="BA529" i="2"/>
  <c r="BA530" i="2"/>
  <c r="BL429" i="2"/>
  <c r="BL428" i="2"/>
  <c r="BN379" i="2"/>
  <c r="BN380" i="2"/>
  <c r="BH330" i="2"/>
  <c r="BH331" i="2"/>
  <c r="BP671" i="2"/>
  <c r="BP672" i="2"/>
  <c r="BU671" i="2"/>
  <c r="BU672" i="2"/>
  <c r="BB527" i="2"/>
  <c r="BB526" i="2"/>
  <c r="BP476" i="2"/>
  <c r="BP477" i="2"/>
  <c r="AY327" i="2"/>
  <c r="AY328" i="2"/>
  <c r="BW1676" i="2"/>
  <c r="BW1677" i="2"/>
  <c r="BO1355" i="2"/>
  <c r="BO1356" i="2"/>
  <c r="BT669" i="2"/>
  <c r="BT668" i="2"/>
  <c r="BN669" i="2"/>
  <c r="BN668" i="2"/>
  <c r="BU621" i="2"/>
  <c r="BU620" i="2"/>
  <c r="BU573" i="2"/>
  <c r="BU572" i="2"/>
  <c r="BQ474" i="2"/>
  <c r="BQ473" i="2"/>
  <c r="BE422" i="2"/>
  <c r="BE423" i="2"/>
  <c r="AS374" i="2"/>
  <c r="AS373" i="2"/>
  <c r="BM276" i="2"/>
  <c r="BM275" i="2"/>
  <c r="BS2139" i="2"/>
  <c r="BS2140" i="2"/>
  <c r="CC1551" i="2"/>
  <c r="CC1552" i="2"/>
  <c r="BU1349" i="2"/>
  <c r="BU1350" i="2"/>
  <c r="BO618" i="2"/>
  <c r="BO617" i="2"/>
  <c r="BL570" i="2"/>
  <c r="BL569" i="2"/>
  <c r="BF521" i="2"/>
  <c r="BF520" i="2"/>
  <c r="AO370" i="2"/>
  <c r="AO371" i="2"/>
  <c r="BE322" i="2"/>
  <c r="BE321" i="2"/>
  <c r="BM272" i="2"/>
  <c r="BM273" i="2"/>
  <c r="BN602" i="2"/>
  <c r="BN603" i="2"/>
  <c r="BH354" i="2"/>
  <c r="BH355" i="2"/>
  <c r="BR1773" i="2"/>
  <c r="BR1772" i="2"/>
  <c r="CE1501" i="2"/>
  <c r="CE1500" i="2"/>
  <c r="BL662" i="2"/>
  <c r="BL663" i="2"/>
  <c r="BP614" i="2"/>
  <c r="BP615" i="2"/>
  <c r="BP566" i="2"/>
  <c r="BP567" i="2"/>
  <c r="BQ567" i="2"/>
  <c r="BQ566" i="2"/>
  <c r="BN416" i="2"/>
  <c r="BN417" i="2"/>
  <c r="AS367" i="2"/>
  <c r="AS368" i="2"/>
  <c r="BA367" i="2"/>
  <c r="BA368" i="2"/>
  <c r="AT367" i="2"/>
  <c r="AT368" i="2"/>
  <c r="AW318" i="2"/>
  <c r="AW319" i="2"/>
  <c r="BL257" i="2"/>
  <c r="BL258" i="2"/>
  <c r="BS1769" i="2"/>
  <c r="BS1770" i="2"/>
  <c r="CD1545" i="2"/>
  <c r="CD1546" i="2"/>
  <c r="BR611" i="2"/>
  <c r="BR612" i="2"/>
  <c r="BM563" i="2"/>
  <c r="BM564" i="2"/>
  <c r="AU412" i="2"/>
  <c r="AU413" i="2"/>
  <c r="BB364" i="2"/>
  <c r="BB365" i="2"/>
  <c r="AU364" i="2"/>
  <c r="AU365" i="2"/>
  <c r="AW315" i="2"/>
  <c r="AW316" i="2"/>
  <c r="AR267" i="2"/>
  <c r="AR266" i="2"/>
  <c r="CC1542" i="2"/>
  <c r="CC1543" i="2"/>
  <c r="BR657" i="2"/>
  <c r="BR656" i="2"/>
  <c r="BL561" i="2"/>
  <c r="BL560" i="2"/>
  <c r="BI462" i="2"/>
  <c r="BI461" i="2"/>
  <c r="BP462" i="2"/>
  <c r="BP461" i="2"/>
  <c r="AR361" i="2"/>
  <c r="AR362" i="2"/>
  <c r="AY264" i="2"/>
  <c r="AY263" i="2"/>
  <c r="BT2127" i="2"/>
  <c r="BT2128" i="2"/>
  <c r="CA2074" i="2"/>
  <c r="CA2075" i="2"/>
  <c r="BS1764" i="2"/>
  <c r="BS1763" i="2"/>
  <c r="BU1713" i="2"/>
  <c r="BU1712" i="2"/>
  <c r="BP653" i="2"/>
  <c r="BP654" i="2"/>
  <c r="BS605" i="2"/>
  <c r="BS606" i="2"/>
  <c r="BH605" i="2"/>
  <c r="BH606" i="2"/>
  <c r="BQ557" i="2"/>
  <c r="BQ558" i="2"/>
  <c r="BE459" i="2"/>
  <c r="BE458" i="2"/>
  <c r="BH459" i="2"/>
  <c r="BH458" i="2"/>
  <c r="BL1330" i="2"/>
  <c r="BL1331" i="2"/>
  <c r="BL553" i="2"/>
  <c r="BL554" i="2"/>
  <c r="AZ403" i="2"/>
  <c r="AZ404" i="2"/>
  <c r="BQ2071" i="2"/>
  <c r="BQ2072" i="2"/>
  <c r="CD1489" i="2"/>
  <c r="CD1488" i="2"/>
  <c r="BZ2120" i="2"/>
  <c r="BZ2121" i="2"/>
  <c r="BV2068" i="2"/>
  <c r="BV2069" i="2"/>
  <c r="CE1533" i="2"/>
  <c r="CE1534" i="2"/>
  <c r="BR1328" i="2"/>
  <c r="BR1327" i="2"/>
  <c r="BV648" i="2"/>
  <c r="BV647" i="2"/>
  <c r="BK648" i="2"/>
  <c r="BK647" i="2"/>
  <c r="BR599" i="2"/>
  <c r="BR600" i="2"/>
  <c r="BJ550" i="2"/>
  <c r="BJ551" i="2"/>
  <c r="BO453" i="2"/>
  <c r="BO452" i="2"/>
  <c r="AO401" i="2"/>
  <c r="AO400" i="2"/>
  <c r="AR400" i="2"/>
  <c r="AR401" i="2"/>
  <c r="BJ303" i="2"/>
  <c r="BJ302" i="2"/>
  <c r="BP2065" i="2"/>
  <c r="BP2066" i="2"/>
  <c r="BG1962" i="2"/>
  <c r="BG1961" i="2"/>
  <c r="BP1325" i="2"/>
  <c r="BP1324" i="2"/>
  <c r="BN645" i="2"/>
  <c r="BN644" i="2"/>
  <c r="BK597" i="2"/>
  <c r="BK596" i="2"/>
  <c r="AW348" i="2"/>
  <c r="AW349" i="2"/>
  <c r="BB349" i="2"/>
  <c r="BB348" i="2"/>
  <c r="BT2062" i="2"/>
  <c r="BT2063" i="2"/>
  <c r="BU1752" i="2"/>
  <c r="BU1751" i="2"/>
  <c r="BV1649" i="2"/>
  <c r="BV1650" i="2"/>
  <c r="BR1322" i="2"/>
  <c r="BR1321" i="2"/>
  <c r="BP642" i="2"/>
  <c r="BP641" i="2"/>
  <c r="BQ593" i="2"/>
  <c r="BQ594" i="2"/>
  <c r="BA497" i="2"/>
  <c r="BA496" i="2"/>
  <c r="AW447" i="2"/>
  <c r="AW446" i="2"/>
  <c r="AY394" i="2"/>
  <c r="AY395" i="2"/>
  <c r="BL297" i="2"/>
  <c r="BL296" i="2"/>
  <c r="BD505" i="2"/>
  <c r="BD506" i="2"/>
  <c r="BS305" i="2"/>
  <c r="BS306" i="2"/>
  <c r="BW2059" i="2"/>
  <c r="BW2060" i="2"/>
  <c r="BO639" i="2"/>
  <c r="BO638" i="2"/>
  <c r="BT590" i="2"/>
  <c r="BT591" i="2"/>
  <c r="BI392" i="2"/>
  <c r="BI391" i="2"/>
  <c r="BE391" i="2"/>
  <c r="BE392" i="2"/>
  <c r="AZ343" i="2"/>
  <c r="AZ342" i="2"/>
  <c r="CA2056" i="2"/>
  <c r="CA2057" i="2"/>
  <c r="BU1745" i="2"/>
  <c r="BU1746" i="2"/>
  <c r="BU1692" i="2"/>
  <c r="BU1691" i="2"/>
  <c r="BO635" i="2"/>
  <c r="BO636" i="2"/>
  <c r="BK587" i="2"/>
  <c r="BK588" i="2"/>
  <c r="BN388" i="2"/>
  <c r="BN389" i="2"/>
  <c r="BM291" i="2"/>
  <c r="BM290" i="2"/>
  <c r="AW243" i="2"/>
  <c r="AW242" i="2"/>
  <c r="BR2053" i="2"/>
  <c r="BR2054" i="2"/>
  <c r="BR1743" i="2"/>
  <c r="BR1742" i="2"/>
  <c r="BK633" i="2"/>
  <c r="BK632" i="2"/>
  <c r="BH584" i="2"/>
  <c r="BH585" i="2"/>
  <c r="BS486" i="2"/>
  <c r="BS485" i="2"/>
  <c r="BF434" i="2"/>
  <c r="BF435" i="2"/>
  <c r="BJ386" i="2"/>
  <c r="BJ385" i="2"/>
  <c r="BR386" i="2"/>
  <c r="BR385" i="2"/>
  <c r="BB239" i="2"/>
  <c r="BB240" i="2"/>
  <c r="BW651" i="2"/>
  <c r="BW650" i="2"/>
  <c r="BP2051" i="2"/>
  <c r="BP2050" i="2"/>
  <c r="BE1996" i="2"/>
  <c r="BE1997" i="2"/>
  <c r="BU1638" i="2"/>
  <c r="BU1637" i="2"/>
  <c r="BQ1309" i="2"/>
  <c r="BQ1310" i="2"/>
  <c r="BM630" i="2"/>
  <c r="BM629" i="2"/>
  <c r="BE532" i="2"/>
  <c r="BE533" i="2"/>
  <c r="BQ483" i="2"/>
  <c r="BQ482" i="2"/>
  <c r="BH1993" i="2"/>
  <c r="BH1994" i="2"/>
  <c r="BV1635" i="2"/>
  <c r="BV1634" i="2"/>
  <c r="BK626" i="2"/>
  <c r="BK627" i="2"/>
  <c r="BW579" i="2"/>
  <c r="BW578" i="2"/>
  <c r="BN578" i="2"/>
  <c r="BN579" i="2"/>
  <c r="BT480" i="2"/>
  <c r="BT479" i="2"/>
  <c r="BL480" i="2"/>
  <c r="BL479" i="2"/>
  <c r="BE429" i="2"/>
  <c r="BE428" i="2"/>
  <c r="BI1990" i="2"/>
  <c r="BI1991" i="2"/>
  <c r="BV1731" i="2"/>
  <c r="BV1730" i="2"/>
  <c r="BO671" i="2"/>
  <c r="BO672" i="2"/>
  <c r="BX575" i="2"/>
  <c r="BX576" i="2"/>
  <c r="BA527" i="2"/>
  <c r="BA526" i="2"/>
  <c r="BS476" i="2"/>
  <c r="BS477" i="2"/>
  <c r="BD377" i="2"/>
  <c r="BD376" i="2"/>
  <c r="AU376" i="2"/>
  <c r="AU377" i="2"/>
  <c r="AX327" i="2"/>
  <c r="AX328" i="2"/>
  <c r="BT1629" i="2"/>
  <c r="BT1628" i="2"/>
  <c r="BP1355" i="2"/>
  <c r="BP1356" i="2"/>
  <c r="BM669" i="2"/>
  <c r="BM668" i="2"/>
  <c r="BT620" i="2"/>
  <c r="BT621" i="2"/>
  <c r="BT573" i="2"/>
  <c r="BT572" i="2"/>
  <c r="BG523" i="2"/>
  <c r="BG524" i="2"/>
  <c r="BA325" i="2"/>
  <c r="BA324" i="2"/>
  <c r="BS276" i="2"/>
  <c r="BS275" i="2"/>
  <c r="CE1503" i="2"/>
  <c r="CE1504" i="2"/>
  <c r="BL666" i="2"/>
  <c r="BL665" i="2"/>
  <c r="BU665" i="2"/>
  <c r="BU666" i="2"/>
  <c r="BN617" i="2"/>
  <c r="BN618" i="2"/>
  <c r="BM471" i="2"/>
  <c r="BM470" i="2"/>
  <c r="BQ470" i="2"/>
  <c r="BQ471" i="2"/>
  <c r="AU371" i="2"/>
  <c r="AU370" i="2"/>
  <c r="BT273" i="2"/>
  <c r="BT272" i="2"/>
  <c r="BM603" i="2"/>
  <c r="BM602" i="2"/>
  <c r="BZ2137" i="2"/>
  <c r="BZ2136" i="2"/>
  <c r="CD1501" i="2"/>
  <c r="CD1500" i="2"/>
  <c r="BK663" i="2"/>
  <c r="BK662" i="2"/>
  <c r="BO615" i="2"/>
  <c r="BO614" i="2"/>
  <c r="BO566" i="2"/>
  <c r="BO567" i="2"/>
  <c r="BQ468" i="2"/>
  <c r="BQ467" i="2"/>
  <c r="BK416" i="2"/>
  <c r="BK417" i="2"/>
  <c r="AR368" i="2"/>
  <c r="AR367" i="2"/>
  <c r="BE319" i="2"/>
  <c r="BE318" i="2"/>
  <c r="BL270" i="2"/>
  <c r="BL269" i="2"/>
  <c r="BH258" i="2"/>
  <c r="BH257" i="2"/>
  <c r="CE1545" i="2"/>
  <c r="CE1546" i="2"/>
  <c r="BQ1343" i="2"/>
  <c r="BQ1342" i="2"/>
  <c r="BX660" i="2"/>
  <c r="BX659" i="2"/>
  <c r="BO464" i="2"/>
  <c r="BO465" i="2"/>
  <c r="AS365" i="2"/>
  <c r="AS364" i="2"/>
  <c r="BC364" i="2"/>
  <c r="BC365" i="2"/>
  <c r="BX2130" i="2"/>
  <c r="BX2131" i="2"/>
  <c r="BV1767" i="2"/>
  <c r="BV1766" i="2"/>
  <c r="BN1339" i="2"/>
  <c r="BN1340" i="2"/>
  <c r="BQ656" i="2"/>
  <c r="BQ657" i="2"/>
  <c r="BO609" i="2"/>
  <c r="BO608" i="2"/>
  <c r="BB361" i="2"/>
  <c r="BB362" i="2"/>
  <c r="BH1971" i="2"/>
  <c r="BH1970" i="2"/>
  <c r="BV1712" i="2"/>
  <c r="BV1713" i="2"/>
  <c r="BL1333" i="2"/>
  <c r="BL1334" i="2"/>
  <c r="CB977" i="2"/>
  <c r="CB976" i="2"/>
  <c r="BM653" i="2"/>
  <c r="BM654" i="2"/>
  <c r="BT605" i="2"/>
  <c r="BT606" i="2"/>
  <c r="BG606" i="2"/>
  <c r="BG605" i="2"/>
  <c r="BP557" i="2"/>
  <c r="BP558" i="2"/>
  <c r="BH509" i="2"/>
  <c r="BH508" i="2"/>
  <c r="BC406" i="2"/>
  <c r="BC407" i="2"/>
  <c r="AW359" i="2"/>
  <c r="AW358" i="2"/>
  <c r="BD310" i="2"/>
  <c r="BD309" i="2"/>
  <c r="AW309" i="2"/>
  <c r="AW310" i="2"/>
  <c r="BL261" i="2"/>
  <c r="BL260" i="2"/>
  <c r="BO1331" i="2"/>
  <c r="BO1330" i="2"/>
  <c r="BR2071" i="2"/>
  <c r="BR2072" i="2"/>
  <c r="BU1761" i="2"/>
  <c r="BU1760" i="2"/>
  <c r="CE1489" i="2"/>
  <c r="CE1488" i="2"/>
  <c r="CA2121" i="2"/>
  <c r="CA2120" i="2"/>
  <c r="BW2068" i="2"/>
  <c r="BW2069" i="2"/>
  <c r="CD1533" i="2"/>
  <c r="CD1534" i="2"/>
  <c r="BM648" i="2"/>
  <c r="BM647" i="2"/>
  <c r="BQ303" i="2"/>
  <c r="BQ302" i="2"/>
  <c r="BD255" i="2"/>
  <c r="BD254" i="2"/>
  <c r="BA254" i="2"/>
  <c r="BA255" i="2"/>
  <c r="BS2065" i="2"/>
  <c r="BS2066" i="2"/>
  <c r="BS1755" i="2"/>
  <c r="BS1754" i="2"/>
  <c r="BR1652" i="2"/>
  <c r="BR1653" i="2"/>
  <c r="BM644" i="2"/>
  <c r="BM645" i="2"/>
  <c r="BJ597" i="2"/>
  <c r="BJ596" i="2"/>
  <c r="BP300" i="2"/>
  <c r="BP299" i="2"/>
  <c r="BP2063" i="2"/>
  <c r="BP2062" i="2"/>
  <c r="CE1527" i="2"/>
  <c r="CE1528" i="2"/>
  <c r="BO641" i="2"/>
  <c r="BO642" i="2"/>
  <c r="BN544" i="2"/>
  <c r="BN545" i="2"/>
  <c r="AV447" i="2"/>
  <c r="AV446" i="2"/>
  <c r="AX394" i="2"/>
  <c r="AX395" i="2"/>
  <c r="BJ1955" i="2"/>
  <c r="BJ1956" i="2"/>
  <c r="BV1748" i="2"/>
  <c r="BV1749" i="2"/>
  <c r="BW1694" i="2"/>
  <c r="BW1695" i="2"/>
  <c r="BM1318" i="2"/>
  <c r="BM1319" i="2"/>
  <c r="BN639" i="2"/>
  <c r="BN638" i="2"/>
  <c r="BD494" i="2"/>
  <c r="BD493" i="2"/>
  <c r="AY343" i="2"/>
  <c r="AY342" i="2"/>
  <c r="AV246" i="2"/>
  <c r="AV245" i="2"/>
  <c r="BD245" i="2"/>
  <c r="BD246" i="2"/>
  <c r="BG1953" i="2"/>
  <c r="BG1952" i="2"/>
  <c r="BK635" i="2"/>
  <c r="BK636" i="2"/>
  <c r="BN635" i="2"/>
  <c r="BN636" i="2"/>
  <c r="BJ587" i="2"/>
  <c r="BJ588" i="2"/>
  <c r="BG538" i="2"/>
  <c r="BG539" i="2"/>
  <c r="BT489" i="2"/>
  <c r="BT488" i="2"/>
  <c r="BG340" i="2"/>
  <c r="BG339" i="2"/>
  <c r="BC243" i="2"/>
  <c r="BC242" i="2"/>
  <c r="BS2053" i="2"/>
  <c r="BS2054" i="2"/>
  <c r="BV1689" i="2"/>
  <c r="BV1688" i="2"/>
  <c r="BG584" i="2"/>
  <c r="BG585" i="2"/>
  <c r="BG536" i="2"/>
  <c r="BG535" i="2"/>
  <c r="BG434" i="2"/>
  <c r="BG435" i="2"/>
  <c r="BT288" i="2"/>
  <c r="BT287" i="2"/>
  <c r="BV651" i="2"/>
  <c r="BV650" i="2"/>
  <c r="BQ2051" i="2"/>
  <c r="BQ2050" i="2"/>
  <c r="BV1638" i="2"/>
  <c r="BV1637" i="2"/>
  <c r="BR1309" i="2"/>
  <c r="BR1310" i="2"/>
  <c r="BL630" i="2"/>
  <c r="BL629" i="2"/>
  <c r="BD533" i="2"/>
  <c r="BD532" i="2"/>
  <c r="BG333" i="2"/>
  <c r="BG334" i="2"/>
  <c r="BG1993" i="2"/>
  <c r="BG1994" i="2"/>
  <c r="BT1635" i="2"/>
  <c r="BT1634" i="2"/>
  <c r="BV579" i="2"/>
  <c r="BV578" i="2"/>
  <c r="BM578" i="2"/>
  <c r="BM579" i="2"/>
  <c r="BP480" i="2"/>
  <c r="BP479" i="2"/>
  <c r="BF429" i="2"/>
  <c r="BF428" i="2"/>
  <c r="BL380" i="2"/>
  <c r="BL379" i="2"/>
  <c r="BG330" i="2"/>
  <c r="BG331" i="2"/>
  <c r="BI282" i="2"/>
  <c r="BI281" i="2"/>
  <c r="BH1990" i="2"/>
  <c r="BH1991" i="2"/>
  <c r="BQ1358" i="2"/>
  <c r="BQ1359" i="2"/>
  <c r="BL672" i="2"/>
  <c r="BL671" i="2"/>
  <c r="BW623" i="2"/>
  <c r="BW624" i="2"/>
  <c r="BX623" i="2"/>
  <c r="BX624" i="2"/>
  <c r="BO477" i="2"/>
  <c r="BO476" i="2"/>
  <c r="AW327" i="2"/>
  <c r="AW328" i="2"/>
  <c r="BS279" i="2"/>
  <c r="BS278" i="2"/>
  <c r="BU1629" i="2"/>
  <c r="BU1628" i="2"/>
  <c r="BQ1355" i="2"/>
  <c r="BQ1356" i="2"/>
  <c r="BL668" i="2"/>
  <c r="BL669" i="2"/>
  <c r="BQ620" i="2"/>
  <c r="BQ621" i="2"/>
  <c r="BS620" i="2"/>
  <c r="BS621" i="2"/>
  <c r="BQ572" i="2"/>
  <c r="BQ573" i="2"/>
  <c r="BN473" i="2"/>
  <c r="BN474" i="2"/>
  <c r="BR474" i="2"/>
  <c r="BR473" i="2"/>
  <c r="AR373" i="2"/>
  <c r="AR374" i="2"/>
  <c r="BA373" i="2"/>
  <c r="BA374" i="2"/>
  <c r="BL276" i="2"/>
  <c r="BL275" i="2"/>
  <c r="BR2139" i="2"/>
  <c r="BR2140" i="2"/>
  <c r="CD1503" i="2"/>
  <c r="CD1504" i="2"/>
  <c r="CD1240" i="2"/>
  <c r="CD1239" i="2"/>
  <c r="BK665" i="2"/>
  <c r="BK666" i="2"/>
  <c r="BT666" i="2"/>
  <c r="BT665" i="2"/>
  <c r="BM618" i="2"/>
  <c r="BM617" i="2"/>
  <c r="BD321" i="2"/>
  <c r="BD322" i="2"/>
  <c r="BL603" i="2"/>
  <c r="BL602" i="2"/>
  <c r="CA2136" i="2"/>
  <c r="CA2137" i="2"/>
  <c r="BS1773" i="2"/>
  <c r="BS1772" i="2"/>
  <c r="CC1500" i="2"/>
  <c r="CC1501" i="2"/>
  <c r="BN615" i="2"/>
  <c r="BN614" i="2"/>
  <c r="BN566" i="2"/>
  <c r="BN567" i="2"/>
  <c r="BM416" i="2"/>
  <c r="BM417" i="2"/>
  <c r="AQ368" i="2"/>
  <c r="AQ367" i="2"/>
  <c r="AZ368" i="2"/>
  <c r="AZ367" i="2"/>
  <c r="BD319" i="2"/>
  <c r="BD318" i="2"/>
  <c r="BU2133" i="2"/>
  <c r="BU2134" i="2"/>
  <c r="BT1770" i="2"/>
  <c r="BT1769" i="2"/>
  <c r="CC1545" i="2"/>
  <c r="CC1546" i="2"/>
  <c r="BQ612" i="2"/>
  <c r="BQ611" i="2"/>
  <c r="BX563" i="2"/>
  <c r="BX564" i="2"/>
  <c r="BJ515" i="2"/>
  <c r="BJ514" i="2"/>
  <c r="BN465" i="2"/>
  <c r="BN464" i="2"/>
  <c r="BC412" i="2"/>
  <c r="BC413" i="2"/>
  <c r="AV412" i="2"/>
  <c r="AV413" i="2"/>
  <c r="AM365" i="2"/>
  <c r="AM364" i="2"/>
  <c r="AT364" i="2"/>
  <c r="AT365" i="2"/>
  <c r="BY2131" i="2"/>
  <c r="BY2130" i="2"/>
  <c r="CB2130" i="2"/>
  <c r="CB2131" i="2"/>
  <c r="BT1767" i="2"/>
  <c r="BT1766" i="2"/>
  <c r="BU1716" i="2"/>
  <c r="BU1715" i="2"/>
  <c r="BO1339" i="2"/>
  <c r="BO1340" i="2"/>
  <c r="BP657" i="2"/>
  <c r="BP656" i="2"/>
  <c r="BN609" i="2"/>
  <c r="BN608" i="2"/>
  <c r="BH461" i="2"/>
  <c r="BH462" i="2"/>
  <c r="BA410" i="2"/>
  <c r="BA409" i="2"/>
  <c r="BD312" i="2"/>
  <c r="BD313" i="2"/>
  <c r="BI1971" i="2"/>
  <c r="BI1970" i="2"/>
  <c r="BW1712" i="2"/>
  <c r="BW1713" i="2"/>
  <c r="BL654" i="2"/>
  <c r="BL653" i="2"/>
  <c r="BR605" i="2"/>
  <c r="BR606" i="2"/>
  <c r="BO557" i="2"/>
  <c r="BO558" i="2"/>
  <c r="AV358" i="2"/>
  <c r="AV359" i="2"/>
  <c r="BM261" i="2"/>
  <c r="BM260" i="2"/>
  <c r="BM1330" i="2"/>
  <c r="BM1331" i="2"/>
  <c r="BK553" i="2"/>
  <c r="BK554" i="2"/>
  <c r="BS2072" i="2"/>
  <c r="BS2071" i="2"/>
  <c r="CC1489" i="2"/>
  <c r="CC1488" i="2"/>
  <c r="CC2339" i="2"/>
  <c r="CC2340" i="2"/>
  <c r="CB2339" i="2"/>
  <c r="CB2340" i="2"/>
  <c r="CD2339" i="2"/>
  <c r="CD2340" i="2"/>
  <c r="CB2337" i="2"/>
  <c r="CB2336" i="2"/>
  <c r="CC2336" i="2"/>
  <c r="CC2337" i="2"/>
  <c r="CD2336" i="2"/>
  <c r="CD2337" i="2"/>
  <c r="CB2334" i="2"/>
  <c r="CB2333" i="2"/>
  <c r="CC2334" i="2"/>
  <c r="CC2333" i="2"/>
  <c r="CD2333" i="2"/>
  <c r="CD2334" i="2"/>
  <c r="CD2330" i="2"/>
  <c r="CD2331" i="2"/>
  <c r="CB2331" i="2"/>
  <c r="CB2330" i="2"/>
  <c r="CC2330" i="2"/>
  <c r="CC2331" i="2"/>
  <c r="CB2327" i="2"/>
  <c r="CB2328" i="2"/>
  <c r="CC2328" i="2"/>
  <c r="CC2327" i="2"/>
  <c r="CD2327" i="2"/>
  <c r="CD2328" i="2"/>
  <c r="CD2317" i="2"/>
  <c r="CD2316" i="2"/>
  <c r="CE2317" i="2"/>
  <c r="CE2316" i="2"/>
  <c r="CF2317" i="2"/>
  <c r="CF2316" i="2"/>
  <c r="CD2314" i="2"/>
  <c r="CD2313" i="2"/>
  <c r="CE2314" i="2"/>
  <c r="CE2313" i="2"/>
  <c r="CF2314" i="2"/>
  <c r="CF2313" i="2"/>
  <c r="CE2311" i="2"/>
  <c r="CE2310" i="2"/>
  <c r="CF2311" i="2"/>
  <c r="CF2310" i="2"/>
  <c r="CD2311" i="2"/>
  <c r="CD2310" i="2"/>
  <c r="CD2308" i="2"/>
  <c r="CD2307" i="2"/>
  <c r="CE2308" i="2"/>
  <c r="CE2307" i="2"/>
  <c r="CF2308" i="2"/>
  <c r="CF2307" i="2"/>
  <c r="CD2305" i="2"/>
  <c r="CD2304" i="2"/>
  <c r="CE2305" i="2"/>
  <c r="CE2304" i="2"/>
  <c r="CF2305" i="2"/>
  <c r="CF2304" i="2"/>
  <c r="AT2224" i="2"/>
  <c r="AT2223" i="2"/>
  <c r="AU2224" i="2"/>
  <c r="AU2223" i="2"/>
  <c r="BG171" i="2"/>
  <c r="BG172" i="2"/>
  <c r="BI172" i="2"/>
  <c r="BI171" i="2"/>
  <c r="BE168" i="2"/>
  <c r="BE169" i="2"/>
  <c r="BF168" i="2"/>
  <c r="BF169" i="2"/>
  <c r="BG168" i="2"/>
  <c r="BG169" i="2"/>
  <c r="BI168" i="2"/>
  <c r="BI169" i="2"/>
  <c r="BH168" i="2"/>
  <c r="BH169" i="2"/>
  <c r="BC168" i="2"/>
  <c r="BC169" i="2"/>
  <c r="BD169" i="2"/>
  <c r="BD168" i="2"/>
  <c r="BJ165" i="2"/>
  <c r="BJ166" i="2"/>
  <c r="BI162" i="2"/>
  <c r="BI163" i="2"/>
  <c r="BE160" i="2"/>
  <c r="BE159" i="2"/>
  <c r="BD160" i="2"/>
  <c r="BD159" i="2"/>
  <c r="BH156" i="2"/>
  <c r="BH157" i="2"/>
  <c r="BD154" i="2"/>
  <c r="BD153" i="2"/>
  <c r="BE154" i="2"/>
  <c r="BE153" i="2"/>
  <c r="BF150" i="2"/>
  <c r="BF151" i="2"/>
  <c r="BG151" i="2"/>
  <c r="BG150" i="2"/>
  <c r="BJ146" i="2"/>
  <c r="BJ147" i="2"/>
  <c r="BK147" i="2"/>
  <c r="BK146" i="2"/>
  <c r="BL147" i="2"/>
  <c r="BL146" i="2"/>
  <c r="BC144" i="2"/>
  <c r="BC143" i="2"/>
  <c r="BD143" i="2"/>
  <c r="BD144" i="2"/>
  <c r="BE143" i="2"/>
  <c r="BE144" i="2"/>
  <c r="BF144" i="2"/>
  <c r="BF143" i="2"/>
  <c r="BG144" i="2"/>
  <c r="BG143" i="2"/>
  <c r="BI143" i="2"/>
  <c r="BI144" i="2"/>
  <c r="BH143" i="2"/>
  <c r="BH144" i="2"/>
  <c r="BG140" i="2"/>
  <c r="BG141" i="2"/>
  <c r="BH141" i="2"/>
  <c r="BH140" i="2"/>
  <c r="BJ141" i="2"/>
  <c r="BJ140" i="2"/>
  <c r="BI141" i="2"/>
  <c r="BI140" i="2"/>
  <c r="BG137" i="2"/>
  <c r="BG138" i="2"/>
  <c r="BH137" i="2"/>
  <c r="BH138" i="2"/>
  <c r="BI138" i="2"/>
  <c r="BI137" i="2"/>
  <c r="BJ138" i="2"/>
  <c r="BJ137" i="2"/>
  <c r="BF135" i="2"/>
  <c r="BF134" i="2"/>
  <c r="BG134" i="2"/>
  <c r="BG135" i="2"/>
  <c r="BF132" i="2"/>
  <c r="BF131" i="2"/>
  <c r="BD131" i="2"/>
  <c r="BD132" i="2"/>
  <c r="BE131" i="2"/>
  <c r="BE132" i="2"/>
  <c r="BE128" i="2"/>
  <c r="BE129" i="2"/>
  <c r="BD128" i="2"/>
  <c r="BD129" i="2"/>
  <c r="BC129" i="2"/>
  <c r="BC128" i="2"/>
  <c r="AR114" i="2"/>
  <c r="AR115" i="2"/>
  <c r="AS114" i="2"/>
  <c r="AS115" i="2"/>
  <c r="AT114" i="2"/>
  <c r="AT115" i="2"/>
  <c r="F510" i="3"/>
  <c r="F216" i="3"/>
  <c r="F86" i="3"/>
  <c r="F784" i="3"/>
  <c r="F498" i="3"/>
  <c r="F265" i="3"/>
  <c r="F369" i="3"/>
  <c r="F137" i="3"/>
  <c r="F445" i="3"/>
  <c r="F1166" i="3"/>
  <c r="F332" i="3"/>
  <c r="F622" i="3"/>
  <c r="F130" i="3"/>
  <c r="F948" i="3"/>
  <c r="F655" i="3"/>
  <c r="F111" i="3"/>
  <c r="F256" i="3"/>
  <c r="F351" i="3"/>
  <c r="F317" i="3"/>
  <c r="F842" i="3"/>
  <c r="F460" i="3"/>
  <c r="F448" i="3"/>
  <c r="F271" i="3"/>
  <c r="F268" i="3"/>
  <c r="F178" i="3"/>
  <c r="CG14" i="2"/>
  <c r="CG19" i="2"/>
  <c r="BI2248" i="2"/>
  <c r="CA19" i="2"/>
  <c r="CA14" i="2"/>
  <c r="CB14" i="2"/>
  <c r="CB19" i="2"/>
  <c r="BZ19" i="2"/>
  <c r="BZ14" i="2"/>
  <c r="CC19" i="2"/>
  <c r="CC14" i="2"/>
  <c r="F745" i="3"/>
  <c r="F683" i="3"/>
  <c r="F403" i="3"/>
  <c r="F827" i="3"/>
  <c r="F241" i="3"/>
  <c r="F253" i="3"/>
  <c r="F429" i="3"/>
  <c r="F89" i="3"/>
  <c r="F748" i="3"/>
  <c r="F149" i="3"/>
  <c r="F118" i="3"/>
  <c r="F577" i="3"/>
  <c r="F463" i="3"/>
  <c r="F1056" i="3"/>
  <c r="F335" i="3"/>
  <c r="F280" i="3"/>
  <c r="F305" i="3"/>
  <c r="F92" i="3"/>
  <c r="F812" i="3"/>
  <c r="F399" i="3"/>
  <c r="F1071" i="3"/>
  <c r="F1101" i="3"/>
  <c r="F338" i="3"/>
  <c r="F762" i="3"/>
  <c r="F98" i="3"/>
  <c r="F1018" i="3"/>
  <c r="F296" i="3"/>
  <c r="F528" i="3"/>
  <c r="F415" i="3"/>
  <c r="F104" i="3"/>
  <c r="F433" i="3"/>
  <c r="F146" i="3"/>
  <c r="F348" i="3"/>
  <c r="F640" i="3"/>
  <c r="F836" i="3"/>
  <c r="F960" i="3"/>
  <c r="F418" i="3"/>
  <c r="F877" i="3"/>
  <c r="F277" i="3"/>
  <c r="F12" i="3"/>
  <c r="F222" i="3"/>
  <c r="F845" i="3"/>
  <c r="F127" i="3"/>
  <c r="F787" i="3"/>
  <c r="F799" i="3"/>
  <c r="F466" i="3"/>
  <c r="F592" i="3"/>
  <c r="F969" i="3"/>
  <c r="F492" i="3"/>
  <c r="F188" i="3"/>
  <c r="F384" i="3"/>
  <c r="F101" i="3"/>
  <c r="F175" i="3"/>
  <c r="F143" i="3"/>
  <c r="F390" i="3"/>
  <c r="F152" i="3"/>
  <c r="F354" i="3"/>
  <c r="F586" i="3"/>
  <c r="F1350" i="3"/>
  <c r="F302" i="3"/>
  <c r="F860" i="3"/>
  <c r="F6" i="3"/>
  <c r="F1314" i="3"/>
  <c r="F908" i="3"/>
  <c r="F158" i="3"/>
  <c r="F232" i="3"/>
  <c r="F286" i="3"/>
  <c r="F1024" i="3"/>
  <c r="F73" i="3"/>
  <c r="F451" i="3"/>
  <c r="F262" i="3"/>
  <c r="F191" i="3"/>
  <c r="F198" i="3"/>
  <c r="F133" i="3"/>
  <c r="F195" i="3"/>
  <c r="F412" i="3"/>
  <c r="F708" i="3"/>
  <c r="F67" i="3"/>
  <c r="F124" i="3"/>
  <c r="F326" i="3"/>
  <c r="F704" i="3"/>
  <c r="F893" i="3"/>
  <c r="F793" i="3"/>
  <c r="F76" i="3"/>
  <c r="F1129" i="3"/>
  <c r="F108" i="3"/>
  <c r="F95" i="3"/>
  <c r="F387" i="3"/>
  <c r="F637" i="3"/>
  <c r="F607" i="3"/>
  <c r="F544" i="3"/>
  <c r="F115" i="3"/>
  <c r="F320" i="3"/>
  <c r="F238" i="3"/>
  <c r="F525" i="3"/>
  <c r="F954" i="3"/>
  <c r="F975" i="3"/>
  <c r="F625" i="3"/>
  <c r="F972" i="3"/>
  <c r="F1766" i="3"/>
  <c r="F2173" i="3"/>
  <c r="F2326" i="3"/>
  <c r="F1669" i="3"/>
  <c r="F1003" i="3"/>
  <c r="F963" i="3"/>
  <c r="F1068" i="3"/>
  <c r="F1151" i="3"/>
  <c r="F2443" i="3"/>
  <c r="F1913" i="3"/>
  <c r="F1951" i="3"/>
  <c r="F1214" i="3"/>
  <c r="F1517" i="3"/>
  <c r="F1813" i="3"/>
  <c r="F2219" i="3"/>
  <c r="F1945" i="3"/>
  <c r="F1270" i="3"/>
  <c r="F1960" i="3"/>
  <c r="F1550" i="3"/>
  <c r="F1699" i="3"/>
  <c r="F469" i="3"/>
  <c r="F537" i="3"/>
  <c r="F598" i="3"/>
  <c r="F815" i="3"/>
  <c r="F1864" i="3"/>
  <c r="F884" i="3"/>
  <c r="F1193" i="3"/>
  <c r="F1181" i="3"/>
  <c r="F692" i="3"/>
  <c r="F2087" i="3"/>
  <c r="F2081" i="3"/>
  <c r="F2235" i="3"/>
  <c r="F2385" i="3"/>
  <c r="F1750" i="3"/>
  <c r="F1744" i="3"/>
  <c r="F2303" i="3"/>
  <c r="F1684" i="3"/>
  <c r="F1957" i="3"/>
  <c r="F2069" i="3"/>
  <c r="F2362" i="3"/>
  <c r="F966" i="3"/>
  <c r="F1459" i="3"/>
  <c r="F1490" i="3"/>
  <c r="F1882" i="3"/>
  <c r="F2101" i="3"/>
  <c r="F665" i="3"/>
  <c r="F3" i="3"/>
  <c r="F1374" i="3"/>
  <c r="F765" i="3"/>
  <c r="F2262" i="3"/>
  <c r="F1687" i="3"/>
  <c r="F1922" i="3"/>
  <c r="F781" i="3"/>
  <c r="F1353" i="3"/>
  <c r="F547" i="3"/>
  <c r="F924" i="3"/>
  <c r="F1053" i="3"/>
  <c r="F851" i="3"/>
  <c r="F2275" i="3"/>
  <c r="F1463" i="3"/>
  <c r="F1612" i="3"/>
  <c r="F2008" i="3"/>
  <c r="F1362" i="3"/>
  <c r="F1990" i="3"/>
  <c r="F1726" i="3"/>
  <c r="F2131" i="3"/>
  <c r="F2439" i="3"/>
  <c r="F1948" i="3"/>
  <c r="F2161" i="3"/>
  <c r="F1696" i="3"/>
  <c r="F2098" i="3"/>
  <c r="F2253" i="3"/>
  <c r="F1852" i="3"/>
  <c r="F2030" i="3"/>
  <c r="F2185" i="3"/>
  <c r="F1553" i="3"/>
  <c r="F2311" i="3"/>
  <c r="F1636" i="3"/>
  <c r="F1928" i="3"/>
  <c r="F1801" i="3"/>
  <c r="F2365" i="3"/>
  <c r="F1420" i="3"/>
  <c r="F1714" i="3"/>
  <c r="F2117" i="3"/>
  <c r="F1846" i="3"/>
  <c r="F2256" i="3"/>
  <c r="F994" i="3"/>
  <c r="F772" i="3"/>
  <c r="F769" i="3"/>
  <c r="F1342" i="3"/>
  <c r="F1735" i="3"/>
  <c r="F1970" i="3"/>
  <c r="F1065" i="3"/>
  <c r="F1469" i="3"/>
  <c r="F1618" i="3"/>
  <c r="F1717" i="3"/>
  <c r="F2120" i="3"/>
  <c r="F1169" i="3"/>
  <c r="F1401" i="3"/>
  <c r="F1220" i="3"/>
  <c r="F1526" i="3"/>
  <c r="F2320" i="3"/>
  <c r="F1285" i="3"/>
  <c r="F2469" i="3"/>
  <c r="F984" i="3"/>
  <c r="F1822" i="3"/>
  <c r="F1769" i="3"/>
  <c r="F824" i="3"/>
  <c r="F1466" i="3"/>
  <c r="F1386" i="3"/>
  <c r="F1532" i="3"/>
  <c r="F727" i="3"/>
  <c r="F945" i="3"/>
  <c r="F1426" i="3"/>
  <c r="F2179" i="3"/>
  <c r="F2332" i="3"/>
  <c r="F2463" i="3"/>
  <c r="F1615" i="3"/>
  <c r="F1120" i="3"/>
  <c r="F890" i="3"/>
  <c r="F1910" i="3"/>
  <c r="F1502" i="3"/>
  <c r="F1651" i="3"/>
  <c r="F2049" i="3"/>
  <c r="F1447" i="3"/>
  <c r="F680" i="3"/>
  <c r="F1029" i="3"/>
  <c r="F1837" i="3"/>
  <c r="F818" i="3"/>
  <c r="F1804" i="3"/>
  <c r="F1756" i="3"/>
  <c r="F2317" i="3"/>
  <c r="F1596" i="3"/>
  <c r="F1741" i="3"/>
  <c r="F2149" i="3"/>
  <c r="F1873" i="3"/>
  <c r="F1624" i="3"/>
  <c r="F1843" i="3"/>
  <c r="F1897" i="3"/>
  <c r="F1633" i="3"/>
  <c r="F2338" i="3"/>
  <c r="F2488" i="3"/>
  <c r="F951" i="3"/>
  <c r="F854" i="3"/>
  <c r="F360" i="3"/>
  <c r="F1444" i="3"/>
  <c r="F1593" i="3"/>
  <c r="F1175" i="3"/>
  <c r="F1520" i="3"/>
  <c r="F1110" i="3"/>
  <c r="F1095" i="3"/>
  <c r="F1987" i="3"/>
  <c r="F1261" i="3"/>
  <c r="F1903" i="3"/>
  <c r="F1888" i="3"/>
  <c r="F2300" i="3"/>
  <c r="F2450" i="3"/>
  <c r="F1630" i="3"/>
  <c r="F2027" i="3"/>
  <c r="F2335" i="3"/>
  <c r="F2485" i="3"/>
  <c r="F2478" i="3"/>
  <c r="F1980" i="3"/>
  <c r="F121" i="3"/>
  <c r="F668" i="3"/>
  <c r="F1288" i="3"/>
  <c r="F1438" i="3"/>
  <c r="F2259" i="3"/>
  <c r="F1642" i="3"/>
  <c r="F1320" i="3"/>
  <c r="F2015" i="3"/>
  <c r="F1747" i="3"/>
  <c r="F2155" i="3"/>
  <c r="F1963" i="3"/>
  <c r="F2329" i="3"/>
  <c r="F1590" i="3"/>
  <c r="F421" i="3"/>
  <c r="F571" i="3"/>
  <c r="F717" i="3"/>
  <c r="F902" i="3"/>
  <c r="F311" i="3"/>
  <c r="F754" i="3"/>
  <c r="F631" i="3"/>
  <c r="F1423" i="3"/>
  <c r="F616" i="3"/>
  <c r="F1359" i="3"/>
  <c r="F1787" i="3"/>
  <c r="F2349" i="3"/>
  <c r="F1708" i="3"/>
  <c r="F2111" i="3"/>
  <c r="F2265" i="3"/>
  <c r="F2412" i="3"/>
  <c r="F2314" i="3"/>
  <c r="F2094" i="3"/>
  <c r="F2375" i="3"/>
  <c r="F1825" i="3"/>
  <c r="F2403" i="3"/>
  <c r="F2341" i="3"/>
  <c r="F1795" i="3"/>
  <c r="F1702" i="3"/>
  <c r="F2409" i="3"/>
  <c r="F2288" i="3"/>
  <c r="F2436" i="3"/>
  <c r="F2456" i="3"/>
  <c r="F2034" i="3"/>
  <c r="F2188" i="3"/>
  <c r="F172" i="3"/>
  <c r="F1472" i="3"/>
  <c r="F1333" i="3"/>
  <c r="F2472" i="3"/>
  <c r="F323" i="3"/>
  <c r="F911" i="3"/>
  <c r="F2090" i="3"/>
  <c r="F1208" i="3"/>
  <c r="F1690" i="3"/>
  <c r="F2482" i="3"/>
  <c r="F1404" i="3"/>
  <c r="F2393" i="3"/>
  <c r="F1541" i="3"/>
  <c r="F1009" i="3"/>
  <c r="F1273" i="3"/>
  <c r="F2245" i="3"/>
  <c r="F259" i="3"/>
  <c r="F483" i="3"/>
  <c r="F308" i="3"/>
  <c r="F1365" i="3"/>
  <c r="F1538" i="3"/>
  <c r="F1931" i="3"/>
  <c r="F372" i="3"/>
  <c r="F522" i="3"/>
  <c r="F519" i="3"/>
  <c r="F2052" i="3"/>
  <c r="F1398" i="3"/>
  <c r="F978" i="3"/>
  <c r="F936" i="3"/>
  <c r="F1233" i="3"/>
  <c r="F742" i="3"/>
  <c r="F1138" i="3"/>
  <c r="F1172" i="3"/>
  <c r="F1092" i="3"/>
  <c r="F1239" i="3"/>
  <c r="F1080" i="3"/>
  <c r="F1478" i="3"/>
  <c r="F1919" i="3"/>
  <c r="F2114" i="3"/>
  <c r="F2268" i="3"/>
  <c r="F2416" i="3"/>
  <c r="F1523" i="3"/>
  <c r="F866" i="3"/>
  <c r="F739" i="3"/>
  <c r="F1107" i="3"/>
  <c r="F501" i="3"/>
  <c r="F169" i="3"/>
  <c r="F209" i="3"/>
  <c r="F1395" i="3"/>
  <c r="F292" i="3"/>
  <c r="F1279" i="3"/>
  <c r="F2072" i="3"/>
  <c r="F1441" i="3"/>
  <c r="F1834" i="3"/>
  <c r="F274" i="3"/>
  <c r="F426" i="3"/>
  <c r="F821" i="3"/>
  <c r="F1038" i="3"/>
  <c r="F873" i="3"/>
  <c r="F363" i="3"/>
  <c r="F1356" i="3"/>
  <c r="F736" i="3"/>
  <c r="F751" i="3"/>
  <c r="F1077" i="3"/>
  <c r="F1790" i="3"/>
  <c r="F1828" i="3"/>
  <c r="F1432" i="3"/>
  <c r="F1267" i="3"/>
  <c r="F1648" i="3"/>
  <c r="F1236" i="3"/>
  <c r="F2075" i="3"/>
  <c r="F1711" i="3"/>
  <c r="F2037" i="3"/>
  <c r="F1861" i="3"/>
  <c r="F1998" i="3"/>
  <c r="F711" i="3"/>
  <c r="F930" i="3"/>
  <c r="F1223" i="3"/>
  <c r="F1160" i="3"/>
  <c r="F1144" i="3"/>
  <c r="F2040" i="3"/>
  <c r="F1954" i="3"/>
  <c r="F2055" i="3"/>
  <c r="F1939" i="3"/>
  <c r="F2352" i="3"/>
  <c r="F1529" i="3"/>
  <c r="F1678" i="3"/>
  <c r="F2078" i="3"/>
  <c r="F2307" i="3"/>
  <c r="F1505" i="3"/>
  <c r="F2191" i="3"/>
  <c r="F2021" i="3"/>
  <c r="F2046" i="3"/>
  <c r="F2201" i="3"/>
  <c r="F1720" i="3"/>
  <c r="F1163" i="3"/>
  <c r="F1977" i="3"/>
  <c r="F2492" i="3"/>
  <c r="F1015" i="3"/>
  <c r="F1586" i="3"/>
  <c r="F1732" i="3"/>
  <c r="F1879" i="3"/>
  <c r="F643" i="3"/>
  <c r="F1336" i="3"/>
  <c r="F628" i="3"/>
  <c r="F1012" i="3"/>
  <c r="F1867" i="3"/>
  <c r="F1849" i="3"/>
  <c r="F839" i="3"/>
  <c r="F610" i="3"/>
  <c r="F1499" i="3"/>
  <c r="F1627" i="3"/>
  <c r="F1858" i="3"/>
  <c r="F2001" i="3"/>
  <c r="F2210" i="3"/>
  <c r="F1567" i="3"/>
  <c r="F2406" i="3"/>
  <c r="F1816" i="3"/>
  <c r="F1493" i="3"/>
  <c r="F1299" i="3"/>
  <c r="F674" i="3"/>
  <c r="F1514" i="3"/>
  <c r="F1154" i="3"/>
  <c r="F1041" i="3"/>
  <c r="F1435" i="3"/>
  <c r="F439" i="3"/>
  <c r="F981" i="3"/>
  <c r="F2012" i="3"/>
  <c r="F1104" i="3"/>
  <c r="F299" i="3"/>
  <c r="F1123" i="3"/>
  <c r="F662" i="3"/>
  <c r="F534" i="3"/>
  <c r="F698" i="3"/>
  <c r="F634" i="3"/>
  <c r="F1245" i="3"/>
  <c r="F1380" i="3"/>
  <c r="F1663" i="3"/>
  <c r="F1302" i="3"/>
  <c r="F1916" i="3"/>
  <c r="F857" i="3"/>
  <c r="F516" i="3"/>
  <c r="F796" i="3"/>
  <c r="F553" i="3"/>
  <c r="F489" i="3"/>
  <c r="F1132" i="3"/>
  <c r="F507" i="3"/>
  <c r="F1249" i="3"/>
  <c r="F1763" i="3"/>
  <c r="F2170" i="3"/>
  <c r="F1894" i="3"/>
  <c r="F1582" i="3"/>
  <c r="F550" i="3"/>
  <c r="F1475" i="3"/>
  <c r="F1305" i="3"/>
  <c r="F2158" i="3"/>
  <c r="F2104" i="3"/>
  <c r="F1573" i="3"/>
  <c r="F1487" i="3"/>
  <c r="F2242" i="3"/>
  <c r="F2123" i="3"/>
  <c r="F475" i="3"/>
  <c r="F1116" i="3"/>
  <c r="F1086" i="3"/>
  <c r="F185" i="3"/>
  <c r="F1258" i="3"/>
  <c r="F341" i="3"/>
  <c r="F1000" i="3"/>
  <c r="F997" i="3"/>
  <c r="F1681" i="3"/>
  <c r="F1621" i="3"/>
  <c r="F1113" i="3"/>
  <c r="F1942" i="3"/>
  <c r="F1729" i="3"/>
  <c r="F1329" i="3"/>
  <c r="F1481" i="3"/>
  <c r="F1317" i="3"/>
  <c r="F658" i="3"/>
  <c r="F1547" i="3"/>
  <c r="F1074" i="3"/>
  <c r="F695" i="3"/>
  <c r="F1675" i="3"/>
  <c r="F2126" i="3"/>
  <c r="F2281" i="3"/>
  <c r="F1657" i="3"/>
  <c r="F1759" i="3"/>
  <c r="F1907" i="3"/>
  <c r="F1654" i="3"/>
  <c r="F1211" i="3"/>
  <c r="F905" i="3"/>
  <c r="F1135" i="3"/>
  <c r="F677" i="3"/>
  <c r="F442" i="3"/>
  <c r="F556" i="3"/>
  <c r="F802" i="3"/>
  <c r="F1807" i="3"/>
  <c r="F2399" i="3"/>
  <c r="F1544" i="3"/>
  <c r="F1126" i="3"/>
  <c r="F1840" i="3"/>
  <c r="F2388" i="3"/>
  <c r="F2344" i="3"/>
  <c r="F531" i="3"/>
  <c r="F1453" i="3"/>
  <c r="F1242" i="3"/>
  <c r="F457" i="3"/>
  <c r="F1098" i="3"/>
  <c r="F1157" i="3"/>
  <c r="F1570" i="3"/>
  <c r="F1885" i="3"/>
  <c r="F1891" i="3"/>
  <c r="F1205" i="3"/>
  <c r="F1047" i="3"/>
  <c r="F2278" i="3"/>
  <c r="F2284" i="3"/>
  <c r="F1900" i="3"/>
  <c r="F1876" i="3"/>
  <c r="F887" i="3"/>
  <c r="F1184" i="3"/>
  <c r="F758" i="3"/>
  <c r="F1202" i="3"/>
  <c r="F1089" i="3"/>
  <c r="F1484" i="3"/>
  <c r="F1044" i="3"/>
  <c r="F1190" i="3"/>
  <c r="F1032" i="3"/>
  <c r="F1326" i="3"/>
  <c r="F1429" i="3"/>
  <c r="F2004" i="3"/>
  <c r="F2061" i="3"/>
  <c r="F2216" i="3"/>
  <c r="F2355" i="3"/>
  <c r="F2294" i="3"/>
  <c r="F1967" i="3"/>
  <c r="F1371" i="3"/>
  <c r="F1666" i="3"/>
  <c r="F2065" i="3"/>
  <c r="F1798" i="3"/>
  <c r="F2204" i="3"/>
  <c r="F2423" i="3"/>
  <c r="F2018" i="3"/>
  <c r="F1639" i="3"/>
  <c r="F70" i="3"/>
  <c r="F472" i="3"/>
  <c r="F619" i="3"/>
  <c r="F229" i="3"/>
  <c r="F163" i="3"/>
  <c r="F957" i="3"/>
  <c r="F565" i="3"/>
  <c r="F436" i="3"/>
  <c r="F601" i="3"/>
  <c r="F1293" i="3"/>
  <c r="F1050" i="3"/>
  <c r="F1276" i="3"/>
  <c r="F1496" i="3"/>
  <c r="F2460" i="3"/>
  <c r="F2272" i="3"/>
  <c r="F2248" i="3"/>
  <c r="F1264" i="3"/>
  <c r="F1021" i="3"/>
  <c r="F2358" i="3"/>
  <c r="F2291" i="3"/>
  <c r="F1311" i="3"/>
  <c r="F1389" i="3"/>
  <c r="F2084" i="3"/>
  <c r="F393" i="3"/>
  <c r="F1368" i="3"/>
  <c r="F1983" i="3"/>
  <c r="F1035" i="3"/>
  <c r="F933" i="3"/>
  <c r="F357" i="3"/>
  <c r="F1308" i="3"/>
  <c r="F1645" i="3"/>
  <c r="F2176" i="3"/>
  <c r="F375" i="3"/>
  <c r="F1974" i="3"/>
  <c r="F2378" i="3"/>
  <c r="F790" i="3"/>
  <c r="F1383" i="3"/>
  <c r="F1217" i="3"/>
  <c r="F1417" i="3"/>
  <c r="F562" i="3"/>
  <c r="F1450" i="3"/>
  <c r="F833" i="3"/>
  <c r="F1377" i="3"/>
  <c r="F1576" i="3"/>
  <c r="F1870" i="3"/>
  <c r="F2024" i="3"/>
  <c r="F1810" i="3"/>
  <c r="F1508" i="3"/>
  <c r="F1753" i="3"/>
  <c r="F1392" i="3"/>
  <c r="F1784" i="3"/>
  <c r="F226" i="3"/>
  <c r="F896" i="3"/>
  <c r="F848" i="3"/>
  <c r="F155" i="3"/>
  <c r="F2197" i="3"/>
  <c r="F1407" i="3"/>
  <c r="F2453" i="3"/>
  <c r="F1558" i="3"/>
  <c r="F1411" i="3"/>
  <c r="F1993" i="3"/>
  <c r="F1925" i="3"/>
  <c r="F1819" i="3"/>
  <c r="F1535" i="3"/>
  <c r="F1831" i="3"/>
  <c r="F987" i="3"/>
  <c r="F724" i="3"/>
  <c r="F314" i="3"/>
  <c r="F244" i="3"/>
  <c r="F1230" i="3"/>
  <c r="F1178" i="3"/>
  <c r="F652" i="3"/>
  <c r="F2419" i="3"/>
  <c r="F1936" i="3"/>
  <c r="F2396" i="3"/>
  <c r="F213" i="3"/>
  <c r="F689" i="3"/>
  <c r="F595" i="3"/>
  <c r="F235" i="3"/>
  <c r="F580" i="3"/>
  <c r="F1059" i="3"/>
  <c r="F1456" i="3"/>
  <c r="F733" i="3"/>
  <c r="F870" i="3"/>
  <c r="F1345" i="3"/>
  <c r="F1062" i="3"/>
  <c r="F1855" i="3"/>
  <c r="F2432" i="3"/>
  <c r="F2323" i="3"/>
  <c r="F583" i="3"/>
  <c r="F568" i="3"/>
  <c r="F914" i="3"/>
  <c r="F1738" i="3"/>
  <c r="F2146" i="3"/>
  <c r="F2297" i="3"/>
  <c r="F2447" i="3"/>
  <c r="F2466" i="3"/>
  <c r="F2107" i="3"/>
  <c r="F1511" i="3"/>
  <c r="F1660" i="3"/>
  <c r="F2058" i="3"/>
  <c r="F2213" i="3"/>
  <c r="F1705" i="3"/>
  <c r="F2043" i="3"/>
  <c r="F1775" i="3"/>
  <c r="F2239" i="3"/>
  <c r="F2475" i="3"/>
  <c r="F2207" i="3"/>
  <c r="F1672" i="3"/>
  <c r="F409" i="3"/>
  <c r="F1006" i="3"/>
  <c r="F250" i="3"/>
  <c r="F613" i="3"/>
  <c r="F486" i="3"/>
  <c r="F863" i="3"/>
  <c r="F649" i="3"/>
  <c r="F899" i="3"/>
  <c r="F686" i="3"/>
  <c r="F1148" i="3"/>
  <c r="F809" i="3"/>
  <c r="F1187" i="3"/>
  <c r="F646" i="3"/>
  <c r="F880" i="3"/>
  <c r="F714" i="3"/>
  <c r="F1083" i="3"/>
  <c r="F604" i="3"/>
  <c r="F406" i="3"/>
  <c r="F1296" i="3"/>
  <c r="F504" i="3"/>
  <c r="G119" i="2" l="1"/>
  <c r="G78" i="2"/>
  <c r="G64" i="2"/>
  <c r="G30" i="2"/>
  <c r="G2396" i="2"/>
  <c r="G2388" i="2"/>
  <c r="G2385" i="2"/>
  <c r="G2383" i="2"/>
  <c r="G2381" i="2"/>
  <c r="G2378" i="2"/>
  <c r="G2376" i="2"/>
  <c r="CP14" i="2"/>
  <c r="CP10" i="2"/>
  <c r="CK5" i="2"/>
  <c r="CL5" i="2" s="1"/>
  <c r="CR14" i="2" l="1"/>
  <c r="CO17" i="2" s="1"/>
  <c r="G2403" i="2"/>
  <c r="G2390" i="2"/>
  <c r="G2391" i="2" l="1"/>
  <c r="CC1619" i="2"/>
  <c r="CC1622" i="2"/>
  <c r="CC1625" i="2"/>
  <c r="CC1628" i="2"/>
  <c r="CC1631" i="2"/>
  <c r="CC1634" i="2"/>
  <c r="CC1637" i="2"/>
  <c r="CC1640" i="2"/>
  <c r="CC1643" i="2"/>
  <c r="CC1646" i="2"/>
  <c r="CC1649" i="2"/>
  <c r="CC1652" i="2"/>
  <c r="CC1655" i="2"/>
  <c r="CC1658" i="2"/>
  <c r="CC1661" i="2"/>
  <c r="CC1664" i="2"/>
  <c r="CC1667" i="2"/>
  <c r="CC1670" i="2"/>
  <c r="CC1673" i="2"/>
  <c r="CC1676" i="2"/>
  <c r="CC1679" i="2"/>
  <c r="CC1682" i="2"/>
  <c r="CC1685" i="2"/>
  <c r="CC1688" i="2"/>
  <c r="CC1691" i="2"/>
  <c r="CC1694" i="2"/>
  <c r="CC1697" i="2"/>
  <c r="CC1700" i="2"/>
  <c r="CC1703" i="2"/>
  <c r="CC1706" i="2"/>
  <c r="CC1709" i="2"/>
  <c r="CC1712" i="2"/>
  <c r="CC1715" i="2"/>
  <c r="CC1718" i="2"/>
  <c r="CC1721" i="2"/>
  <c r="CC1724" i="2"/>
  <c r="CC1727" i="2"/>
  <c r="CC1730" i="2"/>
  <c r="CC1733" i="2"/>
  <c r="CC1736" i="2"/>
  <c r="CC1739" i="2"/>
  <c r="CC1742" i="2"/>
  <c r="CC1745" i="2"/>
  <c r="CC1748" i="2"/>
  <c r="CC1751" i="2"/>
  <c r="CC1754" i="2"/>
  <c r="CC1757" i="2"/>
  <c r="CC1760" i="2"/>
  <c r="CC1763" i="2"/>
  <c r="CC1766" i="2"/>
  <c r="CC1769" i="2"/>
  <c r="CC1772" i="2"/>
  <c r="CL2371" i="2"/>
  <c r="G2393" i="2" l="1"/>
  <c r="BK1612" i="2"/>
  <c r="BK1609" i="2"/>
  <c r="BK1606" i="2"/>
  <c r="BK1603" i="2"/>
  <c r="CI1260" i="2"/>
  <c r="CJ1260" i="2"/>
  <c r="CJ780" i="2"/>
  <c r="CI780" i="2"/>
  <c r="CH780" i="2"/>
  <c r="CJ773" i="2"/>
  <c r="CI773" i="2"/>
  <c r="CH773" i="2"/>
  <c r="CJ769" i="2"/>
  <c r="CI769" i="2"/>
  <c r="CH769" i="2"/>
  <c r="CG2515" i="2"/>
  <c r="CF2515" i="2"/>
  <c r="CD2515" i="2"/>
  <c r="CC2515" i="2"/>
  <c r="CB2515" i="2"/>
  <c r="CA2515" i="2"/>
  <c r="BZ2515" i="2"/>
  <c r="BY2515" i="2"/>
  <c r="BX2515" i="2"/>
  <c r="BW2515" i="2"/>
  <c r="BV2515" i="2"/>
  <c r="BU2515" i="2"/>
  <c r="BT2515" i="2"/>
  <c r="BS2515" i="2"/>
  <c r="BR2515" i="2"/>
  <c r="BQ2515" i="2"/>
  <c r="BP2515" i="2"/>
  <c r="BO2515" i="2"/>
  <c r="BN2515" i="2"/>
  <c r="BM2515" i="2"/>
  <c r="BL2515" i="2"/>
  <c r="BK2515" i="2"/>
  <c r="BJ2515" i="2"/>
  <c r="BI2515" i="2"/>
  <c r="BH2515" i="2"/>
  <c r="BG2515" i="2"/>
  <c r="BF2515" i="2"/>
  <c r="BE2515" i="2"/>
  <c r="BD2515" i="2"/>
  <c r="BC2515" i="2"/>
  <c r="BB2515" i="2"/>
  <c r="BA2515" i="2"/>
  <c r="AZ2515" i="2"/>
  <c r="AY2515" i="2"/>
  <c r="AX2515" i="2"/>
  <c r="AW2515" i="2"/>
  <c r="AV2515" i="2"/>
  <c r="AU2515" i="2"/>
  <c r="AT2515" i="2"/>
  <c r="AS2515" i="2"/>
  <c r="AR2515" i="2"/>
  <c r="AQ2515" i="2"/>
  <c r="AP2515" i="2"/>
  <c r="AO2515" i="2"/>
  <c r="AN2515" i="2"/>
  <c r="AM2515" i="2"/>
  <c r="AL2515" i="2"/>
  <c r="AK2515" i="2"/>
  <c r="AJ2515" i="2"/>
  <c r="AI2515" i="2"/>
  <c r="AH2515" i="2"/>
  <c r="AG2515" i="2"/>
  <c r="AF2515" i="2"/>
  <c r="AE2515" i="2"/>
  <c r="AD2515" i="2"/>
  <c r="AC2515" i="2"/>
  <c r="AB2515" i="2"/>
  <c r="AA2515" i="2"/>
  <c r="Z2515" i="2"/>
  <c r="Y2515" i="2"/>
  <c r="CA2388" i="2"/>
  <c r="BZ2388" i="2"/>
  <c r="BY2388" i="2"/>
  <c r="BX2388" i="2"/>
  <c r="BW2388" i="2"/>
  <c r="BV2388" i="2"/>
  <c r="BU2388" i="2"/>
  <c r="BT2388" i="2"/>
  <c r="BS2388" i="2"/>
  <c r="BR2388" i="2"/>
  <c r="BQ2388" i="2"/>
  <c r="BP2388" i="2"/>
  <c r="BO2388" i="2"/>
  <c r="BN2388" i="2"/>
  <c r="BM2388" i="2"/>
  <c r="BL2388" i="2"/>
  <c r="BK2388" i="2"/>
  <c r="BJ2388" i="2"/>
  <c r="BI2388" i="2"/>
  <c r="BH2388" i="2"/>
  <c r="BG2388" i="2"/>
  <c r="BF2388" i="2"/>
  <c r="BE2388" i="2"/>
  <c r="BD2388" i="2"/>
  <c r="BC2388" i="2"/>
  <c r="BB2388" i="2"/>
  <c r="BA2388" i="2"/>
  <c r="AZ2388" i="2"/>
  <c r="AY2388" i="2"/>
  <c r="AX2388" i="2"/>
  <c r="AW2388" i="2"/>
  <c r="AV2388" i="2"/>
  <c r="AU2388" i="2"/>
  <c r="AT2388" i="2"/>
  <c r="AS2388" i="2"/>
  <c r="AR2388" i="2"/>
  <c r="AQ2388" i="2"/>
  <c r="AP2388" i="2"/>
  <c r="AO2388" i="2"/>
  <c r="AN2388" i="2"/>
  <c r="AM2388" i="2"/>
  <c r="AL2388" i="2"/>
  <c r="AK2388" i="2"/>
  <c r="AJ2388" i="2"/>
  <c r="AI2388" i="2"/>
  <c r="AH2388" i="2"/>
  <c r="AG2388" i="2"/>
  <c r="AF2388" i="2"/>
  <c r="AE2388" i="2"/>
  <c r="AD2388" i="2"/>
  <c r="AC2388" i="2"/>
  <c r="AB2388" i="2"/>
  <c r="AA2388" i="2"/>
  <c r="Z2388" i="2"/>
  <c r="Y2388" i="2"/>
  <c r="X2388" i="2"/>
  <c r="W2388" i="2"/>
  <c r="V2388" i="2"/>
  <c r="U2388" i="2"/>
  <c r="CA2385" i="2"/>
  <c r="BZ2385" i="2"/>
  <c r="BY2385" i="2"/>
  <c r="BX2385" i="2"/>
  <c r="BW2385" i="2"/>
  <c r="BV2385" i="2"/>
  <c r="BU2385" i="2"/>
  <c r="BT2385" i="2"/>
  <c r="BS2385" i="2"/>
  <c r="BR2385" i="2"/>
  <c r="BQ2385" i="2"/>
  <c r="BP2385" i="2"/>
  <c r="BO2385" i="2"/>
  <c r="BN2385" i="2"/>
  <c r="BM2385" i="2"/>
  <c r="BL2385" i="2"/>
  <c r="BK2385" i="2"/>
  <c r="BJ2385" i="2"/>
  <c r="BI2385" i="2"/>
  <c r="BH2385" i="2"/>
  <c r="BG2385" i="2"/>
  <c r="BF2385" i="2"/>
  <c r="BE2385" i="2"/>
  <c r="BD2385" i="2"/>
  <c r="BC2385" i="2"/>
  <c r="BB2385" i="2"/>
  <c r="BA2385" i="2"/>
  <c r="AZ2385" i="2"/>
  <c r="AY2385" i="2"/>
  <c r="AX2385" i="2"/>
  <c r="AW2385" i="2"/>
  <c r="AV2385" i="2"/>
  <c r="AU2385" i="2"/>
  <c r="AT2385" i="2"/>
  <c r="AS2385" i="2"/>
  <c r="AR2385" i="2"/>
  <c r="AQ2385" i="2"/>
  <c r="AP2385" i="2"/>
  <c r="AO2385" i="2"/>
  <c r="AN2385" i="2"/>
  <c r="AM2385" i="2"/>
  <c r="AL2385" i="2"/>
  <c r="AK2385" i="2"/>
  <c r="AJ2385" i="2"/>
  <c r="AI2385" i="2"/>
  <c r="AH2385" i="2"/>
  <c r="AG2385" i="2"/>
  <c r="AF2385" i="2"/>
  <c r="AE2385" i="2"/>
  <c r="AD2385" i="2"/>
  <c r="AC2385" i="2"/>
  <c r="AB2385" i="2"/>
  <c r="AA2385" i="2"/>
  <c r="Z2385" i="2"/>
  <c r="Y2385" i="2"/>
  <c r="X2385" i="2"/>
  <c r="W2385" i="2"/>
  <c r="V2385" i="2"/>
  <c r="U2385" i="2"/>
  <c r="BR2381" i="2"/>
  <c r="BQ2381" i="2"/>
  <c r="BP2381" i="2"/>
  <c r="BO2381" i="2"/>
  <c r="BN2381" i="2"/>
  <c r="BM2381" i="2"/>
  <c r="BL2381" i="2"/>
  <c r="BK2381" i="2"/>
  <c r="BJ2381" i="2"/>
  <c r="BI2381" i="2"/>
  <c r="BH2381" i="2"/>
  <c r="BG2381" i="2"/>
  <c r="BF2381" i="2"/>
  <c r="BE2381" i="2"/>
  <c r="BD2381" i="2"/>
  <c r="BC2381" i="2"/>
  <c r="BB2381" i="2"/>
  <c r="BA2381" i="2"/>
  <c r="AZ2381" i="2"/>
  <c r="AY2381" i="2"/>
  <c r="AX2381" i="2"/>
  <c r="AW2381" i="2"/>
  <c r="AV2381" i="2"/>
  <c r="AU2381" i="2"/>
  <c r="AT2381" i="2"/>
  <c r="AS2381" i="2"/>
  <c r="AR2381" i="2"/>
  <c r="AQ2381" i="2"/>
  <c r="AP2381" i="2"/>
  <c r="AO2381" i="2"/>
  <c r="AN2381" i="2"/>
  <c r="AM2381" i="2"/>
  <c r="AL2381" i="2"/>
  <c r="AK2381" i="2"/>
  <c r="AJ2381" i="2"/>
  <c r="AI2381" i="2"/>
  <c r="AH2381" i="2"/>
  <c r="AG2381" i="2"/>
  <c r="AF2381" i="2"/>
  <c r="AE2381" i="2"/>
  <c r="AD2381" i="2"/>
  <c r="AC2381" i="2"/>
  <c r="AB2381" i="2"/>
  <c r="AA2381" i="2"/>
  <c r="Z2381" i="2"/>
  <c r="Y2381" i="2"/>
  <c r="X2381" i="2"/>
  <c r="W2381" i="2"/>
  <c r="V2381" i="2"/>
  <c r="U2381" i="2"/>
  <c r="BR2378" i="2"/>
  <c r="BQ2378" i="2"/>
  <c r="BP2378" i="2"/>
  <c r="BO2378" i="2"/>
  <c r="BN2378" i="2"/>
  <c r="BM2378" i="2"/>
  <c r="BL2378" i="2"/>
  <c r="BK2378" i="2"/>
  <c r="BJ2378" i="2"/>
  <c r="BI2378" i="2"/>
  <c r="BH2378" i="2"/>
  <c r="BG2378" i="2"/>
  <c r="BF2378" i="2"/>
  <c r="BE2378" i="2"/>
  <c r="BD2378" i="2"/>
  <c r="BC2378" i="2"/>
  <c r="BB2378" i="2"/>
  <c r="BA2378" i="2"/>
  <c r="AZ2378" i="2"/>
  <c r="AY2378" i="2"/>
  <c r="AX2378" i="2"/>
  <c r="AW2378" i="2"/>
  <c r="AV2378" i="2"/>
  <c r="AU2378" i="2"/>
  <c r="AT2378" i="2"/>
  <c r="AS2378" i="2"/>
  <c r="AR2378" i="2"/>
  <c r="AQ2378" i="2"/>
  <c r="AP2378" i="2"/>
  <c r="AO2378" i="2"/>
  <c r="AN2378" i="2"/>
  <c r="AM2378" i="2"/>
  <c r="AL2378" i="2"/>
  <c r="AK2378" i="2"/>
  <c r="AJ2378" i="2"/>
  <c r="AI2378" i="2"/>
  <c r="AH2378" i="2"/>
  <c r="AG2378" i="2"/>
  <c r="AF2378" i="2"/>
  <c r="AE2378" i="2"/>
  <c r="AD2378" i="2"/>
  <c r="AC2378" i="2"/>
  <c r="AB2378" i="2"/>
  <c r="AA2378" i="2"/>
  <c r="Z2378" i="2"/>
  <c r="Y2378" i="2"/>
  <c r="X2378" i="2"/>
  <c r="W2378" i="2"/>
  <c r="V2378" i="2"/>
  <c r="U2378" i="2"/>
  <c r="CG2365" i="2"/>
  <c r="CF2365" i="2"/>
  <c r="CD2365" i="2"/>
  <c r="CC2365" i="2"/>
  <c r="CB2365" i="2"/>
  <c r="CA2365" i="2"/>
  <c r="BZ2365" i="2"/>
  <c r="BX2365" i="2"/>
  <c r="BW2365" i="2"/>
  <c r="BV2365" i="2"/>
  <c r="BU2365" i="2"/>
  <c r="BT2365" i="2"/>
  <c r="BS2365" i="2"/>
  <c r="BR2365" i="2"/>
  <c r="BQ2365" i="2"/>
  <c r="BJ2365" i="2"/>
  <c r="BI2365" i="2"/>
  <c r="BH2365" i="2"/>
  <c r="BG2365" i="2"/>
  <c r="BF2365" i="2"/>
  <c r="BE2365" i="2"/>
  <c r="BD2365" i="2"/>
  <c r="BC2365" i="2"/>
  <c r="BB2365" i="2"/>
  <c r="BA2365" i="2"/>
  <c r="AZ2365" i="2"/>
  <c r="AY2365" i="2"/>
  <c r="AX2365" i="2"/>
  <c r="AW2365" i="2"/>
  <c r="AV2365" i="2"/>
  <c r="AU2365" i="2"/>
  <c r="AT2365" i="2"/>
  <c r="AS2365" i="2"/>
  <c r="AR2365" i="2"/>
  <c r="AQ2365" i="2"/>
  <c r="AP2365" i="2"/>
  <c r="AO2365" i="2"/>
  <c r="AN2365" i="2"/>
  <c r="AM2365" i="2"/>
  <c r="AL2365" i="2"/>
  <c r="AK2365" i="2"/>
  <c r="AJ2365" i="2"/>
  <c r="AI2365" i="2"/>
  <c r="AH2365" i="2"/>
  <c r="AG2365" i="2"/>
  <c r="AF2365" i="2"/>
  <c r="AE2365" i="2"/>
  <c r="AD2365" i="2"/>
  <c r="AC2365" i="2"/>
  <c r="AB2365" i="2"/>
  <c r="AA2365" i="2"/>
  <c r="Z2365" i="2"/>
  <c r="Y2365" i="2"/>
  <c r="X2365" i="2"/>
  <c r="W2365" i="2"/>
  <c r="V2365" i="2"/>
  <c r="U2365" i="2"/>
  <c r="CG2362" i="2"/>
  <c r="CF2362" i="2"/>
  <c r="CD2362" i="2"/>
  <c r="CC2362" i="2"/>
  <c r="CB2362" i="2"/>
  <c r="CA2362" i="2"/>
  <c r="BZ2362" i="2"/>
  <c r="BY2362" i="2"/>
  <c r="BV2362" i="2"/>
  <c r="BU2362" i="2"/>
  <c r="BT2362" i="2"/>
  <c r="BS2362" i="2"/>
  <c r="BR2362" i="2"/>
  <c r="BQ2362" i="2"/>
  <c r="BF2362" i="2"/>
  <c r="BE2362" i="2"/>
  <c r="BD2362" i="2"/>
  <c r="BC2362" i="2"/>
  <c r="BB2362" i="2"/>
  <c r="BA2362" i="2"/>
  <c r="AZ2362" i="2"/>
  <c r="AY2362" i="2"/>
  <c r="AX2362" i="2"/>
  <c r="AW2362" i="2"/>
  <c r="AV2362" i="2"/>
  <c r="AU2362" i="2"/>
  <c r="AT2362" i="2"/>
  <c r="AS2362" i="2"/>
  <c r="AR2362" i="2"/>
  <c r="AQ2362" i="2"/>
  <c r="AP2362" i="2"/>
  <c r="AO2362" i="2"/>
  <c r="AN2362" i="2"/>
  <c r="AM2362" i="2"/>
  <c r="AL2362" i="2"/>
  <c r="AK2362" i="2"/>
  <c r="AJ2362" i="2"/>
  <c r="AI2362" i="2"/>
  <c r="AH2362" i="2"/>
  <c r="AG2362" i="2"/>
  <c r="AF2362" i="2"/>
  <c r="AE2362" i="2"/>
  <c r="AD2362" i="2"/>
  <c r="AC2362" i="2"/>
  <c r="AB2362" i="2"/>
  <c r="AA2362" i="2"/>
  <c r="Z2362" i="2"/>
  <c r="Y2362" i="2"/>
  <c r="X2362" i="2"/>
  <c r="W2362" i="2"/>
  <c r="V2362" i="2"/>
  <c r="U2362" i="2"/>
  <c r="CG2357" i="2"/>
  <c r="CF2357" i="2"/>
  <c r="CD2357" i="2"/>
  <c r="CC2357" i="2"/>
  <c r="CB2357" i="2"/>
  <c r="CA2357" i="2"/>
  <c r="BZ2357" i="2"/>
  <c r="BY2357" i="2"/>
  <c r="BS2357" i="2"/>
  <c r="BR2357" i="2"/>
  <c r="BQ2357" i="2"/>
  <c r="BP2357" i="2"/>
  <c r="BO2357" i="2"/>
  <c r="BN2357" i="2"/>
  <c r="BM2357" i="2"/>
  <c r="BL2357" i="2"/>
  <c r="BK2357" i="2"/>
  <c r="BJ2357" i="2"/>
  <c r="BI2357" i="2"/>
  <c r="BH2357" i="2"/>
  <c r="BG2357" i="2"/>
  <c r="BF2357" i="2"/>
  <c r="BE2357" i="2"/>
  <c r="BD2357" i="2"/>
  <c r="BC2357" i="2"/>
  <c r="BB2357" i="2"/>
  <c r="BA2357" i="2"/>
  <c r="AZ2357" i="2"/>
  <c r="AY2357" i="2"/>
  <c r="AX2357" i="2"/>
  <c r="AW2357" i="2"/>
  <c r="AV2357" i="2"/>
  <c r="AU2357" i="2"/>
  <c r="AT2357" i="2"/>
  <c r="AS2357" i="2"/>
  <c r="AR2357" i="2"/>
  <c r="AQ2357" i="2"/>
  <c r="AP2357" i="2"/>
  <c r="AO2357" i="2"/>
  <c r="AN2357" i="2"/>
  <c r="AM2357" i="2"/>
  <c r="AL2357" i="2"/>
  <c r="AK2357" i="2"/>
  <c r="AJ2357" i="2"/>
  <c r="AI2357" i="2"/>
  <c r="AH2357" i="2"/>
  <c r="AG2357" i="2"/>
  <c r="AF2357" i="2"/>
  <c r="AE2357" i="2"/>
  <c r="AD2357" i="2"/>
  <c r="AC2357" i="2"/>
  <c r="AB2357" i="2"/>
  <c r="AA2357" i="2"/>
  <c r="Z2357" i="2"/>
  <c r="Y2357" i="2"/>
  <c r="X2357" i="2"/>
  <c r="W2357" i="2"/>
  <c r="V2357" i="2"/>
  <c r="U2357" i="2"/>
  <c r="CG2354" i="2"/>
  <c r="CF2354" i="2"/>
  <c r="CD2354" i="2"/>
  <c r="CC2354" i="2"/>
  <c r="CB2354" i="2"/>
  <c r="CA2354" i="2"/>
  <c r="BZ2354" i="2"/>
  <c r="BY2354" i="2"/>
  <c r="BS2354" i="2"/>
  <c r="BR2354" i="2"/>
  <c r="BQ2354" i="2"/>
  <c r="BP2354" i="2"/>
  <c r="BO2354" i="2"/>
  <c r="BN2354" i="2"/>
  <c r="BM2354" i="2"/>
  <c r="BL2354" i="2"/>
  <c r="BK2354" i="2"/>
  <c r="BJ2354" i="2"/>
  <c r="BI2354" i="2"/>
  <c r="BH2354" i="2"/>
  <c r="BG2354" i="2"/>
  <c r="BF2354" i="2"/>
  <c r="BE2354" i="2"/>
  <c r="BD2354" i="2"/>
  <c r="BC2354" i="2"/>
  <c r="BB2354" i="2"/>
  <c r="BA2354" i="2"/>
  <c r="AZ2354" i="2"/>
  <c r="AY2354" i="2"/>
  <c r="AX2354" i="2"/>
  <c r="AW2354" i="2"/>
  <c r="AV2354" i="2"/>
  <c r="AU2354" i="2"/>
  <c r="AT2354" i="2"/>
  <c r="AS2354" i="2"/>
  <c r="AR2354" i="2"/>
  <c r="AQ2354" i="2"/>
  <c r="AP2354" i="2"/>
  <c r="AO2354" i="2"/>
  <c r="AN2354" i="2"/>
  <c r="AM2354" i="2"/>
  <c r="AL2354" i="2"/>
  <c r="AK2354" i="2"/>
  <c r="AJ2354" i="2"/>
  <c r="AI2354" i="2"/>
  <c r="AH2354" i="2"/>
  <c r="AG2354" i="2"/>
  <c r="AF2354" i="2"/>
  <c r="AE2354" i="2"/>
  <c r="AD2354" i="2"/>
  <c r="AC2354" i="2"/>
  <c r="AB2354" i="2"/>
  <c r="AA2354" i="2"/>
  <c r="Z2354" i="2"/>
  <c r="Y2354" i="2"/>
  <c r="X2354" i="2"/>
  <c r="W2354" i="2"/>
  <c r="V2354" i="2"/>
  <c r="U2354" i="2"/>
  <c r="CG2351" i="2"/>
  <c r="CF2351" i="2"/>
  <c r="CD2351" i="2"/>
  <c r="CC2351" i="2"/>
  <c r="CB2351" i="2"/>
  <c r="CA2351" i="2"/>
  <c r="BZ2351" i="2"/>
  <c r="BY2351" i="2"/>
  <c r="BS2351" i="2"/>
  <c r="BR2351" i="2"/>
  <c r="BQ2351" i="2"/>
  <c r="BP2351" i="2"/>
  <c r="BO2351" i="2"/>
  <c r="BN2351" i="2"/>
  <c r="BM2351" i="2"/>
  <c r="BL2351" i="2"/>
  <c r="BK2351" i="2"/>
  <c r="BJ2351" i="2"/>
  <c r="BI2351" i="2"/>
  <c r="BH2351" i="2"/>
  <c r="BG2351" i="2"/>
  <c r="BF2351" i="2"/>
  <c r="BE2351" i="2"/>
  <c r="BD2351" i="2"/>
  <c r="BC2351" i="2"/>
  <c r="BB2351" i="2"/>
  <c r="BA2351" i="2"/>
  <c r="AZ2351" i="2"/>
  <c r="AY2351" i="2"/>
  <c r="AX2351" i="2"/>
  <c r="AW2351" i="2"/>
  <c r="AV2351" i="2"/>
  <c r="AU2351" i="2"/>
  <c r="AT2351" i="2"/>
  <c r="AS2351" i="2"/>
  <c r="AR2351" i="2"/>
  <c r="AQ2351" i="2"/>
  <c r="AP2351" i="2"/>
  <c r="AO2351" i="2"/>
  <c r="AN2351" i="2"/>
  <c r="AM2351" i="2"/>
  <c r="AL2351" i="2"/>
  <c r="AK2351" i="2"/>
  <c r="AJ2351" i="2"/>
  <c r="AI2351" i="2"/>
  <c r="AH2351" i="2"/>
  <c r="AG2351" i="2"/>
  <c r="AF2351" i="2"/>
  <c r="AE2351" i="2"/>
  <c r="AD2351" i="2"/>
  <c r="AC2351" i="2"/>
  <c r="AB2351" i="2"/>
  <c r="AA2351" i="2"/>
  <c r="Z2351" i="2"/>
  <c r="Y2351" i="2"/>
  <c r="X2351" i="2"/>
  <c r="W2351" i="2"/>
  <c r="V2351" i="2"/>
  <c r="U2351" i="2"/>
  <c r="CG2348" i="2"/>
  <c r="CF2348" i="2"/>
  <c r="CD2348" i="2"/>
  <c r="CC2348" i="2"/>
  <c r="CB2348" i="2"/>
  <c r="CA2348" i="2"/>
  <c r="BZ2348" i="2"/>
  <c r="BY2348" i="2"/>
  <c r="BS2348" i="2"/>
  <c r="BR2348" i="2"/>
  <c r="BQ2348" i="2"/>
  <c r="BP2348" i="2"/>
  <c r="BO2348" i="2"/>
  <c r="BN2348" i="2"/>
  <c r="BM2348" i="2"/>
  <c r="BL2348" i="2"/>
  <c r="BK2348" i="2"/>
  <c r="BJ2348" i="2"/>
  <c r="BI2348" i="2"/>
  <c r="BH2348" i="2"/>
  <c r="BG2348" i="2"/>
  <c r="BF2348" i="2"/>
  <c r="BE2348" i="2"/>
  <c r="BD2348" i="2"/>
  <c r="BC2348" i="2"/>
  <c r="BB2348" i="2"/>
  <c r="BA2348" i="2"/>
  <c r="AZ2348" i="2"/>
  <c r="AY2348" i="2"/>
  <c r="AX2348" i="2"/>
  <c r="AW2348" i="2"/>
  <c r="AV2348" i="2"/>
  <c r="AU2348" i="2"/>
  <c r="AT2348" i="2"/>
  <c r="AS2348" i="2"/>
  <c r="AR2348" i="2"/>
  <c r="AQ2348" i="2"/>
  <c r="AP2348" i="2"/>
  <c r="AO2348" i="2"/>
  <c r="AN2348" i="2"/>
  <c r="AM2348" i="2"/>
  <c r="AL2348" i="2"/>
  <c r="AK2348" i="2"/>
  <c r="AJ2348" i="2"/>
  <c r="AI2348" i="2"/>
  <c r="AH2348" i="2"/>
  <c r="AG2348" i="2"/>
  <c r="AF2348" i="2"/>
  <c r="AE2348" i="2"/>
  <c r="AD2348" i="2"/>
  <c r="AC2348" i="2"/>
  <c r="AB2348" i="2"/>
  <c r="AA2348" i="2"/>
  <c r="Z2348" i="2"/>
  <c r="Y2348" i="2"/>
  <c r="X2348" i="2"/>
  <c r="W2348" i="2"/>
  <c r="V2348" i="2"/>
  <c r="U2348" i="2"/>
  <c r="CG2345" i="2"/>
  <c r="CF2345" i="2"/>
  <c r="CD2345" i="2"/>
  <c r="CC2345" i="2"/>
  <c r="CB2345" i="2"/>
  <c r="CA2345" i="2"/>
  <c r="BZ2345" i="2"/>
  <c r="BY2345" i="2"/>
  <c r="BS2345" i="2"/>
  <c r="BR2345" i="2"/>
  <c r="BQ2345" i="2"/>
  <c r="BP2345" i="2"/>
  <c r="BO2345" i="2"/>
  <c r="BN2345" i="2"/>
  <c r="BM2345" i="2"/>
  <c r="BL2345" i="2"/>
  <c r="BK2345" i="2"/>
  <c r="BJ2345" i="2"/>
  <c r="BI2345" i="2"/>
  <c r="BH2345" i="2"/>
  <c r="BG2345" i="2"/>
  <c r="BF2345" i="2"/>
  <c r="BE2345" i="2"/>
  <c r="BD2345" i="2"/>
  <c r="BC2345" i="2"/>
  <c r="BB2345" i="2"/>
  <c r="BA2345" i="2"/>
  <c r="AZ2345" i="2"/>
  <c r="AY2345" i="2"/>
  <c r="AX2345" i="2"/>
  <c r="AW2345" i="2"/>
  <c r="AV2345" i="2"/>
  <c r="AU2345" i="2"/>
  <c r="AT2345" i="2"/>
  <c r="AS2345" i="2"/>
  <c r="AR2345" i="2"/>
  <c r="AQ2345" i="2"/>
  <c r="AP2345" i="2"/>
  <c r="AO2345" i="2"/>
  <c r="AN2345" i="2"/>
  <c r="AM2345" i="2"/>
  <c r="AL2345" i="2"/>
  <c r="AK2345" i="2"/>
  <c r="AJ2345" i="2"/>
  <c r="AI2345" i="2"/>
  <c r="AH2345" i="2"/>
  <c r="AG2345" i="2"/>
  <c r="AF2345" i="2"/>
  <c r="AE2345" i="2"/>
  <c r="AD2345" i="2"/>
  <c r="AC2345" i="2"/>
  <c r="AB2345" i="2"/>
  <c r="AA2345" i="2"/>
  <c r="Z2345" i="2"/>
  <c r="Y2345" i="2"/>
  <c r="X2345" i="2"/>
  <c r="W2345" i="2"/>
  <c r="V2345" i="2"/>
  <c r="U2345" i="2"/>
  <c r="CG2342" i="2"/>
  <c r="CF2342" i="2"/>
  <c r="CD2342" i="2"/>
  <c r="CC2342" i="2"/>
  <c r="CB2342" i="2"/>
  <c r="CA2342" i="2"/>
  <c r="BZ2342" i="2"/>
  <c r="BY2342" i="2"/>
  <c r="BS2342" i="2"/>
  <c r="BR2342" i="2"/>
  <c r="BQ2342" i="2"/>
  <c r="BP2342" i="2"/>
  <c r="BO2342" i="2"/>
  <c r="BN2342" i="2"/>
  <c r="BM2342" i="2"/>
  <c r="BL2342" i="2"/>
  <c r="BK2342" i="2"/>
  <c r="BJ2342" i="2"/>
  <c r="BI2342" i="2"/>
  <c r="BH2342" i="2"/>
  <c r="BG2342" i="2"/>
  <c r="BF2342" i="2"/>
  <c r="BE2342" i="2"/>
  <c r="BD2342" i="2"/>
  <c r="BC2342" i="2"/>
  <c r="BB2342" i="2"/>
  <c r="BA2342" i="2"/>
  <c r="AZ2342" i="2"/>
  <c r="AY2342" i="2"/>
  <c r="AX2342" i="2"/>
  <c r="AW2342" i="2"/>
  <c r="AV2342" i="2"/>
  <c r="AU2342" i="2"/>
  <c r="AT2342" i="2"/>
  <c r="AS2342" i="2"/>
  <c r="AR2342" i="2"/>
  <c r="AQ2342" i="2"/>
  <c r="AP2342" i="2"/>
  <c r="AO2342" i="2"/>
  <c r="AN2342" i="2"/>
  <c r="AM2342" i="2"/>
  <c r="AL2342" i="2"/>
  <c r="AK2342" i="2"/>
  <c r="AJ2342" i="2"/>
  <c r="AI2342" i="2"/>
  <c r="AH2342" i="2"/>
  <c r="AG2342" i="2"/>
  <c r="AF2342" i="2"/>
  <c r="AE2342" i="2"/>
  <c r="AD2342" i="2"/>
  <c r="AC2342" i="2"/>
  <c r="AB2342" i="2"/>
  <c r="AA2342" i="2"/>
  <c r="Z2342" i="2"/>
  <c r="Y2342" i="2"/>
  <c r="X2342" i="2"/>
  <c r="W2342" i="2"/>
  <c r="V2342" i="2"/>
  <c r="U2342" i="2"/>
  <c r="CG2339" i="2"/>
  <c r="CF2339" i="2"/>
  <c r="BZ2339" i="2"/>
  <c r="BY2339" i="2"/>
  <c r="BX2339" i="2"/>
  <c r="BW2339" i="2"/>
  <c r="BV2339" i="2"/>
  <c r="BU2339" i="2"/>
  <c r="BO2339" i="2"/>
  <c r="BN2339" i="2"/>
  <c r="BM2339" i="2"/>
  <c r="BL2339" i="2"/>
  <c r="BK2339" i="2"/>
  <c r="BJ2339" i="2"/>
  <c r="BI2339" i="2"/>
  <c r="BH2339" i="2"/>
  <c r="BG2339" i="2"/>
  <c r="BF2339" i="2"/>
  <c r="BE2339" i="2"/>
  <c r="BD2339" i="2"/>
  <c r="BC2339" i="2"/>
  <c r="BB2339" i="2"/>
  <c r="BA2339" i="2"/>
  <c r="AZ2339" i="2"/>
  <c r="AY2339" i="2"/>
  <c r="AX2339" i="2"/>
  <c r="AW2339" i="2"/>
  <c r="AV2339" i="2"/>
  <c r="AU2339" i="2"/>
  <c r="AT2339" i="2"/>
  <c r="AS2339" i="2"/>
  <c r="AR2339" i="2"/>
  <c r="AQ2339" i="2"/>
  <c r="AP2339" i="2"/>
  <c r="AO2339" i="2"/>
  <c r="AN2339" i="2"/>
  <c r="AM2339" i="2"/>
  <c r="AL2339" i="2"/>
  <c r="AK2339" i="2"/>
  <c r="AJ2339" i="2"/>
  <c r="AI2339" i="2"/>
  <c r="AH2339" i="2"/>
  <c r="AG2339" i="2"/>
  <c r="AF2339" i="2"/>
  <c r="AE2339" i="2"/>
  <c r="AD2339" i="2"/>
  <c r="AC2339" i="2"/>
  <c r="AB2339" i="2"/>
  <c r="AA2339" i="2"/>
  <c r="Z2339" i="2"/>
  <c r="Y2339" i="2"/>
  <c r="X2339" i="2"/>
  <c r="W2339" i="2"/>
  <c r="V2339" i="2"/>
  <c r="U2339" i="2"/>
  <c r="CG2336" i="2"/>
  <c r="CF2336" i="2"/>
  <c r="BZ2336" i="2"/>
  <c r="BY2336" i="2"/>
  <c r="BX2336" i="2"/>
  <c r="BW2336" i="2"/>
  <c r="BV2336" i="2"/>
  <c r="BU2336" i="2"/>
  <c r="BO2336" i="2"/>
  <c r="BN2336" i="2"/>
  <c r="BM2336" i="2"/>
  <c r="BL2336" i="2"/>
  <c r="BK2336" i="2"/>
  <c r="BJ2336" i="2"/>
  <c r="BI2336" i="2"/>
  <c r="BH2336" i="2"/>
  <c r="BG2336" i="2"/>
  <c r="BF2336" i="2"/>
  <c r="BE2336" i="2"/>
  <c r="BD2336" i="2"/>
  <c r="BC2336" i="2"/>
  <c r="BB2336" i="2"/>
  <c r="BA2336" i="2"/>
  <c r="AZ2336" i="2"/>
  <c r="AY2336" i="2"/>
  <c r="AX2336" i="2"/>
  <c r="AW2336" i="2"/>
  <c r="AV2336" i="2"/>
  <c r="AU2336" i="2"/>
  <c r="AT2336" i="2"/>
  <c r="AS2336" i="2"/>
  <c r="AR2336" i="2"/>
  <c r="AQ2336" i="2"/>
  <c r="AP2336" i="2"/>
  <c r="AO2336" i="2"/>
  <c r="AN2336" i="2"/>
  <c r="AM2336" i="2"/>
  <c r="AL2336" i="2"/>
  <c r="AK2336" i="2"/>
  <c r="AJ2336" i="2"/>
  <c r="AI2336" i="2"/>
  <c r="AH2336" i="2"/>
  <c r="AG2336" i="2"/>
  <c r="AF2336" i="2"/>
  <c r="AE2336" i="2"/>
  <c r="AD2336" i="2"/>
  <c r="AC2336" i="2"/>
  <c r="AB2336" i="2"/>
  <c r="AA2336" i="2"/>
  <c r="Z2336" i="2"/>
  <c r="Y2336" i="2"/>
  <c r="X2336" i="2"/>
  <c r="W2336" i="2"/>
  <c r="V2336" i="2"/>
  <c r="U2336" i="2"/>
  <c r="CG2333" i="2"/>
  <c r="CF2333" i="2"/>
  <c r="BZ2333" i="2"/>
  <c r="BY2333" i="2"/>
  <c r="BX2333" i="2"/>
  <c r="BW2333" i="2"/>
  <c r="BV2333" i="2"/>
  <c r="BU2333" i="2"/>
  <c r="BO2333" i="2"/>
  <c r="BN2333" i="2"/>
  <c r="BM2333" i="2"/>
  <c r="BL2333" i="2"/>
  <c r="BK2333" i="2"/>
  <c r="BJ2333" i="2"/>
  <c r="BI2333" i="2"/>
  <c r="BH2333" i="2"/>
  <c r="BG2333" i="2"/>
  <c r="BF2333" i="2"/>
  <c r="BE2333" i="2"/>
  <c r="BD2333" i="2"/>
  <c r="BC2333" i="2"/>
  <c r="BB2333" i="2"/>
  <c r="BA2333" i="2"/>
  <c r="AZ2333" i="2"/>
  <c r="AY2333" i="2"/>
  <c r="AX2333" i="2"/>
  <c r="AW2333" i="2"/>
  <c r="AV2333" i="2"/>
  <c r="AU2333" i="2"/>
  <c r="AT2333" i="2"/>
  <c r="AS2333" i="2"/>
  <c r="AR2333" i="2"/>
  <c r="AQ2333" i="2"/>
  <c r="AP2333" i="2"/>
  <c r="AO2333" i="2"/>
  <c r="AN2333" i="2"/>
  <c r="AM2333" i="2"/>
  <c r="AL2333" i="2"/>
  <c r="AK2333" i="2"/>
  <c r="AJ2333" i="2"/>
  <c r="AI2333" i="2"/>
  <c r="AH2333" i="2"/>
  <c r="AG2333" i="2"/>
  <c r="AF2333" i="2"/>
  <c r="AE2333" i="2"/>
  <c r="AD2333" i="2"/>
  <c r="AC2333" i="2"/>
  <c r="AB2333" i="2"/>
  <c r="AA2333" i="2"/>
  <c r="Z2333" i="2"/>
  <c r="Y2333" i="2"/>
  <c r="X2333" i="2"/>
  <c r="W2333" i="2"/>
  <c r="V2333" i="2"/>
  <c r="U2333" i="2"/>
  <c r="CG2330" i="2"/>
  <c r="CF2330" i="2"/>
  <c r="BZ2330" i="2"/>
  <c r="BY2330" i="2"/>
  <c r="BX2330" i="2"/>
  <c r="BW2330" i="2"/>
  <c r="BV2330" i="2"/>
  <c r="BU2330" i="2"/>
  <c r="BO2330" i="2"/>
  <c r="BN2330" i="2"/>
  <c r="BM2330" i="2"/>
  <c r="BL2330" i="2"/>
  <c r="BK2330" i="2"/>
  <c r="BJ2330" i="2"/>
  <c r="BI2330" i="2"/>
  <c r="BH2330" i="2"/>
  <c r="BG2330" i="2"/>
  <c r="BF2330" i="2"/>
  <c r="BE2330" i="2"/>
  <c r="BD2330" i="2"/>
  <c r="BC2330" i="2"/>
  <c r="BB2330" i="2"/>
  <c r="BA2330" i="2"/>
  <c r="AZ2330" i="2"/>
  <c r="AY2330" i="2"/>
  <c r="AX2330" i="2"/>
  <c r="AW2330" i="2"/>
  <c r="AV2330" i="2"/>
  <c r="AU2330" i="2"/>
  <c r="AT2330" i="2"/>
  <c r="AS2330" i="2"/>
  <c r="AR2330" i="2"/>
  <c r="AQ2330" i="2"/>
  <c r="AP2330" i="2"/>
  <c r="AO2330" i="2"/>
  <c r="AN2330" i="2"/>
  <c r="AM2330" i="2"/>
  <c r="AL2330" i="2"/>
  <c r="AK2330" i="2"/>
  <c r="AJ2330" i="2"/>
  <c r="AI2330" i="2"/>
  <c r="AH2330" i="2"/>
  <c r="AG2330" i="2"/>
  <c r="AF2330" i="2"/>
  <c r="AE2330" i="2"/>
  <c r="AD2330" i="2"/>
  <c r="AC2330" i="2"/>
  <c r="AB2330" i="2"/>
  <c r="AA2330" i="2"/>
  <c r="Z2330" i="2"/>
  <c r="Y2330" i="2"/>
  <c r="X2330" i="2"/>
  <c r="W2330" i="2"/>
  <c r="V2330" i="2"/>
  <c r="U2330" i="2"/>
  <c r="CG2327" i="2"/>
  <c r="CF2327" i="2"/>
  <c r="BZ2327" i="2"/>
  <c r="BY2327" i="2"/>
  <c r="BX2327" i="2"/>
  <c r="BW2327" i="2"/>
  <c r="BV2327" i="2"/>
  <c r="BU2327" i="2"/>
  <c r="BO2327" i="2"/>
  <c r="BN2327" i="2"/>
  <c r="BM2327" i="2"/>
  <c r="BL2327" i="2"/>
  <c r="BK2327" i="2"/>
  <c r="BJ2327" i="2"/>
  <c r="BI2327" i="2"/>
  <c r="BH2327" i="2"/>
  <c r="BG2327" i="2"/>
  <c r="BF2327" i="2"/>
  <c r="BE2327" i="2"/>
  <c r="BD2327" i="2"/>
  <c r="BC2327" i="2"/>
  <c r="BB2327" i="2"/>
  <c r="BA2327" i="2"/>
  <c r="AZ2327" i="2"/>
  <c r="AY2327" i="2"/>
  <c r="AX2327" i="2"/>
  <c r="AW2327" i="2"/>
  <c r="AV2327" i="2"/>
  <c r="AU2327" i="2"/>
  <c r="AT2327" i="2"/>
  <c r="AS2327" i="2"/>
  <c r="AR2327" i="2"/>
  <c r="AQ2327" i="2"/>
  <c r="AP2327" i="2"/>
  <c r="AO2327" i="2"/>
  <c r="AN2327" i="2"/>
  <c r="AM2327" i="2"/>
  <c r="AL2327" i="2"/>
  <c r="AK2327" i="2"/>
  <c r="AJ2327" i="2"/>
  <c r="AI2327" i="2"/>
  <c r="AH2327" i="2"/>
  <c r="AG2327" i="2"/>
  <c r="AF2327" i="2"/>
  <c r="AE2327" i="2"/>
  <c r="AD2327" i="2"/>
  <c r="AC2327" i="2"/>
  <c r="AB2327" i="2"/>
  <c r="AA2327" i="2"/>
  <c r="Z2327" i="2"/>
  <c r="Y2327" i="2"/>
  <c r="X2327" i="2"/>
  <c r="W2327" i="2"/>
  <c r="V2327" i="2"/>
  <c r="U2327" i="2"/>
  <c r="CG2324" i="2"/>
  <c r="CF2324" i="2"/>
  <c r="BZ2324" i="2"/>
  <c r="BY2324" i="2"/>
  <c r="BX2324" i="2"/>
  <c r="BW2324" i="2"/>
  <c r="BV2324" i="2"/>
  <c r="BU2324" i="2"/>
  <c r="BO2324" i="2"/>
  <c r="BN2324" i="2"/>
  <c r="BM2324" i="2"/>
  <c r="BL2324" i="2"/>
  <c r="BK2324" i="2"/>
  <c r="BJ2324" i="2"/>
  <c r="BI2324" i="2"/>
  <c r="BH2324" i="2"/>
  <c r="BG2324" i="2"/>
  <c r="BF2324" i="2"/>
  <c r="BE2324" i="2"/>
  <c r="BD2324" i="2"/>
  <c r="BC2324" i="2"/>
  <c r="BB2324" i="2"/>
  <c r="BA2324" i="2"/>
  <c r="AZ2324" i="2"/>
  <c r="AY2324" i="2"/>
  <c r="AX2324" i="2"/>
  <c r="AW2324" i="2"/>
  <c r="AV2324" i="2"/>
  <c r="AU2324" i="2"/>
  <c r="AT2324" i="2"/>
  <c r="AS2324" i="2"/>
  <c r="AR2324" i="2"/>
  <c r="AQ2324" i="2"/>
  <c r="AP2324" i="2"/>
  <c r="AO2324" i="2"/>
  <c r="AN2324" i="2"/>
  <c r="AM2324" i="2"/>
  <c r="AL2324" i="2"/>
  <c r="AK2324" i="2"/>
  <c r="AJ2324" i="2"/>
  <c r="AI2324" i="2"/>
  <c r="AH2324" i="2"/>
  <c r="AG2324" i="2"/>
  <c r="AF2324" i="2"/>
  <c r="AE2324" i="2"/>
  <c r="AD2324" i="2"/>
  <c r="AC2324" i="2"/>
  <c r="AB2324" i="2"/>
  <c r="AA2324" i="2"/>
  <c r="Z2324" i="2"/>
  <c r="Y2324" i="2"/>
  <c r="X2324" i="2"/>
  <c r="W2324" i="2"/>
  <c r="V2324" i="2"/>
  <c r="U2324" i="2"/>
  <c r="CG2316" i="2"/>
  <c r="CC2316" i="2"/>
  <c r="CB2316" i="2"/>
  <c r="CA2316" i="2"/>
  <c r="BZ2316" i="2"/>
  <c r="BY2316" i="2"/>
  <c r="BX2316" i="2"/>
  <c r="BW2316" i="2"/>
  <c r="BV2316" i="2"/>
  <c r="BU2316" i="2"/>
  <c r="BO2316" i="2"/>
  <c r="BN2316" i="2"/>
  <c r="BM2316" i="2"/>
  <c r="BL2316" i="2"/>
  <c r="BK2316" i="2"/>
  <c r="BJ2316" i="2"/>
  <c r="BI2316" i="2"/>
  <c r="BH2316" i="2"/>
  <c r="BG2316" i="2"/>
  <c r="BF2316" i="2"/>
  <c r="BE2316" i="2"/>
  <c r="BD2316" i="2"/>
  <c r="BC2316" i="2"/>
  <c r="BB2316" i="2"/>
  <c r="BA2316" i="2"/>
  <c r="AZ2316" i="2"/>
  <c r="AY2316" i="2"/>
  <c r="AX2316" i="2"/>
  <c r="AW2316" i="2"/>
  <c r="AV2316" i="2"/>
  <c r="AU2316" i="2"/>
  <c r="AT2316" i="2"/>
  <c r="AS2316" i="2"/>
  <c r="AR2316" i="2"/>
  <c r="AQ2316" i="2"/>
  <c r="AP2316" i="2"/>
  <c r="AO2316" i="2"/>
  <c r="AN2316" i="2"/>
  <c r="AM2316" i="2"/>
  <c r="AL2316" i="2"/>
  <c r="AK2316" i="2"/>
  <c r="AJ2316" i="2"/>
  <c r="AI2316" i="2"/>
  <c r="AH2316" i="2"/>
  <c r="AG2316" i="2"/>
  <c r="AF2316" i="2"/>
  <c r="AE2316" i="2"/>
  <c r="AD2316" i="2"/>
  <c r="AC2316" i="2"/>
  <c r="AB2316" i="2"/>
  <c r="AA2316" i="2"/>
  <c r="Z2316" i="2"/>
  <c r="Y2316" i="2"/>
  <c r="X2316" i="2"/>
  <c r="W2316" i="2"/>
  <c r="V2316" i="2"/>
  <c r="U2316" i="2"/>
  <c r="CG2313" i="2"/>
  <c r="CC2313" i="2"/>
  <c r="CB2313" i="2"/>
  <c r="CA2313" i="2"/>
  <c r="BZ2313" i="2"/>
  <c r="BY2313" i="2"/>
  <c r="BS2313" i="2"/>
  <c r="BR2313" i="2"/>
  <c r="BQ2313" i="2"/>
  <c r="BP2313" i="2"/>
  <c r="BO2313" i="2"/>
  <c r="BN2313" i="2"/>
  <c r="BM2313" i="2"/>
  <c r="BL2313" i="2"/>
  <c r="BK2313" i="2"/>
  <c r="BJ2313" i="2"/>
  <c r="BI2313" i="2"/>
  <c r="BH2313" i="2"/>
  <c r="BG2313" i="2"/>
  <c r="BF2313" i="2"/>
  <c r="BE2313" i="2"/>
  <c r="BD2313" i="2"/>
  <c r="BC2313" i="2"/>
  <c r="BB2313" i="2"/>
  <c r="BA2313" i="2"/>
  <c r="AZ2313" i="2"/>
  <c r="AY2313" i="2"/>
  <c r="AX2313" i="2"/>
  <c r="AW2313" i="2"/>
  <c r="AV2313" i="2"/>
  <c r="AU2313" i="2"/>
  <c r="AT2313" i="2"/>
  <c r="AS2313" i="2"/>
  <c r="AR2313" i="2"/>
  <c r="AQ2313" i="2"/>
  <c r="AP2313" i="2"/>
  <c r="AO2313" i="2"/>
  <c r="AN2313" i="2"/>
  <c r="AM2313" i="2"/>
  <c r="AL2313" i="2"/>
  <c r="AK2313" i="2"/>
  <c r="AJ2313" i="2"/>
  <c r="AI2313" i="2"/>
  <c r="AH2313" i="2"/>
  <c r="AG2313" i="2"/>
  <c r="AF2313" i="2"/>
  <c r="AE2313" i="2"/>
  <c r="AD2313" i="2"/>
  <c r="AC2313" i="2"/>
  <c r="AB2313" i="2"/>
  <c r="AA2313" i="2"/>
  <c r="Z2313" i="2"/>
  <c r="Y2313" i="2"/>
  <c r="X2313" i="2"/>
  <c r="W2313" i="2"/>
  <c r="V2313" i="2"/>
  <c r="U2313" i="2"/>
  <c r="CG2310" i="2"/>
  <c r="CC2310" i="2"/>
  <c r="CB2310" i="2"/>
  <c r="CA2310" i="2"/>
  <c r="BZ2310" i="2"/>
  <c r="BY2310" i="2"/>
  <c r="BX2310" i="2"/>
  <c r="BW2310" i="2"/>
  <c r="BV2310" i="2"/>
  <c r="BU2310" i="2"/>
  <c r="BO2310" i="2"/>
  <c r="BN2310" i="2"/>
  <c r="BM2310" i="2"/>
  <c r="BL2310" i="2"/>
  <c r="BK2310" i="2"/>
  <c r="BJ2310" i="2"/>
  <c r="BI2310" i="2"/>
  <c r="BH2310" i="2"/>
  <c r="BG2310" i="2"/>
  <c r="BF2310" i="2"/>
  <c r="BE2310" i="2"/>
  <c r="BD2310" i="2"/>
  <c r="BC2310" i="2"/>
  <c r="BB2310" i="2"/>
  <c r="BA2310" i="2"/>
  <c r="AZ2310" i="2"/>
  <c r="AY2310" i="2"/>
  <c r="AX2310" i="2"/>
  <c r="AW2310" i="2"/>
  <c r="AV2310" i="2"/>
  <c r="AU2310" i="2"/>
  <c r="AT2310" i="2"/>
  <c r="AS2310" i="2"/>
  <c r="AR2310" i="2"/>
  <c r="AQ2310" i="2"/>
  <c r="AP2310" i="2"/>
  <c r="AO2310" i="2"/>
  <c r="AN2310" i="2"/>
  <c r="AM2310" i="2"/>
  <c r="AL2310" i="2"/>
  <c r="AK2310" i="2"/>
  <c r="AJ2310" i="2"/>
  <c r="AI2310" i="2"/>
  <c r="AH2310" i="2"/>
  <c r="AG2310" i="2"/>
  <c r="AF2310" i="2"/>
  <c r="AE2310" i="2"/>
  <c r="AD2310" i="2"/>
  <c r="AC2310" i="2"/>
  <c r="AB2310" i="2"/>
  <c r="AA2310" i="2"/>
  <c r="Z2310" i="2"/>
  <c r="Y2310" i="2"/>
  <c r="X2310" i="2"/>
  <c r="W2310" i="2"/>
  <c r="V2310" i="2"/>
  <c r="U2310" i="2"/>
  <c r="CG2307" i="2"/>
  <c r="CC2307" i="2"/>
  <c r="CB2307" i="2"/>
  <c r="CA2307" i="2"/>
  <c r="BZ2307" i="2"/>
  <c r="BY2307" i="2"/>
  <c r="BX2307" i="2"/>
  <c r="BW2307" i="2"/>
  <c r="BV2307" i="2"/>
  <c r="BU2307" i="2"/>
  <c r="BO2307" i="2"/>
  <c r="BN2307" i="2"/>
  <c r="BM2307" i="2"/>
  <c r="BL2307" i="2"/>
  <c r="BK2307" i="2"/>
  <c r="BJ2307" i="2"/>
  <c r="BI2307" i="2"/>
  <c r="BH2307" i="2"/>
  <c r="BG2307" i="2"/>
  <c r="BF2307" i="2"/>
  <c r="BE2307" i="2"/>
  <c r="BD2307" i="2"/>
  <c r="BC2307" i="2"/>
  <c r="BB2307" i="2"/>
  <c r="BA2307" i="2"/>
  <c r="AZ2307" i="2"/>
  <c r="AY2307" i="2"/>
  <c r="AX2307" i="2"/>
  <c r="AW2307" i="2"/>
  <c r="AV2307" i="2"/>
  <c r="AU2307" i="2"/>
  <c r="AT2307" i="2"/>
  <c r="AS2307" i="2"/>
  <c r="AR2307" i="2"/>
  <c r="AQ2307" i="2"/>
  <c r="AP2307" i="2"/>
  <c r="AO2307" i="2"/>
  <c r="AN2307" i="2"/>
  <c r="AM2307" i="2"/>
  <c r="AL2307" i="2"/>
  <c r="AK2307" i="2"/>
  <c r="AJ2307" i="2"/>
  <c r="AI2307" i="2"/>
  <c r="AH2307" i="2"/>
  <c r="AG2307" i="2"/>
  <c r="AF2307" i="2"/>
  <c r="AE2307" i="2"/>
  <c r="AD2307" i="2"/>
  <c r="AC2307" i="2"/>
  <c r="AB2307" i="2"/>
  <c r="AA2307" i="2"/>
  <c r="Z2307" i="2"/>
  <c r="Y2307" i="2"/>
  <c r="X2307" i="2"/>
  <c r="W2307" i="2"/>
  <c r="V2307" i="2"/>
  <c r="U2307" i="2"/>
  <c r="CG2304" i="2"/>
  <c r="CC2304" i="2"/>
  <c r="CB2304" i="2"/>
  <c r="CA2304" i="2"/>
  <c r="BZ2304" i="2"/>
  <c r="BY2304" i="2"/>
  <c r="BX2304" i="2"/>
  <c r="BW2304" i="2"/>
  <c r="BV2304" i="2"/>
  <c r="BU2304" i="2"/>
  <c r="BO2304" i="2"/>
  <c r="BN2304" i="2"/>
  <c r="BM2304" i="2"/>
  <c r="BL2304" i="2"/>
  <c r="BK2304" i="2"/>
  <c r="BJ2304" i="2"/>
  <c r="BI2304" i="2"/>
  <c r="BH2304" i="2"/>
  <c r="BG2304" i="2"/>
  <c r="BF2304" i="2"/>
  <c r="BE2304" i="2"/>
  <c r="BD2304" i="2"/>
  <c r="BC2304" i="2"/>
  <c r="BB2304" i="2"/>
  <c r="BA2304" i="2"/>
  <c r="AZ2304" i="2"/>
  <c r="AY2304" i="2"/>
  <c r="AX2304" i="2"/>
  <c r="AW2304" i="2"/>
  <c r="AV2304" i="2"/>
  <c r="AU2304" i="2"/>
  <c r="AT2304" i="2"/>
  <c r="AS2304" i="2"/>
  <c r="AR2304" i="2"/>
  <c r="AQ2304" i="2"/>
  <c r="AP2304" i="2"/>
  <c r="AO2304" i="2"/>
  <c r="AN2304" i="2"/>
  <c r="AM2304" i="2"/>
  <c r="AL2304" i="2"/>
  <c r="AK2304" i="2"/>
  <c r="AJ2304" i="2"/>
  <c r="AI2304" i="2"/>
  <c r="AH2304" i="2"/>
  <c r="AG2304" i="2"/>
  <c r="AF2304" i="2"/>
  <c r="AE2304" i="2"/>
  <c r="AD2304" i="2"/>
  <c r="AC2304" i="2"/>
  <c r="AB2304" i="2"/>
  <c r="AA2304" i="2"/>
  <c r="Z2304" i="2"/>
  <c r="Y2304" i="2"/>
  <c r="X2304" i="2"/>
  <c r="W2304" i="2"/>
  <c r="V2304" i="2"/>
  <c r="U2304" i="2"/>
  <c r="CG2301" i="2"/>
  <c r="CC2301" i="2"/>
  <c r="CB2301" i="2"/>
  <c r="CA2301" i="2"/>
  <c r="BZ2301" i="2"/>
  <c r="BY2301" i="2"/>
  <c r="BX2301" i="2"/>
  <c r="BW2301" i="2"/>
  <c r="BV2301" i="2"/>
  <c r="BU2301" i="2"/>
  <c r="BO2301" i="2"/>
  <c r="BN2301" i="2"/>
  <c r="BM2301" i="2"/>
  <c r="BL2301" i="2"/>
  <c r="BK2301" i="2"/>
  <c r="BJ2301" i="2"/>
  <c r="BI2301" i="2"/>
  <c r="BH2301" i="2"/>
  <c r="BG2301" i="2"/>
  <c r="BF2301" i="2"/>
  <c r="BE2301" i="2"/>
  <c r="BD2301" i="2"/>
  <c r="BC2301" i="2"/>
  <c r="BB2301" i="2"/>
  <c r="BA2301" i="2"/>
  <c r="AZ2301" i="2"/>
  <c r="AY2301" i="2"/>
  <c r="AX2301" i="2"/>
  <c r="AW2301" i="2"/>
  <c r="AV2301" i="2"/>
  <c r="AU2301" i="2"/>
  <c r="AT2301" i="2"/>
  <c r="AS2301" i="2"/>
  <c r="AR2301" i="2"/>
  <c r="AQ2301" i="2"/>
  <c r="AP2301" i="2"/>
  <c r="AO2301" i="2"/>
  <c r="AN2301" i="2"/>
  <c r="AM2301" i="2"/>
  <c r="AL2301" i="2"/>
  <c r="AK2301" i="2"/>
  <c r="AJ2301" i="2"/>
  <c r="AI2301" i="2"/>
  <c r="AH2301" i="2"/>
  <c r="AG2301" i="2"/>
  <c r="AF2301" i="2"/>
  <c r="AE2301" i="2"/>
  <c r="AD2301" i="2"/>
  <c r="AC2301" i="2"/>
  <c r="AB2301" i="2"/>
  <c r="AA2301" i="2"/>
  <c r="Z2301" i="2"/>
  <c r="Y2301" i="2"/>
  <c r="X2301" i="2"/>
  <c r="W2301" i="2"/>
  <c r="V2301" i="2"/>
  <c r="U2301" i="2"/>
  <c r="CG2297" i="2"/>
  <c r="CF2297" i="2"/>
  <c r="CD2297" i="2"/>
  <c r="CC2297" i="2"/>
  <c r="CB2297" i="2"/>
  <c r="CA2297" i="2"/>
  <c r="BZ2297" i="2"/>
  <c r="BY2297" i="2"/>
  <c r="BX2297" i="2"/>
  <c r="BW2297" i="2"/>
  <c r="BV2297" i="2"/>
  <c r="BU2297" i="2"/>
  <c r="BT2297" i="2"/>
  <c r="BS2297" i="2"/>
  <c r="BR2297" i="2"/>
  <c r="BQ2297" i="2"/>
  <c r="BJ2297" i="2"/>
  <c r="BI2297" i="2"/>
  <c r="BH2297" i="2"/>
  <c r="BG2297" i="2"/>
  <c r="BF2297" i="2"/>
  <c r="BE2297" i="2"/>
  <c r="BD2297" i="2"/>
  <c r="BC2297" i="2"/>
  <c r="BB2297" i="2"/>
  <c r="BA2297" i="2"/>
  <c r="AZ2297" i="2"/>
  <c r="AY2297" i="2"/>
  <c r="AX2297" i="2"/>
  <c r="AW2297" i="2"/>
  <c r="AV2297" i="2"/>
  <c r="AU2297" i="2"/>
  <c r="AT2297" i="2"/>
  <c r="AS2297" i="2"/>
  <c r="AR2297" i="2"/>
  <c r="AQ2297" i="2"/>
  <c r="AP2297" i="2"/>
  <c r="AO2297" i="2"/>
  <c r="AN2297" i="2"/>
  <c r="AM2297" i="2"/>
  <c r="AL2297" i="2"/>
  <c r="AK2297" i="2"/>
  <c r="AJ2297" i="2"/>
  <c r="AI2297" i="2"/>
  <c r="AH2297" i="2"/>
  <c r="AG2297" i="2"/>
  <c r="AF2297" i="2"/>
  <c r="AE2297" i="2"/>
  <c r="AD2297" i="2"/>
  <c r="AC2297" i="2"/>
  <c r="AB2297" i="2"/>
  <c r="AA2297" i="2"/>
  <c r="Z2297" i="2"/>
  <c r="Y2297" i="2"/>
  <c r="X2297" i="2"/>
  <c r="W2297" i="2"/>
  <c r="V2297" i="2"/>
  <c r="U2297" i="2"/>
  <c r="CG2294" i="2"/>
  <c r="CF2294" i="2"/>
  <c r="CD2294" i="2"/>
  <c r="CC2294" i="2"/>
  <c r="CB2294" i="2"/>
  <c r="CA2294" i="2"/>
  <c r="BZ2294" i="2"/>
  <c r="BY2294" i="2"/>
  <c r="BX2294" i="2"/>
  <c r="BW2294" i="2"/>
  <c r="BV2294" i="2"/>
  <c r="BU2294" i="2"/>
  <c r="BT2294" i="2"/>
  <c r="BS2294" i="2"/>
  <c r="BR2294" i="2"/>
  <c r="BQ2294" i="2"/>
  <c r="BJ2294" i="2"/>
  <c r="BI2294" i="2"/>
  <c r="BH2294" i="2"/>
  <c r="BG2294" i="2"/>
  <c r="BF2294" i="2"/>
  <c r="BE2294" i="2"/>
  <c r="BD2294" i="2"/>
  <c r="BC2294" i="2"/>
  <c r="BB2294" i="2"/>
  <c r="BA2294" i="2"/>
  <c r="AZ2294" i="2"/>
  <c r="AY2294" i="2"/>
  <c r="AX2294" i="2"/>
  <c r="AW2294" i="2"/>
  <c r="AV2294" i="2"/>
  <c r="AU2294" i="2"/>
  <c r="AT2294" i="2"/>
  <c r="AS2294" i="2"/>
  <c r="AR2294" i="2"/>
  <c r="AQ2294" i="2"/>
  <c r="AP2294" i="2"/>
  <c r="AO2294" i="2"/>
  <c r="AN2294" i="2"/>
  <c r="AM2294" i="2"/>
  <c r="AL2294" i="2"/>
  <c r="AK2294" i="2"/>
  <c r="AJ2294" i="2"/>
  <c r="AI2294" i="2"/>
  <c r="AH2294" i="2"/>
  <c r="AG2294" i="2"/>
  <c r="AF2294" i="2"/>
  <c r="AE2294" i="2"/>
  <c r="AD2294" i="2"/>
  <c r="AC2294" i="2"/>
  <c r="AB2294" i="2"/>
  <c r="AA2294" i="2"/>
  <c r="Z2294" i="2"/>
  <c r="Y2294" i="2"/>
  <c r="X2294" i="2"/>
  <c r="W2294" i="2"/>
  <c r="V2294" i="2"/>
  <c r="U2294" i="2"/>
  <c r="CG2291" i="2"/>
  <c r="CF2291" i="2"/>
  <c r="CD2291" i="2"/>
  <c r="CC2291" i="2"/>
  <c r="CB2291" i="2"/>
  <c r="CA2291" i="2"/>
  <c r="BZ2291" i="2"/>
  <c r="BY2291" i="2"/>
  <c r="BX2291" i="2"/>
  <c r="BW2291" i="2"/>
  <c r="BV2291" i="2"/>
  <c r="BU2291" i="2"/>
  <c r="BT2291" i="2"/>
  <c r="BS2291" i="2"/>
  <c r="BR2291" i="2"/>
  <c r="BQ2291" i="2"/>
  <c r="BJ2291" i="2"/>
  <c r="BI2291" i="2"/>
  <c r="BH2291" i="2"/>
  <c r="BG2291" i="2"/>
  <c r="BF2291" i="2"/>
  <c r="BE2291" i="2"/>
  <c r="BD2291" i="2"/>
  <c r="BC2291" i="2"/>
  <c r="BB2291" i="2"/>
  <c r="BA2291" i="2"/>
  <c r="AZ2291" i="2"/>
  <c r="AY2291" i="2"/>
  <c r="AX2291" i="2"/>
  <c r="AW2291" i="2"/>
  <c r="AV2291" i="2"/>
  <c r="AU2291" i="2"/>
  <c r="AT2291" i="2"/>
  <c r="AS2291" i="2"/>
  <c r="AR2291" i="2"/>
  <c r="AQ2291" i="2"/>
  <c r="AP2291" i="2"/>
  <c r="AO2291" i="2"/>
  <c r="AN2291" i="2"/>
  <c r="AM2291" i="2"/>
  <c r="AL2291" i="2"/>
  <c r="AK2291" i="2"/>
  <c r="AJ2291" i="2"/>
  <c r="AI2291" i="2"/>
  <c r="AH2291" i="2"/>
  <c r="AG2291" i="2"/>
  <c r="AF2291" i="2"/>
  <c r="AE2291" i="2"/>
  <c r="AD2291" i="2"/>
  <c r="AC2291" i="2"/>
  <c r="AB2291" i="2"/>
  <c r="AA2291" i="2"/>
  <c r="Z2291" i="2"/>
  <c r="Y2291" i="2"/>
  <c r="X2291" i="2"/>
  <c r="W2291" i="2"/>
  <c r="V2291" i="2"/>
  <c r="U2291" i="2"/>
  <c r="CG2288" i="2"/>
  <c r="CF2288" i="2"/>
  <c r="CD2288" i="2"/>
  <c r="CC2288" i="2"/>
  <c r="CB2288" i="2"/>
  <c r="CA2288" i="2"/>
  <c r="BZ2288" i="2"/>
  <c r="BY2288" i="2"/>
  <c r="BX2288" i="2"/>
  <c r="BW2288" i="2"/>
  <c r="BV2288" i="2"/>
  <c r="BU2288" i="2"/>
  <c r="BT2288" i="2"/>
  <c r="BS2288" i="2"/>
  <c r="BR2288" i="2"/>
  <c r="BQ2288" i="2"/>
  <c r="BJ2288" i="2"/>
  <c r="BI2288" i="2"/>
  <c r="BH2288" i="2"/>
  <c r="BG2288" i="2"/>
  <c r="BF2288" i="2"/>
  <c r="BE2288" i="2"/>
  <c r="BD2288" i="2"/>
  <c r="BC2288" i="2"/>
  <c r="BB2288" i="2"/>
  <c r="BA2288" i="2"/>
  <c r="AZ2288" i="2"/>
  <c r="AY2288" i="2"/>
  <c r="AX2288" i="2"/>
  <c r="AW2288" i="2"/>
  <c r="AV2288" i="2"/>
  <c r="AU2288" i="2"/>
  <c r="AT2288" i="2"/>
  <c r="AS2288" i="2"/>
  <c r="AR2288" i="2"/>
  <c r="AQ2288" i="2"/>
  <c r="AP2288" i="2"/>
  <c r="AO2288" i="2"/>
  <c r="AN2288" i="2"/>
  <c r="AM2288" i="2"/>
  <c r="AL2288" i="2"/>
  <c r="AK2288" i="2"/>
  <c r="AJ2288" i="2"/>
  <c r="AI2288" i="2"/>
  <c r="AH2288" i="2"/>
  <c r="AG2288" i="2"/>
  <c r="AF2288" i="2"/>
  <c r="AE2288" i="2"/>
  <c r="AD2288" i="2"/>
  <c r="AC2288" i="2"/>
  <c r="AB2288" i="2"/>
  <c r="AA2288" i="2"/>
  <c r="Z2288" i="2"/>
  <c r="Y2288" i="2"/>
  <c r="X2288" i="2"/>
  <c r="W2288" i="2"/>
  <c r="V2288" i="2"/>
  <c r="U2288" i="2"/>
  <c r="CG2285" i="2"/>
  <c r="CF2285" i="2"/>
  <c r="CD2285" i="2"/>
  <c r="CC2285" i="2"/>
  <c r="CB2285" i="2"/>
  <c r="CA2285" i="2"/>
  <c r="BZ2285" i="2"/>
  <c r="BY2285" i="2"/>
  <c r="BX2285" i="2"/>
  <c r="BW2285" i="2"/>
  <c r="BV2285" i="2"/>
  <c r="BU2285" i="2"/>
  <c r="BT2285" i="2"/>
  <c r="BS2285" i="2"/>
  <c r="BR2285" i="2"/>
  <c r="BQ2285" i="2"/>
  <c r="BJ2285" i="2"/>
  <c r="BI2285" i="2"/>
  <c r="BH2285" i="2"/>
  <c r="BG2285" i="2"/>
  <c r="BF2285" i="2"/>
  <c r="BE2285" i="2"/>
  <c r="BD2285" i="2"/>
  <c r="BC2285" i="2"/>
  <c r="BB2285" i="2"/>
  <c r="BA2285" i="2"/>
  <c r="AZ2285" i="2"/>
  <c r="AY2285" i="2"/>
  <c r="AX2285" i="2"/>
  <c r="AW2285" i="2"/>
  <c r="AV2285" i="2"/>
  <c r="AU2285" i="2"/>
  <c r="AT2285" i="2"/>
  <c r="AS2285" i="2"/>
  <c r="AR2285" i="2"/>
  <c r="AQ2285" i="2"/>
  <c r="AP2285" i="2"/>
  <c r="AO2285" i="2"/>
  <c r="AN2285" i="2"/>
  <c r="AM2285" i="2"/>
  <c r="AL2285" i="2"/>
  <c r="AK2285" i="2"/>
  <c r="AJ2285" i="2"/>
  <c r="AI2285" i="2"/>
  <c r="AH2285" i="2"/>
  <c r="AG2285" i="2"/>
  <c r="AF2285" i="2"/>
  <c r="AE2285" i="2"/>
  <c r="AD2285" i="2"/>
  <c r="AC2285" i="2"/>
  <c r="AB2285" i="2"/>
  <c r="AA2285" i="2"/>
  <c r="Z2285" i="2"/>
  <c r="Y2285" i="2"/>
  <c r="X2285" i="2"/>
  <c r="W2285" i="2"/>
  <c r="V2285" i="2"/>
  <c r="U2285" i="2"/>
  <c r="CG2281" i="2"/>
  <c r="CF2281" i="2"/>
  <c r="CD2281" i="2"/>
  <c r="CC2281" i="2"/>
  <c r="CB2281" i="2"/>
  <c r="CA2281" i="2"/>
  <c r="BZ2281" i="2"/>
  <c r="BY2281" i="2"/>
  <c r="BX2281" i="2"/>
  <c r="BW2281" i="2"/>
  <c r="BV2281" i="2"/>
  <c r="BU2281" i="2"/>
  <c r="BT2281" i="2"/>
  <c r="BS2281" i="2"/>
  <c r="BR2281" i="2"/>
  <c r="BQ2281" i="2"/>
  <c r="BJ2281" i="2"/>
  <c r="BI2281" i="2"/>
  <c r="BH2281" i="2"/>
  <c r="BG2281" i="2"/>
  <c r="BF2281" i="2"/>
  <c r="BE2281" i="2"/>
  <c r="BD2281" i="2"/>
  <c r="BC2281" i="2"/>
  <c r="BB2281" i="2"/>
  <c r="BA2281" i="2"/>
  <c r="AZ2281" i="2"/>
  <c r="AY2281" i="2"/>
  <c r="AX2281" i="2"/>
  <c r="AW2281" i="2"/>
  <c r="AV2281" i="2"/>
  <c r="AU2281" i="2"/>
  <c r="AT2281" i="2"/>
  <c r="AS2281" i="2"/>
  <c r="AR2281" i="2"/>
  <c r="AQ2281" i="2"/>
  <c r="AP2281" i="2"/>
  <c r="AO2281" i="2"/>
  <c r="AN2281" i="2"/>
  <c r="AM2281" i="2"/>
  <c r="AL2281" i="2"/>
  <c r="AK2281" i="2"/>
  <c r="AJ2281" i="2"/>
  <c r="AI2281" i="2"/>
  <c r="AH2281" i="2"/>
  <c r="AG2281" i="2"/>
  <c r="AF2281" i="2"/>
  <c r="AE2281" i="2"/>
  <c r="AD2281" i="2"/>
  <c r="AC2281" i="2"/>
  <c r="AB2281" i="2"/>
  <c r="AA2281" i="2"/>
  <c r="Z2281" i="2"/>
  <c r="Y2281" i="2"/>
  <c r="X2281" i="2"/>
  <c r="W2281" i="2"/>
  <c r="V2281" i="2"/>
  <c r="U2281" i="2"/>
  <c r="CG2278" i="2"/>
  <c r="CF2278" i="2"/>
  <c r="CD2278" i="2"/>
  <c r="CC2278" i="2"/>
  <c r="CB2278" i="2"/>
  <c r="CA2278" i="2"/>
  <c r="BZ2278" i="2"/>
  <c r="BY2278" i="2"/>
  <c r="BX2278" i="2"/>
  <c r="BW2278" i="2"/>
  <c r="BV2278" i="2"/>
  <c r="BU2278" i="2"/>
  <c r="BT2278" i="2"/>
  <c r="BS2278" i="2"/>
  <c r="BR2278" i="2"/>
  <c r="BQ2278" i="2"/>
  <c r="BJ2278" i="2"/>
  <c r="BI2278" i="2"/>
  <c r="BH2278" i="2"/>
  <c r="BG2278" i="2"/>
  <c r="BF2278" i="2"/>
  <c r="BE2278" i="2"/>
  <c r="BD2278" i="2"/>
  <c r="BC2278" i="2"/>
  <c r="BB2278" i="2"/>
  <c r="BA2278" i="2"/>
  <c r="AZ2278" i="2"/>
  <c r="AY2278" i="2"/>
  <c r="AX2278" i="2"/>
  <c r="AW2278" i="2"/>
  <c r="AV2278" i="2"/>
  <c r="AU2278" i="2"/>
  <c r="AT2278" i="2"/>
  <c r="AS2278" i="2"/>
  <c r="AR2278" i="2"/>
  <c r="AQ2278" i="2"/>
  <c r="AP2278" i="2"/>
  <c r="AO2278" i="2"/>
  <c r="AN2278" i="2"/>
  <c r="AM2278" i="2"/>
  <c r="AL2278" i="2"/>
  <c r="AK2278" i="2"/>
  <c r="AJ2278" i="2"/>
  <c r="AI2278" i="2"/>
  <c r="AH2278" i="2"/>
  <c r="AG2278" i="2"/>
  <c r="AF2278" i="2"/>
  <c r="AE2278" i="2"/>
  <c r="AD2278" i="2"/>
  <c r="AC2278" i="2"/>
  <c r="AB2278" i="2"/>
  <c r="AA2278" i="2"/>
  <c r="Z2278" i="2"/>
  <c r="Y2278" i="2"/>
  <c r="X2278" i="2"/>
  <c r="W2278" i="2"/>
  <c r="V2278" i="2"/>
  <c r="U2278" i="2"/>
  <c r="CG2275" i="2"/>
  <c r="CF2275" i="2"/>
  <c r="CD2275" i="2"/>
  <c r="CC2275" i="2"/>
  <c r="CB2275" i="2"/>
  <c r="CA2275" i="2"/>
  <c r="BZ2275" i="2"/>
  <c r="BY2275" i="2"/>
  <c r="BX2275" i="2"/>
  <c r="BW2275" i="2"/>
  <c r="BV2275" i="2"/>
  <c r="BU2275" i="2"/>
  <c r="BT2275" i="2"/>
  <c r="BS2275" i="2"/>
  <c r="BR2275" i="2"/>
  <c r="BQ2275" i="2"/>
  <c r="BJ2275" i="2"/>
  <c r="BI2275" i="2"/>
  <c r="BH2275" i="2"/>
  <c r="BG2275" i="2"/>
  <c r="BF2275" i="2"/>
  <c r="BE2275" i="2"/>
  <c r="BD2275" i="2"/>
  <c r="BC2275" i="2"/>
  <c r="BB2275" i="2"/>
  <c r="BA2275" i="2"/>
  <c r="AZ2275" i="2"/>
  <c r="AY2275" i="2"/>
  <c r="AX2275" i="2"/>
  <c r="AW2275" i="2"/>
  <c r="AV2275" i="2"/>
  <c r="AU2275" i="2"/>
  <c r="AT2275" i="2"/>
  <c r="AS2275" i="2"/>
  <c r="AR2275" i="2"/>
  <c r="AQ2275" i="2"/>
  <c r="AP2275" i="2"/>
  <c r="AO2275" i="2"/>
  <c r="AN2275" i="2"/>
  <c r="AM2275" i="2"/>
  <c r="AL2275" i="2"/>
  <c r="AK2275" i="2"/>
  <c r="AJ2275" i="2"/>
  <c r="AI2275" i="2"/>
  <c r="AH2275" i="2"/>
  <c r="AG2275" i="2"/>
  <c r="AF2275" i="2"/>
  <c r="AE2275" i="2"/>
  <c r="AD2275" i="2"/>
  <c r="AC2275" i="2"/>
  <c r="AB2275" i="2"/>
  <c r="AA2275" i="2"/>
  <c r="Z2275" i="2"/>
  <c r="Y2275" i="2"/>
  <c r="X2275" i="2"/>
  <c r="W2275" i="2"/>
  <c r="V2275" i="2"/>
  <c r="U2275" i="2"/>
  <c r="CG2272" i="2"/>
  <c r="CF2272" i="2"/>
  <c r="CD2272" i="2"/>
  <c r="CC2272" i="2"/>
  <c r="CB2272" i="2"/>
  <c r="CA2272" i="2"/>
  <c r="BZ2272" i="2"/>
  <c r="BY2272" i="2"/>
  <c r="BX2272" i="2"/>
  <c r="BW2272" i="2"/>
  <c r="BV2272" i="2"/>
  <c r="BU2272" i="2"/>
  <c r="BT2272" i="2"/>
  <c r="BS2272" i="2"/>
  <c r="BR2272" i="2"/>
  <c r="BQ2272" i="2"/>
  <c r="BJ2272" i="2"/>
  <c r="BI2272" i="2"/>
  <c r="BH2272" i="2"/>
  <c r="BG2272" i="2"/>
  <c r="BF2272" i="2"/>
  <c r="BE2272" i="2"/>
  <c r="BD2272" i="2"/>
  <c r="BC2272" i="2"/>
  <c r="BB2272" i="2"/>
  <c r="BA2272" i="2"/>
  <c r="AZ2272" i="2"/>
  <c r="AY2272" i="2"/>
  <c r="AX2272" i="2"/>
  <c r="AW2272" i="2"/>
  <c r="AV2272" i="2"/>
  <c r="AU2272" i="2"/>
  <c r="AT2272" i="2"/>
  <c r="AS2272" i="2"/>
  <c r="AR2272" i="2"/>
  <c r="AQ2272" i="2"/>
  <c r="AP2272" i="2"/>
  <c r="AO2272" i="2"/>
  <c r="AN2272" i="2"/>
  <c r="AM2272" i="2"/>
  <c r="AL2272" i="2"/>
  <c r="AK2272" i="2"/>
  <c r="AJ2272" i="2"/>
  <c r="AI2272" i="2"/>
  <c r="AH2272" i="2"/>
  <c r="AG2272" i="2"/>
  <c r="AF2272" i="2"/>
  <c r="AE2272" i="2"/>
  <c r="AD2272" i="2"/>
  <c r="AC2272" i="2"/>
  <c r="AB2272" i="2"/>
  <c r="AA2272" i="2"/>
  <c r="Z2272" i="2"/>
  <c r="Y2272" i="2"/>
  <c r="X2272" i="2"/>
  <c r="W2272" i="2"/>
  <c r="V2272" i="2"/>
  <c r="U2272" i="2"/>
  <c r="CG2269" i="2"/>
  <c r="CF2269" i="2"/>
  <c r="CD2269" i="2"/>
  <c r="CC2269" i="2"/>
  <c r="CB2269" i="2"/>
  <c r="CA2269" i="2"/>
  <c r="BZ2269" i="2"/>
  <c r="BY2269" i="2"/>
  <c r="BX2269" i="2"/>
  <c r="BW2269" i="2"/>
  <c r="BV2269" i="2"/>
  <c r="BU2269" i="2"/>
  <c r="BT2269" i="2"/>
  <c r="BS2269" i="2"/>
  <c r="BR2269" i="2"/>
  <c r="BQ2269" i="2"/>
  <c r="BJ2269" i="2"/>
  <c r="BI2269" i="2"/>
  <c r="BH2269" i="2"/>
  <c r="BG2269" i="2"/>
  <c r="BF2269" i="2"/>
  <c r="BE2269" i="2"/>
  <c r="BD2269" i="2"/>
  <c r="BC2269" i="2"/>
  <c r="BB2269" i="2"/>
  <c r="BA2269" i="2"/>
  <c r="AZ2269" i="2"/>
  <c r="AY2269" i="2"/>
  <c r="AX2269" i="2"/>
  <c r="AW2269" i="2"/>
  <c r="AV2269" i="2"/>
  <c r="AU2269" i="2"/>
  <c r="AT2269" i="2"/>
  <c r="AS2269" i="2"/>
  <c r="AR2269" i="2"/>
  <c r="AQ2269" i="2"/>
  <c r="AP2269" i="2"/>
  <c r="AO2269" i="2"/>
  <c r="AN2269" i="2"/>
  <c r="AM2269" i="2"/>
  <c r="AL2269" i="2"/>
  <c r="AK2269" i="2"/>
  <c r="AJ2269" i="2"/>
  <c r="AI2269" i="2"/>
  <c r="AH2269" i="2"/>
  <c r="AG2269" i="2"/>
  <c r="AF2269" i="2"/>
  <c r="AE2269" i="2"/>
  <c r="AD2269" i="2"/>
  <c r="AC2269" i="2"/>
  <c r="AB2269" i="2"/>
  <c r="AA2269" i="2"/>
  <c r="Z2269" i="2"/>
  <c r="Y2269" i="2"/>
  <c r="X2269" i="2"/>
  <c r="W2269" i="2"/>
  <c r="V2269" i="2"/>
  <c r="U2269" i="2"/>
  <c r="CG2266" i="2"/>
  <c r="CF2266" i="2"/>
  <c r="CD2266" i="2"/>
  <c r="CC2266" i="2"/>
  <c r="CB2266" i="2"/>
  <c r="CA2266" i="2"/>
  <c r="BZ2266" i="2"/>
  <c r="BY2266" i="2"/>
  <c r="BX2266" i="2"/>
  <c r="BW2266" i="2"/>
  <c r="BV2266" i="2"/>
  <c r="BU2266" i="2"/>
  <c r="BT2266" i="2"/>
  <c r="BS2266" i="2"/>
  <c r="BR2266" i="2"/>
  <c r="BQ2266" i="2"/>
  <c r="BJ2266" i="2"/>
  <c r="BI2266" i="2"/>
  <c r="BH2266" i="2"/>
  <c r="BG2266" i="2"/>
  <c r="BF2266" i="2"/>
  <c r="BE2266" i="2"/>
  <c r="BD2266" i="2"/>
  <c r="BC2266" i="2"/>
  <c r="BB2266" i="2"/>
  <c r="BA2266" i="2"/>
  <c r="AZ2266" i="2"/>
  <c r="AY2266" i="2"/>
  <c r="AX2266" i="2"/>
  <c r="AW2266" i="2"/>
  <c r="AV2266" i="2"/>
  <c r="AU2266" i="2"/>
  <c r="AT2266" i="2"/>
  <c r="AS2266" i="2"/>
  <c r="AR2266" i="2"/>
  <c r="AQ2266" i="2"/>
  <c r="AP2266" i="2"/>
  <c r="AO2266" i="2"/>
  <c r="AN2266" i="2"/>
  <c r="AM2266" i="2"/>
  <c r="AL2266" i="2"/>
  <c r="AK2266" i="2"/>
  <c r="AJ2266" i="2"/>
  <c r="AI2266" i="2"/>
  <c r="AH2266" i="2"/>
  <c r="AG2266" i="2"/>
  <c r="AF2266" i="2"/>
  <c r="AE2266" i="2"/>
  <c r="AD2266" i="2"/>
  <c r="AC2266" i="2"/>
  <c r="AB2266" i="2"/>
  <c r="AA2266" i="2"/>
  <c r="Z2266" i="2"/>
  <c r="Y2266" i="2"/>
  <c r="X2266" i="2"/>
  <c r="W2266" i="2"/>
  <c r="V2266" i="2"/>
  <c r="U2266" i="2"/>
  <c r="CG2261" i="2"/>
  <c r="CF2261" i="2"/>
  <c r="CD2261" i="2"/>
  <c r="CC2261" i="2"/>
  <c r="CB2261" i="2"/>
  <c r="CA2261" i="2"/>
  <c r="BZ2261" i="2"/>
  <c r="BY2261" i="2"/>
  <c r="BS2261" i="2"/>
  <c r="BR2261" i="2"/>
  <c r="BQ2261" i="2"/>
  <c r="BP2261" i="2"/>
  <c r="BO2261" i="2"/>
  <c r="BN2261" i="2"/>
  <c r="BM2261" i="2"/>
  <c r="BL2261" i="2"/>
  <c r="BK2261" i="2"/>
  <c r="BJ2261" i="2"/>
  <c r="BI2261" i="2"/>
  <c r="BH2261" i="2"/>
  <c r="BG2261" i="2"/>
  <c r="BF2261" i="2"/>
  <c r="BE2261" i="2"/>
  <c r="BD2261" i="2"/>
  <c r="BC2261" i="2"/>
  <c r="BB2261" i="2"/>
  <c r="BA2261" i="2"/>
  <c r="AZ2261" i="2"/>
  <c r="AY2261" i="2"/>
  <c r="AX2261" i="2"/>
  <c r="AW2261" i="2"/>
  <c r="AV2261" i="2"/>
  <c r="AU2261" i="2"/>
  <c r="AT2261" i="2"/>
  <c r="AS2261" i="2"/>
  <c r="AR2261" i="2"/>
  <c r="AQ2261" i="2"/>
  <c r="AP2261" i="2"/>
  <c r="AO2261" i="2"/>
  <c r="AN2261" i="2"/>
  <c r="AM2261" i="2"/>
  <c r="AL2261" i="2"/>
  <c r="AK2261" i="2"/>
  <c r="AJ2261" i="2"/>
  <c r="AI2261" i="2"/>
  <c r="AH2261" i="2"/>
  <c r="AG2261" i="2"/>
  <c r="AF2261" i="2"/>
  <c r="AE2261" i="2"/>
  <c r="AD2261" i="2"/>
  <c r="AC2261" i="2"/>
  <c r="AB2261" i="2"/>
  <c r="AA2261" i="2"/>
  <c r="Z2261" i="2"/>
  <c r="Y2261" i="2"/>
  <c r="X2261" i="2"/>
  <c r="W2261" i="2"/>
  <c r="V2261" i="2"/>
  <c r="U2261" i="2"/>
  <c r="CG2258" i="2"/>
  <c r="CF2258" i="2"/>
  <c r="CD2258" i="2"/>
  <c r="CC2258" i="2"/>
  <c r="CB2258" i="2"/>
  <c r="CA2258" i="2"/>
  <c r="BZ2258" i="2"/>
  <c r="BY2258" i="2"/>
  <c r="BX2258" i="2"/>
  <c r="BW2258" i="2"/>
  <c r="BV2258" i="2"/>
  <c r="BU2258" i="2"/>
  <c r="BO2258" i="2"/>
  <c r="BN2258" i="2"/>
  <c r="BM2258" i="2"/>
  <c r="BL2258" i="2"/>
  <c r="BK2258" i="2"/>
  <c r="BJ2258" i="2"/>
  <c r="BI2258" i="2"/>
  <c r="BH2258" i="2"/>
  <c r="BG2258" i="2"/>
  <c r="BF2258" i="2"/>
  <c r="BE2258" i="2"/>
  <c r="BD2258" i="2"/>
  <c r="BC2258" i="2"/>
  <c r="BB2258" i="2"/>
  <c r="BA2258" i="2"/>
  <c r="AZ2258" i="2"/>
  <c r="AY2258" i="2"/>
  <c r="AX2258" i="2"/>
  <c r="AW2258" i="2"/>
  <c r="AV2258" i="2"/>
  <c r="AU2258" i="2"/>
  <c r="AT2258" i="2"/>
  <c r="AS2258" i="2"/>
  <c r="AR2258" i="2"/>
  <c r="AQ2258" i="2"/>
  <c r="AP2258" i="2"/>
  <c r="AO2258" i="2"/>
  <c r="AN2258" i="2"/>
  <c r="AM2258" i="2"/>
  <c r="AL2258" i="2"/>
  <c r="AK2258" i="2"/>
  <c r="AJ2258" i="2"/>
  <c r="AI2258" i="2"/>
  <c r="AH2258" i="2"/>
  <c r="AG2258" i="2"/>
  <c r="AF2258" i="2"/>
  <c r="AE2258" i="2"/>
  <c r="AD2258" i="2"/>
  <c r="AC2258" i="2"/>
  <c r="AB2258" i="2"/>
  <c r="AA2258" i="2"/>
  <c r="Z2258" i="2"/>
  <c r="Y2258" i="2"/>
  <c r="X2258" i="2"/>
  <c r="W2258" i="2"/>
  <c r="V2258" i="2"/>
  <c r="U2258" i="2"/>
  <c r="CG2255" i="2"/>
  <c r="CF2255" i="2"/>
  <c r="CD2255" i="2"/>
  <c r="CC2255" i="2"/>
  <c r="CB2255" i="2"/>
  <c r="CA2255" i="2"/>
  <c r="BZ2255" i="2"/>
  <c r="BY2255" i="2"/>
  <c r="BS2255" i="2"/>
  <c r="BR2255" i="2"/>
  <c r="BQ2255" i="2"/>
  <c r="BP2255" i="2"/>
  <c r="BO2255" i="2"/>
  <c r="BN2255" i="2"/>
  <c r="BM2255" i="2"/>
  <c r="BL2255" i="2"/>
  <c r="BK2255" i="2"/>
  <c r="BJ2255" i="2"/>
  <c r="BI2255" i="2"/>
  <c r="BH2255" i="2"/>
  <c r="BG2255" i="2"/>
  <c r="BF2255" i="2"/>
  <c r="BE2255" i="2"/>
  <c r="BD2255" i="2"/>
  <c r="BC2255" i="2"/>
  <c r="BB2255" i="2"/>
  <c r="BA2255" i="2"/>
  <c r="AZ2255" i="2"/>
  <c r="AY2255" i="2"/>
  <c r="AX2255" i="2"/>
  <c r="AW2255" i="2"/>
  <c r="AV2255" i="2"/>
  <c r="AU2255" i="2"/>
  <c r="AT2255" i="2"/>
  <c r="AS2255" i="2"/>
  <c r="AR2255" i="2"/>
  <c r="AQ2255" i="2"/>
  <c r="AP2255" i="2"/>
  <c r="AO2255" i="2"/>
  <c r="AN2255" i="2"/>
  <c r="AM2255" i="2"/>
  <c r="AL2255" i="2"/>
  <c r="AK2255" i="2"/>
  <c r="AJ2255" i="2"/>
  <c r="AI2255" i="2"/>
  <c r="AH2255" i="2"/>
  <c r="AG2255" i="2"/>
  <c r="AF2255" i="2"/>
  <c r="AE2255" i="2"/>
  <c r="AD2255" i="2"/>
  <c r="AC2255" i="2"/>
  <c r="AB2255" i="2"/>
  <c r="AA2255" i="2"/>
  <c r="Z2255" i="2"/>
  <c r="Y2255" i="2"/>
  <c r="X2255" i="2"/>
  <c r="W2255" i="2"/>
  <c r="V2255" i="2"/>
  <c r="U2255" i="2"/>
  <c r="CG2252" i="2"/>
  <c r="CF2252" i="2"/>
  <c r="CD2252" i="2"/>
  <c r="CC2252" i="2"/>
  <c r="CB2252" i="2"/>
  <c r="CA2252" i="2"/>
  <c r="BZ2252" i="2"/>
  <c r="BY2252" i="2"/>
  <c r="BX2252" i="2"/>
  <c r="BW2252" i="2"/>
  <c r="BV2252" i="2"/>
  <c r="BU2252" i="2"/>
  <c r="BO2252" i="2"/>
  <c r="BN2252" i="2"/>
  <c r="BM2252" i="2"/>
  <c r="BL2252" i="2"/>
  <c r="BK2252" i="2"/>
  <c r="BJ2252" i="2"/>
  <c r="BI2252" i="2"/>
  <c r="BH2252" i="2"/>
  <c r="BG2252" i="2"/>
  <c r="BF2252" i="2"/>
  <c r="BE2252" i="2"/>
  <c r="BD2252" i="2"/>
  <c r="BC2252" i="2"/>
  <c r="BB2252" i="2"/>
  <c r="BA2252" i="2"/>
  <c r="AZ2252" i="2"/>
  <c r="AY2252" i="2"/>
  <c r="AX2252" i="2"/>
  <c r="AW2252" i="2"/>
  <c r="AV2252" i="2"/>
  <c r="AU2252" i="2"/>
  <c r="AT2252" i="2"/>
  <c r="AS2252" i="2"/>
  <c r="AR2252" i="2"/>
  <c r="AQ2252" i="2"/>
  <c r="AP2252" i="2"/>
  <c r="AO2252" i="2"/>
  <c r="AN2252" i="2"/>
  <c r="AM2252" i="2"/>
  <c r="AL2252" i="2"/>
  <c r="AK2252" i="2"/>
  <c r="AJ2252" i="2"/>
  <c r="AI2252" i="2"/>
  <c r="AH2252" i="2"/>
  <c r="AG2252" i="2"/>
  <c r="AF2252" i="2"/>
  <c r="AE2252" i="2"/>
  <c r="AD2252" i="2"/>
  <c r="AC2252" i="2"/>
  <c r="AB2252" i="2"/>
  <c r="AA2252" i="2"/>
  <c r="Z2252" i="2"/>
  <c r="Y2252" i="2"/>
  <c r="X2252" i="2"/>
  <c r="W2252" i="2"/>
  <c r="V2252" i="2"/>
  <c r="U2252" i="2"/>
  <c r="CG2248" i="2"/>
  <c r="CF2248" i="2"/>
  <c r="CD2248" i="2"/>
  <c r="CC2248" i="2"/>
  <c r="CB2248" i="2"/>
  <c r="CA2248" i="2"/>
  <c r="BZ2248" i="2"/>
  <c r="BY2248" i="2"/>
  <c r="BX2248" i="2"/>
  <c r="BW2248" i="2"/>
  <c r="BV2248" i="2"/>
  <c r="BU2248" i="2"/>
  <c r="BT2248" i="2"/>
  <c r="BS2248" i="2"/>
  <c r="BR2248" i="2"/>
  <c r="BQ2248" i="2"/>
  <c r="BP2248" i="2"/>
  <c r="BO2248" i="2"/>
  <c r="BN2248" i="2"/>
  <c r="BM2248" i="2"/>
  <c r="BL2248" i="2"/>
  <c r="BF2248" i="2"/>
  <c r="BE2248" i="2"/>
  <c r="BD2248" i="2"/>
  <c r="BC2248" i="2"/>
  <c r="BB2248" i="2"/>
  <c r="BA2248" i="2"/>
  <c r="AZ2248" i="2"/>
  <c r="AY2248" i="2"/>
  <c r="AX2248" i="2"/>
  <c r="AW2248" i="2"/>
  <c r="AV2248" i="2"/>
  <c r="AU2248" i="2"/>
  <c r="AT2248" i="2"/>
  <c r="AS2248" i="2"/>
  <c r="AR2248" i="2"/>
  <c r="AQ2248" i="2"/>
  <c r="AP2248" i="2"/>
  <c r="AO2248" i="2"/>
  <c r="AN2248" i="2"/>
  <c r="AM2248" i="2"/>
  <c r="AL2248" i="2"/>
  <c r="AK2248" i="2"/>
  <c r="AJ2248" i="2"/>
  <c r="AI2248" i="2"/>
  <c r="AH2248" i="2"/>
  <c r="AG2248" i="2"/>
  <c r="AF2248" i="2"/>
  <c r="AE2248" i="2"/>
  <c r="AD2248" i="2"/>
  <c r="AC2248" i="2"/>
  <c r="AB2248" i="2"/>
  <c r="AA2248" i="2"/>
  <c r="V2248" i="2"/>
  <c r="U2248" i="2"/>
  <c r="CG2245" i="2"/>
  <c r="CF2245" i="2"/>
  <c r="CD2245" i="2"/>
  <c r="CC2245" i="2"/>
  <c r="CB2245" i="2"/>
  <c r="CA2245" i="2"/>
  <c r="BZ2245" i="2"/>
  <c r="BY2245" i="2"/>
  <c r="BX2245" i="2"/>
  <c r="BW2245" i="2"/>
  <c r="BV2245" i="2"/>
  <c r="BU2245" i="2"/>
  <c r="BT2245" i="2"/>
  <c r="BS2245" i="2"/>
  <c r="BR2245" i="2"/>
  <c r="BQ2245" i="2"/>
  <c r="BP2245" i="2"/>
  <c r="BO2245" i="2"/>
  <c r="BN2245" i="2"/>
  <c r="BM2245" i="2"/>
  <c r="BL2245" i="2"/>
  <c r="BK2245" i="2"/>
  <c r="BJ2245" i="2"/>
  <c r="BI2245" i="2"/>
  <c r="BH2245" i="2"/>
  <c r="BG2245" i="2"/>
  <c r="BF2245" i="2"/>
  <c r="BE2245" i="2"/>
  <c r="BD2245" i="2"/>
  <c r="BC2245" i="2"/>
  <c r="BB2245" i="2"/>
  <c r="BA2245" i="2"/>
  <c r="AZ2245" i="2"/>
  <c r="AY2245" i="2"/>
  <c r="AX2245" i="2"/>
  <c r="AW2245" i="2"/>
  <c r="AV2245" i="2"/>
  <c r="AU2245" i="2"/>
  <c r="AT2245" i="2"/>
  <c r="AS2245" i="2"/>
  <c r="AR2245" i="2"/>
  <c r="AQ2245" i="2"/>
  <c r="AP2245" i="2"/>
  <c r="AO2245" i="2"/>
  <c r="AN2245" i="2"/>
  <c r="AM2245" i="2"/>
  <c r="AL2245" i="2"/>
  <c r="AK2245" i="2"/>
  <c r="AJ2245" i="2"/>
  <c r="AI2245" i="2"/>
  <c r="AH2245" i="2"/>
  <c r="V2245" i="2"/>
  <c r="U2245" i="2"/>
  <c r="CG2242" i="2"/>
  <c r="CF2242" i="2"/>
  <c r="CD2242" i="2"/>
  <c r="CC2242" i="2"/>
  <c r="CB2242" i="2"/>
  <c r="CA2242" i="2"/>
  <c r="BZ2242" i="2"/>
  <c r="BY2242" i="2"/>
  <c r="BX2242" i="2"/>
  <c r="BW2242" i="2"/>
  <c r="BV2242" i="2"/>
  <c r="BU2242" i="2"/>
  <c r="BT2242" i="2"/>
  <c r="BS2242" i="2"/>
  <c r="BR2242" i="2"/>
  <c r="BQ2242" i="2"/>
  <c r="BP2242" i="2"/>
  <c r="BO2242" i="2"/>
  <c r="BN2242" i="2"/>
  <c r="BM2242" i="2"/>
  <c r="BL2242" i="2"/>
  <c r="BK2242" i="2"/>
  <c r="BJ2242" i="2"/>
  <c r="BI2242" i="2"/>
  <c r="BH2242" i="2"/>
  <c r="BG2242" i="2"/>
  <c r="BF2242" i="2"/>
  <c r="BE2242" i="2"/>
  <c r="BD2242" i="2"/>
  <c r="BC2242" i="2"/>
  <c r="BB2242" i="2"/>
  <c r="BA2242" i="2"/>
  <c r="AZ2242" i="2"/>
  <c r="AY2242" i="2"/>
  <c r="AX2242" i="2"/>
  <c r="AW2242" i="2"/>
  <c r="AV2242" i="2"/>
  <c r="AU2242" i="2"/>
  <c r="AT2242" i="2"/>
  <c r="AS2242" i="2"/>
  <c r="AR2242" i="2"/>
  <c r="AQ2242" i="2"/>
  <c r="AP2242" i="2"/>
  <c r="AO2242" i="2"/>
  <c r="AN2242" i="2"/>
  <c r="AM2242" i="2"/>
  <c r="AL2242" i="2"/>
  <c r="AK2242" i="2"/>
  <c r="AJ2242" i="2"/>
  <c r="AI2242" i="2"/>
  <c r="AH2242" i="2"/>
  <c r="V2242" i="2"/>
  <c r="U2242" i="2"/>
  <c r="CG2239" i="2"/>
  <c r="CF2239" i="2"/>
  <c r="CD2239" i="2"/>
  <c r="CC2239" i="2"/>
  <c r="CB2239" i="2"/>
  <c r="CA2239" i="2"/>
  <c r="BZ2239" i="2"/>
  <c r="BY2239" i="2"/>
  <c r="BX2239" i="2"/>
  <c r="BW2239" i="2"/>
  <c r="BV2239" i="2"/>
  <c r="BU2239" i="2"/>
  <c r="BT2239" i="2"/>
  <c r="BS2239" i="2"/>
  <c r="BR2239" i="2"/>
  <c r="BQ2239" i="2"/>
  <c r="BP2239" i="2"/>
  <c r="BO2239" i="2"/>
  <c r="BN2239" i="2"/>
  <c r="BM2239" i="2"/>
  <c r="BL2239" i="2"/>
  <c r="BK2239" i="2"/>
  <c r="BJ2239" i="2"/>
  <c r="BI2239" i="2"/>
  <c r="BH2239" i="2"/>
  <c r="BG2239" i="2"/>
  <c r="BF2239" i="2"/>
  <c r="BE2239" i="2"/>
  <c r="BD2239" i="2"/>
  <c r="BC2239" i="2"/>
  <c r="BB2239" i="2"/>
  <c r="BA2239" i="2"/>
  <c r="AZ2239" i="2"/>
  <c r="AY2239" i="2"/>
  <c r="AX2239" i="2"/>
  <c r="AW2239" i="2"/>
  <c r="AV2239" i="2"/>
  <c r="AU2239" i="2"/>
  <c r="AT2239" i="2"/>
  <c r="AS2239" i="2"/>
  <c r="AR2239" i="2"/>
  <c r="AQ2239" i="2"/>
  <c r="AP2239" i="2"/>
  <c r="AO2239" i="2"/>
  <c r="AN2239" i="2"/>
  <c r="AM2239" i="2"/>
  <c r="AL2239" i="2"/>
  <c r="AK2239" i="2"/>
  <c r="AJ2239" i="2"/>
  <c r="AI2239" i="2"/>
  <c r="AH2239" i="2"/>
  <c r="V2239" i="2"/>
  <c r="U2239" i="2"/>
  <c r="CG2236" i="2"/>
  <c r="CF2236" i="2"/>
  <c r="CD2236" i="2"/>
  <c r="CC2236" i="2"/>
  <c r="CB2236" i="2"/>
  <c r="CA2236" i="2"/>
  <c r="BZ2236" i="2"/>
  <c r="BY2236" i="2"/>
  <c r="BX2236" i="2"/>
  <c r="BW2236" i="2"/>
  <c r="BV2236" i="2"/>
  <c r="BU2236" i="2"/>
  <c r="BT2236" i="2"/>
  <c r="BS2236" i="2"/>
  <c r="BR2236" i="2"/>
  <c r="BQ2236" i="2"/>
  <c r="BP2236" i="2"/>
  <c r="BO2236" i="2"/>
  <c r="BN2236" i="2"/>
  <c r="BM2236" i="2"/>
  <c r="BL2236" i="2"/>
  <c r="BK2236" i="2"/>
  <c r="BJ2236" i="2"/>
  <c r="BI2236" i="2"/>
  <c r="BH2236" i="2"/>
  <c r="BG2236" i="2"/>
  <c r="BF2236" i="2"/>
  <c r="BE2236" i="2"/>
  <c r="BD2236" i="2"/>
  <c r="BC2236" i="2"/>
  <c r="BB2236" i="2"/>
  <c r="BA2236" i="2"/>
  <c r="AZ2236" i="2"/>
  <c r="AY2236" i="2"/>
  <c r="AX2236" i="2"/>
  <c r="AW2236" i="2"/>
  <c r="AV2236" i="2"/>
  <c r="AU2236" i="2"/>
  <c r="AT2236" i="2"/>
  <c r="AS2236" i="2"/>
  <c r="AR2236" i="2"/>
  <c r="AQ2236" i="2"/>
  <c r="AP2236" i="2"/>
  <c r="AO2236" i="2"/>
  <c r="AN2236" i="2"/>
  <c r="AM2236" i="2"/>
  <c r="AL2236" i="2"/>
  <c r="AK2236" i="2"/>
  <c r="AJ2236" i="2"/>
  <c r="AI2236" i="2"/>
  <c r="AH2236" i="2"/>
  <c r="V2236" i="2"/>
  <c r="U2236" i="2"/>
  <c r="CG2232" i="2"/>
  <c r="CF2232" i="2"/>
  <c r="CD2232" i="2"/>
  <c r="CC2232" i="2"/>
  <c r="CB2232" i="2"/>
  <c r="CA2232" i="2"/>
  <c r="BZ2232" i="2"/>
  <c r="BY2232" i="2"/>
  <c r="BX2232" i="2"/>
  <c r="BW2232" i="2"/>
  <c r="BV2232" i="2"/>
  <c r="BU2232" i="2"/>
  <c r="BT2232" i="2"/>
  <c r="BS2232" i="2"/>
  <c r="BR2232" i="2"/>
  <c r="BQ2232" i="2"/>
  <c r="BP2232" i="2"/>
  <c r="BO2232" i="2"/>
  <c r="BN2232" i="2"/>
  <c r="BM2232" i="2"/>
  <c r="BL2232" i="2"/>
  <c r="BK2232" i="2"/>
  <c r="BJ2232" i="2"/>
  <c r="BI2232" i="2"/>
  <c r="BH2232" i="2"/>
  <c r="BG2232" i="2"/>
  <c r="BF2232" i="2"/>
  <c r="BE2232" i="2"/>
  <c r="BD2232" i="2"/>
  <c r="AS2232" i="2"/>
  <c r="AR2232" i="2"/>
  <c r="AQ2232" i="2"/>
  <c r="AP2232" i="2"/>
  <c r="AO2232" i="2"/>
  <c r="AN2232" i="2"/>
  <c r="AM2232" i="2"/>
  <c r="AL2232" i="2"/>
  <c r="AK2232" i="2"/>
  <c r="AJ2232" i="2"/>
  <c r="AI2232" i="2"/>
  <c r="AH2232" i="2"/>
  <c r="AG2232" i="2"/>
  <c r="AF2232" i="2"/>
  <c r="AE2232" i="2"/>
  <c r="AD2232" i="2"/>
  <c r="AC2232" i="2"/>
  <c r="AB2232" i="2"/>
  <c r="AA2232" i="2"/>
  <c r="Z2232" i="2"/>
  <c r="Y2232" i="2"/>
  <c r="X2232" i="2"/>
  <c r="W2232" i="2"/>
  <c r="V2232" i="2"/>
  <c r="U2232" i="2"/>
  <c r="CG2229" i="2"/>
  <c r="CF2229" i="2"/>
  <c r="CD2229" i="2"/>
  <c r="CC2229" i="2"/>
  <c r="CB2229" i="2"/>
  <c r="CA2229" i="2"/>
  <c r="BZ2229" i="2"/>
  <c r="BY2229" i="2"/>
  <c r="BX2229" i="2"/>
  <c r="BW2229" i="2"/>
  <c r="BV2229" i="2"/>
  <c r="BU2229" i="2"/>
  <c r="BT2229" i="2"/>
  <c r="BS2229" i="2"/>
  <c r="BR2229" i="2"/>
  <c r="BQ2229" i="2"/>
  <c r="BB2229" i="2"/>
  <c r="BA2229" i="2"/>
  <c r="AZ2229" i="2"/>
  <c r="AY2229" i="2"/>
  <c r="AX2229" i="2"/>
  <c r="AW2229" i="2"/>
  <c r="AV2229" i="2"/>
  <c r="AU2229" i="2"/>
  <c r="AT2229" i="2"/>
  <c r="AS2229" i="2"/>
  <c r="AR2229" i="2"/>
  <c r="AQ2229" i="2"/>
  <c r="AP2229" i="2"/>
  <c r="AO2229" i="2"/>
  <c r="AN2229" i="2"/>
  <c r="AM2229" i="2"/>
  <c r="AL2229" i="2"/>
  <c r="AK2229" i="2"/>
  <c r="AJ2229" i="2"/>
  <c r="AI2229" i="2"/>
  <c r="AH2229" i="2"/>
  <c r="AG2229" i="2"/>
  <c r="AF2229" i="2"/>
  <c r="AE2229" i="2"/>
  <c r="AD2229" i="2"/>
  <c r="AC2229" i="2"/>
  <c r="AB2229" i="2"/>
  <c r="AA2229" i="2"/>
  <c r="Z2229" i="2"/>
  <c r="Y2229" i="2"/>
  <c r="X2229" i="2"/>
  <c r="W2229" i="2"/>
  <c r="V2229" i="2"/>
  <c r="U2229" i="2"/>
  <c r="CG2226" i="2"/>
  <c r="CF2226" i="2"/>
  <c r="CD2226" i="2"/>
  <c r="CC2226" i="2"/>
  <c r="CB2226" i="2"/>
  <c r="CA2226" i="2"/>
  <c r="BZ2226" i="2"/>
  <c r="BY2226" i="2"/>
  <c r="BX2226" i="2"/>
  <c r="BW2226" i="2"/>
  <c r="BV2226" i="2"/>
  <c r="BU2226" i="2"/>
  <c r="BO2226" i="2"/>
  <c r="BN2226" i="2"/>
  <c r="BM2226" i="2"/>
  <c r="BL2226" i="2"/>
  <c r="BK2226" i="2"/>
  <c r="BJ2226" i="2"/>
  <c r="BI2226" i="2"/>
  <c r="BH2226" i="2"/>
  <c r="BG2226" i="2"/>
  <c r="BF2226" i="2"/>
  <c r="BE2226" i="2"/>
  <c r="BD2226" i="2"/>
  <c r="BC2226" i="2"/>
  <c r="BB2226" i="2"/>
  <c r="BA2226" i="2"/>
  <c r="AZ2226" i="2"/>
  <c r="AY2226" i="2"/>
  <c r="AX2226" i="2"/>
  <c r="AW2226" i="2"/>
  <c r="AV2226" i="2"/>
  <c r="AU2226" i="2"/>
  <c r="AT2226" i="2"/>
  <c r="AS2226" i="2"/>
  <c r="AR2226" i="2"/>
  <c r="AQ2226" i="2"/>
  <c r="AP2226" i="2"/>
  <c r="AO2226" i="2"/>
  <c r="AN2226" i="2"/>
  <c r="AM2226" i="2"/>
  <c r="AL2226" i="2"/>
  <c r="AK2226" i="2"/>
  <c r="AJ2226" i="2"/>
  <c r="AI2226" i="2"/>
  <c r="AH2226" i="2"/>
  <c r="AG2226" i="2"/>
  <c r="AF2226" i="2"/>
  <c r="AE2226" i="2"/>
  <c r="AD2226" i="2"/>
  <c r="AC2226" i="2"/>
  <c r="AB2226" i="2"/>
  <c r="AA2226" i="2"/>
  <c r="Z2226" i="2"/>
  <c r="Y2226" i="2"/>
  <c r="X2226" i="2"/>
  <c r="W2226" i="2"/>
  <c r="V2226" i="2"/>
  <c r="U2226" i="2"/>
  <c r="CG2223" i="2"/>
  <c r="CF2223" i="2"/>
  <c r="CD2223" i="2"/>
  <c r="CC2223" i="2"/>
  <c r="CB2223" i="2"/>
  <c r="CA2223" i="2"/>
  <c r="BZ2223" i="2"/>
  <c r="BY2223" i="2"/>
  <c r="BX2223" i="2"/>
  <c r="BW2223" i="2"/>
  <c r="BV2223" i="2"/>
  <c r="BU2223" i="2"/>
  <c r="BT2223" i="2"/>
  <c r="BS2223" i="2"/>
  <c r="BR2223" i="2"/>
  <c r="BQ2223" i="2"/>
  <c r="BP2223" i="2"/>
  <c r="BO2223" i="2"/>
  <c r="BN2223" i="2"/>
  <c r="BM2223" i="2"/>
  <c r="BL2223" i="2"/>
  <c r="AS2223" i="2"/>
  <c r="AR2223" i="2"/>
  <c r="AQ2223" i="2"/>
  <c r="AP2223" i="2"/>
  <c r="AO2223" i="2"/>
  <c r="AN2223" i="2"/>
  <c r="AM2223" i="2"/>
  <c r="AL2223" i="2"/>
  <c r="AK2223" i="2"/>
  <c r="AJ2223" i="2"/>
  <c r="AI2223" i="2"/>
  <c r="AH2223" i="2"/>
  <c r="AG2223" i="2"/>
  <c r="AF2223" i="2"/>
  <c r="AE2223" i="2"/>
  <c r="AD2223" i="2"/>
  <c r="AC2223" i="2"/>
  <c r="AB2223" i="2"/>
  <c r="AA2223" i="2"/>
  <c r="Z2223" i="2"/>
  <c r="Y2223" i="2"/>
  <c r="X2223" i="2"/>
  <c r="W2223" i="2"/>
  <c r="V2223" i="2"/>
  <c r="U2223" i="2"/>
  <c r="CG2220" i="2"/>
  <c r="CF2220" i="2"/>
  <c r="CD2220" i="2"/>
  <c r="CC2220" i="2"/>
  <c r="CB2220" i="2"/>
  <c r="CA2220" i="2"/>
  <c r="BZ2220" i="2"/>
  <c r="BY2220" i="2"/>
  <c r="BX2220" i="2"/>
  <c r="BW2220" i="2"/>
  <c r="BV2220" i="2"/>
  <c r="BU2220" i="2"/>
  <c r="BT2220" i="2"/>
  <c r="BS2220" i="2"/>
  <c r="BR2220" i="2"/>
  <c r="BQ2220" i="2"/>
  <c r="BP2220" i="2"/>
  <c r="BO2220" i="2"/>
  <c r="BN2220" i="2"/>
  <c r="BM2220" i="2"/>
  <c r="BL2220" i="2"/>
  <c r="AW2220" i="2"/>
  <c r="AV2220" i="2"/>
  <c r="AU2220" i="2"/>
  <c r="AT2220" i="2"/>
  <c r="AS2220" i="2"/>
  <c r="AR2220" i="2"/>
  <c r="AQ2220" i="2"/>
  <c r="AP2220" i="2"/>
  <c r="AO2220" i="2"/>
  <c r="AN2220" i="2"/>
  <c r="AM2220" i="2"/>
  <c r="AL2220" i="2"/>
  <c r="AK2220" i="2"/>
  <c r="AJ2220" i="2"/>
  <c r="AI2220" i="2"/>
  <c r="AH2220" i="2"/>
  <c r="AG2220" i="2"/>
  <c r="AF2220" i="2"/>
  <c r="AE2220" i="2"/>
  <c r="AD2220" i="2"/>
  <c r="AC2220" i="2"/>
  <c r="AB2220" i="2"/>
  <c r="AA2220" i="2"/>
  <c r="Z2220" i="2"/>
  <c r="Y2220" i="2"/>
  <c r="X2220" i="2"/>
  <c r="W2220" i="2"/>
  <c r="V2220" i="2"/>
  <c r="U2220" i="2"/>
  <c r="CG2217" i="2"/>
  <c r="CF2217" i="2"/>
  <c r="CD2217" i="2"/>
  <c r="CC2217" i="2"/>
  <c r="CB2217" i="2"/>
  <c r="CA2217" i="2"/>
  <c r="BZ2217" i="2"/>
  <c r="BY2217" i="2"/>
  <c r="BX2217" i="2"/>
  <c r="BW2217" i="2"/>
  <c r="BV2217" i="2"/>
  <c r="BU2217" i="2"/>
  <c r="BT2217" i="2"/>
  <c r="BS2217" i="2"/>
  <c r="BR2217" i="2"/>
  <c r="BQ2217" i="2"/>
  <c r="BP2217" i="2"/>
  <c r="BO2217" i="2"/>
  <c r="BN2217" i="2"/>
  <c r="BM2217" i="2"/>
  <c r="BL2217" i="2"/>
  <c r="BK2217" i="2"/>
  <c r="BJ2217" i="2"/>
  <c r="BI2217" i="2"/>
  <c r="BH2217" i="2"/>
  <c r="BG2217" i="2"/>
  <c r="BF2217" i="2"/>
  <c r="BE2217" i="2"/>
  <c r="BD2217" i="2"/>
  <c r="BC2217" i="2"/>
  <c r="BB2217" i="2"/>
  <c r="BA2217" i="2"/>
  <c r="AZ2217" i="2"/>
  <c r="AY2217" i="2"/>
  <c r="AS2217" i="2"/>
  <c r="AR2217" i="2"/>
  <c r="AQ2217" i="2"/>
  <c r="AP2217" i="2"/>
  <c r="AO2217" i="2"/>
  <c r="AN2217" i="2"/>
  <c r="AM2217" i="2"/>
  <c r="AL2217" i="2"/>
  <c r="AK2217" i="2"/>
  <c r="AJ2217" i="2"/>
  <c r="AI2217" i="2"/>
  <c r="AH2217" i="2"/>
  <c r="AG2217" i="2"/>
  <c r="AF2217" i="2"/>
  <c r="AE2217" i="2"/>
  <c r="AD2217" i="2"/>
  <c r="AC2217" i="2"/>
  <c r="AB2217" i="2"/>
  <c r="AA2217" i="2"/>
  <c r="Z2217" i="2"/>
  <c r="Y2217" i="2"/>
  <c r="X2217" i="2"/>
  <c r="W2217" i="2"/>
  <c r="V2217" i="2"/>
  <c r="U2217" i="2"/>
  <c r="CG2214" i="2"/>
  <c r="CF2214" i="2"/>
  <c r="CD2214" i="2"/>
  <c r="CC2214" i="2"/>
  <c r="CB2214" i="2"/>
  <c r="CA2214" i="2"/>
  <c r="BZ2214" i="2"/>
  <c r="BY2214" i="2"/>
  <c r="BX2214" i="2"/>
  <c r="BW2214" i="2"/>
  <c r="BV2214" i="2"/>
  <c r="BU2214" i="2"/>
  <c r="BT2214" i="2"/>
  <c r="BS2214" i="2"/>
  <c r="BR2214" i="2"/>
  <c r="BQ2214" i="2"/>
  <c r="AZ2214" i="2"/>
  <c r="AY2214" i="2"/>
  <c r="AX2214" i="2"/>
  <c r="AW2214" i="2"/>
  <c r="AV2214" i="2"/>
  <c r="AU2214" i="2"/>
  <c r="AT2214" i="2"/>
  <c r="AS2214" i="2"/>
  <c r="AR2214" i="2"/>
  <c r="AQ2214" i="2"/>
  <c r="AP2214" i="2"/>
  <c r="AO2214" i="2"/>
  <c r="AN2214" i="2"/>
  <c r="AM2214" i="2"/>
  <c r="AL2214" i="2"/>
  <c r="AK2214" i="2"/>
  <c r="AJ2214" i="2"/>
  <c r="AI2214" i="2"/>
  <c r="AH2214" i="2"/>
  <c r="AG2214" i="2"/>
  <c r="AF2214" i="2"/>
  <c r="AE2214" i="2"/>
  <c r="AD2214" i="2"/>
  <c r="AC2214" i="2"/>
  <c r="AB2214" i="2"/>
  <c r="AA2214" i="2"/>
  <c r="Z2214" i="2"/>
  <c r="Y2214" i="2"/>
  <c r="X2214" i="2"/>
  <c r="W2214" i="2"/>
  <c r="V2214" i="2"/>
  <c r="U2214" i="2"/>
  <c r="CG2210" i="2"/>
  <c r="CF2210" i="2"/>
  <c r="CD2210" i="2"/>
  <c r="CC2210" i="2"/>
  <c r="CB2210" i="2"/>
  <c r="CA2210" i="2"/>
  <c r="BZ2210" i="2"/>
  <c r="BY2210" i="2"/>
  <c r="BX2210" i="2"/>
  <c r="BW2210" i="2"/>
  <c r="BV2210" i="2"/>
  <c r="BU2210" i="2"/>
  <c r="BS2210" i="2"/>
  <c r="BR2210" i="2"/>
  <c r="BQ2210" i="2"/>
  <c r="BJ2210" i="2"/>
  <c r="BI2210" i="2"/>
  <c r="BH2210" i="2"/>
  <c r="BG2210" i="2"/>
  <c r="BF2210" i="2"/>
  <c r="BE2210" i="2"/>
  <c r="BD2210" i="2"/>
  <c r="BC2210" i="2"/>
  <c r="BB2210" i="2"/>
  <c r="BA2210" i="2"/>
  <c r="AZ2210" i="2"/>
  <c r="AY2210" i="2"/>
  <c r="AX2210" i="2"/>
  <c r="AW2210" i="2"/>
  <c r="AV2210" i="2"/>
  <c r="AU2210" i="2"/>
  <c r="AT2210" i="2"/>
  <c r="CG2207" i="2"/>
  <c r="CF2207" i="2"/>
  <c r="CD2207" i="2"/>
  <c r="CC2207" i="2"/>
  <c r="CB2207" i="2"/>
  <c r="CA2207" i="2"/>
  <c r="BZ2207" i="2"/>
  <c r="BY2207" i="2"/>
  <c r="BX2207" i="2"/>
  <c r="BW2207" i="2"/>
  <c r="BV2207" i="2"/>
  <c r="BU2207" i="2"/>
  <c r="BT2207" i="2"/>
  <c r="BS2207" i="2"/>
  <c r="BR2207" i="2"/>
  <c r="BQ2207" i="2"/>
  <c r="BP2207" i="2"/>
  <c r="BO2207" i="2"/>
  <c r="BN2207" i="2"/>
  <c r="BM2207" i="2"/>
  <c r="BL2207" i="2"/>
  <c r="BK2207" i="2"/>
  <c r="BJ2207" i="2"/>
  <c r="BI2207" i="2"/>
  <c r="BH2207" i="2"/>
  <c r="BG2207" i="2"/>
  <c r="BF2207" i="2"/>
  <c r="BE2207" i="2"/>
  <c r="BD2207" i="2"/>
  <c r="BC2207" i="2"/>
  <c r="BB2207" i="2"/>
  <c r="BA2207" i="2"/>
  <c r="AZ2207" i="2"/>
  <c r="AY2207" i="2"/>
  <c r="AX2207" i="2"/>
  <c r="AW2207" i="2"/>
  <c r="AV2207" i="2"/>
  <c r="AU2207" i="2"/>
  <c r="AT2207" i="2"/>
  <c r="BV2204" i="2"/>
  <c r="BU2204" i="2"/>
  <c r="BT2204" i="2"/>
  <c r="BS2204" i="2"/>
  <c r="BR2204" i="2"/>
  <c r="BQ2204" i="2"/>
  <c r="BP2204" i="2"/>
  <c r="BO2204" i="2"/>
  <c r="BN2204" i="2"/>
  <c r="BM2204" i="2"/>
  <c r="BL2204" i="2"/>
  <c r="BK2204" i="2"/>
  <c r="BJ2204" i="2"/>
  <c r="BI2204" i="2"/>
  <c r="BH2204" i="2"/>
  <c r="BG2204" i="2"/>
  <c r="BF2204" i="2"/>
  <c r="BE2204" i="2"/>
  <c r="BD2204" i="2"/>
  <c r="BC2204" i="2"/>
  <c r="BB2204" i="2"/>
  <c r="BA2204" i="2"/>
  <c r="AZ2204" i="2"/>
  <c r="AY2204" i="2"/>
  <c r="AX2204" i="2"/>
  <c r="AW2204" i="2"/>
  <c r="AV2204" i="2"/>
  <c r="AU2204" i="2"/>
  <c r="AT2204" i="2"/>
  <c r="CG2201" i="2"/>
  <c r="CF2201" i="2"/>
  <c r="CD2201" i="2"/>
  <c r="CC2201" i="2"/>
  <c r="CB2201" i="2"/>
  <c r="CA2201" i="2"/>
  <c r="BZ2201" i="2"/>
  <c r="BY2201" i="2"/>
  <c r="BO2201" i="2"/>
  <c r="BN2201" i="2"/>
  <c r="BM2201" i="2"/>
  <c r="BL2201" i="2"/>
  <c r="BK2201" i="2"/>
  <c r="BJ2201" i="2"/>
  <c r="BI2201" i="2"/>
  <c r="BH2201" i="2"/>
  <c r="BG2201" i="2"/>
  <c r="BF2201" i="2"/>
  <c r="BE2201" i="2"/>
  <c r="BD2201" i="2"/>
  <c r="BC2201" i="2"/>
  <c r="BB2201" i="2"/>
  <c r="BA2201" i="2"/>
  <c r="AZ2201" i="2"/>
  <c r="AY2201" i="2"/>
  <c r="AX2201" i="2"/>
  <c r="AW2201" i="2"/>
  <c r="AV2201" i="2"/>
  <c r="AU2201" i="2"/>
  <c r="AT2201" i="2"/>
  <c r="CG2198" i="2"/>
  <c r="CF2198" i="2"/>
  <c r="CD2198" i="2"/>
  <c r="CC2198" i="2"/>
  <c r="CB2198" i="2"/>
  <c r="CA2198" i="2"/>
  <c r="BZ2198" i="2"/>
  <c r="BY2198" i="2"/>
  <c r="BX2198" i="2"/>
  <c r="BW2198" i="2"/>
  <c r="BV2198" i="2"/>
  <c r="BU2198" i="2"/>
  <c r="BT2198" i="2"/>
  <c r="BS2198" i="2"/>
  <c r="BR2198" i="2"/>
  <c r="BQ2198" i="2"/>
  <c r="BP2198" i="2"/>
  <c r="BO2198" i="2"/>
  <c r="BN2198" i="2"/>
  <c r="BM2198" i="2"/>
  <c r="BL2198" i="2"/>
  <c r="BB2198" i="2"/>
  <c r="BA2198" i="2"/>
  <c r="AZ2198" i="2"/>
  <c r="AY2198" i="2"/>
  <c r="AX2198" i="2"/>
  <c r="AW2198" i="2"/>
  <c r="AV2198" i="2"/>
  <c r="AU2198" i="2"/>
  <c r="AT2198" i="2"/>
  <c r="CG2195" i="2"/>
  <c r="CF2195" i="2"/>
  <c r="CD2195" i="2"/>
  <c r="CC2195" i="2"/>
  <c r="CB2195" i="2"/>
  <c r="CA2195" i="2"/>
  <c r="BZ2195" i="2"/>
  <c r="BY2195" i="2"/>
  <c r="BX2195" i="2"/>
  <c r="BW2195" i="2"/>
  <c r="BV2195" i="2"/>
  <c r="BU2195" i="2"/>
  <c r="BT2195" i="2"/>
  <c r="BS2195" i="2"/>
  <c r="BR2195" i="2"/>
  <c r="BQ2195" i="2"/>
  <c r="BF2195" i="2"/>
  <c r="BE2195" i="2"/>
  <c r="BD2195" i="2"/>
  <c r="BC2195" i="2"/>
  <c r="BB2195" i="2"/>
  <c r="BA2195" i="2"/>
  <c r="AZ2195" i="2"/>
  <c r="AY2195" i="2"/>
  <c r="AX2195" i="2"/>
  <c r="AW2195" i="2"/>
  <c r="AV2195" i="2"/>
  <c r="AU2195" i="2"/>
  <c r="AT2195" i="2"/>
  <c r="CG2192" i="2"/>
  <c r="CF2192" i="2"/>
  <c r="CD2192" i="2"/>
  <c r="BW2192" i="2"/>
  <c r="BV2192" i="2"/>
  <c r="BU2192" i="2"/>
  <c r="BT2192" i="2"/>
  <c r="BS2192" i="2"/>
  <c r="BR2192" i="2"/>
  <c r="BQ2192" i="2"/>
  <c r="BP2192" i="2"/>
  <c r="BO2192" i="2"/>
  <c r="BN2192" i="2"/>
  <c r="BM2192" i="2"/>
  <c r="BL2192" i="2"/>
  <c r="BK2192" i="2"/>
  <c r="BJ2192" i="2"/>
  <c r="BI2192" i="2"/>
  <c r="BH2192" i="2"/>
  <c r="BG2192" i="2"/>
  <c r="BF2192" i="2"/>
  <c r="BE2192" i="2"/>
  <c r="BD2192" i="2"/>
  <c r="BC2192" i="2"/>
  <c r="BB2192" i="2"/>
  <c r="BA2192" i="2"/>
  <c r="AZ2192" i="2"/>
  <c r="AY2192" i="2"/>
  <c r="AX2192" i="2"/>
  <c r="AW2192" i="2"/>
  <c r="AV2192" i="2"/>
  <c r="AU2192" i="2"/>
  <c r="AT2192" i="2"/>
  <c r="CG2189" i="2"/>
  <c r="CF2189" i="2"/>
  <c r="CD2189" i="2"/>
  <c r="BS2189" i="2"/>
  <c r="BR2189" i="2"/>
  <c r="BQ2189" i="2"/>
  <c r="BP2189" i="2"/>
  <c r="BO2189" i="2"/>
  <c r="BN2189" i="2"/>
  <c r="BM2189" i="2"/>
  <c r="BL2189" i="2"/>
  <c r="BK2189" i="2"/>
  <c r="BJ2189" i="2"/>
  <c r="BH2189" i="2"/>
  <c r="BG2189" i="2"/>
  <c r="BF2189" i="2"/>
  <c r="BE2189" i="2"/>
  <c r="BD2189" i="2"/>
  <c r="BC2189" i="2"/>
  <c r="BB2189" i="2"/>
  <c r="BA2189" i="2"/>
  <c r="AZ2189" i="2"/>
  <c r="AY2189" i="2"/>
  <c r="AX2189" i="2"/>
  <c r="AW2189" i="2"/>
  <c r="AV2189" i="2"/>
  <c r="AU2189" i="2"/>
  <c r="AT2189" i="2"/>
  <c r="CG2186" i="2"/>
  <c r="CF2186" i="2"/>
  <c r="CD2186" i="2"/>
  <c r="BS2186" i="2"/>
  <c r="BR2186" i="2"/>
  <c r="BQ2186" i="2"/>
  <c r="BP2186" i="2"/>
  <c r="BO2186" i="2"/>
  <c r="BN2186" i="2"/>
  <c r="BM2186" i="2"/>
  <c r="BL2186" i="2"/>
  <c r="BK2186" i="2"/>
  <c r="BJ2186" i="2"/>
  <c r="BI2186" i="2"/>
  <c r="BH2186" i="2"/>
  <c r="BG2186" i="2"/>
  <c r="BF2186" i="2"/>
  <c r="BE2186" i="2"/>
  <c r="BD2186" i="2"/>
  <c r="BC2186" i="2"/>
  <c r="BB2186" i="2"/>
  <c r="BA2186" i="2"/>
  <c r="AZ2186" i="2"/>
  <c r="AY2186" i="2"/>
  <c r="AX2186" i="2"/>
  <c r="AW2186" i="2"/>
  <c r="AV2186" i="2"/>
  <c r="AU2186" i="2"/>
  <c r="AT2186" i="2"/>
  <c r="CG2183" i="2"/>
  <c r="CF2183" i="2"/>
  <c r="CD2183" i="2"/>
  <c r="BS2183" i="2"/>
  <c r="BR2183" i="2"/>
  <c r="BQ2183" i="2"/>
  <c r="BP2183" i="2"/>
  <c r="BO2183" i="2"/>
  <c r="BN2183" i="2"/>
  <c r="BM2183" i="2"/>
  <c r="BL2183" i="2"/>
  <c r="BK2183" i="2"/>
  <c r="BJ2183" i="2"/>
  <c r="BI2183" i="2"/>
  <c r="BH2183" i="2"/>
  <c r="BG2183" i="2"/>
  <c r="BF2183" i="2"/>
  <c r="BE2183" i="2"/>
  <c r="BD2183" i="2"/>
  <c r="BC2183" i="2"/>
  <c r="BB2183" i="2"/>
  <c r="BA2183" i="2"/>
  <c r="AZ2183" i="2"/>
  <c r="AY2183" i="2"/>
  <c r="AX2183" i="2"/>
  <c r="AW2183" i="2"/>
  <c r="AV2183" i="2"/>
  <c r="AU2183" i="2"/>
  <c r="AT2183" i="2"/>
  <c r="CG2180" i="2"/>
  <c r="CF2180" i="2"/>
  <c r="CD2180" i="2"/>
  <c r="BS2180" i="2"/>
  <c r="BR2180" i="2"/>
  <c r="BQ2180" i="2"/>
  <c r="BP2180" i="2"/>
  <c r="BO2180" i="2"/>
  <c r="BN2180" i="2"/>
  <c r="BM2180" i="2"/>
  <c r="BL2180" i="2"/>
  <c r="BK2180" i="2"/>
  <c r="BJ2180" i="2"/>
  <c r="BI2180" i="2"/>
  <c r="BH2180" i="2"/>
  <c r="BG2180" i="2"/>
  <c r="BF2180" i="2"/>
  <c r="BE2180" i="2"/>
  <c r="BD2180" i="2"/>
  <c r="BC2180" i="2"/>
  <c r="BB2180" i="2"/>
  <c r="BA2180" i="2"/>
  <c r="AZ2180" i="2"/>
  <c r="AY2180" i="2"/>
  <c r="AX2180" i="2"/>
  <c r="AW2180" i="2"/>
  <c r="AV2180" i="2"/>
  <c r="AU2180" i="2"/>
  <c r="AT2180" i="2"/>
  <c r="CG2177" i="2"/>
  <c r="CF2177" i="2"/>
  <c r="CD2177" i="2"/>
  <c r="CC2177" i="2"/>
  <c r="CB2177" i="2"/>
  <c r="CA2177" i="2"/>
  <c r="BZ2177" i="2"/>
  <c r="BY2177" i="2"/>
  <c r="BX2177" i="2"/>
  <c r="BW2177" i="2"/>
  <c r="BV2177" i="2"/>
  <c r="BU2177" i="2"/>
  <c r="BT2177" i="2"/>
  <c r="BS2177" i="2"/>
  <c r="BR2177" i="2"/>
  <c r="BQ2177" i="2"/>
  <c r="BP2177" i="2"/>
  <c r="BO2177" i="2"/>
  <c r="BN2177" i="2"/>
  <c r="BM2177" i="2"/>
  <c r="BL2177" i="2"/>
  <c r="BK2177" i="2"/>
  <c r="BJ2177" i="2"/>
  <c r="BI2177" i="2"/>
  <c r="BH2177" i="2"/>
  <c r="BD2177" i="2"/>
  <c r="BC2177" i="2"/>
  <c r="BB2177" i="2"/>
  <c r="BA2177" i="2"/>
  <c r="AZ2177" i="2"/>
  <c r="AY2177" i="2"/>
  <c r="AX2177" i="2"/>
  <c r="AW2177" i="2"/>
  <c r="AV2177" i="2"/>
  <c r="AU2177" i="2"/>
  <c r="AT2177" i="2"/>
  <c r="CG2174" i="2"/>
  <c r="CF2174" i="2"/>
  <c r="CD2174" i="2"/>
  <c r="CC2174" i="2"/>
  <c r="CB2174" i="2"/>
  <c r="CA2174" i="2"/>
  <c r="BZ2174" i="2"/>
  <c r="BY2174" i="2"/>
  <c r="BX2174" i="2"/>
  <c r="BW2174" i="2"/>
  <c r="BV2174" i="2"/>
  <c r="BU2174" i="2"/>
  <c r="BT2174" i="2"/>
  <c r="BS2174" i="2"/>
  <c r="BR2174" i="2"/>
  <c r="BQ2174" i="2"/>
  <c r="BP2174" i="2"/>
  <c r="BO2174" i="2"/>
  <c r="BN2174" i="2"/>
  <c r="BM2174" i="2"/>
  <c r="BL2174" i="2"/>
  <c r="BF2174" i="2"/>
  <c r="BE2174" i="2"/>
  <c r="BD2174" i="2"/>
  <c r="BC2174" i="2"/>
  <c r="BB2174" i="2"/>
  <c r="BA2174" i="2"/>
  <c r="AZ2174" i="2"/>
  <c r="AY2174" i="2"/>
  <c r="AX2174" i="2"/>
  <c r="AW2174" i="2"/>
  <c r="AV2174" i="2"/>
  <c r="AU2174" i="2"/>
  <c r="AT2174" i="2"/>
  <c r="CG2171" i="2"/>
  <c r="CF2171" i="2"/>
  <c r="CD2171" i="2"/>
  <c r="CC2171" i="2"/>
  <c r="CB2171" i="2"/>
  <c r="CA2171" i="2"/>
  <c r="BZ2171" i="2"/>
  <c r="BY2171" i="2"/>
  <c r="BX2171" i="2"/>
  <c r="BW2171" i="2"/>
  <c r="BV2171" i="2"/>
  <c r="BU2171" i="2"/>
  <c r="BF2171" i="2"/>
  <c r="BE2171" i="2"/>
  <c r="BD2171" i="2"/>
  <c r="BC2171" i="2"/>
  <c r="BB2171" i="2"/>
  <c r="BA2171" i="2"/>
  <c r="AZ2171" i="2"/>
  <c r="AY2171" i="2"/>
  <c r="AX2171" i="2"/>
  <c r="AW2171" i="2"/>
  <c r="AV2171" i="2"/>
  <c r="AU2171" i="2"/>
  <c r="AT2171" i="2"/>
  <c r="CG2168" i="2"/>
  <c r="CF2168" i="2"/>
  <c r="CD2168" i="2"/>
  <c r="CC2168" i="2"/>
  <c r="CB2168" i="2"/>
  <c r="CA2168" i="2"/>
  <c r="BZ2168" i="2"/>
  <c r="BY2168" i="2"/>
  <c r="BJ2168" i="2"/>
  <c r="BI2168" i="2"/>
  <c r="BH2168" i="2"/>
  <c r="BG2168" i="2"/>
  <c r="BF2168" i="2"/>
  <c r="BE2168" i="2"/>
  <c r="BD2168" i="2"/>
  <c r="BC2168" i="2"/>
  <c r="BB2168" i="2"/>
  <c r="BA2168" i="2"/>
  <c r="AZ2168" i="2"/>
  <c r="AY2168" i="2"/>
  <c r="AX2168" i="2"/>
  <c r="AW2168" i="2"/>
  <c r="AV2168" i="2"/>
  <c r="AU2168" i="2"/>
  <c r="AT2168" i="2"/>
  <c r="CF2165" i="2"/>
  <c r="CD2165" i="2"/>
  <c r="CC2165" i="2"/>
  <c r="CB2165" i="2"/>
  <c r="CA2165" i="2"/>
  <c r="BZ2165" i="2"/>
  <c r="BY2165" i="2"/>
  <c r="BS2165" i="2"/>
  <c r="BR2165" i="2"/>
  <c r="BQ2165" i="2"/>
  <c r="BP2165" i="2"/>
  <c r="BO2165" i="2"/>
  <c r="BN2165" i="2"/>
  <c r="BM2165" i="2"/>
  <c r="BL2165" i="2"/>
  <c r="BK2165" i="2"/>
  <c r="BJ2165" i="2"/>
  <c r="BI2165" i="2"/>
  <c r="BH2165" i="2"/>
  <c r="BG2165" i="2"/>
  <c r="BF2165" i="2"/>
  <c r="BE2165" i="2"/>
  <c r="BD2165" i="2"/>
  <c r="BC2165" i="2"/>
  <c r="BB2165" i="2"/>
  <c r="BA2165" i="2"/>
  <c r="AZ2165" i="2"/>
  <c r="AY2165" i="2"/>
  <c r="AX2165" i="2"/>
  <c r="AW2165" i="2"/>
  <c r="AV2165" i="2"/>
  <c r="AU2165" i="2"/>
  <c r="AT2165" i="2"/>
  <c r="CG2162" i="2"/>
  <c r="CF2162" i="2"/>
  <c r="CD2162" i="2"/>
  <c r="CC2162" i="2"/>
  <c r="CB2162" i="2"/>
  <c r="CA2162" i="2"/>
  <c r="BZ2162" i="2"/>
  <c r="BY2162" i="2"/>
  <c r="BO2162" i="2"/>
  <c r="BN2162" i="2"/>
  <c r="BM2162" i="2"/>
  <c r="BL2162" i="2"/>
  <c r="BK2162" i="2"/>
  <c r="BJ2162" i="2"/>
  <c r="BI2162" i="2"/>
  <c r="BH2162" i="2"/>
  <c r="BG2162" i="2"/>
  <c r="BF2162" i="2"/>
  <c r="BE2162" i="2"/>
  <c r="BD2162" i="2"/>
  <c r="BC2162" i="2"/>
  <c r="BB2162" i="2"/>
  <c r="BA2162" i="2"/>
  <c r="AZ2162" i="2"/>
  <c r="AY2162" i="2"/>
  <c r="AX2162" i="2"/>
  <c r="AW2162" i="2"/>
  <c r="AV2162" i="2"/>
  <c r="AU2162" i="2"/>
  <c r="AT2162" i="2"/>
  <c r="CG2159" i="2"/>
  <c r="CF2159" i="2"/>
  <c r="CD2159" i="2"/>
  <c r="CC2159" i="2"/>
  <c r="CB2159" i="2"/>
  <c r="CA2159" i="2"/>
  <c r="BZ2159" i="2"/>
  <c r="BY2159" i="2"/>
  <c r="BX2159" i="2"/>
  <c r="BW2159" i="2"/>
  <c r="BV2159" i="2"/>
  <c r="BU2159" i="2"/>
  <c r="BF2159" i="2"/>
  <c r="BE2159" i="2"/>
  <c r="BD2159" i="2"/>
  <c r="BC2159" i="2"/>
  <c r="BB2159" i="2"/>
  <c r="BA2159" i="2"/>
  <c r="AZ2159" i="2"/>
  <c r="AY2159" i="2"/>
  <c r="AX2159" i="2"/>
  <c r="AW2159" i="2"/>
  <c r="AV2159" i="2"/>
  <c r="AU2159" i="2"/>
  <c r="AT2159" i="2"/>
  <c r="CG2154" i="2"/>
  <c r="CF2154" i="2"/>
  <c r="CD2154" i="2"/>
  <c r="CC2154" i="2"/>
  <c r="CB2154" i="2"/>
  <c r="CA2154" i="2"/>
  <c r="BZ2154" i="2"/>
  <c r="BY2154" i="2"/>
  <c r="BX2154" i="2"/>
  <c r="BW2154" i="2"/>
  <c r="BV2154" i="2"/>
  <c r="BU2154" i="2"/>
  <c r="BT2154" i="2"/>
  <c r="BB2154" i="2"/>
  <c r="BA2154" i="2"/>
  <c r="AZ2154" i="2"/>
  <c r="AY2154" i="2"/>
  <c r="AX2154" i="2"/>
  <c r="AW2154" i="2"/>
  <c r="AV2154" i="2"/>
  <c r="AU2154" i="2"/>
  <c r="AT2154" i="2"/>
  <c r="AS2154" i="2"/>
  <c r="AR2154" i="2"/>
  <c r="AQ2154" i="2"/>
  <c r="AP2154" i="2"/>
  <c r="AO2154" i="2"/>
  <c r="AN2154" i="2"/>
  <c r="AM2154" i="2"/>
  <c r="AL2154" i="2"/>
  <c r="AK2154" i="2"/>
  <c r="AJ2154" i="2"/>
  <c r="AI2154" i="2"/>
  <c r="AH2154" i="2"/>
  <c r="AG2154" i="2"/>
  <c r="AF2154" i="2"/>
  <c r="AE2154" i="2"/>
  <c r="AD2154" i="2"/>
  <c r="AC2154" i="2"/>
  <c r="AB2154" i="2"/>
  <c r="AA2154" i="2"/>
  <c r="Z2154" i="2"/>
  <c r="Y2154" i="2"/>
  <c r="X2154" i="2"/>
  <c r="W2154" i="2"/>
  <c r="V2154" i="2"/>
  <c r="U2154" i="2"/>
  <c r="CG2150" i="2"/>
  <c r="BO2150" i="2"/>
  <c r="BN2150" i="2"/>
  <c r="BM2150" i="2"/>
  <c r="BL2150" i="2"/>
  <c r="BK2150" i="2"/>
  <c r="BJ2150" i="2"/>
  <c r="BI2150" i="2"/>
  <c r="BH2150" i="2"/>
  <c r="BG2150" i="2"/>
  <c r="BF2150" i="2"/>
  <c r="BE2150" i="2"/>
  <c r="BD2150" i="2"/>
  <c r="BC2150" i="2"/>
  <c r="BB2150" i="2"/>
  <c r="BA2150" i="2"/>
  <c r="AZ2150" i="2"/>
  <c r="AY2150" i="2"/>
  <c r="AX2150" i="2"/>
  <c r="AW2150" i="2"/>
  <c r="AV2150" i="2"/>
  <c r="AU2150" i="2"/>
  <c r="AT2150" i="2"/>
  <c r="AS2150" i="2"/>
  <c r="AR2150" i="2"/>
  <c r="AQ2150" i="2"/>
  <c r="AP2150" i="2"/>
  <c r="AO2150" i="2"/>
  <c r="AN2150" i="2"/>
  <c r="AM2150" i="2"/>
  <c r="AL2150" i="2"/>
  <c r="AK2150" i="2"/>
  <c r="AJ2150" i="2"/>
  <c r="AI2150" i="2"/>
  <c r="AH2150" i="2"/>
  <c r="AG2150" i="2"/>
  <c r="AF2150" i="2"/>
  <c r="AE2150" i="2"/>
  <c r="AD2150" i="2"/>
  <c r="AC2150" i="2"/>
  <c r="AB2150" i="2"/>
  <c r="AA2150" i="2"/>
  <c r="Z2150" i="2"/>
  <c r="Y2150" i="2"/>
  <c r="X2150" i="2"/>
  <c r="W2150" i="2"/>
  <c r="V2150" i="2"/>
  <c r="U2150" i="2"/>
  <c r="CG2147" i="2"/>
  <c r="CF2147" i="2"/>
  <c r="CD2147" i="2"/>
  <c r="CC2147" i="2"/>
  <c r="CB2147" i="2"/>
  <c r="CA2147" i="2"/>
  <c r="BZ2147" i="2"/>
  <c r="BY2147" i="2"/>
  <c r="BJ2147" i="2"/>
  <c r="BI2147" i="2"/>
  <c r="BH2147" i="2"/>
  <c r="BG2147" i="2"/>
  <c r="BF2147" i="2"/>
  <c r="BE2147" i="2"/>
  <c r="BD2147" i="2"/>
  <c r="BC2147" i="2"/>
  <c r="BB2147" i="2"/>
  <c r="BA2147" i="2"/>
  <c r="AZ2147" i="2"/>
  <c r="AY2147" i="2"/>
  <c r="AX2147" i="2"/>
  <c r="AW2147" i="2"/>
  <c r="AV2147" i="2"/>
  <c r="AU2147" i="2"/>
  <c r="AT2147" i="2"/>
  <c r="AS2147" i="2"/>
  <c r="AR2147" i="2"/>
  <c r="AQ2147" i="2"/>
  <c r="AP2147" i="2"/>
  <c r="AO2147" i="2"/>
  <c r="AN2147" i="2"/>
  <c r="AM2147" i="2"/>
  <c r="AL2147" i="2"/>
  <c r="AK2147" i="2"/>
  <c r="AJ2147" i="2"/>
  <c r="AI2147" i="2"/>
  <c r="AH2147" i="2"/>
  <c r="AG2147" i="2"/>
  <c r="AF2147" i="2"/>
  <c r="AE2147" i="2"/>
  <c r="AD2147" i="2"/>
  <c r="AC2147" i="2"/>
  <c r="AB2147" i="2"/>
  <c r="AA2147" i="2"/>
  <c r="Z2147" i="2"/>
  <c r="Y2147" i="2"/>
  <c r="X2147" i="2"/>
  <c r="W2147" i="2"/>
  <c r="V2147" i="2"/>
  <c r="U2147" i="2"/>
  <c r="CG2144" i="2"/>
  <c r="CF2144" i="2"/>
  <c r="CD2144" i="2"/>
  <c r="CC2144" i="2"/>
  <c r="CB2144" i="2"/>
  <c r="CA2144" i="2"/>
  <c r="BZ2144" i="2"/>
  <c r="BY2144" i="2"/>
  <c r="BJ2144" i="2"/>
  <c r="BI2144" i="2"/>
  <c r="BH2144" i="2"/>
  <c r="BG2144" i="2"/>
  <c r="BF2144" i="2"/>
  <c r="BE2144" i="2"/>
  <c r="BD2144" i="2"/>
  <c r="BC2144" i="2"/>
  <c r="BB2144" i="2"/>
  <c r="BA2144" i="2"/>
  <c r="AZ2144" i="2"/>
  <c r="AY2144" i="2"/>
  <c r="AX2144" i="2"/>
  <c r="AW2144" i="2"/>
  <c r="AV2144" i="2"/>
  <c r="AU2144" i="2"/>
  <c r="AT2144" i="2"/>
  <c r="AS2144" i="2"/>
  <c r="AR2144" i="2"/>
  <c r="AQ2144" i="2"/>
  <c r="AP2144" i="2"/>
  <c r="AO2144" i="2"/>
  <c r="AN2144" i="2"/>
  <c r="AM2144" i="2"/>
  <c r="AL2144" i="2"/>
  <c r="AK2144" i="2"/>
  <c r="AJ2144" i="2"/>
  <c r="AI2144" i="2"/>
  <c r="AH2144" i="2"/>
  <c r="AG2144" i="2"/>
  <c r="AF2144" i="2"/>
  <c r="AE2144" i="2"/>
  <c r="AD2144" i="2"/>
  <c r="AC2144" i="2"/>
  <c r="AB2144" i="2"/>
  <c r="AA2144" i="2"/>
  <c r="Z2144" i="2"/>
  <c r="Y2144" i="2"/>
  <c r="X2144" i="2"/>
  <c r="W2144" i="2"/>
  <c r="V2144" i="2"/>
  <c r="U2144" i="2"/>
  <c r="CG2139" i="2"/>
  <c r="CF2139" i="2"/>
  <c r="AW2139" i="2"/>
  <c r="AV2139" i="2"/>
  <c r="AU2139" i="2"/>
  <c r="AT2139" i="2"/>
  <c r="AS2139" i="2"/>
  <c r="AR2139" i="2"/>
  <c r="AQ2139" i="2"/>
  <c r="AP2139" i="2"/>
  <c r="AO2139" i="2"/>
  <c r="AN2139" i="2"/>
  <c r="AM2139" i="2"/>
  <c r="AL2139" i="2"/>
  <c r="AK2139" i="2"/>
  <c r="AJ2139" i="2"/>
  <c r="AI2139" i="2"/>
  <c r="AH2139" i="2"/>
  <c r="AG2139" i="2"/>
  <c r="AF2139" i="2"/>
  <c r="AE2139" i="2"/>
  <c r="AD2139" i="2"/>
  <c r="AC2139" i="2"/>
  <c r="AB2139" i="2"/>
  <c r="AA2139" i="2"/>
  <c r="Z2139" i="2"/>
  <c r="Y2139" i="2"/>
  <c r="X2139" i="2"/>
  <c r="W2139" i="2"/>
  <c r="V2139" i="2"/>
  <c r="U2139" i="2"/>
  <c r="CG2136" i="2"/>
  <c r="CF2136" i="2"/>
  <c r="BI2136" i="2"/>
  <c r="BH2136" i="2"/>
  <c r="BG2136" i="2"/>
  <c r="BF2136" i="2"/>
  <c r="BE2136" i="2"/>
  <c r="BD2136" i="2"/>
  <c r="BC2136" i="2"/>
  <c r="BB2136" i="2"/>
  <c r="BA2136" i="2"/>
  <c r="AZ2136" i="2"/>
  <c r="AY2136" i="2"/>
  <c r="AX2136" i="2"/>
  <c r="AW2136" i="2"/>
  <c r="AV2136" i="2"/>
  <c r="AU2136" i="2"/>
  <c r="AT2136" i="2"/>
  <c r="AS2136" i="2"/>
  <c r="AR2136" i="2"/>
  <c r="AQ2136" i="2"/>
  <c r="AP2136" i="2"/>
  <c r="AO2136" i="2"/>
  <c r="AN2136" i="2"/>
  <c r="AM2136" i="2"/>
  <c r="AL2136" i="2"/>
  <c r="AK2136" i="2"/>
  <c r="AJ2136" i="2"/>
  <c r="AI2136" i="2"/>
  <c r="AH2136" i="2"/>
  <c r="AG2136" i="2"/>
  <c r="AF2136" i="2"/>
  <c r="AE2136" i="2"/>
  <c r="AD2136" i="2"/>
  <c r="AC2136" i="2"/>
  <c r="AB2136" i="2"/>
  <c r="AA2136" i="2"/>
  <c r="Z2136" i="2"/>
  <c r="Y2136" i="2"/>
  <c r="X2136" i="2"/>
  <c r="W2136" i="2"/>
  <c r="V2136" i="2"/>
  <c r="U2136" i="2"/>
  <c r="CG2133" i="2"/>
  <c r="CF2133" i="2"/>
  <c r="BF2133" i="2"/>
  <c r="BE2133" i="2"/>
  <c r="BD2133" i="2"/>
  <c r="BC2133" i="2"/>
  <c r="BB2133" i="2"/>
  <c r="BA2133" i="2"/>
  <c r="AZ2133" i="2"/>
  <c r="AY2133" i="2"/>
  <c r="AX2133" i="2"/>
  <c r="AW2133" i="2"/>
  <c r="AV2133" i="2"/>
  <c r="AU2133" i="2"/>
  <c r="AT2133" i="2"/>
  <c r="AS2133" i="2"/>
  <c r="AR2133" i="2"/>
  <c r="AQ2133" i="2"/>
  <c r="AP2133" i="2"/>
  <c r="AO2133" i="2"/>
  <c r="AN2133" i="2"/>
  <c r="AM2133" i="2"/>
  <c r="AL2133" i="2"/>
  <c r="AK2133" i="2"/>
  <c r="AJ2133" i="2"/>
  <c r="AI2133" i="2"/>
  <c r="AH2133" i="2"/>
  <c r="AG2133" i="2"/>
  <c r="AF2133" i="2"/>
  <c r="AE2133" i="2"/>
  <c r="AD2133" i="2"/>
  <c r="AC2133" i="2"/>
  <c r="AB2133" i="2"/>
  <c r="AA2133" i="2"/>
  <c r="Z2133" i="2"/>
  <c r="Y2133" i="2"/>
  <c r="X2133" i="2"/>
  <c r="W2133" i="2"/>
  <c r="V2133" i="2"/>
  <c r="U2133" i="2"/>
  <c r="CG2130" i="2"/>
  <c r="CF2130" i="2"/>
  <c r="BF2130" i="2"/>
  <c r="BE2130" i="2"/>
  <c r="BD2130" i="2"/>
  <c r="BC2130" i="2"/>
  <c r="BB2130" i="2"/>
  <c r="BA2130" i="2"/>
  <c r="AZ2130" i="2"/>
  <c r="AY2130" i="2"/>
  <c r="AX2130" i="2"/>
  <c r="AW2130" i="2"/>
  <c r="AV2130" i="2"/>
  <c r="AU2130" i="2"/>
  <c r="AT2130" i="2"/>
  <c r="AS2130" i="2"/>
  <c r="AR2130" i="2"/>
  <c r="AQ2130" i="2"/>
  <c r="AP2130" i="2"/>
  <c r="AO2130" i="2"/>
  <c r="AN2130" i="2"/>
  <c r="AM2130" i="2"/>
  <c r="AL2130" i="2"/>
  <c r="AK2130" i="2"/>
  <c r="AJ2130" i="2"/>
  <c r="AI2130" i="2"/>
  <c r="AH2130" i="2"/>
  <c r="AG2130" i="2"/>
  <c r="AF2130" i="2"/>
  <c r="AE2130" i="2"/>
  <c r="AD2130" i="2"/>
  <c r="AC2130" i="2"/>
  <c r="AB2130" i="2"/>
  <c r="AA2130" i="2"/>
  <c r="Z2130" i="2"/>
  <c r="Y2130" i="2"/>
  <c r="X2130" i="2"/>
  <c r="W2130" i="2"/>
  <c r="V2130" i="2"/>
  <c r="U2130" i="2"/>
  <c r="CG2127" i="2"/>
  <c r="CF2127" i="2"/>
  <c r="BF2127" i="2"/>
  <c r="BE2127" i="2"/>
  <c r="BD2127" i="2"/>
  <c r="BC2127" i="2"/>
  <c r="BB2127" i="2"/>
  <c r="BA2127" i="2"/>
  <c r="AZ2127" i="2"/>
  <c r="AY2127" i="2"/>
  <c r="AX2127" i="2"/>
  <c r="AW2127" i="2"/>
  <c r="AV2127" i="2"/>
  <c r="AU2127" i="2"/>
  <c r="AT2127" i="2"/>
  <c r="AS2127" i="2"/>
  <c r="AR2127" i="2"/>
  <c r="AQ2127" i="2"/>
  <c r="AP2127" i="2"/>
  <c r="AO2127" i="2"/>
  <c r="AN2127" i="2"/>
  <c r="AM2127" i="2"/>
  <c r="AL2127" i="2"/>
  <c r="AK2127" i="2"/>
  <c r="AJ2127" i="2"/>
  <c r="AI2127" i="2"/>
  <c r="AH2127" i="2"/>
  <c r="AG2127" i="2"/>
  <c r="AF2127" i="2"/>
  <c r="AE2127" i="2"/>
  <c r="AD2127" i="2"/>
  <c r="AC2127" i="2"/>
  <c r="AB2127" i="2"/>
  <c r="AA2127" i="2"/>
  <c r="Z2127" i="2"/>
  <c r="Y2127" i="2"/>
  <c r="X2127" i="2"/>
  <c r="W2127" i="2"/>
  <c r="V2127" i="2"/>
  <c r="U2127" i="2"/>
  <c r="CG2124" i="2"/>
  <c r="CF2124" i="2"/>
  <c r="BB2124" i="2"/>
  <c r="BA2124" i="2"/>
  <c r="AZ2124" i="2"/>
  <c r="AY2124" i="2"/>
  <c r="AX2124" i="2"/>
  <c r="AW2124" i="2"/>
  <c r="AV2124" i="2"/>
  <c r="AU2124" i="2"/>
  <c r="AT2124" i="2"/>
  <c r="AS2124" i="2"/>
  <c r="AR2124" i="2"/>
  <c r="AQ2124" i="2"/>
  <c r="AP2124" i="2"/>
  <c r="AO2124" i="2"/>
  <c r="AN2124" i="2"/>
  <c r="AM2124" i="2"/>
  <c r="AL2124" i="2"/>
  <c r="AK2124" i="2"/>
  <c r="AJ2124" i="2"/>
  <c r="AI2124" i="2"/>
  <c r="AH2124" i="2"/>
  <c r="AG2124" i="2"/>
  <c r="AF2124" i="2"/>
  <c r="AE2124" i="2"/>
  <c r="AD2124" i="2"/>
  <c r="AC2124" i="2"/>
  <c r="AB2124" i="2"/>
  <c r="AA2124" i="2"/>
  <c r="Z2124" i="2"/>
  <c r="Y2124" i="2"/>
  <c r="X2124" i="2"/>
  <c r="W2124" i="2"/>
  <c r="V2124" i="2"/>
  <c r="U2124" i="2"/>
  <c r="CG2120" i="2"/>
  <c r="CF2120" i="2"/>
  <c r="BY2120" i="2"/>
  <c r="BX2120" i="2"/>
  <c r="BW2120" i="2"/>
  <c r="BV2120" i="2"/>
  <c r="BU2120" i="2"/>
  <c r="BT2120" i="2"/>
  <c r="BS2120" i="2"/>
  <c r="BR2120" i="2"/>
  <c r="BQ2120" i="2"/>
  <c r="BP2120" i="2"/>
  <c r="BO2120" i="2"/>
  <c r="BN2120" i="2"/>
  <c r="BM2120" i="2"/>
  <c r="BL2120" i="2"/>
  <c r="BK2120" i="2"/>
  <c r="BJ2120" i="2"/>
  <c r="BI2120" i="2"/>
  <c r="BH2120" i="2"/>
  <c r="BG2120" i="2"/>
  <c r="BF2120" i="2"/>
  <c r="BE2120" i="2"/>
  <c r="BD2120" i="2"/>
  <c r="AW2120" i="2"/>
  <c r="AV2120" i="2"/>
  <c r="AU2120" i="2"/>
  <c r="AT2120" i="2"/>
  <c r="AS2120" i="2"/>
  <c r="AR2120" i="2"/>
  <c r="AQ2120" i="2"/>
  <c r="AP2120" i="2"/>
  <c r="AO2120" i="2"/>
  <c r="AN2120" i="2"/>
  <c r="AM2120" i="2"/>
  <c r="AL2120" i="2"/>
  <c r="AK2120" i="2"/>
  <c r="AJ2120" i="2"/>
  <c r="AI2120" i="2"/>
  <c r="AH2120" i="2"/>
  <c r="AG2120" i="2"/>
  <c r="AF2120" i="2"/>
  <c r="AE2120" i="2"/>
  <c r="AD2120" i="2"/>
  <c r="AC2120" i="2"/>
  <c r="AB2120" i="2"/>
  <c r="AA2120" i="2"/>
  <c r="Z2120" i="2"/>
  <c r="Y2120" i="2"/>
  <c r="X2120" i="2"/>
  <c r="W2120" i="2"/>
  <c r="V2120" i="2"/>
  <c r="U2120" i="2"/>
  <c r="CG2117" i="2"/>
  <c r="CF2117" i="2"/>
  <c r="BY2117" i="2"/>
  <c r="BX2117" i="2"/>
  <c r="BW2117" i="2"/>
  <c r="BV2117" i="2"/>
  <c r="BU2117" i="2"/>
  <c r="BT2117" i="2"/>
  <c r="BS2117" i="2"/>
  <c r="BR2117" i="2"/>
  <c r="BQ2117" i="2"/>
  <c r="BP2117" i="2"/>
  <c r="BO2117" i="2"/>
  <c r="BN2117" i="2"/>
  <c r="BM2117" i="2"/>
  <c r="BL2117" i="2"/>
  <c r="BK2117" i="2"/>
  <c r="BJ2117" i="2"/>
  <c r="BI2117" i="2"/>
  <c r="BH2117" i="2"/>
  <c r="BG2117" i="2"/>
  <c r="BF2117" i="2"/>
  <c r="BE2117" i="2"/>
  <c r="BD2117" i="2"/>
  <c r="AW2117" i="2"/>
  <c r="AV2117" i="2"/>
  <c r="AU2117" i="2"/>
  <c r="AT2117" i="2"/>
  <c r="AS2117" i="2"/>
  <c r="AR2117" i="2"/>
  <c r="AQ2117" i="2"/>
  <c r="AP2117" i="2"/>
  <c r="AO2117" i="2"/>
  <c r="AN2117" i="2"/>
  <c r="AM2117" i="2"/>
  <c r="AL2117" i="2"/>
  <c r="AK2117" i="2"/>
  <c r="AJ2117" i="2"/>
  <c r="AI2117" i="2"/>
  <c r="AH2117" i="2"/>
  <c r="AG2117" i="2"/>
  <c r="AF2117" i="2"/>
  <c r="AE2117" i="2"/>
  <c r="AD2117" i="2"/>
  <c r="AC2117" i="2"/>
  <c r="AB2117" i="2"/>
  <c r="AA2117" i="2"/>
  <c r="Z2117" i="2"/>
  <c r="Y2117" i="2"/>
  <c r="X2117" i="2"/>
  <c r="W2117" i="2"/>
  <c r="V2117" i="2"/>
  <c r="U2117" i="2"/>
  <c r="CG2114" i="2"/>
  <c r="CF2114" i="2"/>
  <c r="BY2114" i="2"/>
  <c r="BX2114" i="2"/>
  <c r="BW2114" i="2"/>
  <c r="BV2114" i="2"/>
  <c r="BU2114" i="2"/>
  <c r="BT2114" i="2"/>
  <c r="BS2114" i="2"/>
  <c r="BR2114" i="2"/>
  <c r="BQ2114" i="2"/>
  <c r="BP2114" i="2"/>
  <c r="BO2114" i="2"/>
  <c r="BN2114" i="2"/>
  <c r="BM2114" i="2"/>
  <c r="BL2114" i="2"/>
  <c r="BK2114" i="2"/>
  <c r="BJ2114" i="2"/>
  <c r="BI2114" i="2"/>
  <c r="BH2114" i="2"/>
  <c r="BG2114" i="2"/>
  <c r="BF2114" i="2"/>
  <c r="BE2114" i="2"/>
  <c r="BD2114" i="2"/>
  <c r="AW2114" i="2"/>
  <c r="AV2114" i="2"/>
  <c r="AU2114" i="2"/>
  <c r="AT2114" i="2"/>
  <c r="AS2114" i="2"/>
  <c r="AR2114" i="2"/>
  <c r="AQ2114" i="2"/>
  <c r="AP2114" i="2"/>
  <c r="AO2114" i="2"/>
  <c r="AN2114" i="2"/>
  <c r="AM2114" i="2"/>
  <c r="AL2114" i="2"/>
  <c r="AK2114" i="2"/>
  <c r="AJ2114" i="2"/>
  <c r="AI2114" i="2"/>
  <c r="AH2114" i="2"/>
  <c r="AG2114" i="2"/>
  <c r="AF2114" i="2"/>
  <c r="AE2114" i="2"/>
  <c r="AD2114" i="2"/>
  <c r="AC2114" i="2"/>
  <c r="AB2114" i="2"/>
  <c r="AA2114" i="2"/>
  <c r="Z2114" i="2"/>
  <c r="Y2114" i="2"/>
  <c r="X2114" i="2"/>
  <c r="W2114" i="2"/>
  <c r="V2114" i="2"/>
  <c r="U2114" i="2"/>
  <c r="CG2111" i="2"/>
  <c r="CF2111" i="2"/>
  <c r="BY2111" i="2"/>
  <c r="BX2111" i="2"/>
  <c r="BW2111" i="2"/>
  <c r="BV2111" i="2"/>
  <c r="BU2111" i="2"/>
  <c r="BT2111" i="2"/>
  <c r="BS2111" i="2"/>
  <c r="BR2111" i="2"/>
  <c r="BQ2111" i="2"/>
  <c r="BP2111" i="2"/>
  <c r="BO2111" i="2"/>
  <c r="BN2111" i="2"/>
  <c r="BM2111" i="2"/>
  <c r="BL2111" i="2"/>
  <c r="BK2111" i="2"/>
  <c r="BJ2111" i="2"/>
  <c r="BI2111" i="2"/>
  <c r="BH2111" i="2"/>
  <c r="BG2111" i="2"/>
  <c r="BF2111" i="2"/>
  <c r="BE2111" i="2"/>
  <c r="BD2111" i="2"/>
  <c r="AW2111" i="2"/>
  <c r="AV2111" i="2"/>
  <c r="AU2111" i="2"/>
  <c r="AT2111" i="2"/>
  <c r="AS2111" i="2"/>
  <c r="AR2111" i="2"/>
  <c r="AQ2111" i="2"/>
  <c r="AP2111" i="2"/>
  <c r="AO2111" i="2"/>
  <c r="AN2111" i="2"/>
  <c r="AM2111" i="2"/>
  <c r="AL2111" i="2"/>
  <c r="AK2111" i="2"/>
  <c r="AJ2111" i="2"/>
  <c r="AI2111" i="2"/>
  <c r="AH2111" i="2"/>
  <c r="AG2111" i="2"/>
  <c r="AF2111" i="2"/>
  <c r="AE2111" i="2"/>
  <c r="AD2111" i="2"/>
  <c r="AC2111" i="2"/>
  <c r="AB2111" i="2"/>
  <c r="AA2111" i="2"/>
  <c r="Z2111" i="2"/>
  <c r="Y2111" i="2"/>
  <c r="X2111" i="2"/>
  <c r="W2111" i="2"/>
  <c r="V2111" i="2"/>
  <c r="U2111" i="2"/>
  <c r="CG2107" i="2"/>
  <c r="CF2107" i="2"/>
  <c r="CD2107" i="2"/>
  <c r="CC2107" i="2"/>
  <c r="CB2107" i="2"/>
  <c r="CA2107" i="2"/>
  <c r="BZ2107" i="2"/>
  <c r="BY2107" i="2"/>
  <c r="BW2107" i="2"/>
  <c r="BV2107" i="2"/>
  <c r="BU2107" i="2"/>
  <c r="BT2107" i="2"/>
  <c r="BS2107" i="2"/>
  <c r="BR2107" i="2"/>
  <c r="BQ2107" i="2"/>
  <c r="AW2107" i="2"/>
  <c r="AV2107" i="2"/>
  <c r="AU2107" i="2"/>
  <c r="AT2107" i="2"/>
  <c r="AS2107" i="2"/>
  <c r="AR2107" i="2"/>
  <c r="AQ2107" i="2"/>
  <c r="AP2107" i="2"/>
  <c r="AO2107" i="2"/>
  <c r="AN2107" i="2"/>
  <c r="AM2107" i="2"/>
  <c r="AL2107" i="2"/>
  <c r="AK2107" i="2"/>
  <c r="AJ2107" i="2"/>
  <c r="AI2107" i="2"/>
  <c r="AH2107" i="2"/>
  <c r="AG2107" i="2"/>
  <c r="AF2107" i="2"/>
  <c r="AE2107" i="2"/>
  <c r="AD2107" i="2"/>
  <c r="AC2107" i="2"/>
  <c r="AB2107" i="2"/>
  <c r="AA2107" i="2"/>
  <c r="Z2107" i="2"/>
  <c r="Y2107" i="2"/>
  <c r="X2107" i="2"/>
  <c r="W2107" i="2"/>
  <c r="V2107" i="2"/>
  <c r="U2107" i="2"/>
  <c r="CG2103" i="2"/>
  <c r="CF2103" i="2"/>
  <c r="CD2103" i="2"/>
  <c r="BW2103" i="2"/>
  <c r="BV2103" i="2"/>
  <c r="BU2103" i="2"/>
  <c r="BT2103" i="2"/>
  <c r="BS2103" i="2"/>
  <c r="BR2103" i="2"/>
  <c r="BQ2103" i="2"/>
  <c r="BP2103" i="2"/>
  <c r="BO2103" i="2"/>
  <c r="BN2103" i="2"/>
  <c r="BM2103" i="2"/>
  <c r="BL2103" i="2"/>
  <c r="BK2103" i="2"/>
  <c r="BJ2103" i="2"/>
  <c r="BI2103" i="2"/>
  <c r="BH2103" i="2"/>
  <c r="BG2103" i="2"/>
  <c r="BF2103" i="2"/>
  <c r="BE2103" i="2"/>
  <c r="BD2103" i="2"/>
  <c r="BC2103" i="2"/>
  <c r="BB2103" i="2"/>
  <c r="BA2103" i="2"/>
  <c r="AZ2103" i="2"/>
  <c r="AY2103" i="2"/>
  <c r="AX2103" i="2"/>
  <c r="AW2103" i="2"/>
  <c r="AV2103" i="2"/>
  <c r="AU2103" i="2"/>
  <c r="AT2103" i="2"/>
  <c r="AS2103" i="2"/>
  <c r="AR2103" i="2"/>
  <c r="AQ2103" i="2"/>
  <c r="AP2103" i="2"/>
  <c r="AO2103" i="2"/>
  <c r="AN2103" i="2"/>
  <c r="AM2103" i="2"/>
  <c r="AL2103" i="2"/>
  <c r="AK2103" i="2"/>
  <c r="AJ2103" i="2"/>
  <c r="AI2103" i="2"/>
  <c r="AH2103" i="2"/>
  <c r="AG2103" i="2"/>
  <c r="AF2103" i="2"/>
  <c r="AE2103" i="2"/>
  <c r="AD2103" i="2"/>
  <c r="AC2103" i="2"/>
  <c r="AB2103" i="2"/>
  <c r="AA2103" i="2"/>
  <c r="Z2103" i="2"/>
  <c r="Y2103" i="2"/>
  <c r="X2103" i="2"/>
  <c r="W2103" i="2"/>
  <c r="V2103" i="2"/>
  <c r="U2103" i="2"/>
  <c r="CG2100" i="2"/>
  <c r="CF2100" i="2"/>
  <c r="CD2100" i="2"/>
  <c r="BW2100" i="2"/>
  <c r="BV2100" i="2"/>
  <c r="BU2100" i="2"/>
  <c r="BT2100" i="2"/>
  <c r="BS2100" i="2"/>
  <c r="BR2100" i="2"/>
  <c r="BQ2100" i="2"/>
  <c r="BP2100" i="2"/>
  <c r="BO2100" i="2"/>
  <c r="BN2100" i="2"/>
  <c r="BM2100" i="2"/>
  <c r="BL2100" i="2"/>
  <c r="BK2100" i="2"/>
  <c r="BJ2100" i="2"/>
  <c r="BI2100" i="2"/>
  <c r="BH2100" i="2"/>
  <c r="BG2100" i="2"/>
  <c r="BF2100" i="2"/>
  <c r="BE2100" i="2"/>
  <c r="BD2100" i="2"/>
  <c r="BC2100" i="2"/>
  <c r="BB2100" i="2"/>
  <c r="BA2100" i="2"/>
  <c r="AZ2100" i="2"/>
  <c r="AY2100" i="2"/>
  <c r="AX2100" i="2"/>
  <c r="AW2100" i="2"/>
  <c r="AV2100" i="2"/>
  <c r="AU2100" i="2"/>
  <c r="AT2100" i="2"/>
  <c r="AS2100" i="2"/>
  <c r="AR2100" i="2"/>
  <c r="AQ2100" i="2"/>
  <c r="AP2100" i="2"/>
  <c r="AO2100" i="2"/>
  <c r="AN2100" i="2"/>
  <c r="AM2100" i="2"/>
  <c r="AL2100" i="2"/>
  <c r="AK2100" i="2"/>
  <c r="AJ2100" i="2"/>
  <c r="AI2100" i="2"/>
  <c r="AH2100" i="2"/>
  <c r="AG2100" i="2"/>
  <c r="AF2100" i="2"/>
  <c r="AE2100" i="2"/>
  <c r="AD2100" i="2"/>
  <c r="AC2100" i="2"/>
  <c r="AB2100" i="2"/>
  <c r="AA2100" i="2"/>
  <c r="Z2100" i="2"/>
  <c r="Y2100" i="2"/>
  <c r="X2100" i="2"/>
  <c r="W2100" i="2"/>
  <c r="V2100" i="2"/>
  <c r="U2100" i="2"/>
  <c r="CG2097" i="2"/>
  <c r="CF2097" i="2"/>
  <c r="CD2097" i="2"/>
  <c r="BS2097" i="2"/>
  <c r="BR2097" i="2"/>
  <c r="BQ2097" i="2"/>
  <c r="BP2097" i="2"/>
  <c r="BO2097" i="2"/>
  <c r="BN2097" i="2"/>
  <c r="BM2097" i="2"/>
  <c r="BL2097" i="2"/>
  <c r="BK2097" i="2"/>
  <c r="BJ2097" i="2"/>
  <c r="BI2097" i="2"/>
  <c r="BH2097" i="2"/>
  <c r="BG2097" i="2"/>
  <c r="BF2097" i="2"/>
  <c r="BE2097" i="2"/>
  <c r="BD2097" i="2"/>
  <c r="BC2097" i="2"/>
  <c r="BB2097" i="2"/>
  <c r="BA2097" i="2"/>
  <c r="AZ2097" i="2"/>
  <c r="AY2097" i="2"/>
  <c r="AX2097" i="2"/>
  <c r="AW2097" i="2"/>
  <c r="AV2097" i="2"/>
  <c r="AU2097" i="2"/>
  <c r="AT2097" i="2"/>
  <c r="AS2097" i="2"/>
  <c r="AR2097" i="2"/>
  <c r="AQ2097" i="2"/>
  <c r="AP2097" i="2"/>
  <c r="AO2097" i="2"/>
  <c r="AN2097" i="2"/>
  <c r="AM2097" i="2"/>
  <c r="AL2097" i="2"/>
  <c r="AK2097" i="2"/>
  <c r="AJ2097" i="2"/>
  <c r="AI2097" i="2"/>
  <c r="AH2097" i="2"/>
  <c r="AG2097" i="2"/>
  <c r="AF2097" i="2"/>
  <c r="AE2097" i="2"/>
  <c r="AD2097" i="2"/>
  <c r="AC2097" i="2"/>
  <c r="AB2097" i="2"/>
  <c r="AA2097" i="2"/>
  <c r="Z2097" i="2"/>
  <c r="Y2097" i="2"/>
  <c r="X2097" i="2"/>
  <c r="W2097" i="2"/>
  <c r="V2097" i="2"/>
  <c r="U2097" i="2"/>
  <c r="CG2094" i="2"/>
  <c r="CF2094" i="2"/>
  <c r="CD2094" i="2"/>
  <c r="CC2094" i="2"/>
  <c r="CB2094" i="2"/>
  <c r="CA2094" i="2"/>
  <c r="BZ2094" i="2"/>
  <c r="BY2094" i="2"/>
  <c r="BS2094" i="2"/>
  <c r="BR2094" i="2"/>
  <c r="BQ2094" i="2"/>
  <c r="BP2094" i="2"/>
  <c r="BO2094" i="2"/>
  <c r="BN2094" i="2"/>
  <c r="BM2094" i="2"/>
  <c r="BL2094" i="2"/>
  <c r="BK2094" i="2"/>
  <c r="BJ2094" i="2"/>
  <c r="BI2094" i="2"/>
  <c r="BH2094" i="2"/>
  <c r="BG2094" i="2"/>
  <c r="BF2094" i="2"/>
  <c r="BE2094" i="2"/>
  <c r="BD2094" i="2"/>
  <c r="BC2094" i="2"/>
  <c r="BB2094" i="2"/>
  <c r="BA2094" i="2"/>
  <c r="AZ2094" i="2"/>
  <c r="AY2094" i="2"/>
  <c r="AX2094" i="2"/>
  <c r="AW2094" i="2"/>
  <c r="AV2094" i="2"/>
  <c r="AU2094" i="2"/>
  <c r="AT2094" i="2"/>
  <c r="AS2094" i="2"/>
  <c r="AR2094" i="2"/>
  <c r="AQ2094" i="2"/>
  <c r="AP2094" i="2"/>
  <c r="AO2094" i="2"/>
  <c r="AN2094" i="2"/>
  <c r="AM2094" i="2"/>
  <c r="AL2094" i="2"/>
  <c r="AK2094" i="2"/>
  <c r="AJ2094" i="2"/>
  <c r="AI2094" i="2"/>
  <c r="AH2094" i="2"/>
  <c r="AG2094" i="2"/>
  <c r="AF2094" i="2"/>
  <c r="AE2094" i="2"/>
  <c r="AD2094" i="2"/>
  <c r="AC2094" i="2"/>
  <c r="AB2094" i="2"/>
  <c r="AA2094" i="2"/>
  <c r="Z2094" i="2"/>
  <c r="Y2094" i="2"/>
  <c r="X2094" i="2"/>
  <c r="W2094" i="2"/>
  <c r="V2094" i="2"/>
  <c r="U2094" i="2"/>
  <c r="CG2091" i="2"/>
  <c r="CF2091" i="2"/>
  <c r="CD2091" i="2"/>
  <c r="CC2091" i="2"/>
  <c r="CB2091" i="2"/>
  <c r="CA2091" i="2"/>
  <c r="BZ2091" i="2"/>
  <c r="BY2091" i="2"/>
  <c r="BS2091" i="2"/>
  <c r="BR2091" i="2"/>
  <c r="BQ2091" i="2"/>
  <c r="BP2091" i="2"/>
  <c r="BO2091" i="2"/>
  <c r="BN2091" i="2"/>
  <c r="BM2091" i="2"/>
  <c r="BL2091" i="2"/>
  <c r="BK2091" i="2"/>
  <c r="BJ2091" i="2"/>
  <c r="BI2091" i="2"/>
  <c r="BH2091" i="2"/>
  <c r="BG2091" i="2"/>
  <c r="BF2091" i="2"/>
  <c r="BE2091" i="2"/>
  <c r="BD2091" i="2"/>
  <c r="BC2091" i="2"/>
  <c r="BB2091" i="2"/>
  <c r="BA2091" i="2"/>
  <c r="AZ2091" i="2"/>
  <c r="AY2091" i="2"/>
  <c r="AX2091" i="2"/>
  <c r="AW2091" i="2"/>
  <c r="AV2091" i="2"/>
  <c r="AU2091" i="2"/>
  <c r="AT2091" i="2"/>
  <c r="AS2091" i="2"/>
  <c r="AR2091" i="2"/>
  <c r="AQ2091" i="2"/>
  <c r="AP2091" i="2"/>
  <c r="AO2091" i="2"/>
  <c r="AN2091" i="2"/>
  <c r="AM2091" i="2"/>
  <c r="AL2091" i="2"/>
  <c r="AK2091" i="2"/>
  <c r="AJ2091" i="2"/>
  <c r="AI2091" i="2"/>
  <c r="AH2091" i="2"/>
  <c r="AG2091" i="2"/>
  <c r="AF2091" i="2"/>
  <c r="AE2091" i="2"/>
  <c r="AD2091" i="2"/>
  <c r="AC2091" i="2"/>
  <c r="AB2091" i="2"/>
  <c r="AA2091" i="2"/>
  <c r="Z2091" i="2"/>
  <c r="Y2091" i="2"/>
  <c r="X2091" i="2"/>
  <c r="W2091" i="2"/>
  <c r="V2091" i="2"/>
  <c r="U2091" i="2"/>
  <c r="CG2088" i="2"/>
  <c r="CF2088" i="2"/>
  <c r="CD2088" i="2"/>
  <c r="CC2088" i="2"/>
  <c r="CB2088" i="2"/>
  <c r="CA2088" i="2"/>
  <c r="BZ2088" i="2"/>
  <c r="BY2088" i="2"/>
  <c r="BS2088" i="2"/>
  <c r="BR2088" i="2"/>
  <c r="BQ2088" i="2"/>
  <c r="BP2088" i="2"/>
  <c r="BO2088" i="2"/>
  <c r="BN2088" i="2"/>
  <c r="BM2088" i="2"/>
  <c r="BL2088" i="2"/>
  <c r="BK2088" i="2"/>
  <c r="BJ2088" i="2"/>
  <c r="BI2088" i="2"/>
  <c r="BH2088" i="2"/>
  <c r="BG2088" i="2"/>
  <c r="BF2088" i="2"/>
  <c r="BE2088" i="2"/>
  <c r="BD2088" i="2"/>
  <c r="BC2088" i="2"/>
  <c r="BB2088" i="2"/>
  <c r="BA2088" i="2"/>
  <c r="AZ2088" i="2"/>
  <c r="AY2088" i="2"/>
  <c r="AX2088" i="2"/>
  <c r="AW2088" i="2"/>
  <c r="AV2088" i="2"/>
  <c r="AU2088" i="2"/>
  <c r="AT2088" i="2"/>
  <c r="AS2088" i="2"/>
  <c r="AR2088" i="2"/>
  <c r="AQ2088" i="2"/>
  <c r="AP2088" i="2"/>
  <c r="AO2088" i="2"/>
  <c r="AN2088" i="2"/>
  <c r="AM2088" i="2"/>
  <c r="AL2088" i="2"/>
  <c r="AK2088" i="2"/>
  <c r="AJ2088" i="2"/>
  <c r="AI2088" i="2"/>
  <c r="AH2088" i="2"/>
  <c r="AG2088" i="2"/>
  <c r="AF2088" i="2"/>
  <c r="AE2088" i="2"/>
  <c r="AD2088" i="2"/>
  <c r="AC2088" i="2"/>
  <c r="AB2088" i="2"/>
  <c r="AA2088" i="2"/>
  <c r="Z2088" i="2"/>
  <c r="Y2088" i="2"/>
  <c r="X2088" i="2"/>
  <c r="W2088" i="2"/>
  <c r="V2088" i="2"/>
  <c r="U2088" i="2"/>
  <c r="CG2085" i="2"/>
  <c r="CF2085" i="2"/>
  <c r="CD2085" i="2"/>
  <c r="CC2085" i="2"/>
  <c r="CB2085" i="2"/>
  <c r="CA2085" i="2"/>
  <c r="BZ2085" i="2"/>
  <c r="BY2085" i="2"/>
  <c r="BS2085" i="2"/>
  <c r="BR2085" i="2"/>
  <c r="BQ2085" i="2"/>
  <c r="BP2085" i="2"/>
  <c r="BO2085" i="2"/>
  <c r="BN2085" i="2"/>
  <c r="BM2085" i="2"/>
  <c r="BL2085" i="2"/>
  <c r="BK2085" i="2"/>
  <c r="BJ2085" i="2"/>
  <c r="BI2085" i="2"/>
  <c r="BH2085" i="2"/>
  <c r="BG2085" i="2"/>
  <c r="BF2085" i="2"/>
  <c r="BE2085" i="2"/>
  <c r="BD2085" i="2"/>
  <c r="BC2085" i="2"/>
  <c r="BB2085" i="2"/>
  <c r="BA2085" i="2"/>
  <c r="AZ2085" i="2"/>
  <c r="AY2085" i="2"/>
  <c r="AX2085" i="2"/>
  <c r="AW2085" i="2"/>
  <c r="AV2085" i="2"/>
  <c r="AU2085" i="2"/>
  <c r="AT2085" i="2"/>
  <c r="AS2085" i="2"/>
  <c r="AR2085" i="2"/>
  <c r="AQ2085" i="2"/>
  <c r="AP2085" i="2"/>
  <c r="AO2085" i="2"/>
  <c r="AN2085" i="2"/>
  <c r="AM2085" i="2"/>
  <c r="AL2085" i="2"/>
  <c r="AK2085" i="2"/>
  <c r="AJ2085" i="2"/>
  <c r="AI2085" i="2"/>
  <c r="AH2085" i="2"/>
  <c r="AG2085" i="2"/>
  <c r="AF2085" i="2"/>
  <c r="AE2085" i="2"/>
  <c r="AD2085" i="2"/>
  <c r="AC2085" i="2"/>
  <c r="AB2085" i="2"/>
  <c r="AA2085" i="2"/>
  <c r="Z2085" i="2"/>
  <c r="Y2085" i="2"/>
  <c r="X2085" i="2"/>
  <c r="W2085" i="2"/>
  <c r="V2085" i="2"/>
  <c r="U2085" i="2"/>
  <c r="CG2082" i="2"/>
  <c r="CF2082" i="2"/>
  <c r="CD2082" i="2"/>
  <c r="BS2082" i="2"/>
  <c r="BR2082" i="2"/>
  <c r="BQ2082" i="2"/>
  <c r="BP2082" i="2"/>
  <c r="BO2082" i="2"/>
  <c r="BN2082" i="2"/>
  <c r="BM2082" i="2"/>
  <c r="BL2082" i="2"/>
  <c r="BK2082" i="2"/>
  <c r="BJ2082" i="2"/>
  <c r="BI2082" i="2"/>
  <c r="BH2082" i="2"/>
  <c r="BG2082" i="2"/>
  <c r="BF2082" i="2"/>
  <c r="BE2082" i="2"/>
  <c r="BD2082" i="2"/>
  <c r="BC2082" i="2"/>
  <c r="BB2082" i="2"/>
  <c r="BA2082" i="2"/>
  <c r="AZ2082" i="2"/>
  <c r="AY2082" i="2"/>
  <c r="AX2082" i="2"/>
  <c r="AW2082" i="2"/>
  <c r="AV2082" i="2"/>
  <c r="AU2082" i="2"/>
  <c r="AT2082" i="2"/>
  <c r="AS2082" i="2"/>
  <c r="AR2082" i="2"/>
  <c r="AQ2082" i="2"/>
  <c r="AP2082" i="2"/>
  <c r="AO2082" i="2"/>
  <c r="AN2082" i="2"/>
  <c r="AM2082" i="2"/>
  <c r="AL2082" i="2"/>
  <c r="AK2082" i="2"/>
  <c r="AJ2082" i="2"/>
  <c r="AI2082" i="2"/>
  <c r="AH2082" i="2"/>
  <c r="AG2082" i="2"/>
  <c r="AF2082" i="2"/>
  <c r="AE2082" i="2"/>
  <c r="AD2082" i="2"/>
  <c r="AC2082" i="2"/>
  <c r="AB2082" i="2"/>
  <c r="AA2082" i="2"/>
  <c r="Z2082" i="2"/>
  <c r="Y2082" i="2"/>
  <c r="X2082" i="2"/>
  <c r="W2082" i="2"/>
  <c r="V2082" i="2"/>
  <c r="U2082" i="2"/>
  <c r="CG2078" i="2"/>
  <c r="CF2078" i="2"/>
  <c r="CD2078" i="2"/>
  <c r="CC2078" i="2"/>
  <c r="CB2078" i="2"/>
  <c r="CA2078" i="2"/>
  <c r="BZ2078" i="2"/>
  <c r="BY2078" i="2"/>
  <c r="BS2078" i="2"/>
  <c r="BR2078" i="2"/>
  <c r="BQ2078" i="2"/>
  <c r="BP2078" i="2"/>
  <c r="BO2078" i="2"/>
  <c r="BN2078" i="2"/>
  <c r="BM2078" i="2"/>
  <c r="BL2078" i="2"/>
  <c r="BK2078" i="2"/>
  <c r="BJ2078" i="2"/>
  <c r="BI2078" i="2"/>
  <c r="BH2078" i="2"/>
  <c r="BG2078" i="2"/>
  <c r="BF2078" i="2"/>
  <c r="BE2078" i="2"/>
  <c r="BD2078" i="2"/>
  <c r="BC2078" i="2"/>
  <c r="BB2078" i="2"/>
  <c r="BA2078" i="2"/>
  <c r="AZ2078" i="2"/>
  <c r="AY2078" i="2"/>
  <c r="AX2078" i="2"/>
  <c r="AW2078" i="2"/>
  <c r="AV2078" i="2"/>
  <c r="AU2078" i="2"/>
  <c r="AT2078" i="2"/>
  <c r="AS2078" i="2"/>
  <c r="AR2078" i="2"/>
  <c r="AQ2078" i="2"/>
  <c r="AP2078" i="2"/>
  <c r="AO2078" i="2"/>
  <c r="AN2078" i="2"/>
  <c r="AM2078" i="2"/>
  <c r="AL2078" i="2"/>
  <c r="AK2078" i="2"/>
  <c r="AJ2078" i="2"/>
  <c r="AI2078" i="2"/>
  <c r="AH2078" i="2"/>
  <c r="AG2078" i="2"/>
  <c r="AF2078" i="2"/>
  <c r="AE2078" i="2"/>
  <c r="AD2078" i="2"/>
  <c r="AC2078" i="2"/>
  <c r="AB2078" i="2"/>
  <c r="AA2078" i="2"/>
  <c r="Z2078" i="2"/>
  <c r="Y2078" i="2"/>
  <c r="X2078" i="2"/>
  <c r="W2078" i="2"/>
  <c r="V2078" i="2"/>
  <c r="U2078" i="2"/>
  <c r="CG2074" i="2"/>
  <c r="CF2074" i="2"/>
  <c r="CD2074" i="2"/>
  <c r="BJ2074" i="2"/>
  <c r="BI2074" i="2"/>
  <c r="BH2074" i="2"/>
  <c r="BG2074" i="2"/>
  <c r="BF2074" i="2"/>
  <c r="BE2074" i="2"/>
  <c r="BD2074" i="2"/>
  <c r="BC2074" i="2"/>
  <c r="BB2074" i="2"/>
  <c r="BA2074" i="2"/>
  <c r="AZ2074" i="2"/>
  <c r="AY2074" i="2"/>
  <c r="AX2074" i="2"/>
  <c r="AW2074" i="2"/>
  <c r="AV2074" i="2"/>
  <c r="AU2074" i="2"/>
  <c r="AT2074" i="2"/>
  <c r="AS2074" i="2"/>
  <c r="AR2074" i="2"/>
  <c r="AQ2074" i="2"/>
  <c r="AP2074" i="2"/>
  <c r="AO2074" i="2"/>
  <c r="AN2074" i="2"/>
  <c r="AM2074" i="2"/>
  <c r="AL2074" i="2"/>
  <c r="AK2074" i="2"/>
  <c r="AJ2074" i="2"/>
  <c r="AI2074" i="2"/>
  <c r="AH2074" i="2"/>
  <c r="AG2074" i="2"/>
  <c r="AF2074" i="2"/>
  <c r="AE2074" i="2"/>
  <c r="AD2074" i="2"/>
  <c r="AC2074" i="2"/>
  <c r="AB2074" i="2"/>
  <c r="AA2074" i="2"/>
  <c r="Z2074" i="2"/>
  <c r="Y2074" i="2"/>
  <c r="X2074" i="2"/>
  <c r="W2074" i="2"/>
  <c r="V2074" i="2"/>
  <c r="U2074" i="2"/>
  <c r="CG2071" i="2"/>
  <c r="CF2071" i="2"/>
  <c r="CD2071" i="2"/>
  <c r="BJ2071" i="2"/>
  <c r="BI2071" i="2"/>
  <c r="BH2071" i="2"/>
  <c r="BG2071" i="2"/>
  <c r="BF2071" i="2"/>
  <c r="BE2071" i="2"/>
  <c r="BD2071" i="2"/>
  <c r="BC2071" i="2"/>
  <c r="BB2071" i="2"/>
  <c r="BA2071" i="2"/>
  <c r="AZ2071" i="2"/>
  <c r="AY2071" i="2"/>
  <c r="AX2071" i="2"/>
  <c r="AW2071" i="2"/>
  <c r="AV2071" i="2"/>
  <c r="AU2071" i="2"/>
  <c r="AT2071" i="2"/>
  <c r="AS2071" i="2"/>
  <c r="AR2071" i="2"/>
  <c r="AQ2071" i="2"/>
  <c r="AP2071" i="2"/>
  <c r="AO2071" i="2"/>
  <c r="AN2071" i="2"/>
  <c r="AM2071" i="2"/>
  <c r="AL2071" i="2"/>
  <c r="AK2071" i="2"/>
  <c r="AJ2071" i="2"/>
  <c r="AI2071" i="2"/>
  <c r="AH2071" i="2"/>
  <c r="AG2071" i="2"/>
  <c r="AF2071" i="2"/>
  <c r="AE2071" i="2"/>
  <c r="AD2071" i="2"/>
  <c r="AC2071" i="2"/>
  <c r="AB2071" i="2"/>
  <c r="AA2071" i="2"/>
  <c r="Z2071" i="2"/>
  <c r="Y2071" i="2"/>
  <c r="X2071" i="2"/>
  <c r="W2071" i="2"/>
  <c r="V2071" i="2"/>
  <c r="U2071" i="2"/>
  <c r="CG2068" i="2"/>
  <c r="CF2068" i="2"/>
  <c r="CD2068" i="2"/>
  <c r="BJ2068" i="2"/>
  <c r="BI2068" i="2"/>
  <c r="BH2068" i="2"/>
  <c r="BG2068" i="2"/>
  <c r="BF2068" i="2"/>
  <c r="BE2068" i="2"/>
  <c r="BD2068" i="2"/>
  <c r="BC2068" i="2"/>
  <c r="BB2068" i="2"/>
  <c r="BA2068" i="2"/>
  <c r="AZ2068" i="2"/>
  <c r="AY2068" i="2"/>
  <c r="AX2068" i="2"/>
  <c r="AW2068" i="2"/>
  <c r="AV2068" i="2"/>
  <c r="AU2068" i="2"/>
  <c r="AT2068" i="2"/>
  <c r="AS2068" i="2"/>
  <c r="AR2068" i="2"/>
  <c r="AQ2068" i="2"/>
  <c r="AP2068" i="2"/>
  <c r="AO2068" i="2"/>
  <c r="AN2068" i="2"/>
  <c r="AM2068" i="2"/>
  <c r="AL2068" i="2"/>
  <c r="AK2068" i="2"/>
  <c r="AJ2068" i="2"/>
  <c r="AI2068" i="2"/>
  <c r="AH2068" i="2"/>
  <c r="AG2068" i="2"/>
  <c r="AF2068" i="2"/>
  <c r="AE2068" i="2"/>
  <c r="AD2068" i="2"/>
  <c r="AC2068" i="2"/>
  <c r="AB2068" i="2"/>
  <c r="AA2068" i="2"/>
  <c r="Z2068" i="2"/>
  <c r="Y2068" i="2"/>
  <c r="X2068" i="2"/>
  <c r="W2068" i="2"/>
  <c r="V2068" i="2"/>
  <c r="U2068" i="2"/>
  <c r="CG2065" i="2"/>
  <c r="CF2065" i="2"/>
  <c r="CD2065" i="2"/>
  <c r="BJ2065" i="2"/>
  <c r="BI2065" i="2"/>
  <c r="BH2065" i="2"/>
  <c r="BG2065" i="2"/>
  <c r="BF2065" i="2"/>
  <c r="BE2065" i="2"/>
  <c r="BD2065" i="2"/>
  <c r="BC2065" i="2"/>
  <c r="BB2065" i="2"/>
  <c r="BA2065" i="2"/>
  <c r="AZ2065" i="2"/>
  <c r="AY2065" i="2"/>
  <c r="AX2065" i="2"/>
  <c r="AW2065" i="2"/>
  <c r="AV2065" i="2"/>
  <c r="AU2065" i="2"/>
  <c r="AT2065" i="2"/>
  <c r="AS2065" i="2"/>
  <c r="AR2065" i="2"/>
  <c r="AQ2065" i="2"/>
  <c r="AP2065" i="2"/>
  <c r="AO2065" i="2"/>
  <c r="AN2065" i="2"/>
  <c r="AM2065" i="2"/>
  <c r="AL2065" i="2"/>
  <c r="AK2065" i="2"/>
  <c r="AJ2065" i="2"/>
  <c r="AI2065" i="2"/>
  <c r="AH2065" i="2"/>
  <c r="AG2065" i="2"/>
  <c r="AF2065" i="2"/>
  <c r="AE2065" i="2"/>
  <c r="AD2065" i="2"/>
  <c r="AC2065" i="2"/>
  <c r="AB2065" i="2"/>
  <c r="AA2065" i="2"/>
  <c r="Z2065" i="2"/>
  <c r="Y2065" i="2"/>
  <c r="X2065" i="2"/>
  <c r="W2065" i="2"/>
  <c r="V2065" i="2"/>
  <c r="U2065" i="2"/>
  <c r="CG2062" i="2"/>
  <c r="CF2062" i="2"/>
  <c r="CD2062" i="2"/>
  <c r="BJ2062" i="2"/>
  <c r="BI2062" i="2"/>
  <c r="BH2062" i="2"/>
  <c r="BG2062" i="2"/>
  <c r="BF2062" i="2"/>
  <c r="BE2062" i="2"/>
  <c r="BD2062" i="2"/>
  <c r="BC2062" i="2"/>
  <c r="BB2062" i="2"/>
  <c r="BA2062" i="2"/>
  <c r="AZ2062" i="2"/>
  <c r="AY2062" i="2"/>
  <c r="AX2062" i="2"/>
  <c r="AW2062" i="2"/>
  <c r="AV2062" i="2"/>
  <c r="AU2062" i="2"/>
  <c r="AT2062" i="2"/>
  <c r="AS2062" i="2"/>
  <c r="AR2062" i="2"/>
  <c r="AQ2062" i="2"/>
  <c r="AP2062" i="2"/>
  <c r="AO2062" i="2"/>
  <c r="AN2062" i="2"/>
  <c r="AM2062" i="2"/>
  <c r="AL2062" i="2"/>
  <c r="AK2062" i="2"/>
  <c r="AJ2062" i="2"/>
  <c r="AI2062" i="2"/>
  <c r="AH2062" i="2"/>
  <c r="AG2062" i="2"/>
  <c r="AF2062" i="2"/>
  <c r="AE2062" i="2"/>
  <c r="AD2062" i="2"/>
  <c r="AC2062" i="2"/>
  <c r="AB2062" i="2"/>
  <c r="AA2062" i="2"/>
  <c r="Z2062" i="2"/>
  <c r="Y2062" i="2"/>
  <c r="X2062" i="2"/>
  <c r="W2062" i="2"/>
  <c r="V2062" i="2"/>
  <c r="U2062" i="2"/>
  <c r="CG2059" i="2"/>
  <c r="CF2059" i="2"/>
  <c r="CD2059" i="2"/>
  <c r="BJ2059" i="2"/>
  <c r="BI2059" i="2"/>
  <c r="BH2059" i="2"/>
  <c r="BG2059" i="2"/>
  <c r="BF2059" i="2"/>
  <c r="BE2059" i="2"/>
  <c r="BD2059" i="2"/>
  <c r="BC2059" i="2"/>
  <c r="BB2059" i="2"/>
  <c r="BA2059" i="2"/>
  <c r="AZ2059" i="2"/>
  <c r="AY2059" i="2"/>
  <c r="AX2059" i="2"/>
  <c r="AW2059" i="2"/>
  <c r="AV2059" i="2"/>
  <c r="AU2059" i="2"/>
  <c r="AT2059" i="2"/>
  <c r="AS2059" i="2"/>
  <c r="AR2059" i="2"/>
  <c r="AQ2059" i="2"/>
  <c r="AP2059" i="2"/>
  <c r="AO2059" i="2"/>
  <c r="AN2059" i="2"/>
  <c r="AM2059" i="2"/>
  <c r="AL2059" i="2"/>
  <c r="AK2059" i="2"/>
  <c r="AJ2059" i="2"/>
  <c r="AI2059" i="2"/>
  <c r="AH2059" i="2"/>
  <c r="AG2059" i="2"/>
  <c r="AF2059" i="2"/>
  <c r="AE2059" i="2"/>
  <c r="AD2059" i="2"/>
  <c r="AC2059" i="2"/>
  <c r="AB2059" i="2"/>
  <c r="AA2059" i="2"/>
  <c r="Z2059" i="2"/>
  <c r="Y2059" i="2"/>
  <c r="X2059" i="2"/>
  <c r="W2059" i="2"/>
  <c r="V2059" i="2"/>
  <c r="U2059" i="2"/>
  <c r="CG2056" i="2"/>
  <c r="CF2056" i="2"/>
  <c r="CD2056" i="2"/>
  <c r="BJ2056" i="2"/>
  <c r="BI2056" i="2"/>
  <c r="BH2056" i="2"/>
  <c r="BG2056" i="2"/>
  <c r="BF2056" i="2"/>
  <c r="BE2056" i="2"/>
  <c r="BD2056" i="2"/>
  <c r="BC2056" i="2"/>
  <c r="BB2056" i="2"/>
  <c r="BA2056" i="2"/>
  <c r="AZ2056" i="2"/>
  <c r="AY2056" i="2"/>
  <c r="AX2056" i="2"/>
  <c r="AW2056" i="2"/>
  <c r="AV2056" i="2"/>
  <c r="AU2056" i="2"/>
  <c r="AT2056" i="2"/>
  <c r="AS2056" i="2"/>
  <c r="AR2056" i="2"/>
  <c r="AQ2056" i="2"/>
  <c r="AP2056" i="2"/>
  <c r="AO2056" i="2"/>
  <c r="AN2056" i="2"/>
  <c r="AM2056" i="2"/>
  <c r="AL2056" i="2"/>
  <c r="AK2056" i="2"/>
  <c r="AJ2056" i="2"/>
  <c r="AI2056" i="2"/>
  <c r="AH2056" i="2"/>
  <c r="AG2056" i="2"/>
  <c r="AF2056" i="2"/>
  <c r="AE2056" i="2"/>
  <c r="AD2056" i="2"/>
  <c r="AC2056" i="2"/>
  <c r="AB2056" i="2"/>
  <c r="AA2056" i="2"/>
  <c r="Z2056" i="2"/>
  <c r="Y2056" i="2"/>
  <c r="X2056" i="2"/>
  <c r="W2056" i="2"/>
  <c r="V2056" i="2"/>
  <c r="U2056" i="2"/>
  <c r="CG2053" i="2"/>
  <c r="CF2053" i="2"/>
  <c r="CD2053" i="2"/>
  <c r="BJ2053" i="2"/>
  <c r="BI2053" i="2"/>
  <c r="BH2053" i="2"/>
  <c r="BG2053" i="2"/>
  <c r="BF2053" i="2"/>
  <c r="BE2053" i="2"/>
  <c r="BD2053" i="2"/>
  <c r="BC2053" i="2"/>
  <c r="BB2053" i="2"/>
  <c r="BA2053" i="2"/>
  <c r="AZ2053" i="2"/>
  <c r="AY2053" i="2"/>
  <c r="AX2053" i="2"/>
  <c r="AW2053" i="2"/>
  <c r="AV2053" i="2"/>
  <c r="AU2053" i="2"/>
  <c r="AT2053" i="2"/>
  <c r="AS2053" i="2"/>
  <c r="AR2053" i="2"/>
  <c r="AQ2053" i="2"/>
  <c r="AP2053" i="2"/>
  <c r="AO2053" i="2"/>
  <c r="AN2053" i="2"/>
  <c r="AM2053" i="2"/>
  <c r="AL2053" i="2"/>
  <c r="AK2053" i="2"/>
  <c r="AJ2053" i="2"/>
  <c r="AI2053" i="2"/>
  <c r="AH2053" i="2"/>
  <c r="AG2053" i="2"/>
  <c r="AF2053" i="2"/>
  <c r="AE2053" i="2"/>
  <c r="AD2053" i="2"/>
  <c r="AC2053" i="2"/>
  <c r="AB2053" i="2"/>
  <c r="AA2053" i="2"/>
  <c r="Z2053" i="2"/>
  <c r="Y2053" i="2"/>
  <c r="X2053" i="2"/>
  <c r="W2053" i="2"/>
  <c r="V2053" i="2"/>
  <c r="U2053" i="2"/>
  <c r="CG2050" i="2"/>
  <c r="CF2050" i="2"/>
  <c r="CD2050" i="2"/>
  <c r="BJ2050" i="2"/>
  <c r="BI2050" i="2"/>
  <c r="BH2050" i="2"/>
  <c r="BG2050" i="2"/>
  <c r="BF2050" i="2"/>
  <c r="BE2050" i="2"/>
  <c r="BD2050" i="2"/>
  <c r="BC2050" i="2"/>
  <c r="BB2050" i="2"/>
  <c r="BA2050" i="2"/>
  <c r="AZ2050" i="2"/>
  <c r="AY2050" i="2"/>
  <c r="AX2050" i="2"/>
  <c r="AW2050" i="2"/>
  <c r="AV2050" i="2"/>
  <c r="AU2050" i="2"/>
  <c r="AT2050" i="2"/>
  <c r="AS2050" i="2"/>
  <c r="AR2050" i="2"/>
  <c r="AQ2050" i="2"/>
  <c r="AP2050" i="2"/>
  <c r="AO2050" i="2"/>
  <c r="AN2050" i="2"/>
  <c r="AM2050" i="2"/>
  <c r="AL2050" i="2"/>
  <c r="AK2050" i="2"/>
  <c r="AJ2050" i="2"/>
  <c r="AI2050" i="2"/>
  <c r="AH2050" i="2"/>
  <c r="AG2050" i="2"/>
  <c r="AF2050" i="2"/>
  <c r="AE2050" i="2"/>
  <c r="AD2050" i="2"/>
  <c r="AC2050" i="2"/>
  <c r="AB2050" i="2"/>
  <c r="AA2050" i="2"/>
  <c r="Z2050" i="2"/>
  <c r="Y2050" i="2"/>
  <c r="X2050" i="2"/>
  <c r="W2050" i="2"/>
  <c r="V2050" i="2"/>
  <c r="U2050" i="2"/>
  <c r="CG2047" i="2"/>
  <c r="CF2047" i="2"/>
  <c r="CD2047" i="2"/>
  <c r="BJ2047" i="2"/>
  <c r="BI2047" i="2"/>
  <c r="BH2047" i="2"/>
  <c r="BG2047" i="2"/>
  <c r="BF2047" i="2"/>
  <c r="BE2047" i="2"/>
  <c r="BD2047" i="2"/>
  <c r="BC2047" i="2"/>
  <c r="BB2047" i="2"/>
  <c r="BA2047" i="2"/>
  <c r="AZ2047" i="2"/>
  <c r="AY2047" i="2"/>
  <c r="AX2047" i="2"/>
  <c r="AW2047" i="2"/>
  <c r="AV2047" i="2"/>
  <c r="AU2047" i="2"/>
  <c r="AT2047" i="2"/>
  <c r="AS2047" i="2"/>
  <c r="AR2047" i="2"/>
  <c r="AQ2047" i="2"/>
  <c r="AP2047" i="2"/>
  <c r="AO2047" i="2"/>
  <c r="AN2047" i="2"/>
  <c r="AM2047" i="2"/>
  <c r="AL2047" i="2"/>
  <c r="AK2047" i="2"/>
  <c r="AJ2047" i="2"/>
  <c r="AI2047" i="2"/>
  <c r="AH2047" i="2"/>
  <c r="AG2047" i="2"/>
  <c r="AF2047" i="2"/>
  <c r="AE2047" i="2"/>
  <c r="AD2047" i="2"/>
  <c r="AC2047" i="2"/>
  <c r="AB2047" i="2"/>
  <c r="AA2047" i="2"/>
  <c r="Z2047" i="2"/>
  <c r="Y2047" i="2"/>
  <c r="X2047" i="2"/>
  <c r="W2047" i="2"/>
  <c r="V2047" i="2"/>
  <c r="U2047" i="2"/>
  <c r="CG2043" i="2"/>
  <c r="CF2043" i="2"/>
  <c r="CD2043" i="2"/>
  <c r="BO2043" i="2"/>
  <c r="BN2043" i="2"/>
  <c r="BM2043" i="2"/>
  <c r="BL2043" i="2"/>
  <c r="BK2043" i="2"/>
  <c r="BJ2043" i="2"/>
  <c r="BI2043" i="2"/>
  <c r="BH2043" i="2"/>
  <c r="BG2043" i="2"/>
  <c r="BF2043" i="2"/>
  <c r="BE2043" i="2"/>
  <c r="BD2043" i="2"/>
  <c r="BC2043" i="2"/>
  <c r="BB2043" i="2"/>
  <c r="BA2043" i="2"/>
  <c r="AZ2043" i="2"/>
  <c r="AY2043" i="2"/>
  <c r="AX2043" i="2"/>
  <c r="AW2043" i="2"/>
  <c r="AV2043" i="2"/>
  <c r="AU2043" i="2"/>
  <c r="AT2043" i="2"/>
  <c r="AS2043" i="2"/>
  <c r="AR2043" i="2"/>
  <c r="AQ2043" i="2"/>
  <c r="AP2043" i="2"/>
  <c r="AO2043" i="2"/>
  <c r="AN2043" i="2"/>
  <c r="AM2043" i="2"/>
  <c r="AL2043" i="2"/>
  <c r="AK2043" i="2"/>
  <c r="AJ2043" i="2"/>
  <c r="AI2043" i="2"/>
  <c r="AH2043" i="2"/>
  <c r="AG2043" i="2"/>
  <c r="AF2043" i="2"/>
  <c r="AE2043" i="2"/>
  <c r="AD2043" i="2"/>
  <c r="AC2043" i="2"/>
  <c r="AB2043" i="2"/>
  <c r="AA2043" i="2"/>
  <c r="Z2043" i="2"/>
  <c r="Y2043" i="2"/>
  <c r="X2043" i="2"/>
  <c r="W2043" i="2"/>
  <c r="V2043" i="2"/>
  <c r="U2043" i="2"/>
  <c r="CG2040" i="2"/>
  <c r="CF2040" i="2"/>
  <c r="CD2040" i="2"/>
  <c r="BO2040" i="2"/>
  <c r="BN2040" i="2"/>
  <c r="BM2040" i="2"/>
  <c r="BL2040" i="2"/>
  <c r="BK2040" i="2"/>
  <c r="BJ2040" i="2"/>
  <c r="BI2040" i="2"/>
  <c r="BH2040" i="2"/>
  <c r="BG2040" i="2"/>
  <c r="BF2040" i="2"/>
  <c r="BE2040" i="2"/>
  <c r="BD2040" i="2"/>
  <c r="BC2040" i="2"/>
  <c r="BB2040" i="2"/>
  <c r="BA2040" i="2"/>
  <c r="AZ2040" i="2"/>
  <c r="AY2040" i="2"/>
  <c r="AX2040" i="2"/>
  <c r="AW2040" i="2"/>
  <c r="AV2040" i="2"/>
  <c r="AU2040" i="2"/>
  <c r="AT2040" i="2"/>
  <c r="AS2040" i="2"/>
  <c r="AR2040" i="2"/>
  <c r="AQ2040" i="2"/>
  <c r="AP2040" i="2"/>
  <c r="AO2040" i="2"/>
  <c r="AN2040" i="2"/>
  <c r="AM2040" i="2"/>
  <c r="AL2040" i="2"/>
  <c r="AK2040" i="2"/>
  <c r="AJ2040" i="2"/>
  <c r="AI2040" i="2"/>
  <c r="AH2040" i="2"/>
  <c r="AG2040" i="2"/>
  <c r="AF2040" i="2"/>
  <c r="AE2040" i="2"/>
  <c r="AD2040" i="2"/>
  <c r="AC2040" i="2"/>
  <c r="AB2040" i="2"/>
  <c r="AA2040" i="2"/>
  <c r="Z2040" i="2"/>
  <c r="Y2040" i="2"/>
  <c r="X2040" i="2"/>
  <c r="W2040" i="2"/>
  <c r="V2040" i="2"/>
  <c r="U2040" i="2"/>
  <c r="CG2037" i="2"/>
  <c r="CF2037" i="2"/>
  <c r="CD2037" i="2"/>
  <c r="BO2037" i="2"/>
  <c r="BN2037" i="2"/>
  <c r="BM2037" i="2"/>
  <c r="BL2037" i="2"/>
  <c r="BK2037" i="2"/>
  <c r="BJ2037" i="2"/>
  <c r="BI2037" i="2"/>
  <c r="BH2037" i="2"/>
  <c r="BG2037" i="2"/>
  <c r="BF2037" i="2"/>
  <c r="BE2037" i="2"/>
  <c r="BD2037" i="2"/>
  <c r="BC2037" i="2"/>
  <c r="BB2037" i="2"/>
  <c r="BA2037" i="2"/>
  <c r="AZ2037" i="2"/>
  <c r="AY2037" i="2"/>
  <c r="AX2037" i="2"/>
  <c r="AW2037" i="2"/>
  <c r="AV2037" i="2"/>
  <c r="AU2037" i="2"/>
  <c r="AT2037" i="2"/>
  <c r="AS2037" i="2"/>
  <c r="AR2037" i="2"/>
  <c r="AQ2037" i="2"/>
  <c r="AP2037" i="2"/>
  <c r="AO2037" i="2"/>
  <c r="AN2037" i="2"/>
  <c r="AM2037" i="2"/>
  <c r="AL2037" i="2"/>
  <c r="AK2037" i="2"/>
  <c r="AJ2037" i="2"/>
  <c r="AI2037" i="2"/>
  <c r="AH2037" i="2"/>
  <c r="AG2037" i="2"/>
  <c r="AF2037" i="2"/>
  <c r="AE2037" i="2"/>
  <c r="AD2037" i="2"/>
  <c r="AC2037" i="2"/>
  <c r="AB2037" i="2"/>
  <c r="AA2037" i="2"/>
  <c r="Z2037" i="2"/>
  <c r="Y2037" i="2"/>
  <c r="X2037" i="2"/>
  <c r="W2037" i="2"/>
  <c r="V2037" i="2"/>
  <c r="U2037" i="2"/>
  <c r="CG2034" i="2"/>
  <c r="CF2034" i="2"/>
  <c r="CD2034" i="2"/>
  <c r="BO2034" i="2"/>
  <c r="BN2034" i="2"/>
  <c r="BM2034" i="2"/>
  <c r="BL2034" i="2"/>
  <c r="BK2034" i="2"/>
  <c r="BJ2034" i="2"/>
  <c r="BI2034" i="2"/>
  <c r="BH2034" i="2"/>
  <c r="BG2034" i="2"/>
  <c r="BF2034" i="2"/>
  <c r="BE2034" i="2"/>
  <c r="BD2034" i="2"/>
  <c r="BC2034" i="2"/>
  <c r="BB2034" i="2"/>
  <c r="BA2034" i="2"/>
  <c r="AZ2034" i="2"/>
  <c r="AY2034" i="2"/>
  <c r="AX2034" i="2"/>
  <c r="AW2034" i="2"/>
  <c r="AV2034" i="2"/>
  <c r="AU2034" i="2"/>
  <c r="AT2034" i="2"/>
  <c r="AS2034" i="2"/>
  <c r="AR2034" i="2"/>
  <c r="AQ2034" i="2"/>
  <c r="AP2034" i="2"/>
  <c r="AO2034" i="2"/>
  <c r="AN2034" i="2"/>
  <c r="AM2034" i="2"/>
  <c r="AL2034" i="2"/>
  <c r="AK2034" i="2"/>
  <c r="AJ2034" i="2"/>
  <c r="AI2034" i="2"/>
  <c r="AH2034" i="2"/>
  <c r="AG2034" i="2"/>
  <c r="AF2034" i="2"/>
  <c r="AE2034" i="2"/>
  <c r="AD2034" i="2"/>
  <c r="AC2034" i="2"/>
  <c r="AB2034" i="2"/>
  <c r="AA2034" i="2"/>
  <c r="Z2034" i="2"/>
  <c r="Y2034" i="2"/>
  <c r="X2034" i="2"/>
  <c r="W2034" i="2"/>
  <c r="V2034" i="2"/>
  <c r="U2034" i="2"/>
  <c r="CG2031" i="2"/>
  <c r="CF2031" i="2"/>
  <c r="CD2031" i="2"/>
  <c r="BO2031" i="2"/>
  <c r="BN2031" i="2"/>
  <c r="BM2031" i="2"/>
  <c r="BL2031" i="2"/>
  <c r="BK2031" i="2"/>
  <c r="BJ2031" i="2"/>
  <c r="BI2031" i="2"/>
  <c r="BH2031" i="2"/>
  <c r="BG2031" i="2"/>
  <c r="BF2031" i="2"/>
  <c r="BE2031" i="2"/>
  <c r="BD2031" i="2"/>
  <c r="BC2031" i="2"/>
  <c r="BB2031" i="2"/>
  <c r="BA2031" i="2"/>
  <c r="AZ2031" i="2"/>
  <c r="AY2031" i="2"/>
  <c r="AX2031" i="2"/>
  <c r="AW2031" i="2"/>
  <c r="AV2031" i="2"/>
  <c r="AU2031" i="2"/>
  <c r="AT2031" i="2"/>
  <c r="AS2031" i="2"/>
  <c r="AR2031" i="2"/>
  <c r="AQ2031" i="2"/>
  <c r="AP2031" i="2"/>
  <c r="AO2031" i="2"/>
  <c r="AN2031" i="2"/>
  <c r="AM2031" i="2"/>
  <c r="AL2031" i="2"/>
  <c r="AK2031" i="2"/>
  <c r="AJ2031" i="2"/>
  <c r="AI2031" i="2"/>
  <c r="AH2031" i="2"/>
  <c r="AG2031" i="2"/>
  <c r="AF2031" i="2"/>
  <c r="AE2031" i="2"/>
  <c r="AD2031" i="2"/>
  <c r="AC2031" i="2"/>
  <c r="AB2031" i="2"/>
  <c r="AA2031" i="2"/>
  <c r="Z2031" i="2"/>
  <c r="Y2031" i="2"/>
  <c r="X2031" i="2"/>
  <c r="W2031" i="2"/>
  <c r="V2031" i="2"/>
  <c r="U2031" i="2"/>
  <c r="CG2028" i="2"/>
  <c r="CF2028" i="2"/>
  <c r="CD2028" i="2"/>
  <c r="BO2028" i="2"/>
  <c r="BN2028" i="2"/>
  <c r="BM2028" i="2"/>
  <c r="BL2028" i="2"/>
  <c r="BK2028" i="2"/>
  <c r="BJ2028" i="2"/>
  <c r="BI2028" i="2"/>
  <c r="BH2028" i="2"/>
  <c r="BG2028" i="2"/>
  <c r="BF2028" i="2"/>
  <c r="BE2028" i="2"/>
  <c r="BD2028" i="2"/>
  <c r="BC2028" i="2"/>
  <c r="BB2028" i="2"/>
  <c r="BA2028" i="2"/>
  <c r="AZ2028" i="2"/>
  <c r="AY2028" i="2"/>
  <c r="AX2028" i="2"/>
  <c r="AW2028" i="2"/>
  <c r="AV2028" i="2"/>
  <c r="AU2028" i="2"/>
  <c r="AT2028" i="2"/>
  <c r="AS2028" i="2"/>
  <c r="AR2028" i="2"/>
  <c r="AQ2028" i="2"/>
  <c r="AP2028" i="2"/>
  <c r="AO2028" i="2"/>
  <c r="AN2028" i="2"/>
  <c r="AM2028" i="2"/>
  <c r="AL2028" i="2"/>
  <c r="AK2028" i="2"/>
  <c r="AJ2028" i="2"/>
  <c r="AI2028" i="2"/>
  <c r="AH2028" i="2"/>
  <c r="AG2028" i="2"/>
  <c r="AF2028" i="2"/>
  <c r="AE2028" i="2"/>
  <c r="AD2028" i="2"/>
  <c r="AC2028" i="2"/>
  <c r="AB2028" i="2"/>
  <c r="AA2028" i="2"/>
  <c r="Z2028" i="2"/>
  <c r="Y2028" i="2"/>
  <c r="X2028" i="2"/>
  <c r="W2028" i="2"/>
  <c r="V2028" i="2"/>
  <c r="U2028" i="2"/>
  <c r="CG2025" i="2"/>
  <c r="CF2025" i="2"/>
  <c r="CD2025" i="2"/>
  <c r="BO2025" i="2"/>
  <c r="BN2025" i="2"/>
  <c r="BM2025" i="2"/>
  <c r="BL2025" i="2"/>
  <c r="BK2025" i="2"/>
  <c r="BJ2025" i="2"/>
  <c r="BI2025" i="2"/>
  <c r="BH2025" i="2"/>
  <c r="BG2025" i="2"/>
  <c r="BF2025" i="2"/>
  <c r="BE2025" i="2"/>
  <c r="BD2025" i="2"/>
  <c r="BC2025" i="2"/>
  <c r="BB2025" i="2"/>
  <c r="BA2025" i="2"/>
  <c r="AZ2025" i="2"/>
  <c r="AY2025" i="2"/>
  <c r="AX2025" i="2"/>
  <c r="AW2025" i="2"/>
  <c r="AV2025" i="2"/>
  <c r="AU2025" i="2"/>
  <c r="AT2025" i="2"/>
  <c r="AS2025" i="2"/>
  <c r="AR2025" i="2"/>
  <c r="AQ2025" i="2"/>
  <c r="AP2025" i="2"/>
  <c r="AO2025" i="2"/>
  <c r="AN2025" i="2"/>
  <c r="AM2025" i="2"/>
  <c r="AL2025" i="2"/>
  <c r="AK2025" i="2"/>
  <c r="AJ2025" i="2"/>
  <c r="AI2025" i="2"/>
  <c r="AH2025" i="2"/>
  <c r="AG2025" i="2"/>
  <c r="AF2025" i="2"/>
  <c r="AE2025" i="2"/>
  <c r="AD2025" i="2"/>
  <c r="AC2025" i="2"/>
  <c r="AB2025" i="2"/>
  <c r="AA2025" i="2"/>
  <c r="Z2025" i="2"/>
  <c r="Y2025" i="2"/>
  <c r="X2025" i="2"/>
  <c r="W2025" i="2"/>
  <c r="V2025" i="2"/>
  <c r="U2025" i="2"/>
  <c r="CG2021" i="2"/>
  <c r="CF2021" i="2"/>
  <c r="CD2021" i="2"/>
  <c r="BS2021" i="2"/>
  <c r="BR2021" i="2"/>
  <c r="BQ2021" i="2"/>
  <c r="BP2021" i="2"/>
  <c r="BO2021" i="2"/>
  <c r="BN2021" i="2"/>
  <c r="BM2021" i="2"/>
  <c r="BL2021" i="2"/>
  <c r="BK2021" i="2"/>
  <c r="BJ2021" i="2"/>
  <c r="BI2021" i="2"/>
  <c r="BH2021" i="2"/>
  <c r="BG2021" i="2"/>
  <c r="BF2021" i="2"/>
  <c r="BE2021" i="2"/>
  <c r="BD2021" i="2"/>
  <c r="BC2021" i="2"/>
  <c r="BB2021" i="2"/>
  <c r="BA2021" i="2"/>
  <c r="AZ2021" i="2"/>
  <c r="AY2021" i="2"/>
  <c r="AX2021" i="2"/>
  <c r="AW2021" i="2"/>
  <c r="AV2021" i="2"/>
  <c r="AU2021" i="2"/>
  <c r="AT2021" i="2"/>
  <c r="AS2021" i="2"/>
  <c r="AR2021" i="2"/>
  <c r="AQ2021" i="2"/>
  <c r="AP2021" i="2"/>
  <c r="AO2021" i="2"/>
  <c r="AN2021" i="2"/>
  <c r="AM2021" i="2"/>
  <c r="AL2021" i="2"/>
  <c r="AK2021" i="2"/>
  <c r="AJ2021" i="2"/>
  <c r="AI2021" i="2"/>
  <c r="AH2021" i="2"/>
  <c r="AG2021" i="2"/>
  <c r="AF2021" i="2"/>
  <c r="AE2021" i="2"/>
  <c r="AD2021" i="2"/>
  <c r="AC2021" i="2"/>
  <c r="AB2021" i="2"/>
  <c r="AA2021" i="2"/>
  <c r="Z2021" i="2"/>
  <c r="Y2021" i="2"/>
  <c r="X2021" i="2"/>
  <c r="W2021" i="2"/>
  <c r="V2021" i="2"/>
  <c r="U2021" i="2"/>
  <c r="CG2017" i="2"/>
  <c r="CF2017" i="2"/>
  <c r="CD2017" i="2"/>
  <c r="BS2017" i="2"/>
  <c r="BR2017" i="2"/>
  <c r="BQ2017" i="2"/>
  <c r="BP2017" i="2"/>
  <c r="BO2017" i="2"/>
  <c r="BN2017" i="2"/>
  <c r="BM2017" i="2"/>
  <c r="BL2017" i="2"/>
  <c r="BK2017" i="2"/>
  <c r="BJ2017" i="2"/>
  <c r="BI2017" i="2"/>
  <c r="BH2017" i="2"/>
  <c r="BG2017" i="2"/>
  <c r="BF2017" i="2"/>
  <c r="BE2017" i="2"/>
  <c r="BD2017" i="2"/>
  <c r="BC2017" i="2"/>
  <c r="BB2017" i="2"/>
  <c r="BA2017" i="2"/>
  <c r="AZ2017" i="2"/>
  <c r="AY2017" i="2"/>
  <c r="AX2017" i="2"/>
  <c r="AW2017" i="2"/>
  <c r="AV2017" i="2"/>
  <c r="AU2017" i="2"/>
  <c r="AT2017" i="2"/>
  <c r="AS2017" i="2"/>
  <c r="AR2017" i="2"/>
  <c r="AQ2017" i="2"/>
  <c r="AP2017" i="2"/>
  <c r="AO2017" i="2"/>
  <c r="AN2017" i="2"/>
  <c r="AM2017" i="2"/>
  <c r="AL2017" i="2"/>
  <c r="AK2017" i="2"/>
  <c r="AJ2017" i="2"/>
  <c r="AI2017" i="2"/>
  <c r="AH2017" i="2"/>
  <c r="AG2017" i="2"/>
  <c r="AF2017" i="2"/>
  <c r="AE2017" i="2"/>
  <c r="AD2017" i="2"/>
  <c r="AC2017" i="2"/>
  <c r="AB2017" i="2"/>
  <c r="AA2017" i="2"/>
  <c r="Z2017" i="2"/>
  <c r="Y2017" i="2"/>
  <c r="X2017" i="2"/>
  <c r="W2017" i="2"/>
  <c r="V2017" i="2"/>
  <c r="U2017" i="2"/>
  <c r="CG2014" i="2"/>
  <c r="CF2014" i="2"/>
  <c r="CD2014" i="2"/>
  <c r="BS2014" i="2"/>
  <c r="BR2014" i="2"/>
  <c r="BQ2014" i="2"/>
  <c r="BP2014" i="2"/>
  <c r="BO2014" i="2"/>
  <c r="BN2014" i="2"/>
  <c r="BM2014" i="2"/>
  <c r="BL2014" i="2"/>
  <c r="BK2014" i="2"/>
  <c r="BJ2014" i="2"/>
  <c r="BI2014" i="2"/>
  <c r="BH2014" i="2"/>
  <c r="BG2014" i="2"/>
  <c r="BF2014" i="2"/>
  <c r="BE2014" i="2"/>
  <c r="BD2014" i="2"/>
  <c r="BC2014" i="2"/>
  <c r="BB2014" i="2"/>
  <c r="BA2014" i="2"/>
  <c r="AZ2014" i="2"/>
  <c r="AY2014" i="2"/>
  <c r="AX2014" i="2"/>
  <c r="AW2014" i="2"/>
  <c r="AV2014" i="2"/>
  <c r="AU2014" i="2"/>
  <c r="AT2014" i="2"/>
  <c r="AS2014" i="2"/>
  <c r="AR2014" i="2"/>
  <c r="AQ2014" i="2"/>
  <c r="AP2014" i="2"/>
  <c r="AO2014" i="2"/>
  <c r="AN2014" i="2"/>
  <c r="AM2014" i="2"/>
  <c r="AL2014" i="2"/>
  <c r="AK2014" i="2"/>
  <c r="AJ2014" i="2"/>
  <c r="AI2014" i="2"/>
  <c r="AH2014" i="2"/>
  <c r="AG2014" i="2"/>
  <c r="AF2014" i="2"/>
  <c r="AE2014" i="2"/>
  <c r="AD2014" i="2"/>
  <c r="AC2014" i="2"/>
  <c r="AB2014" i="2"/>
  <c r="AA2014" i="2"/>
  <c r="Z2014" i="2"/>
  <c r="Y2014" i="2"/>
  <c r="X2014" i="2"/>
  <c r="W2014" i="2"/>
  <c r="V2014" i="2"/>
  <c r="U2014" i="2"/>
  <c r="CG2011" i="2"/>
  <c r="CF2011" i="2"/>
  <c r="CD2011" i="2"/>
  <c r="BS2011" i="2"/>
  <c r="BR2011" i="2"/>
  <c r="BQ2011" i="2"/>
  <c r="BP2011" i="2"/>
  <c r="BO2011" i="2"/>
  <c r="BN2011" i="2"/>
  <c r="BM2011" i="2"/>
  <c r="BL2011" i="2"/>
  <c r="BK2011" i="2"/>
  <c r="BJ2011" i="2"/>
  <c r="BI2011" i="2"/>
  <c r="BH2011" i="2"/>
  <c r="BG2011" i="2"/>
  <c r="BF2011" i="2"/>
  <c r="BE2011" i="2"/>
  <c r="BD2011" i="2"/>
  <c r="BC2011" i="2"/>
  <c r="BB2011" i="2"/>
  <c r="BA2011" i="2"/>
  <c r="AZ2011" i="2"/>
  <c r="AY2011" i="2"/>
  <c r="AX2011" i="2"/>
  <c r="AW2011" i="2"/>
  <c r="AV2011" i="2"/>
  <c r="AU2011" i="2"/>
  <c r="AT2011" i="2"/>
  <c r="AS2011" i="2"/>
  <c r="AR2011" i="2"/>
  <c r="AQ2011" i="2"/>
  <c r="AP2011" i="2"/>
  <c r="AO2011" i="2"/>
  <c r="AN2011" i="2"/>
  <c r="AM2011" i="2"/>
  <c r="AL2011" i="2"/>
  <c r="AK2011" i="2"/>
  <c r="AJ2011" i="2"/>
  <c r="AI2011" i="2"/>
  <c r="AH2011" i="2"/>
  <c r="AG2011" i="2"/>
  <c r="AF2011" i="2"/>
  <c r="AE2011" i="2"/>
  <c r="AD2011" i="2"/>
  <c r="AC2011" i="2"/>
  <c r="AB2011" i="2"/>
  <c r="AA2011" i="2"/>
  <c r="Z2011" i="2"/>
  <c r="Y2011" i="2"/>
  <c r="X2011" i="2"/>
  <c r="W2011" i="2"/>
  <c r="V2011" i="2"/>
  <c r="U2011" i="2"/>
  <c r="CG2006" i="2"/>
  <c r="CF2006" i="2"/>
  <c r="CD2006" i="2"/>
  <c r="CC2006" i="2"/>
  <c r="CB2006" i="2"/>
  <c r="CA2006" i="2"/>
  <c r="BZ2006" i="2"/>
  <c r="BY2006" i="2"/>
  <c r="BX2006" i="2"/>
  <c r="BW2006" i="2"/>
  <c r="BV2006" i="2"/>
  <c r="BU2006" i="2"/>
  <c r="BT2006" i="2"/>
  <c r="BS2006" i="2"/>
  <c r="BR2006" i="2"/>
  <c r="BQ2006" i="2"/>
  <c r="BP2006" i="2"/>
  <c r="BO2006" i="2"/>
  <c r="BN2006" i="2"/>
  <c r="BM2006" i="2"/>
  <c r="BL2006" i="2"/>
  <c r="BK2006" i="2"/>
  <c r="AW2006" i="2"/>
  <c r="AV2006" i="2"/>
  <c r="AU2006" i="2"/>
  <c r="AT2006" i="2"/>
  <c r="AS2006" i="2"/>
  <c r="AR2006" i="2"/>
  <c r="AQ2006" i="2"/>
  <c r="AP2006" i="2"/>
  <c r="AO2006" i="2"/>
  <c r="AN2006" i="2"/>
  <c r="AM2006" i="2"/>
  <c r="AL2006" i="2"/>
  <c r="AK2006" i="2"/>
  <c r="AJ2006" i="2"/>
  <c r="AI2006" i="2"/>
  <c r="AH2006" i="2"/>
  <c r="AG2006" i="2"/>
  <c r="AF2006" i="2"/>
  <c r="AE2006" i="2"/>
  <c r="AD2006" i="2"/>
  <c r="AC2006" i="2"/>
  <c r="AB2006" i="2"/>
  <c r="AA2006" i="2"/>
  <c r="Z2006" i="2"/>
  <c r="Y2006" i="2"/>
  <c r="X2006" i="2"/>
  <c r="W2006" i="2"/>
  <c r="V2006" i="2"/>
  <c r="U2006" i="2"/>
  <c r="CG2003" i="2"/>
  <c r="CF2003" i="2"/>
  <c r="CD2003" i="2"/>
  <c r="CC2003" i="2"/>
  <c r="CB2003" i="2"/>
  <c r="CA2003" i="2"/>
  <c r="BZ2003" i="2"/>
  <c r="BY2003" i="2"/>
  <c r="BX2003" i="2"/>
  <c r="BW2003" i="2"/>
  <c r="BV2003" i="2"/>
  <c r="BU2003" i="2"/>
  <c r="BT2003" i="2"/>
  <c r="BS2003" i="2"/>
  <c r="BR2003" i="2"/>
  <c r="BQ2003" i="2"/>
  <c r="BP2003" i="2"/>
  <c r="BO2003" i="2"/>
  <c r="BN2003" i="2"/>
  <c r="BM2003" i="2"/>
  <c r="BL2003" i="2"/>
  <c r="BK2003" i="2"/>
  <c r="BJ2003" i="2"/>
  <c r="BI2003" i="2"/>
  <c r="BH2003" i="2"/>
  <c r="AW2003" i="2"/>
  <c r="AV2003" i="2"/>
  <c r="AU2003" i="2"/>
  <c r="AT2003" i="2"/>
  <c r="AS2003" i="2"/>
  <c r="AR2003" i="2"/>
  <c r="AQ2003" i="2"/>
  <c r="AP2003" i="2"/>
  <c r="AO2003" i="2"/>
  <c r="AN2003" i="2"/>
  <c r="AM2003" i="2"/>
  <c r="AL2003" i="2"/>
  <c r="AK2003" i="2"/>
  <c r="AJ2003" i="2"/>
  <c r="AI2003" i="2"/>
  <c r="AH2003" i="2"/>
  <c r="AG2003" i="2"/>
  <c r="AF2003" i="2"/>
  <c r="AE2003" i="2"/>
  <c r="AD2003" i="2"/>
  <c r="AC2003" i="2"/>
  <c r="AB2003" i="2"/>
  <c r="AA2003" i="2"/>
  <c r="Z2003" i="2"/>
  <c r="Y2003" i="2"/>
  <c r="X2003" i="2"/>
  <c r="W2003" i="2"/>
  <c r="V2003" i="2"/>
  <c r="U2003" i="2"/>
  <c r="CG2000" i="2"/>
  <c r="CF2000" i="2"/>
  <c r="CD2000" i="2"/>
  <c r="CC2000" i="2"/>
  <c r="CB2000" i="2"/>
  <c r="CA2000" i="2"/>
  <c r="BZ2000" i="2"/>
  <c r="BY2000" i="2"/>
  <c r="BX2000" i="2"/>
  <c r="BW2000" i="2"/>
  <c r="BV2000" i="2"/>
  <c r="BU2000" i="2"/>
  <c r="BT2000" i="2"/>
  <c r="BS2000" i="2"/>
  <c r="BR2000" i="2"/>
  <c r="BQ2000" i="2"/>
  <c r="BP2000" i="2"/>
  <c r="BO2000" i="2"/>
  <c r="BN2000" i="2"/>
  <c r="BM2000" i="2"/>
  <c r="BL2000" i="2"/>
  <c r="BK2000" i="2"/>
  <c r="AW2000" i="2"/>
  <c r="AV2000" i="2"/>
  <c r="AU2000" i="2"/>
  <c r="AT2000" i="2"/>
  <c r="AS2000" i="2"/>
  <c r="AR2000" i="2"/>
  <c r="AQ2000" i="2"/>
  <c r="AP2000" i="2"/>
  <c r="AO2000" i="2"/>
  <c r="AN2000" i="2"/>
  <c r="AM2000" i="2"/>
  <c r="AL2000" i="2"/>
  <c r="AK2000" i="2"/>
  <c r="AJ2000" i="2"/>
  <c r="AI2000" i="2"/>
  <c r="AH2000" i="2"/>
  <c r="AG2000" i="2"/>
  <c r="AF2000" i="2"/>
  <c r="AE2000" i="2"/>
  <c r="AD2000" i="2"/>
  <c r="AC2000" i="2"/>
  <c r="AB2000" i="2"/>
  <c r="AA2000" i="2"/>
  <c r="Z2000" i="2"/>
  <c r="Y2000" i="2"/>
  <c r="X2000" i="2"/>
  <c r="W2000" i="2"/>
  <c r="V2000" i="2"/>
  <c r="U2000" i="2"/>
  <c r="CG1996" i="2"/>
  <c r="CF1996" i="2"/>
  <c r="CD1996" i="2"/>
  <c r="CC1996" i="2"/>
  <c r="CB1996" i="2"/>
  <c r="CA1996" i="2"/>
  <c r="BZ1996" i="2"/>
  <c r="BY1996" i="2"/>
  <c r="BX1996" i="2"/>
  <c r="BW1996" i="2"/>
  <c r="BV1996" i="2"/>
  <c r="BU1996" i="2"/>
  <c r="BT1996" i="2"/>
  <c r="BS1996" i="2"/>
  <c r="BR1996" i="2"/>
  <c r="BQ1996" i="2"/>
  <c r="BP1996" i="2"/>
  <c r="BO1996" i="2"/>
  <c r="BN1996" i="2"/>
  <c r="BM1996" i="2"/>
  <c r="BL1996" i="2"/>
  <c r="BK1996" i="2"/>
  <c r="BJ1996" i="2"/>
  <c r="BB1996" i="2"/>
  <c r="BA1996" i="2"/>
  <c r="AZ1996" i="2"/>
  <c r="AY1996" i="2"/>
  <c r="AX1996" i="2"/>
  <c r="AW1996" i="2"/>
  <c r="AV1996" i="2"/>
  <c r="AU1996" i="2"/>
  <c r="AT1996" i="2"/>
  <c r="AS1996" i="2"/>
  <c r="AR1996" i="2"/>
  <c r="AQ1996" i="2"/>
  <c r="AP1996" i="2"/>
  <c r="AO1996" i="2"/>
  <c r="AN1996" i="2"/>
  <c r="AM1996" i="2"/>
  <c r="AL1996" i="2"/>
  <c r="AK1996" i="2"/>
  <c r="AJ1996" i="2"/>
  <c r="AI1996" i="2"/>
  <c r="AH1996" i="2"/>
  <c r="AG1996" i="2"/>
  <c r="AF1996" i="2"/>
  <c r="AE1996" i="2"/>
  <c r="AD1996" i="2"/>
  <c r="AC1996" i="2"/>
  <c r="AB1996" i="2"/>
  <c r="AA1996" i="2"/>
  <c r="Z1996" i="2"/>
  <c r="Y1996" i="2"/>
  <c r="X1996" i="2"/>
  <c r="W1996" i="2"/>
  <c r="V1996" i="2"/>
  <c r="U1996" i="2"/>
  <c r="CG1993" i="2"/>
  <c r="CF1993" i="2"/>
  <c r="CD1993" i="2"/>
  <c r="CC1993" i="2"/>
  <c r="CB1993" i="2"/>
  <c r="CA1993" i="2"/>
  <c r="BZ1993" i="2"/>
  <c r="BY1993" i="2"/>
  <c r="BX1993" i="2"/>
  <c r="BW1993" i="2"/>
  <c r="BV1993" i="2"/>
  <c r="BU1993" i="2"/>
  <c r="BT1993" i="2"/>
  <c r="BS1993" i="2"/>
  <c r="BR1993" i="2"/>
  <c r="BQ1993" i="2"/>
  <c r="BP1993" i="2"/>
  <c r="BO1993" i="2"/>
  <c r="BN1993" i="2"/>
  <c r="BM1993" i="2"/>
  <c r="BL1993" i="2"/>
  <c r="BK1993" i="2"/>
  <c r="BJ1993" i="2"/>
  <c r="BB1993" i="2"/>
  <c r="BA1993" i="2"/>
  <c r="AZ1993" i="2"/>
  <c r="AY1993" i="2"/>
  <c r="AX1993" i="2"/>
  <c r="AW1993" i="2"/>
  <c r="AV1993" i="2"/>
  <c r="AU1993" i="2"/>
  <c r="AT1993" i="2"/>
  <c r="AS1993" i="2"/>
  <c r="AR1993" i="2"/>
  <c r="AQ1993" i="2"/>
  <c r="AP1993" i="2"/>
  <c r="AO1993" i="2"/>
  <c r="AN1993" i="2"/>
  <c r="AM1993" i="2"/>
  <c r="AL1993" i="2"/>
  <c r="AK1993" i="2"/>
  <c r="AJ1993" i="2"/>
  <c r="AI1993" i="2"/>
  <c r="AH1993" i="2"/>
  <c r="AG1993" i="2"/>
  <c r="AF1993" i="2"/>
  <c r="AE1993" i="2"/>
  <c r="AD1993" i="2"/>
  <c r="AC1993" i="2"/>
  <c r="AB1993" i="2"/>
  <c r="AA1993" i="2"/>
  <c r="Z1993" i="2"/>
  <c r="Y1993" i="2"/>
  <c r="X1993" i="2"/>
  <c r="W1993" i="2"/>
  <c r="V1993" i="2"/>
  <c r="U1993" i="2"/>
  <c r="CG1990" i="2"/>
  <c r="CF1990" i="2"/>
  <c r="CD1990" i="2"/>
  <c r="CC1990" i="2"/>
  <c r="CB1990" i="2"/>
  <c r="CA1990" i="2"/>
  <c r="BZ1990" i="2"/>
  <c r="BY1990" i="2"/>
  <c r="BX1990" i="2"/>
  <c r="BW1990" i="2"/>
  <c r="BV1990" i="2"/>
  <c r="BU1990" i="2"/>
  <c r="BT1990" i="2"/>
  <c r="BS1990" i="2"/>
  <c r="BR1990" i="2"/>
  <c r="BQ1990" i="2"/>
  <c r="BP1990" i="2"/>
  <c r="BO1990" i="2"/>
  <c r="BN1990" i="2"/>
  <c r="BM1990" i="2"/>
  <c r="BL1990" i="2"/>
  <c r="BK1990" i="2"/>
  <c r="BJ1990" i="2"/>
  <c r="BB1990" i="2"/>
  <c r="BA1990" i="2"/>
  <c r="AZ1990" i="2"/>
  <c r="AY1990" i="2"/>
  <c r="AX1990" i="2"/>
  <c r="AW1990" i="2"/>
  <c r="AV1990" i="2"/>
  <c r="AU1990" i="2"/>
  <c r="AT1990" i="2"/>
  <c r="AS1990" i="2"/>
  <c r="AR1990" i="2"/>
  <c r="AQ1990" i="2"/>
  <c r="AP1990" i="2"/>
  <c r="AO1990" i="2"/>
  <c r="AN1990" i="2"/>
  <c r="AM1990" i="2"/>
  <c r="AL1990" i="2"/>
  <c r="AK1990" i="2"/>
  <c r="AJ1990" i="2"/>
  <c r="AI1990" i="2"/>
  <c r="AH1990" i="2"/>
  <c r="AG1990" i="2"/>
  <c r="AF1990" i="2"/>
  <c r="AE1990" i="2"/>
  <c r="AD1990" i="2"/>
  <c r="AC1990" i="2"/>
  <c r="AB1990" i="2"/>
  <c r="AA1990" i="2"/>
  <c r="Z1990" i="2"/>
  <c r="Y1990" i="2"/>
  <c r="X1990" i="2"/>
  <c r="W1990" i="2"/>
  <c r="V1990" i="2"/>
  <c r="U1990" i="2"/>
  <c r="CG1987" i="2"/>
  <c r="CF1987" i="2"/>
  <c r="CD1987" i="2"/>
  <c r="CC1987" i="2"/>
  <c r="CB1987" i="2"/>
  <c r="CA1987" i="2"/>
  <c r="BZ1987" i="2"/>
  <c r="BY1987" i="2"/>
  <c r="BX1987" i="2"/>
  <c r="BW1987" i="2"/>
  <c r="BV1987" i="2"/>
  <c r="BU1987" i="2"/>
  <c r="BT1987" i="2"/>
  <c r="BS1987" i="2"/>
  <c r="BR1987" i="2"/>
  <c r="BQ1987" i="2"/>
  <c r="BP1987" i="2"/>
  <c r="BO1987" i="2"/>
  <c r="BN1987" i="2"/>
  <c r="BM1987" i="2"/>
  <c r="BL1987" i="2"/>
  <c r="BK1987" i="2"/>
  <c r="BJ1987" i="2"/>
  <c r="BB1987" i="2"/>
  <c r="BA1987" i="2"/>
  <c r="AZ1987" i="2"/>
  <c r="AY1987" i="2"/>
  <c r="AX1987" i="2"/>
  <c r="AW1987" i="2"/>
  <c r="AV1987" i="2"/>
  <c r="AU1987" i="2"/>
  <c r="AT1987" i="2"/>
  <c r="AS1987" i="2"/>
  <c r="AR1987" i="2"/>
  <c r="AQ1987" i="2"/>
  <c r="AP1987" i="2"/>
  <c r="AO1987" i="2"/>
  <c r="AN1987" i="2"/>
  <c r="AM1987" i="2"/>
  <c r="AL1987" i="2"/>
  <c r="AK1987" i="2"/>
  <c r="AJ1987" i="2"/>
  <c r="AI1987" i="2"/>
  <c r="AH1987" i="2"/>
  <c r="AG1987" i="2"/>
  <c r="AF1987" i="2"/>
  <c r="AE1987" i="2"/>
  <c r="AD1987" i="2"/>
  <c r="AC1987" i="2"/>
  <c r="AB1987" i="2"/>
  <c r="AA1987" i="2"/>
  <c r="Z1987" i="2"/>
  <c r="Y1987" i="2"/>
  <c r="X1987" i="2"/>
  <c r="W1987" i="2"/>
  <c r="V1987" i="2"/>
  <c r="U1987" i="2"/>
  <c r="CG1983" i="2"/>
  <c r="CF1983" i="2"/>
  <c r="CD1983" i="2"/>
  <c r="CC1983" i="2"/>
  <c r="CB1983" i="2"/>
  <c r="CA1983" i="2"/>
  <c r="BZ1983" i="2"/>
  <c r="BY1983" i="2"/>
  <c r="BX1983" i="2"/>
  <c r="BW1983" i="2"/>
  <c r="BV1983" i="2"/>
  <c r="BU1983" i="2"/>
  <c r="BT1983" i="2"/>
  <c r="BS1983" i="2"/>
  <c r="BR1983" i="2"/>
  <c r="BQ1983" i="2"/>
  <c r="BP1983" i="2"/>
  <c r="BO1983" i="2"/>
  <c r="BN1983" i="2"/>
  <c r="BM1983" i="2"/>
  <c r="BL1983" i="2"/>
  <c r="BK1983" i="2"/>
  <c r="BJ1983" i="2"/>
  <c r="AW1983" i="2"/>
  <c r="AV1983" i="2"/>
  <c r="AU1983" i="2"/>
  <c r="AT1983" i="2"/>
  <c r="AS1983" i="2"/>
  <c r="AR1983" i="2"/>
  <c r="AQ1983" i="2"/>
  <c r="AP1983" i="2"/>
  <c r="AO1983" i="2"/>
  <c r="AN1983" i="2"/>
  <c r="AM1983" i="2"/>
  <c r="AL1983" i="2"/>
  <c r="AK1983" i="2"/>
  <c r="AJ1983" i="2"/>
  <c r="AI1983" i="2"/>
  <c r="AH1983" i="2"/>
  <c r="AG1983" i="2"/>
  <c r="AF1983" i="2"/>
  <c r="AE1983" i="2"/>
  <c r="AD1983" i="2"/>
  <c r="AC1983" i="2"/>
  <c r="AB1983" i="2"/>
  <c r="AA1983" i="2"/>
  <c r="Z1983" i="2"/>
  <c r="Y1983" i="2"/>
  <c r="X1983" i="2"/>
  <c r="W1983" i="2"/>
  <c r="V1983" i="2"/>
  <c r="U1983" i="2"/>
  <c r="CG1980" i="2"/>
  <c r="CF1980" i="2"/>
  <c r="CD1980" i="2"/>
  <c r="CC1980" i="2"/>
  <c r="CB1980" i="2"/>
  <c r="CA1980" i="2"/>
  <c r="BZ1980" i="2"/>
  <c r="BY1980" i="2"/>
  <c r="BX1980" i="2"/>
  <c r="BW1980" i="2"/>
  <c r="BV1980" i="2"/>
  <c r="BU1980" i="2"/>
  <c r="BT1980" i="2"/>
  <c r="BS1980" i="2"/>
  <c r="BR1980" i="2"/>
  <c r="BQ1980" i="2"/>
  <c r="BP1980" i="2"/>
  <c r="BO1980" i="2"/>
  <c r="BN1980" i="2"/>
  <c r="BM1980" i="2"/>
  <c r="BL1980" i="2"/>
  <c r="BK1980" i="2"/>
  <c r="BJ1980" i="2"/>
  <c r="AW1980" i="2"/>
  <c r="AV1980" i="2"/>
  <c r="AU1980" i="2"/>
  <c r="AT1980" i="2"/>
  <c r="AS1980" i="2"/>
  <c r="AR1980" i="2"/>
  <c r="AQ1980" i="2"/>
  <c r="AP1980" i="2"/>
  <c r="AO1980" i="2"/>
  <c r="AN1980" i="2"/>
  <c r="AM1980" i="2"/>
  <c r="AL1980" i="2"/>
  <c r="AK1980" i="2"/>
  <c r="AJ1980" i="2"/>
  <c r="AI1980" i="2"/>
  <c r="AH1980" i="2"/>
  <c r="AG1980" i="2"/>
  <c r="AF1980" i="2"/>
  <c r="AE1980" i="2"/>
  <c r="AD1980" i="2"/>
  <c r="AC1980" i="2"/>
  <c r="AB1980" i="2"/>
  <c r="AA1980" i="2"/>
  <c r="Z1980" i="2"/>
  <c r="Y1980" i="2"/>
  <c r="X1980" i="2"/>
  <c r="W1980" i="2"/>
  <c r="V1980" i="2"/>
  <c r="U1980" i="2"/>
  <c r="CG1976" i="2"/>
  <c r="CF1976" i="2"/>
  <c r="CD1976" i="2"/>
  <c r="CC1976" i="2"/>
  <c r="CB1976" i="2"/>
  <c r="CA1976" i="2"/>
  <c r="BZ1976" i="2"/>
  <c r="BY1976" i="2"/>
  <c r="BX1976" i="2"/>
  <c r="BW1976" i="2"/>
  <c r="BV1976" i="2"/>
  <c r="BU1976" i="2"/>
  <c r="BT1976" i="2"/>
  <c r="BS1976" i="2"/>
  <c r="BR1976" i="2"/>
  <c r="BQ1976" i="2"/>
  <c r="BP1976" i="2"/>
  <c r="BO1976" i="2"/>
  <c r="BN1976" i="2"/>
  <c r="BL1976" i="2"/>
  <c r="AW1976" i="2"/>
  <c r="AV1976" i="2"/>
  <c r="AU1976" i="2"/>
  <c r="AT1976" i="2"/>
  <c r="AS1976" i="2"/>
  <c r="AR1976" i="2"/>
  <c r="AQ1976" i="2"/>
  <c r="AP1976" i="2"/>
  <c r="AO1976" i="2"/>
  <c r="AN1976" i="2"/>
  <c r="AM1976" i="2"/>
  <c r="AL1976" i="2"/>
  <c r="AK1976" i="2"/>
  <c r="AJ1976" i="2"/>
  <c r="AI1976" i="2"/>
  <c r="AH1976" i="2"/>
  <c r="AG1976" i="2"/>
  <c r="AF1976" i="2"/>
  <c r="AE1976" i="2"/>
  <c r="AD1976" i="2"/>
  <c r="AC1976" i="2"/>
  <c r="AB1976" i="2"/>
  <c r="AA1976" i="2"/>
  <c r="Z1976" i="2"/>
  <c r="Y1976" i="2"/>
  <c r="X1976" i="2"/>
  <c r="W1976" i="2"/>
  <c r="V1976" i="2"/>
  <c r="U1976" i="2"/>
  <c r="CG1973" i="2"/>
  <c r="CF1973" i="2"/>
  <c r="CD1973" i="2"/>
  <c r="CC1973" i="2"/>
  <c r="CB1973" i="2"/>
  <c r="CA1973" i="2"/>
  <c r="BZ1973" i="2"/>
  <c r="BY1973" i="2"/>
  <c r="BX1973" i="2"/>
  <c r="BW1973" i="2"/>
  <c r="BV1973" i="2"/>
  <c r="BU1973" i="2"/>
  <c r="BT1973" i="2"/>
  <c r="BS1973" i="2"/>
  <c r="BR1973" i="2"/>
  <c r="BQ1973" i="2"/>
  <c r="BP1973" i="2"/>
  <c r="BO1973" i="2"/>
  <c r="BN1973" i="2"/>
  <c r="BM1973" i="2"/>
  <c r="AW1973" i="2"/>
  <c r="AV1973" i="2"/>
  <c r="AU1973" i="2"/>
  <c r="AT1973" i="2"/>
  <c r="AS1973" i="2"/>
  <c r="AR1973" i="2"/>
  <c r="AQ1973" i="2"/>
  <c r="AP1973" i="2"/>
  <c r="AO1973" i="2"/>
  <c r="AN1973" i="2"/>
  <c r="AM1973" i="2"/>
  <c r="AL1973" i="2"/>
  <c r="AK1973" i="2"/>
  <c r="AJ1973" i="2"/>
  <c r="AI1973" i="2"/>
  <c r="AH1973" i="2"/>
  <c r="AG1973" i="2"/>
  <c r="AF1973" i="2"/>
  <c r="AE1973" i="2"/>
  <c r="AD1973" i="2"/>
  <c r="AC1973" i="2"/>
  <c r="AB1973" i="2"/>
  <c r="AA1973" i="2"/>
  <c r="Z1973" i="2"/>
  <c r="Y1973" i="2"/>
  <c r="X1973" i="2"/>
  <c r="W1973" i="2"/>
  <c r="V1973" i="2"/>
  <c r="U1973" i="2"/>
  <c r="CG1970" i="2"/>
  <c r="CF1970" i="2"/>
  <c r="CD1970" i="2"/>
  <c r="CC1970" i="2"/>
  <c r="CB1970" i="2"/>
  <c r="CA1970" i="2"/>
  <c r="BZ1970" i="2"/>
  <c r="BY1970" i="2"/>
  <c r="BX1970" i="2"/>
  <c r="BW1970" i="2"/>
  <c r="BV1970" i="2"/>
  <c r="BU1970" i="2"/>
  <c r="BT1970" i="2"/>
  <c r="BS1970" i="2"/>
  <c r="BR1970" i="2"/>
  <c r="BQ1970" i="2"/>
  <c r="BP1970" i="2"/>
  <c r="BO1970" i="2"/>
  <c r="BN1970" i="2"/>
  <c r="BM1970" i="2"/>
  <c r="BL1970" i="2"/>
  <c r="AW1970" i="2"/>
  <c r="AV1970" i="2"/>
  <c r="AU1970" i="2"/>
  <c r="AT1970" i="2"/>
  <c r="AS1970" i="2"/>
  <c r="AR1970" i="2"/>
  <c r="AQ1970" i="2"/>
  <c r="AP1970" i="2"/>
  <c r="AO1970" i="2"/>
  <c r="AN1970" i="2"/>
  <c r="AM1970" i="2"/>
  <c r="AL1970" i="2"/>
  <c r="AK1970" i="2"/>
  <c r="AJ1970" i="2"/>
  <c r="AI1970" i="2"/>
  <c r="AH1970" i="2"/>
  <c r="AG1970" i="2"/>
  <c r="AF1970" i="2"/>
  <c r="AE1970" i="2"/>
  <c r="AD1970" i="2"/>
  <c r="AC1970" i="2"/>
  <c r="AB1970" i="2"/>
  <c r="AA1970" i="2"/>
  <c r="Z1970" i="2"/>
  <c r="Y1970" i="2"/>
  <c r="X1970" i="2"/>
  <c r="W1970" i="2"/>
  <c r="V1970" i="2"/>
  <c r="U1970" i="2"/>
  <c r="CG1967" i="2"/>
  <c r="CF1967" i="2"/>
  <c r="CD1967" i="2"/>
  <c r="CC1967" i="2"/>
  <c r="CB1967" i="2"/>
  <c r="CA1967" i="2"/>
  <c r="BZ1967" i="2"/>
  <c r="BY1967" i="2"/>
  <c r="BX1967" i="2"/>
  <c r="BW1967" i="2"/>
  <c r="BV1967" i="2"/>
  <c r="BU1967" i="2"/>
  <c r="BT1967" i="2"/>
  <c r="BS1967" i="2"/>
  <c r="BR1967" i="2"/>
  <c r="BQ1967" i="2"/>
  <c r="BP1967" i="2"/>
  <c r="BO1967" i="2"/>
  <c r="BN1967" i="2"/>
  <c r="BM1967" i="2"/>
  <c r="BL1967" i="2"/>
  <c r="AW1967" i="2"/>
  <c r="AV1967" i="2"/>
  <c r="AU1967" i="2"/>
  <c r="AT1967" i="2"/>
  <c r="AS1967" i="2"/>
  <c r="AR1967" i="2"/>
  <c r="AQ1967" i="2"/>
  <c r="AP1967" i="2"/>
  <c r="AO1967" i="2"/>
  <c r="AN1967" i="2"/>
  <c r="AM1967" i="2"/>
  <c r="AL1967" i="2"/>
  <c r="AK1967" i="2"/>
  <c r="AJ1967" i="2"/>
  <c r="AI1967" i="2"/>
  <c r="AH1967" i="2"/>
  <c r="AG1967" i="2"/>
  <c r="AF1967" i="2"/>
  <c r="AE1967" i="2"/>
  <c r="AD1967" i="2"/>
  <c r="AC1967" i="2"/>
  <c r="AB1967" i="2"/>
  <c r="AA1967" i="2"/>
  <c r="Z1967" i="2"/>
  <c r="Y1967" i="2"/>
  <c r="X1967" i="2"/>
  <c r="W1967" i="2"/>
  <c r="V1967" i="2"/>
  <c r="U1967" i="2"/>
  <c r="CG1964" i="2"/>
  <c r="CF1964" i="2"/>
  <c r="CD1964" i="2"/>
  <c r="CC1964" i="2"/>
  <c r="CB1964" i="2"/>
  <c r="CA1964" i="2"/>
  <c r="BZ1964" i="2"/>
  <c r="BY1964" i="2"/>
  <c r="BX1964" i="2"/>
  <c r="BW1964" i="2"/>
  <c r="BV1964" i="2"/>
  <c r="BU1964" i="2"/>
  <c r="BT1964" i="2"/>
  <c r="BS1964" i="2"/>
  <c r="BR1964" i="2"/>
  <c r="BQ1964" i="2"/>
  <c r="BB1964" i="2"/>
  <c r="BA1964" i="2"/>
  <c r="AZ1964" i="2"/>
  <c r="AY1964" i="2"/>
  <c r="AX1964" i="2"/>
  <c r="AW1964" i="2"/>
  <c r="AV1964" i="2"/>
  <c r="AU1964" i="2"/>
  <c r="AT1964" i="2"/>
  <c r="AS1964" i="2"/>
  <c r="AR1964" i="2"/>
  <c r="AQ1964" i="2"/>
  <c r="AP1964" i="2"/>
  <c r="AO1964" i="2"/>
  <c r="AN1964" i="2"/>
  <c r="AM1964" i="2"/>
  <c r="AL1964" i="2"/>
  <c r="AK1964" i="2"/>
  <c r="AJ1964" i="2"/>
  <c r="AI1964" i="2"/>
  <c r="AH1964" i="2"/>
  <c r="AG1964" i="2"/>
  <c r="AF1964" i="2"/>
  <c r="AE1964" i="2"/>
  <c r="AD1964" i="2"/>
  <c r="AC1964" i="2"/>
  <c r="AB1964" i="2"/>
  <c r="AA1964" i="2"/>
  <c r="Z1964" i="2"/>
  <c r="Y1964" i="2"/>
  <c r="X1964" i="2"/>
  <c r="W1964" i="2"/>
  <c r="V1964" i="2"/>
  <c r="U1964" i="2"/>
  <c r="CG1961" i="2"/>
  <c r="CF1961" i="2"/>
  <c r="CD1961" i="2"/>
  <c r="CC1961" i="2"/>
  <c r="CB1961" i="2"/>
  <c r="CA1961" i="2"/>
  <c r="BZ1961" i="2"/>
  <c r="BY1961" i="2"/>
  <c r="BX1961" i="2"/>
  <c r="BW1961" i="2"/>
  <c r="BV1961" i="2"/>
  <c r="BU1961" i="2"/>
  <c r="BT1961" i="2"/>
  <c r="BS1961" i="2"/>
  <c r="BR1961" i="2"/>
  <c r="BQ1961" i="2"/>
  <c r="BP1961" i="2"/>
  <c r="BO1961" i="2"/>
  <c r="BN1961" i="2"/>
  <c r="AW1961" i="2"/>
  <c r="AV1961" i="2"/>
  <c r="AU1961" i="2"/>
  <c r="AT1961" i="2"/>
  <c r="AS1961" i="2"/>
  <c r="AR1961" i="2"/>
  <c r="AQ1961" i="2"/>
  <c r="AP1961" i="2"/>
  <c r="AO1961" i="2"/>
  <c r="AN1961" i="2"/>
  <c r="AM1961" i="2"/>
  <c r="AL1961" i="2"/>
  <c r="AK1961" i="2"/>
  <c r="AJ1961" i="2"/>
  <c r="AI1961" i="2"/>
  <c r="AH1961" i="2"/>
  <c r="AG1961" i="2"/>
  <c r="AF1961" i="2"/>
  <c r="AE1961" i="2"/>
  <c r="AD1961" i="2"/>
  <c r="AC1961" i="2"/>
  <c r="AB1961" i="2"/>
  <c r="AA1961" i="2"/>
  <c r="Z1961" i="2"/>
  <c r="Y1961" i="2"/>
  <c r="X1961" i="2"/>
  <c r="W1961" i="2"/>
  <c r="V1961" i="2"/>
  <c r="U1961" i="2"/>
  <c r="CG1958" i="2"/>
  <c r="CF1958" i="2"/>
  <c r="CD1958" i="2"/>
  <c r="CC1958" i="2"/>
  <c r="CB1958" i="2"/>
  <c r="CA1958" i="2"/>
  <c r="BZ1958" i="2"/>
  <c r="BY1958" i="2"/>
  <c r="BX1958" i="2"/>
  <c r="BW1958" i="2"/>
  <c r="BV1958" i="2"/>
  <c r="BU1958" i="2"/>
  <c r="BT1958" i="2"/>
  <c r="BS1958" i="2"/>
  <c r="BR1958" i="2"/>
  <c r="BQ1958" i="2"/>
  <c r="BP1958" i="2"/>
  <c r="BO1958" i="2"/>
  <c r="BN1958" i="2"/>
  <c r="BF1958" i="2"/>
  <c r="BE1958" i="2"/>
  <c r="BD1958" i="2"/>
  <c r="BC1958" i="2"/>
  <c r="BB1958" i="2"/>
  <c r="BA1958" i="2"/>
  <c r="AZ1958" i="2"/>
  <c r="AY1958" i="2"/>
  <c r="AX1958" i="2"/>
  <c r="AW1958" i="2"/>
  <c r="AV1958" i="2"/>
  <c r="AU1958" i="2"/>
  <c r="AT1958" i="2"/>
  <c r="AS1958" i="2"/>
  <c r="AR1958" i="2"/>
  <c r="AQ1958" i="2"/>
  <c r="AP1958" i="2"/>
  <c r="AO1958" i="2"/>
  <c r="AN1958" i="2"/>
  <c r="AM1958" i="2"/>
  <c r="AL1958" i="2"/>
  <c r="AK1958" i="2"/>
  <c r="AJ1958" i="2"/>
  <c r="AI1958" i="2"/>
  <c r="AH1958" i="2"/>
  <c r="AG1958" i="2"/>
  <c r="AF1958" i="2"/>
  <c r="AE1958" i="2"/>
  <c r="AD1958" i="2"/>
  <c r="AC1958" i="2"/>
  <c r="AB1958" i="2"/>
  <c r="AA1958" i="2"/>
  <c r="Z1958" i="2"/>
  <c r="Y1958" i="2"/>
  <c r="X1958" i="2"/>
  <c r="W1958" i="2"/>
  <c r="V1958" i="2"/>
  <c r="U1958" i="2"/>
  <c r="CG1955" i="2"/>
  <c r="CF1955" i="2"/>
  <c r="CD1955" i="2"/>
  <c r="CC1955" i="2"/>
  <c r="CB1955" i="2"/>
  <c r="CA1955" i="2"/>
  <c r="BZ1955" i="2"/>
  <c r="BY1955" i="2"/>
  <c r="BX1955" i="2"/>
  <c r="BW1955" i="2"/>
  <c r="BV1955" i="2"/>
  <c r="BU1955" i="2"/>
  <c r="BT1955" i="2"/>
  <c r="BS1955" i="2"/>
  <c r="BR1955" i="2"/>
  <c r="BQ1955" i="2"/>
  <c r="BP1955" i="2"/>
  <c r="BO1955" i="2"/>
  <c r="BN1955" i="2"/>
  <c r="BB1955" i="2"/>
  <c r="BA1955" i="2"/>
  <c r="AZ1955" i="2"/>
  <c r="AY1955" i="2"/>
  <c r="AX1955" i="2"/>
  <c r="AW1955" i="2"/>
  <c r="AV1955" i="2"/>
  <c r="AU1955" i="2"/>
  <c r="AT1955" i="2"/>
  <c r="AS1955" i="2"/>
  <c r="AR1955" i="2"/>
  <c r="AQ1955" i="2"/>
  <c r="AP1955" i="2"/>
  <c r="AO1955" i="2"/>
  <c r="AN1955" i="2"/>
  <c r="AM1955" i="2"/>
  <c r="AL1955" i="2"/>
  <c r="AK1955" i="2"/>
  <c r="AJ1955" i="2"/>
  <c r="AI1955" i="2"/>
  <c r="AH1955" i="2"/>
  <c r="AG1955" i="2"/>
  <c r="AF1955" i="2"/>
  <c r="AE1955" i="2"/>
  <c r="AD1955" i="2"/>
  <c r="AC1955" i="2"/>
  <c r="AB1955" i="2"/>
  <c r="AA1955" i="2"/>
  <c r="Z1955" i="2"/>
  <c r="Y1955" i="2"/>
  <c r="X1955" i="2"/>
  <c r="W1955" i="2"/>
  <c r="V1955" i="2"/>
  <c r="U1955" i="2"/>
  <c r="CG1952" i="2"/>
  <c r="CF1952" i="2"/>
  <c r="CD1952" i="2"/>
  <c r="CC1952" i="2"/>
  <c r="CB1952" i="2"/>
  <c r="CA1952" i="2"/>
  <c r="BZ1952" i="2"/>
  <c r="BY1952" i="2"/>
  <c r="BX1952" i="2"/>
  <c r="BW1952" i="2"/>
  <c r="BV1952" i="2"/>
  <c r="BU1952" i="2"/>
  <c r="BT1952" i="2"/>
  <c r="BS1952" i="2"/>
  <c r="BR1952" i="2"/>
  <c r="BQ1952" i="2"/>
  <c r="BP1952" i="2"/>
  <c r="BO1952" i="2"/>
  <c r="BN1952" i="2"/>
  <c r="AW1952" i="2"/>
  <c r="AV1952" i="2"/>
  <c r="AU1952" i="2"/>
  <c r="AT1952" i="2"/>
  <c r="AS1952" i="2"/>
  <c r="AR1952" i="2"/>
  <c r="AQ1952" i="2"/>
  <c r="AP1952" i="2"/>
  <c r="AO1952" i="2"/>
  <c r="AN1952" i="2"/>
  <c r="AM1952" i="2"/>
  <c r="AL1952" i="2"/>
  <c r="AK1952" i="2"/>
  <c r="AJ1952" i="2"/>
  <c r="AI1952" i="2"/>
  <c r="AH1952" i="2"/>
  <c r="AG1952" i="2"/>
  <c r="AF1952" i="2"/>
  <c r="AE1952" i="2"/>
  <c r="AD1952" i="2"/>
  <c r="AC1952" i="2"/>
  <c r="AB1952" i="2"/>
  <c r="AA1952" i="2"/>
  <c r="Z1952" i="2"/>
  <c r="Y1952" i="2"/>
  <c r="X1952" i="2"/>
  <c r="W1952" i="2"/>
  <c r="V1952" i="2"/>
  <c r="U1952" i="2"/>
  <c r="CG1949" i="2"/>
  <c r="CF1949" i="2"/>
  <c r="CD1949" i="2"/>
  <c r="CC1949" i="2"/>
  <c r="CB1949" i="2"/>
  <c r="CA1949" i="2"/>
  <c r="BZ1949" i="2"/>
  <c r="BY1949" i="2"/>
  <c r="BX1949" i="2"/>
  <c r="BW1949" i="2"/>
  <c r="BV1949" i="2"/>
  <c r="BU1949" i="2"/>
  <c r="BT1949" i="2"/>
  <c r="BS1949" i="2"/>
  <c r="BR1949" i="2"/>
  <c r="BQ1949" i="2"/>
  <c r="BP1949" i="2"/>
  <c r="BO1949" i="2"/>
  <c r="BN1949" i="2"/>
  <c r="AW1949" i="2"/>
  <c r="AV1949" i="2"/>
  <c r="AU1949" i="2"/>
  <c r="AT1949" i="2"/>
  <c r="AS1949" i="2"/>
  <c r="AR1949" i="2"/>
  <c r="AQ1949" i="2"/>
  <c r="AP1949" i="2"/>
  <c r="AO1949" i="2"/>
  <c r="AN1949" i="2"/>
  <c r="AM1949" i="2"/>
  <c r="AL1949" i="2"/>
  <c r="AK1949" i="2"/>
  <c r="AJ1949" i="2"/>
  <c r="AI1949" i="2"/>
  <c r="AH1949" i="2"/>
  <c r="AG1949" i="2"/>
  <c r="AF1949" i="2"/>
  <c r="AE1949" i="2"/>
  <c r="AD1949" i="2"/>
  <c r="AC1949" i="2"/>
  <c r="AB1949" i="2"/>
  <c r="AA1949" i="2"/>
  <c r="Z1949" i="2"/>
  <c r="Y1949" i="2"/>
  <c r="X1949" i="2"/>
  <c r="W1949" i="2"/>
  <c r="V1949" i="2"/>
  <c r="U1949" i="2"/>
  <c r="CG1944" i="2"/>
  <c r="CF1944" i="2"/>
  <c r="CD1944" i="2"/>
  <c r="BW1944" i="2"/>
  <c r="BV1944" i="2"/>
  <c r="BU1944" i="2"/>
  <c r="BT1944" i="2"/>
  <c r="BS1944" i="2"/>
  <c r="BR1944" i="2"/>
  <c r="BQ1944" i="2"/>
  <c r="BP1944" i="2"/>
  <c r="BO1944" i="2"/>
  <c r="BN1944" i="2"/>
  <c r="BM1944" i="2"/>
  <c r="BL1944" i="2"/>
  <c r="BK1944" i="2"/>
  <c r="BJ1944" i="2"/>
  <c r="BI1944" i="2"/>
  <c r="BH1944" i="2"/>
  <c r="BG1944" i="2"/>
  <c r="BF1944" i="2"/>
  <c r="BE1944" i="2"/>
  <c r="BD1944" i="2"/>
  <c r="BC1944" i="2"/>
  <c r="BB1944" i="2"/>
  <c r="BA1944" i="2"/>
  <c r="AZ1944" i="2"/>
  <c r="AY1944" i="2"/>
  <c r="AX1944" i="2"/>
  <c r="AW1944" i="2"/>
  <c r="AV1944" i="2"/>
  <c r="AU1944" i="2"/>
  <c r="AT1944" i="2"/>
  <c r="AS1944" i="2"/>
  <c r="AR1944" i="2"/>
  <c r="AQ1944" i="2"/>
  <c r="AP1944" i="2"/>
  <c r="AO1944" i="2"/>
  <c r="AN1944" i="2"/>
  <c r="AM1944" i="2"/>
  <c r="AL1944" i="2"/>
  <c r="AK1944" i="2"/>
  <c r="AJ1944" i="2"/>
  <c r="AI1944" i="2"/>
  <c r="AH1944" i="2"/>
  <c r="AG1944" i="2"/>
  <c r="AF1944" i="2"/>
  <c r="AE1944" i="2"/>
  <c r="AD1944" i="2"/>
  <c r="AC1944" i="2"/>
  <c r="AB1944" i="2"/>
  <c r="AA1944" i="2"/>
  <c r="Z1944" i="2"/>
  <c r="Y1944" i="2"/>
  <c r="X1944" i="2"/>
  <c r="W1944" i="2"/>
  <c r="V1944" i="2"/>
  <c r="U1944" i="2"/>
  <c r="CG1941" i="2"/>
  <c r="CF1941" i="2"/>
  <c r="CD1941" i="2"/>
  <c r="BW1941" i="2"/>
  <c r="BV1941" i="2"/>
  <c r="BU1941" i="2"/>
  <c r="BT1941" i="2"/>
  <c r="BS1941" i="2"/>
  <c r="BR1941" i="2"/>
  <c r="BQ1941" i="2"/>
  <c r="BP1941" i="2"/>
  <c r="BO1941" i="2"/>
  <c r="BN1941" i="2"/>
  <c r="BM1941" i="2"/>
  <c r="BL1941" i="2"/>
  <c r="BK1941" i="2"/>
  <c r="BJ1941" i="2"/>
  <c r="BI1941" i="2"/>
  <c r="BH1941" i="2"/>
  <c r="BG1941" i="2"/>
  <c r="BF1941" i="2"/>
  <c r="BE1941" i="2"/>
  <c r="BD1941" i="2"/>
  <c r="BC1941" i="2"/>
  <c r="BB1941" i="2"/>
  <c r="BA1941" i="2"/>
  <c r="AZ1941" i="2"/>
  <c r="AY1941" i="2"/>
  <c r="AX1941" i="2"/>
  <c r="AW1941" i="2"/>
  <c r="AV1941" i="2"/>
  <c r="AU1941" i="2"/>
  <c r="AT1941" i="2"/>
  <c r="AS1941" i="2"/>
  <c r="AR1941" i="2"/>
  <c r="AQ1941" i="2"/>
  <c r="AP1941" i="2"/>
  <c r="AO1941" i="2"/>
  <c r="AN1941" i="2"/>
  <c r="AM1941" i="2"/>
  <c r="AL1941" i="2"/>
  <c r="AK1941" i="2"/>
  <c r="AJ1941" i="2"/>
  <c r="AI1941" i="2"/>
  <c r="AH1941" i="2"/>
  <c r="AG1941" i="2"/>
  <c r="AF1941" i="2"/>
  <c r="AE1941" i="2"/>
  <c r="AD1941" i="2"/>
  <c r="AC1941" i="2"/>
  <c r="AB1941" i="2"/>
  <c r="AA1941" i="2"/>
  <c r="Z1941" i="2"/>
  <c r="Y1941" i="2"/>
  <c r="X1941" i="2"/>
  <c r="W1941" i="2"/>
  <c r="V1941" i="2"/>
  <c r="U1941" i="2"/>
  <c r="CG1938" i="2"/>
  <c r="CF1938" i="2"/>
  <c r="CD1938" i="2"/>
  <c r="BW1938" i="2"/>
  <c r="BV1938" i="2"/>
  <c r="BU1938" i="2"/>
  <c r="BT1938" i="2"/>
  <c r="BS1938" i="2"/>
  <c r="BR1938" i="2"/>
  <c r="BQ1938" i="2"/>
  <c r="BP1938" i="2"/>
  <c r="BO1938" i="2"/>
  <c r="BN1938" i="2"/>
  <c r="BM1938" i="2"/>
  <c r="BL1938" i="2"/>
  <c r="BK1938" i="2"/>
  <c r="BJ1938" i="2"/>
  <c r="BI1938" i="2"/>
  <c r="BH1938" i="2"/>
  <c r="BG1938" i="2"/>
  <c r="BF1938" i="2"/>
  <c r="BE1938" i="2"/>
  <c r="BD1938" i="2"/>
  <c r="BC1938" i="2"/>
  <c r="BB1938" i="2"/>
  <c r="BA1938" i="2"/>
  <c r="AZ1938" i="2"/>
  <c r="AY1938" i="2"/>
  <c r="AX1938" i="2"/>
  <c r="AW1938" i="2"/>
  <c r="AV1938" i="2"/>
  <c r="AU1938" i="2"/>
  <c r="AT1938" i="2"/>
  <c r="AS1938" i="2"/>
  <c r="AR1938" i="2"/>
  <c r="AQ1938" i="2"/>
  <c r="AP1938" i="2"/>
  <c r="AO1938" i="2"/>
  <c r="AN1938" i="2"/>
  <c r="AM1938" i="2"/>
  <c r="AL1938" i="2"/>
  <c r="AK1938" i="2"/>
  <c r="AJ1938" i="2"/>
  <c r="AI1938" i="2"/>
  <c r="AH1938" i="2"/>
  <c r="AG1938" i="2"/>
  <c r="AF1938" i="2"/>
  <c r="AE1938" i="2"/>
  <c r="AD1938" i="2"/>
  <c r="AC1938" i="2"/>
  <c r="AB1938" i="2"/>
  <c r="AA1938" i="2"/>
  <c r="Z1938" i="2"/>
  <c r="Y1938" i="2"/>
  <c r="X1938" i="2"/>
  <c r="W1938" i="2"/>
  <c r="V1938" i="2"/>
  <c r="U1938" i="2"/>
  <c r="CG1935" i="2"/>
  <c r="CF1935" i="2"/>
  <c r="CD1935" i="2"/>
  <c r="BW1935" i="2"/>
  <c r="BV1935" i="2"/>
  <c r="BU1935" i="2"/>
  <c r="BT1935" i="2"/>
  <c r="BS1935" i="2"/>
  <c r="BR1935" i="2"/>
  <c r="BQ1935" i="2"/>
  <c r="BP1935" i="2"/>
  <c r="BO1935" i="2"/>
  <c r="BN1935" i="2"/>
  <c r="BM1935" i="2"/>
  <c r="BL1935" i="2"/>
  <c r="BK1935" i="2"/>
  <c r="BJ1935" i="2"/>
  <c r="BI1935" i="2"/>
  <c r="BH1935" i="2"/>
  <c r="BG1935" i="2"/>
  <c r="BF1935" i="2"/>
  <c r="BE1935" i="2"/>
  <c r="BD1935" i="2"/>
  <c r="BC1935" i="2"/>
  <c r="BB1935" i="2"/>
  <c r="BA1935" i="2"/>
  <c r="AZ1935" i="2"/>
  <c r="AY1935" i="2"/>
  <c r="AX1935" i="2"/>
  <c r="AW1935" i="2"/>
  <c r="AV1935" i="2"/>
  <c r="AU1935" i="2"/>
  <c r="AT1935" i="2"/>
  <c r="AS1935" i="2"/>
  <c r="AR1935" i="2"/>
  <c r="AQ1935" i="2"/>
  <c r="AP1935" i="2"/>
  <c r="AO1935" i="2"/>
  <c r="AN1935" i="2"/>
  <c r="AM1935" i="2"/>
  <c r="AL1935" i="2"/>
  <c r="AK1935" i="2"/>
  <c r="AJ1935" i="2"/>
  <c r="AI1935" i="2"/>
  <c r="AH1935" i="2"/>
  <c r="AG1935" i="2"/>
  <c r="AF1935" i="2"/>
  <c r="AE1935" i="2"/>
  <c r="AD1935" i="2"/>
  <c r="AC1935" i="2"/>
  <c r="AB1935" i="2"/>
  <c r="AA1935" i="2"/>
  <c r="Z1935" i="2"/>
  <c r="Y1935" i="2"/>
  <c r="X1935" i="2"/>
  <c r="W1935" i="2"/>
  <c r="V1935" i="2"/>
  <c r="U1935" i="2"/>
  <c r="CG1932" i="2"/>
  <c r="CF1932" i="2"/>
  <c r="CD1932" i="2"/>
  <c r="BW1932" i="2"/>
  <c r="BV1932" i="2"/>
  <c r="BU1932" i="2"/>
  <c r="BT1932" i="2"/>
  <c r="BS1932" i="2"/>
  <c r="BR1932" i="2"/>
  <c r="BQ1932" i="2"/>
  <c r="BP1932" i="2"/>
  <c r="BO1932" i="2"/>
  <c r="BN1932" i="2"/>
  <c r="BM1932" i="2"/>
  <c r="BL1932" i="2"/>
  <c r="BK1932" i="2"/>
  <c r="BJ1932" i="2"/>
  <c r="BI1932" i="2"/>
  <c r="BH1932" i="2"/>
  <c r="BG1932" i="2"/>
  <c r="BF1932" i="2"/>
  <c r="BE1932" i="2"/>
  <c r="BD1932" i="2"/>
  <c r="BC1932" i="2"/>
  <c r="BB1932" i="2"/>
  <c r="BA1932" i="2"/>
  <c r="AZ1932" i="2"/>
  <c r="AY1932" i="2"/>
  <c r="AX1932" i="2"/>
  <c r="AW1932" i="2"/>
  <c r="AV1932" i="2"/>
  <c r="AU1932" i="2"/>
  <c r="AT1932" i="2"/>
  <c r="AS1932" i="2"/>
  <c r="AR1932" i="2"/>
  <c r="AQ1932" i="2"/>
  <c r="AP1932" i="2"/>
  <c r="AO1932" i="2"/>
  <c r="AN1932" i="2"/>
  <c r="AM1932" i="2"/>
  <c r="AL1932" i="2"/>
  <c r="AK1932" i="2"/>
  <c r="AJ1932" i="2"/>
  <c r="AI1932" i="2"/>
  <c r="AH1932" i="2"/>
  <c r="AG1932" i="2"/>
  <c r="AF1932" i="2"/>
  <c r="AE1932" i="2"/>
  <c r="AD1932" i="2"/>
  <c r="AC1932" i="2"/>
  <c r="AB1932" i="2"/>
  <c r="AA1932" i="2"/>
  <c r="Z1932" i="2"/>
  <c r="Y1932" i="2"/>
  <c r="X1932" i="2"/>
  <c r="W1932" i="2"/>
  <c r="V1932" i="2"/>
  <c r="U1932" i="2"/>
  <c r="CG1929" i="2"/>
  <c r="CF1929" i="2"/>
  <c r="CD1929" i="2"/>
  <c r="CC1929" i="2"/>
  <c r="CB1929" i="2"/>
  <c r="CA1929" i="2"/>
  <c r="BZ1929" i="2"/>
  <c r="BY1929" i="2"/>
  <c r="BS1929" i="2"/>
  <c r="BR1929" i="2"/>
  <c r="BQ1929" i="2"/>
  <c r="BP1929" i="2"/>
  <c r="BO1929" i="2"/>
  <c r="BN1929" i="2"/>
  <c r="BM1929" i="2"/>
  <c r="BL1929" i="2"/>
  <c r="BK1929" i="2"/>
  <c r="BJ1929" i="2"/>
  <c r="BI1929" i="2"/>
  <c r="BH1929" i="2"/>
  <c r="BG1929" i="2"/>
  <c r="BF1929" i="2"/>
  <c r="BE1929" i="2"/>
  <c r="BD1929" i="2"/>
  <c r="BC1929" i="2"/>
  <c r="BB1929" i="2"/>
  <c r="BA1929" i="2"/>
  <c r="AZ1929" i="2"/>
  <c r="AY1929" i="2"/>
  <c r="AX1929" i="2"/>
  <c r="AW1929" i="2"/>
  <c r="AV1929" i="2"/>
  <c r="AU1929" i="2"/>
  <c r="AT1929" i="2"/>
  <c r="AS1929" i="2"/>
  <c r="AR1929" i="2"/>
  <c r="AQ1929" i="2"/>
  <c r="AP1929" i="2"/>
  <c r="AO1929" i="2"/>
  <c r="AN1929" i="2"/>
  <c r="AM1929" i="2"/>
  <c r="AL1929" i="2"/>
  <c r="AK1929" i="2"/>
  <c r="AJ1929" i="2"/>
  <c r="AI1929" i="2"/>
  <c r="AH1929" i="2"/>
  <c r="AG1929" i="2"/>
  <c r="AF1929" i="2"/>
  <c r="AE1929" i="2"/>
  <c r="AD1929" i="2"/>
  <c r="AC1929" i="2"/>
  <c r="AB1929" i="2"/>
  <c r="AA1929" i="2"/>
  <c r="Z1929" i="2"/>
  <c r="Y1929" i="2"/>
  <c r="X1929" i="2"/>
  <c r="W1929" i="2"/>
  <c r="V1929" i="2"/>
  <c r="U1929" i="2"/>
  <c r="CG1926" i="2"/>
  <c r="CF1926" i="2"/>
  <c r="CD1926" i="2"/>
  <c r="CC1926" i="2"/>
  <c r="CB1926" i="2"/>
  <c r="CA1926" i="2"/>
  <c r="BZ1926" i="2"/>
  <c r="BY1926" i="2"/>
  <c r="BS1926" i="2"/>
  <c r="BR1926" i="2"/>
  <c r="BQ1926" i="2"/>
  <c r="BP1926" i="2"/>
  <c r="BO1926" i="2"/>
  <c r="BN1926" i="2"/>
  <c r="BM1926" i="2"/>
  <c r="BL1926" i="2"/>
  <c r="BK1926" i="2"/>
  <c r="BJ1926" i="2"/>
  <c r="BI1926" i="2"/>
  <c r="BH1926" i="2"/>
  <c r="BG1926" i="2"/>
  <c r="BF1926" i="2"/>
  <c r="BE1926" i="2"/>
  <c r="BD1926" i="2"/>
  <c r="BC1926" i="2"/>
  <c r="BB1926" i="2"/>
  <c r="BA1926" i="2"/>
  <c r="AZ1926" i="2"/>
  <c r="AY1926" i="2"/>
  <c r="AX1926" i="2"/>
  <c r="AW1926" i="2"/>
  <c r="AV1926" i="2"/>
  <c r="AU1926" i="2"/>
  <c r="AT1926" i="2"/>
  <c r="AS1926" i="2"/>
  <c r="AR1926" i="2"/>
  <c r="AQ1926" i="2"/>
  <c r="AP1926" i="2"/>
  <c r="AO1926" i="2"/>
  <c r="AN1926" i="2"/>
  <c r="AM1926" i="2"/>
  <c r="AL1926" i="2"/>
  <c r="AK1926" i="2"/>
  <c r="AJ1926" i="2"/>
  <c r="AI1926" i="2"/>
  <c r="AH1926" i="2"/>
  <c r="AG1926" i="2"/>
  <c r="AF1926" i="2"/>
  <c r="AE1926" i="2"/>
  <c r="AD1926" i="2"/>
  <c r="AC1926" i="2"/>
  <c r="AB1926" i="2"/>
  <c r="AA1926" i="2"/>
  <c r="Z1926" i="2"/>
  <c r="Y1926" i="2"/>
  <c r="X1926" i="2"/>
  <c r="W1926" i="2"/>
  <c r="V1926" i="2"/>
  <c r="U1926" i="2"/>
  <c r="CG1923" i="2"/>
  <c r="CF1923" i="2"/>
  <c r="CD1923" i="2"/>
  <c r="CC1923" i="2"/>
  <c r="CB1923" i="2"/>
  <c r="CA1923" i="2"/>
  <c r="BZ1923" i="2"/>
  <c r="BY1923" i="2"/>
  <c r="BS1923" i="2"/>
  <c r="BR1923" i="2"/>
  <c r="BQ1923" i="2"/>
  <c r="BP1923" i="2"/>
  <c r="BO1923" i="2"/>
  <c r="BN1923" i="2"/>
  <c r="BM1923" i="2"/>
  <c r="BL1923" i="2"/>
  <c r="BK1923" i="2"/>
  <c r="BJ1923" i="2"/>
  <c r="BI1923" i="2"/>
  <c r="BH1923" i="2"/>
  <c r="BG1923" i="2"/>
  <c r="BF1923" i="2"/>
  <c r="BE1923" i="2"/>
  <c r="BD1923" i="2"/>
  <c r="BC1923" i="2"/>
  <c r="BB1923" i="2"/>
  <c r="BA1923" i="2"/>
  <c r="AZ1923" i="2"/>
  <c r="AY1923" i="2"/>
  <c r="AX1923" i="2"/>
  <c r="AW1923" i="2"/>
  <c r="AV1923" i="2"/>
  <c r="AU1923" i="2"/>
  <c r="AT1923" i="2"/>
  <c r="AS1923" i="2"/>
  <c r="AR1923" i="2"/>
  <c r="AQ1923" i="2"/>
  <c r="AP1923" i="2"/>
  <c r="AO1923" i="2"/>
  <c r="AN1923" i="2"/>
  <c r="AM1923" i="2"/>
  <c r="AL1923" i="2"/>
  <c r="AK1923" i="2"/>
  <c r="AJ1923" i="2"/>
  <c r="AI1923" i="2"/>
  <c r="AH1923" i="2"/>
  <c r="AG1923" i="2"/>
  <c r="AF1923" i="2"/>
  <c r="AE1923" i="2"/>
  <c r="AD1923" i="2"/>
  <c r="AC1923" i="2"/>
  <c r="AB1923" i="2"/>
  <c r="AA1923" i="2"/>
  <c r="Z1923" i="2"/>
  <c r="Y1923" i="2"/>
  <c r="X1923" i="2"/>
  <c r="W1923" i="2"/>
  <c r="V1923" i="2"/>
  <c r="U1923" i="2"/>
  <c r="CG1920" i="2"/>
  <c r="CF1920" i="2"/>
  <c r="CD1920" i="2"/>
  <c r="CC1920" i="2"/>
  <c r="CB1920" i="2"/>
  <c r="CA1920" i="2"/>
  <c r="BZ1920" i="2"/>
  <c r="BY1920" i="2"/>
  <c r="BS1920" i="2"/>
  <c r="BR1920" i="2"/>
  <c r="BQ1920" i="2"/>
  <c r="BP1920" i="2"/>
  <c r="BO1920" i="2"/>
  <c r="BN1920" i="2"/>
  <c r="BM1920" i="2"/>
  <c r="BL1920" i="2"/>
  <c r="BK1920" i="2"/>
  <c r="BJ1920" i="2"/>
  <c r="BI1920" i="2"/>
  <c r="BH1920" i="2"/>
  <c r="BG1920" i="2"/>
  <c r="BF1920" i="2"/>
  <c r="BE1920" i="2"/>
  <c r="BD1920" i="2"/>
  <c r="BC1920" i="2"/>
  <c r="BB1920" i="2"/>
  <c r="BA1920" i="2"/>
  <c r="AZ1920" i="2"/>
  <c r="AY1920" i="2"/>
  <c r="AX1920" i="2"/>
  <c r="AW1920" i="2"/>
  <c r="AV1920" i="2"/>
  <c r="AU1920" i="2"/>
  <c r="AT1920" i="2"/>
  <c r="AS1920" i="2"/>
  <c r="AR1920" i="2"/>
  <c r="AQ1920" i="2"/>
  <c r="AP1920" i="2"/>
  <c r="AO1920" i="2"/>
  <c r="AN1920" i="2"/>
  <c r="AM1920" i="2"/>
  <c r="AL1920" i="2"/>
  <c r="AK1920" i="2"/>
  <c r="AJ1920" i="2"/>
  <c r="AI1920" i="2"/>
  <c r="AH1920" i="2"/>
  <c r="AG1920" i="2"/>
  <c r="AF1920" i="2"/>
  <c r="AE1920" i="2"/>
  <c r="AD1920" i="2"/>
  <c r="AC1920" i="2"/>
  <c r="AB1920" i="2"/>
  <c r="AA1920" i="2"/>
  <c r="Z1920" i="2"/>
  <c r="Y1920" i="2"/>
  <c r="X1920" i="2"/>
  <c r="W1920" i="2"/>
  <c r="V1920" i="2"/>
  <c r="U1920" i="2"/>
  <c r="CG1901" i="2"/>
  <c r="CF1901" i="2"/>
  <c r="CD1901" i="2"/>
  <c r="CC1901" i="2"/>
  <c r="CB1901" i="2"/>
  <c r="CA1901" i="2"/>
  <c r="BZ1901" i="2"/>
  <c r="BY1901" i="2"/>
  <c r="BX1901" i="2"/>
  <c r="BW1901" i="2"/>
  <c r="BV1901" i="2"/>
  <c r="BU1901" i="2"/>
  <c r="BO1901" i="2"/>
  <c r="BN1901" i="2"/>
  <c r="BM1901" i="2"/>
  <c r="BL1901" i="2"/>
  <c r="BK1901" i="2"/>
  <c r="BJ1901" i="2"/>
  <c r="BI1901" i="2"/>
  <c r="BH1901" i="2"/>
  <c r="BG1901" i="2"/>
  <c r="BF1901" i="2"/>
  <c r="BE1901" i="2"/>
  <c r="BD1901" i="2"/>
  <c r="BC1901" i="2"/>
  <c r="BB1901" i="2"/>
  <c r="BA1901" i="2"/>
  <c r="AZ1901" i="2"/>
  <c r="AY1901" i="2"/>
  <c r="AX1901" i="2"/>
  <c r="AW1901" i="2"/>
  <c r="AV1901" i="2"/>
  <c r="AU1901" i="2"/>
  <c r="AT1901" i="2"/>
  <c r="AS1901" i="2"/>
  <c r="AR1901" i="2"/>
  <c r="AQ1901" i="2"/>
  <c r="AP1901" i="2"/>
  <c r="AO1901" i="2"/>
  <c r="AN1901" i="2"/>
  <c r="AM1901" i="2"/>
  <c r="AL1901" i="2"/>
  <c r="AK1901" i="2"/>
  <c r="AJ1901" i="2"/>
  <c r="AI1901" i="2"/>
  <c r="AH1901" i="2"/>
  <c r="AG1901" i="2"/>
  <c r="AF1901" i="2"/>
  <c r="AE1901" i="2"/>
  <c r="AD1901" i="2"/>
  <c r="AC1901" i="2"/>
  <c r="AB1901" i="2"/>
  <c r="AA1901" i="2"/>
  <c r="Z1901" i="2"/>
  <c r="Y1901" i="2"/>
  <c r="X1901" i="2"/>
  <c r="W1901" i="2"/>
  <c r="V1901" i="2"/>
  <c r="U1901" i="2"/>
  <c r="CG1904" i="2"/>
  <c r="CF1904" i="2"/>
  <c r="CD1904" i="2"/>
  <c r="CC1904" i="2"/>
  <c r="CB1904" i="2"/>
  <c r="CA1904" i="2"/>
  <c r="BZ1904" i="2"/>
  <c r="BY1904" i="2"/>
  <c r="BX1904" i="2"/>
  <c r="BW1904" i="2"/>
  <c r="BV1904" i="2"/>
  <c r="BU1904" i="2"/>
  <c r="BO1904" i="2"/>
  <c r="BN1904" i="2"/>
  <c r="BM1904" i="2"/>
  <c r="BL1904" i="2"/>
  <c r="BK1904" i="2"/>
  <c r="BJ1904" i="2"/>
  <c r="BI1904" i="2"/>
  <c r="BH1904" i="2"/>
  <c r="BG1904" i="2"/>
  <c r="BF1904" i="2"/>
  <c r="BE1904" i="2"/>
  <c r="BD1904" i="2"/>
  <c r="BC1904" i="2"/>
  <c r="BB1904" i="2"/>
  <c r="BA1904" i="2"/>
  <c r="AZ1904" i="2"/>
  <c r="AY1904" i="2"/>
  <c r="AX1904" i="2"/>
  <c r="AW1904" i="2"/>
  <c r="AV1904" i="2"/>
  <c r="AU1904" i="2"/>
  <c r="AT1904" i="2"/>
  <c r="AS1904" i="2"/>
  <c r="AR1904" i="2"/>
  <c r="AQ1904" i="2"/>
  <c r="AP1904" i="2"/>
  <c r="AO1904" i="2"/>
  <c r="AN1904" i="2"/>
  <c r="AM1904" i="2"/>
  <c r="AL1904" i="2"/>
  <c r="AK1904" i="2"/>
  <c r="AJ1904" i="2"/>
  <c r="AI1904" i="2"/>
  <c r="AH1904" i="2"/>
  <c r="AG1904" i="2"/>
  <c r="AF1904" i="2"/>
  <c r="AE1904" i="2"/>
  <c r="AD1904" i="2"/>
  <c r="AC1904" i="2"/>
  <c r="AB1904" i="2"/>
  <c r="AA1904" i="2"/>
  <c r="Z1904" i="2"/>
  <c r="Y1904" i="2"/>
  <c r="X1904" i="2"/>
  <c r="W1904" i="2"/>
  <c r="V1904" i="2"/>
  <c r="U1904" i="2"/>
  <c r="CG1916" i="2"/>
  <c r="CF1916" i="2"/>
  <c r="CD1916" i="2"/>
  <c r="CC1916" i="2"/>
  <c r="CB1916" i="2"/>
  <c r="CA1916" i="2"/>
  <c r="BZ1916" i="2"/>
  <c r="BY1916" i="2"/>
  <c r="BX1916" i="2"/>
  <c r="BW1916" i="2"/>
  <c r="BV1916" i="2"/>
  <c r="BU1916" i="2"/>
  <c r="BO1916" i="2"/>
  <c r="BN1916" i="2"/>
  <c r="BM1916" i="2"/>
  <c r="BL1916" i="2"/>
  <c r="BK1916" i="2"/>
  <c r="BJ1916" i="2"/>
  <c r="BI1916" i="2"/>
  <c r="BH1916" i="2"/>
  <c r="BG1916" i="2"/>
  <c r="BF1916" i="2"/>
  <c r="BE1916" i="2"/>
  <c r="BD1916" i="2"/>
  <c r="BC1916" i="2"/>
  <c r="BB1916" i="2"/>
  <c r="BA1916" i="2"/>
  <c r="AZ1916" i="2"/>
  <c r="AY1916" i="2"/>
  <c r="AX1916" i="2"/>
  <c r="AW1916" i="2"/>
  <c r="AV1916" i="2"/>
  <c r="AU1916" i="2"/>
  <c r="AT1916" i="2"/>
  <c r="AS1916" i="2"/>
  <c r="AR1916" i="2"/>
  <c r="AQ1916" i="2"/>
  <c r="AP1916" i="2"/>
  <c r="AO1916" i="2"/>
  <c r="AN1916" i="2"/>
  <c r="AM1916" i="2"/>
  <c r="AL1916" i="2"/>
  <c r="AK1916" i="2"/>
  <c r="AJ1916" i="2"/>
  <c r="AI1916" i="2"/>
  <c r="AH1916" i="2"/>
  <c r="AG1916" i="2"/>
  <c r="AF1916" i="2"/>
  <c r="AE1916" i="2"/>
  <c r="AD1916" i="2"/>
  <c r="AC1916" i="2"/>
  <c r="AB1916" i="2"/>
  <c r="AA1916" i="2"/>
  <c r="Z1916" i="2"/>
  <c r="Y1916" i="2"/>
  <c r="X1916" i="2"/>
  <c r="W1916" i="2"/>
  <c r="V1916" i="2"/>
  <c r="U1916" i="2"/>
  <c r="CG1913" i="2"/>
  <c r="CF1913" i="2"/>
  <c r="CD1913" i="2"/>
  <c r="CC1913" i="2"/>
  <c r="CB1913" i="2"/>
  <c r="CA1913" i="2"/>
  <c r="BZ1913" i="2"/>
  <c r="BY1913" i="2"/>
  <c r="BX1913" i="2"/>
  <c r="BW1913" i="2"/>
  <c r="BV1913" i="2"/>
  <c r="BU1913" i="2"/>
  <c r="BO1913" i="2"/>
  <c r="BN1913" i="2"/>
  <c r="BM1913" i="2"/>
  <c r="BL1913" i="2"/>
  <c r="BK1913" i="2"/>
  <c r="BJ1913" i="2"/>
  <c r="BI1913" i="2"/>
  <c r="BH1913" i="2"/>
  <c r="BG1913" i="2"/>
  <c r="BF1913" i="2"/>
  <c r="BE1913" i="2"/>
  <c r="BD1913" i="2"/>
  <c r="BC1913" i="2"/>
  <c r="BB1913" i="2"/>
  <c r="BA1913" i="2"/>
  <c r="AZ1913" i="2"/>
  <c r="AY1913" i="2"/>
  <c r="AX1913" i="2"/>
  <c r="AW1913" i="2"/>
  <c r="AV1913" i="2"/>
  <c r="AU1913" i="2"/>
  <c r="AT1913" i="2"/>
  <c r="AS1913" i="2"/>
  <c r="AR1913" i="2"/>
  <c r="AQ1913" i="2"/>
  <c r="AP1913" i="2"/>
  <c r="AO1913" i="2"/>
  <c r="AN1913" i="2"/>
  <c r="AM1913" i="2"/>
  <c r="AL1913" i="2"/>
  <c r="AK1913" i="2"/>
  <c r="AJ1913" i="2"/>
  <c r="AI1913" i="2"/>
  <c r="AH1913" i="2"/>
  <c r="AG1913" i="2"/>
  <c r="AF1913" i="2"/>
  <c r="AE1913" i="2"/>
  <c r="AD1913" i="2"/>
  <c r="AC1913" i="2"/>
  <c r="AB1913" i="2"/>
  <c r="AA1913" i="2"/>
  <c r="Z1913" i="2"/>
  <c r="Y1913" i="2"/>
  <c r="X1913" i="2"/>
  <c r="W1913" i="2"/>
  <c r="V1913" i="2"/>
  <c r="U1913" i="2"/>
  <c r="CG1910" i="2"/>
  <c r="CF1910" i="2"/>
  <c r="CD1910" i="2"/>
  <c r="CC1910" i="2"/>
  <c r="CB1910" i="2"/>
  <c r="CA1910" i="2"/>
  <c r="BZ1910" i="2"/>
  <c r="BY1910" i="2"/>
  <c r="BX1910" i="2"/>
  <c r="BW1910" i="2"/>
  <c r="BV1910" i="2"/>
  <c r="BU1910" i="2"/>
  <c r="BO1910" i="2"/>
  <c r="BN1910" i="2"/>
  <c r="BM1910" i="2"/>
  <c r="BL1910" i="2"/>
  <c r="BK1910" i="2"/>
  <c r="BJ1910" i="2"/>
  <c r="BI1910" i="2"/>
  <c r="BH1910" i="2"/>
  <c r="BG1910" i="2"/>
  <c r="BF1910" i="2"/>
  <c r="BE1910" i="2"/>
  <c r="BD1910" i="2"/>
  <c r="BC1910" i="2"/>
  <c r="BB1910" i="2"/>
  <c r="BA1910" i="2"/>
  <c r="AZ1910" i="2"/>
  <c r="AY1910" i="2"/>
  <c r="AX1910" i="2"/>
  <c r="AW1910" i="2"/>
  <c r="AV1910" i="2"/>
  <c r="AU1910" i="2"/>
  <c r="AT1910" i="2"/>
  <c r="AS1910" i="2"/>
  <c r="AR1910" i="2"/>
  <c r="AQ1910" i="2"/>
  <c r="AP1910" i="2"/>
  <c r="AO1910" i="2"/>
  <c r="AN1910" i="2"/>
  <c r="AM1910" i="2"/>
  <c r="AL1910" i="2"/>
  <c r="AK1910" i="2"/>
  <c r="AJ1910" i="2"/>
  <c r="AI1910" i="2"/>
  <c r="AH1910" i="2"/>
  <c r="AG1910" i="2"/>
  <c r="AF1910" i="2"/>
  <c r="AE1910" i="2"/>
  <c r="AD1910" i="2"/>
  <c r="AC1910" i="2"/>
  <c r="AB1910" i="2"/>
  <c r="AA1910" i="2"/>
  <c r="Z1910" i="2"/>
  <c r="Y1910" i="2"/>
  <c r="X1910" i="2"/>
  <c r="W1910" i="2"/>
  <c r="V1910" i="2"/>
  <c r="U1910" i="2"/>
  <c r="CG1907" i="2"/>
  <c r="CF1907" i="2"/>
  <c r="CD1907" i="2"/>
  <c r="CC1907" i="2"/>
  <c r="CB1907" i="2"/>
  <c r="CA1907" i="2"/>
  <c r="BZ1907" i="2"/>
  <c r="BY1907" i="2"/>
  <c r="BX1907" i="2"/>
  <c r="BW1907" i="2"/>
  <c r="BV1907" i="2"/>
  <c r="BU1907" i="2"/>
  <c r="BO1907" i="2"/>
  <c r="BN1907" i="2"/>
  <c r="BM1907" i="2"/>
  <c r="BL1907" i="2"/>
  <c r="BK1907" i="2"/>
  <c r="BJ1907" i="2"/>
  <c r="BI1907" i="2"/>
  <c r="BH1907" i="2"/>
  <c r="BG1907" i="2"/>
  <c r="BF1907" i="2"/>
  <c r="BE1907" i="2"/>
  <c r="BD1907" i="2"/>
  <c r="BC1907" i="2"/>
  <c r="BB1907" i="2"/>
  <c r="BA1907" i="2"/>
  <c r="AZ1907" i="2"/>
  <c r="AY1907" i="2"/>
  <c r="AX1907" i="2"/>
  <c r="AW1907" i="2"/>
  <c r="AV1907" i="2"/>
  <c r="AU1907" i="2"/>
  <c r="AT1907" i="2"/>
  <c r="AS1907" i="2"/>
  <c r="AR1907" i="2"/>
  <c r="AQ1907" i="2"/>
  <c r="AP1907" i="2"/>
  <c r="AO1907" i="2"/>
  <c r="AN1907" i="2"/>
  <c r="AM1907" i="2"/>
  <c r="AL1907" i="2"/>
  <c r="AK1907" i="2"/>
  <c r="AJ1907" i="2"/>
  <c r="AI1907" i="2"/>
  <c r="AH1907" i="2"/>
  <c r="AG1907" i="2"/>
  <c r="AF1907" i="2"/>
  <c r="AE1907" i="2"/>
  <c r="AD1907" i="2"/>
  <c r="AC1907" i="2"/>
  <c r="AB1907" i="2"/>
  <c r="AA1907" i="2"/>
  <c r="Z1907" i="2"/>
  <c r="Y1907" i="2"/>
  <c r="X1907" i="2"/>
  <c r="W1907" i="2"/>
  <c r="V1907" i="2"/>
  <c r="U1907" i="2"/>
  <c r="CG1898" i="2"/>
  <c r="CF1898" i="2"/>
  <c r="CD1898" i="2"/>
  <c r="CC1898" i="2"/>
  <c r="CB1898" i="2"/>
  <c r="CA1898" i="2"/>
  <c r="BZ1898" i="2"/>
  <c r="BY1898" i="2"/>
  <c r="BX1898" i="2"/>
  <c r="BW1898" i="2"/>
  <c r="BV1898" i="2"/>
  <c r="BU1898" i="2"/>
  <c r="BO1898" i="2"/>
  <c r="BN1898" i="2"/>
  <c r="BM1898" i="2"/>
  <c r="BL1898" i="2"/>
  <c r="BK1898" i="2"/>
  <c r="BJ1898" i="2"/>
  <c r="BI1898" i="2"/>
  <c r="BH1898" i="2"/>
  <c r="BG1898" i="2"/>
  <c r="BF1898" i="2"/>
  <c r="BE1898" i="2"/>
  <c r="BD1898" i="2"/>
  <c r="BC1898" i="2"/>
  <c r="BB1898" i="2"/>
  <c r="BA1898" i="2"/>
  <c r="AZ1898" i="2"/>
  <c r="AY1898" i="2"/>
  <c r="AX1898" i="2"/>
  <c r="AW1898" i="2"/>
  <c r="AV1898" i="2"/>
  <c r="AU1898" i="2"/>
  <c r="AT1898" i="2"/>
  <c r="AS1898" i="2"/>
  <c r="AR1898" i="2"/>
  <c r="AQ1898" i="2"/>
  <c r="AP1898" i="2"/>
  <c r="AO1898" i="2"/>
  <c r="AN1898" i="2"/>
  <c r="AM1898" i="2"/>
  <c r="AL1898" i="2"/>
  <c r="AK1898" i="2"/>
  <c r="AJ1898" i="2"/>
  <c r="AI1898" i="2"/>
  <c r="AH1898" i="2"/>
  <c r="AG1898" i="2"/>
  <c r="AF1898" i="2"/>
  <c r="AE1898" i="2"/>
  <c r="AD1898" i="2"/>
  <c r="AC1898" i="2"/>
  <c r="AB1898" i="2"/>
  <c r="AA1898" i="2"/>
  <c r="Z1898" i="2"/>
  <c r="Y1898" i="2"/>
  <c r="X1898" i="2"/>
  <c r="W1898" i="2"/>
  <c r="V1898" i="2"/>
  <c r="U1898" i="2"/>
  <c r="CG1895" i="2"/>
  <c r="CF1895" i="2"/>
  <c r="CD1895" i="2"/>
  <c r="CC1895" i="2"/>
  <c r="CB1895" i="2"/>
  <c r="CA1895" i="2"/>
  <c r="BZ1895" i="2"/>
  <c r="BY1895" i="2"/>
  <c r="BX1895" i="2"/>
  <c r="BW1895" i="2"/>
  <c r="BV1895" i="2"/>
  <c r="BU1895" i="2"/>
  <c r="BO1895" i="2"/>
  <c r="BN1895" i="2"/>
  <c r="BM1895" i="2"/>
  <c r="BL1895" i="2"/>
  <c r="BK1895" i="2"/>
  <c r="BJ1895" i="2"/>
  <c r="BI1895" i="2"/>
  <c r="BH1895" i="2"/>
  <c r="BG1895" i="2"/>
  <c r="BF1895" i="2"/>
  <c r="BE1895" i="2"/>
  <c r="BD1895" i="2"/>
  <c r="BC1895" i="2"/>
  <c r="BB1895" i="2"/>
  <c r="BA1895" i="2"/>
  <c r="AZ1895" i="2"/>
  <c r="AY1895" i="2"/>
  <c r="AX1895" i="2"/>
  <c r="AW1895" i="2"/>
  <c r="AV1895" i="2"/>
  <c r="AU1895" i="2"/>
  <c r="AT1895" i="2"/>
  <c r="AS1895" i="2"/>
  <c r="AR1895" i="2"/>
  <c r="AQ1895" i="2"/>
  <c r="AP1895" i="2"/>
  <c r="AO1895" i="2"/>
  <c r="AN1895" i="2"/>
  <c r="AM1895" i="2"/>
  <c r="AL1895" i="2"/>
  <c r="AK1895" i="2"/>
  <c r="AJ1895" i="2"/>
  <c r="AI1895" i="2"/>
  <c r="AH1895" i="2"/>
  <c r="AG1895" i="2"/>
  <c r="AF1895" i="2"/>
  <c r="AE1895" i="2"/>
  <c r="AD1895" i="2"/>
  <c r="AC1895" i="2"/>
  <c r="AB1895" i="2"/>
  <c r="AA1895" i="2"/>
  <c r="Z1895" i="2"/>
  <c r="Y1895" i="2"/>
  <c r="X1895" i="2"/>
  <c r="W1895" i="2"/>
  <c r="V1895" i="2"/>
  <c r="U1895" i="2"/>
  <c r="CG1892" i="2"/>
  <c r="CF1892" i="2"/>
  <c r="CD1892" i="2"/>
  <c r="BW1892" i="2"/>
  <c r="BV1892" i="2"/>
  <c r="BU1892" i="2"/>
  <c r="BT1892" i="2"/>
  <c r="BS1892" i="2"/>
  <c r="BR1892" i="2"/>
  <c r="BQ1892" i="2"/>
  <c r="BP1892" i="2"/>
  <c r="BO1892" i="2"/>
  <c r="BN1892" i="2"/>
  <c r="BM1892" i="2"/>
  <c r="BL1892" i="2"/>
  <c r="BK1892" i="2"/>
  <c r="BJ1892" i="2"/>
  <c r="BI1892" i="2"/>
  <c r="BH1892" i="2"/>
  <c r="BG1892" i="2"/>
  <c r="BF1892" i="2"/>
  <c r="BE1892" i="2"/>
  <c r="BD1892" i="2"/>
  <c r="BC1892" i="2"/>
  <c r="BB1892" i="2"/>
  <c r="BA1892" i="2"/>
  <c r="AZ1892" i="2"/>
  <c r="AY1892" i="2"/>
  <c r="AX1892" i="2"/>
  <c r="AW1892" i="2"/>
  <c r="AV1892" i="2"/>
  <c r="AU1892" i="2"/>
  <c r="AT1892" i="2"/>
  <c r="AS1892" i="2"/>
  <c r="AR1892" i="2"/>
  <c r="AQ1892" i="2"/>
  <c r="AP1892" i="2"/>
  <c r="AO1892" i="2"/>
  <c r="AN1892" i="2"/>
  <c r="AM1892" i="2"/>
  <c r="AL1892" i="2"/>
  <c r="AK1892" i="2"/>
  <c r="AJ1892" i="2"/>
  <c r="AI1892" i="2"/>
  <c r="AH1892" i="2"/>
  <c r="AG1892" i="2"/>
  <c r="AF1892" i="2"/>
  <c r="AE1892" i="2"/>
  <c r="AD1892" i="2"/>
  <c r="AC1892" i="2"/>
  <c r="AB1892" i="2"/>
  <c r="AA1892" i="2"/>
  <c r="Z1892" i="2"/>
  <c r="Y1892" i="2"/>
  <c r="X1892" i="2"/>
  <c r="W1892" i="2"/>
  <c r="V1892" i="2"/>
  <c r="U1892" i="2"/>
  <c r="CG1889" i="2"/>
  <c r="CF1889" i="2"/>
  <c r="CD1889" i="2"/>
  <c r="BW1889" i="2"/>
  <c r="BV1889" i="2"/>
  <c r="BU1889" i="2"/>
  <c r="BT1889" i="2"/>
  <c r="BS1889" i="2"/>
  <c r="BR1889" i="2"/>
  <c r="BQ1889" i="2"/>
  <c r="BP1889" i="2"/>
  <c r="BO1889" i="2"/>
  <c r="BN1889" i="2"/>
  <c r="BM1889" i="2"/>
  <c r="BL1889" i="2"/>
  <c r="BK1889" i="2"/>
  <c r="BJ1889" i="2"/>
  <c r="BI1889" i="2"/>
  <c r="BH1889" i="2"/>
  <c r="BG1889" i="2"/>
  <c r="BF1889" i="2"/>
  <c r="BE1889" i="2"/>
  <c r="BD1889" i="2"/>
  <c r="BC1889" i="2"/>
  <c r="BB1889" i="2"/>
  <c r="BA1889" i="2"/>
  <c r="AZ1889" i="2"/>
  <c r="AY1889" i="2"/>
  <c r="AX1889" i="2"/>
  <c r="AW1889" i="2"/>
  <c r="AV1889" i="2"/>
  <c r="AU1889" i="2"/>
  <c r="AT1889" i="2"/>
  <c r="AS1889" i="2"/>
  <c r="AR1889" i="2"/>
  <c r="AQ1889" i="2"/>
  <c r="AP1889" i="2"/>
  <c r="AO1889" i="2"/>
  <c r="AN1889" i="2"/>
  <c r="AM1889" i="2"/>
  <c r="AL1889" i="2"/>
  <c r="AK1889" i="2"/>
  <c r="AJ1889" i="2"/>
  <c r="AI1889" i="2"/>
  <c r="AH1889" i="2"/>
  <c r="AG1889" i="2"/>
  <c r="AF1889" i="2"/>
  <c r="AE1889" i="2"/>
  <c r="AD1889" i="2"/>
  <c r="AC1889" i="2"/>
  <c r="AB1889" i="2"/>
  <c r="AA1889" i="2"/>
  <c r="Z1889" i="2"/>
  <c r="Y1889" i="2"/>
  <c r="X1889" i="2"/>
  <c r="W1889" i="2"/>
  <c r="V1889" i="2"/>
  <c r="U1889" i="2"/>
  <c r="CG1886" i="2"/>
  <c r="CF1886" i="2"/>
  <c r="CD1886" i="2"/>
  <c r="BW1886" i="2"/>
  <c r="BV1886" i="2"/>
  <c r="BU1886" i="2"/>
  <c r="BT1886" i="2"/>
  <c r="BS1886" i="2"/>
  <c r="BR1886" i="2"/>
  <c r="BQ1886" i="2"/>
  <c r="BP1886" i="2"/>
  <c r="BO1886" i="2"/>
  <c r="BN1886" i="2"/>
  <c r="BM1886" i="2"/>
  <c r="BL1886" i="2"/>
  <c r="BK1886" i="2"/>
  <c r="BJ1886" i="2"/>
  <c r="BI1886" i="2"/>
  <c r="BH1886" i="2"/>
  <c r="BG1886" i="2"/>
  <c r="BF1886" i="2"/>
  <c r="BE1886" i="2"/>
  <c r="BD1886" i="2"/>
  <c r="BC1886" i="2"/>
  <c r="BB1886" i="2"/>
  <c r="BA1886" i="2"/>
  <c r="AZ1886" i="2"/>
  <c r="AY1886" i="2"/>
  <c r="AX1886" i="2"/>
  <c r="AW1886" i="2"/>
  <c r="AV1886" i="2"/>
  <c r="AU1886" i="2"/>
  <c r="AT1886" i="2"/>
  <c r="AS1886" i="2"/>
  <c r="AR1886" i="2"/>
  <c r="AQ1886" i="2"/>
  <c r="AP1886" i="2"/>
  <c r="AO1886" i="2"/>
  <c r="AN1886" i="2"/>
  <c r="AM1886" i="2"/>
  <c r="AL1886" i="2"/>
  <c r="AK1886" i="2"/>
  <c r="AJ1886" i="2"/>
  <c r="AI1886" i="2"/>
  <c r="AH1886" i="2"/>
  <c r="AG1886" i="2"/>
  <c r="AF1886" i="2"/>
  <c r="AE1886" i="2"/>
  <c r="AD1886" i="2"/>
  <c r="AC1886" i="2"/>
  <c r="AB1886" i="2"/>
  <c r="AA1886" i="2"/>
  <c r="Z1886" i="2"/>
  <c r="Y1886" i="2"/>
  <c r="X1886" i="2"/>
  <c r="W1886" i="2"/>
  <c r="V1886" i="2"/>
  <c r="U1886" i="2"/>
  <c r="CG1883" i="2"/>
  <c r="CF1883" i="2"/>
  <c r="CD1883" i="2"/>
  <c r="BW1883" i="2"/>
  <c r="BV1883" i="2"/>
  <c r="BU1883" i="2"/>
  <c r="BT1883" i="2"/>
  <c r="BS1883" i="2"/>
  <c r="BR1883" i="2"/>
  <c r="BQ1883" i="2"/>
  <c r="BP1883" i="2"/>
  <c r="BO1883" i="2"/>
  <c r="BN1883" i="2"/>
  <c r="BM1883" i="2"/>
  <c r="BL1883" i="2"/>
  <c r="BK1883" i="2"/>
  <c r="BJ1883" i="2"/>
  <c r="BI1883" i="2"/>
  <c r="BH1883" i="2"/>
  <c r="BG1883" i="2"/>
  <c r="BF1883" i="2"/>
  <c r="BE1883" i="2"/>
  <c r="BD1883" i="2"/>
  <c r="BC1883" i="2"/>
  <c r="BB1883" i="2"/>
  <c r="BA1883" i="2"/>
  <c r="AZ1883" i="2"/>
  <c r="AY1883" i="2"/>
  <c r="AX1883" i="2"/>
  <c r="AW1883" i="2"/>
  <c r="AV1883" i="2"/>
  <c r="AU1883" i="2"/>
  <c r="AT1883" i="2"/>
  <c r="AS1883" i="2"/>
  <c r="AR1883" i="2"/>
  <c r="AQ1883" i="2"/>
  <c r="AP1883" i="2"/>
  <c r="AO1883" i="2"/>
  <c r="AN1883" i="2"/>
  <c r="AM1883" i="2"/>
  <c r="AL1883" i="2"/>
  <c r="AK1883" i="2"/>
  <c r="AJ1883" i="2"/>
  <c r="AI1883" i="2"/>
  <c r="AH1883" i="2"/>
  <c r="AG1883" i="2"/>
  <c r="AF1883" i="2"/>
  <c r="AE1883" i="2"/>
  <c r="AD1883" i="2"/>
  <c r="AC1883" i="2"/>
  <c r="AB1883" i="2"/>
  <c r="AA1883" i="2"/>
  <c r="Z1883" i="2"/>
  <c r="Y1883" i="2"/>
  <c r="X1883" i="2"/>
  <c r="W1883" i="2"/>
  <c r="V1883" i="2"/>
  <c r="U1883" i="2"/>
  <c r="CG1880" i="2"/>
  <c r="CF1880" i="2"/>
  <c r="CD1880" i="2"/>
  <c r="BW1880" i="2"/>
  <c r="BV1880" i="2"/>
  <c r="BU1880" i="2"/>
  <c r="BT1880" i="2"/>
  <c r="BS1880" i="2"/>
  <c r="BR1880" i="2"/>
  <c r="BQ1880" i="2"/>
  <c r="BP1880" i="2"/>
  <c r="BO1880" i="2"/>
  <c r="BN1880" i="2"/>
  <c r="BM1880" i="2"/>
  <c r="BL1880" i="2"/>
  <c r="BK1880" i="2"/>
  <c r="BJ1880" i="2"/>
  <c r="BI1880" i="2"/>
  <c r="BH1880" i="2"/>
  <c r="BG1880" i="2"/>
  <c r="BF1880" i="2"/>
  <c r="BE1880" i="2"/>
  <c r="BD1880" i="2"/>
  <c r="BC1880" i="2"/>
  <c r="BB1880" i="2"/>
  <c r="BA1880" i="2"/>
  <c r="AZ1880" i="2"/>
  <c r="AY1880" i="2"/>
  <c r="AX1880" i="2"/>
  <c r="AW1880" i="2"/>
  <c r="AV1880" i="2"/>
  <c r="AU1880" i="2"/>
  <c r="AT1880" i="2"/>
  <c r="AS1880" i="2"/>
  <c r="AR1880" i="2"/>
  <c r="AQ1880" i="2"/>
  <c r="AP1880" i="2"/>
  <c r="AO1880" i="2"/>
  <c r="AN1880" i="2"/>
  <c r="AM1880" i="2"/>
  <c r="AL1880" i="2"/>
  <c r="AK1880" i="2"/>
  <c r="AJ1880" i="2"/>
  <c r="AI1880" i="2"/>
  <c r="AH1880" i="2"/>
  <c r="AG1880" i="2"/>
  <c r="AF1880" i="2"/>
  <c r="AE1880" i="2"/>
  <c r="AD1880" i="2"/>
  <c r="AC1880" i="2"/>
  <c r="AB1880" i="2"/>
  <c r="AA1880" i="2"/>
  <c r="Z1880" i="2"/>
  <c r="Y1880" i="2"/>
  <c r="X1880" i="2"/>
  <c r="W1880" i="2"/>
  <c r="V1880" i="2"/>
  <c r="U1880" i="2"/>
  <c r="CG1877" i="2"/>
  <c r="CF1877" i="2"/>
  <c r="CD1877" i="2"/>
  <c r="BW1877" i="2"/>
  <c r="BV1877" i="2"/>
  <c r="BU1877" i="2"/>
  <c r="BT1877" i="2"/>
  <c r="BS1877" i="2"/>
  <c r="BR1877" i="2"/>
  <c r="BQ1877" i="2"/>
  <c r="BP1877" i="2"/>
  <c r="BO1877" i="2"/>
  <c r="BN1877" i="2"/>
  <c r="BM1877" i="2"/>
  <c r="BL1877" i="2"/>
  <c r="BK1877" i="2"/>
  <c r="BJ1877" i="2"/>
  <c r="BI1877" i="2"/>
  <c r="BH1877" i="2"/>
  <c r="BG1877" i="2"/>
  <c r="BF1877" i="2"/>
  <c r="BE1877" i="2"/>
  <c r="BD1877" i="2"/>
  <c r="BC1877" i="2"/>
  <c r="BB1877" i="2"/>
  <c r="BA1877" i="2"/>
  <c r="AZ1877" i="2"/>
  <c r="AY1877" i="2"/>
  <c r="AX1877" i="2"/>
  <c r="AW1877" i="2"/>
  <c r="AV1877" i="2"/>
  <c r="AU1877" i="2"/>
  <c r="AT1877" i="2"/>
  <c r="AS1877" i="2"/>
  <c r="AR1877" i="2"/>
  <c r="AQ1877" i="2"/>
  <c r="AP1877" i="2"/>
  <c r="AO1877" i="2"/>
  <c r="AN1877" i="2"/>
  <c r="AM1877" i="2"/>
  <c r="AL1877" i="2"/>
  <c r="AK1877" i="2"/>
  <c r="AJ1877" i="2"/>
  <c r="AI1877" i="2"/>
  <c r="AH1877" i="2"/>
  <c r="AG1877" i="2"/>
  <c r="AF1877" i="2"/>
  <c r="AE1877" i="2"/>
  <c r="AD1877" i="2"/>
  <c r="AC1877" i="2"/>
  <c r="AB1877" i="2"/>
  <c r="AA1877" i="2"/>
  <c r="Z1877" i="2"/>
  <c r="Y1877" i="2"/>
  <c r="X1877" i="2"/>
  <c r="W1877" i="2"/>
  <c r="V1877" i="2"/>
  <c r="U1877" i="2"/>
  <c r="CG1874" i="2"/>
  <c r="CF1874" i="2"/>
  <c r="CD1874" i="2"/>
  <c r="BW1874" i="2"/>
  <c r="BV1874" i="2"/>
  <c r="BU1874" i="2"/>
  <c r="BT1874" i="2"/>
  <c r="BS1874" i="2"/>
  <c r="BR1874" i="2"/>
  <c r="BQ1874" i="2"/>
  <c r="BP1874" i="2"/>
  <c r="BO1874" i="2"/>
  <c r="BN1874" i="2"/>
  <c r="BM1874" i="2"/>
  <c r="BL1874" i="2"/>
  <c r="BK1874" i="2"/>
  <c r="BJ1874" i="2"/>
  <c r="BI1874" i="2"/>
  <c r="BH1874" i="2"/>
  <c r="BG1874" i="2"/>
  <c r="BF1874" i="2"/>
  <c r="BE1874" i="2"/>
  <c r="BD1874" i="2"/>
  <c r="BC1874" i="2"/>
  <c r="BB1874" i="2"/>
  <c r="BA1874" i="2"/>
  <c r="AZ1874" i="2"/>
  <c r="AY1874" i="2"/>
  <c r="AX1874" i="2"/>
  <c r="AW1874" i="2"/>
  <c r="AV1874" i="2"/>
  <c r="AU1874" i="2"/>
  <c r="AT1874" i="2"/>
  <c r="AS1874" i="2"/>
  <c r="AR1874" i="2"/>
  <c r="AQ1874" i="2"/>
  <c r="AP1874" i="2"/>
  <c r="AO1874" i="2"/>
  <c r="AN1874" i="2"/>
  <c r="AM1874" i="2"/>
  <c r="AL1874" i="2"/>
  <c r="AK1874" i="2"/>
  <c r="AJ1874" i="2"/>
  <c r="AI1874" i="2"/>
  <c r="AH1874" i="2"/>
  <c r="AG1874" i="2"/>
  <c r="AF1874" i="2"/>
  <c r="AE1874" i="2"/>
  <c r="AD1874" i="2"/>
  <c r="AC1874" i="2"/>
  <c r="AB1874" i="2"/>
  <c r="AA1874" i="2"/>
  <c r="Z1874" i="2"/>
  <c r="Y1874" i="2"/>
  <c r="X1874" i="2"/>
  <c r="W1874" i="2"/>
  <c r="V1874" i="2"/>
  <c r="U1874" i="2"/>
  <c r="CG1871" i="2"/>
  <c r="CF1871" i="2"/>
  <c r="CD1871" i="2"/>
  <c r="BW1871" i="2"/>
  <c r="BV1871" i="2"/>
  <c r="BU1871" i="2"/>
  <c r="BT1871" i="2"/>
  <c r="BS1871" i="2"/>
  <c r="BR1871" i="2"/>
  <c r="BQ1871" i="2"/>
  <c r="BP1871" i="2"/>
  <c r="BO1871" i="2"/>
  <c r="BN1871" i="2"/>
  <c r="BM1871" i="2"/>
  <c r="BL1871" i="2"/>
  <c r="BK1871" i="2"/>
  <c r="BJ1871" i="2"/>
  <c r="BI1871" i="2"/>
  <c r="BH1871" i="2"/>
  <c r="BG1871" i="2"/>
  <c r="BF1871" i="2"/>
  <c r="BE1871" i="2"/>
  <c r="BD1871" i="2"/>
  <c r="BC1871" i="2"/>
  <c r="BB1871" i="2"/>
  <c r="BA1871" i="2"/>
  <c r="AZ1871" i="2"/>
  <c r="AY1871" i="2"/>
  <c r="AX1871" i="2"/>
  <c r="AW1871" i="2"/>
  <c r="AV1871" i="2"/>
  <c r="AU1871" i="2"/>
  <c r="AT1871" i="2"/>
  <c r="AS1871" i="2"/>
  <c r="AR1871" i="2"/>
  <c r="AQ1871" i="2"/>
  <c r="AP1871" i="2"/>
  <c r="AO1871" i="2"/>
  <c r="AN1871" i="2"/>
  <c r="AM1871" i="2"/>
  <c r="AL1871" i="2"/>
  <c r="AK1871" i="2"/>
  <c r="AJ1871" i="2"/>
  <c r="AI1871" i="2"/>
  <c r="AH1871" i="2"/>
  <c r="AG1871" i="2"/>
  <c r="AF1871" i="2"/>
  <c r="AE1871" i="2"/>
  <c r="AD1871" i="2"/>
  <c r="AC1871" i="2"/>
  <c r="AB1871" i="2"/>
  <c r="AA1871" i="2"/>
  <c r="Z1871" i="2"/>
  <c r="Y1871" i="2"/>
  <c r="X1871" i="2"/>
  <c r="W1871" i="2"/>
  <c r="V1871" i="2"/>
  <c r="U1871" i="2"/>
  <c r="CG1868" i="2"/>
  <c r="CF1868" i="2"/>
  <c r="CD1868" i="2"/>
  <c r="BW1868" i="2"/>
  <c r="BV1868" i="2"/>
  <c r="BU1868" i="2"/>
  <c r="BT1868" i="2"/>
  <c r="BS1868" i="2"/>
  <c r="BR1868" i="2"/>
  <c r="BQ1868" i="2"/>
  <c r="BP1868" i="2"/>
  <c r="BO1868" i="2"/>
  <c r="BN1868" i="2"/>
  <c r="BM1868" i="2"/>
  <c r="BL1868" i="2"/>
  <c r="BK1868" i="2"/>
  <c r="BJ1868" i="2"/>
  <c r="BI1868" i="2"/>
  <c r="BH1868" i="2"/>
  <c r="BG1868" i="2"/>
  <c r="BF1868" i="2"/>
  <c r="BE1868" i="2"/>
  <c r="BD1868" i="2"/>
  <c r="BC1868" i="2"/>
  <c r="BB1868" i="2"/>
  <c r="BA1868" i="2"/>
  <c r="AZ1868" i="2"/>
  <c r="AY1868" i="2"/>
  <c r="AX1868" i="2"/>
  <c r="AW1868" i="2"/>
  <c r="AV1868" i="2"/>
  <c r="AU1868" i="2"/>
  <c r="AT1868" i="2"/>
  <c r="AS1868" i="2"/>
  <c r="AR1868" i="2"/>
  <c r="AQ1868" i="2"/>
  <c r="AP1868" i="2"/>
  <c r="AO1868" i="2"/>
  <c r="AN1868" i="2"/>
  <c r="AM1868" i="2"/>
  <c r="AL1868" i="2"/>
  <c r="AK1868" i="2"/>
  <c r="AJ1868" i="2"/>
  <c r="AI1868" i="2"/>
  <c r="AH1868" i="2"/>
  <c r="AG1868" i="2"/>
  <c r="AF1868" i="2"/>
  <c r="AE1868" i="2"/>
  <c r="AD1868" i="2"/>
  <c r="AC1868" i="2"/>
  <c r="AB1868" i="2"/>
  <c r="AA1868" i="2"/>
  <c r="Z1868" i="2"/>
  <c r="Y1868" i="2"/>
  <c r="X1868" i="2"/>
  <c r="W1868" i="2"/>
  <c r="V1868" i="2"/>
  <c r="U1868" i="2"/>
  <c r="CG1865" i="2"/>
  <c r="CF1865" i="2"/>
  <c r="CD1865" i="2"/>
  <c r="BW1865" i="2"/>
  <c r="BV1865" i="2"/>
  <c r="BU1865" i="2"/>
  <c r="BT1865" i="2"/>
  <c r="BS1865" i="2"/>
  <c r="BR1865" i="2"/>
  <c r="BQ1865" i="2"/>
  <c r="BP1865" i="2"/>
  <c r="BO1865" i="2"/>
  <c r="BN1865" i="2"/>
  <c r="BM1865" i="2"/>
  <c r="BL1865" i="2"/>
  <c r="BK1865" i="2"/>
  <c r="BJ1865" i="2"/>
  <c r="BI1865" i="2"/>
  <c r="BH1865" i="2"/>
  <c r="BG1865" i="2"/>
  <c r="BF1865" i="2"/>
  <c r="BE1865" i="2"/>
  <c r="BD1865" i="2"/>
  <c r="BC1865" i="2"/>
  <c r="BB1865" i="2"/>
  <c r="BA1865" i="2"/>
  <c r="AZ1865" i="2"/>
  <c r="AY1865" i="2"/>
  <c r="AX1865" i="2"/>
  <c r="AW1865" i="2"/>
  <c r="AV1865" i="2"/>
  <c r="AU1865" i="2"/>
  <c r="AT1865" i="2"/>
  <c r="AS1865" i="2"/>
  <c r="AR1865" i="2"/>
  <c r="AQ1865" i="2"/>
  <c r="AP1865" i="2"/>
  <c r="AO1865" i="2"/>
  <c r="AN1865" i="2"/>
  <c r="AM1865" i="2"/>
  <c r="AL1865" i="2"/>
  <c r="AK1865" i="2"/>
  <c r="AJ1865" i="2"/>
  <c r="AI1865" i="2"/>
  <c r="AH1865" i="2"/>
  <c r="AG1865" i="2"/>
  <c r="AF1865" i="2"/>
  <c r="AE1865" i="2"/>
  <c r="AD1865" i="2"/>
  <c r="AC1865" i="2"/>
  <c r="AB1865" i="2"/>
  <c r="AA1865" i="2"/>
  <c r="Z1865" i="2"/>
  <c r="Y1865" i="2"/>
  <c r="X1865" i="2"/>
  <c r="W1865" i="2"/>
  <c r="V1865" i="2"/>
  <c r="U1865" i="2"/>
  <c r="CG1862" i="2"/>
  <c r="CF1862" i="2"/>
  <c r="CD1862" i="2"/>
  <c r="BW1862" i="2"/>
  <c r="BV1862" i="2"/>
  <c r="BU1862" i="2"/>
  <c r="BT1862" i="2"/>
  <c r="BS1862" i="2"/>
  <c r="BR1862" i="2"/>
  <c r="BQ1862" i="2"/>
  <c r="BP1862" i="2"/>
  <c r="BO1862" i="2"/>
  <c r="BN1862" i="2"/>
  <c r="BM1862" i="2"/>
  <c r="BL1862" i="2"/>
  <c r="BK1862" i="2"/>
  <c r="BJ1862" i="2"/>
  <c r="BI1862" i="2"/>
  <c r="BH1862" i="2"/>
  <c r="BG1862" i="2"/>
  <c r="BF1862" i="2"/>
  <c r="BE1862" i="2"/>
  <c r="BD1862" i="2"/>
  <c r="BC1862" i="2"/>
  <c r="BB1862" i="2"/>
  <c r="BA1862" i="2"/>
  <c r="AZ1862" i="2"/>
  <c r="AY1862" i="2"/>
  <c r="AX1862" i="2"/>
  <c r="AW1862" i="2"/>
  <c r="AV1862" i="2"/>
  <c r="AU1862" i="2"/>
  <c r="AT1862" i="2"/>
  <c r="AS1862" i="2"/>
  <c r="AR1862" i="2"/>
  <c r="AQ1862" i="2"/>
  <c r="AP1862" i="2"/>
  <c r="AO1862" i="2"/>
  <c r="AN1862" i="2"/>
  <c r="AM1862" i="2"/>
  <c r="AL1862" i="2"/>
  <c r="AK1862" i="2"/>
  <c r="AJ1862" i="2"/>
  <c r="AI1862" i="2"/>
  <c r="AH1862" i="2"/>
  <c r="AG1862" i="2"/>
  <c r="AF1862" i="2"/>
  <c r="AE1862" i="2"/>
  <c r="AD1862" i="2"/>
  <c r="AC1862" i="2"/>
  <c r="AB1862" i="2"/>
  <c r="AA1862" i="2"/>
  <c r="Z1862" i="2"/>
  <c r="Y1862" i="2"/>
  <c r="X1862" i="2"/>
  <c r="W1862" i="2"/>
  <c r="V1862" i="2"/>
  <c r="U1862" i="2"/>
  <c r="CG1859" i="2"/>
  <c r="CF1859" i="2"/>
  <c r="CD1859" i="2"/>
  <c r="BW1859" i="2"/>
  <c r="BV1859" i="2"/>
  <c r="BU1859" i="2"/>
  <c r="BT1859" i="2"/>
  <c r="BS1859" i="2"/>
  <c r="BR1859" i="2"/>
  <c r="BQ1859" i="2"/>
  <c r="BP1859" i="2"/>
  <c r="BO1859" i="2"/>
  <c r="BN1859" i="2"/>
  <c r="BM1859" i="2"/>
  <c r="BL1859" i="2"/>
  <c r="BK1859" i="2"/>
  <c r="BJ1859" i="2"/>
  <c r="BI1859" i="2"/>
  <c r="BH1859" i="2"/>
  <c r="BG1859" i="2"/>
  <c r="BF1859" i="2"/>
  <c r="BE1859" i="2"/>
  <c r="BD1859" i="2"/>
  <c r="BC1859" i="2"/>
  <c r="BB1859" i="2"/>
  <c r="BA1859" i="2"/>
  <c r="AZ1859" i="2"/>
  <c r="AY1859" i="2"/>
  <c r="AX1859" i="2"/>
  <c r="AW1859" i="2"/>
  <c r="AV1859" i="2"/>
  <c r="AU1859" i="2"/>
  <c r="AT1859" i="2"/>
  <c r="AS1859" i="2"/>
  <c r="AR1859" i="2"/>
  <c r="AQ1859" i="2"/>
  <c r="AP1859" i="2"/>
  <c r="AO1859" i="2"/>
  <c r="AN1859" i="2"/>
  <c r="AM1859" i="2"/>
  <c r="AL1859" i="2"/>
  <c r="AK1859" i="2"/>
  <c r="AJ1859" i="2"/>
  <c r="AI1859" i="2"/>
  <c r="AH1859" i="2"/>
  <c r="AG1859" i="2"/>
  <c r="AF1859" i="2"/>
  <c r="AE1859" i="2"/>
  <c r="AD1859" i="2"/>
  <c r="AC1859" i="2"/>
  <c r="AB1859" i="2"/>
  <c r="AA1859" i="2"/>
  <c r="Z1859" i="2"/>
  <c r="Y1859" i="2"/>
  <c r="X1859" i="2"/>
  <c r="W1859" i="2"/>
  <c r="V1859" i="2"/>
  <c r="U1859" i="2"/>
  <c r="CG1856" i="2"/>
  <c r="CF1856" i="2"/>
  <c r="CD1856" i="2"/>
  <c r="BW1856" i="2"/>
  <c r="BV1856" i="2"/>
  <c r="BU1856" i="2"/>
  <c r="BT1856" i="2"/>
  <c r="BS1856" i="2"/>
  <c r="BR1856" i="2"/>
  <c r="BQ1856" i="2"/>
  <c r="BP1856" i="2"/>
  <c r="BO1856" i="2"/>
  <c r="BN1856" i="2"/>
  <c r="BM1856" i="2"/>
  <c r="BL1856" i="2"/>
  <c r="BK1856" i="2"/>
  <c r="BJ1856" i="2"/>
  <c r="BI1856" i="2"/>
  <c r="BH1856" i="2"/>
  <c r="BG1856" i="2"/>
  <c r="BF1856" i="2"/>
  <c r="BE1856" i="2"/>
  <c r="BD1856" i="2"/>
  <c r="BC1856" i="2"/>
  <c r="BB1856" i="2"/>
  <c r="BA1856" i="2"/>
  <c r="AZ1856" i="2"/>
  <c r="AY1856" i="2"/>
  <c r="AX1856" i="2"/>
  <c r="AW1856" i="2"/>
  <c r="AV1856" i="2"/>
  <c r="AU1856" i="2"/>
  <c r="AT1856" i="2"/>
  <c r="AS1856" i="2"/>
  <c r="AR1856" i="2"/>
  <c r="AQ1856" i="2"/>
  <c r="AP1856" i="2"/>
  <c r="AO1856" i="2"/>
  <c r="AN1856" i="2"/>
  <c r="AM1856" i="2"/>
  <c r="AL1856" i="2"/>
  <c r="AK1856" i="2"/>
  <c r="AJ1856" i="2"/>
  <c r="AI1856" i="2"/>
  <c r="AH1856" i="2"/>
  <c r="AG1856" i="2"/>
  <c r="AF1856" i="2"/>
  <c r="AE1856" i="2"/>
  <c r="AD1856" i="2"/>
  <c r="AC1856" i="2"/>
  <c r="AB1856" i="2"/>
  <c r="AA1856" i="2"/>
  <c r="Z1856" i="2"/>
  <c r="Y1856" i="2"/>
  <c r="X1856" i="2"/>
  <c r="W1856" i="2"/>
  <c r="V1856" i="2"/>
  <c r="U1856" i="2"/>
  <c r="CG1853" i="2"/>
  <c r="CF1853" i="2"/>
  <c r="CD1853" i="2"/>
  <c r="BW1853" i="2"/>
  <c r="BV1853" i="2"/>
  <c r="BU1853" i="2"/>
  <c r="BT1853" i="2"/>
  <c r="BS1853" i="2"/>
  <c r="BR1853" i="2"/>
  <c r="BQ1853" i="2"/>
  <c r="BP1853" i="2"/>
  <c r="BO1853" i="2"/>
  <c r="BN1853" i="2"/>
  <c r="BM1853" i="2"/>
  <c r="BL1853" i="2"/>
  <c r="BK1853" i="2"/>
  <c r="BJ1853" i="2"/>
  <c r="BI1853" i="2"/>
  <c r="BH1853" i="2"/>
  <c r="BG1853" i="2"/>
  <c r="BF1853" i="2"/>
  <c r="BE1853" i="2"/>
  <c r="BD1853" i="2"/>
  <c r="BC1853" i="2"/>
  <c r="BB1853" i="2"/>
  <c r="BA1853" i="2"/>
  <c r="AZ1853" i="2"/>
  <c r="AY1853" i="2"/>
  <c r="AX1853" i="2"/>
  <c r="AW1853" i="2"/>
  <c r="AV1853" i="2"/>
  <c r="AU1853" i="2"/>
  <c r="AT1853" i="2"/>
  <c r="AS1853" i="2"/>
  <c r="AR1853" i="2"/>
  <c r="AQ1853" i="2"/>
  <c r="AP1853" i="2"/>
  <c r="AO1853" i="2"/>
  <c r="AN1853" i="2"/>
  <c r="AM1853" i="2"/>
  <c r="AL1853" i="2"/>
  <c r="AK1853" i="2"/>
  <c r="AJ1853" i="2"/>
  <c r="AI1853" i="2"/>
  <c r="AH1853" i="2"/>
  <c r="AG1853" i="2"/>
  <c r="AF1853" i="2"/>
  <c r="AE1853" i="2"/>
  <c r="AD1853" i="2"/>
  <c r="AC1853" i="2"/>
  <c r="AB1853" i="2"/>
  <c r="AA1853" i="2"/>
  <c r="Z1853" i="2"/>
  <c r="Y1853" i="2"/>
  <c r="X1853" i="2"/>
  <c r="W1853" i="2"/>
  <c r="V1853" i="2"/>
  <c r="U1853" i="2"/>
  <c r="CG1850" i="2"/>
  <c r="CF1850" i="2"/>
  <c r="CD1850" i="2"/>
  <c r="BW1850" i="2"/>
  <c r="BV1850" i="2"/>
  <c r="BU1850" i="2"/>
  <c r="BT1850" i="2"/>
  <c r="BS1850" i="2"/>
  <c r="BR1850" i="2"/>
  <c r="BQ1850" i="2"/>
  <c r="BP1850" i="2"/>
  <c r="BO1850" i="2"/>
  <c r="BN1850" i="2"/>
  <c r="BM1850" i="2"/>
  <c r="BL1850" i="2"/>
  <c r="BK1850" i="2"/>
  <c r="BJ1850" i="2"/>
  <c r="BI1850" i="2"/>
  <c r="BH1850" i="2"/>
  <c r="BG1850" i="2"/>
  <c r="BF1850" i="2"/>
  <c r="BE1850" i="2"/>
  <c r="BD1850" i="2"/>
  <c r="BC1850" i="2"/>
  <c r="BB1850" i="2"/>
  <c r="BA1850" i="2"/>
  <c r="AZ1850" i="2"/>
  <c r="AY1850" i="2"/>
  <c r="AX1850" i="2"/>
  <c r="AW1850" i="2"/>
  <c r="AV1850" i="2"/>
  <c r="AU1850" i="2"/>
  <c r="AT1850" i="2"/>
  <c r="AS1850" i="2"/>
  <c r="AR1850" i="2"/>
  <c r="AQ1850" i="2"/>
  <c r="AP1850" i="2"/>
  <c r="AO1850" i="2"/>
  <c r="AN1850" i="2"/>
  <c r="AM1850" i="2"/>
  <c r="AL1850" i="2"/>
  <c r="AK1850" i="2"/>
  <c r="AJ1850" i="2"/>
  <c r="AI1850" i="2"/>
  <c r="AH1850" i="2"/>
  <c r="AG1850" i="2"/>
  <c r="AF1850" i="2"/>
  <c r="AE1850" i="2"/>
  <c r="AD1850" i="2"/>
  <c r="AC1850" i="2"/>
  <c r="AB1850" i="2"/>
  <c r="AA1850" i="2"/>
  <c r="Z1850" i="2"/>
  <c r="Y1850" i="2"/>
  <c r="X1850" i="2"/>
  <c r="W1850" i="2"/>
  <c r="V1850" i="2"/>
  <c r="U1850" i="2"/>
  <c r="CG1847" i="2"/>
  <c r="CF1847" i="2"/>
  <c r="CD1847" i="2"/>
  <c r="BW1847" i="2"/>
  <c r="BV1847" i="2"/>
  <c r="BU1847" i="2"/>
  <c r="BT1847" i="2"/>
  <c r="BS1847" i="2"/>
  <c r="BR1847" i="2"/>
  <c r="BQ1847" i="2"/>
  <c r="BP1847" i="2"/>
  <c r="BO1847" i="2"/>
  <c r="BN1847" i="2"/>
  <c r="BM1847" i="2"/>
  <c r="BL1847" i="2"/>
  <c r="BK1847" i="2"/>
  <c r="BJ1847" i="2"/>
  <c r="BI1847" i="2"/>
  <c r="BH1847" i="2"/>
  <c r="BG1847" i="2"/>
  <c r="BF1847" i="2"/>
  <c r="BE1847" i="2"/>
  <c r="BD1847" i="2"/>
  <c r="BC1847" i="2"/>
  <c r="BB1847" i="2"/>
  <c r="BA1847" i="2"/>
  <c r="AZ1847" i="2"/>
  <c r="AY1847" i="2"/>
  <c r="AX1847" i="2"/>
  <c r="AW1847" i="2"/>
  <c r="AV1847" i="2"/>
  <c r="AU1847" i="2"/>
  <c r="AT1847" i="2"/>
  <c r="AS1847" i="2"/>
  <c r="AR1847" i="2"/>
  <c r="AQ1847" i="2"/>
  <c r="AP1847" i="2"/>
  <c r="AO1847" i="2"/>
  <c r="AN1847" i="2"/>
  <c r="AM1847" i="2"/>
  <c r="AL1847" i="2"/>
  <c r="AK1847" i="2"/>
  <c r="AJ1847" i="2"/>
  <c r="AI1847" i="2"/>
  <c r="AH1847" i="2"/>
  <c r="AG1847" i="2"/>
  <c r="AF1847" i="2"/>
  <c r="AE1847" i="2"/>
  <c r="AD1847" i="2"/>
  <c r="AC1847" i="2"/>
  <c r="AB1847" i="2"/>
  <c r="AA1847" i="2"/>
  <c r="Z1847" i="2"/>
  <c r="Y1847" i="2"/>
  <c r="X1847" i="2"/>
  <c r="W1847" i="2"/>
  <c r="V1847" i="2"/>
  <c r="U1847" i="2"/>
  <c r="CG1844" i="2"/>
  <c r="CF1844" i="2"/>
  <c r="CD1844" i="2"/>
  <c r="BW1844" i="2"/>
  <c r="BV1844" i="2"/>
  <c r="BU1844" i="2"/>
  <c r="BT1844" i="2"/>
  <c r="BS1844" i="2"/>
  <c r="BR1844" i="2"/>
  <c r="BQ1844" i="2"/>
  <c r="BP1844" i="2"/>
  <c r="BO1844" i="2"/>
  <c r="BN1844" i="2"/>
  <c r="BM1844" i="2"/>
  <c r="BL1844" i="2"/>
  <c r="BK1844" i="2"/>
  <c r="BJ1844" i="2"/>
  <c r="BI1844" i="2"/>
  <c r="BH1844" i="2"/>
  <c r="BG1844" i="2"/>
  <c r="BF1844" i="2"/>
  <c r="BE1844" i="2"/>
  <c r="BD1844" i="2"/>
  <c r="BC1844" i="2"/>
  <c r="BB1844" i="2"/>
  <c r="BA1844" i="2"/>
  <c r="AZ1844" i="2"/>
  <c r="AY1844" i="2"/>
  <c r="AX1844" i="2"/>
  <c r="AW1844" i="2"/>
  <c r="AV1844" i="2"/>
  <c r="AU1844" i="2"/>
  <c r="AT1844" i="2"/>
  <c r="AS1844" i="2"/>
  <c r="AR1844" i="2"/>
  <c r="AQ1844" i="2"/>
  <c r="AP1844" i="2"/>
  <c r="AO1844" i="2"/>
  <c r="AN1844" i="2"/>
  <c r="AM1844" i="2"/>
  <c r="AL1844" i="2"/>
  <c r="AK1844" i="2"/>
  <c r="AJ1844" i="2"/>
  <c r="AI1844" i="2"/>
  <c r="AH1844" i="2"/>
  <c r="AG1844" i="2"/>
  <c r="AF1844" i="2"/>
  <c r="AE1844" i="2"/>
  <c r="AD1844" i="2"/>
  <c r="AC1844" i="2"/>
  <c r="AB1844" i="2"/>
  <c r="AA1844" i="2"/>
  <c r="Z1844" i="2"/>
  <c r="Y1844" i="2"/>
  <c r="X1844" i="2"/>
  <c r="W1844" i="2"/>
  <c r="V1844" i="2"/>
  <c r="U1844" i="2"/>
  <c r="CG1841" i="2"/>
  <c r="CF1841" i="2"/>
  <c r="CD1841" i="2"/>
  <c r="BW1841" i="2"/>
  <c r="BV1841" i="2"/>
  <c r="BU1841" i="2"/>
  <c r="BT1841" i="2"/>
  <c r="BS1841" i="2"/>
  <c r="BR1841" i="2"/>
  <c r="BQ1841" i="2"/>
  <c r="BP1841" i="2"/>
  <c r="BO1841" i="2"/>
  <c r="BN1841" i="2"/>
  <c r="BM1841" i="2"/>
  <c r="BL1841" i="2"/>
  <c r="BK1841" i="2"/>
  <c r="BJ1841" i="2"/>
  <c r="BI1841" i="2"/>
  <c r="BH1841" i="2"/>
  <c r="BG1841" i="2"/>
  <c r="BF1841" i="2"/>
  <c r="BE1841" i="2"/>
  <c r="BD1841" i="2"/>
  <c r="BC1841" i="2"/>
  <c r="BB1841" i="2"/>
  <c r="BA1841" i="2"/>
  <c r="AZ1841" i="2"/>
  <c r="AY1841" i="2"/>
  <c r="AX1841" i="2"/>
  <c r="AW1841" i="2"/>
  <c r="AV1841" i="2"/>
  <c r="AU1841" i="2"/>
  <c r="AT1841" i="2"/>
  <c r="AS1841" i="2"/>
  <c r="AR1841" i="2"/>
  <c r="AQ1841" i="2"/>
  <c r="AP1841" i="2"/>
  <c r="AO1841" i="2"/>
  <c r="AN1841" i="2"/>
  <c r="AM1841" i="2"/>
  <c r="AL1841" i="2"/>
  <c r="AK1841" i="2"/>
  <c r="AJ1841" i="2"/>
  <c r="AI1841" i="2"/>
  <c r="AH1841" i="2"/>
  <c r="AG1841" i="2"/>
  <c r="AF1841" i="2"/>
  <c r="AE1841" i="2"/>
  <c r="AD1841" i="2"/>
  <c r="AC1841" i="2"/>
  <c r="AB1841" i="2"/>
  <c r="AA1841" i="2"/>
  <c r="Z1841" i="2"/>
  <c r="Y1841" i="2"/>
  <c r="X1841" i="2"/>
  <c r="W1841" i="2"/>
  <c r="V1841" i="2"/>
  <c r="U1841" i="2"/>
  <c r="CG1838" i="2"/>
  <c r="CF1838" i="2"/>
  <c r="CD1838" i="2"/>
  <c r="BW1838" i="2"/>
  <c r="BV1838" i="2"/>
  <c r="BU1838" i="2"/>
  <c r="BT1838" i="2"/>
  <c r="BS1838" i="2"/>
  <c r="BR1838" i="2"/>
  <c r="BQ1838" i="2"/>
  <c r="BP1838" i="2"/>
  <c r="BO1838" i="2"/>
  <c r="BN1838" i="2"/>
  <c r="BM1838" i="2"/>
  <c r="BL1838" i="2"/>
  <c r="BK1838" i="2"/>
  <c r="BJ1838" i="2"/>
  <c r="BI1838" i="2"/>
  <c r="BH1838" i="2"/>
  <c r="BG1838" i="2"/>
  <c r="BF1838" i="2"/>
  <c r="BE1838" i="2"/>
  <c r="BD1838" i="2"/>
  <c r="BC1838" i="2"/>
  <c r="BB1838" i="2"/>
  <c r="BA1838" i="2"/>
  <c r="AZ1838" i="2"/>
  <c r="AY1838" i="2"/>
  <c r="AX1838" i="2"/>
  <c r="AW1838" i="2"/>
  <c r="AV1838" i="2"/>
  <c r="AU1838" i="2"/>
  <c r="AT1838" i="2"/>
  <c r="AS1838" i="2"/>
  <c r="AR1838" i="2"/>
  <c r="AQ1838" i="2"/>
  <c r="AP1838" i="2"/>
  <c r="AO1838" i="2"/>
  <c r="AN1838" i="2"/>
  <c r="AM1838" i="2"/>
  <c r="AL1838" i="2"/>
  <c r="AK1838" i="2"/>
  <c r="AJ1838" i="2"/>
  <c r="AI1838" i="2"/>
  <c r="AH1838" i="2"/>
  <c r="AG1838" i="2"/>
  <c r="AF1838" i="2"/>
  <c r="AE1838" i="2"/>
  <c r="AD1838" i="2"/>
  <c r="AC1838" i="2"/>
  <c r="AB1838" i="2"/>
  <c r="AA1838" i="2"/>
  <c r="Z1838" i="2"/>
  <c r="Y1838" i="2"/>
  <c r="X1838" i="2"/>
  <c r="W1838" i="2"/>
  <c r="V1838" i="2"/>
  <c r="U1838" i="2"/>
  <c r="CG1835" i="2"/>
  <c r="CF1835" i="2"/>
  <c r="CD1835" i="2"/>
  <c r="BW1835" i="2"/>
  <c r="BV1835" i="2"/>
  <c r="BU1835" i="2"/>
  <c r="BT1835" i="2"/>
  <c r="BS1835" i="2"/>
  <c r="BR1835" i="2"/>
  <c r="BQ1835" i="2"/>
  <c r="BP1835" i="2"/>
  <c r="BO1835" i="2"/>
  <c r="BN1835" i="2"/>
  <c r="BM1835" i="2"/>
  <c r="BL1835" i="2"/>
  <c r="BK1835" i="2"/>
  <c r="BJ1835" i="2"/>
  <c r="BI1835" i="2"/>
  <c r="BH1835" i="2"/>
  <c r="BG1835" i="2"/>
  <c r="BF1835" i="2"/>
  <c r="BE1835" i="2"/>
  <c r="BD1835" i="2"/>
  <c r="BC1835" i="2"/>
  <c r="BB1835" i="2"/>
  <c r="BA1835" i="2"/>
  <c r="AZ1835" i="2"/>
  <c r="AY1835" i="2"/>
  <c r="AX1835" i="2"/>
  <c r="AW1835" i="2"/>
  <c r="AV1835" i="2"/>
  <c r="AU1835" i="2"/>
  <c r="AT1835" i="2"/>
  <c r="AS1835" i="2"/>
  <c r="AR1835" i="2"/>
  <c r="AQ1835" i="2"/>
  <c r="AP1835" i="2"/>
  <c r="AO1835" i="2"/>
  <c r="AN1835" i="2"/>
  <c r="AM1835" i="2"/>
  <c r="AL1835" i="2"/>
  <c r="AK1835" i="2"/>
  <c r="AJ1835" i="2"/>
  <c r="AI1835" i="2"/>
  <c r="AH1835" i="2"/>
  <c r="AG1835" i="2"/>
  <c r="AF1835" i="2"/>
  <c r="AE1835" i="2"/>
  <c r="AD1835" i="2"/>
  <c r="AC1835" i="2"/>
  <c r="AB1835" i="2"/>
  <c r="AA1835" i="2"/>
  <c r="Z1835" i="2"/>
  <c r="Y1835" i="2"/>
  <c r="X1835" i="2"/>
  <c r="W1835" i="2"/>
  <c r="V1835" i="2"/>
  <c r="U1835" i="2"/>
  <c r="CG1832" i="2"/>
  <c r="CF1832" i="2"/>
  <c r="CD1832" i="2"/>
  <c r="BW1832" i="2"/>
  <c r="BV1832" i="2"/>
  <c r="BU1832" i="2"/>
  <c r="BT1832" i="2"/>
  <c r="BS1832" i="2"/>
  <c r="BR1832" i="2"/>
  <c r="BQ1832" i="2"/>
  <c r="BP1832" i="2"/>
  <c r="BO1832" i="2"/>
  <c r="BN1832" i="2"/>
  <c r="BM1832" i="2"/>
  <c r="BL1832" i="2"/>
  <c r="BK1832" i="2"/>
  <c r="BJ1832" i="2"/>
  <c r="BI1832" i="2"/>
  <c r="BH1832" i="2"/>
  <c r="BG1832" i="2"/>
  <c r="BF1832" i="2"/>
  <c r="BE1832" i="2"/>
  <c r="BD1832" i="2"/>
  <c r="BC1832" i="2"/>
  <c r="BB1832" i="2"/>
  <c r="BA1832" i="2"/>
  <c r="AZ1832" i="2"/>
  <c r="AY1832" i="2"/>
  <c r="AX1832" i="2"/>
  <c r="AW1832" i="2"/>
  <c r="AV1832" i="2"/>
  <c r="AU1832" i="2"/>
  <c r="AT1832" i="2"/>
  <c r="AS1832" i="2"/>
  <c r="AR1832" i="2"/>
  <c r="AQ1832" i="2"/>
  <c r="AP1832" i="2"/>
  <c r="AO1832" i="2"/>
  <c r="AN1832" i="2"/>
  <c r="AM1832" i="2"/>
  <c r="AL1832" i="2"/>
  <c r="AK1832" i="2"/>
  <c r="AJ1832" i="2"/>
  <c r="AI1832" i="2"/>
  <c r="AH1832" i="2"/>
  <c r="AG1832" i="2"/>
  <c r="AF1832" i="2"/>
  <c r="AE1832" i="2"/>
  <c r="AD1832" i="2"/>
  <c r="AC1832" i="2"/>
  <c r="AB1832" i="2"/>
  <c r="AA1832" i="2"/>
  <c r="Z1832" i="2"/>
  <c r="Y1832" i="2"/>
  <c r="X1832" i="2"/>
  <c r="W1832" i="2"/>
  <c r="V1832" i="2"/>
  <c r="U1832" i="2"/>
  <c r="CG1829" i="2"/>
  <c r="CF1829" i="2"/>
  <c r="CD1829" i="2"/>
  <c r="BW1829" i="2"/>
  <c r="BV1829" i="2"/>
  <c r="BU1829" i="2"/>
  <c r="BT1829" i="2"/>
  <c r="BS1829" i="2"/>
  <c r="BR1829" i="2"/>
  <c r="BQ1829" i="2"/>
  <c r="BP1829" i="2"/>
  <c r="BO1829" i="2"/>
  <c r="BN1829" i="2"/>
  <c r="BM1829" i="2"/>
  <c r="BL1829" i="2"/>
  <c r="BK1829" i="2"/>
  <c r="BJ1829" i="2"/>
  <c r="BI1829" i="2"/>
  <c r="BH1829" i="2"/>
  <c r="BG1829" i="2"/>
  <c r="BF1829" i="2"/>
  <c r="BE1829" i="2"/>
  <c r="BD1829" i="2"/>
  <c r="BC1829" i="2"/>
  <c r="BB1829" i="2"/>
  <c r="BA1829" i="2"/>
  <c r="AZ1829" i="2"/>
  <c r="AY1829" i="2"/>
  <c r="AX1829" i="2"/>
  <c r="AW1829" i="2"/>
  <c r="AV1829" i="2"/>
  <c r="AU1829" i="2"/>
  <c r="AT1829" i="2"/>
  <c r="AS1829" i="2"/>
  <c r="AR1829" i="2"/>
  <c r="AQ1829" i="2"/>
  <c r="AP1829" i="2"/>
  <c r="AO1829" i="2"/>
  <c r="AN1829" i="2"/>
  <c r="AM1829" i="2"/>
  <c r="AL1829" i="2"/>
  <c r="AK1829" i="2"/>
  <c r="AJ1829" i="2"/>
  <c r="AI1829" i="2"/>
  <c r="AH1829" i="2"/>
  <c r="AG1829" i="2"/>
  <c r="AF1829" i="2"/>
  <c r="AE1829" i="2"/>
  <c r="AD1829" i="2"/>
  <c r="AC1829" i="2"/>
  <c r="AB1829" i="2"/>
  <c r="AA1829" i="2"/>
  <c r="Z1829" i="2"/>
  <c r="Y1829" i="2"/>
  <c r="X1829" i="2"/>
  <c r="W1829" i="2"/>
  <c r="V1829" i="2"/>
  <c r="U1829" i="2"/>
  <c r="CG1826" i="2"/>
  <c r="CF1826" i="2"/>
  <c r="CD1826" i="2"/>
  <c r="BW1826" i="2"/>
  <c r="BV1826" i="2"/>
  <c r="BU1826" i="2"/>
  <c r="BT1826" i="2"/>
  <c r="BS1826" i="2"/>
  <c r="BR1826" i="2"/>
  <c r="BQ1826" i="2"/>
  <c r="BP1826" i="2"/>
  <c r="BO1826" i="2"/>
  <c r="BN1826" i="2"/>
  <c r="BM1826" i="2"/>
  <c r="BL1826" i="2"/>
  <c r="BK1826" i="2"/>
  <c r="BJ1826" i="2"/>
  <c r="BI1826" i="2"/>
  <c r="BH1826" i="2"/>
  <c r="BG1826" i="2"/>
  <c r="BF1826" i="2"/>
  <c r="BE1826" i="2"/>
  <c r="BD1826" i="2"/>
  <c r="BC1826" i="2"/>
  <c r="BB1826" i="2"/>
  <c r="BA1826" i="2"/>
  <c r="AZ1826" i="2"/>
  <c r="AY1826" i="2"/>
  <c r="AX1826" i="2"/>
  <c r="AW1826" i="2"/>
  <c r="AV1826" i="2"/>
  <c r="AU1826" i="2"/>
  <c r="AT1826" i="2"/>
  <c r="AS1826" i="2"/>
  <c r="AR1826" i="2"/>
  <c r="AQ1826" i="2"/>
  <c r="AP1826" i="2"/>
  <c r="AO1826" i="2"/>
  <c r="AN1826" i="2"/>
  <c r="AM1826" i="2"/>
  <c r="AL1826" i="2"/>
  <c r="AK1826" i="2"/>
  <c r="AJ1826" i="2"/>
  <c r="AI1826" i="2"/>
  <c r="AH1826" i="2"/>
  <c r="AG1826" i="2"/>
  <c r="AF1826" i="2"/>
  <c r="AE1826" i="2"/>
  <c r="AD1826" i="2"/>
  <c r="AC1826" i="2"/>
  <c r="AB1826" i="2"/>
  <c r="AA1826" i="2"/>
  <c r="Z1826" i="2"/>
  <c r="Y1826" i="2"/>
  <c r="X1826" i="2"/>
  <c r="W1826" i="2"/>
  <c r="V1826" i="2"/>
  <c r="U1826" i="2"/>
  <c r="CG1823" i="2"/>
  <c r="CF1823" i="2"/>
  <c r="CD1823" i="2"/>
  <c r="BW1823" i="2"/>
  <c r="BV1823" i="2"/>
  <c r="BU1823" i="2"/>
  <c r="BT1823" i="2"/>
  <c r="BS1823" i="2"/>
  <c r="BR1823" i="2"/>
  <c r="BQ1823" i="2"/>
  <c r="BP1823" i="2"/>
  <c r="BO1823" i="2"/>
  <c r="BN1823" i="2"/>
  <c r="BM1823" i="2"/>
  <c r="BL1823" i="2"/>
  <c r="BK1823" i="2"/>
  <c r="BJ1823" i="2"/>
  <c r="BI1823" i="2"/>
  <c r="BH1823" i="2"/>
  <c r="BG1823" i="2"/>
  <c r="BF1823" i="2"/>
  <c r="BE1823" i="2"/>
  <c r="BD1823" i="2"/>
  <c r="BC1823" i="2"/>
  <c r="BB1823" i="2"/>
  <c r="BA1823" i="2"/>
  <c r="AZ1823" i="2"/>
  <c r="AY1823" i="2"/>
  <c r="AX1823" i="2"/>
  <c r="AW1823" i="2"/>
  <c r="AV1823" i="2"/>
  <c r="AU1823" i="2"/>
  <c r="AT1823" i="2"/>
  <c r="AS1823" i="2"/>
  <c r="AR1823" i="2"/>
  <c r="AQ1823" i="2"/>
  <c r="AP1823" i="2"/>
  <c r="AO1823" i="2"/>
  <c r="AN1823" i="2"/>
  <c r="AM1823" i="2"/>
  <c r="AL1823" i="2"/>
  <c r="AK1823" i="2"/>
  <c r="AJ1823" i="2"/>
  <c r="AI1823" i="2"/>
  <c r="AH1823" i="2"/>
  <c r="AG1823" i="2"/>
  <c r="AF1823" i="2"/>
  <c r="AE1823" i="2"/>
  <c r="AD1823" i="2"/>
  <c r="AC1823" i="2"/>
  <c r="AB1823" i="2"/>
  <c r="AA1823" i="2"/>
  <c r="Z1823" i="2"/>
  <c r="Y1823" i="2"/>
  <c r="X1823" i="2"/>
  <c r="W1823" i="2"/>
  <c r="V1823" i="2"/>
  <c r="U1823" i="2"/>
  <c r="CG1820" i="2"/>
  <c r="CF1820" i="2"/>
  <c r="CD1820" i="2"/>
  <c r="BW1820" i="2"/>
  <c r="BV1820" i="2"/>
  <c r="BU1820" i="2"/>
  <c r="BT1820" i="2"/>
  <c r="BS1820" i="2"/>
  <c r="BR1820" i="2"/>
  <c r="BQ1820" i="2"/>
  <c r="BP1820" i="2"/>
  <c r="BO1820" i="2"/>
  <c r="BN1820" i="2"/>
  <c r="BM1820" i="2"/>
  <c r="BL1820" i="2"/>
  <c r="BK1820" i="2"/>
  <c r="BJ1820" i="2"/>
  <c r="BI1820" i="2"/>
  <c r="BH1820" i="2"/>
  <c r="BG1820" i="2"/>
  <c r="BF1820" i="2"/>
  <c r="BE1820" i="2"/>
  <c r="BD1820" i="2"/>
  <c r="BC1820" i="2"/>
  <c r="BB1820" i="2"/>
  <c r="BA1820" i="2"/>
  <c r="AZ1820" i="2"/>
  <c r="AY1820" i="2"/>
  <c r="AX1820" i="2"/>
  <c r="AW1820" i="2"/>
  <c r="AV1820" i="2"/>
  <c r="AU1820" i="2"/>
  <c r="AT1820" i="2"/>
  <c r="AS1820" i="2"/>
  <c r="AR1820" i="2"/>
  <c r="AQ1820" i="2"/>
  <c r="AP1820" i="2"/>
  <c r="AO1820" i="2"/>
  <c r="AN1820" i="2"/>
  <c r="AM1820" i="2"/>
  <c r="AL1820" i="2"/>
  <c r="AK1820" i="2"/>
  <c r="AJ1820" i="2"/>
  <c r="AI1820" i="2"/>
  <c r="AH1820" i="2"/>
  <c r="AG1820" i="2"/>
  <c r="AF1820" i="2"/>
  <c r="AE1820" i="2"/>
  <c r="AD1820" i="2"/>
  <c r="AC1820" i="2"/>
  <c r="AB1820" i="2"/>
  <c r="AA1820" i="2"/>
  <c r="Z1820" i="2"/>
  <c r="Y1820" i="2"/>
  <c r="X1820" i="2"/>
  <c r="W1820" i="2"/>
  <c r="V1820" i="2"/>
  <c r="U1820" i="2"/>
  <c r="CG1817" i="2"/>
  <c r="CF1817" i="2"/>
  <c r="CD1817" i="2"/>
  <c r="BW1817" i="2"/>
  <c r="BV1817" i="2"/>
  <c r="BU1817" i="2"/>
  <c r="BT1817" i="2"/>
  <c r="BS1817" i="2"/>
  <c r="BR1817" i="2"/>
  <c r="BQ1817" i="2"/>
  <c r="BP1817" i="2"/>
  <c r="BO1817" i="2"/>
  <c r="BN1817" i="2"/>
  <c r="BM1817" i="2"/>
  <c r="BL1817" i="2"/>
  <c r="BK1817" i="2"/>
  <c r="BJ1817" i="2"/>
  <c r="BI1817" i="2"/>
  <c r="BH1817" i="2"/>
  <c r="BG1817" i="2"/>
  <c r="BF1817" i="2"/>
  <c r="BE1817" i="2"/>
  <c r="BD1817" i="2"/>
  <c r="BC1817" i="2"/>
  <c r="BB1817" i="2"/>
  <c r="BA1817" i="2"/>
  <c r="AZ1817" i="2"/>
  <c r="AY1817" i="2"/>
  <c r="AX1817" i="2"/>
  <c r="AW1817" i="2"/>
  <c r="AV1817" i="2"/>
  <c r="AU1817" i="2"/>
  <c r="AT1817" i="2"/>
  <c r="AS1817" i="2"/>
  <c r="AR1817" i="2"/>
  <c r="AQ1817" i="2"/>
  <c r="AP1817" i="2"/>
  <c r="AO1817" i="2"/>
  <c r="AN1817" i="2"/>
  <c r="AM1817" i="2"/>
  <c r="AL1817" i="2"/>
  <c r="AK1817" i="2"/>
  <c r="AJ1817" i="2"/>
  <c r="AI1817" i="2"/>
  <c r="AH1817" i="2"/>
  <c r="AG1817" i="2"/>
  <c r="AF1817" i="2"/>
  <c r="AE1817" i="2"/>
  <c r="AD1817" i="2"/>
  <c r="AC1817" i="2"/>
  <c r="AB1817" i="2"/>
  <c r="AA1817" i="2"/>
  <c r="Z1817" i="2"/>
  <c r="Y1817" i="2"/>
  <c r="X1817" i="2"/>
  <c r="W1817" i="2"/>
  <c r="V1817" i="2"/>
  <c r="U1817" i="2"/>
  <c r="CG1814" i="2"/>
  <c r="CF1814" i="2"/>
  <c r="CD1814" i="2"/>
  <c r="CC1814" i="2"/>
  <c r="CB1814" i="2"/>
  <c r="CA1814" i="2"/>
  <c r="BZ1814" i="2"/>
  <c r="BY1814" i="2"/>
  <c r="BS1814" i="2"/>
  <c r="BR1814" i="2"/>
  <c r="BQ1814" i="2"/>
  <c r="BP1814" i="2"/>
  <c r="BO1814" i="2"/>
  <c r="BN1814" i="2"/>
  <c r="BM1814" i="2"/>
  <c r="BL1814" i="2"/>
  <c r="BK1814" i="2"/>
  <c r="BJ1814" i="2"/>
  <c r="BI1814" i="2"/>
  <c r="BH1814" i="2"/>
  <c r="BG1814" i="2"/>
  <c r="BF1814" i="2"/>
  <c r="BE1814" i="2"/>
  <c r="BD1814" i="2"/>
  <c r="BC1814" i="2"/>
  <c r="BB1814" i="2"/>
  <c r="BA1814" i="2"/>
  <c r="AZ1814" i="2"/>
  <c r="AY1814" i="2"/>
  <c r="AX1814" i="2"/>
  <c r="AW1814" i="2"/>
  <c r="AV1814" i="2"/>
  <c r="AU1814" i="2"/>
  <c r="AT1814" i="2"/>
  <c r="AS1814" i="2"/>
  <c r="AR1814" i="2"/>
  <c r="AQ1814" i="2"/>
  <c r="AP1814" i="2"/>
  <c r="AO1814" i="2"/>
  <c r="AN1814" i="2"/>
  <c r="AM1814" i="2"/>
  <c r="AL1814" i="2"/>
  <c r="AK1814" i="2"/>
  <c r="AJ1814" i="2"/>
  <c r="AI1814" i="2"/>
  <c r="AH1814" i="2"/>
  <c r="AG1814" i="2"/>
  <c r="AF1814" i="2"/>
  <c r="AE1814" i="2"/>
  <c r="AD1814" i="2"/>
  <c r="AC1814" i="2"/>
  <c r="AB1814" i="2"/>
  <c r="AA1814" i="2"/>
  <c r="Z1814" i="2"/>
  <c r="Y1814" i="2"/>
  <c r="X1814" i="2"/>
  <c r="W1814" i="2"/>
  <c r="V1814" i="2"/>
  <c r="U1814" i="2"/>
  <c r="CG1811" i="2"/>
  <c r="CF1811" i="2"/>
  <c r="CD1811" i="2"/>
  <c r="CC1811" i="2"/>
  <c r="CB1811" i="2"/>
  <c r="CA1811" i="2"/>
  <c r="BZ1811" i="2"/>
  <c r="BY1811" i="2"/>
  <c r="BX1811" i="2"/>
  <c r="BW1811" i="2"/>
  <c r="BV1811" i="2"/>
  <c r="BU1811" i="2"/>
  <c r="BB1811" i="2"/>
  <c r="BA1811" i="2"/>
  <c r="AZ1811" i="2"/>
  <c r="AY1811" i="2"/>
  <c r="AX1811" i="2"/>
  <c r="AW1811" i="2"/>
  <c r="AV1811" i="2"/>
  <c r="AU1811" i="2"/>
  <c r="AT1811" i="2"/>
  <c r="AS1811" i="2"/>
  <c r="AR1811" i="2"/>
  <c r="AQ1811" i="2"/>
  <c r="AP1811" i="2"/>
  <c r="AO1811" i="2"/>
  <c r="AN1811" i="2"/>
  <c r="AM1811" i="2"/>
  <c r="AL1811" i="2"/>
  <c r="AK1811" i="2"/>
  <c r="AJ1811" i="2"/>
  <c r="AI1811" i="2"/>
  <c r="AH1811" i="2"/>
  <c r="AG1811" i="2"/>
  <c r="AF1811" i="2"/>
  <c r="AE1811" i="2"/>
  <c r="AD1811" i="2"/>
  <c r="AC1811" i="2"/>
  <c r="AB1811" i="2"/>
  <c r="AA1811" i="2"/>
  <c r="Z1811" i="2"/>
  <c r="Y1811" i="2"/>
  <c r="X1811" i="2"/>
  <c r="W1811" i="2"/>
  <c r="V1811" i="2"/>
  <c r="U1811" i="2"/>
  <c r="CG1808" i="2"/>
  <c r="CF1808" i="2"/>
  <c r="CD1808" i="2"/>
  <c r="CC1808" i="2"/>
  <c r="CB1808" i="2"/>
  <c r="CA1808" i="2"/>
  <c r="BZ1808" i="2"/>
  <c r="BY1808" i="2"/>
  <c r="BX1808" i="2"/>
  <c r="BW1808" i="2"/>
  <c r="BV1808" i="2"/>
  <c r="BU1808" i="2"/>
  <c r="BT1808" i="2"/>
  <c r="BS1808" i="2"/>
  <c r="BR1808" i="2"/>
  <c r="BQ1808" i="2"/>
  <c r="BP1808" i="2"/>
  <c r="BO1808" i="2"/>
  <c r="BN1808" i="2"/>
  <c r="BM1808" i="2"/>
  <c r="BL1808" i="2"/>
  <c r="BF1808" i="2"/>
  <c r="BE1808" i="2"/>
  <c r="BD1808" i="2"/>
  <c r="BC1808" i="2"/>
  <c r="BB1808" i="2"/>
  <c r="BA1808" i="2"/>
  <c r="AZ1808" i="2"/>
  <c r="AY1808" i="2"/>
  <c r="AX1808" i="2"/>
  <c r="AW1808" i="2"/>
  <c r="AV1808" i="2"/>
  <c r="AU1808" i="2"/>
  <c r="AT1808" i="2"/>
  <c r="AS1808" i="2"/>
  <c r="AR1808" i="2"/>
  <c r="AQ1808" i="2"/>
  <c r="AP1808" i="2"/>
  <c r="AO1808" i="2"/>
  <c r="AN1808" i="2"/>
  <c r="AM1808" i="2"/>
  <c r="AL1808" i="2"/>
  <c r="AK1808" i="2"/>
  <c r="AJ1808" i="2"/>
  <c r="AI1808" i="2"/>
  <c r="AH1808" i="2"/>
  <c r="AG1808" i="2"/>
  <c r="AF1808" i="2"/>
  <c r="AE1808" i="2"/>
  <c r="AD1808" i="2"/>
  <c r="AC1808" i="2"/>
  <c r="AB1808" i="2"/>
  <c r="AA1808" i="2"/>
  <c r="Z1808" i="2"/>
  <c r="Y1808" i="2"/>
  <c r="X1808" i="2"/>
  <c r="W1808" i="2"/>
  <c r="V1808" i="2"/>
  <c r="U1808" i="2"/>
  <c r="CG1803" i="2"/>
  <c r="CF1803" i="2"/>
  <c r="CD1803" i="2"/>
  <c r="BS1803" i="2"/>
  <c r="BR1803" i="2"/>
  <c r="BQ1803" i="2"/>
  <c r="BP1803" i="2"/>
  <c r="BO1803" i="2"/>
  <c r="BN1803" i="2"/>
  <c r="BM1803" i="2"/>
  <c r="BL1803" i="2"/>
  <c r="BK1803" i="2"/>
  <c r="BJ1803" i="2"/>
  <c r="BI1803" i="2"/>
  <c r="BH1803" i="2"/>
  <c r="BG1803" i="2"/>
  <c r="BF1803" i="2"/>
  <c r="BE1803" i="2"/>
  <c r="BD1803" i="2"/>
  <c r="BC1803" i="2"/>
  <c r="BB1803" i="2"/>
  <c r="BA1803" i="2"/>
  <c r="AZ1803" i="2"/>
  <c r="AY1803" i="2"/>
  <c r="AX1803" i="2"/>
  <c r="AW1803" i="2"/>
  <c r="AV1803" i="2"/>
  <c r="AU1803" i="2"/>
  <c r="AT1803" i="2"/>
  <c r="AS1803" i="2"/>
  <c r="AR1803" i="2"/>
  <c r="AQ1803" i="2"/>
  <c r="AP1803" i="2"/>
  <c r="AO1803" i="2"/>
  <c r="AN1803" i="2"/>
  <c r="AM1803" i="2"/>
  <c r="AL1803" i="2"/>
  <c r="AK1803" i="2"/>
  <c r="AJ1803" i="2"/>
  <c r="AI1803" i="2"/>
  <c r="AH1803" i="2"/>
  <c r="AG1803" i="2"/>
  <c r="AF1803" i="2"/>
  <c r="AE1803" i="2"/>
  <c r="AD1803" i="2"/>
  <c r="AC1803" i="2"/>
  <c r="AB1803" i="2"/>
  <c r="AA1803" i="2"/>
  <c r="Z1803" i="2"/>
  <c r="Y1803" i="2"/>
  <c r="X1803" i="2"/>
  <c r="W1803" i="2"/>
  <c r="V1803" i="2"/>
  <c r="U1803" i="2"/>
  <c r="CG1800" i="2"/>
  <c r="CF1800" i="2"/>
  <c r="CD1800" i="2"/>
  <c r="BS1800" i="2"/>
  <c r="BR1800" i="2"/>
  <c r="BQ1800" i="2"/>
  <c r="BP1800" i="2"/>
  <c r="BO1800" i="2"/>
  <c r="BN1800" i="2"/>
  <c r="BM1800" i="2"/>
  <c r="BL1800" i="2"/>
  <c r="BK1800" i="2"/>
  <c r="BJ1800" i="2"/>
  <c r="BI1800" i="2"/>
  <c r="BH1800" i="2"/>
  <c r="BG1800" i="2"/>
  <c r="BF1800" i="2"/>
  <c r="BE1800" i="2"/>
  <c r="BD1800" i="2"/>
  <c r="BC1800" i="2"/>
  <c r="BB1800" i="2"/>
  <c r="BA1800" i="2"/>
  <c r="AZ1800" i="2"/>
  <c r="AY1800" i="2"/>
  <c r="AX1800" i="2"/>
  <c r="AW1800" i="2"/>
  <c r="AV1800" i="2"/>
  <c r="AU1800" i="2"/>
  <c r="AT1800" i="2"/>
  <c r="AS1800" i="2"/>
  <c r="AR1800" i="2"/>
  <c r="AQ1800" i="2"/>
  <c r="AP1800" i="2"/>
  <c r="AO1800" i="2"/>
  <c r="AN1800" i="2"/>
  <c r="AM1800" i="2"/>
  <c r="AL1800" i="2"/>
  <c r="AK1800" i="2"/>
  <c r="AJ1800" i="2"/>
  <c r="AI1800" i="2"/>
  <c r="AH1800" i="2"/>
  <c r="AG1800" i="2"/>
  <c r="AF1800" i="2"/>
  <c r="AE1800" i="2"/>
  <c r="AD1800" i="2"/>
  <c r="AC1800" i="2"/>
  <c r="AB1800" i="2"/>
  <c r="AA1800" i="2"/>
  <c r="Z1800" i="2"/>
  <c r="Y1800" i="2"/>
  <c r="X1800" i="2"/>
  <c r="W1800" i="2"/>
  <c r="V1800" i="2"/>
  <c r="U1800" i="2"/>
  <c r="CG1797" i="2"/>
  <c r="CF1797" i="2"/>
  <c r="CD1797" i="2"/>
  <c r="CC1797" i="2"/>
  <c r="CB1797" i="2"/>
  <c r="CA1797" i="2"/>
  <c r="BZ1797" i="2"/>
  <c r="BY1797" i="2"/>
  <c r="BO1797" i="2"/>
  <c r="BN1797" i="2"/>
  <c r="BM1797" i="2"/>
  <c r="BL1797" i="2"/>
  <c r="BK1797" i="2"/>
  <c r="BJ1797" i="2"/>
  <c r="BI1797" i="2"/>
  <c r="BH1797" i="2"/>
  <c r="BG1797" i="2"/>
  <c r="BF1797" i="2"/>
  <c r="BE1797" i="2"/>
  <c r="BD1797" i="2"/>
  <c r="BC1797" i="2"/>
  <c r="BB1797" i="2"/>
  <c r="BA1797" i="2"/>
  <c r="AZ1797" i="2"/>
  <c r="AY1797" i="2"/>
  <c r="AX1797" i="2"/>
  <c r="AW1797" i="2"/>
  <c r="AV1797" i="2"/>
  <c r="AU1797" i="2"/>
  <c r="AT1797" i="2"/>
  <c r="AS1797" i="2"/>
  <c r="AR1797" i="2"/>
  <c r="AQ1797" i="2"/>
  <c r="AP1797" i="2"/>
  <c r="AO1797" i="2"/>
  <c r="AN1797" i="2"/>
  <c r="AM1797" i="2"/>
  <c r="AL1797" i="2"/>
  <c r="AK1797" i="2"/>
  <c r="AJ1797" i="2"/>
  <c r="AI1797" i="2"/>
  <c r="AH1797" i="2"/>
  <c r="AG1797" i="2"/>
  <c r="AF1797" i="2"/>
  <c r="AE1797" i="2"/>
  <c r="AD1797" i="2"/>
  <c r="AC1797" i="2"/>
  <c r="AB1797" i="2"/>
  <c r="AA1797" i="2"/>
  <c r="Z1797" i="2"/>
  <c r="Y1797" i="2"/>
  <c r="X1797" i="2"/>
  <c r="W1797" i="2"/>
  <c r="V1797" i="2"/>
  <c r="U1797" i="2"/>
  <c r="CG1794" i="2"/>
  <c r="CF1794" i="2"/>
  <c r="CD1794" i="2"/>
  <c r="CC1794" i="2"/>
  <c r="CB1794" i="2"/>
  <c r="CA1794" i="2"/>
  <c r="BZ1794" i="2"/>
  <c r="BY1794" i="2"/>
  <c r="BJ1794" i="2"/>
  <c r="BI1794" i="2"/>
  <c r="BH1794" i="2"/>
  <c r="BG1794" i="2"/>
  <c r="BF1794" i="2"/>
  <c r="BE1794" i="2"/>
  <c r="BD1794" i="2"/>
  <c r="BC1794" i="2"/>
  <c r="BB1794" i="2"/>
  <c r="BA1794" i="2"/>
  <c r="AZ1794" i="2"/>
  <c r="AY1794" i="2"/>
  <c r="AX1794" i="2"/>
  <c r="AW1794" i="2"/>
  <c r="AV1794" i="2"/>
  <c r="AU1794" i="2"/>
  <c r="AT1794" i="2"/>
  <c r="AS1794" i="2"/>
  <c r="AR1794" i="2"/>
  <c r="AQ1794" i="2"/>
  <c r="AP1794" i="2"/>
  <c r="AO1794" i="2"/>
  <c r="AN1794" i="2"/>
  <c r="AM1794" i="2"/>
  <c r="AL1794" i="2"/>
  <c r="AK1794" i="2"/>
  <c r="AJ1794" i="2"/>
  <c r="AI1794" i="2"/>
  <c r="AH1794" i="2"/>
  <c r="AG1794" i="2"/>
  <c r="AF1794" i="2"/>
  <c r="AE1794" i="2"/>
  <c r="AD1794" i="2"/>
  <c r="AC1794" i="2"/>
  <c r="AB1794" i="2"/>
  <c r="AA1794" i="2"/>
  <c r="Z1794" i="2"/>
  <c r="Y1794" i="2"/>
  <c r="X1794" i="2"/>
  <c r="W1794" i="2"/>
  <c r="V1794" i="2"/>
  <c r="U1794" i="2"/>
  <c r="CG1791" i="2"/>
  <c r="CF1791" i="2"/>
  <c r="CD1791" i="2"/>
  <c r="CC1791" i="2"/>
  <c r="CB1791" i="2"/>
  <c r="CA1791" i="2"/>
  <c r="BZ1791" i="2"/>
  <c r="BY1791" i="2"/>
  <c r="BO1791" i="2"/>
  <c r="BN1791" i="2"/>
  <c r="BM1791" i="2"/>
  <c r="BL1791" i="2"/>
  <c r="BK1791" i="2"/>
  <c r="BJ1791" i="2"/>
  <c r="BI1791" i="2"/>
  <c r="BH1791" i="2"/>
  <c r="BG1791" i="2"/>
  <c r="BF1791" i="2"/>
  <c r="BE1791" i="2"/>
  <c r="BD1791" i="2"/>
  <c r="BC1791" i="2"/>
  <c r="BB1791" i="2"/>
  <c r="BA1791" i="2"/>
  <c r="AZ1791" i="2"/>
  <c r="AY1791" i="2"/>
  <c r="AX1791" i="2"/>
  <c r="AW1791" i="2"/>
  <c r="AV1791" i="2"/>
  <c r="AU1791" i="2"/>
  <c r="AT1791" i="2"/>
  <c r="AS1791" i="2"/>
  <c r="AR1791" i="2"/>
  <c r="AQ1791" i="2"/>
  <c r="AP1791" i="2"/>
  <c r="AO1791" i="2"/>
  <c r="AN1791" i="2"/>
  <c r="AM1791" i="2"/>
  <c r="AL1791" i="2"/>
  <c r="AK1791" i="2"/>
  <c r="AJ1791" i="2"/>
  <c r="AI1791" i="2"/>
  <c r="AH1791" i="2"/>
  <c r="AG1791" i="2"/>
  <c r="AF1791" i="2"/>
  <c r="AE1791" i="2"/>
  <c r="AD1791" i="2"/>
  <c r="AC1791" i="2"/>
  <c r="AB1791" i="2"/>
  <c r="AA1791" i="2"/>
  <c r="Z1791" i="2"/>
  <c r="Y1791" i="2"/>
  <c r="X1791" i="2"/>
  <c r="W1791" i="2"/>
  <c r="V1791" i="2"/>
  <c r="U1791" i="2"/>
  <c r="CG1788" i="2"/>
  <c r="CF1788" i="2"/>
  <c r="CD1788" i="2"/>
  <c r="CC1788" i="2"/>
  <c r="CB1788" i="2"/>
  <c r="CA1788" i="2"/>
  <c r="BZ1788" i="2"/>
  <c r="BY1788" i="2"/>
  <c r="BJ1788" i="2"/>
  <c r="BI1788" i="2"/>
  <c r="BH1788" i="2"/>
  <c r="BG1788" i="2"/>
  <c r="BF1788" i="2"/>
  <c r="BE1788" i="2"/>
  <c r="BD1788" i="2"/>
  <c r="BC1788" i="2"/>
  <c r="BB1788" i="2"/>
  <c r="BA1788" i="2"/>
  <c r="AZ1788" i="2"/>
  <c r="AY1788" i="2"/>
  <c r="AX1788" i="2"/>
  <c r="AW1788" i="2"/>
  <c r="AV1788" i="2"/>
  <c r="AU1788" i="2"/>
  <c r="AT1788" i="2"/>
  <c r="AS1788" i="2"/>
  <c r="AR1788" i="2"/>
  <c r="AQ1788" i="2"/>
  <c r="AP1788" i="2"/>
  <c r="AO1788" i="2"/>
  <c r="AN1788" i="2"/>
  <c r="AM1788" i="2"/>
  <c r="AL1788" i="2"/>
  <c r="AK1788" i="2"/>
  <c r="AJ1788" i="2"/>
  <c r="AI1788" i="2"/>
  <c r="AH1788" i="2"/>
  <c r="AG1788" i="2"/>
  <c r="AF1788" i="2"/>
  <c r="AE1788" i="2"/>
  <c r="AD1788" i="2"/>
  <c r="AC1788" i="2"/>
  <c r="AB1788" i="2"/>
  <c r="AA1788" i="2"/>
  <c r="Z1788" i="2"/>
  <c r="Y1788" i="2"/>
  <c r="X1788" i="2"/>
  <c r="W1788" i="2"/>
  <c r="V1788" i="2"/>
  <c r="U1788" i="2"/>
  <c r="CG1785" i="2"/>
  <c r="CF1785" i="2"/>
  <c r="CD1785" i="2"/>
  <c r="CC1785" i="2"/>
  <c r="CB1785" i="2"/>
  <c r="CA1785" i="2"/>
  <c r="BZ1785" i="2"/>
  <c r="BY1785" i="2"/>
  <c r="BJ1785" i="2"/>
  <c r="BI1785" i="2"/>
  <c r="BH1785" i="2"/>
  <c r="BG1785" i="2"/>
  <c r="BF1785" i="2"/>
  <c r="BE1785" i="2"/>
  <c r="BD1785" i="2"/>
  <c r="BC1785" i="2"/>
  <c r="BB1785" i="2"/>
  <c r="BA1785" i="2"/>
  <c r="AZ1785" i="2"/>
  <c r="AY1785" i="2"/>
  <c r="AX1785" i="2"/>
  <c r="AW1785" i="2"/>
  <c r="AV1785" i="2"/>
  <c r="AU1785" i="2"/>
  <c r="AT1785" i="2"/>
  <c r="AS1785" i="2"/>
  <c r="AR1785" i="2"/>
  <c r="AQ1785" i="2"/>
  <c r="AP1785" i="2"/>
  <c r="AO1785" i="2"/>
  <c r="AN1785" i="2"/>
  <c r="AM1785" i="2"/>
  <c r="AL1785" i="2"/>
  <c r="AK1785" i="2"/>
  <c r="AJ1785" i="2"/>
  <c r="AI1785" i="2"/>
  <c r="AH1785" i="2"/>
  <c r="AG1785" i="2"/>
  <c r="AF1785" i="2"/>
  <c r="AE1785" i="2"/>
  <c r="AD1785" i="2"/>
  <c r="AC1785" i="2"/>
  <c r="AB1785" i="2"/>
  <c r="AA1785" i="2"/>
  <c r="Z1785" i="2"/>
  <c r="Y1785" i="2"/>
  <c r="X1785" i="2"/>
  <c r="W1785" i="2"/>
  <c r="V1785" i="2"/>
  <c r="U1785" i="2"/>
  <c r="CG1782" i="2"/>
  <c r="CF1782" i="2"/>
  <c r="CD1782" i="2"/>
  <c r="CC1782" i="2"/>
  <c r="CB1782" i="2"/>
  <c r="CA1782" i="2"/>
  <c r="BZ1782" i="2"/>
  <c r="BY1782" i="2"/>
  <c r="BJ1782" i="2"/>
  <c r="BI1782" i="2"/>
  <c r="BH1782" i="2"/>
  <c r="BG1782" i="2"/>
  <c r="BF1782" i="2"/>
  <c r="BE1782" i="2"/>
  <c r="BD1782" i="2"/>
  <c r="BC1782" i="2"/>
  <c r="BB1782" i="2"/>
  <c r="BA1782" i="2"/>
  <c r="AZ1782" i="2"/>
  <c r="AY1782" i="2"/>
  <c r="AX1782" i="2"/>
  <c r="AW1782" i="2"/>
  <c r="AV1782" i="2"/>
  <c r="AU1782" i="2"/>
  <c r="AT1782" i="2"/>
  <c r="AS1782" i="2"/>
  <c r="AR1782" i="2"/>
  <c r="AQ1782" i="2"/>
  <c r="AP1782" i="2"/>
  <c r="AO1782" i="2"/>
  <c r="AN1782" i="2"/>
  <c r="AM1782" i="2"/>
  <c r="AL1782" i="2"/>
  <c r="AK1782" i="2"/>
  <c r="AJ1782" i="2"/>
  <c r="AI1782" i="2"/>
  <c r="AH1782" i="2"/>
  <c r="AG1782" i="2"/>
  <c r="AF1782" i="2"/>
  <c r="AE1782" i="2"/>
  <c r="AD1782" i="2"/>
  <c r="AC1782" i="2"/>
  <c r="AB1782" i="2"/>
  <c r="AA1782" i="2"/>
  <c r="Z1782" i="2"/>
  <c r="Y1782" i="2"/>
  <c r="X1782" i="2"/>
  <c r="W1782" i="2"/>
  <c r="V1782" i="2"/>
  <c r="U1782" i="2"/>
  <c r="CG1779" i="2"/>
  <c r="CF1779" i="2"/>
  <c r="CD1779" i="2"/>
  <c r="CC1779" i="2"/>
  <c r="CB1779" i="2"/>
  <c r="CA1779" i="2"/>
  <c r="BZ1779" i="2"/>
  <c r="BY1779" i="2"/>
  <c r="BJ1779" i="2"/>
  <c r="BI1779" i="2"/>
  <c r="BH1779" i="2"/>
  <c r="BG1779" i="2"/>
  <c r="BF1779" i="2"/>
  <c r="BE1779" i="2"/>
  <c r="BD1779" i="2"/>
  <c r="BC1779" i="2"/>
  <c r="BB1779" i="2"/>
  <c r="BA1779" i="2"/>
  <c r="AZ1779" i="2"/>
  <c r="AY1779" i="2"/>
  <c r="AX1779" i="2"/>
  <c r="AW1779" i="2"/>
  <c r="AV1779" i="2"/>
  <c r="AU1779" i="2"/>
  <c r="AT1779" i="2"/>
  <c r="AS1779" i="2"/>
  <c r="AR1779" i="2"/>
  <c r="AQ1779" i="2"/>
  <c r="AP1779" i="2"/>
  <c r="AO1779" i="2"/>
  <c r="AN1779" i="2"/>
  <c r="AM1779" i="2"/>
  <c r="AL1779" i="2"/>
  <c r="AK1779" i="2"/>
  <c r="AJ1779" i="2"/>
  <c r="AI1779" i="2"/>
  <c r="AH1779" i="2"/>
  <c r="AG1779" i="2"/>
  <c r="AF1779" i="2"/>
  <c r="AE1779" i="2"/>
  <c r="AD1779" i="2"/>
  <c r="AC1779" i="2"/>
  <c r="AB1779" i="2"/>
  <c r="AA1779" i="2"/>
  <c r="Z1779" i="2"/>
  <c r="Y1779" i="2"/>
  <c r="X1779" i="2"/>
  <c r="W1779" i="2"/>
  <c r="V1779" i="2"/>
  <c r="U1779" i="2"/>
  <c r="CG1776" i="2"/>
  <c r="CF1776" i="2"/>
  <c r="CD1776" i="2"/>
  <c r="CC1776" i="2"/>
  <c r="CB1776" i="2"/>
  <c r="CA1776" i="2"/>
  <c r="BZ1776" i="2"/>
  <c r="BY1776" i="2"/>
  <c r="BJ1776" i="2"/>
  <c r="BI1776" i="2"/>
  <c r="BH1776" i="2"/>
  <c r="BG1776" i="2"/>
  <c r="BF1776" i="2"/>
  <c r="BE1776" i="2"/>
  <c r="BD1776" i="2"/>
  <c r="BC1776" i="2"/>
  <c r="BB1776" i="2"/>
  <c r="BA1776" i="2"/>
  <c r="AZ1776" i="2"/>
  <c r="AY1776" i="2"/>
  <c r="AX1776" i="2"/>
  <c r="AW1776" i="2"/>
  <c r="AV1776" i="2"/>
  <c r="AU1776" i="2"/>
  <c r="AT1776" i="2"/>
  <c r="AS1776" i="2"/>
  <c r="AR1776" i="2"/>
  <c r="AQ1776" i="2"/>
  <c r="AP1776" i="2"/>
  <c r="AO1776" i="2"/>
  <c r="AN1776" i="2"/>
  <c r="AM1776" i="2"/>
  <c r="AL1776" i="2"/>
  <c r="AK1776" i="2"/>
  <c r="AJ1776" i="2"/>
  <c r="AI1776" i="2"/>
  <c r="AH1776" i="2"/>
  <c r="AG1776" i="2"/>
  <c r="AF1776" i="2"/>
  <c r="AE1776" i="2"/>
  <c r="AD1776" i="2"/>
  <c r="AC1776" i="2"/>
  <c r="AB1776" i="2"/>
  <c r="AA1776" i="2"/>
  <c r="Z1776" i="2"/>
  <c r="Y1776" i="2"/>
  <c r="X1776" i="2"/>
  <c r="W1776" i="2"/>
  <c r="V1776" i="2"/>
  <c r="U1776" i="2"/>
  <c r="CG1772" i="2"/>
  <c r="CF1772" i="2"/>
  <c r="CD1772" i="2"/>
  <c r="CB1772" i="2"/>
  <c r="CA1772" i="2"/>
  <c r="BZ1772" i="2"/>
  <c r="BY1772" i="2"/>
  <c r="BX1772" i="2"/>
  <c r="BW1772" i="2"/>
  <c r="BF1772" i="2"/>
  <c r="BE1772" i="2"/>
  <c r="BD1772" i="2"/>
  <c r="BC1772" i="2"/>
  <c r="BB1772" i="2"/>
  <c r="BA1772" i="2"/>
  <c r="AZ1772" i="2"/>
  <c r="AY1772" i="2"/>
  <c r="AX1772" i="2"/>
  <c r="AW1772" i="2"/>
  <c r="AV1772" i="2"/>
  <c r="AU1772" i="2"/>
  <c r="AT1772" i="2"/>
  <c r="AS1772" i="2"/>
  <c r="AR1772" i="2"/>
  <c r="AQ1772" i="2"/>
  <c r="AP1772" i="2"/>
  <c r="AO1772" i="2"/>
  <c r="AN1772" i="2"/>
  <c r="AM1772" i="2"/>
  <c r="AL1772" i="2"/>
  <c r="AK1772" i="2"/>
  <c r="AJ1772" i="2"/>
  <c r="AI1772" i="2"/>
  <c r="AH1772" i="2"/>
  <c r="AG1772" i="2"/>
  <c r="AF1772" i="2"/>
  <c r="AE1772" i="2"/>
  <c r="AD1772" i="2"/>
  <c r="AC1772" i="2"/>
  <c r="AB1772" i="2"/>
  <c r="AA1772" i="2"/>
  <c r="Z1772" i="2"/>
  <c r="Y1772" i="2"/>
  <c r="X1772" i="2"/>
  <c r="W1772" i="2"/>
  <c r="V1772" i="2"/>
  <c r="U1772" i="2"/>
  <c r="CG1769" i="2"/>
  <c r="CF1769" i="2"/>
  <c r="CD1769" i="2"/>
  <c r="CB1769" i="2"/>
  <c r="CA1769" i="2"/>
  <c r="BZ1769" i="2"/>
  <c r="BY1769" i="2"/>
  <c r="BX1769" i="2"/>
  <c r="BW1769" i="2"/>
  <c r="BF1769" i="2"/>
  <c r="BE1769" i="2"/>
  <c r="BD1769" i="2"/>
  <c r="BC1769" i="2"/>
  <c r="BB1769" i="2"/>
  <c r="BA1769" i="2"/>
  <c r="AZ1769" i="2"/>
  <c r="AY1769" i="2"/>
  <c r="AX1769" i="2"/>
  <c r="AW1769" i="2"/>
  <c r="AV1769" i="2"/>
  <c r="AU1769" i="2"/>
  <c r="AT1769" i="2"/>
  <c r="AS1769" i="2"/>
  <c r="AR1769" i="2"/>
  <c r="AQ1769" i="2"/>
  <c r="AP1769" i="2"/>
  <c r="AO1769" i="2"/>
  <c r="AN1769" i="2"/>
  <c r="AM1769" i="2"/>
  <c r="AL1769" i="2"/>
  <c r="AK1769" i="2"/>
  <c r="AJ1769" i="2"/>
  <c r="AI1769" i="2"/>
  <c r="AH1769" i="2"/>
  <c r="AG1769" i="2"/>
  <c r="AF1769" i="2"/>
  <c r="AE1769" i="2"/>
  <c r="AD1769" i="2"/>
  <c r="AC1769" i="2"/>
  <c r="AB1769" i="2"/>
  <c r="AA1769" i="2"/>
  <c r="Z1769" i="2"/>
  <c r="Y1769" i="2"/>
  <c r="X1769" i="2"/>
  <c r="W1769" i="2"/>
  <c r="V1769" i="2"/>
  <c r="U1769" i="2"/>
  <c r="CG1766" i="2"/>
  <c r="CF1766" i="2"/>
  <c r="CD1766" i="2"/>
  <c r="CB1766" i="2"/>
  <c r="CA1766" i="2"/>
  <c r="BZ1766" i="2"/>
  <c r="BY1766" i="2"/>
  <c r="BX1766" i="2"/>
  <c r="BW1766" i="2"/>
  <c r="BF1766" i="2"/>
  <c r="BE1766" i="2"/>
  <c r="BD1766" i="2"/>
  <c r="BC1766" i="2"/>
  <c r="BB1766" i="2"/>
  <c r="BA1766" i="2"/>
  <c r="AZ1766" i="2"/>
  <c r="AY1766" i="2"/>
  <c r="AX1766" i="2"/>
  <c r="AW1766" i="2"/>
  <c r="AV1766" i="2"/>
  <c r="AU1766" i="2"/>
  <c r="AT1766" i="2"/>
  <c r="AS1766" i="2"/>
  <c r="AR1766" i="2"/>
  <c r="AQ1766" i="2"/>
  <c r="AP1766" i="2"/>
  <c r="AO1766" i="2"/>
  <c r="AN1766" i="2"/>
  <c r="AM1766" i="2"/>
  <c r="AL1766" i="2"/>
  <c r="AK1766" i="2"/>
  <c r="AJ1766" i="2"/>
  <c r="AI1766" i="2"/>
  <c r="AH1766" i="2"/>
  <c r="AG1766" i="2"/>
  <c r="AF1766" i="2"/>
  <c r="AE1766" i="2"/>
  <c r="AD1766" i="2"/>
  <c r="AC1766" i="2"/>
  <c r="AB1766" i="2"/>
  <c r="AA1766" i="2"/>
  <c r="Z1766" i="2"/>
  <c r="Y1766" i="2"/>
  <c r="X1766" i="2"/>
  <c r="W1766" i="2"/>
  <c r="V1766" i="2"/>
  <c r="U1766" i="2"/>
  <c r="CG1763" i="2"/>
  <c r="CF1763" i="2"/>
  <c r="CD1763" i="2"/>
  <c r="CB1763" i="2"/>
  <c r="CA1763" i="2"/>
  <c r="BZ1763" i="2"/>
  <c r="BY1763" i="2"/>
  <c r="BX1763" i="2"/>
  <c r="BW1763" i="2"/>
  <c r="BF1763" i="2"/>
  <c r="BE1763" i="2"/>
  <c r="BD1763" i="2"/>
  <c r="BC1763" i="2"/>
  <c r="BB1763" i="2"/>
  <c r="BA1763" i="2"/>
  <c r="AZ1763" i="2"/>
  <c r="AY1763" i="2"/>
  <c r="AX1763" i="2"/>
  <c r="AW1763" i="2"/>
  <c r="AV1763" i="2"/>
  <c r="AU1763" i="2"/>
  <c r="AT1763" i="2"/>
  <c r="AS1763" i="2"/>
  <c r="AR1763" i="2"/>
  <c r="AQ1763" i="2"/>
  <c r="AP1763" i="2"/>
  <c r="AO1763" i="2"/>
  <c r="AN1763" i="2"/>
  <c r="AM1763" i="2"/>
  <c r="AL1763" i="2"/>
  <c r="AK1763" i="2"/>
  <c r="AJ1763" i="2"/>
  <c r="AI1763" i="2"/>
  <c r="AH1763" i="2"/>
  <c r="AG1763" i="2"/>
  <c r="AF1763" i="2"/>
  <c r="AE1763" i="2"/>
  <c r="AD1763" i="2"/>
  <c r="AC1763" i="2"/>
  <c r="AB1763" i="2"/>
  <c r="AA1763" i="2"/>
  <c r="Z1763" i="2"/>
  <c r="Y1763" i="2"/>
  <c r="X1763" i="2"/>
  <c r="W1763" i="2"/>
  <c r="V1763" i="2"/>
  <c r="U1763" i="2"/>
  <c r="CG1760" i="2"/>
  <c r="CF1760" i="2"/>
  <c r="CD1760" i="2"/>
  <c r="CB1760" i="2"/>
  <c r="CA1760" i="2"/>
  <c r="BZ1760" i="2"/>
  <c r="BY1760" i="2"/>
  <c r="BX1760" i="2"/>
  <c r="BW1760" i="2"/>
  <c r="BF1760" i="2"/>
  <c r="BE1760" i="2"/>
  <c r="BD1760" i="2"/>
  <c r="BC1760" i="2"/>
  <c r="BB1760" i="2"/>
  <c r="BA1760" i="2"/>
  <c r="AZ1760" i="2"/>
  <c r="AY1760" i="2"/>
  <c r="AX1760" i="2"/>
  <c r="AW1760" i="2"/>
  <c r="AV1760" i="2"/>
  <c r="AU1760" i="2"/>
  <c r="AT1760" i="2"/>
  <c r="AS1760" i="2"/>
  <c r="AR1760" i="2"/>
  <c r="AQ1760" i="2"/>
  <c r="AP1760" i="2"/>
  <c r="AO1760" i="2"/>
  <c r="AN1760" i="2"/>
  <c r="AM1760" i="2"/>
  <c r="AL1760" i="2"/>
  <c r="AK1760" i="2"/>
  <c r="AJ1760" i="2"/>
  <c r="AI1760" i="2"/>
  <c r="AH1760" i="2"/>
  <c r="AG1760" i="2"/>
  <c r="AF1760" i="2"/>
  <c r="AE1760" i="2"/>
  <c r="AD1760" i="2"/>
  <c r="AC1760" i="2"/>
  <c r="AB1760" i="2"/>
  <c r="AA1760" i="2"/>
  <c r="Z1760" i="2"/>
  <c r="Y1760" i="2"/>
  <c r="X1760" i="2"/>
  <c r="W1760" i="2"/>
  <c r="V1760" i="2"/>
  <c r="U1760" i="2"/>
  <c r="CG1757" i="2"/>
  <c r="CF1757" i="2"/>
  <c r="CD1757" i="2"/>
  <c r="CB1757" i="2"/>
  <c r="CA1757" i="2"/>
  <c r="BZ1757" i="2"/>
  <c r="BY1757" i="2"/>
  <c r="BX1757" i="2"/>
  <c r="BW1757" i="2"/>
  <c r="BF1757" i="2"/>
  <c r="BE1757" i="2"/>
  <c r="BD1757" i="2"/>
  <c r="BC1757" i="2"/>
  <c r="BB1757" i="2"/>
  <c r="BA1757" i="2"/>
  <c r="AZ1757" i="2"/>
  <c r="AY1757" i="2"/>
  <c r="AX1757" i="2"/>
  <c r="AW1757" i="2"/>
  <c r="AV1757" i="2"/>
  <c r="AU1757" i="2"/>
  <c r="AT1757" i="2"/>
  <c r="AS1757" i="2"/>
  <c r="AR1757" i="2"/>
  <c r="AQ1757" i="2"/>
  <c r="AP1757" i="2"/>
  <c r="AO1757" i="2"/>
  <c r="AN1757" i="2"/>
  <c r="AM1757" i="2"/>
  <c r="AL1757" i="2"/>
  <c r="AK1757" i="2"/>
  <c r="AJ1757" i="2"/>
  <c r="AI1757" i="2"/>
  <c r="AH1757" i="2"/>
  <c r="AG1757" i="2"/>
  <c r="AF1757" i="2"/>
  <c r="AE1757" i="2"/>
  <c r="AD1757" i="2"/>
  <c r="AC1757" i="2"/>
  <c r="AB1757" i="2"/>
  <c r="AA1757" i="2"/>
  <c r="Z1757" i="2"/>
  <c r="Y1757" i="2"/>
  <c r="X1757" i="2"/>
  <c r="W1757" i="2"/>
  <c r="V1757" i="2"/>
  <c r="U1757" i="2"/>
  <c r="CG1754" i="2"/>
  <c r="CF1754" i="2"/>
  <c r="CD1754" i="2"/>
  <c r="CB1754" i="2"/>
  <c r="CA1754" i="2"/>
  <c r="BZ1754" i="2"/>
  <c r="BY1754" i="2"/>
  <c r="BX1754" i="2"/>
  <c r="BW1754" i="2"/>
  <c r="BF1754" i="2"/>
  <c r="BE1754" i="2"/>
  <c r="BD1754" i="2"/>
  <c r="BC1754" i="2"/>
  <c r="BB1754" i="2"/>
  <c r="BA1754" i="2"/>
  <c r="AZ1754" i="2"/>
  <c r="AY1754" i="2"/>
  <c r="AX1754" i="2"/>
  <c r="AW1754" i="2"/>
  <c r="AV1754" i="2"/>
  <c r="AU1754" i="2"/>
  <c r="AT1754" i="2"/>
  <c r="AS1754" i="2"/>
  <c r="AR1754" i="2"/>
  <c r="AQ1754" i="2"/>
  <c r="AP1754" i="2"/>
  <c r="AO1754" i="2"/>
  <c r="AN1754" i="2"/>
  <c r="AM1754" i="2"/>
  <c r="AL1754" i="2"/>
  <c r="AK1754" i="2"/>
  <c r="AJ1754" i="2"/>
  <c r="AI1754" i="2"/>
  <c r="AH1754" i="2"/>
  <c r="AG1754" i="2"/>
  <c r="AF1754" i="2"/>
  <c r="AE1754" i="2"/>
  <c r="AD1754" i="2"/>
  <c r="AC1754" i="2"/>
  <c r="AB1754" i="2"/>
  <c r="AA1754" i="2"/>
  <c r="Z1754" i="2"/>
  <c r="Y1754" i="2"/>
  <c r="X1754" i="2"/>
  <c r="W1754" i="2"/>
  <c r="V1754" i="2"/>
  <c r="U1754" i="2"/>
  <c r="CG1751" i="2"/>
  <c r="CF1751" i="2"/>
  <c r="CD1751" i="2"/>
  <c r="CB1751" i="2"/>
  <c r="CA1751" i="2"/>
  <c r="BZ1751" i="2"/>
  <c r="BY1751" i="2"/>
  <c r="BX1751" i="2"/>
  <c r="BW1751" i="2"/>
  <c r="BF1751" i="2"/>
  <c r="BE1751" i="2"/>
  <c r="BD1751" i="2"/>
  <c r="BC1751" i="2"/>
  <c r="BB1751" i="2"/>
  <c r="BA1751" i="2"/>
  <c r="AZ1751" i="2"/>
  <c r="AY1751" i="2"/>
  <c r="AX1751" i="2"/>
  <c r="AW1751" i="2"/>
  <c r="AV1751" i="2"/>
  <c r="AU1751" i="2"/>
  <c r="AT1751" i="2"/>
  <c r="AS1751" i="2"/>
  <c r="AR1751" i="2"/>
  <c r="AQ1751" i="2"/>
  <c r="AP1751" i="2"/>
  <c r="AO1751" i="2"/>
  <c r="AN1751" i="2"/>
  <c r="AM1751" i="2"/>
  <c r="AL1751" i="2"/>
  <c r="AK1751" i="2"/>
  <c r="AJ1751" i="2"/>
  <c r="AI1751" i="2"/>
  <c r="AH1751" i="2"/>
  <c r="AG1751" i="2"/>
  <c r="AF1751" i="2"/>
  <c r="AE1751" i="2"/>
  <c r="AD1751" i="2"/>
  <c r="AC1751" i="2"/>
  <c r="AB1751" i="2"/>
  <c r="AA1751" i="2"/>
  <c r="Z1751" i="2"/>
  <c r="Y1751" i="2"/>
  <c r="X1751" i="2"/>
  <c r="W1751" i="2"/>
  <c r="V1751" i="2"/>
  <c r="U1751" i="2"/>
  <c r="CG1748" i="2"/>
  <c r="CF1748" i="2"/>
  <c r="CD1748" i="2"/>
  <c r="CB1748" i="2"/>
  <c r="CA1748" i="2"/>
  <c r="BZ1748" i="2"/>
  <c r="BY1748" i="2"/>
  <c r="BX1748" i="2"/>
  <c r="BW1748" i="2"/>
  <c r="BF1748" i="2"/>
  <c r="BE1748" i="2"/>
  <c r="BD1748" i="2"/>
  <c r="BC1748" i="2"/>
  <c r="BB1748" i="2"/>
  <c r="BA1748" i="2"/>
  <c r="AZ1748" i="2"/>
  <c r="AY1748" i="2"/>
  <c r="AX1748" i="2"/>
  <c r="AW1748" i="2"/>
  <c r="AV1748" i="2"/>
  <c r="AU1748" i="2"/>
  <c r="AT1748" i="2"/>
  <c r="AS1748" i="2"/>
  <c r="AR1748" i="2"/>
  <c r="AQ1748" i="2"/>
  <c r="AP1748" i="2"/>
  <c r="AO1748" i="2"/>
  <c r="AN1748" i="2"/>
  <c r="AM1748" i="2"/>
  <c r="AL1748" i="2"/>
  <c r="AK1748" i="2"/>
  <c r="AJ1748" i="2"/>
  <c r="AI1748" i="2"/>
  <c r="AH1748" i="2"/>
  <c r="AG1748" i="2"/>
  <c r="AF1748" i="2"/>
  <c r="AE1748" i="2"/>
  <c r="AD1748" i="2"/>
  <c r="AC1748" i="2"/>
  <c r="AB1748" i="2"/>
  <c r="AA1748" i="2"/>
  <c r="Z1748" i="2"/>
  <c r="Y1748" i="2"/>
  <c r="X1748" i="2"/>
  <c r="W1748" i="2"/>
  <c r="V1748" i="2"/>
  <c r="U1748" i="2"/>
  <c r="CG1745" i="2"/>
  <c r="CF1745" i="2"/>
  <c r="CD1745" i="2"/>
  <c r="CB1745" i="2"/>
  <c r="CA1745" i="2"/>
  <c r="BZ1745" i="2"/>
  <c r="BY1745" i="2"/>
  <c r="BX1745" i="2"/>
  <c r="BW1745" i="2"/>
  <c r="BF1745" i="2"/>
  <c r="BE1745" i="2"/>
  <c r="BD1745" i="2"/>
  <c r="BC1745" i="2"/>
  <c r="BB1745" i="2"/>
  <c r="BA1745" i="2"/>
  <c r="AZ1745" i="2"/>
  <c r="AY1745" i="2"/>
  <c r="AX1745" i="2"/>
  <c r="AW1745" i="2"/>
  <c r="AV1745" i="2"/>
  <c r="AU1745" i="2"/>
  <c r="AT1745" i="2"/>
  <c r="AS1745" i="2"/>
  <c r="AR1745" i="2"/>
  <c r="AQ1745" i="2"/>
  <c r="AP1745" i="2"/>
  <c r="AO1745" i="2"/>
  <c r="AN1745" i="2"/>
  <c r="AM1745" i="2"/>
  <c r="AL1745" i="2"/>
  <c r="AK1745" i="2"/>
  <c r="AJ1745" i="2"/>
  <c r="AI1745" i="2"/>
  <c r="AH1745" i="2"/>
  <c r="AG1745" i="2"/>
  <c r="AF1745" i="2"/>
  <c r="AE1745" i="2"/>
  <c r="AD1745" i="2"/>
  <c r="AC1745" i="2"/>
  <c r="AB1745" i="2"/>
  <c r="AA1745" i="2"/>
  <c r="Z1745" i="2"/>
  <c r="Y1745" i="2"/>
  <c r="X1745" i="2"/>
  <c r="W1745" i="2"/>
  <c r="V1745" i="2"/>
  <c r="U1745" i="2"/>
  <c r="CG1742" i="2"/>
  <c r="CF1742" i="2"/>
  <c r="CD1742" i="2"/>
  <c r="CB1742" i="2"/>
  <c r="CA1742" i="2"/>
  <c r="BZ1742" i="2"/>
  <c r="BY1742" i="2"/>
  <c r="BX1742" i="2"/>
  <c r="BW1742" i="2"/>
  <c r="BF1742" i="2"/>
  <c r="BE1742" i="2"/>
  <c r="BD1742" i="2"/>
  <c r="BC1742" i="2"/>
  <c r="BB1742" i="2"/>
  <c r="BA1742" i="2"/>
  <c r="AZ1742" i="2"/>
  <c r="AY1742" i="2"/>
  <c r="AX1742" i="2"/>
  <c r="AW1742" i="2"/>
  <c r="AV1742" i="2"/>
  <c r="AU1742" i="2"/>
  <c r="AT1742" i="2"/>
  <c r="AS1742" i="2"/>
  <c r="AR1742" i="2"/>
  <c r="AQ1742" i="2"/>
  <c r="AP1742" i="2"/>
  <c r="AO1742" i="2"/>
  <c r="AN1742" i="2"/>
  <c r="AM1742" i="2"/>
  <c r="AL1742" i="2"/>
  <c r="AK1742" i="2"/>
  <c r="AJ1742" i="2"/>
  <c r="AI1742" i="2"/>
  <c r="AH1742" i="2"/>
  <c r="AG1742" i="2"/>
  <c r="AF1742" i="2"/>
  <c r="AE1742" i="2"/>
  <c r="AD1742" i="2"/>
  <c r="AC1742" i="2"/>
  <c r="AB1742" i="2"/>
  <c r="AA1742" i="2"/>
  <c r="Z1742" i="2"/>
  <c r="Y1742" i="2"/>
  <c r="X1742" i="2"/>
  <c r="W1742" i="2"/>
  <c r="V1742" i="2"/>
  <c r="U1742" i="2"/>
  <c r="CG1739" i="2"/>
  <c r="CF1739" i="2"/>
  <c r="CD1739" i="2"/>
  <c r="CB1739" i="2"/>
  <c r="CA1739" i="2"/>
  <c r="BZ1739" i="2"/>
  <c r="BY1739" i="2"/>
  <c r="BX1739" i="2"/>
  <c r="BW1739" i="2"/>
  <c r="BF1739" i="2"/>
  <c r="BE1739" i="2"/>
  <c r="BD1739" i="2"/>
  <c r="BC1739" i="2"/>
  <c r="BB1739" i="2"/>
  <c r="BA1739" i="2"/>
  <c r="AZ1739" i="2"/>
  <c r="AY1739" i="2"/>
  <c r="AX1739" i="2"/>
  <c r="AW1739" i="2"/>
  <c r="AV1739" i="2"/>
  <c r="AU1739" i="2"/>
  <c r="AT1739" i="2"/>
  <c r="AS1739" i="2"/>
  <c r="AR1739" i="2"/>
  <c r="AQ1739" i="2"/>
  <c r="AP1739" i="2"/>
  <c r="AO1739" i="2"/>
  <c r="AN1739" i="2"/>
  <c r="AM1739" i="2"/>
  <c r="AL1739" i="2"/>
  <c r="AK1739" i="2"/>
  <c r="AJ1739" i="2"/>
  <c r="AI1739" i="2"/>
  <c r="AH1739" i="2"/>
  <c r="AG1739" i="2"/>
  <c r="AF1739" i="2"/>
  <c r="AE1739" i="2"/>
  <c r="AD1739" i="2"/>
  <c r="AC1739" i="2"/>
  <c r="AB1739" i="2"/>
  <c r="AA1739" i="2"/>
  <c r="Z1739" i="2"/>
  <c r="Y1739" i="2"/>
  <c r="X1739" i="2"/>
  <c r="W1739" i="2"/>
  <c r="V1739" i="2"/>
  <c r="U1739" i="2"/>
  <c r="CG1736" i="2"/>
  <c r="CF1736" i="2"/>
  <c r="CD1736" i="2"/>
  <c r="CB1736" i="2"/>
  <c r="CA1736" i="2"/>
  <c r="BZ1736" i="2"/>
  <c r="BY1736" i="2"/>
  <c r="BX1736" i="2"/>
  <c r="BW1736" i="2"/>
  <c r="BF1736" i="2"/>
  <c r="BE1736" i="2"/>
  <c r="BD1736" i="2"/>
  <c r="BC1736" i="2"/>
  <c r="BB1736" i="2"/>
  <c r="BA1736" i="2"/>
  <c r="AZ1736" i="2"/>
  <c r="AY1736" i="2"/>
  <c r="AX1736" i="2"/>
  <c r="AW1736" i="2"/>
  <c r="AV1736" i="2"/>
  <c r="AU1736" i="2"/>
  <c r="AT1736" i="2"/>
  <c r="AS1736" i="2"/>
  <c r="AR1736" i="2"/>
  <c r="AQ1736" i="2"/>
  <c r="AP1736" i="2"/>
  <c r="AO1736" i="2"/>
  <c r="AN1736" i="2"/>
  <c r="AM1736" i="2"/>
  <c r="AL1736" i="2"/>
  <c r="AK1736" i="2"/>
  <c r="AJ1736" i="2"/>
  <c r="AI1736" i="2"/>
  <c r="AH1736" i="2"/>
  <c r="AG1736" i="2"/>
  <c r="AF1736" i="2"/>
  <c r="AE1736" i="2"/>
  <c r="AD1736" i="2"/>
  <c r="AC1736" i="2"/>
  <c r="AB1736" i="2"/>
  <c r="AA1736" i="2"/>
  <c r="Z1736" i="2"/>
  <c r="Y1736" i="2"/>
  <c r="X1736" i="2"/>
  <c r="W1736" i="2"/>
  <c r="V1736" i="2"/>
  <c r="U1736" i="2"/>
  <c r="CG1733" i="2"/>
  <c r="CF1733" i="2"/>
  <c r="CD1733" i="2"/>
  <c r="CB1733" i="2"/>
  <c r="CA1733" i="2"/>
  <c r="BZ1733" i="2"/>
  <c r="BY1733" i="2"/>
  <c r="BX1733" i="2"/>
  <c r="BW1733" i="2"/>
  <c r="BF1733" i="2"/>
  <c r="BE1733" i="2"/>
  <c r="BD1733" i="2"/>
  <c r="BC1733" i="2"/>
  <c r="BB1733" i="2"/>
  <c r="BA1733" i="2"/>
  <c r="AZ1733" i="2"/>
  <c r="AY1733" i="2"/>
  <c r="AX1733" i="2"/>
  <c r="AW1733" i="2"/>
  <c r="AV1733" i="2"/>
  <c r="AU1733" i="2"/>
  <c r="AT1733" i="2"/>
  <c r="AS1733" i="2"/>
  <c r="AR1733" i="2"/>
  <c r="AQ1733" i="2"/>
  <c r="AP1733" i="2"/>
  <c r="AO1733" i="2"/>
  <c r="AN1733" i="2"/>
  <c r="AM1733" i="2"/>
  <c r="AL1733" i="2"/>
  <c r="AK1733" i="2"/>
  <c r="AJ1733" i="2"/>
  <c r="AI1733" i="2"/>
  <c r="AH1733" i="2"/>
  <c r="AG1733" i="2"/>
  <c r="AF1733" i="2"/>
  <c r="AE1733" i="2"/>
  <c r="AD1733" i="2"/>
  <c r="AC1733" i="2"/>
  <c r="AB1733" i="2"/>
  <c r="AA1733" i="2"/>
  <c r="Z1733" i="2"/>
  <c r="Y1733" i="2"/>
  <c r="X1733" i="2"/>
  <c r="W1733" i="2"/>
  <c r="V1733" i="2"/>
  <c r="U1733" i="2"/>
  <c r="CG1730" i="2"/>
  <c r="CF1730" i="2"/>
  <c r="CD1730" i="2"/>
  <c r="CB1730" i="2"/>
  <c r="CA1730" i="2"/>
  <c r="BZ1730" i="2"/>
  <c r="BY1730" i="2"/>
  <c r="BX1730" i="2"/>
  <c r="BW1730" i="2"/>
  <c r="BF1730" i="2"/>
  <c r="BE1730" i="2"/>
  <c r="BD1730" i="2"/>
  <c r="BC1730" i="2"/>
  <c r="BB1730" i="2"/>
  <c r="BA1730" i="2"/>
  <c r="AZ1730" i="2"/>
  <c r="AY1730" i="2"/>
  <c r="AX1730" i="2"/>
  <c r="AW1730" i="2"/>
  <c r="AV1730" i="2"/>
  <c r="AU1730" i="2"/>
  <c r="AT1730" i="2"/>
  <c r="AS1730" i="2"/>
  <c r="AR1730" i="2"/>
  <c r="AQ1730" i="2"/>
  <c r="AP1730" i="2"/>
  <c r="AO1730" i="2"/>
  <c r="AN1730" i="2"/>
  <c r="AM1730" i="2"/>
  <c r="AL1730" i="2"/>
  <c r="AK1730" i="2"/>
  <c r="AJ1730" i="2"/>
  <c r="AI1730" i="2"/>
  <c r="AH1730" i="2"/>
  <c r="AG1730" i="2"/>
  <c r="AF1730" i="2"/>
  <c r="AE1730" i="2"/>
  <c r="AD1730" i="2"/>
  <c r="AC1730" i="2"/>
  <c r="AB1730" i="2"/>
  <c r="AA1730" i="2"/>
  <c r="Z1730" i="2"/>
  <c r="Y1730" i="2"/>
  <c r="X1730" i="2"/>
  <c r="W1730" i="2"/>
  <c r="V1730" i="2"/>
  <c r="U1730" i="2"/>
  <c r="CG1727" i="2"/>
  <c r="CF1727" i="2"/>
  <c r="CD1727" i="2"/>
  <c r="CB1727" i="2"/>
  <c r="CA1727" i="2"/>
  <c r="BZ1727" i="2"/>
  <c r="BY1727" i="2"/>
  <c r="BX1727" i="2"/>
  <c r="BW1727" i="2"/>
  <c r="BF1727" i="2"/>
  <c r="BE1727" i="2"/>
  <c r="BD1727" i="2"/>
  <c r="BC1727" i="2"/>
  <c r="BB1727" i="2"/>
  <c r="BA1727" i="2"/>
  <c r="AZ1727" i="2"/>
  <c r="AY1727" i="2"/>
  <c r="AX1727" i="2"/>
  <c r="AW1727" i="2"/>
  <c r="AV1727" i="2"/>
  <c r="AU1727" i="2"/>
  <c r="AT1727" i="2"/>
  <c r="AS1727" i="2"/>
  <c r="AR1727" i="2"/>
  <c r="AQ1727" i="2"/>
  <c r="AP1727" i="2"/>
  <c r="AO1727" i="2"/>
  <c r="AN1727" i="2"/>
  <c r="AM1727" i="2"/>
  <c r="AL1727" i="2"/>
  <c r="AK1727" i="2"/>
  <c r="AJ1727" i="2"/>
  <c r="AI1727" i="2"/>
  <c r="AH1727" i="2"/>
  <c r="AG1727" i="2"/>
  <c r="AF1727" i="2"/>
  <c r="AE1727" i="2"/>
  <c r="AD1727" i="2"/>
  <c r="AC1727" i="2"/>
  <c r="AB1727" i="2"/>
  <c r="AA1727" i="2"/>
  <c r="Z1727" i="2"/>
  <c r="Y1727" i="2"/>
  <c r="X1727" i="2"/>
  <c r="W1727" i="2"/>
  <c r="V1727" i="2"/>
  <c r="U1727" i="2"/>
  <c r="CG1724" i="2"/>
  <c r="CF1724" i="2"/>
  <c r="CD1724" i="2"/>
  <c r="CB1724" i="2"/>
  <c r="CA1724" i="2"/>
  <c r="BZ1724" i="2"/>
  <c r="BY1724" i="2"/>
  <c r="BX1724" i="2"/>
  <c r="BW1724" i="2"/>
  <c r="BV1724" i="2"/>
  <c r="BU1724" i="2"/>
  <c r="BF1724" i="2"/>
  <c r="BE1724" i="2"/>
  <c r="BD1724" i="2"/>
  <c r="BC1724" i="2"/>
  <c r="BB1724" i="2"/>
  <c r="BA1724" i="2"/>
  <c r="AZ1724" i="2"/>
  <c r="AY1724" i="2"/>
  <c r="AX1724" i="2"/>
  <c r="AW1724" i="2"/>
  <c r="AV1724" i="2"/>
  <c r="AU1724" i="2"/>
  <c r="AT1724" i="2"/>
  <c r="AS1724" i="2"/>
  <c r="AR1724" i="2"/>
  <c r="AQ1724" i="2"/>
  <c r="AP1724" i="2"/>
  <c r="AO1724" i="2"/>
  <c r="AN1724" i="2"/>
  <c r="AM1724" i="2"/>
  <c r="AL1724" i="2"/>
  <c r="AK1724" i="2"/>
  <c r="AJ1724" i="2"/>
  <c r="AI1724" i="2"/>
  <c r="AH1724" i="2"/>
  <c r="AG1724" i="2"/>
  <c r="AF1724" i="2"/>
  <c r="AE1724" i="2"/>
  <c r="AD1724" i="2"/>
  <c r="AC1724" i="2"/>
  <c r="AB1724" i="2"/>
  <c r="AA1724" i="2"/>
  <c r="Z1724" i="2"/>
  <c r="Y1724" i="2"/>
  <c r="X1724" i="2"/>
  <c r="W1724" i="2"/>
  <c r="V1724" i="2"/>
  <c r="U1724" i="2"/>
  <c r="CG1721" i="2"/>
  <c r="CF1721" i="2"/>
  <c r="CD1721" i="2"/>
  <c r="CB1721" i="2"/>
  <c r="CA1721" i="2"/>
  <c r="BZ1721" i="2"/>
  <c r="BY1721" i="2"/>
  <c r="BX1721" i="2"/>
  <c r="BW1721" i="2"/>
  <c r="BV1721" i="2"/>
  <c r="BU1721" i="2"/>
  <c r="BT1721" i="2"/>
  <c r="BS1721" i="2"/>
  <c r="BR1721" i="2"/>
  <c r="BQ1721" i="2"/>
  <c r="BP1721" i="2"/>
  <c r="BO1721" i="2"/>
  <c r="BN1721" i="2"/>
  <c r="BM1721" i="2"/>
  <c r="BL1721" i="2"/>
  <c r="BF1721" i="2"/>
  <c r="BE1721" i="2"/>
  <c r="BD1721" i="2"/>
  <c r="BC1721" i="2"/>
  <c r="BB1721" i="2"/>
  <c r="BA1721" i="2"/>
  <c r="AZ1721" i="2"/>
  <c r="AY1721" i="2"/>
  <c r="AX1721" i="2"/>
  <c r="AW1721" i="2"/>
  <c r="AV1721" i="2"/>
  <c r="AU1721" i="2"/>
  <c r="AT1721" i="2"/>
  <c r="AS1721" i="2"/>
  <c r="AR1721" i="2"/>
  <c r="AQ1721" i="2"/>
  <c r="AP1721" i="2"/>
  <c r="AO1721" i="2"/>
  <c r="AN1721" i="2"/>
  <c r="AM1721" i="2"/>
  <c r="AL1721" i="2"/>
  <c r="AK1721" i="2"/>
  <c r="AJ1721" i="2"/>
  <c r="AI1721" i="2"/>
  <c r="AH1721" i="2"/>
  <c r="AG1721" i="2"/>
  <c r="AF1721" i="2"/>
  <c r="AE1721" i="2"/>
  <c r="AD1721" i="2"/>
  <c r="AC1721" i="2"/>
  <c r="AB1721" i="2"/>
  <c r="AA1721" i="2"/>
  <c r="Z1721" i="2"/>
  <c r="Y1721" i="2"/>
  <c r="X1721" i="2"/>
  <c r="W1721" i="2"/>
  <c r="V1721" i="2"/>
  <c r="U1721" i="2"/>
  <c r="CG1718" i="2"/>
  <c r="CF1718" i="2"/>
  <c r="CD1718" i="2"/>
  <c r="CB1718" i="2"/>
  <c r="CA1718" i="2"/>
  <c r="BZ1718" i="2"/>
  <c r="BY1718" i="2"/>
  <c r="BJ1718" i="2"/>
  <c r="BI1718" i="2"/>
  <c r="BH1718" i="2"/>
  <c r="BG1718" i="2"/>
  <c r="BF1718" i="2"/>
  <c r="BE1718" i="2"/>
  <c r="BD1718" i="2"/>
  <c r="BC1718" i="2"/>
  <c r="BB1718" i="2"/>
  <c r="BA1718" i="2"/>
  <c r="AZ1718" i="2"/>
  <c r="AY1718" i="2"/>
  <c r="AX1718" i="2"/>
  <c r="AW1718" i="2"/>
  <c r="AV1718" i="2"/>
  <c r="AU1718" i="2"/>
  <c r="AT1718" i="2"/>
  <c r="AS1718" i="2"/>
  <c r="AR1718" i="2"/>
  <c r="AQ1718" i="2"/>
  <c r="AP1718" i="2"/>
  <c r="AO1718" i="2"/>
  <c r="AN1718" i="2"/>
  <c r="AM1718" i="2"/>
  <c r="AL1718" i="2"/>
  <c r="AK1718" i="2"/>
  <c r="AJ1718" i="2"/>
  <c r="AI1718" i="2"/>
  <c r="AH1718" i="2"/>
  <c r="AG1718" i="2"/>
  <c r="AF1718" i="2"/>
  <c r="AE1718" i="2"/>
  <c r="AD1718" i="2"/>
  <c r="AC1718" i="2"/>
  <c r="AB1718" i="2"/>
  <c r="AA1718" i="2"/>
  <c r="Z1718" i="2"/>
  <c r="Y1718" i="2"/>
  <c r="X1718" i="2"/>
  <c r="W1718" i="2"/>
  <c r="V1718" i="2"/>
  <c r="U1718" i="2"/>
  <c r="CG1715" i="2"/>
  <c r="CF1715" i="2"/>
  <c r="CD1715" i="2"/>
  <c r="CB1715" i="2"/>
  <c r="CA1715" i="2"/>
  <c r="BZ1715" i="2"/>
  <c r="BY1715" i="2"/>
  <c r="BJ1715" i="2"/>
  <c r="BI1715" i="2"/>
  <c r="BH1715" i="2"/>
  <c r="BG1715" i="2"/>
  <c r="BF1715" i="2"/>
  <c r="BE1715" i="2"/>
  <c r="BD1715" i="2"/>
  <c r="BC1715" i="2"/>
  <c r="BB1715" i="2"/>
  <c r="BA1715" i="2"/>
  <c r="AZ1715" i="2"/>
  <c r="AY1715" i="2"/>
  <c r="AX1715" i="2"/>
  <c r="AW1715" i="2"/>
  <c r="AV1715" i="2"/>
  <c r="AU1715" i="2"/>
  <c r="AT1715" i="2"/>
  <c r="AS1715" i="2"/>
  <c r="AR1715" i="2"/>
  <c r="AQ1715" i="2"/>
  <c r="AP1715" i="2"/>
  <c r="AO1715" i="2"/>
  <c r="AN1715" i="2"/>
  <c r="AM1715" i="2"/>
  <c r="AL1715" i="2"/>
  <c r="AK1715" i="2"/>
  <c r="AJ1715" i="2"/>
  <c r="AI1715" i="2"/>
  <c r="AH1715" i="2"/>
  <c r="AG1715" i="2"/>
  <c r="AF1715" i="2"/>
  <c r="AE1715" i="2"/>
  <c r="AD1715" i="2"/>
  <c r="AC1715" i="2"/>
  <c r="AB1715" i="2"/>
  <c r="AA1715" i="2"/>
  <c r="Z1715" i="2"/>
  <c r="Y1715" i="2"/>
  <c r="X1715" i="2"/>
  <c r="W1715" i="2"/>
  <c r="V1715" i="2"/>
  <c r="U1715" i="2"/>
  <c r="CG1712" i="2"/>
  <c r="CF1712" i="2"/>
  <c r="CD1712" i="2"/>
  <c r="CB1712" i="2"/>
  <c r="CA1712" i="2"/>
  <c r="BZ1712" i="2"/>
  <c r="BY1712" i="2"/>
  <c r="BJ1712" i="2"/>
  <c r="BI1712" i="2"/>
  <c r="BH1712" i="2"/>
  <c r="BG1712" i="2"/>
  <c r="BF1712" i="2"/>
  <c r="BE1712" i="2"/>
  <c r="BD1712" i="2"/>
  <c r="BC1712" i="2"/>
  <c r="BB1712" i="2"/>
  <c r="BA1712" i="2"/>
  <c r="AZ1712" i="2"/>
  <c r="AY1712" i="2"/>
  <c r="AX1712" i="2"/>
  <c r="AW1712" i="2"/>
  <c r="AV1712" i="2"/>
  <c r="AU1712" i="2"/>
  <c r="AT1712" i="2"/>
  <c r="AS1712" i="2"/>
  <c r="AR1712" i="2"/>
  <c r="AQ1712" i="2"/>
  <c r="AP1712" i="2"/>
  <c r="AO1712" i="2"/>
  <c r="AN1712" i="2"/>
  <c r="AM1712" i="2"/>
  <c r="AL1712" i="2"/>
  <c r="AK1712" i="2"/>
  <c r="AJ1712" i="2"/>
  <c r="AI1712" i="2"/>
  <c r="AH1712" i="2"/>
  <c r="AG1712" i="2"/>
  <c r="AF1712" i="2"/>
  <c r="AE1712" i="2"/>
  <c r="AD1712" i="2"/>
  <c r="AC1712" i="2"/>
  <c r="AB1712" i="2"/>
  <c r="AA1712" i="2"/>
  <c r="Z1712" i="2"/>
  <c r="Y1712" i="2"/>
  <c r="X1712" i="2"/>
  <c r="W1712" i="2"/>
  <c r="V1712" i="2"/>
  <c r="U1712" i="2"/>
  <c r="CG1709" i="2"/>
  <c r="CF1709" i="2"/>
  <c r="CD1709" i="2"/>
  <c r="CB1709" i="2"/>
  <c r="CA1709" i="2"/>
  <c r="BZ1709" i="2"/>
  <c r="BY1709" i="2"/>
  <c r="BJ1709" i="2"/>
  <c r="BI1709" i="2"/>
  <c r="BH1709" i="2"/>
  <c r="BG1709" i="2"/>
  <c r="BF1709" i="2"/>
  <c r="BE1709" i="2"/>
  <c r="BD1709" i="2"/>
  <c r="BC1709" i="2"/>
  <c r="BB1709" i="2"/>
  <c r="BA1709" i="2"/>
  <c r="AZ1709" i="2"/>
  <c r="AY1709" i="2"/>
  <c r="AX1709" i="2"/>
  <c r="AW1709" i="2"/>
  <c r="AV1709" i="2"/>
  <c r="AU1709" i="2"/>
  <c r="AT1709" i="2"/>
  <c r="AS1709" i="2"/>
  <c r="AR1709" i="2"/>
  <c r="AQ1709" i="2"/>
  <c r="AP1709" i="2"/>
  <c r="AO1709" i="2"/>
  <c r="AN1709" i="2"/>
  <c r="AM1709" i="2"/>
  <c r="AL1709" i="2"/>
  <c r="AK1709" i="2"/>
  <c r="AJ1709" i="2"/>
  <c r="AI1709" i="2"/>
  <c r="AH1709" i="2"/>
  <c r="AG1709" i="2"/>
  <c r="AF1709" i="2"/>
  <c r="AE1709" i="2"/>
  <c r="AD1709" i="2"/>
  <c r="AC1709" i="2"/>
  <c r="AB1709" i="2"/>
  <c r="AA1709" i="2"/>
  <c r="Z1709" i="2"/>
  <c r="Y1709" i="2"/>
  <c r="X1709" i="2"/>
  <c r="W1709" i="2"/>
  <c r="V1709" i="2"/>
  <c r="U1709" i="2"/>
  <c r="CG1706" i="2"/>
  <c r="CF1706" i="2"/>
  <c r="CD1706" i="2"/>
  <c r="CB1706" i="2"/>
  <c r="CA1706" i="2"/>
  <c r="BZ1706" i="2"/>
  <c r="BY1706" i="2"/>
  <c r="BJ1706" i="2"/>
  <c r="BI1706" i="2"/>
  <c r="BH1706" i="2"/>
  <c r="BG1706" i="2"/>
  <c r="BF1706" i="2"/>
  <c r="BE1706" i="2"/>
  <c r="BD1706" i="2"/>
  <c r="BC1706" i="2"/>
  <c r="BB1706" i="2"/>
  <c r="BA1706" i="2"/>
  <c r="AZ1706" i="2"/>
  <c r="AY1706" i="2"/>
  <c r="AX1706" i="2"/>
  <c r="AW1706" i="2"/>
  <c r="AV1706" i="2"/>
  <c r="AU1706" i="2"/>
  <c r="AT1706" i="2"/>
  <c r="AS1706" i="2"/>
  <c r="AR1706" i="2"/>
  <c r="AQ1706" i="2"/>
  <c r="AP1706" i="2"/>
  <c r="AO1706" i="2"/>
  <c r="AN1706" i="2"/>
  <c r="AM1706" i="2"/>
  <c r="AL1706" i="2"/>
  <c r="AK1706" i="2"/>
  <c r="AJ1706" i="2"/>
  <c r="AI1706" i="2"/>
  <c r="AH1706" i="2"/>
  <c r="AG1706" i="2"/>
  <c r="AF1706" i="2"/>
  <c r="AE1706" i="2"/>
  <c r="AD1706" i="2"/>
  <c r="AC1706" i="2"/>
  <c r="AB1706" i="2"/>
  <c r="AA1706" i="2"/>
  <c r="Z1706" i="2"/>
  <c r="Y1706" i="2"/>
  <c r="X1706" i="2"/>
  <c r="W1706" i="2"/>
  <c r="V1706" i="2"/>
  <c r="U1706" i="2"/>
  <c r="CG1703" i="2"/>
  <c r="CF1703" i="2"/>
  <c r="CD1703" i="2"/>
  <c r="CB1703" i="2"/>
  <c r="CA1703" i="2"/>
  <c r="BZ1703" i="2"/>
  <c r="BY1703" i="2"/>
  <c r="BJ1703" i="2"/>
  <c r="BI1703" i="2"/>
  <c r="BH1703" i="2"/>
  <c r="BG1703" i="2"/>
  <c r="BF1703" i="2"/>
  <c r="BE1703" i="2"/>
  <c r="BD1703" i="2"/>
  <c r="BC1703" i="2"/>
  <c r="BB1703" i="2"/>
  <c r="BA1703" i="2"/>
  <c r="AZ1703" i="2"/>
  <c r="AY1703" i="2"/>
  <c r="AX1703" i="2"/>
  <c r="AW1703" i="2"/>
  <c r="AV1703" i="2"/>
  <c r="AU1703" i="2"/>
  <c r="AT1703" i="2"/>
  <c r="AS1703" i="2"/>
  <c r="AR1703" i="2"/>
  <c r="AQ1703" i="2"/>
  <c r="AP1703" i="2"/>
  <c r="AO1703" i="2"/>
  <c r="AN1703" i="2"/>
  <c r="AM1703" i="2"/>
  <c r="AL1703" i="2"/>
  <c r="AK1703" i="2"/>
  <c r="AJ1703" i="2"/>
  <c r="AI1703" i="2"/>
  <c r="AH1703" i="2"/>
  <c r="AG1703" i="2"/>
  <c r="AF1703" i="2"/>
  <c r="AE1703" i="2"/>
  <c r="AD1703" i="2"/>
  <c r="AC1703" i="2"/>
  <c r="AB1703" i="2"/>
  <c r="AA1703" i="2"/>
  <c r="Z1703" i="2"/>
  <c r="Y1703" i="2"/>
  <c r="X1703" i="2"/>
  <c r="W1703" i="2"/>
  <c r="V1703" i="2"/>
  <c r="U1703" i="2"/>
  <c r="CG1700" i="2"/>
  <c r="CF1700" i="2"/>
  <c r="CD1700" i="2"/>
  <c r="CB1700" i="2"/>
  <c r="CA1700" i="2"/>
  <c r="BZ1700" i="2"/>
  <c r="BY1700" i="2"/>
  <c r="BJ1700" i="2"/>
  <c r="BI1700" i="2"/>
  <c r="BH1700" i="2"/>
  <c r="BG1700" i="2"/>
  <c r="BF1700" i="2"/>
  <c r="BE1700" i="2"/>
  <c r="BD1700" i="2"/>
  <c r="BC1700" i="2"/>
  <c r="BB1700" i="2"/>
  <c r="BA1700" i="2"/>
  <c r="AZ1700" i="2"/>
  <c r="AY1700" i="2"/>
  <c r="AX1700" i="2"/>
  <c r="AW1700" i="2"/>
  <c r="AV1700" i="2"/>
  <c r="AU1700" i="2"/>
  <c r="AT1700" i="2"/>
  <c r="AS1700" i="2"/>
  <c r="AR1700" i="2"/>
  <c r="AQ1700" i="2"/>
  <c r="AP1700" i="2"/>
  <c r="AO1700" i="2"/>
  <c r="AN1700" i="2"/>
  <c r="AM1700" i="2"/>
  <c r="AL1700" i="2"/>
  <c r="AK1700" i="2"/>
  <c r="AJ1700" i="2"/>
  <c r="AI1700" i="2"/>
  <c r="AH1700" i="2"/>
  <c r="AG1700" i="2"/>
  <c r="AF1700" i="2"/>
  <c r="AE1700" i="2"/>
  <c r="AD1700" i="2"/>
  <c r="AC1700" i="2"/>
  <c r="AB1700" i="2"/>
  <c r="AA1700" i="2"/>
  <c r="Z1700" i="2"/>
  <c r="Y1700" i="2"/>
  <c r="X1700" i="2"/>
  <c r="W1700" i="2"/>
  <c r="V1700" i="2"/>
  <c r="U1700" i="2"/>
  <c r="CG1697" i="2"/>
  <c r="CF1697" i="2"/>
  <c r="CD1697" i="2"/>
  <c r="CB1697" i="2"/>
  <c r="CA1697" i="2"/>
  <c r="BZ1697" i="2"/>
  <c r="BY1697" i="2"/>
  <c r="BJ1697" i="2"/>
  <c r="BI1697" i="2"/>
  <c r="BH1697" i="2"/>
  <c r="BG1697" i="2"/>
  <c r="BF1697" i="2"/>
  <c r="BE1697" i="2"/>
  <c r="BD1697" i="2"/>
  <c r="BC1697" i="2"/>
  <c r="BB1697" i="2"/>
  <c r="BA1697" i="2"/>
  <c r="AZ1697" i="2"/>
  <c r="AY1697" i="2"/>
  <c r="AX1697" i="2"/>
  <c r="AW1697" i="2"/>
  <c r="AV1697" i="2"/>
  <c r="AU1697" i="2"/>
  <c r="AT1697" i="2"/>
  <c r="AS1697" i="2"/>
  <c r="AR1697" i="2"/>
  <c r="AQ1697" i="2"/>
  <c r="AP1697" i="2"/>
  <c r="AO1697" i="2"/>
  <c r="AN1697" i="2"/>
  <c r="AM1697" i="2"/>
  <c r="AL1697" i="2"/>
  <c r="AK1697" i="2"/>
  <c r="AJ1697" i="2"/>
  <c r="AI1697" i="2"/>
  <c r="AH1697" i="2"/>
  <c r="AG1697" i="2"/>
  <c r="AF1697" i="2"/>
  <c r="AE1697" i="2"/>
  <c r="AD1697" i="2"/>
  <c r="AC1697" i="2"/>
  <c r="AB1697" i="2"/>
  <c r="AA1697" i="2"/>
  <c r="Z1697" i="2"/>
  <c r="Y1697" i="2"/>
  <c r="X1697" i="2"/>
  <c r="W1697" i="2"/>
  <c r="V1697" i="2"/>
  <c r="U1697" i="2"/>
  <c r="CG1694" i="2"/>
  <c r="CF1694" i="2"/>
  <c r="CD1694" i="2"/>
  <c r="CB1694" i="2"/>
  <c r="CA1694" i="2"/>
  <c r="BZ1694" i="2"/>
  <c r="BY1694" i="2"/>
  <c r="BJ1694" i="2"/>
  <c r="BI1694" i="2"/>
  <c r="BH1694" i="2"/>
  <c r="BG1694" i="2"/>
  <c r="BF1694" i="2"/>
  <c r="BE1694" i="2"/>
  <c r="BD1694" i="2"/>
  <c r="BC1694" i="2"/>
  <c r="BB1694" i="2"/>
  <c r="BA1694" i="2"/>
  <c r="AZ1694" i="2"/>
  <c r="AY1694" i="2"/>
  <c r="AX1694" i="2"/>
  <c r="AW1694" i="2"/>
  <c r="AV1694" i="2"/>
  <c r="AU1694" i="2"/>
  <c r="AT1694" i="2"/>
  <c r="AS1694" i="2"/>
  <c r="AR1694" i="2"/>
  <c r="AQ1694" i="2"/>
  <c r="AP1694" i="2"/>
  <c r="AO1694" i="2"/>
  <c r="AN1694" i="2"/>
  <c r="AM1694" i="2"/>
  <c r="AL1694" i="2"/>
  <c r="AK1694" i="2"/>
  <c r="AJ1694" i="2"/>
  <c r="AI1694" i="2"/>
  <c r="AH1694" i="2"/>
  <c r="AG1694" i="2"/>
  <c r="AF1694" i="2"/>
  <c r="AE1694" i="2"/>
  <c r="AD1694" i="2"/>
  <c r="AC1694" i="2"/>
  <c r="AB1694" i="2"/>
  <c r="AA1694" i="2"/>
  <c r="Z1694" i="2"/>
  <c r="Y1694" i="2"/>
  <c r="X1694" i="2"/>
  <c r="W1694" i="2"/>
  <c r="V1694" i="2"/>
  <c r="U1694" i="2"/>
  <c r="CG1691" i="2"/>
  <c r="CF1691" i="2"/>
  <c r="CD1691" i="2"/>
  <c r="CB1691" i="2"/>
  <c r="CA1691" i="2"/>
  <c r="BZ1691" i="2"/>
  <c r="BY1691" i="2"/>
  <c r="BJ1691" i="2"/>
  <c r="BI1691" i="2"/>
  <c r="BH1691" i="2"/>
  <c r="BG1691" i="2"/>
  <c r="BF1691" i="2"/>
  <c r="BE1691" i="2"/>
  <c r="BD1691" i="2"/>
  <c r="BC1691" i="2"/>
  <c r="BB1691" i="2"/>
  <c r="BA1691" i="2"/>
  <c r="AZ1691" i="2"/>
  <c r="AY1691" i="2"/>
  <c r="AX1691" i="2"/>
  <c r="AW1691" i="2"/>
  <c r="AV1691" i="2"/>
  <c r="AU1691" i="2"/>
  <c r="AT1691" i="2"/>
  <c r="AS1691" i="2"/>
  <c r="AR1691" i="2"/>
  <c r="AQ1691" i="2"/>
  <c r="AP1691" i="2"/>
  <c r="AO1691" i="2"/>
  <c r="AN1691" i="2"/>
  <c r="AM1691" i="2"/>
  <c r="AL1691" i="2"/>
  <c r="AK1691" i="2"/>
  <c r="AJ1691" i="2"/>
  <c r="AI1691" i="2"/>
  <c r="AH1691" i="2"/>
  <c r="AG1691" i="2"/>
  <c r="AF1691" i="2"/>
  <c r="AE1691" i="2"/>
  <c r="AD1691" i="2"/>
  <c r="AC1691" i="2"/>
  <c r="AB1691" i="2"/>
  <c r="AA1691" i="2"/>
  <c r="Z1691" i="2"/>
  <c r="Y1691" i="2"/>
  <c r="X1691" i="2"/>
  <c r="W1691" i="2"/>
  <c r="V1691" i="2"/>
  <c r="U1691" i="2"/>
  <c r="CG1688" i="2"/>
  <c r="CF1688" i="2"/>
  <c r="CD1688" i="2"/>
  <c r="CB1688" i="2"/>
  <c r="CA1688" i="2"/>
  <c r="BZ1688" i="2"/>
  <c r="BY1688" i="2"/>
  <c r="BJ1688" i="2"/>
  <c r="BI1688" i="2"/>
  <c r="BH1688" i="2"/>
  <c r="BG1688" i="2"/>
  <c r="BF1688" i="2"/>
  <c r="BE1688" i="2"/>
  <c r="BD1688" i="2"/>
  <c r="BC1688" i="2"/>
  <c r="BB1688" i="2"/>
  <c r="BA1688" i="2"/>
  <c r="AZ1688" i="2"/>
  <c r="AY1688" i="2"/>
  <c r="AX1688" i="2"/>
  <c r="AW1688" i="2"/>
  <c r="AV1688" i="2"/>
  <c r="AU1688" i="2"/>
  <c r="AT1688" i="2"/>
  <c r="AS1688" i="2"/>
  <c r="AR1688" i="2"/>
  <c r="AQ1688" i="2"/>
  <c r="AP1688" i="2"/>
  <c r="AO1688" i="2"/>
  <c r="AN1688" i="2"/>
  <c r="AM1688" i="2"/>
  <c r="AL1688" i="2"/>
  <c r="AK1688" i="2"/>
  <c r="AJ1688" i="2"/>
  <c r="AI1688" i="2"/>
  <c r="AH1688" i="2"/>
  <c r="AG1688" i="2"/>
  <c r="AF1688" i="2"/>
  <c r="AE1688" i="2"/>
  <c r="AD1688" i="2"/>
  <c r="AC1688" i="2"/>
  <c r="AB1688" i="2"/>
  <c r="AA1688" i="2"/>
  <c r="Z1688" i="2"/>
  <c r="Y1688" i="2"/>
  <c r="X1688" i="2"/>
  <c r="W1688" i="2"/>
  <c r="V1688" i="2"/>
  <c r="U1688" i="2"/>
  <c r="CG1685" i="2"/>
  <c r="CF1685" i="2"/>
  <c r="CD1685" i="2"/>
  <c r="CB1685" i="2"/>
  <c r="CA1685" i="2"/>
  <c r="BZ1685" i="2"/>
  <c r="BY1685" i="2"/>
  <c r="BJ1685" i="2"/>
  <c r="BI1685" i="2"/>
  <c r="BH1685" i="2"/>
  <c r="BG1685" i="2"/>
  <c r="BF1685" i="2"/>
  <c r="BE1685" i="2"/>
  <c r="BD1685" i="2"/>
  <c r="BC1685" i="2"/>
  <c r="BB1685" i="2"/>
  <c r="BA1685" i="2"/>
  <c r="AZ1685" i="2"/>
  <c r="AY1685" i="2"/>
  <c r="AX1685" i="2"/>
  <c r="AW1685" i="2"/>
  <c r="AV1685" i="2"/>
  <c r="AU1685" i="2"/>
  <c r="AT1685" i="2"/>
  <c r="AS1685" i="2"/>
  <c r="AR1685" i="2"/>
  <c r="AQ1685" i="2"/>
  <c r="AP1685" i="2"/>
  <c r="AO1685" i="2"/>
  <c r="AN1685" i="2"/>
  <c r="AM1685" i="2"/>
  <c r="AL1685" i="2"/>
  <c r="AK1685" i="2"/>
  <c r="AJ1685" i="2"/>
  <c r="AI1685" i="2"/>
  <c r="AH1685" i="2"/>
  <c r="AG1685" i="2"/>
  <c r="AF1685" i="2"/>
  <c r="AE1685" i="2"/>
  <c r="AD1685" i="2"/>
  <c r="AC1685" i="2"/>
  <c r="AB1685" i="2"/>
  <c r="AA1685" i="2"/>
  <c r="Z1685" i="2"/>
  <c r="Y1685" i="2"/>
  <c r="X1685" i="2"/>
  <c r="W1685" i="2"/>
  <c r="V1685" i="2"/>
  <c r="U1685" i="2"/>
  <c r="CG1682" i="2"/>
  <c r="CF1682" i="2"/>
  <c r="CD1682" i="2"/>
  <c r="CB1682" i="2"/>
  <c r="CA1682" i="2"/>
  <c r="BZ1682" i="2"/>
  <c r="BY1682" i="2"/>
  <c r="BJ1682" i="2"/>
  <c r="BI1682" i="2"/>
  <c r="BH1682" i="2"/>
  <c r="BG1682" i="2"/>
  <c r="BF1682" i="2"/>
  <c r="BE1682" i="2"/>
  <c r="BD1682" i="2"/>
  <c r="BC1682" i="2"/>
  <c r="BB1682" i="2"/>
  <c r="BA1682" i="2"/>
  <c r="AZ1682" i="2"/>
  <c r="AY1682" i="2"/>
  <c r="AX1682" i="2"/>
  <c r="AW1682" i="2"/>
  <c r="AV1682" i="2"/>
  <c r="AU1682" i="2"/>
  <c r="AT1682" i="2"/>
  <c r="AS1682" i="2"/>
  <c r="AR1682" i="2"/>
  <c r="AQ1682" i="2"/>
  <c r="AP1682" i="2"/>
  <c r="AO1682" i="2"/>
  <c r="AN1682" i="2"/>
  <c r="AM1682" i="2"/>
  <c r="AL1682" i="2"/>
  <c r="AK1682" i="2"/>
  <c r="AJ1682" i="2"/>
  <c r="AI1682" i="2"/>
  <c r="AH1682" i="2"/>
  <c r="AG1682" i="2"/>
  <c r="AF1682" i="2"/>
  <c r="AE1682" i="2"/>
  <c r="AD1682" i="2"/>
  <c r="AC1682" i="2"/>
  <c r="AB1682" i="2"/>
  <c r="AA1682" i="2"/>
  <c r="Z1682" i="2"/>
  <c r="Y1682" i="2"/>
  <c r="X1682" i="2"/>
  <c r="W1682" i="2"/>
  <c r="V1682" i="2"/>
  <c r="U1682" i="2"/>
  <c r="CG1679" i="2"/>
  <c r="CF1679" i="2"/>
  <c r="CD1679" i="2"/>
  <c r="CB1679" i="2"/>
  <c r="CA1679" i="2"/>
  <c r="BZ1679" i="2"/>
  <c r="BY1679" i="2"/>
  <c r="BJ1679" i="2"/>
  <c r="BI1679" i="2"/>
  <c r="BH1679" i="2"/>
  <c r="BG1679" i="2"/>
  <c r="BF1679" i="2"/>
  <c r="BE1679" i="2"/>
  <c r="BD1679" i="2"/>
  <c r="BC1679" i="2"/>
  <c r="BB1679" i="2"/>
  <c r="BA1679" i="2"/>
  <c r="AZ1679" i="2"/>
  <c r="AY1679" i="2"/>
  <c r="AX1679" i="2"/>
  <c r="AW1679" i="2"/>
  <c r="AV1679" i="2"/>
  <c r="AU1679" i="2"/>
  <c r="AT1679" i="2"/>
  <c r="AS1679" i="2"/>
  <c r="AR1679" i="2"/>
  <c r="AQ1679" i="2"/>
  <c r="AP1679" i="2"/>
  <c r="AO1679" i="2"/>
  <c r="AN1679" i="2"/>
  <c r="AM1679" i="2"/>
  <c r="AL1679" i="2"/>
  <c r="AK1679" i="2"/>
  <c r="AJ1679" i="2"/>
  <c r="AI1679" i="2"/>
  <c r="AH1679" i="2"/>
  <c r="AG1679" i="2"/>
  <c r="AF1679" i="2"/>
  <c r="AE1679" i="2"/>
  <c r="AD1679" i="2"/>
  <c r="AC1679" i="2"/>
  <c r="AB1679" i="2"/>
  <c r="AA1679" i="2"/>
  <c r="Z1679" i="2"/>
  <c r="Y1679" i="2"/>
  <c r="X1679" i="2"/>
  <c r="W1679" i="2"/>
  <c r="V1679" i="2"/>
  <c r="U1679" i="2"/>
  <c r="CG1676" i="2"/>
  <c r="CF1676" i="2"/>
  <c r="CD1676" i="2"/>
  <c r="CB1676" i="2"/>
  <c r="CA1676" i="2"/>
  <c r="BZ1676" i="2"/>
  <c r="BY1676" i="2"/>
  <c r="BJ1676" i="2"/>
  <c r="BI1676" i="2"/>
  <c r="BH1676" i="2"/>
  <c r="BG1676" i="2"/>
  <c r="BF1676" i="2"/>
  <c r="BE1676" i="2"/>
  <c r="BD1676" i="2"/>
  <c r="BC1676" i="2"/>
  <c r="BB1676" i="2"/>
  <c r="BA1676" i="2"/>
  <c r="AZ1676" i="2"/>
  <c r="AY1676" i="2"/>
  <c r="AX1676" i="2"/>
  <c r="AW1676" i="2"/>
  <c r="AV1676" i="2"/>
  <c r="AU1676" i="2"/>
  <c r="AT1676" i="2"/>
  <c r="AS1676" i="2"/>
  <c r="AR1676" i="2"/>
  <c r="AQ1676" i="2"/>
  <c r="AP1676" i="2"/>
  <c r="AO1676" i="2"/>
  <c r="AN1676" i="2"/>
  <c r="AM1676" i="2"/>
  <c r="AL1676" i="2"/>
  <c r="AK1676" i="2"/>
  <c r="AJ1676" i="2"/>
  <c r="AI1676" i="2"/>
  <c r="AH1676" i="2"/>
  <c r="AG1676" i="2"/>
  <c r="AF1676" i="2"/>
  <c r="AE1676" i="2"/>
  <c r="AD1676" i="2"/>
  <c r="AC1676" i="2"/>
  <c r="AB1676" i="2"/>
  <c r="AA1676" i="2"/>
  <c r="Z1676" i="2"/>
  <c r="Y1676" i="2"/>
  <c r="X1676" i="2"/>
  <c r="W1676" i="2"/>
  <c r="V1676" i="2"/>
  <c r="U1676" i="2"/>
  <c r="CG1673" i="2"/>
  <c r="CF1673" i="2"/>
  <c r="CD1673" i="2"/>
  <c r="CB1673" i="2"/>
  <c r="CA1673" i="2"/>
  <c r="BZ1673" i="2"/>
  <c r="BY1673" i="2"/>
  <c r="BJ1673" i="2"/>
  <c r="BI1673" i="2"/>
  <c r="BH1673" i="2"/>
  <c r="BG1673" i="2"/>
  <c r="BF1673" i="2"/>
  <c r="BE1673" i="2"/>
  <c r="BD1673" i="2"/>
  <c r="BC1673" i="2"/>
  <c r="BB1673" i="2"/>
  <c r="BA1673" i="2"/>
  <c r="AZ1673" i="2"/>
  <c r="AY1673" i="2"/>
  <c r="AX1673" i="2"/>
  <c r="AW1673" i="2"/>
  <c r="AV1673" i="2"/>
  <c r="AU1673" i="2"/>
  <c r="AT1673" i="2"/>
  <c r="AS1673" i="2"/>
  <c r="AR1673" i="2"/>
  <c r="AQ1673" i="2"/>
  <c r="AP1673" i="2"/>
  <c r="AO1673" i="2"/>
  <c r="AN1673" i="2"/>
  <c r="AM1673" i="2"/>
  <c r="AL1673" i="2"/>
  <c r="AK1673" i="2"/>
  <c r="AJ1673" i="2"/>
  <c r="AI1673" i="2"/>
  <c r="AH1673" i="2"/>
  <c r="AG1673" i="2"/>
  <c r="AF1673" i="2"/>
  <c r="AE1673" i="2"/>
  <c r="AD1673" i="2"/>
  <c r="AC1673" i="2"/>
  <c r="AB1673" i="2"/>
  <c r="AA1673" i="2"/>
  <c r="Z1673" i="2"/>
  <c r="Y1673" i="2"/>
  <c r="X1673" i="2"/>
  <c r="W1673" i="2"/>
  <c r="V1673" i="2"/>
  <c r="U1673" i="2"/>
  <c r="CG1670" i="2"/>
  <c r="CF1670" i="2"/>
  <c r="CD1670" i="2"/>
  <c r="CB1670" i="2"/>
  <c r="CA1670" i="2"/>
  <c r="BZ1670" i="2"/>
  <c r="BY1670" i="2"/>
  <c r="BX1670" i="2"/>
  <c r="BW1670" i="2"/>
  <c r="BF1670" i="2"/>
  <c r="BE1670" i="2"/>
  <c r="BD1670" i="2"/>
  <c r="BC1670" i="2"/>
  <c r="BB1670" i="2"/>
  <c r="BA1670" i="2"/>
  <c r="AZ1670" i="2"/>
  <c r="AY1670" i="2"/>
  <c r="AX1670" i="2"/>
  <c r="AW1670" i="2"/>
  <c r="AV1670" i="2"/>
  <c r="AU1670" i="2"/>
  <c r="AT1670" i="2"/>
  <c r="AS1670" i="2"/>
  <c r="AR1670" i="2"/>
  <c r="AQ1670" i="2"/>
  <c r="AP1670" i="2"/>
  <c r="AO1670" i="2"/>
  <c r="AN1670" i="2"/>
  <c r="AM1670" i="2"/>
  <c r="AL1670" i="2"/>
  <c r="AK1670" i="2"/>
  <c r="AJ1670" i="2"/>
  <c r="AI1670" i="2"/>
  <c r="AH1670" i="2"/>
  <c r="AG1670" i="2"/>
  <c r="AF1670" i="2"/>
  <c r="AE1670" i="2"/>
  <c r="AD1670" i="2"/>
  <c r="AC1670" i="2"/>
  <c r="AB1670" i="2"/>
  <c r="AA1670" i="2"/>
  <c r="Z1670" i="2"/>
  <c r="Y1670" i="2"/>
  <c r="X1670" i="2"/>
  <c r="W1670" i="2"/>
  <c r="V1670" i="2"/>
  <c r="U1670" i="2"/>
  <c r="CG1667" i="2"/>
  <c r="CF1667" i="2"/>
  <c r="CD1667" i="2"/>
  <c r="CB1667" i="2"/>
  <c r="CA1667" i="2"/>
  <c r="BZ1667" i="2"/>
  <c r="BY1667" i="2"/>
  <c r="BX1667" i="2"/>
  <c r="BW1667" i="2"/>
  <c r="BF1667" i="2"/>
  <c r="BE1667" i="2"/>
  <c r="BD1667" i="2"/>
  <c r="BC1667" i="2"/>
  <c r="BB1667" i="2"/>
  <c r="BA1667" i="2"/>
  <c r="AZ1667" i="2"/>
  <c r="AY1667" i="2"/>
  <c r="AX1667" i="2"/>
  <c r="AW1667" i="2"/>
  <c r="AV1667" i="2"/>
  <c r="AU1667" i="2"/>
  <c r="AT1667" i="2"/>
  <c r="AS1667" i="2"/>
  <c r="AR1667" i="2"/>
  <c r="AQ1667" i="2"/>
  <c r="AP1667" i="2"/>
  <c r="AO1667" i="2"/>
  <c r="AN1667" i="2"/>
  <c r="AM1667" i="2"/>
  <c r="AL1667" i="2"/>
  <c r="AK1667" i="2"/>
  <c r="AJ1667" i="2"/>
  <c r="AI1667" i="2"/>
  <c r="AH1667" i="2"/>
  <c r="AG1667" i="2"/>
  <c r="AF1667" i="2"/>
  <c r="AE1667" i="2"/>
  <c r="AD1667" i="2"/>
  <c r="AC1667" i="2"/>
  <c r="AB1667" i="2"/>
  <c r="AA1667" i="2"/>
  <c r="Z1667" i="2"/>
  <c r="Y1667" i="2"/>
  <c r="X1667" i="2"/>
  <c r="W1667" i="2"/>
  <c r="V1667" i="2"/>
  <c r="U1667" i="2"/>
  <c r="CG1664" i="2"/>
  <c r="CF1664" i="2"/>
  <c r="CD1664" i="2"/>
  <c r="CB1664" i="2"/>
  <c r="CA1664" i="2"/>
  <c r="BZ1664" i="2"/>
  <c r="BY1664" i="2"/>
  <c r="BX1664" i="2"/>
  <c r="BW1664" i="2"/>
  <c r="BF1664" i="2"/>
  <c r="BE1664" i="2"/>
  <c r="BD1664" i="2"/>
  <c r="BC1664" i="2"/>
  <c r="BB1664" i="2"/>
  <c r="BA1664" i="2"/>
  <c r="AZ1664" i="2"/>
  <c r="AY1664" i="2"/>
  <c r="AX1664" i="2"/>
  <c r="AW1664" i="2"/>
  <c r="AV1664" i="2"/>
  <c r="AU1664" i="2"/>
  <c r="AT1664" i="2"/>
  <c r="AS1664" i="2"/>
  <c r="AR1664" i="2"/>
  <c r="AQ1664" i="2"/>
  <c r="AP1664" i="2"/>
  <c r="AO1664" i="2"/>
  <c r="AN1664" i="2"/>
  <c r="AM1664" i="2"/>
  <c r="AL1664" i="2"/>
  <c r="AK1664" i="2"/>
  <c r="AJ1664" i="2"/>
  <c r="AI1664" i="2"/>
  <c r="AH1664" i="2"/>
  <c r="AG1664" i="2"/>
  <c r="AF1664" i="2"/>
  <c r="AE1664" i="2"/>
  <c r="AD1664" i="2"/>
  <c r="AC1664" i="2"/>
  <c r="AB1664" i="2"/>
  <c r="AA1664" i="2"/>
  <c r="Z1664" i="2"/>
  <c r="Y1664" i="2"/>
  <c r="X1664" i="2"/>
  <c r="W1664" i="2"/>
  <c r="V1664" i="2"/>
  <c r="U1664" i="2"/>
  <c r="CG1661" i="2"/>
  <c r="CF1661" i="2"/>
  <c r="CD1661" i="2"/>
  <c r="CB1661" i="2"/>
  <c r="CA1661" i="2"/>
  <c r="BZ1661" i="2"/>
  <c r="BY1661" i="2"/>
  <c r="BX1661" i="2"/>
  <c r="BW1661" i="2"/>
  <c r="BF1661" i="2"/>
  <c r="BE1661" i="2"/>
  <c r="BD1661" i="2"/>
  <c r="BC1661" i="2"/>
  <c r="BB1661" i="2"/>
  <c r="BA1661" i="2"/>
  <c r="AZ1661" i="2"/>
  <c r="AY1661" i="2"/>
  <c r="AX1661" i="2"/>
  <c r="AW1661" i="2"/>
  <c r="AV1661" i="2"/>
  <c r="AU1661" i="2"/>
  <c r="AT1661" i="2"/>
  <c r="AS1661" i="2"/>
  <c r="AR1661" i="2"/>
  <c r="AQ1661" i="2"/>
  <c r="AP1661" i="2"/>
  <c r="AO1661" i="2"/>
  <c r="AN1661" i="2"/>
  <c r="AM1661" i="2"/>
  <c r="AL1661" i="2"/>
  <c r="AK1661" i="2"/>
  <c r="AJ1661" i="2"/>
  <c r="AI1661" i="2"/>
  <c r="AH1661" i="2"/>
  <c r="AG1661" i="2"/>
  <c r="AF1661" i="2"/>
  <c r="AE1661" i="2"/>
  <c r="AD1661" i="2"/>
  <c r="AC1661" i="2"/>
  <c r="AB1661" i="2"/>
  <c r="AA1661" i="2"/>
  <c r="Z1661" i="2"/>
  <c r="Y1661" i="2"/>
  <c r="X1661" i="2"/>
  <c r="W1661" i="2"/>
  <c r="V1661" i="2"/>
  <c r="U1661" i="2"/>
  <c r="CG1658" i="2"/>
  <c r="CF1658" i="2"/>
  <c r="CD1658" i="2"/>
  <c r="CB1658" i="2"/>
  <c r="CA1658" i="2"/>
  <c r="BZ1658" i="2"/>
  <c r="BY1658" i="2"/>
  <c r="BX1658" i="2"/>
  <c r="BW1658" i="2"/>
  <c r="BF1658" i="2"/>
  <c r="BE1658" i="2"/>
  <c r="BD1658" i="2"/>
  <c r="BC1658" i="2"/>
  <c r="BB1658" i="2"/>
  <c r="BA1658" i="2"/>
  <c r="AZ1658" i="2"/>
  <c r="AY1658" i="2"/>
  <c r="AX1658" i="2"/>
  <c r="AW1658" i="2"/>
  <c r="AV1658" i="2"/>
  <c r="AU1658" i="2"/>
  <c r="AT1658" i="2"/>
  <c r="AS1658" i="2"/>
  <c r="AR1658" i="2"/>
  <c r="AQ1658" i="2"/>
  <c r="AP1658" i="2"/>
  <c r="AO1658" i="2"/>
  <c r="AN1658" i="2"/>
  <c r="AM1658" i="2"/>
  <c r="AL1658" i="2"/>
  <c r="AK1658" i="2"/>
  <c r="AJ1658" i="2"/>
  <c r="AI1658" i="2"/>
  <c r="AH1658" i="2"/>
  <c r="AG1658" i="2"/>
  <c r="AF1658" i="2"/>
  <c r="AE1658" i="2"/>
  <c r="AD1658" i="2"/>
  <c r="AC1658" i="2"/>
  <c r="AB1658" i="2"/>
  <c r="AA1658" i="2"/>
  <c r="Z1658" i="2"/>
  <c r="Y1658" i="2"/>
  <c r="X1658" i="2"/>
  <c r="W1658" i="2"/>
  <c r="V1658" i="2"/>
  <c r="U1658" i="2"/>
  <c r="CG1655" i="2"/>
  <c r="CF1655" i="2"/>
  <c r="CD1655" i="2"/>
  <c r="CB1655" i="2"/>
  <c r="CA1655" i="2"/>
  <c r="BZ1655" i="2"/>
  <c r="BY1655" i="2"/>
  <c r="BX1655" i="2"/>
  <c r="BW1655" i="2"/>
  <c r="BF1655" i="2"/>
  <c r="BE1655" i="2"/>
  <c r="BD1655" i="2"/>
  <c r="BC1655" i="2"/>
  <c r="BB1655" i="2"/>
  <c r="BA1655" i="2"/>
  <c r="AZ1655" i="2"/>
  <c r="AY1655" i="2"/>
  <c r="AX1655" i="2"/>
  <c r="AW1655" i="2"/>
  <c r="AV1655" i="2"/>
  <c r="AU1655" i="2"/>
  <c r="AT1655" i="2"/>
  <c r="AS1655" i="2"/>
  <c r="AR1655" i="2"/>
  <c r="AQ1655" i="2"/>
  <c r="AP1655" i="2"/>
  <c r="AO1655" i="2"/>
  <c r="AN1655" i="2"/>
  <c r="AM1655" i="2"/>
  <c r="AL1655" i="2"/>
  <c r="AK1655" i="2"/>
  <c r="AJ1655" i="2"/>
  <c r="AI1655" i="2"/>
  <c r="AH1655" i="2"/>
  <c r="AG1655" i="2"/>
  <c r="AF1655" i="2"/>
  <c r="AE1655" i="2"/>
  <c r="AD1655" i="2"/>
  <c r="AC1655" i="2"/>
  <c r="AB1655" i="2"/>
  <c r="AA1655" i="2"/>
  <c r="Z1655" i="2"/>
  <c r="Y1655" i="2"/>
  <c r="X1655" i="2"/>
  <c r="W1655" i="2"/>
  <c r="V1655" i="2"/>
  <c r="U1655" i="2"/>
  <c r="CG1652" i="2"/>
  <c r="CF1652" i="2"/>
  <c r="CD1652" i="2"/>
  <c r="CB1652" i="2"/>
  <c r="CA1652" i="2"/>
  <c r="BZ1652" i="2"/>
  <c r="BY1652" i="2"/>
  <c r="BX1652" i="2"/>
  <c r="BW1652" i="2"/>
  <c r="BF1652" i="2"/>
  <c r="BE1652" i="2"/>
  <c r="BD1652" i="2"/>
  <c r="BC1652" i="2"/>
  <c r="BB1652" i="2"/>
  <c r="BA1652" i="2"/>
  <c r="AZ1652" i="2"/>
  <c r="AY1652" i="2"/>
  <c r="AX1652" i="2"/>
  <c r="AW1652" i="2"/>
  <c r="AV1652" i="2"/>
  <c r="AU1652" i="2"/>
  <c r="AT1652" i="2"/>
  <c r="AS1652" i="2"/>
  <c r="AR1652" i="2"/>
  <c r="AQ1652" i="2"/>
  <c r="AP1652" i="2"/>
  <c r="AO1652" i="2"/>
  <c r="AN1652" i="2"/>
  <c r="AM1652" i="2"/>
  <c r="AL1652" i="2"/>
  <c r="AK1652" i="2"/>
  <c r="AJ1652" i="2"/>
  <c r="AI1652" i="2"/>
  <c r="AH1652" i="2"/>
  <c r="AG1652" i="2"/>
  <c r="AF1652" i="2"/>
  <c r="AE1652" i="2"/>
  <c r="AD1652" i="2"/>
  <c r="AC1652" i="2"/>
  <c r="AB1652" i="2"/>
  <c r="AA1652" i="2"/>
  <c r="Z1652" i="2"/>
  <c r="Y1652" i="2"/>
  <c r="X1652" i="2"/>
  <c r="W1652" i="2"/>
  <c r="V1652" i="2"/>
  <c r="U1652" i="2"/>
  <c r="CG1649" i="2"/>
  <c r="CF1649" i="2"/>
  <c r="CD1649" i="2"/>
  <c r="CB1649" i="2"/>
  <c r="CA1649" i="2"/>
  <c r="BZ1649" i="2"/>
  <c r="BY1649" i="2"/>
  <c r="BX1649" i="2"/>
  <c r="BW1649" i="2"/>
  <c r="BF1649" i="2"/>
  <c r="BE1649" i="2"/>
  <c r="BD1649" i="2"/>
  <c r="BC1649" i="2"/>
  <c r="BB1649" i="2"/>
  <c r="BA1649" i="2"/>
  <c r="AZ1649" i="2"/>
  <c r="AY1649" i="2"/>
  <c r="AX1649" i="2"/>
  <c r="AW1649" i="2"/>
  <c r="AV1649" i="2"/>
  <c r="AU1649" i="2"/>
  <c r="AT1649" i="2"/>
  <c r="AS1649" i="2"/>
  <c r="AR1649" i="2"/>
  <c r="AQ1649" i="2"/>
  <c r="AP1649" i="2"/>
  <c r="AO1649" i="2"/>
  <c r="AN1649" i="2"/>
  <c r="AM1649" i="2"/>
  <c r="AL1649" i="2"/>
  <c r="AK1649" i="2"/>
  <c r="AJ1649" i="2"/>
  <c r="AI1649" i="2"/>
  <c r="AH1649" i="2"/>
  <c r="AG1649" i="2"/>
  <c r="AF1649" i="2"/>
  <c r="AE1649" i="2"/>
  <c r="AD1649" i="2"/>
  <c r="AC1649" i="2"/>
  <c r="AB1649" i="2"/>
  <c r="AA1649" i="2"/>
  <c r="Z1649" i="2"/>
  <c r="Y1649" i="2"/>
  <c r="X1649" i="2"/>
  <c r="W1649" i="2"/>
  <c r="V1649" i="2"/>
  <c r="U1649" i="2"/>
  <c r="CG1646" i="2"/>
  <c r="CF1646" i="2"/>
  <c r="CD1646" i="2"/>
  <c r="CB1646" i="2"/>
  <c r="CA1646" i="2"/>
  <c r="BZ1646" i="2"/>
  <c r="BY1646" i="2"/>
  <c r="BX1646" i="2"/>
  <c r="BW1646" i="2"/>
  <c r="BF1646" i="2"/>
  <c r="BE1646" i="2"/>
  <c r="BD1646" i="2"/>
  <c r="BC1646" i="2"/>
  <c r="BB1646" i="2"/>
  <c r="BA1646" i="2"/>
  <c r="AZ1646" i="2"/>
  <c r="AY1646" i="2"/>
  <c r="AX1646" i="2"/>
  <c r="AW1646" i="2"/>
  <c r="AV1646" i="2"/>
  <c r="AU1646" i="2"/>
  <c r="AT1646" i="2"/>
  <c r="AS1646" i="2"/>
  <c r="AR1646" i="2"/>
  <c r="AQ1646" i="2"/>
  <c r="AP1646" i="2"/>
  <c r="AO1646" i="2"/>
  <c r="AN1646" i="2"/>
  <c r="AM1646" i="2"/>
  <c r="AL1646" i="2"/>
  <c r="AK1646" i="2"/>
  <c r="AJ1646" i="2"/>
  <c r="AI1646" i="2"/>
  <c r="AH1646" i="2"/>
  <c r="AG1646" i="2"/>
  <c r="AF1646" i="2"/>
  <c r="AE1646" i="2"/>
  <c r="AD1646" i="2"/>
  <c r="AC1646" i="2"/>
  <c r="AB1646" i="2"/>
  <c r="AA1646" i="2"/>
  <c r="Z1646" i="2"/>
  <c r="Y1646" i="2"/>
  <c r="X1646" i="2"/>
  <c r="W1646" i="2"/>
  <c r="V1646" i="2"/>
  <c r="U1646" i="2"/>
  <c r="CG1643" i="2"/>
  <c r="CF1643" i="2"/>
  <c r="CD1643" i="2"/>
  <c r="CB1643" i="2"/>
  <c r="CA1643" i="2"/>
  <c r="BZ1643" i="2"/>
  <c r="BY1643" i="2"/>
  <c r="BX1643" i="2"/>
  <c r="BW1643" i="2"/>
  <c r="BF1643" i="2"/>
  <c r="BE1643" i="2"/>
  <c r="BD1643" i="2"/>
  <c r="BC1643" i="2"/>
  <c r="BB1643" i="2"/>
  <c r="BA1643" i="2"/>
  <c r="AZ1643" i="2"/>
  <c r="AY1643" i="2"/>
  <c r="AX1643" i="2"/>
  <c r="AW1643" i="2"/>
  <c r="AV1643" i="2"/>
  <c r="AU1643" i="2"/>
  <c r="AT1643" i="2"/>
  <c r="AS1643" i="2"/>
  <c r="AR1643" i="2"/>
  <c r="AQ1643" i="2"/>
  <c r="AP1643" i="2"/>
  <c r="AO1643" i="2"/>
  <c r="AN1643" i="2"/>
  <c r="AM1643" i="2"/>
  <c r="AL1643" i="2"/>
  <c r="AK1643" i="2"/>
  <c r="AJ1643" i="2"/>
  <c r="AI1643" i="2"/>
  <c r="AH1643" i="2"/>
  <c r="AG1643" i="2"/>
  <c r="AF1643" i="2"/>
  <c r="AE1643" i="2"/>
  <c r="AD1643" i="2"/>
  <c r="AC1643" i="2"/>
  <c r="AB1643" i="2"/>
  <c r="AA1643" i="2"/>
  <c r="Z1643" i="2"/>
  <c r="Y1643" i="2"/>
  <c r="X1643" i="2"/>
  <c r="W1643" i="2"/>
  <c r="V1643" i="2"/>
  <c r="U1643" i="2"/>
  <c r="CG1640" i="2"/>
  <c r="CF1640" i="2"/>
  <c r="CD1640" i="2"/>
  <c r="CB1640" i="2"/>
  <c r="CA1640" i="2"/>
  <c r="BZ1640" i="2"/>
  <c r="BY1640" i="2"/>
  <c r="BX1640" i="2"/>
  <c r="BW1640" i="2"/>
  <c r="BF1640" i="2"/>
  <c r="BE1640" i="2"/>
  <c r="BD1640" i="2"/>
  <c r="BC1640" i="2"/>
  <c r="BB1640" i="2"/>
  <c r="BA1640" i="2"/>
  <c r="AZ1640" i="2"/>
  <c r="AY1640" i="2"/>
  <c r="AX1640" i="2"/>
  <c r="AW1640" i="2"/>
  <c r="AV1640" i="2"/>
  <c r="AU1640" i="2"/>
  <c r="AT1640" i="2"/>
  <c r="AS1640" i="2"/>
  <c r="AR1640" i="2"/>
  <c r="AQ1640" i="2"/>
  <c r="AP1640" i="2"/>
  <c r="AO1640" i="2"/>
  <c r="AN1640" i="2"/>
  <c r="AM1640" i="2"/>
  <c r="AL1640" i="2"/>
  <c r="AK1640" i="2"/>
  <c r="AJ1640" i="2"/>
  <c r="AI1640" i="2"/>
  <c r="AH1640" i="2"/>
  <c r="AG1640" i="2"/>
  <c r="AF1640" i="2"/>
  <c r="AE1640" i="2"/>
  <c r="AD1640" i="2"/>
  <c r="AC1640" i="2"/>
  <c r="AB1640" i="2"/>
  <c r="AA1640" i="2"/>
  <c r="Z1640" i="2"/>
  <c r="Y1640" i="2"/>
  <c r="X1640" i="2"/>
  <c r="W1640" i="2"/>
  <c r="V1640" i="2"/>
  <c r="U1640" i="2"/>
  <c r="CG1637" i="2"/>
  <c r="CF1637" i="2"/>
  <c r="CD1637" i="2"/>
  <c r="CB1637" i="2"/>
  <c r="CA1637" i="2"/>
  <c r="BZ1637" i="2"/>
  <c r="BY1637" i="2"/>
  <c r="BJ1637" i="2"/>
  <c r="BI1637" i="2"/>
  <c r="BH1637" i="2"/>
  <c r="BG1637" i="2"/>
  <c r="BF1637" i="2"/>
  <c r="BE1637" i="2"/>
  <c r="BD1637" i="2"/>
  <c r="BC1637" i="2"/>
  <c r="BB1637" i="2"/>
  <c r="BA1637" i="2"/>
  <c r="AZ1637" i="2"/>
  <c r="AY1637" i="2"/>
  <c r="AX1637" i="2"/>
  <c r="AW1637" i="2"/>
  <c r="AV1637" i="2"/>
  <c r="AU1637" i="2"/>
  <c r="AT1637" i="2"/>
  <c r="AS1637" i="2"/>
  <c r="AR1637" i="2"/>
  <c r="AQ1637" i="2"/>
  <c r="AP1637" i="2"/>
  <c r="AO1637" i="2"/>
  <c r="AN1637" i="2"/>
  <c r="AM1637" i="2"/>
  <c r="AL1637" i="2"/>
  <c r="AK1637" i="2"/>
  <c r="AJ1637" i="2"/>
  <c r="AI1637" i="2"/>
  <c r="AH1637" i="2"/>
  <c r="AG1637" i="2"/>
  <c r="AF1637" i="2"/>
  <c r="AE1637" i="2"/>
  <c r="AD1637" i="2"/>
  <c r="AC1637" i="2"/>
  <c r="AB1637" i="2"/>
  <c r="AA1637" i="2"/>
  <c r="Z1637" i="2"/>
  <c r="Y1637" i="2"/>
  <c r="X1637" i="2"/>
  <c r="W1637" i="2"/>
  <c r="V1637" i="2"/>
  <c r="U1637" i="2"/>
  <c r="CG1634" i="2"/>
  <c r="CF1634" i="2"/>
  <c r="CD1634" i="2"/>
  <c r="CB1634" i="2"/>
  <c r="CA1634" i="2"/>
  <c r="BZ1634" i="2"/>
  <c r="BY1634" i="2"/>
  <c r="BJ1634" i="2"/>
  <c r="BI1634" i="2"/>
  <c r="BH1634" i="2"/>
  <c r="BG1634" i="2"/>
  <c r="BF1634" i="2"/>
  <c r="BE1634" i="2"/>
  <c r="BD1634" i="2"/>
  <c r="BC1634" i="2"/>
  <c r="BB1634" i="2"/>
  <c r="BA1634" i="2"/>
  <c r="AZ1634" i="2"/>
  <c r="AY1634" i="2"/>
  <c r="AX1634" i="2"/>
  <c r="AW1634" i="2"/>
  <c r="AV1634" i="2"/>
  <c r="AU1634" i="2"/>
  <c r="AT1634" i="2"/>
  <c r="AS1634" i="2"/>
  <c r="AR1634" i="2"/>
  <c r="AQ1634" i="2"/>
  <c r="AP1634" i="2"/>
  <c r="AO1634" i="2"/>
  <c r="AN1634" i="2"/>
  <c r="AM1634" i="2"/>
  <c r="AL1634" i="2"/>
  <c r="AK1634" i="2"/>
  <c r="AJ1634" i="2"/>
  <c r="AI1634" i="2"/>
  <c r="AH1634" i="2"/>
  <c r="AG1634" i="2"/>
  <c r="AF1634" i="2"/>
  <c r="AE1634" i="2"/>
  <c r="AD1634" i="2"/>
  <c r="AC1634" i="2"/>
  <c r="AB1634" i="2"/>
  <c r="AA1634" i="2"/>
  <c r="Z1634" i="2"/>
  <c r="Y1634" i="2"/>
  <c r="X1634" i="2"/>
  <c r="W1634" i="2"/>
  <c r="V1634" i="2"/>
  <c r="U1634" i="2"/>
  <c r="CG1631" i="2"/>
  <c r="CF1631" i="2"/>
  <c r="CD1631" i="2"/>
  <c r="CB1631" i="2"/>
  <c r="CA1631" i="2"/>
  <c r="BZ1631" i="2"/>
  <c r="BY1631" i="2"/>
  <c r="BJ1631" i="2"/>
  <c r="BI1631" i="2"/>
  <c r="BH1631" i="2"/>
  <c r="BG1631" i="2"/>
  <c r="BF1631" i="2"/>
  <c r="BE1631" i="2"/>
  <c r="BD1631" i="2"/>
  <c r="BC1631" i="2"/>
  <c r="BB1631" i="2"/>
  <c r="BA1631" i="2"/>
  <c r="AZ1631" i="2"/>
  <c r="AY1631" i="2"/>
  <c r="AX1631" i="2"/>
  <c r="AW1631" i="2"/>
  <c r="AV1631" i="2"/>
  <c r="AU1631" i="2"/>
  <c r="AT1631" i="2"/>
  <c r="AS1631" i="2"/>
  <c r="AR1631" i="2"/>
  <c r="AQ1631" i="2"/>
  <c r="AP1631" i="2"/>
  <c r="AO1631" i="2"/>
  <c r="AN1631" i="2"/>
  <c r="AM1631" i="2"/>
  <c r="AL1631" i="2"/>
  <c r="AK1631" i="2"/>
  <c r="AJ1631" i="2"/>
  <c r="AI1631" i="2"/>
  <c r="AH1631" i="2"/>
  <c r="AG1631" i="2"/>
  <c r="AF1631" i="2"/>
  <c r="AE1631" i="2"/>
  <c r="AD1631" i="2"/>
  <c r="AC1631" i="2"/>
  <c r="AB1631" i="2"/>
  <c r="AA1631" i="2"/>
  <c r="Z1631" i="2"/>
  <c r="Y1631" i="2"/>
  <c r="X1631" i="2"/>
  <c r="W1631" i="2"/>
  <c r="V1631" i="2"/>
  <c r="U1631" i="2"/>
  <c r="CG1628" i="2"/>
  <c r="CF1628" i="2"/>
  <c r="CD1628" i="2"/>
  <c r="CB1628" i="2"/>
  <c r="CA1628" i="2"/>
  <c r="BZ1628" i="2"/>
  <c r="BY1628" i="2"/>
  <c r="BJ1628" i="2"/>
  <c r="BI1628" i="2"/>
  <c r="BH1628" i="2"/>
  <c r="BG1628" i="2"/>
  <c r="BF1628" i="2"/>
  <c r="BE1628" i="2"/>
  <c r="BD1628" i="2"/>
  <c r="BC1628" i="2"/>
  <c r="BB1628" i="2"/>
  <c r="BA1628" i="2"/>
  <c r="AZ1628" i="2"/>
  <c r="AY1628" i="2"/>
  <c r="AX1628" i="2"/>
  <c r="AW1628" i="2"/>
  <c r="AV1628" i="2"/>
  <c r="AU1628" i="2"/>
  <c r="AT1628" i="2"/>
  <c r="AS1628" i="2"/>
  <c r="AR1628" i="2"/>
  <c r="AQ1628" i="2"/>
  <c r="AP1628" i="2"/>
  <c r="AO1628" i="2"/>
  <c r="AN1628" i="2"/>
  <c r="AM1628" i="2"/>
  <c r="AL1628" i="2"/>
  <c r="AK1628" i="2"/>
  <c r="AJ1628" i="2"/>
  <c r="AI1628" i="2"/>
  <c r="AH1628" i="2"/>
  <c r="AG1628" i="2"/>
  <c r="AF1628" i="2"/>
  <c r="AE1628" i="2"/>
  <c r="AD1628" i="2"/>
  <c r="AC1628" i="2"/>
  <c r="AB1628" i="2"/>
  <c r="AA1628" i="2"/>
  <c r="Z1628" i="2"/>
  <c r="Y1628" i="2"/>
  <c r="X1628" i="2"/>
  <c r="W1628" i="2"/>
  <c r="V1628" i="2"/>
  <c r="U1628" i="2"/>
  <c r="CG1625" i="2"/>
  <c r="CF1625" i="2"/>
  <c r="CD1625" i="2"/>
  <c r="CB1625" i="2"/>
  <c r="CA1625" i="2"/>
  <c r="BZ1625" i="2"/>
  <c r="BY1625" i="2"/>
  <c r="BJ1625" i="2"/>
  <c r="BI1625" i="2"/>
  <c r="BH1625" i="2"/>
  <c r="BG1625" i="2"/>
  <c r="BF1625" i="2"/>
  <c r="BE1625" i="2"/>
  <c r="BD1625" i="2"/>
  <c r="BC1625" i="2"/>
  <c r="BB1625" i="2"/>
  <c r="BA1625" i="2"/>
  <c r="AZ1625" i="2"/>
  <c r="AY1625" i="2"/>
  <c r="AX1625" i="2"/>
  <c r="AW1625" i="2"/>
  <c r="AV1625" i="2"/>
  <c r="AU1625" i="2"/>
  <c r="AT1625" i="2"/>
  <c r="AS1625" i="2"/>
  <c r="AR1625" i="2"/>
  <c r="AQ1625" i="2"/>
  <c r="AP1625" i="2"/>
  <c r="AO1625" i="2"/>
  <c r="AN1625" i="2"/>
  <c r="AM1625" i="2"/>
  <c r="AL1625" i="2"/>
  <c r="AK1625" i="2"/>
  <c r="AJ1625" i="2"/>
  <c r="AI1625" i="2"/>
  <c r="AH1625" i="2"/>
  <c r="AG1625" i="2"/>
  <c r="AF1625" i="2"/>
  <c r="AE1625" i="2"/>
  <c r="AD1625" i="2"/>
  <c r="AC1625" i="2"/>
  <c r="AB1625" i="2"/>
  <c r="AA1625" i="2"/>
  <c r="Z1625" i="2"/>
  <c r="Y1625" i="2"/>
  <c r="X1625" i="2"/>
  <c r="W1625" i="2"/>
  <c r="V1625" i="2"/>
  <c r="U1625" i="2"/>
  <c r="CG1622" i="2"/>
  <c r="CF1622" i="2"/>
  <c r="CD1622" i="2"/>
  <c r="CB1622" i="2"/>
  <c r="CA1622" i="2"/>
  <c r="BZ1622" i="2"/>
  <c r="BY1622" i="2"/>
  <c r="BJ1622" i="2"/>
  <c r="BI1622" i="2"/>
  <c r="BH1622" i="2"/>
  <c r="BG1622" i="2"/>
  <c r="BF1622" i="2"/>
  <c r="BE1622" i="2"/>
  <c r="BD1622" i="2"/>
  <c r="BC1622" i="2"/>
  <c r="BB1622" i="2"/>
  <c r="BA1622" i="2"/>
  <c r="AZ1622" i="2"/>
  <c r="AY1622" i="2"/>
  <c r="AX1622" i="2"/>
  <c r="AW1622" i="2"/>
  <c r="AV1622" i="2"/>
  <c r="AU1622" i="2"/>
  <c r="AT1622" i="2"/>
  <c r="AS1622" i="2"/>
  <c r="AR1622" i="2"/>
  <c r="AQ1622" i="2"/>
  <c r="AP1622" i="2"/>
  <c r="AO1622" i="2"/>
  <c r="AN1622" i="2"/>
  <c r="AM1622" i="2"/>
  <c r="AL1622" i="2"/>
  <c r="AK1622" i="2"/>
  <c r="AJ1622" i="2"/>
  <c r="AI1622" i="2"/>
  <c r="AH1622" i="2"/>
  <c r="AG1622" i="2"/>
  <c r="AF1622" i="2"/>
  <c r="AE1622" i="2"/>
  <c r="AD1622" i="2"/>
  <c r="AC1622" i="2"/>
  <c r="AB1622" i="2"/>
  <c r="AA1622" i="2"/>
  <c r="Z1622" i="2"/>
  <c r="Y1622" i="2"/>
  <c r="X1622" i="2"/>
  <c r="W1622" i="2"/>
  <c r="V1622" i="2"/>
  <c r="U1622" i="2"/>
  <c r="CG1619" i="2"/>
  <c r="CF1619" i="2"/>
  <c r="CD1619" i="2"/>
  <c r="CB1619" i="2"/>
  <c r="CA1619" i="2"/>
  <c r="BZ1619" i="2"/>
  <c r="BY1619" i="2"/>
  <c r="BJ1619" i="2"/>
  <c r="BI1619" i="2"/>
  <c r="BH1619" i="2"/>
  <c r="BG1619" i="2"/>
  <c r="BF1619" i="2"/>
  <c r="BE1619" i="2"/>
  <c r="BD1619" i="2"/>
  <c r="BC1619" i="2"/>
  <c r="BB1619" i="2"/>
  <c r="BA1619" i="2"/>
  <c r="AZ1619" i="2"/>
  <c r="AY1619" i="2"/>
  <c r="AX1619" i="2"/>
  <c r="AW1619" i="2"/>
  <c r="AV1619" i="2"/>
  <c r="AU1619" i="2"/>
  <c r="AT1619" i="2"/>
  <c r="AS1619" i="2"/>
  <c r="AR1619" i="2"/>
  <c r="AQ1619" i="2"/>
  <c r="AP1619" i="2"/>
  <c r="AO1619" i="2"/>
  <c r="AN1619" i="2"/>
  <c r="AM1619" i="2"/>
  <c r="AL1619" i="2"/>
  <c r="AK1619" i="2"/>
  <c r="AJ1619" i="2"/>
  <c r="AI1619" i="2"/>
  <c r="AH1619" i="2"/>
  <c r="AG1619" i="2"/>
  <c r="AF1619" i="2"/>
  <c r="AE1619" i="2"/>
  <c r="AD1619" i="2"/>
  <c r="AC1619" i="2"/>
  <c r="AB1619" i="2"/>
  <c r="AA1619" i="2"/>
  <c r="Z1619" i="2"/>
  <c r="Y1619" i="2"/>
  <c r="X1619" i="2"/>
  <c r="W1619" i="2"/>
  <c r="V1619" i="2"/>
  <c r="U1619" i="2"/>
  <c r="CG1616" i="2"/>
  <c r="CF1616" i="2"/>
  <c r="CD1616" i="2"/>
  <c r="CC1616" i="2"/>
  <c r="CB1616" i="2"/>
  <c r="CA1616" i="2"/>
  <c r="BZ1616" i="2"/>
  <c r="BY1616" i="2"/>
  <c r="BJ1616" i="2"/>
  <c r="BI1616" i="2"/>
  <c r="BH1616" i="2"/>
  <c r="BG1616" i="2"/>
  <c r="BF1616" i="2"/>
  <c r="BE1616" i="2"/>
  <c r="BD1616" i="2"/>
  <c r="BC1616" i="2"/>
  <c r="BB1616" i="2"/>
  <c r="BA1616" i="2"/>
  <c r="AZ1616" i="2"/>
  <c r="AY1616" i="2"/>
  <c r="AX1616" i="2"/>
  <c r="AW1616" i="2"/>
  <c r="AV1616" i="2"/>
  <c r="AU1616" i="2"/>
  <c r="AT1616" i="2"/>
  <c r="AS1616" i="2"/>
  <c r="AR1616" i="2"/>
  <c r="AQ1616" i="2"/>
  <c r="AP1616" i="2"/>
  <c r="AO1616" i="2"/>
  <c r="AN1616" i="2"/>
  <c r="AM1616" i="2"/>
  <c r="AL1616" i="2"/>
  <c r="AK1616" i="2"/>
  <c r="AJ1616" i="2"/>
  <c r="AI1616" i="2"/>
  <c r="AH1616" i="2"/>
  <c r="AG1616" i="2"/>
  <c r="AF1616" i="2"/>
  <c r="AE1616" i="2"/>
  <c r="AD1616" i="2"/>
  <c r="AC1616" i="2"/>
  <c r="AB1616" i="2"/>
  <c r="AA1616" i="2"/>
  <c r="Z1616" i="2"/>
  <c r="Y1616" i="2"/>
  <c r="X1616" i="2"/>
  <c r="W1616" i="2"/>
  <c r="V1616" i="2"/>
  <c r="U1616" i="2"/>
  <c r="CG1612" i="2"/>
  <c r="CF1612" i="2"/>
  <c r="CD1612" i="2"/>
  <c r="CC1612" i="2"/>
  <c r="CB1612" i="2"/>
  <c r="CA1612" i="2"/>
  <c r="BZ1612" i="2"/>
  <c r="BY1612" i="2"/>
  <c r="BO1612" i="2"/>
  <c r="BN1612" i="2"/>
  <c r="BM1612" i="2"/>
  <c r="BL1612" i="2"/>
  <c r="BJ1612" i="2"/>
  <c r="BI1612" i="2"/>
  <c r="BH1612" i="2"/>
  <c r="BG1612" i="2"/>
  <c r="BF1612" i="2"/>
  <c r="BE1612" i="2"/>
  <c r="BD1612" i="2"/>
  <c r="BC1612" i="2"/>
  <c r="BB1612" i="2"/>
  <c r="BA1612" i="2"/>
  <c r="AZ1612" i="2"/>
  <c r="AY1612" i="2"/>
  <c r="AX1612" i="2"/>
  <c r="AW1612" i="2"/>
  <c r="AV1612" i="2"/>
  <c r="AU1612" i="2"/>
  <c r="AT1612" i="2"/>
  <c r="AS1612" i="2"/>
  <c r="AR1612" i="2"/>
  <c r="AQ1612" i="2"/>
  <c r="AP1612" i="2"/>
  <c r="AO1612" i="2"/>
  <c r="AN1612" i="2"/>
  <c r="AM1612" i="2"/>
  <c r="AL1612" i="2"/>
  <c r="AK1612" i="2"/>
  <c r="AJ1612" i="2"/>
  <c r="AI1612" i="2"/>
  <c r="AH1612" i="2"/>
  <c r="AG1612" i="2"/>
  <c r="AF1612" i="2"/>
  <c r="AE1612" i="2"/>
  <c r="AD1612" i="2"/>
  <c r="AC1612" i="2"/>
  <c r="AB1612" i="2"/>
  <c r="AA1612" i="2"/>
  <c r="Z1612" i="2"/>
  <c r="Y1612" i="2"/>
  <c r="X1612" i="2"/>
  <c r="W1612" i="2"/>
  <c r="V1612" i="2"/>
  <c r="U1612" i="2"/>
  <c r="CG1609" i="2"/>
  <c r="CF1609" i="2"/>
  <c r="CD1609" i="2"/>
  <c r="CC1609" i="2"/>
  <c r="CB1609" i="2"/>
  <c r="CA1609" i="2"/>
  <c r="BZ1609" i="2"/>
  <c r="BY1609" i="2"/>
  <c r="BO1609" i="2"/>
  <c r="BN1609" i="2"/>
  <c r="BM1609" i="2"/>
  <c r="BL1609" i="2"/>
  <c r="BJ1609" i="2"/>
  <c r="BI1609" i="2"/>
  <c r="BH1609" i="2"/>
  <c r="BG1609" i="2"/>
  <c r="BF1609" i="2"/>
  <c r="BE1609" i="2"/>
  <c r="BD1609" i="2"/>
  <c r="BC1609" i="2"/>
  <c r="BB1609" i="2"/>
  <c r="BA1609" i="2"/>
  <c r="AZ1609" i="2"/>
  <c r="AY1609" i="2"/>
  <c r="AX1609" i="2"/>
  <c r="AW1609" i="2"/>
  <c r="AV1609" i="2"/>
  <c r="AU1609" i="2"/>
  <c r="AT1609" i="2"/>
  <c r="AS1609" i="2"/>
  <c r="AR1609" i="2"/>
  <c r="AQ1609" i="2"/>
  <c r="AP1609" i="2"/>
  <c r="AO1609" i="2"/>
  <c r="AN1609" i="2"/>
  <c r="AM1609" i="2"/>
  <c r="AL1609" i="2"/>
  <c r="AK1609" i="2"/>
  <c r="AJ1609" i="2"/>
  <c r="AI1609" i="2"/>
  <c r="AH1609" i="2"/>
  <c r="AG1609" i="2"/>
  <c r="AF1609" i="2"/>
  <c r="AE1609" i="2"/>
  <c r="AD1609" i="2"/>
  <c r="AC1609" i="2"/>
  <c r="AB1609" i="2"/>
  <c r="AA1609" i="2"/>
  <c r="Z1609" i="2"/>
  <c r="Y1609" i="2"/>
  <c r="X1609" i="2"/>
  <c r="W1609" i="2"/>
  <c r="V1609" i="2"/>
  <c r="U1609" i="2"/>
  <c r="CG1603" i="2"/>
  <c r="CF1603" i="2"/>
  <c r="CD1603" i="2"/>
  <c r="CC1603" i="2"/>
  <c r="CB1603" i="2"/>
  <c r="CA1603" i="2"/>
  <c r="BZ1603" i="2"/>
  <c r="BY1603" i="2"/>
  <c r="BO1603" i="2"/>
  <c r="BN1603" i="2"/>
  <c r="BM1603" i="2"/>
  <c r="BL1603" i="2"/>
  <c r="BJ1603" i="2"/>
  <c r="BI1603" i="2"/>
  <c r="BH1603" i="2"/>
  <c r="BG1603" i="2"/>
  <c r="BF1603" i="2"/>
  <c r="BE1603" i="2"/>
  <c r="BD1603" i="2"/>
  <c r="BC1603" i="2"/>
  <c r="BB1603" i="2"/>
  <c r="BA1603" i="2"/>
  <c r="AZ1603" i="2"/>
  <c r="AY1603" i="2"/>
  <c r="AX1603" i="2"/>
  <c r="AW1603" i="2"/>
  <c r="AV1603" i="2"/>
  <c r="AU1603" i="2"/>
  <c r="AT1603" i="2"/>
  <c r="AS1603" i="2"/>
  <c r="AR1603" i="2"/>
  <c r="AQ1603" i="2"/>
  <c r="AP1603" i="2"/>
  <c r="AO1603" i="2"/>
  <c r="AN1603" i="2"/>
  <c r="AM1603" i="2"/>
  <c r="AL1603" i="2"/>
  <c r="AK1603" i="2"/>
  <c r="AJ1603" i="2"/>
  <c r="AI1603" i="2"/>
  <c r="AH1603" i="2"/>
  <c r="AG1603" i="2"/>
  <c r="AF1603" i="2"/>
  <c r="AE1603" i="2"/>
  <c r="AD1603" i="2"/>
  <c r="AC1603" i="2"/>
  <c r="AB1603" i="2"/>
  <c r="AA1603" i="2"/>
  <c r="Z1603" i="2"/>
  <c r="Y1603" i="2"/>
  <c r="X1603" i="2"/>
  <c r="W1603" i="2"/>
  <c r="V1603" i="2"/>
  <c r="U1603" i="2"/>
  <c r="CG1606" i="2"/>
  <c r="CF1606" i="2"/>
  <c r="CD1606" i="2"/>
  <c r="CC1606" i="2"/>
  <c r="CB1606" i="2"/>
  <c r="CA1606" i="2"/>
  <c r="BZ1606" i="2"/>
  <c r="BY1606" i="2"/>
  <c r="BO1606" i="2"/>
  <c r="BN1606" i="2"/>
  <c r="BM1606" i="2"/>
  <c r="BL1606" i="2"/>
  <c r="BJ1606" i="2"/>
  <c r="BI1606" i="2"/>
  <c r="BH1606" i="2"/>
  <c r="BG1606" i="2"/>
  <c r="BF1606" i="2"/>
  <c r="BE1606" i="2"/>
  <c r="BD1606" i="2"/>
  <c r="BC1606" i="2"/>
  <c r="BB1606" i="2"/>
  <c r="BA1606" i="2"/>
  <c r="AZ1606" i="2"/>
  <c r="AY1606" i="2"/>
  <c r="AX1606" i="2"/>
  <c r="AW1606" i="2"/>
  <c r="AV1606" i="2"/>
  <c r="AU1606" i="2"/>
  <c r="AT1606" i="2"/>
  <c r="AS1606" i="2"/>
  <c r="AR1606" i="2"/>
  <c r="AQ1606" i="2"/>
  <c r="AP1606" i="2"/>
  <c r="AO1606" i="2"/>
  <c r="AN1606" i="2"/>
  <c r="AM1606" i="2"/>
  <c r="AL1606" i="2"/>
  <c r="AK1606" i="2"/>
  <c r="AJ1606" i="2"/>
  <c r="AI1606" i="2"/>
  <c r="AH1606" i="2"/>
  <c r="AG1606" i="2"/>
  <c r="AF1606" i="2"/>
  <c r="AE1606" i="2"/>
  <c r="AD1606" i="2"/>
  <c r="AC1606" i="2"/>
  <c r="AB1606" i="2"/>
  <c r="AA1606" i="2"/>
  <c r="Z1606" i="2"/>
  <c r="Y1606" i="2"/>
  <c r="X1606" i="2"/>
  <c r="W1606" i="2"/>
  <c r="V1606" i="2"/>
  <c r="U1606" i="2"/>
  <c r="CG1599" i="2"/>
  <c r="CF1599" i="2"/>
  <c r="CD1599" i="2"/>
  <c r="CC1599" i="2"/>
  <c r="CB1599" i="2"/>
  <c r="CA1599" i="2"/>
  <c r="BZ1599" i="2"/>
  <c r="BY1599" i="2"/>
  <c r="BO1599" i="2"/>
  <c r="BN1599" i="2"/>
  <c r="BM1599" i="2"/>
  <c r="BL1599" i="2"/>
  <c r="BK1599" i="2"/>
  <c r="BJ1599" i="2"/>
  <c r="BI1599" i="2"/>
  <c r="BH1599" i="2"/>
  <c r="BG1599" i="2"/>
  <c r="BF1599" i="2"/>
  <c r="BE1599" i="2"/>
  <c r="BD1599" i="2"/>
  <c r="BC1599" i="2"/>
  <c r="BB1599" i="2"/>
  <c r="BA1599" i="2"/>
  <c r="AZ1599" i="2"/>
  <c r="AY1599" i="2"/>
  <c r="AX1599" i="2"/>
  <c r="AW1599" i="2"/>
  <c r="AV1599" i="2"/>
  <c r="AU1599" i="2"/>
  <c r="AT1599" i="2"/>
  <c r="AS1599" i="2"/>
  <c r="AR1599" i="2"/>
  <c r="AQ1599" i="2"/>
  <c r="AP1599" i="2"/>
  <c r="AO1599" i="2"/>
  <c r="AN1599" i="2"/>
  <c r="AM1599" i="2"/>
  <c r="AL1599" i="2"/>
  <c r="AK1599" i="2"/>
  <c r="AJ1599" i="2"/>
  <c r="AI1599" i="2"/>
  <c r="AH1599" i="2"/>
  <c r="AG1599" i="2"/>
  <c r="AF1599" i="2"/>
  <c r="AE1599" i="2"/>
  <c r="AD1599" i="2"/>
  <c r="AC1599" i="2"/>
  <c r="AB1599" i="2"/>
  <c r="AA1599" i="2"/>
  <c r="Z1599" i="2"/>
  <c r="Y1599" i="2"/>
  <c r="X1599" i="2"/>
  <c r="W1599" i="2"/>
  <c r="V1599" i="2"/>
  <c r="U1599" i="2"/>
  <c r="CG1595" i="2"/>
  <c r="CF1595" i="2"/>
  <c r="CD1595" i="2"/>
  <c r="CC1595" i="2"/>
  <c r="CB1595" i="2"/>
  <c r="CA1595" i="2"/>
  <c r="BZ1595" i="2"/>
  <c r="BY1595" i="2"/>
  <c r="BX1595" i="2"/>
  <c r="BW1595" i="2"/>
  <c r="BV1595" i="2"/>
  <c r="BU1595" i="2"/>
  <c r="BF1595" i="2"/>
  <c r="BE1595" i="2"/>
  <c r="BD1595" i="2"/>
  <c r="BC1595" i="2"/>
  <c r="BB1595" i="2"/>
  <c r="BA1595" i="2"/>
  <c r="AZ1595" i="2"/>
  <c r="AY1595" i="2"/>
  <c r="AX1595" i="2"/>
  <c r="AW1595" i="2"/>
  <c r="AV1595" i="2"/>
  <c r="AU1595" i="2"/>
  <c r="AT1595" i="2"/>
  <c r="AS1595" i="2"/>
  <c r="AR1595" i="2"/>
  <c r="AQ1595" i="2"/>
  <c r="AP1595" i="2"/>
  <c r="AO1595" i="2"/>
  <c r="AN1595" i="2"/>
  <c r="AM1595" i="2"/>
  <c r="AL1595" i="2"/>
  <c r="AK1595" i="2"/>
  <c r="AJ1595" i="2"/>
  <c r="AI1595" i="2"/>
  <c r="AH1595" i="2"/>
  <c r="AG1595" i="2"/>
  <c r="AF1595" i="2"/>
  <c r="AE1595" i="2"/>
  <c r="AD1595" i="2"/>
  <c r="AC1595" i="2"/>
  <c r="AB1595" i="2"/>
  <c r="AA1595" i="2"/>
  <c r="Z1595" i="2"/>
  <c r="Y1595" i="2"/>
  <c r="X1595" i="2"/>
  <c r="W1595" i="2"/>
  <c r="V1595" i="2"/>
  <c r="U1595" i="2"/>
  <c r="CG1592" i="2"/>
  <c r="CF1592" i="2"/>
  <c r="CD1592" i="2"/>
  <c r="CC1592" i="2"/>
  <c r="CB1592" i="2"/>
  <c r="CA1592" i="2"/>
  <c r="BZ1592" i="2"/>
  <c r="BY1592" i="2"/>
  <c r="BX1592" i="2"/>
  <c r="BW1592" i="2"/>
  <c r="BV1592" i="2"/>
  <c r="BU1592" i="2"/>
  <c r="BF1592" i="2"/>
  <c r="BE1592" i="2"/>
  <c r="BD1592" i="2"/>
  <c r="BC1592" i="2"/>
  <c r="BB1592" i="2"/>
  <c r="BA1592" i="2"/>
  <c r="AZ1592" i="2"/>
  <c r="AY1592" i="2"/>
  <c r="AX1592" i="2"/>
  <c r="AW1592" i="2"/>
  <c r="AV1592" i="2"/>
  <c r="AU1592" i="2"/>
  <c r="AT1592" i="2"/>
  <c r="AS1592" i="2"/>
  <c r="AR1592" i="2"/>
  <c r="AQ1592" i="2"/>
  <c r="AP1592" i="2"/>
  <c r="AO1592" i="2"/>
  <c r="AN1592" i="2"/>
  <c r="AM1592" i="2"/>
  <c r="AL1592" i="2"/>
  <c r="AK1592" i="2"/>
  <c r="AJ1592" i="2"/>
  <c r="AI1592" i="2"/>
  <c r="AH1592" i="2"/>
  <c r="AG1592" i="2"/>
  <c r="AF1592" i="2"/>
  <c r="AE1592" i="2"/>
  <c r="AD1592" i="2"/>
  <c r="AC1592" i="2"/>
  <c r="AB1592" i="2"/>
  <c r="AA1592" i="2"/>
  <c r="Z1592" i="2"/>
  <c r="Y1592" i="2"/>
  <c r="X1592" i="2"/>
  <c r="W1592" i="2"/>
  <c r="V1592" i="2"/>
  <c r="U1592" i="2"/>
  <c r="CG1589" i="2"/>
  <c r="CF1589" i="2"/>
  <c r="CD1589" i="2"/>
  <c r="CC1589" i="2"/>
  <c r="CB1589" i="2"/>
  <c r="CA1589" i="2"/>
  <c r="BZ1589" i="2"/>
  <c r="BY1589" i="2"/>
  <c r="BX1589" i="2"/>
  <c r="BW1589" i="2"/>
  <c r="BV1589" i="2"/>
  <c r="BU1589" i="2"/>
  <c r="BF1589" i="2"/>
  <c r="BE1589" i="2"/>
  <c r="BD1589" i="2"/>
  <c r="BC1589" i="2"/>
  <c r="BB1589" i="2"/>
  <c r="BA1589" i="2"/>
  <c r="AZ1589" i="2"/>
  <c r="AY1589" i="2"/>
  <c r="AX1589" i="2"/>
  <c r="AW1589" i="2"/>
  <c r="AV1589" i="2"/>
  <c r="AU1589" i="2"/>
  <c r="AT1589" i="2"/>
  <c r="AS1589" i="2"/>
  <c r="AR1589" i="2"/>
  <c r="AQ1589" i="2"/>
  <c r="AP1589" i="2"/>
  <c r="AO1589" i="2"/>
  <c r="AN1589" i="2"/>
  <c r="AM1589" i="2"/>
  <c r="AL1589" i="2"/>
  <c r="AK1589" i="2"/>
  <c r="AJ1589" i="2"/>
  <c r="AI1589" i="2"/>
  <c r="AH1589" i="2"/>
  <c r="AG1589" i="2"/>
  <c r="AF1589" i="2"/>
  <c r="AE1589" i="2"/>
  <c r="AD1589" i="2"/>
  <c r="AC1589" i="2"/>
  <c r="AB1589" i="2"/>
  <c r="AA1589" i="2"/>
  <c r="Z1589" i="2"/>
  <c r="Y1589" i="2"/>
  <c r="X1589" i="2"/>
  <c r="W1589" i="2"/>
  <c r="V1589" i="2"/>
  <c r="U1589" i="2"/>
  <c r="CG1586" i="2"/>
  <c r="CF1586" i="2"/>
  <c r="CD1586" i="2"/>
  <c r="CC1586" i="2"/>
  <c r="CB1586" i="2"/>
  <c r="CA1586" i="2"/>
  <c r="BZ1586" i="2"/>
  <c r="BY1586" i="2"/>
  <c r="BX1586" i="2"/>
  <c r="BW1586" i="2"/>
  <c r="BV1586" i="2"/>
  <c r="BU1586" i="2"/>
  <c r="BF1586" i="2"/>
  <c r="BE1586" i="2"/>
  <c r="BD1586" i="2"/>
  <c r="BC1586" i="2"/>
  <c r="BB1586" i="2"/>
  <c r="BA1586" i="2"/>
  <c r="AZ1586" i="2"/>
  <c r="AY1586" i="2"/>
  <c r="AX1586" i="2"/>
  <c r="AW1586" i="2"/>
  <c r="AV1586" i="2"/>
  <c r="AU1586" i="2"/>
  <c r="AT1586" i="2"/>
  <c r="AS1586" i="2"/>
  <c r="AR1586" i="2"/>
  <c r="AQ1586" i="2"/>
  <c r="AP1586" i="2"/>
  <c r="AO1586" i="2"/>
  <c r="AN1586" i="2"/>
  <c r="AM1586" i="2"/>
  <c r="AL1586" i="2"/>
  <c r="AK1586" i="2"/>
  <c r="AJ1586" i="2"/>
  <c r="AI1586" i="2"/>
  <c r="AH1586" i="2"/>
  <c r="AG1586" i="2"/>
  <c r="AF1586" i="2"/>
  <c r="AE1586" i="2"/>
  <c r="AD1586" i="2"/>
  <c r="AC1586" i="2"/>
  <c r="AB1586" i="2"/>
  <c r="AA1586" i="2"/>
  <c r="Z1586" i="2"/>
  <c r="Y1586" i="2"/>
  <c r="X1586" i="2"/>
  <c r="W1586" i="2"/>
  <c r="V1586" i="2"/>
  <c r="U1586" i="2"/>
  <c r="CG1583" i="2"/>
  <c r="CF1583" i="2"/>
  <c r="CD1583" i="2"/>
  <c r="CC1583" i="2"/>
  <c r="CB1583" i="2"/>
  <c r="CA1583" i="2"/>
  <c r="BZ1583" i="2"/>
  <c r="BY1583" i="2"/>
  <c r="BX1583" i="2"/>
  <c r="BW1583" i="2"/>
  <c r="BV1583" i="2"/>
  <c r="BU1583" i="2"/>
  <c r="BF1583" i="2"/>
  <c r="BE1583" i="2"/>
  <c r="BD1583" i="2"/>
  <c r="BC1583" i="2"/>
  <c r="BB1583" i="2"/>
  <c r="BA1583" i="2"/>
  <c r="AZ1583" i="2"/>
  <c r="AY1583" i="2"/>
  <c r="AX1583" i="2"/>
  <c r="AW1583" i="2"/>
  <c r="AV1583" i="2"/>
  <c r="AU1583" i="2"/>
  <c r="AT1583" i="2"/>
  <c r="AS1583" i="2"/>
  <c r="AR1583" i="2"/>
  <c r="AQ1583" i="2"/>
  <c r="AP1583" i="2"/>
  <c r="AO1583" i="2"/>
  <c r="AN1583" i="2"/>
  <c r="AM1583" i="2"/>
  <c r="AL1583" i="2"/>
  <c r="AK1583" i="2"/>
  <c r="AJ1583" i="2"/>
  <c r="AI1583" i="2"/>
  <c r="AH1583" i="2"/>
  <c r="AG1583" i="2"/>
  <c r="AF1583" i="2"/>
  <c r="AE1583" i="2"/>
  <c r="AD1583" i="2"/>
  <c r="AC1583" i="2"/>
  <c r="AB1583" i="2"/>
  <c r="AA1583" i="2"/>
  <c r="Z1583" i="2"/>
  <c r="Y1583" i="2"/>
  <c r="X1583" i="2"/>
  <c r="W1583" i="2"/>
  <c r="V1583" i="2"/>
  <c r="U1583" i="2"/>
  <c r="CG1580" i="2"/>
  <c r="CF1580" i="2"/>
  <c r="CD1580" i="2"/>
  <c r="CC1580" i="2"/>
  <c r="CB1580" i="2"/>
  <c r="CA1580" i="2"/>
  <c r="BZ1580" i="2"/>
  <c r="BY1580" i="2"/>
  <c r="BX1580" i="2"/>
  <c r="BW1580" i="2"/>
  <c r="BV1580" i="2"/>
  <c r="BU1580" i="2"/>
  <c r="BF1580" i="2"/>
  <c r="BE1580" i="2"/>
  <c r="BD1580" i="2"/>
  <c r="BC1580" i="2"/>
  <c r="BB1580" i="2"/>
  <c r="BA1580" i="2"/>
  <c r="AZ1580" i="2"/>
  <c r="AY1580" i="2"/>
  <c r="AX1580" i="2"/>
  <c r="AW1580" i="2"/>
  <c r="AV1580" i="2"/>
  <c r="AU1580" i="2"/>
  <c r="AT1580" i="2"/>
  <c r="AS1580" i="2"/>
  <c r="AR1580" i="2"/>
  <c r="AQ1580" i="2"/>
  <c r="AP1580" i="2"/>
  <c r="AO1580" i="2"/>
  <c r="AN1580" i="2"/>
  <c r="AM1580" i="2"/>
  <c r="AL1580" i="2"/>
  <c r="AK1580" i="2"/>
  <c r="AJ1580" i="2"/>
  <c r="AI1580" i="2"/>
  <c r="AH1580" i="2"/>
  <c r="AG1580" i="2"/>
  <c r="AF1580" i="2"/>
  <c r="AE1580" i="2"/>
  <c r="AD1580" i="2"/>
  <c r="AC1580" i="2"/>
  <c r="AB1580" i="2"/>
  <c r="AA1580" i="2"/>
  <c r="Z1580" i="2"/>
  <c r="Y1580" i="2"/>
  <c r="X1580" i="2"/>
  <c r="W1580" i="2"/>
  <c r="V1580" i="2"/>
  <c r="U1580" i="2"/>
  <c r="CG1577" i="2"/>
  <c r="CF1577" i="2"/>
  <c r="CD1577" i="2"/>
  <c r="CC1577" i="2"/>
  <c r="CB1577" i="2"/>
  <c r="CA1577" i="2"/>
  <c r="BZ1577" i="2"/>
  <c r="BY1577" i="2"/>
  <c r="BX1577" i="2"/>
  <c r="BW1577" i="2"/>
  <c r="BV1577" i="2"/>
  <c r="BU1577" i="2"/>
  <c r="BF1577" i="2"/>
  <c r="BE1577" i="2"/>
  <c r="BD1577" i="2"/>
  <c r="BC1577" i="2"/>
  <c r="BB1577" i="2"/>
  <c r="BA1577" i="2"/>
  <c r="AZ1577" i="2"/>
  <c r="AY1577" i="2"/>
  <c r="AX1577" i="2"/>
  <c r="AW1577" i="2"/>
  <c r="AV1577" i="2"/>
  <c r="AU1577" i="2"/>
  <c r="AT1577" i="2"/>
  <c r="AS1577" i="2"/>
  <c r="AR1577" i="2"/>
  <c r="AQ1577" i="2"/>
  <c r="AP1577" i="2"/>
  <c r="AO1577" i="2"/>
  <c r="AN1577" i="2"/>
  <c r="AM1577" i="2"/>
  <c r="AL1577" i="2"/>
  <c r="AK1577" i="2"/>
  <c r="AJ1577" i="2"/>
  <c r="AI1577" i="2"/>
  <c r="AH1577" i="2"/>
  <c r="AG1577" i="2"/>
  <c r="AF1577" i="2"/>
  <c r="AE1577" i="2"/>
  <c r="AD1577" i="2"/>
  <c r="AC1577" i="2"/>
  <c r="AB1577" i="2"/>
  <c r="AA1577" i="2"/>
  <c r="Z1577" i="2"/>
  <c r="Y1577" i="2"/>
  <c r="X1577" i="2"/>
  <c r="W1577" i="2"/>
  <c r="V1577" i="2"/>
  <c r="U1577" i="2"/>
  <c r="CG1574" i="2"/>
  <c r="CF1574" i="2"/>
  <c r="CD1574" i="2"/>
  <c r="CC1574" i="2"/>
  <c r="CB1574" i="2"/>
  <c r="CA1574" i="2"/>
  <c r="BZ1574" i="2"/>
  <c r="BY1574" i="2"/>
  <c r="BX1574" i="2"/>
  <c r="BW1574" i="2"/>
  <c r="BV1574" i="2"/>
  <c r="BU1574" i="2"/>
  <c r="BF1574" i="2"/>
  <c r="BE1574" i="2"/>
  <c r="BD1574" i="2"/>
  <c r="BC1574" i="2"/>
  <c r="BB1574" i="2"/>
  <c r="BA1574" i="2"/>
  <c r="AZ1574" i="2"/>
  <c r="AY1574" i="2"/>
  <c r="AX1574" i="2"/>
  <c r="AW1574" i="2"/>
  <c r="AV1574" i="2"/>
  <c r="AU1574" i="2"/>
  <c r="AT1574" i="2"/>
  <c r="AS1574" i="2"/>
  <c r="AR1574" i="2"/>
  <c r="AQ1574" i="2"/>
  <c r="AP1574" i="2"/>
  <c r="AO1574" i="2"/>
  <c r="AN1574" i="2"/>
  <c r="AM1574" i="2"/>
  <c r="AL1574" i="2"/>
  <c r="AK1574" i="2"/>
  <c r="AJ1574" i="2"/>
  <c r="AI1574" i="2"/>
  <c r="AH1574" i="2"/>
  <c r="AG1574" i="2"/>
  <c r="AF1574" i="2"/>
  <c r="AE1574" i="2"/>
  <c r="AD1574" i="2"/>
  <c r="AC1574" i="2"/>
  <c r="AB1574" i="2"/>
  <c r="AA1574" i="2"/>
  <c r="Z1574" i="2"/>
  <c r="Y1574" i="2"/>
  <c r="X1574" i="2"/>
  <c r="W1574" i="2"/>
  <c r="V1574" i="2"/>
  <c r="U1574" i="2"/>
  <c r="CG1571" i="2"/>
  <c r="CF1571" i="2"/>
  <c r="CD1571" i="2"/>
  <c r="CC1571" i="2"/>
  <c r="CB1571" i="2"/>
  <c r="CA1571" i="2"/>
  <c r="BZ1571" i="2"/>
  <c r="BY1571" i="2"/>
  <c r="BX1571" i="2"/>
  <c r="BW1571" i="2"/>
  <c r="BV1571" i="2"/>
  <c r="BU1571" i="2"/>
  <c r="BF1571" i="2"/>
  <c r="BE1571" i="2"/>
  <c r="BD1571" i="2"/>
  <c r="BC1571" i="2"/>
  <c r="BB1571" i="2"/>
  <c r="BA1571" i="2"/>
  <c r="AZ1571" i="2"/>
  <c r="AY1571" i="2"/>
  <c r="AX1571" i="2"/>
  <c r="AW1571" i="2"/>
  <c r="AV1571" i="2"/>
  <c r="AU1571" i="2"/>
  <c r="AT1571" i="2"/>
  <c r="AS1571" i="2"/>
  <c r="AR1571" i="2"/>
  <c r="AQ1571" i="2"/>
  <c r="AP1571" i="2"/>
  <c r="AO1571" i="2"/>
  <c r="AN1571" i="2"/>
  <c r="AM1571" i="2"/>
  <c r="AL1571" i="2"/>
  <c r="AK1571" i="2"/>
  <c r="AJ1571" i="2"/>
  <c r="AI1571" i="2"/>
  <c r="AH1571" i="2"/>
  <c r="AG1571" i="2"/>
  <c r="AF1571" i="2"/>
  <c r="AE1571" i="2"/>
  <c r="AD1571" i="2"/>
  <c r="AC1571" i="2"/>
  <c r="AB1571" i="2"/>
  <c r="AA1571" i="2"/>
  <c r="Z1571" i="2"/>
  <c r="Y1571" i="2"/>
  <c r="X1571" i="2"/>
  <c r="W1571" i="2"/>
  <c r="V1571" i="2"/>
  <c r="U1571" i="2"/>
  <c r="CG1566" i="2"/>
  <c r="CF1566" i="2"/>
  <c r="CD1566" i="2"/>
  <c r="BW1566" i="2"/>
  <c r="BV1566" i="2"/>
  <c r="BU1566" i="2"/>
  <c r="BT1566" i="2"/>
  <c r="BS1566" i="2"/>
  <c r="BR1566" i="2"/>
  <c r="BQ1566" i="2"/>
  <c r="BP1566" i="2"/>
  <c r="BO1566" i="2"/>
  <c r="BN1566" i="2"/>
  <c r="BM1566" i="2"/>
  <c r="BL1566" i="2"/>
  <c r="BK1566" i="2"/>
  <c r="BJ1566" i="2"/>
  <c r="BI1566" i="2"/>
  <c r="BH1566" i="2"/>
  <c r="BG1566" i="2"/>
  <c r="BF1566" i="2"/>
  <c r="BE1566" i="2"/>
  <c r="BD1566" i="2"/>
  <c r="BC1566" i="2"/>
  <c r="BB1566" i="2"/>
  <c r="BA1566" i="2"/>
  <c r="AZ1566" i="2"/>
  <c r="AY1566" i="2"/>
  <c r="AX1566" i="2"/>
  <c r="AW1566" i="2"/>
  <c r="AV1566" i="2"/>
  <c r="AU1566" i="2"/>
  <c r="AT1566" i="2"/>
  <c r="AS1566" i="2"/>
  <c r="AR1566" i="2"/>
  <c r="AQ1566" i="2"/>
  <c r="AP1566" i="2"/>
  <c r="AO1566" i="2"/>
  <c r="AN1566" i="2"/>
  <c r="AM1566" i="2"/>
  <c r="AL1566" i="2"/>
  <c r="AK1566" i="2"/>
  <c r="AJ1566" i="2"/>
  <c r="AI1566" i="2"/>
  <c r="AH1566" i="2"/>
  <c r="AG1566" i="2"/>
  <c r="AF1566" i="2"/>
  <c r="AE1566" i="2"/>
  <c r="AD1566" i="2"/>
  <c r="AC1566" i="2"/>
  <c r="AB1566" i="2"/>
  <c r="AA1566" i="2"/>
  <c r="Z1566" i="2"/>
  <c r="Y1566" i="2"/>
  <c r="X1566" i="2"/>
  <c r="W1566" i="2"/>
  <c r="V1566" i="2"/>
  <c r="U1566" i="2"/>
  <c r="CG1563" i="2"/>
  <c r="CF1563" i="2"/>
  <c r="CD1563" i="2"/>
  <c r="BW1563" i="2"/>
  <c r="BV1563" i="2"/>
  <c r="BU1563" i="2"/>
  <c r="BT1563" i="2"/>
  <c r="BS1563" i="2"/>
  <c r="BR1563" i="2"/>
  <c r="BQ1563" i="2"/>
  <c r="BP1563" i="2"/>
  <c r="BO1563" i="2"/>
  <c r="BN1563" i="2"/>
  <c r="BM1563" i="2"/>
  <c r="BL1563" i="2"/>
  <c r="BK1563" i="2"/>
  <c r="BJ1563" i="2"/>
  <c r="BI1563" i="2"/>
  <c r="BH1563" i="2"/>
  <c r="BG1563" i="2"/>
  <c r="BF1563" i="2"/>
  <c r="BE1563" i="2"/>
  <c r="BD1563" i="2"/>
  <c r="BC1563" i="2"/>
  <c r="BB1563" i="2"/>
  <c r="BA1563" i="2"/>
  <c r="AZ1563" i="2"/>
  <c r="AY1563" i="2"/>
  <c r="AX1563" i="2"/>
  <c r="AW1563" i="2"/>
  <c r="AV1563" i="2"/>
  <c r="AU1563" i="2"/>
  <c r="AT1563" i="2"/>
  <c r="AS1563" i="2"/>
  <c r="AR1563" i="2"/>
  <c r="AQ1563" i="2"/>
  <c r="AP1563" i="2"/>
  <c r="AO1563" i="2"/>
  <c r="AN1563" i="2"/>
  <c r="AM1563" i="2"/>
  <c r="AL1563" i="2"/>
  <c r="AK1563" i="2"/>
  <c r="AJ1563" i="2"/>
  <c r="AI1563" i="2"/>
  <c r="AH1563" i="2"/>
  <c r="AG1563" i="2"/>
  <c r="AF1563" i="2"/>
  <c r="AE1563" i="2"/>
  <c r="AD1563" i="2"/>
  <c r="AC1563" i="2"/>
  <c r="AB1563" i="2"/>
  <c r="AA1563" i="2"/>
  <c r="Z1563" i="2"/>
  <c r="Y1563" i="2"/>
  <c r="X1563" i="2"/>
  <c r="W1563" i="2"/>
  <c r="V1563" i="2"/>
  <c r="U1563" i="2"/>
  <c r="CA1560" i="2"/>
  <c r="BZ1560" i="2"/>
  <c r="BY1560" i="2"/>
  <c r="BX1560" i="2"/>
  <c r="BW1560" i="2"/>
  <c r="BV1560" i="2"/>
  <c r="BU1560" i="2"/>
  <c r="BT1560" i="2"/>
  <c r="BS1560" i="2"/>
  <c r="BR1560" i="2"/>
  <c r="BQ1560" i="2"/>
  <c r="BP1560" i="2"/>
  <c r="BO1560" i="2"/>
  <c r="BN1560" i="2"/>
  <c r="BM1560" i="2"/>
  <c r="BL1560" i="2"/>
  <c r="BK1560" i="2"/>
  <c r="BJ1560" i="2"/>
  <c r="BI1560" i="2"/>
  <c r="BH1560" i="2"/>
  <c r="BG1560" i="2"/>
  <c r="BF1560" i="2"/>
  <c r="BE1560" i="2"/>
  <c r="BD1560" i="2"/>
  <c r="BC1560" i="2"/>
  <c r="BB1560" i="2"/>
  <c r="BA1560" i="2"/>
  <c r="AZ1560" i="2"/>
  <c r="AY1560" i="2"/>
  <c r="AX1560" i="2"/>
  <c r="AW1560" i="2"/>
  <c r="AV1560" i="2"/>
  <c r="AU1560" i="2"/>
  <c r="AT1560" i="2"/>
  <c r="AS1560" i="2"/>
  <c r="AR1560" i="2"/>
  <c r="AQ1560" i="2"/>
  <c r="AP1560" i="2"/>
  <c r="AO1560" i="2"/>
  <c r="AN1560" i="2"/>
  <c r="AM1560" i="2"/>
  <c r="AL1560" i="2"/>
  <c r="AK1560" i="2"/>
  <c r="AJ1560" i="2"/>
  <c r="AI1560" i="2"/>
  <c r="AH1560" i="2"/>
  <c r="AG1560" i="2"/>
  <c r="AF1560" i="2"/>
  <c r="AE1560" i="2"/>
  <c r="AD1560" i="2"/>
  <c r="AC1560" i="2"/>
  <c r="AB1560" i="2"/>
  <c r="AA1560" i="2"/>
  <c r="Z1560" i="2"/>
  <c r="Y1560" i="2"/>
  <c r="X1560" i="2"/>
  <c r="W1560" i="2"/>
  <c r="V1560" i="2"/>
  <c r="U1560" i="2"/>
  <c r="CA1557" i="2"/>
  <c r="BZ1557" i="2"/>
  <c r="BY1557" i="2"/>
  <c r="BX1557" i="2"/>
  <c r="BW1557" i="2"/>
  <c r="BV1557" i="2"/>
  <c r="BU1557" i="2"/>
  <c r="BT1557" i="2"/>
  <c r="BS1557" i="2"/>
  <c r="BR1557" i="2"/>
  <c r="BQ1557" i="2"/>
  <c r="BP1557" i="2"/>
  <c r="BO1557" i="2"/>
  <c r="BN1557" i="2"/>
  <c r="BM1557" i="2"/>
  <c r="BL1557" i="2"/>
  <c r="BK1557" i="2"/>
  <c r="BJ1557" i="2"/>
  <c r="BI1557" i="2"/>
  <c r="BH1557" i="2"/>
  <c r="BG1557" i="2"/>
  <c r="BF1557" i="2"/>
  <c r="BE1557" i="2"/>
  <c r="BD1557" i="2"/>
  <c r="BC1557" i="2"/>
  <c r="BB1557" i="2"/>
  <c r="BA1557" i="2"/>
  <c r="AZ1557" i="2"/>
  <c r="AY1557" i="2"/>
  <c r="AX1557" i="2"/>
  <c r="AW1557" i="2"/>
  <c r="AV1557" i="2"/>
  <c r="AU1557" i="2"/>
  <c r="AT1557" i="2"/>
  <c r="AS1557" i="2"/>
  <c r="AR1557" i="2"/>
  <c r="AQ1557" i="2"/>
  <c r="AP1557" i="2"/>
  <c r="AO1557" i="2"/>
  <c r="AN1557" i="2"/>
  <c r="AM1557" i="2"/>
  <c r="AL1557" i="2"/>
  <c r="AK1557" i="2"/>
  <c r="AJ1557" i="2"/>
  <c r="AI1557" i="2"/>
  <c r="AH1557" i="2"/>
  <c r="AG1557" i="2"/>
  <c r="AF1557" i="2"/>
  <c r="AE1557" i="2"/>
  <c r="AD1557" i="2"/>
  <c r="AC1557" i="2"/>
  <c r="AB1557" i="2"/>
  <c r="AA1557" i="2"/>
  <c r="Z1557" i="2"/>
  <c r="Y1557" i="2"/>
  <c r="X1557" i="2"/>
  <c r="W1557" i="2"/>
  <c r="V1557" i="2"/>
  <c r="U1557" i="2"/>
  <c r="CA1554" i="2"/>
  <c r="BZ1554" i="2"/>
  <c r="BY1554" i="2"/>
  <c r="BX1554" i="2"/>
  <c r="BW1554" i="2"/>
  <c r="BV1554" i="2"/>
  <c r="BU1554" i="2"/>
  <c r="BT1554" i="2"/>
  <c r="BS1554" i="2"/>
  <c r="BR1554" i="2"/>
  <c r="BQ1554" i="2"/>
  <c r="BP1554" i="2"/>
  <c r="BO1554" i="2"/>
  <c r="BN1554" i="2"/>
  <c r="BM1554" i="2"/>
  <c r="BL1554" i="2"/>
  <c r="BK1554" i="2"/>
  <c r="BJ1554" i="2"/>
  <c r="BI1554" i="2"/>
  <c r="BH1554" i="2"/>
  <c r="BG1554" i="2"/>
  <c r="BF1554" i="2"/>
  <c r="BE1554" i="2"/>
  <c r="BD1554" i="2"/>
  <c r="BC1554" i="2"/>
  <c r="BB1554" i="2"/>
  <c r="BA1554" i="2"/>
  <c r="AZ1554" i="2"/>
  <c r="AY1554" i="2"/>
  <c r="AX1554" i="2"/>
  <c r="AW1554" i="2"/>
  <c r="AV1554" i="2"/>
  <c r="AU1554" i="2"/>
  <c r="AT1554" i="2"/>
  <c r="AS1554" i="2"/>
  <c r="AR1554" i="2"/>
  <c r="AQ1554" i="2"/>
  <c r="AP1554" i="2"/>
  <c r="AO1554" i="2"/>
  <c r="AN1554" i="2"/>
  <c r="AM1554" i="2"/>
  <c r="AL1554" i="2"/>
  <c r="AK1554" i="2"/>
  <c r="AJ1554" i="2"/>
  <c r="AI1554" i="2"/>
  <c r="AH1554" i="2"/>
  <c r="AG1554" i="2"/>
  <c r="AF1554" i="2"/>
  <c r="AE1554" i="2"/>
  <c r="AD1554" i="2"/>
  <c r="AC1554" i="2"/>
  <c r="AB1554" i="2"/>
  <c r="AA1554" i="2"/>
  <c r="Z1554" i="2"/>
  <c r="Y1554" i="2"/>
  <c r="X1554" i="2"/>
  <c r="W1554" i="2"/>
  <c r="V1554" i="2"/>
  <c r="U1554" i="2"/>
  <c r="CA1551" i="2"/>
  <c r="BZ1551" i="2"/>
  <c r="BY1551" i="2"/>
  <c r="BX1551" i="2"/>
  <c r="BW1551" i="2"/>
  <c r="BV1551" i="2"/>
  <c r="BU1551" i="2"/>
  <c r="BT1551" i="2"/>
  <c r="BS1551" i="2"/>
  <c r="BR1551" i="2"/>
  <c r="BQ1551" i="2"/>
  <c r="BP1551" i="2"/>
  <c r="BO1551" i="2"/>
  <c r="BN1551" i="2"/>
  <c r="BM1551" i="2"/>
  <c r="BL1551" i="2"/>
  <c r="BK1551" i="2"/>
  <c r="BJ1551" i="2"/>
  <c r="BI1551" i="2"/>
  <c r="BH1551" i="2"/>
  <c r="BG1551" i="2"/>
  <c r="BF1551" i="2"/>
  <c r="BE1551" i="2"/>
  <c r="BD1551" i="2"/>
  <c r="BC1551" i="2"/>
  <c r="BB1551" i="2"/>
  <c r="BA1551" i="2"/>
  <c r="AZ1551" i="2"/>
  <c r="AY1551" i="2"/>
  <c r="AX1551" i="2"/>
  <c r="AW1551" i="2"/>
  <c r="AV1551" i="2"/>
  <c r="AU1551" i="2"/>
  <c r="AT1551" i="2"/>
  <c r="AS1551" i="2"/>
  <c r="AR1551" i="2"/>
  <c r="AQ1551" i="2"/>
  <c r="AP1551" i="2"/>
  <c r="AO1551" i="2"/>
  <c r="AN1551" i="2"/>
  <c r="AM1551" i="2"/>
  <c r="AL1551" i="2"/>
  <c r="AK1551" i="2"/>
  <c r="AJ1551" i="2"/>
  <c r="AI1551" i="2"/>
  <c r="AH1551" i="2"/>
  <c r="AG1551" i="2"/>
  <c r="AF1551" i="2"/>
  <c r="AE1551" i="2"/>
  <c r="AD1551" i="2"/>
  <c r="AC1551" i="2"/>
  <c r="AB1551" i="2"/>
  <c r="AA1551" i="2"/>
  <c r="Z1551" i="2"/>
  <c r="Y1551" i="2"/>
  <c r="X1551" i="2"/>
  <c r="W1551" i="2"/>
  <c r="V1551" i="2"/>
  <c r="U1551" i="2"/>
  <c r="CA1548" i="2"/>
  <c r="BZ1548" i="2"/>
  <c r="BY1548" i="2"/>
  <c r="BX1548" i="2"/>
  <c r="BW1548" i="2"/>
  <c r="BV1548" i="2"/>
  <c r="BU1548" i="2"/>
  <c r="BT1548" i="2"/>
  <c r="BS1548" i="2"/>
  <c r="BR1548" i="2"/>
  <c r="BQ1548" i="2"/>
  <c r="BP1548" i="2"/>
  <c r="BO1548" i="2"/>
  <c r="BN1548" i="2"/>
  <c r="BM1548" i="2"/>
  <c r="BL1548" i="2"/>
  <c r="BK1548" i="2"/>
  <c r="BJ1548" i="2"/>
  <c r="BI1548" i="2"/>
  <c r="BH1548" i="2"/>
  <c r="BG1548" i="2"/>
  <c r="BF1548" i="2"/>
  <c r="BE1548" i="2"/>
  <c r="BD1548" i="2"/>
  <c r="BC1548" i="2"/>
  <c r="BB1548" i="2"/>
  <c r="BA1548" i="2"/>
  <c r="AZ1548" i="2"/>
  <c r="AY1548" i="2"/>
  <c r="AX1548" i="2"/>
  <c r="AW1548" i="2"/>
  <c r="AV1548" i="2"/>
  <c r="AU1548" i="2"/>
  <c r="AT1548" i="2"/>
  <c r="AS1548" i="2"/>
  <c r="AR1548" i="2"/>
  <c r="AQ1548" i="2"/>
  <c r="AP1548" i="2"/>
  <c r="AO1548" i="2"/>
  <c r="AN1548" i="2"/>
  <c r="AM1548" i="2"/>
  <c r="AL1548" i="2"/>
  <c r="AK1548" i="2"/>
  <c r="AJ1548" i="2"/>
  <c r="AI1548" i="2"/>
  <c r="AH1548" i="2"/>
  <c r="AG1548" i="2"/>
  <c r="AF1548" i="2"/>
  <c r="AE1548" i="2"/>
  <c r="AD1548" i="2"/>
  <c r="AC1548" i="2"/>
  <c r="AB1548" i="2"/>
  <c r="AA1548" i="2"/>
  <c r="Z1548" i="2"/>
  <c r="Y1548" i="2"/>
  <c r="X1548" i="2"/>
  <c r="W1548" i="2"/>
  <c r="V1548" i="2"/>
  <c r="U1548" i="2"/>
  <c r="CA1545" i="2"/>
  <c r="BZ1545" i="2"/>
  <c r="BY1545" i="2"/>
  <c r="BX1545" i="2"/>
  <c r="BW1545" i="2"/>
  <c r="BV1545" i="2"/>
  <c r="BU1545" i="2"/>
  <c r="BT1545" i="2"/>
  <c r="BS1545" i="2"/>
  <c r="BR1545" i="2"/>
  <c r="BQ1545" i="2"/>
  <c r="BP1545" i="2"/>
  <c r="BO1545" i="2"/>
  <c r="BN1545" i="2"/>
  <c r="BM1545" i="2"/>
  <c r="BL1545" i="2"/>
  <c r="BK1545" i="2"/>
  <c r="BJ1545" i="2"/>
  <c r="BI1545" i="2"/>
  <c r="BH1545" i="2"/>
  <c r="BG1545" i="2"/>
  <c r="BF1545" i="2"/>
  <c r="BE1545" i="2"/>
  <c r="BD1545" i="2"/>
  <c r="BC1545" i="2"/>
  <c r="BB1545" i="2"/>
  <c r="BA1545" i="2"/>
  <c r="AZ1545" i="2"/>
  <c r="AY1545" i="2"/>
  <c r="AX1545" i="2"/>
  <c r="AW1545" i="2"/>
  <c r="AV1545" i="2"/>
  <c r="AU1545" i="2"/>
  <c r="AT1545" i="2"/>
  <c r="AS1545" i="2"/>
  <c r="AR1545" i="2"/>
  <c r="AQ1545" i="2"/>
  <c r="AP1545" i="2"/>
  <c r="AO1545" i="2"/>
  <c r="AN1545" i="2"/>
  <c r="AM1545" i="2"/>
  <c r="AL1545" i="2"/>
  <c r="AK1545" i="2"/>
  <c r="AJ1545" i="2"/>
  <c r="AI1545" i="2"/>
  <c r="AH1545" i="2"/>
  <c r="AG1545" i="2"/>
  <c r="AF1545" i="2"/>
  <c r="AE1545" i="2"/>
  <c r="AD1545" i="2"/>
  <c r="AC1545" i="2"/>
  <c r="AB1545" i="2"/>
  <c r="AA1545" i="2"/>
  <c r="Z1545" i="2"/>
  <c r="Y1545" i="2"/>
  <c r="X1545" i="2"/>
  <c r="W1545" i="2"/>
  <c r="V1545" i="2"/>
  <c r="U1545" i="2"/>
  <c r="CA1542" i="2"/>
  <c r="BZ1542" i="2"/>
  <c r="BY1542" i="2"/>
  <c r="BX1542" i="2"/>
  <c r="BW1542" i="2"/>
  <c r="BV1542" i="2"/>
  <c r="BU1542" i="2"/>
  <c r="BT1542" i="2"/>
  <c r="BS1542" i="2"/>
  <c r="BR1542" i="2"/>
  <c r="BQ1542" i="2"/>
  <c r="BP1542" i="2"/>
  <c r="BO1542" i="2"/>
  <c r="BN1542" i="2"/>
  <c r="BM1542" i="2"/>
  <c r="BL1542" i="2"/>
  <c r="BK1542" i="2"/>
  <c r="BJ1542" i="2"/>
  <c r="BI1542" i="2"/>
  <c r="BH1542" i="2"/>
  <c r="BG1542" i="2"/>
  <c r="BF1542" i="2"/>
  <c r="BE1542" i="2"/>
  <c r="BD1542" i="2"/>
  <c r="BC1542" i="2"/>
  <c r="BB1542" i="2"/>
  <c r="BA1542" i="2"/>
  <c r="AZ1542" i="2"/>
  <c r="AY1542" i="2"/>
  <c r="AX1542" i="2"/>
  <c r="AW1542" i="2"/>
  <c r="AV1542" i="2"/>
  <c r="AU1542" i="2"/>
  <c r="AT1542" i="2"/>
  <c r="AS1542" i="2"/>
  <c r="AR1542" i="2"/>
  <c r="AQ1542" i="2"/>
  <c r="AP1542" i="2"/>
  <c r="AO1542" i="2"/>
  <c r="AN1542" i="2"/>
  <c r="AM1542" i="2"/>
  <c r="AL1542" i="2"/>
  <c r="AK1542" i="2"/>
  <c r="AJ1542" i="2"/>
  <c r="AI1542" i="2"/>
  <c r="AH1542" i="2"/>
  <c r="AG1542" i="2"/>
  <c r="AF1542" i="2"/>
  <c r="AE1542" i="2"/>
  <c r="AD1542" i="2"/>
  <c r="AC1542" i="2"/>
  <c r="AB1542" i="2"/>
  <c r="AA1542" i="2"/>
  <c r="Z1542" i="2"/>
  <c r="Y1542" i="2"/>
  <c r="X1542" i="2"/>
  <c r="W1542" i="2"/>
  <c r="V1542" i="2"/>
  <c r="U1542" i="2"/>
  <c r="CA1539" i="2"/>
  <c r="BZ1539" i="2"/>
  <c r="BY1539" i="2"/>
  <c r="BX1539" i="2"/>
  <c r="BW1539" i="2"/>
  <c r="BV1539" i="2"/>
  <c r="BU1539" i="2"/>
  <c r="BT1539" i="2"/>
  <c r="BS1539" i="2"/>
  <c r="BR1539" i="2"/>
  <c r="BQ1539" i="2"/>
  <c r="BP1539" i="2"/>
  <c r="BO1539" i="2"/>
  <c r="BN1539" i="2"/>
  <c r="BM1539" i="2"/>
  <c r="BL1539" i="2"/>
  <c r="BK1539" i="2"/>
  <c r="BJ1539" i="2"/>
  <c r="BI1539" i="2"/>
  <c r="BH1539" i="2"/>
  <c r="BG1539" i="2"/>
  <c r="BF1539" i="2"/>
  <c r="BE1539" i="2"/>
  <c r="BD1539" i="2"/>
  <c r="BC1539" i="2"/>
  <c r="BB1539" i="2"/>
  <c r="BA1539" i="2"/>
  <c r="AZ1539" i="2"/>
  <c r="AY1539" i="2"/>
  <c r="AX1539" i="2"/>
  <c r="AW1539" i="2"/>
  <c r="AV1539" i="2"/>
  <c r="AU1539" i="2"/>
  <c r="AT1539" i="2"/>
  <c r="AS1539" i="2"/>
  <c r="AR1539" i="2"/>
  <c r="AQ1539" i="2"/>
  <c r="AP1539" i="2"/>
  <c r="AO1539" i="2"/>
  <c r="AN1539" i="2"/>
  <c r="AM1539" i="2"/>
  <c r="AL1539" i="2"/>
  <c r="AK1539" i="2"/>
  <c r="AJ1539" i="2"/>
  <c r="AI1539" i="2"/>
  <c r="AH1539" i="2"/>
  <c r="AG1539" i="2"/>
  <c r="AF1539" i="2"/>
  <c r="AE1539" i="2"/>
  <c r="AD1539" i="2"/>
  <c r="AC1539" i="2"/>
  <c r="AB1539" i="2"/>
  <c r="AA1539" i="2"/>
  <c r="Z1539" i="2"/>
  <c r="Y1539" i="2"/>
  <c r="X1539" i="2"/>
  <c r="W1539" i="2"/>
  <c r="V1539" i="2"/>
  <c r="U1539" i="2"/>
  <c r="CA1536" i="2"/>
  <c r="BZ1536" i="2"/>
  <c r="BY1536" i="2"/>
  <c r="BX1536" i="2"/>
  <c r="BW1536" i="2"/>
  <c r="BV1536" i="2"/>
  <c r="BU1536" i="2"/>
  <c r="BT1536" i="2"/>
  <c r="BS1536" i="2"/>
  <c r="BR1536" i="2"/>
  <c r="BQ1536" i="2"/>
  <c r="BP1536" i="2"/>
  <c r="BO1536" i="2"/>
  <c r="BN1536" i="2"/>
  <c r="BM1536" i="2"/>
  <c r="BL1536" i="2"/>
  <c r="BK1536" i="2"/>
  <c r="BJ1536" i="2"/>
  <c r="BI1536" i="2"/>
  <c r="BH1536" i="2"/>
  <c r="BG1536" i="2"/>
  <c r="BF1536" i="2"/>
  <c r="BE1536" i="2"/>
  <c r="BD1536" i="2"/>
  <c r="BC1536" i="2"/>
  <c r="BB1536" i="2"/>
  <c r="BA1536" i="2"/>
  <c r="AZ1536" i="2"/>
  <c r="AY1536" i="2"/>
  <c r="AX1536" i="2"/>
  <c r="AW1536" i="2"/>
  <c r="AV1536" i="2"/>
  <c r="AU1536" i="2"/>
  <c r="AT1536" i="2"/>
  <c r="AS1536" i="2"/>
  <c r="AR1536" i="2"/>
  <c r="AQ1536" i="2"/>
  <c r="AP1536" i="2"/>
  <c r="AO1536" i="2"/>
  <c r="AN1536" i="2"/>
  <c r="AM1536" i="2"/>
  <c r="AL1536" i="2"/>
  <c r="AK1536" i="2"/>
  <c r="AJ1536" i="2"/>
  <c r="AI1536" i="2"/>
  <c r="AH1536" i="2"/>
  <c r="AG1536" i="2"/>
  <c r="AF1536" i="2"/>
  <c r="AE1536" i="2"/>
  <c r="AD1536" i="2"/>
  <c r="AC1536" i="2"/>
  <c r="AB1536" i="2"/>
  <c r="AA1536" i="2"/>
  <c r="Z1536" i="2"/>
  <c r="Y1536" i="2"/>
  <c r="X1536" i="2"/>
  <c r="W1536" i="2"/>
  <c r="V1536" i="2"/>
  <c r="U1536" i="2"/>
  <c r="CA1533" i="2"/>
  <c r="BZ1533" i="2"/>
  <c r="BY1533" i="2"/>
  <c r="BX1533" i="2"/>
  <c r="BW1533" i="2"/>
  <c r="BV1533" i="2"/>
  <c r="BU1533" i="2"/>
  <c r="BT1533" i="2"/>
  <c r="BS1533" i="2"/>
  <c r="BR1533" i="2"/>
  <c r="BQ1533" i="2"/>
  <c r="BP1533" i="2"/>
  <c r="BO1533" i="2"/>
  <c r="BN1533" i="2"/>
  <c r="BM1533" i="2"/>
  <c r="BL1533" i="2"/>
  <c r="BK1533" i="2"/>
  <c r="BJ1533" i="2"/>
  <c r="BI1533" i="2"/>
  <c r="BH1533" i="2"/>
  <c r="BG1533" i="2"/>
  <c r="BF1533" i="2"/>
  <c r="BE1533" i="2"/>
  <c r="BD1533" i="2"/>
  <c r="BC1533" i="2"/>
  <c r="BB1533" i="2"/>
  <c r="BA1533" i="2"/>
  <c r="AZ1533" i="2"/>
  <c r="AY1533" i="2"/>
  <c r="AX1533" i="2"/>
  <c r="AW1533" i="2"/>
  <c r="AV1533" i="2"/>
  <c r="AU1533" i="2"/>
  <c r="AT1533" i="2"/>
  <c r="AS1533" i="2"/>
  <c r="AR1533" i="2"/>
  <c r="AQ1533" i="2"/>
  <c r="AP1533" i="2"/>
  <c r="AO1533" i="2"/>
  <c r="AN1533" i="2"/>
  <c r="AM1533" i="2"/>
  <c r="AL1533" i="2"/>
  <c r="AK1533" i="2"/>
  <c r="AJ1533" i="2"/>
  <c r="AI1533" i="2"/>
  <c r="AH1533" i="2"/>
  <c r="AG1533" i="2"/>
  <c r="AF1533" i="2"/>
  <c r="AE1533" i="2"/>
  <c r="AD1533" i="2"/>
  <c r="AC1533" i="2"/>
  <c r="AB1533" i="2"/>
  <c r="AA1533" i="2"/>
  <c r="Z1533" i="2"/>
  <c r="Y1533" i="2"/>
  <c r="X1533" i="2"/>
  <c r="W1533" i="2"/>
  <c r="V1533" i="2"/>
  <c r="U1533" i="2"/>
  <c r="CA1530" i="2"/>
  <c r="BZ1530" i="2"/>
  <c r="BY1530" i="2"/>
  <c r="BX1530" i="2"/>
  <c r="BW1530" i="2"/>
  <c r="BV1530" i="2"/>
  <c r="BU1530" i="2"/>
  <c r="BT1530" i="2"/>
  <c r="BS1530" i="2"/>
  <c r="BR1530" i="2"/>
  <c r="BQ1530" i="2"/>
  <c r="BP1530" i="2"/>
  <c r="BO1530" i="2"/>
  <c r="BN1530" i="2"/>
  <c r="BM1530" i="2"/>
  <c r="BL1530" i="2"/>
  <c r="BK1530" i="2"/>
  <c r="BJ1530" i="2"/>
  <c r="BI1530" i="2"/>
  <c r="BH1530" i="2"/>
  <c r="BG1530" i="2"/>
  <c r="BF1530" i="2"/>
  <c r="BE1530" i="2"/>
  <c r="BD1530" i="2"/>
  <c r="BC1530" i="2"/>
  <c r="BB1530" i="2"/>
  <c r="BA1530" i="2"/>
  <c r="AZ1530" i="2"/>
  <c r="AY1530" i="2"/>
  <c r="AX1530" i="2"/>
  <c r="AW1530" i="2"/>
  <c r="AV1530" i="2"/>
  <c r="AU1530" i="2"/>
  <c r="AT1530" i="2"/>
  <c r="AS1530" i="2"/>
  <c r="AR1530" i="2"/>
  <c r="AQ1530" i="2"/>
  <c r="AP1530" i="2"/>
  <c r="AO1530" i="2"/>
  <c r="AN1530" i="2"/>
  <c r="AM1530" i="2"/>
  <c r="AL1530" i="2"/>
  <c r="AK1530" i="2"/>
  <c r="AJ1530" i="2"/>
  <c r="AI1530" i="2"/>
  <c r="AH1530" i="2"/>
  <c r="AG1530" i="2"/>
  <c r="AF1530" i="2"/>
  <c r="AE1530" i="2"/>
  <c r="AD1530" i="2"/>
  <c r="AC1530" i="2"/>
  <c r="AB1530" i="2"/>
  <c r="AA1530" i="2"/>
  <c r="Z1530" i="2"/>
  <c r="Y1530" i="2"/>
  <c r="X1530" i="2"/>
  <c r="W1530" i="2"/>
  <c r="V1530" i="2"/>
  <c r="U1530" i="2"/>
  <c r="CA1527" i="2"/>
  <c r="BZ1527" i="2"/>
  <c r="BY1527" i="2"/>
  <c r="BX1527" i="2"/>
  <c r="BW1527" i="2"/>
  <c r="BV1527" i="2"/>
  <c r="BU1527" i="2"/>
  <c r="BT1527" i="2"/>
  <c r="BS1527" i="2"/>
  <c r="BR1527" i="2"/>
  <c r="BQ1527" i="2"/>
  <c r="BP1527" i="2"/>
  <c r="BO1527" i="2"/>
  <c r="BN1527" i="2"/>
  <c r="BM1527" i="2"/>
  <c r="BL1527" i="2"/>
  <c r="BK1527" i="2"/>
  <c r="BJ1527" i="2"/>
  <c r="BI1527" i="2"/>
  <c r="BH1527" i="2"/>
  <c r="BG1527" i="2"/>
  <c r="BF1527" i="2"/>
  <c r="BE1527" i="2"/>
  <c r="BD1527" i="2"/>
  <c r="BC1527" i="2"/>
  <c r="BB1527" i="2"/>
  <c r="BA1527" i="2"/>
  <c r="AZ1527" i="2"/>
  <c r="AY1527" i="2"/>
  <c r="AX1527" i="2"/>
  <c r="AW1527" i="2"/>
  <c r="AV1527" i="2"/>
  <c r="AU1527" i="2"/>
  <c r="AT1527" i="2"/>
  <c r="AS1527" i="2"/>
  <c r="AR1527" i="2"/>
  <c r="AQ1527" i="2"/>
  <c r="AP1527" i="2"/>
  <c r="AO1527" i="2"/>
  <c r="AN1527" i="2"/>
  <c r="AM1527" i="2"/>
  <c r="AL1527" i="2"/>
  <c r="AK1527" i="2"/>
  <c r="AJ1527" i="2"/>
  <c r="AI1527" i="2"/>
  <c r="AH1527" i="2"/>
  <c r="AG1527" i="2"/>
  <c r="AF1527" i="2"/>
  <c r="AE1527" i="2"/>
  <c r="AD1527" i="2"/>
  <c r="AC1527" i="2"/>
  <c r="AB1527" i="2"/>
  <c r="AA1527" i="2"/>
  <c r="Z1527" i="2"/>
  <c r="Y1527" i="2"/>
  <c r="X1527" i="2"/>
  <c r="W1527" i="2"/>
  <c r="V1527" i="2"/>
  <c r="U1527" i="2"/>
  <c r="CG1524" i="2"/>
  <c r="CF1524" i="2"/>
  <c r="CD1524" i="2"/>
  <c r="BW1524" i="2"/>
  <c r="BV1524" i="2"/>
  <c r="BU1524" i="2"/>
  <c r="BT1524" i="2"/>
  <c r="BS1524" i="2"/>
  <c r="BR1524" i="2"/>
  <c r="BQ1524" i="2"/>
  <c r="BP1524" i="2"/>
  <c r="BO1524" i="2"/>
  <c r="BN1524" i="2"/>
  <c r="BM1524" i="2"/>
  <c r="BL1524" i="2"/>
  <c r="BK1524" i="2"/>
  <c r="BJ1524" i="2"/>
  <c r="BI1524" i="2"/>
  <c r="BH1524" i="2"/>
  <c r="BG1524" i="2"/>
  <c r="BF1524" i="2"/>
  <c r="BE1524" i="2"/>
  <c r="BD1524" i="2"/>
  <c r="BC1524" i="2"/>
  <c r="BB1524" i="2"/>
  <c r="BA1524" i="2"/>
  <c r="AZ1524" i="2"/>
  <c r="AY1524" i="2"/>
  <c r="AX1524" i="2"/>
  <c r="AW1524" i="2"/>
  <c r="AV1524" i="2"/>
  <c r="AU1524" i="2"/>
  <c r="AT1524" i="2"/>
  <c r="AS1524" i="2"/>
  <c r="AR1524" i="2"/>
  <c r="AQ1524" i="2"/>
  <c r="AP1524" i="2"/>
  <c r="AO1524" i="2"/>
  <c r="AN1524" i="2"/>
  <c r="AM1524" i="2"/>
  <c r="AL1524" i="2"/>
  <c r="AK1524" i="2"/>
  <c r="AJ1524" i="2"/>
  <c r="AI1524" i="2"/>
  <c r="AH1524" i="2"/>
  <c r="AG1524" i="2"/>
  <c r="AF1524" i="2"/>
  <c r="AE1524" i="2"/>
  <c r="AD1524" i="2"/>
  <c r="AC1524" i="2"/>
  <c r="AB1524" i="2"/>
  <c r="AA1524" i="2"/>
  <c r="Z1524" i="2"/>
  <c r="Y1524" i="2"/>
  <c r="X1524" i="2"/>
  <c r="W1524" i="2"/>
  <c r="V1524" i="2"/>
  <c r="U1524" i="2"/>
  <c r="CG1521" i="2"/>
  <c r="CF1521" i="2"/>
  <c r="CD1521" i="2"/>
  <c r="BW1521" i="2"/>
  <c r="BV1521" i="2"/>
  <c r="BU1521" i="2"/>
  <c r="BT1521" i="2"/>
  <c r="BS1521" i="2"/>
  <c r="BR1521" i="2"/>
  <c r="BQ1521" i="2"/>
  <c r="BP1521" i="2"/>
  <c r="BO1521" i="2"/>
  <c r="BN1521" i="2"/>
  <c r="BM1521" i="2"/>
  <c r="BL1521" i="2"/>
  <c r="BK1521" i="2"/>
  <c r="BJ1521" i="2"/>
  <c r="BI1521" i="2"/>
  <c r="BH1521" i="2"/>
  <c r="BG1521" i="2"/>
  <c r="BF1521" i="2"/>
  <c r="BE1521" i="2"/>
  <c r="BD1521" i="2"/>
  <c r="BC1521" i="2"/>
  <c r="BB1521" i="2"/>
  <c r="BA1521" i="2"/>
  <c r="AZ1521" i="2"/>
  <c r="AY1521" i="2"/>
  <c r="AX1521" i="2"/>
  <c r="AW1521" i="2"/>
  <c r="AV1521" i="2"/>
  <c r="AU1521" i="2"/>
  <c r="AT1521" i="2"/>
  <c r="AS1521" i="2"/>
  <c r="AR1521" i="2"/>
  <c r="AQ1521" i="2"/>
  <c r="AP1521" i="2"/>
  <c r="AO1521" i="2"/>
  <c r="AN1521" i="2"/>
  <c r="AM1521" i="2"/>
  <c r="AL1521" i="2"/>
  <c r="AK1521" i="2"/>
  <c r="AJ1521" i="2"/>
  <c r="AI1521" i="2"/>
  <c r="AH1521" i="2"/>
  <c r="AG1521" i="2"/>
  <c r="AF1521" i="2"/>
  <c r="AE1521" i="2"/>
  <c r="AD1521" i="2"/>
  <c r="AC1521" i="2"/>
  <c r="AB1521" i="2"/>
  <c r="AA1521" i="2"/>
  <c r="Z1521" i="2"/>
  <c r="Y1521" i="2"/>
  <c r="X1521" i="2"/>
  <c r="W1521" i="2"/>
  <c r="V1521" i="2"/>
  <c r="U1521" i="2"/>
  <c r="CG1518" i="2"/>
  <c r="CF1518" i="2"/>
  <c r="CD1518" i="2"/>
  <c r="BW1518" i="2"/>
  <c r="BV1518" i="2"/>
  <c r="BU1518" i="2"/>
  <c r="BT1518" i="2"/>
  <c r="BS1518" i="2"/>
  <c r="BR1518" i="2"/>
  <c r="BQ1518" i="2"/>
  <c r="BP1518" i="2"/>
  <c r="BO1518" i="2"/>
  <c r="BN1518" i="2"/>
  <c r="BM1518" i="2"/>
  <c r="BL1518" i="2"/>
  <c r="BK1518" i="2"/>
  <c r="BJ1518" i="2"/>
  <c r="BI1518" i="2"/>
  <c r="BH1518" i="2"/>
  <c r="BG1518" i="2"/>
  <c r="BF1518" i="2"/>
  <c r="BE1518" i="2"/>
  <c r="BD1518" i="2"/>
  <c r="BC1518" i="2"/>
  <c r="BB1518" i="2"/>
  <c r="BA1518" i="2"/>
  <c r="AZ1518" i="2"/>
  <c r="AY1518" i="2"/>
  <c r="AX1518" i="2"/>
  <c r="AW1518" i="2"/>
  <c r="AV1518" i="2"/>
  <c r="AU1518" i="2"/>
  <c r="AT1518" i="2"/>
  <c r="AS1518" i="2"/>
  <c r="AR1518" i="2"/>
  <c r="AQ1518" i="2"/>
  <c r="AP1518" i="2"/>
  <c r="AO1518" i="2"/>
  <c r="AN1518" i="2"/>
  <c r="AM1518" i="2"/>
  <c r="AL1518" i="2"/>
  <c r="AK1518" i="2"/>
  <c r="AJ1518" i="2"/>
  <c r="AI1518" i="2"/>
  <c r="AH1518" i="2"/>
  <c r="AG1518" i="2"/>
  <c r="AF1518" i="2"/>
  <c r="AE1518" i="2"/>
  <c r="AD1518" i="2"/>
  <c r="AC1518" i="2"/>
  <c r="AB1518" i="2"/>
  <c r="AA1518" i="2"/>
  <c r="Z1518" i="2"/>
  <c r="Y1518" i="2"/>
  <c r="X1518" i="2"/>
  <c r="W1518" i="2"/>
  <c r="V1518" i="2"/>
  <c r="U1518" i="2"/>
  <c r="CG1515" i="2"/>
  <c r="CF1515" i="2"/>
  <c r="CD1515" i="2"/>
  <c r="BW1515" i="2"/>
  <c r="BV1515" i="2"/>
  <c r="BU1515" i="2"/>
  <c r="BT1515" i="2"/>
  <c r="BS1515" i="2"/>
  <c r="BR1515" i="2"/>
  <c r="BQ1515" i="2"/>
  <c r="BP1515" i="2"/>
  <c r="BO1515" i="2"/>
  <c r="BN1515" i="2"/>
  <c r="BM1515" i="2"/>
  <c r="BL1515" i="2"/>
  <c r="BK1515" i="2"/>
  <c r="BJ1515" i="2"/>
  <c r="BI1515" i="2"/>
  <c r="BH1515" i="2"/>
  <c r="BG1515" i="2"/>
  <c r="BF1515" i="2"/>
  <c r="BE1515" i="2"/>
  <c r="BD1515" i="2"/>
  <c r="BC1515" i="2"/>
  <c r="BB1515" i="2"/>
  <c r="BA1515" i="2"/>
  <c r="AZ1515" i="2"/>
  <c r="AY1515" i="2"/>
  <c r="AX1515" i="2"/>
  <c r="AW1515" i="2"/>
  <c r="AV1515" i="2"/>
  <c r="AU1515" i="2"/>
  <c r="AT1515" i="2"/>
  <c r="AS1515" i="2"/>
  <c r="AR1515" i="2"/>
  <c r="AQ1515" i="2"/>
  <c r="AP1515" i="2"/>
  <c r="AO1515" i="2"/>
  <c r="AN1515" i="2"/>
  <c r="AM1515" i="2"/>
  <c r="AL1515" i="2"/>
  <c r="AK1515" i="2"/>
  <c r="AJ1515" i="2"/>
  <c r="AI1515" i="2"/>
  <c r="AH1515" i="2"/>
  <c r="AG1515" i="2"/>
  <c r="AF1515" i="2"/>
  <c r="AE1515" i="2"/>
  <c r="AD1515" i="2"/>
  <c r="AC1515" i="2"/>
  <c r="AB1515" i="2"/>
  <c r="AA1515" i="2"/>
  <c r="Z1515" i="2"/>
  <c r="Y1515" i="2"/>
  <c r="X1515" i="2"/>
  <c r="W1515" i="2"/>
  <c r="V1515" i="2"/>
  <c r="U1515" i="2"/>
  <c r="CG1512" i="2"/>
  <c r="CF1512" i="2"/>
  <c r="CD1512" i="2"/>
  <c r="BW1512" i="2"/>
  <c r="BV1512" i="2"/>
  <c r="BU1512" i="2"/>
  <c r="BT1512" i="2"/>
  <c r="BS1512" i="2"/>
  <c r="BR1512" i="2"/>
  <c r="BQ1512" i="2"/>
  <c r="BP1512" i="2"/>
  <c r="BO1512" i="2"/>
  <c r="BN1512" i="2"/>
  <c r="BM1512" i="2"/>
  <c r="BL1512" i="2"/>
  <c r="BK1512" i="2"/>
  <c r="BJ1512" i="2"/>
  <c r="BI1512" i="2"/>
  <c r="BH1512" i="2"/>
  <c r="BG1512" i="2"/>
  <c r="BF1512" i="2"/>
  <c r="BE1512" i="2"/>
  <c r="BD1512" i="2"/>
  <c r="BC1512" i="2"/>
  <c r="BB1512" i="2"/>
  <c r="BA1512" i="2"/>
  <c r="AZ1512" i="2"/>
  <c r="AY1512" i="2"/>
  <c r="AX1512" i="2"/>
  <c r="AW1512" i="2"/>
  <c r="AV1512" i="2"/>
  <c r="AU1512" i="2"/>
  <c r="AT1512" i="2"/>
  <c r="AS1512" i="2"/>
  <c r="AR1512" i="2"/>
  <c r="AQ1512" i="2"/>
  <c r="AP1512" i="2"/>
  <c r="AO1512" i="2"/>
  <c r="AN1512" i="2"/>
  <c r="AM1512" i="2"/>
  <c r="AL1512" i="2"/>
  <c r="AK1512" i="2"/>
  <c r="AJ1512" i="2"/>
  <c r="AI1512" i="2"/>
  <c r="AH1512" i="2"/>
  <c r="AG1512" i="2"/>
  <c r="AF1512" i="2"/>
  <c r="AE1512" i="2"/>
  <c r="AD1512" i="2"/>
  <c r="AC1512" i="2"/>
  <c r="AB1512" i="2"/>
  <c r="AA1512" i="2"/>
  <c r="Z1512" i="2"/>
  <c r="Y1512" i="2"/>
  <c r="X1512" i="2"/>
  <c r="W1512" i="2"/>
  <c r="V1512" i="2"/>
  <c r="U1512" i="2"/>
  <c r="CA1509" i="2"/>
  <c r="BZ1509" i="2"/>
  <c r="BY1509" i="2"/>
  <c r="BX1509" i="2"/>
  <c r="BW1509" i="2"/>
  <c r="BV1509" i="2"/>
  <c r="BU1509" i="2"/>
  <c r="BT1509" i="2"/>
  <c r="BS1509" i="2"/>
  <c r="BR1509" i="2"/>
  <c r="BQ1509" i="2"/>
  <c r="BP1509" i="2"/>
  <c r="BO1509" i="2"/>
  <c r="BN1509" i="2"/>
  <c r="BM1509" i="2"/>
  <c r="BL1509" i="2"/>
  <c r="BK1509" i="2"/>
  <c r="BJ1509" i="2"/>
  <c r="BI1509" i="2"/>
  <c r="BH1509" i="2"/>
  <c r="BG1509" i="2"/>
  <c r="BF1509" i="2"/>
  <c r="BE1509" i="2"/>
  <c r="BD1509" i="2"/>
  <c r="BC1509" i="2"/>
  <c r="BB1509" i="2"/>
  <c r="BA1509" i="2"/>
  <c r="AZ1509" i="2"/>
  <c r="AY1509" i="2"/>
  <c r="AX1509" i="2"/>
  <c r="AW1509" i="2"/>
  <c r="AV1509" i="2"/>
  <c r="AU1509" i="2"/>
  <c r="AT1509" i="2"/>
  <c r="AS1509" i="2"/>
  <c r="AR1509" i="2"/>
  <c r="AQ1509" i="2"/>
  <c r="AP1509" i="2"/>
  <c r="AO1509" i="2"/>
  <c r="AN1509" i="2"/>
  <c r="AM1509" i="2"/>
  <c r="AL1509" i="2"/>
  <c r="AK1509" i="2"/>
  <c r="AJ1509" i="2"/>
  <c r="AI1509" i="2"/>
  <c r="AH1509" i="2"/>
  <c r="AG1509" i="2"/>
  <c r="AF1509" i="2"/>
  <c r="AE1509" i="2"/>
  <c r="AD1509" i="2"/>
  <c r="AC1509" i="2"/>
  <c r="AB1509" i="2"/>
  <c r="AA1509" i="2"/>
  <c r="Z1509" i="2"/>
  <c r="Y1509" i="2"/>
  <c r="X1509" i="2"/>
  <c r="W1509" i="2"/>
  <c r="V1509" i="2"/>
  <c r="U1509" i="2"/>
  <c r="CA1506" i="2"/>
  <c r="BZ1506" i="2"/>
  <c r="BY1506" i="2"/>
  <c r="BX1506" i="2"/>
  <c r="BW1506" i="2"/>
  <c r="BV1506" i="2"/>
  <c r="BU1506" i="2"/>
  <c r="BT1506" i="2"/>
  <c r="BS1506" i="2"/>
  <c r="BR1506" i="2"/>
  <c r="BQ1506" i="2"/>
  <c r="BP1506" i="2"/>
  <c r="BO1506" i="2"/>
  <c r="BN1506" i="2"/>
  <c r="BM1506" i="2"/>
  <c r="BL1506" i="2"/>
  <c r="BK1506" i="2"/>
  <c r="BJ1506" i="2"/>
  <c r="BI1506" i="2"/>
  <c r="BH1506" i="2"/>
  <c r="BG1506" i="2"/>
  <c r="BF1506" i="2"/>
  <c r="BE1506" i="2"/>
  <c r="BD1506" i="2"/>
  <c r="BC1506" i="2"/>
  <c r="BB1506" i="2"/>
  <c r="BA1506" i="2"/>
  <c r="AZ1506" i="2"/>
  <c r="AY1506" i="2"/>
  <c r="AX1506" i="2"/>
  <c r="AW1506" i="2"/>
  <c r="AV1506" i="2"/>
  <c r="AU1506" i="2"/>
  <c r="AT1506" i="2"/>
  <c r="AS1506" i="2"/>
  <c r="AR1506" i="2"/>
  <c r="AQ1506" i="2"/>
  <c r="AP1506" i="2"/>
  <c r="AO1506" i="2"/>
  <c r="AN1506" i="2"/>
  <c r="AM1506" i="2"/>
  <c r="AL1506" i="2"/>
  <c r="AK1506" i="2"/>
  <c r="AJ1506" i="2"/>
  <c r="AI1506" i="2"/>
  <c r="AH1506" i="2"/>
  <c r="AG1506" i="2"/>
  <c r="AF1506" i="2"/>
  <c r="AE1506" i="2"/>
  <c r="AD1506" i="2"/>
  <c r="AC1506" i="2"/>
  <c r="AB1506" i="2"/>
  <c r="AA1506" i="2"/>
  <c r="Z1506" i="2"/>
  <c r="Y1506" i="2"/>
  <c r="X1506" i="2"/>
  <c r="W1506" i="2"/>
  <c r="V1506" i="2"/>
  <c r="U1506" i="2"/>
  <c r="CA1503" i="2"/>
  <c r="BZ1503" i="2"/>
  <c r="BY1503" i="2"/>
  <c r="BX1503" i="2"/>
  <c r="BW1503" i="2"/>
  <c r="BV1503" i="2"/>
  <c r="BU1503" i="2"/>
  <c r="BT1503" i="2"/>
  <c r="BS1503" i="2"/>
  <c r="BR1503" i="2"/>
  <c r="BQ1503" i="2"/>
  <c r="BP1503" i="2"/>
  <c r="BO1503" i="2"/>
  <c r="BN1503" i="2"/>
  <c r="BM1503" i="2"/>
  <c r="BL1503" i="2"/>
  <c r="BK1503" i="2"/>
  <c r="BJ1503" i="2"/>
  <c r="BI1503" i="2"/>
  <c r="BH1503" i="2"/>
  <c r="BG1503" i="2"/>
  <c r="BF1503" i="2"/>
  <c r="BE1503" i="2"/>
  <c r="BD1503" i="2"/>
  <c r="BC1503" i="2"/>
  <c r="BB1503" i="2"/>
  <c r="BA1503" i="2"/>
  <c r="AZ1503" i="2"/>
  <c r="AY1503" i="2"/>
  <c r="AX1503" i="2"/>
  <c r="AW1503" i="2"/>
  <c r="AV1503" i="2"/>
  <c r="AU1503" i="2"/>
  <c r="AT1503" i="2"/>
  <c r="AS1503" i="2"/>
  <c r="AR1503" i="2"/>
  <c r="AQ1503" i="2"/>
  <c r="AP1503" i="2"/>
  <c r="AO1503" i="2"/>
  <c r="AN1503" i="2"/>
  <c r="AM1503" i="2"/>
  <c r="AL1503" i="2"/>
  <c r="AK1503" i="2"/>
  <c r="AJ1503" i="2"/>
  <c r="AI1503" i="2"/>
  <c r="AH1503" i="2"/>
  <c r="AG1503" i="2"/>
  <c r="AF1503" i="2"/>
  <c r="AE1503" i="2"/>
  <c r="AD1503" i="2"/>
  <c r="AC1503" i="2"/>
  <c r="AB1503" i="2"/>
  <c r="AA1503" i="2"/>
  <c r="Z1503" i="2"/>
  <c r="Y1503" i="2"/>
  <c r="X1503" i="2"/>
  <c r="W1503" i="2"/>
  <c r="V1503" i="2"/>
  <c r="U1503" i="2"/>
  <c r="CA1500" i="2"/>
  <c r="BZ1500" i="2"/>
  <c r="BY1500" i="2"/>
  <c r="BX1500" i="2"/>
  <c r="BW1500" i="2"/>
  <c r="BV1500" i="2"/>
  <c r="BU1500" i="2"/>
  <c r="BT1500" i="2"/>
  <c r="BS1500" i="2"/>
  <c r="BR1500" i="2"/>
  <c r="BQ1500" i="2"/>
  <c r="BP1500" i="2"/>
  <c r="BO1500" i="2"/>
  <c r="BN1500" i="2"/>
  <c r="BM1500" i="2"/>
  <c r="BL1500" i="2"/>
  <c r="BK1500" i="2"/>
  <c r="BJ1500" i="2"/>
  <c r="BI1500" i="2"/>
  <c r="BH1500" i="2"/>
  <c r="BG1500" i="2"/>
  <c r="BF1500" i="2"/>
  <c r="BE1500" i="2"/>
  <c r="BD1500" i="2"/>
  <c r="BC1500" i="2"/>
  <c r="BB1500" i="2"/>
  <c r="BA1500" i="2"/>
  <c r="AZ1500" i="2"/>
  <c r="AY1500" i="2"/>
  <c r="AX1500" i="2"/>
  <c r="AW1500" i="2"/>
  <c r="AV1500" i="2"/>
  <c r="AU1500" i="2"/>
  <c r="AT1500" i="2"/>
  <c r="AS1500" i="2"/>
  <c r="AR1500" i="2"/>
  <c r="AQ1500" i="2"/>
  <c r="AP1500" i="2"/>
  <c r="AO1500" i="2"/>
  <c r="AN1500" i="2"/>
  <c r="AM1500" i="2"/>
  <c r="AL1500" i="2"/>
  <c r="AK1500" i="2"/>
  <c r="AJ1500" i="2"/>
  <c r="AI1500" i="2"/>
  <c r="AH1500" i="2"/>
  <c r="AG1500" i="2"/>
  <c r="AF1500" i="2"/>
  <c r="AE1500" i="2"/>
  <c r="AD1500" i="2"/>
  <c r="AC1500" i="2"/>
  <c r="AB1500" i="2"/>
  <c r="AA1500" i="2"/>
  <c r="Z1500" i="2"/>
  <c r="Y1500" i="2"/>
  <c r="X1500" i="2"/>
  <c r="W1500" i="2"/>
  <c r="V1500" i="2"/>
  <c r="U1500" i="2"/>
  <c r="CA1497" i="2"/>
  <c r="BZ1497" i="2"/>
  <c r="BY1497" i="2"/>
  <c r="BX1497" i="2"/>
  <c r="BW1497" i="2"/>
  <c r="BV1497" i="2"/>
  <c r="BU1497" i="2"/>
  <c r="BT1497" i="2"/>
  <c r="BS1497" i="2"/>
  <c r="BR1497" i="2"/>
  <c r="BQ1497" i="2"/>
  <c r="BP1497" i="2"/>
  <c r="BO1497" i="2"/>
  <c r="BN1497" i="2"/>
  <c r="BM1497" i="2"/>
  <c r="BL1497" i="2"/>
  <c r="BK1497" i="2"/>
  <c r="BJ1497" i="2"/>
  <c r="BI1497" i="2"/>
  <c r="BH1497" i="2"/>
  <c r="BG1497" i="2"/>
  <c r="BF1497" i="2"/>
  <c r="BE1497" i="2"/>
  <c r="BD1497" i="2"/>
  <c r="BC1497" i="2"/>
  <c r="BB1497" i="2"/>
  <c r="BA1497" i="2"/>
  <c r="AZ1497" i="2"/>
  <c r="AY1497" i="2"/>
  <c r="AX1497" i="2"/>
  <c r="AW1497" i="2"/>
  <c r="AV1497" i="2"/>
  <c r="AU1497" i="2"/>
  <c r="AT1497" i="2"/>
  <c r="AS1497" i="2"/>
  <c r="AR1497" i="2"/>
  <c r="AQ1497" i="2"/>
  <c r="AP1497" i="2"/>
  <c r="AO1497" i="2"/>
  <c r="AN1497" i="2"/>
  <c r="AM1497" i="2"/>
  <c r="AL1497" i="2"/>
  <c r="AK1497" i="2"/>
  <c r="AJ1497" i="2"/>
  <c r="AI1497" i="2"/>
  <c r="AH1497" i="2"/>
  <c r="AG1497" i="2"/>
  <c r="AF1497" i="2"/>
  <c r="AE1497" i="2"/>
  <c r="AD1497" i="2"/>
  <c r="AC1497" i="2"/>
  <c r="AB1497" i="2"/>
  <c r="AA1497" i="2"/>
  <c r="Z1497" i="2"/>
  <c r="Y1497" i="2"/>
  <c r="X1497" i="2"/>
  <c r="W1497" i="2"/>
  <c r="V1497" i="2"/>
  <c r="U1497" i="2"/>
  <c r="CG1494" i="2"/>
  <c r="CF1494" i="2"/>
  <c r="CD1494" i="2"/>
  <c r="BW1494" i="2"/>
  <c r="BV1494" i="2"/>
  <c r="BU1494" i="2"/>
  <c r="BT1494" i="2"/>
  <c r="BS1494" i="2"/>
  <c r="BR1494" i="2"/>
  <c r="BQ1494" i="2"/>
  <c r="BP1494" i="2"/>
  <c r="BO1494" i="2"/>
  <c r="BN1494" i="2"/>
  <c r="BM1494" i="2"/>
  <c r="BL1494" i="2"/>
  <c r="BK1494" i="2"/>
  <c r="BJ1494" i="2"/>
  <c r="BI1494" i="2"/>
  <c r="BH1494" i="2"/>
  <c r="BG1494" i="2"/>
  <c r="BF1494" i="2"/>
  <c r="BE1494" i="2"/>
  <c r="BD1494" i="2"/>
  <c r="BC1494" i="2"/>
  <c r="BB1494" i="2"/>
  <c r="BA1494" i="2"/>
  <c r="AZ1494" i="2"/>
  <c r="AY1494" i="2"/>
  <c r="AX1494" i="2"/>
  <c r="AW1494" i="2"/>
  <c r="AV1494" i="2"/>
  <c r="AU1494" i="2"/>
  <c r="AT1494" i="2"/>
  <c r="AS1494" i="2"/>
  <c r="AR1494" i="2"/>
  <c r="AQ1494" i="2"/>
  <c r="AP1494" i="2"/>
  <c r="AO1494" i="2"/>
  <c r="AN1494" i="2"/>
  <c r="AM1494" i="2"/>
  <c r="AL1494" i="2"/>
  <c r="AK1494" i="2"/>
  <c r="AJ1494" i="2"/>
  <c r="AI1494" i="2"/>
  <c r="AH1494" i="2"/>
  <c r="AG1494" i="2"/>
  <c r="AF1494" i="2"/>
  <c r="AE1494" i="2"/>
  <c r="AD1494" i="2"/>
  <c r="AC1494" i="2"/>
  <c r="AB1494" i="2"/>
  <c r="AA1494" i="2"/>
  <c r="Z1494" i="2"/>
  <c r="Y1494" i="2"/>
  <c r="X1494" i="2"/>
  <c r="W1494" i="2"/>
  <c r="V1494" i="2"/>
  <c r="U1494" i="2"/>
  <c r="BQ1454" i="2"/>
  <c r="CD1491" i="2"/>
  <c r="CG1491" i="2"/>
  <c r="CF1491" i="2"/>
  <c r="BW1491" i="2"/>
  <c r="BV1491" i="2"/>
  <c r="BU1491" i="2"/>
  <c r="BT1491" i="2"/>
  <c r="BS1491" i="2"/>
  <c r="BR1491" i="2"/>
  <c r="BQ1491" i="2"/>
  <c r="BP1491" i="2"/>
  <c r="BO1491" i="2"/>
  <c r="BN1491" i="2"/>
  <c r="BM1491" i="2"/>
  <c r="BL1491" i="2"/>
  <c r="BK1491" i="2"/>
  <c r="BJ1491" i="2"/>
  <c r="BI1491" i="2"/>
  <c r="BH1491" i="2"/>
  <c r="BG1491" i="2"/>
  <c r="BF1491" i="2"/>
  <c r="BE1491" i="2"/>
  <c r="BD1491" i="2"/>
  <c r="BC1491" i="2"/>
  <c r="BB1491" i="2"/>
  <c r="BA1491" i="2"/>
  <c r="AZ1491" i="2"/>
  <c r="AY1491" i="2"/>
  <c r="AX1491" i="2"/>
  <c r="AW1491" i="2"/>
  <c r="AV1491" i="2"/>
  <c r="AU1491" i="2"/>
  <c r="AT1491" i="2"/>
  <c r="AS1491" i="2"/>
  <c r="AR1491" i="2"/>
  <c r="AQ1491" i="2"/>
  <c r="AP1491" i="2"/>
  <c r="AO1491" i="2"/>
  <c r="AN1491" i="2"/>
  <c r="AM1491" i="2"/>
  <c r="AL1491" i="2"/>
  <c r="AK1491" i="2"/>
  <c r="AJ1491" i="2"/>
  <c r="AI1491" i="2"/>
  <c r="AH1491" i="2"/>
  <c r="AG1491" i="2"/>
  <c r="AF1491" i="2"/>
  <c r="AE1491" i="2"/>
  <c r="AD1491" i="2"/>
  <c r="AC1491" i="2"/>
  <c r="AB1491" i="2"/>
  <c r="AA1491" i="2"/>
  <c r="Z1491" i="2"/>
  <c r="Y1491" i="2"/>
  <c r="X1491" i="2"/>
  <c r="W1491" i="2"/>
  <c r="V1491" i="2"/>
  <c r="U1491" i="2"/>
  <c r="CA1488" i="2"/>
  <c r="BZ1488" i="2"/>
  <c r="BY1488" i="2"/>
  <c r="BX1488" i="2"/>
  <c r="BW1488" i="2"/>
  <c r="BV1488" i="2"/>
  <c r="BU1488" i="2"/>
  <c r="BT1488" i="2"/>
  <c r="BS1488" i="2"/>
  <c r="BR1488" i="2"/>
  <c r="BQ1488" i="2"/>
  <c r="BP1488" i="2"/>
  <c r="BO1488" i="2"/>
  <c r="BN1488" i="2"/>
  <c r="BM1488" i="2"/>
  <c r="BL1488" i="2"/>
  <c r="BK1488" i="2"/>
  <c r="BJ1488" i="2"/>
  <c r="BI1488" i="2"/>
  <c r="BH1488" i="2"/>
  <c r="BG1488" i="2"/>
  <c r="BF1488" i="2"/>
  <c r="BE1488" i="2"/>
  <c r="BD1488" i="2"/>
  <c r="BC1488" i="2"/>
  <c r="BB1488" i="2"/>
  <c r="BA1488" i="2"/>
  <c r="AZ1488" i="2"/>
  <c r="AY1488" i="2"/>
  <c r="AX1488" i="2"/>
  <c r="AW1488" i="2"/>
  <c r="AV1488" i="2"/>
  <c r="AU1488" i="2"/>
  <c r="AT1488" i="2"/>
  <c r="AS1488" i="2"/>
  <c r="AR1488" i="2"/>
  <c r="AQ1488" i="2"/>
  <c r="AP1488" i="2"/>
  <c r="AO1488" i="2"/>
  <c r="AN1488" i="2"/>
  <c r="AM1488" i="2"/>
  <c r="AL1488" i="2"/>
  <c r="AK1488" i="2"/>
  <c r="AJ1488" i="2"/>
  <c r="AI1488" i="2"/>
  <c r="AH1488" i="2"/>
  <c r="AG1488" i="2"/>
  <c r="AF1488" i="2"/>
  <c r="AE1488" i="2"/>
  <c r="AD1488" i="2"/>
  <c r="AC1488" i="2"/>
  <c r="AB1488" i="2"/>
  <c r="AA1488" i="2"/>
  <c r="Z1488" i="2"/>
  <c r="Y1488" i="2"/>
  <c r="X1488" i="2"/>
  <c r="W1488" i="2"/>
  <c r="V1488" i="2"/>
  <c r="U1488" i="2"/>
  <c r="CA1485" i="2"/>
  <c r="BZ1485" i="2"/>
  <c r="BY1485" i="2"/>
  <c r="BX1485" i="2"/>
  <c r="BW1485" i="2"/>
  <c r="BV1485" i="2"/>
  <c r="BU1485" i="2"/>
  <c r="BT1485" i="2"/>
  <c r="BS1485" i="2"/>
  <c r="BR1485" i="2"/>
  <c r="BQ1485" i="2"/>
  <c r="BP1485" i="2"/>
  <c r="BO1485" i="2"/>
  <c r="BN1485" i="2"/>
  <c r="BM1485" i="2"/>
  <c r="BL1485" i="2"/>
  <c r="BK1485" i="2"/>
  <c r="BJ1485" i="2"/>
  <c r="BI1485" i="2"/>
  <c r="BH1485" i="2"/>
  <c r="BG1485" i="2"/>
  <c r="BF1485" i="2"/>
  <c r="BE1485" i="2"/>
  <c r="BD1485" i="2"/>
  <c r="BC1485" i="2"/>
  <c r="BB1485" i="2"/>
  <c r="BA1485" i="2"/>
  <c r="AZ1485" i="2"/>
  <c r="AY1485" i="2"/>
  <c r="AX1485" i="2"/>
  <c r="AW1485" i="2"/>
  <c r="AV1485" i="2"/>
  <c r="AU1485" i="2"/>
  <c r="AT1485" i="2"/>
  <c r="AS1485" i="2"/>
  <c r="AR1485" i="2"/>
  <c r="AQ1485" i="2"/>
  <c r="AP1485" i="2"/>
  <c r="AO1485" i="2"/>
  <c r="AN1485" i="2"/>
  <c r="AM1485" i="2"/>
  <c r="AL1485" i="2"/>
  <c r="AK1485" i="2"/>
  <c r="AJ1485" i="2"/>
  <c r="AI1485" i="2"/>
  <c r="AH1485" i="2"/>
  <c r="AG1485" i="2"/>
  <c r="AF1485" i="2"/>
  <c r="AE1485" i="2"/>
  <c r="AD1485" i="2"/>
  <c r="AC1485" i="2"/>
  <c r="AB1485" i="2"/>
  <c r="AA1485" i="2"/>
  <c r="Z1485" i="2"/>
  <c r="Y1485" i="2"/>
  <c r="X1485" i="2"/>
  <c r="W1485" i="2"/>
  <c r="V1485" i="2"/>
  <c r="U1485" i="2"/>
  <c r="CG1482" i="2"/>
  <c r="CF1482" i="2"/>
  <c r="CD1482" i="2"/>
  <c r="BW1482" i="2"/>
  <c r="BV1482" i="2"/>
  <c r="BU1482" i="2"/>
  <c r="BT1482" i="2"/>
  <c r="BS1482" i="2"/>
  <c r="BR1482" i="2"/>
  <c r="BQ1482" i="2"/>
  <c r="BP1482" i="2"/>
  <c r="BO1482" i="2"/>
  <c r="BN1482" i="2"/>
  <c r="BM1482" i="2"/>
  <c r="BL1482" i="2"/>
  <c r="BK1482" i="2"/>
  <c r="BJ1482" i="2"/>
  <c r="BI1482" i="2"/>
  <c r="BH1482" i="2"/>
  <c r="BG1482" i="2"/>
  <c r="BF1482" i="2"/>
  <c r="BE1482" i="2"/>
  <c r="BD1482" i="2"/>
  <c r="BC1482" i="2"/>
  <c r="BB1482" i="2"/>
  <c r="BA1482" i="2"/>
  <c r="AZ1482" i="2"/>
  <c r="AY1482" i="2"/>
  <c r="AX1482" i="2"/>
  <c r="AW1482" i="2"/>
  <c r="AV1482" i="2"/>
  <c r="AU1482" i="2"/>
  <c r="AT1482" i="2"/>
  <c r="AS1482" i="2"/>
  <c r="AR1482" i="2"/>
  <c r="AQ1482" i="2"/>
  <c r="AP1482" i="2"/>
  <c r="AO1482" i="2"/>
  <c r="AN1482" i="2"/>
  <c r="AM1482" i="2"/>
  <c r="AL1482" i="2"/>
  <c r="AK1482" i="2"/>
  <c r="AJ1482" i="2"/>
  <c r="AI1482" i="2"/>
  <c r="AH1482" i="2"/>
  <c r="AG1482" i="2"/>
  <c r="AF1482" i="2"/>
  <c r="AE1482" i="2"/>
  <c r="AD1482" i="2"/>
  <c r="AC1482" i="2"/>
  <c r="AB1482" i="2"/>
  <c r="AA1482" i="2"/>
  <c r="Z1482" i="2"/>
  <c r="Y1482" i="2"/>
  <c r="X1482" i="2"/>
  <c r="W1482" i="2"/>
  <c r="V1482" i="2"/>
  <c r="U1482" i="2"/>
  <c r="CG1479" i="2"/>
  <c r="CF1479" i="2"/>
  <c r="CD1479" i="2"/>
  <c r="BW1479" i="2"/>
  <c r="BV1479" i="2"/>
  <c r="BU1479" i="2"/>
  <c r="BT1479" i="2"/>
  <c r="BS1479" i="2"/>
  <c r="BR1479" i="2"/>
  <c r="BQ1479" i="2"/>
  <c r="BP1479" i="2"/>
  <c r="BO1479" i="2"/>
  <c r="BN1479" i="2"/>
  <c r="BM1479" i="2"/>
  <c r="BL1479" i="2"/>
  <c r="BK1479" i="2"/>
  <c r="BJ1479" i="2"/>
  <c r="BI1479" i="2"/>
  <c r="BH1479" i="2"/>
  <c r="BG1479" i="2"/>
  <c r="BF1479" i="2"/>
  <c r="BE1479" i="2"/>
  <c r="BD1479" i="2"/>
  <c r="BC1479" i="2"/>
  <c r="BB1479" i="2"/>
  <c r="BA1479" i="2"/>
  <c r="AZ1479" i="2"/>
  <c r="AY1479" i="2"/>
  <c r="AX1479" i="2"/>
  <c r="AW1479" i="2"/>
  <c r="AV1479" i="2"/>
  <c r="AU1479" i="2"/>
  <c r="AT1479" i="2"/>
  <c r="AS1479" i="2"/>
  <c r="AR1479" i="2"/>
  <c r="AQ1479" i="2"/>
  <c r="AP1479" i="2"/>
  <c r="AO1479" i="2"/>
  <c r="AN1479" i="2"/>
  <c r="AM1479" i="2"/>
  <c r="AL1479" i="2"/>
  <c r="AK1479" i="2"/>
  <c r="AJ1479" i="2"/>
  <c r="AI1479" i="2"/>
  <c r="AH1479" i="2"/>
  <c r="AG1479" i="2"/>
  <c r="AF1479" i="2"/>
  <c r="AE1479" i="2"/>
  <c r="AD1479" i="2"/>
  <c r="AC1479" i="2"/>
  <c r="AB1479" i="2"/>
  <c r="AA1479" i="2"/>
  <c r="Z1479" i="2"/>
  <c r="Y1479" i="2"/>
  <c r="X1479" i="2"/>
  <c r="W1479" i="2"/>
  <c r="V1479" i="2"/>
  <c r="U1479" i="2"/>
  <c r="CG1476" i="2"/>
  <c r="CF1476" i="2"/>
  <c r="CD1476" i="2"/>
  <c r="BW1476" i="2"/>
  <c r="BV1476" i="2"/>
  <c r="BU1476" i="2"/>
  <c r="BT1476" i="2"/>
  <c r="BS1476" i="2"/>
  <c r="BR1476" i="2"/>
  <c r="BQ1476" i="2"/>
  <c r="BP1476" i="2"/>
  <c r="BO1476" i="2"/>
  <c r="BN1476" i="2"/>
  <c r="BM1476" i="2"/>
  <c r="BL1476" i="2"/>
  <c r="BK1476" i="2"/>
  <c r="BJ1476" i="2"/>
  <c r="BI1476" i="2"/>
  <c r="BH1476" i="2"/>
  <c r="BG1476" i="2"/>
  <c r="BF1476" i="2"/>
  <c r="BE1476" i="2"/>
  <c r="BD1476" i="2"/>
  <c r="BC1476" i="2"/>
  <c r="BB1476" i="2"/>
  <c r="BA1476" i="2"/>
  <c r="AZ1476" i="2"/>
  <c r="AY1476" i="2"/>
  <c r="AX1476" i="2"/>
  <c r="AW1476" i="2"/>
  <c r="AV1476" i="2"/>
  <c r="AU1476" i="2"/>
  <c r="AT1476" i="2"/>
  <c r="AS1476" i="2"/>
  <c r="AR1476" i="2"/>
  <c r="AQ1476" i="2"/>
  <c r="AP1476" i="2"/>
  <c r="AO1476" i="2"/>
  <c r="AN1476" i="2"/>
  <c r="AM1476" i="2"/>
  <c r="AL1476" i="2"/>
  <c r="AK1476" i="2"/>
  <c r="AJ1476" i="2"/>
  <c r="AI1476" i="2"/>
  <c r="AH1476" i="2"/>
  <c r="AG1476" i="2"/>
  <c r="AF1476" i="2"/>
  <c r="AE1476" i="2"/>
  <c r="AD1476" i="2"/>
  <c r="AC1476" i="2"/>
  <c r="AB1476" i="2"/>
  <c r="AA1476" i="2"/>
  <c r="Z1476" i="2"/>
  <c r="Y1476" i="2"/>
  <c r="X1476" i="2"/>
  <c r="W1476" i="2"/>
  <c r="V1476" i="2"/>
  <c r="U1476" i="2"/>
  <c r="CA1472" i="2"/>
  <c r="BZ1472" i="2"/>
  <c r="BY1472" i="2"/>
  <c r="BX1472" i="2"/>
  <c r="BW1472" i="2"/>
  <c r="BV1472" i="2"/>
  <c r="BU1472" i="2"/>
  <c r="BT1472" i="2"/>
  <c r="BS1472" i="2"/>
  <c r="BR1472" i="2"/>
  <c r="BQ1472" i="2"/>
  <c r="BP1472" i="2"/>
  <c r="BO1472" i="2"/>
  <c r="BN1472" i="2"/>
  <c r="BM1472" i="2"/>
  <c r="BL1472" i="2"/>
  <c r="BK1472" i="2"/>
  <c r="BJ1472" i="2"/>
  <c r="BI1472" i="2"/>
  <c r="BH1472" i="2"/>
  <c r="BG1472" i="2"/>
  <c r="BF1472" i="2"/>
  <c r="BE1472" i="2"/>
  <c r="BD1472" i="2"/>
  <c r="BC1472" i="2"/>
  <c r="BB1472" i="2"/>
  <c r="BA1472" i="2"/>
  <c r="AZ1472" i="2"/>
  <c r="AY1472" i="2"/>
  <c r="AX1472" i="2"/>
  <c r="AW1472" i="2"/>
  <c r="AV1472" i="2"/>
  <c r="AU1472" i="2"/>
  <c r="AT1472" i="2"/>
  <c r="AS1472" i="2"/>
  <c r="AR1472" i="2"/>
  <c r="AQ1472" i="2"/>
  <c r="AP1472" i="2"/>
  <c r="AO1472" i="2"/>
  <c r="AN1472" i="2"/>
  <c r="AM1472" i="2"/>
  <c r="AL1472" i="2"/>
  <c r="AK1472" i="2"/>
  <c r="AJ1472" i="2"/>
  <c r="AI1472" i="2"/>
  <c r="AH1472" i="2"/>
  <c r="AG1472" i="2"/>
  <c r="AF1472" i="2"/>
  <c r="AE1472" i="2"/>
  <c r="AD1472" i="2"/>
  <c r="AC1472" i="2"/>
  <c r="AB1472" i="2"/>
  <c r="AA1472" i="2"/>
  <c r="Z1472" i="2"/>
  <c r="Y1472" i="2"/>
  <c r="X1472" i="2"/>
  <c r="W1472" i="2"/>
  <c r="V1472" i="2"/>
  <c r="U1472" i="2"/>
  <c r="CA1469" i="2"/>
  <c r="BZ1469" i="2"/>
  <c r="BY1469" i="2"/>
  <c r="BX1469" i="2"/>
  <c r="BW1469" i="2"/>
  <c r="BV1469" i="2"/>
  <c r="BU1469" i="2"/>
  <c r="BT1469" i="2"/>
  <c r="BS1469" i="2"/>
  <c r="BR1469" i="2"/>
  <c r="BQ1469" i="2"/>
  <c r="BP1469" i="2"/>
  <c r="BO1469" i="2"/>
  <c r="BN1469" i="2"/>
  <c r="BM1469" i="2"/>
  <c r="BL1469" i="2"/>
  <c r="BK1469" i="2"/>
  <c r="BJ1469" i="2"/>
  <c r="BI1469" i="2"/>
  <c r="BH1469" i="2"/>
  <c r="BG1469" i="2"/>
  <c r="BF1469" i="2"/>
  <c r="BE1469" i="2"/>
  <c r="BD1469" i="2"/>
  <c r="BC1469" i="2"/>
  <c r="BB1469" i="2"/>
  <c r="BA1469" i="2"/>
  <c r="AZ1469" i="2"/>
  <c r="AY1469" i="2"/>
  <c r="AX1469" i="2"/>
  <c r="AW1469" i="2"/>
  <c r="AV1469" i="2"/>
  <c r="AU1469" i="2"/>
  <c r="AT1469" i="2"/>
  <c r="AS1469" i="2"/>
  <c r="AR1469" i="2"/>
  <c r="AQ1469" i="2"/>
  <c r="AP1469" i="2"/>
  <c r="AO1469" i="2"/>
  <c r="AN1469" i="2"/>
  <c r="AM1469" i="2"/>
  <c r="AL1469" i="2"/>
  <c r="AK1469" i="2"/>
  <c r="AJ1469" i="2"/>
  <c r="AI1469" i="2"/>
  <c r="AH1469" i="2"/>
  <c r="AG1469" i="2"/>
  <c r="AF1469" i="2"/>
  <c r="AE1469" i="2"/>
  <c r="AD1469" i="2"/>
  <c r="AC1469" i="2"/>
  <c r="AB1469" i="2"/>
  <c r="AA1469" i="2"/>
  <c r="Z1469" i="2"/>
  <c r="Y1469" i="2"/>
  <c r="X1469" i="2"/>
  <c r="W1469" i="2"/>
  <c r="V1469" i="2"/>
  <c r="U1469" i="2"/>
  <c r="CG1466" i="2"/>
  <c r="CF1466" i="2"/>
  <c r="CD1466" i="2"/>
  <c r="CC1466" i="2"/>
  <c r="CB1466" i="2"/>
  <c r="CA1466" i="2"/>
  <c r="BZ1466" i="2"/>
  <c r="BY1466" i="2"/>
  <c r="BS1466" i="2"/>
  <c r="BR1466" i="2"/>
  <c r="BQ1466" i="2"/>
  <c r="BP1466" i="2"/>
  <c r="BO1466" i="2"/>
  <c r="BN1466" i="2"/>
  <c r="BM1466" i="2"/>
  <c r="BL1466" i="2"/>
  <c r="BK1466" i="2"/>
  <c r="BJ1466" i="2"/>
  <c r="BI1466" i="2"/>
  <c r="BH1466" i="2"/>
  <c r="BG1466" i="2"/>
  <c r="BF1466" i="2"/>
  <c r="BE1466" i="2"/>
  <c r="BD1466" i="2"/>
  <c r="BC1466" i="2"/>
  <c r="BB1466" i="2"/>
  <c r="BA1466" i="2"/>
  <c r="AZ1466" i="2"/>
  <c r="AY1466" i="2"/>
  <c r="AX1466" i="2"/>
  <c r="AW1466" i="2"/>
  <c r="AV1466" i="2"/>
  <c r="AU1466" i="2"/>
  <c r="AT1466" i="2"/>
  <c r="AS1466" i="2"/>
  <c r="AR1466" i="2"/>
  <c r="AQ1466" i="2"/>
  <c r="AP1466" i="2"/>
  <c r="AO1466" i="2"/>
  <c r="AN1466" i="2"/>
  <c r="AM1466" i="2"/>
  <c r="AL1466" i="2"/>
  <c r="AK1466" i="2"/>
  <c r="AJ1466" i="2"/>
  <c r="AI1466" i="2"/>
  <c r="AH1466" i="2"/>
  <c r="AG1466" i="2"/>
  <c r="AF1466" i="2"/>
  <c r="AE1466" i="2"/>
  <c r="AD1466" i="2"/>
  <c r="AC1466" i="2"/>
  <c r="AB1466" i="2"/>
  <c r="AA1466" i="2"/>
  <c r="Z1466" i="2"/>
  <c r="Y1466" i="2"/>
  <c r="X1466" i="2"/>
  <c r="W1466" i="2"/>
  <c r="V1466" i="2"/>
  <c r="U1466" i="2"/>
  <c r="CG1463" i="2"/>
  <c r="CF1463" i="2"/>
  <c r="CD1463" i="2"/>
  <c r="CC1463" i="2"/>
  <c r="CB1463" i="2"/>
  <c r="CA1463" i="2"/>
  <c r="BZ1463" i="2"/>
  <c r="BY1463" i="2"/>
  <c r="BS1463" i="2"/>
  <c r="BR1463" i="2"/>
  <c r="BQ1463" i="2"/>
  <c r="BP1463" i="2"/>
  <c r="BO1463" i="2"/>
  <c r="BN1463" i="2"/>
  <c r="BM1463" i="2"/>
  <c r="BL1463" i="2"/>
  <c r="BK1463" i="2"/>
  <c r="BJ1463" i="2"/>
  <c r="BI1463" i="2"/>
  <c r="BH1463" i="2"/>
  <c r="BG1463" i="2"/>
  <c r="BF1463" i="2"/>
  <c r="BE1463" i="2"/>
  <c r="BD1463" i="2"/>
  <c r="BC1463" i="2"/>
  <c r="BB1463" i="2"/>
  <c r="BA1463" i="2"/>
  <c r="AZ1463" i="2"/>
  <c r="AY1463" i="2"/>
  <c r="AX1463" i="2"/>
  <c r="AW1463" i="2"/>
  <c r="AV1463" i="2"/>
  <c r="AU1463" i="2"/>
  <c r="AT1463" i="2"/>
  <c r="AS1463" i="2"/>
  <c r="AR1463" i="2"/>
  <c r="AQ1463" i="2"/>
  <c r="AP1463" i="2"/>
  <c r="AO1463" i="2"/>
  <c r="AN1463" i="2"/>
  <c r="AM1463" i="2"/>
  <c r="AL1463" i="2"/>
  <c r="AK1463" i="2"/>
  <c r="AJ1463" i="2"/>
  <c r="AI1463" i="2"/>
  <c r="AH1463" i="2"/>
  <c r="AG1463" i="2"/>
  <c r="AF1463" i="2"/>
  <c r="AE1463" i="2"/>
  <c r="AD1463" i="2"/>
  <c r="AC1463" i="2"/>
  <c r="AB1463" i="2"/>
  <c r="AA1463" i="2"/>
  <c r="Z1463" i="2"/>
  <c r="Y1463" i="2"/>
  <c r="X1463" i="2"/>
  <c r="W1463" i="2"/>
  <c r="V1463" i="2"/>
  <c r="U1463" i="2"/>
  <c r="CG1460" i="2"/>
  <c r="CF1460" i="2"/>
  <c r="CD1460" i="2"/>
  <c r="CC1460" i="2"/>
  <c r="CB1460" i="2"/>
  <c r="CA1460" i="2"/>
  <c r="BZ1460" i="2"/>
  <c r="BY1460" i="2"/>
  <c r="BS1460" i="2"/>
  <c r="BR1460" i="2"/>
  <c r="BQ1460" i="2"/>
  <c r="BP1460" i="2"/>
  <c r="BO1460" i="2"/>
  <c r="BN1460" i="2"/>
  <c r="BM1460" i="2"/>
  <c r="BL1460" i="2"/>
  <c r="BK1460" i="2"/>
  <c r="BJ1460" i="2"/>
  <c r="BI1460" i="2"/>
  <c r="BH1460" i="2"/>
  <c r="BG1460" i="2"/>
  <c r="BF1460" i="2"/>
  <c r="BE1460" i="2"/>
  <c r="BD1460" i="2"/>
  <c r="BC1460" i="2"/>
  <c r="BB1460" i="2"/>
  <c r="BA1460" i="2"/>
  <c r="AZ1460" i="2"/>
  <c r="AY1460" i="2"/>
  <c r="AX1460" i="2"/>
  <c r="AW1460" i="2"/>
  <c r="AV1460" i="2"/>
  <c r="AU1460" i="2"/>
  <c r="AT1460" i="2"/>
  <c r="AS1460" i="2"/>
  <c r="AR1460" i="2"/>
  <c r="AQ1460" i="2"/>
  <c r="AP1460" i="2"/>
  <c r="AO1460" i="2"/>
  <c r="AN1460" i="2"/>
  <c r="AM1460" i="2"/>
  <c r="AL1460" i="2"/>
  <c r="AK1460" i="2"/>
  <c r="AJ1460" i="2"/>
  <c r="AI1460" i="2"/>
  <c r="AH1460" i="2"/>
  <c r="AG1460" i="2"/>
  <c r="AF1460" i="2"/>
  <c r="AE1460" i="2"/>
  <c r="AD1460" i="2"/>
  <c r="AC1460" i="2"/>
  <c r="AB1460" i="2"/>
  <c r="AA1460" i="2"/>
  <c r="Z1460" i="2"/>
  <c r="Y1460" i="2"/>
  <c r="X1460" i="2"/>
  <c r="W1460" i="2"/>
  <c r="V1460" i="2"/>
  <c r="U1460" i="2"/>
  <c r="CG1457" i="2"/>
  <c r="CF1457" i="2"/>
  <c r="CD1457" i="2"/>
  <c r="CC1457" i="2"/>
  <c r="CB1457" i="2"/>
  <c r="CA1457" i="2"/>
  <c r="BZ1457" i="2"/>
  <c r="BY1457" i="2"/>
  <c r="BS1457" i="2"/>
  <c r="BR1457" i="2"/>
  <c r="BQ1457" i="2"/>
  <c r="BP1457" i="2"/>
  <c r="BO1457" i="2"/>
  <c r="BN1457" i="2"/>
  <c r="BM1457" i="2"/>
  <c r="BL1457" i="2"/>
  <c r="BK1457" i="2"/>
  <c r="BJ1457" i="2"/>
  <c r="BI1457" i="2"/>
  <c r="BH1457" i="2"/>
  <c r="BG1457" i="2"/>
  <c r="BF1457" i="2"/>
  <c r="BE1457" i="2"/>
  <c r="BD1457" i="2"/>
  <c r="BC1457" i="2"/>
  <c r="BB1457" i="2"/>
  <c r="BA1457" i="2"/>
  <c r="AZ1457" i="2"/>
  <c r="AY1457" i="2"/>
  <c r="AX1457" i="2"/>
  <c r="AW1457" i="2"/>
  <c r="AV1457" i="2"/>
  <c r="AU1457" i="2"/>
  <c r="AT1457" i="2"/>
  <c r="AS1457" i="2"/>
  <c r="AR1457" i="2"/>
  <c r="AQ1457" i="2"/>
  <c r="AP1457" i="2"/>
  <c r="AO1457" i="2"/>
  <c r="AN1457" i="2"/>
  <c r="AM1457" i="2"/>
  <c r="AL1457" i="2"/>
  <c r="AK1457" i="2"/>
  <c r="AJ1457" i="2"/>
  <c r="AI1457" i="2"/>
  <c r="AH1457" i="2"/>
  <c r="AG1457" i="2"/>
  <c r="AF1457" i="2"/>
  <c r="AE1457" i="2"/>
  <c r="AD1457" i="2"/>
  <c r="AC1457" i="2"/>
  <c r="AB1457" i="2"/>
  <c r="AA1457" i="2"/>
  <c r="Z1457" i="2"/>
  <c r="Y1457" i="2"/>
  <c r="X1457" i="2"/>
  <c r="W1457" i="2"/>
  <c r="V1457" i="2"/>
  <c r="U1457" i="2"/>
  <c r="CG1454" i="2"/>
  <c r="CF1454" i="2"/>
  <c r="CD1454" i="2"/>
  <c r="CC1454" i="2"/>
  <c r="CB1454" i="2"/>
  <c r="CA1454" i="2"/>
  <c r="BZ1454" i="2"/>
  <c r="BY1454" i="2"/>
  <c r="BS1454" i="2"/>
  <c r="BR1454" i="2"/>
  <c r="BP1454" i="2"/>
  <c r="BO1454" i="2"/>
  <c r="BN1454" i="2"/>
  <c r="BM1454" i="2"/>
  <c r="BL1454" i="2"/>
  <c r="BK1454" i="2"/>
  <c r="BJ1454" i="2"/>
  <c r="BI1454" i="2"/>
  <c r="BH1454" i="2"/>
  <c r="BG1454" i="2"/>
  <c r="BF1454" i="2"/>
  <c r="BE1454" i="2"/>
  <c r="BD1454" i="2"/>
  <c r="BC1454" i="2"/>
  <c r="BB1454" i="2"/>
  <c r="BA1454" i="2"/>
  <c r="AZ1454" i="2"/>
  <c r="AY1454" i="2"/>
  <c r="AX1454" i="2"/>
  <c r="AW1454" i="2"/>
  <c r="AV1454" i="2"/>
  <c r="AU1454" i="2"/>
  <c r="AT1454" i="2"/>
  <c r="AS1454" i="2"/>
  <c r="AR1454" i="2"/>
  <c r="AQ1454" i="2"/>
  <c r="AP1454" i="2"/>
  <c r="AO1454" i="2"/>
  <c r="AN1454" i="2"/>
  <c r="AM1454" i="2"/>
  <c r="AL1454" i="2"/>
  <c r="AK1454" i="2"/>
  <c r="AJ1454" i="2"/>
  <c r="AI1454" i="2"/>
  <c r="AH1454" i="2"/>
  <c r="AG1454" i="2"/>
  <c r="AF1454" i="2"/>
  <c r="AE1454" i="2"/>
  <c r="AD1454" i="2"/>
  <c r="AC1454" i="2"/>
  <c r="AB1454" i="2"/>
  <c r="AA1454" i="2"/>
  <c r="Z1454" i="2"/>
  <c r="Y1454" i="2"/>
  <c r="X1454" i="2"/>
  <c r="W1454" i="2"/>
  <c r="V1454" i="2"/>
  <c r="U1454" i="2"/>
  <c r="CG1451" i="2"/>
  <c r="CF1451" i="2"/>
  <c r="CD1451" i="2"/>
  <c r="CC1451" i="2"/>
  <c r="CB1451" i="2"/>
  <c r="CA1451" i="2"/>
  <c r="BZ1451" i="2"/>
  <c r="BY1451" i="2"/>
  <c r="BS1451" i="2"/>
  <c r="BR1451" i="2"/>
  <c r="BQ1451" i="2"/>
  <c r="BP1451" i="2"/>
  <c r="BO1451" i="2"/>
  <c r="BN1451" i="2"/>
  <c r="BM1451" i="2"/>
  <c r="BL1451" i="2"/>
  <c r="BK1451" i="2"/>
  <c r="BJ1451" i="2"/>
  <c r="BI1451" i="2"/>
  <c r="BH1451" i="2"/>
  <c r="BG1451" i="2"/>
  <c r="BF1451" i="2"/>
  <c r="BE1451" i="2"/>
  <c r="BD1451" i="2"/>
  <c r="BC1451" i="2"/>
  <c r="BB1451" i="2"/>
  <c r="BA1451" i="2"/>
  <c r="AZ1451" i="2"/>
  <c r="AY1451" i="2"/>
  <c r="AX1451" i="2"/>
  <c r="AW1451" i="2"/>
  <c r="AV1451" i="2"/>
  <c r="AU1451" i="2"/>
  <c r="AT1451" i="2"/>
  <c r="AS1451" i="2"/>
  <c r="AR1451" i="2"/>
  <c r="AQ1451" i="2"/>
  <c r="AP1451" i="2"/>
  <c r="AO1451" i="2"/>
  <c r="AN1451" i="2"/>
  <c r="AM1451" i="2"/>
  <c r="AL1451" i="2"/>
  <c r="AK1451" i="2"/>
  <c r="AJ1451" i="2"/>
  <c r="AI1451" i="2"/>
  <c r="AH1451" i="2"/>
  <c r="AG1451" i="2"/>
  <c r="AF1451" i="2"/>
  <c r="AE1451" i="2"/>
  <c r="AD1451" i="2"/>
  <c r="AC1451" i="2"/>
  <c r="AB1451" i="2"/>
  <c r="AA1451" i="2"/>
  <c r="Z1451" i="2"/>
  <c r="Y1451" i="2"/>
  <c r="X1451" i="2"/>
  <c r="W1451" i="2"/>
  <c r="V1451" i="2"/>
  <c r="U1451" i="2"/>
  <c r="CG1448" i="2"/>
  <c r="CF1448" i="2"/>
  <c r="CD1448" i="2"/>
  <c r="BW1448" i="2"/>
  <c r="BV1448" i="2"/>
  <c r="BU1448" i="2"/>
  <c r="BT1448" i="2"/>
  <c r="BS1448" i="2"/>
  <c r="BR1448" i="2"/>
  <c r="BQ1448" i="2"/>
  <c r="BP1448" i="2"/>
  <c r="BO1448" i="2"/>
  <c r="BN1448" i="2"/>
  <c r="BM1448" i="2"/>
  <c r="BL1448" i="2"/>
  <c r="BK1448" i="2"/>
  <c r="BJ1448" i="2"/>
  <c r="BI1448" i="2"/>
  <c r="BH1448" i="2"/>
  <c r="BG1448" i="2"/>
  <c r="BF1448" i="2"/>
  <c r="BE1448" i="2"/>
  <c r="BD1448" i="2"/>
  <c r="BC1448" i="2"/>
  <c r="BB1448" i="2"/>
  <c r="BA1448" i="2"/>
  <c r="AZ1448" i="2"/>
  <c r="AY1448" i="2"/>
  <c r="AX1448" i="2"/>
  <c r="AW1448" i="2"/>
  <c r="AV1448" i="2"/>
  <c r="AU1448" i="2"/>
  <c r="AT1448" i="2"/>
  <c r="AS1448" i="2"/>
  <c r="AR1448" i="2"/>
  <c r="AQ1448" i="2"/>
  <c r="AP1448" i="2"/>
  <c r="AO1448" i="2"/>
  <c r="AN1448" i="2"/>
  <c r="AM1448" i="2"/>
  <c r="AL1448" i="2"/>
  <c r="AK1448" i="2"/>
  <c r="AJ1448" i="2"/>
  <c r="AI1448" i="2"/>
  <c r="AH1448" i="2"/>
  <c r="AG1448" i="2"/>
  <c r="AF1448" i="2"/>
  <c r="AE1448" i="2"/>
  <c r="AD1448" i="2"/>
  <c r="AC1448" i="2"/>
  <c r="AB1448" i="2"/>
  <c r="AA1448" i="2"/>
  <c r="Z1448" i="2"/>
  <c r="Y1448" i="2"/>
  <c r="X1448" i="2"/>
  <c r="W1448" i="2"/>
  <c r="V1448" i="2"/>
  <c r="U1448" i="2"/>
  <c r="CG1445" i="2"/>
  <c r="CF1445" i="2"/>
  <c r="CD1445" i="2"/>
  <c r="BW1445" i="2"/>
  <c r="BV1445" i="2"/>
  <c r="BU1445" i="2"/>
  <c r="BT1445" i="2"/>
  <c r="BS1445" i="2"/>
  <c r="BR1445" i="2"/>
  <c r="BQ1445" i="2"/>
  <c r="BP1445" i="2"/>
  <c r="BO1445" i="2"/>
  <c r="BN1445" i="2"/>
  <c r="BM1445" i="2"/>
  <c r="BL1445" i="2"/>
  <c r="BK1445" i="2"/>
  <c r="BJ1445" i="2"/>
  <c r="BI1445" i="2"/>
  <c r="BH1445" i="2"/>
  <c r="BG1445" i="2"/>
  <c r="BF1445" i="2"/>
  <c r="BE1445" i="2"/>
  <c r="BD1445" i="2"/>
  <c r="BC1445" i="2"/>
  <c r="BB1445" i="2"/>
  <c r="BA1445" i="2"/>
  <c r="AZ1445" i="2"/>
  <c r="AY1445" i="2"/>
  <c r="AX1445" i="2"/>
  <c r="AW1445" i="2"/>
  <c r="AV1445" i="2"/>
  <c r="AU1445" i="2"/>
  <c r="AT1445" i="2"/>
  <c r="AS1445" i="2"/>
  <c r="AR1445" i="2"/>
  <c r="AQ1445" i="2"/>
  <c r="AP1445" i="2"/>
  <c r="AO1445" i="2"/>
  <c r="AN1445" i="2"/>
  <c r="AM1445" i="2"/>
  <c r="AL1445" i="2"/>
  <c r="AK1445" i="2"/>
  <c r="AJ1445" i="2"/>
  <c r="AI1445" i="2"/>
  <c r="AH1445" i="2"/>
  <c r="AG1445" i="2"/>
  <c r="AF1445" i="2"/>
  <c r="AE1445" i="2"/>
  <c r="AD1445" i="2"/>
  <c r="AC1445" i="2"/>
  <c r="AB1445" i="2"/>
  <c r="AA1445" i="2"/>
  <c r="Z1445" i="2"/>
  <c r="Y1445" i="2"/>
  <c r="X1445" i="2"/>
  <c r="W1445" i="2"/>
  <c r="V1445" i="2"/>
  <c r="U1445" i="2"/>
  <c r="CG1442" i="2"/>
  <c r="CF1442" i="2"/>
  <c r="CD1442" i="2"/>
  <c r="BW1442" i="2"/>
  <c r="BV1442" i="2"/>
  <c r="BU1442" i="2"/>
  <c r="BT1442" i="2"/>
  <c r="BS1442" i="2"/>
  <c r="BR1442" i="2"/>
  <c r="BQ1442" i="2"/>
  <c r="BP1442" i="2"/>
  <c r="BO1442" i="2"/>
  <c r="BN1442" i="2"/>
  <c r="BM1442" i="2"/>
  <c r="BL1442" i="2"/>
  <c r="BK1442" i="2"/>
  <c r="BJ1442" i="2"/>
  <c r="BI1442" i="2"/>
  <c r="BH1442" i="2"/>
  <c r="BG1442" i="2"/>
  <c r="BF1442" i="2"/>
  <c r="BE1442" i="2"/>
  <c r="BD1442" i="2"/>
  <c r="BC1442" i="2"/>
  <c r="BB1442" i="2"/>
  <c r="BA1442" i="2"/>
  <c r="AZ1442" i="2"/>
  <c r="AY1442" i="2"/>
  <c r="AX1442" i="2"/>
  <c r="AW1442" i="2"/>
  <c r="AV1442" i="2"/>
  <c r="AU1442" i="2"/>
  <c r="AT1442" i="2"/>
  <c r="AS1442" i="2"/>
  <c r="AR1442" i="2"/>
  <c r="AQ1442" i="2"/>
  <c r="AP1442" i="2"/>
  <c r="AO1442" i="2"/>
  <c r="AN1442" i="2"/>
  <c r="AM1442" i="2"/>
  <c r="AL1442" i="2"/>
  <c r="AK1442" i="2"/>
  <c r="AJ1442" i="2"/>
  <c r="AI1442" i="2"/>
  <c r="AH1442" i="2"/>
  <c r="AG1442" i="2"/>
  <c r="AF1442" i="2"/>
  <c r="AE1442" i="2"/>
  <c r="AD1442" i="2"/>
  <c r="AC1442" i="2"/>
  <c r="AB1442" i="2"/>
  <c r="AA1442" i="2"/>
  <c r="Z1442" i="2"/>
  <c r="Y1442" i="2"/>
  <c r="X1442" i="2"/>
  <c r="W1442" i="2"/>
  <c r="V1442" i="2"/>
  <c r="U1442" i="2"/>
  <c r="CG1439" i="2"/>
  <c r="CF1439" i="2"/>
  <c r="CD1439" i="2"/>
  <c r="BW1439" i="2"/>
  <c r="BV1439" i="2"/>
  <c r="BU1439" i="2"/>
  <c r="BT1439" i="2"/>
  <c r="BS1439" i="2"/>
  <c r="BR1439" i="2"/>
  <c r="BQ1439" i="2"/>
  <c r="BP1439" i="2"/>
  <c r="BO1439" i="2"/>
  <c r="BN1439" i="2"/>
  <c r="BM1439" i="2"/>
  <c r="BL1439" i="2"/>
  <c r="BK1439" i="2"/>
  <c r="BJ1439" i="2"/>
  <c r="BI1439" i="2"/>
  <c r="BH1439" i="2"/>
  <c r="BG1439" i="2"/>
  <c r="BF1439" i="2"/>
  <c r="BE1439" i="2"/>
  <c r="BD1439" i="2"/>
  <c r="BC1439" i="2"/>
  <c r="BB1439" i="2"/>
  <c r="BA1439" i="2"/>
  <c r="AZ1439" i="2"/>
  <c r="AY1439" i="2"/>
  <c r="AX1439" i="2"/>
  <c r="AW1439" i="2"/>
  <c r="AV1439" i="2"/>
  <c r="AU1439" i="2"/>
  <c r="AT1439" i="2"/>
  <c r="AS1439" i="2"/>
  <c r="AR1439" i="2"/>
  <c r="AQ1439" i="2"/>
  <c r="AP1439" i="2"/>
  <c r="AO1439" i="2"/>
  <c r="AN1439" i="2"/>
  <c r="AM1439" i="2"/>
  <c r="AL1439" i="2"/>
  <c r="AK1439" i="2"/>
  <c r="AJ1439" i="2"/>
  <c r="AI1439" i="2"/>
  <c r="AH1439" i="2"/>
  <c r="AG1439" i="2"/>
  <c r="AF1439" i="2"/>
  <c r="AE1439" i="2"/>
  <c r="AD1439" i="2"/>
  <c r="AC1439" i="2"/>
  <c r="AB1439" i="2"/>
  <c r="AA1439" i="2"/>
  <c r="Z1439" i="2"/>
  <c r="Y1439" i="2"/>
  <c r="X1439" i="2"/>
  <c r="W1439" i="2"/>
  <c r="V1439" i="2"/>
  <c r="U1439" i="2"/>
  <c r="CG1436" i="2"/>
  <c r="CF1436" i="2"/>
  <c r="CD1436" i="2"/>
  <c r="BW1436" i="2"/>
  <c r="BV1436" i="2"/>
  <c r="BU1436" i="2"/>
  <c r="BT1436" i="2"/>
  <c r="BS1436" i="2"/>
  <c r="BR1436" i="2"/>
  <c r="BQ1436" i="2"/>
  <c r="BP1436" i="2"/>
  <c r="BO1436" i="2"/>
  <c r="BN1436" i="2"/>
  <c r="BM1436" i="2"/>
  <c r="BL1436" i="2"/>
  <c r="BK1436" i="2"/>
  <c r="BJ1436" i="2"/>
  <c r="BI1436" i="2"/>
  <c r="BH1436" i="2"/>
  <c r="BG1436" i="2"/>
  <c r="BF1436" i="2"/>
  <c r="BE1436" i="2"/>
  <c r="BD1436" i="2"/>
  <c r="BC1436" i="2"/>
  <c r="BB1436" i="2"/>
  <c r="BA1436" i="2"/>
  <c r="AZ1436" i="2"/>
  <c r="AY1436" i="2"/>
  <c r="AX1436" i="2"/>
  <c r="AW1436" i="2"/>
  <c r="AV1436" i="2"/>
  <c r="AU1436" i="2"/>
  <c r="AT1436" i="2"/>
  <c r="AS1436" i="2"/>
  <c r="AR1436" i="2"/>
  <c r="AQ1436" i="2"/>
  <c r="AP1436" i="2"/>
  <c r="AO1436" i="2"/>
  <c r="AN1436" i="2"/>
  <c r="AM1436" i="2"/>
  <c r="AL1436" i="2"/>
  <c r="AK1436" i="2"/>
  <c r="AJ1436" i="2"/>
  <c r="AI1436" i="2"/>
  <c r="AH1436" i="2"/>
  <c r="AG1436" i="2"/>
  <c r="AF1436" i="2"/>
  <c r="AE1436" i="2"/>
  <c r="AD1436" i="2"/>
  <c r="AC1436" i="2"/>
  <c r="AB1436" i="2"/>
  <c r="AA1436" i="2"/>
  <c r="Z1436" i="2"/>
  <c r="Y1436" i="2"/>
  <c r="X1436" i="2"/>
  <c r="W1436" i="2"/>
  <c r="V1436" i="2"/>
  <c r="U1436" i="2"/>
  <c r="CA1433" i="2"/>
  <c r="BZ1433" i="2"/>
  <c r="BY1433" i="2"/>
  <c r="BX1433" i="2"/>
  <c r="BW1433" i="2"/>
  <c r="BV1433" i="2"/>
  <c r="BU1433" i="2"/>
  <c r="BT1433" i="2"/>
  <c r="BS1433" i="2"/>
  <c r="BR1433" i="2"/>
  <c r="BQ1433" i="2"/>
  <c r="BP1433" i="2"/>
  <c r="BO1433" i="2"/>
  <c r="BN1433" i="2"/>
  <c r="BM1433" i="2"/>
  <c r="BL1433" i="2"/>
  <c r="BK1433" i="2"/>
  <c r="BJ1433" i="2"/>
  <c r="BI1433" i="2"/>
  <c r="BH1433" i="2"/>
  <c r="BG1433" i="2"/>
  <c r="BF1433" i="2"/>
  <c r="BE1433" i="2"/>
  <c r="BD1433" i="2"/>
  <c r="BC1433" i="2"/>
  <c r="BB1433" i="2"/>
  <c r="BA1433" i="2"/>
  <c r="AZ1433" i="2"/>
  <c r="AY1433" i="2"/>
  <c r="AX1433" i="2"/>
  <c r="AW1433" i="2"/>
  <c r="AV1433" i="2"/>
  <c r="AU1433" i="2"/>
  <c r="AT1433" i="2"/>
  <c r="AS1433" i="2"/>
  <c r="AR1433" i="2"/>
  <c r="AQ1433" i="2"/>
  <c r="AP1433" i="2"/>
  <c r="AO1433" i="2"/>
  <c r="AN1433" i="2"/>
  <c r="AM1433" i="2"/>
  <c r="AL1433" i="2"/>
  <c r="AK1433" i="2"/>
  <c r="AJ1433" i="2"/>
  <c r="AI1433" i="2"/>
  <c r="AH1433" i="2"/>
  <c r="AG1433" i="2"/>
  <c r="AF1433" i="2"/>
  <c r="AE1433" i="2"/>
  <c r="AD1433" i="2"/>
  <c r="AC1433" i="2"/>
  <c r="AB1433" i="2"/>
  <c r="AA1433" i="2"/>
  <c r="Z1433" i="2"/>
  <c r="Y1433" i="2"/>
  <c r="X1433" i="2"/>
  <c r="W1433" i="2"/>
  <c r="V1433" i="2"/>
  <c r="U1433" i="2"/>
  <c r="CG1430" i="2"/>
  <c r="CF1430" i="2"/>
  <c r="CD1430" i="2"/>
  <c r="CC1430" i="2"/>
  <c r="CB1430" i="2"/>
  <c r="CA1430" i="2"/>
  <c r="BZ1430" i="2"/>
  <c r="BY1430" i="2"/>
  <c r="BS1430" i="2"/>
  <c r="BR1430" i="2"/>
  <c r="BQ1430" i="2"/>
  <c r="BP1430" i="2"/>
  <c r="BO1430" i="2"/>
  <c r="BN1430" i="2"/>
  <c r="BM1430" i="2"/>
  <c r="BL1430" i="2"/>
  <c r="BK1430" i="2"/>
  <c r="BJ1430" i="2"/>
  <c r="BI1430" i="2"/>
  <c r="BH1430" i="2"/>
  <c r="BG1430" i="2"/>
  <c r="BF1430" i="2"/>
  <c r="BE1430" i="2"/>
  <c r="BD1430" i="2"/>
  <c r="BC1430" i="2"/>
  <c r="BB1430" i="2"/>
  <c r="BA1430" i="2"/>
  <c r="AZ1430" i="2"/>
  <c r="AY1430" i="2"/>
  <c r="AX1430" i="2"/>
  <c r="AW1430" i="2"/>
  <c r="AV1430" i="2"/>
  <c r="AU1430" i="2"/>
  <c r="AT1430" i="2"/>
  <c r="AS1430" i="2"/>
  <c r="AR1430" i="2"/>
  <c r="AQ1430" i="2"/>
  <c r="AP1430" i="2"/>
  <c r="AO1430" i="2"/>
  <c r="AN1430" i="2"/>
  <c r="AM1430" i="2"/>
  <c r="AL1430" i="2"/>
  <c r="AK1430" i="2"/>
  <c r="AJ1430" i="2"/>
  <c r="AI1430" i="2"/>
  <c r="AH1430" i="2"/>
  <c r="AG1430" i="2"/>
  <c r="AF1430" i="2"/>
  <c r="AE1430" i="2"/>
  <c r="AD1430" i="2"/>
  <c r="AC1430" i="2"/>
  <c r="AB1430" i="2"/>
  <c r="AA1430" i="2"/>
  <c r="Z1430" i="2"/>
  <c r="Y1430" i="2"/>
  <c r="X1430" i="2"/>
  <c r="W1430" i="2"/>
  <c r="V1430" i="2"/>
  <c r="U1430" i="2"/>
  <c r="CG1427" i="2"/>
  <c r="CF1427" i="2"/>
  <c r="CD1427" i="2"/>
  <c r="CC1427" i="2"/>
  <c r="CB1427" i="2"/>
  <c r="CA1427" i="2"/>
  <c r="BZ1427" i="2"/>
  <c r="BY1427" i="2"/>
  <c r="BX1427" i="2"/>
  <c r="BW1427" i="2"/>
  <c r="BV1427" i="2"/>
  <c r="BU1427" i="2"/>
  <c r="BO1427" i="2"/>
  <c r="BN1427" i="2"/>
  <c r="BM1427" i="2"/>
  <c r="BL1427" i="2"/>
  <c r="BK1427" i="2"/>
  <c r="BJ1427" i="2"/>
  <c r="BI1427" i="2"/>
  <c r="BH1427" i="2"/>
  <c r="BG1427" i="2"/>
  <c r="BF1427" i="2"/>
  <c r="BE1427" i="2"/>
  <c r="BD1427" i="2"/>
  <c r="BC1427" i="2"/>
  <c r="BB1427" i="2"/>
  <c r="BA1427" i="2"/>
  <c r="AZ1427" i="2"/>
  <c r="AY1427" i="2"/>
  <c r="AX1427" i="2"/>
  <c r="AW1427" i="2"/>
  <c r="AV1427" i="2"/>
  <c r="AU1427" i="2"/>
  <c r="AT1427" i="2"/>
  <c r="AS1427" i="2"/>
  <c r="AR1427" i="2"/>
  <c r="AQ1427" i="2"/>
  <c r="AP1427" i="2"/>
  <c r="AO1427" i="2"/>
  <c r="AN1427" i="2"/>
  <c r="AM1427" i="2"/>
  <c r="AL1427" i="2"/>
  <c r="AK1427" i="2"/>
  <c r="AJ1427" i="2"/>
  <c r="AI1427" i="2"/>
  <c r="AH1427" i="2"/>
  <c r="AG1427" i="2"/>
  <c r="AF1427" i="2"/>
  <c r="AE1427" i="2"/>
  <c r="AD1427" i="2"/>
  <c r="AC1427" i="2"/>
  <c r="AB1427" i="2"/>
  <c r="AA1427" i="2"/>
  <c r="Z1427" i="2"/>
  <c r="Y1427" i="2"/>
  <c r="X1427" i="2"/>
  <c r="W1427" i="2"/>
  <c r="V1427" i="2"/>
  <c r="U1427" i="2"/>
  <c r="CG1424" i="2"/>
  <c r="CF1424" i="2"/>
  <c r="CD1424" i="2"/>
  <c r="CC1424" i="2"/>
  <c r="CB1424" i="2"/>
  <c r="CA1424" i="2"/>
  <c r="BZ1424" i="2"/>
  <c r="BY1424" i="2"/>
  <c r="BX1424" i="2"/>
  <c r="BW1424" i="2"/>
  <c r="BV1424" i="2"/>
  <c r="BU1424" i="2"/>
  <c r="BO1424" i="2"/>
  <c r="BN1424" i="2"/>
  <c r="BM1424" i="2"/>
  <c r="BL1424" i="2"/>
  <c r="BK1424" i="2"/>
  <c r="BJ1424" i="2"/>
  <c r="BI1424" i="2"/>
  <c r="BH1424" i="2"/>
  <c r="BG1424" i="2"/>
  <c r="BF1424" i="2"/>
  <c r="BE1424" i="2"/>
  <c r="BD1424" i="2"/>
  <c r="BC1424" i="2"/>
  <c r="BB1424" i="2"/>
  <c r="BA1424" i="2"/>
  <c r="AZ1424" i="2"/>
  <c r="AY1424" i="2"/>
  <c r="AX1424" i="2"/>
  <c r="AW1424" i="2"/>
  <c r="AV1424" i="2"/>
  <c r="AU1424" i="2"/>
  <c r="AT1424" i="2"/>
  <c r="AS1424" i="2"/>
  <c r="AR1424" i="2"/>
  <c r="AQ1424" i="2"/>
  <c r="AP1424" i="2"/>
  <c r="AO1424" i="2"/>
  <c r="AN1424" i="2"/>
  <c r="AM1424" i="2"/>
  <c r="AL1424" i="2"/>
  <c r="AK1424" i="2"/>
  <c r="AJ1424" i="2"/>
  <c r="AI1424" i="2"/>
  <c r="AH1424" i="2"/>
  <c r="AG1424" i="2"/>
  <c r="AF1424" i="2"/>
  <c r="AE1424" i="2"/>
  <c r="AD1424" i="2"/>
  <c r="AC1424" i="2"/>
  <c r="AB1424" i="2"/>
  <c r="AA1424" i="2"/>
  <c r="Z1424" i="2"/>
  <c r="Y1424" i="2"/>
  <c r="X1424" i="2"/>
  <c r="W1424" i="2"/>
  <c r="V1424" i="2"/>
  <c r="U1424" i="2"/>
  <c r="CG1420" i="2"/>
  <c r="CF1420" i="2"/>
  <c r="CD1420" i="2"/>
  <c r="BW1420" i="2"/>
  <c r="BV1420" i="2"/>
  <c r="BU1420" i="2"/>
  <c r="BT1420" i="2"/>
  <c r="BS1420" i="2"/>
  <c r="BR1420" i="2"/>
  <c r="BQ1420" i="2"/>
  <c r="BP1420" i="2"/>
  <c r="BO1420" i="2"/>
  <c r="BN1420" i="2"/>
  <c r="BM1420" i="2"/>
  <c r="BL1420" i="2"/>
  <c r="BK1420" i="2"/>
  <c r="BJ1420" i="2"/>
  <c r="BI1420" i="2"/>
  <c r="BH1420" i="2"/>
  <c r="BG1420" i="2"/>
  <c r="BF1420" i="2"/>
  <c r="BE1420" i="2"/>
  <c r="BD1420" i="2"/>
  <c r="BC1420" i="2"/>
  <c r="BB1420" i="2"/>
  <c r="BA1420" i="2"/>
  <c r="AZ1420" i="2"/>
  <c r="AY1420" i="2"/>
  <c r="AX1420" i="2"/>
  <c r="AW1420" i="2"/>
  <c r="AV1420" i="2"/>
  <c r="AU1420" i="2"/>
  <c r="AT1420" i="2"/>
  <c r="AS1420" i="2"/>
  <c r="AR1420" i="2"/>
  <c r="AQ1420" i="2"/>
  <c r="AP1420" i="2"/>
  <c r="AO1420" i="2"/>
  <c r="AN1420" i="2"/>
  <c r="AM1420" i="2"/>
  <c r="AL1420" i="2"/>
  <c r="AK1420" i="2"/>
  <c r="AJ1420" i="2"/>
  <c r="AI1420" i="2"/>
  <c r="AH1420" i="2"/>
  <c r="AG1420" i="2"/>
  <c r="AF1420" i="2"/>
  <c r="AE1420" i="2"/>
  <c r="AD1420" i="2"/>
  <c r="AC1420" i="2"/>
  <c r="AB1420" i="2"/>
  <c r="AA1420" i="2"/>
  <c r="Z1420" i="2"/>
  <c r="Y1420" i="2"/>
  <c r="X1420" i="2"/>
  <c r="W1420" i="2"/>
  <c r="V1420" i="2"/>
  <c r="U1420" i="2"/>
  <c r="CG1417" i="2"/>
  <c r="CF1417" i="2"/>
  <c r="CD1417" i="2"/>
  <c r="BW1417" i="2"/>
  <c r="BV1417" i="2"/>
  <c r="BU1417" i="2"/>
  <c r="BT1417" i="2"/>
  <c r="BS1417" i="2"/>
  <c r="BR1417" i="2"/>
  <c r="BQ1417" i="2"/>
  <c r="BP1417" i="2"/>
  <c r="BO1417" i="2"/>
  <c r="BN1417" i="2"/>
  <c r="BM1417" i="2"/>
  <c r="BL1417" i="2"/>
  <c r="BK1417" i="2"/>
  <c r="BJ1417" i="2"/>
  <c r="BI1417" i="2"/>
  <c r="BH1417" i="2"/>
  <c r="BG1417" i="2"/>
  <c r="BF1417" i="2"/>
  <c r="BE1417" i="2"/>
  <c r="BD1417" i="2"/>
  <c r="BC1417" i="2"/>
  <c r="BB1417" i="2"/>
  <c r="BA1417" i="2"/>
  <c r="AZ1417" i="2"/>
  <c r="AY1417" i="2"/>
  <c r="AX1417" i="2"/>
  <c r="AW1417" i="2"/>
  <c r="AV1417" i="2"/>
  <c r="AU1417" i="2"/>
  <c r="AT1417" i="2"/>
  <c r="AS1417" i="2"/>
  <c r="AR1417" i="2"/>
  <c r="AQ1417" i="2"/>
  <c r="AP1417" i="2"/>
  <c r="AO1417" i="2"/>
  <c r="AN1417" i="2"/>
  <c r="AM1417" i="2"/>
  <c r="AL1417" i="2"/>
  <c r="AK1417" i="2"/>
  <c r="AJ1417" i="2"/>
  <c r="AI1417" i="2"/>
  <c r="AH1417" i="2"/>
  <c r="AG1417" i="2"/>
  <c r="AF1417" i="2"/>
  <c r="AE1417" i="2"/>
  <c r="AD1417" i="2"/>
  <c r="AC1417" i="2"/>
  <c r="AB1417" i="2"/>
  <c r="AA1417" i="2"/>
  <c r="Z1417" i="2"/>
  <c r="Y1417" i="2"/>
  <c r="X1417" i="2"/>
  <c r="W1417" i="2"/>
  <c r="V1417" i="2"/>
  <c r="U1417" i="2"/>
  <c r="CG1414" i="2"/>
  <c r="CF1414" i="2"/>
  <c r="CD1414" i="2"/>
  <c r="BW1414" i="2"/>
  <c r="BV1414" i="2"/>
  <c r="BU1414" i="2"/>
  <c r="BT1414" i="2"/>
  <c r="BS1414" i="2"/>
  <c r="BR1414" i="2"/>
  <c r="BQ1414" i="2"/>
  <c r="BP1414" i="2"/>
  <c r="BO1414" i="2"/>
  <c r="BN1414" i="2"/>
  <c r="BM1414" i="2"/>
  <c r="BL1414" i="2"/>
  <c r="BK1414" i="2"/>
  <c r="BJ1414" i="2"/>
  <c r="BI1414" i="2"/>
  <c r="BH1414" i="2"/>
  <c r="BG1414" i="2"/>
  <c r="BF1414" i="2"/>
  <c r="BE1414" i="2"/>
  <c r="BD1414" i="2"/>
  <c r="BC1414" i="2"/>
  <c r="BB1414" i="2"/>
  <c r="BA1414" i="2"/>
  <c r="AZ1414" i="2"/>
  <c r="AY1414" i="2"/>
  <c r="AX1414" i="2"/>
  <c r="AW1414" i="2"/>
  <c r="AV1414" i="2"/>
  <c r="AU1414" i="2"/>
  <c r="AT1414" i="2"/>
  <c r="AS1414" i="2"/>
  <c r="AR1414" i="2"/>
  <c r="AQ1414" i="2"/>
  <c r="AP1414" i="2"/>
  <c r="AO1414" i="2"/>
  <c r="AN1414" i="2"/>
  <c r="AM1414" i="2"/>
  <c r="AL1414" i="2"/>
  <c r="AK1414" i="2"/>
  <c r="AJ1414" i="2"/>
  <c r="AI1414" i="2"/>
  <c r="AH1414" i="2"/>
  <c r="AG1414" i="2"/>
  <c r="AF1414" i="2"/>
  <c r="AE1414" i="2"/>
  <c r="AD1414" i="2"/>
  <c r="AC1414" i="2"/>
  <c r="AB1414" i="2"/>
  <c r="AA1414" i="2"/>
  <c r="Z1414" i="2"/>
  <c r="Y1414" i="2"/>
  <c r="X1414" i="2"/>
  <c r="W1414" i="2"/>
  <c r="V1414" i="2"/>
  <c r="U1414" i="2"/>
  <c r="CG1411" i="2"/>
  <c r="CF1411" i="2"/>
  <c r="CD1411" i="2"/>
  <c r="BW1411" i="2"/>
  <c r="BV1411" i="2"/>
  <c r="BU1411" i="2"/>
  <c r="BT1411" i="2"/>
  <c r="BS1411" i="2"/>
  <c r="BR1411" i="2"/>
  <c r="BQ1411" i="2"/>
  <c r="BP1411" i="2"/>
  <c r="BO1411" i="2"/>
  <c r="BN1411" i="2"/>
  <c r="BM1411" i="2"/>
  <c r="BL1411" i="2"/>
  <c r="BK1411" i="2"/>
  <c r="BJ1411" i="2"/>
  <c r="BI1411" i="2"/>
  <c r="BH1411" i="2"/>
  <c r="BG1411" i="2"/>
  <c r="BF1411" i="2"/>
  <c r="BE1411" i="2"/>
  <c r="BD1411" i="2"/>
  <c r="BC1411" i="2"/>
  <c r="BB1411" i="2"/>
  <c r="BA1411" i="2"/>
  <c r="AZ1411" i="2"/>
  <c r="AY1411" i="2"/>
  <c r="AX1411" i="2"/>
  <c r="AW1411" i="2"/>
  <c r="AV1411" i="2"/>
  <c r="AU1411" i="2"/>
  <c r="AT1411" i="2"/>
  <c r="AS1411" i="2"/>
  <c r="AR1411" i="2"/>
  <c r="AQ1411" i="2"/>
  <c r="AP1411" i="2"/>
  <c r="AO1411" i="2"/>
  <c r="AN1411" i="2"/>
  <c r="AM1411" i="2"/>
  <c r="AL1411" i="2"/>
  <c r="AK1411" i="2"/>
  <c r="AJ1411" i="2"/>
  <c r="AI1411" i="2"/>
  <c r="AH1411" i="2"/>
  <c r="AG1411" i="2"/>
  <c r="AF1411" i="2"/>
  <c r="AE1411" i="2"/>
  <c r="AD1411" i="2"/>
  <c r="AC1411" i="2"/>
  <c r="AB1411" i="2"/>
  <c r="AA1411" i="2"/>
  <c r="Z1411" i="2"/>
  <c r="Y1411" i="2"/>
  <c r="X1411" i="2"/>
  <c r="W1411" i="2"/>
  <c r="V1411" i="2"/>
  <c r="U1411" i="2"/>
  <c r="CG1408" i="2"/>
  <c r="CF1408" i="2"/>
  <c r="CD1408" i="2"/>
  <c r="BW1408" i="2"/>
  <c r="BV1408" i="2"/>
  <c r="BU1408" i="2"/>
  <c r="BT1408" i="2"/>
  <c r="BS1408" i="2"/>
  <c r="BR1408" i="2"/>
  <c r="BQ1408" i="2"/>
  <c r="BP1408" i="2"/>
  <c r="BO1408" i="2"/>
  <c r="BN1408" i="2"/>
  <c r="BM1408" i="2"/>
  <c r="BL1408" i="2"/>
  <c r="BK1408" i="2"/>
  <c r="BJ1408" i="2"/>
  <c r="BI1408" i="2"/>
  <c r="BH1408" i="2"/>
  <c r="BG1408" i="2"/>
  <c r="BF1408" i="2"/>
  <c r="BE1408" i="2"/>
  <c r="BD1408" i="2"/>
  <c r="BC1408" i="2"/>
  <c r="BB1408" i="2"/>
  <c r="BA1408" i="2"/>
  <c r="AZ1408" i="2"/>
  <c r="AY1408" i="2"/>
  <c r="AX1408" i="2"/>
  <c r="AW1408" i="2"/>
  <c r="AV1408" i="2"/>
  <c r="AU1408" i="2"/>
  <c r="AT1408" i="2"/>
  <c r="AS1408" i="2"/>
  <c r="AR1408" i="2"/>
  <c r="AQ1408" i="2"/>
  <c r="AP1408" i="2"/>
  <c r="AO1408" i="2"/>
  <c r="AN1408" i="2"/>
  <c r="AM1408" i="2"/>
  <c r="AL1408" i="2"/>
  <c r="AK1408" i="2"/>
  <c r="AJ1408" i="2"/>
  <c r="AI1408" i="2"/>
  <c r="AH1408" i="2"/>
  <c r="AG1408" i="2"/>
  <c r="AF1408" i="2"/>
  <c r="AE1408" i="2"/>
  <c r="AD1408" i="2"/>
  <c r="AC1408" i="2"/>
  <c r="AB1408" i="2"/>
  <c r="AA1408" i="2"/>
  <c r="Z1408" i="2"/>
  <c r="Y1408" i="2"/>
  <c r="X1408" i="2"/>
  <c r="W1408" i="2"/>
  <c r="V1408" i="2"/>
  <c r="U1408" i="2"/>
  <c r="CG1405" i="2"/>
  <c r="CF1405" i="2"/>
  <c r="CD1405" i="2"/>
  <c r="BW1405" i="2"/>
  <c r="BV1405" i="2"/>
  <c r="BU1405" i="2"/>
  <c r="BT1405" i="2"/>
  <c r="BS1405" i="2"/>
  <c r="BR1405" i="2"/>
  <c r="BQ1405" i="2"/>
  <c r="BP1405" i="2"/>
  <c r="BO1405" i="2"/>
  <c r="BN1405" i="2"/>
  <c r="BM1405" i="2"/>
  <c r="BL1405" i="2"/>
  <c r="BK1405" i="2"/>
  <c r="BJ1405" i="2"/>
  <c r="BI1405" i="2"/>
  <c r="BH1405" i="2"/>
  <c r="BG1405" i="2"/>
  <c r="BF1405" i="2"/>
  <c r="BE1405" i="2"/>
  <c r="BD1405" i="2"/>
  <c r="BC1405" i="2"/>
  <c r="BB1405" i="2"/>
  <c r="BA1405" i="2"/>
  <c r="AZ1405" i="2"/>
  <c r="AY1405" i="2"/>
  <c r="AX1405" i="2"/>
  <c r="AW1405" i="2"/>
  <c r="AV1405" i="2"/>
  <c r="AU1405" i="2"/>
  <c r="AT1405" i="2"/>
  <c r="AS1405" i="2"/>
  <c r="AR1405" i="2"/>
  <c r="AQ1405" i="2"/>
  <c r="AP1405" i="2"/>
  <c r="AO1405" i="2"/>
  <c r="AN1405" i="2"/>
  <c r="AM1405" i="2"/>
  <c r="AL1405" i="2"/>
  <c r="AK1405" i="2"/>
  <c r="AJ1405" i="2"/>
  <c r="AI1405" i="2"/>
  <c r="AH1405" i="2"/>
  <c r="AG1405" i="2"/>
  <c r="AF1405" i="2"/>
  <c r="AE1405" i="2"/>
  <c r="AD1405" i="2"/>
  <c r="AC1405" i="2"/>
  <c r="AB1405" i="2"/>
  <c r="AA1405" i="2"/>
  <c r="Z1405" i="2"/>
  <c r="Y1405" i="2"/>
  <c r="X1405" i="2"/>
  <c r="W1405" i="2"/>
  <c r="V1405" i="2"/>
  <c r="U1405" i="2"/>
  <c r="CG1402" i="2"/>
  <c r="CF1402" i="2"/>
  <c r="CD1402" i="2"/>
  <c r="CC1402" i="2"/>
  <c r="CB1402" i="2"/>
  <c r="CA1402" i="2"/>
  <c r="BZ1402" i="2"/>
  <c r="BY1402" i="2"/>
  <c r="BS1402" i="2"/>
  <c r="BR1402" i="2"/>
  <c r="BQ1402" i="2"/>
  <c r="BP1402" i="2"/>
  <c r="BO1402" i="2"/>
  <c r="BN1402" i="2"/>
  <c r="BM1402" i="2"/>
  <c r="BL1402" i="2"/>
  <c r="BK1402" i="2"/>
  <c r="BJ1402" i="2"/>
  <c r="BI1402" i="2"/>
  <c r="BH1402" i="2"/>
  <c r="BG1402" i="2"/>
  <c r="BF1402" i="2"/>
  <c r="BE1402" i="2"/>
  <c r="BD1402" i="2"/>
  <c r="BC1402" i="2"/>
  <c r="BB1402" i="2"/>
  <c r="BA1402" i="2"/>
  <c r="AZ1402" i="2"/>
  <c r="AY1402" i="2"/>
  <c r="AX1402" i="2"/>
  <c r="AW1402" i="2"/>
  <c r="AV1402" i="2"/>
  <c r="AU1402" i="2"/>
  <c r="AT1402" i="2"/>
  <c r="AS1402" i="2"/>
  <c r="AR1402" i="2"/>
  <c r="AQ1402" i="2"/>
  <c r="AP1402" i="2"/>
  <c r="AO1402" i="2"/>
  <c r="AN1402" i="2"/>
  <c r="AM1402" i="2"/>
  <c r="AL1402" i="2"/>
  <c r="AK1402" i="2"/>
  <c r="AJ1402" i="2"/>
  <c r="AI1402" i="2"/>
  <c r="AH1402" i="2"/>
  <c r="AG1402" i="2"/>
  <c r="AF1402" i="2"/>
  <c r="AE1402" i="2"/>
  <c r="AD1402" i="2"/>
  <c r="AC1402" i="2"/>
  <c r="AB1402" i="2"/>
  <c r="AA1402" i="2"/>
  <c r="Z1402" i="2"/>
  <c r="Y1402" i="2"/>
  <c r="X1402" i="2"/>
  <c r="W1402" i="2"/>
  <c r="V1402" i="2"/>
  <c r="U1402" i="2"/>
  <c r="CG1399" i="2"/>
  <c r="CF1399" i="2"/>
  <c r="CD1399" i="2"/>
  <c r="CC1399" i="2"/>
  <c r="CB1399" i="2"/>
  <c r="CA1399" i="2"/>
  <c r="BZ1399" i="2"/>
  <c r="BY1399" i="2"/>
  <c r="BS1399" i="2"/>
  <c r="BR1399" i="2"/>
  <c r="BQ1399" i="2"/>
  <c r="BP1399" i="2"/>
  <c r="BO1399" i="2"/>
  <c r="BN1399" i="2"/>
  <c r="BM1399" i="2"/>
  <c r="BL1399" i="2"/>
  <c r="BK1399" i="2"/>
  <c r="BJ1399" i="2"/>
  <c r="BI1399" i="2"/>
  <c r="BH1399" i="2"/>
  <c r="BG1399" i="2"/>
  <c r="BF1399" i="2"/>
  <c r="BE1399" i="2"/>
  <c r="BD1399" i="2"/>
  <c r="BC1399" i="2"/>
  <c r="BB1399" i="2"/>
  <c r="BA1399" i="2"/>
  <c r="AZ1399" i="2"/>
  <c r="AY1399" i="2"/>
  <c r="AX1399" i="2"/>
  <c r="AW1399" i="2"/>
  <c r="AV1399" i="2"/>
  <c r="AU1399" i="2"/>
  <c r="AT1399" i="2"/>
  <c r="AS1399" i="2"/>
  <c r="AR1399" i="2"/>
  <c r="AQ1399" i="2"/>
  <c r="AP1399" i="2"/>
  <c r="AO1399" i="2"/>
  <c r="AN1399" i="2"/>
  <c r="AM1399" i="2"/>
  <c r="AL1399" i="2"/>
  <c r="AK1399" i="2"/>
  <c r="AJ1399" i="2"/>
  <c r="AI1399" i="2"/>
  <c r="AH1399" i="2"/>
  <c r="AG1399" i="2"/>
  <c r="AF1399" i="2"/>
  <c r="AE1399" i="2"/>
  <c r="AD1399" i="2"/>
  <c r="AC1399" i="2"/>
  <c r="AB1399" i="2"/>
  <c r="AA1399" i="2"/>
  <c r="Z1399" i="2"/>
  <c r="Y1399" i="2"/>
  <c r="X1399" i="2"/>
  <c r="W1399" i="2"/>
  <c r="V1399" i="2"/>
  <c r="U1399" i="2"/>
  <c r="CG1396" i="2"/>
  <c r="CF1396" i="2"/>
  <c r="CD1396" i="2"/>
  <c r="CC1396" i="2"/>
  <c r="CB1396" i="2"/>
  <c r="CA1396" i="2"/>
  <c r="BZ1396" i="2"/>
  <c r="BY1396" i="2"/>
  <c r="BX1396" i="2"/>
  <c r="BW1396" i="2"/>
  <c r="BV1396" i="2"/>
  <c r="BU1396" i="2"/>
  <c r="BO1396" i="2"/>
  <c r="BN1396" i="2"/>
  <c r="BM1396" i="2"/>
  <c r="BL1396" i="2"/>
  <c r="BK1396" i="2"/>
  <c r="BJ1396" i="2"/>
  <c r="BI1396" i="2"/>
  <c r="BH1396" i="2"/>
  <c r="BG1396" i="2"/>
  <c r="BF1396" i="2"/>
  <c r="BE1396" i="2"/>
  <c r="BD1396" i="2"/>
  <c r="BC1396" i="2"/>
  <c r="BB1396" i="2"/>
  <c r="BA1396" i="2"/>
  <c r="AZ1396" i="2"/>
  <c r="AY1396" i="2"/>
  <c r="AX1396" i="2"/>
  <c r="AW1396" i="2"/>
  <c r="AV1396" i="2"/>
  <c r="AU1396" i="2"/>
  <c r="AT1396" i="2"/>
  <c r="AS1396" i="2"/>
  <c r="AR1396" i="2"/>
  <c r="AQ1396" i="2"/>
  <c r="AP1396" i="2"/>
  <c r="AO1396" i="2"/>
  <c r="AN1396" i="2"/>
  <c r="AM1396" i="2"/>
  <c r="AL1396" i="2"/>
  <c r="AK1396" i="2"/>
  <c r="AJ1396" i="2"/>
  <c r="AI1396" i="2"/>
  <c r="AH1396" i="2"/>
  <c r="AG1396" i="2"/>
  <c r="AF1396" i="2"/>
  <c r="AE1396" i="2"/>
  <c r="AD1396" i="2"/>
  <c r="AC1396" i="2"/>
  <c r="AB1396" i="2"/>
  <c r="AA1396" i="2"/>
  <c r="Z1396" i="2"/>
  <c r="Y1396" i="2"/>
  <c r="X1396" i="2"/>
  <c r="W1396" i="2"/>
  <c r="V1396" i="2"/>
  <c r="U1396" i="2"/>
  <c r="CG1393" i="2"/>
  <c r="CF1393" i="2"/>
  <c r="CD1393" i="2"/>
  <c r="CC1393" i="2"/>
  <c r="CB1393" i="2"/>
  <c r="CA1393" i="2"/>
  <c r="BZ1393" i="2"/>
  <c r="BY1393" i="2"/>
  <c r="BX1393" i="2"/>
  <c r="BW1393" i="2"/>
  <c r="BV1393" i="2"/>
  <c r="BU1393" i="2"/>
  <c r="BO1393" i="2"/>
  <c r="BN1393" i="2"/>
  <c r="BM1393" i="2"/>
  <c r="BL1393" i="2"/>
  <c r="BK1393" i="2"/>
  <c r="BJ1393" i="2"/>
  <c r="BI1393" i="2"/>
  <c r="BH1393" i="2"/>
  <c r="BG1393" i="2"/>
  <c r="BF1393" i="2"/>
  <c r="BE1393" i="2"/>
  <c r="BD1393" i="2"/>
  <c r="BC1393" i="2"/>
  <c r="BB1393" i="2"/>
  <c r="BA1393" i="2"/>
  <c r="AZ1393" i="2"/>
  <c r="AY1393" i="2"/>
  <c r="AX1393" i="2"/>
  <c r="AW1393" i="2"/>
  <c r="AV1393" i="2"/>
  <c r="AU1393" i="2"/>
  <c r="AT1393" i="2"/>
  <c r="AS1393" i="2"/>
  <c r="AR1393" i="2"/>
  <c r="AQ1393" i="2"/>
  <c r="AP1393" i="2"/>
  <c r="AO1393" i="2"/>
  <c r="AN1393" i="2"/>
  <c r="AM1393" i="2"/>
  <c r="AL1393" i="2"/>
  <c r="AK1393" i="2"/>
  <c r="AJ1393" i="2"/>
  <c r="AI1393" i="2"/>
  <c r="AH1393" i="2"/>
  <c r="AG1393" i="2"/>
  <c r="AF1393" i="2"/>
  <c r="AE1393" i="2"/>
  <c r="AD1393" i="2"/>
  <c r="AC1393" i="2"/>
  <c r="AB1393" i="2"/>
  <c r="AA1393" i="2"/>
  <c r="Z1393" i="2"/>
  <c r="Y1393" i="2"/>
  <c r="X1393" i="2"/>
  <c r="W1393" i="2"/>
  <c r="V1393" i="2"/>
  <c r="U1393" i="2"/>
  <c r="CG1390" i="2"/>
  <c r="CF1390" i="2"/>
  <c r="CD1390" i="2"/>
  <c r="CC1390" i="2"/>
  <c r="CB1390" i="2"/>
  <c r="CA1390" i="2"/>
  <c r="BZ1390" i="2"/>
  <c r="BY1390" i="2"/>
  <c r="BX1390" i="2"/>
  <c r="BW1390" i="2"/>
  <c r="BV1390" i="2"/>
  <c r="BU1390" i="2"/>
  <c r="BO1390" i="2"/>
  <c r="BN1390" i="2"/>
  <c r="BM1390" i="2"/>
  <c r="BL1390" i="2"/>
  <c r="BK1390" i="2"/>
  <c r="BJ1390" i="2"/>
  <c r="BI1390" i="2"/>
  <c r="BH1390" i="2"/>
  <c r="BG1390" i="2"/>
  <c r="BF1390" i="2"/>
  <c r="BE1390" i="2"/>
  <c r="BD1390" i="2"/>
  <c r="BC1390" i="2"/>
  <c r="BB1390" i="2"/>
  <c r="BA1390" i="2"/>
  <c r="AZ1390" i="2"/>
  <c r="AY1390" i="2"/>
  <c r="AX1390" i="2"/>
  <c r="AW1390" i="2"/>
  <c r="AV1390" i="2"/>
  <c r="AU1390" i="2"/>
  <c r="AT1390" i="2"/>
  <c r="AS1390" i="2"/>
  <c r="AR1390" i="2"/>
  <c r="AQ1390" i="2"/>
  <c r="AP1390" i="2"/>
  <c r="AO1390" i="2"/>
  <c r="AN1390" i="2"/>
  <c r="AM1390" i="2"/>
  <c r="AL1390" i="2"/>
  <c r="AK1390" i="2"/>
  <c r="AJ1390" i="2"/>
  <c r="AI1390" i="2"/>
  <c r="AH1390" i="2"/>
  <c r="AG1390" i="2"/>
  <c r="AF1390" i="2"/>
  <c r="AE1390" i="2"/>
  <c r="AD1390" i="2"/>
  <c r="AC1390" i="2"/>
  <c r="AB1390" i="2"/>
  <c r="AA1390" i="2"/>
  <c r="Z1390" i="2"/>
  <c r="Y1390" i="2"/>
  <c r="X1390" i="2"/>
  <c r="W1390" i="2"/>
  <c r="V1390" i="2"/>
  <c r="U1390" i="2"/>
  <c r="CG1387" i="2"/>
  <c r="CF1387" i="2"/>
  <c r="CD1387" i="2"/>
  <c r="CC1387" i="2"/>
  <c r="CB1387" i="2"/>
  <c r="CA1387" i="2"/>
  <c r="BZ1387" i="2"/>
  <c r="BY1387" i="2"/>
  <c r="BX1387" i="2"/>
  <c r="BW1387" i="2"/>
  <c r="BV1387" i="2"/>
  <c r="BU1387" i="2"/>
  <c r="BO1387" i="2"/>
  <c r="BN1387" i="2"/>
  <c r="BM1387" i="2"/>
  <c r="BL1387" i="2"/>
  <c r="BK1387" i="2"/>
  <c r="BJ1387" i="2"/>
  <c r="BI1387" i="2"/>
  <c r="BH1387" i="2"/>
  <c r="BG1387" i="2"/>
  <c r="BF1387" i="2"/>
  <c r="BE1387" i="2"/>
  <c r="BD1387" i="2"/>
  <c r="BC1387" i="2"/>
  <c r="BB1387" i="2"/>
  <c r="BA1387" i="2"/>
  <c r="AZ1387" i="2"/>
  <c r="AY1387" i="2"/>
  <c r="AX1387" i="2"/>
  <c r="AW1387" i="2"/>
  <c r="AV1387" i="2"/>
  <c r="AU1387" i="2"/>
  <c r="AT1387" i="2"/>
  <c r="AS1387" i="2"/>
  <c r="AR1387" i="2"/>
  <c r="AQ1387" i="2"/>
  <c r="AP1387" i="2"/>
  <c r="AO1387" i="2"/>
  <c r="AN1387" i="2"/>
  <c r="AM1387" i="2"/>
  <c r="AL1387" i="2"/>
  <c r="AK1387" i="2"/>
  <c r="AJ1387" i="2"/>
  <c r="AI1387" i="2"/>
  <c r="AH1387" i="2"/>
  <c r="AG1387" i="2"/>
  <c r="AF1387" i="2"/>
  <c r="AE1387" i="2"/>
  <c r="AD1387" i="2"/>
  <c r="AC1387" i="2"/>
  <c r="AB1387" i="2"/>
  <c r="AA1387" i="2"/>
  <c r="Z1387" i="2"/>
  <c r="Y1387" i="2"/>
  <c r="X1387" i="2"/>
  <c r="W1387" i="2"/>
  <c r="V1387" i="2"/>
  <c r="U1387" i="2"/>
  <c r="CG1384" i="2"/>
  <c r="CF1384" i="2"/>
  <c r="CD1384" i="2"/>
  <c r="CC1384" i="2"/>
  <c r="CB1384" i="2"/>
  <c r="CA1384" i="2"/>
  <c r="BZ1384" i="2"/>
  <c r="BY1384" i="2"/>
  <c r="BS1384" i="2"/>
  <c r="BR1384" i="2"/>
  <c r="BQ1384" i="2"/>
  <c r="BP1384" i="2"/>
  <c r="BO1384" i="2"/>
  <c r="BN1384" i="2"/>
  <c r="BM1384" i="2"/>
  <c r="BL1384" i="2"/>
  <c r="BK1384" i="2"/>
  <c r="BJ1384" i="2"/>
  <c r="BI1384" i="2"/>
  <c r="BH1384" i="2"/>
  <c r="BG1384" i="2"/>
  <c r="BF1384" i="2"/>
  <c r="BE1384" i="2"/>
  <c r="BD1384" i="2"/>
  <c r="BC1384" i="2"/>
  <c r="BB1384" i="2"/>
  <c r="BA1384" i="2"/>
  <c r="AZ1384" i="2"/>
  <c r="AY1384" i="2"/>
  <c r="AX1384" i="2"/>
  <c r="AW1384" i="2"/>
  <c r="AV1384" i="2"/>
  <c r="AU1384" i="2"/>
  <c r="AT1384" i="2"/>
  <c r="AS1384" i="2"/>
  <c r="AR1384" i="2"/>
  <c r="AQ1384" i="2"/>
  <c r="AP1384" i="2"/>
  <c r="AO1384" i="2"/>
  <c r="AN1384" i="2"/>
  <c r="AM1384" i="2"/>
  <c r="AL1384" i="2"/>
  <c r="AK1384" i="2"/>
  <c r="AJ1384" i="2"/>
  <c r="AI1384" i="2"/>
  <c r="AH1384" i="2"/>
  <c r="AG1384" i="2"/>
  <c r="AF1384" i="2"/>
  <c r="AE1384" i="2"/>
  <c r="AD1384" i="2"/>
  <c r="AC1384" i="2"/>
  <c r="AB1384" i="2"/>
  <c r="AA1384" i="2"/>
  <c r="Z1384" i="2"/>
  <c r="Y1384" i="2"/>
  <c r="X1384" i="2"/>
  <c r="W1384" i="2"/>
  <c r="V1384" i="2"/>
  <c r="U1384" i="2"/>
  <c r="CG1381" i="2"/>
  <c r="CF1381" i="2"/>
  <c r="CD1381" i="2"/>
  <c r="CC1381" i="2"/>
  <c r="CB1381" i="2"/>
  <c r="CA1381" i="2"/>
  <c r="BZ1381" i="2"/>
  <c r="BY1381" i="2"/>
  <c r="BS1381" i="2"/>
  <c r="BR1381" i="2"/>
  <c r="BQ1381" i="2"/>
  <c r="BP1381" i="2"/>
  <c r="BO1381" i="2"/>
  <c r="BN1381" i="2"/>
  <c r="BM1381" i="2"/>
  <c r="BL1381" i="2"/>
  <c r="BK1381" i="2"/>
  <c r="BJ1381" i="2"/>
  <c r="BI1381" i="2"/>
  <c r="BH1381" i="2"/>
  <c r="BG1381" i="2"/>
  <c r="BF1381" i="2"/>
  <c r="BE1381" i="2"/>
  <c r="BD1381" i="2"/>
  <c r="BC1381" i="2"/>
  <c r="BB1381" i="2"/>
  <c r="BA1381" i="2"/>
  <c r="AZ1381" i="2"/>
  <c r="AY1381" i="2"/>
  <c r="AX1381" i="2"/>
  <c r="AW1381" i="2"/>
  <c r="AV1381" i="2"/>
  <c r="AU1381" i="2"/>
  <c r="AT1381" i="2"/>
  <c r="AS1381" i="2"/>
  <c r="AR1381" i="2"/>
  <c r="AQ1381" i="2"/>
  <c r="AP1381" i="2"/>
  <c r="AO1381" i="2"/>
  <c r="AN1381" i="2"/>
  <c r="AM1381" i="2"/>
  <c r="AL1381" i="2"/>
  <c r="AK1381" i="2"/>
  <c r="AJ1381" i="2"/>
  <c r="AI1381" i="2"/>
  <c r="AH1381" i="2"/>
  <c r="AG1381" i="2"/>
  <c r="AF1381" i="2"/>
  <c r="AE1381" i="2"/>
  <c r="AD1381" i="2"/>
  <c r="AC1381" i="2"/>
  <c r="AB1381" i="2"/>
  <c r="AA1381" i="2"/>
  <c r="Z1381" i="2"/>
  <c r="Y1381" i="2"/>
  <c r="X1381" i="2"/>
  <c r="W1381" i="2"/>
  <c r="V1381" i="2"/>
  <c r="U1381" i="2"/>
  <c r="CG1378" i="2"/>
  <c r="CF1378" i="2"/>
  <c r="CD1378" i="2"/>
  <c r="CC1378" i="2"/>
  <c r="CB1378" i="2"/>
  <c r="CA1378" i="2"/>
  <c r="BZ1378" i="2"/>
  <c r="BY1378" i="2"/>
  <c r="BS1378" i="2"/>
  <c r="BR1378" i="2"/>
  <c r="BQ1378" i="2"/>
  <c r="BP1378" i="2"/>
  <c r="BO1378" i="2"/>
  <c r="BN1378" i="2"/>
  <c r="BM1378" i="2"/>
  <c r="BL1378" i="2"/>
  <c r="BK1378" i="2"/>
  <c r="BJ1378" i="2"/>
  <c r="BI1378" i="2"/>
  <c r="BH1378" i="2"/>
  <c r="BG1378" i="2"/>
  <c r="BF1378" i="2"/>
  <c r="BE1378" i="2"/>
  <c r="BD1378" i="2"/>
  <c r="BC1378" i="2"/>
  <c r="BB1378" i="2"/>
  <c r="BA1378" i="2"/>
  <c r="AZ1378" i="2"/>
  <c r="AY1378" i="2"/>
  <c r="AX1378" i="2"/>
  <c r="AW1378" i="2"/>
  <c r="AV1378" i="2"/>
  <c r="AU1378" i="2"/>
  <c r="AT1378" i="2"/>
  <c r="AS1378" i="2"/>
  <c r="AR1378" i="2"/>
  <c r="AQ1378" i="2"/>
  <c r="AP1378" i="2"/>
  <c r="AO1378" i="2"/>
  <c r="AN1378" i="2"/>
  <c r="AM1378" i="2"/>
  <c r="AL1378" i="2"/>
  <c r="AK1378" i="2"/>
  <c r="AJ1378" i="2"/>
  <c r="AI1378" i="2"/>
  <c r="AH1378" i="2"/>
  <c r="AG1378" i="2"/>
  <c r="AF1378" i="2"/>
  <c r="AE1378" i="2"/>
  <c r="AD1378" i="2"/>
  <c r="AC1378" i="2"/>
  <c r="AB1378" i="2"/>
  <c r="AA1378" i="2"/>
  <c r="Z1378" i="2"/>
  <c r="Y1378" i="2"/>
  <c r="X1378" i="2"/>
  <c r="W1378" i="2"/>
  <c r="V1378" i="2"/>
  <c r="U1378" i="2"/>
  <c r="CG1375" i="2"/>
  <c r="CF1375" i="2"/>
  <c r="CD1375" i="2"/>
  <c r="CC1375" i="2"/>
  <c r="CB1375" i="2"/>
  <c r="CA1375" i="2"/>
  <c r="BZ1375" i="2"/>
  <c r="BY1375" i="2"/>
  <c r="BX1375" i="2"/>
  <c r="BW1375" i="2"/>
  <c r="BV1375" i="2"/>
  <c r="BU1375" i="2"/>
  <c r="BO1375" i="2"/>
  <c r="BN1375" i="2"/>
  <c r="BM1375" i="2"/>
  <c r="BL1375" i="2"/>
  <c r="BK1375" i="2"/>
  <c r="BJ1375" i="2"/>
  <c r="BI1375" i="2"/>
  <c r="BH1375" i="2"/>
  <c r="BG1375" i="2"/>
  <c r="BF1375" i="2"/>
  <c r="BE1375" i="2"/>
  <c r="BD1375" i="2"/>
  <c r="BC1375" i="2"/>
  <c r="BB1375" i="2"/>
  <c r="BA1375" i="2"/>
  <c r="AZ1375" i="2"/>
  <c r="AY1375" i="2"/>
  <c r="AX1375" i="2"/>
  <c r="AW1375" i="2"/>
  <c r="AV1375" i="2"/>
  <c r="AU1375" i="2"/>
  <c r="AT1375" i="2"/>
  <c r="AS1375" i="2"/>
  <c r="AR1375" i="2"/>
  <c r="AQ1375" i="2"/>
  <c r="AP1375" i="2"/>
  <c r="AO1375" i="2"/>
  <c r="AN1375" i="2"/>
  <c r="AM1375" i="2"/>
  <c r="AL1375" i="2"/>
  <c r="AK1375" i="2"/>
  <c r="AJ1375" i="2"/>
  <c r="AI1375" i="2"/>
  <c r="AH1375" i="2"/>
  <c r="AG1375" i="2"/>
  <c r="AF1375" i="2"/>
  <c r="AE1375" i="2"/>
  <c r="AD1375" i="2"/>
  <c r="AC1375" i="2"/>
  <c r="AB1375" i="2"/>
  <c r="AA1375" i="2"/>
  <c r="Z1375" i="2"/>
  <c r="Y1375" i="2"/>
  <c r="X1375" i="2"/>
  <c r="W1375" i="2"/>
  <c r="V1375" i="2"/>
  <c r="U1375" i="2"/>
  <c r="CG1372" i="2"/>
  <c r="CF1372" i="2"/>
  <c r="CD1372" i="2"/>
  <c r="CC1372" i="2"/>
  <c r="CB1372" i="2"/>
  <c r="CA1372" i="2"/>
  <c r="BZ1372" i="2"/>
  <c r="BY1372" i="2"/>
  <c r="BX1372" i="2"/>
  <c r="BW1372" i="2"/>
  <c r="BV1372" i="2"/>
  <c r="BU1372" i="2"/>
  <c r="BO1372" i="2"/>
  <c r="BN1372" i="2"/>
  <c r="BM1372" i="2"/>
  <c r="BL1372" i="2"/>
  <c r="BK1372" i="2"/>
  <c r="BJ1372" i="2"/>
  <c r="BI1372" i="2"/>
  <c r="BH1372" i="2"/>
  <c r="BG1372" i="2"/>
  <c r="BF1372" i="2"/>
  <c r="BE1372" i="2"/>
  <c r="BD1372" i="2"/>
  <c r="BC1372" i="2"/>
  <c r="BB1372" i="2"/>
  <c r="BA1372" i="2"/>
  <c r="AZ1372" i="2"/>
  <c r="AY1372" i="2"/>
  <c r="AX1372" i="2"/>
  <c r="AW1372" i="2"/>
  <c r="AV1372" i="2"/>
  <c r="AU1372" i="2"/>
  <c r="AT1372" i="2"/>
  <c r="AS1372" i="2"/>
  <c r="AR1372" i="2"/>
  <c r="AQ1372" i="2"/>
  <c r="AP1372" i="2"/>
  <c r="AO1372" i="2"/>
  <c r="AN1372" i="2"/>
  <c r="AM1372" i="2"/>
  <c r="AL1372" i="2"/>
  <c r="AK1372" i="2"/>
  <c r="AJ1372" i="2"/>
  <c r="AI1372" i="2"/>
  <c r="AH1372" i="2"/>
  <c r="AG1372" i="2"/>
  <c r="AF1372" i="2"/>
  <c r="AE1372" i="2"/>
  <c r="AD1372" i="2"/>
  <c r="AC1372" i="2"/>
  <c r="AB1372" i="2"/>
  <c r="AA1372" i="2"/>
  <c r="Z1372" i="2"/>
  <c r="Y1372" i="2"/>
  <c r="X1372" i="2"/>
  <c r="W1372" i="2"/>
  <c r="V1372" i="2"/>
  <c r="U1372" i="2"/>
  <c r="CG1369" i="2"/>
  <c r="CF1369" i="2"/>
  <c r="CD1369" i="2"/>
  <c r="BW1369" i="2"/>
  <c r="BV1369" i="2"/>
  <c r="BU1369" i="2"/>
  <c r="BT1369" i="2"/>
  <c r="BS1369" i="2"/>
  <c r="BR1369" i="2"/>
  <c r="BQ1369" i="2"/>
  <c r="BP1369" i="2"/>
  <c r="BO1369" i="2"/>
  <c r="BN1369" i="2"/>
  <c r="BM1369" i="2"/>
  <c r="BL1369" i="2"/>
  <c r="BK1369" i="2"/>
  <c r="BJ1369" i="2"/>
  <c r="BI1369" i="2"/>
  <c r="BH1369" i="2"/>
  <c r="BG1369" i="2"/>
  <c r="BF1369" i="2"/>
  <c r="BE1369" i="2"/>
  <c r="BD1369" i="2"/>
  <c r="BC1369" i="2"/>
  <c r="BB1369" i="2"/>
  <c r="BA1369" i="2"/>
  <c r="AZ1369" i="2"/>
  <c r="AY1369" i="2"/>
  <c r="AX1369" i="2"/>
  <c r="AW1369" i="2"/>
  <c r="AV1369" i="2"/>
  <c r="AU1369" i="2"/>
  <c r="AT1369" i="2"/>
  <c r="AS1369" i="2"/>
  <c r="AR1369" i="2"/>
  <c r="AQ1369" i="2"/>
  <c r="AP1369" i="2"/>
  <c r="AO1369" i="2"/>
  <c r="AN1369" i="2"/>
  <c r="AM1369" i="2"/>
  <c r="AL1369" i="2"/>
  <c r="AK1369" i="2"/>
  <c r="AJ1369" i="2"/>
  <c r="AI1369" i="2"/>
  <c r="AH1369" i="2"/>
  <c r="AG1369" i="2"/>
  <c r="AF1369" i="2"/>
  <c r="AE1369" i="2"/>
  <c r="AD1369" i="2"/>
  <c r="AC1369" i="2"/>
  <c r="AB1369" i="2"/>
  <c r="AA1369" i="2"/>
  <c r="Z1369" i="2"/>
  <c r="Y1369" i="2"/>
  <c r="X1369" i="2"/>
  <c r="W1369" i="2"/>
  <c r="V1369" i="2"/>
  <c r="U1369" i="2"/>
  <c r="CG1366" i="2"/>
  <c r="CF1366" i="2"/>
  <c r="CD1366" i="2"/>
  <c r="CC1366" i="2"/>
  <c r="CB1366" i="2"/>
  <c r="CA1366" i="2"/>
  <c r="BZ1366" i="2"/>
  <c r="BY1366" i="2"/>
  <c r="BX1366" i="2"/>
  <c r="BW1366" i="2"/>
  <c r="BV1366" i="2"/>
  <c r="BU1366" i="2"/>
  <c r="BO1366" i="2"/>
  <c r="BN1366" i="2"/>
  <c r="BM1366" i="2"/>
  <c r="BL1366" i="2"/>
  <c r="BK1366" i="2"/>
  <c r="BJ1366" i="2"/>
  <c r="BI1366" i="2"/>
  <c r="BH1366" i="2"/>
  <c r="BG1366" i="2"/>
  <c r="BF1366" i="2"/>
  <c r="BE1366" i="2"/>
  <c r="BD1366" i="2"/>
  <c r="BC1366" i="2"/>
  <c r="BB1366" i="2"/>
  <c r="BA1366" i="2"/>
  <c r="AZ1366" i="2"/>
  <c r="AY1366" i="2"/>
  <c r="AX1366" i="2"/>
  <c r="AW1366" i="2"/>
  <c r="AV1366" i="2"/>
  <c r="AU1366" i="2"/>
  <c r="AT1366" i="2"/>
  <c r="AS1366" i="2"/>
  <c r="AR1366" i="2"/>
  <c r="AQ1366" i="2"/>
  <c r="AP1366" i="2"/>
  <c r="AO1366" i="2"/>
  <c r="AN1366" i="2"/>
  <c r="AM1366" i="2"/>
  <c r="AL1366" i="2"/>
  <c r="AK1366" i="2"/>
  <c r="AJ1366" i="2"/>
  <c r="AI1366" i="2"/>
  <c r="AH1366" i="2"/>
  <c r="AG1366" i="2"/>
  <c r="AF1366" i="2"/>
  <c r="AE1366" i="2"/>
  <c r="AD1366" i="2"/>
  <c r="AC1366" i="2"/>
  <c r="AB1366" i="2"/>
  <c r="AA1366" i="2"/>
  <c r="Z1366" i="2"/>
  <c r="Y1366" i="2"/>
  <c r="X1366" i="2"/>
  <c r="W1366" i="2"/>
  <c r="V1366" i="2"/>
  <c r="U1366" i="2"/>
  <c r="CG1363" i="2"/>
  <c r="CF1363" i="2"/>
  <c r="CD1363" i="2"/>
  <c r="CC1363" i="2"/>
  <c r="CB1363" i="2"/>
  <c r="CA1363" i="2"/>
  <c r="BZ1363" i="2"/>
  <c r="BY1363" i="2"/>
  <c r="BX1363" i="2"/>
  <c r="BW1363" i="2"/>
  <c r="BV1363" i="2"/>
  <c r="BU1363" i="2"/>
  <c r="BO1363" i="2"/>
  <c r="BN1363" i="2"/>
  <c r="BM1363" i="2"/>
  <c r="BL1363" i="2"/>
  <c r="BK1363" i="2"/>
  <c r="BJ1363" i="2"/>
  <c r="BI1363" i="2"/>
  <c r="BH1363" i="2"/>
  <c r="BG1363" i="2"/>
  <c r="BF1363" i="2"/>
  <c r="BE1363" i="2"/>
  <c r="BD1363" i="2"/>
  <c r="BC1363" i="2"/>
  <c r="BB1363" i="2"/>
  <c r="BA1363" i="2"/>
  <c r="AZ1363" i="2"/>
  <c r="AY1363" i="2"/>
  <c r="AX1363" i="2"/>
  <c r="AW1363" i="2"/>
  <c r="AV1363" i="2"/>
  <c r="AU1363" i="2"/>
  <c r="AT1363" i="2"/>
  <c r="AS1363" i="2"/>
  <c r="AR1363" i="2"/>
  <c r="AQ1363" i="2"/>
  <c r="AP1363" i="2"/>
  <c r="AO1363" i="2"/>
  <c r="AN1363" i="2"/>
  <c r="AM1363" i="2"/>
  <c r="AL1363" i="2"/>
  <c r="AK1363" i="2"/>
  <c r="AJ1363" i="2"/>
  <c r="AI1363" i="2"/>
  <c r="AH1363" i="2"/>
  <c r="AG1363" i="2"/>
  <c r="AF1363" i="2"/>
  <c r="AE1363" i="2"/>
  <c r="AD1363" i="2"/>
  <c r="AC1363" i="2"/>
  <c r="AB1363" i="2"/>
  <c r="AA1363" i="2"/>
  <c r="Z1363" i="2"/>
  <c r="Y1363" i="2"/>
  <c r="X1363" i="2"/>
  <c r="W1363" i="2"/>
  <c r="V1363" i="2"/>
  <c r="U1363" i="2"/>
  <c r="CG1358" i="2"/>
  <c r="CF1358" i="2"/>
  <c r="CD1358" i="2"/>
  <c r="CC1358" i="2"/>
  <c r="CB1358" i="2"/>
  <c r="CA1358" i="2"/>
  <c r="BZ1358" i="2"/>
  <c r="BY1358" i="2"/>
  <c r="BJ1358" i="2"/>
  <c r="BI1358" i="2"/>
  <c r="BH1358" i="2"/>
  <c r="BG1358" i="2"/>
  <c r="BF1358" i="2"/>
  <c r="BE1358" i="2"/>
  <c r="BD1358" i="2"/>
  <c r="BC1358" i="2"/>
  <c r="BB1358" i="2"/>
  <c r="BA1358" i="2"/>
  <c r="AZ1358" i="2"/>
  <c r="AY1358" i="2"/>
  <c r="AX1358" i="2"/>
  <c r="AW1358" i="2"/>
  <c r="AV1358" i="2"/>
  <c r="AU1358" i="2"/>
  <c r="AT1358" i="2"/>
  <c r="AS1358" i="2"/>
  <c r="AR1358" i="2"/>
  <c r="AQ1358" i="2"/>
  <c r="AP1358" i="2"/>
  <c r="AO1358" i="2"/>
  <c r="AN1358" i="2"/>
  <c r="AM1358" i="2"/>
  <c r="AL1358" i="2"/>
  <c r="AK1358" i="2"/>
  <c r="AJ1358" i="2"/>
  <c r="AI1358" i="2"/>
  <c r="AH1358" i="2"/>
  <c r="AG1358" i="2"/>
  <c r="AF1358" i="2"/>
  <c r="AE1358" i="2"/>
  <c r="AD1358" i="2"/>
  <c r="AC1358" i="2"/>
  <c r="AB1358" i="2"/>
  <c r="AA1358" i="2"/>
  <c r="Z1358" i="2"/>
  <c r="Y1358" i="2"/>
  <c r="X1358" i="2"/>
  <c r="W1358" i="2"/>
  <c r="V1358" i="2"/>
  <c r="U1358" i="2"/>
  <c r="CG1355" i="2"/>
  <c r="CF1355" i="2"/>
  <c r="CD1355" i="2"/>
  <c r="CC1355" i="2"/>
  <c r="CB1355" i="2"/>
  <c r="CA1355" i="2"/>
  <c r="BZ1355" i="2"/>
  <c r="BY1355" i="2"/>
  <c r="BJ1355" i="2"/>
  <c r="BI1355" i="2"/>
  <c r="BH1355" i="2"/>
  <c r="BG1355" i="2"/>
  <c r="BF1355" i="2"/>
  <c r="BE1355" i="2"/>
  <c r="BD1355" i="2"/>
  <c r="BC1355" i="2"/>
  <c r="BB1355" i="2"/>
  <c r="BA1355" i="2"/>
  <c r="AZ1355" i="2"/>
  <c r="AY1355" i="2"/>
  <c r="AX1355" i="2"/>
  <c r="AW1355" i="2"/>
  <c r="AV1355" i="2"/>
  <c r="AU1355" i="2"/>
  <c r="AT1355" i="2"/>
  <c r="AS1355" i="2"/>
  <c r="AR1355" i="2"/>
  <c r="AQ1355" i="2"/>
  <c r="AP1355" i="2"/>
  <c r="AO1355" i="2"/>
  <c r="AN1355" i="2"/>
  <c r="AM1355" i="2"/>
  <c r="AL1355" i="2"/>
  <c r="AK1355" i="2"/>
  <c r="AJ1355" i="2"/>
  <c r="AI1355" i="2"/>
  <c r="AH1355" i="2"/>
  <c r="AG1355" i="2"/>
  <c r="AF1355" i="2"/>
  <c r="AE1355" i="2"/>
  <c r="AD1355" i="2"/>
  <c r="AC1355" i="2"/>
  <c r="AB1355" i="2"/>
  <c r="AA1355" i="2"/>
  <c r="Z1355" i="2"/>
  <c r="Y1355" i="2"/>
  <c r="X1355" i="2"/>
  <c r="W1355" i="2"/>
  <c r="V1355" i="2"/>
  <c r="U1355" i="2"/>
  <c r="CG1352" i="2"/>
  <c r="CF1352" i="2"/>
  <c r="CD1352" i="2"/>
  <c r="CC1352" i="2"/>
  <c r="CB1352" i="2"/>
  <c r="CA1352" i="2"/>
  <c r="BZ1352" i="2"/>
  <c r="BY1352" i="2"/>
  <c r="BJ1352" i="2"/>
  <c r="BI1352" i="2"/>
  <c r="BH1352" i="2"/>
  <c r="BG1352" i="2"/>
  <c r="BF1352" i="2"/>
  <c r="BE1352" i="2"/>
  <c r="BD1352" i="2"/>
  <c r="BC1352" i="2"/>
  <c r="BB1352" i="2"/>
  <c r="BA1352" i="2"/>
  <c r="AZ1352" i="2"/>
  <c r="AY1352" i="2"/>
  <c r="AX1352" i="2"/>
  <c r="AW1352" i="2"/>
  <c r="AV1352" i="2"/>
  <c r="AU1352" i="2"/>
  <c r="AT1352" i="2"/>
  <c r="AS1352" i="2"/>
  <c r="AR1352" i="2"/>
  <c r="AQ1352" i="2"/>
  <c r="AP1352" i="2"/>
  <c r="AO1352" i="2"/>
  <c r="AN1352" i="2"/>
  <c r="AM1352" i="2"/>
  <c r="AL1352" i="2"/>
  <c r="AK1352" i="2"/>
  <c r="AJ1352" i="2"/>
  <c r="AI1352" i="2"/>
  <c r="AH1352" i="2"/>
  <c r="AG1352" i="2"/>
  <c r="AF1352" i="2"/>
  <c r="AE1352" i="2"/>
  <c r="AD1352" i="2"/>
  <c r="AC1352" i="2"/>
  <c r="AB1352" i="2"/>
  <c r="AA1352" i="2"/>
  <c r="Z1352" i="2"/>
  <c r="Y1352" i="2"/>
  <c r="X1352" i="2"/>
  <c r="W1352" i="2"/>
  <c r="V1352" i="2"/>
  <c r="U1352" i="2"/>
  <c r="CG1349" i="2"/>
  <c r="CF1349" i="2"/>
  <c r="CD1349" i="2"/>
  <c r="CC1349" i="2"/>
  <c r="CB1349" i="2"/>
  <c r="CA1349" i="2"/>
  <c r="BZ1349" i="2"/>
  <c r="BY1349" i="2"/>
  <c r="BJ1349" i="2"/>
  <c r="BI1349" i="2"/>
  <c r="BH1349" i="2"/>
  <c r="BG1349" i="2"/>
  <c r="BF1349" i="2"/>
  <c r="BE1349" i="2"/>
  <c r="BD1349" i="2"/>
  <c r="BC1349" i="2"/>
  <c r="BB1349" i="2"/>
  <c r="BA1349" i="2"/>
  <c r="AZ1349" i="2"/>
  <c r="AY1349" i="2"/>
  <c r="AX1349" i="2"/>
  <c r="AW1349" i="2"/>
  <c r="AV1349" i="2"/>
  <c r="AU1349" i="2"/>
  <c r="AT1349" i="2"/>
  <c r="AS1349" i="2"/>
  <c r="AR1349" i="2"/>
  <c r="AQ1349" i="2"/>
  <c r="AP1349" i="2"/>
  <c r="AO1349" i="2"/>
  <c r="AN1349" i="2"/>
  <c r="AM1349" i="2"/>
  <c r="AL1349" i="2"/>
  <c r="AK1349" i="2"/>
  <c r="AJ1349" i="2"/>
  <c r="AI1349" i="2"/>
  <c r="AH1349" i="2"/>
  <c r="AG1349" i="2"/>
  <c r="AF1349" i="2"/>
  <c r="AE1349" i="2"/>
  <c r="AD1349" i="2"/>
  <c r="AC1349" i="2"/>
  <c r="AB1349" i="2"/>
  <c r="AA1349" i="2"/>
  <c r="Z1349" i="2"/>
  <c r="Y1349" i="2"/>
  <c r="X1349" i="2"/>
  <c r="W1349" i="2"/>
  <c r="V1349" i="2"/>
  <c r="U1349" i="2"/>
  <c r="CG1346" i="2"/>
  <c r="CF1346" i="2"/>
  <c r="CD1346" i="2"/>
  <c r="CC1346" i="2"/>
  <c r="CB1346" i="2"/>
  <c r="CA1346" i="2"/>
  <c r="BZ1346" i="2"/>
  <c r="BY1346" i="2"/>
  <c r="BJ1346" i="2"/>
  <c r="BI1346" i="2"/>
  <c r="BH1346" i="2"/>
  <c r="BG1346" i="2"/>
  <c r="BF1346" i="2"/>
  <c r="BE1346" i="2"/>
  <c r="BD1346" i="2"/>
  <c r="BC1346" i="2"/>
  <c r="BB1346" i="2"/>
  <c r="BA1346" i="2"/>
  <c r="AZ1346" i="2"/>
  <c r="AY1346" i="2"/>
  <c r="AX1346" i="2"/>
  <c r="AW1346" i="2"/>
  <c r="AV1346" i="2"/>
  <c r="AU1346" i="2"/>
  <c r="AT1346" i="2"/>
  <c r="AS1346" i="2"/>
  <c r="AR1346" i="2"/>
  <c r="AQ1346" i="2"/>
  <c r="AP1346" i="2"/>
  <c r="AO1346" i="2"/>
  <c r="AN1346" i="2"/>
  <c r="AM1346" i="2"/>
  <c r="AL1346" i="2"/>
  <c r="AK1346" i="2"/>
  <c r="AJ1346" i="2"/>
  <c r="AI1346" i="2"/>
  <c r="AH1346" i="2"/>
  <c r="AG1346" i="2"/>
  <c r="AF1346" i="2"/>
  <c r="AE1346" i="2"/>
  <c r="AD1346" i="2"/>
  <c r="AC1346" i="2"/>
  <c r="AB1346" i="2"/>
  <c r="AA1346" i="2"/>
  <c r="Z1346" i="2"/>
  <c r="Y1346" i="2"/>
  <c r="X1346" i="2"/>
  <c r="W1346" i="2"/>
  <c r="V1346" i="2"/>
  <c r="U1346" i="2"/>
  <c r="CG1342" i="2"/>
  <c r="CF1342" i="2"/>
  <c r="CD1342" i="2"/>
  <c r="CC1342" i="2"/>
  <c r="CB1342" i="2"/>
  <c r="CA1342" i="2"/>
  <c r="BZ1342" i="2"/>
  <c r="BY1342" i="2"/>
  <c r="BX1342" i="2"/>
  <c r="BW1342" i="2"/>
  <c r="BV1342" i="2"/>
  <c r="BU1342" i="2"/>
  <c r="BF1342" i="2"/>
  <c r="BE1342" i="2"/>
  <c r="BD1342" i="2"/>
  <c r="BC1342" i="2"/>
  <c r="BB1342" i="2"/>
  <c r="BA1342" i="2"/>
  <c r="AZ1342" i="2"/>
  <c r="AY1342" i="2"/>
  <c r="AX1342" i="2"/>
  <c r="AW1342" i="2"/>
  <c r="AV1342" i="2"/>
  <c r="AU1342" i="2"/>
  <c r="AT1342" i="2"/>
  <c r="AS1342" i="2"/>
  <c r="AR1342" i="2"/>
  <c r="AQ1342" i="2"/>
  <c r="AP1342" i="2"/>
  <c r="AO1342" i="2"/>
  <c r="AN1342" i="2"/>
  <c r="AM1342" i="2"/>
  <c r="AL1342" i="2"/>
  <c r="AK1342" i="2"/>
  <c r="AJ1342" i="2"/>
  <c r="AI1342" i="2"/>
  <c r="AH1342" i="2"/>
  <c r="AG1342" i="2"/>
  <c r="AF1342" i="2"/>
  <c r="AE1342" i="2"/>
  <c r="AD1342" i="2"/>
  <c r="AC1342" i="2"/>
  <c r="AB1342" i="2"/>
  <c r="AA1342" i="2"/>
  <c r="Z1342" i="2"/>
  <c r="Y1342" i="2"/>
  <c r="X1342" i="2"/>
  <c r="W1342" i="2"/>
  <c r="V1342" i="2"/>
  <c r="U1342" i="2"/>
  <c r="CG1339" i="2"/>
  <c r="CF1339" i="2"/>
  <c r="CD1339" i="2"/>
  <c r="CC1339" i="2"/>
  <c r="CB1339" i="2"/>
  <c r="CA1339" i="2"/>
  <c r="BZ1339" i="2"/>
  <c r="BY1339" i="2"/>
  <c r="BX1339" i="2"/>
  <c r="BW1339" i="2"/>
  <c r="BV1339" i="2"/>
  <c r="BU1339" i="2"/>
  <c r="BF1339" i="2"/>
  <c r="BE1339" i="2"/>
  <c r="BD1339" i="2"/>
  <c r="BC1339" i="2"/>
  <c r="BB1339" i="2"/>
  <c r="BA1339" i="2"/>
  <c r="AZ1339" i="2"/>
  <c r="AY1339" i="2"/>
  <c r="AX1339" i="2"/>
  <c r="AW1339" i="2"/>
  <c r="AV1339" i="2"/>
  <c r="AU1339" i="2"/>
  <c r="AT1339" i="2"/>
  <c r="AS1339" i="2"/>
  <c r="AR1339" i="2"/>
  <c r="AQ1339" i="2"/>
  <c r="AP1339" i="2"/>
  <c r="AO1339" i="2"/>
  <c r="AN1339" i="2"/>
  <c r="AM1339" i="2"/>
  <c r="AL1339" i="2"/>
  <c r="AK1339" i="2"/>
  <c r="AJ1339" i="2"/>
  <c r="AI1339" i="2"/>
  <c r="AH1339" i="2"/>
  <c r="AG1339" i="2"/>
  <c r="AF1339" i="2"/>
  <c r="AE1339" i="2"/>
  <c r="AD1339" i="2"/>
  <c r="AC1339" i="2"/>
  <c r="AB1339" i="2"/>
  <c r="AA1339" i="2"/>
  <c r="Z1339" i="2"/>
  <c r="Y1339" i="2"/>
  <c r="X1339" i="2"/>
  <c r="W1339" i="2"/>
  <c r="V1339" i="2"/>
  <c r="U1339" i="2"/>
  <c r="CG1336" i="2"/>
  <c r="CF1336" i="2"/>
  <c r="CD1336" i="2"/>
  <c r="CC1336" i="2"/>
  <c r="CB1336" i="2"/>
  <c r="CA1336" i="2"/>
  <c r="BZ1336" i="2"/>
  <c r="BY1336" i="2"/>
  <c r="BX1336" i="2"/>
  <c r="BW1336" i="2"/>
  <c r="BV1336" i="2"/>
  <c r="BU1336" i="2"/>
  <c r="BF1336" i="2"/>
  <c r="BE1336" i="2"/>
  <c r="BD1336" i="2"/>
  <c r="BC1336" i="2"/>
  <c r="BB1336" i="2"/>
  <c r="BA1336" i="2"/>
  <c r="AZ1336" i="2"/>
  <c r="AY1336" i="2"/>
  <c r="AX1336" i="2"/>
  <c r="AW1336" i="2"/>
  <c r="AV1336" i="2"/>
  <c r="AU1336" i="2"/>
  <c r="AT1336" i="2"/>
  <c r="AS1336" i="2"/>
  <c r="AR1336" i="2"/>
  <c r="AQ1336" i="2"/>
  <c r="AP1336" i="2"/>
  <c r="AO1336" i="2"/>
  <c r="AN1336" i="2"/>
  <c r="AM1336" i="2"/>
  <c r="AL1336" i="2"/>
  <c r="AK1336" i="2"/>
  <c r="AJ1336" i="2"/>
  <c r="AI1336" i="2"/>
  <c r="AH1336" i="2"/>
  <c r="AG1336" i="2"/>
  <c r="AF1336" i="2"/>
  <c r="AE1336" i="2"/>
  <c r="AD1336" i="2"/>
  <c r="AC1336" i="2"/>
  <c r="AB1336" i="2"/>
  <c r="AA1336" i="2"/>
  <c r="Z1336" i="2"/>
  <c r="Y1336" i="2"/>
  <c r="X1336" i="2"/>
  <c r="W1336" i="2"/>
  <c r="V1336" i="2"/>
  <c r="U1336" i="2"/>
  <c r="CG1333" i="2"/>
  <c r="CF1333" i="2"/>
  <c r="CD1333" i="2"/>
  <c r="CC1333" i="2"/>
  <c r="CB1333" i="2"/>
  <c r="CA1333" i="2"/>
  <c r="BZ1333" i="2"/>
  <c r="BY1333" i="2"/>
  <c r="BX1333" i="2"/>
  <c r="BW1333" i="2"/>
  <c r="BV1333" i="2"/>
  <c r="BU1333" i="2"/>
  <c r="BF1333" i="2"/>
  <c r="BE1333" i="2"/>
  <c r="BD1333" i="2"/>
  <c r="BC1333" i="2"/>
  <c r="BB1333" i="2"/>
  <c r="BA1333" i="2"/>
  <c r="AZ1333" i="2"/>
  <c r="AY1333" i="2"/>
  <c r="AX1333" i="2"/>
  <c r="AW1333" i="2"/>
  <c r="AV1333" i="2"/>
  <c r="AU1333" i="2"/>
  <c r="AT1333" i="2"/>
  <c r="AS1333" i="2"/>
  <c r="AR1333" i="2"/>
  <c r="AQ1333" i="2"/>
  <c r="AP1333" i="2"/>
  <c r="AO1333" i="2"/>
  <c r="AN1333" i="2"/>
  <c r="AM1333" i="2"/>
  <c r="AL1333" i="2"/>
  <c r="AK1333" i="2"/>
  <c r="AJ1333" i="2"/>
  <c r="AI1333" i="2"/>
  <c r="AH1333" i="2"/>
  <c r="AG1333" i="2"/>
  <c r="AF1333" i="2"/>
  <c r="AE1333" i="2"/>
  <c r="AD1333" i="2"/>
  <c r="AC1333" i="2"/>
  <c r="AB1333" i="2"/>
  <c r="AA1333" i="2"/>
  <c r="Z1333" i="2"/>
  <c r="Y1333" i="2"/>
  <c r="X1333" i="2"/>
  <c r="W1333" i="2"/>
  <c r="V1333" i="2"/>
  <c r="U1333" i="2"/>
  <c r="CG1330" i="2"/>
  <c r="CF1330" i="2"/>
  <c r="CD1330" i="2"/>
  <c r="CC1330" i="2"/>
  <c r="CB1330" i="2"/>
  <c r="CA1330" i="2"/>
  <c r="BZ1330" i="2"/>
  <c r="BY1330" i="2"/>
  <c r="BX1330" i="2"/>
  <c r="BW1330" i="2"/>
  <c r="BV1330" i="2"/>
  <c r="BU1330" i="2"/>
  <c r="BF1330" i="2"/>
  <c r="BE1330" i="2"/>
  <c r="BD1330" i="2"/>
  <c r="BC1330" i="2"/>
  <c r="BB1330" i="2"/>
  <c r="BA1330" i="2"/>
  <c r="AZ1330" i="2"/>
  <c r="AY1330" i="2"/>
  <c r="AX1330" i="2"/>
  <c r="AW1330" i="2"/>
  <c r="AV1330" i="2"/>
  <c r="AU1330" i="2"/>
  <c r="AT1330" i="2"/>
  <c r="AS1330" i="2"/>
  <c r="AR1330" i="2"/>
  <c r="AQ1330" i="2"/>
  <c r="AP1330" i="2"/>
  <c r="AO1330" i="2"/>
  <c r="AN1330" i="2"/>
  <c r="AM1330" i="2"/>
  <c r="AL1330" i="2"/>
  <c r="AK1330" i="2"/>
  <c r="AJ1330" i="2"/>
  <c r="AI1330" i="2"/>
  <c r="AH1330" i="2"/>
  <c r="AG1330" i="2"/>
  <c r="AF1330" i="2"/>
  <c r="AE1330" i="2"/>
  <c r="AD1330" i="2"/>
  <c r="AC1330" i="2"/>
  <c r="AB1330" i="2"/>
  <c r="AA1330" i="2"/>
  <c r="Z1330" i="2"/>
  <c r="Y1330" i="2"/>
  <c r="X1330" i="2"/>
  <c r="W1330" i="2"/>
  <c r="V1330" i="2"/>
  <c r="U1330" i="2"/>
  <c r="CG1327" i="2"/>
  <c r="CF1327" i="2"/>
  <c r="CD1327" i="2"/>
  <c r="CC1327" i="2"/>
  <c r="CB1327" i="2"/>
  <c r="CA1327" i="2"/>
  <c r="BZ1327" i="2"/>
  <c r="BY1327" i="2"/>
  <c r="BX1327" i="2"/>
  <c r="BW1327" i="2"/>
  <c r="BV1327" i="2"/>
  <c r="BU1327" i="2"/>
  <c r="BF1327" i="2"/>
  <c r="BE1327" i="2"/>
  <c r="BD1327" i="2"/>
  <c r="BC1327" i="2"/>
  <c r="BB1327" i="2"/>
  <c r="BA1327" i="2"/>
  <c r="AZ1327" i="2"/>
  <c r="AY1327" i="2"/>
  <c r="AX1327" i="2"/>
  <c r="AW1327" i="2"/>
  <c r="AV1327" i="2"/>
  <c r="AU1327" i="2"/>
  <c r="AT1327" i="2"/>
  <c r="AS1327" i="2"/>
  <c r="AR1327" i="2"/>
  <c r="AQ1327" i="2"/>
  <c r="AP1327" i="2"/>
  <c r="AO1327" i="2"/>
  <c r="AN1327" i="2"/>
  <c r="AM1327" i="2"/>
  <c r="AL1327" i="2"/>
  <c r="AK1327" i="2"/>
  <c r="AJ1327" i="2"/>
  <c r="AI1327" i="2"/>
  <c r="AH1327" i="2"/>
  <c r="AG1327" i="2"/>
  <c r="AF1327" i="2"/>
  <c r="AE1327" i="2"/>
  <c r="AD1327" i="2"/>
  <c r="AC1327" i="2"/>
  <c r="AB1327" i="2"/>
  <c r="AA1327" i="2"/>
  <c r="Z1327" i="2"/>
  <c r="Y1327" i="2"/>
  <c r="X1327" i="2"/>
  <c r="W1327" i="2"/>
  <c r="V1327" i="2"/>
  <c r="U1327" i="2"/>
  <c r="CG1324" i="2"/>
  <c r="CF1324" i="2"/>
  <c r="CD1324" i="2"/>
  <c r="CC1324" i="2"/>
  <c r="CB1324" i="2"/>
  <c r="CA1324" i="2"/>
  <c r="BZ1324" i="2"/>
  <c r="BY1324" i="2"/>
  <c r="BX1324" i="2"/>
  <c r="BW1324" i="2"/>
  <c r="BV1324" i="2"/>
  <c r="BU1324" i="2"/>
  <c r="BF1324" i="2"/>
  <c r="BE1324" i="2"/>
  <c r="BD1324" i="2"/>
  <c r="BC1324" i="2"/>
  <c r="BB1324" i="2"/>
  <c r="BA1324" i="2"/>
  <c r="AZ1324" i="2"/>
  <c r="AY1324" i="2"/>
  <c r="AX1324" i="2"/>
  <c r="AW1324" i="2"/>
  <c r="AV1324" i="2"/>
  <c r="AU1324" i="2"/>
  <c r="AT1324" i="2"/>
  <c r="AS1324" i="2"/>
  <c r="AR1324" i="2"/>
  <c r="AQ1324" i="2"/>
  <c r="AP1324" i="2"/>
  <c r="AO1324" i="2"/>
  <c r="AN1324" i="2"/>
  <c r="AM1324" i="2"/>
  <c r="AL1324" i="2"/>
  <c r="AK1324" i="2"/>
  <c r="AJ1324" i="2"/>
  <c r="AI1324" i="2"/>
  <c r="AH1324" i="2"/>
  <c r="AG1324" i="2"/>
  <c r="AF1324" i="2"/>
  <c r="AE1324" i="2"/>
  <c r="AD1324" i="2"/>
  <c r="AC1324" i="2"/>
  <c r="AB1324" i="2"/>
  <c r="AA1324" i="2"/>
  <c r="Z1324" i="2"/>
  <c r="Y1324" i="2"/>
  <c r="X1324" i="2"/>
  <c r="W1324" i="2"/>
  <c r="V1324" i="2"/>
  <c r="U1324" i="2"/>
  <c r="CG1321" i="2"/>
  <c r="CF1321" i="2"/>
  <c r="CD1321" i="2"/>
  <c r="CC1321" i="2"/>
  <c r="CB1321" i="2"/>
  <c r="CA1321" i="2"/>
  <c r="BZ1321" i="2"/>
  <c r="BY1321" i="2"/>
  <c r="BX1321" i="2"/>
  <c r="BW1321" i="2"/>
  <c r="BV1321" i="2"/>
  <c r="BU1321" i="2"/>
  <c r="BF1321" i="2"/>
  <c r="BE1321" i="2"/>
  <c r="BD1321" i="2"/>
  <c r="BC1321" i="2"/>
  <c r="BB1321" i="2"/>
  <c r="BA1321" i="2"/>
  <c r="AZ1321" i="2"/>
  <c r="AY1321" i="2"/>
  <c r="AX1321" i="2"/>
  <c r="AW1321" i="2"/>
  <c r="AV1321" i="2"/>
  <c r="AU1321" i="2"/>
  <c r="AT1321" i="2"/>
  <c r="AS1321" i="2"/>
  <c r="AR1321" i="2"/>
  <c r="AQ1321" i="2"/>
  <c r="AP1321" i="2"/>
  <c r="AO1321" i="2"/>
  <c r="AN1321" i="2"/>
  <c r="AM1321" i="2"/>
  <c r="AL1321" i="2"/>
  <c r="AK1321" i="2"/>
  <c r="AJ1321" i="2"/>
  <c r="AI1321" i="2"/>
  <c r="AH1321" i="2"/>
  <c r="AG1321" i="2"/>
  <c r="AF1321" i="2"/>
  <c r="AE1321" i="2"/>
  <c r="AD1321" i="2"/>
  <c r="AC1321" i="2"/>
  <c r="AB1321" i="2"/>
  <c r="AA1321" i="2"/>
  <c r="Z1321" i="2"/>
  <c r="Y1321" i="2"/>
  <c r="X1321" i="2"/>
  <c r="W1321" i="2"/>
  <c r="V1321" i="2"/>
  <c r="U1321" i="2"/>
  <c r="CG1318" i="2"/>
  <c r="CF1318" i="2"/>
  <c r="CD1318" i="2"/>
  <c r="CC1318" i="2"/>
  <c r="CB1318" i="2"/>
  <c r="CA1318" i="2"/>
  <c r="BZ1318" i="2"/>
  <c r="BY1318" i="2"/>
  <c r="BX1318" i="2"/>
  <c r="BW1318" i="2"/>
  <c r="BV1318" i="2"/>
  <c r="BU1318" i="2"/>
  <c r="BF1318" i="2"/>
  <c r="BE1318" i="2"/>
  <c r="BD1318" i="2"/>
  <c r="BC1318" i="2"/>
  <c r="BB1318" i="2"/>
  <c r="BA1318" i="2"/>
  <c r="AZ1318" i="2"/>
  <c r="AY1318" i="2"/>
  <c r="AX1318" i="2"/>
  <c r="AW1318" i="2"/>
  <c r="AV1318" i="2"/>
  <c r="AU1318" i="2"/>
  <c r="AT1318" i="2"/>
  <c r="AS1318" i="2"/>
  <c r="AR1318" i="2"/>
  <c r="AQ1318" i="2"/>
  <c r="AP1318" i="2"/>
  <c r="AO1318" i="2"/>
  <c r="AN1318" i="2"/>
  <c r="AM1318" i="2"/>
  <c r="AL1318" i="2"/>
  <c r="AK1318" i="2"/>
  <c r="AJ1318" i="2"/>
  <c r="AI1318" i="2"/>
  <c r="AH1318" i="2"/>
  <c r="AG1318" i="2"/>
  <c r="AF1318" i="2"/>
  <c r="AE1318" i="2"/>
  <c r="AD1318" i="2"/>
  <c r="AC1318" i="2"/>
  <c r="AB1318" i="2"/>
  <c r="AA1318" i="2"/>
  <c r="Z1318" i="2"/>
  <c r="Y1318" i="2"/>
  <c r="X1318" i="2"/>
  <c r="W1318" i="2"/>
  <c r="V1318" i="2"/>
  <c r="U1318" i="2"/>
  <c r="CG1315" i="2"/>
  <c r="CF1315" i="2"/>
  <c r="CD1315" i="2"/>
  <c r="CC1315" i="2"/>
  <c r="CB1315" i="2"/>
  <c r="CA1315" i="2"/>
  <c r="BZ1315" i="2"/>
  <c r="BY1315" i="2"/>
  <c r="BX1315" i="2"/>
  <c r="BW1315" i="2"/>
  <c r="BV1315" i="2"/>
  <c r="BU1315" i="2"/>
  <c r="BF1315" i="2"/>
  <c r="BE1315" i="2"/>
  <c r="BD1315" i="2"/>
  <c r="BC1315" i="2"/>
  <c r="BB1315" i="2"/>
  <c r="BA1315" i="2"/>
  <c r="AZ1315" i="2"/>
  <c r="AY1315" i="2"/>
  <c r="AX1315" i="2"/>
  <c r="AW1315" i="2"/>
  <c r="AV1315" i="2"/>
  <c r="AU1315" i="2"/>
  <c r="AT1315" i="2"/>
  <c r="AS1315" i="2"/>
  <c r="AR1315" i="2"/>
  <c r="AQ1315" i="2"/>
  <c r="AP1315" i="2"/>
  <c r="AO1315" i="2"/>
  <c r="AN1315" i="2"/>
  <c r="AM1315" i="2"/>
  <c r="AL1315" i="2"/>
  <c r="AK1315" i="2"/>
  <c r="AJ1315" i="2"/>
  <c r="AI1315" i="2"/>
  <c r="AH1315" i="2"/>
  <c r="AG1315" i="2"/>
  <c r="AF1315" i="2"/>
  <c r="AE1315" i="2"/>
  <c r="AD1315" i="2"/>
  <c r="AC1315" i="2"/>
  <c r="AB1315" i="2"/>
  <c r="AA1315" i="2"/>
  <c r="Z1315" i="2"/>
  <c r="Y1315" i="2"/>
  <c r="X1315" i="2"/>
  <c r="W1315" i="2"/>
  <c r="V1315" i="2"/>
  <c r="U1315" i="2"/>
  <c r="CG1312" i="2"/>
  <c r="CF1312" i="2"/>
  <c r="CD1312" i="2"/>
  <c r="CC1312" i="2"/>
  <c r="CB1312" i="2"/>
  <c r="CA1312" i="2"/>
  <c r="BZ1312" i="2"/>
  <c r="BY1312" i="2"/>
  <c r="BX1312" i="2"/>
  <c r="BW1312" i="2"/>
  <c r="BV1312" i="2"/>
  <c r="BU1312" i="2"/>
  <c r="BF1312" i="2"/>
  <c r="BE1312" i="2"/>
  <c r="BD1312" i="2"/>
  <c r="BC1312" i="2"/>
  <c r="BB1312" i="2"/>
  <c r="BA1312" i="2"/>
  <c r="AZ1312" i="2"/>
  <c r="AY1312" i="2"/>
  <c r="AX1312" i="2"/>
  <c r="AW1312" i="2"/>
  <c r="AV1312" i="2"/>
  <c r="AU1312" i="2"/>
  <c r="AT1312" i="2"/>
  <c r="AS1312" i="2"/>
  <c r="AR1312" i="2"/>
  <c r="AQ1312" i="2"/>
  <c r="AP1312" i="2"/>
  <c r="AO1312" i="2"/>
  <c r="AN1312" i="2"/>
  <c r="AM1312" i="2"/>
  <c r="AL1312" i="2"/>
  <c r="AK1312" i="2"/>
  <c r="AJ1312" i="2"/>
  <c r="AI1312" i="2"/>
  <c r="AH1312" i="2"/>
  <c r="AG1312" i="2"/>
  <c r="AF1312" i="2"/>
  <c r="AE1312" i="2"/>
  <c r="AD1312" i="2"/>
  <c r="AC1312" i="2"/>
  <c r="AB1312" i="2"/>
  <c r="AA1312" i="2"/>
  <c r="Z1312" i="2"/>
  <c r="Y1312" i="2"/>
  <c r="X1312" i="2"/>
  <c r="W1312" i="2"/>
  <c r="V1312" i="2"/>
  <c r="U1312" i="2"/>
  <c r="CG1309" i="2"/>
  <c r="CF1309" i="2"/>
  <c r="CD1309" i="2"/>
  <c r="CC1309" i="2"/>
  <c r="CB1309" i="2"/>
  <c r="CA1309" i="2"/>
  <c r="BZ1309" i="2"/>
  <c r="BY1309" i="2"/>
  <c r="BX1309" i="2"/>
  <c r="BW1309" i="2"/>
  <c r="BV1309" i="2"/>
  <c r="BU1309" i="2"/>
  <c r="BF1309" i="2"/>
  <c r="BE1309" i="2"/>
  <c r="BD1309" i="2"/>
  <c r="BC1309" i="2"/>
  <c r="BB1309" i="2"/>
  <c r="BA1309" i="2"/>
  <c r="AZ1309" i="2"/>
  <c r="AY1309" i="2"/>
  <c r="AX1309" i="2"/>
  <c r="AW1309" i="2"/>
  <c r="AV1309" i="2"/>
  <c r="AU1309" i="2"/>
  <c r="AT1309" i="2"/>
  <c r="AS1309" i="2"/>
  <c r="AR1309" i="2"/>
  <c r="AQ1309" i="2"/>
  <c r="AP1309" i="2"/>
  <c r="AO1309" i="2"/>
  <c r="AN1309" i="2"/>
  <c r="AM1309" i="2"/>
  <c r="AL1309" i="2"/>
  <c r="AK1309" i="2"/>
  <c r="AJ1309" i="2"/>
  <c r="AI1309" i="2"/>
  <c r="AH1309" i="2"/>
  <c r="AG1309" i="2"/>
  <c r="AF1309" i="2"/>
  <c r="AE1309" i="2"/>
  <c r="AD1309" i="2"/>
  <c r="AC1309" i="2"/>
  <c r="AB1309" i="2"/>
  <c r="AA1309" i="2"/>
  <c r="Z1309" i="2"/>
  <c r="Y1309" i="2"/>
  <c r="X1309" i="2"/>
  <c r="W1309" i="2"/>
  <c r="V1309" i="2"/>
  <c r="U1309" i="2"/>
  <c r="CG1306" i="2"/>
  <c r="CF1306" i="2"/>
  <c r="CD1306" i="2"/>
  <c r="CC1306" i="2"/>
  <c r="CB1306" i="2"/>
  <c r="CA1306" i="2"/>
  <c r="BZ1306" i="2"/>
  <c r="BY1306" i="2"/>
  <c r="BX1306" i="2"/>
  <c r="BW1306" i="2"/>
  <c r="BV1306" i="2"/>
  <c r="BU1306" i="2"/>
  <c r="BF1306" i="2"/>
  <c r="BE1306" i="2"/>
  <c r="BD1306" i="2"/>
  <c r="BC1306" i="2"/>
  <c r="BB1306" i="2"/>
  <c r="BA1306" i="2"/>
  <c r="AZ1306" i="2"/>
  <c r="AY1306" i="2"/>
  <c r="AX1306" i="2"/>
  <c r="AW1306" i="2"/>
  <c r="AV1306" i="2"/>
  <c r="AU1306" i="2"/>
  <c r="AT1306" i="2"/>
  <c r="AS1306" i="2"/>
  <c r="AR1306" i="2"/>
  <c r="AQ1306" i="2"/>
  <c r="AP1306" i="2"/>
  <c r="AO1306" i="2"/>
  <c r="AN1306" i="2"/>
  <c r="AM1306" i="2"/>
  <c r="AL1306" i="2"/>
  <c r="AK1306" i="2"/>
  <c r="AJ1306" i="2"/>
  <c r="AI1306" i="2"/>
  <c r="AH1306" i="2"/>
  <c r="AG1306" i="2"/>
  <c r="AF1306" i="2"/>
  <c r="AE1306" i="2"/>
  <c r="AD1306" i="2"/>
  <c r="AC1306" i="2"/>
  <c r="AB1306" i="2"/>
  <c r="AA1306" i="2"/>
  <c r="Z1306" i="2"/>
  <c r="Y1306" i="2"/>
  <c r="X1306" i="2"/>
  <c r="W1306" i="2"/>
  <c r="V1306" i="2"/>
  <c r="U1306" i="2"/>
  <c r="CG1301" i="2"/>
  <c r="CF1301" i="2"/>
  <c r="CD1301" i="2"/>
  <c r="CC1301" i="2"/>
  <c r="CB1301" i="2"/>
  <c r="CA1301" i="2"/>
  <c r="AW1301" i="2"/>
  <c r="AV1301" i="2"/>
  <c r="AU1301" i="2"/>
  <c r="AT1301" i="2"/>
  <c r="AS1301" i="2"/>
  <c r="AR1301" i="2"/>
  <c r="AQ1301" i="2"/>
  <c r="AP1301" i="2"/>
  <c r="AO1301" i="2"/>
  <c r="AN1301" i="2"/>
  <c r="AM1301" i="2"/>
  <c r="AL1301" i="2"/>
  <c r="AK1301" i="2"/>
  <c r="AJ1301" i="2"/>
  <c r="AI1301" i="2"/>
  <c r="AH1301" i="2"/>
  <c r="AG1301" i="2"/>
  <c r="AF1301" i="2"/>
  <c r="AE1301" i="2"/>
  <c r="AD1301" i="2"/>
  <c r="AC1301" i="2"/>
  <c r="AB1301" i="2"/>
  <c r="AA1301" i="2"/>
  <c r="Z1301" i="2"/>
  <c r="Y1301" i="2"/>
  <c r="X1301" i="2"/>
  <c r="W1301" i="2"/>
  <c r="V1301" i="2"/>
  <c r="U1301" i="2"/>
  <c r="CG1298" i="2"/>
  <c r="CF1298" i="2"/>
  <c r="CD1298" i="2"/>
  <c r="CC1298" i="2"/>
  <c r="CB1298" i="2"/>
  <c r="CA1298" i="2"/>
  <c r="BA1298" i="2"/>
  <c r="AZ1298" i="2"/>
  <c r="AY1298" i="2"/>
  <c r="AX1298" i="2"/>
  <c r="AW1298" i="2"/>
  <c r="AV1298" i="2"/>
  <c r="AU1298" i="2"/>
  <c r="AT1298" i="2"/>
  <c r="AS1298" i="2"/>
  <c r="AR1298" i="2"/>
  <c r="AQ1298" i="2"/>
  <c r="AP1298" i="2"/>
  <c r="AO1298" i="2"/>
  <c r="AN1298" i="2"/>
  <c r="AM1298" i="2"/>
  <c r="AL1298" i="2"/>
  <c r="AK1298" i="2"/>
  <c r="AJ1298" i="2"/>
  <c r="AI1298" i="2"/>
  <c r="AH1298" i="2"/>
  <c r="AG1298" i="2"/>
  <c r="AF1298" i="2"/>
  <c r="AE1298" i="2"/>
  <c r="AD1298" i="2"/>
  <c r="AC1298" i="2"/>
  <c r="AB1298" i="2"/>
  <c r="AA1298" i="2"/>
  <c r="Z1298" i="2"/>
  <c r="Y1298" i="2"/>
  <c r="X1298" i="2"/>
  <c r="W1298" i="2"/>
  <c r="V1298" i="2"/>
  <c r="U1298" i="2"/>
  <c r="CG1295" i="2"/>
  <c r="CF1295" i="2"/>
  <c r="CD1295" i="2"/>
  <c r="CC1295" i="2"/>
  <c r="CB1295" i="2"/>
  <c r="CA1295" i="2"/>
  <c r="BA1295" i="2"/>
  <c r="AZ1295" i="2"/>
  <c r="AY1295" i="2"/>
  <c r="AX1295" i="2"/>
  <c r="AW1295" i="2"/>
  <c r="AV1295" i="2"/>
  <c r="AU1295" i="2"/>
  <c r="AT1295" i="2"/>
  <c r="AS1295" i="2"/>
  <c r="AR1295" i="2"/>
  <c r="AQ1295" i="2"/>
  <c r="AP1295" i="2"/>
  <c r="AO1295" i="2"/>
  <c r="AN1295" i="2"/>
  <c r="AM1295" i="2"/>
  <c r="AL1295" i="2"/>
  <c r="AK1295" i="2"/>
  <c r="AJ1295" i="2"/>
  <c r="AI1295" i="2"/>
  <c r="AH1295" i="2"/>
  <c r="AG1295" i="2"/>
  <c r="AF1295" i="2"/>
  <c r="AE1295" i="2"/>
  <c r="AD1295" i="2"/>
  <c r="AC1295" i="2"/>
  <c r="AB1295" i="2"/>
  <c r="AA1295" i="2"/>
  <c r="Z1295" i="2"/>
  <c r="Y1295" i="2"/>
  <c r="X1295" i="2"/>
  <c r="W1295" i="2"/>
  <c r="V1295" i="2"/>
  <c r="U1295" i="2"/>
  <c r="CG1292" i="2"/>
  <c r="CF1292" i="2"/>
  <c r="CD1292" i="2"/>
  <c r="BA1292" i="2"/>
  <c r="AZ1292" i="2"/>
  <c r="AY1292" i="2"/>
  <c r="AX1292" i="2"/>
  <c r="AW1292" i="2"/>
  <c r="AV1292" i="2"/>
  <c r="AU1292" i="2"/>
  <c r="AT1292" i="2"/>
  <c r="AS1292" i="2"/>
  <c r="AR1292" i="2"/>
  <c r="AQ1292" i="2"/>
  <c r="AP1292" i="2"/>
  <c r="AO1292" i="2"/>
  <c r="AN1292" i="2"/>
  <c r="AM1292" i="2"/>
  <c r="AL1292" i="2"/>
  <c r="AK1292" i="2"/>
  <c r="AJ1292" i="2"/>
  <c r="AI1292" i="2"/>
  <c r="AH1292" i="2"/>
  <c r="AG1292" i="2"/>
  <c r="AF1292" i="2"/>
  <c r="AE1292" i="2"/>
  <c r="AD1292" i="2"/>
  <c r="AC1292" i="2"/>
  <c r="AB1292" i="2"/>
  <c r="AA1292" i="2"/>
  <c r="Z1292" i="2"/>
  <c r="Y1292" i="2"/>
  <c r="X1292" i="2"/>
  <c r="W1292" i="2"/>
  <c r="V1292" i="2"/>
  <c r="U1292" i="2"/>
  <c r="CG1289" i="2"/>
  <c r="CF1289" i="2"/>
  <c r="CD1289" i="2"/>
  <c r="CC1289" i="2"/>
  <c r="CB1289" i="2"/>
  <c r="CA1289" i="2"/>
  <c r="BA1289" i="2"/>
  <c r="AZ1289" i="2"/>
  <c r="AY1289" i="2"/>
  <c r="AX1289" i="2"/>
  <c r="AW1289" i="2"/>
  <c r="AV1289" i="2"/>
  <c r="AU1289" i="2"/>
  <c r="AT1289" i="2"/>
  <c r="AS1289" i="2"/>
  <c r="AR1289" i="2"/>
  <c r="AQ1289" i="2"/>
  <c r="AP1289" i="2"/>
  <c r="AO1289" i="2"/>
  <c r="AN1289" i="2"/>
  <c r="AM1289" i="2"/>
  <c r="AL1289" i="2"/>
  <c r="AK1289" i="2"/>
  <c r="AJ1289" i="2"/>
  <c r="AI1289" i="2"/>
  <c r="AH1289" i="2"/>
  <c r="AG1289" i="2"/>
  <c r="AF1289" i="2"/>
  <c r="AE1289" i="2"/>
  <c r="AD1289" i="2"/>
  <c r="AC1289" i="2"/>
  <c r="AB1289" i="2"/>
  <c r="AA1289" i="2"/>
  <c r="Z1289" i="2"/>
  <c r="Y1289" i="2"/>
  <c r="X1289" i="2"/>
  <c r="W1289" i="2"/>
  <c r="V1289" i="2"/>
  <c r="U1289" i="2"/>
  <c r="CG1286" i="2"/>
  <c r="CF1286" i="2"/>
  <c r="CD1286" i="2"/>
  <c r="CC1286" i="2"/>
  <c r="CB1286" i="2"/>
  <c r="CA1286" i="2"/>
  <c r="BA1286" i="2"/>
  <c r="AZ1286" i="2"/>
  <c r="AY1286" i="2"/>
  <c r="AX1286" i="2"/>
  <c r="AW1286" i="2"/>
  <c r="AV1286" i="2"/>
  <c r="AU1286" i="2"/>
  <c r="AT1286" i="2"/>
  <c r="AS1286" i="2"/>
  <c r="AR1286" i="2"/>
  <c r="AQ1286" i="2"/>
  <c r="AP1286" i="2"/>
  <c r="AO1286" i="2"/>
  <c r="AN1286" i="2"/>
  <c r="AM1286" i="2"/>
  <c r="AL1286" i="2"/>
  <c r="AK1286" i="2"/>
  <c r="AJ1286" i="2"/>
  <c r="AI1286" i="2"/>
  <c r="AH1286" i="2"/>
  <c r="AG1286" i="2"/>
  <c r="AF1286" i="2"/>
  <c r="AE1286" i="2"/>
  <c r="AD1286" i="2"/>
  <c r="AC1286" i="2"/>
  <c r="AB1286" i="2"/>
  <c r="AA1286" i="2"/>
  <c r="Z1286" i="2"/>
  <c r="Y1286" i="2"/>
  <c r="X1286" i="2"/>
  <c r="W1286" i="2"/>
  <c r="V1286" i="2"/>
  <c r="U1286" i="2"/>
  <c r="CG1283" i="2"/>
  <c r="CF1283" i="2"/>
  <c r="CD1283" i="2"/>
  <c r="CC1283" i="2"/>
  <c r="CB1283" i="2"/>
  <c r="CA1283" i="2"/>
  <c r="BA1283" i="2"/>
  <c r="AZ1283" i="2"/>
  <c r="AY1283" i="2"/>
  <c r="AX1283" i="2"/>
  <c r="AW1283" i="2"/>
  <c r="AV1283" i="2"/>
  <c r="AU1283" i="2"/>
  <c r="AT1283" i="2"/>
  <c r="AS1283" i="2"/>
  <c r="AR1283" i="2"/>
  <c r="AQ1283" i="2"/>
  <c r="AP1283" i="2"/>
  <c r="AO1283" i="2"/>
  <c r="AN1283" i="2"/>
  <c r="AM1283" i="2"/>
  <c r="AL1283" i="2"/>
  <c r="AK1283" i="2"/>
  <c r="AJ1283" i="2"/>
  <c r="AI1283" i="2"/>
  <c r="AH1283" i="2"/>
  <c r="AG1283" i="2"/>
  <c r="AF1283" i="2"/>
  <c r="AE1283" i="2"/>
  <c r="AD1283" i="2"/>
  <c r="AC1283" i="2"/>
  <c r="AB1283" i="2"/>
  <c r="AA1283" i="2"/>
  <c r="Z1283" i="2"/>
  <c r="Y1283" i="2"/>
  <c r="X1283" i="2"/>
  <c r="W1283" i="2"/>
  <c r="V1283" i="2"/>
  <c r="U1283" i="2"/>
  <c r="CG1280" i="2"/>
  <c r="CF1280" i="2"/>
  <c r="CD1280" i="2"/>
  <c r="BA1280" i="2"/>
  <c r="AZ1280" i="2"/>
  <c r="AY1280" i="2"/>
  <c r="AX1280" i="2"/>
  <c r="AW1280" i="2"/>
  <c r="AV1280" i="2"/>
  <c r="AU1280" i="2"/>
  <c r="AT1280" i="2"/>
  <c r="AS1280" i="2"/>
  <c r="AR1280" i="2"/>
  <c r="AQ1280" i="2"/>
  <c r="AP1280" i="2"/>
  <c r="AO1280" i="2"/>
  <c r="AN1280" i="2"/>
  <c r="AM1280" i="2"/>
  <c r="AL1280" i="2"/>
  <c r="AK1280" i="2"/>
  <c r="AJ1280" i="2"/>
  <c r="AI1280" i="2"/>
  <c r="AH1280" i="2"/>
  <c r="AG1280" i="2"/>
  <c r="AF1280" i="2"/>
  <c r="AE1280" i="2"/>
  <c r="AD1280" i="2"/>
  <c r="AC1280" i="2"/>
  <c r="AB1280" i="2"/>
  <c r="AA1280" i="2"/>
  <c r="Z1280" i="2"/>
  <c r="Y1280" i="2"/>
  <c r="X1280" i="2"/>
  <c r="W1280" i="2"/>
  <c r="V1280" i="2"/>
  <c r="U1280" i="2"/>
  <c r="CG1277" i="2"/>
  <c r="CF1277" i="2"/>
  <c r="CD1277" i="2"/>
  <c r="BA1277" i="2"/>
  <c r="AZ1277" i="2"/>
  <c r="AY1277" i="2"/>
  <c r="AX1277" i="2"/>
  <c r="AW1277" i="2"/>
  <c r="AV1277" i="2"/>
  <c r="AU1277" i="2"/>
  <c r="AT1277" i="2"/>
  <c r="AS1277" i="2"/>
  <c r="AR1277" i="2"/>
  <c r="AQ1277" i="2"/>
  <c r="AP1277" i="2"/>
  <c r="AO1277" i="2"/>
  <c r="AN1277" i="2"/>
  <c r="AM1277" i="2"/>
  <c r="AL1277" i="2"/>
  <c r="AK1277" i="2"/>
  <c r="AJ1277" i="2"/>
  <c r="AI1277" i="2"/>
  <c r="AH1277" i="2"/>
  <c r="AG1277" i="2"/>
  <c r="AF1277" i="2"/>
  <c r="AE1277" i="2"/>
  <c r="AD1277" i="2"/>
  <c r="AC1277" i="2"/>
  <c r="AB1277" i="2"/>
  <c r="AA1277" i="2"/>
  <c r="Z1277" i="2"/>
  <c r="Y1277" i="2"/>
  <c r="X1277" i="2"/>
  <c r="W1277" i="2"/>
  <c r="V1277" i="2"/>
  <c r="U1277" i="2"/>
  <c r="CG1274" i="2"/>
  <c r="CF1274" i="2"/>
  <c r="CD1274" i="2"/>
  <c r="BA1274" i="2"/>
  <c r="AZ1274" i="2"/>
  <c r="AY1274" i="2"/>
  <c r="AX1274" i="2"/>
  <c r="AW1274" i="2"/>
  <c r="AV1274" i="2"/>
  <c r="AU1274" i="2"/>
  <c r="AT1274" i="2"/>
  <c r="AS1274" i="2"/>
  <c r="AR1274" i="2"/>
  <c r="AQ1274" i="2"/>
  <c r="AP1274" i="2"/>
  <c r="AO1274" i="2"/>
  <c r="AN1274" i="2"/>
  <c r="AM1274" i="2"/>
  <c r="AL1274" i="2"/>
  <c r="AK1274" i="2"/>
  <c r="AJ1274" i="2"/>
  <c r="AI1274" i="2"/>
  <c r="AH1274" i="2"/>
  <c r="AG1274" i="2"/>
  <c r="AF1274" i="2"/>
  <c r="AE1274" i="2"/>
  <c r="AD1274" i="2"/>
  <c r="AC1274" i="2"/>
  <c r="AB1274" i="2"/>
  <c r="AA1274" i="2"/>
  <c r="Z1274" i="2"/>
  <c r="Y1274" i="2"/>
  <c r="X1274" i="2"/>
  <c r="W1274" i="2"/>
  <c r="V1274" i="2"/>
  <c r="U1274" i="2"/>
  <c r="CG1271" i="2"/>
  <c r="CF1271" i="2"/>
  <c r="CD1271" i="2"/>
  <c r="BA1271" i="2"/>
  <c r="AZ1271" i="2"/>
  <c r="AY1271" i="2"/>
  <c r="AX1271" i="2"/>
  <c r="AW1271" i="2"/>
  <c r="AV1271" i="2"/>
  <c r="AU1271" i="2"/>
  <c r="AT1271" i="2"/>
  <c r="AS1271" i="2"/>
  <c r="AR1271" i="2"/>
  <c r="AQ1271" i="2"/>
  <c r="AP1271" i="2"/>
  <c r="AO1271" i="2"/>
  <c r="AN1271" i="2"/>
  <c r="AM1271" i="2"/>
  <c r="AL1271" i="2"/>
  <c r="AK1271" i="2"/>
  <c r="AJ1271" i="2"/>
  <c r="AI1271" i="2"/>
  <c r="AH1271" i="2"/>
  <c r="AG1271" i="2"/>
  <c r="AF1271" i="2"/>
  <c r="AE1271" i="2"/>
  <c r="AD1271" i="2"/>
  <c r="AC1271" i="2"/>
  <c r="AB1271" i="2"/>
  <c r="AA1271" i="2"/>
  <c r="Z1271" i="2"/>
  <c r="Y1271" i="2"/>
  <c r="X1271" i="2"/>
  <c r="W1271" i="2"/>
  <c r="V1271" i="2"/>
  <c r="U1271" i="2"/>
  <c r="CG1268" i="2"/>
  <c r="CF1268" i="2"/>
  <c r="CD1268" i="2"/>
  <c r="CC1268" i="2"/>
  <c r="CB1268" i="2"/>
  <c r="CA1268" i="2"/>
  <c r="AW1268" i="2"/>
  <c r="AV1268" i="2"/>
  <c r="AU1268" i="2"/>
  <c r="AT1268" i="2"/>
  <c r="AS1268" i="2"/>
  <c r="AR1268" i="2"/>
  <c r="AQ1268" i="2"/>
  <c r="AP1268" i="2"/>
  <c r="AO1268" i="2"/>
  <c r="AN1268" i="2"/>
  <c r="AM1268" i="2"/>
  <c r="AL1268" i="2"/>
  <c r="AK1268" i="2"/>
  <c r="AJ1268" i="2"/>
  <c r="AI1268" i="2"/>
  <c r="AH1268" i="2"/>
  <c r="AG1268" i="2"/>
  <c r="AF1268" i="2"/>
  <c r="AE1268" i="2"/>
  <c r="AD1268" i="2"/>
  <c r="AC1268" i="2"/>
  <c r="AB1268" i="2"/>
  <c r="AA1268" i="2"/>
  <c r="Z1268" i="2"/>
  <c r="Y1268" i="2"/>
  <c r="X1268" i="2"/>
  <c r="W1268" i="2"/>
  <c r="V1268" i="2"/>
  <c r="U1268" i="2"/>
  <c r="CG1265" i="2"/>
  <c r="CF1265" i="2"/>
  <c r="CD1265" i="2"/>
  <c r="CC1265" i="2"/>
  <c r="CB1265" i="2"/>
  <c r="CA1265" i="2"/>
  <c r="AW1265" i="2"/>
  <c r="AV1265" i="2"/>
  <c r="AU1265" i="2"/>
  <c r="AT1265" i="2"/>
  <c r="AS1265" i="2"/>
  <c r="AR1265" i="2"/>
  <c r="AQ1265" i="2"/>
  <c r="AP1265" i="2"/>
  <c r="AO1265" i="2"/>
  <c r="AN1265" i="2"/>
  <c r="AM1265" i="2"/>
  <c r="AL1265" i="2"/>
  <c r="AK1265" i="2"/>
  <c r="AJ1265" i="2"/>
  <c r="AI1265" i="2"/>
  <c r="AH1265" i="2"/>
  <c r="AG1265" i="2"/>
  <c r="AF1265" i="2"/>
  <c r="AE1265" i="2"/>
  <c r="AD1265" i="2"/>
  <c r="AC1265" i="2"/>
  <c r="AB1265" i="2"/>
  <c r="AA1265" i="2"/>
  <c r="Z1265" i="2"/>
  <c r="Y1265" i="2"/>
  <c r="X1265" i="2"/>
  <c r="W1265" i="2"/>
  <c r="V1265" i="2"/>
  <c r="U1265" i="2"/>
  <c r="CG1262" i="2"/>
  <c r="CF1262" i="2"/>
  <c r="CD1262" i="2"/>
  <c r="CC1262" i="2"/>
  <c r="CB1262" i="2"/>
  <c r="CA1262" i="2"/>
  <c r="BA1262" i="2"/>
  <c r="AZ1262" i="2"/>
  <c r="AY1262" i="2"/>
  <c r="AX1262" i="2"/>
  <c r="AW1262" i="2"/>
  <c r="AV1262" i="2"/>
  <c r="AU1262" i="2"/>
  <c r="AT1262" i="2"/>
  <c r="AS1262" i="2"/>
  <c r="AR1262" i="2"/>
  <c r="AQ1262" i="2"/>
  <c r="AP1262" i="2"/>
  <c r="AO1262" i="2"/>
  <c r="AN1262" i="2"/>
  <c r="AM1262" i="2"/>
  <c r="AL1262" i="2"/>
  <c r="AK1262" i="2"/>
  <c r="AJ1262" i="2"/>
  <c r="AI1262" i="2"/>
  <c r="AH1262" i="2"/>
  <c r="AG1262" i="2"/>
  <c r="AF1262" i="2"/>
  <c r="AE1262" i="2"/>
  <c r="AD1262" i="2"/>
  <c r="AC1262" i="2"/>
  <c r="AB1262" i="2"/>
  <c r="AA1262" i="2"/>
  <c r="Z1262" i="2"/>
  <c r="Y1262" i="2"/>
  <c r="X1262" i="2"/>
  <c r="W1262" i="2"/>
  <c r="V1262" i="2"/>
  <c r="U1262" i="2"/>
  <c r="CA1258" i="2"/>
  <c r="BZ1258" i="2"/>
  <c r="BY1258" i="2"/>
  <c r="BX1258" i="2"/>
  <c r="BW1258" i="2"/>
  <c r="BV1258" i="2"/>
  <c r="BU1258" i="2"/>
  <c r="BT1258" i="2"/>
  <c r="BS1258" i="2"/>
  <c r="BR1258" i="2"/>
  <c r="BQ1258" i="2"/>
  <c r="BP1258" i="2"/>
  <c r="BO1258" i="2"/>
  <c r="BN1258" i="2"/>
  <c r="BM1258" i="2"/>
  <c r="BL1258" i="2"/>
  <c r="BK1258" i="2"/>
  <c r="BJ1258" i="2"/>
  <c r="BI1258" i="2"/>
  <c r="BH1258" i="2"/>
  <c r="BG1258" i="2"/>
  <c r="BF1258" i="2"/>
  <c r="BE1258" i="2"/>
  <c r="BD1258" i="2"/>
  <c r="BC1258" i="2"/>
  <c r="BB1258" i="2"/>
  <c r="BA1258" i="2"/>
  <c r="AZ1258" i="2"/>
  <c r="AY1258" i="2"/>
  <c r="AX1258" i="2"/>
  <c r="AW1258" i="2"/>
  <c r="AV1258" i="2"/>
  <c r="AU1258" i="2"/>
  <c r="AT1258" i="2"/>
  <c r="AS1258" i="2"/>
  <c r="AR1258" i="2"/>
  <c r="AQ1258" i="2"/>
  <c r="AP1258" i="2"/>
  <c r="AO1258" i="2"/>
  <c r="AN1258" i="2"/>
  <c r="AM1258" i="2"/>
  <c r="AL1258" i="2"/>
  <c r="AK1258" i="2"/>
  <c r="AJ1258" i="2"/>
  <c r="AI1258" i="2"/>
  <c r="AH1258" i="2"/>
  <c r="AG1258" i="2"/>
  <c r="AF1258" i="2"/>
  <c r="AE1258" i="2"/>
  <c r="AD1258" i="2"/>
  <c r="AC1258" i="2"/>
  <c r="AB1258" i="2"/>
  <c r="AA1258" i="2"/>
  <c r="Z1258" i="2"/>
  <c r="Y1258" i="2"/>
  <c r="X1258" i="2"/>
  <c r="W1258" i="2"/>
  <c r="V1258" i="2"/>
  <c r="U1258" i="2"/>
  <c r="CA1255" i="2"/>
  <c r="BZ1255" i="2"/>
  <c r="BY1255" i="2"/>
  <c r="BX1255" i="2"/>
  <c r="BW1255" i="2"/>
  <c r="BV1255" i="2"/>
  <c r="BU1255" i="2"/>
  <c r="BT1255" i="2"/>
  <c r="BS1255" i="2"/>
  <c r="BR1255" i="2"/>
  <c r="BQ1255" i="2"/>
  <c r="BP1255" i="2"/>
  <c r="BO1255" i="2"/>
  <c r="BN1255" i="2"/>
  <c r="BM1255" i="2"/>
  <c r="BL1255" i="2"/>
  <c r="BK1255" i="2"/>
  <c r="BJ1255" i="2"/>
  <c r="BI1255" i="2"/>
  <c r="BH1255" i="2"/>
  <c r="BG1255" i="2"/>
  <c r="BF1255" i="2"/>
  <c r="BE1255" i="2"/>
  <c r="BD1255" i="2"/>
  <c r="BC1255" i="2"/>
  <c r="BB1255" i="2"/>
  <c r="BA1255" i="2"/>
  <c r="AZ1255" i="2"/>
  <c r="AY1255" i="2"/>
  <c r="AX1255" i="2"/>
  <c r="AW1255" i="2"/>
  <c r="AV1255" i="2"/>
  <c r="AU1255" i="2"/>
  <c r="AT1255" i="2"/>
  <c r="AS1255" i="2"/>
  <c r="AR1255" i="2"/>
  <c r="AQ1255" i="2"/>
  <c r="AP1255" i="2"/>
  <c r="AO1255" i="2"/>
  <c r="AN1255" i="2"/>
  <c r="AM1255" i="2"/>
  <c r="AL1255" i="2"/>
  <c r="AK1255" i="2"/>
  <c r="AJ1255" i="2"/>
  <c r="AI1255" i="2"/>
  <c r="AH1255" i="2"/>
  <c r="AG1255" i="2"/>
  <c r="AF1255" i="2"/>
  <c r="AE1255" i="2"/>
  <c r="AD1255" i="2"/>
  <c r="AC1255" i="2"/>
  <c r="AB1255" i="2"/>
  <c r="AA1255" i="2"/>
  <c r="Z1255" i="2"/>
  <c r="Y1255" i="2"/>
  <c r="X1255" i="2"/>
  <c r="W1255" i="2"/>
  <c r="V1255" i="2"/>
  <c r="U1255" i="2"/>
  <c r="CA1252" i="2"/>
  <c r="BZ1252" i="2"/>
  <c r="BY1252" i="2"/>
  <c r="BX1252" i="2"/>
  <c r="BW1252" i="2"/>
  <c r="BV1252" i="2"/>
  <c r="BU1252" i="2"/>
  <c r="BT1252" i="2"/>
  <c r="BS1252" i="2"/>
  <c r="BR1252" i="2"/>
  <c r="BQ1252" i="2"/>
  <c r="BP1252" i="2"/>
  <c r="BO1252" i="2"/>
  <c r="BN1252" i="2"/>
  <c r="BM1252" i="2"/>
  <c r="BL1252" i="2"/>
  <c r="BK1252" i="2"/>
  <c r="BJ1252" i="2"/>
  <c r="BI1252" i="2"/>
  <c r="BH1252" i="2"/>
  <c r="BG1252" i="2"/>
  <c r="BF1252" i="2"/>
  <c r="BE1252" i="2"/>
  <c r="BD1252" i="2"/>
  <c r="BC1252" i="2"/>
  <c r="BB1252" i="2"/>
  <c r="BA1252" i="2"/>
  <c r="AZ1252" i="2"/>
  <c r="AY1252" i="2"/>
  <c r="AX1252" i="2"/>
  <c r="AW1252" i="2"/>
  <c r="AV1252" i="2"/>
  <c r="AU1252" i="2"/>
  <c r="AT1252" i="2"/>
  <c r="AS1252" i="2"/>
  <c r="AR1252" i="2"/>
  <c r="AQ1252" i="2"/>
  <c r="AP1252" i="2"/>
  <c r="AO1252" i="2"/>
  <c r="AN1252" i="2"/>
  <c r="AM1252" i="2"/>
  <c r="AL1252" i="2"/>
  <c r="AK1252" i="2"/>
  <c r="AJ1252" i="2"/>
  <c r="AI1252" i="2"/>
  <c r="AH1252" i="2"/>
  <c r="AG1252" i="2"/>
  <c r="AF1252" i="2"/>
  <c r="AE1252" i="2"/>
  <c r="AD1252" i="2"/>
  <c r="AC1252" i="2"/>
  <c r="AB1252" i="2"/>
  <c r="AA1252" i="2"/>
  <c r="Z1252" i="2"/>
  <c r="Y1252" i="2"/>
  <c r="X1252" i="2"/>
  <c r="W1252" i="2"/>
  <c r="V1252" i="2"/>
  <c r="U1252" i="2"/>
  <c r="CG1249" i="2"/>
  <c r="CF1249" i="2"/>
  <c r="CD1249" i="2"/>
  <c r="BW1249" i="2"/>
  <c r="BV1249" i="2"/>
  <c r="BU1249" i="2"/>
  <c r="BT1249" i="2"/>
  <c r="BS1249" i="2"/>
  <c r="BR1249" i="2"/>
  <c r="BQ1249" i="2"/>
  <c r="BP1249" i="2"/>
  <c r="BO1249" i="2"/>
  <c r="BN1249" i="2"/>
  <c r="BM1249" i="2"/>
  <c r="BL1249" i="2"/>
  <c r="BK1249" i="2"/>
  <c r="BJ1249" i="2"/>
  <c r="BI1249" i="2"/>
  <c r="BH1249" i="2"/>
  <c r="BG1249" i="2"/>
  <c r="BF1249" i="2"/>
  <c r="BE1249" i="2"/>
  <c r="BD1249" i="2"/>
  <c r="BC1249" i="2"/>
  <c r="BB1249" i="2"/>
  <c r="BA1249" i="2"/>
  <c r="AZ1249" i="2"/>
  <c r="AY1249" i="2"/>
  <c r="AX1249" i="2"/>
  <c r="AW1249" i="2"/>
  <c r="AV1249" i="2"/>
  <c r="AU1249" i="2"/>
  <c r="AT1249" i="2"/>
  <c r="AS1249" i="2"/>
  <c r="AR1249" i="2"/>
  <c r="AQ1249" i="2"/>
  <c r="AP1249" i="2"/>
  <c r="AO1249" i="2"/>
  <c r="AN1249" i="2"/>
  <c r="AM1249" i="2"/>
  <c r="AL1249" i="2"/>
  <c r="AK1249" i="2"/>
  <c r="AJ1249" i="2"/>
  <c r="AI1249" i="2"/>
  <c r="AH1249" i="2"/>
  <c r="AG1249" i="2"/>
  <c r="AF1249" i="2"/>
  <c r="AE1249" i="2"/>
  <c r="AD1249" i="2"/>
  <c r="AC1249" i="2"/>
  <c r="AB1249" i="2"/>
  <c r="AA1249" i="2"/>
  <c r="Z1249" i="2"/>
  <c r="Y1249" i="2"/>
  <c r="X1249" i="2"/>
  <c r="W1249" i="2"/>
  <c r="V1249" i="2"/>
  <c r="U1249" i="2"/>
  <c r="CG1246" i="2"/>
  <c r="CF1246" i="2"/>
  <c r="CD1246" i="2"/>
  <c r="BW1246" i="2"/>
  <c r="BV1246" i="2"/>
  <c r="BU1246" i="2"/>
  <c r="BT1246" i="2"/>
  <c r="BS1246" i="2"/>
  <c r="BR1246" i="2"/>
  <c r="BQ1246" i="2"/>
  <c r="BP1246" i="2"/>
  <c r="BO1246" i="2"/>
  <c r="BN1246" i="2"/>
  <c r="BM1246" i="2"/>
  <c r="BL1246" i="2"/>
  <c r="BK1246" i="2"/>
  <c r="BJ1246" i="2"/>
  <c r="BI1246" i="2"/>
  <c r="BH1246" i="2"/>
  <c r="BG1246" i="2"/>
  <c r="BF1246" i="2"/>
  <c r="BE1246" i="2"/>
  <c r="BD1246" i="2"/>
  <c r="BC1246" i="2"/>
  <c r="BB1246" i="2"/>
  <c r="BA1246" i="2"/>
  <c r="AZ1246" i="2"/>
  <c r="AY1246" i="2"/>
  <c r="AX1246" i="2"/>
  <c r="AW1246" i="2"/>
  <c r="AV1246" i="2"/>
  <c r="AU1246" i="2"/>
  <c r="AT1246" i="2"/>
  <c r="AS1246" i="2"/>
  <c r="AR1246" i="2"/>
  <c r="AQ1246" i="2"/>
  <c r="AP1246" i="2"/>
  <c r="AO1246" i="2"/>
  <c r="AN1246" i="2"/>
  <c r="AM1246" i="2"/>
  <c r="AL1246" i="2"/>
  <c r="AK1246" i="2"/>
  <c r="AJ1246" i="2"/>
  <c r="AI1246" i="2"/>
  <c r="AH1246" i="2"/>
  <c r="AG1246" i="2"/>
  <c r="AF1246" i="2"/>
  <c r="AE1246" i="2"/>
  <c r="AD1246" i="2"/>
  <c r="AC1246" i="2"/>
  <c r="AB1246" i="2"/>
  <c r="AA1246" i="2"/>
  <c r="Z1246" i="2"/>
  <c r="Y1246" i="2"/>
  <c r="X1246" i="2"/>
  <c r="W1246" i="2"/>
  <c r="V1246" i="2"/>
  <c r="U1246" i="2"/>
  <c r="CA1243" i="2"/>
  <c r="BZ1243" i="2"/>
  <c r="BY1243" i="2"/>
  <c r="BX1243" i="2"/>
  <c r="BW1243" i="2"/>
  <c r="BV1243" i="2"/>
  <c r="BU1243" i="2"/>
  <c r="BT1243" i="2"/>
  <c r="BS1243" i="2"/>
  <c r="BR1243" i="2"/>
  <c r="BQ1243" i="2"/>
  <c r="BP1243" i="2"/>
  <c r="BO1243" i="2"/>
  <c r="BN1243" i="2"/>
  <c r="BM1243" i="2"/>
  <c r="BL1243" i="2"/>
  <c r="BK1243" i="2"/>
  <c r="BJ1243" i="2"/>
  <c r="BI1243" i="2"/>
  <c r="BH1243" i="2"/>
  <c r="BG1243" i="2"/>
  <c r="BF1243" i="2"/>
  <c r="BE1243" i="2"/>
  <c r="BD1243" i="2"/>
  <c r="BC1243" i="2"/>
  <c r="BB1243" i="2"/>
  <c r="BA1243" i="2"/>
  <c r="AZ1243" i="2"/>
  <c r="AY1243" i="2"/>
  <c r="AX1243" i="2"/>
  <c r="AW1243" i="2"/>
  <c r="AV1243" i="2"/>
  <c r="AU1243" i="2"/>
  <c r="AT1243" i="2"/>
  <c r="AS1243" i="2"/>
  <c r="AR1243" i="2"/>
  <c r="AQ1243" i="2"/>
  <c r="AP1243" i="2"/>
  <c r="AO1243" i="2"/>
  <c r="AN1243" i="2"/>
  <c r="AM1243" i="2"/>
  <c r="AL1243" i="2"/>
  <c r="AK1243" i="2"/>
  <c r="AJ1243" i="2"/>
  <c r="AI1243" i="2"/>
  <c r="AH1243" i="2"/>
  <c r="AG1243" i="2"/>
  <c r="AF1243" i="2"/>
  <c r="AE1243" i="2"/>
  <c r="AD1243" i="2"/>
  <c r="AC1243" i="2"/>
  <c r="AB1243" i="2"/>
  <c r="AA1243" i="2"/>
  <c r="Z1243" i="2"/>
  <c r="Y1243" i="2"/>
  <c r="X1243" i="2"/>
  <c r="W1243" i="2"/>
  <c r="V1243" i="2"/>
  <c r="U1243" i="2"/>
  <c r="CA1239" i="2"/>
  <c r="BZ1239" i="2"/>
  <c r="BY1239" i="2"/>
  <c r="BX1239" i="2"/>
  <c r="BW1239" i="2"/>
  <c r="BV1239" i="2"/>
  <c r="BU1239" i="2"/>
  <c r="BT1239" i="2"/>
  <c r="BS1239" i="2"/>
  <c r="BR1239" i="2"/>
  <c r="BQ1239" i="2"/>
  <c r="BP1239" i="2"/>
  <c r="BO1239" i="2"/>
  <c r="BN1239" i="2"/>
  <c r="BM1239" i="2"/>
  <c r="BL1239" i="2"/>
  <c r="BK1239" i="2"/>
  <c r="BJ1239" i="2"/>
  <c r="BI1239" i="2"/>
  <c r="BH1239" i="2"/>
  <c r="BG1239" i="2"/>
  <c r="BF1239" i="2"/>
  <c r="BE1239" i="2"/>
  <c r="BD1239" i="2"/>
  <c r="BC1239" i="2"/>
  <c r="BB1239" i="2"/>
  <c r="BA1239" i="2"/>
  <c r="AZ1239" i="2"/>
  <c r="AY1239" i="2"/>
  <c r="AX1239" i="2"/>
  <c r="AW1239" i="2"/>
  <c r="AV1239" i="2"/>
  <c r="AU1239" i="2"/>
  <c r="AT1239" i="2"/>
  <c r="AS1239" i="2"/>
  <c r="AR1239" i="2"/>
  <c r="AQ1239" i="2"/>
  <c r="AP1239" i="2"/>
  <c r="AO1239" i="2"/>
  <c r="AN1239" i="2"/>
  <c r="AM1239" i="2"/>
  <c r="AL1239" i="2"/>
  <c r="AK1239" i="2"/>
  <c r="AJ1239" i="2"/>
  <c r="AI1239" i="2"/>
  <c r="AH1239" i="2"/>
  <c r="AG1239" i="2"/>
  <c r="AF1239" i="2"/>
  <c r="AE1239" i="2"/>
  <c r="AD1239" i="2"/>
  <c r="AC1239" i="2"/>
  <c r="AB1239" i="2"/>
  <c r="AA1239" i="2"/>
  <c r="Z1239" i="2"/>
  <c r="Y1239" i="2"/>
  <c r="X1239" i="2"/>
  <c r="W1239" i="2"/>
  <c r="V1239" i="2"/>
  <c r="U1239" i="2"/>
  <c r="CG1236" i="2"/>
  <c r="CF1236" i="2"/>
  <c r="CB1236" i="2"/>
  <c r="CA1236" i="2"/>
  <c r="BZ1236" i="2"/>
  <c r="BY1236" i="2"/>
  <c r="BX1236" i="2"/>
  <c r="BW1236" i="2"/>
  <c r="BV1236" i="2"/>
  <c r="BU1236" i="2"/>
  <c r="BT1236" i="2"/>
  <c r="BS1236" i="2"/>
  <c r="BR1236" i="2"/>
  <c r="BQ1236" i="2"/>
  <c r="BP1236" i="2"/>
  <c r="BO1236" i="2"/>
  <c r="BN1236" i="2"/>
  <c r="BM1236" i="2"/>
  <c r="BL1236" i="2"/>
  <c r="AW1236" i="2"/>
  <c r="AV1236" i="2"/>
  <c r="AU1236" i="2"/>
  <c r="AT1236" i="2"/>
  <c r="AS1236" i="2"/>
  <c r="AR1236" i="2"/>
  <c r="AQ1236" i="2"/>
  <c r="AP1236" i="2"/>
  <c r="AO1236" i="2"/>
  <c r="AN1236" i="2"/>
  <c r="AM1236" i="2"/>
  <c r="AL1236" i="2"/>
  <c r="AK1236" i="2"/>
  <c r="AJ1236" i="2"/>
  <c r="AI1236" i="2"/>
  <c r="AH1236" i="2"/>
  <c r="AG1236" i="2"/>
  <c r="AF1236" i="2"/>
  <c r="AE1236" i="2"/>
  <c r="AD1236" i="2"/>
  <c r="AC1236" i="2"/>
  <c r="AB1236" i="2"/>
  <c r="AA1236" i="2"/>
  <c r="Z1236" i="2"/>
  <c r="Y1236" i="2"/>
  <c r="X1236" i="2"/>
  <c r="W1236" i="2"/>
  <c r="V1236" i="2"/>
  <c r="U1236" i="2"/>
  <c r="CG1233" i="2"/>
  <c r="CF1233" i="2"/>
  <c r="CD1233" i="2"/>
  <c r="CC1233" i="2"/>
  <c r="CB1233" i="2"/>
  <c r="CA1233" i="2"/>
  <c r="BZ1233" i="2"/>
  <c r="BY1233" i="2"/>
  <c r="BX1233" i="2"/>
  <c r="BW1233" i="2"/>
  <c r="BV1233" i="2"/>
  <c r="BU1233" i="2"/>
  <c r="BF1233" i="2"/>
  <c r="BE1233" i="2"/>
  <c r="BD1233" i="2"/>
  <c r="BC1233" i="2"/>
  <c r="BB1233" i="2"/>
  <c r="BA1233" i="2"/>
  <c r="AZ1233" i="2"/>
  <c r="AY1233" i="2"/>
  <c r="AX1233" i="2"/>
  <c r="AW1233" i="2"/>
  <c r="AV1233" i="2"/>
  <c r="AU1233" i="2"/>
  <c r="AT1233" i="2"/>
  <c r="AS1233" i="2"/>
  <c r="AR1233" i="2"/>
  <c r="AQ1233" i="2"/>
  <c r="AP1233" i="2"/>
  <c r="AO1233" i="2"/>
  <c r="AN1233" i="2"/>
  <c r="AM1233" i="2"/>
  <c r="AL1233" i="2"/>
  <c r="AK1233" i="2"/>
  <c r="AJ1233" i="2"/>
  <c r="AI1233" i="2"/>
  <c r="AH1233" i="2"/>
  <c r="AG1233" i="2"/>
  <c r="AF1233" i="2"/>
  <c r="AE1233" i="2"/>
  <c r="AD1233" i="2"/>
  <c r="AC1233" i="2"/>
  <c r="AB1233" i="2"/>
  <c r="AA1233" i="2"/>
  <c r="Z1233" i="2"/>
  <c r="Y1233" i="2"/>
  <c r="X1233" i="2"/>
  <c r="W1233" i="2"/>
  <c r="V1233" i="2"/>
  <c r="U1233" i="2"/>
  <c r="CG1230" i="2"/>
  <c r="CF1230" i="2"/>
  <c r="CD1230" i="2"/>
  <c r="CC1230" i="2"/>
  <c r="CB1230" i="2"/>
  <c r="CA1230" i="2"/>
  <c r="BZ1230" i="2"/>
  <c r="BY1230" i="2"/>
  <c r="BX1230" i="2"/>
  <c r="BT1230" i="2"/>
  <c r="BP1230" i="2"/>
  <c r="BO1230" i="2"/>
  <c r="BN1230" i="2"/>
  <c r="BM1230" i="2"/>
  <c r="BL1230" i="2"/>
  <c r="BK1230" i="2"/>
  <c r="BJ1230" i="2"/>
  <c r="BI1230" i="2"/>
  <c r="BH1230" i="2"/>
  <c r="BG1230" i="2"/>
  <c r="BF1230" i="2"/>
  <c r="BE1230" i="2"/>
  <c r="BD1230" i="2"/>
  <c r="BC1230" i="2"/>
  <c r="BB1230" i="2"/>
  <c r="BA1230" i="2"/>
  <c r="AZ1230" i="2"/>
  <c r="AY1230" i="2"/>
  <c r="AX1230" i="2"/>
  <c r="AW1230" i="2"/>
  <c r="AV1230" i="2"/>
  <c r="AU1230" i="2"/>
  <c r="AT1230" i="2"/>
  <c r="AS1230" i="2"/>
  <c r="AR1230" i="2"/>
  <c r="AQ1230" i="2"/>
  <c r="AP1230" i="2"/>
  <c r="AO1230" i="2"/>
  <c r="AN1230" i="2"/>
  <c r="AM1230" i="2"/>
  <c r="AL1230" i="2"/>
  <c r="AK1230" i="2"/>
  <c r="AJ1230" i="2"/>
  <c r="AI1230" i="2"/>
  <c r="AH1230" i="2"/>
  <c r="AG1230" i="2"/>
  <c r="AF1230" i="2"/>
  <c r="AE1230" i="2"/>
  <c r="AD1230" i="2"/>
  <c r="AC1230" i="2"/>
  <c r="AB1230" i="2"/>
  <c r="AA1230" i="2"/>
  <c r="Z1230" i="2"/>
  <c r="Y1230" i="2"/>
  <c r="X1230" i="2"/>
  <c r="W1230" i="2"/>
  <c r="V1230" i="2"/>
  <c r="U1230" i="2"/>
  <c r="CA1227" i="2"/>
  <c r="BZ1227" i="2"/>
  <c r="BY1227" i="2"/>
  <c r="BX1227" i="2"/>
  <c r="BW1227" i="2"/>
  <c r="BV1227" i="2"/>
  <c r="BU1227" i="2"/>
  <c r="BT1227" i="2"/>
  <c r="BS1227" i="2"/>
  <c r="BR1227" i="2"/>
  <c r="BQ1227" i="2"/>
  <c r="BP1227" i="2"/>
  <c r="BO1227" i="2"/>
  <c r="BN1227" i="2"/>
  <c r="BM1227" i="2"/>
  <c r="BL1227" i="2"/>
  <c r="BK1227" i="2"/>
  <c r="BJ1227" i="2"/>
  <c r="BI1227" i="2"/>
  <c r="BH1227" i="2"/>
  <c r="BG1227" i="2"/>
  <c r="BF1227" i="2"/>
  <c r="BE1227" i="2"/>
  <c r="BD1227" i="2"/>
  <c r="BC1227" i="2"/>
  <c r="BB1227" i="2"/>
  <c r="BA1227" i="2"/>
  <c r="AZ1227" i="2"/>
  <c r="AY1227" i="2"/>
  <c r="AX1227" i="2"/>
  <c r="AW1227" i="2"/>
  <c r="AV1227" i="2"/>
  <c r="AU1227" i="2"/>
  <c r="AT1227" i="2"/>
  <c r="AS1227" i="2"/>
  <c r="AR1227" i="2"/>
  <c r="AQ1227" i="2"/>
  <c r="AP1227" i="2"/>
  <c r="AO1227" i="2"/>
  <c r="AN1227" i="2"/>
  <c r="AM1227" i="2"/>
  <c r="AL1227" i="2"/>
  <c r="AK1227" i="2"/>
  <c r="AJ1227" i="2"/>
  <c r="AI1227" i="2"/>
  <c r="AH1227" i="2"/>
  <c r="AG1227" i="2"/>
  <c r="AF1227" i="2"/>
  <c r="AE1227" i="2"/>
  <c r="AD1227" i="2"/>
  <c r="AC1227" i="2"/>
  <c r="AB1227" i="2"/>
  <c r="AA1227" i="2"/>
  <c r="Z1227" i="2"/>
  <c r="Y1227" i="2"/>
  <c r="X1227" i="2"/>
  <c r="W1227" i="2"/>
  <c r="V1227" i="2"/>
  <c r="U1227" i="2"/>
  <c r="CA1224" i="2"/>
  <c r="BZ1224" i="2"/>
  <c r="BY1224" i="2"/>
  <c r="BX1224" i="2"/>
  <c r="BW1224" i="2"/>
  <c r="BV1224" i="2"/>
  <c r="BU1224" i="2"/>
  <c r="BT1224" i="2"/>
  <c r="BS1224" i="2"/>
  <c r="BR1224" i="2"/>
  <c r="BQ1224" i="2"/>
  <c r="BP1224" i="2"/>
  <c r="BO1224" i="2"/>
  <c r="BN1224" i="2"/>
  <c r="BM1224" i="2"/>
  <c r="BL1224" i="2"/>
  <c r="BK1224" i="2"/>
  <c r="BJ1224" i="2"/>
  <c r="BI1224" i="2"/>
  <c r="BH1224" i="2"/>
  <c r="BG1224" i="2"/>
  <c r="BF1224" i="2"/>
  <c r="BE1224" i="2"/>
  <c r="BD1224" i="2"/>
  <c r="BC1224" i="2"/>
  <c r="BB1224" i="2"/>
  <c r="BA1224" i="2"/>
  <c r="AZ1224" i="2"/>
  <c r="AY1224" i="2"/>
  <c r="AX1224" i="2"/>
  <c r="AW1224" i="2"/>
  <c r="AV1224" i="2"/>
  <c r="AU1224" i="2"/>
  <c r="AT1224" i="2"/>
  <c r="AS1224" i="2"/>
  <c r="AR1224" i="2"/>
  <c r="AQ1224" i="2"/>
  <c r="AP1224" i="2"/>
  <c r="AO1224" i="2"/>
  <c r="AN1224" i="2"/>
  <c r="AM1224" i="2"/>
  <c r="AL1224" i="2"/>
  <c r="AK1224" i="2"/>
  <c r="AJ1224" i="2"/>
  <c r="AI1224" i="2"/>
  <c r="AH1224" i="2"/>
  <c r="AG1224" i="2"/>
  <c r="AF1224" i="2"/>
  <c r="AE1224" i="2"/>
  <c r="AD1224" i="2"/>
  <c r="AC1224" i="2"/>
  <c r="AB1224" i="2"/>
  <c r="AA1224" i="2"/>
  <c r="Z1224" i="2"/>
  <c r="Y1224" i="2"/>
  <c r="X1224" i="2"/>
  <c r="W1224" i="2"/>
  <c r="V1224" i="2"/>
  <c r="U1224" i="2"/>
  <c r="CA1221" i="2"/>
  <c r="BZ1221" i="2"/>
  <c r="BY1221" i="2"/>
  <c r="BX1221" i="2"/>
  <c r="BW1221" i="2"/>
  <c r="BV1221" i="2"/>
  <c r="BU1221" i="2"/>
  <c r="BT1221" i="2"/>
  <c r="BS1221" i="2"/>
  <c r="BR1221" i="2"/>
  <c r="BQ1221" i="2"/>
  <c r="BP1221" i="2"/>
  <c r="BO1221" i="2"/>
  <c r="BN1221" i="2"/>
  <c r="BM1221" i="2"/>
  <c r="BL1221" i="2"/>
  <c r="BK1221" i="2"/>
  <c r="BJ1221" i="2"/>
  <c r="BI1221" i="2"/>
  <c r="BH1221" i="2"/>
  <c r="BG1221" i="2"/>
  <c r="BF1221" i="2"/>
  <c r="BE1221" i="2"/>
  <c r="BD1221" i="2"/>
  <c r="BC1221" i="2"/>
  <c r="BB1221" i="2"/>
  <c r="BA1221" i="2"/>
  <c r="AZ1221" i="2"/>
  <c r="AY1221" i="2"/>
  <c r="AX1221" i="2"/>
  <c r="AW1221" i="2"/>
  <c r="AV1221" i="2"/>
  <c r="AU1221" i="2"/>
  <c r="AT1221" i="2"/>
  <c r="AS1221" i="2"/>
  <c r="AR1221" i="2"/>
  <c r="AQ1221" i="2"/>
  <c r="AP1221" i="2"/>
  <c r="AO1221" i="2"/>
  <c r="AN1221" i="2"/>
  <c r="AM1221" i="2"/>
  <c r="AL1221" i="2"/>
  <c r="AK1221" i="2"/>
  <c r="AJ1221" i="2"/>
  <c r="AI1221" i="2"/>
  <c r="AH1221" i="2"/>
  <c r="AG1221" i="2"/>
  <c r="AF1221" i="2"/>
  <c r="AE1221" i="2"/>
  <c r="AD1221" i="2"/>
  <c r="AC1221" i="2"/>
  <c r="AB1221" i="2"/>
  <c r="AA1221" i="2"/>
  <c r="Z1221" i="2"/>
  <c r="Y1221" i="2"/>
  <c r="X1221" i="2"/>
  <c r="W1221" i="2"/>
  <c r="V1221" i="2"/>
  <c r="U1221" i="2"/>
  <c r="CG1218" i="2"/>
  <c r="CF1218" i="2"/>
  <c r="CD1218" i="2"/>
  <c r="BW1218" i="2"/>
  <c r="BV1218" i="2"/>
  <c r="BU1218" i="2"/>
  <c r="BT1218" i="2"/>
  <c r="BS1218" i="2"/>
  <c r="BR1218" i="2"/>
  <c r="BQ1218" i="2"/>
  <c r="BP1218" i="2"/>
  <c r="BO1218" i="2"/>
  <c r="BN1218" i="2"/>
  <c r="BM1218" i="2"/>
  <c r="BL1218" i="2"/>
  <c r="BK1218" i="2"/>
  <c r="BJ1218" i="2"/>
  <c r="BI1218" i="2"/>
  <c r="BH1218" i="2"/>
  <c r="BG1218" i="2"/>
  <c r="BF1218" i="2"/>
  <c r="BE1218" i="2"/>
  <c r="BD1218" i="2"/>
  <c r="BC1218" i="2"/>
  <c r="BB1218" i="2"/>
  <c r="BA1218" i="2"/>
  <c r="AZ1218" i="2"/>
  <c r="AY1218" i="2"/>
  <c r="AX1218" i="2"/>
  <c r="AW1218" i="2"/>
  <c r="AV1218" i="2"/>
  <c r="AU1218" i="2"/>
  <c r="AT1218" i="2"/>
  <c r="AS1218" i="2"/>
  <c r="AR1218" i="2"/>
  <c r="AQ1218" i="2"/>
  <c r="AP1218" i="2"/>
  <c r="AO1218" i="2"/>
  <c r="AN1218" i="2"/>
  <c r="AM1218" i="2"/>
  <c r="AL1218" i="2"/>
  <c r="AK1218" i="2"/>
  <c r="AJ1218" i="2"/>
  <c r="AI1218" i="2"/>
  <c r="AH1218" i="2"/>
  <c r="AG1218" i="2"/>
  <c r="AF1218" i="2"/>
  <c r="AE1218" i="2"/>
  <c r="AD1218" i="2"/>
  <c r="AC1218" i="2"/>
  <c r="AB1218" i="2"/>
  <c r="AA1218" i="2"/>
  <c r="Z1218" i="2"/>
  <c r="Y1218" i="2"/>
  <c r="X1218" i="2"/>
  <c r="W1218" i="2"/>
  <c r="V1218" i="2"/>
  <c r="U1218" i="2"/>
  <c r="CG1215" i="2"/>
  <c r="CF1215" i="2"/>
  <c r="CD1215" i="2"/>
  <c r="BW1215" i="2"/>
  <c r="BV1215" i="2"/>
  <c r="BU1215" i="2"/>
  <c r="BT1215" i="2"/>
  <c r="BS1215" i="2"/>
  <c r="BR1215" i="2"/>
  <c r="BQ1215" i="2"/>
  <c r="BP1215" i="2"/>
  <c r="BO1215" i="2"/>
  <c r="BN1215" i="2"/>
  <c r="BM1215" i="2"/>
  <c r="BL1215" i="2"/>
  <c r="BK1215" i="2"/>
  <c r="BJ1215" i="2"/>
  <c r="BI1215" i="2"/>
  <c r="BH1215" i="2"/>
  <c r="BG1215" i="2"/>
  <c r="BF1215" i="2"/>
  <c r="BE1215" i="2"/>
  <c r="BD1215" i="2"/>
  <c r="BC1215" i="2"/>
  <c r="BB1215" i="2"/>
  <c r="BA1215" i="2"/>
  <c r="AZ1215" i="2"/>
  <c r="AY1215" i="2"/>
  <c r="AX1215" i="2"/>
  <c r="AW1215" i="2"/>
  <c r="AV1215" i="2"/>
  <c r="AU1215" i="2"/>
  <c r="AT1215" i="2"/>
  <c r="AS1215" i="2"/>
  <c r="AR1215" i="2"/>
  <c r="AQ1215" i="2"/>
  <c r="AP1215" i="2"/>
  <c r="AO1215" i="2"/>
  <c r="AN1215" i="2"/>
  <c r="AM1215" i="2"/>
  <c r="AL1215" i="2"/>
  <c r="AK1215" i="2"/>
  <c r="AJ1215" i="2"/>
  <c r="AI1215" i="2"/>
  <c r="AH1215" i="2"/>
  <c r="AG1215" i="2"/>
  <c r="AF1215" i="2"/>
  <c r="AE1215" i="2"/>
  <c r="AD1215" i="2"/>
  <c r="AC1215" i="2"/>
  <c r="AB1215" i="2"/>
  <c r="AA1215" i="2"/>
  <c r="Z1215" i="2"/>
  <c r="Y1215" i="2"/>
  <c r="X1215" i="2"/>
  <c r="W1215" i="2"/>
  <c r="V1215" i="2"/>
  <c r="U1215" i="2"/>
  <c r="CG1212" i="2"/>
  <c r="CF1212" i="2"/>
  <c r="CD1212" i="2"/>
  <c r="BW1212" i="2"/>
  <c r="BV1212" i="2"/>
  <c r="BU1212" i="2"/>
  <c r="BT1212" i="2"/>
  <c r="BS1212" i="2"/>
  <c r="BR1212" i="2"/>
  <c r="BQ1212" i="2"/>
  <c r="BP1212" i="2"/>
  <c r="BO1212" i="2"/>
  <c r="BN1212" i="2"/>
  <c r="BM1212" i="2"/>
  <c r="BL1212" i="2"/>
  <c r="BK1212" i="2"/>
  <c r="BJ1212" i="2"/>
  <c r="BI1212" i="2"/>
  <c r="BH1212" i="2"/>
  <c r="BG1212" i="2"/>
  <c r="BF1212" i="2"/>
  <c r="BE1212" i="2"/>
  <c r="BD1212" i="2"/>
  <c r="BC1212" i="2"/>
  <c r="BB1212" i="2"/>
  <c r="BA1212" i="2"/>
  <c r="AZ1212" i="2"/>
  <c r="AY1212" i="2"/>
  <c r="AX1212" i="2"/>
  <c r="AW1212" i="2"/>
  <c r="AV1212" i="2"/>
  <c r="AU1212" i="2"/>
  <c r="AT1212" i="2"/>
  <c r="AS1212" i="2"/>
  <c r="AR1212" i="2"/>
  <c r="AQ1212" i="2"/>
  <c r="AP1212" i="2"/>
  <c r="AO1212" i="2"/>
  <c r="AN1212" i="2"/>
  <c r="AM1212" i="2"/>
  <c r="AL1212" i="2"/>
  <c r="AK1212" i="2"/>
  <c r="AJ1212" i="2"/>
  <c r="AI1212" i="2"/>
  <c r="AH1212" i="2"/>
  <c r="AG1212" i="2"/>
  <c r="AF1212" i="2"/>
  <c r="AE1212" i="2"/>
  <c r="AD1212" i="2"/>
  <c r="AC1212" i="2"/>
  <c r="AB1212" i="2"/>
  <c r="AA1212" i="2"/>
  <c r="Z1212" i="2"/>
  <c r="Y1212" i="2"/>
  <c r="X1212" i="2"/>
  <c r="W1212" i="2"/>
  <c r="V1212" i="2"/>
  <c r="U1212" i="2"/>
  <c r="CG1209" i="2"/>
  <c r="CF1209" i="2"/>
  <c r="CD1209" i="2"/>
  <c r="BW1209" i="2"/>
  <c r="BV1209" i="2"/>
  <c r="BU1209" i="2"/>
  <c r="BT1209" i="2"/>
  <c r="BS1209" i="2"/>
  <c r="BR1209" i="2"/>
  <c r="BQ1209" i="2"/>
  <c r="BP1209" i="2"/>
  <c r="BO1209" i="2"/>
  <c r="BN1209" i="2"/>
  <c r="BM1209" i="2"/>
  <c r="BL1209" i="2"/>
  <c r="BK1209" i="2"/>
  <c r="BJ1209" i="2"/>
  <c r="BI1209" i="2"/>
  <c r="BH1209" i="2"/>
  <c r="BG1209" i="2"/>
  <c r="BF1209" i="2"/>
  <c r="BE1209" i="2"/>
  <c r="BD1209" i="2"/>
  <c r="BC1209" i="2"/>
  <c r="BB1209" i="2"/>
  <c r="BA1209" i="2"/>
  <c r="AZ1209" i="2"/>
  <c r="AY1209" i="2"/>
  <c r="AX1209" i="2"/>
  <c r="AW1209" i="2"/>
  <c r="AV1209" i="2"/>
  <c r="AU1209" i="2"/>
  <c r="AT1209" i="2"/>
  <c r="AS1209" i="2"/>
  <c r="AR1209" i="2"/>
  <c r="AQ1209" i="2"/>
  <c r="AP1209" i="2"/>
  <c r="AO1209" i="2"/>
  <c r="AN1209" i="2"/>
  <c r="AM1209" i="2"/>
  <c r="AL1209" i="2"/>
  <c r="AK1209" i="2"/>
  <c r="AJ1209" i="2"/>
  <c r="AI1209" i="2"/>
  <c r="AH1209" i="2"/>
  <c r="AG1209" i="2"/>
  <c r="AF1209" i="2"/>
  <c r="AE1209" i="2"/>
  <c r="AD1209" i="2"/>
  <c r="AC1209" i="2"/>
  <c r="AB1209" i="2"/>
  <c r="AA1209" i="2"/>
  <c r="Z1209" i="2"/>
  <c r="Y1209" i="2"/>
  <c r="X1209" i="2"/>
  <c r="W1209" i="2"/>
  <c r="V1209" i="2"/>
  <c r="U1209" i="2"/>
  <c r="CG1206" i="2"/>
  <c r="CF1206" i="2"/>
  <c r="CD1206" i="2"/>
  <c r="BW1206" i="2"/>
  <c r="BV1206" i="2"/>
  <c r="BU1206" i="2"/>
  <c r="BT1206" i="2"/>
  <c r="BS1206" i="2"/>
  <c r="BR1206" i="2"/>
  <c r="BQ1206" i="2"/>
  <c r="BP1206" i="2"/>
  <c r="BO1206" i="2"/>
  <c r="BN1206" i="2"/>
  <c r="BM1206" i="2"/>
  <c r="BL1206" i="2"/>
  <c r="BK1206" i="2"/>
  <c r="BJ1206" i="2"/>
  <c r="BI1206" i="2"/>
  <c r="BH1206" i="2"/>
  <c r="BG1206" i="2"/>
  <c r="BF1206" i="2"/>
  <c r="BE1206" i="2"/>
  <c r="BD1206" i="2"/>
  <c r="BC1206" i="2"/>
  <c r="BB1206" i="2"/>
  <c r="BA1206" i="2"/>
  <c r="AZ1206" i="2"/>
  <c r="AY1206" i="2"/>
  <c r="AX1206" i="2"/>
  <c r="AW1206" i="2"/>
  <c r="AV1206" i="2"/>
  <c r="AU1206" i="2"/>
  <c r="AT1206" i="2"/>
  <c r="AS1206" i="2"/>
  <c r="AR1206" i="2"/>
  <c r="AQ1206" i="2"/>
  <c r="AP1206" i="2"/>
  <c r="AO1206" i="2"/>
  <c r="AN1206" i="2"/>
  <c r="AM1206" i="2"/>
  <c r="AL1206" i="2"/>
  <c r="AK1206" i="2"/>
  <c r="AJ1206" i="2"/>
  <c r="AI1206" i="2"/>
  <c r="AH1206" i="2"/>
  <c r="AG1206" i="2"/>
  <c r="AF1206" i="2"/>
  <c r="AE1206" i="2"/>
  <c r="AD1206" i="2"/>
  <c r="AC1206" i="2"/>
  <c r="AB1206" i="2"/>
  <c r="AA1206" i="2"/>
  <c r="Z1206" i="2"/>
  <c r="Y1206" i="2"/>
  <c r="X1206" i="2"/>
  <c r="W1206" i="2"/>
  <c r="V1206" i="2"/>
  <c r="U1206" i="2"/>
  <c r="CG1203" i="2"/>
  <c r="CF1203" i="2"/>
  <c r="CD1203" i="2"/>
  <c r="BW1203" i="2"/>
  <c r="BV1203" i="2"/>
  <c r="BU1203" i="2"/>
  <c r="BT1203" i="2"/>
  <c r="BS1203" i="2"/>
  <c r="BR1203" i="2"/>
  <c r="BQ1203" i="2"/>
  <c r="BP1203" i="2"/>
  <c r="BO1203" i="2"/>
  <c r="BN1203" i="2"/>
  <c r="BM1203" i="2"/>
  <c r="BL1203" i="2"/>
  <c r="BK1203" i="2"/>
  <c r="BJ1203" i="2"/>
  <c r="BI1203" i="2"/>
  <c r="BH1203" i="2"/>
  <c r="BG1203" i="2"/>
  <c r="BF1203" i="2"/>
  <c r="BE1203" i="2"/>
  <c r="BD1203" i="2"/>
  <c r="BC1203" i="2"/>
  <c r="BB1203" i="2"/>
  <c r="BA1203" i="2"/>
  <c r="AZ1203" i="2"/>
  <c r="AY1203" i="2"/>
  <c r="AX1203" i="2"/>
  <c r="AW1203" i="2"/>
  <c r="AV1203" i="2"/>
  <c r="AU1203" i="2"/>
  <c r="AT1203" i="2"/>
  <c r="AS1203" i="2"/>
  <c r="AR1203" i="2"/>
  <c r="AQ1203" i="2"/>
  <c r="AP1203" i="2"/>
  <c r="AO1203" i="2"/>
  <c r="AN1203" i="2"/>
  <c r="AM1203" i="2"/>
  <c r="AL1203" i="2"/>
  <c r="AK1203" i="2"/>
  <c r="AJ1203" i="2"/>
  <c r="AI1203" i="2"/>
  <c r="AH1203" i="2"/>
  <c r="AG1203" i="2"/>
  <c r="AF1203" i="2"/>
  <c r="AE1203" i="2"/>
  <c r="AD1203" i="2"/>
  <c r="AC1203" i="2"/>
  <c r="AB1203" i="2"/>
  <c r="AA1203" i="2"/>
  <c r="Z1203" i="2"/>
  <c r="Y1203" i="2"/>
  <c r="X1203" i="2"/>
  <c r="W1203" i="2"/>
  <c r="V1203" i="2"/>
  <c r="U1203" i="2"/>
  <c r="CG1200" i="2"/>
  <c r="CF1200" i="2"/>
  <c r="CD1200" i="2"/>
  <c r="BW1200" i="2"/>
  <c r="BV1200" i="2"/>
  <c r="BU1200" i="2"/>
  <c r="BT1200" i="2"/>
  <c r="BS1200" i="2"/>
  <c r="BR1200" i="2"/>
  <c r="BQ1200" i="2"/>
  <c r="BP1200" i="2"/>
  <c r="BO1200" i="2"/>
  <c r="BN1200" i="2"/>
  <c r="BM1200" i="2"/>
  <c r="BL1200" i="2"/>
  <c r="BK1200" i="2"/>
  <c r="BJ1200" i="2"/>
  <c r="BI1200" i="2"/>
  <c r="BH1200" i="2"/>
  <c r="BG1200" i="2"/>
  <c r="BF1200" i="2"/>
  <c r="BE1200" i="2"/>
  <c r="BD1200" i="2"/>
  <c r="BC1200" i="2"/>
  <c r="BB1200" i="2"/>
  <c r="BA1200" i="2"/>
  <c r="AZ1200" i="2"/>
  <c r="AY1200" i="2"/>
  <c r="AX1200" i="2"/>
  <c r="AW1200" i="2"/>
  <c r="AV1200" i="2"/>
  <c r="AU1200" i="2"/>
  <c r="AT1200" i="2"/>
  <c r="AS1200" i="2"/>
  <c r="AR1200" i="2"/>
  <c r="AQ1200" i="2"/>
  <c r="AP1200" i="2"/>
  <c r="AO1200" i="2"/>
  <c r="AN1200" i="2"/>
  <c r="AM1200" i="2"/>
  <c r="AL1200" i="2"/>
  <c r="AK1200" i="2"/>
  <c r="AJ1200" i="2"/>
  <c r="AI1200" i="2"/>
  <c r="AH1200" i="2"/>
  <c r="AG1200" i="2"/>
  <c r="AF1200" i="2"/>
  <c r="AE1200" i="2"/>
  <c r="AD1200" i="2"/>
  <c r="AC1200" i="2"/>
  <c r="AB1200" i="2"/>
  <c r="AA1200" i="2"/>
  <c r="Z1200" i="2"/>
  <c r="Y1200" i="2"/>
  <c r="X1200" i="2"/>
  <c r="W1200" i="2"/>
  <c r="V1200" i="2"/>
  <c r="U1200" i="2"/>
  <c r="CG1197" i="2"/>
  <c r="CF1197" i="2"/>
  <c r="CD1197" i="2"/>
  <c r="BW1197" i="2"/>
  <c r="BV1197" i="2"/>
  <c r="BU1197" i="2"/>
  <c r="BT1197" i="2"/>
  <c r="BS1197" i="2"/>
  <c r="BR1197" i="2"/>
  <c r="BQ1197" i="2"/>
  <c r="BP1197" i="2"/>
  <c r="BO1197" i="2"/>
  <c r="BN1197" i="2"/>
  <c r="BM1197" i="2"/>
  <c r="BL1197" i="2"/>
  <c r="BK1197" i="2"/>
  <c r="BJ1197" i="2"/>
  <c r="BI1197" i="2"/>
  <c r="BH1197" i="2"/>
  <c r="BG1197" i="2"/>
  <c r="BF1197" i="2"/>
  <c r="BE1197" i="2"/>
  <c r="BD1197" i="2"/>
  <c r="BC1197" i="2"/>
  <c r="BB1197" i="2"/>
  <c r="BA1197" i="2"/>
  <c r="AZ1197" i="2"/>
  <c r="AY1197" i="2"/>
  <c r="AX1197" i="2"/>
  <c r="AW1197" i="2"/>
  <c r="AV1197" i="2"/>
  <c r="AU1197" i="2"/>
  <c r="AT1197" i="2"/>
  <c r="AS1197" i="2"/>
  <c r="AR1197" i="2"/>
  <c r="AQ1197" i="2"/>
  <c r="AP1197" i="2"/>
  <c r="AO1197" i="2"/>
  <c r="AN1197" i="2"/>
  <c r="AM1197" i="2"/>
  <c r="AL1197" i="2"/>
  <c r="AK1197" i="2"/>
  <c r="AJ1197" i="2"/>
  <c r="AI1197" i="2"/>
  <c r="AH1197" i="2"/>
  <c r="AG1197" i="2"/>
  <c r="AF1197" i="2"/>
  <c r="AE1197" i="2"/>
  <c r="AD1197" i="2"/>
  <c r="AC1197" i="2"/>
  <c r="AB1197" i="2"/>
  <c r="AA1197" i="2"/>
  <c r="Z1197" i="2"/>
  <c r="Y1197" i="2"/>
  <c r="X1197" i="2"/>
  <c r="W1197" i="2"/>
  <c r="V1197" i="2"/>
  <c r="U1197" i="2"/>
  <c r="CG1194" i="2"/>
  <c r="CF1194" i="2"/>
  <c r="CD1194" i="2"/>
  <c r="BW1194" i="2"/>
  <c r="BV1194" i="2"/>
  <c r="BU1194" i="2"/>
  <c r="BT1194" i="2"/>
  <c r="BS1194" i="2"/>
  <c r="BR1194" i="2"/>
  <c r="BQ1194" i="2"/>
  <c r="BP1194" i="2"/>
  <c r="BO1194" i="2"/>
  <c r="BN1194" i="2"/>
  <c r="BM1194" i="2"/>
  <c r="BL1194" i="2"/>
  <c r="BK1194" i="2"/>
  <c r="BJ1194" i="2"/>
  <c r="BI1194" i="2"/>
  <c r="BH1194" i="2"/>
  <c r="BG1194" i="2"/>
  <c r="BF1194" i="2"/>
  <c r="BE1194" i="2"/>
  <c r="BD1194" i="2"/>
  <c r="BC1194" i="2"/>
  <c r="BB1194" i="2"/>
  <c r="BA1194" i="2"/>
  <c r="AZ1194" i="2"/>
  <c r="AY1194" i="2"/>
  <c r="AX1194" i="2"/>
  <c r="AW1194" i="2"/>
  <c r="AV1194" i="2"/>
  <c r="AU1194" i="2"/>
  <c r="AT1194" i="2"/>
  <c r="AS1194" i="2"/>
  <c r="AR1194" i="2"/>
  <c r="AQ1194" i="2"/>
  <c r="AP1194" i="2"/>
  <c r="AO1194" i="2"/>
  <c r="AN1194" i="2"/>
  <c r="AM1194" i="2"/>
  <c r="AL1194" i="2"/>
  <c r="AK1194" i="2"/>
  <c r="AJ1194" i="2"/>
  <c r="AI1194" i="2"/>
  <c r="AH1194" i="2"/>
  <c r="AG1194" i="2"/>
  <c r="AF1194" i="2"/>
  <c r="AE1194" i="2"/>
  <c r="AD1194" i="2"/>
  <c r="AC1194" i="2"/>
  <c r="AB1194" i="2"/>
  <c r="AA1194" i="2"/>
  <c r="Z1194" i="2"/>
  <c r="Y1194" i="2"/>
  <c r="X1194" i="2"/>
  <c r="W1194" i="2"/>
  <c r="V1194" i="2"/>
  <c r="U1194" i="2"/>
  <c r="CG1191" i="2"/>
  <c r="CF1191" i="2"/>
  <c r="CD1191" i="2"/>
  <c r="CC1191" i="2"/>
  <c r="CB1191" i="2"/>
  <c r="CA1191" i="2"/>
  <c r="BZ1191" i="2"/>
  <c r="BY1191" i="2"/>
  <c r="BX1191" i="2"/>
  <c r="BW1191" i="2"/>
  <c r="BV1191" i="2"/>
  <c r="BU1191" i="2"/>
  <c r="BT1191" i="2"/>
  <c r="BS1191" i="2"/>
  <c r="BR1191" i="2"/>
  <c r="BQ1191" i="2"/>
  <c r="BB1191" i="2"/>
  <c r="BA1191" i="2"/>
  <c r="AZ1191" i="2"/>
  <c r="AY1191" i="2"/>
  <c r="AX1191" i="2"/>
  <c r="AW1191" i="2"/>
  <c r="AV1191" i="2"/>
  <c r="AU1191" i="2"/>
  <c r="AT1191" i="2"/>
  <c r="AS1191" i="2"/>
  <c r="AR1191" i="2"/>
  <c r="AQ1191" i="2"/>
  <c r="AP1191" i="2"/>
  <c r="AO1191" i="2"/>
  <c r="AN1191" i="2"/>
  <c r="AM1191" i="2"/>
  <c r="AL1191" i="2"/>
  <c r="AK1191" i="2"/>
  <c r="AJ1191" i="2"/>
  <c r="AI1191" i="2"/>
  <c r="AH1191" i="2"/>
  <c r="AG1191" i="2"/>
  <c r="AF1191" i="2"/>
  <c r="AE1191" i="2"/>
  <c r="AD1191" i="2"/>
  <c r="AC1191" i="2"/>
  <c r="AB1191" i="2"/>
  <c r="AA1191" i="2"/>
  <c r="Z1191" i="2"/>
  <c r="Y1191" i="2"/>
  <c r="X1191" i="2"/>
  <c r="W1191" i="2"/>
  <c r="V1191" i="2"/>
  <c r="U1191" i="2"/>
  <c r="CG1188" i="2"/>
  <c r="CF1188" i="2"/>
  <c r="CD1188" i="2"/>
  <c r="CC1188" i="2"/>
  <c r="CB1188" i="2"/>
  <c r="CA1188" i="2"/>
  <c r="BZ1188" i="2"/>
  <c r="BY1188" i="2"/>
  <c r="BX1188" i="2"/>
  <c r="BW1188" i="2"/>
  <c r="BV1188" i="2"/>
  <c r="BU1188" i="2"/>
  <c r="BT1188" i="2"/>
  <c r="BS1188" i="2"/>
  <c r="BR1188" i="2"/>
  <c r="BQ1188" i="2"/>
  <c r="BP1188" i="2"/>
  <c r="BO1188" i="2"/>
  <c r="BN1188" i="2"/>
  <c r="BM1188" i="2"/>
  <c r="BL1188" i="2"/>
  <c r="BK1188" i="2"/>
  <c r="BJ1188" i="2"/>
  <c r="BI1188" i="2"/>
  <c r="BH1188" i="2"/>
  <c r="AS1188" i="2"/>
  <c r="AR1188" i="2"/>
  <c r="AQ1188" i="2"/>
  <c r="AP1188" i="2"/>
  <c r="AO1188" i="2"/>
  <c r="AN1188" i="2"/>
  <c r="AM1188" i="2"/>
  <c r="AL1188" i="2"/>
  <c r="AK1188" i="2"/>
  <c r="AJ1188" i="2"/>
  <c r="AI1188" i="2"/>
  <c r="AH1188" i="2"/>
  <c r="AG1188" i="2"/>
  <c r="AF1188" i="2"/>
  <c r="AE1188" i="2"/>
  <c r="AD1188" i="2"/>
  <c r="AC1188" i="2"/>
  <c r="AB1188" i="2"/>
  <c r="AA1188" i="2"/>
  <c r="Z1188" i="2"/>
  <c r="Y1188" i="2"/>
  <c r="X1188" i="2"/>
  <c r="W1188" i="2"/>
  <c r="V1188" i="2"/>
  <c r="U1188" i="2"/>
  <c r="CG1185" i="2"/>
  <c r="CF1185" i="2"/>
  <c r="CD1185" i="2"/>
  <c r="CC1185" i="2"/>
  <c r="CB1185" i="2"/>
  <c r="CA1185" i="2"/>
  <c r="BZ1185" i="2"/>
  <c r="BY1185" i="2"/>
  <c r="BX1185" i="2"/>
  <c r="BW1185" i="2"/>
  <c r="BV1185" i="2"/>
  <c r="BU1185" i="2"/>
  <c r="BT1185" i="2"/>
  <c r="BS1185" i="2"/>
  <c r="BR1185" i="2"/>
  <c r="BQ1185" i="2"/>
  <c r="BP1185" i="2"/>
  <c r="BO1185" i="2"/>
  <c r="BN1185" i="2"/>
  <c r="BM1185" i="2"/>
  <c r="BL1185" i="2"/>
  <c r="BK1185" i="2"/>
  <c r="BJ1185" i="2"/>
  <c r="BI1185" i="2"/>
  <c r="BH1185" i="2"/>
  <c r="AS1185" i="2"/>
  <c r="AR1185" i="2"/>
  <c r="AQ1185" i="2"/>
  <c r="AP1185" i="2"/>
  <c r="AO1185" i="2"/>
  <c r="AN1185" i="2"/>
  <c r="AM1185" i="2"/>
  <c r="AL1185" i="2"/>
  <c r="AK1185" i="2"/>
  <c r="AJ1185" i="2"/>
  <c r="AI1185" i="2"/>
  <c r="AH1185" i="2"/>
  <c r="AG1185" i="2"/>
  <c r="AF1185" i="2"/>
  <c r="AE1185" i="2"/>
  <c r="AD1185" i="2"/>
  <c r="AC1185" i="2"/>
  <c r="AB1185" i="2"/>
  <c r="AA1185" i="2"/>
  <c r="Z1185" i="2"/>
  <c r="Y1185" i="2"/>
  <c r="X1185" i="2"/>
  <c r="W1185" i="2"/>
  <c r="V1185" i="2"/>
  <c r="U1185" i="2"/>
  <c r="CG1182" i="2"/>
  <c r="CF1182" i="2"/>
  <c r="CD1182" i="2"/>
  <c r="BO1182" i="2"/>
  <c r="BN1182" i="2"/>
  <c r="BM1182" i="2"/>
  <c r="BL1182" i="2"/>
  <c r="BK1182" i="2"/>
  <c r="BJ1182" i="2"/>
  <c r="BI1182" i="2"/>
  <c r="BH1182" i="2"/>
  <c r="BG1182" i="2"/>
  <c r="BF1182" i="2"/>
  <c r="BE1182" i="2"/>
  <c r="BD1182" i="2"/>
  <c r="BC1182" i="2"/>
  <c r="BB1182" i="2"/>
  <c r="BA1182" i="2"/>
  <c r="AZ1182" i="2"/>
  <c r="AY1182" i="2"/>
  <c r="AX1182" i="2"/>
  <c r="AW1182" i="2"/>
  <c r="AV1182" i="2"/>
  <c r="AU1182" i="2"/>
  <c r="AT1182" i="2"/>
  <c r="AS1182" i="2"/>
  <c r="AR1182" i="2"/>
  <c r="AQ1182" i="2"/>
  <c r="AP1182" i="2"/>
  <c r="AO1182" i="2"/>
  <c r="AN1182" i="2"/>
  <c r="AM1182" i="2"/>
  <c r="AL1182" i="2"/>
  <c r="AK1182" i="2"/>
  <c r="AJ1182" i="2"/>
  <c r="AI1182" i="2"/>
  <c r="AH1182" i="2"/>
  <c r="AG1182" i="2"/>
  <c r="AF1182" i="2"/>
  <c r="AE1182" i="2"/>
  <c r="AD1182" i="2"/>
  <c r="AC1182" i="2"/>
  <c r="AB1182" i="2"/>
  <c r="AA1182" i="2"/>
  <c r="Z1182" i="2"/>
  <c r="Y1182" i="2"/>
  <c r="X1182" i="2"/>
  <c r="W1182" i="2"/>
  <c r="V1182" i="2"/>
  <c r="U1182" i="2"/>
  <c r="CG1179" i="2"/>
  <c r="CF1179" i="2"/>
  <c r="CD1179" i="2"/>
  <c r="CC1179" i="2"/>
  <c r="CB1179" i="2"/>
  <c r="CA1179" i="2"/>
  <c r="BZ1179" i="2"/>
  <c r="BY1179" i="2"/>
  <c r="BJ1179" i="2"/>
  <c r="BI1179" i="2"/>
  <c r="BH1179" i="2"/>
  <c r="BG1179" i="2"/>
  <c r="BF1179" i="2"/>
  <c r="BE1179" i="2"/>
  <c r="BD1179" i="2"/>
  <c r="BC1179" i="2"/>
  <c r="BB1179" i="2"/>
  <c r="BA1179" i="2"/>
  <c r="AZ1179" i="2"/>
  <c r="AY1179" i="2"/>
  <c r="AX1179" i="2"/>
  <c r="AW1179" i="2"/>
  <c r="AV1179" i="2"/>
  <c r="AU1179" i="2"/>
  <c r="AT1179" i="2"/>
  <c r="AS1179" i="2"/>
  <c r="AR1179" i="2"/>
  <c r="AQ1179" i="2"/>
  <c r="AP1179" i="2"/>
  <c r="AO1179" i="2"/>
  <c r="AN1179" i="2"/>
  <c r="AM1179" i="2"/>
  <c r="AL1179" i="2"/>
  <c r="AK1179" i="2"/>
  <c r="AJ1179" i="2"/>
  <c r="AI1179" i="2"/>
  <c r="AH1179" i="2"/>
  <c r="AG1179" i="2"/>
  <c r="AF1179" i="2"/>
  <c r="AE1179" i="2"/>
  <c r="AD1179" i="2"/>
  <c r="AC1179" i="2"/>
  <c r="AB1179" i="2"/>
  <c r="AA1179" i="2"/>
  <c r="Z1179" i="2"/>
  <c r="Y1179" i="2"/>
  <c r="X1179" i="2"/>
  <c r="W1179" i="2"/>
  <c r="V1179" i="2"/>
  <c r="U1179" i="2"/>
  <c r="CG1176" i="2"/>
  <c r="CF1176" i="2"/>
  <c r="CD1176" i="2"/>
  <c r="CC1176" i="2"/>
  <c r="CB1176" i="2"/>
  <c r="CA1176" i="2"/>
  <c r="BZ1176" i="2"/>
  <c r="BY1176" i="2"/>
  <c r="BJ1176" i="2"/>
  <c r="BI1176" i="2"/>
  <c r="BH1176" i="2"/>
  <c r="BG1176" i="2"/>
  <c r="BF1176" i="2"/>
  <c r="BE1176" i="2"/>
  <c r="BD1176" i="2"/>
  <c r="BC1176" i="2"/>
  <c r="BB1176" i="2"/>
  <c r="BA1176" i="2"/>
  <c r="AZ1176" i="2"/>
  <c r="AY1176" i="2"/>
  <c r="AX1176" i="2"/>
  <c r="AW1176" i="2"/>
  <c r="AV1176" i="2"/>
  <c r="AU1176" i="2"/>
  <c r="AT1176" i="2"/>
  <c r="AS1176" i="2"/>
  <c r="AR1176" i="2"/>
  <c r="AQ1176" i="2"/>
  <c r="AP1176" i="2"/>
  <c r="AO1176" i="2"/>
  <c r="AN1176" i="2"/>
  <c r="AM1176" i="2"/>
  <c r="AL1176" i="2"/>
  <c r="AK1176" i="2"/>
  <c r="AJ1176" i="2"/>
  <c r="AI1176" i="2"/>
  <c r="AH1176" i="2"/>
  <c r="AG1176" i="2"/>
  <c r="AF1176" i="2"/>
  <c r="AE1176" i="2"/>
  <c r="AD1176" i="2"/>
  <c r="AC1176" i="2"/>
  <c r="AB1176" i="2"/>
  <c r="AA1176" i="2"/>
  <c r="Z1176" i="2"/>
  <c r="Y1176" i="2"/>
  <c r="X1176" i="2"/>
  <c r="W1176" i="2"/>
  <c r="V1176" i="2"/>
  <c r="U1176" i="2"/>
  <c r="CA1173" i="2"/>
  <c r="BZ1173" i="2"/>
  <c r="BY1173" i="2"/>
  <c r="BX1173" i="2"/>
  <c r="BW1173" i="2"/>
  <c r="BV1173" i="2"/>
  <c r="BU1173" i="2"/>
  <c r="BT1173" i="2"/>
  <c r="BS1173" i="2"/>
  <c r="BR1173" i="2"/>
  <c r="BQ1173" i="2"/>
  <c r="BP1173" i="2"/>
  <c r="BO1173" i="2"/>
  <c r="BN1173" i="2"/>
  <c r="BM1173" i="2"/>
  <c r="BL1173" i="2"/>
  <c r="BK1173" i="2"/>
  <c r="BJ1173" i="2"/>
  <c r="BI1173" i="2"/>
  <c r="BH1173" i="2"/>
  <c r="BG1173" i="2"/>
  <c r="BF1173" i="2"/>
  <c r="BE1173" i="2"/>
  <c r="BD1173" i="2"/>
  <c r="BC1173" i="2"/>
  <c r="BB1173" i="2"/>
  <c r="BA1173" i="2"/>
  <c r="AZ1173" i="2"/>
  <c r="AY1173" i="2"/>
  <c r="AX1173" i="2"/>
  <c r="AW1173" i="2"/>
  <c r="AV1173" i="2"/>
  <c r="AU1173" i="2"/>
  <c r="AT1173" i="2"/>
  <c r="AS1173" i="2"/>
  <c r="AR1173" i="2"/>
  <c r="AQ1173" i="2"/>
  <c r="AP1173" i="2"/>
  <c r="AO1173" i="2"/>
  <c r="AN1173" i="2"/>
  <c r="AM1173" i="2"/>
  <c r="AL1173" i="2"/>
  <c r="AK1173" i="2"/>
  <c r="AJ1173" i="2"/>
  <c r="AI1173" i="2"/>
  <c r="AH1173" i="2"/>
  <c r="AG1173" i="2"/>
  <c r="AF1173" i="2"/>
  <c r="AE1173" i="2"/>
  <c r="AD1173" i="2"/>
  <c r="AC1173" i="2"/>
  <c r="AB1173" i="2"/>
  <c r="AA1173" i="2"/>
  <c r="Z1173" i="2"/>
  <c r="Y1173" i="2"/>
  <c r="X1173" i="2"/>
  <c r="W1173" i="2"/>
  <c r="V1173" i="2"/>
  <c r="U1173" i="2"/>
  <c r="CA1170" i="2"/>
  <c r="BZ1170" i="2"/>
  <c r="BY1170" i="2"/>
  <c r="BX1170" i="2"/>
  <c r="BW1170" i="2"/>
  <c r="BV1170" i="2"/>
  <c r="BU1170" i="2"/>
  <c r="BT1170" i="2"/>
  <c r="BS1170" i="2"/>
  <c r="BR1170" i="2"/>
  <c r="BQ1170" i="2"/>
  <c r="BP1170" i="2"/>
  <c r="BO1170" i="2"/>
  <c r="BN1170" i="2"/>
  <c r="BM1170" i="2"/>
  <c r="BL1170" i="2"/>
  <c r="BK1170" i="2"/>
  <c r="BJ1170" i="2"/>
  <c r="BI1170" i="2"/>
  <c r="BH1170" i="2"/>
  <c r="BG1170" i="2"/>
  <c r="BF1170" i="2"/>
  <c r="BE1170" i="2"/>
  <c r="BD1170" i="2"/>
  <c r="BC1170" i="2"/>
  <c r="BB1170" i="2"/>
  <c r="BA1170" i="2"/>
  <c r="AZ1170" i="2"/>
  <c r="AY1170" i="2"/>
  <c r="AX1170" i="2"/>
  <c r="AW1170" i="2"/>
  <c r="AV1170" i="2"/>
  <c r="AU1170" i="2"/>
  <c r="AT1170" i="2"/>
  <c r="AS1170" i="2"/>
  <c r="AR1170" i="2"/>
  <c r="AQ1170" i="2"/>
  <c r="AP1170" i="2"/>
  <c r="AO1170" i="2"/>
  <c r="AN1170" i="2"/>
  <c r="AM1170" i="2"/>
  <c r="AL1170" i="2"/>
  <c r="AK1170" i="2"/>
  <c r="AJ1170" i="2"/>
  <c r="AI1170" i="2"/>
  <c r="AH1170" i="2"/>
  <c r="AG1170" i="2"/>
  <c r="AF1170" i="2"/>
  <c r="AE1170" i="2"/>
  <c r="AD1170" i="2"/>
  <c r="AC1170" i="2"/>
  <c r="AB1170" i="2"/>
  <c r="AA1170" i="2"/>
  <c r="Z1170" i="2"/>
  <c r="Y1170" i="2"/>
  <c r="X1170" i="2"/>
  <c r="W1170" i="2"/>
  <c r="V1170" i="2"/>
  <c r="U1170" i="2"/>
  <c r="CG1167" i="2"/>
  <c r="CF1167" i="2"/>
  <c r="CD1167" i="2"/>
  <c r="BO1167" i="2"/>
  <c r="BN1167" i="2"/>
  <c r="BM1167" i="2"/>
  <c r="BL1167" i="2"/>
  <c r="BK1167" i="2"/>
  <c r="BJ1167" i="2"/>
  <c r="BI1167" i="2"/>
  <c r="BH1167" i="2"/>
  <c r="BG1167" i="2"/>
  <c r="BF1167" i="2"/>
  <c r="BE1167" i="2"/>
  <c r="BD1167" i="2"/>
  <c r="BC1167" i="2"/>
  <c r="BB1167" i="2"/>
  <c r="BA1167" i="2"/>
  <c r="AZ1167" i="2"/>
  <c r="AY1167" i="2"/>
  <c r="AX1167" i="2"/>
  <c r="AW1167" i="2"/>
  <c r="AV1167" i="2"/>
  <c r="AU1167" i="2"/>
  <c r="AT1167" i="2"/>
  <c r="AS1167" i="2"/>
  <c r="AR1167" i="2"/>
  <c r="AQ1167" i="2"/>
  <c r="AP1167" i="2"/>
  <c r="AO1167" i="2"/>
  <c r="AN1167" i="2"/>
  <c r="AM1167" i="2"/>
  <c r="AL1167" i="2"/>
  <c r="AK1167" i="2"/>
  <c r="AJ1167" i="2"/>
  <c r="AI1167" i="2"/>
  <c r="AH1167" i="2"/>
  <c r="AG1167" i="2"/>
  <c r="AF1167" i="2"/>
  <c r="AE1167" i="2"/>
  <c r="AD1167" i="2"/>
  <c r="AC1167" i="2"/>
  <c r="AB1167" i="2"/>
  <c r="AA1167" i="2"/>
  <c r="Z1167" i="2"/>
  <c r="Y1167" i="2"/>
  <c r="X1167" i="2"/>
  <c r="W1167" i="2"/>
  <c r="V1167" i="2"/>
  <c r="U1167" i="2"/>
  <c r="CG1164" i="2"/>
  <c r="CF1164" i="2"/>
  <c r="CD1164" i="2"/>
  <c r="BO1164" i="2"/>
  <c r="BN1164" i="2"/>
  <c r="BM1164" i="2"/>
  <c r="BL1164" i="2"/>
  <c r="BK1164" i="2"/>
  <c r="BJ1164" i="2"/>
  <c r="BI1164" i="2"/>
  <c r="BH1164" i="2"/>
  <c r="BG1164" i="2"/>
  <c r="BF1164" i="2"/>
  <c r="BE1164" i="2"/>
  <c r="BD1164" i="2"/>
  <c r="BC1164" i="2"/>
  <c r="BB1164" i="2"/>
  <c r="BA1164" i="2"/>
  <c r="AZ1164" i="2"/>
  <c r="AY1164" i="2"/>
  <c r="AX1164" i="2"/>
  <c r="AW1164" i="2"/>
  <c r="AV1164" i="2"/>
  <c r="AU1164" i="2"/>
  <c r="AT1164" i="2"/>
  <c r="AS1164" i="2"/>
  <c r="AR1164" i="2"/>
  <c r="AQ1164" i="2"/>
  <c r="AP1164" i="2"/>
  <c r="AO1164" i="2"/>
  <c r="AN1164" i="2"/>
  <c r="AM1164" i="2"/>
  <c r="AL1164" i="2"/>
  <c r="AK1164" i="2"/>
  <c r="AJ1164" i="2"/>
  <c r="AI1164" i="2"/>
  <c r="AH1164" i="2"/>
  <c r="AG1164" i="2"/>
  <c r="AF1164" i="2"/>
  <c r="AE1164" i="2"/>
  <c r="AD1164" i="2"/>
  <c r="AC1164" i="2"/>
  <c r="AB1164" i="2"/>
  <c r="AA1164" i="2"/>
  <c r="Z1164" i="2"/>
  <c r="Y1164" i="2"/>
  <c r="X1164" i="2"/>
  <c r="W1164" i="2"/>
  <c r="V1164" i="2"/>
  <c r="U1164" i="2"/>
  <c r="CG1161" i="2"/>
  <c r="CF1161" i="2"/>
  <c r="CD1161" i="2"/>
  <c r="BO1161" i="2"/>
  <c r="BN1161" i="2"/>
  <c r="BM1161" i="2"/>
  <c r="BL1161" i="2"/>
  <c r="BK1161" i="2"/>
  <c r="BJ1161" i="2"/>
  <c r="BI1161" i="2"/>
  <c r="BH1161" i="2"/>
  <c r="BG1161" i="2"/>
  <c r="BF1161" i="2"/>
  <c r="BE1161" i="2"/>
  <c r="BD1161" i="2"/>
  <c r="BC1161" i="2"/>
  <c r="BB1161" i="2"/>
  <c r="BA1161" i="2"/>
  <c r="AZ1161" i="2"/>
  <c r="AY1161" i="2"/>
  <c r="AX1161" i="2"/>
  <c r="AW1161" i="2"/>
  <c r="AV1161" i="2"/>
  <c r="AU1161" i="2"/>
  <c r="AT1161" i="2"/>
  <c r="AS1161" i="2"/>
  <c r="AR1161" i="2"/>
  <c r="AQ1161" i="2"/>
  <c r="AP1161" i="2"/>
  <c r="AO1161" i="2"/>
  <c r="AN1161" i="2"/>
  <c r="AM1161" i="2"/>
  <c r="AL1161" i="2"/>
  <c r="AK1161" i="2"/>
  <c r="AJ1161" i="2"/>
  <c r="AI1161" i="2"/>
  <c r="AH1161" i="2"/>
  <c r="AG1161" i="2"/>
  <c r="AF1161" i="2"/>
  <c r="AE1161" i="2"/>
  <c r="AD1161" i="2"/>
  <c r="AC1161" i="2"/>
  <c r="AB1161" i="2"/>
  <c r="AA1161" i="2"/>
  <c r="Z1161" i="2"/>
  <c r="Y1161" i="2"/>
  <c r="X1161" i="2"/>
  <c r="W1161" i="2"/>
  <c r="V1161" i="2"/>
  <c r="U1161" i="2"/>
  <c r="CG1157" i="2"/>
  <c r="CF1157" i="2"/>
  <c r="CD1157" i="2"/>
  <c r="CC1157" i="2"/>
  <c r="CB1157" i="2"/>
  <c r="CA1157" i="2"/>
  <c r="BZ1157" i="2"/>
  <c r="BY1157" i="2"/>
  <c r="BX1157" i="2"/>
  <c r="BW1157" i="2"/>
  <c r="BV1157" i="2"/>
  <c r="BU1157" i="2"/>
  <c r="BO1157" i="2"/>
  <c r="BN1157" i="2"/>
  <c r="BM1157" i="2"/>
  <c r="BL1157" i="2"/>
  <c r="BK1157" i="2"/>
  <c r="BJ1157" i="2"/>
  <c r="BI1157" i="2"/>
  <c r="BH1157" i="2"/>
  <c r="BG1157" i="2"/>
  <c r="BF1157" i="2"/>
  <c r="BE1157" i="2"/>
  <c r="BD1157" i="2"/>
  <c r="BC1157" i="2"/>
  <c r="BB1157" i="2"/>
  <c r="BA1157" i="2"/>
  <c r="AZ1157" i="2"/>
  <c r="AY1157" i="2"/>
  <c r="AX1157" i="2"/>
  <c r="AW1157" i="2"/>
  <c r="AV1157" i="2"/>
  <c r="AU1157" i="2"/>
  <c r="AT1157" i="2"/>
  <c r="AS1157" i="2"/>
  <c r="AR1157" i="2"/>
  <c r="AQ1157" i="2"/>
  <c r="AP1157" i="2"/>
  <c r="AO1157" i="2"/>
  <c r="AN1157" i="2"/>
  <c r="AM1157" i="2"/>
  <c r="AL1157" i="2"/>
  <c r="AK1157" i="2"/>
  <c r="AJ1157" i="2"/>
  <c r="AI1157" i="2"/>
  <c r="AH1157" i="2"/>
  <c r="AG1157" i="2"/>
  <c r="AF1157" i="2"/>
  <c r="AE1157" i="2"/>
  <c r="AD1157" i="2"/>
  <c r="AC1157" i="2"/>
  <c r="AB1157" i="2"/>
  <c r="AA1157" i="2"/>
  <c r="Z1157" i="2"/>
  <c r="Y1157" i="2"/>
  <c r="X1157" i="2"/>
  <c r="W1157" i="2"/>
  <c r="V1157" i="2"/>
  <c r="U1157" i="2"/>
  <c r="CG1154" i="2"/>
  <c r="CF1154" i="2"/>
  <c r="CD1154" i="2"/>
  <c r="CC1154" i="2"/>
  <c r="CB1154" i="2"/>
  <c r="CA1154" i="2"/>
  <c r="BZ1154" i="2"/>
  <c r="BY1154" i="2"/>
  <c r="BX1154" i="2"/>
  <c r="BW1154" i="2"/>
  <c r="BV1154" i="2"/>
  <c r="BU1154" i="2"/>
  <c r="BT1154" i="2"/>
  <c r="BS1154" i="2"/>
  <c r="BR1154" i="2"/>
  <c r="BQ1154" i="2"/>
  <c r="BF1154" i="2"/>
  <c r="BE1154" i="2"/>
  <c r="BD1154" i="2"/>
  <c r="BC1154" i="2"/>
  <c r="BB1154" i="2"/>
  <c r="BA1154" i="2"/>
  <c r="AZ1154" i="2"/>
  <c r="AY1154" i="2"/>
  <c r="AX1154" i="2"/>
  <c r="AW1154" i="2"/>
  <c r="AV1154" i="2"/>
  <c r="AU1154" i="2"/>
  <c r="AT1154" i="2"/>
  <c r="AS1154" i="2"/>
  <c r="AR1154" i="2"/>
  <c r="AQ1154" i="2"/>
  <c r="AP1154" i="2"/>
  <c r="AO1154" i="2"/>
  <c r="AN1154" i="2"/>
  <c r="AM1154" i="2"/>
  <c r="AL1154" i="2"/>
  <c r="AK1154" i="2"/>
  <c r="AJ1154" i="2"/>
  <c r="AI1154" i="2"/>
  <c r="AH1154" i="2"/>
  <c r="AG1154" i="2"/>
  <c r="AF1154" i="2"/>
  <c r="AE1154" i="2"/>
  <c r="AD1154" i="2"/>
  <c r="AC1154" i="2"/>
  <c r="AB1154" i="2"/>
  <c r="AA1154" i="2"/>
  <c r="Z1154" i="2"/>
  <c r="Y1154" i="2"/>
  <c r="X1154" i="2"/>
  <c r="W1154" i="2"/>
  <c r="V1154" i="2"/>
  <c r="U1154" i="2"/>
  <c r="CG1151" i="2"/>
  <c r="CF1151" i="2"/>
  <c r="CD1151" i="2"/>
  <c r="CC1151" i="2"/>
  <c r="CB1151" i="2"/>
  <c r="CA1151" i="2"/>
  <c r="BZ1151" i="2"/>
  <c r="BY1151" i="2"/>
  <c r="BX1151" i="2"/>
  <c r="BW1151" i="2"/>
  <c r="BV1151" i="2"/>
  <c r="BU1151" i="2"/>
  <c r="BT1151" i="2"/>
  <c r="BS1151" i="2"/>
  <c r="BR1151" i="2"/>
  <c r="BQ1151" i="2"/>
  <c r="BF1151" i="2"/>
  <c r="BE1151" i="2"/>
  <c r="BD1151" i="2"/>
  <c r="BC1151" i="2"/>
  <c r="BB1151" i="2"/>
  <c r="BA1151" i="2"/>
  <c r="AZ1151" i="2"/>
  <c r="AY1151" i="2"/>
  <c r="AX1151" i="2"/>
  <c r="AW1151" i="2"/>
  <c r="AV1151" i="2"/>
  <c r="AU1151" i="2"/>
  <c r="AT1151" i="2"/>
  <c r="AS1151" i="2"/>
  <c r="AR1151" i="2"/>
  <c r="AQ1151" i="2"/>
  <c r="AP1151" i="2"/>
  <c r="AO1151" i="2"/>
  <c r="AN1151" i="2"/>
  <c r="AM1151" i="2"/>
  <c r="AL1151" i="2"/>
  <c r="AK1151" i="2"/>
  <c r="AJ1151" i="2"/>
  <c r="AI1151" i="2"/>
  <c r="AH1151" i="2"/>
  <c r="AG1151" i="2"/>
  <c r="AF1151" i="2"/>
  <c r="AE1151" i="2"/>
  <c r="AD1151" i="2"/>
  <c r="AC1151" i="2"/>
  <c r="AB1151" i="2"/>
  <c r="AA1151" i="2"/>
  <c r="Z1151" i="2"/>
  <c r="Y1151" i="2"/>
  <c r="X1151" i="2"/>
  <c r="W1151" i="2"/>
  <c r="V1151" i="2"/>
  <c r="U1151" i="2"/>
  <c r="CG1148" i="2"/>
  <c r="CF1148" i="2"/>
  <c r="CD1148" i="2"/>
  <c r="CC1148" i="2"/>
  <c r="CB1148" i="2"/>
  <c r="CA1148" i="2"/>
  <c r="BZ1148" i="2"/>
  <c r="BY1148" i="2"/>
  <c r="BX1148" i="2"/>
  <c r="BW1148" i="2"/>
  <c r="BV1148" i="2"/>
  <c r="BU1148" i="2"/>
  <c r="BT1148" i="2"/>
  <c r="BS1148" i="2"/>
  <c r="BR1148" i="2"/>
  <c r="BQ1148" i="2"/>
  <c r="BF1148" i="2"/>
  <c r="BE1148" i="2"/>
  <c r="BD1148" i="2"/>
  <c r="BC1148" i="2"/>
  <c r="BB1148" i="2"/>
  <c r="BA1148" i="2"/>
  <c r="AZ1148" i="2"/>
  <c r="AY1148" i="2"/>
  <c r="AX1148" i="2"/>
  <c r="AW1148" i="2"/>
  <c r="AV1148" i="2"/>
  <c r="AU1148" i="2"/>
  <c r="AT1148" i="2"/>
  <c r="AS1148" i="2"/>
  <c r="AR1148" i="2"/>
  <c r="AQ1148" i="2"/>
  <c r="AP1148" i="2"/>
  <c r="AO1148" i="2"/>
  <c r="AN1148" i="2"/>
  <c r="AM1148" i="2"/>
  <c r="AL1148" i="2"/>
  <c r="AK1148" i="2"/>
  <c r="AJ1148" i="2"/>
  <c r="AI1148" i="2"/>
  <c r="AH1148" i="2"/>
  <c r="AG1148" i="2"/>
  <c r="AF1148" i="2"/>
  <c r="AE1148" i="2"/>
  <c r="AD1148" i="2"/>
  <c r="AC1148" i="2"/>
  <c r="AB1148" i="2"/>
  <c r="AA1148" i="2"/>
  <c r="Z1148" i="2"/>
  <c r="Y1148" i="2"/>
  <c r="X1148" i="2"/>
  <c r="W1148" i="2"/>
  <c r="V1148" i="2"/>
  <c r="U1148" i="2"/>
  <c r="CG1145" i="2"/>
  <c r="CF1145" i="2"/>
  <c r="CD1145" i="2"/>
  <c r="CC1145" i="2"/>
  <c r="CB1145" i="2"/>
  <c r="CA1145" i="2"/>
  <c r="BZ1145" i="2"/>
  <c r="BY1145" i="2"/>
  <c r="BS1145" i="2"/>
  <c r="BR1145" i="2"/>
  <c r="BQ1145" i="2"/>
  <c r="BP1145" i="2"/>
  <c r="BO1145" i="2"/>
  <c r="BN1145" i="2"/>
  <c r="BM1145" i="2"/>
  <c r="BL1145" i="2"/>
  <c r="BK1145" i="2"/>
  <c r="BJ1145" i="2"/>
  <c r="BI1145" i="2"/>
  <c r="BH1145" i="2"/>
  <c r="BG1145" i="2"/>
  <c r="BF1145" i="2"/>
  <c r="BE1145" i="2"/>
  <c r="BD1145" i="2"/>
  <c r="BC1145" i="2"/>
  <c r="BB1145" i="2"/>
  <c r="BA1145" i="2"/>
  <c r="AZ1145" i="2"/>
  <c r="AY1145" i="2"/>
  <c r="AX1145" i="2"/>
  <c r="AW1145" i="2"/>
  <c r="AV1145" i="2"/>
  <c r="AU1145" i="2"/>
  <c r="AT1145" i="2"/>
  <c r="AS1145" i="2"/>
  <c r="AR1145" i="2"/>
  <c r="AQ1145" i="2"/>
  <c r="AP1145" i="2"/>
  <c r="AO1145" i="2"/>
  <c r="AN1145" i="2"/>
  <c r="AM1145" i="2"/>
  <c r="AL1145" i="2"/>
  <c r="AK1145" i="2"/>
  <c r="AJ1145" i="2"/>
  <c r="AI1145" i="2"/>
  <c r="AH1145" i="2"/>
  <c r="AG1145" i="2"/>
  <c r="AF1145" i="2"/>
  <c r="AE1145" i="2"/>
  <c r="AD1145" i="2"/>
  <c r="AC1145" i="2"/>
  <c r="AB1145" i="2"/>
  <c r="AA1145" i="2"/>
  <c r="Z1145" i="2"/>
  <c r="Y1145" i="2"/>
  <c r="X1145" i="2"/>
  <c r="W1145" i="2"/>
  <c r="V1145" i="2"/>
  <c r="U1145" i="2"/>
  <c r="CG1142" i="2"/>
  <c r="CF1142" i="2"/>
  <c r="CD1142" i="2"/>
  <c r="CC1142" i="2"/>
  <c r="CB1142" i="2"/>
  <c r="CA1142" i="2"/>
  <c r="BZ1142" i="2"/>
  <c r="BY1142" i="2"/>
  <c r="BS1142" i="2"/>
  <c r="BR1142" i="2"/>
  <c r="BQ1142" i="2"/>
  <c r="BP1142" i="2"/>
  <c r="BO1142" i="2"/>
  <c r="BN1142" i="2"/>
  <c r="BM1142" i="2"/>
  <c r="BL1142" i="2"/>
  <c r="BK1142" i="2"/>
  <c r="BJ1142" i="2"/>
  <c r="BI1142" i="2"/>
  <c r="BH1142" i="2"/>
  <c r="BG1142" i="2"/>
  <c r="BF1142" i="2"/>
  <c r="BE1142" i="2"/>
  <c r="BD1142" i="2"/>
  <c r="BC1142" i="2"/>
  <c r="BB1142" i="2"/>
  <c r="BA1142" i="2"/>
  <c r="AZ1142" i="2"/>
  <c r="AY1142" i="2"/>
  <c r="AX1142" i="2"/>
  <c r="AW1142" i="2"/>
  <c r="AV1142" i="2"/>
  <c r="AU1142" i="2"/>
  <c r="AT1142" i="2"/>
  <c r="AS1142" i="2"/>
  <c r="AR1142" i="2"/>
  <c r="AQ1142" i="2"/>
  <c r="AP1142" i="2"/>
  <c r="AO1142" i="2"/>
  <c r="AN1142" i="2"/>
  <c r="AM1142" i="2"/>
  <c r="AL1142" i="2"/>
  <c r="AK1142" i="2"/>
  <c r="AJ1142" i="2"/>
  <c r="AI1142" i="2"/>
  <c r="AH1142" i="2"/>
  <c r="AG1142" i="2"/>
  <c r="AF1142" i="2"/>
  <c r="AE1142" i="2"/>
  <c r="AD1142" i="2"/>
  <c r="AC1142" i="2"/>
  <c r="AB1142" i="2"/>
  <c r="AA1142" i="2"/>
  <c r="Z1142" i="2"/>
  <c r="Y1142" i="2"/>
  <c r="X1142" i="2"/>
  <c r="W1142" i="2"/>
  <c r="V1142" i="2"/>
  <c r="U1142" i="2"/>
  <c r="CG1139" i="2"/>
  <c r="CF1139" i="2"/>
  <c r="CD1139" i="2"/>
  <c r="CC1139" i="2"/>
  <c r="CB1139" i="2"/>
  <c r="CA1139" i="2"/>
  <c r="BZ1139" i="2"/>
  <c r="BY1139" i="2"/>
  <c r="BS1139" i="2"/>
  <c r="BR1139" i="2"/>
  <c r="BQ1139" i="2"/>
  <c r="BP1139" i="2"/>
  <c r="BO1139" i="2"/>
  <c r="BN1139" i="2"/>
  <c r="BM1139" i="2"/>
  <c r="BL1139" i="2"/>
  <c r="BK1139" i="2"/>
  <c r="BJ1139" i="2"/>
  <c r="BI1139" i="2"/>
  <c r="BH1139" i="2"/>
  <c r="BG1139" i="2"/>
  <c r="BF1139" i="2"/>
  <c r="BE1139" i="2"/>
  <c r="BD1139" i="2"/>
  <c r="BC1139" i="2"/>
  <c r="BB1139" i="2"/>
  <c r="BA1139" i="2"/>
  <c r="AZ1139" i="2"/>
  <c r="AY1139" i="2"/>
  <c r="AX1139" i="2"/>
  <c r="AW1139" i="2"/>
  <c r="AV1139" i="2"/>
  <c r="AU1139" i="2"/>
  <c r="AT1139" i="2"/>
  <c r="AS1139" i="2"/>
  <c r="AR1139" i="2"/>
  <c r="AQ1139" i="2"/>
  <c r="AP1139" i="2"/>
  <c r="AO1139" i="2"/>
  <c r="AN1139" i="2"/>
  <c r="AM1139" i="2"/>
  <c r="AL1139" i="2"/>
  <c r="AK1139" i="2"/>
  <c r="AJ1139" i="2"/>
  <c r="AI1139" i="2"/>
  <c r="AH1139" i="2"/>
  <c r="AG1139" i="2"/>
  <c r="AF1139" i="2"/>
  <c r="AE1139" i="2"/>
  <c r="AD1139" i="2"/>
  <c r="AC1139" i="2"/>
  <c r="AB1139" i="2"/>
  <c r="AA1139" i="2"/>
  <c r="Z1139" i="2"/>
  <c r="Y1139" i="2"/>
  <c r="X1139" i="2"/>
  <c r="W1139" i="2"/>
  <c r="V1139" i="2"/>
  <c r="U1139" i="2"/>
  <c r="CG1136" i="2"/>
  <c r="CF1136" i="2"/>
  <c r="CD1136" i="2"/>
  <c r="CC1136" i="2"/>
  <c r="CB1136" i="2"/>
  <c r="CA1136" i="2"/>
  <c r="BZ1136" i="2"/>
  <c r="BY1136" i="2"/>
  <c r="BS1136" i="2"/>
  <c r="BR1136" i="2"/>
  <c r="BQ1136" i="2"/>
  <c r="BP1136" i="2"/>
  <c r="BO1136" i="2"/>
  <c r="BN1136" i="2"/>
  <c r="BM1136" i="2"/>
  <c r="BL1136" i="2"/>
  <c r="BK1136" i="2"/>
  <c r="BJ1136" i="2"/>
  <c r="BI1136" i="2"/>
  <c r="BH1136" i="2"/>
  <c r="BG1136" i="2"/>
  <c r="BF1136" i="2"/>
  <c r="BE1136" i="2"/>
  <c r="BD1136" i="2"/>
  <c r="BC1136" i="2"/>
  <c r="BB1136" i="2"/>
  <c r="BA1136" i="2"/>
  <c r="AZ1136" i="2"/>
  <c r="AY1136" i="2"/>
  <c r="AX1136" i="2"/>
  <c r="AW1136" i="2"/>
  <c r="AV1136" i="2"/>
  <c r="AU1136" i="2"/>
  <c r="AT1136" i="2"/>
  <c r="AS1136" i="2"/>
  <c r="AR1136" i="2"/>
  <c r="AQ1136" i="2"/>
  <c r="AP1136" i="2"/>
  <c r="AO1136" i="2"/>
  <c r="AN1136" i="2"/>
  <c r="AM1136" i="2"/>
  <c r="AL1136" i="2"/>
  <c r="AK1136" i="2"/>
  <c r="AJ1136" i="2"/>
  <c r="AI1136" i="2"/>
  <c r="AH1136" i="2"/>
  <c r="AG1136" i="2"/>
  <c r="AF1136" i="2"/>
  <c r="AE1136" i="2"/>
  <c r="AD1136" i="2"/>
  <c r="AC1136" i="2"/>
  <c r="AB1136" i="2"/>
  <c r="AA1136" i="2"/>
  <c r="Z1136" i="2"/>
  <c r="Y1136" i="2"/>
  <c r="X1136" i="2"/>
  <c r="W1136" i="2"/>
  <c r="V1136" i="2"/>
  <c r="U1136" i="2"/>
  <c r="CG1133" i="2"/>
  <c r="CF1133" i="2"/>
  <c r="CD1133" i="2"/>
  <c r="CC1133" i="2"/>
  <c r="CB1133" i="2"/>
  <c r="CA1133" i="2"/>
  <c r="BZ1133" i="2"/>
  <c r="BY1133" i="2"/>
  <c r="BX1133" i="2"/>
  <c r="BW1133" i="2"/>
  <c r="BV1133" i="2"/>
  <c r="BU1133" i="2"/>
  <c r="BO1133" i="2"/>
  <c r="BN1133" i="2"/>
  <c r="BM1133" i="2"/>
  <c r="BL1133" i="2"/>
  <c r="BK1133" i="2"/>
  <c r="BJ1133" i="2"/>
  <c r="BI1133" i="2"/>
  <c r="BH1133" i="2"/>
  <c r="BG1133" i="2"/>
  <c r="BF1133" i="2"/>
  <c r="BE1133" i="2"/>
  <c r="BD1133" i="2"/>
  <c r="BC1133" i="2"/>
  <c r="BB1133" i="2"/>
  <c r="BA1133" i="2"/>
  <c r="AZ1133" i="2"/>
  <c r="AY1133" i="2"/>
  <c r="AX1133" i="2"/>
  <c r="AW1133" i="2"/>
  <c r="AV1133" i="2"/>
  <c r="AU1133" i="2"/>
  <c r="AT1133" i="2"/>
  <c r="AS1133" i="2"/>
  <c r="AR1133" i="2"/>
  <c r="AQ1133" i="2"/>
  <c r="AP1133" i="2"/>
  <c r="AO1133" i="2"/>
  <c r="AN1133" i="2"/>
  <c r="AM1133" i="2"/>
  <c r="AL1133" i="2"/>
  <c r="AK1133" i="2"/>
  <c r="AJ1133" i="2"/>
  <c r="AI1133" i="2"/>
  <c r="AH1133" i="2"/>
  <c r="AG1133" i="2"/>
  <c r="AF1133" i="2"/>
  <c r="AE1133" i="2"/>
  <c r="AD1133" i="2"/>
  <c r="AC1133" i="2"/>
  <c r="AB1133" i="2"/>
  <c r="AA1133" i="2"/>
  <c r="Z1133" i="2"/>
  <c r="Y1133" i="2"/>
  <c r="X1133" i="2"/>
  <c r="W1133" i="2"/>
  <c r="V1133" i="2"/>
  <c r="U1133" i="2"/>
  <c r="CG1129" i="2"/>
  <c r="CF1129" i="2"/>
  <c r="CD1129" i="2"/>
  <c r="BW1129" i="2"/>
  <c r="BV1129" i="2"/>
  <c r="BU1129" i="2"/>
  <c r="BT1129" i="2"/>
  <c r="BS1129" i="2"/>
  <c r="BR1129" i="2"/>
  <c r="BQ1129" i="2"/>
  <c r="BP1129" i="2"/>
  <c r="BO1129" i="2"/>
  <c r="BN1129" i="2"/>
  <c r="BM1129" i="2"/>
  <c r="BL1129" i="2"/>
  <c r="BK1129" i="2"/>
  <c r="BJ1129" i="2"/>
  <c r="BI1129" i="2"/>
  <c r="BH1129" i="2"/>
  <c r="BG1129" i="2"/>
  <c r="BF1129" i="2"/>
  <c r="BE1129" i="2"/>
  <c r="BD1129" i="2"/>
  <c r="BC1129" i="2"/>
  <c r="BB1129" i="2"/>
  <c r="BA1129" i="2"/>
  <c r="AZ1129" i="2"/>
  <c r="AY1129" i="2"/>
  <c r="AX1129" i="2"/>
  <c r="AW1129" i="2"/>
  <c r="AV1129" i="2"/>
  <c r="AU1129" i="2"/>
  <c r="AT1129" i="2"/>
  <c r="AS1129" i="2"/>
  <c r="AR1129" i="2"/>
  <c r="AQ1129" i="2"/>
  <c r="AP1129" i="2"/>
  <c r="AO1129" i="2"/>
  <c r="AN1129" i="2"/>
  <c r="AM1129" i="2"/>
  <c r="AL1129" i="2"/>
  <c r="AK1129" i="2"/>
  <c r="AJ1129" i="2"/>
  <c r="AI1129" i="2"/>
  <c r="AH1129" i="2"/>
  <c r="AG1129" i="2"/>
  <c r="AF1129" i="2"/>
  <c r="AE1129" i="2"/>
  <c r="AD1129" i="2"/>
  <c r="AC1129" i="2"/>
  <c r="AB1129" i="2"/>
  <c r="AA1129" i="2"/>
  <c r="Z1129" i="2"/>
  <c r="Y1129" i="2"/>
  <c r="X1129" i="2"/>
  <c r="W1129" i="2"/>
  <c r="V1129" i="2"/>
  <c r="U1129" i="2"/>
  <c r="CG1126" i="2"/>
  <c r="CF1126" i="2"/>
  <c r="CD1126" i="2"/>
  <c r="BW1126" i="2"/>
  <c r="BV1126" i="2"/>
  <c r="BU1126" i="2"/>
  <c r="BT1126" i="2"/>
  <c r="BS1126" i="2"/>
  <c r="BR1126" i="2"/>
  <c r="BQ1126" i="2"/>
  <c r="BP1126" i="2"/>
  <c r="BO1126" i="2"/>
  <c r="BN1126" i="2"/>
  <c r="BM1126" i="2"/>
  <c r="BL1126" i="2"/>
  <c r="BK1126" i="2"/>
  <c r="BJ1126" i="2"/>
  <c r="BI1126" i="2"/>
  <c r="BH1126" i="2"/>
  <c r="BG1126" i="2"/>
  <c r="BF1126" i="2"/>
  <c r="BE1126" i="2"/>
  <c r="BD1126" i="2"/>
  <c r="BC1126" i="2"/>
  <c r="BB1126" i="2"/>
  <c r="BA1126" i="2"/>
  <c r="AZ1126" i="2"/>
  <c r="AY1126" i="2"/>
  <c r="AX1126" i="2"/>
  <c r="AW1126" i="2"/>
  <c r="AV1126" i="2"/>
  <c r="AU1126" i="2"/>
  <c r="AT1126" i="2"/>
  <c r="AS1126" i="2"/>
  <c r="AR1126" i="2"/>
  <c r="AQ1126" i="2"/>
  <c r="AP1126" i="2"/>
  <c r="AO1126" i="2"/>
  <c r="AN1126" i="2"/>
  <c r="AM1126" i="2"/>
  <c r="AL1126" i="2"/>
  <c r="AK1126" i="2"/>
  <c r="AJ1126" i="2"/>
  <c r="AI1126" i="2"/>
  <c r="AH1126" i="2"/>
  <c r="AG1126" i="2"/>
  <c r="AF1126" i="2"/>
  <c r="AE1126" i="2"/>
  <c r="AD1126" i="2"/>
  <c r="AC1126" i="2"/>
  <c r="AB1126" i="2"/>
  <c r="AA1126" i="2"/>
  <c r="Z1126" i="2"/>
  <c r="Y1126" i="2"/>
  <c r="X1126" i="2"/>
  <c r="W1126" i="2"/>
  <c r="V1126" i="2"/>
  <c r="U1126" i="2"/>
  <c r="CG1123" i="2"/>
  <c r="CF1123" i="2"/>
  <c r="CD1123" i="2"/>
  <c r="CC1123" i="2"/>
  <c r="CB1123" i="2"/>
  <c r="CA1123" i="2"/>
  <c r="BZ1123" i="2"/>
  <c r="BY1123" i="2"/>
  <c r="BX1123" i="2"/>
  <c r="BW1123" i="2"/>
  <c r="BV1123" i="2"/>
  <c r="BU1123" i="2"/>
  <c r="BO1123" i="2"/>
  <c r="BN1123" i="2"/>
  <c r="BM1123" i="2"/>
  <c r="BL1123" i="2"/>
  <c r="BK1123" i="2"/>
  <c r="BJ1123" i="2"/>
  <c r="BI1123" i="2"/>
  <c r="BH1123" i="2"/>
  <c r="BG1123" i="2"/>
  <c r="BF1123" i="2"/>
  <c r="BE1123" i="2"/>
  <c r="BD1123" i="2"/>
  <c r="BC1123" i="2"/>
  <c r="BB1123" i="2"/>
  <c r="BA1123" i="2"/>
  <c r="AZ1123" i="2"/>
  <c r="AY1123" i="2"/>
  <c r="AX1123" i="2"/>
  <c r="AW1123" i="2"/>
  <c r="AV1123" i="2"/>
  <c r="AU1123" i="2"/>
  <c r="AT1123" i="2"/>
  <c r="AS1123" i="2"/>
  <c r="AR1123" i="2"/>
  <c r="AQ1123" i="2"/>
  <c r="AP1123" i="2"/>
  <c r="AO1123" i="2"/>
  <c r="AN1123" i="2"/>
  <c r="AM1123" i="2"/>
  <c r="AL1123" i="2"/>
  <c r="AK1123" i="2"/>
  <c r="AJ1123" i="2"/>
  <c r="AI1123" i="2"/>
  <c r="AH1123" i="2"/>
  <c r="AG1123" i="2"/>
  <c r="AF1123" i="2"/>
  <c r="AE1123" i="2"/>
  <c r="AD1123" i="2"/>
  <c r="AC1123" i="2"/>
  <c r="AB1123" i="2"/>
  <c r="AA1123" i="2"/>
  <c r="Z1123" i="2"/>
  <c r="Y1123" i="2"/>
  <c r="X1123" i="2"/>
  <c r="W1123" i="2"/>
  <c r="V1123" i="2"/>
  <c r="U1123" i="2"/>
  <c r="CG1120" i="2"/>
  <c r="CF1120" i="2"/>
  <c r="CD1120" i="2"/>
  <c r="CC1120" i="2"/>
  <c r="CB1120" i="2"/>
  <c r="CA1120" i="2"/>
  <c r="BZ1120" i="2"/>
  <c r="BY1120" i="2"/>
  <c r="BX1120" i="2"/>
  <c r="BW1120" i="2"/>
  <c r="BV1120" i="2"/>
  <c r="BU1120" i="2"/>
  <c r="BT1120" i="2"/>
  <c r="BS1120" i="2"/>
  <c r="BR1120" i="2"/>
  <c r="BQ1120" i="2"/>
  <c r="BF1120" i="2"/>
  <c r="BE1120" i="2"/>
  <c r="BD1120" i="2"/>
  <c r="BC1120" i="2"/>
  <c r="BB1120" i="2"/>
  <c r="BA1120" i="2"/>
  <c r="AZ1120" i="2"/>
  <c r="AY1120" i="2"/>
  <c r="AX1120" i="2"/>
  <c r="AW1120" i="2"/>
  <c r="AV1120" i="2"/>
  <c r="AU1120" i="2"/>
  <c r="AT1120" i="2"/>
  <c r="AS1120" i="2"/>
  <c r="AR1120" i="2"/>
  <c r="AQ1120" i="2"/>
  <c r="AP1120" i="2"/>
  <c r="AO1120" i="2"/>
  <c r="AN1120" i="2"/>
  <c r="AM1120" i="2"/>
  <c r="AL1120" i="2"/>
  <c r="AK1120" i="2"/>
  <c r="AJ1120" i="2"/>
  <c r="AI1120" i="2"/>
  <c r="AH1120" i="2"/>
  <c r="AG1120" i="2"/>
  <c r="AF1120" i="2"/>
  <c r="AE1120" i="2"/>
  <c r="AD1120" i="2"/>
  <c r="AC1120" i="2"/>
  <c r="AB1120" i="2"/>
  <c r="AA1120" i="2"/>
  <c r="Z1120" i="2"/>
  <c r="Y1120" i="2"/>
  <c r="X1120" i="2"/>
  <c r="W1120" i="2"/>
  <c r="V1120" i="2"/>
  <c r="U1120" i="2"/>
  <c r="CG1117" i="2"/>
  <c r="CF1117" i="2"/>
  <c r="CD1117" i="2"/>
  <c r="CC1117" i="2"/>
  <c r="CB1117" i="2"/>
  <c r="CA1117" i="2"/>
  <c r="BZ1117" i="2"/>
  <c r="BY1117" i="2"/>
  <c r="BX1117" i="2"/>
  <c r="BW1117" i="2"/>
  <c r="BV1117" i="2"/>
  <c r="BU1117" i="2"/>
  <c r="BJ1117" i="2"/>
  <c r="BI1117" i="2"/>
  <c r="BH1117" i="2"/>
  <c r="BG1117" i="2"/>
  <c r="BF1117" i="2"/>
  <c r="BE1117" i="2"/>
  <c r="BD1117" i="2"/>
  <c r="BC1117" i="2"/>
  <c r="BB1117" i="2"/>
  <c r="BA1117" i="2"/>
  <c r="AZ1117" i="2"/>
  <c r="AY1117" i="2"/>
  <c r="AX1117" i="2"/>
  <c r="AW1117" i="2"/>
  <c r="AV1117" i="2"/>
  <c r="AU1117" i="2"/>
  <c r="AT1117" i="2"/>
  <c r="AS1117" i="2"/>
  <c r="AR1117" i="2"/>
  <c r="AQ1117" i="2"/>
  <c r="AP1117" i="2"/>
  <c r="AO1117" i="2"/>
  <c r="AN1117" i="2"/>
  <c r="AM1117" i="2"/>
  <c r="AL1117" i="2"/>
  <c r="AK1117" i="2"/>
  <c r="AJ1117" i="2"/>
  <c r="AI1117" i="2"/>
  <c r="AH1117" i="2"/>
  <c r="AG1117" i="2"/>
  <c r="AF1117" i="2"/>
  <c r="AE1117" i="2"/>
  <c r="AD1117" i="2"/>
  <c r="AC1117" i="2"/>
  <c r="AB1117" i="2"/>
  <c r="AA1117" i="2"/>
  <c r="Z1117" i="2"/>
  <c r="Y1117" i="2"/>
  <c r="X1117" i="2"/>
  <c r="W1117" i="2"/>
  <c r="V1117" i="2"/>
  <c r="U1117" i="2"/>
  <c r="CG1114" i="2"/>
  <c r="CF1114" i="2"/>
  <c r="CD1114" i="2"/>
  <c r="CC1114" i="2"/>
  <c r="CB1114" i="2"/>
  <c r="CA1114" i="2"/>
  <c r="BZ1114" i="2"/>
  <c r="BY1114" i="2"/>
  <c r="BX1114" i="2"/>
  <c r="BW1114" i="2"/>
  <c r="BV1114" i="2"/>
  <c r="BU1114" i="2"/>
  <c r="BJ1114" i="2"/>
  <c r="BI1114" i="2"/>
  <c r="BH1114" i="2"/>
  <c r="BG1114" i="2"/>
  <c r="BF1114" i="2"/>
  <c r="BE1114" i="2"/>
  <c r="BD1114" i="2"/>
  <c r="BC1114" i="2"/>
  <c r="BB1114" i="2"/>
  <c r="BA1114" i="2"/>
  <c r="AZ1114" i="2"/>
  <c r="AY1114" i="2"/>
  <c r="AX1114" i="2"/>
  <c r="AW1114" i="2"/>
  <c r="AV1114" i="2"/>
  <c r="AU1114" i="2"/>
  <c r="AT1114" i="2"/>
  <c r="AS1114" i="2"/>
  <c r="AR1114" i="2"/>
  <c r="AQ1114" i="2"/>
  <c r="AP1114" i="2"/>
  <c r="AO1114" i="2"/>
  <c r="AN1114" i="2"/>
  <c r="AM1114" i="2"/>
  <c r="AL1114" i="2"/>
  <c r="AI1114" i="2"/>
  <c r="AH1114" i="2"/>
  <c r="AG1114" i="2"/>
  <c r="AF1114" i="2"/>
  <c r="AE1114" i="2"/>
  <c r="AD1114" i="2"/>
  <c r="AC1114" i="2"/>
  <c r="Z1114" i="2"/>
  <c r="Y1114" i="2"/>
  <c r="X1114" i="2"/>
  <c r="W1114" i="2"/>
  <c r="V1114" i="2"/>
  <c r="U1114" i="2"/>
  <c r="CG1111" i="2"/>
  <c r="CF1111" i="2"/>
  <c r="CD1111" i="2"/>
  <c r="CC1111" i="2"/>
  <c r="CB1111" i="2"/>
  <c r="CA1111" i="2"/>
  <c r="BZ1111" i="2"/>
  <c r="BY1111" i="2"/>
  <c r="BX1111" i="2"/>
  <c r="BW1111" i="2"/>
  <c r="BV1111" i="2"/>
  <c r="BU1111" i="2"/>
  <c r="BJ1111" i="2"/>
  <c r="BI1111" i="2"/>
  <c r="BH1111" i="2"/>
  <c r="BG1111" i="2"/>
  <c r="BF1111" i="2"/>
  <c r="BE1111" i="2"/>
  <c r="BD1111" i="2"/>
  <c r="BC1111" i="2"/>
  <c r="BB1111" i="2"/>
  <c r="BA1111" i="2"/>
  <c r="AZ1111" i="2"/>
  <c r="AY1111" i="2"/>
  <c r="AX1111" i="2"/>
  <c r="AW1111" i="2"/>
  <c r="AV1111" i="2"/>
  <c r="AU1111" i="2"/>
  <c r="AT1111" i="2"/>
  <c r="AS1111" i="2"/>
  <c r="AR1111" i="2"/>
  <c r="AQ1111" i="2"/>
  <c r="AP1111" i="2"/>
  <c r="AO1111" i="2"/>
  <c r="AN1111" i="2"/>
  <c r="AM1111" i="2"/>
  <c r="AL1111" i="2"/>
  <c r="AI1111" i="2"/>
  <c r="AH1111" i="2"/>
  <c r="AG1111" i="2"/>
  <c r="AF1111" i="2"/>
  <c r="AE1111" i="2"/>
  <c r="AD1111" i="2"/>
  <c r="AC1111" i="2"/>
  <c r="Z1111" i="2"/>
  <c r="Y1111" i="2"/>
  <c r="X1111" i="2"/>
  <c r="W1111" i="2"/>
  <c r="V1111" i="2"/>
  <c r="U1111" i="2"/>
  <c r="CG1108" i="2"/>
  <c r="CF1108" i="2"/>
  <c r="CD1108" i="2"/>
  <c r="CC1108" i="2"/>
  <c r="CB1108" i="2"/>
  <c r="CA1108" i="2"/>
  <c r="BZ1108" i="2"/>
  <c r="BY1108" i="2"/>
  <c r="BX1108" i="2"/>
  <c r="BW1108" i="2"/>
  <c r="BV1108" i="2"/>
  <c r="BU1108" i="2"/>
  <c r="BT1108" i="2"/>
  <c r="BS1108" i="2"/>
  <c r="BR1108" i="2"/>
  <c r="BQ1108" i="2"/>
  <c r="BF1108" i="2"/>
  <c r="BE1108" i="2"/>
  <c r="BD1108" i="2"/>
  <c r="BC1108" i="2"/>
  <c r="BB1108" i="2"/>
  <c r="BA1108" i="2"/>
  <c r="AZ1108" i="2"/>
  <c r="AY1108" i="2"/>
  <c r="AX1108" i="2"/>
  <c r="AW1108" i="2"/>
  <c r="AV1108" i="2"/>
  <c r="AU1108" i="2"/>
  <c r="AT1108" i="2"/>
  <c r="AS1108" i="2"/>
  <c r="AR1108" i="2"/>
  <c r="AQ1108" i="2"/>
  <c r="AP1108" i="2"/>
  <c r="AO1108" i="2"/>
  <c r="AN1108" i="2"/>
  <c r="AM1108" i="2"/>
  <c r="AL1108" i="2"/>
  <c r="AK1108" i="2"/>
  <c r="AJ1108" i="2"/>
  <c r="AI1108" i="2"/>
  <c r="AH1108" i="2"/>
  <c r="AG1108" i="2"/>
  <c r="AF1108" i="2"/>
  <c r="AE1108" i="2"/>
  <c r="AD1108" i="2"/>
  <c r="AC1108" i="2"/>
  <c r="AB1108" i="2"/>
  <c r="AA1108" i="2"/>
  <c r="Z1108" i="2"/>
  <c r="Y1108" i="2"/>
  <c r="X1108" i="2"/>
  <c r="W1108" i="2"/>
  <c r="V1108" i="2"/>
  <c r="U1108" i="2"/>
  <c r="CG1105" i="2"/>
  <c r="CF1105" i="2"/>
  <c r="CD1105" i="2"/>
  <c r="CC1105" i="2"/>
  <c r="CB1105" i="2"/>
  <c r="CA1105" i="2"/>
  <c r="BZ1105" i="2"/>
  <c r="BY1105" i="2"/>
  <c r="BX1105" i="2"/>
  <c r="BW1105" i="2"/>
  <c r="BV1105" i="2"/>
  <c r="BU1105" i="2"/>
  <c r="BT1105" i="2"/>
  <c r="BS1105" i="2"/>
  <c r="BR1105" i="2"/>
  <c r="BQ1105" i="2"/>
  <c r="BF1105" i="2"/>
  <c r="BE1105" i="2"/>
  <c r="BD1105" i="2"/>
  <c r="BC1105" i="2"/>
  <c r="BB1105" i="2"/>
  <c r="BA1105" i="2"/>
  <c r="AZ1105" i="2"/>
  <c r="AY1105" i="2"/>
  <c r="AX1105" i="2"/>
  <c r="AW1105" i="2"/>
  <c r="AV1105" i="2"/>
  <c r="AU1105" i="2"/>
  <c r="AT1105" i="2"/>
  <c r="AS1105" i="2"/>
  <c r="AR1105" i="2"/>
  <c r="AQ1105" i="2"/>
  <c r="AP1105" i="2"/>
  <c r="AO1105" i="2"/>
  <c r="AN1105" i="2"/>
  <c r="AM1105" i="2"/>
  <c r="AL1105" i="2"/>
  <c r="AK1105" i="2"/>
  <c r="AJ1105" i="2"/>
  <c r="AI1105" i="2"/>
  <c r="AH1105" i="2"/>
  <c r="AG1105" i="2"/>
  <c r="AF1105" i="2"/>
  <c r="AE1105" i="2"/>
  <c r="AD1105" i="2"/>
  <c r="AC1105" i="2"/>
  <c r="AB1105" i="2"/>
  <c r="AA1105" i="2"/>
  <c r="Z1105" i="2"/>
  <c r="Y1105" i="2"/>
  <c r="X1105" i="2"/>
  <c r="W1105" i="2"/>
  <c r="V1105" i="2"/>
  <c r="U1105" i="2"/>
  <c r="CG1102" i="2"/>
  <c r="CF1102" i="2"/>
  <c r="CD1102" i="2"/>
  <c r="CC1102" i="2"/>
  <c r="CB1102" i="2"/>
  <c r="CA1102" i="2"/>
  <c r="BZ1102" i="2"/>
  <c r="BY1102" i="2"/>
  <c r="BX1102" i="2"/>
  <c r="BW1102" i="2"/>
  <c r="BV1102" i="2"/>
  <c r="BU1102" i="2"/>
  <c r="BT1102" i="2"/>
  <c r="BS1102" i="2"/>
  <c r="BR1102" i="2"/>
  <c r="BQ1102" i="2"/>
  <c r="BF1102" i="2"/>
  <c r="BE1102" i="2"/>
  <c r="BD1102" i="2"/>
  <c r="BC1102" i="2"/>
  <c r="BB1102" i="2"/>
  <c r="BA1102" i="2"/>
  <c r="AZ1102" i="2"/>
  <c r="AY1102" i="2"/>
  <c r="AX1102" i="2"/>
  <c r="AW1102" i="2"/>
  <c r="AV1102" i="2"/>
  <c r="AU1102" i="2"/>
  <c r="AT1102" i="2"/>
  <c r="AS1102" i="2"/>
  <c r="AR1102" i="2"/>
  <c r="AQ1102" i="2"/>
  <c r="AP1102" i="2"/>
  <c r="AO1102" i="2"/>
  <c r="AN1102" i="2"/>
  <c r="AM1102" i="2"/>
  <c r="AL1102" i="2"/>
  <c r="AK1102" i="2"/>
  <c r="AJ1102" i="2"/>
  <c r="AI1102" i="2"/>
  <c r="AH1102" i="2"/>
  <c r="AG1102" i="2"/>
  <c r="AF1102" i="2"/>
  <c r="AE1102" i="2"/>
  <c r="AD1102" i="2"/>
  <c r="AC1102" i="2"/>
  <c r="AB1102" i="2"/>
  <c r="AA1102" i="2"/>
  <c r="Z1102" i="2"/>
  <c r="Y1102" i="2"/>
  <c r="X1102" i="2"/>
  <c r="W1102" i="2"/>
  <c r="V1102" i="2"/>
  <c r="U1102" i="2"/>
  <c r="CG1099" i="2"/>
  <c r="CF1099" i="2"/>
  <c r="CD1099" i="2"/>
  <c r="CC1099" i="2"/>
  <c r="CB1099" i="2"/>
  <c r="CA1099" i="2"/>
  <c r="BZ1099" i="2"/>
  <c r="BY1099" i="2"/>
  <c r="BX1099" i="2"/>
  <c r="BW1099" i="2"/>
  <c r="BV1099" i="2"/>
  <c r="BU1099" i="2"/>
  <c r="BT1099" i="2"/>
  <c r="BS1099" i="2"/>
  <c r="BR1099" i="2"/>
  <c r="BQ1099" i="2"/>
  <c r="BF1099" i="2"/>
  <c r="BE1099" i="2"/>
  <c r="BD1099" i="2"/>
  <c r="BC1099" i="2"/>
  <c r="BB1099" i="2"/>
  <c r="BA1099" i="2"/>
  <c r="AZ1099" i="2"/>
  <c r="AY1099" i="2"/>
  <c r="AX1099" i="2"/>
  <c r="AW1099" i="2"/>
  <c r="AV1099" i="2"/>
  <c r="AU1099" i="2"/>
  <c r="AT1099" i="2"/>
  <c r="AS1099" i="2"/>
  <c r="AR1099" i="2"/>
  <c r="AQ1099" i="2"/>
  <c r="AP1099" i="2"/>
  <c r="AO1099" i="2"/>
  <c r="AN1099" i="2"/>
  <c r="AM1099" i="2"/>
  <c r="AL1099" i="2"/>
  <c r="AK1099" i="2"/>
  <c r="AJ1099" i="2"/>
  <c r="AI1099" i="2"/>
  <c r="AH1099" i="2"/>
  <c r="AG1099" i="2"/>
  <c r="AF1099" i="2"/>
  <c r="AE1099" i="2"/>
  <c r="AD1099" i="2"/>
  <c r="AC1099" i="2"/>
  <c r="AB1099" i="2"/>
  <c r="AA1099" i="2"/>
  <c r="Z1099" i="2"/>
  <c r="Y1099" i="2"/>
  <c r="X1099" i="2"/>
  <c r="W1099" i="2"/>
  <c r="V1099" i="2"/>
  <c r="U1099" i="2"/>
  <c r="CG1096" i="2"/>
  <c r="CF1096" i="2"/>
  <c r="CD1096" i="2"/>
  <c r="CC1096" i="2"/>
  <c r="CB1096" i="2"/>
  <c r="CA1096" i="2"/>
  <c r="BZ1096" i="2"/>
  <c r="BY1096" i="2"/>
  <c r="BX1096" i="2"/>
  <c r="BW1096" i="2"/>
  <c r="BV1096" i="2"/>
  <c r="BU1096" i="2"/>
  <c r="BJ1096" i="2"/>
  <c r="BI1096" i="2"/>
  <c r="BH1096" i="2"/>
  <c r="BG1096" i="2"/>
  <c r="BF1096" i="2"/>
  <c r="BE1096" i="2"/>
  <c r="BD1096" i="2"/>
  <c r="BC1096" i="2"/>
  <c r="BB1096" i="2"/>
  <c r="BA1096" i="2"/>
  <c r="AZ1096" i="2"/>
  <c r="AY1096" i="2"/>
  <c r="AX1096" i="2"/>
  <c r="AW1096" i="2"/>
  <c r="AV1096" i="2"/>
  <c r="AU1096" i="2"/>
  <c r="AT1096" i="2"/>
  <c r="AS1096" i="2"/>
  <c r="AR1096" i="2"/>
  <c r="AQ1096" i="2"/>
  <c r="AP1096" i="2"/>
  <c r="AO1096" i="2"/>
  <c r="AN1096" i="2"/>
  <c r="AM1096" i="2"/>
  <c r="AL1096" i="2"/>
  <c r="AK1096" i="2"/>
  <c r="AJ1096" i="2"/>
  <c r="AI1096" i="2"/>
  <c r="AH1096" i="2"/>
  <c r="AG1096" i="2"/>
  <c r="AF1096" i="2"/>
  <c r="AE1096" i="2"/>
  <c r="AD1096" i="2"/>
  <c r="AC1096" i="2"/>
  <c r="AB1096" i="2"/>
  <c r="AA1096" i="2"/>
  <c r="Z1096" i="2"/>
  <c r="Y1096" i="2"/>
  <c r="X1096" i="2"/>
  <c r="W1096" i="2"/>
  <c r="V1096" i="2"/>
  <c r="U1096" i="2"/>
  <c r="CG1093" i="2"/>
  <c r="CF1093" i="2"/>
  <c r="CD1093" i="2"/>
  <c r="CC1093" i="2"/>
  <c r="CB1093" i="2"/>
  <c r="CA1093" i="2"/>
  <c r="BZ1093" i="2"/>
  <c r="BY1093" i="2"/>
  <c r="BX1093" i="2"/>
  <c r="BW1093" i="2"/>
  <c r="BV1093" i="2"/>
  <c r="BU1093" i="2"/>
  <c r="BT1093" i="2"/>
  <c r="BS1093" i="2"/>
  <c r="BR1093" i="2"/>
  <c r="BQ1093" i="2"/>
  <c r="BJ1093" i="2"/>
  <c r="BI1093" i="2"/>
  <c r="BH1093" i="2"/>
  <c r="BG1093" i="2"/>
  <c r="BF1093" i="2"/>
  <c r="BE1093" i="2"/>
  <c r="BD1093" i="2"/>
  <c r="BC1093" i="2"/>
  <c r="BB1093" i="2"/>
  <c r="BA1093" i="2"/>
  <c r="AZ1093" i="2"/>
  <c r="AY1093" i="2"/>
  <c r="AX1093" i="2"/>
  <c r="AW1093" i="2"/>
  <c r="AV1093" i="2"/>
  <c r="AU1093" i="2"/>
  <c r="AT1093" i="2"/>
  <c r="AS1093" i="2"/>
  <c r="AR1093" i="2"/>
  <c r="AQ1093" i="2"/>
  <c r="AP1093" i="2"/>
  <c r="AO1093" i="2"/>
  <c r="AN1093" i="2"/>
  <c r="AM1093" i="2"/>
  <c r="AL1093" i="2"/>
  <c r="AK1093" i="2"/>
  <c r="AJ1093" i="2"/>
  <c r="AI1093" i="2"/>
  <c r="AH1093" i="2"/>
  <c r="AG1093" i="2"/>
  <c r="AF1093" i="2"/>
  <c r="AE1093" i="2"/>
  <c r="AD1093" i="2"/>
  <c r="AC1093" i="2"/>
  <c r="AB1093" i="2"/>
  <c r="AA1093" i="2"/>
  <c r="Z1093" i="2"/>
  <c r="Y1093" i="2"/>
  <c r="X1093" i="2"/>
  <c r="W1093" i="2"/>
  <c r="V1093" i="2"/>
  <c r="U1093" i="2"/>
  <c r="CG1090" i="2"/>
  <c r="CF1090" i="2"/>
  <c r="CD1090" i="2"/>
  <c r="CC1090" i="2"/>
  <c r="CB1090" i="2"/>
  <c r="CA1090" i="2"/>
  <c r="BZ1090" i="2"/>
  <c r="BY1090" i="2"/>
  <c r="BX1090" i="2"/>
  <c r="BW1090" i="2"/>
  <c r="BV1090" i="2"/>
  <c r="BU1090" i="2"/>
  <c r="BT1090" i="2"/>
  <c r="BS1090" i="2"/>
  <c r="BR1090" i="2"/>
  <c r="BQ1090" i="2"/>
  <c r="BF1090" i="2"/>
  <c r="BE1090" i="2"/>
  <c r="BD1090" i="2"/>
  <c r="BC1090" i="2"/>
  <c r="BB1090" i="2"/>
  <c r="BA1090" i="2"/>
  <c r="AZ1090" i="2"/>
  <c r="AY1090" i="2"/>
  <c r="AX1090" i="2"/>
  <c r="AW1090" i="2"/>
  <c r="AV1090" i="2"/>
  <c r="AU1090" i="2"/>
  <c r="AT1090" i="2"/>
  <c r="AS1090" i="2"/>
  <c r="AR1090" i="2"/>
  <c r="AQ1090" i="2"/>
  <c r="AP1090" i="2"/>
  <c r="AO1090" i="2"/>
  <c r="AN1090" i="2"/>
  <c r="AM1090" i="2"/>
  <c r="AL1090" i="2"/>
  <c r="AK1090" i="2"/>
  <c r="AJ1090" i="2"/>
  <c r="AI1090" i="2"/>
  <c r="AH1090" i="2"/>
  <c r="AG1090" i="2"/>
  <c r="AF1090" i="2"/>
  <c r="AE1090" i="2"/>
  <c r="AD1090" i="2"/>
  <c r="AC1090" i="2"/>
  <c r="AB1090" i="2"/>
  <c r="AA1090" i="2"/>
  <c r="Z1090" i="2"/>
  <c r="Y1090" i="2"/>
  <c r="X1090" i="2"/>
  <c r="W1090" i="2"/>
  <c r="V1090" i="2"/>
  <c r="U1090" i="2"/>
  <c r="CG1087" i="2"/>
  <c r="CF1087" i="2"/>
  <c r="CD1087" i="2"/>
  <c r="BW1087" i="2"/>
  <c r="BV1087" i="2"/>
  <c r="BU1087" i="2"/>
  <c r="BT1087" i="2"/>
  <c r="BS1087" i="2"/>
  <c r="BR1087" i="2"/>
  <c r="BQ1087" i="2"/>
  <c r="BP1087" i="2"/>
  <c r="BO1087" i="2"/>
  <c r="BN1087" i="2"/>
  <c r="BM1087" i="2"/>
  <c r="BL1087" i="2"/>
  <c r="BK1087" i="2"/>
  <c r="BJ1087" i="2"/>
  <c r="BI1087" i="2"/>
  <c r="BH1087" i="2"/>
  <c r="BG1087" i="2"/>
  <c r="BF1087" i="2"/>
  <c r="BE1087" i="2"/>
  <c r="BD1087" i="2"/>
  <c r="BC1087" i="2"/>
  <c r="BB1087" i="2"/>
  <c r="BA1087" i="2"/>
  <c r="AZ1087" i="2"/>
  <c r="AY1087" i="2"/>
  <c r="AX1087" i="2"/>
  <c r="AW1087" i="2"/>
  <c r="AV1087" i="2"/>
  <c r="AU1087" i="2"/>
  <c r="AT1087" i="2"/>
  <c r="AS1087" i="2"/>
  <c r="AR1087" i="2"/>
  <c r="AQ1087" i="2"/>
  <c r="AP1087" i="2"/>
  <c r="AO1087" i="2"/>
  <c r="AN1087" i="2"/>
  <c r="AM1087" i="2"/>
  <c r="AL1087" i="2"/>
  <c r="AK1087" i="2"/>
  <c r="AJ1087" i="2"/>
  <c r="AI1087" i="2"/>
  <c r="AH1087" i="2"/>
  <c r="AG1087" i="2"/>
  <c r="AF1087" i="2"/>
  <c r="AE1087" i="2"/>
  <c r="AD1087" i="2"/>
  <c r="AC1087" i="2"/>
  <c r="AB1087" i="2"/>
  <c r="AA1087" i="2"/>
  <c r="Z1087" i="2"/>
  <c r="Y1087" i="2"/>
  <c r="X1087" i="2"/>
  <c r="W1087" i="2"/>
  <c r="V1087" i="2"/>
  <c r="U1087" i="2"/>
  <c r="CG1084" i="2"/>
  <c r="CF1084" i="2"/>
  <c r="CD1084" i="2"/>
  <c r="BW1084" i="2"/>
  <c r="BV1084" i="2"/>
  <c r="BU1084" i="2"/>
  <c r="BT1084" i="2"/>
  <c r="BS1084" i="2"/>
  <c r="BR1084" i="2"/>
  <c r="BQ1084" i="2"/>
  <c r="BP1084" i="2"/>
  <c r="BO1084" i="2"/>
  <c r="BN1084" i="2"/>
  <c r="BM1084" i="2"/>
  <c r="BL1084" i="2"/>
  <c r="BK1084" i="2"/>
  <c r="BJ1084" i="2"/>
  <c r="BI1084" i="2"/>
  <c r="BH1084" i="2"/>
  <c r="BG1084" i="2"/>
  <c r="BF1084" i="2"/>
  <c r="BE1084" i="2"/>
  <c r="BD1084" i="2"/>
  <c r="BC1084" i="2"/>
  <c r="BB1084" i="2"/>
  <c r="BA1084" i="2"/>
  <c r="AZ1084" i="2"/>
  <c r="AY1084" i="2"/>
  <c r="AX1084" i="2"/>
  <c r="AW1084" i="2"/>
  <c r="AV1084" i="2"/>
  <c r="AU1084" i="2"/>
  <c r="AT1084" i="2"/>
  <c r="AS1084" i="2"/>
  <c r="AR1084" i="2"/>
  <c r="AQ1084" i="2"/>
  <c r="AP1084" i="2"/>
  <c r="AO1084" i="2"/>
  <c r="AN1084" i="2"/>
  <c r="AM1084" i="2"/>
  <c r="AL1084" i="2"/>
  <c r="AK1084" i="2"/>
  <c r="AJ1084" i="2"/>
  <c r="AI1084" i="2"/>
  <c r="AH1084" i="2"/>
  <c r="AG1084" i="2"/>
  <c r="AF1084" i="2"/>
  <c r="AE1084" i="2"/>
  <c r="AD1084" i="2"/>
  <c r="AC1084" i="2"/>
  <c r="AB1084" i="2"/>
  <c r="AA1084" i="2"/>
  <c r="Z1084" i="2"/>
  <c r="Y1084" i="2"/>
  <c r="X1084" i="2"/>
  <c r="W1084" i="2"/>
  <c r="V1084" i="2"/>
  <c r="U1084" i="2"/>
  <c r="CG1081" i="2"/>
  <c r="CF1081" i="2"/>
  <c r="CD1081" i="2"/>
  <c r="BW1081" i="2"/>
  <c r="BV1081" i="2"/>
  <c r="BU1081" i="2"/>
  <c r="BT1081" i="2"/>
  <c r="BS1081" i="2"/>
  <c r="BR1081" i="2"/>
  <c r="BQ1081" i="2"/>
  <c r="BP1081" i="2"/>
  <c r="BO1081" i="2"/>
  <c r="BN1081" i="2"/>
  <c r="BM1081" i="2"/>
  <c r="BL1081" i="2"/>
  <c r="BK1081" i="2"/>
  <c r="BJ1081" i="2"/>
  <c r="BI1081" i="2"/>
  <c r="BH1081" i="2"/>
  <c r="BG1081" i="2"/>
  <c r="BF1081" i="2"/>
  <c r="BE1081" i="2"/>
  <c r="BD1081" i="2"/>
  <c r="BC1081" i="2"/>
  <c r="BB1081" i="2"/>
  <c r="BA1081" i="2"/>
  <c r="AZ1081" i="2"/>
  <c r="AY1081" i="2"/>
  <c r="AX1081" i="2"/>
  <c r="AW1081" i="2"/>
  <c r="AV1081" i="2"/>
  <c r="AU1081" i="2"/>
  <c r="AT1081" i="2"/>
  <c r="AS1081" i="2"/>
  <c r="AR1081" i="2"/>
  <c r="AQ1081" i="2"/>
  <c r="AP1081" i="2"/>
  <c r="AO1081" i="2"/>
  <c r="AN1081" i="2"/>
  <c r="AM1081" i="2"/>
  <c r="AL1081" i="2"/>
  <c r="AK1081" i="2"/>
  <c r="AJ1081" i="2"/>
  <c r="AI1081" i="2"/>
  <c r="AH1081" i="2"/>
  <c r="AG1081" i="2"/>
  <c r="AF1081" i="2"/>
  <c r="AE1081" i="2"/>
  <c r="AD1081" i="2"/>
  <c r="AC1081" i="2"/>
  <c r="AB1081" i="2"/>
  <c r="AA1081" i="2"/>
  <c r="Z1081" i="2"/>
  <c r="Y1081" i="2"/>
  <c r="X1081" i="2"/>
  <c r="W1081" i="2"/>
  <c r="V1081" i="2"/>
  <c r="U1081" i="2"/>
  <c r="CG1078" i="2"/>
  <c r="CF1078" i="2"/>
  <c r="CD1078" i="2"/>
  <c r="BW1078" i="2"/>
  <c r="BV1078" i="2"/>
  <c r="BU1078" i="2"/>
  <c r="BT1078" i="2"/>
  <c r="BS1078" i="2"/>
  <c r="BR1078" i="2"/>
  <c r="BQ1078" i="2"/>
  <c r="BP1078" i="2"/>
  <c r="BO1078" i="2"/>
  <c r="BN1078" i="2"/>
  <c r="BM1078" i="2"/>
  <c r="BL1078" i="2"/>
  <c r="BK1078" i="2"/>
  <c r="BJ1078" i="2"/>
  <c r="BI1078" i="2"/>
  <c r="BH1078" i="2"/>
  <c r="BG1078" i="2"/>
  <c r="BF1078" i="2"/>
  <c r="BE1078" i="2"/>
  <c r="BD1078" i="2"/>
  <c r="BC1078" i="2"/>
  <c r="BB1078" i="2"/>
  <c r="BA1078" i="2"/>
  <c r="AZ1078" i="2"/>
  <c r="AY1078" i="2"/>
  <c r="AX1078" i="2"/>
  <c r="AW1078" i="2"/>
  <c r="AV1078" i="2"/>
  <c r="AU1078" i="2"/>
  <c r="AT1078" i="2"/>
  <c r="AS1078" i="2"/>
  <c r="AR1078" i="2"/>
  <c r="AQ1078" i="2"/>
  <c r="AP1078" i="2"/>
  <c r="AO1078" i="2"/>
  <c r="AN1078" i="2"/>
  <c r="AM1078" i="2"/>
  <c r="AL1078" i="2"/>
  <c r="AK1078" i="2"/>
  <c r="AJ1078" i="2"/>
  <c r="AI1078" i="2"/>
  <c r="AH1078" i="2"/>
  <c r="AG1078" i="2"/>
  <c r="AF1078" i="2"/>
  <c r="AE1078" i="2"/>
  <c r="AD1078" i="2"/>
  <c r="AC1078" i="2"/>
  <c r="AB1078" i="2"/>
  <c r="AA1078" i="2"/>
  <c r="Z1078" i="2"/>
  <c r="Y1078" i="2"/>
  <c r="X1078" i="2"/>
  <c r="W1078" i="2"/>
  <c r="V1078" i="2"/>
  <c r="U1078" i="2"/>
  <c r="CG1075" i="2"/>
  <c r="CF1075" i="2"/>
  <c r="CD1075" i="2"/>
  <c r="BW1075" i="2"/>
  <c r="BV1075" i="2"/>
  <c r="BU1075" i="2"/>
  <c r="BT1075" i="2"/>
  <c r="BS1075" i="2"/>
  <c r="BR1075" i="2"/>
  <c r="BQ1075" i="2"/>
  <c r="BP1075" i="2"/>
  <c r="BO1075" i="2"/>
  <c r="BN1075" i="2"/>
  <c r="BM1075" i="2"/>
  <c r="BL1075" i="2"/>
  <c r="BK1075" i="2"/>
  <c r="BJ1075" i="2"/>
  <c r="BI1075" i="2"/>
  <c r="BH1075" i="2"/>
  <c r="BG1075" i="2"/>
  <c r="BF1075" i="2"/>
  <c r="BE1075" i="2"/>
  <c r="BD1075" i="2"/>
  <c r="BC1075" i="2"/>
  <c r="BB1075" i="2"/>
  <c r="BA1075" i="2"/>
  <c r="AZ1075" i="2"/>
  <c r="AY1075" i="2"/>
  <c r="AX1075" i="2"/>
  <c r="AW1075" i="2"/>
  <c r="AV1075" i="2"/>
  <c r="AU1075" i="2"/>
  <c r="AT1075" i="2"/>
  <c r="AS1075" i="2"/>
  <c r="AR1075" i="2"/>
  <c r="AQ1075" i="2"/>
  <c r="AP1075" i="2"/>
  <c r="AO1075" i="2"/>
  <c r="AN1075" i="2"/>
  <c r="AM1075" i="2"/>
  <c r="AL1075" i="2"/>
  <c r="AK1075" i="2"/>
  <c r="AJ1075" i="2"/>
  <c r="AI1075" i="2"/>
  <c r="AH1075" i="2"/>
  <c r="AG1075" i="2"/>
  <c r="AF1075" i="2"/>
  <c r="AE1075" i="2"/>
  <c r="AD1075" i="2"/>
  <c r="AC1075" i="2"/>
  <c r="AB1075" i="2"/>
  <c r="AA1075" i="2"/>
  <c r="Z1075" i="2"/>
  <c r="Y1075" i="2"/>
  <c r="X1075" i="2"/>
  <c r="W1075" i="2"/>
  <c r="V1075" i="2"/>
  <c r="U1075" i="2"/>
  <c r="CG1072" i="2"/>
  <c r="CF1072" i="2"/>
  <c r="CD1072" i="2"/>
  <c r="BW1072" i="2"/>
  <c r="BV1072" i="2"/>
  <c r="BU1072" i="2"/>
  <c r="BT1072" i="2"/>
  <c r="BS1072" i="2"/>
  <c r="BR1072" i="2"/>
  <c r="BQ1072" i="2"/>
  <c r="BP1072" i="2"/>
  <c r="BO1072" i="2"/>
  <c r="BN1072" i="2"/>
  <c r="BM1072" i="2"/>
  <c r="BL1072" i="2"/>
  <c r="BK1072" i="2"/>
  <c r="BJ1072" i="2"/>
  <c r="BI1072" i="2"/>
  <c r="BH1072" i="2"/>
  <c r="BG1072" i="2"/>
  <c r="BF1072" i="2"/>
  <c r="BE1072" i="2"/>
  <c r="BD1072" i="2"/>
  <c r="BC1072" i="2"/>
  <c r="BB1072" i="2"/>
  <c r="BA1072" i="2"/>
  <c r="AZ1072" i="2"/>
  <c r="AY1072" i="2"/>
  <c r="AX1072" i="2"/>
  <c r="AW1072" i="2"/>
  <c r="AV1072" i="2"/>
  <c r="AU1072" i="2"/>
  <c r="AT1072" i="2"/>
  <c r="AS1072" i="2"/>
  <c r="AR1072" i="2"/>
  <c r="AQ1072" i="2"/>
  <c r="AP1072" i="2"/>
  <c r="AO1072" i="2"/>
  <c r="AN1072" i="2"/>
  <c r="AM1072" i="2"/>
  <c r="AL1072" i="2"/>
  <c r="AK1072" i="2"/>
  <c r="AJ1072" i="2"/>
  <c r="AI1072" i="2"/>
  <c r="AH1072" i="2"/>
  <c r="AG1072" i="2"/>
  <c r="AF1072" i="2"/>
  <c r="AE1072" i="2"/>
  <c r="AD1072" i="2"/>
  <c r="AC1072" i="2"/>
  <c r="AB1072" i="2"/>
  <c r="AA1072" i="2"/>
  <c r="Z1072" i="2"/>
  <c r="Y1072" i="2"/>
  <c r="X1072" i="2"/>
  <c r="W1072" i="2"/>
  <c r="V1072" i="2"/>
  <c r="U1072" i="2"/>
  <c r="CG1069" i="2"/>
  <c r="CF1069" i="2"/>
  <c r="CD1069" i="2"/>
  <c r="BW1069" i="2"/>
  <c r="BV1069" i="2"/>
  <c r="BU1069" i="2"/>
  <c r="BT1069" i="2"/>
  <c r="BS1069" i="2"/>
  <c r="BR1069" i="2"/>
  <c r="BQ1069" i="2"/>
  <c r="BP1069" i="2"/>
  <c r="BO1069" i="2"/>
  <c r="BN1069" i="2"/>
  <c r="BM1069" i="2"/>
  <c r="BL1069" i="2"/>
  <c r="BK1069" i="2"/>
  <c r="BJ1069" i="2"/>
  <c r="BI1069" i="2"/>
  <c r="BH1069" i="2"/>
  <c r="BG1069" i="2"/>
  <c r="BF1069" i="2"/>
  <c r="BE1069" i="2"/>
  <c r="BD1069" i="2"/>
  <c r="BC1069" i="2"/>
  <c r="BB1069" i="2"/>
  <c r="BA1069" i="2"/>
  <c r="AZ1069" i="2"/>
  <c r="AY1069" i="2"/>
  <c r="AX1069" i="2"/>
  <c r="AW1069" i="2"/>
  <c r="AV1069" i="2"/>
  <c r="AU1069" i="2"/>
  <c r="AT1069" i="2"/>
  <c r="AS1069" i="2"/>
  <c r="AR1069" i="2"/>
  <c r="AQ1069" i="2"/>
  <c r="AP1069" i="2"/>
  <c r="AO1069" i="2"/>
  <c r="AN1069" i="2"/>
  <c r="AM1069" i="2"/>
  <c r="AL1069" i="2"/>
  <c r="AK1069" i="2"/>
  <c r="AJ1069" i="2"/>
  <c r="AI1069" i="2"/>
  <c r="AH1069" i="2"/>
  <c r="AG1069" i="2"/>
  <c r="AF1069" i="2"/>
  <c r="AE1069" i="2"/>
  <c r="AD1069" i="2"/>
  <c r="AC1069" i="2"/>
  <c r="AB1069" i="2"/>
  <c r="AA1069" i="2"/>
  <c r="Z1069" i="2"/>
  <c r="Y1069" i="2"/>
  <c r="X1069" i="2"/>
  <c r="W1069" i="2"/>
  <c r="V1069" i="2"/>
  <c r="U1069" i="2"/>
  <c r="CG1066" i="2"/>
  <c r="CF1066" i="2"/>
  <c r="CD1066" i="2"/>
  <c r="BW1066" i="2"/>
  <c r="BV1066" i="2"/>
  <c r="BU1066" i="2"/>
  <c r="BT1066" i="2"/>
  <c r="BS1066" i="2"/>
  <c r="BR1066" i="2"/>
  <c r="BQ1066" i="2"/>
  <c r="BP1066" i="2"/>
  <c r="BO1066" i="2"/>
  <c r="BN1066" i="2"/>
  <c r="BM1066" i="2"/>
  <c r="BL1066" i="2"/>
  <c r="BK1066" i="2"/>
  <c r="BJ1066" i="2"/>
  <c r="BI1066" i="2"/>
  <c r="BH1066" i="2"/>
  <c r="BG1066" i="2"/>
  <c r="BF1066" i="2"/>
  <c r="BE1066" i="2"/>
  <c r="BD1066" i="2"/>
  <c r="BC1066" i="2"/>
  <c r="BB1066" i="2"/>
  <c r="BA1066" i="2"/>
  <c r="AZ1066" i="2"/>
  <c r="AY1066" i="2"/>
  <c r="AX1066" i="2"/>
  <c r="AW1066" i="2"/>
  <c r="AV1066" i="2"/>
  <c r="AU1066" i="2"/>
  <c r="AT1066" i="2"/>
  <c r="AS1066" i="2"/>
  <c r="AR1066" i="2"/>
  <c r="AQ1066" i="2"/>
  <c r="AP1066" i="2"/>
  <c r="AO1066" i="2"/>
  <c r="AN1066" i="2"/>
  <c r="AM1066" i="2"/>
  <c r="AL1066" i="2"/>
  <c r="AK1066" i="2"/>
  <c r="AJ1066" i="2"/>
  <c r="AI1066" i="2"/>
  <c r="AH1066" i="2"/>
  <c r="AG1066" i="2"/>
  <c r="AF1066" i="2"/>
  <c r="AE1066" i="2"/>
  <c r="AD1066" i="2"/>
  <c r="AC1066" i="2"/>
  <c r="AB1066" i="2"/>
  <c r="AA1066" i="2"/>
  <c r="Z1066" i="2"/>
  <c r="Y1066" i="2"/>
  <c r="X1066" i="2"/>
  <c r="W1066" i="2"/>
  <c r="V1066" i="2"/>
  <c r="U1066" i="2"/>
  <c r="CG1063" i="2"/>
  <c r="CF1063" i="2"/>
  <c r="CD1063" i="2"/>
  <c r="BW1063" i="2"/>
  <c r="BV1063" i="2"/>
  <c r="BU1063" i="2"/>
  <c r="BT1063" i="2"/>
  <c r="BS1063" i="2"/>
  <c r="BR1063" i="2"/>
  <c r="BQ1063" i="2"/>
  <c r="BP1063" i="2"/>
  <c r="BO1063" i="2"/>
  <c r="BN1063" i="2"/>
  <c r="BM1063" i="2"/>
  <c r="BL1063" i="2"/>
  <c r="BK1063" i="2"/>
  <c r="BJ1063" i="2"/>
  <c r="BI1063" i="2"/>
  <c r="BH1063" i="2"/>
  <c r="BG1063" i="2"/>
  <c r="BF1063" i="2"/>
  <c r="BE1063" i="2"/>
  <c r="BD1063" i="2"/>
  <c r="BC1063" i="2"/>
  <c r="BB1063" i="2"/>
  <c r="BA1063" i="2"/>
  <c r="AZ1063" i="2"/>
  <c r="AY1063" i="2"/>
  <c r="AX1063" i="2"/>
  <c r="AW1063" i="2"/>
  <c r="AV1063" i="2"/>
  <c r="AU1063" i="2"/>
  <c r="AT1063" i="2"/>
  <c r="AS1063" i="2"/>
  <c r="AR1063" i="2"/>
  <c r="AQ1063" i="2"/>
  <c r="AP1063" i="2"/>
  <c r="AO1063" i="2"/>
  <c r="AN1063" i="2"/>
  <c r="AM1063" i="2"/>
  <c r="AL1063" i="2"/>
  <c r="AK1063" i="2"/>
  <c r="AJ1063" i="2"/>
  <c r="AI1063" i="2"/>
  <c r="AH1063" i="2"/>
  <c r="AG1063" i="2"/>
  <c r="AF1063" i="2"/>
  <c r="AE1063" i="2"/>
  <c r="AD1063" i="2"/>
  <c r="AC1063" i="2"/>
  <c r="AB1063" i="2"/>
  <c r="AA1063" i="2"/>
  <c r="Z1063" i="2"/>
  <c r="Y1063" i="2"/>
  <c r="X1063" i="2"/>
  <c r="W1063" i="2"/>
  <c r="V1063" i="2"/>
  <c r="U1063" i="2"/>
  <c r="CG1060" i="2"/>
  <c r="CF1060" i="2"/>
  <c r="CD1060" i="2"/>
  <c r="BW1060" i="2"/>
  <c r="BV1060" i="2"/>
  <c r="BU1060" i="2"/>
  <c r="BT1060" i="2"/>
  <c r="BS1060" i="2"/>
  <c r="BR1060" i="2"/>
  <c r="BQ1060" i="2"/>
  <c r="BP1060" i="2"/>
  <c r="BO1060" i="2"/>
  <c r="BN1060" i="2"/>
  <c r="BM1060" i="2"/>
  <c r="BL1060" i="2"/>
  <c r="BK1060" i="2"/>
  <c r="BJ1060" i="2"/>
  <c r="BI1060" i="2"/>
  <c r="BH1060" i="2"/>
  <c r="BG1060" i="2"/>
  <c r="BF1060" i="2"/>
  <c r="BE1060" i="2"/>
  <c r="BD1060" i="2"/>
  <c r="BC1060" i="2"/>
  <c r="BB1060" i="2"/>
  <c r="BA1060" i="2"/>
  <c r="AZ1060" i="2"/>
  <c r="AY1060" i="2"/>
  <c r="AX1060" i="2"/>
  <c r="AW1060" i="2"/>
  <c r="AV1060" i="2"/>
  <c r="AU1060" i="2"/>
  <c r="AT1060" i="2"/>
  <c r="AS1060" i="2"/>
  <c r="AR1060" i="2"/>
  <c r="AQ1060" i="2"/>
  <c r="AP1060" i="2"/>
  <c r="AO1060" i="2"/>
  <c r="AN1060" i="2"/>
  <c r="AM1060" i="2"/>
  <c r="AL1060" i="2"/>
  <c r="AK1060" i="2"/>
  <c r="AJ1060" i="2"/>
  <c r="AI1060" i="2"/>
  <c r="AH1060" i="2"/>
  <c r="AG1060" i="2"/>
  <c r="AF1060" i="2"/>
  <c r="AE1060" i="2"/>
  <c r="AD1060" i="2"/>
  <c r="AC1060" i="2"/>
  <c r="AB1060" i="2"/>
  <c r="AA1060" i="2"/>
  <c r="Z1060" i="2"/>
  <c r="Y1060" i="2"/>
  <c r="X1060" i="2"/>
  <c r="W1060" i="2"/>
  <c r="V1060" i="2"/>
  <c r="U1060" i="2"/>
  <c r="CG1057" i="2"/>
  <c r="CF1057" i="2"/>
  <c r="CD1057" i="2"/>
  <c r="BW1057" i="2"/>
  <c r="BV1057" i="2"/>
  <c r="BU1057" i="2"/>
  <c r="BT1057" i="2"/>
  <c r="BS1057" i="2"/>
  <c r="BR1057" i="2"/>
  <c r="BQ1057" i="2"/>
  <c r="BP1057" i="2"/>
  <c r="BO1057" i="2"/>
  <c r="BN1057" i="2"/>
  <c r="BM1057" i="2"/>
  <c r="BL1057" i="2"/>
  <c r="BK1057" i="2"/>
  <c r="BJ1057" i="2"/>
  <c r="BI1057" i="2"/>
  <c r="BH1057" i="2"/>
  <c r="BG1057" i="2"/>
  <c r="BF1057" i="2"/>
  <c r="BE1057" i="2"/>
  <c r="BD1057" i="2"/>
  <c r="BC1057" i="2"/>
  <c r="BB1057" i="2"/>
  <c r="BA1057" i="2"/>
  <c r="AZ1057" i="2"/>
  <c r="AY1057" i="2"/>
  <c r="AX1057" i="2"/>
  <c r="AW1057" i="2"/>
  <c r="AV1057" i="2"/>
  <c r="AU1057" i="2"/>
  <c r="AT1057" i="2"/>
  <c r="AS1057" i="2"/>
  <c r="AR1057" i="2"/>
  <c r="AQ1057" i="2"/>
  <c r="AP1057" i="2"/>
  <c r="AO1057" i="2"/>
  <c r="AN1057" i="2"/>
  <c r="AM1057" i="2"/>
  <c r="AL1057" i="2"/>
  <c r="AK1057" i="2"/>
  <c r="AJ1057" i="2"/>
  <c r="AI1057" i="2"/>
  <c r="AH1057" i="2"/>
  <c r="AG1057" i="2"/>
  <c r="AF1057" i="2"/>
  <c r="AE1057" i="2"/>
  <c r="AD1057" i="2"/>
  <c r="AC1057" i="2"/>
  <c r="AB1057" i="2"/>
  <c r="AA1057" i="2"/>
  <c r="Z1057" i="2"/>
  <c r="Y1057" i="2"/>
  <c r="X1057" i="2"/>
  <c r="W1057" i="2"/>
  <c r="V1057" i="2"/>
  <c r="U1057" i="2"/>
  <c r="CG1054" i="2"/>
  <c r="CF1054" i="2"/>
  <c r="CD1054" i="2"/>
  <c r="BW1054" i="2"/>
  <c r="BV1054" i="2"/>
  <c r="BU1054" i="2"/>
  <c r="BT1054" i="2"/>
  <c r="BS1054" i="2"/>
  <c r="BR1054" i="2"/>
  <c r="BQ1054" i="2"/>
  <c r="BP1054" i="2"/>
  <c r="BO1054" i="2"/>
  <c r="BN1054" i="2"/>
  <c r="BM1054" i="2"/>
  <c r="BL1054" i="2"/>
  <c r="BK1054" i="2"/>
  <c r="BJ1054" i="2"/>
  <c r="BI1054" i="2"/>
  <c r="BH1054" i="2"/>
  <c r="BG1054" i="2"/>
  <c r="BF1054" i="2"/>
  <c r="BE1054" i="2"/>
  <c r="BD1054" i="2"/>
  <c r="BC1054" i="2"/>
  <c r="BB1054" i="2"/>
  <c r="BA1054" i="2"/>
  <c r="AZ1054" i="2"/>
  <c r="AY1054" i="2"/>
  <c r="AX1054" i="2"/>
  <c r="AW1054" i="2"/>
  <c r="AV1054" i="2"/>
  <c r="AU1054" i="2"/>
  <c r="AT1054" i="2"/>
  <c r="AS1054" i="2"/>
  <c r="AR1054" i="2"/>
  <c r="AQ1054" i="2"/>
  <c r="AP1054" i="2"/>
  <c r="AO1054" i="2"/>
  <c r="AN1054" i="2"/>
  <c r="AM1054" i="2"/>
  <c r="AL1054" i="2"/>
  <c r="AK1054" i="2"/>
  <c r="AJ1054" i="2"/>
  <c r="AI1054" i="2"/>
  <c r="AH1054" i="2"/>
  <c r="AG1054" i="2"/>
  <c r="AF1054" i="2"/>
  <c r="AE1054" i="2"/>
  <c r="AD1054" i="2"/>
  <c r="AC1054" i="2"/>
  <c r="AB1054" i="2"/>
  <c r="AA1054" i="2"/>
  <c r="Z1054" i="2"/>
  <c r="Y1054" i="2"/>
  <c r="X1054" i="2"/>
  <c r="W1054" i="2"/>
  <c r="V1054" i="2"/>
  <c r="U1054" i="2"/>
  <c r="CG1051" i="2"/>
  <c r="CF1051" i="2"/>
  <c r="CD1051" i="2"/>
  <c r="CC1051" i="2"/>
  <c r="CB1051" i="2"/>
  <c r="CA1051" i="2"/>
  <c r="BZ1051" i="2"/>
  <c r="BY1051" i="2"/>
  <c r="BS1051" i="2"/>
  <c r="BR1051" i="2"/>
  <c r="BQ1051" i="2"/>
  <c r="BP1051" i="2"/>
  <c r="BO1051" i="2"/>
  <c r="BN1051" i="2"/>
  <c r="BM1051" i="2"/>
  <c r="BL1051" i="2"/>
  <c r="BK1051" i="2"/>
  <c r="BJ1051" i="2"/>
  <c r="BI1051" i="2"/>
  <c r="BH1051" i="2"/>
  <c r="BG1051" i="2"/>
  <c r="BF1051" i="2"/>
  <c r="BE1051" i="2"/>
  <c r="BD1051" i="2"/>
  <c r="BC1051" i="2"/>
  <c r="BB1051" i="2"/>
  <c r="BA1051" i="2"/>
  <c r="AZ1051" i="2"/>
  <c r="AY1051" i="2"/>
  <c r="AX1051" i="2"/>
  <c r="AW1051" i="2"/>
  <c r="AV1051" i="2"/>
  <c r="AU1051" i="2"/>
  <c r="AT1051" i="2"/>
  <c r="AS1051" i="2"/>
  <c r="AR1051" i="2"/>
  <c r="AQ1051" i="2"/>
  <c r="AP1051" i="2"/>
  <c r="AO1051" i="2"/>
  <c r="AN1051" i="2"/>
  <c r="AM1051" i="2"/>
  <c r="AL1051" i="2"/>
  <c r="AK1051" i="2"/>
  <c r="AJ1051" i="2"/>
  <c r="AI1051" i="2"/>
  <c r="AH1051" i="2"/>
  <c r="AG1051" i="2"/>
  <c r="AF1051" i="2"/>
  <c r="AE1051" i="2"/>
  <c r="AD1051" i="2"/>
  <c r="AC1051" i="2"/>
  <c r="AB1051" i="2"/>
  <c r="AA1051" i="2"/>
  <c r="Z1051" i="2"/>
  <c r="Y1051" i="2"/>
  <c r="X1051" i="2"/>
  <c r="W1051" i="2"/>
  <c r="V1051" i="2"/>
  <c r="U1051" i="2"/>
  <c r="CG1048" i="2"/>
  <c r="CF1048" i="2"/>
  <c r="CD1048" i="2"/>
  <c r="CC1048" i="2"/>
  <c r="CB1048" i="2"/>
  <c r="CA1048" i="2"/>
  <c r="BZ1048" i="2"/>
  <c r="BY1048" i="2"/>
  <c r="BS1048" i="2"/>
  <c r="BR1048" i="2"/>
  <c r="BQ1048" i="2"/>
  <c r="BP1048" i="2"/>
  <c r="BO1048" i="2"/>
  <c r="BN1048" i="2"/>
  <c r="BM1048" i="2"/>
  <c r="BL1048" i="2"/>
  <c r="BK1048" i="2"/>
  <c r="BJ1048" i="2"/>
  <c r="BI1048" i="2"/>
  <c r="BH1048" i="2"/>
  <c r="BG1048" i="2"/>
  <c r="BF1048" i="2"/>
  <c r="BE1048" i="2"/>
  <c r="BD1048" i="2"/>
  <c r="BC1048" i="2"/>
  <c r="BB1048" i="2"/>
  <c r="BA1048" i="2"/>
  <c r="AZ1048" i="2"/>
  <c r="AY1048" i="2"/>
  <c r="AX1048" i="2"/>
  <c r="AW1048" i="2"/>
  <c r="AV1048" i="2"/>
  <c r="AU1048" i="2"/>
  <c r="AT1048" i="2"/>
  <c r="AS1048" i="2"/>
  <c r="AR1048" i="2"/>
  <c r="AQ1048" i="2"/>
  <c r="AP1048" i="2"/>
  <c r="AO1048" i="2"/>
  <c r="AN1048" i="2"/>
  <c r="AM1048" i="2"/>
  <c r="AL1048" i="2"/>
  <c r="AK1048" i="2"/>
  <c r="AJ1048" i="2"/>
  <c r="AI1048" i="2"/>
  <c r="AH1048" i="2"/>
  <c r="AG1048" i="2"/>
  <c r="AF1048" i="2"/>
  <c r="AE1048" i="2"/>
  <c r="AD1048" i="2"/>
  <c r="AC1048" i="2"/>
  <c r="AB1048" i="2"/>
  <c r="AA1048" i="2"/>
  <c r="Z1048" i="2"/>
  <c r="Y1048" i="2"/>
  <c r="X1048" i="2"/>
  <c r="W1048" i="2"/>
  <c r="V1048" i="2"/>
  <c r="U1048" i="2"/>
  <c r="CG1045" i="2"/>
  <c r="CF1045" i="2"/>
  <c r="CD1045" i="2"/>
  <c r="CC1045" i="2"/>
  <c r="CB1045" i="2"/>
  <c r="CA1045" i="2"/>
  <c r="BZ1045" i="2"/>
  <c r="BY1045" i="2"/>
  <c r="BS1045" i="2"/>
  <c r="BR1045" i="2"/>
  <c r="BQ1045" i="2"/>
  <c r="BP1045" i="2"/>
  <c r="BO1045" i="2"/>
  <c r="BN1045" i="2"/>
  <c r="BM1045" i="2"/>
  <c r="BL1045" i="2"/>
  <c r="BK1045" i="2"/>
  <c r="BJ1045" i="2"/>
  <c r="BI1045" i="2"/>
  <c r="BH1045" i="2"/>
  <c r="BG1045" i="2"/>
  <c r="BF1045" i="2"/>
  <c r="BE1045" i="2"/>
  <c r="BD1045" i="2"/>
  <c r="BC1045" i="2"/>
  <c r="BB1045" i="2"/>
  <c r="BA1045" i="2"/>
  <c r="AZ1045" i="2"/>
  <c r="AY1045" i="2"/>
  <c r="AX1045" i="2"/>
  <c r="AW1045" i="2"/>
  <c r="AV1045" i="2"/>
  <c r="AU1045" i="2"/>
  <c r="AT1045" i="2"/>
  <c r="AS1045" i="2"/>
  <c r="AR1045" i="2"/>
  <c r="AQ1045" i="2"/>
  <c r="AP1045" i="2"/>
  <c r="AO1045" i="2"/>
  <c r="AN1045" i="2"/>
  <c r="AM1045" i="2"/>
  <c r="AL1045" i="2"/>
  <c r="AK1045" i="2"/>
  <c r="AJ1045" i="2"/>
  <c r="AI1045" i="2"/>
  <c r="AH1045" i="2"/>
  <c r="AG1045" i="2"/>
  <c r="AF1045" i="2"/>
  <c r="AE1045" i="2"/>
  <c r="AD1045" i="2"/>
  <c r="AC1045" i="2"/>
  <c r="AB1045" i="2"/>
  <c r="AA1045" i="2"/>
  <c r="Z1045" i="2"/>
  <c r="Y1045" i="2"/>
  <c r="X1045" i="2"/>
  <c r="W1045" i="2"/>
  <c r="V1045" i="2"/>
  <c r="U1045" i="2"/>
  <c r="CG1042" i="2"/>
  <c r="CF1042" i="2"/>
  <c r="CD1042" i="2"/>
  <c r="CC1042" i="2"/>
  <c r="CB1042" i="2"/>
  <c r="CA1042" i="2"/>
  <c r="BZ1042" i="2"/>
  <c r="BY1042" i="2"/>
  <c r="BS1042" i="2"/>
  <c r="BR1042" i="2"/>
  <c r="BQ1042" i="2"/>
  <c r="BP1042" i="2"/>
  <c r="BO1042" i="2"/>
  <c r="BN1042" i="2"/>
  <c r="BM1042" i="2"/>
  <c r="BL1042" i="2"/>
  <c r="BK1042" i="2"/>
  <c r="BJ1042" i="2"/>
  <c r="BI1042" i="2"/>
  <c r="BH1042" i="2"/>
  <c r="BG1042" i="2"/>
  <c r="BF1042" i="2"/>
  <c r="BE1042" i="2"/>
  <c r="BD1042" i="2"/>
  <c r="BC1042" i="2"/>
  <c r="BB1042" i="2"/>
  <c r="BA1042" i="2"/>
  <c r="AZ1042" i="2"/>
  <c r="AY1042" i="2"/>
  <c r="AX1042" i="2"/>
  <c r="AW1042" i="2"/>
  <c r="AV1042" i="2"/>
  <c r="AU1042" i="2"/>
  <c r="AT1042" i="2"/>
  <c r="AS1042" i="2"/>
  <c r="AR1042" i="2"/>
  <c r="AQ1042" i="2"/>
  <c r="AP1042" i="2"/>
  <c r="AO1042" i="2"/>
  <c r="AN1042" i="2"/>
  <c r="AM1042" i="2"/>
  <c r="AL1042" i="2"/>
  <c r="AK1042" i="2"/>
  <c r="AJ1042" i="2"/>
  <c r="AI1042" i="2"/>
  <c r="AH1042" i="2"/>
  <c r="AG1042" i="2"/>
  <c r="AF1042" i="2"/>
  <c r="AE1042" i="2"/>
  <c r="AD1042" i="2"/>
  <c r="AC1042" i="2"/>
  <c r="AB1042" i="2"/>
  <c r="AA1042" i="2"/>
  <c r="Z1042" i="2"/>
  <c r="Y1042" i="2"/>
  <c r="X1042" i="2"/>
  <c r="W1042" i="2"/>
  <c r="V1042" i="2"/>
  <c r="U1042" i="2"/>
  <c r="CG1037" i="2"/>
  <c r="CF1037" i="2"/>
  <c r="CD1037" i="2"/>
  <c r="CC1037" i="2"/>
  <c r="CB1037" i="2"/>
  <c r="CA1037" i="2"/>
  <c r="BZ1037" i="2"/>
  <c r="BY1037" i="2"/>
  <c r="BX1037" i="2"/>
  <c r="BW1037" i="2"/>
  <c r="BV1037" i="2"/>
  <c r="BU1037" i="2"/>
  <c r="BT1037" i="2"/>
  <c r="BS1037" i="2"/>
  <c r="BR1037" i="2"/>
  <c r="BQ1037" i="2"/>
  <c r="BP1037" i="2"/>
  <c r="BO1037" i="2"/>
  <c r="BN1037" i="2"/>
  <c r="BM1037" i="2"/>
  <c r="BL1037" i="2"/>
  <c r="BB1037" i="2"/>
  <c r="BA1037" i="2"/>
  <c r="AZ1037" i="2"/>
  <c r="AY1037" i="2"/>
  <c r="AX1037" i="2"/>
  <c r="AW1037" i="2"/>
  <c r="AV1037" i="2"/>
  <c r="AU1037" i="2"/>
  <c r="AT1037" i="2"/>
  <c r="AS1037" i="2"/>
  <c r="AR1037" i="2"/>
  <c r="AQ1037" i="2"/>
  <c r="AP1037" i="2"/>
  <c r="AO1037" i="2"/>
  <c r="AN1037" i="2"/>
  <c r="AM1037" i="2"/>
  <c r="AL1037" i="2"/>
  <c r="AK1037" i="2"/>
  <c r="AJ1037" i="2"/>
  <c r="AI1037" i="2"/>
  <c r="AH1037" i="2"/>
  <c r="AG1037" i="2"/>
  <c r="AF1037" i="2"/>
  <c r="AE1037" i="2"/>
  <c r="AD1037" i="2"/>
  <c r="AC1037" i="2"/>
  <c r="AB1037" i="2"/>
  <c r="AA1037" i="2"/>
  <c r="Z1037" i="2"/>
  <c r="Y1037" i="2"/>
  <c r="X1037" i="2"/>
  <c r="W1037" i="2"/>
  <c r="V1037" i="2"/>
  <c r="U1037" i="2"/>
  <c r="CG1034" i="2"/>
  <c r="CF1034" i="2"/>
  <c r="CD1034" i="2"/>
  <c r="CC1034" i="2"/>
  <c r="CB1034" i="2"/>
  <c r="CA1034" i="2"/>
  <c r="BZ1034" i="2"/>
  <c r="BY1034" i="2"/>
  <c r="BX1034" i="2"/>
  <c r="BW1034" i="2"/>
  <c r="BV1034" i="2"/>
  <c r="BU1034" i="2"/>
  <c r="BT1034" i="2"/>
  <c r="BS1034" i="2"/>
  <c r="BR1034" i="2"/>
  <c r="BQ1034" i="2"/>
  <c r="BP1034" i="2"/>
  <c r="BO1034" i="2"/>
  <c r="BN1034" i="2"/>
  <c r="BM1034" i="2"/>
  <c r="BL1034" i="2"/>
  <c r="BB1034" i="2"/>
  <c r="BA1034" i="2"/>
  <c r="AZ1034" i="2"/>
  <c r="AY1034" i="2"/>
  <c r="AX1034" i="2"/>
  <c r="AW1034" i="2"/>
  <c r="AV1034" i="2"/>
  <c r="AU1034" i="2"/>
  <c r="AT1034" i="2"/>
  <c r="AS1034" i="2"/>
  <c r="AR1034" i="2"/>
  <c r="AQ1034" i="2"/>
  <c r="AP1034" i="2"/>
  <c r="AO1034" i="2"/>
  <c r="AN1034" i="2"/>
  <c r="AM1034" i="2"/>
  <c r="AL1034" i="2"/>
  <c r="AK1034" i="2"/>
  <c r="AJ1034" i="2"/>
  <c r="AI1034" i="2"/>
  <c r="AH1034" i="2"/>
  <c r="AG1034" i="2"/>
  <c r="AF1034" i="2"/>
  <c r="AE1034" i="2"/>
  <c r="AD1034" i="2"/>
  <c r="AC1034" i="2"/>
  <c r="AB1034" i="2"/>
  <c r="AA1034" i="2"/>
  <c r="Z1034" i="2"/>
  <c r="Y1034" i="2"/>
  <c r="X1034" i="2"/>
  <c r="W1034" i="2"/>
  <c r="V1034" i="2"/>
  <c r="U1034" i="2"/>
  <c r="CG1031" i="2"/>
  <c r="CF1031" i="2"/>
  <c r="CD1031" i="2"/>
  <c r="CC1031" i="2"/>
  <c r="CB1031" i="2"/>
  <c r="CA1031" i="2"/>
  <c r="BZ1031" i="2"/>
  <c r="BY1031" i="2"/>
  <c r="BX1031" i="2"/>
  <c r="BW1031" i="2"/>
  <c r="BV1031" i="2"/>
  <c r="BU1031" i="2"/>
  <c r="BT1031" i="2"/>
  <c r="BS1031" i="2"/>
  <c r="BR1031" i="2"/>
  <c r="BQ1031" i="2"/>
  <c r="BP1031" i="2"/>
  <c r="BO1031" i="2"/>
  <c r="BN1031" i="2"/>
  <c r="BM1031" i="2"/>
  <c r="BL1031" i="2"/>
  <c r="BK1031" i="2"/>
  <c r="BJ1031" i="2"/>
  <c r="BI1031" i="2"/>
  <c r="BH1031" i="2"/>
  <c r="BB1031" i="2"/>
  <c r="BA1031" i="2"/>
  <c r="AZ1031" i="2"/>
  <c r="AY1031" i="2"/>
  <c r="AX1031" i="2"/>
  <c r="AW1031" i="2"/>
  <c r="AV1031" i="2"/>
  <c r="AU1031" i="2"/>
  <c r="AT1031" i="2"/>
  <c r="AS1031" i="2"/>
  <c r="AR1031" i="2"/>
  <c r="AQ1031" i="2"/>
  <c r="AP1031" i="2"/>
  <c r="AO1031" i="2"/>
  <c r="AN1031" i="2"/>
  <c r="AM1031" i="2"/>
  <c r="AL1031" i="2"/>
  <c r="AK1031" i="2"/>
  <c r="AJ1031" i="2"/>
  <c r="AI1031" i="2"/>
  <c r="AH1031" i="2"/>
  <c r="AG1031" i="2"/>
  <c r="AF1031" i="2"/>
  <c r="AE1031" i="2"/>
  <c r="AD1031" i="2"/>
  <c r="AC1031" i="2"/>
  <c r="AB1031" i="2"/>
  <c r="AA1031" i="2"/>
  <c r="Z1031" i="2"/>
  <c r="Y1031" i="2"/>
  <c r="X1031" i="2"/>
  <c r="W1031" i="2"/>
  <c r="V1031" i="2"/>
  <c r="U1031" i="2"/>
  <c r="CG1028" i="2"/>
  <c r="CF1028" i="2"/>
  <c r="CD1028" i="2"/>
  <c r="CC1028" i="2"/>
  <c r="CB1028" i="2"/>
  <c r="CA1028" i="2"/>
  <c r="BZ1028" i="2"/>
  <c r="BY1028" i="2"/>
  <c r="BX1028" i="2"/>
  <c r="BW1028" i="2"/>
  <c r="BV1028" i="2"/>
  <c r="BU1028" i="2"/>
  <c r="BT1028" i="2"/>
  <c r="BS1028" i="2"/>
  <c r="BR1028" i="2"/>
  <c r="BQ1028" i="2"/>
  <c r="BP1028" i="2"/>
  <c r="BO1028" i="2"/>
  <c r="BN1028" i="2"/>
  <c r="BM1028" i="2"/>
  <c r="BL1028" i="2"/>
  <c r="BK1028" i="2"/>
  <c r="BJ1028" i="2"/>
  <c r="BI1028" i="2"/>
  <c r="BH1028" i="2"/>
  <c r="BB1028" i="2"/>
  <c r="BA1028" i="2"/>
  <c r="AZ1028" i="2"/>
  <c r="AY1028" i="2"/>
  <c r="AX1028" i="2"/>
  <c r="AW1028" i="2"/>
  <c r="AV1028" i="2"/>
  <c r="AU1028" i="2"/>
  <c r="AT1028" i="2"/>
  <c r="AS1028" i="2"/>
  <c r="AR1028" i="2"/>
  <c r="AQ1028" i="2"/>
  <c r="AP1028" i="2"/>
  <c r="AO1028" i="2"/>
  <c r="AN1028" i="2"/>
  <c r="AM1028" i="2"/>
  <c r="AL1028" i="2"/>
  <c r="AK1028" i="2"/>
  <c r="AJ1028" i="2"/>
  <c r="AI1028" i="2"/>
  <c r="AH1028" i="2"/>
  <c r="AG1028" i="2"/>
  <c r="AF1028" i="2"/>
  <c r="AE1028" i="2"/>
  <c r="AD1028" i="2"/>
  <c r="AC1028" i="2"/>
  <c r="AB1028" i="2"/>
  <c r="AA1028" i="2"/>
  <c r="Z1028" i="2"/>
  <c r="Y1028" i="2"/>
  <c r="X1028" i="2"/>
  <c r="W1028" i="2"/>
  <c r="V1028" i="2"/>
  <c r="U1028" i="2"/>
  <c r="CG1025" i="2"/>
  <c r="CF1025" i="2"/>
  <c r="CD1025" i="2"/>
  <c r="CC1025" i="2"/>
  <c r="CB1025" i="2"/>
  <c r="CA1025" i="2"/>
  <c r="BZ1025" i="2"/>
  <c r="BY1025" i="2"/>
  <c r="BX1025" i="2"/>
  <c r="BW1025" i="2"/>
  <c r="BV1025" i="2"/>
  <c r="BU1025" i="2"/>
  <c r="BT1025" i="2"/>
  <c r="BS1025" i="2"/>
  <c r="BR1025" i="2"/>
  <c r="BQ1025" i="2"/>
  <c r="BP1025" i="2"/>
  <c r="BO1025" i="2"/>
  <c r="BN1025" i="2"/>
  <c r="BM1025" i="2"/>
  <c r="BL1025" i="2"/>
  <c r="BK1025" i="2"/>
  <c r="BJ1025" i="2"/>
  <c r="BI1025" i="2"/>
  <c r="BH1025" i="2"/>
  <c r="BB1025" i="2"/>
  <c r="BA1025" i="2"/>
  <c r="AZ1025" i="2"/>
  <c r="AY1025" i="2"/>
  <c r="AX1025" i="2"/>
  <c r="AW1025" i="2"/>
  <c r="AV1025" i="2"/>
  <c r="AU1025" i="2"/>
  <c r="AT1025" i="2"/>
  <c r="AS1025" i="2"/>
  <c r="AR1025" i="2"/>
  <c r="AQ1025" i="2"/>
  <c r="AP1025" i="2"/>
  <c r="AO1025" i="2"/>
  <c r="AN1025" i="2"/>
  <c r="AM1025" i="2"/>
  <c r="AL1025" i="2"/>
  <c r="AK1025" i="2"/>
  <c r="AJ1025" i="2"/>
  <c r="AI1025" i="2"/>
  <c r="AH1025" i="2"/>
  <c r="AG1025" i="2"/>
  <c r="AF1025" i="2"/>
  <c r="AE1025" i="2"/>
  <c r="AD1025" i="2"/>
  <c r="AC1025" i="2"/>
  <c r="AB1025" i="2"/>
  <c r="AA1025" i="2"/>
  <c r="Z1025" i="2"/>
  <c r="Y1025" i="2"/>
  <c r="X1025" i="2"/>
  <c r="W1025" i="2"/>
  <c r="V1025" i="2"/>
  <c r="U1025" i="2"/>
  <c r="CG1022" i="2"/>
  <c r="CF1022" i="2"/>
  <c r="CD1022" i="2"/>
  <c r="CC1022" i="2"/>
  <c r="CB1022" i="2"/>
  <c r="CA1022" i="2"/>
  <c r="BZ1022" i="2"/>
  <c r="BY1022" i="2"/>
  <c r="BX1022" i="2"/>
  <c r="BW1022" i="2"/>
  <c r="BV1022" i="2"/>
  <c r="BU1022" i="2"/>
  <c r="BT1022" i="2"/>
  <c r="BS1022" i="2"/>
  <c r="BR1022" i="2"/>
  <c r="BQ1022" i="2"/>
  <c r="BP1022" i="2"/>
  <c r="BO1022" i="2"/>
  <c r="BN1022" i="2"/>
  <c r="BM1022" i="2"/>
  <c r="BL1022" i="2"/>
  <c r="BK1022" i="2"/>
  <c r="BJ1022" i="2"/>
  <c r="BI1022" i="2"/>
  <c r="BH1022" i="2"/>
  <c r="BB1022" i="2"/>
  <c r="BA1022" i="2"/>
  <c r="AZ1022" i="2"/>
  <c r="AY1022" i="2"/>
  <c r="AX1022" i="2"/>
  <c r="AW1022" i="2"/>
  <c r="AV1022" i="2"/>
  <c r="AU1022" i="2"/>
  <c r="AT1022" i="2"/>
  <c r="AS1022" i="2"/>
  <c r="AR1022" i="2"/>
  <c r="AQ1022" i="2"/>
  <c r="AP1022" i="2"/>
  <c r="AO1022" i="2"/>
  <c r="AN1022" i="2"/>
  <c r="AM1022" i="2"/>
  <c r="AL1022" i="2"/>
  <c r="AK1022" i="2"/>
  <c r="AJ1022" i="2"/>
  <c r="AI1022" i="2"/>
  <c r="AH1022" i="2"/>
  <c r="AG1022" i="2"/>
  <c r="AF1022" i="2"/>
  <c r="AE1022" i="2"/>
  <c r="AD1022" i="2"/>
  <c r="AC1022" i="2"/>
  <c r="AB1022" i="2"/>
  <c r="AA1022" i="2"/>
  <c r="Z1022" i="2"/>
  <c r="Y1022" i="2"/>
  <c r="X1022" i="2"/>
  <c r="W1022" i="2"/>
  <c r="V1022" i="2"/>
  <c r="U1022" i="2"/>
  <c r="CG1019" i="2"/>
  <c r="CF1019" i="2"/>
  <c r="CD1019" i="2"/>
  <c r="CC1019" i="2"/>
  <c r="CB1019" i="2"/>
  <c r="CA1019" i="2"/>
  <c r="BZ1019" i="2"/>
  <c r="BY1019" i="2"/>
  <c r="BX1019" i="2"/>
  <c r="BW1019" i="2"/>
  <c r="BV1019" i="2"/>
  <c r="BU1019" i="2"/>
  <c r="BT1019" i="2"/>
  <c r="BS1019" i="2"/>
  <c r="BR1019" i="2"/>
  <c r="BQ1019" i="2"/>
  <c r="BP1019" i="2"/>
  <c r="BO1019" i="2"/>
  <c r="BN1019" i="2"/>
  <c r="BM1019" i="2"/>
  <c r="BL1019" i="2"/>
  <c r="BK1019" i="2"/>
  <c r="BJ1019" i="2"/>
  <c r="BI1019" i="2"/>
  <c r="BH1019" i="2"/>
  <c r="BB1019" i="2"/>
  <c r="BA1019" i="2"/>
  <c r="AZ1019" i="2"/>
  <c r="AY1019" i="2"/>
  <c r="AX1019" i="2"/>
  <c r="AW1019" i="2"/>
  <c r="AV1019" i="2"/>
  <c r="AU1019" i="2"/>
  <c r="AT1019" i="2"/>
  <c r="AS1019" i="2"/>
  <c r="AR1019" i="2"/>
  <c r="AQ1019" i="2"/>
  <c r="AP1019" i="2"/>
  <c r="AO1019" i="2"/>
  <c r="AN1019" i="2"/>
  <c r="AM1019" i="2"/>
  <c r="AL1019" i="2"/>
  <c r="AK1019" i="2"/>
  <c r="AJ1019" i="2"/>
  <c r="AI1019" i="2"/>
  <c r="AH1019" i="2"/>
  <c r="AG1019" i="2"/>
  <c r="AF1019" i="2"/>
  <c r="AE1019" i="2"/>
  <c r="AD1019" i="2"/>
  <c r="AC1019" i="2"/>
  <c r="AB1019" i="2"/>
  <c r="AA1019" i="2"/>
  <c r="Z1019" i="2"/>
  <c r="Y1019" i="2"/>
  <c r="X1019" i="2"/>
  <c r="W1019" i="2"/>
  <c r="V1019" i="2"/>
  <c r="U1019" i="2"/>
  <c r="CG1016" i="2"/>
  <c r="CF1016" i="2"/>
  <c r="CD1016" i="2"/>
  <c r="CC1016" i="2"/>
  <c r="CB1016" i="2"/>
  <c r="CA1016" i="2"/>
  <c r="BZ1016" i="2"/>
  <c r="BY1016" i="2"/>
  <c r="BX1016" i="2"/>
  <c r="BW1016" i="2"/>
  <c r="BV1016" i="2"/>
  <c r="BU1016" i="2"/>
  <c r="BT1016" i="2"/>
  <c r="BS1016" i="2"/>
  <c r="BR1016" i="2"/>
  <c r="BQ1016" i="2"/>
  <c r="BP1016" i="2"/>
  <c r="BO1016" i="2"/>
  <c r="BN1016" i="2"/>
  <c r="BM1016" i="2"/>
  <c r="BL1016" i="2"/>
  <c r="BK1016" i="2"/>
  <c r="BJ1016" i="2"/>
  <c r="BI1016" i="2"/>
  <c r="BH1016" i="2"/>
  <c r="AW1016" i="2"/>
  <c r="AV1016" i="2"/>
  <c r="AU1016" i="2"/>
  <c r="AT1016" i="2"/>
  <c r="AS1016" i="2"/>
  <c r="AR1016" i="2"/>
  <c r="AQ1016" i="2"/>
  <c r="AP1016" i="2"/>
  <c r="AO1016" i="2"/>
  <c r="AN1016" i="2"/>
  <c r="AM1016" i="2"/>
  <c r="AL1016" i="2"/>
  <c r="AK1016" i="2"/>
  <c r="AJ1016" i="2"/>
  <c r="AI1016" i="2"/>
  <c r="AH1016" i="2"/>
  <c r="AG1016" i="2"/>
  <c r="AF1016" i="2"/>
  <c r="AE1016" i="2"/>
  <c r="AD1016" i="2"/>
  <c r="AC1016" i="2"/>
  <c r="AB1016" i="2"/>
  <c r="AA1016" i="2"/>
  <c r="Z1016" i="2"/>
  <c r="Y1016" i="2"/>
  <c r="X1016" i="2"/>
  <c r="W1016" i="2"/>
  <c r="V1016" i="2"/>
  <c r="U1016" i="2"/>
  <c r="CG1013" i="2"/>
  <c r="CF1013" i="2"/>
  <c r="CD1013" i="2"/>
  <c r="CC1013" i="2"/>
  <c r="CB1013" i="2"/>
  <c r="CA1013" i="2"/>
  <c r="BZ1013" i="2"/>
  <c r="BY1013" i="2"/>
  <c r="BX1013" i="2"/>
  <c r="BW1013" i="2"/>
  <c r="BV1013" i="2"/>
  <c r="BU1013" i="2"/>
  <c r="BT1013" i="2"/>
  <c r="BS1013" i="2"/>
  <c r="BR1013" i="2"/>
  <c r="BQ1013" i="2"/>
  <c r="BP1013" i="2"/>
  <c r="BO1013" i="2"/>
  <c r="BN1013" i="2"/>
  <c r="BM1013" i="2"/>
  <c r="BL1013" i="2"/>
  <c r="BK1013" i="2"/>
  <c r="BJ1013" i="2"/>
  <c r="BI1013" i="2"/>
  <c r="BH1013" i="2"/>
  <c r="BG1013" i="2"/>
  <c r="BF1013" i="2"/>
  <c r="BE1013" i="2"/>
  <c r="BD1013" i="2"/>
  <c r="BC1013" i="2"/>
  <c r="BB1013" i="2"/>
  <c r="BA1013" i="2"/>
  <c r="AZ1013" i="2"/>
  <c r="AY1013" i="2"/>
  <c r="AO1013" i="2"/>
  <c r="AN1013" i="2"/>
  <c r="AM1013" i="2"/>
  <c r="AL1013" i="2"/>
  <c r="AK1013" i="2"/>
  <c r="AJ1013" i="2"/>
  <c r="AI1013" i="2"/>
  <c r="AH1013" i="2"/>
  <c r="AG1013" i="2"/>
  <c r="AF1013" i="2"/>
  <c r="AE1013" i="2"/>
  <c r="AD1013" i="2"/>
  <c r="AC1013" i="2"/>
  <c r="AB1013" i="2"/>
  <c r="AA1013" i="2"/>
  <c r="Z1013" i="2"/>
  <c r="Y1013" i="2"/>
  <c r="X1013" i="2"/>
  <c r="W1013" i="2"/>
  <c r="V1013" i="2"/>
  <c r="U1013" i="2"/>
  <c r="CG1010" i="2"/>
  <c r="CF1010" i="2"/>
  <c r="CD1010" i="2"/>
  <c r="CC1010" i="2"/>
  <c r="CB1010" i="2"/>
  <c r="CA1010" i="2"/>
  <c r="BZ1010" i="2"/>
  <c r="BY1010" i="2"/>
  <c r="BX1010" i="2"/>
  <c r="BW1010" i="2"/>
  <c r="BV1010" i="2"/>
  <c r="BU1010" i="2"/>
  <c r="BT1010" i="2"/>
  <c r="BS1010" i="2"/>
  <c r="BR1010" i="2"/>
  <c r="BQ1010" i="2"/>
  <c r="BP1010" i="2"/>
  <c r="BO1010" i="2"/>
  <c r="BN1010" i="2"/>
  <c r="BM1010" i="2"/>
  <c r="BL1010" i="2"/>
  <c r="BK1010" i="2"/>
  <c r="BJ1010" i="2"/>
  <c r="BI1010" i="2"/>
  <c r="BH1010" i="2"/>
  <c r="BG1010" i="2"/>
  <c r="BF1010" i="2"/>
  <c r="BE1010" i="2"/>
  <c r="BD1010" i="2"/>
  <c r="BC1010" i="2"/>
  <c r="BB1010" i="2"/>
  <c r="BA1010" i="2"/>
  <c r="AZ1010" i="2"/>
  <c r="AY1010" i="2"/>
  <c r="AO1010" i="2"/>
  <c r="AN1010" i="2"/>
  <c r="AM1010" i="2"/>
  <c r="AL1010" i="2"/>
  <c r="AK1010" i="2"/>
  <c r="AJ1010" i="2"/>
  <c r="AI1010" i="2"/>
  <c r="AH1010" i="2"/>
  <c r="AG1010" i="2"/>
  <c r="AF1010" i="2"/>
  <c r="AE1010" i="2"/>
  <c r="AD1010" i="2"/>
  <c r="AC1010" i="2"/>
  <c r="AB1010" i="2"/>
  <c r="AA1010" i="2"/>
  <c r="Z1010" i="2"/>
  <c r="Y1010" i="2"/>
  <c r="X1010" i="2"/>
  <c r="W1010" i="2"/>
  <c r="V1010" i="2"/>
  <c r="U1010" i="2"/>
  <c r="CG1007" i="2"/>
  <c r="CF1007" i="2"/>
  <c r="CD1007" i="2"/>
  <c r="CC1007" i="2"/>
  <c r="CB1007" i="2"/>
  <c r="CA1007" i="2"/>
  <c r="BZ1007" i="2"/>
  <c r="BY1007" i="2"/>
  <c r="BX1007" i="2"/>
  <c r="BW1007" i="2"/>
  <c r="BV1007" i="2"/>
  <c r="BU1007" i="2"/>
  <c r="BT1007" i="2"/>
  <c r="BS1007" i="2"/>
  <c r="BR1007" i="2"/>
  <c r="BQ1007" i="2"/>
  <c r="BP1007" i="2"/>
  <c r="BO1007" i="2"/>
  <c r="BN1007" i="2"/>
  <c r="BM1007" i="2"/>
  <c r="BL1007" i="2"/>
  <c r="BK1007" i="2"/>
  <c r="BJ1007" i="2"/>
  <c r="BI1007" i="2"/>
  <c r="BH1007" i="2"/>
  <c r="BG1007" i="2"/>
  <c r="BF1007" i="2"/>
  <c r="BE1007" i="2"/>
  <c r="BD1007" i="2"/>
  <c r="BC1007" i="2"/>
  <c r="BB1007" i="2"/>
  <c r="BA1007" i="2"/>
  <c r="AZ1007" i="2"/>
  <c r="AY1007" i="2"/>
  <c r="AO1007" i="2"/>
  <c r="AN1007" i="2"/>
  <c r="AM1007" i="2"/>
  <c r="AL1007" i="2"/>
  <c r="AK1007" i="2"/>
  <c r="AJ1007" i="2"/>
  <c r="AI1007" i="2"/>
  <c r="AH1007" i="2"/>
  <c r="AG1007" i="2"/>
  <c r="AF1007" i="2"/>
  <c r="AE1007" i="2"/>
  <c r="AD1007" i="2"/>
  <c r="AC1007" i="2"/>
  <c r="AB1007" i="2"/>
  <c r="AA1007" i="2"/>
  <c r="Z1007" i="2"/>
  <c r="Y1007" i="2"/>
  <c r="X1007" i="2"/>
  <c r="W1007" i="2"/>
  <c r="V1007" i="2"/>
  <c r="U1007" i="2"/>
  <c r="CG1003" i="2"/>
  <c r="CF1003" i="2"/>
  <c r="CD1003" i="2"/>
  <c r="CC1003" i="2"/>
  <c r="CB1003" i="2"/>
  <c r="CA1003" i="2"/>
  <c r="BZ1003" i="2"/>
  <c r="BY1003" i="2"/>
  <c r="BJ1003" i="2"/>
  <c r="BI1003" i="2"/>
  <c r="BH1003" i="2"/>
  <c r="BG1003" i="2"/>
  <c r="BF1003" i="2"/>
  <c r="BE1003" i="2"/>
  <c r="BD1003" i="2"/>
  <c r="BC1003" i="2"/>
  <c r="BB1003" i="2"/>
  <c r="BA1003" i="2"/>
  <c r="AZ1003" i="2"/>
  <c r="AY1003" i="2"/>
  <c r="AX1003" i="2"/>
  <c r="AW1003" i="2"/>
  <c r="AV1003" i="2"/>
  <c r="AU1003" i="2"/>
  <c r="AT1003" i="2"/>
  <c r="AS1003" i="2"/>
  <c r="AR1003" i="2"/>
  <c r="AQ1003" i="2"/>
  <c r="AP1003" i="2"/>
  <c r="AO1003" i="2"/>
  <c r="AN1003" i="2"/>
  <c r="AM1003" i="2"/>
  <c r="AL1003" i="2"/>
  <c r="AK1003" i="2"/>
  <c r="AJ1003" i="2"/>
  <c r="AI1003" i="2"/>
  <c r="AH1003" i="2"/>
  <c r="AG1003" i="2"/>
  <c r="AF1003" i="2"/>
  <c r="AE1003" i="2"/>
  <c r="AD1003" i="2"/>
  <c r="AC1003" i="2"/>
  <c r="AB1003" i="2"/>
  <c r="AA1003" i="2"/>
  <c r="Z1003" i="2"/>
  <c r="Y1003" i="2"/>
  <c r="X1003" i="2"/>
  <c r="W1003" i="2"/>
  <c r="V1003" i="2"/>
  <c r="U1003" i="2"/>
  <c r="CG1000" i="2"/>
  <c r="CF1000" i="2"/>
  <c r="CD1000" i="2"/>
  <c r="CC1000" i="2"/>
  <c r="CB1000" i="2"/>
  <c r="CA1000" i="2"/>
  <c r="BZ1000" i="2"/>
  <c r="BY1000" i="2"/>
  <c r="BJ1000" i="2"/>
  <c r="BI1000" i="2"/>
  <c r="BH1000" i="2"/>
  <c r="BG1000" i="2"/>
  <c r="BF1000" i="2"/>
  <c r="BE1000" i="2"/>
  <c r="BD1000" i="2"/>
  <c r="BC1000" i="2"/>
  <c r="BB1000" i="2"/>
  <c r="BA1000" i="2"/>
  <c r="AZ1000" i="2"/>
  <c r="AY1000" i="2"/>
  <c r="AX1000" i="2"/>
  <c r="AW1000" i="2"/>
  <c r="AV1000" i="2"/>
  <c r="AU1000" i="2"/>
  <c r="AT1000" i="2"/>
  <c r="AS1000" i="2"/>
  <c r="AR1000" i="2"/>
  <c r="AQ1000" i="2"/>
  <c r="AP1000" i="2"/>
  <c r="AO1000" i="2"/>
  <c r="AN1000" i="2"/>
  <c r="AM1000" i="2"/>
  <c r="AL1000" i="2"/>
  <c r="AK1000" i="2"/>
  <c r="AJ1000" i="2"/>
  <c r="AI1000" i="2"/>
  <c r="AH1000" i="2"/>
  <c r="AG1000" i="2"/>
  <c r="AF1000" i="2"/>
  <c r="AE1000" i="2"/>
  <c r="AD1000" i="2"/>
  <c r="AC1000" i="2"/>
  <c r="AB1000" i="2"/>
  <c r="AA1000" i="2"/>
  <c r="Z1000" i="2"/>
  <c r="Y1000" i="2"/>
  <c r="X1000" i="2"/>
  <c r="W1000" i="2"/>
  <c r="V1000" i="2"/>
  <c r="U1000" i="2"/>
  <c r="CG997" i="2"/>
  <c r="CF997" i="2"/>
  <c r="CD997" i="2"/>
  <c r="CC997" i="2"/>
  <c r="CB997" i="2"/>
  <c r="CA997" i="2"/>
  <c r="BZ997" i="2"/>
  <c r="BY997" i="2"/>
  <c r="BJ997" i="2"/>
  <c r="BI997" i="2"/>
  <c r="BH997" i="2"/>
  <c r="BG997" i="2"/>
  <c r="BF997" i="2"/>
  <c r="BE997" i="2"/>
  <c r="BD997" i="2"/>
  <c r="BC997" i="2"/>
  <c r="BB997" i="2"/>
  <c r="BA997" i="2"/>
  <c r="AZ997" i="2"/>
  <c r="AY997" i="2"/>
  <c r="AX997" i="2"/>
  <c r="AW997" i="2"/>
  <c r="AV997" i="2"/>
  <c r="AU997" i="2"/>
  <c r="AT997" i="2"/>
  <c r="AS997" i="2"/>
  <c r="AR997" i="2"/>
  <c r="AQ997" i="2"/>
  <c r="AP997" i="2"/>
  <c r="AO997" i="2"/>
  <c r="AN997" i="2"/>
  <c r="AM997" i="2"/>
  <c r="AL997" i="2"/>
  <c r="AK997" i="2"/>
  <c r="AJ997" i="2"/>
  <c r="AI997" i="2"/>
  <c r="AH997" i="2"/>
  <c r="AG997" i="2"/>
  <c r="AF997" i="2"/>
  <c r="AE997" i="2"/>
  <c r="AD997" i="2"/>
  <c r="AC997" i="2"/>
  <c r="AB997" i="2"/>
  <c r="AA997" i="2"/>
  <c r="Z997" i="2"/>
  <c r="Y997" i="2"/>
  <c r="X997" i="2"/>
  <c r="W997" i="2"/>
  <c r="V997" i="2"/>
  <c r="U997" i="2"/>
  <c r="CG994" i="2"/>
  <c r="CF994" i="2"/>
  <c r="CD994" i="2"/>
  <c r="CC994" i="2"/>
  <c r="CB994" i="2"/>
  <c r="CA994" i="2"/>
  <c r="BZ994" i="2"/>
  <c r="BY994" i="2"/>
  <c r="BJ994" i="2"/>
  <c r="BI994" i="2"/>
  <c r="BH994" i="2"/>
  <c r="BG994" i="2"/>
  <c r="BF994" i="2"/>
  <c r="BE994" i="2"/>
  <c r="BD994" i="2"/>
  <c r="BC994" i="2"/>
  <c r="BB994" i="2"/>
  <c r="BA994" i="2"/>
  <c r="AZ994" i="2"/>
  <c r="AY994" i="2"/>
  <c r="AX994" i="2"/>
  <c r="AW994" i="2"/>
  <c r="AV994" i="2"/>
  <c r="AU994" i="2"/>
  <c r="AT994" i="2"/>
  <c r="AS994" i="2"/>
  <c r="AR994" i="2"/>
  <c r="AQ994" i="2"/>
  <c r="AP994" i="2"/>
  <c r="AO994" i="2"/>
  <c r="AN994" i="2"/>
  <c r="AM994" i="2"/>
  <c r="AL994" i="2"/>
  <c r="AK994" i="2"/>
  <c r="AJ994" i="2"/>
  <c r="AI994" i="2"/>
  <c r="AH994" i="2"/>
  <c r="AG994" i="2"/>
  <c r="AF994" i="2"/>
  <c r="AE994" i="2"/>
  <c r="AD994" i="2"/>
  <c r="AC994" i="2"/>
  <c r="AB994" i="2"/>
  <c r="AA994" i="2"/>
  <c r="Z994" i="2"/>
  <c r="Y994" i="2"/>
  <c r="X994" i="2"/>
  <c r="W994" i="2"/>
  <c r="V994" i="2"/>
  <c r="U994" i="2"/>
  <c r="CG991" i="2"/>
  <c r="CF991" i="2"/>
  <c r="CD991" i="2"/>
  <c r="CC991" i="2"/>
  <c r="BZ991" i="2"/>
  <c r="BY991" i="2"/>
  <c r="BJ991" i="2"/>
  <c r="BI991" i="2"/>
  <c r="BH991" i="2"/>
  <c r="BG991" i="2"/>
  <c r="BF991" i="2"/>
  <c r="BE991" i="2"/>
  <c r="BD991" i="2"/>
  <c r="BC991" i="2"/>
  <c r="BB991" i="2"/>
  <c r="BA991" i="2"/>
  <c r="AZ991" i="2"/>
  <c r="AY991" i="2"/>
  <c r="AX991" i="2"/>
  <c r="AW991" i="2"/>
  <c r="AV991" i="2"/>
  <c r="AU991" i="2"/>
  <c r="AT991" i="2"/>
  <c r="AS991" i="2"/>
  <c r="AR991" i="2"/>
  <c r="AQ991" i="2"/>
  <c r="AP991" i="2"/>
  <c r="AO991" i="2"/>
  <c r="AN991" i="2"/>
  <c r="AM991" i="2"/>
  <c r="AL991" i="2"/>
  <c r="AK991" i="2"/>
  <c r="AJ991" i="2"/>
  <c r="AI991" i="2"/>
  <c r="AH991" i="2"/>
  <c r="AG991" i="2"/>
  <c r="AF991" i="2"/>
  <c r="AE991" i="2"/>
  <c r="AD991" i="2"/>
  <c r="AC991" i="2"/>
  <c r="AB991" i="2"/>
  <c r="AA991" i="2"/>
  <c r="Z991" i="2"/>
  <c r="Y991" i="2"/>
  <c r="X991" i="2"/>
  <c r="W991" i="2"/>
  <c r="V991" i="2"/>
  <c r="U991" i="2"/>
  <c r="CG988" i="2"/>
  <c r="CF988" i="2"/>
  <c r="CD988" i="2"/>
  <c r="CC988" i="2"/>
  <c r="BJ988" i="2"/>
  <c r="BI988" i="2"/>
  <c r="BH988" i="2"/>
  <c r="BG988" i="2"/>
  <c r="BF988" i="2"/>
  <c r="BE988" i="2"/>
  <c r="BD988" i="2"/>
  <c r="BC988" i="2"/>
  <c r="BB988" i="2"/>
  <c r="BA988" i="2"/>
  <c r="AZ988" i="2"/>
  <c r="AY988" i="2"/>
  <c r="AX988" i="2"/>
  <c r="AW988" i="2"/>
  <c r="AV988" i="2"/>
  <c r="AU988" i="2"/>
  <c r="AT988" i="2"/>
  <c r="AS988" i="2"/>
  <c r="AR988" i="2"/>
  <c r="AQ988" i="2"/>
  <c r="AP988" i="2"/>
  <c r="AO988" i="2"/>
  <c r="AN988" i="2"/>
  <c r="AM988" i="2"/>
  <c r="AL988" i="2"/>
  <c r="AK988" i="2"/>
  <c r="AJ988" i="2"/>
  <c r="AI988" i="2"/>
  <c r="AH988" i="2"/>
  <c r="AG988" i="2"/>
  <c r="AF988" i="2"/>
  <c r="AE988" i="2"/>
  <c r="AD988" i="2"/>
  <c r="AC988" i="2"/>
  <c r="AB988" i="2"/>
  <c r="AA988" i="2"/>
  <c r="Z988" i="2"/>
  <c r="Y988" i="2"/>
  <c r="X988" i="2"/>
  <c r="W988" i="2"/>
  <c r="V988" i="2"/>
  <c r="U988" i="2"/>
  <c r="CG985" i="2"/>
  <c r="CF985" i="2"/>
  <c r="CD985" i="2"/>
  <c r="CC985" i="2"/>
  <c r="BJ985" i="2"/>
  <c r="BI985" i="2"/>
  <c r="BH985" i="2"/>
  <c r="BG985" i="2"/>
  <c r="BF985" i="2"/>
  <c r="BE985" i="2"/>
  <c r="BD985" i="2"/>
  <c r="BC985" i="2"/>
  <c r="BB985" i="2"/>
  <c r="BA985" i="2"/>
  <c r="AZ985" i="2"/>
  <c r="AY985" i="2"/>
  <c r="AX985" i="2"/>
  <c r="AW985" i="2"/>
  <c r="AV985" i="2"/>
  <c r="AU985" i="2"/>
  <c r="AT985" i="2"/>
  <c r="AS985" i="2"/>
  <c r="AR985" i="2"/>
  <c r="AQ985" i="2"/>
  <c r="AP985" i="2"/>
  <c r="AO985" i="2"/>
  <c r="AN985" i="2"/>
  <c r="AM985" i="2"/>
  <c r="AL985" i="2"/>
  <c r="AK985" i="2"/>
  <c r="AJ985" i="2"/>
  <c r="AI985" i="2"/>
  <c r="AH985" i="2"/>
  <c r="AG985" i="2"/>
  <c r="AF985" i="2"/>
  <c r="AE985" i="2"/>
  <c r="AD985" i="2"/>
  <c r="AC985" i="2"/>
  <c r="AB985" i="2"/>
  <c r="AA985" i="2"/>
  <c r="Z985" i="2"/>
  <c r="Y985" i="2"/>
  <c r="X985" i="2"/>
  <c r="W985" i="2"/>
  <c r="V985" i="2"/>
  <c r="U985" i="2"/>
  <c r="CG982" i="2"/>
  <c r="CF982" i="2"/>
  <c r="CD982" i="2"/>
  <c r="CC982" i="2"/>
  <c r="BJ982" i="2"/>
  <c r="BI982" i="2"/>
  <c r="BH982" i="2"/>
  <c r="BG982" i="2"/>
  <c r="BF982" i="2"/>
  <c r="BE982" i="2"/>
  <c r="BD982" i="2"/>
  <c r="BC982" i="2"/>
  <c r="BB982" i="2"/>
  <c r="BA982" i="2"/>
  <c r="AZ982" i="2"/>
  <c r="AY982" i="2"/>
  <c r="AX982" i="2"/>
  <c r="AW982" i="2"/>
  <c r="AV982" i="2"/>
  <c r="AU982" i="2"/>
  <c r="AT982" i="2"/>
  <c r="AS982" i="2"/>
  <c r="AR982" i="2"/>
  <c r="AQ982" i="2"/>
  <c r="AP982" i="2"/>
  <c r="AO982" i="2"/>
  <c r="AN982" i="2"/>
  <c r="AM982" i="2"/>
  <c r="AL982" i="2"/>
  <c r="AK982" i="2"/>
  <c r="AJ982" i="2"/>
  <c r="AI982" i="2"/>
  <c r="AH982" i="2"/>
  <c r="AG982" i="2"/>
  <c r="AF982" i="2"/>
  <c r="AE982" i="2"/>
  <c r="AD982" i="2"/>
  <c r="AC982" i="2"/>
  <c r="AB982" i="2"/>
  <c r="AA982" i="2"/>
  <c r="Z982" i="2"/>
  <c r="Y982" i="2"/>
  <c r="X982" i="2"/>
  <c r="W982" i="2"/>
  <c r="V982" i="2"/>
  <c r="U982" i="2"/>
  <c r="CG979" i="2"/>
  <c r="CF979" i="2"/>
  <c r="CD979" i="2"/>
  <c r="CC979" i="2"/>
  <c r="BJ979" i="2"/>
  <c r="BI979" i="2"/>
  <c r="BH979" i="2"/>
  <c r="BG979" i="2"/>
  <c r="BF979" i="2"/>
  <c r="BE979" i="2"/>
  <c r="BD979" i="2"/>
  <c r="BC979" i="2"/>
  <c r="BB979" i="2"/>
  <c r="BA979" i="2"/>
  <c r="AZ979" i="2"/>
  <c r="AY979" i="2"/>
  <c r="AX979" i="2"/>
  <c r="AW979" i="2"/>
  <c r="AV979" i="2"/>
  <c r="AU979" i="2"/>
  <c r="AT979" i="2"/>
  <c r="AS979" i="2"/>
  <c r="AR979" i="2"/>
  <c r="AQ979" i="2"/>
  <c r="AP979" i="2"/>
  <c r="AO979" i="2"/>
  <c r="AN979" i="2"/>
  <c r="AM979" i="2"/>
  <c r="AL979" i="2"/>
  <c r="AK979" i="2"/>
  <c r="AJ979" i="2"/>
  <c r="AI979" i="2"/>
  <c r="AH979" i="2"/>
  <c r="AG979" i="2"/>
  <c r="AF979" i="2"/>
  <c r="AE979" i="2"/>
  <c r="AD979" i="2"/>
  <c r="AC979" i="2"/>
  <c r="AB979" i="2"/>
  <c r="AA979" i="2"/>
  <c r="Z979" i="2"/>
  <c r="Y979" i="2"/>
  <c r="X979" i="2"/>
  <c r="W979" i="2"/>
  <c r="V979" i="2"/>
  <c r="U979" i="2"/>
  <c r="CG976" i="2"/>
  <c r="CF976" i="2"/>
  <c r="CD976" i="2"/>
  <c r="CC976" i="2"/>
  <c r="BJ976" i="2"/>
  <c r="BI976" i="2"/>
  <c r="BH976" i="2"/>
  <c r="BG976" i="2"/>
  <c r="BF976" i="2"/>
  <c r="BE976" i="2"/>
  <c r="BD976" i="2"/>
  <c r="BC976" i="2"/>
  <c r="BB976" i="2"/>
  <c r="BA976" i="2"/>
  <c r="AZ976" i="2"/>
  <c r="AY976" i="2"/>
  <c r="AX976" i="2"/>
  <c r="AW976" i="2"/>
  <c r="AV976" i="2"/>
  <c r="AU976" i="2"/>
  <c r="AT976" i="2"/>
  <c r="AS976" i="2"/>
  <c r="AR976" i="2"/>
  <c r="AQ976" i="2"/>
  <c r="AP976" i="2"/>
  <c r="AO976" i="2"/>
  <c r="AN976" i="2"/>
  <c r="AM976" i="2"/>
  <c r="AL976" i="2"/>
  <c r="AK976" i="2"/>
  <c r="AJ976" i="2"/>
  <c r="AI976" i="2"/>
  <c r="AH976" i="2"/>
  <c r="AG976" i="2"/>
  <c r="AF976" i="2"/>
  <c r="AE976" i="2"/>
  <c r="AD976" i="2"/>
  <c r="AC976" i="2"/>
  <c r="AB976" i="2"/>
  <c r="AA976" i="2"/>
  <c r="Z976" i="2"/>
  <c r="Y976" i="2"/>
  <c r="X976" i="2"/>
  <c r="W976" i="2"/>
  <c r="V976" i="2"/>
  <c r="U976" i="2"/>
  <c r="CG973" i="2"/>
  <c r="CF973" i="2"/>
  <c r="CD973" i="2"/>
  <c r="CC973" i="2"/>
  <c r="BJ973" i="2"/>
  <c r="BI973" i="2"/>
  <c r="BH973" i="2"/>
  <c r="BG973" i="2"/>
  <c r="BF973" i="2"/>
  <c r="BE973" i="2"/>
  <c r="BD973" i="2"/>
  <c r="BC973" i="2"/>
  <c r="BB973" i="2"/>
  <c r="BA973" i="2"/>
  <c r="AZ973" i="2"/>
  <c r="AY973" i="2"/>
  <c r="AX973" i="2"/>
  <c r="AW973" i="2"/>
  <c r="AV973" i="2"/>
  <c r="AU973" i="2"/>
  <c r="AT973" i="2"/>
  <c r="AS973" i="2"/>
  <c r="AR973" i="2"/>
  <c r="AQ973" i="2"/>
  <c r="AP973" i="2"/>
  <c r="AO973" i="2"/>
  <c r="AN973" i="2"/>
  <c r="AM973" i="2"/>
  <c r="AL973" i="2"/>
  <c r="AK973" i="2"/>
  <c r="AJ973" i="2"/>
  <c r="AI973" i="2"/>
  <c r="AH973" i="2"/>
  <c r="AG973" i="2"/>
  <c r="AF973" i="2"/>
  <c r="AE973" i="2"/>
  <c r="AD973" i="2"/>
  <c r="AC973" i="2"/>
  <c r="AB973" i="2"/>
  <c r="AA973" i="2"/>
  <c r="Z973" i="2"/>
  <c r="Y973" i="2"/>
  <c r="X973" i="2"/>
  <c r="W973" i="2"/>
  <c r="V973" i="2"/>
  <c r="U973" i="2"/>
  <c r="CG970" i="2"/>
  <c r="CF970" i="2"/>
  <c r="CD970" i="2"/>
  <c r="CC970" i="2"/>
  <c r="BJ970" i="2"/>
  <c r="BI970" i="2"/>
  <c r="BH970" i="2"/>
  <c r="BG970" i="2"/>
  <c r="BF970" i="2"/>
  <c r="BE970" i="2"/>
  <c r="BD970" i="2"/>
  <c r="BC970" i="2"/>
  <c r="BB970" i="2"/>
  <c r="BA970" i="2"/>
  <c r="AZ970" i="2"/>
  <c r="AY970" i="2"/>
  <c r="AX970" i="2"/>
  <c r="AW970" i="2"/>
  <c r="AV970" i="2"/>
  <c r="AU970" i="2"/>
  <c r="AT970" i="2"/>
  <c r="AS970" i="2"/>
  <c r="AR970" i="2"/>
  <c r="AQ970" i="2"/>
  <c r="AP970" i="2"/>
  <c r="AO970" i="2"/>
  <c r="AN970" i="2"/>
  <c r="AM970" i="2"/>
  <c r="AL970" i="2"/>
  <c r="AK970" i="2"/>
  <c r="AJ970" i="2"/>
  <c r="AI970" i="2"/>
  <c r="AH970" i="2"/>
  <c r="AG970" i="2"/>
  <c r="AF970" i="2"/>
  <c r="AE970" i="2"/>
  <c r="AD970" i="2"/>
  <c r="AC970" i="2"/>
  <c r="AB970" i="2"/>
  <c r="AA970" i="2"/>
  <c r="Z970" i="2"/>
  <c r="Y970" i="2"/>
  <c r="X970" i="2"/>
  <c r="W970" i="2"/>
  <c r="V970" i="2"/>
  <c r="U970" i="2"/>
  <c r="CG967" i="2"/>
  <c r="CF967" i="2"/>
  <c r="CD967" i="2"/>
  <c r="CC967" i="2"/>
  <c r="BJ967" i="2"/>
  <c r="BI967" i="2"/>
  <c r="BH967" i="2"/>
  <c r="BG967" i="2"/>
  <c r="BF967" i="2"/>
  <c r="BE967" i="2"/>
  <c r="BD967" i="2"/>
  <c r="BC967" i="2"/>
  <c r="BB967" i="2"/>
  <c r="BA967" i="2"/>
  <c r="AZ967" i="2"/>
  <c r="AY967" i="2"/>
  <c r="AX967" i="2"/>
  <c r="AW967" i="2"/>
  <c r="AV967" i="2"/>
  <c r="AU967" i="2"/>
  <c r="AT967" i="2"/>
  <c r="AS967" i="2"/>
  <c r="AR967" i="2"/>
  <c r="AQ967" i="2"/>
  <c r="AP967" i="2"/>
  <c r="AO967" i="2"/>
  <c r="AN967" i="2"/>
  <c r="AM967" i="2"/>
  <c r="AL967" i="2"/>
  <c r="AK967" i="2"/>
  <c r="AJ967" i="2"/>
  <c r="AI967" i="2"/>
  <c r="AH967" i="2"/>
  <c r="AG967" i="2"/>
  <c r="AF967" i="2"/>
  <c r="AE967" i="2"/>
  <c r="AD967" i="2"/>
  <c r="AC967" i="2"/>
  <c r="AB967" i="2"/>
  <c r="AA967" i="2"/>
  <c r="Z967" i="2"/>
  <c r="Y967" i="2"/>
  <c r="X967" i="2"/>
  <c r="W967" i="2"/>
  <c r="V967" i="2"/>
  <c r="U967" i="2"/>
  <c r="CG964" i="2"/>
  <c r="CF964" i="2"/>
  <c r="CD964" i="2"/>
  <c r="CC964" i="2"/>
  <c r="BJ964" i="2"/>
  <c r="BI964" i="2"/>
  <c r="BH964" i="2"/>
  <c r="BG964" i="2"/>
  <c r="BF964" i="2"/>
  <c r="BE964" i="2"/>
  <c r="BD964" i="2"/>
  <c r="BC964" i="2"/>
  <c r="BB964" i="2"/>
  <c r="BA964" i="2"/>
  <c r="AZ964" i="2"/>
  <c r="AY964" i="2"/>
  <c r="AX964" i="2"/>
  <c r="AW964" i="2"/>
  <c r="AV964" i="2"/>
  <c r="AU964" i="2"/>
  <c r="AT964" i="2"/>
  <c r="AS964" i="2"/>
  <c r="AR964" i="2"/>
  <c r="AQ964" i="2"/>
  <c r="AP964" i="2"/>
  <c r="AO964" i="2"/>
  <c r="AN964" i="2"/>
  <c r="AM964" i="2"/>
  <c r="AL964" i="2"/>
  <c r="AK964" i="2"/>
  <c r="AJ964" i="2"/>
  <c r="AI964" i="2"/>
  <c r="AH964" i="2"/>
  <c r="AG964" i="2"/>
  <c r="AF964" i="2"/>
  <c r="AE964" i="2"/>
  <c r="AD964" i="2"/>
  <c r="AC964" i="2"/>
  <c r="AB964" i="2"/>
  <c r="AA964" i="2"/>
  <c r="Z964" i="2"/>
  <c r="Y964" i="2"/>
  <c r="X964" i="2"/>
  <c r="W964" i="2"/>
  <c r="V964" i="2"/>
  <c r="U964" i="2"/>
  <c r="CG961" i="2"/>
  <c r="CF961" i="2"/>
  <c r="CD961" i="2"/>
  <c r="CC961" i="2"/>
  <c r="BJ961" i="2"/>
  <c r="BI961" i="2"/>
  <c r="BH961" i="2"/>
  <c r="BG961" i="2"/>
  <c r="BF961" i="2"/>
  <c r="BE961" i="2"/>
  <c r="BD961" i="2"/>
  <c r="BC961" i="2"/>
  <c r="BB961" i="2"/>
  <c r="BA961" i="2"/>
  <c r="AZ961" i="2"/>
  <c r="AY961" i="2"/>
  <c r="AX961" i="2"/>
  <c r="AW961" i="2"/>
  <c r="AV961" i="2"/>
  <c r="AU961" i="2"/>
  <c r="AT961" i="2"/>
  <c r="AS961" i="2"/>
  <c r="AR961" i="2"/>
  <c r="AQ961" i="2"/>
  <c r="AP961" i="2"/>
  <c r="AO961" i="2"/>
  <c r="AN961" i="2"/>
  <c r="AM961" i="2"/>
  <c r="AL961" i="2"/>
  <c r="AK961" i="2"/>
  <c r="AJ961" i="2"/>
  <c r="AI961" i="2"/>
  <c r="AH961" i="2"/>
  <c r="AG961" i="2"/>
  <c r="AF961" i="2"/>
  <c r="AE961" i="2"/>
  <c r="AD961" i="2"/>
  <c r="AC961" i="2"/>
  <c r="AB961" i="2"/>
  <c r="AA961" i="2"/>
  <c r="Z961" i="2"/>
  <c r="Y961" i="2"/>
  <c r="X961" i="2"/>
  <c r="W961" i="2"/>
  <c r="V961" i="2"/>
  <c r="U961" i="2"/>
  <c r="CG958" i="2"/>
  <c r="CF958" i="2"/>
  <c r="CD958" i="2"/>
  <c r="CC958" i="2"/>
  <c r="BJ958" i="2"/>
  <c r="BI958" i="2"/>
  <c r="BH958" i="2"/>
  <c r="BG958" i="2"/>
  <c r="BF958" i="2"/>
  <c r="BE958" i="2"/>
  <c r="BD958" i="2"/>
  <c r="BC958" i="2"/>
  <c r="BB958" i="2"/>
  <c r="BA958" i="2"/>
  <c r="AZ958" i="2"/>
  <c r="AY958" i="2"/>
  <c r="AX958" i="2"/>
  <c r="AW958" i="2"/>
  <c r="AV958" i="2"/>
  <c r="AU958" i="2"/>
  <c r="AT958" i="2"/>
  <c r="AS958" i="2"/>
  <c r="AR958" i="2"/>
  <c r="AQ958" i="2"/>
  <c r="AP958" i="2"/>
  <c r="AO958" i="2"/>
  <c r="AN958" i="2"/>
  <c r="AM958" i="2"/>
  <c r="AL958" i="2"/>
  <c r="AK958" i="2"/>
  <c r="AJ958" i="2"/>
  <c r="AI958" i="2"/>
  <c r="AH958" i="2"/>
  <c r="AG958" i="2"/>
  <c r="AF958" i="2"/>
  <c r="AE958" i="2"/>
  <c r="AD958" i="2"/>
  <c r="AC958" i="2"/>
  <c r="AB958" i="2"/>
  <c r="AA958" i="2"/>
  <c r="Z958" i="2"/>
  <c r="Y958" i="2"/>
  <c r="X958" i="2"/>
  <c r="W958" i="2"/>
  <c r="V958" i="2"/>
  <c r="U958" i="2"/>
  <c r="CG955" i="2"/>
  <c r="CF955" i="2"/>
  <c r="CD955" i="2"/>
  <c r="CC955" i="2"/>
  <c r="BJ955" i="2"/>
  <c r="BI955" i="2"/>
  <c r="BH955" i="2"/>
  <c r="BG955" i="2"/>
  <c r="BF955" i="2"/>
  <c r="BE955" i="2"/>
  <c r="BD955" i="2"/>
  <c r="BC955" i="2"/>
  <c r="BB955" i="2"/>
  <c r="BA955" i="2"/>
  <c r="AZ955" i="2"/>
  <c r="AY955" i="2"/>
  <c r="AX955" i="2"/>
  <c r="AW955" i="2"/>
  <c r="AV955" i="2"/>
  <c r="AU955" i="2"/>
  <c r="AT955" i="2"/>
  <c r="AS955" i="2"/>
  <c r="AR955" i="2"/>
  <c r="AQ955" i="2"/>
  <c r="AP955" i="2"/>
  <c r="AO955" i="2"/>
  <c r="AN955" i="2"/>
  <c r="AM955" i="2"/>
  <c r="AL955" i="2"/>
  <c r="AK955" i="2"/>
  <c r="AJ955" i="2"/>
  <c r="AI955" i="2"/>
  <c r="AH955" i="2"/>
  <c r="AG955" i="2"/>
  <c r="AF955" i="2"/>
  <c r="AE955" i="2"/>
  <c r="AD955" i="2"/>
  <c r="AC955" i="2"/>
  <c r="AB955" i="2"/>
  <c r="AA955" i="2"/>
  <c r="Z955" i="2"/>
  <c r="Y955" i="2"/>
  <c r="X955" i="2"/>
  <c r="W955" i="2"/>
  <c r="V955" i="2"/>
  <c r="U955" i="2"/>
  <c r="CG952" i="2"/>
  <c r="CF952" i="2"/>
  <c r="CD952" i="2"/>
  <c r="CC952" i="2"/>
  <c r="BJ952" i="2"/>
  <c r="BI952" i="2"/>
  <c r="BH952" i="2"/>
  <c r="BG952" i="2"/>
  <c r="BF952" i="2"/>
  <c r="BE952" i="2"/>
  <c r="BD952" i="2"/>
  <c r="BC952" i="2"/>
  <c r="BB952" i="2"/>
  <c r="BA952" i="2"/>
  <c r="AZ952" i="2"/>
  <c r="AY952" i="2"/>
  <c r="AX952" i="2"/>
  <c r="AW952" i="2"/>
  <c r="AV952" i="2"/>
  <c r="AU952" i="2"/>
  <c r="AT952" i="2"/>
  <c r="AS952" i="2"/>
  <c r="AR952" i="2"/>
  <c r="AQ952" i="2"/>
  <c r="AP952" i="2"/>
  <c r="AO952" i="2"/>
  <c r="AN952" i="2"/>
  <c r="AM952" i="2"/>
  <c r="AL952" i="2"/>
  <c r="AK952" i="2"/>
  <c r="AJ952" i="2"/>
  <c r="AI952" i="2"/>
  <c r="AH952" i="2"/>
  <c r="AG952" i="2"/>
  <c r="AF952" i="2"/>
  <c r="AE952" i="2"/>
  <c r="AD952" i="2"/>
  <c r="AC952" i="2"/>
  <c r="AB952" i="2"/>
  <c r="AA952" i="2"/>
  <c r="Z952" i="2"/>
  <c r="Y952" i="2"/>
  <c r="X952" i="2"/>
  <c r="W952" i="2"/>
  <c r="V952" i="2"/>
  <c r="U952" i="2"/>
  <c r="CG949" i="2"/>
  <c r="CF949" i="2"/>
  <c r="CD949" i="2"/>
  <c r="CC949" i="2"/>
  <c r="BJ949" i="2"/>
  <c r="BI949" i="2"/>
  <c r="BH949" i="2"/>
  <c r="BG949" i="2"/>
  <c r="BF949" i="2"/>
  <c r="BE949" i="2"/>
  <c r="BD949" i="2"/>
  <c r="BC949" i="2"/>
  <c r="BB949" i="2"/>
  <c r="BA949" i="2"/>
  <c r="AZ949" i="2"/>
  <c r="AY949" i="2"/>
  <c r="AX949" i="2"/>
  <c r="AW949" i="2"/>
  <c r="AV949" i="2"/>
  <c r="AU949" i="2"/>
  <c r="AT949" i="2"/>
  <c r="AS949" i="2"/>
  <c r="AR949" i="2"/>
  <c r="AQ949" i="2"/>
  <c r="AP949" i="2"/>
  <c r="AO949" i="2"/>
  <c r="AN949" i="2"/>
  <c r="AM949" i="2"/>
  <c r="AL949" i="2"/>
  <c r="AK949" i="2"/>
  <c r="AJ949" i="2"/>
  <c r="AI949" i="2"/>
  <c r="AH949" i="2"/>
  <c r="AG949" i="2"/>
  <c r="AF949" i="2"/>
  <c r="AE949" i="2"/>
  <c r="AD949" i="2"/>
  <c r="AC949" i="2"/>
  <c r="AB949" i="2"/>
  <c r="AA949" i="2"/>
  <c r="Z949" i="2"/>
  <c r="Y949" i="2"/>
  <c r="X949" i="2"/>
  <c r="W949" i="2"/>
  <c r="V949" i="2"/>
  <c r="U949" i="2"/>
  <c r="CG946" i="2"/>
  <c r="CF946" i="2"/>
  <c r="CD946" i="2"/>
  <c r="CC946" i="2"/>
  <c r="BJ946" i="2"/>
  <c r="BI946" i="2"/>
  <c r="BH946" i="2"/>
  <c r="BG946" i="2"/>
  <c r="BF946" i="2"/>
  <c r="BE946" i="2"/>
  <c r="BD946" i="2"/>
  <c r="BC946" i="2"/>
  <c r="BB946" i="2"/>
  <c r="BA946" i="2"/>
  <c r="AZ946" i="2"/>
  <c r="AY946" i="2"/>
  <c r="AX946" i="2"/>
  <c r="AW946" i="2"/>
  <c r="AV946" i="2"/>
  <c r="AU946" i="2"/>
  <c r="AT946" i="2"/>
  <c r="AS946" i="2"/>
  <c r="AR946" i="2"/>
  <c r="AQ946" i="2"/>
  <c r="AP946" i="2"/>
  <c r="AO946" i="2"/>
  <c r="AN946" i="2"/>
  <c r="AM946" i="2"/>
  <c r="AL946" i="2"/>
  <c r="AK946" i="2"/>
  <c r="AJ946" i="2"/>
  <c r="AI946" i="2"/>
  <c r="AH946" i="2"/>
  <c r="AG946" i="2"/>
  <c r="AF946" i="2"/>
  <c r="AE946" i="2"/>
  <c r="AD946" i="2"/>
  <c r="AC946" i="2"/>
  <c r="AB946" i="2"/>
  <c r="AA946" i="2"/>
  <c r="Z946" i="2"/>
  <c r="Y946" i="2"/>
  <c r="X946" i="2"/>
  <c r="W946" i="2"/>
  <c r="V946" i="2"/>
  <c r="U946" i="2"/>
  <c r="CG943" i="2"/>
  <c r="CF943" i="2"/>
  <c r="CD943" i="2"/>
  <c r="CC943" i="2"/>
  <c r="BJ943" i="2"/>
  <c r="BI943" i="2"/>
  <c r="BH943" i="2"/>
  <c r="BG943" i="2"/>
  <c r="BF943" i="2"/>
  <c r="BE943" i="2"/>
  <c r="BD943" i="2"/>
  <c r="BC943" i="2"/>
  <c r="BB943" i="2"/>
  <c r="BA943" i="2"/>
  <c r="AZ943" i="2"/>
  <c r="AY943" i="2"/>
  <c r="AX943" i="2"/>
  <c r="AW943" i="2"/>
  <c r="AV943" i="2"/>
  <c r="AU943" i="2"/>
  <c r="AT943" i="2"/>
  <c r="AS943" i="2"/>
  <c r="AR943" i="2"/>
  <c r="AQ943" i="2"/>
  <c r="AP943" i="2"/>
  <c r="AO943" i="2"/>
  <c r="AN943" i="2"/>
  <c r="AM943" i="2"/>
  <c r="AL943" i="2"/>
  <c r="AK943" i="2"/>
  <c r="AJ943" i="2"/>
  <c r="AI943" i="2"/>
  <c r="AH943" i="2"/>
  <c r="AG943" i="2"/>
  <c r="AF943" i="2"/>
  <c r="AE943" i="2"/>
  <c r="AD943" i="2"/>
  <c r="AC943" i="2"/>
  <c r="AB943" i="2"/>
  <c r="AA943" i="2"/>
  <c r="Z943" i="2"/>
  <c r="Y943" i="2"/>
  <c r="X943" i="2"/>
  <c r="W943" i="2"/>
  <c r="V943" i="2"/>
  <c r="U943" i="2"/>
  <c r="CG940" i="2"/>
  <c r="CF940" i="2"/>
  <c r="CD940" i="2"/>
  <c r="CC940" i="2"/>
  <c r="BJ940" i="2"/>
  <c r="BI940" i="2"/>
  <c r="BH940" i="2"/>
  <c r="BG940" i="2"/>
  <c r="BF940" i="2"/>
  <c r="BE940" i="2"/>
  <c r="BD940" i="2"/>
  <c r="BC940" i="2"/>
  <c r="BB940" i="2"/>
  <c r="BA940" i="2"/>
  <c r="AZ940" i="2"/>
  <c r="AY940" i="2"/>
  <c r="AX940" i="2"/>
  <c r="AW940" i="2"/>
  <c r="AV940" i="2"/>
  <c r="AU940" i="2"/>
  <c r="AT940" i="2"/>
  <c r="AS940" i="2"/>
  <c r="AR940" i="2"/>
  <c r="AQ940" i="2"/>
  <c r="AP940" i="2"/>
  <c r="AO940" i="2"/>
  <c r="AN940" i="2"/>
  <c r="AM940" i="2"/>
  <c r="AL940" i="2"/>
  <c r="AK940" i="2"/>
  <c r="AJ940" i="2"/>
  <c r="AI940" i="2"/>
  <c r="AH940" i="2"/>
  <c r="AG940" i="2"/>
  <c r="AF940" i="2"/>
  <c r="AE940" i="2"/>
  <c r="AD940" i="2"/>
  <c r="AC940" i="2"/>
  <c r="AB940" i="2"/>
  <c r="AA940" i="2"/>
  <c r="Z940" i="2"/>
  <c r="Y940" i="2"/>
  <c r="X940" i="2"/>
  <c r="W940" i="2"/>
  <c r="V940" i="2"/>
  <c r="U940" i="2"/>
  <c r="CG937" i="2"/>
  <c r="CF937" i="2"/>
  <c r="CD937" i="2"/>
  <c r="CC937" i="2"/>
  <c r="BJ937" i="2"/>
  <c r="BI937" i="2"/>
  <c r="BH937" i="2"/>
  <c r="BG937" i="2"/>
  <c r="BF937" i="2"/>
  <c r="BE937" i="2"/>
  <c r="BD937" i="2"/>
  <c r="BC937" i="2"/>
  <c r="BB937" i="2"/>
  <c r="BA937" i="2"/>
  <c r="AZ937" i="2"/>
  <c r="AY937" i="2"/>
  <c r="AX937" i="2"/>
  <c r="AW937" i="2"/>
  <c r="AV937" i="2"/>
  <c r="AU937" i="2"/>
  <c r="AT937" i="2"/>
  <c r="AS937" i="2"/>
  <c r="AR937" i="2"/>
  <c r="AQ937" i="2"/>
  <c r="AP937" i="2"/>
  <c r="AO937" i="2"/>
  <c r="AN937" i="2"/>
  <c r="AM937" i="2"/>
  <c r="AL937" i="2"/>
  <c r="AK937" i="2"/>
  <c r="AJ937" i="2"/>
  <c r="AI937" i="2"/>
  <c r="AH937" i="2"/>
  <c r="AG937" i="2"/>
  <c r="AF937" i="2"/>
  <c r="AE937" i="2"/>
  <c r="AD937" i="2"/>
  <c r="AC937" i="2"/>
  <c r="AB937" i="2"/>
  <c r="AA937" i="2"/>
  <c r="Z937" i="2"/>
  <c r="Y937" i="2"/>
  <c r="X937" i="2"/>
  <c r="W937" i="2"/>
  <c r="V937" i="2"/>
  <c r="U937" i="2"/>
  <c r="CG934" i="2"/>
  <c r="CF934" i="2"/>
  <c r="CD934" i="2"/>
  <c r="CC934" i="2"/>
  <c r="BJ934" i="2"/>
  <c r="BI934" i="2"/>
  <c r="BH934" i="2"/>
  <c r="BG934" i="2"/>
  <c r="BF934" i="2"/>
  <c r="BE934" i="2"/>
  <c r="BD934" i="2"/>
  <c r="BC934" i="2"/>
  <c r="BB934" i="2"/>
  <c r="BA934" i="2"/>
  <c r="AZ934" i="2"/>
  <c r="AY934" i="2"/>
  <c r="AX934" i="2"/>
  <c r="AW934" i="2"/>
  <c r="AV934" i="2"/>
  <c r="AU934" i="2"/>
  <c r="AT934" i="2"/>
  <c r="AS934" i="2"/>
  <c r="AR934" i="2"/>
  <c r="AQ934" i="2"/>
  <c r="AP934" i="2"/>
  <c r="AO934" i="2"/>
  <c r="AN934" i="2"/>
  <c r="AM934" i="2"/>
  <c r="AL934" i="2"/>
  <c r="AK934" i="2"/>
  <c r="AJ934" i="2"/>
  <c r="AI934" i="2"/>
  <c r="AH934" i="2"/>
  <c r="AG934" i="2"/>
  <c r="AF934" i="2"/>
  <c r="AE934" i="2"/>
  <c r="AD934" i="2"/>
  <c r="AC934" i="2"/>
  <c r="AB934" i="2"/>
  <c r="AA934" i="2"/>
  <c r="Z934" i="2"/>
  <c r="Y934" i="2"/>
  <c r="X934" i="2"/>
  <c r="W934" i="2"/>
  <c r="V934" i="2"/>
  <c r="U934" i="2"/>
  <c r="CG931" i="2"/>
  <c r="CF931" i="2"/>
  <c r="CD931" i="2"/>
  <c r="CC931" i="2"/>
  <c r="BJ931" i="2"/>
  <c r="BI931" i="2"/>
  <c r="BH931" i="2"/>
  <c r="BG931" i="2"/>
  <c r="BF931" i="2"/>
  <c r="BE931" i="2"/>
  <c r="BD931" i="2"/>
  <c r="BC931" i="2"/>
  <c r="BB931" i="2"/>
  <c r="BA931" i="2"/>
  <c r="AZ931" i="2"/>
  <c r="AY931" i="2"/>
  <c r="AX931" i="2"/>
  <c r="AW931" i="2"/>
  <c r="AV931" i="2"/>
  <c r="AU931" i="2"/>
  <c r="AT931" i="2"/>
  <c r="AS931" i="2"/>
  <c r="AR931" i="2"/>
  <c r="AQ931" i="2"/>
  <c r="AP931" i="2"/>
  <c r="AO931" i="2"/>
  <c r="AN931" i="2"/>
  <c r="AM931" i="2"/>
  <c r="AL931" i="2"/>
  <c r="AK931" i="2"/>
  <c r="AJ931" i="2"/>
  <c r="AI931" i="2"/>
  <c r="AH931" i="2"/>
  <c r="AG931" i="2"/>
  <c r="AF931" i="2"/>
  <c r="AE931" i="2"/>
  <c r="AD931" i="2"/>
  <c r="AC931" i="2"/>
  <c r="AB931" i="2"/>
  <c r="AA931" i="2"/>
  <c r="Z931" i="2"/>
  <c r="Y931" i="2"/>
  <c r="X931" i="2"/>
  <c r="W931" i="2"/>
  <c r="V931" i="2"/>
  <c r="U931" i="2"/>
  <c r="CG927" i="2"/>
  <c r="CF927" i="2"/>
  <c r="CD927" i="2"/>
  <c r="CC927" i="2"/>
  <c r="CB927" i="2"/>
  <c r="CA927" i="2"/>
  <c r="BZ927" i="2"/>
  <c r="BY927" i="2"/>
  <c r="BJ927" i="2"/>
  <c r="BI927" i="2"/>
  <c r="BH927" i="2"/>
  <c r="BG927" i="2"/>
  <c r="BF927" i="2"/>
  <c r="BE927" i="2"/>
  <c r="BD927" i="2"/>
  <c r="BC927" i="2"/>
  <c r="BB927" i="2"/>
  <c r="BA927" i="2"/>
  <c r="AZ927" i="2"/>
  <c r="AY927" i="2"/>
  <c r="AX927" i="2"/>
  <c r="AW927" i="2"/>
  <c r="AV927" i="2"/>
  <c r="AU927" i="2"/>
  <c r="AT927" i="2"/>
  <c r="AS927" i="2"/>
  <c r="AR927" i="2"/>
  <c r="AQ927" i="2"/>
  <c r="AP927" i="2"/>
  <c r="AO927" i="2"/>
  <c r="AN927" i="2"/>
  <c r="AM927" i="2"/>
  <c r="AL927" i="2"/>
  <c r="AK927" i="2"/>
  <c r="AJ927" i="2"/>
  <c r="AI927" i="2"/>
  <c r="AH927" i="2"/>
  <c r="AG927" i="2"/>
  <c r="AF927" i="2"/>
  <c r="AE927" i="2"/>
  <c r="AD927" i="2"/>
  <c r="AC927" i="2"/>
  <c r="AB927" i="2"/>
  <c r="AA927" i="2"/>
  <c r="Z927" i="2"/>
  <c r="Y927" i="2"/>
  <c r="X927" i="2"/>
  <c r="W927" i="2"/>
  <c r="V927" i="2"/>
  <c r="U927" i="2"/>
  <c r="CG924" i="2"/>
  <c r="CF924" i="2"/>
  <c r="CD924" i="2"/>
  <c r="CC924" i="2"/>
  <c r="CB924" i="2"/>
  <c r="CA924" i="2"/>
  <c r="BZ924" i="2"/>
  <c r="BY924" i="2"/>
  <c r="BJ924" i="2"/>
  <c r="BI924" i="2"/>
  <c r="BH924" i="2"/>
  <c r="BG924" i="2"/>
  <c r="BF924" i="2"/>
  <c r="BE924" i="2"/>
  <c r="BD924" i="2"/>
  <c r="BC924" i="2"/>
  <c r="BB924" i="2"/>
  <c r="BA924" i="2"/>
  <c r="AZ924" i="2"/>
  <c r="AY924" i="2"/>
  <c r="AX924" i="2"/>
  <c r="AW924" i="2"/>
  <c r="AV924" i="2"/>
  <c r="AU924" i="2"/>
  <c r="AT924" i="2"/>
  <c r="AS924" i="2"/>
  <c r="AR924" i="2"/>
  <c r="AQ924" i="2"/>
  <c r="AP924" i="2"/>
  <c r="AO924" i="2"/>
  <c r="AN924" i="2"/>
  <c r="AM924" i="2"/>
  <c r="AL924" i="2"/>
  <c r="AK924" i="2"/>
  <c r="AJ924" i="2"/>
  <c r="AI924" i="2"/>
  <c r="AH924" i="2"/>
  <c r="AG924" i="2"/>
  <c r="AF924" i="2"/>
  <c r="AE924" i="2"/>
  <c r="AD924" i="2"/>
  <c r="AC924" i="2"/>
  <c r="AB924" i="2"/>
  <c r="AA924" i="2"/>
  <c r="Z924" i="2"/>
  <c r="Y924" i="2"/>
  <c r="X924" i="2"/>
  <c r="W924" i="2"/>
  <c r="V924" i="2"/>
  <c r="U924" i="2"/>
  <c r="CG921" i="2"/>
  <c r="CF921" i="2"/>
  <c r="CD921" i="2"/>
  <c r="CC921" i="2"/>
  <c r="CB921" i="2"/>
  <c r="CA921" i="2"/>
  <c r="BZ921" i="2"/>
  <c r="BY921" i="2"/>
  <c r="BJ921" i="2"/>
  <c r="BI921" i="2"/>
  <c r="BH921" i="2"/>
  <c r="BG921" i="2"/>
  <c r="BF921" i="2"/>
  <c r="BE921" i="2"/>
  <c r="BD921" i="2"/>
  <c r="BC921" i="2"/>
  <c r="BB921" i="2"/>
  <c r="BA921" i="2"/>
  <c r="AZ921" i="2"/>
  <c r="AY921" i="2"/>
  <c r="AX921" i="2"/>
  <c r="AW921" i="2"/>
  <c r="AV921" i="2"/>
  <c r="AU921" i="2"/>
  <c r="AT921" i="2"/>
  <c r="AS921" i="2"/>
  <c r="AR921" i="2"/>
  <c r="AQ921" i="2"/>
  <c r="AP921" i="2"/>
  <c r="AO921" i="2"/>
  <c r="AN921" i="2"/>
  <c r="AM921" i="2"/>
  <c r="AL921" i="2"/>
  <c r="AK921" i="2"/>
  <c r="AJ921" i="2"/>
  <c r="AI921" i="2"/>
  <c r="AH921" i="2"/>
  <c r="AG921" i="2"/>
  <c r="AF921" i="2"/>
  <c r="AE921" i="2"/>
  <c r="AD921" i="2"/>
  <c r="AC921" i="2"/>
  <c r="AB921" i="2"/>
  <c r="AA921" i="2"/>
  <c r="Z921" i="2"/>
  <c r="Y921" i="2"/>
  <c r="X921" i="2"/>
  <c r="W921" i="2"/>
  <c r="V921" i="2"/>
  <c r="U921" i="2"/>
  <c r="CG918" i="2"/>
  <c r="CF918" i="2"/>
  <c r="CD918" i="2"/>
  <c r="CC918" i="2"/>
  <c r="CB918" i="2"/>
  <c r="CA918" i="2"/>
  <c r="BZ918" i="2"/>
  <c r="BY918" i="2"/>
  <c r="BJ918" i="2"/>
  <c r="BI918" i="2"/>
  <c r="BH918" i="2"/>
  <c r="BG918" i="2"/>
  <c r="BF918" i="2"/>
  <c r="BE918" i="2"/>
  <c r="BD918" i="2"/>
  <c r="BC918" i="2"/>
  <c r="BB918" i="2"/>
  <c r="BA918" i="2"/>
  <c r="AZ918" i="2"/>
  <c r="AY918" i="2"/>
  <c r="AX918" i="2"/>
  <c r="AW918" i="2"/>
  <c r="AV918" i="2"/>
  <c r="AU918" i="2"/>
  <c r="AT918" i="2"/>
  <c r="AS918" i="2"/>
  <c r="AR918" i="2"/>
  <c r="AQ918" i="2"/>
  <c r="AP918" i="2"/>
  <c r="AO918" i="2"/>
  <c r="AN918" i="2"/>
  <c r="AM918" i="2"/>
  <c r="AL918" i="2"/>
  <c r="AK918" i="2"/>
  <c r="AJ918" i="2"/>
  <c r="AI918" i="2"/>
  <c r="AH918" i="2"/>
  <c r="AG918" i="2"/>
  <c r="AF918" i="2"/>
  <c r="AE918" i="2"/>
  <c r="AD918" i="2"/>
  <c r="AC918" i="2"/>
  <c r="AB918" i="2"/>
  <c r="AA918" i="2"/>
  <c r="Z918" i="2"/>
  <c r="Y918" i="2"/>
  <c r="X918" i="2"/>
  <c r="W918" i="2"/>
  <c r="V918" i="2"/>
  <c r="U918" i="2"/>
  <c r="CG915" i="2"/>
  <c r="CF915" i="2"/>
  <c r="CD915" i="2"/>
  <c r="CC915" i="2"/>
  <c r="CB915" i="2"/>
  <c r="CA915" i="2"/>
  <c r="BZ915" i="2"/>
  <c r="BY915" i="2"/>
  <c r="BJ915" i="2"/>
  <c r="BI915" i="2"/>
  <c r="BH915" i="2"/>
  <c r="BG915" i="2"/>
  <c r="BF915" i="2"/>
  <c r="BE915" i="2"/>
  <c r="BD915" i="2"/>
  <c r="BC915" i="2"/>
  <c r="BB915" i="2"/>
  <c r="BA915" i="2"/>
  <c r="AZ915" i="2"/>
  <c r="AY915" i="2"/>
  <c r="AX915" i="2"/>
  <c r="AW915" i="2"/>
  <c r="AV915" i="2"/>
  <c r="AU915" i="2"/>
  <c r="AT915" i="2"/>
  <c r="AS915" i="2"/>
  <c r="AR915" i="2"/>
  <c r="AQ915" i="2"/>
  <c r="AP915" i="2"/>
  <c r="AO915" i="2"/>
  <c r="AN915" i="2"/>
  <c r="AM915" i="2"/>
  <c r="AL915" i="2"/>
  <c r="AK915" i="2"/>
  <c r="AJ915" i="2"/>
  <c r="AI915" i="2"/>
  <c r="AH915" i="2"/>
  <c r="AG915" i="2"/>
  <c r="AF915" i="2"/>
  <c r="AE915" i="2"/>
  <c r="AD915" i="2"/>
  <c r="AC915" i="2"/>
  <c r="AB915" i="2"/>
  <c r="AA915" i="2"/>
  <c r="Z915" i="2"/>
  <c r="Y915" i="2"/>
  <c r="X915" i="2"/>
  <c r="W915" i="2"/>
  <c r="V915" i="2"/>
  <c r="U915" i="2"/>
  <c r="CG912" i="2"/>
  <c r="CF912" i="2"/>
  <c r="CD912" i="2"/>
  <c r="CC912" i="2"/>
  <c r="CB912" i="2"/>
  <c r="CA912" i="2"/>
  <c r="BZ912" i="2"/>
  <c r="BY912" i="2"/>
  <c r="BJ912" i="2"/>
  <c r="BI912" i="2"/>
  <c r="BH912" i="2"/>
  <c r="BG912" i="2"/>
  <c r="BF912" i="2"/>
  <c r="BE912" i="2"/>
  <c r="BD912" i="2"/>
  <c r="BC912" i="2"/>
  <c r="BB912" i="2"/>
  <c r="BA912" i="2"/>
  <c r="AZ912" i="2"/>
  <c r="AY912" i="2"/>
  <c r="AX912" i="2"/>
  <c r="AW912" i="2"/>
  <c r="AV912" i="2"/>
  <c r="AU912" i="2"/>
  <c r="AT912" i="2"/>
  <c r="AS912" i="2"/>
  <c r="AR912" i="2"/>
  <c r="AQ912" i="2"/>
  <c r="AP912" i="2"/>
  <c r="AO912" i="2"/>
  <c r="AN912" i="2"/>
  <c r="AM912" i="2"/>
  <c r="AL912" i="2"/>
  <c r="AK912" i="2"/>
  <c r="AJ912" i="2"/>
  <c r="AI912" i="2"/>
  <c r="AH912" i="2"/>
  <c r="AG912" i="2"/>
  <c r="AF912" i="2"/>
  <c r="AE912" i="2"/>
  <c r="AD912" i="2"/>
  <c r="AC912" i="2"/>
  <c r="AB912" i="2"/>
  <c r="AA912" i="2"/>
  <c r="Z912" i="2"/>
  <c r="Y912" i="2"/>
  <c r="X912" i="2"/>
  <c r="W912" i="2"/>
  <c r="V912" i="2"/>
  <c r="U912" i="2"/>
  <c r="CG909" i="2"/>
  <c r="CF909" i="2"/>
  <c r="CD909" i="2"/>
  <c r="CC909" i="2"/>
  <c r="CB909" i="2"/>
  <c r="CA909" i="2"/>
  <c r="BZ909" i="2"/>
  <c r="BY909" i="2"/>
  <c r="BJ909" i="2"/>
  <c r="BI909" i="2"/>
  <c r="BH909" i="2"/>
  <c r="BG909" i="2"/>
  <c r="BF909" i="2"/>
  <c r="BE909" i="2"/>
  <c r="BD909" i="2"/>
  <c r="BC909" i="2"/>
  <c r="BB909" i="2"/>
  <c r="BA909" i="2"/>
  <c r="AZ909" i="2"/>
  <c r="AY909" i="2"/>
  <c r="AX909" i="2"/>
  <c r="AW909" i="2"/>
  <c r="AV909" i="2"/>
  <c r="AU909" i="2"/>
  <c r="AT909" i="2"/>
  <c r="AS909" i="2"/>
  <c r="AR909" i="2"/>
  <c r="AQ909" i="2"/>
  <c r="AP909" i="2"/>
  <c r="AO909" i="2"/>
  <c r="AN909" i="2"/>
  <c r="AM909" i="2"/>
  <c r="AL909" i="2"/>
  <c r="AK909" i="2"/>
  <c r="AJ909" i="2"/>
  <c r="AI909" i="2"/>
  <c r="AH909" i="2"/>
  <c r="AG909" i="2"/>
  <c r="AF909" i="2"/>
  <c r="AE909" i="2"/>
  <c r="AD909" i="2"/>
  <c r="AC909" i="2"/>
  <c r="AB909" i="2"/>
  <c r="AA909" i="2"/>
  <c r="Z909" i="2"/>
  <c r="Y909" i="2"/>
  <c r="X909" i="2"/>
  <c r="W909" i="2"/>
  <c r="V909" i="2"/>
  <c r="U909" i="2"/>
  <c r="CG906" i="2"/>
  <c r="CF906" i="2"/>
  <c r="CD906" i="2"/>
  <c r="CC906" i="2"/>
  <c r="CB906" i="2"/>
  <c r="CA906" i="2"/>
  <c r="BZ906" i="2"/>
  <c r="BY906" i="2"/>
  <c r="BJ906" i="2"/>
  <c r="BI906" i="2"/>
  <c r="BH906" i="2"/>
  <c r="BG906" i="2"/>
  <c r="BF906" i="2"/>
  <c r="BE906" i="2"/>
  <c r="BD906" i="2"/>
  <c r="BC906" i="2"/>
  <c r="BB906" i="2"/>
  <c r="BA906" i="2"/>
  <c r="AZ906" i="2"/>
  <c r="AY906" i="2"/>
  <c r="AX906" i="2"/>
  <c r="AW906" i="2"/>
  <c r="AV906" i="2"/>
  <c r="AU906" i="2"/>
  <c r="AT906" i="2"/>
  <c r="AS906" i="2"/>
  <c r="AR906" i="2"/>
  <c r="AQ906" i="2"/>
  <c r="AP906" i="2"/>
  <c r="AO906" i="2"/>
  <c r="AN906" i="2"/>
  <c r="AM906" i="2"/>
  <c r="AL906" i="2"/>
  <c r="AK906" i="2"/>
  <c r="AJ906" i="2"/>
  <c r="AI906" i="2"/>
  <c r="AH906" i="2"/>
  <c r="AG906" i="2"/>
  <c r="AF906" i="2"/>
  <c r="AE906" i="2"/>
  <c r="AD906" i="2"/>
  <c r="AC906" i="2"/>
  <c r="AB906" i="2"/>
  <c r="AA906" i="2"/>
  <c r="Z906" i="2"/>
  <c r="Y906" i="2"/>
  <c r="X906" i="2"/>
  <c r="W906" i="2"/>
  <c r="V906" i="2"/>
  <c r="U906" i="2"/>
  <c r="CG903" i="2"/>
  <c r="CF903" i="2"/>
  <c r="CD903" i="2"/>
  <c r="CC903" i="2"/>
  <c r="CB903" i="2"/>
  <c r="CA903" i="2"/>
  <c r="BZ903" i="2"/>
  <c r="BY903" i="2"/>
  <c r="BJ903" i="2"/>
  <c r="BI903" i="2"/>
  <c r="BH903" i="2"/>
  <c r="BG903" i="2"/>
  <c r="BF903" i="2"/>
  <c r="BE903" i="2"/>
  <c r="BD903" i="2"/>
  <c r="BC903" i="2"/>
  <c r="BB903" i="2"/>
  <c r="BA903" i="2"/>
  <c r="AZ903" i="2"/>
  <c r="AY903" i="2"/>
  <c r="AX903" i="2"/>
  <c r="AW903" i="2"/>
  <c r="AV903" i="2"/>
  <c r="AU903" i="2"/>
  <c r="AT903" i="2"/>
  <c r="AS903" i="2"/>
  <c r="AR903" i="2"/>
  <c r="AQ903" i="2"/>
  <c r="AP903" i="2"/>
  <c r="AO903" i="2"/>
  <c r="AN903" i="2"/>
  <c r="AM903" i="2"/>
  <c r="AL903" i="2"/>
  <c r="AK903" i="2"/>
  <c r="AJ903" i="2"/>
  <c r="AI903" i="2"/>
  <c r="AH903" i="2"/>
  <c r="AG903" i="2"/>
  <c r="AF903" i="2"/>
  <c r="AE903" i="2"/>
  <c r="AD903" i="2"/>
  <c r="AC903" i="2"/>
  <c r="AB903" i="2"/>
  <c r="AA903" i="2"/>
  <c r="Z903" i="2"/>
  <c r="Y903" i="2"/>
  <c r="X903" i="2"/>
  <c r="W903" i="2"/>
  <c r="V903" i="2"/>
  <c r="U903" i="2"/>
  <c r="CG900" i="2"/>
  <c r="CF900" i="2"/>
  <c r="CD900" i="2"/>
  <c r="CC900" i="2"/>
  <c r="CB900" i="2"/>
  <c r="CA900" i="2"/>
  <c r="BZ900" i="2"/>
  <c r="BY900" i="2"/>
  <c r="BJ900" i="2"/>
  <c r="BI900" i="2"/>
  <c r="BH900" i="2"/>
  <c r="BG900" i="2"/>
  <c r="BF900" i="2"/>
  <c r="BE900" i="2"/>
  <c r="BD900" i="2"/>
  <c r="BC900" i="2"/>
  <c r="BB900" i="2"/>
  <c r="BA900" i="2"/>
  <c r="AZ900" i="2"/>
  <c r="AY900" i="2"/>
  <c r="AX900" i="2"/>
  <c r="AW900" i="2"/>
  <c r="AV900" i="2"/>
  <c r="AU900" i="2"/>
  <c r="AT900" i="2"/>
  <c r="AS900" i="2"/>
  <c r="AR900" i="2"/>
  <c r="AQ900" i="2"/>
  <c r="AP900" i="2"/>
  <c r="AO900" i="2"/>
  <c r="AN900" i="2"/>
  <c r="AM900" i="2"/>
  <c r="AL900" i="2"/>
  <c r="AK900" i="2"/>
  <c r="AJ900" i="2"/>
  <c r="AI900" i="2"/>
  <c r="AH900" i="2"/>
  <c r="AG900" i="2"/>
  <c r="AF900" i="2"/>
  <c r="AE900" i="2"/>
  <c r="AD900" i="2"/>
  <c r="AC900" i="2"/>
  <c r="AB900" i="2"/>
  <c r="AA900" i="2"/>
  <c r="Z900" i="2"/>
  <c r="Y900" i="2"/>
  <c r="X900" i="2"/>
  <c r="W900" i="2"/>
  <c r="V900" i="2"/>
  <c r="U900" i="2"/>
  <c r="CG897" i="2"/>
  <c r="CF897" i="2"/>
  <c r="CD897" i="2"/>
  <c r="CC897" i="2"/>
  <c r="CB897" i="2"/>
  <c r="CA897" i="2"/>
  <c r="BZ897" i="2"/>
  <c r="BY897" i="2"/>
  <c r="BJ897" i="2"/>
  <c r="BI897" i="2"/>
  <c r="BH897" i="2"/>
  <c r="BG897" i="2"/>
  <c r="BF897" i="2"/>
  <c r="BE897" i="2"/>
  <c r="BD897" i="2"/>
  <c r="BC897" i="2"/>
  <c r="BB897" i="2"/>
  <c r="BA897" i="2"/>
  <c r="AZ897" i="2"/>
  <c r="AY897" i="2"/>
  <c r="AX897" i="2"/>
  <c r="AW897" i="2"/>
  <c r="AV897" i="2"/>
  <c r="AU897" i="2"/>
  <c r="AT897" i="2"/>
  <c r="AS897" i="2"/>
  <c r="AR897" i="2"/>
  <c r="AQ897" i="2"/>
  <c r="AP897" i="2"/>
  <c r="AO897" i="2"/>
  <c r="AN897" i="2"/>
  <c r="AM897" i="2"/>
  <c r="AL897" i="2"/>
  <c r="AK897" i="2"/>
  <c r="AJ897" i="2"/>
  <c r="AI897" i="2"/>
  <c r="AH897" i="2"/>
  <c r="AG897" i="2"/>
  <c r="AF897" i="2"/>
  <c r="AE897" i="2"/>
  <c r="AD897" i="2"/>
  <c r="AC897" i="2"/>
  <c r="AB897" i="2"/>
  <c r="AA897" i="2"/>
  <c r="Z897" i="2"/>
  <c r="Y897" i="2"/>
  <c r="X897" i="2"/>
  <c r="W897" i="2"/>
  <c r="V897" i="2"/>
  <c r="U897" i="2"/>
  <c r="CG893" i="2"/>
  <c r="CF893" i="2"/>
  <c r="CD893" i="2"/>
  <c r="CC893" i="2"/>
  <c r="CB893" i="2"/>
  <c r="CA893" i="2"/>
  <c r="BZ893" i="2"/>
  <c r="BY893" i="2"/>
  <c r="BJ893" i="2"/>
  <c r="BI893" i="2"/>
  <c r="BH893" i="2"/>
  <c r="BG893" i="2"/>
  <c r="BF893" i="2"/>
  <c r="BE893" i="2"/>
  <c r="BD893" i="2"/>
  <c r="BC893" i="2"/>
  <c r="BB893" i="2"/>
  <c r="BA893" i="2"/>
  <c r="AZ893" i="2"/>
  <c r="AY893" i="2"/>
  <c r="AX893" i="2"/>
  <c r="AW893" i="2"/>
  <c r="AV893" i="2"/>
  <c r="AU893" i="2"/>
  <c r="AT893" i="2"/>
  <c r="AS893" i="2"/>
  <c r="AR893" i="2"/>
  <c r="AQ893" i="2"/>
  <c r="AP893" i="2"/>
  <c r="AO893" i="2"/>
  <c r="AN893" i="2"/>
  <c r="AM893" i="2"/>
  <c r="AL893" i="2"/>
  <c r="AK893" i="2"/>
  <c r="AJ893" i="2"/>
  <c r="AI893" i="2"/>
  <c r="AH893" i="2"/>
  <c r="AG893" i="2"/>
  <c r="AF893" i="2"/>
  <c r="AE893" i="2"/>
  <c r="AD893" i="2"/>
  <c r="AC893" i="2"/>
  <c r="AB893" i="2"/>
  <c r="AA893" i="2"/>
  <c r="Z893" i="2"/>
  <c r="Y893" i="2"/>
  <c r="X893" i="2"/>
  <c r="W893" i="2"/>
  <c r="V893" i="2"/>
  <c r="U893" i="2"/>
  <c r="CG890" i="2"/>
  <c r="CF890" i="2"/>
  <c r="CD890" i="2"/>
  <c r="CC890" i="2"/>
  <c r="CB890" i="2"/>
  <c r="CA890" i="2"/>
  <c r="BZ890" i="2"/>
  <c r="BY890" i="2"/>
  <c r="BJ890" i="2"/>
  <c r="BI890" i="2"/>
  <c r="BH890" i="2"/>
  <c r="BG890" i="2"/>
  <c r="BF890" i="2"/>
  <c r="BE890" i="2"/>
  <c r="BD890" i="2"/>
  <c r="BC890" i="2"/>
  <c r="BB890" i="2"/>
  <c r="BA890" i="2"/>
  <c r="AZ890" i="2"/>
  <c r="AY890" i="2"/>
  <c r="AX890" i="2"/>
  <c r="AW890" i="2"/>
  <c r="AV890" i="2"/>
  <c r="AU890" i="2"/>
  <c r="AT890" i="2"/>
  <c r="AS890" i="2"/>
  <c r="AR890" i="2"/>
  <c r="AQ890" i="2"/>
  <c r="AP890" i="2"/>
  <c r="AO890" i="2"/>
  <c r="AN890" i="2"/>
  <c r="AM890" i="2"/>
  <c r="AL890" i="2"/>
  <c r="AK890" i="2"/>
  <c r="AJ890" i="2"/>
  <c r="AI890" i="2"/>
  <c r="AH890" i="2"/>
  <c r="AG890" i="2"/>
  <c r="AF890" i="2"/>
  <c r="AE890" i="2"/>
  <c r="AD890" i="2"/>
  <c r="AC890" i="2"/>
  <c r="AB890" i="2"/>
  <c r="AA890" i="2"/>
  <c r="Z890" i="2"/>
  <c r="Y890" i="2"/>
  <c r="X890" i="2"/>
  <c r="W890" i="2"/>
  <c r="V890" i="2"/>
  <c r="U890" i="2"/>
  <c r="CG887" i="2"/>
  <c r="CF887" i="2"/>
  <c r="CD887" i="2"/>
  <c r="CC887" i="2"/>
  <c r="CB887" i="2"/>
  <c r="CA887" i="2"/>
  <c r="BZ887" i="2"/>
  <c r="BY887" i="2"/>
  <c r="BJ887" i="2"/>
  <c r="BI887" i="2"/>
  <c r="BH887" i="2"/>
  <c r="BG887" i="2"/>
  <c r="BF887" i="2"/>
  <c r="BE887" i="2"/>
  <c r="BD887" i="2"/>
  <c r="BC887" i="2"/>
  <c r="BB887" i="2"/>
  <c r="BA887" i="2"/>
  <c r="AZ887" i="2"/>
  <c r="AY887" i="2"/>
  <c r="AX887" i="2"/>
  <c r="AW887" i="2"/>
  <c r="AV887" i="2"/>
  <c r="AU887" i="2"/>
  <c r="AT887" i="2"/>
  <c r="AS887" i="2"/>
  <c r="AR887" i="2"/>
  <c r="AQ887" i="2"/>
  <c r="AP887" i="2"/>
  <c r="AO887" i="2"/>
  <c r="AN887" i="2"/>
  <c r="AM887" i="2"/>
  <c r="AL887" i="2"/>
  <c r="AK887" i="2"/>
  <c r="AJ887" i="2"/>
  <c r="AI887" i="2"/>
  <c r="AH887" i="2"/>
  <c r="AG887" i="2"/>
  <c r="AF887" i="2"/>
  <c r="AE887" i="2"/>
  <c r="AD887" i="2"/>
  <c r="AC887" i="2"/>
  <c r="AB887" i="2"/>
  <c r="AA887" i="2"/>
  <c r="Z887" i="2"/>
  <c r="Y887" i="2"/>
  <c r="X887" i="2"/>
  <c r="W887" i="2"/>
  <c r="V887" i="2"/>
  <c r="U887" i="2"/>
  <c r="CG886" i="2"/>
  <c r="CF886" i="2"/>
  <c r="CD886" i="2"/>
  <c r="CC886" i="2"/>
  <c r="CB886" i="2"/>
  <c r="CA886" i="2"/>
  <c r="BZ886" i="2"/>
  <c r="BY886" i="2"/>
  <c r="BJ886" i="2"/>
  <c r="BI886" i="2"/>
  <c r="BH886" i="2"/>
  <c r="BG886" i="2"/>
  <c r="BF886" i="2"/>
  <c r="BE886" i="2"/>
  <c r="BD886" i="2"/>
  <c r="BC886" i="2"/>
  <c r="BB886" i="2"/>
  <c r="BA886" i="2"/>
  <c r="AZ886" i="2"/>
  <c r="AY886" i="2"/>
  <c r="AX886" i="2"/>
  <c r="AW886" i="2"/>
  <c r="AV886" i="2"/>
  <c r="AU886" i="2"/>
  <c r="AT886" i="2"/>
  <c r="AS886" i="2"/>
  <c r="AR886" i="2"/>
  <c r="AQ886" i="2"/>
  <c r="AP886" i="2"/>
  <c r="AO886" i="2"/>
  <c r="AN886" i="2"/>
  <c r="AM886" i="2"/>
  <c r="AL886" i="2"/>
  <c r="AK886" i="2"/>
  <c r="AJ886" i="2"/>
  <c r="AI886" i="2"/>
  <c r="AH886" i="2"/>
  <c r="AG886" i="2"/>
  <c r="AF886" i="2"/>
  <c r="AE886" i="2"/>
  <c r="AD886" i="2"/>
  <c r="AC886" i="2"/>
  <c r="AB886" i="2"/>
  <c r="AA886" i="2"/>
  <c r="Z886" i="2"/>
  <c r="Y886" i="2"/>
  <c r="X886" i="2"/>
  <c r="W886" i="2"/>
  <c r="V886" i="2"/>
  <c r="U886" i="2"/>
  <c r="CG884" i="2"/>
  <c r="CF884" i="2"/>
  <c r="CD884" i="2"/>
  <c r="CC884" i="2"/>
  <c r="CB884" i="2"/>
  <c r="CA884" i="2"/>
  <c r="BZ884" i="2"/>
  <c r="BY884" i="2"/>
  <c r="BJ884" i="2"/>
  <c r="BI884" i="2"/>
  <c r="BH884" i="2"/>
  <c r="BG884" i="2"/>
  <c r="BF884" i="2"/>
  <c r="BE884" i="2"/>
  <c r="BD884" i="2"/>
  <c r="BC884" i="2"/>
  <c r="BB884" i="2"/>
  <c r="BA884" i="2"/>
  <c r="AZ884" i="2"/>
  <c r="AY884" i="2"/>
  <c r="AX884" i="2"/>
  <c r="AW884" i="2"/>
  <c r="AV884" i="2"/>
  <c r="AU884" i="2"/>
  <c r="AT884" i="2"/>
  <c r="AS884" i="2"/>
  <c r="AR884" i="2"/>
  <c r="AQ884" i="2"/>
  <c r="AP884" i="2"/>
  <c r="AO884" i="2"/>
  <c r="AN884" i="2"/>
  <c r="AM884" i="2"/>
  <c r="AL884" i="2"/>
  <c r="AK884" i="2"/>
  <c r="AJ884" i="2"/>
  <c r="AI884" i="2"/>
  <c r="AH884" i="2"/>
  <c r="AG884" i="2"/>
  <c r="AF884" i="2"/>
  <c r="AE884" i="2"/>
  <c r="AD884" i="2"/>
  <c r="AC884" i="2"/>
  <c r="AB884" i="2"/>
  <c r="AA884" i="2"/>
  <c r="Z884" i="2"/>
  <c r="Y884" i="2"/>
  <c r="X884" i="2"/>
  <c r="W884" i="2"/>
  <c r="V884" i="2"/>
  <c r="U884" i="2"/>
  <c r="CG883" i="2"/>
  <c r="CF883" i="2"/>
  <c r="CD883" i="2"/>
  <c r="CC883" i="2"/>
  <c r="CB883" i="2"/>
  <c r="CA883" i="2"/>
  <c r="BZ883" i="2"/>
  <c r="BY883" i="2"/>
  <c r="BJ883" i="2"/>
  <c r="BI883" i="2"/>
  <c r="BH883" i="2"/>
  <c r="BG883" i="2"/>
  <c r="BF883" i="2"/>
  <c r="BE883" i="2"/>
  <c r="BD883" i="2"/>
  <c r="BC883" i="2"/>
  <c r="BB883" i="2"/>
  <c r="BA883" i="2"/>
  <c r="AZ883" i="2"/>
  <c r="AY883" i="2"/>
  <c r="AX883" i="2"/>
  <c r="AW883" i="2"/>
  <c r="AV883" i="2"/>
  <c r="AU883" i="2"/>
  <c r="AT883" i="2"/>
  <c r="AS883" i="2"/>
  <c r="AR883" i="2"/>
  <c r="AQ883" i="2"/>
  <c r="AP883" i="2"/>
  <c r="AO883" i="2"/>
  <c r="AN883" i="2"/>
  <c r="AM883" i="2"/>
  <c r="AL883" i="2"/>
  <c r="AK883" i="2"/>
  <c r="AJ883" i="2"/>
  <c r="AI883" i="2"/>
  <c r="AH883" i="2"/>
  <c r="AG883" i="2"/>
  <c r="AF883" i="2"/>
  <c r="AE883" i="2"/>
  <c r="AD883" i="2"/>
  <c r="AC883" i="2"/>
  <c r="AB883" i="2"/>
  <c r="AA883" i="2"/>
  <c r="Z883" i="2"/>
  <c r="Y883" i="2"/>
  <c r="X883" i="2"/>
  <c r="W883" i="2"/>
  <c r="V883" i="2"/>
  <c r="U883" i="2"/>
  <c r="CG880" i="2"/>
  <c r="CF880" i="2"/>
  <c r="CD880" i="2"/>
  <c r="CC880" i="2"/>
  <c r="CB880" i="2"/>
  <c r="CA880" i="2"/>
  <c r="BZ880" i="2"/>
  <c r="BY880" i="2"/>
  <c r="BJ880" i="2"/>
  <c r="BI880" i="2"/>
  <c r="BH880" i="2"/>
  <c r="BG880" i="2"/>
  <c r="BF880" i="2"/>
  <c r="BE880" i="2"/>
  <c r="BD880" i="2"/>
  <c r="BC880" i="2"/>
  <c r="BB880" i="2"/>
  <c r="BA880" i="2"/>
  <c r="AZ880" i="2"/>
  <c r="AY880" i="2"/>
  <c r="AX880" i="2"/>
  <c r="AW880" i="2"/>
  <c r="AV880" i="2"/>
  <c r="AU880" i="2"/>
  <c r="AT880" i="2"/>
  <c r="AS880" i="2"/>
  <c r="AR880" i="2"/>
  <c r="AQ880" i="2"/>
  <c r="AP880" i="2"/>
  <c r="AO880" i="2"/>
  <c r="AN880" i="2"/>
  <c r="AM880" i="2"/>
  <c r="AL880" i="2"/>
  <c r="AK880" i="2"/>
  <c r="AJ880" i="2"/>
  <c r="AI880" i="2"/>
  <c r="AH880" i="2"/>
  <c r="AG880" i="2"/>
  <c r="AF880" i="2"/>
  <c r="AE880" i="2"/>
  <c r="AD880" i="2"/>
  <c r="AC880" i="2"/>
  <c r="AB880" i="2"/>
  <c r="AA880" i="2"/>
  <c r="Z880" i="2"/>
  <c r="Y880" i="2"/>
  <c r="X880" i="2"/>
  <c r="W880" i="2"/>
  <c r="V880" i="2"/>
  <c r="U880" i="2"/>
  <c r="CG879" i="2"/>
  <c r="CF879" i="2"/>
  <c r="CD879" i="2"/>
  <c r="CC879" i="2"/>
  <c r="CB879" i="2"/>
  <c r="CA879" i="2"/>
  <c r="BZ879" i="2"/>
  <c r="BY879" i="2"/>
  <c r="BJ879" i="2"/>
  <c r="BI879" i="2"/>
  <c r="BH879" i="2"/>
  <c r="BG879" i="2"/>
  <c r="BF879" i="2"/>
  <c r="BE879" i="2"/>
  <c r="BD879" i="2"/>
  <c r="BC879" i="2"/>
  <c r="BB879" i="2"/>
  <c r="BA879" i="2"/>
  <c r="AZ879" i="2"/>
  <c r="AY879" i="2"/>
  <c r="AX879" i="2"/>
  <c r="AW879" i="2"/>
  <c r="AV879" i="2"/>
  <c r="AU879" i="2"/>
  <c r="AT879" i="2"/>
  <c r="AS879" i="2"/>
  <c r="AR879" i="2"/>
  <c r="AQ879" i="2"/>
  <c r="AP879" i="2"/>
  <c r="AO879" i="2"/>
  <c r="AN879" i="2"/>
  <c r="AM879" i="2"/>
  <c r="AL879" i="2"/>
  <c r="AK879" i="2"/>
  <c r="AJ879" i="2"/>
  <c r="AI879" i="2"/>
  <c r="AH879" i="2"/>
  <c r="AG879" i="2"/>
  <c r="AF879" i="2"/>
  <c r="AE879" i="2"/>
  <c r="AD879" i="2"/>
  <c r="AC879" i="2"/>
  <c r="AB879" i="2"/>
  <c r="AA879" i="2"/>
  <c r="Z879" i="2"/>
  <c r="Y879" i="2"/>
  <c r="X879" i="2"/>
  <c r="W879" i="2"/>
  <c r="V879" i="2"/>
  <c r="U879" i="2"/>
  <c r="CG877" i="2"/>
  <c r="CF877" i="2"/>
  <c r="CD877" i="2"/>
  <c r="CC877" i="2"/>
  <c r="CB877" i="2"/>
  <c r="CA877" i="2"/>
  <c r="BZ877" i="2"/>
  <c r="BY877" i="2"/>
  <c r="BJ877" i="2"/>
  <c r="BI877" i="2"/>
  <c r="BH877" i="2"/>
  <c r="BG877" i="2"/>
  <c r="BF877" i="2"/>
  <c r="BE877" i="2"/>
  <c r="BD877" i="2"/>
  <c r="BC877" i="2"/>
  <c r="BB877" i="2"/>
  <c r="BA877" i="2"/>
  <c r="AZ877" i="2"/>
  <c r="AY877" i="2"/>
  <c r="AX877" i="2"/>
  <c r="AW877" i="2"/>
  <c r="AV877" i="2"/>
  <c r="AU877" i="2"/>
  <c r="AT877" i="2"/>
  <c r="AS877" i="2"/>
  <c r="AR877" i="2"/>
  <c r="AQ877" i="2"/>
  <c r="AP877" i="2"/>
  <c r="AO877" i="2"/>
  <c r="AN877" i="2"/>
  <c r="AM877" i="2"/>
  <c r="AL877" i="2"/>
  <c r="AK877" i="2"/>
  <c r="AJ877" i="2"/>
  <c r="AI877" i="2"/>
  <c r="AH877" i="2"/>
  <c r="AG877" i="2"/>
  <c r="AF877" i="2"/>
  <c r="AE877" i="2"/>
  <c r="AD877" i="2"/>
  <c r="AC877" i="2"/>
  <c r="AB877" i="2"/>
  <c r="AA877" i="2"/>
  <c r="Z877" i="2"/>
  <c r="Y877" i="2"/>
  <c r="X877" i="2"/>
  <c r="W877" i="2"/>
  <c r="V877" i="2"/>
  <c r="U877" i="2"/>
  <c r="CG876" i="2"/>
  <c r="CF876" i="2"/>
  <c r="CD876" i="2"/>
  <c r="CC876" i="2"/>
  <c r="CB876" i="2"/>
  <c r="CA876" i="2"/>
  <c r="BZ876" i="2"/>
  <c r="BY876" i="2"/>
  <c r="BJ876" i="2"/>
  <c r="BI876" i="2"/>
  <c r="BH876" i="2"/>
  <c r="BG876" i="2"/>
  <c r="BF876" i="2"/>
  <c r="BE876" i="2"/>
  <c r="BD876" i="2"/>
  <c r="BC876" i="2"/>
  <c r="BB876" i="2"/>
  <c r="BA876" i="2"/>
  <c r="AZ876" i="2"/>
  <c r="AY876" i="2"/>
  <c r="AX876" i="2"/>
  <c r="AW876" i="2"/>
  <c r="AV876" i="2"/>
  <c r="AU876" i="2"/>
  <c r="AT876" i="2"/>
  <c r="AS876" i="2"/>
  <c r="AR876" i="2"/>
  <c r="AQ876" i="2"/>
  <c r="AP876" i="2"/>
  <c r="AO876" i="2"/>
  <c r="AN876" i="2"/>
  <c r="AM876" i="2"/>
  <c r="AL876" i="2"/>
  <c r="AK876" i="2"/>
  <c r="AJ876" i="2"/>
  <c r="AI876" i="2"/>
  <c r="AH876" i="2"/>
  <c r="AG876" i="2"/>
  <c r="AF876" i="2"/>
  <c r="AE876" i="2"/>
  <c r="AD876" i="2"/>
  <c r="AC876" i="2"/>
  <c r="AB876" i="2"/>
  <c r="AA876" i="2"/>
  <c r="Z876" i="2"/>
  <c r="Y876" i="2"/>
  <c r="X876" i="2"/>
  <c r="W876" i="2"/>
  <c r="V876" i="2"/>
  <c r="U876" i="2"/>
  <c r="CG874" i="2"/>
  <c r="CF874" i="2"/>
  <c r="CD874" i="2"/>
  <c r="CC874" i="2"/>
  <c r="CB874" i="2"/>
  <c r="CA874" i="2"/>
  <c r="BZ874" i="2"/>
  <c r="BY874" i="2"/>
  <c r="BJ874" i="2"/>
  <c r="BI874" i="2"/>
  <c r="BH874" i="2"/>
  <c r="BG874" i="2"/>
  <c r="BF874" i="2"/>
  <c r="BE874" i="2"/>
  <c r="BD874" i="2"/>
  <c r="BC874" i="2"/>
  <c r="BB874" i="2"/>
  <c r="BA874" i="2"/>
  <c r="AZ874" i="2"/>
  <c r="AY874" i="2"/>
  <c r="AX874" i="2"/>
  <c r="AW874" i="2"/>
  <c r="AV874" i="2"/>
  <c r="AU874" i="2"/>
  <c r="AT874" i="2"/>
  <c r="AS874" i="2"/>
  <c r="AR874" i="2"/>
  <c r="AQ874" i="2"/>
  <c r="AP874" i="2"/>
  <c r="AO874" i="2"/>
  <c r="AN874" i="2"/>
  <c r="AM874" i="2"/>
  <c r="AL874" i="2"/>
  <c r="AK874" i="2"/>
  <c r="AJ874" i="2"/>
  <c r="AI874" i="2"/>
  <c r="AH874" i="2"/>
  <c r="AG874" i="2"/>
  <c r="AF874" i="2"/>
  <c r="AE874" i="2"/>
  <c r="AD874" i="2"/>
  <c r="AC874" i="2"/>
  <c r="AB874" i="2"/>
  <c r="AA874" i="2"/>
  <c r="Z874" i="2"/>
  <c r="Y874" i="2"/>
  <c r="X874" i="2"/>
  <c r="W874" i="2"/>
  <c r="V874" i="2"/>
  <c r="U874" i="2"/>
  <c r="CG873" i="2"/>
  <c r="CF873" i="2"/>
  <c r="CD873" i="2"/>
  <c r="CC873" i="2"/>
  <c r="CB873" i="2"/>
  <c r="CA873" i="2"/>
  <c r="BZ873" i="2"/>
  <c r="BY873" i="2"/>
  <c r="BJ873" i="2"/>
  <c r="BI873" i="2"/>
  <c r="BH873" i="2"/>
  <c r="BG873" i="2"/>
  <c r="BF873" i="2"/>
  <c r="BE873" i="2"/>
  <c r="BD873" i="2"/>
  <c r="BC873" i="2"/>
  <c r="BB873" i="2"/>
  <c r="BA873" i="2"/>
  <c r="AZ873" i="2"/>
  <c r="AY873" i="2"/>
  <c r="AX873" i="2"/>
  <c r="AW873" i="2"/>
  <c r="AV873" i="2"/>
  <c r="AU873" i="2"/>
  <c r="AT873" i="2"/>
  <c r="AS873" i="2"/>
  <c r="AR873" i="2"/>
  <c r="AQ873" i="2"/>
  <c r="AP873" i="2"/>
  <c r="AO873" i="2"/>
  <c r="AN873" i="2"/>
  <c r="AM873" i="2"/>
  <c r="AL873" i="2"/>
  <c r="AK873" i="2"/>
  <c r="AJ873" i="2"/>
  <c r="AI873" i="2"/>
  <c r="AH873" i="2"/>
  <c r="AG873" i="2"/>
  <c r="AF873" i="2"/>
  <c r="AE873" i="2"/>
  <c r="AD873" i="2"/>
  <c r="AC873" i="2"/>
  <c r="AB873" i="2"/>
  <c r="AA873" i="2"/>
  <c r="Z873" i="2"/>
  <c r="Y873" i="2"/>
  <c r="X873" i="2"/>
  <c r="W873" i="2"/>
  <c r="V873" i="2"/>
  <c r="U873" i="2"/>
  <c r="CG871" i="2"/>
  <c r="CF871" i="2"/>
  <c r="CD871" i="2"/>
  <c r="CC871" i="2"/>
  <c r="CB871" i="2"/>
  <c r="CA871" i="2"/>
  <c r="BZ871" i="2"/>
  <c r="BY871" i="2"/>
  <c r="BJ871" i="2"/>
  <c r="BI871" i="2"/>
  <c r="BH871" i="2"/>
  <c r="BG871" i="2"/>
  <c r="BF871" i="2"/>
  <c r="BE871" i="2"/>
  <c r="BD871" i="2"/>
  <c r="BC871" i="2"/>
  <c r="BB871" i="2"/>
  <c r="BA871" i="2"/>
  <c r="AZ871" i="2"/>
  <c r="AY871" i="2"/>
  <c r="AX871" i="2"/>
  <c r="AW871" i="2"/>
  <c r="AV871" i="2"/>
  <c r="AU871" i="2"/>
  <c r="AT871" i="2"/>
  <c r="AS871" i="2"/>
  <c r="AR871" i="2"/>
  <c r="AQ871" i="2"/>
  <c r="AP871" i="2"/>
  <c r="AO871" i="2"/>
  <c r="AN871" i="2"/>
  <c r="AM871" i="2"/>
  <c r="AL871" i="2"/>
  <c r="AK871" i="2"/>
  <c r="AJ871" i="2"/>
  <c r="AI871" i="2"/>
  <c r="AH871" i="2"/>
  <c r="AG871" i="2"/>
  <c r="AF871" i="2"/>
  <c r="AE871" i="2"/>
  <c r="AD871" i="2"/>
  <c r="AC871" i="2"/>
  <c r="AB871" i="2"/>
  <c r="AA871" i="2"/>
  <c r="Z871" i="2"/>
  <c r="Y871" i="2"/>
  <c r="X871" i="2"/>
  <c r="W871" i="2"/>
  <c r="V871" i="2"/>
  <c r="U871" i="2"/>
  <c r="CG870" i="2"/>
  <c r="CF870" i="2"/>
  <c r="CD870" i="2"/>
  <c r="CC870" i="2"/>
  <c r="CB870" i="2"/>
  <c r="CA870" i="2"/>
  <c r="BZ870" i="2"/>
  <c r="BY870" i="2"/>
  <c r="BJ870" i="2"/>
  <c r="BI870" i="2"/>
  <c r="BH870" i="2"/>
  <c r="BG870" i="2"/>
  <c r="BF870" i="2"/>
  <c r="BE870" i="2"/>
  <c r="BD870" i="2"/>
  <c r="BC870" i="2"/>
  <c r="BB870" i="2"/>
  <c r="BA870" i="2"/>
  <c r="AZ870" i="2"/>
  <c r="AY870" i="2"/>
  <c r="AX870" i="2"/>
  <c r="AW870" i="2"/>
  <c r="AV870" i="2"/>
  <c r="AU870" i="2"/>
  <c r="AT870" i="2"/>
  <c r="AS870" i="2"/>
  <c r="AR870" i="2"/>
  <c r="AQ870" i="2"/>
  <c r="AP870" i="2"/>
  <c r="AO870" i="2"/>
  <c r="AN870" i="2"/>
  <c r="AM870" i="2"/>
  <c r="AL870" i="2"/>
  <c r="AK870" i="2"/>
  <c r="AJ870" i="2"/>
  <c r="AI870" i="2"/>
  <c r="AH870" i="2"/>
  <c r="AG870" i="2"/>
  <c r="AF870" i="2"/>
  <c r="AE870" i="2"/>
  <c r="AD870" i="2"/>
  <c r="AC870" i="2"/>
  <c r="AB870" i="2"/>
  <c r="AA870" i="2"/>
  <c r="Z870" i="2"/>
  <c r="Y870" i="2"/>
  <c r="X870" i="2"/>
  <c r="W870" i="2"/>
  <c r="V870" i="2"/>
  <c r="U870" i="2"/>
  <c r="CG868" i="2"/>
  <c r="CF868" i="2"/>
  <c r="CD868" i="2"/>
  <c r="CC868" i="2"/>
  <c r="CB868" i="2"/>
  <c r="CA868" i="2"/>
  <c r="BZ868" i="2"/>
  <c r="BY868" i="2"/>
  <c r="BJ868" i="2"/>
  <c r="BI868" i="2"/>
  <c r="BH868" i="2"/>
  <c r="BG868" i="2"/>
  <c r="BF868" i="2"/>
  <c r="BE868" i="2"/>
  <c r="BD868" i="2"/>
  <c r="BC868" i="2"/>
  <c r="BB868" i="2"/>
  <c r="BA868" i="2"/>
  <c r="AZ868" i="2"/>
  <c r="AY868" i="2"/>
  <c r="AX868" i="2"/>
  <c r="AW868" i="2"/>
  <c r="AV868" i="2"/>
  <c r="AU868" i="2"/>
  <c r="AT868" i="2"/>
  <c r="AS868" i="2"/>
  <c r="AR868" i="2"/>
  <c r="AQ868" i="2"/>
  <c r="AP868" i="2"/>
  <c r="AO868" i="2"/>
  <c r="AN868" i="2"/>
  <c r="AM868" i="2"/>
  <c r="AL868" i="2"/>
  <c r="AK868" i="2"/>
  <c r="AJ868" i="2"/>
  <c r="AI868" i="2"/>
  <c r="AH868" i="2"/>
  <c r="AG868" i="2"/>
  <c r="AF868" i="2"/>
  <c r="AE868" i="2"/>
  <c r="AD868" i="2"/>
  <c r="AC868" i="2"/>
  <c r="AB868" i="2"/>
  <c r="AA868" i="2"/>
  <c r="Z868" i="2"/>
  <c r="Y868" i="2"/>
  <c r="X868" i="2"/>
  <c r="W868" i="2"/>
  <c r="V868" i="2"/>
  <c r="U868" i="2"/>
  <c r="CG867" i="2"/>
  <c r="CF867" i="2"/>
  <c r="CD867" i="2"/>
  <c r="CC867" i="2"/>
  <c r="CB867" i="2"/>
  <c r="CA867" i="2"/>
  <c r="BZ867" i="2"/>
  <c r="BY867" i="2"/>
  <c r="BJ867" i="2"/>
  <c r="BI867" i="2"/>
  <c r="BH867" i="2"/>
  <c r="BG867" i="2"/>
  <c r="BF867" i="2"/>
  <c r="BE867" i="2"/>
  <c r="BD867" i="2"/>
  <c r="BC867" i="2"/>
  <c r="BB867" i="2"/>
  <c r="BA867" i="2"/>
  <c r="AZ867" i="2"/>
  <c r="AY867" i="2"/>
  <c r="AX867" i="2"/>
  <c r="AW867" i="2"/>
  <c r="AV867" i="2"/>
  <c r="AU867" i="2"/>
  <c r="AT867" i="2"/>
  <c r="AS867" i="2"/>
  <c r="AR867" i="2"/>
  <c r="AQ867" i="2"/>
  <c r="AP867" i="2"/>
  <c r="AO867" i="2"/>
  <c r="AN867" i="2"/>
  <c r="AM867" i="2"/>
  <c r="AL867" i="2"/>
  <c r="AK867" i="2"/>
  <c r="AJ867" i="2"/>
  <c r="AI867" i="2"/>
  <c r="AH867" i="2"/>
  <c r="AG867" i="2"/>
  <c r="AF867" i="2"/>
  <c r="AE867" i="2"/>
  <c r="AD867" i="2"/>
  <c r="AC867" i="2"/>
  <c r="AB867" i="2"/>
  <c r="AA867" i="2"/>
  <c r="Z867" i="2"/>
  <c r="Y867" i="2"/>
  <c r="X867" i="2"/>
  <c r="W867" i="2"/>
  <c r="V867" i="2"/>
  <c r="U867" i="2"/>
  <c r="CG865" i="2"/>
  <c r="CF865" i="2"/>
  <c r="CD865" i="2"/>
  <c r="CC865" i="2"/>
  <c r="CB865" i="2"/>
  <c r="CA865" i="2"/>
  <c r="BZ865" i="2"/>
  <c r="BY865" i="2"/>
  <c r="BJ865" i="2"/>
  <c r="BI865" i="2"/>
  <c r="BH865" i="2"/>
  <c r="BG865" i="2"/>
  <c r="BF865" i="2"/>
  <c r="BE865" i="2"/>
  <c r="BD865" i="2"/>
  <c r="BC865" i="2"/>
  <c r="BB865" i="2"/>
  <c r="BA865" i="2"/>
  <c r="AZ865" i="2"/>
  <c r="AY865" i="2"/>
  <c r="AX865" i="2"/>
  <c r="AW865" i="2"/>
  <c r="AV865" i="2"/>
  <c r="AU865" i="2"/>
  <c r="AT865" i="2"/>
  <c r="AS865" i="2"/>
  <c r="AR865" i="2"/>
  <c r="AQ865" i="2"/>
  <c r="AP865" i="2"/>
  <c r="AO865" i="2"/>
  <c r="AN865" i="2"/>
  <c r="AM865" i="2"/>
  <c r="AL865" i="2"/>
  <c r="AK865" i="2"/>
  <c r="AJ865" i="2"/>
  <c r="AI865" i="2"/>
  <c r="AH865" i="2"/>
  <c r="AG865" i="2"/>
  <c r="AF865" i="2"/>
  <c r="AE865" i="2"/>
  <c r="AD865" i="2"/>
  <c r="AC865" i="2"/>
  <c r="AB865" i="2"/>
  <c r="AA865" i="2"/>
  <c r="Z865" i="2"/>
  <c r="Y865" i="2"/>
  <c r="X865" i="2"/>
  <c r="W865" i="2"/>
  <c r="V865" i="2"/>
  <c r="U865" i="2"/>
  <c r="CG864" i="2"/>
  <c r="CF864" i="2"/>
  <c r="CD864" i="2"/>
  <c r="CC864" i="2"/>
  <c r="CB864" i="2"/>
  <c r="CA864" i="2"/>
  <c r="BZ864" i="2"/>
  <c r="BY864" i="2"/>
  <c r="BJ864" i="2"/>
  <c r="BI864" i="2"/>
  <c r="BH864" i="2"/>
  <c r="BG864" i="2"/>
  <c r="BF864" i="2"/>
  <c r="BE864" i="2"/>
  <c r="BD864" i="2"/>
  <c r="BC864" i="2"/>
  <c r="BB864" i="2"/>
  <c r="BA864" i="2"/>
  <c r="AZ864" i="2"/>
  <c r="AY864" i="2"/>
  <c r="AX864" i="2"/>
  <c r="AW864" i="2"/>
  <c r="AV864" i="2"/>
  <c r="AU864" i="2"/>
  <c r="AT864" i="2"/>
  <c r="AS864" i="2"/>
  <c r="AR864" i="2"/>
  <c r="AQ864" i="2"/>
  <c r="AP864" i="2"/>
  <c r="AO864" i="2"/>
  <c r="AN864" i="2"/>
  <c r="AM864" i="2"/>
  <c r="AL864" i="2"/>
  <c r="AK864" i="2"/>
  <c r="AJ864" i="2"/>
  <c r="AI864" i="2"/>
  <c r="AH864" i="2"/>
  <c r="AG864" i="2"/>
  <c r="AF864" i="2"/>
  <c r="AE864" i="2"/>
  <c r="AD864" i="2"/>
  <c r="AC864" i="2"/>
  <c r="AB864" i="2"/>
  <c r="AA864" i="2"/>
  <c r="Z864" i="2"/>
  <c r="Y864" i="2"/>
  <c r="X864" i="2"/>
  <c r="W864" i="2"/>
  <c r="V864" i="2"/>
  <c r="U864" i="2"/>
  <c r="CG862" i="2"/>
  <c r="CF862" i="2"/>
  <c r="CD862" i="2"/>
  <c r="CC862" i="2"/>
  <c r="CB862" i="2"/>
  <c r="CA862" i="2"/>
  <c r="BZ862" i="2"/>
  <c r="BY862" i="2"/>
  <c r="BX862" i="2"/>
  <c r="BT862" i="2"/>
  <c r="BP862" i="2"/>
  <c r="BJ862" i="2"/>
  <c r="BI862" i="2"/>
  <c r="BH862" i="2"/>
  <c r="BG862" i="2"/>
  <c r="BF862" i="2"/>
  <c r="BE862" i="2"/>
  <c r="BD862" i="2"/>
  <c r="BC862" i="2"/>
  <c r="BB862" i="2"/>
  <c r="BA862" i="2"/>
  <c r="AZ862" i="2"/>
  <c r="AY862" i="2"/>
  <c r="AX862" i="2"/>
  <c r="AW862" i="2"/>
  <c r="AV862" i="2"/>
  <c r="AU862" i="2"/>
  <c r="AT862" i="2"/>
  <c r="AS862" i="2"/>
  <c r="AR862" i="2"/>
  <c r="AQ862" i="2"/>
  <c r="AP862" i="2"/>
  <c r="AO862" i="2"/>
  <c r="AN862" i="2"/>
  <c r="AM862" i="2"/>
  <c r="AL862" i="2"/>
  <c r="AK862" i="2"/>
  <c r="AJ862" i="2"/>
  <c r="AI862" i="2"/>
  <c r="AH862" i="2"/>
  <c r="AG862" i="2"/>
  <c r="AF862" i="2"/>
  <c r="AE862" i="2"/>
  <c r="AD862" i="2"/>
  <c r="AC862" i="2"/>
  <c r="AB862" i="2"/>
  <c r="AA862" i="2"/>
  <c r="Z862" i="2"/>
  <c r="Y862" i="2"/>
  <c r="X862" i="2"/>
  <c r="W862" i="2"/>
  <c r="V862" i="2"/>
  <c r="U862" i="2"/>
  <c r="CG861" i="2"/>
  <c r="CF861" i="2"/>
  <c r="CD861" i="2"/>
  <c r="CC861" i="2"/>
  <c r="CB861" i="2"/>
  <c r="CA861" i="2"/>
  <c r="BZ861" i="2"/>
  <c r="BY861" i="2"/>
  <c r="BX861" i="2"/>
  <c r="BT861" i="2"/>
  <c r="BP861" i="2"/>
  <c r="BJ861" i="2"/>
  <c r="BI861" i="2"/>
  <c r="BH861" i="2"/>
  <c r="BG861" i="2"/>
  <c r="BF861" i="2"/>
  <c r="BE861" i="2"/>
  <c r="BD861" i="2"/>
  <c r="BC861" i="2"/>
  <c r="BB861" i="2"/>
  <c r="BA861" i="2"/>
  <c r="AZ861" i="2"/>
  <c r="AY861" i="2"/>
  <c r="AX861" i="2"/>
  <c r="AW861" i="2"/>
  <c r="AV861" i="2"/>
  <c r="AU861" i="2"/>
  <c r="AT861" i="2"/>
  <c r="AS861" i="2"/>
  <c r="AR861" i="2"/>
  <c r="AQ861" i="2"/>
  <c r="AP861" i="2"/>
  <c r="AO861" i="2"/>
  <c r="AN861" i="2"/>
  <c r="AM861" i="2"/>
  <c r="AL861" i="2"/>
  <c r="AK861" i="2"/>
  <c r="AJ861" i="2"/>
  <c r="AI861" i="2"/>
  <c r="AH861" i="2"/>
  <c r="AG861" i="2"/>
  <c r="AF861" i="2"/>
  <c r="AE861" i="2"/>
  <c r="AD861" i="2"/>
  <c r="AC861" i="2"/>
  <c r="AB861" i="2"/>
  <c r="AA861" i="2"/>
  <c r="Z861" i="2"/>
  <c r="Y861" i="2"/>
  <c r="X861" i="2"/>
  <c r="W861" i="2"/>
  <c r="V861" i="2"/>
  <c r="U861" i="2"/>
  <c r="CG859" i="2"/>
  <c r="CF859" i="2"/>
  <c r="CD859" i="2"/>
  <c r="BO859" i="2"/>
  <c r="BN859" i="2"/>
  <c r="BM859" i="2"/>
  <c r="BL859" i="2"/>
  <c r="BK859" i="2"/>
  <c r="BJ859" i="2"/>
  <c r="BI859" i="2"/>
  <c r="BH859" i="2"/>
  <c r="BG859" i="2"/>
  <c r="BF859" i="2"/>
  <c r="BE859" i="2"/>
  <c r="BD859" i="2"/>
  <c r="BC859" i="2"/>
  <c r="BB859" i="2"/>
  <c r="BA859" i="2"/>
  <c r="AZ859" i="2"/>
  <c r="AY859" i="2"/>
  <c r="AX859" i="2"/>
  <c r="AW859" i="2"/>
  <c r="AV859" i="2"/>
  <c r="AU859" i="2"/>
  <c r="AT859" i="2"/>
  <c r="AS859" i="2"/>
  <c r="AR859" i="2"/>
  <c r="AQ859" i="2"/>
  <c r="AP859" i="2"/>
  <c r="AO859" i="2"/>
  <c r="AN859" i="2"/>
  <c r="AM859" i="2"/>
  <c r="AL859" i="2"/>
  <c r="AK859" i="2"/>
  <c r="AJ859" i="2"/>
  <c r="AI859" i="2"/>
  <c r="AH859" i="2"/>
  <c r="AG859" i="2"/>
  <c r="AF859" i="2"/>
  <c r="AE859" i="2"/>
  <c r="AD859" i="2"/>
  <c r="AC859" i="2"/>
  <c r="AB859" i="2"/>
  <c r="AA859" i="2"/>
  <c r="Z859" i="2"/>
  <c r="Y859" i="2"/>
  <c r="X859" i="2"/>
  <c r="W859" i="2"/>
  <c r="V859" i="2"/>
  <c r="U859" i="2"/>
  <c r="CG858" i="2"/>
  <c r="CF858" i="2"/>
  <c r="CD858" i="2"/>
  <c r="BO858" i="2"/>
  <c r="BN858" i="2"/>
  <c r="BM858" i="2"/>
  <c r="BL858" i="2"/>
  <c r="BK858" i="2"/>
  <c r="BJ858" i="2"/>
  <c r="BI858" i="2"/>
  <c r="BH858" i="2"/>
  <c r="BG858" i="2"/>
  <c r="BF858" i="2"/>
  <c r="BE858" i="2"/>
  <c r="BD858" i="2"/>
  <c r="BC858" i="2"/>
  <c r="BB858" i="2"/>
  <c r="BA858" i="2"/>
  <c r="AZ858" i="2"/>
  <c r="AY858" i="2"/>
  <c r="AX858" i="2"/>
  <c r="AW858" i="2"/>
  <c r="AV858" i="2"/>
  <c r="AU858" i="2"/>
  <c r="AT858" i="2"/>
  <c r="AS858" i="2"/>
  <c r="AR858" i="2"/>
  <c r="AQ858" i="2"/>
  <c r="AP858" i="2"/>
  <c r="AO858" i="2"/>
  <c r="AN858" i="2"/>
  <c r="AM858" i="2"/>
  <c r="AL858" i="2"/>
  <c r="AK858" i="2"/>
  <c r="AJ858" i="2"/>
  <c r="AI858" i="2"/>
  <c r="AH858" i="2"/>
  <c r="AG858" i="2"/>
  <c r="AF858" i="2"/>
  <c r="AE858" i="2"/>
  <c r="AD858" i="2"/>
  <c r="AC858" i="2"/>
  <c r="AB858" i="2"/>
  <c r="AA858" i="2"/>
  <c r="Z858" i="2"/>
  <c r="Y858" i="2"/>
  <c r="X858" i="2"/>
  <c r="W858" i="2"/>
  <c r="V858" i="2"/>
  <c r="U858" i="2"/>
  <c r="CG856" i="2"/>
  <c r="CF856" i="2"/>
  <c r="CD856" i="2"/>
  <c r="BO856" i="2"/>
  <c r="BN856" i="2"/>
  <c r="BM856" i="2"/>
  <c r="BL856" i="2"/>
  <c r="BK856" i="2"/>
  <c r="BJ856" i="2"/>
  <c r="BI856" i="2"/>
  <c r="BH856" i="2"/>
  <c r="BG856" i="2"/>
  <c r="BF856" i="2"/>
  <c r="BE856" i="2"/>
  <c r="BD856" i="2"/>
  <c r="BC856" i="2"/>
  <c r="BB856" i="2"/>
  <c r="BA856" i="2"/>
  <c r="AZ856" i="2"/>
  <c r="AY856" i="2"/>
  <c r="AX856" i="2"/>
  <c r="AW856" i="2"/>
  <c r="AV856" i="2"/>
  <c r="AU856" i="2"/>
  <c r="AT856" i="2"/>
  <c r="AS856" i="2"/>
  <c r="AR856" i="2"/>
  <c r="AQ856" i="2"/>
  <c r="AP856" i="2"/>
  <c r="AO856" i="2"/>
  <c r="AN856" i="2"/>
  <c r="AM856" i="2"/>
  <c r="AL856" i="2"/>
  <c r="AK856" i="2"/>
  <c r="AJ856" i="2"/>
  <c r="AI856" i="2"/>
  <c r="AH856" i="2"/>
  <c r="AG856" i="2"/>
  <c r="AF856" i="2"/>
  <c r="AE856" i="2"/>
  <c r="AD856" i="2"/>
  <c r="AC856" i="2"/>
  <c r="AB856" i="2"/>
  <c r="AA856" i="2"/>
  <c r="Z856" i="2"/>
  <c r="Y856" i="2"/>
  <c r="X856" i="2"/>
  <c r="W856" i="2"/>
  <c r="V856" i="2"/>
  <c r="U856" i="2"/>
  <c r="CG855" i="2"/>
  <c r="CF855" i="2"/>
  <c r="CD855" i="2"/>
  <c r="BO855" i="2"/>
  <c r="BN855" i="2"/>
  <c r="BM855" i="2"/>
  <c r="BL855" i="2"/>
  <c r="BK855" i="2"/>
  <c r="BJ855" i="2"/>
  <c r="BI855" i="2"/>
  <c r="BH855" i="2"/>
  <c r="BG855" i="2"/>
  <c r="BF855" i="2"/>
  <c r="BE855" i="2"/>
  <c r="BD855" i="2"/>
  <c r="BC855" i="2"/>
  <c r="BB855" i="2"/>
  <c r="BA855" i="2"/>
  <c r="AZ855" i="2"/>
  <c r="AY855" i="2"/>
  <c r="AX855" i="2"/>
  <c r="AW855" i="2"/>
  <c r="AV855" i="2"/>
  <c r="AU855" i="2"/>
  <c r="AT855" i="2"/>
  <c r="AS855" i="2"/>
  <c r="AR855" i="2"/>
  <c r="AQ855" i="2"/>
  <c r="AP855" i="2"/>
  <c r="AO855" i="2"/>
  <c r="AN855" i="2"/>
  <c r="AM855" i="2"/>
  <c r="AL855" i="2"/>
  <c r="AK855" i="2"/>
  <c r="AJ855" i="2"/>
  <c r="AI855" i="2"/>
  <c r="AH855" i="2"/>
  <c r="AG855" i="2"/>
  <c r="AF855" i="2"/>
  <c r="AE855" i="2"/>
  <c r="AD855" i="2"/>
  <c r="AC855" i="2"/>
  <c r="AB855" i="2"/>
  <c r="AA855" i="2"/>
  <c r="Z855" i="2"/>
  <c r="Y855" i="2"/>
  <c r="X855" i="2"/>
  <c r="W855" i="2"/>
  <c r="V855" i="2"/>
  <c r="U855" i="2"/>
  <c r="CG853" i="2"/>
  <c r="CF853" i="2"/>
  <c r="CD853" i="2"/>
  <c r="BO853" i="2"/>
  <c r="BN853" i="2"/>
  <c r="BM853" i="2"/>
  <c r="BL853" i="2"/>
  <c r="BK853" i="2"/>
  <c r="BJ853" i="2"/>
  <c r="BI853" i="2"/>
  <c r="BH853" i="2"/>
  <c r="BG853" i="2"/>
  <c r="BF853" i="2"/>
  <c r="BE853" i="2"/>
  <c r="BD853" i="2"/>
  <c r="BC853" i="2"/>
  <c r="BB853" i="2"/>
  <c r="BA853" i="2"/>
  <c r="AZ853" i="2"/>
  <c r="AY853" i="2"/>
  <c r="AX853" i="2"/>
  <c r="AW853" i="2"/>
  <c r="AV853" i="2"/>
  <c r="AU853" i="2"/>
  <c r="AT853" i="2"/>
  <c r="AS853" i="2"/>
  <c r="AR853" i="2"/>
  <c r="AQ853" i="2"/>
  <c r="AP853" i="2"/>
  <c r="AO853" i="2"/>
  <c r="AN853" i="2"/>
  <c r="AM853" i="2"/>
  <c r="AL853" i="2"/>
  <c r="AK853" i="2"/>
  <c r="AJ853" i="2"/>
  <c r="AI853" i="2"/>
  <c r="AH853" i="2"/>
  <c r="AG853" i="2"/>
  <c r="AF853" i="2"/>
  <c r="AE853" i="2"/>
  <c r="AD853" i="2"/>
  <c r="AC853" i="2"/>
  <c r="AB853" i="2"/>
  <c r="AA853" i="2"/>
  <c r="Z853" i="2"/>
  <c r="Y853" i="2"/>
  <c r="X853" i="2"/>
  <c r="W853" i="2"/>
  <c r="V853" i="2"/>
  <c r="U853" i="2"/>
  <c r="CG852" i="2"/>
  <c r="CF852" i="2"/>
  <c r="CD852" i="2"/>
  <c r="BO852" i="2"/>
  <c r="BN852" i="2"/>
  <c r="BM852" i="2"/>
  <c r="BL852" i="2"/>
  <c r="BK852" i="2"/>
  <c r="BJ852" i="2"/>
  <c r="BI852" i="2"/>
  <c r="BH852" i="2"/>
  <c r="BG852" i="2"/>
  <c r="BF852" i="2"/>
  <c r="BE852" i="2"/>
  <c r="BD852" i="2"/>
  <c r="BC852" i="2"/>
  <c r="BB852" i="2"/>
  <c r="BA852" i="2"/>
  <c r="AZ852" i="2"/>
  <c r="AY852" i="2"/>
  <c r="AX852" i="2"/>
  <c r="AW852" i="2"/>
  <c r="AV852" i="2"/>
  <c r="AU852" i="2"/>
  <c r="AT852" i="2"/>
  <c r="AS852" i="2"/>
  <c r="AR852" i="2"/>
  <c r="AQ852" i="2"/>
  <c r="AP852" i="2"/>
  <c r="AO852" i="2"/>
  <c r="AN852" i="2"/>
  <c r="AM852" i="2"/>
  <c r="AL852" i="2"/>
  <c r="AK852" i="2"/>
  <c r="AJ852" i="2"/>
  <c r="AI852" i="2"/>
  <c r="AH852" i="2"/>
  <c r="AG852" i="2"/>
  <c r="AF852" i="2"/>
  <c r="AE852" i="2"/>
  <c r="AD852" i="2"/>
  <c r="AC852" i="2"/>
  <c r="AB852" i="2"/>
  <c r="AA852" i="2"/>
  <c r="Z852" i="2"/>
  <c r="Y852" i="2"/>
  <c r="X852" i="2"/>
  <c r="W852" i="2"/>
  <c r="V852" i="2"/>
  <c r="U852" i="2"/>
  <c r="CG850" i="2"/>
  <c r="CF850" i="2"/>
  <c r="CD850" i="2"/>
  <c r="BO850" i="2"/>
  <c r="BN850" i="2"/>
  <c r="BM850" i="2"/>
  <c r="BL850" i="2"/>
  <c r="BK850" i="2"/>
  <c r="BJ850" i="2"/>
  <c r="BI850" i="2"/>
  <c r="BH850" i="2"/>
  <c r="BG850" i="2"/>
  <c r="BF850" i="2"/>
  <c r="BE850" i="2"/>
  <c r="BD850" i="2"/>
  <c r="BC850" i="2"/>
  <c r="BB850" i="2"/>
  <c r="BA850" i="2"/>
  <c r="AZ850" i="2"/>
  <c r="AY850" i="2"/>
  <c r="AX850" i="2"/>
  <c r="AW850" i="2"/>
  <c r="AV850" i="2"/>
  <c r="AU850" i="2"/>
  <c r="AT850" i="2"/>
  <c r="AS850" i="2"/>
  <c r="AR850" i="2"/>
  <c r="AQ850" i="2"/>
  <c r="AP850" i="2"/>
  <c r="AO850" i="2"/>
  <c r="AN850" i="2"/>
  <c r="AM850" i="2"/>
  <c r="AL850" i="2"/>
  <c r="AK850" i="2"/>
  <c r="AJ850" i="2"/>
  <c r="AI850" i="2"/>
  <c r="AH850" i="2"/>
  <c r="AG850" i="2"/>
  <c r="AF850" i="2"/>
  <c r="AE850" i="2"/>
  <c r="AD850" i="2"/>
  <c r="AC850" i="2"/>
  <c r="AB850" i="2"/>
  <c r="AA850" i="2"/>
  <c r="Z850" i="2"/>
  <c r="Y850" i="2"/>
  <c r="X850" i="2"/>
  <c r="W850" i="2"/>
  <c r="V850" i="2"/>
  <c r="U850" i="2"/>
  <c r="CG849" i="2"/>
  <c r="CF849" i="2"/>
  <c r="CD849" i="2"/>
  <c r="BO849" i="2"/>
  <c r="BN849" i="2"/>
  <c r="BM849" i="2"/>
  <c r="BL849" i="2"/>
  <c r="BK849" i="2"/>
  <c r="BJ849" i="2"/>
  <c r="BI849" i="2"/>
  <c r="BH849" i="2"/>
  <c r="BG849" i="2"/>
  <c r="BF849" i="2"/>
  <c r="BE849" i="2"/>
  <c r="BD849" i="2"/>
  <c r="BC849" i="2"/>
  <c r="BB849" i="2"/>
  <c r="BA849" i="2"/>
  <c r="AZ849" i="2"/>
  <c r="AY849" i="2"/>
  <c r="AX849" i="2"/>
  <c r="AW849" i="2"/>
  <c r="AV849" i="2"/>
  <c r="AU849" i="2"/>
  <c r="AT849" i="2"/>
  <c r="AS849" i="2"/>
  <c r="AR849" i="2"/>
  <c r="AQ849" i="2"/>
  <c r="AP849" i="2"/>
  <c r="AO849" i="2"/>
  <c r="AN849" i="2"/>
  <c r="AM849" i="2"/>
  <c r="AL849" i="2"/>
  <c r="AK849" i="2"/>
  <c r="AJ849" i="2"/>
  <c r="AI849" i="2"/>
  <c r="AH849" i="2"/>
  <c r="AG849" i="2"/>
  <c r="AF849" i="2"/>
  <c r="AE849" i="2"/>
  <c r="AD849" i="2"/>
  <c r="AC849" i="2"/>
  <c r="AB849" i="2"/>
  <c r="AA849" i="2"/>
  <c r="Z849" i="2"/>
  <c r="Y849" i="2"/>
  <c r="X849" i="2"/>
  <c r="W849" i="2"/>
  <c r="V849" i="2"/>
  <c r="U849" i="2"/>
  <c r="CG847" i="2"/>
  <c r="CF847" i="2"/>
  <c r="CD847" i="2"/>
  <c r="BO847" i="2"/>
  <c r="BN847" i="2"/>
  <c r="BM847" i="2"/>
  <c r="BL847" i="2"/>
  <c r="BK847" i="2"/>
  <c r="BJ847" i="2"/>
  <c r="BI847" i="2"/>
  <c r="BH847" i="2"/>
  <c r="BG847" i="2"/>
  <c r="BF847" i="2"/>
  <c r="BE847" i="2"/>
  <c r="BD847" i="2"/>
  <c r="BC847" i="2"/>
  <c r="BB847" i="2"/>
  <c r="BA847" i="2"/>
  <c r="AZ847" i="2"/>
  <c r="AY847" i="2"/>
  <c r="AX847" i="2"/>
  <c r="AW847" i="2"/>
  <c r="AV847" i="2"/>
  <c r="AU847" i="2"/>
  <c r="AT847" i="2"/>
  <c r="AS847" i="2"/>
  <c r="AR847" i="2"/>
  <c r="AQ847" i="2"/>
  <c r="AP847" i="2"/>
  <c r="AO847" i="2"/>
  <c r="AN847" i="2"/>
  <c r="AM847" i="2"/>
  <c r="AL847" i="2"/>
  <c r="AK847" i="2"/>
  <c r="AJ847" i="2"/>
  <c r="AI847" i="2"/>
  <c r="AH847" i="2"/>
  <c r="AG847" i="2"/>
  <c r="AF847" i="2"/>
  <c r="AE847" i="2"/>
  <c r="AD847" i="2"/>
  <c r="AC847" i="2"/>
  <c r="AB847" i="2"/>
  <c r="AA847" i="2"/>
  <c r="Z847" i="2"/>
  <c r="Y847" i="2"/>
  <c r="X847" i="2"/>
  <c r="W847" i="2"/>
  <c r="V847" i="2"/>
  <c r="U847" i="2"/>
  <c r="CG846" i="2"/>
  <c r="CF846" i="2"/>
  <c r="CD846" i="2"/>
  <c r="BO846" i="2"/>
  <c r="BN846" i="2"/>
  <c r="BM846" i="2"/>
  <c r="BL846" i="2"/>
  <c r="BK846" i="2"/>
  <c r="BJ846" i="2"/>
  <c r="BI846" i="2"/>
  <c r="BH846" i="2"/>
  <c r="BG846" i="2"/>
  <c r="BF846" i="2"/>
  <c r="BE846" i="2"/>
  <c r="BD846" i="2"/>
  <c r="BC846" i="2"/>
  <c r="BB846" i="2"/>
  <c r="BA846" i="2"/>
  <c r="AZ846" i="2"/>
  <c r="AY846" i="2"/>
  <c r="AX846" i="2"/>
  <c r="AW846" i="2"/>
  <c r="AV846" i="2"/>
  <c r="AU846" i="2"/>
  <c r="AT846" i="2"/>
  <c r="AS846" i="2"/>
  <c r="AR846" i="2"/>
  <c r="AQ846" i="2"/>
  <c r="AP846" i="2"/>
  <c r="AO846" i="2"/>
  <c r="AN846" i="2"/>
  <c r="AM846" i="2"/>
  <c r="AL846" i="2"/>
  <c r="AK846" i="2"/>
  <c r="AJ846" i="2"/>
  <c r="AI846" i="2"/>
  <c r="AH846" i="2"/>
  <c r="AG846" i="2"/>
  <c r="AF846" i="2"/>
  <c r="AE846" i="2"/>
  <c r="AD846" i="2"/>
  <c r="AC846" i="2"/>
  <c r="AB846" i="2"/>
  <c r="AA846" i="2"/>
  <c r="Z846" i="2"/>
  <c r="Y846" i="2"/>
  <c r="X846" i="2"/>
  <c r="W846" i="2"/>
  <c r="V846" i="2"/>
  <c r="U846" i="2"/>
  <c r="CG843" i="2"/>
  <c r="CF843" i="2"/>
  <c r="CD843" i="2"/>
  <c r="BO843" i="2"/>
  <c r="BN843" i="2"/>
  <c r="BM843" i="2"/>
  <c r="BL843" i="2"/>
  <c r="BK843" i="2"/>
  <c r="BJ843" i="2"/>
  <c r="BI843" i="2"/>
  <c r="BH843" i="2"/>
  <c r="BG843" i="2"/>
  <c r="BF843" i="2"/>
  <c r="BE843" i="2"/>
  <c r="BD843" i="2"/>
  <c r="BC843" i="2"/>
  <c r="BB843" i="2"/>
  <c r="BA843" i="2"/>
  <c r="AZ843" i="2"/>
  <c r="AY843" i="2"/>
  <c r="AX843" i="2"/>
  <c r="AW843" i="2"/>
  <c r="AV843" i="2"/>
  <c r="AU843" i="2"/>
  <c r="AT843" i="2"/>
  <c r="AS843" i="2"/>
  <c r="AR843" i="2"/>
  <c r="AQ843" i="2"/>
  <c r="AP843" i="2"/>
  <c r="AO843" i="2"/>
  <c r="AN843" i="2"/>
  <c r="AM843" i="2"/>
  <c r="AL843" i="2"/>
  <c r="AK843" i="2"/>
  <c r="AJ843" i="2"/>
  <c r="AI843" i="2"/>
  <c r="AH843" i="2"/>
  <c r="AG843" i="2"/>
  <c r="AF843" i="2"/>
  <c r="AE843" i="2"/>
  <c r="AD843" i="2"/>
  <c r="AC843" i="2"/>
  <c r="AB843" i="2"/>
  <c r="AA843" i="2"/>
  <c r="Z843" i="2"/>
  <c r="Y843" i="2"/>
  <c r="X843" i="2"/>
  <c r="W843" i="2"/>
  <c r="V843" i="2"/>
  <c r="U843" i="2"/>
  <c r="CG841" i="2"/>
  <c r="CF841" i="2"/>
  <c r="CD841" i="2"/>
  <c r="BO841" i="2"/>
  <c r="BN841" i="2"/>
  <c r="BM841" i="2"/>
  <c r="BL841" i="2"/>
  <c r="BK841" i="2"/>
  <c r="BJ841" i="2"/>
  <c r="BI841" i="2"/>
  <c r="BH841" i="2"/>
  <c r="BG841" i="2"/>
  <c r="BF841" i="2"/>
  <c r="BE841" i="2"/>
  <c r="BD841" i="2"/>
  <c r="BC841" i="2"/>
  <c r="BB841" i="2"/>
  <c r="BA841" i="2"/>
  <c r="AZ841" i="2"/>
  <c r="AY841" i="2"/>
  <c r="AX841" i="2"/>
  <c r="AW841" i="2"/>
  <c r="AV841" i="2"/>
  <c r="AU841" i="2"/>
  <c r="AT841" i="2"/>
  <c r="AS841" i="2"/>
  <c r="AR841" i="2"/>
  <c r="AQ841" i="2"/>
  <c r="AP841" i="2"/>
  <c r="AO841" i="2"/>
  <c r="AN841" i="2"/>
  <c r="AM841" i="2"/>
  <c r="AL841" i="2"/>
  <c r="AK841" i="2"/>
  <c r="AJ841" i="2"/>
  <c r="AI841" i="2"/>
  <c r="AH841" i="2"/>
  <c r="AG841" i="2"/>
  <c r="AF841" i="2"/>
  <c r="AE841" i="2"/>
  <c r="AD841" i="2"/>
  <c r="AC841" i="2"/>
  <c r="AB841" i="2"/>
  <c r="AA841" i="2"/>
  <c r="Z841" i="2"/>
  <c r="Y841" i="2"/>
  <c r="X841" i="2"/>
  <c r="W841" i="2"/>
  <c r="V841" i="2"/>
  <c r="U841" i="2"/>
  <c r="CG840" i="2"/>
  <c r="CF840" i="2"/>
  <c r="CD840" i="2"/>
  <c r="BO840" i="2"/>
  <c r="BN840" i="2"/>
  <c r="BM840" i="2"/>
  <c r="BL840" i="2"/>
  <c r="BK840" i="2"/>
  <c r="BJ840" i="2"/>
  <c r="BI840" i="2"/>
  <c r="BH840" i="2"/>
  <c r="BG840" i="2"/>
  <c r="BF840" i="2"/>
  <c r="BE840" i="2"/>
  <c r="BD840" i="2"/>
  <c r="BC840" i="2"/>
  <c r="BB840" i="2"/>
  <c r="BA840" i="2"/>
  <c r="AZ840" i="2"/>
  <c r="AY840" i="2"/>
  <c r="AX840" i="2"/>
  <c r="AW840" i="2"/>
  <c r="AV840" i="2"/>
  <c r="AU840" i="2"/>
  <c r="AT840" i="2"/>
  <c r="AS840" i="2"/>
  <c r="AR840" i="2"/>
  <c r="AQ840" i="2"/>
  <c r="AP840" i="2"/>
  <c r="AO840" i="2"/>
  <c r="AN840" i="2"/>
  <c r="AM840" i="2"/>
  <c r="AL840" i="2"/>
  <c r="AK840" i="2"/>
  <c r="AJ840" i="2"/>
  <c r="AI840" i="2"/>
  <c r="AH840" i="2"/>
  <c r="AG840" i="2"/>
  <c r="AF840" i="2"/>
  <c r="AE840" i="2"/>
  <c r="AD840" i="2"/>
  <c r="AC840" i="2"/>
  <c r="AB840" i="2"/>
  <c r="AA840" i="2"/>
  <c r="Z840" i="2"/>
  <c r="Y840" i="2"/>
  <c r="X840" i="2"/>
  <c r="W840" i="2"/>
  <c r="V840" i="2"/>
  <c r="U840" i="2"/>
  <c r="CG838" i="2"/>
  <c r="CF838" i="2"/>
  <c r="CD838" i="2"/>
  <c r="BO838" i="2"/>
  <c r="BN838" i="2"/>
  <c r="BM838" i="2"/>
  <c r="BL838" i="2"/>
  <c r="BK838" i="2"/>
  <c r="BJ838" i="2"/>
  <c r="BI838" i="2"/>
  <c r="BH838" i="2"/>
  <c r="BG838" i="2"/>
  <c r="BF838" i="2"/>
  <c r="BE838" i="2"/>
  <c r="BD838" i="2"/>
  <c r="BC838" i="2"/>
  <c r="BB838" i="2"/>
  <c r="BA838" i="2"/>
  <c r="AZ838" i="2"/>
  <c r="AY838" i="2"/>
  <c r="AX838" i="2"/>
  <c r="AW838" i="2"/>
  <c r="AV838" i="2"/>
  <c r="AU838" i="2"/>
  <c r="AT838" i="2"/>
  <c r="AS838" i="2"/>
  <c r="AR838" i="2"/>
  <c r="AQ838" i="2"/>
  <c r="AP838" i="2"/>
  <c r="AO838" i="2"/>
  <c r="AN838" i="2"/>
  <c r="AM838" i="2"/>
  <c r="AL838" i="2"/>
  <c r="AK838" i="2"/>
  <c r="AJ838" i="2"/>
  <c r="AI838" i="2"/>
  <c r="AH838" i="2"/>
  <c r="AG838" i="2"/>
  <c r="AF838" i="2"/>
  <c r="AE838" i="2"/>
  <c r="AD838" i="2"/>
  <c r="AC838" i="2"/>
  <c r="AB838" i="2"/>
  <c r="AA838" i="2"/>
  <c r="Z838" i="2"/>
  <c r="Y838" i="2"/>
  <c r="X838" i="2"/>
  <c r="W838" i="2"/>
  <c r="V838" i="2"/>
  <c r="U838" i="2"/>
  <c r="CG837" i="2"/>
  <c r="CF837" i="2"/>
  <c r="CD837" i="2"/>
  <c r="BO837" i="2"/>
  <c r="BN837" i="2"/>
  <c r="BM837" i="2"/>
  <c r="BL837" i="2"/>
  <c r="BK837" i="2"/>
  <c r="BJ837" i="2"/>
  <c r="BI837" i="2"/>
  <c r="BH837" i="2"/>
  <c r="BG837" i="2"/>
  <c r="BF837" i="2"/>
  <c r="BE837" i="2"/>
  <c r="BD837" i="2"/>
  <c r="BC837" i="2"/>
  <c r="BB837" i="2"/>
  <c r="BA837" i="2"/>
  <c r="AZ837" i="2"/>
  <c r="AY837" i="2"/>
  <c r="AX837" i="2"/>
  <c r="AW837" i="2"/>
  <c r="AV837" i="2"/>
  <c r="AU837" i="2"/>
  <c r="AT837" i="2"/>
  <c r="AS837" i="2"/>
  <c r="AR837" i="2"/>
  <c r="AQ837" i="2"/>
  <c r="AP837" i="2"/>
  <c r="AO837" i="2"/>
  <c r="AN837" i="2"/>
  <c r="AM837" i="2"/>
  <c r="AL837" i="2"/>
  <c r="AK837" i="2"/>
  <c r="AJ837" i="2"/>
  <c r="AI837" i="2"/>
  <c r="AH837" i="2"/>
  <c r="AG837" i="2"/>
  <c r="AF837" i="2"/>
  <c r="AE837" i="2"/>
  <c r="AD837" i="2"/>
  <c r="AC837" i="2"/>
  <c r="AB837" i="2"/>
  <c r="AA837" i="2"/>
  <c r="Z837" i="2"/>
  <c r="Y837" i="2"/>
  <c r="X837" i="2"/>
  <c r="W837" i="2"/>
  <c r="V837" i="2"/>
  <c r="U837" i="2"/>
  <c r="CG835" i="2"/>
  <c r="CF835" i="2"/>
  <c r="CD835" i="2"/>
  <c r="BO835" i="2"/>
  <c r="BN835" i="2"/>
  <c r="BM835" i="2"/>
  <c r="BL835" i="2"/>
  <c r="BK835" i="2"/>
  <c r="BJ835" i="2"/>
  <c r="BI835" i="2"/>
  <c r="BH835" i="2"/>
  <c r="BG835" i="2"/>
  <c r="BF835" i="2"/>
  <c r="BE835" i="2"/>
  <c r="BD835" i="2"/>
  <c r="BC835" i="2"/>
  <c r="BB835" i="2"/>
  <c r="BA835" i="2"/>
  <c r="AZ835" i="2"/>
  <c r="AY835" i="2"/>
  <c r="AX835" i="2"/>
  <c r="AW835" i="2"/>
  <c r="AV835" i="2"/>
  <c r="AU835" i="2"/>
  <c r="AT835" i="2"/>
  <c r="AS835" i="2"/>
  <c r="AR835" i="2"/>
  <c r="AQ835" i="2"/>
  <c r="AP835" i="2"/>
  <c r="AO835" i="2"/>
  <c r="AN835" i="2"/>
  <c r="AM835" i="2"/>
  <c r="AL835" i="2"/>
  <c r="AK835" i="2"/>
  <c r="AJ835" i="2"/>
  <c r="AI835" i="2"/>
  <c r="AH835" i="2"/>
  <c r="AG835" i="2"/>
  <c r="AF835" i="2"/>
  <c r="AE835" i="2"/>
  <c r="AD835" i="2"/>
  <c r="AC835" i="2"/>
  <c r="AB835" i="2"/>
  <c r="AA835" i="2"/>
  <c r="Z835" i="2"/>
  <c r="Y835" i="2"/>
  <c r="X835" i="2"/>
  <c r="W835" i="2"/>
  <c r="V835" i="2"/>
  <c r="U835" i="2"/>
  <c r="CG834" i="2"/>
  <c r="CF834" i="2"/>
  <c r="CD834" i="2"/>
  <c r="BO834" i="2"/>
  <c r="BN834" i="2"/>
  <c r="BM834" i="2"/>
  <c r="BL834" i="2"/>
  <c r="BK834" i="2"/>
  <c r="BJ834" i="2"/>
  <c r="BI834" i="2"/>
  <c r="BH834" i="2"/>
  <c r="BG834" i="2"/>
  <c r="BF834" i="2"/>
  <c r="BE834" i="2"/>
  <c r="BD834" i="2"/>
  <c r="BC834" i="2"/>
  <c r="BB834" i="2"/>
  <c r="BA834" i="2"/>
  <c r="AZ834" i="2"/>
  <c r="AY834" i="2"/>
  <c r="AX834" i="2"/>
  <c r="AW834" i="2"/>
  <c r="AV834" i="2"/>
  <c r="AU834" i="2"/>
  <c r="AT834" i="2"/>
  <c r="AS834" i="2"/>
  <c r="AR834" i="2"/>
  <c r="AQ834" i="2"/>
  <c r="AP834" i="2"/>
  <c r="AO834" i="2"/>
  <c r="AN834" i="2"/>
  <c r="AM834" i="2"/>
  <c r="AL834" i="2"/>
  <c r="AK834" i="2"/>
  <c r="AJ834" i="2"/>
  <c r="AI834" i="2"/>
  <c r="AH834" i="2"/>
  <c r="AG834" i="2"/>
  <c r="AF834" i="2"/>
  <c r="AE834" i="2"/>
  <c r="AD834" i="2"/>
  <c r="AC834" i="2"/>
  <c r="AB834" i="2"/>
  <c r="AA834" i="2"/>
  <c r="Z834" i="2"/>
  <c r="Y834" i="2"/>
  <c r="X834" i="2"/>
  <c r="W834" i="2"/>
  <c r="V834" i="2"/>
  <c r="U834" i="2"/>
  <c r="CG832" i="2"/>
  <c r="CF832" i="2"/>
  <c r="CD832" i="2"/>
  <c r="BO832" i="2"/>
  <c r="BN832" i="2"/>
  <c r="BM832" i="2"/>
  <c r="BL832" i="2"/>
  <c r="BK832" i="2"/>
  <c r="BJ832" i="2"/>
  <c r="BI832" i="2"/>
  <c r="BH832" i="2"/>
  <c r="BG832" i="2"/>
  <c r="BF832" i="2"/>
  <c r="BE832" i="2"/>
  <c r="BD832" i="2"/>
  <c r="BC832" i="2"/>
  <c r="BB832" i="2"/>
  <c r="BA832" i="2"/>
  <c r="AZ832" i="2"/>
  <c r="AY832" i="2"/>
  <c r="AX832" i="2"/>
  <c r="AW832" i="2"/>
  <c r="AV832" i="2"/>
  <c r="AU832" i="2"/>
  <c r="AT832" i="2"/>
  <c r="AS832" i="2"/>
  <c r="AR832" i="2"/>
  <c r="AQ832" i="2"/>
  <c r="AP832" i="2"/>
  <c r="AO832" i="2"/>
  <c r="AN832" i="2"/>
  <c r="AM832" i="2"/>
  <c r="AL832" i="2"/>
  <c r="AK832" i="2"/>
  <c r="AJ832" i="2"/>
  <c r="AI832" i="2"/>
  <c r="AH832" i="2"/>
  <c r="AG832" i="2"/>
  <c r="AF832" i="2"/>
  <c r="AE832" i="2"/>
  <c r="AD832" i="2"/>
  <c r="AC832" i="2"/>
  <c r="AB832" i="2"/>
  <c r="AA832" i="2"/>
  <c r="Z832" i="2"/>
  <c r="Y832" i="2"/>
  <c r="X832" i="2"/>
  <c r="W832" i="2"/>
  <c r="V832" i="2"/>
  <c r="U832" i="2"/>
  <c r="CG831" i="2"/>
  <c r="CF831" i="2"/>
  <c r="CD831" i="2"/>
  <c r="BO831" i="2"/>
  <c r="BN831" i="2"/>
  <c r="BM831" i="2"/>
  <c r="BL831" i="2"/>
  <c r="BK831" i="2"/>
  <c r="BJ831" i="2"/>
  <c r="BI831" i="2"/>
  <c r="BH831" i="2"/>
  <c r="BG831" i="2"/>
  <c r="BF831" i="2"/>
  <c r="BE831" i="2"/>
  <c r="BD831" i="2"/>
  <c r="BC831" i="2"/>
  <c r="BB831" i="2"/>
  <c r="BA831" i="2"/>
  <c r="AZ831" i="2"/>
  <c r="AY831" i="2"/>
  <c r="AX831" i="2"/>
  <c r="AW831" i="2"/>
  <c r="AV831" i="2"/>
  <c r="AU831" i="2"/>
  <c r="AT831" i="2"/>
  <c r="AS831" i="2"/>
  <c r="AR831" i="2"/>
  <c r="AQ831" i="2"/>
  <c r="AP831" i="2"/>
  <c r="AO831" i="2"/>
  <c r="AN831" i="2"/>
  <c r="AM831" i="2"/>
  <c r="AL831" i="2"/>
  <c r="AK831" i="2"/>
  <c r="AJ831" i="2"/>
  <c r="AI831" i="2"/>
  <c r="AH831" i="2"/>
  <c r="AG831" i="2"/>
  <c r="AF831" i="2"/>
  <c r="AE831" i="2"/>
  <c r="AD831" i="2"/>
  <c r="AC831" i="2"/>
  <c r="AB831" i="2"/>
  <c r="AA831" i="2"/>
  <c r="Z831" i="2"/>
  <c r="Y831" i="2"/>
  <c r="X831" i="2"/>
  <c r="W831" i="2"/>
  <c r="V831" i="2"/>
  <c r="U831" i="2"/>
  <c r="CG829" i="2"/>
  <c r="CF829" i="2"/>
  <c r="CD829" i="2"/>
  <c r="BO829" i="2"/>
  <c r="BN829" i="2"/>
  <c r="BM829" i="2"/>
  <c r="BL829" i="2"/>
  <c r="BK829" i="2"/>
  <c r="BJ829" i="2"/>
  <c r="BI829" i="2"/>
  <c r="BH829" i="2"/>
  <c r="BG829" i="2"/>
  <c r="BF829" i="2"/>
  <c r="BE829" i="2"/>
  <c r="BD829" i="2"/>
  <c r="BC829" i="2"/>
  <c r="BB829" i="2"/>
  <c r="BA829" i="2"/>
  <c r="AZ829" i="2"/>
  <c r="AY829" i="2"/>
  <c r="AX829" i="2"/>
  <c r="AW829" i="2"/>
  <c r="AV829" i="2"/>
  <c r="AU829" i="2"/>
  <c r="AT829" i="2"/>
  <c r="AS829" i="2"/>
  <c r="AR829" i="2"/>
  <c r="AQ829" i="2"/>
  <c r="AP829" i="2"/>
  <c r="AO829" i="2"/>
  <c r="AN829" i="2"/>
  <c r="AM829" i="2"/>
  <c r="AL829" i="2"/>
  <c r="AK829" i="2"/>
  <c r="AJ829" i="2"/>
  <c r="AI829" i="2"/>
  <c r="AH829" i="2"/>
  <c r="AG829" i="2"/>
  <c r="AF829" i="2"/>
  <c r="AE829" i="2"/>
  <c r="AD829" i="2"/>
  <c r="AC829" i="2"/>
  <c r="AB829" i="2"/>
  <c r="AA829" i="2"/>
  <c r="Z829" i="2"/>
  <c r="Y829" i="2"/>
  <c r="X829" i="2"/>
  <c r="W829" i="2"/>
  <c r="V829" i="2"/>
  <c r="U829" i="2"/>
  <c r="CG828" i="2"/>
  <c r="CF828" i="2"/>
  <c r="CD828" i="2"/>
  <c r="BO828" i="2"/>
  <c r="BN828" i="2"/>
  <c r="BM828" i="2"/>
  <c r="BL828" i="2"/>
  <c r="BK828" i="2"/>
  <c r="BJ828" i="2"/>
  <c r="BI828" i="2"/>
  <c r="BH828" i="2"/>
  <c r="BG828" i="2"/>
  <c r="BF828" i="2"/>
  <c r="BE828" i="2"/>
  <c r="BD828" i="2"/>
  <c r="BC828" i="2"/>
  <c r="BB828" i="2"/>
  <c r="BA828" i="2"/>
  <c r="AZ828" i="2"/>
  <c r="AY828" i="2"/>
  <c r="AX828" i="2"/>
  <c r="AW828" i="2"/>
  <c r="AV828" i="2"/>
  <c r="AU828" i="2"/>
  <c r="AT828" i="2"/>
  <c r="AS828" i="2"/>
  <c r="AR828" i="2"/>
  <c r="AQ828" i="2"/>
  <c r="AP828" i="2"/>
  <c r="AO828" i="2"/>
  <c r="AN828" i="2"/>
  <c r="AM828" i="2"/>
  <c r="AL828" i="2"/>
  <c r="AK828" i="2"/>
  <c r="AJ828" i="2"/>
  <c r="AI828" i="2"/>
  <c r="AH828" i="2"/>
  <c r="AG828" i="2"/>
  <c r="AF828" i="2"/>
  <c r="AE828" i="2"/>
  <c r="AD828" i="2"/>
  <c r="AC828" i="2"/>
  <c r="AB828" i="2"/>
  <c r="AA828" i="2"/>
  <c r="Z828" i="2"/>
  <c r="Y828" i="2"/>
  <c r="X828" i="2"/>
  <c r="W828" i="2"/>
  <c r="V828" i="2"/>
  <c r="U828" i="2"/>
  <c r="CG825" i="2"/>
  <c r="CF825" i="2"/>
  <c r="CD825" i="2"/>
  <c r="BO825" i="2"/>
  <c r="BN825" i="2"/>
  <c r="BM825" i="2"/>
  <c r="BL825" i="2"/>
  <c r="BK825" i="2"/>
  <c r="BJ825" i="2"/>
  <c r="BI825" i="2"/>
  <c r="BH825" i="2"/>
  <c r="BG825" i="2"/>
  <c r="BF825" i="2"/>
  <c r="BE825" i="2"/>
  <c r="BD825" i="2"/>
  <c r="BC825" i="2"/>
  <c r="BB825" i="2"/>
  <c r="BA825" i="2"/>
  <c r="AZ825" i="2"/>
  <c r="AY825" i="2"/>
  <c r="AX825" i="2"/>
  <c r="AW825" i="2"/>
  <c r="AV825" i="2"/>
  <c r="AU825" i="2"/>
  <c r="AT825" i="2"/>
  <c r="AS825" i="2"/>
  <c r="AR825" i="2"/>
  <c r="AQ825" i="2"/>
  <c r="AP825" i="2"/>
  <c r="AO825" i="2"/>
  <c r="AN825" i="2"/>
  <c r="AM825" i="2"/>
  <c r="AL825" i="2"/>
  <c r="AK825" i="2"/>
  <c r="AJ825" i="2"/>
  <c r="AI825" i="2"/>
  <c r="AH825" i="2"/>
  <c r="AG825" i="2"/>
  <c r="AF825" i="2"/>
  <c r="AE825" i="2"/>
  <c r="AD825" i="2"/>
  <c r="AC825" i="2"/>
  <c r="AB825" i="2"/>
  <c r="AA825" i="2"/>
  <c r="Z825" i="2"/>
  <c r="Y825" i="2"/>
  <c r="X825" i="2"/>
  <c r="W825" i="2"/>
  <c r="V825" i="2"/>
  <c r="U825" i="2"/>
  <c r="CG822" i="2"/>
  <c r="CF822" i="2"/>
  <c r="CD822" i="2"/>
  <c r="BO822" i="2"/>
  <c r="BN822" i="2"/>
  <c r="BM822" i="2"/>
  <c r="BL822" i="2"/>
  <c r="BK822" i="2"/>
  <c r="BJ822" i="2"/>
  <c r="BI822" i="2"/>
  <c r="BH822" i="2"/>
  <c r="BG822" i="2"/>
  <c r="BF822" i="2"/>
  <c r="BE822" i="2"/>
  <c r="BD822" i="2"/>
  <c r="BC822" i="2"/>
  <c r="BB822" i="2"/>
  <c r="BA822" i="2"/>
  <c r="AZ822" i="2"/>
  <c r="AY822" i="2"/>
  <c r="AX822" i="2"/>
  <c r="AW822" i="2"/>
  <c r="AV822" i="2"/>
  <c r="AU822" i="2"/>
  <c r="AT822" i="2"/>
  <c r="AS822" i="2"/>
  <c r="AR822" i="2"/>
  <c r="AQ822" i="2"/>
  <c r="AP822" i="2"/>
  <c r="AO822" i="2"/>
  <c r="AN822" i="2"/>
  <c r="AM822" i="2"/>
  <c r="AL822" i="2"/>
  <c r="AK822" i="2"/>
  <c r="AJ822" i="2"/>
  <c r="AI822" i="2"/>
  <c r="AH822" i="2"/>
  <c r="AG822" i="2"/>
  <c r="AF822" i="2"/>
  <c r="AE822" i="2"/>
  <c r="AD822" i="2"/>
  <c r="AC822" i="2"/>
  <c r="AB822" i="2"/>
  <c r="AA822" i="2"/>
  <c r="Z822" i="2"/>
  <c r="Y822" i="2"/>
  <c r="X822" i="2"/>
  <c r="W822" i="2"/>
  <c r="V822" i="2"/>
  <c r="U822" i="2"/>
  <c r="CG819" i="2"/>
  <c r="CF819" i="2"/>
  <c r="CD819" i="2"/>
  <c r="BO819" i="2"/>
  <c r="BN819" i="2"/>
  <c r="BM819" i="2"/>
  <c r="BL819" i="2"/>
  <c r="BK819" i="2"/>
  <c r="BJ819" i="2"/>
  <c r="BI819" i="2"/>
  <c r="BH819" i="2"/>
  <c r="BG819" i="2"/>
  <c r="BF819" i="2"/>
  <c r="BE819" i="2"/>
  <c r="BD819" i="2"/>
  <c r="BC819" i="2"/>
  <c r="BB819" i="2"/>
  <c r="BA819" i="2"/>
  <c r="AZ819" i="2"/>
  <c r="AY819" i="2"/>
  <c r="AX819" i="2"/>
  <c r="AW819" i="2"/>
  <c r="AV819" i="2"/>
  <c r="AU819" i="2"/>
  <c r="AT819" i="2"/>
  <c r="AS819" i="2"/>
  <c r="AR819" i="2"/>
  <c r="AQ819" i="2"/>
  <c r="AP819" i="2"/>
  <c r="AO819" i="2"/>
  <c r="AN819" i="2"/>
  <c r="AM819" i="2"/>
  <c r="AL819" i="2"/>
  <c r="AK819" i="2"/>
  <c r="AJ819" i="2"/>
  <c r="AI819" i="2"/>
  <c r="AH819" i="2"/>
  <c r="AG819" i="2"/>
  <c r="AF819" i="2"/>
  <c r="AE819" i="2"/>
  <c r="AD819" i="2"/>
  <c r="AC819" i="2"/>
  <c r="AB819" i="2"/>
  <c r="AA819" i="2"/>
  <c r="Z819" i="2"/>
  <c r="Y819" i="2"/>
  <c r="X819" i="2"/>
  <c r="W819" i="2"/>
  <c r="V819" i="2"/>
  <c r="U819" i="2"/>
  <c r="CG815" i="2"/>
  <c r="CF815" i="2"/>
  <c r="CD815" i="2"/>
  <c r="CC815" i="2"/>
  <c r="CB815" i="2"/>
  <c r="CA815" i="2"/>
  <c r="BZ815" i="2"/>
  <c r="BY815" i="2"/>
  <c r="BX815" i="2"/>
  <c r="BW815" i="2"/>
  <c r="BV815" i="2"/>
  <c r="BU815" i="2"/>
  <c r="BT815" i="2"/>
  <c r="BS815" i="2"/>
  <c r="BR815" i="2"/>
  <c r="BQ815" i="2"/>
  <c r="BP815" i="2"/>
  <c r="BO815" i="2"/>
  <c r="BN815" i="2"/>
  <c r="BM815" i="2"/>
  <c r="BL815" i="2"/>
  <c r="BK815" i="2"/>
  <c r="BJ815" i="2"/>
  <c r="BI815" i="2"/>
  <c r="BH815" i="2"/>
  <c r="BG815" i="2"/>
  <c r="BF815" i="2"/>
  <c r="BE815" i="2"/>
  <c r="BD815" i="2"/>
  <c r="BC815" i="2"/>
  <c r="BB815" i="2"/>
  <c r="BA815" i="2"/>
  <c r="AZ815" i="2"/>
  <c r="AY815" i="2"/>
  <c r="AX815" i="2"/>
  <c r="AW815" i="2"/>
  <c r="AV815" i="2"/>
  <c r="AU815" i="2"/>
  <c r="AT815" i="2"/>
  <c r="AS815" i="2"/>
  <c r="AR815" i="2"/>
  <c r="AQ815" i="2"/>
  <c r="AP815" i="2"/>
  <c r="AO815" i="2"/>
  <c r="AN815" i="2"/>
  <c r="AM815" i="2"/>
  <c r="AF815" i="2"/>
  <c r="AE815" i="2"/>
  <c r="AD815" i="2"/>
  <c r="AC815" i="2"/>
  <c r="AB815" i="2"/>
  <c r="AA815" i="2"/>
  <c r="Z815" i="2"/>
  <c r="Y815" i="2"/>
  <c r="X815" i="2"/>
  <c r="W815" i="2"/>
  <c r="V815" i="2"/>
  <c r="U815" i="2"/>
  <c r="CG812" i="2"/>
  <c r="CF812" i="2"/>
  <c r="CD812" i="2"/>
  <c r="CC812" i="2"/>
  <c r="CB812" i="2"/>
  <c r="CA812" i="2"/>
  <c r="BZ812" i="2"/>
  <c r="BY812" i="2"/>
  <c r="BX812" i="2"/>
  <c r="BW812" i="2"/>
  <c r="BV812" i="2"/>
  <c r="BU812" i="2"/>
  <c r="BT812" i="2"/>
  <c r="BS812" i="2"/>
  <c r="BR812" i="2"/>
  <c r="BQ812" i="2"/>
  <c r="BP812" i="2"/>
  <c r="BO812" i="2"/>
  <c r="BN812" i="2"/>
  <c r="BM812" i="2"/>
  <c r="BL812" i="2"/>
  <c r="BK812" i="2"/>
  <c r="BJ812" i="2"/>
  <c r="BI812" i="2"/>
  <c r="BH812" i="2"/>
  <c r="BG812" i="2"/>
  <c r="BF812" i="2"/>
  <c r="BE812" i="2"/>
  <c r="BD812" i="2"/>
  <c r="BC812" i="2"/>
  <c r="BB812" i="2"/>
  <c r="BA812" i="2"/>
  <c r="AZ812" i="2"/>
  <c r="AY812" i="2"/>
  <c r="AX812" i="2"/>
  <c r="AW812" i="2"/>
  <c r="AV812" i="2"/>
  <c r="AU812" i="2"/>
  <c r="AT812" i="2"/>
  <c r="AS812" i="2"/>
  <c r="AR812" i="2"/>
  <c r="AQ812" i="2"/>
  <c r="AP812" i="2"/>
  <c r="AO812" i="2"/>
  <c r="AN812" i="2"/>
  <c r="AM812" i="2"/>
  <c r="AL812" i="2"/>
  <c r="AF812" i="2"/>
  <c r="AE812" i="2"/>
  <c r="AD812" i="2"/>
  <c r="AC812" i="2"/>
  <c r="AB812" i="2"/>
  <c r="AA812" i="2"/>
  <c r="Z812" i="2"/>
  <c r="Y812" i="2"/>
  <c r="X812" i="2"/>
  <c r="W812" i="2"/>
  <c r="V812" i="2"/>
  <c r="U812" i="2"/>
  <c r="CG809" i="2"/>
  <c r="CF809" i="2"/>
  <c r="CD809" i="2"/>
  <c r="CC809" i="2"/>
  <c r="CB809" i="2"/>
  <c r="CA809" i="2"/>
  <c r="BZ809" i="2"/>
  <c r="BY809" i="2"/>
  <c r="BX809" i="2"/>
  <c r="BW809" i="2"/>
  <c r="BV809" i="2"/>
  <c r="BU809" i="2"/>
  <c r="BT809" i="2"/>
  <c r="BS809" i="2"/>
  <c r="BR809" i="2"/>
  <c r="BQ809" i="2"/>
  <c r="BP809" i="2"/>
  <c r="BO809" i="2"/>
  <c r="BN809" i="2"/>
  <c r="BM809" i="2"/>
  <c r="BL809" i="2"/>
  <c r="BK809" i="2"/>
  <c r="BJ809" i="2"/>
  <c r="BI809" i="2"/>
  <c r="BH809" i="2"/>
  <c r="BG809" i="2"/>
  <c r="BF809" i="2"/>
  <c r="BE809" i="2"/>
  <c r="BD809" i="2"/>
  <c r="BC809" i="2"/>
  <c r="BB809" i="2"/>
  <c r="BA809" i="2"/>
  <c r="AZ809" i="2"/>
  <c r="AY809" i="2"/>
  <c r="AX809" i="2"/>
  <c r="AW809" i="2"/>
  <c r="AV809" i="2"/>
  <c r="AU809" i="2"/>
  <c r="AT809" i="2"/>
  <c r="AS809" i="2"/>
  <c r="AR809" i="2"/>
  <c r="AQ809" i="2"/>
  <c r="AP809" i="2"/>
  <c r="AO809" i="2"/>
  <c r="AN809" i="2"/>
  <c r="AM809" i="2"/>
  <c r="AL809" i="2"/>
  <c r="AF809" i="2"/>
  <c r="AE809" i="2"/>
  <c r="AD809" i="2"/>
  <c r="AC809" i="2"/>
  <c r="AB809" i="2"/>
  <c r="AA809" i="2"/>
  <c r="Z809" i="2"/>
  <c r="Y809" i="2"/>
  <c r="X809" i="2"/>
  <c r="W809" i="2"/>
  <c r="V809" i="2"/>
  <c r="U809" i="2"/>
  <c r="CG806" i="2"/>
  <c r="CF806" i="2"/>
  <c r="CD806" i="2"/>
  <c r="CC806" i="2"/>
  <c r="CB806" i="2"/>
  <c r="CA806" i="2"/>
  <c r="BZ806" i="2"/>
  <c r="BY806" i="2"/>
  <c r="BX806" i="2"/>
  <c r="BW806" i="2"/>
  <c r="BV806" i="2"/>
  <c r="BU806" i="2"/>
  <c r="BT806" i="2"/>
  <c r="BS806" i="2"/>
  <c r="BR806" i="2"/>
  <c r="BQ806" i="2"/>
  <c r="BP806" i="2"/>
  <c r="BO806" i="2"/>
  <c r="BN806" i="2"/>
  <c r="BM806" i="2"/>
  <c r="BL806" i="2"/>
  <c r="BK806" i="2"/>
  <c r="BJ806" i="2"/>
  <c r="BI806" i="2"/>
  <c r="BH806" i="2"/>
  <c r="BG806" i="2"/>
  <c r="BF806" i="2"/>
  <c r="BE806" i="2"/>
  <c r="BD806" i="2"/>
  <c r="BC806" i="2"/>
  <c r="BB806" i="2"/>
  <c r="BA806" i="2"/>
  <c r="AZ806" i="2"/>
  <c r="AY806" i="2"/>
  <c r="AX806" i="2"/>
  <c r="AW806" i="2"/>
  <c r="AV806" i="2"/>
  <c r="AU806" i="2"/>
  <c r="AT806" i="2"/>
  <c r="AS806" i="2"/>
  <c r="AR806" i="2"/>
  <c r="AQ806" i="2"/>
  <c r="AP806" i="2"/>
  <c r="AO806" i="2"/>
  <c r="AN806" i="2"/>
  <c r="AF806" i="2"/>
  <c r="AE806" i="2"/>
  <c r="AD806" i="2"/>
  <c r="AC806" i="2"/>
  <c r="AB806" i="2"/>
  <c r="AA806" i="2"/>
  <c r="Z806" i="2"/>
  <c r="Y806" i="2"/>
  <c r="X806" i="2"/>
  <c r="W806" i="2"/>
  <c r="V806" i="2"/>
  <c r="U806" i="2"/>
  <c r="CG803" i="2"/>
  <c r="CF803" i="2"/>
  <c r="CD803" i="2"/>
  <c r="CC803" i="2"/>
  <c r="CB803" i="2"/>
  <c r="CA803" i="2"/>
  <c r="BZ803" i="2"/>
  <c r="BY803" i="2"/>
  <c r="BX803" i="2"/>
  <c r="BW803" i="2"/>
  <c r="BV803" i="2"/>
  <c r="BU803" i="2"/>
  <c r="BT803" i="2"/>
  <c r="BS803" i="2"/>
  <c r="BR803" i="2"/>
  <c r="BQ803" i="2"/>
  <c r="BP803" i="2"/>
  <c r="BO803" i="2"/>
  <c r="BN803" i="2"/>
  <c r="BM803" i="2"/>
  <c r="BL803" i="2"/>
  <c r="BK803" i="2"/>
  <c r="BJ803" i="2"/>
  <c r="BI803" i="2"/>
  <c r="BH803" i="2"/>
  <c r="BG803" i="2"/>
  <c r="BF803" i="2"/>
  <c r="BE803" i="2"/>
  <c r="BD803" i="2"/>
  <c r="BC803" i="2"/>
  <c r="BB803" i="2"/>
  <c r="BA803" i="2"/>
  <c r="AZ803" i="2"/>
  <c r="AY803" i="2"/>
  <c r="AX803" i="2"/>
  <c r="AW803" i="2"/>
  <c r="AV803" i="2"/>
  <c r="AU803" i="2"/>
  <c r="AT803" i="2"/>
  <c r="AS803" i="2"/>
  <c r="AR803" i="2"/>
  <c r="AQ803" i="2"/>
  <c r="AP803" i="2"/>
  <c r="AO803" i="2"/>
  <c r="AN803" i="2"/>
  <c r="AF803" i="2"/>
  <c r="AE803" i="2"/>
  <c r="AD803" i="2"/>
  <c r="AC803" i="2"/>
  <c r="AB803" i="2"/>
  <c r="AA803" i="2"/>
  <c r="Z803" i="2"/>
  <c r="Y803" i="2"/>
  <c r="X803" i="2"/>
  <c r="W803" i="2"/>
  <c r="V803" i="2"/>
  <c r="U803" i="2"/>
  <c r="CG800" i="2"/>
  <c r="CF800" i="2"/>
  <c r="CD800" i="2"/>
  <c r="CC800" i="2"/>
  <c r="CB800" i="2"/>
  <c r="CA800" i="2"/>
  <c r="BZ800" i="2"/>
  <c r="BY800" i="2"/>
  <c r="BX800" i="2"/>
  <c r="BW800" i="2"/>
  <c r="BV800" i="2"/>
  <c r="BU800" i="2"/>
  <c r="BT800" i="2"/>
  <c r="BS800" i="2"/>
  <c r="BR800" i="2"/>
  <c r="BQ800" i="2"/>
  <c r="BP800" i="2"/>
  <c r="BO800" i="2"/>
  <c r="BN800" i="2"/>
  <c r="BM800" i="2"/>
  <c r="BL800" i="2"/>
  <c r="BK800" i="2"/>
  <c r="BJ800" i="2"/>
  <c r="BI800" i="2"/>
  <c r="BH800" i="2"/>
  <c r="BG800" i="2"/>
  <c r="BF800" i="2"/>
  <c r="BE800" i="2"/>
  <c r="BD800" i="2"/>
  <c r="BC800" i="2"/>
  <c r="BB800" i="2"/>
  <c r="BA800" i="2"/>
  <c r="AZ800" i="2"/>
  <c r="AY800" i="2"/>
  <c r="AX800" i="2"/>
  <c r="AW800" i="2"/>
  <c r="AV800" i="2"/>
  <c r="AU800" i="2"/>
  <c r="AT800" i="2"/>
  <c r="AS800" i="2"/>
  <c r="AR800" i="2"/>
  <c r="AQ800" i="2"/>
  <c r="AP800" i="2"/>
  <c r="AO800" i="2"/>
  <c r="AN800" i="2"/>
  <c r="AF800" i="2"/>
  <c r="AE800" i="2"/>
  <c r="AD800" i="2"/>
  <c r="AC800" i="2"/>
  <c r="AB800" i="2"/>
  <c r="AA800" i="2"/>
  <c r="Z800" i="2"/>
  <c r="Y800" i="2"/>
  <c r="X800" i="2"/>
  <c r="W800" i="2"/>
  <c r="V800" i="2"/>
  <c r="U800" i="2"/>
  <c r="CG797" i="2"/>
  <c r="CF797" i="2"/>
  <c r="CD797" i="2"/>
  <c r="CC797" i="2"/>
  <c r="CB797" i="2"/>
  <c r="CA797" i="2"/>
  <c r="BZ797" i="2"/>
  <c r="BY797" i="2"/>
  <c r="BX797" i="2"/>
  <c r="BW797" i="2"/>
  <c r="BV797" i="2"/>
  <c r="BU797" i="2"/>
  <c r="BT797" i="2"/>
  <c r="BS797" i="2"/>
  <c r="BR797" i="2"/>
  <c r="BQ797" i="2"/>
  <c r="BP797" i="2"/>
  <c r="BO797" i="2"/>
  <c r="BN797" i="2"/>
  <c r="BM797" i="2"/>
  <c r="BL797" i="2"/>
  <c r="BK797" i="2"/>
  <c r="BJ797" i="2"/>
  <c r="BI797" i="2"/>
  <c r="BH797" i="2"/>
  <c r="BG797" i="2"/>
  <c r="BF797" i="2"/>
  <c r="BE797" i="2"/>
  <c r="BD797" i="2"/>
  <c r="BC797" i="2"/>
  <c r="BB797" i="2"/>
  <c r="BA797" i="2"/>
  <c r="AZ797" i="2"/>
  <c r="AY797" i="2"/>
  <c r="AX797" i="2"/>
  <c r="AW797" i="2"/>
  <c r="AV797" i="2"/>
  <c r="AU797" i="2"/>
  <c r="AT797" i="2"/>
  <c r="AS797" i="2"/>
  <c r="AR797" i="2"/>
  <c r="AQ797" i="2"/>
  <c r="AP797" i="2"/>
  <c r="AO797" i="2"/>
  <c r="AN797" i="2"/>
  <c r="AM797" i="2"/>
  <c r="AL797" i="2"/>
  <c r="AK797" i="2"/>
  <c r="AJ797" i="2"/>
  <c r="AI797" i="2"/>
  <c r="AH797" i="2"/>
  <c r="AB797" i="2"/>
  <c r="AA797" i="2"/>
  <c r="Z797" i="2"/>
  <c r="Y797" i="2"/>
  <c r="X797" i="2"/>
  <c r="W797" i="2"/>
  <c r="V797" i="2"/>
  <c r="U797" i="2"/>
  <c r="CG794" i="2"/>
  <c r="CF794" i="2"/>
  <c r="CD794" i="2"/>
  <c r="CC794" i="2"/>
  <c r="CB794" i="2"/>
  <c r="CA794" i="2"/>
  <c r="BZ794" i="2"/>
  <c r="BY794" i="2"/>
  <c r="BX794" i="2"/>
  <c r="BW794" i="2"/>
  <c r="BV794" i="2"/>
  <c r="BU794" i="2"/>
  <c r="BT794" i="2"/>
  <c r="BS794" i="2"/>
  <c r="BR794" i="2"/>
  <c r="BQ794" i="2"/>
  <c r="BP794" i="2"/>
  <c r="BO794" i="2"/>
  <c r="BN794" i="2"/>
  <c r="BM794" i="2"/>
  <c r="BL794" i="2"/>
  <c r="BK794" i="2"/>
  <c r="BJ794" i="2"/>
  <c r="BI794" i="2"/>
  <c r="BH794" i="2"/>
  <c r="BG794" i="2"/>
  <c r="BF794" i="2"/>
  <c r="BE794" i="2"/>
  <c r="BD794" i="2"/>
  <c r="BC794" i="2"/>
  <c r="BB794" i="2"/>
  <c r="BA794" i="2"/>
  <c r="AZ794" i="2"/>
  <c r="AY794" i="2"/>
  <c r="AX794" i="2"/>
  <c r="AW794" i="2"/>
  <c r="AV794" i="2"/>
  <c r="AU794" i="2"/>
  <c r="AO794" i="2"/>
  <c r="AN794" i="2"/>
  <c r="AM794" i="2"/>
  <c r="AL794" i="2"/>
  <c r="AK794" i="2"/>
  <c r="AJ794" i="2"/>
  <c r="AI794" i="2"/>
  <c r="AH794" i="2"/>
  <c r="AG794" i="2"/>
  <c r="AF794" i="2"/>
  <c r="AE794" i="2"/>
  <c r="AD794" i="2"/>
  <c r="AC794" i="2"/>
  <c r="AB794" i="2"/>
  <c r="AA794" i="2"/>
  <c r="Z794" i="2"/>
  <c r="Y794" i="2"/>
  <c r="X794" i="2"/>
  <c r="W794" i="2"/>
  <c r="V794" i="2"/>
  <c r="U794" i="2"/>
  <c r="CG791" i="2"/>
  <c r="CF791" i="2"/>
  <c r="CD791" i="2"/>
  <c r="CC791" i="2"/>
  <c r="CB791" i="2"/>
  <c r="CA791" i="2"/>
  <c r="BZ791" i="2"/>
  <c r="BY791" i="2"/>
  <c r="BX791" i="2"/>
  <c r="BW791" i="2"/>
  <c r="BV791" i="2"/>
  <c r="BU791" i="2"/>
  <c r="BT791" i="2"/>
  <c r="BS791" i="2"/>
  <c r="BR791" i="2"/>
  <c r="BQ791" i="2"/>
  <c r="BP791" i="2"/>
  <c r="BO791" i="2"/>
  <c r="BN791" i="2"/>
  <c r="BM791" i="2"/>
  <c r="BL791" i="2"/>
  <c r="BK791" i="2"/>
  <c r="BJ791" i="2"/>
  <c r="BI791" i="2"/>
  <c r="BH791" i="2"/>
  <c r="BG791" i="2"/>
  <c r="BF791" i="2"/>
  <c r="BE791" i="2"/>
  <c r="BD791" i="2"/>
  <c r="BC791" i="2"/>
  <c r="BB791" i="2"/>
  <c r="BA791" i="2"/>
  <c r="AZ791" i="2"/>
  <c r="AY791" i="2"/>
  <c r="AX791" i="2"/>
  <c r="AW791" i="2"/>
  <c r="AV791" i="2"/>
  <c r="AU791" i="2"/>
  <c r="AO791" i="2"/>
  <c r="AN791" i="2"/>
  <c r="AM791" i="2"/>
  <c r="AL791" i="2"/>
  <c r="AK791" i="2"/>
  <c r="AJ791" i="2"/>
  <c r="AI791" i="2"/>
  <c r="AH791" i="2"/>
  <c r="AG791" i="2"/>
  <c r="AF791" i="2"/>
  <c r="AE791" i="2"/>
  <c r="AD791" i="2"/>
  <c r="AC791" i="2"/>
  <c r="AB791" i="2"/>
  <c r="AA791" i="2"/>
  <c r="Z791" i="2"/>
  <c r="Y791" i="2"/>
  <c r="X791" i="2"/>
  <c r="W791" i="2"/>
  <c r="V791" i="2"/>
  <c r="U791" i="2"/>
  <c r="CG788" i="2"/>
  <c r="CF788" i="2"/>
  <c r="CD788" i="2"/>
  <c r="CC788" i="2"/>
  <c r="CB788" i="2"/>
  <c r="CA788" i="2"/>
  <c r="BZ788" i="2"/>
  <c r="BY788" i="2"/>
  <c r="BX788" i="2"/>
  <c r="BW788" i="2"/>
  <c r="BV788" i="2"/>
  <c r="BU788" i="2"/>
  <c r="BS788" i="2"/>
  <c r="BR788" i="2"/>
  <c r="BQ788" i="2"/>
  <c r="BP788" i="2"/>
  <c r="BO788" i="2"/>
  <c r="BN788" i="2"/>
  <c r="BM788" i="2"/>
  <c r="BL788" i="2"/>
  <c r="BK788" i="2"/>
  <c r="BJ788" i="2"/>
  <c r="BI788" i="2"/>
  <c r="BH788" i="2"/>
  <c r="BG788" i="2"/>
  <c r="BF788" i="2"/>
  <c r="BE788" i="2"/>
  <c r="BD788" i="2"/>
  <c r="BC788" i="2"/>
  <c r="BB788" i="2"/>
  <c r="BA788" i="2"/>
  <c r="AZ788" i="2"/>
  <c r="AY788" i="2"/>
  <c r="AX788" i="2"/>
  <c r="AW788" i="2"/>
  <c r="AV788" i="2"/>
  <c r="AU788" i="2"/>
  <c r="AT788" i="2"/>
  <c r="AS788" i="2"/>
  <c r="AR788" i="2"/>
  <c r="AQ788" i="2"/>
  <c r="AP788" i="2"/>
  <c r="AF788" i="2"/>
  <c r="AE788" i="2"/>
  <c r="AD788" i="2"/>
  <c r="AC788" i="2"/>
  <c r="AB788" i="2"/>
  <c r="AA788" i="2"/>
  <c r="Z788" i="2"/>
  <c r="Y788" i="2"/>
  <c r="X788" i="2"/>
  <c r="W788" i="2"/>
  <c r="V788" i="2"/>
  <c r="U788" i="2"/>
  <c r="CG785" i="2"/>
  <c r="CF785" i="2"/>
  <c r="CD785" i="2"/>
  <c r="CC785" i="2"/>
  <c r="CB785" i="2"/>
  <c r="CA785" i="2"/>
  <c r="BZ785" i="2"/>
  <c r="BY785" i="2"/>
  <c r="BX785" i="2"/>
  <c r="BW785" i="2"/>
  <c r="BV785" i="2"/>
  <c r="BU785" i="2"/>
  <c r="BT785" i="2"/>
  <c r="BS785" i="2"/>
  <c r="BR785" i="2"/>
  <c r="BQ785" i="2"/>
  <c r="BP785" i="2"/>
  <c r="BO785" i="2"/>
  <c r="BN785" i="2"/>
  <c r="BM785" i="2"/>
  <c r="BL785" i="2"/>
  <c r="BK785" i="2"/>
  <c r="BJ785" i="2"/>
  <c r="BI785" i="2"/>
  <c r="BH785" i="2"/>
  <c r="BG785" i="2"/>
  <c r="BF785" i="2"/>
  <c r="BE785" i="2"/>
  <c r="BD785" i="2"/>
  <c r="BC785" i="2"/>
  <c r="BB785" i="2"/>
  <c r="BA785" i="2"/>
  <c r="AZ785" i="2"/>
  <c r="AY785" i="2"/>
  <c r="AX785" i="2"/>
  <c r="AW785" i="2"/>
  <c r="AV785" i="2"/>
  <c r="AU785" i="2"/>
  <c r="AO785" i="2"/>
  <c r="AN785" i="2"/>
  <c r="AM785" i="2"/>
  <c r="AL785" i="2"/>
  <c r="AK785" i="2"/>
  <c r="AJ785" i="2"/>
  <c r="AI785" i="2"/>
  <c r="AH785" i="2"/>
  <c r="AG785" i="2"/>
  <c r="AF785" i="2"/>
  <c r="AE785" i="2"/>
  <c r="AD785" i="2"/>
  <c r="AC785" i="2"/>
  <c r="AB785" i="2"/>
  <c r="AA785" i="2"/>
  <c r="Z785" i="2"/>
  <c r="Y785" i="2"/>
  <c r="X785" i="2"/>
  <c r="W785" i="2"/>
  <c r="V785" i="2"/>
  <c r="U785" i="2"/>
  <c r="CG782" i="2"/>
  <c r="CF782" i="2"/>
  <c r="CD782" i="2"/>
  <c r="CC782" i="2"/>
  <c r="CB782" i="2"/>
  <c r="CA782" i="2"/>
  <c r="BZ782" i="2"/>
  <c r="BY782" i="2"/>
  <c r="BX782" i="2"/>
  <c r="BW782" i="2"/>
  <c r="BV782" i="2"/>
  <c r="BU782" i="2"/>
  <c r="BT782" i="2"/>
  <c r="BR782" i="2"/>
  <c r="BQ782" i="2"/>
  <c r="BP782" i="2"/>
  <c r="BO782" i="2"/>
  <c r="BN782" i="2"/>
  <c r="BM782" i="2"/>
  <c r="BL782" i="2"/>
  <c r="BK782" i="2"/>
  <c r="BJ782" i="2"/>
  <c r="BI782" i="2"/>
  <c r="BH782" i="2"/>
  <c r="BG782" i="2"/>
  <c r="BF782" i="2"/>
  <c r="BE782" i="2"/>
  <c r="BD782" i="2"/>
  <c r="BC782" i="2"/>
  <c r="BB782" i="2"/>
  <c r="BA782" i="2"/>
  <c r="AZ782" i="2"/>
  <c r="AY782" i="2"/>
  <c r="AX782" i="2"/>
  <c r="AW782" i="2"/>
  <c r="AV782" i="2"/>
  <c r="AU782" i="2"/>
  <c r="AO782" i="2"/>
  <c r="AN782" i="2"/>
  <c r="AM782" i="2"/>
  <c r="AL782" i="2"/>
  <c r="AK782" i="2"/>
  <c r="AJ782" i="2"/>
  <c r="AI782" i="2"/>
  <c r="AH782" i="2"/>
  <c r="AG782" i="2"/>
  <c r="AF782" i="2"/>
  <c r="AE782" i="2"/>
  <c r="AD782" i="2"/>
  <c r="AC782" i="2"/>
  <c r="AB782" i="2"/>
  <c r="AA782" i="2"/>
  <c r="Z782" i="2"/>
  <c r="Y782" i="2"/>
  <c r="X782" i="2"/>
  <c r="W782" i="2"/>
  <c r="V782" i="2"/>
  <c r="U782" i="2"/>
  <c r="CG778" i="2"/>
  <c r="CF778" i="2"/>
  <c r="CD778" i="2"/>
  <c r="CC778" i="2"/>
  <c r="CB778" i="2"/>
  <c r="CA778" i="2"/>
  <c r="BZ778" i="2"/>
  <c r="BY778" i="2"/>
  <c r="BS778" i="2"/>
  <c r="BR778" i="2"/>
  <c r="BQ778" i="2"/>
  <c r="BP778" i="2"/>
  <c r="BO778" i="2"/>
  <c r="BN778" i="2"/>
  <c r="BM778" i="2"/>
  <c r="BL778" i="2"/>
  <c r="BK778" i="2"/>
  <c r="BJ778" i="2"/>
  <c r="BI778" i="2"/>
  <c r="BH778" i="2"/>
  <c r="BG778" i="2"/>
  <c r="BF778" i="2"/>
  <c r="BE778" i="2"/>
  <c r="BD778" i="2"/>
  <c r="BC778" i="2"/>
  <c r="BB778" i="2"/>
  <c r="BA778" i="2"/>
  <c r="AZ778" i="2"/>
  <c r="AY778" i="2"/>
  <c r="AX778" i="2"/>
  <c r="AW778" i="2"/>
  <c r="AV778" i="2"/>
  <c r="AU778" i="2"/>
  <c r="AT778" i="2"/>
  <c r="AS778" i="2"/>
  <c r="AR778" i="2"/>
  <c r="AQ778" i="2"/>
  <c r="AP778" i="2"/>
  <c r="AO778" i="2"/>
  <c r="AN778" i="2"/>
  <c r="AM778" i="2"/>
  <c r="AL778" i="2"/>
  <c r="AK778" i="2"/>
  <c r="AJ778" i="2"/>
  <c r="AI778" i="2"/>
  <c r="AH778" i="2"/>
  <c r="AG778" i="2"/>
  <c r="AF778" i="2"/>
  <c r="AE778" i="2"/>
  <c r="AD778" i="2"/>
  <c r="AC778" i="2"/>
  <c r="AB778" i="2"/>
  <c r="AA778" i="2"/>
  <c r="Z778" i="2"/>
  <c r="Y778" i="2"/>
  <c r="X778" i="2"/>
  <c r="W778" i="2"/>
  <c r="V778" i="2"/>
  <c r="U778" i="2"/>
  <c r="CG775" i="2"/>
  <c r="CF775" i="2"/>
  <c r="CD775" i="2"/>
  <c r="CC775" i="2"/>
  <c r="CB775" i="2"/>
  <c r="CA775" i="2"/>
  <c r="BZ775" i="2"/>
  <c r="BY775" i="2"/>
  <c r="BS775" i="2"/>
  <c r="BR775" i="2"/>
  <c r="BQ775" i="2"/>
  <c r="BP775" i="2"/>
  <c r="BO775" i="2"/>
  <c r="BN775" i="2"/>
  <c r="BM775" i="2"/>
  <c r="BL775" i="2"/>
  <c r="BK775" i="2"/>
  <c r="BJ775" i="2"/>
  <c r="BI775" i="2"/>
  <c r="BH775" i="2"/>
  <c r="BG775" i="2"/>
  <c r="BF775" i="2"/>
  <c r="BE775" i="2"/>
  <c r="BD775" i="2"/>
  <c r="BC775" i="2"/>
  <c r="BB775" i="2"/>
  <c r="BA775" i="2"/>
  <c r="AZ775" i="2"/>
  <c r="AY775" i="2"/>
  <c r="AX775" i="2"/>
  <c r="AW775" i="2"/>
  <c r="AV775" i="2"/>
  <c r="AU775" i="2"/>
  <c r="AT775" i="2"/>
  <c r="AS775" i="2"/>
  <c r="AR775" i="2"/>
  <c r="AQ775" i="2"/>
  <c r="AP775" i="2"/>
  <c r="AO775" i="2"/>
  <c r="AN775" i="2"/>
  <c r="AM775" i="2"/>
  <c r="AL775" i="2"/>
  <c r="AK775" i="2"/>
  <c r="AJ775" i="2"/>
  <c r="AI775" i="2"/>
  <c r="AH775" i="2"/>
  <c r="AG775" i="2"/>
  <c r="AF775" i="2"/>
  <c r="AE775" i="2"/>
  <c r="AD775" i="2"/>
  <c r="AC775" i="2"/>
  <c r="AB775" i="2"/>
  <c r="AA775" i="2"/>
  <c r="Z775" i="2"/>
  <c r="Y775" i="2"/>
  <c r="X775" i="2"/>
  <c r="W775" i="2"/>
  <c r="V775" i="2"/>
  <c r="U775" i="2"/>
  <c r="CG771" i="2"/>
  <c r="CF771" i="2"/>
  <c r="CD771" i="2"/>
  <c r="BW771" i="2"/>
  <c r="BV771" i="2"/>
  <c r="BU771" i="2"/>
  <c r="BT771" i="2"/>
  <c r="BS771" i="2"/>
  <c r="BR771" i="2"/>
  <c r="BQ771" i="2"/>
  <c r="BP771" i="2"/>
  <c r="BO771" i="2"/>
  <c r="BN771" i="2"/>
  <c r="BM771" i="2"/>
  <c r="BL771" i="2"/>
  <c r="BK771" i="2"/>
  <c r="BJ771" i="2"/>
  <c r="BI771" i="2"/>
  <c r="BH771" i="2"/>
  <c r="BG771" i="2"/>
  <c r="BF771" i="2"/>
  <c r="BE771" i="2"/>
  <c r="BD771" i="2"/>
  <c r="BC771" i="2"/>
  <c r="BB771" i="2"/>
  <c r="BA771" i="2"/>
  <c r="AZ771" i="2"/>
  <c r="AY771" i="2"/>
  <c r="AX771" i="2"/>
  <c r="AW771" i="2"/>
  <c r="AV771" i="2"/>
  <c r="AU771" i="2"/>
  <c r="AT771" i="2"/>
  <c r="AS771" i="2"/>
  <c r="AR771" i="2"/>
  <c r="AQ771" i="2"/>
  <c r="AP771" i="2"/>
  <c r="AO771" i="2"/>
  <c r="AN771" i="2"/>
  <c r="AM771" i="2"/>
  <c r="AL771" i="2"/>
  <c r="AK771" i="2"/>
  <c r="AJ771" i="2"/>
  <c r="AI771" i="2"/>
  <c r="AH771" i="2"/>
  <c r="AG771" i="2"/>
  <c r="AF771" i="2"/>
  <c r="AE771" i="2"/>
  <c r="AD771" i="2"/>
  <c r="AC771" i="2"/>
  <c r="AB771" i="2"/>
  <c r="AA771" i="2"/>
  <c r="Z771" i="2"/>
  <c r="Y771" i="2"/>
  <c r="X771" i="2"/>
  <c r="W771" i="2"/>
  <c r="V771" i="2"/>
  <c r="U771" i="2"/>
  <c r="CG767" i="2"/>
  <c r="CF767" i="2"/>
  <c r="CD767" i="2"/>
  <c r="CC767" i="2"/>
  <c r="CB767" i="2"/>
  <c r="CA767" i="2"/>
  <c r="BZ767" i="2"/>
  <c r="BY767" i="2"/>
  <c r="BX767" i="2"/>
  <c r="BW767" i="2"/>
  <c r="BV767" i="2"/>
  <c r="BU767" i="2"/>
  <c r="BT767" i="2"/>
  <c r="BS767" i="2"/>
  <c r="BR767" i="2"/>
  <c r="BQ767" i="2"/>
  <c r="BP767" i="2"/>
  <c r="BO767" i="2"/>
  <c r="BN767" i="2"/>
  <c r="BM767" i="2"/>
  <c r="BL767" i="2"/>
  <c r="AW767" i="2"/>
  <c r="AV767" i="2"/>
  <c r="AU767" i="2"/>
  <c r="AT767" i="2"/>
  <c r="AS767" i="2"/>
  <c r="AR767" i="2"/>
  <c r="AQ767" i="2"/>
  <c r="AP767" i="2"/>
  <c r="AO767" i="2"/>
  <c r="AN767" i="2"/>
  <c r="AM767" i="2"/>
  <c r="AL767" i="2"/>
  <c r="AK767" i="2"/>
  <c r="AJ767" i="2"/>
  <c r="AI767" i="2"/>
  <c r="AH767" i="2"/>
  <c r="AG767" i="2"/>
  <c r="AF767" i="2"/>
  <c r="AE767" i="2"/>
  <c r="AD767" i="2"/>
  <c r="AC767" i="2"/>
  <c r="AB767" i="2"/>
  <c r="AA767" i="2"/>
  <c r="Z767" i="2"/>
  <c r="Y767" i="2"/>
  <c r="X767" i="2"/>
  <c r="W767" i="2"/>
  <c r="V767" i="2"/>
  <c r="U767" i="2"/>
  <c r="CG764" i="2"/>
  <c r="CF764" i="2"/>
  <c r="CD764" i="2"/>
  <c r="CC764" i="2"/>
  <c r="CB764" i="2"/>
  <c r="CA764" i="2"/>
  <c r="BZ764" i="2"/>
  <c r="BY764" i="2"/>
  <c r="BX764" i="2"/>
  <c r="BW764" i="2"/>
  <c r="BV764" i="2"/>
  <c r="BU764" i="2"/>
  <c r="BT764" i="2"/>
  <c r="BS764" i="2"/>
  <c r="BR764" i="2"/>
  <c r="BQ764" i="2"/>
  <c r="BP764" i="2"/>
  <c r="BO764" i="2"/>
  <c r="BN764" i="2"/>
  <c r="BM764" i="2"/>
  <c r="BL764" i="2"/>
  <c r="AW764" i="2"/>
  <c r="AV764" i="2"/>
  <c r="AU764" i="2"/>
  <c r="AT764" i="2"/>
  <c r="AS764" i="2"/>
  <c r="AR764" i="2"/>
  <c r="AQ764" i="2"/>
  <c r="AP764" i="2"/>
  <c r="AO764" i="2"/>
  <c r="AN764" i="2"/>
  <c r="AM764" i="2"/>
  <c r="AL764" i="2"/>
  <c r="AK764" i="2"/>
  <c r="AJ764" i="2"/>
  <c r="AI764" i="2"/>
  <c r="AH764" i="2"/>
  <c r="AG764" i="2"/>
  <c r="AF764" i="2"/>
  <c r="AE764" i="2"/>
  <c r="AD764" i="2"/>
  <c r="AC764" i="2"/>
  <c r="AB764" i="2"/>
  <c r="AA764" i="2"/>
  <c r="Z764" i="2"/>
  <c r="Y764" i="2"/>
  <c r="X764" i="2"/>
  <c r="W764" i="2"/>
  <c r="V764" i="2"/>
  <c r="U764" i="2"/>
  <c r="CG761" i="2"/>
  <c r="CF761" i="2"/>
  <c r="CD761" i="2"/>
  <c r="CC761" i="2"/>
  <c r="CB761" i="2"/>
  <c r="CA761" i="2"/>
  <c r="BZ761" i="2"/>
  <c r="BY761" i="2"/>
  <c r="BX761" i="2"/>
  <c r="BW761" i="2"/>
  <c r="BV761" i="2"/>
  <c r="BU761" i="2"/>
  <c r="BT761" i="2"/>
  <c r="BS761" i="2"/>
  <c r="BR761" i="2"/>
  <c r="BQ761" i="2"/>
  <c r="BP761" i="2"/>
  <c r="BO761" i="2"/>
  <c r="BN761" i="2"/>
  <c r="BM761" i="2"/>
  <c r="BL761" i="2"/>
  <c r="AW761" i="2"/>
  <c r="AV761" i="2"/>
  <c r="AU761" i="2"/>
  <c r="AT761" i="2"/>
  <c r="AS761" i="2"/>
  <c r="AR761" i="2"/>
  <c r="AQ761" i="2"/>
  <c r="AP761" i="2"/>
  <c r="AO761" i="2"/>
  <c r="AN761" i="2"/>
  <c r="AM761" i="2"/>
  <c r="AL761" i="2"/>
  <c r="AK761" i="2"/>
  <c r="AJ761" i="2"/>
  <c r="AI761" i="2"/>
  <c r="AH761" i="2"/>
  <c r="AG761" i="2"/>
  <c r="AF761" i="2"/>
  <c r="AE761" i="2"/>
  <c r="AD761" i="2"/>
  <c r="AC761" i="2"/>
  <c r="AB761" i="2"/>
  <c r="AA761" i="2"/>
  <c r="Z761" i="2"/>
  <c r="Y761" i="2"/>
  <c r="X761" i="2"/>
  <c r="W761" i="2"/>
  <c r="V761" i="2"/>
  <c r="U761" i="2"/>
  <c r="CG758" i="2"/>
  <c r="CF758" i="2"/>
  <c r="CD758" i="2"/>
  <c r="CC758" i="2"/>
  <c r="CB758" i="2"/>
  <c r="CA758" i="2"/>
  <c r="BZ758" i="2"/>
  <c r="BY758" i="2"/>
  <c r="BX758" i="2"/>
  <c r="BW758" i="2"/>
  <c r="BV758" i="2"/>
  <c r="BU758" i="2"/>
  <c r="BT758" i="2"/>
  <c r="BS758" i="2"/>
  <c r="BR758" i="2"/>
  <c r="BQ758" i="2"/>
  <c r="BP758" i="2"/>
  <c r="BO758" i="2"/>
  <c r="BN758" i="2"/>
  <c r="BM758" i="2"/>
  <c r="BL758" i="2"/>
  <c r="AW758" i="2"/>
  <c r="AV758" i="2"/>
  <c r="AU758" i="2"/>
  <c r="AT758" i="2"/>
  <c r="AS758" i="2"/>
  <c r="AR758" i="2"/>
  <c r="AQ758" i="2"/>
  <c r="AP758" i="2"/>
  <c r="AO758" i="2"/>
  <c r="AN758" i="2"/>
  <c r="AM758" i="2"/>
  <c r="AL758" i="2"/>
  <c r="AK758" i="2"/>
  <c r="AJ758" i="2"/>
  <c r="AI758" i="2"/>
  <c r="AH758" i="2"/>
  <c r="AG758" i="2"/>
  <c r="AF758" i="2"/>
  <c r="AE758" i="2"/>
  <c r="AD758" i="2"/>
  <c r="AC758" i="2"/>
  <c r="AB758" i="2"/>
  <c r="AA758" i="2"/>
  <c r="Z758" i="2"/>
  <c r="Y758" i="2"/>
  <c r="X758" i="2"/>
  <c r="W758" i="2"/>
  <c r="V758" i="2"/>
  <c r="U758" i="2"/>
  <c r="CG755" i="2"/>
  <c r="CF755" i="2"/>
  <c r="CD755" i="2"/>
  <c r="CC755" i="2"/>
  <c r="CB755" i="2"/>
  <c r="CA755" i="2"/>
  <c r="BZ755" i="2"/>
  <c r="BY755" i="2"/>
  <c r="BX755" i="2"/>
  <c r="BW755" i="2"/>
  <c r="BV755" i="2"/>
  <c r="BU755" i="2"/>
  <c r="BT755" i="2"/>
  <c r="BS755" i="2"/>
  <c r="BR755" i="2"/>
  <c r="BQ755" i="2"/>
  <c r="BB755" i="2"/>
  <c r="BA755" i="2"/>
  <c r="AZ755" i="2"/>
  <c r="AY755" i="2"/>
  <c r="AX755" i="2"/>
  <c r="AW755" i="2"/>
  <c r="AV755" i="2"/>
  <c r="AU755" i="2"/>
  <c r="AT755" i="2"/>
  <c r="AS755" i="2"/>
  <c r="AR755" i="2"/>
  <c r="AQ755" i="2"/>
  <c r="AP755" i="2"/>
  <c r="AO755" i="2"/>
  <c r="AN755" i="2"/>
  <c r="AM755" i="2"/>
  <c r="AL755" i="2"/>
  <c r="AK755" i="2"/>
  <c r="AJ755" i="2"/>
  <c r="AI755" i="2"/>
  <c r="AH755" i="2"/>
  <c r="AG755" i="2"/>
  <c r="AF755" i="2"/>
  <c r="AE755" i="2"/>
  <c r="AD755" i="2"/>
  <c r="AC755" i="2"/>
  <c r="AB755" i="2"/>
  <c r="AA755" i="2"/>
  <c r="Z755" i="2"/>
  <c r="Y755" i="2"/>
  <c r="X755" i="2"/>
  <c r="W755" i="2"/>
  <c r="V755" i="2"/>
  <c r="U755" i="2"/>
  <c r="CG752" i="2"/>
  <c r="CF752" i="2"/>
  <c r="CD752" i="2"/>
  <c r="CC752" i="2"/>
  <c r="CB752" i="2"/>
  <c r="CA752" i="2"/>
  <c r="BZ752" i="2"/>
  <c r="BY752" i="2"/>
  <c r="BX752" i="2"/>
  <c r="BW752" i="2"/>
  <c r="BV752" i="2"/>
  <c r="BU752" i="2"/>
  <c r="BT752" i="2"/>
  <c r="BS752" i="2"/>
  <c r="BR752" i="2"/>
  <c r="BQ752" i="2"/>
  <c r="BB752" i="2"/>
  <c r="BA752" i="2"/>
  <c r="AZ752" i="2"/>
  <c r="AY752" i="2"/>
  <c r="AX752" i="2"/>
  <c r="AW752" i="2"/>
  <c r="AV752" i="2"/>
  <c r="AU752" i="2"/>
  <c r="AT752" i="2"/>
  <c r="AS752" i="2"/>
  <c r="AR752" i="2"/>
  <c r="AQ752" i="2"/>
  <c r="AP752" i="2"/>
  <c r="AO752" i="2"/>
  <c r="AN752" i="2"/>
  <c r="AM752" i="2"/>
  <c r="AL752" i="2"/>
  <c r="AK752" i="2"/>
  <c r="AJ752" i="2"/>
  <c r="AI752" i="2"/>
  <c r="AH752" i="2"/>
  <c r="AG752" i="2"/>
  <c r="AF752" i="2"/>
  <c r="AE752" i="2"/>
  <c r="AD752" i="2"/>
  <c r="AC752" i="2"/>
  <c r="AB752" i="2"/>
  <c r="AA752" i="2"/>
  <c r="Z752" i="2"/>
  <c r="Y752" i="2"/>
  <c r="X752" i="2"/>
  <c r="W752" i="2"/>
  <c r="V752" i="2"/>
  <c r="U752" i="2"/>
  <c r="CG749" i="2"/>
  <c r="CF749" i="2"/>
  <c r="CD749" i="2"/>
  <c r="CC749" i="2"/>
  <c r="CB749" i="2"/>
  <c r="CA749" i="2"/>
  <c r="BZ749" i="2"/>
  <c r="BY749" i="2"/>
  <c r="BX749" i="2"/>
  <c r="BW749" i="2"/>
  <c r="BV749" i="2"/>
  <c r="BU749" i="2"/>
  <c r="BT749" i="2"/>
  <c r="BS749" i="2"/>
  <c r="BR749" i="2"/>
  <c r="BQ749" i="2"/>
  <c r="BB749" i="2"/>
  <c r="BA749" i="2"/>
  <c r="AZ749" i="2"/>
  <c r="AY749" i="2"/>
  <c r="AX749" i="2"/>
  <c r="AW749" i="2"/>
  <c r="AV749" i="2"/>
  <c r="AU749" i="2"/>
  <c r="AT749" i="2"/>
  <c r="AS749" i="2"/>
  <c r="AR749" i="2"/>
  <c r="AQ749" i="2"/>
  <c r="AP749" i="2"/>
  <c r="AO749" i="2"/>
  <c r="AN749" i="2"/>
  <c r="AM749" i="2"/>
  <c r="AL749" i="2"/>
  <c r="AK749" i="2"/>
  <c r="AJ749" i="2"/>
  <c r="AI749" i="2"/>
  <c r="AH749" i="2"/>
  <c r="AG749" i="2"/>
  <c r="AF749" i="2"/>
  <c r="AE749" i="2"/>
  <c r="AD749" i="2"/>
  <c r="AC749" i="2"/>
  <c r="AB749" i="2"/>
  <c r="AA749" i="2"/>
  <c r="Z749" i="2"/>
  <c r="Y749" i="2"/>
  <c r="X749" i="2"/>
  <c r="W749" i="2"/>
  <c r="V749" i="2"/>
  <c r="U749" i="2"/>
  <c r="CG746" i="2"/>
  <c r="CF746" i="2"/>
  <c r="CD746" i="2"/>
  <c r="CC746" i="2"/>
  <c r="CB746" i="2"/>
  <c r="CA746" i="2"/>
  <c r="BZ746" i="2"/>
  <c r="BY746" i="2"/>
  <c r="BX746" i="2"/>
  <c r="BW746" i="2"/>
  <c r="BV746" i="2"/>
  <c r="BU746" i="2"/>
  <c r="BT746" i="2"/>
  <c r="BS746" i="2"/>
  <c r="BR746" i="2"/>
  <c r="BQ746" i="2"/>
  <c r="BB746" i="2"/>
  <c r="BA746" i="2"/>
  <c r="AZ746" i="2"/>
  <c r="AY746" i="2"/>
  <c r="AX746" i="2"/>
  <c r="AW746" i="2"/>
  <c r="AV746" i="2"/>
  <c r="AU746" i="2"/>
  <c r="AT746" i="2"/>
  <c r="AS746" i="2"/>
  <c r="AR746" i="2"/>
  <c r="AQ746" i="2"/>
  <c r="AP746" i="2"/>
  <c r="AO746" i="2"/>
  <c r="AN746" i="2"/>
  <c r="AM746" i="2"/>
  <c r="AL746" i="2"/>
  <c r="AK746" i="2"/>
  <c r="AJ746" i="2"/>
  <c r="AI746" i="2"/>
  <c r="AH746" i="2"/>
  <c r="AG746" i="2"/>
  <c r="AF746" i="2"/>
  <c r="AE746" i="2"/>
  <c r="AD746" i="2"/>
  <c r="AC746" i="2"/>
  <c r="AB746" i="2"/>
  <c r="AA746" i="2"/>
  <c r="Z746" i="2"/>
  <c r="Y746" i="2"/>
  <c r="X746" i="2"/>
  <c r="W746" i="2"/>
  <c r="V746" i="2"/>
  <c r="U746" i="2"/>
  <c r="CG743" i="2"/>
  <c r="CF743" i="2"/>
  <c r="CD743" i="2"/>
  <c r="CC743" i="2"/>
  <c r="CB743" i="2"/>
  <c r="CA743" i="2"/>
  <c r="BZ743" i="2"/>
  <c r="BY743" i="2"/>
  <c r="BX743" i="2"/>
  <c r="BW743" i="2"/>
  <c r="BV743" i="2"/>
  <c r="BU743" i="2"/>
  <c r="BT743" i="2"/>
  <c r="BS743" i="2"/>
  <c r="BR743" i="2"/>
  <c r="BQ743" i="2"/>
  <c r="BB743" i="2"/>
  <c r="BA743" i="2"/>
  <c r="AZ743" i="2"/>
  <c r="AY743" i="2"/>
  <c r="AX743" i="2"/>
  <c r="AW743" i="2"/>
  <c r="AV743" i="2"/>
  <c r="AU743" i="2"/>
  <c r="AT743" i="2"/>
  <c r="AS743" i="2"/>
  <c r="AR743" i="2"/>
  <c r="AQ743" i="2"/>
  <c r="AP743" i="2"/>
  <c r="AO743" i="2"/>
  <c r="AN743" i="2"/>
  <c r="AM743" i="2"/>
  <c r="AL743" i="2"/>
  <c r="AK743" i="2"/>
  <c r="AJ743" i="2"/>
  <c r="AI743" i="2"/>
  <c r="AH743" i="2"/>
  <c r="AG743" i="2"/>
  <c r="AF743" i="2"/>
  <c r="AE743" i="2"/>
  <c r="AD743" i="2"/>
  <c r="AC743" i="2"/>
  <c r="AB743" i="2"/>
  <c r="AA743" i="2"/>
  <c r="Z743" i="2"/>
  <c r="Y743" i="2"/>
  <c r="X743" i="2"/>
  <c r="W743" i="2"/>
  <c r="V743" i="2"/>
  <c r="U743" i="2"/>
  <c r="CG740" i="2"/>
  <c r="CF740" i="2"/>
  <c r="CD740" i="2"/>
  <c r="CC740" i="2"/>
  <c r="CB740" i="2"/>
  <c r="CA740" i="2"/>
  <c r="BZ740" i="2"/>
  <c r="BY740" i="2"/>
  <c r="BX740" i="2"/>
  <c r="BW740" i="2"/>
  <c r="BV740" i="2"/>
  <c r="BU740" i="2"/>
  <c r="BT740" i="2"/>
  <c r="BS740" i="2"/>
  <c r="BR740" i="2"/>
  <c r="BQ740" i="2"/>
  <c r="BB740" i="2"/>
  <c r="BA740" i="2"/>
  <c r="AZ740" i="2"/>
  <c r="AY740" i="2"/>
  <c r="AX740" i="2"/>
  <c r="AW740" i="2"/>
  <c r="AV740" i="2"/>
  <c r="AU740" i="2"/>
  <c r="AT740" i="2"/>
  <c r="AS740" i="2"/>
  <c r="AR740" i="2"/>
  <c r="AQ740" i="2"/>
  <c r="AP740" i="2"/>
  <c r="AO740" i="2"/>
  <c r="AN740" i="2"/>
  <c r="AM740" i="2"/>
  <c r="AL740" i="2"/>
  <c r="AK740" i="2"/>
  <c r="AJ740" i="2"/>
  <c r="AI740" i="2"/>
  <c r="AH740" i="2"/>
  <c r="AG740" i="2"/>
  <c r="AF740" i="2"/>
  <c r="AE740" i="2"/>
  <c r="AD740" i="2"/>
  <c r="AC740" i="2"/>
  <c r="AB740" i="2"/>
  <c r="AA740" i="2"/>
  <c r="Z740" i="2"/>
  <c r="Y740" i="2"/>
  <c r="X740" i="2"/>
  <c r="W740" i="2"/>
  <c r="V740" i="2"/>
  <c r="U740" i="2"/>
  <c r="CG737" i="2"/>
  <c r="CF737" i="2"/>
  <c r="CD737" i="2"/>
  <c r="CC737" i="2"/>
  <c r="CB737" i="2"/>
  <c r="CA737" i="2"/>
  <c r="BZ737" i="2"/>
  <c r="BY737" i="2"/>
  <c r="BX737" i="2"/>
  <c r="BW737" i="2"/>
  <c r="BV737" i="2"/>
  <c r="BU737" i="2"/>
  <c r="BT737" i="2"/>
  <c r="BS737" i="2"/>
  <c r="BR737" i="2"/>
  <c r="BQ737" i="2"/>
  <c r="BB737" i="2"/>
  <c r="BA737" i="2"/>
  <c r="AZ737" i="2"/>
  <c r="AY737" i="2"/>
  <c r="AX737" i="2"/>
  <c r="AW737" i="2"/>
  <c r="AV737" i="2"/>
  <c r="AU737" i="2"/>
  <c r="AT737" i="2"/>
  <c r="AS737" i="2"/>
  <c r="AR737" i="2"/>
  <c r="AQ737" i="2"/>
  <c r="AP737" i="2"/>
  <c r="AO737" i="2"/>
  <c r="AN737" i="2"/>
  <c r="AM737" i="2"/>
  <c r="AL737" i="2"/>
  <c r="AK737" i="2"/>
  <c r="AJ737" i="2"/>
  <c r="AI737" i="2"/>
  <c r="AH737" i="2"/>
  <c r="AG737" i="2"/>
  <c r="AF737" i="2"/>
  <c r="AE737" i="2"/>
  <c r="AD737" i="2"/>
  <c r="AC737" i="2"/>
  <c r="AB737" i="2"/>
  <c r="AA737" i="2"/>
  <c r="Z737" i="2"/>
  <c r="Y737" i="2"/>
  <c r="X737" i="2"/>
  <c r="W737" i="2"/>
  <c r="V737" i="2"/>
  <c r="U737" i="2"/>
  <c r="CG734" i="2"/>
  <c r="CF734" i="2"/>
  <c r="CD734" i="2"/>
  <c r="CC734" i="2"/>
  <c r="CB734" i="2"/>
  <c r="CA734" i="2"/>
  <c r="BZ734" i="2"/>
  <c r="BY734" i="2"/>
  <c r="BX734" i="2"/>
  <c r="BW734" i="2"/>
  <c r="BV734" i="2"/>
  <c r="BU734" i="2"/>
  <c r="BT734" i="2"/>
  <c r="BS734" i="2"/>
  <c r="BR734" i="2"/>
  <c r="BQ734" i="2"/>
  <c r="BB734" i="2"/>
  <c r="BA734" i="2"/>
  <c r="AZ734" i="2"/>
  <c r="AY734" i="2"/>
  <c r="AX734" i="2"/>
  <c r="AW734" i="2"/>
  <c r="AV734" i="2"/>
  <c r="AU734" i="2"/>
  <c r="AT734" i="2"/>
  <c r="AS734" i="2"/>
  <c r="AR734" i="2"/>
  <c r="AQ734" i="2"/>
  <c r="AP734" i="2"/>
  <c r="AO734" i="2"/>
  <c r="AN734" i="2"/>
  <c r="AM734" i="2"/>
  <c r="AL734" i="2"/>
  <c r="AK734" i="2"/>
  <c r="AJ734" i="2"/>
  <c r="AI734" i="2"/>
  <c r="AH734" i="2"/>
  <c r="AG734" i="2"/>
  <c r="AF734" i="2"/>
  <c r="AE734" i="2"/>
  <c r="AD734" i="2"/>
  <c r="AC734" i="2"/>
  <c r="AB734" i="2"/>
  <c r="AA734" i="2"/>
  <c r="Z734" i="2"/>
  <c r="Y734" i="2"/>
  <c r="X734" i="2"/>
  <c r="W734" i="2"/>
  <c r="V734" i="2"/>
  <c r="U734" i="2"/>
  <c r="CG730" i="2"/>
  <c r="CF730" i="2"/>
  <c r="CD730" i="2"/>
  <c r="CC730" i="2"/>
  <c r="CB730" i="2"/>
  <c r="CA730" i="2"/>
  <c r="BZ730" i="2"/>
  <c r="BY730" i="2"/>
  <c r="BX730" i="2"/>
  <c r="BW730" i="2"/>
  <c r="BV730" i="2"/>
  <c r="BU730" i="2"/>
  <c r="BT730" i="2"/>
  <c r="BS730" i="2"/>
  <c r="BR730" i="2"/>
  <c r="BQ730" i="2"/>
  <c r="BP730" i="2"/>
  <c r="BO730" i="2"/>
  <c r="BN730" i="2"/>
  <c r="BM730" i="2"/>
  <c r="BL730" i="2"/>
  <c r="BB730" i="2"/>
  <c r="BA730" i="2"/>
  <c r="AZ730" i="2"/>
  <c r="AY730" i="2"/>
  <c r="AX730" i="2"/>
  <c r="AW730" i="2"/>
  <c r="AV730" i="2"/>
  <c r="AU730" i="2"/>
  <c r="AT730" i="2"/>
  <c r="AS730" i="2"/>
  <c r="AR730" i="2"/>
  <c r="AQ730" i="2"/>
  <c r="AP730" i="2"/>
  <c r="AO730" i="2"/>
  <c r="AN730" i="2"/>
  <c r="AM730" i="2"/>
  <c r="AL730" i="2"/>
  <c r="AK730" i="2"/>
  <c r="AJ730" i="2"/>
  <c r="AI730" i="2"/>
  <c r="AH730" i="2"/>
  <c r="AG730" i="2"/>
  <c r="AF730" i="2"/>
  <c r="AE730" i="2"/>
  <c r="AD730" i="2"/>
  <c r="AC730" i="2"/>
  <c r="AB730" i="2"/>
  <c r="AA730" i="2"/>
  <c r="Z730" i="2"/>
  <c r="Y730" i="2"/>
  <c r="X730" i="2"/>
  <c r="W730" i="2"/>
  <c r="V730" i="2"/>
  <c r="U730" i="2"/>
  <c r="CG727" i="2"/>
  <c r="CF727" i="2"/>
  <c r="CD727" i="2"/>
  <c r="CC727" i="2"/>
  <c r="CB727" i="2"/>
  <c r="CA727" i="2"/>
  <c r="BZ727" i="2"/>
  <c r="BY727" i="2"/>
  <c r="BX727" i="2"/>
  <c r="BW727" i="2"/>
  <c r="BV727" i="2"/>
  <c r="BU727" i="2"/>
  <c r="BT727" i="2"/>
  <c r="BS727" i="2"/>
  <c r="BR727" i="2"/>
  <c r="BQ727" i="2"/>
  <c r="BP727" i="2"/>
  <c r="BO727" i="2"/>
  <c r="BN727" i="2"/>
  <c r="BM727" i="2"/>
  <c r="BL727" i="2"/>
  <c r="BB727" i="2"/>
  <c r="BA727" i="2"/>
  <c r="AZ727" i="2"/>
  <c r="AY727" i="2"/>
  <c r="AX727" i="2"/>
  <c r="AW727" i="2"/>
  <c r="AV727" i="2"/>
  <c r="AU727" i="2"/>
  <c r="AT727" i="2"/>
  <c r="AS727" i="2"/>
  <c r="AR727" i="2"/>
  <c r="AQ727" i="2"/>
  <c r="AP727" i="2"/>
  <c r="AO727" i="2"/>
  <c r="AN727" i="2"/>
  <c r="AM727" i="2"/>
  <c r="AL727" i="2"/>
  <c r="AK727" i="2"/>
  <c r="AJ727" i="2"/>
  <c r="AI727" i="2"/>
  <c r="AH727" i="2"/>
  <c r="AG727" i="2"/>
  <c r="AF727" i="2"/>
  <c r="AE727" i="2"/>
  <c r="AD727" i="2"/>
  <c r="AC727" i="2"/>
  <c r="AB727" i="2"/>
  <c r="AA727" i="2"/>
  <c r="Z727" i="2"/>
  <c r="Y727" i="2"/>
  <c r="X727" i="2"/>
  <c r="W727" i="2"/>
  <c r="V727" i="2"/>
  <c r="U727" i="2"/>
  <c r="CG724" i="2"/>
  <c r="CF724" i="2"/>
  <c r="CD724" i="2"/>
  <c r="CC724" i="2"/>
  <c r="CB724" i="2"/>
  <c r="CA724" i="2"/>
  <c r="BZ724" i="2"/>
  <c r="BY724" i="2"/>
  <c r="BX724" i="2"/>
  <c r="BW724" i="2"/>
  <c r="BV724" i="2"/>
  <c r="BU724" i="2"/>
  <c r="BT724" i="2"/>
  <c r="BS724" i="2"/>
  <c r="BR724" i="2"/>
  <c r="BQ724" i="2"/>
  <c r="BP724" i="2"/>
  <c r="BO724" i="2"/>
  <c r="BN724" i="2"/>
  <c r="BM724" i="2"/>
  <c r="BL724" i="2"/>
  <c r="BB724" i="2"/>
  <c r="BA724" i="2"/>
  <c r="AZ724" i="2"/>
  <c r="AY724" i="2"/>
  <c r="AX724" i="2"/>
  <c r="AW724" i="2"/>
  <c r="AV724" i="2"/>
  <c r="AU724" i="2"/>
  <c r="AT724" i="2"/>
  <c r="AS724" i="2"/>
  <c r="AR724" i="2"/>
  <c r="AQ724" i="2"/>
  <c r="AP724" i="2"/>
  <c r="AO724" i="2"/>
  <c r="AN724" i="2"/>
  <c r="AM724" i="2"/>
  <c r="AL724" i="2"/>
  <c r="AK724" i="2"/>
  <c r="AJ724" i="2"/>
  <c r="AI724" i="2"/>
  <c r="AH724" i="2"/>
  <c r="AG724" i="2"/>
  <c r="AF724" i="2"/>
  <c r="AE724" i="2"/>
  <c r="AD724" i="2"/>
  <c r="AC724" i="2"/>
  <c r="AB724" i="2"/>
  <c r="AA724" i="2"/>
  <c r="Z724" i="2"/>
  <c r="Y724" i="2"/>
  <c r="X724" i="2"/>
  <c r="W724" i="2"/>
  <c r="V724" i="2"/>
  <c r="U724" i="2"/>
  <c r="CG721" i="2"/>
  <c r="CF721" i="2"/>
  <c r="CD721" i="2"/>
  <c r="CC721" i="2"/>
  <c r="CB721" i="2"/>
  <c r="CA721" i="2"/>
  <c r="BZ721" i="2"/>
  <c r="BY721" i="2"/>
  <c r="BX721" i="2"/>
  <c r="BW721" i="2"/>
  <c r="BV721" i="2"/>
  <c r="BU721" i="2"/>
  <c r="BT721" i="2"/>
  <c r="BS721" i="2"/>
  <c r="BR721" i="2"/>
  <c r="BQ721" i="2"/>
  <c r="BP721" i="2"/>
  <c r="BO721" i="2"/>
  <c r="BN721" i="2"/>
  <c r="BM721" i="2"/>
  <c r="BL721" i="2"/>
  <c r="BB721" i="2"/>
  <c r="BA721" i="2"/>
  <c r="AZ721" i="2"/>
  <c r="AY721" i="2"/>
  <c r="AX721" i="2"/>
  <c r="AW721" i="2"/>
  <c r="AV721" i="2"/>
  <c r="AU721" i="2"/>
  <c r="AT721" i="2"/>
  <c r="AS721" i="2"/>
  <c r="AR721" i="2"/>
  <c r="AQ721" i="2"/>
  <c r="AP721" i="2"/>
  <c r="AO721" i="2"/>
  <c r="AN721" i="2"/>
  <c r="AM721" i="2"/>
  <c r="AL721" i="2"/>
  <c r="AK721" i="2"/>
  <c r="AJ721" i="2"/>
  <c r="AI721" i="2"/>
  <c r="AH721" i="2"/>
  <c r="AG721" i="2"/>
  <c r="AF721" i="2"/>
  <c r="AE721" i="2"/>
  <c r="AD721" i="2"/>
  <c r="AC721" i="2"/>
  <c r="AB721" i="2"/>
  <c r="AA721" i="2"/>
  <c r="Z721" i="2"/>
  <c r="Y721" i="2"/>
  <c r="X721" i="2"/>
  <c r="W721" i="2"/>
  <c r="V721" i="2"/>
  <c r="U721" i="2"/>
  <c r="CG717" i="2"/>
  <c r="CF717" i="2"/>
  <c r="CD717" i="2"/>
  <c r="CC717" i="2"/>
  <c r="CB717" i="2"/>
  <c r="CA717" i="2"/>
  <c r="BZ717" i="2"/>
  <c r="BY717" i="2"/>
  <c r="BX717" i="2"/>
  <c r="BW717" i="2"/>
  <c r="BV717" i="2"/>
  <c r="BU717" i="2"/>
  <c r="BT717" i="2"/>
  <c r="BS717" i="2"/>
  <c r="BR717" i="2"/>
  <c r="BQ717" i="2"/>
  <c r="BP717" i="2"/>
  <c r="BO717" i="2"/>
  <c r="BN717" i="2"/>
  <c r="BM717" i="2"/>
  <c r="BL717" i="2"/>
  <c r="BK717" i="2"/>
  <c r="BJ717" i="2"/>
  <c r="BI717" i="2"/>
  <c r="BH717" i="2"/>
  <c r="AW717" i="2"/>
  <c r="AV717" i="2"/>
  <c r="AU717" i="2"/>
  <c r="AT717" i="2"/>
  <c r="AS717" i="2"/>
  <c r="AR717" i="2"/>
  <c r="AQ717" i="2"/>
  <c r="AP717" i="2"/>
  <c r="AO717" i="2"/>
  <c r="AN717" i="2"/>
  <c r="AM717" i="2"/>
  <c r="AL717" i="2"/>
  <c r="AK717" i="2"/>
  <c r="AJ717" i="2"/>
  <c r="AI717" i="2"/>
  <c r="AH717" i="2"/>
  <c r="AG717" i="2"/>
  <c r="AF717" i="2"/>
  <c r="AE717" i="2"/>
  <c r="AD717" i="2"/>
  <c r="AC717" i="2"/>
  <c r="AB717" i="2"/>
  <c r="AA717" i="2"/>
  <c r="Z717" i="2"/>
  <c r="Y717" i="2"/>
  <c r="X717" i="2"/>
  <c r="W717" i="2"/>
  <c r="V717" i="2"/>
  <c r="U717" i="2"/>
  <c r="CG714" i="2"/>
  <c r="CF714" i="2"/>
  <c r="CD714" i="2"/>
  <c r="CC714" i="2"/>
  <c r="CB714" i="2"/>
  <c r="CA714" i="2"/>
  <c r="BZ714" i="2"/>
  <c r="BY714" i="2"/>
  <c r="BX714" i="2"/>
  <c r="BW714" i="2"/>
  <c r="BV714" i="2"/>
  <c r="BU714" i="2"/>
  <c r="BT714" i="2"/>
  <c r="BS714" i="2"/>
  <c r="BR714" i="2"/>
  <c r="BQ714" i="2"/>
  <c r="BP714" i="2"/>
  <c r="BO714" i="2"/>
  <c r="BN714" i="2"/>
  <c r="BM714" i="2"/>
  <c r="BL714" i="2"/>
  <c r="BK714" i="2"/>
  <c r="BJ714" i="2"/>
  <c r="BI714" i="2"/>
  <c r="BH714" i="2"/>
  <c r="AW714" i="2"/>
  <c r="AV714" i="2"/>
  <c r="AU714" i="2"/>
  <c r="AT714" i="2"/>
  <c r="AS714" i="2"/>
  <c r="AR714" i="2"/>
  <c r="AQ714" i="2"/>
  <c r="AP714" i="2"/>
  <c r="AO714" i="2"/>
  <c r="AN714" i="2"/>
  <c r="AM714" i="2"/>
  <c r="AL714" i="2"/>
  <c r="AK714" i="2"/>
  <c r="AJ714" i="2"/>
  <c r="AI714" i="2"/>
  <c r="AH714" i="2"/>
  <c r="AG714" i="2"/>
  <c r="AF714" i="2"/>
  <c r="AE714" i="2"/>
  <c r="AD714" i="2"/>
  <c r="AC714" i="2"/>
  <c r="AB714" i="2"/>
  <c r="AA714" i="2"/>
  <c r="Z714" i="2"/>
  <c r="Y714" i="2"/>
  <c r="X714" i="2"/>
  <c r="W714" i="2"/>
  <c r="V714" i="2"/>
  <c r="U714" i="2"/>
  <c r="CG711" i="2"/>
  <c r="CF711" i="2"/>
  <c r="CD711" i="2"/>
  <c r="CC711" i="2"/>
  <c r="CB711" i="2"/>
  <c r="CA711" i="2"/>
  <c r="BZ711" i="2"/>
  <c r="BY711" i="2"/>
  <c r="BX711" i="2"/>
  <c r="BW711" i="2"/>
  <c r="BV711" i="2"/>
  <c r="BU711" i="2"/>
  <c r="BT711" i="2"/>
  <c r="BS711" i="2"/>
  <c r="BR711" i="2"/>
  <c r="BQ711" i="2"/>
  <c r="BP711" i="2"/>
  <c r="BO711" i="2"/>
  <c r="BN711" i="2"/>
  <c r="BM711" i="2"/>
  <c r="BL711" i="2"/>
  <c r="BK711" i="2"/>
  <c r="BJ711" i="2"/>
  <c r="BI711" i="2"/>
  <c r="BH711" i="2"/>
  <c r="AW711" i="2"/>
  <c r="AV711" i="2"/>
  <c r="AU711" i="2"/>
  <c r="AT711" i="2"/>
  <c r="AS711" i="2"/>
  <c r="AR711" i="2"/>
  <c r="AQ711" i="2"/>
  <c r="AP711" i="2"/>
  <c r="AO711" i="2"/>
  <c r="AN711" i="2"/>
  <c r="AM711" i="2"/>
  <c r="AL711" i="2"/>
  <c r="AK711" i="2"/>
  <c r="AJ711" i="2"/>
  <c r="AI711" i="2"/>
  <c r="AH711" i="2"/>
  <c r="AG711" i="2"/>
  <c r="AF711" i="2"/>
  <c r="AE711" i="2"/>
  <c r="AD711" i="2"/>
  <c r="AC711" i="2"/>
  <c r="AB711" i="2"/>
  <c r="AA711" i="2"/>
  <c r="Z711" i="2"/>
  <c r="Y711" i="2"/>
  <c r="X711" i="2"/>
  <c r="W711" i="2"/>
  <c r="V711" i="2"/>
  <c r="U711" i="2"/>
  <c r="CG708" i="2"/>
  <c r="CF708" i="2"/>
  <c r="CD708" i="2"/>
  <c r="CC708" i="2"/>
  <c r="CB708" i="2"/>
  <c r="CA708" i="2"/>
  <c r="BZ708" i="2"/>
  <c r="BY708" i="2"/>
  <c r="BX708" i="2"/>
  <c r="BW708" i="2"/>
  <c r="BV708" i="2"/>
  <c r="BU708" i="2"/>
  <c r="BT708" i="2"/>
  <c r="BS708" i="2"/>
  <c r="BR708" i="2"/>
  <c r="BQ708" i="2"/>
  <c r="BP708" i="2"/>
  <c r="BO708" i="2"/>
  <c r="BN708" i="2"/>
  <c r="BM708" i="2"/>
  <c r="BL708" i="2"/>
  <c r="BK708" i="2"/>
  <c r="BJ708" i="2"/>
  <c r="BI708" i="2"/>
  <c r="BH708" i="2"/>
  <c r="AW708" i="2"/>
  <c r="AV708" i="2"/>
  <c r="AU708" i="2"/>
  <c r="AT708" i="2"/>
  <c r="AS708" i="2"/>
  <c r="AR708" i="2"/>
  <c r="AQ708" i="2"/>
  <c r="AP708" i="2"/>
  <c r="AO708" i="2"/>
  <c r="AN708" i="2"/>
  <c r="AM708" i="2"/>
  <c r="AL708" i="2"/>
  <c r="AK708" i="2"/>
  <c r="AJ708" i="2"/>
  <c r="AI708" i="2"/>
  <c r="AH708" i="2"/>
  <c r="AG708" i="2"/>
  <c r="AF708" i="2"/>
  <c r="AE708" i="2"/>
  <c r="AD708" i="2"/>
  <c r="AC708" i="2"/>
  <c r="AB708" i="2"/>
  <c r="AA708" i="2"/>
  <c r="Z708" i="2"/>
  <c r="Y708" i="2"/>
  <c r="X708" i="2"/>
  <c r="W708" i="2"/>
  <c r="V708" i="2"/>
  <c r="U708" i="2"/>
  <c r="CG705" i="2"/>
  <c r="CF705" i="2"/>
  <c r="CD705" i="2"/>
  <c r="CC705" i="2"/>
  <c r="CB705" i="2"/>
  <c r="CA705" i="2"/>
  <c r="BZ705" i="2"/>
  <c r="BY705" i="2"/>
  <c r="BX705" i="2"/>
  <c r="BW705" i="2"/>
  <c r="BV705" i="2"/>
  <c r="BU705" i="2"/>
  <c r="BT705" i="2"/>
  <c r="BS705" i="2"/>
  <c r="BR705" i="2"/>
  <c r="BQ705" i="2"/>
  <c r="BP705" i="2"/>
  <c r="BO705" i="2"/>
  <c r="BN705" i="2"/>
  <c r="BM705" i="2"/>
  <c r="BL705" i="2"/>
  <c r="BK705" i="2"/>
  <c r="BJ705" i="2"/>
  <c r="BI705" i="2"/>
  <c r="BH705" i="2"/>
  <c r="AW705" i="2"/>
  <c r="AV705" i="2"/>
  <c r="AU705" i="2"/>
  <c r="AT705" i="2"/>
  <c r="AS705" i="2"/>
  <c r="AR705" i="2"/>
  <c r="AQ705" i="2"/>
  <c r="AP705" i="2"/>
  <c r="AO705" i="2"/>
  <c r="AN705" i="2"/>
  <c r="AM705" i="2"/>
  <c r="AL705" i="2"/>
  <c r="AK705" i="2"/>
  <c r="AJ705" i="2"/>
  <c r="AI705" i="2"/>
  <c r="AH705" i="2"/>
  <c r="AG705" i="2"/>
  <c r="AF705" i="2"/>
  <c r="AE705" i="2"/>
  <c r="AD705" i="2"/>
  <c r="AC705" i="2"/>
  <c r="AB705" i="2"/>
  <c r="AA705" i="2"/>
  <c r="Z705" i="2"/>
  <c r="Y705" i="2"/>
  <c r="X705" i="2"/>
  <c r="W705" i="2"/>
  <c r="V705" i="2"/>
  <c r="U705" i="2"/>
  <c r="CG702" i="2"/>
  <c r="CF702" i="2"/>
  <c r="CD702" i="2"/>
  <c r="CC702" i="2"/>
  <c r="CB702" i="2"/>
  <c r="CA702" i="2"/>
  <c r="BZ702" i="2"/>
  <c r="BY702" i="2"/>
  <c r="BX702" i="2"/>
  <c r="BW702" i="2"/>
  <c r="BV702" i="2"/>
  <c r="BU702" i="2"/>
  <c r="BT702" i="2"/>
  <c r="BS702" i="2"/>
  <c r="BR702" i="2"/>
  <c r="BQ702" i="2"/>
  <c r="BP702" i="2"/>
  <c r="BO702" i="2"/>
  <c r="BN702" i="2"/>
  <c r="BM702" i="2"/>
  <c r="BL702" i="2"/>
  <c r="BB702" i="2"/>
  <c r="BA702" i="2"/>
  <c r="AZ702" i="2"/>
  <c r="AY702" i="2"/>
  <c r="AX702" i="2"/>
  <c r="AW702" i="2"/>
  <c r="AV702" i="2"/>
  <c r="AU702" i="2"/>
  <c r="AT702" i="2"/>
  <c r="AS702" i="2"/>
  <c r="AR702" i="2"/>
  <c r="AQ702" i="2"/>
  <c r="AP702" i="2"/>
  <c r="AO702" i="2"/>
  <c r="AN702" i="2"/>
  <c r="AM702" i="2"/>
  <c r="AL702" i="2"/>
  <c r="AK702" i="2"/>
  <c r="AJ702" i="2"/>
  <c r="AI702" i="2"/>
  <c r="AH702" i="2"/>
  <c r="AG702" i="2"/>
  <c r="AF702" i="2"/>
  <c r="AE702" i="2"/>
  <c r="AD702" i="2"/>
  <c r="AC702" i="2"/>
  <c r="AB702" i="2"/>
  <c r="AA702" i="2"/>
  <c r="Z702" i="2"/>
  <c r="Y702" i="2"/>
  <c r="X702" i="2"/>
  <c r="W702" i="2"/>
  <c r="V702" i="2"/>
  <c r="U702" i="2"/>
  <c r="CG699" i="2"/>
  <c r="CF699" i="2"/>
  <c r="CD699" i="2"/>
  <c r="CC699" i="2"/>
  <c r="CB699" i="2"/>
  <c r="CA699" i="2"/>
  <c r="BZ699" i="2"/>
  <c r="BY699" i="2"/>
  <c r="BX699" i="2"/>
  <c r="BW699" i="2"/>
  <c r="BV699" i="2"/>
  <c r="BU699" i="2"/>
  <c r="BT699" i="2"/>
  <c r="BS699" i="2"/>
  <c r="BR699" i="2"/>
  <c r="BQ699" i="2"/>
  <c r="BB699" i="2"/>
  <c r="BA699" i="2"/>
  <c r="AZ699" i="2"/>
  <c r="AY699" i="2"/>
  <c r="AX699" i="2"/>
  <c r="AW699" i="2"/>
  <c r="AV699" i="2"/>
  <c r="AU699" i="2"/>
  <c r="AT699" i="2"/>
  <c r="AS699" i="2"/>
  <c r="AR699" i="2"/>
  <c r="AQ699" i="2"/>
  <c r="AP699" i="2"/>
  <c r="AO699" i="2"/>
  <c r="AN699" i="2"/>
  <c r="AM699" i="2"/>
  <c r="AL699" i="2"/>
  <c r="AK699" i="2"/>
  <c r="AJ699" i="2"/>
  <c r="AI699" i="2"/>
  <c r="AH699" i="2"/>
  <c r="AG699" i="2"/>
  <c r="AF699" i="2"/>
  <c r="AE699" i="2"/>
  <c r="AD699" i="2"/>
  <c r="AC699" i="2"/>
  <c r="AB699" i="2"/>
  <c r="AA699" i="2"/>
  <c r="Z699" i="2"/>
  <c r="Y699" i="2"/>
  <c r="X699" i="2"/>
  <c r="W699" i="2"/>
  <c r="V699" i="2"/>
  <c r="U699" i="2"/>
  <c r="CG696" i="2"/>
  <c r="CF696" i="2"/>
  <c r="CD696" i="2"/>
  <c r="CC696" i="2"/>
  <c r="CB696" i="2"/>
  <c r="CA696" i="2"/>
  <c r="BZ696" i="2"/>
  <c r="BY696" i="2"/>
  <c r="BX696" i="2"/>
  <c r="BW696" i="2"/>
  <c r="BV696" i="2"/>
  <c r="BU696" i="2"/>
  <c r="BT696" i="2"/>
  <c r="BS696" i="2"/>
  <c r="BR696" i="2"/>
  <c r="BQ696" i="2"/>
  <c r="BB696" i="2"/>
  <c r="BA696" i="2"/>
  <c r="AZ696" i="2"/>
  <c r="AY696" i="2"/>
  <c r="AX696" i="2"/>
  <c r="AW696" i="2"/>
  <c r="AV696" i="2"/>
  <c r="AU696" i="2"/>
  <c r="AT696" i="2"/>
  <c r="AS696" i="2"/>
  <c r="AR696" i="2"/>
  <c r="AQ696" i="2"/>
  <c r="AP696" i="2"/>
  <c r="AO696" i="2"/>
  <c r="AN696" i="2"/>
  <c r="AM696" i="2"/>
  <c r="AL696" i="2"/>
  <c r="AK696" i="2"/>
  <c r="AJ696" i="2"/>
  <c r="AI696" i="2"/>
  <c r="AH696" i="2"/>
  <c r="AG696" i="2"/>
  <c r="AF696" i="2"/>
  <c r="AE696" i="2"/>
  <c r="AD696" i="2"/>
  <c r="AC696" i="2"/>
  <c r="AB696" i="2"/>
  <c r="AA696" i="2"/>
  <c r="Z696" i="2"/>
  <c r="Y696" i="2"/>
  <c r="X696" i="2"/>
  <c r="W696" i="2"/>
  <c r="V696" i="2"/>
  <c r="U696" i="2"/>
  <c r="CG693" i="2"/>
  <c r="CF693" i="2"/>
  <c r="CD693" i="2"/>
  <c r="CC693" i="2"/>
  <c r="CB693" i="2"/>
  <c r="CA693" i="2"/>
  <c r="BZ693" i="2"/>
  <c r="BY693" i="2"/>
  <c r="BX693" i="2"/>
  <c r="BW693" i="2"/>
  <c r="BV693" i="2"/>
  <c r="BU693" i="2"/>
  <c r="BT693" i="2"/>
  <c r="BS693" i="2"/>
  <c r="BR693" i="2"/>
  <c r="BQ693" i="2"/>
  <c r="BB693" i="2"/>
  <c r="BA693" i="2"/>
  <c r="AZ693" i="2"/>
  <c r="AY693" i="2"/>
  <c r="AX693" i="2"/>
  <c r="AW693" i="2"/>
  <c r="AV693" i="2"/>
  <c r="AU693" i="2"/>
  <c r="AT693" i="2"/>
  <c r="AS693" i="2"/>
  <c r="AR693" i="2"/>
  <c r="AQ693" i="2"/>
  <c r="AP693" i="2"/>
  <c r="AO693" i="2"/>
  <c r="AN693" i="2"/>
  <c r="AM693" i="2"/>
  <c r="AL693" i="2"/>
  <c r="AK693" i="2"/>
  <c r="AJ693" i="2"/>
  <c r="AI693" i="2"/>
  <c r="AH693" i="2"/>
  <c r="AG693" i="2"/>
  <c r="AF693" i="2"/>
  <c r="AE693" i="2"/>
  <c r="AD693" i="2"/>
  <c r="AC693" i="2"/>
  <c r="AB693" i="2"/>
  <c r="AA693" i="2"/>
  <c r="Z693" i="2"/>
  <c r="Y693" i="2"/>
  <c r="X693" i="2"/>
  <c r="W693" i="2"/>
  <c r="V693" i="2"/>
  <c r="U693" i="2"/>
  <c r="CG690" i="2"/>
  <c r="CF690" i="2"/>
  <c r="CD690" i="2"/>
  <c r="CC690" i="2"/>
  <c r="CB690" i="2"/>
  <c r="CA690" i="2"/>
  <c r="BZ690" i="2"/>
  <c r="BY690" i="2"/>
  <c r="BX690" i="2"/>
  <c r="BW690" i="2"/>
  <c r="BV690" i="2"/>
  <c r="BU690" i="2"/>
  <c r="BT690" i="2"/>
  <c r="BS690" i="2"/>
  <c r="BR690" i="2"/>
  <c r="BQ690" i="2"/>
  <c r="BB690" i="2"/>
  <c r="BA690" i="2"/>
  <c r="AZ690" i="2"/>
  <c r="AY690" i="2"/>
  <c r="AX690" i="2"/>
  <c r="AW690" i="2"/>
  <c r="AV690" i="2"/>
  <c r="AU690" i="2"/>
  <c r="AT690" i="2"/>
  <c r="AS690" i="2"/>
  <c r="AR690" i="2"/>
  <c r="AQ690" i="2"/>
  <c r="AP690" i="2"/>
  <c r="AO690" i="2"/>
  <c r="AN690" i="2"/>
  <c r="AM690" i="2"/>
  <c r="AL690" i="2"/>
  <c r="AK690" i="2"/>
  <c r="AJ690" i="2"/>
  <c r="AI690" i="2"/>
  <c r="AH690" i="2"/>
  <c r="AG690" i="2"/>
  <c r="AF690" i="2"/>
  <c r="AE690" i="2"/>
  <c r="AD690" i="2"/>
  <c r="AC690" i="2"/>
  <c r="AB690" i="2"/>
  <c r="AA690" i="2"/>
  <c r="Z690" i="2"/>
  <c r="Y690" i="2"/>
  <c r="X690" i="2"/>
  <c r="W690" i="2"/>
  <c r="V690" i="2"/>
  <c r="U690" i="2"/>
  <c r="CG687" i="2"/>
  <c r="CF687" i="2"/>
  <c r="CD687" i="2"/>
  <c r="CC687" i="2"/>
  <c r="CB687" i="2"/>
  <c r="CA687" i="2"/>
  <c r="BZ687" i="2"/>
  <c r="BY687" i="2"/>
  <c r="BX687" i="2"/>
  <c r="BW687" i="2"/>
  <c r="BV687" i="2"/>
  <c r="BU687" i="2"/>
  <c r="BT687" i="2"/>
  <c r="BS687" i="2"/>
  <c r="BR687" i="2"/>
  <c r="BQ687" i="2"/>
  <c r="BB687" i="2"/>
  <c r="BA687" i="2"/>
  <c r="AZ687" i="2"/>
  <c r="AY687" i="2"/>
  <c r="AX687" i="2"/>
  <c r="AW687" i="2"/>
  <c r="AV687" i="2"/>
  <c r="AU687" i="2"/>
  <c r="AT687" i="2"/>
  <c r="AS687" i="2"/>
  <c r="AR687" i="2"/>
  <c r="AQ687" i="2"/>
  <c r="AP687" i="2"/>
  <c r="AO687" i="2"/>
  <c r="AN687" i="2"/>
  <c r="AM687" i="2"/>
  <c r="AL687" i="2"/>
  <c r="AK687" i="2"/>
  <c r="AJ687" i="2"/>
  <c r="AI687" i="2"/>
  <c r="AH687" i="2"/>
  <c r="AG687" i="2"/>
  <c r="AF687" i="2"/>
  <c r="AE687" i="2"/>
  <c r="AD687" i="2"/>
  <c r="AC687" i="2"/>
  <c r="AB687" i="2"/>
  <c r="AA687" i="2"/>
  <c r="Z687" i="2"/>
  <c r="Y687" i="2"/>
  <c r="X687" i="2"/>
  <c r="W687" i="2"/>
  <c r="V687" i="2"/>
  <c r="U687" i="2"/>
  <c r="CG684" i="2"/>
  <c r="CF684" i="2"/>
  <c r="CD684" i="2"/>
  <c r="CC684" i="2"/>
  <c r="CB684" i="2"/>
  <c r="CA684" i="2"/>
  <c r="BZ684" i="2"/>
  <c r="BY684" i="2"/>
  <c r="BX684" i="2"/>
  <c r="BW684" i="2"/>
  <c r="BV684" i="2"/>
  <c r="BU684" i="2"/>
  <c r="BT684" i="2"/>
  <c r="BS684" i="2"/>
  <c r="BR684" i="2"/>
  <c r="BQ684" i="2"/>
  <c r="BB684" i="2"/>
  <c r="BA684" i="2"/>
  <c r="AZ684" i="2"/>
  <c r="AY684" i="2"/>
  <c r="AX684" i="2"/>
  <c r="AW684" i="2"/>
  <c r="AV684" i="2"/>
  <c r="AU684" i="2"/>
  <c r="AT684" i="2"/>
  <c r="AS684" i="2"/>
  <c r="AR684" i="2"/>
  <c r="AQ684" i="2"/>
  <c r="AP684" i="2"/>
  <c r="AO684" i="2"/>
  <c r="AN684" i="2"/>
  <c r="AM684" i="2"/>
  <c r="AL684" i="2"/>
  <c r="AK684" i="2"/>
  <c r="AJ684" i="2"/>
  <c r="AI684" i="2"/>
  <c r="AH684" i="2"/>
  <c r="AG684" i="2"/>
  <c r="AF684" i="2"/>
  <c r="AE684" i="2"/>
  <c r="AD684" i="2"/>
  <c r="AC684" i="2"/>
  <c r="AB684" i="2"/>
  <c r="AA684" i="2"/>
  <c r="Z684" i="2"/>
  <c r="Y684" i="2"/>
  <c r="X684" i="2"/>
  <c r="W684" i="2"/>
  <c r="V684" i="2"/>
  <c r="U684" i="2"/>
  <c r="CG681" i="2"/>
  <c r="CF681" i="2"/>
  <c r="CD681" i="2"/>
  <c r="CC681" i="2"/>
  <c r="CB681" i="2"/>
  <c r="CA681" i="2"/>
  <c r="BZ681" i="2"/>
  <c r="BY681" i="2"/>
  <c r="BX681" i="2"/>
  <c r="BW681" i="2"/>
  <c r="BV681" i="2"/>
  <c r="BU681" i="2"/>
  <c r="BT681" i="2"/>
  <c r="BS681" i="2"/>
  <c r="BR681" i="2"/>
  <c r="BQ681" i="2"/>
  <c r="BB681" i="2"/>
  <c r="BA681" i="2"/>
  <c r="AZ681" i="2"/>
  <c r="AY681" i="2"/>
  <c r="AX681" i="2"/>
  <c r="AW681" i="2"/>
  <c r="AV681" i="2"/>
  <c r="AU681" i="2"/>
  <c r="AT681" i="2"/>
  <c r="AS681" i="2"/>
  <c r="AR681" i="2"/>
  <c r="AQ681" i="2"/>
  <c r="AP681" i="2"/>
  <c r="AO681" i="2"/>
  <c r="AN681" i="2"/>
  <c r="AM681" i="2"/>
  <c r="AL681" i="2"/>
  <c r="AK681" i="2"/>
  <c r="AJ681" i="2"/>
  <c r="AI681" i="2"/>
  <c r="AH681" i="2"/>
  <c r="AG681" i="2"/>
  <c r="AF681" i="2"/>
  <c r="AE681" i="2"/>
  <c r="AD681" i="2"/>
  <c r="AC681" i="2"/>
  <c r="AB681" i="2"/>
  <c r="AA681" i="2"/>
  <c r="Z681" i="2"/>
  <c r="Y681" i="2"/>
  <c r="X681" i="2"/>
  <c r="W681" i="2"/>
  <c r="V681" i="2"/>
  <c r="U681" i="2"/>
  <c r="CG678" i="2"/>
  <c r="CF678" i="2"/>
  <c r="CD678" i="2"/>
  <c r="CC678" i="2"/>
  <c r="CB678" i="2"/>
  <c r="CA678" i="2"/>
  <c r="BZ678" i="2"/>
  <c r="BY678" i="2"/>
  <c r="BX678" i="2"/>
  <c r="BW678" i="2"/>
  <c r="BV678" i="2"/>
  <c r="BU678" i="2"/>
  <c r="BT678" i="2"/>
  <c r="BS678" i="2"/>
  <c r="BR678" i="2"/>
  <c r="BQ678" i="2"/>
  <c r="BB678" i="2"/>
  <c r="BA678" i="2"/>
  <c r="AZ678" i="2"/>
  <c r="AY678" i="2"/>
  <c r="AX678" i="2"/>
  <c r="AW678" i="2"/>
  <c r="AV678" i="2"/>
  <c r="AU678" i="2"/>
  <c r="AT678" i="2"/>
  <c r="AS678" i="2"/>
  <c r="AR678" i="2"/>
  <c r="AQ678" i="2"/>
  <c r="AP678" i="2"/>
  <c r="AO678" i="2"/>
  <c r="AN678" i="2"/>
  <c r="AM678" i="2"/>
  <c r="AL678" i="2"/>
  <c r="AK678" i="2"/>
  <c r="AJ678" i="2"/>
  <c r="AI678" i="2"/>
  <c r="AH678" i="2"/>
  <c r="AG678" i="2"/>
  <c r="AF678" i="2"/>
  <c r="AE678" i="2"/>
  <c r="AD678" i="2"/>
  <c r="AC678" i="2"/>
  <c r="AB678" i="2"/>
  <c r="AA678" i="2"/>
  <c r="Z678" i="2"/>
  <c r="Y678" i="2"/>
  <c r="X678" i="2"/>
  <c r="W678" i="2"/>
  <c r="V678" i="2"/>
  <c r="U678" i="2"/>
  <c r="CG675" i="2"/>
  <c r="CF675" i="2"/>
  <c r="CD675" i="2"/>
  <c r="CC675" i="2"/>
  <c r="CB675" i="2"/>
  <c r="CA675" i="2"/>
  <c r="BZ675" i="2"/>
  <c r="BY675" i="2"/>
  <c r="BX675" i="2"/>
  <c r="BW675" i="2"/>
  <c r="BV675" i="2"/>
  <c r="BU675" i="2"/>
  <c r="BT675" i="2"/>
  <c r="BS675" i="2"/>
  <c r="BR675" i="2"/>
  <c r="BQ675" i="2"/>
  <c r="BB675" i="2"/>
  <c r="BA675" i="2"/>
  <c r="AZ675" i="2"/>
  <c r="AY675" i="2"/>
  <c r="AX675" i="2"/>
  <c r="AW675" i="2"/>
  <c r="AV675" i="2"/>
  <c r="AU675" i="2"/>
  <c r="AT675" i="2"/>
  <c r="AS675" i="2"/>
  <c r="AR675" i="2"/>
  <c r="AQ675" i="2"/>
  <c r="AP675" i="2"/>
  <c r="AO675" i="2"/>
  <c r="AN675" i="2"/>
  <c r="AM675" i="2"/>
  <c r="AL675" i="2"/>
  <c r="AK675" i="2"/>
  <c r="AJ675" i="2"/>
  <c r="AI675" i="2"/>
  <c r="AH675" i="2"/>
  <c r="AG675" i="2"/>
  <c r="AF675" i="2"/>
  <c r="AE675" i="2"/>
  <c r="AD675" i="2"/>
  <c r="AC675" i="2"/>
  <c r="AB675" i="2"/>
  <c r="AA675" i="2"/>
  <c r="Z675" i="2"/>
  <c r="Y675" i="2"/>
  <c r="X675" i="2"/>
  <c r="W675" i="2"/>
  <c r="V675" i="2"/>
  <c r="U675" i="2"/>
  <c r="CG671" i="2"/>
  <c r="CF671" i="2"/>
  <c r="CD671" i="2"/>
  <c r="CC671" i="2"/>
  <c r="CB671" i="2"/>
  <c r="CA671" i="2"/>
  <c r="BZ671" i="2"/>
  <c r="BY671" i="2"/>
  <c r="BF671" i="2"/>
  <c r="BE671" i="2"/>
  <c r="BD671" i="2"/>
  <c r="BC671" i="2"/>
  <c r="BB671" i="2"/>
  <c r="BA671" i="2"/>
  <c r="AZ671" i="2"/>
  <c r="AY671" i="2"/>
  <c r="AX671" i="2"/>
  <c r="AW671" i="2"/>
  <c r="AV671" i="2"/>
  <c r="AU671" i="2"/>
  <c r="AT671" i="2"/>
  <c r="AS671" i="2"/>
  <c r="AR671" i="2"/>
  <c r="AQ671" i="2"/>
  <c r="AP671" i="2"/>
  <c r="AO671" i="2"/>
  <c r="AN671" i="2"/>
  <c r="AM671" i="2"/>
  <c r="AL671" i="2"/>
  <c r="AK671" i="2"/>
  <c r="AJ671" i="2"/>
  <c r="AI671" i="2"/>
  <c r="AH671" i="2"/>
  <c r="AG671" i="2"/>
  <c r="AF671" i="2"/>
  <c r="AE671" i="2"/>
  <c r="AD671" i="2"/>
  <c r="AC671" i="2"/>
  <c r="AB671" i="2"/>
  <c r="AA671" i="2"/>
  <c r="Z671" i="2"/>
  <c r="Y671" i="2"/>
  <c r="X671" i="2"/>
  <c r="W671" i="2"/>
  <c r="V671" i="2"/>
  <c r="U671" i="2"/>
  <c r="CG668" i="2"/>
  <c r="CF668" i="2"/>
  <c r="CD668" i="2"/>
  <c r="CC668" i="2"/>
  <c r="CB668" i="2"/>
  <c r="CA668" i="2"/>
  <c r="BZ668" i="2"/>
  <c r="BY668" i="2"/>
  <c r="BF668" i="2"/>
  <c r="BE668" i="2"/>
  <c r="BD668" i="2"/>
  <c r="BC668" i="2"/>
  <c r="BB668" i="2"/>
  <c r="BA668" i="2"/>
  <c r="AZ668" i="2"/>
  <c r="AY668" i="2"/>
  <c r="AX668" i="2"/>
  <c r="AW668" i="2"/>
  <c r="AV668" i="2"/>
  <c r="AU668" i="2"/>
  <c r="AT668" i="2"/>
  <c r="AS668" i="2"/>
  <c r="AR668" i="2"/>
  <c r="AQ668" i="2"/>
  <c r="AP668" i="2"/>
  <c r="AO668" i="2"/>
  <c r="AN668" i="2"/>
  <c r="AM668" i="2"/>
  <c r="AL668" i="2"/>
  <c r="AK668" i="2"/>
  <c r="AJ668" i="2"/>
  <c r="AI668" i="2"/>
  <c r="AH668" i="2"/>
  <c r="AG668" i="2"/>
  <c r="AF668" i="2"/>
  <c r="AE668" i="2"/>
  <c r="AD668" i="2"/>
  <c r="AC668" i="2"/>
  <c r="AB668" i="2"/>
  <c r="AA668" i="2"/>
  <c r="Z668" i="2"/>
  <c r="Y668" i="2"/>
  <c r="X668" i="2"/>
  <c r="W668" i="2"/>
  <c r="V668" i="2"/>
  <c r="U668" i="2"/>
  <c r="CG665" i="2"/>
  <c r="CF665" i="2"/>
  <c r="CD665" i="2"/>
  <c r="CC665" i="2"/>
  <c r="CB665" i="2"/>
  <c r="CA665" i="2"/>
  <c r="BZ665" i="2"/>
  <c r="BY665" i="2"/>
  <c r="BF665" i="2"/>
  <c r="BE665" i="2"/>
  <c r="BD665" i="2"/>
  <c r="BC665" i="2"/>
  <c r="BB665" i="2"/>
  <c r="BA665" i="2"/>
  <c r="AZ665" i="2"/>
  <c r="AY665" i="2"/>
  <c r="AX665" i="2"/>
  <c r="AW665" i="2"/>
  <c r="AV665" i="2"/>
  <c r="AU665" i="2"/>
  <c r="AT665" i="2"/>
  <c r="AS665" i="2"/>
  <c r="AR665" i="2"/>
  <c r="AQ665" i="2"/>
  <c r="AP665" i="2"/>
  <c r="AO665" i="2"/>
  <c r="AN665" i="2"/>
  <c r="AM665" i="2"/>
  <c r="AL665" i="2"/>
  <c r="AK665" i="2"/>
  <c r="AJ665" i="2"/>
  <c r="AI665" i="2"/>
  <c r="AH665" i="2"/>
  <c r="AG665" i="2"/>
  <c r="AF665" i="2"/>
  <c r="AE665" i="2"/>
  <c r="AD665" i="2"/>
  <c r="AC665" i="2"/>
  <c r="AB665" i="2"/>
  <c r="AA665" i="2"/>
  <c r="Z665" i="2"/>
  <c r="Y665" i="2"/>
  <c r="X665" i="2"/>
  <c r="W665" i="2"/>
  <c r="V665" i="2"/>
  <c r="U665" i="2"/>
  <c r="CG662" i="2"/>
  <c r="CF662" i="2"/>
  <c r="CD662" i="2"/>
  <c r="CC662" i="2"/>
  <c r="CB662" i="2"/>
  <c r="CA662" i="2"/>
  <c r="BZ662" i="2"/>
  <c r="BY662" i="2"/>
  <c r="BF662" i="2"/>
  <c r="BE662" i="2"/>
  <c r="BD662" i="2"/>
  <c r="BC662" i="2"/>
  <c r="BB662" i="2"/>
  <c r="BA662" i="2"/>
  <c r="AZ662" i="2"/>
  <c r="AY662" i="2"/>
  <c r="AX662" i="2"/>
  <c r="AW662" i="2"/>
  <c r="AV662" i="2"/>
  <c r="AU662" i="2"/>
  <c r="AT662" i="2"/>
  <c r="AS662" i="2"/>
  <c r="AR662" i="2"/>
  <c r="AQ662" i="2"/>
  <c r="AP662" i="2"/>
  <c r="AO662" i="2"/>
  <c r="AN662" i="2"/>
  <c r="AM662" i="2"/>
  <c r="AL662" i="2"/>
  <c r="AK662" i="2"/>
  <c r="AJ662" i="2"/>
  <c r="AI662" i="2"/>
  <c r="AH662" i="2"/>
  <c r="AG662" i="2"/>
  <c r="AF662" i="2"/>
  <c r="AE662" i="2"/>
  <c r="AD662" i="2"/>
  <c r="AC662" i="2"/>
  <c r="AB662" i="2"/>
  <c r="AA662" i="2"/>
  <c r="Z662" i="2"/>
  <c r="Y662" i="2"/>
  <c r="X662" i="2"/>
  <c r="W662" i="2"/>
  <c r="V662" i="2"/>
  <c r="U662" i="2"/>
  <c r="CG659" i="2"/>
  <c r="CF659" i="2"/>
  <c r="CD659" i="2"/>
  <c r="CC659" i="2"/>
  <c r="CB659" i="2"/>
  <c r="CA659" i="2"/>
  <c r="BZ659" i="2"/>
  <c r="BY659" i="2"/>
  <c r="BF659" i="2"/>
  <c r="BE659" i="2"/>
  <c r="BD659" i="2"/>
  <c r="BC659" i="2"/>
  <c r="BB659" i="2"/>
  <c r="BA659" i="2"/>
  <c r="AZ659" i="2"/>
  <c r="AY659" i="2"/>
  <c r="AX659" i="2"/>
  <c r="AW659" i="2"/>
  <c r="AV659" i="2"/>
  <c r="AU659" i="2"/>
  <c r="AT659" i="2"/>
  <c r="AS659" i="2"/>
  <c r="AR659" i="2"/>
  <c r="AQ659" i="2"/>
  <c r="AP659" i="2"/>
  <c r="AO659" i="2"/>
  <c r="AN659" i="2"/>
  <c r="AM659" i="2"/>
  <c r="AL659" i="2"/>
  <c r="AK659" i="2"/>
  <c r="AJ659" i="2"/>
  <c r="AI659" i="2"/>
  <c r="AH659" i="2"/>
  <c r="AG659" i="2"/>
  <c r="AF659" i="2"/>
  <c r="AE659" i="2"/>
  <c r="AD659" i="2"/>
  <c r="AC659" i="2"/>
  <c r="AB659" i="2"/>
  <c r="AA659" i="2"/>
  <c r="Z659" i="2"/>
  <c r="Y659" i="2"/>
  <c r="X659" i="2"/>
  <c r="W659" i="2"/>
  <c r="V659" i="2"/>
  <c r="U659" i="2"/>
  <c r="CG656" i="2"/>
  <c r="CF656" i="2"/>
  <c r="CD656" i="2"/>
  <c r="CC656" i="2"/>
  <c r="CB656" i="2"/>
  <c r="CA656" i="2"/>
  <c r="BZ656" i="2"/>
  <c r="BY656" i="2"/>
  <c r="BF656" i="2"/>
  <c r="BE656" i="2"/>
  <c r="BD656" i="2"/>
  <c r="BC656" i="2"/>
  <c r="BB656" i="2"/>
  <c r="BA656" i="2"/>
  <c r="AZ656" i="2"/>
  <c r="AY656" i="2"/>
  <c r="AX656" i="2"/>
  <c r="AW656" i="2"/>
  <c r="AV656" i="2"/>
  <c r="AU656" i="2"/>
  <c r="AT656" i="2"/>
  <c r="AS656" i="2"/>
  <c r="AR656" i="2"/>
  <c r="AQ656" i="2"/>
  <c r="AP656" i="2"/>
  <c r="AO656" i="2"/>
  <c r="AN656" i="2"/>
  <c r="AM656" i="2"/>
  <c r="AL656" i="2"/>
  <c r="AK656" i="2"/>
  <c r="AJ656" i="2"/>
  <c r="AI656" i="2"/>
  <c r="AH656" i="2"/>
  <c r="AG656" i="2"/>
  <c r="AF656" i="2"/>
  <c r="AE656" i="2"/>
  <c r="AD656" i="2"/>
  <c r="AC656" i="2"/>
  <c r="AB656" i="2"/>
  <c r="AA656" i="2"/>
  <c r="Z656" i="2"/>
  <c r="Y656" i="2"/>
  <c r="X656" i="2"/>
  <c r="W656" i="2"/>
  <c r="V656" i="2"/>
  <c r="U656" i="2"/>
  <c r="CG653" i="2"/>
  <c r="CF653" i="2"/>
  <c r="CD653" i="2"/>
  <c r="CC653" i="2"/>
  <c r="CB653" i="2"/>
  <c r="CA653" i="2"/>
  <c r="BZ653" i="2"/>
  <c r="BY653" i="2"/>
  <c r="BF653" i="2"/>
  <c r="BE653" i="2"/>
  <c r="BD653" i="2"/>
  <c r="BC653" i="2"/>
  <c r="BB653" i="2"/>
  <c r="BA653" i="2"/>
  <c r="AZ653" i="2"/>
  <c r="AY653" i="2"/>
  <c r="AX653" i="2"/>
  <c r="AW653" i="2"/>
  <c r="AV653" i="2"/>
  <c r="AU653" i="2"/>
  <c r="AT653" i="2"/>
  <c r="AS653" i="2"/>
  <c r="AR653" i="2"/>
  <c r="AQ653" i="2"/>
  <c r="AP653" i="2"/>
  <c r="AO653" i="2"/>
  <c r="AN653" i="2"/>
  <c r="AM653" i="2"/>
  <c r="AL653" i="2"/>
  <c r="AK653" i="2"/>
  <c r="AJ653" i="2"/>
  <c r="AI653" i="2"/>
  <c r="AH653" i="2"/>
  <c r="AG653" i="2"/>
  <c r="AF653" i="2"/>
  <c r="AE653" i="2"/>
  <c r="AD653" i="2"/>
  <c r="AC653" i="2"/>
  <c r="AB653" i="2"/>
  <c r="AA653" i="2"/>
  <c r="Z653" i="2"/>
  <c r="Y653" i="2"/>
  <c r="X653" i="2"/>
  <c r="W653" i="2"/>
  <c r="V653" i="2"/>
  <c r="U653" i="2"/>
  <c r="CG650" i="2"/>
  <c r="CF650" i="2"/>
  <c r="CD650" i="2"/>
  <c r="CC650" i="2"/>
  <c r="CB650" i="2"/>
  <c r="CA650" i="2"/>
  <c r="BZ650" i="2"/>
  <c r="BY650" i="2"/>
  <c r="BF650" i="2"/>
  <c r="BE650" i="2"/>
  <c r="BD650" i="2"/>
  <c r="BC650" i="2"/>
  <c r="BB650" i="2"/>
  <c r="BA650" i="2"/>
  <c r="AZ650" i="2"/>
  <c r="AY650" i="2"/>
  <c r="AX650" i="2"/>
  <c r="AW650" i="2"/>
  <c r="AV650" i="2"/>
  <c r="AU650" i="2"/>
  <c r="AT650" i="2"/>
  <c r="AS650" i="2"/>
  <c r="AR650" i="2"/>
  <c r="AQ650" i="2"/>
  <c r="AP650" i="2"/>
  <c r="AO650" i="2"/>
  <c r="AN650" i="2"/>
  <c r="AM650" i="2"/>
  <c r="AL650" i="2"/>
  <c r="AK650" i="2"/>
  <c r="AJ650" i="2"/>
  <c r="AI650" i="2"/>
  <c r="AH650" i="2"/>
  <c r="AG650" i="2"/>
  <c r="AF650" i="2"/>
  <c r="AE650" i="2"/>
  <c r="AD650" i="2"/>
  <c r="AC650" i="2"/>
  <c r="AB650" i="2"/>
  <c r="AA650" i="2"/>
  <c r="Z650" i="2"/>
  <c r="Y650" i="2"/>
  <c r="X650" i="2"/>
  <c r="W650" i="2"/>
  <c r="V650" i="2"/>
  <c r="U650" i="2"/>
  <c r="CG647" i="2"/>
  <c r="CF647" i="2"/>
  <c r="CD647" i="2"/>
  <c r="CC647" i="2"/>
  <c r="CB647" i="2"/>
  <c r="CA647" i="2"/>
  <c r="BZ647" i="2"/>
  <c r="BY647" i="2"/>
  <c r="BF647" i="2"/>
  <c r="BE647" i="2"/>
  <c r="BD647" i="2"/>
  <c r="BC647" i="2"/>
  <c r="BB647" i="2"/>
  <c r="BA647" i="2"/>
  <c r="AZ647" i="2"/>
  <c r="AY647" i="2"/>
  <c r="AX647" i="2"/>
  <c r="AW647" i="2"/>
  <c r="AV647" i="2"/>
  <c r="AU647" i="2"/>
  <c r="AT647" i="2"/>
  <c r="AS647" i="2"/>
  <c r="AR647" i="2"/>
  <c r="AQ647" i="2"/>
  <c r="AP647" i="2"/>
  <c r="AO647" i="2"/>
  <c r="AN647" i="2"/>
  <c r="AM647" i="2"/>
  <c r="AL647" i="2"/>
  <c r="AK647" i="2"/>
  <c r="AJ647" i="2"/>
  <c r="AI647" i="2"/>
  <c r="AH647" i="2"/>
  <c r="AG647" i="2"/>
  <c r="AF647" i="2"/>
  <c r="AE647" i="2"/>
  <c r="AD647" i="2"/>
  <c r="AC647" i="2"/>
  <c r="AB647" i="2"/>
  <c r="AA647" i="2"/>
  <c r="Z647" i="2"/>
  <c r="Y647" i="2"/>
  <c r="X647" i="2"/>
  <c r="W647" i="2"/>
  <c r="V647" i="2"/>
  <c r="U647" i="2"/>
  <c r="CG644" i="2"/>
  <c r="CF644" i="2"/>
  <c r="CD644" i="2"/>
  <c r="CC644" i="2"/>
  <c r="CB644" i="2"/>
  <c r="CA644" i="2"/>
  <c r="BZ644" i="2"/>
  <c r="BY644" i="2"/>
  <c r="BF644" i="2"/>
  <c r="BE644" i="2"/>
  <c r="BD644" i="2"/>
  <c r="BC644" i="2"/>
  <c r="BB644" i="2"/>
  <c r="BA644" i="2"/>
  <c r="AZ644" i="2"/>
  <c r="AY644" i="2"/>
  <c r="AX644" i="2"/>
  <c r="AW644" i="2"/>
  <c r="AV644" i="2"/>
  <c r="AU644" i="2"/>
  <c r="AT644" i="2"/>
  <c r="AS644" i="2"/>
  <c r="AR644" i="2"/>
  <c r="AQ644" i="2"/>
  <c r="AP644" i="2"/>
  <c r="AO644" i="2"/>
  <c r="AN644" i="2"/>
  <c r="AM644" i="2"/>
  <c r="AL644" i="2"/>
  <c r="AK644" i="2"/>
  <c r="AJ644" i="2"/>
  <c r="AI644" i="2"/>
  <c r="AH644" i="2"/>
  <c r="AG644" i="2"/>
  <c r="AF644" i="2"/>
  <c r="AE644" i="2"/>
  <c r="AD644" i="2"/>
  <c r="AC644" i="2"/>
  <c r="AB644" i="2"/>
  <c r="AA644" i="2"/>
  <c r="Z644" i="2"/>
  <c r="Y644" i="2"/>
  <c r="X644" i="2"/>
  <c r="W644" i="2"/>
  <c r="V644" i="2"/>
  <c r="U644" i="2"/>
  <c r="CG641" i="2"/>
  <c r="CF641" i="2"/>
  <c r="CD641" i="2"/>
  <c r="CC641" i="2"/>
  <c r="CB641" i="2"/>
  <c r="CA641" i="2"/>
  <c r="BZ641" i="2"/>
  <c r="BY641" i="2"/>
  <c r="BF641" i="2"/>
  <c r="BE641" i="2"/>
  <c r="BD641" i="2"/>
  <c r="BC641" i="2"/>
  <c r="BB641" i="2"/>
  <c r="BA641" i="2"/>
  <c r="AZ641" i="2"/>
  <c r="AY641" i="2"/>
  <c r="AX641" i="2"/>
  <c r="AW641" i="2"/>
  <c r="AV641" i="2"/>
  <c r="AU641" i="2"/>
  <c r="AT641" i="2"/>
  <c r="AS641" i="2"/>
  <c r="AR641" i="2"/>
  <c r="AQ641" i="2"/>
  <c r="AP641" i="2"/>
  <c r="AO641" i="2"/>
  <c r="AN641" i="2"/>
  <c r="AM641" i="2"/>
  <c r="AL641" i="2"/>
  <c r="AK641" i="2"/>
  <c r="AJ641" i="2"/>
  <c r="AI641" i="2"/>
  <c r="AH641" i="2"/>
  <c r="AG641" i="2"/>
  <c r="AF641" i="2"/>
  <c r="AE641" i="2"/>
  <c r="AD641" i="2"/>
  <c r="AC641" i="2"/>
  <c r="AB641" i="2"/>
  <c r="AA641" i="2"/>
  <c r="Z641" i="2"/>
  <c r="Y641" i="2"/>
  <c r="X641" i="2"/>
  <c r="W641" i="2"/>
  <c r="V641" i="2"/>
  <c r="U641" i="2"/>
  <c r="CG638" i="2"/>
  <c r="CF638" i="2"/>
  <c r="CD638" i="2"/>
  <c r="CC638" i="2"/>
  <c r="CB638" i="2"/>
  <c r="CA638" i="2"/>
  <c r="BZ638" i="2"/>
  <c r="BY638" i="2"/>
  <c r="BF638" i="2"/>
  <c r="BE638" i="2"/>
  <c r="BD638" i="2"/>
  <c r="BC638" i="2"/>
  <c r="BB638" i="2"/>
  <c r="BA638" i="2"/>
  <c r="AZ638" i="2"/>
  <c r="AY638" i="2"/>
  <c r="AX638" i="2"/>
  <c r="AW638" i="2"/>
  <c r="AV638" i="2"/>
  <c r="AU638" i="2"/>
  <c r="AT638" i="2"/>
  <c r="AS638" i="2"/>
  <c r="AR638" i="2"/>
  <c r="AQ638" i="2"/>
  <c r="AP638" i="2"/>
  <c r="AO638" i="2"/>
  <c r="AN638" i="2"/>
  <c r="AM638" i="2"/>
  <c r="AL638" i="2"/>
  <c r="AK638" i="2"/>
  <c r="AJ638" i="2"/>
  <c r="AI638" i="2"/>
  <c r="AH638" i="2"/>
  <c r="AG638" i="2"/>
  <c r="AF638" i="2"/>
  <c r="AE638" i="2"/>
  <c r="AD638" i="2"/>
  <c r="AC638" i="2"/>
  <c r="AB638" i="2"/>
  <c r="AA638" i="2"/>
  <c r="Z638" i="2"/>
  <c r="Y638" i="2"/>
  <c r="X638" i="2"/>
  <c r="W638" i="2"/>
  <c r="V638" i="2"/>
  <c r="U638" i="2"/>
  <c r="CG635" i="2"/>
  <c r="CF635" i="2"/>
  <c r="CD635" i="2"/>
  <c r="CC635" i="2"/>
  <c r="CB635" i="2"/>
  <c r="CA635" i="2"/>
  <c r="BZ635" i="2"/>
  <c r="BY635" i="2"/>
  <c r="BF635" i="2"/>
  <c r="BE635" i="2"/>
  <c r="BD635" i="2"/>
  <c r="BC635" i="2"/>
  <c r="BB635" i="2"/>
  <c r="BA635" i="2"/>
  <c r="AZ635" i="2"/>
  <c r="AY635" i="2"/>
  <c r="AX635" i="2"/>
  <c r="AW635" i="2"/>
  <c r="AV635" i="2"/>
  <c r="AU635" i="2"/>
  <c r="AT635" i="2"/>
  <c r="AS635" i="2"/>
  <c r="AR635" i="2"/>
  <c r="AQ635" i="2"/>
  <c r="AP635" i="2"/>
  <c r="AO635" i="2"/>
  <c r="AN635" i="2"/>
  <c r="AM635" i="2"/>
  <c r="AL635" i="2"/>
  <c r="AK635" i="2"/>
  <c r="AJ635" i="2"/>
  <c r="AI635" i="2"/>
  <c r="AH635" i="2"/>
  <c r="AG635" i="2"/>
  <c r="AF635" i="2"/>
  <c r="AE635" i="2"/>
  <c r="AD635" i="2"/>
  <c r="AC635" i="2"/>
  <c r="AB635" i="2"/>
  <c r="AA635" i="2"/>
  <c r="Z635" i="2"/>
  <c r="Y635" i="2"/>
  <c r="X635" i="2"/>
  <c r="W635" i="2"/>
  <c r="V635" i="2"/>
  <c r="U635" i="2"/>
  <c r="CG632" i="2"/>
  <c r="CF632" i="2"/>
  <c r="CD632" i="2"/>
  <c r="CC632" i="2"/>
  <c r="CB632" i="2"/>
  <c r="CA632" i="2"/>
  <c r="BZ632" i="2"/>
  <c r="BY632" i="2"/>
  <c r="BF632" i="2"/>
  <c r="BE632" i="2"/>
  <c r="BD632" i="2"/>
  <c r="BC632" i="2"/>
  <c r="BB632" i="2"/>
  <c r="BA632" i="2"/>
  <c r="AZ632" i="2"/>
  <c r="AY632" i="2"/>
  <c r="AX632" i="2"/>
  <c r="AW632" i="2"/>
  <c r="AV632" i="2"/>
  <c r="AU632" i="2"/>
  <c r="AT632" i="2"/>
  <c r="AS632" i="2"/>
  <c r="AR632" i="2"/>
  <c r="AQ632" i="2"/>
  <c r="AP632" i="2"/>
  <c r="AO632" i="2"/>
  <c r="AN632" i="2"/>
  <c r="AM632" i="2"/>
  <c r="AL632" i="2"/>
  <c r="AK632" i="2"/>
  <c r="AJ632" i="2"/>
  <c r="AI632" i="2"/>
  <c r="AH632" i="2"/>
  <c r="AG632" i="2"/>
  <c r="AF632" i="2"/>
  <c r="AE632" i="2"/>
  <c r="AD632" i="2"/>
  <c r="AC632" i="2"/>
  <c r="AB632" i="2"/>
  <c r="AA632" i="2"/>
  <c r="Z632" i="2"/>
  <c r="Y632" i="2"/>
  <c r="X632" i="2"/>
  <c r="W632" i="2"/>
  <c r="V632" i="2"/>
  <c r="U632" i="2"/>
  <c r="CG629" i="2"/>
  <c r="CF629" i="2"/>
  <c r="CD629" i="2"/>
  <c r="CC629" i="2"/>
  <c r="CB629" i="2"/>
  <c r="CA629" i="2"/>
  <c r="BZ629" i="2"/>
  <c r="BY629" i="2"/>
  <c r="BF629" i="2"/>
  <c r="BE629" i="2"/>
  <c r="BD629" i="2"/>
  <c r="BC629" i="2"/>
  <c r="BB629" i="2"/>
  <c r="BA629" i="2"/>
  <c r="AZ629" i="2"/>
  <c r="AY629" i="2"/>
  <c r="AX629" i="2"/>
  <c r="AW629" i="2"/>
  <c r="AV629" i="2"/>
  <c r="AU629" i="2"/>
  <c r="AT629" i="2"/>
  <c r="AS629" i="2"/>
  <c r="AR629" i="2"/>
  <c r="AQ629" i="2"/>
  <c r="AP629" i="2"/>
  <c r="AO629" i="2"/>
  <c r="AN629" i="2"/>
  <c r="AM629" i="2"/>
  <c r="AL629" i="2"/>
  <c r="AK629" i="2"/>
  <c r="AJ629" i="2"/>
  <c r="AI629" i="2"/>
  <c r="AH629" i="2"/>
  <c r="AG629" i="2"/>
  <c r="AF629" i="2"/>
  <c r="AE629" i="2"/>
  <c r="AD629" i="2"/>
  <c r="AC629" i="2"/>
  <c r="AB629" i="2"/>
  <c r="AA629" i="2"/>
  <c r="Z629" i="2"/>
  <c r="Y629" i="2"/>
  <c r="X629" i="2"/>
  <c r="W629" i="2"/>
  <c r="V629" i="2"/>
  <c r="U629" i="2"/>
  <c r="CG626" i="2"/>
  <c r="CF626" i="2"/>
  <c r="CD626" i="2"/>
  <c r="CC626" i="2"/>
  <c r="CB626" i="2"/>
  <c r="CA626" i="2"/>
  <c r="BZ626" i="2"/>
  <c r="BY626" i="2"/>
  <c r="BF626" i="2"/>
  <c r="BE626" i="2"/>
  <c r="BD626" i="2"/>
  <c r="BC626" i="2"/>
  <c r="BB626" i="2"/>
  <c r="BA626" i="2"/>
  <c r="AZ626" i="2"/>
  <c r="AY626" i="2"/>
  <c r="AX626" i="2"/>
  <c r="AW626" i="2"/>
  <c r="AV626" i="2"/>
  <c r="AU626" i="2"/>
  <c r="AT626" i="2"/>
  <c r="AS626" i="2"/>
  <c r="AR626" i="2"/>
  <c r="AQ626" i="2"/>
  <c r="AP626" i="2"/>
  <c r="AO626" i="2"/>
  <c r="AN626" i="2"/>
  <c r="AM626" i="2"/>
  <c r="AL626" i="2"/>
  <c r="AK626" i="2"/>
  <c r="AJ626" i="2"/>
  <c r="AI626" i="2"/>
  <c r="AH626" i="2"/>
  <c r="AG626" i="2"/>
  <c r="AF626" i="2"/>
  <c r="AE626" i="2"/>
  <c r="AD626" i="2"/>
  <c r="AC626" i="2"/>
  <c r="AB626" i="2"/>
  <c r="AA626" i="2"/>
  <c r="Z626" i="2"/>
  <c r="Y626" i="2"/>
  <c r="X626" i="2"/>
  <c r="W626" i="2"/>
  <c r="V626" i="2"/>
  <c r="U626" i="2"/>
  <c r="CG623" i="2"/>
  <c r="CF623" i="2"/>
  <c r="CD623" i="2"/>
  <c r="CC623" i="2"/>
  <c r="CB623" i="2"/>
  <c r="CA623" i="2"/>
  <c r="BZ623" i="2"/>
  <c r="BY623" i="2"/>
  <c r="BF623" i="2"/>
  <c r="BE623" i="2"/>
  <c r="BD623" i="2"/>
  <c r="BC623" i="2"/>
  <c r="BB623" i="2"/>
  <c r="BA623" i="2"/>
  <c r="AZ623" i="2"/>
  <c r="AY623" i="2"/>
  <c r="AX623" i="2"/>
  <c r="AW623" i="2"/>
  <c r="AV623" i="2"/>
  <c r="AU623" i="2"/>
  <c r="AT623" i="2"/>
  <c r="AS623" i="2"/>
  <c r="AR623" i="2"/>
  <c r="AQ623" i="2"/>
  <c r="AP623" i="2"/>
  <c r="AO623" i="2"/>
  <c r="AN623" i="2"/>
  <c r="AM623" i="2"/>
  <c r="AL623" i="2"/>
  <c r="AK623" i="2"/>
  <c r="AJ623" i="2"/>
  <c r="AI623" i="2"/>
  <c r="AH623" i="2"/>
  <c r="AG623" i="2"/>
  <c r="AF623" i="2"/>
  <c r="AE623" i="2"/>
  <c r="AD623" i="2"/>
  <c r="AC623" i="2"/>
  <c r="AB623" i="2"/>
  <c r="AA623" i="2"/>
  <c r="Z623" i="2"/>
  <c r="Y623" i="2"/>
  <c r="X623" i="2"/>
  <c r="W623" i="2"/>
  <c r="V623" i="2"/>
  <c r="U623" i="2"/>
  <c r="CG620" i="2"/>
  <c r="CF620" i="2"/>
  <c r="CD620" i="2"/>
  <c r="CC620" i="2"/>
  <c r="CB620" i="2"/>
  <c r="CA620" i="2"/>
  <c r="BZ620" i="2"/>
  <c r="BY620" i="2"/>
  <c r="BF620" i="2"/>
  <c r="BE620" i="2"/>
  <c r="BD620" i="2"/>
  <c r="BC620" i="2"/>
  <c r="BB620" i="2"/>
  <c r="BA620" i="2"/>
  <c r="AZ620" i="2"/>
  <c r="AY620" i="2"/>
  <c r="AX620" i="2"/>
  <c r="AW620" i="2"/>
  <c r="AV620" i="2"/>
  <c r="AU620" i="2"/>
  <c r="AT620" i="2"/>
  <c r="AS620" i="2"/>
  <c r="AR620" i="2"/>
  <c r="AQ620" i="2"/>
  <c r="AP620" i="2"/>
  <c r="AO620" i="2"/>
  <c r="AN620" i="2"/>
  <c r="AM620" i="2"/>
  <c r="AL620" i="2"/>
  <c r="AK620" i="2"/>
  <c r="AJ620" i="2"/>
  <c r="AI620" i="2"/>
  <c r="AH620" i="2"/>
  <c r="AG620" i="2"/>
  <c r="AF620" i="2"/>
  <c r="AE620" i="2"/>
  <c r="AD620" i="2"/>
  <c r="AC620" i="2"/>
  <c r="AB620" i="2"/>
  <c r="AA620" i="2"/>
  <c r="Z620" i="2"/>
  <c r="Y620" i="2"/>
  <c r="X620" i="2"/>
  <c r="W620" i="2"/>
  <c r="V620" i="2"/>
  <c r="U620" i="2"/>
  <c r="CG617" i="2"/>
  <c r="CF617" i="2"/>
  <c r="CD617" i="2"/>
  <c r="CC617" i="2"/>
  <c r="CB617" i="2"/>
  <c r="CA617" i="2"/>
  <c r="BZ617" i="2"/>
  <c r="BY617" i="2"/>
  <c r="BF617" i="2"/>
  <c r="BE617" i="2"/>
  <c r="BD617" i="2"/>
  <c r="BC617" i="2"/>
  <c r="BB617" i="2"/>
  <c r="BA617" i="2"/>
  <c r="AZ617" i="2"/>
  <c r="AY617" i="2"/>
  <c r="AX617" i="2"/>
  <c r="AW617" i="2"/>
  <c r="AV617" i="2"/>
  <c r="AU617" i="2"/>
  <c r="AT617" i="2"/>
  <c r="AS617" i="2"/>
  <c r="AR617" i="2"/>
  <c r="AQ617" i="2"/>
  <c r="AP617" i="2"/>
  <c r="AO617" i="2"/>
  <c r="AN617" i="2"/>
  <c r="AM617" i="2"/>
  <c r="AL617" i="2"/>
  <c r="AK617" i="2"/>
  <c r="AJ617" i="2"/>
  <c r="AI617" i="2"/>
  <c r="AH617" i="2"/>
  <c r="AG617" i="2"/>
  <c r="AF617" i="2"/>
  <c r="AE617" i="2"/>
  <c r="AD617" i="2"/>
  <c r="AC617" i="2"/>
  <c r="AB617" i="2"/>
  <c r="AA617" i="2"/>
  <c r="Z617" i="2"/>
  <c r="Y617" i="2"/>
  <c r="X617" i="2"/>
  <c r="W617" i="2"/>
  <c r="V617" i="2"/>
  <c r="U617" i="2"/>
  <c r="CG614" i="2"/>
  <c r="CF614" i="2"/>
  <c r="CD614" i="2"/>
  <c r="CC614" i="2"/>
  <c r="CB614" i="2"/>
  <c r="CA614" i="2"/>
  <c r="BZ614" i="2"/>
  <c r="BY614" i="2"/>
  <c r="BF614" i="2"/>
  <c r="BE614" i="2"/>
  <c r="BD614" i="2"/>
  <c r="BC614" i="2"/>
  <c r="BB614" i="2"/>
  <c r="BA614" i="2"/>
  <c r="AZ614" i="2"/>
  <c r="AY614" i="2"/>
  <c r="AX614" i="2"/>
  <c r="AW614" i="2"/>
  <c r="AV614" i="2"/>
  <c r="AU614" i="2"/>
  <c r="AT614" i="2"/>
  <c r="AS614" i="2"/>
  <c r="AR614" i="2"/>
  <c r="AQ614" i="2"/>
  <c r="AP614" i="2"/>
  <c r="AO614" i="2"/>
  <c r="AN614" i="2"/>
  <c r="AM614" i="2"/>
  <c r="AL614" i="2"/>
  <c r="AK614" i="2"/>
  <c r="AJ614" i="2"/>
  <c r="AI614" i="2"/>
  <c r="AH614" i="2"/>
  <c r="AG614" i="2"/>
  <c r="AF614" i="2"/>
  <c r="AE614" i="2"/>
  <c r="AD614" i="2"/>
  <c r="AC614" i="2"/>
  <c r="AB614" i="2"/>
  <c r="AA614" i="2"/>
  <c r="Z614" i="2"/>
  <c r="Y614" i="2"/>
  <c r="X614" i="2"/>
  <c r="W614" i="2"/>
  <c r="V614" i="2"/>
  <c r="U614" i="2"/>
  <c r="CG611" i="2"/>
  <c r="CF611" i="2"/>
  <c r="CD611" i="2"/>
  <c r="CC611" i="2"/>
  <c r="CB611" i="2"/>
  <c r="CA611" i="2"/>
  <c r="BZ611" i="2"/>
  <c r="BY611" i="2"/>
  <c r="BB611" i="2"/>
  <c r="BA611" i="2"/>
  <c r="AZ611" i="2"/>
  <c r="AY611" i="2"/>
  <c r="AX611" i="2"/>
  <c r="AW611" i="2"/>
  <c r="AV611" i="2"/>
  <c r="AU611" i="2"/>
  <c r="AT611" i="2"/>
  <c r="AS611" i="2"/>
  <c r="AR611" i="2"/>
  <c r="AQ611" i="2"/>
  <c r="AP611" i="2"/>
  <c r="AO611" i="2"/>
  <c r="AN611" i="2"/>
  <c r="AM611" i="2"/>
  <c r="AL611" i="2"/>
  <c r="AK611" i="2"/>
  <c r="AJ611" i="2"/>
  <c r="AI611" i="2"/>
  <c r="AH611" i="2"/>
  <c r="AG611" i="2"/>
  <c r="AF611" i="2"/>
  <c r="AE611" i="2"/>
  <c r="AD611" i="2"/>
  <c r="AC611" i="2"/>
  <c r="AB611" i="2"/>
  <c r="AA611" i="2"/>
  <c r="Z611" i="2"/>
  <c r="Y611" i="2"/>
  <c r="X611" i="2"/>
  <c r="W611" i="2"/>
  <c r="V611" i="2"/>
  <c r="U611" i="2"/>
  <c r="CG608" i="2"/>
  <c r="CF608" i="2"/>
  <c r="CD608" i="2"/>
  <c r="CC608" i="2"/>
  <c r="CB608" i="2"/>
  <c r="CA608" i="2"/>
  <c r="BZ608" i="2"/>
  <c r="BY608" i="2"/>
  <c r="BB608" i="2"/>
  <c r="BA608" i="2"/>
  <c r="AZ608" i="2"/>
  <c r="AY608" i="2"/>
  <c r="AX608" i="2"/>
  <c r="AW608" i="2"/>
  <c r="AV608" i="2"/>
  <c r="AU608" i="2"/>
  <c r="AT608" i="2"/>
  <c r="AS608" i="2"/>
  <c r="AR608" i="2"/>
  <c r="AQ608" i="2"/>
  <c r="AP608" i="2"/>
  <c r="AO608" i="2"/>
  <c r="AN608" i="2"/>
  <c r="AM608" i="2"/>
  <c r="AL608" i="2"/>
  <c r="AK608" i="2"/>
  <c r="AJ608" i="2"/>
  <c r="AI608" i="2"/>
  <c r="AH608" i="2"/>
  <c r="AG608" i="2"/>
  <c r="AF608" i="2"/>
  <c r="AE608" i="2"/>
  <c r="AD608" i="2"/>
  <c r="AC608" i="2"/>
  <c r="AB608" i="2"/>
  <c r="AA608" i="2"/>
  <c r="Z608" i="2"/>
  <c r="Y608" i="2"/>
  <c r="X608" i="2"/>
  <c r="W608" i="2"/>
  <c r="V608" i="2"/>
  <c r="U608" i="2"/>
  <c r="CG605" i="2"/>
  <c r="CF605" i="2"/>
  <c r="CD605" i="2"/>
  <c r="CC605" i="2"/>
  <c r="CB605" i="2"/>
  <c r="CA605" i="2"/>
  <c r="BZ605" i="2"/>
  <c r="BY605" i="2"/>
  <c r="BB605" i="2"/>
  <c r="BA605" i="2"/>
  <c r="AZ605" i="2"/>
  <c r="AY605" i="2"/>
  <c r="AX605" i="2"/>
  <c r="AW605" i="2"/>
  <c r="AV605" i="2"/>
  <c r="AU605" i="2"/>
  <c r="AT605" i="2"/>
  <c r="AS605" i="2"/>
  <c r="AR605" i="2"/>
  <c r="AQ605" i="2"/>
  <c r="AP605" i="2"/>
  <c r="AO605" i="2"/>
  <c r="AN605" i="2"/>
  <c r="AM605" i="2"/>
  <c r="AL605" i="2"/>
  <c r="AK605" i="2"/>
  <c r="AJ605" i="2"/>
  <c r="AI605" i="2"/>
  <c r="AH605" i="2"/>
  <c r="AG605" i="2"/>
  <c r="AF605" i="2"/>
  <c r="AE605" i="2"/>
  <c r="AD605" i="2"/>
  <c r="AC605" i="2"/>
  <c r="AB605" i="2"/>
  <c r="AA605" i="2"/>
  <c r="Z605" i="2"/>
  <c r="Y605" i="2"/>
  <c r="X605" i="2"/>
  <c r="W605" i="2"/>
  <c r="V605" i="2"/>
  <c r="U605" i="2"/>
  <c r="CG602" i="2"/>
  <c r="CF602" i="2"/>
  <c r="CD602" i="2"/>
  <c r="CC602" i="2"/>
  <c r="CB602" i="2"/>
  <c r="CA602" i="2"/>
  <c r="BZ602" i="2"/>
  <c r="BY602" i="2"/>
  <c r="BB602" i="2"/>
  <c r="BA602" i="2"/>
  <c r="AZ602" i="2"/>
  <c r="AY602" i="2"/>
  <c r="AX602" i="2"/>
  <c r="AW602" i="2"/>
  <c r="AV602" i="2"/>
  <c r="AU602" i="2"/>
  <c r="AT602" i="2"/>
  <c r="AS602" i="2"/>
  <c r="AR602" i="2"/>
  <c r="AQ602" i="2"/>
  <c r="AP602" i="2"/>
  <c r="AO602" i="2"/>
  <c r="AN602" i="2"/>
  <c r="AM602" i="2"/>
  <c r="AL602" i="2"/>
  <c r="AK602" i="2"/>
  <c r="AJ602" i="2"/>
  <c r="AI602" i="2"/>
  <c r="AH602" i="2"/>
  <c r="AG602" i="2"/>
  <c r="AF602" i="2"/>
  <c r="AE602" i="2"/>
  <c r="AD602" i="2"/>
  <c r="AC602" i="2"/>
  <c r="AB602" i="2"/>
  <c r="AA602" i="2"/>
  <c r="Z602" i="2"/>
  <c r="Y602" i="2"/>
  <c r="X602" i="2"/>
  <c r="W602" i="2"/>
  <c r="V602" i="2"/>
  <c r="U602" i="2"/>
  <c r="CG599" i="2"/>
  <c r="CF599" i="2"/>
  <c r="CD599" i="2"/>
  <c r="CC599" i="2"/>
  <c r="CB599" i="2"/>
  <c r="CA599" i="2"/>
  <c r="BZ599" i="2"/>
  <c r="BY599" i="2"/>
  <c r="BB599" i="2"/>
  <c r="BA599" i="2"/>
  <c r="AZ599" i="2"/>
  <c r="AY599" i="2"/>
  <c r="AX599" i="2"/>
  <c r="AW599" i="2"/>
  <c r="AV599" i="2"/>
  <c r="AU599" i="2"/>
  <c r="AT599" i="2"/>
  <c r="AS599" i="2"/>
  <c r="AR599" i="2"/>
  <c r="AQ599" i="2"/>
  <c r="AP599" i="2"/>
  <c r="AO599" i="2"/>
  <c r="AN599" i="2"/>
  <c r="AM599" i="2"/>
  <c r="AL599" i="2"/>
  <c r="AK599" i="2"/>
  <c r="AJ599" i="2"/>
  <c r="AI599" i="2"/>
  <c r="AH599" i="2"/>
  <c r="AG599" i="2"/>
  <c r="AF599" i="2"/>
  <c r="AE599" i="2"/>
  <c r="AD599" i="2"/>
  <c r="AC599" i="2"/>
  <c r="AB599" i="2"/>
  <c r="AA599" i="2"/>
  <c r="Z599" i="2"/>
  <c r="Y599" i="2"/>
  <c r="X599" i="2"/>
  <c r="W599" i="2"/>
  <c r="V599" i="2"/>
  <c r="U599" i="2"/>
  <c r="CG596" i="2"/>
  <c r="CF596" i="2"/>
  <c r="CD596" i="2"/>
  <c r="CC596" i="2"/>
  <c r="CB596" i="2"/>
  <c r="CA596" i="2"/>
  <c r="BZ596" i="2"/>
  <c r="BY596" i="2"/>
  <c r="BB596" i="2"/>
  <c r="BA596" i="2"/>
  <c r="AZ596" i="2"/>
  <c r="AY596" i="2"/>
  <c r="AX596" i="2"/>
  <c r="AW596" i="2"/>
  <c r="AV596" i="2"/>
  <c r="AU596" i="2"/>
  <c r="AT596" i="2"/>
  <c r="AS596" i="2"/>
  <c r="AR596" i="2"/>
  <c r="AQ596" i="2"/>
  <c r="AP596" i="2"/>
  <c r="AO596" i="2"/>
  <c r="AN596" i="2"/>
  <c r="AM596" i="2"/>
  <c r="AL596" i="2"/>
  <c r="AK596" i="2"/>
  <c r="AJ596" i="2"/>
  <c r="AI596" i="2"/>
  <c r="AH596" i="2"/>
  <c r="AG596" i="2"/>
  <c r="AF596" i="2"/>
  <c r="AE596" i="2"/>
  <c r="AD596" i="2"/>
  <c r="AC596" i="2"/>
  <c r="AB596" i="2"/>
  <c r="AA596" i="2"/>
  <c r="Z596" i="2"/>
  <c r="Y596" i="2"/>
  <c r="X596" i="2"/>
  <c r="W596" i="2"/>
  <c r="V596" i="2"/>
  <c r="U596" i="2"/>
  <c r="CG593" i="2"/>
  <c r="CF593" i="2"/>
  <c r="CD593" i="2"/>
  <c r="CC593" i="2"/>
  <c r="CB593" i="2"/>
  <c r="CA593" i="2"/>
  <c r="BZ593" i="2"/>
  <c r="BY593" i="2"/>
  <c r="BB593" i="2"/>
  <c r="BA593" i="2"/>
  <c r="AZ593" i="2"/>
  <c r="AY593" i="2"/>
  <c r="AX593" i="2"/>
  <c r="AW593" i="2"/>
  <c r="AV593" i="2"/>
  <c r="AU593" i="2"/>
  <c r="AT593" i="2"/>
  <c r="AS593" i="2"/>
  <c r="AR593" i="2"/>
  <c r="AQ593" i="2"/>
  <c r="AP593" i="2"/>
  <c r="AO593" i="2"/>
  <c r="AN593" i="2"/>
  <c r="AM593" i="2"/>
  <c r="AL593" i="2"/>
  <c r="AK593" i="2"/>
  <c r="AJ593" i="2"/>
  <c r="AI593" i="2"/>
  <c r="AH593" i="2"/>
  <c r="AG593" i="2"/>
  <c r="AF593" i="2"/>
  <c r="AE593" i="2"/>
  <c r="AD593" i="2"/>
  <c r="AC593" i="2"/>
  <c r="AB593" i="2"/>
  <c r="AA593" i="2"/>
  <c r="Z593" i="2"/>
  <c r="Y593" i="2"/>
  <c r="X593" i="2"/>
  <c r="W593" i="2"/>
  <c r="V593" i="2"/>
  <c r="U593" i="2"/>
  <c r="CG590" i="2"/>
  <c r="CF590" i="2"/>
  <c r="CD590" i="2"/>
  <c r="CC590" i="2"/>
  <c r="CB590" i="2"/>
  <c r="CA590" i="2"/>
  <c r="BZ590" i="2"/>
  <c r="BY590" i="2"/>
  <c r="BB590" i="2"/>
  <c r="BA590" i="2"/>
  <c r="AZ590" i="2"/>
  <c r="AY590" i="2"/>
  <c r="AX590" i="2"/>
  <c r="AW590" i="2"/>
  <c r="AV590" i="2"/>
  <c r="AU590" i="2"/>
  <c r="AT590" i="2"/>
  <c r="AS590" i="2"/>
  <c r="AR590" i="2"/>
  <c r="AQ590" i="2"/>
  <c r="AP590" i="2"/>
  <c r="AO590" i="2"/>
  <c r="AN590" i="2"/>
  <c r="AM590" i="2"/>
  <c r="AL590" i="2"/>
  <c r="AK590" i="2"/>
  <c r="AJ590" i="2"/>
  <c r="AI590" i="2"/>
  <c r="AH590" i="2"/>
  <c r="AG590" i="2"/>
  <c r="AF590" i="2"/>
  <c r="AE590" i="2"/>
  <c r="AD590" i="2"/>
  <c r="AC590" i="2"/>
  <c r="AB590" i="2"/>
  <c r="AA590" i="2"/>
  <c r="Z590" i="2"/>
  <c r="Y590" i="2"/>
  <c r="X590" i="2"/>
  <c r="W590" i="2"/>
  <c r="V590" i="2"/>
  <c r="U590" i="2"/>
  <c r="CG587" i="2"/>
  <c r="CF587" i="2"/>
  <c r="CD587" i="2"/>
  <c r="CC587" i="2"/>
  <c r="CB587" i="2"/>
  <c r="CA587" i="2"/>
  <c r="BZ587" i="2"/>
  <c r="BY587" i="2"/>
  <c r="BB587" i="2"/>
  <c r="BA587" i="2"/>
  <c r="AZ587" i="2"/>
  <c r="AY587" i="2"/>
  <c r="AX587" i="2"/>
  <c r="AW587" i="2"/>
  <c r="AV587" i="2"/>
  <c r="AU587" i="2"/>
  <c r="AT587" i="2"/>
  <c r="AS587" i="2"/>
  <c r="AR587" i="2"/>
  <c r="AQ587" i="2"/>
  <c r="AP587" i="2"/>
  <c r="AO587" i="2"/>
  <c r="AN587" i="2"/>
  <c r="AM587" i="2"/>
  <c r="AL587" i="2"/>
  <c r="AK587" i="2"/>
  <c r="AJ587" i="2"/>
  <c r="AI587" i="2"/>
  <c r="AH587" i="2"/>
  <c r="AG587" i="2"/>
  <c r="AF587" i="2"/>
  <c r="AE587" i="2"/>
  <c r="AD587" i="2"/>
  <c r="AC587" i="2"/>
  <c r="AB587" i="2"/>
  <c r="AA587" i="2"/>
  <c r="Z587" i="2"/>
  <c r="Y587" i="2"/>
  <c r="X587" i="2"/>
  <c r="W587" i="2"/>
  <c r="V587" i="2"/>
  <c r="U587" i="2"/>
  <c r="CG584" i="2"/>
  <c r="CF584" i="2"/>
  <c r="CD584" i="2"/>
  <c r="CC584" i="2"/>
  <c r="CB584" i="2"/>
  <c r="CA584" i="2"/>
  <c r="BZ584" i="2"/>
  <c r="BY584" i="2"/>
  <c r="BB584" i="2"/>
  <c r="BA584" i="2"/>
  <c r="AZ584" i="2"/>
  <c r="AY584" i="2"/>
  <c r="AX584" i="2"/>
  <c r="AW584" i="2"/>
  <c r="AV584" i="2"/>
  <c r="AU584" i="2"/>
  <c r="AT584" i="2"/>
  <c r="AS584" i="2"/>
  <c r="AR584" i="2"/>
  <c r="AQ584" i="2"/>
  <c r="AP584" i="2"/>
  <c r="AO584" i="2"/>
  <c r="AN584" i="2"/>
  <c r="AM584" i="2"/>
  <c r="AL584" i="2"/>
  <c r="AK584" i="2"/>
  <c r="AJ584" i="2"/>
  <c r="AI584" i="2"/>
  <c r="AH584" i="2"/>
  <c r="AG584" i="2"/>
  <c r="AF584" i="2"/>
  <c r="AE584" i="2"/>
  <c r="AD584" i="2"/>
  <c r="AC584" i="2"/>
  <c r="AB584" i="2"/>
  <c r="AA584" i="2"/>
  <c r="Z584" i="2"/>
  <c r="Y584" i="2"/>
  <c r="X584" i="2"/>
  <c r="W584" i="2"/>
  <c r="V584" i="2"/>
  <c r="U584" i="2"/>
  <c r="CG581" i="2"/>
  <c r="CF581" i="2"/>
  <c r="CD581" i="2"/>
  <c r="CC581" i="2"/>
  <c r="CB581" i="2"/>
  <c r="CA581" i="2"/>
  <c r="BZ581" i="2"/>
  <c r="BY581" i="2"/>
  <c r="BF581" i="2"/>
  <c r="BE581" i="2"/>
  <c r="BD581" i="2"/>
  <c r="BC581" i="2"/>
  <c r="BB581" i="2"/>
  <c r="BA581" i="2"/>
  <c r="AZ581" i="2"/>
  <c r="AY581" i="2"/>
  <c r="AX581" i="2"/>
  <c r="AW581" i="2"/>
  <c r="AV581" i="2"/>
  <c r="AU581" i="2"/>
  <c r="AT581" i="2"/>
  <c r="AS581" i="2"/>
  <c r="AR581" i="2"/>
  <c r="AQ581" i="2"/>
  <c r="AP581" i="2"/>
  <c r="AO581" i="2"/>
  <c r="AN581" i="2"/>
  <c r="AM581" i="2"/>
  <c r="AL581" i="2"/>
  <c r="AK581" i="2"/>
  <c r="AJ581" i="2"/>
  <c r="AI581" i="2"/>
  <c r="AH581" i="2"/>
  <c r="AG581" i="2"/>
  <c r="AF581" i="2"/>
  <c r="AE581" i="2"/>
  <c r="AD581" i="2"/>
  <c r="AC581" i="2"/>
  <c r="AB581" i="2"/>
  <c r="AA581" i="2"/>
  <c r="Z581" i="2"/>
  <c r="Y581" i="2"/>
  <c r="X581" i="2"/>
  <c r="W581" i="2"/>
  <c r="V581" i="2"/>
  <c r="U581" i="2"/>
  <c r="CG578" i="2"/>
  <c r="CF578" i="2"/>
  <c r="CD578" i="2"/>
  <c r="CC578" i="2"/>
  <c r="CB578" i="2"/>
  <c r="CA578" i="2"/>
  <c r="BZ578" i="2"/>
  <c r="BY578" i="2"/>
  <c r="BF578" i="2"/>
  <c r="BE578" i="2"/>
  <c r="BD578" i="2"/>
  <c r="BC578" i="2"/>
  <c r="BB578" i="2"/>
  <c r="BA578" i="2"/>
  <c r="AZ578" i="2"/>
  <c r="AY578" i="2"/>
  <c r="AX578" i="2"/>
  <c r="AW578" i="2"/>
  <c r="AV578" i="2"/>
  <c r="AU578" i="2"/>
  <c r="AT578" i="2"/>
  <c r="AS578" i="2"/>
  <c r="AR578" i="2"/>
  <c r="AQ578" i="2"/>
  <c r="AP578" i="2"/>
  <c r="AO578" i="2"/>
  <c r="AN578" i="2"/>
  <c r="AM578" i="2"/>
  <c r="AL578" i="2"/>
  <c r="AK578" i="2"/>
  <c r="AJ578" i="2"/>
  <c r="AI578" i="2"/>
  <c r="AH578" i="2"/>
  <c r="AG578" i="2"/>
  <c r="AF578" i="2"/>
  <c r="AE578" i="2"/>
  <c r="AD578" i="2"/>
  <c r="AC578" i="2"/>
  <c r="AB578" i="2"/>
  <c r="AA578" i="2"/>
  <c r="Z578" i="2"/>
  <c r="Y578" i="2"/>
  <c r="X578" i="2"/>
  <c r="W578" i="2"/>
  <c r="V578" i="2"/>
  <c r="U578" i="2"/>
  <c r="CG575" i="2"/>
  <c r="CF575" i="2"/>
  <c r="CD575" i="2"/>
  <c r="CC575" i="2"/>
  <c r="CB575" i="2"/>
  <c r="CA575" i="2"/>
  <c r="BZ575" i="2"/>
  <c r="BY575" i="2"/>
  <c r="BF575" i="2"/>
  <c r="BE575" i="2"/>
  <c r="BD575" i="2"/>
  <c r="BC575" i="2"/>
  <c r="BB575" i="2"/>
  <c r="BA575" i="2"/>
  <c r="AZ575" i="2"/>
  <c r="AY575" i="2"/>
  <c r="AX575" i="2"/>
  <c r="AW575" i="2"/>
  <c r="AV575" i="2"/>
  <c r="AU575" i="2"/>
  <c r="AT575" i="2"/>
  <c r="AS575" i="2"/>
  <c r="AR575" i="2"/>
  <c r="AQ575" i="2"/>
  <c r="AP575" i="2"/>
  <c r="AO575" i="2"/>
  <c r="AN575" i="2"/>
  <c r="AM575" i="2"/>
  <c r="AL575" i="2"/>
  <c r="AK575" i="2"/>
  <c r="AJ575" i="2"/>
  <c r="AI575" i="2"/>
  <c r="AH575" i="2"/>
  <c r="AG575" i="2"/>
  <c r="AF575" i="2"/>
  <c r="AE575" i="2"/>
  <c r="AD575" i="2"/>
  <c r="AC575" i="2"/>
  <c r="AB575" i="2"/>
  <c r="AA575" i="2"/>
  <c r="Z575" i="2"/>
  <c r="Y575" i="2"/>
  <c r="X575" i="2"/>
  <c r="W575" i="2"/>
  <c r="V575" i="2"/>
  <c r="U575" i="2"/>
  <c r="CG572" i="2"/>
  <c r="CF572" i="2"/>
  <c r="CD572" i="2"/>
  <c r="CC572" i="2"/>
  <c r="CB572" i="2"/>
  <c r="CA572" i="2"/>
  <c r="BZ572" i="2"/>
  <c r="BY572" i="2"/>
  <c r="BF572" i="2"/>
  <c r="BE572" i="2"/>
  <c r="BD572" i="2"/>
  <c r="BC572" i="2"/>
  <c r="BB572" i="2"/>
  <c r="BA572" i="2"/>
  <c r="AZ572" i="2"/>
  <c r="AY572" i="2"/>
  <c r="AX572" i="2"/>
  <c r="AW572" i="2"/>
  <c r="AV572" i="2"/>
  <c r="AU572" i="2"/>
  <c r="AT572" i="2"/>
  <c r="AS572" i="2"/>
  <c r="AR572" i="2"/>
  <c r="AQ572" i="2"/>
  <c r="AP572" i="2"/>
  <c r="AO572" i="2"/>
  <c r="AN572" i="2"/>
  <c r="AM572" i="2"/>
  <c r="AL572" i="2"/>
  <c r="AK572" i="2"/>
  <c r="AJ572" i="2"/>
  <c r="AI572" i="2"/>
  <c r="AH572" i="2"/>
  <c r="AG572" i="2"/>
  <c r="AF572" i="2"/>
  <c r="AE572" i="2"/>
  <c r="AD572" i="2"/>
  <c r="AC572" i="2"/>
  <c r="AB572" i="2"/>
  <c r="AA572" i="2"/>
  <c r="Z572" i="2"/>
  <c r="Y572" i="2"/>
  <c r="X572" i="2"/>
  <c r="W572" i="2"/>
  <c r="V572" i="2"/>
  <c r="U572" i="2"/>
  <c r="CG569" i="2"/>
  <c r="CF569" i="2"/>
  <c r="CD569" i="2"/>
  <c r="CC569" i="2"/>
  <c r="CB569" i="2"/>
  <c r="CA569" i="2"/>
  <c r="BZ569" i="2"/>
  <c r="BY569" i="2"/>
  <c r="BF569" i="2"/>
  <c r="BE569" i="2"/>
  <c r="BD569" i="2"/>
  <c r="BC569" i="2"/>
  <c r="BB569" i="2"/>
  <c r="BA569" i="2"/>
  <c r="AZ569" i="2"/>
  <c r="AY569" i="2"/>
  <c r="AX569" i="2"/>
  <c r="AW569" i="2"/>
  <c r="AV569" i="2"/>
  <c r="AU569" i="2"/>
  <c r="AT569" i="2"/>
  <c r="AS569" i="2"/>
  <c r="AR569" i="2"/>
  <c r="AQ569" i="2"/>
  <c r="AP569" i="2"/>
  <c r="AO569" i="2"/>
  <c r="AN569" i="2"/>
  <c r="AM569" i="2"/>
  <c r="AL569" i="2"/>
  <c r="AK569" i="2"/>
  <c r="AJ569" i="2"/>
  <c r="AI569" i="2"/>
  <c r="AH569" i="2"/>
  <c r="AG569" i="2"/>
  <c r="AF569" i="2"/>
  <c r="AE569" i="2"/>
  <c r="AD569" i="2"/>
  <c r="AC569" i="2"/>
  <c r="AB569" i="2"/>
  <c r="AA569" i="2"/>
  <c r="Z569" i="2"/>
  <c r="Y569" i="2"/>
  <c r="X569" i="2"/>
  <c r="W569" i="2"/>
  <c r="V569" i="2"/>
  <c r="U569" i="2"/>
  <c r="CG566" i="2"/>
  <c r="CF566" i="2"/>
  <c r="CD566" i="2"/>
  <c r="CC566" i="2"/>
  <c r="CB566" i="2"/>
  <c r="CA566" i="2"/>
  <c r="BZ566" i="2"/>
  <c r="BY566" i="2"/>
  <c r="BF566" i="2"/>
  <c r="BE566" i="2"/>
  <c r="BD566" i="2"/>
  <c r="BC566" i="2"/>
  <c r="BB566" i="2"/>
  <c r="BA566" i="2"/>
  <c r="AZ566" i="2"/>
  <c r="AY566" i="2"/>
  <c r="AX566" i="2"/>
  <c r="AW566" i="2"/>
  <c r="AV566" i="2"/>
  <c r="AU566" i="2"/>
  <c r="AT566" i="2"/>
  <c r="AS566" i="2"/>
  <c r="AR566" i="2"/>
  <c r="AQ566" i="2"/>
  <c r="AP566" i="2"/>
  <c r="AO566" i="2"/>
  <c r="AN566" i="2"/>
  <c r="AM566" i="2"/>
  <c r="AL566" i="2"/>
  <c r="AK566" i="2"/>
  <c r="AJ566" i="2"/>
  <c r="AI566" i="2"/>
  <c r="AH566" i="2"/>
  <c r="AG566" i="2"/>
  <c r="AF566" i="2"/>
  <c r="AE566" i="2"/>
  <c r="AD566" i="2"/>
  <c r="AC566" i="2"/>
  <c r="AB566" i="2"/>
  <c r="AA566" i="2"/>
  <c r="Z566" i="2"/>
  <c r="Y566" i="2"/>
  <c r="X566" i="2"/>
  <c r="W566" i="2"/>
  <c r="V566" i="2"/>
  <c r="U566" i="2"/>
  <c r="CG563" i="2"/>
  <c r="CF563" i="2"/>
  <c r="CD563" i="2"/>
  <c r="CC563" i="2"/>
  <c r="CB563" i="2"/>
  <c r="CA563" i="2"/>
  <c r="BZ563" i="2"/>
  <c r="BY563" i="2"/>
  <c r="BF563" i="2"/>
  <c r="BE563" i="2"/>
  <c r="BD563" i="2"/>
  <c r="BC563" i="2"/>
  <c r="BB563" i="2"/>
  <c r="BA563" i="2"/>
  <c r="AZ563" i="2"/>
  <c r="AY563" i="2"/>
  <c r="AX563" i="2"/>
  <c r="AW563" i="2"/>
  <c r="AV563" i="2"/>
  <c r="AU563" i="2"/>
  <c r="AT563" i="2"/>
  <c r="AS563" i="2"/>
  <c r="AR563" i="2"/>
  <c r="AQ563" i="2"/>
  <c r="AP563" i="2"/>
  <c r="AO563" i="2"/>
  <c r="AN563" i="2"/>
  <c r="AM563" i="2"/>
  <c r="AL563" i="2"/>
  <c r="AK563" i="2"/>
  <c r="AJ563" i="2"/>
  <c r="AI563" i="2"/>
  <c r="AH563" i="2"/>
  <c r="AG563" i="2"/>
  <c r="AF563" i="2"/>
  <c r="AE563" i="2"/>
  <c r="AD563" i="2"/>
  <c r="AC563" i="2"/>
  <c r="AB563" i="2"/>
  <c r="AA563" i="2"/>
  <c r="Z563" i="2"/>
  <c r="Y563" i="2"/>
  <c r="X563" i="2"/>
  <c r="W563" i="2"/>
  <c r="V563" i="2"/>
  <c r="U563" i="2"/>
  <c r="CG560" i="2"/>
  <c r="CF560" i="2"/>
  <c r="CD560" i="2"/>
  <c r="CC560" i="2"/>
  <c r="CB560" i="2"/>
  <c r="CA560" i="2"/>
  <c r="BZ560" i="2"/>
  <c r="BY560" i="2"/>
  <c r="BF560" i="2"/>
  <c r="BE560" i="2"/>
  <c r="BD560" i="2"/>
  <c r="BC560" i="2"/>
  <c r="BB560" i="2"/>
  <c r="BA560" i="2"/>
  <c r="AZ560" i="2"/>
  <c r="AY560" i="2"/>
  <c r="AX560" i="2"/>
  <c r="AW560" i="2"/>
  <c r="AV560" i="2"/>
  <c r="AU560" i="2"/>
  <c r="AT560" i="2"/>
  <c r="AS560" i="2"/>
  <c r="AR560" i="2"/>
  <c r="AQ560" i="2"/>
  <c r="AP560" i="2"/>
  <c r="AO560" i="2"/>
  <c r="AN560" i="2"/>
  <c r="AM560" i="2"/>
  <c r="AL560" i="2"/>
  <c r="AK560" i="2"/>
  <c r="AJ560" i="2"/>
  <c r="AI560" i="2"/>
  <c r="AH560" i="2"/>
  <c r="AG560" i="2"/>
  <c r="AF560" i="2"/>
  <c r="AE560" i="2"/>
  <c r="AD560" i="2"/>
  <c r="AC560" i="2"/>
  <c r="AB560" i="2"/>
  <c r="AA560" i="2"/>
  <c r="Z560" i="2"/>
  <c r="Y560" i="2"/>
  <c r="X560" i="2"/>
  <c r="W560" i="2"/>
  <c r="V560" i="2"/>
  <c r="U560" i="2"/>
  <c r="CG557" i="2"/>
  <c r="CF557" i="2"/>
  <c r="CD557" i="2"/>
  <c r="CC557" i="2"/>
  <c r="CB557" i="2"/>
  <c r="CA557" i="2"/>
  <c r="BZ557" i="2"/>
  <c r="BY557" i="2"/>
  <c r="BF557" i="2"/>
  <c r="BE557" i="2"/>
  <c r="BD557" i="2"/>
  <c r="BC557" i="2"/>
  <c r="BB557" i="2"/>
  <c r="BA557" i="2"/>
  <c r="AZ557" i="2"/>
  <c r="AY557" i="2"/>
  <c r="AX557" i="2"/>
  <c r="AW557" i="2"/>
  <c r="AV557" i="2"/>
  <c r="AU557" i="2"/>
  <c r="AT557" i="2"/>
  <c r="AS557" i="2"/>
  <c r="AR557" i="2"/>
  <c r="AQ557" i="2"/>
  <c r="AP557" i="2"/>
  <c r="AO557" i="2"/>
  <c r="AN557" i="2"/>
  <c r="AM557" i="2"/>
  <c r="AL557" i="2"/>
  <c r="AK557" i="2"/>
  <c r="AJ557" i="2"/>
  <c r="AI557" i="2"/>
  <c r="AH557" i="2"/>
  <c r="AG557" i="2"/>
  <c r="AF557" i="2"/>
  <c r="AE557" i="2"/>
  <c r="AD557" i="2"/>
  <c r="AC557" i="2"/>
  <c r="AB557" i="2"/>
  <c r="AA557" i="2"/>
  <c r="Z557" i="2"/>
  <c r="Y557" i="2"/>
  <c r="X557" i="2"/>
  <c r="W557" i="2"/>
  <c r="V557" i="2"/>
  <c r="U557" i="2"/>
  <c r="CG553" i="2"/>
  <c r="CF553" i="2"/>
  <c r="CD553" i="2"/>
  <c r="CC553" i="2"/>
  <c r="CB553" i="2"/>
  <c r="CA553" i="2"/>
  <c r="BZ553" i="2"/>
  <c r="BY553" i="2"/>
  <c r="BX553" i="2"/>
  <c r="BW553" i="2"/>
  <c r="BV553" i="2"/>
  <c r="BU553" i="2"/>
  <c r="BT553" i="2"/>
  <c r="BS553" i="2"/>
  <c r="BR553" i="2"/>
  <c r="BQ553" i="2"/>
  <c r="BP553" i="2"/>
  <c r="BO553" i="2"/>
  <c r="AZ553" i="2"/>
  <c r="AY553" i="2"/>
  <c r="AX553" i="2"/>
  <c r="AW553" i="2"/>
  <c r="AV553" i="2"/>
  <c r="AU553" i="2"/>
  <c r="AT553" i="2"/>
  <c r="AS553" i="2"/>
  <c r="AR553" i="2"/>
  <c r="AQ553" i="2"/>
  <c r="AP553" i="2"/>
  <c r="AO553" i="2"/>
  <c r="AN553" i="2"/>
  <c r="AM553" i="2"/>
  <c r="AL553" i="2"/>
  <c r="AK553" i="2"/>
  <c r="AJ553" i="2"/>
  <c r="AI553" i="2"/>
  <c r="AH553" i="2"/>
  <c r="AG553" i="2"/>
  <c r="AF553" i="2"/>
  <c r="AE553" i="2"/>
  <c r="AD553" i="2"/>
  <c r="AC553" i="2"/>
  <c r="AB553" i="2"/>
  <c r="AA553" i="2"/>
  <c r="Z553" i="2"/>
  <c r="Y553" i="2"/>
  <c r="X553" i="2"/>
  <c r="W553" i="2"/>
  <c r="V553" i="2"/>
  <c r="U553" i="2"/>
  <c r="CG550" i="2"/>
  <c r="CF550" i="2"/>
  <c r="CD550" i="2"/>
  <c r="CC550" i="2"/>
  <c r="CB550" i="2"/>
  <c r="CA550" i="2"/>
  <c r="BZ550" i="2"/>
  <c r="BY550" i="2"/>
  <c r="BX550" i="2"/>
  <c r="BW550" i="2"/>
  <c r="BV550" i="2"/>
  <c r="BU550" i="2"/>
  <c r="BT550" i="2"/>
  <c r="BS550" i="2"/>
  <c r="BR550" i="2"/>
  <c r="BQ550" i="2"/>
  <c r="BP550" i="2"/>
  <c r="BO550" i="2"/>
  <c r="AZ550" i="2"/>
  <c r="AY550" i="2"/>
  <c r="AX550" i="2"/>
  <c r="AW550" i="2"/>
  <c r="AV550" i="2"/>
  <c r="AU550" i="2"/>
  <c r="AT550" i="2"/>
  <c r="AS550" i="2"/>
  <c r="AR550" i="2"/>
  <c r="AQ550" i="2"/>
  <c r="AP550" i="2"/>
  <c r="AO550" i="2"/>
  <c r="AN550" i="2"/>
  <c r="AM550" i="2"/>
  <c r="AL550" i="2"/>
  <c r="AK550" i="2"/>
  <c r="AJ550" i="2"/>
  <c r="AI550" i="2"/>
  <c r="AH550" i="2"/>
  <c r="AG550" i="2"/>
  <c r="AF550" i="2"/>
  <c r="AE550" i="2"/>
  <c r="AD550" i="2"/>
  <c r="AC550" i="2"/>
  <c r="AB550" i="2"/>
  <c r="AA550" i="2"/>
  <c r="Z550" i="2"/>
  <c r="Y550" i="2"/>
  <c r="X550" i="2"/>
  <c r="W550" i="2"/>
  <c r="V550" i="2"/>
  <c r="U550" i="2"/>
  <c r="CG547" i="2"/>
  <c r="CF547" i="2"/>
  <c r="CD547" i="2"/>
  <c r="CC547" i="2"/>
  <c r="CB547" i="2"/>
  <c r="CA547" i="2"/>
  <c r="BZ547" i="2"/>
  <c r="BY547" i="2"/>
  <c r="BX547" i="2"/>
  <c r="BW547" i="2"/>
  <c r="BV547" i="2"/>
  <c r="BU547" i="2"/>
  <c r="BT547" i="2"/>
  <c r="BS547" i="2"/>
  <c r="BR547" i="2"/>
  <c r="BQ547" i="2"/>
  <c r="BP547" i="2"/>
  <c r="BO547" i="2"/>
  <c r="AZ547" i="2"/>
  <c r="AY547" i="2"/>
  <c r="AX547" i="2"/>
  <c r="AW547" i="2"/>
  <c r="AV547" i="2"/>
  <c r="AU547" i="2"/>
  <c r="AT547" i="2"/>
  <c r="AS547" i="2"/>
  <c r="AR547" i="2"/>
  <c r="AQ547" i="2"/>
  <c r="AP547" i="2"/>
  <c r="AO547" i="2"/>
  <c r="AN547" i="2"/>
  <c r="AM547" i="2"/>
  <c r="AL547" i="2"/>
  <c r="AK547" i="2"/>
  <c r="AJ547" i="2"/>
  <c r="AI547" i="2"/>
  <c r="AH547" i="2"/>
  <c r="AG547" i="2"/>
  <c r="AF547" i="2"/>
  <c r="AE547" i="2"/>
  <c r="AD547" i="2"/>
  <c r="AC547" i="2"/>
  <c r="AB547" i="2"/>
  <c r="AA547" i="2"/>
  <c r="Z547" i="2"/>
  <c r="Y547" i="2"/>
  <c r="X547" i="2"/>
  <c r="W547" i="2"/>
  <c r="V547" i="2"/>
  <c r="U547" i="2"/>
  <c r="CG544" i="2"/>
  <c r="CF544" i="2"/>
  <c r="CD544" i="2"/>
  <c r="CC544" i="2"/>
  <c r="CB544" i="2"/>
  <c r="CA544" i="2"/>
  <c r="BZ544" i="2"/>
  <c r="BY544" i="2"/>
  <c r="BX544" i="2"/>
  <c r="BW544" i="2"/>
  <c r="BV544" i="2"/>
  <c r="BU544" i="2"/>
  <c r="BT544" i="2"/>
  <c r="BS544" i="2"/>
  <c r="BR544" i="2"/>
  <c r="BQ544" i="2"/>
  <c r="BP544" i="2"/>
  <c r="BO544" i="2"/>
  <c r="AZ544" i="2"/>
  <c r="AY544" i="2"/>
  <c r="AX544" i="2"/>
  <c r="AW544" i="2"/>
  <c r="AV544" i="2"/>
  <c r="AU544" i="2"/>
  <c r="AT544" i="2"/>
  <c r="AS544" i="2"/>
  <c r="AR544" i="2"/>
  <c r="AQ544" i="2"/>
  <c r="AP544" i="2"/>
  <c r="AO544" i="2"/>
  <c r="AN544" i="2"/>
  <c r="AM544" i="2"/>
  <c r="AL544" i="2"/>
  <c r="AK544" i="2"/>
  <c r="AJ544" i="2"/>
  <c r="AI544" i="2"/>
  <c r="AH544" i="2"/>
  <c r="AG544" i="2"/>
  <c r="AF544" i="2"/>
  <c r="AE544" i="2"/>
  <c r="AD544" i="2"/>
  <c r="AC544" i="2"/>
  <c r="AB544" i="2"/>
  <c r="AA544" i="2"/>
  <c r="Z544" i="2"/>
  <c r="Y544" i="2"/>
  <c r="X544" i="2"/>
  <c r="W544" i="2"/>
  <c r="V544" i="2"/>
  <c r="U544" i="2"/>
  <c r="CG541" i="2"/>
  <c r="CF541" i="2"/>
  <c r="CD541" i="2"/>
  <c r="CC541" i="2"/>
  <c r="CB541" i="2"/>
  <c r="CA541" i="2"/>
  <c r="BZ541" i="2"/>
  <c r="BY541" i="2"/>
  <c r="BX541" i="2"/>
  <c r="BW541" i="2"/>
  <c r="BV541" i="2"/>
  <c r="BU541" i="2"/>
  <c r="BT541" i="2"/>
  <c r="BS541" i="2"/>
  <c r="BR541" i="2"/>
  <c r="BQ541" i="2"/>
  <c r="BP541" i="2"/>
  <c r="BO541" i="2"/>
  <c r="AZ541" i="2"/>
  <c r="AY541" i="2"/>
  <c r="AX541" i="2"/>
  <c r="AW541" i="2"/>
  <c r="AV541" i="2"/>
  <c r="AU541" i="2"/>
  <c r="AT541" i="2"/>
  <c r="AS541" i="2"/>
  <c r="AR541" i="2"/>
  <c r="AQ541" i="2"/>
  <c r="AP541" i="2"/>
  <c r="AO541" i="2"/>
  <c r="AN541" i="2"/>
  <c r="AM541" i="2"/>
  <c r="AL541" i="2"/>
  <c r="AK541" i="2"/>
  <c r="AJ541" i="2"/>
  <c r="AI541" i="2"/>
  <c r="AH541" i="2"/>
  <c r="AG541" i="2"/>
  <c r="AF541" i="2"/>
  <c r="AE541" i="2"/>
  <c r="AD541" i="2"/>
  <c r="AC541" i="2"/>
  <c r="AB541" i="2"/>
  <c r="AA541" i="2"/>
  <c r="Z541" i="2"/>
  <c r="Y541" i="2"/>
  <c r="X541" i="2"/>
  <c r="W541" i="2"/>
  <c r="V541" i="2"/>
  <c r="U541" i="2"/>
  <c r="CG538" i="2"/>
  <c r="CF538" i="2"/>
  <c r="CD538" i="2"/>
  <c r="CC538" i="2"/>
  <c r="CB538" i="2"/>
  <c r="CA538" i="2"/>
  <c r="BZ538" i="2"/>
  <c r="BY538" i="2"/>
  <c r="BX538" i="2"/>
  <c r="BW538" i="2"/>
  <c r="BV538" i="2"/>
  <c r="BU538" i="2"/>
  <c r="BT538" i="2"/>
  <c r="BS538" i="2"/>
  <c r="BR538" i="2"/>
  <c r="BQ538" i="2"/>
  <c r="BP538" i="2"/>
  <c r="BO538" i="2"/>
  <c r="AZ538" i="2"/>
  <c r="AY538" i="2"/>
  <c r="AX538" i="2"/>
  <c r="AW538" i="2"/>
  <c r="AV538" i="2"/>
  <c r="AU538" i="2"/>
  <c r="AT538" i="2"/>
  <c r="AS538" i="2"/>
  <c r="AR538" i="2"/>
  <c r="AQ538" i="2"/>
  <c r="AP538" i="2"/>
  <c r="AO538" i="2"/>
  <c r="AN538" i="2"/>
  <c r="AM538" i="2"/>
  <c r="AL538" i="2"/>
  <c r="AK538" i="2"/>
  <c r="AJ538" i="2"/>
  <c r="AI538" i="2"/>
  <c r="AH538" i="2"/>
  <c r="AG538" i="2"/>
  <c r="AF538" i="2"/>
  <c r="AE538" i="2"/>
  <c r="AD538" i="2"/>
  <c r="AC538" i="2"/>
  <c r="AB538" i="2"/>
  <c r="AA538" i="2"/>
  <c r="Z538" i="2"/>
  <c r="Y538" i="2"/>
  <c r="X538" i="2"/>
  <c r="W538" i="2"/>
  <c r="V538" i="2"/>
  <c r="U538" i="2"/>
  <c r="CG535" i="2"/>
  <c r="CF535" i="2"/>
  <c r="CD535" i="2"/>
  <c r="CC535" i="2"/>
  <c r="CB535" i="2"/>
  <c r="CA535" i="2"/>
  <c r="BZ535" i="2"/>
  <c r="BY535" i="2"/>
  <c r="BX535" i="2"/>
  <c r="BW535" i="2"/>
  <c r="BV535" i="2"/>
  <c r="BU535" i="2"/>
  <c r="BT535" i="2"/>
  <c r="BS535" i="2"/>
  <c r="BR535" i="2"/>
  <c r="BQ535" i="2"/>
  <c r="BP535" i="2"/>
  <c r="BO535" i="2"/>
  <c r="AW535" i="2"/>
  <c r="AV535" i="2"/>
  <c r="AU535" i="2"/>
  <c r="AT535" i="2"/>
  <c r="AS535" i="2"/>
  <c r="AR535" i="2"/>
  <c r="AQ535" i="2"/>
  <c r="AP535" i="2"/>
  <c r="AO535" i="2"/>
  <c r="AN535" i="2"/>
  <c r="AM535" i="2"/>
  <c r="AL535" i="2"/>
  <c r="AK535" i="2"/>
  <c r="AJ535" i="2"/>
  <c r="AI535" i="2"/>
  <c r="AH535" i="2"/>
  <c r="AG535" i="2"/>
  <c r="AF535" i="2"/>
  <c r="AE535" i="2"/>
  <c r="AD535" i="2"/>
  <c r="AC535" i="2"/>
  <c r="AB535" i="2"/>
  <c r="AA535" i="2"/>
  <c r="Z535" i="2"/>
  <c r="Y535" i="2"/>
  <c r="X535" i="2"/>
  <c r="W535" i="2"/>
  <c r="V535" i="2"/>
  <c r="U535" i="2"/>
  <c r="CG532" i="2"/>
  <c r="CF532" i="2"/>
  <c r="CD532" i="2"/>
  <c r="CC532" i="2"/>
  <c r="CB532" i="2"/>
  <c r="CA532" i="2"/>
  <c r="BZ532" i="2"/>
  <c r="BY532" i="2"/>
  <c r="BX532" i="2"/>
  <c r="BW532" i="2"/>
  <c r="BV532" i="2"/>
  <c r="BU532" i="2"/>
  <c r="BT532" i="2"/>
  <c r="BS532" i="2"/>
  <c r="BR532" i="2"/>
  <c r="BQ532" i="2"/>
  <c r="BP532" i="2"/>
  <c r="BO532" i="2"/>
  <c r="AW532" i="2"/>
  <c r="AV532" i="2"/>
  <c r="AU532" i="2"/>
  <c r="AT532" i="2"/>
  <c r="AS532" i="2"/>
  <c r="AR532" i="2"/>
  <c r="AQ532" i="2"/>
  <c r="AP532" i="2"/>
  <c r="AO532" i="2"/>
  <c r="AN532" i="2"/>
  <c r="AM532" i="2"/>
  <c r="AL532" i="2"/>
  <c r="AK532" i="2"/>
  <c r="AJ532" i="2"/>
  <c r="AI532" i="2"/>
  <c r="AH532" i="2"/>
  <c r="AG532" i="2"/>
  <c r="AF532" i="2"/>
  <c r="AE532" i="2"/>
  <c r="AD532" i="2"/>
  <c r="AC532" i="2"/>
  <c r="AB532" i="2"/>
  <c r="AA532" i="2"/>
  <c r="Z532" i="2"/>
  <c r="Y532" i="2"/>
  <c r="X532" i="2"/>
  <c r="W532" i="2"/>
  <c r="V532" i="2"/>
  <c r="U532" i="2"/>
  <c r="CG529" i="2"/>
  <c r="CF529" i="2"/>
  <c r="CD529" i="2"/>
  <c r="CC529" i="2"/>
  <c r="CB529" i="2"/>
  <c r="CA529" i="2"/>
  <c r="BZ529" i="2"/>
  <c r="BY529" i="2"/>
  <c r="BX529" i="2"/>
  <c r="BW529" i="2"/>
  <c r="BV529" i="2"/>
  <c r="BU529" i="2"/>
  <c r="BT529" i="2"/>
  <c r="BS529" i="2"/>
  <c r="BR529" i="2"/>
  <c r="BQ529" i="2"/>
  <c r="BP529" i="2"/>
  <c r="BO529" i="2"/>
  <c r="AW529" i="2"/>
  <c r="AV529" i="2"/>
  <c r="AU529" i="2"/>
  <c r="AT529" i="2"/>
  <c r="AS529" i="2"/>
  <c r="AR529" i="2"/>
  <c r="AQ529" i="2"/>
  <c r="AP529" i="2"/>
  <c r="AO529" i="2"/>
  <c r="AN529" i="2"/>
  <c r="AM529" i="2"/>
  <c r="AL529" i="2"/>
  <c r="AK529" i="2"/>
  <c r="AJ529" i="2"/>
  <c r="AI529" i="2"/>
  <c r="AH529" i="2"/>
  <c r="AG529" i="2"/>
  <c r="AF529" i="2"/>
  <c r="AE529" i="2"/>
  <c r="AD529" i="2"/>
  <c r="AC529" i="2"/>
  <c r="AB529" i="2"/>
  <c r="AA529" i="2"/>
  <c r="Z529" i="2"/>
  <c r="Y529" i="2"/>
  <c r="X529" i="2"/>
  <c r="W529" i="2"/>
  <c r="V529" i="2"/>
  <c r="U529" i="2"/>
  <c r="CG526" i="2"/>
  <c r="CF526" i="2"/>
  <c r="CD526" i="2"/>
  <c r="CC526" i="2"/>
  <c r="CB526" i="2"/>
  <c r="CA526" i="2"/>
  <c r="BZ526" i="2"/>
  <c r="BY526" i="2"/>
  <c r="BX526" i="2"/>
  <c r="BW526" i="2"/>
  <c r="BV526" i="2"/>
  <c r="BU526" i="2"/>
  <c r="BT526" i="2"/>
  <c r="BS526" i="2"/>
  <c r="BR526" i="2"/>
  <c r="BQ526" i="2"/>
  <c r="BP526" i="2"/>
  <c r="BO526" i="2"/>
  <c r="AW526" i="2"/>
  <c r="AV526" i="2"/>
  <c r="AU526" i="2"/>
  <c r="AT526" i="2"/>
  <c r="AS526" i="2"/>
  <c r="AR526" i="2"/>
  <c r="AQ526" i="2"/>
  <c r="AP526" i="2"/>
  <c r="AO526" i="2"/>
  <c r="AN526" i="2"/>
  <c r="AM526" i="2"/>
  <c r="AL526" i="2"/>
  <c r="AK526" i="2"/>
  <c r="AJ526" i="2"/>
  <c r="AI526" i="2"/>
  <c r="AH526" i="2"/>
  <c r="AG526" i="2"/>
  <c r="AF526" i="2"/>
  <c r="AE526" i="2"/>
  <c r="AD526" i="2"/>
  <c r="AC526" i="2"/>
  <c r="AB526" i="2"/>
  <c r="AA526" i="2"/>
  <c r="Z526" i="2"/>
  <c r="Y526" i="2"/>
  <c r="X526" i="2"/>
  <c r="W526" i="2"/>
  <c r="V526" i="2"/>
  <c r="U526" i="2"/>
  <c r="CG523" i="2"/>
  <c r="CF523" i="2"/>
  <c r="CD523" i="2"/>
  <c r="CC523" i="2"/>
  <c r="CB523" i="2"/>
  <c r="CA523" i="2"/>
  <c r="BZ523" i="2"/>
  <c r="BY523" i="2"/>
  <c r="BX523" i="2"/>
  <c r="BW523" i="2"/>
  <c r="BV523" i="2"/>
  <c r="BU523" i="2"/>
  <c r="BT523" i="2"/>
  <c r="BS523" i="2"/>
  <c r="BR523" i="2"/>
  <c r="BQ523" i="2"/>
  <c r="BP523" i="2"/>
  <c r="BO523" i="2"/>
  <c r="AZ523" i="2"/>
  <c r="AY523" i="2"/>
  <c r="AX523" i="2"/>
  <c r="AW523" i="2"/>
  <c r="AV523" i="2"/>
  <c r="AU523" i="2"/>
  <c r="AT523" i="2"/>
  <c r="AS523" i="2"/>
  <c r="AR523" i="2"/>
  <c r="AQ523" i="2"/>
  <c r="AP523" i="2"/>
  <c r="AO523" i="2"/>
  <c r="AN523" i="2"/>
  <c r="AM523" i="2"/>
  <c r="AL523" i="2"/>
  <c r="AK523" i="2"/>
  <c r="AJ523" i="2"/>
  <c r="AI523" i="2"/>
  <c r="AH523" i="2"/>
  <c r="AG523" i="2"/>
  <c r="AF523" i="2"/>
  <c r="AE523" i="2"/>
  <c r="AD523" i="2"/>
  <c r="AC523" i="2"/>
  <c r="AB523" i="2"/>
  <c r="AA523" i="2"/>
  <c r="Z523" i="2"/>
  <c r="Y523" i="2"/>
  <c r="X523" i="2"/>
  <c r="W523" i="2"/>
  <c r="V523" i="2"/>
  <c r="U523" i="2"/>
  <c r="CG520" i="2"/>
  <c r="CF520" i="2"/>
  <c r="CD520" i="2"/>
  <c r="CC520" i="2"/>
  <c r="CB520" i="2"/>
  <c r="CA520" i="2"/>
  <c r="BZ520" i="2"/>
  <c r="BY520" i="2"/>
  <c r="BX520" i="2"/>
  <c r="BW520" i="2"/>
  <c r="BV520" i="2"/>
  <c r="BU520" i="2"/>
  <c r="BT520" i="2"/>
  <c r="BS520" i="2"/>
  <c r="BR520" i="2"/>
  <c r="BQ520" i="2"/>
  <c r="BP520" i="2"/>
  <c r="BO520" i="2"/>
  <c r="AZ520" i="2"/>
  <c r="AY520" i="2"/>
  <c r="AX520" i="2"/>
  <c r="AW520" i="2"/>
  <c r="AV520" i="2"/>
  <c r="AU520" i="2"/>
  <c r="AT520" i="2"/>
  <c r="AS520" i="2"/>
  <c r="AR520" i="2"/>
  <c r="AQ520" i="2"/>
  <c r="AP520" i="2"/>
  <c r="AO520" i="2"/>
  <c r="AN520" i="2"/>
  <c r="AM520" i="2"/>
  <c r="AL520" i="2"/>
  <c r="AK520" i="2"/>
  <c r="AJ520" i="2"/>
  <c r="AI520" i="2"/>
  <c r="AH520" i="2"/>
  <c r="AG520" i="2"/>
  <c r="AF520" i="2"/>
  <c r="AE520" i="2"/>
  <c r="AD520" i="2"/>
  <c r="AC520" i="2"/>
  <c r="AB520" i="2"/>
  <c r="AA520" i="2"/>
  <c r="Z520" i="2"/>
  <c r="Y520" i="2"/>
  <c r="X520" i="2"/>
  <c r="W520" i="2"/>
  <c r="V520" i="2"/>
  <c r="U520" i="2"/>
  <c r="CG517" i="2"/>
  <c r="CF517" i="2"/>
  <c r="CD517" i="2"/>
  <c r="CC517" i="2"/>
  <c r="CB517" i="2"/>
  <c r="CA517" i="2"/>
  <c r="BZ517" i="2"/>
  <c r="BY517" i="2"/>
  <c r="BX517" i="2"/>
  <c r="BW517" i="2"/>
  <c r="BV517" i="2"/>
  <c r="BU517" i="2"/>
  <c r="BT517" i="2"/>
  <c r="BS517" i="2"/>
  <c r="BR517" i="2"/>
  <c r="BQ517" i="2"/>
  <c r="BP517" i="2"/>
  <c r="BO517" i="2"/>
  <c r="AZ517" i="2"/>
  <c r="AY517" i="2"/>
  <c r="AX517" i="2"/>
  <c r="AW517" i="2"/>
  <c r="AV517" i="2"/>
  <c r="AU517" i="2"/>
  <c r="AT517" i="2"/>
  <c r="AS517" i="2"/>
  <c r="AR517" i="2"/>
  <c r="AQ517" i="2"/>
  <c r="AP517" i="2"/>
  <c r="AO517" i="2"/>
  <c r="AN517" i="2"/>
  <c r="AM517" i="2"/>
  <c r="AL517" i="2"/>
  <c r="AK517" i="2"/>
  <c r="AJ517" i="2"/>
  <c r="AI517" i="2"/>
  <c r="AH517" i="2"/>
  <c r="AG517" i="2"/>
  <c r="AF517" i="2"/>
  <c r="AE517" i="2"/>
  <c r="AD517" i="2"/>
  <c r="AC517" i="2"/>
  <c r="AB517" i="2"/>
  <c r="AA517" i="2"/>
  <c r="Z517" i="2"/>
  <c r="Y517" i="2"/>
  <c r="X517" i="2"/>
  <c r="W517" i="2"/>
  <c r="V517" i="2"/>
  <c r="U517" i="2"/>
  <c r="CG514" i="2"/>
  <c r="CF514" i="2"/>
  <c r="CD514" i="2"/>
  <c r="CC514" i="2"/>
  <c r="CB514" i="2"/>
  <c r="CA514" i="2"/>
  <c r="BZ514" i="2"/>
  <c r="BY514" i="2"/>
  <c r="BX514" i="2"/>
  <c r="BW514" i="2"/>
  <c r="BV514" i="2"/>
  <c r="BU514" i="2"/>
  <c r="BT514" i="2"/>
  <c r="BS514" i="2"/>
  <c r="BR514" i="2"/>
  <c r="BQ514" i="2"/>
  <c r="BP514" i="2"/>
  <c r="BO514" i="2"/>
  <c r="AZ514" i="2"/>
  <c r="AY514" i="2"/>
  <c r="AX514" i="2"/>
  <c r="AW514" i="2"/>
  <c r="AV514" i="2"/>
  <c r="AU514" i="2"/>
  <c r="AT514" i="2"/>
  <c r="AS514" i="2"/>
  <c r="AR514" i="2"/>
  <c r="AQ514" i="2"/>
  <c r="AP514" i="2"/>
  <c r="AO514" i="2"/>
  <c r="AN514" i="2"/>
  <c r="AM514" i="2"/>
  <c r="AL514" i="2"/>
  <c r="AK514" i="2"/>
  <c r="AJ514" i="2"/>
  <c r="AI514" i="2"/>
  <c r="AH514" i="2"/>
  <c r="AG514" i="2"/>
  <c r="AF514" i="2"/>
  <c r="AE514" i="2"/>
  <c r="AD514" i="2"/>
  <c r="AC514" i="2"/>
  <c r="AB514" i="2"/>
  <c r="AA514" i="2"/>
  <c r="Z514" i="2"/>
  <c r="Y514" i="2"/>
  <c r="X514" i="2"/>
  <c r="W514" i="2"/>
  <c r="V514" i="2"/>
  <c r="U514" i="2"/>
  <c r="CG511" i="2"/>
  <c r="CF511" i="2"/>
  <c r="CD511" i="2"/>
  <c r="CC511" i="2"/>
  <c r="CB511" i="2"/>
  <c r="CA511" i="2"/>
  <c r="BZ511" i="2"/>
  <c r="BY511" i="2"/>
  <c r="BX511" i="2"/>
  <c r="BW511" i="2"/>
  <c r="BV511" i="2"/>
  <c r="BU511" i="2"/>
  <c r="BT511" i="2"/>
  <c r="BS511" i="2"/>
  <c r="BR511" i="2"/>
  <c r="BQ511" i="2"/>
  <c r="BP511" i="2"/>
  <c r="BO511" i="2"/>
  <c r="AZ511" i="2"/>
  <c r="AY511" i="2"/>
  <c r="AX511" i="2"/>
  <c r="AW511" i="2"/>
  <c r="AV511" i="2"/>
  <c r="AU511" i="2"/>
  <c r="AT511" i="2"/>
  <c r="AS511" i="2"/>
  <c r="AR511" i="2"/>
  <c r="AQ511" i="2"/>
  <c r="AP511" i="2"/>
  <c r="AO511" i="2"/>
  <c r="AN511" i="2"/>
  <c r="AM511" i="2"/>
  <c r="AL511" i="2"/>
  <c r="AK511" i="2"/>
  <c r="AJ511" i="2"/>
  <c r="AI511" i="2"/>
  <c r="AH511" i="2"/>
  <c r="AG511" i="2"/>
  <c r="AF511" i="2"/>
  <c r="AE511" i="2"/>
  <c r="AD511" i="2"/>
  <c r="AC511" i="2"/>
  <c r="AB511" i="2"/>
  <c r="AA511" i="2"/>
  <c r="Z511" i="2"/>
  <c r="Y511" i="2"/>
  <c r="X511" i="2"/>
  <c r="W511" i="2"/>
  <c r="V511" i="2"/>
  <c r="U511" i="2"/>
  <c r="CG508" i="2"/>
  <c r="CF508" i="2"/>
  <c r="CD508" i="2"/>
  <c r="CC508" i="2"/>
  <c r="CB508" i="2"/>
  <c r="CA508" i="2"/>
  <c r="BZ508" i="2"/>
  <c r="BY508" i="2"/>
  <c r="BX508" i="2"/>
  <c r="BW508" i="2"/>
  <c r="BV508" i="2"/>
  <c r="BU508" i="2"/>
  <c r="BT508" i="2"/>
  <c r="BS508" i="2"/>
  <c r="BR508" i="2"/>
  <c r="BQ508" i="2"/>
  <c r="BP508" i="2"/>
  <c r="BO508" i="2"/>
  <c r="AZ508" i="2"/>
  <c r="AY508" i="2"/>
  <c r="AX508" i="2"/>
  <c r="AW508" i="2"/>
  <c r="AV508" i="2"/>
  <c r="AU508" i="2"/>
  <c r="AT508" i="2"/>
  <c r="AS508" i="2"/>
  <c r="AR508" i="2"/>
  <c r="AQ508" i="2"/>
  <c r="AP508" i="2"/>
  <c r="AO508" i="2"/>
  <c r="AN508" i="2"/>
  <c r="AM508" i="2"/>
  <c r="AL508" i="2"/>
  <c r="AK508" i="2"/>
  <c r="AJ508" i="2"/>
  <c r="AI508" i="2"/>
  <c r="AH508" i="2"/>
  <c r="AG508" i="2"/>
  <c r="AF508" i="2"/>
  <c r="AE508" i="2"/>
  <c r="AD508" i="2"/>
  <c r="AC508" i="2"/>
  <c r="AB508" i="2"/>
  <c r="AA508" i="2"/>
  <c r="Z508" i="2"/>
  <c r="Y508" i="2"/>
  <c r="X508" i="2"/>
  <c r="W508" i="2"/>
  <c r="V508" i="2"/>
  <c r="U508" i="2"/>
  <c r="CG505" i="2"/>
  <c r="CF505" i="2"/>
  <c r="CD505" i="2"/>
  <c r="CC505" i="2"/>
  <c r="CB505" i="2"/>
  <c r="CA505" i="2"/>
  <c r="BZ505" i="2"/>
  <c r="BY505" i="2"/>
  <c r="BX505" i="2"/>
  <c r="BW505" i="2"/>
  <c r="BV505" i="2"/>
  <c r="BU505" i="2"/>
  <c r="BT505" i="2"/>
  <c r="BS505" i="2"/>
  <c r="BR505" i="2"/>
  <c r="BQ505" i="2"/>
  <c r="BP505" i="2"/>
  <c r="BO505" i="2"/>
  <c r="AW505" i="2"/>
  <c r="AV505" i="2"/>
  <c r="AU505" i="2"/>
  <c r="AT505" i="2"/>
  <c r="AS505" i="2"/>
  <c r="AR505" i="2"/>
  <c r="AQ505" i="2"/>
  <c r="AP505" i="2"/>
  <c r="AO505" i="2"/>
  <c r="AN505" i="2"/>
  <c r="AM505" i="2"/>
  <c r="AL505" i="2"/>
  <c r="AK505" i="2"/>
  <c r="AJ505" i="2"/>
  <c r="AI505" i="2"/>
  <c r="AH505" i="2"/>
  <c r="AG505" i="2"/>
  <c r="AF505" i="2"/>
  <c r="AE505" i="2"/>
  <c r="AD505" i="2"/>
  <c r="AC505" i="2"/>
  <c r="AB505" i="2"/>
  <c r="AA505" i="2"/>
  <c r="Z505" i="2"/>
  <c r="Y505" i="2"/>
  <c r="X505" i="2"/>
  <c r="W505" i="2"/>
  <c r="V505" i="2"/>
  <c r="U505" i="2"/>
  <c r="CG502" i="2"/>
  <c r="CF502" i="2"/>
  <c r="CD502" i="2"/>
  <c r="CC502" i="2"/>
  <c r="CB502" i="2"/>
  <c r="CA502" i="2"/>
  <c r="BZ502" i="2"/>
  <c r="BY502" i="2"/>
  <c r="BX502" i="2"/>
  <c r="BW502" i="2"/>
  <c r="BV502" i="2"/>
  <c r="BU502" i="2"/>
  <c r="BT502" i="2"/>
  <c r="BS502" i="2"/>
  <c r="BR502" i="2"/>
  <c r="BQ502" i="2"/>
  <c r="BP502" i="2"/>
  <c r="BO502" i="2"/>
  <c r="AW502" i="2"/>
  <c r="AV502" i="2"/>
  <c r="AU502" i="2"/>
  <c r="AT502" i="2"/>
  <c r="AS502" i="2"/>
  <c r="AR502" i="2"/>
  <c r="AQ502" i="2"/>
  <c r="AP502" i="2"/>
  <c r="AO502" i="2"/>
  <c r="AN502" i="2"/>
  <c r="AM502" i="2"/>
  <c r="AL502" i="2"/>
  <c r="AK502" i="2"/>
  <c r="AJ502" i="2"/>
  <c r="AI502" i="2"/>
  <c r="AH502" i="2"/>
  <c r="AG502" i="2"/>
  <c r="AF502" i="2"/>
  <c r="AE502" i="2"/>
  <c r="AD502" i="2"/>
  <c r="AC502" i="2"/>
  <c r="AB502" i="2"/>
  <c r="AA502" i="2"/>
  <c r="Z502" i="2"/>
  <c r="Y502" i="2"/>
  <c r="X502" i="2"/>
  <c r="W502" i="2"/>
  <c r="V502" i="2"/>
  <c r="U502" i="2"/>
  <c r="CG499" i="2"/>
  <c r="CF499" i="2"/>
  <c r="CD499" i="2"/>
  <c r="CC499" i="2"/>
  <c r="CB499" i="2"/>
  <c r="CA499" i="2"/>
  <c r="BZ499" i="2"/>
  <c r="BY499" i="2"/>
  <c r="BX499" i="2"/>
  <c r="BW499" i="2"/>
  <c r="BV499" i="2"/>
  <c r="BU499" i="2"/>
  <c r="BT499" i="2"/>
  <c r="BS499" i="2"/>
  <c r="BR499" i="2"/>
  <c r="BQ499" i="2"/>
  <c r="BP499" i="2"/>
  <c r="BO499" i="2"/>
  <c r="AW499" i="2"/>
  <c r="AV499" i="2"/>
  <c r="AU499" i="2"/>
  <c r="AT499" i="2"/>
  <c r="AS499" i="2"/>
  <c r="AR499" i="2"/>
  <c r="AQ499" i="2"/>
  <c r="AP499" i="2"/>
  <c r="AO499" i="2"/>
  <c r="AN499" i="2"/>
  <c r="AM499" i="2"/>
  <c r="AL499" i="2"/>
  <c r="AK499" i="2"/>
  <c r="AJ499" i="2"/>
  <c r="AI499" i="2"/>
  <c r="AH499" i="2"/>
  <c r="AG499" i="2"/>
  <c r="AF499" i="2"/>
  <c r="AE499" i="2"/>
  <c r="AD499" i="2"/>
  <c r="AC499" i="2"/>
  <c r="AB499" i="2"/>
  <c r="AA499" i="2"/>
  <c r="Z499" i="2"/>
  <c r="Y499" i="2"/>
  <c r="X499" i="2"/>
  <c r="W499" i="2"/>
  <c r="V499" i="2"/>
  <c r="U499" i="2"/>
  <c r="CG496" i="2"/>
  <c r="CF496" i="2"/>
  <c r="CD496" i="2"/>
  <c r="CC496" i="2"/>
  <c r="CB496" i="2"/>
  <c r="CA496" i="2"/>
  <c r="BZ496" i="2"/>
  <c r="BY496" i="2"/>
  <c r="BX496" i="2"/>
  <c r="BW496" i="2"/>
  <c r="BV496" i="2"/>
  <c r="BU496" i="2"/>
  <c r="BT496" i="2"/>
  <c r="BS496" i="2"/>
  <c r="BR496" i="2"/>
  <c r="BQ496" i="2"/>
  <c r="BP496" i="2"/>
  <c r="BO496" i="2"/>
  <c r="AW496" i="2"/>
  <c r="AV496" i="2"/>
  <c r="AU496" i="2"/>
  <c r="AT496" i="2"/>
  <c r="AS496" i="2"/>
  <c r="AR496" i="2"/>
  <c r="AQ496" i="2"/>
  <c r="AP496" i="2"/>
  <c r="AO496" i="2"/>
  <c r="AN496" i="2"/>
  <c r="AM496" i="2"/>
  <c r="AL496" i="2"/>
  <c r="AK496" i="2"/>
  <c r="AJ496" i="2"/>
  <c r="AI496" i="2"/>
  <c r="AH496" i="2"/>
  <c r="AG496" i="2"/>
  <c r="AF496" i="2"/>
  <c r="AE496" i="2"/>
  <c r="AD496" i="2"/>
  <c r="AC496" i="2"/>
  <c r="AB496" i="2"/>
  <c r="AA496" i="2"/>
  <c r="Z496" i="2"/>
  <c r="Y496" i="2"/>
  <c r="X496" i="2"/>
  <c r="W496" i="2"/>
  <c r="V496" i="2"/>
  <c r="U496" i="2"/>
  <c r="CG493" i="2"/>
  <c r="CF493" i="2"/>
  <c r="CD493" i="2"/>
  <c r="CC493" i="2"/>
  <c r="CB493" i="2"/>
  <c r="CA493" i="2"/>
  <c r="BZ493" i="2"/>
  <c r="BY493" i="2"/>
  <c r="BX493" i="2"/>
  <c r="BW493" i="2"/>
  <c r="BV493" i="2"/>
  <c r="BU493" i="2"/>
  <c r="BT493" i="2"/>
  <c r="BS493" i="2"/>
  <c r="BR493" i="2"/>
  <c r="BQ493" i="2"/>
  <c r="BP493" i="2"/>
  <c r="BO493" i="2"/>
  <c r="AW493" i="2"/>
  <c r="AV493" i="2"/>
  <c r="AU493" i="2"/>
  <c r="AT493" i="2"/>
  <c r="AS493" i="2"/>
  <c r="AR493" i="2"/>
  <c r="AQ493" i="2"/>
  <c r="AP493" i="2"/>
  <c r="AO493" i="2"/>
  <c r="AN493" i="2"/>
  <c r="AM493" i="2"/>
  <c r="AL493" i="2"/>
  <c r="AK493" i="2"/>
  <c r="AJ493" i="2"/>
  <c r="AI493" i="2"/>
  <c r="AH493" i="2"/>
  <c r="AG493" i="2"/>
  <c r="AF493" i="2"/>
  <c r="AE493" i="2"/>
  <c r="AD493" i="2"/>
  <c r="AC493" i="2"/>
  <c r="AB493" i="2"/>
  <c r="AA493" i="2"/>
  <c r="Z493" i="2"/>
  <c r="Y493" i="2"/>
  <c r="X493" i="2"/>
  <c r="W493" i="2"/>
  <c r="V493" i="2"/>
  <c r="U493" i="2"/>
  <c r="CG488" i="2"/>
  <c r="CF488" i="2"/>
  <c r="CD488" i="2"/>
  <c r="CC488" i="2"/>
  <c r="CB488" i="2"/>
  <c r="CA488" i="2"/>
  <c r="BZ488" i="2"/>
  <c r="AT488" i="2"/>
  <c r="AS488" i="2"/>
  <c r="AR488" i="2"/>
  <c r="AQ488" i="2"/>
  <c r="AP488" i="2"/>
  <c r="AO488" i="2"/>
  <c r="AN488" i="2"/>
  <c r="AM488" i="2"/>
  <c r="AL488" i="2"/>
  <c r="AK488" i="2"/>
  <c r="AJ488" i="2"/>
  <c r="AI488" i="2"/>
  <c r="AH488" i="2"/>
  <c r="AG488" i="2"/>
  <c r="AF488" i="2"/>
  <c r="AE488" i="2"/>
  <c r="AD488" i="2"/>
  <c r="AC488" i="2"/>
  <c r="AB488" i="2"/>
  <c r="AA488" i="2"/>
  <c r="Z488" i="2"/>
  <c r="Y488" i="2"/>
  <c r="X488" i="2"/>
  <c r="W488" i="2"/>
  <c r="V488" i="2"/>
  <c r="U488" i="2"/>
  <c r="CG485" i="2"/>
  <c r="CF485" i="2"/>
  <c r="CD485" i="2"/>
  <c r="CC485" i="2"/>
  <c r="CB485" i="2"/>
  <c r="CA485" i="2"/>
  <c r="BZ485" i="2"/>
  <c r="AT485" i="2"/>
  <c r="AS485" i="2"/>
  <c r="AR485" i="2"/>
  <c r="AQ485" i="2"/>
  <c r="AP485" i="2"/>
  <c r="AO485" i="2"/>
  <c r="AN485" i="2"/>
  <c r="AM485" i="2"/>
  <c r="AL485" i="2"/>
  <c r="AK485" i="2"/>
  <c r="AJ485" i="2"/>
  <c r="AI485" i="2"/>
  <c r="AH485" i="2"/>
  <c r="AG485" i="2"/>
  <c r="AF485" i="2"/>
  <c r="AE485" i="2"/>
  <c r="AD485" i="2"/>
  <c r="AC485" i="2"/>
  <c r="AB485" i="2"/>
  <c r="AA485" i="2"/>
  <c r="Z485" i="2"/>
  <c r="Y485" i="2"/>
  <c r="X485" i="2"/>
  <c r="W485" i="2"/>
  <c r="V485" i="2"/>
  <c r="U485" i="2"/>
  <c r="CG482" i="2"/>
  <c r="CF482" i="2"/>
  <c r="CD482" i="2"/>
  <c r="CC482" i="2"/>
  <c r="CB482" i="2"/>
  <c r="CA482" i="2"/>
  <c r="BZ482" i="2"/>
  <c r="AT482" i="2"/>
  <c r="AS482" i="2"/>
  <c r="AR482" i="2"/>
  <c r="AQ482" i="2"/>
  <c r="AP482" i="2"/>
  <c r="AO482" i="2"/>
  <c r="AN482" i="2"/>
  <c r="AM482" i="2"/>
  <c r="AL482" i="2"/>
  <c r="AK482" i="2"/>
  <c r="AJ482" i="2"/>
  <c r="AI482" i="2"/>
  <c r="AH482" i="2"/>
  <c r="AG482" i="2"/>
  <c r="AF482" i="2"/>
  <c r="AE482" i="2"/>
  <c r="AD482" i="2"/>
  <c r="AC482" i="2"/>
  <c r="AB482" i="2"/>
  <c r="AA482" i="2"/>
  <c r="Z482" i="2"/>
  <c r="Y482" i="2"/>
  <c r="X482" i="2"/>
  <c r="W482" i="2"/>
  <c r="V482" i="2"/>
  <c r="U482" i="2"/>
  <c r="CG479" i="2"/>
  <c r="CF479" i="2"/>
  <c r="CD479" i="2"/>
  <c r="CC479" i="2"/>
  <c r="CB479" i="2"/>
  <c r="CA479" i="2"/>
  <c r="BZ479" i="2"/>
  <c r="AT479" i="2"/>
  <c r="AS479" i="2"/>
  <c r="AR479" i="2"/>
  <c r="AQ479" i="2"/>
  <c r="AP479" i="2"/>
  <c r="AO479" i="2"/>
  <c r="AN479" i="2"/>
  <c r="AM479" i="2"/>
  <c r="AL479" i="2"/>
  <c r="AK479" i="2"/>
  <c r="AJ479" i="2"/>
  <c r="AI479" i="2"/>
  <c r="AH479" i="2"/>
  <c r="AG479" i="2"/>
  <c r="AF479" i="2"/>
  <c r="AE479" i="2"/>
  <c r="AD479" i="2"/>
  <c r="AC479" i="2"/>
  <c r="AB479" i="2"/>
  <c r="AA479" i="2"/>
  <c r="Z479" i="2"/>
  <c r="Y479" i="2"/>
  <c r="X479" i="2"/>
  <c r="W479" i="2"/>
  <c r="V479" i="2"/>
  <c r="U479" i="2"/>
  <c r="CG476" i="2"/>
  <c r="CF476" i="2"/>
  <c r="CD476" i="2"/>
  <c r="CC476" i="2"/>
  <c r="CB476" i="2"/>
  <c r="CA476" i="2"/>
  <c r="BZ476" i="2"/>
  <c r="AT476" i="2"/>
  <c r="AS476" i="2"/>
  <c r="AR476" i="2"/>
  <c r="AQ476" i="2"/>
  <c r="AP476" i="2"/>
  <c r="AO476" i="2"/>
  <c r="AN476" i="2"/>
  <c r="AM476" i="2"/>
  <c r="AL476" i="2"/>
  <c r="AK476" i="2"/>
  <c r="AJ476" i="2"/>
  <c r="AI476" i="2"/>
  <c r="AH476" i="2"/>
  <c r="AG476" i="2"/>
  <c r="AF476" i="2"/>
  <c r="AE476" i="2"/>
  <c r="AD476" i="2"/>
  <c r="AC476" i="2"/>
  <c r="AB476" i="2"/>
  <c r="AA476" i="2"/>
  <c r="Z476" i="2"/>
  <c r="Y476" i="2"/>
  <c r="X476" i="2"/>
  <c r="W476" i="2"/>
  <c r="V476" i="2"/>
  <c r="U476" i="2"/>
  <c r="CG473" i="2"/>
  <c r="CF473" i="2"/>
  <c r="CD473" i="2"/>
  <c r="CC473" i="2"/>
  <c r="CB473" i="2"/>
  <c r="CA473" i="2"/>
  <c r="BZ473" i="2"/>
  <c r="AT473" i="2"/>
  <c r="AS473" i="2"/>
  <c r="AR473" i="2"/>
  <c r="AQ473" i="2"/>
  <c r="AP473" i="2"/>
  <c r="AO473" i="2"/>
  <c r="AN473" i="2"/>
  <c r="AM473" i="2"/>
  <c r="AL473" i="2"/>
  <c r="AK473" i="2"/>
  <c r="AJ473" i="2"/>
  <c r="AI473" i="2"/>
  <c r="AH473" i="2"/>
  <c r="AG473" i="2"/>
  <c r="AF473" i="2"/>
  <c r="AE473" i="2"/>
  <c r="AD473" i="2"/>
  <c r="AC473" i="2"/>
  <c r="AB473" i="2"/>
  <c r="AA473" i="2"/>
  <c r="Z473" i="2"/>
  <c r="Y473" i="2"/>
  <c r="X473" i="2"/>
  <c r="W473" i="2"/>
  <c r="V473" i="2"/>
  <c r="U473" i="2"/>
  <c r="CG470" i="2"/>
  <c r="CF470" i="2"/>
  <c r="CD470" i="2"/>
  <c r="CC470" i="2"/>
  <c r="CB470" i="2"/>
  <c r="CA470" i="2"/>
  <c r="BZ470" i="2"/>
  <c r="AT470" i="2"/>
  <c r="AS470" i="2"/>
  <c r="AR470" i="2"/>
  <c r="AQ470" i="2"/>
  <c r="AP470" i="2"/>
  <c r="AO470" i="2"/>
  <c r="AN470" i="2"/>
  <c r="AM470" i="2"/>
  <c r="AL470" i="2"/>
  <c r="AK470" i="2"/>
  <c r="AJ470" i="2"/>
  <c r="AI470" i="2"/>
  <c r="AH470" i="2"/>
  <c r="AG470" i="2"/>
  <c r="AF470" i="2"/>
  <c r="AE470" i="2"/>
  <c r="AD470" i="2"/>
  <c r="AC470" i="2"/>
  <c r="AB470" i="2"/>
  <c r="AA470" i="2"/>
  <c r="Z470" i="2"/>
  <c r="Y470" i="2"/>
  <c r="X470" i="2"/>
  <c r="W470" i="2"/>
  <c r="V470" i="2"/>
  <c r="U470" i="2"/>
  <c r="CG467" i="2"/>
  <c r="CF467" i="2"/>
  <c r="CD467" i="2"/>
  <c r="CC467" i="2"/>
  <c r="CB467" i="2"/>
  <c r="CA467" i="2"/>
  <c r="BZ467" i="2"/>
  <c r="AT467" i="2"/>
  <c r="AS467" i="2"/>
  <c r="AR467" i="2"/>
  <c r="AQ467" i="2"/>
  <c r="AP467" i="2"/>
  <c r="AO467" i="2"/>
  <c r="AN467" i="2"/>
  <c r="AM467" i="2"/>
  <c r="AL467" i="2"/>
  <c r="AK467" i="2"/>
  <c r="AJ467" i="2"/>
  <c r="AI467" i="2"/>
  <c r="AH467" i="2"/>
  <c r="AG467" i="2"/>
  <c r="AF467" i="2"/>
  <c r="AE467" i="2"/>
  <c r="AD467" i="2"/>
  <c r="AC467" i="2"/>
  <c r="AB467" i="2"/>
  <c r="AA467" i="2"/>
  <c r="Z467" i="2"/>
  <c r="Y467" i="2"/>
  <c r="X467" i="2"/>
  <c r="W467" i="2"/>
  <c r="V467" i="2"/>
  <c r="U467" i="2"/>
  <c r="CG464" i="2"/>
  <c r="CF464" i="2"/>
  <c r="CD464" i="2"/>
  <c r="CC464" i="2"/>
  <c r="CB464" i="2"/>
  <c r="CA464" i="2"/>
  <c r="BZ464" i="2"/>
  <c r="AS464" i="2"/>
  <c r="AR464" i="2"/>
  <c r="AQ464" i="2"/>
  <c r="AP464" i="2"/>
  <c r="AO464" i="2"/>
  <c r="AN464" i="2"/>
  <c r="AM464" i="2"/>
  <c r="AL464" i="2"/>
  <c r="AK464" i="2"/>
  <c r="AJ464" i="2"/>
  <c r="AI464" i="2"/>
  <c r="AH464" i="2"/>
  <c r="AG464" i="2"/>
  <c r="AF464" i="2"/>
  <c r="AE464" i="2"/>
  <c r="AD464" i="2"/>
  <c r="AC464" i="2"/>
  <c r="AB464" i="2"/>
  <c r="AA464" i="2"/>
  <c r="Z464" i="2"/>
  <c r="Y464" i="2"/>
  <c r="X464" i="2"/>
  <c r="W464" i="2"/>
  <c r="V464" i="2"/>
  <c r="U464" i="2"/>
  <c r="CG461" i="2"/>
  <c r="CF461" i="2"/>
  <c r="CD461" i="2"/>
  <c r="CC461" i="2"/>
  <c r="CB461" i="2"/>
  <c r="CA461" i="2"/>
  <c r="BZ461" i="2"/>
  <c r="AT461" i="2"/>
  <c r="AS461" i="2"/>
  <c r="AR461" i="2"/>
  <c r="AQ461" i="2"/>
  <c r="AP461" i="2"/>
  <c r="AO461" i="2"/>
  <c r="AN461" i="2"/>
  <c r="AM461" i="2"/>
  <c r="AL461" i="2"/>
  <c r="AK461" i="2"/>
  <c r="AJ461" i="2"/>
  <c r="AI461" i="2"/>
  <c r="AH461" i="2"/>
  <c r="AG461" i="2"/>
  <c r="AF461" i="2"/>
  <c r="AE461" i="2"/>
  <c r="AD461" i="2"/>
  <c r="AC461" i="2"/>
  <c r="AB461" i="2"/>
  <c r="AA461" i="2"/>
  <c r="Z461" i="2"/>
  <c r="Y461" i="2"/>
  <c r="X461" i="2"/>
  <c r="W461" i="2"/>
  <c r="V461" i="2"/>
  <c r="U461" i="2"/>
  <c r="CG458" i="2"/>
  <c r="CF458" i="2"/>
  <c r="CD458" i="2"/>
  <c r="CC458" i="2"/>
  <c r="CB458" i="2"/>
  <c r="CA458" i="2"/>
  <c r="BZ458" i="2"/>
  <c r="AS458" i="2"/>
  <c r="AR458" i="2"/>
  <c r="AQ458" i="2"/>
  <c r="AP458" i="2"/>
  <c r="AO458" i="2"/>
  <c r="AN458" i="2"/>
  <c r="AM458" i="2"/>
  <c r="AL458" i="2"/>
  <c r="AK458" i="2"/>
  <c r="AJ458" i="2"/>
  <c r="AI458" i="2"/>
  <c r="AH458" i="2"/>
  <c r="AG458" i="2"/>
  <c r="AF458" i="2"/>
  <c r="AE458" i="2"/>
  <c r="AD458" i="2"/>
  <c r="AC458" i="2"/>
  <c r="AB458" i="2"/>
  <c r="AA458" i="2"/>
  <c r="Z458" i="2"/>
  <c r="Y458" i="2"/>
  <c r="X458" i="2"/>
  <c r="W458" i="2"/>
  <c r="V458" i="2"/>
  <c r="U458" i="2"/>
  <c r="CG455" i="2"/>
  <c r="CF455" i="2"/>
  <c r="CD455" i="2"/>
  <c r="CC455" i="2"/>
  <c r="CB455" i="2"/>
  <c r="CA455" i="2"/>
  <c r="BZ455" i="2"/>
  <c r="AS455" i="2"/>
  <c r="AR455" i="2"/>
  <c r="AQ455" i="2"/>
  <c r="AP455" i="2"/>
  <c r="AO455" i="2"/>
  <c r="AN455" i="2"/>
  <c r="AM455" i="2"/>
  <c r="AL455" i="2"/>
  <c r="AK455" i="2"/>
  <c r="AJ455" i="2"/>
  <c r="AI455" i="2"/>
  <c r="AH455" i="2"/>
  <c r="AG455" i="2"/>
  <c r="AF455" i="2"/>
  <c r="AE455" i="2"/>
  <c r="AD455" i="2"/>
  <c r="AC455" i="2"/>
  <c r="AB455" i="2"/>
  <c r="AA455" i="2"/>
  <c r="Z455" i="2"/>
  <c r="Y455" i="2"/>
  <c r="X455" i="2"/>
  <c r="W455" i="2"/>
  <c r="V455" i="2"/>
  <c r="U455" i="2"/>
  <c r="CG452" i="2"/>
  <c r="CF452" i="2"/>
  <c r="CD452" i="2"/>
  <c r="CC452" i="2"/>
  <c r="CB452" i="2"/>
  <c r="CA452" i="2"/>
  <c r="BZ452" i="2"/>
  <c r="AS452" i="2"/>
  <c r="AR452" i="2"/>
  <c r="AQ452" i="2"/>
  <c r="AP452" i="2"/>
  <c r="AO452" i="2"/>
  <c r="AN452" i="2"/>
  <c r="AM452" i="2"/>
  <c r="AL452" i="2"/>
  <c r="AK452" i="2"/>
  <c r="AJ452" i="2"/>
  <c r="AI452" i="2"/>
  <c r="AH452" i="2"/>
  <c r="AG452" i="2"/>
  <c r="AF452" i="2"/>
  <c r="AE452" i="2"/>
  <c r="AD452" i="2"/>
  <c r="AC452" i="2"/>
  <c r="AB452" i="2"/>
  <c r="AA452" i="2"/>
  <c r="Z452" i="2"/>
  <c r="Y452" i="2"/>
  <c r="X452" i="2"/>
  <c r="W452" i="2"/>
  <c r="V452" i="2"/>
  <c r="U452" i="2"/>
  <c r="CG449" i="2"/>
  <c r="CF449" i="2"/>
  <c r="CD449" i="2"/>
  <c r="CC449" i="2"/>
  <c r="CB449" i="2"/>
  <c r="CA449" i="2"/>
  <c r="BZ449" i="2"/>
  <c r="AT449" i="2"/>
  <c r="AS449" i="2"/>
  <c r="AR449" i="2"/>
  <c r="AQ449" i="2"/>
  <c r="AP449" i="2"/>
  <c r="AO449" i="2"/>
  <c r="AN449" i="2"/>
  <c r="AM449" i="2"/>
  <c r="AL449" i="2"/>
  <c r="AK449" i="2"/>
  <c r="AJ449" i="2"/>
  <c r="AI449" i="2"/>
  <c r="AH449" i="2"/>
  <c r="AG449" i="2"/>
  <c r="AF449" i="2"/>
  <c r="AE449" i="2"/>
  <c r="AD449" i="2"/>
  <c r="AC449" i="2"/>
  <c r="AB449" i="2"/>
  <c r="AA449" i="2"/>
  <c r="Z449" i="2"/>
  <c r="Y449" i="2"/>
  <c r="X449" i="2"/>
  <c r="W449" i="2"/>
  <c r="V449" i="2"/>
  <c r="U449" i="2"/>
  <c r="CG446" i="2"/>
  <c r="CF446" i="2"/>
  <c r="CD446" i="2"/>
  <c r="CC446" i="2"/>
  <c r="CB446" i="2"/>
  <c r="CA446" i="2"/>
  <c r="BZ446" i="2"/>
  <c r="AT446" i="2"/>
  <c r="AS446" i="2"/>
  <c r="AR446" i="2"/>
  <c r="AQ446" i="2"/>
  <c r="AP446" i="2"/>
  <c r="AB446" i="2"/>
  <c r="AA446" i="2"/>
  <c r="Z446" i="2"/>
  <c r="Y446" i="2"/>
  <c r="X446" i="2"/>
  <c r="W446" i="2"/>
  <c r="V446" i="2"/>
  <c r="U446" i="2"/>
  <c r="CG442" i="2"/>
  <c r="CF442" i="2"/>
  <c r="CD442" i="2"/>
  <c r="CC442" i="2"/>
  <c r="CB442" i="2"/>
  <c r="CA442" i="2"/>
  <c r="BZ442" i="2"/>
  <c r="BY442" i="2"/>
  <c r="BX442" i="2"/>
  <c r="BW442" i="2"/>
  <c r="BV442" i="2"/>
  <c r="BU442" i="2"/>
  <c r="BT442" i="2"/>
  <c r="BS442" i="2"/>
  <c r="BR442" i="2"/>
  <c r="BQ442" i="2"/>
  <c r="BP442" i="2"/>
  <c r="BO442" i="2"/>
  <c r="BN442" i="2"/>
  <c r="BM442" i="2"/>
  <c r="BL442" i="2"/>
  <c r="BK442" i="2"/>
  <c r="BJ442" i="2"/>
  <c r="BI442" i="2"/>
  <c r="BH442" i="2"/>
  <c r="BG442" i="2"/>
  <c r="BF442" i="2"/>
  <c r="BE442" i="2"/>
  <c r="BD442" i="2"/>
  <c r="BC442" i="2"/>
  <c r="BB442" i="2"/>
  <c r="BA442" i="2"/>
  <c r="AZ442" i="2"/>
  <c r="AY442" i="2"/>
  <c r="AX442" i="2"/>
  <c r="AW442" i="2"/>
  <c r="AV442" i="2"/>
  <c r="AU442" i="2"/>
  <c r="AT442" i="2"/>
  <c r="AS442" i="2"/>
  <c r="AR442" i="2"/>
  <c r="AQ442" i="2"/>
  <c r="AP442" i="2"/>
  <c r="AO442" i="2"/>
  <c r="AN442" i="2"/>
  <c r="AM442" i="2"/>
  <c r="AL442" i="2"/>
  <c r="AK442" i="2"/>
  <c r="AJ442" i="2"/>
  <c r="AI442" i="2"/>
  <c r="AH442" i="2"/>
  <c r="AB442" i="2"/>
  <c r="AA442" i="2"/>
  <c r="Z442" i="2"/>
  <c r="Y442" i="2"/>
  <c r="X442" i="2"/>
  <c r="W442" i="2"/>
  <c r="V442" i="2"/>
  <c r="U442" i="2"/>
  <c r="CG439" i="2"/>
  <c r="CF439" i="2"/>
  <c r="CD439" i="2"/>
  <c r="CC439" i="2"/>
  <c r="CB439" i="2"/>
  <c r="CA439" i="2"/>
  <c r="BZ439" i="2"/>
  <c r="BY439" i="2"/>
  <c r="BX439" i="2"/>
  <c r="BW439" i="2"/>
  <c r="BV439" i="2"/>
  <c r="BU439" i="2"/>
  <c r="BT439" i="2"/>
  <c r="BS439" i="2"/>
  <c r="BR439" i="2"/>
  <c r="BQ439" i="2"/>
  <c r="BP439" i="2"/>
  <c r="BO439" i="2"/>
  <c r="BN439" i="2"/>
  <c r="BM439" i="2"/>
  <c r="BL439" i="2"/>
  <c r="BK439" i="2"/>
  <c r="BJ439" i="2"/>
  <c r="BI439" i="2"/>
  <c r="BH439" i="2"/>
  <c r="BG439" i="2"/>
  <c r="BF439" i="2"/>
  <c r="BE439" i="2"/>
  <c r="BD439" i="2"/>
  <c r="BC439" i="2"/>
  <c r="BB439" i="2"/>
  <c r="BA439" i="2"/>
  <c r="AZ439" i="2"/>
  <c r="AY439" i="2"/>
  <c r="AX439" i="2"/>
  <c r="AW439" i="2"/>
  <c r="AV439" i="2"/>
  <c r="AU439" i="2"/>
  <c r="AT439" i="2"/>
  <c r="AS439" i="2"/>
  <c r="AR439" i="2"/>
  <c r="AQ439" i="2"/>
  <c r="AP439" i="2"/>
  <c r="AO439" i="2"/>
  <c r="AN439" i="2"/>
  <c r="AM439" i="2"/>
  <c r="AL439" i="2"/>
  <c r="AK439" i="2"/>
  <c r="AJ439" i="2"/>
  <c r="AI439" i="2"/>
  <c r="AH439" i="2"/>
  <c r="AB439" i="2"/>
  <c r="AA439" i="2"/>
  <c r="Z439" i="2"/>
  <c r="Y439" i="2"/>
  <c r="X439" i="2"/>
  <c r="W439" i="2"/>
  <c r="V439" i="2"/>
  <c r="U439" i="2"/>
  <c r="CG434" i="2"/>
  <c r="CF434" i="2"/>
  <c r="CD434" i="2"/>
  <c r="CC434" i="2"/>
  <c r="CB434" i="2"/>
  <c r="CA434" i="2"/>
  <c r="BZ434" i="2"/>
  <c r="BY434" i="2"/>
  <c r="BX434" i="2"/>
  <c r="BW434" i="2"/>
  <c r="BV434" i="2"/>
  <c r="BU434" i="2"/>
  <c r="BT434" i="2"/>
  <c r="BS434" i="2"/>
  <c r="BR434" i="2"/>
  <c r="BQ434" i="2"/>
  <c r="BP434" i="2"/>
  <c r="BO434" i="2"/>
  <c r="AZ434" i="2"/>
  <c r="AY434" i="2"/>
  <c r="AX434" i="2"/>
  <c r="AW434" i="2"/>
  <c r="AV434" i="2"/>
  <c r="AU434" i="2"/>
  <c r="AJ434" i="2"/>
  <c r="AI434" i="2"/>
  <c r="AH434" i="2"/>
  <c r="AG434" i="2"/>
  <c r="AF434" i="2"/>
  <c r="AE434" i="2"/>
  <c r="AD434" i="2"/>
  <c r="AC434" i="2"/>
  <c r="AB434" i="2"/>
  <c r="AA434" i="2"/>
  <c r="Z434" i="2"/>
  <c r="Y434" i="2"/>
  <c r="X434" i="2"/>
  <c r="W434" i="2"/>
  <c r="V434" i="2"/>
  <c r="U434" i="2"/>
  <c r="CG431" i="2"/>
  <c r="CF431" i="2"/>
  <c r="CD431" i="2"/>
  <c r="CC431" i="2"/>
  <c r="CB431" i="2"/>
  <c r="CA431" i="2"/>
  <c r="BZ431" i="2"/>
  <c r="BY431" i="2"/>
  <c r="BX431" i="2"/>
  <c r="BW431" i="2"/>
  <c r="BV431" i="2"/>
  <c r="BU431" i="2"/>
  <c r="BT431" i="2"/>
  <c r="BS431" i="2"/>
  <c r="BR431" i="2"/>
  <c r="BQ431" i="2"/>
  <c r="BP431" i="2"/>
  <c r="BO431" i="2"/>
  <c r="AZ431" i="2"/>
  <c r="AY431" i="2"/>
  <c r="AX431" i="2"/>
  <c r="AW431" i="2"/>
  <c r="AV431" i="2"/>
  <c r="AU431" i="2"/>
  <c r="AT431" i="2"/>
  <c r="AS431" i="2"/>
  <c r="AR431" i="2"/>
  <c r="AQ431" i="2"/>
  <c r="AP431" i="2"/>
  <c r="AO431" i="2"/>
  <c r="AN431" i="2"/>
  <c r="AM431" i="2"/>
  <c r="AL431" i="2"/>
  <c r="AK431" i="2"/>
  <c r="AJ431" i="2"/>
  <c r="AI431" i="2"/>
  <c r="AH431" i="2"/>
  <c r="AG431" i="2"/>
  <c r="AF431" i="2"/>
  <c r="AE431" i="2"/>
  <c r="AD431" i="2"/>
  <c r="AC431" i="2"/>
  <c r="AB431" i="2"/>
  <c r="AA431" i="2"/>
  <c r="Z431" i="2"/>
  <c r="Y431" i="2"/>
  <c r="X431" i="2"/>
  <c r="W431" i="2"/>
  <c r="V431" i="2"/>
  <c r="U431" i="2"/>
  <c r="CG428" i="2"/>
  <c r="CF428" i="2"/>
  <c r="CD428" i="2"/>
  <c r="CC428" i="2"/>
  <c r="CB428" i="2"/>
  <c r="CA428" i="2"/>
  <c r="BZ428" i="2"/>
  <c r="BY428" i="2"/>
  <c r="BX428" i="2"/>
  <c r="BW428" i="2"/>
  <c r="BV428" i="2"/>
  <c r="BU428" i="2"/>
  <c r="BT428" i="2"/>
  <c r="BS428" i="2"/>
  <c r="BR428" i="2"/>
  <c r="BQ428" i="2"/>
  <c r="BP428" i="2"/>
  <c r="BO428" i="2"/>
  <c r="AZ428" i="2"/>
  <c r="AY428" i="2"/>
  <c r="AX428" i="2"/>
  <c r="AW428" i="2"/>
  <c r="AV428" i="2"/>
  <c r="AU428" i="2"/>
  <c r="AJ428" i="2"/>
  <c r="AI428" i="2"/>
  <c r="AH428" i="2"/>
  <c r="AG428" i="2"/>
  <c r="AF428" i="2"/>
  <c r="AE428" i="2"/>
  <c r="AD428" i="2"/>
  <c r="AC428" i="2"/>
  <c r="AB428" i="2"/>
  <c r="AA428" i="2"/>
  <c r="Z428" i="2"/>
  <c r="Y428" i="2"/>
  <c r="X428" i="2"/>
  <c r="W428" i="2"/>
  <c r="V428" i="2"/>
  <c r="U428" i="2"/>
  <c r="CG425" i="2"/>
  <c r="CF425" i="2"/>
  <c r="CD425" i="2"/>
  <c r="CC425" i="2"/>
  <c r="CB425" i="2"/>
  <c r="CA425" i="2"/>
  <c r="BZ425" i="2"/>
  <c r="BY425" i="2"/>
  <c r="BX425" i="2"/>
  <c r="BW425" i="2"/>
  <c r="BV425" i="2"/>
  <c r="BU425" i="2"/>
  <c r="BT425" i="2"/>
  <c r="BS425" i="2"/>
  <c r="BR425" i="2"/>
  <c r="BQ425" i="2"/>
  <c r="BP425" i="2"/>
  <c r="BO425" i="2"/>
  <c r="AZ425" i="2"/>
  <c r="AY425" i="2"/>
  <c r="AX425" i="2"/>
  <c r="AW425" i="2"/>
  <c r="AV425" i="2"/>
  <c r="AU425" i="2"/>
  <c r="AT425" i="2"/>
  <c r="AS425" i="2"/>
  <c r="AR425" i="2"/>
  <c r="AQ425" i="2"/>
  <c r="AP425" i="2"/>
  <c r="AO425" i="2"/>
  <c r="AN425" i="2"/>
  <c r="AM425" i="2"/>
  <c r="AL425" i="2"/>
  <c r="AF425" i="2"/>
  <c r="AE425" i="2"/>
  <c r="AD425" i="2"/>
  <c r="AC425" i="2"/>
  <c r="AB425" i="2"/>
  <c r="AA425" i="2"/>
  <c r="Z425" i="2"/>
  <c r="Y425" i="2"/>
  <c r="X425" i="2"/>
  <c r="W425" i="2"/>
  <c r="V425" i="2"/>
  <c r="U425" i="2"/>
  <c r="CG422" i="2"/>
  <c r="CF422" i="2"/>
  <c r="CD422" i="2"/>
  <c r="CC422" i="2"/>
  <c r="CB422" i="2"/>
  <c r="CA422" i="2"/>
  <c r="BZ422" i="2"/>
  <c r="BY422" i="2"/>
  <c r="BX422" i="2"/>
  <c r="BW422" i="2"/>
  <c r="BV422" i="2"/>
  <c r="BU422" i="2"/>
  <c r="BT422" i="2"/>
  <c r="BS422" i="2"/>
  <c r="BR422" i="2"/>
  <c r="BQ422" i="2"/>
  <c r="BP422" i="2"/>
  <c r="BO422" i="2"/>
  <c r="AZ422" i="2"/>
  <c r="AY422" i="2"/>
  <c r="AX422" i="2"/>
  <c r="AW422" i="2"/>
  <c r="AV422" i="2"/>
  <c r="AU422" i="2"/>
  <c r="AT422" i="2"/>
  <c r="AS422" i="2"/>
  <c r="AR422" i="2"/>
  <c r="AQ422" i="2"/>
  <c r="AP422" i="2"/>
  <c r="AO422" i="2"/>
  <c r="AN422" i="2"/>
  <c r="AM422" i="2"/>
  <c r="AL422" i="2"/>
  <c r="AF422" i="2"/>
  <c r="AE422" i="2"/>
  <c r="AD422" i="2"/>
  <c r="AC422" i="2"/>
  <c r="AB422" i="2"/>
  <c r="AA422" i="2"/>
  <c r="Z422" i="2"/>
  <c r="Y422" i="2"/>
  <c r="X422" i="2"/>
  <c r="W422" i="2"/>
  <c r="V422" i="2"/>
  <c r="U422" i="2"/>
  <c r="CG419" i="2"/>
  <c r="CF419" i="2"/>
  <c r="CD419" i="2"/>
  <c r="CC419" i="2"/>
  <c r="CB419" i="2"/>
  <c r="CA419" i="2"/>
  <c r="BZ419" i="2"/>
  <c r="BY419" i="2"/>
  <c r="BX419" i="2"/>
  <c r="BW419" i="2"/>
  <c r="BV419" i="2"/>
  <c r="BU419" i="2"/>
  <c r="BT419" i="2"/>
  <c r="BS419" i="2"/>
  <c r="BR419" i="2"/>
  <c r="BQ419" i="2"/>
  <c r="BP419" i="2"/>
  <c r="BO419" i="2"/>
  <c r="AZ419" i="2"/>
  <c r="AY419" i="2"/>
  <c r="AX419" i="2"/>
  <c r="AW419" i="2"/>
  <c r="AV419" i="2"/>
  <c r="AU419" i="2"/>
  <c r="AT419" i="2"/>
  <c r="AS419" i="2"/>
  <c r="AR419" i="2"/>
  <c r="AQ419" i="2"/>
  <c r="AP419" i="2"/>
  <c r="AO419" i="2"/>
  <c r="AN419" i="2"/>
  <c r="AM419" i="2"/>
  <c r="AL419" i="2"/>
  <c r="AK419" i="2"/>
  <c r="AJ419" i="2"/>
  <c r="AI419" i="2"/>
  <c r="AH419" i="2"/>
  <c r="AG419" i="2"/>
  <c r="AF419" i="2"/>
  <c r="AE419" i="2"/>
  <c r="AD419" i="2"/>
  <c r="AC419" i="2"/>
  <c r="AB419" i="2"/>
  <c r="AA419" i="2"/>
  <c r="Z419" i="2"/>
  <c r="Y419" i="2"/>
  <c r="X419" i="2"/>
  <c r="W419" i="2"/>
  <c r="V419" i="2"/>
  <c r="U419" i="2"/>
  <c r="CG416" i="2"/>
  <c r="CF416" i="2"/>
  <c r="CD416" i="2"/>
  <c r="CC416" i="2"/>
  <c r="CB416" i="2"/>
  <c r="CA416" i="2"/>
  <c r="BZ416" i="2"/>
  <c r="BY416" i="2"/>
  <c r="BX416" i="2"/>
  <c r="BW416" i="2"/>
  <c r="BV416" i="2"/>
  <c r="BU416" i="2"/>
  <c r="BT416" i="2"/>
  <c r="BS416" i="2"/>
  <c r="BR416" i="2"/>
  <c r="BQ416" i="2"/>
  <c r="BP416" i="2"/>
  <c r="BO416" i="2"/>
  <c r="AZ416" i="2"/>
  <c r="AY416" i="2"/>
  <c r="AX416" i="2"/>
  <c r="AW416" i="2"/>
  <c r="AV416" i="2"/>
  <c r="AU416" i="2"/>
  <c r="AJ416" i="2"/>
  <c r="AI416" i="2"/>
  <c r="AH416" i="2"/>
  <c r="AG416" i="2"/>
  <c r="AF416" i="2"/>
  <c r="AE416" i="2"/>
  <c r="AD416" i="2"/>
  <c r="AC416" i="2"/>
  <c r="AB416" i="2"/>
  <c r="AA416" i="2"/>
  <c r="Z416" i="2"/>
  <c r="Y416" i="2"/>
  <c r="X416" i="2"/>
  <c r="W416" i="2"/>
  <c r="V416" i="2"/>
  <c r="U416" i="2"/>
  <c r="CG412" i="2"/>
  <c r="CF412" i="2"/>
  <c r="CD412" i="2"/>
  <c r="CC412" i="2"/>
  <c r="CB412" i="2"/>
  <c r="CA412" i="2"/>
  <c r="BZ412" i="2"/>
  <c r="BY412" i="2"/>
  <c r="BX412" i="2"/>
  <c r="BW412" i="2"/>
  <c r="BV412" i="2"/>
  <c r="BU412" i="2"/>
  <c r="BT412" i="2"/>
  <c r="BS412" i="2"/>
  <c r="W412" i="2"/>
  <c r="V412" i="2"/>
  <c r="U412" i="2"/>
  <c r="CG409" i="2"/>
  <c r="CF409" i="2"/>
  <c r="CD409" i="2"/>
  <c r="CC409" i="2"/>
  <c r="CB409" i="2"/>
  <c r="CA409" i="2"/>
  <c r="BZ409" i="2"/>
  <c r="BY409" i="2"/>
  <c r="BX409" i="2"/>
  <c r="BW409" i="2"/>
  <c r="BV409" i="2"/>
  <c r="BU409" i="2"/>
  <c r="BT409" i="2"/>
  <c r="BS409" i="2"/>
  <c r="W409" i="2"/>
  <c r="V409" i="2"/>
  <c r="U409" i="2"/>
  <c r="CG406" i="2"/>
  <c r="CF406" i="2"/>
  <c r="CD406" i="2"/>
  <c r="CC406" i="2"/>
  <c r="CB406" i="2"/>
  <c r="CA406" i="2"/>
  <c r="BZ406" i="2"/>
  <c r="BY406" i="2"/>
  <c r="BX406" i="2"/>
  <c r="BW406" i="2"/>
  <c r="BV406" i="2"/>
  <c r="BU406" i="2"/>
  <c r="BT406" i="2"/>
  <c r="BS406" i="2"/>
  <c r="AB406" i="2"/>
  <c r="AA406" i="2"/>
  <c r="Z406" i="2"/>
  <c r="Y406" i="2"/>
  <c r="X406" i="2"/>
  <c r="W406" i="2"/>
  <c r="V406" i="2"/>
  <c r="U406" i="2"/>
  <c r="CG403" i="2"/>
  <c r="CF403" i="2"/>
  <c r="CD403" i="2"/>
  <c r="CC403" i="2"/>
  <c r="CB403" i="2"/>
  <c r="CA403" i="2"/>
  <c r="BZ403" i="2"/>
  <c r="BY403" i="2"/>
  <c r="BX403" i="2"/>
  <c r="BW403" i="2"/>
  <c r="BV403" i="2"/>
  <c r="BU403" i="2"/>
  <c r="BT403" i="2"/>
  <c r="BS403" i="2"/>
  <c r="AB403" i="2"/>
  <c r="AA403" i="2"/>
  <c r="Z403" i="2"/>
  <c r="Y403" i="2"/>
  <c r="X403" i="2"/>
  <c r="W403" i="2"/>
  <c r="V403" i="2"/>
  <c r="U403" i="2"/>
  <c r="CG400" i="2"/>
  <c r="CF400" i="2"/>
  <c r="CD400" i="2"/>
  <c r="CC400" i="2"/>
  <c r="CB400" i="2"/>
  <c r="CA400" i="2"/>
  <c r="BZ400" i="2"/>
  <c r="BY400" i="2"/>
  <c r="BX400" i="2"/>
  <c r="BW400" i="2"/>
  <c r="BV400" i="2"/>
  <c r="BU400" i="2"/>
  <c r="BT400" i="2"/>
  <c r="BS400" i="2"/>
  <c r="CG397" i="2"/>
  <c r="CF397" i="2"/>
  <c r="CD397" i="2"/>
  <c r="CC397" i="2"/>
  <c r="CB397" i="2"/>
  <c r="CA397" i="2"/>
  <c r="BZ397" i="2"/>
  <c r="BY397" i="2"/>
  <c r="BX397" i="2"/>
  <c r="BW397" i="2"/>
  <c r="BV397" i="2"/>
  <c r="BU397" i="2"/>
  <c r="BT397" i="2"/>
  <c r="BS397" i="2"/>
  <c r="AB397" i="2"/>
  <c r="AA397" i="2"/>
  <c r="Z397" i="2"/>
  <c r="Y397" i="2"/>
  <c r="X397" i="2"/>
  <c r="W397" i="2"/>
  <c r="V397" i="2"/>
  <c r="U397" i="2"/>
  <c r="CG394" i="2"/>
  <c r="CF394" i="2"/>
  <c r="CD394" i="2"/>
  <c r="CC394" i="2"/>
  <c r="CB394" i="2"/>
  <c r="CA394" i="2"/>
  <c r="BZ394" i="2"/>
  <c r="BY394" i="2"/>
  <c r="BX394" i="2"/>
  <c r="BW394" i="2"/>
  <c r="BV394" i="2"/>
  <c r="BU394" i="2"/>
  <c r="BT394" i="2"/>
  <c r="BS394" i="2"/>
  <c r="CG391" i="2"/>
  <c r="CF391" i="2"/>
  <c r="CD391" i="2"/>
  <c r="CC391" i="2"/>
  <c r="CB391" i="2"/>
  <c r="CA391" i="2"/>
  <c r="BZ391" i="2"/>
  <c r="BY391" i="2"/>
  <c r="BX391" i="2"/>
  <c r="BW391" i="2"/>
  <c r="BV391" i="2"/>
  <c r="BU391" i="2"/>
  <c r="BT391" i="2"/>
  <c r="BS391" i="2"/>
  <c r="AG391" i="2"/>
  <c r="AF391" i="2"/>
  <c r="AE391" i="2"/>
  <c r="AD391" i="2"/>
  <c r="AC391" i="2"/>
  <c r="AB391" i="2"/>
  <c r="AA391" i="2"/>
  <c r="Z391" i="2"/>
  <c r="Y391" i="2"/>
  <c r="X391" i="2"/>
  <c r="W391" i="2"/>
  <c r="V391" i="2"/>
  <c r="U391" i="2"/>
  <c r="CG388" i="2"/>
  <c r="CF388" i="2"/>
  <c r="CD388" i="2"/>
  <c r="CC388" i="2"/>
  <c r="CB388" i="2"/>
  <c r="CA388" i="2"/>
  <c r="BZ388" i="2"/>
  <c r="BY388" i="2"/>
  <c r="BX388" i="2"/>
  <c r="BW388" i="2"/>
  <c r="BV388" i="2"/>
  <c r="BU388" i="2"/>
  <c r="BT388" i="2"/>
  <c r="BS388" i="2"/>
  <c r="AG388" i="2"/>
  <c r="AF388" i="2"/>
  <c r="AE388" i="2"/>
  <c r="AD388" i="2"/>
  <c r="AC388" i="2"/>
  <c r="AB388" i="2"/>
  <c r="AA388" i="2"/>
  <c r="Z388" i="2"/>
  <c r="Y388" i="2"/>
  <c r="X388" i="2"/>
  <c r="W388" i="2"/>
  <c r="V388" i="2"/>
  <c r="U388" i="2"/>
  <c r="CG385" i="2"/>
  <c r="CF385" i="2"/>
  <c r="CD385" i="2"/>
  <c r="CC385" i="2"/>
  <c r="CB385" i="2"/>
  <c r="CA385" i="2"/>
  <c r="BZ385" i="2"/>
  <c r="BY385" i="2"/>
  <c r="BX385" i="2"/>
  <c r="BW385" i="2"/>
  <c r="BV385" i="2"/>
  <c r="BU385" i="2"/>
  <c r="BT385" i="2"/>
  <c r="BS385" i="2"/>
  <c r="AG385" i="2"/>
  <c r="AF385" i="2"/>
  <c r="AE385" i="2"/>
  <c r="AD385" i="2"/>
  <c r="AC385" i="2"/>
  <c r="AB385" i="2"/>
  <c r="AA385" i="2"/>
  <c r="Z385" i="2"/>
  <c r="Y385" i="2"/>
  <c r="X385" i="2"/>
  <c r="W385" i="2"/>
  <c r="V385" i="2"/>
  <c r="U385" i="2"/>
  <c r="CG382" i="2"/>
  <c r="CF382" i="2"/>
  <c r="CD382" i="2"/>
  <c r="CC382" i="2"/>
  <c r="CB382" i="2"/>
  <c r="CA382" i="2"/>
  <c r="BZ382" i="2"/>
  <c r="BY382" i="2"/>
  <c r="BX382" i="2"/>
  <c r="BW382" i="2"/>
  <c r="BV382" i="2"/>
  <c r="BU382" i="2"/>
  <c r="BT382" i="2"/>
  <c r="BS382" i="2"/>
  <c r="AG382" i="2"/>
  <c r="AF382" i="2"/>
  <c r="AE382" i="2"/>
  <c r="AD382" i="2"/>
  <c r="AC382" i="2"/>
  <c r="AB382" i="2"/>
  <c r="AA382" i="2"/>
  <c r="Z382" i="2"/>
  <c r="Y382" i="2"/>
  <c r="X382" i="2"/>
  <c r="W382" i="2"/>
  <c r="V382" i="2"/>
  <c r="U382" i="2"/>
  <c r="CG379" i="2"/>
  <c r="CF379" i="2"/>
  <c r="CD379" i="2"/>
  <c r="CC379" i="2"/>
  <c r="CB379" i="2"/>
  <c r="CA379" i="2"/>
  <c r="BZ379" i="2"/>
  <c r="BY379" i="2"/>
  <c r="BX379" i="2"/>
  <c r="BW379" i="2"/>
  <c r="BV379" i="2"/>
  <c r="BU379" i="2"/>
  <c r="BT379" i="2"/>
  <c r="BS379" i="2"/>
  <c r="AG379" i="2"/>
  <c r="AF379" i="2"/>
  <c r="AE379" i="2"/>
  <c r="AD379" i="2"/>
  <c r="AC379" i="2"/>
  <c r="AB379" i="2"/>
  <c r="AA379" i="2"/>
  <c r="Z379" i="2"/>
  <c r="Y379" i="2"/>
  <c r="X379" i="2"/>
  <c r="W379" i="2"/>
  <c r="V379" i="2"/>
  <c r="U379" i="2"/>
  <c r="CG376" i="2"/>
  <c r="CF376" i="2"/>
  <c r="CD376" i="2"/>
  <c r="CC376" i="2"/>
  <c r="CB376" i="2"/>
  <c r="CA376" i="2"/>
  <c r="BZ376" i="2"/>
  <c r="BY376" i="2"/>
  <c r="BX376" i="2"/>
  <c r="BW376" i="2"/>
  <c r="BV376" i="2"/>
  <c r="BU376" i="2"/>
  <c r="BT376" i="2"/>
  <c r="BS376" i="2"/>
  <c r="CG373" i="2"/>
  <c r="CF373" i="2"/>
  <c r="CD373" i="2"/>
  <c r="CC373" i="2"/>
  <c r="CB373" i="2"/>
  <c r="CA373" i="2"/>
  <c r="BZ373" i="2"/>
  <c r="BY373" i="2"/>
  <c r="BX373" i="2"/>
  <c r="BW373" i="2"/>
  <c r="BV373" i="2"/>
  <c r="BU373" i="2"/>
  <c r="BT373" i="2"/>
  <c r="BS373" i="2"/>
  <c r="W373" i="2"/>
  <c r="V373" i="2"/>
  <c r="U373" i="2"/>
  <c r="CG370" i="2"/>
  <c r="CF370" i="2"/>
  <c r="CD370" i="2"/>
  <c r="CC370" i="2"/>
  <c r="CB370" i="2"/>
  <c r="CA370" i="2"/>
  <c r="BZ370" i="2"/>
  <c r="BY370" i="2"/>
  <c r="BX370" i="2"/>
  <c r="BW370" i="2"/>
  <c r="BV370" i="2"/>
  <c r="BU370" i="2"/>
  <c r="BT370" i="2"/>
  <c r="BS370" i="2"/>
  <c r="CG367" i="2"/>
  <c r="CF367" i="2"/>
  <c r="CD367" i="2"/>
  <c r="CC367" i="2"/>
  <c r="CB367" i="2"/>
  <c r="CA367" i="2"/>
  <c r="BZ367" i="2"/>
  <c r="BY367" i="2"/>
  <c r="BX367" i="2"/>
  <c r="BW367" i="2"/>
  <c r="BV367" i="2"/>
  <c r="BU367" i="2"/>
  <c r="BT367" i="2"/>
  <c r="BS367" i="2"/>
  <c r="CG364" i="2"/>
  <c r="CF364" i="2"/>
  <c r="CD364" i="2"/>
  <c r="CC364" i="2"/>
  <c r="CB364" i="2"/>
  <c r="CA364" i="2"/>
  <c r="BZ364" i="2"/>
  <c r="BY364" i="2"/>
  <c r="BX364" i="2"/>
  <c r="BW364" i="2"/>
  <c r="BV364" i="2"/>
  <c r="BU364" i="2"/>
  <c r="BT364" i="2"/>
  <c r="BS364" i="2"/>
  <c r="CG361" i="2"/>
  <c r="CF361" i="2"/>
  <c r="CD361" i="2"/>
  <c r="CC361" i="2"/>
  <c r="CB361" i="2"/>
  <c r="CA361" i="2"/>
  <c r="BZ361" i="2"/>
  <c r="BY361" i="2"/>
  <c r="BX361" i="2"/>
  <c r="BW361" i="2"/>
  <c r="BV361" i="2"/>
  <c r="BU361" i="2"/>
  <c r="BT361" i="2"/>
  <c r="BS361" i="2"/>
  <c r="CG358" i="2"/>
  <c r="CF358" i="2"/>
  <c r="CD358" i="2"/>
  <c r="CC358" i="2"/>
  <c r="CB358" i="2"/>
  <c r="CA358" i="2"/>
  <c r="BZ358" i="2"/>
  <c r="BY358" i="2"/>
  <c r="BX358" i="2"/>
  <c r="BW358" i="2"/>
  <c r="BV358" i="2"/>
  <c r="BU358" i="2"/>
  <c r="BT358" i="2"/>
  <c r="BS358" i="2"/>
  <c r="CG354" i="2"/>
  <c r="CF354" i="2"/>
  <c r="CD354" i="2"/>
  <c r="CC354" i="2"/>
  <c r="CB354" i="2"/>
  <c r="CA354" i="2"/>
  <c r="BZ354" i="2"/>
  <c r="BY354" i="2"/>
  <c r="BX354" i="2"/>
  <c r="BW354" i="2"/>
  <c r="BV354" i="2"/>
  <c r="BU354" i="2"/>
  <c r="BT354" i="2"/>
  <c r="BS354" i="2"/>
  <c r="BR354" i="2"/>
  <c r="BQ354" i="2"/>
  <c r="BP354" i="2"/>
  <c r="BO354" i="2"/>
  <c r="AQ354" i="2"/>
  <c r="AP354" i="2"/>
  <c r="AJ354" i="2"/>
  <c r="AI354" i="2"/>
  <c r="AH354" i="2"/>
  <c r="AG354" i="2"/>
  <c r="AF354" i="2"/>
  <c r="AE354" i="2"/>
  <c r="AD354" i="2"/>
  <c r="AC354" i="2"/>
  <c r="AB354" i="2"/>
  <c r="AA354" i="2"/>
  <c r="Z354" i="2"/>
  <c r="Y354" i="2"/>
  <c r="X354" i="2"/>
  <c r="W354" i="2"/>
  <c r="V354" i="2"/>
  <c r="U354" i="2"/>
  <c r="CG351" i="2"/>
  <c r="CF351" i="2"/>
  <c r="CD351" i="2"/>
  <c r="CC351" i="2"/>
  <c r="CB351" i="2"/>
  <c r="CA351" i="2"/>
  <c r="BZ351" i="2"/>
  <c r="BY351" i="2"/>
  <c r="BX351" i="2"/>
  <c r="BW351" i="2"/>
  <c r="BV351" i="2"/>
  <c r="BU351" i="2"/>
  <c r="BT351" i="2"/>
  <c r="BS351" i="2"/>
  <c r="BR351" i="2"/>
  <c r="BQ351" i="2"/>
  <c r="BP351" i="2"/>
  <c r="BO351" i="2"/>
  <c r="AQ351" i="2"/>
  <c r="AP351" i="2"/>
  <c r="AO351" i="2"/>
  <c r="AN351" i="2"/>
  <c r="AM351" i="2"/>
  <c r="AL351" i="2"/>
  <c r="AK351" i="2"/>
  <c r="AJ351" i="2"/>
  <c r="AI351" i="2"/>
  <c r="AH351" i="2"/>
  <c r="AB351" i="2"/>
  <c r="AA351" i="2"/>
  <c r="Z351" i="2"/>
  <c r="Y351" i="2"/>
  <c r="X351" i="2"/>
  <c r="W351" i="2"/>
  <c r="V351" i="2"/>
  <c r="U351" i="2"/>
  <c r="CG348" i="2"/>
  <c r="CF348" i="2"/>
  <c r="CD348" i="2"/>
  <c r="CC348" i="2"/>
  <c r="CB348" i="2"/>
  <c r="CA348" i="2"/>
  <c r="BZ348" i="2"/>
  <c r="BY348" i="2"/>
  <c r="BX348" i="2"/>
  <c r="BW348" i="2"/>
  <c r="BV348" i="2"/>
  <c r="BU348" i="2"/>
  <c r="BT348" i="2"/>
  <c r="BS348" i="2"/>
  <c r="BR348" i="2"/>
  <c r="BQ348" i="2"/>
  <c r="BP348" i="2"/>
  <c r="BO348" i="2"/>
  <c r="AQ348" i="2"/>
  <c r="AP348" i="2"/>
  <c r="AO348" i="2"/>
  <c r="AN348" i="2"/>
  <c r="AM348" i="2"/>
  <c r="AL348" i="2"/>
  <c r="AB348" i="2"/>
  <c r="AA348" i="2"/>
  <c r="Z348" i="2"/>
  <c r="Y348" i="2"/>
  <c r="X348" i="2"/>
  <c r="W348" i="2"/>
  <c r="V348" i="2"/>
  <c r="U348" i="2"/>
  <c r="CG345" i="2"/>
  <c r="CF345" i="2"/>
  <c r="CD345" i="2"/>
  <c r="CC345" i="2"/>
  <c r="CB345" i="2"/>
  <c r="CA345" i="2"/>
  <c r="BZ345" i="2"/>
  <c r="BY345" i="2"/>
  <c r="BX345" i="2"/>
  <c r="BW345" i="2"/>
  <c r="BV345" i="2"/>
  <c r="BU345" i="2"/>
  <c r="BT345" i="2"/>
  <c r="BS345" i="2"/>
  <c r="BR345" i="2"/>
  <c r="BQ345" i="2"/>
  <c r="BP345" i="2"/>
  <c r="BO345" i="2"/>
  <c r="AQ345" i="2"/>
  <c r="AP345" i="2"/>
  <c r="AO345" i="2"/>
  <c r="AN345" i="2"/>
  <c r="AM345" i="2"/>
  <c r="AL345" i="2"/>
  <c r="AB345" i="2"/>
  <c r="AA345" i="2"/>
  <c r="Z345" i="2"/>
  <c r="Y345" i="2"/>
  <c r="X345" i="2"/>
  <c r="W345" i="2"/>
  <c r="V345" i="2"/>
  <c r="U345" i="2"/>
  <c r="CG342" i="2"/>
  <c r="CF342" i="2"/>
  <c r="CD342" i="2"/>
  <c r="CC342" i="2"/>
  <c r="CB342" i="2"/>
  <c r="CA342" i="2"/>
  <c r="BZ342" i="2"/>
  <c r="BY342" i="2"/>
  <c r="BX342" i="2"/>
  <c r="BW342" i="2"/>
  <c r="BV342" i="2"/>
  <c r="BU342" i="2"/>
  <c r="BT342" i="2"/>
  <c r="BS342" i="2"/>
  <c r="BR342" i="2"/>
  <c r="BQ342" i="2"/>
  <c r="BP342" i="2"/>
  <c r="BO342" i="2"/>
  <c r="AQ342" i="2"/>
  <c r="AP342" i="2"/>
  <c r="AO342" i="2"/>
  <c r="AN342" i="2"/>
  <c r="AM342" i="2"/>
  <c r="AL342" i="2"/>
  <c r="AB342" i="2"/>
  <c r="AA342" i="2"/>
  <c r="Z342" i="2"/>
  <c r="Y342" i="2"/>
  <c r="X342" i="2"/>
  <c r="W342" i="2"/>
  <c r="V342" i="2"/>
  <c r="U342" i="2"/>
  <c r="CG339" i="2"/>
  <c r="CF339" i="2"/>
  <c r="CD339" i="2"/>
  <c r="CC339" i="2"/>
  <c r="CB339" i="2"/>
  <c r="CA339" i="2"/>
  <c r="BZ339" i="2"/>
  <c r="BY339" i="2"/>
  <c r="BX339" i="2"/>
  <c r="BW339" i="2"/>
  <c r="BV339" i="2"/>
  <c r="BU339" i="2"/>
  <c r="BT339" i="2"/>
  <c r="BS339" i="2"/>
  <c r="BR339" i="2"/>
  <c r="BQ339" i="2"/>
  <c r="BP339" i="2"/>
  <c r="BO339" i="2"/>
  <c r="AQ339" i="2"/>
  <c r="AP339" i="2"/>
  <c r="AJ339" i="2"/>
  <c r="AI339" i="2"/>
  <c r="AH339" i="2"/>
  <c r="AG339" i="2"/>
  <c r="AF339" i="2"/>
  <c r="AE339" i="2"/>
  <c r="AD339" i="2"/>
  <c r="AC339" i="2"/>
  <c r="AB339" i="2"/>
  <c r="AA339" i="2"/>
  <c r="Z339" i="2"/>
  <c r="Y339" i="2"/>
  <c r="X339" i="2"/>
  <c r="W339" i="2"/>
  <c r="V339" i="2"/>
  <c r="U339" i="2"/>
  <c r="CG336" i="2"/>
  <c r="CF336" i="2"/>
  <c r="CD336" i="2"/>
  <c r="CC336" i="2"/>
  <c r="CB336" i="2"/>
  <c r="CA336" i="2"/>
  <c r="BZ336" i="2"/>
  <c r="BY336" i="2"/>
  <c r="BX336" i="2"/>
  <c r="BW336" i="2"/>
  <c r="BV336" i="2"/>
  <c r="BU336" i="2"/>
  <c r="BT336" i="2"/>
  <c r="BS336" i="2"/>
  <c r="BR336" i="2"/>
  <c r="BQ336" i="2"/>
  <c r="BP336" i="2"/>
  <c r="BO336" i="2"/>
  <c r="AQ336" i="2"/>
  <c r="AP336" i="2"/>
  <c r="AJ336" i="2"/>
  <c r="AI336" i="2"/>
  <c r="AH336" i="2"/>
  <c r="AG336" i="2"/>
  <c r="AF336" i="2"/>
  <c r="AE336" i="2"/>
  <c r="AD336" i="2"/>
  <c r="AC336" i="2"/>
  <c r="AB336" i="2"/>
  <c r="AA336" i="2"/>
  <c r="Z336" i="2"/>
  <c r="Y336" i="2"/>
  <c r="X336" i="2"/>
  <c r="W336" i="2"/>
  <c r="V336" i="2"/>
  <c r="U336" i="2"/>
  <c r="CG333" i="2"/>
  <c r="CF333" i="2"/>
  <c r="CD333" i="2"/>
  <c r="CC333" i="2"/>
  <c r="CB333" i="2"/>
  <c r="CA333" i="2"/>
  <c r="BZ333" i="2"/>
  <c r="BY333" i="2"/>
  <c r="BX333" i="2"/>
  <c r="BW333" i="2"/>
  <c r="BV333" i="2"/>
  <c r="BU333" i="2"/>
  <c r="BT333" i="2"/>
  <c r="BS333" i="2"/>
  <c r="BR333" i="2"/>
  <c r="BQ333" i="2"/>
  <c r="BP333" i="2"/>
  <c r="BO333" i="2"/>
  <c r="AQ333" i="2"/>
  <c r="AP333" i="2"/>
  <c r="AJ333" i="2"/>
  <c r="AI333" i="2"/>
  <c r="AH333" i="2"/>
  <c r="AG333" i="2"/>
  <c r="AF333" i="2"/>
  <c r="AE333" i="2"/>
  <c r="AD333" i="2"/>
  <c r="AC333" i="2"/>
  <c r="AB333" i="2"/>
  <c r="AA333" i="2"/>
  <c r="Z333" i="2"/>
  <c r="Y333" i="2"/>
  <c r="X333" i="2"/>
  <c r="W333" i="2"/>
  <c r="V333" i="2"/>
  <c r="U333" i="2"/>
  <c r="CG330" i="2"/>
  <c r="CF330" i="2"/>
  <c r="CD330" i="2"/>
  <c r="CC330" i="2"/>
  <c r="CB330" i="2"/>
  <c r="CA330" i="2"/>
  <c r="BZ330" i="2"/>
  <c r="BY330" i="2"/>
  <c r="BX330" i="2"/>
  <c r="BW330" i="2"/>
  <c r="BV330" i="2"/>
  <c r="BU330" i="2"/>
  <c r="BT330" i="2"/>
  <c r="BS330" i="2"/>
  <c r="BR330" i="2"/>
  <c r="BQ330" i="2"/>
  <c r="BP330" i="2"/>
  <c r="BO330" i="2"/>
  <c r="AQ330" i="2"/>
  <c r="AP330" i="2"/>
  <c r="AJ330" i="2"/>
  <c r="AI330" i="2"/>
  <c r="AH330" i="2"/>
  <c r="AG330" i="2"/>
  <c r="AF330" i="2"/>
  <c r="AE330" i="2"/>
  <c r="AD330" i="2"/>
  <c r="AC330" i="2"/>
  <c r="AB330" i="2"/>
  <c r="AA330" i="2"/>
  <c r="Z330" i="2"/>
  <c r="Y330" i="2"/>
  <c r="X330" i="2"/>
  <c r="W330" i="2"/>
  <c r="V330" i="2"/>
  <c r="U330" i="2"/>
  <c r="CG327" i="2"/>
  <c r="CF327" i="2"/>
  <c r="CD327" i="2"/>
  <c r="CC327" i="2"/>
  <c r="CB327" i="2"/>
  <c r="CA327" i="2"/>
  <c r="BZ327" i="2"/>
  <c r="BY327" i="2"/>
  <c r="BX327" i="2"/>
  <c r="BW327" i="2"/>
  <c r="BV327" i="2"/>
  <c r="BU327" i="2"/>
  <c r="BT327" i="2"/>
  <c r="BS327" i="2"/>
  <c r="BR327" i="2"/>
  <c r="BQ327" i="2"/>
  <c r="BP327" i="2"/>
  <c r="BO327" i="2"/>
  <c r="AQ327" i="2"/>
  <c r="AP327" i="2"/>
  <c r="W327" i="2"/>
  <c r="V327" i="2"/>
  <c r="U327" i="2"/>
  <c r="CG324" i="2"/>
  <c r="CF324" i="2"/>
  <c r="CD324" i="2"/>
  <c r="CC324" i="2"/>
  <c r="CB324" i="2"/>
  <c r="CA324" i="2"/>
  <c r="BZ324" i="2"/>
  <c r="BY324" i="2"/>
  <c r="BX324" i="2"/>
  <c r="BW324" i="2"/>
  <c r="BV324" i="2"/>
  <c r="BU324" i="2"/>
  <c r="BT324" i="2"/>
  <c r="BS324" i="2"/>
  <c r="BR324" i="2"/>
  <c r="BQ324" i="2"/>
  <c r="BP324" i="2"/>
  <c r="BO324" i="2"/>
  <c r="AQ324" i="2"/>
  <c r="AP324" i="2"/>
  <c r="AO324" i="2"/>
  <c r="AN324" i="2"/>
  <c r="AM324" i="2"/>
  <c r="AL324" i="2"/>
  <c r="AB324" i="2"/>
  <c r="AA324" i="2"/>
  <c r="Z324" i="2"/>
  <c r="Y324" i="2"/>
  <c r="X324" i="2"/>
  <c r="W324" i="2"/>
  <c r="V324" i="2"/>
  <c r="U324" i="2"/>
  <c r="CG321" i="2"/>
  <c r="CF321" i="2"/>
  <c r="CD321" i="2"/>
  <c r="CC321" i="2"/>
  <c r="CB321" i="2"/>
  <c r="CA321" i="2"/>
  <c r="BZ321" i="2"/>
  <c r="BY321" i="2"/>
  <c r="BX321" i="2"/>
  <c r="BW321" i="2"/>
  <c r="BV321" i="2"/>
  <c r="BU321" i="2"/>
  <c r="BT321" i="2"/>
  <c r="BS321" i="2"/>
  <c r="BR321" i="2"/>
  <c r="BQ321" i="2"/>
  <c r="BP321" i="2"/>
  <c r="BO321" i="2"/>
  <c r="AF321" i="2"/>
  <c r="AE321" i="2"/>
  <c r="AD321" i="2"/>
  <c r="AC321" i="2"/>
  <c r="AB321" i="2"/>
  <c r="AA321" i="2"/>
  <c r="Z321" i="2"/>
  <c r="Y321" i="2"/>
  <c r="X321" i="2"/>
  <c r="W321" i="2"/>
  <c r="V321" i="2"/>
  <c r="U321" i="2"/>
  <c r="CG318" i="2"/>
  <c r="CF318" i="2"/>
  <c r="CD318" i="2"/>
  <c r="CC318" i="2"/>
  <c r="CB318" i="2"/>
  <c r="CA318" i="2"/>
  <c r="BZ318" i="2"/>
  <c r="BY318" i="2"/>
  <c r="BX318" i="2"/>
  <c r="BW318" i="2"/>
  <c r="BV318" i="2"/>
  <c r="BU318" i="2"/>
  <c r="BT318" i="2"/>
  <c r="BS318" i="2"/>
  <c r="BR318" i="2"/>
  <c r="BQ318" i="2"/>
  <c r="BP318" i="2"/>
  <c r="BO318" i="2"/>
  <c r="AQ318" i="2"/>
  <c r="AP318" i="2"/>
  <c r="AB318" i="2"/>
  <c r="AA318" i="2"/>
  <c r="Z318" i="2"/>
  <c r="Y318" i="2"/>
  <c r="X318" i="2"/>
  <c r="W318" i="2"/>
  <c r="V318" i="2"/>
  <c r="U318" i="2"/>
  <c r="CG315" i="2"/>
  <c r="CF315" i="2"/>
  <c r="CD315" i="2"/>
  <c r="CC315" i="2"/>
  <c r="CB315" i="2"/>
  <c r="CA315" i="2"/>
  <c r="BZ315" i="2"/>
  <c r="BY315" i="2"/>
  <c r="BX315" i="2"/>
  <c r="BW315" i="2"/>
  <c r="BV315" i="2"/>
  <c r="BU315" i="2"/>
  <c r="BT315" i="2"/>
  <c r="BS315" i="2"/>
  <c r="BR315" i="2"/>
  <c r="BQ315" i="2"/>
  <c r="BP315" i="2"/>
  <c r="BO315" i="2"/>
  <c r="AQ315" i="2"/>
  <c r="AP315" i="2"/>
  <c r="AB315" i="2"/>
  <c r="AA315" i="2"/>
  <c r="Z315" i="2"/>
  <c r="Y315" i="2"/>
  <c r="X315" i="2"/>
  <c r="W315" i="2"/>
  <c r="V315" i="2"/>
  <c r="U315" i="2"/>
  <c r="CG312" i="2"/>
  <c r="CF312" i="2"/>
  <c r="CD312" i="2"/>
  <c r="CC312" i="2"/>
  <c r="CB312" i="2"/>
  <c r="CA312" i="2"/>
  <c r="BZ312" i="2"/>
  <c r="BY312" i="2"/>
  <c r="BX312" i="2"/>
  <c r="BW312" i="2"/>
  <c r="BV312" i="2"/>
  <c r="BU312" i="2"/>
  <c r="BT312" i="2"/>
  <c r="BS312" i="2"/>
  <c r="BR312" i="2"/>
  <c r="BQ312" i="2"/>
  <c r="BP312" i="2"/>
  <c r="BO312" i="2"/>
  <c r="AQ312" i="2"/>
  <c r="AP312" i="2"/>
  <c r="AB312" i="2"/>
  <c r="AA312" i="2"/>
  <c r="Z312" i="2"/>
  <c r="Y312" i="2"/>
  <c r="X312" i="2"/>
  <c r="W312" i="2"/>
  <c r="V312" i="2"/>
  <c r="U312" i="2"/>
  <c r="CG309" i="2"/>
  <c r="CF309" i="2"/>
  <c r="CD309" i="2"/>
  <c r="CC309" i="2"/>
  <c r="CB309" i="2"/>
  <c r="CA309" i="2"/>
  <c r="BZ309" i="2"/>
  <c r="BY309" i="2"/>
  <c r="BX309" i="2"/>
  <c r="BW309" i="2"/>
  <c r="BV309" i="2"/>
  <c r="BU309" i="2"/>
  <c r="BT309" i="2"/>
  <c r="BS309" i="2"/>
  <c r="BR309" i="2"/>
  <c r="BQ309" i="2"/>
  <c r="BP309" i="2"/>
  <c r="BO309" i="2"/>
  <c r="AQ309" i="2"/>
  <c r="AP309" i="2"/>
  <c r="AB309" i="2"/>
  <c r="AA309" i="2"/>
  <c r="Z309" i="2"/>
  <c r="Y309" i="2"/>
  <c r="X309" i="2"/>
  <c r="W309" i="2"/>
  <c r="V309" i="2"/>
  <c r="U309" i="2"/>
  <c r="CG305" i="2"/>
  <c r="CF305" i="2"/>
  <c r="CD305" i="2"/>
  <c r="AP305" i="2"/>
  <c r="AF305" i="2"/>
  <c r="AE305" i="2"/>
  <c r="AD305" i="2"/>
  <c r="AC305" i="2"/>
  <c r="AB305" i="2"/>
  <c r="AA305" i="2"/>
  <c r="Z305" i="2"/>
  <c r="Y305" i="2"/>
  <c r="X305" i="2"/>
  <c r="W305" i="2"/>
  <c r="V305" i="2"/>
  <c r="U305" i="2"/>
  <c r="CG302" i="2"/>
  <c r="CF302" i="2"/>
  <c r="CD302" i="2"/>
  <c r="AP302" i="2"/>
  <c r="AO302" i="2"/>
  <c r="AN302" i="2"/>
  <c r="AM302" i="2"/>
  <c r="AL302" i="2"/>
  <c r="AB302" i="2"/>
  <c r="AA302" i="2"/>
  <c r="Z302" i="2"/>
  <c r="Y302" i="2"/>
  <c r="X302" i="2"/>
  <c r="W302" i="2"/>
  <c r="V302" i="2"/>
  <c r="U302" i="2"/>
  <c r="CG299" i="2"/>
  <c r="CF299" i="2"/>
  <c r="CD299" i="2"/>
  <c r="AP299" i="2"/>
  <c r="AB299" i="2"/>
  <c r="AA299" i="2"/>
  <c r="Z299" i="2"/>
  <c r="Y299" i="2"/>
  <c r="X299" i="2"/>
  <c r="W299" i="2"/>
  <c r="V299" i="2"/>
  <c r="U299" i="2"/>
  <c r="CG296" i="2"/>
  <c r="CF296" i="2"/>
  <c r="CD296" i="2"/>
  <c r="AP296" i="2"/>
  <c r="AO296" i="2"/>
  <c r="AN296" i="2"/>
  <c r="AM296" i="2"/>
  <c r="AL296" i="2"/>
  <c r="AK296" i="2"/>
  <c r="AJ296" i="2"/>
  <c r="AI296" i="2"/>
  <c r="AH296" i="2"/>
  <c r="AB296" i="2"/>
  <c r="AA296" i="2"/>
  <c r="Z296" i="2"/>
  <c r="Y296" i="2"/>
  <c r="X296" i="2"/>
  <c r="W296" i="2"/>
  <c r="V296" i="2"/>
  <c r="U296" i="2"/>
  <c r="CG293" i="2"/>
  <c r="CF293" i="2"/>
  <c r="CD293" i="2"/>
  <c r="AP293" i="2"/>
  <c r="AO293" i="2"/>
  <c r="AN293" i="2"/>
  <c r="AM293" i="2"/>
  <c r="AL293" i="2"/>
  <c r="AK293" i="2"/>
  <c r="AJ293" i="2"/>
  <c r="AI293" i="2"/>
  <c r="AH293" i="2"/>
  <c r="AB293" i="2"/>
  <c r="AA293" i="2"/>
  <c r="Z293" i="2"/>
  <c r="Y293" i="2"/>
  <c r="X293" i="2"/>
  <c r="W293" i="2"/>
  <c r="V293" i="2"/>
  <c r="U293" i="2"/>
  <c r="CG290" i="2"/>
  <c r="CF290" i="2"/>
  <c r="CD290" i="2"/>
  <c r="AP290" i="2"/>
  <c r="AF290" i="2"/>
  <c r="AE290" i="2"/>
  <c r="AD290" i="2"/>
  <c r="AC290" i="2"/>
  <c r="AB290" i="2"/>
  <c r="AA290" i="2"/>
  <c r="Z290" i="2"/>
  <c r="Y290" i="2"/>
  <c r="X290" i="2"/>
  <c r="W290" i="2"/>
  <c r="V290" i="2"/>
  <c r="U290" i="2"/>
  <c r="CG287" i="2"/>
  <c r="CF287" i="2"/>
  <c r="CD287" i="2"/>
  <c r="AP287" i="2"/>
  <c r="AF287" i="2"/>
  <c r="AE287" i="2"/>
  <c r="AD287" i="2"/>
  <c r="AC287" i="2"/>
  <c r="AB287" i="2"/>
  <c r="AA287" i="2"/>
  <c r="Z287" i="2"/>
  <c r="Y287" i="2"/>
  <c r="X287" i="2"/>
  <c r="W287" i="2"/>
  <c r="V287" i="2"/>
  <c r="U287" i="2"/>
  <c r="CG284" i="2"/>
  <c r="CF284" i="2"/>
  <c r="CD284" i="2"/>
  <c r="AP284" i="2"/>
  <c r="AO284" i="2"/>
  <c r="AN284" i="2"/>
  <c r="AM284" i="2"/>
  <c r="AL284" i="2"/>
  <c r="AK284" i="2"/>
  <c r="AJ284" i="2"/>
  <c r="AI284" i="2"/>
  <c r="AH284" i="2"/>
  <c r="AB284" i="2"/>
  <c r="AA284" i="2"/>
  <c r="Z284" i="2"/>
  <c r="Y284" i="2"/>
  <c r="X284" i="2"/>
  <c r="W284" i="2"/>
  <c r="V284" i="2"/>
  <c r="U284" i="2"/>
  <c r="CG281" i="2"/>
  <c r="CF281" i="2"/>
  <c r="CD281" i="2"/>
  <c r="AP281" i="2"/>
  <c r="AO281" i="2"/>
  <c r="AN281" i="2"/>
  <c r="AM281" i="2"/>
  <c r="AL281" i="2"/>
  <c r="AK281" i="2"/>
  <c r="AJ281" i="2"/>
  <c r="AI281" i="2"/>
  <c r="AH281" i="2"/>
  <c r="AB281" i="2"/>
  <c r="AA281" i="2"/>
  <c r="Z281" i="2"/>
  <c r="Y281" i="2"/>
  <c r="X281" i="2"/>
  <c r="W281" i="2"/>
  <c r="V281" i="2"/>
  <c r="U281" i="2"/>
  <c r="CG278" i="2"/>
  <c r="CF278" i="2"/>
  <c r="CD278" i="2"/>
  <c r="AP278" i="2"/>
  <c r="AF278" i="2"/>
  <c r="AE278" i="2"/>
  <c r="AD278" i="2"/>
  <c r="AC278" i="2"/>
  <c r="AB278" i="2"/>
  <c r="AA278" i="2"/>
  <c r="Z278" i="2"/>
  <c r="Y278" i="2"/>
  <c r="X278" i="2"/>
  <c r="W278" i="2"/>
  <c r="V278" i="2"/>
  <c r="U278" i="2"/>
  <c r="CG275" i="2"/>
  <c r="CF275" i="2"/>
  <c r="CD275" i="2"/>
  <c r="AP275" i="2"/>
  <c r="AB275" i="2"/>
  <c r="AA275" i="2"/>
  <c r="Z275" i="2"/>
  <c r="Y275" i="2"/>
  <c r="X275" i="2"/>
  <c r="W275" i="2"/>
  <c r="V275" i="2"/>
  <c r="U275" i="2"/>
  <c r="CG272" i="2"/>
  <c r="CF272" i="2"/>
  <c r="CD272" i="2"/>
  <c r="AP272" i="2"/>
  <c r="AF272" i="2"/>
  <c r="AE272" i="2"/>
  <c r="AD272" i="2"/>
  <c r="AC272" i="2"/>
  <c r="AB272" i="2"/>
  <c r="AA272" i="2"/>
  <c r="Z272" i="2"/>
  <c r="Y272" i="2"/>
  <c r="X272" i="2"/>
  <c r="W272" i="2"/>
  <c r="V272" i="2"/>
  <c r="U272" i="2"/>
  <c r="CG269" i="2"/>
  <c r="CF269" i="2"/>
  <c r="CD269" i="2"/>
  <c r="AP269" i="2"/>
  <c r="AO269" i="2"/>
  <c r="AN269" i="2"/>
  <c r="AM269" i="2"/>
  <c r="AL269" i="2"/>
  <c r="AK269" i="2"/>
  <c r="AJ269" i="2"/>
  <c r="AI269" i="2"/>
  <c r="AH269" i="2"/>
  <c r="AB269" i="2"/>
  <c r="AA269" i="2"/>
  <c r="Z269" i="2"/>
  <c r="Y269" i="2"/>
  <c r="X269" i="2"/>
  <c r="W269" i="2"/>
  <c r="V269" i="2"/>
  <c r="U269" i="2"/>
  <c r="CG266" i="2"/>
  <c r="CF266" i="2"/>
  <c r="CD266" i="2"/>
  <c r="AP266" i="2"/>
  <c r="AB266" i="2"/>
  <c r="AA266" i="2"/>
  <c r="Z266" i="2"/>
  <c r="Y266" i="2"/>
  <c r="X266" i="2"/>
  <c r="W266" i="2"/>
  <c r="V266" i="2"/>
  <c r="U266" i="2"/>
  <c r="CG263" i="2"/>
  <c r="CF263" i="2"/>
  <c r="CD263" i="2"/>
  <c r="W263" i="2"/>
  <c r="V263" i="2"/>
  <c r="U263" i="2"/>
  <c r="CG260" i="2"/>
  <c r="CF260" i="2"/>
  <c r="CD260" i="2"/>
  <c r="AB260" i="2"/>
  <c r="AA260" i="2"/>
  <c r="Z260" i="2"/>
  <c r="Y260" i="2"/>
  <c r="X260" i="2"/>
  <c r="W260" i="2"/>
  <c r="V260" i="2"/>
  <c r="U260" i="2"/>
  <c r="CG257" i="2"/>
  <c r="CF257" i="2"/>
  <c r="CD257" i="2"/>
  <c r="W257" i="2"/>
  <c r="V257" i="2"/>
  <c r="U257" i="2"/>
  <c r="CG254" i="2"/>
  <c r="CF254" i="2"/>
  <c r="CD254" i="2"/>
  <c r="AP254" i="2"/>
  <c r="CG251" i="2"/>
  <c r="CF251" i="2"/>
  <c r="CD251" i="2"/>
  <c r="AP251" i="2"/>
  <c r="AO251" i="2"/>
  <c r="AN251" i="2"/>
  <c r="AM251" i="2"/>
  <c r="AL251" i="2"/>
  <c r="AK251" i="2"/>
  <c r="AJ251" i="2"/>
  <c r="AI251" i="2"/>
  <c r="AH251" i="2"/>
  <c r="AG251" i="2"/>
  <c r="AF251" i="2"/>
  <c r="AE251" i="2"/>
  <c r="AD251" i="2"/>
  <c r="AC251" i="2"/>
  <c r="W251" i="2"/>
  <c r="V251" i="2"/>
  <c r="U251" i="2"/>
  <c r="CG248" i="2"/>
  <c r="CF248" i="2"/>
  <c r="CD248" i="2"/>
  <c r="AB248" i="2"/>
  <c r="AA248" i="2"/>
  <c r="Z248" i="2"/>
  <c r="Y248" i="2"/>
  <c r="X248" i="2"/>
  <c r="W248" i="2"/>
  <c r="V248" i="2"/>
  <c r="U248" i="2"/>
  <c r="CG245" i="2"/>
  <c r="CF245" i="2"/>
  <c r="CD245" i="2"/>
  <c r="W245" i="2"/>
  <c r="V245" i="2"/>
  <c r="U245" i="2"/>
  <c r="CG242" i="2"/>
  <c r="CF242" i="2"/>
  <c r="CD242" i="2"/>
  <c r="AF242" i="2"/>
  <c r="AE242" i="2"/>
  <c r="AD242" i="2"/>
  <c r="AC242" i="2"/>
  <c r="AB242" i="2"/>
  <c r="AA242" i="2"/>
  <c r="Z242" i="2"/>
  <c r="Y242" i="2"/>
  <c r="X242" i="2"/>
  <c r="W242" i="2"/>
  <c r="V242" i="2"/>
  <c r="U242" i="2"/>
  <c r="CG239" i="2"/>
  <c r="CF239" i="2"/>
  <c r="CD239" i="2"/>
  <c r="AP239" i="2"/>
  <c r="AO239" i="2"/>
  <c r="AN239" i="2"/>
  <c r="AM239" i="2"/>
  <c r="AL239" i="2"/>
  <c r="AG239" i="2"/>
  <c r="X239" i="2"/>
  <c r="CG235" i="2"/>
  <c r="CF235" i="2"/>
  <c r="CD235" i="2"/>
  <c r="CC235" i="2"/>
  <c r="CB235" i="2"/>
  <c r="CA235" i="2"/>
  <c r="BZ235" i="2"/>
  <c r="BY235" i="2"/>
  <c r="BX235" i="2"/>
  <c r="BW235" i="2"/>
  <c r="BV235" i="2"/>
  <c r="BU235" i="2"/>
  <c r="BT235" i="2"/>
  <c r="BS235" i="2"/>
  <c r="BR235" i="2"/>
  <c r="BQ235" i="2"/>
  <c r="BP235" i="2"/>
  <c r="BO235" i="2"/>
  <c r="BN235" i="2"/>
  <c r="BM235" i="2"/>
  <c r="BL235" i="2"/>
  <c r="BK235" i="2"/>
  <c r="BJ235" i="2"/>
  <c r="BI235" i="2"/>
  <c r="BH235" i="2"/>
  <c r="BG235" i="2"/>
  <c r="BF235" i="2"/>
  <c r="BE235" i="2"/>
  <c r="BD235" i="2"/>
  <c r="BC235" i="2"/>
  <c r="BB235" i="2"/>
  <c r="BA235" i="2"/>
  <c r="AZ235" i="2"/>
  <c r="AY235" i="2"/>
  <c r="AX235" i="2"/>
  <c r="AW235" i="2"/>
  <c r="AV235" i="2"/>
  <c r="AU235" i="2"/>
  <c r="AO235" i="2"/>
  <c r="AN235" i="2"/>
  <c r="AM235" i="2"/>
  <c r="AL235" i="2"/>
  <c r="AK235" i="2"/>
  <c r="AJ235" i="2"/>
  <c r="AI235" i="2"/>
  <c r="AH235" i="2"/>
  <c r="AG235" i="2"/>
  <c r="AF235" i="2"/>
  <c r="AE235" i="2"/>
  <c r="AD235" i="2"/>
  <c r="AC235" i="2"/>
  <c r="AB235" i="2"/>
  <c r="AA235" i="2"/>
  <c r="Z235" i="2"/>
  <c r="Y235" i="2"/>
  <c r="X235" i="2"/>
  <c r="W235" i="2"/>
  <c r="V235" i="2"/>
  <c r="U235" i="2"/>
  <c r="CG232" i="2"/>
  <c r="CF232" i="2"/>
  <c r="CD232" i="2"/>
  <c r="CC232" i="2"/>
  <c r="CB232" i="2"/>
  <c r="CA232" i="2"/>
  <c r="BZ232" i="2"/>
  <c r="BY232" i="2"/>
  <c r="BX232" i="2"/>
  <c r="BW232" i="2"/>
  <c r="BV232" i="2"/>
  <c r="BU232" i="2"/>
  <c r="BT232" i="2"/>
  <c r="BS232" i="2"/>
  <c r="BR232" i="2"/>
  <c r="BQ232" i="2"/>
  <c r="BP232" i="2"/>
  <c r="BO232" i="2"/>
  <c r="BN232" i="2"/>
  <c r="BM232" i="2"/>
  <c r="BL232" i="2"/>
  <c r="BK232" i="2"/>
  <c r="BJ232" i="2"/>
  <c r="BI232" i="2"/>
  <c r="BH232" i="2"/>
  <c r="BG232" i="2"/>
  <c r="BF232" i="2"/>
  <c r="BE232" i="2"/>
  <c r="BD232" i="2"/>
  <c r="BC232" i="2"/>
  <c r="BB232" i="2"/>
  <c r="BA232" i="2"/>
  <c r="AZ232" i="2"/>
  <c r="AY232" i="2"/>
  <c r="AX232" i="2"/>
  <c r="AW232" i="2"/>
  <c r="AV232" i="2"/>
  <c r="AU232" i="2"/>
  <c r="AO232" i="2"/>
  <c r="AN232" i="2"/>
  <c r="AM232" i="2"/>
  <c r="AL232" i="2"/>
  <c r="AK232" i="2"/>
  <c r="AJ232" i="2"/>
  <c r="AI232" i="2"/>
  <c r="AH232" i="2"/>
  <c r="AG232" i="2"/>
  <c r="AF232" i="2"/>
  <c r="AE232" i="2"/>
  <c r="AD232" i="2"/>
  <c r="AC232" i="2"/>
  <c r="AB232" i="2"/>
  <c r="AA232" i="2"/>
  <c r="Z232" i="2"/>
  <c r="Y232" i="2"/>
  <c r="X232" i="2"/>
  <c r="W232" i="2"/>
  <c r="V232" i="2"/>
  <c r="U232" i="2"/>
  <c r="CG229" i="2"/>
  <c r="CF229" i="2"/>
  <c r="CD229" i="2"/>
  <c r="CC229" i="2"/>
  <c r="CB229" i="2"/>
  <c r="CA229" i="2"/>
  <c r="BZ229" i="2"/>
  <c r="BY229" i="2"/>
  <c r="BX229" i="2"/>
  <c r="BW229" i="2"/>
  <c r="BV229" i="2"/>
  <c r="BU229" i="2"/>
  <c r="BT229" i="2"/>
  <c r="BS229" i="2"/>
  <c r="BR229" i="2"/>
  <c r="BQ229" i="2"/>
  <c r="BP229" i="2"/>
  <c r="BO229" i="2"/>
  <c r="BN229" i="2"/>
  <c r="BM229" i="2"/>
  <c r="BL229" i="2"/>
  <c r="BK229" i="2"/>
  <c r="BJ229" i="2"/>
  <c r="BI229" i="2"/>
  <c r="BH229" i="2"/>
  <c r="BG229" i="2"/>
  <c r="BF229" i="2"/>
  <c r="BE229" i="2"/>
  <c r="BD229" i="2"/>
  <c r="BC229" i="2"/>
  <c r="BB229" i="2"/>
  <c r="BA229" i="2"/>
  <c r="AZ229" i="2"/>
  <c r="AY229" i="2"/>
  <c r="AX229" i="2"/>
  <c r="AW229" i="2"/>
  <c r="AV229" i="2"/>
  <c r="AU229" i="2"/>
  <c r="AO229" i="2"/>
  <c r="AN229" i="2"/>
  <c r="AM229" i="2"/>
  <c r="AL229" i="2"/>
  <c r="AK229" i="2"/>
  <c r="AJ229" i="2"/>
  <c r="AI229" i="2"/>
  <c r="AH229" i="2"/>
  <c r="AG229" i="2"/>
  <c r="AF229" i="2"/>
  <c r="AE229" i="2"/>
  <c r="AD229" i="2"/>
  <c r="AC229" i="2"/>
  <c r="AB229" i="2"/>
  <c r="AA229" i="2"/>
  <c r="Z229" i="2"/>
  <c r="Y229" i="2"/>
  <c r="X229" i="2"/>
  <c r="W229" i="2"/>
  <c r="V229" i="2"/>
  <c r="U229" i="2"/>
  <c r="CG226" i="2"/>
  <c r="CF226" i="2"/>
  <c r="CD226" i="2"/>
  <c r="CC226" i="2"/>
  <c r="CB226" i="2"/>
  <c r="CA226" i="2"/>
  <c r="BZ226" i="2"/>
  <c r="BY226" i="2"/>
  <c r="BX226" i="2"/>
  <c r="BW226" i="2"/>
  <c r="BV226" i="2"/>
  <c r="BU226" i="2"/>
  <c r="BT226" i="2"/>
  <c r="BS226" i="2"/>
  <c r="BR226" i="2"/>
  <c r="BQ226" i="2"/>
  <c r="BP226" i="2"/>
  <c r="BO226" i="2"/>
  <c r="BN226" i="2"/>
  <c r="BM226" i="2"/>
  <c r="BL226" i="2"/>
  <c r="BK226" i="2"/>
  <c r="BJ226" i="2"/>
  <c r="BI226" i="2"/>
  <c r="BH226" i="2"/>
  <c r="BG226" i="2"/>
  <c r="BF226" i="2"/>
  <c r="BE226" i="2"/>
  <c r="BD226" i="2"/>
  <c r="BC226" i="2"/>
  <c r="BB226" i="2"/>
  <c r="BA226" i="2"/>
  <c r="AZ226" i="2"/>
  <c r="AY226" i="2"/>
  <c r="AX226" i="2"/>
  <c r="AW226" i="2"/>
  <c r="AV226" i="2"/>
  <c r="AU226" i="2"/>
  <c r="AO226" i="2"/>
  <c r="AN226" i="2"/>
  <c r="AM226" i="2"/>
  <c r="AL226" i="2"/>
  <c r="AK226" i="2"/>
  <c r="AJ226" i="2"/>
  <c r="AI226" i="2"/>
  <c r="AH226" i="2"/>
  <c r="AG226" i="2"/>
  <c r="AF226" i="2"/>
  <c r="AE226" i="2"/>
  <c r="AD226" i="2"/>
  <c r="AC226" i="2"/>
  <c r="AB226" i="2"/>
  <c r="AA226" i="2"/>
  <c r="Z226" i="2"/>
  <c r="Y226" i="2"/>
  <c r="X226" i="2"/>
  <c r="W226" i="2"/>
  <c r="V226" i="2"/>
  <c r="U226" i="2"/>
  <c r="CG222" i="2"/>
  <c r="CF222" i="2"/>
  <c r="CD222" i="2"/>
  <c r="CC222" i="2"/>
  <c r="CB222" i="2"/>
  <c r="CA222" i="2"/>
  <c r="BZ222" i="2"/>
  <c r="BY222" i="2"/>
  <c r="BX222" i="2"/>
  <c r="BW222" i="2"/>
  <c r="BV222" i="2"/>
  <c r="BU222" i="2"/>
  <c r="BT222" i="2"/>
  <c r="BS222" i="2"/>
  <c r="BR222" i="2"/>
  <c r="BQ222" i="2"/>
  <c r="BP222" i="2"/>
  <c r="BO222" i="2"/>
  <c r="BN222" i="2"/>
  <c r="BM222" i="2"/>
  <c r="BL222" i="2"/>
  <c r="BK222" i="2"/>
  <c r="BJ222" i="2"/>
  <c r="BI222" i="2"/>
  <c r="BH222" i="2"/>
  <c r="BG222" i="2"/>
  <c r="BF222" i="2"/>
  <c r="BE222" i="2"/>
  <c r="BD222" i="2"/>
  <c r="BC222" i="2"/>
  <c r="BB222" i="2"/>
  <c r="BA222" i="2"/>
  <c r="AZ222" i="2"/>
  <c r="AY222" i="2"/>
  <c r="AX222" i="2"/>
  <c r="AW222" i="2"/>
  <c r="AV222" i="2"/>
  <c r="AU222" i="2"/>
  <c r="AO222" i="2"/>
  <c r="AN222" i="2"/>
  <c r="AM222" i="2"/>
  <c r="AL222" i="2"/>
  <c r="AK222" i="2"/>
  <c r="AJ222" i="2"/>
  <c r="AI222" i="2"/>
  <c r="AH222" i="2"/>
  <c r="AG222" i="2"/>
  <c r="AF222" i="2"/>
  <c r="AE222" i="2"/>
  <c r="AD222" i="2"/>
  <c r="AC222" i="2"/>
  <c r="AB222" i="2"/>
  <c r="AA222" i="2"/>
  <c r="Z222" i="2"/>
  <c r="Y222" i="2"/>
  <c r="X222" i="2"/>
  <c r="W222" i="2"/>
  <c r="V222" i="2"/>
  <c r="U222" i="2"/>
  <c r="CG219" i="2"/>
  <c r="CF219" i="2"/>
  <c r="CD219" i="2"/>
  <c r="CC219" i="2"/>
  <c r="CB219" i="2"/>
  <c r="CA219" i="2"/>
  <c r="BZ219" i="2"/>
  <c r="BY219" i="2"/>
  <c r="BX219" i="2"/>
  <c r="BW219" i="2"/>
  <c r="BV219" i="2"/>
  <c r="BU219" i="2"/>
  <c r="BT219" i="2"/>
  <c r="BS219" i="2"/>
  <c r="BR219" i="2"/>
  <c r="BQ219" i="2"/>
  <c r="BP219" i="2"/>
  <c r="BO219" i="2"/>
  <c r="BN219" i="2"/>
  <c r="BM219" i="2"/>
  <c r="BJ219" i="2"/>
  <c r="BI219" i="2"/>
  <c r="BH219" i="2"/>
  <c r="BG219" i="2"/>
  <c r="BF219" i="2"/>
  <c r="BE219" i="2"/>
  <c r="BD219" i="2"/>
  <c r="BC219" i="2"/>
  <c r="BB219" i="2"/>
  <c r="BA219" i="2"/>
  <c r="AZ219" i="2"/>
  <c r="AY219" i="2"/>
  <c r="AX219" i="2"/>
  <c r="AW219" i="2"/>
  <c r="AV219" i="2"/>
  <c r="AU219" i="2"/>
  <c r="AT219" i="2"/>
  <c r="AS219" i="2"/>
  <c r="AR219" i="2"/>
  <c r="AQ219" i="2"/>
  <c r="AP219" i="2"/>
  <c r="AO219" i="2"/>
  <c r="AN219" i="2"/>
  <c r="AM219" i="2"/>
  <c r="AL219" i="2"/>
  <c r="AK219" i="2"/>
  <c r="AJ219" i="2"/>
  <c r="AI219" i="2"/>
  <c r="AH219" i="2"/>
  <c r="AG219" i="2"/>
  <c r="AF219" i="2"/>
  <c r="AE219" i="2"/>
  <c r="AD219" i="2"/>
  <c r="AC219" i="2"/>
  <c r="CG214" i="2"/>
  <c r="CF214" i="2"/>
  <c r="CD214" i="2"/>
  <c r="BJ214" i="2"/>
  <c r="BI214" i="2"/>
  <c r="BH214" i="2"/>
  <c r="BG214" i="2"/>
  <c r="BF214" i="2"/>
  <c r="BE214" i="2"/>
  <c r="BD214" i="2"/>
  <c r="BC214" i="2"/>
  <c r="BB214" i="2"/>
  <c r="BA214" i="2"/>
  <c r="AZ214" i="2"/>
  <c r="AY214" i="2"/>
  <c r="AX214" i="2"/>
  <c r="AW214" i="2"/>
  <c r="AV214" i="2"/>
  <c r="AU214" i="2"/>
  <c r="AT214" i="2"/>
  <c r="AS214" i="2"/>
  <c r="AR214" i="2"/>
  <c r="AQ214" i="2"/>
  <c r="AP214" i="2"/>
  <c r="AO214" i="2"/>
  <c r="AN214" i="2"/>
  <c r="AM214" i="2"/>
  <c r="AL214" i="2"/>
  <c r="AK214" i="2"/>
  <c r="AJ214" i="2"/>
  <c r="AI214" i="2"/>
  <c r="AH214" i="2"/>
  <c r="AG214" i="2"/>
  <c r="AF214" i="2"/>
  <c r="AE214" i="2"/>
  <c r="AD214" i="2"/>
  <c r="AC214" i="2"/>
  <c r="AB214" i="2"/>
  <c r="AA214" i="2"/>
  <c r="Z214" i="2"/>
  <c r="Y214" i="2"/>
  <c r="X214" i="2"/>
  <c r="W214" i="2"/>
  <c r="V214" i="2"/>
  <c r="U214" i="2"/>
  <c r="CG211" i="2"/>
  <c r="CF211" i="2"/>
  <c r="CD211" i="2"/>
  <c r="BJ211" i="2"/>
  <c r="BI211" i="2"/>
  <c r="BH211" i="2"/>
  <c r="BG211" i="2"/>
  <c r="BF211" i="2"/>
  <c r="BE211" i="2"/>
  <c r="BD211" i="2"/>
  <c r="BC211" i="2"/>
  <c r="BB211" i="2"/>
  <c r="BA211" i="2"/>
  <c r="AZ211" i="2"/>
  <c r="AY211" i="2"/>
  <c r="AX211" i="2"/>
  <c r="AW211" i="2"/>
  <c r="AV211" i="2"/>
  <c r="AU211" i="2"/>
  <c r="AT211" i="2"/>
  <c r="AS211" i="2"/>
  <c r="AR211" i="2"/>
  <c r="AQ211" i="2"/>
  <c r="AP211" i="2"/>
  <c r="AO211" i="2"/>
  <c r="AN211" i="2"/>
  <c r="AM211" i="2"/>
  <c r="AL211" i="2"/>
  <c r="AK211" i="2"/>
  <c r="AJ211" i="2"/>
  <c r="AI211" i="2"/>
  <c r="AH211" i="2"/>
  <c r="AG211" i="2"/>
  <c r="AF211" i="2"/>
  <c r="AE211" i="2"/>
  <c r="AD211" i="2"/>
  <c r="AC211" i="2"/>
  <c r="AB211" i="2"/>
  <c r="AA211" i="2"/>
  <c r="Z211" i="2"/>
  <c r="Y211" i="2"/>
  <c r="X211" i="2"/>
  <c r="W211" i="2"/>
  <c r="V211" i="2"/>
  <c r="U211" i="2"/>
  <c r="CG208" i="2"/>
  <c r="CF208" i="2"/>
  <c r="CD208" i="2"/>
  <c r="BJ208" i="2"/>
  <c r="BI208" i="2"/>
  <c r="BH208" i="2"/>
  <c r="BG208" i="2"/>
  <c r="BF208" i="2"/>
  <c r="BE208" i="2"/>
  <c r="BD208" i="2"/>
  <c r="BC208" i="2"/>
  <c r="BB208" i="2"/>
  <c r="BA208" i="2"/>
  <c r="AZ208" i="2"/>
  <c r="AY208" i="2"/>
  <c r="AX208" i="2"/>
  <c r="AW208" i="2"/>
  <c r="AV208" i="2"/>
  <c r="AU208" i="2"/>
  <c r="AT208" i="2"/>
  <c r="AS208" i="2"/>
  <c r="AR208" i="2"/>
  <c r="AQ208" i="2"/>
  <c r="AP208" i="2"/>
  <c r="AO208" i="2"/>
  <c r="AN208" i="2"/>
  <c r="AM208" i="2"/>
  <c r="AL208" i="2"/>
  <c r="AK208" i="2"/>
  <c r="AJ208" i="2"/>
  <c r="AI208" i="2"/>
  <c r="AH208" i="2"/>
  <c r="AG208" i="2"/>
  <c r="AF208" i="2"/>
  <c r="AE208" i="2"/>
  <c r="AD208" i="2"/>
  <c r="AC208" i="2"/>
  <c r="AB208" i="2"/>
  <c r="AA208" i="2"/>
  <c r="Z208" i="2"/>
  <c r="Y208" i="2"/>
  <c r="X208" i="2"/>
  <c r="W208" i="2"/>
  <c r="CG204" i="2"/>
  <c r="CF204" i="2"/>
  <c r="CD204" i="2"/>
  <c r="CC204" i="2"/>
  <c r="CB204" i="2"/>
  <c r="CA204" i="2"/>
  <c r="BZ204" i="2"/>
  <c r="BY204" i="2"/>
  <c r="BX204" i="2"/>
  <c r="BW204" i="2"/>
  <c r="BV204" i="2"/>
  <c r="BU204" i="2"/>
  <c r="BT204" i="2"/>
  <c r="BS204" i="2"/>
  <c r="BR204" i="2"/>
  <c r="BQ204" i="2"/>
  <c r="BP204" i="2"/>
  <c r="BM204" i="2"/>
  <c r="BL204" i="2"/>
  <c r="BK204" i="2"/>
  <c r="BJ204" i="2"/>
  <c r="BI204" i="2"/>
  <c r="BH204" i="2"/>
  <c r="BG204" i="2"/>
  <c r="BF204" i="2"/>
  <c r="BE204" i="2"/>
  <c r="BD204" i="2"/>
  <c r="BC204" i="2"/>
  <c r="BB204" i="2"/>
  <c r="BA204" i="2"/>
  <c r="AZ204" i="2"/>
  <c r="AY204" i="2"/>
  <c r="AX204" i="2"/>
  <c r="AW204" i="2"/>
  <c r="AV204" i="2"/>
  <c r="AU204" i="2"/>
  <c r="AT204" i="2"/>
  <c r="AO204" i="2"/>
  <c r="AN204" i="2"/>
  <c r="AM204" i="2"/>
  <c r="AL204" i="2"/>
  <c r="AK204" i="2"/>
  <c r="AJ204" i="2"/>
  <c r="AI204" i="2"/>
  <c r="AH204" i="2"/>
  <c r="AG204" i="2"/>
  <c r="AF204" i="2"/>
  <c r="AE204" i="2"/>
  <c r="AD204" i="2"/>
  <c r="AC204" i="2"/>
  <c r="AB204" i="2"/>
  <c r="AA204" i="2"/>
  <c r="Z204" i="2"/>
  <c r="Y204" i="2"/>
  <c r="X204" i="2"/>
  <c r="W204" i="2"/>
  <c r="V204" i="2"/>
  <c r="U204" i="2"/>
  <c r="CG201" i="2"/>
  <c r="CF201" i="2"/>
  <c r="CD201" i="2"/>
  <c r="CC201" i="2"/>
  <c r="CB201" i="2"/>
  <c r="CA201" i="2"/>
  <c r="BZ201" i="2"/>
  <c r="BY201" i="2"/>
  <c r="BX201" i="2"/>
  <c r="BW201" i="2"/>
  <c r="BV201" i="2"/>
  <c r="BU201" i="2"/>
  <c r="BT201" i="2"/>
  <c r="BS201" i="2"/>
  <c r="BR201" i="2"/>
  <c r="BQ201" i="2"/>
  <c r="BP201" i="2"/>
  <c r="BM201" i="2"/>
  <c r="BL201" i="2"/>
  <c r="BK201" i="2"/>
  <c r="BJ201" i="2"/>
  <c r="BI201" i="2"/>
  <c r="BH201" i="2"/>
  <c r="BG201" i="2"/>
  <c r="BF201" i="2"/>
  <c r="BE201" i="2"/>
  <c r="BD201" i="2"/>
  <c r="BC201" i="2"/>
  <c r="BB201" i="2"/>
  <c r="BA201" i="2"/>
  <c r="AZ201" i="2"/>
  <c r="AY201" i="2"/>
  <c r="AX201" i="2"/>
  <c r="AW201" i="2"/>
  <c r="AV201" i="2"/>
  <c r="AU201" i="2"/>
  <c r="AJ201" i="2"/>
  <c r="AI201" i="2"/>
  <c r="AH201" i="2"/>
  <c r="AG201" i="2"/>
  <c r="AF201" i="2"/>
  <c r="AE201" i="2"/>
  <c r="AD201" i="2"/>
  <c r="AC201" i="2"/>
  <c r="AB201" i="2"/>
  <c r="AA201" i="2"/>
  <c r="Z201" i="2"/>
  <c r="Y201" i="2"/>
  <c r="X201" i="2"/>
  <c r="W201" i="2"/>
  <c r="V201" i="2"/>
  <c r="U201" i="2"/>
  <c r="CG198" i="2"/>
  <c r="CF198" i="2"/>
  <c r="CD198" i="2"/>
  <c r="CC198" i="2"/>
  <c r="CB198" i="2"/>
  <c r="CA198" i="2"/>
  <c r="BZ198" i="2"/>
  <c r="BY198" i="2"/>
  <c r="BX198" i="2"/>
  <c r="BW198" i="2"/>
  <c r="BV198" i="2"/>
  <c r="BU198" i="2"/>
  <c r="BT198" i="2"/>
  <c r="BS198" i="2"/>
  <c r="BR198" i="2"/>
  <c r="BQ198" i="2"/>
  <c r="BP198" i="2"/>
  <c r="BM198" i="2"/>
  <c r="BL198" i="2"/>
  <c r="BK198" i="2"/>
  <c r="BJ198" i="2"/>
  <c r="BI198" i="2"/>
  <c r="BH198" i="2"/>
  <c r="BG198" i="2"/>
  <c r="BF198" i="2"/>
  <c r="BE198" i="2"/>
  <c r="BD198" i="2"/>
  <c r="BC198" i="2"/>
  <c r="BB198" i="2"/>
  <c r="BA198" i="2"/>
  <c r="AZ198" i="2"/>
  <c r="AY198" i="2"/>
  <c r="AX198" i="2"/>
  <c r="AW198" i="2"/>
  <c r="AV198" i="2"/>
  <c r="AU198" i="2"/>
  <c r="AJ198" i="2"/>
  <c r="AI198" i="2"/>
  <c r="AH198" i="2"/>
  <c r="AG198" i="2"/>
  <c r="AF198" i="2"/>
  <c r="AE198" i="2"/>
  <c r="AD198" i="2"/>
  <c r="AC198" i="2"/>
  <c r="AB198" i="2"/>
  <c r="AA198" i="2"/>
  <c r="Z198" i="2"/>
  <c r="Y198" i="2"/>
  <c r="X198" i="2"/>
  <c r="W198" i="2"/>
  <c r="V198" i="2"/>
  <c r="U198" i="2"/>
  <c r="CG195" i="2"/>
  <c r="CF195" i="2"/>
  <c r="CD195" i="2"/>
  <c r="CC195" i="2"/>
  <c r="CB195" i="2"/>
  <c r="CA195" i="2"/>
  <c r="BZ195" i="2"/>
  <c r="BY195" i="2"/>
  <c r="BX195" i="2"/>
  <c r="BW195" i="2"/>
  <c r="BV195" i="2"/>
  <c r="BU195" i="2"/>
  <c r="BT195" i="2"/>
  <c r="BS195" i="2"/>
  <c r="BR195" i="2"/>
  <c r="BQ195" i="2"/>
  <c r="BP195" i="2"/>
  <c r="BM195" i="2"/>
  <c r="BL195" i="2"/>
  <c r="BK195" i="2"/>
  <c r="BJ195" i="2"/>
  <c r="BI195" i="2"/>
  <c r="BH195" i="2"/>
  <c r="BG195" i="2"/>
  <c r="BF195" i="2"/>
  <c r="BE195" i="2"/>
  <c r="BD195" i="2"/>
  <c r="BC195" i="2"/>
  <c r="BB195" i="2"/>
  <c r="BA195" i="2"/>
  <c r="AZ195" i="2"/>
  <c r="AY195" i="2"/>
  <c r="AX195" i="2"/>
  <c r="AW195" i="2"/>
  <c r="AV195" i="2"/>
  <c r="AU195" i="2"/>
  <c r="AJ195" i="2"/>
  <c r="AI195" i="2"/>
  <c r="AH195" i="2"/>
  <c r="AG195" i="2"/>
  <c r="AF195" i="2"/>
  <c r="AE195" i="2"/>
  <c r="AD195" i="2"/>
  <c r="AC195" i="2"/>
  <c r="AB195" i="2"/>
  <c r="AA195" i="2"/>
  <c r="Z195" i="2"/>
  <c r="Y195" i="2"/>
  <c r="X195" i="2"/>
  <c r="W195" i="2"/>
  <c r="V195" i="2"/>
  <c r="U195" i="2"/>
  <c r="CG191" i="2"/>
  <c r="CF191" i="2"/>
  <c r="CD191" i="2"/>
  <c r="CC191" i="2"/>
  <c r="CB191" i="2"/>
  <c r="CA191" i="2"/>
  <c r="BZ191" i="2"/>
  <c r="BY191" i="2"/>
  <c r="BX191" i="2"/>
  <c r="BW191" i="2"/>
  <c r="BV191" i="2"/>
  <c r="BU191" i="2"/>
  <c r="BT191" i="2"/>
  <c r="BS191" i="2"/>
  <c r="BR191" i="2"/>
  <c r="BQ191" i="2"/>
  <c r="BP191" i="2"/>
  <c r="BO191" i="2"/>
  <c r="BN191" i="2"/>
  <c r="BM191" i="2"/>
  <c r="BL191" i="2"/>
  <c r="AB191" i="2"/>
  <c r="AA191" i="2"/>
  <c r="Z191" i="2"/>
  <c r="Y191" i="2"/>
  <c r="X191" i="2"/>
  <c r="W191" i="2"/>
  <c r="V191" i="2"/>
  <c r="U191" i="2"/>
  <c r="CG188" i="2"/>
  <c r="CF188" i="2"/>
  <c r="CD188" i="2"/>
  <c r="CC188" i="2"/>
  <c r="CB188" i="2"/>
  <c r="CA188" i="2"/>
  <c r="BZ188" i="2"/>
  <c r="BY188" i="2"/>
  <c r="BX188" i="2"/>
  <c r="BW188" i="2"/>
  <c r="BV188" i="2"/>
  <c r="BU188" i="2"/>
  <c r="BT188" i="2"/>
  <c r="BS188" i="2"/>
  <c r="BR188" i="2"/>
  <c r="BQ188" i="2"/>
  <c r="BP188" i="2"/>
  <c r="BO188" i="2"/>
  <c r="BN188" i="2"/>
  <c r="BM188" i="2"/>
  <c r="BL188" i="2"/>
  <c r="AB188" i="2"/>
  <c r="AA188" i="2"/>
  <c r="Z188" i="2"/>
  <c r="Y188" i="2"/>
  <c r="X188" i="2"/>
  <c r="W188" i="2"/>
  <c r="V188" i="2"/>
  <c r="U188" i="2"/>
  <c r="CG185" i="2"/>
  <c r="CF185" i="2"/>
  <c r="CD185" i="2"/>
  <c r="CC185" i="2"/>
  <c r="CB185" i="2"/>
  <c r="CA185" i="2"/>
  <c r="BZ185" i="2"/>
  <c r="BY185" i="2"/>
  <c r="BX185" i="2"/>
  <c r="BW185" i="2"/>
  <c r="BV185" i="2"/>
  <c r="BU185" i="2"/>
  <c r="BT185" i="2"/>
  <c r="BS185" i="2"/>
  <c r="BR185" i="2"/>
  <c r="BQ185" i="2"/>
  <c r="BP185" i="2"/>
  <c r="BO185" i="2"/>
  <c r="BN185" i="2"/>
  <c r="BM185" i="2"/>
  <c r="BL185" i="2"/>
  <c r="AX185" i="2"/>
  <c r="AW185" i="2"/>
  <c r="AV185" i="2"/>
  <c r="AU185" i="2"/>
  <c r="AT185" i="2"/>
  <c r="AS185" i="2"/>
  <c r="AR185" i="2"/>
  <c r="AQ185" i="2"/>
  <c r="AP185" i="2"/>
  <c r="AO185" i="2"/>
  <c r="AN185" i="2"/>
  <c r="AM185" i="2"/>
  <c r="AL185" i="2"/>
  <c r="AB185" i="2"/>
  <c r="AA185" i="2"/>
  <c r="Z185" i="2"/>
  <c r="Y185" i="2"/>
  <c r="X185" i="2"/>
  <c r="W185" i="2"/>
  <c r="V185" i="2"/>
  <c r="U185" i="2"/>
  <c r="CG182" i="2"/>
  <c r="CF182" i="2"/>
  <c r="CD182" i="2"/>
  <c r="CC182" i="2"/>
  <c r="CB182" i="2"/>
  <c r="CA182" i="2"/>
  <c r="BZ182" i="2"/>
  <c r="BY182" i="2"/>
  <c r="BX182" i="2"/>
  <c r="BW182" i="2"/>
  <c r="BV182" i="2"/>
  <c r="BU182" i="2"/>
  <c r="BT182" i="2"/>
  <c r="BS182" i="2"/>
  <c r="BR182" i="2"/>
  <c r="BQ182" i="2"/>
  <c r="BP182" i="2"/>
  <c r="BO182" i="2"/>
  <c r="BN182" i="2"/>
  <c r="BM182" i="2"/>
  <c r="BL182" i="2"/>
  <c r="AX182" i="2"/>
  <c r="AW182" i="2"/>
  <c r="AV182" i="2"/>
  <c r="AU182" i="2"/>
  <c r="AT182" i="2"/>
  <c r="AS182" i="2"/>
  <c r="AR182" i="2"/>
  <c r="AQ182" i="2"/>
  <c r="AP182" i="2"/>
  <c r="AB182" i="2"/>
  <c r="AA182" i="2"/>
  <c r="Z182" i="2"/>
  <c r="Y182" i="2"/>
  <c r="X182" i="2"/>
  <c r="W182" i="2"/>
  <c r="V182" i="2"/>
  <c r="U182" i="2"/>
  <c r="CG179" i="2"/>
  <c r="CF179" i="2"/>
  <c r="CD179" i="2"/>
  <c r="CC179" i="2"/>
  <c r="CB179" i="2"/>
  <c r="CA179" i="2"/>
  <c r="BZ179" i="2"/>
  <c r="BY179" i="2"/>
  <c r="BX179" i="2"/>
  <c r="BW179" i="2"/>
  <c r="BV179" i="2"/>
  <c r="BU179" i="2"/>
  <c r="BT179" i="2"/>
  <c r="BS179" i="2"/>
  <c r="BR179" i="2"/>
  <c r="BQ179" i="2"/>
  <c r="BP179" i="2"/>
  <c r="BO179" i="2"/>
  <c r="BN179" i="2"/>
  <c r="BM179" i="2"/>
  <c r="BL179" i="2"/>
  <c r="AX179" i="2"/>
  <c r="AW179" i="2"/>
  <c r="AV179" i="2"/>
  <c r="AU179" i="2"/>
  <c r="AT179" i="2"/>
  <c r="AS179" i="2"/>
  <c r="AR179" i="2"/>
  <c r="AQ179" i="2"/>
  <c r="AP179" i="2"/>
  <c r="AK179" i="2"/>
  <c r="AG179" i="2"/>
  <c r="AB179" i="2"/>
  <c r="AA179" i="2"/>
  <c r="Z179" i="2"/>
  <c r="Y179" i="2"/>
  <c r="X179" i="2"/>
  <c r="W179" i="2"/>
  <c r="V179" i="2"/>
  <c r="U179" i="2"/>
  <c r="CG176" i="2"/>
  <c r="CF176" i="2"/>
  <c r="CD176" i="2"/>
  <c r="CC176" i="2"/>
  <c r="CB176" i="2"/>
  <c r="CA176" i="2"/>
  <c r="BZ176" i="2"/>
  <c r="BY176" i="2"/>
  <c r="BX176" i="2"/>
  <c r="BW176" i="2"/>
  <c r="BV176" i="2"/>
  <c r="BU176" i="2"/>
  <c r="BT176" i="2"/>
  <c r="BS176" i="2"/>
  <c r="BR176" i="2"/>
  <c r="BQ176" i="2"/>
  <c r="BP176" i="2"/>
  <c r="BO176" i="2"/>
  <c r="BN176" i="2"/>
  <c r="BM176" i="2"/>
  <c r="BL176" i="2"/>
  <c r="AB176" i="2"/>
  <c r="AA176" i="2"/>
  <c r="Z176" i="2"/>
  <c r="Y176" i="2"/>
  <c r="X176" i="2"/>
  <c r="W176" i="2"/>
  <c r="V176" i="2"/>
  <c r="U176" i="2"/>
  <c r="CG171" i="2"/>
  <c r="CF171" i="2"/>
  <c r="CD171" i="2"/>
  <c r="CC171" i="2"/>
  <c r="CB171" i="2"/>
  <c r="CA171" i="2"/>
  <c r="BZ171" i="2"/>
  <c r="BY171" i="2"/>
  <c r="BX171" i="2"/>
  <c r="BW171" i="2"/>
  <c r="BV171" i="2"/>
  <c r="BU171" i="2"/>
  <c r="BT171" i="2"/>
  <c r="BS171" i="2"/>
  <c r="BR171" i="2"/>
  <c r="BQ171" i="2"/>
  <c r="BP171" i="2"/>
  <c r="BO171" i="2"/>
  <c r="BN171" i="2"/>
  <c r="BM171" i="2"/>
  <c r="BL171" i="2"/>
  <c r="BB171" i="2"/>
  <c r="BA171" i="2"/>
  <c r="AZ171" i="2"/>
  <c r="AY171" i="2"/>
  <c r="AX171" i="2"/>
  <c r="AW171" i="2"/>
  <c r="AV171" i="2"/>
  <c r="AU171" i="2"/>
  <c r="AT171" i="2"/>
  <c r="AS171" i="2"/>
  <c r="AR171" i="2"/>
  <c r="AQ171" i="2"/>
  <c r="AP171" i="2"/>
  <c r="AO171" i="2"/>
  <c r="AN171" i="2"/>
  <c r="AM171" i="2"/>
  <c r="AL171" i="2"/>
  <c r="AK171" i="2"/>
  <c r="AF171" i="2"/>
  <c r="AE171" i="2"/>
  <c r="AD171" i="2"/>
  <c r="AC171" i="2"/>
  <c r="AB171" i="2"/>
  <c r="AA171" i="2"/>
  <c r="Z171" i="2"/>
  <c r="Y171" i="2"/>
  <c r="X171" i="2"/>
  <c r="W171" i="2"/>
  <c r="V171" i="2"/>
  <c r="U171" i="2"/>
  <c r="CG168" i="2"/>
  <c r="CF168" i="2"/>
  <c r="CD168" i="2"/>
  <c r="CC168" i="2"/>
  <c r="CB168" i="2"/>
  <c r="CA168" i="2"/>
  <c r="BZ168" i="2"/>
  <c r="BY168" i="2"/>
  <c r="BX168" i="2"/>
  <c r="BW168" i="2"/>
  <c r="BV168" i="2"/>
  <c r="BU168" i="2"/>
  <c r="BT168" i="2"/>
  <c r="BS168" i="2"/>
  <c r="BR168" i="2"/>
  <c r="BQ168" i="2"/>
  <c r="BP168" i="2"/>
  <c r="BO168" i="2"/>
  <c r="BN168" i="2"/>
  <c r="BM168" i="2"/>
  <c r="BL168" i="2"/>
  <c r="BB168" i="2"/>
  <c r="BA168" i="2"/>
  <c r="AZ168" i="2"/>
  <c r="AY168" i="2"/>
  <c r="AX168" i="2"/>
  <c r="AW168" i="2"/>
  <c r="AV168" i="2"/>
  <c r="AU168" i="2"/>
  <c r="AT168" i="2"/>
  <c r="AS168" i="2"/>
  <c r="AR168" i="2"/>
  <c r="AQ168" i="2"/>
  <c r="AP168" i="2"/>
  <c r="AO168" i="2"/>
  <c r="AN168" i="2"/>
  <c r="AM168" i="2"/>
  <c r="AL168" i="2"/>
  <c r="AB168" i="2"/>
  <c r="AA168" i="2"/>
  <c r="Z168" i="2"/>
  <c r="Y168" i="2"/>
  <c r="X168" i="2"/>
  <c r="W168" i="2"/>
  <c r="V168" i="2"/>
  <c r="U168" i="2"/>
  <c r="CG165" i="2"/>
  <c r="CF165" i="2"/>
  <c r="CD165" i="2"/>
  <c r="CC165" i="2"/>
  <c r="CB165" i="2"/>
  <c r="CA165" i="2"/>
  <c r="BZ165" i="2"/>
  <c r="BY165" i="2"/>
  <c r="BX165" i="2"/>
  <c r="BW165" i="2"/>
  <c r="BV165" i="2"/>
  <c r="BU165" i="2"/>
  <c r="BT165" i="2"/>
  <c r="BS165" i="2"/>
  <c r="BR165" i="2"/>
  <c r="BQ165" i="2"/>
  <c r="BP165" i="2"/>
  <c r="BO165" i="2"/>
  <c r="BN165" i="2"/>
  <c r="BM165" i="2"/>
  <c r="BL165" i="2"/>
  <c r="BB165" i="2"/>
  <c r="BA165" i="2"/>
  <c r="AZ165" i="2"/>
  <c r="AY165" i="2"/>
  <c r="AX165" i="2"/>
  <c r="AW165" i="2"/>
  <c r="AV165" i="2"/>
  <c r="AU165" i="2"/>
  <c r="AT165" i="2"/>
  <c r="AS165" i="2"/>
  <c r="AR165" i="2"/>
  <c r="AQ165" i="2"/>
  <c r="AP165" i="2"/>
  <c r="AO165" i="2"/>
  <c r="AN165" i="2"/>
  <c r="AM165" i="2"/>
  <c r="AL165" i="2"/>
  <c r="AF165" i="2"/>
  <c r="AE165" i="2"/>
  <c r="AD165" i="2"/>
  <c r="AC165" i="2"/>
  <c r="AB165" i="2"/>
  <c r="AA165" i="2"/>
  <c r="Z165" i="2"/>
  <c r="Y165" i="2"/>
  <c r="X165" i="2"/>
  <c r="W165" i="2"/>
  <c r="V165" i="2"/>
  <c r="U165" i="2"/>
  <c r="CG162" i="2"/>
  <c r="CF162" i="2"/>
  <c r="CD162" i="2"/>
  <c r="CC162" i="2"/>
  <c r="CB162" i="2"/>
  <c r="CA162" i="2"/>
  <c r="BZ162" i="2"/>
  <c r="BY162" i="2"/>
  <c r="BX162" i="2"/>
  <c r="BW162" i="2"/>
  <c r="BV162" i="2"/>
  <c r="BU162" i="2"/>
  <c r="BT162" i="2"/>
  <c r="BS162" i="2"/>
  <c r="BR162" i="2"/>
  <c r="BQ162" i="2"/>
  <c r="BP162" i="2"/>
  <c r="BO162" i="2"/>
  <c r="BN162" i="2"/>
  <c r="BM162" i="2"/>
  <c r="BL162" i="2"/>
  <c r="BB162" i="2"/>
  <c r="BA162" i="2"/>
  <c r="AZ162" i="2"/>
  <c r="AY162" i="2"/>
  <c r="AX162" i="2"/>
  <c r="AW162" i="2"/>
  <c r="AV162" i="2"/>
  <c r="AU162" i="2"/>
  <c r="AT162" i="2"/>
  <c r="AS162" i="2"/>
  <c r="AR162" i="2"/>
  <c r="AQ162" i="2"/>
  <c r="AP162" i="2"/>
  <c r="AO162" i="2"/>
  <c r="AN162" i="2"/>
  <c r="AM162" i="2"/>
  <c r="AL162" i="2"/>
  <c r="AK162" i="2"/>
  <c r="AG162" i="2"/>
  <c r="AF162" i="2"/>
  <c r="AE162" i="2"/>
  <c r="AD162" i="2"/>
  <c r="AC162" i="2"/>
  <c r="AB162" i="2"/>
  <c r="AA162" i="2"/>
  <c r="Z162" i="2"/>
  <c r="Y162" i="2"/>
  <c r="X162" i="2"/>
  <c r="W162" i="2"/>
  <c r="V162" i="2"/>
  <c r="U162" i="2"/>
  <c r="CG159" i="2"/>
  <c r="CF159" i="2"/>
  <c r="CD159" i="2"/>
  <c r="CC159" i="2"/>
  <c r="CB159" i="2"/>
  <c r="CA159" i="2"/>
  <c r="BZ159" i="2"/>
  <c r="BY159" i="2"/>
  <c r="BX159" i="2"/>
  <c r="BW159" i="2"/>
  <c r="BV159" i="2"/>
  <c r="BU159" i="2"/>
  <c r="BT159" i="2"/>
  <c r="BS159" i="2"/>
  <c r="BR159" i="2"/>
  <c r="BQ159" i="2"/>
  <c r="BP159" i="2"/>
  <c r="BO159" i="2"/>
  <c r="BN159" i="2"/>
  <c r="BM159" i="2"/>
  <c r="BL159" i="2"/>
  <c r="BB159" i="2"/>
  <c r="BA159" i="2"/>
  <c r="AZ159" i="2"/>
  <c r="AY159" i="2"/>
  <c r="AX159" i="2"/>
  <c r="AW159" i="2"/>
  <c r="AV159" i="2"/>
  <c r="AU159" i="2"/>
  <c r="AT159" i="2"/>
  <c r="AS159" i="2"/>
  <c r="AR159" i="2"/>
  <c r="AQ159" i="2"/>
  <c r="AP159" i="2"/>
  <c r="AO159" i="2"/>
  <c r="AN159" i="2"/>
  <c r="AM159" i="2"/>
  <c r="AL159" i="2"/>
  <c r="AK159" i="2"/>
  <c r="AJ159" i="2"/>
  <c r="AI159" i="2"/>
  <c r="AH159" i="2"/>
  <c r="AB159" i="2"/>
  <c r="AA159" i="2"/>
  <c r="Z159" i="2"/>
  <c r="Y159" i="2"/>
  <c r="X159" i="2"/>
  <c r="W159" i="2"/>
  <c r="V159" i="2"/>
  <c r="U159" i="2"/>
  <c r="CG156" i="2"/>
  <c r="CF156" i="2"/>
  <c r="CD156" i="2"/>
  <c r="CC156" i="2"/>
  <c r="CB156" i="2"/>
  <c r="CA156" i="2"/>
  <c r="BZ156" i="2"/>
  <c r="BY156" i="2"/>
  <c r="BX156" i="2"/>
  <c r="BW156" i="2"/>
  <c r="BV156" i="2"/>
  <c r="BU156" i="2"/>
  <c r="BT156" i="2"/>
  <c r="BS156" i="2"/>
  <c r="BR156" i="2"/>
  <c r="BQ156" i="2"/>
  <c r="BP156" i="2"/>
  <c r="BO156" i="2"/>
  <c r="BN156" i="2"/>
  <c r="BM156" i="2"/>
  <c r="BL156" i="2"/>
  <c r="BB156" i="2"/>
  <c r="BA156" i="2"/>
  <c r="AZ156" i="2"/>
  <c r="AY156" i="2"/>
  <c r="AX156" i="2"/>
  <c r="AW156" i="2"/>
  <c r="AV156" i="2"/>
  <c r="AU156" i="2"/>
  <c r="AT156" i="2"/>
  <c r="AS156" i="2"/>
  <c r="AR156" i="2"/>
  <c r="AQ156" i="2"/>
  <c r="AP156" i="2"/>
  <c r="AO156" i="2"/>
  <c r="AN156" i="2"/>
  <c r="AM156" i="2"/>
  <c r="AL156" i="2"/>
  <c r="AF156" i="2"/>
  <c r="AE156" i="2"/>
  <c r="AD156" i="2"/>
  <c r="AC156" i="2"/>
  <c r="AB156" i="2"/>
  <c r="AA156" i="2"/>
  <c r="Z156" i="2"/>
  <c r="Y156" i="2"/>
  <c r="X156" i="2"/>
  <c r="W156" i="2"/>
  <c r="V156" i="2"/>
  <c r="U156" i="2"/>
  <c r="CG153" i="2"/>
  <c r="CF153" i="2"/>
  <c r="CD153" i="2"/>
  <c r="CC153" i="2"/>
  <c r="CB153" i="2"/>
  <c r="CA153" i="2"/>
  <c r="BZ153" i="2"/>
  <c r="BY153" i="2"/>
  <c r="BX153" i="2"/>
  <c r="BW153" i="2"/>
  <c r="BV153" i="2"/>
  <c r="BU153" i="2"/>
  <c r="BT153" i="2"/>
  <c r="BS153" i="2"/>
  <c r="BR153" i="2"/>
  <c r="BQ153" i="2"/>
  <c r="BP153" i="2"/>
  <c r="BO153" i="2"/>
  <c r="BN153" i="2"/>
  <c r="BM153" i="2"/>
  <c r="BL153" i="2"/>
  <c r="BB153" i="2"/>
  <c r="BA153" i="2"/>
  <c r="AZ153" i="2"/>
  <c r="AY153" i="2"/>
  <c r="AX153" i="2"/>
  <c r="AW153" i="2"/>
  <c r="AV153" i="2"/>
  <c r="AU153" i="2"/>
  <c r="AT153" i="2"/>
  <c r="AS153" i="2"/>
  <c r="AR153" i="2"/>
  <c r="AQ153" i="2"/>
  <c r="AP153" i="2"/>
  <c r="AO153" i="2"/>
  <c r="AN153" i="2"/>
  <c r="AM153" i="2"/>
  <c r="AL153" i="2"/>
  <c r="AK153" i="2"/>
  <c r="AJ153" i="2"/>
  <c r="AI153" i="2"/>
  <c r="AH153" i="2"/>
  <c r="AB153" i="2"/>
  <c r="AA153" i="2"/>
  <c r="Z153" i="2"/>
  <c r="Y153" i="2"/>
  <c r="X153" i="2"/>
  <c r="W153" i="2"/>
  <c r="V153" i="2"/>
  <c r="U153" i="2"/>
  <c r="CG150" i="2"/>
  <c r="CF150" i="2"/>
  <c r="CD150" i="2"/>
  <c r="CC150" i="2"/>
  <c r="CB150" i="2"/>
  <c r="CA150" i="2"/>
  <c r="BZ150" i="2"/>
  <c r="BY150" i="2"/>
  <c r="BX150" i="2"/>
  <c r="BW150" i="2"/>
  <c r="BV150" i="2"/>
  <c r="BU150" i="2"/>
  <c r="BT150" i="2"/>
  <c r="BS150" i="2"/>
  <c r="BR150" i="2"/>
  <c r="BQ150" i="2"/>
  <c r="BP150" i="2"/>
  <c r="BO150" i="2"/>
  <c r="BN150" i="2"/>
  <c r="BM150" i="2"/>
  <c r="BL150" i="2"/>
  <c r="BB150" i="2"/>
  <c r="BA150" i="2"/>
  <c r="AZ150" i="2"/>
  <c r="AY150" i="2"/>
  <c r="AX150" i="2"/>
  <c r="AW150" i="2"/>
  <c r="AV150" i="2"/>
  <c r="AU150" i="2"/>
  <c r="AT150" i="2"/>
  <c r="AS150" i="2"/>
  <c r="AR150" i="2"/>
  <c r="AQ150" i="2"/>
  <c r="AP150" i="2"/>
  <c r="AO150" i="2"/>
  <c r="AN150" i="2"/>
  <c r="AM150" i="2"/>
  <c r="AL150" i="2"/>
  <c r="AB150" i="2"/>
  <c r="AA150" i="2"/>
  <c r="Z150" i="2"/>
  <c r="Y150" i="2"/>
  <c r="X150" i="2"/>
  <c r="W150" i="2"/>
  <c r="V150" i="2"/>
  <c r="U150" i="2"/>
  <c r="CG146" i="2"/>
  <c r="CF146" i="2"/>
  <c r="CD146" i="2"/>
  <c r="CC146" i="2"/>
  <c r="CB146" i="2"/>
  <c r="CA146" i="2"/>
  <c r="BZ146" i="2"/>
  <c r="BY146" i="2"/>
  <c r="BX146" i="2"/>
  <c r="BW146" i="2"/>
  <c r="BV146" i="2"/>
  <c r="BU146" i="2"/>
  <c r="BT146" i="2"/>
  <c r="BS146" i="2"/>
  <c r="BR146" i="2"/>
  <c r="BQ146" i="2"/>
  <c r="BP146" i="2"/>
  <c r="BO146" i="2"/>
  <c r="BN146" i="2"/>
  <c r="BM146" i="2"/>
  <c r="BB146" i="2"/>
  <c r="BA146" i="2"/>
  <c r="AZ146" i="2"/>
  <c r="AY146" i="2"/>
  <c r="AX146" i="2"/>
  <c r="AW146" i="2"/>
  <c r="AV146" i="2"/>
  <c r="AU146" i="2"/>
  <c r="AT146" i="2"/>
  <c r="AS146" i="2"/>
  <c r="AR146" i="2"/>
  <c r="AQ146" i="2"/>
  <c r="AP146" i="2"/>
  <c r="AO146" i="2"/>
  <c r="AN146" i="2"/>
  <c r="AM146" i="2"/>
  <c r="AL146" i="2"/>
  <c r="AK146" i="2"/>
  <c r="AJ146" i="2"/>
  <c r="AI146" i="2"/>
  <c r="AH146" i="2"/>
  <c r="AG146" i="2"/>
  <c r="AB146" i="2"/>
  <c r="AA146" i="2"/>
  <c r="Z146" i="2"/>
  <c r="Y146" i="2"/>
  <c r="X146" i="2"/>
  <c r="W146" i="2"/>
  <c r="V146" i="2"/>
  <c r="U146" i="2"/>
  <c r="CG143" i="2"/>
  <c r="CF143" i="2"/>
  <c r="CD143" i="2"/>
  <c r="CC143" i="2"/>
  <c r="CB143" i="2"/>
  <c r="CA143" i="2"/>
  <c r="BZ143" i="2"/>
  <c r="BY143" i="2"/>
  <c r="BX143" i="2"/>
  <c r="BW143" i="2"/>
  <c r="BV143" i="2"/>
  <c r="BU143" i="2"/>
  <c r="BT143" i="2"/>
  <c r="BS143" i="2"/>
  <c r="BR143" i="2"/>
  <c r="BQ143" i="2"/>
  <c r="BP143" i="2"/>
  <c r="BO143" i="2"/>
  <c r="BN143" i="2"/>
  <c r="BM143" i="2"/>
  <c r="BB143" i="2"/>
  <c r="BA143" i="2"/>
  <c r="AZ143" i="2"/>
  <c r="AY143" i="2"/>
  <c r="AX143" i="2"/>
  <c r="AW143" i="2"/>
  <c r="AV143" i="2"/>
  <c r="AU143" i="2"/>
  <c r="AT143" i="2"/>
  <c r="AS143" i="2"/>
  <c r="AR143" i="2"/>
  <c r="AQ143" i="2"/>
  <c r="AP143" i="2"/>
  <c r="AO143" i="2"/>
  <c r="AN143" i="2"/>
  <c r="AM143" i="2"/>
  <c r="AL143" i="2"/>
  <c r="AK143" i="2"/>
  <c r="AJ143" i="2"/>
  <c r="AI143" i="2"/>
  <c r="AH143" i="2"/>
  <c r="AG143" i="2"/>
  <c r="X143" i="2"/>
  <c r="W143" i="2"/>
  <c r="V143" i="2"/>
  <c r="U143" i="2"/>
  <c r="CG140" i="2"/>
  <c r="CF140" i="2"/>
  <c r="CD140" i="2"/>
  <c r="CC140" i="2"/>
  <c r="CB140" i="2"/>
  <c r="CA140" i="2"/>
  <c r="BZ140" i="2"/>
  <c r="BY140" i="2"/>
  <c r="BX140" i="2"/>
  <c r="BW140" i="2"/>
  <c r="BV140" i="2"/>
  <c r="BU140" i="2"/>
  <c r="BT140" i="2"/>
  <c r="BS140" i="2"/>
  <c r="BR140" i="2"/>
  <c r="BQ140" i="2"/>
  <c r="BP140" i="2"/>
  <c r="BO140" i="2"/>
  <c r="BN140" i="2"/>
  <c r="BM140" i="2"/>
  <c r="BB140" i="2"/>
  <c r="BA140" i="2"/>
  <c r="AZ140" i="2"/>
  <c r="AY140" i="2"/>
  <c r="AX140" i="2"/>
  <c r="AW140" i="2"/>
  <c r="AV140" i="2"/>
  <c r="AU140" i="2"/>
  <c r="AT140" i="2"/>
  <c r="AS140" i="2"/>
  <c r="AR140" i="2"/>
  <c r="AQ140" i="2"/>
  <c r="AP140" i="2"/>
  <c r="AO140" i="2"/>
  <c r="AN140" i="2"/>
  <c r="AM140" i="2"/>
  <c r="AL140" i="2"/>
  <c r="AK140" i="2"/>
  <c r="AJ140" i="2"/>
  <c r="AI140" i="2"/>
  <c r="AH140" i="2"/>
  <c r="AG140" i="2"/>
  <c r="AF140" i="2"/>
  <c r="AE140" i="2"/>
  <c r="AD140" i="2"/>
  <c r="AC140" i="2"/>
  <c r="W140" i="2"/>
  <c r="V140" i="2"/>
  <c r="U140" i="2"/>
  <c r="CG137" i="2"/>
  <c r="CF137" i="2"/>
  <c r="CD137" i="2"/>
  <c r="CC137" i="2"/>
  <c r="CB137" i="2"/>
  <c r="CA137" i="2"/>
  <c r="BZ137" i="2"/>
  <c r="BY137" i="2"/>
  <c r="BX137" i="2"/>
  <c r="BW137" i="2"/>
  <c r="BV137" i="2"/>
  <c r="BU137" i="2"/>
  <c r="BT137" i="2"/>
  <c r="BS137" i="2"/>
  <c r="BR137" i="2"/>
  <c r="BQ137" i="2"/>
  <c r="BP137" i="2"/>
  <c r="BO137" i="2"/>
  <c r="BN137" i="2"/>
  <c r="BM137" i="2"/>
  <c r="BB137" i="2"/>
  <c r="BA137" i="2"/>
  <c r="AZ137" i="2"/>
  <c r="AY137" i="2"/>
  <c r="AX137" i="2"/>
  <c r="AW137" i="2"/>
  <c r="AV137" i="2"/>
  <c r="AU137" i="2"/>
  <c r="AT137" i="2"/>
  <c r="AS137" i="2"/>
  <c r="AR137" i="2"/>
  <c r="AQ137" i="2"/>
  <c r="AP137" i="2"/>
  <c r="AO137" i="2"/>
  <c r="AN137" i="2"/>
  <c r="AM137" i="2"/>
  <c r="AL137" i="2"/>
  <c r="AK137" i="2"/>
  <c r="AJ137" i="2"/>
  <c r="AI137" i="2"/>
  <c r="AH137" i="2"/>
  <c r="Z137" i="2"/>
  <c r="Y137" i="2"/>
  <c r="X137" i="2"/>
  <c r="W137" i="2"/>
  <c r="V137" i="2"/>
  <c r="U137" i="2"/>
  <c r="CG134" i="2"/>
  <c r="CF134" i="2"/>
  <c r="CD134" i="2"/>
  <c r="CC134" i="2"/>
  <c r="CB134" i="2"/>
  <c r="CA134" i="2"/>
  <c r="BZ134" i="2"/>
  <c r="BY134" i="2"/>
  <c r="BX134" i="2"/>
  <c r="BW134" i="2"/>
  <c r="BV134" i="2"/>
  <c r="BU134" i="2"/>
  <c r="BT134" i="2"/>
  <c r="BS134" i="2"/>
  <c r="BR134" i="2"/>
  <c r="BQ134" i="2"/>
  <c r="BP134" i="2"/>
  <c r="BO134" i="2"/>
  <c r="BN134" i="2"/>
  <c r="BM134" i="2"/>
  <c r="BB134" i="2"/>
  <c r="BA134" i="2"/>
  <c r="AZ134" i="2"/>
  <c r="AY134" i="2"/>
  <c r="AX134" i="2"/>
  <c r="AW134" i="2"/>
  <c r="AV134" i="2"/>
  <c r="AU134" i="2"/>
  <c r="AT134" i="2"/>
  <c r="AS134" i="2"/>
  <c r="AR134" i="2"/>
  <c r="AQ134" i="2"/>
  <c r="AP134" i="2"/>
  <c r="AO134" i="2"/>
  <c r="AN134" i="2"/>
  <c r="AM134" i="2"/>
  <c r="AL134" i="2"/>
  <c r="AK134" i="2"/>
  <c r="AJ134" i="2"/>
  <c r="AI134" i="2"/>
  <c r="AH134" i="2"/>
  <c r="AG134" i="2"/>
  <c r="AF134" i="2"/>
  <c r="AE134" i="2"/>
  <c r="AD134" i="2"/>
  <c r="AC134" i="2"/>
  <c r="X134" i="2"/>
  <c r="W134" i="2"/>
  <c r="V134" i="2"/>
  <c r="U134" i="2"/>
  <c r="CG131" i="2"/>
  <c r="CF131" i="2"/>
  <c r="CD131" i="2"/>
  <c r="CC131" i="2"/>
  <c r="CB131" i="2"/>
  <c r="CA131" i="2"/>
  <c r="BZ131" i="2"/>
  <c r="BY131" i="2"/>
  <c r="BX131" i="2"/>
  <c r="BW131" i="2"/>
  <c r="BV131" i="2"/>
  <c r="BU131" i="2"/>
  <c r="BT131" i="2"/>
  <c r="BS131" i="2"/>
  <c r="BR131" i="2"/>
  <c r="BQ131" i="2"/>
  <c r="BP131" i="2"/>
  <c r="BO131" i="2"/>
  <c r="BN131" i="2"/>
  <c r="BM131" i="2"/>
  <c r="BB131" i="2"/>
  <c r="BA131" i="2"/>
  <c r="AZ131" i="2"/>
  <c r="AY131" i="2"/>
  <c r="AX131" i="2"/>
  <c r="AW131" i="2"/>
  <c r="AV131" i="2"/>
  <c r="AU131" i="2"/>
  <c r="AT131" i="2"/>
  <c r="AS131" i="2"/>
  <c r="AR131" i="2"/>
  <c r="AQ131" i="2"/>
  <c r="AP131" i="2"/>
  <c r="AO131" i="2"/>
  <c r="AN131" i="2"/>
  <c r="AM131" i="2"/>
  <c r="AL131" i="2"/>
  <c r="AK131" i="2"/>
  <c r="AJ131" i="2"/>
  <c r="AI131" i="2"/>
  <c r="AH131" i="2"/>
  <c r="AG131" i="2"/>
  <c r="AF131" i="2"/>
  <c r="AE131" i="2"/>
  <c r="AD131" i="2"/>
  <c r="AC131" i="2"/>
  <c r="X131" i="2"/>
  <c r="W131" i="2"/>
  <c r="V131" i="2"/>
  <c r="U131" i="2"/>
  <c r="CG128" i="2"/>
  <c r="CF128" i="2"/>
  <c r="CD128" i="2"/>
  <c r="CC128" i="2"/>
  <c r="CB128" i="2"/>
  <c r="CA128" i="2"/>
  <c r="BZ128" i="2"/>
  <c r="BY128" i="2"/>
  <c r="BX128" i="2"/>
  <c r="BW128" i="2"/>
  <c r="BV128" i="2"/>
  <c r="BU128" i="2"/>
  <c r="BT128" i="2"/>
  <c r="BS128" i="2"/>
  <c r="BR128" i="2"/>
  <c r="BQ128" i="2"/>
  <c r="BP128" i="2"/>
  <c r="BO128" i="2"/>
  <c r="BN128" i="2"/>
  <c r="BM128" i="2"/>
  <c r="BB128" i="2"/>
  <c r="BA128" i="2"/>
  <c r="AZ128" i="2"/>
  <c r="AY128" i="2"/>
  <c r="AX128" i="2"/>
  <c r="AW128" i="2"/>
  <c r="AV128" i="2"/>
  <c r="AU128" i="2"/>
  <c r="AT128" i="2"/>
  <c r="AS128" i="2"/>
  <c r="AR128" i="2"/>
  <c r="AQ128" i="2"/>
  <c r="AP128" i="2"/>
  <c r="AO128" i="2"/>
  <c r="AN128" i="2"/>
  <c r="AM128" i="2"/>
  <c r="AL128" i="2"/>
  <c r="AK128" i="2"/>
  <c r="AJ128" i="2"/>
  <c r="AI128" i="2"/>
  <c r="AH128" i="2"/>
  <c r="AG128" i="2"/>
  <c r="AF128" i="2"/>
  <c r="AE128" i="2"/>
  <c r="AD128" i="2"/>
  <c r="AC128" i="2"/>
  <c r="X128" i="2"/>
  <c r="W128" i="2"/>
  <c r="V128" i="2"/>
  <c r="U128" i="2"/>
  <c r="CG124" i="2"/>
  <c r="CF124" i="2"/>
  <c r="CD124" i="2"/>
  <c r="CC124" i="2"/>
  <c r="CB124" i="2"/>
  <c r="CA124" i="2"/>
  <c r="BZ124" i="2"/>
  <c r="BY124" i="2"/>
  <c r="BX124" i="2"/>
  <c r="BW124" i="2"/>
  <c r="BV124" i="2"/>
  <c r="BU124" i="2"/>
  <c r="BT124" i="2"/>
  <c r="BS124" i="2"/>
  <c r="BR124" i="2"/>
  <c r="BQ124" i="2"/>
  <c r="BP124" i="2"/>
  <c r="BO124" i="2"/>
  <c r="BN124" i="2"/>
  <c r="BM124" i="2"/>
  <c r="BL124" i="2"/>
  <c r="BK124" i="2"/>
  <c r="BJ124" i="2"/>
  <c r="BI124" i="2"/>
  <c r="BH124" i="2"/>
  <c r="BG124" i="2"/>
  <c r="BF124" i="2"/>
  <c r="BC124" i="2"/>
  <c r="BB124" i="2"/>
  <c r="BA124" i="2"/>
  <c r="AZ124" i="2"/>
  <c r="AY124" i="2"/>
  <c r="AX124" i="2"/>
  <c r="AW124" i="2"/>
  <c r="AV124" i="2"/>
  <c r="AU124" i="2"/>
  <c r="AT124" i="2"/>
  <c r="AS124" i="2"/>
  <c r="AR124" i="2"/>
  <c r="AQ124" i="2"/>
  <c r="AP124" i="2"/>
  <c r="AO124" i="2"/>
  <c r="AN124" i="2"/>
  <c r="AM124" i="2"/>
  <c r="AL124" i="2"/>
  <c r="AK124" i="2"/>
  <c r="AJ124" i="2"/>
  <c r="AI124" i="2"/>
  <c r="AH124" i="2"/>
  <c r="AG124" i="2"/>
  <c r="AF124" i="2"/>
  <c r="AE124" i="2"/>
  <c r="AD124" i="2"/>
  <c r="AC124" i="2"/>
  <c r="AB124" i="2"/>
  <c r="AA124" i="2"/>
  <c r="Z124" i="2"/>
  <c r="Y124" i="2"/>
  <c r="X124" i="2"/>
  <c r="W124" i="2"/>
  <c r="V124" i="2"/>
  <c r="U124" i="2"/>
  <c r="CG121" i="2"/>
  <c r="CF121" i="2"/>
  <c r="CD121" i="2"/>
  <c r="CC121" i="2"/>
  <c r="BZ121" i="2"/>
  <c r="BY121" i="2"/>
  <c r="BX121" i="2"/>
  <c r="BW121" i="2"/>
  <c r="BV121" i="2"/>
  <c r="BU121" i="2"/>
  <c r="BT121" i="2"/>
  <c r="BS121" i="2"/>
  <c r="BR121" i="2"/>
  <c r="BQ121" i="2"/>
  <c r="BP121" i="2"/>
  <c r="BO121" i="2"/>
  <c r="BN121" i="2"/>
  <c r="BM121" i="2"/>
  <c r="BL121" i="2"/>
  <c r="BK121" i="2"/>
  <c r="BJ121" i="2"/>
  <c r="BI121" i="2"/>
  <c r="BH121" i="2"/>
  <c r="BG121" i="2"/>
  <c r="BF121" i="2"/>
  <c r="BE121" i="2"/>
  <c r="BD121" i="2"/>
  <c r="BC121" i="2"/>
  <c r="BB121" i="2"/>
  <c r="BA121" i="2"/>
  <c r="AZ121" i="2"/>
  <c r="AY121" i="2"/>
  <c r="AX121" i="2"/>
  <c r="AW121" i="2"/>
  <c r="AV121" i="2"/>
  <c r="AU121" i="2"/>
  <c r="AT121" i="2"/>
  <c r="AS121" i="2"/>
  <c r="AR121" i="2"/>
  <c r="AQ121" i="2"/>
  <c r="AP121" i="2"/>
  <c r="AO121" i="2"/>
  <c r="AN121" i="2"/>
  <c r="AM121" i="2"/>
  <c r="AL121" i="2"/>
  <c r="AK121" i="2"/>
  <c r="AJ121" i="2"/>
  <c r="AI121" i="2"/>
  <c r="AH121" i="2"/>
  <c r="AG121" i="2"/>
  <c r="AF121" i="2"/>
  <c r="AE121" i="2"/>
  <c r="AD121" i="2"/>
  <c r="AC121" i="2"/>
  <c r="AB121" i="2"/>
  <c r="AA121" i="2"/>
  <c r="Z121" i="2"/>
  <c r="Y121" i="2"/>
  <c r="X121" i="2"/>
  <c r="W121" i="2"/>
  <c r="V121" i="2"/>
  <c r="U121" i="2"/>
  <c r="CG117" i="2"/>
  <c r="CF117" i="2"/>
  <c r="CD117" i="2"/>
  <c r="CC117" i="2"/>
  <c r="CB117" i="2"/>
  <c r="CA117" i="2"/>
  <c r="BZ117" i="2"/>
  <c r="BY117" i="2"/>
  <c r="BX117" i="2"/>
  <c r="BW117" i="2"/>
  <c r="BV117" i="2"/>
  <c r="BU117" i="2"/>
  <c r="BT117" i="2"/>
  <c r="BS117" i="2"/>
  <c r="BR117" i="2"/>
  <c r="BQ117" i="2"/>
  <c r="BP117" i="2"/>
  <c r="BO117" i="2"/>
  <c r="BN117" i="2"/>
  <c r="BM117" i="2"/>
  <c r="BL117" i="2"/>
  <c r="BK117" i="2"/>
  <c r="BJ117" i="2"/>
  <c r="BI117" i="2"/>
  <c r="BH117" i="2"/>
  <c r="BG117" i="2"/>
  <c r="AS117" i="2"/>
  <c r="AR117" i="2"/>
  <c r="AQ117" i="2"/>
  <c r="AP117" i="2"/>
  <c r="AO117" i="2"/>
  <c r="AN117" i="2"/>
  <c r="AM117" i="2"/>
  <c r="AL117" i="2"/>
  <c r="AK117" i="2"/>
  <c r="AJ117" i="2"/>
  <c r="AI117" i="2"/>
  <c r="AH117" i="2"/>
  <c r="AG117" i="2"/>
  <c r="AF117" i="2"/>
  <c r="AE117" i="2"/>
  <c r="AD117" i="2"/>
  <c r="AC117" i="2"/>
  <c r="AB117" i="2"/>
  <c r="AA117" i="2"/>
  <c r="Z117" i="2"/>
  <c r="Y117" i="2"/>
  <c r="X117" i="2"/>
  <c r="W117" i="2"/>
  <c r="V117" i="2"/>
  <c r="U117" i="2"/>
  <c r="CG114" i="2"/>
  <c r="CF114" i="2"/>
  <c r="CD114" i="2"/>
  <c r="CC114" i="2"/>
  <c r="CB114" i="2"/>
  <c r="CA114" i="2"/>
  <c r="BZ114" i="2"/>
  <c r="BY114" i="2"/>
  <c r="BX114" i="2"/>
  <c r="BW114" i="2"/>
  <c r="BV114" i="2"/>
  <c r="BU114" i="2"/>
  <c r="BT114" i="2"/>
  <c r="BS114" i="2"/>
  <c r="BR114" i="2"/>
  <c r="BQ114" i="2"/>
  <c r="BP114" i="2"/>
  <c r="BO114" i="2"/>
  <c r="BN114" i="2"/>
  <c r="BM114" i="2"/>
  <c r="BL114" i="2"/>
  <c r="BK114" i="2"/>
  <c r="CG111" i="2"/>
  <c r="CF111" i="2"/>
  <c r="CD111" i="2"/>
  <c r="CC111" i="2"/>
  <c r="CB111" i="2"/>
  <c r="CA111" i="2"/>
  <c r="BZ111" i="2"/>
  <c r="BY111" i="2"/>
  <c r="BX111" i="2"/>
  <c r="BW111" i="2"/>
  <c r="BV111" i="2"/>
  <c r="BU111" i="2"/>
  <c r="BT111" i="2"/>
  <c r="BS111" i="2"/>
  <c r="BR111" i="2"/>
  <c r="BQ111" i="2"/>
  <c r="BP111" i="2"/>
  <c r="BN111" i="2"/>
  <c r="BM111" i="2"/>
  <c r="BL111" i="2"/>
  <c r="BK111" i="2"/>
  <c r="BJ111" i="2"/>
  <c r="BI111" i="2"/>
  <c r="BH111" i="2"/>
  <c r="BG111" i="2"/>
  <c r="BF111" i="2"/>
  <c r="BE111" i="2"/>
  <c r="BD111" i="2"/>
  <c r="BC111" i="2"/>
  <c r="BB111" i="2"/>
  <c r="BA111" i="2"/>
  <c r="AZ111" i="2"/>
  <c r="AY111" i="2"/>
  <c r="AX111" i="2"/>
  <c r="AW111" i="2"/>
  <c r="AV111" i="2"/>
  <c r="AU111" i="2"/>
  <c r="AJ111" i="2"/>
  <c r="AI111" i="2"/>
  <c r="AH111" i="2"/>
  <c r="AG111" i="2"/>
  <c r="AF111" i="2"/>
  <c r="AE111" i="2"/>
  <c r="AD111" i="2"/>
  <c r="AC111" i="2"/>
  <c r="AB111" i="2"/>
  <c r="AA111" i="2"/>
  <c r="Z111" i="2"/>
  <c r="Y111" i="2"/>
  <c r="X111" i="2"/>
  <c r="W111" i="2"/>
  <c r="V111" i="2"/>
  <c r="U111" i="2"/>
  <c r="CG108" i="2"/>
  <c r="CF108" i="2"/>
  <c r="CD108" i="2"/>
  <c r="CC108" i="2"/>
  <c r="CB108" i="2"/>
  <c r="CA108" i="2"/>
  <c r="BZ108" i="2"/>
  <c r="BY108" i="2"/>
  <c r="BX108" i="2"/>
  <c r="BW108" i="2"/>
  <c r="BV108" i="2"/>
  <c r="BU108" i="2"/>
  <c r="BT108" i="2"/>
  <c r="BS108" i="2"/>
  <c r="BR108" i="2"/>
  <c r="BQ108" i="2"/>
  <c r="BP108" i="2"/>
  <c r="BO108" i="2"/>
  <c r="BN108" i="2"/>
  <c r="BM108" i="2"/>
  <c r="BL108" i="2"/>
  <c r="BK108" i="2"/>
  <c r="BJ108" i="2"/>
  <c r="BI108" i="2"/>
  <c r="BH108" i="2"/>
  <c r="BG108" i="2"/>
  <c r="BF108" i="2"/>
  <c r="BE108" i="2"/>
  <c r="BD108" i="2"/>
  <c r="BC108" i="2"/>
  <c r="BA108" i="2"/>
  <c r="AZ108" i="2"/>
  <c r="AY108" i="2"/>
  <c r="AX108" i="2"/>
  <c r="AW108" i="2"/>
  <c r="AV108" i="2"/>
  <c r="AU108" i="2"/>
  <c r="AT108" i="2"/>
  <c r="AS108" i="2"/>
  <c r="AR108" i="2"/>
  <c r="AQ108" i="2"/>
  <c r="AP108" i="2"/>
  <c r="AO108" i="2"/>
  <c r="AN108" i="2"/>
  <c r="AM108" i="2"/>
  <c r="AL108" i="2"/>
  <c r="AK108" i="2"/>
  <c r="X108" i="2"/>
  <c r="W108" i="2"/>
  <c r="V108" i="2"/>
  <c r="U108" i="2"/>
  <c r="CG105" i="2"/>
  <c r="CF105" i="2"/>
  <c r="CD105" i="2"/>
  <c r="CC105" i="2"/>
  <c r="CB105" i="2"/>
  <c r="CA105" i="2"/>
  <c r="BZ105" i="2"/>
  <c r="BY105" i="2"/>
  <c r="BX105" i="2"/>
  <c r="BW105" i="2"/>
  <c r="BV105" i="2"/>
  <c r="BU105" i="2"/>
  <c r="BT105" i="2"/>
  <c r="BS105" i="2"/>
  <c r="BR105" i="2"/>
  <c r="BQ105" i="2"/>
  <c r="BP105" i="2"/>
  <c r="BO105" i="2"/>
  <c r="BN105" i="2"/>
  <c r="BM105" i="2"/>
  <c r="BL105" i="2"/>
  <c r="BK105" i="2"/>
  <c r="BJ105" i="2"/>
  <c r="BI105" i="2"/>
  <c r="BH105" i="2"/>
  <c r="BG105" i="2"/>
  <c r="BF105" i="2"/>
  <c r="BE105" i="2"/>
  <c r="BD105" i="2"/>
  <c r="BC105" i="2"/>
  <c r="BB105" i="2"/>
  <c r="BA105" i="2"/>
  <c r="AZ105" i="2"/>
  <c r="AY105" i="2"/>
  <c r="AX105" i="2"/>
  <c r="AW105" i="2"/>
  <c r="AV105" i="2"/>
  <c r="AS105" i="2"/>
  <c r="AR105" i="2"/>
  <c r="AQ105" i="2"/>
  <c r="AP105" i="2"/>
  <c r="AO105" i="2"/>
  <c r="AN105" i="2"/>
  <c r="AM105" i="2"/>
  <c r="AL105" i="2"/>
  <c r="AK105" i="2"/>
  <c r="AJ105" i="2"/>
  <c r="AI105" i="2"/>
  <c r="AH105" i="2"/>
  <c r="AG105" i="2"/>
  <c r="AF105" i="2"/>
  <c r="AE105" i="2"/>
  <c r="AD105" i="2"/>
  <c r="AC105" i="2"/>
  <c r="AB105" i="2"/>
  <c r="AA105" i="2"/>
  <c r="Z105" i="2"/>
  <c r="Y105" i="2"/>
  <c r="X105" i="2"/>
  <c r="W105" i="2"/>
  <c r="V105" i="2"/>
  <c r="CG102" i="2"/>
  <c r="CF102" i="2"/>
  <c r="CD102" i="2"/>
  <c r="CC102" i="2"/>
  <c r="CB102" i="2"/>
  <c r="CA102" i="2"/>
  <c r="BZ102" i="2"/>
  <c r="BY102" i="2"/>
  <c r="BX102" i="2"/>
  <c r="BW102" i="2"/>
  <c r="BV102" i="2"/>
  <c r="BU102" i="2"/>
  <c r="BT102" i="2"/>
  <c r="BS102" i="2"/>
  <c r="BR102" i="2"/>
  <c r="BQ102" i="2"/>
  <c r="BP102" i="2"/>
  <c r="BO102" i="2"/>
  <c r="BN102" i="2"/>
  <c r="BM102" i="2"/>
  <c r="BL102" i="2"/>
  <c r="BK102" i="2"/>
  <c r="BJ102" i="2"/>
  <c r="BI102" i="2"/>
  <c r="BH102" i="2"/>
  <c r="BG102" i="2"/>
  <c r="BF102" i="2"/>
  <c r="BE102" i="2"/>
  <c r="BD102" i="2"/>
  <c r="BC102" i="2"/>
  <c r="BB102" i="2"/>
  <c r="BA102" i="2"/>
  <c r="AZ102" i="2"/>
  <c r="AY102" i="2"/>
  <c r="AX102" i="2"/>
  <c r="AW102" i="2"/>
  <c r="AV102" i="2"/>
  <c r="AU102" i="2"/>
  <c r="AT102" i="2"/>
  <c r="AS102" i="2"/>
  <c r="AR102" i="2"/>
  <c r="AQ102" i="2"/>
  <c r="AP102" i="2"/>
  <c r="AO102" i="2"/>
  <c r="AN102" i="2"/>
  <c r="AM102" i="2"/>
  <c r="AL102" i="2"/>
  <c r="AK102" i="2"/>
  <c r="AJ102" i="2"/>
  <c r="AI102" i="2"/>
  <c r="AH102" i="2"/>
  <c r="AG102" i="2"/>
  <c r="AF102" i="2"/>
  <c r="AE102" i="2"/>
  <c r="AD102" i="2"/>
  <c r="AC102" i="2"/>
  <c r="CG99" i="2"/>
  <c r="CF99" i="2"/>
  <c r="CD99" i="2"/>
  <c r="CC99" i="2"/>
  <c r="CB99" i="2"/>
  <c r="CA99" i="2"/>
  <c r="BZ99" i="2"/>
  <c r="BY99" i="2"/>
  <c r="BX99" i="2"/>
  <c r="BW99" i="2"/>
  <c r="BV99" i="2"/>
  <c r="BU99" i="2"/>
  <c r="BT99" i="2"/>
  <c r="BS99" i="2"/>
  <c r="BR99" i="2"/>
  <c r="BQ99" i="2"/>
  <c r="BP99" i="2"/>
  <c r="BO99" i="2"/>
  <c r="BN99" i="2"/>
  <c r="BM99" i="2"/>
  <c r="BL99" i="2"/>
  <c r="BK99" i="2"/>
  <c r="BJ99" i="2"/>
  <c r="BI99" i="2"/>
  <c r="BH99" i="2"/>
  <c r="BG99" i="2"/>
  <c r="BF99" i="2"/>
  <c r="BE99" i="2"/>
  <c r="BD99" i="2"/>
  <c r="BC99" i="2"/>
  <c r="BB99" i="2"/>
  <c r="BA99" i="2"/>
  <c r="AZ99" i="2"/>
  <c r="AY99" i="2"/>
  <c r="AT99" i="2"/>
  <c r="AS99" i="2"/>
  <c r="AR99" i="2"/>
  <c r="AQ99" i="2"/>
  <c r="AP99" i="2"/>
  <c r="AO99" i="2"/>
  <c r="AN99" i="2"/>
  <c r="AM99" i="2"/>
  <c r="AL99" i="2"/>
  <c r="AK99" i="2"/>
  <c r="AJ99" i="2"/>
  <c r="AI99" i="2"/>
  <c r="AH99" i="2"/>
  <c r="AG99" i="2"/>
  <c r="AF99" i="2"/>
  <c r="AE99" i="2"/>
  <c r="AD99" i="2"/>
  <c r="AC99" i="2"/>
  <c r="CG75" i="2"/>
  <c r="CF75" i="2"/>
  <c r="CD75" i="2"/>
  <c r="CC75" i="2"/>
  <c r="CB75" i="2"/>
  <c r="CA75" i="2"/>
  <c r="BZ75" i="2"/>
  <c r="BY75" i="2"/>
  <c r="BX75" i="2"/>
  <c r="BW75" i="2"/>
  <c r="BV75" i="2"/>
  <c r="BU75" i="2"/>
  <c r="BT75" i="2"/>
  <c r="BS75" i="2"/>
  <c r="BR75" i="2"/>
  <c r="BQ75" i="2"/>
  <c r="BP75" i="2"/>
  <c r="BO75" i="2"/>
  <c r="BN75" i="2"/>
  <c r="BM75" i="2"/>
  <c r="BL75" i="2"/>
  <c r="BK75" i="2"/>
  <c r="BJ75" i="2"/>
  <c r="BI75" i="2"/>
  <c r="BH75" i="2"/>
  <c r="BG75" i="2"/>
  <c r="BF75" i="2"/>
  <c r="BE75" i="2"/>
  <c r="BD75" i="2"/>
  <c r="BC75" i="2"/>
  <c r="BB75" i="2"/>
  <c r="BA75" i="2"/>
  <c r="AZ75" i="2"/>
  <c r="AY75" i="2"/>
  <c r="AX75" i="2"/>
  <c r="AW75" i="2"/>
  <c r="AV75" i="2"/>
  <c r="AU75" i="2"/>
  <c r="AT75" i="2"/>
  <c r="AS75" i="2"/>
  <c r="AR75" i="2"/>
  <c r="AQ75" i="2"/>
  <c r="AP75" i="2"/>
  <c r="AO75" i="2"/>
  <c r="AN75" i="2"/>
  <c r="AM75" i="2"/>
  <c r="AL75" i="2"/>
  <c r="AE75" i="2"/>
  <c r="AD75" i="2"/>
  <c r="AC75" i="2"/>
  <c r="AB75" i="2"/>
  <c r="AA75" i="2"/>
  <c r="CG72" i="2"/>
  <c r="CF72" i="2"/>
  <c r="CD72" i="2"/>
  <c r="CC72" i="2"/>
  <c r="CB72" i="2"/>
  <c r="CA72" i="2"/>
  <c r="BZ72" i="2"/>
  <c r="BY72" i="2"/>
  <c r="BX72" i="2"/>
  <c r="BW72" i="2"/>
  <c r="BV72" i="2"/>
  <c r="BU72" i="2"/>
  <c r="BT72" i="2"/>
  <c r="BS72" i="2"/>
  <c r="BR72" i="2"/>
  <c r="BQ72" i="2"/>
  <c r="BP72" i="2"/>
  <c r="BO72" i="2"/>
  <c r="BN72" i="2"/>
  <c r="BM72" i="2"/>
  <c r="BL72" i="2"/>
  <c r="BK72" i="2"/>
  <c r="BJ72" i="2"/>
  <c r="BI72" i="2"/>
  <c r="BH72" i="2"/>
  <c r="BG72" i="2"/>
  <c r="BF72" i="2"/>
  <c r="BE72" i="2"/>
  <c r="BD72" i="2"/>
  <c r="BC72" i="2"/>
  <c r="BB72" i="2"/>
  <c r="BA72" i="2"/>
  <c r="AZ72" i="2"/>
  <c r="AY72" i="2"/>
  <c r="AX72" i="2"/>
  <c r="AW72" i="2"/>
  <c r="AV72" i="2"/>
  <c r="AU72" i="2"/>
  <c r="AT72" i="2"/>
  <c r="AS72" i="2"/>
  <c r="AR72" i="2"/>
  <c r="AQ72" i="2"/>
  <c r="AP72" i="2"/>
  <c r="AO72" i="2"/>
  <c r="AN72" i="2"/>
  <c r="AM72" i="2"/>
  <c r="AL72" i="2"/>
  <c r="AE72" i="2"/>
  <c r="AD72" i="2"/>
  <c r="AC72" i="2"/>
  <c r="AB72" i="2"/>
  <c r="AA72" i="2"/>
  <c r="U72" i="2"/>
  <c r="CF69" i="2"/>
  <c r="CD69" i="2"/>
  <c r="CC69" i="2"/>
  <c r="CB69" i="2"/>
  <c r="CA69" i="2"/>
  <c r="BZ69" i="2"/>
  <c r="BY69" i="2"/>
  <c r="BX69" i="2"/>
  <c r="BW69" i="2"/>
  <c r="BV69" i="2"/>
  <c r="BU69" i="2"/>
  <c r="BT69" i="2"/>
  <c r="BS69" i="2"/>
  <c r="BR69" i="2"/>
  <c r="BQ69" i="2"/>
  <c r="BP69" i="2"/>
  <c r="BO69" i="2"/>
  <c r="BN69" i="2"/>
  <c r="BM69" i="2"/>
  <c r="BL69" i="2"/>
  <c r="BK69" i="2"/>
  <c r="BJ69" i="2"/>
  <c r="BI69" i="2"/>
  <c r="BH69" i="2"/>
  <c r="BG69" i="2"/>
  <c r="BF69" i="2"/>
  <c r="BE69" i="2"/>
  <c r="BD69" i="2"/>
  <c r="BC69" i="2"/>
  <c r="BB69" i="2"/>
  <c r="BA69" i="2"/>
  <c r="AZ69" i="2"/>
  <c r="AY69" i="2"/>
  <c r="AX69" i="2"/>
  <c r="AW69" i="2"/>
  <c r="AV69" i="2"/>
  <c r="AU69" i="2"/>
  <c r="AT69" i="2"/>
  <c r="AS69" i="2"/>
  <c r="AR69" i="2"/>
  <c r="AQ69" i="2"/>
  <c r="AP69" i="2"/>
  <c r="AO69" i="2"/>
  <c r="AN69" i="2"/>
  <c r="AM69" i="2"/>
  <c r="AL69" i="2"/>
  <c r="AE69" i="2"/>
  <c r="AD69" i="2"/>
  <c r="AC69" i="2"/>
  <c r="AB69" i="2"/>
  <c r="AA69" i="2"/>
  <c r="U69" i="2"/>
  <c r="CG66" i="2"/>
  <c r="CF66" i="2"/>
  <c r="CD66" i="2"/>
  <c r="CC66" i="2"/>
  <c r="CB66" i="2"/>
  <c r="CA66" i="2"/>
  <c r="BZ66" i="2"/>
  <c r="BY66" i="2"/>
  <c r="BX66" i="2"/>
  <c r="BW66" i="2"/>
  <c r="BV66" i="2"/>
  <c r="BU66" i="2"/>
  <c r="BT66" i="2"/>
  <c r="BS66" i="2"/>
  <c r="BR66" i="2"/>
  <c r="BQ66" i="2"/>
  <c r="BP66" i="2"/>
  <c r="BO66" i="2"/>
  <c r="BN66" i="2"/>
  <c r="BM66" i="2"/>
  <c r="BL66" i="2"/>
  <c r="BK66" i="2"/>
  <c r="BJ66" i="2"/>
  <c r="BI66" i="2"/>
  <c r="BH66" i="2"/>
  <c r="BG66" i="2"/>
  <c r="BF66" i="2"/>
  <c r="BE66" i="2"/>
  <c r="BD66" i="2"/>
  <c r="BC66" i="2"/>
  <c r="BB66" i="2"/>
  <c r="BA66" i="2"/>
  <c r="AZ66" i="2"/>
  <c r="AY66" i="2"/>
  <c r="AX66" i="2"/>
  <c r="AW66" i="2"/>
  <c r="AV66" i="2"/>
  <c r="AU66" i="2"/>
  <c r="AT66" i="2"/>
  <c r="AS66" i="2"/>
  <c r="AR66" i="2"/>
  <c r="AQ66" i="2"/>
  <c r="AP66" i="2"/>
  <c r="AO66" i="2"/>
  <c r="AN66" i="2"/>
  <c r="AM66" i="2"/>
  <c r="AL66" i="2"/>
  <c r="AE66" i="2"/>
  <c r="AD66" i="2"/>
  <c r="AC66" i="2"/>
  <c r="AB66" i="2"/>
  <c r="AA66" i="2"/>
  <c r="U66" i="2"/>
  <c r="CG62" i="2"/>
  <c r="CF62" i="2"/>
  <c r="CD62" i="2"/>
  <c r="CC62" i="2"/>
  <c r="CB62" i="2"/>
  <c r="CA62" i="2"/>
  <c r="BZ62" i="2"/>
  <c r="BY62" i="2"/>
  <c r="BX62" i="2"/>
  <c r="BW62" i="2"/>
  <c r="BV62" i="2"/>
  <c r="BU62" i="2"/>
  <c r="BT62" i="2"/>
  <c r="CG59" i="2"/>
  <c r="CF59" i="2"/>
  <c r="CD59" i="2"/>
  <c r="CC59" i="2"/>
  <c r="CB59" i="2"/>
  <c r="CA59" i="2"/>
  <c r="BZ59" i="2"/>
  <c r="BY59" i="2"/>
  <c r="BX59" i="2"/>
  <c r="BW59" i="2"/>
  <c r="BV59" i="2"/>
  <c r="BU59" i="2"/>
  <c r="BT59" i="2"/>
  <c r="CG56" i="2"/>
  <c r="CF56" i="2"/>
  <c r="CD56" i="2"/>
  <c r="CC56" i="2"/>
  <c r="CB56" i="2"/>
  <c r="CA56" i="2"/>
  <c r="BZ56" i="2"/>
  <c r="BY56" i="2"/>
  <c r="BX56" i="2"/>
  <c r="BW56" i="2"/>
  <c r="BV56" i="2"/>
  <c r="BU56" i="2"/>
  <c r="BT56" i="2"/>
  <c r="CG53" i="2"/>
  <c r="CF53" i="2"/>
  <c r="CD53" i="2"/>
  <c r="CC53" i="2"/>
  <c r="CB53" i="2"/>
  <c r="CA53" i="2"/>
  <c r="BZ53" i="2"/>
  <c r="BY53" i="2"/>
  <c r="BX53" i="2"/>
  <c r="BW53" i="2"/>
  <c r="BV53" i="2"/>
  <c r="BU53" i="2"/>
  <c r="BT53" i="2"/>
  <c r="CG50" i="2"/>
  <c r="CF50" i="2"/>
  <c r="CD50" i="2"/>
  <c r="CC50" i="2"/>
  <c r="CB50" i="2"/>
  <c r="CA50" i="2"/>
  <c r="BZ50" i="2"/>
  <c r="BY50" i="2"/>
  <c r="BX50" i="2"/>
  <c r="BW50" i="2"/>
  <c r="BV50" i="2"/>
  <c r="BU50" i="2"/>
  <c r="BT50" i="2"/>
  <c r="CG47" i="2"/>
  <c r="CF47" i="2"/>
  <c r="CD47" i="2"/>
  <c r="CC47" i="2"/>
  <c r="CB47" i="2"/>
  <c r="CA47" i="2"/>
  <c r="BZ47" i="2"/>
  <c r="BY47" i="2"/>
  <c r="BX47" i="2"/>
  <c r="BW47" i="2"/>
  <c r="BV47" i="2"/>
  <c r="BU47" i="2"/>
  <c r="BT47" i="2"/>
  <c r="CG44" i="2"/>
  <c r="CF44" i="2"/>
  <c r="CD44" i="2"/>
  <c r="CC44" i="2"/>
  <c r="CB44" i="2"/>
  <c r="CA44" i="2"/>
  <c r="BZ44" i="2"/>
  <c r="BY44" i="2"/>
  <c r="BX44" i="2"/>
  <c r="BW44" i="2"/>
  <c r="BV44" i="2"/>
  <c r="BU44" i="2"/>
  <c r="BT44" i="2"/>
  <c r="CG41" i="2"/>
  <c r="CF41" i="2"/>
  <c r="CD41" i="2"/>
  <c r="CC41" i="2"/>
  <c r="CB41" i="2"/>
  <c r="CA41" i="2"/>
  <c r="BZ41" i="2"/>
  <c r="BY41" i="2"/>
  <c r="BX41" i="2"/>
  <c r="BW41" i="2"/>
  <c r="BV41" i="2"/>
  <c r="BU41" i="2"/>
  <c r="BT41" i="2"/>
  <c r="CG38" i="2"/>
  <c r="CF38" i="2"/>
  <c r="CD38" i="2"/>
  <c r="CC38" i="2"/>
  <c r="CB38" i="2"/>
  <c r="CA38" i="2"/>
  <c r="BZ38" i="2"/>
  <c r="BY38" i="2"/>
  <c r="BX38" i="2"/>
  <c r="BW38" i="2"/>
  <c r="BV38" i="2"/>
  <c r="BU38" i="2"/>
  <c r="BT38" i="2"/>
  <c r="CG35" i="2"/>
  <c r="CF35" i="2"/>
  <c r="CD35" i="2"/>
  <c r="CC35" i="2"/>
  <c r="CB35" i="2"/>
  <c r="CA35" i="2"/>
  <c r="BZ35" i="2"/>
  <c r="BY35" i="2"/>
  <c r="BX35" i="2"/>
  <c r="BW35" i="2"/>
  <c r="BV35" i="2"/>
  <c r="BU35" i="2"/>
  <c r="BT35" i="2"/>
  <c r="CG32" i="2"/>
  <c r="CF32" i="2"/>
  <c r="CD32" i="2"/>
  <c r="CC32" i="2"/>
  <c r="CB32" i="2"/>
  <c r="CA32" i="2"/>
  <c r="BZ32" i="2"/>
  <c r="BY32" i="2"/>
  <c r="BX32" i="2"/>
  <c r="BW32" i="2"/>
  <c r="BV32" i="2"/>
  <c r="BU32" i="2"/>
  <c r="BT32" i="2"/>
  <c r="CG28" i="2"/>
  <c r="CF28" i="2"/>
  <c r="CD28" i="2"/>
  <c r="CC28" i="2"/>
  <c r="CB28" i="2"/>
  <c r="CA28" i="2"/>
  <c r="BZ28" i="2"/>
  <c r="BY28" i="2"/>
  <c r="BX28" i="2"/>
  <c r="BW28" i="2"/>
  <c r="BV28" i="2"/>
  <c r="BU28" i="2"/>
  <c r="BT28" i="2"/>
  <c r="BS28" i="2"/>
  <c r="BR28" i="2"/>
  <c r="BQ28" i="2"/>
  <c r="BP28" i="2"/>
  <c r="BO28" i="2"/>
  <c r="BN28" i="2"/>
  <c r="BM28" i="2"/>
  <c r="BL28" i="2"/>
  <c r="BK28" i="2"/>
  <c r="BJ28" i="2"/>
  <c r="BI28" i="2"/>
  <c r="BH28" i="2"/>
  <c r="BG28" i="2"/>
  <c r="BF28" i="2"/>
  <c r="BE28" i="2"/>
  <c r="BD28" i="2"/>
  <c r="BC28" i="2"/>
  <c r="BB28" i="2"/>
  <c r="BA28" i="2"/>
  <c r="AZ28" i="2"/>
  <c r="AY28" i="2"/>
  <c r="AX28" i="2"/>
  <c r="AW28" i="2"/>
  <c r="AV28" i="2"/>
  <c r="AU28" i="2"/>
  <c r="AT28" i="2"/>
  <c r="AS28" i="2"/>
  <c r="AR28" i="2"/>
  <c r="AQ28" i="2"/>
  <c r="AP28" i="2"/>
  <c r="AO28" i="2"/>
  <c r="AN28" i="2"/>
  <c r="AM28" i="2"/>
  <c r="AL28" i="2"/>
  <c r="AK28" i="2"/>
  <c r="AJ28" i="2"/>
  <c r="AI28" i="2"/>
  <c r="AE28" i="2"/>
  <c r="AD28" i="2"/>
  <c r="AC28" i="2"/>
  <c r="AB28" i="2"/>
  <c r="AA28" i="2"/>
  <c r="Z28" i="2"/>
  <c r="Y28" i="2"/>
  <c r="X28" i="2"/>
  <c r="W28" i="2"/>
  <c r="V28" i="2"/>
  <c r="U28" i="2"/>
  <c r="CD25" i="2"/>
  <c r="CC25" i="2"/>
  <c r="CB25" i="2"/>
  <c r="CA25" i="2"/>
  <c r="BZ25" i="2"/>
  <c r="BY25" i="2"/>
  <c r="BX25" i="2"/>
  <c r="BW25" i="2"/>
  <c r="BV25" i="2"/>
  <c r="BU25" i="2"/>
  <c r="BT25" i="2"/>
  <c r="BS25" i="2"/>
  <c r="BR25" i="2"/>
  <c r="BQ25" i="2"/>
  <c r="BP25" i="2"/>
  <c r="BO25" i="2"/>
  <c r="BN25" i="2"/>
  <c r="BM25" i="2"/>
  <c r="BL25" i="2"/>
  <c r="BK25" i="2"/>
  <c r="BJ25" i="2"/>
  <c r="BI25" i="2"/>
  <c r="BH25" i="2"/>
  <c r="BG25" i="2"/>
  <c r="BF25" i="2"/>
  <c r="BE25" i="2"/>
  <c r="BD25" i="2"/>
  <c r="BC25" i="2"/>
  <c r="BB25" i="2"/>
  <c r="BA25" i="2"/>
  <c r="AZ25" i="2"/>
  <c r="AY25" i="2"/>
  <c r="AX25" i="2"/>
  <c r="AW25" i="2"/>
  <c r="AV25" i="2"/>
  <c r="AU25" i="2"/>
  <c r="AT25" i="2"/>
  <c r="AS25" i="2"/>
  <c r="AR25" i="2"/>
  <c r="AQ25" i="2"/>
  <c r="AP25" i="2"/>
  <c r="AO25" i="2"/>
  <c r="AN25" i="2"/>
  <c r="AM25" i="2"/>
  <c r="AL25" i="2"/>
  <c r="AK25" i="2"/>
  <c r="AJ25" i="2"/>
  <c r="AI25" i="2"/>
  <c r="AE25" i="2"/>
  <c r="AD25" i="2"/>
  <c r="AC25" i="2"/>
  <c r="AB25" i="2"/>
  <c r="AA25" i="2"/>
  <c r="Z25" i="2"/>
  <c r="Y25" i="2"/>
  <c r="X25" i="2"/>
  <c r="CG22" i="2"/>
  <c r="CF22" i="2"/>
  <c r="CD22" i="2"/>
  <c r="CC22" i="2"/>
  <c r="CB22" i="2"/>
  <c r="CA22" i="2"/>
  <c r="BZ22" i="2"/>
  <c r="BY22" i="2"/>
  <c r="BX22" i="2"/>
  <c r="BW22" i="2"/>
  <c r="BV22" i="2"/>
  <c r="BU22" i="2"/>
  <c r="BT22" i="2"/>
  <c r="BS22" i="2"/>
  <c r="BR22" i="2"/>
  <c r="BQ22" i="2"/>
  <c r="BP22" i="2"/>
  <c r="BO22" i="2"/>
  <c r="BN22" i="2"/>
  <c r="BM22" i="2"/>
  <c r="BL22" i="2"/>
  <c r="BK22" i="2"/>
  <c r="BJ22" i="2"/>
  <c r="BI22" i="2"/>
  <c r="BH22" i="2"/>
  <c r="BG22" i="2"/>
  <c r="BF22" i="2"/>
  <c r="BE22" i="2"/>
  <c r="BD22" i="2"/>
  <c r="BC22" i="2"/>
  <c r="BB22" i="2"/>
  <c r="BA22" i="2"/>
  <c r="AZ22" i="2"/>
  <c r="AY22" i="2"/>
  <c r="AX22" i="2"/>
  <c r="AW22" i="2"/>
  <c r="AV22" i="2"/>
  <c r="AU22" i="2"/>
  <c r="AT22" i="2"/>
  <c r="AS22" i="2"/>
  <c r="AR22" i="2"/>
  <c r="AQ22" i="2"/>
  <c r="AP22" i="2"/>
  <c r="AO22" i="2"/>
  <c r="AN22" i="2"/>
  <c r="AM22" i="2"/>
  <c r="AL22" i="2"/>
  <c r="AK22" i="2"/>
  <c r="AJ22" i="2"/>
  <c r="AI22" i="2"/>
  <c r="AE22" i="2"/>
  <c r="AD22" i="2"/>
  <c r="AC22" i="2"/>
  <c r="AB22" i="2"/>
  <c r="AA22" i="2"/>
  <c r="Z22" i="2"/>
  <c r="Y22" i="2"/>
  <c r="X22" i="2"/>
  <c r="W22" i="2"/>
  <c r="CC16" i="2"/>
  <c r="BX16" i="2"/>
  <c r="BT16" i="2"/>
  <c r="BP16" i="2"/>
  <c r="BK16" i="2"/>
  <c r="BG16" i="2"/>
  <c r="BC16" i="2"/>
  <c r="AX16" i="2"/>
  <c r="AT16" i="2"/>
  <c r="AP16" i="2"/>
  <c r="AO16" i="2"/>
  <c r="AK16" i="2"/>
  <c r="X16" i="2"/>
  <c r="CG16" i="2"/>
  <c r="CF16" i="2"/>
  <c r="CD16" i="2"/>
  <c r="CB16" i="2"/>
  <c r="CA16" i="2"/>
  <c r="BZ16" i="2"/>
  <c r="BY16" i="2"/>
  <c r="BW16" i="2"/>
  <c r="BV16" i="2"/>
  <c r="BU16" i="2"/>
  <c r="BS16" i="2"/>
  <c r="BR16" i="2"/>
  <c r="BQ16" i="2"/>
  <c r="BO16" i="2"/>
  <c r="BN16" i="2"/>
  <c r="BM16" i="2"/>
  <c r="BL16" i="2"/>
  <c r="BJ16" i="2"/>
  <c r="BI16" i="2"/>
  <c r="BH16" i="2"/>
  <c r="BF16" i="2"/>
  <c r="BE16" i="2"/>
  <c r="BD16" i="2"/>
  <c r="BB16" i="2"/>
  <c r="BA16" i="2"/>
  <c r="AZ16" i="2"/>
  <c r="AY16" i="2"/>
  <c r="AW16" i="2"/>
  <c r="AV16" i="2"/>
  <c r="AU16" i="2"/>
  <c r="AS16" i="2"/>
  <c r="AR16" i="2"/>
  <c r="AQ16" i="2"/>
  <c r="AN16" i="2"/>
  <c r="AM16" i="2"/>
  <c r="AL16" i="2"/>
  <c r="AJ16" i="2"/>
  <c r="AI16" i="2"/>
  <c r="AE16" i="2"/>
  <c r="AD16" i="2"/>
  <c r="AC16" i="2"/>
  <c r="AB16" i="2"/>
  <c r="AA16" i="2"/>
  <c r="Z16" i="2"/>
  <c r="Y16" i="2"/>
  <c r="W2391" i="2" l="1"/>
  <c r="W2393" i="2" s="1"/>
  <c r="BL2391" i="2"/>
  <c r="BL2393" i="2" s="1"/>
  <c r="BJ2391" i="2"/>
  <c r="BJ2393" i="2" s="1"/>
  <c r="AP2391" i="2"/>
  <c r="AP2393" i="2" s="1"/>
  <c r="Y2391" i="2"/>
  <c r="Y2393" i="2" s="1"/>
  <c r="AF2391" i="2"/>
  <c r="AF2393" i="2" s="1"/>
  <c r="BB2391" i="2"/>
  <c r="BB2393" i="2" s="1"/>
  <c r="AT2391" i="2"/>
  <c r="AT2393" i="2" s="1"/>
  <c r="AN2391" i="2"/>
  <c r="AN2393" i="2" s="1"/>
  <c r="U2391" i="2"/>
  <c r="U2393" i="2" s="1"/>
  <c r="BN2391" i="2"/>
  <c r="BN2393" i="2" s="1"/>
  <c r="BO2391" i="2"/>
  <c r="BO2393" i="2" s="1"/>
  <c r="BM2391" i="2"/>
  <c r="BM2393" i="2" s="1"/>
  <c r="BP2391" i="2"/>
  <c r="BP2393" i="2" s="1"/>
  <c r="BQ2391" i="2"/>
  <c r="BQ2393" i="2" s="1"/>
  <c r="AW2391" i="2"/>
  <c r="AW2393" i="2" s="1"/>
  <c r="AY2391" i="2"/>
  <c r="AY2393" i="2" s="1"/>
  <c r="BR2391" i="2"/>
  <c r="BR2393" i="2" s="1"/>
  <c r="AZ2391" i="2"/>
  <c r="AZ2393" i="2" s="1"/>
  <c r="AI2391" i="2"/>
  <c r="AI2393" i="2" s="1"/>
  <c r="BC2391" i="2"/>
  <c r="BC2393" i="2" s="1"/>
  <c r="AX2391" i="2"/>
  <c r="AX2393" i="2" s="1"/>
  <c r="AH2391" i="2"/>
  <c r="AH2393" i="2" s="1"/>
  <c r="AJ2391" i="2"/>
  <c r="AJ2393" i="2" s="1"/>
  <c r="BF2391" i="2"/>
  <c r="BF2393" i="2" s="1"/>
  <c r="Z2391" i="2"/>
  <c r="Z2393" i="2" s="1"/>
  <c r="AE2391" i="2"/>
  <c r="AE2393" i="2" s="1"/>
  <c r="BK2391" i="2"/>
  <c r="BK2393" i="2" s="1"/>
  <c r="BG2391" i="2"/>
  <c r="BG2393" i="2" s="1"/>
  <c r="BH2391" i="2"/>
  <c r="BH2393" i="2" s="1"/>
  <c r="AR2391" i="2"/>
  <c r="AR2393" i="2" s="1"/>
  <c r="AS2391" i="2"/>
  <c r="AS2393" i="2" s="1"/>
  <c r="AU2391" i="2"/>
  <c r="AU2393" i="2" s="1"/>
  <c r="AC2391" i="2"/>
  <c r="AC2393" i="2" s="1"/>
  <c r="AV2391" i="2"/>
  <c r="AV2393" i="2" s="1"/>
  <c r="AL2391" i="2"/>
  <c r="AL2393" i="2" s="1"/>
  <c r="BE2391" i="2"/>
  <c r="BE2393" i="2" s="1"/>
  <c r="AG2391" i="2"/>
  <c r="AG2393" i="2" s="1"/>
  <c r="AM2391" i="2"/>
  <c r="AM2393" i="2" s="1"/>
  <c r="X2391" i="2"/>
  <c r="X2393" i="2" s="1"/>
  <c r="BA2391" i="2"/>
  <c r="BA2393" i="2" s="1"/>
  <c r="AK2391" i="2"/>
  <c r="AK2393" i="2" s="1"/>
  <c r="AD2391" i="2"/>
  <c r="AD2393" i="2" s="1"/>
  <c r="AQ2391" i="2" l="1"/>
  <c r="AQ2393" i="2" s="1"/>
  <c r="AA2391" i="2"/>
  <c r="AA2393" i="2" s="1"/>
  <c r="AB2391" i="2"/>
  <c r="AB2393" i="2" s="1"/>
  <c r="V2391" i="2"/>
  <c r="V2393" i="2" s="1"/>
  <c r="AO2391" i="2"/>
  <c r="AO2393" i="2" s="1"/>
  <c r="BI2391" i="2"/>
  <c r="BI2393" i="2" s="1"/>
  <c r="BD2391" i="2"/>
  <c r="BD2393" i="2" s="1"/>
  <c r="E2372" i="2"/>
  <c r="F2514" i="2"/>
  <c r="F2510" i="2"/>
  <c r="F2507" i="2"/>
  <c r="F2504" i="2"/>
  <c r="F2500" i="2"/>
  <c r="F2497" i="2"/>
  <c r="F2494" i="2"/>
  <c r="F2491" i="2"/>
  <c r="F2488" i="2"/>
  <c r="F2485" i="2"/>
  <c r="F2482" i="2"/>
  <c r="F2478" i="2"/>
  <c r="F2475" i="2"/>
  <c r="F2472" i="2"/>
  <c r="F2469" i="2"/>
  <c r="F2465" i="2"/>
  <c r="F2461" i="2"/>
  <c r="F2458" i="2"/>
  <c r="F2454" i="2"/>
  <c r="F2445" i="2"/>
  <c r="F2441" i="2"/>
  <c r="F2438" i="2"/>
  <c r="F2434" i="2"/>
  <c r="F2431" i="2"/>
  <c r="F2428" i="2"/>
  <c r="F2425" i="2"/>
  <c r="F2421" i="2"/>
  <c r="F2418" i="2"/>
  <c r="F2415" i="2"/>
  <c r="F2410" i="2"/>
  <c r="F2407" i="2"/>
  <c r="F2400" i="2"/>
  <c r="F2397" i="2"/>
  <c r="F2387" i="2"/>
  <c r="F2384" i="2"/>
  <c r="F2380" i="2"/>
  <c r="F2377" i="2"/>
  <c r="F2364" i="2"/>
  <c r="F2361" i="2"/>
  <c r="F2323" i="2"/>
  <c r="F2319" i="2"/>
  <c r="F2300" i="2"/>
  <c r="F2284" i="2"/>
  <c r="F2265" i="2"/>
  <c r="F2251" i="2"/>
  <c r="F2213" i="2"/>
  <c r="F2158" i="2"/>
  <c r="F2143" i="2"/>
  <c r="F2123" i="2"/>
  <c r="F2110" i="2"/>
  <c r="F2106" i="2"/>
  <c r="BX2106" i="2" s="1"/>
  <c r="F2081" i="2"/>
  <c r="F2077" i="2"/>
  <c r="F2046" i="2"/>
  <c r="F2024" i="2"/>
  <c r="F2020" i="2"/>
  <c r="F2016" i="2"/>
  <c r="G2004" i="3" s="1"/>
  <c r="I2004" i="3" s="1"/>
  <c r="F2013" i="2"/>
  <c r="G2001" i="3" s="1"/>
  <c r="I2001" i="3" s="1"/>
  <c r="F2010" i="2"/>
  <c r="F2005" i="2"/>
  <c r="F2002" i="2"/>
  <c r="G1990" i="3" s="1"/>
  <c r="I1990" i="3" s="1"/>
  <c r="F1999" i="2"/>
  <c r="F1986" i="2"/>
  <c r="F1982" i="2"/>
  <c r="F1979" i="2"/>
  <c r="F1948" i="2"/>
  <c r="F1940" i="2"/>
  <c r="G1928" i="3" s="1"/>
  <c r="I1928" i="3" s="1"/>
  <c r="F1937" i="2"/>
  <c r="G1925" i="3" s="1"/>
  <c r="I1925" i="3" s="1"/>
  <c r="F1934" i="2"/>
  <c r="G1922" i="3" s="1"/>
  <c r="I1922" i="3" s="1"/>
  <c r="F1931" i="2"/>
  <c r="G1919" i="3" s="1"/>
  <c r="I1919" i="3" s="1"/>
  <c r="F1928" i="2"/>
  <c r="G1916" i="3" s="1"/>
  <c r="I1916" i="3" s="1"/>
  <c r="F1925" i="2"/>
  <c r="G1913" i="3" s="1"/>
  <c r="I1913" i="3" s="1"/>
  <c r="F1919" i="2"/>
  <c r="G1907" i="3" s="1"/>
  <c r="I1907" i="3" s="1"/>
  <c r="F1807" i="2"/>
  <c r="F1775" i="2"/>
  <c r="G1763" i="3" s="1"/>
  <c r="I1763" i="3" s="1"/>
  <c r="F1602" i="2"/>
  <c r="G1590" i="3" s="1"/>
  <c r="I1590" i="3" s="1"/>
  <c r="F1598" i="2"/>
  <c r="F1570" i="2"/>
  <c r="G1558" i="3" s="1"/>
  <c r="I1558" i="3" s="1"/>
  <c r="F1475" i="2"/>
  <c r="F1423" i="2"/>
  <c r="G1411" i="3" s="1"/>
  <c r="I1411" i="3" s="1"/>
  <c r="F1362" i="2"/>
  <c r="F1345" i="2"/>
  <c r="F1305" i="2"/>
  <c r="F1261" i="2"/>
  <c r="F1242" i="2"/>
  <c r="F1160" i="2"/>
  <c r="G1148" i="3" s="1"/>
  <c r="I1148" i="3" s="1"/>
  <c r="F1132" i="2"/>
  <c r="G1120" i="3" s="1"/>
  <c r="I1120" i="3" s="1"/>
  <c r="F1041" i="2"/>
  <c r="F1006" i="2"/>
  <c r="F896" i="2"/>
  <c r="F892" i="2"/>
  <c r="G880" i="3" s="1"/>
  <c r="I880" i="3" s="1"/>
  <c r="F889" i="2"/>
  <c r="F781" i="2"/>
  <c r="F777" i="2"/>
  <c r="F774" i="2"/>
  <c r="BX774" i="2" s="1"/>
  <c r="F770" i="2"/>
  <c r="CC770" i="2" s="1"/>
  <c r="CC769" i="2" s="1"/>
  <c r="G1249" i="3" l="1"/>
  <c r="I1249" i="3" s="1"/>
  <c r="BT1261" i="2"/>
  <c r="BU1261" i="2"/>
  <c r="BV1261" i="2"/>
  <c r="BW1261" i="2"/>
  <c r="BX1261" i="2"/>
  <c r="BY1261" i="2"/>
  <c r="BZ1263" i="2"/>
  <c r="BR1261" i="2"/>
  <c r="BG1263" i="2"/>
  <c r="BH1263" i="2"/>
  <c r="BL1261" i="2"/>
  <c r="BI1263" i="2"/>
  <c r="BM1261" i="2"/>
  <c r="BJ1263" i="2"/>
  <c r="BN1261" i="2"/>
  <c r="BK1263" i="2"/>
  <c r="BO1261" i="2"/>
  <c r="BP1261" i="2"/>
  <c r="BQ1261" i="2"/>
  <c r="BS1261" i="2"/>
  <c r="BS2319" i="2"/>
  <c r="BC2319" i="2"/>
  <c r="AM2319" i="2"/>
  <c r="BR2319" i="2"/>
  <c r="BB2319" i="2"/>
  <c r="AL2319" i="2"/>
  <c r="BQ2319" i="2"/>
  <c r="BA2319" i="2"/>
  <c r="AK2319" i="2"/>
  <c r="CF2320" i="2"/>
  <c r="BP2319" i="2"/>
  <c r="AZ2319" i="2"/>
  <c r="AJ2319" i="2"/>
  <c r="BO2319" i="2"/>
  <c r="AY2319" i="2"/>
  <c r="AI2319" i="2"/>
  <c r="BN2319" i="2"/>
  <c r="AX2319" i="2"/>
  <c r="AH2319" i="2"/>
  <c r="BM2319" i="2"/>
  <c r="AW2319" i="2"/>
  <c r="AG2319" i="2"/>
  <c r="BL2319" i="2"/>
  <c r="AV2319" i="2"/>
  <c r="AF2319" i="2"/>
  <c r="CA2319" i="2"/>
  <c r="BK2319" i="2"/>
  <c r="AU2319" i="2"/>
  <c r="BZ2319" i="2"/>
  <c r="BJ2319" i="2"/>
  <c r="AT2319" i="2"/>
  <c r="BY2319" i="2"/>
  <c r="BI2319" i="2"/>
  <c r="AS2319" i="2"/>
  <c r="AO2319" i="2"/>
  <c r="BX2319" i="2"/>
  <c r="BH2319" i="2"/>
  <c r="AR2319" i="2"/>
  <c r="BW2319" i="2"/>
  <c r="BG2319" i="2"/>
  <c r="AQ2319" i="2"/>
  <c r="BE2319" i="2"/>
  <c r="BV2319" i="2"/>
  <c r="BF2319" i="2"/>
  <c r="AP2319" i="2"/>
  <c r="BU2319" i="2"/>
  <c r="BT2319" i="2"/>
  <c r="BD2319" i="2"/>
  <c r="AN2319" i="2"/>
  <c r="G2146" i="3"/>
  <c r="I2146" i="3" s="1"/>
  <c r="AK2160" i="2"/>
  <c r="AL2160" i="2"/>
  <c r="AM2160" i="2"/>
  <c r="AN2160" i="2"/>
  <c r="AO2160" i="2"/>
  <c r="AP2160" i="2"/>
  <c r="AQ2160" i="2"/>
  <c r="AR2160" i="2"/>
  <c r="AS2160" i="2"/>
  <c r="AJ2160" i="2"/>
  <c r="AG2160" i="2"/>
  <c r="AH2160" i="2"/>
  <c r="AI2160" i="2"/>
  <c r="BX2107" i="2"/>
  <c r="BX2105" i="2"/>
  <c r="CA2418" i="2"/>
  <c r="AD2418" i="2"/>
  <c r="K2420" i="2"/>
  <c r="I2420" i="2"/>
  <c r="L2420" i="2"/>
  <c r="BZ2418" i="2"/>
  <c r="AC2418" i="2"/>
  <c r="J2420" i="2"/>
  <c r="BY2418" i="2"/>
  <c r="BM2418" i="2"/>
  <c r="H2420" i="2"/>
  <c r="M2420" i="2"/>
  <c r="BL2418" i="2"/>
  <c r="BK2418" i="2"/>
  <c r="CB2418" i="2"/>
  <c r="BJ2418" i="2"/>
  <c r="AS2418" i="2"/>
  <c r="O2420" i="2"/>
  <c r="BI2418" i="2"/>
  <c r="AW2418" i="2"/>
  <c r="S2420" i="2"/>
  <c r="AE2418" i="2"/>
  <c r="AV2418" i="2"/>
  <c r="R2420" i="2"/>
  <c r="AF2418" i="2"/>
  <c r="AU2418" i="2"/>
  <c r="Q2420" i="2"/>
  <c r="AT2418" i="2"/>
  <c r="P2420" i="2"/>
  <c r="CC2418" i="2"/>
  <c r="AG2418" i="2"/>
  <c r="N2420" i="2"/>
  <c r="AI2418" i="2"/>
  <c r="AM2418" i="2"/>
  <c r="BT2418" i="2"/>
  <c r="BD2418" i="2"/>
  <c r="AH2418" i="2"/>
  <c r="BN2418" i="2"/>
  <c r="U2418" i="2"/>
  <c r="AK2418" i="2"/>
  <c r="BA2418" i="2"/>
  <c r="BC2418" i="2"/>
  <c r="AP2418" i="2"/>
  <c r="BF2418" i="2"/>
  <c r="BO2418" i="2"/>
  <c r="AX2418" i="2"/>
  <c r="BS2418" i="2"/>
  <c r="AA2418" i="2"/>
  <c r="CD2418" i="2"/>
  <c r="AJ2418" i="2"/>
  <c r="AQ2418" i="2"/>
  <c r="T2420" i="2"/>
  <c r="BH2418" i="2"/>
  <c r="AY2418" i="2"/>
  <c r="BX2418" i="2"/>
  <c r="V2418" i="2"/>
  <c r="CE2418" i="2"/>
  <c r="BG2418" i="2"/>
  <c r="AB2418" i="2"/>
  <c r="CG2418" i="2"/>
  <c r="BV2418" i="2"/>
  <c r="AL2418" i="2"/>
  <c r="BQ2418" i="2"/>
  <c r="BW2418" i="2"/>
  <c r="AR2418" i="2"/>
  <c r="BB2418" i="2"/>
  <c r="Z2418" i="2"/>
  <c r="BR2418" i="2"/>
  <c r="W2418" i="2"/>
  <c r="X2418" i="2"/>
  <c r="Y2418" i="2"/>
  <c r="CF2418" i="2"/>
  <c r="BU2418" i="2"/>
  <c r="BE2418" i="2"/>
  <c r="BP2418" i="2"/>
  <c r="AO2418" i="2"/>
  <c r="AZ2418" i="2"/>
  <c r="AN2418" i="2"/>
  <c r="BY2421" i="2"/>
  <c r="AV2421" i="2"/>
  <c r="S2423" i="2"/>
  <c r="BM2421" i="2"/>
  <c r="AK2421" i="2"/>
  <c r="N2423" i="2"/>
  <c r="BZ2421" i="2"/>
  <c r="BQ2421" i="2"/>
  <c r="AU2421" i="2"/>
  <c r="R2423" i="2"/>
  <c r="BP2421" i="2"/>
  <c r="AT2421" i="2"/>
  <c r="U2421" i="2"/>
  <c r="Q2423" i="2"/>
  <c r="BO2421" i="2"/>
  <c r="AS2421" i="2"/>
  <c r="P2423" i="2"/>
  <c r="AW2421" i="2"/>
  <c r="BN2421" i="2"/>
  <c r="AN2421" i="2"/>
  <c r="O2423" i="2"/>
  <c r="CA2421" i="2"/>
  <c r="BL2421" i="2"/>
  <c r="AJ2421" i="2"/>
  <c r="M2423" i="2"/>
  <c r="CC2421" i="2"/>
  <c r="AZ2421" i="2"/>
  <c r="AD2421" i="2"/>
  <c r="BK2421" i="2"/>
  <c r="AI2421" i="2"/>
  <c r="L2423" i="2"/>
  <c r="BJ2421" i="2"/>
  <c r="AH2421" i="2"/>
  <c r="K2423" i="2"/>
  <c r="BI2421" i="2"/>
  <c r="AG2421" i="2"/>
  <c r="J2423" i="2"/>
  <c r="CG2421" i="2"/>
  <c r="BD2421" i="2"/>
  <c r="AF2421" i="2"/>
  <c r="I2423" i="2"/>
  <c r="CF2421" i="2"/>
  <c r="BA2421" i="2"/>
  <c r="AE2421" i="2"/>
  <c r="H2423" i="2"/>
  <c r="CB2421" i="2"/>
  <c r="AY2421" i="2"/>
  <c r="AC2421" i="2"/>
  <c r="AX2421" i="2"/>
  <c r="T2423" i="2"/>
  <c r="Y2421" i="2"/>
  <c r="AA2421" i="2"/>
  <c r="Z2421" i="2"/>
  <c r="AO2421" i="2"/>
  <c r="BT2421" i="2"/>
  <c r="X2421" i="2"/>
  <c r="V2421" i="2"/>
  <c r="AL2421" i="2"/>
  <c r="BR2421" i="2"/>
  <c r="BE2421" i="2"/>
  <c r="AQ2421" i="2"/>
  <c r="AR2421" i="2"/>
  <c r="BH2421" i="2"/>
  <c r="BB2421" i="2"/>
  <c r="CE2421" i="2"/>
  <c r="W2421" i="2"/>
  <c r="BU2421" i="2"/>
  <c r="AB2421" i="2"/>
  <c r="BF2421" i="2"/>
  <c r="AM2421" i="2"/>
  <c r="BC2421" i="2"/>
  <c r="BW2421" i="2"/>
  <c r="BS2421" i="2"/>
  <c r="BX2421" i="2"/>
  <c r="AP2421" i="2"/>
  <c r="BG2421" i="2"/>
  <c r="CD2421" i="2"/>
  <c r="BV2421" i="2"/>
  <c r="G1987" i="3"/>
  <c r="I1987" i="3" s="1"/>
  <c r="BE1999" i="2"/>
  <c r="BI1999" i="2"/>
  <c r="BH1999" i="2"/>
  <c r="BF1999" i="2"/>
  <c r="BJ1999" i="2"/>
  <c r="BG1999" i="2"/>
  <c r="G1993" i="3"/>
  <c r="I1993" i="3" s="1"/>
  <c r="BG2005" i="2"/>
  <c r="BF2005" i="2"/>
  <c r="BE2005" i="2"/>
  <c r="BI2005" i="2"/>
  <c r="BJ2005" i="2"/>
  <c r="BH2005" i="2"/>
  <c r="BE1986" i="2"/>
  <c r="BE1985" i="2" s="1"/>
  <c r="BF1986" i="2"/>
  <c r="BF1985" i="2" s="1"/>
  <c r="BH1986" i="2"/>
  <c r="BH1985" i="2" s="1"/>
  <c r="BI1986" i="2"/>
  <c r="BI1985" i="2" s="1"/>
  <c r="BG1986" i="2"/>
  <c r="BG1985" i="2" s="1"/>
  <c r="G769" i="3"/>
  <c r="I769" i="3" s="1"/>
  <c r="BS781" i="2"/>
  <c r="BZ2046" i="2"/>
  <c r="BZ2045" i="2" s="1"/>
  <c r="BX2046" i="2"/>
  <c r="BX2045" i="2" s="1"/>
  <c r="BP2046" i="2"/>
  <c r="BP2045" i="2" s="1"/>
  <c r="BW2046" i="2"/>
  <c r="BW2045" i="2" s="1"/>
  <c r="BV2046" i="2"/>
  <c r="BV2045" i="2" s="1"/>
  <c r="CA2046" i="2"/>
  <c r="CA2045" i="2" s="1"/>
  <c r="BU2046" i="2"/>
  <c r="BU2045" i="2" s="1"/>
  <c r="BY2046" i="2"/>
  <c r="BY2045" i="2" s="1"/>
  <c r="BT2046" i="2"/>
  <c r="BT2045" i="2" s="1"/>
  <c r="BS2046" i="2"/>
  <c r="BS2045" i="2" s="1"/>
  <c r="BQ2046" i="2"/>
  <c r="BQ2045" i="2" s="1"/>
  <c r="BR2046" i="2"/>
  <c r="BR2045" i="2" s="1"/>
  <c r="CC1242" i="2"/>
  <c r="CD1242" i="2"/>
  <c r="CD1241" i="2" s="1"/>
  <c r="CE1242" i="2"/>
  <c r="CE1241" i="2" s="1"/>
  <c r="G1333" i="3"/>
  <c r="I1333" i="3" s="1"/>
  <c r="BU1345" i="2"/>
  <c r="BT1345" i="2"/>
  <c r="BS1345" i="2"/>
  <c r="BQ1345" i="2"/>
  <c r="BO1345" i="2"/>
  <c r="BR1345" i="2"/>
  <c r="BP1345" i="2"/>
  <c r="BM1948" i="2"/>
  <c r="BK1948" i="2"/>
  <c r="BK1947" i="2" s="1"/>
  <c r="BJ1948" i="2"/>
  <c r="BJ1947" i="2" s="1"/>
  <c r="BI1948" i="2"/>
  <c r="BI1947" i="2" s="1"/>
  <c r="BG1948" i="2"/>
  <c r="BG1947" i="2" s="1"/>
  <c r="BL1948" i="2"/>
  <c r="BL1950" i="2" s="1"/>
  <c r="BH1948" i="2"/>
  <c r="BH1947" i="2" s="1"/>
  <c r="CE2110" i="2"/>
  <c r="CE2109" i="2" s="1"/>
  <c r="CD2110" i="2"/>
  <c r="CD2109" i="2" s="1"/>
  <c r="CC2110" i="2"/>
  <c r="CC2109" i="2" s="1"/>
  <c r="CB2110" i="2"/>
  <c r="CB2109" i="2" s="1"/>
  <c r="CA2110" i="2"/>
  <c r="CA2109" i="2" s="1"/>
  <c r="BZ2110" i="2"/>
  <c r="BZ2109" i="2" s="1"/>
  <c r="G1293" i="3"/>
  <c r="I1293" i="3" s="1"/>
  <c r="BQ1305" i="2"/>
  <c r="BP1305" i="2"/>
  <c r="BR1305" i="2"/>
  <c r="BL1305" i="2"/>
  <c r="BO1305" i="2"/>
  <c r="BN1305" i="2"/>
  <c r="BM1305" i="2"/>
  <c r="BF1979" i="2"/>
  <c r="BH1979" i="2"/>
  <c r="BG1979" i="2"/>
  <c r="BI1979" i="2"/>
  <c r="BW2123" i="2"/>
  <c r="BW2122" i="2" s="1"/>
  <c r="CA2125" i="2"/>
  <c r="BJ2125" i="2"/>
  <c r="CB2125" i="2"/>
  <c r="BP2123" i="2"/>
  <c r="BP2122" i="2" s="1"/>
  <c r="BK2125" i="2"/>
  <c r="BL2125" i="2"/>
  <c r="BN2125" i="2"/>
  <c r="BM2125" i="2"/>
  <c r="BO2123" i="2"/>
  <c r="BO2122" i="2" s="1"/>
  <c r="CC2125" i="2"/>
  <c r="BR2123" i="2"/>
  <c r="BR2122" i="2" s="1"/>
  <c r="BS2123" i="2"/>
  <c r="BS2122" i="2" s="1"/>
  <c r="CD2125" i="2"/>
  <c r="BX2125" i="2"/>
  <c r="BT2123" i="2"/>
  <c r="BT2122" i="2" s="1"/>
  <c r="BV2123" i="2"/>
  <c r="BV2122" i="2" s="1"/>
  <c r="BZ2125" i="2"/>
  <c r="BQ2123" i="2"/>
  <c r="BQ2122" i="2" s="1"/>
  <c r="BY2125" i="2"/>
  <c r="BU2123" i="2"/>
  <c r="BU2122" i="2" s="1"/>
  <c r="G1970" i="3"/>
  <c r="I1970" i="3" s="1"/>
  <c r="BF1982" i="2"/>
  <c r="BH1982" i="2"/>
  <c r="BI1982" i="2"/>
  <c r="BG1982" i="2"/>
  <c r="G2131" i="3"/>
  <c r="I2131" i="3" s="1"/>
  <c r="BX2143" i="2"/>
  <c r="BR2143" i="2"/>
  <c r="BW2143" i="2"/>
  <c r="BT2143" i="2"/>
  <c r="BS2143" i="2"/>
  <c r="BV2143" i="2"/>
  <c r="BU2143" i="2"/>
  <c r="BB2213" i="2"/>
  <c r="BA2213" i="2"/>
  <c r="BA2215" i="2" s="1"/>
  <c r="BC2213" i="2"/>
  <c r="CF2300" i="2"/>
  <c r="CE2300" i="2"/>
  <c r="CE2299" i="2" s="1"/>
  <c r="CD2300" i="2"/>
  <c r="CE2321" i="2"/>
  <c r="CD2320" i="2"/>
  <c r="CC2320" i="2"/>
  <c r="CG2320" i="2"/>
  <c r="CA2325" i="2"/>
  <c r="CD2323" i="2"/>
  <c r="CC2323" i="2"/>
  <c r="CB2323" i="2"/>
  <c r="G2349" i="3"/>
  <c r="I2349" i="3" s="1"/>
  <c r="BX2361" i="2"/>
  <c r="BW2361" i="2"/>
  <c r="G2352" i="3"/>
  <c r="I2352" i="3" s="1"/>
  <c r="BY2364" i="2"/>
  <c r="CC2377" i="2"/>
  <c r="CC2376" i="2" s="1"/>
  <c r="CB2377" i="2"/>
  <c r="CA2377" i="2"/>
  <c r="BZ2377" i="2"/>
  <c r="CF2377" i="2"/>
  <c r="CD2377" i="2"/>
  <c r="CE2377" i="2"/>
  <c r="CG2377" i="2"/>
  <c r="CG2380" i="2"/>
  <c r="CF2380" i="2"/>
  <c r="CB2380" i="2"/>
  <c r="CA2380" i="2"/>
  <c r="BZ2380" i="2"/>
  <c r="CC2380" i="2"/>
  <c r="CE2380" i="2"/>
  <c r="CD2380" i="2"/>
  <c r="CG2384" i="2"/>
  <c r="CF2384" i="2"/>
  <c r="CE2384" i="2"/>
  <c r="CD2384" i="2"/>
  <c r="CD2387" i="2"/>
  <c r="CG2387" i="2"/>
  <c r="CF2387" i="2"/>
  <c r="CE2387" i="2"/>
  <c r="G2375" i="3"/>
  <c r="I2375" i="3" s="1"/>
  <c r="BX2397" i="2"/>
  <c r="BX2396" i="2" s="1"/>
  <c r="BX2403" i="2" s="1"/>
  <c r="BH2397" i="2"/>
  <c r="AS2397" i="2"/>
  <c r="AC2397" i="2"/>
  <c r="BW2397" i="2"/>
  <c r="BG2397" i="2"/>
  <c r="AR2397" i="2"/>
  <c r="AB2397" i="2"/>
  <c r="BV2397" i="2"/>
  <c r="BF2397" i="2"/>
  <c r="AQ2397" i="2"/>
  <c r="AA2397" i="2"/>
  <c r="BU2397" i="2"/>
  <c r="AP2397" i="2"/>
  <c r="Z2397" i="2"/>
  <c r="CG2397" i="2"/>
  <c r="CG2396" i="2" s="1"/>
  <c r="CG2403" i="2" s="1"/>
  <c r="BQ2397" i="2"/>
  <c r="BB2397" i="2"/>
  <c r="BB2396" i="2" s="1"/>
  <c r="BB2403" i="2" s="1"/>
  <c r="AL2397" i="2"/>
  <c r="V2397" i="2"/>
  <c r="CF2397" i="2"/>
  <c r="BP2397" i="2"/>
  <c r="BA2397" i="2"/>
  <c r="AK2397" i="2"/>
  <c r="CE2397" i="2"/>
  <c r="BO2397" i="2"/>
  <c r="AZ2397" i="2"/>
  <c r="AJ2397" i="2"/>
  <c r="U2397" i="2"/>
  <c r="CB2397" i="2"/>
  <c r="BL2397" i="2"/>
  <c r="AW2397" i="2"/>
  <c r="AW2396" i="2" s="1"/>
  <c r="AW2403" i="2" s="1"/>
  <c r="AG2397" i="2"/>
  <c r="AG2396" i="2" s="1"/>
  <c r="AG2403" i="2" s="1"/>
  <c r="CA2397" i="2"/>
  <c r="CA2396" i="2" s="1"/>
  <c r="CA2403" i="2" s="1"/>
  <c r="BK2397" i="2"/>
  <c r="BK2396" i="2" s="1"/>
  <c r="BK2403" i="2" s="1"/>
  <c r="AV2397" i="2"/>
  <c r="AF2397" i="2"/>
  <c r="BY2397" i="2"/>
  <c r="BI2397" i="2"/>
  <c r="AT2397" i="2"/>
  <c r="AD2397" i="2"/>
  <c r="AH2397" i="2"/>
  <c r="AH2396" i="2" s="1"/>
  <c r="AH2403" i="2" s="1"/>
  <c r="AE2397" i="2"/>
  <c r="Y2397" i="2"/>
  <c r="X2397" i="2"/>
  <c r="W2397" i="2"/>
  <c r="CD2397" i="2"/>
  <c r="CC2397" i="2"/>
  <c r="CC2396" i="2" s="1"/>
  <c r="CC2403" i="2" s="1"/>
  <c r="BE2397" i="2"/>
  <c r="BZ2397" i="2"/>
  <c r="BZ2396" i="2" s="1"/>
  <c r="BZ2403" i="2" s="1"/>
  <c r="BD2397" i="2"/>
  <c r="BT2397" i="2"/>
  <c r="BC2397" i="2"/>
  <c r="BS2397" i="2"/>
  <c r="AY2397" i="2"/>
  <c r="BR2397" i="2"/>
  <c r="AX2397" i="2"/>
  <c r="BN2397" i="2"/>
  <c r="AU2397" i="2"/>
  <c r="BM2397" i="2"/>
  <c r="AO2397" i="2"/>
  <c r="BJ2397" i="2"/>
  <c r="BJ2396" i="2" s="1"/>
  <c r="BJ2403" i="2" s="1"/>
  <c r="AN2397" i="2"/>
  <c r="AM2397" i="2"/>
  <c r="AM2396" i="2" s="1"/>
  <c r="AM2403" i="2" s="1"/>
  <c r="AI2397" i="2"/>
  <c r="AI2396" i="2" s="1"/>
  <c r="AI2403" i="2" s="1"/>
  <c r="G2378" i="3"/>
  <c r="I2378" i="3" s="1"/>
  <c r="BY2400" i="2"/>
  <c r="BL2400" i="2"/>
  <c r="AH2400" i="2"/>
  <c r="CG2400" i="2"/>
  <c r="BK2400" i="2"/>
  <c r="AG2400" i="2"/>
  <c r="BJ2400" i="2"/>
  <c r="AF2400" i="2"/>
  <c r="BI2400" i="2"/>
  <c r="AE2400" i="2"/>
  <c r="BU2400" i="2"/>
  <c r="BE2400" i="2"/>
  <c r="AV2400" i="2"/>
  <c r="AQ2400" i="2"/>
  <c r="AA2400" i="2"/>
  <c r="BT2400" i="2"/>
  <c r="BD2400" i="2"/>
  <c r="AU2400" i="2"/>
  <c r="AP2400" i="2"/>
  <c r="Z2400" i="2"/>
  <c r="U2400" i="2"/>
  <c r="CF2400" i="2"/>
  <c r="BS2400" i="2"/>
  <c r="BC2400" i="2"/>
  <c r="AO2400" i="2"/>
  <c r="Y2400" i="2"/>
  <c r="CD2400" i="2"/>
  <c r="CC2400" i="2"/>
  <c r="BP2400" i="2"/>
  <c r="AZ2400" i="2"/>
  <c r="AL2400" i="2"/>
  <c r="V2400" i="2"/>
  <c r="CB2400" i="2"/>
  <c r="BO2400" i="2"/>
  <c r="AY2400" i="2"/>
  <c r="AK2400" i="2"/>
  <c r="BZ2400" i="2"/>
  <c r="BM2400" i="2"/>
  <c r="AI2400" i="2"/>
  <c r="BH2400" i="2"/>
  <c r="BG2400" i="2"/>
  <c r="BF2400" i="2"/>
  <c r="BB2400" i="2"/>
  <c r="BA2400" i="2"/>
  <c r="AT2400" i="2"/>
  <c r="AX2400" i="2"/>
  <c r="AS2400" i="2"/>
  <c r="AR2400" i="2"/>
  <c r="AN2400" i="2"/>
  <c r="CE2400" i="2"/>
  <c r="AW2400" i="2"/>
  <c r="AM2400" i="2"/>
  <c r="CA2400" i="2"/>
  <c r="AJ2400" i="2"/>
  <c r="BX2400" i="2"/>
  <c r="AD2400" i="2"/>
  <c r="BW2400" i="2"/>
  <c r="AC2400" i="2"/>
  <c r="BV2400" i="2"/>
  <c r="AB2400" i="2"/>
  <c r="BR2400" i="2"/>
  <c r="X2400" i="2"/>
  <c r="BQ2400" i="2"/>
  <c r="W2400" i="2"/>
  <c r="BN2400" i="2"/>
  <c r="G2385" i="3"/>
  <c r="I2385" i="3" s="1"/>
  <c r="CA2407" i="2"/>
  <c r="BK2407" i="2"/>
  <c r="AR2407" i="2"/>
  <c r="AB2407" i="2"/>
  <c r="BZ2407" i="2"/>
  <c r="BJ2407" i="2"/>
  <c r="AQ2407" i="2"/>
  <c r="AA2407" i="2"/>
  <c r="BY2407" i="2"/>
  <c r="BI2407" i="2"/>
  <c r="BI2406" i="2" s="1"/>
  <c r="AP2407" i="2"/>
  <c r="Z2407" i="2"/>
  <c r="Z2406" i="2" s="1"/>
  <c r="BX2407" i="2"/>
  <c r="BH2407" i="2"/>
  <c r="AO2407" i="2"/>
  <c r="Y2407" i="2"/>
  <c r="BV2407" i="2"/>
  <c r="BF2407" i="2"/>
  <c r="BC2407" i="2"/>
  <c r="AM2407" i="2"/>
  <c r="W2407" i="2"/>
  <c r="BT2407" i="2"/>
  <c r="BD2407" i="2"/>
  <c r="BA2407" i="2"/>
  <c r="AK2407" i="2"/>
  <c r="BS2407" i="2"/>
  <c r="BS2406" i="2" s="1"/>
  <c r="CG2407" i="2"/>
  <c r="AZ2407" i="2"/>
  <c r="AJ2407" i="2"/>
  <c r="AJ2406" i="2" s="1"/>
  <c r="BR2407" i="2"/>
  <c r="BR2406" i="2" s="1"/>
  <c r="AY2407" i="2"/>
  <c r="AI2407" i="2"/>
  <c r="U2407" i="2"/>
  <c r="CF2407" i="2"/>
  <c r="BP2407" i="2"/>
  <c r="AW2407" i="2"/>
  <c r="AG2407" i="2"/>
  <c r="CE2407" i="2"/>
  <c r="CE2406" i="2" s="1"/>
  <c r="BO2407" i="2"/>
  <c r="AV2407" i="2"/>
  <c r="AF2407" i="2"/>
  <c r="CD2407" i="2"/>
  <c r="BN2407" i="2"/>
  <c r="BN2406" i="2" s="1"/>
  <c r="AU2407" i="2"/>
  <c r="AU2406" i="2" s="1"/>
  <c r="AE2407" i="2"/>
  <c r="CB2407" i="2"/>
  <c r="CB2406" i="2" s="1"/>
  <c r="BL2407" i="2"/>
  <c r="AS2407" i="2"/>
  <c r="AC2407" i="2"/>
  <c r="BQ2407" i="2"/>
  <c r="BM2407" i="2"/>
  <c r="BG2407" i="2"/>
  <c r="BE2407" i="2"/>
  <c r="BB2407" i="2"/>
  <c r="AX2407" i="2"/>
  <c r="AT2407" i="2"/>
  <c r="AN2407" i="2"/>
  <c r="AL2407" i="2"/>
  <c r="AL2406" i="2" s="1"/>
  <c r="AH2407" i="2"/>
  <c r="CC2407" i="2"/>
  <c r="CC2406" i="2" s="1"/>
  <c r="AD2407" i="2"/>
  <c r="BW2407" i="2"/>
  <c r="BW2406" i="2" s="1"/>
  <c r="X2407" i="2"/>
  <c r="BU2407" i="2"/>
  <c r="V2407" i="2"/>
  <c r="G2388" i="3"/>
  <c r="I2388" i="3" s="1"/>
  <c r="BS2410" i="2"/>
  <c r="BL2410" i="2"/>
  <c r="AV2410" i="2"/>
  <c r="AF2410" i="2"/>
  <c r="BR2410" i="2"/>
  <c r="BK2410" i="2"/>
  <c r="AU2410" i="2"/>
  <c r="AE2410" i="2"/>
  <c r="BQ2410" i="2"/>
  <c r="BJ2410" i="2"/>
  <c r="AT2410" i="2"/>
  <c r="AD2410" i="2"/>
  <c r="CF2410" i="2"/>
  <c r="BP2410" i="2"/>
  <c r="BI2410" i="2"/>
  <c r="AS2410" i="2"/>
  <c r="AC2410" i="2"/>
  <c r="CD2410" i="2"/>
  <c r="BN2410" i="2"/>
  <c r="BG2410" i="2"/>
  <c r="AQ2410" i="2"/>
  <c r="AA2410" i="2"/>
  <c r="CB2410" i="2"/>
  <c r="BE2410" i="2"/>
  <c r="AO2410" i="2"/>
  <c r="Y2410" i="2"/>
  <c r="U2410" i="2"/>
  <c r="CA2410" i="2"/>
  <c r="BD2410" i="2"/>
  <c r="AN2410" i="2"/>
  <c r="X2410" i="2"/>
  <c r="BZ2410" i="2"/>
  <c r="BC2410" i="2"/>
  <c r="AM2410" i="2"/>
  <c r="W2410" i="2"/>
  <c r="BX2410" i="2"/>
  <c r="BA2410" i="2"/>
  <c r="AK2410" i="2"/>
  <c r="BW2410" i="2"/>
  <c r="AZ2410" i="2"/>
  <c r="AJ2410" i="2"/>
  <c r="BV2410" i="2"/>
  <c r="AY2410" i="2"/>
  <c r="AI2410" i="2"/>
  <c r="BT2410" i="2"/>
  <c r="BM2410" i="2"/>
  <c r="AW2410" i="2"/>
  <c r="AG2410" i="2"/>
  <c r="AL2410" i="2"/>
  <c r="AH2410" i="2"/>
  <c r="CE2410" i="2"/>
  <c r="AB2410" i="2"/>
  <c r="CC2410" i="2"/>
  <c r="Z2410" i="2"/>
  <c r="BY2410" i="2"/>
  <c r="V2410" i="2"/>
  <c r="BU2410" i="2"/>
  <c r="BO2410" i="2"/>
  <c r="CG2410" i="2"/>
  <c r="BH2410" i="2"/>
  <c r="BF2410" i="2"/>
  <c r="BB2410" i="2"/>
  <c r="AX2410" i="2"/>
  <c r="AR2410" i="2"/>
  <c r="AP2410" i="2"/>
  <c r="G2393" i="3"/>
  <c r="I2393" i="3" s="1"/>
  <c r="BX2415" i="2"/>
  <c r="BX2414" i="2" s="1"/>
  <c r="BH2415" i="2"/>
  <c r="BH2414" i="2" s="1"/>
  <c r="AR2415" i="2"/>
  <c r="AR2414" i="2" s="1"/>
  <c r="AB2415" i="2"/>
  <c r="AB2414" i="2" s="1"/>
  <c r="CF2415" i="2"/>
  <c r="CF2414" i="2" s="1"/>
  <c r="BW2415" i="2"/>
  <c r="BW2414" i="2" s="1"/>
  <c r="BG2415" i="2"/>
  <c r="BG2414" i="2" s="1"/>
  <c r="AQ2415" i="2"/>
  <c r="AQ2414" i="2" s="1"/>
  <c r="AA2415" i="2"/>
  <c r="AA2414" i="2" s="1"/>
  <c r="CE2415" i="2"/>
  <c r="CE2414" i="2" s="1"/>
  <c r="BV2415" i="2"/>
  <c r="BV2414" i="2" s="1"/>
  <c r="BF2415" i="2"/>
  <c r="BF2414" i="2" s="1"/>
  <c r="AP2415" i="2"/>
  <c r="AP2414" i="2" s="1"/>
  <c r="Z2415" i="2"/>
  <c r="Z2414" i="2" s="1"/>
  <c r="CD2415" i="2"/>
  <c r="CD2414" i="2" s="1"/>
  <c r="BU2415" i="2"/>
  <c r="BU2414" i="2" s="1"/>
  <c r="BE2415" i="2"/>
  <c r="BE2414" i="2" s="1"/>
  <c r="AO2415" i="2"/>
  <c r="AO2414" i="2" s="1"/>
  <c r="Y2415" i="2"/>
  <c r="Y2414" i="2" s="1"/>
  <c r="CG2415" i="2"/>
  <c r="CG2414" i="2" s="1"/>
  <c r="BS2415" i="2"/>
  <c r="BS2414" i="2" s="1"/>
  <c r="BC2415" i="2"/>
  <c r="BC2414" i="2" s="1"/>
  <c r="AM2415" i="2"/>
  <c r="AM2414" i="2" s="1"/>
  <c r="W2415" i="2"/>
  <c r="W2414" i="2" s="1"/>
  <c r="BQ2415" i="2"/>
  <c r="BQ2414" i="2" s="1"/>
  <c r="BA2415" i="2"/>
  <c r="BA2414" i="2" s="1"/>
  <c r="AK2415" i="2"/>
  <c r="AK2414" i="2" s="1"/>
  <c r="U2415" i="2"/>
  <c r="BP2415" i="2"/>
  <c r="BP2414" i="2" s="1"/>
  <c r="AZ2415" i="2"/>
  <c r="AZ2414" i="2" s="1"/>
  <c r="AJ2415" i="2"/>
  <c r="AJ2414" i="2" s="1"/>
  <c r="BO2415" i="2"/>
  <c r="BO2414" i="2" s="1"/>
  <c r="AY2415" i="2"/>
  <c r="AY2414" i="2" s="1"/>
  <c r="AI2415" i="2"/>
  <c r="AI2414" i="2" s="1"/>
  <c r="BM2415" i="2"/>
  <c r="BM2414" i="2" s="1"/>
  <c r="AW2415" i="2"/>
  <c r="AW2414" i="2" s="1"/>
  <c r="AG2415" i="2"/>
  <c r="AG2414" i="2" s="1"/>
  <c r="CB2415" i="2"/>
  <c r="CB2414" i="2" s="1"/>
  <c r="BL2415" i="2"/>
  <c r="BL2414" i="2" s="1"/>
  <c r="AV2415" i="2"/>
  <c r="AV2414" i="2" s="1"/>
  <c r="AF2415" i="2"/>
  <c r="AF2414" i="2" s="1"/>
  <c r="CA2415" i="2"/>
  <c r="CA2414" i="2" s="1"/>
  <c r="BK2415" i="2"/>
  <c r="AU2415" i="2"/>
  <c r="AU2414" i="2" s="1"/>
  <c r="AE2415" i="2"/>
  <c r="AE2414" i="2" s="1"/>
  <c r="BY2415" i="2"/>
  <c r="BY2414" i="2" s="1"/>
  <c r="BI2415" i="2"/>
  <c r="BI2414" i="2" s="1"/>
  <c r="AS2415" i="2"/>
  <c r="AC2415" i="2"/>
  <c r="BN2415" i="2"/>
  <c r="BN2414" i="2" s="1"/>
  <c r="BJ2415" i="2"/>
  <c r="BD2415" i="2"/>
  <c r="BD2414" i="2" s="1"/>
  <c r="BB2415" i="2"/>
  <c r="AX2415" i="2"/>
  <c r="AT2415" i="2"/>
  <c r="AT2414" i="2" s="1"/>
  <c r="AN2415" i="2"/>
  <c r="AL2415" i="2"/>
  <c r="AH2415" i="2"/>
  <c r="AH2414" i="2" s="1"/>
  <c r="AD2415" i="2"/>
  <c r="AD2414" i="2" s="1"/>
  <c r="CC2415" i="2"/>
  <c r="X2415" i="2"/>
  <c r="X2414" i="2" s="1"/>
  <c r="V2415" i="2"/>
  <c r="V2414" i="2" s="1"/>
  <c r="BZ2415" i="2"/>
  <c r="BZ2414" i="2" s="1"/>
  <c r="BT2415" i="2"/>
  <c r="BT2414" i="2" s="1"/>
  <c r="BR2415" i="2"/>
  <c r="BR2414" i="2" s="1"/>
  <c r="G2403" i="3"/>
  <c r="I2403" i="3" s="1"/>
  <c r="CG2425" i="2"/>
  <c r="CF2425" i="2"/>
  <c r="CE2425" i="2"/>
  <c r="CD2425" i="2"/>
  <c r="CC2425" i="2"/>
  <c r="CB2425" i="2"/>
  <c r="CA2425" i="2"/>
  <c r="BZ2425" i="2"/>
  <c r="BY2425" i="2"/>
  <c r="BX2425" i="2"/>
  <c r="BM2425" i="2"/>
  <c r="AW2425" i="2"/>
  <c r="AG2425" i="2"/>
  <c r="BL2425" i="2"/>
  <c r="AV2425" i="2"/>
  <c r="AF2425" i="2"/>
  <c r="BK2425" i="2"/>
  <c r="AU2425" i="2"/>
  <c r="AE2425" i="2"/>
  <c r="BJ2425" i="2"/>
  <c r="AT2425" i="2"/>
  <c r="AD2425" i="2"/>
  <c r="BH2425" i="2"/>
  <c r="AR2425" i="2"/>
  <c r="AR2424" i="2" s="1"/>
  <c r="AB2425" i="2"/>
  <c r="BV2425" i="2"/>
  <c r="BF2425" i="2"/>
  <c r="AP2425" i="2"/>
  <c r="Z2425" i="2"/>
  <c r="BU2425" i="2"/>
  <c r="BE2425" i="2"/>
  <c r="AO2425" i="2"/>
  <c r="Y2425" i="2"/>
  <c r="BT2425" i="2"/>
  <c r="BD2425" i="2"/>
  <c r="AN2425" i="2"/>
  <c r="X2425" i="2"/>
  <c r="BR2425" i="2"/>
  <c r="BB2425" i="2"/>
  <c r="BB2424" i="2" s="1"/>
  <c r="AL2425" i="2"/>
  <c r="V2425" i="2"/>
  <c r="BQ2425" i="2"/>
  <c r="BA2425" i="2"/>
  <c r="AK2425" i="2"/>
  <c r="U2425" i="2"/>
  <c r="BP2425" i="2"/>
  <c r="AZ2425" i="2"/>
  <c r="AJ2425" i="2"/>
  <c r="BN2425" i="2"/>
  <c r="AX2425" i="2"/>
  <c r="AH2425" i="2"/>
  <c r="BO2425" i="2"/>
  <c r="BI2425" i="2"/>
  <c r="BG2425" i="2"/>
  <c r="BC2425" i="2"/>
  <c r="AY2425" i="2"/>
  <c r="AY2424" i="2" s="1"/>
  <c r="AS2425" i="2"/>
  <c r="AQ2425" i="2"/>
  <c r="AM2425" i="2"/>
  <c r="AI2425" i="2"/>
  <c r="AC2425" i="2"/>
  <c r="AA2425" i="2"/>
  <c r="W2425" i="2"/>
  <c r="BW2425" i="2"/>
  <c r="BS2425" i="2"/>
  <c r="G2406" i="3"/>
  <c r="I2406" i="3" s="1"/>
  <c r="CB2428" i="2"/>
  <c r="CA2428" i="2"/>
  <c r="BZ2428" i="2"/>
  <c r="BY2428" i="2"/>
  <c r="BX2428" i="2"/>
  <c r="BW2428" i="2"/>
  <c r="BV2428" i="2"/>
  <c r="BU2428" i="2"/>
  <c r="BT2428" i="2"/>
  <c r="BS2428" i="2"/>
  <c r="CG2428" i="2"/>
  <c r="CF2428" i="2"/>
  <c r="CE2428" i="2"/>
  <c r="CD2428" i="2"/>
  <c r="CC2428" i="2"/>
  <c r="BL2428" i="2"/>
  <c r="AV2428" i="2"/>
  <c r="AF2428" i="2"/>
  <c r="BK2428" i="2"/>
  <c r="AU2428" i="2"/>
  <c r="AE2428" i="2"/>
  <c r="BJ2428" i="2"/>
  <c r="AT2428" i="2"/>
  <c r="AD2428" i="2"/>
  <c r="BI2428" i="2"/>
  <c r="AS2428" i="2"/>
  <c r="AC2428" i="2"/>
  <c r="BH2428" i="2"/>
  <c r="AR2428" i="2"/>
  <c r="BG2428" i="2"/>
  <c r="AQ2428" i="2"/>
  <c r="AA2428" i="2"/>
  <c r="BE2428" i="2"/>
  <c r="AO2428" i="2"/>
  <c r="Y2428" i="2"/>
  <c r="BD2428" i="2"/>
  <c r="AN2428" i="2"/>
  <c r="X2428" i="2"/>
  <c r="BC2428" i="2"/>
  <c r="AM2428" i="2"/>
  <c r="W2428" i="2"/>
  <c r="BQ2428" i="2"/>
  <c r="BA2428" i="2"/>
  <c r="AK2428" i="2"/>
  <c r="U2428" i="2"/>
  <c r="BP2428" i="2"/>
  <c r="AZ2428" i="2"/>
  <c r="AJ2428" i="2"/>
  <c r="BO2428" i="2"/>
  <c r="AY2428" i="2"/>
  <c r="AI2428" i="2"/>
  <c r="BM2428" i="2"/>
  <c r="AW2428" i="2"/>
  <c r="AG2428" i="2"/>
  <c r="BR2428" i="2"/>
  <c r="BN2428" i="2"/>
  <c r="BF2428" i="2"/>
  <c r="BB2428" i="2"/>
  <c r="AX2428" i="2"/>
  <c r="AP2428" i="2"/>
  <c r="AL2428" i="2"/>
  <c r="AH2428" i="2"/>
  <c r="AB2428" i="2"/>
  <c r="Z2428" i="2"/>
  <c r="V2428" i="2"/>
  <c r="G2409" i="3"/>
  <c r="I2409" i="3" s="1"/>
  <c r="BL2431" i="2"/>
  <c r="BK2431" i="2"/>
  <c r="BJ2431" i="2"/>
  <c r="BI2431" i="2"/>
  <c r="BH2431" i="2"/>
  <c r="CF2431" i="2"/>
  <c r="BW2431" i="2"/>
  <c r="BG2431" i="2"/>
  <c r="CE2431" i="2"/>
  <c r="BV2431" i="2"/>
  <c r="BF2431" i="2"/>
  <c r="CD2431" i="2"/>
  <c r="BU2431" i="2"/>
  <c r="BE2431" i="2"/>
  <c r="CC2431" i="2"/>
  <c r="BT2431" i="2"/>
  <c r="BD2431" i="2"/>
  <c r="CB2431" i="2"/>
  <c r="BS2431" i="2"/>
  <c r="CA2431" i="2"/>
  <c r="BR2431" i="2"/>
  <c r="BZ2431" i="2"/>
  <c r="BQ2431" i="2"/>
  <c r="BY2431" i="2"/>
  <c r="BP2431" i="2"/>
  <c r="BX2431" i="2"/>
  <c r="BO2431" i="2"/>
  <c r="CG2431" i="2"/>
  <c r="BN2431" i="2"/>
  <c r="BM2431" i="2"/>
  <c r="AR2431" i="2"/>
  <c r="AB2431" i="2"/>
  <c r="AQ2431" i="2"/>
  <c r="AA2431" i="2"/>
  <c r="AP2431" i="2"/>
  <c r="Z2431" i="2"/>
  <c r="AO2431" i="2"/>
  <c r="Y2431" i="2"/>
  <c r="AN2431" i="2"/>
  <c r="X2431" i="2"/>
  <c r="BC2431" i="2"/>
  <c r="AM2431" i="2"/>
  <c r="W2431" i="2"/>
  <c r="BA2431" i="2"/>
  <c r="AK2431" i="2"/>
  <c r="U2431" i="2"/>
  <c r="AZ2431" i="2"/>
  <c r="AJ2431" i="2"/>
  <c r="AY2431" i="2"/>
  <c r="AI2431" i="2"/>
  <c r="AX2431" i="2"/>
  <c r="AH2431" i="2"/>
  <c r="AW2431" i="2"/>
  <c r="AG2431" i="2"/>
  <c r="AV2431" i="2"/>
  <c r="AF2431" i="2"/>
  <c r="AU2431" i="2"/>
  <c r="AE2431" i="2"/>
  <c r="AS2431" i="2"/>
  <c r="AC2431" i="2"/>
  <c r="BB2431" i="2"/>
  <c r="AT2431" i="2"/>
  <c r="AL2431" i="2"/>
  <c r="AD2431" i="2"/>
  <c r="V2431" i="2"/>
  <c r="G2412" i="3"/>
  <c r="I2412" i="3" s="1"/>
  <c r="CB2434" i="2"/>
  <c r="BW2434" i="2"/>
  <c r="BG2434" i="2"/>
  <c r="CA2434" i="2"/>
  <c r="BV2434" i="2"/>
  <c r="BF2434" i="2"/>
  <c r="BZ2434" i="2"/>
  <c r="BU2434" i="2"/>
  <c r="BE2434" i="2"/>
  <c r="BY2434" i="2"/>
  <c r="BT2434" i="2"/>
  <c r="BD2434" i="2"/>
  <c r="BX2434" i="2"/>
  <c r="BS2434" i="2"/>
  <c r="BR2434" i="2"/>
  <c r="BQ2434" i="2"/>
  <c r="BP2434" i="2"/>
  <c r="BO2434" i="2"/>
  <c r="BN2434" i="2"/>
  <c r="BM2434" i="2"/>
  <c r="CG2434" i="2"/>
  <c r="BL2434" i="2"/>
  <c r="CF2434" i="2"/>
  <c r="BK2434" i="2"/>
  <c r="CE2434" i="2"/>
  <c r="BJ2434" i="2"/>
  <c r="CD2434" i="2"/>
  <c r="BI2434" i="2"/>
  <c r="CC2434" i="2"/>
  <c r="BH2434" i="2"/>
  <c r="BB2434" i="2"/>
  <c r="AL2434" i="2"/>
  <c r="V2434" i="2"/>
  <c r="BA2434" i="2"/>
  <c r="AK2434" i="2"/>
  <c r="U2434" i="2"/>
  <c r="AZ2434" i="2"/>
  <c r="AJ2434" i="2"/>
  <c r="AY2434" i="2"/>
  <c r="AI2434" i="2"/>
  <c r="AX2434" i="2"/>
  <c r="AH2434" i="2"/>
  <c r="AW2434" i="2"/>
  <c r="AG2434" i="2"/>
  <c r="AV2434" i="2"/>
  <c r="AF2434" i="2"/>
  <c r="AU2434" i="2"/>
  <c r="AE2434" i="2"/>
  <c r="AT2434" i="2"/>
  <c r="AD2434" i="2"/>
  <c r="AS2434" i="2"/>
  <c r="AC2434" i="2"/>
  <c r="AR2434" i="2"/>
  <c r="AB2434" i="2"/>
  <c r="AQ2434" i="2"/>
  <c r="AA2434" i="2"/>
  <c r="AP2434" i="2"/>
  <c r="Z2434" i="2"/>
  <c r="AO2434" i="2"/>
  <c r="Y2434" i="2"/>
  <c r="BC2434" i="2"/>
  <c r="AM2434" i="2"/>
  <c r="W2434" i="2"/>
  <c r="AN2434" i="2"/>
  <c r="X2434" i="2"/>
  <c r="G2416" i="3"/>
  <c r="I2416" i="3" s="1"/>
  <c r="BT2438" i="2"/>
  <c r="BS2438" i="2"/>
  <c r="BR2438" i="2"/>
  <c r="BQ2438" i="2"/>
  <c r="CF2438" i="2"/>
  <c r="BP2438" i="2"/>
  <c r="CE2438" i="2"/>
  <c r="BO2438" i="2"/>
  <c r="CD2438" i="2"/>
  <c r="BN2438" i="2"/>
  <c r="CC2438" i="2"/>
  <c r="BM2438" i="2"/>
  <c r="BM2437" i="2" s="1"/>
  <c r="CB2438" i="2"/>
  <c r="BL2438" i="2"/>
  <c r="CA2438" i="2"/>
  <c r="CA2437" i="2" s="1"/>
  <c r="BK2438" i="2"/>
  <c r="BZ2438" i="2"/>
  <c r="BJ2438" i="2"/>
  <c r="BY2438" i="2"/>
  <c r="BI2438" i="2"/>
  <c r="BX2438" i="2"/>
  <c r="CG2438" i="2"/>
  <c r="BW2438" i="2"/>
  <c r="BV2438" i="2"/>
  <c r="BU2438" i="2"/>
  <c r="BG2438" i="2"/>
  <c r="AQ2438" i="2"/>
  <c r="AA2438" i="2"/>
  <c r="AA2437" i="2" s="1"/>
  <c r="BF2438" i="2"/>
  <c r="AP2438" i="2"/>
  <c r="AP2437" i="2" s="1"/>
  <c r="Z2438" i="2"/>
  <c r="Z2437" i="2" s="1"/>
  <c r="BE2438" i="2"/>
  <c r="BE2437" i="2" s="1"/>
  <c r="AO2438" i="2"/>
  <c r="Y2438" i="2"/>
  <c r="BD2438" i="2"/>
  <c r="AN2438" i="2"/>
  <c r="X2438" i="2"/>
  <c r="AZ2438" i="2"/>
  <c r="AJ2438" i="2"/>
  <c r="AY2438" i="2"/>
  <c r="AI2438" i="2"/>
  <c r="AX2438" i="2"/>
  <c r="AH2438" i="2"/>
  <c r="AW2438" i="2"/>
  <c r="AW2437" i="2" s="1"/>
  <c r="AG2438" i="2"/>
  <c r="AV2438" i="2"/>
  <c r="AF2438" i="2"/>
  <c r="BH2438" i="2"/>
  <c r="BH2437" i="2" s="1"/>
  <c r="AR2438" i="2"/>
  <c r="AB2438" i="2"/>
  <c r="W2438" i="2"/>
  <c r="V2438" i="2"/>
  <c r="U2438" i="2"/>
  <c r="BC2438" i="2"/>
  <c r="BB2438" i="2"/>
  <c r="BA2438" i="2"/>
  <c r="BA2437" i="2" s="1"/>
  <c r="AU2438" i="2"/>
  <c r="AT2438" i="2"/>
  <c r="AS2438" i="2"/>
  <c r="AM2438" i="2"/>
  <c r="AL2438" i="2"/>
  <c r="AK2438" i="2"/>
  <c r="AK2437" i="2" s="1"/>
  <c r="AE2438" i="2"/>
  <c r="AD2438" i="2"/>
  <c r="AC2438" i="2"/>
  <c r="G2419" i="3"/>
  <c r="I2419" i="3" s="1"/>
  <c r="BY2441" i="2"/>
  <c r="BI2441" i="2"/>
  <c r="BX2441" i="2"/>
  <c r="BH2441" i="2"/>
  <c r="BW2441" i="2"/>
  <c r="BG2441" i="2"/>
  <c r="BV2441" i="2"/>
  <c r="BF2441" i="2"/>
  <c r="BU2441" i="2"/>
  <c r="BE2441" i="2"/>
  <c r="BT2441" i="2"/>
  <c r="BD2441" i="2"/>
  <c r="BS2441" i="2"/>
  <c r="BR2441" i="2"/>
  <c r="CG2441" i="2"/>
  <c r="BQ2441" i="2"/>
  <c r="CF2441" i="2"/>
  <c r="BP2441" i="2"/>
  <c r="CE2441" i="2"/>
  <c r="BO2441" i="2"/>
  <c r="CD2441" i="2"/>
  <c r="BN2441" i="2"/>
  <c r="CC2441" i="2"/>
  <c r="BM2441" i="2"/>
  <c r="CB2441" i="2"/>
  <c r="BL2441" i="2"/>
  <c r="CA2441" i="2"/>
  <c r="BK2441" i="2"/>
  <c r="BZ2441" i="2"/>
  <c r="BJ2441" i="2"/>
  <c r="BB2441" i="2"/>
  <c r="AL2441" i="2"/>
  <c r="V2441" i="2"/>
  <c r="BA2441" i="2"/>
  <c r="AK2441" i="2"/>
  <c r="U2441" i="2"/>
  <c r="AZ2441" i="2"/>
  <c r="AJ2441" i="2"/>
  <c r="AY2441" i="2"/>
  <c r="AI2441" i="2"/>
  <c r="AU2441" i="2"/>
  <c r="AE2441" i="2"/>
  <c r="AT2441" i="2"/>
  <c r="AD2441" i="2"/>
  <c r="AS2441" i="2"/>
  <c r="AC2441" i="2"/>
  <c r="AR2441" i="2"/>
  <c r="AB2441" i="2"/>
  <c r="AQ2441" i="2"/>
  <c r="AA2441" i="2"/>
  <c r="BC2441" i="2"/>
  <c r="AM2441" i="2"/>
  <c r="W2441" i="2"/>
  <c r="Y2441" i="2"/>
  <c r="X2441" i="2"/>
  <c r="AX2441" i="2"/>
  <c r="AW2441" i="2"/>
  <c r="AV2441" i="2"/>
  <c r="AP2441" i="2"/>
  <c r="AO2441" i="2"/>
  <c r="AN2441" i="2"/>
  <c r="AH2441" i="2"/>
  <c r="AG2441" i="2"/>
  <c r="AF2441" i="2"/>
  <c r="Z2441" i="2"/>
  <c r="G2423" i="3"/>
  <c r="I2423" i="3" s="1"/>
  <c r="CD2445" i="2"/>
  <c r="CC2445" i="2"/>
  <c r="CB2445" i="2"/>
  <c r="CA2445" i="2"/>
  <c r="BZ2445" i="2"/>
  <c r="BY2445" i="2"/>
  <c r="BX2445" i="2"/>
  <c r="BW2445" i="2"/>
  <c r="CG2445" i="2"/>
  <c r="CF2445" i="2"/>
  <c r="CE2445" i="2"/>
  <c r="BQ2445" i="2"/>
  <c r="BA2445" i="2"/>
  <c r="AK2445" i="2"/>
  <c r="U2445" i="2"/>
  <c r="BP2445" i="2"/>
  <c r="AZ2445" i="2"/>
  <c r="AJ2445" i="2"/>
  <c r="BO2445" i="2"/>
  <c r="AY2445" i="2"/>
  <c r="AI2445" i="2"/>
  <c r="BN2445" i="2"/>
  <c r="AX2445" i="2"/>
  <c r="AH2445" i="2"/>
  <c r="BJ2445" i="2"/>
  <c r="AT2445" i="2"/>
  <c r="AD2445" i="2"/>
  <c r="BI2445" i="2"/>
  <c r="AS2445" i="2"/>
  <c r="AC2445" i="2"/>
  <c r="BH2445" i="2"/>
  <c r="AR2445" i="2"/>
  <c r="AB2445" i="2"/>
  <c r="BG2445" i="2"/>
  <c r="AQ2445" i="2"/>
  <c r="AA2445" i="2"/>
  <c r="BV2445" i="2"/>
  <c r="BF2445" i="2"/>
  <c r="AP2445" i="2"/>
  <c r="Z2445" i="2"/>
  <c r="BR2445" i="2"/>
  <c r="BB2445" i="2"/>
  <c r="AL2445" i="2"/>
  <c r="V2445" i="2"/>
  <c r="BT2445" i="2"/>
  <c r="AE2445" i="2"/>
  <c r="BS2445" i="2"/>
  <c r="Y2445" i="2"/>
  <c r="BM2445" i="2"/>
  <c r="X2445" i="2"/>
  <c r="BL2445" i="2"/>
  <c r="W2445" i="2"/>
  <c r="BK2445" i="2"/>
  <c r="BE2445" i="2"/>
  <c r="BD2445" i="2"/>
  <c r="BC2445" i="2"/>
  <c r="AW2445" i="2"/>
  <c r="AV2445" i="2"/>
  <c r="AU2445" i="2"/>
  <c r="AO2445" i="2"/>
  <c r="AN2445" i="2"/>
  <c r="AM2445" i="2"/>
  <c r="AG2445" i="2"/>
  <c r="BU2445" i="2"/>
  <c r="AF2445" i="2"/>
  <c r="G2432" i="3"/>
  <c r="I2432" i="3" s="1"/>
  <c r="CD2454" i="2"/>
  <c r="BN2454" i="2"/>
  <c r="CC2454" i="2"/>
  <c r="CG2454" i="2"/>
  <c r="CB2454" i="2"/>
  <c r="CA2454" i="2"/>
  <c r="BZ2454" i="2"/>
  <c r="BY2454" i="2"/>
  <c r="BR2454" i="2"/>
  <c r="BX2454" i="2"/>
  <c r="BW2454" i="2"/>
  <c r="BV2454" i="2"/>
  <c r="BO2454" i="2"/>
  <c r="BU2454" i="2"/>
  <c r="BT2454" i="2"/>
  <c r="BS2454" i="2"/>
  <c r="BQ2454" i="2"/>
  <c r="CF2454" i="2"/>
  <c r="BP2454" i="2"/>
  <c r="CE2454" i="2"/>
  <c r="BF2454" i="2"/>
  <c r="AP2454" i="2"/>
  <c r="Z2454" i="2"/>
  <c r="BE2454" i="2"/>
  <c r="AO2454" i="2"/>
  <c r="Y2454" i="2"/>
  <c r="BD2454" i="2"/>
  <c r="AN2454" i="2"/>
  <c r="X2454" i="2"/>
  <c r="BC2454" i="2"/>
  <c r="AM2454" i="2"/>
  <c r="W2454" i="2"/>
  <c r="BA2454" i="2"/>
  <c r="AK2454" i="2"/>
  <c r="U2454" i="2"/>
  <c r="AY2454" i="2"/>
  <c r="AI2454" i="2"/>
  <c r="AX2454" i="2"/>
  <c r="AH2454" i="2"/>
  <c r="BM2454" i="2"/>
  <c r="AW2454" i="2"/>
  <c r="AG2454" i="2"/>
  <c r="BL2454" i="2"/>
  <c r="AV2454" i="2"/>
  <c r="AF2454" i="2"/>
  <c r="BK2454" i="2"/>
  <c r="AU2454" i="2"/>
  <c r="AE2454" i="2"/>
  <c r="BI2454" i="2"/>
  <c r="AS2454" i="2"/>
  <c r="AC2454" i="2"/>
  <c r="BG2454" i="2"/>
  <c r="AQ2454" i="2"/>
  <c r="AA2454" i="2"/>
  <c r="BJ2454" i="2"/>
  <c r="BH2454" i="2"/>
  <c r="BB2454" i="2"/>
  <c r="AZ2454" i="2"/>
  <c r="AT2454" i="2"/>
  <c r="AR2454" i="2"/>
  <c r="AL2454" i="2"/>
  <c r="AJ2454" i="2"/>
  <c r="AD2454" i="2"/>
  <c r="AB2454" i="2"/>
  <c r="V2454" i="2"/>
  <c r="G2436" i="3"/>
  <c r="I2436" i="3" s="1"/>
  <c r="CF2458" i="2"/>
  <c r="CE2458" i="2"/>
  <c r="CD2458" i="2"/>
  <c r="BY2458" i="2"/>
  <c r="BU2458" i="2"/>
  <c r="CC2458" i="2"/>
  <c r="CB2458" i="2"/>
  <c r="CB2457" i="2" s="1"/>
  <c r="CA2458" i="2"/>
  <c r="CA2457" i="2" s="1"/>
  <c r="BZ2458" i="2"/>
  <c r="BX2458" i="2"/>
  <c r="BW2458" i="2"/>
  <c r="BV2458" i="2"/>
  <c r="BT2458" i="2"/>
  <c r="CG2458" i="2"/>
  <c r="BS2458" i="2"/>
  <c r="BR2458" i="2"/>
  <c r="BB2458" i="2"/>
  <c r="AL2458" i="2"/>
  <c r="V2458" i="2"/>
  <c r="BQ2458" i="2"/>
  <c r="BA2458" i="2"/>
  <c r="AK2458" i="2"/>
  <c r="AK2457" i="2" s="1"/>
  <c r="U2458" i="2"/>
  <c r="U2457" i="2" s="1"/>
  <c r="BP2458" i="2"/>
  <c r="AZ2458" i="2"/>
  <c r="AJ2458" i="2"/>
  <c r="BO2458" i="2"/>
  <c r="AY2458" i="2"/>
  <c r="AI2458" i="2"/>
  <c r="BM2458" i="2"/>
  <c r="AW2458" i="2"/>
  <c r="AG2458" i="2"/>
  <c r="AG2457" i="2" s="1"/>
  <c r="BK2458" i="2"/>
  <c r="AU2458" i="2"/>
  <c r="AE2458" i="2"/>
  <c r="BJ2458" i="2"/>
  <c r="AT2458" i="2"/>
  <c r="AD2458" i="2"/>
  <c r="AD2457" i="2" s="1"/>
  <c r="BI2458" i="2"/>
  <c r="AS2458" i="2"/>
  <c r="AS2457" i="2" s="1"/>
  <c r="AC2458" i="2"/>
  <c r="BH2458" i="2"/>
  <c r="AR2458" i="2"/>
  <c r="AB2458" i="2"/>
  <c r="BG2458" i="2"/>
  <c r="AQ2458" i="2"/>
  <c r="AA2458" i="2"/>
  <c r="BE2458" i="2"/>
  <c r="AO2458" i="2"/>
  <c r="Y2458" i="2"/>
  <c r="BC2458" i="2"/>
  <c r="AM2458" i="2"/>
  <c r="W2458" i="2"/>
  <c r="AH2458" i="2"/>
  <c r="AH2457" i="2" s="1"/>
  <c r="AF2458" i="2"/>
  <c r="AF2457" i="2" s="1"/>
  <c r="Z2458" i="2"/>
  <c r="Z2457" i="2" s="1"/>
  <c r="X2458" i="2"/>
  <c r="BN2458" i="2"/>
  <c r="BN2457" i="2" s="1"/>
  <c r="BL2458" i="2"/>
  <c r="BF2458" i="2"/>
  <c r="BD2458" i="2"/>
  <c r="AX2458" i="2"/>
  <c r="AV2458" i="2"/>
  <c r="AP2458" i="2"/>
  <c r="AP2457" i="2" s="1"/>
  <c r="AN2458" i="2"/>
  <c r="G2439" i="3"/>
  <c r="I2439" i="3" s="1"/>
  <c r="BT2461" i="2"/>
  <c r="BD2461" i="2"/>
  <c r="BS2461" i="2"/>
  <c r="CG2461" i="2"/>
  <c r="BR2461" i="2"/>
  <c r="BQ2461" i="2"/>
  <c r="CF2461" i="2"/>
  <c r="BP2461" i="2"/>
  <c r="CE2461" i="2"/>
  <c r="BO2461" i="2"/>
  <c r="CB2461" i="2"/>
  <c r="CD2461" i="2"/>
  <c r="BN2461" i="2"/>
  <c r="CC2461" i="2"/>
  <c r="BM2461" i="2"/>
  <c r="BH2461" i="2"/>
  <c r="BL2461" i="2"/>
  <c r="CA2461" i="2"/>
  <c r="BK2461" i="2"/>
  <c r="BZ2461" i="2"/>
  <c r="BJ2461" i="2"/>
  <c r="BY2461" i="2"/>
  <c r="BI2461" i="2"/>
  <c r="BX2461" i="2"/>
  <c r="BW2461" i="2"/>
  <c r="BG2461" i="2"/>
  <c r="BV2461" i="2"/>
  <c r="BF2461" i="2"/>
  <c r="BU2461" i="2"/>
  <c r="BE2461" i="2"/>
  <c r="AQ2461" i="2"/>
  <c r="AA2461" i="2"/>
  <c r="AP2461" i="2"/>
  <c r="Z2461" i="2"/>
  <c r="AO2461" i="2"/>
  <c r="Y2461" i="2"/>
  <c r="AN2461" i="2"/>
  <c r="X2461" i="2"/>
  <c r="BB2461" i="2"/>
  <c r="AL2461" i="2"/>
  <c r="V2461" i="2"/>
  <c r="AZ2461" i="2"/>
  <c r="AJ2461" i="2"/>
  <c r="AY2461" i="2"/>
  <c r="AI2461" i="2"/>
  <c r="AX2461" i="2"/>
  <c r="AH2461" i="2"/>
  <c r="AW2461" i="2"/>
  <c r="AG2461" i="2"/>
  <c r="AV2461" i="2"/>
  <c r="AF2461" i="2"/>
  <c r="AT2461" i="2"/>
  <c r="AD2461" i="2"/>
  <c r="AR2461" i="2"/>
  <c r="AB2461" i="2"/>
  <c r="BC2461" i="2"/>
  <c r="BA2461" i="2"/>
  <c r="AU2461" i="2"/>
  <c r="AS2461" i="2"/>
  <c r="AM2461" i="2"/>
  <c r="AK2461" i="2"/>
  <c r="AE2461" i="2"/>
  <c r="AC2461" i="2"/>
  <c r="W2461" i="2"/>
  <c r="U2461" i="2"/>
  <c r="G2443" i="3"/>
  <c r="I2443" i="3" s="1"/>
  <c r="BS2465" i="2"/>
  <c r="BS2464" i="2" s="1"/>
  <c r="BR2465" i="2"/>
  <c r="BR2464" i="2" s="1"/>
  <c r="BQ2465" i="2"/>
  <c r="BQ2464" i="2" s="1"/>
  <c r="CF2465" i="2"/>
  <c r="CF2464" i="2" s="1"/>
  <c r="BP2465" i="2"/>
  <c r="BP2464" i="2" s="1"/>
  <c r="CE2465" i="2"/>
  <c r="CE2464" i="2" s="1"/>
  <c r="CG2465" i="2"/>
  <c r="CG2464" i="2" s="1"/>
  <c r="CD2465" i="2"/>
  <c r="CD2464" i="2" s="1"/>
  <c r="BW2465" i="2"/>
  <c r="BW2464" i="2" s="1"/>
  <c r="CC2465" i="2"/>
  <c r="CC2464" i="2" s="1"/>
  <c r="CB2465" i="2"/>
  <c r="CB2464" i="2" s="1"/>
  <c r="CA2465" i="2"/>
  <c r="CA2464" i="2" s="1"/>
  <c r="BZ2465" i="2"/>
  <c r="BZ2464" i="2" s="1"/>
  <c r="BY2465" i="2"/>
  <c r="BY2464" i="2" s="1"/>
  <c r="BX2465" i="2"/>
  <c r="BX2464" i="2" s="1"/>
  <c r="BV2465" i="2"/>
  <c r="BV2464" i="2" s="1"/>
  <c r="BU2465" i="2"/>
  <c r="BU2464" i="2" s="1"/>
  <c r="BT2465" i="2"/>
  <c r="BT2464" i="2" s="1"/>
  <c r="BH2465" i="2"/>
  <c r="BH2464" i="2" s="1"/>
  <c r="AR2465" i="2"/>
  <c r="AR2464" i="2" s="1"/>
  <c r="AB2465" i="2"/>
  <c r="AB2464" i="2" s="1"/>
  <c r="BG2465" i="2"/>
  <c r="BG2464" i="2" s="1"/>
  <c r="AQ2465" i="2"/>
  <c r="AQ2464" i="2" s="1"/>
  <c r="AA2465" i="2"/>
  <c r="AA2464" i="2" s="1"/>
  <c r="BF2465" i="2"/>
  <c r="BF2464" i="2" s="1"/>
  <c r="AP2465" i="2"/>
  <c r="AP2464" i="2" s="1"/>
  <c r="Z2465" i="2"/>
  <c r="Z2464" i="2" s="1"/>
  <c r="BE2465" i="2"/>
  <c r="BE2464" i="2" s="1"/>
  <c r="AO2465" i="2"/>
  <c r="AO2464" i="2" s="1"/>
  <c r="Y2465" i="2"/>
  <c r="Y2464" i="2" s="1"/>
  <c r="BC2465" i="2"/>
  <c r="BC2464" i="2" s="1"/>
  <c r="AM2465" i="2"/>
  <c r="AM2464" i="2" s="1"/>
  <c r="W2465" i="2"/>
  <c r="W2464" i="2" s="1"/>
  <c r="BA2465" i="2"/>
  <c r="BA2464" i="2" s="1"/>
  <c r="AK2465" i="2"/>
  <c r="AK2464" i="2" s="1"/>
  <c r="U2465" i="2"/>
  <c r="U2464" i="2" s="1"/>
  <c r="AZ2465" i="2"/>
  <c r="AZ2464" i="2" s="1"/>
  <c r="AJ2465" i="2"/>
  <c r="AJ2464" i="2" s="1"/>
  <c r="BO2465" i="2"/>
  <c r="BO2464" i="2" s="1"/>
  <c r="AY2465" i="2"/>
  <c r="AY2464" i="2" s="1"/>
  <c r="AI2465" i="2"/>
  <c r="AI2464" i="2" s="1"/>
  <c r="BN2465" i="2"/>
  <c r="BN2464" i="2" s="1"/>
  <c r="AX2465" i="2"/>
  <c r="AX2464" i="2" s="1"/>
  <c r="AH2465" i="2"/>
  <c r="AH2464" i="2" s="1"/>
  <c r="BM2465" i="2"/>
  <c r="BM2464" i="2" s="1"/>
  <c r="AW2465" i="2"/>
  <c r="AW2464" i="2" s="1"/>
  <c r="AG2465" i="2"/>
  <c r="AG2464" i="2" s="1"/>
  <c r="BK2465" i="2"/>
  <c r="BK2464" i="2" s="1"/>
  <c r="AU2465" i="2"/>
  <c r="AU2464" i="2" s="1"/>
  <c r="AE2465" i="2"/>
  <c r="AE2464" i="2" s="1"/>
  <c r="BI2465" i="2"/>
  <c r="BI2464" i="2" s="1"/>
  <c r="AS2465" i="2"/>
  <c r="AS2464" i="2" s="1"/>
  <c r="AC2465" i="2"/>
  <c r="AC2464" i="2" s="1"/>
  <c r="X2465" i="2"/>
  <c r="X2464" i="2" s="1"/>
  <c r="V2465" i="2"/>
  <c r="V2464" i="2" s="1"/>
  <c r="BL2465" i="2"/>
  <c r="BL2464" i="2" s="1"/>
  <c r="BJ2465" i="2"/>
  <c r="BJ2464" i="2" s="1"/>
  <c r="BD2465" i="2"/>
  <c r="BD2464" i="2" s="1"/>
  <c r="BB2465" i="2"/>
  <c r="BB2464" i="2" s="1"/>
  <c r="AV2465" i="2"/>
  <c r="AV2464" i="2" s="1"/>
  <c r="AT2465" i="2"/>
  <c r="AT2464" i="2" s="1"/>
  <c r="AN2465" i="2"/>
  <c r="AN2464" i="2" s="1"/>
  <c r="AL2465" i="2"/>
  <c r="AL2464" i="2" s="1"/>
  <c r="AF2465" i="2"/>
  <c r="AF2464" i="2" s="1"/>
  <c r="AD2465" i="2"/>
  <c r="AD2464" i="2" s="1"/>
  <c r="G2447" i="3"/>
  <c r="I2447" i="3" s="1"/>
  <c r="BQ2469" i="2"/>
  <c r="CF2469" i="2"/>
  <c r="BP2469" i="2"/>
  <c r="CE2469" i="2"/>
  <c r="BO2469" i="2"/>
  <c r="BU2469" i="2"/>
  <c r="CD2469" i="2"/>
  <c r="BN2469" i="2"/>
  <c r="CC2469" i="2"/>
  <c r="CG2469" i="2"/>
  <c r="CB2469" i="2"/>
  <c r="CA2469" i="2"/>
  <c r="BZ2469" i="2"/>
  <c r="BY2469" i="2"/>
  <c r="BX2469" i="2"/>
  <c r="BW2469" i="2"/>
  <c r="BV2469" i="2"/>
  <c r="BT2469" i="2"/>
  <c r="BS2469" i="2"/>
  <c r="BR2469" i="2"/>
  <c r="BH2469" i="2"/>
  <c r="AR2469" i="2"/>
  <c r="AB2469" i="2"/>
  <c r="BG2469" i="2"/>
  <c r="AQ2469" i="2"/>
  <c r="AA2469" i="2"/>
  <c r="BF2469" i="2"/>
  <c r="AP2469" i="2"/>
  <c r="Z2469" i="2"/>
  <c r="BE2469" i="2"/>
  <c r="AO2469" i="2"/>
  <c r="Y2469" i="2"/>
  <c r="BD2469" i="2"/>
  <c r="AN2469" i="2"/>
  <c r="X2469" i="2"/>
  <c r="BC2469" i="2"/>
  <c r="AM2469" i="2"/>
  <c r="W2469" i="2"/>
  <c r="BA2469" i="2"/>
  <c r="AK2469" i="2"/>
  <c r="U2469" i="2"/>
  <c r="AZ2469" i="2"/>
  <c r="AJ2469" i="2"/>
  <c r="AY2469" i="2"/>
  <c r="AI2469" i="2"/>
  <c r="AX2469" i="2"/>
  <c r="AH2469" i="2"/>
  <c r="BM2469" i="2"/>
  <c r="AW2469" i="2"/>
  <c r="AG2469" i="2"/>
  <c r="BL2469" i="2"/>
  <c r="AV2469" i="2"/>
  <c r="AF2469" i="2"/>
  <c r="BK2469" i="2"/>
  <c r="AU2469" i="2"/>
  <c r="AE2469" i="2"/>
  <c r="BI2469" i="2"/>
  <c r="AS2469" i="2"/>
  <c r="AC2469" i="2"/>
  <c r="BJ2469" i="2"/>
  <c r="BB2469" i="2"/>
  <c r="AT2469" i="2"/>
  <c r="AL2469" i="2"/>
  <c r="AD2469" i="2"/>
  <c r="AD2468" i="2" s="1"/>
  <c r="V2469" i="2"/>
  <c r="G2450" i="3"/>
  <c r="I2450" i="3" s="1"/>
  <c r="CG2472" i="2"/>
  <c r="CF2472" i="2"/>
  <c r="CE2472" i="2"/>
  <c r="CD2472" i="2"/>
  <c r="CC2472" i="2"/>
  <c r="BV2472" i="2"/>
  <c r="BF2472" i="2"/>
  <c r="AP2472" i="2"/>
  <c r="Z2472" i="2"/>
  <c r="BU2472" i="2"/>
  <c r="BE2472" i="2"/>
  <c r="AO2472" i="2"/>
  <c r="Y2472" i="2"/>
  <c r="BT2472" i="2"/>
  <c r="BD2472" i="2"/>
  <c r="AN2472" i="2"/>
  <c r="X2472" i="2"/>
  <c r="BS2472" i="2"/>
  <c r="BC2472" i="2"/>
  <c r="AM2472" i="2"/>
  <c r="W2472" i="2"/>
  <c r="BR2472" i="2"/>
  <c r="BB2472" i="2"/>
  <c r="AL2472" i="2"/>
  <c r="V2472" i="2"/>
  <c r="BQ2472" i="2"/>
  <c r="BA2472" i="2"/>
  <c r="AK2472" i="2"/>
  <c r="U2472" i="2"/>
  <c r="BP2472" i="2"/>
  <c r="AZ2472" i="2"/>
  <c r="AJ2472" i="2"/>
  <c r="BO2472" i="2"/>
  <c r="AY2472" i="2"/>
  <c r="AI2472" i="2"/>
  <c r="BN2472" i="2"/>
  <c r="AX2472" i="2"/>
  <c r="AH2472" i="2"/>
  <c r="BM2472" i="2"/>
  <c r="AW2472" i="2"/>
  <c r="AG2472" i="2"/>
  <c r="CB2472" i="2"/>
  <c r="BL2472" i="2"/>
  <c r="AV2472" i="2"/>
  <c r="AF2472" i="2"/>
  <c r="CA2472" i="2"/>
  <c r="BK2472" i="2"/>
  <c r="AU2472" i="2"/>
  <c r="AE2472" i="2"/>
  <c r="BZ2472" i="2"/>
  <c r="BJ2472" i="2"/>
  <c r="AT2472" i="2"/>
  <c r="AD2472" i="2"/>
  <c r="BY2472" i="2"/>
  <c r="BI2472" i="2"/>
  <c r="AS2472" i="2"/>
  <c r="AC2472" i="2"/>
  <c r="BX2472" i="2"/>
  <c r="BH2472" i="2"/>
  <c r="AR2472" i="2"/>
  <c r="AB2472" i="2"/>
  <c r="BW2472" i="2"/>
  <c r="BG2472" i="2"/>
  <c r="AQ2472" i="2"/>
  <c r="AA2472" i="2"/>
  <c r="G2453" i="3"/>
  <c r="I2453" i="3" s="1"/>
  <c r="CB2475" i="2"/>
  <c r="BL2475" i="2"/>
  <c r="CA2475" i="2"/>
  <c r="BK2475" i="2"/>
  <c r="BZ2475" i="2"/>
  <c r="BJ2475" i="2"/>
  <c r="BY2475" i="2"/>
  <c r="BI2475" i="2"/>
  <c r="BX2475" i="2"/>
  <c r="BH2475" i="2"/>
  <c r="BW2475" i="2"/>
  <c r="BG2475" i="2"/>
  <c r="CF2475" i="2"/>
  <c r="BV2475" i="2"/>
  <c r="BF2475" i="2"/>
  <c r="BU2475" i="2"/>
  <c r="BE2475" i="2"/>
  <c r="BT2475" i="2"/>
  <c r="BD2475" i="2"/>
  <c r="BS2475" i="2"/>
  <c r="CG2475" i="2"/>
  <c r="BP2475" i="2"/>
  <c r="BR2475" i="2"/>
  <c r="BQ2475" i="2"/>
  <c r="CE2475" i="2"/>
  <c r="BO2475" i="2"/>
  <c r="CD2475" i="2"/>
  <c r="BN2475" i="2"/>
  <c r="CC2475" i="2"/>
  <c r="BM2475" i="2"/>
  <c r="AU2475" i="2"/>
  <c r="AE2475" i="2"/>
  <c r="AT2475" i="2"/>
  <c r="AD2475" i="2"/>
  <c r="AS2475" i="2"/>
  <c r="AC2475" i="2"/>
  <c r="AR2475" i="2"/>
  <c r="AB2475" i="2"/>
  <c r="AQ2475" i="2"/>
  <c r="AA2475" i="2"/>
  <c r="AP2475" i="2"/>
  <c r="Z2475" i="2"/>
  <c r="AO2475" i="2"/>
  <c r="Y2475" i="2"/>
  <c r="AN2475" i="2"/>
  <c r="X2475" i="2"/>
  <c r="BC2475" i="2"/>
  <c r="AM2475" i="2"/>
  <c r="W2475" i="2"/>
  <c r="BB2475" i="2"/>
  <c r="AL2475" i="2"/>
  <c r="V2475" i="2"/>
  <c r="BA2475" i="2"/>
  <c r="AK2475" i="2"/>
  <c r="U2475" i="2"/>
  <c r="AZ2475" i="2"/>
  <c r="AJ2475" i="2"/>
  <c r="AY2475" i="2"/>
  <c r="AI2475" i="2"/>
  <c r="AX2475" i="2"/>
  <c r="AH2475" i="2"/>
  <c r="AW2475" i="2"/>
  <c r="AG2475" i="2"/>
  <c r="AV2475" i="2"/>
  <c r="AF2475" i="2"/>
  <c r="G2456" i="3"/>
  <c r="I2456" i="3" s="1"/>
  <c r="CD2478" i="2"/>
  <c r="CC2478" i="2"/>
  <c r="CG2478" i="2"/>
  <c r="CF2478" i="2"/>
  <c r="CE2478" i="2"/>
  <c r="CA2478" i="2"/>
  <c r="BK2478" i="2"/>
  <c r="AU2478" i="2"/>
  <c r="AE2478" i="2"/>
  <c r="BZ2478" i="2"/>
  <c r="BJ2478" i="2"/>
  <c r="AT2478" i="2"/>
  <c r="AD2478" i="2"/>
  <c r="BY2478" i="2"/>
  <c r="BI2478" i="2"/>
  <c r="AS2478" i="2"/>
  <c r="AC2478" i="2"/>
  <c r="BX2478" i="2"/>
  <c r="BH2478" i="2"/>
  <c r="AR2478" i="2"/>
  <c r="AB2478" i="2"/>
  <c r="BW2478" i="2"/>
  <c r="BG2478" i="2"/>
  <c r="AQ2478" i="2"/>
  <c r="AA2478" i="2"/>
  <c r="BV2478" i="2"/>
  <c r="BF2478" i="2"/>
  <c r="AP2478" i="2"/>
  <c r="Z2478" i="2"/>
  <c r="BU2478" i="2"/>
  <c r="BE2478" i="2"/>
  <c r="AO2478" i="2"/>
  <c r="Y2478" i="2"/>
  <c r="BT2478" i="2"/>
  <c r="BD2478" i="2"/>
  <c r="AN2478" i="2"/>
  <c r="X2478" i="2"/>
  <c r="BS2478" i="2"/>
  <c r="BC2478" i="2"/>
  <c r="AM2478" i="2"/>
  <c r="W2478" i="2"/>
  <c r="BR2478" i="2"/>
  <c r="BB2478" i="2"/>
  <c r="AL2478" i="2"/>
  <c r="V2478" i="2"/>
  <c r="BQ2478" i="2"/>
  <c r="BA2478" i="2"/>
  <c r="AK2478" i="2"/>
  <c r="U2478" i="2"/>
  <c r="BP2478" i="2"/>
  <c r="AZ2478" i="2"/>
  <c r="AJ2478" i="2"/>
  <c r="BO2478" i="2"/>
  <c r="AY2478" i="2"/>
  <c r="AI2478" i="2"/>
  <c r="BN2478" i="2"/>
  <c r="AX2478" i="2"/>
  <c r="AH2478" i="2"/>
  <c r="BM2478" i="2"/>
  <c r="AW2478" i="2"/>
  <c r="AG2478" i="2"/>
  <c r="CB2478" i="2"/>
  <c r="BL2478" i="2"/>
  <c r="AV2478" i="2"/>
  <c r="AF2478" i="2"/>
  <c r="G2460" i="3"/>
  <c r="I2460" i="3" s="1"/>
  <c r="CB2482" i="2"/>
  <c r="CA2482" i="2"/>
  <c r="CF2482" i="2"/>
  <c r="BZ2482" i="2"/>
  <c r="BY2482" i="2"/>
  <c r="CG2482" i="2"/>
  <c r="CE2482" i="2"/>
  <c r="CD2482" i="2"/>
  <c r="CC2482" i="2"/>
  <c r="BO2482" i="2"/>
  <c r="AY2482" i="2"/>
  <c r="BN2482" i="2"/>
  <c r="AX2482" i="2"/>
  <c r="AH2482" i="2"/>
  <c r="BM2482" i="2"/>
  <c r="AW2482" i="2"/>
  <c r="AG2482" i="2"/>
  <c r="BL2482" i="2"/>
  <c r="AV2482" i="2"/>
  <c r="AF2482" i="2"/>
  <c r="BJ2482" i="2"/>
  <c r="AT2482" i="2"/>
  <c r="AD2482" i="2"/>
  <c r="BI2482" i="2"/>
  <c r="AS2482" i="2"/>
  <c r="AC2482" i="2"/>
  <c r="BX2482" i="2"/>
  <c r="BH2482" i="2"/>
  <c r="AR2482" i="2"/>
  <c r="AB2482" i="2"/>
  <c r="BW2482" i="2"/>
  <c r="BG2482" i="2"/>
  <c r="AQ2482" i="2"/>
  <c r="AA2482" i="2"/>
  <c r="BV2482" i="2"/>
  <c r="BF2482" i="2"/>
  <c r="AP2482" i="2"/>
  <c r="Z2482" i="2"/>
  <c r="BU2482" i="2"/>
  <c r="BE2482" i="2"/>
  <c r="AO2482" i="2"/>
  <c r="Y2482" i="2"/>
  <c r="BT2482" i="2"/>
  <c r="BD2482" i="2"/>
  <c r="AN2482" i="2"/>
  <c r="X2482" i="2"/>
  <c r="BR2482" i="2"/>
  <c r="BB2482" i="2"/>
  <c r="AL2482" i="2"/>
  <c r="V2482" i="2"/>
  <c r="BP2482" i="2"/>
  <c r="AZ2482" i="2"/>
  <c r="AJ2482" i="2"/>
  <c r="BK2482" i="2"/>
  <c r="BC2482" i="2"/>
  <c r="BA2482" i="2"/>
  <c r="AU2482" i="2"/>
  <c r="AM2482" i="2"/>
  <c r="AK2482" i="2"/>
  <c r="AI2482" i="2"/>
  <c r="AE2482" i="2"/>
  <c r="W2482" i="2"/>
  <c r="U2482" i="2"/>
  <c r="BS2482" i="2"/>
  <c r="BQ2482" i="2"/>
  <c r="G2463" i="3"/>
  <c r="I2463" i="3" s="1"/>
  <c r="CF2485" i="2"/>
  <c r="CE2485" i="2"/>
  <c r="CD2485" i="2"/>
  <c r="CC2485" i="2"/>
  <c r="CB2485" i="2"/>
  <c r="CA2485" i="2"/>
  <c r="BZ2485" i="2"/>
  <c r="CG2485" i="2"/>
  <c r="BN2485" i="2"/>
  <c r="AX2485" i="2"/>
  <c r="AH2485" i="2"/>
  <c r="BM2485" i="2"/>
  <c r="AW2485" i="2"/>
  <c r="AG2485" i="2"/>
  <c r="BL2485" i="2"/>
  <c r="AV2485" i="2"/>
  <c r="AF2485" i="2"/>
  <c r="BK2485" i="2"/>
  <c r="AU2485" i="2"/>
  <c r="AE2485" i="2"/>
  <c r="BY2485" i="2"/>
  <c r="BI2485" i="2"/>
  <c r="AS2485" i="2"/>
  <c r="AC2485" i="2"/>
  <c r="BX2485" i="2"/>
  <c r="BH2485" i="2"/>
  <c r="AR2485" i="2"/>
  <c r="AB2485" i="2"/>
  <c r="BW2485" i="2"/>
  <c r="BG2485" i="2"/>
  <c r="AQ2485" i="2"/>
  <c r="AA2485" i="2"/>
  <c r="BV2485" i="2"/>
  <c r="BF2485" i="2"/>
  <c r="AP2485" i="2"/>
  <c r="Z2485" i="2"/>
  <c r="BU2485" i="2"/>
  <c r="BE2485" i="2"/>
  <c r="AO2485" i="2"/>
  <c r="Y2485" i="2"/>
  <c r="BT2485" i="2"/>
  <c r="BD2485" i="2"/>
  <c r="AN2485" i="2"/>
  <c r="X2485" i="2"/>
  <c r="BS2485" i="2"/>
  <c r="BC2485" i="2"/>
  <c r="AM2485" i="2"/>
  <c r="W2485" i="2"/>
  <c r="BQ2485" i="2"/>
  <c r="BA2485" i="2"/>
  <c r="AK2485" i="2"/>
  <c r="U2485" i="2"/>
  <c r="BO2485" i="2"/>
  <c r="AY2485" i="2"/>
  <c r="AI2485" i="2"/>
  <c r="AZ2485" i="2"/>
  <c r="AT2485" i="2"/>
  <c r="AL2485" i="2"/>
  <c r="AJ2485" i="2"/>
  <c r="AD2485" i="2"/>
  <c r="V2485" i="2"/>
  <c r="BR2485" i="2"/>
  <c r="BP2485" i="2"/>
  <c r="BJ2485" i="2"/>
  <c r="BB2485" i="2"/>
  <c r="G2466" i="3"/>
  <c r="I2466" i="3" s="1"/>
  <c r="BV2488" i="2"/>
  <c r="BU2488" i="2"/>
  <c r="BT2488" i="2"/>
  <c r="BS2488" i="2"/>
  <c r="BR2488" i="2"/>
  <c r="CG2488" i="2"/>
  <c r="CF2488" i="2"/>
  <c r="CE2488" i="2"/>
  <c r="CD2488" i="2"/>
  <c r="BZ2488" i="2"/>
  <c r="CC2488" i="2"/>
  <c r="CB2488" i="2"/>
  <c r="CA2488" i="2"/>
  <c r="BY2488" i="2"/>
  <c r="BX2488" i="2"/>
  <c r="BW2488" i="2"/>
  <c r="BB2488" i="2"/>
  <c r="AL2488" i="2"/>
  <c r="V2488" i="2"/>
  <c r="BQ2488" i="2"/>
  <c r="BA2488" i="2"/>
  <c r="AK2488" i="2"/>
  <c r="U2488" i="2"/>
  <c r="BP2488" i="2"/>
  <c r="AZ2488" i="2"/>
  <c r="AJ2488" i="2"/>
  <c r="BO2488" i="2"/>
  <c r="AY2488" i="2"/>
  <c r="AI2488" i="2"/>
  <c r="BM2488" i="2"/>
  <c r="AW2488" i="2"/>
  <c r="AG2488" i="2"/>
  <c r="BL2488" i="2"/>
  <c r="AV2488" i="2"/>
  <c r="AF2488" i="2"/>
  <c r="BK2488" i="2"/>
  <c r="AU2488" i="2"/>
  <c r="AE2488" i="2"/>
  <c r="BJ2488" i="2"/>
  <c r="AT2488" i="2"/>
  <c r="AD2488" i="2"/>
  <c r="BI2488" i="2"/>
  <c r="AS2488" i="2"/>
  <c r="AC2488" i="2"/>
  <c r="BH2488" i="2"/>
  <c r="AR2488" i="2"/>
  <c r="AB2488" i="2"/>
  <c r="BG2488" i="2"/>
  <c r="AQ2488" i="2"/>
  <c r="AA2488" i="2"/>
  <c r="BE2488" i="2"/>
  <c r="AO2488" i="2"/>
  <c r="Y2488" i="2"/>
  <c r="BC2488" i="2"/>
  <c r="AM2488" i="2"/>
  <c r="W2488" i="2"/>
  <c r="Z2488" i="2"/>
  <c r="X2488" i="2"/>
  <c r="BN2488" i="2"/>
  <c r="BF2488" i="2"/>
  <c r="BD2488" i="2"/>
  <c r="AX2488" i="2"/>
  <c r="AP2488" i="2"/>
  <c r="AN2488" i="2"/>
  <c r="AH2488" i="2"/>
  <c r="G2469" i="3"/>
  <c r="I2469" i="3" s="1"/>
  <c r="CG2491" i="2"/>
  <c r="CF2491" i="2"/>
  <c r="CE2491" i="2"/>
  <c r="CD2491" i="2"/>
  <c r="CC2491" i="2"/>
  <c r="BS2491" i="2"/>
  <c r="BC2491" i="2"/>
  <c r="AM2491" i="2"/>
  <c r="W2491" i="2"/>
  <c r="BR2491" i="2"/>
  <c r="BB2491" i="2"/>
  <c r="AL2491" i="2"/>
  <c r="V2491" i="2"/>
  <c r="BQ2491" i="2"/>
  <c r="BA2491" i="2"/>
  <c r="AK2491" i="2"/>
  <c r="U2491" i="2"/>
  <c r="BP2491" i="2"/>
  <c r="AZ2491" i="2"/>
  <c r="AJ2491" i="2"/>
  <c r="BN2491" i="2"/>
  <c r="AX2491" i="2"/>
  <c r="AH2491" i="2"/>
  <c r="BM2491" i="2"/>
  <c r="AW2491" i="2"/>
  <c r="AG2491" i="2"/>
  <c r="CB2491" i="2"/>
  <c r="BL2491" i="2"/>
  <c r="AV2491" i="2"/>
  <c r="AF2491" i="2"/>
  <c r="CA2491" i="2"/>
  <c r="BK2491" i="2"/>
  <c r="AU2491" i="2"/>
  <c r="AE2491" i="2"/>
  <c r="BZ2491" i="2"/>
  <c r="BJ2491" i="2"/>
  <c r="AT2491" i="2"/>
  <c r="AD2491" i="2"/>
  <c r="BY2491" i="2"/>
  <c r="BI2491" i="2"/>
  <c r="AS2491" i="2"/>
  <c r="AC2491" i="2"/>
  <c r="BX2491" i="2"/>
  <c r="BH2491" i="2"/>
  <c r="AR2491" i="2"/>
  <c r="AB2491" i="2"/>
  <c r="BV2491" i="2"/>
  <c r="BF2491" i="2"/>
  <c r="AP2491" i="2"/>
  <c r="Z2491" i="2"/>
  <c r="BT2491" i="2"/>
  <c r="BD2491" i="2"/>
  <c r="AN2491" i="2"/>
  <c r="X2491" i="2"/>
  <c r="BW2491" i="2"/>
  <c r="BU2491" i="2"/>
  <c r="BO2491" i="2"/>
  <c r="BG2491" i="2"/>
  <c r="BE2491" i="2"/>
  <c r="AY2491" i="2"/>
  <c r="AQ2491" i="2"/>
  <c r="AO2491" i="2"/>
  <c r="AI2491" i="2"/>
  <c r="AA2491" i="2"/>
  <c r="Y2491" i="2"/>
  <c r="G2472" i="3"/>
  <c r="I2472" i="3" s="1"/>
  <c r="CC2494" i="2"/>
  <c r="CB2494" i="2"/>
  <c r="CA2494" i="2"/>
  <c r="BZ2494" i="2"/>
  <c r="BY2494" i="2"/>
  <c r="BX2494" i="2"/>
  <c r="CG2494" i="2"/>
  <c r="CF2494" i="2"/>
  <c r="CE2494" i="2"/>
  <c r="CD2494" i="2"/>
  <c r="BW2494" i="2"/>
  <c r="BG2494" i="2"/>
  <c r="AQ2494" i="2"/>
  <c r="AA2494" i="2"/>
  <c r="BV2494" i="2"/>
  <c r="BF2494" i="2"/>
  <c r="AP2494" i="2"/>
  <c r="Z2494" i="2"/>
  <c r="BU2494" i="2"/>
  <c r="BE2494" i="2"/>
  <c r="AO2494" i="2"/>
  <c r="Y2494" i="2"/>
  <c r="BT2494" i="2"/>
  <c r="BD2494" i="2"/>
  <c r="AN2494" i="2"/>
  <c r="X2494" i="2"/>
  <c r="BR2494" i="2"/>
  <c r="BB2494" i="2"/>
  <c r="AL2494" i="2"/>
  <c r="V2494" i="2"/>
  <c r="BQ2494" i="2"/>
  <c r="BA2494" i="2"/>
  <c r="AK2494" i="2"/>
  <c r="U2494" i="2"/>
  <c r="BP2494" i="2"/>
  <c r="AZ2494" i="2"/>
  <c r="AJ2494" i="2"/>
  <c r="BO2494" i="2"/>
  <c r="AY2494" i="2"/>
  <c r="AI2494" i="2"/>
  <c r="BN2494" i="2"/>
  <c r="AX2494" i="2"/>
  <c r="AH2494" i="2"/>
  <c r="BM2494" i="2"/>
  <c r="AW2494" i="2"/>
  <c r="AG2494" i="2"/>
  <c r="BL2494" i="2"/>
  <c r="AV2494" i="2"/>
  <c r="AF2494" i="2"/>
  <c r="BJ2494" i="2"/>
  <c r="AT2494" i="2"/>
  <c r="AD2494" i="2"/>
  <c r="BH2494" i="2"/>
  <c r="AR2494" i="2"/>
  <c r="AB2494" i="2"/>
  <c r="BS2494" i="2"/>
  <c r="BK2494" i="2"/>
  <c r="BI2494" i="2"/>
  <c r="BC2494" i="2"/>
  <c r="AU2494" i="2"/>
  <c r="AS2494" i="2"/>
  <c r="AM2494" i="2"/>
  <c r="AE2494" i="2"/>
  <c r="AC2494" i="2"/>
  <c r="W2494" i="2"/>
  <c r="G2475" i="3"/>
  <c r="I2475" i="3" s="1"/>
  <c r="CG2497" i="2"/>
  <c r="BU2497" i="2"/>
  <c r="BE2497" i="2"/>
  <c r="AO2497" i="2"/>
  <c r="Y2497" i="2"/>
  <c r="BT2497" i="2"/>
  <c r="BD2497" i="2"/>
  <c r="AN2497" i="2"/>
  <c r="X2497" i="2"/>
  <c r="BS2497" i="2"/>
  <c r="BC2497" i="2"/>
  <c r="AM2497" i="2"/>
  <c r="W2497" i="2"/>
  <c r="BR2497" i="2"/>
  <c r="BB2497" i="2"/>
  <c r="AL2497" i="2"/>
  <c r="V2497" i="2"/>
  <c r="BQ2497" i="2"/>
  <c r="CF2497" i="2"/>
  <c r="BP2497" i="2"/>
  <c r="AZ2497" i="2"/>
  <c r="AJ2497" i="2"/>
  <c r="CE2497" i="2"/>
  <c r="BO2497" i="2"/>
  <c r="AY2497" i="2"/>
  <c r="AI2497" i="2"/>
  <c r="CD2497" i="2"/>
  <c r="BN2497" i="2"/>
  <c r="AX2497" i="2"/>
  <c r="AH2497" i="2"/>
  <c r="CC2497" i="2"/>
  <c r="BM2497" i="2"/>
  <c r="AW2497" i="2"/>
  <c r="AG2497" i="2"/>
  <c r="CB2497" i="2"/>
  <c r="BL2497" i="2"/>
  <c r="AV2497" i="2"/>
  <c r="AF2497" i="2"/>
  <c r="CA2497" i="2"/>
  <c r="BK2497" i="2"/>
  <c r="AU2497" i="2"/>
  <c r="AE2497" i="2"/>
  <c r="BZ2497" i="2"/>
  <c r="BJ2497" i="2"/>
  <c r="AT2497" i="2"/>
  <c r="AD2497" i="2"/>
  <c r="BY2497" i="2"/>
  <c r="BI2497" i="2"/>
  <c r="BX2497" i="2"/>
  <c r="BH2497" i="2"/>
  <c r="AR2497" i="2"/>
  <c r="AB2497" i="2"/>
  <c r="BV2497" i="2"/>
  <c r="BF2497" i="2"/>
  <c r="AP2497" i="2"/>
  <c r="Z2497" i="2"/>
  <c r="BW2497" i="2"/>
  <c r="BG2497" i="2"/>
  <c r="BA2497" i="2"/>
  <c r="AS2497" i="2"/>
  <c r="AQ2497" i="2"/>
  <c r="AK2497" i="2"/>
  <c r="AC2497" i="2"/>
  <c r="AA2497" i="2"/>
  <c r="U2497" i="2"/>
  <c r="G2478" i="3"/>
  <c r="I2478" i="3" s="1"/>
  <c r="CF2500" i="2"/>
  <c r="BP2500" i="2"/>
  <c r="CE2500" i="2"/>
  <c r="BO2500" i="2"/>
  <c r="CD2500" i="2"/>
  <c r="BN2500" i="2"/>
  <c r="CC2500" i="2"/>
  <c r="BM2500" i="2"/>
  <c r="CB2500" i="2"/>
  <c r="BL2500" i="2"/>
  <c r="CA2500" i="2"/>
  <c r="BK2500" i="2"/>
  <c r="BZ2500" i="2"/>
  <c r="BJ2500" i="2"/>
  <c r="BY2500" i="2"/>
  <c r="BI2500" i="2"/>
  <c r="BT2500" i="2"/>
  <c r="BX2500" i="2"/>
  <c r="CG2500" i="2"/>
  <c r="BW2500" i="2"/>
  <c r="BV2500" i="2"/>
  <c r="BU2500" i="2"/>
  <c r="BS2500" i="2"/>
  <c r="BR2500" i="2"/>
  <c r="BQ2500" i="2"/>
  <c r="AV2500" i="2"/>
  <c r="AF2500" i="2"/>
  <c r="AU2500" i="2"/>
  <c r="AE2500" i="2"/>
  <c r="AT2500" i="2"/>
  <c r="AD2500" i="2"/>
  <c r="AS2500" i="2"/>
  <c r="AC2500" i="2"/>
  <c r="BH2500" i="2"/>
  <c r="AR2500" i="2"/>
  <c r="AB2500" i="2"/>
  <c r="BG2500" i="2"/>
  <c r="AQ2500" i="2"/>
  <c r="AA2500" i="2"/>
  <c r="BF2500" i="2"/>
  <c r="AP2500" i="2"/>
  <c r="Z2500" i="2"/>
  <c r="BE2500" i="2"/>
  <c r="AO2500" i="2"/>
  <c r="Y2500" i="2"/>
  <c r="BD2500" i="2"/>
  <c r="AN2500" i="2"/>
  <c r="X2500" i="2"/>
  <c r="BC2500" i="2"/>
  <c r="AM2500" i="2"/>
  <c r="W2500" i="2"/>
  <c r="BB2500" i="2"/>
  <c r="AL2500" i="2"/>
  <c r="V2500" i="2"/>
  <c r="BA2500" i="2"/>
  <c r="AK2500" i="2"/>
  <c r="U2500" i="2"/>
  <c r="AZ2500" i="2"/>
  <c r="AJ2500" i="2"/>
  <c r="AY2500" i="2"/>
  <c r="AI2500" i="2"/>
  <c r="AX2500" i="2"/>
  <c r="AH2500" i="2"/>
  <c r="AW2500" i="2"/>
  <c r="AG2500" i="2"/>
  <c r="G2482" i="3"/>
  <c r="I2482" i="3" s="1"/>
  <c r="CF2504" i="2"/>
  <c r="CE2504" i="2"/>
  <c r="CD2504" i="2"/>
  <c r="CC2504" i="2"/>
  <c r="CB2504" i="2"/>
  <c r="CA2504" i="2"/>
  <c r="BZ2504" i="2"/>
  <c r="BY2504" i="2"/>
  <c r="BX2504" i="2"/>
  <c r="CG2504" i="2"/>
  <c r="CG2503" i="2" s="1"/>
  <c r="BW2504" i="2"/>
  <c r="BG2504" i="2"/>
  <c r="AQ2504" i="2"/>
  <c r="AA2504" i="2"/>
  <c r="BV2504" i="2"/>
  <c r="BF2504" i="2"/>
  <c r="AP2504" i="2"/>
  <c r="Z2504" i="2"/>
  <c r="BU2504" i="2"/>
  <c r="BE2504" i="2"/>
  <c r="AO2504" i="2"/>
  <c r="Y2504" i="2"/>
  <c r="BT2504" i="2"/>
  <c r="BD2504" i="2"/>
  <c r="AN2504" i="2"/>
  <c r="X2504" i="2"/>
  <c r="X2503" i="2" s="1"/>
  <c r="BS2504" i="2"/>
  <c r="BC2504" i="2"/>
  <c r="BC2503" i="2" s="1"/>
  <c r="AM2504" i="2"/>
  <c r="W2504" i="2"/>
  <c r="W2503" i="2" s="1"/>
  <c r="BR2504" i="2"/>
  <c r="BB2504" i="2"/>
  <c r="AL2504" i="2"/>
  <c r="V2504" i="2"/>
  <c r="BQ2504" i="2"/>
  <c r="BA2504" i="2"/>
  <c r="AK2504" i="2"/>
  <c r="U2504" i="2"/>
  <c r="BP2504" i="2"/>
  <c r="AZ2504" i="2"/>
  <c r="AJ2504" i="2"/>
  <c r="BO2504" i="2"/>
  <c r="AY2504" i="2"/>
  <c r="AI2504" i="2"/>
  <c r="AI2503" i="2" s="1"/>
  <c r="BN2504" i="2"/>
  <c r="AX2504" i="2"/>
  <c r="AH2504" i="2"/>
  <c r="BM2504" i="2"/>
  <c r="AW2504" i="2"/>
  <c r="AG2504" i="2"/>
  <c r="BL2504" i="2"/>
  <c r="AV2504" i="2"/>
  <c r="AF2504" i="2"/>
  <c r="BK2504" i="2"/>
  <c r="AU2504" i="2"/>
  <c r="AE2504" i="2"/>
  <c r="BJ2504" i="2"/>
  <c r="AT2504" i="2"/>
  <c r="AD2504" i="2"/>
  <c r="BI2504" i="2"/>
  <c r="AS2504" i="2"/>
  <c r="AC2504" i="2"/>
  <c r="BH2504" i="2"/>
  <c r="AR2504" i="2"/>
  <c r="AB2504" i="2"/>
  <c r="G2485" i="3"/>
  <c r="I2485" i="3" s="1"/>
  <c r="BT2507" i="2"/>
  <c r="BD2507" i="2"/>
  <c r="BS2507" i="2"/>
  <c r="CG2507" i="2"/>
  <c r="BR2507" i="2"/>
  <c r="BQ2507" i="2"/>
  <c r="CF2507" i="2"/>
  <c r="BP2507" i="2"/>
  <c r="CE2507" i="2"/>
  <c r="BO2507" i="2"/>
  <c r="CD2507" i="2"/>
  <c r="BN2507" i="2"/>
  <c r="BX2507" i="2"/>
  <c r="CC2507" i="2"/>
  <c r="BM2507" i="2"/>
  <c r="CB2507" i="2"/>
  <c r="BL2507" i="2"/>
  <c r="BH2507" i="2"/>
  <c r="CA2507" i="2"/>
  <c r="BK2507" i="2"/>
  <c r="BZ2507" i="2"/>
  <c r="BJ2507" i="2"/>
  <c r="BY2507" i="2"/>
  <c r="BI2507" i="2"/>
  <c r="BW2507" i="2"/>
  <c r="BG2507" i="2"/>
  <c r="BV2507" i="2"/>
  <c r="BF2507" i="2"/>
  <c r="BU2507" i="2"/>
  <c r="BE2507" i="2"/>
  <c r="AW2507" i="2"/>
  <c r="AG2507" i="2"/>
  <c r="AV2507" i="2"/>
  <c r="AF2507" i="2"/>
  <c r="AU2507" i="2"/>
  <c r="AE2507" i="2"/>
  <c r="AT2507" i="2"/>
  <c r="AD2507" i="2"/>
  <c r="AS2507" i="2"/>
  <c r="AC2507" i="2"/>
  <c r="AR2507" i="2"/>
  <c r="AB2507" i="2"/>
  <c r="AQ2507" i="2"/>
  <c r="AA2507" i="2"/>
  <c r="AP2507" i="2"/>
  <c r="Z2507" i="2"/>
  <c r="AO2507" i="2"/>
  <c r="Y2507" i="2"/>
  <c r="AN2507" i="2"/>
  <c r="X2507" i="2"/>
  <c r="BC2507" i="2"/>
  <c r="AM2507" i="2"/>
  <c r="W2507" i="2"/>
  <c r="BB2507" i="2"/>
  <c r="AL2507" i="2"/>
  <c r="V2507" i="2"/>
  <c r="BA2507" i="2"/>
  <c r="AK2507" i="2"/>
  <c r="U2507" i="2"/>
  <c r="AZ2507" i="2"/>
  <c r="AJ2507" i="2"/>
  <c r="AY2507" i="2"/>
  <c r="AI2507" i="2"/>
  <c r="AX2507" i="2"/>
  <c r="AH2507" i="2"/>
  <c r="G2488" i="3"/>
  <c r="I2488" i="3" s="1"/>
  <c r="CF2510" i="2"/>
  <c r="CE2510" i="2"/>
  <c r="CD2510" i="2"/>
  <c r="CC2510" i="2"/>
  <c r="CG2510" i="2"/>
  <c r="BW2510" i="2"/>
  <c r="BG2510" i="2"/>
  <c r="AQ2510" i="2"/>
  <c r="AA2510" i="2"/>
  <c r="BV2510" i="2"/>
  <c r="BF2510" i="2"/>
  <c r="AP2510" i="2"/>
  <c r="Z2510" i="2"/>
  <c r="BU2510" i="2"/>
  <c r="BE2510" i="2"/>
  <c r="AO2510" i="2"/>
  <c r="Y2510" i="2"/>
  <c r="BT2510" i="2"/>
  <c r="BD2510" i="2"/>
  <c r="AN2510" i="2"/>
  <c r="X2510" i="2"/>
  <c r="BS2510" i="2"/>
  <c r="BC2510" i="2"/>
  <c r="AM2510" i="2"/>
  <c r="W2510" i="2"/>
  <c r="BR2510" i="2"/>
  <c r="BB2510" i="2"/>
  <c r="AL2510" i="2"/>
  <c r="V2510" i="2"/>
  <c r="BQ2510" i="2"/>
  <c r="BA2510" i="2"/>
  <c r="AK2510" i="2"/>
  <c r="U2510" i="2"/>
  <c r="BP2510" i="2"/>
  <c r="AZ2510" i="2"/>
  <c r="AJ2510" i="2"/>
  <c r="BO2510" i="2"/>
  <c r="AY2510" i="2"/>
  <c r="AI2510" i="2"/>
  <c r="BN2510" i="2"/>
  <c r="AX2510" i="2"/>
  <c r="AH2510" i="2"/>
  <c r="BM2510" i="2"/>
  <c r="AW2510" i="2"/>
  <c r="AG2510" i="2"/>
  <c r="CB2510" i="2"/>
  <c r="BL2510" i="2"/>
  <c r="AV2510" i="2"/>
  <c r="AF2510" i="2"/>
  <c r="CA2510" i="2"/>
  <c r="BK2510" i="2"/>
  <c r="AU2510" i="2"/>
  <c r="AE2510" i="2"/>
  <c r="BZ2510" i="2"/>
  <c r="BJ2510" i="2"/>
  <c r="AT2510" i="2"/>
  <c r="AD2510" i="2"/>
  <c r="BY2510" i="2"/>
  <c r="BI2510" i="2"/>
  <c r="AS2510" i="2"/>
  <c r="AC2510" i="2"/>
  <c r="BX2510" i="2"/>
  <c r="BH2510" i="2"/>
  <c r="AR2510" i="2"/>
  <c r="AB2510" i="2"/>
  <c r="G2492" i="3"/>
  <c r="I2492" i="3" s="1"/>
  <c r="W2513" i="2"/>
  <c r="V2513" i="2"/>
  <c r="U2513" i="2"/>
  <c r="G765" i="3"/>
  <c r="I765" i="3" s="1"/>
  <c r="BX777" i="2"/>
  <c r="BX773" i="2" s="1"/>
  <c r="G2420" i="2"/>
  <c r="G2396" i="3"/>
  <c r="I2396" i="3" s="1"/>
  <c r="G2423" i="2"/>
  <c r="G2399" i="3"/>
  <c r="I2399" i="3" s="1"/>
  <c r="G2379" i="2"/>
  <c r="G2355" i="3"/>
  <c r="I2355" i="3" s="1"/>
  <c r="G2382" i="2"/>
  <c r="G2358" i="3"/>
  <c r="I2358" i="3" s="1"/>
  <c r="G2386" i="2"/>
  <c r="G2362" i="3"/>
  <c r="I2362" i="3" s="1"/>
  <c r="G2389" i="2"/>
  <c r="G2365" i="3"/>
  <c r="I2365" i="3" s="1"/>
  <c r="F2264" i="2"/>
  <c r="G2253" i="3"/>
  <c r="I2253" i="3" s="1"/>
  <c r="F1474" i="2"/>
  <c r="G1463" i="3"/>
  <c r="I1463" i="3" s="1"/>
  <c r="F1597" i="2"/>
  <c r="G1586" i="3"/>
  <c r="I1586" i="3" s="1"/>
  <c r="F2009" i="2"/>
  <c r="G1998" i="3"/>
  <c r="I1998" i="3" s="1"/>
  <c r="F2283" i="2"/>
  <c r="G2272" i="3"/>
  <c r="I2272" i="3" s="1"/>
  <c r="F2299" i="2"/>
  <c r="G2288" i="3"/>
  <c r="I2288" i="3" s="1"/>
  <c r="F2318" i="2"/>
  <c r="G2307" i="3"/>
  <c r="I2307" i="3" s="1"/>
  <c r="F888" i="2"/>
  <c r="G877" i="3"/>
  <c r="I877" i="3" s="1"/>
  <c r="F1040" i="2"/>
  <c r="G1029" i="3"/>
  <c r="I1029" i="3" s="1"/>
  <c r="F2019" i="2"/>
  <c r="G2008" i="3"/>
  <c r="I2008" i="3" s="1"/>
  <c r="F2322" i="2"/>
  <c r="G2311" i="3"/>
  <c r="I2311" i="3" s="1"/>
  <c r="F769" i="2"/>
  <c r="G758" i="3"/>
  <c r="I758" i="3" s="1"/>
  <c r="F773" i="2"/>
  <c r="G762" i="3"/>
  <c r="I762" i="3" s="1"/>
  <c r="F2023" i="2"/>
  <c r="G2012" i="3"/>
  <c r="I2012" i="3" s="1"/>
  <c r="F895" i="2"/>
  <c r="G884" i="3"/>
  <c r="I884" i="3" s="1"/>
  <c r="F1806" i="2"/>
  <c r="G1795" i="3"/>
  <c r="I1795" i="3" s="1"/>
  <c r="F1005" i="2"/>
  <c r="G994" i="3"/>
  <c r="I994" i="3" s="1"/>
  <c r="F2045" i="2"/>
  <c r="G2034" i="3"/>
  <c r="I2034" i="3" s="1"/>
  <c r="F1241" i="2"/>
  <c r="G1230" i="3"/>
  <c r="I1230" i="3" s="1"/>
  <c r="F2076" i="2"/>
  <c r="G2065" i="3"/>
  <c r="I2065" i="3" s="1"/>
  <c r="F2212" i="2"/>
  <c r="G2201" i="3"/>
  <c r="I2201" i="3" s="1"/>
  <c r="F2080" i="2"/>
  <c r="G2069" i="3"/>
  <c r="I2069" i="3" s="1"/>
  <c r="F1985" i="2"/>
  <c r="G1974" i="3"/>
  <c r="I1974" i="3" s="1"/>
  <c r="F2250" i="2"/>
  <c r="G2239" i="3"/>
  <c r="I2239" i="3" s="1"/>
  <c r="F2105" i="2"/>
  <c r="G2094" i="3"/>
  <c r="I2094" i="3" s="1"/>
  <c r="F1947" i="2"/>
  <c r="G1936" i="3"/>
  <c r="I1936" i="3" s="1"/>
  <c r="F2109" i="2"/>
  <c r="G2098" i="3"/>
  <c r="I2098" i="3" s="1"/>
  <c r="F1361" i="2"/>
  <c r="G1350" i="3"/>
  <c r="I1350" i="3" s="1"/>
  <c r="F1978" i="2"/>
  <c r="G1967" i="3"/>
  <c r="I1967" i="3" s="1"/>
  <c r="F2122" i="2"/>
  <c r="G2111" i="3"/>
  <c r="I2111" i="3" s="1"/>
  <c r="F1918" i="2"/>
  <c r="F1998" i="2"/>
  <c r="AB134" i="2"/>
  <c r="AA134" i="2"/>
  <c r="AG137" i="2"/>
  <c r="AA137" i="2"/>
  <c r="AB137" i="2"/>
  <c r="AB140" i="2"/>
  <c r="AB131" i="2"/>
  <c r="AK150" i="2"/>
  <c r="AJ150" i="2"/>
  <c r="BX2350" i="2"/>
  <c r="BX2347" i="2"/>
  <c r="BV2344" i="2"/>
  <c r="BT2301" i="2"/>
  <c r="BP2296" i="2"/>
  <c r="BP2297" i="2" s="1"/>
  <c r="BP2293" i="2"/>
  <c r="BK2287" i="2"/>
  <c r="BK2289" i="2" s="1"/>
  <c r="BO2284" i="2"/>
  <c r="BL2268" i="2"/>
  <c r="BV2260" i="2"/>
  <c r="BR2257" i="2"/>
  <c r="BQ2251" i="2"/>
  <c r="BU2200" i="2"/>
  <c r="CC2191" i="2"/>
  <c r="BO2170" i="2"/>
  <c r="BS2167" i="2"/>
  <c r="BU2161" i="2"/>
  <c r="BN2158" i="2"/>
  <c r="CC1773" i="2"/>
  <c r="CC1770" i="2"/>
  <c r="CC1767" i="2"/>
  <c r="CC1764" i="2"/>
  <c r="CC1761" i="2"/>
  <c r="CC1758" i="2"/>
  <c r="CC1755" i="2"/>
  <c r="CC1752" i="2"/>
  <c r="CC1749" i="2"/>
  <c r="CC1746" i="2"/>
  <c r="CC1743" i="2"/>
  <c r="CC1740" i="2"/>
  <c r="CC1734" i="2"/>
  <c r="CC1731" i="2"/>
  <c r="CC1728" i="2"/>
  <c r="CC1725" i="2"/>
  <c r="CC1722" i="2"/>
  <c r="CC1719" i="2"/>
  <c r="CC1716" i="2"/>
  <c r="CC1713" i="2"/>
  <c r="CC1710" i="2"/>
  <c r="CC1704" i="2"/>
  <c r="CC1698" i="2"/>
  <c r="CC1695" i="2"/>
  <c r="CC1692" i="2"/>
  <c r="CC1689" i="2"/>
  <c r="CC1686" i="2"/>
  <c r="CC1683" i="2"/>
  <c r="CC1680" i="2"/>
  <c r="CC1677" i="2"/>
  <c r="CC1674" i="2"/>
  <c r="CC1671" i="2"/>
  <c r="CC1668" i="2"/>
  <c r="CC1665" i="2"/>
  <c r="CC1662" i="2"/>
  <c r="CC1659" i="2"/>
  <c r="CC1656" i="2"/>
  <c r="CC1653" i="2"/>
  <c r="CC1650" i="2"/>
  <c r="CC1647" i="2"/>
  <c r="CC1644" i="2"/>
  <c r="CC1641" i="2"/>
  <c r="CC1638" i="2"/>
  <c r="CC1635" i="2"/>
  <c r="CC1632" i="2"/>
  <c r="CC1629" i="2"/>
  <c r="CC1626" i="2"/>
  <c r="CC2387" i="2"/>
  <c r="CC2384" i="2"/>
  <c r="CC2383" i="2" s="1"/>
  <c r="CC2390" i="2" s="1"/>
  <c r="CF1559" i="2"/>
  <c r="CG1559" i="2"/>
  <c r="CF1556" i="2"/>
  <c r="CG1556" i="2"/>
  <c r="CG1553" i="2"/>
  <c r="CF1553" i="2"/>
  <c r="CF1550" i="2"/>
  <c r="CG1550" i="2"/>
  <c r="CF1547" i="2"/>
  <c r="CG1547" i="2"/>
  <c r="CG1544" i="2"/>
  <c r="CF1544" i="2"/>
  <c r="CG1541" i="2"/>
  <c r="CF1541" i="2"/>
  <c r="CF1538" i="2"/>
  <c r="CG1538" i="2"/>
  <c r="CF1535" i="2"/>
  <c r="CG1535" i="2"/>
  <c r="CF1532" i="2"/>
  <c r="CG1532" i="2"/>
  <c r="CG1529" i="2"/>
  <c r="CF1529" i="2"/>
  <c r="CG1526" i="2"/>
  <c r="CF1526" i="2"/>
  <c r="CG1508" i="2"/>
  <c r="CF1508" i="2"/>
  <c r="CG1505" i="2"/>
  <c r="CF1505" i="2"/>
  <c r="CG1502" i="2"/>
  <c r="CF1502" i="2"/>
  <c r="CG1499" i="2"/>
  <c r="CF1499" i="2"/>
  <c r="CF1496" i="2"/>
  <c r="CG1496" i="2"/>
  <c r="CF1487" i="2"/>
  <c r="CG1487" i="2"/>
  <c r="CG1484" i="2"/>
  <c r="CF1484" i="2"/>
  <c r="CF1471" i="2"/>
  <c r="CG1471" i="2"/>
  <c r="CG1468" i="2"/>
  <c r="CF1468" i="2"/>
  <c r="CF1432" i="2"/>
  <c r="CG1432" i="2"/>
  <c r="CG1257" i="2"/>
  <c r="CF1257" i="2"/>
  <c r="CF1254" i="2"/>
  <c r="CG1254" i="2"/>
  <c r="CF1251" i="2"/>
  <c r="CG1251" i="2"/>
  <c r="CF1242" i="2"/>
  <c r="CG1242" i="2"/>
  <c r="CG1238" i="2"/>
  <c r="CF1238" i="2"/>
  <c r="CG1226" i="2"/>
  <c r="CF1226" i="2"/>
  <c r="CF1223" i="2"/>
  <c r="CG1223" i="2"/>
  <c r="CF1220" i="2"/>
  <c r="CG1220" i="2"/>
  <c r="CG1172" i="2"/>
  <c r="CF1172" i="2"/>
  <c r="CG1169" i="2"/>
  <c r="CF1169" i="2"/>
  <c r="BZ2185" i="2"/>
  <c r="CA2185" i="2"/>
  <c r="BT2185" i="2"/>
  <c r="BV2185" i="2"/>
  <c r="BV2186" i="2" s="1"/>
  <c r="CB2182" i="2"/>
  <c r="BU2182" i="2"/>
  <c r="BY2182" i="2"/>
  <c r="BX2182" i="2"/>
  <c r="BG2173" i="2"/>
  <c r="BI2173" i="2"/>
  <c r="BK2173" i="2"/>
  <c r="BJ2173" i="2"/>
  <c r="BH2173" i="2"/>
  <c r="BU2341" i="2"/>
  <c r="BW2341" i="2"/>
  <c r="BX2341" i="2"/>
  <c r="BV2341" i="2"/>
  <c r="BT2341" i="2"/>
  <c r="BO2290" i="2"/>
  <c r="BM2290" i="2"/>
  <c r="BN2290" i="2"/>
  <c r="BK2290" i="2"/>
  <c r="BK2291" i="2" s="1"/>
  <c r="BP2290" i="2"/>
  <c r="BL2290" i="2"/>
  <c r="BO2280" i="2"/>
  <c r="BL2280" i="2"/>
  <c r="BK2277" i="2"/>
  <c r="BL2277" i="2"/>
  <c r="BM2277" i="2"/>
  <c r="BO2277" i="2"/>
  <c r="BP2277" i="2"/>
  <c r="BP2278" i="2" s="1"/>
  <c r="BN2277" i="2"/>
  <c r="BL2274" i="2"/>
  <c r="BN2274" i="2"/>
  <c r="BP2274" i="2"/>
  <c r="BM2274" i="2"/>
  <c r="BK2274" i="2"/>
  <c r="BO2274" i="2"/>
  <c r="BO2275" i="2" s="1"/>
  <c r="BO2271" i="2"/>
  <c r="BN2271" i="2"/>
  <c r="BX2254" i="2"/>
  <c r="BW2254" i="2"/>
  <c r="BV2254" i="2"/>
  <c r="BT2254" i="2"/>
  <c r="BU2254" i="2"/>
  <c r="BM2228" i="2"/>
  <c r="BM2212" i="2" s="1"/>
  <c r="BP2228" i="2"/>
  <c r="BP2212" i="2" s="1"/>
  <c r="BJ2228" i="2"/>
  <c r="BJ2212" i="2" s="1"/>
  <c r="BN2228" i="2"/>
  <c r="BN2212" i="2" s="1"/>
  <c r="BP2280" i="2"/>
  <c r="BO2228" i="2"/>
  <c r="BO2212" i="2" s="1"/>
  <c r="BC2228" i="2"/>
  <c r="BD2228" i="2"/>
  <c r="BD2212" i="2" s="1"/>
  <c r="BE2228" i="2"/>
  <c r="BF2228" i="2"/>
  <c r="BF2212" i="2" s="1"/>
  <c r="BG2228" i="2"/>
  <c r="BH2228" i="2"/>
  <c r="BH2212" i="2" s="1"/>
  <c r="BI2228" i="2"/>
  <c r="BI2212" i="2" s="1"/>
  <c r="BK2280" i="2"/>
  <c r="BQ2334" i="2"/>
  <c r="BK2228" i="2"/>
  <c r="BK2212" i="2" s="1"/>
  <c r="BM2280" i="2"/>
  <c r="BL2228" i="2"/>
  <c r="BL2212" i="2" s="1"/>
  <c r="BN2280" i="2"/>
  <c r="CA2182" i="2"/>
  <c r="CA2184" i="2" s="1"/>
  <c r="AZ2233" i="2"/>
  <c r="BP2284" i="2"/>
  <c r="BT2182" i="2"/>
  <c r="BZ2182" i="2"/>
  <c r="BV2182" i="2"/>
  <c r="BW2182" i="2"/>
  <c r="CC2182" i="2"/>
  <c r="BM2284" i="2"/>
  <c r="BW2185" i="2"/>
  <c r="CB2185" i="2"/>
  <c r="BM2287" i="2"/>
  <c r="BX2185" i="2"/>
  <c r="BX2186" i="2" s="1"/>
  <c r="BL2287" i="2"/>
  <c r="BY2185" i="2"/>
  <c r="CC2185" i="2"/>
  <c r="BN2287" i="2"/>
  <c r="BO2287" i="2"/>
  <c r="BP2287" i="2"/>
  <c r="BU2185" i="2"/>
  <c r="AX2232" i="2"/>
  <c r="BK2284" i="2"/>
  <c r="BL2284" i="2"/>
  <c r="BN2284" i="2"/>
  <c r="BY2191" i="2"/>
  <c r="CB2191" i="2"/>
  <c r="CB2192" i="2" s="1"/>
  <c r="CA2191" i="2"/>
  <c r="BM2293" i="2"/>
  <c r="BW2200" i="2"/>
  <c r="BX2191" i="2"/>
  <c r="BZ2191" i="2"/>
  <c r="BL2293" i="2"/>
  <c r="BW2344" i="2"/>
  <c r="BX2344" i="2"/>
  <c r="BX2345" i="2" s="1"/>
  <c r="BK2293" i="2"/>
  <c r="BN2293" i="2"/>
  <c r="BN2294" i="2" s="1"/>
  <c r="BO2293" i="2"/>
  <c r="BP2362" i="2"/>
  <c r="BH2170" i="2"/>
  <c r="BH2171" i="2" s="1"/>
  <c r="BJ2170" i="2"/>
  <c r="BR2200" i="2"/>
  <c r="BT2200" i="2"/>
  <c r="BQ2200" i="2"/>
  <c r="BV2200" i="2"/>
  <c r="BR2251" i="2"/>
  <c r="BR2253" i="2" s="1"/>
  <c r="BS2200" i="2"/>
  <c r="BX2200" i="2"/>
  <c r="BR2305" i="2"/>
  <c r="BW2354" i="2"/>
  <c r="BP2251" i="2"/>
  <c r="BS2251" i="2"/>
  <c r="BT2251" i="2"/>
  <c r="BP2200" i="2"/>
  <c r="BP2201" i="2" s="1"/>
  <c r="BT2347" i="2"/>
  <c r="BU2347" i="2"/>
  <c r="BL2296" i="2"/>
  <c r="BV2347" i="2"/>
  <c r="BJ2198" i="2"/>
  <c r="BM2296" i="2"/>
  <c r="BW2347" i="2"/>
  <c r="BK2296" i="2"/>
  <c r="BT2350" i="2"/>
  <c r="BN2296" i="2"/>
  <c r="BU2350" i="2"/>
  <c r="BJ2248" i="2"/>
  <c r="BO2296" i="2"/>
  <c r="BV2350" i="2"/>
  <c r="BW2350" i="2"/>
  <c r="F2437" i="2"/>
  <c r="F2376" i="2"/>
  <c r="BJ2379" i="2"/>
  <c r="AT2379" i="2"/>
  <c r="AD2379" i="2"/>
  <c r="BI2379" i="2"/>
  <c r="AS2379" i="2"/>
  <c r="AC2379" i="2"/>
  <c r="BH2379" i="2"/>
  <c r="AR2379" i="2"/>
  <c r="AB2379" i="2"/>
  <c r="BG2379" i="2"/>
  <c r="AQ2379" i="2"/>
  <c r="AA2379" i="2"/>
  <c r="BF2379" i="2"/>
  <c r="AP2379" i="2"/>
  <c r="Z2379" i="2"/>
  <c r="BE2379" i="2"/>
  <c r="AO2379" i="2"/>
  <c r="Y2379" i="2"/>
  <c r="BD2379" i="2"/>
  <c r="AN2379" i="2"/>
  <c r="X2379" i="2"/>
  <c r="BC2379" i="2"/>
  <c r="AM2379" i="2"/>
  <c r="W2379" i="2"/>
  <c r="BR2379" i="2"/>
  <c r="BB2379" i="2"/>
  <c r="AL2379" i="2"/>
  <c r="V2379" i="2"/>
  <c r="BQ2379" i="2"/>
  <c r="BA2379" i="2"/>
  <c r="AK2379" i="2"/>
  <c r="U2379" i="2"/>
  <c r="BP2379" i="2"/>
  <c r="AZ2379" i="2"/>
  <c r="AJ2379" i="2"/>
  <c r="BO2379" i="2"/>
  <c r="AY2379" i="2"/>
  <c r="AI2379" i="2"/>
  <c r="BN2379" i="2"/>
  <c r="AX2379" i="2"/>
  <c r="AH2379" i="2"/>
  <c r="BM2379" i="2"/>
  <c r="AW2379" i="2"/>
  <c r="AG2379" i="2"/>
  <c r="BL2379" i="2"/>
  <c r="AV2379" i="2"/>
  <c r="AF2379" i="2"/>
  <c r="BK2379" i="2"/>
  <c r="AU2379" i="2"/>
  <c r="AE2379" i="2"/>
  <c r="BL2382" i="2"/>
  <c r="AV2382" i="2"/>
  <c r="AF2382" i="2"/>
  <c r="BK2382" i="2"/>
  <c r="AU2382" i="2"/>
  <c r="AE2382" i="2"/>
  <c r="BJ2382" i="2"/>
  <c r="AT2382" i="2"/>
  <c r="AD2382" i="2"/>
  <c r="BI2382" i="2"/>
  <c r="AS2382" i="2"/>
  <c r="AC2382" i="2"/>
  <c r="BH2382" i="2"/>
  <c r="AR2382" i="2"/>
  <c r="AB2382" i="2"/>
  <c r="BG2382" i="2"/>
  <c r="AQ2382" i="2"/>
  <c r="AA2382" i="2"/>
  <c r="BF2382" i="2"/>
  <c r="AP2382" i="2"/>
  <c r="Z2382" i="2"/>
  <c r="BE2382" i="2"/>
  <c r="AO2382" i="2"/>
  <c r="Y2382" i="2"/>
  <c r="BD2382" i="2"/>
  <c r="AN2382" i="2"/>
  <c r="X2382" i="2"/>
  <c r="BC2382" i="2"/>
  <c r="AM2382" i="2"/>
  <c r="W2382" i="2"/>
  <c r="BR2382" i="2"/>
  <c r="BB2382" i="2"/>
  <c r="AL2382" i="2"/>
  <c r="V2382" i="2"/>
  <c r="BQ2382" i="2"/>
  <c r="BA2382" i="2"/>
  <c r="AK2382" i="2"/>
  <c r="U2382" i="2"/>
  <c r="BP2382" i="2"/>
  <c r="AZ2382" i="2"/>
  <c r="AJ2382" i="2"/>
  <c r="BO2382" i="2"/>
  <c r="AY2382" i="2"/>
  <c r="AI2382" i="2"/>
  <c r="BN2382" i="2"/>
  <c r="AX2382" i="2"/>
  <c r="AH2382" i="2"/>
  <c r="BM2382" i="2"/>
  <c r="AW2382" i="2"/>
  <c r="AG2382" i="2"/>
  <c r="F2383" i="2"/>
  <c r="BN2386" i="2"/>
  <c r="AX2386" i="2"/>
  <c r="AH2386" i="2"/>
  <c r="BM2386" i="2"/>
  <c r="AW2386" i="2"/>
  <c r="AG2386" i="2"/>
  <c r="BL2386" i="2"/>
  <c r="AV2386" i="2"/>
  <c r="AF2386" i="2"/>
  <c r="CA2386" i="2"/>
  <c r="BK2386" i="2"/>
  <c r="AU2386" i="2"/>
  <c r="AE2386" i="2"/>
  <c r="BZ2386" i="2"/>
  <c r="BJ2386" i="2"/>
  <c r="AT2386" i="2"/>
  <c r="AD2386" i="2"/>
  <c r="BY2386" i="2"/>
  <c r="BI2386" i="2"/>
  <c r="AS2386" i="2"/>
  <c r="AC2386" i="2"/>
  <c r="BX2386" i="2"/>
  <c r="BH2386" i="2"/>
  <c r="AR2386" i="2"/>
  <c r="AB2386" i="2"/>
  <c r="BW2386" i="2"/>
  <c r="BG2386" i="2"/>
  <c r="AQ2386" i="2"/>
  <c r="AA2386" i="2"/>
  <c r="BV2386" i="2"/>
  <c r="BF2386" i="2"/>
  <c r="AP2386" i="2"/>
  <c r="Z2386" i="2"/>
  <c r="BU2386" i="2"/>
  <c r="BE2386" i="2"/>
  <c r="AO2386" i="2"/>
  <c r="Y2386" i="2"/>
  <c r="BT2386" i="2"/>
  <c r="BD2386" i="2"/>
  <c r="AN2386" i="2"/>
  <c r="X2386" i="2"/>
  <c r="BS2386" i="2"/>
  <c r="BC2386" i="2"/>
  <c r="AM2386" i="2"/>
  <c r="W2386" i="2"/>
  <c r="BR2386" i="2"/>
  <c r="BB2386" i="2"/>
  <c r="AL2386" i="2"/>
  <c r="V2386" i="2"/>
  <c r="BQ2386" i="2"/>
  <c r="BA2386" i="2"/>
  <c r="AK2386" i="2"/>
  <c r="U2386" i="2"/>
  <c r="BP2386" i="2"/>
  <c r="AZ2386" i="2"/>
  <c r="AJ2386" i="2"/>
  <c r="BO2386" i="2"/>
  <c r="AY2386" i="2"/>
  <c r="AI2386" i="2"/>
  <c r="BP2389" i="2"/>
  <c r="AZ2389" i="2"/>
  <c r="AJ2389" i="2"/>
  <c r="BO2389" i="2"/>
  <c r="AY2389" i="2"/>
  <c r="AI2389" i="2"/>
  <c r="BN2389" i="2"/>
  <c r="AX2389" i="2"/>
  <c r="AH2389" i="2"/>
  <c r="BM2389" i="2"/>
  <c r="AW2389" i="2"/>
  <c r="AG2389" i="2"/>
  <c r="BL2389" i="2"/>
  <c r="AV2389" i="2"/>
  <c r="AF2389" i="2"/>
  <c r="CA2389" i="2"/>
  <c r="BK2389" i="2"/>
  <c r="AU2389" i="2"/>
  <c r="AE2389" i="2"/>
  <c r="BZ2389" i="2"/>
  <c r="BJ2389" i="2"/>
  <c r="AT2389" i="2"/>
  <c r="AD2389" i="2"/>
  <c r="BY2389" i="2"/>
  <c r="BI2389" i="2"/>
  <c r="AS2389" i="2"/>
  <c r="AC2389" i="2"/>
  <c r="BX2389" i="2"/>
  <c r="BH2389" i="2"/>
  <c r="AR2389" i="2"/>
  <c r="AB2389" i="2"/>
  <c r="BW2389" i="2"/>
  <c r="BG2389" i="2"/>
  <c r="AQ2389" i="2"/>
  <c r="AA2389" i="2"/>
  <c r="BV2389" i="2"/>
  <c r="BF2389" i="2"/>
  <c r="AP2389" i="2"/>
  <c r="Z2389" i="2"/>
  <c r="BU2389" i="2"/>
  <c r="BE2389" i="2"/>
  <c r="AO2389" i="2"/>
  <c r="Y2389" i="2"/>
  <c r="BT2389" i="2"/>
  <c r="BD2389" i="2"/>
  <c r="AN2389" i="2"/>
  <c r="X2389" i="2"/>
  <c r="BS2389" i="2"/>
  <c r="BC2389" i="2"/>
  <c r="AM2389" i="2"/>
  <c r="W2389" i="2"/>
  <c r="BR2389" i="2"/>
  <c r="BB2389" i="2"/>
  <c r="AL2389" i="2"/>
  <c r="V2389" i="2"/>
  <c r="BQ2389" i="2"/>
  <c r="BA2389" i="2"/>
  <c r="AK2389" i="2"/>
  <c r="U2389" i="2"/>
  <c r="F2503" i="2"/>
  <c r="F2396" i="2"/>
  <c r="F2457" i="2"/>
  <c r="F2513" i="2"/>
  <c r="CD2516" i="2"/>
  <c r="BN2516" i="2"/>
  <c r="AX2516" i="2"/>
  <c r="AH2516" i="2"/>
  <c r="CC2516" i="2"/>
  <c r="BM2516" i="2"/>
  <c r="AW2516" i="2"/>
  <c r="AG2516" i="2"/>
  <c r="CB2516" i="2"/>
  <c r="BL2516" i="2"/>
  <c r="AV2516" i="2"/>
  <c r="AF2516" i="2"/>
  <c r="CA2516" i="2"/>
  <c r="BK2516" i="2"/>
  <c r="AU2516" i="2"/>
  <c r="AE2516" i="2"/>
  <c r="BZ2516" i="2"/>
  <c r="BJ2516" i="2"/>
  <c r="AT2516" i="2"/>
  <c r="AD2516" i="2"/>
  <c r="BY2516" i="2"/>
  <c r="BI2516" i="2"/>
  <c r="AS2516" i="2"/>
  <c r="AC2516" i="2"/>
  <c r="BX2516" i="2"/>
  <c r="BH2516" i="2"/>
  <c r="AR2516" i="2"/>
  <c r="AB2516" i="2"/>
  <c r="BW2516" i="2"/>
  <c r="BG2516" i="2"/>
  <c r="AQ2516" i="2"/>
  <c r="AA2516" i="2"/>
  <c r="BV2516" i="2"/>
  <c r="BF2516" i="2"/>
  <c r="AP2516" i="2"/>
  <c r="Z2516" i="2"/>
  <c r="BU2516" i="2"/>
  <c r="BE2516" i="2"/>
  <c r="AO2516" i="2"/>
  <c r="Y2516" i="2"/>
  <c r="BT2516" i="2"/>
  <c r="BD2516" i="2"/>
  <c r="AN2516" i="2"/>
  <c r="BS2516" i="2"/>
  <c r="BC2516" i="2"/>
  <c r="AM2516" i="2"/>
  <c r="BR2516" i="2"/>
  <c r="BB2516" i="2"/>
  <c r="AL2516" i="2"/>
  <c r="BQ2516" i="2"/>
  <c r="BA2516" i="2"/>
  <c r="AK2516" i="2"/>
  <c r="CG2516" i="2"/>
  <c r="BP2516" i="2"/>
  <c r="AZ2516" i="2"/>
  <c r="AJ2516" i="2"/>
  <c r="CF2516" i="2"/>
  <c r="BO2516" i="2"/>
  <c r="AY2516" i="2"/>
  <c r="AI2516" i="2"/>
  <c r="F2464" i="2"/>
  <c r="F2406" i="2"/>
  <c r="F2414" i="2"/>
  <c r="F2468" i="2"/>
  <c r="F2424" i="2"/>
  <c r="F2481" i="2"/>
  <c r="BS2317" i="2"/>
  <c r="BN2268" i="2"/>
  <c r="BN2269" i="2" s="1"/>
  <c r="BO2268" i="2"/>
  <c r="BO2269" i="2" s="1"/>
  <c r="BP2268" i="2"/>
  <c r="BM2268" i="2"/>
  <c r="BM2269" i="2" s="1"/>
  <c r="BD2215" i="2"/>
  <c r="BK2268" i="2"/>
  <c r="BK2270" i="2" s="1"/>
  <c r="BH2362" i="2"/>
  <c r="BP2257" i="2"/>
  <c r="BI2362" i="2"/>
  <c r="BS2257" i="2"/>
  <c r="BJ2363" i="2"/>
  <c r="BT2257" i="2"/>
  <c r="BL2363" i="2"/>
  <c r="BR2161" i="2"/>
  <c r="BR2162" i="2" s="1"/>
  <c r="BU2260" i="2"/>
  <c r="BO2158" i="2"/>
  <c r="BR2310" i="2"/>
  <c r="BM2158" i="2"/>
  <c r="BQ2257" i="2"/>
  <c r="BL2158" i="2"/>
  <c r="AD306" i="2"/>
  <c r="AC306" i="2"/>
  <c r="AB306" i="2"/>
  <c r="AA306" i="2"/>
  <c r="AP306" i="2"/>
  <c r="Z306" i="2"/>
  <c r="Y306" i="2"/>
  <c r="X306" i="2"/>
  <c r="W306" i="2"/>
  <c r="V306" i="2"/>
  <c r="U306" i="2"/>
  <c r="CG306" i="2"/>
  <c r="CF306" i="2"/>
  <c r="CD306" i="2"/>
  <c r="AF306" i="2"/>
  <c r="AE306" i="2"/>
  <c r="BL1165" i="2"/>
  <c r="AV1165" i="2"/>
  <c r="AF1165" i="2"/>
  <c r="BK1165" i="2"/>
  <c r="AU1165" i="2"/>
  <c r="AE1165" i="2"/>
  <c r="BJ1165" i="2"/>
  <c r="AT1165" i="2"/>
  <c r="AD1165" i="2"/>
  <c r="BI1165" i="2"/>
  <c r="AS1165" i="2"/>
  <c r="AC1165" i="2"/>
  <c r="BH1165" i="2"/>
  <c r="AR1165" i="2"/>
  <c r="AB1165" i="2"/>
  <c r="BG1165" i="2"/>
  <c r="AQ1165" i="2"/>
  <c r="AA1165" i="2"/>
  <c r="BF1165" i="2"/>
  <c r="AP1165" i="2"/>
  <c r="Z1165" i="2"/>
  <c r="BE1165" i="2"/>
  <c r="AO1165" i="2"/>
  <c r="Y1165" i="2"/>
  <c r="BD1165" i="2"/>
  <c r="AN1165" i="2"/>
  <c r="X1165" i="2"/>
  <c r="BC1165" i="2"/>
  <c r="AM1165" i="2"/>
  <c r="W1165" i="2"/>
  <c r="BB1165" i="2"/>
  <c r="AL1165" i="2"/>
  <c r="V1165" i="2"/>
  <c r="BA1165" i="2"/>
  <c r="AK1165" i="2"/>
  <c r="U1165" i="2"/>
  <c r="CG1165" i="2"/>
  <c r="AZ1165" i="2"/>
  <c r="AJ1165" i="2"/>
  <c r="CF1165" i="2"/>
  <c r="BO1165" i="2"/>
  <c r="AY1165" i="2"/>
  <c r="AI1165" i="2"/>
  <c r="BN1165" i="2"/>
  <c r="BM1165" i="2"/>
  <c r="AX1165" i="2"/>
  <c r="AW1165" i="2"/>
  <c r="AH1165" i="2"/>
  <c r="AG1165" i="2"/>
  <c r="CD1165" i="2"/>
  <c r="BR2211" i="2"/>
  <c r="BB2211" i="2"/>
  <c r="BQ2211" i="2"/>
  <c r="BA2211" i="2"/>
  <c r="CG2211" i="2"/>
  <c r="AZ2211" i="2"/>
  <c r="CF2211" i="2"/>
  <c r="AY2211" i="2"/>
  <c r="CD2211" i="2"/>
  <c r="AX2211" i="2"/>
  <c r="CC2211" i="2"/>
  <c r="AW2211" i="2"/>
  <c r="CB2211" i="2"/>
  <c r="AV2211" i="2"/>
  <c r="CA2211" i="2"/>
  <c r="AU2211" i="2"/>
  <c r="BZ2211" i="2"/>
  <c r="BJ2211" i="2"/>
  <c r="AT2211" i="2"/>
  <c r="BY2211" i="2"/>
  <c r="BI2211" i="2"/>
  <c r="BX2211" i="2"/>
  <c r="BH2211" i="2"/>
  <c r="BW2211" i="2"/>
  <c r="BG2211" i="2"/>
  <c r="BU2211" i="2"/>
  <c r="BE2211" i="2"/>
  <c r="BT2211" i="2"/>
  <c r="BD2211" i="2"/>
  <c r="BS2211" i="2"/>
  <c r="BF2211" i="2"/>
  <c r="BC2211" i="2"/>
  <c r="BV2211" i="2"/>
  <c r="BY509" i="2"/>
  <c r="AS509" i="2"/>
  <c r="AC509" i="2"/>
  <c r="BX509" i="2"/>
  <c r="AR509" i="2"/>
  <c r="AB509" i="2"/>
  <c r="BW509" i="2"/>
  <c r="AQ509" i="2"/>
  <c r="AA509" i="2"/>
  <c r="BV509" i="2"/>
  <c r="AP509" i="2"/>
  <c r="Z509" i="2"/>
  <c r="BU509" i="2"/>
  <c r="AO509" i="2"/>
  <c r="Y509" i="2"/>
  <c r="BS509" i="2"/>
  <c r="AM509" i="2"/>
  <c r="W509" i="2"/>
  <c r="BR509" i="2"/>
  <c r="AL509" i="2"/>
  <c r="V509" i="2"/>
  <c r="BQ509" i="2"/>
  <c r="AK509" i="2"/>
  <c r="U509" i="2"/>
  <c r="CG509" i="2"/>
  <c r="BP509" i="2"/>
  <c r="AZ509" i="2"/>
  <c r="AJ509" i="2"/>
  <c r="CF509" i="2"/>
  <c r="BO509" i="2"/>
  <c r="AY509" i="2"/>
  <c r="AI509" i="2"/>
  <c r="CD509" i="2"/>
  <c r="AX509" i="2"/>
  <c r="AH509" i="2"/>
  <c r="CC509" i="2"/>
  <c r="AW509" i="2"/>
  <c r="AG509" i="2"/>
  <c r="CB509" i="2"/>
  <c r="AV509" i="2"/>
  <c r="AF509" i="2"/>
  <c r="CA509" i="2"/>
  <c r="AU509" i="2"/>
  <c r="AE509" i="2"/>
  <c r="BZ509" i="2"/>
  <c r="AT509" i="2"/>
  <c r="AD509" i="2"/>
  <c r="BT509" i="2"/>
  <c r="AN509" i="2"/>
  <c r="X509" i="2"/>
  <c r="BY606" i="2"/>
  <c r="AS606" i="2"/>
  <c r="AC606" i="2"/>
  <c r="AR606" i="2"/>
  <c r="AB606" i="2"/>
  <c r="AQ606" i="2"/>
  <c r="AA606" i="2"/>
  <c r="AP606" i="2"/>
  <c r="Z606" i="2"/>
  <c r="AO606" i="2"/>
  <c r="Y606" i="2"/>
  <c r="AN606" i="2"/>
  <c r="X606" i="2"/>
  <c r="AM606" i="2"/>
  <c r="W606" i="2"/>
  <c r="BB606" i="2"/>
  <c r="AL606" i="2"/>
  <c r="V606" i="2"/>
  <c r="BA606" i="2"/>
  <c r="AK606" i="2"/>
  <c r="U606" i="2"/>
  <c r="CG606" i="2"/>
  <c r="AZ606" i="2"/>
  <c r="AJ606" i="2"/>
  <c r="CF606" i="2"/>
  <c r="AY606" i="2"/>
  <c r="AI606" i="2"/>
  <c r="CD606" i="2"/>
  <c r="AX606" i="2"/>
  <c r="AH606" i="2"/>
  <c r="CC606" i="2"/>
  <c r="AW606" i="2"/>
  <c r="AG606" i="2"/>
  <c r="CB606" i="2"/>
  <c r="AV606" i="2"/>
  <c r="AF606" i="2"/>
  <c r="CA606" i="2"/>
  <c r="AU606" i="2"/>
  <c r="AE606" i="2"/>
  <c r="BZ606" i="2"/>
  <c r="AT606" i="2"/>
  <c r="AD606" i="2"/>
  <c r="CD654" i="2"/>
  <c r="AX654" i="2"/>
  <c r="AH654" i="2"/>
  <c r="CC654" i="2"/>
  <c r="AW654" i="2"/>
  <c r="AG654" i="2"/>
  <c r="CB654" i="2"/>
  <c r="AV654" i="2"/>
  <c r="AF654" i="2"/>
  <c r="CA654" i="2"/>
  <c r="AU654" i="2"/>
  <c r="AE654" i="2"/>
  <c r="BZ654" i="2"/>
  <c r="AT654" i="2"/>
  <c r="AD654" i="2"/>
  <c r="BY654" i="2"/>
  <c r="AS654" i="2"/>
  <c r="AC654" i="2"/>
  <c r="AR654" i="2"/>
  <c r="AB654" i="2"/>
  <c r="AQ654" i="2"/>
  <c r="AA654" i="2"/>
  <c r="BF654" i="2"/>
  <c r="AP654" i="2"/>
  <c r="Z654" i="2"/>
  <c r="BE654" i="2"/>
  <c r="AO654" i="2"/>
  <c r="Y654" i="2"/>
  <c r="BD654" i="2"/>
  <c r="AN654" i="2"/>
  <c r="X654" i="2"/>
  <c r="BC654" i="2"/>
  <c r="AM654" i="2"/>
  <c r="W654" i="2"/>
  <c r="BB654" i="2"/>
  <c r="AL654" i="2"/>
  <c r="V654" i="2"/>
  <c r="BA654" i="2"/>
  <c r="AK654" i="2"/>
  <c r="U654" i="2"/>
  <c r="CG654" i="2"/>
  <c r="CF654" i="2"/>
  <c r="AZ654" i="2"/>
  <c r="AY654" i="2"/>
  <c r="AJ654" i="2"/>
  <c r="AI654" i="2"/>
  <c r="CD753" i="2"/>
  <c r="AX753" i="2"/>
  <c r="AH753" i="2"/>
  <c r="CC753" i="2"/>
  <c r="AW753" i="2"/>
  <c r="AG753" i="2"/>
  <c r="CB753" i="2"/>
  <c r="AV753" i="2"/>
  <c r="AF753" i="2"/>
  <c r="CA753" i="2"/>
  <c r="AU753" i="2"/>
  <c r="AE753" i="2"/>
  <c r="BZ753" i="2"/>
  <c r="AT753" i="2"/>
  <c r="AD753" i="2"/>
  <c r="BY753" i="2"/>
  <c r="AS753" i="2"/>
  <c r="AC753" i="2"/>
  <c r="BX753" i="2"/>
  <c r="AR753" i="2"/>
  <c r="AB753" i="2"/>
  <c r="BW753" i="2"/>
  <c r="AQ753" i="2"/>
  <c r="AA753" i="2"/>
  <c r="BV753" i="2"/>
  <c r="AP753" i="2"/>
  <c r="Z753" i="2"/>
  <c r="BU753" i="2"/>
  <c r="AO753" i="2"/>
  <c r="Y753" i="2"/>
  <c r="BT753" i="2"/>
  <c r="AN753" i="2"/>
  <c r="X753" i="2"/>
  <c r="BS753" i="2"/>
  <c r="AM753" i="2"/>
  <c r="W753" i="2"/>
  <c r="BR753" i="2"/>
  <c r="BB753" i="2"/>
  <c r="AL753" i="2"/>
  <c r="V753" i="2"/>
  <c r="BQ753" i="2"/>
  <c r="BA753" i="2"/>
  <c r="AK753" i="2"/>
  <c r="U753" i="2"/>
  <c r="CG753" i="2"/>
  <c r="AZ753" i="2"/>
  <c r="AJ753" i="2"/>
  <c r="CF753" i="2"/>
  <c r="AY753" i="2"/>
  <c r="AI753" i="2"/>
  <c r="BY922" i="2"/>
  <c r="BI922" i="2"/>
  <c r="AS922" i="2"/>
  <c r="AC922" i="2"/>
  <c r="BH922" i="2"/>
  <c r="AR922" i="2"/>
  <c r="AB922" i="2"/>
  <c r="BG922" i="2"/>
  <c r="AQ922" i="2"/>
  <c r="AA922" i="2"/>
  <c r="BF922" i="2"/>
  <c r="AP922" i="2"/>
  <c r="Z922" i="2"/>
  <c r="BE922" i="2"/>
  <c r="AO922" i="2"/>
  <c r="Y922" i="2"/>
  <c r="BD922" i="2"/>
  <c r="AN922" i="2"/>
  <c r="X922" i="2"/>
  <c r="BC922" i="2"/>
  <c r="AM922" i="2"/>
  <c r="W922" i="2"/>
  <c r="BB922" i="2"/>
  <c r="AL922" i="2"/>
  <c r="V922" i="2"/>
  <c r="BA922" i="2"/>
  <c r="AK922" i="2"/>
  <c r="U922" i="2"/>
  <c r="CG922" i="2"/>
  <c r="AZ922" i="2"/>
  <c r="AJ922" i="2"/>
  <c r="CF922" i="2"/>
  <c r="AY922" i="2"/>
  <c r="AI922" i="2"/>
  <c r="CD922" i="2"/>
  <c r="AX922" i="2"/>
  <c r="AH922" i="2"/>
  <c r="CB922" i="2"/>
  <c r="AV922" i="2"/>
  <c r="AF922" i="2"/>
  <c r="BZ922" i="2"/>
  <c r="BJ922" i="2"/>
  <c r="AT922" i="2"/>
  <c r="AD922" i="2"/>
  <c r="AW922" i="2"/>
  <c r="AU922" i="2"/>
  <c r="AG922" i="2"/>
  <c r="AE922" i="2"/>
  <c r="CC922" i="2"/>
  <c r="CA922" i="2"/>
  <c r="BW1367" i="2"/>
  <c r="BG1367" i="2"/>
  <c r="AQ1367" i="2"/>
  <c r="AA1367" i="2"/>
  <c r="BV1367" i="2"/>
  <c r="BF1367" i="2"/>
  <c r="AP1367" i="2"/>
  <c r="Z1367" i="2"/>
  <c r="BU1367" i="2"/>
  <c r="BE1367" i="2"/>
  <c r="AO1367" i="2"/>
  <c r="Y1367" i="2"/>
  <c r="BD1367" i="2"/>
  <c r="AN1367" i="2"/>
  <c r="X1367" i="2"/>
  <c r="BC1367" i="2"/>
  <c r="AM1367" i="2"/>
  <c r="W1367" i="2"/>
  <c r="BB1367" i="2"/>
  <c r="AL1367" i="2"/>
  <c r="V1367" i="2"/>
  <c r="BA1367" i="2"/>
  <c r="AK1367" i="2"/>
  <c r="U1367" i="2"/>
  <c r="CG1367" i="2"/>
  <c r="AZ1367" i="2"/>
  <c r="AJ1367" i="2"/>
  <c r="CF1367" i="2"/>
  <c r="BO1367" i="2"/>
  <c r="AY1367" i="2"/>
  <c r="AI1367" i="2"/>
  <c r="CD1367" i="2"/>
  <c r="BN1367" i="2"/>
  <c r="AX1367" i="2"/>
  <c r="AH1367" i="2"/>
  <c r="CC1367" i="2"/>
  <c r="BM1367" i="2"/>
  <c r="AW1367" i="2"/>
  <c r="AG1367" i="2"/>
  <c r="CB1367" i="2"/>
  <c r="BL1367" i="2"/>
  <c r="AV1367" i="2"/>
  <c r="AF1367" i="2"/>
  <c r="CA1367" i="2"/>
  <c r="BK1367" i="2"/>
  <c r="AU1367" i="2"/>
  <c r="AE1367" i="2"/>
  <c r="BZ1367" i="2"/>
  <c r="BJ1367" i="2"/>
  <c r="AT1367" i="2"/>
  <c r="AD1367" i="2"/>
  <c r="BY1367" i="2"/>
  <c r="BX1367" i="2"/>
  <c r="BI1367" i="2"/>
  <c r="BH1367" i="2"/>
  <c r="AS1367" i="2"/>
  <c r="AR1367" i="2"/>
  <c r="AC1367" i="2"/>
  <c r="AB1367" i="2"/>
  <c r="CG1513" i="2"/>
  <c r="BP1513" i="2"/>
  <c r="AZ1513" i="2"/>
  <c r="AJ1513" i="2"/>
  <c r="CF1513" i="2"/>
  <c r="BO1513" i="2"/>
  <c r="AY1513" i="2"/>
  <c r="AI1513" i="2"/>
  <c r="CD1513" i="2"/>
  <c r="BN1513" i="2"/>
  <c r="AX1513" i="2"/>
  <c r="AH1513" i="2"/>
  <c r="BL1513" i="2"/>
  <c r="AV1513" i="2"/>
  <c r="AF1513" i="2"/>
  <c r="BK1513" i="2"/>
  <c r="AU1513" i="2"/>
  <c r="AE1513" i="2"/>
  <c r="BJ1513" i="2"/>
  <c r="AT1513" i="2"/>
  <c r="AD1513" i="2"/>
  <c r="BI1513" i="2"/>
  <c r="AS1513" i="2"/>
  <c r="AC1513" i="2"/>
  <c r="BH1513" i="2"/>
  <c r="AR1513" i="2"/>
  <c r="AB1513" i="2"/>
  <c r="BW1513" i="2"/>
  <c r="BG1513" i="2"/>
  <c r="AQ1513" i="2"/>
  <c r="AA1513" i="2"/>
  <c r="BV1513" i="2"/>
  <c r="BF1513" i="2"/>
  <c r="AP1513" i="2"/>
  <c r="Z1513" i="2"/>
  <c r="BU1513" i="2"/>
  <c r="BE1513" i="2"/>
  <c r="AO1513" i="2"/>
  <c r="Y1513" i="2"/>
  <c r="BT1513" i="2"/>
  <c r="BD1513" i="2"/>
  <c r="AN1513" i="2"/>
  <c r="X1513" i="2"/>
  <c r="BS1513" i="2"/>
  <c r="BC1513" i="2"/>
  <c r="AM1513" i="2"/>
  <c r="W1513" i="2"/>
  <c r="BR1513" i="2"/>
  <c r="BB1513" i="2"/>
  <c r="AL1513" i="2"/>
  <c r="V1513" i="2"/>
  <c r="BQ1513" i="2"/>
  <c r="BM1513" i="2"/>
  <c r="BA1513" i="2"/>
  <c r="AW1513" i="2"/>
  <c r="AK1513" i="2"/>
  <c r="AG1513" i="2"/>
  <c r="U1513" i="2"/>
  <c r="BL1561" i="2"/>
  <c r="AV1561" i="2"/>
  <c r="AF1561" i="2"/>
  <c r="CA1561" i="2"/>
  <c r="BK1561" i="2"/>
  <c r="AU1561" i="2"/>
  <c r="AE1561" i="2"/>
  <c r="BZ1561" i="2"/>
  <c r="BJ1561" i="2"/>
  <c r="AT1561" i="2"/>
  <c r="AD1561" i="2"/>
  <c r="BY1561" i="2"/>
  <c r="BI1561" i="2"/>
  <c r="AS1561" i="2"/>
  <c r="AC1561" i="2"/>
  <c r="BW1561" i="2"/>
  <c r="BG1561" i="2"/>
  <c r="AQ1561" i="2"/>
  <c r="AA1561" i="2"/>
  <c r="BV1561" i="2"/>
  <c r="BF1561" i="2"/>
  <c r="AP1561" i="2"/>
  <c r="Z1561" i="2"/>
  <c r="BU1561" i="2"/>
  <c r="BE1561" i="2"/>
  <c r="AO1561" i="2"/>
  <c r="Y1561" i="2"/>
  <c r="BT1561" i="2"/>
  <c r="BD1561" i="2"/>
  <c r="AN1561" i="2"/>
  <c r="X1561" i="2"/>
  <c r="BS1561" i="2"/>
  <c r="BC1561" i="2"/>
  <c r="AM1561" i="2"/>
  <c r="W1561" i="2"/>
  <c r="BR1561" i="2"/>
  <c r="BB1561" i="2"/>
  <c r="AL1561" i="2"/>
  <c r="V1561" i="2"/>
  <c r="BQ1561" i="2"/>
  <c r="BA1561" i="2"/>
  <c r="AK1561" i="2"/>
  <c r="U1561" i="2"/>
  <c r="BP1561" i="2"/>
  <c r="AZ1561" i="2"/>
  <c r="AJ1561" i="2"/>
  <c r="BO1561" i="2"/>
  <c r="AY1561" i="2"/>
  <c r="AI1561" i="2"/>
  <c r="BN1561" i="2"/>
  <c r="AX1561" i="2"/>
  <c r="AH1561" i="2"/>
  <c r="BX1561" i="2"/>
  <c r="BM1561" i="2"/>
  <c r="AW1561" i="2"/>
  <c r="AR1561" i="2"/>
  <c r="AG1561" i="2"/>
  <c r="AB1561" i="2"/>
  <c r="BH1561" i="2"/>
  <c r="CD1662" i="2"/>
  <c r="AX1662" i="2"/>
  <c r="AH1662" i="2"/>
  <c r="AW1662" i="2"/>
  <c r="AG1662" i="2"/>
  <c r="CB1662" i="2"/>
  <c r="AV1662" i="2"/>
  <c r="AF1662" i="2"/>
  <c r="CA1662" i="2"/>
  <c r="AU1662" i="2"/>
  <c r="AE1662" i="2"/>
  <c r="BZ1662" i="2"/>
  <c r="AT1662" i="2"/>
  <c r="AD1662" i="2"/>
  <c r="BY1662" i="2"/>
  <c r="AS1662" i="2"/>
  <c r="AC1662" i="2"/>
  <c r="BX1662" i="2"/>
  <c r="AR1662" i="2"/>
  <c r="AB1662" i="2"/>
  <c r="BW1662" i="2"/>
  <c r="AQ1662" i="2"/>
  <c r="AA1662" i="2"/>
  <c r="BF1662" i="2"/>
  <c r="AP1662" i="2"/>
  <c r="Z1662" i="2"/>
  <c r="BE1662" i="2"/>
  <c r="AO1662" i="2"/>
  <c r="Y1662" i="2"/>
  <c r="BD1662" i="2"/>
  <c r="AN1662" i="2"/>
  <c r="X1662" i="2"/>
  <c r="BC1662" i="2"/>
  <c r="AM1662" i="2"/>
  <c r="W1662" i="2"/>
  <c r="BB1662" i="2"/>
  <c r="AL1662" i="2"/>
  <c r="V1662" i="2"/>
  <c r="BA1662" i="2"/>
  <c r="AK1662" i="2"/>
  <c r="U1662" i="2"/>
  <c r="CG1662" i="2"/>
  <c r="AZ1662" i="2"/>
  <c r="AJ1662" i="2"/>
  <c r="CF1662" i="2"/>
  <c r="AY1662" i="2"/>
  <c r="AI1662" i="2"/>
  <c r="CD1710" i="2"/>
  <c r="AX1710" i="2"/>
  <c r="AH1710" i="2"/>
  <c r="AW1710" i="2"/>
  <c r="AG1710" i="2"/>
  <c r="CB1710" i="2"/>
  <c r="AV1710" i="2"/>
  <c r="AF1710" i="2"/>
  <c r="CA1710" i="2"/>
  <c r="AU1710" i="2"/>
  <c r="AE1710" i="2"/>
  <c r="BZ1710" i="2"/>
  <c r="BJ1710" i="2"/>
  <c r="AT1710" i="2"/>
  <c r="AD1710" i="2"/>
  <c r="BY1710" i="2"/>
  <c r="BI1710" i="2"/>
  <c r="AS1710" i="2"/>
  <c r="AC1710" i="2"/>
  <c r="BH1710" i="2"/>
  <c r="AR1710" i="2"/>
  <c r="AB1710" i="2"/>
  <c r="BG1710" i="2"/>
  <c r="AQ1710" i="2"/>
  <c r="AA1710" i="2"/>
  <c r="BF1710" i="2"/>
  <c r="AP1710" i="2"/>
  <c r="Z1710" i="2"/>
  <c r="BE1710" i="2"/>
  <c r="AO1710" i="2"/>
  <c r="Y1710" i="2"/>
  <c r="BD1710" i="2"/>
  <c r="AN1710" i="2"/>
  <c r="X1710" i="2"/>
  <c r="BC1710" i="2"/>
  <c r="AM1710" i="2"/>
  <c r="W1710" i="2"/>
  <c r="BB1710" i="2"/>
  <c r="AL1710" i="2"/>
  <c r="V1710" i="2"/>
  <c r="BA1710" i="2"/>
  <c r="AK1710" i="2"/>
  <c r="U1710" i="2"/>
  <c r="CG1710" i="2"/>
  <c r="AZ1710" i="2"/>
  <c r="AJ1710" i="2"/>
  <c r="CF1710" i="2"/>
  <c r="AY1710" i="2"/>
  <c r="AI1710" i="2"/>
  <c r="AW1758" i="2"/>
  <c r="AG1758" i="2"/>
  <c r="CB1758" i="2"/>
  <c r="AV1758" i="2"/>
  <c r="AF1758" i="2"/>
  <c r="CA1758" i="2"/>
  <c r="AU1758" i="2"/>
  <c r="AE1758" i="2"/>
  <c r="BZ1758" i="2"/>
  <c r="AT1758" i="2"/>
  <c r="AD1758" i="2"/>
  <c r="BY1758" i="2"/>
  <c r="AS1758" i="2"/>
  <c r="AC1758" i="2"/>
  <c r="BX1758" i="2"/>
  <c r="AR1758" i="2"/>
  <c r="AB1758" i="2"/>
  <c r="BW1758" i="2"/>
  <c r="AQ1758" i="2"/>
  <c r="AA1758" i="2"/>
  <c r="BF1758" i="2"/>
  <c r="AP1758" i="2"/>
  <c r="Z1758" i="2"/>
  <c r="BE1758" i="2"/>
  <c r="AO1758" i="2"/>
  <c r="Y1758" i="2"/>
  <c r="BD1758" i="2"/>
  <c r="AN1758" i="2"/>
  <c r="X1758" i="2"/>
  <c r="BC1758" i="2"/>
  <c r="AM1758" i="2"/>
  <c r="W1758" i="2"/>
  <c r="BB1758" i="2"/>
  <c r="AL1758" i="2"/>
  <c r="V1758" i="2"/>
  <c r="BA1758" i="2"/>
  <c r="AK1758" i="2"/>
  <c r="U1758" i="2"/>
  <c r="CG1758" i="2"/>
  <c r="AZ1758" i="2"/>
  <c r="AJ1758" i="2"/>
  <c r="CF1758" i="2"/>
  <c r="AY1758" i="2"/>
  <c r="AI1758" i="2"/>
  <c r="CD1758" i="2"/>
  <c r="AX1758" i="2"/>
  <c r="AH1758" i="2"/>
  <c r="BV1809" i="2"/>
  <c r="BF1809" i="2"/>
  <c r="AP1809" i="2"/>
  <c r="Z1809" i="2"/>
  <c r="BU1809" i="2"/>
  <c r="BE1809" i="2"/>
  <c r="AO1809" i="2"/>
  <c r="Y1809" i="2"/>
  <c r="BT1809" i="2"/>
  <c r="BD1809" i="2"/>
  <c r="AN1809" i="2"/>
  <c r="X1809" i="2"/>
  <c r="BS1809" i="2"/>
  <c r="BC1809" i="2"/>
  <c r="AM1809" i="2"/>
  <c r="W1809" i="2"/>
  <c r="BR1809" i="2"/>
  <c r="BB1809" i="2"/>
  <c r="AL1809" i="2"/>
  <c r="V1809" i="2"/>
  <c r="BQ1809" i="2"/>
  <c r="BA1809" i="2"/>
  <c r="AK1809" i="2"/>
  <c r="U1809" i="2"/>
  <c r="CG1809" i="2"/>
  <c r="BP1809" i="2"/>
  <c r="AZ1809" i="2"/>
  <c r="AJ1809" i="2"/>
  <c r="CF1809" i="2"/>
  <c r="BO1809" i="2"/>
  <c r="AY1809" i="2"/>
  <c r="AI1809" i="2"/>
  <c r="CD1809" i="2"/>
  <c r="BN1809" i="2"/>
  <c r="AX1809" i="2"/>
  <c r="AH1809" i="2"/>
  <c r="CC1809" i="2"/>
  <c r="BM1809" i="2"/>
  <c r="AW1809" i="2"/>
  <c r="AG1809" i="2"/>
  <c r="CB1809" i="2"/>
  <c r="BL1809" i="2"/>
  <c r="AV1809" i="2"/>
  <c r="AF1809" i="2"/>
  <c r="CA1809" i="2"/>
  <c r="AU1809" i="2"/>
  <c r="AE1809" i="2"/>
  <c r="BZ1809" i="2"/>
  <c r="AT1809" i="2"/>
  <c r="AD1809" i="2"/>
  <c r="BY1809" i="2"/>
  <c r="AS1809" i="2"/>
  <c r="AC1809" i="2"/>
  <c r="BX1809" i="2"/>
  <c r="BW1809" i="2"/>
  <c r="AR1809" i="2"/>
  <c r="AQ1809" i="2"/>
  <c r="AB1809" i="2"/>
  <c r="AA1809" i="2"/>
  <c r="BV1857" i="2"/>
  <c r="BF1857" i="2"/>
  <c r="AP1857" i="2"/>
  <c r="Z1857" i="2"/>
  <c r="BU1857" i="2"/>
  <c r="BE1857" i="2"/>
  <c r="AO1857" i="2"/>
  <c r="Y1857" i="2"/>
  <c r="BT1857" i="2"/>
  <c r="BD1857" i="2"/>
  <c r="AN1857" i="2"/>
  <c r="X1857" i="2"/>
  <c r="BS1857" i="2"/>
  <c r="BC1857" i="2"/>
  <c r="AM1857" i="2"/>
  <c r="W1857" i="2"/>
  <c r="BR1857" i="2"/>
  <c r="BB1857" i="2"/>
  <c r="AL1857" i="2"/>
  <c r="V1857" i="2"/>
  <c r="BQ1857" i="2"/>
  <c r="BA1857" i="2"/>
  <c r="AK1857" i="2"/>
  <c r="U1857" i="2"/>
  <c r="CG1857" i="2"/>
  <c r="BP1857" i="2"/>
  <c r="AZ1857" i="2"/>
  <c r="AJ1857" i="2"/>
  <c r="CF1857" i="2"/>
  <c r="BO1857" i="2"/>
  <c r="AY1857" i="2"/>
  <c r="AI1857" i="2"/>
  <c r="CD1857" i="2"/>
  <c r="BN1857" i="2"/>
  <c r="AX1857" i="2"/>
  <c r="AH1857" i="2"/>
  <c r="BM1857" i="2"/>
  <c r="AW1857" i="2"/>
  <c r="AG1857" i="2"/>
  <c r="BL1857" i="2"/>
  <c r="AV1857" i="2"/>
  <c r="AF1857" i="2"/>
  <c r="BK1857" i="2"/>
  <c r="AU1857" i="2"/>
  <c r="AE1857" i="2"/>
  <c r="BJ1857" i="2"/>
  <c r="AT1857" i="2"/>
  <c r="AD1857" i="2"/>
  <c r="BI1857" i="2"/>
  <c r="AS1857" i="2"/>
  <c r="AC1857" i="2"/>
  <c r="BW1857" i="2"/>
  <c r="BH1857" i="2"/>
  <c r="BG1857" i="2"/>
  <c r="AR1857" i="2"/>
  <c r="AQ1857" i="2"/>
  <c r="AB1857" i="2"/>
  <c r="AA1857" i="2"/>
  <c r="BX1905" i="2"/>
  <c r="BH1905" i="2"/>
  <c r="AR1905" i="2"/>
  <c r="AB1905" i="2"/>
  <c r="BW1905" i="2"/>
  <c r="BG1905" i="2"/>
  <c r="AQ1905" i="2"/>
  <c r="AA1905" i="2"/>
  <c r="BV1905" i="2"/>
  <c r="BF1905" i="2"/>
  <c r="AP1905" i="2"/>
  <c r="Z1905" i="2"/>
  <c r="BU1905" i="2"/>
  <c r="BE1905" i="2"/>
  <c r="AO1905" i="2"/>
  <c r="Y1905" i="2"/>
  <c r="BD1905" i="2"/>
  <c r="AN1905" i="2"/>
  <c r="X1905" i="2"/>
  <c r="BC1905" i="2"/>
  <c r="AM1905" i="2"/>
  <c r="W1905" i="2"/>
  <c r="BB1905" i="2"/>
  <c r="AL1905" i="2"/>
  <c r="V1905" i="2"/>
  <c r="BA1905" i="2"/>
  <c r="AK1905" i="2"/>
  <c r="U1905" i="2"/>
  <c r="CG1905" i="2"/>
  <c r="AZ1905" i="2"/>
  <c r="AJ1905" i="2"/>
  <c r="CF1905" i="2"/>
  <c r="BO1905" i="2"/>
  <c r="AY1905" i="2"/>
  <c r="AI1905" i="2"/>
  <c r="CD1905" i="2"/>
  <c r="BN1905" i="2"/>
  <c r="AX1905" i="2"/>
  <c r="AH1905" i="2"/>
  <c r="CB1905" i="2"/>
  <c r="BL1905" i="2"/>
  <c r="AV1905" i="2"/>
  <c r="AF1905" i="2"/>
  <c r="CA1905" i="2"/>
  <c r="BK1905" i="2"/>
  <c r="AU1905" i="2"/>
  <c r="AE1905" i="2"/>
  <c r="BZ1905" i="2"/>
  <c r="BY1905" i="2"/>
  <c r="BM1905" i="2"/>
  <c r="BJ1905" i="2"/>
  <c r="BI1905" i="2"/>
  <c r="AW1905" i="2"/>
  <c r="AT1905" i="2"/>
  <c r="AS1905" i="2"/>
  <c r="AG1905" i="2"/>
  <c r="AD1905" i="2"/>
  <c r="AC1905" i="2"/>
  <c r="CC1905" i="2"/>
  <c r="BT1956" i="2"/>
  <c r="AN1956" i="2"/>
  <c r="X1956" i="2"/>
  <c r="BS1956" i="2"/>
  <c r="AM1956" i="2"/>
  <c r="W1956" i="2"/>
  <c r="BR1956" i="2"/>
  <c r="BB1956" i="2"/>
  <c r="AL1956" i="2"/>
  <c r="V1956" i="2"/>
  <c r="CG1956" i="2"/>
  <c r="BP1956" i="2"/>
  <c r="AZ1956" i="2"/>
  <c r="AJ1956" i="2"/>
  <c r="CF1956" i="2"/>
  <c r="BO1956" i="2"/>
  <c r="AY1956" i="2"/>
  <c r="AI1956" i="2"/>
  <c r="CD1956" i="2"/>
  <c r="BN1956" i="2"/>
  <c r="AX1956" i="2"/>
  <c r="AH1956" i="2"/>
  <c r="CC1956" i="2"/>
  <c r="AW1956" i="2"/>
  <c r="AG1956" i="2"/>
  <c r="CB1956" i="2"/>
  <c r="AV1956" i="2"/>
  <c r="AF1956" i="2"/>
  <c r="CA1956" i="2"/>
  <c r="AU1956" i="2"/>
  <c r="AE1956" i="2"/>
  <c r="BZ1956" i="2"/>
  <c r="AT1956" i="2"/>
  <c r="AD1956" i="2"/>
  <c r="BY1956" i="2"/>
  <c r="AS1956" i="2"/>
  <c r="AC1956" i="2"/>
  <c r="BX1956" i="2"/>
  <c r="AR1956" i="2"/>
  <c r="AB1956" i="2"/>
  <c r="BW1956" i="2"/>
  <c r="AQ1956" i="2"/>
  <c r="AA1956" i="2"/>
  <c r="BV1956" i="2"/>
  <c r="AP1956" i="2"/>
  <c r="Z1956" i="2"/>
  <c r="BU1956" i="2"/>
  <c r="BQ1956" i="2"/>
  <c r="BA1956" i="2"/>
  <c r="AO1956" i="2"/>
  <c r="AK1956" i="2"/>
  <c r="Y1956" i="2"/>
  <c r="U1956" i="2"/>
  <c r="BT2007" i="2"/>
  <c r="AN2007" i="2"/>
  <c r="X2007" i="2"/>
  <c r="BS2007" i="2"/>
  <c r="AM2007" i="2"/>
  <c r="W2007" i="2"/>
  <c r="BR2007" i="2"/>
  <c r="AL2007" i="2"/>
  <c r="V2007" i="2"/>
  <c r="CG2007" i="2"/>
  <c r="BP2007" i="2"/>
  <c r="AJ2007" i="2"/>
  <c r="CF2007" i="2"/>
  <c r="BO2007" i="2"/>
  <c r="AI2007" i="2"/>
  <c r="CD2007" i="2"/>
  <c r="BN2007" i="2"/>
  <c r="AH2007" i="2"/>
  <c r="CC2007" i="2"/>
  <c r="BM2007" i="2"/>
  <c r="AW2007" i="2"/>
  <c r="AG2007" i="2"/>
  <c r="CB2007" i="2"/>
  <c r="BL2007" i="2"/>
  <c r="AV2007" i="2"/>
  <c r="AF2007" i="2"/>
  <c r="CA2007" i="2"/>
  <c r="BK2007" i="2"/>
  <c r="AU2007" i="2"/>
  <c r="AE2007" i="2"/>
  <c r="BZ2007" i="2"/>
  <c r="AT2007" i="2"/>
  <c r="AD2007" i="2"/>
  <c r="BY2007" i="2"/>
  <c r="AS2007" i="2"/>
  <c r="AC2007" i="2"/>
  <c r="BX2007" i="2"/>
  <c r="AR2007" i="2"/>
  <c r="AB2007" i="2"/>
  <c r="BW2007" i="2"/>
  <c r="AQ2007" i="2"/>
  <c r="AA2007" i="2"/>
  <c r="BV2007" i="2"/>
  <c r="AP2007" i="2"/>
  <c r="Z2007" i="2"/>
  <c r="AO2007" i="2"/>
  <c r="AK2007" i="2"/>
  <c r="Y2007" i="2"/>
  <c r="U2007" i="2"/>
  <c r="BU2007" i="2"/>
  <c r="BQ2007" i="2"/>
  <c r="BJ2060" i="2"/>
  <c r="AT2060" i="2"/>
  <c r="AD2060" i="2"/>
  <c r="BI2060" i="2"/>
  <c r="AS2060" i="2"/>
  <c r="AC2060" i="2"/>
  <c r="BH2060" i="2"/>
  <c r="AR2060" i="2"/>
  <c r="AB2060" i="2"/>
  <c r="BG2060" i="2"/>
  <c r="AQ2060" i="2"/>
  <c r="AA2060" i="2"/>
  <c r="BF2060" i="2"/>
  <c r="AP2060" i="2"/>
  <c r="Z2060" i="2"/>
  <c r="BE2060" i="2"/>
  <c r="AO2060" i="2"/>
  <c r="Y2060" i="2"/>
  <c r="BD2060" i="2"/>
  <c r="AN2060" i="2"/>
  <c r="X2060" i="2"/>
  <c r="BC2060" i="2"/>
  <c r="AM2060" i="2"/>
  <c r="W2060" i="2"/>
  <c r="BB2060" i="2"/>
  <c r="AL2060" i="2"/>
  <c r="V2060" i="2"/>
  <c r="BA2060" i="2"/>
  <c r="AK2060" i="2"/>
  <c r="U2060" i="2"/>
  <c r="CG2060" i="2"/>
  <c r="AZ2060" i="2"/>
  <c r="AJ2060" i="2"/>
  <c r="CF2060" i="2"/>
  <c r="AY2060" i="2"/>
  <c r="AI2060" i="2"/>
  <c r="CD2060" i="2"/>
  <c r="AX2060" i="2"/>
  <c r="AH2060" i="2"/>
  <c r="AW2060" i="2"/>
  <c r="AG2060" i="2"/>
  <c r="AE2060" i="2"/>
  <c r="AV2060" i="2"/>
  <c r="AU2060" i="2"/>
  <c r="AF2060" i="2"/>
  <c r="BJ2112" i="2"/>
  <c r="AT2112" i="2"/>
  <c r="AD2112" i="2"/>
  <c r="BY2112" i="2"/>
  <c r="BI2112" i="2"/>
  <c r="AS2112" i="2"/>
  <c r="AC2112" i="2"/>
  <c r="BX2112" i="2"/>
  <c r="BH2112" i="2"/>
  <c r="AR2112" i="2"/>
  <c r="AB2112" i="2"/>
  <c r="BW2112" i="2"/>
  <c r="BG2112" i="2"/>
  <c r="AQ2112" i="2"/>
  <c r="AA2112" i="2"/>
  <c r="BV2112" i="2"/>
  <c r="BF2112" i="2"/>
  <c r="AP2112" i="2"/>
  <c r="Z2112" i="2"/>
  <c r="BU2112" i="2"/>
  <c r="BE2112" i="2"/>
  <c r="AO2112" i="2"/>
  <c r="Y2112" i="2"/>
  <c r="BT2112" i="2"/>
  <c r="BD2112" i="2"/>
  <c r="AN2112" i="2"/>
  <c r="X2112" i="2"/>
  <c r="BS2112" i="2"/>
  <c r="AM2112" i="2"/>
  <c r="W2112" i="2"/>
  <c r="BR2112" i="2"/>
  <c r="AL2112" i="2"/>
  <c r="V2112" i="2"/>
  <c r="BQ2112" i="2"/>
  <c r="AK2112" i="2"/>
  <c r="U2112" i="2"/>
  <c r="CG2112" i="2"/>
  <c r="BP2112" i="2"/>
  <c r="AJ2112" i="2"/>
  <c r="CF2112" i="2"/>
  <c r="BO2112" i="2"/>
  <c r="AI2112" i="2"/>
  <c r="BN2112" i="2"/>
  <c r="AH2112" i="2"/>
  <c r="BM2112" i="2"/>
  <c r="AW2112" i="2"/>
  <c r="AG2112" i="2"/>
  <c r="AF2112" i="2"/>
  <c r="AE2112" i="2"/>
  <c r="BL2112" i="2"/>
  <c r="BK2112" i="2"/>
  <c r="AV2112" i="2"/>
  <c r="AU2112" i="2"/>
  <c r="BT2215" i="2"/>
  <c r="AN2215" i="2"/>
  <c r="X2215" i="2"/>
  <c r="BS2215" i="2"/>
  <c r="AM2215" i="2"/>
  <c r="W2215" i="2"/>
  <c r="BR2215" i="2"/>
  <c r="BB2215" i="2"/>
  <c r="AL2215" i="2"/>
  <c r="V2215" i="2"/>
  <c r="BQ2215" i="2"/>
  <c r="AK2215" i="2"/>
  <c r="U2215" i="2"/>
  <c r="CG2215" i="2"/>
  <c r="AZ2215" i="2"/>
  <c r="AJ2215" i="2"/>
  <c r="CF2215" i="2"/>
  <c r="AY2215" i="2"/>
  <c r="AI2215" i="2"/>
  <c r="CD2215" i="2"/>
  <c r="AX2215" i="2"/>
  <c r="AH2215" i="2"/>
  <c r="CC2215" i="2"/>
  <c r="AW2215" i="2"/>
  <c r="AG2215" i="2"/>
  <c r="CB2215" i="2"/>
  <c r="AV2215" i="2"/>
  <c r="AF2215" i="2"/>
  <c r="CA2215" i="2"/>
  <c r="AU2215" i="2"/>
  <c r="AE2215" i="2"/>
  <c r="BZ2215" i="2"/>
  <c r="AT2215" i="2"/>
  <c r="AD2215" i="2"/>
  <c r="BY2215" i="2"/>
  <c r="AS2215" i="2"/>
  <c r="AC2215" i="2"/>
  <c r="BW2215" i="2"/>
  <c r="AQ2215" i="2"/>
  <c r="AA2215" i="2"/>
  <c r="BV2215" i="2"/>
  <c r="AP2215" i="2"/>
  <c r="Z2215" i="2"/>
  <c r="BU2215" i="2"/>
  <c r="AR2215" i="2"/>
  <c r="AO2215" i="2"/>
  <c r="AB2215" i="2"/>
  <c r="Y2215" i="2"/>
  <c r="BX2215" i="2"/>
  <c r="BT2267" i="2"/>
  <c r="BD2267" i="2"/>
  <c r="AN2267" i="2"/>
  <c r="X2267" i="2"/>
  <c r="BS2267" i="2"/>
  <c r="BC2267" i="2"/>
  <c r="AM2267" i="2"/>
  <c r="W2267" i="2"/>
  <c r="BR2267" i="2"/>
  <c r="BB2267" i="2"/>
  <c r="AL2267" i="2"/>
  <c r="V2267" i="2"/>
  <c r="BQ2267" i="2"/>
  <c r="BA2267" i="2"/>
  <c r="AK2267" i="2"/>
  <c r="U2267" i="2"/>
  <c r="CG2267" i="2"/>
  <c r="AZ2267" i="2"/>
  <c r="AJ2267" i="2"/>
  <c r="CF2267" i="2"/>
  <c r="AY2267" i="2"/>
  <c r="AI2267" i="2"/>
  <c r="CD2267" i="2"/>
  <c r="AX2267" i="2"/>
  <c r="AH2267" i="2"/>
  <c r="CC2267" i="2"/>
  <c r="AW2267" i="2"/>
  <c r="AG2267" i="2"/>
  <c r="CB2267" i="2"/>
  <c r="AV2267" i="2"/>
  <c r="AF2267" i="2"/>
  <c r="CA2267" i="2"/>
  <c r="AU2267" i="2"/>
  <c r="AE2267" i="2"/>
  <c r="BZ2267" i="2"/>
  <c r="BJ2267" i="2"/>
  <c r="AT2267" i="2"/>
  <c r="AD2267" i="2"/>
  <c r="BY2267" i="2"/>
  <c r="BI2267" i="2"/>
  <c r="AS2267" i="2"/>
  <c r="AC2267" i="2"/>
  <c r="BX2267" i="2"/>
  <c r="BH2267" i="2"/>
  <c r="AR2267" i="2"/>
  <c r="AB2267" i="2"/>
  <c r="BW2267" i="2"/>
  <c r="BG2267" i="2"/>
  <c r="AQ2267" i="2"/>
  <c r="AA2267" i="2"/>
  <c r="BV2267" i="2"/>
  <c r="BF2267" i="2"/>
  <c r="AP2267" i="2"/>
  <c r="Z2267" i="2"/>
  <c r="BU2267" i="2"/>
  <c r="BE2267" i="2"/>
  <c r="AO2267" i="2"/>
  <c r="Y2267" i="2"/>
  <c r="BW2317" i="2"/>
  <c r="BG2317" i="2"/>
  <c r="AQ2317" i="2"/>
  <c r="AA2317" i="2"/>
  <c r="BV2317" i="2"/>
  <c r="BF2317" i="2"/>
  <c r="AP2317" i="2"/>
  <c r="Z2317" i="2"/>
  <c r="BU2317" i="2"/>
  <c r="BE2317" i="2"/>
  <c r="AO2317" i="2"/>
  <c r="Y2317" i="2"/>
  <c r="BC2317" i="2"/>
  <c r="AM2317" i="2"/>
  <c r="W2317" i="2"/>
  <c r="BB2317" i="2"/>
  <c r="AL2317" i="2"/>
  <c r="V2317" i="2"/>
  <c r="BA2317" i="2"/>
  <c r="AK2317" i="2"/>
  <c r="U2317" i="2"/>
  <c r="CG2317" i="2"/>
  <c r="AZ2317" i="2"/>
  <c r="AJ2317" i="2"/>
  <c r="BO2317" i="2"/>
  <c r="AY2317" i="2"/>
  <c r="AI2317" i="2"/>
  <c r="BN2317" i="2"/>
  <c r="AX2317" i="2"/>
  <c r="AH2317" i="2"/>
  <c r="CC2317" i="2"/>
  <c r="BM2317" i="2"/>
  <c r="AW2317" i="2"/>
  <c r="AG2317" i="2"/>
  <c r="CB2317" i="2"/>
  <c r="BL2317" i="2"/>
  <c r="AV2317" i="2"/>
  <c r="AF2317" i="2"/>
  <c r="BZ2317" i="2"/>
  <c r="BJ2317" i="2"/>
  <c r="AT2317" i="2"/>
  <c r="AD2317" i="2"/>
  <c r="BX2317" i="2"/>
  <c r="BH2317" i="2"/>
  <c r="AR2317" i="2"/>
  <c r="AB2317" i="2"/>
  <c r="BY2317" i="2"/>
  <c r="BK2317" i="2"/>
  <c r="BI2317" i="2"/>
  <c r="BD2317" i="2"/>
  <c r="AU2317" i="2"/>
  <c r="AS2317" i="2"/>
  <c r="AN2317" i="2"/>
  <c r="AE2317" i="2"/>
  <c r="AC2317" i="2"/>
  <c r="X2317" i="2"/>
  <c r="CA2317" i="2"/>
  <c r="BT2161" i="2"/>
  <c r="BI2170" i="2"/>
  <c r="BI2220" i="2"/>
  <c r="BW2260" i="2"/>
  <c r="BZ57" i="2"/>
  <c r="BY57" i="2"/>
  <c r="BX57" i="2"/>
  <c r="BW57" i="2"/>
  <c r="BV57" i="2"/>
  <c r="BU57" i="2"/>
  <c r="BT57" i="2"/>
  <c r="CA57" i="2"/>
  <c r="CG57" i="2"/>
  <c r="CF57" i="2"/>
  <c r="CD57" i="2"/>
  <c r="CC57" i="2"/>
  <c r="CB57" i="2"/>
  <c r="CC109" i="2"/>
  <c r="BM109" i="2"/>
  <c r="AW109" i="2"/>
  <c r="CB109" i="2"/>
  <c r="BL109" i="2"/>
  <c r="AV109" i="2"/>
  <c r="CA109" i="2"/>
  <c r="BK109" i="2"/>
  <c r="AU109" i="2"/>
  <c r="BZ109" i="2"/>
  <c r="BJ109" i="2"/>
  <c r="AT109" i="2"/>
  <c r="BY109" i="2"/>
  <c r="BI109" i="2"/>
  <c r="AS109" i="2"/>
  <c r="BX109" i="2"/>
  <c r="BH109" i="2"/>
  <c r="AR109" i="2"/>
  <c r="BW109" i="2"/>
  <c r="BG109" i="2"/>
  <c r="AQ109" i="2"/>
  <c r="BV109" i="2"/>
  <c r="BF109" i="2"/>
  <c r="AP109" i="2"/>
  <c r="BU109" i="2"/>
  <c r="BE109" i="2"/>
  <c r="AO109" i="2"/>
  <c r="BT109" i="2"/>
  <c r="BD109" i="2"/>
  <c r="AN109" i="2"/>
  <c r="X109" i="2"/>
  <c r="BS109" i="2"/>
  <c r="BC109" i="2"/>
  <c r="AM109" i="2"/>
  <c r="W109" i="2"/>
  <c r="BR109" i="2"/>
  <c r="BB109" i="2"/>
  <c r="AL109" i="2"/>
  <c r="V109" i="2"/>
  <c r="BQ109" i="2"/>
  <c r="BA109" i="2"/>
  <c r="AK109" i="2"/>
  <c r="U109" i="2"/>
  <c r="CG109" i="2"/>
  <c r="BP109" i="2"/>
  <c r="AZ109" i="2"/>
  <c r="CD109" i="2"/>
  <c r="BN109" i="2"/>
  <c r="AX109" i="2"/>
  <c r="CF109" i="2"/>
  <c r="BO109" i="2"/>
  <c r="AY109" i="2"/>
  <c r="BY160" i="2"/>
  <c r="AS160" i="2"/>
  <c r="BX160" i="2"/>
  <c r="AR160" i="2"/>
  <c r="AB160" i="2"/>
  <c r="BW160" i="2"/>
  <c r="AQ160" i="2"/>
  <c r="AA160" i="2"/>
  <c r="BV160" i="2"/>
  <c r="AP160" i="2"/>
  <c r="Z160" i="2"/>
  <c r="BU160" i="2"/>
  <c r="AO160" i="2"/>
  <c r="Y160" i="2"/>
  <c r="BT160" i="2"/>
  <c r="AN160" i="2"/>
  <c r="X160" i="2"/>
  <c r="BS160" i="2"/>
  <c r="AM160" i="2"/>
  <c r="W160" i="2"/>
  <c r="BR160" i="2"/>
  <c r="BB160" i="2"/>
  <c r="AL160" i="2"/>
  <c r="V160" i="2"/>
  <c r="BQ160" i="2"/>
  <c r="BA160" i="2"/>
  <c r="AK160" i="2"/>
  <c r="U160" i="2"/>
  <c r="CG160" i="2"/>
  <c r="BP160" i="2"/>
  <c r="AZ160" i="2"/>
  <c r="AJ160" i="2"/>
  <c r="CF160" i="2"/>
  <c r="BO160" i="2"/>
  <c r="AY160" i="2"/>
  <c r="AI160" i="2"/>
  <c r="CD160" i="2"/>
  <c r="BN160" i="2"/>
  <c r="AX160" i="2"/>
  <c r="AH160" i="2"/>
  <c r="CC160" i="2"/>
  <c r="BM160" i="2"/>
  <c r="AW160" i="2"/>
  <c r="CB160" i="2"/>
  <c r="BL160" i="2"/>
  <c r="AV160" i="2"/>
  <c r="BZ160" i="2"/>
  <c r="AT160" i="2"/>
  <c r="CA160" i="2"/>
  <c r="AU160" i="2"/>
  <c r="AW212" i="2"/>
  <c r="AG212" i="2"/>
  <c r="AV212" i="2"/>
  <c r="AF212" i="2"/>
  <c r="AU212" i="2"/>
  <c r="AE212" i="2"/>
  <c r="BJ212" i="2"/>
  <c r="AT212" i="2"/>
  <c r="AD212" i="2"/>
  <c r="BI212" i="2"/>
  <c r="AS212" i="2"/>
  <c r="AC212" i="2"/>
  <c r="BH212" i="2"/>
  <c r="AR212" i="2"/>
  <c r="AB212" i="2"/>
  <c r="BG212" i="2"/>
  <c r="AQ212" i="2"/>
  <c r="AA212" i="2"/>
  <c r="BF212" i="2"/>
  <c r="AP212" i="2"/>
  <c r="Z212" i="2"/>
  <c r="BE212" i="2"/>
  <c r="AO212" i="2"/>
  <c r="Y212" i="2"/>
  <c r="BD212" i="2"/>
  <c r="AN212" i="2"/>
  <c r="X212" i="2"/>
  <c r="BC212" i="2"/>
  <c r="AM212" i="2"/>
  <c r="W212" i="2"/>
  <c r="BB212" i="2"/>
  <c r="AL212" i="2"/>
  <c r="V212" i="2"/>
  <c r="BA212" i="2"/>
  <c r="AK212" i="2"/>
  <c r="U212" i="2"/>
  <c r="CG212" i="2"/>
  <c r="AZ212" i="2"/>
  <c r="AJ212" i="2"/>
  <c r="CD212" i="2"/>
  <c r="AX212" i="2"/>
  <c r="AH212" i="2"/>
  <c r="AY212" i="2"/>
  <c r="AI212" i="2"/>
  <c r="CF212" i="2"/>
  <c r="W264" i="2"/>
  <c r="V264" i="2"/>
  <c r="U264" i="2"/>
  <c r="CG264" i="2"/>
  <c r="CD264" i="2"/>
  <c r="CF264" i="2"/>
  <c r="CD313" i="2"/>
  <c r="CC313" i="2"/>
  <c r="CB313" i="2"/>
  <c r="CA313" i="2"/>
  <c r="BZ313" i="2"/>
  <c r="BY313" i="2"/>
  <c r="BX313" i="2"/>
  <c r="AB313" i="2"/>
  <c r="BW313" i="2"/>
  <c r="AQ313" i="2"/>
  <c r="AA313" i="2"/>
  <c r="BV313" i="2"/>
  <c r="AP313" i="2"/>
  <c r="Z313" i="2"/>
  <c r="BU313" i="2"/>
  <c r="Y313" i="2"/>
  <c r="BT313" i="2"/>
  <c r="X313" i="2"/>
  <c r="BS313" i="2"/>
  <c r="W313" i="2"/>
  <c r="BR313" i="2"/>
  <c r="V313" i="2"/>
  <c r="BQ313" i="2"/>
  <c r="U313" i="2"/>
  <c r="CG313" i="2"/>
  <c r="BP313" i="2"/>
  <c r="CF313" i="2"/>
  <c r="BO313" i="2"/>
  <c r="CD362" i="2"/>
  <c r="CC362" i="2"/>
  <c r="CB362" i="2"/>
  <c r="CA362" i="2"/>
  <c r="BZ362" i="2"/>
  <c r="BY362" i="2"/>
  <c r="BX362" i="2"/>
  <c r="BW362" i="2"/>
  <c r="BV362" i="2"/>
  <c r="BU362" i="2"/>
  <c r="BT362" i="2"/>
  <c r="BS362" i="2"/>
  <c r="CG362" i="2"/>
  <c r="CF362" i="2"/>
  <c r="CD410" i="2"/>
  <c r="CC410" i="2"/>
  <c r="CB410" i="2"/>
  <c r="CA410" i="2"/>
  <c r="BZ410" i="2"/>
  <c r="BY410" i="2"/>
  <c r="BX410" i="2"/>
  <c r="BW410" i="2"/>
  <c r="BV410" i="2"/>
  <c r="BU410" i="2"/>
  <c r="BT410" i="2"/>
  <c r="BS410" i="2"/>
  <c r="W410" i="2"/>
  <c r="V410" i="2"/>
  <c r="U410" i="2"/>
  <c r="CG410" i="2"/>
  <c r="CF410" i="2"/>
  <c r="CA462" i="2"/>
  <c r="AE462" i="2"/>
  <c r="BZ462" i="2"/>
  <c r="AT462" i="2"/>
  <c r="AD462" i="2"/>
  <c r="AS462" i="2"/>
  <c r="AC462" i="2"/>
  <c r="AR462" i="2"/>
  <c r="AB462" i="2"/>
  <c r="AQ462" i="2"/>
  <c r="AA462" i="2"/>
  <c r="AO462" i="2"/>
  <c r="Y462" i="2"/>
  <c r="AN462" i="2"/>
  <c r="X462" i="2"/>
  <c r="AM462" i="2"/>
  <c r="W462" i="2"/>
  <c r="AL462" i="2"/>
  <c r="V462" i="2"/>
  <c r="AK462" i="2"/>
  <c r="U462" i="2"/>
  <c r="CG462" i="2"/>
  <c r="AJ462" i="2"/>
  <c r="CF462" i="2"/>
  <c r="AI462" i="2"/>
  <c r="CD462" i="2"/>
  <c r="AH462" i="2"/>
  <c r="CC462" i="2"/>
  <c r="AG462" i="2"/>
  <c r="CB462" i="2"/>
  <c r="AF462" i="2"/>
  <c r="AP462" i="2"/>
  <c r="Z462" i="2"/>
  <c r="CA512" i="2"/>
  <c r="AU512" i="2"/>
  <c r="AE512" i="2"/>
  <c r="BZ512" i="2"/>
  <c r="AT512" i="2"/>
  <c r="AD512" i="2"/>
  <c r="BY512" i="2"/>
  <c r="AS512" i="2"/>
  <c r="AC512" i="2"/>
  <c r="BX512" i="2"/>
  <c r="AR512" i="2"/>
  <c r="AB512" i="2"/>
  <c r="BW512" i="2"/>
  <c r="AQ512" i="2"/>
  <c r="AA512" i="2"/>
  <c r="BU512" i="2"/>
  <c r="AO512" i="2"/>
  <c r="Y512" i="2"/>
  <c r="BT512" i="2"/>
  <c r="AN512" i="2"/>
  <c r="X512" i="2"/>
  <c r="BS512" i="2"/>
  <c r="AM512" i="2"/>
  <c r="W512" i="2"/>
  <c r="BR512" i="2"/>
  <c r="AL512" i="2"/>
  <c r="V512" i="2"/>
  <c r="BQ512" i="2"/>
  <c r="AK512" i="2"/>
  <c r="U512" i="2"/>
  <c r="CG512" i="2"/>
  <c r="BP512" i="2"/>
  <c r="AZ512" i="2"/>
  <c r="AJ512" i="2"/>
  <c r="CF512" i="2"/>
  <c r="BO512" i="2"/>
  <c r="AY512" i="2"/>
  <c r="AI512" i="2"/>
  <c r="CD512" i="2"/>
  <c r="AX512" i="2"/>
  <c r="AH512" i="2"/>
  <c r="CC512" i="2"/>
  <c r="AW512" i="2"/>
  <c r="AG512" i="2"/>
  <c r="CB512" i="2"/>
  <c r="AV512" i="2"/>
  <c r="AF512" i="2"/>
  <c r="BV512" i="2"/>
  <c r="AP512" i="2"/>
  <c r="Z512" i="2"/>
  <c r="CA561" i="2"/>
  <c r="AU561" i="2"/>
  <c r="AE561" i="2"/>
  <c r="BZ561" i="2"/>
  <c r="AT561" i="2"/>
  <c r="AD561" i="2"/>
  <c r="BY561" i="2"/>
  <c r="AS561" i="2"/>
  <c r="AC561" i="2"/>
  <c r="AR561" i="2"/>
  <c r="AB561" i="2"/>
  <c r="AQ561" i="2"/>
  <c r="AA561" i="2"/>
  <c r="BF561" i="2"/>
  <c r="AP561" i="2"/>
  <c r="Z561" i="2"/>
  <c r="BE561" i="2"/>
  <c r="AO561" i="2"/>
  <c r="Y561" i="2"/>
  <c r="BD561" i="2"/>
  <c r="AN561" i="2"/>
  <c r="X561" i="2"/>
  <c r="BC561" i="2"/>
  <c r="AM561" i="2"/>
  <c r="W561" i="2"/>
  <c r="BB561" i="2"/>
  <c r="AL561" i="2"/>
  <c r="V561" i="2"/>
  <c r="BA561" i="2"/>
  <c r="AK561" i="2"/>
  <c r="U561" i="2"/>
  <c r="CG561" i="2"/>
  <c r="AZ561" i="2"/>
  <c r="AJ561" i="2"/>
  <c r="CF561" i="2"/>
  <c r="AY561" i="2"/>
  <c r="AI561" i="2"/>
  <c r="CD561" i="2"/>
  <c r="AX561" i="2"/>
  <c r="AH561" i="2"/>
  <c r="CC561" i="2"/>
  <c r="AW561" i="2"/>
  <c r="AG561" i="2"/>
  <c r="CB561" i="2"/>
  <c r="AV561" i="2"/>
  <c r="AF561" i="2"/>
  <c r="CA609" i="2"/>
  <c r="AU609" i="2"/>
  <c r="AE609" i="2"/>
  <c r="BZ609" i="2"/>
  <c r="AT609" i="2"/>
  <c r="AD609" i="2"/>
  <c r="BY609" i="2"/>
  <c r="AS609" i="2"/>
  <c r="AC609" i="2"/>
  <c r="AR609" i="2"/>
  <c r="AB609" i="2"/>
  <c r="AQ609" i="2"/>
  <c r="AA609" i="2"/>
  <c r="AP609" i="2"/>
  <c r="Z609" i="2"/>
  <c r="AO609" i="2"/>
  <c r="Y609" i="2"/>
  <c r="AN609" i="2"/>
  <c r="X609" i="2"/>
  <c r="AM609" i="2"/>
  <c r="W609" i="2"/>
  <c r="BB609" i="2"/>
  <c r="AL609" i="2"/>
  <c r="V609" i="2"/>
  <c r="BA609" i="2"/>
  <c r="AK609" i="2"/>
  <c r="U609" i="2"/>
  <c r="CG609" i="2"/>
  <c r="AZ609" i="2"/>
  <c r="AJ609" i="2"/>
  <c r="CF609" i="2"/>
  <c r="AY609" i="2"/>
  <c r="AI609" i="2"/>
  <c r="CD609" i="2"/>
  <c r="AX609" i="2"/>
  <c r="AH609" i="2"/>
  <c r="CC609" i="2"/>
  <c r="AW609" i="2"/>
  <c r="AG609" i="2"/>
  <c r="CB609" i="2"/>
  <c r="AV609" i="2"/>
  <c r="AF609" i="2"/>
  <c r="CG657" i="2"/>
  <c r="AZ657" i="2"/>
  <c r="AJ657" i="2"/>
  <c r="CF657" i="2"/>
  <c r="AY657" i="2"/>
  <c r="AI657" i="2"/>
  <c r="CD657" i="2"/>
  <c r="AX657" i="2"/>
  <c r="AH657" i="2"/>
  <c r="CC657" i="2"/>
  <c r="AW657" i="2"/>
  <c r="AG657" i="2"/>
  <c r="CB657" i="2"/>
  <c r="AV657" i="2"/>
  <c r="AF657" i="2"/>
  <c r="CA657" i="2"/>
  <c r="AU657" i="2"/>
  <c r="AE657" i="2"/>
  <c r="BZ657" i="2"/>
  <c r="AT657" i="2"/>
  <c r="AD657" i="2"/>
  <c r="BY657" i="2"/>
  <c r="AS657" i="2"/>
  <c r="AC657" i="2"/>
  <c r="AR657" i="2"/>
  <c r="AB657" i="2"/>
  <c r="AQ657" i="2"/>
  <c r="AA657" i="2"/>
  <c r="BF657" i="2"/>
  <c r="AP657" i="2"/>
  <c r="Z657" i="2"/>
  <c r="BE657" i="2"/>
  <c r="AO657" i="2"/>
  <c r="Y657" i="2"/>
  <c r="BD657" i="2"/>
  <c r="AN657" i="2"/>
  <c r="X657" i="2"/>
  <c r="BC657" i="2"/>
  <c r="AM657" i="2"/>
  <c r="W657" i="2"/>
  <c r="V657" i="2"/>
  <c r="U657" i="2"/>
  <c r="BB657" i="2"/>
  <c r="BA657" i="2"/>
  <c r="AL657" i="2"/>
  <c r="AK657" i="2"/>
  <c r="CG706" i="2"/>
  <c r="BP706" i="2"/>
  <c r="AJ706" i="2"/>
  <c r="CF706" i="2"/>
  <c r="BO706" i="2"/>
  <c r="AI706" i="2"/>
  <c r="CD706" i="2"/>
  <c r="BN706" i="2"/>
  <c r="AH706" i="2"/>
  <c r="CC706" i="2"/>
  <c r="BM706" i="2"/>
  <c r="AW706" i="2"/>
  <c r="AG706" i="2"/>
  <c r="CB706" i="2"/>
  <c r="BL706" i="2"/>
  <c r="AV706" i="2"/>
  <c r="AF706" i="2"/>
  <c r="CA706" i="2"/>
  <c r="BK706" i="2"/>
  <c r="AU706" i="2"/>
  <c r="AE706" i="2"/>
  <c r="BZ706" i="2"/>
  <c r="BJ706" i="2"/>
  <c r="AT706" i="2"/>
  <c r="AD706" i="2"/>
  <c r="BY706" i="2"/>
  <c r="BI706" i="2"/>
  <c r="AS706" i="2"/>
  <c r="AC706" i="2"/>
  <c r="BX706" i="2"/>
  <c r="BH706" i="2"/>
  <c r="AR706" i="2"/>
  <c r="AB706" i="2"/>
  <c r="BW706" i="2"/>
  <c r="AQ706" i="2"/>
  <c r="AA706" i="2"/>
  <c r="BV706" i="2"/>
  <c r="AP706" i="2"/>
  <c r="Z706" i="2"/>
  <c r="BU706" i="2"/>
  <c r="AO706" i="2"/>
  <c r="Y706" i="2"/>
  <c r="BT706" i="2"/>
  <c r="AN706" i="2"/>
  <c r="X706" i="2"/>
  <c r="BS706" i="2"/>
  <c r="AM706" i="2"/>
  <c r="W706" i="2"/>
  <c r="BR706" i="2"/>
  <c r="AL706" i="2"/>
  <c r="V706" i="2"/>
  <c r="AK706" i="2"/>
  <c r="U706" i="2"/>
  <c r="BQ706" i="2"/>
  <c r="CF756" i="2"/>
  <c r="AY756" i="2"/>
  <c r="AI756" i="2"/>
  <c r="CD756" i="2"/>
  <c r="AX756" i="2"/>
  <c r="CB756" i="2"/>
  <c r="AV756" i="2"/>
  <c r="CA756" i="2"/>
  <c r="AU756" i="2"/>
  <c r="BZ756" i="2"/>
  <c r="AT756" i="2"/>
  <c r="BY756" i="2"/>
  <c r="AS756" i="2"/>
  <c r="BX756" i="2"/>
  <c r="AR756" i="2"/>
  <c r="AB756" i="2"/>
  <c r="BW756" i="2"/>
  <c r="AQ756" i="2"/>
  <c r="AA756" i="2"/>
  <c r="BV756" i="2"/>
  <c r="AP756" i="2"/>
  <c r="BU756" i="2"/>
  <c r="AO756" i="2"/>
  <c r="Y756" i="2"/>
  <c r="BT756" i="2"/>
  <c r="AN756" i="2"/>
  <c r="X756" i="2"/>
  <c r="BR756" i="2"/>
  <c r="BB756" i="2"/>
  <c r="AL756" i="2"/>
  <c r="CG756" i="2"/>
  <c r="AZ756" i="2"/>
  <c r="AJ756" i="2"/>
  <c r="BA756" i="2"/>
  <c r="AW756" i="2"/>
  <c r="AM756" i="2"/>
  <c r="AK756" i="2"/>
  <c r="AH756" i="2"/>
  <c r="AG756" i="2"/>
  <c r="AF756" i="2"/>
  <c r="AE756" i="2"/>
  <c r="AD756" i="2"/>
  <c r="AC756" i="2"/>
  <c r="Z756" i="2"/>
  <c r="CC756" i="2"/>
  <c r="W756" i="2"/>
  <c r="BS756" i="2"/>
  <c r="V756" i="2"/>
  <c r="BQ756" i="2"/>
  <c r="U756" i="2"/>
  <c r="CF807" i="2"/>
  <c r="BO807" i="2"/>
  <c r="AY807" i="2"/>
  <c r="CD807" i="2"/>
  <c r="BN807" i="2"/>
  <c r="AX807" i="2"/>
  <c r="CC807" i="2"/>
  <c r="BM807" i="2"/>
  <c r="AW807" i="2"/>
  <c r="CB807" i="2"/>
  <c r="BL807" i="2"/>
  <c r="AV807" i="2"/>
  <c r="AF807" i="2"/>
  <c r="CA807" i="2"/>
  <c r="BK807" i="2"/>
  <c r="AU807" i="2"/>
  <c r="AE807" i="2"/>
  <c r="BZ807" i="2"/>
  <c r="BJ807" i="2"/>
  <c r="AT807" i="2"/>
  <c r="AD807" i="2"/>
  <c r="BY807" i="2"/>
  <c r="BI807" i="2"/>
  <c r="AS807" i="2"/>
  <c r="AC807" i="2"/>
  <c r="BX807" i="2"/>
  <c r="BH807" i="2"/>
  <c r="AR807" i="2"/>
  <c r="AB807" i="2"/>
  <c r="BW807" i="2"/>
  <c r="BG807" i="2"/>
  <c r="AQ807" i="2"/>
  <c r="AA807" i="2"/>
  <c r="BV807" i="2"/>
  <c r="BF807" i="2"/>
  <c r="AP807" i="2"/>
  <c r="Z807" i="2"/>
  <c r="BU807" i="2"/>
  <c r="BE807" i="2"/>
  <c r="AO807" i="2"/>
  <c r="Y807" i="2"/>
  <c r="BT807" i="2"/>
  <c r="BD807" i="2"/>
  <c r="AN807" i="2"/>
  <c r="X807" i="2"/>
  <c r="BR807" i="2"/>
  <c r="BB807" i="2"/>
  <c r="V807" i="2"/>
  <c r="CG807" i="2"/>
  <c r="BP807" i="2"/>
  <c r="AZ807" i="2"/>
  <c r="BQ807" i="2"/>
  <c r="BC807" i="2"/>
  <c r="BA807" i="2"/>
  <c r="W807" i="2"/>
  <c r="U807" i="2"/>
  <c r="BS807" i="2"/>
  <c r="CA925" i="2"/>
  <c r="AU925" i="2"/>
  <c r="AE925" i="2"/>
  <c r="BZ925" i="2"/>
  <c r="BJ925" i="2"/>
  <c r="AT925" i="2"/>
  <c r="AD925" i="2"/>
  <c r="BY925" i="2"/>
  <c r="BI925" i="2"/>
  <c r="AS925" i="2"/>
  <c r="AC925" i="2"/>
  <c r="BH925" i="2"/>
  <c r="AR925" i="2"/>
  <c r="AB925" i="2"/>
  <c r="BG925" i="2"/>
  <c r="AQ925" i="2"/>
  <c r="AA925" i="2"/>
  <c r="BF925" i="2"/>
  <c r="AP925" i="2"/>
  <c r="Z925" i="2"/>
  <c r="BE925" i="2"/>
  <c r="AO925" i="2"/>
  <c r="Y925" i="2"/>
  <c r="BD925" i="2"/>
  <c r="AN925" i="2"/>
  <c r="X925" i="2"/>
  <c r="BC925" i="2"/>
  <c r="AM925" i="2"/>
  <c r="W925" i="2"/>
  <c r="BB925" i="2"/>
  <c r="AL925" i="2"/>
  <c r="V925" i="2"/>
  <c r="BA925" i="2"/>
  <c r="AK925" i="2"/>
  <c r="U925" i="2"/>
  <c r="CG925" i="2"/>
  <c r="AZ925" i="2"/>
  <c r="AJ925" i="2"/>
  <c r="CD925" i="2"/>
  <c r="AX925" i="2"/>
  <c r="AH925" i="2"/>
  <c r="CB925" i="2"/>
  <c r="AV925" i="2"/>
  <c r="AF925" i="2"/>
  <c r="CF925" i="2"/>
  <c r="CC925" i="2"/>
  <c r="AY925" i="2"/>
  <c r="AW925" i="2"/>
  <c r="AI925" i="2"/>
  <c r="AG925" i="2"/>
  <c r="BT1023" i="2"/>
  <c r="AN1023" i="2"/>
  <c r="X1023" i="2"/>
  <c r="BS1023" i="2"/>
  <c r="AM1023" i="2"/>
  <c r="W1023" i="2"/>
  <c r="BR1023" i="2"/>
  <c r="BB1023" i="2"/>
  <c r="AL1023" i="2"/>
  <c r="V1023" i="2"/>
  <c r="BQ1023" i="2"/>
  <c r="BA1023" i="2"/>
  <c r="AK1023" i="2"/>
  <c r="U1023" i="2"/>
  <c r="CG1023" i="2"/>
  <c r="BP1023" i="2"/>
  <c r="AZ1023" i="2"/>
  <c r="AJ1023" i="2"/>
  <c r="CF1023" i="2"/>
  <c r="BO1023" i="2"/>
  <c r="AY1023" i="2"/>
  <c r="AI1023" i="2"/>
  <c r="CD1023" i="2"/>
  <c r="BN1023" i="2"/>
  <c r="AX1023" i="2"/>
  <c r="AH1023" i="2"/>
  <c r="CC1023" i="2"/>
  <c r="BM1023" i="2"/>
  <c r="AW1023" i="2"/>
  <c r="AG1023" i="2"/>
  <c r="CB1023" i="2"/>
  <c r="BL1023" i="2"/>
  <c r="AV1023" i="2"/>
  <c r="AF1023" i="2"/>
  <c r="CA1023" i="2"/>
  <c r="BK1023" i="2"/>
  <c r="AU1023" i="2"/>
  <c r="AE1023" i="2"/>
  <c r="BZ1023" i="2"/>
  <c r="BJ1023" i="2"/>
  <c r="AT1023" i="2"/>
  <c r="AD1023" i="2"/>
  <c r="BY1023" i="2"/>
  <c r="BI1023" i="2"/>
  <c r="AS1023" i="2"/>
  <c r="AC1023" i="2"/>
  <c r="BX1023" i="2"/>
  <c r="BH1023" i="2"/>
  <c r="AR1023" i="2"/>
  <c r="AB1023" i="2"/>
  <c r="BW1023" i="2"/>
  <c r="AQ1023" i="2"/>
  <c r="AA1023" i="2"/>
  <c r="AP1023" i="2"/>
  <c r="AO1023" i="2"/>
  <c r="Z1023" i="2"/>
  <c r="Y1023" i="2"/>
  <c r="BU1023" i="2"/>
  <c r="BV1023" i="2"/>
  <c r="BT1073" i="2"/>
  <c r="BD1073" i="2"/>
  <c r="AN1073" i="2"/>
  <c r="X1073" i="2"/>
  <c r="BS1073" i="2"/>
  <c r="BC1073" i="2"/>
  <c r="AM1073" i="2"/>
  <c r="W1073" i="2"/>
  <c r="BR1073" i="2"/>
  <c r="BB1073" i="2"/>
  <c r="AL1073" i="2"/>
  <c r="V1073" i="2"/>
  <c r="BQ1073" i="2"/>
  <c r="BA1073" i="2"/>
  <c r="AK1073" i="2"/>
  <c r="U1073" i="2"/>
  <c r="CG1073" i="2"/>
  <c r="BP1073" i="2"/>
  <c r="AZ1073" i="2"/>
  <c r="AJ1073" i="2"/>
  <c r="CF1073" i="2"/>
  <c r="BO1073" i="2"/>
  <c r="AY1073" i="2"/>
  <c r="AI1073" i="2"/>
  <c r="CD1073" i="2"/>
  <c r="BN1073" i="2"/>
  <c r="AX1073" i="2"/>
  <c r="AH1073" i="2"/>
  <c r="BM1073" i="2"/>
  <c r="AW1073" i="2"/>
  <c r="AG1073" i="2"/>
  <c r="BL1073" i="2"/>
  <c r="AV1073" i="2"/>
  <c r="AF1073" i="2"/>
  <c r="BK1073" i="2"/>
  <c r="AU1073" i="2"/>
  <c r="AE1073" i="2"/>
  <c r="BJ1073" i="2"/>
  <c r="AT1073" i="2"/>
  <c r="AD1073" i="2"/>
  <c r="BI1073" i="2"/>
  <c r="AS1073" i="2"/>
  <c r="AC1073" i="2"/>
  <c r="BH1073" i="2"/>
  <c r="AR1073" i="2"/>
  <c r="AB1073" i="2"/>
  <c r="BW1073" i="2"/>
  <c r="BG1073" i="2"/>
  <c r="AQ1073" i="2"/>
  <c r="AA1073" i="2"/>
  <c r="BV1073" i="2"/>
  <c r="BU1073" i="2"/>
  <c r="BF1073" i="2"/>
  <c r="BE1073" i="2"/>
  <c r="AP1073" i="2"/>
  <c r="AO1073" i="2"/>
  <c r="Z1073" i="2"/>
  <c r="Y1073" i="2"/>
  <c r="CG1121" i="2"/>
  <c r="AZ1121" i="2"/>
  <c r="AJ1121" i="2"/>
  <c r="CF1121" i="2"/>
  <c r="AY1121" i="2"/>
  <c r="AI1121" i="2"/>
  <c r="CD1121" i="2"/>
  <c r="AX1121" i="2"/>
  <c r="AH1121" i="2"/>
  <c r="CC1121" i="2"/>
  <c r="AW1121" i="2"/>
  <c r="AG1121" i="2"/>
  <c r="CB1121" i="2"/>
  <c r="AV1121" i="2"/>
  <c r="AF1121" i="2"/>
  <c r="CA1121" i="2"/>
  <c r="AU1121" i="2"/>
  <c r="AE1121" i="2"/>
  <c r="BZ1121" i="2"/>
  <c r="AT1121" i="2"/>
  <c r="AD1121" i="2"/>
  <c r="BY1121" i="2"/>
  <c r="AS1121" i="2"/>
  <c r="AC1121" i="2"/>
  <c r="BX1121" i="2"/>
  <c r="AR1121" i="2"/>
  <c r="AB1121" i="2"/>
  <c r="BW1121" i="2"/>
  <c r="AQ1121" i="2"/>
  <c r="AA1121" i="2"/>
  <c r="BV1121" i="2"/>
  <c r="BF1121" i="2"/>
  <c r="AP1121" i="2"/>
  <c r="Z1121" i="2"/>
  <c r="BT1121" i="2"/>
  <c r="BD1121" i="2"/>
  <c r="AN1121" i="2"/>
  <c r="X1121" i="2"/>
  <c r="BS1121" i="2"/>
  <c r="BC1121" i="2"/>
  <c r="AM1121" i="2"/>
  <c r="W1121" i="2"/>
  <c r="BB1121" i="2"/>
  <c r="BA1121" i="2"/>
  <c r="AO1121" i="2"/>
  <c r="AL1121" i="2"/>
  <c r="AK1121" i="2"/>
  <c r="Y1121" i="2"/>
  <c r="V1121" i="2"/>
  <c r="U1121" i="2"/>
  <c r="BU1121" i="2"/>
  <c r="BR1121" i="2"/>
  <c r="BE1121" i="2"/>
  <c r="BQ1121" i="2"/>
  <c r="BP1171" i="2"/>
  <c r="AZ1171" i="2"/>
  <c r="AJ1171" i="2"/>
  <c r="BO1171" i="2"/>
  <c r="AY1171" i="2"/>
  <c r="AI1171" i="2"/>
  <c r="BN1171" i="2"/>
  <c r="AX1171" i="2"/>
  <c r="AH1171" i="2"/>
  <c r="BM1171" i="2"/>
  <c r="AW1171" i="2"/>
  <c r="AG1171" i="2"/>
  <c r="BL1171" i="2"/>
  <c r="AV1171" i="2"/>
  <c r="AF1171" i="2"/>
  <c r="CA1171" i="2"/>
  <c r="BK1171" i="2"/>
  <c r="AU1171" i="2"/>
  <c r="AE1171" i="2"/>
  <c r="BZ1171" i="2"/>
  <c r="BJ1171" i="2"/>
  <c r="AT1171" i="2"/>
  <c r="AD1171" i="2"/>
  <c r="BY1171" i="2"/>
  <c r="BI1171" i="2"/>
  <c r="AS1171" i="2"/>
  <c r="AC1171" i="2"/>
  <c r="BX1171" i="2"/>
  <c r="BH1171" i="2"/>
  <c r="AR1171" i="2"/>
  <c r="AB1171" i="2"/>
  <c r="BW1171" i="2"/>
  <c r="BG1171" i="2"/>
  <c r="AQ1171" i="2"/>
  <c r="AA1171" i="2"/>
  <c r="BV1171" i="2"/>
  <c r="BF1171" i="2"/>
  <c r="AP1171" i="2"/>
  <c r="Z1171" i="2"/>
  <c r="BU1171" i="2"/>
  <c r="BE1171" i="2"/>
  <c r="AO1171" i="2"/>
  <c r="Y1171" i="2"/>
  <c r="BT1171" i="2"/>
  <c r="BD1171" i="2"/>
  <c r="AN1171" i="2"/>
  <c r="X1171" i="2"/>
  <c r="BS1171" i="2"/>
  <c r="BC1171" i="2"/>
  <c r="AM1171" i="2"/>
  <c r="W1171" i="2"/>
  <c r="BR1171" i="2"/>
  <c r="BQ1171" i="2"/>
  <c r="BB1171" i="2"/>
  <c r="BA1171" i="2"/>
  <c r="AL1171" i="2"/>
  <c r="AK1171" i="2"/>
  <c r="V1171" i="2"/>
  <c r="U1171" i="2"/>
  <c r="CG1219" i="2"/>
  <c r="BP1219" i="2"/>
  <c r="AZ1219" i="2"/>
  <c r="AJ1219" i="2"/>
  <c r="CF1219" i="2"/>
  <c r="BO1219" i="2"/>
  <c r="AY1219" i="2"/>
  <c r="AI1219" i="2"/>
  <c r="CD1219" i="2"/>
  <c r="BN1219" i="2"/>
  <c r="AX1219" i="2"/>
  <c r="AH1219" i="2"/>
  <c r="BM1219" i="2"/>
  <c r="AW1219" i="2"/>
  <c r="AG1219" i="2"/>
  <c r="BL1219" i="2"/>
  <c r="AV1219" i="2"/>
  <c r="AF1219" i="2"/>
  <c r="BK1219" i="2"/>
  <c r="AU1219" i="2"/>
  <c r="AE1219" i="2"/>
  <c r="BJ1219" i="2"/>
  <c r="AT1219" i="2"/>
  <c r="AD1219" i="2"/>
  <c r="BI1219" i="2"/>
  <c r="AS1219" i="2"/>
  <c r="AC1219" i="2"/>
  <c r="BH1219" i="2"/>
  <c r="AR1219" i="2"/>
  <c r="AB1219" i="2"/>
  <c r="BW1219" i="2"/>
  <c r="BG1219" i="2"/>
  <c r="AQ1219" i="2"/>
  <c r="AA1219" i="2"/>
  <c r="BV1219" i="2"/>
  <c r="BF1219" i="2"/>
  <c r="AP1219" i="2"/>
  <c r="Z1219" i="2"/>
  <c r="BU1219" i="2"/>
  <c r="BE1219" i="2"/>
  <c r="AO1219" i="2"/>
  <c r="Y1219" i="2"/>
  <c r="BT1219" i="2"/>
  <c r="BD1219" i="2"/>
  <c r="AN1219" i="2"/>
  <c r="X1219" i="2"/>
  <c r="BS1219" i="2"/>
  <c r="BC1219" i="2"/>
  <c r="AM1219" i="2"/>
  <c r="W1219" i="2"/>
  <c r="BQ1219" i="2"/>
  <c r="BB1219" i="2"/>
  <c r="BA1219" i="2"/>
  <c r="AL1219" i="2"/>
  <c r="AK1219" i="2"/>
  <c r="V1219" i="2"/>
  <c r="U1219" i="2"/>
  <c r="BR1219" i="2"/>
  <c r="BY1319" i="2"/>
  <c r="AS1319" i="2"/>
  <c r="AC1319" i="2"/>
  <c r="BX1319" i="2"/>
  <c r="AR1319" i="2"/>
  <c r="AB1319" i="2"/>
  <c r="BW1319" i="2"/>
  <c r="AQ1319" i="2"/>
  <c r="AA1319" i="2"/>
  <c r="BV1319" i="2"/>
  <c r="BF1319" i="2"/>
  <c r="AP1319" i="2"/>
  <c r="Z1319" i="2"/>
  <c r="BU1319" i="2"/>
  <c r="BE1319" i="2"/>
  <c r="AO1319" i="2"/>
  <c r="Y1319" i="2"/>
  <c r="BD1319" i="2"/>
  <c r="AN1319" i="2"/>
  <c r="X1319" i="2"/>
  <c r="BC1319" i="2"/>
  <c r="AM1319" i="2"/>
  <c r="W1319" i="2"/>
  <c r="BB1319" i="2"/>
  <c r="AL1319" i="2"/>
  <c r="V1319" i="2"/>
  <c r="BA1319" i="2"/>
  <c r="AK1319" i="2"/>
  <c r="U1319" i="2"/>
  <c r="CG1319" i="2"/>
  <c r="AZ1319" i="2"/>
  <c r="AJ1319" i="2"/>
  <c r="CF1319" i="2"/>
  <c r="AY1319" i="2"/>
  <c r="AI1319" i="2"/>
  <c r="CC1319" i="2"/>
  <c r="AW1319" i="2"/>
  <c r="AG1319" i="2"/>
  <c r="CB1319" i="2"/>
  <c r="AV1319" i="2"/>
  <c r="AF1319" i="2"/>
  <c r="AX1319" i="2"/>
  <c r="AU1319" i="2"/>
  <c r="AT1319" i="2"/>
  <c r="AH1319" i="2"/>
  <c r="AE1319" i="2"/>
  <c r="AD1319" i="2"/>
  <c r="CD1319" i="2"/>
  <c r="CA1319" i="2"/>
  <c r="BZ1319" i="2"/>
  <c r="BI1370" i="2"/>
  <c r="AS1370" i="2"/>
  <c r="AC1370" i="2"/>
  <c r="BH1370" i="2"/>
  <c r="AR1370" i="2"/>
  <c r="AB1370" i="2"/>
  <c r="BW1370" i="2"/>
  <c r="BG1370" i="2"/>
  <c r="AQ1370" i="2"/>
  <c r="AA1370" i="2"/>
  <c r="BV1370" i="2"/>
  <c r="BF1370" i="2"/>
  <c r="AP1370" i="2"/>
  <c r="Z1370" i="2"/>
  <c r="BU1370" i="2"/>
  <c r="BE1370" i="2"/>
  <c r="AO1370" i="2"/>
  <c r="Y1370" i="2"/>
  <c r="BT1370" i="2"/>
  <c r="BD1370" i="2"/>
  <c r="AN1370" i="2"/>
  <c r="X1370" i="2"/>
  <c r="BS1370" i="2"/>
  <c r="BC1370" i="2"/>
  <c r="AM1370" i="2"/>
  <c r="W1370" i="2"/>
  <c r="BR1370" i="2"/>
  <c r="BB1370" i="2"/>
  <c r="AL1370" i="2"/>
  <c r="V1370" i="2"/>
  <c r="BQ1370" i="2"/>
  <c r="BA1370" i="2"/>
  <c r="AK1370" i="2"/>
  <c r="U1370" i="2"/>
  <c r="CG1370" i="2"/>
  <c r="BP1370" i="2"/>
  <c r="AZ1370" i="2"/>
  <c r="AJ1370" i="2"/>
  <c r="CF1370" i="2"/>
  <c r="BO1370" i="2"/>
  <c r="AY1370" i="2"/>
  <c r="AI1370" i="2"/>
  <c r="CD1370" i="2"/>
  <c r="BN1370" i="2"/>
  <c r="AX1370" i="2"/>
  <c r="AH1370" i="2"/>
  <c r="BM1370" i="2"/>
  <c r="AW1370" i="2"/>
  <c r="AG1370" i="2"/>
  <c r="BL1370" i="2"/>
  <c r="AV1370" i="2"/>
  <c r="AF1370" i="2"/>
  <c r="BK1370" i="2"/>
  <c r="BJ1370" i="2"/>
  <c r="AU1370" i="2"/>
  <c r="AT1370" i="2"/>
  <c r="AE1370" i="2"/>
  <c r="AD1370" i="2"/>
  <c r="BR1418" i="2"/>
  <c r="BB1418" i="2"/>
  <c r="AL1418" i="2"/>
  <c r="V1418" i="2"/>
  <c r="BQ1418" i="2"/>
  <c r="BA1418" i="2"/>
  <c r="AK1418" i="2"/>
  <c r="U1418" i="2"/>
  <c r="CG1418" i="2"/>
  <c r="BP1418" i="2"/>
  <c r="AZ1418" i="2"/>
  <c r="AJ1418" i="2"/>
  <c r="CF1418" i="2"/>
  <c r="BO1418" i="2"/>
  <c r="AY1418" i="2"/>
  <c r="AI1418" i="2"/>
  <c r="CD1418" i="2"/>
  <c r="BN1418" i="2"/>
  <c r="AX1418" i="2"/>
  <c r="AH1418" i="2"/>
  <c r="BM1418" i="2"/>
  <c r="AW1418" i="2"/>
  <c r="AG1418" i="2"/>
  <c r="BL1418" i="2"/>
  <c r="AV1418" i="2"/>
  <c r="AF1418" i="2"/>
  <c r="BK1418" i="2"/>
  <c r="AU1418" i="2"/>
  <c r="AE1418" i="2"/>
  <c r="BJ1418" i="2"/>
  <c r="AT1418" i="2"/>
  <c r="AD1418" i="2"/>
  <c r="BI1418" i="2"/>
  <c r="AS1418" i="2"/>
  <c r="AC1418" i="2"/>
  <c r="BH1418" i="2"/>
  <c r="AR1418" i="2"/>
  <c r="AB1418" i="2"/>
  <c r="BW1418" i="2"/>
  <c r="BG1418" i="2"/>
  <c r="AQ1418" i="2"/>
  <c r="AA1418" i="2"/>
  <c r="BV1418" i="2"/>
  <c r="BF1418" i="2"/>
  <c r="AP1418" i="2"/>
  <c r="Z1418" i="2"/>
  <c r="BS1418" i="2"/>
  <c r="BC1418" i="2"/>
  <c r="AM1418" i="2"/>
  <c r="W1418" i="2"/>
  <c r="Y1418" i="2"/>
  <c r="X1418" i="2"/>
  <c r="BU1418" i="2"/>
  <c r="BT1418" i="2"/>
  <c r="BE1418" i="2"/>
  <c r="BD1418" i="2"/>
  <c r="AO1418" i="2"/>
  <c r="AN1418" i="2"/>
  <c r="BS1467" i="2"/>
  <c r="BC1467" i="2"/>
  <c r="AM1467" i="2"/>
  <c r="W1467" i="2"/>
  <c r="BR1467" i="2"/>
  <c r="BB1467" i="2"/>
  <c r="AL1467" i="2"/>
  <c r="V1467" i="2"/>
  <c r="BQ1467" i="2"/>
  <c r="BA1467" i="2"/>
  <c r="AK1467" i="2"/>
  <c r="U1467" i="2"/>
  <c r="CF1467" i="2"/>
  <c r="BO1467" i="2"/>
  <c r="AY1467" i="2"/>
  <c r="AI1467" i="2"/>
  <c r="CD1467" i="2"/>
  <c r="BN1467" i="2"/>
  <c r="AX1467" i="2"/>
  <c r="AH1467" i="2"/>
  <c r="CC1467" i="2"/>
  <c r="BM1467" i="2"/>
  <c r="AW1467" i="2"/>
  <c r="AG1467" i="2"/>
  <c r="CB1467" i="2"/>
  <c r="BL1467" i="2"/>
  <c r="AV1467" i="2"/>
  <c r="AF1467" i="2"/>
  <c r="CA1467" i="2"/>
  <c r="BK1467" i="2"/>
  <c r="AU1467" i="2"/>
  <c r="AE1467" i="2"/>
  <c r="BZ1467" i="2"/>
  <c r="BJ1467" i="2"/>
  <c r="AT1467" i="2"/>
  <c r="AD1467" i="2"/>
  <c r="BY1467" i="2"/>
  <c r="BI1467" i="2"/>
  <c r="AS1467" i="2"/>
  <c r="AC1467" i="2"/>
  <c r="BH1467" i="2"/>
  <c r="AR1467" i="2"/>
  <c r="AB1467" i="2"/>
  <c r="BG1467" i="2"/>
  <c r="AQ1467" i="2"/>
  <c r="AA1467" i="2"/>
  <c r="BF1467" i="2"/>
  <c r="AP1467" i="2"/>
  <c r="Z1467" i="2"/>
  <c r="BE1467" i="2"/>
  <c r="AO1467" i="2"/>
  <c r="Y1467" i="2"/>
  <c r="CG1467" i="2"/>
  <c r="BP1467" i="2"/>
  <c r="BD1467" i="2"/>
  <c r="AZ1467" i="2"/>
  <c r="AN1467" i="2"/>
  <c r="AJ1467" i="2"/>
  <c r="X1467" i="2"/>
  <c r="BR1516" i="2"/>
  <c r="BB1516" i="2"/>
  <c r="AL1516" i="2"/>
  <c r="V1516" i="2"/>
  <c r="BQ1516" i="2"/>
  <c r="BA1516" i="2"/>
  <c r="AK1516" i="2"/>
  <c r="U1516" i="2"/>
  <c r="CG1516" i="2"/>
  <c r="BP1516" i="2"/>
  <c r="AZ1516" i="2"/>
  <c r="AJ1516" i="2"/>
  <c r="CD1516" i="2"/>
  <c r="BN1516" i="2"/>
  <c r="AX1516" i="2"/>
  <c r="AH1516" i="2"/>
  <c r="BM1516" i="2"/>
  <c r="AW1516" i="2"/>
  <c r="AG1516" i="2"/>
  <c r="BL1516" i="2"/>
  <c r="AV1516" i="2"/>
  <c r="AF1516" i="2"/>
  <c r="BK1516" i="2"/>
  <c r="AU1516" i="2"/>
  <c r="AE1516" i="2"/>
  <c r="BJ1516" i="2"/>
  <c r="AT1516" i="2"/>
  <c r="AD1516" i="2"/>
  <c r="BI1516" i="2"/>
  <c r="AS1516" i="2"/>
  <c r="AC1516" i="2"/>
  <c r="BH1516" i="2"/>
  <c r="AR1516" i="2"/>
  <c r="AB1516" i="2"/>
  <c r="BW1516" i="2"/>
  <c r="BG1516" i="2"/>
  <c r="AQ1516" i="2"/>
  <c r="AA1516" i="2"/>
  <c r="BV1516" i="2"/>
  <c r="BF1516" i="2"/>
  <c r="AP1516" i="2"/>
  <c r="Z1516" i="2"/>
  <c r="BU1516" i="2"/>
  <c r="BE1516" i="2"/>
  <c r="AO1516" i="2"/>
  <c r="Y1516" i="2"/>
  <c r="BT1516" i="2"/>
  <c r="BD1516" i="2"/>
  <c r="AN1516" i="2"/>
  <c r="X1516" i="2"/>
  <c r="CF1516" i="2"/>
  <c r="BS1516" i="2"/>
  <c r="BO1516" i="2"/>
  <c r="BC1516" i="2"/>
  <c r="AY1516" i="2"/>
  <c r="AM1516" i="2"/>
  <c r="AI1516" i="2"/>
  <c r="W1516" i="2"/>
  <c r="CD1564" i="2"/>
  <c r="BN1564" i="2"/>
  <c r="AX1564" i="2"/>
  <c r="AH1564" i="2"/>
  <c r="BM1564" i="2"/>
  <c r="AW1564" i="2"/>
  <c r="AG1564" i="2"/>
  <c r="BL1564" i="2"/>
  <c r="AV1564" i="2"/>
  <c r="AF1564" i="2"/>
  <c r="BK1564" i="2"/>
  <c r="AU1564" i="2"/>
  <c r="AE1564" i="2"/>
  <c r="BI1564" i="2"/>
  <c r="AS1564" i="2"/>
  <c r="AC1564" i="2"/>
  <c r="BH1564" i="2"/>
  <c r="AR1564" i="2"/>
  <c r="AB1564" i="2"/>
  <c r="BW1564" i="2"/>
  <c r="BG1564" i="2"/>
  <c r="AQ1564" i="2"/>
  <c r="AA1564" i="2"/>
  <c r="BV1564" i="2"/>
  <c r="BF1564" i="2"/>
  <c r="AP1564" i="2"/>
  <c r="Z1564" i="2"/>
  <c r="BU1564" i="2"/>
  <c r="BE1564" i="2"/>
  <c r="AO1564" i="2"/>
  <c r="Y1564" i="2"/>
  <c r="BT1564" i="2"/>
  <c r="BD1564" i="2"/>
  <c r="AN1564" i="2"/>
  <c r="X1564" i="2"/>
  <c r="BS1564" i="2"/>
  <c r="BC1564" i="2"/>
  <c r="AM1564" i="2"/>
  <c r="W1564" i="2"/>
  <c r="BR1564" i="2"/>
  <c r="BB1564" i="2"/>
  <c r="AL1564" i="2"/>
  <c r="V1564" i="2"/>
  <c r="BQ1564" i="2"/>
  <c r="BA1564" i="2"/>
  <c r="AK1564" i="2"/>
  <c r="U1564" i="2"/>
  <c r="CG1564" i="2"/>
  <c r="BP1564" i="2"/>
  <c r="AZ1564" i="2"/>
  <c r="AJ1564" i="2"/>
  <c r="AY1564" i="2"/>
  <c r="AT1564" i="2"/>
  <c r="AI1564" i="2"/>
  <c r="CF1564" i="2"/>
  <c r="BO1564" i="2"/>
  <c r="AD1564" i="2"/>
  <c r="BJ1564" i="2"/>
  <c r="CG1665" i="2"/>
  <c r="AZ1665" i="2"/>
  <c r="AJ1665" i="2"/>
  <c r="CF1665" i="2"/>
  <c r="AY1665" i="2"/>
  <c r="AI1665" i="2"/>
  <c r="CD1665" i="2"/>
  <c r="AX1665" i="2"/>
  <c r="AH1665" i="2"/>
  <c r="AW1665" i="2"/>
  <c r="AG1665" i="2"/>
  <c r="CB1665" i="2"/>
  <c r="AV1665" i="2"/>
  <c r="AF1665" i="2"/>
  <c r="CA1665" i="2"/>
  <c r="AU1665" i="2"/>
  <c r="AE1665" i="2"/>
  <c r="BZ1665" i="2"/>
  <c r="AT1665" i="2"/>
  <c r="AD1665" i="2"/>
  <c r="BY1665" i="2"/>
  <c r="AS1665" i="2"/>
  <c r="AC1665" i="2"/>
  <c r="BX1665" i="2"/>
  <c r="AR1665" i="2"/>
  <c r="AB1665" i="2"/>
  <c r="BW1665" i="2"/>
  <c r="AQ1665" i="2"/>
  <c r="AA1665" i="2"/>
  <c r="BF1665" i="2"/>
  <c r="AP1665" i="2"/>
  <c r="Z1665" i="2"/>
  <c r="BE1665" i="2"/>
  <c r="AO1665" i="2"/>
  <c r="Y1665" i="2"/>
  <c r="BD1665" i="2"/>
  <c r="AN1665" i="2"/>
  <c r="X1665" i="2"/>
  <c r="BC1665" i="2"/>
  <c r="AM1665" i="2"/>
  <c r="W1665" i="2"/>
  <c r="BB1665" i="2"/>
  <c r="AL1665" i="2"/>
  <c r="V1665" i="2"/>
  <c r="BA1665" i="2"/>
  <c r="AK1665" i="2"/>
  <c r="U1665" i="2"/>
  <c r="CG1713" i="2"/>
  <c r="AZ1713" i="2"/>
  <c r="AJ1713" i="2"/>
  <c r="CF1713" i="2"/>
  <c r="AY1713" i="2"/>
  <c r="AI1713" i="2"/>
  <c r="CD1713" i="2"/>
  <c r="AX1713" i="2"/>
  <c r="AH1713" i="2"/>
  <c r="AW1713" i="2"/>
  <c r="AG1713" i="2"/>
  <c r="CB1713" i="2"/>
  <c r="AV1713" i="2"/>
  <c r="AF1713" i="2"/>
  <c r="CA1713" i="2"/>
  <c r="AU1713" i="2"/>
  <c r="AE1713" i="2"/>
  <c r="BZ1713" i="2"/>
  <c r="BJ1713" i="2"/>
  <c r="AT1713" i="2"/>
  <c r="AD1713" i="2"/>
  <c r="BY1713" i="2"/>
  <c r="BI1713" i="2"/>
  <c r="AS1713" i="2"/>
  <c r="AC1713" i="2"/>
  <c r="BH1713" i="2"/>
  <c r="AR1713" i="2"/>
  <c r="AB1713" i="2"/>
  <c r="BG1713" i="2"/>
  <c r="AQ1713" i="2"/>
  <c r="AA1713" i="2"/>
  <c r="BF1713" i="2"/>
  <c r="AP1713" i="2"/>
  <c r="Z1713" i="2"/>
  <c r="BE1713" i="2"/>
  <c r="AO1713" i="2"/>
  <c r="Y1713" i="2"/>
  <c r="BD1713" i="2"/>
  <c r="AN1713" i="2"/>
  <c r="X1713" i="2"/>
  <c r="BC1713" i="2"/>
  <c r="AM1713" i="2"/>
  <c r="W1713" i="2"/>
  <c r="BB1713" i="2"/>
  <c r="AL1713" i="2"/>
  <c r="V1713" i="2"/>
  <c r="BA1713" i="2"/>
  <c r="AK1713" i="2"/>
  <c r="U1713" i="2"/>
  <c r="CF1761" i="2"/>
  <c r="AY1761" i="2"/>
  <c r="AI1761" i="2"/>
  <c r="CD1761" i="2"/>
  <c r="AX1761" i="2"/>
  <c r="AH1761" i="2"/>
  <c r="AW1761" i="2"/>
  <c r="AG1761" i="2"/>
  <c r="CB1761" i="2"/>
  <c r="AV1761" i="2"/>
  <c r="AF1761" i="2"/>
  <c r="CA1761" i="2"/>
  <c r="AU1761" i="2"/>
  <c r="AE1761" i="2"/>
  <c r="BZ1761" i="2"/>
  <c r="AT1761" i="2"/>
  <c r="AD1761" i="2"/>
  <c r="BY1761" i="2"/>
  <c r="AS1761" i="2"/>
  <c r="AC1761" i="2"/>
  <c r="BX1761" i="2"/>
  <c r="AR1761" i="2"/>
  <c r="AB1761" i="2"/>
  <c r="BW1761" i="2"/>
  <c r="AQ1761" i="2"/>
  <c r="AA1761" i="2"/>
  <c r="BF1761" i="2"/>
  <c r="AP1761" i="2"/>
  <c r="Z1761" i="2"/>
  <c r="BE1761" i="2"/>
  <c r="AO1761" i="2"/>
  <c r="Y1761" i="2"/>
  <c r="BD1761" i="2"/>
  <c r="AN1761" i="2"/>
  <c r="X1761" i="2"/>
  <c r="BC1761" i="2"/>
  <c r="AM1761" i="2"/>
  <c r="W1761" i="2"/>
  <c r="BB1761" i="2"/>
  <c r="AL1761" i="2"/>
  <c r="V1761" i="2"/>
  <c r="BA1761" i="2"/>
  <c r="AK1761" i="2"/>
  <c r="U1761" i="2"/>
  <c r="CG1761" i="2"/>
  <c r="AZ1761" i="2"/>
  <c r="AJ1761" i="2"/>
  <c r="BX1812" i="2"/>
  <c r="AR1812" i="2"/>
  <c r="AB1812" i="2"/>
  <c r="BW1812" i="2"/>
  <c r="AQ1812" i="2"/>
  <c r="AA1812" i="2"/>
  <c r="BV1812" i="2"/>
  <c r="AP1812" i="2"/>
  <c r="Z1812" i="2"/>
  <c r="BU1812" i="2"/>
  <c r="AO1812" i="2"/>
  <c r="Y1812" i="2"/>
  <c r="AN1812" i="2"/>
  <c r="X1812" i="2"/>
  <c r="AM1812" i="2"/>
  <c r="W1812" i="2"/>
  <c r="BB1812" i="2"/>
  <c r="AL1812" i="2"/>
  <c r="V1812" i="2"/>
  <c r="BA1812" i="2"/>
  <c r="AK1812" i="2"/>
  <c r="U1812" i="2"/>
  <c r="CG1812" i="2"/>
  <c r="AZ1812" i="2"/>
  <c r="AJ1812" i="2"/>
  <c r="CF1812" i="2"/>
  <c r="AY1812" i="2"/>
  <c r="AI1812" i="2"/>
  <c r="CD1812" i="2"/>
  <c r="AX1812" i="2"/>
  <c r="AH1812" i="2"/>
  <c r="CC1812" i="2"/>
  <c r="AW1812" i="2"/>
  <c r="AG1812" i="2"/>
  <c r="CB1812" i="2"/>
  <c r="AV1812" i="2"/>
  <c r="AF1812" i="2"/>
  <c r="CA1812" i="2"/>
  <c r="AU1812" i="2"/>
  <c r="AE1812" i="2"/>
  <c r="AS1812" i="2"/>
  <c r="AD1812" i="2"/>
  <c r="AC1812" i="2"/>
  <c r="BZ1812" i="2"/>
  <c r="BY1812" i="2"/>
  <c r="AT1812" i="2"/>
  <c r="BH1860" i="2"/>
  <c r="AR1860" i="2"/>
  <c r="AB1860" i="2"/>
  <c r="BW1860" i="2"/>
  <c r="BG1860" i="2"/>
  <c r="AQ1860" i="2"/>
  <c r="AA1860" i="2"/>
  <c r="BV1860" i="2"/>
  <c r="BF1860" i="2"/>
  <c r="AP1860" i="2"/>
  <c r="Z1860" i="2"/>
  <c r="BU1860" i="2"/>
  <c r="BE1860" i="2"/>
  <c r="AO1860" i="2"/>
  <c r="Y1860" i="2"/>
  <c r="BT1860" i="2"/>
  <c r="BD1860" i="2"/>
  <c r="AN1860" i="2"/>
  <c r="X1860" i="2"/>
  <c r="BS1860" i="2"/>
  <c r="BC1860" i="2"/>
  <c r="AM1860" i="2"/>
  <c r="W1860" i="2"/>
  <c r="BR1860" i="2"/>
  <c r="BB1860" i="2"/>
  <c r="AL1860" i="2"/>
  <c r="V1860" i="2"/>
  <c r="BQ1860" i="2"/>
  <c r="BA1860" i="2"/>
  <c r="AK1860" i="2"/>
  <c r="U1860" i="2"/>
  <c r="CG1860" i="2"/>
  <c r="BP1860" i="2"/>
  <c r="AZ1860" i="2"/>
  <c r="AJ1860" i="2"/>
  <c r="CF1860" i="2"/>
  <c r="BO1860" i="2"/>
  <c r="AY1860" i="2"/>
  <c r="AI1860" i="2"/>
  <c r="CD1860" i="2"/>
  <c r="BN1860" i="2"/>
  <c r="AX1860" i="2"/>
  <c r="AH1860" i="2"/>
  <c r="BM1860" i="2"/>
  <c r="AW1860" i="2"/>
  <c r="AG1860" i="2"/>
  <c r="BL1860" i="2"/>
  <c r="AV1860" i="2"/>
  <c r="AF1860" i="2"/>
  <c r="BK1860" i="2"/>
  <c r="AU1860" i="2"/>
  <c r="AE1860" i="2"/>
  <c r="BJ1860" i="2"/>
  <c r="BI1860" i="2"/>
  <c r="AT1860" i="2"/>
  <c r="AS1860" i="2"/>
  <c r="AD1860" i="2"/>
  <c r="AC1860" i="2"/>
  <c r="CG1908" i="2"/>
  <c r="AZ1908" i="2"/>
  <c r="AJ1908" i="2"/>
  <c r="CF1908" i="2"/>
  <c r="BO1908" i="2"/>
  <c r="AY1908" i="2"/>
  <c r="AI1908" i="2"/>
  <c r="CD1908" i="2"/>
  <c r="BN1908" i="2"/>
  <c r="AX1908" i="2"/>
  <c r="AH1908" i="2"/>
  <c r="CC1908" i="2"/>
  <c r="BM1908" i="2"/>
  <c r="AW1908" i="2"/>
  <c r="AG1908" i="2"/>
  <c r="CB1908" i="2"/>
  <c r="BL1908" i="2"/>
  <c r="AV1908" i="2"/>
  <c r="AF1908" i="2"/>
  <c r="CA1908" i="2"/>
  <c r="BK1908" i="2"/>
  <c r="AU1908" i="2"/>
  <c r="AE1908" i="2"/>
  <c r="BZ1908" i="2"/>
  <c r="BJ1908" i="2"/>
  <c r="AT1908" i="2"/>
  <c r="AD1908" i="2"/>
  <c r="BY1908" i="2"/>
  <c r="BI1908" i="2"/>
  <c r="AS1908" i="2"/>
  <c r="AC1908" i="2"/>
  <c r="BX1908" i="2"/>
  <c r="BH1908" i="2"/>
  <c r="AR1908" i="2"/>
  <c r="AB1908" i="2"/>
  <c r="BW1908" i="2"/>
  <c r="BG1908" i="2"/>
  <c r="AQ1908" i="2"/>
  <c r="AA1908" i="2"/>
  <c r="BV1908" i="2"/>
  <c r="BF1908" i="2"/>
  <c r="AP1908" i="2"/>
  <c r="Z1908" i="2"/>
  <c r="BD1908" i="2"/>
  <c r="AN1908" i="2"/>
  <c r="X1908" i="2"/>
  <c r="BC1908" i="2"/>
  <c r="AM1908" i="2"/>
  <c r="W1908" i="2"/>
  <c r="Y1908" i="2"/>
  <c r="V1908" i="2"/>
  <c r="U1908" i="2"/>
  <c r="BU1908" i="2"/>
  <c r="BE1908" i="2"/>
  <c r="BB1908" i="2"/>
  <c r="BA1908" i="2"/>
  <c r="AO1908" i="2"/>
  <c r="AK1908" i="2"/>
  <c r="AL1908" i="2"/>
  <c r="BV1959" i="2"/>
  <c r="BF1959" i="2"/>
  <c r="AP1959" i="2"/>
  <c r="Z1959" i="2"/>
  <c r="BU1959" i="2"/>
  <c r="BE1959" i="2"/>
  <c r="AO1959" i="2"/>
  <c r="Y1959" i="2"/>
  <c r="BT1959" i="2"/>
  <c r="BD1959" i="2"/>
  <c r="AN1959" i="2"/>
  <c r="X1959" i="2"/>
  <c r="BR1959" i="2"/>
  <c r="BB1959" i="2"/>
  <c r="AL1959" i="2"/>
  <c r="V1959" i="2"/>
  <c r="BQ1959" i="2"/>
  <c r="BA1959" i="2"/>
  <c r="AK1959" i="2"/>
  <c r="U1959" i="2"/>
  <c r="CG1959" i="2"/>
  <c r="BP1959" i="2"/>
  <c r="AZ1959" i="2"/>
  <c r="AJ1959" i="2"/>
  <c r="CF1959" i="2"/>
  <c r="BO1959" i="2"/>
  <c r="AY1959" i="2"/>
  <c r="AI1959" i="2"/>
  <c r="CD1959" i="2"/>
  <c r="BN1959" i="2"/>
  <c r="AX1959" i="2"/>
  <c r="AH1959" i="2"/>
  <c r="CC1959" i="2"/>
  <c r="AW1959" i="2"/>
  <c r="AG1959" i="2"/>
  <c r="CB1959" i="2"/>
  <c r="AV1959" i="2"/>
  <c r="AF1959" i="2"/>
  <c r="CA1959" i="2"/>
  <c r="AU1959" i="2"/>
  <c r="AE1959" i="2"/>
  <c r="BZ1959" i="2"/>
  <c r="AT1959" i="2"/>
  <c r="AD1959" i="2"/>
  <c r="BY1959" i="2"/>
  <c r="AS1959" i="2"/>
  <c r="AC1959" i="2"/>
  <c r="BX1959" i="2"/>
  <c r="AR1959" i="2"/>
  <c r="AB1959" i="2"/>
  <c r="BC1959" i="2"/>
  <c r="AQ1959" i="2"/>
  <c r="AM1959" i="2"/>
  <c r="AA1959" i="2"/>
  <c r="W1959" i="2"/>
  <c r="BW1959" i="2"/>
  <c r="BS1959" i="2"/>
  <c r="BF2012" i="2"/>
  <c r="AP2012" i="2"/>
  <c r="Z2012" i="2"/>
  <c r="BE2012" i="2"/>
  <c r="AO2012" i="2"/>
  <c r="Y2012" i="2"/>
  <c r="BD2012" i="2"/>
  <c r="AN2012" i="2"/>
  <c r="X2012" i="2"/>
  <c r="BR2012" i="2"/>
  <c r="BB2012" i="2"/>
  <c r="AL2012" i="2"/>
  <c r="V2012" i="2"/>
  <c r="BQ2012" i="2"/>
  <c r="BA2012" i="2"/>
  <c r="AK2012" i="2"/>
  <c r="U2012" i="2"/>
  <c r="CG2012" i="2"/>
  <c r="BP2012" i="2"/>
  <c r="AZ2012" i="2"/>
  <c r="AJ2012" i="2"/>
  <c r="CF2012" i="2"/>
  <c r="BO2012" i="2"/>
  <c r="AY2012" i="2"/>
  <c r="AI2012" i="2"/>
  <c r="CD2012" i="2"/>
  <c r="BN2012" i="2"/>
  <c r="AX2012" i="2"/>
  <c r="AH2012" i="2"/>
  <c r="BM2012" i="2"/>
  <c r="AW2012" i="2"/>
  <c r="AG2012" i="2"/>
  <c r="BL2012" i="2"/>
  <c r="AV2012" i="2"/>
  <c r="AF2012" i="2"/>
  <c r="BK2012" i="2"/>
  <c r="AU2012" i="2"/>
  <c r="AE2012" i="2"/>
  <c r="BJ2012" i="2"/>
  <c r="AT2012" i="2"/>
  <c r="AD2012" i="2"/>
  <c r="BI2012" i="2"/>
  <c r="AS2012" i="2"/>
  <c r="AC2012" i="2"/>
  <c r="BH2012" i="2"/>
  <c r="AR2012" i="2"/>
  <c r="AB2012" i="2"/>
  <c r="AM2012" i="2"/>
  <c r="AA2012" i="2"/>
  <c r="W2012" i="2"/>
  <c r="BS2012" i="2"/>
  <c r="BG2012" i="2"/>
  <c r="BC2012" i="2"/>
  <c r="AQ2012" i="2"/>
  <c r="AV2063" i="2"/>
  <c r="AF2063" i="2"/>
  <c r="AU2063" i="2"/>
  <c r="AE2063" i="2"/>
  <c r="BJ2063" i="2"/>
  <c r="AT2063" i="2"/>
  <c r="AD2063" i="2"/>
  <c r="BI2063" i="2"/>
  <c r="AS2063" i="2"/>
  <c r="AC2063" i="2"/>
  <c r="BH2063" i="2"/>
  <c r="AR2063" i="2"/>
  <c r="AB2063" i="2"/>
  <c r="BG2063" i="2"/>
  <c r="AQ2063" i="2"/>
  <c r="AA2063" i="2"/>
  <c r="BF2063" i="2"/>
  <c r="AP2063" i="2"/>
  <c r="Z2063" i="2"/>
  <c r="BE2063" i="2"/>
  <c r="AO2063" i="2"/>
  <c r="Y2063" i="2"/>
  <c r="BD2063" i="2"/>
  <c r="AN2063" i="2"/>
  <c r="X2063" i="2"/>
  <c r="BC2063" i="2"/>
  <c r="AM2063" i="2"/>
  <c r="W2063" i="2"/>
  <c r="BB2063" i="2"/>
  <c r="AL2063" i="2"/>
  <c r="V2063" i="2"/>
  <c r="BA2063" i="2"/>
  <c r="AK2063" i="2"/>
  <c r="U2063" i="2"/>
  <c r="CG2063" i="2"/>
  <c r="AZ2063" i="2"/>
  <c r="AJ2063" i="2"/>
  <c r="CF2063" i="2"/>
  <c r="AY2063" i="2"/>
  <c r="AI2063" i="2"/>
  <c r="AX2063" i="2"/>
  <c r="AW2063" i="2"/>
  <c r="AH2063" i="2"/>
  <c r="AG2063" i="2"/>
  <c r="CD2063" i="2"/>
  <c r="BL2115" i="2"/>
  <c r="AV2115" i="2"/>
  <c r="AF2115" i="2"/>
  <c r="BK2115" i="2"/>
  <c r="AU2115" i="2"/>
  <c r="AE2115" i="2"/>
  <c r="BJ2115" i="2"/>
  <c r="AT2115" i="2"/>
  <c r="AD2115" i="2"/>
  <c r="BY2115" i="2"/>
  <c r="BI2115" i="2"/>
  <c r="AS2115" i="2"/>
  <c r="AC2115" i="2"/>
  <c r="BX2115" i="2"/>
  <c r="BH2115" i="2"/>
  <c r="AR2115" i="2"/>
  <c r="AB2115" i="2"/>
  <c r="BW2115" i="2"/>
  <c r="BG2115" i="2"/>
  <c r="AQ2115" i="2"/>
  <c r="AA2115" i="2"/>
  <c r="BV2115" i="2"/>
  <c r="BF2115" i="2"/>
  <c r="AP2115" i="2"/>
  <c r="Z2115" i="2"/>
  <c r="BU2115" i="2"/>
  <c r="BE2115" i="2"/>
  <c r="AO2115" i="2"/>
  <c r="Y2115" i="2"/>
  <c r="BT2115" i="2"/>
  <c r="BD2115" i="2"/>
  <c r="AN2115" i="2"/>
  <c r="X2115" i="2"/>
  <c r="BS2115" i="2"/>
  <c r="AM2115" i="2"/>
  <c r="W2115" i="2"/>
  <c r="BR2115" i="2"/>
  <c r="AL2115" i="2"/>
  <c r="V2115" i="2"/>
  <c r="BQ2115" i="2"/>
  <c r="AK2115" i="2"/>
  <c r="U2115" i="2"/>
  <c r="CG2115" i="2"/>
  <c r="BP2115" i="2"/>
  <c r="AJ2115" i="2"/>
  <c r="CF2115" i="2"/>
  <c r="BO2115" i="2"/>
  <c r="AI2115" i="2"/>
  <c r="BN2115" i="2"/>
  <c r="BM2115" i="2"/>
  <c r="AW2115" i="2"/>
  <c r="AH2115" i="2"/>
  <c r="AG2115" i="2"/>
  <c r="BO2167" i="2"/>
  <c r="BO2168" i="2" s="1"/>
  <c r="BA2169" i="2"/>
  <c r="CG2169" i="2"/>
  <c r="AZ2169" i="2"/>
  <c r="CF2169" i="2"/>
  <c r="AY2169" i="2"/>
  <c r="CD2169" i="2"/>
  <c r="AX2169" i="2"/>
  <c r="CC2169" i="2"/>
  <c r="AW2169" i="2"/>
  <c r="CB2169" i="2"/>
  <c r="AV2169" i="2"/>
  <c r="CA2169" i="2"/>
  <c r="AU2169" i="2"/>
  <c r="BZ2169" i="2"/>
  <c r="BJ2169" i="2"/>
  <c r="AT2169" i="2"/>
  <c r="BY2169" i="2"/>
  <c r="BI2169" i="2"/>
  <c r="BH2169" i="2"/>
  <c r="BG2169" i="2"/>
  <c r="BF2169" i="2"/>
  <c r="BD2169" i="2"/>
  <c r="BC2169" i="2"/>
  <c r="BB2169" i="2"/>
  <c r="BE2169" i="2"/>
  <c r="BV2218" i="2"/>
  <c r="BF2218" i="2"/>
  <c r="AP2218" i="2"/>
  <c r="Z2218" i="2"/>
  <c r="BU2218" i="2"/>
  <c r="BE2218" i="2"/>
  <c r="AO2218" i="2"/>
  <c r="Y2218" i="2"/>
  <c r="BT2218" i="2"/>
  <c r="BD2218" i="2"/>
  <c r="AN2218" i="2"/>
  <c r="X2218" i="2"/>
  <c r="BS2218" i="2"/>
  <c r="BC2218" i="2"/>
  <c r="AM2218" i="2"/>
  <c r="W2218" i="2"/>
  <c r="BR2218" i="2"/>
  <c r="BB2218" i="2"/>
  <c r="AL2218" i="2"/>
  <c r="V2218" i="2"/>
  <c r="BQ2218" i="2"/>
  <c r="BA2218" i="2"/>
  <c r="AK2218" i="2"/>
  <c r="U2218" i="2"/>
  <c r="CG2218" i="2"/>
  <c r="BP2218" i="2"/>
  <c r="AZ2218" i="2"/>
  <c r="AJ2218" i="2"/>
  <c r="CF2218" i="2"/>
  <c r="BO2218" i="2"/>
  <c r="AY2218" i="2"/>
  <c r="AI2218" i="2"/>
  <c r="CD2218" i="2"/>
  <c r="BN2218" i="2"/>
  <c r="AH2218" i="2"/>
  <c r="CC2218" i="2"/>
  <c r="BM2218" i="2"/>
  <c r="AG2218" i="2"/>
  <c r="CB2218" i="2"/>
  <c r="BL2218" i="2"/>
  <c r="AF2218" i="2"/>
  <c r="CA2218" i="2"/>
  <c r="BK2218" i="2"/>
  <c r="AE2218" i="2"/>
  <c r="BY2218" i="2"/>
  <c r="BI2218" i="2"/>
  <c r="AS2218" i="2"/>
  <c r="AC2218" i="2"/>
  <c r="BX2218" i="2"/>
  <c r="BH2218" i="2"/>
  <c r="AR2218" i="2"/>
  <c r="AB2218" i="2"/>
  <c r="AQ2218" i="2"/>
  <c r="AD2218" i="2"/>
  <c r="AA2218" i="2"/>
  <c r="BZ2218" i="2"/>
  <c r="BJ2218" i="2"/>
  <c r="BG2218" i="2"/>
  <c r="BW2218" i="2"/>
  <c r="BV2270" i="2"/>
  <c r="BF2270" i="2"/>
  <c r="AP2270" i="2"/>
  <c r="Z2270" i="2"/>
  <c r="BU2270" i="2"/>
  <c r="BE2270" i="2"/>
  <c r="AO2270" i="2"/>
  <c r="Y2270" i="2"/>
  <c r="BT2270" i="2"/>
  <c r="BD2270" i="2"/>
  <c r="AN2270" i="2"/>
  <c r="X2270" i="2"/>
  <c r="BS2270" i="2"/>
  <c r="BC2270" i="2"/>
  <c r="AM2270" i="2"/>
  <c r="W2270" i="2"/>
  <c r="BR2270" i="2"/>
  <c r="BB2270" i="2"/>
  <c r="AL2270" i="2"/>
  <c r="V2270" i="2"/>
  <c r="BQ2270" i="2"/>
  <c r="BA2270" i="2"/>
  <c r="AK2270" i="2"/>
  <c r="U2270" i="2"/>
  <c r="CG2270" i="2"/>
  <c r="AZ2270" i="2"/>
  <c r="AJ2270" i="2"/>
  <c r="CF2270" i="2"/>
  <c r="AY2270" i="2"/>
  <c r="AI2270" i="2"/>
  <c r="CD2270" i="2"/>
  <c r="AX2270" i="2"/>
  <c r="AH2270" i="2"/>
  <c r="CC2270" i="2"/>
  <c r="AW2270" i="2"/>
  <c r="AG2270" i="2"/>
  <c r="CB2270" i="2"/>
  <c r="AV2270" i="2"/>
  <c r="AF2270" i="2"/>
  <c r="CA2270" i="2"/>
  <c r="AU2270" i="2"/>
  <c r="AE2270" i="2"/>
  <c r="BZ2270" i="2"/>
  <c r="BJ2270" i="2"/>
  <c r="AT2270" i="2"/>
  <c r="AD2270" i="2"/>
  <c r="BY2270" i="2"/>
  <c r="BI2270" i="2"/>
  <c r="AS2270" i="2"/>
  <c r="AC2270" i="2"/>
  <c r="BX2270" i="2"/>
  <c r="BH2270" i="2"/>
  <c r="AR2270" i="2"/>
  <c r="AB2270" i="2"/>
  <c r="BW2270" i="2"/>
  <c r="BG2270" i="2"/>
  <c r="AQ2270" i="2"/>
  <c r="AA2270" i="2"/>
  <c r="BZ404" i="2"/>
  <c r="BY404" i="2"/>
  <c r="BX404" i="2"/>
  <c r="AB404" i="2"/>
  <c r="BW404" i="2"/>
  <c r="AA404" i="2"/>
  <c r="BV404" i="2"/>
  <c r="Z404" i="2"/>
  <c r="BU404" i="2"/>
  <c r="Y404" i="2"/>
  <c r="BT404" i="2"/>
  <c r="X404" i="2"/>
  <c r="BS404" i="2"/>
  <c r="W404" i="2"/>
  <c r="V404" i="2"/>
  <c r="U404" i="2"/>
  <c r="CG404" i="2"/>
  <c r="CF404" i="2"/>
  <c r="CD404" i="2"/>
  <c r="CC404" i="2"/>
  <c r="CB404" i="2"/>
  <c r="CA404" i="2"/>
  <c r="BG919" i="2"/>
  <c r="AQ919" i="2"/>
  <c r="AA919" i="2"/>
  <c r="BF919" i="2"/>
  <c r="AP919" i="2"/>
  <c r="Z919" i="2"/>
  <c r="BE919" i="2"/>
  <c r="AO919" i="2"/>
  <c r="Y919" i="2"/>
  <c r="BD919" i="2"/>
  <c r="AN919" i="2"/>
  <c r="X919" i="2"/>
  <c r="BC919" i="2"/>
  <c r="AM919" i="2"/>
  <c r="W919" i="2"/>
  <c r="BB919" i="2"/>
  <c r="AL919" i="2"/>
  <c r="V919" i="2"/>
  <c r="BA919" i="2"/>
  <c r="AK919" i="2"/>
  <c r="U919" i="2"/>
  <c r="CG919" i="2"/>
  <c r="AZ919" i="2"/>
  <c r="AJ919" i="2"/>
  <c r="CF919" i="2"/>
  <c r="AY919" i="2"/>
  <c r="AI919" i="2"/>
  <c r="CD919" i="2"/>
  <c r="AX919" i="2"/>
  <c r="AH919" i="2"/>
  <c r="CC919" i="2"/>
  <c r="AW919" i="2"/>
  <c r="AG919" i="2"/>
  <c r="CB919" i="2"/>
  <c r="AV919" i="2"/>
  <c r="AF919" i="2"/>
  <c r="BZ919" i="2"/>
  <c r="BJ919" i="2"/>
  <c r="AT919" i="2"/>
  <c r="AD919" i="2"/>
  <c r="BH919" i="2"/>
  <c r="AR919" i="2"/>
  <c r="AB919" i="2"/>
  <c r="AC919" i="2"/>
  <c r="CA919" i="2"/>
  <c r="BY919" i="2"/>
  <c r="BI919" i="2"/>
  <c r="AU919" i="2"/>
  <c r="AS919" i="2"/>
  <c r="AE919" i="2"/>
  <c r="BL1213" i="2"/>
  <c r="AV1213" i="2"/>
  <c r="AF1213" i="2"/>
  <c r="BK1213" i="2"/>
  <c r="AU1213" i="2"/>
  <c r="AE1213" i="2"/>
  <c r="BJ1213" i="2"/>
  <c r="AT1213" i="2"/>
  <c r="AD1213" i="2"/>
  <c r="BI1213" i="2"/>
  <c r="AS1213" i="2"/>
  <c r="AC1213" i="2"/>
  <c r="BH1213" i="2"/>
  <c r="AR1213" i="2"/>
  <c r="AB1213" i="2"/>
  <c r="BW1213" i="2"/>
  <c r="BG1213" i="2"/>
  <c r="AQ1213" i="2"/>
  <c r="AA1213" i="2"/>
  <c r="BV1213" i="2"/>
  <c r="BF1213" i="2"/>
  <c r="AP1213" i="2"/>
  <c r="Z1213" i="2"/>
  <c r="BU1213" i="2"/>
  <c r="BE1213" i="2"/>
  <c r="AO1213" i="2"/>
  <c r="Y1213" i="2"/>
  <c r="BT1213" i="2"/>
  <c r="BD1213" i="2"/>
  <c r="AN1213" i="2"/>
  <c r="X1213" i="2"/>
  <c r="BS1213" i="2"/>
  <c r="BC1213" i="2"/>
  <c r="AM1213" i="2"/>
  <c r="W1213" i="2"/>
  <c r="BR1213" i="2"/>
  <c r="BB1213" i="2"/>
  <c r="AL1213" i="2"/>
  <c r="V1213" i="2"/>
  <c r="BQ1213" i="2"/>
  <c r="BA1213" i="2"/>
  <c r="AK1213" i="2"/>
  <c r="U1213" i="2"/>
  <c r="CG1213" i="2"/>
  <c r="BP1213" i="2"/>
  <c r="AZ1213" i="2"/>
  <c r="AJ1213" i="2"/>
  <c r="CF1213" i="2"/>
  <c r="BO1213" i="2"/>
  <c r="AY1213" i="2"/>
  <c r="AI1213" i="2"/>
  <c r="CD1213" i="2"/>
  <c r="BN1213" i="2"/>
  <c r="BM1213" i="2"/>
  <c r="AX1213" i="2"/>
  <c r="AW1213" i="2"/>
  <c r="AH1213" i="2"/>
  <c r="AG1213" i="2"/>
  <c r="BZ1558" i="2"/>
  <c r="BJ1558" i="2"/>
  <c r="AT1558" i="2"/>
  <c r="AD1558" i="2"/>
  <c r="BY1558" i="2"/>
  <c r="BI1558" i="2"/>
  <c r="AS1558" i="2"/>
  <c r="AC1558" i="2"/>
  <c r="BX1558" i="2"/>
  <c r="BH1558" i="2"/>
  <c r="AR1558" i="2"/>
  <c r="AB1558" i="2"/>
  <c r="BW1558" i="2"/>
  <c r="BG1558" i="2"/>
  <c r="AQ1558" i="2"/>
  <c r="AA1558" i="2"/>
  <c r="BU1558" i="2"/>
  <c r="BE1558" i="2"/>
  <c r="AO1558" i="2"/>
  <c r="Y1558" i="2"/>
  <c r="BT1558" i="2"/>
  <c r="BD1558" i="2"/>
  <c r="AN1558" i="2"/>
  <c r="X1558" i="2"/>
  <c r="BS1558" i="2"/>
  <c r="BC1558" i="2"/>
  <c r="AM1558" i="2"/>
  <c r="W1558" i="2"/>
  <c r="BR1558" i="2"/>
  <c r="BB1558" i="2"/>
  <c r="AL1558" i="2"/>
  <c r="V1558" i="2"/>
  <c r="BQ1558" i="2"/>
  <c r="BA1558" i="2"/>
  <c r="AK1558" i="2"/>
  <c r="U1558" i="2"/>
  <c r="BP1558" i="2"/>
  <c r="AZ1558" i="2"/>
  <c r="AJ1558" i="2"/>
  <c r="BO1558" i="2"/>
  <c r="AY1558" i="2"/>
  <c r="AI1558" i="2"/>
  <c r="BN1558" i="2"/>
  <c r="AX1558" i="2"/>
  <c r="AH1558" i="2"/>
  <c r="BM1558" i="2"/>
  <c r="AW1558" i="2"/>
  <c r="AG1558" i="2"/>
  <c r="BL1558" i="2"/>
  <c r="AV1558" i="2"/>
  <c r="AF1558" i="2"/>
  <c r="CA1558" i="2"/>
  <c r="BV1558" i="2"/>
  <c r="BK1558" i="2"/>
  <c r="BF1558" i="2"/>
  <c r="AU1558" i="2"/>
  <c r="AP1558" i="2"/>
  <c r="AE1558" i="2"/>
  <c r="Z1558" i="2"/>
  <c r="BD1804" i="2"/>
  <c r="AN1804" i="2"/>
  <c r="X1804" i="2"/>
  <c r="BS1804" i="2"/>
  <c r="BC1804" i="2"/>
  <c r="AM1804" i="2"/>
  <c r="W1804" i="2"/>
  <c r="BR1804" i="2"/>
  <c r="BB1804" i="2"/>
  <c r="AL1804" i="2"/>
  <c r="V1804" i="2"/>
  <c r="BQ1804" i="2"/>
  <c r="BA1804" i="2"/>
  <c r="AK1804" i="2"/>
  <c r="U1804" i="2"/>
  <c r="CG1804" i="2"/>
  <c r="BP1804" i="2"/>
  <c r="AZ1804" i="2"/>
  <c r="AJ1804" i="2"/>
  <c r="CF1804" i="2"/>
  <c r="BO1804" i="2"/>
  <c r="AY1804" i="2"/>
  <c r="AI1804" i="2"/>
  <c r="CD1804" i="2"/>
  <c r="BN1804" i="2"/>
  <c r="AX1804" i="2"/>
  <c r="AH1804" i="2"/>
  <c r="BM1804" i="2"/>
  <c r="AW1804" i="2"/>
  <c r="AG1804" i="2"/>
  <c r="BL1804" i="2"/>
  <c r="AV1804" i="2"/>
  <c r="AF1804" i="2"/>
  <c r="BK1804" i="2"/>
  <c r="AU1804" i="2"/>
  <c r="AE1804" i="2"/>
  <c r="BJ1804" i="2"/>
  <c r="AT1804" i="2"/>
  <c r="AD1804" i="2"/>
  <c r="BI1804" i="2"/>
  <c r="AS1804" i="2"/>
  <c r="AC1804" i="2"/>
  <c r="BH1804" i="2"/>
  <c r="AR1804" i="2"/>
  <c r="AB1804" i="2"/>
  <c r="BG1804" i="2"/>
  <c r="AQ1804" i="2"/>
  <c r="AA1804" i="2"/>
  <c r="Y1804" i="2"/>
  <c r="BF1804" i="2"/>
  <c r="BE1804" i="2"/>
  <c r="AP1804" i="2"/>
  <c r="AO1804" i="2"/>
  <c r="Z1804" i="2"/>
  <c r="BY558" i="2"/>
  <c r="AS558" i="2"/>
  <c r="AC558" i="2"/>
  <c r="AR558" i="2"/>
  <c r="AB558" i="2"/>
  <c r="AQ558" i="2"/>
  <c r="AA558" i="2"/>
  <c r="BF558" i="2"/>
  <c r="AP558" i="2"/>
  <c r="Z558" i="2"/>
  <c r="BE558" i="2"/>
  <c r="AO558" i="2"/>
  <c r="Y558" i="2"/>
  <c r="BD558" i="2"/>
  <c r="AN558" i="2"/>
  <c r="X558" i="2"/>
  <c r="BC558" i="2"/>
  <c r="AM558" i="2"/>
  <c r="W558" i="2"/>
  <c r="BB558" i="2"/>
  <c r="AL558" i="2"/>
  <c r="V558" i="2"/>
  <c r="BA558" i="2"/>
  <c r="AK558" i="2"/>
  <c r="U558" i="2"/>
  <c r="CG558" i="2"/>
  <c r="AZ558" i="2"/>
  <c r="AJ558" i="2"/>
  <c r="CF558" i="2"/>
  <c r="AY558" i="2"/>
  <c r="AI558" i="2"/>
  <c r="CD558" i="2"/>
  <c r="AX558" i="2"/>
  <c r="AH558" i="2"/>
  <c r="CC558" i="2"/>
  <c r="AW558" i="2"/>
  <c r="AG558" i="2"/>
  <c r="CB558" i="2"/>
  <c r="AV558" i="2"/>
  <c r="AF558" i="2"/>
  <c r="CA558" i="2"/>
  <c r="AU558" i="2"/>
  <c r="AE558" i="2"/>
  <c r="BZ558" i="2"/>
  <c r="AT558" i="2"/>
  <c r="AD558" i="2"/>
  <c r="CC612" i="2"/>
  <c r="AW612" i="2"/>
  <c r="AG612" i="2"/>
  <c r="CB612" i="2"/>
  <c r="AV612" i="2"/>
  <c r="AF612" i="2"/>
  <c r="CA612" i="2"/>
  <c r="AU612" i="2"/>
  <c r="AE612" i="2"/>
  <c r="BZ612" i="2"/>
  <c r="AT612" i="2"/>
  <c r="AD612" i="2"/>
  <c r="BY612" i="2"/>
  <c r="AS612" i="2"/>
  <c r="AC612" i="2"/>
  <c r="AR612" i="2"/>
  <c r="AB612" i="2"/>
  <c r="AQ612" i="2"/>
  <c r="AA612" i="2"/>
  <c r="AP612" i="2"/>
  <c r="Z612" i="2"/>
  <c r="AO612" i="2"/>
  <c r="Y612" i="2"/>
  <c r="AN612" i="2"/>
  <c r="X612" i="2"/>
  <c r="AM612" i="2"/>
  <c r="W612" i="2"/>
  <c r="BB612" i="2"/>
  <c r="AL612" i="2"/>
  <c r="V612" i="2"/>
  <c r="BA612" i="2"/>
  <c r="AK612" i="2"/>
  <c r="U612" i="2"/>
  <c r="CG612" i="2"/>
  <c r="AZ612" i="2"/>
  <c r="AJ612" i="2"/>
  <c r="CF612" i="2"/>
  <c r="AY612" i="2"/>
  <c r="AI612" i="2"/>
  <c r="CD612" i="2"/>
  <c r="AX612" i="2"/>
  <c r="AH612" i="2"/>
  <c r="W258" i="2"/>
  <c r="V258" i="2"/>
  <c r="U258" i="2"/>
  <c r="CG258" i="2"/>
  <c r="CF258" i="2"/>
  <c r="CD258" i="2"/>
  <c r="CA801" i="2"/>
  <c r="BK801" i="2"/>
  <c r="AU801" i="2"/>
  <c r="AE801" i="2"/>
  <c r="BZ801" i="2"/>
  <c r="BJ801" i="2"/>
  <c r="AT801" i="2"/>
  <c r="AD801" i="2"/>
  <c r="BY801" i="2"/>
  <c r="BI801" i="2"/>
  <c r="AS801" i="2"/>
  <c r="AC801" i="2"/>
  <c r="BX801" i="2"/>
  <c r="BH801" i="2"/>
  <c r="AR801" i="2"/>
  <c r="AB801" i="2"/>
  <c r="BW801" i="2"/>
  <c r="BG801" i="2"/>
  <c r="AQ801" i="2"/>
  <c r="AA801" i="2"/>
  <c r="BV801" i="2"/>
  <c r="BF801" i="2"/>
  <c r="AP801" i="2"/>
  <c r="Z801" i="2"/>
  <c r="BU801" i="2"/>
  <c r="BE801" i="2"/>
  <c r="AO801" i="2"/>
  <c r="Y801" i="2"/>
  <c r="BT801" i="2"/>
  <c r="BD801" i="2"/>
  <c r="AN801" i="2"/>
  <c r="X801" i="2"/>
  <c r="BS801" i="2"/>
  <c r="BC801" i="2"/>
  <c r="W801" i="2"/>
  <c r="BR801" i="2"/>
  <c r="BB801" i="2"/>
  <c r="V801" i="2"/>
  <c r="BQ801" i="2"/>
  <c r="BA801" i="2"/>
  <c r="U801" i="2"/>
  <c r="CG801" i="2"/>
  <c r="BP801" i="2"/>
  <c r="AZ801" i="2"/>
  <c r="CD801" i="2"/>
  <c r="BN801" i="2"/>
  <c r="AX801" i="2"/>
  <c r="CB801" i="2"/>
  <c r="BL801" i="2"/>
  <c r="AV801" i="2"/>
  <c r="AF801" i="2"/>
  <c r="CF801" i="2"/>
  <c r="CC801" i="2"/>
  <c r="BO801" i="2"/>
  <c r="BM801" i="2"/>
  <c r="AY801" i="2"/>
  <c r="AW801" i="2"/>
  <c r="CD1412" i="2"/>
  <c r="BN1412" i="2"/>
  <c r="AX1412" i="2"/>
  <c r="AH1412" i="2"/>
  <c r="BM1412" i="2"/>
  <c r="AW1412" i="2"/>
  <c r="AG1412" i="2"/>
  <c r="BL1412" i="2"/>
  <c r="AV1412" i="2"/>
  <c r="AF1412" i="2"/>
  <c r="BK1412" i="2"/>
  <c r="AU1412" i="2"/>
  <c r="AE1412" i="2"/>
  <c r="BJ1412" i="2"/>
  <c r="AT1412" i="2"/>
  <c r="AD1412" i="2"/>
  <c r="BI1412" i="2"/>
  <c r="AS1412" i="2"/>
  <c r="AC1412" i="2"/>
  <c r="BH1412" i="2"/>
  <c r="AR1412" i="2"/>
  <c r="AB1412" i="2"/>
  <c r="BW1412" i="2"/>
  <c r="BG1412" i="2"/>
  <c r="AQ1412" i="2"/>
  <c r="AA1412" i="2"/>
  <c r="BV1412" i="2"/>
  <c r="BF1412" i="2"/>
  <c r="AP1412" i="2"/>
  <c r="Z1412" i="2"/>
  <c r="BU1412" i="2"/>
  <c r="BE1412" i="2"/>
  <c r="AO1412" i="2"/>
  <c r="Y1412" i="2"/>
  <c r="BS1412" i="2"/>
  <c r="BC1412" i="2"/>
  <c r="AM1412" i="2"/>
  <c r="W1412" i="2"/>
  <c r="BR1412" i="2"/>
  <c r="BB1412" i="2"/>
  <c r="AL1412" i="2"/>
  <c r="V1412" i="2"/>
  <c r="CF1412" i="2"/>
  <c r="BO1412" i="2"/>
  <c r="AY1412" i="2"/>
  <c r="AI1412" i="2"/>
  <c r="CG1412" i="2"/>
  <c r="BT1412" i="2"/>
  <c r="BQ1412" i="2"/>
  <c r="BP1412" i="2"/>
  <c r="BD1412" i="2"/>
  <c r="BA1412" i="2"/>
  <c r="AZ1412" i="2"/>
  <c r="AN1412" i="2"/>
  <c r="AK1412" i="2"/>
  <c r="AJ1412" i="2"/>
  <c r="X1412" i="2"/>
  <c r="U1412" i="2"/>
  <c r="BZ1902" i="2"/>
  <c r="BJ1902" i="2"/>
  <c r="AT1902" i="2"/>
  <c r="AD1902" i="2"/>
  <c r="BY1902" i="2"/>
  <c r="BI1902" i="2"/>
  <c r="AS1902" i="2"/>
  <c r="AC1902" i="2"/>
  <c r="BX1902" i="2"/>
  <c r="BH1902" i="2"/>
  <c r="AR1902" i="2"/>
  <c r="AB1902" i="2"/>
  <c r="BW1902" i="2"/>
  <c r="BG1902" i="2"/>
  <c r="AQ1902" i="2"/>
  <c r="AA1902" i="2"/>
  <c r="BV1902" i="2"/>
  <c r="BF1902" i="2"/>
  <c r="AP1902" i="2"/>
  <c r="Z1902" i="2"/>
  <c r="BU1902" i="2"/>
  <c r="BE1902" i="2"/>
  <c r="AO1902" i="2"/>
  <c r="Y1902" i="2"/>
  <c r="BD1902" i="2"/>
  <c r="AN1902" i="2"/>
  <c r="X1902" i="2"/>
  <c r="BC1902" i="2"/>
  <c r="AM1902" i="2"/>
  <c r="W1902" i="2"/>
  <c r="BB1902" i="2"/>
  <c r="AL1902" i="2"/>
  <c r="V1902" i="2"/>
  <c r="BA1902" i="2"/>
  <c r="AK1902" i="2"/>
  <c r="U1902" i="2"/>
  <c r="CG1902" i="2"/>
  <c r="AZ1902" i="2"/>
  <c r="AJ1902" i="2"/>
  <c r="CD1902" i="2"/>
  <c r="BN1902" i="2"/>
  <c r="AX1902" i="2"/>
  <c r="AH1902" i="2"/>
  <c r="CC1902" i="2"/>
  <c r="BM1902" i="2"/>
  <c r="AW1902" i="2"/>
  <c r="AG1902" i="2"/>
  <c r="AF1902" i="2"/>
  <c r="AE1902" i="2"/>
  <c r="CF1902" i="2"/>
  <c r="CB1902" i="2"/>
  <c r="CA1902" i="2"/>
  <c r="BO1902" i="2"/>
  <c r="BL1902" i="2"/>
  <c r="BK1902" i="2"/>
  <c r="AY1902" i="2"/>
  <c r="AV1902" i="2"/>
  <c r="AI1902" i="2"/>
  <c r="AU1902" i="2"/>
  <c r="CB407" i="2"/>
  <c r="CA407" i="2"/>
  <c r="BZ407" i="2"/>
  <c r="BY407" i="2"/>
  <c r="BX407" i="2"/>
  <c r="AB407" i="2"/>
  <c r="BW407" i="2"/>
  <c r="AA407" i="2"/>
  <c r="BV407" i="2"/>
  <c r="Z407" i="2"/>
  <c r="BU407" i="2"/>
  <c r="Y407" i="2"/>
  <c r="BT407" i="2"/>
  <c r="X407" i="2"/>
  <c r="BS407" i="2"/>
  <c r="W407" i="2"/>
  <c r="V407" i="2"/>
  <c r="U407" i="2"/>
  <c r="CG407" i="2"/>
  <c r="CF407" i="2"/>
  <c r="CD407" i="2"/>
  <c r="CC407" i="2"/>
  <c r="CF112" i="2"/>
  <c r="BO112" i="2"/>
  <c r="AY112" i="2"/>
  <c r="AI112" i="2"/>
  <c r="CD112" i="2"/>
  <c r="BN112" i="2"/>
  <c r="AX112" i="2"/>
  <c r="AH112" i="2"/>
  <c r="CC112" i="2"/>
  <c r="BM112" i="2"/>
  <c r="AW112" i="2"/>
  <c r="AG112" i="2"/>
  <c r="CB112" i="2"/>
  <c r="BL112" i="2"/>
  <c r="AV112" i="2"/>
  <c r="AF112" i="2"/>
  <c r="CA112" i="2"/>
  <c r="BK112" i="2"/>
  <c r="AU112" i="2"/>
  <c r="AE112" i="2"/>
  <c r="BZ112" i="2"/>
  <c r="BJ112" i="2"/>
  <c r="AD112" i="2"/>
  <c r="BY112" i="2"/>
  <c r="BI112" i="2"/>
  <c r="AC112" i="2"/>
  <c r="BX112" i="2"/>
  <c r="BH112" i="2"/>
  <c r="AB112" i="2"/>
  <c r="BW112" i="2"/>
  <c r="BG112" i="2"/>
  <c r="AA112" i="2"/>
  <c r="BV112" i="2"/>
  <c r="BF112" i="2"/>
  <c r="Z112" i="2"/>
  <c r="BU112" i="2"/>
  <c r="BE112" i="2"/>
  <c r="Y112" i="2"/>
  <c r="BT112" i="2"/>
  <c r="BD112" i="2"/>
  <c r="X112" i="2"/>
  <c r="BS112" i="2"/>
  <c r="BC112" i="2"/>
  <c r="W112" i="2"/>
  <c r="BR112" i="2"/>
  <c r="BB112" i="2"/>
  <c r="V112" i="2"/>
  <c r="CG112" i="2"/>
  <c r="BP112" i="2"/>
  <c r="AZ112" i="2"/>
  <c r="AJ112" i="2"/>
  <c r="BQ112" i="2"/>
  <c r="BA112" i="2"/>
  <c r="U112" i="2"/>
  <c r="BQ810" i="2"/>
  <c r="BA810" i="2"/>
  <c r="U810" i="2"/>
  <c r="CG810" i="2"/>
  <c r="BP810" i="2"/>
  <c r="AZ810" i="2"/>
  <c r="CF810" i="2"/>
  <c r="BO810" i="2"/>
  <c r="AY810" i="2"/>
  <c r="CD810" i="2"/>
  <c r="BN810" i="2"/>
  <c r="AX810" i="2"/>
  <c r="CC810" i="2"/>
  <c r="BM810" i="2"/>
  <c r="AW810" i="2"/>
  <c r="CB810" i="2"/>
  <c r="BL810" i="2"/>
  <c r="AV810" i="2"/>
  <c r="AF810" i="2"/>
  <c r="CA810" i="2"/>
  <c r="BK810" i="2"/>
  <c r="AU810" i="2"/>
  <c r="AE810" i="2"/>
  <c r="BZ810" i="2"/>
  <c r="BJ810" i="2"/>
  <c r="AT810" i="2"/>
  <c r="AD810" i="2"/>
  <c r="BY810" i="2"/>
  <c r="BI810" i="2"/>
  <c r="AS810" i="2"/>
  <c r="AC810" i="2"/>
  <c r="BX810" i="2"/>
  <c r="BH810" i="2"/>
  <c r="AR810" i="2"/>
  <c r="AB810" i="2"/>
  <c r="BW810" i="2"/>
  <c r="BG810" i="2"/>
  <c r="AQ810" i="2"/>
  <c r="AA810" i="2"/>
  <c r="BV810" i="2"/>
  <c r="BF810" i="2"/>
  <c r="AP810" i="2"/>
  <c r="Z810" i="2"/>
  <c r="BT810" i="2"/>
  <c r="BD810" i="2"/>
  <c r="AN810" i="2"/>
  <c r="X810" i="2"/>
  <c r="BR810" i="2"/>
  <c r="BB810" i="2"/>
  <c r="AL810" i="2"/>
  <c r="V810" i="2"/>
  <c r="Y810" i="2"/>
  <c r="W810" i="2"/>
  <c r="BU810" i="2"/>
  <c r="BS810" i="2"/>
  <c r="BE810" i="2"/>
  <c r="BC810" i="2"/>
  <c r="AO810" i="2"/>
  <c r="AM810" i="2"/>
  <c r="BT1519" i="2"/>
  <c r="BD1519" i="2"/>
  <c r="AN1519" i="2"/>
  <c r="X1519" i="2"/>
  <c r="BS1519" i="2"/>
  <c r="BC1519" i="2"/>
  <c r="AM1519" i="2"/>
  <c r="W1519" i="2"/>
  <c r="BR1519" i="2"/>
  <c r="BB1519" i="2"/>
  <c r="AL1519" i="2"/>
  <c r="V1519" i="2"/>
  <c r="CG1519" i="2"/>
  <c r="BP1519" i="2"/>
  <c r="AZ1519" i="2"/>
  <c r="AJ1519" i="2"/>
  <c r="CF1519" i="2"/>
  <c r="BO1519" i="2"/>
  <c r="AY1519" i="2"/>
  <c r="AI1519" i="2"/>
  <c r="CD1519" i="2"/>
  <c r="BN1519" i="2"/>
  <c r="AX1519" i="2"/>
  <c r="AH1519" i="2"/>
  <c r="BM1519" i="2"/>
  <c r="AW1519" i="2"/>
  <c r="AG1519" i="2"/>
  <c r="BL1519" i="2"/>
  <c r="AV1519" i="2"/>
  <c r="AF1519" i="2"/>
  <c r="BK1519" i="2"/>
  <c r="AU1519" i="2"/>
  <c r="AE1519" i="2"/>
  <c r="BJ1519" i="2"/>
  <c r="AT1519" i="2"/>
  <c r="AD1519" i="2"/>
  <c r="BI1519" i="2"/>
  <c r="AS1519" i="2"/>
  <c r="AC1519" i="2"/>
  <c r="BH1519" i="2"/>
  <c r="AR1519" i="2"/>
  <c r="AB1519" i="2"/>
  <c r="BW1519" i="2"/>
  <c r="BG1519" i="2"/>
  <c r="AQ1519" i="2"/>
  <c r="AA1519" i="2"/>
  <c r="BV1519" i="2"/>
  <c r="BF1519" i="2"/>
  <c r="AP1519" i="2"/>
  <c r="Z1519" i="2"/>
  <c r="BU1519" i="2"/>
  <c r="BQ1519" i="2"/>
  <c r="BE1519" i="2"/>
  <c r="BA1519" i="2"/>
  <c r="AO1519" i="2"/>
  <c r="AK1519" i="2"/>
  <c r="Y1519" i="2"/>
  <c r="U1519" i="2"/>
  <c r="BV2161" i="2"/>
  <c r="BM2170" i="2"/>
  <c r="BM2171" i="2" s="1"/>
  <c r="BI2214" i="2"/>
  <c r="BK2271" i="2"/>
  <c r="BQ115" i="2"/>
  <c r="BA115" i="2"/>
  <c r="CG115" i="2"/>
  <c r="BP115" i="2"/>
  <c r="AZ115" i="2"/>
  <c r="CF115" i="2"/>
  <c r="BO115" i="2"/>
  <c r="AY115" i="2"/>
  <c r="CD115" i="2"/>
  <c r="BN115" i="2"/>
  <c r="AX115" i="2"/>
  <c r="CC115" i="2"/>
  <c r="BM115" i="2"/>
  <c r="AW115" i="2"/>
  <c r="CB115" i="2"/>
  <c r="BL115" i="2"/>
  <c r="AV115" i="2"/>
  <c r="CA115" i="2"/>
  <c r="BK115" i="2"/>
  <c r="AU115" i="2"/>
  <c r="BZ115" i="2"/>
  <c r="BJ115" i="2"/>
  <c r="BY115" i="2"/>
  <c r="BI115" i="2"/>
  <c r="BX115" i="2"/>
  <c r="BH115" i="2"/>
  <c r="BW115" i="2"/>
  <c r="BG115" i="2"/>
  <c r="BV115" i="2"/>
  <c r="BF115" i="2"/>
  <c r="BU115" i="2"/>
  <c r="BE115" i="2"/>
  <c r="BT115" i="2"/>
  <c r="BD115" i="2"/>
  <c r="BR115" i="2"/>
  <c r="BB115" i="2"/>
  <c r="BS115" i="2"/>
  <c r="BC115" i="2"/>
  <c r="CC166" i="2"/>
  <c r="BM166" i="2"/>
  <c r="AW166" i="2"/>
  <c r="CB166" i="2"/>
  <c r="BL166" i="2"/>
  <c r="AV166" i="2"/>
  <c r="AF166" i="2"/>
  <c r="CA166" i="2"/>
  <c r="AU166" i="2"/>
  <c r="AE166" i="2"/>
  <c r="BZ166" i="2"/>
  <c r="AT166" i="2"/>
  <c r="AD166" i="2"/>
  <c r="BY166" i="2"/>
  <c r="AS166" i="2"/>
  <c r="AC166" i="2"/>
  <c r="BX166" i="2"/>
  <c r="AR166" i="2"/>
  <c r="AB166" i="2"/>
  <c r="BW166" i="2"/>
  <c r="AQ166" i="2"/>
  <c r="AA166" i="2"/>
  <c r="BV166" i="2"/>
  <c r="AP166" i="2"/>
  <c r="Z166" i="2"/>
  <c r="BU166" i="2"/>
  <c r="AO166" i="2"/>
  <c r="Y166" i="2"/>
  <c r="BT166" i="2"/>
  <c r="AN166" i="2"/>
  <c r="X166" i="2"/>
  <c r="BS166" i="2"/>
  <c r="AM166" i="2"/>
  <c r="W166" i="2"/>
  <c r="BR166" i="2"/>
  <c r="BB166" i="2"/>
  <c r="AL166" i="2"/>
  <c r="V166" i="2"/>
  <c r="BQ166" i="2"/>
  <c r="BA166" i="2"/>
  <c r="U166" i="2"/>
  <c r="CG166" i="2"/>
  <c r="BP166" i="2"/>
  <c r="AZ166" i="2"/>
  <c r="CD166" i="2"/>
  <c r="BN166" i="2"/>
  <c r="AX166" i="2"/>
  <c r="CF166" i="2"/>
  <c r="BO166" i="2"/>
  <c r="AY166" i="2"/>
  <c r="BQ220" i="2"/>
  <c r="BA220" i="2"/>
  <c r="AK220" i="2"/>
  <c r="CG220" i="2"/>
  <c r="BP220" i="2"/>
  <c r="AZ220" i="2"/>
  <c r="AJ220" i="2"/>
  <c r="CF220" i="2"/>
  <c r="BO220" i="2"/>
  <c r="AY220" i="2"/>
  <c r="AI220" i="2"/>
  <c r="CD220" i="2"/>
  <c r="BN220" i="2"/>
  <c r="AX220" i="2"/>
  <c r="AH220" i="2"/>
  <c r="CC220" i="2"/>
  <c r="BM220" i="2"/>
  <c r="AW220" i="2"/>
  <c r="AG220" i="2"/>
  <c r="CB220" i="2"/>
  <c r="BL220" i="2"/>
  <c r="AV220" i="2"/>
  <c r="AF220" i="2"/>
  <c r="CA220" i="2"/>
  <c r="BK220" i="2"/>
  <c r="AU220" i="2"/>
  <c r="AE220" i="2"/>
  <c r="BZ220" i="2"/>
  <c r="BJ220" i="2"/>
  <c r="AT220" i="2"/>
  <c r="AD220" i="2"/>
  <c r="BY220" i="2"/>
  <c r="BI220" i="2"/>
  <c r="AS220" i="2"/>
  <c r="AC220" i="2"/>
  <c r="BX220" i="2"/>
  <c r="BH220" i="2"/>
  <c r="AR220" i="2"/>
  <c r="BW220" i="2"/>
  <c r="BG220" i="2"/>
  <c r="AQ220" i="2"/>
  <c r="BV220" i="2"/>
  <c r="BF220" i="2"/>
  <c r="AP220" i="2"/>
  <c r="BU220" i="2"/>
  <c r="BE220" i="2"/>
  <c r="AO220" i="2"/>
  <c r="BT220" i="2"/>
  <c r="BD220" i="2"/>
  <c r="AN220" i="2"/>
  <c r="BR220" i="2"/>
  <c r="BB220" i="2"/>
  <c r="AL220" i="2"/>
  <c r="BS220" i="2"/>
  <c r="BC220" i="2"/>
  <c r="AM220" i="2"/>
  <c r="AK270" i="2"/>
  <c r="U270" i="2"/>
  <c r="CG270" i="2"/>
  <c r="AJ270" i="2"/>
  <c r="CF270" i="2"/>
  <c r="AI270" i="2"/>
  <c r="CD270" i="2"/>
  <c r="AH270" i="2"/>
  <c r="AB270" i="2"/>
  <c r="AA270" i="2"/>
  <c r="AP270" i="2"/>
  <c r="Z270" i="2"/>
  <c r="AO270" i="2"/>
  <c r="Y270" i="2"/>
  <c r="AN270" i="2"/>
  <c r="X270" i="2"/>
  <c r="AL270" i="2"/>
  <c r="V270" i="2"/>
  <c r="AM270" i="2"/>
  <c r="W270" i="2"/>
  <c r="BR319" i="2"/>
  <c r="V319" i="2"/>
  <c r="BQ319" i="2"/>
  <c r="U319" i="2"/>
  <c r="CG319" i="2"/>
  <c r="BP319" i="2"/>
  <c r="CF319" i="2"/>
  <c r="BO319" i="2"/>
  <c r="CD319" i="2"/>
  <c r="CC319" i="2"/>
  <c r="CB319" i="2"/>
  <c r="CA319" i="2"/>
  <c r="BZ319" i="2"/>
  <c r="BY319" i="2"/>
  <c r="BX319" i="2"/>
  <c r="AB319" i="2"/>
  <c r="BW319" i="2"/>
  <c r="AQ319" i="2"/>
  <c r="AA319" i="2"/>
  <c r="BV319" i="2"/>
  <c r="AP319" i="2"/>
  <c r="Z319" i="2"/>
  <c r="BU319" i="2"/>
  <c r="Y319" i="2"/>
  <c r="BT319" i="2"/>
  <c r="X319" i="2"/>
  <c r="BS319" i="2"/>
  <c r="W319" i="2"/>
  <c r="CG368" i="2"/>
  <c r="CF368" i="2"/>
  <c r="CD368" i="2"/>
  <c r="CC368" i="2"/>
  <c r="CB368" i="2"/>
  <c r="CA368" i="2"/>
  <c r="BZ368" i="2"/>
  <c r="BY368" i="2"/>
  <c r="BX368" i="2"/>
  <c r="BW368" i="2"/>
  <c r="BV368" i="2"/>
  <c r="BU368" i="2"/>
  <c r="BT368" i="2"/>
  <c r="BS368" i="2"/>
  <c r="BR417" i="2"/>
  <c r="V417" i="2"/>
  <c r="BQ417" i="2"/>
  <c r="U417" i="2"/>
  <c r="CG417" i="2"/>
  <c r="BP417" i="2"/>
  <c r="AZ417" i="2"/>
  <c r="AJ417" i="2"/>
  <c r="CF417" i="2"/>
  <c r="BO417" i="2"/>
  <c r="AY417" i="2"/>
  <c r="AI417" i="2"/>
  <c r="CD417" i="2"/>
  <c r="AX417" i="2"/>
  <c r="AH417" i="2"/>
  <c r="CC417" i="2"/>
  <c r="AW417" i="2"/>
  <c r="AG417" i="2"/>
  <c r="CB417" i="2"/>
  <c r="AV417" i="2"/>
  <c r="AF417" i="2"/>
  <c r="CA417" i="2"/>
  <c r="AU417" i="2"/>
  <c r="AE417" i="2"/>
  <c r="BZ417" i="2"/>
  <c r="AD417" i="2"/>
  <c r="BY417" i="2"/>
  <c r="AC417" i="2"/>
  <c r="BX417" i="2"/>
  <c r="AB417" i="2"/>
  <c r="BW417" i="2"/>
  <c r="AA417" i="2"/>
  <c r="BV417" i="2"/>
  <c r="Z417" i="2"/>
  <c r="BU417" i="2"/>
  <c r="Y417" i="2"/>
  <c r="BT417" i="2"/>
  <c r="X417" i="2"/>
  <c r="BS417" i="2"/>
  <c r="W417" i="2"/>
  <c r="CF468" i="2"/>
  <c r="AI468" i="2"/>
  <c r="CD468" i="2"/>
  <c r="AH468" i="2"/>
  <c r="CC468" i="2"/>
  <c r="AG468" i="2"/>
  <c r="CB468" i="2"/>
  <c r="AF468" i="2"/>
  <c r="CA468" i="2"/>
  <c r="AE468" i="2"/>
  <c r="AS468" i="2"/>
  <c r="AC468" i="2"/>
  <c r="AR468" i="2"/>
  <c r="AB468" i="2"/>
  <c r="AQ468" i="2"/>
  <c r="AA468" i="2"/>
  <c r="AP468" i="2"/>
  <c r="Z468" i="2"/>
  <c r="AO468" i="2"/>
  <c r="Y468" i="2"/>
  <c r="AN468" i="2"/>
  <c r="X468" i="2"/>
  <c r="AM468" i="2"/>
  <c r="W468" i="2"/>
  <c r="AL468" i="2"/>
  <c r="V468" i="2"/>
  <c r="AK468" i="2"/>
  <c r="U468" i="2"/>
  <c r="CG468" i="2"/>
  <c r="AJ468" i="2"/>
  <c r="BZ468" i="2"/>
  <c r="AT468" i="2"/>
  <c r="AD468" i="2"/>
  <c r="CF518" i="2"/>
  <c r="BO518" i="2"/>
  <c r="AY518" i="2"/>
  <c r="AI518" i="2"/>
  <c r="CD518" i="2"/>
  <c r="AX518" i="2"/>
  <c r="AH518" i="2"/>
  <c r="CC518" i="2"/>
  <c r="AW518" i="2"/>
  <c r="AG518" i="2"/>
  <c r="CB518" i="2"/>
  <c r="AV518" i="2"/>
  <c r="AF518" i="2"/>
  <c r="CA518" i="2"/>
  <c r="AU518" i="2"/>
  <c r="AE518" i="2"/>
  <c r="BY518" i="2"/>
  <c r="AS518" i="2"/>
  <c r="AC518" i="2"/>
  <c r="BX518" i="2"/>
  <c r="AR518" i="2"/>
  <c r="AB518" i="2"/>
  <c r="BW518" i="2"/>
  <c r="AQ518" i="2"/>
  <c r="AA518" i="2"/>
  <c r="BV518" i="2"/>
  <c r="AP518" i="2"/>
  <c r="Z518" i="2"/>
  <c r="BU518" i="2"/>
  <c r="AO518" i="2"/>
  <c r="Y518" i="2"/>
  <c r="BT518" i="2"/>
  <c r="AN518" i="2"/>
  <c r="X518" i="2"/>
  <c r="BS518" i="2"/>
  <c r="AM518" i="2"/>
  <c r="W518" i="2"/>
  <c r="BR518" i="2"/>
  <c r="AL518" i="2"/>
  <c r="V518" i="2"/>
  <c r="BQ518" i="2"/>
  <c r="AK518" i="2"/>
  <c r="U518" i="2"/>
  <c r="CG518" i="2"/>
  <c r="BP518" i="2"/>
  <c r="AZ518" i="2"/>
  <c r="AJ518" i="2"/>
  <c r="BZ518" i="2"/>
  <c r="AT518" i="2"/>
  <c r="AD518" i="2"/>
  <c r="CF567" i="2"/>
  <c r="AY567" i="2"/>
  <c r="AI567" i="2"/>
  <c r="CD567" i="2"/>
  <c r="AX567" i="2"/>
  <c r="AH567" i="2"/>
  <c r="CC567" i="2"/>
  <c r="AW567" i="2"/>
  <c r="AG567" i="2"/>
  <c r="CB567" i="2"/>
  <c r="AV567" i="2"/>
  <c r="AF567" i="2"/>
  <c r="CA567" i="2"/>
  <c r="AU567" i="2"/>
  <c r="AE567" i="2"/>
  <c r="BZ567" i="2"/>
  <c r="AT567" i="2"/>
  <c r="AD567" i="2"/>
  <c r="BY567" i="2"/>
  <c r="AS567" i="2"/>
  <c r="AC567" i="2"/>
  <c r="AR567" i="2"/>
  <c r="AB567" i="2"/>
  <c r="AQ567" i="2"/>
  <c r="AA567" i="2"/>
  <c r="BF567" i="2"/>
  <c r="AP567" i="2"/>
  <c r="Z567" i="2"/>
  <c r="BE567" i="2"/>
  <c r="AO567" i="2"/>
  <c r="Y567" i="2"/>
  <c r="BD567" i="2"/>
  <c r="AN567" i="2"/>
  <c r="X567" i="2"/>
  <c r="BC567" i="2"/>
  <c r="AM567" i="2"/>
  <c r="W567" i="2"/>
  <c r="BB567" i="2"/>
  <c r="AL567" i="2"/>
  <c r="V567" i="2"/>
  <c r="BA567" i="2"/>
  <c r="AK567" i="2"/>
  <c r="U567" i="2"/>
  <c r="CG567" i="2"/>
  <c r="AZ567" i="2"/>
  <c r="AJ567" i="2"/>
  <c r="CF615" i="2"/>
  <c r="AY615" i="2"/>
  <c r="AI615" i="2"/>
  <c r="CD615" i="2"/>
  <c r="AX615" i="2"/>
  <c r="AH615" i="2"/>
  <c r="CC615" i="2"/>
  <c r="AW615" i="2"/>
  <c r="AG615" i="2"/>
  <c r="CB615" i="2"/>
  <c r="AV615" i="2"/>
  <c r="AF615" i="2"/>
  <c r="CA615" i="2"/>
  <c r="AU615" i="2"/>
  <c r="AE615" i="2"/>
  <c r="BZ615" i="2"/>
  <c r="AT615" i="2"/>
  <c r="AD615" i="2"/>
  <c r="BY615" i="2"/>
  <c r="AS615" i="2"/>
  <c r="AC615" i="2"/>
  <c r="AR615" i="2"/>
  <c r="AB615" i="2"/>
  <c r="AQ615" i="2"/>
  <c r="AA615" i="2"/>
  <c r="BF615" i="2"/>
  <c r="AP615" i="2"/>
  <c r="Z615" i="2"/>
  <c r="BE615" i="2"/>
  <c r="AO615" i="2"/>
  <c r="Y615" i="2"/>
  <c r="BD615" i="2"/>
  <c r="AN615" i="2"/>
  <c r="X615" i="2"/>
  <c r="BC615" i="2"/>
  <c r="AM615" i="2"/>
  <c r="W615" i="2"/>
  <c r="BB615" i="2"/>
  <c r="AL615" i="2"/>
  <c r="V615" i="2"/>
  <c r="BA615" i="2"/>
  <c r="AK615" i="2"/>
  <c r="U615" i="2"/>
  <c r="CG615" i="2"/>
  <c r="AZ615" i="2"/>
  <c r="AJ615" i="2"/>
  <c r="BD663" i="2"/>
  <c r="AN663" i="2"/>
  <c r="X663" i="2"/>
  <c r="BC663" i="2"/>
  <c r="AM663" i="2"/>
  <c r="W663" i="2"/>
  <c r="BB663" i="2"/>
  <c r="AL663" i="2"/>
  <c r="V663" i="2"/>
  <c r="BA663" i="2"/>
  <c r="AK663" i="2"/>
  <c r="U663" i="2"/>
  <c r="CG663" i="2"/>
  <c r="AZ663" i="2"/>
  <c r="AJ663" i="2"/>
  <c r="CF663" i="2"/>
  <c r="AY663" i="2"/>
  <c r="AI663" i="2"/>
  <c r="CD663" i="2"/>
  <c r="AX663" i="2"/>
  <c r="AH663" i="2"/>
  <c r="CC663" i="2"/>
  <c r="AW663" i="2"/>
  <c r="AG663" i="2"/>
  <c r="CB663" i="2"/>
  <c r="AV663" i="2"/>
  <c r="AF663" i="2"/>
  <c r="CA663" i="2"/>
  <c r="AU663" i="2"/>
  <c r="AE663" i="2"/>
  <c r="BZ663" i="2"/>
  <c r="AT663" i="2"/>
  <c r="AD663" i="2"/>
  <c r="BY663" i="2"/>
  <c r="AS663" i="2"/>
  <c r="AC663" i="2"/>
  <c r="AR663" i="2"/>
  <c r="AB663" i="2"/>
  <c r="AQ663" i="2"/>
  <c r="AA663" i="2"/>
  <c r="BF663" i="2"/>
  <c r="BE663" i="2"/>
  <c r="AP663" i="2"/>
  <c r="AO663" i="2"/>
  <c r="Z663" i="2"/>
  <c r="Y663" i="2"/>
  <c r="BT712" i="2"/>
  <c r="AN712" i="2"/>
  <c r="X712" i="2"/>
  <c r="BS712" i="2"/>
  <c r="AM712" i="2"/>
  <c r="W712" i="2"/>
  <c r="BR712" i="2"/>
  <c r="AL712" i="2"/>
  <c r="V712" i="2"/>
  <c r="BQ712" i="2"/>
  <c r="AK712" i="2"/>
  <c r="U712" i="2"/>
  <c r="CG712" i="2"/>
  <c r="BP712" i="2"/>
  <c r="AJ712" i="2"/>
  <c r="CF712" i="2"/>
  <c r="BO712" i="2"/>
  <c r="AI712" i="2"/>
  <c r="CD712" i="2"/>
  <c r="BN712" i="2"/>
  <c r="AH712" i="2"/>
  <c r="CC712" i="2"/>
  <c r="BM712" i="2"/>
  <c r="AW712" i="2"/>
  <c r="AG712" i="2"/>
  <c r="CB712" i="2"/>
  <c r="BL712" i="2"/>
  <c r="AV712" i="2"/>
  <c r="AF712" i="2"/>
  <c r="CA712" i="2"/>
  <c r="BK712" i="2"/>
  <c r="AU712" i="2"/>
  <c r="AE712" i="2"/>
  <c r="BZ712" i="2"/>
  <c r="BJ712" i="2"/>
  <c r="AT712" i="2"/>
  <c r="AD712" i="2"/>
  <c r="BY712" i="2"/>
  <c r="BI712" i="2"/>
  <c r="AS712" i="2"/>
  <c r="AC712" i="2"/>
  <c r="BX712" i="2"/>
  <c r="BH712" i="2"/>
  <c r="AR712" i="2"/>
  <c r="AB712" i="2"/>
  <c r="BW712" i="2"/>
  <c r="AQ712" i="2"/>
  <c r="AA712" i="2"/>
  <c r="BV712" i="2"/>
  <c r="AP712" i="2"/>
  <c r="Z712" i="2"/>
  <c r="BU712" i="2"/>
  <c r="AO712" i="2"/>
  <c r="Y712" i="2"/>
  <c r="BS762" i="2"/>
  <c r="AM762" i="2"/>
  <c r="W762" i="2"/>
  <c r="BR762" i="2"/>
  <c r="AL762" i="2"/>
  <c r="V762" i="2"/>
  <c r="CG762" i="2"/>
  <c r="BP762" i="2"/>
  <c r="AJ762" i="2"/>
  <c r="CF762" i="2"/>
  <c r="BO762" i="2"/>
  <c r="AI762" i="2"/>
  <c r="CD762" i="2"/>
  <c r="BN762" i="2"/>
  <c r="AH762" i="2"/>
  <c r="CC762" i="2"/>
  <c r="BM762" i="2"/>
  <c r="AW762" i="2"/>
  <c r="AG762" i="2"/>
  <c r="CB762" i="2"/>
  <c r="BL762" i="2"/>
  <c r="AV762" i="2"/>
  <c r="AF762" i="2"/>
  <c r="CA762" i="2"/>
  <c r="AU762" i="2"/>
  <c r="AE762" i="2"/>
  <c r="BZ762" i="2"/>
  <c r="AT762" i="2"/>
  <c r="AD762" i="2"/>
  <c r="BY762" i="2"/>
  <c r="AS762" i="2"/>
  <c r="AC762" i="2"/>
  <c r="BX762" i="2"/>
  <c r="AR762" i="2"/>
  <c r="AB762" i="2"/>
  <c r="BV762" i="2"/>
  <c r="AP762" i="2"/>
  <c r="Z762" i="2"/>
  <c r="BT762" i="2"/>
  <c r="AN762" i="2"/>
  <c r="X762" i="2"/>
  <c r="AA762" i="2"/>
  <c r="Y762" i="2"/>
  <c r="U762" i="2"/>
  <c r="BW762" i="2"/>
  <c r="BU762" i="2"/>
  <c r="BQ762" i="2"/>
  <c r="AQ762" i="2"/>
  <c r="AO762" i="2"/>
  <c r="AK762" i="2"/>
  <c r="BS813" i="2"/>
  <c r="BC813" i="2"/>
  <c r="AM813" i="2"/>
  <c r="W813" i="2"/>
  <c r="BR813" i="2"/>
  <c r="BB813" i="2"/>
  <c r="AL813" i="2"/>
  <c r="V813" i="2"/>
  <c r="BQ813" i="2"/>
  <c r="BA813" i="2"/>
  <c r="U813" i="2"/>
  <c r="CG813" i="2"/>
  <c r="BP813" i="2"/>
  <c r="AZ813" i="2"/>
  <c r="CF813" i="2"/>
  <c r="BO813" i="2"/>
  <c r="AY813" i="2"/>
  <c r="CD813" i="2"/>
  <c r="BN813" i="2"/>
  <c r="AX813" i="2"/>
  <c r="CC813" i="2"/>
  <c r="BM813" i="2"/>
  <c r="AW813" i="2"/>
  <c r="CB813" i="2"/>
  <c r="BL813" i="2"/>
  <c r="AV813" i="2"/>
  <c r="AF813" i="2"/>
  <c r="CA813" i="2"/>
  <c r="BK813" i="2"/>
  <c r="AU813" i="2"/>
  <c r="AE813" i="2"/>
  <c r="BZ813" i="2"/>
  <c r="BJ813" i="2"/>
  <c r="AT813" i="2"/>
  <c r="AD813" i="2"/>
  <c r="BY813" i="2"/>
  <c r="BI813" i="2"/>
  <c r="AS813" i="2"/>
  <c r="AC813" i="2"/>
  <c r="BX813" i="2"/>
  <c r="BH813" i="2"/>
  <c r="AR813" i="2"/>
  <c r="AB813" i="2"/>
  <c r="BV813" i="2"/>
  <c r="BF813" i="2"/>
  <c r="AP813" i="2"/>
  <c r="Z813" i="2"/>
  <c r="BT813" i="2"/>
  <c r="BD813" i="2"/>
  <c r="AN813" i="2"/>
  <c r="X813" i="2"/>
  <c r="BW813" i="2"/>
  <c r="BU813" i="2"/>
  <c r="BG813" i="2"/>
  <c r="BE813" i="2"/>
  <c r="AQ813" i="2"/>
  <c r="AO813" i="2"/>
  <c r="AA813" i="2"/>
  <c r="Y813" i="2"/>
  <c r="BX1029" i="2"/>
  <c r="BH1029" i="2"/>
  <c r="AR1029" i="2"/>
  <c r="AB1029" i="2"/>
  <c r="BW1029" i="2"/>
  <c r="AQ1029" i="2"/>
  <c r="AA1029" i="2"/>
  <c r="BV1029" i="2"/>
  <c r="AP1029" i="2"/>
  <c r="Z1029" i="2"/>
  <c r="BU1029" i="2"/>
  <c r="AO1029" i="2"/>
  <c r="Y1029" i="2"/>
  <c r="BT1029" i="2"/>
  <c r="AN1029" i="2"/>
  <c r="X1029" i="2"/>
  <c r="BS1029" i="2"/>
  <c r="AM1029" i="2"/>
  <c r="W1029" i="2"/>
  <c r="BR1029" i="2"/>
  <c r="BB1029" i="2"/>
  <c r="AL1029" i="2"/>
  <c r="V1029" i="2"/>
  <c r="BQ1029" i="2"/>
  <c r="BA1029" i="2"/>
  <c r="AK1029" i="2"/>
  <c r="U1029" i="2"/>
  <c r="CG1029" i="2"/>
  <c r="BP1029" i="2"/>
  <c r="AZ1029" i="2"/>
  <c r="AJ1029" i="2"/>
  <c r="CF1029" i="2"/>
  <c r="BO1029" i="2"/>
  <c r="AY1029" i="2"/>
  <c r="AI1029" i="2"/>
  <c r="CD1029" i="2"/>
  <c r="BN1029" i="2"/>
  <c r="AX1029" i="2"/>
  <c r="AH1029" i="2"/>
  <c r="CC1029" i="2"/>
  <c r="BM1029" i="2"/>
  <c r="AW1029" i="2"/>
  <c r="AG1029" i="2"/>
  <c r="CB1029" i="2"/>
  <c r="BL1029" i="2"/>
  <c r="AV1029" i="2"/>
  <c r="AF1029" i="2"/>
  <c r="CA1029" i="2"/>
  <c r="BK1029" i="2"/>
  <c r="AU1029" i="2"/>
  <c r="AE1029" i="2"/>
  <c r="BZ1029" i="2"/>
  <c r="BY1029" i="2"/>
  <c r="BJ1029" i="2"/>
  <c r="BI1029" i="2"/>
  <c r="AT1029" i="2"/>
  <c r="AS1029" i="2"/>
  <c r="AD1029" i="2"/>
  <c r="AC1029" i="2"/>
  <c r="BH1079" i="2"/>
  <c r="AR1079" i="2"/>
  <c r="AB1079" i="2"/>
  <c r="BW1079" i="2"/>
  <c r="BG1079" i="2"/>
  <c r="AQ1079" i="2"/>
  <c r="AA1079" i="2"/>
  <c r="BV1079" i="2"/>
  <c r="BF1079" i="2"/>
  <c r="AP1079" i="2"/>
  <c r="Z1079" i="2"/>
  <c r="BU1079" i="2"/>
  <c r="BE1079" i="2"/>
  <c r="AO1079" i="2"/>
  <c r="Y1079" i="2"/>
  <c r="BT1079" i="2"/>
  <c r="BD1079" i="2"/>
  <c r="AN1079" i="2"/>
  <c r="X1079" i="2"/>
  <c r="BS1079" i="2"/>
  <c r="BC1079" i="2"/>
  <c r="AM1079" i="2"/>
  <c r="W1079" i="2"/>
  <c r="BR1079" i="2"/>
  <c r="BB1079" i="2"/>
  <c r="AL1079" i="2"/>
  <c r="V1079" i="2"/>
  <c r="BQ1079" i="2"/>
  <c r="BA1079" i="2"/>
  <c r="AK1079" i="2"/>
  <c r="U1079" i="2"/>
  <c r="CG1079" i="2"/>
  <c r="BP1079" i="2"/>
  <c r="AZ1079" i="2"/>
  <c r="AJ1079" i="2"/>
  <c r="CF1079" i="2"/>
  <c r="BO1079" i="2"/>
  <c r="AY1079" i="2"/>
  <c r="AI1079" i="2"/>
  <c r="CD1079" i="2"/>
  <c r="BN1079" i="2"/>
  <c r="AX1079" i="2"/>
  <c r="AH1079" i="2"/>
  <c r="BM1079" i="2"/>
  <c r="AW1079" i="2"/>
  <c r="AG1079" i="2"/>
  <c r="BL1079" i="2"/>
  <c r="AV1079" i="2"/>
  <c r="AF1079" i="2"/>
  <c r="BK1079" i="2"/>
  <c r="AU1079" i="2"/>
  <c r="AE1079" i="2"/>
  <c r="AC1079" i="2"/>
  <c r="BJ1079" i="2"/>
  <c r="AT1079" i="2"/>
  <c r="AD1079" i="2"/>
  <c r="BI1079" i="2"/>
  <c r="AS1079" i="2"/>
  <c r="BT1127" i="2"/>
  <c r="BD1127" i="2"/>
  <c r="AN1127" i="2"/>
  <c r="X1127" i="2"/>
  <c r="BS1127" i="2"/>
  <c r="BC1127" i="2"/>
  <c r="AM1127" i="2"/>
  <c r="W1127" i="2"/>
  <c r="BR1127" i="2"/>
  <c r="BB1127" i="2"/>
  <c r="AL1127" i="2"/>
  <c r="V1127" i="2"/>
  <c r="BQ1127" i="2"/>
  <c r="BA1127" i="2"/>
  <c r="AK1127" i="2"/>
  <c r="U1127" i="2"/>
  <c r="CG1127" i="2"/>
  <c r="BP1127" i="2"/>
  <c r="AZ1127" i="2"/>
  <c r="AJ1127" i="2"/>
  <c r="CF1127" i="2"/>
  <c r="BO1127" i="2"/>
  <c r="AY1127" i="2"/>
  <c r="AI1127" i="2"/>
  <c r="CD1127" i="2"/>
  <c r="BN1127" i="2"/>
  <c r="AX1127" i="2"/>
  <c r="AH1127" i="2"/>
  <c r="BM1127" i="2"/>
  <c r="AW1127" i="2"/>
  <c r="AG1127" i="2"/>
  <c r="BL1127" i="2"/>
  <c r="AV1127" i="2"/>
  <c r="AF1127" i="2"/>
  <c r="BK1127" i="2"/>
  <c r="AU1127" i="2"/>
  <c r="AE1127" i="2"/>
  <c r="BJ1127" i="2"/>
  <c r="AT1127" i="2"/>
  <c r="AD1127" i="2"/>
  <c r="BH1127" i="2"/>
  <c r="AR1127" i="2"/>
  <c r="AB1127" i="2"/>
  <c r="BW1127" i="2"/>
  <c r="BG1127" i="2"/>
  <c r="AQ1127" i="2"/>
  <c r="AA1127" i="2"/>
  <c r="AC1127" i="2"/>
  <c r="Z1127" i="2"/>
  <c r="Y1127" i="2"/>
  <c r="BV1127" i="2"/>
  <c r="BU1127" i="2"/>
  <c r="BI1127" i="2"/>
  <c r="BF1127" i="2"/>
  <c r="BE1127" i="2"/>
  <c r="AS1127" i="2"/>
  <c r="AP1127" i="2"/>
  <c r="AO1127" i="2"/>
  <c r="BD1177" i="2"/>
  <c r="AN1177" i="2"/>
  <c r="X1177" i="2"/>
  <c r="BC1177" i="2"/>
  <c r="AM1177" i="2"/>
  <c r="W1177" i="2"/>
  <c r="BB1177" i="2"/>
  <c r="AL1177" i="2"/>
  <c r="V1177" i="2"/>
  <c r="BA1177" i="2"/>
  <c r="AK1177" i="2"/>
  <c r="U1177" i="2"/>
  <c r="CG1177" i="2"/>
  <c r="AZ1177" i="2"/>
  <c r="AJ1177" i="2"/>
  <c r="CF1177" i="2"/>
  <c r="AY1177" i="2"/>
  <c r="AI1177" i="2"/>
  <c r="CD1177" i="2"/>
  <c r="AX1177" i="2"/>
  <c r="AH1177" i="2"/>
  <c r="CC1177" i="2"/>
  <c r="AW1177" i="2"/>
  <c r="AG1177" i="2"/>
  <c r="CB1177" i="2"/>
  <c r="AV1177" i="2"/>
  <c r="AF1177" i="2"/>
  <c r="CA1177" i="2"/>
  <c r="AU1177" i="2"/>
  <c r="AE1177" i="2"/>
  <c r="BZ1177" i="2"/>
  <c r="BJ1177" i="2"/>
  <c r="AT1177" i="2"/>
  <c r="AD1177" i="2"/>
  <c r="BY1177" i="2"/>
  <c r="BI1177" i="2"/>
  <c r="AS1177" i="2"/>
  <c r="AC1177" i="2"/>
  <c r="BH1177" i="2"/>
  <c r="AR1177" i="2"/>
  <c r="AB1177" i="2"/>
  <c r="BG1177" i="2"/>
  <c r="AQ1177" i="2"/>
  <c r="AA1177" i="2"/>
  <c r="BF1177" i="2"/>
  <c r="BE1177" i="2"/>
  <c r="AP1177" i="2"/>
  <c r="AO1177" i="2"/>
  <c r="Z1177" i="2"/>
  <c r="Y1177" i="2"/>
  <c r="BT1225" i="2"/>
  <c r="BD1225" i="2"/>
  <c r="AN1225" i="2"/>
  <c r="X1225" i="2"/>
  <c r="BS1225" i="2"/>
  <c r="BC1225" i="2"/>
  <c r="AM1225" i="2"/>
  <c r="W1225" i="2"/>
  <c r="BR1225" i="2"/>
  <c r="BB1225" i="2"/>
  <c r="AL1225" i="2"/>
  <c r="V1225" i="2"/>
  <c r="BQ1225" i="2"/>
  <c r="BA1225" i="2"/>
  <c r="AK1225" i="2"/>
  <c r="U1225" i="2"/>
  <c r="BP1225" i="2"/>
  <c r="AZ1225" i="2"/>
  <c r="AJ1225" i="2"/>
  <c r="BO1225" i="2"/>
  <c r="AY1225" i="2"/>
  <c r="AI1225" i="2"/>
  <c r="BN1225" i="2"/>
  <c r="AX1225" i="2"/>
  <c r="AH1225" i="2"/>
  <c r="BM1225" i="2"/>
  <c r="AW1225" i="2"/>
  <c r="AG1225" i="2"/>
  <c r="BL1225" i="2"/>
  <c r="AV1225" i="2"/>
  <c r="AF1225" i="2"/>
  <c r="CA1225" i="2"/>
  <c r="BK1225" i="2"/>
  <c r="AU1225" i="2"/>
  <c r="AE1225" i="2"/>
  <c r="BZ1225" i="2"/>
  <c r="BJ1225" i="2"/>
  <c r="AT1225" i="2"/>
  <c r="AD1225" i="2"/>
  <c r="BY1225" i="2"/>
  <c r="BI1225" i="2"/>
  <c r="AS1225" i="2"/>
  <c r="AC1225" i="2"/>
  <c r="BX1225" i="2"/>
  <c r="BH1225" i="2"/>
  <c r="AR1225" i="2"/>
  <c r="AB1225" i="2"/>
  <c r="BW1225" i="2"/>
  <c r="BG1225" i="2"/>
  <c r="AQ1225" i="2"/>
  <c r="AA1225" i="2"/>
  <c r="BV1225" i="2"/>
  <c r="BU1225" i="2"/>
  <c r="BF1225" i="2"/>
  <c r="BE1225" i="2"/>
  <c r="AP1225" i="2"/>
  <c r="AO1225" i="2"/>
  <c r="Z1225" i="2"/>
  <c r="Y1225" i="2"/>
  <c r="AN1275" i="2"/>
  <c r="X1275" i="2"/>
  <c r="AM1275" i="2"/>
  <c r="W1275" i="2"/>
  <c r="AL1275" i="2"/>
  <c r="V1275" i="2"/>
  <c r="BA1275" i="2"/>
  <c r="AK1275" i="2"/>
  <c r="U1275" i="2"/>
  <c r="CG1275" i="2"/>
  <c r="AZ1275" i="2"/>
  <c r="AJ1275" i="2"/>
  <c r="CF1275" i="2"/>
  <c r="AY1275" i="2"/>
  <c r="AI1275" i="2"/>
  <c r="CD1275" i="2"/>
  <c r="AX1275" i="2"/>
  <c r="AH1275" i="2"/>
  <c r="AW1275" i="2"/>
  <c r="AG1275" i="2"/>
  <c r="AV1275" i="2"/>
  <c r="AF1275" i="2"/>
  <c r="AU1275" i="2"/>
  <c r="AE1275" i="2"/>
  <c r="AT1275" i="2"/>
  <c r="AD1275" i="2"/>
  <c r="AS1275" i="2"/>
  <c r="AC1275" i="2"/>
  <c r="AR1275" i="2"/>
  <c r="AB1275" i="2"/>
  <c r="AQ1275" i="2"/>
  <c r="AA1275" i="2"/>
  <c r="Z1275" i="2"/>
  <c r="Y1275" i="2"/>
  <c r="AO1275" i="2"/>
  <c r="AP1275" i="2"/>
  <c r="CC1325" i="2"/>
  <c r="AW1325" i="2"/>
  <c r="AG1325" i="2"/>
  <c r="CB1325" i="2"/>
  <c r="AV1325" i="2"/>
  <c r="AF1325" i="2"/>
  <c r="CA1325" i="2"/>
  <c r="AU1325" i="2"/>
  <c r="AE1325" i="2"/>
  <c r="BZ1325" i="2"/>
  <c r="AT1325" i="2"/>
  <c r="AD1325" i="2"/>
  <c r="BY1325" i="2"/>
  <c r="AS1325" i="2"/>
  <c r="AC1325" i="2"/>
  <c r="BX1325" i="2"/>
  <c r="AR1325" i="2"/>
  <c r="AB1325" i="2"/>
  <c r="BW1325" i="2"/>
  <c r="AQ1325" i="2"/>
  <c r="AA1325" i="2"/>
  <c r="BV1325" i="2"/>
  <c r="BF1325" i="2"/>
  <c r="AP1325" i="2"/>
  <c r="Z1325" i="2"/>
  <c r="BU1325" i="2"/>
  <c r="BE1325" i="2"/>
  <c r="AO1325" i="2"/>
  <c r="Y1325" i="2"/>
  <c r="BD1325" i="2"/>
  <c r="AN1325" i="2"/>
  <c r="X1325" i="2"/>
  <c r="BC1325" i="2"/>
  <c r="AM1325" i="2"/>
  <c r="W1325" i="2"/>
  <c r="BA1325" i="2"/>
  <c r="AK1325" i="2"/>
  <c r="U1325" i="2"/>
  <c r="CG1325" i="2"/>
  <c r="AZ1325" i="2"/>
  <c r="AJ1325" i="2"/>
  <c r="AL1325" i="2"/>
  <c r="AI1325" i="2"/>
  <c r="AH1325" i="2"/>
  <c r="V1325" i="2"/>
  <c r="CF1325" i="2"/>
  <c r="CD1325" i="2"/>
  <c r="BB1325" i="2"/>
  <c r="AY1325" i="2"/>
  <c r="AX1325" i="2"/>
  <c r="BV1376" i="2"/>
  <c r="BF1376" i="2"/>
  <c r="AP1376" i="2"/>
  <c r="Z1376" i="2"/>
  <c r="BU1376" i="2"/>
  <c r="BE1376" i="2"/>
  <c r="AO1376" i="2"/>
  <c r="Y1376" i="2"/>
  <c r="BD1376" i="2"/>
  <c r="AN1376" i="2"/>
  <c r="X1376" i="2"/>
  <c r="BC1376" i="2"/>
  <c r="AM1376" i="2"/>
  <c r="W1376" i="2"/>
  <c r="BB1376" i="2"/>
  <c r="AL1376" i="2"/>
  <c r="V1376" i="2"/>
  <c r="BA1376" i="2"/>
  <c r="AK1376" i="2"/>
  <c r="U1376" i="2"/>
  <c r="CG1376" i="2"/>
  <c r="AZ1376" i="2"/>
  <c r="AJ1376" i="2"/>
  <c r="CF1376" i="2"/>
  <c r="BO1376" i="2"/>
  <c r="AY1376" i="2"/>
  <c r="AI1376" i="2"/>
  <c r="CD1376" i="2"/>
  <c r="BN1376" i="2"/>
  <c r="AX1376" i="2"/>
  <c r="AH1376" i="2"/>
  <c r="CC1376" i="2"/>
  <c r="BM1376" i="2"/>
  <c r="AW1376" i="2"/>
  <c r="AG1376" i="2"/>
  <c r="CA1376" i="2"/>
  <c r="BK1376" i="2"/>
  <c r="AU1376" i="2"/>
  <c r="AE1376" i="2"/>
  <c r="BZ1376" i="2"/>
  <c r="BJ1376" i="2"/>
  <c r="AT1376" i="2"/>
  <c r="AD1376" i="2"/>
  <c r="BW1376" i="2"/>
  <c r="BG1376" i="2"/>
  <c r="AQ1376" i="2"/>
  <c r="AA1376" i="2"/>
  <c r="CB1376" i="2"/>
  <c r="BY1376" i="2"/>
  <c r="BX1376" i="2"/>
  <c r="BL1376" i="2"/>
  <c r="BI1376" i="2"/>
  <c r="BH1376" i="2"/>
  <c r="AV1376" i="2"/>
  <c r="AS1376" i="2"/>
  <c r="AR1376" i="2"/>
  <c r="AF1376" i="2"/>
  <c r="AC1376" i="2"/>
  <c r="AB1376" i="2"/>
  <c r="BV1425" i="2"/>
  <c r="BF1425" i="2"/>
  <c r="AP1425" i="2"/>
  <c r="Z1425" i="2"/>
  <c r="BU1425" i="2"/>
  <c r="BE1425" i="2"/>
  <c r="AO1425" i="2"/>
  <c r="Y1425" i="2"/>
  <c r="BD1425" i="2"/>
  <c r="AN1425" i="2"/>
  <c r="X1425" i="2"/>
  <c r="BC1425" i="2"/>
  <c r="AM1425" i="2"/>
  <c r="W1425" i="2"/>
  <c r="BB1425" i="2"/>
  <c r="AL1425" i="2"/>
  <c r="V1425" i="2"/>
  <c r="BA1425" i="2"/>
  <c r="AK1425" i="2"/>
  <c r="U1425" i="2"/>
  <c r="CG1425" i="2"/>
  <c r="AZ1425" i="2"/>
  <c r="AJ1425" i="2"/>
  <c r="CF1425" i="2"/>
  <c r="BO1425" i="2"/>
  <c r="AY1425" i="2"/>
  <c r="AI1425" i="2"/>
  <c r="CD1425" i="2"/>
  <c r="BN1425" i="2"/>
  <c r="AX1425" i="2"/>
  <c r="AH1425" i="2"/>
  <c r="CC1425" i="2"/>
  <c r="BM1425" i="2"/>
  <c r="AW1425" i="2"/>
  <c r="AG1425" i="2"/>
  <c r="CB1425" i="2"/>
  <c r="BL1425" i="2"/>
  <c r="AV1425" i="2"/>
  <c r="AF1425" i="2"/>
  <c r="CA1425" i="2"/>
  <c r="BK1425" i="2"/>
  <c r="AU1425" i="2"/>
  <c r="AE1425" i="2"/>
  <c r="BZ1425" i="2"/>
  <c r="BJ1425" i="2"/>
  <c r="AT1425" i="2"/>
  <c r="AD1425" i="2"/>
  <c r="BW1425" i="2"/>
  <c r="BG1425" i="2"/>
  <c r="AQ1425" i="2"/>
  <c r="AA1425" i="2"/>
  <c r="BY1425" i="2"/>
  <c r="BX1425" i="2"/>
  <c r="BI1425" i="2"/>
  <c r="BH1425" i="2"/>
  <c r="AS1425" i="2"/>
  <c r="AR1425" i="2"/>
  <c r="AC1425" i="2"/>
  <c r="AB1425" i="2"/>
  <c r="BW1473" i="2"/>
  <c r="BG1473" i="2"/>
  <c r="AQ1473" i="2"/>
  <c r="AA1473" i="2"/>
  <c r="BV1473" i="2"/>
  <c r="BF1473" i="2"/>
  <c r="AP1473" i="2"/>
  <c r="Z1473" i="2"/>
  <c r="BU1473" i="2"/>
  <c r="BE1473" i="2"/>
  <c r="AO1473" i="2"/>
  <c r="Y1473" i="2"/>
  <c r="BS1473" i="2"/>
  <c r="BC1473" i="2"/>
  <c r="AM1473" i="2"/>
  <c r="W1473" i="2"/>
  <c r="BR1473" i="2"/>
  <c r="BB1473" i="2"/>
  <c r="AL1473" i="2"/>
  <c r="V1473" i="2"/>
  <c r="BQ1473" i="2"/>
  <c r="BA1473" i="2"/>
  <c r="AK1473" i="2"/>
  <c r="U1473" i="2"/>
  <c r="BP1473" i="2"/>
  <c r="AZ1473" i="2"/>
  <c r="AJ1473" i="2"/>
  <c r="BO1473" i="2"/>
  <c r="AY1473" i="2"/>
  <c r="AI1473" i="2"/>
  <c r="BN1473" i="2"/>
  <c r="AX1473" i="2"/>
  <c r="AH1473" i="2"/>
  <c r="BM1473" i="2"/>
  <c r="AW1473" i="2"/>
  <c r="AG1473" i="2"/>
  <c r="BL1473" i="2"/>
  <c r="AV1473" i="2"/>
  <c r="AF1473" i="2"/>
  <c r="CA1473" i="2"/>
  <c r="BK1473" i="2"/>
  <c r="AU1473" i="2"/>
  <c r="AE1473" i="2"/>
  <c r="BZ1473" i="2"/>
  <c r="BJ1473" i="2"/>
  <c r="AT1473" i="2"/>
  <c r="AD1473" i="2"/>
  <c r="BY1473" i="2"/>
  <c r="BI1473" i="2"/>
  <c r="AS1473" i="2"/>
  <c r="AC1473" i="2"/>
  <c r="AN1473" i="2"/>
  <c r="AB1473" i="2"/>
  <c r="X1473" i="2"/>
  <c r="BX1473" i="2"/>
  <c r="BT1473" i="2"/>
  <c r="AR1473" i="2"/>
  <c r="BH1473" i="2"/>
  <c r="BD1473" i="2"/>
  <c r="BV1522" i="2"/>
  <c r="BF1522" i="2"/>
  <c r="AP1522" i="2"/>
  <c r="Z1522" i="2"/>
  <c r="BU1522" i="2"/>
  <c r="BE1522" i="2"/>
  <c r="AO1522" i="2"/>
  <c r="Y1522" i="2"/>
  <c r="BT1522" i="2"/>
  <c r="BD1522" i="2"/>
  <c r="AN1522" i="2"/>
  <c r="X1522" i="2"/>
  <c r="BR1522" i="2"/>
  <c r="BB1522" i="2"/>
  <c r="AL1522" i="2"/>
  <c r="V1522" i="2"/>
  <c r="BQ1522" i="2"/>
  <c r="BA1522" i="2"/>
  <c r="AK1522" i="2"/>
  <c r="U1522" i="2"/>
  <c r="CG1522" i="2"/>
  <c r="BP1522" i="2"/>
  <c r="AZ1522" i="2"/>
  <c r="AJ1522" i="2"/>
  <c r="CF1522" i="2"/>
  <c r="BO1522" i="2"/>
  <c r="AY1522" i="2"/>
  <c r="AI1522" i="2"/>
  <c r="CD1522" i="2"/>
  <c r="BN1522" i="2"/>
  <c r="AX1522" i="2"/>
  <c r="AH1522" i="2"/>
  <c r="BM1522" i="2"/>
  <c r="AW1522" i="2"/>
  <c r="AG1522" i="2"/>
  <c r="BL1522" i="2"/>
  <c r="AV1522" i="2"/>
  <c r="AF1522" i="2"/>
  <c r="BK1522" i="2"/>
  <c r="AU1522" i="2"/>
  <c r="AE1522" i="2"/>
  <c r="BJ1522" i="2"/>
  <c r="AT1522" i="2"/>
  <c r="AD1522" i="2"/>
  <c r="BI1522" i="2"/>
  <c r="AS1522" i="2"/>
  <c r="AC1522" i="2"/>
  <c r="BH1522" i="2"/>
  <c r="AR1522" i="2"/>
  <c r="AB1522" i="2"/>
  <c r="AQ1522" i="2"/>
  <c r="AM1522" i="2"/>
  <c r="AA1522" i="2"/>
  <c r="W1522" i="2"/>
  <c r="BW1522" i="2"/>
  <c r="BC1522" i="2"/>
  <c r="BS1522" i="2"/>
  <c r="BG1522" i="2"/>
  <c r="BB1572" i="2"/>
  <c r="AL1572" i="2"/>
  <c r="V1572" i="2"/>
  <c r="BA1572" i="2"/>
  <c r="AK1572" i="2"/>
  <c r="U1572" i="2"/>
  <c r="CG1572" i="2"/>
  <c r="AZ1572" i="2"/>
  <c r="AJ1572" i="2"/>
  <c r="CF1572" i="2"/>
  <c r="AY1572" i="2"/>
  <c r="AI1572" i="2"/>
  <c r="CC1572" i="2"/>
  <c r="AW1572" i="2"/>
  <c r="AG1572" i="2"/>
  <c r="CB1572" i="2"/>
  <c r="AV1572" i="2"/>
  <c r="AF1572" i="2"/>
  <c r="CA1572" i="2"/>
  <c r="AU1572" i="2"/>
  <c r="AE1572" i="2"/>
  <c r="BZ1572" i="2"/>
  <c r="AT1572" i="2"/>
  <c r="AD1572" i="2"/>
  <c r="BY1572" i="2"/>
  <c r="AS1572" i="2"/>
  <c r="AC1572" i="2"/>
  <c r="BX1572" i="2"/>
  <c r="AR1572" i="2"/>
  <c r="AB1572" i="2"/>
  <c r="BW1572" i="2"/>
  <c r="AQ1572" i="2"/>
  <c r="AA1572" i="2"/>
  <c r="BV1572" i="2"/>
  <c r="BF1572" i="2"/>
  <c r="AP1572" i="2"/>
  <c r="Z1572" i="2"/>
  <c r="BU1572" i="2"/>
  <c r="BE1572" i="2"/>
  <c r="AO1572" i="2"/>
  <c r="Y1572" i="2"/>
  <c r="BD1572" i="2"/>
  <c r="AN1572" i="2"/>
  <c r="X1572" i="2"/>
  <c r="AM1572" i="2"/>
  <c r="AH1572" i="2"/>
  <c r="W1572" i="2"/>
  <c r="CD1572" i="2"/>
  <c r="BC1572" i="2"/>
  <c r="AX1572" i="2"/>
  <c r="BD1671" i="2"/>
  <c r="AN1671" i="2"/>
  <c r="X1671" i="2"/>
  <c r="BC1671" i="2"/>
  <c r="AM1671" i="2"/>
  <c r="W1671" i="2"/>
  <c r="BB1671" i="2"/>
  <c r="AL1671" i="2"/>
  <c r="V1671" i="2"/>
  <c r="BA1671" i="2"/>
  <c r="AK1671" i="2"/>
  <c r="U1671" i="2"/>
  <c r="CG1671" i="2"/>
  <c r="AZ1671" i="2"/>
  <c r="AJ1671" i="2"/>
  <c r="CF1671" i="2"/>
  <c r="AY1671" i="2"/>
  <c r="AI1671" i="2"/>
  <c r="CD1671" i="2"/>
  <c r="AX1671" i="2"/>
  <c r="AH1671" i="2"/>
  <c r="AW1671" i="2"/>
  <c r="AG1671" i="2"/>
  <c r="CB1671" i="2"/>
  <c r="AV1671" i="2"/>
  <c r="AF1671" i="2"/>
  <c r="CA1671" i="2"/>
  <c r="AU1671" i="2"/>
  <c r="AE1671" i="2"/>
  <c r="BZ1671" i="2"/>
  <c r="AT1671" i="2"/>
  <c r="AD1671" i="2"/>
  <c r="BY1671" i="2"/>
  <c r="AS1671" i="2"/>
  <c r="AC1671" i="2"/>
  <c r="BX1671" i="2"/>
  <c r="AR1671" i="2"/>
  <c r="AB1671" i="2"/>
  <c r="BW1671" i="2"/>
  <c r="AQ1671" i="2"/>
  <c r="AA1671" i="2"/>
  <c r="BF1671" i="2"/>
  <c r="AP1671" i="2"/>
  <c r="Z1671" i="2"/>
  <c r="BE1671" i="2"/>
  <c r="AO1671" i="2"/>
  <c r="Y1671" i="2"/>
  <c r="BC1719" i="2"/>
  <c r="AM1719" i="2"/>
  <c r="W1719" i="2"/>
  <c r="BB1719" i="2"/>
  <c r="AL1719" i="2"/>
  <c r="V1719" i="2"/>
  <c r="BA1719" i="2"/>
  <c r="AK1719" i="2"/>
  <c r="U1719" i="2"/>
  <c r="CG1719" i="2"/>
  <c r="AZ1719" i="2"/>
  <c r="AJ1719" i="2"/>
  <c r="CF1719" i="2"/>
  <c r="AY1719" i="2"/>
  <c r="AI1719" i="2"/>
  <c r="CD1719" i="2"/>
  <c r="AX1719" i="2"/>
  <c r="AH1719" i="2"/>
  <c r="AW1719" i="2"/>
  <c r="AG1719" i="2"/>
  <c r="CB1719" i="2"/>
  <c r="AV1719" i="2"/>
  <c r="AF1719" i="2"/>
  <c r="CA1719" i="2"/>
  <c r="AU1719" i="2"/>
  <c r="AE1719" i="2"/>
  <c r="BZ1719" i="2"/>
  <c r="BJ1719" i="2"/>
  <c r="AT1719" i="2"/>
  <c r="AD1719" i="2"/>
  <c r="BY1719" i="2"/>
  <c r="BI1719" i="2"/>
  <c r="AS1719" i="2"/>
  <c r="AC1719" i="2"/>
  <c r="BH1719" i="2"/>
  <c r="AR1719" i="2"/>
  <c r="AB1719" i="2"/>
  <c r="BG1719" i="2"/>
  <c r="AQ1719" i="2"/>
  <c r="AA1719" i="2"/>
  <c r="BF1719" i="2"/>
  <c r="AP1719" i="2"/>
  <c r="Z1719" i="2"/>
  <c r="BE1719" i="2"/>
  <c r="AO1719" i="2"/>
  <c r="Y1719" i="2"/>
  <c r="BD1719" i="2"/>
  <c r="AN1719" i="2"/>
  <c r="X1719" i="2"/>
  <c r="BC1767" i="2"/>
  <c r="AM1767" i="2"/>
  <c r="W1767" i="2"/>
  <c r="BB1767" i="2"/>
  <c r="AL1767" i="2"/>
  <c r="V1767" i="2"/>
  <c r="BA1767" i="2"/>
  <c r="AK1767" i="2"/>
  <c r="U1767" i="2"/>
  <c r="CG1767" i="2"/>
  <c r="AZ1767" i="2"/>
  <c r="AJ1767" i="2"/>
  <c r="CF1767" i="2"/>
  <c r="AY1767" i="2"/>
  <c r="AI1767" i="2"/>
  <c r="CD1767" i="2"/>
  <c r="AX1767" i="2"/>
  <c r="AH1767" i="2"/>
  <c r="AW1767" i="2"/>
  <c r="AG1767" i="2"/>
  <c r="CB1767" i="2"/>
  <c r="AV1767" i="2"/>
  <c r="AF1767" i="2"/>
  <c r="CA1767" i="2"/>
  <c r="AU1767" i="2"/>
  <c r="AE1767" i="2"/>
  <c r="BZ1767" i="2"/>
  <c r="AT1767" i="2"/>
  <c r="AD1767" i="2"/>
  <c r="BY1767" i="2"/>
  <c r="AS1767" i="2"/>
  <c r="AC1767" i="2"/>
  <c r="BX1767" i="2"/>
  <c r="AR1767" i="2"/>
  <c r="AB1767" i="2"/>
  <c r="BW1767" i="2"/>
  <c r="AQ1767" i="2"/>
  <c r="AA1767" i="2"/>
  <c r="BF1767" i="2"/>
  <c r="AP1767" i="2"/>
  <c r="Z1767" i="2"/>
  <c r="BE1767" i="2"/>
  <c r="AO1767" i="2"/>
  <c r="Y1767" i="2"/>
  <c r="BD1767" i="2"/>
  <c r="AN1767" i="2"/>
  <c r="X1767" i="2"/>
  <c r="BL1818" i="2"/>
  <c r="AV1818" i="2"/>
  <c r="AF1818" i="2"/>
  <c r="BK1818" i="2"/>
  <c r="AU1818" i="2"/>
  <c r="AE1818" i="2"/>
  <c r="BJ1818" i="2"/>
  <c r="AT1818" i="2"/>
  <c r="AD1818" i="2"/>
  <c r="BI1818" i="2"/>
  <c r="AS1818" i="2"/>
  <c r="AC1818" i="2"/>
  <c r="BH1818" i="2"/>
  <c r="AR1818" i="2"/>
  <c r="AB1818" i="2"/>
  <c r="BW1818" i="2"/>
  <c r="BG1818" i="2"/>
  <c r="AQ1818" i="2"/>
  <c r="AA1818" i="2"/>
  <c r="BV1818" i="2"/>
  <c r="BF1818" i="2"/>
  <c r="AP1818" i="2"/>
  <c r="Z1818" i="2"/>
  <c r="BU1818" i="2"/>
  <c r="BE1818" i="2"/>
  <c r="AO1818" i="2"/>
  <c r="Y1818" i="2"/>
  <c r="BT1818" i="2"/>
  <c r="BD1818" i="2"/>
  <c r="AN1818" i="2"/>
  <c r="X1818" i="2"/>
  <c r="BS1818" i="2"/>
  <c r="BC1818" i="2"/>
  <c r="AM1818" i="2"/>
  <c r="W1818" i="2"/>
  <c r="BR1818" i="2"/>
  <c r="BB1818" i="2"/>
  <c r="AL1818" i="2"/>
  <c r="V1818" i="2"/>
  <c r="BQ1818" i="2"/>
  <c r="BA1818" i="2"/>
  <c r="AK1818" i="2"/>
  <c r="U1818" i="2"/>
  <c r="CG1818" i="2"/>
  <c r="BP1818" i="2"/>
  <c r="AZ1818" i="2"/>
  <c r="AJ1818" i="2"/>
  <c r="CF1818" i="2"/>
  <c r="BO1818" i="2"/>
  <c r="AY1818" i="2"/>
  <c r="AI1818" i="2"/>
  <c r="CD1818" i="2"/>
  <c r="BN1818" i="2"/>
  <c r="BM1818" i="2"/>
  <c r="AX1818" i="2"/>
  <c r="AW1818" i="2"/>
  <c r="AH1818" i="2"/>
  <c r="AG1818" i="2"/>
  <c r="BW1866" i="2"/>
  <c r="BS1866" i="2"/>
  <c r="BQ1866" i="2"/>
  <c r="CG1866" i="2"/>
  <c r="CF1866" i="2"/>
  <c r="BO1866" i="2"/>
  <c r="CD1866" i="2"/>
  <c r="BN1866" i="2"/>
  <c r="BL1866" i="2"/>
  <c r="BM1866" i="2"/>
  <c r="AV1866" i="2"/>
  <c r="AF1866" i="2"/>
  <c r="BK1866" i="2"/>
  <c r="AU1866" i="2"/>
  <c r="AE1866" i="2"/>
  <c r="BJ1866" i="2"/>
  <c r="AT1866" i="2"/>
  <c r="AD1866" i="2"/>
  <c r="BI1866" i="2"/>
  <c r="AS1866" i="2"/>
  <c r="AC1866" i="2"/>
  <c r="BH1866" i="2"/>
  <c r="AR1866" i="2"/>
  <c r="AB1866" i="2"/>
  <c r="BG1866" i="2"/>
  <c r="AQ1866" i="2"/>
  <c r="AA1866" i="2"/>
  <c r="BF1866" i="2"/>
  <c r="AP1866" i="2"/>
  <c r="Z1866" i="2"/>
  <c r="BE1866" i="2"/>
  <c r="AO1866" i="2"/>
  <c r="Y1866" i="2"/>
  <c r="BD1866" i="2"/>
  <c r="AN1866" i="2"/>
  <c r="X1866" i="2"/>
  <c r="BC1866" i="2"/>
  <c r="AM1866" i="2"/>
  <c r="W1866" i="2"/>
  <c r="BB1866" i="2"/>
  <c r="AL1866" i="2"/>
  <c r="V1866" i="2"/>
  <c r="BV1866" i="2"/>
  <c r="BA1866" i="2"/>
  <c r="AK1866" i="2"/>
  <c r="U1866" i="2"/>
  <c r="BU1866" i="2"/>
  <c r="AZ1866" i="2"/>
  <c r="AJ1866" i="2"/>
  <c r="BT1866" i="2"/>
  <c r="AY1866" i="2"/>
  <c r="AI1866" i="2"/>
  <c r="BP1866" i="2"/>
  <c r="AW1866" i="2"/>
  <c r="AG1866" i="2"/>
  <c r="BR1866" i="2"/>
  <c r="AX1866" i="2"/>
  <c r="AH1866" i="2"/>
  <c r="BD1914" i="2"/>
  <c r="AN1914" i="2"/>
  <c r="X1914" i="2"/>
  <c r="BC1914" i="2"/>
  <c r="AM1914" i="2"/>
  <c r="W1914" i="2"/>
  <c r="BB1914" i="2"/>
  <c r="AL1914" i="2"/>
  <c r="V1914" i="2"/>
  <c r="BA1914" i="2"/>
  <c r="AK1914" i="2"/>
  <c r="U1914" i="2"/>
  <c r="CG1914" i="2"/>
  <c r="AZ1914" i="2"/>
  <c r="AJ1914" i="2"/>
  <c r="CF1914" i="2"/>
  <c r="BO1914" i="2"/>
  <c r="AY1914" i="2"/>
  <c r="AI1914" i="2"/>
  <c r="CD1914" i="2"/>
  <c r="BN1914" i="2"/>
  <c r="AX1914" i="2"/>
  <c r="AH1914" i="2"/>
  <c r="CC1914" i="2"/>
  <c r="BM1914" i="2"/>
  <c r="AW1914" i="2"/>
  <c r="AG1914" i="2"/>
  <c r="CB1914" i="2"/>
  <c r="BL1914" i="2"/>
  <c r="AV1914" i="2"/>
  <c r="AF1914" i="2"/>
  <c r="CA1914" i="2"/>
  <c r="BK1914" i="2"/>
  <c r="AU1914" i="2"/>
  <c r="AE1914" i="2"/>
  <c r="BZ1914" i="2"/>
  <c r="BJ1914" i="2"/>
  <c r="AT1914" i="2"/>
  <c r="AD1914" i="2"/>
  <c r="BX1914" i="2"/>
  <c r="BH1914" i="2"/>
  <c r="AR1914" i="2"/>
  <c r="AB1914" i="2"/>
  <c r="BW1914" i="2"/>
  <c r="BG1914" i="2"/>
  <c r="AQ1914" i="2"/>
  <c r="AA1914" i="2"/>
  <c r="BY1914" i="2"/>
  <c r="BV1914" i="2"/>
  <c r="BU1914" i="2"/>
  <c r="BI1914" i="2"/>
  <c r="BF1914" i="2"/>
  <c r="BE1914" i="2"/>
  <c r="AS1914" i="2"/>
  <c r="AP1914" i="2"/>
  <c r="AO1914" i="2"/>
  <c r="AC1914" i="2"/>
  <c r="Z1914" i="2"/>
  <c r="Y1914" i="2"/>
  <c r="BZ1965" i="2"/>
  <c r="AT1965" i="2"/>
  <c r="AD1965" i="2"/>
  <c r="BY1965" i="2"/>
  <c r="AS1965" i="2"/>
  <c r="AC1965" i="2"/>
  <c r="BX1965" i="2"/>
  <c r="AR1965" i="2"/>
  <c r="AB1965" i="2"/>
  <c r="BV1965" i="2"/>
  <c r="AP1965" i="2"/>
  <c r="Z1965" i="2"/>
  <c r="BU1965" i="2"/>
  <c r="AO1965" i="2"/>
  <c r="Y1965" i="2"/>
  <c r="BT1965" i="2"/>
  <c r="AN1965" i="2"/>
  <c r="X1965" i="2"/>
  <c r="BS1965" i="2"/>
  <c r="AM1965" i="2"/>
  <c r="W1965" i="2"/>
  <c r="BR1965" i="2"/>
  <c r="BB1965" i="2"/>
  <c r="AL1965" i="2"/>
  <c r="V1965" i="2"/>
  <c r="BQ1965" i="2"/>
  <c r="BA1965" i="2"/>
  <c r="AK1965" i="2"/>
  <c r="U1965" i="2"/>
  <c r="CG1965" i="2"/>
  <c r="AZ1965" i="2"/>
  <c r="AJ1965" i="2"/>
  <c r="CF1965" i="2"/>
  <c r="AY1965" i="2"/>
  <c r="AI1965" i="2"/>
  <c r="CD1965" i="2"/>
  <c r="AX1965" i="2"/>
  <c r="AH1965" i="2"/>
  <c r="CC1965" i="2"/>
  <c r="AW1965" i="2"/>
  <c r="AG1965" i="2"/>
  <c r="CB1965" i="2"/>
  <c r="AV1965" i="2"/>
  <c r="AF1965" i="2"/>
  <c r="CA1965" i="2"/>
  <c r="BW1965" i="2"/>
  <c r="AU1965" i="2"/>
  <c r="AQ1965" i="2"/>
  <c r="AE1965" i="2"/>
  <c r="AA1965" i="2"/>
  <c r="BJ2018" i="2"/>
  <c r="AT2018" i="2"/>
  <c r="AD2018" i="2"/>
  <c r="BI2018" i="2"/>
  <c r="AS2018" i="2"/>
  <c r="AC2018" i="2"/>
  <c r="BH2018" i="2"/>
  <c r="AR2018" i="2"/>
  <c r="AB2018" i="2"/>
  <c r="BG2018" i="2"/>
  <c r="AQ2018" i="2"/>
  <c r="AA2018" i="2"/>
  <c r="BF2018" i="2"/>
  <c r="AP2018" i="2"/>
  <c r="Z2018" i="2"/>
  <c r="BE2018" i="2"/>
  <c r="AO2018" i="2"/>
  <c r="Y2018" i="2"/>
  <c r="BD2018" i="2"/>
  <c r="AN2018" i="2"/>
  <c r="X2018" i="2"/>
  <c r="BS2018" i="2"/>
  <c r="BC2018" i="2"/>
  <c r="AM2018" i="2"/>
  <c r="W2018" i="2"/>
  <c r="BR2018" i="2"/>
  <c r="BB2018" i="2"/>
  <c r="AL2018" i="2"/>
  <c r="V2018" i="2"/>
  <c r="BQ2018" i="2"/>
  <c r="BA2018" i="2"/>
  <c r="AK2018" i="2"/>
  <c r="U2018" i="2"/>
  <c r="CG2018" i="2"/>
  <c r="BP2018" i="2"/>
  <c r="AZ2018" i="2"/>
  <c r="AJ2018" i="2"/>
  <c r="CF2018" i="2"/>
  <c r="BO2018" i="2"/>
  <c r="AY2018" i="2"/>
  <c r="AI2018" i="2"/>
  <c r="CD2018" i="2"/>
  <c r="BN2018" i="2"/>
  <c r="AX2018" i="2"/>
  <c r="AH2018" i="2"/>
  <c r="BM2018" i="2"/>
  <c r="AW2018" i="2"/>
  <c r="AG2018" i="2"/>
  <c r="BL2018" i="2"/>
  <c r="AV2018" i="2"/>
  <c r="AF2018" i="2"/>
  <c r="BK2018" i="2"/>
  <c r="AU2018" i="2"/>
  <c r="AE2018" i="2"/>
  <c r="CG2069" i="2"/>
  <c r="AZ2069" i="2"/>
  <c r="AJ2069" i="2"/>
  <c r="CF2069" i="2"/>
  <c r="AY2069" i="2"/>
  <c r="AI2069" i="2"/>
  <c r="CD2069" i="2"/>
  <c r="AX2069" i="2"/>
  <c r="AH2069" i="2"/>
  <c r="AW2069" i="2"/>
  <c r="AG2069" i="2"/>
  <c r="AV2069" i="2"/>
  <c r="AF2069" i="2"/>
  <c r="AU2069" i="2"/>
  <c r="AE2069" i="2"/>
  <c r="BJ2069" i="2"/>
  <c r="AT2069" i="2"/>
  <c r="AD2069" i="2"/>
  <c r="BI2069" i="2"/>
  <c r="AS2069" i="2"/>
  <c r="AC2069" i="2"/>
  <c r="BH2069" i="2"/>
  <c r="AR2069" i="2"/>
  <c r="AB2069" i="2"/>
  <c r="BG2069" i="2"/>
  <c r="AQ2069" i="2"/>
  <c r="AA2069" i="2"/>
  <c r="BF2069" i="2"/>
  <c r="AP2069" i="2"/>
  <c r="Z2069" i="2"/>
  <c r="BE2069" i="2"/>
  <c r="AO2069" i="2"/>
  <c r="Y2069" i="2"/>
  <c r="BD2069" i="2"/>
  <c r="AN2069" i="2"/>
  <c r="X2069" i="2"/>
  <c r="BC2069" i="2"/>
  <c r="AM2069" i="2"/>
  <c r="W2069" i="2"/>
  <c r="BB2069" i="2"/>
  <c r="BA2069" i="2"/>
  <c r="AL2069" i="2"/>
  <c r="AK2069" i="2"/>
  <c r="V2069" i="2"/>
  <c r="U2069" i="2"/>
  <c r="BU2121" i="2"/>
  <c r="BE2121" i="2"/>
  <c r="AO2121" i="2"/>
  <c r="Y2121" i="2"/>
  <c r="BT2121" i="2"/>
  <c r="BD2121" i="2"/>
  <c r="AN2121" i="2"/>
  <c r="X2121" i="2"/>
  <c r="BS2121" i="2"/>
  <c r="AM2121" i="2"/>
  <c r="W2121" i="2"/>
  <c r="BR2121" i="2"/>
  <c r="AL2121" i="2"/>
  <c r="V2121" i="2"/>
  <c r="BQ2121" i="2"/>
  <c r="AK2121" i="2"/>
  <c r="U2121" i="2"/>
  <c r="CG2121" i="2"/>
  <c r="BP2121" i="2"/>
  <c r="AJ2121" i="2"/>
  <c r="CF2121" i="2"/>
  <c r="BO2121" i="2"/>
  <c r="AI2121" i="2"/>
  <c r="BN2121" i="2"/>
  <c r="AH2121" i="2"/>
  <c r="BM2121" i="2"/>
  <c r="AW2121" i="2"/>
  <c r="AG2121" i="2"/>
  <c r="BK2121" i="2"/>
  <c r="AU2121" i="2"/>
  <c r="AE2121" i="2"/>
  <c r="BJ2121" i="2"/>
  <c r="AT2121" i="2"/>
  <c r="AD2121" i="2"/>
  <c r="BX2121" i="2"/>
  <c r="BH2121" i="2"/>
  <c r="AR2121" i="2"/>
  <c r="AB2121" i="2"/>
  <c r="BW2121" i="2"/>
  <c r="BG2121" i="2"/>
  <c r="AQ2121" i="2"/>
  <c r="AA2121" i="2"/>
  <c r="BV2121" i="2"/>
  <c r="BF2121" i="2"/>
  <c r="AP2121" i="2"/>
  <c r="Z2121" i="2"/>
  <c r="BY2121" i="2"/>
  <c r="BL2121" i="2"/>
  <c r="BI2121" i="2"/>
  <c r="AV2121" i="2"/>
  <c r="AS2121" i="2"/>
  <c r="AF2121" i="2"/>
  <c r="AC2121" i="2"/>
  <c r="BZ2224" i="2"/>
  <c r="AD2224" i="2"/>
  <c r="BY2224" i="2"/>
  <c r="AS2224" i="2"/>
  <c r="AC2224" i="2"/>
  <c r="BX2224" i="2"/>
  <c r="AR2224" i="2"/>
  <c r="AB2224" i="2"/>
  <c r="BW2224" i="2"/>
  <c r="AQ2224" i="2"/>
  <c r="AA2224" i="2"/>
  <c r="BV2224" i="2"/>
  <c r="AP2224" i="2"/>
  <c r="Z2224" i="2"/>
  <c r="BU2224" i="2"/>
  <c r="AO2224" i="2"/>
  <c r="Y2224" i="2"/>
  <c r="BT2224" i="2"/>
  <c r="AN2224" i="2"/>
  <c r="X2224" i="2"/>
  <c r="BS2224" i="2"/>
  <c r="AM2224" i="2"/>
  <c r="W2224" i="2"/>
  <c r="BR2224" i="2"/>
  <c r="AL2224" i="2"/>
  <c r="V2224" i="2"/>
  <c r="BQ2224" i="2"/>
  <c r="AK2224" i="2"/>
  <c r="U2224" i="2"/>
  <c r="CG2224" i="2"/>
  <c r="BP2224" i="2"/>
  <c r="AJ2224" i="2"/>
  <c r="CF2224" i="2"/>
  <c r="BO2224" i="2"/>
  <c r="AI2224" i="2"/>
  <c r="CC2224" i="2"/>
  <c r="BM2224" i="2"/>
  <c r="AG2224" i="2"/>
  <c r="CB2224" i="2"/>
  <c r="BL2224" i="2"/>
  <c r="AF2224" i="2"/>
  <c r="CD2224" i="2"/>
  <c r="CA2224" i="2"/>
  <c r="BN2224" i="2"/>
  <c r="AH2224" i="2"/>
  <c r="AE2224" i="2"/>
  <c r="BZ2276" i="2"/>
  <c r="BJ2276" i="2"/>
  <c r="AT2276" i="2"/>
  <c r="AD2276" i="2"/>
  <c r="BY2276" i="2"/>
  <c r="BI2276" i="2"/>
  <c r="AS2276" i="2"/>
  <c r="AC2276" i="2"/>
  <c r="BX2276" i="2"/>
  <c r="BH2276" i="2"/>
  <c r="AR2276" i="2"/>
  <c r="AB2276" i="2"/>
  <c r="BW2276" i="2"/>
  <c r="BG2276" i="2"/>
  <c r="AQ2276" i="2"/>
  <c r="AA2276" i="2"/>
  <c r="BV2276" i="2"/>
  <c r="BF2276" i="2"/>
  <c r="AP2276" i="2"/>
  <c r="Z2276" i="2"/>
  <c r="BU2276" i="2"/>
  <c r="BE2276" i="2"/>
  <c r="AO2276" i="2"/>
  <c r="Y2276" i="2"/>
  <c r="BT2276" i="2"/>
  <c r="BD2276" i="2"/>
  <c r="AN2276" i="2"/>
  <c r="X2276" i="2"/>
  <c r="BS2276" i="2"/>
  <c r="BC2276" i="2"/>
  <c r="AM2276" i="2"/>
  <c r="W2276" i="2"/>
  <c r="BR2276" i="2"/>
  <c r="BB2276" i="2"/>
  <c r="AL2276" i="2"/>
  <c r="V2276" i="2"/>
  <c r="BQ2276" i="2"/>
  <c r="BA2276" i="2"/>
  <c r="AK2276" i="2"/>
  <c r="U2276" i="2"/>
  <c r="CG2276" i="2"/>
  <c r="AZ2276" i="2"/>
  <c r="AJ2276" i="2"/>
  <c r="CF2276" i="2"/>
  <c r="AY2276" i="2"/>
  <c r="AI2276" i="2"/>
  <c r="CD2276" i="2"/>
  <c r="AX2276" i="2"/>
  <c r="AH2276" i="2"/>
  <c r="CC2276" i="2"/>
  <c r="AW2276" i="2"/>
  <c r="AG2276" i="2"/>
  <c r="CB2276" i="2"/>
  <c r="AV2276" i="2"/>
  <c r="AF2276" i="2"/>
  <c r="AU2276" i="2"/>
  <c r="AE2276" i="2"/>
  <c r="CA2276" i="2"/>
  <c r="BM2328" i="2"/>
  <c r="AW2328" i="2"/>
  <c r="AG2328" i="2"/>
  <c r="BL2328" i="2"/>
  <c r="AV2328" i="2"/>
  <c r="AF2328" i="2"/>
  <c r="BK2328" i="2"/>
  <c r="AU2328" i="2"/>
  <c r="AE2328" i="2"/>
  <c r="BY2328" i="2"/>
  <c r="BI2328" i="2"/>
  <c r="AS2328" i="2"/>
  <c r="AC2328" i="2"/>
  <c r="BX2328" i="2"/>
  <c r="BH2328" i="2"/>
  <c r="AR2328" i="2"/>
  <c r="AB2328" i="2"/>
  <c r="BW2328" i="2"/>
  <c r="BG2328" i="2"/>
  <c r="AQ2328" i="2"/>
  <c r="AA2328" i="2"/>
  <c r="BV2328" i="2"/>
  <c r="BF2328" i="2"/>
  <c r="AP2328" i="2"/>
  <c r="Z2328" i="2"/>
  <c r="BU2328" i="2"/>
  <c r="BE2328" i="2"/>
  <c r="AO2328" i="2"/>
  <c r="Y2328" i="2"/>
  <c r="BD2328" i="2"/>
  <c r="AN2328" i="2"/>
  <c r="X2328" i="2"/>
  <c r="BC2328" i="2"/>
  <c r="AM2328" i="2"/>
  <c r="W2328" i="2"/>
  <c r="BB2328" i="2"/>
  <c r="AL2328" i="2"/>
  <c r="V2328" i="2"/>
  <c r="CG2328" i="2"/>
  <c r="AZ2328" i="2"/>
  <c r="AJ2328" i="2"/>
  <c r="BN2328" i="2"/>
  <c r="AX2328" i="2"/>
  <c r="AH2328" i="2"/>
  <c r="BJ2328" i="2"/>
  <c r="BA2328" i="2"/>
  <c r="AY2328" i="2"/>
  <c r="AT2328" i="2"/>
  <c r="AK2328" i="2"/>
  <c r="AI2328" i="2"/>
  <c r="AD2328" i="2"/>
  <c r="U2328" i="2"/>
  <c r="CF2328" i="2"/>
  <c r="BZ2328" i="2"/>
  <c r="BO2328" i="2"/>
  <c r="BY205" i="2"/>
  <c r="BI205" i="2"/>
  <c r="AC205" i="2"/>
  <c r="BX205" i="2"/>
  <c r="BH205" i="2"/>
  <c r="AB205" i="2"/>
  <c r="BW205" i="2"/>
  <c r="BG205" i="2"/>
  <c r="AA205" i="2"/>
  <c r="BV205" i="2"/>
  <c r="BF205" i="2"/>
  <c r="Z205" i="2"/>
  <c r="BU205" i="2"/>
  <c r="BE205" i="2"/>
  <c r="AO205" i="2"/>
  <c r="Y205" i="2"/>
  <c r="BT205" i="2"/>
  <c r="BD205" i="2"/>
  <c r="AN205" i="2"/>
  <c r="X205" i="2"/>
  <c r="BS205" i="2"/>
  <c r="BC205" i="2"/>
  <c r="AM205" i="2"/>
  <c r="W205" i="2"/>
  <c r="BR205" i="2"/>
  <c r="BB205" i="2"/>
  <c r="AL205" i="2"/>
  <c r="V205" i="2"/>
  <c r="BQ205" i="2"/>
  <c r="BA205" i="2"/>
  <c r="AK205" i="2"/>
  <c r="U205" i="2"/>
  <c r="CG205" i="2"/>
  <c r="BP205" i="2"/>
  <c r="AZ205" i="2"/>
  <c r="AJ205" i="2"/>
  <c r="CF205" i="2"/>
  <c r="BO205" i="2"/>
  <c r="AY205" i="2"/>
  <c r="AI205" i="2"/>
  <c r="CD205" i="2"/>
  <c r="BN205" i="2"/>
  <c r="AX205" i="2"/>
  <c r="AH205" i="2"/>
  <c r="CC205" i="2"/>
  <c r="BM205" i="2"/>
  <c r="AW205" i="2"/>
  <c r="AG205" i="2"/>
  <c r="CB205" i="2"/>
  <c r="BL205" i="2"/>
  <c r="AV205" i="2"/>
  <c r="AF205" i="2"/>
  <c r="BZ205" i="2"/>
  <c r="BJ205" i="2"/>
  <c r="AT205" i="2"/>
  <c r="AD205" i="2"/>
  <c r="CA205" i="2"/>
  <c r="BK205" i="2"/>
  <c r="AU205" i="2"/>
  <c r="AE205" i="2"/>
  <c r="BE2314" i="2"/>
  <c r="AO2314" i="2"/>
  <c r="Y2314" i="2"/>
  <c r="BD2314" i="2"/>
  <c r="AN2314" i="2"/>
  <c r="X2314" i="2"/>
  <c r="BS2314" i="2"/>
  <c r="BC2314" i="2"/>
  <c r="AM2314" i="2"/>
  <c r="W2314" i="2"/>
  <c r="BQ2314" i="2"/>
  <c r="BA2314" i="2"/>
  <c r="AK2314" i="2"/>
  <c r="U2314" i="2"/>
  <c r="CG2314" i="2"/>
  <c r="BP2314" i="2"/>
  <c r="AZ2314" i="2"/>
  <c r="AJ2314" i="2"/>
  <c r="BO2314" i="2"/>
  <c r="AY2314" i="2"/>
  <c r="AI2314" i="2"/>
  <c r="BN2314" i="2"/>
  <c r="AX2314" i="2"/>
  <c r="AH2314" i="2"/>
  <c r="CC2314" i="2"/>
  <c r="BM2314" i="2"/>
  <c r="AW2314" i="2"/>
  <c r="AG2314" i="2"/>
  <c r="CB2314" i="2"/>
  <c r="BL2314" i="2"/>
  <c r="AV2314" i="2"/>
  <c r="AF2314" i="2"/>
  <c r="CA2314" i="2"/>
  <c r="BK2314" i="2"/>
  <c r="AU2314" i="2"/>
  <c r="AE2314" i="2"/>
  <c r="BZ2314" i="2"/>
  <c r="BJ2314" i="2"/>
  <c r="AT2314" i="2"/>
  <c r="AD2314" i="2"/>
  <c r="BH2314" i="2"/>
  <c r="AR2314" i="2"/>
  <c r="AB2314" i="2"/>
  <c r="BF2314" i="2"/>
  <c r="AP2314" i="2"/>
  <c r="Z2314" i="2"/>
  <c r="AQ2314" i="2"/>
  <c r="AL2314" i="2"/>
  <c r="AC2314" i="2"/>
  <c r="AA2314" i="2"/>
  <c r="V2314" i="2"/>
  <c r="BY2314" i="2"/>
  <c r="BR2314" i="2"/>
  <c r="BI2314" i="2"/>
  <c r="BG2314" i="2"/>
  <c r="BB2314" i="2"/>
  <c r="AS2314" i="2"/>
  <c r="CB310" i="2"/>
  <c r="CA310" i="2"/>
  <c r="BZ310" i="2"/>
  <c r="BY310" i="2"/>
  <c r="BX310" i="2"/>
  <c r="AB310" i="2"/>
  <c r="BW310" i="2"/>
  <c r="AQ310" i="2"/>
  <c r="AA310" i="2"/>
  <c r="BV310" i="2"/>
  <c r="AP310" i="2"/>
  <c r="Z310" i="2"/>
  <c r="BU310" i="2"/>
  <c r="Y310" i="2"/>
  <c r="BT310" i="2"/>
  <c r="X310" i="2"/>
  <c r="BS310" i="2"/>
  <c r="W310" i="2"/>
  <c r="BR310" i="2"/>
  <c r="V310" i="2"/>
  <c r="BQ310" i="2"/>
  <c r="U310" i="2"/>
  <c r="CG310" i="2"/>
  <c r="BP310" i="2"/>
  <c r="CF310" i="2"/>
  <c r="BO310" i="2"/>
  <c r="CD310" i="2"/>
  <c r="CC310" i="2"/>
  <c r="BR1020" i="2"/>
  <c r="BB1020" i="2"/>
  <c r="AL1020" i="2"/>
  <c r="V1020" i="2"/>
  <c r="BQ1020" i="2"/>
  <c r="BA1020" i="2"/>
  <c r="AK1020" i="2"/>
  <c r="U1020" i="2"/>
  <c r="CG1020" i="2"/>
  <c r="BP1020" i="2"/>
  <c r="AZ1020" i="2"/>
  <c r="AJ1020" i="2"/>
  <c r="CF1020" i="2"/>
  <c r="BO1020" i="2"/>
  <c r="AY1020" i="2"/>
  <c r="AI1020" i="2"/>
  <c r="CD1020" i="2"/>
  <c r="BN1020" i="2"/>
  <c r="AX1020" i="2"/>
  <c r="AH1020" i="2"/>
  <c r="CC1020" i="2"/>
  <c r="BM1020" i="2"/>
  <c r="AW1020" i="2"/>
  <c r="AG1020" i="2"/>
  <c r="CB1020" i="2"/>
  <c r="BL1020" i="2"/>
  <c r="AV1020" i="2"/>
  <c r="AF1020" i="2"/>
  <c r="CA1020" i="2"/>
  <c r="BK1020" i="2"/>
  <c r="AU1020" i="2"/>
  <c r="AE1020" i="2"/>
  <c r="BZ1020" i="2"/>
  <c r="BJ1020" i="2"/>
  <c r="AT1020" i="2"/>
  <c r="AD1020" i="2"/>
  <c r="BY1020" i="2"/>
  <c r="BI1020" i="2"/>
  <c r="AS1020" i="2"/>
  <c r="AC1020" i="2"/>
  <c r="BX1020" i="2"/>
  <c r="BH1020" i="2"/>
  <c r="AR1020" i="2"/>
  <c r="AB1020" i="2"/>
  <c r="BW1020" i="2"/>
  <c r="AQ1020" i="2"/>
  <c r="AA1020" i="2"/>
  <c r="BV1020" i="2"/>
  <c r="AP1020" i="2"/>
  <c r="Z1020" i="2"/>
  <c r="BU1020" i="2"/>
  <c r="AO1020" i="2"/>
  <c r="Y1020" i="2"/>
  <c r="BT1020" i="2"/>
  <c r="BS1020" i="2"/>
  <c r="AN1020" i="2"/>
  <c r="AM1020" i="2"/>
  <c r="X1020" i="2"/>
  <c r="W1020" i="2"/>
  <c r="CC465" i="2"/>
  <c r="AG465" i="2"/>
  <c r="CB465" i="2"/>
  <c r="AF465" i="2"/>
  <c r="CA465" i="2"/>
  <c r="AE465" i="2"/>
  <c r="BZ465" i="2"/>
  <c r="AD465" i="2"/>
  <c r="AS465" i="2"/>
  <c r="AC465" i="2"/>
  <c r="AQ465" i="2"/>
  <c r="AA465" i="2"/>
  <c r="AP465" i="2"/>
  <c r="Z465" i="2"/>
  <c r="AO465" i="2"/>
  <c r="Y465" i="2"/>
  <c r="AN465" i="2"/>
  <c r="X465" i="2"/>
  <c r="AM465" i="2"/>
  <c r="W465" i="2"/>
  <c r="AL465" i="2"/>
  <c r="V465" i="2"/>
  <c r="AK465" i="2"/>
  <c r="U465" i="2"/>
  <c r="CG465" i="2"/>
  <c r="AJ465" i="2"/>
  <c r="CF465" i="2"/>
  <c r="AI465" i="2"/>
  <c r="CD465" i="2"/>
  <c r="AH465" i="2"/>
  <c r="AR465" i="2"/>
  <c r="AB465" i="2"/>
  <c r="CA1322" i="2"/>
  <c r="AU1322" i="2"/>
  <c r="AE1322" i="2"/>
  <c r="BZ1322" i="2"/>
  <c r="AT1322" i="2"/>
  <c r="AD1322" i="2"/>
  <c r="BY1322" i="2"/>
  <c r="AS1322" i="2"/>
  <c r="AC1322" i="2"/>
  <c r="BX1322" i="2"/>
  <c r="AR1322" i="2"/>
  <c r="AB1322" i="2"/>
  <c r="BW1322" i="2"/>
  <c r="AQ1322" i="2"/>
  <c r="AA1322" i="2"/>
  <c r="BV1322" i="2"/>
  <c r="BF1322" i="2"/>
  <c r="AP1322" i="2"/>
  <c r="Z1322" i="2"/>
  <c r="BU1322" i="2"/>
  <c r="BE1322" i="2"/>
  <c r="AO1322" i="2"/>
  <c r="Y1322" i="2"/>
  <c r="BD1322" i="2"/>
  <c r="AN1322" i="2"/>
  <c r="X1322" i="2"/>
  <c r="BC1322" i="2"/>
  <c r="AM1322" i="2"/>
  <c r="W1322" i="2"/>
  <c r="BB1322" i="2"/>
  <c r="AL1322" i="2"/>
  <c r="V1322" i="2"/>
  <c r="BA1322" i="2"/>
  <c r="AK1322" i="2"/>
  <c r="U1322" i="2"/>
  <c r="CF1322" i="2"/>
  <c r="AY1322" i="2"/>
  <c r="AI1322" i="2"/>
  <c r="CD1322" i="2"/>
  <c r="AX1322" i="2"/>
  <c r="AH1322" i="2"/>
  <c r="AZ1322" i="2"/>
  <c r="AW1322" i="2"/>
  <c r="AV1322" i="2"/>
  <c r="AJ1322" i="2"/>
  <c r="AG1322" i="2"/>
  <c r="AF1322" i="2"/>
  <c r="CG1322" i="2"/>
  <c r="CC1322" i="2"/>
  <c r="CB1322" i="2"/>
  <c r="BW2161" i="2"/>
  <c r="BN2170" i="2"/>
  <c r="BN2171" i="2" s="1"/>
  <c r="BJ2214" i="2"/>
  <c r="BL2271" i="2"/>
  <c r="BS118" i="2"/>
  <c r="AM118" i="2"/>
  <c r="W118" i="2"/>
  <c r="BR118" i="2"/>
  <c r="AL118" i="2"/>
  <c r="V118" i="2"/>
  <c r="BQ118" i="2"/>
  <c r="AK118" i="2"/>
  <c r="U118" i="2"/>
  <c r="CG118" i="2"/>
  <c r="BP118" i="2"/>
  <c r="AJ118" i="2"/>
  <c r="CF118" i="2"/>
  <c r="BO118" i="2"/>
  <c r="AI118" i="2"/>
  <c r="CD118" i="2"/>
  <c r="BN118" i="2"/>
  <c r="AH118" i="2"/>
  <c r="CC118" i="2"/>
  <c r="BM118" i="2"/>
  <c r="AG118" i="2"/>
  <c r="CB118" i="2"/>
  <c r="BL118" i="2"/>
  <c r="AF118" i="2"/>
  <c r="CA118" i="2"/>
  <c r="BK118" i="2"/>
  <c r="AE118" i="2"/>
  <c r="BZ118" i="2"/>
  <c r="BJ118" i="2"/>
  <c r="AD118" i="2"/>
  <c r="BY118" i="2"/>
  <c r="BI118" i="2"/>
  <c r="AS118" i="2"/>
  <c r="AC118" i="2"/>
  <c r="BX118" i="2"/>
  <c r="BH118" i="2"/>
  <c r="AR118" i="2"/>
  <c r="AB118" i="2"/>
  <c r="BW118" i="2"/>
  <c r="BG118" i="2"/>
  <c r="AQ118" i="2"/>
  <c r="AA118" i="2"/>
  <c r="BV118" i="2"/>
  <c r="AP118" i="2"/>
  <c r="Z118" i="2"/>
  <c r="BT118" i="2"/>
  <c r="AN118" i="2"/>
  <c r="X118" i="2"/>
  <c r="Y118" i="2"/>
  <c r="AO118" i="2"/>
  <c r="BU118" i="2"/>
  <c r="BR169" i="2"/>
  <c r="BB169" i="2"/>
  <c r="AL169" i="2"/>
  <c r="V169" i="2"/>
  <c r="BQ169" i="2"/>
  <c r="BA169" i="2"/>
  <c r="U169" i="2"/>
  <c r="CG169" i="2"/>
  <c r="BP169" i="2"/>
  <c r="AZ169" i="2"/>
  <c r="CF169" i="2"/>
  <c r="BO169" i="2"/>
  <c r="AY169" i="2"/>
  <c r="CD169" i="2"/>
  <c r="BN169" i="2"/>
  <c r="AX169" i="2"/>
  <c r="CC169" i="2"/>
  <c r="BM169" i="2"/>
  <c r="AW169" i="2"/>
  <c r="CB169" i="2"/>
  <c r="BL169" i="2"/>
  <c r="AV169" i="2"/>
  <c r="CA169" i="2"/>
  <c r="AU169" i="2"/>
  <c r="BZ169" i="2"/>
  <c r="AT169" i="2"/>
  <c r="BY169" i="2"/>
  <c r="AS169" i="2"/>
  <c r="BX169" i="2"/>
  <c r="AR169" i="2"/>
  <c r="AB169" i="2"/>
  <c r="BW169" i="2"/>
  <c r="AQ169" i="2"/>
  <c r="AA169" i="2"/>
  <c r="BV169" i="2"/>
  <c r="AP169" i="2"/>
  <c r="Z169" i="2"/>
  <c r="BU169" i="2"/>
  <c r="AO169" i="2"/>
  <c r="Y169" i="2"/>
  <c r="BS169" i="2"/>
  <c r="AM169" i="2"/>
  <c r="W169" i="2"/>
  <c r="BT169" i="2"/>
  <c r="AN169" i="2"/>
  <c r="X169" i="2"/>
  <c r="BS223" i="2"/>
  <c r="BC223" i="2"/>
  <c r="AM223" i="2"/>
  <c r="W223" i="2"/>
  <c r="BR223" i="2"/>
  <c r="BB223" i="2"/>
  <c r="AL223" i="2"/>
  <c r="V223" i="2"/>
  <c r="BQ223" i="2"/>
  <c r="BA223" i="2"/>
  <c r="AK223" i="2"/>
  <c r="U223" i="2"/>
  <c r="CG223" i="2"/>
  <c r="BP223" i="2"/>
  <c r="AZ223" i="2"/>
  <c r="AJ223" i="2"/>
  <c r="CF223" i="2"/>
  <c r="BO223" i="2"/>
  <c r="AY223" i="2"/>
  <c r="AI223" i="2"/>
  <c r="CD223" i="2"/>
  <c r="BN223" i="2"/>
  <c r="AX223" i="2"/>
  <c r="AH223" i="2"/>
  <c r="CC223" i="2"/>
  <c r="BM223" i="2"/>
  <c r="AW223" i="2"/>
  <c r="AG223" i="2"/>
  <c r="CB223" i="2"/>
  <c r="BL223" i="2"/>
  <c r="AV223" i="2"/>
  <c r="AF223" i="2"/>
  <c r="CA223" i="2"/>
  <c r="BK223" i="2"/>
  <c r="AU223" i="2"/>
  <c r="AE223" i="2"/>
  <c r="BZ223" i="2"/>
  <c r="BJ223" i="2"/>
  <c r="AD223" i="2"/>
  <c r="BY223" i="2"/>
  <c r="BI223" i="2"/>
  <c r="AC223" i="2"/>
  <c r="BX223" i="2"/>
  <c r="BH223" i="2"/>
  <c r="AB223" i="2"/>
  <c r="BW223" i="2"/>
  <c r="BG223" i="2"/>
  <c r="AA223" i="2"/>
  <c r="BV223" i="2"/>
  <c r="BF223" i="2"/>
  <c r="Z223" i="2"/>
  <c r="BT223" i="2"/>
  <c r="BD223" i="2"/>
  <c r="AN223" i="2"/>
  <c r="X223" i="2"/>
  <c r="BU223" i="2"/>
  <c r="BE223" i="2"/>
  <c r="AO223" i="2"/>
  <c r="Y223" i="2"/>
  <c r="W273" i="2"/>
  <c r="V273" i="2"/>
  <c r="U273" i="2"/>
  <c r="CG273" i="2"/>
  <c r="CF273" i="2"/>
  <c r="CD273" i="2"/>
  <c r="AF273" i="2"/>
  <c r="AE273" i="2"/>
  <c r="AD273" i="2"/>
  <c r="AC273" i="2"/>
  <c r="AB273" i="2"/>
  <c r="AA273" i="2"/>
  <c r="AP273" i="2"/>
  <c r="Z273" i="2"/>
  <c r="X273" i="2"/>
  <c r="Y273" i="2"/>
  <c r="BT322" i="2"/>
  <c r="X322" i="2"/>
  <c r="BS322" i="2"/>
  <c r="W322" i="2"/>
  <c r="BR322" i="2"/>
  <c r="V322" i="2"/>
  <c r="BQ322" i="2"/>
  <c r="U322" i="2"/>
  <c r="CG322" i="2"/>
  <c r="BP322" i="2"/>
  <c r="CF322" i="2"/>
  <c r="BO322" i="2"/>
  <c r="CD322" i="2"/>
  <c r="CC322" i="2"/>
  <c r="CB322" i="2"/>
  <c r="AF322" i="2"/>
  <c r="CA322" i="2"/>
  <c r="AE322" i="2"/>
  <c r="BZ322" i="2"/>
  <c r="AD322" i="2"/>
  <c r="BY322" i="2"/>
  <c r="AC322" i="2"/>
  <c r="BX322" i="2"/>
  <c r="AB322" i="2"/>
  <c r="BW322" i="2"/>
  <c r="AA322" i="2"/>
  <c r="BV322" i="2"/>
  <c r="Z322" i="2"/>
  <c r="BU322" i="2"/>
  <c r="Y322" i="2"/>
  <c r="BT371" i="2"/>
  <c r="BS371" i="2"/>
  <c r="CG371" i="2"/>
  <c r="CF371" i="2"/>
  <c r="CD371" i="2"/>
  <c r="CC371" i="2"/>
  <c r="CB371" i="2"/>
  <c r="CA371" i="2"/>
  <c r="BZ371" i="2"/>
  <c r="BY371" i="2"/>
  <c r="BX371" i="2"/>
  <c r="BW371" i="2"/>
  <c r="BV371" i="2"/>
  <c r="BU371" i="2"/>
  <c r="BT420" i="2"/>
  <c r="AN420" i="2"/>
  <c r="X420" i="2"/>
  <c r="BS420" i="2"/>
  <c r="AM420" i="2"/>
  <c r="W420" i="2"/>
  <c r="BR420" i="2"/>
  <c r="AL420" i="2"/>
  <c r="V420" i="2"/>
  <c r="BQ420" i="2"/>
  <c r="AK420" i="2"/>
  <c r="U420" i="2"/>
  <c r="CG420" i="2"/>
  <c r="BP420" i="2"/>
  <c r="AZ420" i="2"/>
  <c r="AJ420" i="2"/>
  <c r="CF420" i="2"/>
  <c r="BO420" i="2"/>
  <c r="AY420" i="2"/>
  <c r="AI420" i="2"/>
  <c r="CD420" i="2"/>
  <c r="AX420" i="2"/>
  <c r="AH420" i="2"/>
  <c r="CC420" i="2"/>
  <c r="AW420" i="2"/>
  <c r="AG420" i="2"/>
  <c r="CB420" i="2"/>
  <c r="AV420" i="2"/>
  <c r="AF420" i="2"/>
  <c r="CA420" i="2"/>
  <c r="AU420" i="2"/>
  <c r="AE420" i="2"/>
  <c r="BZ420" i="2"/>
  <c r="AT420" i="2"/>
  <c r="AD420" i="2"/>
  <c r="BY420" i="2"/>
  <c r="AS420" i="2"/>
  <c r="AC420" i="2"/>
  <c r="BX420" i="2"/>
  <c r="AR420" i="2"/>
  <c r="AB420" i="2"/>
  <c r="BW420" i="2"/>
  <c r="AQ420" i="2"/>
  <c r="AA420" i="2"/>
  <c r="BV420" i="2"/>
  <c r="AP420" i="2"/>
  <c r="Z420" i="2"/>
  <c r="Y420" i="2"/>
  <c r="BU420" i="2"/>
  <c r="AO420" i="2"/>
  <c r="AK471" i="2"/>
  <c r="U471" i="2"/>
  <c r="CG471" i="2"/>
  <c r="AJ471" i="2"/>
  <c r="CF471" i="2"/>
  <c r="AI471" i="2"/>
  <c r="CD471" i="2"/>
  <c r="AH471" i="2"/>
  <c r="CC471" i="2"/>
  <c r="AG471" i="2"/>
  <c r="CA471" i="2"/>
  <c r="AE471" i="2"/>
  <c r="BZ471" i="2"/>
  <c r="AT471" i="2"/>
  <c r="AD471" i="2"/>
  <c r="AS471" i="2"/>
  <c r="AC471" i="2"/>
  <c r="AR471" i="2"/>
  <c r="AB471" i="2"/>
  <c r="AQ471" i="2"/>
  <c r="AA471" i="2"/>
  <c r="AP471" i="2"/>
  <c r="Z471" i="2"/>
  <c r="AO471" i="2"/>
  <c r="Y471" i="2"/>
  <c r="AN471" i="2"/>
  <c r="X471" i="2"/>
  <c r="AM471" i="2"/>
  <c r="W471" i="2"/>
  <c r="AL471" i="2"/>
  <c r="V471" i="2"/>
  <c r="CB471" i="2"/>
  <c r="AF471" i="2"/>
  <c r="BQ521" i="2"/>
  <c r="AK521" i="2"/>
  <c r="U521" i="2"/>
  <c r="CG521" i="2"/>
  <c r="BP521" i="2"/>
  <c r="AZ521" i="2"/>
  <c r="AJ521" i="2"/>
  <c r="CF521" i="2"/>
  <c r="BO521" i="2"/>
  <c r="AY521" i="2"/>
  <c r="AI521" i="2"/>
  <c r="CD521" i="2"/>
  <c r="AX521" i="2"/>
  <c r="AH521" i="2"/>
  <c r="CC521" i="2"/>
  <c r="AW521" i="2"/>
  <c r="AG521" i="2"/>
  <c r="CA521" i="2"/>
  <c r="AU521" i="2"/>
  <c r="AE521" i="2"/>
  <c r="BZ521" i="2"/>
  <c r="AT521" i="2"/>
  <c r="AD521" i="2"/>
  <c r="BY521" i="2"/>
  <c r="AS521" i="2"/>
  <c r="AC521" i="2"/>
  <c r="BX521" i="2"/>
  <c r="AR521" i="2"/>
  <c r="AB521" i="2"/>
  <c r="BW521" i="2"/>
  <c r="AQ521" i="2"/>
  <c r="AA521" i="2"/>
  <c r="BV521" i="2"/>
  <c r="AP521" i="2"/>
  <c r="Z521" i="2"/>
  <c r="BU521" i="2"/>
  <c r="AO521" i="2"/>
  <c r="Y521" i="2"/>
  <c r="BT521" i="2"/>
  <c r="AN521" i="2"/>
  <c r="X521" i="2"/>
  <c r="BS521" i="2"/>
  <c r="AM521" i="2"/>
  <c r="W521" i="2"/>
  <c r="BR521" i="2"/>
  <c r="AL521" i="2"/>
  <c r="V521" i="2"/>
  <c r="CB521" i="2"/>
  <c r="AV521" i="2"/>
  <c r="AF521" i="2"/>
  <c r="BA570" i="2"/>
  <c r="AK570" i="2"/>
  <c r="U570" i="2"/>
  <c r="CG570" i="2"/>
  <c r="AZ570" i="2"/>
  <c r="AJ570" i="2"/>
  <c r="CF570" i="2"/>
  <c r="AY570" i="2"/>
  <c r="AI570" i="2"/>
  <c r="CD570" i="2"/>
  <c r="AX570" i="2"/>
  <c r="AH570" i="2"/>
  <c r="CC570" i="2"/>
  <c r="AW570" i="2"/>
  <c r="AG570" i="2"/>
  <c r="CB570" i="2"/>
  <c r="AV570" i="2"/>
  <c r="AF570" i="2"/>
  <c r="CA570" i="2"/>
  <c r="AU570" i="2"/>
  <c r="AE570" i="2"/>
  <c r="BZ570" i="2"/>
  <c r="AT570" i="2"/>
  <c r="AD570" i="2"/>
  <c r="BY570" i="2"/>
  <c r="AS570" i="2"/>
  <c r="AC570" i="2"/>
  <c r="AR570" i="2"/>
  <c r="AB570" i="2"/>
  <c r="AQ570" i="2"/>
  <c r="AA570" i="2"/>
  <c r="BF570" i="2"/>
  <c r="AP570" i="2"/>
  <c r="Z570" i="2"/>
  <c r="BE570" i="2"/>
  <c r="AO570" i="2"/>
  <c r="Y570" i="2"/>
  <c r="BD570" i="2"/>
  <c r="AN570" i="2"/>
  <c r="X570" i="2"/>
  <c r="BC570" i="2"/>
  <c r="AM570" i="2"/>
  <c r="W570" i="2"/>
  <c r="BB570" i="2"/>
  <c r="AL570" i="2"/>
  <c r="V570" i="2"/>
  <c r="BA618" i="2"/>
  <c r="AK618" i="2"/>
  <c r="U618" i="2"/>
  <c r="CG618" i="2"/>
  <c r="AZ618" i="2"/>
  <c r="AJ618" i="2"/>
  <c r="CF618" i="2"/>
  <c r="AY618" i="2"/>
  <c r="AI618" i="2"/>
  <c r="CD618" i="2"/>
  <c r="AX618" i="2"/>
  <c r="AH618" i="2"/>
  <c r="CC618" i="2"/>
  <c r="AW618" i="2"/>
  <c r="AG618" i="2"/>
  <c r="CB618" i="2"/>
  <c r="AV618" i="2"/>
  <c r="AF618" i="2"/>
  <c r="CA618" i="2"/>
  <c r="AU618" i="2"/>
  <c r="AE618" i="2"/>
  <c r="BZ618" i="2"/>
  <c r="AT618" i="2"/>
  <c r="AD618" i="2"/>
  <c r="BY618" i="2"/>
  <c r="AS618" i="2"/>
  <c r="AC618" i="2"/>
  <c r="AR618" i="2"/>
  <c r="AB618" i="2"/>
  <c r="AQ618" i="2"/>
  <c r="AA618" i="2"/>
  <c r="BF618" i="2"/>
  <c r="AP618" i="2"/>
  <c r="Z618" i="2"/>
  <c r="BE618" i="2"/>
  <c r="AO618" i="2"/>
  <c r="Y618" i="2"/>
  <c r="BD618" i="2"/>
  <c r="AN618" i="2"/>
  <c r="X618" i="2"/>
  <c r="BC618" i="2"/>
  <c r="AM618" i="2"/>
  <c r="W618" i="2"/>
  <c r="BB618" i="2"/>
  <c r="AL618" i="2"/>
  <c r="V618" i="2"/>
  <c r="BF666" i="2"/>
  <c r="AP666" i="2"/>
  <c r="Z666" i="2"/>
  <c r="BE666" i="2"/>
  <c r="AO666" i="2"/>
  <c r="Y666" i="2"/>
  <c r="BD666" i="2"/>
  <c r="AN666" i="2"/>
  <c r="X666" i="2"/>
  <c r="BC666" i="2"/>
  <c r="AM666" i="2"/>
  <c r="W666" i="2"/>
  <c r="BB666" i="2"/>
  <c r="AL666" i="2"/>
  <c r="V666" i="2"/>
  <c r="BA666" i="2"/>
  <c r="AK666" i="2"/>
  <c r="U666" i="2"/>
  <c r="CG666" i="2"/>
  <c r="AZ666" i="2"/>
  <c r="AJ666" i="2"/>
  <c r="CF666" i="2"/>
  <c r="AY666" i="2"/>
  <c r="AI666" i="2"/>
  <c r="CD666" i="2"/>
  <c r="AX666" i="2"/>
  <c r="AH666" i="2"/>
  <c r="CC666" i="2"/>
  <c r="AW666" i="2"/>
  <c r="AG666" i="2"/>
  <c r="CB666" i="2"/>
  <c r="AV666" i="2"/>
  <c r="AF666" i="2"/>
  <c r="CA666" i="2"/>
  <c r="AU666" i="2"/>
  <c r="AE666" i="2"/>
  <c r="BZ666" i="2"/>
  <c r="AT666" i="2"/>
  <c r="AD666" i="2"/>
  <c r="BY666" i="2"/>
  <c r="AS666" i="2"/>
  <c r="AC666" i="2"/>
  <c r="AR666" i="2"/>
  <c r="AQ666" i="2"/>
  <c r="AB666" i="2"/>
  <c r="AA666" i="2"/>
  <c r="BU765" i="2"/>
  <c r="AO765" i="2"/>
  <c r="Y765" i="2"/>
  <c r="BT765" i="2"/>
  <c r="AN765" i="2"/>
  <c r="X765" i="2"/>
  <c r="BR765" i="2"/>
  <c r="AL765" i="2"/>
  <c r="V765" i="2"/>
  <c r="BQ765" i="2"/>
  <c r="AK765" i="2"/>
  <c r="U765" i="2"/>
  <c r="CG765" i="2"/>
  <c r="BP765" i="2"/>
  <c r="AJ765" i="2"/>
  <c r="CF765" i="2"/>
  <c r="BO765" i="2"/>
  <c r="AI765" i="2"/>
  <c r="CD765" i="2"/>
  <c r="BN765" i="2"/>
  <c r="AH765" i="2"/>
  <c r="CC765" i="2"/>
  <c r="BM765" i="2"/>
  <c r="AW765" i="2"/>
  <c r="AG765" i="2"/>
  <c r="CB765" i="2"/>
  <c r="BL765" i="2"/>
  <c r="AV765" i="2"/>
  <c r="AF765" i="2"/>
  <c r="CA765" i="2"/>
  <c r="AU765" i="2"/>
  <c r="AE765" i="2"/>
  <c r="BZ765" i="2"/>
  <c r="AT765" i="2"/>
  <c r="AD765" i="2"/>
  <c r="BX765" i="2"/>
  <c r="AR765" i="2"/>
  <c r="AB765" i="2"/>
  <c r="BV765" i="2"/>
  <c r="AP765" i="2"/>
  <c r="Z765" i="2"/>
  <c r="BY765" i="2"/>
  <c r="BW765" i="2"/>
  <c r="BS765" i="2"/>
  <c r="AS765" i="2"/>
  <c r="AQ765" i="2"/>
  <c r="AM765" i="2"/>
  <c r="AC765" i="2"/>
  <c r="AA765" i="2"/>
  <c r="W765" i="2"/>
  <c r="BU816" i="2"/>
  <c r="BE816" i="2"/>
  <c r="AO816" i="2"/>
  <c r="Y816" i="2"/>
  <c r="BT816" i="2"/>
  <c r="BD816" i="2"/>
  <c r="AN816" i="2"/>
  <c r="X816" i="2"/>
  <c r="BS816" i="2"/>
  <c r="BC816" i="2"/>
  <c r="AM816" i="2"/>
  <c r="W816" i="2"/>
  <c r="BR816" i="2"/>
  <c r="BB816" i="2"/>
  <c r="V816" i="2"/>
  <c r="BQ816" i="2"/>
  <c r="BA816" i="2"/>
  <c r="U816" i="2"/>
  <c r="CG816" i="2"/>
  <c r="BP816" i="2"/>
  <c r="AZ816" i="2"/>
  <c r="CF816" i="2"/>
  <c r="BO816" i="2"/>
  <c r="AY816" i="2"/>
  <c r="CD816" i="2"/>
  <c r="BN816" i="2"/>
  <c r="AX816" i="2"/>
  <c r="CC816" i="2"/>
  <c r="BM816" i="2"/>
  <c r="AW816" i="2"/>
  <c r="CB816" i="2"/>
  <c r="BL816" i="2"/>
  <c r="AV816" i="2"/>
  <c r="AF816" i="2"/>
  <c r="CA816" i="2"/>
  <c r="BK816" i="2"/>
  <c r="AU816" i="2"/>
  <c r="AE816" i="2"/>
  <c r="BZ816" i="2"/>
  <c r="BJ816" i="2"/>
  <c r="AT816" i="2"/>
  <c r="AD816" i="2"/>
  <c r="BX816" i="2"/>
  <c r="BH816" i="2"/>
  <c r="AR816" i="2"/>
  <c r="AB816" i="2"/>
  <c r="BV816" i="2"/>
  <c r="BF816" i="2"/>
  <c r="AP816" i="2"/>
  <c r="Z816" i="2"/>
  <c r="BY816" i="2"/>
  <c r="BW816" i="2"/>
  <c r="BI816" i="2"/>
  <c r="BG816" i="2"/>
  <c r="AS816" i="2"/>
  <c r="AQ816" i="2"/>
  <c r="AC816" i="2"/>
  <c r="AA816" i="2"/>
  <c r="BJ983" i="2"/>
  <c r="AT983" i="2"/>
  <c r="AD983" i="2"/>
  <c r="BI983" i="2"/>
  <c r="AS983" i="2"/>
  <c r="AC983" i="2"/>
  <c r="BH983" i="2"/>
  <c r="AR983" i="2"/>
  <c r="AB983" i="2"/>
  <c r="BG983" i="2"/>
  <c r="AQ983" i="2"/>
  <c r="AA983" i="2"/>
  <c r="BE983" i="2"/>
  <c r="AO983" i="2"/>
  <c r="Y983" i="2"/>
  <c r="BD983" i="2"/>
  <c r="AN983" i="2"/>
  <c r="X983" i="2"/>
  <c r="BC983" i="2"/>
  <c r="AM983" i="2"/>
  <c r="W983" i="2"/>
  <c r="BB983" i="2"/>
  <c r="AL983" i="2"/>
  <c r="V983" i="2"/>
  <c r="BA983" i="2"/>
  <c r="AK983" i="2"/>
  <c r="U983" i="2"/>
  <c r="CG983" i="2"/>
  <c r="AZ983" i="2"/>
  <c r="AJ983" i="2"/>
  <c r="CF983" i="2"/>
  <c r="AY983" i="2"/>
  <c r="AI983" i="2"/>
  <c r="CD983" i="2"/>
  <c r="AX983" i="2"/>
  <c r="AH983" i="2"/>
  <c r="CC983" i="2"/>
  <c r="AW983" i="2"/>
  <c r="AG983" i="2"/>
  <c r="BF983" i="2"/>
  <c r="AV983" i="2"/>
  <c r="AU983" i="2"/>
  <c r="AP983" i="2"/>
  <c r="AF983" i="2"/>
  <c r="AE983" i="2"/>
  <c r="Z983" i="2"/>
  <c r="BZ1032" i="2"/>
  <c r="BJ1032" i="2"/>
  <c r="AT1032" i="2"/>
  <c r="AD1032" i="2"/>
  <c r="BY1032" i="2"/>
  <c r="BI1032" i="2"/>
  <c r="AS1032" i="2"/>
  <c r="AC1032" i="2"/>
  <c r="BX1032" i="2"/>
  <c r="BH1032" i="2"/>
  <c r="AR1032" i="2"/>
  <c r="AB1032" i="2"/>
  <c r="BW1032" i="2"/>
  <c r="AQ1032" i="2"/>
  <c r="AA1032" i="2"/>
  <c r="BV1032" i="2"/>
  <c r="AP1032" i="2"/>
  <c r="Z1032" i="2"/>
  <c r="BU1032" i="2"/>
  <c r="AO1032" i="2"/>
  <c r="Y1032" i="2"/>
  <c r="BT1032" i="2"/>
  <c r="AN1032" i="2"/>
  <c r="X1032" i="2"/>
  <c r="BS1032" i="2"/>
  <c r="AM1032" i="2"/>
  <c r="W1032" i="2"/>
  <c r="BR1032" i="2"/>
  <c r="BB1032" i="2"/>
  <c r="AL1032" i="2"/>
  <c r="V1032" i="2"/>
  <c r="BQ1032" i="2"/>
  <c r="BA1032" i="2"/>
  <c r="AK1032" i="2"/>
  <c r="U1032" i="2"/>
  <c r="CG1032" i="2"/>
  <c r="BP1032" i="2"/>
  <c r="AZ1032" i="2"/>
  <c r="AJ1032" i="2"/>
  <c r="CF1032" i="2"/>
  <c r="BO1032" i="2"/>
  <c r="AY1032" i="2"/>
  <c r="AI1032" i="2"/>
  <c r="CD1032" i="2"/>
  <c r="BN1032" i="2"/>
  <c r="AX1032" i="2"/>
  <c r="AH1032" i="2"/>
  <c r="CC1032" i="2"/>
  <c r="BM1032" i="2"/>
  <c r="AW1032" i="2"/>
  <c r="AG1032" i="2"/>
  <c r="BL1032" i="2"/>
  <c r="BK1032" i="2"/>
  <c r="AV1032" i="2"/>
  <c r="AU1032" i="2"/>
  <c r="AF1032" i="2"/>
  <c r="AE1032" i="2"/>
  <c r="CA1032" i="2"/>
  <c r="CB1032" i="2"/>
  <c r="BJ1082" i="2"/>
  <c r="AT1082" i="2"/>
  <c r="AD1082" i="2"/>
  <c r="BI1082" i="2"/>
  <c r="AS1082" i="2"/>
  <c r="AC1082" i="2"/>
  <c r="BH1082" i="2"/>
  <c r="AR1082" i="2"/>
  <c r="AB1082" i="2"/>
  <c r="BW1082" i="2"/>
  <c r="BG1082" i="2"/>
  <c r="AQ1082" i="2"/>
  <c r="AA1082" i="2"/>
  <c r="BV1082" i="2"/>
  <c r="BF1082" i="2"/>
  <c r="AP1082" i="2"/>
  <c r="Z1082" i="2"/>
  <c r="BU1082" i="2"/>
  <c r="BE1082" i="2"/>
  <c r="AO1082" i="2"/>
  <c r="Y1082" i="2"/>
  <c r="BT1082" i="2"/>
  <c r="BD1082" i="2"/>
  <c r="AN1082" i="2"/>
  <c r="X1082" i="2"/>
  <c r="BS1082" i="2"/>
  <c r="BC1082" i="2"/>
  <c r="AM1082" i="2"/>
  <c r="W1082" i="2"/>
  <c r="BR1082" i="2"/>
  <c r="BB1082" i="2"/>
  <c r="AL1082" i="2"/>
  <c r="V1082" i="2"/>
  <c r="BQ1082" i="2"/>
  <c r="BA1082" i="2"/>
  <c r="AK1082" i="2"/>
  <c r="U1082" i="2"/>
  <c r="CG1082" i="2"/>
  <c r="BP1082" i="2"/>
  <c r="AZ1082" i="2"/>
  <c r="AJ1082" i="2"/>
  <c r="CF1082" i="2"/>
  <c r="BO1082" i="2"/>
  <c r="AY1082" i="2"/>
  <c r="AI1082" i="2"/>
  <c r="CD1082" i="2"/>
  <c r="BN1082" i="2"/>
  <c r="AX1082" i="2"/>
  <c r="AH1082" i="2"/>
  <c r="BM1082" i="2"/>
  <c r="AW1082" i="2"/>
  <c r="AG1082" i="2"/>
  <c r="BL1082" i="2"/>
  <c r="BK1082" i="2"/>
  <c r="AV1082" i="2"/>
  <c r="AU1082" i="2"/>
  <c r="AF1082" i="2"/>
  <c r="AE1082" i="2"/>
  <c r="BV1130" i="2"/>
  <c r="BF1130" i="2"/>
  <c r="AP1130" i="2"/>
  <c r="Z1130" i="2"/>
  <c r="BU1130" i="2"/>
  <c r="BE1130" i="2"/>
  <c r="AO1130" i="2"/>
  <c r="Y1130" i="2"/>
  <c r="BT1130" i="2"/>
  <c r="BD1130" i="2"/>
  <c r="AN1130" i="2"/>
  <c r="X1130" i="2"/>
  <c r="BS1130" i="2"/>
  <c r="BC1130" i="2"/>
  <c r="AM1130" i="2"/>
  <c r="W1130" i="2"/>
  <c r="BR1130" i="2"/>
  <c r="BB1130" i="2"/>
  <c r="AL1130" i="2"/>
  <c r="V1130" i="2"/>
  <c r="BQ1130" i="2"/>
  <c r="BA1130" i="2"/>
  <c r="AK1130" i="2"/>
  <c r="U1130" i="2"/>
  <c r="CG1130" i="2"/>
  <c r="BP1130" i="2"/>
  <c r="AZ1130" i="2"/>
  <c r="AJ1130" i="2"/>
  <c r="CF1130" i="2"/>
  <c r="BO1130" i="2"/>
  <c r="AY1130" i="2"/>
  <c r="AI1130" i="2"/>
  <c r="CD1130" i="2"/>
  <c r="BN1130" i="2"/>
  <c r="AX1130" i="2"/>
  <c r="AH1130" i="2"/>
  <c r="BM1130" i="2"/>
  <c r="AW1130" i="2"/>
  <c r="AG1130" i="2"/>
  <c r="BL1130" i="2"/>
  <c r="AV1130" i="2"/>
  <c r="AF1130" i="2"/>
  <c r="BJ1130" i="2"/>
  <c r="AT1130" i="2"/>
  <c r="AD1130" i="2"/>
  <c r="BI1130" i="2"/>
  <c r="AS1130" i="2"/>
  <c r="AC1130" i="2"/>
  <c r="BW1130" i="2"/>
  <c r="BK1130" i="2"/>
  <c r="BH1130" i="2"/>
  <c r="BG1130" i="2"/>
  <c r="AU1130" i="2"/>
  <c r="AR1130" i="2"/>
  <c r="AQ1130" i="2"/>
  <c r="AE1130" i="2"/>
  <c r="AB1130" i="2"/>
  <c r="AA1130" i="2"/>
  <c r="BF1180" i="2"/>
  <c r="AP1180" i="2"/>
  <c r="Z1180" i="2"/>
  <c r="BE1180" i="2"/>
  <c r="AO1180" i="2"/>
  <c r="Y1180" i="2"/>
  <c r="BD1180" i="2"/>
  <c r="AN1180" i="2"/>
  <c r="X1180" i="2"/>
  <c r="BC1180" i="2"/>
  <c r="AM1180" i="2"/>
  <c r="W1180" i="2"/>
  <c r="BB1180" i="2"/>
  <c r="AL1180" i="2"/>
  <c r="V1180" i="2"/>
  <c r="BA1180" i="2"/>
  <c r="AK1180" i="2"/>
  <c r="U1180" i="2"/>
  <c r="CG1180" i="2"/>
  <c r="AZ1180" i="2"/>
  <c r="AJ1180" i="2"/>
  <c r="CF1180" i="2"/>
  <c r="AY1180" i="2"/>
  <c r="AI1180" i="2"/>
  <c r="CD1180" i="2"/>
  <c r="AX1180" i="2"/>
  <c r="AH1180" i="2"/>
  <c r="CC1180" i="2"/>
  <c r="AW1180" i="2"/>
  <c r="AG1180" i="2"/>
  <c r="CB1180" i="2"/>
  <c r="AV1180" i="2"/>
  <c r="AF1180" i="2"/>
  <c r="CA1180" i="2"/>
  <c r="AU1180" i="2"/>
  <c r="AE1180" i="2"/>
  <c r="BZ1180" i="2"/>
  <c r="BJ1180" i="2"/>
  <c r="AT1180" i="2"/>
  <c r="AD1180" i="2"/>
  <c r="BY1180" i="2"/>
  <c r="BI1180" i="2"/>
  <c r="AS1180" i="2"/>
  <c r="AC1180" i="2"/>
  <c r="BH1180" i="2"/>
  <c r="BG1180" i="2"/>
  <c r="AR1180" i="2"/>
  <c r="AQ1180" i="2"/>
  <c r="AB1180" i="2"/>
  <c r="AA1180" i="2"/>
  <c r="BV1228" i="2"/>
  <c r="BF1228" i="2"/>
  <c r="AP1228" i="2"/>
  <c r="Z1228" i="2"/>
  <c r="BU1228" i="2"/>
  <c r="BE1228" i="2"/>
  <c r="AO1228" i="2"/>
  <c r="Y1228" i="2"/>
  <c r="BT1228" i="2"/>
  <c r="BD1228" i="2"/>
  <c r="AN1228" i="2"/>
  <c r="X1228" i="2"/>
  <c r="BS1228" i="2"/>
  <c r="BC1228" i="2"/>
  <c r="AM1228" i="2"/>
  <c r="W1228" i="2"/>
  <c r="BR1228" i="2"/>
  <c r="BB1228" i="2"/>
  <c r="AL1228" i="2"/>
  <c r="V1228" i="2"/>
  <c r="BQ1228" i="2"/>
  <c r="BA1228" i="2"/>
  <c r="AK1228" i="2"/>
  <c r="U1228" i="2"/>
  <c r="BP1228" i="2"/>
  <c r="AZ1228" i="2"/>
  <c r="AJ1228" i="2"/>
  <c r="BO1228" i="2"/>
  <c r="AY1228" i="2"/>
  <c r="AI1228" i="2"/>
  <c r="BN1228" i="2"/>
  <c r="AX1228" i="2"/>
  <c r="AH1228" i="2"/>
  <c r="BM1228" i="2"/>
  <c r="AW1228" i="2"/>
  <c r="AG1228" i="2"/>
  <c r="BL1228" i="2"/>
  <c r="AV1228" i="2"/>
  <c r="AF1228" i="2"/>
  <c r="CA1228" i="2"/>
  <c r="BK1228" i="2"/>
  <c r="AU1228" i="2"/>
  <c r="AE1228" i="2"/>
  <c r="BZ1228" i="2"/>
  <c r="BJ1228" i="2"/>
  <c r="AT1228" i="2"/>
  <c r="AD1228" i="2"/>
  <c r="BY1228" i="2"/>
  <c r="BI1228" i="2"/>
  <c r="AS1228" i="2"/>
  <c r="AC1228" i="2"/>
  <c r="BX1228" i="2"/>
  <c r="BW1228" i="2"/>
  <c r="BH1228" i="2"/>
  <c r="BG1228" i="2"/>
  <c r="AR1228" i="2"/>
  <c r="AQ1228" i="2"/>
  <c r="AB1228" i="2"/>
  <c r="AA1228" i="2"/>
  <c r="AP1278" i="2"/>
  <c r="Z1278" i="2"/>
  <c r="AO1278" i="2"/>
  <c r="Y1278" i="2"/>
  <c r="AN1278" i="2"/>
  <c r="X1278" i="2"/>
  <c r="AM1278" i="2"/>
  <c r="W1278" i="2"/>
  <c r="AL1278" i="2"/>
  <c r="V1278" i="2"/>
  <c r="BA1278" i="2"/>
  <c r="AK1278" i="2"/>
  <c r="U1278" i="2"/>
  <c r="CG1278" i="2"/>
  <c r="AZ1278" i="2"/>
  <c r="AJ1278" i="2"/>
  <c r="CF1278" i="2"/>
  <c r="AY1278" i="2"/>
  <c r="AI1278" i="2"/>
  <c r="CD1278" i="2"/>
  <c r="AX1278" i="2"/>
  <c r="AH1278" i="2"/>
  <c r="AW1278" i="2"/>
  <c r="AG1278" i="2"/>
  <c r="AV1278" i="2"/>
  <c r="AF1278" i="2"/>
  <c r="AU1278" i="2"/>
  <c r="AE1278" i="2"/>
  <c r="AT1278" i="2"/>
  <c r="AD1278" i="2"/>
  <c r="AS1278" i="2"/>
  <c r="AC1278" i="2"/>
  <c r="AR1278" i="2"/>
  <c r="AQ1278" i="2"/>
  <c r="AB1278" i="2"/>
  <c r="AA1278" i="2"/>
  <c r="CF1328" i="2"/>
  <c r="AY1328" i="2"/>
  <c r="AI1328" i="2"/>
  <c r="CD1328" i="2"/>
  <c r="AX1328" i="2"/>
  <c r="AH1328" i="2"/>
  <c r="CC1328" i="2"/>
  <c r="AW1328" i="2"/>
  <c r="AG1328" i="2"/>
  <c r="CB1328" i="2"/>
  <c r="AV1328" i="2"/>
  <c r="AF1328" i="2"/>
  <c r="CA1328" i="2"/>
  <c r="AU1328" i="2"/>
  <c r="AE1328" i="2"/>
  <c r="BZ1328" i="2"/>
  <c r="AT1328" i="2"/>
  <c r="AD1328" i="2"/>
  <c r="BY1328" i="2"/>
  <c r="AS1328" i="2"/>
  <c r="AC1328" i="2"/>
  <c r="BX1328" i="2"/>
  <c r="AR1328" i="2"/>
  <c r="AB1328" i="2"/>
  <c r="BW1328" i="2"/>
  <c r="AQ1328" i="2"/>
  <c r="AA1328" i="2"/>
  <c r="BV1328" i="2"/>
  <c r="BF1328" i="2"/>
  <c r="AP1328" i="2"/>
  <c r="Z1328" i="2"/>
  <c r="BU1328" i="2"/>
  <c r="BE1328" i="2"/>
  <c r="AO1328" i="2"/>
  <c r="Y1328" i="2"/>
  <c r="BC1328" i="2"/>
  <c r="AM1328" i="2"/>
  <c r="W1328" i="2"/>
  <c r="BB1328" i="2"/>
  <c r="AL1328" i="2"/>
  <c r="V1328" i="2"/>
  <c r="X1328" i="2"/>
  <c r="U1328" i="2"/>
  <c r="CG1328" i="2"/>
  <c r="BD1328" i="2"/>
  <c r="BA1328" i="2"/>
  <c r="AZ1328" i="2"/>
  <c r="AN1328" i="2"/>
  <c r="AK1328" i="2"/>
  <c r="AJ1328" i="2"/>
  <c r="BH1379" i="2"/>
  <c r="AR1379" i="2"/>
  <c r="AB1379" i="2"/>
  <c r="BG1379" i="2"/>
  <c r="AQ1379" i="2"/>
  <c r="AA1379" i="2"/>
  <c r="BF1379" i="2"/>
  <c r="AP1379" i="2"/>
  <c r="Z1379" i="2"/>
  <c r="BE1379" i="2"/>
  <c r="AO1379" i="2"/>
  <c r="Y1379" i="2"/>
  <c r="BD1379" i="2"/>
  <c r="AN1379" i="2"/>
  <c r="X1379" i="2"/>
  <c r="BS1379" i="2"/>
  <c r="BC1379" i="2"/>
  <c r="AM1379" i="2"/>
  <c r="W1379" i="2"/>
  <c r="BR1379" i="2"/>
  <c r="BB1379" i="2"/>
  <c r="AL1379" i="2"/>
  <c r="V1379" i="2"/>
  <c r="BQ1379" i="2"/>
  <c r="BA1379" i="2"/>
  <c r="AK1379" i="2"/>
  <c r="U1379" i="2"/>
  <c r="CG1379" i="2"/>
  <c r="BP1379" i="2"/>
  <c r="AZ1379" i="2"/>
  <c r="AJ1379" i="2"/>
  <c r="CF1379" i="2"/>
  <c r="BO1379" i="2"/>
  <c r="AY1379" i="2"/>
  <c r="AI1379" i="2"/>
  <c r="CC1379" i="2"/>
  <c r="BM1379" i="2"/>
  <c r="AW1379" i="2"/>
  <c r="AG1379" i="2"/>
  <c r="CB1379" i="2"/>
  <c r="BL1379" i="2"/>
  <c r="AV1379" i="2"/>
  <c r="AF1379" i="2"/>
  <c r="BY1379" i="2"/>
  <c r="BI1379" i="2"/>
  <c r="AS1379" i="2"/>
  <c r="AC1379" i="2"/>
  <c r="AH1379" i="2"/>
  <c r="AE1379" i="2"/>
  <c r="AD1379" i="2"/>
  <c r="CD1379" i="2"/>
  <c r="CA1379" i="2"/>
  <c r="BZ1379" i="2"/>
  <c r="BN1379" i="2"/>
  <c r="BK1379" i="2"/>
  <c r="BJ1379" i="2"/>
  <c r="AX1379" i="2"/>
  <c r="AU1379" i="2"/>
  <c r="AT1379" i="2"/>
  <c r="BI1477" i="2"/>
  <c r="AS1477" i="2"/>
  <c r="AC1477" i="2"/>
  <c r="BH1477" i="2"/>
  <c r="AR1477" i="2"/>
  <c r="AB1477" i="2"/>
  <c r="BW1477" i="2"/>
  <c r="BG1477" i="2"/>
  <c r="AQ1477" i="2"/>
  <c r="AA1477" i="2"/>
  <c r="BU1477" i="2"/>
  <c r="BE1477" i="2"/>
  <c r="AO1477" i="2"/>
  <c r="Y1477" i="2"/>
  <c r="BT1477" i="2"/>
  <c r="BD1477" i="2"/>
  <c r="AN1477" i="2"/>
  <c r="X1477" i="2"/>
  <c r="BS1477" i="2"/>
  <c r="BC1477" i="2"/>
  <c r="AM1477" i="2"/>
  <c r="W1477" i="2"/>
  <c r="BR1477" i="2"/>
  <c r="BB1477" i="2"/>
  <c r="AL1477" i="2"/>
  <c r="V1477" i="2"/>
  <c r="BQ1477" i="2"/>
  <c r="BA1477" i="2"/>
  <c r="AK1477" i="2"/>
  <c r="U1477" i="2"/>
  <c r="CG1477" i="2"/>
  <c r="BP1477" i="2"/>
  <c r="AZ1477" i="2"/>
  <c r="AJ1477" i="2"/>
  <c r="CF1477" i="2"/>
  <c r="BO1477" i="2"/>
  <c r="AY1477" i="2"/>
  <c r="AI1477" i="2"/>
  <c r="CD1477" i="2"/>
  <c r="BN1477" i="2"/>
  <c r="AX1477" i="2"/>
  <c r="AH1477" i="2"/>
  <c r="BM1477" i="2"/>
  <c r="AW1477" i="2"/>
  <c r="AG1477" i="2"/>
  <c r="BL1477" i="2"/>
  <c r="AV1477" i="2"/>
  <c r="AF1477" i="2"/>
  <c r="BK1477" i="2"/>
  <c r="AU1477" i="2"/>
  <c r="AE1477" i="2"/>
  <c r="BV1477" i="2"/>
  <c r="BJ1477" i="2"/>
  <c r="BF1477" i="2"/>
  <c r="AT1477" i="2"/>
  <c r="AP1477" i="2"/>
  <c r="AD1477" i="2"/>
  <c r="Z1477" i="2"/>
  <c r="BH1525" i="2"/>
  <c r="AR1525" i="2"/>
  <c r="AB1525" i="2"/>
  <c r="BW1525" i="2"/>
  <c r="BG1525" i="2"/>
  <c r="AQ1525" i="2"/>
  <c r="AA1525" i="2"/>
  <c r="BV1525" i="2"/>
  <c r="BF1525" i="2"/>
  <c r="AP1525" i="2"/>
  <c r="Z1525" i="2"/>
  <c r="BT1525" i="2"/>
  <c r="BD1525" i="2"/>
  <c r="AN1525" i="2"/>
  <c r="X1525" i="2"/>
  <c r="BS1525" i="2"/>
  <c r="BC1525" i="2"/>
  <c r="AM1525" i="2"/>
  <c r="W1525" i="2"/>
  <c r="BR1525" i="2"/>
  <c r="BB1525" i="2"/>
  <c r="AL1525" i="2"/>
  <c r="V1525" i="2"/>
  <c r="BQ1525" i="2"/>
  <c r="BA1525" i="2"/>
  <c r="AK1525" i="2"/>
  <c r="U1525" i="2"/>
  <c r="CG1525" i="2"/>
  <c r="BP1525" i="2"/>
  <c r="AZ1525" i="2"/>
  <c r="AJ1525" i="2"/>
  <c r="CF1525" i="2"/>
  <c r="BO1525" i="2"/>
  <c r="AY1525" i="2"/>
  <c r="AI1525" i="2"/>
  <c r="CD1525" i="2"/>
  <c r="BN1525" i="2"/>
  <c r="AX1525" i="2"/>
  <c r="AH1525" i="2"/>
  <c r="BM1525" i="2"/>
  <c r="AW1525" i="2"/>
  <c r="AG1525" i="2"/>
  <c r="BL1525" i="2"/>
  <c r="AV1525" i="2"/>
  <c r="AF1525" i="2"/>
  <c r="BK1525" i="2"/>
  <c r="AU1525" i="2"/>
  <c r="AE1525" i="2"/>
  <c r="BJ1525" i="2"/>
  <c r="AT1525" i="2"/>
  <c r="AD1525" i="2"/>
  <c r="BU1525" i="2"/>
  <c r="BI1525" i="2"/>
  <c r="BE1525" i="2"/>
  <c r="AS1525" i="2"/>
  <c r="Y1525" i="2"/>
  <c r="AO1525" i="2"/>
  <c r="AC1525" i="2"/>
  <c r="BZ1626" i="2"/>
  <c r="BJ1626" i="2"/>
  <c r="AT1626" i="2"/>
  <c r="AD1626" i="2"/>
  <c r="BY1626" i="2"/>
  <c r="BI1626" i="2"/>
  <c r="AS1626" i="2"/>
  <c r="AC1626" i="2"/>
  <c r="BH1626" i="2"/>
  <c r="AR1626" i="2"/>
  <c r="AB1626" i="2"/>
  <c r="BG1626" i="2"/>
  <c r="AQ1626" i="2"/>
  <c r="AA1626" i="2"/>
  <c r="BF1626" i="2"/>
  <c r="AP1626" i="2"/>
  <c r="Z1626" i="2"/>
  <c r="BE1626" i="2"/>
  <c r="AO1626" i="2"/>
  <c r="Y1626" i="2"/>
  <c r="BD1626" i="2"/>
  <c r="AN1626" i="2"/>
  <c r="X1626" i="2"/>
  <c r="BC1626" i="2"/>
  <c r="AM1626" i="2"/>
  <c r="W1626" i="2"/>
  <c r="BB1626" i="2"/>
  <c r="AL1626" i="2"/>
  <c r="V1626" i="2"/>
  <c r="BA1626" i="2"/>
  <c r="AK1626" i="2"/>
  <c r="U1626" i="2"/>
  <c r="CG1626" i="2"/>
  <c r="AZ1626" i="2"/>
  <c r="AJ1626" i="2"/>
  <c r="CF1626" i="2"/>
  <c r="AY1626" i="2"/>
  <c r="AI1626" i="2"/>
  <c r="CD1626" i="2"/>
  <c r="AX1626" i="2"/>
  <c r="AH1626" i="2"/>
  <c r="AW1626" i="2"/>
  <c r="AG1626" i="2"/>
  <c r="CB1626" i="2"/>
  <c r="AV1626" i="2"/>
  <c r="AF1626" i="2"/>
  <c r="CA1626" i="2"/>
  <c r="AU1626" i="2"/>
  <c r="AE1626" i="2"/>
  <c r="BF1674" i="2"/>
  <c r="AP1674" i="2"/>
  <c r="Z1674" i="2"/>
  <c r="BE1674" i="2"/>
  <c r="AO1674" i="2"/>
  <c r="Y1674" i="2"/>
  <c r="BD1674" i="2"/>
  <c r="AN1674" i="2"/>
  <c r="X1674" i="2"/>
  <c r="BC1674" i="2"/>
  <c r="AM1674" i="2"/>
  <c r="W1674" i="2"/>
  <c r="BB1674" i="2"/>
  <c r="AL1674" i="2"/>
  <c r="V1674" i="2"/>
  <c r="BA1674" i="2"/>
  <c r="AK1674" i="2"/>
  <c r="U1674" i="2"/>
  <c r="CG1674" i="2"/>
  <c r="AZ1674" i="2"/>
  <c r="AJ1674" i="2"/>
  <c r="CF1674" i="2"/>
  <c r="AY1674" i="2"/>
  <c r="AI1674" i="2"/>
  <c r="CD1674" i="2"/>
  <c r="AX1674" i="2"/>
  <c r="AH1674" i="2"/>
  <c r="AW1674" i="2"/>
  <c r="AG1674" i="2"/>
  <c r="CB1674" i="2"/>
  <c r="AV1674" i="2"/>
  <c r="AF1674" i="2"/>
  <c r="CA1674" i="2"/>
  <c r="AU1674" i="2"/>
  <c r="AE1674" i="2"/>
  <c r="BZ1674" i="2"/>
  <c r="BJ1674" i="2"/>
  <c r="AT1674" i="2"/>
  <c r="AD1674" i="2"/>
  <c r="BY1674" i="2"/>
  <c r="BI1674" i="2"/>
  <c r="AS1674" i="2"/>
  <c r="AC1674" i="2"/>
  <c r="BH1674" i="2"/>
  <c r="AR1674" i="2"/>
  <c r="AB1674" i="2"/>
  <c r="BG1674" i="2"/>
  <c r="AQ1674" i="2"/>
  <c r="AA1674" i="2"/>
  <c r="BU1722" i="2"/>
  <c r="BE1722" i="2"/>
  <c r="AO1722" i="2"/>
  <c r="Y1722" i="2"/>
  <c r="BT1722" i="2"/>
  <c r="BD1722" i="2"/>
  <c r="AN1722" i="2"/>
  <c r="X1722" i="2"/>
  <c r="BS1722" i="2"/>
  <c r="BC1722" i="2"/>
  <c r="AM1722" i="2"/>
  <c r="W1722" i="2"/>
  <c r="BR1722" i="2"/>
  <c r="BB1722" i="2"/>
  <c r="AL1722" i="2"/>
  <c r="V1722" i="2"/>
  <c r="BQ1722" i="2"/>
  <c r="BA1722" i="2"/>
  <c r="AK1722" i="2"/>
  <c r="U1722" i="2"/>
  <c r="CG1722" i="2"/>
  <c r="BP1722" i="2"/>
  <c r="AZ1722" i="2"/>
  <c r="AJ1722" i="2"/>
  <c r="CF1722" i="2"/>
  <c r="BO1722" i="2"/>
  <c r="AY1722" i="2"/>
  <c r="AI1722" i="2"/>
  <c r="CD1722" i="2"/>
  <c r="BN1722" i="2"/>
  <c r="AX1722" i="2"/>
  <c r="AH1722" i="2"/>
  <c r="BM1722" i="2"/>
  <c r="AW1722" i="2"/>
  <c r="AG1722" i="2"/>
  <c r="CB1722" i="2"/>
  <c r="BL1722" i="2"/>
  <c r="AV1722" i="2"/>
  <c r="AF1722" i="2"/>
  <c r="CA1722" i="2"/>
  <c r="AU1722" i="2"/>
  <c r="AE1722" i="2"/>
  <c r="BZ1722" i="2"/>
  <c r="AT1722" i="2"/>
  <c r="AD1722" i="2"/>
  <c r="BY1722" i="2"/>
  <c r="AS1722" i="2"/>
  <c r="AC1722" i="2"/>
  <c r="BX1722" i="2"/>
  <c r="AR1722" i="2"/>
  <c r="AB1722" i="2"/>
  <c r="BW1722" i="2"/>
  <c r="AQ1722" i="2"/>
  <c r="AA1722" i="2"/>
  <c r="BV1722" i="2"/>
  <c r="BF1722" i="2"/>
  <c r="AP1722" i="2"/>
  <c r="Z1722" i="2"/>
  <c r="BE1770" i="2"/>
  <c r="AO1770" i="2"/>
  <c r="Y1770" i="2"/>
  <c r="BD1770" i="2"/>
  <c r="AN1770" i="2"/>
  <c r="X1770" i="2"/>
  <c r="BC1770" i="2"/>
  <c r="AM1770" i="2"/>
  <c r="W1770" i="2"/>
  <c r="BB1770" i="2"/>
  <c r="AL1770" i="2"/>
  <c r="V1770" i="2"/>
  <c r="BA1770" i="2"/>
  <c r="AK1770" i="2"/>
  <c r="U1770" i="2"/>
  <c r="CG1770" i="2"/>
  <c r="AZ1770" i="2"/>
  <c r="AJ1770" i="2"/>
  <c r="CF1770" i="2"/>
  <c r="AY1770" i="2"/>
  <c r="AI1770" i="2"/>
  <c r="CD1770" i="2"/>
  <c r="AX1770" i="2"/>
  <c r="AH1770" i="2"/>
  <c r="AW1770" i="2"/>
  <c r="AG1770" i="2"/>
  <c r="CB1770" i="2"/>
  <c r="AV1770" i="2"/>
  <c r="AF1770" i="2"/>
  <c r="CA1770" i="2"/>
  <c r="AU1770" i="2"/>
  <c r="AE1770" i="2"/>
  <c r="BZ1770" i="2"/>
  <c r="AT1770" i="2"/>
  <c r="AD1770" i="2"/>
  <c r="BY1770" i="2"/>
  <c r="AS1770" i="2"/>
  <c r="AC1770" i="2"/>
  <c r="BX1770" i="2"/>
  <c r="AR1770" i="2"/>
  <c r="AB1770" i="2"/>
  <c r="BW1770" i="2"/>
  <c r="AQ1770" i="2"/>
  <c r="AA1770" i="2"/>
  <c r="BF1770" i="2"/>
  <c r="AP1770" i="2"/>
  <c r="Z1770" i="2"/>
  <c r="CD1821" i="2"/>
  <c r="BN1821" i="2"/>
  <c r="AX1821" i="2"/>
  <c r="AH1821" i="2"/>
  <c r="BM1821" i="2"/>
  <c r="AW1821" i="2"/>
  <c r="AG1821" i="2"/>
  <c r="BL1821" i="2"/>
  <c r="AV1821" i="2"/>
  <c r="AF1821" i="2"/>
  <c r="BK1821" i="2"/>
  <c r="AU1821" i="2"/>
  <c r="AE1821" i="2"/>
  <c r="BJ1821" i="2"/>
  <c r="AT1821" i="2"/>
  <c r="AD1821" i="2"/>
  <c r="BI1821" i="2"/>
  <c r="AS1821" i="2"/>
  <c r="AC1821" i="2"/>
  <c r="BH1821" i="2"/>
  <c r="AR1821" i="2"/>
  <c r="AB1821" i="2"/>
  <c r="BW1821" i="2"/>
  <c r="BG1821" i="2"/>
  <c r="AQ1821" i="2"/>
  <c r="AA1821" i="2"/>
  <c r="BV1821" i="2"/>
  <c r="BF1821" i="2"/>
  <c r="AP1821" i="2"/>
  <c r="Z1821" i="2"/>
  <c r="BU1821" i="2"/>
  <c r="BE1821" i="2"/>
  <c r="AO1821" i="2"/>
  <c r="Y1821" i="2"/>
  <c r="BT1821" i="2"/>
  <c r="BD1821" i="2"/>
  <c r="AN1821" i="2"/>
  <c r="X1821" i="2"/>
  <c r="BS1821" i="2"/>
  <c r="BC1821" i="2"/>
  <c r="AM1821" i="2"/>
  <c r="W1821" i="2"/>
  <c r="BR1821" i="2"/>
  <c r="BB1821" i="2"/>
  <c r="AL1821" i="2"/>
  <c r="V1821" i="2"/>
  <c r="BQ1821" i="2"/>
  <c r="BA1821" i="2"/>
  <c r="AK1821" i="2"/>
  <c r="U1821" i="2"/>
  <c r="CF1821" i="2"/>
  <c r="BP1821" i="2"/>
  <c r="BO1821" i="2"/>
  <c r="AZ1821" i="2"/>
  <c r="AY1821" i="2"/>
  <c r="AJ1821" i="2"/>
  <c r="AI1821" i="2"/>
  <c r="CG1821" i="2"/>
  <c r="BJ1869" i="2"/>
  <c r="AT1869" i="2"/>
  <c r="AD1869" i="2"/>
  <c r="BI1869" i="2"/>
  <c r="AS1869" i="2"/>
  <c r="AC1869" i="2"/>
  <c r="BH1869" i="2"/>
  <c r="AR1869" i="2"/>
  <c r="AB1869" i="2"/>
  <c r="BW1869" i="2"/>
  <c r="BG1869" i="2"/>
  <c r="AQ1869" i="2"/>
  <c r="AA1869" i="2"/>
  <c r="BV1869" i="2"/>
  <c r="BF1869" i="2"/>
  <c r="AP1869" i="2"/>
  <c r="Z1869" i="2"/>
  <c r="BU1869" i="2"/>
  <c r="BE1869" i="2"/>
  <c r="AO1869" i="2"/>
  <c r="Y1869" i="2"/>
  <c r="BT1869" i="2"/>
  <c r="BD1869" i="2"/>
  <c r="AN1869" i="2"/>
  <c r="X1869" i="2"/>
  <c r="BS1869" i="2"/>
  <c r="BC1869" i="2"/>
  <c r="AM1869" i="2"/>
  <c r="W1869" i="2"/>
  <c r="BR1869" i="2"/>
  <c r="BB1869" i="2"/>
  <c r="AL1869" i="2"/>
  <c r="V1869" i="2"/>
  <c r="BQ1869" i="2"/>
  <c r="BA1869" i="2"/>
  <c r="AK1869" i="2"/>
  <c r="U1869" i="2"/>
  <c r="CG1869" i="2"/>
  <c r="BP1869" i="2"/>
  <c r="AZ1869" i="2"/>
  <c r="AJ1869" i="2"/>
  <c r="CD1869" i="2"/>
  <c r="BN1869" i="2"/>
  <c r="AX1869" i="2"/>
  <c r="AH1869" i="2"/>
  <c r="BM1869" i="2"/>
  <c r="AW1869" i="2"/>
  <c r="AG1869" i="2"/>
  <c r="BO1869" i="2"/>
  <c r="BL1869" i="2"/>
  <c r="BK1869" i="2"/>
  <c r="AY1869" i="2"/>
  <c r="AV1869" i="2"/>
  <c r="AU1869" i="2"/>
  <c r="AI1869" i="2"/>
  <c r="AF1869" i="2"/>
  <c r="AE1869" i="2"/>
  <c r="CF1869" i="2"/>
  <c r="BV1917" i="2"/>
  <c r="BF1917" i="2"/>
  <c r="AP1917" i="2"/>
  <c r="Z1917" i="2"/>
  <c r="BU1917" i="2"/>
  <c r="BE1917" i="2"/>
  <c r="AO1917" i="2"/>
  <c r="Y1917" i="2"/>
  <c r="BD1917" i="2"/>
  <c r="AN1917" i="2"/>
  <c r="X1917" i="2"/>
  <c r="BC1917" i="2"/>
  <c r="AM1917" i="2"/>
  <c r="W1917" i="2"/>
  <c r="BB1917" i="2"/>
  <c r="AL1917" i="2"/>
  <c r="V1917" i="2"/>
  <c r="BA1917" i="2"/>
  <c r="AK1917" i="2"/>
  <c r="U1917" i="2"/>
  <c r="CG1917" i="2"/>
  <c r="AZ1917" i="2"/>
  <c r="AJ1917" i="2"/>
  <c r="CF1917" i="2"/>
  <c r="BO1917" i="2"/>
  <c r="AY1917" i="2"/>
  <c r="AI1917" i="2"/>
  <c r="CD1917" i="2"/>
  <c r="BN1917" i="2"/>
  <c r="AX1917" i="2"/>
  <c r="AH1917" i="2"/>
  <c r="CC1917" i="2"/>
  <c r="BM1917" i="2"/>
  <c r="AW1917" i="2"/>
  <c r="AG1917" i="2"/>
  <c r="CB1917" i="2"/>
  <c r="BL1917" i="2"/>
  <c r="AV1917" i="2"/>
  <c r="AF1917" i="2"/>
  <c r="BZ1917" i="2"/>
  <c r="BJ1917" i="2"/>
  <c r="AT1917" i="2"/>
  <c r="AD1917" i="2"/>
  <c r="BY1917" i="2"/>
  <c r="BI1917" i="2"/>
  <c r="AS1917" i="2"/>
  <c r="AC1917" i="2"/>
  <c r="AQ1917" i="2"/>
  <c r="AE1917" i="2"/>
  <c r="AB1917" i="2"/>
  <c r="AA1917" i="2"/>
  <c r="CA1917" i="2"/>
  <c r="BX1917" i="2"/>
  <c r="BW1917" i="2"/>
  <c r="BK1917" i="2"/>
  <c r="BH1917" i="2"/>
  <c r="BG1917" i="2"/>
  <c r="AR1917" i="2"/>
  <c r="AU1917" i="2"/>
  <c r="CB1968" i="2"/>
  <c r="BL1968" i="2"/>
  <c r="AV1968" i="2"/>
  <c r="AF1968" i="2"/>
  <c r="CA1968" i="2"/>
  <c r="AU1968" i="2"/>
  <c r="AE1968" i="2"/>
  <c r="BZ1968" i="2"/>
  <c r="AT1968" i="2"/>
  <c r="AD1968" i="2"/>
  <c r="BX1968" i="2"/>
  <c r="AR1968" i="2"/>
  <c r="AB1968" i="2"/>
  <c r="BW1968" i="2"/>
  <c r="AQ1968" i="2"/>
  <c r="AA1968" i="2"/>
  <c r="BV1968" i="2"/>
  <c r="AP1968" i="2"/>
  <c r="Z1968" i="2"/>
  <c r="BU1968" i="2"/>
  <c r="AO1968" i="2"/>
  <c r="Y1968" i="2"/>
  <c r="BT1968" i="2"/>
  <c r="AN1968" i="2"/>
  <c r="X1968" i="2"/>
  <c r="BS1968" i="2"/>
  <c r="AM1968" i="2"/>
  <c r="W1968" i="2"/>
  <c r="BR1968" i="2"/>
  <c r="AL1968" i="2"/>
  <c r="V1968" i="2"/>
  <c r="BQ1968" i="2"/>
  <c r="AK1968" i="2"/>
  <c r="U1968" i="2"/>
  <c r="CG1968" i="2"/>
  <c r="BP1968" i="2"/>
  <c r="AJ1968" i="2"/>
  <c r="CF1968" i="2"/>
  <c r="BO1968" i="2"/>
  <c r="AI1968" i="2"/>
  <c r="CD1968" i="2"/>
  <c r="BN1968" i="2"/>
  <c r="AH1968" i="2"/>
  <c r="CC1968" i="2"/>
  <c r="BY1968" i="2"/>
  <c r="BM1968" i="2"/>
  <c r="AW1968" i="2"/>
  <c r="AS1968" i="2"/>
  <c r="AG1968" i="2"/>
  <c r="AC1968" i="2"/>
  <c r="BL2022" i="2"/>
  <c r="AV2022" i="2"/>
  <c r="AF2022" i="2"/>
  <c r="BK2022" i="2"/>
  <c r="AU2022" i="2"/>
  <c r="AE2022" i="2"/>
  <c r="BJ2022" i="2"/>
  <c r="AT2022" i="2"/>
  <c r="AD2022" i="2"/>
  <c r="BI2022" i="2"/>
  <c r="AS2022" i="2"/>
  <c r="AC2022" i="2"/>
  <c r="BH2022" i="2"/>
  <c r="AR2022" i="2"/>
  <c r="AB2022" i="2"/>
  <c r="BG2022" i="2"/>
  <c r="AQ2022" i="2"/>
  <c r="AA2022" i="2"/>
  <c r="BF2022" i="2"/>
  <c r="AP2022" i="2"/>
  <c r="Z2022" i="2"/>
  <c r="BE2022" i="2"/>
  <c r="AO2022" i="2"/>
  <c r="Y2022" i="2"/>
  <c r="BD2022" i="2"/>
  <c r="AN2022" i="2"/>
  <c r="X2022" i="2"/>
  <c r="BS2022" i="2"/>
  <c r="BC2022" i="2"/>
  <c r="AM2022" i="2"/>
  <c r="W2022" i="2"/>
  <c r="BR2022" i="2"/>
  <c r="BB2022" i="2"/>
  <c r="AL2022" i="2"/>
  <c r="V2022" i="2"/>
  <c r="BQ2022" i="2"/>
  <c r="BA2022" i="2"/>
  <c r="AK2022" i="2"/>
  <c r="U2022" i="2"/>
  <c r="CG2022" i="2"/>
  <c r="BP2022" i="2"/>
  <c r="AZ2022" i="2"/>
  <c r="AJ2022" i="2"/>
  <c r="CF2022" i="2"/>
  <c r="BO2022" i="2"/>
  <c r="AY2022" i="2"/>
  <c r="AI2022" i="2"/>
  <c r="CD2022" i="2"/>
  <c r="BN2022" i="2"/>
  <c r="AX2022" i="2"/>
  <c r="AH2022" i="2"/>
  <c r="BM2022" i="2"/>
  <c r="AW2022" i="2"/>
  <c r="AG2022" i="2"/>
  <c r="BB2072" i="2"/>
  <c r="AL2072" i="2"/>
  <c r="V2072" i="2"/>
  <c r="BA2072" i="2"/>
  <c r="AK2072" i="2"/>
  <c r="U2072" i="2"/>
  <c r="CG2072" i="2"/>
  <c r="AZ2072" i="2"/>
  <c r="AJ2072" i="2"/>
  <c r="CF2072" i="2"/>
  <c r="AY2072" i="2"/>
  <c r="AI2072" i="2"/>
  <c r="CD2072" i="2"/>
  <c r="AX2072" i="2"/>
  <c r="AH2072" i="2"/>
  <c r="AW2072" i="2"/>
  <c r="AG2072" i="2"/>
  <c r="AV2072" i="2"/>
  <c r="AF2072" i="2"/>
  <c r="AU2072" i="2"/>
  <c r="AE2072" i="2"/>
  <c r="BJ2072" i="2"/>
  <c r="AT2072" i="2"/>
  <c r="AD2072" i="2"/>
  <c r="BI2072" i="2"/>
  <c r="AS2072" i="2"/>
  <c r="AC2072" i="2"/>
  <c r="BH2072" i="2"/>
  <c r="AR2072" i="2"/>
  <c r="AB2072" i="2"/>
  <c r="BG2072" i="2"/>
  <c r="AQ2072" i="2"/>
  <c r="AA2072" i="2"/>
  <c r="BF2072" i="2"/>
  <c r="AP2072" i="2"/>
  <c r="Z2072" i="2"/>
  <c r="BE2072" i="2"/>
  <c r="AO2072" i="2"/>
  <c r="Y2072" i="2"/>
  <c r="BD2072" i="2"/>
  <c r="BC2072" i="2"/>
  <c r="AN2072" i="2"/>
  <c r="AM2072" i="2"/>
  <c r="X2072" i="2"/>
  <c r="W2072" i="2"/>
  <c r="AQ2125" i="2"/>
  <c r="AA2125" i="2"/>
  <c r="AP2125" i="2"/>
  <c r="Z2125" i="2"/>
  <c r="AO2125" i="2"/>
  <c r="Y2125" i="2"/>
  <c r="AN2125" i="2"/>
  <c r="X2125" i="2"/>
  <c r="AM2125" i="2"/>
  <c r="W2125" i="2"/>
  <c r="BB2125" i="2"/>
  <c r="AL2125" i="2"/>
  <c r="V2125" i="2"/>
  <c r="BA2125" i="2"/>
  <c r="AK2125" i="2"/>
  <c r="U2125" i="2"/>
  <c r="CG2125" i="2"/>
  <c r="AZ2125" i="2"/>
  <c r="AJ2125" i="2"/>
  <c r="CF2125" i="2"/>
  <c r="AY2125" i="2"/>
  <c r="AI2125" i="2"/>
  <c r="AW2125" i="2"/>
  <c r="AG2125" i="2"/>
  <c r="AV2125" i="2"/>
  <c r="AF2125" i="2"/>
  <c r="AT2125" i="2"/>
  <c r="AD2125" i="2"/>
  <c r="AS2125" i="2"/>
  <c r="AC2125" i="2"/>
  <c r="AR2125" i="2"/>
  <c r="AB2125" i="2"/>
  <c r="AX2125" i="2"/>
  <c r="AU2125" i="2"/>
  <c r="AH2125" i="2"/>
  <c r="AE2125" i="2"/>
  <c r="CB2227" i="2"/>
  <c r="BL2227" i="2"/>
  <c r="AV2227" i="2"/>
  <c r="AF2227" i="2"/>
  <c r="CA2227" i="2"/>
  <c r="BK2227" i="2"/>
  <c r="AU2227" i="2"/>
  <c r="AE2227" i="2"/>
  <c r="BZ2227" i="2"/>
  <c r="BJ2227" i="2"/>
  <c r="AT2227" i="2"/>
  <c r="AD2227" i="2"/>
  <c r="BY2227" i="2"/>
  <c r="BI2227" i="2"/>
  <c r="AS2227" i="2"/>
  <c r="AC2227" i="2"/>
  <c r="BX2227" i="2"/>
  <c r="BH2227" i="2"/>
  <c r="AR2227" i="2"/>
  <c r="AB2227" i="2"/>
  <c r="BW2227" i="2"/>
  <c r="BG2227" i="2"/>
  <c r="AQ2227" i="2"/>
  <c r="AA2227" i="2"/>
  <c r="BV2227" i="2"/>
  <c r="BF2227" i="2"/>
  <c r="AP2227" i="2"/>
  <c r="Z2227" i="2"/>
  <c r="BU2227" i="2"/>
  <c r="BE2227" i="2"/>
  <c r="AO2227" i="2"/>
  <c r="Y2227" i="2"/>
  <c r="BD2227" i="2"/>
  <c r="AN2227" i="2"/>
  <c r="X2227" i="2"/>
  <c r="BC2227" i="2"/>
  <c r="AM2227" i="2"/>
  <c r="W2227" i="2"/>
  <c r="BB2227" i="2"/>
  <c r="AL2227" i="2"/>
  <c r="V2227" i="2"/>
  <c r="BA2227" i="2"/>
  <c r="AK2227" i="2"/>
  <c r="U2227" i="2"/>
  <c r="CF2227" i="2"/>
  <c r="BO2227" i="2"/>
  <c r="AY2227" i="2"/>
  <c r="AI2227" i="2"/>
  <c r="CD2227" i="2"/>
  <c r="BN2227" i="2"/>
  <c r="AX2227" i="2"/>
  <c r="AH2227" i="2"/>
  <c r="CG2227" i="2"/>
  <c r="CC2227" i="2"/>
  <c r="BM2227" i="2"/>
  <c r="AZ2227" i="2"/>
  <c r="AW2227" i="2"/>
  <c r="AJ2227" i="2"/>
  <c r="AG2227" i="2"/>
  <c r="CB2279" i="2"/>
  <c r="AV2279" i="2"/>
  <c r="AF2279" i="2"/>
  <c r="CA2279" i="2"/>
  <c r="AU2279" i="2"/>
  <c r="AE2279" i="2"/>
  <c r="BZ2279" i="2"/>
  <c r="BJ2279" i="2"/>
  <c r="AT2279" i="2"/>
  <c r="AD2279" i="2"/>
  <c r="BY2279" i="2"/>
  <c r="BI2279" i="2"/>
  <c r="AS2279" i="2"/>
  <c r="AC2279" i="2"/>
  <c r="BX2279" i="2"/>
  <c r="BH2279" i="2"/>
  <c r="AR2279" i="2"/>
  <c r="AB2279" i="2"/>
  <c r="BW2279" i="2"/>
  <c r="BG2279" i="2"/>
  <c r="AQ2279" i="2"/>
  <c r="AA2279" i="2"/>
  <c r="BV2279" i="2"/>
  <c r="BF2279" i="2"/>
  <c r="AP2279" i="2"/>
  <c r="Z2279" i="2"/>
  <c r="BU2279" i="2"/>
  <c r="BE2279" i="2"/>
  <c r="AO2279" i="2"/>
  <c r="Y2279" i="2"/>
  <c r="BT2279" i="2"/>
  <c r="BD2279" i="2"/>
  <c r="AN2279" i="2"/>
  <c r="X2279" i="2"/>
  <c r="BS2279" i="2"/>
  <c r="BC2279" i="2"/>
  <c r="AM2279" i="2"/>
  <c r="W2279" i="2"/>
  <c r="BR2279" i="2"/>
  <c r="BB2279" i="2"/>
  <c r="AL2279" i="2"/>
  <c r="V2279" i="2"/>
  <c r="BQ2279" i="2"/>
  <c r="BA2279" i="2"/>
  <c r="AK2279" i="2"/>
  <c r="U2279" i="2"/>
  <c r="CG2279" i="2"/>
  <c r="AZ2279" i="2"/>
  <c r="AJ2279" i="2"/>
  <c r="CF2279" i="2"/>
  <c r="AY2279" i="2"/>
  <c r="AI2279" i="2"/>
  <c r="CD2279" i="2"/>
  <c r="AX2279" i="2"/>
  <c r="AH2279" i="2"/>
  <c r="AG2279" i="2"/>
  <c r="CC2279" i="2"/>
  <c r="AW2279" i="2"/>
  <c r="CF2331" i="2"/>
  <c r="BO2331" i="2"/>
  <c r="AY2331" i="2"/>
  <c r="AI2331" i="2"/>
  <c r="BN2331" i="2"/>
  <c r="AX2331" i="2"/>
  <c r="AH2331" i="2"/>
  <c r="BM2331" i="2"/>
  <c r="AW2331" i="2"/>
  <c r="AG2331" i="2"/>
  <c r="BK2331" i="2"/>
  <c r="AU2331" i="2"/>
  <c r="AE2331" i="2"/>
  <c r="BZ2331" i="2"/>
  <c r="BJ2331" i="2"/>
  <c r="AT2331" i="2"/>
  <c r="AD2331" i="2"/>
  <c r="BY2331" i="2"/>
  <c r="BI2331" i="2"/>
  <c r="AS2331" i="2"/>
  <c r="AC2331" i="2"/>
  <c r="BX2331" i="2"/>
  <c r="BH2331" i="2"/>
  <c r="AR2331" i="2"/>
  <c r="AB2331" i="2"/>
  <c r="BW2331" i="2"/>
  <c r="BG2331" i="2"/>
  <c r="AQ2331" i="2"/>
  <c r="AA2331" i="2"/>
  <c r="BV2331" i="2"/>
  <c r="BF2331" i="2"/>
  <c r="AP2331" i="2"/>
  <c r="Z2331" i="2"/>
  <c r="BU2331" i="2"/>
  <c r="BE2331" i="2"/>
  <c r="AO2331" i="2"/>
  <c r="Y2331" i="2"/>
  <c r="BD2331" i="2"/>
  <c r="AN2331" i="2"/>
  <c r="X2331" i="2"/>
  <c r="BB2331" i="2"/>
  <c r="AL2331" i="2"/>
  <c r="V2331" i="2"/>
  <c r="CG2331" i="2"/>
  <c r="AZ2331" i="2"/>
  <c r="AJ2331" i="2"/>
  <c r="BL2331" i="2"/>
  <c r="BC2331" i="2"/>
  <c r="BA2331" i="2"/>
  <c r="AV2331" i="2"/>
  <c r="AM2331" i="2"/>
  <c r="AK2331" i="2"/>
  <c r="AF2331" i="2"/>
  <c r="W2331" i="2"/>
  <c r="U2331" i="2"/>
  <c r="BZ355" i="2"/>
  <c r="AD355" i="2"/>
  <c r="BY355" i="2"/>
  <c r="AC355" i="2"/>
  <c r="BX355" i="2"/>
  <c r="AB355" i="2"/>
  <c r="BW355" i="2"/>
  <c r="AQ355" i="2"/>
  <c r="AA355" i="2"/>
  <c r="BV355" i="2"/>
  <c r="AP355" i="2"/>
  <c r="Z355" i="2"/>
  <c r="BU355" i="2"/>
  <c r="Y355" i="2"/>
  <c r="BT355" i="2"/>
  <c r="X355" i="2"/>
  <c r="BS355" i="2"/>
  <c r="W355" i="2"/>
  <c r="BR355" i="2"/>
  <c r="V355" i="2"/>
  <c r="BQ355" i="2"/>
  <c r="U355" i="2"/>
  <c r="CG355" i="2"/>
  <c r="BP355" i="2"/>
  <c r="AJ355" i="2"/>
  <c r="CF355" i="2"/>
  <c r="BO355" i="2"/>
  <c r="AI355" i="2"/>
  <c r="CD355" i="2"/>
  <c r="AH355" i="2"/>
  <c r="CC355" i="2"/>
  <c r="AG355" i="2"/>
  <c r="CB355" i="2"/>
  <c r="AF355" i="2"/>
  <c r="CA355" i="2"/>
  <c r="AE355" i="2"/>
  <c r="BX2108" i="2"/>
  <c r="AR2108" i="2"/>
  <c r="AB2108" i="2"/>
  <c r="BW2108" i="2"/>
  <c r="AQ2108" i="2"/>
  <c r="AA2108" i="2"/>
  <c r="BV2108" i="2"/>
  <c r="AP2108" i="2"/>
  <c r="Z2108" i="2"/>
  <c r="BU2108" i="2"/>
  <c r="AO2108" i="2"/>
  <c r="Y2108" i="2"/>
  <c r="BT2108" i="2"/>
  <c r="AN2108" i="2"/>
  <c r="X2108" i="2"/>
  <c r="BS2108" i="2"/>
  <c r="AM2108" i="2"/>
  <c r="W2108" i="2"/>
  <c r="BR2108" i="2"/>
  <c r="AL2108" i="2"/>
  <c r="V2108" i="2"/>
  <c r="BQ2108" i="2"/>
  <c r="AK2108" i="2"/>
  <c r="U2108" i="2"/>
  <c r="CG2108" i="2"/>
  <c r="AJ2108" i="2"/>
  <c r="CF2108" i="2"/>
  <c r="AI2108" i="2"/>
  <c r="CD2108" i="2"/>
  <c r="AH2108" i="2"/>
  <c r="CC2108" i="2"/>
  <c r="AW2108" i="2"/>
  <c r="AG2108" i="2"/>
  <c r="CB2108" i="2"/>
  <c r="AV2108" i="2"/>
  <c r="AF2108" i="2"/>
  <c r="CA2108" i="2"/>
  <c r="AU2108" i="2"/>
  <c r="AE2108" i="2"/>
  <c r="AT2108" i="2"/>
  <c r="AS2108" i="2"/>
  <c r="AD2108" i="2"/>
  <c r="AC2108" i="2"/>
  <c r="BZ2108" i="2"/>
  <c r="BY2108" i="2"/>
  <c r="CD703" i="2"/>
  <c r="BN703" i="2"/>
  <c r="AX703" i="2"/>
  <c r="AH703" i="2"/>
  <c r="CC703" i="2"/>
  <c r="BM703" i="2"/>
  <c r="AW703" i="2"/>
  <c r="AG703" i="2"/>
  <c r="CB703" i="2"/>
  <c r="BL703" i="2"/>
  <c r="AV703" i="2"/>
  <c r="AF703" i="2"/>
  <c r="CA703" i="2"/>
  <c r="AU703" i="2"/>
  <c r="AE703" i="2"/>
  <c r="BZ703" i="2"/>
  <c r="AT703" i="2"/>
  <c r="AD703" i="2"/>
  <c r="BY703" i="2"/>
  <c r="AS703" i="2"/>
  <c r="AC703" i="2"/>
  <c r="BX703" i="2"/>
  <c r="AR703" i="2"/>
  <c r="AB703" i="2"/>
  <c r="BW703" i="2"/>
  <c r="AQ703" i="2"/>
  <c r="AA703" i="2"/>
  <c r="BV703" i="2"/>
  <c r="AP703" i="2"/>
  <c r="Z703" i="2"/>
  <c r="BU703" i="2"/>
  <c r="AO703" i="2"/>
  <c r="Y703" i="2"/>
  <c r="BT703" i="2"/>
  <c r="AN703" i="2"/>
  <c r="X703" i="2"/>
  <c r="BS703" i="2"/>
  <c r="AM703" i="2"/>
  <c r="W703" i="2"/>
  <c r="BR703" i="2"/>
  <c r="BB703" i="2"/>
  <c r="AL703" i="2"/>
  <c r="V703" i="2"/>
  <c r="BQ703" i="2"/>
  <c r="BA703" i="2"/>
  <c r="AK703" i="2"/>
  <c r="U703" i="2"/>
  <c r="CG703" i="2"/>
  <c r="BP703" i="2"/>
  <c r="AZ703" i="2"/>
  <c r="AJ703" i="2"/>
  <c r="CF703" i="2"/>
  <c r="BO703" i="2"/>
  <c r="AY703" i="2"/>
  <c r="AI703" i="2"/>
  <c r="BB660" i="2"/>
  <c r="AL660" i="2"/>
  <c r="V660" i="2"/>
  <c r="BA660" i="2"/>
  <c r="AK660" i="2"/>
  <c r="U660" i="2"/>
  <c r="CG660" i="2"/>
  <c r="AZ660" i="2"/>
  <c r="AJ660" i="2"/>
  <c r="CF660" i="2"/>
  <c r="AY660" i="2"/>
  <c r="AI660" i="2"/>
  <c r="CD660" i="2"/>
  <c r="AX660" i="2"/>
  <c r="AH660" i="2"/>
  <c r="CC660" i="2"/>
  <c r="AW660" i="2"/>
  <c r="AG660" i="2"/>
  <c r="CB660" i="2"/>
  <c r="AV660" i="2"/>
  <c r="AF660" i="2"/>
  <c r="CA660" i="2"/>
  <c r="AU660" i="2"/>
  <c r="AE660" i="2"/>
  <c r="BZ660" i="2"/>
  <c r="AT660" i="2"/>
  <c r="AD660" i="2"/>
  <c r="BY660" i="2"/>
  <c r="AS660" i="2"/>
  <c r="AC660" i="2"/>
  <c r="AR660" i="2"/>
  <c r="AB660" i="2"/>
  <c r="AQ660" i="2"/>
  <c r="AA660" i="2"/>
  <c r="BF660" i="2"/>
  <c r="AP660" i="2"/>
  <c r="Z660" i="2"/>
  <c r="BE660" i="2"/>
  <c r="AO660" i="2"/>
  <c r="Y660" i="2"/>
  <c r="AN660" i="2"/>
  <c r="AM660" i="2"/>
  <c r="X660" i="2"/>
  <c r="W660" i="2"/>
  <c r="BD660" i="2"/>
  <c r="BC660" i="2"/>
  <c r="BK2325" i="2"/>
  <c r="AU2325" i="2"/>
  <c r="AE2325" i="2"/>
  <c r="BZ2325" i="2"/>
  <c r="BJ2325" i="2"/>
  <c r="AT2325" i="2"/>
  <c r="AD2325" i="2"/>
  <c r="BY2325" i="2"/>
  <c r="BI2325" i="2"/>
  <c r="AS2325" i="2"/>
  <c r="AC2325" i="2"/>
  <c r="BW2325" i="2"/>
  <c r="BG2325" i="2"/>
  <c r="AQ2325" i="2"/>
  <c r="AA2325" i="2"/>
  <c r="BV2325" i="2"/>
  <c r="BF2325" i="2"/>
  <c r="AP2325" i="2"/>
  <c r="Z2325" i="2"/>
  <c r="BU2325" i="2"/>
  <c r="BE2325" i="2"/>
  <c r="AO2325" i="2"/>
  <c r="Y2325" i="2"/>
  <c r="BD2325" i="2"/>
  <c r="AN2325" i="2"/>
  <c r="X2325" i="2"/>
  <c r="BC2325" i="2"/>
  <c r="AM2325" i="2"/>
  <c r="W2325" i="2"/>
  <c r="BB2325" i="2"/>
  <c r="AL2325" i="2"/>
  <c r="V2325" i="2"/>
  <c r="BA2325" i="2"/>
  <c r="AK2325" i="2"/>
  <c r="U2325" i="2"/>
  <c r="CG2325" i="2"/>
  <c r="AZ2325" i="2"/>
  <c r="AJ2325" i="2"/>
  <c r="BN2325" i="2"/>
  <c r="AX2325" i="2"/>
  <c r="AH2325" i="2"/>
  <c r="BL2325" i="2"/>
  <c r="AV2325" i="2"/>
  <c r="AF2325" i="2"/>
  <c r="AB2325" i="2"/>
  <c r="CF2325" i="2"/>
  <c r="BX2325" i="2"/>
  <c r="BO2325" i="2"/>
  <c r="BM2325" i="2"/>
  <c r="BH2325" i="2"/>
  <c r="AY2325" i="2"/>
  <c r="AW2325" i="2"/>
  <c r="AR2325" i="2"/>
  <c r="AI2325" i="2"/>
  <c r="AG2325" i="2"/>
  <c r="BX2161" i="2"/>
  <c r="BP2170" i="2"/>
  <c r="BM2271" i="2"/>
  <c r="BU122" i="2"/>
  <c r="BE122" i="2"/>
  <c r="AO122" i="2"/>
  <c r="Y122" i="2"/>
  <c r="BT122" i="2"/>
  <c r="BD122" i="2"/>
  <c r="AN122" i="2"/>
  <c r="X122" i="2"/>
  <c r="BS122" i="2"/>
  <c r="BC122" i="2"/>
  <c r="AM122" i="2"/>
  <c r="W122" i="2"/>
  <c r="BR122" i="2"/>
  <c r="BB122" i="2"/>
  <c r="AL122" i="2"/>
  <c r="V122" i="2"/>
  <c r="BQ122" i="2"/>
  <c r="BA122" i="2"/>
  <c r="AK122" i="2"/>
  <c r="U122" i="2"/>
  <c r="CG122" i="2"/>
  <c r="BP122" i="2"/>
  <c r="AZ122" i="2"/>
  <c r="AJ122" i="2"/>
  <c r="CF122" i="2"/>
  <c r="BO122" i="2"/>
  <c r="AY122" i="2"/>
  <c r="AI122" i="2"/>
  <c r="CD122" i="2"/>
  <c r="BN122" i="2"/>
  <c r="AX122" i="2"/>
  <c r="AH122" i="2"/>
  <c r="CC122" i="2"/>
  <c r="BM122" i="2"/>
  <c r="AW122" i="2"/>
  <c r="AG122" i="2"/>
  <c r="BL122" i="2"/>
  <c r="AV122" i="2"/>
  <c r="AF122" i="2"/>
  <c r="BK122" i="2"/>
  <c r="AU122" i="2"/>
  <c r="AE122" i="2"/>
  <c r="BZ122" i="2"/>
  <c r="BJ122" i="2"/>
  <c r="AT122" i="2"/>
  <c r="AD122" i="2"/>
  <c r="BY122" i="2"/>
  <c r="BI122" i="2"/>
  <c r="AS122" i="2"/>
  <c r="AC122" i="2"/>
  <c r="BX122" i="2"/>
  <c r="BH122" i="2"/>
  <c r="AR122" i="2"/>
  <c r="AB122" i="2"/>
  <c r="BV122" i="2"/>
  <c r="BF122" i="2"/>
  <c r="AP122" i="2"/>
  <c r="Z122" i="2"/>
  <c r="BW122" i="2"/>
  <c r="BG122" i="2"/>
  <c r="AQ122" i="2"/>
  <c r="AA122" i="2"/>
  <c r="BU172" i="2"/>
  <c r="AO172" i="2"/>
  <c r="Y172" i="2"/>
  <c r="BT172" i="2"/>
  <c r="AN172" i="2"/>
  <c r="X172" i="2"/>
  <c r="BS172" i="2"/>
  <c r="AM172" i="2"/>
  <c r="W172" i="2"/>
  <c r="BR172" i="2"/>
  <c r="BB172" i="2"/>
  <c r="AL172" i="2"/>
  <c r="V172" i="2"/>
  <c r="BQ172" i="2"/>
  <c r="BA172" i="2"/>
  <c r="AK172" i="2"/>
  <c r="U172" i="2"/>
  <c r="CG172" i="2"/>
  <c r="BP172" i="2"/>
  <c r="AZ172" i="2"/>
  <c r="CF172" i="2"/>
  <c r="BO172" i="2"/>
  <c r="AY172" i="2"/>
  <c r="CD172" i="2"/>
  <c r="BN172" i="2"/>
  <c r="AX172" i="2"/>
  <c r="CC172" i="2"/>
  <c r="BM172" i="2"/>
  <c r="AW172" i="2"/>
  <c r="CB172" i="2"/>
  <c r="BL172" i="2"/>
  <c r="AV172" i="2"/>
  <c r="AF172" i="2"/>
  <c r="CA172" i="2"/>
  <c r="AU172" i="2"/>
  <c r="AE172" i="2"/>
  <c r="BZ172" i="2"/>
  <c r="AT172" i="2"/>
  <c r="AD172" i="2"/>
  <c r="BY172" i="2"/>
  <c r="AS172" i="2"/>
  <c r="AC172" i="2"/>
  <c r="BX172" i="2"/>
  <c r="AR172" i="2"/>
  <c r="AB172" i="2"/>
  <c r="BV172" i="2"/>
  <c r="AP172" i="2"/>
  <c r="Z172" i="2"/>
  <c r="BW172" i="2"/>
  <c r="AQ172" i="2"/>
  <c r="AA172" i="2"/>
  <c r="BU227" i="2"/>
  <c r="BE227" i="2"/>
  <c r="AO227" i="2"/>
  <c r="Y227" i="2"/>
  <c r="BT227" i="2"/>
  <c r="BD227" i="2"/>
  <c r="AN227" i="2"/>
  <c r="X227" i="2"/>
  <c r="BS227" i="2"/>
  <c r="BC227" i="2"/>
  <c r="AM227" i="2"/>
  <c r="W227" i="2"/>
  <c r="BR227" i="2"/>
  <c r="BB227" i="2"/>
  <c r="AL227" i="2"/>
  <c r="V227" i="2"/>
  <c r="BQ227" i="2"/>
  <c r="BA227" i="2"/>
  <c r="AK227" i="2"/>
  <c r="U227" i="2"/>
  <c r="CG227" i="2"/>
  <c r="BP227" i="2"/>
  <c r="AZ227" i="2"/>
  <c r="AJ227" i="2"/>
  <c r="CF227" i="2"/>
  <c r="BO227" i="2"/>
  <c r="AY227" i="2"/>
  <c r="AI227" i="2"/>
  <c r="CD227" i="2"/>
  <c r="BN227" i="2"/>
  <c r="AX227" i="2"/>
  <c r="AH227" i="2"/>
  <c r="CC227" i="2"/>
  <c r="BM227" i="2"/>
  <c r="AW227" i="2"/>
  <c r="AG227" i="2"/>
  <c r="CB227" i="2"/>
  <c r="BL227" i="2"/>
  <c r="AV227" i="2"/>
  <c r="AF227" i="2"/>
  <c r="CA227" i="2"/>
  <c r="BK227" i="2"/>
  <c r="AU227" i="2"/>
  <c r="AE227" i="2"/>
  <c r="BZ227" i="2"/>
  <c r="BJ227" i="2"/>
  <c r="AD227" i="2"/>
  <c r="BY227" i="2"/>
  <c r="BI227" i="2"/>
  <c r="AC227" i="2"/>
  <c r="BX227" i="2"/>
  <c r="BH227" i="2"/>
  <c r="AB227" i="2"/>
  <c r="BV227" i="2"/>
  <c r="BF227" i="2"/>
  <c r="Z227" i="2"/>
  <c r="BW227" i="2"/>
  <c r="BG227" i="2"/>
  <c r="AA227" i="2"/>
  <c r="AP276" i="2"/>
  <c r="Z276" i="2"/>
  <c r="Y276" i="2"/>
  <c r="X276" i="2"/>
  <c r="W276" i="2"/>
  <c r="V276" i="2"/>
  <c r="U276" i="2"/>
  <c r="CG276" i="2"/>
  <c r="CF276" i="2"/>
  <c r="CD276" i="2"/>
  <c r="AB276" i="2"/>
  <c r="AA276" i="2"/>
  <c r="BV325" i="2"/>
  <c r="AP325" i="2"/>
  <c r="Z325" i="2"/>
  <c r="BU325" i="2"/>
  <c r="AO325" i="2"/>
  <c r="Y325" i="2"/>
  <c r="BT325" i="2"/>
  <c r="AN325" i="2"/>
  <c r="X325" i="2"/>
  <c r="BS325" i="2"/>
  <c r="AM325" i="2"/>
  <c r="W325" i="2"/>
  <c r="BR325" i="2"/>
  <c r="AL325" i="2"/>
  <c r="V325" i="2"/>
  <c r="BQ325" i="2"/>
  <c r="U325" i="2"/>
  <c r="CG325" i="2"/>
  <c r="BP325" i="2"/>
  <c r="CF325" i="2"/>
  <c r="BO325" i="2"/>
  <c r="CD325" i="2"/>
  <c r="CC325" i="2"/>
  <c r="CB325" i="2"/>
  <c r="CA325" i="2"/>
  <c r="BZ325" i="2"/>
  <c r="BY325" i="2"/>
  <c r="BX325" i="2"/>
  <c r="AB325" i="2"/>
  <c r="BW325" i="2"/>
  <c r="AQ325" i="2"/>
  <c r="AA325" i="2"/>
  <c r="BV374" i="2"/>
  <c r="BU374" i="2"/>
  <c r="BT374" i="2"/>
  <c r="BS374" i="2"/>
  <c r="W374" i="2"/>
  <c r="V374" i="2"/>
  <c r="U374" i="2"/>
  <c r="CG374" i="2"/>
  <c r="CF374" i="2"/>
  <c r="CD374" i="2"/>
  <c r="CC374" i="2"/>
  <c r="CB374" i="2"/>
  <c r="CA374" i="2"/>
  <c r="BZ374" i="2"/>
  <c r="BY374" i="2"/>
  <c r="BX374" i="2"/>
  <c r="BW374" i="2"/>
  <c r="BV423" i="2"/>
  <c r="AP423" i="2"/>
  <c r="Z423" i="2"/>
  <c r="BU423" i="2"/>
  <c r="AO423" i="2"/>
  <c r="Y423" i="2"/>
  <c r="BT423" i="2"/>
  <c r="AN423" i="2"/>
  <c r="X423" i="2"/>
  <c r="BS423" i="2"/>
  <c r="AM423" i="2"/>
  <c r="W423" i="2"/>
  <c r="BR423" i="2"/>
  <c r="AL423" i="2"/>
  <c r="V423" i="2"/>
  <c r="BQ423" i="2"/>
  <c r="U423" i="2"/>
  <c r="CG423" i="2"/>
  <c r="BP423" i="2"/>
  <c r="AZ423" i="2"/>
  <c r="CF423" i="2"/>
  <c r="BO423" i="2"/>
  <c r="AY423" i="2"/>
  <c r="CD423" i="2"/>
  <c r="AX423" i="2"/>
  <c r="CC423" i="2"/>
  <c r="AW423" i="2"/>
  <c r="CB423" i="2"/>
  <c r="AV423" i="2"/>
  <c r="AF423" i="2"/>
  <c r="CA423" i="2"/>
  <c r="AU423" i="2"/>
  <c r="AE423" i="2"/>
  <c r="BZ423" i="2"/>
  <c r="AT423" i="2"/>
  <c r="AD423" i="2"/>
  <c r="BY423" i="2"/>
  <c r="AS423" i="2"/>
  <c r="AC423" i="2"/>
  <c r="BX423" i="2"/>
  <c r="AR423" i="2"/>
  <c r="AB423" i="2"/>
  <c r="BW423" i="2"/>
  <c r="AQ423" i="2"/>
  <c r="AA423" i="2"/>
  <c r="AM474" i="2"/>
  <c r="W474" i="2"/>
  <c r="AL474" i="2"/>
  <c r="V474" i="2"/>
  <c r="AK474" i="2"/>
  <c r="U474" i="2"/>
  <c r="CG474" i="2"/>
  <c r="AJ474" i="2"/>
  <c r="CF474" i="2"/>
  <c r="AI474" i="2"/>
  <c r="CC474" i="2"/>
  <c r="AG474" i="2"/>
  <c r="CB474" i="2"/>
  <c r="AF474" i="2"/>
  <c r="CA474" i="2"/>
  <c r="AE474" i="2"/>
  <c r="BZ474" i="2"/>
  <c r="AT474" i="2"/>
  <c r="AD474" i="2"/>
  <c r="AS474" i="2"/>
  <c r="AC474" i="2"/>
  <c r="AR474" i="2"/>
  <c r="AB474" i="2"/>
  <c r="AQ474" i="2"/>
  <c r="AA474" i="2"/>
  <c r="AP474" i="2"/>
  <c r="Z474" i="2"/>
  <c r="AO474" i="2"/>
  <c r="Y474" i="2"/>
  <c r="AN474" i="2"/>
  <c r="X474" i="2"/>
  <c r="CD474" i="2"/>
  <c r="AH474" i="2"/>
  <c r="BS524" i="2"/>
  <c r="AM524" i="2"/>
  <c r="W524" i="2"/>
  <c r="BR524" i="2"/>
  <c r="AL524" i="2"/>
  <c r="V524" i="2"/>
  <c r="BQ524" i="2"/>
  <c r="AK524" i="2"/>
  <c r="U524" i="2"/>
  <c r="CG524" i="2"/>
  <c r="BP524" i="2"/>
  <c r="AZ524" i="2"/>
  <c r="AJ524" i="2"/>
  <c r="CF524" i="2"/>
  <c r="BO524" i="2"/>
  <c r="AY524" i="2"/>
  <c r="AI524" i="2"/>
  <c r="CC524" i="2"/>
  <c r="AW524" i="2"/>
  <c r="AG524" i="2"/>
  <c r="CB524" i="2"/>
  <c r="AV524" i="2"/>
  <c r="AF524" i="2"/>
  <c r="CA524" i="2"/>
  <c r="AU524" i="2"/>
  <c r="AE524" i="2"/>
  <c r="BZ524" i="2"/>
  <c r="AT524" i="2"/>
  <c r="AD524" i="2"/>
  <c r="BY524" i="2"/>
  <c r="AS524" i="2"/>
  <c r="AC524" i="2"/>
  <c r="BX524" i="2"/>
  <c r="AR524" i="2"/>
  <c r="AB524" i="2"/>
  <c r="BW524" i="2"/>
  <c r="AQ524" i="2"/>
  <c r="AA524" i="2"/>
  <c r="BV524" i="2"/>
  <c r="AP524" i="2"/>
  <c r="Z524" i="2"/>
  <c r="BU524" i="2"/>
  <c r="AO524" i="2"/>
  <c r="Y524" i="2"/>
  <c r="BT524" i="2"/>
  <c r="AN524" i="2"/>
  <c r="X524" i="2"/>
  <c r="AH524" i="2"/>
  <c r="CD524" i="2"/>
  <c r="AX524" i="2"/>
  <c r="BC573" i="2"/>
  <c r="AM573" i="2"/>
  <c r="W573" i="2"/>
  <c r="BB573" i="2"/>
  <c r="AL573" i="2"/>
  <c r="V573" i="2"/>
  <c r="BA573" i="2"/>
  <c r="AK573" i="2"/>
  <c r="U573" i="2"/>
  <c r="CG573" i="2"/>
  <c r="AZ573" i="2"/>
  <c r="AJ573" i="2"/>
  <c r="CF573" i="2"/>
  <c r="AY573" i="2"/>
  <c r="AI573" i="2"/>
  <c r="CD573" i="2"/>
  <c r="AX573" i="2"/>
  <c r="AH573" i="2"/>
  <c r="CC573" i="2"/>
  <c r="AW573" i="2"/>
  <c r="AG573" i="2"/>
  <c r="CB573" i="2"/>
  <c r="AV573" i="2"/>
  <c r="AF573" i="2"/>
  <c r="CA573" i="2"/>
  <c r="AU573" i="2"/>
  <c r="AE573" i="2"/>
  <c r="BZ573" i="2"/>
  <c r="AT573" i="2"/>
  <c r="AD573" i="2"/>
  <c r="BY573" i="2"/>
  <c r="AS573" i="2"/>
  <c r="AC573" i="2"/>
  <c r="AR573" i="2"/>
  <c r="AB573" i="2"/>
  <c r="AQ573" i="2"/>
  <c r="AA573" i="2"/>
  <c r="BF573" i="2"/>
  <c r="AP573" i="2"/>
  <c r="Z573" i="2"/>
  <c r="BE573" i="2"/>
  <c r="AO573" i="2"/>
  <c r="Y573" i="2"/>
  <c r="BD573" i="2"/>
  <c r="AN573" i="2"/>
  <c r="X573" i="2"/>
  <c r="BC621" i="2"/>
  <c r="AM621" i="2"/>
  <c r="W621" i="2"/>
  <c r="BB621" i="2"/>
  <c r="AL621" i="2"/>
  <c r="V621" i="2"/>
  <c r="BA621" i="2"/>
  <c r="AK621" i="2"/>
  <c r="U621" i="2"/>
  <c r="CG621" i="2"/>
  <c r="AZ621" i="2"/>
  <c r="AJ621" i="2"/>
  <c r="CF621" i="2"/>
  <c r="AY621" i="2"/>
  <c r="AI621" i="2"/>
  <c r="CD621" i="2"/>
  <c r="AX621" i="2"/>
  <c r="AH621" i="2"/>
  <c r="CC621" i="2"/>
  <c r="AW621" i="2"/>
  <c r="AG621" i="2"/>
  <c r="CB621" i="2"/>
  <c r="AV621" i="2"/>
  <c r="AF621" i="2"/>
  <c r="CA621" i="2"/>
  <c r="AU621" i="2"/>
  <c r="AE621" i="2"/>
  <c r="BZ621" i="2"/>
  <c r="AT621" i="2"/>
  <c r="AD621" i="2"/>
  <c r="BY621" i="2"/>
  <c r="AS621" i="2"/>
  <c r="AC621" i="2"/>
  <c r="AR621" i="2"/>
  <c r="AB621" i="2"/>
  <c r="AQ621" i="2"/>
  <c r="AA621" i="2"/>
  <c r="BF621" i="2"/>
  <c r="AP621" i="2"/>
  <c r="Z621" i="2"/>
  <c r="BE621" i="2"/>
  <c r="AO621" i="2"/>
  <c r="Y621" i="2"/>
  <c r="BD621" i="2"/>
  <c r="AN621" i="2"/>
  <c r="X621" i="2"/>
  <c r="AR669" i="2"/>
  <c r="AB669" i="2"/>
  <c r="AQ669" i="2"/>
  <c r="AA669" i="2"/>
  <c r="BF669" i="2"/>
  <c r="AP669" i="2"/>
  <c r="Z669" i="2"/>
  <c r="BE669" i="2"/>
  <c r="AO669" i="2"/>
  <c r="Y669" i="2"/>
  <c r="BD669" i="2"/>
  <c r="AN669" i="2"/>
  <c r="X669" i="2"/>
  <c r="BC669" i="2"/>
  <c r="AM669" i="2"/>
  <c r="W669" i="2"/>
  <c r="BB669" i="2"/>
  <c r="AL669" i="2"/>
  <c r="V669" i="2"/>
  <c r="BA669" i="2"/>
  <c r="AK669" i="2"/>
  <c r="U669" i="2"/>
  <c r="CG669" i="2"/>
  <c r="AZ669" i="2"/>
  <c r="AJ669" i="2"/>
  <c r="CF669" i="2"/>
  <c r="AY669" i="2"/>
  <c r="AI669" i="2"/>
  <c r="CD669" i="2"/>
  <c r="AX669" i="2"/>
  <c r="AH669" i="2"/>
  <c r="CC669" i="2"/>
  <c r="AW669" i="2"/>
  <c r="AG669" i="2"/>
  <c r="CB669" i="2"/>
  <c r="AV669" i="2"/>
  <c r="AF669" i="2"/>
  <c r="CA669" i="2"/>
  <c r="AU669" i="2"/>
  <c r="AE669" i="2"/>
  <c r="BZ669" i="2"/>
  <c r="BY669" i="2"/>
  <c r="AT669" i="2"/>
  <c r="AS669" i="2"/>
  <c r="AD669" i="2"/>
  <c r="AC669" i="2"/>
  <c r="BX718" i="2"/>
  <c r="BH718" i="2"/>
  <c r="AR718" i="2"/>
  <c r="AB718" i="2"/>
  <c r="BW718" i="2"/>
  <c r="AQ718" i="2"/>
  <c r="AA718" i="2"/>
  <c r="BV718" i="2"/>
  <c r="AP718" i="2"/>
  <c r="Z718" i="2"/>
  <c r="BU718" i="2"/>
  <c r="AO718" i="2"/>
  <c r="Y718" i="2"/>
  <c r="BT718" i="2"/>
  <c r="AN718" i="2"/>
  <c r="X718" i="2"/>
  <c r="BS718" i="2"/>
  <c r="AM718" i="2"/>
  <c r="W718" i="2"/>
  <c r="BR718" i="2"/>
  <c r="AL718" i="2"/>
  <c r="V718" i="2"/>
  <c r="BQ718" i="2"/>
  <c r="AK718" i="2"/>
  <c r="U718" i="2"/>
  <c r="CG718" i="2"/>
  <c r="BP718" i="2"/>
  <c r="AJ718" i="2"/>
  <c r="CF718" i="2"/>
  <c r="BO718" i="2"/>
  <c r="AI718" i="2"/>
  <c r="CD718" i="2"/>
  <c r="BN718" i="2"/>
  <c r="AH718" i="2"/>
  <c r="CC718" i="2"/>
  <c r="BM718" i="2"/>
  <c r="AW718" i="2"/>
  <c r="AG718" i="2"/>
  <c r="CB718" i="2"/>
  <c r="BL718" i="2"/>
  <c r="AV718" i="2"/>
  <c r="AF718" i="2"/>
  <c r="CA718" i="2"/>
  <c r="BK718" i="2"/>
  <c r="AU718" i="2"/>
  <c r="AE718" i="2"/>
  <c r="BZ718" i="2"/>
  <c r="BJ718" i="2"/>
  <c r="AT718" i="2"/>
  <c r="AD718" i="2"/>
  <c r="BY718" i="2"/>
  <c r="BI718" i="2"/>
  <c r="AS718" i="2"/>
  <c r="AC718" i="2"/>
  <c r="BW768" i="2"/>
  <c r="AQ768" i="2"/>
  <c r="AA768" i="2"/>
  <c r="BV768" i="2"/>
  <c r="AP768" i="2"/>
  <c r="Z768" i="2"/>
  <c r="BU768" i="2"/>
  <c r="AO768" i="2"/>
  <c r="Y768" i="2"/>
  <c r="BT768" i="2"/>
  <c r="AN768" i="2"/>
  <c r="X768" i="2"/>
  <c r="BS768" i="2"/>
  <c r="AM768" i="2"/>
  <c r="W768" i="2"/>
  <c r="BR768" i="2"/>
  <c r="AL768" i="2"/>
  <c r="V768" i="2"/>
  <c r="BQ768" i="2"/>
  <c r="AK768" i="2"/>
  <c r="U768" i="2"/>
  <c r="CG768" i="2"/>
  <c r="BP768" i="2"/>
  <c r="AJ768" i="2"/>
  <c r="CF768" i="2"/>
  <c r="BO768" i="2"/>
  <c r="AI768" i="2"/>
  <c r="CD768" i="2"/>
  <c r="BN768" i="2"/>
  <c r="AH768" i="2"/>
  <c r="CC768" i="2"/>
  <c r="BM768" i="2"/>
  <c r="AW768" i="2"/>
  <c r="AG768" i="2"/>
  <c r="CB768" i="2"/>
  <c r="BL768" i="2"/>
  <c r="AV768" i="2"/>
  <c r="AF768" i="2"/>
  <c r="BZ768" i="2"/>
  <c r="AT768" i="2"/>
  <c r="AD768" i="2"/>
  <c r="BX768" i="2"/>
  <c r="AR768" i="2"/>
  <c r="AB768" i="2"/>
  <c r="CA768" i="2"/>
  <c r="BY768" i="2"/>
  <c r="AU768" i="2"/>
  <c r="AS768" i="2"/>
  <c r="AE768" i="2"/>
  <c r="AC768" i="2"/>
  <c r="CB1035" i="2"/>
  <c r="BL1035" i="2"/>
  <c r="AV1035" i="2"/>
  <c r="AF1035" i="2"/>
  <c r="CA1035" i="2"/>
  <c r="AU1035" i="2"/>
  <c r="AE1035" i="2"/>
  <c r="BZ1035" i="2"/>
  <c r="AT1035" i="2"/>
  <c r="AD1035" i="2"/>
  <c r="BY1035" i="2"/>
  <c r="AS1035" i="2"/>
  <c r="AC1035" i="2"/>
  <c r="BX1035" i="2"/>
  <c r="AR1035" i="2"/>
  <c r="AB1035" i="2"/>
  <c r="BW1035" i="2"/>
  <c r="AQ1035" i="2"/>
  <c r="AA1035" i="2"/>
  <c r="BV1035" i="2"/>
  <c r="AP1035" i="2"/>
  <c r="Z1035" i="2"/>
  <c r="BU1035" i="2"/>
  <c r="AO1035" i="2"/>
  <c r="Y1035" i="2"/>
  <c r="BT1035" i="2"/>
  <c r="AN1035" i="2"/>
  <c r="X1035" i="2"/>
  <c r="BS1035" i="2"/>
  <c r="AM1035" i="2"/>
  <c r="W1035" i="2"/>
  <c r="BR1035" i="2"/>
  <c r="BB1035" i="2"/>
  <c r="AL1035" i="2"/>
  <c r="V1035" i="2"/>
  <c r="BQ1035" i="2"/>
  <c r="BA1035" i="2"/>
  <c r="AK1035" i="2"/>
  <c r="U1035" i="2"/>
  <c r="CG1035" i="2"/>
  <c r="BP1035" i="2"/>
  <c r="AZ1035" i="2"/>
  <c r="AJ1035" i="2"/>
  <c r="CF1035" i="2"/>
  <c r="BO1035" i="2"/>
  <c r="AY1035" i="2"/>
  <c r="AI1035" i="2"/>
  <c r="BN1035" i="2"/>
  <c r="BM1035" i="2"/>
  <c r="AX1035" i="2"/>
  <c r="AW1035" i="2"/>
  <c r="AH1035" i="2"/>
  <c r="AG1035" i="2"/>
  <c r="CC1035" i="2"/>
  <c r="CD1035" i="2"/>
  <c r="BL1085" i="2"/>
  <c r="AV1085" i="2"/>
  <c r="AF1085" i="2"/>
  <c r="BK1085" i="2"/>
  <c r="AU1085" i="2"/>
  <c r="AE1085" i="2"/>
  <c r="BJ1085" i="2"/>
  <c r="AT1085" i="2"/>
  <c r="AD1085" i="2"/>
  <c r="BI1085" i="2"/>
  <c r="AS1085" i="2"/>
  <c r="AC1085" i="2"/>
  <c r="BH1085" i="2"/>
  <c r="AR1085" i="2"/>
  <c r="AB1085" i="2"/>
  <c r="BW1085" i="2"/>
  <c r="BG1085" i="2"/>
  <c r="AQ1085" i="2"/>
  <c r="AA1085" i="2"/>
  <c r="BV1085" i="2"/>
  <c r="BF1085" i="2"/>
  <c r="AP1085" i="2"/>
  <c r="Z1085" i="2"/>
  <c r="BU1085" i="2"/>
  <c r="BE1085" i="2"/>
  <c r="AO1085" i="2"/>
  <c r="Y1085" i="2"/>
  <c r="BT1085" i="2"/>
  <c r="BD1085" i="2"/>
  <c r="AN1085" i="2"/>
  <c r="X1085" i="2"/>
  <c r="BS1085" i="2"/>
  <c r="BC1085" i="2"/>
  <c r="AM1085" i="2"/>
  <c r="W1085" i="2"/>
  <c r="BR1085" i="2"/>
  <c r="BB1085" i="2"/>
  <c r="AL1085" i="2"/>
  <c r="V1085" i="2"/>
  <c r="BQ1085" i="2"/>
  <c r="BA1085" i="2"/>
  <c r="AK1085" i="2"/>
  <c r="U1085" i="2"/>
  <c r="CG1085" i="2"/>
  <c r="BP1085" i="2"/>
  <c r="AZ1085" i="2"/>
  <c r="AJ1085" i="2"/>
  <c r="CF1085" i="2"/>
  <c r="BO1085" i="2"/>
  <c r="AY1085" i="2"/>
  <c r="AI1085" i="2"/>
  <c r="BN1085" i="2"/>
  <c r="BM1085" i="2"/>
  <c r="AX1085" i="2"/>
  <c r="AW1085" i="2"/>
  <c r="AH1085" i="2"/>
  <c r="AG1085" i="2"/>
  <c r="CD1085" i="2"/>
  <c r="BX1134" i="2"/>
  <c r="BH1134" i="2"/>
  <c r="AR1134" i="2"/>
  <c r="AB1134" i="2"/>
  <c r="BW1134" i="2"/>
  <c r="BG1134" i="2"/>
  <c r="AQ1134" i="2"/>
  <c r="AA1134" i="2"/>
  <c r="BV1134" i="2"/>
  <c r="BF1134" i="2"/>
  <c r="AP1134" i="2"/>
  <c r="Z1134" i="2"/>
  <c r="BU1134" i="2"/>
  <c r="BE1134" i="2"/>
  <c r="AO1134" i="2"/>
  <c r="Y1134" i="2"/>
  <c r="BD1134" i="2"/>
  <c r="AN1134" i="2"/>
  <c r="X1134" i="2"/>
  <c r="BC1134" i="2"/>
  <c r="AM1134" i="2"/>
  <c r="W1134" i="2"/>
  <c r="BB1134" i="2"/>
  <c r="AL1134" i="2"/>
  <c r="V1134" i="2"/>
  <c r="BA1134" i="2"/>
  <c r="AK1134" i="2"/>
  <c r="U1134" i="2"/>
  <c r="CG1134" i="2"/>
  <c r="AZ1134" i="2"/>
  <c r="AJ1134" i="2"/>
  <c r="CF1134" i="2"/>
  <c r="BO1134" i="2"/>
  <c r="AY1134" i="2"/>
  <c r="AI1134" i="2"/>
  <c r="CD1134" i="2"/>
  <c r="BN1134" i="2"/>
  <c r="AX1134" i="2"/>
  <c r="AH1134" i="2"/>
  <c r="CB1134" i="2"/>
  <c r="BL1134" i="2"/>
  <c r="AV1134" i="2"/>
  <c r="AF1134" i="2"/>
  <c r="CA1134" i="2"/>
  <c r="BK1134" i="2"/>
  <c r="AU1134" i="2"/>
  <c r="AE1134" i="2"/>
  <c r="AC1134" i="2"/>
  <c r="CC1134" i="2"/>
  <c r="BZ1134" i="2"/>
  <c r="BY1134" i="2"/>
  <c r="BM1134" i="2"/>
  <c r="BJ1134" i="2"/>
  <c r="BI1134" i="2"/>
  <c r="AW1134" i="2"/>
  <c r="AT1134" i="2"/>
  <c r="AS1134" i="2"/>
  <c r="AD1134" i="2"/>
  <c r="AG1134" i="2"/>
  <c r="BH1183" i="2"/>
  <c r="AR1183" i="2"/>
  <c r="AB1183" i="2"/>
  <c r="BG1183" i="2"/>
  <c r="AQ1183" i="2"/>
  <c r="AA1183" i="2"/>
  <c r="BF1183" i="2"/>
  <c r="AP1183" i="2"/>
  <c r="Z1183" i="2"/>
  <c r="BE1183" i="2"/>
  <c r="AO1183" i="2"/>
  <c r="Y1183" i="2"/>
  <c r="BD1183" i="2"/>
  <c r="AN1183" i="2"/>
  <c r="X1183" i="2"/>
  <c r="BC1183" i="2"/>
  <c r="AM1183" i="2"/>
  <c r="W1183" i="2"/>
  <c r="BB1183" i="2"/>
  <c r="AL1183" i="2"/>
  <c r="V1183" i="2"/>
  <c r="BA1183" i="2"/>
  <c r="AK1183" i="2"/>
  <c r="U1183" i="2"/>
  <c r="CG1183" i="2"/>
  <c r="AZ1183" i="2"/>
  <c r="AJ1183" i="2"/>
  <c r="CF1183" i="2"/>
  <c r="BO1183" i="2"/>
  <c r="AY1183" i="2"/>
  <c r="AI1183" i="2"/>
  <c r="CD1183" i="2"/>
  <c r="BN1183" i="2"/>
  <c r="AX1183" i="2"/>
  <c r="AH1183" i="2"/>
  <c r="BM1183" i="2"/>
  <c r="AW1183" i="2"/>
  <c r="AG1183" i="2"/>
  <c r="BL1183" i="2"/>
  <c r="AV1183" i="2"/>
  <c r="AF1183" i="2"/>
  <c r="BK1183" i="2"/>
  <c r="AU1183" i="2"/>
  <c r="AE1183" i="2"/>
  <c r="BJ1183" i="2"/>
  <c r="BI1183" i="2"/>
  <c r="AT1183" i="2"/>
  <c r="AS1183" i="2"/>
  <c r="AD1183" i="2"/>
  <c r="AC1183" i="2"/>
  <c r="BX1231" i="2"/>
  <c r="BH1231" i="2"/>
  <c r="AR1231" i="2"/>
  <c r="AB1231" i="2"/>
  <c r="BG1231" i="2"/>
  <c r="AQ1231" i="2"/>
  <c r="AA1231" i="2"/>
  <c r="BF1231" i="2"/>
  <c r="AP1231" i="2"/>
  <c r="Z1231" i="2"/>
  <c r="BE1231" i="2"/>
  <c r="AO1231" i="2"/>
  <c r="Y1231" i="2"/>
  <c r="BT1231" i="2"/>
  <c r="BD1231" i="2"/>
  <c r="AN1231" i="2"/>
  <c r="X1231" i="2"/>
  <c r="BC1231" i="2"/>
  <c r="AM1231" i="2"/>
  <c r="W1231" i="2"/>
  <c r="BB1231" i="2"/>
  <c r="AL1231" i="2"/>
  <c r="V1231" i="2"/>
  <c r="BA1231" i="2"/>
  <c r="AK1231" i="2"/>
  <c r="U1231" i="2"/>
  <c r="CG1231" i="2"/>
  <c r="BP1231" i="2"/>
  <c r="AZ1231" i="2"/>
  <c r="AJ1231" i="2"/>
  <c r="CF1231" i="2"/>
  <c r="BO1231" i="2"/>
  <c r="AY1231" i="2"/>
  <c r="AI1231" i="2"/>
  <c r="CD1231" i="2"/>
  <c r="BN1231" i="2"/>
  <c r="AX1231" i="2"/>
  <c r="AH1231" i="2"/>
  <c r="CC1231" i="2"/>
  <c r="BM1231" i="2"/>
  <c r="AW1231" i="2"/>
  <c r="AG1231" i="2"/>
  <c r="CB1231" i="2"/>
  <c r="BL1231" i="2"/>
  <c r="AV1231" i="2"/>
  <c r="AF1231" i="2"/>
  <c r="CA1231" i="2"/>
  <c r="BK1231" i="2"/>
  <c r="AU1231" i="2"/>
  <c r="AE1231" i="2"/>
  <c r="BY1231" i="2"/>
  <c r="BJ1231" i="2"/>
  <c r="BI1231" i="2"/>
  <c r="AT1231" i="2"/>
  <c r="AS1231" i="2"/>
  <c r="AD1231" i="2"/>
  <c r="AC1231" i="2"/>
  <c r="BZ1231" i="2"/>
  <c r="AR1281" i="2"/>
  <c r="AB1281" i="2"/>
  <c r="AQ1281" i="2"/>
  <c r="AA1281" i="2"/>
  <c r="AP1281" i="2"/>
  <c r="Z1281" i="2"/>
  <c r="AO1281" i="2"/>
  <c r="Y1281" i="2"/>
  <c r="AN1281" i="2"/>
  <c r="X1281" i="2"/>
  <c r="AM1281" i="2"/>
  <c r="W1281" i="2"/>
  <c r="AL1281" i="2"/>
  <c r="V1281" i="2"/>
  <c r="BA1281" i="2"/>
  <c r="AK1281" i="2"/>
  <c r="U1281" i="2"/>
  <c r="CG1281" i="2"/>
  <c r="AZ1281" i="2"/>
  <c r="AJ1281" i="2"/>
  <c r="CF1281" i="2"/>
  <c r="AY1281" i="2"/>
  <c r="AI1281" i="2"/>
  <c r="CD1281" i="2"/>
  <c r="AX1281" i="2"/>
  <c r="AH1281" i="2"/>
  <c r="AW1281" i="2"/>
  <c r="AG1281" i="2"/>
  <c r="AV1281" i="2"/>
  <c r="AF1281" i="2"/>
  <c r="AU1281" i="2"/>
  <c r="AE1281" i="2"/>
  <c r="AT1281" i="2"/>
  <c r="AS1281" i="2"/>
  <c r="AD1281" i="2"/>
  <c r="AC1281" i="2"/>
  <c r="BA1331" i="2"/>
  <c r="AK1331" i="2"/>
  <c r="U1331" i="2"/>
  <c r="CG1331" i="2"/>
  <c r="AZ1331" i="2"/>
  <c r="AJ1331" i="2"/>
  <c r="CF1331" i="2"/>
  <c r="AY1331" i="2"/>
  <c r="AI1331" i="2"/>
  <c r="CD1331" i="2"/>
  <c r="AX1331" i="2"/>
  <c r="AH1331" i="2"/>
  <c r="CC1331" i="2"/>
  <c r="AW1331" i="2"/>
  <c r="AG1331" i="2"/>
  <c r="CB1331" i="2"/>
  <c r="AV1331" i="2"/>
  <c r="AF1331" i="2"/>
  <c r="CA1331" i="2"/>
  <c r="AU1331" i="2"/>
  <c r="AE1331" i="2"/>
  <c r="BZ1331" i="2"/>
  <c r="AT1331" i="2"/>
  <c r="AD1331" i="2"/>
  <c r="BY1331" i="2"/>
  <c r="AS1331" i="2"/>
  <c r="AC1331" i="2"/>
  <c r="BX1331" i="2"/>
  <c r="AR1331" i="2"/>
  <c r="AB1331" i="2"/>
  <c r="BW1331" i="2"/>
  <c r="AQ1331" i="2"/>
  <c r="AA1331" i="2"/>
  <c r="BU1331" i="2"/>
  <c r="BE1331" i="2"/>
  <c r="AO1331" i="2"/>
  <c r="Y1331" i="2"/>
  <c r="BD1331" i="2"/>
  <c r="AN1331" i="2"/>
  <c r="X1331" i="2"/>
  <c r="BV1331" i="2"/>
  <c r="BF1331" i="2"/>
  <c r="BC1331" i="2"/>
  <c r="BB1331" i="2"/>
  <c r="AP1331" i="2"/>
  <c r="AM1331" i="2"/>
  <c r="AL1331" i="2"/>
  <c r="Z1331" i="2"/>
  <c r="W1331" i="2"/>
  <c r="V1331" i="2"/>
  <c r="BZ1382" i="2"/>
  <c r="BJ1382" i="2"/>
  <c r="AT1382" i="2"/>
  <c r="AD1382" i="2"/>
  <c r="BY1382" i="2"/>
  <c r="BI1382" i="2"/>
  <c r="AS1382" i="2"/>
  <c r="AC1382" i="2"/>
  <c r="BH1382" i="2"/>
  <c r="AR1382" i="2"/>
  <c r="AB1382" i="2"/>
  <c r="BG1382" i="2"/>
  <c r="AQ1382" i="2"/>
  <c r="AA1382" i="2"/>
  <c r="BF1382" i="2"/>
  <c r="AP1382" i="2"/>
  <c r="Z1382" i="2"/>
  <c r="BE1382" i="2"/>
  <c r="AO1382" i="2"/>
  <c r="Y1382" i="2"/>
  <c r="BD1382" i="2"/>
  <c r="AN1382" i="2"/>
  <c r="X1382" i="2"/>
  <c r="BS1382" i="2"/>
  <c r="BC1382" i="2"/>
  <c r="AM1382" i="2"/>
  <c r="W1382" i="2"/>
  <c r="BR1382" i="2"/>
  <c r="BB1382" i="2"/>
  <c r="AL1382" i="2"/>
  <c r="V1382" i="2"/>
  <c r="BQ1382" i="2"/>
  <c r="BA1382" i="2"/>
  <c r="AK1382" i="2"/>
  <c r="U1382" i="2"/>
  <c r="CF1382" i="2"/>
  <c r="BO1382" i="2"/>
  <c r="AY1382" i="2"/>
  <c r="AI1382" i="2"/>
  <c r="CD1382" i="2"/>
  <c r="BN1382" i="2"/>
  <c r="AX1382" i="2"/>
  <c r="AH1382" i="2"/>
  <c r="CA1382" i="2"/>
  <c r="BK1382" i="2"/>
  <c r="AU1382" i="2"/>
  <c r="AE1382" i="2"/>
  <c r="CB1382" i="2"/>
  <c r="BP1382" i="2"/>
  <c r="BM1382" i="2"/>
  <c r="BL1382" i="2"/>
  <c r="AZ1382" i="2"/>
  <c r="AW1382" i="2"/>
  <c r="AV1382" i="2"/>
  <c r="AJ1382" i="2"/>
  <c r="AG1382" i="2"/>
  <c r="AF1382" i="2"/>
  <c r="CG1382" i="2"/>
  <c r="CC1382" i="2"/>
  <c r="BZ1431" i="2"/>
  <c r="BJ1431" i="2"/>
  <c r="AT1431" i="2"/>
  <c r="AD1431" i="2"/>
  <c r="BY1431" i="2"/>
  <c r="BI1431" i="2"/>
  <c r="AS1431" i="2"/>
  <c r="AC1431" i="2"/>
  <c r="BH1431" i="2"/>
  <c r="AR1431" i="2"/>
  <c r="AB1431" i="2"/>
  <c r="BG1431" i="2"/>
  <c r="AQ1431" i="2"/>
  <c r="AA1431" i="2"/>
  <c r="BF1431" i="2"/>
  <c r="AP1431" i="2"/>
  <c r="Z1431" i="2"/>
  <c r="BE1431" i="2"/>
  <c r="AO1431" i="2"/>
  <c r="Y1431" i="2"/>
  <c r="BD1431" i="2"/>
  <c r="AN1431" i="2"/>
  <c r="X1431" i="2"/>
  <c r="BS1431" i="2"/>
  <c r="BC1431" i="2"/>
  <c r="AM1431" i="2"/>
  <c r="W1431" i="2"/>
  <c r="BR1431" i="2"/>
  <c r="BB1431" i="2"/>
  <c r="AL1431" i="2"/>
  <c r="V1431" i="2"/>
  <c r="BQ1431" i="2"/>
  <c r="BA1431" i="2"/>
  <c r="AK1431" i="2"/>
  <c r="U1431" i="2"/>
  <c r="CG1431" i="2"/>
  <c r="BP1431" i="2"/>
  <c r="AZ1431" i="2"/>
  <c r="AJ1431" i="2"/>
  <c r="CF1431" i="2"/>
  <c r="BO1431" i="2"/>
  <c r="AY1431" i="2"/>
  <c r="AI1431" i="2"/>
  <c r="CD1431" i="2"/>
  <c r="BN1431" i="2"/>
  <c r="AX1431" i="2"/>
  <c r="AH1431" i="2"/>
  <c r="CA1431" i="2"/>
  <c r="BK1431" i="2"/>
  <c r="AU1431" i="2"/>
  <c r="AE1431" i="2"/>
  <c r="AV1431" i="2"/>
  <c r="AG1431" i="2"/>
  <c r="AF1431" i="2"/>
  <c r="CC1431" i="2"/>
  <c r="CB1431" i="2"/>
  <c r="BM1431" i="2"/>
  <c r="BL1431" i="2"/>
  <c r="AW1431" i="2"/>
  <c r="BK1480" i="2"/>
  <c r="AU1480" i="2"/>
  <c r="AE1480" i="2"/>
  <c r="BJ1480" i="2"/>
  <c r="AT1480" i="2"/>
  <c r="AD1480" i="2"/>
  <c r="BI1480" i="2"/>
  <c r="AS1480" i="2"/>
  <c r="AC1480" i="2"/>
  <c r="BW1480" i="2"/>
  <c r="BG1480" i="2"/>
  <c r="AQ1480" i="2"/>
  <c r="AA1480" i="2"/>
  <c r="BV1480" i="2"/>
  <c r="BF1480" i="2"/>
  <c r="AP1480" i="2"/>
  <c r="Z1480" i="2"/>
  <c r="BU1480" i="2"/>
  <c r="BE1480" i="2"/>
  <c r="AO1480" i="2"/>
  <c r="Y1480" i="2"/>
  <c r="BT1480" i="2"/>
  <c r="BD1480" i="2"/>
  <c r="AN1480" i="2"/>
  <c r="X1480" i="2"/>
  <c r="BS1480" i="2"/>
  <c r="BC1480" i="2"/>
  <c r="AM1480" i="2"/>
  <c r="W1480" i="2"/>
  <c r="BR1480" i="2"/>
  <c r="BB1480" i="2"/>
  <c r="AL1480" i="2"/>
  <c r="V1480" i="2"/>
  <c r="BQ1480" i="2"/>
  <c r="BA1480" i="2"/>
  <c r="AK1480" i="2"/>
  <c r="U1480" i="2"/>
  <c r="CG1480" i="2"/>
  <c r="BP1480" i="2"/>
  <c r="AZ1480" i="2"/>
  <c r="AJ1480" i="2"/>
  <c r="CF1480" i="2"/>
  <c r="BO1480" i="2"/>
  <c r="AY1480" i="2"/>
  <c r="AI1480" i="2"/>
  <c r="CD1480" i="2"/>
  <c r="BN1480" i="2"/>
  <c r="AX1480" i="2"/>
  <c r="AH1480" i="2"/>
  <c r="BM1480" i="2"/>
  <c r="AW1480" i="2"/>
  <c r="AG1480" i="2"/>
  <c r="BL1480" i="2"/>
  <c r="BH1480" i="2"/>
  <c r="AV1480" i="2"/>
  <c r="AR1480" i="2"/>
  <c r="AF1480" i="2"/>
  <c r="AB1480" i="2"/>
  <c r="BZ1528" i="2"/>
  <c r="BJ1528" i="2"/>
  <c r="AT1528" i="2"/>
  <c r="AD1528" i="2"/>
  <c r="BY1528" i="2"/>
  <c r="BI1528" i="2"/>
  <c r="AS1528" i="2"/>
  <c r="AC1528" i="2"/>
  <c r="BX1528" i="2"/>
  <c r="BH1528" i="2"/>
  <c r="AR1528" i="2"/>
  <c r="AB1528" i="2"/>
  <c r="BV1528" i="2"/>
  <c r="BF1528" i="2"/>
  <c r="AP1528" i="2"/>
  <c r="Z1528" i="2"/>
  <c r="BU1528" i="2"/>
  <c r="BE1528" i="2"/>
  <c r="AO1528" i="2"/>
  <c r="Y1528" i="2"/>
  <c r="BT1528" i="2"/>
  <c r="BD1528" i="2"/>
  <c r="AN1528" i="2"/>
  <c r="X1528" i="2"/>
  <c r="BS1528" i="2"/>
  <c r="BC1528" i="2"/>
  <c r="AM1528" i="2"/>
  <c r="W1528" i="2"/>
  <c r="BR1528" i="2"/>
  <c r="BB1528" i="2"/>
  <c r="AL1528" i="2"/>
  <c r="V1528" i="2"/>
  <c r="BQ1528" i="2"/>
  <c r="BA1528" i="2"/>
  <c r="AK1528" i="2"/>
  <c r="U1528" i="2"/>
  <c r="BP1528" i="2"/>
  <c r="AZ1528" i="2"/>
  <c r="AJ1528" i="2"/>
  <c r="BO1528" i="2"/>
  <c r="AY1528" i="2"/>
  <c r="AI1528" i="2"/>
  <c r="BN1528" i="2"/>
  <c r="AX1528" i="2"/>
  <c r="AH1528" i="2"/>
  <c r="BM1528" i="2"/>
  <c r="AW1528" i="2"/>
  <c r="AG1528" i="2"/>
  <c r="BL1528" i="2"/>
  <c r="AV1528" i="2"/>
  <c r="AF1528" i="2"/>
  <c r="CA1528" i="2"/>
  <c r="BW1528" i="2"/>
  <c r="BK1528" i="2"/>
  <c r="BG1528" i="2"/>
  <c r="AU1528" i="2"/>
  <c r="AQ1528" i="2"/>
  <c r="AE1528" i="2"/>
  <c r="AA1528" i="2"/>
  <c r="CB1629" i="2"/>
  <c r="AV1629" i="2"/>
  <c r="AF1629" i="2"/>
  <c r="CA1629" i="2"/>
  <c r="AU1629" i="2"/>
  <c r="AE1629" i="2"/>
  <c r="BZ1629" i="2"/>
  <c r="BJ1629" i="2"/>
  <c r="AT1629" i="2"/>
  <c r="AD1629" i="2"/>
  <c r="BY1629" i="2"/>
  <c r="BI1629" i="2"/>
  <c r="AS1629" i="2"/>
  <c r="AC1629" i="2"/>
  <c r="BH1629" i="2"/>
  <c r="AR1629" i="2"/>
  <c r="AB1629" i="2"/>
  <c r="BG1629" i="2"/>
  <c r="AQ1629" i="2"/>
  <c r="AA1629" i="2"/>
  <c r="BF1629" i="2"/>
  <c r="AP1629" i="2"/>
  <c r="Z1629" i="2"/>
  <c r="BE1629" i="2"/>
  <c r="AO1629" i="2"/>
  <c r="Y1629" i="2"/>
  <c r="BD1629" i="2"/>
  <c r="AN1629" i="2"/>
  <c r="X1629" i="2"/>
  <c r="BC1629" i="2"/>
  <c r="AM1629" i="2"/>
  <c r="W1629" i="2"/>
  <c r="BB1629" i="2"/>
  <c r="AL1629" i="2"/>
  <c r="V1629" i="2"/>
  <c r="BA1629" i="2"/>
  <c r="AK1629" i="2"/>
  <c r="U1629" i="2"/>
  <c r="CG1629" i="2"/>
  <c r="AZ1629" i="2"/>
  <c r="AJ1629" i="2"/>
  <c r="CF1629" i="2"/>
  <c r="AY1629" i="2"/>
  <c r="AI1629" i="2"/>
  <c r="CD1629" i="2"/>
  <c r="AX1629" i="2"/>
  <c r="AH1629" i="2"/>
  <c r="AG1629" i="2"/>
  <c r="AW1629" i="2"/>
  <c r="BH1677" i="2"/>
  <c r="AR1677" i="2"/>
  <c r="AB1677" i="2"/>
  <c r="BG1677" i="2"/>
  <c r="AQ1677" i="2"/>
  <c r="AA1677" i="2"/>
  <c r="BF1677" i="2"/>
  <c r="AP1677" i="2"/>
  <c r="Z1677" i="2"/>
  <c r="BE1677" i="2"/>
  <c r="AO1677" i="2"/>
  <c r="Y1677" i="2"/>
  <c r="BD1677" i="2"/>
  <c r="AN1677" i="2"/>
  <c r="X1677" i="2"/>
  <c r="BC1677" i="2"/>
  <c r="AM1677" i="2"/>
  <c r="W1677" i="2"/>
  <c r="BB1677" i="2"/>
  <c r="AL1677" i="2"/>
  <c r="V1677" i="2"/>
  <c r="BA1677" i="2"/>
  <c r="AK1677" i="2"/>
  <c r="U1677" i="2"/>
  <c r="CG1677" i="2"/>
  <c r="AZ1677" i="2"/>
  <c r="AJ1677" i="2"/>
  <c r="CF1677" i="2"/>
  <c r="AY1677" i="2"/>
  <c r="AI1677" i="2"/>
  <c r="CD1677" i="2"/>
  <c r="AX1677" i="2"/>
  <c r="AH1677" i="2"/>
  <c r="AW1677" i="2"/>
  <c r="AG1677" i="2"/>
  <c r="CB1677" i="2"/>
  <c r="AV1677" i="2"/>
  <c r="AF1677" i="2"/>
  <c r="CA1677" i="2"/>
  <c r="AU1677" i="2"/>
  <c r="AE1677" i="2"/>
  <c r="BZ1677" i="2"/>
  <c r="BJ1677" i="2"/>
  <c r="AT1677" i="2"/>
  <c r="AD1677" i="2"/>
  <c r="BY1677" i="2"/>
  <c r="BI1677" i="2"/>
  <c r="AS1677" i="2"/>
  <c r="AC1677" i="2"/>
  <c r="BW1725" i="2"/>
  <c r="AQ1725" i="2"/>
  <c r="AA1725" i="2"/>
  <c r="BV1725" i="2"/>
  <c r="BF1725" i="2"/>
  <c r="AP1725" i="2"/>
  <c r="Z1725" i="2"/>
  <c r="BU1725" i="2"/>
  <c r="BE1725" i="2"/>
  <c r="AO1725" i="2"/>
  <c r="Y1725" i="2"/>
  <c r="BD1725" i="2"/>
  <c r="AN1725" i="2"/>
  <c r="X1725" i="2"/>
  <c r="BC1725" i="2"/>
  <c r="AM1725" i="2"/>
  <c r="W1725" i="2"/>
  <c r="BB1725" i="2"/>
  <c r="AL1725" i="2"/>
  <c r="V1725" i="2"/>
  <c r="BA1725" i="2"/>
  <c r="AK1725" i="2"/>
  <c r="U1725" i="2"/>
  <c r="CG1725" i="2"/>
  <c r="AZ1725" i="2"/>
  <c r="AJ1725" i="2"/>
  <c r="CF1725" i="2"/>
  <c r="AY1725" i="2"/>
  <c r="AI1725" i="2"/>
  <c r="CD1725" i="2"/>
  <c r="AX1725" i="2"/>
  <c r="AH1725" i="2"/>
  <c r="AW1725" i="2"/>
  <c r="AG1725" i="2"/>
  <c r="CB1725" i="2"/>
  <c r="AV1725" i="2"/>
  <c r="AF1725" i="2"/>
  <c r="CA1725" i="2"/>
  <c r="AU1725" i="2"/>
  <c r="AE1725" i="2"/>
  <c r="BZ1725" i="2"/>
  <c r="AT1725" i="2"/>
  <c r="AD1725" i="2"/>
  <c r="BY1725" i="2"/>
  <c r="AS1725" i="2"/>
  <c r="AC1725" i="2"/>
  <c r="BX1725" i="2"/>
  <c r="AR1725" i="2"/>
  <c r="AB1725" i="2"/>
  <c r="BW1773" i="2"/>
  <c r="AQ1773" i="2"/>
  <c r="AA1773" i="2"/>
  <c r="BF1773" i="2"/>
  <c r="AP1773" i="2"/>
  <c r="Z1773" i="2"/>
  <c r="BE1773" i="2"/>
  <c r="AO1773" i="2"/>
  <c r="Y1773" i="2"/>
  <c r="BD1773" i="2"/>
  <c r="AN1773" i="2"/>
  <c r="X1773" i="2"/>
  <c r="BC1773" i="2"/>
  <c r="AM1773" i="2"/>
  <c r="W1773" i="2"/>
  <c r="BB1773" i="2"/>
  <c r="AL1773" i="2"/>
  <c r="V1773" i="2"/>
  <c r="BA1773" i="2"/>
  <c r="AK1773" i="2"/>
  <c r="U1773" i="2"/>
  <c r="CG1773" i="2"/>
  <c r="AZ1773" i="2"/>
  <c r="AJ1773" i="2"/>
  <c r="CF1773" i="2"/>
  <c r="AY1773" i="2"/>
  <c r="AI1773" i="2"/>
  <c r="CD1773" i="2"/>
  <c r="AX1773" i="2"/>
  <c r="AH1773" i="2"/>
  <c r="AW1773" i="2"/>
  <c r="AG1773" i="2"/>
  <c r="CB1773" i="2"/>
  <c r="AV1773" i="2"/>
  <c r="AF1773" i="2"/>
  <c r="CA1773" i="2"/>
  <c r="AU1773" i="2"/>
  <c r="AE1773" i="2"/>
  <c r="BZ1773" i="2"/>
  <c r="AT1773" i="2"/>
  <c r="AD1773" i="2"/>
  <c r="BY1773" i="2"/>
  <c r="AS1773" i="2"/>
  <c r="AC1773" i="2"/>
  <c r="BX1773" i="2"/>
  <c r="AR1773" i="2"/>
  <c r="AB1773" i="2"/>
  <c r="CG1824" i="2"/>
  <c r="BP1824" i="2"/>
  <c r="AZ1824" i="2"/>
  <c r="AJ1824" i="2"/>
  <c r="CF1824" i="2"/>
  <c r="BO1824" i="2"/>
  <c r="AY1824" i="2"/>
  <c r="AI1824" i="2"/>
  <c r="CD1824" i="2"/>
  <c r="BN1824" i="2"/>
  <c r="AX1824" i="2"/>
  <c r="AH1824" i="2"/>
  <c r="BM1824" i="2"/>
  <c r="AW1824" i="2"/>
  <c r="AG1824" i="2"/>
  <c r="BL1824" i="2"/>
  <c r="AV1824" i="2"/>
  <c r="AF1824" i="2"/>
  <c r="BK1824" i="2"/>
  <c r="AU1824" i="2"/>
  <c r="AE1824" i="2"/>
  <c r="BJ1824" i="2"/>
  <c r="AT1824" i="2"/>
  <c r="AD1824" i="2"/>
  <c r="BI1824" i="2"/>
  <c r="AS1824" i="2"/>
  <c r="AC1824" i="2"/>
  <c r="BH1824" i="2"/>
  <c r="AR1824" i="2"/>
  <c r="AB1824" i="2"/>
  <c r="BW1824" i="2"/>
  <c r="BG1824" i="2"/>
  <c r="AQ1824" i="2"/>
  <c r="AA1824" i="2"/>
  <c r="BV1824" i="2"/>
  <c r="BF1824" i="2"/>
  <c r="AP1824" i="2"/>
  <c r="Z1824" i="2"/>
  <c r="BU1824" i="2"/>
  <c r="BE1824" i="2"/>
  <c r="AO1824" i="2"/>
  <c r="Y1824" i="2"/>
  <c r="BT1824" i="2"/>
  <c r="BD1824" i="2"/>
  <c r="AN1824" i="2"/>
  <c r="X1824" i="2"/>
  <c r="BS1824" i="2"/>
  <c r="BC1824" i="2"/>
  <c r="AM1824" i="2"/>
  <c r="W1824" i="2"/>
  <c r="BB1824" i="2"/>
  <c r="BA1824" i="2"/>
  <c r="AL1824" i="2"/>
  <c r="AK1824" i="2"/>
  <c r="V1824" i="2"/>
  <c r="U1824" i="2"/>
  <c r="BR1824" i="2"/>
  <c r="BQ1824" i="2"/>
  <c r="BL1872" i="2"/>
  <c r="AV1872" i="2"/>
  <c r="AF1872" i="2"/>
  <c r="BK1872" i="2"/>
  <c r="AU1872" i="2"/>
  <c r="AE1872" i="2"/>
  <c r="BJ1872" i="2"/>
  <c r="AT1872" i="2"/>
  <c r="AD1872" i="2"/>
  <c r="BI1872" i="2"/>
  <c r="AS1872" i="2"/>
  <c r="AC1872" i="2"/>
  <c r="BH1872" i="2"/>
  <c r="AR1872" i="2"/>
  <c r="AB1872" i="2"/>
  <c r="BW1872" i="2"/>
  <c r="BG1872" i="2"/>
  <c r="AQ1872" i="2"/>
  <c r="AA1872" i="2"/>
  <c r="BV1872" i="2"/>
  <c r="BF1872" i="2"/>
  <c r="AP1872" i="2"/>
  <c r="Z1872" i="2"/>
  <c r="BU1872" i="2"/>
  <c r="BE1872" i="2"/>
  <c r="AO1872" i="2"/>
  <c r="Y1872" i="2"/>
  <c r="BT1872" i="2"/>
  <c r="BD1872" i="2"/>
  <c r="AN1872" i="2"/>
  <c r="X1872" i="2"/>
  <c r="BS1872" i="2"/>
  <c r="BC1872" i="2"/>
  <c r="AM1872" i="2"/>
  <c r="W1872" i="2"/>
  <c r="BR1872" i="2"/>
  <c r="BB1872" i="2"/>
  <c r="AL1872" i="2"/>
  <c r="V1872" i="2"/>
  <c r="CG1872" i="2"/>
  <c r="BP1872" i="2"/>
  <c r="AZ1872" i="2"/>
  <c r="AJ1872" i="2"/>
  <c r="CF1872" i="2"/>
  <c r="BO1872" i="2"/>
  <c r="AY1872" i="2"/>
  <c r="AI1872" i="2"/>
  <c r="CD1872" i="2"/>
  <c r="BQ1872" i="2"/>
  <c r="BN1872" i="2"/>
  <c r="BM1872" i="2"/>
  <c r="BA1872" i="2"/>
  <c r="AX1872" i="2"/>
  <c r="AW1872" i="2"/>
  <c r="AK1872" i="2"/>
  <c r="AH1872" i="2"/>
  <c r="U1872" i="2"/>
  <c r="AG1872" i="2"/>
  <c r="CB1921" i="2"/>
  <c r="BL1921" i="2"/>
  <c r="AV1921" i="2"/>
  <c r="AF1921" i="2"/>
  <c r="CA1921" i="2"/>
  <c r="BK1921" i="2"/>
  <c r="AU1921" i="2"/>
  <c r="AE1921" i="2"/>
  <c r="BZ1921" i="2"/>
  <c r="BJ1921" i="2"/>
  <c r="AT1921" i="2"/>
  <c r="AD1921" i="2"/>
  <c r="BY1921" i="2"/>
  <c r="BI1921" i="2"/>
  <c r="AS1921" i="2"/>
  <c r="AC1921" i="2"/>
  <c r="BH1921" i="2"/>
  <c r="AR1921" i="2"/>
  <c r="AB1921" i="2"/>
  <c r="BG1921" i="2"/>
  <c r="AQ1921" i="2"/>
  <c r="AA1921" i="2"/>
  <c r="BF1921" i="2"/>
  <c r="AP1921" i="2"/>
  <c r="Z1921" i="2"/>
  <c r="BE1921" i="2"/>
  <c r="AO1921" i="2"/>
  <c r="Y1921" i="2"/>
  <c r="BD1921" i="2"/>
  <c r="AN1921" i="2"/>
  <c r="X1921" i="2"/>
  <c r="BS1921" i="2"/>
  <c r="BC1921" i="2"/>
  <c r="AM1921" i="2"/>
  <c r="W1921" i="2"/>
  <c r="BR1921" i="2"/>
  <c r="BB1921" i="2"/>
  <c r="AL1921" i="2"/>
  <c r="V1921" i="2"/>
  <c r="CG1921" i="2"/>
  <c r="BP1921" i="2"/>
  <c r="AZ1921" i="2"/>
  <c r="AJ1921" i="2"/>
  <c r="CF1921" i="2"/>
  <c r="BO1921" i="2"/>
  <c r="AY1921" i="2"/>
  <c r="AI1921" i="2"/>
  <c r="BQ1921" i="2"/>
  <c r="BN1921" i="2"/>
  <c r="BM1921" i="2"/>
  <c r="BA1921" i="2"/>
  <c r="AX1921" i="2"/>
  <c r="AW1921" i="2"/>
  <c r="AK1921" i="2"/>
  <c r="AH1921" i="2"/>
  <c r="AG1921" i="2"/>
  <c r="U1921" i="2"/>
  <c r="CC1921" i="2"/>
  <c r="CD1921" i="2"/>
  <c r="CD1971" i="2"/>
  <c r="BN1971" i="2"/>
  <c r="AH1971" i="2"/>
  <c r="CC1971" i="2"/>
  <c r="BM1971" i="2"/>
  <c r="AW1971" i="2"/>
  <c r="AG1971" i="2"/>
  <c r="CB1971" i="2"/>
  <c r="BL1971" i="2"/>
  <c r="AV1971" i="2"/>
  <c r="AF1971" i="2"/>
  <c r="BZ1971" i="2"/>
  <c r="AT1971" i="2"/>
  <c r="AD1971" i="2"/>
  <c r="BY1971" i="2"/>
  <c r="AS1971" i="2"/>
  <c r="AC1971" i="2"/>
  <c r="BX1971" i="2"/>
  <c r="AR1971" i="2"/>
  <c r="AB1971" i="2"/>
  <c r="BW1971" i="2"/>
  <c r="AQ1971" i="2"/>
  <c r="AA1971" i="2"/>
  <c r="BV1971" i="2"/>
  <c r="AP1971" i="2"/>
  <c r="Z1971" i="2"/>
  <c r="BU1971" i="2"/>
  <c r="AO1971" i="2"/>
  <c r="Y1971" i="2"/>
  <c r="BT1971" i="2"/>
  <c r="AN1971" i="2"/>
  <c r="X1971" i="2"/>
  <c r="BS1971" i="2"/>
  <c r="AM1971" i="2"/>
  <c r="W1971" i="2"/>
  <c r="BR1971" i="2"/>
  <c r="AL1971" i="2"/>
  <c r="V1971" i="2"/>
  <c r="BQ1971" i="2"/>
  <c r="AK1971" i="2"/>
  <c r="U1971" i="2"/>
  <c r="CG1971" i="2"/>
  <c r="BP1971" i="2"/>
  <c r="AJ1971" i="2"/>
  <c r="AI1971" i="2"/>
  <c r="AE1971" i="2"/>
  <c r="CF1971" i="2"/>
  <c r="CA1971" i="2"/>
  <c r="BO1971" i="2"/>
  <c r="AU1971" i="2"/>
  <c r="CD2026" i="2"/>
  <c r="BN2026" i="2"/>
  <c r="AX2026" i="2"/>
  <c r="AH2026" i="2"/>
  <c r="BM2026" i="2"/>
  <c r="AW2026" i="2"/>
  <c r="AG2026" i="2"/>
  <c r="BL2026" i="2"/>
  <c r="AV2026" i="2"/>
  <c r="AF2026" i="2"/>
  <c r="BK2026" i="2"/>
  <c r="AU2026" i="2"/>
  <c r="AE2026" i="2"/>
  <c r="BJ2026" i="2"/>
  <c r="AT2026" i="2"/>
  <c r="AD2026" i="2"/>
  <c r="BI2026" i="2"/>
  <c r="AS2026" i="2"/>
  <c r="AC2026" i="2"/>
  <c r="BH2026" i="2"/>
  <c r="AR2026" i="2"/>
  <c r="AB2026" i="2"/>
  <c r="BG2026" i="2"/>
  <c r="AQ2026" i="2"/>
  <c r="AA2026" i="2"/>
  <c r="BF2026" i="2"/>
  <c r="AP2026" i="2"/>
  <c r="Z2026" i="2"/>
  <c r="BE2026" i="2"/>
  <c r="AO2026" i="2"/>
  <c r="Y2026" i="2"/>
  <c r="BD2026" i="2"/>
  <c r="AN2026" i="2"/>
  <c r="X2026" i="2"/>
  <c r="BC2026" i="2"/>
  <c r="AM2026" i="2"/>
  <c r="W2026" i="2"/>
  <c r="BB2026" i="2"/>
  <c r="AL2026" i="2"/>
  <c r="V2026" i="2"/>
  <c r="BA2026" i="2"/>
  <c r="AK2026" i="2"/>
  <c r="U2026" i="2"/>
  <c r="CG2026" i="2"/>
  <c r="AZ2026" i="2"/>
  <c r="AJ2026" i="2"/>
  <c r="AY2026" i="2"/>
  <c r="AI2026" i="2"/>
  <c r="CF2026" i="2"/>
  <c r="BO2026" i="2"/>
  <c r="BD2075" i="2"/>
  <c r="AN2075" i="2"/>
  <c r="X2075" i="2"/>
  <c r="BC2075" i="2"/>
  <c r="AM2075" i="2"/>
  <c r="W2075" i="2"/>
  <c r="BB2075" i="2"/>
  <c r="AL2075" i="2"/>
  <c r="V2075" i="2"/>
  <c r="BA2075" i="2"/>
  <c r="AK2075" i="2"/>
  <c r="U2075" i="2"/>
  <c r="CG2075" i="2"/>
  <c r="AZ2075" i="2"/>
  <c r="AJ2075" i="2"/>
  <c r="CF2075" i="2"/>
  <c r="AY2075" i="2"/>
  <c r="AI2075" i="2"/>
  <c r="CD2075" i="2"/>
  <c r="AX2075" i="2"/>
  <c r="AH2075" i="2"/>
  <c r="AW2075" i="2"/>
  <c r="AG2075" i="2"/>
  <c r="AV2075" i="2"/>
  <c r="AF2075" i="2"/>
  <c r="AU2075" i="2"/>
  <c r="AE2075" i="2"/>
  <c r="BJ2075" i="2"/>
  <c r="AT2075" i="2"/>
  <c r="AD2075" i="2"/>
  <c r="BI2075" i="2"/>
  <c r="AS2075" i="2"/>
  <c r="AC2075" i="2"/>
  <c r="BH2075" i="2"/>
  <c r="AR2075" i="2"/>
  <c r="AB2075" i="2"/>
  <c r="BG2075" i="2"/>
  <c r="AQ2075" i="2"/>
  <c r="AA2075" i="2"/>
  <c r="BF2075" i="2"/>
  <c r="BE2075" i="2"/>
  <c r="AP2075" i="2"/>
  <c r="AO2075" i="2"/>
  <c r="Z2075" i="2"/>
  <c r="Y2075" i="2"/>
  <c r="AS2128" i="2"/>
  <c r="AC2128" i="2"/>
  <c r="AR2128" i="2"/>
  <c r="AB2128" i="2"/>
  <c r="AQ2128" i="2"/>
  <c r="AA2128" i="2"/>
  <c r="BF2128" i="2"/>
  <c r="AP2128" i="2"/>
  <c r="Z2128" i="2"/>
  <c r="BE2128" i="2"/>
  <c r="AO2128" i="2"/>
  <c r="Y2128" i="2"/>
  <c r="BD2128" i="2"/>
  <c r="AN2128" i="2"/>
  <c r="X2128" i="2"/>
  <c r="BC2128" i="2"/>
  <c r="AM2128" i="2"/>
  <c r="W2128" i="2"/>
  <c r="BB2128" i="2"/>
  <c r="AL2128" i="2"/>
  <c r="V2128" i="2"/>
  <c r="BA2128" i="2"/>
  <c r="AK2128" i="2"/>
  <c r="U2128" i="2"/>
  <c r="CF2128" i="2"/>
  <c r="AY2128" i="2"/>
  <c r="AI2128" i="2"/>
  <c r="AX2128" i="2"/>
  <c r="AH2128" i="2"/>
  <c r="AV2128" i="2"/>
  <c r="AF2128" i="2"/>
  <c r="AU2128" i="2"/>
  <c r="AE2128" i="2"/>
  <c r="AT2128" i="2"/>
  <c r="AD2128" i="2"/>
  <c r="AZ2128" i="2"/>
  <c r="AW2128" i="2"/>
  <c r="AJ2128" i="2"/>
  <c r="AG2128" i="2"/>
  <c r="CG2128" i="2"/>
  <c r="CD2282" i="2"/>
  <c r="AX2282" i="2"/>
  <c r="AH2282" i="2"/>
  <c r="CC2282" i="2"/>
  <c r="AW2282" i="2"/>
  <c r="AG2282" i="2"/>
  <c r="CB2282" i="2"/>
  <c r="AV2282" i="2"/>
  <c r="AF2282" i="2"/>
  <c r="CA2282" i="2"/>
  <c r="AU2282" i="2"/>
  <c r="AE2282" i="2"/>
  <c r="BZ2282" i="2"/>
  <c r="BJ2282" i="2"/>
  <c r="AT2282" i="2"/>
  <c r="AD2282" i="2"/>
  <c r="BY2282" i="2"/>
  <c r="BI2282" i="2"/>
  <c r="AS2282" i="2"/>
  <c r="AC2282" i="2"/>
  <c r="BX2282" i="2"/>
  <c r="BH2282" i="2"/>
  <c r="AR2282" i="2"/>
  <c r="AB2282" i="2"/>
  <c r="BW2282" i="2"/>
  <c r="BG2282" i="2"/>
  <c r="AQ2282" i="2"/>
  <c r="AA2282" i="2"/>
  <c r="BV2282" i="2"/>
  <c r="BF2282" i="2"/>
  <c r="AP2282" i="2"/>
  <c r="Z2282" i="2"/>
  <c r="BU2282" i="2"/>
  <c r="BE2282" i="2"/>
  <c r="AO2282" i="2"/>
  <c r="Y2282" i="2"/>
  <c r="BT2282" i="2"/>
  <c r="BD2282" i="2"/>
  <c r="AN2282" i="2"/>
  <c r="X2282" i="2"/>
  <c r="BS2282" i="2"/>
  <c r="BC2282" i="2"/>
  <c r="AM2282" i="2"/>
  <c r="W2282" i="2"/>
  <c r="BR2282" i="2"/>
  <c r="BB2282" i="2"/>
  <c r="AL2282" i="2"/>
  <c r="V2282" i="2"/>
  <c r="BQ2282" i="2"/>
  <c r="BA2282" i="2"/>
  <c r="AK2282" i="2"/>
  <c r="U2282" i="2"/>
  <c r="CG2282" i="2"/>
  <c r="AZ2282" i="2"/>
  <c r="AJ2282" i="2"/>
  <c r="AY2282" i="2"/>
  <c r="AI2282" i="2"/>
  <c r="CF2282" i="2"/>
  <c r="BA2334" i="2"/>
  <c r="AK2334" i="2"/>
  <c r="U2334" i="2"/>
  <c r="CG2334" i="2"/>
  <c r="AZ2334" i="2"/>
  <c r="AJ2334" i="2"/>
  <c r="CF2334" i="2"/>
  <c r="BO2334" i="2"/>
  <c r="AY2334" i="2"/>
  <c r="AI2334" i="2"/>
  <c r="BM2334" i="2"/>
  <c r="AW2334" i="2"/>
  <c r="AG2334" i="2"/>
  <c r="BL2334" i="2"/>
  <c r="AV2334" i="2"/>
  <c r="AF2334" i="2"/>
  <c r="BK2334" i="2"/>
  <c r="AU2334" i="2"/>
  <c r="AE2334" i="2"/>
  <c r="BZ2334" i="2"/>
  <c r="BJ2334" i="2"/>
  <c r="AT2334" i="2"/>
  <c r="AD2334" i="2"/>
  <c r="BY2334" i="2"/>
  <c r="BI2334" i="2"/>
  <c r="AS2334" i="2"/>
  <c r="AC2334" i="2"/>
  <c r="BX2334" i="2"/>
  <c r="BH2334" i="2"/>
  <c r="AR2334" i="2"/>
  <c r="AB2334" i="2"/>
  <c r="BW2334" i="2"/>
  <c r="BG2334" i="2"/>
  <c r="AQ2334" i="2"/>
  <c r="AA2334" i="2"/>
  <c r="BV2334" i="2"/>
  <c r="BF2334" i="2"/>
  <c r="AP2334" i="2"/>
  <c r="Z2334" i="2"/>
  <c r="BD2334" i="2"/>
  <c r="AN2334" i="2"/>
  <c r="X2334" i="2"/>
  <c r="BB2334" i="2"/>
  <c r="AL2334" i="2"/>
  <c r="V2334" i="2"/>
  <c r="W2334" i="2"/>
  <c r="BU2334" i="2"/>
  <c r="BN2334" i="2"/>
  <c r="BE2334" i="2"/>
  <c r="BC2334" i="2"/>
  <c r="AX2334" i="2"/>
  <c r="AO2334" i="2"/>
  <c r="AM2334" i="2"/>
  <c r="AH2334" i="2"/>
  <c r="Y2334" i="2"/>
  <c r="BV103" i="2"/>
  <c r="BF103" i="2"/>
  <c r="AP103" i="2"/>
  <c r="BU103" i="2"/>
  <c r="BE103" i="2"/>
  <c r="AO103" i="2"/>
  <c r="BT103" i="2"/>
  <c r="BD103" i="2"/>
  <c r="AN103" i="2"/>
  <c r="BS103" i="2"/>
  <c r="BC103" i="2"/>
  <c r="AM103" i="2"/>
  <c r="BR103" i="2"/>
  <c r="BB103" i="2"/>
  <c r="AL103" i="2"/>
  <c r="BQ103" i="2"/>
  <c r="BA103" i="2"/>
  <c r="AK103" i="2"/>
  <c r="CG103" i="2"/>
  <c r="BP103" i="2"/>
  <c r="AZ103" i="2"/>
  <c r="AJ103" i="2"/>
  <c r="CF103" i="2"/>
  <c r="BO103" i="2"/>
  <c r="AY103" i="2"/>
  <c r="AI103" i="2"/>
  <c r="CD103" i="2"/>
  <c r="BN103" i="2"/>
  <c r="AX103" i="2"/>
  <c r="AH103" i="2"/>
  <c r="CC103" i="2"/>
  <c r="BM103" i="2"/>
  <c r="AW103" i="2"/>
  <c r="AG103" i="2"/>
  <c r="CB103" i="2"/>
  <c r="BL103" i="2"/>
  <c r="AV103" i="2"/>
  <c r="AF103" i="2"/>
  <c r="CA103" i="2"/>
  <c r="BK103" i="2"/>
  <c r="AU103" i="2"/>
  <c r="AE103" i="2"/>
  <c r="BZ103" i="2"/>
  <c r="BJ103" i="2"/>
  <c r="AT103" i="2"/>
  <c r="AD103" i="2"/>
  <c r="BY103" i="2"/>
  <c r="BI103" i="2"/>
  <c r="AS103" i="2"/>
  <c r="AC103" i="2"/>
  <c r="BW103" i="2"/>
  <c r="BG103" i="2"/>
  <c r="AQ103" i="2"/>
  <c r="BX103" i="2"/>
  <c r="BH103" i="2"/>
  <c r="AR103" i="2"/>
  <c r="CG1115" i="2"/>
  <c r="AZ1115" i="2"/>
  <c r="CF1115" i="2"/>
  <c r="AY1115" i="2"/>
  <c r="AI1115" i="2"/>
  <c r="CD1115" i="2"/>
  <c r="AX1115" i="2"/>
  <c r="AH1115" i="2"/>
  <c r="CC1115" i="2"/>
  <c r="AW1115" i="2"/>
  <c r="AG1115" i="2"/>
  <c r="CB1115" i="2"/>
  <c r="AV1115" i="2"/>
  <c r="AF1115" i="2"/>
  <c r="CA1115" i="2"/>
  <c r="AU1115" i="2"/>
  <c r="AE1115" i="2"/>
  <c r="BZ1115" i="2"/>
  <c r="BJ1115" i="2"/>
  <c r="AT1115" i="2"/>
  <c r="AD1115" i="2"/>
  <c r="BY1115" i="2"/>
  <c r="BI1115" i="2"/>
  <c r="AS1115" i="2"/>
  <c r="AC1115" i="2"/>
  <c r="BX1115" i="2"/>
  <c r="BH1115" i="2"/>
  <c r="AR1115" i="2"/>
  <c r="BW1115" i="2"/>
  <c r="BG1115" i="2"/>
  <c r="AQ1115" i="2"/>
  <c r="BV1115" i="2"/>
  <c r="BF1115" i="2"/>
  <c r="AP1115" i="2"/>
  <c r="Z1115" i="2"/>
  <c r="BU1115" i="2"/>
  <c r="BE1115" i="2"/>
  <c r="AO1115" i="2"/>
  <c r="Y1115" i="2"/>
  <c r="BD1115" i="2"/>
  <c r="AN1115" i="2"/>
  <c r="X1115" i="2"/>
  <c r="BC1115" i="2"/>
  <c r="AM1115" i="2"/>
  <c r="W1115" i="2"/>
  <c r="BB1115" i="2"/>
  <c r="BA1115" i="2"/>
  <c r="AL1115" i="2"/>
  <c r="V1115" i="2"/>
  <c r="U1115" i="2"/>
  <c r="AS459" i="2"/>
  <c r="AC459" i="2"/>
  <c r="AR459" i="2"/>
  <c r="AB459" i="2"/>
  <c r="AQ459" i="2"/>
  <c r="AA459" i="2"/>
  <c r="AP459" i="2"/>
  <c r="Z459" i="2"/>
  <c r="AO459" i="2"/>
  <c r="Y459" i="2"/>
  <c r="AM459" i="2"/>
  <c r="W459" i="2"/>
  <c r="AL459" i="2"/>
  <c r="V459" i="2"/>
  <c r="AK459" i="2"/>
  <c r="CG459" i="2"/>
  <c r="AJ459" i="2"/>
  <c r="CF459" i="2"/>
  <c r="AI459" i="2"/>
  <c r="CD459" i="2"/>
  <c r="AH459" i="2"/>
  <c r="CC459" i="2"/>
  <c r="AG459" i="2"/>
  <c r="CB459" i="2"/>
  <c r="AF459" i="2"/>
  <c r="CA459" i="2"/>
  <c r="AE459" i="2"/>
  <c r="BZ459" i="2"/>
  <c r="AD459" i="2"/>
  <c r="AN459" i="2"/>
  <c r="X459" i="2"/>
  <c r="U459" i="2"/>
  <c r="CD1216" i="2"/>
  <c r="BN1216" i="2"/>
  <c r="AX1216" i="2"/>
  <c r="AH1216" i="2"/>
  <c r="BM1216" i="2"/>
  <c r="AW1216" i="2"/>
  <c r="AG1216" i="2"/>
  <c r="BL1216" i="2"/>
  <c r="AV1216" i="2"/>
  <c r="AF1216" i="2"/>
  <c r="BK1216" i="2"/>
  <c r="AU1216" i="2"/>
  <c r="AE1216" i="2"/>
  <c r="BJ1216" i="2"/>
  <c r="AT1216" i="2"/>
  <c r="AD1216" i="2"/>
  <c r="BI1216" i="2"/>
  <c r="AS1216" i="2"/>
  <c r="AC1216" i="2"/>
  <c r="BH1216" i="2"/>
  <c r="AR1216" i="2"/>
  <c r="AB1216" i="2"/>
  <c r="BW1216" i="2"/>
  <c r="BG1216" i="2"/>
  <c r="AQ1216" i="2"/>
  <c r="AA1216" i="2"/>
  <c r="BV1216" i="2"/>
  <c r="BF1216" i="2"/>
  <c r="AP1216" i="2"/>
  <c r="Z1216" i="2"/>
  <c r="BU1216" i="2"/>
  <c r="BE1216" i="2"/>
  <c r="AO1216" i="2"/>
  <c r="Y1216" i="2"/>
  <c r="BT1216" i="2"/>
  <c r="BD1216" i="2"/>
  <c r="AN1216" i="2"/>
  <c r="X1216" i="2"/>
  <c r="BS1216" i="2"/>
  <c r="BC1216" i="2"/>
  <c r="AM1216" i="2"/>
  <c r="W1216" i="2"/>
  <c r="BR1216" i="2"/>
  <c r="BB1216" i="2"/>
  <c r="AL1216" i="2"/>
  <c r="V1216" i="2"/>
  <c r="BQ1216" i="2"/>
  <c r="BA1216" i="2"/>
  <c r="AK1216" i="2"/>
  <c r="U1216" i="2"/>
  <c r="CG1216" i="2"/>
  <c r="CF1216" i="2"/>
  <c r="BP1216" i="2"/>
  <c r="BO1216" i="2"/>
  <c r="AZ1216" i="2"/>
  <c r="AY1216" i="2"/>
  <c r="AJ1216" i="2"/>
  <c r="AI1216" i="2"/>
  <c r="CC928" i="2"/>
  <c r="AW928" i="2"/>
  <c r="AG928" i="2"/>
  <c r="CB928" i="2"/>
  <c r="AV928" i="2"/>
  <c r="AF928" i="2"/>
  <c r="CA928" i="2"/>
  <c r="AU928" i="2"/>
  <c r="AE928" i="2"/>
  <c r="BZ928" i="2"/>
  <c r="BJ928" i="2"/>
  <c r="AT928" i="2"/>
  <c r="AD928" i="2"/>
  <c r="BY928" i="2"/>
  <c r="BI928" i="2"/>
  <c r="AS928" i="2"/>
  <c r="AC928" i="2"/>
  <c r="BH928" i="2"/>
  <c r="AR928" i="2"/>
  <c r="AB928" i="2"/>
  <c r="BG928" i="2"/>
  <c r="AQ928" i="2"/>
  <c r="AA928" i="2"/>
  <c r="BF928" i="2"/>
  <c r="AP928" i="2"/>
  <c r="Z928" i="2"/>
  <c r="BE928" i="2"/>
  <c r="AO928" i="2"/>
  <c r="Y928" i="2"/>
  <c r="BD928" i="2"/>
  <c r="AN928" i="2"/>
  <c r="X928" i="2"/>
  <c r="BC928" i="2"/>
  <c r="AM928" i="2"/>
  <c r="W928" i="2"/>
  <c r="BB928" i="2"/>
  <c r="AL928" i="2"/>
  <c r="V928" i="2"/>
  <c r="CG928" i="2"/>
  <c r="AZ928" i="2"/>
  <c r="AJ928" i="2"/>
  <c r="CD928" i="2"/>
  <c r="AX928" i="2"/>
  <c r="AH928" i="2"/>
  <c r="CF928" i="2"/>
  <c r="BA928" i="2"/>
  <c r="AY928" i="2"/>
  <c r="AK928" i="2"/>
  <c r="AI928" i="2"/>
  <c r="U928" i="2"/>
  <c r="AL1272" i="2"/>
  <c r="V1272" i="2"/>
  <c r="BA1272" i="2"/>
  <c r="AK1272" i="2"/>
  <c r="U1272" i="2"/>
  <c r="CG1272" i="2"/>
  <c r="AZ1272" i="2"/>
  <c r="AJ1272" i="2"/>
  <c r="CF1272" i="2"/>
  <c r="AY1272" i="2"/>
  <c r="AI1272" i="2"/>
  <c r="CD1272" i="2"/>
  <c r="AX1272" i="2"/>
  <c r="AH1272" i="2"/>
  <c r="AW1272" i="2"/>
  <c r="AG1272" i="2"/>
  <c r="AV1272" i="2"/>
  <c r="AF1272" i="2"/>
  <c r="AU1272" i="2"/>
  <c r="AE1272" i="2"/>
  <c r="AT1272" i="2"/>
  <c r="AD1272" i="2"/>
  <c r="AS1272" i="2"/>
  <c r="AC1272" i="2"/>
  <c r="AR1272" i="2"/>
  <c r="AB1272" i="2"/>
  <c r="AQ1272" i="2"/>
  <c r="AA1272" i="2"/>
  <c r="AP1272" i="2"/>
  <c r="Z1272" i="2"/>
  <c r="AO1272" i="2"/>
  <c r="Y1272" i="2"/>
  <c r="AN1272" i="2"/>
  <c r="AM1272" i="2"/>
  <c r="X1272" i="2"/>
  <c r="W1272" i="2"/>
  <c r="BA1716" i="2"/>
  <c r="CG1716" i="2"/>
  <c r="AZ1716" i="2"/>
  <c r="CF1716" i="2"/>
  <c r="AY1716" i="2"/>
  <c r="CD1716" i="2"/>
  <c r="AX1716" i="2"/>
  <c r="CB1716" i="2"/>
  <c r="AV1716" i="2"/>
  <c r="CA1716" i="2"/>
  <c r="BZ1716" i="2"/>
  <c r="BJ1716" i="2"/>
  <c r="BY1716" i="2"/>
  <c r="BI1716" i="2"/>
  <c r="AS1716" i="2"/>
  <c r="BH1716" i="2"/>
  <c r="AR1716" i="2"/>
  <c r="BG1716" i="2"/>
  <c r="AQ1716" i="2"/>
  <c r="BF1716" i="2"/>
  <c r="AP1716" i="2"/>
  <c r="BE1716" i="2"/>
  <c r="BD1716" i="2"/>
  <c r="AN1716" i="2"/>
  <c r="BC1716" i="2"/>
  <c r="BB1716" i="2"/>
  <c r="AL1716" i="2"/>
  <c r="V1716" i="2"/>
  <c r="AK1716" i="2"/>
  <c r="U1716" i="2"/>
  <c r="AJ1716" i="2"/>
  <c r="AI1716" i="2"/>
  <c r="AH1716" i="2"/>
  <c r="AG1716" i="2"/>
  <c r="AF1716" i="2"/>
  <c r="AE1716" i="2"/>
  <c r="AD1716" i="2"/>
  <c r="AC1716" i="2"/>
  <c r="AB1716" i="2"/>
  <c r="AW1716" i="2"/>
  <c r="AA1716" i="2"/>
  <c r="AU1716" i="2"/>
  <c r="Z1716" i="2"/>
  <c r="AT1716" i="2"/>
  <c r="Y1716" i="2"/>
  <c r="AO1716" i="2"/>
  <c r="X1716" i="2"/>
  <c r="AM1716" i="2"/>
  <c r="W1716" i="2"/>
  <c r="BL2365" i="2"/>
  <c r="BW125" i="2"/>
  <c r="BG125" i="2"/>
  <c r="AQ125" i="2"/>
  <c r="AA125" i="2"/>
  <c r="BV125" i="2"/>
  <c r="BF125" i="2"/>
  <c r="AP125" i="2"/>
  <c r="Z125" i="2"/>
  <c r="BU125" i="2"/>
  <c r="BE125" i="2"/>
  <c r="AO125" i="2"/>
  <c r="Y125" i="2"/>
  <c r="BT125" i="2"/>
  <c r="BD125" i="2"/>
  <c r="AN125" i="2"/>
  <c r="X125" i="2"/>
  <c r="BS125" i="2"/>
  <c r="BC125" i="2"/>
  <c r="AM125" i="2"/>
  <c r="W125" i="2"/>
  <c r="BR125" i="2"/>
  <c r="BB125" i="2"/>
  <c r="AL125" i="2"/>
  <c r="V125" i="2"/>
  <c r="BQ125" i="2"/>
  <c r="BA125" i="2"/>
  <c r="AK125" i="2"/>
  <c r="U125" i="2"/>
  <c r="CG125" i="2"/>
  <c r="BP125" i="2"/>
  <c r="AZ125" i="2"/>
  <c r="AJ125" i="2"/>
  <c r="CF125" i="2"/>
  <c r="BO125" i="2"/>
  <c r="AY125" i="2"/>
  <c r="AI125" i="2"/>
  <c r="CD125" i="2"/>
  <c r="BN125" i="2"/>
  <c r="AX125" i="2"/>
  <c r="AH125" i="2"/>
  <c r="CC125" i="2"/>
  <c r="BM125" i="2"/>
  <c r="AW125" i="2"/>
  <c r="AG125" i="2"/>
  <c r="CB125" i="2"/>
  <c r="BL125" i="2"/>
  <c r="AV125" i="2"/>
  <c r="AF125" i="2"/>
  <c r="CA125" i="2"/>
  <c r="BK125" i="2"/>
  <c r="AU125" i="2"/>
  <c r="AE125" i="2"/>
  <c r="BZ125" i="2"/>
  <c r="BJ125" i="2"/>
  <c r="AT125" i="2"/>
  <c r="AD125" i="2"/>
  <c r="BX125" i="2"/>
  <c r="BH125" i="2"/>
  <c r="AR125" i="2"/>
  <c r="AB125" i="2"/>
  <c r="BY125" i="2"/>
  <c r="BI125" i="2"/>
  <c r="AS125" i="2"/>
  <c r="AC125" i="2"/>
  <c r="BW177" i="2"/>
  <c r="AA177" i="2"/>
  <c r="BV177" i="2"/>
  <c r="Z177" i="2"/>
  <c r="BU177" i="2"/>
  <c r="Y177" i="2"/>
  <c r="BT177" i="2"/>
  <c r="X177" i="2"/>
  <c r="BS177" i="2"/>
  <c r="W177" i="2"/>
  <c r="BR177" i="2"/>
  <c r="V177" i="2"/>
  <c r="BQ177" i="2"/>
  <c r="U177" i="2"/>
  <c r="CG177" i="2"/>
  <c r="BP177" i="2"/>
  <c r="CF177" i="2"/>
  <c r="BO177" i="2"/>
  <c r="CD177" i="2"/>
  <c r="BN177" i="2"/>
  <c r="CC177" i="2"/>
  <c r="BM177" i="2"/>
  <c r="CB177" i="2"/>
  <c r="BL177" i="2"/>
  <c r="CA177" i="2"/>
  <c r="BZ177" i="2"/>
  <c r="BX177" i="2"/>
  <c r="AB177" i="2"/>
  <c r="BY177" i="2"/>
  <c r="BW230" i="2"/>
  <c r="BG230" i="2"/>
  <c r="AA230" i="2"/>
  <c r="BV230" i="2"/>
  <c r="BF230" i="2"/>
  <c r="Z230" i="2"/>
  <c r="BU230" i="2"/>
  <c r="BE230" i="2"/>
  <c r="AO230" i="2"/>
  <c r="Y230" i="2"/>
  <c r="BT230" i="2"/>
  <c r="BD230" i="2"/>
  <c r="AN230" i="2"/>
  <c r="X230" i="2"/>
  <c r="BS230" i="2"/>
  <c r="BC230" i="2"/>
  <c r="AM230" i="2"/>
  <c r="W230" i="2"/>
  <c r="BR230" i="2"/>
  <c r="BB230" i="2"/>
  <c r="AL230" i="2"/>
  <c r="V230" i="2"/>
  <c r="BQ230" i="2"/>
  <c r="BA230" i="2"/>
  <c r="AK230" i="2"/>
  <c r="U230" i="2"/>
  <c r="CG230" i="2"/>
  <c r="BP230" i="2"/>
  <c r="AZ230" i="2"/>
  <c r="AJ230" i="2"/>
  <c r="CF230" i="2"/>
  <c r="BO230" i="2"/>
  <c r="AY230" i="2"/>
  <c r="AI230" i="2"/>
  <c r="CD230" i="2"/>
  <c r="BN230" i="2"/>
  <c r="AX230" i="2"/>
  <c r="AH230" i="2"/>
  <c r="CC230" i="2"/>
  <c r="BM230" i="2"/>
  <c r="AW230" i="2"/>
  <c r="AG230" i="2"/>
  <c r="CB230" i="2"/>
  <c r="BL230" i="2"/>
  <c r="AV230" i="2"/>
  <c r="AF230" i="2"/>
  <c r="CA230" i="2"/>
  <c r="BK230" i="2"/>
  <c r="AU230" i="2"/>
  <c r="AE230" i="2"/>
  <c r="BZ230" i="2"/>
  <c r="BJ230" i="2"/>
  <c r="AD230" i="2"/>
  <c r="BX230" i="2"/>
  <c r="BH230" i="2"/>
  <c r="AB230" i="2"/>
  <c r="BY230" i="2"/>
  <c r="BI230" i="2"/>
  <c r="AC230" i="2"/>
  <c r="AB279" i="2"/>
  <c r="AA279" i="2"/>
  <c r="AP279" i="2"/>
  <c r="Z279" i="2"/>
  <c r="Y279" i="2"/>
  <c r="X279" i="2"/>
  <c r="W279" i="2"/>
  <c r="V279" i="2"/>
  <c r="U279" i="2"/>
  <c r="CG279" i="2"/>
  <c r="CF279" i="2"/>
  <c r="CD279" i="2"/>
  <c r="AF279" i="2"/>
  <c r="AE279" i="2"/>
  <c r="AD279" i="2"/>
  <c r="AC279" i="2"/>
  <c r="BX328" i="2"/>
  <c r="BW328" i="2"/>
  <c r="AQ328" i="2"/>
  <c r="BV328" i="2"/>
  <c r="AP328" i="2"/>
  <c r="BU328" i="2"/>
  <c r="BT328" i="2"/>
  <c r="BS328" i="2"/>
  <c r="W328" i="2"/>
  <c r="BR328" i="2"/>
  <c r="V328" i="2"/>
  <c r="BQ328" i="2"/>
  <c r="U328" i="2"/>
  <c r="CG328" i="2"/>
  <c r="BP328" i="2"/>
  <c r="CF328" i="2"/>
  <c r="BO328" i="2"/>
  <c r="CD328" i="2"/>
  <c r="CC328" i="2"/>
  <c r="CB328" i="2"/>
  <c r="CA328" i="2"/>
  <c r="BZ328" i="2"/>
  <c r="BY328" i="2"/>
  <c r="BX377" i="2"/>
  <c r="BW377" i="2"/>
  <c r="BV377" i="2"/>
  <c r="BU377" i="2"/>
  <c r="BT377" i="2"/>
  <c r="BS377" i="2"/>
  <c r="CG377" i="2"/>
  <c r="CF377" i="2"/>
  <c r="CD377" i="2"/>
  <c r="CC377" i="2"/>
  <c r="CB377" i="2"/>
  <c r="CA377" i="2"/>
  <c r="BZ377" i="2"/>
  <c r="BY377" i="2"/>
  <c r="BX426" i="2"/>
  <c r="AR426" i="2"/>
  <c r="AB426" i="2"/>
  <c r="BW426" i="2"/>
  <c r="AQ426" i="2"/>
  <c r="AA426" i="2"/>
  <c r="BV426" i="2"/>
  <c r="AP426" i="2"/>
  <c r="Z426" i="2"/>
  <c r="BU426" i="2"/>
  <c r="AO426" i="2"/>
  <c r="Y426" i="2"/>
  <c r="BT426" i="2"/>
  <c r="AN426" i="2"/>
  <c r="X426" i="2"/>
  <c r="BS426" i="2"/>
  <c r="AM426" i="2"/>
  <c r="W426" i="2"/>
  <c r="BR426" i="2"/>
  <c r="AL426" i="2"/>
  <c r="V426" i="2"/>
  <c r="BQ426" i="2"/>
  <c r="U426" i="2"/>
  <c r="CG426" i="2"/>
  <c r="BP426" i="2"/>
  <c r="AZ426" i="2"/>
  <c r="CF426" i="2"/>
  <c r="BO426" i="2"/>
  <c r="AY426" i="2"/>
  <c r="CD426" i="2"/>
  <c r="AX426" i="2"/>
  <c r="CC426" i="2"/>
  <c r="AW426" i="2"/>
  <c r="CB426" i="2"/>
  <c r="AV426" i="2"/>
  <c r="AF426" i="2"/>
  <c r="CA426" i="2"/>
  <c r="AU426" i="2"/>
  <c r="AE426" i="2"/>
  <c r="BZ426" i="2"/>
  <c r="AT426" i="2"/>
  <c r="AD426" i="2"/>
  <c r="BY426" i="2"/>
  <c r="AS426" i="2"/>
  <c r="AC426" i="2"/>
  <c r="AO477" i="2"/>
  <c r="Y477" i="2"/>
  <c r="AN477" i="2"/>
  <c r="X477" i="2"/>
  <c r="AM477" i="2"/>
  <c r="W477" i="2"/>
  <c r="AL477" i="2"/>
  <c r="V477" i="2"/>
  <c r="AK477" i="2"/>
  <c r="U477" i="2"/>
  <c r="CF477" i="2"/>
  <c r="AI477" i="2"/>
  <c r="CD477" i="2"/>
  <c r="AH477" i="2"/>
  <c r="CC477" i="2"/>
  <c r="AG477" i="2"/>
  <c r="CB477" i="2"/>
  <c r="AF477" i="2"/>
  <c r="CA477" i="2"/>
  <c r="AE477" i="2"/>
  <c r="BZ477" i="2"/>
  <c r="AT477" i="2"/>
  <c r="AD477" i="2"/>
  <c r="AS477" i="2"/>
  <c r="AC477" i="2"/>
  <c r="AR477" i="2"/>
  <c r="AB477" i="2"/>
  <c r="AQ477" i="2"/>
  <c r="AA477" i="2"/>
  <c r="AP477" i="2"/>
  <c r="Z477" i="2"/>
  <c r="CG477" i="2"/>
  <c r="AJ477" i="2"/>
  <c r="BU527" i="2"/>
  <c r="AO527" i="2"/>
  <c r="Y527" i="2"/>
  <c r="BT527" i="2"/>
  <c r="AN527" i="2"/>
  <c r="X527" i="2"/>
  <c r="BS527" i="2"/>
  <c r="AM527" i="2"/>
  <c r="W527" i="2"/>
  <c r="BR527" i="2"/>
  <c r="AL527" i="2"/>
  <c r="V527" i="2"/>
  <c r="BQ527" i="2"/>
  <c r="AK527" i="2"/>
  <c r="U527" i="2"/>
  <c r="CF527" i="2"/>
  <c r="BO527" i="2"/>
  <c r="AI527" i="2"/>
  <c r="CD527" i="2"/>
  <c r="AH527" i="2"/>
  <c r="CC527" i="2"/>
  <c r="AW527" i="2"/>
  <c r="AG527" i="2"/>
  <c r="CB527" i="2"/>
  <c r="AV527" i="2"/>
  <c r="AF527" i="2"/>
  <c r="CA527" i="2"/>
  <c r="AU527" i="2"/>
  <c r="AE527" i="2"/>
  <c r="BZ527" i="2"/>
  <c r="AT527" i="2"/>
  <c r="AD527" i="2"/>
  <c r="BY527" i="2"/>
  <c r="AS527" i="2"/>
  <c r="AC527" i="2"/>
  <c r="BX527" i="2"/>
  <c r="AR527" i="2"/>
  <c r="AB527" i="2"/>
  <c r="BW527" i="2"/>
  <c r="AQ527" i="2"/>
  <c r="AA527" i="2"/>
  <c r="BV527" i="2"/>
  <c r="AP527" i="2"/>
  <c r="Z527" i="2"/>
  <c r="CG527" i="2"/>
  <c r="BP527" i="2"/>
  <c r="AJ527" i="2"/>
  <c r="BE576" i="2"/>
  <c r="AO576" i="2"/>
  <c r="Y576" i="2"/>
  <c r="BD576" i="2"/>
  <c r="AN576" i="2"/>
  <c r="X576" i="2"/>
  <c r="BC576" i="2"/>
  <c r="AM576" i="2"/>
  <c r="W576" i="2"/>
  <c r="BB576" i="2"/>
  <c r="AL576" i="2"/>
  <c r="V576" i="2"/>
  <c r="BA576" i="2"/>
  <c r="AK576" i="2"/>
  <c r="U576" i="2"/>
  <c r="CG576" i="2"/>
  <c r="AZ576" i="2"/>
  <c r="AJ576" i="2"/>
  <c r="CF576" i="2"/>
  <c r="AY576" i="2"/>
  <c r="AI576" i="2"/>
  <c r="CD576" i="2"/>
  <c r="AX576" i="2"/>
  <c r="AH576" i="2"/>
  <c r="CC576" i="2"/>
  <c r="AW576" i="2"/>
  <c r="AG576" i="2"/>
  <c r="CB576" i="2"/>
  <c r="AV576" i="2"/>
  <c r="AF576" i="2"/>
  <c r="CA576" i="2"/>
  <c r="AU576" i="2"/>
  <c r="AE576" i="2"/>
  <c r="BZ576" i="2"/>
  <c r="AT576" i="2"/>
  <c r="AD576" i="2"/>
  <c r="BY576" i="2"/>
  <c r="AS576" i="2"/>
  <c r="AC576" i="2"/>
  <c r="AR576" i="2"/>
  <c r="AB576" i="2"/>
  <c r="AQ576" i="2"/>
  <c r="AA576" i="2"/>
  <c r="BF576" i="2"/>
  <c r="AP576" i="2"/>
  <c r="Z576" i="2"/>
  <c r="BZ624" i="2"/>
  <c r="AT624" i="2"/>
  <c r="AD624" i="2"/>
  <c r="BY624" i="2"/>
  <c r="AS624" i="2"/>
  <c r="AC624" i="2"/>
  <c r="AR624" i="2"/>
  <c r="AB624" i="2"/>
  <c r="AQ624" i="2"/>
  <c r="AA624" i="2"/>
  <c r="BF624" i="2"/>
  <c r="AP624" i="2"/>
  <c r="Z624" i="2"/>
  <c r="BE624" i="2"/>
  <c r="AO624" i="2"/>
  <c r="Y624" i="2"/>
  <c r="BD624" i="2"/>
  <c r="AN624" i="2"/>
  <c r="X624" i="2"/>
  <c r="BC624" i="2"/>
  <c r="AM624" i="2"/>
  <c r="W624" i="2"/>
  <c r="BB624" i="2"/>
  <c r="AL624" i="2"/>
  <c r="V624" i="2"/>
  <c r="BA624" i="2"/>
  <c r="AK624" i="2"/>
  <c r="U624" i="2"/>
  <c r="CG624" i="2"/>
  <c r="AZ624" i="2"/>
  <c r="AJ624" i="2"/>
  <c r="CF624" i="2"/>
  <c r="AY624" i="2"/>
  <c r="AI624" i="2"/>
  <c r="CD624" i="2"/>
  <c r="AX624" i="2"/>
  <c r="AH624" i="2"/>
  <c r="CC624" i="2"/>
  <c r="AW624" i="2"/>
  <c r="AG624" i="2"/>
  <c r="CB624" i="2"/>
  <c r="CA624" i="2"/>
  <c r="AV624" i="2"/>
  <c r="AU624" i="2"/>
  <c r="AF624" i="2"/>
  <c r="AE624" i="2"/>
  <c r="BZ672" i="2"/>
  <c r="AT672" i="2"/>
  <c r="AD672" i="2"/>
  <c r="BY672" i="2"/>
  <c r="AS672" i="2"/>
  <c r="AC672" i="2"/>
  <c r="AR672" i="2"/>
  <c r="AB672" i="2"/>
  <c r="AQ672" i="2"/>
  <c r="AA672" i="2"/>
  <c r="BF672" i="2"/>
  <c r="AP672" i="2"/>
  <c r="Z672" i="2"/>
  <c r="BE672" i="2"/>
  <c r="AO672" i="2"/>
  <c r="Y672" i="2"/>
  <c r="BD672" i="2"/>
  <c r="AN672" i="2"/>
  <c r="X672" i="2"/>
  <c r="BC672" i="2"/>
  <c r="AM672" i="2"/>
  <c r="W672" i="2"/>
  <c r="BB672" i="2"/>
  <c r="AL672" i="2"/>
  <c r="V672" i="2"/>
  <c r="BA672" i="2"/>
  <c r="AK672" i="2"/>
  <c r="U672" i="2"/>
  <c r="CG672" i="2"/>
  <c r="AZ672" i="2"/>
  <c r="AJ672" i="2"/>
  <c r="CF672" i="2"/>
  <c r="AY672" i="2"/>
  <c r="AI672" i="2"/>
  <c r="CD672" i="2"/>
  <c r="AX672" i="2"/>
  <c r="AH672" i="2"/>
  <c r="CC672" i="2"/>
  <c r="AW672" i="2"/>
  <c r="AG672" i="2"/>
  <c r="AE672" i="2"/>
  <c r="CB672" i="2"/>
  <c r="CA672" i="2"/>
  <c r="AV672" i="2"/>
  <c r="AU672" i="2"/>
  <c r="AF672" i="2"/>
  <c r="BZ722" i="2"/>
  <c r="AT722" i="2"/>
  <c r="AD722" i="2"/>
  <c r="BY722" i="2"/>
  <c r="AS722" i="2"/>
  <c r="AC722" i="2"/>
  <c r="BX722" i="2"/>
  <c r="AR722" i="2"/>
  <c r="AB722" i="2"/>
  <c r="BW722" i="2"/>
  <c r="AQ722" i="2"/>
  <c r="AA722" i="2"/>
  <c r="BV722" i="2"/>
  <c r="AP722" i="2"/>
  <c r="Z722" i="2"/>
  <c r="BU722" i="2"/>
  <c r="AO722" i="2"/>
  <c r="Y722" i="2"/>
  <c r="BT722" i="2"/>
  <c r="AN722" i="2"/>
  <c r="X722" i="2"/>
  <c r="BS722" i="2"/>
  <c r="AM722" i="2"/>
  <c r="W722" i="2"/>
  <c r="BR722" i="2"/>
  <c r="BB722" i="2"/>
  <c r="AL722" i="2"/>
  <c r="V722" i="2"/>
  <c r="BQ722" i="2"/>
  <c r="BA722" i="2"/>
  <c r="AK722" i="2"/>
  <c r="U722" i="2"/>
  <c r="CG722" i="2"/>
  <c r="BP722" i="2"/>
  <c r="AZ722" i="2"/>
  <c r="AJ722" i="2"/>
  <c r="CF722" i="2"/>
  <c r="BO722" i="2"/>
  <c r="AY722" i="2"/>
  <c r="AI722" i="2"/>
  <c r="CD722" i="2"/>
  <c r="BN722" i="2"/>
  <c r="AX722" i="2"/>
  <c r="AH722" i="2"/>
  <c r="CC722" i="2"/>
  <c r="BM722" i="2"/>
  <c r="AW722" i="2"/>
  <c r="AG722" i="2"/>
  <c r="CB722" i="2"/>
  <c r="BL722" i="2"/>
  <c r="AV722" i="2"/>
  <c r="AF722" i="2"/>
  <c r="CA722" i="2"/>
  <c r="AU722" i="2"/>
  <c r="AE722" i="2"/>
  <c r="BI772" i="2"/>
  <c r="AS772" i="2"/>
  <c r="AC772" i="2"/>
  <c r="BH772" i="2"/>
  <c r="AR772" i="2"/>
  <c r="AB772" i="2"/>
  <c r="BW772" i="2"/>
  <c r="BG772" i="2"/>
  <c r="AQ772" i="2"/>
  <c r="AA772" i="2"/>
  <c r="BV772" i="2"/>
  <c r="BF772" i="2"/>
  <c r="AP772" i="2"/>
  <c r="Z772" i="2"/>
  <c r="BU772" i="2"/>
  <c r="BE772" i="2"/>
  <c r="AO772" i="2"/>
  <c r="Y772" i="2"/>
  <c r="BT772" i="2"/>
  <c r="BD772" i="2"/>
  <c r="AN772" i="2"/>
  <c r="X772" i="2"/>
  <c r="BS772" i="2"/>
  <c r="BC772" i="2"/>
  <c r="AM772" i="2"/>
  <c r="W772" i="2"/>
  <c r="BR772" i="2"/>
  <c r="BB772" i="2"/>
  <c r="AL772" i="2"/>
  <c r="V772" i="2"/>
  <c r="BQ772" i="2"/>
  <c r="BA772" i="2"/>
  <c r="AK772" i="2"/>
  <c r="U772" i="2"/>
  <c r="CG772" i="2"/>
  <c r="BP772" i="2"/>
  <c r="AZ772" i="2"/>
  <c r="AJ772" i="2"/>
  <c r="CF772" i="2"/>
  <c r="BO772" i="2"/>
  <c r="AY772" i="2"/>
  <c r="AI772" i="2"/>
  <c r="CD772" i="2"/>
  <c r="BN772" i="2"/>
  <c r="AX772" i="2"/>
  <c r="AH772" i="2"/>
  <c r="BL772" i="2"/>
  <c r="AV772" i="2"/>
  <c r="AF772" i="2"/>
  <c r="BJ772" i="2"/>
  <c r="AT772" i="2"/>
  <c r="AD772" i="2"/>
  <c r="BM772" i="2"/>
  <c r="BK772" i="2"/>
  <c r="AW772" i="2"/>
  <c r="AU772" i="2"/>
  <c r="AG772" i="2"/>
  <c r="AE772" i="2"/>
  <c r="BE891" i="2"/>
  <c r="AO891" i="2"/>
  <c r="Y891" i="2"/>
  <c r="BD891" i="2"/>
  <c r="AN891" i="2"/>
  <c r="X891" i="2"/>
  <c r="BC891" i="2"/>
  <c r="AM891" i="2"/>
  <c r="W891" i="2"/>
  <c r="BB891" i="2"/>
  <c r="AL891" i="2"/>
  <c r="V891" i="2"/>
  <c r="BA891" i="2"/>
  <c r="AK891" i="2"/>
  <c r="U891" i="2"/>
  <c r="CG891" i="2"/>
  <c r="AZ891" i="2"/>
  <c r="AJ891" i="2"/>
  <c r="CF891" i="2"/>
  <c r="AY891" i="2"/>
  <c r="AI891" i="2"/>
  <c r="CD891" i="2"/>
  <c r="AX891" i="2"/>
  <c r="AH891" i="2"/>
  <c r="CC891" i="2"/>
  <c r="AW891" i="2"/>
  <c r="AG891" i="2"/>
  <c r="CB891" i="2"/>
  <c r="AV891" i="2"/>
  <c r="AF891" i="2"/>
  <c r="CA891" i="2"/>
  <c r="AU891" i="2"/>
  <c r="AE891" i="2"/>
  <c r="BZ891" i="2"/>
  <c r="BJ891" i="2"/>
  <c r="AT891" i="2"/>
  <c r="AD891" i="2"/>
  <c r="BH891" i="2"/>
  <c r="AR891" i="2"/>
  <c r="AB891" i="2"/>
  <c r="BF891" i="2"/>
  <c r="AP891" i="2"/>
  <c r="Z891" i="2"/>
  <c r="AQ891" i="2"/>
  <c r="AC891" i="2"/>
  <c r="AA891" i="2"/>
  <c r="BY891" i="2"/>
  <c r="BI891" i="2"/>
  <c r="BG891" i="2"/>
  <c r="AS891" i="2"/>
  <c r="BE941" i="2"/>
  <c r="AO941" i="2"/>
  <c r="Y941" i="2"/>
  <c r="BD941" i="2"/>
  <c r="AN941" i="2"/>
  <c r="X941" i="2"/>
  <c r="BC941" i="2"/>
  <c r="AM941" i="2"/>
  <c r="W941" i="2"/>
  <c r="BB941" i="2"/>
  <c r="AL941" i="2"/>
  <c r="V941" i="2"/>
  <c r="BA941" i="2"/>
  <c r="AK941" i="2"/>
  <c r="U941" i="2"/>
  <c r="CG941" i="2"/>
  <c r="AZ941" i="2"/>
  <c r="AJ941" i="2"/>
  <c r="CF941" i="2"/>
  <c r="AY941" i="2"/>
  <c r="AI941" i="2"/>
  <c r="CD941" i="2"/>
  <c r="AX941" i="2"/>
  <c r="AH941" i="2"/>
  <c r="CC941" i="2"/>
  <c r="AW941" i="2"/>
  <c r="AG941" i="2"/>
  <c r="AV941" i="2"/>
  <c r="AF941" i="2"/>
  <c r="AU941" i="2"/>
  <c r="AE941" i="2"/>
  <c r="BJ941" i="2"/>
  <c r="AT941" i="2"/>
  <c r="AD941" i="2"/>
  <c r="BH941" i="2"/>
  <c r="AR941" i="2"/>
  <c r="AB941" i="2"/>
  <c r="BF941" i="2"/>
  <c r="AP941" i="2"/>
  <c r="Z941" i="2"/>
  <c r="BI941" i="2"/>
  <c r="BG941" i="2"/>
  <c r="AS941" i="2"/>
  <c r="AQ941" i="2"/>
  <c r="AC941" i="2"/>
  <c r="AA941" i="2"/>
  <c r="CD1038" i="2"/>
  <c r="BN1038" i="2"/>
  <c r="AX1038" i="2"/>
  <c r="AH1038" i="2"/>
  <c r="CC1038" i="2"/>
  <c r="BM1038" i="2"/>
  <c r="AW1038" i="2"/>
  <c r="AG1038" i="2"/>
  <c r="CB1038" i="2"/>
  <c r="BL1038" i="2"/>
  <c r="AV1038" i="2"/>
  <c r="AF1038" i="2"/>
  <c r="CA1038" i="2"/>
  <c r="AU1038" i="2"/>
  <c r="AE1038" i="2"/>
  <c r="BZ1038" i="2"/>
  <c r="AT1038" i="2"/>
  <c r="AD1038" i="2"/>
  <c r="BY1038" i="2"/>
  <c r="AS1038" i="2"/>
  <c r="AC1038" i="2"/>
  <c r="BX1038" i="2"/>
  <c r="AR1038" i="2"/>
  <c r="AB1038" i="2"/>
  <c r="BW1038" i="2"/>
  <c r="AQ1038" i="2"/>
  <c r="AA1038" i="2"/>
  <c r="BV1038" i="2"/>
  <c r="AP1038" i="2"/>
  <c r="Z1038" i="2"/>
  <c r="BU1038" i="2"/>
  <c r="AO1038" i="2"/>
  <c r="Y1038" i="2"/>
  <c r="BT1038" i="2"/>
  <c r="AN1038" i="2"/>
  <c r="X1038" i="2"/>
  <c r="BS1038" i="2"/>
  <c r="AM1038" i="2"/>
  <c r="W1038" i="2"/>
  <c r="BR1038" i="2"/>
  <c r="BB1038" i="2"/>
  <c r="AL1038" i="2"/>
  <c r="V1038" i="2"/>
  <c r="BQ1038" i="2"/>
  <c r="BA1038" i="2"/>
  <c r="AK1038" i="2"/>
  <c r="U1038" i="2"/>
  <c r="BP1038" i="2"/>
  <c r="BO1038" i="2"/>
  <c r="AZ1038" i="2"/>
  <c r="AY1038" i="2"/>
  <c r="AJ1038" i="2"/>
  <c r="AI1038" i="2"/>
  <c r="CF1038" i="2"/>
  <c r="CG1038" i="2"/>
  <c r="CD1088" i="2"/>
  <c r="BN1088" i="2"/>
  <c r="AX1088" i="2"/>
  <c r="AH1088" i="2"/>
  <c r="BM1088" i="2"/>
  <c r="AW1088" i="2"/>
  <c r="AG1088" i="2"/>
  <c r="BL1088" i="2"/>
  <c r="AV1088" i="2"/>
  <c r="AF1088" i="2"/>
  <c r="BK1088" i="2"/>
  <c r="AU1088" i="2"/>
  <c r="AE1088" i="2"/>
  <c r="BJ1088" i="2"/>
  <c r="AT1088" i="2"/>
  <c r="AD1088" i="2"/>
  <c r="BI1088" i="2"/>
  <c r="AS1088" i="2"/>
  <c r="AC1088" i="2"/>
  <c r="BH1088" i="2"/>
  <c r="AR1088" i="2"/>
  <c r="AB1088" i="2"/>
  <c r="BW1088" i="2"/>
  <c r="BG1088" i="2"/>
  <c r="AQ1088" i="2"/>
  <c r="AA1088" i="2"/>
  <c r="BV1088" i="2"/>
  <c r="BF1088" i="2"/>
  <c r="AP1088" i="2"/>
  <c r="Z1088" i="2"/>
  <c r="BU1088" i="2"/>
  <c r="BE1088" i="2"/>
  <c r="AO1088" i="2"/>
  <c r="Y1088" i="2"/>
  <c r="BT1088" i="2"/>
  <c r="BD1088" i="2"/>
  <c r="AN1088" i="2"/>
  <c r="X1088" i="2"/>
  <c r="BS1088" i="2"/>
  <c r="BC1088" i="2"/>
  <c r="AM1088" i="2"/>
  <c r="W1088" i="2"/>
  <c r="BR1088" i="2"/>
  <c r="BB1088" i="2"/>
  <c r="AL1088" i="2"/>
  <c r="V1088" i="2"/>
  <c r="BQ1088" i="2"/>
  <c r="BA1088" i="2"/>
  <c r="AK1088" i="2"/>
  <c r="U1088" i="2"/>
  <c r="AZ1088" i="2"/>
  <c r="AY1088" i="2"/>
  <c r="AJ1088" i="2"/>
  <c r="AI1088" i="2"/>
  <c r="CF1088" i="2"/>
  <c r="BO1088" i="2"/>
  <c r="CG1088" i="2"/>
  <c r="BP1088" i="2"/>
  <c r="BZ1137" i="2"/>
  <c r="BJ1137" i="2"/>
  <c r="AT1137" i="2"/>
  <c r="AD1137" i="2"/>
  <c r="BY1137" i="2"/>
  <c r="BI1137" i="2"/>
  <c r="AS1137" i="2"/>
  <c r="AC1137" i="2"/>
  <c r="BH1137" i="2"/>
  <c r="AR1137" i="2"/>
  <c r="AB1137" i="2"/>
  <c r="BG1137" i="2"/>
  <c r="AQ1137" i="2"/>
  <c r="AA1137" i="2"/>
  <c r="BF1137" i="2"/>
  <c r="AP1137" i="2"/>
  <c r="Z1137" i="2"/>
  <c r="BE1137" i="2"/>
  <c r="AO1137" i="2"/>
  <c r="Y1137" i="2"/>
  <c r="BD1137" i="2"/>
  <c r="AN1137" i="2"/>
  <c r="X1137" i="2"/>
  <c r="BS1137" i="2"/>
  <c r="BC1137" i="2"/>
  <c r="AM1137" i="2"/>
  <c r="W1137" i="2"/>
  <c r="BR1137" i="2"/>
  <c r="BB1137" i="2"/>
  <c r="AL1137" i="2"/>
  <c r="V1137" i="2"/>
  <c r="BQ1137" i="2"/>
  <c r="BA1137" i="2"/>
  <c r="AK1137" i="2"/>
  <c r="U1137" i="2"/>
  <c r="CG1137" i="2"/>
  <c r="BP1137" i="2"/>
  <c r="AZ1137" i="2"/>
  <c r="AJ1137" i="2"/>
  <c r="CD1137" i="2"/>
  <c r="BN1137" i="2"/>
  <c r="AX1137" i="2"/>
  <c r="AH1137" i="2"/>
  <c r="CC1137" i="2"/>
  <c r="BM1137" i="2"/>
  <c r="AW1137" i="2"/>
  <c r="AG1137" i="2"/>
  <c r="BL1137" i="2"/>
  <c r="BK1137" i="2"/>
  <c r="AY1137" i="2"/>
  <c r="AV1137" i="2"/>
  <c r="AU1137" i="2"/>
  <c r="AI1137" i="2"/>
  <c r="AF1137" i="2"/>
  <c r="AE1137" i="2"/>
  <c r="CF1137" i="2"/>
  <c r="CB1137" i="2"/>
  <c r="CA1137" i="2"/>
  <c r="BO1137" i="2"/>
  <c r="BZ1186" i="2"/>
  <c r="BJ1186" i="2"/>
  <c r="AD1186" i="2"/>
  <c r="BY1186" i="2"/>
  <c r="BI1186" i="2"/>
  <c r="AS1186" i="2"/>
  <c r="AC1186" i="2"/>
  <c r="BX1186" i="2"/>
  <c r="BH1186" i="2"/>
  <c r="AR1186" i="2"/>
  <c r="AB1186" i="2"/>
  <c r="BW1186" i="2"/>
  <c r="AQ1186" i="2"/>
  <c r="AA1186" i="2"/>
  <c r="BV1186" i="2"/>
  <c r="AP1186" i="2"/>
  <c r="Z1186" i="2"/>
  <c r="BU1186" i="2"/>
  <c r="AO1186" i="2"/>
  <c r="Y1186" i="2"/>
  <c r="BT1186" i="2"/>
  <c r="AN1186" i="2"/>
  <c r="X1186" i="2"/>
  <c r="BS1186" i="2"/>
  <c r="AM1186" i="2"/>
  <c r="W1186" i="2"/>
  <c r="BR1186" i="2"/>
  <c r="AL1186" i="2"/>
  <c r="V1186" i="2"/>
  <c r="BQ1186" i="2"/>
  <c r="AK1186" i="2"/>
  <c r="U1186" i="2"/>
  <c r="CG1186" i="2"/>
  <c r="BP1186" i="2"/>
  <c r="AJ1186" i="2"/>
  <c r="CF1186" i="2"/>
  <c r="BO1186" i="2"/>
  <c r="AI1186" i="2"/>
  <c r="CD1186" i="2"/>
  <c r="BN1186" i="2"/>
  <c r="AH1186" i="2"/>
  <c r="CC1186" i="2"/>
  <c r="BM1186" i="2"/>
  <c r="AG1186" i="2"/>
  <c r="CB1186" i="2"/>
  <c r="CA1186" i="2"/>
  <c r="BL1186" i="2"/>
  <c r="BK1186" i="2"/>
  <c r="AF1186" i="2"/>
  <c r="AE1186" i="2"/>
  <c r="BZ1234" i="2"/>
  <c r="AT1234" i="2"/>
  <c r="AD1234" i="2"/>
  <c r="BY1234" i="2"/>
  <c r="AS1234" i="2"/>
  <c r="AC1234" i="2"/>
  <c r="BX1234" i="2"/>
  <c r="AR1234" i="2"/>
  <c r="AB1234" i="2"/>
  <c r="BW1234" i="2"/>
  <c r="AQ1234" i="2"/>
  <c r="AA1234" i="2"/>
  <c r="BV1234" i="2"/>
  <c r="BF1234" i="2"/>
  <c r="AP1234" i="2"/>
  <c r="Z1234" i="2"/>
  <c r="BU1234" i="2"/>
  <c r="BE1234" i="2"/>
  <c r="AO1234" i="2"/>
  <c r="Y1234" i="2"/>
  <c r="BD1234" i="2"/>
  <c r="AN1234" i="2"/>
  <c r="X1234" i="2"/>
  <c r="BC1234" i="2"/>
  <c r="AM1234" i="2"/>
  <c r="W1234" i="2"/>
  <c r="BB1234" i="2"/>
  <c r="AL1234" i="2"/>
  <c r="V1234" i="2"/>
  <c r="BA1234" i="2"/>
  <c r="AK1234" i="2"/>
  <c r="U1234" i="2"/>
  <c r="CG1234" i="2"/>
  <c r="AZ1234" i="2"/>
  <c r="AJ1234" i="2"/>
  <c r="CF1234" i="2"/>
  <c r="AY1234" i="2"/>
  <c r="AI1234" i="2"/>
  <c r="CD1234" i="2"/>
  <c r="AX1234" i="2"/>
  <c r="AH1234" i="2"/>
  <c r="CC1234" i="2"/>
  <c r="AW1234" i="2"/>
  <c r="AG1234" i="2"/>
  <c r="CB1234" i="2"/>
  <c r="CA1234" i="2"/>
  <c r="AV1234" i="2"/>
  <c r="AU1234" i="2"/>
  <c r="AF1234" i="2"/>
  <c r="AE1234" i="2"/>
  <c r="AT1284" i="2"/>
  <c r="AD1284" i="2"/>
  <c r="AS1284" i="2"/>
  <c r="AC1284" i="2"/>
  <c r="AR1284" i="2"/>
  <c r="AB1284" i="2"/>
  <c r="AQ1284" i="2"/>
  <c r="AA1284" i="2"/>
  <c r="AP1284" i="2"/>
  <c r="Z1284" i="2"/>
  <c r="AO1284" i="2"/>
  <c r="Y1284" i="2"/>
  <c r="AN1284" i="2"/>
  <c r="X1284" i="2"/>
  <c r="AM1284" i="2"/>
  <c r="W1284" i="2"/>
  <c r="AL1284" i="2"/>
  <c r="V1284" i="2"/>
  <c r="BA1284" i="2"/>
  <c r="AK1284" i="2"/>
  <c r="U1284" i="2"/>
  <c r="CG1284" i="2"/>
  <c r="AZ1284" i="2"/>
  <c r="AJ1284" i="2"/>
  <c r="CF1284" i="2"/>
  <c r="AY1284" i="2"/>
  <c r="AI1284" i="2"/>
  <c r="CD1284" i="2"/>
  <c r="AX1284" i="2"/>
  <c r="AH1284" i="2"/>
  <c r="CC1284" i="2"/>
  <c r="AW1284" i="2"/>
  <c r="AG1284" i="2"/>
  <c r="CB1284" i="2"/>
  <c r="CA1284" i="2"/>
  <c r="AV1284" i="2"/>
  <c r="AU1284" i="2"/>
  <c r="AF1284" i="2"/>
  <c r="AE1284" i="2"/>
  <c r="BC1334" i="2"/>
  <c r="AM1334" i="2"/>
  <c r="W1334" i="2"/>
  <c r="BB1334" i="2"/>
  <c r="AL1334" i="2"/>
  <c r="V1334" i="2"/>
  <c r="BA1334" i="2"/>
  <c r="AK1334" i="2"/>
  <c r="U1334" i="2"/>
  <c r="CG1334" i="2"/>
  <c r="AZ1334" i="2"/>
  <c r="AJ1334" i="2"/>
  <c r="CF1334" i="2"/>
  <c r="AY1334" i="2"/>
  <c r="AI1334" i="2"/>
  <c r="CD1334" i="2"/>
  <c r="AX1334" i="2"/>
  <c r="AH1334" i="2"/>
  <c r="CC1334" i="2"/>
  <c r="AW1334" i="2"/>
  <c r="AG1334" i="2"/>
  <c r="CB1334" i="2"/>
  <c r="AV1334" i="2"/>
  <c r="AF1334" i="2"/>
  <c r="CA1334" i="2"/>
  <c r="AU1334" i="2"/>
  <c r="AE1334" i="2"/>
  <c r="BZ1334" i="2"/>
  <c r="AT1334" i="2"/>
  <c r="AD1334" i="2"/>
  <c r="BY1334" i="2"/>
  <c r="AS1334" i="2"/>
  <c r="AC1334" i="2"/>
  <c r="BW1334" i="2"/>
  <c r="AQ1334" i="2"/>
  <c r="AA1334" i="2"/>
  <c r="BV1334" i="2"/>
  <c r="BF1334" i="2"/>
  <c r="AP1334" i="2"/>
  <c r="Z1334" i="2"/>
  <c r="BX1334" i="2"/>
  <c r="BU1334" i="2"/>
  <c r="BE1334" i="2"/>
  <c r="BD1334" i="2"/>
  <c r="AR1334" i="2"/>
  <c r="AO1334" i="2"/>
  <c r="AN1334" i="2"/>
  <c r="AB1334" i="2"/>
  <c r="Y1334" i="2"/>
  <c r="X1334" i="2"/>
  <c r="CB1385" i="2"/>
  <c r="BL1385" i="2"/>
  <c r="AV1385" i="2"/>
  <c r="AF1385" i="2"/>
  <c r="CA1385" i="2"/>
  <c r="BK1385" i="2"/>
  <c r="AU1385" i="2"/>
  <c r="AE1385" i="2"/>
  <c r="BZ1385" i="2"/>
  <c r="BJ1385" i="2"/>
  <c r="AT1385" i="2"/>
  <c r="AD1385" i="2"/>
  <c r="BY1385" i="2"/>
  <c r="BI1385" i="2"/>
  <c r="AS1385" i="2"/>
  <c r="AC1385" i="2"/>
  <c r="BH1385" i="2"/>
  <c r="AR1385" i="2"/>
  <c r="AB1385" i="2"/>
  <c r="BG1385" i="2"/>
  <c r="AQ1385" i="2"/>
  <c r="AA1385" i="2"/>
  <c r="BF1385" i="2"/>
  <c r="AP1385" i="2"/>
  <c r="Z1385" i="2"/>
  <c r="BE1385" i="2"/>
  <c r="AO1385" i="2"/>
  <c r="Y1385" i="2"/>
  <c r="BD1385" i="2"/>
  <c r="AN1385" i="2"/>
  <c r="X1385" i="2"/>
  <c r="BS1385" i="2"/>
  <c r="BC1385" i="2"/>
  <c r="AM1385" i="2"/>
  <c r="W1385" i="2"/>
  <c r="BQ1385" i="2"/>
  <c r="BA1385" i="2"/>
  <c r="AK1385" i="2"/>
  <c r="U1385" i="2"/>
  <c r="CG1385" i="2"/>
  <c r="BP1385" i="2"/>
  <c r="AZ1385" i="2"/>
  <c r="AJ1385" i="2"/>
  <c r="CC1385" i="2"/>
  <c r="BM1385" i="2"/>
  <c r="AW1385" i="2"/>
  <c r="AG1385" i="2"/>
  <c r="AH1385" i="2"/>
  <c r="V1385" i="2"/>
  <c r="CF1385" i="2"/>
  <c r="CD1385" i="2"/>
  <c r="BR1385" i="2"/>
  <c r="BO1385" i="2"/>
  <c r="BN1385" i="2"/>
  <c r="BB1385" i="2"/>
  <c r="AY1385" i="2"/>
  <c r="AX1385" i="2"/>
  <c r="AL1385" i="2"/>
  <c r="AI1385" i="2"/>
  <c r="BL1434" i="2"/>
  <c r="AV1434" i="2"/>
  <c r="AF1434" i="2"/>
  <c r="CA1434" i="2"/>
  <c r="BK1434" i="2"/>
  <c r="AU1434" i="2"/>
  <c r="AE1434" i="2"/>
  <c r="BZ1434" i="2"/>
  <c r="BJ1434" i="2"/>
  <c r="AT1434" i="2"/>
  <c r="AD1434" i="2"/>
  <c r="BY1434" i="2"/>
  <c r="BI1434" i="2"/>
  <c r="AS1434" i="2"/>
  <c r="AC1434" i="2"/>
  <c r="BX1434" i="2"/>
  <c r="BH1434" i="2"/>
  <c r="AR1434" i="2"/>
  <c r="AB1434" i="2"/>
  <c r="BW1434" i="2"/>
  <c r="BG1434" i="2"/>
  <c r="AQ1434" i="2"/>
  <c r="AA1434" i="2"/>
  <c r="BV1434" i="2"/>
  <c r="BF1434" i="2"/>
  <c r="AP1434" i="2"/>
  <c r="Z1434" i="2"/>
  <c r="BU1434" i="2"/>
  <c r="BE1434" i="2"/>
  <c r="AO1434" i="2"/>
  <c r="Y1434" i="2"/>
  <c r="BT1434" i="2"/>
  <c r="BD1434" i="2"/>
  <c r="AN1434" i="2"/>
  <c r="X1434" i="2"/>
  <c r="BS1434" i="2"/>
  <c r="BC1434" i="2"/>
  <c r="AM1434" i="2"/>
  <c r="W1434" i="2"/>
  <c r="BR1434" i="2"/>
  <c r="BB1434" i="2"/>
  <c r="AL1434" i="2"/>
  <c r="V1434" i="2"/>
  <c r="BQ1434" i="2"/>
  <c r="BA1434" i="2"/>
  <c r="AK1434" i="2"/>
  <c r="U1434" i="2"/>
  <c r="BP1434" i="2"/>
  <c r="AZ1434" i="2"/>
  <c r="AJ1434" i="2"/>
  <c r="BM1434" i="2"/>
  <c r="AW1434" i="2"/>
  <c r="AG1434" i="2"/>
  <c r="BO1434" i="2"/>
  <c r="BN1434" i="2"/>
  <c r="AY1434" i="2"/>
  <c r="AX1434" i="2"/>
  <c r="AI1434" i="2"/>
  <c r="AH1434" i="2"/>
  <c r="BM1483" i="2"/>
  <c r="AW1483" i="2"/>
  <c r="AG1483" i="2"/>
  <c r="BL1483" i="2"/>
  <c r="AV1483" i="2"/>
  <c r="AF1483" i="2"/>
  <c r="BK1483" i="2"/>
  <c r="AU1483" i="2"/>
  <c r="AE1483" i="2"/>
  <c r="BI1483" i="2"/>
  <c r="AS1483" i="2"/>
  <c r="AC1483" i="2"/>
  <c r="BH1483" i="2"/>
  <c r="AR1483" i="2"/>
  <c r="AB1483" i="2"/>
  <c r="BW1483" i="2"/>
  <c r="BG1483" i="2"/>
  <c r="AQ1483" i="2"/>
  <c r="AA1483" i="2"/>
  <c r="BV1483" i="2"/>
  <c r="BF1483" i="2"/>
  <c r="AP1483" i="2"/>
  <c r="Z1483" i="2"/>
  <c r="BU1483" i="2"/>
  <c r="BE1483" i="2"/>
  <c r="AO1483" i="2"/>
  <c r="Y1483" i="2"/>
  <c r="BT1483" i="2"/>
  <c r="BD1483" i="2"/>
  <c r="AN1483" i="2"/>
  <c r="X1483" i="2"/>
  <c r="BS1483" i="2"/>
  <c r="BC1483" i="2"/>
  <c r="AM1483" i="2"/>
  <c r="W1483" i="2"/>
  <c r="BR1483" i="2"/>
  <c r="BB1483" i="2"/>
  <c r="AL1483" i="2"/>
  <c r="V1483" i="2"/>
  <c r="BQ1483" i="2"/>
  <c r="BA1483" i="2"/>
  <c r="AK1483" i="2"/>
  <c r="U1483" i="2"/>
  <c r="CG1483" i="2"/>
  <c r="BP1483" i="2"/>
  <c r="AZ1483" i="2"/>
  <c r="AJ1483" i="2"/>
  <c r="CF1483" i="2"/>
  <c r="BO1483" i="2"/>
  <c r="AY1483" i="2"/>
  <c r="AI1483" i="2"/>
  <c r="BN1483" i="2"/>
  <c r="BJ1483" i="2"/>
  <c r="AX1483" i="2"/>
  <c r="AT1483" i="2"/>
  <c r="AH1483" i="2"/>
  <c r="AD1483" i="2"/>
  <c r="CD1483" i="2"/>
  <c r="BL1531" i="2"/>
  <c r="AV1531" i="2"/>
  <c r="AF1531" i="2"/>
  <c r="CA1531" i="2"/>
  <c r="BK1531" i="2"/>
  <c r="AU1531" i="2"/>
  <c r="AE1531" i="2"/>
  <c r="BZ1531" i="2"/>
  <c r="BJ1531" i="2"/>
  <c r="AT1531" i="2"/>
  <c r="AD1531" i="2"/>
  <c r="BX1531" i="2"/>
  <c r="BH1531" i="2"/>
  <c r="AR1531" i="2"/>
  <c r="AB1531" i="2"/>
  <c r="BW1531" i="2"/>
  <c r="BG1531" i="2"/>
  <c r="AQ1531" i="2"/>
  <c r="AA1531" i="2"/>
  <c r="BV1531" i="2"/>
  <c r="BF1531" i="2"/>
  <c r="AP1531" i="2"/>
  <c r="Z1531" i="2"/>
  <c r="BU1531" i="2"/>
  <c r="BE1531" i="2"/>
  <c r="AO1531" i="2"/>
  <c r="Y1531" i="2"/>
  <c r="BT1531" i="2"/>
  <c r="BD1531" i="2"/>
  <c r="AN1531" i="2"/>
  <c r="X1531" i="2"/>
  <c r="BS1531" i="2"/>
  <c r="BC1531" i="2"/>
  <c r="AM1531" i="2"/>
  <c r="W1531" i="2"/>
  <c r="BR1531" i="2"/>
  <c r="BB1531" i="2"/>
  <c r="AL1531" i="2"/>
  <c r="V1531" i="2"/>
  <c r="BQ1531" i="2"/>
  <c r="BA1531" i="2"/>
  <c r="AK1531" i="2"/>
  <c r="U1531" i="2"/>
  <c r="BP1531" i="2"/>
  <c r="AZ1531" i="2"/>
  <c r="AJ1531" i="2"/>
  <c r="BO1531" i="2"/>
  <c r="AY1531" i="2"/>
  <c r="AI1531" i="2"/>
  <c r="BN1531" i="2"/>
  <c r="AX1531" i="2"/>
  <c r="AH1531" i="2"/>
  <c r="BY1531" i="2"/>
  <c r="BM1531" i="2"/>
  <c r="BI1531" i="2"/>
  <c r="AW1531" i="2"/>
  <c r="AS1531" i="2"/>
  <c r="AG1531" i="2"/>
  <c r="AC1531" i="2"/>
  <c r="BX1581" i="2"/>
  <c r="AR1581" i="2"/>
  <c r="AB1581" i="2"/>
  <c r="BW1581" i="2"/>
  <c r="AQ1581" i="2"/>
  <c r="AA1581" i="2"/>
  <c r="BV1581" i="2"/>
  <c r="BF1581" i="2"/>
  <c r="AP1581" i="2"/>
  <c r="Z1581" i="2"/>
  <c r="BU1581" i="2"/>
  <c r="BE1581" i="2"/>
  <c r="AO1581" i="2"/>
  <c r="Y1581" i="2"/>
  <c r="BD1581" i="2"/>
  <c r="BC1581" i="2"/>
  <c r="AM1581" i="2"/>
  <c r="W1581" i="2"/>
  <c r="BB1581" i="2"/>
  <c r="AL1581" i="2"/>
  <c r="V1581" i="2"/>
  <c r="BA1581" i="2"/>
  <c r="AK1581" i="2"/>
  <c r="U1581" i="2"/>
  <c r="CG1581" i="2"/>
  <c r="AZ1581" i="2"/>
  <c r="AJ1581" i="2"/>
  <c r="CF1581" i="2"/>
  <c r="AY1581" i="2"/>
  <c r="AI1581" i="2"/>
  <c r="CD1581" i="2"/>
  <c r="AX1581" i="2"/>
  <c r="AH1581" i="2"/>
  <c r="CC1581" i="2"/>
  <c r="AW1581" i="2"/>
  <c r="AG1581" i="2"/>
  <c r="CB1581" i="2"/>
  <c r="AV1581" i="2"/>
  <c r="AF1581" i="2"/>
  <c r="CA1581" i="2"/>
  <c r="AU1581" i="2"/>
  <c r="AE1581" i="2"/>
  <c r="BZ1581" i="2"/>
  <c r="AT1581" i="2"/>
  <c r="AD1581" i="2"/>
  <c r="BY1581" i="2"/>
  <c r="AS1581" i="2"/>
  <c r="AN1581" i="2"/>
  <c r="AC1581" i="2"/>
  <c r="X1581" i="2"/>
  <c r="CD1632" i="2"/>
  <c r="AX1632" i="2"/>
  <c r="AH1632" i="2"/>
  <c r="AW1632" i="2"/>
  <c r="AG1632" i="2"/>
  <c r="CB1632" i="2"/>
  <c r="AV1632" i="2"/>
  <c r="AF1632" i="2"/>
  <c r="CA1632" i="2"/>
  <c r="AU1632" i="2"/>
  <c r="AE1632" i="2"/>
  <c r="BZ1632" i="2"/>
  <c r="BJ1632" i="2"/>
  <c r="AT1632" i="2"/>
  <c r="AD1632" i="2"/>
  <c r="BY1632" i="2"/>
  <c r="BI1632" i="2"/>
  <c r="AS1632" i="2"/>
  <c r="AC1632" i="2"/>
  <c r="BH1632" i="2"/>
  <c r="AR1632" i="2"/>
  <c r="AB1632" i="2"/>
  <c r="BG1632" i="2"/>
  <c r="AQ1632" i="2"/>
  <c r="AA1632" i="2"/>
  <c r="BF1632" i="2"/>
  <c r="AP1632" i="2"/>
  <c r="Z1632" i="2"/>
  <c r="BE1632" i="2"/>
  <c r="AO1632" i="2"/>
  <c r="Y1632" i="2"/>
  <c r="BD1632" i="2"/>
  <c r="AN1632" i="2"/>
  <c r="X1632" i="2"/>
  <c r="BC1632" i="2"/>
  <c r="AM1632" i="2"/>
  <c r="W1632" i="2"/>
  <c r="BB1632" i="2"/>
  <c r="AL1632" i="2"/>
  <c r="V1632" i="2"/>
  <c r="BA1632" i="2"/>
  <c r="AK1632" i="2"/>
  <c r="U1632" i="2"/>
  <c r="CG1632" i="2"/>
  <c r="AZ1632" i="2"/>
  <c r="AJ1632" i="2"/>
  <c r="CF1632" i="2"/>
  <c r="AY1632" i="2"/>
  <c r="AI1632" i="2"/>
  <c r="BZ1680" i="2"/>
  <c r="BJ1680" i="2"/>
  <c r="AT1680" i="2"/>
  <c r="AD1680" i="2"/>
  <c r="BY1680" i="2"/>
  <c r="BI1680" i="2"/>
  <c r="AS1680" i="2"/>
  <c r="AC1680" i="2"/>
  <c r="BH1680" i="2"/>
  <c r="AR1680" i="2"/>
  <c r="AB1680" i="2"/>
  <c r="BG1680" i="2"/>
  <c r="AQ1680" i="2"/>
  <c r="AA1680" i="2"/>
  <c r="BF1680" i="2"/>
  <c r="AP1680" i="2"/>
  <c r="Z1680" i="2"/>
  <c r="BE1680" i="2"/>
  <c r="AO1680" i="2"/>
  <c r="Y1680" i="2"/>
  <c r="BD1680" i="2"/>
  <c r="AN1680" i="2"/>
  <c r="X1680" i="2"/>
  <c r="BC1680" i="2"/>
  <c r="AM1680" i="2"/>
  <c r="W1680" i="2"/>
  <c r="BB1680" i="2"/>
  <c r="AL1680" i="2"/>
  <c r="V1680" i="2"/>
  <c r="BA1680" i="2"/>
  <c r="AK1680" i="2"/>
  <c r="U1680" i="2"/>
  <c r="CG1680" i="2"/>
  <c r="AZ1680" i="2"/>
  <c r="AJ1680" i="2"/>
  <c r="CF1680" i="2"/>
  <c r="AY1680" i="2"/>
  <c r="AI1680" i="2"/>
  <c r="CD1680" i="2"/>
  <c r="AX1680" i="2"/>
  <c r="AH1680" i="2"/>
  <c r="AW1680" i="2"/>
  <c r="AG1680" i="2"/>
  <c r="CB1680" i="2"/>
  <c r="AV1680" i="2"/>
  <c r="AF1680" i="2"/>
  <c r="CA1680" i="2"/>
  <c r="AU1680" i="2"/>
  <c r="AE1680" i="2"/>
  <c r="BY1728" i="2"/>
  <c r="AS1728" i="2"/>
  <c r="AC1728" i="2"/>
  <c r="BX1728" i="2"/>
  <c r="AR1728" i="2"/>
  <c r="AB1728" i="2"/>
  <c r="BW1728" i="2"/>
  <c r="AQ1728" i="2"/>
  <c r="AA1728" i="2"/>
  <c r="BF1728" i="2"/>
  <c r="AP1728" i="2"/>
  <c r="Z1728" i="2"/>
  <c r="BE1728" i="2"/>
  <c r="AO1728" i="2"/>
  <c r="Y1728" i="2"/>
  <c r="BD1728" i="2"/>
  <c r="AN1728" i="2"/>
  <c r="X1728" i="2"/>
  <c r="BC1728" i="2"/>
  <c r="AM1728" i="2"/>
  <c r="W1728" i="2"/>
  <c r="BB1728" i="2"/>
  <c r="AL1728" i="2"/>
  <c r="V1728" i="2"/>
  <c r="BA1728" i="2"/>
  <c r="AK1728" i="2"/>
  <c r="U1728" i="2"/>
  <c r="CG1728" i="2"/>
  <c r="AZ1728" i="2"/>
  <c r="AJ1728" i="2"/>
  <c r="CF1728" i="2"/>
  <c r="AY1728" i="2"/>
  <c r="AI1728" i="2"/>
  <c r="CD1728" i="2"/>
  <c r="AX1728" i="2"/>
  <c r="AH1728" i="2"/>
  <c r="AW1728" i="2"/>
  <c r="AG1728" i="2"/>
  <c r="CB1728" i="2"/>
  <c r="AV1728" i="2"/>
  <c r="AF1728" i="2"/>
  <c r="CA1728" i="2"/>
  <c r="AU1728" i="2"/>
  <c r="AE1728" i="2"/>
  <c r="BZ1728" i="2"/>
  <c r="AT1728" i="2"/>
  <c r="AD1728" i="2"/>
  <c r="BY1777" i="2"/>
  <c r="BI1777" i="2"/>
  <c r="AS1777" i="2"/>
  <c r="AC1777" i="2"/>
  <c r="BH1777" i="2"/>
  <c r="AR1777" i="2"/>
  <c r="AB1777" i="2"/>
  <c r="BG1777" i="2"/>
  <c r="AQ1777" i="2"/>
  <c r="AA1777" i="2"/>
  <c r="BF1777" i="2"/>
  <c r="AP1777" i="2"/>
  <c r="Z1777" i="2"/>
  <c r="BE1777" i="2"/>
  <c r="AO1777" i="2"/>
  <c r="Y1777" i="2"/>
  <c r="BD1777" i="2"/>
  <c r="AN1777" i="2"/>
  <c r="X1777" i="2"/>
  <c r="BC1777" i="2"/>
  <c r="AM1777" i="2"/>
  <c r="W1777" i="2"/>
  <c r="BB1777" i="2"/>
  <c r="AL1777" i="2"/>
  <c r="V1777" i="2"/>
  <c r="BA1777" i="2"/>
  <c r="AK1777" i="2"/>
  <c r="U1777" i="2"/>
  <c r="CG1777" i="2"/>
  <c r="AZ1777" i="2"/>
  <c r="AJ1777" i="2"/>
  <c r="CF1777" i="2"/>
  <c r="AY1777" i="2"/>
  <c r="AI1777" i="2"/>
  <c r="CD1777" i="2"/>
  <c r="AX1777" i="2"/>
  <c r="AH1777" i="2"/>
  <c r="CC1777" i="2"/>
  <c r="AW1777" i="2"/>
  <c r="AG1777" i="2"/>
  <c r="CB1777" i="2"/>
  <c r="AV1777" i="2"/>
  <c r="AF1777" i="2"/>
  <c r="CA1777" i="2"/>
  <c r="AU1777" i="2"/>
  <c r="AE1777" i="2"/>
  <c r="BZ1777" i="2"/>
  <c r="BJ1777" i="2"/>
  <c r="AT1777" i="2"/>
  <c r="AD1777" i="2"/>
  <c r="BR1827" i="2"/>
  <c r="BB1827" i="2"/>
  <c r="AL1827" i="2"/>
  <c r="V1827" i="2"/>
  <c r="BQ1827" i="2"/>
  <c r="BA1827" i="2"/>
  <c r="AK1827" i="2"/>
  <c r="U1827" i="2"/>
  <c r="CG1827" i="2"/>
  <c r="BP1827" i="2"/>
  <c r="AZ1827" i="2"/>
  <c r="AJ1827" i="2"/>
  <c r="CF1827" i="2"/>
  <c r="BO1827" i="2"/>
  <c r="AY1827" i="2"/>
  <c r="AI1827" i="2"/>
  <c r="CD1827" i="2"/>
  <c r="BN1827" i="2"/>
  <c r="AX1827" i="2"/>
  <c r="AH1827" i="2"/>
  <c r="BM1827" i="2"/>
  <c r="AW1827" i="2"/>
  <c r="AG1827" i="2"/>
  <c r="BL1827" i="2"/>
  <c r="AV1827" i="2"/>
  <c r="AF1827" i="2"/>
  <c r="BK1827" i="2"/>
  <c r="AU1827" i="2"/>
  <c r="AE1827" i="2"/>
  <c r="BJ1827" i="2"/>
  <c r="AT1827" i="2"/>
  <c r="AD1827" i="2"/>
  <c r="BI1827" i="2"/>
  <c r="AS1827" i="2"/>
  <c r="AC1827" i="2"/>
  <c r="BH1827" i="2"/>
  <c r="AR1827" i="2"/>
  <c r="AB1827" i="2"/>
  <c r="BW1827" i="2"/>
  <c r="BG1827" i="2"/>
  <c r="AQ1827" i="2"/>
  <c r="AA1827" i="2"/>
  <c r="BV1827" i="2"/>
  <c r="BF1827" i="2"/>
  <c r="AP1827" i="2"/>
  <c r="Z1827" i="2"/>
  <c r="BU1827" i="2"/>
  <c r="BE1827" i="2"/>
  <c r="AO1827" i="2"/>
  <c r="Y1827" i="2"/>
  <c r="X1827" i="2"/>
  <c r="W1827" i="2"/>
  <c r="BT1827" i="2"/>
  <c r="BS1827" i="2"/>
  <c r="BD1827" i="2"/>
  <c r="BC1827" i="2"/>
  <c r="AN1827" i="2"/>
  <c r="AM1827" i="2"/>
  <c r="CD1875" i="2"/>
  <c r="BN1875" i="2"/>
  <c r="AX1875" i="2"/>
  <c r="AH1875" i="2"/>
  <c r="BM1875" i="2"/>
  <c r="AW1875" i="2"/>
  <c r="AG1875" i="2"/>
  <c r="BL1875" i="2"/>
  <c r="AV1875" i="2"/>
  <c r="AF1875" i="2"/>
  <c r="BK1875" i="2"/>
  <c r="AU1875" i="2"/>
  <c r="AE1875" i="2"/>
  <c r="BJ1875" i="2"/>
  <c r="AT1875" i="2"/>
  <c r="AD1875" i="2"/>
  <c r="BI1875" i="2"/>
  <c r="AS1875" i="2"/>
  <c r="AC1875" i="2"/>
  <c r="BH1875" i="2"/>
  <c r="AR1875" i="2"/>
  <c r="AB1875" i="2"/>
  <c r="BW1875" i="2"/>
  <c r="BG1875" i="2"/>
  <c r="AQ1875" i="2"/>
  <c r="AA1875" i="2"/>
  <c r="BV1875" i="2"/>
  <c r="BF1875" i="2"/>
  <c r="AP1875" i="2"/>
  <c r="Z1875" i="2"/>
  <c r="BU1875" i="2"/>
  <c r="BE1875" i="2"/>
  <c r="AO1875" i="2"/>
  <c r="Y1875" i="2"/>
  <c r="BT1875" i="2"/>
  <c r="BD1875" i="2"/>
  <c r="AN1875" i="2"/>
  <c r="X1875" i="2"/>
  <c r="BR1875" i="2"/>
  <c r="BB1875" i="2"/>
  <c r="AL1875" i="2"/>
  <c r="V1875" i="2"/>
  <c r="BQ1875" i="2"/>
  <c r="BA1875" i="2"/>
  <c r="AK1875" i="2"/>
  <c r="U1875" i="2"/>
  <c r="BC1875" i="2"/>
  <c r="AZ1875" i="2"/>
  <c r="AY1875" i="2"/>
  <c r="AM1875" i="2"/>
  <c r="AJ1875" i="2"/>
  <c r="AI1875" i="2"/>
  <c r="W1875" i="2"/>
  <c r="CG1875" i="2"/>
  <c r="CF1875" i="2"/>
  <c r="BS1875" i="2"/>
  <c r="BO1875" i="2"/>
  <c r="BP1875" i="2"/>
  <c r="CD1924" i="2"/>
  <c r="BN1924" i="2"/>
  <c r="AX1924" i="2"/>
  <c r="AH1924" i="2"/>
  <c r="CC1924" i="2"/>
  <c r="BM1924" i="2"/>
  <c r="AW1924" i="2"/>
  <c r="AG1924" i="2"/>
  <c r="CB1924" i="2"/>
  <c r="BL1924" i="2"/>
  <c r="AV1924" i="2"/>
  <c r="AF1924" i="2"/>
  <c r="CA1924" i="2"/>
  <c r="BK1924" i="2"/>
  <c r="AU1924" i="2"/>
  <c r="AE1924" i="2"/>
  <c r="BZ1924" i="2"/>
  <c r="BJ1924" i="2"/>
  <c r="AT1924" i="2"/>
  <c r="AD1924" i="2"/>
  <c r="BY1924" i="2"/>
  <c r="BI1924" i="2"/>
  <c r="AS1924" i="2"/>
  <c r="AC1924" i="2"/>
  <c r="BH1924" i="2"/>
  <c r="AR1924" i="2"/>
  <c r="AB1924" i="2"/>
  <c r="BG1924" i="2"/>
  <c r="AQ1924" i="2"/>
  <c r="AA1924" i="2"/>
  <c r="BF1924" i="2"/>
  <c r="AP1924" i="2"/>
  <c r="Z1924" i="2"/>
  <c r="BE1924" i="2"/>
  <c r="AO1924" i="2"/>
  <c r="Y1924" i="2"/>
  <c r="BD1924" i="2"/>
  <c r="AN1924" i="2"/>
  <c r="X1924" i="2"/>
  <c r="BR1924" i="2"/>
  <c r="BB1924" i="2"/>
  <c r="AL1924" i="2"/>
  <c r="V1924" i="2"/>
  <c r="BQ1924" i="2"/>
  <c r="BA1924" i="2"/>
  <c r="AK1924" i="2"/>
  <c r="U1924" i="2"/>
  <c r="CG1924" i="2"/>
  <c r="CF1924" i="2"/>
  <c r="BS1924" i="2"/>
  <c r="BP1924" i="2"/>
  <c r="BO1924" i="2"/>
  <c r="BC1924" i="2"/>
  <c r="AZ1924" i="2"/>
  <c r="AY1924" i="2"/>
  <c r="AM1924" i="2"/>
  <c r="AJ1924" i="2"/>
  <c r="W1924" i="2"/>
  <c r="AI1924" i="2"/>
  <c r="CG1974" i="2"/>
  <c r="BP1974" i="2"/>
  <c r="AJ1974" i="2"/>
  <c r="CF1974" i="2"/>
  <c r="BO1974" i="2"/>
  <c r="AI1974" i="2"/>
  <c r="CD1974" i="2"/>
  <c r="BN1974" i="2"/>
  <c r="AH1974" i="2"/>
  <c r="CB1974" i="2"/>
  <c r="BL1974" i="2"/>
  <c r="AV1974" i="2"/>
  <c r="AF1974" i="2"/>
  <c r="CA1974" i="2"/>
  <c r="AU1974" i="2"/>
  <c r="AE1974" i="2"/>
  <c r="BZ1974" i="2"/>
  <c r="AT1974" i="2"/>
  <c r="AD1974" i="2"/>
  <c r="BY1974" i="2"/>
  <c r="AS1974" i="2"/>
  <c r="AC1974" i="2"/>
  <c r="BX1974" i="2"/>
  <c r="AR1974" i="2"/>
  <c r="AB1974" i="2"/>
  <c r="BW1974" i="2"/>
  <c r="AQ1974" i="2"/>
  <c r="AA1974" i="2"/>
  <c r="BV1974" i="2"/>
  <c r="AP1974" i="2"/>
  <c r="Z1974" i="2"/>
  <c r="BU1974" i="2"/>
  <c r="AO1974" i="2"/>
  <c r="Y1974" i="2"/>
  <c r="BT1974" i="2"/>
  <c r="AN1974" i="2"/>
  <c r="X1974" i="2"/>
  <c r="BS1974" i="2"/>
  <c r="AM1974" i="2"/>
  <c r="W1974" i="2"/>
  <c r="BR1974" i="2"/>
  <c r="AL1974" i="2"/>
  <c r="V1974" i="2"/>
  <c r="BQ1974" i="2"/>
  <c r="BM1974" i="2"/>
  <c r="AW1974" i="2"/>
  <c r="AK1974" i="2"/>
  <c r="AG1974" i="2"/>
  <c r="U1974" i="2"/>
  <c r="CC1974" i="2"/>
  <c r="CG2029" i="2"/>
  <c r="AZ2029" i="2"/>
  <c r="AJ2029" i="2"/>
  <c r="CF2029" i="2"/>
  <c r="BO2029" i="2"/>
  <c r="AY2029" i="2"/>
  <c r="AI2029" i="2"/>
  <c r="CD2029" i="2"/>
  <c r="BN2029" i="2"/>
  <c r="AX2029" i="2"/>
  <c r="AH2029" i="2"/>
  <c r="BM2029" i="2"/>
  <c r="AW2029" i="2"/>
  <c r="AG2029" i="2"/>
  <c r="BL2029" i="2"/>
  <c r="AV2029" i="2"/>
  <c r="AF2029" i="2"/>
  <c r="BK2029" i="2"/>
  <c r="AU2029" i="2"/>
  <c r="AE2029" i="2"/>
  <c r="BJ2029" i="2"/>
  <c r="AT2029" i="2"/>
  <c r="AD2029" i="2"/>
  <c r="BI2029" i="2"/>
  <c r="AS2029" i="2"/>
  <c r="AC2029" i="2"/>
  <c r="BH2029" i="2"/>
  <c r="AR2029" i="2"/>
  <c r="AB2029" i="2"/>
  <c r="BG2029" i="2"/>
  <c r="AQ2029" i="2"/>
  <c r="AA2029" i="2"/>
  <c r="BF2029" i="2"/>
  <c r="AP2029" i="2"/>
  <c r="Z2029" i="2"/>
  <c r="BE2029" i="2"/>
  <c r="AO2029" i="2"/>
  <c r="Y2029" i="2"/>
  <c r="BD2029" i="2"/>
  <c r="AN2029" i="2"/>
  <c r="X2029" i="2"/>
  <c r="BC2029" i="2"/>
  <c r="AM2029" i="2"/>
  <c r="W2029" i="2"/>
  <c r="BB2029" i="2"/>
  <c r="AL2029" i="2"/>
  <c r="V2029" i="2"/>
  <c r="BA2029" i="2"/>
  <c r="AK2029" i="2"/>
  <c r="U2029" i="2"/>
  <c r="BF2079" i="2"/>
  <c r="AP2079" i="2"/>
  <c r="Z2079" i="2"/>
  <c r="BE2079" i="2"/>
  <c r="AO2079" i="2"/>
  <c r="Y2079" i="2"/>
  <c r="BD2079" i="2"/>
  <c r="AN2079" i="2"/>
  <c r="X2079" i="2"/>
  <c r="BS2079" i="2"/>
  <c r="BC2079" i="2"/>
  <c r="AM2079" i="2"/>
  <c r="W2079" i="2"/>
  <c r="BR2079" i="2"/>
  <c r="BB2079" i="2"/>
  <c r="AL2079" i="2"/>
  <c r="V2079" i="2"/>
  <c r="BQ2079" i="2"/>
  <c r="BA2079" i="2"/>
  <c r="AK2079" i="2"/>
  <c r="U2079" i="2"/>
  <c r="CG2079" i="2"/>
  <c r="BP2079" i="2"/>
  <c r="AZ2079" i="2"/>
  <c r="AJ2079" i="2"/>
  <c r="CF2079" i="2"/>
  <c r="BO2079" i="2"/>
  <c r="AY2079" i="2"/>
  <c r="AI2079" i="2"/>
  <c r="CD2079" i="2"/>
  <c r="BN2079" i="2"/>
  <c r="AX2079" i="2"/>
  <c r="AH2079" i="2"/>
  <c r="CC2079" i="2"/>
  <c r="BM2079" i="2"/>
  <c r="AW2079" i="2"/>
  <c r="AG2079" i="2"/>
  <c r="CB2079" i="2"/>
  <c r="BL2079" i="2"/>
  <c r="AV2079" i="2"/>
  <c r="AF2079" i="2"/>
  <c r="CA2079" i="2"/>
  <c r="BK2079" i="2"/>
  <c r="AU2079" i="2"/>
  <c r="AE2079" i="2"/>
  <c r="BZ2079" i="2"/>
  <c r="BJ2079" i="2"/>
  <c r="AT2079" i="2"/>
  <c r="AD2079" i="2"/>
  <c r="BY2079" i="2"/>
  <c r="BI2079" i="2"/>
  <c r="AS2079" i="2"/>
  <c r="AC2079" i="2"/>
  <c r="AB2079" i="2"/>
  <c r="AA2079" i="2"/>
  <c r="BH2079" i="2"/>
  <c r="BG2079" i="2"/>
  <c r="AR2079" i="2"/>
  <c r="AQ2079" i="2"/>
  <c r="AU2131" i="2"/>
  <c r="AE2131" i="2"/>
  <c r="AT2131" i="2"/>
  <c r="AD2131" i="2"/>
  <c r="AS2131" i="2"/>
  <c r="AC2131" i="2"/>
  <c r="AR2131" i="2"/>
  <c r="AB2131" i="2"/>
  <c r="AQ2131" i="2"/>
  <c r="AA2131" i="2"/>
  <c r="BF2131" i="2"/>
  <c r="AP2131" i="2"/>
  <c r="Z2131" i="2"/>
  <c r="BE2131" i="2"/>
  <c r="AO2131" i="2"/>
  <c r="Y2131" i="2"/>
  <c r="BD2131" i="2"/>
  <c r="AN2131" i="2"/>
  <c r="X2131" i="2"/>
  <c r="BC2131" i="2"/>
  <c r="AM2131" i="2"/>
  <c r="W2131" i="2"/>
  <c r="BA2131" i="2"/>
  <c r="AK2131" i="2"/>
  <c r="U2131" i="2"/>
  <c r="CG2131" i="2"/>
  <c r="AZ2131" i="2"/>
  <c r="AJ2131" i="2"/>
  <c r="AX2131" i="2"/>
  <c r="AH2131" i="2"/>
  <c r="AW2131" i="2"/>
  <c r="AG2131" i="2"/>
  <c r="AV2131" i="2"/>
  <c r="AF2131" i="2"/>
  <c r="BB2131" i="2"/>
  <c r="AY2131" i="2"/>
  <c r="AL2131" i="2"/>
  <c r="AI2131" i="2"/>
  <c r="V2131" i="2"/>
  <c r="CF2131" i="2"/>
  <c r="BK2184" i="2"/>
  <c r="AU2184" i="2"/>
  <c r="BJ2184" i="2"/>
  <c r="AT2184" i="2"/>
  <c r="BI2184" i="2"/>
  <c r="BH2184" i="2"/>
  <c r="BG2184" i="2"/>
  <c r="BF2184" i="2"/>
  <c r="BE2184" i="2"/>
  <c r="BD2184" i="2"/>
  <c r="BS2184" i="2"/>
  <c r="BC2184" i="2"/>
  <c r="BR2184" i="2"/>
  <c r="BB2184" i="2"/>
  <c r="BQ2184" i="2"/>
  <c r="BA2184" i="2"/>
  <c r="CG2184" i="2"/>
  <c r="BP2184" i="2"/>
  <c r="AZ2184" i="2"/>
  <c r="CD2184" i="2"/>
  <c r="BN2184" i="2"/>
  <c r="AX2184" i="2"/>
  <c r="BM2184" i="2"/>
  <c r="AW2184" i="2"/>
  <c r="BL2184" i="2"/>
  <c r="AV2184" i="2"/>
  <c r="CF2184" i="2"/>
  <c r="AY2184" i="2"/>
  <c r="BO2184" i="2"/>
  <c r="CG2233" i="2"/>
  <c r="BP2233" i="2"/>
  <c r="AJ2233" i="2"/>
  <c r="CF2233" i="2"/>
  <c r="BO2233" i="2"/>
  <c r="AI2233" i="2"/>
  <c r="CD2233" i="2"/>
  <c r="BN2233" i="2"/>
  <c r="AH2233" i="2"/>
  <c r="CC2233" i="2"/>
  <c r="BM2233" i="2"/>
  <c r="AG2233" i="2"/>
  <c r="CB2233" i="2"/>
  <c r="BL2233" i="2"/>
  <c r="AF2233" i="2"/>
  <c r="CA2233" i="2"/>
  <c r="BK2233" i="2"/>
  <c r="AE2233" i="2"/>
  <c r="BZ2233" i="2"/>
  <c r="BJ2233" i="2"/>
  <c r="AD2233" i="2"/>
  <c r="BY2233" i="2"/>
  <c r="BI2233" i="2"/>
  <c r="AS2233" i="2"/>
  <c r="AC2233" i="2"/>
  <c r="BX2233" i="2"/>
  <c r="BH2233" i="2"/>
  <c r="AR2233" i="2"/>
  <c r="AB2233" i="2"/>
  <c r="BW2233" i="2"/>
  <c r="BG2233" i="2"/>
  <c r="AQ2233" i="2"/>
  <c r="AA2233" i="2"/>
  <c r="BV2233" i="2"/>
  <c r="BF2233" i="2"/>
  <c r="AP2233" i="2"/>
  <c r="Z2233" i="2"/>
  <c r="BU2233" i="2"/>
  <c r="BE2233" i="2"/>
  <c r="AO2233" i="2"/>
  <c r="Y2233" i="2"/>
  <c r="BT2233" i="2"/>
  <c r="BD2233" i="2"/>
  <c r="AN2233" i="2"/>
  <c r="X2233" i="2"/>
  <c r="BS2233" i="2"/>
  <c r="AM2233" i="2"/>
  <c r="W2233" i="2"/>
  <c r="BR2233" i="2"/>
  <c r="AL2233" i="2"/>
  <c r="V2233" i="2"/>
  <c r="BQ2233" i="2"/>
  <c r="AK2233" i="2"/>
  <c r="U2233" i="2"/>
  <c r="CG2286" i="2"/>
  <c r="AZ2286" i="2"/>
  <c r="AJ2286" i="2"/>
  <c r="CF2286" i="2"/>
  <c r="AY2286" i="2"/>
  <c r="AI2286" i="2"/>
  <c r="CD2286" i="2"/>
  <c r="AX2286" i="2"/>
  <c r="AH2286" i="2"/>
  <c r="CC2286" i="2"/>
  <c r="AW2286" i="2"/>
  <c r="AG2286" i="2"/>
  <c r="CB2286" i="2"/>
  <c r="AV2286" i="2"/>
  <c r="AF2286" i="2"/>
  <c r="CA2286" i="2"/>
  <c r="AU2286" i="2"/>
  <c r="AE2286" i="2"/>
  <c r="BZ2286" i="2"/>
  <c r="BJ2286" i="2"/>
  <c r="AT2286" i="2"/>
  <c r="AD2286" i="2"/>
  <c r="BY2286" i="2"/>
  <c r="BI2286" i="2"/>
  <c r="AS2286" i="2"/>
  <c r="AC2286" i="2"/>
  <c r="BX2286" i="2"/>
  <c r="BH2286" i="2"/>
  <c r="AR2286" i="2"/>
  <c r="AB2286" i="2"/>
  <c r="BW2286" i="2"/>
  <c r="BG2286" i="2"/>
  <c r="AQ2286" i="2"/>
  <c r="AA2286" i="2"/>
  <c r="BV2286" i="2"/>
  <c r="BF2286" i="2"/>
  <c r="AP2286" i="2"/>
  <c r="Z2286" i="2"/>
  <c r="BU2286" i="2"/>
  <c r="BE2286" i="2"/>
  <c r="AO2286" i="2"/>
  <c r="Y2286" i="2"/>
  <c r="BT2286" i="2"/>
  <c r="BD2286" i="2"/>
  <c r="AN2286" i="2"/>
  <c r="X2286" i="2"/>
  <c r="BS2286" i="2"/>
  <c r="BC2286" i="2"/>
  <c r="AM2286" i="2"/>
  <c r="W2286" i="2"/>
  <c r="BR2286" i="2"/>
  <c r="BB2286" i="2"/>
  <c r="AL2286" i="2"/>
  <c r="V2286" i="2"/>
  <c r="BQ2286" i="2"/>
  <c r="BA2286" i="2"/>
  <c r="AK2286" i="2"/>
  <c r="U2286" i="2"/>
  <c r="BC2337" i="2"/>
  <c r="AM2337" i="2"/>
  <c r="W2337" i="2"/>
  <c r="BB2337" i="2"/>
  <c r="AL2337" i="2"/>
  <c r="V2337" i="2"/>
  <c r="BA2337" i="2"/>
  <c r="AK2337" i="2"/>
  <c r="U2337" i="2"/>
  <c r="CF2337" i="2"/>
  <c r="BO2337" i="2"/>
  <c r="AY2337" i="2"/>
  <c r="AI2337" i="2"/>
  <c r="BN2337" i="2"/>
  <c r="AX2337" i="2"/>
  <c r="AH2337" i="2"/>
  <c r="BM2337" i="2"/>
  <c r="AW2337" i="2"/>
  <c r="AG2337" i="2"/>
  <c r="BL2337" i="2"/>
  <c r="AV2337" i="2"/>
  <c r="AF2337" i="2"/>
  <c r="BK2337" i="2"/>
  <c r="AU2337" i="2"/>
  <c r="AE2337" i="2"/>
  <c r="BZ2337" i="2"/>
  <c r="BJ2337" i="2"/>
  <c r="AT2337" i="2"/>
  <c r="AD2337" i="2"/>
  <c r="BY2337" i="2"/>
  <c r="BI2337" i="2"/>
  <c r="AS2337" i="2"/>
  <c r="AC2337" i="2"/>
  <c r="BX2337" i="2"/>
  <c r="BH2337" i="2"/>
  <c r="AR2337" i="2"/>
  <c r="AB2337" i="2"/>
  <c r="BV2337" i="2"/>
  <c r="BF2337" i="2"/>
  <c r="AP2337" i="2"/>
  <c r="Z2337" i="2"/>
  <c r="BD2337" i="2"/>
  <c r="AN2337" i="2"/>
  <c r="X2337" i="2"/>
  <c r="BE2337" i="2"/>
  <c r="AZ2337" i="2"/>
  <c r="AQ2337" i="2"/>
  <c r="AO2337" i="2"/>
  <c r="AJ2337" i="2"/>
  <c r="AA2337" i="2"/>
  <c r="Y2337" i="2"/>
  <c r="CG2337" i="2"/>
  <c r="BW2337" i="2"/>
  <c r="BU2337" i="2"/>
  <c r="BG2337" i="2"/>
  <c r="BW506" i="2"/>
  <c r="AQ506" i="2"/>
  <c r="AA506" i="2"/>
  <c r="BV506" i="2"/>
  <c r="AP506" i="2"/>
  <c r="Z506" i="2"/>
  <c r="BU506" i="2"/>
  <c r="AO506" i="2"/>
  <c r="Y506" i="2"/>
  <c r="BT506" i="2"/>
  <c r="AN506" i="2"/>
  <c r="X506" i="2"/>
  <c r="BS506" i="2"/>
  <c r="AM506" i="2"/>
  <c r="W506" i="2"/>
  <c r="BQ506" i="2"/>
  <c r="AK506" i="2"/>
  <c r="U506" i="2"/>
  <c r="CG506" i="2"/>
  <c r="BP506" i="2"/>
  <c r="AJ506" i="2"/>
  <c r="CF506" i="2"/>
  <c r="BO506" i="2"/>
  <c r="AI506" i="2"/>
  <c r="CD506" i="2"/>
  <c r="AH506" i="2"/>
  <c r="CC506" i="2"/>
  <c r="AW506" i="2"/>
  <c r="AG506" i="2"/>
  <c r="CB506" i="2"/>
  <c r="AV506" i="2"/>
  <c r="AF506" i="2"/>
  <c r="CA506" i="2"/>
  <c r="AU506" i="2"/>
  <c r="AE506" i="2"/>
  <c r="BZ506" i="2"/>
  <c r="AT506" i="2"/>
  <c r="AD506" i="2"/>
  <c r="BY506" i="2"/>
  <c r="AS506" i="2"/>
  <c r="AC506" i="2"/>
  <c r="BX506" i="2"/>
  <c r="AR506" i="2"/>
  <c r="AB506" i="2"/>
  <c r="BR506" i="2"/>
  <c r="AL506" i="2"/>
  <c r="V506" i="2"/>
  <c r="CG1017" i="2"/>
  <c r="BP1017" i="2"/>
  <c r="AJ1017" i="2"/>
  <c r="CF1017" i="2"/>
  <c r="BO1017" i="2"/>
  <c r="AI1017" i="2"/>
  <c r="CD1017" i="2"/>
  <c r="BN1017" i="2"/>
  <c r="AH1017" i="2"/>
  <c r="CC1017" i="2"/>
  <c r="BM1017" i="2"/>
  <c r="AW1017" i="2"/>
  <c r="AG1017" i="2"/>
  <c r="CB1017" i="2"/>
  <c r="BL1017" i="2"/>
  <c r="AV1017" i="2"/>
  <c r="AF1017" i="2"/>
  <c r="CA1017" i="2"/>
  <c r="BK1017" i="2"/>
  <c r="AU1017" i="2"/>
  <c r="AE1017" i="2"/>
  <c r="BZ1017" i="2"/>
  <c r="BJ1017" i="2"/>
  <c r="AT1017" i="2"/>
  <c r="AD1017" i="2"/>
  <c r="BY1017" i="2"/>
  <c r="BI1017" i="2"/>
  <c r="AS1017" i="2"/>
  <c r="AC1017" i="2"/>
  <c r="BX1017" i="2"/>
  <c r="BH1017" i="2"/>
  <c r="AR1017" i="2"/>
  <c r="AB1017" i="2"/>
  <c r="BW1017" i="2"/>
  <c r="AQ1017" i="2"/>
  <c r="AA1017" i="2"/>
  <c r="BV1017" i="2"/>
  <c r="AP1017" i="2"/>
  <c r="Z1017" i="2"/>
  <c r="BU1017" i="2"/>
  <c r="AO1017" i="2"/>
  <c r="Y1017" i="2"/>
  <c r="BT1017" i="2"/>
  <c r="AN1017" i="2"/>
  <c r="X1017" i="2"/>
  <c r="BS1017" i="2"/>
  <c r="AM1017" i="2"/>
  <c r="W1017" i="2"/>
  <c r="BR1017" i="2"/>
  <c r="BQ1017" i="2"/>
  <c r="AK1017" i="2"/>
  <c r="U1017" i="2"/>
  <c r="AL1017" i="2"/>
  <c r="V1017" i="2"/>
  <c r="CB1659" i="2"/>
  <c r="AV1659" i="2"/>
  <c r="AF1659" i="2"/>
  <c r="CA1659" i="2"/>
  <c r="AU1659" i="2"/>
  <c r="AE1659" i="2"/>
  <c r="BZ1659" i="2"/>
  <c r="AT1659" i="2"/>
  <c r="AD1659" i="2"/>
  <c r="BY1659" i="2"/>
  <c r="AS1659" i="2"/>
  <c r="AC1659" i="2"/>
  <c r="BX1659" i="2"/>
  <c r="AR1659" i="2"/>
  <c r="AB1659" i="2"/>
  <c r="BW1659" i="2"/>
  <c r="AQ1659" i="2"/>
  <c r="AA1659" i="2"/>
  <c r="BF1659" i="2"/>
  <c r="AP1659" i="2"/>
  <c r="Z1659" i="2"/>
  <c r="BE1659" i="2"/>
  <c r="AO1659" i="2"/>
  <c r="Y1659" i="2"/>
  <c r="BD1659" i="2"/>
  <c r="AN1659" i="2"/>
  <c r="X1659" i="2"/>
  <c r="BC1659" i="2"/>
  <c r="AM1659" i="2"/>
  <c r="W1659" i="2"/>
  <c r="BB1659" i="2"/>
  <c r="AL1659" i="2"/>
  <c r="V1659" i="2"/>
  <c r="BA1659" i="2"/>
  <c r="AK1659" i="2"/>
  <c r="U1659" i="2"/>
  <c r="CG1659" i="2"/>
  <c r="AZ1659" i="2"/>
  <c r="AJ1659" i="2"/>
  <c r="CF1659" i="2"/>
  <c r="AY1659" i="2"/>
  <c r="AI1659" i="2"/>
  <c r="CD1659" i="2"/>
  <c r="AX1659" i="2"/>
  <c r="AH1659" i="2"/>
  <c r="AW1659" i="2"/>
  <c r="AG1659" i="2"/>
  <c r="BH2057" i="2"/>
  <c r="AR2057" i="2"/>
  <c r="AB2057" i="2"/>
  <c r="BG2057" i="2"/>
  <c r="AQ2057" i="2"/>
  <c r="AA2057" i="2"/>
  <c r="BF2057" i="2"/>
  <c r="AP2057" i="2"/>
  <c r="Z2057" i="2"/>
  <c r="BE2057" i="2"/>
  <c r="AO2057" i="2"/>
  <c r="Y2057" i="2"/>
  <c r="BD2057" i="2"/>
  <c r="AN2057" i="2"/>
  <c r="X2057" i="2"/>
  <c r="BC2057" i="2"/>
  <c r="AM2057" i="2"/>
  <c r="W2057" i="2"/>
  <c r="BB2057" i="2"/>
  <c r="AL2057" i="2"/>
  <c r="V2057" i="2"/>
  <c r="BA2057" i="2"/>
  <c r="AK2057" i="2"/>
  <c r="U2057" i="2"/>
  <c r="CG2057" i="2"/>
  <c r="AZ2057" i="2"/>
  <c r="AJ2057" i="2"/>
  <c r="CF2057" i="2"/>
  <c r="AY2057" i="2"/>
  <c r="AI2057" i="2"/>
  <c r="CD2057" i="2"/>
  <c r="AX2057" i="2"/>
  <c r="AH2057" i="2"/>
  <c r="AW2057" i="2"/>
  <c r="AG2057" i="2"/>
  <c r="AV2057" i="2"/>
  <c r="AF2057" i="2"/>
  <c r="AU2057" i="2"/>
  <c r="AE2057" i="2"/>
  <c r="BJ2057" i="2"/>
  <c r="BI2057" i="2"/>
  <c r="AT2057" i="2"/>
  <c r="AS2057" i="2"/>
  <c r="AD2057" i="2"/>
  <c r="AC2057" i="2"/>
  <c r="BW157" i="2"/>
  <c r="AQ157" i="2"/>
  <c r="AA157" i="2"/>
  <c r="BV157" i="2"/>
  <c r="AP157" i="2"/>
  <c r="Z157" i="2"/>
  <c r="BU157" i="2"/>
  <c r="AO157" i="2"/>
  <c r="Y157" i="2"/>
  <c r="BT157" i="2"/>
  <c r="AN157" i="2"/>
  <c r="X157" i="2"/>
  <c r="BS157" i="2"/>
  <c r="AM157" i="2"/>
  <c r="W157" i="2"/>
  <c r="BR157" i="2"/>
  <c r="BB157" i="2"/>
  <c r="AL157" i="2"/>
  <c r="V157" i="2"/>
  <c r="BQ157" i="2"/>
  <c r="BA157" i="2"/>
  <c r="U157" i="2"/>
  <c r="CG157" i="2"/>
  <c r="BP157" i="2"/>
  <c r="AZ157" i="2"/>
  <c r="CF157" i="2"/>
  <c r="BO157" i="2"/>
  <c r="AY157" i="2"/>
  <c r="CD157" i="2"/>
  <c r="BN157" i="2"/>
  <c r="AX157" i="2"/>
  <c r="CC157" i="2"/>
  <c r="BM157" i="2"/>
  <c r="AW157" i="2"/>
  <c r="CB157" i="2"/>
  <c r="BL157" i="2"/>
  <c r="AV157" i="2"/>
  <c r="AF157" i="2"/>
  <c r="CA157" i="2"/>
  <c r="AU157" i="2"/>
  <c r="AE157" i="2"/>
  <c r="BZ157" i="2"/>
  <c r="AT157" i="2"/>
  <c r="AD157" i="2"/>
  <c r="BX157" i="2"/>
  <c r="AR157" i="2"/>
  <c r="AB157" i="2"/>
  <c r="AC157" i="2"/>
  <c r="BY157" i="2"/>
  <c r="AS157" i="2"/>
  <c r="BB1118" i="2"/>
  <c r="AL1118" i="2"/>
  <c r="V1118" i="2"/>
  <c r="BA1118" i="2"/>
  <c r="AK1118" i="2"/>
  <c r="U1118" i="2"/>
  <c r="CG1118" i="2"/>
  <c r="AZ1118" i="2"/>
  <c r="AJ1118" i="2"/>
  <c r="CF1118" i="2"/>
  <c r="AY1118" i="2"/>
  <c r="AI1118" i="2"/>
  <c r="CD1118" i="2"/>
  <c r="AX1118" i="2"/>
  <c r="AH1118" i="2"/>
  <c r="CC1118" i="2"/>
  <c r="AW1118" i="2"/>
  <c r="AG1118" i="2"/>
  <c r="CB1118" i="2"/>
  <c r="AV1118" i="2"/>
  <c r="AF1118" i="2"/>
  <c r="CA1118" i="2"/>
  <c r="AU1118" i="2"/>
  <c r="AE1118" i="2"/>
  <c r="BZ1118" i="2"/>
  <c r="BJ1118" i="2"/>
  <c r="AT1118" i="2"/>
  <c r="AD1118" i="2"/>
  <c r="BY1118" i="2"/>
  <c r="BI1118" i="2"/>
  <c r="AS1118" i="2"/>
  <c r="AC1118" i="2"/>
  <c r="BX1118" i="2"/>
  <c r="BH1118" i="2"/>
  <c r="AR1118" i="2"/>
  <c r="AB1118" i="2"/>
  <c r="BW1118" i="2"/>
  <c r="BG1118" i="2"/>
  <c r="AQ1118" i="2"/>
  <c r="AA1118" i="2"/>
  <c r="BV1118" i="2"/>
  <c r="BF1118" i="2"/>
  <c r="AP1118" i="2"/>
  <c r="Z1118" i="2"/>
  <c r="BU1118" i="2"/>
  <c r="BE1118" i="2"/>
  <c r="AO1118" i="2"/>
  <c r="Y1118" i="2"/>
  <c r="BD1118" i="2"/>
  <c r="BC1118" i="2"/>
  <c r="AN1118" i="2"/>
  <c r="AM1118" i="2"/>
  <c r="X1118" i="2"/>
  <c r="W1118" i="2"/>
  <c r="BV1026" i="2"/>
  <c r="AP1026" i="2"/>
  <c r="Z1026" i="2"/>
  <c r="BU1026" i="2"/>
  <c r="AO1026" i="2"/>
  <c r="Y1026" i="2"/>
  <c r="BT1026" i="2"/>
  <c r="AN1026" i="2"/>
  <c r="X1026" i="2"/>
  <c r="BS1026" i="2"/>
  <c r="AM1026" i="2"/>
  <c r="W1026" i="2"/>
  <c r="BR1026" i="2"/>
  <c r="BB1026" i="2"/>
  <c r="AL1026" i="2"/>
  <c r="V1026" i="2"/>
  <c r="BQ1026" i="2"/>
  <c r="BA1026" i="2"/>
  <c r="AK1026" i="2"/>
  <c r="U1026" i="2"/>
  <c r="CG1026" i="2"/>
  <c r="BP1026" i="2"/>
  <c r="AZ1026" i="2"/>
  <c r="AJ1026" i="2"/>
  <c r="CF1026" i="2"/>
  <c r="BO1026" i="2"/>
  <c r="AY1026" i="2"/>
  <c r="AI1026" i="2"/>
  <c r="CD1026" i="2"/>
  <c r="BN1026" i="2"/>
  <c r="AX1026" i="2"/>
  <c r="AH1026" i="2"/>
  <c r="CC1026" i="2"/>
  <c r="BM1026" i="2"/>
  <c r="AW1026" i="2"/>
  <c r="AG1026" i="2"/>
  <c r="CB1026" i="2"/>
  <c r="BL1026" i="2"/>
  <c r="AV1026" i="2"/>
  <c r="AF1026" i="2"/>
  <c r="CA1026" i="2"/>
  <c r="BK1026" i="2"/>
  <c r="AU1026" i="2"/>
  <c r="AE1026" i="2"/>
  <c r="BZ1026" i="2"/>
  <c r="BJ1026" i="2"/>
  <c r="AT1026" i="2"/>
  <c r="AD1026" i="2"/>
  <c r="BY1026" i="2"/>
  <c r="BI1026" i="2"/>
  <c r="AS1026" i="2"/>
  <c r="AC1026" i="2"/>
  <c r="BX1026" i="2"/>
  <c r="BW1026" i="2"/>
  <c r="BH1026" i="2"/>
  <c r="AR1026" i="2"/>
  <c r="AQ1026" i="2"/>
  <c r="AA1026" i="2"/>
  <c r="AB1026" i="2"/>
  <c r="BX2273" i="2"/>
  <c r="BH2273" i="2"/>
  <c r="AR2273" i="2"/>
  <c r="AB2273" i="2"/>
  <c r="BW2273" i="2"/>
  <c r="BG2273" i="2"/>
  <c r="AQ2273" i="2"/>
  <c r="AA2273" i="2"/>
  <c r="BV2273" i="2"/>
  <c r="BF2273" i="2"/>
  <c r="AP2273" i="2"/>
  <c r="Z2273" i="2"/>
  <c r="BU2273" i="2"/>
  <c r="BE2273" i="2"/>
  <c r="AO2273" i="2"/>
  <c r="Y2273" i="2"/>
  <c r="BT2273" i="2"/>
  <c r="BD2273" i="2"/>
  <c r="AN2273" i="2"/>
  <c r="X2273" i="2"/>
  <c r="BS2273" i="2"/>
  <c r="BC2273" i="2"/>
  <c r="AM2273" i="2"/>
  <c r="W2273" i="2"/>
  <c r="BR2273" i="2"/>
  <c r="BB2273" i="2"/>
  <c r="AL2273" i="2"/>
  <c r="V2273" i="2"/>
  <c r="BQ2273" i="2"/>
  <c r="BA2273" i="2"/>
  <c r="AK2273" i="2"/>
  <c r="U2273" i="2"/>
  <c r="CG2273" i="2"/>
  <c r="AZ2273" i="2"/>
  <c r="AJ2273" i="2"/>
  <c r="CF2273" i="2"/>
  <c r="AY2273" i="2"/>
  <c r="AI2273" i="2"/>
  <c r="CD2273" i="2"/>
  <c r="AX2273" i="2"/>
  <c r="AH2273" i="2"/>
  <c r="CC2273" i="2"/>
  <c r="AW2273" i="2"/>
  <c r="AG2273" i="2"/>
  <c r="CB2273" i="2"/>
  <c r="AV2273" i="2"/>
  <c r="AF2273" i="2"/>
  <c r="CA2273" i="2"/>
  <c r="AU2273" i="2"/>
  <c r="AE2273" i="2"/>
  <c r="BZ2273" i="2"/>
  <c r="BJ2273" i="2"/>
  <c r="AT2273" i="2"/>
  <c r="AD2273" i="2"/>
  <c r="BY2273" i="2"/>
  <c r="BI2273" i="2"/>
  <c r="AC2273" i="2"/>
  <c r="AS2273" i="2"/>
  <c r="BP2271" i="2"/>
  <c r="BM2365" i="2"/>
  <c r="BY129" i="2"/>
  <c r="AS129" i="2"/>
  <c r="AC129" i="2"/>
  <c r="BX129" i="2"/>
  <c r="AR129" i="2"/>
  <c r="BW129" i="2"/>
  <c r="AQ129" i="2"/>
  <c r="BV129" i="2"/>
  <c r="AP129" i="2"/>
  <c r="BU129" i="2"/>
  <c r="AO129" i="2"/>
  <c r="BT129" i="2"/>
  <c r="AN129" i="2"/>
  <c r="X129" i="2"/>
  <c r="BS129" i="2"/>
  <c r="AM129" i="2"/>
  <c r="W129" i="2"/>
  <c r="BR129" i="2"/>
  <c r="BB129" i="2"/>
  <c r="AL129" i="2"/>
  <c r="V129" i="2"/>
  <c r="BQ129" i="2"/>
  <c r="BA129" i="2"/>
  <c r="AK129" i="2"/>
  <c r="U129" i="2"/>
  <c r="CG129" i="2"/>
  <c r="BP129" i="2"/>
  <c r="AZ129" i="2"/>
  <c r="AJ129" i="2"/>
  <c r="CF129" i="2"/>
  <c r="BO129" i="2"/>
  <c r="AY129" i="2"/>
  <c r="AI129" i="2"/>
  <c r="CD129" i="2"/>
  <c r="BN129" i="2"/>
  <c r="AX129" i="2"/>
  <c r="AH129" i="2"/>
  <c r="CC129" i="2"/>
  <c r="BM129" i="2"/>
  <c r="AW129" i="2"/>
  <c r="AG129" i="2"/>
  <c r="CB129" i="2"/>
  <c r="AV129" i="2"/>
  <c r="AF129" i="2"/>
  <c r="BZ129" i="2"/>
  <c r="AT129" i="2"/>
  <c r="AD129" i="2"/>
  <c r="CA129" i="2"/>
  <c r="AU129" i="2"/>
  <c r="AE129" i="2"/>
  <c r="BY233" i="2"/>
  <c r="BI233" i="2"/>
  <c r="AC233" i="2"/>
  <c r="BX233" i="2"/>
  <c r="BH233" i="2"/>
  <c r="AB233" i="2"/>
  <c r="BW233" i="2"/>
  <c r="BG233" i="2"/>
  <c r="AA233" i="2"/>
  <c r="BV233" i="2"/>
  <c r="BF233" i="2"/>
  <c r="Z233" i="2"/>
  <c r="BU233" i="2"/>
  <c r="BE233" i="2"/>
  <c r="AO233" i="2"/>
  <c r="Y233" i="2"/>
  <c r="BT233" i="2"/>
  <c r="BD233" i="2"/>
  <c r="AN233" i="2"/>
  <c r="X233" i="2"/>
  <c r="BS233" i="2"/>
  <c r="BC233" i="2"/>
  <c r="AM233" i="2"/>
  <c r="W233" i="2"/>
  <c r="BR233" i="2"/>
  <c r="BB233" i="2"/>
  <c r="AL233" i="2"/>
  <c r="V233" i="2"/>
  <c r="BQ233" i="2"/>
  <c r="BA233" i="2"/>
  <c r="AK233" i="2"/>
  <c r="U233" i="2"/>
  <c r="CG233" i="2"/>
  <c r="BP233" i="2"/>
  <c r="AZ233" i="2"/>
  <c r="AJ233" i="2"/>
  <c r="CF233" i="2"/>
  <c r="BO233" i="2"/>
  <c r="AY233" i="2"/>
  <c r="AI233" i="2"/>
  <c r="CD233" i="2"/>
  <c r="BN233" i="2"/>
  <c r="AX233" i="2"/>
  <c r="AH233" i="2"/>
  <c r="CC233" i="2"/>
  <c r="BM233" i="2"/>
  <c r="AW233" i="2"/>
  <c r="AG233" i="2"/>
  <c r="CB233" i="2"/>
  <c r="BL233" i="2"/>
  <c r="AV233" i="2"/>
  <c r="AF233" i="2"/>
  <c r="BZ233" i="2"/>
  <c r="BJ233" i="2"/>
  <c r="AD233" i="2"/>
  <c r="CA233" i="2"/>
  <c r="BK233" i="2"/>
  <c r="AU233" i="2"/>
  <c r="AE233" i="2"/>
  <c r="AB282" i="2"/>
  <c r="AA282" i="2"/>
  <c r="AP282" i="2"/>
  <c r="Z282" i="2"/>
  <c r="AO282" i="2"/>
  <c r="Y282" i="2"/>
  <c r="AN282" i="2"/>
  <c r="X282" i="2"/>
  <c r="AM282" i="2"/>
  <c r="W282" i="2"/>
  <c r="AL282" i="2"/>
  <c r="V282" i="2"/>
  <c r="AK282" i="2"/>
  <c r="U282" i="2"/>
  <c r="CG282" i="2"/>
  <c r="AJ282" i="2"/>
  <c r="CF282" i="2"/>
  <c r="AI282" i="2"/>
  <c r="CD282" i="2"/>
  <c r="AH282" i="2"/>
  <c r="BZ331" i="2"/>
  <c r="AD331" i="2"/>
  <c r="BY331" i="2"/>
  <c r="AC331" i="2"/>
  <c r="BX331" i="2"/>
  <c r="AB331" i="2"/>
  <c r="BW331" i="2"/>
  <c r="AQ331" i="2"/>
  <c r="AA331" i="2"/>
  <c r="BV331" i="2"/>
  <c r="AP331" i="2"/>
  <c r="Z331" i="2"/>
  <c r="BU331" i="2"/>
  <c r="Y331" i="2"/>
  <c r="BT331" i="2"/>
  <c r="X331" i="2"/>
  <c r="BS331" i="2"/>
  <c r="W331" i="2"/>
  <c r="BR331" i="2"/>
  <c r="V331" i="2"/>
  <c r="BQ331" i="2"/>
  <c r="U331" i="2"/>
  <c r="CG331" i="2"/>
  <c r="BP331" i="2"/>
  <c r="AJ331" i="2"/>
  <c r="CF331" i="2"/>
  <c r="BO331" i="2"/>
  <c r="AI331" i="2"/>
  <c r="CD331" i="2"/>
  <c r="AH331" i="2"/>
  <c r="CC331" i="2"/>
  <c r="AG331" i="2"/>
  <c r="CB331" i="2"/>
  <c r="AF331" i="2"/>
  <c r="CA331" i="2"/>
  <c r="AE331" i="2"/>
  <c r="BZ380" i="2"/>
  <c r="AD380" i="2"/>
  <c r="BY380" i="2"/>
  <c r="AC380" i="2"/>
  <c r="BX380" i="2"/>
  <c r="AB380" i="2"/>
  <c r="BW380" i="2"/>
  <c r="AA380" i="2"/>
  <c r="BV380" i="2"/>
  <c r="Z380" i="2"/>
  <c r="BU380" i="2"/>
  <c r="Y380" i="2"/>
  <c r="BT380" i="2"/>
  <c r="X380" i="2"/>
  <c r="BS380" i="2"/>
  <c r="W380" i="2"/>
  <c r="V380" i="2"/>
  <c r="U380" i="2"/>
  <c r="CG380" i="2"/>
  <c r="CF380" i="2"/>
  <c r="CD380" i="2"/>
  <c r="CC380" i="2"/>
  <c r="AG380" i="2"/>
  <c r="CB380" i="2"/>
  <c r="AF380" i="2"/>
  <c r="AE380" i="2"/>
  <c r="CA380" i="2"/>
  <c r="BZ429" i="2"/>
  <c r="AD429" i="2"/>
  <c r="BY429" i="2"/>
  <c r="AC429" i="2"/>
  <c r="BX429" i="2"/>
  <c r="AB429" i="2"/>
  <c r="BW429" i="2"/>
  <c r="AA429" i="2"/>
  <c r="BV429" i="2"/>
  <c r="Z429" i="2"/>
  <c r="BU429" i="2"/>
  <c r="Y429" i="2"/>
  <c r="BT429" i="2"/>
  <c r="X429" i="2"/>
  <c r="BS429" i="2"/>
  <c r="W429" i="2"/>
  <c r="BR429" i="2"/>
  <c r="V429" i="2"/>
  <c r="BQ429" i="2"/>
  <c r="U429" i="2"/>
  <c r="CG429" i="2"/>
  <c r="BP429" i="2"/>
  <c r="AZ429" i="2"/>
  <c r="AJ429" i="2"/>
  <c r="CF429" i="2"/>
  <c r="BO429" i="2"/>
  <c r="AY429" i="2"/>
  <c r="AI429" i="2"/>
  <c r="CD429" i="2"/>
  <c r="AX429" i="2"/>
  <c r="AH429" i="2"/>
  <c r="CC429" i="2"/>
  <c r="AW429" i="2"/>
  <c r="AG429" i="2"/>
  <c r="CB429" i="2"/>
  <c r="AV429" i="2"/>
  <c r="AF429" i="2"/>
  <c r="AU429" i="2"/>
  <c r="AE429" i="2"/>
  <c r="CA429" i="2"/>
  <c r="AQ480" i="2"/>
  <c r="AA480" i="2"/>
  <c r="AP480" i="2"/>
  <c r="Z480" i="2"/>
  <c r="AO480" i="2"/>
  <c r="Y480" i="2"/>
  <c r="AN480" i="2"/>
  <c r="X480" i="2"/>
  <c r="AM480" i="2"/>
  <c r="W480" i="2"/>
  <c r="AK480" i="2"/>
  <c r="U480" i="2"/>
  <c r="CG480" i="2"/>
  <c r="AJ480" i="2"/>
  <c r="CF480" i="2"/>
  <c r="AI480" i="2"/>
  <c r="CD480" i="2"/>
  <c r="AH480" i="2"/>
  <c r="CC480" i="2"/>
  <c r="AG480" i="2"/>
  <c r="CB480" i="2"/>
  <c r="AF480" i="2"/>
  <c r="CA480" i="2"/>
  <c r="AE480" i="2"/>
  <c r="BZ480" i="2"/>
  <c r="AT480" i="2"/>
  <c r="AD480" i="2"/>
  <c r="AS480" i="2"/>
  <c r="AC480" i="2"/>
  <c r="AR480" i="2"/>
  <c r="AB480" i="2"/>
  <c r="V480" i="2"/>
  <c r="AL480" i="2"/>
  <c r="BW530" i="2"/>
  <c r="AQ530" i="2"/>
  <c r="AA530" i="2"/>
  <c r="BV530" i="2"/>
  <c r="AP530" i="2"/>
  <c r="Z530" i="2"/>
  <c r="BU530" i="2"/>
  <c r="AO530" i="2"/>
  <c r="Y530" i="2"/>
  <c r="BT530" i="2"/>
  <c r="AN530" i="2"/>
  <c r="X530" i="2"/>
  <c r="BS530" i="2"/>
  <c r="AM530" i="2"/>
  <c r="W530" i="2"/>
  <c r="BQ530" i="2"/>
  <c r="AK530" i="2"/>
  <c r="U530" i="2"/>
  <c r="CG530" i="2"/>
  <c r="BP530" i="2"/>
  <c r="AJ530" i="2"/>
  <c r="CF530" i="2"/>
  <c r="BO530" i="2"/>
  <c r="AI530" i="2"/>
  <c r="CD530" i="2"/>
  <c r="AH530" i="2"/>
  <c r="CC530" i="2"/>
  <c r="AW530" i="2"/>
  <c r="AG530" i="2"/>
  <c r="CB530" i="2"/>
  <c r="AV530" i="2"/>
  <c r="AF530" i="2"/>
  <c r="CA530" i="2"/>
  <c r="AU530" i="2"/>
  <c r="AE530" i="2"/>
  <c r="BZ530" i="2"/>
  <c r="AT530" i="2"/>
  <c r="AD530" i="2"/>
  <c r="BY530" i="2"/>
  <c r="AS530" i="2"/>
  <c r="AC530" i="2"/>
  <c r="BX530" i="2"/>
  <c r="AR530" i="2"/>
  <c r="AB530" i="2"/>
  <c r="BR530" i="2"/>
  <c r="AL530" i="2"/>
  <c r="V530" i="2"/>
  <c r="AQ579" i="2"/>
  <c r="AA579" i="2"/>
  <c r="BF579" i="2"/>
  <c r="AP579" i="2"/>
  <c r="Z579" i="2"/>
  <c r="BE579" i="2"/>
  <c r="AO579" i="2"/>
  <c r="Y579" i="2"/>
  <c r="BD579" i="2"/>
  <c r="AN579" i="2"/>
  <c r="X579" i="2"/>
  <c r="BC579" i="2"/>
  <c r="AM579" i="2"/>
  <c r="W579" i="2"/>
  <c r="BB579" i="2"/>
  <c r="AL579" i="2"/>
  <c r="V579" i="2"/>
  <c r="BA579" i="2"/>
  <c r="AK579" i="2"/>
  <c r="U579" i="2"/>
  <c r="CG579" i="2"/>
  <c r="AZ579" i="2"/>
  <c r="AJ579" i="2"/>
  <c r="CF579" i="2"/>
  <c r="AY579" i="2"/>
  <c r="AI579" i="2"/>
  <c r="CD579" i="2"/>
  <c r="AX579" i="2"/>
  <c r="AH579" i="2"/>
  <c r="CC579" i="2"/>
  <c r="AW579" i="2"/>
  <c r="AG579" i="2"/>
  <c r="CB579" i="2"/>
  <c r="AV579" i="2"/>
  <c r="AF579" i="2"/>
  <c r="CA579" i="2"/>
  <c r="AU579" i="2"/>
  <c r="AE579" i="2"/>
  <c r="BZ579" i="2"/>
  <c r="AT579" i="2"/>
  <c r="AD579" i="2"/>
  <c r="BY579" i="2"/>
  <c r="AS579" i="2"/>
  <c r="AC579" i="2"/>
  <c r="AR579" i="2"/>
  <c r="AB579" i="2"/>
  <c r="CB627" i="2"/>
  <c r="AV627" i="2"/>
  <c r="AF627" i="2"/>
  <c r="CA627" i="2"/>
  <c r="AU627" i="2"/>
  <c r="AE627" i="2"/>
  <c r="BZ627" i="2"/>
  <c r="AT627" i="2"/>
  <c r="AD627" i="2"/>
  <c r="BY627" i="2"/>
  <c r="AS627" i="2"/>
  <c r="AC627" i="2"/>
  <c r="AR627" i="2"/>
  <c r="AB627" i="2"/>
  <c r="AQ627" i="2"/>
  <c r="AA627" i="2"/>
  <c r="BF627" i="2"/>
  <c r="AP627" i="2"/>
  <c r="Z627" i="2"/>
  <c r="BE627" i="2"/>
  <c r="AO627" i="2"/>
  <c r="Y627" i="2"/>
  <c r="BD627" i="2"/>
  <c r="AN627" i="2"/>
  <c r="X627" i="2"/>
  <c r="BC627" i="2"/>
  <c r="AM627" i="2"/>
  <c r="W627" i="2"/>
  <c r="BB627" i="2"/>
  <c r="AL627" i="2"/>
  <c r="V627" i="2"/>
  <c r="BA627" i="2"/>
  <c r="AK627" i="2"/>
  <c r="U627" i="2"/>
  <c r="CG627" i="2"/>
  <c r="AZ627" i="2"/>
  <c r="AJ627" i="2"/>
  <c r="CF627" i="2"/>
  <c r="AY627" i="2"/>
  <c r="AI627" i="2"/>
  <c r="CD627" i="2"/>
  <c r="CC627" i="2"/>
  <c r="AX627" i="2"/>
  <c r="AW627" i="2"/>
  <c r="AH627" i="2"/>
  <c r="AG627" i="2"/>
  <c r="CB676" i="2"/>
  <c r="AV676" i="2"/>
  <c r="AF676" i="2"/>
  <c r="CA676" i="2"/>
  <c r="AU676" i="2"/>
  <c r="AE676" i="2"/>
  <c r="BZ676" i="2"/>
  <c r="AT676" i="2"/>
  <c r="AD676" i="2"/>
  <c r="BY676" i="2"/>
  <c r="AS676" i="2"/>
  <c r="AC676" i="2"/>
  <c r="BX676" i="2"/>
  <c r="AR676" i="2"/>
  <c r="AB676" i="2"/>
  <c r="BW676" i="2"/>
  <c r="AQ676" i="2"/>
  <c r="AA676" i="2"/>
  <c r="BV676" i="2"/>
  <c r="AP676" i="2"/>
  <c r="Z676" i="2"/>
  <c r="BU676" i="2"/>
  <c r="AO676" i="2"/>
  <c r="Y676" i="2"/>
  <c r="BT676" i="2"/>
  <c r="AN676" i="2"/>
  <c r="X676" i="2"/>
  <c r="BS676" i="2"/>
  <c r="AM676" i="2"/>
  <c r="W676" i="2"/>
  <c r="BR676" i="2"/>
  <c r="BB676" i="2"/>
  <c r="AL676" i="2"/>
  <c r="V676" i="2"/>
  <c r="BQ676" i="2"/>
  <c r="BA676" i="2"/>
  <c r="AK676" i="2"/>
  <c r="U676" i="2"/>
  <c r="CG676" i="2"/>
  <c r="AZ676" i="2"/>
  <c r="AJ676" i="2"/>
  <c r="CF676" i="2"/>
  <c r="AY676" i="2"/>
  <c r="AI676" i="2"/>
  <c r="AX676" i="2"/>
  <c r="AW676" i="2"/>
  <c r="AH676" i="2"/>
  <c r="AG676" i="2"/>
  <c r="CD676" i="2"/>
  <c r="CC676" i="2"/>
  <c r="CB725" i="2"/>
  <c r="BL725" i="2"/>
  <c r="AV725" i="2"/>
  <c r="AF725" i="2"/>
  <c r="CA725" i="2"/>
  <c r="AU725" i="2"/>
  <c r="AE725" i="2"/>
  <c r="BZ725" i="2"/>
  <c r="AT725" i="2"/>
  <c r="AD725" i="2"/>
  <c r="BY725" i="2"/>
  <c r="AS725" i="2"/>
  <c r="AC725" i="2"/>
  <c r="BX725" i="2"/>
  <c r="AR725" i="2"/>
  <c r="AB725" i="2"/>
  <c r="BW725" i="2"/>
  <c r="AQ725" i="2"/>
  <c r="AA725" i="2"/>
  <c r="BV725" i="2"/>
  <c r="AP725" i="2"/>
  <c r="Z725" i="2"/>
  <c r="BU725" i="2"/>
  <c r="AO725" i="2"/>
  <c r="Y725" i="2"/>
  <c r="BT725" i="2"/>
  <c r="AN725" i="2"/>
  <c r="X725" i="2"/>
  <c r="BS725" i="2"/>
  <c r="AM725" i="2"/>
  <c r="W725" i="2"/>
  <c r="BR725" i="2"/>
  <c r="BB725" i="2"/>
  <c r="AL725" i="2"/>
  <c r="V725" i="2"/>
  <c r="BQ725" i="2"/>
  <c r="BA725" i="2"/>
  <c r="AK725" i="2"/>
  <c r="U725" i="2"/>
  <c r="CG725" i="2"/>
  <c r="BP725" i="2"/>
  <c r="AZ725" i="2"/>
  <c r="AJ725" i="2"/>
  <c r="CF725" i="2"/>
  <c r="BO725" i="2"/>
  <c r="AY725" i="2"/>
  <c r="AI725" i="2"/>
  <c r="CD725" i="2"/>
  <c r="BN725" i="2"/>
  <c r="AX725" i="2"/>
  <c r="AH725" i="2"/>
  <c r="CC725" i="2"/>
  <c r="BM725" i="2"/>
  <c r="AW725" i="2"/>
  <c r="AG725" i="2"/>
  <c r="CA776" i="2"/>
  <c r="BK776" i="2"/>
  <c r="AU776" i="2"/>
  <c r="AE776" i="2"/>
  <c r="BZ776" i="2"/>
  <c r="BJ776" i="2"/>
  <c r="AT776" i="2"/>
  <c r="AD776" i="2"/>
  <c r="BY776" i="2"/>
  <c r="BI776" i="2"/>
  <c r="AS776" i="2"/>
  <c r="AC776" i="2"/>
  <c r="BH776" i="2"/>
  <c r="AR776" i="2"/>
  <c r="AB776" i="2"/>
  <c r="BG776" i="2"/>
  <c r="AQ776" i="2"/>
  <c r="AA776" i="2"/>
  <c r="BF776" i="2"/>
  <c r="AP776" i="2"/>
  <c r="Z776" i="2"/>
  <c r="BE776" i="2"/>
  <c r="AO776" i="2"/>
  <c r="Y776" i="2"/>
  <c r="BD776" i="2"/>
  <c r="AN776" i="2"/>
  <c r="X776" i="2"/>
  <c r="BS776" i="2"/>
  <c r="BC776" i="2"/>
  <c r="AM776" i="2"/>
  <c r="W776" i="2"/>
  <c r="BR776" i="2"/>
  <c r="BB776" i="2"/>
  <c r="AL776" i="2"/>
  <c r="V776" i="2"/>
  <c r="BQ776" i="2"/>
  <c r="BA776" i="2"/>
  <c r="AK776" i="2"/>
  <c r="U776" i="2"/>
  <c r="CG776" i="2"/>
  <c r="BP776" i="2"/>
  <c r="AZ776" i="2"/>
  <c r="AJ776" i="2"/>
  <c r="CD776" i="2"/>
  <c r="BN776" i="2"/>
  <c r="AX776" i="2"/>
  <c r="AH776" i="2"/>
  <c r="CB776" i="2"/>
  <c r="BL776" i="2"/>
  <c r="AV776" i="2"/>
  <c r="AF776" i="2"/>
  <c r="BM776" i="2"/>
  <c r="AY776" i="2"/>
  <c r="AW776" i="2"/>
  <c r="AI776" i="2"/>
  <c r="AG776" i="2"/>
  <c r="CF776" i="2"/>
  <c r="CC776" i="2"/>
  <c r="BO776" i="2"/>
  <c r="CG992" i="2"/>
  <c r="AZ992" i="2"/>
  <c r="AJ992" i="2"/>
  <c r="CF992" i="2"/>
  <c r="AY992" i="2"/>
  <c r="AI992" i="2"/>
  <c r="CD992" i="2"/>
  <c r="AX992" i="2"/>
  <c r="AH992" i="2"/>
  <c r="CC992" i="2"/>
  <c r="AW992" i="2"/>
  <c r="AG992" i="2"/>
  <c r="CB992" i="2"/>
  <c r="AV992" i="2"/>
  <c r="AF992" i="2"/>
  <c r="CA992" i="2"/>
  <c r="AU992" i="2"/>
  <c r="AE992" i="2"/>
  <c r="BZ992" i="2"/>
  <c r="BJ992" i="2"/>
  <c r="AT992" i="2"/>
  <c r="AD992" i="2"/>
  <c r="BY992" i="2"/>
  <c r="BI992" i="2"/>
  <c r="AS992" i="2"/>
  <c r="AC992" i="2"/>
  <c r="BH992" i="2"/>
  <c r="AR992" i="2"/>
  <c r="AB992" i="2"/>
  <c r="BG992" i="2"/>
  <c r="AQ992" i="2"/>
  <c r="AA992" i="2"/>
  <c r="BF992" i="2"/>
  <c r="AP992" i="2"/>
  <c r="Z992" i="2"/>
  <c r="BE992" i="2"/>
  <c r="AO992" i="2"/>
  <c r="Y992" i="2"/>
  <c r="BD992" i="2"/>
  <c r="AN992" i="2"/>
  <c r="X992" i="2"/>
  <c r="BC992" i="2"/>
  <c r="AM992" i="2"/>
  <c r="W992" i="2"/>
  <c r="BB992" i="2"/>
  <c r="BA992" i="2"/>
  <c r="AL992" i="2"/>
  <c r="AK992" i="2"/>
  <c r="V992" i="2"/>
  <c r="U992" i="2"/>
  <c r="CG1043" i="2"/>
  <c r="BP1043" i="2"/>
  <c r="AZ1043" i="2"/>
  <c r="AJ1043" i="2"/>
  <c r="CF1043" i="2"/>
  <c r="BO1043" i="2"/>
  <c r="AY1043" i="2"/>
  <c r="AI1043" i="2"/>
  <c r="CD1043" i="2"/>
  <c r="BN1043" i="2"/>
  <c r="AX1043" i="2"/>
  <c r="AH1043" i="2"/>
  <c r="CC1043" i="2"/>
  <c r="BM1043" i="2"/>
  <c r="AW1043" i="2"/>
  <c r="AG1043" i="2"/>
  <c r="CB1043" i="2"/>
  <c r="BL1043" i="2"/>
  <c r="AV1043" i="2"/>
  <c r="AF1043" i="2"/>
  <c r="CA1043" i="2"/>
  <c r="BK1043" i="2"/>
  <c r="AU1043" i="2"/>
  <c r="AE1043" i="2"/>
  <c r="BZ1043" i="2"/>
  <c r="BJ1043" i="2"/>
  <c r="AT1043" i="2"/>
  <c r="AD1043" i="2"/>
  <c r="BY1043" i="2"/>
  <c r="BI1043" i="2"/>
  <c r="AS1043" i="2"/>
  <c r="AC1043" i="2"/>
  <c r="BH1043" i="2"/>
  <c r="AR1043" i="2"/>
  <c r="AB1043" i="2"/>
  <c r="BG1043" i="2"/>
  <c r="AQ1043" i="2"/>
  <c r="AA1043" i="2"/>
  <c r="BF1043" i="2"/>
  <c r="AP1043" i="2"/>
  <c r="Z1043" i="2"/>
  <c r="BE1043" i="2"/>
  <c r="AO1043" i="2"/>
  <c r="Y1043" i="2"/>
  <c r="BD1043" i="2"/>
  <c r="AN1043" i="2"/>
  <c r="X1043" i="2"/>
  <c r="BS1043" i="2"/>
  <c r="BC1043" i="2"/>
  <c r="AM1043" i="2"/>
  <c r="W1043" i="2"/>
  <c r="AL1043" i="2"/>
  <c r="AK1043" i="2"/>
  <c r="V1043" i="2"/>
  <c r="U1043" i="2"/>
  <c r="BQ1043" i="2"/>
  <c r="BA1043" i="2"/>
  <c r="BR1043" i="2"/>
  <c r="BB1043" i="2"/>
  <c r="CG1091" i="2"/>
  <c r="AZ1091" i="2"/>
  <c r="AJ1091" i="2"/>
  <c r="CF1091" i="2"/>
  <c r="AY1091" i="2"/>
  <c r="AI1091" i="2"/>
  <c r="CD1091" i="2"/>
  <c r="AX1091" i="2"/>
  <c r="AH1091" i="2"/>
  <c r="CC1091" i="2"/>
  <c r="AW1091" i="2"/>
  <c r="AG1091" i="2"/>
  <c r="CB1091" i="2"/>
  <c r="AV1091" i="2"/>
  <c r="AF1091" i="2"/>
  <c r="CA1091" i="2"/>
  <c r="AU1091" i="2"/>
  <c r="AE1091" i="2"/>
  <c r="BZ1091" i="2"/>
  <c r="AT1091" i="2"/>
  <c r="AD1091" i="2"/>
  <c r="BY1091" i="2"/>
  <c r="AS1091" i="2"/>
  <c r="AC1091" i="2"/>
  <c r="BX1091" i="2"/>
  <c r="AR1091" i="2"/>
  <c r="AB1091" i="2"/>
  <c r="BW1091" i="2"/>
  <c r="AQ1091" i="2"/>
  <c r="AA1091" i="2"/>
  <c r="BV1091" i="2"/>
  <c r="BF1091" i="2"/>
  <c r="AP1091" i="2"/>
  <c r="Z1091" i="2"/>
  <c r="BU1091" i="2"/>
  <c r="BE1091" i="2"/>
  <c r="AO1091" i="2"/>
  <c r="Y1091" i="2"/>
  <c r="BT1091" i="2"/>
  <c r="BD1091" i="2"/>
  <c r="AN1091" i="2"/>
  <c r="X1091" i="2"/>
  <c r="BS1091" i="2"/>
  <c r="BC1091" i="2"/>
  <c r="AM1091" i="2"/>
  <c r="W1091" i="2"/>
  <c r="BB1091" i="2"/>
  <c r="BA1091" i="2"/>
  <c r="AL1091" i="2"/>
  <c r="AK1091" i="2"/>
  <c r="V1091" i="2"/>
  <c r="U1091" i="2"/>
  <c r="BQ1091" i="2"/>
  <c r="BR1091" i="2"/>
  <c r="CB1140" i="2"/>
  <c r="BL1140" i="2"/>
  <c r="AV1140" i="2"/>
  <c r="AF1140" i="2"/>
  <c r="CA1140" i="2"/>
  <c r="BK1140" i="2"/>
  <c r="AU1140" i="2"/>
  <c r="AE1140" i="2"/>
  <c r="BZ1140" i="2"/>
  <c r="BJ1140" i="2"/>
  <c r="AT1140" i="2"/>
  <c r="AD1140" i="2"/>
  <c r="BY1140" i="2"/>
  <c r="BI1140" i="2"/>
  <c r="AS1140" i="2"/>
  <c r="AC1140" i="2"/>
  <c r="BH1140" i="2"/>
  <c r="AR1140" i="2"/>
  <c r="AB1140" i="2"/>
  <c r="BG1140" i="2"/>
  <c r="AQ1140" i="2"/>
  <c r="AA1140" i="2"/>
  <c r="BF1140" i="2"/>
  <c r="AP1140" i="2"/>
  <c r="Z1140" i="2"/>
  <c r="BE1140" i="2"/>
  <c r="AO1140" i="2"/>
  <c r="Y1140" i="2"/>
  <c r="BD1140" i="2"/>
  <c r="AN1140" i="2"/>
  <c r="X1140" i="2"/>
  <c r="BS1140" i="2"/>
  <c r="BC1140" i="2"/>
  <c r="AM1140" i="2"/>
  <c r="W1140" i="2"/>
  <c r="BR1140" i="2"/>
  <c r="BB1140" i="2"/>
  <c r="AL1140" i="2"/>
  <c r="V1140" i="2"/>
  <c r="CG1140" i="2"/>
  <c r="BP1140" i="2"/>
  <c r="AZ1140" i="2"/>
  <c r="AJ1140" i="2"/>
  <c r="CF1140" i="2"/>
  <c r="BO1140" i="2"/>
  <c r="AY1140" i="2"/>
  <c r="AI1140" i="2"/>
  <c r="CD1140" i="2"/>
  <c r="CC1140" i="2"/>
  <c r="BQ1140" i="2"/>
  <c r="BN1140" i="2"/>
  <c r="BM1140" i="2"/>
  <c r="BA1140" i="2"/>
  <c r="AX1140" i="2"/>
  <c r="AW1140" i="2"/>
  <c r="AK1140" i="2"/>
  <c r="AH1140" i="2"/>
  <c r="AG1140" i="2"/>
  <c r="U1140" i="2"/>
  <c r="CB1189" i="2"/>
  <c r="BL1189" i="2"/>
  <c r="AF1189" i="2"/>
  <c r="CA1189" i="2"/>
  <c r="BK1189" i="2"/>
  <c r="AE1189" i="2"/>
  <c r="BZ1189" i="2"/>
  <c r="BJ1189" i="2"/>
  <c r="AD1189" i="2"/>
  <c r="BY1189" i="2"/>
  <c r="BI1189" i="2"/>
  <c r="AS1189" i="2"/>
  <c r="AC1189" i="2"/>
  <c r="BX1189" i="2"/>
  <c r="BH1189" i="2"/>
  <c r="AR1189" i="2"/>
  <c r="AB1189" i="2"/>
  <c r="BW1189" i="2"/>
  <c r="AQ1189" i="2"/>
  <c r="AA1189" i="2"/>
  <c r="BV1189" i="2"/>
  <c r="AP1189" i="2"/>
  <c r="Z1189" i="2"/>
  <c r="BU1189" i="2"/>
  <c r="AO1189" i="2"/>
  <c r="Y1189" i="2"/>
  <c r="BT1189" i="2"/>
  <c r="AN1189" i="2"/>
  <c r="X1189" i="2"/>
  <c r="BS1189" i="2"/>
  <c r="AM1189" i="2"/>
  <c r="W1189" i="2"/>
  <c r="BR1189" i="2"/>
  <c r="AL1189" i="2"/>
  <c r="V1189" i="2"/>
  <c r="BQ1189" i="2"/>
  <c r="AK1189" i="2"/>
  <c r="U1189" i="2"/>
  <c r="CG1189" i="2"/>
  <c r="BP1189" i="2"/>
  <c r="AJ1189" i="2"/>
  <c r="CF1189" i="2"/>
  <c r="BO1189" i="2"/>
  <c r="AI1189" i="2"/>
  <c r="AH1189" i="2"/>
  <c r="AG1189" i="2"/>
  <c r="CD1189" i="2"/>
  <c r="CC1189" i="2"/>
  <c r="BN1189" i="2"/>
  <c r="BM1189" i="2"/>
  <c r="CB1237" i="2"/>
  <c r="BL1237" i="2"/>
  <c r="AV1237" i="2"/>
  <c r="AF1237" i="2"/>
  <c r="CA1237" i="2"/>
  <c r="AU1237" i="2"/>
  <c r="AE1237" i="2"/>
  <c r="BZ1237" i="2"/>
  <c r="AT1237" i="2"/>
  <c r="AD1237" i="2"/>
  <c r="BY1237" i="2"/>
  <c r="AS1237" i="2"/>
  <c r="AC1237" i="2"/>
  <c r="BX1237" i="2"/>
  <c r="AR1237" i="2"/>
  <c r="AB1237" i="2"/>
  <c r="BW1237" i="2"/>
  <c r="AQ1237" i="2"/>
  <c r="AA1237" i="2"/>
  <c r="BV1237" i="2"/>
  <c r="AP1237" i="2"/>
  <c r="Z1237" i="2"/>
  <c r="BU1237" i="2"/>
  <c r="AO1237" i="2"/>
  <c r="Y1237" i="2"/>
  <c r="BT1237" i="2"/>
  <c r="AN1237" i="2"/>
  <c r="X1237" i="2"/>
  <c r="BS1237" i="2"/>
  <c r="AM1237" i="2"/>
  <c r="W1237" i="2"/>
  <c r="BR1237" i="2"/>
  <c r="AL1237" i="2"/>
  <c r="V1237" i="2"/>
  <c r="BQ1237" i="2"/>
  <c r="AK1237" i="2"/>
  <c r="U1237" i="2"/>
  <c r="CG1237" i="2"/>
  <c r="BP1237" i="2"/>
  <c r="AJ1237" i="2"/>
  <c r="CF1237" i="2"/>
  <c r="BO1237" i="2"/>
  <c r="AI1237" i="2"/>
  <c r="BN1237" i="2"/>
  <c r="BM1237" i="2"/>
  <c r="AW1237" i="2"/>
  <c r="AH1237" i="2"/>
  <c r="AG1237" i="2"/>
  <c r="CB1287" i="2"/>
  <c r="AV1287" i="2"/>
  <c r="AF1287" i="2"/>
  <c r="CA1287" i="2"/>
  <c r="AU1287" i="2"/>
  <c r="AE1287" i="2"/>
  <c r="AT1287" i="2"/>
  <c r="AD1287" i="2"/>
  <c r="AS1287" i="2"/>
  <c r="AC1287" i="2"/>
  <c r="AR1287" i="2"/>
  <c r="AB1287" i="2"/>
  <c r="AQ1287" i="2"/>
  <c r="AA1287" i="2"/>
  <c r="AP1287" i="2"/>
  <c r="Z1287" i="2"/>
  <c r="AO1287" i="2"/>
  <c r="Y1287" i="2"/>
  <c r="AN1287" i="2"/>
  <c r="X1287" i="2"/>
  <c r="AM1287" i="2"/>
  <c r="W1287" i="2"/>
  <c r="AL1287" i="2"/>
  <c r="V1287" i="2"/>
  <c r="BA1287" i="2"/>
  <c r="AK1287" i="2"/>
  <c r="U1287" i="2"/>
  <c r="CG1287" i="2"/>
  <c r="AZ1287" i="2"/>
  <c r="AJ1287" i="2"/>
  <c r="CF1287" i="2"/>
  <c r="AY1287" i="2"/>
  <c r="AI1287" i="2"/>
  <c r="CD1287" i="2"/>
  <c r="CC1287" i="2"/>
  <c r="AX1287" i="2"/>
  <c r="AW1287" i="2"/>
  <c r="AH1287" i="2"/>
  <c r="AG1287" i="2"/>
  <c r="CD1388" i="2"/>
  <c r="BN1388" i="2"/>
  <c r="AX1388" i="2"/>
  <c r="AH1388" i="2"/>
  <c r="CC1388" i="2"/>
  <c r="BM1388" i="2"/>
  <c r="AW1388" i="2"/>
  <c r="AG1388" i="2"/>
  <c r="CB1388" i="2"/>
  <c r="BL1388" i="2"/>
  <c r="AV1388" i="2"/>
  <c r="AF1388" i="2"/>
  <c r="CA1388" i="2"/>
  <c r="BK1388" i="2"/>
  <c r="AU1388" i="2"/>
  <c r="AE1388" i="2"/>
  <c r="BZ1388" i="2"/>
  <c r="BJ1388" i="2"/>
  <c r="AT1388" i="2"/>
  <c r="AD1388" i="2"/>
  <c r="BY1388" i="2"/>
  <c r="BI1388" i="2"/>
  <c r="AS1388" i="2"/>
  <c r="AC1388" i="2"/>
  <c r="BX1388" i="2"/>
  <c r="BH1388" i="2"/>
  <c r="AR1388" i="2"/>
  <c r="AB1388" i="2"/>
  <c r="BW1388" i="2"/>
  <c r="BG1388" i="2"/>
  <c r="AQ1388" i="2"/>
  <c r="AA1388" i="2"/>
  <c r="BV1388" i="2"/>
  <c r="BF1388" i="2"/>
  <c r="AP1388" i="2"/>
  <c r="Z1388" i="2"/>
  <c r="BU1388" i="2"/>
  <c r="BE1388" i="2"/>
  <c r="AO1388" i="2"/>
  <c r="Y1388" i="2"/>
  <c r="BC1388" i="2"/>
  <c r="AM1388" i="2"/>
  <c r="W1388" i="2"/>
  <c r="BB1388" i="2"/>
  <c r="AL1388" i="2"/>
  <c r="V1388" i="2"/>
  <c r="CF1388" i="2"/>
  <c r="BO1388" i="2"/>
  <c r="AY1388" i="2"/>
  <c r="AI1388" i="2"/>
  <c r="BD1388" i="2"/>
  <c r="BA1388" i="2"/>
  <c r="AZ1388" i="2"/>
  <c r="AN1388" i="2"/>
  <c r="AK1388" i="2"/>
  <c r="AJ1388" i="2"/>
  <c r="X1388" i="2"/>
  <c r="U1388" i="2"/>
  <c r="CG1388" i="2"/>
  <c r="CD1437" i="2"/>
  <c r="BN1437" i="2"/>
  <c r="AX1437" i="2"/>
  <c r="AH1437" i="2"/>
  <c r="BM1437" i="2"/>
  <c r="AW1437" i="2"/>
  <c r="AG1437" i="2"/>
  <c r="BL1437" i="2"/>
  <c r="AV1437" i="2"/>
  <c r="AF1437" i="2"/>
  <c r="BK1437" i="2"/>
  <c r="AU1437" i="2"/>
  <c r="AE1437" i="2"/>
  <c r="BJ1437" i="2"/>
  <c r="AT1437" i="2"/>
  <c r="AD1437" i="2"/>
  <c r="BI1437" i="2"/>
  <c r="AS1437" i="2"/>
  <c r="AC1437" i="2"/>
  <c r="BH1437" i="2"/>
  <c r="AR1437" i="2"/>
  <c r="AB1437" i="2"/>
  <c r="BW1437" i="2"/>
  <c r="BG1437" i="2"/>
  <c r="AQ1437" i="2"/>
  <c r="AA1437" i="2"/>
  <c r="BV1437" i="2"/>
  <c r="BF1437" i="2"/>
  <c r="AP1437" i="2"/>
  <c r="Z1437" i="2"/>
  <c r="BU1437" i="2"/>
  <c r="BE1437" i="2"/>
  <c r="AO1437" i="2"/>
  <c r="Y1437" i="2"/>
  <c r="BT1437" i="2"/>
  <c r="BD1437" i="2"/>
  <c r="AN1437" i="2"/>
  <c r="X1437" i="2"/>
  <c r="BS1437" i="2"/>
  <c r="BC1437" i="2"/>
  <c r="AM1437" i="2"/>
  <c r="W1437" i="2"/>
  <c r="BR1437" i="2"/>
  <c r="BB1437" i="2"/>
  <c r="AL1437" i="2"/>
  <c r="V1437" i="2"/>
  <c r="CF1437" i="2"/>
  <c r="BO1437" i="2"/>
  <c r="AY1437" i="2"/>
  <c r="AI1437" i="2"/>
  <c r="CG1437" i="2"/>
  <c r="BQ1437" i="2"/>
  <c r="BP1437" i="2"/>
  <c r="BA1437" i="2"/>
  <c r="AZ1437" i="2"/>
  <c r="AK1437" i="2"/>
  <c r="AJ1437" i="2"/>
  <c r="U1437" i="2"/>
  <c r="BO1486" i="2"/>
  <c r="AY1486" i="2"/>
  <c r="AI1486" i="2"/>
  <c r="BN1486" i="2"/>
  <c r="AX1486" i="2"/>
  <c r="AH1486" i="2"/>
  <c r="BM1486" i="2"/>
  <c r="AW1486" i="2"/>
  <c r="AG1486" i="2"/>
  <c r="CA1486" i="2"/>
  <c r="BK1486" i="2"/>
  <c r="AU1486" i="2"/>
  <c r="AE1486" i="2"/>
  <c r="BZ1486" i="2"/>
  <c r="BJ1486" i="2"/>
  <c r="AT1486" i="2"/>
  <c r="AD1486" i="2"/>
  <c r="BY1486" i="2"/>
  <c r="BI1486" i="2"/>
  <c r="AS1486" i="2"/>
  <c r="AC1486" i="2"/>
  <c r="BX1486" i="2"/>
  <c r="BH1486" i="2"/>
  <c r="AR1486" i="2"/>
  <c r="AB1486" i="2"/>
  <c r="BW1486" i="2"/>
  <c r="BG1486" i="2"/>
  <c r="AQ1486" i="2"/>
  <c r="AA1486" i="2"/>
  <c r="BV1486" i="2"/>
  <c r="BF1486" i="2"/>
  <c r="AP1486" i="2"/>
  <c r="Z1486" i="2"/>
  <c r="BU1486" i="2"/>
  <c r="BE1486" i="2"/>
  <c r="AO1486" i="2"/>
  <c r="Y1486" i="2"/>
  <c r="BT1486" i="2"/>
  <c r="BD1486" i="2"/>
  <c r="AN1486" i="2"/>
  <c r="X1486" i="2"/>
  <c r="BS1486" i="2"/>
  <c r="BC1486" i="2"/>
  <c r="AM1486" i="2"/>
  <c r="W1486" i="2"/>
  <c r="BR1486" i="2"/>
  <c r="BB1486" i="2"/>
  <c r="AL1486" i="2"/>
  <c r="V1486" i="2"/>
  <c r="BQ1486" i="2"/>
  <c r="BA1486" i="2"/>
  <c r="AK1486" i="2"/>
  <c r="U1486" i="2"/>
  <c r="AF1486" i="2"/>
  <c r="BP1486" i="2"/>
  <c r="BL1486" i="2"/>
  <c r="AJ1486" i="2"/>
  <c r="AZ1486" i="2"/>
  <c r="AV1486" i="2"/>
  <c r="BN1534" i="2"/>
  <c r="AX1534" i="2"/>
  <c r="AH1534" i="2"/>
  <c r="BM1534" i="2"/>
  <c r="AW1534" i="2"/>
  <c r="AG1534" i="2"/>
  <c r="BL1534" i="2"/>
  <c r="AV1534" i="2"/>
  <c r="AF1534" i="2"/>
  <c r="BZ1534" i="2"/>
  <c r="BJ1534" i="2"/>
  <c r="AT1534" i="2"/>
  <c r="AD1534" i="2"/>
  <c r="BY1534" i="2"/>
  <c r="BI1534" i="2"/>
  <c r="AS1534" i="2"/>
  <c r="AC1534" i="2"/>
  <c r="BX1534" i="2"/>
  <c r="BH1534" i="2"/>
  <c r="AR1534" i="2"/>
  <c r="AB1534" i="2"/>
  <c r="BW1534" i="2"/>
  <c r="BG1534" i="2"/>
  <c r="AQ1534" i="2"/>
  <c r="AA1534" i="2"/>
  <c r="BV1534" i="2"/>
  <c r="BF1534" i="2"/>
  <c r="AP1534" i="2"/>
  <c r="Z1534" i="2"/>
  <c r="BU1534" i="2"/>
  <c r="BE1534" i="2"/>
  <c r="AO1534" i="2"/>
  <c r="Y1534" i="2"/>
  <c r="BT1534" i="2"/>
  <c r="BD1534" i="2"/>
  <c r="AN1534" i="2"/>
  <c r="X1534" i="2"/>
  <c r="BS1534" i="2"/>
  <c r="BC1534" i="2"/>
  <c r="AM1534" i="2"/>
  <c r="W1534" i="2"/>
  <c r="BR1534" i="2"/>
  <c r="BB1534" i="2"/>
  <c r="AL1534" i="2"/>
  <c r="V1534" i="2"/>
  <c r="BQ1534" i="2"/>
  <c r="BA1534" i="2"/>
  <c r="AK1534" i="2"/>
  <c r="U1534" i="2"/>
  <c r="BP1534" i="2"/>
  <c r="AZ1534" i="2"/>
  <c r="AJ1534" i="2"/>
  <c r="AU1534" i="2"/>
  <c r="AI1534" i="2"/>
  <c r="AE1534" i="2"/>
  <c r="CA1534" i="2"/>
  <c r="AY1534" i="2"/>
  <c r="BO1534" i="2"/>
  <c r="BK1534" i="2"/>
  <c r="BZ1584" i="2"/>
  <c r="AT1584" i="2"/>
  <c r="AD1584" i="2"/>
  <c r="BY1584" i="2"/>
  <c r="AS1584" i="2"/>
  <c r="AC1584" i="2"/>
  <c r="BX1584" i="2"/>
  <c r="AR1584" i="2"/>
  <c r="AB1584" i="2"/>
  <c r="BW1584" i="2"/>
  <c r="AQ1584" i="2"/>
  <c r="AA1584" i="2"/>
  <c r="BV1584" i="2"/>
  <c r="BF1584" i="2"/>
  <c r="AP1584" i="2"/>
  <c r="Z1584" i="2"/>
  <c r="BU1584" i="2"/>
  <c r="BE1584" i="2"/>
  <c r="AO1584" i="2"/>
  <c r="Y1584" i="2"/>
  <c r="BD1584" i="2"/>
  <c r="AN1584" i="2"/>
  <c r="X1584" i="2"/>
  <c r="BC1584" i="2"/>
  <c r="AM1584" i="2"/>
  <c r="W1584" i="2"/>
  <c r="BB1584" i="2"/>
  <c r="AL1584" i="2"/>
  <c r="V1584" i="2"/>
  <c r="BA1584" i="2"/>
  <c r="AK1584" i="2"/>
  <c r="U1584" i="2"/>
  <c r="CG1584" i="2"/>
  <c r="AZ1584" i="2"/>
  <c r="AJ1584" i="2"/>
  <c r="CF1584" i="2"/>
  <c r="AY1584" i="2"/>
  <c r="AI1584" i="2"/>
  <c r="CD1584" i="2"/>
  <c r="AX1584" i="2"/>
  <c r="AH1584" i="2"/>
  <c r="CC1584" i="2"/>
  <c r="AW1584" i="2"/>
  <c r="AG1584" i="2"/>
  <c r="CB1584" i="2"/>
  <c r="AV1584" i="2"/>
  <c r="AF1584" i="2"/>
  <c r="CA1584" i="2"/>
  <c r="AE1584" i="2"/>
  <c r="AU1584" i="2"/>
  <c r="CG1635" i="2"/>
  <c r="AZ1635" i="2"/>
  <c r="AJ1635" i="2"/>
  <c r="CF1635" i="2"/>
  <c r="AY1635" i="2"/>
  <c r="AI1635" i="2"/>
  <c r="CD1635" i="2"/>
  <c r="AX1635" i="2"/>
  <c r="AH1635" i="2"/>
  <c r="AW1635" i="2"/>
  <c r="AG1635" i="2"/>
  <c r="CB1635" i="2"/>
  <c r="AV1635" i="2"/>
  <c r="AF1635" i="2"/>
  <c r="CA1635" i="2"/>
  <c r="AU1635" i="2"/>
  <c r="AE1635" i="2"/>
  <c r="BZ1635" i="2"/>
  <c r="BJ1635" i="2"/>
  <c r="AT1635" i="2"/>
  <c r="AD1635" i="2"/>
  <c r="BY1635" i="2"/>
  <c r="BI1635" i="2"/>
  <c r="AS1635" i="2"/>
  <c r="AC1635" i="2"/>
  <c r="BH1635" i="2"/>
  <c r="AR1635" i="2"/>
  <c r="AB1635" i="2"/>
  <c r="BG1635" i="2"/>
  <c r="AQ1635" i="2"/>
  <c r="AA1635" i="2"/>
  <c r="BF1635" i="2"/>
  <c r="AP1635" i="2"/>
  <c r="Z1635" i="2"/>
  <c r="BE1635" i="2"/>
  <c r="AO1635" i="2"/>
  <c r="Y1635" i="2"/>
  <c r="BD1635" i="2"/>
  <c r="AN1635" i="2"/>
  <c r="X1635" i="2"/>
  <c r="BC1635" i="2"/>
  <c r="AM1635" i="2"/>
  <c r="W1635" i="2"/>
  <c r="BB1635" i="2"/>
  <c r="AL1635" i="2"/>
  <c r="V1635" i="2"/>
  <c r="BA1635" i="2"/>
  <c r="AK1635" i="2"/>
  <c r="U1635" i="2"/>
  <c r="CB1683" i="2"/>
  <c r="AV1683" i="2"/>
  <c r="AF1683" i="2"/>
  <c r="CA1683" i="2"/>
  <c r="AU1683" i="2"/>
  <c r="AE1683" i="2"/>
  <c r="BZ1683" i="2"/>
  <c r="BJ1683" i="2"/>
  <c r="AT1683" i="2"/>
  <c r="AD1683" i="2"/>
  <c r="BY1683" i="2"/>
  <c r="BI1683" i="2"/>
  <c r="AS1683" i="2"/>
  <c r="AC1683" i="2"/>
  <c r="BH1683" i="2"/>
  <c r="AR1683" i="2"/>
  <c r="AB1683" i="2"/>
  <c r="BG1683" i="2"/>
  <c r="AQ1683" i="2"/>
  <c r="AA1683" i="2"/>
  <c r="BF1683" i="2"/>
  <c r="AP1683" i="2"/>
  <c r="Z1683" i="2"/>
  <c r="BE1683" i="2"/>
  <c r="AO1683" i="2"/>
  <c r="Y1683" i="2"/>
  <c r="BD1683" i="2"/>
  <c r="AN1683" i="2"/>
  <c r="X1683" i="2"/>
  <c r="BC1683" i="2"/>
  <c r="AM1683" i="2"/>
  <c r="W1683" i="2"/>
  <c r="BB1683" i="2"/>
  <c r="AL1683" i="2"/>
  <c r="V1683" i="2"/>
  <c r="BA1683" i="2"/>
  <c r="AK1683" i="2"/>
  <c r="U1683" i="2"/>
  <c r="CG1683" i="2"/>
  <c r="AZ1683" i="2"/>
  <c r="AJ1683" i="2"/>
  <c r="CF1683" i="2"/>
  <c r="AY1683" i="2"/>
  <c r="AI1683" i="2"/>
  <c r="CD1683" i="2"/>
  <c r="AX1683" i="2"/>
  <c r="AH1683" i="2"/>
  <c r="AW1683" i="2"/>
  <c r="AG1683" i="2"/>
  <c r="CA1731" i="2"/>
  <c r="AU1731" i="2"/>
  <c r="AE1731" i="2"/>
  <c r="BZ1731" i="2"/>
  <c r="AT1731" i="2"/>
  <c r="AD1731" i="2"/>
  <c r="BY1731" i="2"/>
  <c r="AS1731" i="2"/>
  <c r="AC1731" i="2"/>
  <c r="BX1731" i="2"/>
  <c r="AR1731" i="2"/>
  <c r="AB1731" i="2"/>
  <c r="BW1731" i="2"/>
  <c r="AQ1731" i="2"/>
  <c r="AA1731" i="2"/>
  <c r="BF1731" i="2"/>
  <c r="AP1731" i="2"/>
  <c r="Z1731" i="2"/>
  <c r="BE1731" i="2"/>
  <c r="AO1731" i="2"/>
  <c r="Y1731" i="2"/>
  <c r="BD1731" i="2"/>
  <c r="AN1731" i="2"/>
  <c r="X1731" i="2"/>
  <c r="BC1731" i="2"/>
  <c r="AM1731" i="2"/>
  <c r="W1731" i="2"/>
  <c r="BB1731" i="2"/>
  <c r="AL1731" i="2"/>
  <c r="V1731" i="2"/>
  <c r="BA1731" i="2"/>
  <c r="AK1731" i="2"/>
  <c r="U1731" i="2"/>
  <c r="CG1731" i="2"/>
  <c r="AZ1731" i="2"/>
  <c r="AJ1731" i="2"/>
  <c r="CF1731" i="2"/>
  <c r="AY1731" i="2"/>
  <c r="AI1731" i="2"/>
  <c r="CD1731" i="2"/>
  <c r="AX1731" i="2"/>
  <c r="AH1731" i="2"/>
  <c r="AW1731" i="2"/>
  <c r="AG1731" i="2"/>
  <c r="CB1731" i="2"/>
  <c r="AV1731" i="2"/>
  <c r="AF1731" i="2"/>
  <c r="CA1780" i="2"/>
  <c r="AU1780" i="2"/>
  <c r="AE1780" i="2"/>
  <c r="BZ1780" i="2"/>
  <c r="BJ1780" i="2"/>
  <c r="AT1780" i="2"/>
  <c r="AD1780" i="2"/>
  <c r="BY1780" i="2"/>
  <c r="BI1780" i="2"/>
  <c r="AS1780" i="2"/>
  <c r="AC1780" i="2"/>
  <c r="BH1780" i="2"/>
  <c r="AR1780" i="2"/>
  <c r="AB1780" i="2"/>
  <c r="BG1780" i="2"/>
  <c r="AQ1780" i="2"/>
  <c r="AA1780" i="2"/>
  <c r="BF1780" i="2"/>
  <c r="AP1780" i="2"/>
  <c r="Z1780" i="2"/>
  <c r="BE1780" i="2"/>
  <c r="AO1780" i="2"/>
  <c r="Y1780" i="2"/>
  <c r="BD1780" i="2"/>
  <c r="AN1780" i="2"/>
  <c r="X1780" i="2"/>
  <c r="BC1780" i="2"/>
  <c r="AM1780" i="2"/>
  <c r="W1780" i="2"/>
  <c r="BB1780" i="2"/>
  <c r="AL1780" i="2"/>
  <c r="V1780" i="2"/>
  <c r="BA1780" i="2"/>
  <c r="AK1780" i="2"/>
  <c r="U1780" i="2"/>
  <c r="CG1780" i="2"/>
  <c r="AZ1780" i="2"/>
  <c r="AJ1780" i="2"/>
  <c r="CF1780" i="2"/>
  <c r="AY1780" i="2"/>
  <c r="AI1780" i="2"/>
  <c r="CD1780" i="2"/>
  <c r="AX1780" i="2"/>
  <c r="AH1780" i="2"/>
  <c r="CC1780" i="2"/>
  <c r="AW1780" i="2"/>
  <c r="AG1780" i="2"/>
  <c r="CB1780" i="2"/>
  <c r="AV1780" i="2"/>
  <c r="AF1780" i="2"/>
  <c r="BT1830" i="2"/>
  <c r="BD1830" i="2"/>
  <c r="AN1830" i="2"/>
  <c r="X1830" i="2"/>
  <c r="BS1830" i="2"/>
  <c r="BC1830" i="2"/>
  <c r="AM1830" i="2"/>
  <c r="W1830" i="2"/>
  <c r="BR1830" i="2"/>
  <c r="BB1830" i="2"/>
  <c r="AL1830" i="2"/>
  <c r="V1830" i="2"/>
  <c r="BQ1830" i="2"/>
  <c r="BA1830" i="2"/>
  <c r="AK1830" i="2"/>
  <c r="U1830" i="2"/>
  <c r="CG1830" i="2"/>
  <c r="BP1830" i="2"/>
  <c r="AZ1830" i="2"/>
  <c r="AJ1830" i="2"/>
  <c r="CF1830" i="2"/>
  <c r="BO1830" i="2"/>
  <c r="AY1830" i="2"/>
  <c r="AI1830" i="2"/>
  <c r="CD1830" i="2"/>
  <c r="BN1830" i="2"/>
  <c r="AX1830" i="2"/>
  <c r="AH1830" i="2"/>
  <c r="BM1830" i="2"/>
  <c r="AW1830" i="2"/>
  <c r="AG1830" i="2"/>
  <c r="BL1830" i="2"/>
  <c r="AV1830" i="2"/>
  <c r="AF1830" i="2"/>
  <c r="BK1830" i="2"/>
  <c r="AU1830" i="2"/>
  <c r="AE1830" i="2"/>
  <c r="BJ1830" i="2"/>
  <c r="AT1830" i="2"/>
  <c r="AD1830" i="2"/>
  <c r="BI1830" i="2"/>
  <c r="AS1830" i="2"/>
  <c r="AC1830" i="2"/>
  <c r="BH1830" i="2"/>
  <c r="AR1830" i="2"/>
  <c r="AB1830" i="2"/>
  <c r="BW1830" i="2"/>
  <c r="BG1830" i="2"/>
  <c r="AQ1830" i="2"/>
  <c r="AA1830" i="2"/>
  <c r="BV1830" i="2"/>
  <c r="BU1830" i="2"/>
  <c r="BF1830" i="2"/>
  <c r="BE1830" i="2"/>
  <c r="AP1830" i="2"/>
  <c r="AO1830" i="2"/>
  <c r="Z1830" i="2"/>
  <c r="Y1830" i="2"/>
  <c r="CG1878" i="2"/>
  <c r="BP1878" i="2"/>
  <c r="AZ1878" i="2"/>
  <c r="AJ1878" i="2"/>
  <c r="CF1878" i="2"/>
  <c r="BO1878" i="2"/>
  <c r="AY1878" i="2"/>
  <c r="AI1878" i="2"/>
  <c r="CD1878" i="2"/>
  <c r="BN1878" i="2"/>
  <c r="AX1878" i="2"/>
  <c r="AH1878" i="2"/>
  <c r="BM1878" i="2"/>
  <c r="AW1878" i="2"/>
  <c r="AG1878" i="2"/>
  <c r="BL1878" i="2"/>
  <c r="AV1878" i="2"/>
  <c r="AF1878" i="2"/>
  <c r="BK1878" i="2"/>
  <c r="AU1878" i="2"/>
  <c r="AE1878" i="2"/>
  <c r="BJ1878" i="2"/>
  <c r="AT1878" i="2"/>
  <c r="AD1878" i="2"/>
  <c r="BI1878" i="2"/>
  <c r="AS1878" i="2"/>
  <c r="AC1878" i="2"/>
  <c r="BH1878" i="2"/>
  <c r="AR1878" i="2"/>
  <c r="AB1878" i="2"/>
  <c r="BW1878" i="2"/>
  <c r="BG1878" i="2"/>
  <c r="AQ1878" i="2"/>
  <c r="AA1878" i="2"/>
  <c r="BV1878" i="2"/>
  <c r="BF1878" i="2"/>
  <c r="AP1878" i="2"/>
  <c r="Z1878" i="2"/>
  <c r="BT1878" i="2"/>
  <c r="BD1878" i="2"/>
  <c r="AN1878" i="2"/>
  <c r="X1878" i="2"/>
  <c r="BS1878" i="2"/>
  <c r="BC1878" i="2"/>
  <c r="AM1878" i="2"/>
  <c r="W1878" i="2"/>
  <c r="U1878" i="2"/>
  <c r="BU1878" i="2"/>
  <c r="BR1878" i="2"/>
  <c r="BQ1878" i="2"/>
  <c r="BE1878" i="2"/>
  <c r="BB1878" i="2"/>
  <c r="BA1878" i="2"/>
  <c r="AO1878" i="2"/>
  <c r="AL1878" i="2"/>
  <c r="AK1878" i="2"/>
  <c r="V1878" i="2"/>
  <c r="Y1878" i="2"/>
  <c r="CG1927" i="2"/>
  <c r="BP1927" i="2"/>
  <c r="AZ1927" i="2"/>
  <c r="AJ1927" i="2"/>
  <c r="CF1927" i="2"/>
  <c r="BO1927" i="2"/>
  <c r="AY1927" i="2"/>
  <c r="AI1927" i="2"/>
  <c r="CD1927" i="2"/>
  <c r="BN1927" i="2"/>
  <c r="AX1927" i="2"/>
  <c r="AH1927" i="2"/>
  <c r="CC1927" i="2"/>
  <c r="BM1927" i="2"/>
  <c r="AW1927" i="2"/>
  <c r="AG1927" i="2"/>
  <c r="CB1927" i="2"/>
  <c r="BL1927" i="2"/>
  <c r="AV1927" i="2"/>
  <c r="AF1927" i="2"/>
  <c r="CA1927" i="2"/>
  <c r="BK1927" i="2"/>
  <c r="AU1927" i="2"/>
  <c r="AE1927" i="2"/>
  <c r="BZ1927" i="2"/>
  <c r="BJ1927" i="2"/>
  <c r="AT1927" i="2"/>
  <c r="AD1927" i="2"/>
  <c r="BY1927" i="2"/>
  <c r="BI1927" i="2"/>
  <c r="AS1927" i="2"/>
  <c r="AC1927" i="2"/>
  <c r="BH1927" i="2"/>
  <c r="AR1927" i="2"/>
  <c r="AB1927" i="2"/>
  <c r="BG1927" i="2"/>
  <c r="AQ1927" i="2"/>
  <c r="AA1927" i="2"/>
  <c r="BF1927" i="2"/>
  <c r="AP1927" i="2"/>
  <c r="Z1927" i="2"/>
  <c r="BE1927" i="2"/>
  <c r="AO1927" i="2"/>
  <c r="Y1927" i="2"/>
  <c r="BD1927" i="2"/>
  <c r="AN1927" i="2"/>
  <c r="X1927" i="2"/>
  <c r="BS1927" i="2"/>
  <c r="BC1927" i="2"/>
  <c r="AM1927" i="2"/>
  <c r="W1927" i="2"/>
  <c r="BR1927" i="2"/>
  <c r="BQ1927" i="2"/>
  <c r="BB1927" i="2"/>
  <c r="BA1927" i="2"/>
  <c r="AL1927" i="2"/>
  <c r="AK1927" i="2"/>
  <c r="V1927" i="2"/>
  <c r="U1927" i="2"/>
  <c r="BR1977" i="2"/>
  <c r="AL1977" i="2"/>
  <c r="V1977" i="2"/>
  <c r="BQ1977" i="2"/>
  <c r="AK1977" i="2"/>
  <c r="U1977" i="2"/>
  <c r="CG1977" i="2"/>
  <c r="BP1977" i="2"/>
  <c r="AJ1977" i="2"/>
  <c r="CD1977" i="2"/>
  <c r="BN1977" i="2"/>
  <c r="AH1977" i="2"/>
  <c r="CC1977" i="2"/>
  <c r="BM1977" i="2"/>
  <c r="AW1977" i="2"/>
  <c r="AG1977" i="2"/>
  <c r="CB1977" i="2"/>
  <c r="BL1977" i="2"/>
  <c r="AV1977" i="2"/>
  <c r="AF1977" i="2"/>
  <c r="CA1977" i="2"/>
  <c r="AU1977" i="2"/>
  <c r="AE1977" i="2"/>
  <c r="BZ1977" i="2"/>
  <c r="AT1977" i="2"/>
  <c r="AD1977" i="2"/>
  <c r="BY1977" i="2"/>
  <c r="AS1977" i="2"/>
  <c r="AC1977" i="2"/>
  <c r="BX1977" i="2"/>
  <c r="AR1977" i="2"/>
  <c r="AB1977" i="2"/>
  <c r="BW1977" i="2"/>
  <c r="AQ1977" i="2"/>
  <c r="AA1977" i="2"/>
  <c r="BV1977" i="2"/>
  <c r="AP1977" i="2"/>
  <c r="Z1977" i="2"/>
  <c r="BU1977" i="2"/>
  <c r="AO1977" i="2"/>
  <c r="Y1977" i="2"/>
  <c r="BT1977" i="2"/>
  <c r="AN1977" i="2"/>
  <c r="X1977" i="2"/>
  <c r="CF1977" i="2"/>
  <c r="BS1977" i="2"/>
  <c r="BO1977" i="2"/>
  <c r="AM1977" i="2"/>
  <c r="AI1977" i="2"/>
  <c r="W1977" i="2"/>
  <c r="BB2032" i="2"/>
  <c r="AL2032" i="2"/>
  <c r="V2032" i="2"/>
  <c r="BA2032" i="2"/>
  <c r="AK2032" i="2"/>
  <c r="U2032" i="2"/>
  <c r="CG2032" i="2"/>
  <c r="AZ2032" i="2"/>
  <c r="AJ2032" i="2"/>
  <c r="CF2032" i="2"/>
  <c r="BO2032" i="2"/>
  <c r="AY2032" i="2"/>
  <c r="AI2032" i="2"/>
  <c r="CD2032" i="2"/>
  <c r="BN2032" i="2"/>
  <c r="AX2032" i="2"/>
  <c r="AH2032" i="2"/>
  <c r="BM2032" i="2"/>
  <c r="AW2032" i="2"/>
  <c r="AG2032" i="2"/>
  <c r="BL2032" i="2"/>
  <c r="AV2032" i="2"/>
  <c r="AF2032" i="2"/>
  <c r="BK2032" i="2"/>
  <c r="AU2032" i="2"/>
  <c r="AE2032" i="2"/>
  <c r="BJ2032" i="2"/>
  <c r="AT2032" i="2"/>
  <c r="AD2032" i="2"/>
  <c r="BI2032" i="2"/>
  <c r="AS2032" i="2"/>
  <c r="AC2032" i="2"/>
  <c r="BH2032" i="2"/>
  <c r="AR2032" i="2"/>
  <c r="AB2032" i="2"/>
  <c r="BG2032" i="2"/>
  <c r="AQ2032" i="2"/>
  <c r="AA2032" i="2"/>
  <c r="BF2032" i="2"/>
  <c r="AP2032" i="2"/>
  <c r="Z2032" i="2"/>
  <c r="BE2032" i="2"/>
  <c r="AO2032" i="2"/>
  <c r="Y2032" i="2"/>
  <c r="BD2032" i="2"/>
  <c r="AN2032" i="2"/>
  <c r="X2032" i="2"/>
  <c r="BC2032" i="2"/>
  <c r="AM2032" i="2"/>
  <c r="W2032" i="2"/>
  <c r="BH2083" i="2"/>
  <c r="AR2083" i="2"/>
  <c r="AB2083" i="2"/>
  <c r="BG2083" i="2"/>
  <c r="AQ2083" i="2"/>
  <c r="AA2083" i="2"/>
  <c r="BF2083" i="2"/>
  <c r="AP2083" i="2"/>
  <c r="Z2083" i="2"/>
  <c r="BE2083" i="2"/>
  <c r="AO2083" i="2"/>
  <c r="Y2083" i="2"/>
  <c r="BD2083" i="2"/>
  <c r="AN2083" i="2"/>
  <c r="X2083" i="2"/>
  <c r="BS2083" i="2"/>
  <c r="BC2083" i="2"/>
  <c r="AM2083" i="2"/>
  <c r="W2083" i="2"/>
  <c r="BR2083" i="2"/>
  <c r="BB2083" i="2"/>
  <c r="AL2083" i="2"/>
  <c r="V2083" i="2"/>
  <c r="BQ2083" i="2"/>
  <c r="BA2083" i="2"/>
  <c r="AK2083" i="2"/>
  <c r="U2083" i="2"/>
  <c r="CG2083" i="2"/>
  <c r="BP2083" i="2"/>
  <c r="AZ2083" i="2"/>
  <c r="AJ2083" i="2"/>
  <c r="CF2083" i="2"/>
  <c r="BO2083" i="2"/>
  <c r="AY2083" i="2"/>
  <c r="AI2083" i="2"/>
  <c r="CD2083" i="2"/>
  <c r="BN2083" i="2"/>
  <c r="AX2083" i="2"/>
  <c r="AH2083" i="2"/>
  <c r="BM2083" i="2"/>
  <c r="AW2083" i="2"/>
  <c r="AG2083" i="2"/>
  <c r="BL2083" i="2"/>
  <c r="AV2083" i="2"/>
  <c r="AF2083" i="2"/>
  <c r="BK2083" i="2"/>
  <c r="AU2083" i="2"/>
  <c r="AE2083" i="2"/>
  <c r="AC2083" i="2"/>
  <c r="BJ2083" i="2"/>
  <c r="BI2083" i="2"/>
  <c r="AT2083" i="2"/>
  <c r="AS2083" i="2"/>
  <c r="AD2083" i="2"/>
  <c r="AW2134" i="2"/>
  <c r="AG2134" i="2"/>
  <c r="AV2134" i="2"/>
  <c r="AF2134" i="2"/>
  <c r="AU2134" i="2"/>
  <c r="AE2134" i="2"/>
  <c r="AT2134" i="2"/>
  <c r="AD2134" i="2"/>
  <c r="AS2134" i="2"/>
  <c r="AC2134" i="2"/>
  <c r="AR2134" i="2"/>
  <c r="AB2134" i="2"/>
  <c r="AQ2134" i="2"/>
  <c r="AA2134" i="2"/>
  <c r="BF2134" i="2"/>
  <c r="AP2134" i="2"/>
  <c r="Z2134" i="2"/>
  <c r="BE2134" i="2"/>
  <c r="AO2134" i="2"/>
  <c r="Y2134" i="2"/>
  <c r="BC2134" i="2"/>
  <c r="AM2134" i="2"/>
  <c r="W2134" i="2"/>
  <c r="BB2134" i="2"/>
  <c r="AL2134" i="2"/>
  <c r="V2134" i="2"/>
  <c r="CG2134" i="2"/>
  <c r="AZ2134" i="2"/>
  <c r="AJ2134" i="2"/>
  <c r="CF2134" i="2"/>
  <c r="AY2134" i="2"/>
  <c r="AI2134" i="2"/>
  <c r="AX2134" i="2"/>
  <c r="AH2134" i="2"/>
  <c r="AK2134" i="2"/>
  <c r="X2134" i="2"/>
  <c r="U2134" i="2"/>
  <c r="BD2134" i="2"/>
  <c r="BA2134" i="2"/>
  <c r="AN2134" i="2"/>
  <c r="BM2187" i="2"/>
  <c r="AW2187" i="2"/>
  <c r="BL2187" i="2"/>
  <c r="AV2187" i="2"/>
  <c r="BK2187" i="2"/>
  <c r="AU2187" i="2"/>
  <c r="BJ2187" i="2"/>
  <c r="AT2187" i="2"/>
  <c r="BI2187" i="2"/>
  <c r="BH2187" i="2"/>
  <c r="BG2187" i="2"/>
  <c r="BF2187" i="2"/>
  <c r="BE2187" i="2"/>
  <c r="BD2187" i="2"/>
  <c r="BS2187" i="2"/>
  <c r="BC2187" i="2"/>
  <c r="BR2187" i="2"/>
  <c r="BB2187" i="2"/>
  <c r="CG2187" i="2"/>
  <c r="BP2187" i="2"/>
  <c r="AZ2187" i="2"/>
  <c r="CF2187" i="2"/>
  <c r="BO2187" i="2"/>
  <c r="AY2187" i="2"/>
  <c r="CD2187" i="2"/>
  <c r="BN2187" i="2"/>
  <c r="AX2187" i="2"/>
  <c r="BQ2187" i="2"/>
  <c r="BA2187" i="2"/>
  <c r="BU2289" i="2"/>
  <c r="BE2289" i="2"/>
  <c r="AO2289" i="2"/>
  <c r="Y2289" i="2"/>
  <c r="BT2289" i="2"/>
  <c r="BD2289" i="2"/>
  <c r="AN2289" i="2"/>
  <c r="X2289" i="2"/>
  <c r="BS2289" i="2"/>
  <c r="BC2289" i="2"/>
  <c r="AM2289" i="2"/>
  <c r="W2289" i="2"/>
  <c r="BQ2289" i="2"/>
  <c r="BA2289" i="2"/>
  <c r="AK2289" i="2"/>
  <c r="U2289" i="2"/>
  <c r="CG2289" i="2"/>
  <c r="AZ2289" i="2"/>
  <c r="AJ2289" i="2"/>
  <c r="CF2289" i="2"/>
  <c r="AY2289" i="2"/>
  <c r="AI2289" i="2"/>
  <c r="CD2289" i="2"/>
  <c r="AX2289" i="2"/>
  <c r="AH2289" i="2"/>
  <c r="CC2289" i="2"/>
  <c r="AW2289" i="2"/>
  <c r="AG2289" i="2"/>
  <c r="CA2289" i="2"/>
  <c r="AU2289" i="2"/>
  <c r="AE2289" i="2"/>
  <c r="BZ2289" i="2"/>
  <c r="BJ2289" i="2"/>
  <c r="AT2289" i="2"/>
  <c r="AD2289" i="2"/>
  <c r="BX2289" i="2"/>
  <c r="BH2289" i="2"/>
  <c r="AR2289" i="2"/>
  <c r="AB2289" i="2"/>
  <c r="BV2289" i="2"/>
  <c r="BF2289" i="2"/>
  <c r="AP2289" i="2"/>
  <c r="Z2289" i="2"/>
  <c r="AA2289" i="2"/>
  <c r="V2289" i="2"/>
  <c r="CB2289" i="2"/>
  <c r="BY2289" i="2"/>
  <c r="BW2289" i="2"/>
  <c r="BR2289" i="2"/>
  <c r="BI2289" i="2"/>
  <c r="BG2289" i="2"/>
  <c r="BB2289" i="2"/>
  <c r="AV2289" i="2"/>
  <c r="AS2289" i="2"/>
  <c r="AQ2289" i="2"/>
  <c r="AL2289" i="2"/>
  <c r="AF2289" i="2"/>
  <c r="AC2289" i="2"/>
  <c r="BU2340" i="2"/>
  <c r="BE2340" i="2"/>
  <c r="AO2340" i="2"/>
  <c r="Y2340" i="2"/>
  <c r="BD2340" i="2"/>
  <c r="AN2340" i="2"/>
  <c r="X2340" i="2"/>
  <c r="BC2340" i="2"/>
  <c r="AM2340" i="2"/>
  <c r="W2340" i="2"/>
  <c r="BA2340" i="2"/>
  <c r="AK2340" i="2"/>
  <c r="U2340" i="2"/>
  <c r="CG2340" i="2"/>
  <c r="AZ2340" i="2"/>
  <c r="AJ2340" i="2"/>
  <c r="CF2340" i="2"/>
  <c r="BO2340" i="2"/>
  <c r="AY2340" i="2"/>
  <c r="AI2340" i="2"/>
  <c r="BN2340" i="2"/>
  <c r="AX2340" i="2"/>
  <c r="AH2340" i="2"/>
  <c r="BM2340" i="2"/>
  <c r="AW2340" i="2"/>
  <c r="AG2340" i="2"/>
  <c r="BL2340" i="2"/>
  <c r="AV2340" i="2"/>
  <c r="AF2340" i="2"/>
  <c r="BK2340" i="2"/>
  <c r="AU2340" i="2"/>
  <c r="AE2340" i="2"/>
  <c r="BZ2340" i="2"/>
  <c r="BJ2340" i="2"/>
  <c r="AT2340" i="2"/>
  <c r="AD2340" i="2"/>
  <c r="BX2340" i="2"/>
  <c r="BH2340" i="2"/>
  <c r="AR2340" i="2"/>
  <c r="AB2340" i="2"/>
  <c r="BV2340" i="2"/>
  <c r="BF2340" i="2"/>
  <c r="AP2340" i="2"/>
  <c r="Z2340" i="2"/>
  <c r="BY2340" i="2"/>
  <c r="BW2340" i="2"/>
  <c r="BI2340" i="2"/>
  <c r="BG2340" i="2"/>
  <c r="BB2340" i="2"/>
  <c r="AS2340" i="2"/>
  <c r="AQ2340" i="2"/>
  <c r="AL2340" i="2"/>
  <c r="AC2340" i="2"/>
  <c r="AA2340" i="2"/>
  <c r="V2340" i="2"/>
  <c r="CB700" i="2"/>
  <c r="AV700" i="2"/>
  <c r="AF700" i="2"/>
  <c r="CA700" i="2"/>
  <c r="AU700" i="2"/>
  <c r="AE700" i="2"/>
  <c r="BZ700" i="2"/>
  <c r="AT700" i="2"/>
  <c r="AD700" i="2"/>
  <c r="BY700" i="2"/>
  <c r="AS700" i="2"/>
  <c r="AC700" i="2"/>
  <c r="BX700" i="2"/>
  <c r="AR700" i="2"/>
  <c r="AB700" i="2"/>
  <c r="BW700" i="2"/>
  <c r="AQ700" i="2"/>
  <c r="AA700" i="2"/>
  <c r="BV700" i="2"/>
  <c r="AP700" i="2"/>
  <c r="Z700" i="2"/>
  <c r="BU700" i="2"/>
  <c r="AO700" i="2"/>
  <c r="Y700" i="2"/>
  <c r="BT700" i="2"/>
  <c r="AN700" i="2"/>
  <c r="X700" i="2"/>
  <c r="BS700" i="2"/>
  <c r="AM700" i="2"/>
  <c r="W700" i="2"/>
  <c r="BR700" i="2"/>
  <c r="BB700" i="2"/>
  <c r="AL700" i="2"/>
  <c r="V700" i="2"/>
  <c r="BQ700" i="2"/>
  <c r="BA700" i="2"/>
  <c r="AK700" i="2"/>
  <c r="U700" i="2"/>
  <c r="CG700" i="2"/>
  <c r="AZ700" i="2"/>
  <c r="AJ700" i="2"/>
  <c r="CF700" i="2"/>
  <c r="AY700" i="2"/>
  <c r="AI700" i="2"/>
  <c r="CD700" i="2"/>
  <c r="AX700" i="2"/>
  <c r="AH700" i="2"/>
  <c r="CC700" i="2"/>
  <c r="AW700" i="2"/>
  <c r="AG700" i="2"/>
  <c r="BK1610" i="2"/>
  <c r="CF1610" i="2"/>
  <c r="BO1610" i="2"/>
  <c r="AX1610" i="2"/>
  <c r="AH1610" i="2"/>
  <c r="CD1610" i="2"/>
  <c r="BN1610" i="2"/>
  <c r="AW1610" i="2"/>
  <c r="AG1610" i="2"/>
  <c r="CC1610" i="2"/>
  <c r="BM1610" i="2"/>
  <c r="AV1610" i="2"/>
  <c r="AF1610" i="2"/>
  <c r="CB1610" i="2"/>
  <c r="BL1610" i="2"/>
  <c r="AU1610" i="2"/>
  <c r="AE1610" i="2"/>
  <c r="CA1610" i="2"/>
  <c r="BJ1610" i="2"/>
  <c r="AT1610" i="2"/>
  <c r="AD1610" i="2"/>
  <c r="BZ1610" i="2"/>
  <c r="BI1610" i="2"/>
  <c r="AS1610" i="2"/>
  <c r="AC1610" i="2"/>
  <c r="BY1610" i="2"/>
  <c r="BH1610" i="2"/>
  <c r="AR1610" i="2"/>
  <c r="AB1610" i="2"/>
  <c r="BG1610" i="2"/>
  <c r="AQ1610" i="2"/>
  <c r="AA1610" i="2"/>
  <c r="BF1610" i="2"/>
  <c r="AP1610" i="2"/>
  <c r="Z1610" i="2"/>
  <c r="BE1610" i="2"/>
  <c r="AO1610" i="2"/>
  <c r="Y1610" i="2"/>
  <c r="BD1610" i="2"/>
  <c r="AN1610" i="2"/>
  <c r="X1610" i="2"/>
  <c r="BC1610" i="2"/>
  <c r="AM1610" i="2"/>
  <c r="W1610" i="2"/>
  <c r="BB1610" i="2"/>
  <c r="AL1610" i="2"/>
  <c r="V1610" i="2"/>
  <c r="BA1610" i="2"/>
  <c r="AK1610" i="2"/>
  <c r="U1610" i="2"/>
  <c r="AZ1610" i="2"/>
  <c r="AJ1610" i="2"/>
  <c r="CG1610" i="2"/>
  <c r="AY1610" i="2"/>
  <c r="AI1610" i="2"/>
  <c r="BS2161" i="2"/>
  <c r="AB261" i="2"/>
  <c r="AA261" i="2"/>
  <c r="Z261" i="2"/>
  <c r="Y261" i="2"/>
  <c r="X261" i="2"/>
  <c r="W261" i="2"/>
  <c r="V261" i="2"/>
  <c r="U261" i="2"/>
  <c r="CG261" i="2"/>
  <c r="CF261" i="2"/>
  <c r="CD261" i="2"/>
  <c r="CC804" i="2"/>
  <c r="BM804" i="2"/>
  <c r="AW804" i="2"/>
  <c r="CB804" i="2"/>
  <c r="BL804" i="2"/>
  <c r="AV804" i="2"/>
  <c r="AF804" i="2"/>
  <c r="CA804" i="2"/>
  <c r="BK804" i="2"/>
  <c r="AU804" i="2"/>
  <c r="AE804" i="2"/>
  <c r="BZ804" i="2"/>
  <c r="BJ804" i="2"/>
  <c r="AT804" i="2"/>
  <c r="AD804" i="2"/>
  <c r="BY804" i="2"/>
  <c r="BI804" i="2"/>
  <c r="AS804" i="2"/>
  <c r="AC804" i="2"/>
  <c r="BX804" i="2"/>
  <c r="BH804" i="2"/>
  <c r="AR804" i="2"/>
  <c r="AB804" i="2"/>
  <c r="BW804" i="2"/>
  <c r="BG804" i="2"/>
  <c r="AQ804" i="2"/>
  <c r="AA804" i="2"/>
  <c r="BV804" i="2"/>
  <c r="BF804" i="2"/>
  <c r="AP804" i="2"/>
  <c r="Z804" i="2"/>
  <c r="BU804" i="2"/>
  <c r="BE804" i="2"/>
  <c r="AO804" i="2"/>
  <c r="Y804" i="2"/>
  <c r="BT804" i="2"/>
  <c r="BD804" i="2"/>
  <c r="AN804" i="2"/>
  <c r="X804" i="2"/>
  <c r="BS804" i="2"/>
  <c r="BC804" i="2"/>
  <c r="W804" i="2"/>
  <c r="BR804" i="2"/>
  <c r="BB804" i="2"/>
  <c r="V804" i="2"/>
  <c r="CG804" i="2"/>
  <c r="BP804" i="2"/>
  <c r="AZ804" i="2"/>
  <c r="CD804" i="2"/>
  <c r="BN804" i="2"/>
  <c r="AX804" i="2"/>
  <c r="CF804" i="2"/>
  <c r="BQ804" i="2"/>
  <c r="BO804" i="2"/>
  <c r="BA804" i="2"/>
  <c r="AY804" i="2"/>
  <c r="U804" i="2"/>
  <c r="CC515" i="2"/>
  <c r="AW515" i="2"/>
  <c r="AG515" i="2"/>
  <c r="CB515" i="2"/>
  <c r="AV515" i="2"/>
  <c r="AF515" i="2"/>
  <c r="CA515" i="2"/>
  <c r="AU515" i="2"/>
  <c r="AE515" i="2"/>
  <c r="BZ515" i="2"/>
  <c r="AT515" i="2"/>
  <c r="AD515" i="2"/>
  <c r="BY515" i="2"/>
  <c r="AS515" i="2"/>
  <c r="AC515" i="2"/>
  <c r="BW515" i="2"/>
  <c r="AQ515" i="2"/>
  <c r="AA515" i="2"/>
  <c r="BV515" i="2"/>
  <c r="AP515" i="2"/>
  <c r="Z515" i="2"/>
  <c r="BU515" i="2"/>
  <c r="AO515" i="2"/>
  <c r="Y515" i="2"/>
  <c r="BT515" i="2"/>
  <c r="AN515" i="2"/>
  <c r="X515" i="2"/>
  <c r="BS515" i="2"/>
  <c r="AM515" i="2"/>
  <c r="W515" i="2"/>
  <c r="BR515" i="2"/>
  <c r="AL515" i="2"/>
  <c r="V515" i="2"/>
  <c r="BQ515" i="2"/>
  <c r="AK515" i="2"/>
  <c r="U515" i="2"/>
  <c r="CG515" i="2"/>
  <c r="BP515" i="2"/>
  <c r="AZ515" i="2"/>
  <c r="AJ515" i="2"/>
  <c r="CF515" i="2"/>
  <c r="BO515" i="2"/>
  <c r="AY515" i="2"/>
  <c r="AI515" i="2"/>
  <c r="CD515" i="2"/>
  <c r="AX515" i="2"/>
  <c r="AH515" i="2"/>
  <c r="BX515" i="2"/>
  <c r="AR515" i="2"/>
  <c r="AB515" i="2"/>
  <c r="BX2221" i="2"/>
  <c r="AR2221" i="2"/>
  <c r="AB2221" i="2"/>
  <c r="BW2221" i="2"/>
  <c r="AQ2221" i="2"/>
  <c r="AA2221" i="2"/>
  <c r="BV2221" i="2"/>
  <c r="AP2221" i="2"/>
  <c r="Z2221" i="2"/>
  <c r="BU2221" i="2"/>
  <c r="AO2221" i="2"/>
  <c r="Y2221" i="2"/>
  <c r="BT2221" i="2"/>
  <c r="AN2221" i="2"/>
  <c r="X2221" i="2"/>
  <c r="BS2221" i="2"/>
  <c r="AM2221" i="2"/>
  <c r="W2221" i="2"/>
  <c r="BR2221" i="2"/>
  <c r="AL2221" i="2"/>
  <c r="V2221" i="2"/>
  <c r="BQ2221" i="2"/>
  <c r="AK2221" i="2"/>
  <c r="U2221" i="2"/>
  <c r="CG2221" i="2"/>
  <c r="BP2221" i="2"/>
  <c r="AJ2221" i="2"/>
  <c r="CF2221" i="2"/>
  <c r="BO2221" i="2"/>
  <c r="AI2221" i="2"/>
  <c r="CD2221" i="2"/>
  <c r="BN2221" i="2"/>
  <c r="AH2221" i="2"/>
  <c r="CC2221" i="2"/>
  <c r="BM2221" i="2"/>
  <c r="AW2221" i="2"/>
  <c r="AG2221" i="2"/>
  <c r="CA2221" i="2"/>
  <c r="AU2221" i="2"/>
  <c r="AE2221" i="2"/>
  <c r="BZ2221" i="2"/>
  <c r="AT2221" i="2"/>
  <c r="AD2221" i="2"/>
  <c r="BL2221" i="2"/>
  <c r="AV2221" i="2"/>
  <c r="AS2221" i="2"/>
  <c r="AF2221" i="2"/>
  <c r="AC2221" i="2"/>
  <c r="CB2221" i="2"/>
  <c r="BY2221" i="2"/>
  <c r="BK2265" i="2"/>
  <c r="CB132" i="2"/>
  <c r="AV132" i="2"/>
  <c r="AF132" i="2"/>
  <c r="CA132" i="2"/>
  <c r="AU132" i="2"/>
  <c r="AE132" i="2"/>
  <c r="BZ132" i="2"/>
  <c r="AT132" i="2"/>
  <c r="AD132" i="2"/>
  <c r="BY132" i="2"/>
  <c r="AS132" i="2"/>
  <c r="AC132" i="2"/>
  <c r="BX132" i="2"/>
  <c r="AR132" i="2"/>
  <c r="BW132" i="2"/>
  <c r="AQ132" i="2"/>
  <c r="BV132" i="2"/>
  <c r="AP132" i="2"/>
  <c r="BU132" i="2"/>
  <c r="AO132" i="2"/>
  <c r="BT132" i="2"/>
  <c r="AN132" i="2"/>
  <c r="X132" i="2"/>
  <c r="BS132" i="2"/>
  <c r="AM132" i="2"/>
  <c r="W132" i="2"/>
  <c r="BR132" i="2"/>
  <c r="BB132" i="2"/>
  <c r="AL132" i="2"/>
  <c r="V132" i="2"/>
  <c r="BQ132" i="2"/>
  <c r="BA132" i="2"/>
  <c r="AK132" i="2"/>
  <c r="U132" i="2"/>
  <c r="CG132" i="2"/>
  <c r="BP132" i="2"/>
  <c r="AZ132" i="2"/>
  <c r="AJ132" i="2"/>
  <c r="CF132" i="2"/>
  <c r="BO132" i="2"/>
  <c r="AY132" i="2"/>
  <c r="AI132" i="2"/>
  <c r="CC132" i="2"/>
  <c r="BM132" i="2"/>
  <c r="AW132" i="2"/>
  <c r="AG132" i="2"/>
  <c r="CD132" i="2"/>
  <c r="BN132" i="2"/>
  <c r="AX132" i="2"/>
  <c r="AH132" i="2"/>
  <c r="CA183" i="2"/>
  <c r="AU183" i="2"/>
  <c r="BZ183" i="2"/>
  <c r="AT183" i="2"/>
  <c r="BY183" i="2"/>
  <c r="AS183" i="2"/>
  <c r="BX183" i="2"/>
  <c r="AR183" i="2"/>
  <c r="AB183" i="2"/>
  <c r="BW183" i="2"/>
  <c r="AQ183" i="2"/>
  <c r="AA183" i="2"/>
  <c r="BV183" i="2"/>
  <c r="AP183" i="2"/>
  <c r="Z183" i="2"/>
  <c r="BU183" i="2"/>
  <c r="Y183" i="2"/>
  <c r="BT183" i="2"/>
  <c r="X183" i="2"/>
  <c r="BS183" i="2"/>
  <c r="W183" i="2"/>
  <c r="BR183" i="2"/>
  <c r="V183" i="2"/>
  <c r="BQ183" i="2"/>
  <c r="U183" i="2"/>
  <c r="CG183" i="2"/>
  <c r="BP183" i="2"/>
  <c r="CF183" i="2"/>
  <c r="BO183" i="2"/>
  <c r="CD183" i="2"/>
  <c r="BN183" i="2"/>
  <c r="AX183" i="2"/>
  <c r="CB183" i="2"/>
  <c r="BL183" i="2"/>
  <c r="AV183" i="2"/>
  <c r="BM183" i="2"/>
  <c r="AW183" i="2"/>
  <c r="CC183" i="2"/>
  <c r="CA236" i="2"/>
  <c r="BK236" i="2"/>
  <c r="AU236" i="2"/>
  <c r="AE236" i="2"/>
  <c r="BZ236" i="2"/>
  <c r="BJ236" i="2"/>
  <c r="AD236" i="2"/>
  <c r="BY236" i="2"/>
  <c r="BI236" i="2"/>
  <c r="AC236" i="2"/>
  <c r="BX236" i="2"/>
  <c r="BH236" i="2"/>
  <c r="AB236" i="2"/>
  <c r="BW236" i="2"/>
  <c r="BG236" i="2"/>
  <c r="AA236" i="2"/>
  <c r="BV236" i="2"/>
  <c r="BF236" i="2"/>
  <c r="Z236" i="2"/>
  <c r="BU236" i="2"/>
  <c r="BE236" i="2"/>
  <c r="AO236" i="2"/>
  <c r="Y236" i="2"/>
  <c r="BT236" i="2"/>
  <c r="BD236" i="2"/>
  <c r="AN236" i="2"/>
  <c r="X236" i="2"/>
  <c r="BS236" i="2"/>
  <c r="BC236" i="2"/>
  <c r="AM236" i="2"/>
  <c r="W236" i="2"/>
  <c r="BR236" i="2"/>
  <c r="BB236" i="2"/>
  <c r="AL236" i="2"/>
  <c r="V236" i="2"/>
  <c r="BQ236" i="2"/>
  <c r="BA236" i="2"/>
  <c r="AK236" i="2"/>
  <c r="U236" i="2"/>
  <c r="CG236" i="2"/>
  <c r="BP236" i="2"/>
  <c r="AZ236" i="2"/>
  <c r="AJ236" i="2"/>
  <c r="CF236" i="2"/>
  <c r="BO236" i="2"/>
  <c r="AY236" i="2"/>
  <c r="AI236" i="2"/>
  <c r="CD236" i="2"/>
  <c r="BN236" i="2"/>
  <c r="AX236" i="2"/>
  <c r="AH236" i="2"/>
  <c r="CB236" i="2"/>
  <c r="BL236" i="2"/>
  <c r="AV236" i="2"/>
  <c r="AF236" i="2"/>
  <c r="CC236" i="2"/>
  <c r="BM236" i="2"/>
  <c r="AW236" i="2"/>
  <c r="AG236" i="2"/>
  <c r="AB285" i="2"/>
  <c r="AA285" i="2"/>
  <c r="AP285" i="2"/>
  <c r="Z285" i="2"/>
  <c r="AO285" i="2"/>
  <c r="Y285" i="2"/>
  <c r="AN285" i="2"/>
  <c r="X285" i="2"/>
  <c r="AM285" i="2"/>
  <c r="W285" i="2"/>
  <c r="AL285" i="2"/>
  <c r="V285" i="2"/>
  <c r="AK285" i="2"/>
  <c r="U285" i="2"/>
  <c r="CG285" i="2"/>
  <c r="AJ285" i="2"/>
  <c r="CF285" i="2"/>
  <c r="AI285" i="2"/>
  <c r="CD285" i="2"/>
  <c r="AH285" i="2"/>
  <c r="CB334" i="2"/>
  <c r="AF334" i="2"/>
  <c r="CA334" i="2"/>
  <c r="AE334" i="2"/>
  <c r="BZ334" i="2"/>
  <c r="AD334" i="2"/>
  <c r="BY334" i="2"/>
  <c r="AC334" i="2"/>
  <c r="BX334" i="2"/>
  <c r="AB334" i="2"/>
  <c r="BW334" i="2"/>
  <c r="AQ334" i="2"/>
  <c r="AA334" i="2"/>
  <c r="BV334" i="2"/>
  <c r="AP334" i="2"/>
  <c r="Z334" i="2"/>
  <c r="BU334" i="2"/>
  <c r="Y334" i="2"/>
  <c r="BT334" i="2"/>
  <c r="X334" i="2"/>
  <c r="BS334" i="2"/>
  <c r="W334" i="2"/>
  <c r="BR334" i="2"/>
  <c r="V334" i="2"/>
  <c r="BQ334" i="2"/>
  <c r="U334" i="2"/>
  <c r="CG334" i="2"/>
  <c r="BP334" i="2"/>
  <c r="AJ334" i="2"/>
  <c r="CF334" i="2"/>
  <c r="BO334" i="2"/>
  <c r="AI334" i="2"/>
  <c r="CD334" i="2"/>
  <c r="AH334" i="2"/>
  <c r="CC334" i="2"/>
  <c r="AG334" i="2"/>
  <c r="CB383" i="2"/>
  <c r="AF383" i="2"/>
  <c r="CA383" i="2"/>
  <c r="AE383" i="2"/>
  <c r="BZ383" i="2"/>
  <c r="AD383" i="2"/>
  <c r="BY383" i="2"/>
  <c r="AC383" i="2"/>
  <c r="BX383" i="2"/>
  <c r="AB383" i="2"/>
  <c r="BW383" i="2"/>
  <c r="AA383" i="2"/>
  <c r="BV383" i="2"/>
  <c r="Z383" i="2"/>
  <c r="BU383" i="2"/>
  <c r="Y383" i="2"/>
  <c r="BT383" i="2"/>
  <c r="X383" i="2"/>
  <c r="BS383" i="2"/>
  <c r="W383" i="2"/>
  <c r="V383" i="2"/>
  <c r="U383" i="2"/>
  <c r="CG383" i="2"/>
  <c r="CF383" i="2"/>
  <c r="CD383" i="2"/>
  <c r="AG383" i="2"/>
  <c r="CC383" i="2"/>
  <c r="CB432" i="2"/>
  <c r="AV432" i="2"/>
  <c r="AF432" i="2"/>
  <c r="CA432" i="2"/>
  <c r="AU432" i="2"/>
  <c r="AE432" i="2"/>
  <c r="BZ432" i="2"/>
  <c r="AT432" i="2"/>
  <c r="AD432" i="2"/>
  <c r="BY432" i="2"/>
  <c r="AS432" i="2"/>
  <c r="AC432" i="2"/>
  <c r="BX432" i="2"/>
  <c r="AR432" i="2"/>
  <c r="AB432" i="2"/>
  <c r="BW432" i="2"/>
  <c r="AQ432" i="2"/>
  <c r="AA432" i="2"/>
  <c r="BV432" i="2"/>
  <c r="AP432" i="2"/>
  <c r="Z432" i="2"/>
  <c r="BU432" i="2"/>
  <c r="AO432" i="2"/>
  <c r="Y432" i="2"/>
  <c r="BT432" i="2"/>
  <c r="AN432" i="2"/>
  <c r="X432" i="2"/>
  <c r="BS432" i="2"/>
  <c r="AM432" i="2"/>
  <c r="W432" i="2"/>
  <c r="BR432" i="2"/>
  <c r="AL432" i="2"/>
  <c r="V432" i="2"/>
  <c r="BQ432" i="2"/>
  <c r="AK432" i="2"/>
  <c r="U432" i="2"/>
  <c r="CG432" i="2"/>
  <c r="BP432" i="2"/>
  <c r="AZ432" i="2"/>
  <c r="AJ432" i="2"/>
  <c r="CF432" i="2"/>
  <c r="BO432" i="2"/>
  <c r="AY432" i="2"/>
  <c r="AI432" i="2"/>
  <c r="CD432" i="2"/>
  <c r="AX432" i="2"/>
  <c r="AH432" i="2"/>
  <c r="CC432" i="2"/>
  <c r="AW432" i="2"/>
  <c r="AG432" i="2"/>
  <c r="AS483" i="2"/>
  <c r="AC483" i="2"/>
  <c r="AR483" i="2"/>
  <c r="AB483" i="2"/>
  <c r="AQ483" i="2"/>
  <c r="AA483" i="2"/>
  <c r="AP483" i="2"/>
  <c r="Z483" i="2"/>
  <c r="AO483" i="2"/>
  <c r="Y483" i="2"/>
  <c r="AM483" i="2"/>
  <c r="W483" i="2"/>
  <c r="AL483" i="2"/>
  <c r="V483" i="2"/>
  <c r="AK483" i="2"/>
  <c r="U483" i="2"/>
  <c r="CG483" i="2"/>
  <c r="AJ483" i="2"/>
  <c r="CF483" i="2"/>
  <c r="AI483" i="2"/>
  <c r="CD483" i="2"/>
  <c r="AH483" i="2"/>
  <c r="CC483" i="2"/>
  <c r="AG483" i="2"/>
  <c r="CB483" i="2"/>
  <c r="AF483" i="2"/>
  <c r="CA483" i="2"/>
  <c r="AE483" i="2"/>
  <c r="BZ483" i="2"/>
  <c r="AT483" i="2"/>
  <c r="AD483" i="2"/>
  <c r="AN483" i="2"/>
  <c r="X483" i="2"/>
  <c r="BY533" i="2"/>
  <c r="AS533" i="2"/>
  <c r="AC533" i="2"/>
  <c r="BX533" i="2"/>
  <c r="AR533" i="2"/>
  <c r="AB533" i="2"/>
  <c r="BW533" i="2"/>
  <c r="AQ533" i="2"/>
  <c r="AA533" i="2"/>
  <c r="BV533" i="2"/>
  <c r="AP533" i="2"/>
  <c r="Z533" i="2"/>
  <c r="BU533" i="2"/>
  <c r="AO533" i="2"/>
  <c r="Y533" i="2"/>
  <c r="BS533" i="2"/>
  <c r="AM533" i="2"/>
  <c r="W533" i="2"/>
  <c r="BR533" i="2"/>
  <c r="AL533" i="2"/>
  <c r="V533" i="2"/>
  <c r="BQ533" i="2"/>
  <c r="AK533" i="2"/>
  <c r="U533" i="2"/>
  <c r="CG533" i="2"/>
  <c r="BP533" i="2"/>
  <c r="AJ533" i="2"/>
  <c r="CF533" i="2"/>
  <c r="BO533" i="2"/>
  <c r="AI533" i="2"/>
  <c r="CD533" i="2"/>
  <c r="AH533" i="2"/>
  <c r="CC533" i="2"/>
  <c r="AW533" i="2"/>
  <c r="AG533" i="2"/>
  <c r="CB533" i="2"/>
  <c r="AV533" i="2"/>
  <c r="AF533" i="2"/>
  <c r="CA533" i="2"/>
  <c r="AU533" i="2"/>
  <c r="AE533" i="2"/>
  <c r="BZ533" i="2"/>
  <c r="AT533" i="2"/>
  <c r="AD533" i="2"/>
  <c r="X533" i="2"/>
  <c r="BT533" i="2"/>
  <c r="AN533" i="2"/>
  <c r="BY582" i="2"/>
  <c r="AS582" i="2"/>
  <c r="AC582" i="2"/>
  <c r="AR582" i="2"/>
  <c r="AB582" i="2"/>
  <c r="AQ582" i="2"/>
  <c r="AA582" i="2"/>
  <c r="BF582" i="2"/>
  <c r="AP582" i="2"/>
  <c r="Z582" i="2"/>
  <c r="BE582" i="2"/>
  <c r="AO582" i="2"/>
  <c r="Y582" i="2"/>
  <c r="BD582" i="2"/>
  <c r="AN582" i="2"/>
  <c r="X582" i="2"/>
  <c r="BC582" i="2"/>
  <c r="AM582" i="2"/>
  <c r="W582" i="2"/>
  <c r="BB582" i="2"/>
  <c r="AL582" i="2"/>
  <c r="V582" i="2"/>
  <c r="BA582" i="2"/>
  <c r="AK582" i="2"/>
  <c r="U582" i="2"/>
  <c r="CG582" i="2"/>
  <c r="AZ582" i="2"/>
  <c r="AJ582" i="2"/>
  <c r="CF582" i="2"/>
  <c r="AY582" i="2"/>
  <c r="AI582" i="2"/>
  <c r="CD582" i="2"/>
  <c r="AX582" i="2"/>
  <c r="AH582" i="2"/>
  <c r="CC582" i="2"/>
  <c r="AW582" i="2"/>
  <c r="AG582" i="2"/>
  <c r="CB582" i="2"/>
  <c r="AV582" i="2"/>
  <c r="AF582" i="2"/>
  <c r="CA582" i="2"/>
  <c r="AU582" i="2"/>
  <c r="AE582" i="2"/>
  <c r="BZ582" i="2"/>
  <c r="AT582" i="2"/>
  <c r="AD582" i="2"/>
  <c r="CD630" i="2"/>
  <c r="AX630" i="2"/>
  <c r="AH630" i="2"/>
  <c r="CC630" i="2"/>
  <c r="AW630" i="2"/>
  <c r="AG630" i="2"/>
  <c r="CB630" i="2"/>
  <c r="AV630" i="2"/>
  <c r="AF630" i="2"/>
  <c r="CA630" i="2"/>
  <c r="AU630" i="2"/>
  <c r="AE630" i="2"/>
  <c r="BZ630" i="2"/>
  <c r="AT630" i="2"/>
  <c r="AD630" i="2"/>
  <c r="BY630" i="2"/>
  <c r="AS630" i="2"/>
  <c r="AC630" i="2"/>
  <c r="AR630" i="2"/>
  <c r="AB630" i="2"/>
  <c r="AQ630" i="2"/>
  <c r="AA630" i="2"/>
  <c r="BF630" i="2"/>
  <c r="AP630" i="2"/>
  <c r="Z630" i="2"/>
  <c r="BE630" i="2"/>
  <c r="AO630" i="2"/>
  <c r="Y630" i="2"/>
  <c r="BD630" i="2"/>
  <c r="AN630" i="2"/>
  <c r="X630" i="2"/>
  <c r="BC630" i="2"/>
  <c r="AM630" i="2"/>
  <c r="W630" i="2"/>
  <c r="BB630" i="2"/>
  <c r="AL630" i="2"/>
  <c r="V630" i="2"/>
  <c r="BA630" i="2"/>
  <c r="AK630" i="2"/>
  <c r="U630" i="2"/>
  <c r="AJ630" i="2"/>
  <c r="AI630" i="2"/>
  <c r="CG630" i="2"/>
  <c r="CF630" i="2"/>
  <c r="AZ630" i="2"/>
  <c r="AY630" i="2"/>
  <c r="CD679" i="2"/>
  <c r="AX679" i="2"/>
  <c r="AH679" i="2"/>
  <c r="CC679" i="2"/>
  <c r="AW679" i="2"/>
  <c r="AG679" i="2"/>
  <c r="CB679" i="2"/>
  <c r="AV679" i="2"/>
  <c r="AF679" i="2"/>
  <c r="CA679" i="2"/>
  <c r="AU679" i="2"/>
  <c r="AE679" i="2"/>
  <c r="BZ679" i="2"/>
  <c r="AT679" i="2"/>
  <c r="AD679" i="2"/>
  <c r="BY679" i="2"/>
  <c r="AS679" i="2"/>
  <c r="AC679" i="2"/>
  <c r="BX679" i="2"/>
  <c r="AR679" i="2"/>
  <c r="AB679" i="2"/>
  <c r="BW679" i="2"/>
  <c r="AQ679" i="2"/>
  <c r="AA679" i="2"/>
  <c r="BV679" i="2"/>
  <c r="AP679" i="2"/>
  <c r="Z679" i="2"/>
  <c r="BU679" i="2"/>
  <c r="AO679" i="2"/>
  <c r="Y679" i="2"/>
  <c r="BT679" i="2"/>
  <c r="AN679" i="2"/>
  <c r="X679" i="2"/>
  <c r="BS679" i="2"/>
  <c r="AM679" i="2"/>
  <c r="W679" i="2"/>
  <c r="BR679" i="2"/>
  <c r="BB679" i="2"/>
  <c r="AL679" i="2"/>
  <c r="V679" i="2"/>
  <c r="BQ679" i="2"/>
  <c r="BA679" i="2"/>
  <c r="AK679" i="2"/>
  <c r="U679" i="2"/>
  <c r="CF679" i="2"/>
  <c r="AZ679" i="2"/>
  <c r="AY679" i="2"/>
  <c r="AJ679" i="2"/>
  <c r="AI679" i="2"/>
  <c r="CG679" i="2"/>
  <c r="CD728" i="2"/>
  <c r="BN728" i="2"/>
  <c r="AX728" i="2"/>
  <c r="AH728" i="2"/>
  <c r="CC728" i="2"/>
  <c r="BM728" i="2"/>
  <c r="AW728" i="2"/>
  <c r="AG728" i="2"/>
  <c r="CB728" i="2"/>
  <c r="BL728" i="2"/>
  <c r="AV728" i="2"/>
  <c r="AF728" i="2"/>
  <c r="CA728" i="2"/>
  <c r="AU728" i="2"/>
  <c r="AE728" i="2"/>
  <c r="BZ728" i="2"/>
  <c r="AT728" i="2"/>
  <c r="AD728" i="2"/>
  <c r="BY728" i="2"/>
  <c r="AS728" i="2"/>
  <c r="AC728" i="2"/>
  <c r="BX728" i="2"/>
  <c r="AR728" i="2"/>
  <c r="AB728" i="2"/>
  <c r="BW728" i="2"/>
  <c r="AQ728" i="2"/>
  <c r="AA728" i="2"/>
  <c r="BV728" i="2"/>
  <c r="AP728" i="2"/>
  <c r="Z728" i="2"/>
  <c r="BU728" i="2"/>
  <c r="AO728" i="2"/>
  <c r="Y728" i="2"/>
  <c r="BT728" i="2"/>
  <c r="AN728" i="2"/>
  <c r="X728" i="2"/>
  <c r="BS728" i="2"/>
  <c r="AM728" i="2"/>
  <c r="W728" i="2"/>
  <c r="BR728" i="2"/>
  <c r="BB728" i="2"/>
  <c r="AL728" i="2"/>
  <c r="V728" i="2"/>
  <c r="BQ728" i="2"/>
  <c r="BA728" i="2"/>
  <c r="AK728" i="2"/>
  <c r="U728" i="2"/>
  <c r="CG728" i="2"/>
  <c r="BP728" i="2"/>
  <c r="AZ728" i="2"/>
  <c r="AJ728" i="2"/>
  <c r="CF728" i="2"/>
  <c r="BO728" i="2"/>
  <c r="AY728" i="2"/>
  <c r="AI728" i="2"/>
  <c r="CC779" i="2"/>
  <c r="BM779" i="2"/>
  <c r="AW779" i="2"/>
  <c r="AG779" i="2"/>
  <c r="CB779" i="2"/>
  <c r="BL779" i="2"/>
  <c r="AV779" i="2"/>
  <c r="AF779" i="2"/>
  <c r="CA779" i="2"/>
  <c r="BK779" i="2"/>
  <c r="AU779" i="2"/>
  <c r="AE779" i="2"/>
  <c r="BZ779" i="2"/>
  <c r="BJ779" i="2"/>
  <c r="AT779" i="2"/>
  <c r="AD779" i="2"/>
  <c r="BY779" i="2"/>
  <c r="BI779" i="2"/>
  <c r="AS779" i="2"/>
  <c r="AC779" i="2"/>
  <c r="BH779" i="2"/>
  <c r="AR779" i="2"/>
  <c r="AB779" i="2"/>
  <c r="BG779" i="2"/>
  <c r="AQ779" i="2"/>
  <c r="AA779" i="2"/>
  <c r="BF779" i="2"/>
  <c r="AP779" i="2"/>
  <c r="Z779" i="2"/>
  <c r="BE779" i="2"/>
  <c r="AO779" i="2"/>
  <c r="Y779" i="2"/>
  <c r="BD779" i="2"/>
  <c r="AN779" i="2"/>
  <c r="X779" i="2"/>
  <c r="BS779" i="2"/>
  <c r="BC779" i="2"/>
  <c r="AM779" i="2"/>
  <c r="W779" i="2"/>
  <c r="BR779" i="2"/>
  <c r="BB779" i="2"/>
  <c r="AL779" i="2"/>
  <c r="V779" i="2"/>
  <c r="CG779" i="2"/>
  <c r="BP779" i="2"/>
  <c r="AZ779" i="2"/>
  <c r="AJ779" i="2"/>
  <c r="CD779" i="2"/>
  <c r="BN779" i="2"/>
  <c r="AX779" i="2"/>
  <c r="AH779" i="2"/>
  <c r="AI779" i="2"/>
  <c r="U779" i="2"/>
  <c r="CF779" i="2"/>
  <c r="BQ779" i="2"/>
  <c r="BO779" i="2"/>
  <c r="BA779" i="2"/>
  <c r="AY779" i="2"/>
  <c r="AK779" i="2"/>
  <c r="BY898" i="2"/>
  <c r="BI898" i="2"/>
  <c r="AS898" i="2"/>
  <c r="AC898" i="2"/>
  <c r="BH898" i="2"/>
  <c r="AR898" i="2"/>
  <c r="AB898" i="2"/>
  <c r="BG898" i="2"/>
  <c r="AQ898" i="2"/>
  <c r="AA898" i="2"/>
  <c r="BF898" i="2"/>
  <c r="AP898" i="2"/>
  <c r="Z898" i="2"/>
  <c r="BE898" i="2"/>
  <c r="AO898" i="2"/>
  <c r="Y898" i="2"/>
  <c r="BD898" i="2"/>
  <c r="AN898" i="2"/>
  <c r="X898" i="2"/>
  <c r="BC898" i="2"/>
  <c r="AM898" i="2"/>
  <c r="W898" i="2"/>
  <c r="BB898" i="2"/>
  <c r="AL898" i="2"/>
  <c r="V898" i="2"/>
  <c r="BA898" i="2"/>
  <c r="AK898" i="2"/>
  <c r="U898" i="2"/>
  <c r="CG898" i="2"/>
  <c r="AZ898" i="2"/>
  <c r="AJ898" i="2"/>
  <c r="CF898" i="2"/>
  <c r="AY898" i="2"/>
  <c r="AI898" i="2"/>
  <c r="CD898" i="2"/>
  <c r="AX898" i="2"/>
  <c r="AH898" i="2"/>
  <c r="CB898" i="2"/>
  <c r="AV898" i="2"/>
  <c r="AF898" i="2"/>
  <c r="BZ898" i="2"/>
  <c r="BJ898" i="2"/>
  <c r="AT898" i="2"/>
  <c r="AD898" i="2"/>
  <c r="CC898" i="2"/>
  <c r="CA898" i="2"/>
  <c r="AW898" i="2"/>
  <c r="AU898" i="2"/>
  <c r="AG898" i="2"/>
  <c r="AE898" i="2"/>
  <c r="BR1046" i="2"/>
  <c r="BB1046" i="2"/>
  <c r="AL1046" i="2"/>
  <c r="V1046" i="2"/>
  <c r="BQ1046" i="2"/>
  <c r="BA1046" i="2"/>
  <c r="AK1046" i="2"/>
  <c r="U1046" i="2"/>
  <c r="CG1046" i="2"/>
  <c r="BP1046" i="2"/>
  <c r="AZ1046" i="2"/>
  <c r="AJ1046" i="2"/>
  <c r="CF1046" i="2"/>
  <c r="BO1046" i="2"/>
  <c r="AY1046" i="2"/>
  <c r="AI1046" i="2"/>
  <c r="CD1046" i="2"/>
  <c r="BN1046" i="2"/>
  <c r="AX1046" i="2"/>
  <c r="AH1046" i="2"/>
  <c r="CC1046" i="2"/>
  <c r="BM1046" i="2"/>
  <c r="AW1046" i="2"/>
  <c r="AG1046" i="2"/>
  <c r="CB1046" i="2"/>
  <c r="BL1046" i="2"/>
  <c r="AV1046" i="2"/>
  <c r="AF1046" i="2"/>
  <c r="CA1046" i="2"/>
  <c r="BK1046" i="2"/>
  <c r="AU1046" i="2"/>
  <c r="AE1046" i="2"/>
  <c r="BZ1046" i="2"/>
  <c r="BJ1046" i="2"/>
  <c r="AT1046" i="2"/>
  <c r="AD1046" i="2"/>
  <c r="BY1046" i="2"/>
  <c r="BI1046" i="2"/>
  <c r="AS1046" i="2"/>
  <c r="AC1046" i="2"/>
  <c r="BH1046" i="2"/>
  <c r="AR1046" i="2"/>
  <c r="AB1046" i="2"/>
  <c r="BG1046" i="2"/>
  <c r="AQ1046" i="2"/>
  <c r="AA1046" i="2"/>
  <c r="BF1046" i="2"/>
  <c r="AP1046" i="2"/>
  <c r="Z1046" i="2"/>
  <c r="BE1046" i="2"/>
  <c r="AO1046" i="2"/>
  <c r="Y1046" i="2"/>
  <c r="BS1046" i="2"/>
  <c r="BD1046" i="2"/>
  <c r="BC1046" i="2"/>
  <c r="AN1046" i="2"/>
  <c r="X1046" i="2"/>
  <c r="AM1046" i="2"/>
  <c r="W1046" i="2"/>
  <c r="BR1094" i="2"/>
  <c r="BB1094" i="2"/>
  <c r="AL1094" i="2"/>
  <c r="V1094" i="2"/>
  <c r="BQ1094" i="2"/>
  <c r="BA1094" i="2"/>
  <c r="AK1094" i="2"/>
  <c r="U1094" i="2"/>
  <c r="CG1094" i="2"/>
  <c r="AZ1094" i="2"/>
  <c r="AJ1094" i="2"/>
  <c r="CF1094" i="2"/>
  <c r="AY1094" i="2"/>
  <c r="AI1094" i="2"/>
  <c r="CD1094" i="2"/>
  <c r="AX1094" i="2"/>
  <c r="AH1094" i="2"/>
  <c r="CC1094" i="2"/>
  <c r="AW1094" i="2"/>
  <c r="AG1094" i="2"/>
  <c r="CB1094" i="2"/>
  <c r="AV1094" i="2"/>
  <c r="AF1094" i="2"/>
  <c r="CA1094" i="2"/>
  <c r="AU1094" i="2"/>
  <c r="AE1094" i="2"/>
  <c r="BZ1094" i="2"/>
  <c r="BJ1094" i="2"/>
  <c r="AT1094" i="2"/>
  <c r="AD1094" i="2"/>
  <c r="BY1094" i="2"/>
  <c r="BI1094" i="2"/>
  <c r="AS1094" i="2"/>
  <c r="AC1094" i="2"/>
  <c r="BX1094" i="2"/>
  <c r="BH1094" i="2"/>
  <c r="AR1094" i="2"/>
  <c r="AB1094" i="2"/>
  <c r="BW1094" i="2"/>
  <c r="BG1094" i="2"/>
  <c r="AQ1094" i="2"/>
  <c r="AA1094" i="2"/>
  <c r="BV1094" i="2"/>
  <c r="BF1094" i="2"/>
  <c r="AP1094" i="2"/>
  <c r="Z1094" i="2"/>
  <c r="BU1094" i="2"/>
  <c r="BE1094" i="2"/>
  <c r="AO1094" i="2"/>
  <c r="Y1094" i="2"/>
  <c r="X1094" i="2"/>
  <c r="W1094" i="2"/>
  <c r="BT1094" i="2"/>
  <c r="BS1094" i="2"/>
  <c r="BC1094" i="2"/>
  <c r="AM1094" i="2"/>
  <c r="BD1094" i="2"/>
  <c r="AN1094" i="2"/>
  <c r="CD1143" i="2"/>
  <c r="BN1143" i="2"/>
  <c r="AX1143" i="2"/>
  <c r="AH1143" i="2"/>
  <c r="CC1143" i="2"/>
  <c r="BM1143" i="2"/>
  <c r="AW1143" i="2"/>
  <c r="AG1143" i="2"/>
  <c r="CB1143" i="2"/>
  <c r="BL1143" i="2"/>
  <c r="AV1143" i="2"/>
  <c r="AF1143" i="2"/>
  <c r="CA1143" i="2"/>
  <c r="BK1143" i="2"/>
  <c r="AU1143" i="2"/>
  <c r="AE1143" i="2"/>
  <c r="BZ1143" i="2"/>
  <c r="BJ1143" i="2"/>
  <c r="AT1143" i="2"/>
  <c r="AD1143" i="2"/>
  <c r="BY1143" i="2"/>
  <c r="BI1143" i="2"/>
  <c r="AS1143" i="2"/>
  <c r="AC1143" i="2"/>
  <c r="BH1143" i="2"/>
  <c r="AR1143" i="2"/>
  <c r="AB1143" i="2"/>
  <c r="BG1143" i="2"/>
  <c r="AQ1143" i="2"/>
  <c r="AA1143" i="2"/>
  <c r="BF1143" i="2"/>
  <c r="AP1143" i="2"/>
  <c r="Z1143" i="2"/>
  <c r="BE1143" i="2"/>
  <c r="AO1143" i="2"/>
  <c r="Y1143" i="2"/>
  <c r="BD1143" i="2"/>
  <c r="AN1143" i="2"/>
  <c r="X1143" i="2"/>
  <c r="BR1143" i="2"/>
  <c r="BB1143" i="2"/>
  <c r="AL1143" i="2"/>
  <c r="V1143" i="2"/>
  <c r="BQ1143" i="2"/>
  <c r="BA1143" i="2"/>
  <c r="AK1143" i="2"/>
  <c r="U1143" i="2"/>
  <c r="AZ1143" i="2"/>
  <c r="AY1143" i="2"/>
  <c r="AM1143" i="2"/>
  <c r="AJ1143" i="2"/>
  <c r="AI1143" i="2"/>
  <c r="W1143" i="2"/>
  <c r="CG1143" i="2"/>
  <c r="CF1143" i="2"/>
  <c r="BS1143" i="2"/>
  <c r="BP1143" i="2"/>
  <c r="BO1143" i="2"/>
  <c r="BC1143" i="2"/>
  <c r="CD1192" i="2"/>
  <c r="AX1192" i="2"/>
  <c r="AH1192" i="2"/>
  <c r="CC1192" i="2"/>
  <c r="AW1192" i="2"/>
  <c r="AG1192" i="2"/>
  <c r="CB1192" i="2"/>
  <c r="AV1192" i="2"/>
  <c r="AF1192" i="2"/>
  <c r="CA1192" i="2"/>
  <c r="AU1192" i="2"/>
  <c r="AE1192" i="2"/>
  <c r="BZ1192" i="2"/>
  <c r="AT1192" i="2"/>
  <c r="AD1192" i="2"/>
  <c r="BY1192" i="2"/>
  <c r="AS1192" i="2"/>
  <c r="AC1192" i="2"/>
  <c r="BX1192" i="2"/>
  <c r="AR1192" i="2"/>
  <c r="AB1192" i="2"/>
  <c r="BW1192" i="2"/>
  <c r="AQ1192" i="2"/>
  <c r="AA1192" i="2"/>
  <c r="BV1192" i="2"/>
  <c r="AP1192" i="2"/>
  <c r="Z1192" i="2"/>
  <c r="BU1192" i="2"/>
  <c r="AO1192" i="2"/>
  <c r="Y1192" i="2"/>
  <c r="BT1192" i="2"/>
  <c r="AN1192" i="2"/>
  <c r="X1192" i="2"/>
  <c r="BS1192" i="2"/>
  <c r="AM1192" i="2"/>
  <c r="W1192" i="2"/>
  <c r="BR1192" i="2"/>
  <c r="BB1192" i="2"/>
  <c r="AL1192" i="2"/>
  <c r="V1192" i="2"/>
  <c r="BQ1192" i="2"/>
  <c r="BA1192" i="2"/>
  <c r="AK1192" i="2"/>
  <c r="U1192" i="2"/>
  <c r="AZ1192" i="2"/>
  <c r="AY1192" i="2"/>
  <c r="AJ1192" i="2"/>
  <c r="AI1192" i="2"/>
  <c r="CG1192" i="2"/>
  <c r="CF1192" i="2"/>
  <c r="BN1240" i="2"/>
  <c r="AX1240" i="2"/>
  <c r="AH1240" i="2"/>
  <c r="BM1240" i="2"/>
  <c r="AW1240" i="2"/>
  <c r="AG1240" i="2"/>
  <c r="BL1240" i="2"/>
  <c r="AV1240" i="2"/>
  <c r="AF1240" i="2"/>
  <c r="CA1240" i="2"/>
  <c r="BK1240" i="2"/>
  <c r="AU1240" i="2"/>
  <c r="AE1240" i="2"/>
  <c r="BZ1240" i="2"/>
  <c r="BJ1240" i="2"/>
  <c r="AT1240" i="2"/>
  <c r="AD1240" i="2"/>
  <c r="BY1240" i="2"/>
  <c r="BI1240" i="2"/>
  <c r="AS1240" i="2"/>
  <c r="AC1240" i="2"/>
  <c r="BX1240" i="2"/>
  <c r="BH1240" i="2"/>
  <c r="AR1240" i="2"/>
  <c r="AB1240" i="2"/>
  <c r="BW1240" i="2"/>
  <c r="BG1240" i="2"/>
  <c r="AQ1240" i="2"/>
  <c r="AA1240" i="2"/>
  <c r="BV1240" i="2"/>
  <c r="BF1240" i="2"/>
  <c r="AP1240" i="2"/>
  <c r="Z1240" i="2"/>
  <c r="BU1240" i="2"/>
  <c r="BE1240" i="2"/>
  <c r="AO1240" i="2"/>
  <c r="Y1240" i="2"/>
  <c r="BT1240" i="2"/>
  <c r="BD1240" i="2"/>
  <c r="AN1240" i="2"/>
  <c r="X1240" i="2"/>
  <c r="BS1240" i="2"/>
  <c r="BC1240" i="2"/>
  <c r="AM1240" i="2"/>
  <c r="W1240" i="2"/>
  <c r="BR1240" i="2"/>
  <c r="BB1240" i="2"/>
  <c r="AL1240" i="2"/>
  <c r="V1240" i="2"/>
  <c r="BQ1240" i="2"/>
  <c r="BA1240" i="2"/>
  <c r="AK1240" i="2"/>
  <c r="U1240" i="2"/>
  <c r="BP1240" i="2"/>
  <c r="BO1240" i="2"/>
  <c r="AZ1240" i="2"/>
  <c r="AY1240" i="2"/>
  <c r="AJ1240" i="2"/>
  <c r="AI1240" i="2"/>
  <c r="BA1290" i="2"/>
  <c r="AK1290" i="2"/>
  <c r="CG1290" i="2"/>
  <c r="AZ1290" i="2"/>
  <c r="AJ1290" i="2"/>
  <c r="CF1290" i="2"/>
  <c r="AY1290" i="2"/>
  <c r="CD1290" i="2"/>
  <c r="AX1290" i="2"/>
  <c r="CC1290" i="2"/>
  <c r="CA1290" i="2"/>
  <c r="AH1290" i="2"/>
  <c r="AG1290" i="2"/>
  <c r="AF1290" i="2"/>
  <c r="AW1290" i="2"/>
  <c r="AE1290" i="2"/>
  <c r="AV1290" i="2"/>
  <c r="AD1290" i="2"/>
  <c r="AU1290" i="2"/>
  <c r="AC1290" i="2"/>
  <c r="AT1290" i="2"/>
  <c r="AB1290" i="2"/>
  <c r="AS1290" i="2"/>
  <c r="AA1290" i="2"/>
  <c r="CB1290" i="2"/>
  <c r="AR1290" i="2"/>
  <c r="Z1290" i="2"/>
  <c r="AQ1290" i="2"/>
  <c r="Y1290" i="2"/>
  <c r="AP1290" i="2"/>
  <c r="X1290" i="2"/>
  <c r="AO1290" i="2"/>
  <c r="W1290" i="2"/>
  <c r="AN1290" i="2"/>
  <c r="V1290" i="2"/>
  <c r="AM1290" i="2"/>
  <c r="U1290" i="2"/>
  <c r="AL1290" i="2"/>
  <c r="AI1290" i="2"/>
  <c r="BW1340" i="2"/>
  <c r="AQ1340" i="2"/>
  <c r="AA1340" i="2"/>
  <c r="BV1340" i="2"/>
  <c r="BF1340" i="2"/>
  <c r="AP1340" i="2"/>
  <c r="Z1340" i="2"/>
  <c r="BU1340" i="2"/>
  <c r="BE1340" i="2"/>
  <c r="AO1340" i="2"/>
  <c r="Y1340" i="2"/>
  <c r="BD1340" i="2"/>
  <c r="AN1340" i="2"/>
  <c r="X1340" i="2"/>
  <c r="BC1340" i="2"/>
  <c r="AM1340" i="2"/>
  <c r="W1340" i="2"/>
  <c r="BB1340" i="2"/>
  <c r="AL1340" i="2"/>
  <c r="V1340" i="2"/>
  <c r="BA1340" i="2"/>
  <c r="AK1340" i="2"/>
  <c r="U1340" i="2"/>
  <c r="CG1340" i="2"/>
  <c r="AZ1340" i="2"/>
  <c r="AJ1340" i="2"/>
  <c r="CF1340" i="2"/>
  <c r="AY1340" i="2"/>
  <c r="AI1340" i="2"/>
  <c r="CD1340" i="2"/>
  <c r="AX1340" i="2"/>
  <c r="AH1340" i="2"/>
  <c r="CC1340" i="2"/>
  <c r="AW1340" i="2"/>
  <c r="AG1340" i="2"/>
  <c r="CA1340" i="2"/>
  <c r="AU1340" i="2"/>
  <c r="AE1340" i="2"/>
  <c r="BZ1340" i="2"/>
  <c r="AT1340" i="2"/>
  <c r="AD1340" i="2"/>
  <c r="AV1340" i="2"/>
  <c r="AS1340" i="2"/>
  <c r="AR1340" i="2"/>
  <c r="AF1340" i="2"/>
  <c r="AC1340" i="2"/>
  <c r="AB1340" i="2"/>
  <c r="CB1340" i="2"/>
  <c r="BY1340" i="2"/>
  <c r="BX1340" i="2"/>
  <c r="CG1391" i="2"/>
  <c r="AZ1391" i="2"/>
  <c r="AJ1391" i="2"/>
  <c r="CF1391" i="2"/>
  <c r="BO1391" i="2"/>
  <c r="AY1391" i="2"/>
  <c r="AI1391" i="2"/>
  <c r="CD1391" i="2"/>
  <c r="BN1391" i="2"/>
  <c r="AX1391" i="2"/>
  <c r="AH1391" i="2"/>
  <c r="CC1391" i="2"/>
  <c r="BM1391" i="2"/>
  <c r="AW1391" i="2"/>
  <c r="AG1391" i="2"/>
  <c r="CB1391" i="2"/>
  <c r="BL1391" i="2"/>
  <c r="AV1391" i="2"/>
  <c r="AF1391" i="2"/>
  <c r="CA1391" i="2"/>
  <c r="BK1391" i="2"/>
  <c r="AU1391" i="2"/>
  <c r="AE1391" i="2"/>
  <c r="BZ1391" i="2"/>
  <c r="BJ1391" i="2"/>
  <c r="AT1391" i="2"/>
  <c r="AD1391" i="2"/>
  <c r="BY1391" i="2"/>
  <c r="BI1391" i="2"/>
  <c r="AS1391" i="2"/>
  <c r="AC1391" i="2"/>
  <c r="BX1391" i="2"/>
  <c r="BH1391" i="2"/>
  <c r="AR1391" i="2"/>
  <c r="AB1391" i="2"/>
  <c r="BW1391" i="2"/>
  <c r="BG1391" i="2"/>
  <c r="AQ1391" i="2"/>
  <c r="AA1391" i="2"/>
  <c r="BU1391" i="2"/>
  <c r="BE1391" i="2"/>
  <c r="AO1391" i="2"/>
  <c r="Y1391" i="2"/>
  <c r="BD1391" i="2"/>
  <c r="AN1391" i="2"/>
  <c r="X1391" i="2"/>
  <c r="BA1391" i="2"/>
  <c r="AK1391" i="2"/>
  <c r="U1391" i="2"/>
  <c r="BV1391" i="2"/>
  <c r="BF1391" i="2"/>
  <c r="BC1391" i="2"/>
  <c r="BB1391" i="2"/>
  <c r="AP1391" i="2"/>
  <c r="AM1391" i="2"/>
  <c r="AL1391" i="2"/>
  <c r="Z1391" i="2"/>
  <c r="W1391" i="2"/>
  <c r="V1391" i="2"/>
  <c r="CG1440" i="2"/>
  <c r="BP1440" i="2"/>
  <c r="AZ1440" i="2"/>
  <c r="AJ1440" i="2"/>
  <c r="CF1440" i="2"/>
  <c r="BO1440" i="2"/>
  <c r="AY1440" i="2"/>
  <c r="AI1440" i="2"/>
  <c r="CD1440" i="2"/>
  <c r="BN1440" i="2"/>
  <c r="AX1440" i="2"/>
  <c r="AH1440" i="2"/>
  <c r="BM1440" i="2"/>
  <c r="AW1440" i="2"/>
  <c r="AG1440" i="2"/>
  <c r="BL1440" i="2"/>
  <c r="AV1440" i="2"/>
  <c r="AF1440" i="2"/>
  <c r="BK1440" i="2"/>
  <c r="AU1440" i="2"/>
  <c r="AE1440" i="2"/>
  <c r="BJ1440" i="2"/>
  <c r="AT1440" i="2"/>
  <c r="AD1440" i="2"/>
  <c r="BI1440" i="2"/>
  <c r="AS1440" i="2"/>
  <c r="AC1440" i="2"/>
  <c r="BH1440" i="2"/>
  <c r="AR1440" i="2"/>
  <c r="AB1440" i="2"/>
  <c r="BW1440" i="2"/>
  <c r="BG1440" i="2"/>
  <c r="AQ1440" i="2"/>
  <c r="AA1440" i="2"/>
  <c r="BV1440" i="2"/>
  <c r="BF1440" i="2"/>
  <c r="AP1440" i="2"/>
  <c r="Z1440" i="2"/>
  <c r="BU1440" i="2"/>
  <c r="BE1440" i="2"/>
  <c r="AO1440" i="2"/>
  <c r="Y1440" i="2"/>
  <c r="BT1440" i="2"/>
  <c r="BD1440" i="2"/>
  <c r="AN1440" i="2"/>
  <c r="X1440" i="2"/>
  <c r="BQ1440" i="2"/>
  <c r="BA1440" i="2"/>
  <c r="AK1440" i="2"/>
  <c r="U1440" i="2"/>
  <c r="BS1440" i="2"/>
  <c r="BR1440" i="2"/>
  <c r="BC1440" i="2"/>
  <c r="BB1440" i="2"/>
  <c r="AM1440" i="2"/>
  <c r="AL1440" i="2"/>
  <c r="W1440" i="2"/>
  <c r="V1440" i="2"/>
  <c r="BQ1489" i="2"/>
  <c r="BA1489" i="2"/>
  <c r="AK1489" i="2"/>
  <c r="U1489" i="2"/>
  <c r="BP1489" i="2"/>
  <c r="AZ1489" i="2"/>
  <c r="AJ1489" i="2"/>
  <c r="BO1489" i="2"/>
  <c r="AY1489" i="2"/>
  <c r="AI1489" i="2"/>
  <c r="BM1489" i="2"/>
  <c r="AW1489" i="2"/>
  <c r="AG1489" i="2"/>
  <c r="BL1489" i="2"/>
  <c r="AV1489" i="2"/>
  <c r="AF1489" i="2"/>
  <c r="CA1489" i="2"/>
  <c r="BK1489" i="2"/>
  <c r="AU1489" i="2"/>
  <c r="AE1489" i="2"/>
  <c r="BZ1489" i="2"/>
  <c r="BJ1489" i="2"/>
  <c r="AT1489" i="2"/>
  <c r="AD1489" i="2"/>
  <c r="BY1489" i="2"/>
  <c r="BI1489" i="2"/>
  <c r="AS1489" i="2"/>
  <c r="AC1489" i="2"/>
  <c r="BX1489" i="2"/>
  <c r="BH1489" i="2"/>
  <c r="AR1489" i="2"/>
  <c r="AB1489" i="2"/>
  <c r="BW1489" i="2"/>
  <c r="BG1489" i="2"/>
  <c r="AQ1489" i="2"/>
  <c r="AA1489" i="2"/>
  <c r="BV1489" i="2"/>
  <c r="BF1489" i="2"/>
  <c r="AP1489" i="2"/>
  <c r="Z1489" i="2"/>
  <c r="BU1489" i="2"/>
  <c r="BE1489" i="2"/>
  <c r="AO1489" i="2"/>
  <c r="Y1489" i="2"/>
  <c r="BT1489" i="2"/>
  <c r="BD1489" i="2"/>
  <c r="AN1489" i="2"/>
  <c r="X1489" i="2"/>
  <c r="BS1489" i="2"/>
  <c r="BC1489" i="2"/>
  <c r="AM1489" i="2"/>
  <c r="W1489" i="2"/>
  <c r="BR1489" i="2"/>
  <c r="BN1489" i="2"/>
  <c r="BB1489" i="2"/>
  <c r="AX1489" i="2"/>
  <c r="AL1489" i="2"/>
  <c r="AH1489" i="2"/>
  <c r="V1489" i="2"/>
  <c r="BP1537" i="2"/>
  <c r="AZ1537" i="2"/>
  <c r="AJ1537" i="2"/>
  <c r="BO1537" i="2"/>
  <c r="AY1537" i="2"/>
  <c r="AI1537" i="2"/>
  <c r="BN1537" i="2"/>
  <c r="AX1537" i="2"/>
  <c r="AH1537" i="2"/>
  <c r="BL1537" i="2"/>
  <c r="AV1537" i="2"/>
  <c r="AF1537" i="2"/>
  <c r="CA1537" i="2"/>
  <c r="BK1537" i="2"/>
  <c r="AU1537" i="2"/>
  <c r="AE1537" i="2"/>
  <c r="BZ1537" i="2"/>
  <c r="BJ1537" i="2"/>
  <c r="AT1537" i="2"/>
  <c r="AD1537" i="2"/>
  <c r="BY1537" i="2"/>
  <c r="BI1537" i="2"/>
  <c r="AS1537" i="2"/>
  <c r="AC1537" i="2"/>
  <c r="BX1537" i="2"/>
  <c r="BH1537" i="2"/>
  <c r="AR1537" i="2"/>
  <c r="AB1537" i="2"/>
  <c r="BW1537" i="2"/>
  <c r="BG1537" i="2"/>
  <c r="AQ1537" i="2"/>
  <c r="AA1537" i="2"/>
  <c r="BV1537" i="2"/>
  <c r="BF1537" i="2"/>
  <c r="AP1537" i="2"/>
  <c r="Z1537" i="2"/>
  <c r="BU1537" i="2"/>
  <c r="BE1537" i="2"/>
  <c r="AO1537" i="2"/>
  <c r="Y1537" i="2"/>
  <c r="BT1537" i="2"/>
  <c r="BD1537" i="2"/>
  <c r="AN1537" i="2"/>
  <c r="X1537" i="2"/>
  <c r="BS1537" i="2"/>
  <c r="BC1537" i="2"/>
  <c r="AM1537" i="2"/>
  <c r="W1537" i="2"/>
  <c r="BR1537" i="2"/>
  <c r="BB1537" i="2"/>
  <c r="AL1537" i="2"/>
  <c r="V1537" i="2"/>
  <c r="BQ1537" i="2"/>
  <c r="BM1537" i="2"/>
  <c r="BA1537" i="2"/>
  <c r="AW1537" i="2"/>
  <c r="AK1537" i="2"/>
  <c r="AG1537" i="2"/>
  <c r="U1537" i="2"/>
  <c r="BB1638" i="2"/>
  <c r="AL1638" i="2"/>
  <c r="V1638" i="2"/>
  <c r="BA1638" i="2"/>
  <c r="AK1638" i="2"/>
  <c r="U1638" i="2"/>
  <c r="CG1638" i="2"/>
  <c r="AZ1638" i="2"/>
  <c r="AJ1638" i="2"/>
  <c r="CF1638" i="2"/>
  <c r="AY1638" i="2"/>
  <c r="AI1638" i="2"/>
  <c r="CD1638" i="2"/>
  <c r="AX1638" i="2"/>
  <c r="AH1638" i="2"/>
  <c r="AW1638" i="2"/>
  <c r="AG1638" i="2"/>
  <c r="CB1638" i="2"/>
  <c r="AV1638" i="2"/>
  <c r="AF1638" i="2"/>
  <c r="CA1638" i="2"/>
  <c r="AU1638" i="2"/>
  <c r="AE1638" i="2"/>
  <c r="BZ1638" i="2"/>
  <c r="BJ1638" i="2"/>
  <c r="AT1638" i="2"/>
  <c r="AD1638" i="2"/>
  <c r="BY1638" i="2"/>
  <c r="BI1638" i="2"/>
  <c r="AS1638" i="2"/>
  <c r="AC1638" i="2"/>
  <c r="BH1638" i="2"/>
  <c r="AR1638" i="2"/>
  <c r="AB1638" i="2"/>
  <c r="BG1638" i="2"/>
  <c r="AQ1638" i="2"/>
  <c r="AA1638" i="2"/>
  <c r="BF1638" i="2"/>
  <c r="AP1638" i="2"/>
  <c r="Z1638" i="2"/>
  <c r="BE1638" i="2"/>
  <c r="AO1638" i="2"/>
  <c r="Y1638" i="2"/>
  <c r="BD1638" i="2"/>
  <c r="AN1638" i="2"/>
  <c r="X1638" i="2"/>
  <c r="BC1638" i="2"/>
  <c r="AM1638" i="2"/>
  <c r="W1638" i="2"/>
  <c r="CD1686" i="2"/>
  <c r="AX1686" i="2"/>
  <c r="AH1686" i="2"/>
  <c r="AW1686" i="2"/>
  <c r="AG1686" i="2"/>
  <c r="CB1686" i="2"/>
  <c r="AV1686" i="2"/>
  <c r="AF1686" i="2"/>
  <c r="CA1686" i="2"/>
  <c r="AU1686" i="2"/>
  <c r="AE1686" i="2"/>
  <c r="BZ1686" i="2"/>
  <c r="BJ1686" i="2"/>
  <c r="AT1686" i="2"/>
  <c r="AD1686" i="2"/>
  <c r="BY1686" i="2"/>
  <c r="BI1686" i="2"/>
  <c r="AS1686" i="2"/>
  <c r="AC1686" i="2"/>
  <c r="BH1686" i="2"/>
  <c r="AR1686" i="2"/>
  <c r="AB1686" i="2"/>
  <c r="BG1686" i="2"/>
  <c r="AQ1686" i="2"/>
  <c r="AA1686" i="2"/>
  <c r="BF1686" i="2"/>
  <c r="AP1686" i="2"/>
  <c r="Z1686" i="2"/>
  <c r="BE1686" i="2"/>
  <c r="AO1686" i="2"/>
  <c r="Y1686" i="2"/>
  <c r="BD1686" i="2"/>
  <c r="AN1686" i="2"/>
  <c r="X1686" i="2"/>
  <c r="BC1686" i="2"/>
  <c r="AM1686" i="2"/>
  <c r="W1686" i="2"/>
  <c r="BB1686" i="2"/>
  <c r="AL1686" i="2"/>
  <c r="V1686" i="2"/>
  <c r="BA1686" i="2"/>
  <c r="AK1686" i="2"/>
  <c r="U1686" i="2"/>
  <c r="CG1686" i="2"/>
  <c r="AZ1686" i="2"/>
  <c r="AJ1686" i="2"/>
  <c r="CF1686" i="2"/>
  <c r="AY1686" i="2"/>
  <c r="AI1686" i="2"/>
  <c r="AW1734" i="2"/>
  <c r="AG1734" i="2"/>
  <c r="CB1734" i="2"/>
  <c r="AV1734" i="2"/>
  <c r="AF1734" i="2"/>
  <c r="CA1734" i="2"/>
  <c r="AU1734" i="2"/>
  <c r="AE1734" i="2"/>
  <c r="BZ1734" i="2"/>
  <c r="AT1734" i="2"/>
  <c r="AD1734" i="2"/>
  <c r="BY1734" i="2"/>
  <c r="AS1734" i="2"/>
  <c r="AC1734" i="2"/>
  <c r="BX1734" i="2"/>
  <c r="AR1734" i="2"/>
  <c r="AB1734" i="2"/>
  <c r="BW1734" i="2"/>
  <c r="AQ1734" i="2"/>
  <c r="AA1734" i="2"/>
  <c r="BF1734" i="2"/>
  <c r="AP1734" i="2"/>
  <c r="Z1734" i="2"/>
  <c r="BE1734" i="2"/>
  <c r="AO1734" i="2"/>
  <c r="Y1734" i="2"/>
  <c r="BD1734" i="2"/>
  <c r="AN1734" i="2"/>
  <c r="X1734" i="2"/>
  <c r="BC1734" i="2"/>
  <c r="AM1734" i="2"/>
  <c r="W1734" i="2"/>
  <c r="BB1734" i="2"/>
  <c r="AL1734" i="2"/>
  <c r="V1734" i="2"/>
  <c r="BA1734" i="2"/>
  <c r="AK1734" i="2"/>
  <c r="U1734" i="2"/>
  <c r="CG1734" i="2"/>
  <c r="AZ1734" i="2"/>
  <c r="AJ1734" i="2"/>
  <c r="CF1734" i="2"/>
  <c r="AY1734" i="2"/>
  <c r="AI1734" i="2"/>
  <c r="CD1734" i="2"/>
  <c r="AX1734" i="2"/>
  <c r="AH1734" i="2"/>
  <c r="CC1783" i="2"/>
  <c r="AW1783" i="2"/>
  <c r="AG1783" i="2"/>
  <c r="CB1783" i="2"/>
  <c r="AV1783" i="2"/>
  <c r="AF1783" i="2"/>
  <c r="CA1783" i="2"/>
  <c r="AU1783" i="2"/>
  <c r="AE1783" i="2"/>
  <c r="BZ1783" i="2"/>
  <c r="BJ1783" i="2"/>
  <c r="AT1783" i="2"/>
  <c r="AD1783" i="2"/>
  <c r="BY1783" i="2"/>
  <c r="BI1783" i="2"/>
  <c r="AS1783" i="2"/>
  <c r="AC1783" i="2"/>
  <c r="BH1783" i="2"/>
  <c r="AR1783" i="2"/>
  <c r="AB1783" i="2"/>
  <c r="BG1783" i="2"/>
  <c r="AQ1783" i="2"/>
  <c r="AA1783" i="2"/>
  <c r="BF1783" i="2"/>
  <c r="AP1783" i="2"/>
  <c r="Z1783" i="2"/>
  <c r="BE1783" i="2"/>
  <c r="AO1783" i="2"/>
  <c r="Y1783" i="2"/>
  <c r="BD1783" i="2"/>
  <c r="AN1783" i="2"/>
  <c r="X1783" i="2"/>
  <c r="BC1783" i="2"/>
  <c r="AM1783" i="2"/>
  <c r="W1783" i="2"/>
  <c r="BB1783" i="2"/>
  <c r="AL1783" i="2"/>
  <c r="V1783" i="2"/>
  <c r="BA1783" i="2"/>
  <c r="AK1783" i="2"/>
  <c r="U1783" i="2"/>
  <c r="CG1783" i="2"/>
  <c r="AZ1783" i="2"/>
  <c r="AJ1783" i="2"/>
  <c r="CF1783" i="2"/>
  <c r="AY1783" i="2"/>
  <c r="AI1783" i="2"/>
  <c r="CD1783" i="2"/>
  <c r="AX1783" i="2"/>
  <c r="AH1783" i="2"/>
  <c r="BV1833" i="2"/>
  <c r="BF1833" i="2"/>
  <c r="AP1833" i="2"/>
  <c r="Z1833" i="2"/>
  <c r="BU1833" i="2"/>
  <c r="BE1833" i="2"/>
  <c r="AO1833" i="2"/>
  <c r="Y1833" i="2"/>
  <c r="BT1833" i="2"/>
  <c r="BD1833" i="2"/>
  <c r="AN1833" i="2"/>
  <c r="X1833" i="2"/>
  <c r="BS1833" i="2"/>
  <c r="BC1833" i="2"/>
  <c r="AM1833" i="2"/>
  <c r="W1833" i="2"/>
  <c r="BR1833" i="2"/>
  <c r="BB1833" i="2"/>
  <c r="AL1833" i="2"/>
  <c r="V1833" i="2"/>
  <c r="BQ1833" i="2"/>
  <c r="BA1833" i="2"/>
  <c r="AK1833" i="2"/>
  <c r="U1833" i="2"/>
  <c r="CG1833" i="2"/>
  <c r="BP1833" i="2"/>
  <c r="AZ1833" i="2"/>
  <c r="AJ1833" i="2"/>
  <c r="CF1833" i="2"/>
  <c r="BO1833" i="2"/>
  <c r="AY1833" i="2"/>
  <c r="AI1833" i="2"/>
  <c r="CD1833" i="2"/>
  <c r="BN1833" i="2"/>
  <c r="AX1833" i="2"/>
  <c r="AH1833" i="2"/>
  <c r="BM1833" i="2"/>
  <c r="AW1833" i="2"/>
  <c r="AG1833" i="2"/>
  <c r="BL1833" i="2"/>
  <c r="AV1833" i="2"/>
  <c r="AF1833" i="2"/>
  <c r="BK1833" i="2"/>
  <c r="AU1833" i="2"/>
  <c r="AE1833" i="2"/>
  <c r="BJ1833" i="2"/>
  <c r="AT1833" i="2"/>
  <c r="AD1833" i="2"/>
  <c r="BI1833" i="2"/>
  <c r="AS1833" i="2"/>
  <c r="AC1833" i="2"/>
  <c r="BW1833" i="2"/>
  <c r="BH1833" i="2"/>
  <c r="BG1833" i="2"/>
  <c r="AR1833" i="2"/>
  <c r="AQ1833" i="2"/>
  <c r="AB1833" i="2"/>
  <c r="AA1833" i="2"/>
  <c r="BR1881" i="2"/>
  <c r="BB1881" i="2"/>
  <c r="AL1881" i="2"/>
  <c r="V1881" i="2"/>
  <c r="BQ1881" i="2"/>
  <c r="BA1881" i="2"/>
  <c r="AK1881" i="2"/>
  <c r="U1881" i="2"/>
  <c r="CG1881" i="2"/>
  <c r="BP1881" i="2"/>
  <c r="AZ1881" i="2"/>
  <c r="AJ1881" i="2"/>
  <c r="CF1881" i="2"/>
  <c r="BO1881" i="2"/>
  <c r="AY1881" i="2"/>
  <c r="AI1881" i="2"/>
  <c r="CD1881" i="2"/>
  <c r="BN1881" i="2"/>
  <c r="AX1881" i="2"/>
  <c r="AH1881" i="2"/>
  <c r="BM1881" i="2"/>
  <c r="AW1881" i="2"/>
  <c r="AG1881" i="2"/>
  <c r="BL1881" i="2"/>
  <c r="AV1881" i="2"/>
  <c r="AF1881" i="2"/>
  <c r="BK1881" i="2"/>
  <c r="AU1881" i="2"/>
  <c r="AE1881" i="2"/>
  <c r="BJ1881" i="2"/>
  <c r="AT1881" i="2"/>
  <c r="AD1881" i="2"/>
  <c r="BI1881" i="2"/>
  <c r="AS1881" i="2"/>
  <c r="AC1881" i="2"/>
  <c r="BH1881" i="2"/>
  <c r="AR1881" i="2"/>
  <c r="AB1881" i="2"/>
  <c r="BV1881" i="2"/>
  <c r="BF1881" i="2"/>
  <c r="AP1881" i="2"/>
  <c r="Z1881" i="2"/>
  <c r="BU1881" i="2"/>
  <c r="BE1881" i="2"/>
  <c r="AO1881" i="2"/>
  <c r="Y1881" i="2"/>
  <c r="BD1881" i="2"/>
  <c r="BC1881" i="2"/>
  <c r="AQ1881" i="2"/>
  <c r="AN1881" i="2"/>
  <c r="AM1881" i="2"/>
  <c r="AA1881" i="2"/>
  <c r="X1881" i="2"/>
  <c r="W1881" i="2"/>
  <c r="BW1881" i="2"/>
  <c r="BT1881" i="2"/>
  <c r="BG1881" i="2"/>
  <c r="BS1881" i="2"/>
  <c r="BR1930" i="2"/>
  <c r="BB1930" i="2"/>
  <c r="AL1930" i="2"/>
  <c r="V1930" i="2"/>
  <c r="BQ1930" i="2"/>
  <c r="BA1930" i="2"/>
  <c r="AK1930" i="2"/>
  <c r="U1930" i="2"/>
  <c r="CG1930" i="2"/>
  <c r="BP1930" i="2"/>
  <c r="AZ1930" i="2"/>
  <c r="AJ1930" i="2"/>
  <c r="CF1930" i="2"/>
  <c r="BO1930" i="2"/>
  <c r="AY1930" i="2"/>
  <c r="AI1930" i="2"/>
  <c r="CD1930" i="2"/>
  <c r="BN1930" i="2"/>
  <c r="AX1930" i="2"/>
  <c r="AH1930" i="2"/>
  <c r="CC1930" i="2"/>
  <c r="BM1930" i="2"/>
  <c r="AW1930" i="2"/>
  <c r="AG1930" i="2"/>
  <c r="CB1930" i="2"/>
  <c r="BL1930" i="2"/>
  <c r="AV1930" i="2"/>
  <c r="AF1930" i="2"/>
  <c r="CA1930" i="2"/>
  <c r="BK1930" i="2"/>
  <c r="AU1930" i="2"/>
  <c r="AE1930" i="2"/>
  <c r="BZ1930" i="2"/>
  <c r="BJ1930" i="2"/>
  <c r="AT1930" i="2"/>
  <c r="AD1930" i="2"/>
  <c r="BY1930" i="2"/>
  <c r="BI1930" i="2"/>
  <c r="AS1930" i="2"/>
  <c r="AC1930" i="2"/>
  <c r="BH1930" i="2"/>
  <c r="AR1930" i="2"/>
  <c r="AB1930" i="2"/>
  <c r="BG1930" i="2"/>
  <c r="AQ1930" i="2"/>
  <c r="AA1930" i="2"/>
  <c r="BF1930" i="2"/>
  <c r="AP1930" i="2"/>
  <c r="Z1930" i="2"/>
  <c r="BE1930" i="2"/>
  <c r="AO1930" i="2"/>
  <c r="Y1930" i="2"/>
  <c r="BC1930" i="2"/>
  <c r="AN1930" i="2"/>
  <c r="AM1930" i="2"/>
  <c r="X1930" i="2"/>
  <c r="W1930" i="2"/>
  <c r="BD1930" i="2"/>
  <c r="BS1930" i="2"/>
  <c r="BT1981" i="2"/>
  <c r="AN1981" i="2"/>
  <c r="X1981" i="2"/>
  <c r="BS1981" i="2"/>
  <c r="AM1981" i="2"/>
  <c r="W1981" i="2"/>
  <c r="BR1981" i="2"/>
  <c r="AL1981" i="2"/>
  <c r="V1981" i="2"/>
  <c r="CG1981" i="2"/>
  <c r="BP1981" i="2"/>
  <c r="AJ1981" i="2"/>
  <c r="CF1981" i="2"/>
  <c r="BO1981" i="2"/>
  <c r="AI1981" i="2"/>
  <c r="CD1981" i="2"/>
  <c r="BN1981" i="2"/>
  <c r="AH1981" i="2"/>
  <c r="CC1981" i="2"/>
  <c r="BM1981" i="2"/>
  <c r="AW1981" i="2"/>
  <c r="AG1981" i="2"/>
  <c r="CB1981" i="2"/>
  <c r="BL1981" i="2"/>
  <c r="AV1981" i="2"/>
  <c r="AF1981" i="2"/>
  <c r="CA1981" i="2"/>
  <c r="BK1981" i="2"/>
  <c r="AU1981" i="2"/>
  <c r="AE1981" i="2"/>
  <c r="BZ1981" i="2"/>
  <c r="BJ1981" i="2"/>
  <c r="AT1981" i="2"/>
  <c r="AD1981" i="2"/>
  <c r="BY1981" i="2"/>
  <c r="BI1981" i="2"/>
  <c r="AS1981" i="2"/>
  <c r="AC1981" i="2"/>
  <c r="BX1981" i="2"/>
  <c r="BH1981" i="2"/>
  <c r="AR1981" i="2"/>
  <c r="AB1981" i="2"/>
  <c r="BW1981" i="2"/>
  <c r="AQ1981" i="2"/>
  <c r="AA1981" i="2"/>
  <c r="BV1981" i="2"/>
  <c r="AP1981" i="2"/>
  <c r="Z1981" i="2"/>
  <c r="BU1981" i="2"/>
  <c r="BQ1981" i="2"/>
  <c r="AO1981" i="2"/>
  <c r="AK1981" i="2"/>
  <c r="Y1981" i="2"/>
  <c r="U1981" i="2"/>
  <c r="BD2035" i="2"/>
  <c r="AN2035" i="2"/>
  <c r="X2035" i="2"/>
  <c r="BC2035" i="2"/>
  <c r="AM2035" i="2"/>
  <c r="W2035" i="2"/>
  <c r="BB2035" i="2"/>
  <c r="AL2035" i="2"/>
  <c r="V2035" i="2"/>
  <c r="BA2035" i="2"/>
  <c r="AK2035" i="2"/>
  <c r="U2035" i="2"/>
  <c r="CG2035" i="2"/>
  <c r="AZ2035" i="2"/>
  <c r="AJ2035" i="2"/>
  <c r="CF2035" i="2"/>
  <c r="BO2035" i="2"/>
  <c r="AY2035" i="2"/>
  <c r="AI2035" i="2"/>
  <c r="CD2035" i="2"/>
  <c r="BN2035" i="2"/>
  <c r="AX2035" i="2"/>
  <c r="AH2035" i="2"/>
  <c r="BM2035" i="2"/>
  <c r="AW2035" i="2"/>
  <c r="AG2035" i="2"/>
  <c r="BL2035" i="2"/>
  <c r="AV2035" i="2"/>
  <c r="AF2035" i="2"/>
  <c r="BK2035" i="2"/>
  <c r="AU2035" i="2"/>
  <c r="AE2035" i="2"/>
  <c r="BJ2035" i="2"/>
  <c r="AT2035" i="2"/>
  <c r="AD2035" i="2"/>
  <c r="BI2035" i="2"/>
  <c r="AS2035" i="2"/>
  <c r="AC2035" i="2"/>
  <c r="BH2035" i="2"/>
  <c r="AR2035" i="2"/>
  <c r="AB2035" i="2"/>
  <c r="BG2035" i="2"/>
  <c r="AQ2035" i="2"/>
  <c r="AA2035" i="2"/>
  <c r="BF2035" i="2"/>
  <c r="AP2035" i="2"/>
  <c r="Z2035" i="2"/>
  <c r="BE2035" i="2"/>
  <c r="AO2035" i="2"/>
  <c r="Y2035" i="2"/>
  <c r="BZ2086" i="2"/>
  <c r="BJ2086" i="2"/>
  <c r="AT2086" i="2"/>
  <c r="AD2086" i="2"/>
  <c r="BY2086" i="2"/>
  <c r="BI2086" i="2"/>
  <c r="AS2086" i="2"/>
  <c r="AC2086" i="2"/>
  <c r="BH2086" i="2"/>
  <c r="AR2086" i="2"/>
  <c r="AB2086" i="2"/>
  <c r="BG2086" i="2"/>
  <c r="AQ2086" i="2"/>
  <c r="AA2086" i="2"/>
  <c r="BF2086" i="2"/>
  <c r="AP2086" i="2"/>
  <c r="Z2086" i="2"/>
  <c r="BE2086" i="2"/>
  <c r="AO2086" i="2"/>
  <c r="Y2086" i="2"/>
  <c r="BD2086" i="2"/>
  <c r="AN2086" i="2"/>
  <c r="X2086" i="2"/>
  <c r="BS2086" i="2"/>
  <c r="BC2086" i="2"/>
  <c r="AM2086" i="2"/>
  <c r="W2086" i="2"/>
  <c r="BR2086" i="2"/>
  <c r="BB2086" i="2"/>
  <c r="AL2086" i="2"/>
  <c r="V2086" i="2"/>
  <c r="BQ2086" i="2"/>
  <c r="BA2086" i="2"/>
  <c r="AK2086" i="2"/>
  <c r="U2086" i="2"/>
  <c r="CG2086" i="2"/>
  <c r="BP2086" i="2"/>
  <c r="AZ2086" i="2"/>
  <c r="AJ2086" i="2"/>
  <c r="CF2086" i="2"/>
  <c r="BO2086" i="2"/>
  <c r="AY2086" i="2"/>
  <c r="AI2086" i="2"/>
  <c r="CD2086" i="2"/>
  <c r="BN2086" i="2"/>
  <c r="AX2086" i="2"/>
  <c r="AH2086" i="2"/>
  <c r="CC2086" i="2"/>
  <c r="BM2086" i="2"/>
  <c r="AW2086" i="2"/>
  <c r="AG2086" i="2"/>
  <c r="CB2086" i="2"/>
  <c r="CA2086" i="2"/>
  <c r="BL2086" i="2"/>
  <c r="BK2086" i="2"/>
  <c r="AV2086" i="2"/>
  <c r="AU2086" i="2"/>
  <c r="AF2086" i="2"/>
  <c r="AE2086" i="2"/>
  <c r="CF2137" i="2"/>
  <c r="AY2137" i="2"/>
  <c r="AI2137" i="2"/>
  <c r="AX2137" i="2"/>
  <c r="AH2137" i="2"/>
  <c r="AW2137" i="2"/>
  <c r="AG2137" i="2"/>
  <c r="AV2137" i="2"/>
  <c r="AF2137" i="2"/>
  <c r="AU2137" i="2"/>
  <c r="AE2137" i="2"/>
  <c r="AT2137" i="2"/>
  <c r="AD2137" i="2"/>
  <c r="BI2137" i="2"/>
  <c r="AS2137" i="2"/>
  <c r="AC2137" i="2"/>
  <c r="BH2137" i="2"/>
  <c r="AR2137" i="2"/>
  <c r="AB2137" i="2"/>
  <c r="BG2137" i="2"/>
  <c r="AQ2137" i="2"/>
  <c r="AA2137" i="2"/>
  <c r="BE2137" i="2"/>
  <c r="AO2137" i="2"/>
  <c r="Y2137" i="2"/>
  <c r="BD2137" i="2"/>
  <c r="AN2137" i="2"/>
  <c r="X2137" i="2"/>
  <c r="BB2137" i="2"/>
  <c r="AL2137" i="2"/>
  <c r="V2137" i="2"/>
  <c r="BA2137" i="2"/>
  <c r="AK2137" i="2"/>
  <c r="U2137" i="2"/>
  <c r="CG2137" i="2"/>
  <c r="AZ2137" i="2"/>
  <c r="AJ2137" i="2"/>
  <c r="BF2137" i="2"/>
  <c r="BC2137" i="2"/>
  <c r="AP2137" i="2"/>
  <c r="AM2137" i="2"/>
  <c r="Z2137" i="2"/>
  <c r="W2137" i="2"/>
  <c r="CF2190" i="2"/>
  <c r="BO2190" i="2"/>
  <c r="AY2190" i="2"/>
  <c r="CD2190" i="2"/>
  <c r="BN2190" i="2"/>
  <c r="AX2190" i="2"/>
  <c r="BM2190" i="2"/>
  <c r="AW2190" i="2"/>
  <c r="BL2190" i="2"/>
  <c r="AV2190" i="2"/>
  <c r="BK2190" i="2"/>
  <c r="AU2190" i="2"/>
  <c r="BJ2190" i="2"/>
  <c r="AT2190" i="2"/>
  <c r="BI2190" i="2"/>
  <c r="BH2190" i="2"/>
  <c r="BG2190" i="2"/>
  <c r="BF2190" i="2"/>
  <c r="BE2190" i="2"/>
  <c r="BD2190" i="2"/>
  <c r="BR2190" i="2"/>
  <c r="BB2190" i="2"/>
  <c r="BQ2190" i="2"/>
  <c r="BA2190" i="2"/>
  <c r="CG2190" i="2"/>
  <c r="BP2190" i="2"/>
  <c r="AZ2190" i="2"/>
  <c r="BS2190" i="2"/>
  <c r="BC2190" i="2"/>
  <c r="BW2292" i="2"/>
  <c r="BG2292" i="2"/>
  <c r="AQ2292" i="2"/>
  <c r="AA2292" i="2"/>
  <c r="BV2292" i="2"/>
  <c r="BF2292" i="2"/>
  <c r="AP2292" i="2"/>
  <c r="Z2292" i="2"/>
  <c r="BU2292" i="2"/>
  <c r="BE2292" i="2"/>
  <c r="AO2292" i="2"/>
  <c r="Y2292" i="2"/>
  <c r="BS2292" i="2"/>
  <c r="BC2292" i="2"/>
  <c r="AM2292" i="2"/>
  <c r="W2292" i="2"/>
  <c r="BR2292" i="2"/>
  <c r="BB2292" i="2"/>
  <c r="AL2292" i="2"/>
  <c r="V2292" i="2"/>
  <c r="BQ2292" i="2"/>
  <c r="BA2292" i="2"/>
  <c r="AK2292" i="2"/>
  <c r="U2292" i="2"/>
  <c r="CG2292" i="2"/>
  <c r="AZ2292" i="2"/>
  <c r="AJ2292" i="2"/>
  <c r="CF2292" i="2"/>
  <c r="AY2292" i="2"/>
  <c r="AI2292" i="2"/>
  <c r="CC2292" i="2"/>
  <c r="AW2292" i="2"/>
  <c r="AG2292" i="2"/>
  <c r="CB2292" i="2"/>
  <c r="AV2292" i="2"/>
  <c r="AF2292" i="2"/>
  <c r="BZ2292" i="2"/>
  <c r="BJ2292" i="2"/>
  <c r="AT2292" i="2"/>
  <c r="AD2292" i="2"/>
  <c r="BX2292" i="2"/>
  <c r="BH2292" i="2"/>
  <c r="AR2292" i="2"/>
  <c r="AB2292" i="2"/>
  <c r="AH2292" i="2"/>
  <c r="AE2292" i="2"/>
  <c r="AC2292" i="2"/>
  <c r="X2292" i="2"/>
  <c r="CD2292" i="2"/>
  <c r="CA2292" i="2"/>
  <c r="BY2292" i="2"/>
  <c r="BT2292" i="2"/>
  <c r="BI2292" i="2"/>
  <c r="BD2292" i="2"/>
  <c r="AX2292" i="2"/>
  <c r="AU2292" i="2"/>
  <c r="AS2292" i="2"/>
  <c r="AN2292" i="2"/>
  <c r="AQ603" i="2"/>
  <c r="AA603" i="2"/>
  <c r="AP603" i="2"/>
  <c r="Z603" i="2"/>
  <c r="AO603" i="2"/>
  <c r="Y603" i="2"/>
  <c r="AN603" i="2"/>
  <c r="X603" i="2"/>
  <c r="AM603" i="2"/>
  <c r="W603" i="2"/>
  <c r="BB603" i="2"/>
  <c r="AL603" i="2"/>
  <c r="V603" i="2"/>
  <c r="BA603" i="2"/>
  <c r="AK603" i="2"/>
  <c r="U603" i="2"/>
  <c r="CG603" i="2"/>
  <c r="AZ603" i="2"/>
  <c r="AJ603" i="2"/>
  <c r="CF603" i="2"/>
  <c r="AY603" i="2"/>
  <c r="AI603" i="2"/>
  <c r="CD603" i="2"/>
  <c r="AX603" i="2"/>
  <c r="AH603" i="2"/>
  <c r="CC603" i="2"/>
  <c r="AW603" i="2"/>
  <c r="AG603" i="2"/>
  <c r="CB603" i="2"/>
  <c r="AV603" i="2"/>
  <c r="AF603" i="2"/>
  <c r="CA603" i="2"/>
  <c r="AU603" i="2"/>
  <c r="AE603" i="2"/>
  <c r="BZ603" i="2"/>
  <c r="AT603" i="2"/>
  <c r="AD603" i="2"/>
  <c r="BY603" i="2"/>
  <c r="AS603" i="2"/>
  <c r="AC603" i="2"/>
  <c r="AR603" i="2"/>
  <c r="AB603" i="2"/>
  <c r="BU1364" i="2"/>
  <c r="BE1364" i="2"/>
  <c r="AO1364" i="2"/>
  <c r="Y1364" i="2"/>
  <c r="BD1364" i="2"/>
  <c r="AN1364" i="2"/>
  <c r="X1364" i="2"/>
  <c r="BC1364" i="2"/>
  <c r="AM1364" i="2"/>
  <c r="W1364" i="2"/>
  <c r="BB1364" i="2"/>
  <c r="AL1364" i="2"/>
  <c r="V1364" i="2"/>
  <c r="BA1364" i="2"/>
  <c r="AK1364" i="2"/>
  <c r="U1364" i="2"/>
  <c r="CG1364" i="2"/>
  <c r="AZ1364" i="2"/>
  <c r="AJ1364" i="2"/>
  <c r="CF1364" i="2"/>
  <c r="BO1364" i="2"/>
  <c r="AY1364" i="2"/>
  <c r="AI1364" i="2"/>
  <c r="CD1364" i="2"/>
  <c r="BN1364" i="2"/>
  <c r="AX1364" i="2"/>
  <c r="AH1364" i="2"/>
  <c r="CC1364" i="2"/>
  <c r="BM1364" i="2"/>
  <c r="AW1364" i="2"/>
  <c r="AG1364" i="2"/>
  <c r="CB1364" i="2"/>
  <c r="BL1364" i="2"/>
  <c r="AV1364" i="2"/>
  <c r="AF1364" i="2"/>
  <c r="CA1364" i="2"/>
  <c r="BK1364" i="2"/>
  <c r="AU1364" i="2"/>
  <c r="AE1364" i="2"/>
  <c r="BZ1364" i="2"/>
  <c r="BJ1364" i="2"/>
  <c r="AT1364" i="2"/>
  <c r="AD1364" i="2"/>
  <c r="BY1364" i="2"/>
  <c r="BI1364" i="2"/>
  <c r="AS1364" i="2"/>
  <c r="AC1364" i="2"/>
  <c r="BX1364" i="2"/>
  <c r="BH1364" i="2"/>
  <c r="AR1364" i="2"/>
  <c r="AB1364" i="2"/>
  <c r="Z1364" i="2"/>
  <c r="BW1364" i="2"/>
  <c r="BV1364" i="2"/>
  <c r="BG1364" i="2"/>
  <c r="BF1364" i="2"/>
  <c r="AQ1364" i="2"/>
  <c r="AP1364" i="2"/>
  <c r="AA1364" i="2"/>
  <c r="AU209" i="2"/>
  <c r="AE209" i="2"/>
  <c r="BJ209" i="2"/>
  <c r="AT209" i="2"/>
  <c r="AD209" i="2"/>
  <c r="BI209" i="2"/>
  <c r="AS209" i="2"/>
  <c r="AC209" i="2"/>
  <c r="BH209" i="2"/>
  <c r="AR209" i="2"/>
  <c r="AB209" i="2"/>
  <c r="BG209" i="2"/>
  <c r="AQ209" i="2"/>
  <c r="AA209" i="2"/>
  <c r="BF209" i="2"/>
  <c r="AP209" i="2"/>
  <c r="Z209" i="2"/>
  <c r="BE209" i="2"/>
  <c r="AO209" i="2"/>
  <c r="Y209" i="2"/>
  <c r="BD209" i="2"/>
  <c r="AN209" i="2"/>
  <c r="X209" i="2"/>
  <c r="BC209" i="2"/>
  <c r="AM209" i="2"/>
  <c r="W209" i="2"/>
  <c r="BB209" i="2"/>
  <c r="AL209" i="2"/>
  <c r="BA209" i="2"/>
  <c r="AK209" i="2"/>
  <c r="CG209" i="2"/>
  <c r="AZ209" i="2"/>
  <c r="AJ209" i="2"/>
  <c r="CF209" i="2"/>
  <c r="AY209" i="2"/>
  <c r="AI209" i="2"/>
  <c r="CD209" i="2"/>
  <c r="AX209" i="2"/>
  <c r="AH209" i="2"/>
  <c r="AV209" i="2"/>
  <c r="AF209" i="2"/>
  <c r="AW209" i="2"/>
  <c r="AG209" i="2"/>
  <c r="CD1168" i="2"/>
  <c r="BN1168" i="2"/>
  <c r="AX1168" i="2"/>
  <c r="AH1168" i="2"/>
  <c r="BM1168" i="2"/>
  <c r="AW1168" i="2"/>
  <c r="AG1168" i="2"/>
  <c r="BL1168" i="2"/>
  <c r="AV1168" i="2"/>
  <c r="AF1168" i="2"/>
  <c r="BK1168" i="2"/>
  <c r="AU1168" i="2"/>
  <c r="AE1168" i="2"/>
  <c r="BJ1168" i="2"/>
  <c r="AT1168" i="2"/>
  <c r="AD1168" i="2"/>
  <c r="BI1168" i="2"/>
  <c r="AS1168" i="2"/>
  <c r="AC1168" i="2"/>
  <c r="BH1168" i="2"/>
  <c r="AR1168" i="2"/>
  <c r="AB1168" i="2"/>
  <c r="BG1168" i="2"/>
  <c r="AQ1168" i="2"/>
  <c r="AA1168" i="2"/>
  <c r="BF1168" i="2"/>
  <c r="AP1168" i="2"/>
  <c r="Z1168" i="2"/>
  <c r="BE1168" i="2"/>
  <c r="AO1168" i="2"/>
  <c r="Y1168" i="2"/>
  <c r="BD1168" i="2"/>
  <c r="AN1168" i="2"/>
  <c r="X1168" i="2"/>
  <c r="BC1168" i="2"/>
  <c r="AM1168" i="2"/>
  <c r="W1168" i="2"/>
  <c r="BB1168" i="2"/>
  <c r="AL1168" i="2"/>
  <c r="V1168" i="2"/>
  <c r="BA1168" i="2"/>
  <c r="AK1168" i="2"/>
  <c r="U1168" i="2"/>
  <c r="CG1168" i="2"/>
  <c r="CF1168" i="2"/>
  <c r="BO1168" i="2"/>
  <c r="AZ1168" i="2"/>
  <c r="AY1168" i="2"/>
  <c r="AJ1168" i="2"/>
  <c r="AI1168" i="2"/>
  <c r="BQ759" i="2"/>
  <c r="AK759" i="2"/>
  <c r="U759" i="2"/>
  <c r="CG759" i="2"/>
  <c r="BP759" i="2"/>
  <c r="AJ759" i="2"/>
  <c r="CD759" i="2"/>
  <c r="BN759" i="2"/>
  <c r="AH759" i="2"/>
  <c r="CC759" i="2"/>
  <c r="BM759" i="2"/>
  <c r="AW759" i="2"/>
  <c r="AG759" i="2"/>
  <c r="CB759" i="2"/>
  <c r="BL759" i="2"/>
  <c r="AV759" i="2"/>
  <c r="AF759" i="2"/>
  <c r="CA759" i="2"/>
  <c r="AU759" i="2"/>
  <c r="AE759" i="2"/>
  <c r="BZ759" i="2"/>
  <c r="AT759" i="2"/>
  <c r="AD759" i="2"/>
  <c r="BY759" i="2"/>
  <c r="AS759" i="2"/>
  <c r="AC759" i="2"/>
  <c r="BX759" i="2"/>
  <c r="AR759" i="2"/>
  <c r="AB759" i="2"/>
  <c r="BW759" i="2"/>
  <c r="AQ759" i="2"/>
  <c r="AA759" i="2"/>
  <c r="BV759" i="2"/>
  <c r="AP759" i="2"/>
  <c r="Z759" i="2"/>
  <c r="BT759" i="2"/>
  <c r="AN759" i="2"/>
  <c r="X759" i="2"/>
  <c r="BR759" i="2"/>
  <c r="AL759" i="2"/>
  <c r="V759" i="2"/>
  <c r="AO759" i="2"/>
  <c r="AM759" i="2"/>
  <c r="AI759" i="2"/>
  <c r="Y759" i="2"/>
  <c r="W759" i="2"/>
  <c r="CF759" i="2"/>
  <c r="BU759" i="2"/>
  <c r="BS759" i="2"/>
  <c r="BO759" i="2"/>
  <c r="CD2066" i="2"/>
  <c r="AX2066" i="2"/>
  <c r="AH2066" i="2"/>
  <c r="AW2066" i="2"/>
  <c r="AG2066" i="2"/>
  <c r="AV2066" i="2"/>
  <c r="AF2066" i="2"/>
  <c r="AU2066" i="2"/>
  <c r="AE2066" i="2"/>
  <c r="BJ2066" i="2"/>
  <c r="AT2066" i="2"/>
  <c r="AD2066" i="2"/>
  <c r="BI2066" i="2"/>
  <c r="AS2066" i="2"/>
  <c r="AC2066" i="2"/>
  <c r="BH2066" i="2"/>
  <c r="AR2066" i="2"/>
  <c r="AB2066" i="2"/>
  <c r="BG2066" i="2"/>
  <c r="AQ2066" i="2"/>
  <c r="AA2066" i="2"/>
  <c r="BF2066" i="2"/>
  <c r="AP2066" i="2"/>
  <c r="Z2066" i="2"/>
  <c r="BE2066" i="2"/>
  <c r="AO2066" i="2"/>
  <c r="Y2066" i="2"/>
  <c r="BD2066" i="2"/>
  <c r="AN2066" i="2"/>
  <c r="X2066" i="2"/>
  <c r="BC2066" i="2"/>
  <c r="AM2066" i="2"/>
  <c r="W2066" i="2"/>
  <c r="BB2066" i="2"/>
  <c r="AL2066" i="2"/>
  <c r="V2066" i="2"/>
  <c r="BA2066" i="2"/>
  <c r="AK2066" i="2"/>
  <c r="U2066" i="2"/>
  <c r="CG2066" i="2"/>
  <c r="CF2066" i="2"/>
  <c r="AZ2066" i="2"/>
  <c r="AY2066" i="2"/>
  <c r="AJ2066" i="2"/>
  <c r="AI2066" i="2"/>
  <c r="BL2265" i="2"/>
  <c r="CF135" i="2"/>
  <c r="BO135" i="2"/>
  <c r="AY135" i="2"/>
  <c r="AI135" i="2"/>
  <c r="CD135" i="2"/>
  <c r="BN135" i="2"/>
  <c r="AX135" i="2"/>
  <c r="AH135" i="2"/>
  <c r="CC135" i="2"/>
  <c r="BM135" i="2"/>
  <c r="AW135" i="2"/>
  <c r="AG135" i="2"/>
  <c r="CB135" i="2"/>
  <c r="AV135" i="2"/>
  <c r="AF135" i="2"/>
  <c r="CA135" i="2"/>
  <c r="AU135" i="2"/>
  <c r="AE135" i="2"/>
  <c r="BZ135" i="2"/>
  <c r="AT135" i="2"/>
  <c r="AD135" i="2"/>
  <c r="BY135" i="2"/>
  <c r="AS135" i="2"/>
  <c r="AC135" i="2"/>
  <c r="BX135" i="2"/>
  <c r="AR135" i="2"/>
  <c r="BW135" i="2"/>
  <c r="AQ135" i="2"/>
  <c r="BV135" i="2"/>
  <c r="AP135" i="2"/>
  <c r="BU135" i="2"/>
  <c r="AO135" i="2"/>
  <c r="BT135" i="2"/>
  <c r="AN135" i="2"/>
  <c r="X135" i="2"/>
  <c r="BS135" i="2"/>
  <c r="AM135" i="2"/>
  <c r="W135" i="2"/>
  <c r="BR135" i="2"/>
  <c r="BB135" i="2"/>
  <c r="AL135" i="2"/>
  <c r="V135" i="2"/>
  <c r="CG135" i="2"/>
  <c r="BP135" i="2"/>
  <c r="AZ135" i="2"/>
  <c r="AJ135" i="2"/>
  <c r="BQ135" i="2"/>
  <c r="BA135" i="2"/>
  <c r="AK135" i="2"/>
  <c r="U135" i="2"/>
  <c r="CC186" i="2"/>
  <c r="BM186" i="2"/>
  <c r="AW186" i="2"/>
  <c r="CB186" i="2"/>
  <c r="BL186" i="2"/>
  <c r="AV186" i="2"/>
  <c r="CA186" i="2"/>
  <c r="AU186" i="2"/>
  <c r="BZ186" i="2"/>
  <c r="AT186" i="2"/>
  <c r="BY186" i="2"/>
  <c r="AS186" i="2"/>
  <c r="BX186" i="2"/>
  <c r="AR186" i="2"/>
  <c r="AB186" i="2"/>
  <c r="BW186" i="2"/>
  <c r="AQ186" i="2"/>
  <c r="AA186" i="2"/>
  <c r="BV186" i="2"/>
  <c r="AP186" i="2"/>
  <c r="Z186" i="2"/>
  <c r="BU186" i="2"/>
  <c r="AO186" i="2"/>
  <c r="Y186" i="2"/>
  <c r="BT186" i="2"/>
  <c r="AN186" i="2"/>
  <c r="X186" i="2"/>
  <c r="BS186" i="2"/>
  <c r="AM186" i="2"/>
  <c r="W186" i="2"/>
  <c r="BR186" i="2"/>
  <c r="AL186" i="2"/>
  <c r="V186" i="2"/>
  <c r="BQ186" i="2"/>
  <c r="U186" i="2"/>
  <c r="CG186" i="2"/>
  <c r="BP186" i="2"/>
  <c r="CD186" i="2"/>
  <c r="BN186" i="2"/>
  <c r="AX186" i="2"/>
  <c r="CF186" i="2"/>
  <c r="BO186" i="2"/>
  <c r="AG240" i="2"/>
  <c r="AP240" i="2"/>
  <c r="AO240" i="2"/>
  <c r="AN240" i="2"/>
  <c r="X240" i="2"/>
  <c r="AM240" i="2"/>
  <c r="AL240" i="2"/>
  <c r="CG240" i="2"/>
  <c r="CD240" i="2"/>
  <c r="CF240" i="2"/>
  <c r="CD288" i="2"/>
  <c r="AF288" i="2"/>
  <c r="AE288" i="2"/>
  <c r="AD288" i="2"/>
  <c r="AC288" i="2"/>
  <c r="AB288" i="2"/>
  <c r="AA288" i="2"/>
  <c r="AP288" i="2"/>
  <c r="Z288" i="2"/>
  <c r="Y288" i="2"/>
  <c r="X288" i="2"/>
  <c r="W288" i="2"/>
  <c r="V288" i="2"/>
  <c r="U288" i="2"/>
  <c r="CG288" i="2"/>
  <c r="CF288" i="2"/>
  <c r="CD337" i="2"/>
  <c r="AH337" i="2"/>
  <c r="CC337" i="2"/>
  <c r="AG337" i="2"/>
  <c r="CB337" i="2"/>
  <c r="AF337" i="2"/>
  <c r="CA337" i="2"/>
  <c r="AE337" i="2"/>
  <c r="BZ337" i="2"/>
  <c r="AD337" i="2"/>
  <c r="BY337" i="2"/>
  <c r="AC337" i="2"/>
  <c r="BX337" i="2"/>
  <c r="AB337" i="2"/>
  <c r="BW337" i="2"/>
  <c r="AQ337" i="2"/>
  <c r="AA337" i="2"/>
  <c r="BV337" i="2"/>
  <c r="AP337" i="2"/>
  <c r="Z337" i="2"/>
  <c r="BU337" i="2"/>
  <c r="Y337" i="2"/>
  <c r="BT337" i="2"/>
  <c r="X337" i="2"/>
  <c r="BS337" i="2"/>
  <c r="W337" i="2"/>
  <c r="BR337" i="2"/>
  <c r="V337" i="2"/>
  <c r="BQ337" i="2"/>
  <c r="U337" i="2"/>
  <c r="CG337" i="2"/>
  <c r="BP337" i="2"/>
  <c r="AJ337" i="2"/>
  <c r="CF337" i="2"/>
  <c r="BO337" i="2"/>
  <c r="AI337" i="2"/>
  <c r="CD386" i="2"/>
  <c r="CC386" i="2"/>
  <c r="AG386" i="2"/>
  <c r="CB386" i="2"/>
  <c r="AF386" i="2"/>
  <c r="CA386" i="2"/>
  <c r="AE386" i="2"/>
  <c r="BZ386" i="2"/>
  <c r="AD386" i="2"/>
  <c r="BY386" i="2"/>
  <c r="AC386" i="2"/>
  <c r="BX386" i="2"/>
  <c r="AB386" i="2"/>
  <c r="BW386" i="2"/>
  <c r="AA386" i="2"/>
  <c r="BV386" i="2"/>
  <c r="Z386" i="2"/>
  <c r="BU386" i="2"/>
  <c r="Y386" i="2"/>
  <c r="BT386" i="2"/>
  <c r="X386" i="2"/>
  <c r="BS386" i="2"/>
  <c r="W386" i="2"/>
  <c r="V386" i="2"/>
  <c r="U386" i="2"/>
  <c r="CG386" i="2"/>
  <c r="CF386" i="2"/>
  <c r="CD435" i="2"/>
  <c r="AX435" i="2"/>
  <c r="AH435" i="2"/>
  <c r="CC435" i="2"/>
  <c r="AW435" i="2"/>
  <c r="AG435" i="2"/>
  <c r="CB435" i="2"/>
  <c r="AV435" i="2"/>
  <c r="AF435" i="2"/>
  <c r="CA435" i="2"/>
  <c r="AU435" i="2"/>
  <c r="AE435" i="2"/>
  <c r="BZ435" i="2"/>
  <c r="AD435" i="2"/>
  <c r="BY435" i="2"/>
  <c r="AC435" i="2"/>
  <c r="BX435" i="2"/>
  <c r="AB435" i="2"/>
  <c r="BW435" i="2"/>
  <c r="AA435" i="2"/>
  <c r="BV435" i="2"/>
  <c r="Z435" i="2"/>
  <c r="BU435" i="2"/>
  <c r="Y435" i="2"/>
  <c r="BT435" i="2"/>
  <c r="X435" i="2"/>
  <c r="BS435" i="2"/>
  <c r="W435" i="2"/>
  <c r="BR435" i="2"/>
  <c r="V435" i="2"/>
  <c r="BQ435" i="2"/>
  <c r="U435" i="2"/>
  <c r="CG435" i="2"/>
  <c r="BP435" i="2"/>
  <c r="AZ435" i="2"/>
  <c r="AJ435" i="2"/>
  <c r="CF435" i="2"/>
  <c r="BO435" i="2"/>
  <c r="AY435" i="2"/>
  <c r="AI435" i="2"/>
  <c r="CA486" i="2"/>
  <c r="AE486" i="2"/>
  <c r="BZ486" i="2"/>
  <c r="AT486" i="2"/>
  <c r="AD486" i="2"/>
  <c r="AS486" i="2"/>
  <c r="AC486" i="2"/>
  <c r="AR486" i="2"/>
  <c r="AB486" i="2"/>
  <c r="AQ486" i="2"/>
  <c r="AA486" i="2"/>
  <c r="AO486" i="2"/>
  <c r="Y486" i="2"/>
  <c r="AN486" i="2"/>
  <c r="X486" i="2"/>
  <c r="AM486" i="2"/>
  <c r="W486" i="2"/>
  <c r="AL486" i="2"/>
  <c r="V486" i="2"/>
  <c r="AK486" i="2"/>
  <c r="U486" i="2"/>
  <c r="CG486" i="2"/>
  <c r="AJ486" i="2"/>
  <c r="CF486" i="2"/>
  <c r="AI486" i="2"/>
  <c r="CD486" i="2"/>
  <c r="AH486" i="2"/>
  <c r="CC486" i="2"/>
  <c r="AG486" i="2"/>
  <c r="CB486" i="2"/>
  <c r="AF486" i="2"/>
  <c r="AP486" i="2"/>
  <c r="Z486" i="2"/>
  <c r="CA536" i="2"/>
  <c r="AU536" i="2"/>
  <c r="AE536" i="2"/>
  <c r="BZ536" i="2"/>
  <c r="AT536" i="2"/>
  <c r="AD536" i="2"/>
  <c r="BY536" i="2"/>
  <c r="AS536" i="2"/>
  <c r="AC536" i="2"/>
  <c r="BX536" i="2"/>
  <c r="AR536" i="2"/>
  <c r="AB536" i="2"/>
  <c r="BW536" i="2"/>
  <c r="AQ536" i="2"/>
  <c r="AA536" i="2"/>
  <c r="BU536" i="2"/>
  <c r="AO536" i="2"/>
  <c r="Y536" i="2"/>
  <c r="BT536" i="2"/>
  <c r="AN536" i="2"/>
  <c r="X536" i="2"/>
  <c r="BS536" i="2"/>
  <c r="AM536" i="2"/>
  <c r="W536" i="2"/>
  <c r="BR536" i="2"/>
  <c r="AL536" i="2"/>
  <c r="V536" i="2"/>
  <c r="BQ536" i="2"/>
  <c r="AK536" i="2"/>
  <c r="U536" i="2"/>
  <c r="CG536" i="2"/>
  <c r="BP536" i="2"/>
  <c r="AJ536" i="2"/>
  <c r="CF536" i="2"/>
  <c r="BO536" i="2"/>
  <c r="AI536" i="2"/>
  <c r="CD536" i="2"/>
  <c r="AH536" i="2"/>
  <c r="CC536" i="2"/>
  <c r="AW536" i="2"/>
  <c r="AG536" i="2"/>
  <c r="CB536" i="2"/>
  <c r="AV536" i="2"/>
  <c r="AF536" i="2"/>
  <c r="BV536" i="2"/>
  <c r="AP536" i="2"/>
  <c r="Z536" i="2"/>
  <c r="CA585" i="2"/>
  <c r="AU585" i="2"/>
  <c r="AE585" i="2"/>
  <c r="BZ585" i="2"/>
  <c r="AT585" i="2"/>
  <c r="AD585" i="2"/>
  <c r="BY585" i="2"/>
  <c r="AS585" i="2"/>
  <c r="AC585" i="2"/>
  <c r="AR585" i="2"/>
  <c r="AB585" i="2"/>
  <c r="AQ585" i="2"/>
  <c r="AA585" i="2"/>
  <c r="AP585" i="2"/>
  <c r="Z585" i="2"/>
  <c r="AO585" i="2"/>
  <c r="Y585" i="2"/>
  <c r="AN585" i="2"/>
  <c r="X585" i="2"/>
  <c r="AM585" i="2"/>
  <c r="W585" i="2"/>
  <c r="BB585" i="2"/>
  <c r="AL585" i="2"/>
  <c r="V585" i="2"/>
  <c r="BA585" i="2"/>
  <c r="AK585" i="2"/>
  <c r="U585" i="2"/>
  <c r="CG585" i="2"/>
  <c r="AZ585" i="2"/>
  <c r="AJ585" i="2"/>
  <c r="CF585" i="2"/>
  <c r="AY585" i="2"/>
  <c r="AI585" i="2"/>
  <c r="CD585" i="2"/>
  <c r="AX585" i="2"/>
  <c r="AH585" i="2"/>
  <c r="CC585" i="2"/>
  <c r="AW585" i="2"/>
  <c r="AG585" i="2"/>
  <c r="CB585" i="2"/>
  <c r="AV585" i="2"/>
  <c r="AF585" i="2"/>
  <c r="CG633" i="2"/>
  <c r="AZ633" i="2"/>
  <c r="AJ633" i="2"/>
  <c r="CF633" i="2"/>
  <c r="AY633" i="2"/>
  <c r="AI633" i="2"/>
  <c r="CD633" i="2"/>
  <c r="AX633" i="2"/>
  <c r="AH633" i="2"/>
  <c r="CC633" i="2"/>
  <c r="AW633" i="2"/>
  <c r="AG633" i="2"/>
  <c r="CB633" i="2"/>
  <c r="AV633" i="2"/>
  <c r="AF633" i="2"/>
  <c r="CA633" i="2"/>
  <c r="AU633" i="2"/>
  <c r="AE633" i="2"/>
  <c r="BZ633" i="2"/>
  <c r="AT633" i="2"/>
  <c r="AD633" i="2"/>
  <c r="BY633" i="2"/>
  <c r="AS633" i="2"/>
  <c r="AC633" i="2"/>
  <c r="AR633" i="2"/>
  <c r="AB633" i="2"/>
  <c r="AQ633" i="2"/>
  <c r="AA633" i="2"/>
  <c r="BF633" i="2"/>
  <c r="AP633" i="2"/>
  <c r="Z633" i="2"/>
  <c r="BE633" i="2"/>
  <c r="AO633" i="2"/>
  <c r="Y633" i="2"/>
  <c r="BD633" i="2"/>
  <c r="AN633" i="2"/>
  <c r="X633" i="2"/>
  <c r="BC633" i="2"/>
  <c r="AM633" i="2"/>
  <c r="W633" i="2"/>
  <c r="BB633" i="2"/>
  <c r="BA633" i="2"/>
  <c r="AL633" i="2"/>
  <c r="AK633" i="2"/>
  <c r="V633" i="2"/>
  <c r="U633" i="2"/>
  <c r="CG682" i="2"/>
  <c r="AZ682" i="2"/>
  <c r="AJ682" i="2"/>
  <c r="CF682" i="2"/>
  <c r="AY682" i="2"/>
  <c r="AI682" i="2"/>
  <c r="CD682" i="2"/>
  <c r="AX682" i="2"/>
  <c r="AH682" i="2"/>
  <c r="CC682" i="2"/>
  <c r="AW682" i="2"/>
  <c r="AG682" i="2"/>
  <c r="CB682" i="2"/>
  <c r="AV682" i="2"/>
  <c r="AF682" i="2"/>
  <c r="CA682" i="2"/>
  <c r="AU682" i="2"/>
  <c r="AE682" i="2"/>
  <c r="BZ682" i="2"/>
  <c r="AT682" i="2"/>
  <c r="AD682" i="2"/>
  <c r="BY682" i="2"/>
  <c r="AS682" i="2"/>
  <c r="AC682" i="2"/>
  <c r="BX682" i="2"/>
  <c r="AR682" i="2"/>
  <c r="AB682" i="2"/>
  <c r="BW682" i="2"/>
  <c r="AQ682" i="2"/>
  <c r="AA682" i="2"/>
  <c r="BV682" i="2"/>
  <c r="AP682" i="2"/>
  <c r="Z682" i="2"/>
  <c r="BU682" i="2"/>
  <c r="AO682" i="2"/>
  <c r="Y682" i="2"/>
  <c r="BT682" i="2"/>
  <c r="AN682" i="2"/>
  <c r="X682" i="2"/>
  <c r="BS682" i="2"/>
  <c r="AM682" i="2"/>
  <c r="W682" i="2"/>
  <c r="BR682" i="2"/>
  <c r="BQ682" i="2"/>
  <c r="BB682" i="2"/>
  <c r="BA682" i="2"/>
  <c r="AL682" i="2"/>
  <c r="AK682" i="2"/>
  <c r="V682" i="2"/>
  <c r="U682" i="2"/>
  <c r="CG731" i="2"/>
  <c r="BP731" i="2"/>
  <c r="AZ731" i="2"/>
  <c r="AJ731" i="2"/>
  <c r="CF731" i="2"/>
  <c r="BO731" i="2"/>
  <c r="AY731" i="2"/>
  <c r="AI731" i="2"/>
  <c r="CD731" i="2"/>
  <c r="BN731" i="2"/>
  <c r="AX731" i="2"/>
  <c r="AH731" i="2"/>
  <c r="CC731" i="2"/>
  <c r="BM731" i="2"/>
  <c r="AW731" i="2"/>
  <c r="AG731" i="2"/>
  <c r="CB731" i="2"/>
  <c r="BL731" i="2"/>
  <c r="AV731" i="2"/>
  <c r="AF731" i="2"/>
  <c r="CA731" i="2"/>
  <c r="AU731" i="2"/>
  <c r="AE731" i="2"/>
  <c r="BZ731" i="2"/>
  <c r="AT731" i="2"/>
  <c r="AD731" i="2"/>
  <c r="BY731" i="2"/>
  <c r="AS731" i="2"/>
  <c r="AC731" i="2"/>
  <c r="BX731" i="2"/>
  <c r="AR731" i="2"/>
  <c r="AB731" i="2"/>
  <c r="BW731" i="2"/>
  <c r="AQ731" i="2"/>
  <c r="AA731" i="2"/>
  <c r="BV731" i="2"/>
  <c r="AP731" i="2"/>
  <c r="Z731" i="2"/>
  <c r="BU731" i="2"/>
  <c r="AO731" i="2"/>
  <c r="Y731" i="2"/>
  <c r="BT731" i="2"/>
  <c r="AN731" i="2"/>
  <c r="X731" i="2"/>
  <c r="BS731" i="2"/>
  <c r="AM731" i="2"/>
  <c r="W731" i="2"/>
  <c r="BR731" i="2"/>
  <c r="BB731" i="2"/>
  <c r="AL731" i="2"/>
  <c r="V731" i="2"/>
  <c r="BQ731" i="2"/>
  <c r="BA731" i="2"/>
  <c r="AK731" i="2"/>
  <c r="U731" i="2"/>
  <c r="CF783" i="2"/>
  <c r="BO783" i="2"/>
  <c r="AY783" i="2"/>
  <c r="AI783" i="2"/>
  <c r="CD783" i="2"/>
  <c r="BN783" i="2"/>
  <c r="AX783" i="2"/>
  <c r="AH783" i="2"/>
  <c r="CC783" i="2"/>
  <c r="BM783" i="2"/>
  <c r="AW783" i="2"/>
  <c r="AG783" i="2"/>
  <c r="CB783" i="2"/>
  <c r="BL783" i="2"/>
  <c r="AV783" i="2"/>
  <c r="AF783" i="2"/>
  <c r="CA783" i="2"/>
  <c r="BK783" i="2"/>
  <c r="AU783" i="2"/>
  <c r="AE783" i="2"/>
  <c r="BZ783" i="2"/>
  <c r="BJ783" i="2"/>
  <c r="AD783" i="2"/>
  <c r="BY783" i="2"/>
  <c r="BI783" i="2"/>
  <c r="AC783" i="2"/>
  <c r="BX783" i="2"/>
  <c r="BH783" i="2"/>
  <c r="AB783" i="2"/>
  <c r="BW783" i="2"/>
  <c r="BG783" i="2"/>
  <c r="AA783" i="2"/>
  <c r="BV783" i="2"/>
  <c r="BF783" i="2"/>
  <c r="Z783" i="2"/>
  <c r="BU783" i="2"/>
  <c r="BE783" i="2"/>
  <c r="AO783" i="2"/>
  <c r="Y783" i="2"/>
  <c r="BT783" i="2"/>
  <c r="BD783" i="2"/>
  <c r="AN783" i="2"/>
  <c r="X783" i="2"/>
  <c r="BR783" i="2"/>
  <c r="BB783" i="2"/>
  <c r="AL783" i="2"/>
  <c r="V783" i="2"/>
  <c r="CG783" i="2"/>
  <c r="BP783" i="2"/>
  <c r="AZ783" i="2"/>
  <c r="AJ783" i="2"/>
  <c r="BS783" i="2"/>
  <c r="BQ783" i="2"/>
  <c r="BC783" i="2"/>
  <c r="BA783" i="2"/>
  <c r="AM783" i="2"/>
  <c r="AK783" i="2"/>
  <c r="W783" i="2"/>
  <c r="U783" i="2"/>
  <c r="CA901" i="2"/>
  <c r="AU901" i="2"/>
  <c r="AE901" i="2"/>
  <c r="BZ901" i="2"/>
  <c r="BJ901" i="2"/>
  <c r="AT901" i="2"/>
  <c r="AD901" i="2"/>
  <c r="BY901" i="2"/>
  <c r="BI901" i="2"/>
  <c r="AS901" i="2"/>
  <c r="AC901" i="2"/>
  <c r="BH901" i="2"/>
  <c r="AR901" i="2"/>
  <c r="AB901" i="2"/>
  <c r="BG901" i="2"/>
  <c r="AQ901" i="2"/>
  <c r="AA901" i="2"/>
  <c r="BF901" i="2"/>
  <c r="AP901" i="2"/>
  <c r="Z901" i="2"/>
  <c r="BE901" i="2"/>
  <c r="AO901" i="2"/>
  <c r="Y901" i="2"/>
  <c r="BD901" i="2"/>
  <c r="AN901" i="2"/>
  <c r="X901" i="2"/>
  <c r="BC901" i="2"/>
  <c r="AM901" i="2"/>
  <c r="W901" i="2"/>
  <c r="BB901" i="2"/>
  <c r="AL901" i="2"/>
  <c r="V901" i="2"/>
  <c r="BA901" i="2"/>
  <c r="AK901" i="2"/>
  <c r="U901" i="2"/>
  <c r="CG901" i="2"/>
  <c r="AZ901" i="2"/>
  <c r="AJ901" i="2"/>
  <c r="CD901" i="2"/>
  <c r="AX901" i="2"/>
  <c r="AH901" i="2"/>
  <c r="CB901" i="2"/>
  <c r="AV901" i="2"/>
  <c r="AF901" i="2"/>
  <c r="CF901" i="2"/>
  <c r="CC901" i="2"/>
  <c r="AY901" i="2"/>
  <c r="AW901" i="2"/>
  <c r="AI901" i="2"/>
  <c r="AG901" i="2"/>
  <c r="BD1049" i="2"/>
  <c r="AN1049" i="2"/>
  <c r="X1049" i="2"/>
  <c r="BS1049" i="2"/>
  <c r="BC1049" i="2"/>
  <c r="AM1049" i="2"/>
  <c r="W1049" i="2"/>
  <c r="BR1049" i="2"/>
  <c r="BB1049" i="2"/>
  <c r="AL1049" i="2"/>
  <c r="V1049" i="2"/>
  <c r="BQ1049" i="2"/>
  <c r="BA1049" i="2"/>
  <c r="AK1049" i="2"/>
  <c r="U1049" i="2"/>
  <c r="CG1049" i="2"/>
  <c r="BP1049" i="2"/>
  <c r="AZ1049" i="2"/>
  <c r="AJ1049" i="2"/>
  <c r="CF1049" i="2"/>
  <c r="BO1049" i="2"/>
  <c r="AY1049" i="2"/>
  <c r="AI1049" i="2"/>
  <c r="CD1049" i="2"/>
  <c r="BN1049" i="2"/>
  <c r="AX1049" i="2"/>
  <c r="AH1049" i="2"/>
  <c r="CC1049" i="2"/>
  <c r="BM1049" i="2"/>
  <c r="AW1049" i="2"/>
  <c r="AG1049" i="2"/>
  <c r="CB1049" i="2"/>
  <c r="BL1049" i="2"/>
  <c r="AV1049" i="2"/>
  <c r="AF1049" i="2"/>
  <c r="CA1049" i="2"/>
  <c r="BK1049" i="2"/>
  <c r="AU1049" i="2"/>
  <c r="AE1049" i="2"/>
  <c r="BZ1049" i="2"/>
  <c r="BJ1049" i="2"/>
  <c r="AT1049" i="2"/>
  <c r="AD1049" i="2"/>
  <c r="BY1049" i="2"/>
  <c r="BI1049" i="2"/>
  <c r="AS1049" i="2"/>
  <c r="AC1049" i="2"/>
  <c r="BH1049" i="2"/>
  <c r="AR1049" i="2"/>
  <c r="AB1049" i="2"/>
  <c r="BG1049" i="2"/>
  <c r="AQ1049" i="2"/>
  <c r="AA1049" i="2"/>
  <c r="BF1049" i="2"/>
  <c r="BE1049" i="2"/>
  <c r="AP1049" i="2"/>
  <c r="AO1049" i="2"/>
  <c r="Z1049" i="2"/>
  <c r="Y1049" i="2"/>
  <c r="BD1097" i="2"/>
  <c r="AN1097" i="2"/>
  <c r="X1097" i="2"/>
  <c r="BC1097" i="2"/>
  <c r="AM1097" i="2"/>
  <c r="W1097" i="2"/>
  <c r="BB1097" i="2"/>
  <c r="AL1097" i="2"/>
  <c r="V1097" i="2"/>
  <c r="BA1097" i="2"/>
  <c r="AK1097" i="2"/>
  <c r="U1097" i="2"/>
  <c r="CG1097" i="2"/>
  <c r="AZ1097" i="2"/>
  <c r="AJ1097" i="2"/>
  <c r="CF1097" i="2"/>
  <c r="AY1097" i="2"/>
  <c r="AI1097" i="2"/>
  <c r="CD1097" i="2"/>
  <c r="AX1097" i="2"/>
  <c r="AH1097" i="2"/>
  <c r="CC1097" i="2"/>
  <c r="AW1097" i="2"/>
  <c r="AG1097" i="2"/>
  <c r="CB1097" i="2"/>
  <c r="AV1097" i="2"/>
  <c r="AF1097" i="2"/>
  <c r="CA1097" i="2"/>
  <c r="AU1097" i="2"/>
  <c r="AE1097" i="2"/>
  <c r="BZ1097" i="2"/>
  <c r="BJ1097" i="2"/>
  <c r="AT1097" i="2"/>
  <c r="AD1097" i="2"/>
  <c r="BY1097" i="2"/>
  <c r="BI1097" i="2"/>
  <c r="AS1097" i="2"/>
  <c r="AC1097" i="2"/>
  <c r="BX1097" i="2"/>
  <c r="BH1097" i="2"/>
  <c r="AR1097" i="2"/>
  <c r="AB1097" i="2"/>
  <c r="BW1097" i="2"/>
  <c r="BG1097" i="2"/>
  <c r="AQ1097" i="2"/>
  <c r="AA1097" i="2"/>
  <c r="Z1097" i="2"/>
  <c r="Y1097" i="2"/>
  <c r="BV1097" i="2"/>
  <c r="BU1097" i="2"/>
  <c r="BE1097" i="2"/>
  <c r="AO1097" i="2"/>
  <c r="BF1097" i="2"/>
  <c r="AP1097" i="2"/>
  <c r="CG1146" i="2"/>
  <c r="BP1146" i="2"/>
  <c r="AZ1146" i="2"/>
  <c r="AJ1146" i="2"/>
  <c r="CF1146" i="2"/>
  <c r="BO1146" i="2"/>
  <c r="AY1146" i="2"/>
  <c r="AI1146" i="2"/>
  <c r="CD1146" i="2"/>
  <c r="BN1146" i="2"/>
  <c r="AX1146" i="2"/>
  <c r="AH1146" i="2"/>
  <c r="CC1146" i="2"/>
  <c r="BM1146" i="2"/>
  <c r="AW1146" i="2"/>
  <c r="AG1146" i="2"/>
  <c r="CB1146" i="2"/>
  <c r="BL1146" i="2"/>
  <c r="AV1146" i="2"/>
  <c r="AF1146" i="2"/>
  <c r="CA1146" i="2"/>
  <c r="BK1146" i="2"/>
  <c r="AU1146" i="2"/>
  <c r="AE1146" i="2"/>
  <c r="BZ1146" i="2"/>
  <c r="BJ1146" i="2"/>
  <c r="AT1146" i="2"/>
  <c r="AD1146" i="2"/>
  <c r="BY1146" i="2"/>
  <c r="BI1146" i="2"/>
  <c r="AS1146" i="2"/>
  <c r="AC1146" i="2"/>
  <c r="BH1146" i="2"/>
  <c r="AR1146" i="2"/>
  <c r="AB1146" i="2"/>
  <c r="BG1146" i="2"/>
  <c r="AQ1146" i="2"/>
  <c r="AA1146" i="2"/>
  <c r="BF1146" i="2"/>
  <c r="AP1146" i="2"/>
  <c r="Z1146" i="2"/>
  <c r="BD1146" i="2"/>
  <c r="AN1146" i="2"/>
  <c r="X1146" i="2"/>
  <c r="BS1146" i="2"/>
  <c r="BC1146" i="2"/>
  <c r="AM1146" i="2"/>
  <c r="W1146" i="2"/>
  <c r="BR1146" i="2"/>
  <c r="BQ1146" i="2"/>
  <c r="BE1146" i="2"/>
  <c r="BB1146" i="2"/>
  <c r="BA1146" i="2"/>
  <c r="AO1146" i="2"/>
  <c r="AL1146" i="2"/>
  <c r="AK1146" i="2"/>
  <c r="Y1146" i="2"/>
  <c r="V1146" i="2"/>
  <c r="U1146" i="2"/>
  <c r="CG1195" i="2"/>
  <c r="BP1195" i="2"/>
  <c r="AZ1195" i="2"/>
  <c r="AJ1195" i="2"/>
  <c r="CF1195" i="2"/>
  <c r="BO1195" i="2"/>
  <c r="AY1195" i="2"/>
  <c r="AI1195" i="2"/>
  <c r="CD1195" i="2"/>
  <c r="BN1195" i="2"/>
  <c r="AX1195" i="2"/>
  <c r="AH1195" i="2"/>
  <c r="BM1195" i="2"/>
  <c r="AW1195" i="2"/>
  <c r="AG1195" i="2"/>
  <c r="BL1195" i="2"/>
  <c r="AV1195" i="2"/>
  <c r="AF1195" i="2"/>
  <c r="BK1195" i="2"/>
  <c r="AU1195" i="2"/>
  <c r="AE1195" i="2"/>
  <c r="BJ1195" i="2"/>
  <c r="AT1195" i="2"/>
  <c r="AD1195" i="2"/>
  <c r="BI1195" i="2"/>
  <c r="AS1195" i="2"/>
  <c r="AC1195" i="2"/>
  <c r="BH1195" i="2"/>
  <c r="AR1195" i="2"/>
  <c r="AB1195" i="2"/>
  <c r="BW1195" i="2"/>
  <c r="BG1195" i="2"/>
  <c r="AQ1195" i="2"/>
  <c r="AA1195" i="2"/>
  <c r="BV1195" i="2"/>
  <c r="BF1195" i="2"/>
  <c r="AP1195" i="2"/>
  <c r="Z1195" i="2"/>
  <c r="BU1195" i="2"/>
  <c r="BE1195" i="2"/>
  <c r="AO1195" i="2"/>
  <c r="Y1195" i="2"/>
  <c r="BT1195" i="2"/>
  <c r="BD1195" i="2"/>
  <c r="AN1195" i="2"/>
  <c r="X1195" i="2"/>
  <c r="BS1195" i="2"/>
  <c r="BC1195" i="2"/>
  <c r="AM1195" i="2"/>
  <c r="W1195" i="2"/>
  <c r="AL1195" i="2"/>
  <c r="AK1195" i="2"/>
  <c r="V1195" i="2"/>
  <c r="U1195" i="2"/>
  <c r="BR1195" i="2"/>
  <c r="BQ1195" i="2"/>
  <c r="BB1195" i="2"/>
  <c r="BA1195" i="2"/>
  <c r="BP1244" i="2"/>
  <c r="AZ1244" i="2"/>
  <c r="AJ1244" i="2"/>
  <c r="BO1244" i="2"/>
  <c r="AY1244" i="2"/>
  <c r="AI1244" i="2"/>
  <c r="BN1244" i="2"/>
  <c r="AX1244" i="2"/>
  <c r="AH1244" i="2"/>
  <c r="BM1244" i="2"/>
  <c r="AW1244" i="2"/>
  <c r="AG1244" i="2"/>
  <c r="BL1244" i="2"/>
  <c r="AV1244" i="2"/>
  <c r="AF1244" i="2"/>
  <c r="CA1244" i="2"/>
  <c r="BK1244" i="2"/>
  <c r="AU1244" i="2"/>
  <c r="AE1244" i="2"/>
  <c r="BZ1244" i="2"/>
  <c r="BJ1244" i="2"/>
  <c r="AT1244" i="2"/>
  <c r="AD1244" i="2"/>
  <c r="BY1244" i="2"/>
  <c r="BI1244" i="2"/>
  <c r="AS1244" i="2"/>
  <c r="AC1244" i="2"/>
  <c r="BX1244" i="2"/>
  <c r="BH1244" i="2"/>
  <c r="AR1244" i="2"/>
  <c r="AB1244" i="2"/>
  <c r="BW1244" i="2"/>
  <c r="BG1244" i="2"/>
  <c r="AQ1244" i="2"/>
  <c r="AA1244" i="2"/>
  <c r="BV1244" i="2"/>
  <c r="BF1244" i="2"/>
  <c r="AP1244" i="2"/>
  <c r="Z1244" i="2"/>
  <c r="BU1244" i="2"/>
  <c r="BE1244" i="2"/>
  <c r="AO1244" i="2"/>
  <c r="Y1244" i="2"/>
  <c r="BT1244" i="2"/>
  <c r="BD1244" i="2"/>
  <c r="AN1244" i="2"/>
  <c r="X1244" i="2"/>
  <c r="BS1244" i="2"/>
  <c r="BC1244" i="2"/>
  <c r="AM1244" i="2"/>
  <c r="W1244" i="2"/>
  <c r="BA1244" i="2"/>
  <c r="AL1244" i="2"/>
  <c r="AK1244" i="2"/>
  <c r="V1244" i="2"/>
  <c r="U1244" i="2"/>
  <c r="BR1244" i="2"/>
  <c r="BB1244" i="2"/>
  <c r="BQ1244" i="2"/>
  <c r="AS1293" i="2"/>
  <c r="AC1293" i="2"/>
  <c r="AR1293" i="2"/>
  <c r="AB1293" i="2"/>
  <c r="AQ1293" i="2"/>
  <c r="AA1293" i="2"/>
  <c r="AP1293" i="2"/>
  <c r="Z1293" i="2"/>
  <c r="AO1293" i="2"/>
  <c r="Y1293" i="2"/>
  <c r="AN1293" i="2"/>
  <c r="X1293" i="2"/>
  <c r="AM1293" i="2"/>
  <c r="W1293" i="2"/>
  <c r="AL1293" i="2"/>
  <c r="V1293" i="2"/>
  <c r="BA1293" i="2"/>
  <c r="AK1293" i="2"/>
  <c r="U1293" i="2"/>
  <c r="CG1293" i="2"/>
  <c r="AZ1293" i="2"/>
  <c r="AJ1293" i="2"/>
  <c r="CF1293" i="2"/>
  <c r="AY1293" i="2"/>
  <c r="AI1293" i="2"/>
  <c r="AW1293" i="2"/>
  <c r="AG1293" i="2"/>
  <c r="AV1293" i="2"/>
  <c r="AF1293" i="2"/>
  <c r="AD1293" i="2"/>
  <c r="CD1293" i="2"/>
  <c r="AX1293" i="2"/>
  <c r="AU1293" i="2"/>
  <c r="AT1293" i="2"/>
  <c r="AH1293" i="2"/>
  <c r="AE1293" i="2"/>
  <c r="BY1343" i="2"/>
  <c r="AS1343" i="2"/>
  <c r="AC1343" i="2"/>
  <c r="BX1343" i="2"/>
  <c r="AR1343" i="2"/>
  <c r="AB1343" i="2"/>
  <c r="BW1343" i="2"/>
  <c r="AQ1343" i="2"/>
  <c r="AA1343" i="2"/>
  <c r="BV1343" i="2"/>
  <c r="BF1343" i="2"/>
  <c r="AP1343" i="2"/>
  <c r="Z1343" i="2"/>
  <c r="BU1343" i="2"/>
  <c r="BE1343" i="2"/>
  <c r="AO1343" i="2"/>
  <c r="Y1343" i="2"/>
  <c r="BD1343" i="2"/>
  <c r="AN1343" i="2"/>
  <c r="X1343" i="2"/>
  <c r="BC1343" i="2"/>
  <c r="AM1343" i="2"/>
  <c r="W1343" i="2"/>
  <c r="BB1343" i="2"/>
  <c r="AL1343" i="2"/>
  <c r="V1343" i="2"/>
  <c r="BA1343" i="2"/>
  <c r="AK1343" i="2"/>
  <c r="U1343" i="2"/>
  <c r="CG1343" i="2"/>
  <c r="AZ1343" i="2"/>
  <c r="AJ1343" i="2"/>
  <c r="CF1343" i="2"/>
  <c r="AY1343" i="2"/>
  <c r="AI1343" i="2"/>
  <c r="CC1343" i="2"/>
  <c r="AW1343" i="2"/>
  <c r="AG1343" i="2"/>
  <c r="CB1343" i="2"/>
  <c r="AV1343" i="2"/>
  <c r="AF1343" i="2"/>
  <c r="AX1343" i="2"/>
  <c r="AU1343" i="2"/>
  <c r="AT1343" i="2"/>
  <c r="AH1343" i="2"/>
  <c r="AE1343" i="2"/>
  <c r="AD1343" i="2"/>
  <c r="CD1343" i="2"/>
  <c r="CA1343" i="2"/>
  <c r="BZ1343" i="2"/>
  <c r="BB1394" i="2"/>
  <c r="AL1394" i="2"/>
  <c r="V1394" i="2"/>
  <c r="BA1394" i="2"/>
  <c r="AK1394" i="2"/>
  <c r="U1394" i="2"/>
  <c r="CG1394" i="2"/>
  <c r="AZ1394" i="2"/>
  <c r="AJ1394" i="2"/>
  <c r="CF1394" i="2"/>
  <c r="BO1394" i="2"/>
  <c r="AY1394" i="2"/>
  <c r="AI1394" i="2"/>
  <c r="CD1394" i="2"/>
  <c r="BN1394" i="2"/>
  <c r="AX1394" i="2"/>
  <c r="AH1394" i="2"/>
  <c r="CC1394" i="2"/>
  <c r="BM1394" i="2"/>
  <c r="AW1394" i="2"/>
  <c r="AG1394" i="2"/>
  <c r="CB1394" i="2"/>
  <c r="BL1394" i="2"/>
  <c r="AV1394" i="2"/>
  <c r="AF1394" i="2"/>
  <c r="CA1394" i="2"/>
  <c r="BK1394" i="2"/>
  <c r="AU1394" i="2"/>
  <c r="AE1394" i="2"/>
  <c r="BZ1394" i="2"/>
  <c r="BJ1394" i="2"/>
  <c r="AT1394" i="2"/>
  <c r="AD1394" i="2"/>
  <c r="BY1394" i="2"/>
  <c r="BI1394" i="2"/>
  <c r="AS1394" i="2"/>
  <c r="AC1394" i="2"/>
  <c r="BW1394" i="2"/>
  <c r="BG1394" i="2"/>
  <c r="AQ1394" i="2"/>
  <c r="AA1394" i="2"/>
  <c r="BV1394" i="2"/>
  <c r="BF1394" i="2"/>
  <c r="AP1394" i="2"/>
  <c r="Z1394" i="2"/>
  <c r="BC1394" i="2"/>
  <c r="AM1394" i="2"/>
  <c r="W1394" i="2"/>
  <c r="Y1394" i="2"/>
  <c r="X1394" i="2"/>
  <c r="BX1394" i="2"/>
  <c r="BU1394" i="2"/>
  <c r="BH1394" i="2"/>
  <c r="BE1394" i="2"/>
  <c r="BD1394" i="2"/>
  <c r="AR1394" i="2"/>
  <c r="AO1394" i="2"/>
  <c r="AN1394" i="2"/>
  <c r="AB1394" i="2"/>
  <c r="BR1443" i="2"/>
  <c r="BB1443" i="2"/>
  <c r="AL1443" i="2"/>
  <c r="V1443" i="2"/>
  <c r="BQ1443" i="2"/>
  <c r="BA1443" i="2"/>
  <c r="AK1443" i="2"/>
  <c r="U1443" i="2"/>
  <c r="CG1443" i="2"/>
  <c r="BP1443" i="2"/>
  <c r="AZ1443" i="2"/>
  <c r="AJ1443" i="2"/>
  <c r="CF1443" i="2"/>
  <c r="BO1443" i="2"/>
  <c r="AY1443" i="2"/>
  <c r="AI1443" i="2"/>
  <c r="CD1443" i="2"/>
  <c r="BN1443" i="2"/>
  <c r="AX1443" i="2"/>
  <c r="AH1443" i="2"/>
  <c r="BM1443" i="2"/>
  <c r="AW1443" i="2"/>
  <c r="AG1443" i="2"/>
  <c r="BL1443" i="2"/>
  <c r="AV1443" i="2"/>
  <c r="AF1443" i="2"/>
  <c r="BK1443" i="2"/>
  <c r="AU1443" i="2"/>
  <c r="AE1443" i="2"/>
  <c r="BJ1443" i="2"/>
  <c r="AT1443" i="2"/>
  <c r="AD1443" i="2"/>
  <c r="BI1443" i="2"/>
  <c r="AS1443" i="2"/>
  <c r="AC1443" i="2"/>
  <c r="BH1443" i="2"/>
  <c r="AR1443" i="2"/>
  <c r="AB1443" i="2"/>
  <c r="BW1443" i="2"/>
  <c r="BG1443" i="2"/>
  <c r="AQ1443" i="2"/>
  <c r="AA1443" i="2"/>
  <c r="BV1443" i="2"/>
  <c r="BF1443" i="2"/>
  <c r="AP1443" i="2"/>
  <c r="Z1443" i="2"/>
  <c r="BS1443" i="2"/>
  <c r="BC1443" i="2"/>
  <c r="AM1443" i="2"/>
  <c r="W1443" i="2"/>
  <c r="BD1443" i="2"/>
  <c r="AO1443" i="2"/>
  <c r="AN1443" i="2"/>
  <c r="Y1443" i="2"/>
  <c r="X1443" i="2"/>
  <c r="BU1443" i="2"/>
  <c r="BT1443" i="2"/>
  <c r="BE1443" i="2"/>
  <c r="BT1492" i="2"/>
  <c r="BD1492" i="2"/>
  <c r="AN1492" i="2"/>
  <c r="X1492" i="2"/>
  <c r="BS1492" i="2"/>
  <c r="BC1492" i="2"/>
  <c r="AM1492" i="2"/>
  <c r="W1492" i="2"/>
  <c r="BR1492" i="2"/>
  <c r="BB1492" i="2"/>
  <c r="AL1492" i="2"/>
  <c r="V1492" i="2"/>
  <c r="BP1492" i="2"/>
  <c r="AZ1492" i="2"/>
  <c r="AJ1492" i="2"/>
  <c r="CG1492" i="2"/>
  <c r="BO1492" i="2"/>
  <c r="AY1492" i="2"/>
  <c r="AI1492" i="2"/>
  <c r="CF1492" i="2"/>
  <c r="BN1492" i="2"/>
  <c r="AX1492" i="2"/>
  <c r="AH1492" i="2"/>
  <c r="BM1492" i="2"/>
  <c r="AW1492" i="2"/>
  <c r="AG1492" i="2"/>
  <c r="BL1492" i="2"/>
  <c r="AV1492" i="2"/>
  <c r="AF1492" i="2"/>
  <c r="BK1492" i="2"/>
  <c r="AU1492" i="2"/>
  <c r="AE1492" i="2"/>
  <c r="BJ1492" i="2"/>
  <c r="AT1492" i="2"/>
  <c r="AD1492" i="2"/>
  <c r="BI1492" i="2"/>
  <c r="AS1492" i="2"/>
  <c r="AC1492" i="2"/>
  <c r="BH1492" i="2"/>
  <c r="AR1492" i="2"/>
  <c r="AB1492" i="2"/>
  <c r="BW1492" i="2"/>
  <c r="BG1492" i="2"/>
  <c r="AQ1492" i="2"/>
  <c r="AA1492" i="2"/>
  <c r="BV1492" i="2"/>
  <c r="BF1492" i="2"/>
  <c r="AP1492" i="2"/>
  <c r="Z1492" i="2"/>
  <c r="BU1492" i="2"/>
  <c r="BQ1492" i="2"/>
  <c r="BE1492" i="2"/>
  <c r="BA1492" i="2"/>
  <c r="AO1492" i="2"/>
  <c r="AK1492" i="2"/>
  <c r="Y1492" i="2"/>
  <c r="U1492" i="2"/>
  <c r="CD1492" i="2"/>
  <c r="BR1540" i="2"/>
  <c r="BB1540" i="2"/>
  <c r="AL1540" i="2"/>
  <c r="V1540" i="2"/>
  <c r="BQ1540" i="2"/>
  <c r="BA1540" i="2"/>
  <c r="AK1540" i="2"/>
  <c r="U1540" i="2"/>
  <c r="BP1540" i="2"/>
  <c r="AZ1540" i="2"/>
  <c r="AJ1540" i="2"/>
  <c r="BN1540" i="2"/>
  <c r="AX1540" i="2"/>
  <c r="AH1540" i="2"/>
  <c r="BM1540" i="2"/>
  <c r="AW1540" i="2"/>
  <c r="AG1540" i="2"/>
  <c r="BL1540" i="2"/>
  <c r="AV1540" i="2"/>
  <c r="AF1540" i="2"/>
  <c r="CA1540" i="2"/>
  <c r="BK1540" i="2"/>
  <c r="AU1540" i="2"/>
  <c r="AE1540" i="2"/>
  <c r="BZ1540" i="2"/>
  <c r="BJ1540" i="2"/>
  <c r="AT1540" i="2"/>
  <c r="AD1540" i="2"/>
  <c r="BY1540" i="2"/>
  <c r="BI1540" i="2"/>
  <c r="AS1540" i="2"/>
  <c r="AC1540" i="2"/>
  <c r="BX1540" i="2"/>
  <c r="BH1540" i="2"/>
  <c r="AR1540" i="2"/>
  <c r="AB1540" i="2"/>
  <c r="BW1540" i="2"/>
  <c r="BG1540" i="2"/>
  <c r="AQ1540" i="2"/>
  <c r="AA1540" i="2"/>
  <c r="BV1540" i="2"/>
  <c r="BF1540" i="2"/>
  <c r="AP1540" i="2"/>
  <c r="Z1540" i="2"/>
  <c r="BU1540" i="2"/>
  <c r="BE1540" i="2"/>
  <c r="AO1540" i="2"/>
  <c r="Y1540" i="2"/>
  <c r="BT1540" i="2"/>
  <c r="BD1540" i="2"/>
  <c r="AN1540" i="2"/>
  <c r="X1540" i="2"/>
  <c r="BS1540" i="2"/>
  <c r="BO1540" i="2"/>
  <c r="BC1540" i="2"/>
  <c r="AY1540" i="2"/>
  <c r="AM1540" i="2"/>
  <c r="AI1540" i="2"/>
  <c r="W1540" i="2"/>
  <c r="CD1590" i="2"/>
  <c r="AX1590" i="2"/>
  <c r="AH1590" i="2"/>
  <c r="CC1590" i="2"/>
  <c r="AW1590" i="2"/>
  <c r="AG1590" i="2"/>
  <c r="CB1590" i="2"/>
  <c r="AV1590" i="2"/>
  <c r="AF1590" i="2"/>
  <c r="CA1590" i="2"/>
  <c r="AU1590" i="2"/>
  <c r="AE1590" i="2"/>
  <c r="BZ1590" i="2"/>
  <c r="AT1590" i="2"/>
  <c r="AD1590" i="2"/>
  <c r="BY1590" i="2"/>
  <c r="AS1590" i="2"/>
  <c r="AC1590" i="2"/>
  <c r="BX1590" i="2"/>
  <c r="AR1590" i="2"/>
  <c r="AB1590" i="2"/>
  <c r="BW1590" i="2"/>
  <c r="AQ1590" i="2"/>
  <c r="AA1590" i="2"/>
  <c r="BV1590" i="2"/>
  <c r="BF1590" i="2"/>
  <c r="AP1590" i="2"/>
  <c r="Z1590" i="2"/>
  <c r="BU1590" i="2"/>
  <c r="BE1590" i="2"/>
  <c r="AO1590" i="2"/>
  <c r="Y1590" i="2"/>
  <c r="BD1590" i="2"/>
  <c r="AN1590" i="2"/>
  <c r="X1590" i="2"/>
  <c r="BC1590" i="2"/>
  <c r="AM1590" i="2"/>
  <c r="W1590" i="2"/>
  <c r="BB1590" i="2"/>
  <c r="AL1590" i="2"/>
  <c r="V1590" i="2"/>
  <c r="BA1590" i="2"/>
  <c r="AK1590" i="2"/>
  <c r="U1590" i="2"/>
  <c r="CG1590" i="2"/>
  <c r="AZ1590" i="2"/>
  <c r="AJ1590" i="2"/>
  <c r="AY1590" i="2"/>
  <c r="AI1590" i="2"/>
  <c r="CF1590" i="2"/>
  <c r="CG1641" i="2"/>
  <c r="AZ1641" i="2"/>
  <c r="AJ1641" i="2"/>
  <c r="CF1641" i="2"/>
  <c r="AY1641" i="2"/>
  <c r="AI1641" i="2"/>
  <c r="CD1641" i="2"/>
  <c r="AX1641" i="2"/>
  <c r="AW1641" i="2"/>
  <c r="CB1641" i="2"/>
  <c r="AV1641" i="2"/>
  <c r="CA1641" i="2"/>
  <c r="BZ1641" i="2"/>
  <c r="AT1641" i="2"/>
  <c r="BY1641" i="2"/>
  <c r="AS1641" i="2"/>
  <c r="BX1641" i="2"/>
  <c r="AR1641" i="2"/>
  <c r="BW1641" i="2"/>
  <c r="AQ1641" i="2"/>
  <c r="BV1641" i="2"/>
  <c r="BF1641" i="2"/>
  <c r="AP1641" i="2"/>
  <c r="BU1641" i="2"/>
  <c r="BE1641" i="2"/>
  <c r="AO1641" i="2"/>
  <c r="BD1641" i="2"/>
  <c r="AN1641" i="2"/>
  <c r="BC1641" i="2"/>
  <c r="AM1641" i="2"/>
  <c r="BB1641" i="2"/>
  <c r="AL1641" i="2"/>
  <c r="BA1641" i="2"/>
  <c r="AK1641" i="2"/>
  <c r="X1641" i="2"/>
  <c r="W1641" i="2"/>
  <c r="V1641" i="2"/>
  <c r="U1641" i="2"/>
  <c r="AU1641" i="2"/>
  <c r="AH1641" i="2"/>
  <c r="AG1641" i="2"/>
  <c r="AF1641" i="2"/>
  <c r="AE1641" i="2"/>
  <c r="AD1641" i="2"/>
  <c r="AC1641" i="2"/>
  <c r="AB1641" i="2"/>
  <c r="AA1641" i="2"/>
  <c r="Z1641" i="2"/>
  <c r="Y1641" i="2"/>
  <c r="CG1689" i="2"/>
  <c r="AZ1689" i="2"/>
  <c r="AJ1689" i="2"/>
  <c r="CF1689" i="2"/>
  <c r="AY1689" i="2"/>
  <c r="AI1689" i="2"/>
  <c r="CD1689" i="2"/>
  <c r="AX1689" i="2"/>
  <c r="AH1689" i="2"/>
  <c r="AW1689" i="2"/>
  <c r="AG1689" i="2"/>
  <c r="CB1689" i="2"/>
  <c r="AV1689" i="2"/>
  <c r="AF1689" i="2"/>
  <c r="CA1689" i="2"/>
  <c r="AU1689" i="2"/>
  <c r="AE1689" i="2"/>
  <c r="BZ1689" i="2"/>
  <c r="BJ1689" i="2"/>
  <c r="AT1689" i="2"/>
  <c r="AD1689" i="2"/>
  <c r="BY1689" i="2"/>
  <c r="BI1689" i="2"/>
  <c r="AS1689" i="2"/>
  <c r="AC1689" i="2"/>
  <c r="BH1689" i="2"/>
  <c r="AR1689" i="2"/>
  <c r="AB1689" i="2"/>
  <c r="BG1689" i="2"/>
  <c r="AQ1689" i="2"/>
  <c r="AA1689" i="2"/>
  <c r="BF1689" i="2"/>
  <c r="AP1689" i="2"/>
  <c r="Z1689" i="2"/>
  <c r="BE1689" i="2"/>
  <c r="AO1689" i="2"/>
  <c r="Y1689" i="2"/>
  <c r="BD1689" i="2"/>
  <c r="AN1689" i="2"/>
  <c r="X1689" i="2"/>
  <c r="BC1689" i="2"/>
  <c r="AM1689" i="2"/>
  <c r="W1689" i="2"/>
  <c r="BB1689" i="2"/>
  <c r="AL1689" i="2"/>
  <c r="V1689" i="2"/>
  <c r="BA1689" i="2"/>
  <c r="AK1689" i="2"/>
  <c r="U1689" i="2"/>
  <c r="BH1836" i="2"/>
  <c r="AR1836" i="2"/>
  <c r="AB1836" i="2"/>
  <c r="BW1836" i="2"/>
  <c r="BG1836" i="2"/>
  <c r="AQ1836" i="2"/>
  <c r="AA1836" i="2"/>
  <c r="BV1836" i="2"/>
  <c r="BF1836" i="2"/>
  <c r="AP1836" i="2"/>
  <c r="Z1836" i="2"/>
  <c r="BU1836" i="2"/>
  <c r="BE1836" i="2"/>
  <c r="AO1836" i="2"/>
  <c r="Y1836" i="2"/>
  <c r="BT1836" i="2"/>
  <c r="BD1836" i="2"/>
  <c r="AN1836" i="2"/>
  <c r="X1836" i="2"/>
  <c r="BS1836" i="2"/>
  <c r="BC1836" i="2"/>
  <c r="AM1836" i="2"/>
  <c r="W1836" i="2"/>
  <c r="BR1836" i="2"/>
  <c r="BB1836" i="2"/>
  <c r="AL1836" i="2"/>
  <c r="V1836" i="2"/>
  <c r="BQ1836" i="2"/>
  <c r="BA1836" i="2"/>
  <c r="AK1836" i="2"/>
  <c r="U1836" i="2"/>
  <c r="CG1836" i="2"/>
  <c r="BP1836" i="2"/>
  <c r="AZ1836" i="2"/>
  <c r="AJ1836" i="2"/>
  <c r="CF1836" i="2"/>
  <c r="BO1836" i="2"/>
  <c r="AY1836" i="2"/>
  <c r="AI1836" i="2"/>
  <c r="CD1836" i="2"/>
  <c r="BN1836" i="2"/>
  <c r="AX1836" i="2"/>
  <c r="AH1836" i="2"/>
  <c r="BM1836" i="2"/>
  <c r="AW1836" i="2"/>
  <c r="AG1836" i="2"/>
  <c r="BL1836" i="2"/>
  <c r="AV1836" i="2"/>
  <c r="AF1836" i="2"/>
  <c r="BK1836" i="2"/>
  <c r="AU1836" i="2"/>
  <c r="AE1836" i="2"/>
  <c r="BJ1836" i="2"/>
  <c r="BI1836" i="2"/>
  <c r="AT1836" i="2"/>
  <c r="AS1836" i="2"/>
  <c r="AD1836" i="2"/>
  <c r="AC1836" i="2"/>
  <c r="BT1884" i="2"/>
  <c r="BD1884" i="2"/>
  <c r="AN1884" i="2"/>
  <c r="X1884" i="2"/>
  <c r="BS1884" i="2"/>
  <c r="BC1884" i="2"/>
  <c r="AM1884" i="2"/>
  <c r="W1884" i="2"/>
  <c r="BR1884" i="2"/>
  <c r="BB1884" i="2"/>
  <c r="AL1884" i="2"/>
  <c r="V1884" i="2"/>
  <c r="BQ1884" i="2"/>
  <c r="BA1884" i="2"/>
  <c r="AK1884" i="2"/>
  <c r="U1884" i="2"/>
  <c r="CG1884" i="2"/>
  <c r="BP1884" i="2"/>
  <c r="AZ1884" i="2"/>
  <c r="AJ1884" i="2"/>
  <c r="CF1884" i="2"/>
  <c r="BO1884" i="2"/>
  <c r="AY1884" i="2"/>
  <c r="AI1884" i="2"/>
  <c r="CD1884" i="2"/>
  <c r="BN1884" i="2"/>
  <c r="AX1884" i="2"/>
  <c r="AH1884" i="2"/>
  <c r="BM1884" i="2"/>
  <c r="AW1884" i="2"/>
  <c r="AG1884" i="2"/>
  <c r="BL1884" i="2"/>
  <c r="AV1884" i="2"/>
  <c r="AF1884" i="2"/>
  <c r="BK1884" i="2"/>
  <c r="AU1884" i="2"/>
  <c r="AE1884" i="2"/>
  <c r="BJ1884" i="2"/>
  <c r="AT1884" i="2"/>
  <c r="AD1884" i="2"/>
  <c r="BH1884" i="2"/>
  <c r="AR1884" i="2"/>
  <c r="AB1884" i="2"/>
  <c r="BW1884" i="2"/>
  <c r="BG1884" i="2"/>
  <c r="AQ1884" i="2"/>
  <c r="AA1884" i="2"/>
  <c r="BV1884" i="2"/>
  <c r="BU1884" i="2"/>
  <c r="BI1884" i="2"/>
  <c r="BF1884" i="2"/>
  <c r="BE1884" i="2"/>
  <c r="AS1884" i="2"/>
  <c r="AP1884" i="2"/>
  <c r="AO1884" i="2"/>
  <c r="AC1884" i="2"/>
  <c r="Z1884" i="2"/>
  <c r="Y1884" i="2"/>
  <c r="BT1933" i="2"/>
  <c r="BD1933" i="2"/>
  <c r="AN1933" i="2"/>
  <c r="X1933" i="2"/>
  <c r="BS1933" i="2"/>
  <c r="BC1933" i="2"/>
  <c r="AM1933" i="2"/>
  <c r="W1933" i="2"/>
  <c r="BR1933" i="2"/>
  <c r="BB1933" i="2"/>
  <c r="AL1933" i="2"/>
  <c r="V1933" i="2"/>
  <c r="BQ1933" i="2"/>
  <c r="BA1933" i="2"/>
  <c r="AK1933" i="2"/>
  <c r="U1933" i="2"/>
  <c r="CG1933" i="2"/>
  <c r="BP1933" i="2"/>
  <c r="AZ1933" i="2"/>
  <c r="AJ1933" i="2"/>
  <c r="CF1933" i="2"/>
  <c r="BO1933" i="2"/>
  <c r="AY1933" i="2"/>
  <c r="AI1933" i="2"/>
  <c r="CD1933" i="2"/>
  <c r="BN1933" i="2"/>
  <c r="AX1933" i="2"/>
  <c r="AH1933" i="2"/>
  <c r="BM1933" i="2"/>
  <c r="AW1933" i="2"/>
  <c r="AG1933" i="2"/>
  <c r="BL1933" i="2"/>
  <c r="AV1933" i="2"/>
  <c r="AF1933" i="2"/>
  <c r="BK1933" i="2"/>
  <c r="AU1933" i="2"/>
  <c r="AE1933" i="2"/>
  <c r="BJ1933" i="2"/>
  <c r="AT1933" i="2"/>
  <c r="AD1933" i="2"/>
  <c r="BI1933" i="2"/>
  <c r="AS1933" i="2"/>
  <c r="AC1933" i="2"/>
  <c r="BH1933" i="2"/>
  <c r="AR1933" i="2"/>
  <c r="AB1933" i="2"/>
  <c r="BW1933" i="2"/>
  <c r="BG1933" i="2"/>
  <c r="AQ1933" i="2"/>
  <c r="AA1933" i="2"/>
  <c r="Z1933" i="2"/>
  <c r="Y1933" i="2"/>
  <c r="BV1933" i="2"/>
  <c r="BU1933" i="2"/>
  <c r="BF1933" i="2"/>
  <c r="BE1933" i="2"/>
  <c r="AO1933" i="2"/>
  <c r="AP1933" i="2"/>
  <c r="BV1984" i="2"/>
  <c r="AP1984" i="2"/>
  <c r="Z1984" i="2"/>
  <c r="BU1984" i="2"/>
  <c r="AO1984" i="2"/>
  <c r="Y1984" i="2"/>
  <c r="BT1984" i="2"/>
  <c r="AN1984" i="2"/>
  <c r="X1984" i="2"/>
  <c r="BR1984" i="2"/>
  <c r="AL1984" i="2"/>
  <c r="V1984" i="2"/>
  <c r="BQ1984" i="2"/>
  <c r="AK1984" i="2"/>
  <c r="U1984" i="2"/>
  <c r="CG1984" i="2"/>
  <c r="BP1984" i="2"/>
  <c r="AJ1984" i="2"/>
  <c r="CF1984" i="2"/>
  <c r="BO1984" i="2"/>
  <c r="AI1984" i="2"/>
  <c r="CD1984" i="2"/>
  <c r="BN1984" i="2"/>
  <c r="AH1984" i="2"/>
  <c r="CC1984" i="2"/>
  <c r="BM1984" i="2"/>
  <c r="AW1984" i="2"/>
  <c r="AG1984" i="2"/>
  <c r="CB1984" i="2"/>
  <c r="BL1984" i="2"/>
  <c r="AV1984" i="2"/>
  <c r="AF1984" i="2"/>
  <c r="CA1984" i="2"/>
  <c r="BK1984" i="2"/>
  <c r="AU1984" i="2"/>
  <c r="AE1984" i="2"/>
  <c r="BZ1984" i="2"/>
  <c r="BJ1984" i="2"/>
  <c r="AT1984" i="2"/>
  <c r="AD1984" i="2"/>
  <c r="BY1984" i="2"/>
  <c r="AS1984" i="2"/>
  <c r="AC1984" i="2"/>
  <c r="BX1984" i="2"/>
  <c r="AR1984" i="2"/>
  <c r="AB1984" i="2"/>
  <c r="BS1984" i="2"/>
  <c r="AQ1984" i="2"/>
  <c r="AM1984" i="2"/>
  <c r="AA1984" i="2"/>
  <c r="W1984" i="2"/>
  <c r="BW1984" i="2"/>
  <c r="BL2038" i="2"/>
  <c r="AV2038" i="2"/>
  <c r="AF2038" i="2"/>
  <c r="BK2038" i="2"/>
  <c r="AU2038" i="2"/>
  <c r="AE2038" i="2"/>
  <c r="BJ2038" i="2"/>
  <c r="AT2038" i="2"/>
  <c r="AD2038" i="2"/>
  <c r="BI2038" i="2"/>
  <c r="AS2038" i="2"/>
  <c r="AC2038" i="2"/>
  <c r="BH2038" i="2"/>
  <c r="AR2038" i="2"/>
  <c r="AB2038" i="2"/>
  <c r="BG2038" i="2"/>
  <c r="AQ2038" i="2"/>
  <c r="AA2038" i="2"/>
  <c r="BF2038" i="2"/>
  <c r="AP2038" i="2"/>
  <c r="Z2038" i="2"/>
  <c r="BE2038" i="2"/>
  <c r="AO2038" i="2"/>
  <c r="Y2038" i="2"/>
  <c r="BD2038" i="2"/>
  <c r="AN2038" i="2"/>
  <c r="X2038" i="2"/>
  <c r="BC2038" i="2"/>
  <c r="AM2038" i="2"/>
  <c r="W2038" i="2"/>
  <c r="BB2038" i="2"/>
  <c r="AL2038" i="2"/>
  <c r="V2038" i="2"/>
  <c r="BA2038" i="2"/>
  <c r="AK2038" i="2"/>
  <c r="U2038" i="2"/>
  <c r="CG2038" i="2"/>
  <c r="AZ2038" i="2"/>
  <c r="AJ2038" i="2"/>
  <c r="CF2038" i="2"/>
  <c r="BO2038" i="2"/>
  <c r="AY2038" i="2"/>
  <c r="AI2038" i="2"/>
  <c r="AG2038" i="2"/>
  <c r="CD2038" i="2"/>
  <c r="BN2038" i="2"/>
  <c r="BM2038" i="2"/>
  <c r="AX2038" i="2"/>
  <c r="AW2038" i="2"/>
  <c r="AH2038" i="2"/>
  <c r="CB2089" i="2"/>
  <c r="BL2089" i="2"/>
  <c r="AV2089" i="2"/>
  <c r="AF2089" i="2"/>
  <c r="CA2089" i="2"/>
  <c r="BK2089" i="2"/>
  <c r="AU2089" i="2"/>
  <c r="AE2089" i="2"/>
  <c r="BZ2089" i="2"/>
  <c r="BJ2089" i="2"/>
  <c r="AT2089" i="2"/>
  <c r="AD2089" i="2"/>
  <c r="BY2089" i="2"/>
  <c r="BI2089" i="2"/>
  <c r="AS2089" i="2"/>
  <c r="AC2089" i="2"/>
  <c r="BH2089" i="2"/>
  <c r="AR2089" i="2"/>
  <c r="AB2089" i="2"/>
  <c r="BG2089" i="2"/>
  <c r="AQ2089" i="2"/>
  <c r="AA2089" i="2"/>
  <c r="BF2089" i="2"/>
  <c r="AP2089" i="2"/>
  <c r="Z2089" i="2"/>
  <c r="BE2089" i="2"/>
  <c r="AO2089" i="2"/>
  <c r="Y2089" i="2"/>
  <c r="BD2089" i="2"/>
  <c r="AN2089" i="2"/>
  <c r="X2089" i="2"/>
  <c r="BS2089" i="2"/>
  <c r="BC2089" i="2"/>
  <c r="AM2089" i="2"/>
  <c r="W2089" i="2"/>
  <c r="BR2089" i="2"/>
  <c r="BB2089" i="2"/>
  <c r="AL2089" i="2"/>
  <c r="V2089" i="2"/>
  <c r="BQ2089" i="2"/>
  <c r="BA2089" i="2"/>
  <c r="AK2089" i="2"/>
  <c r="U2089" i="2"/>
  <c r="CG2089" i="2"/>
  <c r="BP2089" i="2"/>
  <c r="AZ2089" i="2"/>
  <c r="AJ2089" i="2"/>
  <c r="CF2089" i="2"/>
  <c r="BO2089" i="2"/>
  <c r="AY2089" i="2"/>
  <c r="AI2089" i="2"/>
  <c r="CD2089" i="2"/>
  <c r="CC2089" i="2"/>
  <c r="BN2089" i="2"/>
  <c r="BM2089" i="2"/>
  <c r="AX2089" i="2"/>
  <c r="AW2089" i="2"/>
  <c r="AH2089" i="2"/>
  <c r="AG2089" i="2"/>
  <c r="AK2140" i="2"/>
  <c r="U2140" i="2"/>
  <c r="CG2140" i="2"/>
  <c r="AJ2140" i="2"/>
  <c r="CF2140" i="2"/>
  <c r="AI2140" i="2"/>
  <c r="AH2140" i="2"/>
  <c r="AW2140" i="2"/>
  <c r="AG2140" i="2"/>
  <c r="AV2140" i="2"/>
  <c r="AF2140" i="2"/>
  <c r="AU2140" i="2"/>
  <c r="AE2140" i="2"/>
  <c r="AT2140" i="2"/>
  <c r="AD2140" i="2"/>
  <c r="AS2140" i="2"/>
  <c r="AC2140" i="2"/>
  <c r="AQ2140" i="2"/>
  <c r="AA2140" i="2"/>
  <c r="AP2140" i="2"/>
  <c r="Z2140" i="2"/>
  <c r="AN2140" i="2"/>
  <c r="X2140" i="2"/>
  <c r="AM2140" i="2"/>
  <c r="W2140" i="2"/>
  <c r="AL2140" i="2"/>
  <c r="V2140" i="2"/>
  <c r="AB2140" i="2"/>
  <c r="Y2140" i="2"/>
  <c r="AR2140" i="2"/>
  <c r="AO2140" i="2"/>
  <c r="BQ2193" i="2"/>
  <c r="BA2193" i="2"/>
  <c r="CG2193" i="2"/>
  <c r="BP2193" i="2"/>
  <c r="AZ2193" i="2"/>
  <c r="CF2193" i="2"/>
  <c r="BO2193" i="2"/>
  <c r="AY2193" i="2"/>
  <c r="CD2193" i="2"/>
  <c r="BN2193" i="2"/>
  <c r="AX2193" i="2"/>
  <c r="BM2193" i="2"/>
  <c r="AW2193" i="2"/>
  <c r="BL2193" i="2"/>
  <c r="AV2193" i="2"/>
  <c r="BK2193" i="2"/>
  <c r="AU2193" i="2"/>
  <c r="BJ2193" i="2"/>
  <c r="AT2193" i="2"/>
  <c r="BI2193" i="2"/>
  <c r="BH2193" i="2"/>
  <c r="BW2193" i="2"/>
  <c r="BG2193" i="2"/>
  <c r="BV2193" i="2"/>
  <c r="BF2193" i="2"/>
  <c r="BT2193" i="2"/>
  <c r="BD2193" i="2"/>
  <c r="BS2193" i="2"/>
  <c r="BC2193" i="2"/>
  <c r="BR2193" i="2"/>
  <c r="BB2193" i="2"/>
  <c r="BU2193" i="2"/>
  <c r="BE2193" i="2"/>
  <c r="BY2295" i="2"/>
  <c r="BI2295" i="2"/>
  <c r="AS2295" i="2"/>
  <c r="AC2295" i="2"/>
  <c r="BX2295" i="2"/>
  <c r="BH2295" i="2"/>
  <c r="AR2295" i="2"/>
  <c r="AB2295" i="2"/>
  <c r="BW2295" i="2"/>
  <c r="BG2295" i="2"/>
  <c r="AQ2295" i="2"/>
  <c r="AA2295" i="2"/>
  <c r="BU2295" i="2"/>
  <c r="BE2295" i="2"/>
  <c r="AO2295" i="2"/>
  <c r="Y2295" i="2"/>
  <c r="BT2295" i="2"/>
  <c r="BD2295" i="2"/>
  <c r="AN2295" i="2"/>
  <c r="X2295" i="2"/>
  <c r="BS2295" i="2"/>
  <c r="BC2295" i="2"/>
  <c r="AM2295" i="2"/>
  <c r="W2295" i="2"/>
  <c r="BR2295" i="2"/>
  <c r="BB2295" i="2"/>
  <c r="AL2295" i="2"/>
  <c r="V2295" i="2"/>
  <c r="BQ2295" i="2"/>
  <c r="BA2295" i="2"/>
  <c r="AK2295" i="2"/>
  <c r="U2295" i="2"/>
  <c r="CF2295" i="2"/>
  <c r="AY2295" i="2"/>
  <c r="AI2295" i="2"/>
  <c r="CD2295" i="2"/>
  <c r="AX2295" i="2"/>
  <c r="AH2295" i="2"/>
  <c r="CB2295" i="2"/>
  <c r="AV2295" i="2"/>
  <c r="AF2295" i="2"/>
  <c r="BZ2295" i="2"/>
  <c r="BJ2295" i="2"/>
  <c r="AT2295" i="2"/>
  <c r="AD2295" i="2"/>
  <c r="AP2295" i="2"/>
  <c r="AJ2295" i="2"/>
  <c r="AG2295" i="2"/>
  <c r="AE2295" i="2"/>
  <c r="Z2295" i="2"/>
  <c r="CG2295" i="2"/>
  <c r="CC2295" i="2"/>
  <c r="CA2295" i="2"/>
  <c r="BV2295" i="2"/>
  <c r="BF2295" i="2"/>
  <c r="AZ2295" i="2"/>
  <c r="AW2295" i="2"/>
  <c r="AU2295" i="2"/>
  <c r="BT154" i="2"/>
  <c r="AN154" i="2"/>
  <c r="X154" i="2"/>
  <c r="BS154" i="2"/>
  <c r="AM154" i="2"/>
  <c r="W154" i="2"/>
  <c r="BR154" i="2"/>
  <c r="BB154" i="2"/>
  <c r="AL154" i="2"/>
  <c r="V154" i="2"/>
  <c r="BQ154" i="2"/>
  <c r="BA154" i="2"/>
  <c r="AK154" i="2"/>
  <c r="U154" i="2"/>
  <c r="CG154" i="2"/>
  <c r="BP154" i="2"/>
  <c r="AZ154" i="2"/>
  <c r="AJ154" i="2"/>
  <c r="CF154" i="2"/>
  <c r="BO154" i="2"/>
  <c r="AY154" i="2"/>
  <c r="AI154" i="2"/>
  <c r="CD154" i="2"/>
  <c r="BN154" i="2"/>
  <c r="AX154" i="2"/>
  <c r="AH154" i="2"/>
  <c r="CC154" i="2"/>
  <c r="BM154" i="2"/>
  <c r="AW154" i="2"/>
  <c r="CB154" i="2"/>
  <c r="BL154" i="2"/>
  <c r="AV154" i="2"/>
  <c r="CA154" i="2"/>
  <c r="AU154" i="2"/>
  <c r="BZ154" i="2"/>
  <c r="AT154" i="2"/>
  <c r="BY154" i="2"/>
  <c r="AS154" i="2"/>
  <c r="BX154" i="2"/>
  <c r="AR154" i="2"/>
  <c r="AB154" i="2"/>
  <c r="BW154" i="2"/>
  <c r="AQ154" i="2"/>
  <c r="AA154" i="2"/>
  <c r="BU154" i="2"/>
  <c r="AO154" i="2"/>
  <c r="Y154" i="2"/>
  <c r="BV154" i="2"/>
  <c r="AP154" i="2"/>
  <c r="Z154" i="2"/>
  <c r="CB1263" i="2"/>
  <c r="AV1263" i="2"/>
  <c r="AF1263" i="2"/>
  <c r="CA1263" i="2"/>
  <c r="AU1263" i="2"/>
  <c r="AE1263" i="2"/>
  <c r="AT1263" i="2"/>
  <c r="AD1263" i="2"/>
  <c r="AS1263" i="2"/>
  <c r="AC1263" i="2"/>
  <c r="AR1263" i="2"/>
  <c r="AB1263" i="2"/>
  <c r="AQ1263" i="2"/>
  <c r="AA1263" i="2"/>
  <c r="AP1263" i="2"/>
  <c r="Z1263" i="2"/>
  <c r="AO1263" i="2"/>
  <c r="Y1263" i="2"/>
  <c r="AN1263" i="2"/>
  <c r="X1263" i="2"/>
  <c r="AM1263" i="2"/>
  <c r="W1263" i="2"/>
  <c r="AL1263" i="2"/>
  <c r="V1263" i="2"/>
  <c r="BA1263" i="2"/>
  <c r="AK1263" i="2"/>
  <c r="U1263" i="2"/>
  <c r="CG1263" i="2"/>
  <c r="AZ1263" i="2"/>
  <c r="AJ1263" i="2"/>
  <c r="CF1263" i="2"/>
  <c r="AY1263" i="2"/>
  <c r="AI1263" i="2"/>
  <c r="AX1263" i="2"/>
  <c r="AW1263" i="2"/>
  <c r="AH1263" i="2"/>
  <c r="AG1263" i="2"/>
  <c r="CD1263" i="2"/>
  <c r="CC1263" i="2"/>
  <c r="BU2366" i="2"/>
  <c r="BE2366" i="2"/>
  <c r="AO2366" i="2"/>
  <c r="Y2366" i="2"/>
  <c r="BT2366" i="2"/>
  <c r="BD2366" i="2"/>
  <c r="AN2366" i="2"/>
  <c r="X2366" i="2"/>
  <c r="BS2366" i="2"/>
  <c r="BC2366" i="2"/>
  <c r="AM2366" i="2"/>
  <c r="W2366" i="2"/>
  <c r="BQ2366" i="2"/>
  <c r="BA2366" i="2"/>
  <c r="AK2366" i="2"/>
  <c r="U2366" i="2"/>
  <c r="CG2366" i="2"/>
  <c r="AZ2366" i="2"/>
  <c r="AJ2366" i="2"/>
  <c r="CF2366" i="2"/>
  <c r="AY2366" i="2"/>
  <c r="AI2366" i="2"/>
  <c r="CD2366" i="2"/>
  <c r="AX2366" i="2"/>
  <c r="AH2366" i="2"/>
  <c r="CC2366" i="2"/>
  <c r="AW2366" i="2"/>
  <c r="AG2366" i="2"/>
  <c r="CB2366" i="2"/>
  <c r="AV2366" i="2"/>
  <c r="AF2366" i="2"/>
  <c r="CA2366" i="2"/>
  <c r="AU2366" i="2"/>
  <c r="AE2366" i="2"/>
  <c r="BZ2366" i="2"/>
  <c r="BJ2366" i="2"/>
  <c r="AT2366" i="2"/>
  <c r="AD2366" i="2"/>
  <c r="BY2366" i="2"/>
  <c r="BI2366" i="2"/>
  <c r="AS2366" i="2"/>
  <c r="AC2366" i="2"/>
  <c r="BX2366" i="2"/>
  <c r="BH2366" i="2"/>
  <c r="AR2366" i="2"/>
  <c r="AB2366" i="2"/>
  <c r="BV2366" i="2"/>
  <c r="BF2366" i="2"/>
  <c r="AP2366" i="2"/>
  <c r="Z2366" i="2"/>
  <c r="BW2366" i="2"/>
  <c r="BR2366" i="2"/>
  <c r="BG2366" i="2"/>
  <c r="BB2366" i="2"/>
  <c r="AQ2366" i="2"/>
  <c r="AL2366" i="2"/>
  <c r="AA2366" i="2"/>
  <c r="V2366" i="2"/>
  <c r="CG316" i="2"/>
  <c r="BP316" i="2"/>
  <c r="CF316" i="2"/>
  <c r="BO316" i="2"/>
  <c r="CD316" i="2"/>
  <c r="CC316" i="2"/>
  <c r="CB316" i="2"/>
  <c r="CA316" i="2"/>
  <c r="BZ316" i="2"/>
  <c r="BY316" i="2"/>
  <c r="BX316" i="2"/>
  <c r="AB316" i="2"/>
  <c r="BW316" i="2"/>
  <c r="AQ316" i="2"/>
  <c r="AA316" i="2"/>
  <c r="BV316" i="2"/>
  <c r="AP316" i="2"/>
  <c r="Z316" i="2"/>
  <c r="BU316" i="2"/>
  <c r="Y316" i="2"/>
  <c r="BT316" i="2"/>
  <c r="X316" i="2"/>
  <c r="BS316" i="2"/>
  <c r="W316" i="2"/>
  <c r="BR316" i="2"/>
  <c r="V316" i="2"/>
  <c r="BQ316" i="2"/>
  <c r="U316" i="2"/>
  <c r="BR1222" i="2"/>
  <c r="BB1222" i="2"/>
  <c r="AL1222" i="2"/>
  <c r="V1222" i="2"/>
  <c r="BQ1222" i="2"/>
  <c r="BA1222" i="2"/>
  <c r="AK1222" i="2"/>
  <c r="U1222" i="2"/>
  <c r="BP1222" i="2"/>
  <c r="AZ1222" i="2"/>
  <c r="AJ1222" i="2"/>
  <c r="BO1222" i="2"/>
  <c r="AY1222" i="2"/>
  <c r="AI1222" i="2"/>
  <c r="BN1222" i="2"/>
  <c r="AX1222" i="2"/>
  <c r="AH1222" i="2"/>
  <c r="BM1222" i="2"/>
  <c r="AW1222" i="2"/>
  <c r="AG1222" i="2"/>
  <c r="BL1222" i="2"/>
  <c r="AV1222" i="2"/>
  <c r="AF1222" i="2"/>
  <c r="CA1222" i="2"/>
  <c r="BK1222" i="2"/>
  <c r="AU1222" i="2"/>
  <c r="AE1222" i="2"/>
  <c r="BZ1222" i="2"/>
  <c r="BJ1222" i="2"/>
  <c r="AT1222" i="2"/>
  <c r="AD1222" i="2"/>
  <c r="BY1222" i="2"/>
  <c r="BI1222" i="2"/>
  <c r="AS1222" i="2"/>
  <c r="AC1222" i="2"/>
  <c r="BX1222" i="2"/>
  <c r="BH1222" i="2"/>
  <c r="AR1222" i="2"/>
  <c r="AB1222" i="2"/>
  <c r="BW1222" i="2"/>
  <c r="BG1222" i="2"/>
  <c r="AQ1222" i="2"/>
  <c r="AA1222" i="2"/>
  <c r="BV1222" i="2"/>
  <c r="BF1222" i="2"/>
  <c r="AP1222" i="2"/>
  <c r="Z1222" i="2"/>
  <c r="BU1222" i="2"/>
  <c r="BE1222" i="2"/>
  <c r="AO1222" i="2"/>
  <c r="Y1222" i="2"/>
  <c r="X1222" i="2"/>
  <c r="W1222" i="2"/>
  <c r="BT1222" i="2"/>
  <c r="BS1222" i="2"/>
  <c r="BD1222" i="2"/>
  <c r="BC1222" i="2"/>
  <c r="AN1222" i="2"/>
  <c r="AM1222" i="2"/>
  <c r="BM2265" i="2"/>
  <c r="BS138" i="2"/>
  <c r="AM138" i="2"/>
  <c r="W138" i="2"/>
  <c r="BR138" i="2"/>
  <c r="BB138" i="2"/>
  <c r="AL138" i="2"/>
  <c r="V138" i="2"/>
  <c r="BQ138" i="2"/>
  <c r="BA138" i="2"/>
  <c r="AK138" i="2"/>
  <c r="U138" i="2"/>
  <c r="CG138" i="2"/>
  <c r="BP138" i="2"/>
  <c r="AZ138" i="2"/>
  <c r="AJ138" i="2"/>
  <c r="CF138" i="2"/>
  <c r="BO138" i="2"/>
  <c r="AY138" i="2"/>
  <c r="AI138" i="2"/>
  <c r="CD138" i="2"/>
  <c r="BN138" i="2"/>
  <c r="AX138" i="2"/>
  <c r="AH138" i="2"/>
  <c r="CC138" i="2"/>
  <c r="BM138" i="2"/>
  <c r="AW138" i="2"/>
  <c r="AG138" i="2"/>
  <c r="CB138" i="2"/>
  <c r="AV138" i="2"/>
  <c r="CA138" i="2"/>
  <c r="AU138" i="2"/>
  <c r="BZ138" i="2"/>
  <c r="AT138" i="2"/>
  <c r="BY138" i="2"/>
  <c r="AS138" i="2"/>
  <c r="BX138" i="2"/>
  <c r="AR138" i="2"/>
  <c r="AB138" i="2"/>
  <c r="BW138" i="2"/>
  <c r="AQ138" i="2"/>
  <c r="AA138" i="2"/>
  <c r="BV138" i="2"/>
  <c r="AP138" i="2"/>
  <c r="Z138" i="2"/>
  <c r="BT138" i="2"/>
  <c r="AN138" i="2"/>
  <c r="X138" i="2"/>
  <c r="BU138" i="2"/>
  <c r="AO138" i="2"/>
  <c r="Y138" i="2"/>
  <c r="CF189" i="2"/>
  <c r="BO189" i="2"/>
  <c r="CD189" i="2"/>
  <c r="BN189" i="2"/>
  <c r="CC189" i="2"/>
  <c r="BM189" i="2"/>
  <c r="CB189" i="2"/>
  <c r="BL189" i="2"/>
  <c r="CA189" i="2"/>
  <c r="BZ189" i="2"/>
  <c r="BY189" i="2"/>
  <c r="BX189" i="2"/>
  <c r="AB189" i="2"/>
  <c r="BW189" i="2"/>
  <c r="AA189" i="2"/>
  <c r="BV189" i="2"/>
  <c r="Z189" i="2"/>
  <c r="BU189" i="2"/>
  <c r="Y189" i="2"/>
  <c r="BT189" i="2"/>
  <c r="X189" i="2"/>
  <c r="BS189" i="2"/>
  <c r="W189" i="2"/>
  <c r="BR189" i="2"/>
  <c r="V189" i="2"/>
  <c r="CG189" i="2"/>
  <c r="BP189" i="2"/>
  <c r="BQ189" i="2"/>
  <c r="U189" i="2"/>
  <c r="CF243" i="2"/>
  <c r="CD243" i="2"/>
  <c r="AF243" i="2"/>
  <c r="AE243" i="2"/>
  <c r="AD243" i="2"/>
  <c r="AC243" i="2"/>
  <c r="AB243" i="2"/>
  <c r="AA243" i="2"/>
  <c r="Z243" i="2"/>
  <c r="Y243" i="2"/>
  <c r="X243" i="2"/>
  <c r="W243" i="2"/>
  <c r="V243" i="2"/>
  <c r="CG243" i="2"/>
  <c r="U243" i="2"/>
  <c r="CG291" i="2"/>
  <c r="CF291" i="2"/>
  <c r="CD291" i="2"/>
  <c r="AF291" i="2"/>
  <c r="AE291" i="2"/>
  <c r="AD291" i="2"/>
  <c r="AC291" i="2"/>
  <c r="AB291" i="2"/>
  <c r="AA291" i="2"/>
  <c r="AP291" i="2"/>
  <c r="Z291" i="2"/>
  <c r="Y291" i="2"/>
  <c r="X291" i="2"/>
  <c r="W291" i="2"/>
  <c r="V291" i="2"/>
  <c r="U291" i="2"/>
  <c r="CG340" i="2"/>
  <c r="BP340" i="2"/>
  <c r="AJ340" i="2"/>
  <c r="CF340" i="2"/>
  <c r="BO340" i="2"/>
  <c r="AI340" i="2"/>
  <c r="CD340" i="2"/>
  <c r="AH340" i="2"/>
  <c r="CC340" i="2"/>
  <c r="AG340" i="2"/>
  <c r="CB340" i="2"/>
  <c r="AF340" i="2"/>
  <c r="CA340" i="2"/>
  <c r="AE340" i="2"/>
  <c r="BZ340" i="2"/>
  <c r="AD340" i="2"/>
  <c r="BY340" i="2"/>
  <c r="AC340" i="2"/>
  <c r="BX340" i="2"/>
  <c r="AB340" i="2"/>
  <c r="BW340" i="2"/>
  <c r="AQ340" i="2"/>
  <c r="AA340" i="2"/>
  <c r="BV340" i="2"/>
  <c r="AP340" i="2"/>
  <c r="Z340" i="2"/>
  <c r="BU340" i="2"/>
  <c r="Y340" i="2"/>
  <c r="BT340" i="2"/>
  <c r="X340" i="2"/>
  <c r="BS340" i="2"/>
  <c r="W340" i="2"/>
  <c r="BR340" i="2"/>
  <c r="V340" i="2"/>
  <c r="BQ340" i="2"/>
  <c r="U340" i="2"/>
  <c r="CG389" i="2"/>
  <c r="CF389" i="2"/>
  <c r="CD389" i="2"/>
  <c r="CC389" i="2"/>
  <c r="AG389" i="2"/>
  <c r="CB389" i="2"/>
  <c r="AF389" i="2"/>
  <c r="CA389" i="2"/>
  <c r="AE389" i="2"/>
  <c r="BZ389" i="2"/>
  <c r="AD389" i="2"/>
  <c r="BY389" i="2"/>
  <c r="AC389" i="2"/>
  <c r="BX389" i="2"/>
  <c r="AB389" i="2"/>
  <c r="BW389" i="2"/>
  <c r="AA389" i="2"/>
  <c r="BV389" i="2"/>
  <c r="Z389" i="2"/>
  <c r="BU389" i="2"/>
  <c r="Y389" i="2"/>
  <c r="BT389" i="2"/>
  <c r="X389" i="2"/>
  <c r="BS389" i="2"/>
  <c r="W389" i="2"/>
  <c r="V389" i="2"/>
  <c r="U389" i="2"/>
  <c r="CG440" i="2"/>
  <c r="BP440" i="2"/>
  <c r="AZ440" i="2"/>
  <c r="AJ440" i="2"/>
  <c r="CF440" i="2"/>
  <c r="BO440" i="2"/>
  <c r="AY440" i="2"/>
  <c r="AI440" i="2"/>
  <c r="CD440" i="2"/>
  <c r="BN440" i="2"/>
  <c r="AX440" i="2"/>
  <c r="AH440" i="2"/>
  <c r="CC440" i="2"/>
  <c r="BM440" i="2"/>
  <c r="AW440" i="2"/>
  <c r="CB440" i="2"/>
  <c r="BL440" i="2"/>
  <c r="AV440" i="2"/>
  <c r="CA440" i="2"/>
  <c r="BK440" i="2"/>
  <c r="AU440" i="2"/>
  <c r="BZ440" i="2"/>
  <c r="BJ440" i="2"/>
  <c r="AT440" i="2"/>
  <c r="BY440" i="2"/>
  <c r="BI440" i="2"/>
  <c r="AS440" i="2"/>
  <c r="BX440" i="2"/>
  <c r="BH440" i="2"/>
  <c r="AR440" i="2"/>
  <c r="AB440" i="2"/>
  <c r="BW440" i="2"/>
  <c r="BG440" i="2"/>
  <c r="AQ440" i="2"/>
  <c r="AA440" i="2"/>
  <c r="BV440" i="2"/>
  <c r="BF440" i="2"/>
  <c r="AP440" i="2"/>
  <c r="Z440" i="2"/>
  <c r="BU440" i="2"/>
  <c r="BE440" i="2"/>
  <c r="AO440" i="2"/>
  <c r="Y440" i="2"/>
  <c r="BT440" i="2"/>
  <c r="BD440" i="2"/>
  <c r="AN440" i="2"/>
  <c r="X440" i="2"/>
  <c r="BS440" i="2"/>
  <c r="BC440" i="2"/>
  <c r="AM440" i="2"/>
  <c r="W440" i="2"/>
  <c r="BR440" i="2"/>
  <c r="BB440" i="2"/>
  <c r="AL440" i="2"/>
  <c r="V440" i="2"/>
  <c r="BQ440" i="2"/>
  <c r="BA440" i="2"/>
  <c r="AK440" i="2"/>
  <c r="U440" i="2"/>
  <c r="CC489" i="2"/>
  <c r="AG489" i="2"/>
  <c r="CB489" i="2"/>
  <c r="AF489" i="2"/>
  <c r="CA489" i="2"/>
  <c r="AE489" i="2"/>
  <c r="BZ489" i="2"/>
  <c r="AT489" i="2"/>
  <c r="AD489" i="2"/>
  <c r="AS489" i="2"/>
  <c r="AC489" i="2"/>
  <c r="AQ489" i="2"/>
  <c r="AA489" i="2"/>
  <c r="AP489" i="2"/>
  <c r="Z489" i="2"/>
  <c r="AO489" i="2"/>
  <c r="Y489" i="2"/>
  <c r="AN489" i="2"/>
  <c r="X489" i="2"/>
  <c r="AM489" i="2"/>
  <c r="W489" i="2"/>
  <c r="AL489" i="2"/>
  <c r="V489" i="2"/>
  <c r="AK489" i="2"/>
  <c r="U489" i="2"/>
  <c r="CG489" i="2"/>
  <c r="AJ489" i="2"/>
  <c r="CF489" i="2"/>
  <c r="AI489" i="2"/>
  <c r="CD489" i="2"/>
  <c r="AH489" i="2"/>
  <c r="AR489" i="2"/>
  <c r="AB489" i="2"/>
  <c r="CC539" i="2"/>
  <c r="AW539" i="2"/>
  <c r="AG539" i="2"/>
  <c r="CB539" i="2"/>
  <c r="AV539" i="2"/>
  <c r="AF539" i="2"/>
  <c r="CA539" i="2"/>
  <c r="AU539" i="2"/>
  <c r="AE539" i="2"/>
  <c r="BZ539" i="2"/>
  <c r="AT539" i="2"/>
  <c r="AD539" i="2"/>
  <c r="BY539" i="2"/>
  <c r="AS539" i="2"/>
  <c r="AC539" i="2"/>
  <c r="BX539" i="2"/>
  <c r="AR539" i="2"/>
  <c r="AB539" i="2"/>
  <c r="BW539" i="2"/>
  <c r="AQ539" i="2"/>
  <c r="AA539" i="2"/>
  <c r="BV539" i="2"/>
  <c r="AP539" i="2"/>
  <c r="Z539" i="2"/>
  <c r="BU539" i="2"/>
  <c r="AO539" i="2"/>
  <c r="Y539" i="2"/>
  <c r="BT539" i="2"/>
  <c r="AN539" i="2"/>
  <c r="X539" i="2"/>
  <c r="BS539" i="2"/>
  <c r="AM539" i="2"/>
  <c r="W539" i="2"/>
  <c r="BR539" i="2"/>
  <c r="AL539" i="2"/>
  <c r="V539" i="2"/>
  <c r="BQ539" i="2"/>
  <c r="AK539" i="2"/>
  <c r="U539" i="2"/>
  <c r="CG539" i="2"/>
  <c r="BP539" i="2"/>
  <c r="AZ539" i="2"/>
  <c r="AJ539" i="2"/>
  <c r="CF539" i="2"/>
  <c r="BO539" i="2"/>
  <c r="AY539" i="2"/>
  <c r="AI539" i="2"/>
  <c r="CD539" i="2"/>
  <c r="AX539" i="2"/>
  <c r="AH539" i="2"/>
  <c r="CC588" i="2"/>
  <c r="AW588" i="2"/>
  <c r="AG588" i="2"/>
  <c r="CB588" i="2"/>
  <c r="AV588" i="2"/>
  <c r="AF588" i="2"/>
  <c r="CA588" i="2"/>
  <c r="AU588" i="2"/>
  <c r="AE588" i="2"/>
  <c r="BZ588" i="2"/>
  <c r="AT588" i="2"/>
  <c r="AD588" i="2"/>
  <c r="BY588" i="2"/>
  <c r="AS588" i="2"/>
  <c r="AC588" i="2"/>
  <c r="AR588" i="2"/>
  <c r="AB588" i="2"/>
  <c r="AQ588" i="2"/>
  <c r="AA588" i="2"/>
  <c r="AP588" i="2"/>
  <c r="Z588" i="2"/>
  <c r="AO588" i="2"/>
  <c r="Y588" i="2"/>
  <c r="AN588" i="2"/>
  <c r="X588" i="2"/>
  <c r="AM588" i="2"/>
  <c r="W588" i="2"/>
  <c r="BB588" i="2"/>
  <c r="AL588" i="2"/>
  <c r="V588" i="2"/>
  <c r="BA588" i="2"/>
  <c r="AK588" i="2"/>
  <c r="U588" i="2"/>
  <c r="CG588" i="2"/>
  <c r="AZ588" i="2"/>
  <c r="AJ588" i="2"/>
  <c r="CF588" i="2"/>
  <c r="AY588" i="2"/>
  <c r="AI588" i="2"/>
  <c r="CD588" i="2"/>
  <c r="AX588" i="2"/>
  <c r="AH588" i="2"/>
  <c r="BB636" i="2"/>
  <c r="AL636" i="2"/>
  <c r="V636" i="2"/>
  <c r="BA636" i="2"/>
  <c r="AK636" i="2"/>
  <c r="U636" i="2"/>
  <c r="CG636" i="2"/>
  <c r="AZ636" i="2"/>
  <c r="AJ636" i="2"/>
  <c r="CF636" i="2"/>
  <c r="AY636" i="2"/>
  <c r="AI636" i="2"/>
  <c r="CD636" i="2"/>
  <c r="AX636" i="2"/>
  <c r="AH636" i="2"/>
  <c r="CC636" i="2"/>
  <c r="AW636" i="2"/>
  <c r="AG636" i="2"/>
  <c r="CB636" i="2"/>
  <c r="AV636" i="2"/>
  <c r="AF636" i="2"/>
  <c r="CA636" i="2"/>
  <c r="AU636" i="2"/>
  <c r="AE636" i="2"/>
  <c r="BZ636" i="2"/>
  <c r="AT636" i="2"/>
  <c r="AD636" i="2"/>
  <c r="BY636" i="2"/>
  <c r="AS636" i="2"/>
  <c r="AC636" i="2"/>
  <c r="AR636" i="2"/>
  <c r="AB636" i="2"/>
  <c r="AQ636" i="2"/>
  <c r="AA636" i="2"/>
  <c r="BF636" i="2"/>
  <c r="AP636" i="2"/>
  <c r="Z636" i="2"/>
  <c r="BE636" i="2"/>
  <c r="AO636" i="2"/>
  <c r="Y636" i="2"/>
  <c r="BD636" i="2"/>
  <c r="BC636" i="2"/>
  <c r="AN636" i="2"/>
  <c r="AM636" i="2"/>
  <c r="X636" i="2"/>
  <c r="W636" i="2"/>
  <c r="BR685" i="2"/>
  <c r="BB685" i="2"/>
  <c r="AL685" i="2"/>
  <c r="V685" i="2"/>
  <c r="BQ685" i="2"/>
  <c r="BA685" i="2"/>
  <c r="AK685" i="2"/>
  <c r="U685" i="2"/>
  <c r="CG685" i="2"/>
  <c r="AZ685" i="2"/>
  <c r="AJ685" i="2"/>
  <c r="CF685" i="2"/>
  <c r="AY685" i="2"/>
  <c r="AI685" i="2"/>
  <c r="CD685" i="2"/>
  <c r="AX685" i="2"/>
  <c r="AH685" i="2"/>
  <c r="CC685" i="2"/>
  <c r="AW685" i="2"/>
  <c r="AG685" i="2"/>
  <c r="CB685" i="2"/>
  <c r="AV685" i="2"/>
  <c r="AF685" i="2"/>
  <c r="CA685" i="2"/>
  <c r="AU685" i="2"/>
  <c r="AE685" i="2"/>
  <c r="BZ685" i="2"/>
  <c r="AT685" i="2"/>
  <c r="AD685" i="2"/>
  <c r="BY685" i="2"/>
  <c r="AS685" i="2"/>
  <c r="AC685" i="2"/>
  <c r="BX685" i="2"/>
  <c r="AR685" i="2"/>
  <c r="AB685" i="2"/>
  <c r="BW685" i="2"/>
  <c r="AQ685" i="2"/>
  <c r="AA685" i="2"/>
  <c r="BV685" i="2"/>
  <c r="AP685" i="2"/>
  <c r="Z685" i="2"/>
  <c r="BU685" i="2"/>
  <c r="AO685" i="2"/>
  <c r="Y685" i="2"/>
  <c r="BT685" i="2"/>
  <c r="BS685" i="2"/>
  <c r="AN685" i="2"/>
  <c r="AM685" i="2"/>
  <c r="X685" i="2"/>
  <c r="W685" i="2"/>
  <c r="BQ786" i="2"/>
  <c r="BA786" i="2"/>
  <c r="AK786" i="2"/>
  <c r="U786" i="2"/>
  <c r="CG786" i="2"/>
  <c r="BP786" i="2"/>
  <c r="AZ786" i="2"/>
  <c r="AJ786" i="2"/>
  <c r="CF786" i="2"/>
  <c r="BO786" i="2"/>
  <c r="AY786" i="2"/>
  <c r="AI786" i="2"/>
  <c r="CD786" i="2"/>
  <c r="BN786" i="2"/>
  <c r="AX786" i="2"/>
  <c r="AH786" i="2"/>
  <c r="CC786" i="2"/>
  <c r="BM786" i="2"/>
  <c r="AW786" i="2"/>
  <c r="AG786" i="2"/>
  <c r="CB786" i="2"/>
  <c r="BL786" i="2"/>
  <c r="AV786" i="2"/>
  <c r="AF786" i="2"/>
  <c r="CA786" i="2"/>
  <c r="BK786" i="2"/>
  <c r="AU786" i="2"/>
  <c r="AE786" i="2"/>
  <c r="BZ786" i="2"/>
  <c r="BJ786" i="2"/>
  <c r="AD786" i="2"/>
  <c r="BY786" i="2"/>
  <c r="BI786" i="2"/>
  <c r="AC786" i="2"/>
  <c r="BX786" i="2"/>
  <c r="BH786" i="2"/>
  <c r="AB786" i="2"/>
  <c r="BW786" i="2"/>
  <c r="BG786" i="2"/>
  <c r="AA786" i="2"/>
  <c r="BV786" i="2"/>
  <c r="BF786" i="2"/>
  <c r="Z786" i="2"/>
  <c r="BT786" i="2"/>
  <c r="BD786" i="2"/>
  <c r="AN786" i="2"/>
  <c r="X786" i="2"/>
  <c r="BR786" i="2"/>
  <c r="BB786" i="2"/>
  <c r="AL786" i="2"/>
  <c r="V786" i="2"/>
  <c r="BU786" i="2"/>
  <c r="BS786" i="2"/>
  <c r="BE786" i="2"/>
  <c r="BC786" i="2"/>
  <c r="AO786" i="2"/>
  <c r="AM786" i="2"/>
  <c r="Y786" i="2"/>
  <c r="W786" i="2"/>
  <c r="CC904" i="2"/>
  <c r="AW904" i="2"/>
  <c r="AG904" i="2"/>
  <c r="CB904" i="2"/>
  <c r="AV904" i="2"/>
  <c r="AF904" i="2"/>
  <c r="CA904" i="2"/>
  <c r="AU904" i="2"/>
  <c r="AE904" i="2"/>
  <c r="BZ904" i="2"/>
  <c r="BJ904" i="2"/>
  <c r="AT904" i="2"/>
  <c r="AD904" i="2"/>
  <c r="BY904" i="2"/>
  <c r="BI904" i="2"/>
  <c r="AS904" i="2"/>
  <c r="AC904" i="2"/>
  <c r="BH904" i="2"/>
  <c r="AR904" i="2"/>
  <c r="AB904" i="2"/>
  <c r="BG904" i="2"/>
  <c r="AQ904" i="2"/>
  <c r="AA904" i="2"/>
  <c r="BF904" i="2"/>
  <c r="AP904" i="2"/>
  <c r="Z904" i="2"/>
  <c r="BE904" i="2"/>
  <c r="AO904" i="2"/>
  <c r="Y904" i="2"/>
  <c r="BD904" i="2"/>
  <c r="AN904" i="2"/>
  <c r="X904" i="2"/>
  <c r="BC904" i="2"/>
  <c r="AM904" i="2"/>
  <c r="W904" i="2"/>
  <c r="BB904" i="2"/>
  <c r="AL904" i="2"/>
  <c r="V904" i="2"/>
  <c r="CG904" i="2"/>
  <c r="AZ904" i="2"/>
  <c r="AJ904" i="2"/>
  <c r="CD904" i="2"/>
  <c r="AX904" i="2"/>
  <c r="AH904" i="2"/>
  <c r="AI904" i="2"/>
  <c r="U904" i="2"/>
  <c r="CF904" i="2"/>
  <c r="BA904" i="2"/>
  <c r="AY904" i="2"/>
  <c r="AK904" i="2"/>
  <c r="BF1052" i="2"/>
  <c r="AP1052" i="2"/>
  <c r="Z1052" i="2"/>
  <c r="BE1052" i="2"/>
  <c r="AO1052" i="2"/>
  <c r="Y1052" i="2"/>
  <c r="BD1052" i="2"/>
  <c r="AN1052" i="2"/>
  <c r="X1052" i="2"/>
  <c r="BS1052" i="2"/>
  <c r="BC1052" i="2"/>
  <c r="AM1052" i="2"/>
  <c r="W1052" i="2"/>
  <c r="BR1052" i="2"/>
  <c r="BB1052" i="2"/>
  <c r="AL1052" i="2"/>
  <c r="V1052" i="2"/>
  <c r="BQ1052" i="2"/>
  <c r="BA1052" i="2"/>
  <c r="AK1052" i="2"/>
  <c r="U1052" i="2"/>
  <c r="CG1052" i="2"/>
  <c r="BP1052" i="2"/>
  <c r="AZ1052" i="2"/>
  <c r="AJ1052" i="2"/>
  <c r="CF1052" i="2"/>
  <c r="BO1052" i="2"/>
  <c r="AY1052" i="2"/>
  <c r="AI1052" i="2"/>
  <c r="CD1052" i="2"/>
  <c r="BN1052" i="2"/>
  <c r="AX1052" i="2"/>
  <c r="AH1052" i="2"/>
  <c r="CC1052" i="2"/>
  <c r="BM1052" i="2"/>
  <c r="AW1052" i="2"/>
  <c r="AG1052" i="2"/>
  <c r="CB1052" i="2"/>
  <c r="BL1052" i="2"/>
  <c r="AV1052" i="2"/>
  <c r="AF1052" i="2"/>
  <c r="CA1052" i="2"/>
  <c r="BK1052" i="2"/>
  <c r="AU1052" i="2"/>
  <c r="AE1052" i="2"/>
  <c r="BZ1052" i="2"/>
  <c r="BJ1052" i="2"/>
  <c r="AT1052" i="2"/>
  <c r="AD1052" i="2"/>
  <c r="BY1052" i="2"/>
  <c r="BI1052" i="2"/>
  <c r="AS1052" i="2"/>
  <c r="AC1052" i="2"/>
  <c r="AQ1052" i="2"/>
  <c r="AB1052" i="2"/>
  <c r="AA1052" i="2"/>
  <c r="BH1052" i="2"/>
  <c r="AR1052" i="2"/>
  <c r="BG1052" i="2"/>
  <c r="BV1100" i="2"/>
  <c r="BF1100" i="2"/>
  <c r="AP1100" i="2"/>
  <c r="Z1100" i="2"/>
  <c r="BU1100" i="2"/>
  <c r="BE1100" i="2"/>
  <c r="AO1100" i="2"/>
  <c r="Y1100" i="2"/>
  <c r="BT1100" i="2"/>
  <c r="BD1100" i="2"/>
  <c r="AN1100" i="2"/>
  <c r="X1100" i="2"/>
  <c r="BS1100" i="2"/>
  <c r="BC1100" i="2"/>
  <c r="AM1100" i="2"/>
  <c r="W1100" i="2"/>
  <c r="BR1100" i="2"/>
  <c r="BB1100" i="2"/>
  <c r="AL1100" i="2"/>
  <c r="V1100" i="2"/>
  <c r="BQ1100" i="2"/>
  <c r="BA1100" i="2"/>
  <c r="AK1100" i="2"/>
  <c r="U1100" i="2"/>
  <c r="CG1100" i="2"/>
  <c r="AZ1100" i="2"/>
  <c r="AJ1100" i="2"/>
  <c r="CF1100" i="2"/>
  <c r="AY1100" i="2"/>
  <c r="AI1100" i="2"/>
  <c r="CD1100" i="2"/>
  <c r="AX1100" i="2"/>
  <c r="AH1100" i="2"/>
  <c r="CC1100" i="2"/>
  <c r="AW1100" i="2"/>
  <c r="AG1100" i="2"/>
  <c r="CB1100" i="2"/>
  <c r="AV1100" i="2"/>
  <c r="AF1100" i="2"/>
  <c r="CA1100" i="2"/>
  <c r="AU1100" i="2"/>
  <c r="AE1100" i="2"/>
  <c r="BZ1100" i="2"/>
  <c r="AT1100" i="2"/>
  <c r="AD1100" i="2"/>
  <c r="BY1100" i="2"/>
  <c r="AS1100" i="2"/>
  <c r="AC1100" i="2"/>
  <c r="AB1100" i="2"/>
  <c r="AA1100" i="2"/>
  <c r="BX1100" i="2"/>
  <c r="BW1100" i="2"/>
  <c r="AQ1100" i="2"/>
  <c r="AR1100" i="2"/>
  <c r="BR1149" i="2"/>
  <c r="BB1149" i="2"/>
  <c r="AL1149" i="2"/>
  <c r="V1149" i="2"/>
  <c r="BQ1149" i="2"/>
  <c r="BA1149" i="2"/>
  <c r="AK1149" i="2"/>
  <c r="U1149" i="2"/>
  <c r="CG1149" i="2"/>
  <c r="AZ1149" i="2"/>
  <c r="AJ1149" i="2"/>
  <c r="CF1149" i="2"/>
  <c r="AY1149" i="2"/>
  <c r="AI1149" i="2"/>
  <c r="CD1149" i="2"/>
  <c r="AX1149" i="2"/>
  <c r="AH1149" i="2"/>
  <c r="CC1149" i="2"/>
  <c r="AW1149" i="2"/>
  <c r="AG1149" i="2"/>
  <c r="CB1149" i="2"/>
  <c r="AV1149" i="2"/>
  <c r="AF1149" i="2"/>
  <c r="CA1149" i="2"/>
  <c r="AU1149" i="2"/>
  <c r="AE1149" i="2"/>
  <c r="BZ1149" i="2"/>
  <c r="AT1149" i="2"/>
  <c r="AD1149" i="2"/>
  <c r="BY1149" i="2"/>
  <c r="AS1149" i="2"/>
  <c r="AC1149" i="2"/>
  <c r="BX1149" i="2"/>
  <c r="AR1149" i="2"/>
  <c r="AB1149" i="2"/>
  <c r="BV1149" i="2"/>
  <c r="BF1149" i="2"/>
  <c r="AP1149" i="2"/>
  <c r="Z1149" i="2"/>
  <c r="BU1149" i="2"/>
  <c r="BE1149" i="2"/>
  <c r="AO1149" i="2"/>
  <c r="Y1149" i="2"/>
  <c r="BD1149" i="2"/>
  <c r="BC1149" i="2"/>
  <c r="AQ1149" i="2"/>
  <c r="AN1149" i="2"/>
  <c r="AM1149" i="2"/>
  <c r="AA1149" i="2"/>
  <c r="X1149" i="2"/>
  <c r="W1149" i="2"/>
  <c r="BW1149" i="2"/>
  <c r="BT1149" i="2"/>
  <c r="BS1149" i="2"/>
  <c r="BR1198" i="2"/>
  <c r="BB1198" i="2"/>
  <c r="AL1198" i="2"/>
  <c r="V1198" i="2"/>
  <c r="BQ1198" i="2"/>
  <c r="BA1198" i="2"/>
  <c r="AK1198" i="2"/>
  <c r="U1198" i="2"/>
  <c r="CG1198" i="2"/>
  <c r="BP1198" i="2"/>
  <c r="AZ1198" i="2"/>
  <c r="AJ1198" i="2"/>
  <c r="CF1198" i="2"/>
  <c r="BO1198" i="2"/>
  <c r="AY1198" i="2"/>
  <c r="AI1198" i="2"/>
  <c r="CD1198" i="2"/>
  <c r="BN1198" i="2"/>
  <c r="AX1198" i="2"/>
  <c r="AH1198" i="2"/>
  <c r="BM1198" i="2"/>
  <c r="AW1198" i="2"/>
  <c r="AG1198" i="2"/>
  <c r="BL1198" i="2"/>
  <c r="AV1198" i="2"/>
  <c r="AF1198" i="2"/>
  <c r="BK1198" i="2"/>
  <c r="AU1198" i="2"/>
  <c r="AE1198" i="2"/>
  <c r="BJ1198" i="2"/>
  <c r="AT1198" i="2"/>
  <c r="AD1198" i="2"/>
  <c r="BI1198" i="2"/>
  <c r="AS1198" i="2"/>
  <c r="AC1198" i="2"/>
  <c r="BH1198" i="2"/>
  <c r="AR1198" i="2"/>
  <c r="AB1198" i="2"/>
  <c r="BW1198" i="2"/>
  <c r="BG1198" i="2"/>
  <c r="AQ1198" i="2"/>
  <c r="AA1198" i="2"/>
  <c r="BV1198" i="2"/>
  <c r="BF1198" i="2"/>
  <c r="AP1198" i="2"/>
  <c r="Z1198" i="2"/>
  <c r="BU1198" i="2"/>
  <c r="BE1198" i="2"/>
  <c r="AO1198" i="2"/>
  <c r="Y1198" i="2"/>
  <c r="BT1198" i="2"/>
  <c r="BS1198" i="2"/>
  <c r="BD1198" i="2"/>
  <c r="BC1198" i="2"/>
  <c r="AN1198" i="2"/>
  <c r="AM1198" i="2"/>
  <c r="X1198" i="2"/>
  <c r="W1198" i="2"/>
  <c r="BR1247" i="2"/>
  <c r="BB1247" i="2"/>
  <c r="AL1247" i="2"/>
  <c r="V1247" i="2"/>
  <c r="BQ1247" i="2"/>
  <c r="BA1247" i="2"/>
  <c r="AK1247" i="2"/>
  <c r="U1247" i="2"/>
  <c r="CG1247" i="2"/>
  <c r="BP1247" i="2"/>
  <c r="AZ1247" i="2"/>
  <c r="AJ1247" i="2"/>
  <c r="CF1247" i="2"/>
  <c r="BO1247" i="2"/>
  <c r="AY1247" i="2"/>
  <c r="AI1247" i="2"/>
  <c r="CD1247" i="2"/>
  <c r="BN1247" i="2"/>
  <c r="AX1247" i="2"/>
  <c r="AH1247" i="2"/>
  <c r="BM1247" i="2"/>
  <c r="AW1247" i="2"/>
  <c r="AG1247" i="2"/>
  <c r="BL1247" i="2"/>
  <c r="AV1247" i="2"/>
  <c r="AF1247" i="2"/>
  <c r="BK1247" i="2"/>
  <c r="AU1247" i="2"/>
  <c r="AE1247" i="2"/>
  <c r="BJ1247" i="2"/>
  <c r="AT1247" i="2"/>
  <c r="AD1247" i="2"/>
  <c r="BI1247" i="2"/>
  <c r="AS1247" i="2"/>
  <c r="AC1247" i="2"/>
  <c r="BH1247" i="2"/>
  <c r="AR1247" i="2"/>
  <c r="AB1247" i="2"/>
  <c r="BW1247" i="2"/>
  <c r="BG1247" i="2"/>
  <c r="AQ1247" i="2"/>
  <c r="AA1247" i="2"/>
  <c r="BV1247" i="2"/>
  <c r="BF1247" i="2"/>
  <c r="AP1247" i="2"/>
  <c r="Z1247" i="2"/>
  <c r="BU1247" i="2"/>
  <c r="BE1247" i="2"/>
  <c r="AO1247" i="2"/>
  <c r="Y1247" i="2"/>
  <c r="W1247" i="2"/>
  <c r="BT1247" i="2"/>
  <c r="BS1247" i="2"/>
  <c r="BD1247" i="2"/>
  <c r="BC1247" i="2"/>
  <c r="AN1247" i="2"/>
  <c r="AM1247" i="2"/>
  <c r="X1247" i="2"/>
  <c r="CA1296" i="2"/>
  <c r="AU1296" i="2"/>
  <c r="AE1296" i="2"/>
  <c r="AT1296" i="2"/>
  <c r="AD1296" i="2"/>
  <c r="AS1296" i="2"/>
  <c r="AC1296" i="2"/>
  <c r="AR1296" i="2"/>
  <c r="AB1296" i="2"/>
  <c r="AQ1296" i="2"/>
  <c r="AA1296" i="2"/>
  <c r="AP1296" i="2"/>
  <c r="Z1296" i="2"/>
  <c r="AO1296" i="2"/>
  <c r="Y1296" i="2"/>
  <c r="AN1296" i="2"/>
  <c r="X1296" i="2"/>
  <c r="AM1296" i="2"/>
  <c r="W1296" i="2"/>
  <c r="AL1296" i="2"/>
  <c r="V1296" i="2"/>
  <c r="BA1296" i="2"/>
  <c r="AK1296" i="2"/>
  <c r="U1296" i="2"/>
  <c r="CF1296" i="2"/>
  <c r="AY1296" i="2"/>
  <c r="AI1296" i="2"/>
  <c r="CD1296" i="2"/>
  <c r="AX1296" i="2"/>
  <c r="AH1296" i="2"/>
  <c r="CC1296" i="2"/>
  <c r="CB1296" i="2"/>
  <c r="AZ1296" i="2"/>
  <c r="AW1296" i="2"/>
  <c r="AV1296" i="2"/>
  <c r="AJ1296" i="2"/>
  <c r="AG1296" i="2"/>
  <c r="AF1296" i="2"/>
  <c r="CG1296" i="2"/>
  <c r="CA1347" i="2"/>
  <c r="AU1347" i="2"/>
  <c r="AE1347" i="2"/>
  <c r="BZ1347" i="2"/>
  <c r="BJ1347" i="2"/>
  <c r="AT1347" i="2"/>
  <c r="AD1347" i="2"/>
  <c r="BY1347" i="2"/>
  <c r="BI1347" i="2"/>
  <c r="AS1347" i="2"/>
  <c r="AC1347" i="2"/>
  <c r="BH1347" i="2"/>
  <c r="AR1347" i="2"/>
  <c r="AB1347" i="2"/>
  <c r="BG1347" i="2"/>
  <c r="AQ1347" i="2"/>
  <c r="AA1347" i="2"/>
  <c r="BF1347" i="2"/>
  <c r="AP1347" i="2"/>
  <c r="Z1347" i="2"/>
  <c r="BE1347" i="2"/>
  <c r="AO1347" i="2"/>
  <c r="Y1347" i="2"/>
  <c r="BD1347" i="2"/>
  <c r="AN1347" i="2"/>
  <c r="X1347" i="2"/>
  <c r="BC1347" i="2"/>
  <c r="AM1347" i="2"/>
  <c r="W1347" i="2"/>
  <c r="BB1347" i="2"/>
  <c r="AL1347" i="2"/>
  <c r="V1347" i="2"/>
  <c r="BA1347" i="2"/>
  <c r="AK1347" i="2"/>
  <c r="U1347" i="2"/>
  <c r="CF1347" i="2"/>
  <c r="AY1347" i="2"/>
  <c r="AI1347" i="2"/>
  <c r="CD1347" i="2"/>
  <c r="AX1347" i="2"/>
  <c r="AH1347" i="2"/>
  <c r="AJ1347" i="2"/>
  <c r="AG1347" i="2"/>
  <c r="AF1347" i="2"/>
  <c r="CG1347" i="2"/>
  <c r="CC1347" i="2"/>
  <c r="CB1347" i="2"/>
  <c r="AZ1347" i="2"/>
  <c r="AW1347" i="2"/>
  <c r="AV1347" i="2"/>
  <c r="BD1397" i="2"/>
  <c r="AN1397" i="2"/>
  <c r="X1397" i="2"/>
  <c r="BC1397" i="2"/>
  <c r="AM1397" i="2"/>
  <c r="W1397" i="2"/>
  <c r="BB1397" i="2"/>
  <c r="AL1397" i="2"/>
  <c r="V1397" i="2"/>
  <c r="BA1397" i="2"/>
  <c r="AK1397" i="2"/>
  <c r="U1397" i="2"/>
  <c r="CG1397" i="2"/>
  <c r="AZ1397" i="2"/>
  <c r="AJ1397" i="2"/>
  <c r="CF1397" i="2"/>
  <c r="BO1397" i="2"/>
  <c r="AY1397" i="2"/>
  <c r="AI1397" i="2"/>
  <c r="CD1397" i="2"/>
  <c r="BN1397" i="2"/>
  <c r="AX1397" i="2"/>
  <c r="AH1397" i="2"/>
  <c r="CC1397" i="2"/>
  <c r="BM1397" i="2"/>
  <c r="AW1397" i="2"/>
  <c r="AG1397" i="2"/>
  <c r="CB1397" i="2"/>
  <c r="BL1397" i="2"/>
  <c r="AV1397" i="2"/>
  <c r="AF1397" i="2"/>
  <c r="CA1397" i="2"/>
  <c r="BK1397" i="2"/>
  <c r="AU1397" i="2"/>
  <c r="AE1397" i="2"/>
  <c r="BY1397" i="2"/>
  <c r="BI1397" i="2"/>
  <c r="AS1397" i="2"/>
  <c r="AC1397" i="2"/>
  <c r="BX1397" i="2"/>
  <c r="BH1397" i="2"/>
  <c r="AR1397" i="2"/>
  <c r="AB1397" i="2"/>
  <c r="BU1397" i="2"/>
  <c r="BE1397" i="2"/>
  <c r="AO1397" i="2"/>
  <c r="Y1397" i="2"/>
  <c r="BJ1397" i="2"/>
  <c r="BG1397" i="2"/>
  <c r="BF1397" i="2"/>
  <c r="AT1397" i="2"/>
  <c r="AQ1397" i="2"/>
  <c r="AP1397" i="2"/>
  <c r="AD1397" i="2"/>
  <c r="AA1397" i="2"/>
  <c r="Z1397" i="2"/>
  <c r="BZ1397" i="2"/>
  <c r="BW1397" i="2"/>
  <c r="BV1397" i="2"/>
  <c r="BT1446" i="2"/>
  <c r="BD1446" i="2"/>
  <c r="AN1446" i="2"/>
  <c r="X1446" i="2"/>
  <c r="BS1446" i="2"/>
  <c r="BC1446" i="2"/>
  <c r="AM1446" i="2"/>
  <c r="W1446" i="2"/>
  <c r="BR1446" i="2"/>
  <c r="BB1446" i="2"/>
  <c r="AL1446" i="2"/>
  <c r="V1446" i="2"/>
  <c r="BQ1446" i="2"/>
  <c r="BA1446" i="2"/>
  <c r="AK1446" i="2"/>
  <c r="U1446" i="2"/>
  <c r="CG1446" i="2"/>
  <c r="BP1446" i="2"/>
  <c r="AZ1446" i="2"/>
  <c r="AJ1446" i="2"/>
  <c r="CF1446" i="2"/>
  <c r="BO1446" i="2"/>
  <c r="AY1446" i="2"/>
  <c r="AI1446" i="2"/>
  <c r="CD1446" i="2"/>
  <c r="BN1446" i="2"/>
  <c r="AX1446" i="2"/>
  <c r="AH1446" i="2"/>
  <c r="BM1446" i="2"/>
  <c r="AW1446" i="2"/>
  <c r="AG1446" i="2"/>
  <c r="BL1446" i="2"/>
  <c r="AV1446" i="2"/>
  <c r="AF1446" i="2"/>
  <c r="BK1446" i="2"/>
  <c r="AU1446" i="2"/>
  <c r="AE1446" i="2"/>
  <c r="BJ1446" i="2"/>
  <c r="AT1446" i="2"/>
  <c r="AD1446" i="2"/>
  <c r="BI1446" i="2"/>
  <c r="AS1446" i="2"/>
  <c r="AC1446" i="2"/>
  <c r="BH1446" i="2"/>
  <c r="AR1446" i="2"/>
  <c r="AB1446" i="2"/>
  <c r="BU1446" i="2"/>
  <c r="BE1446" i="2"/>
  <c r="AO1446" i="2"/>
  <c r="Y1446" i="2"/>
  <c r="AA1446" i="2"/>
  <c r="Z1446" i="2"/>
  <c r="BW1446" i="2"/>
  <c r="BV1446" i="2"/>
  <c r="BG1446" i="2"/>
  <c r="BF1446" i="2"/>
  <c r="AQ1446" i="2"/>
  <c r="AP1446" i="2"/>
  <c r="BT1495" i="2"/>
  <c r="BD1495" i="2"/>
  <c r="AN1495" i="2"/>
  <c r="X1495" i="2"/>
  <c r="BS1495" i="2"/>
  <c r="BC1495" i="2"/>
  <c r="AM1495" i="2"/>
  <c r="W1495" i="2"/>
  <c r="BR1495" i="2"/>
  <c r="BB1495" i="2"/>
  <c r="AL1495" i="2"/>
  <c r="V1495" i="2"/>
  <c r="CG1495" i="2"/>
  <c r="BP1495" i="2"/>
  <c r="AZ1495" i="2"/>
  <c r="AJ1495" i="2"/>
  <c r="CF1495" i="2"/>
  <c r="BO1495" i="2"/>
  <c r="AY1495" i="2"/>
  <c r="AI1495" i="2"/>
  <c r="CD1495" i="2"/>
  <c r="BN1495" i="2"/>
  <c r="AX1495" i="2"/>
  <c r="AH1495" i="2"/>
  <c r="BM1495" i="2"/>
  <c r="AW1495" i="2"/>
  <c r="AG1495" i="2"/>
  <c r="BL1495" i="2"/>
  <c r="AV1495" i="2"/>
  <c r="AF1495" i="2"/>
  <c r="BK1495" i="2"/>
  <c r="AU1495" i="2"/>
  <c r="AE1495" i="2"/>
  <c r="BJ1495" i="2"/>
  <c r="AT1495" i="2"/>
  <c r="AD1495" i="2"/>
  <c r="BI1495" i="2"/>
  <c r="AS1495" i="2"/>
  <c r="AC1495" i="2"/>
  <c r="BH1495" i="2"/>
  <c r="AR1495" i="2"/>
  <c r="AB1495" i="2"/>
  <c r="BW1495" i="2"/>
  <c r="BG1495" i="2"/>
  <c r="AQ1495" i="2"/>
  <c r="AA1495" i="2"/>
  <c r="BV1495" i="2"/>
  <c r="BF1495" i="2"/>
  <c r="AP1495" i="2"/>
  <c r="Z1495" i="2"/>
  <c r="BQ1495" i="2"/>
  <c r="BE1495" i="2"/>
  <c r="BA1495" i="2"/>
  <c r="AO1495" i="2"/>
  <c r="AK1495" i="2"/>
  <c r="Y1495" i="2"/>
  <c r="U1495" i="2"/>
  <c r="BU1495" i="2"/>
  <c r="BT1543" i="2"/>
  <c r="BD1543" i="2"/>
  <c r="AN1543" i="2"/>
  <c r="X1543" i="2"/>
  <c r="BS1543" i="2"/>
  <c r="BC1543" i="2"/>
  <c r="AM1543" i="2"/>
  <c r="W1543" i="2"/>
  <c r="BR1543" i="2"/>
  <c r="BB1543" i="2"/>
  <c r="AL1543" i="2"/>
  <c r="V1543" i="2"/>
  <c r="BP1543" i="2"/>
  <c r="AZ1543" i="2"/>
  <c r="AJ1543" i="2"/>
  <c r="BO1543" i="2"/>
  <c r="AY1543" i="2"/>
  <c r="AI1543" i="2"/>
  <c r="BN1543" i="2"/>
  <c r="AX1543" i="2"/>
  <c r="AH1543" i="2"/>
  <c r="BM1543" i="2"/>
  <c r="AW1543" i="2"/>
  <c r="AG1543" i="2"/>
  <c r="BL1543" i="2"/>
  <c r="AV1543" i="2"/>
  <c r="AF1543" i="2"/>
  <c r="CA1543" i="2"/>
  <c r="BK1543" i="2"/>
  <c r="AU1543" i="2"/>
  <c r="AE1543" i="2"/>
  <c r="BZ1543" i="2"/>
  <c r="BJ1543" i="2"/>
  <c r="AT1543" i="2"/>
  <c r="AD1543" i="2"/>
  <c r="BY1543" i="2"/>
  <c r="BI1543" i="2"/>
  <c r="AS1543" i="2"/>
  <c r="AC1543" i="2"/>
  <c r="BX1543" i="2"/>
  <c r="BH1543" i="2"/>
  <c r="AR1543" i="2"/>
  <c r="AB1543" i="2"/>
  <c r="BW1543" i="2"/>
  <c r="BG1543" i="2"/>
  <c r="AQ1543" i="2"/>
  <c r="AA1543" i="2"/>
  <c r="BV1543" i="2"/>
  <c r="BF1543" i="2"/>
  <c r="AP1543" i="2"/>
  <c r="Z1543" i="2"/>
  <c r="BA1543" i="2"/>
  <c r="AO1543" i="2"/>
  <c r="AK1543" i="2"/>
  <c r="Y1543" i="2"/>
  <c r="U1543" i="2"/>
  <c r="BE1543" i="2"/>
  <c r="BU1543" i="2"/>
  <c r="BQ1543" i="2"/>
  <c r="BB1644" i="2"/>
  <c r="AL1644" i="2"/>
  <c r="V1644" i="2"/>
  <c r="BA1644" i="2"/>
  <c r="AK1644" i="2"/>
  <c r="U1644" i="2"/>
  <c r="CG1644" i="2"/>
  <c r="AZ1644" i="2"/>
  <c r="AJ1644" i="2"/>
  <c r="CF1644" i="2"/>
  <c r="AY1644" i="2"/>
  <c r="AI1644" i="2"/>
  <c r="CD1644" i="2"/>
  <c r="AX1644" i="2"/>
  <c r="AH1644" i="2"/>
  <c r="AW1644" i="2"/>
  <c r="AG1644" i="2"/>
  <c r="CB1644" i="2"/>
  <c r="AV1644" i="2"/>
  <c r="AF1644" i="2"/>
  <c r="CA1644" i="2"/>
  <c r="AU1644" i="2"/>
  <c r="AE1644" i="2"/>
  <c r="BZ1644" i="2"/>
  <c r="AT1644" i="2"/>
  <c r="AD1644" i="2"/>
  <c r="BY1644" i="2"/>
  <c r="AS1644" i="2"/>
  <c r="AC1644" i="2"/>
  <c r="BX1644" i="2"/>
  <c r="AR1644" i="2"/>
  <c r="AB1644" i="2"/>
  <c r="BW1644" i="2"/>
  <c r="AQ1644" i="2"/>
  <c r="AA1644" i="2"/>
  <c r="BF1644" i="2"/>
  <c r="AP1644" i="2"/>
  <c r="Z1644" i="2"/>
  <c r="BE1644" i="2"/>
  <c r="AO1644" i="2"/>
  <c r="Y1644" i="2"/>
  <c r="BD1644" i="2"/>
  <c r="AN1644" i="2"/>
  <c r="X1644" i="2"/>
  <c r="BC1644" i="2"/>
  <c r="AM1644" i="2"/>
  <c r="W1644" i="2"/>
  <c r="BB1692" i="2"/>
  <c r="AL1692" i="2"/>
  <c r="V1692" i="2"/>
  <c r="BA1692" i="2"/>
  <c r="AK1692" i="2"/>
  <c r="U1692" i="2"/>
  <c r="CG1692" i="2"/>
  <c r="AZ1692" i="2"/>
  <c r="AJ1692" i="2"/>
  <c r="CF1692" i="2"/>
  <c r="AY1692" i="2"/>
  <c r="AI1692" i="2"/>
  <c r="CD1692" i="2"/>
  <c r="AX1692" i="2"/>
  <c r="AH1692" i="2"/>
  <c r="AW1692" i="2"/>
  <c r="AG1692" i="2"/>
  <c r="CB1692" i="2"/>
  <c r="AV1692" i="2"/>
  <c r="AF1692" i="2"/>
  <c r="CA1692" i="2"/>
  <c r="AU1692" i="2"/>
  <c r="AE1692" i="2"/>
  <c r="BZ1692" i="2"/>
  <c r="BJ1692" i="2"/>
  <c r="AT1692" i="2"/>
  <c r="AD1692" i="2"/>
  <c r="BY1692" i="2"/>
  <c r="BI1692" i="2"/>
  <c r="AS1692" i="2"/>
  <c r="AC1692" i="2"/>
  <c r="BH1692" i="2"/>
  <c r="AR1692" i="2"/>
  <c r="AB1692" i="2"/>
  <c r="BG1692" i="2"/>
  <c r="AQ1692" i="2"/>
  <c r="AA1692" i="2"/>
  <c r="BF1692" i="2"/>
  <c r="AP1692" i="2"/>
  <c r="Z1692" i="2"/>
  <c r="BE1692" i="2"/>
  <c r="AO1692" i="2"/>
  <c r="Y1692" i="2"/>
  <c r="BD1692" i="2"/>
  <c r="AN1692" i="2"/>
  <c r="X1692" i="2"/>
  <c r="BC1692" i="2"/>
  <c r="AM1692" i="2"/>
  <c r="W1692" i="2"/>
  <c r="BA1740" i="2"/>
  <c r="AK1740" i="2"/>
  <c r="U1740" i="2"/>
  <c r="CG1740" i="2"/>
  <c r="AZ1740" i="2"/>
  <c r="AJ1740" i="2"/>
  <c r="CF1740" i="2"/>
  <c r="AY1740" i="2"/>
  <c r="AI1740" i="2"/>
  <c r="CD1740" i="2"/>
  <c r="AX1740" i="2"/>
  <c r="AH1740" i="2"/>
  <c r="AW1740" i="2"/>
  <c r="AG1740" i="2"/>
  <c r="CB1740" i="2"/>
  <c r="AV1740" i="2"/>
  <c r="AF1740" i="2"/>
  <c r="CA1740" i="2"/>
  <c r="AU1740" i="2"/>
  <c r="AE1740" i="2"/>
  <c r="BZ1740" i="2"/>
  <c r="AT1740" i="2"/>
  <c r="AD1740" i="2"/>
  <c r="BY1740" i="2"/>
  <c r="AS1740" i="2"/>
  <c r="AC1740" i="2"/>
  <c r="BX1740" i="2"/>
  <c r="AR1740" i="2"/>
  <c r="AB1740" i="2"/>
  <c r="BW1740" i="2"/>
  <c r="AQ1740" i="2"/>
  <c r="AA1740" i="2"/>
  <c r="BF1740" i="2"/>
  <c r="AP1740" i="2"/>
  <c r="Z1740" i="2"/>
  <c r="BE1740" i="2"/>
  <c r="AO1740" i="2"/>
  <c r="Y1740" i="2"/>
  <c r="BD1740" i="2"/>
  <c r="AN1740" i="2"/>
  <c r="X1740" i="2"/>
  <c r="BC1740" i="2"/>
  <c r="AM1740" i="2"/>
  <c r="W1740" i="2"/>
  <c r="BB1740" i="2"/>
  <c r="AL1740" i="2"/>
  <c r="V1740" i="2"/>
  <c r="BZ1789" i="2"/>
  <c r="BJ1789" i="2"/>
  <c r="AT1789" i="2"/>
  <c r="AD1789" i="2"/>
  <c r="BY1789" i="2"/>
  <c r="BI1789" i="2"/>
  <c r="AS1789" i="2"/>
  <c r="AC1789" i="2"/>
  <c r="BH1789" i="2"/>
  <c r="AR1789" i="2"/>
  <c r="AB1789" i="2"/>
  <c r="BG1789" i="2"/>
  <c r="AQ1789" i="2"/>
  <c r="AA1789" i="2"/>
  <c r="BF1789" i="2"/>
  <c r="AP1789" i="2"/>
  <c r="Z1789" i="2"/>
  <c r="BE1789" i="2"/>
  <c r="AO1789" i="2"/>
  <c r="Y1789" i="2"/>
  <c r="BD1789" i="2"/>
  <c r="AN1789" i="2"/>
  <c r="X1789" i="2"/>
  <c r="BC1789" i="2"/>
  <c r="AM1789" i="2"/>
  <c r="W1789" i="2"/>
  <c r="BB1789" i="2"/>
  <c r="AL1789" i="2"/>
  <c r="V1789" i="2"/>
  <c r="BA1789" i="2"/>
  <c r="AK1789" i="2"/>
  <c r="U1789" i="2"/>
  <c r="CG1789" i="2"/>
  <c r="AZ1789" i="2"/>
  <c r="AJ1789" i="2"/>
  <c r="CF1789" i="2"/>
  <c r="AY1789" i="2"/>
  <c r="AI1789" i="2"/>
  <c r="CD1789" i="2"/>
  <c r="AX1789" i="2"/>
  <c r="AH1789" i="2"/>
  <c r="CC1789" i="2"/>
  <c r="AW1789" i="2"/>
  <c r="AG1789" i="2"/>
  <c r="CB1789" i="2"/>
  <c r="CA1789" i="2"/>
  <c r="AV1789" i="2"/>
  <c r="AU1789" i="2"/>
  <c r="AF1789" i="2"/>
  <c r="AE1789" i="2"/>
  <c r="BJ1839" i="2"/>
  <c r="AT1839" i="2"/>
  <c r="AD1839" i="2"/>
  <c r="BI1839" i="2"/>
  <c r="AS1839" i="2"/>
  <c r="AC1839" i="2"/>
  <c r="BH1839" i="2"/>
  <c r="AR1839" i="2"/>
  <c r="AB1839" i="2"/>
  <c r="BW1839" i="2"/>
  <c r="BG1839" i="2"/>
  <c r="AQ1839" i="2"/>
  <c r="AA1839" i="2"/>
  <c r="BV1839" i="2"/>
  <c r="BF1839" i="2"/>
  <c r="AP1839" i="2"/>
  <c r="Z1839" i="2"/>
  <c r="BU1839" i="2"/>
  <c r="BE1839" i="2"/>
  <c r="AO1839" i="2"/>
  <c r="Y1839" i="2"/>
  <c r="BT1839" i="2"/>
  <c r="BD1839" i="2"/>
  <c r="AN1839" i="2"/>
  <c r="X1839" i="2"/>
  <c r="BS1839" i="2"/>
  <c r="BC1839" i="2"/>
  <c r="AM1839" i="2"/>
  <c r="W1839" i="2"/>
  <c r="BR1839" i="2"/>
  <c r="BB1839" i="2"/>
  <c r="AL1839" i="2"/>
  <c r="V1839" i="2"/>
  <c r="BQ1839" i="2"/>
  <c r="BA1839" i="2"/>
  <c r="AK1839" i="2"/>
  <c r="U1839" i="2"/>
  <c r="CG1839" i="2"/>
  <c r="BP1839" i="2"/>
  <c r="AZ1839" i="2"/>
  <c r="AJ1839" i="2"/>
  <c r="CF1839" i="2"/>
  <c r="BO1839" i="2"/>
  <c r="AY1839" i="2"/>
  <c r="AI1839" i="2"/>
  <c r="CD1839" i="2"/>
  <c r="BN1839" i="2"/>
  <c r="AX1839" i="2"/>
  <c r="AH1839" i="2"/>
  <c r="BM1839" i="2"/>
  <c r="AW1839" i="2"/>
  <c r="AG1839" i="2"/>
  <c r="AF1839" i="2"/>
  <c r="AE1839" i="2"/>
  <c r="BL1839" i="2"/>
  <c r="BK1839" i="2"/>
  <c r="AV1839" i="2"/>
  <c r="AU1839" i="2"/>
  <c r="BV1887" i="2"/>
  <c r="BF1887" i="2"/>
  <c r="AP1887" i="2"/>
  <c r="Z1887" i="2"/>
  <c r="BU1887" i="2"/>
  <c r="BE1887" i="2"/>
  <c r="AO1887" i="2"/>
  <c r="Y1887" i="2"/>
  <c r="BT1887" i="2"/>
  <c r="BD1887" i="2"/>
  <c r="AN1887" i="2"/>
  <c r="X1887" i="2"/>
  <c r="BS1887" i="2"/>
  <c r="BC1887" i="2"/>
  <c r="AM1887" i="2"/>
  <c r="W1887" i="2"/>
  <c r="BR1887" i="2"/>
  <c r="BB1887" i="2"/>
  <c r="AL1887" i="2"/>
  <c r="V1887" i="2"/>
  <c r="BQ1887" i="2"/>
  <c r="BA1887" i="2"/>
  <c r="AK1887" i="2"/>
  <c r="U1887" i="2"/>
  <c r="CG1887" i="2"/>
  <c r="BP1887" i="2"/>
  <c r="AZ1887" i="2"/>
  <c r="AJ1887" i="2"/>
  <c r="CF1887" i="2"/>
  <c r="BO1887" i="2"/>
  <c r="AY1887" i="2"/>
  <c r="AI1887" i="2"/>
  <c r="CD1887" i="2"/>
  <c r="BN1887" i="2"/>
  <c r="AX1887" i="2"/>
  <c r="AH1887" i="2"/>
  <c r="BM1887" i="2"/>
  <c r="AW1887" i="2"/>
  <c r="AG1887" i="2"/>
  <c r="BL1887" i="2"/>
  <c r="AV1887" i="2"/>
  <c r="AF1887" i="2"/>
  <c r="BJ1887" i="2"/>
  <c r="AT1887" i="2"/>
  <c r="AD1887" i="2"/>
  <c r="BI1887" i="2"/>
  <c r="AS1887" i="2"/>
  <c r="AC1887" i="2"/>
  <c r="AU1887" i="2"/>
  <c r="AR1887" i="2"/>
  <c r="AQ1887" i="2"/>
  <c r="AE1887" i="2"/>
  <c r="AB1887" i="2"/>
  <c r="AA1887" i="2"/>
  <c r="BW1887" i="2"/>
  <c r="BK1887" i="2"/>
  <c r="BG1887" i="2"/>
  <c r="BH1887" i="2"/>
  <c r="BV1936" i="2"/>
  <c r="BF1936" i="2"/>
  <c r="AP1936" i="2"/>
  <c r="Z1936" i="2"/>
  <c r="BU1936" i="2"/>
  <c r="BE1936" i="2"/>
  <c r="AO1936" i="2"/>
  <c r="Y1936" i="2"/>
  <c r="BT1936" i="2"/>
  <c r="BD1936" i="2"/>
  <c r="AN1936" i="2"/>
  <c r="X1936" i="2"/>
  <c r="BS1936" i="2"/>
  <c r="BC1936" i="2"/>
  <c r="AM1936" i="2"/>
  <c r="W1936" i="2"/>
  <c r="BR1936" i="2"/>
  <c r="BB1936" i="2"/>
  <c r="AL1936" i="2"/>
  <c r="V1936" i="2"/>
  <c r="BQ1936" i="2"/>
  <c r="BA1936" i="2"/>
  <c r="AK1936" i="2"/>
  <c r="U1936" i="2"/>
  <c r="CG1936" i="2"/>
  <c r="BP1936" i="2"/>
  <c r="AZ1936" i="2"/>
  <c r="AJ1936" i="2"/>
  <c r="CF1936" i="2"/>
  <c r="BO1936" i="2"/>
  <c r="AY1936" i="2"/>
  <c r="AI1936" i="2"/>
  <c r="CD1936" i="2"/>
  <c r="BN1936" i="2"/>
  <c r="AX1936" i="2"/>
  <c r="AH1936" i="2"/>
  <c r="BM1936" i="2"/>
  <c r="AW1936" i="2"/>
  <c r="AG1936" i="2"/>
  <c r="BL1936" i="2"/>
  <c r="AV1936" i="2"/>
  <c r="AF1936" i="2"/>
  <c r="BK1936" i="2"/>
  <c r="AU1936" i="2"/>
  <c r="AE1936" i="2"/>
  <c r="BJ1936" i="2"/>
  <c r="AT1936" i="2"/>
  <c r="AD1936" i="2"/>
  <c r="BI1936" i="2"/>
  <c r="AS1936" i="2"/>
  <c r="AC1936" i="2"/>
  <c r="BW1936" i="2"/>
  <c r="BH1936" i="2"/>
  <c r="BG1936" i="2"/>
  <c r="AR1936" i="2"/>
  <c r="AQ1936" i="2"/>
  <c r="AB1936" i="2"/>
  <c r="AA1936" i="2"/>
  <c r="BX1988" i="2"/>
  <c r="AR1988" i="2"/>
  <c r="AB1988" i="2"/>
  <c r="BW1988" i="2"/>
  <c r="AQ1988" i="2"/>
  <c r="AA1988" i="2"/>
  <c r="BV1988" i="2"/>
  <c r="AP1988" i="2"/>
  <c r="Z1988" i="2"/>
  <c r="BT1988" i="2"/>
  <c r="AN1988" i="2"/>
  <c r="X1988" i="2"/>
  <c r="BS1988" i="2"/>
  <c r="AM1988" i="2"/>
  <c r="W1988" i="2"/>
  <c r="BR1988" i="2"/>
  <c r="BB1988" i="2"/>
  <c r="AL1988" i="2"/>
  <c r="V1988" i="2"/>
  <c r="BQ1988" i="2"/>
  <c r="BA1988" i="2"/>
  <c r="AK1988" i="2"/>
  <c r="U1988" i="2"/>
  <c r="CG1988" i="2"/>
  <c r="BP1988" i="2"/>
  <c r="AZ1988" i="2"/>
  <c r="AJ1988" i="2"/>
  <c r="CF1988" i="2"/>
  <c r="BO1988" i="2"/>
  <c r="AY1988" i="2"/>
  <c r="AI1988" i="2"/>
  <c r="CD1988" i="2"/>
  <c r="BN1988" i="2"/>
  <c r="AX1988" i="2"/>
  <c r="AH1988" i="2"/>
  <c r="CC1988" i="2"/>
  <c r="BM1988" i="2"/>
  <c r="AW1988" i="2"/>
  <c r="AG1988" i="2"/>
  <c r="CB1988" i="2"/>
  <c r="BL1988" i="2"/>
  <c r="AV1988" i="2"/>
  <c r="AF1988" i="2"/>
  <c r="CA1988" i="2"/>
  <c r="BK1988" i="2"/>
  <c r="AU1988" i="2"/>
  <c r="AE1988" i="2"/>
  <c r="BZ1988" i="2"/>
  <c r="BJ1988" i="2"/>
  <c r="AT1988" i="2"/>
  <c r="AD1988" i="2"/>
  <c r="AC1988" i="2"/>
  <c r="Y1988" i="2"/>
  <c r="BY1988" i="2"/>
  <c r="BU1988" i="2"/>
  <c r="AS1988" i="2"/>
  <c r="AO1988" i="2"/>
  <c r="CD2041" i="2"/>
  <c r="BN2041" i="2"/>
  <c r="AX2041" i="2"/>
  <c r="AH2041" i="2"/>
  <c r="BM2041" i="2"/>
  <c r="AW2041" i="2"/>
  <c r="AG2041" i="2"/>
  <c r="BL2041" i="2"/>
  <c r="AV2041" i="2"/>
  <c r="AF2041" i="2"/>
  <c r="BK2041" i="2"/>
  <c r="AU2041" i="2"/>
  <c r="AE2041" i="2"/>
  <c r="BJ2041" i="2"/>
  <c r="AT2041" i="2"/>
  <c r="AD2041" i="2"/>
  <c r="BI2041" i="2"/>
  <c r="AS2041" i="2"/>
  <c r="AC2041" i="2"/>
  <c r="BH2041" i="2"/>
  <c r="AR2041" i="2"/>
  <c r="AB2041" i="2"/>
  <c r="BG2041" i="2"/>
  <c r="AQ2041" i="2"/>
  <c r="AA2041" i="2"/>
  <c r="BF2041" i="2"/>
  <c r="AP2041" i="2"/>
  <c r="Z2041" i="2"/>
  <c r="BE2041" i="2"/>
  <c r="AO2041" i="2"/>
  <c r="Y2041" i="2"/>
  <c r="BD2041" i="2"/>
  <c r="AN2041" i="2"/>
  <c r="X2041" i="2"/>
  <c r="BC2041" i="2"/>
  <c r="AM2041" i="2"/>
  <c r="W2041" i="2"/>
  <c r="BB2041" i="2"/>
  <c r="AL2041" i="2"/>
  <c r="V2041" i="2"/>
  <c r="BA2041" i="2"/>
  <c r="AK2041" i="2"/>
  <c r="U2041" i="2"/>
  <c r="BO2041" i="2"/>
  <c r="AZ2041" i="2"/>
  <c r="AY2041" i="2"/>
  <c r="AJ2041" i="2"/>
  <c r="AI2041" i="2"/>
  <c r="CG2041" i="2"/>
  <c r="CF2041" i="2"/>
  <c r="CD2092" i="2"/>
  <c r="BN2092" i="2"/>
  <c r="AX2092" i="2"/>
  <c r="AH2092" i="2"/>
  <c r="CC2092" i="2"/>
  <c r="BM2092" i="2"/>
  <c r="AW2092" i="2"/>
  <c r="AG2092" i="2"/>
  <c r="CB2092" i="2"/>
  <c r="BL2092" i="2"/>
  <c r="AV2092" i="2"/>
  <c r="AF2092" i="2"/>
  <c r="CA2092" i="2"/>
  <c r="BK2092" i="2"/>
  <c r="AU2092" i="2"/>
  <c r="AE2092" i="2"/>
  <c r="BZ2092" i="2"/>
  <c r="BJ2092" i="2"/>
  <c r="AT2092" i="2"/>
  <c r="AD2092" i="2"/>
  <c r="BY2092" i="2"/>
  <c r="BI2092" i="2"/>
  <c r="AS2092" i="2"/>
  <c r="AC2092" i="2"/>
  <c r="BH2092" i="2"/>
  <c r="AR2092" i="2"/>
  <c r="AB2092" i="2"/>
  <c r="BG2092" i="2"/>
  <c r="AQ2092" i="2"/>
  <c r="AA2092" i="2"/>
  <c r="BF2092" i="2"/>
  <c r="AP2092" i="2"/>
  <c r="Z2092" i="2"/>
  <c r="BE2092" i="2"/>
  <c r="AO2092" i="2"/>
  <c r="Y2092" i="2"/>
  <c r="BD2092" i="2"/>
  <c r="AN2092" i="2"/>
  <c r="X2092" i="2"/>
  <c r="BS2092" i="2"/>
  <c r="BC2092" i="2"/>
  <c r="AM2092" i="2"/>
  <c r="W2092" i="2"/>
  <c r="BR2092" i="2"/>
  <c r="BB2092" i="2"/>
  <c r="AL2092" i="2"/>
  <c r="V2092" i="2"/>
  <c r="BQ2092" i="2"/>
  <c r="BA2092" i="2"/>
  <c r="AK2092" i="2"/>
  <c r="U2092" i="2"/>
  <c r="BO2092" i="2"/>
  <c r="AZ2092" i="2"/>
  <c r="AY2092" i="2"/>
  <c r="AJ2092" i="2"/>
  <c r="AI2092" i="2"/>
  <c r="CG2092" i="2"/>
  <c r="CF2092" i="2"/>
  <c r="BP2092" i="2"/>
  <c r="BC2145" i="2"/>
  <c r="AM2145" i="2"/>
  <c r="W2145" i="2"/>
  <c r="BB2145" i="2"/>
  <c r="AL2145" i="2"/>
  <c r="V2145" i="2"/>
  <c r="BA2145" i="2"/>
  <c r="AK2145" i="2"/>
  <c r="U2145" i="2"/>
  <c r="CG2145" i="2"/>
  <c r="AZ2145" i="2"/>
  <c r="AJ2145" i="2"/>
  <c r="CF2145" i="2"/>
  <c r="AY2145" i="2"/>
  <c r="AI2145" i="2"/>
  <c r="CD2145" i="2"/>
  <c r="AX2145" i="2"/>
  <c r="AH2145" i="2"/>
  <c r="CC2145" i="2"/>
  <c r="AW2145" i="2"/>
  <c r="AG2145" i="2"/>
  <c r="CB2145" i="2"/>
  <c r="AV2145" i="2"/>
  <c r="AF2145" i="2"/>
  <c r="CA2145" i="2"/>
  <c r="AU2145" i="2"/>
  <c r="AE2145" i="2"/>
  <c r="BY2145" i="2"/>
  <c r="BI2145" i="2"/>
  <c r="AS2145" i="2"/>
  <c r="AC2145" i="2"/>
  <c r="BH2145" i="2"/>
  <c r="AR2145" i="2"/>
  <c r="AB2145" i="2"/>
  <c r="BF2145" i="2"/>
  <c r="AP2145" i="2"/>
  <c r="Z2145" i="2"/>
  <c r="BE2145" i="2"/>
  <c r="AO2145" i="2"/>
  <c r="Y2145" i="2"/>
  <c r="BD2145" i="2"/>
  <c r="AN2145" i="2"/>
  <c r="X2145" i="2"/>
  <c r="BJ2145" i="2"/>
  <c r="BG2145" i="2"/>
  <c r="AT2145" i="2"/>
  <c r="AQ2145" i="2"/>
  <c r="AD2145" i="2"/>
  <c r="AA2145" i="2"/>
  <c r="BZ2145" i="2"/>
  <c r="CA2298" i="2"/>
  <c r="AU2298" i="2"/>
  <c r="AE2298" i="2"/>
  <c r="BZ2298" i="2"/>
  <c r="BJ2298" i="2"/>
  <c r="AT2298" i="2"/>
  <c r="AD2298" i="2"/>
  <c r="BY2298" i="2"/>
  <c r="BI2298" i="2"/>
  <c r="AS2298" i="2"/>
  <c r="AC2298" i="2"/>
  <c r="BW2298" i="2"/>
  <c r="BG2298" i="2"/>
  <c r="AQ2298" i="2"/>
  <c r="AA2298" i="2"/>
  <c r="BV2298" i="2"/>
  <c r="BF2298" i="2"/>
  <c r="AP2298" i="2"/>
  <c r="Z2298" i="2"/>
  <c r="BU2298" i="2"/>
  <c r="BE2298" i="2"/>
  <c r="AO2298" i="2"/>
  <c r="Y2298" i="2"/>
  <c r="BT2298" i="2"/>
  <c r="BD2298" i="2"/>
  <c r="AN2298" i="2"/>
  <c r="X2298" i="2"/>
  <c r="BS2298" i="2"/>
  <c r="BC2298" i="2"/>
  <c r="AM2298" i="2"/>
  <c r="W2298" i="2"/>
  <c r="BQ2298" i="2"/>
  <c r="BA2298" i="2"/>
  <c r="AK2298" i="2"/>
  <c r="U2298" i="2"/>
  <c r="CG2298" i="2"/>
  <c r="AZ2298" i="2"/>
  <c r="AJ2298" i="2"/>
  <c r="CD2298" i="2"/>
  <c r="AX2298" i="2"/>
  <c r="AH2298" i="2"/>
  <c r="CB2298" i="2"/>
  <c r="AV2298" i="2"/>
  <c r="AF2298" i="2"/>
  <c r="AW2298" i="2"/>
  <c r="AR2298" i="2"/>
  <c r="AL2298" i="2"/>
  <c r="AI2298" i="2"/>
  <c r="AG2298" i="2"/>
  <c r="AB2298" i="2"/>
  <c r="V2298" i="2"/>
  <c r="CF2298" i="2"/>
  <c r="CC2298" i="2"/>
  <c r="BX2298" i="2"/>
  <c r="BR2298" i="2"/>
  <c r="BH2298" i="2"/>
  <c r="BB2298" i="2"/>
  <c r="AY2298" i="2"/>
  <c r="CB651" i="2"/>
  <c r="AV651" i="2"/>
  <c r="AF651" i="2"/>
  <c r="CA651" i="2"/>
  <c r="AU651" i="2"/>
  <c r="AE651" i="2"/>
  <c r="BZ651" i="2"/>
  <c r="AT651" i="2"/>
  <c r="AD651" i="2"/>
  <c r="BY651" i="2"/>
  <c r="AS651" i="2"/>
  <c r="AC651" i="2"/>
  <c r="AR651" i="2"/>
  <c r="AB651" i="2"/>
  <c r="AQ651" i="2"/>
  <c r="AA651" i="2"/>
  <c r="BF651" i="2"/>
  <c r="AP651" i="2"/>
  <c r="Z651" i="2"/>
  <c r="BE651" i="2"/>
  <c r="AO651" i="2"/>
  <c r="Y651" i="2"/>
  <c r="BD651" i="2"/>
  <c r="AN651" i="2"/>
  <c r="X651" i="2"/>
  <c r="BC651" i="2"/>
  <c r="AM651" i="2"/>
  <c r="W651" i="2"/>
  <c r="BB651" i="2"/>
  <c r="AL651" i="2"/>
  <c r="V651" i="2"/>
  <c r="BA651" i="2"/>
  <c r="AK651" i="2"/>
  <c r="U651" i="2"/>
  <c r="CG651" i="2"/>
  <c r="AZ651" i="2"/>
  <c r="AJ651" i="2"/>
  <c r="CF651" i="2"/>
  <c r="AY651" i="2"/>
  <c r="AI651" i="2"/>
  <c r="CD651" i="2"/>
  <c r="CC651" i="2"/>
  <c r="AX651" i="2"/>
  <c r="AW651" i="2"/>
  <c r="AH651" i="2"/>
  <c r="AG651" i="2"/>
  <c r="BN1510" i="2"/>
  <c r="AX1510" i="2"/>
  <c r="AH1510" i="2"/>
  <c r="BM1510" i="2"/>
  <c r="AW1510" i="2"/>
  <c r="AG1510" i="2"/>
  <c r="BL1510" i="2"/>
  <c r="AV1510" i="2"/>
  <c r="AF1510" i="2"/>
  <c r="BZ1510" i="2"/>
  <c r="BJ1510" i="2"/>
  <c r="AT1510" i="2"/>
  <c r="AD1510" i="2"/>
  <c r="BY1510" i="2"/>
  <c r="BI1510" i="2"/>
  <c r="AS1510" i="2"/>
  <c r="AC1510" i="2"/>
  <c r="BX1510" i="2"/>
  <c r="BH1510" i="2"/>
  <c r="AR1510" i="2"/>
  <c r="AB1510" i="2"/>
  <c r="BW1510" i="2"/>
  <c r="BG1510" i="2"/>
  <c r="AQ1510" i="2"/>
  <c r="AA1510" i="2"/>
  <c r="BV1510" i="2"/>
  <c r="BF1510" i="2"/>
  <c r="AP1510" i="2"/>
  <c r="Z1510" i="2"/>
  <c r="BU1510" i="2"/>
  <c r="BE1510" i="2"/>
  <c r="AO1510" i="2"/>
  <c r="Y1510" i="2"/>
  <c r="BT1510" i="2"/>
  <c r="BD1510" i="2"/>
  <c r="AN1510" i="2"/>
  <c r="X1510" i="2"/>
  <c r="BS1510" i="2"/>
  <c r="BC1510" i="2"/>
  <c r="AM1510" i="2"/>
  <c r="W1510" i="2"/>
  <c r="BR1510" i="2"/>
  <c r="BB1510" i="2"/>
  <c r="AL1510" i="2"/>
  <c r="V1510" i="2"/>
  <c r="BQ1510" i="2"/>
  <c r="BA1510" i="2"/>
  <c r="AK1510" i="2"/>
  <c r="U1510" i="2"/>
  <c r="BP1510" i="2"/>
  <c r="AZ1510" i="2"/>
  <c r="AJ1510" i="2"/>
  <c r="AE1510" i="2"/>
  <c r="CA1510" i="2"/>
  <c r="BO1510" i="2"/>
  <c r="BK1510" i="2"/>
  <c r="AI1510" i="2"/>
  <c r="AY1510" i="2"/>
  <c r="AU1510" i="2"/>
  <c r="BR2262" i="2"/>
  <c r="BB2262" i="2"/>
  <c r="AL2262" i="2"/>
  <c r="V2262" i="2"/>
  <c r="BQ2262" i="2"/>
  <c r="BA2262" i="2"/>
  <c r="AK2262" i="2"/>
  <c r="U2262" i="2"/>
  <c r="CG2262" i="2"/>
  <c r="BP2262" i="2"/>
  <c r="AZ2262" i="2"/>
  <c r="AJ2262" i="2"/>
  <c r="CF2262" i="2"/>
  <c r="BO2262" i="2"/>
  <c r="AY2262" i="2"/>
  <c r="AI2262" i="2"/>
  <c r="CD2262" i="2"/>
  <c r="BN2262" i="2"/>
  <c r="AX2262" i="2"/>
  <c r="AH2262" i="2"/>
  <c r="CC2262" i="2"/>
  <c r="BM2262" i="2"/>
  <c r="AW2262" i="2"/>
  <c r="AG2262" i="2"/>
  <c r="CB2262" i="2"/>
  <c r="BL2262" i="2"/>
  <c r="AV2262" i="2"/>
  <c r="AF2262" i="2"/>
  <c r="CA2262" i="2"/>
  <c r="BK2262" i="2"/>
  <c r="AU2262" i="2"/>
  <c r="AE2262" i="2"/>
  <c r="BZ2262" i="2"/>
  <c r="BJ2262" i="2"/>
  <c r="AT2262" i="2"/>
  <c r="AD2262" i="2"/>
  <c r="BY2262" i="2"/>
  <c r="BI2262" i="2"/>
  <c r="AS2262" i="2"/>
  <c r="AC2262" i="2"/>
  <c r="BH2262" i="2"/>
  <c r="AR2262" i="2"/>
  <c r="AB2262" i="2"/>
  <c r="BG2262" i="2"/>
  <c r="AQ2262" i="2"/>
  <c r="AA2262" i="2"/>
  <c r="BF2262" i="2"/>
  <c r="AP2262" i="2"/>
  <c r="Z2262" i="2"/>
  <c r="BE2262" i="2"/>
  <c r="AO2262" i="2"/>
  <c r="Y2262" i="2"/>
  <c r="BD2262" i="2"/>
  <c r="AN2262" i="2"/>
  <c r="X2262" i="2"/>
  <c r="BS2262" i="2"/>
  <c r="BC2262" i="2"/>
  <c r="AM2262" i="2"/>
  <c r="W2262" i="2"/>
  <c r="BR1070" i="2"/>
  <c r="BB1070" i="2"/>
  <c r="AL1070" i="2"/>
  <c r="V1070" i="2"/>
  <c r="BQ1070" i="2"/>
  <c r="BA1070" i="2"/>
  <c r="AK1070" i="2"/>
  <c r="U1070" i="2"/>
  <c r="CG1070" i="2"/>
  <c r="BP1070" i="2"/>
  <c r="AZ1070" i="2"/>
  <c r="AJ1070" i="2"/>
  <c r="CF1070" i="2"/>
  <c r="BO1070" i="2"/>
  <c r="AY1070" i="2"/>
  <c r="AI1070" i="2"/>
  <c r="CD1070" i="2"/>
  <c r="BN1070" i="2"/>
  <c r="AX1070" i="2"/>
  <c r="AH1070" i="2"/>
  <c r="BM1070" i="2"/>
  <c r="AW1070" i="2"/>
  <c r="AG1070" i="2"/>
  <c r="BL1070" i="2"/>
  <c r="AV1070" i="2"/>
  <c r="AF1070" i="2"/>
  <c r="BK1070" i="2"/>
  <c r="AU1070" i="2"/>
  <c r="AE1070" i="2"/>
  <c r="BJ1070" i="2"/>
  <c r="AT1070" i="2"/>
  <c r="AD1070" i="2"/>
  <c r="BI1070" i="2"/>
  <c r="AS1070" i="2"/>
  <c r="AC1070" i="2"/>
  <c r="BH1070" i="2"/>
  <c r="AR1070" i="2"/>
  <c r="AB1070" i="2"/>
  <c r="BW1070" i="2"/>
  <c r="BG1070" i="2"/>
  <c r="AQ1070" i="2"/>
  <c r="AA1070" i="2"/>
  <c r="BV1070" i="2"/>
  <c r="BF1070" i="2"/>
  <c r="AP1070" i="2"/>
  <c r="Z1070" i="2"/>
  <c r="BU1070" i="2"/>
  <c r="BE1070" i="2"/>
  <c r="AO1070" i="2"/>
  <c r="Y1070" i="2"/>
  <c r="BT1070" i="2"/>
  <c r="BS1070" i="2"/>
  <c r="BD1070" i="2"/>
  <c r="BC1070" i="2"/>
  <c r="AN1070" i="2"/>
  <c r="AM1070" i="2"/>
  <c r="X1070" i="2"/>
  <c r="W1070" i="2"/>
  <c r="BX2260" i="2"/>
  <c r="CG413" i="2"/>
  <c r="CF413" i="2"/>
  <c r="CD413" i="2"/>
  <c r="CC413" i="2"/>
  <c r="CB413" i="2"/>
  <c r="CA413" i="2"/>
  <c r="BZ413" i="2"/>
  <c r="BY413" i="2"/>
  <c r="BX413" i="2"/>
  <c r="BW413" i="2"/>
  <c r="BV413" i="2"/>
  <c r="BU413" i="2"/>
  <c r="BT413" i="2"/>
  <c r="BS413" i="2"/>
  <c r="W413" i="2"/>
  <c r="V413" i="2"/>
  <c r="U413" i="2"/>
  <c r="BR1174" i="2"/>
  <c r="BB1174" i="2"/>
  <c r="AL1174" i="2"/>
  <c r="V1174" i="2"/>
  <c r="BQ1174" i="2"/>
  <c r="BA1174" i="2"/>
  <c r="AK1174" i="2"/>
  <c r="U1174" i="2"/>
  <c r="BP1174" i="2"/>
  <c r="AZ1174" i="2"/>
  <c r="AJ1174" i="2"/>
  <c r="BO1174" i="2"/>
  <c r="AY1174" i="2"/>
  <c r="AI1174" i="2"/>
  <c r="BN1174" i="2"/>
  <c r="AX1174" i="2"/>
  <c r="AH1174" i="2"/>
  <c r="BM1174" i="2"/>
  <c r="AW1174" i="2"/>
  <c r="AG1174" i="2"/>
  <c r="BL1174" i="2"/>
  <c r="AV1174" i="2"/>
  <c r="AF1174" i="2"/>
  <c r="CA1174" i="2"/>
  <c r="BK1174" i="2"/>
  <c r="AU1174" i="2"/>
  <c r="AE1174" i="2"/>
  <c r="BZ1174" i="2"/>
  <c r="BJ1174" i="2"/>
  <c r="AT1174" i="2"/>
  <c r="AD1174" i="2"/>
  <c r="BY1174" i="2"/>
  <c r="BI1174" i="2"/>
  <c r="AS1174" i="2"/>
  <c r="AC1174" i="2"/>
  <c r="BX1174" i="2"/>
  <c r="BH1174" i="2"/>
  <c r="AR1174" i="2"/>
  <c r="AB1174" i="2"/>
  <c r="BW1174" i="2"/>
  <c r="BG1174" i="2"/>
  <c r="AQ1174" i="2"/>
  <c r="AA1174" i="2"/>
  <c r="BV1174" i="2"/>
  <c r="BF1174" i="2"/>
  <c r="AP1174" i="2"/>
  <c r="Z1174" i="2"/>
  <c r="BU1174" i="2"/>
  <c r="BE1174" i="2"/>
  <c r="AO1174" i="2"/>
  <c r="Y1174" i="2"/>
  <c r="AM1174" i="2"/>
  <c r="X1174" i="2"/>
  <c r="W1174" i="2"/>
  <c r="BT1174" i="2"/>
  <c r="BS1174" i="2"/>
  <c r="BD1174" i="2"/>
  <c r="BC1174" i="2"/>
  <c r="AN1174" i="2"/>
  <c r="CG1567" i="2"/>
  <c r="BP1567" i="2"/>
  <c r="AZ1567" i="2"/>
  <c r="AJ1567" i="2"/>
  <c r="CF1567" i="2"/>
  <c r="BO1567" i="2"/>
  <c r="AY1567" i="2"/>
  <c r="AI1567" i="2"/>
  <c r="CD1567" i="2"/>
  <c r="BN1567" i="2"/>
  <c r="AX1567" i="2"/>
  <c r="AH1567" i="2"/>
  <c r="BM1567" i="2"/>
  <c r="AW1567" i="2"/>
  <c r="AG1567" i="2"/>
  <c r="BK1567" i="2"/>
  <c r="AU1567" i="2"/>
  <c r="AE1567" i="2"/>
  <c r="BJ1567" i="2"/>
  <c r="AT1567" i="2"/>
  <c r="AD1567" i="2"/>
  <c r="BI1567" i="2"/>
  <c r="AS1567" i="2"/>
  <c r="AC1567" i="2"/>
  <c r="BH1567" i="2"/>
  <c r="AR1567" i="2"/>
  <c r="AB1567" i="2"/>
  <c r="BW1567" i="2"/>
  <c r="BG1567" i="2"/>
  <c r="AQ1567" i="2"/>
  <c r="AA1567" i="2"/>
  <c r="BV1567" i="2"/>
  <c r="BF1567" i="2"/>
  <c r="AP1567" i="2"/>
  <c r="Z1567" i="2"/>
  <c r="BU1567" i="2"/>
  <c r="BE1567" i="2"/>
  <c r="AO1567" i="2"/>
  <c r="Y1567" i="2"/>
  <c r="BT1567" i="2"/>
  <c r="BD1567" i="2"/>
  <c r="AN1567" i="2"/>
  <c r="X1567" i="2"/>
  <c r="BS1567" i="2"/>
  <c r="BC1567" i="2"/>
  <c r="AM1567" i="2"/>
  <c r="W1567" i="2"/>
  <c r="BR1567" i="2"/>
  <c r="BB1567" i="2"/>
  <c r="AL1567" i="2"/>
  <c r="V1567" i="2"/>
  <c r="U1567" i="2"/>
  <c r="BQ1567" i="2"/>
  <c r="BL1567" i="2"/>
  <c r="BA1567" i="2"/>
  <c r="AV1567" i="2"/>
  <c r="AK1567" i="2"/>
  <c r="AF1567" i="2"/>
  <c r="BN2118" i="2"/>
  <c r="AH2118" i="2"/>
  <c r="BM2118" i="2"/>
  <c r="AW2118" i="2"/>
  <c r="AG2118" i="2"/>
  <c r="BL2118" i="2"/>
  <c r="AV2118" i="2"/>
  <c r="AF2118" i="2"/>
  <c r="BK2118" i="2"/>
  <c r="AU2118" i="2"/>
  <c r="AE2118" i="2"/>
  <c r="BJ2118" i="2"/>
  <c r="AT2118" i="2"/>
  <c r="AD2118" i="2"/>
  <c r="BY2118" i="2"/>
  <c r="BI2118" i="2"/>
  <c r="AS2118" i="2"/>
  <c r="AC2118" i="2"/>
  <c r="BX2118" i="2"/>
  <c r="BH2118" i="2"/>
  <c r="AR2118" i="2"/>
  <c r="AB2118" i="2"/>
  <c r="BW2118" i="2"/>
  <c r="BG2118" i="2"/>
  <c r="AQ2118" i="2"/>
  <c r="AA2118" i="2"/>
  <c r="BV2118" i="2"/>
  <c r="BF2118" i="2"/>
  <c r="AP2118" i="2"/>
  <c r="Z2118" i="2"/>
  <c r="BU2118" i="2"/>
  <c r="BE2118" i="2"/>
  <c r="AO2118" i="2"/>
  <c r="Y2118" i="2"/>
  <c r="BT2118" i="2"/>
  <c r="BD2118" i="2"/>
  <c r="AN2118" i="2"/>
  <c r="X2118" i="2"/>
  <c r="BS2118" i="2"/>
  <c r="AM2118" i="2"/>
  <c r="W2118" i="2"/>
  <c r="BR2118" i="2"/>
  <c r="AL2118" i="2"/>
  <c r="V2118" i="2"/>
  <c r="BQ2118" i="2"/>
  <c r="AK2118" i="2"/>
  <c r="U2118" i="2"/>
  <c r="CG2118" i="2"/>
  <c r="CF2118" i="2"/>
  <c r="BP2118" i="2"/>
  <c r="BO2118" i="2"/>
  <c r="AJ2118" i="2"/>
  <c r="AI2118" i="2"/>
  <c r="BO2265" i="2"/>
  <c r="BV141" i="2"/>
  <c r="AP141" i="2"/>
  <c r="BU141" i="2"/>
  <c r="AO141" i="2"/>
  <c r="BT141" i="2"/>
  <c r="AN141" i="2"/>
  <c r="BS141" i="2"/>
  <c r="AM141" i="2"/>
  <c r="W141" i="2"/>
  <c r="BR141" i="2"/>
  <c r="BB141" i="2"/>
  <c r="AL141" i="2"/>
  <c r="V141" i="2"/>
  <c r="BQ141" i="2"/>
  <c r="BA141" i="2"/>
  <c r="AK141" i="2"/>
  <c r="U141" i="2"/>
  <c r="CG141" i="2"/>
  <c r="BP141" i="2"/>
  <c r="AZ141" i="2"/>
  <c r="AJ141" i="2"/>
  <c r="CF141" i="2"/>
  <c r="BO141" i="2"/>
  <c r="AY141" i="2"/>
  <c r="AI141" i="2"/>
  <c r="CD141" i="2"/>
  <c r="BN141" i="2"/>
  <c r="AX141" i="2"/>
  <c r="AH141" i="2"/>
  <c r="CC141" i="2"/>
  <c r="BM141" i="2"/>
  <c r="AW141" i="2"/>
  <c r="AG141" i="2"/>
  <c r="CB141" i="2"/>
  <c r="AV141" i="2"/>
  <c r="AF141" i="2"/>
  <c r="CA141" i="2"/>
  <c r="AU141" i="2"/>
  <c r="AE141" i="2"/>
  <c r="BZ141" i="2"/>
  <c r="AT141" i="2"/>
  <c r="AD141" i="2"/>
  <c r="BY141" i="2"/>
  <c r="AS141" i="2"/>
  <c r="AC141" i="2"/>
  <c r="BW141" i="2"/>
  <c r="AQ141" i="2"/>
  <c r="BX141" i="2"/>
  <c r="AR141" i="2"/>
  <c r="BQ192" i="2"/>
  <c r="U192" i="2"/>
  <c r="CG192" i="2"/>
  <c r="BP192" i="2"/>
  <c r="CF192" i="2"/>
  <c r="BO192" i="2"/>
  <c r="CD192" i="2"/>
  <c r="BN192" i="2"/>
  <c r="CC192" i="2"/>
  <c r="BM192" i="2"/>
  <c r="CB192" i="2"/>
  <c r="BL192" i="2"/>
  <c r="CA192" i="2"/>
  <c r="BZ192" i="2"/>
  <c r="BY192" i="2"/>
  <c r="BX192" i="2"/>
  <c r="AB192" i="2"/>
  <c r="BW192" i="2"/>
  <c r="AA192" i="2"/>
  <c r="BV192" i="2"/>
  <c r="Z192" i="2"/>
  <c r="BU192" i="2"/>
  <c r="Y192" i="2"/>
  <c r="BT192" i="2"/>
  <c r="X192" i="2"/>
  <c r="BR192" i="2"/>
  <c r="V192" i="2"/>
  <c r="BS192" i="2"/>
  <c r="W192" i="2"/>
  <c r="U246" i="2"/>
  <c r="CG246" i="2"/>
  <c r="CF246" i="2"/>
  <c r="CD246" i="2"/>
  <c r="V246" i="2"/>
  <c r="W246" i="2"/>
  <c r="AL294" i="2"/>
  <c r="V294" i="2"/>
  <c r="AK294" i="2"/>
  <c r="U294" i="2"/>
  <c r="CG294" i="2"/>
  <c r="AJ294" i="2"/>
  <c r="CF294" i="2"/>
  <c r="AI294" i="2"/>
  <c r="CD294" i="2"/>
  <c r="AH294" i="2"/>
  <c r="AB294" i="2"/>
  <c r="AA294" i="2"/>
  <c r="AP294" i="2"/>
  <c r="Z294" i="2"/>
  <c r="AO294" i="2"/>
  <c r="Y294" i="2"/>
  <c r="AN294" i="2"/>
  <c r="X294" i="2"/>
  <c r="AM294" i="2"/>
  <c r="W294" i="2"/>
  <c r="BR343" i="2"/>
  <c r="AL343" i="2"/>
  <c r="V343" i="2"/>
  <c r="BQ343" i="2"/>
  <c r="U343" i="2"/>
  <c r="CG343" i="2"/>
  <c r="BP343" i="2"/>
  <c r="CF343" i="2"/>
  <c r="BO343" i="2"/>
  <c r="CD343" i="2"/>
  <c r="CC343" i="2"/>
  <c r="CB343" i="2"/>
  <c r="CA343" i="2"/>
  <c r="BZ343" i="2"/>
  <c r="BY343" i="2"/>
  <c r="BX343" i="2"/>
  <c r="AB343" i="2"/>
  <c r="BW343" i="2"/>
  <c r="AQ343" i="2"/>
  <c r="AA343" i="2"/>
  <c r="BV343" i="2"/>
  <c r="AP343" i="2"/>
  <c r="Z343" i="2"/>
  <c r="BU343" i="2"/>
  <c r="AO343" i="2"/>
  <c r="Y343" i="2"/>
  <c r="BT343" i="2"/>
  <c r="AN343" i="2"/>
  <c r="X343" i="2"/>
  <c r="BS343" i="2"/>
  <c r="AM343" i="2"/>
  <c r="W343" i="2"/>
  <c r="V392" i="2"/>
  <c r="U392" i="2"/>
  <c r="CG392" i="2"/>
  <c r="CF392" i="2"/>
  <c r="CD392" i="2"/>
  <c r="CC392" i="2"/>
  <c r="AG392" i="2"/>
  <c r="CB392" i="2"/>
  <c r="AF392" i="2"/>
  <c r="CA392" i="2"/>
  <c r="AE392" i="2"/>
  <c r="BZ392" i="2"/>
  <c r="AD392" i="2"/>
  <c r="BY392" i="2"/>
  <c r="AC392" i="2"/>
  <c r="BX392" i="2"/>
  <c r="AB392" i="2"/>
  <c r="BW392" i="2"/>
  <c r="AA392" i="2"/>
  <c r="BV392" i="2"/>
  <c r="Z392" i="2"/>
  <c r="BU392" i="2"/>
  <c r="Y392" i="2"/>
  <c r="BT392" i="2"/>
  <c r="X392" i="2"/>
  <c r="W392" i="2"/>
  <c r="BS392" i="2"/>
  <c r="BR443" i="2"/>
  <c r="BB443" i="2"/>
  <c r="AL443" i="2"/>
  <c r="V443" i="2"/>
  <c r="BQ443" i="2"/>
  <c r="BA443" i="2"/>
  <c r="AK443" i="2"/>
  <c r="U443" i="2"/>
  <c r="CG443" i="2"/>
  <c r="BP443" i="2"/>
  <c r="AZ443" i="2"/>
  <c r="AJ443" i="2"/>
  <c r="CF443" i="2"/>
  <c r="BO443" i="2"/>
  <c r="AY443" i="2"/>
  <c r="AI443" i="2"/>
  <c r="CD443" i="2"/>
  <c r="BN443" i="2"/>
  <c r="AX443" i="2"/>
  <c r="AH443" i="2"/>
  <c r="CC443" i="2"/>
  <c r="BM443" i="2"/>
  <c r="AW443" i="2"/>
  <c r="CB443" i="2"/>
  <c r="BL443" i="2"/>
  <c r="AV443" i="2"/>
  <c r="CA443" i="2"/>
  <c r="BK443" i="2"/>
  <c r="AU443" i="2"/>
  <c r="BZ443" i="2"/>
  <c r="BJ443" i="2"/>
  <c r="AT443" i="2"/>
  <c r="BY443" i="2"/>
  <c r="BI443" i="2"/>
  <c r="AS443" i="2"/>
  <c r="BX443" i="2"/>
  <c r="BH443" i="2"/>
  <c r="AR443" i="2"/>
  <c r="AB443" i="2"/>
  <c r="BW443" i="2"/>
  <c r="BG443" i="2"/>
  <c r="AQ443" i="2"/>
  <c r="AA443" i="2"/>
  <c r="BV443" i="2"/>
  <c r="BF443" i="2"/>
  <c r="AP443" i="2"/>
  <c r="Z443" i="2"/>
  <c r="BU443" i="2"/>
  <c r="BE443" i="2"/>
  <c r="AO443" i="2"/>
  <c r="Y443" i="2"/>
  <c r="BT443" i="2"/>
  <c r="BD443" i="2"/>
  <c r="AN443" i="2"/>
  <c r="X443" i="2"/>
  <c r="BS443" i="2"/>
  <c r="BC443" i="2"/>
  <c r="AM443" i="2"/>
  <c r="W443" i="2"/>
  <c r="CF494" i="2"/>
  <c r="BO494" i="2"/>
  <c r="AI494" i="2"/>
  <c r="CD494" i="2"/>
  <c r="AH494" i="2"/>
  <c r="CC494" i="2"/>
  <c r="AW494" i="2"/>
  <c r="AG494" i="2"/>
  <c r="CB494" i="2"/>
  <c r="AV494" i="2"/>
  <c r="AF494" i="2"/>
  <c r="CA494" i="2"/>
  <c r="AU494" i="2"/>
  <c r="AE494" i="2"/>
  <c r="BY494" i="2"/>
  <c r="AS494" i="2"/>
  <c r="AC494" i="2"/>
  <c r="BX494" i="2"/>
  <c r="AR494" i="2"/>
  <c r="AB494" i="2"/>
  <c r="BW494" i="2"/>
  <c r="AQ494" i="2"/>
  <c r="AA494" i="2"/>
  <c r="BV494" i="2"/>
  <c r="AP494" i="2"/>
  <c r="Z494" i="2"/>
  <c r="BU494" i="2"/>
  <c r="AO494" i="2"/>
  <c r="Y494" i="2"/>
  <c r="BT494" i="2"/>
  <c r="AN494" i="2"/>
  <c r="X494" i="2"/>
  <c r="BS494" i="2"/>
  <c r="AM494" i="2"/>
  <c r="W494" i="2"/>
  <c r="BR494" i="2"/>
  <c r="AL494" i="2"/>
  <c r="V494" i="2"/>
  <c r="BQ494" i="2"/>
  <c r="AK494" i="2"/>
  <c r="U494" i="2"/>
  <c r="CG494" i="2"/>
  <c r="BP494" i="2"/>
  <c r="AJ494" i="2"/>
  <c r="BZ494" i="2"/>
  <c r="AT494" i="2"/>
  <c r="AD494" i="2"/>
  <c r="CF542" i="2"/>
  <c r="BO542" i="2"/>
  <c r="AY542" i="2"/>
  <c r="AI542" i="2"/>
  <c r="CD542" i="2"/>
  <c r="AX542" i="2"/>
  <c r="AH542" i="2"/>
  <c r="CC542" i="2"/>
  <c r="AW542" i="2"/>
  <c r="AG542" i="2"/>
  <c r="CB542" i="2"/>
  <c r="AV542" i="2"/>
  <c r="AF542" i="2"/>
  <c r="CA542" i="2"/>
  <c r="AU542" i="2"/>
  <c r="AE542" i="2"/>
  <c r="BZ542" i="2"/>
  <c r="AT542" i="2"/>
  <c r="AD542" i="2"/>
  <c r="BY542" i="2"/>
  <c r="AS542" i="2"/>
  <c r="AC542" i="2"/>
  <c r="BX542" i="2"/>
  <c r="AR542" i="2"/>
  <c r="AB542" i="2"/>
  <c r="BW542" i="2"/>
  <c r="AQ542" i="2"/>
  <c r="AA542" i="2"/>
  <c r="BV542" i="2"/>
  <c r="AP542" i="2"/>
  <c r="Z542" i="2"/>
  <c r="BU542" i="2"/>
  <c r="AO542" i="2"/>
  <c r="Y542" i="2"/>
  <c r="BT542" i="2"/>
  <c r="AN542" i="2"/>
  <c r="X542" i="2"/>
  <c r="BS542" i="2"/>
  <c r="AM542" i="2"/>
  <c r="W542" i="2"/>
  <c r="BR542" i="2"/>
  <c r="AL542" i="2"/>
  <c r="V542" i="2"/>
  <c r="BQ542" i="2"/>
  <c r="AK542" i="2"/>
  <c r="U542" i="2"/>
  <c r="CG542" i="2"/>
  <c r="BP542" i="2"/>
  <c r="AZ542" i="2"/>
  <c r="AJ542" i="2"/>
  <c r="CF591" i="2"/>
  <c r="AY591" i="2"/>
  <c r="AI591" i="2"/>
  <c r="CD591" i="2"/>
  <c r="AX591" i="2"/>
  <c r="AH591" i="2"/>
  <c r="CC591" i="2"/>
  <c r="AW591" i="2"/>
  <c r="AG591" i="2"/>
  <c r="CB591" i="2"/>
  <c r="AV591" i="2"/>
  <c r="AF591" i="2"/>
  <c r="CA591" i="2"/>
  <c r="AU591" i="2"/>
  <c r="AE591" i="2"/>
  <c r="BZ591" i="2"/>
  <c r="AT591" i="2"/>
  <c r="AD591" i="2"/>
  <c r="BY591" i="2"/>
  <c r="AS591" i="2"/>
  <c r="AC591" i="2"/>
  <c r="AR591" i="2"/>
  <c r="AB591" i="2"/>
  <c r="AQ591" i="2"/>
  <c r="AA591" i="2"/>
  <c r="AP591" i="2"/>
  <c r="Z591" i="2"/>
  <c r="AO591" i="2"/>
  <c r="Y591" i="2"/>
  <c r="AN591" i="2"/>
  <c r="X591" i="2"/>
  <c r="AM591" i="2"/>
  <c r="W591" i="2"/>
  <c r="BB591" i="2"/>
  <c r="AL591" i="2"/>
  <c r="V591" i="2"/>
  <c r="BA591" i="2"/>
  <c r="AK591" i="2"/>
  <c r="U591" i="2"/>
  <c r="CG591" i="2"/>
  <c r="AZ591" i="2"/>
  <c r="AJ591" i="2"/>
  <c r="BD639" i="2"/>
  <c r="AN639" i="2"/>
  <c r="X639" i="2"/>
  <c r="BC639" i="2"/>
  <c r="AM639" i="2"/>
  <c r="W639" i="2"/>
  <c r="BB639" i="2"/>
  <c r="AL639" i="2"/>
  <c r="V639" i="2"/>
  <c r="BA639" i="2"/>
  <c r="AK639" i="2"/>
  <c r="U639" i="2"/>
  <c r="CG639" i="2"/>
  <c r="AZ639" i="2"/>
  <c r="AJ639" i="2"/>
  <c r="CF639" i="2"/>
  <c r="AY639" i="2"/>
  <c r="AI639" i="2"/>
  <c r="CD639" i="2"/>
  <c r="AX639" i="2"/>
  <c r="AH639" i="2"/>
  <c r="CC639" i="2"/>
  <c r="AW639" i="2"/>
  <c r="AG639" i="2"/>
  <c r="CB639" i="2"/>
  <c r="AV639" i="2"/>
  <c r="AF639" i="2"/>
  <c r="CA639" i="2"/>
  <c r="AU639" i="2"/>
  <c r="AE639" i="2"/>
  <c r="BZ639" i="2"/>
  <c r="AT639" i="2"/>
  <c r="AD639" i="2"/>
  <c r="BY639" i="2"/>
  <c r="AS639" i="2"/>
  <c r="AC639" i="2"/>
  <c r="AR639" i="2"/>
  <c r="AB639" i="2"/>
  <c r="AQ639" i="2"/>
  <c r="AA639" i="2"/>
  <c r="BF639" i="2"/>
  <c r="BE639" i="2"/>
  <c r="AP639" i="2"/>
  <c r="AO639" i="2"/>
  <c r="Z639" i="2"/>
  <c r="Y639" i="2"/>
  <c r="BT688" i="2"/>
  <c r="AN688" i="2"/>
  <c r="X688" i="2"/>
  <c r="BS688" i="2"/>
  <c r="AM688" i="2"/>
  <c r="W688" i="2"/>
  <c r="BR688" i="2"/>
  <c r="BB688" i="2"/>
  <c r="AL688" i="2"/>
  <c r="V688" i="2"/>
  <c r="BQ688" i="2"/>
  <c r="BA688" i="2"/>
  <c r="AK688" i="2"/>
  <c r="U688" i="2"/>
  <c r="CG688" i="2"/>
  <c r="AZ688" i="2"/>
  <c r="AJ688" i="2"/>
  <c r="CF688" i="2"/>
  <c r="AY688" i="2"/>
  <c r="AI688" i="2"/>
  <c r="CD688" i="2"/>
  <c r="AX688" i="2"/>
  <c r="AH688" i="2"/>
  <c r="CC688" i="2"/>
  <c r="AW688" i="2"/>
  <c r="AG688" i="2"/>
  <c r="CB688" i="2"/>
  <c r="AV688" i="2"/>
  <c r="AF688" i="2"/>
  <c r="CA688" i="2"/>
  <c r="AU688" i="2"/>
  <c r="AE688" i="2"/>
  <c r="BZ688" i="2"/>
  <c r="AT688" i="2"/>
  <c r="AD688" i="2"/>
  <c r="BY688" i="2"/>
  <c r="AS688" i="2"/>
  <c r="AC688" i="2"/>
  <c r="BX688" i="2"/>
  <c r="AR688" i="2"/>
  <c r="AB688" i="2"/>
  <c r="BW688" i="2"/>
  <c r="AQ688" i="2"/>
  <c r="AA688" i="2"/>
  <c r="BV688" i="2"/>
  <c r="AP688" i="2"/>
  <c r="Z688" i="2"/>
  <c r="BU688" i="2"/>
  <c r="AO688" i="2"/>
  <c r="Y688" i="2"/>
  <c r="BT738" i="2"/>
  <c r="AN738" i="2"/>
  <c r="X738" i="2"/>
  <c r="BS738" i="2"/>
  <c r="AM738" i="2"/>
  <c r="W738" i="2"/>
  <c r="BR738" i="2"/>
  <c r="BB738" i="2"/>
  <c r="AL738" i="2"/>
  <c r="V738" i="2"/>
  <c r="BQ738" i="2"/>
  <c r="BA738" i="2"/>
  <c r="AK738" i="2"/>
  <c r="U738" i="2"/>
  <c r="CG738" i="2"/>
  <c r="AZ738" i="2"/>
  <c r="AJ738" i="2"/>
  <c r="CF738" i="2"/>
  <c r="AY738" i="2"/>
  <c r="AI738" i="2"/>
  <c r="CD738" i="2"/>
  <c r="AX738" i="2"/>
  <c r="AH738" i="2"/>
  <c r="CC738" i="2"/>
  <c r="AW738" i="2"/>
  <c r="AG738" i="2"/>
  <c r="CB738" i="2"/>
  <c r="AV738" i="2"/>
  <c r="AF738" i="2"/>
  <c r="CA738" i="2"/>
  <c r="AU738" i="2"/>
  <c r="AE738" i="2"/>
  <c r="BZ738" i="2"/>
  <c r="AT738" i="2"/>
  <c r="AD738" i="2"/>
  <c r="BY738" i="2"/>
  <c r="AS738" i="2"/>
  <c r="AC738" i="2"/>
  <c r="BX738" i="2"/>
  <c r="AR738" i="2"/>
  <c r="AB738" i="2"/>
  <c r="BW738" i="2"/>
  <c r="AQ738" i="2"/>
  <c r="AA738" i="2"/>
  <c r="BV738" i="2"/>
  <c r="AP738" i="2"/>
  <c r="Z738" i="2"/>
  <c r="BU738" i="2"/>
  <c r="AO738" i="2"/>
  <c r="Y738" i="2"/>
  <c r="CF907" i="2"/>
  <c r="AY907" i="2"/>
  <c r="AI907" i="2"/>
  <c r="CD907" i="2"/>
  <c r="AX907" i="2"/>
  <c r="AH907" i="2"/>
  <c r="CC907" i="2"/>
  <c r="AW907" i="2"/>
  <c r="AG907" i="2"/>
  <c r="CB907" i="2"/>
  <c r="AV907" i="2"/>
  <c r="AF907" i="2"/>
  <c r="CA907" i="2"/>
  <c r="AU907" i="2"/>
  <c r="AE907" i="2"/>
  <c r="BZ907" i="2"/>
  <c r="BJ907" i="2"/>
  <c r="AT907" i="2"/>
  <c r="AD907" i="2"/>
  <c r="BY907" i="2"/>
  <c r="BI907" i="2"/>
  <c r="AS907" i="2"/>
  <c r="AC907" i="2"/>
  <c r="BH907" i="2"/>
  <c r="AR907" i="2"/>
  <c r="AB907" i="2"/>
  <c r="BG907" i="2"/>
  <c r="AQ907" i="2"/>
  <c r="AA907" i="2"/>
  <c r="BF907" i="2"/>
  <c r="AP907" i="2"/>
  <c r="Z907" i="2"/>
  <c r="BE907" i="2"/>
  <c r="AO907" i="2"/>
  <c r="Y907" i="2"/>
  <c r="BD907" i="2"/>
  <c r="AN907" i="2"/>
  <c r="X907" i="2"/>
  <c r="BB907" i="2"/>
  <c r="AL907" i="2"/>
  <c r="V907" i="2"/>
  <c r="CG907" i="2"/>
  <c r="AZ907" i="2"/>
  <c r="AJ907" i="2"/>
  <c r="BA907" i="2"/>
  <c r="AM907" i="2"/>
  <c r="AK907" i="2"/>
  <c r="W907" i="2"/>
  <c r="U907" i="2"/>
  <c r="BC907" i="2"/>
  <c r="BH1055" i="2"/>
  <c r="AR1055" i="2"/>
  <c r="AB1055" i="2"/>
  <c r="BW1055" i="2"/>
  <c r="BG1055" i="2"/>
  <c r="AQ1055" i="2"/>
  <c r="AA1055" i="2"/>
  <c r="BV1055" i="2"/>
  <c r="BF1055" i="2"/>
  <c r="AP1055" i="2"/>
  <c r="Z1055" i="2"/>
  <c r="BU1055" i="2"/>
  <c r="BE1055" i="2"/>
  <c r="AO1055" i="2"/>
  <c r="Y1055" i="2"/>
  <c r="BT1055" i="2"/>
  <c r="BD1055" i="2"/>
  <c r="AN1055" i="2"/>
  <c r="X1055" i="2"/>
  <c r="BS1055" i="2"/>
  <c r="BC1055" i="2"/>
  <c r="AM1055" i="2"/>
  <c r="W1055" i="2"/>
  <c r="BR1055" i="2"/>
  <c r="BB1055" i="2"/>
  <c r="AL1055" i="2"/>
  <c r="V1055" i="2"/>
  <c r="BQ1055" i="2"/>
  <c r="BA1055" i="2"/>
  <c r="AK1055" i="2"/>
  <c r="U1055" i="2"/>
  <c r="CG1055" i="2"/>
  <c r="BP1055" i="2"/>
  <c r="AZ1055" i="2"/>
  <c r="AJ1055" i="2"/>
  <c r="CF1055" i="2"/>
  <c r="BO1055" i="2"/>
  <c r="AY1055" i="2"/>
  <c r="AI1055" i="2"/>
  <c r="CD1055" i="2"/>
  <c r="BN1055" i="2"/>
  <c r="AX1055" i="2"/>
  <c r="AH1055" i="2"/>
  <c r="BM1055" i="2"/>
  <c r="AW1055" i="2"/>
  <c r="AG1055" i="2"/>
  <c r="BL1055" i="2"/>
  <c r="AV1055" i="2"/>
  <c r="AF1055" i="2"/>
  <c r="BK1055" i="2"/>
  <c r="AU1055" i="2"/>
  <c r="AE1055" i="2"/>
  <c r="BJ1055" i="2"/>
  <c r="BI1055" i="2"/>
  <c r="AT1055" i="2"/>
  <c r="AS1055" i="2"/>
  <c r="AC1055" i="2"/>
  <c r="AD1055" i="2"/>
  <c r="BX1103" i="2"/>
  <c r="AR1103" i="2"/>
  <c r="AB1103" i="2"/>
  <c r="BW1103" i="2"/>
  <c r="AQ1103" i="2"/>
  <c r="AA1103" i="2"/>
  <c r="BV1103" i="2"/>
  <c r="BF1103" i="2"/>
  <c r="AP1103" i="2"/>
  <c r="Z1103" i="2"/>
  <c r="BU1103" i="2"/>
  <c r="BE1103" i="2"/>
  <c r="AO1103" i="2"/>
  <c r="Y1103" i="2"/>
  <c r="BT1103" i="2"/>
  <c r="BD1103" i="2"/>
  <c r="AN1103" i="2"/>
  <c r="X1103" i="2"/>
  <c r="BS1103" i="2"/>
  <c r="BC1103" i="2"/>
  <c r="AM1103" i="2"/>
  <c r="W1103" i="2"/>
  <c r="BR1103" i="2"/>
  <c r="BB1103" i="2"/>
  <c r="AL1103" i="2"/>
  <c r="V1103" i="2"/>
  <c r="BQ1103" i="2"/>
  <c r="BA1103" i="2"/>
  <c r="AK1103" i="2"/>
  <c r="U1103" i="2"/>
  <c r="CG1103" i="2"/>
  <c r="AZ1103" i="2"/>
  <c r="AJ1103" i="2"/>
  <c r="CF1103" i="2"/>
  <c r="AY1103" i="2"/>
  <c r="AI1103" i="2"/>
  <c r="CD1103" i="2"/>
  <c r="AX1103" i="2"/>
  <c r="AH1103" i="2"/>
  <c r="CC1103" i="2"/>
  <c r="AW1103" i="2"/>
  <c r="AG1103" i="2"/>
  <c r="CB1103" i="2"/>
  <c r="AV1103" i="2"/>
  <c r="AF1103" i="2"/>
  <c r="CA1103" i="2"/>
  <c r="AU1103" i="2"/>
  <c r="AE1103" i="2"/>
  <c r="AC1103" i="2"/>
  <c r="BZ1103" i="2"/>
  <c r="BY1103" i="2"/>
  <c r="AT1103" i="2"/>
  <c r="AD1103" i="2"/>
  <c r="AS1103" i="2"/>
  <c r="BT1152" i="2"/>
  <c r="BD1152" i="2"/>
  <c r="AN1152" i="2"/>
  <c r="X1152" i="2"/>
  <c r="BS1152" i="2"/>
  <c r="BC1152" i="2"/>
  <c r="AM1152" i="2"/>
  <c r="W1152" i="2"/>
  <c r="BR1152" i="2"/>
  <c r="BB1152" i="2"/>
  <c r="AL1152" i="2"/>
  <c r="V1152" i="2"/>
  <c r="BQ1152" i="2"/>
  <c r="BA1152" i="2"/>
  <c r="AK1152" i="2"/>
  <c r="U1152" i="2"/>
  <c r="CG1152" i="2"/>
  <c r="AZ1152" i="2"/>
  <c r="AJ1152" i="2"/>
  <c r="CF1152" i="2"/>
  <c r="AY1152" i="2"/>
  <c r="AI1152" i="2"/>
  <c r="CD1152" i="2"/>
  <c r="AX1152" i="2"/>
  <c r="AH1152" i="2"/>
  <c r="CC1152" i="2"/>
  <c r="AW1152" i="2"/>
  <c r="AG1152" i="2"/>
  <c r="CB1152" i="2"/>
  <c r="AV1152" i="2"/>
  <c r="AF1152" i="2"/>
  <c r="CA1152" i="2"/>
  <c r="AU1152" i="2"/>
  <c r="AE1152" i="2"/>
  <c r="BZ1152" i="2"/>
  <c r="AT1152" i="2"/>
  <c r="AD1152" i="2"/>
  <c r="BX1152" i="2"/>
  <c r="AR1152" i="2"/>
  <c r="AB1152" i="2"/>
  <c r="BW1152" i="2"/>
  <c r="AQ1152" i="2"/>
  <c r="AA1152" i="2"/>
  <c r="AO1152" i="2"/>
  <c r="AC1152" i="2"/>
  <c r="Z1152" i="2"/>
  <c r="Y1152" i="2"/>
  <c r="BY1152" i="2"/>
  <c r="BV1152" i="2"/>
  <c r="BU1152" i="2"/>
  <c r="BF1152" i="2"/>
  <c r="BE1152" i="2"/>
  <c r="AS1152" i="2"/>
  <c r="AP1152" i="2"/>
  <c r="BT1201" i="2"/>
  <c r="BD1201" i="2"/>
  <c r="AN1201" i="2"/>
  <c r="X1201" i="2"/>
  <c r="BS1201" i="2"/>
  <c r="BC1201" i="2"/>
  <c r="AM1201" i="2"/>
  <c r="W1201" i="2"/>
  <c r="BR1201" i="2"/>
  <c r="BB1201" i="2"/>
  <c r="AL1201" i="2"/>
  <c r="V1201" i="2"/>
  <c r="BQ1201" i="2"/>
  <c r="BA1201" i="2"/>
  <c r="AK1201" i="2"/>
  <c r="U1201" i="2"/>
  <c r="CG1201" i="2"/>
  <c r="BP1201" i="2"/>
  <c r="AZ1201" i="2"/>
  <c r="AJ1201" i="2"/>
  <c r="CF1201" i="2"/>
  <c r="BO1201" i="2"/>
  <c r="AY1201" i="2"/>
  <c r="AI1201" i="2"/>
  <c r="CD1201" i="2"/>
  <c r="BN1201" i="2"/>
  <c r="AX1201" i="2"/>
  <c r="AH1201" i="2"/>
  <c r="BM1201" i="2"/>
  <c r="AW1201" i="2"/>
  <c r="AG1201" i="2"/>
  <c r="BL1201" i="2"/>
  <c r="AV1201" i="2"/>
  <c r="AF1201" i="2"/>
  <c r="BK1201" i="2"/>
  <c r="AU1201" i="2"/>
  <c r="AE1201" i="2"/>
  <c r="BJ1201" i="2"/>
  <c r="AT1201" i="2"/>
  <c r="AD1201" i="2"/>
  <c r="BI1201" i="2"/>
  <c r="AS1201" i="2"/>
  <c r="AC1201" i="2"/>
  <c r="BH1201" i="2"/>
  <c r="AR1201" i="2"/>
  <c r="AB1201" i="2"/>
  <c r="BW1201" i="2"/>
  <c r="BG1201" i="2"/>
  <c r="AQ1201" i="2"/>
  <c r="AA1201" i="2"/>
  <c r="BV1201" i="2"/>
  <c r="BU1201" i="2"/>
  <c r="BF1201" i="2"/>
  <c r="BE1201" i="2"/>
  <c r="AP1201" i="2"/>
  <c r="AO1201" i="2"/>
  <c r="Z1201" i="2"/>
  <c r="Y1201" i="2"/>
  <c r="BT1250" i="2"/>
  <c r="BD1250" i="2"/>
  <c r="AN1250" i="2"/>
  <c r="X1250" i="2"/>
  <c r="BS1250" i="2"/>
  <c r="BC1250" i="2"/>
  <c r="AM1250" i="2"/>
  <c r="W1250" i="2"/>
  <c r="BR1250" i="2"/>
  <c r="BB1250" i="2"/>
  <c r="AL1250" i="2"/>
  <c r="V1250" i="2"/>
  <c r="BQ1250" i="2"/>
  <c r="BA1250" i="2"/>
  <c r="AK1250" i="2"/>
  <c r="U1250" i="2"/>
  <c r="CG1250" i="2"/>
  <c r="BP1250" i="2"/>
  <c r="AZ1250" i="2"/>
  <c r="AJ1250" i="2"/>
  <c r="CF1250" i="2"/>
  <c r="BO1250" i="2"/>
  <c r="AY1250" i="2"/>
  <c r="AI1250" i="2"/>
  <c r="CD1250" i="2"/>
  <c r="BN1250" i="2"/>
  <c r="AX1250" i="2"/>
  <c r="AH1250" i="2"/>
  <c r="BM1250" i="2"/>
  <c r="AW1250" i="2"/>
  <c r="AG1250" i="2"/>
  <c r="BL1250" i="2"/>
  <c r="AV1250" i="2"/>
  <c r="AF1250" i="2"/>
  <c r="BK1250" i="2"/>
  <c r="AU1250" i="2"/>
  <c r="AE1250" i="2"/>
  <c r="BJ1250" i="2"/>
  <c r="AT1250" i="2"/>
  <c r="AD1250" i="2"/>
  <c r="BI1250" i="2"/>
  <c r="AS1250" i="2"/>
  <c r="AC1250" i="2"/>
  <c r="BH1250" i="2"/>
  <c r="AR1250" i="2"/>
  <c r="AB1250" i="2"/>
  <c r="BW1250" i="2"/>
  <c r="BG1250" i="2"/>
  <c r="AQ1250" i="2"/>
  <c r="AA1250" i="2"/>
  <c r="BV1250" i="2"/>
  <c r="BU1250" i="2"/>
  <c r="BF1250" i="2"/>
  <c r="BE1250" i="2"/>
  <c r="AP1250" i="2"/>
  <c r="AO1250" i="2"/>
  <c r="Z1250" i="2"/>
  <c r="Y1250" i="2"/>
  <c r="CC1299" i="2"/>
  <c r="AW1299" i="2"/>
  <c r="AG1299" i="2"/>
  <c r="CB1299" i="2"/>
  <c r="AV1299" i="2"/>
  <c r="AF1299" i="2"/>
  <c r="CA1299" i="2"/>
  <c r="AU1299" i="2"/>
  <c r="AE1299" i="2"/>
  <c r="AT1299" i="2"/>
  <c r="AD1299" i="2"/>
  <c r="AS1299" i="2"/>
  <c r="AC1299" i="2"/>
  <c r="AR1299" i="2"/>
  <c r="AB1299" i="2"/>
  <c r="AQ1299" i="2"/>
  <c r="AA1299" i="2"/>
  <c r="AP1299" i="2"/>
  <c r="Z1299" i="2"/>
  <c r="AO1299" i="2"/>
  <c r="Y1299" i="2"/>
  <c r="AN1299" i="2"/>
  <c r="X1299" i="2"/>
  <c r="AM1299" i="2"/>
  <c r="W1299" i="2"/>
  <c r="BA1299" i="2"/>
  <c r="AK1299" i="2"/>
  <c r="U1299" i="2"/>
  <c r="CG1299" i="2"/>
  <c r="AZ1299" i="2"/>
  <c r="AJ1299" i="2"/>
  <c r="AY1299" i="2"/>
  <c r="AX1299" i="2"/>
  <c r="AL1299" i="2"/>
  <c r="AI1299" i="2"/>
  <c r="AH1299" i="2"/>
  <c r="V1299" i="2"/>
  <c r="CF1299" i="2"/>
  <c r="CD1299" i="2"/>
  <c r="CC1350" i="2"/>
  <c r="AW1350" i="2"/>
  <c r="AG1350" i="2"/>
  <c r="CB1350" i="2"/>
  <c r="AV1350" i="2"/>
  <c r="AF1350" i="2"/>
  <c r="CA1350" i="2"/>
  <c r="AU1350" i="2"/>
  <c r="AE1350" i="2"/>
  <c r="BZ1350" i="2"/>
  <c r="BJ1350" i="2"/>
  <c r="AT1350" i="2"/>
  <c r="AD1350" i="2"/>
  <c r="BY1350" i="2"/>
  <c r="BI1350" i="2"/>
  <c r="AS1350" i="2"/>
  <c r="AC1350" i="2"/>
  <c r="BH1350" i="2"/>
  <c r="AR1350" i="2"/>
  <c r="AB1350" i="2"/>
  <c r="BG1350" i="2"/>
  <c r="AQ1350" i="2"/>
  <c r="AA1350" i="2"/>
  <c r="BF1350" i="2"/>
  <c r="AP1350" i="2"/>
  <c r="Z1350" i="2"/>
  <c r="BE1350" i="2"/>
  <c r="AO1350" i="2"/>
  <c r="Y1350" i="2"/>
  <c r="BD1350" i="2"/>
  <c r="AN1350" i="2"/>
  <c r="X1350" i="2"/>
  <c r="BC1350" i="2"/>
  <c r="AM1350" i="2"/>
  <c r="W1350" i="2"/>
  <c r="BA1350" i="2"/>
  <c r="AK1350" i="2"/>
  <c r="U1350" i="2"/>
  <c r="CG1350" i="2"/>
  <c r="AZ1350" i="2"/>
  <c r="AJ1350" i="2"/>
  <c r="V1350" i="2"/>
  <c r="CF1350" i="2"/>
  <c r="CD1350" i="2"/>
  <c r="BB1350" i="2"/>
  <c r="AY1350" i="2"/>
  <c r="AX1350" i="2"/>
  <c r="AL1350" i="2"/>
  <c r="AI1350" i="2"/>
  <c r="AH1350" i="2"/>
  <c r="BF1400" i="2"/>
  <c r="AP1400" i="2"/>
  <c r="Z1400" i="2"/>
  <c r="BE1400" i="2"/>
  <c r="AO1400" i="2"/>
  <c r="Y1400" i="2"/>
  <c r="BD1400" i="2"/>
  <c r="AN1400" i="2"/>
  <c r="X1400" i="2"/>
  <c r="BS1400" i="2"/>
  <c r="BC1400" i="2"/>
  <c r="AM1400" i="2"/>
  <c r="W1400" i="2"/>
  <c r="BR1400" i="2"/>
  <c r="BB1400" i="2"/>
  <c r="AL1400" i="2"/>
  <c r="V1400" i="2"/>
  <c r="BQ1400" i="2"/>
  <c r="BA1400" i="2"/>
  <c r="AK1400" i="2"/>
  <c r="U1400" i="2"/>
  <c r="CG1400" i="2"/>
  <c r="BP1400" i="2"/>
  <c r="AZ1400" i="2"/>
  <c r="AJ1400" i="2"/>
  <c r="CF1400" i="2"/>
  <c r="BO1400" i="2"/>
  <c r="AY1400" i="2"/>
  <c r="AI1400" i="2"/>
  <c r="CD1400" i="2"/>
  <c r="BN1400" i="2"/>
  <c r="AX1400" i="2"/>
  <c r="AH1400" i="2"/>
  <c r="CC1400" i="2"/>
  <c r="BM1400" i="2"/>
  <c r="AW1400" i="2"/>
  <c r="AG1400" i="2"/>
  <c r="CA1400" i="2"/>
  <c r="BK1400" i="2"/>
  <c r="AU1400" i="2"/>
  <c r="AE1400" i="2"/>
  <c r="BZ1400" i="2"/>
  <c r="BJ1400" i="2"/>
  <c r="AT1400" i="2"/>
  <c r="AD1400" i="2"/>
  <c r="BG1400" i="2"/>
  <c r="AQ1400" i="2"/>
  <c r="AA1400" i="2"/>
  <c r="CB1400" i="2"/>
  <c r="BY1400" i="2"/>
  <c r="BL1400" i="2"/>
  <c r="BI1400" i="2"/>
  <c r="BH1400" i="2"/>
  <c r="AV1400" i="2"/>
  <c r="AS1400" i="2"/>
  <c r="AR1400" i="2"/>
  <c r="AF1400" i="2"/>
  <c r="AC1400" i="2"/>
  <c r="AB1400" i="2"/>
  <c r="BV1449" i="2"/>
  <c r="BF1449" i="2"/>
  <c r="AP1449" i="2"/>
  <c r="Z1449" i="2"/>
  <c r="BU1449" i="2"/>
  <c r="BE1449" i="2"/>
  <c r="AO1449" i="2"/>
  <c r="Y1449" i="2"/>
  <c r="BT1449" i="2"/>
  <c r="BD1449" i="2"/>
  <c r="AN1449" i="2"/>
  <c r="X1449" i="2"/>
  <c r="BS1449" i="2"/>
  <c r="BC1449" i="2"/>
  <c r="AM1449" i="2"/>
  <c r="W1449" i="2"/>
  <c r="BR1449" i="2"/>
  <c r="BB1449" i="2"/>
  <c r="AL1449" i="2"/>
  <c r="V1449" i="2"/>
  <c r="BQ1449" i="2"/>
  <c r="BA1449" i="2"/>
  <c r="AK1449" i="2"/>
  <c r="U1449" i="2"/>
  <c r="CG1449" i="2"/>
  <c r="BP1449" i="2"/>
  <c r="AZ1449" i="2"/>
  <c r="AJ1449" i="2"/>
  <c r="CF1449" i="2"/>
  <c r="BO1449" i="2"/>
  <c r="AY1449" i="2"/>
  <c r="AI1449" i="2"/>
  <c r="CD1449" i="2"/>
  <c r="BN1449" i="2"/>
  <c r="AX1449" i="2"/>
  <c r="AH1449" i="2"/>
  <c r="BM1449" i="2"/>
  <c r="AW1449" i="2"/>
  <c r="AG1449" i="2"/>
  <c r="BL1449" i="2"/>
  <c r="AV1449" i="2"/>
  <c r="AF1449" i="2"/>
  <c r="BK1449" i="2"/>
  <c r="AU1449" i="2"/>
  <c r="AE1449" i="2"/>
  <c r="BJ1449" i="2"/>
  <c r="AT1449" i="2"/>
  <c r="AD1449" i="2"/>
  <c r="BW1449" i="2"/>
  <c r="BG1449" i="2"/>
  <c r="AQ1449" i="2"/>
  <c r="AA1449" i="2"/>
  <c r="BI1449" i="2"/>
  <c r="BH1449" i="2"/>
  <c r="AS1449" i="2"/>
  <c r="AR1449" i="2"/>
  <c r="AC1449" i="2"/>
  <c r="AB1449" i="2"/>
  <c r="BV1498" i="2"/>
  <c r="BF1498" i="2"/>
  <c r="AP1498" i="2"/>
  <c r="Z1498" i="2"/>
  <c r="BU1498" i="2"/>
  <c r="BE1498" i="2"/>
  <c r="AO1498" i="2"/>
  <c r="Y1498" i="2"/>
  <c r="BT1498" i="2"/>
  <c r="BD1498" i="2"/>
  <c r="AN1498" i="2"/>
  <c r="X1498" i="2"/>
  <c r="BR1498" i="2"/>
  <c r="BB1498" i="2"/>
  <c r="AL1498" i="2"/>
  <c r="V1498" i="2"/>
  <c r="BQ1498" i="2"/>
  <c r="BA1498" i="2"/>
  <c r="AK1498" i="2"/>
  <c r="U1498" i="2"/>
  <c r="BP1498" i="2"/>
  <c r="AZ1498" i="2"/>
  <c r="AJ1498" i="2"/>
  <c r="BO1498" i="2"/>
  <c r="AY1498" i="2"/>
  <c r="AI1498" i="2"/>
  <c r="BN1498" i="2"/>
  <c r="AX1498" i="2"/>
  <c r="AH1498" i="2"/>
  <c r="BM1498" i="2"/>
  <c r="AW1498" i="2"/>
  <c r="AG1498" i="2"/>
  <c r="BL1498" i="2"/>
  <c r="AV1498" i="2"/>
  <c r="AF1498" i="2"/>
  <c r="CA1498" i="2"/>
  <c r="BK1498" i="2"/>
  <c r="AU1498" i="2"/>
  <c r="AE1498" i="2"/>
  <c r="BZ1498" i="2"/>
  <c r="BJ1498" i="2"/>
  <c r="AT1498" i="2"/>
  <c r="AD1498" i="2"/>
  <c r="BY1498" i="2"/>
  <c r="BI1498" i="2"/>
  <c r="AS1498" i="2"/>
  <c r="AC1498" i="2"/>
  <c r="BX1498" i="2"/>
  <c r="BH1498" i="2"/>
  <c r="AR1498" i="2"/>
  <c r="AB1498" i="2"/>
  <c r="AA1498" i="2"/>
  <c r="W1498" i="2"/>
  <c r="BW1498" i="2"/>
  <c r="BS1498" i="2"/>
  <c r="BG1498" i="2"/>
  <c r="AM1498" i="2"/>
  <c r="BC1498" i="2"/>
  <c r="AQ1498" i="2"/>
  <c r="BR1546" i="2"/>
  <c r="BB1546" i="2"/>
  <c r="AL1546" i="2"/>
  <c r="V1546" i="2"/>
  <c r="BQ1546" i="2"/>
  <c r="BA1546" i="2"/>
  <c r="AK1546" i="2"/>
  <c r="U1546" i="2"/>
  <c r="BP1546" i="2"/>
  <c r="AZ1546" i="2"/>
  <c r="AJ1546" i="2"/>
  <c r="BO1546" i="2"/>
  <c r="AY1546" i="2"/>
  <c r="AI1546" i="2"/>
  <c r="BM1546" i="2"/>
  <c r="AW1546" i="2"/>
  <c r="AG1546" i="2"/>
  <c r="BL1546" i="2"/>
  <c r="AV1546" i="2"/>
  <c r="AF1546" i="2"/>
  <c r="CA1546" i="2"/>
  <c r="BK1546" i="2"/>
  <c r="AU1546" i="2"/>
  <c r="AE1546" i="2"/>
  <c r="BZ1546" i="2"/>
  <c r="BJ1546" i="2"/>
  <c r="AT1546" i="2"/>
  <c r="AD1546" i="2"/>
  <c r="BY1546" i="2"/>
  <c r="BI1546" i="2"/>
  <c r="AS1546" i="2"/>
  <c r="AC1546" i="2"/>
  <c r="BX1546" i="2"/>
  <c r="BH1546" i="2"/>
  <c r="AR1546" i="2"/>
  <c r="AB1546" i="2"/>
  <c r="BW1546" i="2"/>
  <c r="BG1546" i="2"/>
  <c r="AQ1546" i="2"/>
  <c r="AA1546" i="2"/>
  <c r="BU1546" i="2"/>
  <c r="BE1546" i="2"/>
  <c r="AO1546" i="2"/>
  <c r="Y1546" i="2"/>
  <c r="BT1546" i="2"/>
  <c r="BD1546" i="2"/>
  <c r="AN1546" i="2"/>
  <c r="X1546" i="2"/>
  <c r="Z1546" i="2"/>
  <c r="W1546" i="2"/>
  <c r="BV1546" i="2"/>
  <c r="BS1546" i="2"/>
  <c r="BN1546" i="2"/>
  <c r="BF1546" i="2"/>
  <c r="BC1546" i="2"/>
  <c r="AX1546" i="2"/>
  <c r="AP1546" i="2"/>
  <c r="AM1546" i="2"/>
  <c r="AH1546" i="2"/>
  <c r="BB1596" i="2"/>
  <c r="AL1596" i="2"/>
  <c r="V1596" i="2"/>
  <c r="BA1596" i="2"/>
  <c r="AK1596" i="2"/>
  <c r="U1596" i="2"/>
  <c r="CG1596" i="2"/>
  <c r="AZ1596" i="2"/>
  <c r="AJ1596" i="2"/>
  <c r="CF1596" i="2"/>
  <c r="AY1596" i="2"/>
  <c r="AI1596" i="2"/>
  <c r="CD1596" i="2"/>
  <c r="AX1596" i="2"/>
  <c r="AH1596" i="2"/>
  <c r="CC1596" i="2"/>
  <c r="AW1596" i="2"/>
  <c r="AG1596" i="2"/>
  <c r="CB1596" i="2"/>
  <c r="AV1596" i="2"/>
  <c r="AF1596" i="2"/>
  <c r="CA1596" i="2"/>
  <c r="AU1596" i="2"/>
  <c r="AE1596" i="2"/>
  <c r="BZ1596" i="2"/>
  <c r="AT1596" i="2"/>
  <c r="AD1596" i="2"/>
  <c r="BY1596" i="2"/>
  <c r="AS1596" i="2"/>
  <c r="AC1596" i="2"/>
  <c r="BX1596" i="2"/>
  <c r="AR1596" i="2"/>
  <c r="AB1596" i="2"/>
  <c r="BW1596" i="2"/>
  <c r="AQ1596" i="2"/>
  <c r="AA1596" i="2"/>
  <c r="BV1596" i="2"/>
  <c r="BF1596" i="2"/>
  <c r="AP1596" i="2"/>
  <c r="Z1596" i="2"/>
  <c r="BU1596" i="2"/>
  <c r="BE1596" i="2"/>
  <c r="AO1596" i="2"/>
  <c r="Y1596" i="2"/>
  <c r="BD1596" i="2"/>
  <c r="AN1596" i="2"/>
  <c r="X1596" i="2"/>
  <c r="BC1596" i="2"/>
  <c r="AM1596" i="2"/>
  <c r="W1596" i="2"/>
  <c r="BD1647" i="2"/>
  <c r="AN1647" i="2"/>
  <c r="X1647" i="2"/>
  <c r="BC1647" i="2"/>
  <c r="AM1647" i="2"/>
  <c r="W1647" i="2"/>
  <c r="BB1647" i="2"/>
  <c r="AL1647" i="2"/>
  <c r="V1647" i="2"/>
  <c r="BA1647" i="2"/>
  <c r="AK1647" i="2"/>
  <c r="U1647" i="2"/>
  <c r="CG1647" i="2"/>
  <c r="AZ1647" i="2"/>
  <c r="AJ1647" i="2"/>
  <c r="CF1647" i="2"/>
  <c r="AY1647" i="2"/>
  <c r="AI1647" i="2"/>
  <c r="CD1647" i="2"/>
  <c r="AX1647" i="2"/>
  <c r="AH1647" i="2"/>
  <c r="AW1647" i="2"/>
  <c r="AG1647" i="2"/>
  <c r="CB1647" i="2"/>
  <c r="AV1647" i="2"/>
  <c r="AF1647" i="2"/>
  <c r="CA1647" i="2"/>
  <c r="AU1647" i="2"/>
  <c r="AE1647" i="2"/>
  <c r="BZ1647" i="2"/>
  <c r="AT1647" i="2"/>
  <c r="AD1647" i="2"/>
  <c r="BY1647" i="2"/>
  <c r="AS1647" i="2"/>
  <c r="AC1647" i="2"/>
  <c r="BX1647" i="2"/>
  <c r="AR1647" i="2"/>
  <c r="AB1647" i="2"/>
  <c r="BW1647" i="2"/>
  <c r="AQ1647" i="2"/>
  <c r="AA1647" i="2"/>
  <c r="BF1647" i="2"/>
  <c r="AP1647" i="2"/>
  <c r="Z1647" i="2"/>
  <c r="BE1647" i="2"/>
  <c r="AO1647" i="2"/>
  <c r="Y1647" i="2"/>
  <c r="BD1695" i="2"/>
  <c r="AN1695" i="2"/>
  <c r="X1695" i="2"/>
  <c r="BC1695" i="2"/>
  <c r="AM1695" i="2"/>
  <c r="W1695" i="2"/>
  <c r="BB1695" i="2"/>
  <c r="AL1695" i="2"/>
  <c r="V1695" i="2"/>
  <c r="BA1695" i="2"/>
  <c r="AK1695" i="2"/>
  <c r="U1695" i="2"/>
  <c r="CG1695" i="2"/>
  <c r="AZ1695" i="2"/>
  <c r="AJ1695" i="2"/>
  <c r="CF1695" i="2"/>
  <c r="AY1695" i="2"/>
  <c r="AI1695" i="2"/>
  <c r="CD1695" i="2"/>
  <c r="AX1695" i="2"/>
  <c r="AH1695" i="2"/>
  <c r="AW1695" i="2"/>
  <c r="AG1695" i="2"/>
  <c r="CB1695" i="2"/>
  <c r="AV1695" i="2"/>
  <c r="AF1695" i="2"/>
  <c r="CA1695" i="2"/>
  <c r="AU1695" i="2"/>
  <c r="AE1695" i="2"/>
  <c r="BZ1695" i="2"/>
  <c r="BJ1695" i="2"/>
  <c r="AT1695" i="2"/>
  <c r="AD1695" i="2"/>
  <c r="BY1695" i="2"/>
  <c r="BI1695" i="2"/>
  <c r="AS1695" i="2"/>
  <c r="AC1695" i="2"/>
  <c r="BH1695" i="2"/>
  <c r="AR1695" i="2"/>
  <c r="AB1695" i="2"/>
  <c r="BG1695" i="2"/>
  <c r="AQ1695" i="2"/>
  <c r="AA1695" i="2"/>
  <c r="BF1695" i="2"/>
  <c r="AP1695" i="2"/>
  <c r="Z1695" i="2"/>
  <c r="BE1695" i="2"/>
  <c r="AO1695" i="2"/>
  <c r="Y1695" i="2"/>
  <c r="BC1743" i="2"/>
  <c r="AM1743" i="2"/>
  <c r="W1743" i="2"/>
  <c r="BB1743" i="2"/>
  <c r="AL1743" i="2"/>
  <c r="V1743" i="2"/>
  <c r="BA1743" i="2"/>
  <c r="AK1743" i="2"/>
  <c r="U1743" i="2"/>
  <c r="CG1743" i="2"/>
  <c r="AZ1743" i="2"/>
  <c r="AJ1743" i="2"/>
  <c r="CF1743" i="2"/>
  <c r="AY1743" i="2"/>
  <c r="AI1743" i="2"/>
  <c r="CD1743" i="2"/>
  <c r="AX1743" i="2"/>
  <c r="AH1743" i="2"/>
  <c r="AW1743" i="2"/>
  <c r="AG1743" i="2"/>
  <c r="CB1743" i="2"/>
  <c r="AV1743" i="2"/>
  <c r="AF1743" i="2"/>
  <c r="CA1743" i="2"/>
  <c r="AU1743" i="2"/>
  <c r="AE1743" i="2"/>
  <c r="BZ1743" i="2"/>
  <c r="AT1743" i="2"/>
  <c r="AD1743" i="2"/>
  <c r="BY1743" i="2"/>
  <c r="AS1743" i="2"/>
  <c r="AC1743" i="2"/>
  <c r="BX1743" i="2"/>
  <c r="AR1743" i="2"/>
  <c r="AB1743" i="2"/>
  <c r="BW1743" i="2"/>
  <c r="AQ1743" i="2"/>
  <c r="AA1743" i="2"/>
  <c r="BF1743" i="2"/>
  <c r="AP1743" i="2"/>
  <c r="Z1743" i="2"/>
  <c r="BE1743" i="2"/>
  <c r="AO1743" i="2"/>
  <c r="Y1743" i="2"/>
  <c r="BD1743" i="2"/>
  <c r="AN1743" i="2"/>
  <c r="X1743" i="2"/>
  <c r="BL1842" i="2"/>
  <c r="AV1842" i="2"/>
  <c r="AF1842" i="2"/>
  <c r="BK1842" i="2"/>
  <c r="AU1842" i="2"/>
  <c r="AE1842" i="2"/>
  <c r="BJ1842" i="2"/>
  <c r="AT1842" i="2"/>
  <c r="AD1842" i="2"/>
  <c r="BI1842" i="2"/>
  <c r="AS1842" i="2"/>
  <c r="AC1842" i="2"/>
  <c r="BH1842" i="2"/>
  <c r="AR1842" i="2"/>
  <c r="AB1842" i="2"/>
  <c r="BW1842" i="2"/>
  <c r="BG1842" i="2"/>
  <c r="AQ1842" i="2"/>
  <c r="AA1842" i="2"/>
  <c r="BV1842" i="2"/>
  <c r="BF1842" i="2"/>
  <c r="AP1842" i="2"/>
  <c r="Z1842" i="2"/>
  <c r="BU1842" i="2"/>
  <c r="BE1842" i="2"/>
  <c r="AO1842" i="2"/>
  <c r="Y1842" i="2"/>
  <c r="BT1842" i="2"/>
  <c r="BD1842" i="2"/>
  <c r="AN1842" i="2"/>
  <c r="X1842" i="2"/>
  <c r="BS1842" i="2"/>
  <c r="BC1842" i="2"/>
  <c r="AM1842" i="2"/>
  <c r="W1842" i="2"/>
  <c r="BR1842" i="2"/>
  <c r="BB1842" i="2"/>
  <c r="AL1842" i="2"/>
  <c r="V1842" i="2"/>
  <c r="BQ1842" i="2"/>
  <c r="BA1842" i="2"/>
  <c r="AK1842" i="2"/>
  <c r="U1842" i="2"/>
  <c r="CG1842" i="2"/>
  <c r="BP1842" i="2"/>
  <c r="AZ1842" i="2"/>
  <c r="AJ1842" i="2"/>
  <c r="CF1842" i="2"/>
  <c r="BO1842" i="2"/>
  <c r="AY1842" i="2"/>
  <c r="AI1842" i="2"/>
  <c r="CD1842" i="2"/>
  <c r="BN1842" i="2"/>
  <c r="BM1842" i="2"/>
  <c r="AX1842" i="2"/>
  <c r="AW1842" i="2"/>
  <c r="AH1842" i="2"/>
  <c r="AG1842" i="2"/>
  <c r="BH1890" i="2"/>
  <c r="AR1890" i="2"/>
  <c r="AB1890" i="2"/>
  <c r="BW1890" i="2"/>
  <c r="BG1890" i="2"/>
  <c r="AQ1890" i="2"/>
  <c r="AA1890" i="2"/>
  <c r="BV1890" i="2"/>
  <c r="BF1890" i="2"/>
  <c r="AP1890" i="2"/>
  <c r="Z1890" i="2"/>
  <c r="BU1890" i="2"/>
  <c r="BE1890" i="2"/>
  <c r="AO1890" i="2"/>
  <c r="Y1890" i="2"/>
  <c r="BT1890" i="2"/>
  <c r="BD1890" i="2"/>
  <c r="AN1890" i="2"/>
  <c r="X1890" i="2"/>
  <c r="BS1890" i="2"/>
  <c r="BC1890" i="2"/>
  <c r="AM1890" i="2"/>
  <c r="W1890" i="2"/>
  <c r="BR1890" i="2"/>
  <c r="BB1890" i="2"/>
  <c r="AL1890" i="2"/>
  <c r="V1890" i="2"/>
  <c r="BQ1890" i="2"/>
  <c r="BA1890" i="2"/>
  <c r="AK1890" i="2"/>
  <c r="U1890" i="2"/>
  <c r="CG1890" i="2"/>
  <c r="BP1890" i="2"/>
  <c r="AZ1890" i="2"/>
  <c r="AJ1890" i="2"/>
  <c r="CF1890" i="2"/>
  <c r="BO1890" i="2"/>
  <c r="AY1890" i="2"/>
  <c r="AI1890" i="2"/>
  <c r="CD1890" i="2"/>
  <c r="BN1890" i="2"/>
  <c r="AX1890" i="2"/>
  <c r="AH1890" i="2"/>
  <c r="BL1890" i="2"/>
  <c r="AV1890" i="2"/>
  <c r="AF1890" i="2"/>
  <c r="BK1890" i="2"/>
  <c r="AU1890" i="2"/>
  <c r="AE1890" i="2"/>
  <c r="BM1890" i="2"/>
  <c r="BJ1890" i="2"/>
  <c r="BI1890" i="2"/>
  <c r="AW1890" i="2"/>
  <c r="AT1890" i="2"/>
  <c r="AS1890" i="2"/>
  <c r="AG1890" i="2"/>
  <c r="AD1890" i="2"/>
  <c r="AC1890" i="2"/>
  <c r="BH1939" i="2"/>
  <c r="AR1939" i="2"/>
  <c r="AB1939" i="2"/>
  <c r="BW1939" i="2"/>
  <c r="BG1939" i="2"/>
  <c r="AQ1939" i="2"/>
  <c r="AA1939" i="2"/>
  <c r="BV1939" i="2"/>
  <c r="BF1939" i="2"/>
  <c r="AP1939" i="2"/>
  <c r="Z1939" i="2"/>
  <c r="BU1939" i="2"/>
  <c r="BE1939" i="2"/>
  <c r="AO1939" i="2"/>
  <c r="Y1939" i="2"/>
  <c r="BT1939" i="2"/>
  <c r="BD1939" i="2"/>
  <c r="AN1939" i="2"/>
  <c r="X1939" i="2"/>
  <c r="BS1939" i="2"/>
  <c r="BC1939" i="2"/>
  <c r="AM1939" i="2"/>
  <c r="W1939" i="2"/>
  <c r="BR1939" i="2"/>
  <c r="BB1939" i="2"/>
  <c r="AL1939" i="2"/>
  <c r="V1939" i="2"/>
  <c r="BQ1939" i="2"/>
  <c r="BA1939" i="2"/>
  <c r="AK1939" i="2"/>
  <c r="U1939" i="2"/>
  <c r="CG1939" i="2"/>
  <c r="BP1939" i="2"/>
  <c r="AZ1939" i="2"/>
  <c r="AJ1939" i="2"/>
  <c r="CF1939" i="2"/>
  <c r="BO1939" i="2"/>
  <c r="AY1939" i="2"/>
  <c r="AI1939" i="2"/>
  <c r="CD1939" i="2"/>
  <c r="BN1939" i="2"/>
  <c r="AX1939" i="2"/>
  <c r="AH1939" i="2"/>
  <c r="BM1939" i="2"/>
  <c r="AW1939" i="2"/>
  <c r="AG1939" i="2"/>
  <c r="BL1939" i="2"/>
  <c r="AV1939" i="2"/>
  <c r="AF1939" i="2"/>
  <c r="BK1939" i="2"/>
  <c r="AU1939" i="2"/>
  <c r="AE1939" i="2"/>
  <c r="BJ1939" i="2"/>
  <c r="BI1939" i="2"/>
  <c r="AT1939" i="2"/>
  <c r="AS1939" i="2"/>
  <c r="AD1939" i="2"/>
  <c r="AC1939" i="2"/>
  <c r="BZ1991" i="2"/>
  <c r="BJ1991" i="2"/>
  <c r="AT1991" i="2"/>
  <c r="AD1991" i="2"/>
  <c r="BY1991" i="2"/>
  <c r="AS1991" i="2"/>
  <c r="AC1991" i="2"/>
  <c r="BX1991" i="2"/>
  <c r="AR1991" i="2"/>
  <c r="AB1991" i="2"/>
  <c r="BV1991" i="2"/>
  <c r="AP1991" i="2"/>
  <c r="Z1991" i="2"/>
  <c r="BU1991" i="2"/>
  <c r="AO1991" i="2"/>
  <c r="Y1991" i="2"/>
  <c r="BT1991" i="2"/>
  <c r="AN1991" i="2"/>
  <c r="X1991" i="2"/>
  <c r="BS1991" i="2"/>
  <c r="AM1991" i="2"/>
  <c r="W1991" i="2"/>
  <c r="BR1991" i="2"/>
  <c r="BB1991" i="2"/>
  <c r="AL1991" i="2"/>
  <c r="V1991" i="2"/>
  <c r="BQ1991" i="2"/>
  <c r="BA1991" i="2"/>
  <c r="AK1991" i="2"/>
  <c r="U1991" i="2"/>
  <c r="CG1991" i="2"/>
  <c r="BP1991" i="2"/>
  <c r="AZ1991" i="2"/>
  <c r="AJ1991" i="2"/>
  <c r="CF1991" i="2"/>
  <c r="BO1991" i="2"/>
  <c r="AY1991" i="2"/>
  <c r="AI1991" i="2"/>
  <c r="CD1991" i="2"/>
  <c r="BN1991" i="2"/>
  <c r="AX1991" i="2"/>
  <c r="AH1991" i="2"/>
  <c r="CC1991" i="2"/>
  <c r="BM1991" i="2"/>
  <c r="AW1991" i="2"/>
  <c r="AG1991" i="2"/>
  <c r="CB1991" i="2"/>
  <c r="BL1991" i="2"/>
  <c r="AV1991" i="2"/>
  <c r="AF1991" i="2"/>
  <c r="CA1991" i="2"/>
  <c r="BW1991" i="2"/>
  <c r="BK1991" i="2"/>
  <c r="AU1991" i="2"/>
  <c r="AQ1991" i="2"/>
  <c r="AE1991" i="2"/>
  <c r="AA1991" i="2"/>
  <c r="CG2044" i="2"/>
  <c r="AZ2044" i="2"/>
  <c r="AJ2044" i="2"/>
  <c r="CF2044" i="2"/>
  <c r="BO2044" i="2"/>
  <c r="AY2044" i="2"/>
  <c r="AI2044" i="2"/>
  <c r="CD2044" i="2"/>
  <c r="BN2044" i="2"/>
  <c r="AX2044" i="2"/>
  <c r="AH2044" i="2"/>
  <c r="BM2044" i="2"/>
  <c r="AW2044" i="2"/>
  <c r="AG2044" i="2"/>
  <c r="BL2044" i="2"/>
  <c r="AV2044" i="2"/>
  <c r="AF2044" i="2"/>
  <c r="BK2044" i="2"/>
  <c r="AU2044" i="2"/>
  <c r="AE2044" i="2"/>
  <c r="BJ2044" i="2"/>
  <c r="AT2044" i="2"/>
  <c r="AD2044" i="2"/>
  <c r="BI2044" i="2"/>
  <c r="AS2044" i="2"/>
  <c r="AC2044" i="2"/>
  <c r="BH2044" i="2"/>
  <c r="AR2044" i="2"/>
  <c r="AB2044" i="2"/>
  <c r="BG2044" i="2"/>
  <c r="AQ2044" i="2"/>
  <c r="AA2044" i="2"/>
  <c r="BF2044" i="2"/>
  <c r="AP2044" i="2"/>
  <c r="Z2044" i="2"/>
  <c r="BE2044" i="2"/>
  <c r="AO2044" i="2"/>
  <c r="Y2044" i="2"/>
  <c r="BD2044" i="2"/>
  <c r="AN2044" i="2"/>
  <c r="X2044" i="2"/>
  <c r="BC2044" i="2"/>
  <c r="AM2044" i="2"/>
  <c r="W2044" i="2"/>
  <c r="BB2044" i="2"/>
  <c r="BA2044" i="2"/>
  <c r="AL2044" i="2"/>
  <c r="AK2044" i="2"/>
  <c r="V2044" i="2"/>
  <c r="U2044" i="2"/>
  <c r="CG2095" i="2"/>
  <c r="BP2095" i="2"/>
  <c r="AZ2095" i="2"/>
  <c r="AJ2095" i="2"/>
  <c r="CF2095" i="2"/>
  <c r="BO2095" i="2"/>
  <c r="AY2095" i="2"/>
  <c r="AI2095" i="2"/>
  <c r="CD2095" i="2"/>
  <c r="BN2095" i="2"/>
  <c r="AX2095" i="2"/>
  <c r="AH2095" i="2"/>
  <c r="CC2095" i="2"/>
  <c r="BM2095" i="2"/>
  <c r="AW2095" i="2"/>
  <c r="AG2095" i="2"/>
  <c r="CB2095" i="2"/>
  <c r="BL2095" i="2"/>
  <c r="AV2095" i="2"/>
  <c r="AF2095" i="2"/>
  <c r="CA2095" i="2"/>
  <c r="BK2095" i="2"/>
  <c r="AU2095" i="2"/>
  <c r="AE2095" i="2"/>
  <c r="BZ2095" i="2"/>
  <c r="BJ2095" i="2"/>
  <c r="AT2095" i="2"/>
  <c r="AD2095" i="2"/>
  <c r="BY2095" i="2"/>
  <c r="BI2095" i="2"/>
  <c r="AS2095" i="2"/>
  <c r="AC2095" i="2"/>
  <c r="BH2095" i="2"/>
  <c r="AR2095" i="2"/>
  <c r="AB2095" i="2"/>
  <c r="BG2095" i="2"/>
  <c r="AQ2095" i="2"/>
  <c r="AA2095" i="2"/>
  <c r="BF2095" i="2"/>
  <c r="AP2095" i="2"/>
  <c r="Z2095" i="2"/>
  <c r="BE2095" i="2"/>
  <c r="AO2095" i="2"/>
  <c r="Y2095" i="2"/>
  <c r="BD2095" i="2"/>
  <c r="AN2095" i="2"/>
  <c r="X2095" i="2"/>
  <c r="BS2095" i="2"/>
  <c r="BC2095" i="2"/>
  <c r="AM2095" i="2"/>
  <c r="W2095" i="2"/>
  <c r="AK2095" i="2"/>
  <c r="V2095" i="2"/>
  <c r="U2095" i="2"/>
  <c r="BR2095" i="2"/>
  <c r="BQ2095" i="2"/>
  <c r="BB2095" i="2"/>
  <c r="BA2095" i="2"/>
  <c r="AL2095" i="2"/>
  <c r="BU2199" i="2"/>
  <c r="BT2199" i="2"/>
  <c r="BS2199" i="2"/>
  <c r="BR2199" i="2"/>
  <c r="BB2199" i="2"/>
  <c r="BQ2199" i="2"/>
  <c r="BA2199" i="2"/>
  <c r="CG2199" i="2"/>
  <c r="BP2199" i="2"/>
  <c r="AZ2199" i="2"/>
  <c r="CF2199" i="2"/>
  <c r="BO2199" i="2"/>
  <c r="AY2199" i="2"/>
  <c r="CD2199" i="2"/>
  <c r="BN2199" i="2"/>
  <c r="AX2199" i="2"/>
  <c r="CC2199" i="2"/>
  <c r="BM2199" i="2"/>
  <c r="AW2199" i="2"/>
  <c r="CB2199" i="2"/>
  <c r="BL2199" i="2"/>
  <c r="AV2199" i="2"/>
  <c r="CA2199" i="2"/>
  <c r="AU2199" i="2"/>
  <c r="BZ2199" i="2"/>
  <c r="AT2199" i="2"/>
  <c r="BX2199" i="2"/>
  <c r="BW2199" i="2"/>
  <c r="BV2199" i="2"/>
  <c r="BY2199" i="2"/>
  <c r="BZ2249" i="2"/>
  <c r="AT2249" i="2"/>
  <c r="AD2249" i="2"/>
  <c r="BY2249" i="2"/>
  <c r="AS2249" i="2"/>
  <c r="AC2249" i="2"/>
  <c r="BX2249" i="2"/>
  <c r="AR2249" i="2"/>
  <c r="AB2249" i="2"/>
  <c r="BW2249" i="2"/>
  <c r="AQ2249" i="2"/>
  <c r="AA2249" i="2"/>
  <c r="BV2249" i="2"/>
  <c r="BF2249" i="2"/>
  <c r="AP2249" i="2"/>
  <c r="BU2249" i="2"/>
  <c r="BE2249" i="2"/>
  <c r="AO2249" i="2"/>
  <c r="BT2249" i="2"/>
  <c r="BD2249" i="2"/>
  <c r="AN2249" i="2"/>
  <c r="BS2249" i="2"/>
  <c r="BC2249" i="2"/>
  <c r="AM2249" i="2"/>
  <c r="BR2249" i="2"/>
  <c r="BB2249" i="2"/>
  <c r="AL2249" i="2"/>
  <c r="V2249" i="2"/>
  <c r="BQ2249" i="2"/>
  <c r="BA2249" i="2"/>
  <c r="AK2249" i="2"/>
  <c r="U2249" i="2"/>
  <c r="CG2249" i="2"/>
  <c r="BP2249" i="2"/>
  <c r="AZ2249" i="2"/>
  <c r="AJ2249" i="2"/>
  <c r="CF2249" i="2"/>
  <c r="BO2249" i="2"/>
  <c r="AY2249" i="2"/>
  <c r="AI2249" i="2"/>
  <c r="CD2249" i="2"/>
  <c r="BN2249" i="2"/>
  <c r="AX2249" i="2"/>
  <c r="AH2249" i="2"/>
  <c r="CC2249" i="2"/>
  <c r="BM2249" i="2"/>
  <c r="AW2249" i="2"/>
  <c r="AG2249" i="2"/>
  <c r="CB2249" i="2"/>
  <c r="BL2249" i="2"/>
  <c r="AV2249" i="2"/>
  <c r="AF2249" i="2"/>
  <c r="CA2249" i="2"/>
  <c r="AU2249" i="2"/>
  <c r="AE2249" i="2"/>
  <c r="CC2302" i="2"/>
  <c r="BM2302" i="2"/>
  <c r="AW2302" i="2"/>
  <c r="AG2302" i="2"/>
  <c r="CB2302" i="2"/>
  <c r="BL2302" i="2"/>
  <c r="AV2302" i="2"/>
  <c r="AF2302" i="2"/>
  <c r="CA2302" i="2"/>
  <c r="BK2302" i="2"/>
  <c r="AU2302" i="2"/>
  <c r="AE2302" i="2"/>
  <c r="BY2302" i="2"/>
  <c r="BI2302" i="2"/>
  <c r="AS2302" i="2"/>
  <c r="AC2302" i="2"/>
  <c r="BX2302" i="2"/>
  <c r="BH2302" i="2"/>
  <c r="AR2302" i="2"/>
  <c r="AB2302" i="2"/>
  <c r="BW2302" i="2"/>
  <c r="BG2302" i="2"/>
  <c r="AQ2302" i="2"/>
  <c r="AA2302" i="2"/>
  <c r="BV2302" i="2"/>
  <c r="BF2302" i="2"/>
  <c r="AP2302" i="2"/>
  <c r="Z2302" i="2"/>
  <c r="BU2302" i="2"/>
  <c r="BE2302" i="2"/>
  <c r="AO2302" i="2"/>
  <c r="Y2302" i="2"/>
  <c r="BC2302" i="2"/>
  <c r="AM2302" i="2"/>
  <c r="W2302" i="2"/>
  <c r="BB2302" i="2"/>
  <c r="AL2302" i="2"/>
  <c r="V2302" i="2"/>
  <c r="CG2302" i="2"/>
  <c r="AZ2302" i="2"/>
  <c r="AJ2302" i="2"/>
  <c r="CD2302" i="2"/>
  <c r="BN2302" i="2"/>
  <c r="AX2302" i="2"/>
  <c r="AH2302" i="2"/>
  <c r="AY2302" i="2"/>
  <c r="AT2302" i="2"/>
  <c r="AN2302" i="2"/>
  <c r="AK2302" i="2"/>
  <c r="AI2302" i="2"/>
  <c r="AD2302" i="2"/>
  <c r="X2302" i="2"/>
  <c r="U2302" i="2"/>
  <c r="CF2302" i="2"/>
  <c r="BZ2302" i="2"/>
  <c r="BO2302" i="2"/>
  <c r="BJ2302" i="2"/>
  <c r="BD2302" i="2"/>
  <c r="BA2302" i="2"/>
  <c r="BW554" i="2"/>
  <c r="AQ554" i="2"/>
  <c r="AA554" i="2"/>
  <c r="BV554" i="2"/>
  <c r="AP554" i="2"/>
  <c r="Z554" i="2"/>
  <c r="BU554" i="2"/>
  <c r="AO554" i="2"/>
  <c r="Y554" i="2"/>
  <c r="BT554" i="2"/>
  <c r="AN554" i="2"/>
  <c r="X554" i="2"/>
  <c r="BS554" i="2"/>
  <c r="AM554" i="2"/>
  <c r="W554" i="2"/>
  <c r="BR554" i="2"/>
  <c r="AL554" i="2"/>
  <c r="V554" i="2"/>
  <c r="BQ554" i="2"/>
  <c r="AK554" i="2"/>
  <c r="U554" i="2"/>
  <c r="CG554" i="2"/>
  <c r="BP554" i="2"/>
  <c r="AZ554" i="2"/>
  <c r="AJ554" i="2"/>
  <c r="CF554" i="2"/>
  <c r="BO554" i="2"/>
  <c r="AY554" i="2"/>
  <c r="AI554" i="2"/>
  <c r="CD554" i="2"/>
  <c r="AX554" i="2"/>
  <c r="AH554" i="2"/>
  <c r="CC554" i="2"/>
  <c r="AW554" i="2"/>
  <c r="AG554" i="2"/>
  <c r="CB554" i="2"/>
  <c r="AV554" i="2"/>
  <c r="AF554" i="2"/>
  <c r="CA554" i="2"/>
  <c r="AU554" i="2"/>
  <c r="AE554" i="2"/>
  <c r="BZ554" i="2"/>
  <c r="AT554" i="2"/>
  <c r="AD554" i="2"/>
  <c r="BY554" i="2"/>
  <c r="AS554" i="2"/>
  <c r="AC554" i="2"/>
  <c r="BX554" i="2"/>
  <c r="AR554" i="2"/>
  <c r="AB554" i="2"/>
  <c r="BU1313" i="2"/>
  <c r="BE1313" i="2"/>
  <c r="AO1313" i="2"/>
  <c r="Y1313" i="2"/>
  <c r="BD1313" i="2"/>
  <c r="AN1313" i="2"/>
  <c r="X1313" i="2"/>
  <c r="BC1313" i="2"/>
  <c r="AM1313" i="2"/>
  <c r="W1313" i="2"/>
  <c r="BB1313" i="2"/>
  <c r="AL1313" i="2"/>
  <c r="V1313" i="2"/>
  <c r="BA1313" i="2"/>
  <c r="AK1313" i="2"/>
  <c r="U1313" i="2"/>
  <c r="CG1313" i="2"/>
  <c r="AZ1313" i="2"/>
  <c r="AJ1313" i="2"/>
  <c r="CF1313" i="2"/>
  <c r="AY1313" i="2"/>
  <c r="AI1313" i="2"/>
  <c r="CD1313" i="2"/>
  <c r="AX1313" i="2"/>
  <c r="AH1313" i="2"/>
  <c r="CC1313" i="2"/>
  <c r="AW1313" i="2"/>
  <c r="AG1313" i="2"/>
  <c r="CB1313" i="2"/>
  <c r="AV1313" i="2"/>
  <c r="AF1313" i="2"/>
  <c r="CA1313" i="2"/>
  <c r="AU1313" i="2"/>
  <c r="AE1313" i="2"/>
  <c r="BY1313" i="2"/>
  <c r="AS1313" i="2"/>
  <c r="AC1313" i="2"/>
  <c r="BX1313" i="2"/>
  <c r="AR1313" i="2"/>
  <c r="AB1313" i="2"/>
  <c r="BZ1313" i="2"/>
  <c r="BW1313" i="2"/>
  <c r="BV1313" i="2"/>
  <c r="BF1313" i="2"/>
  <c r="AT1313" i="2"/>
  <c r="AQ1313" i="2"/>
  <c r="AP1313" i="2"/>
  <c r="AD1313" i="2"/>
  <c r="AA1313" i="2"/>
  <c r="Z1313" i="2"/>
  <c r="CC2163" i="2"/>
  <c r="BM2163" i="2"/>
  <c r="AW2163" i="2"/>
  <c r="CB2163" i="2"/>
  <c r="BL2163" i="2"/>
  <c r="AV2163" i="2"/>
  <c r="CA2163" i="2"/>
  <c r="BK2163" i="2"/>
  <c r="AU2163" i="2"/>
  <c r="BZ2163" i="2"/>
  <c r="BJ2163" i="2"/>
  <c r="AT2163" i="2"/>
  <c r="BY2163" i="2"/>
  <c r="BI2163" i="2"/>
  <c r="BH2163" i="2"/>
  <c r="BG2163" i="2"/>
  <c r="BF2163" i="2"/>
  <c r="BE2163" i="2"/>
  <c r="BC2163" i="2"/>
  <c r="BB2163" i="2"/>
  <c r="CG2163" i="2"/>
  <c r="AZ2163" i="2"/>
  <c r="CF2163" i="2"/>
  <c r="BO2163" i="2"/>
  <c r="AY2163" i="2"/>
  <c r="CD2163" i="2"/>
  <c r="BN2163" i="2"/>
  <c r="AX2163" i="2"/>
  <c r="BD2163" i="2"/>
  <c r="BA2163" i="2"/>
  <c r="BY106" i="2"/>
  <c r="BI106" i="2"/>
  <c r="AS106" i="2"/>
  <c r="AC106" i="2"/>
  <c r="BX106" i="2"/>
  <c r="BH106" i="2"/>
  <c r="AR106" i="2"/>
  <c r="AB106" i="2"/>
  <c r="BW106" i="2"/>
  <c r="BG106" i="2"/>
  <c r="AQ106" i="2"/>
  <c r="AA106" i="2"/>
  <c r="BV106" i="2"/>
  <c r="BF106" i="2"/>
  <c r="AP106" i="2"/>
  <c r="Z106" i="2"/>
  <c r="BU106" i="2"/>
  <c r="BE106" i="2"/>
  <c r="AO106" i="2"/>
  <c r="Y106" i="2"/>
  <c r="BT106" i="2"/>
  <c r="BD106" i="2"/>
  <c r="AN106" i="2"/>
  <c r="X106" i="2"/>
  <c r="BS106" i="2"/>
  <c r="BC106" i="2"/>
  <c r="AM106" i="2"/>
  <c r="W106" i="2"/>
  <c r="BR106" i="2"/>
  <c r="BB106" i="2"/>
  <c r="AL106" i="2"/>
  <c r="V106" i="2"/>
  <c r="BQ106" i="2"/>
  <c r="BA106" i="2"/>
  <c r="AK106" i="2"/>
  <c r="CG106" i="2"/>
  <c r="BP106" i="2"/>
  <c r="AZ106" i="2"/>
  <c r="AJ106" i="2"/>
  <c r="CF106" i="2"/>
  <c r="BO106" i="2"/>
  <c r="AY106" i="2"/>
  <c r="AI106" i="2"/>
  <c r="CD106" i="2"/>
  <c r="BN106" i="2"/>
  <c r="AX106" i="2"/>
  <c r="AH106" i="2"/>
  <c r="CC106" i="2"/>
  <c r="BM106" i="2"/>
  <c r="AW106" i="2"/>
  <c r="AG106" i="2"/>
  <c r="CB106" i="2"/>
  <c r="BL106" i="2"/>
  <c r="AV106" i="2"/>
  <c r="AF106" i="2"/>
  <c r="BZ106" i="2"/>
  <c r="BJ106" i="2"/>
  <c r="AT106" i="2"/>
  <c r="AD106" i="2"/>
  <c r="BK106" i="2"/>
  <c r="AU106" i="2"/>
  <c r="AE106" i="2"/>
  <c r="CA106" i="2"/>
  <c r="BQ1464" i="2"/>
  <c r="BA1464" i="2"/>
  <c r="AK1464" i="2"/>
  <c r="U1464" i="2"/>
  <c r="CG1464" i="2"/>
  <c r="BP1464" i="2"/>
  <c r="AZ1464" i="2"/>
  <c r="AJ1464" i="2"/>
  <c r="CF1464" i="2"/>
  <c r="BO1464" i="2"/>
  <c r="AY1464" i="2"/>
  <c r="AI1464" i="2"/>
  <c r="CC1464" i="2"/>
  <c r="BM1464" i="2"/>
  <c r="AW1464" i="2"/>
  <c r="AG1464" i="2"/>
  <c r="CB1464" i="2"/>
  <c r="BL1464" i="2"/>
  <c r="AV1464" i="2"/>
  <c r="AF1464" i="2"/>
  <c r="CA1464" i="2"/>
  <c r="BK1464" i="2"/>
  <c r="AU1464" i="2"/>
  <c r="AE1464" i="2"/>
  <c r="BZ1464" i="2"/>
  <c r="BJ1464" i="2"/>
  <c r="AT1464" i="2"/>
  <c r="AD1464" i="2"/>
  <c r="BY1464" i="2"/>
  <c r="BI1464" i="2"/>
  <c r="AS1464" i="2"/>
  <c r="AC1464" i="2"/>
  <c r="BH1464" i="2"/>
  <c r="AR1464" i="2"/>
  <c r="AB1464" i="2"/>
  <c r="BG1464" i="2"/>
  <c r="AQ1464" i="2"/>
  <c r="AA1464" i="2"/>
  <c r="BF1464" i="2"/>
  <c r="AP1464" i="2"/>
  <c r="Z1464" i="2"/>
  <c r="BE1464" i="2"/>
  <c r="AO1464" i="2"/>
  <c r="Y1464" i="2"/>
  <c r="BD1464" i="2"/>
  <c r="AN1464" i="2"/>
  <c r="X1464" i="2"/>
  <c r="BS1464" i="2"/>
  <c r="BC1464" i="2"/>
  <c r="AM1464" i="2"/>
  <c r="W1464" i="2"/>
  <c r="CD1464" i="2"/>
  <c r="BR1464" i="2"/>
  <c r="BN1464" i="2"/>
  <c r="BB1464" i="2"/>
  <c r="AX1464" i="2"/>
  <c r="AL1464" i="2"/>
  <c r="AH1464" i="2"/>
  <c r="V1464" i="2"/>
  <c r="BO2210" i="2"/>
  <c r="CF267" i="2"/>
  <c r="CD267" i="2"/>
  <c r="AB267" i="2"/>
  <c r="AA267" i="2"/>
  <c r="AP267" i="2"/>
  <c r="Z267" i="2"/>
  <c r="Y267" i="2"/>
  <c r="X267" i="2"/>
  <c r="W267" i="2"/>
  <c r="V267" i="2"/>
  <c r="CG267" i="2"/>
  <c r="U267" i="2"/>
  <c r="BR709" i="2"/>
  <c r="AL709" i="2"/>
  <c r="V709" i="2"/>
  <c r="BQ709" i="2"/>
  <c r="AK709" i="2"/>
  <c r="U709" i="2"/>
  <c r="CG709" i="2"/>
  <c r="BP709" i="2"/>
  <c r="AJ709" i="2"/>
  <c r="CF709" i="2"/>
  <c r="BO709" i="2"/>
  <c r="AI709" i="2"/>
  <c r="CD709" i="2"/>
  <c r="BN709" i="2"/>
  <c r="AH709" i="2"/>
  <c r="CC709" i="2"/>
  <c r="BM709" i="2"/>
  <c r="AW709" i="2"/>
  <c r="AG709" i="2"/>
  <c r="CB709" i="2"/>
  <c r="BL709" i="2"/>
  <c r="AV709" i="2"/>
  <c r="AF709" i="2"/>
  <c r="CA709" i="2"/>
  <c r="BK709" i="2"/>
  <c r="AU709" i="2"/>
  <c r="AE709" i="2"/>
  <c r="BZ709" i="2"/>
  <c r="BJ709" i="2"/>
  <c r="AT709" i="2"/>
  <c r="AD709" i="2"/>
  <c r="BY709" i="2"/>
  <c r="BI709" i="2"/>
  <c r="AS709" i="2"/>
  <c r="AC709" i="2"/>
  <c r="BX709" i="2"/>
  <c r="BH709" i="2"/>
  <c r="AR709" i="2"/>
  <c r="AB709" i="2"/>
  <c r="BW709" i="2"/>
  <c r="AQ709" i="2"/>
  <c r="AA709" i="2"/>
  <c r="BV709" i="2"/>
  <c r="AP709" i="2"/>
  <c r="Z709" i="2"/>
  <c r="BU709" i="2"/>
  <c r="AO709" i="2"/>
  <c r="Y709" i="2"/>
  <c r="BT709" i="2"/>
  <c r="AN709" i="2"/>
  <c r="X709" i="2"/>
  <c r="BS709" i="2"/>
  <c r="AM709" i="2"/>
  <c r="W709" i="2"/>
  <c r="BB1124" i="2"/>
  <c r="AL1124" i="2"/>
  <c r="V1124" i="2"/>
  <c r="BA1124" i="2"/>
  <c r="AK1124" i="2"/>
  <c r="U1124" i="2"/>
  <c r="CG1124" i="2"/>
  <c r="AZ1124" i="2"/>
  <c r="AJ1124" i="2"/>
  <c r="CF1124" i="2"/>
  <c r="BO1124" i="2"/>
  <c r="AY1124" i="2"/>
  <c r="AI1124" i="2"/>
  <c r="CD1124" i="2"/>
  <c r="BN1124" i="2"/>
  <c r="AX1124" i="2"/>
  <c r="AH1124" i="2"/>
  <c r="CC1124" i="2"/>
  <c r="BM1124" i="2"/>
  <c r="AW1124" i="2"/>
  <c r="AG1124" i="2"/>
  <c r="CB1124" i="2"/>
  <c r="BL1124" i="2"/>
  <c r="AV1124" i="2"/>
  <c r="AF1124" i="2"/>
  <c r="CA1124" i="2"/>
  <c r="BK1124" i="2"/>
  <c r="AU1124" i="2"/>
  <c r="AE1124" i="2"/>
  <c r="BZ1124" i="2"/>
  <c r="BJ1124" i="2"/>
  <c r="AT1124" i="2"/>
  <c r="AD1124" i="2"/>
  <c r="BY1124" i="2"/>
  <c r="BI1124" i="2"/>
  <c r="AS1124" i="2"/>
  <c r="AC1124" i="2"/>
  <c r="BX1124" i="2"/>
  <c r="BH1124" i="2"/>
  <c r="AR1124" i="2"/>
  <c r="AB1124" i="2"/>
  <c r="BV1124" i="2"/>
  <c r="BF1124" i="2"/>
  <c r="AP1124" i="2"/>
  <c r="Z1124" i="2"/>
  <c r="BU1124" i="2"/>
  <c r="BE1124" i="2"/>
  <c r="AO1124" i="2"/>
  <c r="Y1124" i="2"/>
  <c r="BW1124" i="2"/>
  <c r="BG1124" i="2"/>
  <c r="BD1124" i="2"/>
  <c r="BC1124" i="2"/>
  <c r="AQ1124" i="2"/>
  <c r="AN1124" i="2"/>
  <c r="AM1124" i="2"/>
  <c r="AA1124" i="2"/>
  <c r="X1124" i="2"/>
  <c r="W1124" i="2"/>
  <c r="BU1470" i="2"/>
  <c r="BE1470" i="2"/>
  <c r="AO1470" i="2"/>
  <c r="Y1470" i="2"/>
  <c r="BT1470" i="2"/>
  <c r="BD1470" i="2"/>
  <c r="AN1470" i="2"/>
  <c r="X1470" i="2"/>
  <c r="BS1470" i="2"/>
  <c r="BC1470" i="2"/>
  <c r="AM1470" i="2"/>
  <c r="W1470" i="2"/>
  <c r="BQ1470" i="2"/>
  <c r="BA1470" i="2"/>
  <c r="AK1470" i="2"/>
  <c r="U1470" i="2"/>
  <c r="BP1470" i="2"/>
  <c r="AZ1470" i="2"/>
  <c r="AJ1470" i="2"/>
  <c r="BO1470" i="2"/>
  <c r="AY1470" i="2"/>
  <c r="AI1470" i="2"/>
  <c r="BN1470" i="2"/>
  <c r="AX1470" i="2"/>
  <c r="AH1470" i="2"/>
  <c r="BM1470" i="2"/>
  <c r="AW1470" i="2"/>
  <c r="AG1470" i="2"/>
  <c r="BL1470" i="2"/>
  <c r="AV1470" i="2"/>
  <c r="AF1470" i="2"/>
  <c r="CA1470" i="2"/>
  <c r="BK1470" i="2"/>
  <c r="AU1470" i="2"/>
  <c r="AE1470" i="2"/>
  <c r="BZ1470" i="2"/>
  <c r="BJ1470" i="2"/>
  <c r="AT1470" i="2"/>
  <c r="AD1470" i="2"/>
  <c r="BY1470" i="2"/>
  <c r="BI1470" i="2"/>
  <c r="AS1470" i="2"/>
  <c r="AC1470" i="2"/>
  <c r="BX1470" i="2"/>
  <c r="BH1470" i="2"/>
  <c r="AR1470" i="2"/>
  <c r="AB1470" i="2"/>
  <c r="BW1470" i="2"/>
  <c r="BG1470" i="2"/>
  <c r="AQ1470" i="2"/>
  <c r="AA1470" i="2"/>
  <c r="BR1470" i="2"/>
  <c r="BF1470" i="2"/>
  <c r="BB1470" i="2"/>
  <c r="AP1470" i="2"/>
  <c r="AL1470" i="2"/>
  <c r="Z1470" i="2"/>
  <c r="V1470" i="2"/>
  <c r="BV1470" i="2"/>
  <c r="BH2015" i="2"/>
  <c r="AR2015" i="2"/>
  <c r="AB2015" i="2"/>
  <c r="BG2015" i="2"/>
  <c r="AQ2015" i="2"/>
  <c r="AA2015" i="2"/>
  <c r="BF2015" i="2"/>
  <c r="AP2015" i="2"/>
  <c r="Z2015" i="2"/>
  <c r="BD2015" i="2"/>
  <c r="AN2015" i="2"/>
  <c r="X2015" i="2"/>
  <c r="BS2015" i="2"/>
  <c r="BC2015" i="2"/>
  <c r="AM2015" i="2"/>
  <c r="W2015" i="2"/>
  <c r="BR2015" i="2"/>
  <c r="BB2015" i="2"/>
  <c r="AL2015" i="2"/>
  <c r="V2015" i="2"/>
  <c r="BQ2015" i="2"/>
  <c r="BA2015" i="2"/>
  <c r="AK2015" i="2"/>
  <c r="U2015" i="2"/>
  <c r="CG2015" i="2"/>
  <c r="BP2015" i="2"/>
  <c r="AZ2015" i="2"/>
  <c r="AJ2015" i="2"/>
  <c r="CF2015" i="2"/>
  <c r="BO2015" i="2"/>
  <c r="AY2015" i="2"/>
  <c r="AI2015" i="2"/>
  <c r="CD2015" i="2"/>
  <c r="BN2015" i="2"/>
  <c r="AX2015" i="2"/>
  <c r="AH2015" i="2"/>
  <c r="BM2015" i="2"/>
  <c r="AW2015" i="2"/>
  <c r="AG2015" i="2"/>
  <c r="BL2015" i="2"/>
  <c r="AV2015" i="2"/>
  <c r="AF2015" i="2"/>
  <c r="BK2015" i="2"/>
  <c r="AU2015" i="2"/>
  <c r="AE2015" i="2"/>
  <c r="BJ2015" i="2"/>
  <c r="AT2015" i="2"/>
  <c r="AD2015" i="2"/>
  <c r="AC2015" i="2"/>
  <c r="Y2015" i="2"/>
  <c r="BI2015" i="2"/>
  <c r="BE2015" i="2"/>
  <c r="AS2015" i="2"/>
  <c r="AO2015" i="2"/>
  <c r="BP2265" i="2"/>
  <c r="BP2264" i="2" s="1"/>
  <c r="CB144" i="2"/>
  <c r="AV144" i="2"/>
  <c r="CA144" i="2"/>
  <c r="AU144" i="2"/>
  <c r="BZ144" i="2"/>
  <c r="AT144" i="2"/>
  <c r="BY144" i="2"/>
  <c r="AS144" i="2"/>
  <c r="BX144" i="2"/>
  <c r="AR144" i="2"/>
  <c r="BW144" i="2"/>
  <c r="AQ144" i="2"/>
  <c r="BV144" i="2"/>
  <c r="AP144" i="2"/>
  <c r="BU144" i="2"/>
  <c r="AO144" i="2"/>
  <c r="BT144" i="2"/>
  <c r="AN144" i="2"/>
  <c r="X144" i="2"/>
  <c r="BS144" i="2"/>
  <c r="AM144" i="2"/>
  <c r="W144" i="2"/>
  <c r="BR144" i="2"/>
  <c r="BB144" i="2"/>
  <c r="AL144" i="2"/>
  <c r="V144" i="2"/>
  <c r="BQ144" i="2"/>
  <c r="BA144" i="2"/>
  <c r="AK144" i="2"/>
  <c r="U144" i="2"/>
  <c r="CG144" i="2"/>
  <c r="BP144" i="2"/>
  <c r="AZ144" i="2"/>
  <c r="AJ144" i="2"/>
  <c r="CF144" i="2"/>
  <c r="BO144" i="2"/>
  <c r="AY144" i="2"/>
  <c r="AI144" i="2"/>
  <c r="CC144" i="2"/>
  <c r="BM144" i="2"/>
  <c r="AW144" i="2"/>
  <c r="AG144" i="2"/>
  <c r="CD144" i="2"/>
  <c r="BN144" i="2"/>
  <c r="AX144" i="2"/>
  <c r="AH144" i="2"/>
  <c r="BS196" i="2"/>
  <c r="BC196" i="2"/>
  <c r="W196" i="2"/>
  <c r="BR196" i="2"/>
  <c r="BB196" i="2"/>
  <c r="V196" i="2"/>
  <c r="BQ196" i="2"/>
  <c r="BA196" i="2"/>
  <c r="U196" i="2"/>
  <c r="CG196" i="2"/>
  <c r="BP196" i="2"/>
  <c r="AZ196" i="2"/>
  <c r="AJ196" i="2"/>
  <c r="CF196" i="2"/>
  <c r="BO196" i="2"/>
  <c r="AY196" i="2"/>
  <c r="AI196" i="2"/>
  <c r="CD196" i="2"/>
  <c r="BN196" i="2"/>
  <c r="AX196" i="2"/>
  <c r="AH196" i="2"/>
  <c r="CC196" i="2"/>
  <c r="BM196" i="2"/>
  <c r="AW196" i="2"/>
  <c r="AG196" i="2"/>
  <c r="CB196" i="2"/>
  <c r="BL196" i="2"/>
  <c r="AV196" i="2"/>
  <c r="AF196" i="2"/>
  <c r="CA196" i="2"/>
  <c r="BK196" i="2"/>
  <c r="AU196" i="2"/>
  <c r="AE196" i="2"/>
  <c r="BZ196" i="2"/>
  <c r="BJ196" i="2"/>
  <c r="AD196" i="2"/>
  <c r="BY196" i="2"/>
  <c r="BI196" i="2"/>
  <c r="AC196" i="2"/>
  <c r="BX196" i="2"/>
  <c r="BH196" i="2"/>
  <c r="AB196" i="2"/>
  <c r="BW196" i="2"/>
  <c r="BG196" i="2"/>
  <c r="AA196" i="2"/>
  <c r="BV196" i="2"/>
  <c r="BF196" i="2"/>
  <c r="Z196" i="2"/>
  <c r="BT196" i="2"/>
  <c r="BD196" i="2"/>
  <c r="X196" i="2"/>
  <c r="BU196" i="2"/>
  <c r="BE196" i="2"/>
  <c r="Y196" i="2"/>
  <c r="W249" i="2"/>
  <c r="V249" i="2"/>
  <c r="U249" i="2"/>
  <c r="CG249" i="2"/>
  <c r="CF249" i="2"/>
  <c r="CD249" i="2"/>
  <c r="AB249" i="2"/>
  <c r="AA249" i="2"/>
  <c r="Z249" i="2"/>
  <c r="X249" i="2"/>
  <c r="Y249" i="2"/>
  <c r="AN297" i="2"/>
  <c r="X297" i="2"/>
  <c r="AM297" i="2"/>
  <c r="W297" i="2"/>
  <c r="AL297" i="2"/>
  <c r="V297" i="2"/>
  <c r="AK297" i="2"/>
  <c r="U297" i="2"/>
  <c r="CG297" i="2"/>
  <c r="AJ297" i="2"/>
  <c r="CF297" i="2"/>
  <c r="AI297" i="2"/>
  <c r="CD297" i="2"/>
  <c r="AH297" i="2"/>
  <c r="AB297" i="2"/>
  <c r="AA297" i="2"/>
  <c r="AP297" i="2"/>
  <c r="Z297" i="2"/>
  <c r="AO297" i="2"/>
  <c r="Y297" i="2"/>
  <c r="BT346" i="2"/>
  <c r="AN346" i="2"/>
  <c r="X346" i="2"/>
  <c r="BS346" i="2"/>
  <c r="AM346" i="2"/>
  <c r="W346" i="2"/>
  <c r="BR346" i="2"/>
  <c r="AL346" i="2"/>
  <c r="V346" i="2"/>
  <c r="BQ346" i="2"/>
  <c r="U346" i="2"/>
  <c r="CG346" i="2"/>
  <c r="BP346" i="2"/>
  <c r="CF346" i="2"/>
  <c r="BO346" i="2"/>
  <c r="CD346" i="2"/>
  <c r="CC346" i="2"/>
  <c r="CB346" i="2"/>
  <c r="CA346" i="2"/>
  <c r="BZ346" i="2"/>
  <c r="BY346" i="2"/>
  <c r="BX346" i="2"/>
  <c r="AB346" i="2"/>
  <c r="BW346" i="2"/>
  <c r="AQ346" i="2"/>
  <c r="AA346" i="2"/>
  <c r="BV346" i="2"/>
  <c r="AP346" i="2"/>
  <c r="Z346" i="2"/>
  <c r="BU346" i="2"/>
  <c r="AO346" i="2"/>
  <c r="Y346" i="2"/>
  <c r="BT395" i="2"/>
  <c r="BS395" i="2"/>
  <c r="CG395" i="2"/>
  <c r="CF395" i="2"/>
  <c r="CD395" i="2"/>
  <c r="CC395" i="2"/>
  <c r="CB395" i="2"/>
  <c r="CA395" i="2"/>
  <c r="BZ395" i="2"/>
  <c r="BY395" i="2"/>
  <c r="BX395" i="2"/>
  <c r="BW395" i="2"/>
  <c r="BV395" i="2"/>
  <c r="BU395" i="2"/>
  <c r="X447" i="2"/>
  <c r="W447" i="2"/>
  <c r="V447" i="2"/>
  <c r="U447" i="2"/>
  <c r="CG447" i="2"/>
  <c r="CF447" i="2"/>
  <c r="CD447" i="2"/>
  <c r="CC447" i="2"/>
  <c r="CB447" i="2"/>
  <c r="CA447" i="2"/>
  <c r="BZ447" i="2"/>
  <c r="AT447" i="2"/>
  <c r="AS447" i="2"/>
  <c r="AR447" i="2"/>
  <c r="AB447" i="2"/>
  <c r="AQ447" i="2"/>
  <c r="AA447" i="2"/>
  <c r="AP447" i="2"/>
  <c r="Z447" i="2"/>
  <c r="Y447" i="2"/>
  <c r="BQ497" i="2"/>
  <c r="AK497" i="2"/>
  <c r="U497" i="2"/>
  <c r="CG497" i="2"/>
  <c r="BP497" i="2"/>
  <c r="AJ497" i="2"/>
  <c r="CF497" i="2"/>
  <c r="BO497" i="2"/>
  <c r="AI497" i="2"/>
  <c r="CD497" i="2"/>
  <c r="AH497" i="2"/>
  <c r="CC497" i="2"/>
  <c r="AW497" i="2"/>
  <c r="AG497" i="2"/>
  <c r="CA497" i="2"/>
  <c r="AU497" i="2"/>
  <c r="AE497" i="2"/>
  <c r="BZ497" i="2"/>
  <c r="AT497" i="2"/>
  <c r="AD497" i="2"/>
  <c r="BY497" i="2"/>
  <c r="AS497" i="2"/>
  <c r="AC497" i="2"/>
  <c r="BX497" i="2"/>
  <c r="AR497" i="2"/>
  <c r="AB497" i="2"/>
  <c r="BW497" i="2"/>
  <c r="AQ497" i="2"/>
  <c r="AA497" i="2"/>
  <c r="BV497" i="2"/>
  <c r="AP497" i="2"/>
  <c r="Z497" i="2"/>
  <c r="BU497" i="2"/>
  <c r="AO497" i="2"/>
  <c r="Y497" i="2"/>
  <c r="BT497" i="2"/>
  <c r="AN497" i="2"/>
  <c r="X497" i="2"/>
  <c r="BS497" i="2"/>
  <c r="AM497" i="2"/>
  <c r="W497" i="2"/>
  <c r="BR497" i="2"/>
  <c r="AL497" i="2"/>
  <c r="V497" i="2"/>
  <c r="CB497" i="2"/>
  <c r="AV497" i="2"/>
  <c r="AF497" i="2"/>
  <c r="BQ545" i="2"/>
  <c r="AK545" i="2"/>
  <c r="U545" i="2"/>
  <c r="CG545" i="2"/>
  <c r="BP545" i="2"/>
  <c r="AZ545" i="2"/>
  <c r="AJ545" i="2"/>
  <c r="CF545" i="2"/>
  <c r="BO545" i="2"/>
  <c r="AY545" i="2"/>
  <c r="AI545" i="2"/>
  <c r="CD545" i="2"/>
  <c r="AX545" i="2"/>
  <c r="AH545" i="2"/>
  <c r="CC545" i="2"/>
  <c r="AW545" i="2"/>
  <c r="AG545" i="2"/>
  <c r="CB545" i="2"/>
  <c r="AV545" i="2"/>
  <c r="AF545" i="2"/>
  <c r="CA545" i="2"/>
  <c r="AU545" i="2"/>
  <c r="AE545" i="2"/>
  <c r="BZ545" i="2"/>
  <c r="AT545" i="2"/>
  <c r="AD545" i="2"/>
  <c r="BY545" i="2"/>
  <c r="AS545" i="2"/>
  <c r="AC545" i="2"/>
  <c r="BX545" i="2"/>
  <c r="AR545" i="2"/>
  <c r="AB545" i="2"/>
  <c r="BW545" i="2"/>
  <c r="AQ545" i="2"/>
  <c r="AA545" i="2"/>
  <c r="BV545" i="2"/>
  <c r="AP545" i="2"/>
  <c r="Z545" i="2"/>
  <c r="BU545" i="2"/>
  <c r="AO545" i="2"/>
  <c r="Y545" i="2"/>
  <c r="BT545" i="2"/>
  <c r="AN545" i="2"/>
  <c r="X545" i="2"/>
  <c r="BS545" i="2"/>
  <c r="AM545" i="2"/>
  <c r="W545" i="2"/>
  <c r="BR545" i="2"/>
  <c r="AL545" i="2"/>
  <c r="V545" i="2"/>
  <c r="BA594" i="2"/>
  <c r="AK594" i="2"/>
  <c r="U594" i="2"/>
  <c r="CG594" i="2"/>
  <c r="AZ594" i="2"/>
  <c r="AJ594" i="2"/>
  <c r="CF594" i="2"/>
  <c r="AY594" i="2"/>
  <c r="AI594" i="2"/>
  <c r="CD594" i="2"/>
  <c r="AX594" i="2"/>
  <c r="AH594" i="2"/>
  <c r="CC594" i="2"/>
  <c r="AW594" i="2"/>
  <c r="AG594" i="2"/>
  <c r="CB594" i="2"/>
  <c r="AV594" i="2"/>
  <c r="AF594" i="2"/>
  <c r="CA594" i="2"/>
  <c r="AU594" i="2"/>
  <c r="AE594" i="2"/>
  <c r="BZ594" i="2"/>
  <c r="AT594" i="2"/>
  <c r="AD594" i="2"/>
  <c r="BY594" i="2"/>
  <c r="AS594" i="2"/>
  <c r="AC594" i="2"/>
  <c r="AR594" i="2"/>
  <c r="AB594" i="2"/>
  <c r="AQ594" i="2"/>
  <c r="AA594" i="2"/>
  <c r="AP594" i="2"/>
  <c r="Z594" i="2"/>
  <c r="AO594" i="2"/>
  <c r="Y594" i="2"/>
  <c r="AN594" i="2"/>
  <c r="X594" i="2"/>
  <c r="AM594" i="2"/>
  <c r="W594" i="2"/>
  <c r="BB594" i="2"/>
  <c r="AL594" i="2"/>
  <c r="V594" i="2"/>
  <c r="BF642" i="2"/>
  <c r="AP642" i="2"/>
  <c r="Z642" i="2"/>
  <c r="BE642" i="2"/>
  <c r="AO642" i="2"/>
  <c r="Y642" i="2"/>
  <c r="BD642" i="2"/>
  <c r="AN642" i="2"/>
  <c r="X642" i="2"/>
  <c r="BC642" i="2"/>
  <c r="AM642" i="2"/>
  <c r="W642" i="2"/>
  <c r="BB642" i="2"/>
  <c r="AL642" i="2"/>
  <c r="V642" i="2"/>
  <c r="BA642" i="2"/>
  <c r="AK642" i="2"/>
  <c r="U642" i="2"/>
  <c r="CG642" i="2"/>
  <c r="AZ642" i="2"/>
  <c r="AJ642" i="2"/>
  <c r="CF642" i="2"/>
  <c r="AY642" i="2"/>
  <c r="AI642" i="2"/>
  <c r="CD642" i="2"/>
  <c r="AX642" i="2"/>
  <c r="AH642" i="2"/>
  <c r="CC642" i="2"/>
  <c r="AW642" i="2"/>
  <c r="AG642" i="2"/>
  <c r="CB642" i="2"/>
  <c r="AV642" i="2"/>
  <c r="AF642" i="2"/>
  <c r="CA642" i="2"/>
  <c r="AU642" i="2"/>
  <c r="AE642" i="2"/>
  <c r="BZ642" i="2"/>
  <c r="AT642" i="2"/>
  <c r="AD642" i="2"/>
  <c r="BY642" i="2"/>
  <c r="AS642" i="2"/>
  <c r="AC642" i="2"/>
  <c r="AA642" i="2"/>
  <c r="AR642" i="2"/>
  <c r="AQ642" i="2"/>
  <c r="AB642" i="2"/>
  <c r="BV691" i="2"/>
  <c r="AP691" i="2"/>
  <c r="Z691" i="2"/>
  <c r="BU691" i="2"/>
  <c r="AO691" i="2"/>
  <c r="Y691" i="2"/>
  <c r="BT691" i="2"/>
  <c r="AN691" i="2"/>
  <c r="X691" i="2"/>
  <c r="BS691" i="2"/>
  <c r="AM691" i="2"/>
  <c r="W691" i="2"/>
  <c r="BR691" i="2"/>
  <c r="BB691" i="2"/>
  <c r="AL691" i="2"/>
  <c r="V691" i="2"/>
  <c r="BQ691" i="2"/>
  <c r="BA691" i="2"/>
  <c r="AK691" i="2"/>
  <c r="U691" i="2"/>
  <c r="CG691" i="2"/>
  <c r="AZ691" i="2"/>
  <c r="AJ691" i="2"/>
  <c r="CF691" i="2"/>
  <c r="AY691" i="2"/>
  <c r="AI691" i="2"/>
  <c r="CD691" i="2"/>
  <c r="AX691" i="2"/>
  <c r="AH691" i="2"/>
  <c r="CC691" i="2"/>
  <c r="AW691" i="2"/>
  <c r="AG691" i="2"/>
  <c r="CB691" i="2"/>
  <c r="AV691" i="2"/>
  <c r="AF691" i="2"/>
  <c r="CA691" i="2"/>
  <c r="AU691" i="2"/>
  <c r="AE691" i="2"/>
  <c r="BZ691" i="2"/>
  <c r="AT691" i="2"/>
  <c r="AD691" i="2"/>
  <c r="BY691" i="2"/>
  <c r="AS691" i="2"/>
  <c r="AC691" i="2"/>
  <c r="BX691" i="2"/>
  <c r="AR691" i="2"/>
  <c r="AB691" i="2"/>
  <c r="BW691" i="2"/>
  <c r="AQ691" i="2"/>
  <c r="AA691" i="2"/>
  <c r="BV741" i="2"/>
  <c r="AP741" i="2"/>
  <c r="Z741" i="2"/>
  <c r="BU741" i="2"/>
  <c r="AO741" i="2"/>
  <c r="Y741" i="2"/>
  <c r="BT741" i="2"/>
  <c r="AN741" i="2"/>
  <c r="X741" i="2"/>
  <c r="BS741" i="2"/>
  <c r="AM741" i="2"/>
  <c r="W741" i="2"/>
  <c r="BR741" i="2"/>
  <c r="BB741" i="2"/>
  <c r="AL741" i="2"/>
  <c r="V741" i="2"/>
  <c r="BQ741" i="2"/>
  <c r="BA741" i="2"/>
  <c r="AK741" i="2"/>
  <c r="U741" i="2"/>
  <c r="CG741" i="2"/>
  <c r="AZ741" i="2"/>
  <c r="AJ741" i="2"/>
  <c r="CF741" i="2"/>
  <c r="AY741" i="2"/>
  <c r="AI741" i="2"/>
  <c r="CD741" i="2"/>
  <c r="AX741" i="2"/>
  <c r="AH741" i="2"/>
  <c r="CC741" i="2"/>
  <c r="AW741" i="2"/>
  <c r="AG741" i="2"/>
  <c r="CB741" i="2"/>
  <c r="AV741" i="2"/>
  <c r="AF741" i="2"/>
  <c r="CA741" i="2"/>
  <c r="AU741" i="2"/>
  <c r="AE741" i="2"/>
  <c r="BZ741" i="2"/>
  <c r="AT741" i="2"/>
  <c r="AD741" i="2"/>
  <c r="BY741" i="2"/>
  <c r="AS741" i="2"/>
  <c r="AC741" i="2"/>
  <c r="BX741" i="2"/>
  <c r="AR741" i="2"/>
  <c r="AB741" i="2"/>
  <c r="BW741" i="2"/>
  <c r="AQ741" i="2"/>
  <c r="AA741" i="2"/>
  <c r="BU792" i="2"/>
  <c r="BE792" i="2"/>
  <c r="AO792" i="2"/>
  <c r="Y792" i="2"/>
  <c r="BT792" i="2"/>
  <c r="BD792" i="2"/>
  <c r="AN792" i="2"/>
  <c r="X792" i="2"/>
  <c r="BS792" i="2"/>
  <c r="BC792" i="2"/>
  <c r="AM792" i="2"/>
  <c r="W792" i="2"/>
  <c r="BR792" i="2"/>
  <c r="BB792" i="2"/>
  <c r="AL792" i="2"/>
  <c r="V792" i="2"/>
  <c r="BQ792" i="2"/>
  <c r="BA792" i="2"/>
  <c r="AK792" i="2"/>
  <c r="U792" i="2"/>
  <c r="CG792" i="2"/>
  <c r="BP792" i="2"/>
  <c r="AZ792" i="2"/>
  <c r="AJ792" i="2"/>
  <c r="CF792" i="2"/>
  <c r="BO792" i="2"/>
  <c r="AY792" i="2"/>
  <c r="AI792" i="2"/>
  <c r="CD792" i="2"/>
  <c r="BN792" i="2"/>
  <c r="AX792" i="2"/>
  <c r="AH792" i="2"/>
  <c r="CC792" i="2"/>
  <c r="BM792" i="2"/>
  <c r="AW792" i="2"/>
  <c r="AG792" i="2"/>
  <c r="CB792" i="2"/>
  <c r="BL792" i="2"/>
  <c r="AV792" i="2"/>
  <c r="AF792" i="2"/>
  <c r="CA792" i="2"/>
  <c r="BK792" i="2"/>
  <c r="AU792" i="2"/>
  <c r="AE792" i="2"/>
  <c r="BZ792" i="2"/>
  <c r="BJ792" i="2"/>
  <c r="AD792" i="2"/>
  <c r="BX792" i="2"/>
  <c r="BH792" i="2"/>
  <c r="AB792" i="2"/>
  <c r="BV792" i="2"/>
  <c r="BF792" i="2"/>
  <c r="Z792" i="2"/>
  <c r="AC792" i="2"/>
  <c r="AA792" i="2"/>
  <c r="BY792" i="2"/>
  <c r="BW792" i="2"/>
  <c r="BI792" i="2"/>
  <c r="BG792" i="2"/>
  <c r="BA910" i="2"/>
  <c r="AK910" i="2"/>
  <c r="U910" i="2"/>
  <c r="CG910" i="2"/>
  <c r="AZ910" i="2"/>
  <c r="AJ910" i="2"/>
  <c r="CF910" i="2"/>
  <c r="AY910" i="2"/>
  <c r="AI910" i="2"/>
  <c r="CD910" i="2"/>
  <c r="AX910" i="2"/>
  <c r="AH910" i="2"/>
  <c r="CC910" i="2"/>
  <c r="AW910" i="2"/>
  <c r="AG910" i="2"/>
  <c r="CB910" i="2"/>
  <c r="AV910" i="2"/>
  <c r="AF910" i="2"/>
  <c r="CA910" i="2"/>
  <c r="AU910" i="2"/>
  <c r="AE910" i="2"/>
  <c r="BZ910" i="2"/>
  <c r="BJ910" i="2"/>
  <c r="AT910" i="2"/>
  <c r="AD910" i="2"/>
  <c r="BY910" i="2"/>
  <c r="BI910" i="2"/>
  <c r="AS910" i="2"/>
  <c r="AC910" i="2"/>
  <c r="BH910" i="2"/>
  <c r="AR910" i="2"/>
  <c r="AB910" i="2"/>
  <c r="BG910" i="2"/>
  <c r="AQ910" i="2"/>
  <c r="AA910" i="2"/>
  <c r="BF910" i="2"/>
  <c r="AP910" i="2"/>
  <c r="Z910" i="2"/>
  <c r="BD910" i="2"/>
  <c r="AN910" i="2"/>
  <c r="X910" i="2"/>
  <c r="BB910" i="2"/>
  <c r="AL910" i="2"/>
  <c r="V910" i="2"/>
  <c r="BE910" i="2"/>
  <c r="BC910" i="2"/>
  <c r="AO910" i="2"/>
  <c r="AM910" i="2"/>
  <c r="Y910" i="2"/>
  <c r="W910" i="2"/>
  <c r="BA959" i="2"/>
  <c r="AK959" i="2"/>
  <c r="U959" i="2"/>
  <c r="CG959" i="2"/>
  <c r="AZ959" i="2"/>
  <c r="AJ959" i="2"/>
  <c r="CF959" i="2"/>
  <c r="AY959" i="2"/>
  <c r="AI959" i="2"/>
  <c r="CD959" i="2"/>
  <c r="AX959" i="2"/>
  <c r="AH959" i="2"/>
  <c r="CC959" i="2"/>
  <c r="AW959" i="2"/>
  <c r="AG959" i="2"/>
  <c r="AV959" i="2"/>
  <c r="AF959" i="2"/>
  <c r="AU959" i="2"/>
  <c r="AE959" i="2"/>
  <c r="BJ959" i="2"/>
  <c r="AT959" i="2"/>
  <c r="AD959" i="2"/>
  <c r="BI959" i="2"/>
  <c r="AS959" i="2"/>
  <c r="AC959" i="2"/>
  <c r="BH959" i="2"/>
  <c r="AR959" i="2"/>
  <c r="AB959" i="2"/>
  <c r="BG959" i="2"/>
  <c r="AQ959" i="2"/>
  <c r="AA959" i="2"/>
  <c r="BF959" i="2"/>
  <c r="AP959" i="2"/>
  <c r="Z959" i="2"/>
  <c r="BD959" i="2"/>
  <c r="AN959" i="2"/>
  <c r="X959" i="2"/>
  <c r="BB959" i="2"/>
  <c r="AL959" i="2"/>
  <c r="V959" i="2"/>
  <c r="BE959" i="2"/>
  <c r="BC959" i="2"/>
  <c r="AO959" i="2"/>
  <c r="AM959" i="2"/>
  <c r="Y959" i="2"/>
  <c r="W959" i="2"/>
  <c r="BZ1008" i="2"/>
  <c r="BJ1008" i="2"/>
  <c r="AD1008" i="2"/>
  <c r="BY1008" i="2"/>
  <c r="BI1008" i="2"/>
  <c r="AC1008" i="2"/>
  <c r="BX1008" i="2"/>
  <c r="BH1008" i="2"/>
  <c r="AB1008" i="2"/>
  <c r="BW1008" i="2"/>
  <c r="BG1008" i="2"/>
  <c r="AA1008" i="2"/>
  <c r="BV1008" i="2"/>
  <c r="BF1008" i="2"/>
  <c r="Z1008" i="2"/>
  <c r="BU1008" i="2"/>
  <c r="BE1008" i="2"/>
  <c r="AO1008" i="2"/>
  <c r="Y1008" i="2"/>
  <c r="BT1008" i="2"/>
  <c r="BD1008" i="2"/>
  <c r="AN1008" i="2"/>
  <c r="X1008" i="2"/>
  <c r="BS1008" i="2"/>
  <c r="BC1008" i="2"/>
  <c r="AM1008" i="2"/>
  <c r="W1008" i="2"/>
  <c r="BR1008" i="2"/>
  <c r="BB1008" i="2"/>
  <c r="AL1008" i="2"/>
  <c r="V1008" i="2"/>
  <c r="BQ1008" i="2"/>
  <c r="BA1008" i="2"/>
  <c r="AK1008" i="2"/>
  <c r="U1008" i="2"/>
  <c r="CG1008" i="2"/>
  <c r="BP1008" i="2"/>
  <c r="AZ1008" i="2"/>
  <c r="AJ1008" i="2"/>
  <c r="CF1008" i="2"/>
  <c r="BO1008" i="2"/>
  <c r="AY1008" i="2"/>
  <c r="AI1008" i="2"/>
  <c r="CD1008" i="2"/>
  <c r="BN1008" i="2"/>
  <c r="AH1008" i="2"/>
  <c r="CC1008" i="2"/>
  <c r="BM1008" i="2"/>
  <c r="AG1008" i="2"/>
  <c r="AF1008" i="2"/>
  <c r="AE1008" i="2"/>
  <c r="CB1008" i="2"/>
  <c r="CA1008" i="2"/>
  <c r="BK1008" i="2"/>
  <c r="BL1008" i="2"/>
  <c r="BJ1058" i="2"/>
  <c r="AT1058" i="2"/>
  <c r="AD1058" i="2"/>
  <c r="BI1058" i="2"/>
  <c r="AS1058" i="2"/>
  <c r="AC1058" i="2"/>
  <c r="BH1058" i="2"/>
  <c r="AR1058" i="2"/>
  <c r="AB1058" i="2"/>
  <c r="BW1058" i="2"/>
  <c r="BG1058" i="2"/>
  <c r="AQ1058" i="2"/>
  <c r="AA1058" i="2"/>
  <c r="BV1058" i="2"/>
  <c r="BF1058" i="2"/>
  <c r="AP1058" i="2"/>
  <c r="Z1058" i="2"/>
  <c r="BU1058" i="2"/>
  <c r="BE1058" i="2"/>
  <c r="AO1058" i="2"/>
  <c r="Y1058" i="2"/>
  <c r="BT1058" i="2"/>
  <c r="BD1058" i="2"/>
  <c r="AN1058" i="2"/>
  <c r="X1058" i="2"/>
  <c r="BS1058" i="2"/>
  <c r="BC1058" i="2"/>
  <c r="AM1058" i="2"/>
  <c r="W1058" i="2"/>
  <c r="BR1058" i="2"/>
  <c r="BB1058" i="2"/>
  <c r="AL1058" i="2"/>
  <c r="V1058" i="2"/>
  <c r="BQ1058" i="2"/>
  <c r="BA1058" i="2"/>
  <c r="AK1058" i="2"/>
  <c r="U1058" i="2"/>
  <c r="CG1058" i="2"/>
  <c r="BP1058" i="2"/>
  <c r="AZ1058" i="2"/>
  <c r="AJ1058" i="2"/>
  <c r="CF1058" i="2"/>
  <c r="BO1058" i="2"/>
  <c r="AY1058" i="2"/>
  <c r="AI1058" i="2"/>
  <c r="CD1058" i="2"/>
  <c r="BN1058" i="2"/>
  <c r="AX1058" i="2"/>
  <c r="AH1058" i="2"/>
  <c r="BM1058" i="2"/>
  <c r="AW1058" i="2"/>
  <c r="AG1058" i="2"/>
  <c r="BL1058" i="2"/>
  <c r="BK1058" i="2"/>
  <c r="AV1058" i="2"/>
  <c r="AU1058" i="2"/>
  <c r="AF1058" i="2"/>
  <c r="AE1058" i="2"/>
  <c r="BZ1106" i="2"/>
  <c r="AT1106" i="2"/>
  <c r="AD1106" i="2"/>
  <c r="BY1106" i="2"/>
  <c r="AS1106" i="2"/>
  <c r="AC1106" i="2"/>
  <c r="BX1106" i="2"/>
  <c r="AR1106" i="2"/>
  <c r="AB1106" i="2"/>
  <c r="BW1106" i="2"/>
  <c r="AQ1106" i="2"/>
  <c r="AA1106" i="2"/>
  <c r="BV1106" i="2"/>
  <c r="BF1106" i="2"/>
  <c r="AP1106" i="2"/>
  <c r="Z1106" i="2"/>
  <c r="BU1106" i="2"/>
  <c r="BE1106" i="2"/>
  <c r="AO1106" i="2"/>
  <c r="Y1106" i="2"/>
  <c r="BT1106" i="2"/>
  <c r="BD1106" i="2"/>
  <c r="AN1106" i="2"/>
  <c r="X1106" i="2"/>
  <c r="BS1106" i="2"/>
  <c r="BC1106" i="2"/>
  <c r="AM1106" i="2"/>
  <c r="W1106" i="2"/>
  <c r="BR1106" i="2"/>
  <c r="BB1106" i="2"/>
  <c r="AL1106" i="2"/>
  <c r="V1106" i="2"/>
  <c r="BQ1106" i="2"/>
  <c r="BA1106" i="2"/>
  <c r="AK1106" i="2"/>
  <c r="U1106" i="2"/>
  <c r="CG1106" i="2"/>
  <c r="AZ1106" i="2"/>
  <c r="AJ1106" i="2"/>
  <c r="CF1106" i="2"/>
  <c r="AY1106" i="2"/>
  <c r="AI1106" i="2"/>
  <c r="CD1106" i="2"/>
  <c r="AX1106" i="2"/>
  <c r="AH1106" i="2"/>
  <c r="CC1106" i="2"/>
  <c r="AW1106" i="2"/>
  <c r="AG1106" i="2"/>
  <c r="CB1106" i="2"/>
  <c r="CA1106" i="2"/>
  <c r="AU1106" i="2"/>
  <c r="AE1106" i="2"/>
  <c r="AV1106" i="2"/>
  <c r="AF1106" i="2"/>
  <c r="BV1204" i="2"/>
  <c r="BF1204" i="2"/>
  <c r="AP1204" i="2"/>
  <c r="Z1204" i="2"/>
  <c r="BU1204" i="2"/>
  <c r="BE1204" i="2"/>
  <c r="AO1204" i="2"/>
  <c r="Y1204" i="2"/>
  <c r="BT1204" i="2"/>
  <c r="BD1204" i="2"/>
  <c r="AN1204" i="2"/>
  <c r="X1204" i="2"/>
  <c r="BS1204" i="2"/>
  <c r="BC1204" i="2"/>
  <c r="AM1204" i="2"/>
  <c r="W1204" i="2"/>
  <c r="BR1204" i="2"/>
  <c r="BB1204" i="2"/>
  <c r="AL1204" i="2"/>
  <c r="V1204" i="2"/>
  <c r="BQ1204" i="2"/>
  <c r="BA1204" i="2"/>
  <c r="AK1204" i="2"/>
  <c r="U1204" i="2"/>
  <c r="CG1204" i="2"/>
  <c r="BP1204" i="2"/>
  <c r="AZ1204" i="2"/>
  <c r="AJ1204" i="2"/>
  <c r="CF1204" i="2"/>
  <c r="BO1204" i="2"/>
  <c r="AY1204" i="2"/>
  <c r="AI1204" i="2"/>
  <c r="CD1204" i="2"/>
  <c r="BN1204" i="2"/>
  <c r="AX1204" i="2"/>
  <c r="AH1204" i="2"/>
  <c r="BM1204" i="2"/>
  <c r="AW1204" i="2"/>
  <c r="AG1204" i="2"/>
  <c r="BL1204" i="2"/>
  <c r="AV1204" i="2"/>
  <c r="AF1204" i="2"/>
  <c r="BK1204" i="2"/>
  <c r="AU1204" i="2"/>
  <c r="AE1204" i="2"/>
  <c r="BJ1204" i="2"/>
  <c r="AT1204" i="2"/>
  <c r="AD1204" i="2"/>
  <c r="BI1204" i="2"/>
  <c r="AS1204" i="2"/>
  <c r="AC1204" i="2"/>
  <c r="BW1204" i="2"/>
  <c r="BH1204" i="2"/>
  <c r="BG1204" i="2"/>
  <c r="AR1204" i="2"/>
  <c r="AQ1204" i="2"/>
  <c r="AB1204" i="2"/>
  <c r="AA1204" i="2"/>
  <c r="BV1253" i="2"/>
  <c r="BF1253" i="2"/>
  <c r="AP1253" i="2"/>
  <c r="Z1253" i="2"/>
  <c r="BU1253" i="2"/>
  <c r="BE1253" i="2"/>
  <c r="AO1253" i="2"/>
  <c r="Y1253" i="2"/>
  <c r="BT1253" i="2"/>
  <c r="BD1253" i="2"/>
  <c r="AN1253" i="2"/>
  <c r="X1253" i="2"/>
  <c r="BS1253" i="2"/>
  <c r="BC1253" i="2"/>
  <c r="AM1253" i="2"/>
  <c r="W1253" i="2"/>
  <c r="BR1253" i="2"/>
  <c r="BB1253" i="2"/>
  <c r="AL1253" i="2"/>
  <c r="V1253" i="2"/>
  <c r="BQ1253" i="2"/>
  <c r="BA1253" i="2"/>
  <c r="AK1253" i="2"/>
  <c r="U1253" i="2"/>
  <c r="BP1253" i="2"/>
  <c r="AZ1253" i="2"/>
  <c r="AJ1253" i="2"/>
  <c r="BO1253" i="2"/>
  <c r="AY1253" i="2"/>
  <c r="AI1253" i="2"/>
  <c r="BN1253" i="2"/>
  <c r="AX1253" i="2"/>
  <c r="AH1253" i="2"/>
  <c r="BM1253" i="2"/>
  <c r="AW1253" i="2"/>
  <c r="AG1253" i="2"/>
  <c r="BL1253" i="2"/>
  <c r="AV1253" i="2"/>
  <c r="AF1253" i="2"/>
  <c r="CA1253" i="2"/>
  <c r="BK1253" i="2"/>
  <c r="AU1253" i="2"/>
  <c r="AE1253" i="2"/>
  <c r="BZ1253" i="2"/>
  <c r="BJ1253" i="2"/>
  <c r="AT1253" i="2"/>
  <c r="AD1253" i="2"/>
  <c r="BY1253" i="2"/>
  <c r="BI1253" i="2"/>
  <c r="AS1253" i="2"/>
  <c r="AC1253" i="2"/>
  <c r="BX1253" i="2"/>
  <c r="BW1253" i="2"/>
  <c r="BH1253" i="2"/>
  <c r="BG1253" i="2"/>
  <c r="AR1253" i="2"/>
  <c r="AQ1253" i="2"/>
  <c r="AB1253" i="2"/>
  <c r="AA1253" i="2"/>
  <c r="CF1302" i="2"/>
  <c r="AI1302" i="2"/>
  <c r="CD1302" i="2"/>
  <c r="AH1302" i="2"/>
  <c r="CC1302" i="2"/>
  <c r="AW1302" i="2"/>
  <c r="AG1302" i="2"/>
  <c r="CB1302" i="2"/>
  <c r="AV1302" i="2"/>
  <c r="AF1302" i="2"/>
  <c r="CA1302" i="2"/>
  <c r="AU1302" i="2"/>
  <c r="AE1302" i="2"/>
  <c r="AT1302" i="2"/>
  <c r="AD1302" i="2"/>
  <c r="AS1302" i="2"/>
  <c r="AC1302" i="2"/>
  <c r="AR1302" i="2"/>
  <c r="AB1302" i="2"/>
  <c r="AQ1302" i="2"/>
  <c r="AA1302" i="2"/>
  <c r="AP1302" i="2"/>
  <c r="Z1302" i="2"/>
  <c r="AO1302" i="2"/>
  <c r="Y1302" i="2"/>
  <c r="AM1302" i="2"/>
  <c r="W1302" i="2"/>
  <c r="AL1302" i="2"/>
  <c r="V1302" i="2"/>
  <c r="AN1302" i="2"/>
  <c r="AK1302" i="2"/>
  <c r="AJ1302" i="2"/>
  <c r="X1302" i="2"/>
  <c r="U1302" i="2"/>
  <c r="CG1302" i="2"/>
  <c r="BH1403" i="2"/>
  <c r="AR1403" i="2"/>
  <c r="AB1403" i="2"/>
  <c r="BG1403" i="2"/>
  <c r="AQ1403" i="2"/>
  <c r="AA1403" i="2"/>
  <c r="BF1403" i="2"/>
  <c r="AP1403" i="2"/>
  <c r="Z1403" i="2"/>
  <c r="BE1403" i="2"/>
  <c r="AO1403" i="2"/>
  <c r="Y1403" i="2"/>
  <c r="BD1403" i="2"/>
  <c r="AN1403" i="2"/>
  <c r="X1403" i="2"/>
  <c r="BS1403" i="2"/>
  <c r="BC1403" i="2"/>
  <c r="AM1403" i="2"/>
  <c r="W1403" i="2"/>
  <c r="BR1403" i="2"/>
  <c r="BB1403" i="2"/>
  <c r="AL1403" i="2"/>
  <c r="V1403" i="2"/>
  <c r="BQ1403" i="2"/>
  <c r="BA1403" i="2"/>
  <c r="AK1403" i="2"/>
  <c r="U1403" i="2"/>
  <c r="CG1403" i="2"/>
  <c r="BP1403" i="2"/>
  <c r="AZ1403" i="2"/>
  <c r="AJ1403" i="2"/>
  <c r="CF1403" i="2"/>
  <c r="BO1403" i="2"/>
  <c r="AY1403" i="2"/>
  <c r="AI1403" i="2"/>
  <c r="CC1403" i="2"/>
  <c r="BM1403" i="2"/>
  <c r="AW1403" i="2"/>
  <c r="AG1403" i="2"/>
  <c r="CB1403" i="2"/>
  <c r="BL1403" i="2"/>
  <c r="AV1403" i="2"/>
  <c r="AF1403" i="2"/>
  <c r="BY1403" i="2"/>
  <c r="BI1403" i="2"/>
  <c r="AS1403" i="2"/>
  <c r="AC1403" i="2"/>
  <c r="AU1403" i="2"/>
  <c r="AT1403" i="2"/>
  <c r="AH1403" i="2"/>
  <c r="AE1403" i="2"/>
  <c r="AD1403" i="2"/>
  <c r="CD1403" i="2"/>
  <c r="CA1403" i="2"/>
  <c r="BZ1403" i="2"/>
  <c r="BN1403" i="2"/>
  <c r="BK1403" i="2"/>
  <c r="BJ1403" i="2"/>
  <c r="AX1403" i="2"/>
  <c r="BH1452" i="2"/>
  <c r="AR1452" i="2"/>
  <c r="AB1452" i="2"/>
  <c r="BG1452" i="2"/>
  <c r="AQ1452" i="2"/>
  <c r="AA1452" i="2"/>
  <c r="BF1452" i="2"/>
  <c r="AP1452" i="2"/>
  <c r="Z1452" i="2"/>
  <c r="BE1452" i="2"/>
  <c r="AO1452" i="2"/>
  <c r="Y1452" i="2"/>
  <c r="BD1452" i="2"/>
  <c r="AN1452" i="2"/>
  <c r="X1452" i="2"/>
  <c r="BS1452" i="2"/>
  <c r="BC1452" i="2"/>
  <c r="AM1452" i="2"/>
  <c r="W1452" i="2"/>
  <c r="BR1452" i="2"/>
  <c r="BB1452" i="2"/>
  <c r="AL1452" i="2"/>
  <c r="V1452" i="2"/>
  <c r="BQ1452" i="2"/>
  <c r="BA1452" i="2"/>
  <c r="AK1452" i="2"/>
  <c r="U1452" i="2"/>
  <c r="CG1452" i="2"/>
  <c r="BP1452" i="2"/>
  <c r="AZ1452" i="2"/>
  <c r="AJ1452" i="2"/>
  <c r="CF1452" i="2"/>
  <c r="BO1452" i="2"/>
  <c r="AY1452" i="2"/>
  <c r="AI1452" i="2"/>
  <c r="CD1452" i="2"/>
  <c r="BN1452" i="2"/>
  <c r="AX1452" i="2"/>
  <c r="AH1452" i="2"/>
  <c r="CC1452" i="2"/>
  <c r="BM1452" i="2"/>
  <c r="AW1452" i="2"/>
  <c r="AG1452" i="2"/>
  <c r="CB1452" i="2"/>
  <c r="BL1452" i="2"/>
  <c r="AV1452" i="2"/>
  <c r="AF1452" i="2"/>
  <c r="BY1452" i="2"/>
  <c r="BI1452" i="2"/>
  <c r="AS1452" i="2"/>
  <c r="AC1452" i="2"/>
  <c r="CA1452" i="2"/>
  <c r="BZ1452" i="2"/>
  <c r="BK1452" i="2"/>
  <c r="BJ1452" i="2"/>
  <c r="AU1452" i="2"/>
  <c r="AT1452" i="2"/>
  <c r="AE1452" i="2"/>
  <c r="AD1452" i="2"/>
  <c r="BX1501" i="2"/>
  <c r="BH1501" i="2"/>
  <c r="AR1501" i="2"/>
  <c r="AB1501" i="2"/>
  <c r="BW1501" i="2"/>
  <c r="BG1501" i="2"/>
  <c r="AQ1501" i="2"/>
  <c r="AA1501" i="2"/>
  <c r="BV1501" i="2"/>
  <c r="BF1501" i="2"/>
  <c r="AP1501" i="2"/>
  <c r="Z1501" i="2"/>
  <c r="BT1501" i="2"/>
  <c r="BD1501" i="2"/>
  <c r="AN1501" i="2"/>
  <c r="X1501" i="2"/>
  <c r="BS1501" i="2"/>
  <c r="BC1501" i="2"/>
  <c r="AM1501" i="2"/>
  <c r="W1501" i="2"/>
  <c r="BR1501" i="2"/>
  <c r="BB1501" i="2"/>
  <c r="AL1501" i="2"/>
  <c r="V1501" i="2"/>
  <c r="BQ1501" i="2"/>
  <c r="BA1501" i="2"/>
  <c r="AK1501" i="2"/>
  <c r="U1501" i="2"/>
  <c r="BP1501" i="2"/>
  <c r="AZ1501" i="2"/>
  <c r="AJ1501" i="2"/>
  <c r="BO1501" i="2"/>
  <c r="AY1501" i="2"/>
  <c r="AI1501" i="2"/>
  <c r="BN1501" i="2"/>
  <c r="AX1501" i="2"/>
  <c r="AH1501" i="2"/>
  <c r="BM1501" i="2"/>
  <c r="AW1501" i="2"/>
  <c r="AG1501" i="2"/>
  <c r="BL1501" i="2"/>
  <c r="AV1501" i="2"/>
  <c r="AF1501" i="2"/>
  <c r="CA1501" i="2"/>
  <c r="BK1501" i="2"/>
  <c r="AU1501" i="2"/>
  <c r="AE1501" i="2"/>
  <c r="BZ1501" i="2"/>
  <c r="BJ1501" i="2"/>
  <c r="AT1501" i="2"/>
  <c r="AD1501" i="2"/>
  <c r="BY1501" i="2"/>
  <c r="BU1501" i="2"/>
  <c r="BI1501" i="2"/>
  <c r="BE1501" i="2"/>
  <c r="AS1501" i="2"/>
  <c r="AO1501" i="2"/>
  <c r="AC1501" i="2"/>
  <c r="Y1501" i="2"/>
  <c r="BT1549" i="2"/>
  <c r="BD1549" i="2"/>
  <c r="AN1549" i="2"/>
  <c r="X1549" i="2"/>
  <c r="BS1549" i="2"/>
  <c r="BC1549" i="2"/>
  <c r="AM1549" i="2"/>
  <c r="W1549" i="2"/>
  <c r="BR1549" i="2"/>
  <c r="BB1549" i="2"/>
  <c r="AL1549" i="2"/>
  <c r="V1549" i="2"/>
  <c r="BQ1549" i="2"/>
  <c r="BA1549" i="2"/>
  <c r="AK1549" i="2"/>
  <c r="U1549" i="2"/>
  <c r="BO1549" i="2"/>
  <c r="AY1549" i="2"/>
  <c r="AI1549" i="2"/>
  <c r="BN1549" i="2"/>
  <c r="AX1549" i="2"/>
  <c r="AH1549" i="2"/>
  <c r="BM1549" i="2"/>
  <c r="AW1549" i="2"/>
  <c r="AG1549" i="2"/>
  <c r="BL1549" i="2"/>
  <c r="AV1549" i="2"/>
  <c r="AF1549" i="2"/>
  <c r="CA1549" i="2"/>
  <c r="BK1549" i="2"/>
  <c r="AU1549" i="2"/>
  <c r="AE1549" i="2"/>
  <c r="BZ1549" i="2"/>
  <c r="BJ1549" i="2"/>
  <c r="AT1549" i="2"/>
  <c r="AD1549" i="2"/>
  <c r="BY1549" i="2"/>
  <c r="BI1549" i="2"/>
  <c r="AS1549" i="2"/>
  <c r="AC1549" i="2"/>
  <c r="BX1549" i="2"/>
  <c r="BH1549" i="2"/>
  <c r="AR1549" i="2"/>
  <c r="AB1549" i="2"/>
  <c r="BW1549" i="2"/>
  <c r="BG1549" i="2"/>
  <c r="AQ1549" i="2"/>
  <c r="AA1549" i="2"/>
  <c r="BV1549" i="2"/>
  <c r="BF1549" i="2"/>
  <c r="AP1549" i="2"/>
  <c r="Z1549" i="2"/>
  <c r="BU1549" i="2"/>
  <c r="BP1549" i="2"/>
  <c r="AZ1549" i="2"/>
  <c r="AO1549" i="2"/>
  <c r="AJ1549" i="2"/>
  <c r="Y1549" i="2"/>
  <c r="BE1549" i="2"/>
  <c r="BD1600" i="2"/>
  <c r="AN1600" i="2"/>
  <c r="X1600" i="2"/>
  <c r="BC1600" i="2"/>
  <c r="AM1600" i="2"/>
  <c r="W1600" i="2"/>
  <c r="BB1600" i="2"/>
  <c r="AL1600" i="2"/>
  <c r="V1600" i="2"/>
  <c r="BA1600" i="2"/>
  <c r="AK1600" i="2"/>
  <c r="U1600" i="2"/>
  <c r="CG1600" i="2"/>
  <c r="AZ1600" i="2"/>
  <c r="AJ1600" i="2"/>
  <c r="CF1600" i="2"/>
  <c r="BO1600" i="2"/>
  <c r="AY1600" i="2"/>
  <c r="AI1600" i="2"/>
  <c r="CD1600" i="2"/>
  <c r="BN1600" i="2"/>
  <c r="AX1600" i="2"/>
  <c r="AH1600" i="2"/>
  <c r="CC1600" i="2"/>
  <c r="BM1600" i="2"/>
  <c r="AW1600" i="2"/>
  <c r="AG1600" i="2"/>
  <c r="CB1600" i="2"/>
  <c r="BL1600" i="2"/>
  <c r="AV1600" i="2"/>
  <c r="AF1600" i="2"/>
  <c r="CA1600" i="2"/>
  <c r="BK1600" i="2"/>
  <c r="AU1600" i="2"/>
  <c r="AE1600" i="2"/>
  <c r="BZ1600" i="2"/>
  <c r="BJ1600" i="2"/>
  <c r="AT1600" i="2"/>
  <c r="AD1600" i="2"/>
  <c r="BY1600" i="2"/>
  <c r="BI1600" i="2"/>
  <c r="AS1600" i="2"/>
  <c r="AC1600" i="2"/>
  <c r="BH1600" i="2"/>
  <c r="AR1600" i="2"/>
  <c r="AB1600" i="2"/>
  <c r="BG1600" i="2"/>
  <c r="AQ1600" i="2"/>
  <c r="AA1600" i="2"/>
  <c r="BF1600" i="2"/>
  <c r="AP1600" i="2"/>
  <c r="Z1600" i="2"/>
  <c r="BE1600" i="2"/>
  <c r="AO1600" i="2"/>
  <c r="Y1600" i="2"/>
  <c r="BF1650" i="2"/>
  <c r="AP1650" i="2"/>
  <c r="Z1650" i="2"/>
  <c r="BE1650" i="2"/>
  <c r="AO1650" i="2"/>
  <c r="Y1650" i="2"/>
  <c r="BD1650" i="2"/>
  <c r="AN1650" i="2"/>
  <c r="X1650" i="2"/>
  <c r="BC1650" i="2"/>
  <c r="AM1650" i="2"/>
  <c r="W1650" i="2"/>
  <c r="BB1650" i="2"/>
  <c r="AL1650" i="2"/>
  <c r="V1650" i="2"/>
  <c r="BA1650" i="2"/>
  <c r="AK1650" i="2"/>
  <c r="U1650" i="2"/>
  <c r="CG1650" i="2"/>
  <c r="AZ1650" i="2"/>
  <c r="AJ1650" i="2"/>
  <c r="CF1650" i="2"/>
  <c r="AY1650" i="2"/>
  <c r="AI1650" i="2"/>
  <c r="CD1650" i="2"/>
  <c r="AX1650" i="2"/>
  <c r="AH1650" i="2"/>
  <c r="AW1650" i="2"/>
  <c r="AG1650" i="2"/>
  <c r="CB1650" i="2"/>
  <c r="AV1650" i="2"/>
  <c r="AF1650" i="2"/>
  <c r="CA1650" i="2"/>
  <c r="AU1650" i="2"/>
  <c r="AE1650" i="2"/>
  <c r="BZ1650" i="2"/>
  <c r="AT1650" i="2"/>
  <c r="AD1650" i="2"/>
  <c r="BY1650" i="2"/>
  <c r="AS1650" i="2"/>
  <c r="AC1650" i="2"/>
  <c r="BX1650" i="2"/>
  <c r="AR1650" i="2"/>
  <c r="AB1650" i="2"/>
  <c r="BW1650" i="2"/>
  <c r="AQ1650" i="2"/>
  <c r="AA1650" i="2"/>
  <c r="BF1698" i="2"/>
  <c r="AP1698" i="2"/>
  <c r="Z1698" i="2"/>
  <c r="BE1698" i="2"/>
  <c r="AO1698" i="2"/>
  <c r="Y1698" i="2"/>
  <c r="BD1698" i="2"/>
  <c r="AN1698" i="2"/>
  <c r="X1698" i="2"/>
  <c r="BC1698" i="2"/>
  <c r="AM1698" i="2"/>
  <c r="W1698" i="2"/>
  <c r="BB1698" i="2"/>
  <c r="AL1698" i="2"/>
  <c r="V1698" i="2"/>
  <c r="BA1698" i="2"/>
  <c r="AK1698" i="2"/>
  <c r="U1698" i="2"/>
  <c r="CG1698" i="2"/>
  <c r="AZ1698" i="2"/>
  <c r="AJ1698" i="2"/>
  <c r="CF1698" i="2"/>
  <c r="AY1698" i="2"/>
  <c r="AI1698" i="2"/>
  <c r="CD1698" i="2"/>
  <c r="AX1698" i="2"/>
  <c r="AH1698" i="2"/>
  <c r="AW1698" i="2"/>
  <c r="AG1698" i="2"/>
  <c r="CB1698" i="2"/>
  <c r="AV1698" i="2"/>
  <c r="AF1698" i="2"/>
  <c r="CA1698" i="2"/>
  <c r="AU1698" i="2"/>
  <c r="AE1698" i="2"/>
  <c r="BZ1698" i="2"/>
  <c r="BJ1698" i="2"/>
  <c r="AT1698" i="2"/>
  <c r="AD1698" i="2"/>
  <c r="BY1698" i="2"/>
  <c r="BI1698" i="2"/>
  <c r="AS1698" i="2"/>
  <c r="AC1698" i="2"/>
  <c r="BH1698" i="2"/>
  <c r="AR1698" i="2"/>
  <c r="AB1698" i="2"/>
  <c r="BG1698" i="2"/>
  <c r="AQ1698" i="2"/>
  <c r="AA1698" i="2"/>
  <c r="BE1746" i="2"/>
  <c r="AO1746" i="2"/>
  <c r="Y1746" i="2"/>
  <c r="BD1746" i="2"/>
  <c r="AN1746" i="2"/>
  <c r="X1746" i="2"/>
  <c r="BC1746" i="2"/>
  <c r="AM1746" i="2"/>
  <c r="W1746" i="2"/>
  <c r="BB1746" i="2"/>
  <c r="AL1746" i="2"/>
  <c r="V1746" i="2"/>
  <c r="BA1746" i="2"/>
  <c r="AK1746" i="2"/>
  <c r="U1746" i="2"/>
  <c r="CG1746" i="2"/>
  <c r="AZ1746" i="2"/>
  <c r="AJ1746" i="2"/>
  <c r="CF1746" i="2"/>
  <c r="AY1746" i="2"/>
  <c r="AI1746" i="2"/>
  <c r="CD1746" i="2"/>
  <c r="AX1746" i="2"/>
  <c r="AH1746" i="2"/>
  <c r="AW1746" i="2"/>
  <c r="AG1746" i="2"/>
  <c r="CB1746" i="2"/>
  <c r="AV1746" i="2"/>
  <c r="AF1746" i="2"/>
  <c r="CA1746" i="2"/>
  <c r="AU1746" i="2"/>
  <c r="AE1746" i="2"/>
  <c r="BZ1746" i="2"/>
  <c r="AT1746" i="2"/>
  <c r="AD1746" i="2"/>
  <c r="BY1746" i="2"/>
  <c r="AS1746" i="2"/>
  <c r="AC1746" i="2"/>
  <c r="BX1746" i="2"/>
  <c r="AR1746" i="2"/>
  <c r="AB1746" i="2"/>
  <c r="BW1746" i="2"/>
  <c r="AQ1746" i="2"/>
  <c r="AA1746" i="2"/>
  <c r="BF1746" i="2"/>
  <c r="AP1746" i="2"/>
  <c r="Z1746" i="2"/>
  <c r="CD1845" i="2"/>
  <c r="BN1845" i="2"/>
  <c r="AX1845" i="2"/>
  <c r="AH1845" i="2"/>
  <c r="BM1845" i="2"/>
  <c r="AW1845" i="2"/>
  <c r="AG1845" i="2"/>
  <c r="BL1845" i="2"/>
  <c r="AV1845" i="2"/>
  <c r="AF1845" i="2"/>
  <c r="BK1845" i="2"/>
  <c r="AU1845" i="2"/>
  <c r="AE1845" i="2"/>
  <c r="BJ1845" i="2"/>
  <c r="AT1845" i="2"/>
  <c r="AD1845" i="2"/>
  <c r="BI1845" i="2"/>
  <c r="AS1845" i="2"/>
  <c r="AC1845" i="2"/>
  <c r="BH1845" i="2"/>
  <c r="AR1845" i="2"/>
  <c r="AB1845" i="2"/>
  <c r="BW1845" i="2"/>
  <c r="BG1845" i="2"/>
  <c r="AQ1845" i="2"/>
  <c r="AA1845" i="2"/>
  <c r="BV1845" i="2"/>
  <c r="BF1845" i="2"/>
  <c r="AP1845" i="2"/>
  <c r="Z1845" i="2"/>
  <c r="BU1845" i="2"/>
  <c r="BE1845" i="2"/>
  <c r="AO1845" i="2"/>
  <c r="Y1845" i="2"/>
  <c r="BT1845" i="2"/>
  <c r="BD1845" i="2"/>
  <c r="AN1845" i="2"/>
  <c r="X1845" i="2"/>
  <c r="BS1845" i="2"/>
  <c r="BC1845" i="2"/>
  <c r="AM1845" i="2"/>
  <c r="W1845" i="2"/>
  <c r="BR1845" i="2"/>
  <c r="BB1845" i="2"/>
  <c r="AL1845" i="2"/>
  <c r="V1845" i="2"/>
  <c r="BQ1845" i="2"/>
  <c r="BA1845" i="2"/>
  <c r="AK1845" i="2"/>
  <c r="U1845" i="2"/>
  <c r="CG1845" i="2"/>
  <c r="CF1845" i="2"/>
  <c r="BP1845" i="2"/>
  <c r="BO1845" i="2"/>
  <c r="AZ1845" i="2"/>
  <c r="AY1845" i="2"/>
  <c r="AJ1845" i="2"/>
  <c r="AI1845" i="2"/>
  <c r="BJ1893" i="2"/>
  <c r="AT1893" i="2"/>
  <c r="AD1893" i="2"/>
  <c r="BI1893" i="2"/>
  <c r="AS1893" i="2"/>
  <c r="AC1893" i="2"/>
  <c r="BH1893" i="2"/>
  <c r="AR1893" i="2"/>
  <c r="AB1893" i="2"/>
  <c r="BW1893" i="2"/>
  <c r="BG1893" i="2"/>
  <c r="AQ1893" i="2"/>
  <c r="AA1893" i="2"/>
  <c r="BV1893" i="2"/>
  <c r="BF1893" i="2"/>
  <c r="AP1893" i="2"/>
  <c r="Z1893" i="2"/>
  <c r="BU1893" i="2"/>
  <c r="BE1893" i="2"/>
  <c r="AO1893" i="2"/>
  <c r="Y1893" i="2"/>
  <c r="BT1893" i="2"/>
  <c r="BD1893" i="2"/>
  <c r="AN1893" i="2"/>
  <c r="X1893" i="2"/>
  <c r="BS1893" i="2"/>
  <c r="BC1893" i="2"/>
  <c r="AM1893" i="2"/>
  <c r="W1893" i="2"/>
  <c r="BR1893" i="2"/>
  <c r="BB1893" i="2"/>
  <c r="AL1893" i="2"/>
  <c r="V1893" i="2"/>
  <c r="BQ1893" i="2"/>
  <c r="BA1893" i="2"/>
  <c r="AK1893" i="2"/>
  <c r="U1893" i="2"/>
  <c r="CG1893" i="2"/>
  <c r="BP1893" i="2"/>
  <c r="AZ1893" i="2"/>
  <c r="AJ1893" i="2"/>
  <c r="CD1893" i="2"/>
  <c r="BN1893" i="2"/>
  <c r="AX1893" i="2"/>
  <c r="AH1893" i="2"/>
  <c r="BM1893" i="2"/>
  <c r="AW1893" i="2"/>
  <c r="AG1893" i="2"/>
  <c r="AE1893" i="2"/>
  <c r="CF1893" i="2"/>
  <c r="BO1893" i="2"/>
  <c r="BL1893" i="2"/>
  <c r="BK1893" i="2"/>
  <c r="AY1893" i="2"/>
  <c r="AV1893" i="2"/>
  <c r="AU1893" i="2"/>
  <c r="AF1893" i="2"/>
  <c r="AI1893" i="2"/>
  <c r="BJ1942" i="2"/>
  <c r="AT1942" i="2"/>
  <c r="AD1942" i="2"/>
  <c r="BI1942" i="2"/>
  <c r="AS1942" i="2"/>
  <c r="AC1942" i="2"/>
  <c r="BH1942" i="2"/>
  <c r="AR1942" i="2"/>
  <c r="AB1942" i="2"/>
  <c r="BW1942" i="2"/>
  <c r="BG1942" i="2"/>
  <c r="AQ1942" i="2"/>
  <c r="AA1942" i="2"/>
  <c r="BV1942" i="2"/>
  <c r="BF1942" i="2"/>
  <c r="AP1942" i="2"/>
  <c r="Z1942" i="2"/>
  <c r="BU1942" i="2"/>
  <c r="BE1942" i="2"/>
  <c r="AO1942" i="2"/>
  <c r="Y1942" i="2"/>
  <c r="BT1942" i="2"/>
  <c r="BD1942" i="2"/>
  <c r="AN1942" i="2"/>
  <c r="X1942" i="2"/>
  <c r="BS1942" i="2"/>
  <c r="BC1942" i="2"/>
  <c r="AM1942" i="2"/>
  <c r="W1942" i="2"/>
  <c r="BR1942" i="2"/>
  <c r="BB1942" i="2"/>
  <c r="AL1942" i="2"/>
  <c r="V1942" i="2"/>
  <c r="BQ1942" i="2"/>
  <c r="BA1942" i="2"/>
  <c r="AK1942" i="2"/>
  <c r="U1942" i="2"/>
  <c r="CG1942" i="2"/>
  <c r="BP1942" i="2"/>
  <c r="AZ1942" i="2"/>
  <c r="AJ1942" i="2"/>
  <c r="CF1942" i="2"/>
  <c r="BO1942" i="2"/>
  <c r="AY1942" i="2"/>
  <c r="AI1942" i="2"/>
  <c r="CD1942" i="2"/>
  <c r="BN1942" i="2"/>
  <c r="AX1942" i="2"/>
  <c r="AH1942" i="2"/>
  <c r="BM1942" i="2"/>
  <c r="AW1942" i="2"/>
  <c r="AG1942" i="2"/>
  <c r="BK1942" i="2"/>
  <c r="AV1942" i="2"/>
  <c r="AU1942" i="2"/>
  <c r="AF1942" i="2"/>
  <c r="AE1942" i="2"/>
  <c r="BL1942" i="2"/>
  <c r="CB1994" i="2"/>
  <c r="BL1994" i="2"/>
  <c r="AV1994" i="2"/>
  <c r="AF1994" i="2"/>
  <c r="CA1994" i="2"/>
  <c r="BK1994" i="2"/>
  <c r="AU1994" i="2"/>
  <c r="AE1994" i="2"/>
  <c r="BZ1994" i="2"/>
  <c r="BJ1994" i="2"/>
  <c r="AT1994" i="2"/>
  <c r="AD1994" i="2"/>
  <c r="BX1994" i="2"/>
  <c r="AR1994" i="2"/>
  <c r="AB1994" i="2"/>
  <c r="BW1994" i="2"/>
  <c r="AQ1994" i="2"/>
  <c r="AA1994" i="2"/>
  <c r="BV1994" i="2"/>
  <c r="AP1994" i="2"/>
  <c r="Z1994" i="2"/>
  <c r="BU1994" i="2"/>
  <c r="AO1994" i="2"/>
  <c r="Y1994" i="2"/>
  <c r="BT1994" i="2"/>
  <c r="AN1994" i="2"/>
  <c r="X1994" i="2"/>
  <c r="BS1994" i="2"/>
  <c r="AM1994" i="2"/>
  <c r="W1994" i="2"/>
  <c r="BR1994" i="2"/>
  <c r="BB1994" i="2"/>
  <c r="AL1994" i="2"/>
  <c r="V1994" i="2"/>
  <c r="BQ1994" i="2"/>
  <c r="BA1994" i="2"/>
  <c r="AK1994" i="2"/>
  <c r="U1994" i="2"/>
  <c r="CG1994" i="2"/>
  <c r="BP1994" i="2"/>
  <c r="AZ1994" i="2"/>
  <c r="AJ1994" i="2"/>
  <c r="CF1994" i="2"/>
  <c r="BO1994" i="2"/>
  <c r="AY1994" i="2"/>
  <c r="AI1994" i="2"/>
  <c r="CD1994" i="2"/>
  <c r="BN1994" i="2"/>
  <c r="AX1994" i="2"/>
  <c r="AH1994" i="2"/>
  <c r="CC1994" i="2"/>
  <c r="BY1994" i="2"/>
  <c r="BM1994" i="2"/>
  <c r="AW1994" i="2"/>
  <c r="AS1994" i="2"/>
  <c r="AG1994" i="2"/>
  <c r="AC1994" i="2"/>
  <c r="BB2048" i="2"/>
  <c r="AL2048" i="2"/>
  <c r="V2048" i="2"/>
  <c r="BA2048" i="2"/>
  <c r="AK2048" i="2"/>
  <c r="U2048" i="2"/>
  <c r="CG2048" i="2"/>
  <c r="AZ2048" i="2"/>
  <c r="AJ2048" i="2"/>
  <c r="CF2048" i="2"/>
  <c r="AY2048" i="2"/>
  <c r="AI2048" i="2"/>
  <c r="CD2048" i="2"/>
  <c r="AX2048" i="2"/>
  <c r="AH2048" i="2"/>
  <c r="AW2048" i="2"/>
  <c r="AG2048" i="2"/>
  <c r="AV2048" i="2"/>
  <c r="AF2048" i="2"/>
  <c r="AU2048" i="2"/>
  <c r="AE2048" i="2"/>
  <c r="BJ2048" i="2"/>
  <c r="AT2048" i="2"/>
  <c r="AD2048" i="2"/>
  <c r="BI2048" i="2"/>
  <c r="AS2048" i="2"/>
  <c r="AC2048" i="2"/>
  <c r="BH2048" i="2"/>
  <c r="AR2048" i="2"/>
  <c r="AB2048" i="2"/>
  <c r="BG2048" i="2"/>
  <c r="AQ2048" i="2"/>
  <c r="AA2048" i="2"/>
  <c r="BF2048" i="2"/>
  <c r="AP2048" i="2"/>
  <c r="Z2048" i="2"/>
  <c r="BE2048" i="2"/>
  <c r="AO2048" i="2"/>
  <c r="Y2048" i="2"/>
  <c r="X2048" i="2"/>
  <c r="W2048" i="2"/>
  <c r="BD2048" i="2"/>
  <c r="BC2048" i="2"/>
  <c r="AN2048" i="2"/>
  <c r="AM2048" i="2"/>
  <c r="BR2098" i="2"/>
  <c r="BB2098" i="2"/>
  <c r="AL2098" i="2"/>
  <c r="V2098" i="2"/>
  <c r="BQ2098" i="2"/>
  <c r="BA2098" i="2"/>
  <c r="AK2098" i="2"/>
  <c r="U2098" i="2"/>
  <c r="CG2098" i="2"/>
  <c r="BP2098" i="2"/>
  <c r="AZ2098" i="2"/>
  <c r="AJ2098" i="2"/>
  <c r="CF2098" i="2"/>
  <c r="BO2098" i="2"/>
  <c r="AY2098" i="2"/>
  <c r="AI2098" i="2"/>
  <c r="CD2098" i="2"/>
  <c r="BN2098" i="2"/>
  <c r="AX2098" i="2"/>
  <c r="AH2098" i="2"/>
  <c r="BM2098" i="2"/>
  <c r="AW2098" i="2"/>
  <c r="AG2098" i="2"/>
  <c r="BL2098" i="2"/>
  <c r="AV2098" i="2"/>
  <c r="AF2098" i="2"/>
  <c r="BK2098" i="2"/>
  <c r="AU2098" i="2"/>
  <c r="AE2098" i="2"/>
  <c r="BJ2098" i="2"/>
  <c r="AT2098" i="2"/>
  <c r="AD2098" i="2"/>
  <c r="BI2098" i="2"/>
  <c r="AS2098" i="2"/>
  <c r="AC2098" i="2"/>
  <c r="BH2098" i="2"/>
  <c r="AR2098" i="2"/>
  <c r="AB2098" i="2"/>
  <c r="BG2098" i="2"/>
  <c r="AQ2098" i="2"/>
  <c r="AA2098" i="2"/>
  <c r="BF2098" i="2"/>
  <c r="AP2098" i="2"/>
  <c r="Z2098" i="2"/>
  <c r="BE2098" i="2"/>
  <c r="AO2098" i="2"/>
  <c r="Y2098" i="2"/>
  <c r="AM2098" i="2"/>
  <c r="X2098" i="2"/>
  <c r="W2098" i="2"/>
  <c r="BS2098" i="2"/>
  <c r="BD2098" i="2"/>
  <c r="BC2098" i="2"/>
  <c r="AN2098" i="2"/>
  <c r="CB2253" i="2"/>
  <c r="BL2253" i="2"/>
  <c r="AV2253" i="2"/>
  <c r="AF2253" i="2"/>
  <c r="CA2253" i="2"/>
  <c r="BK2253" i="2"/>
  <c r="AU2253" i="2"/>
  <c r="AE2253" i="2"/>
  <c r="BZ2253" i="2"/>
  <c r="BJ2253" i="2"/>
  <c r="AT2253" i="2"/>
  <c r="AD2253" i="2"/>
  <c r="BY2253" i="2"/>
  <c r="BI2253" i="2"/>
  <c r="AS2253" i="2"/>
  <c r="AC2253" i="2"/>
  <c r="BX2253" i="2"/>
  <c r="BH2253" i="2"/>
  <c r="AR2253" i="2"/>
  <c r="AB2253" i="2"/>
  <c r="BW2253" i="2"/>
  <c r="BG2253" i="2"/>
  <c r="AQ2253" i="2"/>
  <c r="AA2253" i="2"/>
  <c r="BV2253" i="2"/>
  <c r="BF2253" i="2"/>
  <c r="AP2253" i="2"/>
  <c r="Z2253" i="2"/>
  <c r="BU2253" i="2"/>
  <c r="BE2253" i="2"/>
  <c r="AO2253" i="2"/>
  <c r="Y2253" i="2"/>
  <c r="BD2253" i="2"/>
  <c r="AN2253" i="2"/>
  <c r="X2253" i="2"/>
  <c r="BC2253" i="2"/>
  <c r="AM2253" i="2"/>
  <c r="W2253" i="2"/>
  <c r="BB2253" i="2"/>
  <c r="AL2253" i="2"/>
  <c r="V2253" i="2"/>
  <c r="BA2253" i="2"/>
  <c r="AK2253" i="2"/>
  <c r="U2253" i="2"/>
  <c r="CG2253" i="2"/>
  <c r="AZ2253" i="2"/>
  <c r="AJ2253" i="2"/>
  <c r="CF2253" i="2"/>
  <c r="BO2253" i="2"/>
  <c r="AY2253" i="2"/>
  <c r="AI2253" i="2"/>
  <c r="CD2253" i="2"/>
  <c r="BN2253" i="2"/>
  <c r="AX2253" i="2"/>
  <c r="AH2253" i="2"/>
  <c r="CC2253" i="2"/>
  <c r="BM2253" i="2"/>
  <c r="AW2253" i="2"/>
  <c r="AG2253" i="2"/>
  <c r="BO2305" i="2"/>
  <c r="AY2305" i="2"/>
  <c r="AI2305" i="2"/>
  <c r="BN2305" i="2"/>
  <c r="AX2305" i="2"/>
  <c r="AH2305" i="2"/>
  <c r="CC2305" i="2"/>
  <c r="BM2305" i="2"/>
  <c r="AW2305" i="2"/>
  <c r="AG2305" i="2"/>
  <c r="CA2305" i="2"/>
  <c r="BK2305" i="2"/>
  <c r="AU2305" i="2"/>
  <c r="AE2305" i="2"/>
  <c r="BZ2305" i="2"/>
  <c r="BJ2305" i="2"/>
  <c r="AT2305" i="2"/>
  <c r="AD2305" i="2"/>
  <c r="BY2305" i="2"/>
  <c r="BI2305" i="2"/>
  <c r="AS2305" i="2"/>
  <c r="AC2305" i="2"/>
  <c r="BX2305" i="2"/>
  <c r="BH2305" i="2"/>
  <c r="AR2305" i="2"/>
  <c r="AB2305" i="2"/>
  <c r="BW2305" i="2"/>
  <c r="BG2305" i="2"/>
  <c r="AQ2305" i="2"/>
  <c r="AA2305" i="2"/>
  <c r="BV2305" i="2"/>
  <c r="BU2305" i="2"/>
  <c r="BE2305" i="2"/>
  <c r="AO2305" i="2"/>
  <c r="Y2305" i="2"/>
  <c r="BD2305" i="2"/>
  <c r="AN2305" i="2"/>
  <c r="X2305" i="2"/>
  <c r="BB2305" i="2"/>
  <c r="AL2305" i="2"/>
  <c r="V2305" i="2"/>
  <c r="CG2305" i="2"/>
  <c r="AZ2305" i="2"/>
  <c r="AJ2305" i="2"/>
  <c r="AV2305" i="2"/>
  <c r="AP2305" i="2"/>
  <c r="AM2305" i="2"/>
  <c r="AK2305" i="2"/>
  <c r="AF2305" i="2"/>
  <c r="Z2305" i="2"/>
  <c r="W2305" i="2"/>
  <c r="U2305" i="2"/>
  <c r="CB2305" i="2"/>
  <c r="BL2305" i="2"/>
  <c r="BF2305" i="2"/>
  <c r="BC2305" i="2"/>
  <c r="BA2305" i="2"/>
  <c r="CF2355" i="2"/>
  <c r="BO2355" i="2"/>
  <c r="AY2355" i="2"/>
  <c r="AI2355" i="2"/>
  <c r="CD2355" i="2"/>
  <c r="BN2355" i="2"/>
  <c r="AX2355" i="2"/>
  <c r="AH2355" i="2"/>
  <c r="CC2355" i="2"/>
  <c r="BM2355" i="2"/>
  <c r="AW2355" i="2"/>
  <c r="AG2355" i="2"/>
  <c r="CA2355" i="2"/>
  <c r="BK2355" i="2"/>
  <c r="AU2355" i="2"/>
  <c r="AE2355" i="2"/>
  <c r="BZ2355" i="2"/>
  <c r="BJ2355" i="2"/>
  <c r="AT2355" i="2"/>
  <c r="AD2355" i="2"/>
  <c r="BY2355" i="2"/>
  <c r="BI2355" i="2"/>
  <c r="AS2355" i="2"/>
  <c r="AC2355" i="2"/>
  <c r="BH2355" i="2"/>
  <c r="AR2355" i="2"/>
  <c r="AB2355" i="2"/>
  <c r="BG2355" i="2"/>
  <c r="AQ2355" i="2"/>
  <c r="AA2355" i="2"/>
  <c r="BF2355" i="2"/>
  <c r="AP2355" i="2"/>
  <c r="Z2355" i="2"/>
  <c r="BE2355" i="2"/>
  <c r="AO2355" i="2"/>
  <c r="Y2355" i="2"/>
  <c r="BD2355" i="2"/>
  <c r="AN2355" i="2"/>
  <c r="X2355" i="2"/>
  <c r="BS2355" i="2"/>
  <c r="BC2355" i="2"/>
  <c r="AM2355" i="2"/>
  <c r="W2355" i="2"/>
  <c r="BR2355" i="2"/>
  <c r="BB2355" i="2"/>
  <c r="AL2355" i="2"/>
  <c r="V2355" i="2"/>
  <c r="CG2355" i="2"/>
  <c r="BP2355" i="2"/>
  <c r="AZ2355" i="2"/>
  <c r="AJ2355" i="2"/>
  <c r="CB2355" i="2"/>
  <c r="BQ2355" i="2"/>
  <c r="BL2355" i="2"/>
  <c r="BA2355" i="2"/>
  <c r="AV2355" i="2"/>
  <c r="AK2355" i="2"/>
  <c r="AF2355" i="2"/>
  <c r="U2355" i="2"/>
  <c r="BZ456" i="2"/>
  <c r="AD456" i="2"/>
  <c r="AS456" i="2"/>
  <c r="AC456" i="2"/>
  <c r="AR456" i="2"/>
  <c r="AB456" i="2"/>
  <c r="AQ456" i="2"/>
  <c r="AA456" i="2"/>
  <c r="AP456" i="2"/>
  <c r="Z456" i="2"/>
  <c r="AO456" i="2"/>
  <c r="Y456" i="2"/>
  <c r="AN456" i="2"/>
  <c r="X456" i="2"/>
  <c r="AM456" i="2"/>
  <c r="W456" i="2"/>
  <c r="AL456" i="2"/>
  <c r="V456" i="2"/>
  <c r="AK456" i="2"/>
  <c r="U456" i="2"/>
  <c r="CG456" i="2"/>
  <c r="AJ456" i="2"/>
  <c r="CF456" i="2"/>
  <c r="AI456" i="2"/>
  <c r="CD456" i="2"/>
  <c r="AH456" i="2"/>
  <c r="CC456" i="2"/>
  <c r="AG456" i="2"/>
  <c r="CB456" i="2"/>
  <c r="AF456" i="2"/>
  <c r="AE456" i="2"/>
  <c r="CA456" i="2"/>
  <c r="CG1067" i="2"/>
  <c r="BP1067" i="2"/>
  <c r="AZ1067" i="2"/>
  <c r="AJ1067" i="2"/>
  <c r="CF1067" i="2"/>
  <c r="BO1067" i="2"/>
  <c r="AY1067" i="2"/>
  <c r="AI1067" i="2"/>
  <c r="CD1067" i="2"/>
  <c r="BN1067" i="2"/>
  <c r="AX1067" i="2"/>
  <c r="AH1067" i="2"/>
  <c r="BM1067" i="2"/>
  <c r="AW1067" i="2"/>
  <c r="AG1067" i="2"/>
  <c r="BL1067" i="2"/>
  <c r="AV1067" i="2"/>
  <c r="AF1067" i="2"/>
  <c r="BK1067" i="2"/>
  <c r="AU1067" i="2"/>
  <c r="AE1067" i="2"/>
  <c r="BJ1067" i="2"/>
  <c r="AT1067" i="2"/>
  <c r="AD1067" i="2"/>
  <c r="BI1067" i="2"/>
  <c r="AS1067" i="2"/>
  <c r="AC1067" i="2"/>
  <c r="BH1067" i="2"/>
  <c r="AR1067" i="2"/>
  <c r="AB1067" i="2"/>
  <c r="BW1067" i="2"/>
  <c r="BG1067" i="2"/>
  <c r="AQ1067" i="2"/>
  <c r="AA1067" i="2"/>
  <c r="BV1067" i="2"/>
  <c r="BF1067" i="2"/>
  <c r="AP1067" i="2"/>
  <c r="Z1067" i="2"/>
  <c r="BU1067" i="2"/>
  <c r="BE1067" i="2"/>
  <c r="AO1067" i="2"/>
  <c r="Y1067" i="2"/>
  <c r="BT1067" i="2"/>
  <c r="BD1067" i="2"/>
  <c r="AN1067" i="2"/>
  <c r="X1067" i="2"/>
  <c r="BS1067" i="2"/>
  <c r="BC1067" i="2"/>
  <c r="AM1067" i="2"/>
  <c r="W1067" i="2"/>
  <c r="BR1067" i="2"/>
  <c r="BQ1067" i="2"/>
  <c r="BB1067" i="2"/>
  <c r="BA1067" i="2"/>
  <c r="AK1067" i="2"/>
  <c r="U1067" i="2"/>
  <c r="AL1067" i="2"/>
  <c r="V1067" i="2"/>
  <c r="CA1755" i="2"/>
  <c r="AU1755" i="2"/>
  <c r="AE1755" i="2"/>
  <c r="BZ1755" i="2"/>
  <c r="AT1755" i="2"/>
  <c r="AD1755" i="2"/>
  <c r="BY1755" i="2"/>
  <c r="AS1755" i="2"/>
  <c r="AC1755" i="2"/>
  <c r="BX1755" i="2"/>
  <c r="AR1755" i="2"/>
  <c r="AB1755" i="2"/>
  <c r="BW1755" i="2"/>
  <c r="AQ1755" i="2"/>
  <c r="AA1755" i="2"/>
  <c r="BF1755" i="2"/>
  <c r="AP1755" i="2"/>
  <c r="Z1755" i="2"/>
  <c r="BE1755" i="2"/>
  <c r="AO1755" i="2"/>
  <c r="Y1755" i="2"/>
  <c r="BD1755" i="2"/>
  <c r="AN1755" i="2"/>
  <c r="X1755" i="2"/>
  <c r="BC1755" i="2"/>
  <c r="AM1755" i="2"/>
  <c r="W1755" i="2"/>
  <c r="BB1755" i="2"/>
  <c r="AL1755" i="2"/>
  <c r="V1755" i="2"/>
  <c r="BA1755" i="2"/>
  <c r="AK1755" i="2"/>
  <c r="U1755" i="2"/>
  <c r="CG1755" i="2"/>
  <c r="AZ1755" i="2"/>
  <c r="AJ1755" i="2"/>
  <c r="CF1755" i="2"/>
  <c r="AY1755" i="2"/>
  <c r="AI1755" i="2"/>
  <c r="CD1755" i="2"/>
  <c r="AX1755" i="2"/>
  <c r="AH1755" i="2"/>
  <c r="AW1755" i="2"/>
  <c r="AG1755" i="2"/>
  <c r="CB1755" i="2"/>
  <c r="AV1755" i="2"/>
  <c r="AF1755" i="2"/>
  <c r="BQ1953" i="2"/>
  <c r="CG1953" i="2"/>
  <c r="CD1953" i="2"/>
  <c r="BN1953" i="2"/>
  <c r="CC1953" i="2"/>
  <c r="CB1953" i="2"/>
  <c r="CA1953" i="2"/>
  <c r="BZ1953" i="2"/>
  <c r="BY1953" i="2"/>
  <c r="BV1953" i="2"/>
  <c r="BU1953" i="2"/>
  <c r="BT1953" i="2"/>
  <c r="AJ1953" i="2"/>
  <c r="AI1953" i="2"/>
  <c r="CF1953" i="2"/>
  <c r="AH1953" i="2"/>
  <c r="BX1953" i="2"/>
  <c r="AW1953" i="2"/>
  <c r="AG1953" i="2"/>
  <c r="BW1953" i="2"/>
  <c r="AV1953" i="2"/>
  <c r="AF1953" i="2"/>
  <c r="BS1953" i="2"/>
  <c r="AU1953" i="2"/>
  <c r="AE1953" i="2"/>
  <c r="BR1953" i="2"/>
  <c r="AT1953" i="2"/>
  <c r="AD1953" i="2"/>
  <c r="BP1953" i="2"/>
  <c r="AS1953" i="2"/>
  <c r="AC1953" i="2"/>
  <c r="BO1953" i="2"/>
  <c r="AR1953" i="2"/>
  <c r="AB1953" i="2"/>
  <c r="AQ1953" i="2"/>
  <c r="AA1953" i="2"/>
  <c r="AP1953" i="2"/>
  <c r="Z1953" i="2"/>
  <c r="AO1953" i="2"/>
  <c r="Y1953" i="2"/>
  <c r="AN1953" i="2"/>
  <c r="X1953" i="2"/>
  <c r="AM1953" i="2"/>
  <c r="W1953" i="2"/>
  <c r="AL1953" i="2"/>
  <c r="AK1953" i="2"/>
  <c r="V1953" i="2"/>
  <c r="U1953" i="2"/>
  <c r="BW1316" i="2"/>
  <c r="AQ1316" i="2"/>
  <c r="AA1316" i="2"/>
  <c r="BV1316" i="2"/>
  <c r="BF1316" i="2"/>
  <c r="AP1316" i="2"/>
  <c r="Z1316" i="2"/>
  <c r="BU1316" i="2"/>
  <c r="BE1316" i="2"/>
  <c r="AO1316" i="2"/>
  <c r="Y1316" i="2"/>
  <c r="BD1316" i="2"/>
  <c r="AN1316" i="2"/>
  <c r="X1316" i="2"/>
  <c r="BC1316" i="2"/>
  <c r="AM1316" i="2"/>
  <c r="W1316" i="2"/>
  <c r="BB1316" i="2"/>
  <c r="AL1316" i="2"/>
  <c r="V1316" i="2"/>
  <c r="BA1316" i="2"/>
  <c r="AK1316" i="2"/>
  <c r="U1316" i="2"/>
  <c r="CG1316" i="2"/>
  <c r="AZ1316" i="2"/>
  <c r="AJ1316" i="2"/>
  <c r="CF1316" i="2"/>
  <c r="AY1316" i="2"/>
  <c r="AI1316" i="2"/>
  <c r="CD1316" i="2"/>
  <c r="AX1316" i="2"/>
  <c r="AH1316" i="2"/>
  <c r="CC1316" i="2"/>
  <c r="AW1316" i="2"/>
  <c r="AG1316" i="2"/>
  <c r="CA1316" i="2"/>
  <c r="AU1316" i="2"/>
  <c r="AE1316" i="2"/>
  <c r="BZ1316" i="2"/>
  <c r="AT1316" i="2"/>
  <c r="AD1316" i="2"/>
  <c r="CB1316" i="2"/>
  <c r="BY1316" i="2"/>
  <c r="BX1316" i="2"/>
  <c r="AV1316" i="2"/>
  <c r="AS1316" i="2"/>
  <c r="AR1316" i="2"/>
  <c r="AF1316" i="2"/>
  <c r="AC1316" i="2"/>
  <c r="AB1316" i="2"/>
  <c r="CA163" i="2"/>
  <c r="AU163" i="2"/>
  <c r="AE163" i="2"/>
  <c r="BZ163" i="2"/>
  <c r="AT163" i="2"/>
  <c r="AD163" i="2"/>
  <c r="BY163" i="2"/>
  <c r="AS163" i="2"/>
  <c r="AC163" i="2"/>
  <c r="BX163" i="2"/>
  <c r="AR163" i="2"/>
  <c r="AB163" i="2"/>
  <c r="BW163" i="2"/>
  <c r="AQ163" i="2"/>
  <c r="AA163" i="2"/>
  <c r="BV163" i="2"/>
  <c r="AP163" i="2"/>
  <c r="Z163" i="2"/>
  <c r="BU163" i="2"/>
  <c r="AO163" i="2"/>
  <c r="Y163" i="2"/>
  <c r="BT163" i="2"/>
  <c r="AN163" i="2"/>
  <c r="X163" i="2"/>
  <c r="BS163" i="2"/>
  <c r="AM163" i="2"/>
  <c r="W163" i="2"/>
  <c r="BR163" i="2"/>
  <c r="BB163" i="2"/>
  <c r="AL163" i="2"/>
  <c r="V163" i="2"/>
  <c r="BQ163" i="2"/>
  <c r="BA163" i="2"/>
  <c r="AK163" i="2"/>
  <c r="U163" i="2"/>
  <c r="CG163" i="2"/>
  <c r="BP163" i="2"/>
  <c r="AZ163" i="2"/>
  <c r="CF163" i="2"/>
  <c r="BO163" i="2"/>
  <c r="AY163" i="2"/>
  <c r="CD163" i="2"/>
  <c r="BN163" i="2"/>
  <c r="AX163" i="2"/>
  <c r="CB163" i="2"/>
  <c r="BL163" i="2"/>
  <c r="AV163" i="2"/>
  <c r="AF163" i="2"/>
  <c r="CC163" i="2"/>
  <c r="BM163" i="2"/>
  <c r="AW163" i="2"/>
  <c r="AG163" i="2"/>
  <c r="CC564" i="2"/>
  <c r="AW564" i="2"/>
  <c r="AG564" i="2"/>
  <c r="CB564" i="2"/>
  <c r="AV564" i="2"/>
  <c r="AF564" i="2"/>
  <c r="CA564" i="2"/>
  <c r="AU564" i="2"/>
  <c r="AE564" i="2"/>
  <c r="BZ564" i="2"/>
  <c r="AT564" i="2"/>
  <c r="AD564" i="2"/>
  <c r="BY564" i="2"/>
  <c r="AS564" i="2"/>
  <c r="AC564" i="2"/>
  <c r="AR564" i="2"/>
  <c r="AB564" i="2"/>
  <c r="AQ564" i="2"/>
  <c r="AA564" i="2"/>
  <c r="BF564" i="2"/>
  <c r="AP564" i="2"/>
  <c r="Z564" i="2"/>
  <c r="BE564" i="2"/>
  <c r="AO564" i="2"/>
  <c r="Y564" i="2"/>
  <c r="BD564" i="2"/>
  <c r="AN564" i="2"/>
  <c r="X564" i="2"/>
  <c r="BC564" i="2"/>
  <c r="AM564" i="2"/>
  <c r="W564" i="2"/>
  <c r="BB564" i="2"/>
  <c r="AL564" i="2"/>
  <c r="V564" i="2"/>
  <c r="BA564" i="2"/>
  <c r="AK564" i="2"/>
  <c r="U564" i="2"/>
  <c r="CG564" i="2"/>
  <c r="AZ564" i="2"/>
  <c r="AJ564" i="2"/>
  <c r="CF564" i="2"/>
  <c r="AY564" i="2"/>
  <c r="AI564" i="2"/>
  <c r="CD564" i="2"/>
  <c r="AX564" i="2"/>
  <c r="AH564" i="2"/>
  <c r="BV1076" i="2"/>
  <c r="BF1076" i="2"/>
  <c r="AP1076" i="2"/>
  <c r="Z1076" i="2"/>
  <c r="BU1076" i="2"/>
  <c r="BE1076" i="2"/>
  <c r="AO1076" i="2"/>
  <c r="Y1076" i="2"/>
  <c r="BT1076" i="2"/>
  <c r="BD1076" i="2"/>
  <c r="AN1076" i="2"/>
  <c r="X1076" i="2"/>
  <c r="BS1076" i="2"/>
  <c r="BC1076" i="2"/>
  <c r="AM1076" i="2"/>
  <c r="W1076" i="2"/>
  <c r="BR1076" i="2"/>
  <c r="BB1076" i="2"/>
  <c r="AL1076" i="2"/>
  <c r="V1076" i="2"/>
  <c r="BQ1076" i="2"/>
  <c r="BA1076" i="2"/>
  <c r="AK1076" i="2"/>
  <c r="U1076" i="2"/>
  <c r="CG1076" i="2"/>
  <c r="BP1076" i="2"/>
  <c r="AZ1076" i="2"/>
  <c r="AJ1076" i="2"/>
  <c r="CF1076" i="2"/>
  <c r="BO1076" i="2"/>
  <c r="AY1076" i="2"/>
  <c r="AI1076" i="2"/>
  <c r="CD1076" i="2"/>
  <c r="BN1076" i="2"/>
  <c r="AX1076" i="2"/>
  <c r="AH1076" i="2"/>
  <c r="BM1076" i="2"/>
  <c r="AW1076" i="2"/>
  <c r="AG1076" i="2"/>
  <c r="BL1076" i="2"/>
  <c r="AV1076" i="2"/>
  <c r="AF1076" i="2"/>
  <c r="BK1076" i="2"/>
  <c r="AU1076" i="2"/>
  <c r="AE1076" i="2"/>
  <c r="BJ1076" i="2"/>
  <c r="AT1076" i="2"/>
  <c r="AD1076" i="2"/>
  <c r="BI1076" i="2"/>
  <c r="AS1076" i="2"/>
  <c r="AC1076" i="2"/>
  <c r="BH1076" i="2"/>
  <c r="BG1076" i="2"/>
  <c r="AR1076" i="2"/>
  <c r="AQ1076" i="2"/>
  <c r="AB1076" i="2"/>
  <c r="AA1076" i="2"/>
  <c r="BW1076" i="2"/>
  <c r="BD1373" i="2"/>
  <c r="AN1373" i="2"/>
  <c r="X1373" i="2"/>
  <c r="BC1373" i="2"/>
  <c r="AM1373" i="2"/>
  <c r="W1373" i="2"/>
  <c r="BB1373" i="2"/>
  <c r="AL1373" i="2"/>
  <c r="V1373" i="2"/>
  <c r="BA1373" i="2"/>
  <c r="AK1373" i="2"/>
  <c r="U1373" i="2"/>
  <c r="CG1373" i="2"/>
  <c r="AZ1373" i="2"/>
  <c r="AJ1373" i="2"/>
  <c r="CF1373" i="2"/>
  <c r="BO1373" i="2"/>
  <c r="AY1373" i="2"/>
  <c r="AI1373" i="2"/>
  <c r="CD1373" i="2"/>
  <c r="BN1373" i="2"/>
  <c r="AX1373" i="2"/>
  <c r="AH1373" i="2"/>
  <c r="CC1373" i="2"/>
  <c r="BM1373" i="2"/>
  <c r="AW1373" i="2"/>
  <c r="AG1373" i="2"/>
  <c r="CB1373" i="2"/>
  <c r="BL1373" i="2"/>
  <c r="AV1373" i="2"/>
  <c r="AF1373" i="2"/>
  <c r="CA1373" i="2"/>
  <c r="BK1373" i="2"/>
  <c r="AU1373" i="2"/>
  <c r="AE1373" i="2"/>
  <c r="BY1373" i="2"/>
  <c r="BI1373" i="2"/>
  <c r="AS1373" i="2"/>
  <c r="AC1373" i="2"/>
  <c r="BX1373" i="2"/>
  <c r="BH1373" i="2"/>
  <c r="AR1373" i="2"/>
  <c r="AB1373" i="2"/>
  <c r="BU1373" i="2"/>
  <c r="BE1373" i="2"/>
  <c r="AO1373" i="2"/>
  <c r="Y1373" i="2"/>
  <c r="AQ1373" i="2"/>
  <c r="AP1373" i="2"/>
  <c r="AD1373" i="2"/>
  <c r="AA1373" i="2"/>
  <c r="Z1373" i="2"/>
  <c r="BZ1373" i="2"/>
  <c r="BW1373" i="2"/>
  <c r="BV1373" i="2"/>
  <c r="BJ1373" i="2"/>
  <c r="BG1373" i="2"/>
  <c r="BF1373" i="2"/>
  <c r="AT1373" i="2"/>
  <c r="BB1668" i="2"/>
  <c r="AL1668" i="2"/>
  <c r="V1668" i="2"/>
  <c r="BA1668" i="2"/>
  <c r="AK1668" i="2"/>
  <c r="U1668" i="2"/>
  <c r="CG1668" i="2"/>
  <c r="AZ1668" i="2"/>
  <c r="AJ1668" i="2"/>
  <c r="CF1668" i="2"/>
  <c r="AY1668" i="2"/>
  <c r="AI1668" i="2"/>
  <c r="CD1668" i="2"/>
  <c r="AX1668" i="2"/>
  <c r="AH1668" i="2"/>
  <c r="AW1668" i="2"/>
  <c r="AG1668" i="2"/>
  <c r="CB1668" i="2"/>
  <c r="AV1668" i="2"/>
  <c r="AF1668" i="2"/>
  <c r="CA1668" i="2"/>
  <c r="AU1668" i="2"/>
  <c r="AE1668" i="2"/>
  <c r="BZ1668" i="2"/>
  <c r="AT1668" i="2"/>
  <c r="AD1668" i="2"/>
  <c r="BY1668" i="2"/>
  <c r="AS1668" i="2"/>
  <c r="AC1668" i="2"/>
  <c r="BX1668" i="2"/>
  <c r="AR1668" i="2"/>
  <c r="AB1668" i="2"/>
  <c r="BW1668" i="2"/>
  <c r="AQ1668" i="2"/>
  <c r="AA1668" i="2"/>
  <c r="BF1668" i="2"/>
  <c r="AP1668" i="2"/>
  <c r="Z1668" i="2"/>
  <c r="BE1668" i="2"/>
  <c r="AO1668" i="2"/>
  <c r="Y1668" i="2"/>
  <c r="BD1668" i="2"/>
  <c r="AN1668" i="2"/>
  <c r="X1668" i="2"/>
  <c r="BC1668" i="2"/>
  <c r="AM1668" i="2"/>
  <c r="W1668" i="2"/>
  <c r="BA1764" i="2"/>
  <c r="AK1764" i="2"/>
  <c r="U1764" i="2"/>
  <c r="CG1764" i="2"/>
  <c r="AZ1764" i="2"/>
  <c r="AJ1764" i="2"/>
  <c r="CF1764" i="2"/>
  <c r="AY1764" i="2"/>
  <c r="AI1764" i="2"/>
  <c r="CD1764" i="2"/>
  <c r="AX1764" i="2"/>
  <c r="AH1764" i="2"/>
  <c r="AW1764" i="2"/>
  <c r="AG1764" i="2"/>
  <c r="CB1764" i="2"/>
  <c r="AV1764" i="2"/>
  <c r="AF1764" i="2"/>
  <c r="CA1764" i="2"/>
  <c r="AU1764" i="2"/>
  <c r="AE1764" i="2"/>
  <c r="BZ1764" i="2"/>
  <c r="AT1764" i="2"/>
  <c r="AD1764" i="2"/>
  <c r="BY1764" i="2"/>
  <c r="AS1764" i="2"/>
  <c r="AC1764" i="2"/>
  <c r="BX1764" i="2"/>
  <c r="AR1764" i="2"/>
  <c r="AB1764" i="2"/>
  <c r="BW1764" i="2"/>
  <c r="AQ1764" i="2"/>
  <c r="AA1764" i="2"/>
  <c r="BF1764" i="2"/>
  <c r="AP1764" i="2"/>
  <c r="Z1764" i="2"/>
  <c r="BE1764" i="2"/>
  <c r="AO1764" i="2"/>
  <c r="Y1764" i="2"/>
  <c r="BD1764" i="2"/>
  <c r="AN1764" i="2"/>
  <c r="X1764" i="2"/>
  <c r="BC1764" i="2"/>
  <c r="AM1764" i="2"/>
  <c r="W1764" i="2"/>
  <c r="BB1764" i="2"/>
  <c r="AL1764" i="2"/>
  <c r="V1764" i="2"/>
  <c r="BZ1815" i="2"/>
  <c r="BJ1815" i="2"/>
  <c r="AT1815" i="2"/>
  <c r="AD1815" i="2"/>
  <c r="BY1815" i="2"/>
  <c r="BI1815" i="2"/>
  <c r="AS1815" i="2"/>
  <c r="AC1815" i="2"/>
  <c r="BH1815" i="2"/>
  <c r="AR1815" i="2"/>
  <c r="AB1815" i="2"/>
  <c r="BG1815" i="2"/>
  <c r="AQ1815" i="2"/>
  <c r="AA1815" i="2"/>
  <c r="BF1815" i="2"/>
  <c r="AP1815" i="2"/>
  <c r="Z1815" i="2"/>
  <c r="BE1815" i="2"/>
  <c r="AO1815" i="2"/>
  <c r="Y1815" i="2"/>
  <c r="BD1815" i="2"/>
  <c r="AN1815" i="2"/>
  <c r="X1815" i="2"/>
  <c r="BS1815" i="2"/>
  <c r="BC1815" i="2"/>
  <c r="AM1815" i="2"/>
  <c r="W1815" i="2"/>
  <c r="BR1815" i="2"/>
  <c r="BB1815" i="2"/>
  <c r="AL1815" i="2"/>
  <c r="V1815" i="2"/>
  <c r="BQ1815" i="2"/>
  <c r="BA1815" i="2"/>
  <c r="AK1815" i="2"/>
  <c r="U1815" i="2"/>
  <c r="CG1815" i="2"/>
  <c r="BP1815" i="2"/>
  <c r="AZ1815" i="2"/>
  <c r="AJ1815" i="2"/>
  <c r="CF1815" i="2"/>
  <c r="BO1815" i="2"/>
  <c r="AY1815" i="2"/>
  <c r="AI1815" i="2"/>
  <c r="CD1815" i="2"/>
  <c r="BN1815" i="2"/>
  <c r="AX1815" i="2"/>
  <c r="AH1815" i="2"/>
  <c r="CC1815" i="2"/>
  <c r="BM1815" i="2"/>
  <c r="AW1815" i="2"/>
  <c r="AG1815" i="2"/>
  <c r="CB1815" i="2"/>
  <c r="CA1815" i="2"/>
  <c r="BL1815" i="2"/>
  <c r="BK1815" i="2"/>
  <c r="AV1815" i="2"/>
  <c r="AU1815" i="2"/>
  <c r="AF1815" i="2"/>
  <c r="AE1815" i="2"/>
  <c r="BJ1863" i="2"/>
  <c r="AT1863" i="2"/>
  <c r="AD1863" i="2"/>
  <c r="BI1863" i="2"/>
  <c r="AS1863" i="2"/>
  <c r="AC1863" i="2"/>
  <c r="BH1863" i="2"/>
  <c r="AR1863" i="2"/>
  <c r="AB1863" i="2"/>
  <c r="BW1863" i="2"/>
  <c r="BG1863" i="2"/>
  <c r="AQ1863" i="2"/>
  <c r="AA1863" i="2"/>
  <c r="BV1863" i="2"/>
  <c r="BF1863" i="2"/>
  <c r="AP1863" i="2"/>
  <c r="Z1863" i="2"/>
  <c r="BU1863" i="2"/>
  <c r="BE1863" i="2"/>
  <c r="AO1863" i="2"/>
  <c r="Y1863" i="2"/>
  <c r="BT1863" i="2"/>
  <c r="BD1863" i="2"/>
  <c r="AN1863" i="2"/>
  <c r="X1863" i="2"/>
  <c r="BS1863" i="2"/>
  <c r="BC1863" i="2"/>
  <c r="AM1863" i="2"/>
  <c r="W1863" i="2"/>
  <c r="BR1863" i="2"/>
  <c r="BB1863" i="2"/>
  <c r="AL1863" i="2"/>
  <c r="V1863" i="2"/>
  <c r="BQ1863" i="2"/>
  <c r="BA1863" i="2"/>
  <c r="AK1863" i="2"/>
  <c r="U1863" i="2"/>
  <c r="CG1863" i="2"/>
  <c r="BP1863" i="2"/>
  <c r="AZ1863" i="2"/>
  <c r="AJ1863" i="2"/>
  <c r="CF1863" i="2"/>
  <c r="BO1863" i="2"/>
  <c r="AY1863" i="2"/>
  <c r="AI1863" i="2"/>
  <c r="CD1863" i="2"/>
  <c r="BN1863" i="2"/>
  <c r="AX1863" i="2"/>
  <c r="AH1863" i="2"/>
  <c r="BM1863" i="2"/>
  <c r="AW1863" i="2"/>
  <c r="AG1863" i="2"/>
  <c r="BK1863" i="2"/>
  <c r="AU1863" i="2"/>
  <c r="AE1863" i="2"/>
  <c r="BL1863" i="2"/>
  <c r="AV1863" i="2"/>
  <c r="AF1863" i="2"/>
  <c r="BB1911" i="2"/>
  <c r="AL1911" i="2"/>
  <c r="V1911" i="2"/>
  <c r="BA1911" i="2"/>
  <c r="AK1911" i="2"/>
  <c r="U1911" i="2"/>
  <c r="CG1911" i="2"/>
  <c r="AZ1911" i="2"/>
  <c r="AJ1911" i="2"/>
  <c r="CF1911" i="2"/>
  <c r="BO1911" i="2"/>
  <c r="AY1911" i="2"/>
  <c r="AI1911" i="2"/>
  <c r="CD1911" i="2"/>
  <c r="BN1911" i="2"/>
  <c r="AX1911" i="2"/>
  <c r="AH1911" i="2"/>
  <c r="CC1911" i="2"/>
  <c r="BM1911" i="2"/>
  <c r="AW1911" i="2"/>
  <c r="AG1911" i="2"/>
  <c r="CB1911" i="2"/>
  <c r="BL1911" i="2"/>
  <c r="AV1911" i="2"/>
  <c r="AF1911" i="2"/>
  <c r="CA1911" i="2"/>
  <c r="BK1911" i="2"/>
  <c r="AU1911" i="2"/>
  <c r="AE1911" i="2"/>
  <c r="BZ1911" i="2"/>
  <c r="BJ1911" i="2"/>
  <c r="AT1911" i="2"/>
  <c r="AD1911" i="2"/>
  <c r="BY1911" i="2"/>
  <c r="BI1911" i="2"/>
  <c r="AS1911" i="2"/>
  <c r="AC1911" i="2"/>
  <c r="BX1911" i="2"/>
  <c r="BH1911" i="2"/>
  <c r="AR1911" i="2"/>
  <c r="AB1911" i="2"/>
  <c r="BV1911" i="2"/>
  <c r="BF1911" i="2"/>
  <c r="AP1911" i="2"/>
  <c r="Z1911" i="2"/>
  <c r="BU1911" i="2"/>
  <c r="BE1911" i="2"/>
  <c r="AO1911" i="2"/>
  <c r="Y1911" i="2"/>
  <c r="BC1911" i="2"/>
  <c r="AQ1911" i="2"/>
  <c r="AN1911" i="2"/>
  <c r="AM1911" i="2"/>
  <c r="AA1911" i="2"/>
  <c r="X1911" i="2"/>
  <c r="W1911" i="2"/>
  <c r="BW1911" i="2"/>
  <c r="BD1911" i="2"/>
  <c r="BG1911" i="2"/>
  <c r="BP2161" i="2"/>
  <c r="BM2160" i="2"/>
  <c r="BK2269" i="2"/>
  <c r="BK2362" i="2"/>
  <c r="BK2363" i="2"/>
  <c r="CD147" i="2"/>
  <c r="BN147" i="2"/>
  <c r="AX147" i="2"/>
  <c r="AH147" i="2"/>
  <c r="CC147" i="2"/>
  <c r="BM147" i="2"/>
  <c r="AW147" i="2"/>
  <c r="AG147" i="2"/>
  <c r="CB147" i="2"/>
  <c r="AV147" i="2"/>
  <c r="CA147" i="2"/>
  <c r="AU147" i="2"/>
  <c r="BZ147" i="2"/>
  <c r="AT147" i="2"/>
  <c r="BY147" i="2"/>
  <c r="AS147" i="2"/>
  <c r="BX147" i="2"/>
  <c r="AR147" i="2"/>
  <c r="AB147" i="2"/>
  <c r="BW147" i="2"/>
  <c r="AQ147" i="2"/>
  <c r="AA147" i="2"/>
  <c r="BV147" i="2"/>
  <c r="AP147" i="2"/>
  <c r="Z147" i="2"/>
  <c r="BU147" i="2"/>
  <c r="AO147" i="2"/>
  <c r="Y147" i="2"/>
  <c r="BT147" i="2"/>
  <c r="AN147" i="2"/>
  <c r="X147" i="2"/>
  <c r="BS147" i="2"/>
  <c r="AM147" i="2"/>
  <c r="W147" i="2"/>
  <c r="BR147" i="2"/>
  <c r="BB147" i="2"/>
  <c r="AL147" i="2"/>
  <c r="V147" i="2"/>
  <c r="BQ147" i="2"/>
  <c r="BA147" i="2"/>
  <c r="AK147" i="2"/>
  <c r="U147" i="2"/>
  <c r="CF147" i="2"/>
  <c r="BO147" i="2"/>
  <c r="AY147" i="2"/>
  <c r="AI147" i="2"/>
  <c r="CG147" i="2"/>
  <c r="BP147" i="2"/>
  <c r="AZ147" i="2"/>
  <c r="AJ147" i="2"/>
  <c r="BU199" i="2"/>
  <c r="BE199" i="2"/>
  <c r="Y199" i="2"/>
  <c r="BT199" i="2"/>
  <c r="BD199" i="2"/>
  <c r="X199" i="2"/>
  <c r="BS199" i="2"/>
  <c r="BC199" i="2"/>
  <c r="W199" i="2"/>
  <c r="BR199" i="2"/>
  <c r="BB199" i="2"/>
  <c r="V199" i="2"/>
  <c r="BQ199" i="2"/>
  <c r="BA199" i="2"/>
  <c r="U199" i="2"/>
  <c r="CG199" i="2"/>
  <c r="BP199" i="2"/>
  <c r="AZ199" i="2"/>
  <c r="AJ199" i="2"/>
  <c r="CF199" i="2"/>
  <c r="BO199" i="2"/>
  <c r="AY199" i="2"/>
  <c r="AI199" i="2"/>
  <c r="CD199" i="2"/>
  <c r="BN199" i="2"/>
  <c r="AX199" i="2"/>
  <c r="AH199" i="2"/>
  <c r="CC199" i="2"/>
  <c r="BM199" i="2"/>
  <c r="AW199" i="2"/>
  <c r="AG199" i="2"/>
  <c r="CB199" i="2"/>
  <c r="BL199" i="2"/>
  <c r="AV199" i="2"/>
  <c r="AF199" i="2"/>
  <c r="CA199" i="2"/>
  <c r="BK199" i="2"/>
  <c r="AU199" i="2"/>
  <c r="AE199" i="2"/>
  <c r="BZ199" i="2"/>
  <c r="BJ199" i="2"/>
  <c r="AD199" i="2"/>
  <c r="BY199" i="2"/>
  <c r="BI199" i="2"/>
  <c r="AC199" i="2"/>
  <c r="BX199" i="2"/>
  <c r="BH199" i="2"/>
  <c r="AB199" i="2"/>
  <c r="BV199" i="2"/>
  <c r="BF199" i="2"/>
  <c r="Z199" i="2"/>
  <c r="BG199" i="2"/>
  <c r="AA199" i="2"/>
  <c r="BW199" i="2"/>
  <c r="AO252" i="2"/>
  <c r="AN252" i="2"/>
  <c r="AM252" i="2"/>
  <c r="W252" i="2"/>
  <c r="AL252" i="2"/>
  <c r="V252" i="2"/>
  <c r="AK252" i="2"/>
  <c r="U252" i="2"/>
  <c r="CG252" i="2"/>
  <c r="AJ252" i="2"/>
  <c r="CF252" i="2"/>
  <c r="AI252" i="2"/>
  <c r="CD252" i="2"/>
  <c r="AH252" i="2"/>
  <c r="AG252" i="2"/>
  <c r="AF252" i="2"/>
  <c r="AE252" i="2"/>
  <c r="AD252" i="2"/>
  <c r="AC252" i="2"/>
  <c r="AP252" i="2"/>
  <c r="AP300" i="2"/>
  <c r="Z300" i="2"/>
  <c r="Y300" i="2"/>
  <c r="X300" i="2"/>
  <c r="W300" i="2"/>
  <c r="V300" i="2"/>
  <c r="U300" i="2"/>
  <c r="CG300" i="2"/>
  <c r="CF300" i="2"/>
  <c r="CD300" i="2"/>
  <c r="AB300" i="2"/>
  <c r="AA300" i="2"/>
  <c r="BV349" i="2"/>
  <c r="AP349" i="2"/>
  <c r="Z349" i="2"/>
  <c r="BU349" i="2"/>
  <c r="AO349" i="2"/>
  <c r="Y349" i="2"/>
  <c r="BT349" i="2"/>
  <c r="AN349" i="2"/>
  <c r="X349" i="2"/>
  <c r="BS349" i="2"/>
  <c r="AM349" i="2"/>
  <c r="W349" i="2"/>
  <c r="BR349" i="2"/>
  <c r="AL349" i="2"/>
  <c r="V349" i="2"/>
  <c r="BQ349" i="2"/>
  <c r="U349" i="2"/>
  <c r="CG349" i="2"/>
  <c r="BP349" i="2"/>
  <c r="CF349" i="2"/>
  <c r="BO349" i="2"/>
  <c r="CD349" i="2"/>
  <c r="CC349" i="2"/>
  <c r="CB349" i="2"/>
  <c r="CA349" i="2"/>
  <c r="BZ349" i="2"/>
  <c r="BY349" i="2"/>
  <c r="BX349" i="2"/>
  <c r="AB349" i="2"/>
  <c r="BW349" i="2"/>
  <c r="AQ349" i="2"/>
  <c r="AA349" i="2"/>
  <c r="BV398" i="2"/>
  <c r="Z398" i="2"/>
  <c r="BU398" i="2"/>
  <c r="Y398" i="2"/>
  <c r="BT398" i="2"/>
  <c r="X398" i="2"/>
  <c r="BS398" i="2"/>
  <c r="W398" i="2"/>
  <c r="V398" i="2"/>
  <c r="U398" i="2"/>
  <c r="CG398" i="2"/>
  <c r="CF398" i="2"/>
  <c r="CD398" i="2"/>
  <c r="CC398" i="2"/>
  <c r="CB398" i="2"/>
  <c r="CA398" i="2"/>
  <c r="BZ398" i="2"/>
  <c r="BY398" i="2"/>
  <c r="BX398" i="2"/>
  <c r="AB398" i="2"/>
  <c r="BW398" i="2"/>
  <c r="AA398" i="2"/>
  <c r="AP450" i="2"/>
  <c r="Z450" i="2"/>
  <c r="AO450" i="2"/>
  <c r="Y450" i="2"/>
  <c r="AN450" i="2"/>
  <c r="X450" i="2"/>
  <c r="AM450" i="2"/>
  <c r="W450" i="2"/>
  <c r="AL450" i="2"/>
  <c r="V450" i="2"/>
  <c r="AK450" i="2"/>
  <c r="U450" i="2"/>
  <c r="CG450" i="2"/>
  <c r="AJ450" i="2"/>
  <c r="CF450" i="2"/>
  <c r="AI450" i="2"/>
  <c r="CD450" i="2"/>
  <c r="AH450" i="2"/>
  <c r="CC450" i="2"/>
  <c r="AG450" i="2"/>
  <c r="CB450" i="2"/>
  <c r="AF450" i="2"/>
  <c r="CA450" i="2"/>
  <c r="AE450" i="2"/>
  <c r="BZ450" i="2"/>
  <c r="AT450" i="2"/>
  <c r="AD450" i="2"/>
  <c r="AS450" i="2"/>
  <c r="AC450" i="2"/>
  <c r="AR450" i="2"/>
  <c r="AB450" i="2"/>
  <c r="AQ450" i="2"/>
  <c r="AA450" i="2"/>
  <c r="BS500" i="2"/>
  <c r="AM500" i="2"/>
  <c r="W500" i="2"/>
  <c r="BR500" i="2"/>
  <c r="AL500" i="2"/>
  <c r="V500" i="2"/>
  <c r="BQ500" i="2"/>
  <c r="AK500" i="2"/>
  <c r="U500" i="2"/>
  <c r="CG500" i="2"/>
  <c r="BP500" i="2"/>
  <c r="AJ500" i="2"/>
  <c r="CF500" i="2"/>
  <c r="BO500" i="2"/>
  <c r="AI500" i="2"/>
  <c r="CC500" i="2"/>
  <c r="AW500" i="2"/>
  <c r="AG500" i="2"/>
  <c r="CB500" i="2"/>
  <c r="AV500" i="2"/>
  <c r="AF500" i="2"/>
  <c r="CA500" i="2"/>
  <c r="AU500" i="2"/>
  <c r="AE500" i="2"/>
  <c r="BZ500" i="2"/>
  <c r="AT500" i="2"/>
  <c r="AD500" i="2"/>
  <c r="BY500" i="2"/>
  <c r="AS500" i="2"/>
  <c r="AC500" i="2"/>
  <c r="BX500" i="2"/>
  <c r="AR500" i="2"/>
  <c r="AB500" i="2"/>
  <c r="BW500" i="2"/>
  <c r="AQ500" i="2"/>
  <c r="AA500" i="2"/>
  <c r="BV500" i="2"/>
  <c r="AP500" i="2"/>
  <c r="Z500" i="2"/>
  <c r="BU500" i="2"/>
  <c r="AO500" i="2"/>
  <c r="Y500" i="2"/>
  <c r="BT500" i="2"/>
  <c r="AN500" i="2"/>
  <c r="X500" i="2"/>
  <c r="CD500" i="2"/>
  <c r="AH500" i="2"/>
  <c r="BS548" i="2"/>
  <c r="AM548" i="2"/>
  <c r="W548" i="2"/>
  <c r="BR548" i="2"/>
  <c r="AL548" i="2"/>
  <c r="V548" i="2"/>
  <c r="BQ548" i="2"/>
  <c r="AK548" i="2"/>
  <c r="U548" i="2"/>
  <c r="CG548" i="2"/>
  <c r="BP548" i="2"/>
  <c r="AZ548" i="2"/>
  <c r="AJ548" i="2"/>
  <c r="CF548" i="2"/>
  <c r="BO548" i="2"/>
  <c r="AY548" i="2"/>
  <c r="AI548" i="2"/>
  <c r="CD548" i="2"/>
  <c r="AX548" i="2"/>
  <c r="AH548" i="2"/>
  <c r="CC548" i="2"/>
  <c r="AW548" i="2"/>
  <c r="AG548" i="2"/>
  <c r="CB548" i="2"/>
  <c r="AV548" i="2"/>
  <c r="AF548" i="2"/>
  <c r="CA548" i="2"/>
  <c r="AU548" i="2"/>
  <c r="AE548" i="2"/>
  <c r="BZ548" i="2"/>
  <c r="AT548" i="2"/>
  <c r="AD548" i="2"/>
  <c r="BY548" i="2"/>
  <c r="AS548" i="2"/>
  <c r="AC548" i="2"/>
  <c r="BX548" i="2"/>
  <c r="AR548" i="2"/>
  <c r="AB548" i="2"/>
  <c r="BW548" i="2"/>
  <c r="AQ548" i="2"/>
  <c r="AA548" i="2"/>
  <c r="BV548" i="2"/>
  <c r="AP548" i="2"/>
  <c r="Z548" i="2"/>
  <c r="BU548" i="2"/>
  <c r="AO548" i="2"/>
  <c r="Y548" i="2"/>
  <c r="BT548" i="2"/>
  <c r="AN548" i="2"/>
  <c r="X548" i="2"/>
  <c r="AM597" i="2"/>
  <c r="W597" i="2"/>
  <c r="BB597" i="2"/>
  <c r="AL597" i="2"/>
  <c r="V597" i="2"/>
  <c r="BA597" i="2"/>
  <c r="AK597" i="2"/>
  <c r="U597" i="2"/>
  <c r="CG597" i="2"/>
  <c r="AZ597" i="2"/>
  <c r="AJ597" i="2"/>
  <c r="CF597" i="2"/>
  <c r="AY597" i="2"/>
  <c r="AI597" i="2"/>
  <c r="CD597" i="2"/>
  <c r="AX597" i="2"/>
  <c r="AH597" i="2"/>
  <c r="CC597" i="2"/>
  <c r="AW597" i="2"/>
  <c r="AG597" i="2"/>
  <c r="CB597" i="2"/>
  <c r="AV597" i="2"/>
  <c r="AF597" i="2"/>
  <c r="CA597" i="2"/>
  <c r="AU597" i="2"/>
  <c r="AE597" i="2"/>
  <c r="BZ597" i="2"/>
  <c r="AT597" i="2"/>
  <c r="AD597" i="2"/>
  <c r="BY597" i="2"/>
  <c r="AS597" i="2"/>
  <c r="AC597" i="2"/>
  <c r="AR597" i="2"/>
  <c r="AB597" i="2"/>
  <c r="AQ597" i="2"/>
  <c r="AA597" i="2"/>
  <c r="AP597" i="2"/>
  <c r="Z597" i="2"/>
  <c r="AO597" i="2"/>
  <c r="Y597" i="2"/>
  <c r="AN597" i="2"/>
  <c r="X597" i="2"/>
  <c r="AR645" i="2"/>
  <c r="AB645" i="2"/>
  <c r="AQ645" i="2"/>
  <c r="AA645" i="2"/>
  <c r="BF645" i="2"/>
  <c r="AP645" i="2"/>
  <c r="Z645" i="2"/>
  <c r="BE645" i="2"/>
  <c r="AO645" i="2"/>
  <c r="Y645" i="2"/>
  <c r="BD645" i="2"/>
  <c r="AN645" i="2"/>
  <c r="X645" i="2"/>
  <c r="BC645" i="2"/>
  <c r="AM645" i="2"/>
  <c r="W645" i="2"/>
  <c r="BB645" i="2"/>
  <c r="AL645" i="2"/>
  <c r="V645" i="2"/>
  <c r="BA645" i="2"/>
  <c r="AK645" i="2"/>
  <c r="U645" i="2"/>
  <c r="CG645" i="2"/>
  <c r="AZ645" i="2"/>
  <c r="AJ645" i="2"/>
  <c r="CF645" i="2"/>
  <c r="AY645" i="2"/>
  <c r="AI645" i="2"/>
  <c r="CD645" i="2"/>
  <c r="AX645" i="2"/>
  <c r="AH645" i="2"/>
  <c r="CC645" i="2"/>
  <c r="AW645" i="2"/>
  <c r="AG645" i="2"/>
  <c r="CB645" i="2"/>
  <c r="AV645" i="2"/>
  <c r="AF645" i="2"/>
  <c r="CA645" i="2"/>
  <c r="AU645" i="2"/>
  <c r="AE645" i="2"/>
  <c r="AT645" i="2"/>
  <c r="AS645" i="2"/>
  <c r="AD645" i="2"/>
  <c r="AC645" i="2"/>
  <c r="BZ645" i="2"/>
  <c r="BY645" i="2"/>
  <c r="BX694" i="2"/>
  <c r="AR694" i="2"/>
  <c r="AB694" i="2"/>
  <c r="BW694" i="2"/>
  <c r="AQ694" i="2"/>
  <c r="AA694" i="2"/>
  <c r="BV694" i="2"/>
  <c r="AP694" i="2"/>
  <c r="Z694" i="2"/>
  <c r="BU694" i="2"/>
  <c r="AO694" i="2"/>
  <c r="Y694" i="2"/>
  <c r="BT694" i="2"/>
  <c r="AN694" i="2"/>
  <c r="X694" i="2"/>
  <c r="BS694" i="2"/>
  <c r="AM694" i="2"/>
  <c r="W694" i="2"/>
  <c r="BR694" i="2"/>
  <c r="BB694" i="2"/>
  <c r="AL694" i="2"/>
  <c r="V694" i="2"/>
  <c r="BQ694" i="2"/>
  <c r="BA694" i="2"/>
  <c r="AK694" i="2"/>
  <c r="U694" i="2"/>
  <c r="CG694" i="2"/>
  <c r="AZ694" i="2"/>
  <c r="AJ694" i="2"/>
  <c r="CF694" i="2"/>
  <c r="AY694" i="2"/>
  <c r="AI694" i="2"/>
  <c r="CD694" i="2"/>
  <c r="AX694" i="2"/>
  <c r="AH694" i="2"/>
  <c r="CC694" i="2"/>
  <c r="AW694" i="2"/>
  <c r="AG694" i="2"/>
  <c r="CB694" i="2"/>
  <c r="AV694" i="2"/>
  <c r="AF694" i="2"/>
  <c r="CA694" i="2"/>
  <c r="AU694" i="2"/>
  <c r="AE694" i="2"/>
  <c r="BZ694" i="2"/>
  <c r="AT694" i="2"/>
  <c r="AD694" i="2"/>
  <c r="BY694" i="2"/>
  <c r="AS694" i="2"/>
  <c r="AC694" i="2"/>
  <c r="BX744" i="2"/>
  <c r="AR744" i="2"/>
  <c r="AB744" i="2"/>
  <c r="BW744" i="2"/>
  <c r="AQ744" i="2"/>
  <c r="AA744" i="2"/>
  <c r="BV744" i="2"/>
  <c r="AP744" i="2"/>
  <c r="Z744" i="2"/>
  <c r="BU744" i="2"/>
  <c r="AO744" i="2"/>
  <c r="Y744" i="2"/>
  <c r="BT744" i="2"/>
  <c r="AN744" i="2"/>
  <c r="X744" i="2"/>
  <c r="BS744" i="2"/>
  <c r="AM744" i="2"/>
  <c r="W744" i="2"/>
  <c r="BR744" i="2"/>
  <c r="BB744" i="2"/>
  <c r="AL744" i="2"/>
  <c r="V744" i="2"/>
  <c r="BQ744" i="2"/>
  <c r="BA744" i="2"/>
  <c r="AK744" i="2"/>
  <c r="U744" i="2"/>
  <c r="CG744" i="2"/>
  <c r="AZ744" i="2"/>
  <c r="AJ744" i="2"/>
  <c r="CF744" i="2"/>
  <c r="AY744" i="2"/>
  <c r="AI744" i="2"/>
  <c r="CD744" i="2"/>
  <c r="AX744" i="2"/>
  <c r="AH744" i="2"/>
  <c r="CC744" i="2"/>
  <c r="AW744" i="2"/>
  <c r="AG744" i="2"/>
  <c r="CB744" i="2"/>
  <c r="AV744" i="2"/>
  <c r="AF744" i="2"/>
  <c r="CA744" i="2"/>
  <c r="AU744" i="2"/>
  <c r="AE744" i="2"/>
  <c r="BZ744" i="2"/>
  <c r="AT744" i="2"/>
  <c r="AD744" i="2"/>
  <c r="BY744" i="2"/>
  <c r="AS744" i="2"/>
  <c r="AC744" i="2"/>
  <c r="BW795" i="2"/>
  <c r="BG795" i="2"/>
  <c r="AA795" i="2"/>
  <c r="BV795" i="2"/>
  <c r="BF795" i="2"/>
  <c r="Z795" i="2"/>
  <c r="BU795" i="2"/>
  <c r="BE795" i="2"/>
  <c r="AO795" i="2"/>
  <c r="Y795" i="2"/>
  <c r="BT795" i="2"/>
  <c r="BD795" i="2"/>
  <c r="AN795" i="2"/>
  <c r="X795" i="2"/>
  <c r="BS795" i="2"/>
  <c r="BC795" i="2"/>
  <c r="AM795" i="2"/>
  <c r="W795" i="2"/>
  <c r="BR795" i="2"/>
  <c r="BB795" i="2"/>
  <c r="AL795" i="2"/>
  <c r="V795" i="2"/>
  <c r="BQ795" i="2"/>
  <c r="BA795" i="2"/>
  <c r="AK795" i="2"/>
  <c r="U795" i="2"/>
  <c r="CG795" i="2"/>
  <c r="BP795" i="2"/>
  <c r="AZ795" i="2"/>
  <c r="AJ795" i="2"/>
  <c r="CF795" i="2"/>
  <c r="BO795" i="2"/>
  <c r="AY795" i="2"/>
  <c r="AI795" i="2"/>
  <c r="CD795" i="2"/>
  <c r="BN795" i="2"/>
  <c r="AX795" i="2"/>
  <c r="AH795" i="2"/>
  <c r="CC795" i="2"/>
  <c r="BM795" i="2"/>
  <c r="AW795" i="2"/>
  <c r="AG795" i="2"/>
  <c r="CB795" i="2"/>
  <c r="BL795" i="2"/>
  <c r="AV795" i="2"/>
  <c r="AF795" i="2"/>
  <c r="BZ795" i="2"/>
  <c r="BJ795" i="2"/>
  <c r="AD795" i="2"/>
  <c r="BX795" i="2"/>
  <c r="BH795" i="2"/>
  <c r="AB795" i="2"/>
  <c r="CA795" i="2"/>
  <c r="BY795" i="2"/>
  <c r="BK795" i="2"/>
  <c r="BI795" i="2"/>
  <c r="AU795" i="2"/>
  <c r="AE795" i="2"/>
  <c r="AC795" i="2"/>
  <c r="BC913" i="2"/>
  <c r="AM913" i="2"/>
  <c r="W913" i="2"/>
  <c r="BB913" i="2"/>
  <c r="AL913" i="2"/>
  <c r="V913" i="2"/>
  <c r="BA913" i="2"/>
  <c r="AK913" i="2"/>
  <c r="U913" i="2"/>
  <c r="CG913" i="2"/>
  <c r="AZ913" i="2"/>
  <c r="AJ913" i="2"/>
  <c r="CF913" i="2"/>
  <c r="AY913" i="2"/>
  <c r="AI913" i="2"/>
  <c r="CD913" i="2"/>
  <c r="AX913" i="2"/>
  <c r="AH913" i="2"/>
  <c r="CC913" i="2"/>
  <c r="AW913" i="2"/>
  <c r="AG913" i="2"/>
  <c r="CB913" i="2"/>
  <c r="AV913" i="2"/>
  <c r="AF913" i="2"/>
  <c r="CA913" i="2"/>
  <c r="AU913" i="2"/>
  <c r="AE913" i="2"/>
  <c r="BZ913" i="2"/>
  <c r="BJ913" i="2"/>
  <c r="AT913" i="2"/>
  <c r="AD913" i="2"/>
  <c r="BY913" i="2"/>
  <c r="BI913" i="2"/>
  <c r="AS913" i="2"/>
  <c r="AC913" i="2"/>
  <c r="BH913" i="2"/>
  <c r="AR913" i="2"/>
  <c r="AB913" i="2"/>
  <c r="BF913" i="2"/>
  <c r="AP913" i="2"/>
  <c r="Z913" i="2"/>
  <c r="BD913" i="2"/>
  <c r="AN913" i="2"/>
  <c r="X913" i="2"/>
  <c r="BG913" i="2"/>
  <c r="BE913" i="2"/>
  <c r="AQ913" i="2"/>
  <c r="AO913" i="2"/>
  <c r="AA913" i="2"/>
  <c r="Y913" i="2"/>
  <c r="AV962" i="2"/>
  <c r="BJ962" i="2"/>
  <c r="AT962" i="2"/>
  <c r="BI962" i="2"/>
  <c r="AS962" i="2"/>
  <c r="BG962" i="2"/>
  <c r="AQ962" i="2"/>
  <c r="AA962" i="2"/>
  <c r="BF962" i="2"/>
  <c r="AP962" i="2"/>
  <c r="Z962" i="2"/>
  <c r="BE962" i="2"/>
  <c r="AO962" i="2"/>
  <c r="BD962" i="2"/>
  <c r="AN962" i="2"/>
  <c r="X962" i="2"/>
  <c r="BC962" i="2"/>
  <c r="AM962" i="2"/>
  <c r="BB962" i="2"/>
  <c r="AL962" i="2"/>
  <c r="V962" i="2"/>
  <c r="BA962" i="2"/>
  <c r="AK962" i="2"/>
  <c r="CG962" i="2"/>
  <c r="AZ962" i="2"/>
  <c r="AJ962" i="2"/>
  <c r="CF962" i="2"/>
  <c r="AY962" i="2"/>
  <c r="AI962" i="2"/>
  <c r="CC962" i="2"/>
  <c r="Y962" i="2"/>
  <c r="W962" i="2"/>
  <c r="U962" i="2"/>
  <c r="BH962" i="2"/>
  <c r="AX962" i="2"/>
  <c r="AW962" i="2"/>
  <c r="AU962" i="2"/>
  <c r="AR962" i="2"/>
  <c r="AH962" i="2"/>
  <c r="AG962" i="2"/>
  <c r="AF962" i="2"/>
  <c r="AD962" i="2"/>
  <c r="CD962" i="2"/>
  <c r="AB962" i="2"/>
  <c r="AE962" i="2"/>
  <c r="AC962" i="2"/>
  <c r="CB1011" i="2"/>
  <c r="BL1011" i="2"/>
  <c r="AF1011" i="2"/>
  <c r="CA1011" i="2"/>
  <c r="BK1011" i="2"/>
  <c r="AE1011" i="2"/>
  <c r="BZ1011" i="2"/>
  <c r="BJ1011" i="2"/>
  <c r="AD1011" i="2"/>
  <c r="BY1011" i="2"/>
  <c r="BI1011" i="2"/>
  <c r="AC1011" i="2"/>
  <c r="BX1011" i="2"/>
  <c r="BH1011" i="2"/>
  <c r="AB1011" i="2"/>
  <c r="BW1011" i="2"/>
  <c r="BG1011" i="2"/>
  <c r="AA1011" i="2"/>
  <c r="BV1011" i="2"/>
  <c r="BF1011" i="2"/>
  <c r="Z1011" i="2"/>
  <c r="BU1011" i="2"/>
  <c r="BE1011" i="2"/>
  <c r="AO1011" i="2"/>
  <c r="Y1011" i="2"/>
  <c r="BT1011" i="2"/>
  <c r="BD1011" i="2"/>
  <c r="AN1011" i="2"/>
  <c r="X1011" i="2"/>
  <c r="BS1011" i="2"/>
  <c r="BC1011" i="2"/>
  <c r="AM1011" i="2"/>
  <c r="W1011" i="2"/>
  <c r="BR1011" i="2"/>
  <c r="BB1011" i="2"/>
  <c r="AL1011" i="2"/>
  <c r="V1011" i="2"/>
  <c r="BQ1011" i="2"/>
  <c r="BA1011" i="2"/>
  <c r="AK1011" i="2"/>
  <c r="U1011" i="2"/>
  <c r="CG1011" i="2"/>
  <c r="BP1011" i="2"/>
  <c r="AZ1011" i="2"/>
  <c r="AJ1011" i="2"/>
  <c r="CF1011" i="2"/>
  <c r="BO1011" i="2"/>
  <c r="AY1011" i="2"/>
  <c r="AI1011" i="2"/>
  <c r="CD1011" i="2"/>
  <c r="CC1011" i="2"/>
  <c r="BN1011" i="2"/>
  <c r="BM1011" i="2"/>
  <c r="AG1011" i="2"/>
  <c r="AH1011" i="2"/>
  <c r="BL1061" i="2"/>
  <c r="AV1061" i="2"/>
  <c r="AF1061" i="2"/>
  <c r="BK1061" i="2"/>
  <c r="AU1061" i="2"/>
  <c r="AE1061" i="2"/>
  <c r="BJ1061" i="2"/>
  <c r="AT1061" i="2"/>
  <c r="AD1061" i="2"/>
  <c r="BI1061" i="2"/>
  <c r="AS1061" i="2"/>
  <c r="AC1061" i="2"/>
  <c r="BH1061" i="2"/>
  <c r="AR1061" i="2"/>
  <c r="AB1061" i="2"/>
  <c r="BW1061" i="2"/>
  <c r="BG1061" i="2"/>
  <c r="AQ1061" i="2"/>
  <c r="AA1061" i="2"/>
  <c r="BV1061" i="2"/>
  <c r="BF1061" i="2"/>
  <c r="AP1061" i="2"/>
  <c r="Z1061" i="2"/>
  <c r="BU1061" i="2"/>
  <c r="BE1061" i="2"/>
  <c r="AO1061" i="2"/>
  <c r="Y1061" i="2"/>
  <c r="BT1061" i="2"/>
  <c r="BD1061" i="2"/>
  <c r="AN1061" i="2"/>
  <c r="X1061" i="2"/>
  <c r="BS1061" i="2"/>
  <c r="BC1061" i="2"/>
  <c r="AM1061" i="2"/>
  <c r="W1061" i="2"/>
  <c r="BR1061" i="2"/>
  <c r="BB1061" i="2"/>
  <c r="AL1061" i="2"/>
  <c r="V1061" i="2"/>
  <c r="BQ1061" i="2"/>
  <c r="BA1061" i="2"/>
  <c r="AK1061" i="2"/>
  <c r="U1061" i="2"/>
  <c r="CG1061" i="2"/>
  <c r="BP1061" i="2"/>
  <c r="AZ1061" i="2"/>
  <c r="AJ1061" i="2"/>
  <c r="CF1061" i="2"/>
  <c r="BO1061" i="2"/>
  <c r="AY1061" i="2"/>
  <c r="AI1061" i="2"/>
  <c r="AX1061" i="2"/>
  <c r="AW1061" i="2"/>
  <c r="AH1061" i="2"/>
  <c r="AG1061" i="2"/>
  <c r="BM1061" i="2"/>
  <c r="CD1061" i="2"/>
  <c r="BN1061" i="2"/>
  <c r="CB1109" i="2"/>
  <c r="AV1109" i="2"/>
  <c r="AF1109" i="2"/>
  <c r="CA1109" i="2"/>
  <c r="AU1109" i="2"/>
  <c r="AE1109" i="2"/>
  <c r="BZ1109" i="2"/>
  <c r="AT1109" i="2"/>
  <c r="AD1109" i="2"/>
  <c r="BY1109" i="2"/>
  <c r="AS1109" i="2"/>
  <c r="AC1109" i="2"/>
  <c r="BX1109" i="2"/>
  <c r="AR1109" i="2"/>
  <c r="AB1109" i="2"/>
  <c r="BW1109" i="2"/>
  <c r="AQ1109" i="2"/>
  <c r="AA1109" i="2"/>
  <c r="BV1109" i="2"/>
  <c r="BF1109" i="2"/>
  <c r="AP1109" i="2"/>
  <c r="Z1109" i="2"/>
  <c r="BU1109" i="2"/>
  <c r="BE1109" i="2"/>
  <c r="AO1109" i="2"/>
  <c r="Y1109" i="2"/>
  <c r="BT1109" i="2"/>
  <c r="BD1109" i="2"/>
  <c r="AN1109" i="2"/>
  <c r="X1109" i="2"/>
  <c r="BS1109" i="2"/>
  <c r="BC1109" i="2"/>
  <c r="AM1109" i="2"/>
  <c r="W1109" i="2"/>
  <c r="BR1109" i="2"/>
  <c r="BB1109" i="2"/>
  <c r="AL1109" i="2"/>
  <c r="V1109" i="2"/>
  <c r="BQ1109" i="2"/>
  <c r="BA1109" i="2"/>
  <c r="AK1109" i="2"/>
  <c r="U1109" i="2"/>
  <c r="CG1109" i="2"/>
  <c r="AZ1109" i="2"/>
  <c r="AJ1109" i="2"/>
  <c r="CF1109" i="2"/>
  <c r="AY1109" i="2"/>
  <c r="AI1109" i="2"/>
  <c r="CD1109" i="2"/>
  <c r="CC1109" i="2"/>
  <c r="AX1109" i="2"/>
  <c r="AH1109" i="2"/>
  <c r="AW1109" i="2"/>
  <c r="AG1109" i="2"/>
  <c r="BX1158" i="2"/>
  <c r="BH1158" i="2"/>
  <c r="AR1158" i="2"/>
  <c r="AB1158" i="2"/>
  <c r="BW1158" i="2"/>
  <c r="BG1158" i="2"/>
  <c r="AQ1158" i="2"/>
  <c r="AA1158" i="2"/>
  <c r="BV1158" i="2"/>
  <c r="BF1158" i="2"/>
  <c r="AP1158" i="2"/>
  <c r="Z1158" i="2"/>
  <c r="BU1158" i="2"/>
  <c r="BE1158" i="2"/>
  <c r="AO1158" i="2"/>
  <c r="Y1158" i="2"/>
  <c r="BD1158" i="2"/>
  <c r="AN1158" i="2"/>
  <c r="X1158" i="2"/>
  <c r="BC1158" i="2"/>
  <c r="AM1158" i="2"/>
  <c r="W1158" i="2"/>
  <c r="BB1158" i="2"/>
  <c r="AL1158" i="2"/>
  <c r="V1158" i="2"/>
  <c r="BA1158" i="2"/>
  <c r="AK1158" i="2"/>
  <c r="U1158" i="2"/>
  <c r="CG1158" i="2"/>
  <c r="AZ1158" i="2"/>
  <c r="AJ1158" i="2"/>
  <c r="CF1158" i="2"/>
  <c r="BO1158" i="2"/>
  <c r="AY1158" i="2"/>
  <c r="AI1158" i="2"/>
  <c r="CD1158" i="2"/>
  <c r="BN1158" i="2"/>
  <c r="AX1158" i="2"/>
  <c r="AH1158" i="2"/>
  <c r="CB1158" i="2"/>
  <c r="BL1158" i="2"/>
  <c r="AV1158" i="2"/>
  <c r="AF1158" i="2"/>
  <c r="CA1158" i="2"/>
  <c r="BK1158" i="2"/>
  <c r="AU1158" i="2"/>
  <c r="AE1158" i="2"/>
  <c r="AT1158" i="2"/>
  <c r="AS1158" i="2"/>
  <c r="AG1158" i="2"/>
  <c r="AD1158" i="2"/>
  <c r="AC1158" i="2"/>
  <c r="CC1158" i="2"/>
  <c r="BZ1158" i="2"/>
  <c r="BY1158" i="2"/>
  <c r="BM1158" i="2"/>
  <c r="BJ1158" i="2"/>
  <c r="AW1158" i="2"/>
  <c r="BI1158" i="2"/>
  <c r="BH1207" i="2"/>
  <c r="AR1207" i="2"/>
  <c r="AB1207" i="2"/>
  <c r="BW1207" i="2"/>
  <c r="BG1207" i="2"/>
  <c r="AQ1207" i="2"/>
  <c r="AA1207" i="2"/>
  <c r="BV1207" i="2"/>
  <c r="BF1207" i="2"/>
  <c r="AP1207" i="2"/>
  <c r="Z1207" i="2"/>
  <c r="BU1207" i="2"/>
  <c r="BE1207" i="2"/>
  <c r="AO1207" i="2"/>
  <c r="Y1207" i="2"/>
  <c r="BT1207" i="2"/>
  <c r="BD1207" i="2"/>
  <c r="AN1207" i="2"/>
  <c r="X1207" i="2"/>
  <c r="BS1207" i="2"/>
  <c r="BC1207" i="2"/>
  <c r="AM1207" i="2"/>
  <c r="W1207" i="2"/>
  <c r="BR1207" i="2"/>
  <c r="BB1207" i="2"/>
  <c r="AL1207" i="2"/>
  <c r="V1207" i="2"/>
  <c r="BQ1207" i="2"/>
  <c r="BA1207" i="2"/>
  <c r="AK1207" i="2"/>
  <c r="U1207" i="2"/>
  <c r="CG1207" i="2"/>
  <c r="BP1207" i="2"/>
  <c r="AZ1207" i="2"/>
  <c r="AJ1207" i="2"/>
  <c r="CF1207" i="2"/>
  <c r="BO1207" i="2"/>
  <c r="AY1207" i="2"/>
  <c r="AI1207" i="2"/>
  <c r="CD1207" i="2"/>
  <c r="BN1207" i="2"/>
  <c r="AX1207" i="2"/>
  <c r="AH1207" i="2"/>
  <c r="BM1207" i="2"/>
  <c r="AW1207" i="2"/>
  <c r="AG1207" i="2"/>
  <c r="BL1207" i="2"/>
  <c r="AV1207" i="2"/>
  <c r="AF1207" i="2"/>
  <c r="BK1207" i="2"/>
  <c r="AU1207" i="2"/>
  <c r="AE1207" i="2"/>
  <c r="BI1207" i="2"/>
  <c r="AT1207" i="2"/>
  <c r="AS1207" i="2"/>
  <c r="AD1207" i="2"/>
  <c r="AC1207" i="2"/>
  <c r="BJ1207" i="2"/>
  <c r="BX1256" i="2"/>
  <c r="BH1256" i="2"/>
  <c r="AR1256" i="2"/>
  <c r="AB1256" i="2"/>
  <c r="BW1256" i="2"/>
  <c r="BG1256" i="2"/>
  <c r="AQ1256" i="2"/>
  <c r="AA1256" i="2"/>
  <c r="BV1256" i="2"/>
  <c r="BF1256" i="2"/>
  <c r="AP1256" i="2"/>
  <c r="Z1256" i="2"/>
  <c r="BU1256" i="2"/>
  <c r="BE1256" i="2"/>
  <c r="AO1256" i="2"/>
  <c r="Y1256" i="2"/>
  <c r="BT1256" i="2"/>
  <c r="BD1256" i="2"/>
  <c r="AN1256" i="2"/>
  <c r="X1256" i="2"/>
  <c r="BS1256" i="2"/>
  <c r="BC1256" i="2"/>
  <c r="AM1256" i="2"/>
  <c r="W1256" i="2"/>
  <c r="BR1256" i="2"/>
  <c r="BB1256" i="2"/>
  <c r="AL1256" i="2"/>
  <c r="V1256" i="2"/>
  <c r="BQ1256" i="2"/>
  <c r="BA1256" i="2"/>
  <c r="AK1256" i="2"/>
  <c r="U1256" i="2"/>
  <c r="BP1256" i="2"/>
  <c r="AZ1256" i="2"/>
  <c r="AJ1256" i="2"/>
  <c r="BO1256" i="2"/>
  <c r="AY1256" i="2"/>
  <c r="AI1256" i="2"/>
  <c r="BN1256" i="2"/>
  <c r="AX1256" i="2"/>
  <c r="AH1256" i="2"/>
  <c r="BM1256" i="2"/>
  <c r="AW1256" i="2"/>
  <c r="AG1256" i="2"/>
  <c r="BL1256" i="2"/>
  <c r="AV1256" i="2"/>
  <c r="AF1256" i="2"/>
  <c r="CA1256" i="2"/>
  <c r="BK1256" i="2"/>
  <c r="AU1256" i="2"/>
  <c r="AE1256" i="2"/>
  <c r="BJ1256" i="2"/>
  <c r="BI1256" i="2"/>
  <c r="AT1256" i="2"/>
  <c r="AS1256" i="2"/>
  <c r="AD1256" i="2"/>
  <c r="AC1256" i="2"/>
  <c r="BZ1256" i="2"/>
  <c r="BY1256" i="2"/>
  <c r="BA1307" i="2"/>
  <c r="AK1307" i="2"/>
  <c r="U1307" i="2"/>
  <c r="CG1307" i="2"/>
  <c r="AZ1307" i="2"/>
  <c r="AJ1307" i="2"/>
  <c r="CF1307" i="2"/>
  <c r="AY1307" i="2"/>
  <c r="AI1307" i="2"/>
  <c r="CD1307" i="2"/>
  <c r="AX1307" i="2"/>
  <c r="AH1307" i="2"/>
  <c r="CC1307" i="2"/>
  <c r="AW1307" i="2"/>
  <c r="AG1307" i="2"/>
  <c r="CB1307" i="2"/>
  <c r="AV1307" i="2"/>
  <c r="AF1307" i="2"/>
  <c r="CA1307" i="2"/>
  <c r="AU1307" i="2"/>
  <c r="AE1307" i="2"/>
  <c r="BZ1307" i="2"/>
  <c r="AT1307" i="2"/>
  <c r="AD1307" i="2"/>
  <c r="BY1307" i="2"/>
  <c r="AS1307" i="2"/>
  <c r="AC1307" i="2"/>
  <c r="BX1307" i="2"/>
  <c r="AR1307" i="2"/>
  <c r="AB1307" i="2"/>
  <c r="BW1307" i="2"/>
  <c r="AQ1307" i="2"/>
  <c r="AA1307" i="2"/>
  <c r="BU1307" i="2"/>
  <c r="BE1307" i="2"/>
  <c r="AO1307" i="2"/>
  <c r="Y1307" i="2"/>
  <c r="BD1307" i="2"/>
  <c r="AN1307" i="2"/>
  <c r="X1307" i="2"/>
  <c r="Z1307" i="2"/>
  <c r="W1307" i="2"/>
  <c r="V1307" i="2"/>
  <c r="BV1307" i="2"/>
  <c r="BF1307" i="2"/>
  <c r="BC1307" i="2"/>
  <c r="BB1307" i="2"/>
  <c r="AP1307" i="2"/>
  <c r="AM1307" i="2"/>
  <c r="AL1307" i="2"/>
  <c r="BA1356" i="2"/>
  <c r="AK1356" i="2"/>
  <c r="U1356" i="2"/>
  <c r="CG1356" i="2"/>
  <c r="AZ1356" i="2"/>
  <c r="AJ1356" i="2"/>
  <c r="CF1356" i="2"/>
  <c r="AY1356" i="2"/>
  <c r="AI1356" i="2"/>
  <c r="CD1356" i="2"/>
  <c r="AX1356" i="2"/>
  <c r="AH1356" i="2"/>
  <c r="CC1356" i="2"/>
  <c r="AW1356" i="2"/>
  <c r="AG1356" i="2"/>
  <c r="CB1356" i="2"/>
  <c r="AV1356" i="2"/>
  <c r="AF1356" i="2"/>
  <c r="CA1356" i="2"/>
  <c r="AU1356" i="2"/>
  <c r="AE1356" i="2"/>
  <c r="BZ1356" i="2"/>
  <c r="BJ1356" i="2"/>
  <c r="AT1356" i="2"/>
  <c r="AD1356" i="2"/>
  <c r="BY1356" i="2"/>
  <c r="BI1356" i="2"/>
  <c r="AS1356" i="2"/>
  <c r="AC1356" i="2"/>
  <c r="BH1356" i="2"/>
  <c r="AR1356" i="2"/>
  <c r="AB1356" i="2"/>
  <c r="BG1356" i="2"/>
  <c r="AQ1356" i="2"/>
  <c r="AA1356" i="2"/>
  <c r="BE1356" i="2"/>
  <c r="AO1356" i="2"/>
  <c r="Y1356" i="2"/>
  <c r="BD1356" i="2"/>
  <c r="AN1356" i="2"/>
  <c r="X1356" i="2"/>
  <c r="BF1356" i="2"/>
  <c r="BC1356" i="2"/>
  <c r="BB1356" i="2"/>
  <c r="AP1356" i="2"/>
  <c r="AM1356" i="2"/>
  <c r="AL1356" i="2"/>
  <c r="Z1356" i="2"/>
  <c r="W1356" i="2"/>
  <c r="V1356" i="2"/>
  <c r="BJ1406" i="2"/>
  <c r="AT1406" i="2"/>
  <c r="AD1406" i="2"/>
  <c r="BI1406" i="2"/>
  <c r="AS1406" i="2"/>
  <c r="AC1406" i="2"/>
  <c r="BH1406" i="2"/>
  <c r="AR1406" i="2"/>
  <c r="AB1406" i="2"/>
  <c r="BW1406" i="2"/>
  <c r="BG1406" i="2"/>
  <c r="AQ1406" i="2"/>
  <c r="AA1406" i="2"/>
  <c r="BV1406" i="2"/>
  <c r="BF1406" i="2"/>
  <c r="AP1406" i="2"/>
  <c r="Z1406" i="2"/>
  <c r="BU1406" i="2"/>
  <c r="BE1406" i="2"/>
  <c r="AO1406" i="2"/>
  <c r="Y1406" i="2"/>
  <c r="BT1406" i="2"/>
  <c r="BD1406" i="2"/>
  <c r="AN1406" i="2"/>
  <c r="X1406" i="2"/>
  <c r="BS1406" i="2"/>
  <c r="BC1406" i="2"/>
  <c r="AM1406" i="2"/>
  <c r="W1406" i="2"/>
  <c r="BR1406" i="2"/>
  <c r="BB1406" i="2"/>
  <c r="AL1406" i="2"/>
  <c r="V1406" i="2"/>
  <c r="BQ1406" i="2"/>
  <c r="BA1406" i="2"/>
  <c r="AK1406" i="2"/>
  <c r="U1406" i="2"/>
  <c r="CF1406" i="2"/>
  <c r="BO1406" i="2"/>
  <c r="AY1406" i="2"/>
  <c r="AI1406" i="2"/>
  <c r="CD1406" i="2"/>
  <c r="BN1406" i="2"/>
  <c r="AX1406" i="2"/>
  <c r="AH1406" i="2"/>
  <c r="BK1406" i="2"/>
  <c r="AU1406" i="2"/>
  <c r="AE1406" i="2"/>
  <c r="BP1406" i="2"/>
  <c r="BM1406" i="2"/>
  <c r="BL1406" i="2"/>
  <c r="AZ1406" i="2"/>
  <c r="AW1406" i="2"/>
  <c r="AV1406" i="2"/>
  <c r="AJ1406" i="2"/>
  <c r="AG1406" i="2"/>
  <c r="AF1406" i="2"/>
  <c r="CG1406" i="2"/>
  <c r="BQ1455" i="2"/>
  <c r="CB1455" i="2"/>
  <c r="BK1455" i="2"/>
  <c r="AU1455" i="2"/>
  <c r="AE1455" i="2"/>
  <c r="CA1455" i="2"/>
  <c r="BJ1455" i="2"/>
  <c r="AT1455" i="2"/>
  <c r="AD1455" i="2"/>
  <c r="BZ1455" i="2"/>
  <c r="BI1455" i="2"/>
  <c r="AS1455" i="2"/>
  <c r="AC1455" i="2"/>
  <c r="BY1455" i="2"/>
  <c r="BH1455" i="2"/>
  <c r="AR1455" i="2"/>
  <c r="AB1455" i="2"/>
  <c r="BG1455" i="2"/>
  <c r="AQ1455" i="2"/>
  <c r="AA1455" i="2"/>
  <c r="BF1455" i="2"/>
  <c r="AP1455" i="2"/>
  <c r="Z1455" i="2"/>
  <c r="BE1455" i="2"/>
  <c r="AO1455" i="2"/>
  <c r="Y1455" i="2"/>
  <c r="BD1455" i="2"/>
  <c r="AN1455" i="2"/>
  <c r="X1455" i="2"/>
  <c r="BC1455" i="2"/>
  <c r="AM1455" i="2"/>
  <c r="W1455" i="2"/>
  <c r="BS1455" i="2"/>
  <c r="BB1455" i="2"/>
  <c r="AL1455" i="2"/>
  <c r="V1455" i="2"/>
  <c r="BR1455" i="2"/>
  <c r="BA1455" i="2"/>
  <c r="AK1455" i="2"/>
  <c r="U1455" i="2"/>
  <c r="BP1455" i="2"/>
  <c r="AZ1455" i="2"/>
  <c r="AJ1455" i="2"/>
  <c r="CG1455" i="2"/>
  <c r="BO1455" i="2"/>
  <c r="AY1455" i="2"/>
  <c r="AI1455" i="2"/>
  <c r="CC1455" i="2"/>
  <c r="BL1455" i="2"/>
  <c r="AV1455" i="2"/>
  <c r="AF1455" i="2"/>
  <c r="CD1455" i="2"/>
  <c r="BN1455" i="2"/>
  <c r="BM1455" i="2"/>
  <c r="AX1455" i="2"/>
  <c r="AW1455" i="2"/>
  <c r="AH1455" i="2"/>
  <c r="AG1455" i="2"/>
  <c r="CF1455" i="2"/>
  <c r="BZ1504" i="2"/>
  <c r="BJ1504" i="2"/>
  <c r="AT1504" i="2"/>
  <c r="AD1504" i="2"/>
  <c r="BY1504" i="2"/>
  <c r="BI1504" i="2"/>
  <c r="AS1504" i="2"/>
  <c r="AC1504" i="2"/>
  <c r="BX1504" i="2"/>
  <c r="BH1504" i="2"/>
  <c r="AR1504" i="2"/>
  <c r="AB1504" i="2"/>
  <c r="BV1504" i="2"/>
  <c r="BF1504" i="2"/>
  <c r="AP1504" i="2"/>
  <c r="Z1504" i="2"/>
  <c r="BU1504" i="2"/>
  <c r="BE1504" i="2"/>
  <c r="AO1504" i="2"/>
  <c r="Y1504" i="2"/>
  <c r="BT1504" i="2"/>
  <c r="BD1504" i="2"/>
  <c r="AN1504" i="2"/>
  <c r="X1504" i="2"/>
  <c r="BS1504" i="2"/>
  <c r="BC1504" i="2"/>
  <c r="AM1504" i="2"/>
  <c r="W1504" i="2"/>
  <c r="BR1504" i="2"/>
  <c r="BB1504" i="2"/>
  <c r="AL1504" i="2"/>
  <c r="V1504" i="2"/>
  <c r="BQ1504" i="2"/>
  <c r="BA1504" i="2"/>
  <c r="AK1504" i="2"/>
  <c r="U1504" i="2"/>
  <c r="BP1504" i="2"/>
  <c r="AZ1504" i="2"/>
  <c r="AJ1504" i="2"/>
  <c r="BO1504" i="2"/>
  <c r="AY1504" i="2"/>
  <c r="AI1504" i="2"/>
  <c r="BN1504" i="2"/>
  <c r="AX1504" i="2"/>
  <c r="AH1504" i="2"/>
  <c r="BM1504" i="2"/>
  <c r="AW1504" i="2"/>
  <c r="AG1504" i="2"/>
  <c r="BL1504" i="2"/>
  <c r="AV1504" i="2"/>
  <c r="AF1504" i="2"/>
  <c r="CA1504" i="2"/>
  <c r="BW1504" i="2"/>
  <c r="BK1504" i="2"/>
  <c r="BG1504" i="2"/>
  <c r="AU1504" i="2"/>
  <c r="AQ1504" i="2"/>
  <c r="AE1504" i="2"/>
  <c r="AA1504" i="2"/>
  <c r="BV1552" i="2"/>
  <c r="BF1552" i="2"/>
  <c r="AP1552" i="2"/>
  <c r="Z1552" i="2"/>
  <c r="BU1552" i="2"/>
  <c r="BE1552" i="2"/>
  <c r="AO1552" i="2"/>
  <c r="Y1552" i="2"/>
  <c r="BT1552" i="2"/>
  <c r="BD1552" i="2"/>
  <c r="AN1552" i="2"/>
  <c r="X1552" i="2"/>
  <c r="BS1552" i="2"/>
  <c r="BC1552" i="2"/>
  <c r="AM1552" i="2"/>
  <c r="W1552" i="2"/>
  <c r="BQ1552" i="2"/>
  <c r="BA1552" i="2"/>
  <c r="AK1552" i="2"/>
  <c r="U1552" i="2"/>
  <c r="BP1552" i="2"/>
  <c r="AZ1552" i="2"/>
  <c r="AJ1552" i="2"/>
  <c r="BO1552" i="2"/>
  <c r="AY1552" i="2"/>
  <c r="AI1552" i="2"/>
  <c r="BN1552" i="2"/>
  <c r="AX1552" i="2"/>
  <c r="AH1552" i="2"/>
  <c r="BM1552" i="2"/>
  <c r="AW1552" i="2"/>
  <c r="AG1552" i="2"/>
  <c r="BL1552" i="2"/>
  <c r="AV1552" i="2"/>
  <c r="AF1552" i="2"/>
  <c r="CA1552" i="2"/>
  <c r="BK1552" i="2"/>
  <c r="AU1552" i="2"/>
  <c r="AE1552" i="2"/>
  <c r="BZ1552" i="2"/>
  <c r="BJ1552" i="2"/>
  <c r="AT1552" i="2"/>
  <c r="AD1552" i="2"/>
  <c r="BY1552" i="2"/>
  <c r="BI1552" i="2"/>
  <c r="AS1552" i="2"/>
  <c r="AC1552" i="2"/>
  <c r="BX1552" i="2"/>
  <c r="BH1552" i="2"/>
  <c r="AR1552" i="2"/>
  <c r="AB1552" i="2"/>
  <c r="AQ1552" i="2"/>
  <c r="AL1552" i="2"/>
  <c r="AA1552" i="2"/>
  <c r="BW1552" i="2"/>
  <c r="BR1552" i="2"/>
  <c r="BG1552" i="2"/>
  <c r="BB1552" i="2"/>
  <c r="V1552" i="2"/>
  <c r="BK1604" i="2"/>
  <c r="CA1604" i="2"/>
  <c r="BJ1604" i="2"/>
  <c r="AT1604" i="2"/>
  <c r="AD1604" i="2"/>
  <c r="BZ1604" i="2"/>
  <c r="BI1604" i="2"/>
  <c r="AS1604" i="2"/>
  <c r="AC1604" i="2"/>
  <c r="BY1604" i="2"/>
  <c r="BH1604" i="2"/>
  <c r="AR1604" i="2"/>
  <c r="AB1604" i="2"/>
  <c r="BG1604" i="2"/>
  <c r="AQ1604" i="2"/>
  <c r="AA1604" i="2"/>
  <c r="BF1604" i="2"/>
  <c r="AP1604" i="2"/>
  <c r="Z1604" i="2"/>
  <c r="BE1604" i="2"/>
  <c r="AO1604" i="2"/>
  <c r="Y1604" i="2"/>
  <c r="BD1604" i="2"/>
  <c r="AN1604" i="2"/>
  <c r="X1604" i="2"/>
  <c r="BC1604" i="2"/>
  <c r="AM1604" i="2"/>
  <c r="W1604" i="2"/>
  <c r="BB1604" i="2"/>
  <c r="AL1604" i="2"/>
  <c r="V1604" i="2"/>
  <c r="BA1604" i="2"/>
  <c r="AK1604" i="2"/>
  <c r="U1604" i="2"/>
  <c r="AZ1604" i="2"/>
  <c r="AJ1604" i="2"/>
  <c r="CG1604" i="2"/>
  <c r="AY1604" i="2"/>
  <c r="AI1604" i="2"/>
  <c r="CF1604" i="2"/>
  <c r="BO1604" i="2"/>
  <c r="AX1604" i="2"/>
  <c r="AH1604" i="2"/>
  <c r="CD1604" i="2"/>
  <c r="BN1604" i="2"/>
  <c r="AW1604" i="2"/>
  <c r="AG1604" i="2"/>
  <c r="CC1604" i="2"/>
  <c r="BM1604" i="2"/>
  <c r="AV1604" i="2"/>
  <c r="AF1604" i="2"/>
  <c r="CB1604" i="2"/>
  <c r="BL1604" i="2"/>
  <c r="AU1604" i="2"/>
  <c r="AE1604" i="2"/>
  <c r="BX1653" i="2"/>
  <c r="AR1653" i="2"/>
  <c r="AB1653" i="2"/>
  <c r="BW1653" i="2"/>
  <c r="AQ1653" i="2"/>
  <c r="AA1653" i="2"/>
  <c r="BF1653" i="2"/>
  <c r="AP1653" i="2"/>
  <c r="Z1653" i="2"/>
  <c r="BE1653" i="2"/>
  <c r="AO1653" i="2"/>
  <c r="Y1653" i="2"/>
  <c r="BD1653" i="2"/>
  <c r="AN1653" i="2"/>
  <c r="X1653" i="2"/>
  <c r="BC1653" i="2"/>
  <c r="AM1653" i="2"/>
  <c r="W1653" i="2"/>
  <c r="BB1653" i="2"/>
  <c r="AL1653" i="2"/>
  <c r="V1653" i="2"/>
  <c r="BA1653" i="2"/>
  <c r="AK1653" i="2"/>
  <c r="U1653" i="2"/>
  <c r="CG1653" i="2"/>
  <c r="AZ1653" i="2"/>
  <c r="AJ1653" i="2"/>
  <c r="CF1653" i="2"/>
  <c r="AY1653" i="2"/>
  <c r="AI1653" i="2"/>
  <c r="CD1653" i="2"/>
  <c r="AX1653" i="2"/>
  <c r="AH1653" i="2"/>
  <c r="AW1653" i="2"/>
  <c r="AG1653" i="2"/>
  <c r="CB1653" i="2"/>
  <c r="AV1653" i="2"/>
  <c r="AF1653" i="2"/>
  <c r="CA1653" i="2"/>
  <c r="AU1653" i="2"/>
  <c r="AE1653" i="2"/>
  <c r="BZ1653" i="2"/>
  <c r="AT1653" i="2"/>
  <c r="AD1653" i="2"/>
  <c r="BY1653" i="2"/>
  <c r="AS1653" i="2"/>
  <c r="AC1653" i="2"/>
  <c r="BW1749" i="2"/>
  <c r="AQ1749" i="2"/>
  <c r="AA1749" i="2"/>
  <c r="BF1749" i="2"/>
  <c r="AP1749" i="2"/>
  <c r="Z1749" i="2"/>
  <c r="BE1749" i="2"/>
  <c r="AO1749" i="2"/>
  <c r="Y1749" i="2"/>
  <c r="BD1749" i="2"/>
  <c r="AN1749" i="2"/>
  <c r="X1749" i="2"/>
  <c r="BC1749" i="2"/>
  <c r="AM1749" i="2"/>
  <c r="W1749" i="2"/>
  <c r="BB1749" i="2"/>
  <c r="AL1749" i="2"/>
  <c r="V1749" i="2"/>
  <c r="BA1749" i="2"/>
  <c r="AK1749" i="2"/>
  <c r="U1749" i="2"/>
  <c r="CG1749" i="2"/>
  <c r="AZ1749" i="2"/>
  <c r="AJ1749" i="2"/>
  <c r="CF1749" i="2"/>
  <c r="AY1749" i="2"/>
  <c r="AI1749" i="2"/>
  <c r="CD1749" i="2"/>
  <c r="AX1749" i="2"/>
  <c r="AH1749" i="2"/>
  <c r="AW1749" i="2"/>
  <c r="AG1749" i="2"/>
  <c r="CB1749" i="2"/>
  <c r="AV1749" i="2"/>
  <c r="AF1749" i="2"/>
  <c r="CA1749" i="2"/>
  <c r="AU1749" i="2"/>
  <c r="AE1749" i="2"/>
  <c r="BZ1749" i="2"/>
  <c r="AT1749" i="2"/>
  <c r="AD1749" i="2"/>
  <c r="BY1749" i="2"/>
  <c r="AS1749" i="2"/>
  <c r="AC1749" i="2"/>
  <c r="BX1749" i="2"/>
  <c r="AR1749" i="2"/>
  <c r="AB1749" i="2"/>
  <c r="CG1798" i="2"/>
  <c r="AZ1798" i="2"/>
  <c r="AJ1798" i="2"/>
  <c r="CF1798" i="2"/>
  <c r="BO1798" i="2"/>
  <c r="AY1798" i="2"/>
  <c r="AI1798" i="2"/>
  <c r="CD1798" i="2"/>
  <c r="BN1798" i="2"/>
  <c r="AX1798" i="2"/>
  <c r="AH1798" i="2"/>
  <c r="CC1798" i="2"/>
  <c r="BM1798" i="2"/>
  <c r="AW1798" i="2"/>
  <c r="AG1798" i="2"/>
  <c r="CB1798" i="2"/>
  <c r="BL1798" i="2"/>
  <c r="AV1798" i="2"/>
  <c r="AF1798" i="2"/>
  <c r="CA1798" i="2"/>
  <c r="BK1798" i="2"/>
  <c r="AU1798" i="2"/>
  <c r="AE1798" i="2"/>
  <c r="BZ1798" i="2"/>
  <c r="BJ1798" i="2"/>
  <c r="AT1798" i="2"/>
  <c r="AD1798" i="2"/>
  <c r="BY1798" i="2"/>
  <c r="BI1798" i="2"/>
  <c r="AS1798" i="2"/>
  <c r="AC1798" i="2"/>
  <c r="BH1798" i="2"/>
  <c r="AR1798" i="2"/>
  <c r="AB1798" i="2"/>
  <c r="BG1798" i="2"/>
  <c r="AQ1798" i="2"/>
  <c r="AA1798" i="2"/>
  <c r="BF1798" i="2"/>
  <c r="AP1798" i="2"/>
  <c r="Z1798" i="2"/>
  <c r="BE1798" i="2"/>
  <c r="AO1798" i="2"/>
  <c r="Y1798" i="2"/>
  <c r="BD1798" i="2"/>
  <c r="AN1798" i="2"/>
  <c r="X1798" i="2"/>
  <c r="BC1798" i="2"/>
  <c r="AM1798" i="2"/>
  <c r="W1798" i="2"/>
  <c r="V1798" i="2"/>
  <c r="U1798" i="2"/>
  <c r="BB1798" i="2"/>
  <c r="BA1798" i="2"/>
  <c r="AL1798" i="2"/>
  <c r="AK1798" i="2"/>
  <c r="CG1848" i="2"/>
  <c r="BP1848" i="2"/>
  <c r="AZ1848" i="2"/>
  <c r="AJ1848" i="2"/>
  <c r="CF1848" i="2"/>
  <c r="BO1848" i="2"/>
  <c r="AY1848" i="2"/>
  <c r="AI1848" i="2"/>
  <c r="CD1848" i="2"/>
  <c r="BN1848" i="2"/>
  <c r="AX1848" i="2"/>
  <c r="AH1848" i="2"/>
  <c r="BM1848" i="2"/>
  <c r="AW1848" i="2"/>
  <c r="AG1848" i="2"/>
  <c r="BL1848" i="2"/>
  <c r="AV1848" i="2"/>
  <c r="AF1848" i="2"/>
  <c r="BK1848" i="2"/>
  <c r="AU1848" i="2"/>
  <c r="AE1848" i="2"/>
  <c r="BJ1848" i="2"/>
  <c r="AT1848" i="2"/>
  <c r="AD1848" i="2"/>
  <c r="BI1848" i="2"/>
  <c r="AS1848" i="2"/>
  <c r="AC1848" i="2"/>
  <c r="BH1848" i="2"/>
  <c r="AR1848" i="2"/>
  <c r="AB1848" i="2"/>
  <c r="BW1848" i="2"/>
  <c r="BG1848" i="2"/>
  <c r="AQ1848" i="2"/>
  <c r="AA1848" i="2"/>
  <c r="BV1848" i="2"/>
  <c r="BF1848" i="2"/>
  <c r="AP1848" i="2"/>
  <c r="Z1848" i="2"/>
  <c r="BU1848" i="2"/>
  <c r="BE1848" i="2"/>
  <c r="AO1848" i="2"/>
  <c r="Y1848" i="2"/>
  <c r="BT1848" i="2"/>
  <c r="BD1848" i="2"/>
  <c r="AN1848" i="2"/>
  <c r="X1848" i="2"/>
  <c r="BS1848" i="2"/>
  <c r="BC1848" i="2"/>
  <c r="AM1848" i="2"/>
  <c r="W1848" i="2"/>
  <c r="BR1848" i="2"/>
  <c r="BQ1848" i="2"/>
  <c r="BB1848" i="2"/>
  <c r="BA1848" i="2"/>
  <c r="AL1848" i="2"/>
  <c r="AK1848" i="2"/>
  <c r="V1848" i="2"/>
  <c r="U1848" i="2"/>
  <c r="CB1896" i="2"/>
  <c r="BL1896" i="2"/>
  <c r="AV1896" i="2"/>
  <c r="AF1896" i="2"/>
  <c r="CA1896" i="2"/>
  <c r="BK1896" i="2"/>
  <c r="AU1896" i="2"/>
  <c r="AE1896" i="2"/>
  <c r="BZ1896" i="2"/>
  <c r="BJ1896" i="2"/>
  <c r="AT1896" i="2"/>
  <c r="AD1896" i="2"/>
  <c r="BY1896" i="2"/>
  <c r="BI1896" i="2"/>
  <c r="AS1896" i="2"/>
  <c r="AC1896" i="2"/>
  <c r="BX1896" i="2"/>
  <c r="BH1896" i="2"/>
  <c r="AR1896" i="2"/>
  <c r="AB1896" i="2"/>
  <c r="BW1896" i="2"/>
  <c r="BG1896" i="2"/>
  <c r="AQ1896" i="2"/>
  <c r="AA1896" i="2"/>
  <c r="BV1896" i="2"/>
  <c r="BF1896" i="2"/>
  <c r="AP1896" i="2"/>
  <c r="Z1896" i="2"/>
  <c r="BU1896" i="2"/>
  <c r="BE1896" i="2"/>
  <c r="AO1896" i="2"/>
  <c r="Y1896" i="2"/>
  <c r="BD1896" i="2"/>
  <c r="AN1896" i="2"/>
  <c r="X1896" i="2"/>
  <c r="BC1896" i="2"/>
  <c r="AM1896" i="2"/>
  <c r="W1896" i="2"/>
  <c r="BB1896" i="2"/>
  <c r="AL1896" i="2"/>
  <c r="V1896" i="2"/>
  <c r="CG1896" i="2"/>
  <c r="AZ1896" i="2"/>
  <c r="AJ1896" i="2"/>
  <c r="CF1896" i="2"/>
  <c r="BO1896" i="2"/>
  <c r="AY1896" i="2"/>
  <c r="AI1896" i="2"/>
  <c r="BM1896" i="2"/>
  <c r="BA1896" i="2"/>
  <c r="AX1896" i="2"/>
  <c r="AW1896" i="2"/>
  <c r="AK1896" i="2"/>
  <c r="AH1896" i="2"/>
  <c r="AG1896" i="2"/>
  <c r="U1896" i="2"/>
  <c r="CD1896" i="2"/>
  <c r="CC1896" i="2"/>
  <c r="BN1896" i="2"/>
  <c r="BL1945" i="2"/>
  <c r="AV1945" i="2"/>
  <c r="AF1945" i="2"/>
  <c r="BK1945" i="2"/>
  <c r="AU1945" i="2"/>
  <c r="AE1945" i="2"/>
  <c r="BJ1945" i="2"/>
  <c r="AT1945" i="2"/>
  <c r="AD1945" i="2"/>
  <c r="BI1945" i="2"/>
  <c r="AS1945" i="2"/>
  <c r="AC1945" i="2"/>
  <c r="BH1945" i="2"/>
  <c r="AR1945" i="2"/>
  <c r="AB1945" i="2"/>
  <c r="BW1945" i="2"/>
  <c r="BG1945" i="2"/>
  <c r="AQ1945" i="2"/>
  <c r="AA1945" i="2"/>
  <c r="BV1945" i="2"/>
  <c r="BF1945" i="2"/>
  <c r="AP1945" i="2"/>
  <c r="Z1945" i="2"/>
  <c r="BU1945" i="2"/>
  <c r="BE1945" i="2"/>
  <c r="AO1945" i="2"/>
  <c r="Y1945" i="2"/>
  <c r="BT1945" i="2"/>
  <c r="BD1945" i="2"/>
  <c r="AN1945" i="2"/>
  <c r="X1945" i="2"/>
  <c r="BS1945" i="2"/>
  <c r="BC1945" i="2"/>
  <c r="AM1945" i="2"/>
  <c r="W1945" i="2"/>
  <c r="BR1945" i="2"/>
  <c r="BB1945" i="2"/>
  <c r="AL1945" i="2"/>
  <c r="V1945" i="2"/>
  <c r="BQ1945" i="2"/>
  <c r="BA1945" i="2"/>
  <c r="AK1945" i="2"/>
  <c r="U1945" i="2"/>
  <c r="CG1945" i="2"/>
  <c r="BP1945" i="2"/>
  <c r="AZ1945" i="2"/>
  <c r="AJ1945" i="2"/>
  <c r="CF1945" i="2"/>
  <c r="BO1945" i="2"/>
  <c r="AY1945" i="2"/>
  <c r="AI1945" i="2"/>
  <c r="CD1945" i="2"/>
  <c r="BN1945" i="2"/>
  <c r="BM1945" i="2"/>
  <c r="AX1945" i="2"/>
  <c r="AW1945" i="2"/>
  <c r="AG1945" i="2"/>
  <c r="AH1945" i="2"/>
  <c r="CD1997" i="2"/>
  <c r="BN1997" i="2"/>
  <c r="AX1997" i="2"/>
  <c r="AH1997" i="2"/>
  <c r="CC1997" i="2"/>
  <c r="BM1997" i="2"/>
  <c r="AW1997" i="2"/>
  <c r="AG1997" i="2"/>
  <c r="CB1997" i="2"/>
  <c r="BL1997" i="2"/>
  <c r="AV1997" i="2"/>
  <c r="AF1997" i="2"/>
  <c r="BZ1997" i="2"/>
  <c r="BJ1997" i="2"/>
  <c r="AT1997" i="2"/>
  <c r="AD1997" i="2"/>
  <c r="BY1997" i="2"/>
  <c r="AS1997" i="2"/>
  <c r="AC1997" i="2"/>
  <c r="BX1997" i="2"/>
  <c r="AR1997" i="2"/>
  <c r="AB1997" i="2"/>
  <c r="BW1997" i="2"/>
  <c r="AQ1997" i="2"/>
  <c r="AA1997" i="2"/>
  <c r="BV1997" i="2"/>
  <c r="AP1997" i="2"/>
  <c r="Z1997" i="2"/>
  <c r="BU1997" i="2"/>
  <c r="AO1997" i="2"/>
  <c r="Y1997" i="2"/>
  <c r="BT1997" i="2"/>
  <c r="AN1997" i="2"/>
  <c r="X1997" i="2"/>
  <c r="BS1997" i="2"/>
  <c r="AM1997" i="2"/>
  <c r="W1997" i="2"/>
  <c r="BR1997" i="2"/>
  <c r="BB1997" i="2"/>
  <c r="AL1997" i="2"/>
  <c r="V1997" i="2"/>
  <c r="BQ1997" i="2"/>
  <c r="BA1997" i="2"/>
  <c r="AK1997" i="2"/>
  <c r="U1997" i="2"/>
  <c r="CG1997" i="2"/>
  <c r="BP1997" i="2"/>
  <c r="AZ1997" i="2"/>
  <c r="AJ1997" i="2"/>
  <c r="BK1997" i="2"/>
  <c r="AY1997" i="2"/>
  <c r="AU1997" i="2"/>
  <c r="AI1997" i="2"/>
  <c r="AE1997" i="2"/>
  <c r="CF1997" i="2"/>
  <c r="CA1997" i="2"/>
  <c r="BO1997" i="2"/>
  <c r="BD2051" i="2"/>
  <c r="AN2051" i="2"/>
  <c r="X2051" i="2"/>
  <c r="BC2051" i="2"/>
  <c r="AM2051" i="2"/>
  <c r="W2051" i="2"/>
  <c r="BB2051" i="2"/>
  <c r="AL2051" i="2"/>
  <c r="V2051" i="2"/>
  <c r="BA2051" i="2"/>
  <c r="AK2051" i="2"/>
  <c r="U2051" i="2"/>
  <c r="CG2051" i="2"/>
  <c r="AZ2051" i="2"/>
  <c r="AJ2051" i="2"/>
  <c r="CF2051" i="2"/>
  <c r="AY2051" i="2"/>
  <c r="AI2051" i="2"/>
  <c r="CD2051" i="2"/>
  <c r="AX2051" i="2"/>
  <c r="AH2051" i="2"/>
  <c r="AW2051" i="2"/>
  <c r="AG2051" i="2"/>
  <c r="AV2051" i="2"/>
  <c r="AF2051" i="2"/>
  <c r="AU2051" i="2"/>
  <c r="AE2051" i="2"/>
  <c r="BJ2051" i="2"/>
  <c r="AT2051" i="2"/>
  <c r="AD2051" i="2"/>
  <c r="BI2051" i="2"/>
  <c r="AS2051" i="2"/>
  <c r="AC2051" i="2"/>
  <c r="BH2051" i="2"/>
  <c r="AR2051" i="2"/>
  <c r="AB2051" i="2"/>
  <c r="BG2051" i="2"/>
  <c r="AQ2051" i="2"/>
  <c r="AA2051" i="2"/>
  <c r="BF2051" i="2"/>
  <c r="BE2051" i="2"/>
  <c r="AP2051" i="2"/>
  <c r="AO2051" i="2"/>
  <c r="Z2051" i="2"/>
  <c r="Y2051" i="2"/>
  <c r="BT2101" i="2"/>
  <c r="BD2101" i="2"/>
  <c r="AN2101" i="2"/>
  <c r="X2101" i="2"/>
  <c r="BS2101" i="2"/>
  <c r="BC2101" i="2"/>
  <c r="AM2101" i="2"/>
  <c r="W2101" i="2"/>
  <c r="BR2101" i="2"/>
  <c r="BB2101" i="2"/>
  <c r="AL2101" i="2"/>
  <c r="V2101" i="2"/>
  <c r="BQ2101" i="2"/>
  <c r="BA2101" i="2"/>
  <c r="AK2101" i="2"/>
  <c r="U2101" i="2"/>
  <c r="CG2101" i="2"/>
  <c r="BP2101" i="2"/>
  <c r="AZ2101" i="2"/>
  <c r="AJ2101" i="2"/>
  <c r="CF2101" i="2"/>
  <c r="BO2101" i="2"/>
  <c r="AY2101" i="2"/>
  <c r="AI2101" i="2"/>
  <c r="CD2101" i="2"/>
  <c r="BN2101" i="2"/>
  <c r="AX2101" i="2"/>
  <c r="AH2101" i="2"/>
  <c r="BM2101" i="2"/>
  <c r="AW2101" i="2"/>
  <c r="AG2101" i="2"/>
  <c r="BL2101" i="2"/>
  <c r="AV2101" i="2"/>
  <c r="AF2101" i="2"/>
  <c r="BK2101" i="2"/>
  <c r="AU2101" i="2"/>
  <c r="AE2101" i="2"/>
  <c r="BJ2101" i="2"/>
  <c r="AT2101" i="2"/>
  <c r="AD2101" i="2"/>
  <c r="BI2101" i="2"/>
  <c r="AS2101" i="2"/>
  <c r="AC2101" i="2"/>
  <c r="BH2101" i="2"/>
  <c r="AR2101" i="2"/>
  <c r="AB2101" i="2"/>
  <c r="BW2101" i="2"/>
  <c r="BG2101" i="2"/>
  <c r="AQ2101" i="2"/>
  <c r="AA2101" i="2"/>
  <c r="BV2101" i="2"/>
  <c r="BU2101" i="2"/>
  <c r="BF2101" i="2"/>
  <c r="BE2101" i="2"/>
  <c r="AP2101" i="2"/>
  <c r="AO2101" i="2"/>
  <c r="Z2101" i="2"/>
  <c r="Y2101" i="2"/>
  <c r="BI2205" i="2"/>
  <c r="BH2205" i="2"/>
  <c r="BG2205" i="2"/>
  <c r="BV2205" i="2"/>
  <c r="BF2205" i="2"/>
  <c r="BU2205" i="2"/>
  <c r="BE2205" i="2"/>
  <c r="BT2205" i="2"/>
  <c r="BD2205" i="2"/>
  <c r="BS2205" i="2"/>
  <c r="BC2205" i="2"/>
  <c r="BR2205" i="2"/>
  <c r="BB2205" i="2"/>
  <c r="BQ2205" i="2"/>
  <c r="BA2205" i="2"/>
  <c r="BP2205" i="2"/>
  <c r="AZ2205" i="2"/>
  <c r="BO2205" i="2"/>
  <c r="AY2205" i="2"/>
  <c r="BN2205" i="2"/>
  <c r="AX2205" i="2"/>
  <c r="BL2205" i="2"/>
  <c r="AV2205" i="2"/>
  <c r="BK2205" i="2"/>
  <c r="AU2205" i="2"/>
  <c r="BJ2205" i="2"/>
  <c r="AT2205" i="2"/>
  <c r="BM2205" i="2"/>
  <c r="AW2205" i="2"/>
  <c r="CD2256" i="2"/>
  <c r="BN2256" i="2"/>
  <c r="AX2256" i="2"/>
  <c r="AH2256" i="2"/>
  <c r="CC2256" i="2"/>
  <c r="BM2256" i="2"/>
  <c r="AW2256" i="2"/>
  <c r="AG2256" i="2"/>
  <c r="CB2256" i="2"/>
  <c r="BL2256" i="2"/>
  <c r="AV2256" i="2"/>
  <c r="AF2256" i="2"/>
  <c r="CA2256" i="2"/>
  <c r="BK2256" i="2"/>
  <c r="AU2256" i="2"/>
  <c r="AE2256" i="2"/>
  <c r="BZ2256" i="2"/>
  <c r="BJ2256" i="2"/>
  <c r="AT2256" i="2"/>
  <c r="AD2256" i="2"/>
  <c r="BY2256" i="2"/>
  <c r="BI2256" i="2"/>
  <c r="AS2256" i="2"/>
  <c r="AC2256" i="2"/>
  <c r="BH2256" i="2"/>
  <c r="AR2256" i="2"/>
  <c r="AB2256" i="2"/>
  <c r="BG2256" i="2"/>
  <c r="AQ2256" i="2"/>
  <c r="AA2256" i="2"/>
  <c r="BF2256" i="2"/>
  <c r="AP2256" i="2"/>
  <c r="Z2256" i="2"/>
  <c r="BE2256" i="2"/>
  <c r="AO2256" i="2"/>
  <c r="Y2256" i="2"/>
  <c r="BD2256" i="2"/>
  <c r="AN2256" i="2"/>
  <c r="X2256" i="2"/>
  <c r="BS2256" i="2"/>
  <c r="BC2256" i="2"/>
  <c r="AM2256" i="2"/>
  <c r="W2256" i="2"/>
  <c r="BR2256" i="2"/>
  <c r="BB2256" i="2"/>
  <c r="AL2256" i="2"/>
  <c r="V2256" i="2"/>
  <c r="BQ2256" i="2"/>
  <c r="BA2256" i="2"/>
  <c r="AK2256" i="2"/>
  <c r="U2256" i="2"/>
  <c r="CG2256" i="2"/>
  <c r="BP2256" i="2"/>
  <c r="AZ2256" i="2"/>
  <c r="AJ2256" i="2"/>
  <c r="CF2256" i="2"/>
  <c r="BO2256" i="2"/>
  <c r="AY2256" i="2"/>
  <c r="AI2256" i="2"/>
  <c r="BA2308" i="2"/>
  <c r="AK2308" i="2"/>
  <c r="U2308" i="2"/>
  <c r="CG2308" i="2"/>
  <c r="AZ2308" i="2"/>
  <c r="AJ2308" i="2"/>
  <c r="BO2308" i="2"/>
  <c r="AY2308" i="2"/>
  <c r="AI2308" i="2"/>
  <c r="CC2308" i="2"/>
  <c r="BM2308" i="2"/>
  <c r="AW2308" i="2"/>
  <c r="AG2308" i="2"/>
  <c r="CB2308" i="2"/>
  <c r="BL2308" i="2"/>
  <c r="AV2308" i="2"/>
  <c r="AF2308" i="2"/>
  <c r="CA2308" i="2"/>
  <c r="BK2308" i="2"/>
  <c r="AU2308" i="2"/>
  <c r="AE2308" i="2"/>
  <c r="BZ2308" i="2"/>
  <c r="BJ2308" i="2"/>
  <c r="AT2308" i="2"/>
  <c r="AD2308" i="2"/>
  <c r="BY2308" i="2"/>
  <c r="BI2308" i="2"/>
  <c r="AS2308" i="2"/>
  <c r="AC2308" i="2"/>
  <c r="BX2308" i="2"/>
  <c r="BH2308" i="2"/>
  <c r="AR2308" i="2"/>
  <c r="AB2308" i="2"/>
  <c r="BW2308" i="2"/>
  <c r="BG2308" i="2"/>
  <c r="AQ2308" i="2"/>
  <c r="AA2308" i="2"/>
  <c r="BV2308" i="2"/>
  <c r="BF2308" i="2"/>
  <c r="AP2308" i="2"/>
  <c r="Z2308" i="2"/>
  <c r="BD2308" i="2"/>
  <c r="AN2308" i="2"/>
  <c r="X2308" i="2"/>
  <c r="BB2308" i="2"/>
  <c r="AL2308" i="2"/>
  <c r="V2308" i="2"/>
  <c r="BN2308" i="2"/>
  <c r="BE2308" i="2"/>
  <c r="BC2308" i="2"/>
  <c r="AX2308" i="2"/>
  <c r="AO2308" i="2"/>
  <c r="AM2308" i="2"/>
  <c r="AH2308" i="2"/>
  <c r="Y2308" i="2"/>
  <c r="W2308" i="2"/>
  <c r="BU2308" i="2"/>
  <c r="BQ2358" i="2"/>
  <c r="BA2358" i="2"/>
  <c r="AK2358" i="2"/>
  <c r="U2358" i="2"/>
  <c r="CG2358" i="2"/>
  <c r="BP2358" i="2"/>
  <c r="AZ2358" i="2"/>
  <c r="AJ2358" i="2"/>
  <c r="CF2358" i="2"/>
  <c r="BO2358" i="2"/>
  <c r="AY2358" i="2"/>
  <c r="AI2358" i="2"/>
  <c r="CC2358" i="2"/>
  <c r="BM2358" i="2"/>
  <c r="AW2358" i="2"/>
  <c r="AG2358" i="2"/>
  <c r="CB2358" i="2"/>
  <c r="BL2358" i="2"/>
  <c r="AV2358" i="2"/>
  <c r="AF2358" i="2"/>
  <c r="CA2358" i="2"/>
  <c r="BK2358" i="2"/>
  <c r="AU2358" i="2"/>
  <c r="AE2358" i="2"/>
  <c r="BZ2358" i="2"/>
  <c r="BJ2358" i="2"/>
  <c r="AT2358" i="2"/>
  <c r="AD2358" i="2"/>
  <c r="BY2358" i="2"/>
  <c r="BI2358" i="2"/>
  <c r="AS2358" i="2"/>
  <c r="AC2358" i="2"/>
  <c r="BH2358" i="2"/>
  <c r="AR2358" i="2"/>
  <c r="AB2358" i="2"/>
  <c r="BG2358" i="2"/>
  <c r="AQ2358" i="2"/>
  <c r="AA2358" i="2"/>
  <c r="BF2358" i="2"/>
  <c r="AP2358" i="2"/>
  <c r="Z2358" i="2"/>
  <c r="BE2358" i="2"/>
  <c r="AO2358" i="2"/>
  <c r="Y2358" i="2"/>
  <c r="BD2358" i="2"/>
  <c r="AN2358" i="2"/>
  <c r="X2358" i="2"/>
  <c r="BR2358" i="2"/>
  <c r="BB2358" i="2"/>
  <c r="AL2358" i="2"/>
  <c r="V2358" i="2"/>
  <c r="CD2358" i="2"/>
  <c r="BS2358" i="2"/>
  <c r="BN2358" i="2"/>
  <c r="BC2358" i="2"/>
  <c r="AX2358" i="2"/>
  <c r="AM2358" i="2"/>
  <c r="AH2358" i="2"/>
  <c r="W2358" i="2"/>
  <c r="CG51" i="2"/>
  <c r="CF51" i="2"/>
  <c r="CD51" i="2"/>
  <c r="CC51" i="2"/>
  <c r="CB51" i="2"/>
  <c r="CA51" i="2"/>
  <c r="BZ51" i="2"/>
  <c r="BY51" i="2"/>
  <c r="BX51" i="2"/>
  <c r="BW51" i="2"/>
  <c r="BV51" i="2"/>
  <c r="BU51" i="2"/>
  <c r="BT51" i="2"/>
  <c r="CB750" i="2"/>
  <c r="AV750" i="2"/>
  <c r="AF750" i="2"/>
  <c r="CA750" i="2"/>
  <c r="AU750" i="2"/>
  <c r="AE750" i="2"/>
  <c r="BZ750" i="2"/>
  <c r="AT750" i="2"/>
  <c r="AD750" i="2"/>
  <c r="BY750" i="2"/>
  <c r="AS750" i="2"/>
  <c r="AC750" i="2"/>
  <c r="BX750" i="2"/>
  <c r="AR750" i="2"/>
  <c r="AB750" i="2"/>
  <c r="BW750" i="2"/>
  <c r="AQ750" i="2"/>
  <c r="AA750" i="2"/>
  <c r="BV750" i="2"/>
  <c r="AP750" i="2"/>
  <c r="Z750" i="2"/>
  <c r="BU750" i="2"/>
  <c r="AO750" i="2"/>
  <c r="Y750" i="2"/>
  <c r="BT750" i="2"/>
  <c r="AN750" i="2"/>
  <c r="X750" i="2"/>
  <c r="BS750" i="2"/>
  <c r="AM750" i="2"/>
  <c r="W750" i="2"/>
  <c r="BR750" i="2"/>
  <c r="BB750" i="2"/>
  <c r="AL750" i="2"/>
  <c r="V750" i="2"/>
  <c r="BQ750" i="2"/>
  <c r="BA750" i="2"/>
  <c r="AK750" i="2"/>
  <c r="U750" i="2"/>
  <c r="CG750" i="2"/>
  <c r="AZ750" i="2"/>
  <c r="AJ750" i="2"/>
  <c r="CF750" i="2"/>
  <c r="AY750" i="2"/>
  <c r="AI750" i="2"/>
  <c r="CD750" i="2"/>
  <c r="AX750" i="2"/>
  <c r="AH750" i="2"/>
  <c r="AG750" i="2"/>
  <c r="CC750" i="2"/>
  <c r="AW750" i="2"/>
  <c r="CF1461" i="2"/>
  <c r="BO1461" i="2"/>
  <c r="AY1461" i="2"/>
  <c r="AI1461" i="2"/>
  <c r="CD1461" i="2"/>
  <c r="BN1461" i="2"/>
  <c r="AX1461" i="2"/>
  <c r="AH1461" i="2"/>
  <c r="CC1461" i="2"/>
  <c r="BM1461" i="2"/>
  <c r="AW1461" i="2"/>
  <c r="AG1461" i="2"/>
  <c r="CA1461" i="2"/>
  <c r="BK1461" i="2"/>
  <c r="AU1461" i="2"/>
  <c r="AE1461" i="2"/>
  <c r="BZ1461" i="2"/>
  <c r="BJ1461" i="2"/>
  <c r="AT1461" i="2"/>
  <c r="AD1461" i="2"/>
  <c r="BY1461" i="2"/>
  <c r="BI1461" i="2"/>
  <c r="AS1461" i="2"/>
  <c r="AC1461" i="2"/>
  <c r="BH1461" i="2"/>
  <c r="AR1461" i="2"/>
  <c r="AB1461" i="2"/>
  <c r="BG1461" i="2"/>
  <c r="AQ1461" i="2"/>
  <c r="AA1461" i="2"/>
  <c r="BF1461" i="2"/>
  <c r="AP1461" i="2"/>
  <c r="Z1461" i="2"/>
  <c r="BE1461" i="2"/>
  <c r="AO1461" i="2"/>
  <c r="Y1461" i="2"/>
  <c r="BD1461" i="2"/>
  <c r="AN1461" i="2"/>
  <c r="X1461" i="2"/>
  <c r="BS1461" i="2"/>
  <c r="BC1461" i="2"/>
  <c r="AM1461" i="2"/>
  <c r="W1461" i="2"/>
  <c r="BR1461" i="2"/>
  <c r="BB1461" i="2"/>
  <c r="AL1461" i="2"/>
  <c r="V1461" i="2"/>
  <c r="BQ1461" i="2"/>
  <c r="BA1461" i="2"/>
  <c r="AK1461" i="2"/>
  <c r="U1461" i="2"/>
  <c r="AJ1461" i="2"/>
  <c r="AF1461" i="2"/>
  <c r="CG1461" i="2"/>
  <c r="CB1461" i="2"/>
  <c r="BP1461" i="2"/>
  <c r="AV1461" i="2"/>
  <c r="BL1461" i="2"/>
  <c r="AZ1461" i="2"/>
  <c r="BT1854" i="2"/>
  <c r="BD1854" i="2"/>
  <c r="AN1854" i="2"/>
  <c r="X1854" i="2"/>
  <c r="BS1854" i="2"/>
  <c r="BC1854" i="2"/>
  <c r="AM1854" i="2"/>
  <c r="W1854" i="2"/>
  <c r="BR1854" i="2"/>
  <c r="BB1854" i="2"/>
  <c r="AL1854" i="2"/>
  <c r="V1854" i="2"/>
  <c r="BQ1854" i="2"/>
  <c r="BA1854" i="2"/>
  <c r="AK1854" i="2"/>
  <c r="U1854" i="2"/>
  <c r="CG1854" i="2"/>
  <c r="BP1854" i="2"/>
  <c r="AZ1854" i="2"/>
  <c r="AJ1854" i="2"/>
  <c r="CF1854" i="2"/>
  <c r="BO1854" i="2"/>
  <c r="AY1854" i="2"/>
  <c r="AI1854" i="2"/>
  <c r="CD1854" i="2"/>
  <c r="BN1854" i="2"/>
  <c r="AX1854" i="2"/>
  <c r="AH1854" i="2"/>
  <c r="BM1854" i="2"/>
  <c r="AW1854" i="2"/>
  <c r="AG1854" i="2"/>
  <c r="BL1854" i="2"/>
  <c r="AV1854" i="2"/>
  <c r="AF1854" i="2"/>
  <c r="BK1854" i="2"/>
  <c r="AU1854" i="2"/>
  <c r="AE1854" i="2"/>
  <c r="BJ1854" i="2"/>
  <c r="AT1854" i="2"/>
  <c r="AD1854" i="2"/>
  <c r="BI1854" i="2"/>
  <c r="AS1854" i="2"/>
  <c r="AC1854" i="2"/>
  <c r="BH1854" i="2"/>
  <c r="AR1854" i="2"/>
  <c r="AB1854" i="2"/>
  <c r="BW1854" i="2"/>
  <c r="BG1854" i="2"/>
  <c r="AQ1854" i="2"/>
  <c r="AA1854" i="2"/>
  <c r="Z1854" i="2"/>
  <c r="Y1854" i="2"/>
  <c r="BV1854" i="2"/>
  <c r="BU1854" i="2"/>
  <c r="BF1854" i="2"/>
  <c r="BE1854" i="2"/>
  <c r="AP1854" i="2"/>
  <c r="AO1854" i="2"/>
  <c r="CB359" i="2"/>
  <c r="CA359" i="2"/>
  <c r="BZ359" i="2"/>
  <c r="BY359" i="2"/>
  <c r="BX359" i="2"/>
  <c r="BW359" i="2"/>
  <c r="BV359" i="2"/>
  <c r="BU359" i="2"/>
  <c r="BT359" i="2"/>
  <c r="BS359" i="2"/>
  <c r="CG359" i="2"/>
  <c r="CF359" i="2"/>
  <c r="CD359" i="2"/>
  <c r="CC359" i="2"/>
  <c r="CG1415" i="2"/>
  <c r="BP1415" i="2"/>
  <c r="AZ1415" i="2"/>
  <c r="AJ1415" i="2"/>
  <c r="CF1415" i="2"/>
  <c r="BO1415" i="2"/>
  <c r="AY1415" i="2"/>
  <c r="AI1415" i="2"/>
  <c r="CD1415" i="2"/>
  <c r="BN1415" i="2"/>
  <c r="AX1415" i="2"/>
  <c r="AH1415" i="2"/>
  <c r="BM1415" i="2"/>
  <c r="AW1415" i="2"/>
  <c r="AG1415" i="2"/>
  <c r="BL1415" i="2"/>
  <c r="AV1415" i="2"/>
  <c r="AF1415" i="2"/>
  <c r="BK1415" i="2"/>
  <c r="AU1415" i="2"/>
  <c r="AE1415" i="2"/>
  <c r="BJ1415" i="2"/>
  <c r="AT1415" i="2"/>
  <c r="AD1415" i="2"/>
  <c r="BI1415" i="2"/>
  <c r="AS1415" i="2"/>
  <c r="AC1415" i="2"/>
  <c r="BH1415" i="2"/>
  <c r="AR1415" i="2"/>
  <c r="AB1415" i="2"/>
  <c r="BW1415" i="2"/>
  <c r="BG1415" i="2"/>
  <c r="AQ1415" i="2"/>
  <c r="AA1415" i="2"/>
  <c r="BV1415" i="2"/>
  <c r="BF1415" i="2"/>
  <c r="AP1415" i="2"/>
  <c r="Z1415" i="2"/>
  <c r="BU1415" i="2"/>
  <c r="BE1415" i="2"/>
  <c r="AO1415" i="2"/>
  <c r="Y1415" i="2"/>
  <c r="BT1415" i="2"/>
  <c r="BD1415" i="2"/>
  <c r="AN1415" i="2"/>
  <c r="X1415" i="2"/>
  <c r="BQ1415" i="2"/>
  <c r="BA1415" i="2"/>
  <c r="AK1415" i="2"/>
  <c r="U1415" i="2"/>
  <c r="BB1415" i="2"/>
  <c r="AM1415" i="2"/>
  <c r="AL1415" i="2"/>
  <c r="W1415" i="2"/>
  <c r="V1415" i="2"/>
  <c r="BS1415" i="2"/>
  <c r="BR1415" i="2"/>
  <c r="BC1415" i="2"/>
  <c r="CG365" i="2"/>
  <c r="CF365" i="2"/>
  <c r="CD365" i="2"/>
  <c r="CC365" i="2"/>
  <c r="CB365" i="2"/>
  <c r="CA365" i="2"/>
  <c r="BZ365" i="2"/>
  <c r="BY365" i="2"/>
  <c r="BX365" i="2"/>
  <c r="BW365" i="2"/>
  <c r="BV365" i="2"/>
  <c r="BU365" i="2"/>
  <c r="BT365" i="2"/>
  <c r="BS365" i="2"/>
  <c r="BF977" i="2"/>
  <c r="AP977" i="2"/>
  <c r="Z977" i="2"/>
  <c r="BE977" i="2"/>
  <c r="AO977" i="2"/>
  <c r="Y977" i="2"/>
  <c r="BD977" i="2"/>
  <c r="AN977" i="2"/>
  <c r="X977" i="2"/>
  <c r="BC977" i="2"/>
  <c r="AM977" i="2"/>
  <c r="W977" i="2"/>
  <c r="BA977" i="2"/>
  <c r="AK977" i="2"/>
  <c r="U977" i="2"/>
  <c r="CG977" i="2"/>
  <c r="AZ977" i="2"/>
  <c r="AJ977" i="2"/>
  <c r="CF977" i="2"/>
  <c r="AY977" i="2"/>
  <c r="AI977" i="2"/>
  <c r="CD977" i="2"/>
  <c r="AX977" i="2"/>
  <c r="AH977" i="2"/>
  <c r="CC977" i="2"/>
  <c r="AW977" i="2"/>
  <c r="AG977" i="2"/>
  <c r="AV977" i="2"/>
  <c r="AF977" i="2"/>
  <c r="AU977" i="2"/>
  <c r="AE977" i="2"/>
  <c r="BJ977" i="2"/>
  <c r="AT977" i="2"/>
  <c r="AD977" i="2"/>
  <c r="BI977" i="2"/>
  <c r="AS977" i="2"/>
  <c r="AC977" i="2"/>
  <c r="BH977" i="2"/>
  <c r="BG977" i="2"/>
  <c r="BB977" i="2"/>
  <c r="AR977" i="2"/>
  <c r="AQ977" i="2"/>
  <c r="AL977" i="2"/>
  <c r="AA977" i="2"/>
  <c r="AB977" i="2"/>
  <c r="V977" i="2"/>
  <c r="BT1421" i="2"/>
  <c r="BD1421" i="2"/>
  <c r="AN1421" i="2"/>
  <c r="X1421" i="2"/>
  <c r="BS1421" i="2"/>
  <c r="BC1421" i="2"/>
  <c r="AM1421" i="2"/>
  <c r="W1421" i="2"/>
  <c r="BR1421" i="2"/>
  <c r="BB1421" i="2"/>
  <c r="AL1421" i="2"/>
  <c r="V1421" i="2"/>
  <c r="BQ1421" i="2"/>
  <c r="BA1421" i="2"/>
  <c r="AK1421" i="2"/>
  <c r="U1421" i="2"/>
  <c r="CG1421" i="2"/>
  <c r="BP1421" i="2"/>
  <c r="AZ1421" i="2"/>
  <c r="AJ1421" i="2"/>
  <c r="CF1421" i="2"/>
  <c r="BO1421" i="2"/>
  <c r="AY1421" i="2"/>
  <c r="AI1421" i="2"/>
  <c r="CD1421" i="2"/>
  <c r="BN1421" i="2"/>
  <c r="AX1421" i="2"/>
  <c r="AH1421" i="2"/>
  <c r="BM1421" i="2"/>
  <c r="AW1421" i="2"/>
  <c r="AG1421" i="2"/>
  <c r="BL1421" i="2"/>
  <c r="AV1421" i="2"/>
  <c r="AF1421" i="2"/>
  <c r="BK1421" i="2"/>
  <c r="AU1421" i="2"/>
  <c r="AE1421" i="2"/>
  <c r="BJ1421" i="2"/>
  <c r="AT1421" i="2"/>
  <c r="AD1421" i="2"/>
  <c r="BI1421" i="2"/>
  <c r="AS1421" i="2"/>
  <c r="AC1421" i="2"/>
  <c r="BH1421" i="2"/>
  <c r="AR1421" i="2"/>
  <c r="AB1421" i="2"/>
  <c r="BU1421" i="2"/>
  <c r="BE1421" i="2"/>
  <c r="AO1421" i="2"/>
  <c r="Y1421" i="2"/>
  <c r="BW1421" i="2"/>
  <c r="BV1421" i="2"/>
  <c r="BG1421" i="2"/>
  <c r="BF1421" i="2"/>
  <c r="AQ1421" i="2"/>
  <c r="AP1421" i="2"/>
  <c r="AA1421" i="2"/>
  <c r="Z1421" i="2"/>
  <c r="BX1962" i="2"/>
  <c r="AR1962" i="2"/>
  <c r="AB1962" i="2"/>
  <c r="BW1962" i="2"/>
  <c r="AQ1962" i="2"/>
  <c r="AA1962" i="2"/>
  <c r="BV1962" i="2"/>
  <c r="AP1962" i="2"/>
  <c r="Z1962" i="2"/>
  <c r="BT1962" i="2"/>
  <c r="AN1962" i="2"/>
  <c r="X1962" i="2"/>
  <c r="BS1962" i="2"/>
  <c r="AM1962" i="2"/>
  <c r="W1962" i="2"/>
  <c r="BR1962" i="2"/>
  <c r="AL1962" i="2"/>
  <c r="V1962" i="2"/>
  <c r="BQ1962" i="2"/>
  <c r="AK1962" i="2"/>
  <c r="U1962" i="2"/>
  <c r="CG1962" i="2"/>
  <c r="BP1962" i="2"/>
  <c r="AJ1962" i="2"/>
  <c r="CF1962" i="2"/>
  <c r="BO1962" i="2"/>
  <c r="AI1962" i="2"/>
  <c r="CD1962" i="2"/>
  <c r="BN1962" i="2"/>
  <c r="AH1962" i="2"/>
  <c r="CC1962" i="2"/>
  <c r="AW1962" i="2"/>
  <c r="AG1962" i="2"/>
  <c r="CB1962" i="2"/>
  <c r="AV1962" i="2"/>
  <c r="AF1962" i="2"/>
  <c r="CA1962" i="2"/>
  <c r="AU1962" i="2"/>
  <c r="AE1962" i="2"/>
  <c r="BZ1962" i="2"/>
  <c r="AT1962" i="2"/>
  <c r="AD1962" i="2"/>
  <c r="BY1962" i="2"/>
  <c r="BU1962" i="2"/>
  <c r="AS1962" i="2"/>
  <c r="AO1962" i="2"/>
  <c r="AC1962" i="2"/>
  <c r="Y1962" i="2"/>
  <c r="BQ2161" i="2"/>
  <c r="BT2260" i="2"/>
  <c r="BN2265" i="2"/>
  <c r="BN2264" i="2" s="1"/>
  <c r="BQ100" i="2"/>
  <c r="BA100" i="2"/>
  <c r="AK100" i="2"/>
  <c r="CF100" i="2"/>
  <c r="BO100" i="2"/>
  <c r="AY100" i="2"/>
  <c r="AI100" i="2"/>
  <c r="CD100" i="2"/>
  <c r="BN100" i="2"/>
  <c r="AX100" i="2"/>
  <c r="AH100" i="2"/>
  <c r="CC100" i="2"/>
  <c r="BM100" i="2"/>
  <c r="AW100" i="2"/>
  <c r="AG100" i="2"/>
  <c r="CB100" i="2"/>
  <c r="BL100" i="2"/>
  <c r="AV100" i="2"/>
  <c r="AF100" i="2"/>
  <c r="CA100" i="2"/>
  <c r="BK100" i="2"/>
  <c r="AU100" i="2"/>
  <c r="AE100" i="2"/>
  <c r="BZ100" i="2"/>
  <c r="BJ100" i="2"/>
  <c r="AT100" i="2"/>
  <c r="AD100" i="2"/>
  <c r="BY100" i="2"/>
  <c r="BI100" i="2"/>
  <c r="AS100" i="2"/>
  <c r="AC100" i="2"/>
  <c r="BX100" i="2"/>
  <c r="BH100" i="2"/>
  <c r="AR100" i="2"/>
  <c r="BW100" i="2"/>
  <c r="BG100" i="2"/>
  <c r="AQ100" i="2"/>
  <c r="BV100" i="2"/>
  <c r="BF100" i="2"/>
  <c r="AP100" i="2"/>
  <c r="BU100" i="2"/>
  <c r="BE100" i="2"/>
  <c r="AO100" i="2"/>
  <c r="BT100" i="2"/>
  <c r="BD100" i="2"/>
  <c r="AN100" i="2"/>
  <c r="BR100" i="2"/>
  <c r="BB100" i="2"/>
  <c r="AL100" i="2"/>
  <c r="AZ100" i="2"/>
  <c r="AM100" i="2"/>
  <c r="BC100" i="2"/>
  <c r="AJ100" i="2"/>
  <c r="CG100" i="2"/>
  <c r="BS100" i="2"/>
  <c r="BP100" i="2"/>
  <c r="BR151" i="2"/>
  <c r="BB151" i="2"/>
  <c r="AL151" i="2"/>
  <c r="V151" i="2"/>
  <c r="BQ151" i="2"/>
  <c r="BA151" i="2"/>
  <c r="AK151" i="2"/>
  <c r="U151" i="2"/>
  <c r="CG151" i="2"/>
  <c r="BP151" i="2"/>
  <c r="AZ151" i="2"/>
  <c r="CF151" i="2"/>
  <c r="BO151" i="2"/>
  <c r="AY151" i="2"/>
  <c r="CD151" i="2"/>
  <c r="BN151" i="2"/>
  <c r="AX151" i="2"/>
  <c r="CC151" i="2"/>
  <c r="BM151" i="2"/>
  <c r="AW151" i="2"/>
  <c r="CB151" i="2"/>
  <c r="BL151" i="2"/>
  <c r="AV151" i="2"/>
  <c r="CA151" i="2"/>
  <c r="AU151" i="2"/>
  <c r="BZ151" i="2"/>
  <c r="AT151" i="2"/>
  <c r="BY151" i="2"/>
  <c r="AS151" i="2"/>
  <c r="BX151" i="2"/>
  <c r="AR151" i="2"/>
  <c r="AB151" i="2"/>
  <c r="BW151" i="2"/>
  <c r="AQ151" i="2"/>
  <c r="AA151" i="2"/>
  <c r="BV151" i="2"/>
  <c r="AP151" i="2"/>
  <c r="Z151" i="2"/>
  <c r="BU151" i="2"/>
  <c r="AO151" i="2"/>
  <c r="Y151" i="2"/>
  <c r="BS151" i="2"/>
  <c r="AM151" i="2"/>
  <c r="W151" i="2"/>
  <c r="BT151" i="2"/>
  <c r="AN151" i="2"/>
  <c r="X151" i="2"/>
  <c r="BW202" i="2"/>
  <c r="BG202" i="2"/>
  <c r="AA202" i="2"/>
  <c r="BV202" i="2"/>
  <c r="BF202" i="2"/>
  <c r="Z202" i="2"/>
  <c r="BU202" i="2"/>
  <c r="BE202" i="2"/>
  <c r="Y202" i="2"/>
  <c r="BT202" i="2"/>
  <c r="BD202" i="2"/>
  <c r="X202" i="2"/>
  <c r="BS202" i="2"/>
  <c r="BC202" i="2"/>
  <c r="W202" i="2"/>
  <c r="BR202" i="2"/>
  <c r="BB202" i="2"/>
  <c r="V202" i="2"/>
  <c r="BQ202" i="2"/>
  <c r="BA202" i="2"/>
  <c r="U202" i="2"/>
  <c r="CG202" i="2"/>
  <c r="BP202" i="2"/>
  <c r="AZ202" i="2"/>
  <c r="AJ202" i="2"/>
  <c r="CF202" i="2"/>
  <c r="BO202" i="2"/>
  <c r="AY202" i="2"/>
  <c r="AI202" i="2"/>
  <c r="CD202" i="2"/>
  <c r="BN202" i="2"/>
  <c r="AX202" i="2"/>
  <c r="AH202" i="2"/>
  <c r="CC202" i="2"/>
  <c r="BM202" i="2"/>
  <c r="AW202" i="2"/>
  <c r="AG202" i="2"/>
  <c r="CB202" i="2"/>
  <c r="BL202" i="2"/>
  <c r="AV202" i="2"/>
  <c r="AF202" i="2"/>
  <c r="CA202" i="2"/>
  <c r="BK202" i="2"/>
  <c r="AU202" i="2"/>
  <c r="AE202" i="2"/>
  <c r="BZ202" i="2"/>
  <c r="BJ202" i="2"/>
  <c r="AD202" i="2"/>
  <c r="BX202" i="2"/>
  <c r="BH202" i="2"/>
  <c r="AB202" i="2"/>
  <c r="BY202" i="2"/>
  <c r="BI202" i="2"/>
  <c r="AC202" i="2"/>
  <c r="AP255" i="2"/>
  <c r="CG255" i="2"/>
  <c r="CF255" i="2"/>
  <c r="CD255" i="2"/>
  <c r="AB303" i="2"/>
  <c r="AA303" i="2"/>
  <c r="AP303" i="2"/>
  <c r="Z303" i="2"/>
  <c r="AO303" i="2"/>
  <c r="Y303" i="2"/>
  <c r="AN303" i="2"/>
  <c r="X303" i="2"/>
  <c r="AM303" i="2"/>
  <c r="W303" i="2"/>
  <c r="AL303" i="2"/>
  <c r="V303" i="2"/>
  <c r="U303" i="2"/>
  <c r="CG303" i="2"/>
  <c r="CF303" i="2"/>
  <c r="CD303" i="2"/>
  <c r="BX352" i="2"/>
  <c r="AB352" i="2"/>
  <c r="BW352" i="2"/>
  <c r="AQ352" i="2"/>
  <c r="AA352" i="2"/>
  <c r="BV352" i="2"/>
  <c r="AP352" i="2"/>
  <c r="Z352" i="2"/>
  <c r="BU352" i="2"/>
  <c r="AO352" i="2"/>
  <c r="Y352" i="2"/>
  <c r="BT352" i="2"/>
  <c r="AN352" i="2"/>
  <c r="X352" i="2"/>
  <c r="BS352" i="2"/>
  <c r="AM352" i="2"/>
  <c r="W352" i="2"/>
  <c r="BR352" i="2"/>
  <c r="AL352" i="2"/>
  <c r="V352" i="2"/>
  <c r="BQ352" i="2"/>
  <c r="AK352" i="2"/>
  <c r="U352" i="2"/>
  <c r="CG352" i="2"/>
  <c r="BP352" i="2"/>
  <c r="AJ352" i="2"/>
  <c r="CF352" i="2"/>
  <c r="BO352" i="2"/>
  <c r="AI352" i="2"/>
  <c r="CD352" i="2"/>
  <c r="AH352" i="2"/>
  <c r="CC352" i="2"/>
  <c r="CB352" i="2"/>
  <c r="CA352" i="2"/>
  <c r="BZ352" i="2"/>
  <c r="BY352" i="2"/>
  <c r="BX401" i="2"/>
  <c r="BW401" i="2"/>
  <c r="BV401" i="2"/>
  <c r="BU401" i="2"/>
  <c r="BT401" i="2"/>
  <c r="BS401" i="2"/>
  <c r="CG401" i="2"/>
  <c r="CF401" i="2"/>
  <c r="CD401" i="2"/>
  <c r="CC401" i="2"/>
  <c r="CB401" i="2"/>
  <c r="CA401" i="2"/>
  <c r="BZ401" i="2"/>
  <c r="BY401" i="2"/>
  <c r="AR453" i="2"/>
  <c r="AB453" i="2"/>
  <c r="AQ453" i="2"/>
  <c r="AA453" i="2"/>
  <c r="AP453" i="2"/>
  <c r="Z453" i="2"/>
  <c r="AO453" i="2"/>
  <c r="Y453" i="2"/>
  <c r="AN453" i="2"/>
  <c r="X453" i="2"/>
  <c r="AM453" i="2"/>
  <c r="W453" i="2"/>
  <c r="AL453" i="2"/>
  <c r="V453" i="2"/>
  <c r="AK453" i="2"/>
  <c r="U453" i="2"/>
  <c r="CG453" i="2"/>
  <c r="AJ453" i="2"/>
  <c r="CF453" i="2"/>
  <c r="AI453" i="2"/>
  <c r="CD453" i="2"/>
  <c r="AH453" i="2"/>
  <c r="CC453" i="2"/>
  <c r="AG453" i="2"/>
  <c r="CB453" i="2"/>
  <c r="AF453" i="2"/>
  <c r="CA453" i="2"/>
  <c r="AE453" i="2"/>
  <c r="BZ453" i="2"/>
  <c r="AD453" i="2"/>
  <c r="AS453" i="2"/>
  <c r="AC453" i="2"/>
  <c r="BU503" i="2"/>
  <c r="AO503" i="2"/>
  <c r="Y503" i="2"/>
  <c r="BT503" i="2"/>
  <c r="AN503" i="2"/>
  <c r="X503" i="2"/>
  <c r="BS503" i="2"/>
  <c r="AM503" i="2"/>
  <c r="W503" i="2"/>
  <c r="BR503" i="2"/>
  <c r="AL503" i="2"/>
  <c r="V503" i="2"/>
  <c r="BQ503" i="2"/>
  <c r="AK503" i="2"/>
  <c r="U503" i="2"/>
  <c r="CF503" i="2"/>
  <c r="BO503" i="2"/>
  <c r="AI503" i="2"/>
  <c r="CD503" i="2"/>
  <c r="AH503" i="2"/>
  <c r="CC503" i="2"/>
  <c r="AW503" i="2"/>
  <c r="AG503" i="2"/>
  <c r="CB503" i="2"/>
  <c r="AV503" i="2"/>
  <c r="AF503" i="2"/>
  <c r="CA503" i="2"/>
  <c r="AU503" i="2"/>
  <c r="AE503" i="2"/>
  <c r="BZ503" i="2"/>
  <c r="AT503" i="2"/>
  <c r="AD503" i="2"/>
  <c r="BY503" i="2"/>
  <c r="AS503" i="2"/>
  <c r="AC503" i="2"/>
  <c r="BX503" i="2"/>
  <c r="AR503" i="2"/>
  <c r="AB503" i="2"/>
  <c r="BW503" i="2"/>
  <c r="AQ503" i="2"/>
  <c r="AA503" i="2"/>
  <c r="BV503" i="2"/>
  <c r="AP503" i="2"/>
  <c r="Z503" i="2"/>
  <c r="CG503" i="2"/>
  <c r="BP503" i="2"/>
  <c r="AJ503" i="2"/>
  <c r="BU551" i="2"/>
  <c r="AO551" i="2"/>
  <c r="Y551" i="2"/>
  <c r="BT551" i="2"/>
  <c r="AN551" i="2"/>
  <c r="X551" i="2"/>
  <c r="BS551" i="2"/>
  <c r="AM551" i="2"/>
  <c r="W551" i="2"/>
  <c r="BR551" i="2"/>
  <c r="AL551" i="2"/>
  <c r="V551" i="2"/>
  <c r="BQ551" i="2"/>
  <c r="AK551" i="2"/>
  <c r="U551" i="2"/>
  <c r="CG551" i="2"/>
  <c r="BP551" i="2"/>
  <c r="AZ551" i="2"/>
  <c r="AJ551" i="2"/>
  <c r="CF551" i="2"/>
  <c r="BO551" i="2"/>
  <c r="AY551" i="2"/>
  <c r="AI551" i="2"/>
  <c r="CD551" i="2"/>
  <c r="AX551" i="2"/>
  <c r="AH551" i="2"/>
  <c r="CC551" i="2"/>
  <c r="AW551" i="2"/>
  <c r="AG551" i="2"/>
  <c r="CB551" i="2"/>
  <c r="AV551" i="2"/>
  <c r="AF551" i="2"/>
  <c r="CA551" i="2"/>
  <c r="AU551" i="2"/>
  <c r="AE551" i="2"/>
  <c r="BZ551" i="2"/>
  <c r="AT551" i="2"/>
  <c r="AD551" i="2"/>
  <c r="BY551" i="2"/>
  <c r="AS551" i="2"/>
  <c r="AC551" i="2"/>
  <c r="BX551" i="2"/>
  <c r="AR551" i="2"/>
  <c r="AB551" i="2"/>
  <c r="BW551" i="2"/>
  <c r="AQ551" i="2"/>
  <c r="AA551" i="2"/>
  <c r="BV551" i="2"/>
  <c r="AP551" i="2"/>
  <c r="Z551" i="2"/>
  <c r="AO600" i="2"/>
  <c r="Y600" i="2"/>
  <c r="AN600" i="2"/>
  <c r="X600" i="2"/>
  <c r="AM600" i="2"/>
  <c r="W600" i="2"/>
  <c r="BB600" i="2"/>
  <c r="AL600" i="2"/>
  <c r="V600" i="2"/>
  <c r="BA600" i="2"/>
  <c r="AK600" i="2"/>
  <c r="U600" i="2"/>
  <c r="CG600" i="2"/>
  <c r="AZ600" i="2"/>
  <c r="AJ600" i="2"/>
  <c r="CF600" i="2"/>
  <c r="AY600" i="2"/>
  <c r="AI600" i="2"/>
  <c r="CD600" i="2"/>
  <c r="AX600" i="2"/>
  <c r="AH600" i="2"/>
  <c r="CC600" i="2"/>
  <c r="AW600" i="2"/>
  <c r="AG600" i="2"/>
  <c r="CB600" i="2"/>
  <c r="AV600" i="2"/>
  <c r="AF600" i="2"/>
  <c r="CA600" i="2"/>
  <c r="AU600" i="2"/>
  <c r="AE600" i="2"/>
  <c r="BZ600" i="2"/>
  <c r="AT600" i="2"/>
  <c r="AD600" i="2"/>
  <c r="BY600" i="2"/>
  <c r="AS600" i="2"/>
  <c r="AC600" i="2"/>
  <c r="AR600" i="2"/>
  <c r="AB600" i="2"/>
  <c r="AQ600" i="2"/>
  <c r="AA600" i="2"/>
  <c r="AP600" i="2"/>
  <c r="Z600" i="2"/>
  <c r="BZ648" i="2"/>
  <c r="AT648" i="2"/>
  <c r="AD648" i="2"/>
  <c r="BY648" i="2"/>
  <c r="AS648" i="2"/>
  <c r="AC648" i="2"/>
  <c r="AR648" i="2"/>
  <c r="AB648" i="2"/>
  <c r="AQ648" i="2"/>
  <c r="AA648" i="2"/>
  <c r="BF648" i="2"/>
  <c r="AP648" i="2"/>
  <c r="Z648" i="2"/>
  <c r="BE648" i="2"/>
  <c r="AO648" i="2"/>
  <c r="Y648" i="2"/>
  <c r="BD648" i="2"/>
  <c r="AN648" i="2"/>
  <c r="X648" i="2"/>
  <c r="BC648" i="2"/>
  <c r="AM648" i="2"/>
  <c r="W648" i="2"/>
  <c r="BB648" i="2"/>
  <c r="AL648" i="2"/>
  <c r="V648" i="2"/>
  <c r="BA648" i="2"/>
  <c r="AK648" i="2"/>
  <c r="U648" i="2"/>
  <c r="CG648" i="2"/>
  <c r="AZ648" i="2"/>
  <c r="AJ648" i="2"/>
  <c r="CF648" i="2"/>
  <c r="AY648" i="2"/>
  <c r="AI648" i="2"/>
  <c r="CD648" i="2"/>
  <c r="AX648" i="2"/>
  <c r="AH648" i="2"/>
  <c r="CC648" i="2"/>
  <c r="AW648" i="2"/>
  <c r="AG648" i="2"/>
  <c r="CA648" i="2"/>
  <c r="AV648" i="2"/>
  <c r="AU648" i="2"/>
  <c r="AF648" i="2"/>
  <c r="AE648" i="2"/>
  <c r="CB648" i="2"/>
  <c r="BZ697" i="2"/>
  <c r="AT697" i="2"/>
  <c r="AD697" i="2"/>
  <c r="BY697" i="2"/>
  <c r="AS697" i="2"/>
  <c r="AC697" i="2"/>
  <c r="BX697" i="2"/>
  <c r="AR697" i="2"/>
  <c r="AB697" i="2"/>
  <c r="BW697" i="2"/>
  <c r="AQ697" i="2"/>
  <c r="AA697" i="2"/>
  <c r="BV697" i="2"/>
  <c r="AP697" i="2"/>
  <c r="Z697" i="2"/>
  <c r="BU697" i="2"/>
  <c r="AO697" i="2"/>
  <c r="Y697" i="2"/>
  <c r="BT697" i="2"/>
  <c r="AN697" i="2"/>
  <c r="X697" i="2"/>
  <c r="BS697" i="2"/>
  <c r="AM697" i="2"/>
  <c r="W697" i="2"/>
  <c r="BR697" i="2"/>
  <c r="BB697" i="2"/>
  <c r="AL697" i="2"/>
  <c r="V697" i="2"/>
  <c r="BQ697" i="2"/>
  <c r="BA697" i="2"/>
  <c r="AK697" i="2"/>
  <c r="U697" i="2"/>
  <c r="CG697" i="2"/>
  <c r="AZ697" i="2"/>
  <c r="AJ697" i="2"/>
  <c r="CF697" i="2"/>
  <c r="AY697" i="2"/>
  <c r="AI697" i="2"/>
  <c r="CD697" i="2"/>
  <c r="AX697" i="2"/>
  <c r="AH697" i="2"/>
  <c r="CC697" i="2"/>
  <c r="AW697" i="2"/>
  <c r="AG697" i="2"/>
  <c r="CB697" i="2"/>
  <c r="AV697" i="2"/>
  <c r="AF697" i="2"/>
  <c r="CA697" i="2"/>
  <c r="AU697" i="2"/>
  <c r="AE697" i="2"/>
  <c r="BZ747" i="2"/>
  <c r="AT747" i="2"/>
  <c r="AD747" i="2"/>
  <c r="BY747" i="2"/>
  <c r="AS747" i="2"/>
  <c r="AC747" i="2"/>
  <c r="BX747" i="2"/>
  <c r="AR747" i="2"/>
  <c r="AB747" i="2"/>
  <c r="BW747" i="2"/>
  <c r="AQ747" i="2"/>
  <c r="AA747" i="2"/>
  <c r="BV747" i="2"/>
  <c r="AP747" i="2"/>
  <c r="Z747" i="2"/>
  <c r="BU747" i="2"/>
  <c r="AO747" i="2"/>
  <c r="Y747" i="2"/>
  <c r="BT747" i="2"/>
  <c r="AN747" i="2"/>
  <c r="X747" i="2"/>
  <c r="BS747" i="2"/>
  <c r="AM747" i="2"/>
  <c r="W747" i="2"/>
  <c r="BR747" i="2"/>
  <c r="BB747" i="2"/>
  <c r="AL747" i="2"/>
  <c r="V747" i="2"/>
  <c r="BQ747" i="2"/>
  <c r="BA747" i="2"/>
  <c r="AK747" i="2"/>
  <c r="U747" i="2"/>
  <c r="CG747" i="2"/>
  <c r="AZ747" i="2"/>
  <c r="AJ747" i="2"/>
  <c r="CF747" i="2"/>
  <c r="AY747" i="2"/>
  <c r="AI747" i="2"/>
  <c r="CD747" i="2"/>
  <c r="AX747" i="2"/>
  <c r="AH747" i="2"/>
  <c r="CC747" i="2"/>
  <c r="AW747" i="2"/>
  <c r="AG747" i="2"/>
  <c r="CB747" i="2"/>
  <c r="AV747" i="2"/>
  <c r="AF747" i="2"/>
  <c r="CA747" i="2"/>
  <c r="AU747" i="2"/>
  <c r="AE747" i="2"/>
  <c r="BY798" i="2"/>
  <c r="BI798" i="2"/>
  <c r="AS798" i="2"/>
  <c r="BX798" i="2"/>
  <c r="BH798" i="2"/>
  <c r="AR798" i="2"/>
  <c r="AB798" i="2"/>
  <c r="BW798" i="2"/>
  <c r="BG798" i="2"/>
  <c r="AQ798" i="2"/>
  <c r="AA798" i="2"/>
  <c r="BV798" i="2"/>
  <c r="BF798" i="2"/>
  <c r="AP798" i="2"/>
  <c r="Z798" i="2"/>
  <c r="BU798" i="2"/>
  <c r="BE798" i="2"/>
  <c r="AO798" i="2"/>
  <c r="Y798" i="2"/>
  <c r="BT798" i="2"/>
  <c r="BD798" i="2"/>
  <c r="AN798" i="2"/>
  <c r="X798" i="2"/>
  <c r="BS798" i="2"/>
  <c r="BC798" i="2"/>
  <c r="AM798" i="2"/>
  <c r="W798" i="2"/>
  <c r="BR798" i="2"/>
  <c r="BB798" i="2"/>
  <c r="AL798" i="2"/>
  <c r="V798" i="2"/>
  <c r="BQ798" i="2"/>
  <c r="BA798" i="2"/>
  <c r="AK798" i="2"/>
  <c r="U798" i="2"/>
  <c r="CG798" i="2"/>
  <c r="BP798" i="2"/>
  <c r="AZ798" i="2"/>
  <c r="AJ798" i="2"/>
  <c r="CF798" i="2"/>
  <c r="BO798" i="2"/>
  <c r="AY798" i="2"/>
  <c r="AI798" i="2"/>
  <c r="CD798" i="2"/>
  <c r="BN798" i="2"/>
  <c r="AX798" i="2"/>
  <c r="AH798" i="2"/>
  <c r="CB798" i="2"/>
  <c r="BL798" i="2"/>
  <c r="AV798" i="2"/>
  <c r="BZ798" i="2"/>
  <c r="BJ798" i="2"/>
  <c r="AT798" i="2"/>
  <c r="BM798" i="2"/>
  <c r="BK798" i="2"/>
  <c r="AW798" i="2"/>
  <c r="AU798" i="2"/>
  <c r="CC798" i="2"/>
  <c r="CA798" i="2"/>
  <c r="BE916" i="2"/>
  <c r="AO916" i="2"/>
  <c r="Y916" i="2"/>
  <c r="BD916" i="2"/>
  <c r="AN916" i="2"/>
  <c r="X916" i="2"/>
  <c r="BC916" i="2"/>
  <c r="AM916" i="2"/>
  <c r="W916" i="2"/>
  <c r="BB916" i="2"/>
  <c r="AL916" i="2"/>
  <c r="V916" i="2"/>
  <c r="BA916" i="2"/>
  <c r="AK916" i="2"/>
  <c r="U916" i="2"/>
  <c r="CG916" i="2"/>
  <c r="AZ916" i="2"/>
  <c r="AJ916" i="2"/>
  <c r="CF916" i="2"/>
  <c r="AY916" i="2"/>
  <c r="AI916" i="2"/>
  <c r="CD916" i="2"/>
  <c r="AX916" i="2"/>
  <c r="AH916" i="2"/>
  <c r="CC916" i="2"/>
  <c r="AW916" i="2"/>
  <c r="AG916" i="2"/>
  <c r="CB916" i="2"/>
  <c r="AV916" i="2"/>
  <c r="AF916" i="2"/>
  <c r="CA916" i="2"/>
  <c r="AU916" i="2"/>
  <c r="AE916" i="2"/>
  <c r="BZ916" i="2"/>
  <c r="BJ916" i="2"/>
  <c r="AT916" i="2"/>
  <c r="AD916" i="2"/>
  <c r="BH916" i="2"/>
  <c r="AR916" i="2"/>
  <c r="AB916" i="2"/>
  <c r="BF916" i="2"/>
  <c r="AP916" i="2"/>
  <c r="Z916" i="2"/>
  <c r="BY916" i="2"/>
  <c r="BI916" i="2"/>
  <c r="BG916" i="2"/>
  <c r="AS916" i="2"/>
  <c r="AQ916" i="2"/>
  <c r="AC916" i="2"/>
  <c r="AA916" i="2"/>
  <c r="CD1014" i="2"/>
  <c r="BN1014" i="2"/>
  <c r="AH1014" i="2"/>
  <c r="CC1014" i="2"/>
  <c r="BM1014" i="2"/>
  <c r="AG1014" i="2"/>
  <c r="CB1014" i="2"/>
  <c r="BL1014" i="2"/>
  <c r="AF1014" i="2"/>
  <c r="CA1014" i="2"/>
  <c r="BK1014" i="2"/>
  <c r="AE1014" i="2"/>
  <c r="BZ1014" i="2"/>
  <c r="BJ1014" i="2"/>
  <c r="AD1014" i="2"/>
  <c r="BY1014" i="2"/>
  <c r="BI1014" i="2"/>
  <c r="AC1014" i="2"/>
  <c r="BX1014" i="2"/>
  <c r="BH1014" i="2"/>
  <c r="AB1014" i="2"/>
  <c r="BW1014" i="2"/>
  <c r="BG1014" i="2"/>
  <c r="AA1014" i="2"/>
  <c r="BV1014" i="2"/>
  <c r="BF1014" i="2"/>
  <c r="Z1014" i="2"/>
  <c r="BU1014" i="2"/>
  <c r="BE1014" i="2"/>
  <c r="AO1014" i="2"/>
  <c r="Y1014" i="2"/>
  <c r="BT1014" i="2"/>
  <c r="BD1014" i="2"/>
  <c r="AN1014" i="2"/>
  <c r="X1014" i="2"/>
  <c r="BS1014" i="2"/>
  <c r="BC1014" i="2"/>
  <c r="AM1014" i="2"/>
  <c r="W1014" i="2"/>
  <c r="BR1014" i="2"/>
  <c r="BB1014" i="2"/>
  <c r="AL1014" i="2"/>
  <c r="V1014" i="2"/>
  <c r="BQ1014" i="2"/>
  <c r="BA1014" i="2"/>
  <c r="AK1014" i="2"/>
  <c r="U1014" i="2"/>
  <c r="CG1014" i="2"/>
  <c r="CF1014" i="2"/>
  <c r="BP1014" i="2"/>
  <c r="BO1014" i="2"/>
  <c r="AZ1014" i="2"/>
  <c r="AJ1014" i="2"/>
  <c r="AY1014" i="2"/>
  <c r="AI1014" i="2"/>
  <c r="CD1064" i="2"/>
  <c r="BN1064" i="2"/>
  <c r="AX1064" i="2"/>
  <c r="AH1064" i="2"/>
  <c r="BM1064" i="2"/>
  <c r="AW1064" i="2"/>
  <c r="AG1064" i="2"/>
  <c r="BL1064" i="2"/>
  <c r="AV1064" i="2"/>
  <c r="AF1064" i="2"/>
  <c r="BK1064" i="2"/>
  <c r="AU1064" i="2"/>
  <c r="AE1064" i="2"/>
  <c r="BJ1064" i="2"/>
  <c r="AT1064" i="2"/>
  <c r="AD1064" i="2"/>
  <c r="BI1064" i="2"/>
  <c r="AS1064" i="2"/>
  <c r="AC1064" i="2"/>
  <c r="BH1064" i="2"/>
  <c r="AR1064" i="2"/>
  <c r="AB1064" i="2"/>
  <c r="BW1064" i="2"/>
  <c r="BG1064" i="2"/>
  <c r="AQ1064" i="2"/>
  <c r="AA1064" i="2"/>
  <c r="BV1064" i="2"/>
  <c r="BF1064" i="2"/>
  <c r="AP1064" i="2"/>
  <c r="Z1064" i="2"/>
  <c r="BU1064" i="2"/>
  <c r="BE1064" i="2"/>
  <c r="AO1064" i="2"/>
  <c r="Y1064" i="2"/>
  <c r="BT1064" i="2"/>
  <c r="BD1064" i="2"/>
  <c r="AN1064" i="2"/>
  <c r="X1064" i="2"/>
  <c r="BS1064" i="2"/>
  <c r="BC1064" i="2"/>
  <c r="AM1064" i="2"/>
  <c r="W1064" i="2"/>
  <c r="BR1064" i="2"/>
  <c r="BB1064" i="2"/>
  <c r="AL1064" i="2"/>
  <c r="V1064" i="2"/>
  <c r="BQ1064" i="2"/>
  <c r="BA1064" i="2"/>
  <c r="AK1064" i="2"/>
  <c r="U1064" i="2"/>
  <c r="AI1064" i="2"/>
  <c r="CG1064" i="2"/>
  <c r="CF1064" i="2"/>
  <c r="BP1064" i="2"/>
  <c r="AZ1064" i="2"/>
  <c r="AJ1064" i="2"/>
  <c r="BO1064" i="2"/>
  <c r="AY1064" i="2"/>
  <c r="CD1112" i="2"/>
  <c r="AX1112" i="2"/>
  <c r="AH1112" i="2"/>
  <c r="CC1112" i="2"/>
  <c r="AW1112" i="2"/>
  <c r="AG1112" i="2"/>
  <c r="CB1112" i="2"/>
  <c r="AV1112" i="2"/>
  <c r="AF1112" i="2"/>
  <c r="CA1112" i="2"/>
  <c r="AU1112" i="2"/>
  <c r="AE1112" i="2"/>
  <c r="BZ1112" i="2"/>
  <c r="BJ1112" i="2"/>
  <c r="AT1112" i="2"/>
  <c r="AD1112" i="2"/>
  <c r="BY1112" i="2"/>
  <c r="BI1112" i="2"/>
  <c r="AS1112" i="2"/>
  <c r="AC1112" i="2"/>
  <c r="BX1112" i="2"/>
  <c r="BH1112" i="2"/>
  <c r="AR1112" i="2"/>
  <c r="BW1112" i="2"/>
  <c r="BG1112" i="2"/>
  <c r="AQ1112" i="2"/>
  <c r="BV1112" i="2"/>
  <c r="BF1112" i="2"/>
  <c r="AP1112" i="2"/>
  <c r="Z1112" i="2"/>
  <c r="BU1112" i="2"/>
  <c r="BE1112" i="2"/>
  <c r="AO1112" i="2"/>
  <c r="Y1112" i="2"/>
  <c r="BD1112" i="2"/>
  <c r="AN1112" i="2"/>
  <c r="X1112" i="2"/>
  <c r="BC1112" i="2"/>
  <c r="AM1112" i="2"/>
  <c r="W1112" i="2"/>
  <c r="BB1112" i="2"/>
  <c r="AL1112" i="2"/>
  <c r="V1112" i="2"/>
  <c r="BA1112" i="2"/>
  <c r="U1112" i="2"/>
  <c r="CG1112" i="2"/>
  <c r="CF1112" i="2"/>
  <c r="AZ1112" i="2"/>
  <c r="AY1112" i="2"/>
  <c r="AI1112" i="2"/>
  <c r="BJ1162" i="2"/>
  <c r="AT1162" i="2"/>
  <c r="AD1162" i="2"/>
  <c r="BI1162" i="2"/>
  <c r="AS1162" i="2"/>
  <c r="AC1162" i="2"/>
  <c r="BH1162" i="2"/>
  <c r="AR1162" i="2"/>
  <c r="AB1162" i="2"/>
  <c r="BG1162" i="2"/>
  <c r="AQ1162" i="2"/>
  <c r="AA1162" i="2"/>
  <c r="BF1162" i="2"/>
  <c r="AP1162" i="2"/>
  <c r="Z1162" i="2"/>
  <c r="BE1162" i="2"/>
  <c r="AO1162" i="2"/>
  <c r="Y1162" i="2"/>
  <c r="BD1162" i="2"/>
  <c r="AN1162" i="2"/>
  <c r="X1162" i="2"/>
  <c r="BC1162" i="2"/>
  <c r="AM1162" i="2"/>
  <c r="W1162" i="2"/>
  <c r="BB1162" i="2"/>
  <c r="AL1162" i="2"/>
  <c r="V1162" i="2"/>
  <c r="BA1162" i="2"/>
  <c r="AK1162" i="2"/>
  <c r="U1162" i="2"/>
  <c r="CG1162" i="2"/>
  <c r="AZ1162" i="2"/>
  <c r="AJ1162" i="2"/>
  <c r="CF1162" i="2"/>
  <c r="BO1162" i="2"/>
  <c r="AY1162" i="2"/>
  <c r="AI1162" i="2"/>
  <c r="CD1162" i="2"/>
  <c r="BN1162" i="2"/>
  <c r="AX1162" i="2"/>
  <c r="AH1162" i="2"/>
  <c r="BM1162" i="2"/>
  <c r="AW1162" i="2"/>
  <c r="AG1162" i="2"/>
  <c r="AV1162" i="2"/>
  <c r="AU1162" i="2"/>
  <c r="AF1162" i="2"/>
  <c r="AE1162" i="2"/>
  <c r="BK1162" i="2"/>
  <c r="BL1162" i="2"/>
  <c r="BZ1259" i="2"/>
  <c r="BJ1259" i="2"/>
  <c r="AT1259" i="2"/>
  <c r="AD1259" i="2"/>
  <c r="BY1259" i="2"/>
  <c r="BI1259" i="2"/>
  <c r="AS1259" i="2"/>
  <c r="AC1259" i="2"/>
  <c r="BX1259" i="2"/>
  <c r="BH1259" i="2"/>
  <c r="AR1259" i="2"/>
  <c r="AB1259" i="2"/>
  <c r="BW1259" i="2"/>
  <c r="BG1259" i="2"/>
  <c r="AQ1259" i="2"/>
  <c r="AA1259" i="2"/>
  <c r="BV1259" i="2"/>
  <c r="BF1259" i="2"/>
  <c r="AP1259" i="2"/>
  <c r="Z1259" i="2"/>
  <c r="BU1259" i="2"/>
  <c r="BE1259" i="2"/>
  <c r="AO1259" i="2"/>
  <c r="Y1259" i="2"/>
  <c r="BT1259" i="2"/>
  <c r="BD1259" i="2"/>
  <c r="AN1259" i="2"/>
  <c r="X1259" i="2"/>
  <c r="BS1259" i="2"/>
  <c r="BC1259" i="2"/>
  <c r="AM1259" i="2"/>
  <c r="W1259" i="2"/>
  <c r="BR1259" i="2"/>
  <c r="BB1259" i="2"/>
  <c r="AL1259" i="2"/>
  <c r="V1259" i="2"/>
  <c r="BQ1259" i="2"/>
  <c r="BA1259" i="2"/>
  <c r="AK1259" i="2"/>
  <c r="U1259" i="2"/>
  <c r="BP1259" i="2"/>
  <c r="AZ1259" i="2"/>
  <c r="AJ1259" i="2"/>
  <c r="BO1259" i="2"/>
  <c r="AY1259" i="2"/>
  <c r="AI1259" i="2"/>
  <c r="BN1259" i="2"/>
  <c r="AX1259" i="2"/>
  <c r="AH1259" i="2"/>
  <c r="BM1259" i="2"/>
  <c r="AW1259" i="2"/>
  <c r="AG1259" i="2"/>
  <c r="AF1259" i="2"/>
  <c r="AE1259" i="2"/>
  <c r="CA1259" i="2"/>
  <c r="BL1259" i="2"/>
  <c r="BK1259" i="2"/>
  <c r="AV1259" i="2"/>
  <c r="AU1259" i="2"/>
  <c r="BC1310" i="2"/>
  <c r="AM1310" i="2"/>
  <c r="W1310" i="2"/>
  <c r="BB1310" i="2"/>
  <c r="AL1310" i="2"/>
  <c r="V1310" i="2"/>
  <c r="BA1310" i="2"/>
  <c r="AK1310" i="2"/>
  <c r="U1310" i="2"/>
  <c r="CG1310" i="2"/>
  <c r="AZ1310" i="2"/>
  <c r="AJ1310" i="2"/>
  <c r="CF1310" i="2"/>
  <c r="AY1310" i="2"/>
  <c r="AI1310" i="2"/>
  <c r="CD1310" i="2"/>
  <c r="AX1310" i="2"/>
  <c r="AH1310" i="2"/>
  <c r="CC1310" i="2"/>
  <c r="AW1310" i="2"/>
  <c r="AG1310" i="2"/>
  <c r="CB1310" i="2"/>
  <c r="AV1310" i="2"/>
  <c r="AF1310" i="2"/>
  <c r="CA1310" i="2"/>
  <c r="AU1310" i="2"/>
  <c r="AE1310" i="2"/>
  <c r="BZ1310" i="2"/>
  <c r="AT1310" i="2"/>
  <c r="AD1310" i="2"/>
  <c r="BY1310" i="2"/>
  <c r="AS1310" i="2"/>
  <c r="AC1310" i="2"/>
  <c r="BW1310" i="2"/>
  <c r="AQ1310" i="2"/>
  <c r="AA1310" i="2"/>
  <c r="BV1310" i="2"/>
  <c r="BF1310" i="2"/>
  <c r="AP1310" i="2"/>
  <c r="Z1310" i="2"/>
  <c r="BX1310" i="2"/>
  <c r="BU1310" i="2"/>
  <c r="BE1310" i="2"/>
  <c r="BD1310" i="2"/>
  <c r="AR1310" i="2"/>
  <c r="AO1310" i="2"/>
  <c r="AN1310" i="2"/>
  <c r="AB1310" i="2"/>
  <c r="Y1310" i="2"/>
  <c r="X1310" i="2"/>
  <c r="BC1359" i="2"/>
  <c r="AM1359" i="2"/>
  <c r="W1359" i="2"/>
  <c r="BB1359" i="2"/>
  <c r="AL1359" i="2"/>
  <c r="V1359" i="2"/>
  <c r="BA1359" i="2"/>
  <c r="AK1359" i="2"/>
  <c r="U1359" i="2"/>
  <c r="CG1359" i="2"/>
  <c r="AZ1359" i="2"/>
  <c r="AJ1359" i="2"/>
  <c r="CF1359" i="2"/>
  <c r="AY1359" i="2"/>
  <c r="AI1359" i="2"/>
  <c r="CD1359" i="2"/>
  <c r="AX1359" i="2"/>
  <c r="AH1359" i="2"/>
  <c r="CC1359" i="2"/>
  <c r="AW1359" i="2"/>
  <c r="AG1359" i="2"/>
  <c r="CB1359" i="2"/>
  <c r="AV1359" i="2"/>
  <c r="AF1359" i="2"/>
  <c r="CA1359" i="2"/>
  <c r="AU1359" i="2"/>
  <c r="AE1359" i="2"/>
  <c r="BZ1359" i="2"/>
  <c r="BJ1359" i="2"/>
  <c r="AT1359" i="2"/>
  <c r="AD1359" i="2"/>
  <c r="BY1359" i="2"/>
  <c r="BI1359" i="2"/>
  <c r="AS1359" i="2"/>
  <c r="AC1359" i="2"/>
  <c r="BG1359" i="2"/>
  <c r="AQ1359" i="2"/>
  <c r="AA1359" i="2"/>
  <c r="BF1359" i="2"/>
  <c r="AP1359" i="2"/>
  <c r="Z1359" i="2"/>
  <c r="BH1359" i="2"/>
  <c r="BE1359" i="2"/>
  <c r="BD1359" i="2"/>
  <c r="AR1359" i="2"/>
  <c r="AO1359" i="2"/>
  <c r="AN1359" i="2"/>
  <c r="AB1359" i="2"/>
  <c r="Y1359" i="2"/>
  <c r="X1359" i="2"/>
  <c r="BL1409" i="2"/>
  <c r="AV1409" i="2"/>
  <c r="AF1409" i="2"/>
  <c r="BK1409" i="2"/>
  <c r="AU1409" i="2"/>
  <c r="AE1409" i="2"/>
  <c r="BJ1409" i="2"/>
  <c r="AT1409" i="2"/>
  <c r="AD1409" i="2"/>
  <c r="BI1409" i="2"/>
  <c r="AS1409" i="2"/>
  <c r="AC1409" i="2"/>
  <c r="BH1409" i="2"/>
  <c r="AR1409" i="2"/>
  <c r="AB1409" i="2"/>
  <c r="BW1409" i="2"/>
  <c r="BG1409" i="2"/>
  <c r="AQ1409" i="2"/>
  <c r="AA1409" i="2"/>
  <c r="BV1409" i="2"/>
  <c r="BF1409" i="2"/>
  <c r="AP1409" i="2"/>
  <c r="Z1409" i="2"/>
  <c r="BU1409" i="2"/>
  <c r="BE1409" i="2"/>
  <c r="AO1409" i="2"/>
  <c r="Y1409" i="2"/>
  <c r="BT1409" i="2"/>
  <c r="BD1409" i="2"/>
  <c r="AN1409" i="2"/>
  <c r="X1409" i="2"/>
  <c r="BS1409" i="2"/>
  <c r="BC1409" i="2"/>
  <c r="AM1409" i="2"/>
  <c r="W1409" i="2"/>
  <c r="BQ1409" i="2"/>
  <c r="BA1409" i="2"/>
  <c r="AK1409" i="2"/>
  <c r="U1409" i="2"/>
  <c r="CG1409" i="2"/>
  <c r="BP1409" i="2"/>
  <c r="AZ1409" i="2"/>
  <c r="AJ1409" i="2"/>
  <c r="BM1409" i="2"/>
  <c r="AW1409" i="2"/>
  <c r="AG1409" i="2"/>
  <c r="AI1409" i="2"/>
  <c r="AH1409" i="2"/>
  <c r="V1409" i="2"/>
  <c r="CF1409" i="2"/>
  <c r="CD1409" i="2"/>
  <c r="BR1409" i="2"/>
  <c r="BO1409" i="2"/>
  <c r="BN1409" i="2"/>
  <c r="BB1409" i="2"/>
  <c r="AY1409" i="2"/>
  <c r="AX1409" i="2"/>
  <c r="AL1409" i="2"/>
  <c r="CC1458" i="2"/>
  <c r="BM1458" i="2"/>
  <c r="AW1458" i="2"/>
  <c r="AG1458" i="2"/>
  <c r="CB1458" i="2"/>
  <c r="BL1458" i="2"/>
  <c r="AV1458" i="2"/>
  <c r="AF1458" i="2"/>
  <c r="CA1458" i="2"/>
  <c r="BK1458" i="2"/>
  <c r="AU1458" i="2"/>
  <c r="AE1458" i="2"/>
  <c r="BY1458" i="2"/>
  <c r="BI1458" i="2"/>
  <c r="AS1458" i="2"/>
  <c r="AC1458" i="2"/>
  <c r="BH1458" i="2"/>
  <c r="AR1458" i="2"/>
  <c r="AB1458" i="2"/>
  <c r="BG1458" i="2"/>
  <c r="AQ1458" i="2"/>
  <c r="AA1458" i="2"/>
  <c r="BF1458" i="2"/>
  <c r="AP1458" i="2"/>
  <c r="Z1458" i="2"/>
  <c r="BE1458" i="2"/>
  <c r="AO1458" i="2"/>
  <c r="Y1458" i="2"/>
  <c r="BD1458" i="2"/>
  <c r="AN1458" i="2"/>
  <c r="X1458" i="2"/>
  <c r="BS1458" i="2"/>
  <c r="BC1458" i="2"/>
  <c r="AM1458" i="2"/>
  <c r="W1458" i="2"/>
  <c r="BR1458" i="2"/>
  <c r="BB1458" i="2"/>
  <c r="AL1458" i="2"/>
  <c r="V1458" i="2"/>
  <c r="BQ1458" i="2"/>
  <c r="BA1458" i="2"/>
  <c r="AK1458" i="2"/>
  <c r="CG1458" i="2"/>
  <c r="BP1458" i="2"/>
  <c r="AZ1458" i="2"/>
  <c r="AJ1458" i="2"/>
  <c r="CF1458" i="2"/>
  <c r="BO1458" i="2"/>
  <c r="AY1458" i="2"/>
  <c r="AI1458" i="2"/>
  <c r="BN1458" i="2"/>
  <c r="BJ1458" i="2"/>
  <c r="AX1458" i="2"/>
  <c r="AT1458" i="2"/>
  <c r="AH1458" i="2"/>
  <c r="AD1458" i="2"/>
  <c r="U1458" i="2"/>
  <c r="BZ1458" i="2"/>
  <c r="CD1458" i="2"/>
  <c r="BL1507" i="2"/>
  <c r="AV1507" i="2"/>
  <c r="AF1507" i="2"/>
  <c r="CA1507" i="2"/>
  <c r="BK1507" i="2"/>
  <c r="AU1507" i="2"/>
  <c r="AE1507" i="2"/>
  <c r="BZ1507" i="2"/>
  <c r="BJ1507" i="2"/>
  <c r="AT1507" i="2"/>
  <c r="AD1507" i="2"/>
  <c r="BX1507" i="2"/>
  <c r="BH1507" i="2"/>
  <c r="AR1507" i="2"/>
  <c r="AB1507" i="2"/>
  <c r="BW1507" i="2"/>
  <c r="BG1507" i="2"/>
  <c r="AQ1507" i="2"/>
  <c r="AA1507" i="2"/>
  <c r="BV1507" i="2"/>
  <c r="BF1507" i="2"/>
  <c r="AP1507" i="2"/>
  <c r="Z1507" i="2"/>
  <c r="BU1507" i="2"/>
  <c r="BE1507" i="2"/>
  <c r="AO1507" i="2"/>
  <c r="Y1507" i="2"/>
  <c r="BT1507" i="2"/>
  <c r="BD1507" i="2"/>
  <c r="AN1507" i="2"/>
  <c r="X1507" i="2"/>
  <c r="BS1507" i="2"/>
  <c r="BC1507" i="2"/>
  <c r="AM1507" i="2"/>
  <c r="W1507" i="2"/>
  <c r="BR1507" i="2"/>
  <c r="BB1507" i="2"/>
  <c r="AL1507" i="2"/>
  <c r="V1507" i="2"/>
  <c r="BQ1507" i="2"/>
  <c r="BA1507" i="2"/>
  <c r="AK1507" i="2"/>
  <c r="U1507" i="2"/>
  <c r="BP1507" i="2"/>
  <c r="AZ1507" i="2"/>
  <c r="AJ1507" i="2"/>
  <c r="BO1507" i="2"/>
  <c r="AY1507" i="2"/>
  <c r="AI1507" i="2"/>
  <c r="BN1507" i="2"/>
  <c r="AX1507" i="2"/>
  <c r="AH1507" i="2"/>
  <c r="BM1507" i="2"/>
  <c r="BI1507" i="2"/>
  <c r="AW1507" i="2"/>
  <c r="AS1507" i="2"/>
  <c r="AG1507" i="2"/>
  <c r="AC1507" i="2"/>
  <c r="BY1507" i="2"/>
  <c r="BX1555" i="2"/>
  <c r="BH1555" i="2"/>
  <c r="AR1555" i="2"/>
  <c r="AB1555" i="2"/>
  <c r="BW1555" i="2"/>
  <c r="BG1555" i="2"/>
  <c r="AQ1555" i="2"/>
  <c r="AA1555" i="2"/>
  <c r="BV1555" i="2"/>
  <c r="BF1555" i="2"/>
  <c r="AP1555" i="2"/>
  <c r="Z1555" i="2"/>
  <c r="BU1555" i="2"/>
  <c r="BE1555" i="2"/>
  <c r="AO1555" i="2"/>
  <c r="Y1555" i="2"/>
  <c r="BS1555" i="2"/>
  <c r="BC1555" i="2"/>
  <c r="AM1555" i="2"/>
  <c r="W1555" i="2"/>
  <c r="BR1555" i="2"/>
  <c r="BB1555" i="2"/>
  <c r="AL1555" i="2"/>
  <c r="V1555" i="2"/>
  <c r="BQ1555" i="2"/>
  <c r="BA1555" i="2"/>
  <c r="AK1555" i="2"/>
  <c r="U1555" i="2"/>
  <c r="BP1555" i="2"/>
  <c r="AZ1555" i="2"/>
  <c r="AJ1555" i="2"/>
  <c r="BO1555" i="2"/>
  <c r="AY1555" i="2"/>
  <c r="AI1555" i="2"/>
  <c r="BN1555" i="2"/>
  <c r="AX1555" i="2"/>
  <c r="AH1555" i="2"/>
  <c r="BM1555" i="2"/>
  <c r="AW1555" i="2"/>
  <c r="AG1555" i="2"/>
  <c r="BL1555" i="2"/>
  <c r="AV1555" i="2"/>
  <c r="AF1555" i="2"/>
  <c r="CA1555" i="2"/>
  <c r="BK1555" i="2"/>
  <c r="AU1555" i="2"/>
  <c r="AE1555" i="2"/>
  <c r="BZ1555" i="2"/>
  <c r="BJ1555" i="2"/>
  <c r="AT1555" i="2"/>
  <c r="AD1555" i="2"/>
  <c r="BY1555" i="2"/>
  <c r="BT1555" i="2"/>
  <c r="BI1555" i="2"/>
  <c r="BD1555" i="2"/>
  <c r="AS1555" i="2"/>
  <c r="AN1555" i="2"/>
  <c r="AC1555" i="2"/>
  <c r="X1555" i="2"/>
  <c r="BK1607" i="2"/>
  <c r="BG1607" i="2"/>
  <c r="AQ1607" i="2"/>
  <c r="AA1607" i="2"/>
  <c r="BF1607" i="2"/>
  <c r="AP1607" i="2"/>
  <c r="Z1607" i="2"/>
  <c r="BE1607" i="2"/>
  <c r="AO1607" i="2"/>
  <c r="Y1607" i="2"/>
  <c r="BD1607" i="2"/>
  <c r="AN1607" i="2"/>
  <c r="X1607" i="2"/>
  <c r="BC1607" i="2"/>
  <c r="AM1607" i="2"/>
  <c r="W1607" i="2"/>
  <c r="BB1607" i="2"/>
  <c r="AL1607" i="2"/>
  <c r="V1607" i="2"/>
  <c r="BA1607" i="2"/>
  <c r="AK1607" i="2"/>
  <c r="U1607" i="2"/>
  <c r="CG1607" i="2"/>
  <c r="AZ1607" i="2"/>
  <c r="AJ1607" i="2"/>
  <c r="CF1607" i="2"/>
  <c r="BO1607" i="2"/>
  <c r="AY1607" i="2"/>
  <c r="AI1607" i="2"/>
  <c r="CD1607" i="2"/>
  <c r="BN1607" i="2"/>
  <c r="AX1607" i="2"/>
  <c r="AH1607" i="2"/>
  <c r="CC1607" i="2"/>
  <c r="BM1607" i="2"/>
  <c r="AW1607" i="2"/>
  <c r="AG1607" i="2"/>
  <c r="CB1607" i="2"/>
  <c r="BL1607" i="2"/>
  <c r="AV1607" i="2"/>
  <c r="AF1607" i="2"/>
  <c r="CA1607" i="2"/>
  <c r="AU1607" i="2"/>
  <c r="AE1607" i="2"/>
  <c r="BZ1607" i="2"/>
  <c r="BJ1607" i="2"/>
  <c r="AT1607" i="2"/>
  <c r="AD1607" i="2"/>
  <c r="BY1607" i="2"/>
  <c r="BI1607" i="2"/>
  <c r="AS1607" i="2"/>
  <c r="AC1607" i="2"/>
  <c r="AR1607" i="2"/>
  <c r="AB1607" i="2"/>
  <c r="BH1607" i="2"/>
  <c r="BZ1656" i="2"/>
  <c r="AT1656" i="2"/>
  <c r="AD1656" i="2"/>
  <c r="BY1656" i="2"/>
  <c r="AS1656" i="2"/>
  <c r="AC1656" i="2"/>
  <c r="BX1656" i="2"/>
  <c r="AR1656" i="2"/>
  <c r="AB1656" i="2"/>
  <c r="BW1656" i="2"/>
  <c r="AQ1656" i="2"/>
  <c r="AA1656" i="2"/>
  <c r="BF1656" i="2"/>
  <c r="AP1656" i="2"/>
  <c r="Z1656" i="2"/>
  <c r="BE1656" i="2"/>
  <c r="AO1656" i="2"/>
  <c r="Y1656" i="2"/>
  <c r="BD1656" i="2"/>
  <c r="AN1656" i="2"/>
  <c r="X1656" i="2"/>
  <c r="BC1656" i="2"/>
  <c r="AM1656" i="2"/>
  <c r="W1656" i="2"/>
  <c r="BB1656" i="2"/>
  <c r="AL1656" i="2"/>
  <c r="V1656" i="2"/>
  <c r="BA1656" i="2"/>
  <c r="AK1656" i="2"/>
  <c r="U1656" i="2"/>
  <c r="CG1656" i="2"/>
  <c r="AZ1656" i="2"/>
  <c r="AJ1656" i="2"/>
  <c r="CF1656" i="2"/>
  <c r="AY1656" i="2"/>
  <c r="AI1656" i="2"/>
  <c r="CD1656" i="2"/>
  <c r="AX1656" i="2"/>
  <c r="AH1656" i="2"/>
  <c r="AW1656" i="2"/>
  <c r="AG1656" i="2"/>
  <c r="CB1656" i="2"/>
  <c r="AV1656" i="2"/>
  <c r="AF1656" i="2"/>
  <c r="CA1656" i="2"/>
  <c r="AU1656" i="2"/>
  <c r="AE1656" i="2"/>
  <c r="BZ1704" i="2"/>
  <c r="BJ1704" i="2"/>
  <c r="AT1704" i="2"/>
  <c r="AD1704" i="2"/>
  <c r="BY1704" i="2"/>
  <c r="BI1704" i="2"/>
  <c r="AS1704" i="2"/>
  <c r="AC1704" i="2"/>
  <c r="BH1704" i="2"/>
  <c r="AR1704" i="2"/>
  <c r="AB1704" i="2"/>
  <c r="BG1704" i="2"/>
  <c r="AQ1704" i="2"/>
  <c r="AA1704" i="2"/>
  <c r="BF1704" i="2"/>
  <c r="AP1704" i="2"/>
  <c r="Z1704" i="2"/>
  <c r="BE1704" i="2"/>
  <c r="AO1704" i="2"/>
  <c r="Y1704" i="2"/>
  <c r="BD1704" i="2"/>
  <c r="AN1704" i="2"/>
  <c r="X1704" i="2"/>
  <c r="BC1704" i="2"/>
  <c r="AM1704" i="2"/>
  <c r="W1704" i="2"/>
  <c r="BB1704" i="2"/>
  <c r="AL1704" i="2"/>
  <c r="V1704" i="2"/>
  <c r="BA1704" i="2"/>
  <c r="AK1704" i="2"/>
  <c r="U1704" i="2"/>
  <c r="CG1704" i="2"/>
  <c r="AZ1704" i="2"/>
  <c r="AJ1704" i="2"/>
  <c r="CF1704" i="2"/>
  <c r="AY1704" i="2"/>
  <c r="AI1704" i="2"/>
  <c r="CD1704" i="2"/>
  <c r="AX1704" i="2"/>
  <c r="AH1704" i="2"/>
  <c r="AW1704" i="2"/>
  <c r="AG1704" i="2"/>
  <c r="CB1704" i="2"/>
  <c r="AV1704" i="2"/>
  <c r="AF1704" i="2"/>
  <c r="CA1704" i="2"/>
  <c r="AU1704" i="2"/>
  <c r="AE1704" i="2"/>
  <c r="BY1752" i="2"/>
  <c r="AS1752" i="2"/>
  <c r="AC1752" i="2"/>
  <c r="BX1752" i="2"/>
  <c r="AR1752" i="2"/>
  <c r="AB1752" i="2"/>
  <c r="BW1752" i="2"/>
  <c r="AQ1752" i="2"/>
  <c r="AA1752" i="2"/>
  <c r="BF1752" i="2"/>
  <c r="AP1752" i="2"/>
  <c r="Z1752" i="2"/>
  <c r="BE1752" i="2"/>
  <c r="AO1752" i="2"/>
  <c r="Y1752" i="2"/>
  <c r="BD1752" i="2"/>
  <c r="AN1752" i="2"/>
  <c r="X1752" i="2"/>
  <c r="BC1752" i="2"/>
  <c r="AM1752" i="2"/>
  <c r="W1752" i="2"/>
  <c r="BB1752" i="2"/>
  <c r="AL1752" i="2"/>
  <c r="V1752" i="2"/>
  <c r="BA1752" i="2"/>
  <c r="AK1752" i="2"/>
  <c r="U1752" i="2"/>
  <c r="CG1752" i="2"/>
  <c r="AZ1752" i="2"/>
  <c r="AJ1752" i="2"/>
  <c r="CF1752" i="2"/>
  <c r="AY1752" i="2"/>
  <c r="AI1752" i="2"/>
  <c r="CD1752" i="2"/>
  <c r="AX1752" i="2"/>
  <c r="AH1752" i="2"/>
  <c r="AW1752" i="2"/>
  <c r="AG1752" i="2"/>
  <c r="CB1752" i="2"/>
  <c r="AV1752" i="2"/>
  <c r="AF1752" i="2"/>
  <c r="CA1752" i="2"/>
  <c r="AU1752" i="2"/>
  <c r="AE1752" i="2"/>
  <c r="BZ1752" i="2"/>
  <c r="AT1752" i="2"/>
  <c r="AD1752" i="2"/>
  <c r="BR1801" i="2"/>
  <c r="BB1801" i="2"/>
  <c r="AL1801" i="2"/>
  <c r="V1801" i="2"/>
  <c r="BQ1801" i="2"/>
  <c r="BA1801" i="2"/>
  <c r="AK1801" i="2"/>
  <c r="U1801" i="2"/>
  <c r="CG1801" i="2"/>
  <c r="BP1801" i="2"/>
  <c r="AZ1801" i="2"/>
  <c r="AJ1801" i="2"/>
  <c r="CF1801" i="2"/>
  <c r="BO1801" i="2"/>
  <c r="AY1801" i="2"/>
  <c r="AI1801" i="2"/>
  <c r="CD1801" i="2"/>
  <c r="BN1801" i="2"/>
  <c r="AX1801" i="2"/>
  <c r="AH1801" i="2"/>
  <c r="BM1801" i="2"/>
  <c r="AW1801" i="2"/>
  <c r="AG1801" i="2"/>
  <c r="BL1801" i="2"/>
  <c r="AV1801" i="2"/>
  <c r="AF1801" i="2"/>
  <c r="BK1801" i="2"/>
  <c r="AU1801" i="2"/>
  <c r="AE1801" i="2"/>
  <c r="BJ1801" i="2"/>
  <c r="AT1801" i="2"/>
  <c r="AD1801" i="2"/>
  <c r="BI1801" i="2"/>
  <c r="AS1801" i="2"/>
  <c r="AC1801" i="2"/>
  <c r="BH1801" i="2"/>
  <c r="AR1801" i="2"/>
  <c r="AB1801" i="2"/>
  <c r="BG1801" i="2"/>
  <c r="AQ1801" i="2"/>
  <c r="AA1801" i="2"/>
  <c r="BF1801" i="2"/>
  <c r="AP1801" i="2"/>
  <c r="Z1801" i="2"/>
  <c r="BE1801" i="2"/>
  <c r="AO1801" i="2"/>
  <c r="Y1801" i="2"/>
  <c r="X1801" i="2"/>
  <c r="W1801" i="2"/>
  <c r="BS1801" i="2"/>
  <c r="BD1801" i="2"/>
  <c r="BC1801" i="2"/>
  <c r="AN1801" i="2"/>
  <c r="AM1801" i="2"/>
  <c r="BR1851" i="2"/>
  <c r="BB1851" i="2"/>
  <c r="AL1851" i="2"/>
  <c r="V1851" i="2"/>
  <c r="BQ1851" i="2"/>
  <c r="BA1851" i="2"/>
  <c r="AK1851" i="2"/>
  <c r="U1851" i="2"/>
  <c r="CG1851" i="2"/>
  <c r="BP1851" i="2"/>
  <c r="AZ1851" i="2"/>
  <c r="AJ1851" i="2"/>
  <c r="CF1851" i="2"/>
  <c r="BO1851" i="2"/>
  <c r="AY1851" i="2"/>
  <c r="AI1851" i="2"/>
  <c r="CD1851" i="2"/>
  <c r="BN1851" i="2"/>
  <c r="AX1851" i="2"/>
  <c r="AH1851" i="2"/>
  <c r="BM1851" i="2"/>
  <c r="AW1851" i="2"/>
  <c r="AG1851" i="2"/>
  <c r="BL1851" i="2"/>
  <c r="AV1851" i="2"/>
  <c r="AF1851" i="2"/>
  <c r="BK1851" i="2"/>
  <c r="AU1851" i="2"/>
  <c r="AE1851" i="2"/>
  <c r="BJ1851" i="2"/>
  <c r="AT1851" i="2"/>
  <c r="AD1851" i="2"/>
  <c r="BI1851" i="2"/>
  <c r="AS1851" i="2"/>
  <c r="AC1851" i="2"/>
  <c r="BH1851" i="2"/>
  <c r="AR1851" i="2"/>
  <c r="AB1851" i="2"/>
  <c r="BW1851" i="2"/>
  <c r="BG1851" i="2"/>
  <c r="AQ1851" i="2"/>
  <c r="AA1851" i="2"/>
  <c r="BV1851" i="2"/>
  <c r="BF1851" i="2"/>
  <c r="AP1851" i="2"/>
  <c r="Z1851" i="2"/>
  <c r="BU1851" i="2"/>
  <c r="BE1851" i="2"/>
  <c r="AO1851" i="2"/>
  <c r="Y1851" i="2"/>
  <c r="BC1851" i="2"/>
  <c r="AN1851" i="2"/>
  <c r="AM1851" i="2"/>
  <c r="X1851" i="2"/>
  <c r="W1851" i="2"/>
  <c r="BT1851" i="2"/>
  <c r="BS1851" i="2"/>
  <c r="BD1851" i="2"/>
  <c r="CD1899" i="2"/>
  <c r="BN1899" i="2"/>
  <c r="AX1899" i="2"/>
  <c r="AH1899" i="2"/>
  <c r="CC1899" i="2"/>
  <c r="BM1899" i="2"/>
  <c r="AW1899" i="2"/>
  <c r="AG1899" i="2"/>
  <c r="CB1899" i="2"/>
  <c r="BL1899" i="2"/>
  <c r="AV1899" i="2"/>
  <c r="AF1899" i="2"/>
  <c r="CA1899" i="2"/>
  <c r="BK1899" i="2"/>
  <c r="AU1899" i="2"/>
  <c r="AE1899" i="2"/>
  <c r="BZ1899" i="2"/>
  <c r="BJ1899" i="2"/>
  <c r="AT1899" i="2"/>
  <c r="AD1899" i="2"/>
  <c r="BY1899" i="2"/>
  <c r="BI1899" i="2"/>
  <c r="AS1899" i="2"/>
  <c r="AC1899" i="2"/>
  <c r="BX1899" i="2"/>
  <c r="BH1899" i="2"/>
  <c r="AR1899" i="2"/>
  <c r="AB1899" i="2"/>
  <c r="BW1899" i="2"/>
  <c r="BG1899" i="2"/>
  <c r="AQ1899" i="2"/>
  <c r="AA1899" i="2"/>
  <c r="BV1899" i="2"/>
  <c r="BF1899" i="2"/>
  <c r="AP1899" i="2"/>
  <c r="Z1899" i="2"/>
  <c r="BU1899" i="2"/>
  <c r="BE1899" i="2"/>
  <c r="AO1899" i="2"/>
  <c r="Y1899" i="2"/>
  <c r="BD1899" i="2"/>
  <c r="AN1899" i="2"/>
  <c r="X1899" i="2"/>
  <c r="BB1899" i="2"/>
  <c r="AL1899" i="2"/>
  <c r="V1899" i="2"/>
  <c r="BA1899" i="2"/>
  <c r="AK1899" i="2"/>
  <c r="U1899" i="2"/>
  <c r="CG1899" i="2"/>
  <c r="CF1899" i="2"/>
  <c r="BO1899" i="2"/>
  <c r="BC1899" i="2"/>
  <c r="AZ1899" i="2"/>
  <c r="AY1899" i="2"/>
  <c r="AM1899" i="2"/>
  <c r="AJ1899" i="2"/>
  <c r="AI1899" i="2"/>
  <c r="W1899" i="2"/>
  <c r="CD1950" i="2"/>
  <c r="BN1950" i="2"/>
  <c r="AH1950" i="2"/>
  <c r="CC1950" i="2"/>
  <c r="BM1950" i="2"/>
  <c r="AW1950" i="2"/>
  <c r="AG1950" i="2"/>
  <c r="CB1950" i="2"/>
  <c r="AV1950" i="2"/>
  <c r="AF1950" i="2"/>
  <c r="CA1950" i="2"/>
  <c r="AU1950" i="2"/>
  <c r="AE1950" i="2"/>
  <c r="BZ1950" i="2"/>
  <c r="AT1950" i="2"/>
  <c r="AD1950" i="2"/>
  <c r="BY1950" i="2"/>
  <c r="AS1950" i="2"/>
  <c r="AC1950" i="2"/>
  <c r="BX1950" i="2"/>
  <c r="AR1950" i="2"/>
  <c r="AB1950" i="2"/>
  <c r="BW1950" i="2"/>
  <c r="AQ1950" i="2"/>
  <c r="AA1950" i="2"/>
  <c r="BV1950" i="2"/>
  <c r="AP1950" i="2"/>
  <c r="Z1950" i="2"/>
  <c r="BU1950" i="2"/>
  <c r="AO1950" i="2"/>
  <c r="Y1950" i="2"/>
  <c r="BT1950" i="2"/>
  <c r="AN1950" i="2"/>
  <c r="X1950" i="2"/>
  <c r="BS1950" i="2"/>
  <c r="AM1950" i="2"/>
  <c r="W1950" i="2"/>
  <c r="BR1950" i="2"/>
  <c r="AL1950" i="2"/>
  <c r="V1950" i="2"/>
  <c r="BQ1950" i="2"/>
  <c r="AK1950" i="2"/>
  <c r="U1950" i="2"/>
  <c r="AJ1950" i="2"/>
  <c r="AI1950" i="2"/>
  <c r="CG1950" i="2"/>
  <c r="CF1950" i="2"/>
  <c r="BP1950" i="2"/>
  <c r="BO1950" i="2"/>
  <c r="CG2001" i="2"/>
  <c r="BP2001" i="2"/>
  <c r="AJ2001" i="2"/>
  <c r="CF2001" i="2"/>
  <c r="BO2001" i="2"/>
  <c r="AI2001" i="2"/>
  <c r="CD2001" i="2"/>
  <c r="BN2001" i="2"/>
  <c r="AH2001" i="2"/>
  <c r="CB2001" i="2"/>
  <c r="BL2001" i="2"/>
  <c r="AV2001" i="2"/>
  <c r="AF2001" i="2"/>
  <c r="CA2001" i="2"/>
  <c r="BK2001" i="2"/>
  <c r="AU2001" i="2"/>
  <c r="AE2001" i="2"/>
  <c r="BZ2001" i="2"/>
  <c r="BJ2001" i="2"/>
  <c r="AT2001" i="2"/>
  <c r="AD2001" i="2"/>
  <c r="BY2001" i="2"/>
  <c r="BI2001" i="2"/>
  <c r="AS2001" i="2"/>
  <c r="AC2001" i="2"/>
  <c r="BX2001" i="2"/>
  <c r="BH2001" i="2"/>
  <c r="AR2001" i="2"/>
  <c r="AB2001" i="2"/>
  <c r="BW2001" i="2"/>
  <c r="AQ2001" i="2"/>
  <c r="AA2001" i="2"/>
  <c r="BV2001" i="2"/>
  <c r="AP2001" i="2"/>
  <c r="Z2001" i="2"/>
  <c r="BU2001" i="2"/>
  <c r="AO2001" i="2"/>
  <c r="Y2001" i="2"/>
  <c r="BT2001" i="2"/>
  <c r="AN2001" i="2"/>
  <c r="X2001" i="2"/>
  <c r="BS2001" i="2"/>
  <c r="AM2001" i="2"/>
  <c r="W2001" i="2"/>
  <c r="BR2001" i="2"/>
  <c r="AL2001" i="2"/>
  <c r="V2001" i="2"/>
  <c r="BM2001" i="2"/>
  <c r="AW2001" i="2"/>
  <c r="AK2001" i="2"/>
  <c r="AG2001" i="2"/>
  <c r="U2001" i="2"/>
  <c r="CC2001" i="2"/>
  <c r="BQ2001" i="2"/>
  <c r="BF2054" i="2"/>
  <c r="AP2054" i="2"/>
  <c r="Z2054" i="2"/>
  <c r="BE2054" i="2"/>
  <c r="AO2054" i="2"/>
  <c r="Y2054" i="2"/>
  <c r="BD2054" i="2"/>
  <c r="AN2054" i="2"/>
  <c r="X2054" i="2"/>
  <c r="BC2054" i="2"/>
  <c r="AM2054" i="2"/>
  <c r="W2054" i="2"/>
  <c r="BB2054" i="2"/>
  <c r="AL2054" i="2"/>
  <c r="V2054" i="2"/>
  <c r="BA2054" i="2"/>
  <c r="AK2054" i="2"/>
  <c r="U2054" i="2"/>
  <c r="CG2054" i="2"/>
  <c r="AZ2054" i="2"/>
  <c r="AJ2054" i="2"/>
  <c r="CF2054" i="2"/>
  <c r="AY2054" i="2"/>
  <c r="AI2054" i="2"/>
  <c r="CD2054" i="2"/>
  <c r="AX2054" i="2"/>
  <c r="AH2054" i="2"/>
  <c r="AW2054" i="2"/>
  <c r="AG2054" i="2"/>
  <c r="AV2054" i="2"/>
  <c r="AF2054" i="2"/>
  <c r="AU2054" i="2"/>
  <c r="AE2054" i="2"/>
  <c r="BJ2054" i="2"/>
  <c r="AT2054" i="2"/>
  <c r="AD2054" i="2"/>
  <c r="BI2054" i="2"/>
  <c r="AS2054" i="2"/>
  <c r="AC2054" i="2"/>
  <c r="AB2054" i="2"/>
  <c r="AA2054" i="2"/>
  <c r="BH2054" i="2"/>
  <c r="BG2054" i="2"/>
  <c r="AR2054" i="2"/>
  <c r="AQ2054" i="2"/>
  <c r="BV2104" i="2"/>
  <c r="BF2104" i="2"/>
  <c r="AP2104" i="2"/>
  <c r="Z2104" i="2"/>
  <c r="BU2104" i="2"/>
  <c r="BE2104" i="2"/>
  <c r="AO2104" i="2"/>
  <c r="Y2104" i="2"/>
  <c r="BT2104" i="2"/>
  <c r="BD2104" i="2"/>
  <c r="AN2104" i="2"/>
  <c r="X2104" i="2"/>
  <c r="BS2104" i="2"/>
  <c r="BC2104" i="2"/>
  <c r="AM2104" i="2"/>
  <c r="W2104" i="2"/>
  <c r="BR2104" i="2"/>
  <c r="BB2104" i="2"/>
  <c r="AL2104" i="2"/>
  <c r="V2104" i="2"/>
  <c r="BQ2104" i="2"/>
  <c r="BA2104" i="2"/>
  <c r="AK2104" i="2"/>
  <c r="U2104" i="2"/>
  <c r="CG2104" i="2"/>
  <c r="BP2104" i="2"/>
  <c r="AZ2104" i="2"/>
  <c r="AJ2104" i="2"/>
  <c r="CF2104" i="2"/>
  <c r="BO2104" i="2"/>
  <c r="AY2104" i="2"/>
  <c r="AI2104" i="2"/>
  <c r="CD2104" i="2"/>
  <c r="BN2104" i="2"/>
  <c r="AX2104" i="2"/>
  <c r="AH2104" i="2"/>
  <c r="BM2104" i="2"/>
  <c r="AW2104" i="2"/>
  <c r="AG2104" i="2"/>
  <c r="BL2104" i="2"/>
  <c r="AV2104" i="2"/>
  <c r="AF2104" i="2"/>
  <c r="BK2104" i="2"/>
  <c r="AU2104" i="2"/>
  <c r="AE2104" i="2"/>
  <c r="BJ2104" i="2"/>
  <c r="AT2104" i="2"/>
  <c r="AD2104" i="2"/>
  <c r="BI2104" i="2"/>
  <c r="AS2104" i="2"/>
  <c r="AC2104" i="2"/>
  <c r="BW2104" i="2"/>
  <c r="BH2104" i="2"/>
  <c r="BG2104" i="2"/>
  <c r="AR2104" i="2"/>
  <c r="AQ2104" i="2"/>
  <c r="AB2104" i="2"/>
  <c r="AA2104" i="2"/>
  <c r="CA2160" i="2"/>
  <c r="AU2160" i="2"/>
  <c r="BZ2160" i="2"/>
  <c r="AT2160" i="2"/>
  <c r="BY2160" i="2"/>
  <c r="BX2160" i="2"/>
  <c r="BW2160" i="2"/>
  <c r="BV2160" i="2"/>
  <c r="BF2160" i="2"/>
  <c r="BU2160" i="2"/>
  <c r="BE2160" i="2"/>
  <c r="BD2160" i="2"/>
  <c r="BC2160" i="2"/>
  <c r="BA2160" i="2"/>
  <c r="CG2160" i="2"/>
  <c r="AZ2160" i="2"/>
  <c r="CD2160" i="2"/>
  <c r="AX2160" i="2"/>
  <c r="CC2160" i="2"/>
  <c r="AW2160" i="2"/>
  <c r="CB2160" i="2"/>
  <c r="AV2160" i="2"/>
  <c r="CF2160" i="2"/>
  <c r="BB2160" i="2"/>
  <c r="AY2160" i="2"/>
  <c r="CG2259" i="2"/>
  <c r="AZ2259" i="2"/>
  <c r="AJ2259" i="2"/>
  <c r="CF2259" i="2"/>
  <c r="BO2259" i="2"/>
  <c r="AY2259" i="2"/>
  <c r="AI2259" i="2"/>
  <c r="CD2259" i="2"/>
  <c r="BN2259" i="2"/>
  <c r="AX2259" i="2"/>
  <c r="AH2259" i="2"/>
  <c r="CC2259" i="2"/>
  <c r="BM2259" i="2"/>
  <c r="AW2259" i="2"/>
  <c r="AG2259" i="2"/>
  <c r="CB2259" i="2"/>
  <c r="BL2259" i="2"/>
  <c r="AV2259" i="2"/>
  <c r="AF2259" i="2"/>
  <c r="CA2259" i="2"/>
  <c r="BK2259" i="2"/>
  <c r="AU2259" i="2"/>
  <c r="AE2259" i="2"/>
  <c r="BZ2259" i="2"/>
  <c r="BJ2259" i="2"/>
  <c r="AT2259" i="2"/>
  <c r="AD2259" i="2"/>
  <c r="BY2259" i="2"/>
  <c r="BI2259" i="2"/>
  <c r="AS2259" i="2"/>
  <c r="AC2259" i="2"/>
  <c r="BX2259" i="2"/>
  <c r="BH2259" i="2"/>
  <c r="AR2259" i="2"/>
  <c r="AB2259" i="2"/>
  <c r="BW2259" i="2"/>
  <c r="BG2259" i="2"/>
  <c r="AQ2259" i="2"/>
  <c r="AA2259" i="2"/>
  <c r="BV2259" i="2"/>
  <c r="BF2259" i="2"/>
  <c r="AP2259" i="2"/>
  <c r="Z2259" i="2"/>
  <c r="BU2259" i="2"/>
  <c r="BE2259" i="2"/>
  <c r="AO2259" i="2"/>
  <c r="Y2259" i="2"/>
  <c r="BD2259" i="2"/>
  <c r="AN2259" i="2"/>
  <c r="X2259" i="2"/>
  <c r="BC2259" i="2"/>
  <c r="AM2259" i="2"/>
  <c r="W2259" i="2"/>
  <c r="BB2259" i="2"/>
  <c r="AL2259" i="2"/>
  <c r="V2259" i="2"/>
  <c r="BA2259" i="2"/>
  <c r="AK2259" i="2"/>
  <c r="U2259" i="2"/>
  <c r="BC2311" i="2"/>
  <c r="AM2311" i="2"/>
  <c r="W2311" i="2"/>
  <c r="BB2311" i="2"/>
  <c r="AL2311" i="2"/>
  <c r="V2311" i="2"/>
  <c r="BA2311" i="2"/>
  <c r="AK2311" i="2"/>
  <c r="U2311" i="2"/>
  <c r="BO2311" i="2"/>
  <c r="AY2311" i="2"/>
  <c r="AI2311" i="2"/>
  <c r="BN2311" i="2"/>
  <c r="AX2311" i="2"/>
  <c r="AH2311" i="2"/>
  <c r="CC2311" i="2"/>
  <c r="BM2311" i="2"/>
  <c r="AW2311" i="2"/>
  <c r="AG2311" i="2"/>
  <c r="CB2311" i="2"/>
  <c r="BL2311" i="2"/>
  <c r="AV2311" i="2"/>
  <c r="AF2311" i="2"/>
  <c r="CA2311" i="2"/>
  <c r="BK2311" i="2"/>
  <c r="AU2311" i="2"/>
  <c r="AE2311" i="2"/>
  <c r="BZ2311" i="2"/>
  <c r="BJ2311" i="2"/>
  <c r="AT2311" i="2"/>
  <c r="AD2311" i="2"/>
  <c r="BY2311" i="2"/>
  <c r="BI2311" i="2"/>
  <c r="AS2311" i="2"/>
  <c r="AC2311" i="2"/>
  <c r="BX2311" i="2"/>
  <c r="BH2311" i="2"/>
  <c r="AR2311" i="2"/>
  <c r="AB2311" i="2"/>
  <c r="BV2311" i="2"/>
  <c r="BF2311" i="2"/>
  <c r="AP2311" i="2"/>
  <c r="Z2311" i="2"/>
  <c r="BD2311" i="2"/>
  <c r="AN2311" i="2"/>
  <c r="X2311" i="2"/>
  <c r="CG2311" i="2"/>
  <c r="BW2311" i="2"/>
  <c r="BU2311" i="2"/>
  <c r="BG2311" i="2"/>
  <c r="BE2311" i="2"/>
  <c r="AZ2311" i="2"/>
  <c r="AQ2311" i="2"/>
  <c r="AO2311" i="2"/>
  <c r="AJ2311" i="2"/>
  <c r="AA2311" i="2"/>
  <c r="Y2311" i="2"/>
  <c r="BS2363" i="2"/>
  <c r="BC2363" i="2"/>
  <c r="AM2363" i="2"/>
  <c r="W2363" i="2"/>
  <c r="BR2363" i="2"/>
  <c r="BB2363" i="2"/>
  <c r="AL2363" i="2"/>
  <c r="V2363" i="2"/>
  <c r="BQ2363" i="2"/>
  <c r="BA2363" i="2"/>
  <c r="AK2363" i="2"/>
  <c r="U2363" i="2"/>
  <c r="CF2363" i="2"/>
  <c r="AY2363" i="2"/>
  <c r="AI2363" i="2"/>
  <c r="CD2363" i="2"/>
  <c r="AX2363" i="2"/>
  <c r="AH2363" i="2"/>
  <c r="CC2363" i="2"/>
  <c r="AW2363" i="2"/>
  <c r="AG2363" i="2"/>
  <c r="CB2363" i="2"/>
  <c r="AV2363" i="2"/>
  <c r="AF2363" i="2"/>
  <c r="CA2363" i="2"/>
  <c r="AU2363" i="2"/>
  <c r="AE2363" i="2"/>
  <c r="BZ2363" i="2"/>
  <c r="AT2363" i="2"/>
  <c r="AD2363" i="2"/>
  <c r="BY2363" i="2"/>
  <c r="AS2363" i="2"/>
  <c r="AC2363" i="2"/>
  <c r="BX2363" i="2"/>
  <c r="AR2363" i="2"/>
  <c r="AB2363" i="2"/>
  <c r="BW2363" i="2"/>
  <c r="AQ2363" i="2"/>
  <c r="AA2363" i="2"/>
  <c r="BV2363" i="2"/>
  <c r="BF2363" i="2"/>
  <c r="AP2363" i="2"/>
  <c r="Z2363" i="2"/>
  <c r="BT2363" i="2"/>
  <c r="BD2363" i="2"/>
  <c r="AN2363" i="2"/>
  <c r="X2363" i="2"/>
  <c r="CG2363" i="2"/>
  <c r="BU2363" i="2"/>
  <c r="BE2363" i="2"/>
  <c r="AZ2363" i="2"/>
  <c r="AO2363" i="2"/>
  <c r="AJ2363" i="2"/>
  <c r="Y2363" i="2"/>
  <c r="BR2167" i="2"/>
  <c r="BK2167" i="2"/>
  <c r="BP2167" i="2"/>
  <c r="BQ2167" i="2"/>
  <c r="BT2167" i="2"/>
  <c r="BU2167" i="2"/>
  <c r="BV2167" i="2"/>
  <c r="BW2167" i="2"/>
  <c r="BX2167" i="2"/>
  <c r="BL2167" i="2"/>
  <c r="BL2168" i="2" s="1"/>
  <c r="BM2167" i="2"/>
  <c r="BM2168" i="2" s="1"/>
  <c r="BN2167" i="2"/>
  <c r="BN2168" i="2" s="1"/>
  <c r="BT2344" i="2"/>
  <c r="BU2344" i="2"/>
  <c r="BN1262" i="2" l="1"/>
  <c r="BN1263" i="2"/>
  <c r="BM1262" i="2"/>
  <c r="BM1263" i="2"/>
  <c r="BK2264" i="2"/>
  <c r="BL1262" i="2"/>
  <c r="BL1263" i="2"/>
  <c r="BR1263" i="2"/>
  <c r="BR1262" i="2"/>
  <c r="BY1262" i="2"/>
  <c r="BY1263" i="2"/>
  <c r="BX1263" i="2"/>
  <c r="BX1262" i="2"/>
  <c r="BS1262" i="2"/>
  <c r="BS1263" i="2"/>
  <c r="BW1263" i="2"/>
  <c r="BW1262" i="2"/>
  <c r="BQ1262" i="2"/>
  <c r="BQ1263" i="2"/>
  <c r="BV1263" i="2"/>
  <c r="BV1262" i="2"/>
  <c r="BP1262" i="2"/>
  <c r="BP1263" i="2"/>
  <c r="BU1263" i="2"/>
  <c r="BU1262" i="2"/>
  <c r="BO1263" i="2"/>
  <c r="BO1262" i="2"/>
  <c r="BT1262" i="2"/>
  <c r="BT1263" i="2"/>
  <c r="AM2481" i="2"/>
  <c r="AG2468" i="2"/>
  <c r="BP2457" i="2"/>
  <c r="BZ2424" i="2"/>
  <c r="BI2457" i="2"/>
  <c r="AF2437" i="2"/>
  <c r="BC2424" i="2"/>
  <c r="CC2457" i="2"/>
  <c r="BG2424" i="2"/>
  <c r="BR2424" i="2"/>
  <c r="BL2283" i="2"/>
  <c r="AH2406" i="2"/>
  <c r="AP2406" i="2"/>
  <c r="AN2396" i="2"/>
  <c r="AN2403" i="2" s="1"/>
  <c r="BL2396" i="2"/>
  <c r="BL2403" i="2" s="1"/>
  <c r="Z2396" i="2"/>
  <c r="Z2403" i="2" s="1"/>
  <c r="AM2437" i="2"/>
  <c r="CD2406" i="2"/>
  <c r="CB2396" i="2"/>
  <c r="CB2403" i="2" s="1"/>
  <c r="AP2396" i="2"/>
  <c r="AP2403" i="2" s="1"/>
  <c r="CE2376" i="2"/>
  <c r="AN2406" i="2"/>
  <c r="AK2406" i="2"/>
  <c r="U2396" i="2"/>
  <c r="U2403" i="2" s="1"/>
  <c r="AX2406" i="2"/>
  <c r="BD2406" i="2"/>
  <c r="AU2396" i="2"/>
  <c r="AU2403" i="2" s="1"/>
  <c r="AE2396" i="2"/>
  <c r="AE2403" i="2" s="1"/>
  <c r="CD2383" i="2"/>
  <c r="BZ2376" i="2"/>
  <c r="BZ2390" i="2" s="1"/>
  <c r="BB2406" i="2"/>
  <c r="BT2406" i="2"/>
  <c r="BN2396" i="2"/>
  <c r="BN2403" i="2" s="1"/>
  <c r="BO2396" i="2"/>
  <c r="BO2403" i="2" s="1"/>
  <c r="BF2396" i="2"/>
  <c r="BF2403" i="2" s="1"/>
  <c r="CA2376" i="2"/>
  <c r="CA2390" i="2" s="1"/>
  <c r="AE2406" i="2"/>
  <c r="BX2406" i="2"/>
  <c r="BE2396" i="2"/>
  <c r="BE2403" i="2" s="1"/>
  <c r="AV2437" i="2"/>
  <c r="BL2437" i="2"/>
  <c r="AZ2406" i="2"/>
  <c r="BI2503" i="2"/>
  <c r="BO2481" i="2"/>
  <c r="BT2468" i="2"/>
  <c r="CF2468" i="2"/>
  <c r="AD2437" i="2"/>
  <c r="BK2437" i="2"/>
  <c r="AL2424" i="2"/>
  <c r="BH2396" i="2"/>
  <c r="BH2403" i="2" s="1"/>
  <c r="AE2503" i="2"/>
  <c r="AZ2503" i="2"/>
  <c r="BD2503" i="2"/>
  <c r="BY2503" i="2"/>
  <c r="CG1241" i="2"/>
  <c r="AY2437" i="2"/>
  <c r="BV2437" i="2"/>
  <c r="CE2396" i="2"/>
  <c r="CE2403" i="2" s="1"/>
  <c r="BO2264" i="2"/>
  <c r="AD2503" i="2"/>
  <c r="AY2503" i="2"/>
  <c r="BS2503" i="2"/>
  <c r="BW2503" i="2"/>
  <c r="AU2481" i="2"/>
  <c r="AO2481" i="2"/>
  <c r="AS2481" i="2"/>
  <c r="CC2481" i="2"/>
  <c r="V2468" i="2"/>
  <c r="AW2468" i="2"/>
  <c r="BD2468" i="2"/>
  <c r="BV2468" i="2"/>
  <c r="BQ2468" i="2"/>
  <c r="AE2437" i="2"/>
  <c r="BH2424" i="2"/>
  <c r="CA2424" i="2"/>
  <c r="AL2414" i="2"/>
  <c r="AD2406" i="2"/>
  <c r="BQ2396" i="2"/>
  <c r="BQ2403" i="2" s="1"/>
  <c r="AT2503" i="2"/>
  <c r="BO2503" i="2"/>
  <c r="BA2481" i="2"/>
  <c r="BE2481" i="2"/>
  <c r="BI2481" i="2"/>
  <c r="CD2481" i="2"/>
  <c r="BM2468" i="2"/>
  <c r="Y2468" i="2"/>
  <c r="BW2468" i="2"/>
  <c r="AD2424" i="2"/>
  <c r="CB2424" i="2"/>
  <c r="AN2414" i="2"/>
  <c r="BJ2503" i="2"/>
  <c r="AJ2503" i="2"/>
  <c r="AN2503" i="2"/>
  <c r="BX2503" i="2"/>
  <c r="BC2481" i="2"/>
  <c r="BU2481" i="2"/>
  <c r="AD2481" i="2"/>
  <c r="CE2481" i="2"/>
  <c r="AL2468" i="2"/>
  <c r="AH2468" i="2"/>
  <c r="AO2468" i="2"/>
  <c r="BX2468" i="2"/>
  <c r="W2457" i="2"/>
  <c r="AT2457" i="2"/>
  <c r="BA2457" i="2"/>
  <c r="BU2457" i="2"/>
  <c r="AL2437" i="2"/>
  <c r="AG2437" i="2"/>
  <c r="BF2437" i="2"/>
  <c r="CB2437" i="2"/>
  <c r="BI2424" i="2"/>
  <c r="X2424" i="2"/>
  <c r="AT2424" i="2"/>
  <c r="CC2424" i="2"/>
  <c r="CG2406" i="2"/>
  <c r="CD2396" i="2"/>
  <c r="CD2403" i="2" s="1"/>
  <c r="CG2378" i="2"/>
  <c r="CG2376" i="2"/>
  <c r="BK2481" i="2"/>
  <c r="Z2481" i="2"/>
  <c r="AT2481" i="2"/>
  <c r="CG2481" i="2"/>
  <c r="AT2468" i="2"/>
  <c r="AX2468" i="2"/>
  <c r="BE2468" i="2"/>
  <c r="BY2468" i="2"/>
  <c r="AM2457" i="2"/>
  <c r="BJ2457" i="2"/>
  <c r="BQ2457" i="2"/>
  <c r="BY2457" i="2"/>
  <c r="BO2424" i="2"/>
  <c r="AN2424" i="2"/>
  <c r="BJ2424" i="2"/>
  <c r="CD2424" i="2"/>
  <c r="AX2414" i="2"/>
  <c r="W2396" i="2"/>
  <c r="W2403" i="2" s="1"/>
  <c r="X2516" i="2"/>
  <c r="X2513" i="2"/>
  <c r="AU2503" i="2"/>
  <c r="BP2503" i="2"/>
  <c r="BT2503" i="2"/>
  <c r="BZ2503" i="2"/>
  <c r="AJ2481" i="2"/>
  <c r="AP2481" i="2"/>
  <c r="BJ2481" i="2"/>
  <c r="BY2481" i="2"/>
  <c r="BB2468" i="2"/>
  <c r="AI2468" i="2"/>
  <c r="Z2468" i="2"/>
  <c r="BZ2468" i="2"/>
  <c r="BC2457" i="2"/>
  <c r="AE2457" i="2"/>
  <c r="V2457" i="2"/>
  <c r="CD2457" i="2"/>
  <c r="AS2437" i="2"/>
  <c r="AH2437" i="2"/>
  <c r="AQ2437" i="2"/>
  <c r="CC2437" i="2"/>
  <c r="AH2424" i="2"/>
  <c r="BD2424" i="2"/>
  <c r="AE2424" i="2"/>
  <c r="CE2424" i="2"/>
  <c r="BB2414" i="2"/>
  <c r="AF2406" i="2"/>
  <c r="BY2406" i="2"/>
  <c r="AO2396" i="2"/>
  <c r="AO2403" i="2" s="1"/>
  <c r="X2396" i="2"/>
  <c r="X2403" i="2" s="1"/>
  <c r="BU2396" i="2"/>
  <c r="BU2403" i="2" s="1"/>
  <c r="CD2378" i="2"/>
  <c r="CD2376" i="2"/>
  <c r="BK2503" i="2"/>
  <c r="U2503" i="2"/>
  <c r="Y2503" i="2"/>
  <c r="CA2503" i="2"/>
  <c r="AZ2481" i="2"/>
  <c r="BF2481" i="2"/>
  <c r="AF2481" i="2"/>
  <c r="BZ2481" i="2"/>
  <c r="BJ2468" i="2"/>
  <c r="AY2468" i="2"/>
  <c r="AP2468" i="2"/>
  <c r="CA2468" i="2"/>
  <c r="Y2457" i="2"/>
  <c r="AU2457" i="2"/>
  <c r="AL2457" i="2"/>
  <c r="CE2457" i="2"/>
  <c r="AT2437" i="2"/>
  <c r="AX2437" i="2"/>
  <c r="BG2437" i="2"/>
  <c r="BN2437" i="2"/>
  <c r="AX2424" i="2"/>
  <c r="BT2424" i="2"/>
  <c r="AU2424" i="2"/>
  <c r="CF2424" i="2"/>
  <c r="AT2406" i="2"/>
  <c r="AV2406" i="2"/>
  <c r="BA2406" i="2"/>
  <c r="AA2406" i="2"/>
  <c r="BM2396" i="2"/>
  <c r="BM2403" i="2" s="1"/>
  <c r="Y2396" i="2"/>
  <c r="Y2403" i="2" s="1"/>
  <c r="AJ2396" i="2"/>
  <c r="AJ2403" i="2" s="1"/>
  <c r="AA2396" i="2"/>
  <c r="AA2403" i="2" s="1"/>
  <c r="CF2378" i="2"/>
  <c r="CF2376" i="2"/>
  <c r="AF2503" i="2"/>
  <c r="AK2503" i="2"/>
  <c r="AO2503" i="2"/>
  <c r="CB2503" i="2"/>
  <c r="BP2481" i="2"/>
  <c r="BV2481" i="2"/>
  <c r="AV2481" i="2"/>
  <c r="CF2481" i="2"/>
  <c r="AC2468" i="2"/>
  <c r="AJ2468" i="2"/>
  <c r="BF2468" i="2"/>
  <c r="CB2468" i="2"/>
  <c r="AN2457" i="2"/>
  <c r="AO2457" i="2"/>
  <c r="BK2457" i="2"/>
  <c r="BB2457" i="2"/>
  <c r="CF2457" i="2"/>
  <c r="AU2437" i="2"/>
  <c r="AI2437" i="2"/>
  <c r="BU2437" i="2"/>
  <c r="CD2437" i="2"/>
  <c r="BS2424" i="2"/>
  <c r="BN2424" i="2"/>
  <c r="Y2424" i="2"/>
  <c r="BK2424" i="2"/>
  <c r="CG2424" i="2"/>
  <c r="BJ2414" i="2"/>
  <c r="BO2406" i="2"/>
  <c r="AQ2406" i="2"/>
  <c r="AZ2396" i="2"/>
  <c r="AZ2403" i="2" s="1"/>
  <c r="AQ2396" i="2"/>
  <c r="AQ2403" i="2" s="1"/>
  <c r="AV2503" i="2"/>
  <c r="BA2503" i="2"/>
  <c r="BE2503" i="2"/>
  <c r="CC2503" i="2"/>
  <c r="V2481" i="2"/>
  <c r="AA2481" i="2"/>
  <c r="BL2481" i="2"/>
  <c r="CA2481" i="2"/>
  <c r="AS2468" i="2"/>
  <c r="AZ2468" i="2"/>
  <c r="AA2468" i="2"/>
  <c r="CG2468" i="2"/>
  <c r="BE2457" i="2"/>
  <c r="BR2457" i="2"/>
  <c r="BO2437" i="2"/>
  <c r="BW2424" i="2"/>
  <c r="AJ2424" i="2"/>
  <c r="AO2424" i="2"/>
  <c r="AF2424" i="2"/>
  <c r="BJ2406" i="2"/>
  <c r="CE2383" i="2"/>
  <c r="CE2390" i="2" s="1"/>
  <c r="AC2481" i="2"/>
  <c r="BH2406" i="2"/>
  <c r="BL2503" i="2"/>
  <c r="BQ2503" i="2"/>
  <c r="BU2503" i="2"/>
  <c r="CD2503" i="2"/>
  <c r="BQ2481" i="2"/>
  <c r="AL2481" i="2"/>
  <c r="AQ2481" i="2"/>
  <c r="AG2481" i="2"/>
  <c r="CB2481" i="2"/>
  <c r="BI2468" i="2"/>
  <c r="U2468" i="2"/>
  <c r="AQ2468" i="2"/>
  <c r="CC2468" i="2"/>
  <c r="AV2457" i="2"/>
  <c r="AA2457" i="2"/>
  <c r="AW2457" i="2"/>
  <c r="BS2457" i="2"/>
  <c r="BB2437" i="2"/>
  <c r="AJ2437" i="2"/>
  <c r="BW2437" i="2"/>
  <c r="CE2437" i="2"/>
  <c r="W2424" i="2"/>
  <c r="AZ2424" i="2"/>
  <c r="BE2424" i="2"/>
  <c r="AV2424" i="2"/>
  <c r="AC2414" i="2"/>
  <c r="BE2406" i="2"/>
  <c r="AG2406" i="2"/>
  <c r="W2406" i="2"/>
  <c r="BZ2406" i="2"/>
  <c r="AX2396" i="2"/>
  <c r="AX2403" i="2" s="1"/>
  <c r="AD2396" i="2"/>
  <c r="AD2403" i="2" s="1"/>
  <c r="BV2396" i="2"/>
  <c r="BV2403" i="2" s="1"/>
  <c r="CF2383" i="2"/>
  <c r="CB2376" i="2"/>
  <c r="CB2390" i="2" s="1"/>
  <c r="AG2503" i="2"/>
  <c r="V2503" i="2"/>
  <c r="Z2503" i="2"/>
  <c r="CE2503" i="2"/>
  <c r="BS2481" i="2"/>
  <c r="BB2481" i="2"/>
  <c r="BG2481" i="2"/>
  <c r="AW2481" i="2"/>
  <c r="AE2468" i="2"/>
  <c r="AK2468" i="2"/>
  <c r="BG2468" i="2"/>
  <c r="BN2468" i="2"/>
  <c r="AX2457" i="2"/>
  <c r="AQ2457" i="2"/>
  <c r="BM2457" i="2"/>
  <c r="CG2457" i="2"/>
  <c r="BC2437" i="2"/>
  <c r="AZ2437" i="2"/>
  <c r="CG2437" i="2"/>
  <c r="BP2437" i="2"/>
  <c r="AA2424" i="2"/>
  <c r="BP2424" i="2"/>
  <c r="BU2424" i="2"/>
  <c r="BL2424" i="2"/>
  <c r="AS2414" i="2"/>
  <c r="BG2406" i="2"/>
  <c r="AW2406" i="2"/>
  <c r="AM2406" i="2"/>
  <c r="AB2406" i="2"/>
  <c r="BR2396" i="2"/>
  <c r="BR2403" i="2" s="1"/>
  <c r="AT2396" i="2"/>
  <c r="AT2403" i="2" s="1"/>
  <c r="AK2396" i="2"/>
  <c r="AK2403" i="2" s="1"/>
  <c r="AB2396" i="2"/>
  <c r="AB2403" i="2" s="1"/>
  <c r="CG2383" i="2"/>
  <c r="CG2390" i="2" s="1"/>
  <c r="AB2503" i="2"/>
  <c r="AW2503" i="2"/>
  <c r="AL2503" i="2"/>
  <c r="AP2503" i="2"/>
  <c r="CF2503" i="2"/>
  <c r="U2481" i="2"/>
  <c r="BR2481" i="2"/>
  <c r="BW2481" i="2"/>
  <c r="BM2481" i="2"/>
  <c r="AU2468" i="2"/>
  <c r="BA2468" i="2"/>
  <c r="AB2468" i="2"/>
  <c r="CD2468" i="2"/>
  <c r="BD2457" i="2"/>
  <c r="BG2457" i="2"/>
  <c r="AI2457" i="2"/>
  <c r="BT2457" i="2"/>
  <c r="U2437" i="2"/>
  <c r="X2437" i="2"/>
  <c r="BX2437" i="2"/>
  <c r="CF2437" i="2"/>
  <c r="AC2424" i="2"/>
  <c r="U2424" i="2"/>
  <c r="Z2424" i="2"/>
  <c r="AG2424" i="2"/>
  <c r="BM2406" i="2"/>
  <c r="BP2406" i="2"/>
  <c r="BC2406" i="2"/>
  <c r="AR2406" i="2"/>
  <c r="AY2396" i="2"/>
  <c r="AY2403" i="2" s="1"/>
  <c r="BI2396" i="2"/>
  <c r="BI2403" i="2" s="1"/>
  <c r="BA2396" i="2"/>
  <c r="BA2403" i="2" s="1"/>
  <c r="AR2396" i="2"/>
  <c r="AR2403" i="2" s="1"/>
  <c r="AR2503" i="2"/>
  <c r="BM2503" i="2"/>
  <c r="BB2503" i="2"/>
  <c r="BF2503" i="2"/>
  <c r="W2481" i="2"/>
  <c r="X2481" i="2"/>
  <c r="AB2481" i="2"/>
  <c r="AH2481" i="2"/>
  <c r="BK2468" i="2"/>
  <c r="W2468" i="2"/>
  <c r="AR2468" i="2"/>
  <c r="BU2468" i="2"/>
  <c r="BF2457" i="2"/>
  <c r="AB2457" i="2"/>
  <c r="AY2457" i="2"/>
  <c r="BV2457" i="2"/>
  <c r="V2437" i="2"/>
  <c r="AN2437" i="2"/>
  <c r="BI2437" i="2"/>
  <c r="BQ2437" i="2"/>
  <c r="AI2424" i="2"/>
  <c r="AK2424" i="2"/>
  <c r="AP2424" i="2"/>
  <c r="AW2424" i="2"/>
  <c r="BQ2406" i="2"/>
  <c r="CF2406" i="2"/>
  <c r="BF2406" i="2"/>
  <c r="BK2406" i="2"/>
  <c r="BS2396" i="2"/>
  <c r="BS2403" i="2" s="1"/>
  <c r="BY2396" i="2"/>
  <c r="BY2403" i="2" s="1"/>
  <c r="BP2396" i="2"/>
  <c r="BP2403" i="2" s="1"/>
  <c r="BG2396" i="2"/>
  <c r="BG2403" i="2" s="1"/>
  <c r="BH2503" i="2"/>
  <c r="AH2503" i="2"/>
  <c r="BR2503" i="2"/>
  <c r="BV2503" i="2"/>
  <c r="AE2481" i="2"/>
  <c r="AN2481" i="2"/>
  <c r="AR2481" i="2"/>
  <c r="AX2481" i="2"/>
  <c r="AF2468" i="2"/>
  <c r="AM2468" i="2"/>
  <c r="BH2468" i="2"/>
  <c r="BO2468" i="2"/>
  <c r="BL2457" i="2"/>
  <c r="AR2457" i="2"/>
  <c r="BO2457" i="2"/>
  <c r="BW2457" i="2"/>
  <c r="W2437" i="2"/>
  <c r="BD2437" i="2"/>
  <c r="BY2437" i="2"/>
  <c r="BR2437" i="2"/>
  <c r="AM2424" i="2"/>
  <c r="BA2424" i="2"/>
  <c r="BF2424" i="2"/>
  <c r="BM2424" i="2"/>
  <c r="V2406" i="2"/>
  <c r="AC2406" i="2"/>
  <c r="U2406" i="2"/>
  <c r="BV2406" i="2"/>
  <c r="CA2406" i="2"/>
  <c r="BC2396" i="2"/>
  <c r="BC2403" i="2" s="1"/>
  <c r="AF2396" i="2"/>
  <c r="AF2403" i="2" s="1"/>
  <c r="CF2396" i="2"/>
  <c r="CF2403" i="2" s="1"/>
  <c r="BW2396" i="2"/>
  <c r="BW2403" i="2" s="1"/>
  <c r="AC2503" i="2"/>
  <c r="AX2503" i="2"/>
  <c r="AA2503" i="2"/>
  <c r="AI2481" i="2"/>
  <c r="BD2481" i="2"/>
  <c r="BH2481" i="2"/>
  <c r="BN2481" i="2"/>
  <c r="AV2468" i="2"/>
  <c r="BC2468" i="2"/>
  <c r="BR2468" i="2"/>
  <c r="CE2468" i="2"/>
  <c r="BH2457" i="2"/>
  <c r="AJ2457" i="2"/>
  <c r="BX2457" i="2"/>
  <c r="AB2437" i="2"/>
  <c r="Y2437" i="2"/>
  <c r="BJ2437" i="2"/>
  <c r="BS2437" i="2"/>
  <c r="AQ2424" i="2"/>
  <c r="BQ2424" i="2"/>
  <c r="BV2424" i="2"/>
  <c r="BX2424" i="2"/>
  <c r="CC2414" i="2"/>
  <c r="U2416" i="2"/>
  <c r="U2414" i="2"/>
  <c r="BU2406" i="2"/>
  <c r="AS2406" i="2"/>
  <c r="AI2406" i="2"/>
  <c r="Y2406" i="2"/>
  <c r="BT2396" i="2"/>
  <c r="BT2403" i="2" s="1"/>
  <c r="AV2396" i="2"/>
  <c r="AV2403" i="2" s="1"/>
  <c r="V2396" i="2"/>
  <c r="V2403" i="2" s="1"/>
  <c r="AC2396" i="2"/>
  <c r="AC2403" i="2" s="1"/>
  <c r="BG2503" i="2"/>
  <c r="Y2481" i="2"/>
  <c r="AN2468" i="2"/>
  <c r="AS2503" i="2"/>
  <c r="BN2503" i="2"/>
  <c r="AM2503" i="2"/>
  <c r="AQ2503" i="2"/>
  <c r="AK2481" i="2"/>
  <c r="BT2481" i="2"/>
  <c r="BX2481" i="2"/>
  <c r="AY2481" i="2"/>
  <c r="BL2468" i="2"/>
  <c r="X2468" i="2"/>
  <c r="BS2468" i="2"/>
  <c r="BP2468" i="2"/>
  <c r="X2457" i="2"/>
  <c r="AC2457" i="2"/>
  <c r="AZ2457" i="2"/>
  <c r="BZ2457" i="2"/>
  <c r="AC2437" i="2"/>
  <c r="AR2437" i="2"/>
  <c r="AO2437" i="2"/>
  <c r="BZ2437" i="2"/>
  <c r="BT2437" i="2"/>
  <c r="AS2424" i="2"/>
  <c r="V2424" i="2"/>
  <c r="AB2424" i="2"/>
  <c r="BY2424" i="2"/>
  <c r="BK2414" i="2"/>
  <c r="X2406" i="2"/>
  <c r="BL2406" i="2"/>
  <c r="AY2406" i="2"/>
  <c r="AO2406" i="2"/>
  <c r="BD2396" i="2"/>
  <c r="BD2403" i="2" s="1"/>
  <c r="AL2396" i="2"/>
  <c r="AL2403" i="2" s="1"/>
  <c r="AS2396" i="2"/>
  <c r="AS2403" i="2" s="1"/>
  <c r="BK2283" i="2"/>
  <c r="BE2229" i="2"/>
  <c r="BE2212" i="2"/>
  <c r="BX2144" i="2"/>
  <c r="BP2283" i="2"/>
  <c r="CF1474" i="2"/>
  <c r="CG1474" i="2"/>
  <c r="BO2283" i="2"/>
  <c r="CD2301" i="2"/>
  <c r="CD2299" i="2"/>
  <c r="BR1306" i="2"/>
  <c r="BM1949" i="2"/>
  <c r="BM1947" i="2"/>
  <c r="CF1241" i="2"/>
  <c r="CF2301" i="2"/>
  <c r="CF2299" i="2"/>
  <c r="BQ1306" i="2"/>
  <c r="BC2212" i="2"/>
  <c r="BA2214" i="2"/>
  <c r="BA2212" i="2"/>
  <c r="BM2266" i="2"/>
  <c r="BM2264" i="2"/>
  <c r="CF1159" i="2"/>
  <c r="BB2214" i="2"/>
  <c r="BB2212" i="2"/>
  <c r="CG1159" i="2"/>
  <c r="BN2157" i="2"/>
  <c r="BY2365" i="2"/>
  <c r="BY2360" i="2"/>
  <c r="BV2144" i="2"/>
  <c r="BJ2000" i="2"/>
  <c r="BJ1998" i="2"/>
  <c r="BL2266" i="2"/>
  <c r="BL2264" i="2"/>
  <c r="BM2157" i="2"/>
  <c r="BW2362" i="2"/>
  <c r="BW2360" i="2"/>
  <c r="BI1980" i="2"/>
  <c r="BI1978" i="2"/>
  <c r="BS782" i="2"/>
  <c r="BS780" i="2"/>
  <c r="BM2283" i="2"/>
  <c r="CG1422" i="2"/>
  <c r="BX2362" i="2"/>
  <c r="BX2360" i="2"/>
  <c r="BG1978" i="2"/>
  <c r="BH2000" i="2"/>
  <c r="BH1998" i="2"/>
  <c r="BO2157" i="2"/>
  <c r="BN2283" i="2"/>
  <c r="BG2229" i="2"/>
  <c r="BG2212" i="2"/>
  <c r="CF1422" i="2"/>
  <c r="BW2144" i="2"/>
  <c r="BH1980" i="2"/>
  <c r="BH1978" i="2"/>
  <c r="BI2000" i="2"/>
  <c r="BI1998" i="2"/>
  <c r="BF1978" i="2"/>
  <c r="BL1949" i="2"/>
  <c r="BL1947" i="2"/>
  <c r="W2423" i="2"/>
  <c r="W2422" i="2"/>
  <c r="AW2422" i="2"/>
  <c r="AW2423" i="2"/>
  <c r="AV2423" i="2"/>
  <c r="AV2422" i="2"/>
  <c r="BW2420" i="2"/>
  <c r="BW2419" i="2"/>
  <c r="AA2420" i="2"/>
  <c r="AA2419" i="2"/>
  <c r="BJ2420" i="2"/>
  <c r="BJ2419" i="2"/>
  <c r="CE2422" i="2"/>
  <c r="CE2423" i="2"/>
  <c r="AX2423" i="2"/>
  <c r="AX2422" i="2"/>
  <c r="AH2423" i="2"/>
  <c r="AH2422" i="2"/>
  <c r="BY2423" i="2"/>
  <c r="BY2422" i="2"/>
  <c r="BQ2420" i="2"/>
  <c r="BQ2419" i="2"/>
  <c r="BS2420" i="2"/>
  <c r="BS2419" i="2"/>
  <c r="AG2420" i="2"/>
  <c r="AG2419" i="2"/>
  <c r="CB2419" i="2"/>
  <c r="CB2420" i="2"/>
  <c r="BB2423" i="2"/>
  <c r="BB2422" i="2"/>
  <c r="AC2423" i="2"/>
  <c r="AC2422" i="2"/>
  <c r="BJ2423" i="2"/>
  <c r="BJ2422" i="2"/>
  <c r="AS2423" i="2"/>
  <c r="AS2422" i="2"/>
  <c r="AN2420" i="2"/>
  <c r="AN2419" i="2"/>
  <c r="AL2420" i="2"/>
  <c r="AL2419" i="2"/>
  <c r="AX2420" i="2"/>
  <c r="AX2419" i="2"/>
  <c r="CC2419" i="2"/>
  <c r="CC2420" i="2"/>
  <c r="BK2420" i="2"/>
  <c r="BK2419" i="2"/>
  <c r="BH2423" i="2"/>
  <c r="BH2422" i="2"/>
  <c r="AY2423" i="2"/>
  <c r="AY2422" i="2"/>
  <c r="BO2423" i="2"/>
  <c r="BO2422" i="2"/>
  <c r="AZ2420" i="2"/>
  <c r="AZ2419" i="2"/>
  <c r="BV2420" i="2"/>
  <c r="BV2419" i="2"/>
  <c r="BO2420" i="2"/>
  <c r="BO2419" i="2"/>
  <c r="BL2420" i="2"/>
  <c r="BL2419" i="2"/>
  <c r="BV2423" i="2"/>
  <c r="BV2422" i="2"/>
  <c r="AR2423" i="2"/>
  <c r="AR2422" i="2"/>
  <c r="CB2422" i="2"/>
  <c r="CB2423" i="2"/>
  <c r="AI2423" i="2"/>
  <c r="AI2422" i="2"/>
  <c r="AO2420" i="2"/>
  <c r="AO2419" i="2"/>
  <c r="CG2420" i="2"/>
  <c r="CG2419" i="2"/>
  <c r="BF2420" i="2"/>
  <c r="BF2419" i="2"/>
  <c r="AT2420" i="2"/>
  <c r="AT2419" i="2"/>
  <c r="CD2422" i="2"/>
  <c r="CD2423" i="2"/>
  <c r="AQ2423" i="2"/>
  <c r="AQ2422" i="2"/>
  <c r="BK2423" i="2"/>
  <c r="BK2422" i="2"/>
  <c r="BP2420" i="2"/>
  <c r="BP2419" i="2"/>
  <c r="AB2419" i="2"/>
  <c r="AB2420" i="2"/>
  <c r="AP2420" i="2"/>
  <c r="AP2419" i="2"/>
  <c r="BG2423" i="2"/>
  <c r="BG2422" i="2"/>
  <c r="BE2423" i="2"/>
  <c r="BE2422" i="2"/>
  <c r="AE2423" i="2"/>
  <c r="AE2422" i="2"/>
  <c r="AD2423" i="2"/>
  <c r="AD2422" i="2"/>
  <c r="AT2423" i="2"/>
  <c r="AT2422" i="2"/>
  <c r="BE2420" i="2"/>
  <c r="BE2419" i="2"/>
  <c r="BG2420" i="2"/>
  <c r="BG2419" i="2"/>
  <c r="BC2420" i="2"/>
  <c r="BC2419" i="2"/>
  <c r="AU2420" i="2"/>
  <c r="AU2419" i="2"/>
  <c r="BM2420" i="2"/>
  <c r="BM2419" i="2"/>
  <c r="AP2423" i="2"/>
  <c r="AP2422" i="2"/>
  <c r="BR2423" i="2"/>
  <c r="BR2422" i="2"/>
  <c r="BA2423" i="2"/>
  <c r="BA2422" i="2"/>
  <c r="AZ2423" i="2"/>
  <c r="AZ2422" i="2"/>
  <c r="BP2423" i="2"/>
  <c r="BP2422" i="2"/>
  <c r="BU2420" i="2"/>
  <c r="BU2419" i="2"/>
  <c r="CE2420" i="2"/>
  <c r="CE2419" i="2"/>
  <c r="BA2420" i="2"/>
  <c r="BA2419" i="2"/>
  <c r="AF2420" i="2"/>
  <c r="AF2419" i="2"/>
  <c r="BY2420" i="2"/>
  <c r="BY2419" i="2"/>
  <c r="BX2423" i="2"/>
  <c r="BX2422" i="2"/>
  <c r="AL2423" i="2"/>
  <c r="AL2422" i="2"/>
  <c r="CF2422" i="2"/>
  <c r="CF2423" i="2"/>
  <c r="CC2422" i="2"/>
  <c r="CC2423" i="2"/>
  <c r="CF2420" i="2"/>
  <c r="CF2419" i="2"/>
  <c r="V2420" i="2"/>
  <c r="V2419" i="2"/>
  <c r="AK2420" i="2"/>
  <c r="AK2419" i="2"/>
  <c r="BS2423" i="2"/>
  <c r="BS2422" i="2"/>
  <c r="V2423" i="2"/>
  <c r="V2422" i="2"/>
  <c r="AU2423" i="2"/>
  <c r="AU2422" i="2"/>
  <c r="Y2419" i="2"/>
  <c r="Y2420" i="2"/>
  <c r="BX2420" i="2"/>
  <c r="BX2419" i="2"/>
  <c r="AV2419" i="2"/>
  <c r="AV2420" i="2"/>
  <c r="AC2420" i="2"/>
  <c r="AC2419" i="2"/>
  <c r="BW2423" i="2"/>
  <c r="BW2422" i="2"/>
  <c r="X2423" i="2"/>
  <c r="X2422" i="2"/>
  <c r="AF2422" i="2"/>
  <c r="AF2423" i="2"/>
  <c r="AJ2423" i="2"/>
  <c r="AJ2422" i="2"/>
  <c r="BQ2423" i="2"/>
  <c r="BQ2422" i="2"/>
  <c r="X2420" i="2"/>
  <c r="X2419" i="2"/>
  <c r="AY2420" i="2"/>
  <c r="AY2419" i="2"/>
  <c r="BN2420" i="2"/>
  <c r="BN2419" i="2"/>
  <c r="AE2420" i="2"/>
  <c r="AE2419" i="2"/>
  <c r="BZ2420" i="2"/>
  <c r="BZ2419" i="2"/>
  <c r="BC2423" i="2"/>
  <c r="BC2422" i="2"/>
  <c r="BT2423" i="2"/>
  <c r="BT2422" i="2"/>
  <c r="BD2423" i="2"/>
  <c r="BD2422" i="2"/>
  <c r="BL2423" i="2"/>
  <c r="BL2422" i="2"/>
  <c r="BZ2423" i="2"/>
  <c r="BZ2422" i="2"/>
  <c r="W2419" i="2"/>
  <c r="W2420" i="2"/>
  <c r="BH2420" i="2"/>
  <c r="BH2419" i="2"/>
  <c r="AH2420" i="2"/>
  <c r="AH2419" i="2"/>
  <c r="AM2423" i="2"/>
  <c r="AM2422" i="2"/>
  <c r="AO2423" i="2"/>
  <c r="AO2422" i="2"/>
  <c r="CG2422" i="2"/>
  <c r="CG2423" i="2"/>
  <c r="CA2423" i="2"/>
  <c r="CA2422" i="2"/>
  <c r="BR2420" i="2"/>
  <c r="BR2419" i="2"/>
  <c r="BD2420" i="2"/>
  <c r="BD2419" i="2"/>
  <c r="AW2419" i="2"/>
  <c r="AW2420" i="2"/>
  <c r="BF2423" i="2"/>
  <c r="BF2422" i="2"/>
  <c r="Z2423" i="2"/>
  <c r="Z2422" i="2"/>
  <c r="AK2423" i="2"/>
  <c r="AK2422" i="2"/>
  <c r="Z2420" i="2"/>
  <c r="Z2419" i="2"/>
  <c r="AQ2420" i="2"/>
  <c r="AQ2419" i="2"/>
  <c r="BT2419" i="2"/>
  <c r="BT2420" i="2"/>
  <c r="BI2420" i="2"/>
  <c r="BI2419" i="2"/>
  <c r="AB2423" i="2"/>
  <c r="AB2422" i="2"/>
  <c r="AA2423" i="2"/>
  <c r="AA2422" i="2"/>
  <c r="AG2422" i="2"/>
  <c r="AG2423" i="2"/>
  <c r="AN2423" i="2"/>
  <c r="AN2422" i="2"/>
  <c r="BM2423" i="2"/>
  <c r="BM2422" i="2"/>
  <c r="BB2420" i="2"/>
  <c r="BB2419" i="2"/>
  <c r="AJ2420" i="2"/>
  <c r="AJ2419" i="2"/>
  <c r="AM2419" i="2"/>
  <c r="AM2420" i="2"/>
  <c r="AD2420" i="2"/>
  <c r="AD2419" i="2"/>
  <c r="BU2423" i="2"/>
  <c r="BU2422" i="2"/>
  <c r="Y2423" i="2"/>
  <c r="Y2422" i="2"/>
  <c r="BI2423" i="2"/>
  <c r="BI2422" i="2"/>
  <c r="BN2423" i="2"/>
  <c r="BN2422" i="2"/>
  <c r="AR2420" i="2"/>
  <c r="AR2419" i="2"/>
  <c r="CD2420" i="2"/>
  <c r="CD2419" i="2"/>
  <c r="AI2420" i="2"/>
  <c r="AI2419" i="2"/>
  <c r="AS2420" i="2"/>
  <c r="AS2419" i="2"/>
  <c r="CA2420" i="2"/>
  <c r="CA2419" i="2"/>
  <c r="BK2288" i="2"/>
  <c r="F2403" i="2"/>
  <c r="BQ2048" i="2"/>
  <c r="BQ2047" i="2"/>
  <c r="BF1988" i="2"/>
  <c r="BF1987" i="2"/>
  <c r="BG1984" i="2"/>
  <c r="BG1983" i="2"/>
  <c r="BO2124" i="2"/>
  <c r="BO2125" i="2"/>
  <c r="BS2048" i="2"/>
  <c r="BS2047" i="2"/>
  <c r="BE1987" i="2"/>
  <c r="BE1988" i="2"/>
  <c r="BI1984" i="2"/>
  <c r="BI1983" i="2"/>
  <c r="BT2048" i="2"/>
  <c r="BT2047" i="2"/>
  <c r="BH2007" i="2"/>
  <c r="BH2006" i="2"/>
  <c r="BH1984" i="2"/>
  <c r="BH1983" i="2"/>
  <c r="BY2047" i="2"/>
  <c r="BY2048" i="2"/>
  <c r="BJ2006" i="2"/>
  <c r="BJ2007" i="2"/>
  <c r="BF1984" i="2"/>
  <c r="BF1983" i="2"/>
  <c r="BU2048" i="2"/>
  <c r="BU2047" i="2"/>
  <c r="BI2006" i="2"/>
  <c r="BI2007" i="2"/>
  <c r="CA2048" i="2"/>
  <c r="CA2047" i="2"/>
  <c r="BE2007" i="2"/>
  <c r="BE2006" i="2"/>
  <c r="BU2124" i="2"/>
  <c r="BU2125" i="2"/>
  <c r="BP2124" i="2"/>
  <c r="BP2125" i="2"/>
  <c r="BV2047" i="2"/>
  <c r="BV2048" i="2"/>
  <c r="BF2006" i="2"/>
  <c r="BF2007" i="2"/>
  <c r="BZ2111" i="2"/>
  <c r="BZ2112" i="2"/>
  <c r="BW2047" i="2"/>
  <c r="BW2048" i="2"/>
  <c r="BG2007" i="2"/>
  <c r="BG2006" i="2"/>
  <c r="BQ2124" i="2"/>
  <c r="BQ2125" i="2"/>
  <c r="CA2111" i="2"/>
  <c r="CA2112" i="2"/>
  <c r="CB2112" i="2"/>
  <c r="CB2111" i="2"/>
  <c r="BX2047" i="2"/>
  <c r="BX2048" i="2"/>
  <c r="BV2125" i="2"/>
  <c r="BV2124" i="2"/>
  <c r="BW2124" i="2"/>
  <c r="BW2125" i="2"/>
  <c r="CC2112" i="2"/>
  <c r="CC2111" i="2"/>
  <c r="BZ2047" i="2"/>
  <c r="BZ2048" i="2"/>
  <c r="BT2124" i="2"/>
  <c r="BT2125" i="2"/>
  <c r="CD2111" i="2"/>
  <c r="CD2112" i="2"/>
  <c r="CE2112" i="2"/>
  <c r="CE2111" i="2"/>
  <c r="CE1243" i="2"/>
  <c r="CE1244" i="2"/>
  <c r="CD1244" i="2"/>
  <c r="CD1243" i="2"/>
  <c r="BG1987" i="2"/>
  <c r="BG1988" i="2"/>
  <c r="BS2124" i="2"/>
  <c r="BS2125" i="2"/>
  <c r="CC1244" i="2"/>
  <c r="CC1243" i="2"/>
  <c r="BI1988" i="2"/>
  <c r="BI1987" i="2"/>
  <c r="BR2124" i="2"/>
  <c r="BR2125" i="2"/>
  <c r="BR2047" i="2"/>
  <c r="BR2048" i="2"/>
  <c r="BH1988" i="2"/>
  <c r="BH1987" i="2"/>
  <c r="W2515" i="2"/>
  <c r="X2515" i="2"/>
  <c r="W2516" i="2"/>
  <c r="AB2512" i="2"/>
  <c r="AB2511" i="2"/>
  <c r="AR2512" i="2"/>
  <c r="AR2511" i="2"/>
  <c r="BH2512" i="2"/>
  <c r="BH2511" i="2"/>
  <c r="BX2512" i="2"/>
  <c r="BX2511" i="2"/>
  <c r="AC2512" i="2"/>
  <c r="AC2511" i="2"/>
  <c r="AS2512" i="2"/>
  <c r="AS2511" i="2"/>
  <c r="BI2512" i="2"/>
  <c r="BI2511" i="2"/>
  <c r="BY2512" i="2"/>
  <c r="BY2511" i="2"/>
  <c r="AD2512" i="2"/>
  <c r="AD2511" i="2"/>
  <c r="AT2512" i="2"/>
  <c r="AT2511" i="2"/>
  <c r="BJ2512" i="2"/>
  <c r="BJ2511" i="2"/>
  <c r="BZ2512" i="2"/>
  <c r="BZ2511" i="2"/>
  <c r="AE2512" i="2"/>
  <c r="AE2511" i="2"/>
  <c r="AU2512" i="2"/>
  <c r="AU2511" i="2"/>
  <c r="BK2512" i="2"/>
  <c r="BK2511" i="2"/>
  <c r="CA2512" i="2"/>
  <c r="CA2511" i="2"/>
  <c r="AF2512" i="2"/>
  <c r="AF2511" i="2"/>
  <c r="AV2512" i="2"/>
  <c r="AV2511" i="2"/>
  <c r="BL2512" i="2"/>
  <c r="BL2511" i="2"/>
  <c r="CB2512" i="2"/>
  <c r="CB2511" i="2"/>
  <c r="AG2512" i="2"/>
  <c r="AG2511" i="2"/>
  <c r="AW2512" i="2"/>
  <c r="AW2511" i="2"/>
  <c r="BM2512" i="2"/>
  <c r="BM2511" i="2"/>
  <c r="AH2511" i="2"/>
  <c r="AH2512" i="2"/>
  <c r="AX2511" i="2"/>
  <c r="AX2512" i="2"/>
  <c r="BN2511" i="2"/>
  <c r="BN2512" i="2"/>
  <c r="AI2512" i="2"/>
  <c r="AI2511" i="2"/>
  <c r="AY2512" i="2"/>
  <c r="AY2511" i="2"/>
  <c r="BO2512" i="2"/>
  <c r="BO2511" i="2"/>
  <c r="AJ2512" i="2"/>
  <c r="AJ2511" i="2"/>
  <c r="AZ2512" i="2"/>
  <c r="AZ2511" i="2"/>
  <c r="BP2512" i="2"/>
  <c r="BP2511" i="2"/>
  <c r="U2512" i="2"/>
  <c r="U2511" i="2"/>
  <c r="AK2512" i="2"/>
  <c r="AK2511" i="2"/>
  <c r="BA2512" i="2"/>
  <c r="BA2511" i="2"/>
  <c r="BQ2512" i="2"/>
  <c r="BQ2511" i="2"/>
  <c r="V2511" i="2"/>
  <c r="V2512" i="2"/>
  <c r="AL2511" i="2"/>
  <c r="AL2512" i="2"/>
  <c r="BB2511" i="2"/>
  <c r="BB2512" i="2"/>
  <c r="BR2511" i="2"/>
  <c r="BR2512" i="2"/>
  <c r="W2511" i="2"/>
  <c r="W2512" i="2"/>
  <c r="AM2511" i="2"/>
  <c r="AM2512" i="2"/>
  <c r="BC2512" i="2"/>
  <c r="BC2511" i="2"/>
  <c r="BS2511" i="2"/>
  <c r="BS2512" i="2"/>
  <c r="X2511" i="2"/>
  <c r="X2512" i="2"/>
  <c r="AN2512" i="2"/>
  <c r="AN2511" i="2"/>
  <c r="BD2512" i="2"/>
  <c r="BD2511" i="2"/>
  <c r="BT2511" i="2"/>
  <c r="BT2512" i="2"/>
  <c r="Y2512" i="2"/>
  <c r="Y2511" i="2"/>
  <c r="AO2512" i="2"/>
  <c r="AO2511" i="2"/>
  <c r="BE2512" i="2"/>
  <c r="BE2511" i="2"/>
  <c r="BU2512" i="2"/>
  <c r="BU2511" i="2"/>
  <c r="Z2512" i="2"/>
  <c r="Z2511" i="2"/>
  <c r="AP2512" i="2"/>
  <c r="AP2511" i="2"/>
  <c r="BF2512" i="2"/>
  <c r="BF2511" i="2"/>
  <c r="BV2511" i="2"/>
  <c r="BV2512" i="2"/>
  <c r="AA2512" i="2"/>
  <c r="AA2511" i="2"/>
  <c r="AQ2512" i="2"/>
  <c r="AQ2511" i="2"/>
  <c r="BG2512" i="2"/>
  <c r="BG2511" i="2"/>
  <c r="BW2512" i="2"/>
  <c r="BW2511" i="2"/>
  <c r="CG2511" i="2"/>
  <c r="CG2512" i="2"/>
  <c r="CC2511" i="2"/>
  <c r="CC2512" i="2"/>
  <c r="CD2511" i="2"/>
  <c r="CD2512" i="2"/>
  <c r="CE2511" i="2"/>
  <c r="CE2512" i="2"/>
  <c r="CF2511" i="2"/>
  <c r="CF2512" i="2"/>
  <c r="AH2509" i="2"/>
  <c r="AH2508" i="2"/>
  <c r="AX2509" i="2"/>
  <c r="AX2508" i="2"/>
  <c r="AI2509" i="2"/>
  <c r="AI2508" i="2"/>
  <c r="AY2509" i="2"/>
  <c r="AY2508" i="2"/>
  <c r="AJ2509" i="2"/>
  <c r="AJ2508" i="2"/>
  <c r="AZ2509" i="2"/>
  <c r="AZ2508" i="2"/>
  <c r="U2508" i="2"/>
  <c r="U2509" i="2"/>
  <c r="AK2508" i="2"/>
  <c r="AK2509" i="2"/>
  <c r="BA2508" i="2"/>
  <c r="BA2509" i="2"/>
  <c r="V2509" i="2"/>
  <c r="V2508" i="2"/>
  <c r="AL2509" i="2"/>
  <c r="AL2508" i="2"/>
  <c r="BB2509" i="2"/>
  <c r="BB2508" i="2"/>
  <c r="W2509" i="2"/>
  <c r="W2508" i="2"/>
  <c r="AM2509" i="2"/>
  <c r="AM2508" i="2"/>
  <c r="BC2509" i="2"/>
  <c r="BC2508" i="2"/>
  <c r="X2509" i="2"/>
  <c r="X2508" i="2"/>
  <c r="AN2509" i="2"/>
  <c r="AN2508" i="2"/>
  <c r="Y2508" i="2"/>
  <c r="Y2509" i="2"/>
  <c r="AO2508" i="2"/>
  <c r="AO2509" i="2"/>
  <c r="Z2509" i="2"/>
  <c r="Z2508" i="2"/>
  <c r="AP2508" i="2"/>
  <c r="AP2509" i="2"/>
  <c r="AA2509" i="2"/>
  <c r="AA2508" i="2"/>
  <c r="AQ2508" i="2"/>
  <c r="AQ2509" i="2"/>
  <c r="AB2509" i="2"/>
  <c r="AB2508" i="2"/>
  <c r="AR2509" i="2"/>
  <c r="AR2508" i="2"/>
  <c r="AC2509" i="2"/>
  <c r="AC2508" i="2"/>
  <c r="AS2509" i="2"/>
  <c r="AS2508" i="2"/>
  <c r="AD2509" i="2"/>
  <c r="AD2508" i="2"/>
  <c r="AT2509" i="2"/>
  <c r="AT2508" i="2"/>
  <c r="AE2509" i="2"/>
  <c r="AE2508" i="2"/>
  <c r="AU2509" i="2"/>
  <c r="AU2508" i="2"/>
  <c r="AF2509" i="2"/>
  <c r="AF2508" i="2"/>
  <c r="AV2509" i="2"/>
  <c r="AV2508" i="2"/>
  <c r="AG2509" i="2"/>
  <c r="AG2508" i="2"/>
  <c r="AW2509" i="2"/>
  <c r="AW2508" i="2"/>
  <c r="BE2508" i="2"/>
  <c r="BE2509" i="2"/>
  <c r="BU2508" i="2"/>
  <c r="BU2509" i="2"/>
  <c r="BF2508" i="2"/>
  <c r="BF2509" i="2"/>
  <c r="BV2508" i="2"/>
  <c r="BV2509" i="2"/>
  <c r="BG2509" i="2"/>
  <c r="BG2508" i="2"/>
  <c r="BW2508" i="2"/>
  <c r="BW2509" i="2"/>
  <c r="BI2509" i="2"/>
  <c r="BI2508" i="2"/>
  <c r="BY2508" i="2"/>
  <c r="BY2509" i="2"/>
  <c r="BJ2509" i="2"/>
  <c r="BJ2508" i="2"/>
  <c r="BZ2508" i="2"/>
  <c r="BZ2509" i="2"/>
  <c r="BK2509" i="2"/>
  <c r="BK2508" i="2"/>
  <c r="CA2508" i="2"/>
  <c r="CA2509" i="2"/>
  <c r="BH2509" i="2"/>
  <c r="BH2508" i="2"/>
  <c r="BL2509" i="2"/>
  <c r="BL2508" i="2"/>
  <c r="CB2508" i="2"/>
  <c r="CB2509" i="2"/>
  <c r="BM2509" i="2"/>
  <c r="BM2508" i="2"/>
  <c r="CC2508" i="2"/>
  <c r="CC2509" i="2"/>
  <c r="BX2508" i="2"/>
  <c r="BX2509" i="2"/>
  <c r="BN2509" i="2"/>
  <c r="BN2508" i="2"/>
  <c r="CD2508" i="2"/>
  <c r="CD2509" i="2"/>
  <c r="BO2509" i="2"/>
  <c r="BO2508" i="2"/>
  <c r="CE2508" i="2"/>
  <c r="CE2509" i="2"/>
  <c r="BP2509" i="2"/>
  <c r="BP2508" i="2"/>
  <c r="CF2508" i="2"/>
  <c r="CF2509" i="2"/>
  <c r="BQ2509" i="2"/>
  <c r="BQ2508" i="2"/>
  <c r="BR2508" i="2"/>
  <c r="BR2509" i="2"/>
  <c r="CG2508" i="2"/>
  <c r="CG2509" i="2"/>
  <c r="BS2508" i="2"/>
  <c r="BS2509" i="2"/>
  <c r="BD2509" i="2"/>
  <c r="BD2508" i="2"/>
  <c r="BT2508" i="2"/>
  <c r="BT2509" i="2"/>
  <c r="AB2505" i="2"/>
  <c r="AB2506" i="2"/>
  <c r="AR2505" i="2"/>
  <c r="AR2506" i="2"/>
  <c r="BH2505" i="2"/>
  <c r="BH2506" i="2"/>
  <c r="AC2505" i="2"/>
  <c r="AC2506" i="2"/>
  <c r="AS2506" i="2"/>
  <c r="AS2505" i="2"/>
  <c r="BI2505" i="2"/>
  <c r="BI2506" i="2"/>
  <c r="AD2505" i="2"/>
  <c r="AD2506" i="2"/>
  <c r="AT2505" i="2"/>
  <c r="AT2506" i="2"/>
  <c r="BJ2506" i="2"/>
  <c r="BJ2505" i="2"/>
  <c r="AE2506" i="2"/>
  <c r="AE2505" i="2"/>
  <c r="AU2506" i="2"/>
  <c r="AU2505" i="2"/>
  <c r="BK2506" i="2"/>
  <c r="BK2505" i="2"/>
  <c r="AF2506" i="2"/>
  <c r="AF2505" i="2"/>
  <c r="AV2506" i="2"/>
  <c r="AV2505" i="2"/>
  <c r="BL2505" i="2"/>
  <c r="BL2506" i="2"/>
  <c r="AG2506" i="2"/>
  <c r="AG2505" i="2"/>
  <c r="AW2506" i="2"/>
  <c r="AW2505" i="2"/>
  <c r="BM2506" i="2"/>
  <c r="BM2505" i="2"/>
  <c r="AH2506" i="2"/>
  <c r="AH2505" i="2"/>
  <c r="AX2506" i="2"/>
  <c r="AX2505" i="2"/>
  <c r="BN2506" i="2"/>
  <c r="BN2505" i="2"/>
  <c r="AI2506" i="2"/>
  <c r="AI2505" i="2"/>
  <c r="AY2506" i="2"/>
  <c r="AY2505" i="2"/>
  <c r="BO2506" i="2"/>
  <c r="BO2505" i="2"/>
  <c r="AJ2506" i="2"/>
  <c r="AJ2505" i="2"/>
  <c r="AZ2506" i="2"/>
  <c r="AZ2505" i="2"/>
  <c r="BP2506" i="2"/>
  <c r="BP2505" i="2"/>
  <c r="U2506" i="2"/>
  <c r="U2505" i="2"/>
  <c r="AK2506" i="2"/>
  <c r="AK2505" i="2"/>
  <c r="BA2506" i="2"/>
  <c r="BA2505" i="2"/>
  <c r="BQ2506" i="2"/>
  <c r="BQ2505" i="2"/>
  <c r="V2506" i="2"/>
  <c r="V2505" i="2"/>
  <c r="AL2506" i="2"/>
  <c r="AL2505" i="2"/>
  <c r="BB2506" i="2"/>
  <c r="BB2505" i="2"/>
  <c r="BR2506" i="2"/>
  <c r="BR2505" i="2"/>
  <c r="W2506" i="2"/>
  <c r="W2505" i="2"/>
  <c r="AM2506" i="2"/>
  <c r="AM2505" i="2"/>
  <c r="BC2506" i="2"/>
  <c r="BC2505" i="2"/>
  <c r="BS2506" i="2"/>
  <c r="BS2505" i="2"/>
  <c r="X2505" i="2"/>
  <c r="X2506" i="2"/>
  <c r="AN2505" i="2"/>
  <c r="AN2506" i="2"/>
  <c r="BD2505" i="2"/>
  <c r="BD2506" i="2"/>
  <c r="BT2505" i="2"/>
  <c r="BT2506" i="2"/>
  <c r="Y2506" i="2"/>
  <c r="Y2505" i="2"/>
  <c r="AO2506" i="2"/>
  <c r="AO2505" i="2"/>
  <c r="BE2506" i="2"/>
  <c r="BE2505" i="2"/>
  <c r="BU2506" i="2"/>
  <c r="BU2505" i="2"/>
  <c r="Z2506" i="2"/>
  <c r="Z2505" i="2"/>
  <c r="AP2506" i="2"/>
  <c r="AP2505" i="2"/>
  <c r="BF2506" i="2"/>
  <c r="BF2505" i="2"/>
  <c r="BV2506" i="2"/>
  <c r="BV2505" i="2"/>
  <c r="AA2506" i="2"/>
  <c r="AA2505" i="2"/>
  <c r="AQ2506" i="2"/>
  <c r="AQ2505" i="2"/>
  <c r="BG2506" i="2"/>
  <c r="BG2505" i="2"/>
  <c r="BW2506" i="2"/>
  <c r="BW2505" i="2"/>
  <c r="CG2505" i="2"/>
  <c r="CG2506" i="2"/>
  <c r="BX2505" i="2"/>
  <c r="BX2506" i="2"/>
  <c r="BY2505" i="2"/>
  <c r="BY2506" i="2"/>
  <c r="BZ2505" i="2"/>
  <c r="BZ2506" i="2"/>
  <c r="CA2505" i="2"/>
  <c r="CA2506" i="2"/>
  <c r="CB2505" i="2"/>
  <c r="CB2506" i="2"/>
  <c r="CC2505" i="2"/>
  <c r="CC2506" i="2"/>
  <c r="CD2505" i="2"/>
  <c r="CD2506" i="2"/>
  <c r="CE2505" i="2"/>
  <c r="CE2506" i="2"/>
  <c r="CF2505" i="2"/>
  <c r="CF2506" i="2"/>
  <c r="AG2502" i="2"/>
  <c r="AG2501" i="2"/>
  <c r="AW2501" i="2"/>
  <c r="AW2502" i="2"/>
  <c r="AH2502" i="2"/>
  <c r="AH2501" i="2"/>
  <c r="AX2502" i="2"/>
  <c r="AX2501" i="2"/>
  <c r="AI2502" i="2"/>
  <c r="AI2501" i="2"/>
  <c r="AY2502" i="2"/>
  <c r="AY2501" i="2"/>
  <c r="AJ2502" i="2"/>
  <c r="AJ2501" i="2"/>
  <c r="AZ2502" i="2"/>
  <c r="AZ2501" i="2"/>
  <c r="U2502" i="2"/>
  <c r="U2501" i="2"/>
  <c r="AK2502" i="2"/>
  <c r="AK2501" i="2"/>
  <c r="BA2502" i="2"/>
  <c r="BA2501" i="2"/>
  <c r="V2502" i="2"/>
  <c r="V2501" i="2"/>
  <c r="AL2502" i="2"/>
  <c r="AL2501" i="2"/>
  <c r="BB2502" i="2"/>
  <c r="BB2501" i="2"/>
  <c r="W2501" i="2"/>
  <c r="W2502" i="2"/>
  <c r="AM2501" i="2"/>
  <c r="AM2502" i="2"/>
  <c r="BC2501" i="2"/>
  <c r="BC2502" i="2"/>
  <c r="X2502" i="2"/>
  <c r="X2501" i="2"/>
  <c r="AN2502" i="2"/>
  <c r="AN2501" i="2"/>
  <c r="BD2502" i="2"/>
  <c r="BD2501" i="2"/>
  <c r="Y2502" i="2"/>
  <c r="Y2501" i="2"/>
  <c r="AO2502" i="2"/>
  <c r="AO2501" i="2"/>
  <c r="BE2502" i="2"/>
  <c r="BE2501" i="2"/>
  <c r="Z2502" i="2"/>
  <c r="Z2501" i="2"/>
  <c r="AP2502" i="2"/>
  <c r="AP2501" i="2"/>
  <c r="BF2502" i="2"/>
  <c r="BF2501" i="2"/>
  <c r="AA2501" i="2"/>
  <c r="AA2502" i="2"/>
  <c r="AQ2501" i="2"/>
  <c r="AQ2502" i="2"/>
  <c r="BG2501" i="2"/>
  <c r="BG2502" i="2"/>
  <c r="AB2502" i="2"/>
  <c r="AB2501" i="2"/>
  <c r="AR2502" i="2"/>
  <c r="AR2501" i="2"/>
  <c r="BH2502" i="2"/>
  <c r="BH2501" i="2"/>
  <c r="AC2502" i="2"/>
  <c r="AC2501" i="2"/>
  <c r="AS2502" i="2"/>
  <c r="AS2501" i="2"/>
  <c r="AD2502" i="2"/>
  <c r="AD2501" i="2"/>
  <c r="AT2502" i="2"/>
  <c r="AT2501" i="2"/>
  <c r="AE2501" i="2"/>
  <c r="AE2502" i="2"/>
  <c r="AU2501" i="2"/>
  <c r="AU2502" i="2"/>
  <c r="AF2502" i="2"/>
  <c r="AF2501" i="2"/>
  <c r="AV2502" i="2"/>
  <c r="AV2501" i="2"/>
  <c r="BQ2502" i="2"/>
  <c r="BQ2501" i="2"/>
  <c r="BR2502" i="2"/>
  <c r="BR2501" i="2"/>
  <c r="BS2502" i="2"/>
  <c r="BS2501" i="2"/>
  <c r="BU2502" i="2"/>
  <c r="BU2501" i="2"/>
  <c r="BV2502" i="2"/>
  <c r="BV2501" i="2"/>
  <c r="BW2501" i="2"/>
  <c r="BW2502" i="2"/>
  <c r="CG2501" i="2"/>
  <c r="CG2502" i="2"/>
  <c r="BX2502" i="2"/>
  <c r="BX2501" i="2"/>
  <c r="BT2502" i="2"/>
  <c r="BT2501" i="2"/>
  <c r="BI2502" i="2"/>
  <c r="BI2501" i="2"/>
  <c r="BY2502" i="2"/>
  <c r="BY2501" i="2"/>
  <c r="BJ2502" i="2"/>
  <c r="BJ2501" i="2"/>
  <c r="BZ2502" i="2"/>
  <c r="BZ2501" i="2"/>
  <c r="BK2501" i="2"/>
  <c r="BK2502" i="2"/>
  <c r="CA2501" i="2"/>
  <c r="CA2502" i="2"/>
  <c r="BL2501" i="2"/>
  <c r="BL2502" i="2"/>
  <c r="CB2502" i="2"/>
  <c r="CB2501" i="2"/>
  <c r="BM2501" i="2"/>
  <c r="BM2502" i="2"/>
  <c r="CC2501" i="2"/>
  <c r="CC2502" i="2"/>
  <c r="BN2502" i="2"/>
  <c r="BN2501" i="2"/>
  <c r="CD2501" i="2"/>
  <c r="CD2502" i="2"/>
  <c r="BO2501" i="2"/>
  <c r="BO2502" i="2"/>
  <c r="CE2501" i="2"/>
  <c r="CE2502" i="2"/>
  <c r="BP2501" i="2"/>
  <c r="BP2502" i="2"/>
  <c r="CF2501" i="2"/>
  <c r="CF2502" i="2"/>
  <c r="U2499" i="2"/>
  <c r="U2498" i="2"/>
  <c r="AA2499" i="2"/>
  <c r="AA2498" i="2"/>
  <c r="AC2499" i="2"/>
  <c r="AC2498" i="2"/>
  <c r="AK2499" i="2"/>
  <c r="AK2498" i="2"/>
  <c r="AQ2499" i="2"/>
  <c r="AQ2498" i="2"/>
  <c r="AS2499" i="2"/>
  <c r="AS2498" i="2"/>
  <c r="BA2499" i="2"/>
  <c r="BA2498" i="2"/>
  <c r="BG2499" i="2"/>
  <c r="BG2498" i="2"/>
  <c r="BW2499" i="2"/>
  <c r="BW2498" i="2"/>
  <c r="Z2498" i="2"/>
  <c r="Z2499" i="2"/>
  <c r="AP2498" i="2"/>
  <c r="AP2499" i="2"/>
  <c r="BF2498" i="2"/>
  <c r="BF2499" i="2"/>
  <c r="BV2498" i="2"/>
  <c r="BV2499" i="2"/>
  <c r="AB2499" i="2"/>
  <c r="AB2498" i="2"/>
  <c r="AR2499" i="2"/>
  <c r="AR2498" i="2"/>
  <c r="BH2499" i="2"/>
  <c r="BH2498" i="2"/>
  <c r="BX2499" i="2"/>
  <c r="BX2498" i="2"/>
  <c r="BI2499" i="2"/>
  <c r="BI2498" i="2"/>
  <c r="BY2499" i="2"/>
  <c r="BY2498" i="2"/>
  <c r="AD2498" i="2"/>
  <c r="AD2499" i="2"/>
  <c r="AT2498" i="2"/>
  <c r="AT2499" i="2"/>
  <c r="BJ2498" i="2"/>
  <c r="BJ2499" i="2"/>
  <c r="BZ2498" i="2"/>
  <c r="BZ2499" i="2"/>
  <c r="AE2499" i="2"/>
  <c r="AE2498" i="2"/>
  <c r="AU2499" i="2"/>
  <c r="AU2498" i="2"/>
  <c r="BK2499" i="2"/>
  <c r="BK2498" i="2"/>
  <c r="CA2499" i="2"/>
  <c r="CA2498" i="2"/>
  <c r="AF2499" i="2"/>
  <c r="AF2498" i="2"/>
  <c r="AV2499" i="2"/>
  <c r="AV2498" i="2"/>
  <c r="BL2499" i="2"/>
  <c r="BL2498" i="2"/>
  <c r="CB2499" i="2"/>
  <c r="CB2498" i="2"/>
  <c r="AG2499" i="2"/>
  <c r="AG2498" i="2"/>
  <c r="AW2499" i="2"/>
  <c r="AW2498" i="2"/>
  <c r="BM2499" i="2"/>
  <c r="BM2498" i="2"/>
  <c r="CC2499" i="2"/>
  <c r="CC2498" i="2"/>
  <c r="AH2498" i="2"/>
  <c r="AH2499" i="2"/>
  <c r="AX2498" i="2"/>
  <c r="AX2499" i="2"/>
  <c r="BN2498" i="2"/>
  <c r="BN2499" i="2"/>
  <c r="CD2498" i="2"/>
  <c r="CD2499" i="2"/>
  <c r="AI2499" i="2"/>
  <c r="AI2498" i="2"/>
  <c r="AY2499" i="2"/>
  <c r="AY2498" i="2"/>
  <c r="BO2499" i="2"/>
  <c r="BO2498" i="2"/>
  <c r="CE2498" i="2"/>
  <c r="CE2499" i="2"/>
  <c r="AJ2499" i="2"/>
  <c r="AJ2498" i="2"/>
  <c r="AZ2498" i="2"/>
  <c r="AZ2499" i="2"/>
  <c r="BP2499" i="2"/>
  <c r="BP2498" i="2"/>
  <c r="CF2499" i="2"/>
  <c r="CF2498" i="2"/>
  <c r="BQ2499" i="2"/>
  <c r="BQ2498" i="2"/>
  <c r="V2499" i="2"/>
  <c r="V2498" i="2"/>
  <c r="AL2499" i="2"/>
  <c r="AL2498" i="2"/>
  <c r="BB2499" i="2"/>
  <c r="BB2498" i="2"/>
  <c r="BR2499" i="2"/>
  <c r="BR2498" i="2"/>
  <c r="W2499" i="2"/>
  <c r="W2498" i="2"/>
  <c r="AM2499" i="2"/>
  <c r="AM2498" i="2"/>
  <c r="BC2499" i="2"/>
  <c r="BC2498" i="2"/>
  <c r="BS2499" i="2"/>
  <c r="BS2498" i="2"/>
  <c r="X2499" i="2"/>
  <c r="X2498" i="2"/>
  <c r="AN2499" i="2"/>
  <c r="AN2498" i="2"/>
  <c r="BD2499" i="2"/>
  <c r="BD2498" i="2"/>
  <c r="BT2499" i="2"/>
  <c r="BT2498" i="2"/>
  <c r="Y2499" i="2"/>
  <c r="Y2498" i="2"/>
  <c r="AO2499" i="2"/>
  <c r="AO2498" i="2"/>
  <c r="BE2499" i="2"/>
  <c r="BE2498" i="2"/>
  <c r="BU2499" i="2"/>
  <c r="BU2498" i="2"/>
  <c r="CG2498" i="2"/>
  <c r="CG2499" i="2"/>
  <c r="W2495" i="2"/>
  <c r="W2496" i="2"/>
  <c r="AC2495" i="2"/>
  <c r="AC2496" i="2"/>
  <c r="AE2496" i="2"/>
  <c r="AE2495" i="2"/>
  <c r="AM2496" i="2"/>
  <c r="AM2495" i="2"/>
  <c r="AS2495" i="2"/>
  <c r="AS2496" i="2"/>
  <c r="AU2496" i="2"/>
  <c r="AU2495" i="2"/>
  <c r="BC2495" i="2"/>
  <c r="BC2496" i="2"/>
  <c r="BI2495" i="2"/>
  <c r="BI2496" i="2"/>
  <c r="BK2496" i="2"/>
  <c r="BK2495" i="2"/>
  <c r="BS2495" i="2"/>
  <c r="BS2496" i="2"/>
  <c r="AB2496" i="2"/>
  <c r="AB2495" i="2"/>
  <c r="AR2496" i="2"/>
  <c r="AR2495" i="2"/>
  <c r="BH2496" i="2"/>
  <c r="BH2495" i="2"/>
  <c r="AD2496" i="2"/>
  <c r="AD2495" i="2"/>
  <c r="AT2496" i="2"/>
  <c r="AT2495" i="2"/>
  <c r="BJ2496" i="2"/>
  <c r="BJ2495" i="2"/>
  <c r="AF2496" i="2"/>
  <c r="AF2495" i="2"/>
  <c r="AV2496" i="2"/>
  <c r="AV2495" i="2"/>
  <c r="BL2496" i="2"/>
  <c r="BL2495" i="2"/>
  <c r="AG2495" i="2"/>
  <c r="AG2496" i="2"/>
  <c r="AW2495" i="2"/>
  <c r="AW2496" i="2"/>
  <c r="BM2495" i="2"/>
  <c r="BM2496" i="2"/>
  <c r="AH2496" i="2"/>
  <c r="AH2495" i="2"/>
  <c r="AX2496" i="2"/>
  <c r="AX2495" i="2"/>
  <c r="BN2496" i="2"/>
  <c r="BN2495" i="2"/>
  <c r="AI2496" i="2"/>
  <c r="AI2495" i="2"/>
  <c r="AY2496" i="2"/>
  <c r="AY2495" i="2"/>
  <c r="BO2496" i="2"/>
  <c r="BO2495" i="2"/>
  <c r="AJ2496" i="2"/>
  <c r="AJ2495" i="2"/>
  <c r="AZ2496" i="2"/>
  <c r="AZ2495" i="2"/>
  <c r="BP2496" i="2"/>
  <c r="BP2495" i="2"/>
  <c r="U2495" i="2"/>
  <c r="U2496" i="2"/>
  <c r="AK2495" i="2"/>
  <c r="AK2496" i="2"/>
  <c r="BA2495" i="2"/>
  <c r="BA2496" i="2"/>
  <c r="BQ2495" i="2"/>
  <c r="BQ2496" i="2"/>
  <c r="V2496" i="2"/>
  <c r="V2495" i="2"/>
  <c r="AL2496" i="2"/>
  <c r="AL2495" i="2"/>
  <c r="BB2496" i="2"/>
  <c r="BB2495" i="2"/>
  <c r="BR2495" i="2"/>
  <c r="BR2496" i="2"/>
  <c r="X2496" i="2"/>
  <c r="X2495" i="2"/>
  <c r="AN2496" i="2"/>
  <c r="AN2495" i="2"/>
  <c r="BD2496" i="2"/>
  <c r="BD2495" i="2"/>
  <c r="BT2496" i="2"/>
  <c r="BT2495" i="2"/>
  <c r="Y2496" i="2"/>
  <c r="Y2495" i="2"/>
  <c r="AO2496" i="2"/>
  <c r="AO2495" i="2"/>
  <c r="BE2496" i="2"/>
  <c r="BE2495" i="2"/>
  <c r="BU2495" i="2"/>
  <c r="BU2496" i="2"/>
  <c r="Z2496" i="2"/>
  <c r="Z2495" i="2"/>
  <c r="AP2496" i="2"/>
  <c r="AP2495" i="2"/>
  <c r="BF2496" i="2"/>
  <c r="BF2495" i="2"/>
  <c r="BV2496" i="2"/>
  <c r="BV2495" i="2"/>
  <c r="AA2496" i="2"/>
  <c r="AA2495" i="2"/>
  <c r="AQ2496" i="2"/>
  <c r="AQ2495" i="2"/>
  <c r="BG2496" i="2"/>
  <c r="BG2495" i="2"/>
  <c r="BW2495" i="2"/>
  <c r="BW2496" i="2"/>
  <c r="CD2495" i="2"/>
  <c r="CD2496" i="2"/>
  <c r="CE2495" i="2"/>
  <c r="CE2496" i="2"/>
  <c r="CF2495" i="2"/>
  <c r="CF2496" i="2"/>
  <c r="CG2495" i="2"/>
  <c r="CG2496" i="2"/>
  <c r="BX2495" i="2"/>
  <c r="BX2496" i="2"/>
  <c r="BY2495" i="2"/>
  <c r="BY2496" i="2"/>
  <c r="BZ2495" i="2"/>
  <c r="BZ2496" i="2"/>
  <c r="CA2495" i="2"/>
  <c r="CA2496" i="2"/>
  <c r="CB2495" i="2"/>
  <c r="CB2496" i="2"/>
  <c r="CC2495" i="2"/>
  <c r="CC2496" i="2"/>
  <c r="Y2492" i="2"/>
  <c r="Y2493" i="2"/>
  <c r="AA2493" i="2"/>
  <c r="AA2492" i="2"/>
  <c r="AI2493" i="2"/>
  <c r="AI2492" i="2"/>
  <c r="AO2493" i="2"/>
  <c r="AO2492" i="2"/>
  <c r="AQ2493" i="2"/>
  <c r="AQ2492" i="2"/>
  <c r="AY2493" i="2"/>
  <c r="AY2492" i="2"/>
  <c r="BE2493" i="2"/>
  <c r="BE2492" i="2"/>
  <c r="BG2493" i="2"/>
  <c r="BG2492" i="2"/>
  <c r="BO2493" i="2"/>
  <c r="BO2492" i="2"/>
  <c r="BU2493" i="2"/>
  <c r="BU2492" i="2"/>
  <c r="BW2493" i="2"/>
  <c r="BW2492" i="2"/>
  <c r="X2492" i="2"/>
  <c r="X2493" i="2"/>
  <c r="AN2492" i="2"/>
  <c r="AN2493" i="2"/>
  <c r="BD2492" i="2"/>
  <c r="BD2493" i="2"/>
  <c r="BT2492" i="2"/>
  <c r="BT2493" i="2"/>
  <c r="Z2492" i="2"/>
  <c r="Z2493" i="2"/>
  <c r="AP2493" i="2"/>
  <c r="AP2492" i="2"/>
  <c r="BF2493" i="2"/>
  <c r="BF2492" i="2"/>
  <c r="BV2492" i="2"/>
  <c r="BV2493" i="2"/>
  <c r="AB2492" i="2"/>
  <c r="AB2493" i="2"/>
  <c r="AR2492" i="2"/>
  <c r="AR2493" i="2"/>
  <c r="BH2492" i="2"/>
  <c r="BH2493" i="2"/>
  <c r="BX2492" i="2"/>
  <c r="BX2493" i="2"/>
  <c r="AC2493" i="2"/>
  <c r="AC2492" i="2"/>
  <c r="AS2493" i="2"/>
  <c r="AS2492" i="2"/>
  <c r="BI2493" i="2"/>
  <c r="BI2492" i="2"/>
  <c r="BY2493" i="2"/>
  <c r="BY2492" i="2"/>
  <c r="AD2493" i="2"/>
  <c r="AD2492" i="2"/>
  <c r="AT2493" i="2"/>
  <c r="AT2492" i="2"/>
  <c r="BJ2493" i="2"/>
  <c r="BJ2492" i="2"/>
  <c r="BZ2493" i="2"/>
  <c r="BZ2492" i="2"/>
  <c r="AE2493" i="2"/>
  <c r="AE2492" i="2"/>
  <c r="AU2493" i="2"/>
  <c r="AU2492" i="2"/>
  <c r="BK2493" i="2"/>
  <c r="BK2492" i="2"/>
  <c r="CA2493" i="2"/>
  <c r="CA2492" i="2"/>
  <c r="AF2492" i="2"/>
  <c r="AF2493" i="2"/>
  <c r="AV2492" i="2"/>
  <c r="AV2493" i="2"/>
  <c r="BL2492" i="2"/>
  <c r="BL2493" i="2"/>
  <c r="CB2492" i="2"/>
  <c r="CB2493" i="2"/>
  <c r="AG2493" i="2"/>
  <c r="AG2492" i="2"/>
  <c r="AW2493" i="2"/>
  <c r="AW2492" i="2"/>
  <c r="BM2493" i="2"/>
  <c r="BM2492" i="2"/>
  <c r="AH2493" i="2"/>
  <c r="AH2492" i="2"/>
  <c r="AX2493" i="2"/>
  <c r="AX2492" i="2"/>
  <c r="BN2493" i="2"/>
  <c r="BN2492" i="2"/>
  <c r="AJ2492" i="2"/>
  <c r="AJ2493" i="2"/>
  <c r="AZ2492" i="2"/>
  <c r="AZ2493" i="2"/>
  <c r="BP2492" i="2"/>
  <c r="BP2493" i="2"/>
  <c r="U2493" i="2"/>
  <c r="U2492" i="2"/>
  <c r="AK2493" i="2"/>
  <c r="AK2492" i="2"/>
  <c r="BA2493" i="2"/>
  <c r="BA2492" i="2"/>
  <c r="BQ2493" i="2"/>
  <c r="BQ2492" i="2"/>
  <c r="V2493" i="2"/>
  <c r="V2492" i="2"/>
  <c r="AL2492" i="2"/>
  <c r="AL2493" i="2"/>
  <c r="BB2493" i="2"/>
  <c r="BB2492" i="2"/>
  <c r="BR2493" i="2"/>
  <c r="BR2492" i="2"/>
  <c r="W2493" i="2"/>
  <c r="W2492" i="2"/>
  <c r="AM2493" i="2"/>
  <c r="AM2492" i="2"/>
  <c r="BC2493" i="2"/>
  <c r="BC2492" i="2"/>
  <c r="BS2493" i="2"/>
  <c r="BS2492" i="2"/>
  <c r="CC2492" i="2"/>
  <c r="CC2493" i="2"/>
  <c r="CD2492" i="2"/>
  <c r="CD2493" i="2"/>
  <c r="CE2492" i="2"/>
  <c r="CE2493" i="2"/>
  <c r="CF2492" i="2"/>
  <c r="CF2493" i="2"/>
  <c r="CG2492" i="2"/>
  <c r="CG2493" i="2"/>
  <c r="AH2490" i="2"/>
  <c r="AH2489" i="2"/>
  <c r="AN2490" i="2"/>
  <c r="AN2489" i="2"/>
  <c r="AP2490" i="2"/>
  <c r="AP2489" i="2"/>
  <c r="AX2490" i="2"/>
  <c r="AX2489" i="2"/>
  <c r="BD2490" i="2"/>
  <c r="BD2489" i="2"/>
  <c r="BF2490" i="2"/>
  <c r="BF2489" i="2"/>
  <c r="BN2490" i="2"/>
  <c r="BN2489" i="2"/>
  <c r="X2490" i="2"/>
  <c r="X2489" i="2"/>
  <c r="Z2490" i="2"/>
  <c r="Z2489" i="2"/>
  <c r="W2489" i="2"/>
  <c r="W2490" i="2"/>
  <c r="AM2489" i="2"/>
  <c r="AM2490" i="2"/>
  <c r="BC2489" i="2"/>
  <c r="BC2490" i="2"/>
  <c r="Y2490" i="2"/>
  <c r="Y2489" i="2"/>
  <c r="AO2490" i="2"/>
  <c r="AO2489" i="2"/>
  <c r="BE2490" i="2"/>
  <c r="BE2489" i="2"/>
  <c r="AA2489" i="2"/>
  <c r="AA2490" i="2"/>
  <c r="AQ2489" i="2"/>
  <c r="AQ2490" i="2"/>
  <c r="BG2489" i="2"/>
  <c r="BG2490" i="2"/>
  <c r="AB2489" i="2"/>
  <c r="AB2490" i="2"/>
  <c r="AR2490" i="2"/>
  <c r="AR2489" i="2"/>
  <c r="BH2490" i="2"/>
  <c r="BH2489" i="2"/>
  <c r="AC2489" i="2"/>
  <c r="AC2490" i="2"/>
  <c r="AS2490" i="2"/>
  <c r="AS2489" i="2"/>
  <c r="BI2489" i="2"/>
  <c r="BI2490" i="2"/>
  <c r="AD2490" i="2"/>
  <c r="AD2489" i="2"/>
  <c r="AT2490" i="2"/>
  <c r="AT2489" i="2"/>
  <c r="BJ2490" i="2"/>
  <c r="BJ2489" i="2"/>
  <c r="AE2490" i="2"/>
  <c r="AE2489" i="2"/>
  <c r="AU2490" i="2"/>
  <c r="AU2489" i="2"/>
  <c r="BK2490" i="2"/>
  <c r="BK2489" i="2"/>
  <c r="AF2490" i="2"/>
  <c r="AF2489" i="2"/>
  <c r="AV2490" i="2"/>
  <c r="AV2489" i="2"/>
  <c r="BL2490" i="2"/>
  <c r="BL2489" i="2"/>
  <c r="AG2490" i="2"/>
  <c r="AG2489" i="2"/>
  <c r="AW2490" i="2"/>
  <c r="AW2489" i="2"/>
  <c r="BM2490" i="2"/>
  <c r="BM2489" i="2"/>
  <c r="AI2489" i="2"/>
  <c r="AI2490" i="2"/>
  <c r="AY2489" i="2"/>
  <c r="AY2490" i="2"/>
  <c r="BO2489" i="2"/>
  <c r="BO2490" i="2"/>
  <c r="AJ2490" i="2"/>
  <c r="AJ2489" i="2"/>
  <c r="AZ2490" i="2"/>
  <c r="AZ2489" i="2"/>
  <c r="BP2490" i="2"/>
  <c r="BP2489" i="2"/>
  <c r="U2489" i="2"/>
  <c r="U2490" i="2"/>
  <c r="AK2489" i="2"/>
  <c r="AK2490" i="2"/>
  <c r="BA2490" i="2"/>
  <c r="BA2489" i="2"/>
  <c r="BQ2490" i="2"/>
  <c r="BQ2489" i="2"/>
  <c r="V2490" i="2"/>
  <c r="V2489" i="2"/>
  <c r="AL2490" i="2"/>
  <c r="AL2489" i="2"/>
  <c r="BB2490" i="2"/>
  <c r="BB2489" i="2"/>
  <c r="BW2490" i="2"/>
  <c r="BW2489" i="2"/>
  <c r="BX2489" i="2"/>
  <c r="BX2490" i="2"/>
  <c r="BY2489" i="2"/>
  <c r="BY2490" i="2"/>
  <c r="CA2489" i="2"/>
  <c r="CA2490" i="2"/>
  <c r="CB2490" i="2"/>
  <c r="CB2489" i="2"/>
  <c r="CC2489" i="2"/>
  <c r="CC2490" i="2"/>
  <c r="BZ2489" i="2"/>
  <c r="BZ2490" i="2"/>
  <c r="CD2489" i="2"/>
  <c r="CD2490" i="2"/>
  <c r="CE2489" i="2"/>
  <c r="CE2490" i="2"/>
  <c r="CF2489" i="2"/>
  <c r="CF2490" i="2"/>
  <c r="CG2489" i="2"/>
  <c r="CG2490" i="2"/>
  <c r="BR2490" i="2"/>
  <c r="BR2489" i="2"/>
  <c r="BS2490" i="2"/>
  <c r="BS2489" i="2"/>
  <c r="BT2489" i="2"/>
  <c r="BT2490" i="2"/>
  <c r="BU2490" i="2"/>
  <c r="BU2489" i="2"/>
  <c r="BV2490" i="2"/>
  <c r="BV2489" i="2"/>
  <c r="BB2486" i="2"/>
  <c r="BB2487" i="2"/>
  <c r="BJ2486" i="2"/>
  <c r="BJ2487" i="2"/>
  <c r="BP2487" i="2"/>
  <c r="BP2486" i="2"/>
  <c r="BR2486" i="2"/>
  <c r="BR2487" i="2"/>
  <c r="V2486" i="2"/>
  <c r="V2487" i="2"/>
  <c r="AD2486" i="2"/>
  <c r="AD2487" i="2"/>
  <c r="AJ2487" i="2"/>
  <c r="AJ2486" i="2"/>
  <c r="AL2486" i="2"/>
  <c r="AL2487" i="2"/>
  <c r="AT2486" i="2"/>
  <c r="AT2487" i="2"/>
  <c r="AZ2487" i="2"/>
  <c r="AZ2486" i="2"/>
  <c r="AI2487" i="2"/>
  <c r="AI2486" i="2"/>
  <c r="AY2486" i="2"/>
  <c r="AY2487" i="2"/>
  <c r="BO2487" i="2"/>
  <c r="BO2486" i="2"/>
  <c r="U2487" i="2"/>
  <c r="U2486" i="2"/>
  <c r="AK2487" i="2"/>
  <c r="AK2486" i="2"/>
  <c r="BA2487" i="2"/>
  <c r="BA2486" i="2"/>
  <c r="BQ2487" i="2"/>
  <c r="BQ2486" i="2"/>
  <c r="W2487" i="2"/>
  <c r="W2486" i="2"/>
  <c r="AM2487" i="2"/>
  <c r="AM2486" i="2"/>
  <c r="BC2487" i="2"/>
  <c r="BC2486" i="2"/>
  <c r="BS2487" i="2"/>
  <c r="BS2486" i="2"/>
  <c r="X2486" i="2"/>
  <c r="X2487" i="2"/>
  <c r="AN2486" i="2"/>
  <c r="AN2487" i="2"/>
  <c r="BD2486" i="2"/>
  <c r="BD2487" i="2"/>
  <c r="BT2486" i="2"/>
  <c r="BT2487" i="2"/>
  <c r="Y2487" i="2"/>
  <c r="Y2486" i="2"/>
  <c r="AO2487" i="2"/>
  <c r="AO2486" i="2"/>
  <c r="BE2487" i="2"/>
  <c r="BE2486" i="2"/>
  <c r="BU2487" i="2"/>
  <c r="BU2486" i="2"/>
  <c r="Z2486" i="2"/>
  <c r="Z2487" i="2"/>
  <c r="AP2486" i="2"/>
  <c r="AP2487" i="2"/>
  <c r="BF2486" i="2"/>
  <c r="BF2487" i="2"/>
  <c r="BV2486" i="2"/>
  <c r="BV2487" i="2"/>
  <c r="AA2487" i="2"/>
  <c r="AA2486" i="2"/>
  <c r="AQ2487" i="2"/>
  <c r="AQ2486" i="2"/>
  <c r="BG2487" i="2"/>
  <c r="BG2486" i="2"/>
  <c r="BW2487" i="2"/>
  <c r="BW2486" i="2"/>
  <c r="AB2487" i="2"/>
  <c r="AB2486" i="2"/>
  <c r="AR2487" i="2"/>
  <c r="AR2486" i="2"/>
  <c r="BH2487" i="2"/>
  <c r="BH2486" i="2"/>
  <c r="BX2486" i="2"/>
  <c r="BX2487" i="2"/>
  <c r="AC2487" i="2"/>
  <c r="AC2486" i="2"/>
  <c r="AS2487" i="2"/>
  <c r="AS2486" i="2"/>
  <c r="BI2487" i="2"/>
  <c r="BI2486" i="2"/>
  <c r="BY2487" i="2"/>
  <c r="BY2486" i="2"/>
  <c r="AE2486" i="2"/>
  <c r="AE2487" i="2"/>
  <c r="AU2487" i="2"/>
  <c r="AU2486" i="2"/>
  <c r="BK2486" i="2"/>
  <c r="BK2487" i="2"/>
  <c r="AF2487" i="2"/>
  <c r="AF2486" i="2"/>
  <c r="AV2486" i="2"/>
  <c r="AV2487" i="2"/>
  <c r="BL2487" i="2"/>
  <c r="BL2486" i="2"/>
  <c r="AG2487" i="2"/>
  <c r="AG2486" i="2"/>
  <c r="AW2486" i="2"/>
  <c r="AW2487" i="2"/>
  <c r="BM2487" i="2"/>
  <c r="BM2486" i="2"/>
  <c r="AH2487" i="2"/>
  <c r="AH2486" i="2"/>
  <c r="AX2486" i="2"/>
  <c r="AX2487" i="2"/>
  <c r="BN2487" i="2"/>
  <c r="BN2486" i="2"/>
  <c r="CG2486" i="2"/>
  <c r="CG2487" i="2"/>
  <c r="BZ2486" i="2"/>
  <c r="BZ2487" i="2"/>
  <c r="CA2486" i="2"/>
  <c r="CA2487" i="2"/>
  <c r="CB2486" i="2"/>
  <c r="CB2487" i="2"/>
  <c r="CC2486" i="2"/>
  <c r="CC2487" i="2"/>
  <c r="CD2486" i="2"/>
  <c r="CD2487" i="2"/>
  <c r="CE2486" i="2"/>
  <c r="CE2487" i="2"/>
  <c r="CF2486" i="2"/>
  <c r="CF2487" i="2"/>
  <c r="BQ2483" i="2"/>
  <c r="BQ2484" i="2"/>
  <c r="BS2484" i="2"/>
  <c r="BS2483" i="2"/>
  <c r="U2483" i="2"/>
  <c r="U2484" i="2"/>
  <c r="W2484" i="2"/>
  <c r="W2483" i="2"/>
  <c r="AE2483" i="2"/>
  <c r="AE2484" i="2"/>
  <c r="AI2484" i="2"/>
  <c r="AI2483" i="2"/>
  <c r="AK2484" i="2"/>
  <c r="AK2483" i="2"/>
  <c r="AM2484" i="2"/>
  <c r="AM2483" i="2"/>
  <c r="AU2483" i="2"/>
  <c r="AU2484" i="2"/>
  <c r="BA2483" i="2"/>
  <c r="BA2484" i="2"/>
  <c r="BC2484" i="2"/>
  <c r="BC2483" i="2"/>
  <c r="BK2483" i="2"/>
  <c r="BK2484" i="2"/>
  <c r="AJ2484" i="2"/>
  <c r="AJ2483" i="2"/>
  <c r="AZ2484" i="2"/>
  <c r="AZ2483" i="2"/>
  <c r="BP2483" i="2"/>
  <c r="BP2484" i="2"/>
  <c r="V2483" i="2"/>
  <c r="V2484" i="2"/>
  <c r="AL2484" i="2"/>
  <c r="AL2483" i="2"/>
  <c r="BB2484" i="2"/>
  <c r="BB2483" i="2"/>
  <c r="BR2483" i="2"/>
  <c r="BR2484" i="2"/>
  <c r="X2484" i="2"/>
  <c r="X2483" i="2"/>
  <c r="AN2484" i="2"/>
  <c r="AN2483" i="2"/>
  <c r="BD2484" i="2"/>
  <c r="BD2483" i="2"/>
  <c r="BT2483" i="2"/>
  <c r="BT2484" i="2"/>
  <c r="Y2483" i="2"/>
  <c r="Y2484" i="2"/>
  <c r="AO2483" i="2"/>
  <c r="AO2484" i="2"/>
  <c r="BE2483" i="2"/>
  <c r="BE2484" i="2"/>
  <c r="BU2483" i="2"/>
  <c r="BU2484" i="2"/>
  <c r="Z2484" i="2"/>
  <c r="Z2483" i="2"/>
  <c r="AP2484" i="2"/>
  <c r="AP2483" i="2"/>
  <c r="BF2484" i="2"/>
  <c r="BF2483" i="2"/>
  <c r="BV2484" i="2"/>
  <c r="BV2483" i="2"/>
  <c r="AA2483" i="2"/>
  <c r="AA2484" i="2"/>
  <c r="AQ2483" i="2"/>
  <c r="AQ2484" i="2"/>
  <c r="BG2483" i="2"/>
  <c r="BG2484" i="2"/>
  <c r="BW2483" i="2"/>
  <c r="BW2484" i="2"/>
  <c r="AB2484" i="2"/>
  <c r="AB2483" i="2"/>
  <c r="AR2484" i="2"/>
  <c r="AR2483" i="2"/>
  <c r="BH2484" i="2"/>
  <c r="BH2483" i="2"/>
  <c r="BX2484" i="2"/>
  <c r="BX2483" i="2"/>
  <c r="AC2483" i="2"/>
  <c r="AC2484" i="2"/>
  <c r="AS2483" i="2"/>
  <c r="AS2484" i="2"/>
  <c r="BI2483" i="2"/>
  <c r="BI2484" i="2"/>
  <c r="AD2484" i="2"/>
  <c r="AD2483" i="2"/>
  <c r="AT2484" i="2"/>
  <c r="AT2483" i="2"/>
  <c r="BJ2484" i="2"/>
  <c r="BJ2483" i="2"/>
  <c r="AF2484" i="2"/>
  <c r="AF2483" i="2"/>
  <c r="AV2484" i="2"/>
  <c r="AV2483" i="2"/>
  <c r="BL2484" i="2"/>
  <c r="BL2483" i="2"/>
  <c r="AG2483" i="2"/>
  <c r="AG2484" i="2"/>
  <c r="AW2483" i="2"/>
  <c r="AW2484" i="2"/>
  <c r="BM2483" i="2"/>
  <c r="BM2484" i="2"/>
  <c r="AH2484" i="2"/>
  <c r="AH2483" i="2"/>
  <c r="AX2483" i="2"/>
  <c r="AX2484" i="2"/>
  <c r="BN2484" i="2"/>
  <c r="BN2483" i="2"/>
  <c r="AY2483" i="2"/>
  <c r="AY2484" i="2"/>
  <c r="BO2483" i="2"/>
  <c r="BO2484" i="2"/>
  <c r="CC2483" i="2"/>
  <c r="CC2484" i="2"/>
  <c r="CD2483" i="2"/>
  <c r="CD2484" i="2"/>
  <c r="CE2483" i="2"/>
  <c r="CE2484" i="2"/>
  <c r="CG2483" i="2"/>
  <c r="CG2484" i="2"/>
  <c r="BY2483" i="2"/>
  <c r="BY2484" i="2"/>
  <c r="BZ2483" i="2"/>
  <c r="BZ2484" i="2"/>
  <c r="CF2483" i="2"/>
  <c r="CF2484" i="2"/>
  <c r="CA2483" i="2"/>
  <c r="CA2484" i="2"/>
  <c r="CB2483" i="2"/>
  <c r="CB2484" i="2"/>
  <c r="AF2480" i="2"/>
  <c r="AF2479" i="2"/>
  <c r="AV2479" i="2"/>
  <c r="AV2480" i="2"/>
  <c r="BL2479" i="2"/>
  <c r="BL2480" i="2"/>
  <c r="CB2479" i="2"/>
  <c r="CB2480" i="2"/>
  <c r="AG2480" i="2"/>
  <c r="AG2479" i="2"/>
  <c r="AW2480" i="2"/>
  <c r="AW2479" i="2"/>
  <c r="BM2480" i="2"/>
  <c r="BM2479" i="2"/>
  <c r="AH2480" i="2"/>
  <c r="AH2479" i="2"/>
  <c r="AX2480" i="2"/>
  <c r="AX2479" i="2"/>
  <c r="BN2479" i="2"/>
  <c r="BN2480" i="2"/>
  <c r="AI2480" i="2"/>
  <c r="AI2479" i="2"/>
  <c r="AY2479" i="2"/>
  <c r="AY2480" i="2"/>
  <c r="BO2479" i="2"/>
  <c r="BO2480" i="2"/>
  <c r="AJ2480" i="2"/>
  <c r="AJ2479" i="2"/>
  <c r="AZ2479" i="2"/>
  <c r="AZ2480" i="2"/>
  <c r="BP2479" i="2"/>
  <c r="BP2480" i="2"/>
  <c r="U2479" i="2"/>
  <c r="U2480" i="2"/>
  <c r="AK2480" i="2"/>
  <c r="AK2479" i="2"/>
  <c r="BA2479" i="2"/>
  <c r="BA2480" i="2"/>
  <c r="BQ2479" i="2"/>
  <c r="BQ2480" i="2"/>
  <c r="V2480" i="2"/>
  <c r="V2479" i="2"/>
  <c r="AL2480" i="2"/>
  <c r="AL2479" i="2"/>
  <c r="BB2480" i="2"/>
  <c r="BB2479" i="2"/>
  <c r="BR2479" i="2"/>
  <c r="BR2480" i="2"/>
  <c r="W2479" i="2"/>
  <c r="W2480" i="2"/>
  <c r="AM2480" i="2"/>
  <c r="AM2479" i="2"/>
  <c r="BC2480" i="2"/>
  <c r="BC2479" i="2"/>
  <c r="BS2479" i="2"/>
  <c r="BS2480" i="2"/>
  <c r="X2480" i="2"/>
  <c r="X2479" i="2"/>
  <c r="AN2480" i="2"/>
  <c r="AN2479" i="2"/>
  <c r="BD2479" i="2"/>
  <c r="BD2480" i="2"/>
  <c r="BT2479" i="2"/>
  <c r="BT2480" i="2"/>
  <c r="Y2480" i="2"/>
  <c r="Y2479" i="2"/>
  <c r="AO2479" i="2"/>
  <c r="AO2480" i="2"/>
  <c r="BE2480" i="2"/>
  <c r="BE2479" i="2"/>
  <c r="BU2480" i="2"/>
  <c r="BU2479" i="2"/>
  <c r="Z2480" i="2"/>
  <c r="Z2479" i="2"/>
  <c r="AP2480" i="2"/>
  <c r="AP2479" i="2"/>
  <c r="BF2479" i="2"/>
  <c r="BF2480" i="2"/>
  <c r="BV2479" i="2"/>
  <c r="BV2480" i="2"/>
  <c r="AA2480" i="2"/>
  <c r="AA2479" i="2"/>
  <c r="AQ2479" i="2"/>
  <c r="AQ2480" i="2"/>
  <c r="BG2479" i="2"/>
  <c r="BG2480" i="2"/>
  <c r="BW2480" i="2"/>
  <c r="BW2479" i="2"/>
  <c r="AB2480" i="2"/>
  <c r="AB2479" i="2"/>
  <c r="AR2480" i="2"/>
  <c r="AR2479" i="2"/>
  <c r="BH2479" i="2"/>
  <c r="BH2480" i="2"/>
  <c r="BX2479" i="2"/>
  <c r="BX2480" i="2"/>
  <c r="AC2480" i="2"/>
  <c r="AC2479" i="2"/>
  <c r="AS2480" i="2"/>
  <c r="AS2479" i="2"/>
  <c r="BI2479" i="2"/>
  <c r="BI2480" i="2"/>
  <c r="BY2480" i="2"/>
  <c r="BY2479" i="2"/>
  <c r="AD2479" i="2"/>
  <c r="AD2480" i="2"/>
  <c r="AT2480" i="2"/>
  <c r="AT2479" i="2"/>
  <c r="BJ2479" i="2"/>
  <c r="BJ2480" i="2"/>
  <c r="BZ2479" i="2"/>
  <c r="BZ2480" i="2"/>
  <c r="AE2480" i="2"/>
  <c r="AE2479" i="2"/>
  <c r="AU2480" i="2"/>
  <c r="AU2479" i="2"/>
  <c r="BK2479" i="2"/>
  <c r="BK2480" i="2"/>
  <c r="CA2479" i="2"/>
  <c r="CA2480" i="2"/>
  <c r="CE2479" i="2"/>
  <c r="CE2480" i="2"/>
  <c r="CF2479" i="2"/>
  <c r="CF2480" i="2"/>
  <c r="CG2479" i="2"/>
  <c r="CG2480" i="2"/>
  <c r="CC2479" i="2"/>
  <c r="CC2480" i="2"/>
  <c r="CD2479" i="2"/>
  <c r="CD2480" i="2"/>
  <c r="AF2477" i="2"/>
  <c r="AF2476" i="2"/>
  <c r="AV2477" i="2"/>
  <c r="AV2476" i="2"/>
  <c r="AG2477" i="2"/>
  <c r="AG2476" i="2"/>
  <c r="AW2477" i="2"/>
  <c r="AW2476" i="2"/>
  <c r="AH2477" i="2"/>
  <c r="AH2476" i="2"/>
  <c r="AX2477" i="2"/>
  <c r="AX2476" i="2"/>
  <c r="AI2477" i="2"/>
  <c r="AI2476" i="2"/>
  <c r="AY2477" i="2"/>
  <c r="AY2476" i="2"/>
  <c r="AJ2477" i="2"/>
  <c r="AJ2476" i="2"/>
  <c r="AZ2477" i="2"/>
  <c r="AZ2476" i="2"/>
  <c r="U2477" i="2"/>
  <c r="U2476" i="2"/>
  <c r="AK2477" i="2"/>
  <c r="AK2476" i="2"/>
  <c r="BA2477" i="2"/>
  <c r="BA2476" i="2"/>
  <c r="V2476" i="2"/>
  <c r="V2477" i="2"/>
  <c r="AL2476" i="2"/>
  <c r="AL2477" i="2"/>
  <c r="BB2476" i="2"/>
  <c r="BB2477" i="2"/>
  <c r="W2477" i="2"/>
  <c r="W2476" i="2"/>
  <c r="AM2477" i="2"/>
  <c r="AM2476" i="2"/>
  <c r="BC2477" i="2"/>
  <c r="BC2476" i="2"/>
  <c r="X2476" i="2"/>
  <c r="X2477" i="2"/>
  <c r="AN2476" i="2"/>
  <c r="AN2477" i="2"/>
  <c r="Y2477" i="2"/>
  <c r="Y2476" i="2"/>
  <c r="AO2477" i="2"/>
  <c r="AO2476" i="2"/>
  <c r="Z2476" i="2"/>
  <c r="Z2477" i="2"/>
  <c r="AP2476" i="2"/>
  <c r="AP2477" i="2"/>
  <c r="AA2477" i="2"/>
  <c r="AA2476" i="2"/>
  <c r="AQ2476" i="2"/>
  <c r="AQ2477" i="2"/>
  <c r="AB2477" i="2"/>
  <c r="AB2476" i="2"/>
  <c r="AR2477" i="2"/>
  <c r="AR2476" i="2"/>
  <c r="AC2476" i="2"/>
  <c r="AC2477" i="2"/>
  <c r="AS2476" i="2"/>
  <c r="AS2477" i="2"/>
  <c r="AD2477" i="2"/>
  <c r="AD2476" i="2"/>
  <c r="AT2476" i="2"/>
  <c r="AT2477" i="2"/>
  <c r="AE2477" i="2"/>
  <c r="AE2476" i="2"/>
  <c r="AU2477" i="2"/>
  <c r="AU2476" i="2"/>
  <c r="BM2476" i="2"/>
  <c r="BM2477" i="2"/>
  <c r="CC2476" i="2"/>
  <c r="CC2477" i="2"/>
  <c r="BN2476" i="2"/>
  <c r="BN2477" i="2"/>
  <c r="CD2476" i="2"/>
  <c r="CD2477" i="2"/>
  <c r="BO2476" i="2"/>
  <c r="BO2477" i="2"/>
  <c r="CE2476" i="2"/>
  <c r="CE2477" i="2"/>
  <c r="BQ2476" i="2"/>
  <c r="BQ2477" i="2"/>
  <c r="BR2476" i="2"/>
  <c r="BR2477" i="2"/>
  <c r="BP2476" i="2"/>
  <c r="BP2477" i="2"/>
  <c r="CG2476" i="2"/>
  <c r="CG2477" i="2"/>
  <c r="BS2476" i="2"/>
  <c r="BS2477" i="2"/>
  <c r="BD2476" i="2"/>
  <c r="BD2477" i="2"/>
  <c r="BT2476" i="2"/>
  <c r="BT2477" i="2"/>
  <c r="BE2477" i="2"/>
  <c r="BE2476" i="2"/>
  <c r="BU2476" i="2"/>
  <c r="BU2477" i="2"/>
  <c r="BF2476" i="2"/>
  <c r="BF2477" i="2"/>
  <c r="BV2476" i="2"/>
  <c r="BV2477" i="2"/>
  <c r="CF2476" i="2"/>
  <c r="CF2477" i="2"/>
  <c r="BG2477" i="2"/>
  <c r="BG2476" i="2"/>
  <c r="BW2476" i="2"/>
  <c r="BW2477" i="2"/>
  <c r="BH2477" i="2"/>
  <c r="BH2476" i="2"/>
  <c r="BX2476" i="2"/>
  <c r="BX2477" i="2"/>
  <c r="BI2476" i="2"/>
  <c r="BI2477" i="2"/>
  <c r="BY2476" i="2"/>
  <c r="BY2477" i="2"/>
  <c r="BJ2476" i="2"/>
  <c r="BJ2477" i="2"/>
  <c r="BZ2476" i="2"/>
  <c r="BZ2477" i="2"/>
  <c r="BK2476" i="2"/>
  <c r="BK2477" i="2"/>
  <c r="CA2476" i="2"/>
  <c r="CA2477" i="2"/>
  <c r="BL2476" i="2"/>
  <c r="BL2477" i="2"/>
  <c r="CB2476" i="2"/>
  <c r="CB2477" i="2"/>
  <c r="AA2473" i="2"/>
  <c r="AA2474" i="2"/>
  <c r="AQ2473" i="2"/>
  <c r="AQ2474" i="2"/>
  <c r="BG2473" i="2"/>
  <c r="BG2474" i="2"/>
  <c r="BW2473" i="2"/>
  <c r="BW2474" i="2"/>
  <c r="AB2474" i="2"/>
  <c r="AB2473" i="2"/>
  <c r="AR2473" i="2"/>
  <c r="AR2474" i="2"/>
  <c r="BH2473" i="2"/>
  <c r="BH2474" i="2"/>
  <c r="BX2473" i="2"/>
  <c r="BX2474" i="2"/>
  <c r="AC2473" i="2"/>
  <c r="AC2474" i="2"/>
  <c r="AS2473" i="2"/>
  <c r="AS2474" i="2"/>
  <c r="BI2473" i="2"/>
  <c r="BI2474" i="2"/>
  <c r="BY2473" i="2"/>
  <c r="BY2474" i="2"/>
  <c r="AD2474" i="2"/>
  <c r="AD2473" i="2"/>
  <c r="AT2473" i="2"/>
  <c r="AT2474" i="2"/>
  <c r="BJ2473" i="2"/>
  <c r="BJ2474" i="2"/>
  <c r="BZ2473" i="2"/>
  <c r="BZ2474" i="2"/>
  <c r="AE2474" i="2"/>
  <c r="AE2473" i="2"/>
  <c r="AU2474" i="2"/>
  <c r="AU2473" i="2"/>
  <c r="BK2474" i="2"/>
  <c r="BK2473" i="2"/>
  <c r="CA2474" i="2"/>
  <c r="CA2473" i="2"/>
  <c r="AF2473" i="2"/>
  <c r="AF2474" i="2"/>
  <c r="AV2473" i="2"/>
  <c r="AV2474" i="2"/>
  <c r="BL2473" i="2"/>
  <c r="BL2474" i="2"/>
  <c r="CB2473" i="2"/>
  <c r="CB2474" i="2"/>
  <c r="AG2473" i="2"/>
  <c r="AG2474" i="2"/>
  <c r="AW2474" i="2"/>
  <c r="AW2473" i="2"/>
  <c r="BM2473" i="2"/>
  <c r="BM2474" i="2"/>
  <c r="AH2474" i="2"/>
  <c r="AH2473" i="2"/>
  <c r="AX2474" i="2"/>
  <c r="AX2473" i="2"/>
  <c r="BN2474" i="2"/>
  <c r="BN2473" i="2"/>
  <c r="AI2474" i="2"/>
  <c r="AI2473" i="2"/>
  <c r="AY2474" i="2"/>
  <c r="AY2473" i="2"/>
  <c r="BO2473" i="2"/>
  <c r="BO2474" i="2"/>
  <c r="AJ2474" i="2"/>
  <c r="AJ2473" i="2"/>
  <c r="AZ2473" i="2"/>
  <c r="AZ2474" i="2"/>
  <c r="BP2473" i="2"/>
  <c r="BP2474" i="2"/>
  <c r="U2474" i="2"/>
  <c r="U2473" i="2"/>
  <c r="AK2474" i="2"/>
  <c r="AK2473" i="2"/>
  <c r="BA2474" i="2"/>
  <c r="BA2473" i="2"/>
  <c r="BQ2474" i="2"/>
  <c r="BQ2473" i="2"/>
  <c r="V2474" i="2"/>
  <c r="V2473" i="2"/>
  <c r="AL2474" i="2"/>
  <c r="AL2473" i="2"/>
  <c r="BB2474" i="2"/>
  <c r="BB2473" i="2"/>
  <c r="BR2473" i="2"/>
  <c r="BR2474" i="2"/>
  <c r="W2474" i="2"/>
  <c r="W2473" i="2"/>
  <c r="AM2474" i="2"/>
  <c r="AM2473" i="2"/>
  <c r="BC2473" i="2"/>
  <c r="BC2474" i="2"/>
  <c r="BS2473" i="2"/>
  <c r="BS2474" i="2"/>
  <c r="X2474" i="2"/>
  <c r="X2473" i="2"/>
  <c r="AN2474" i="2"/>
  <c r="AN2473" i="2"/>
  <c r="BD2474" i="2"/>
  <c r="BD2473" i="2"/>
  <c r="BT2474" i="2"/>
  <c r="BT2473" i="2"/>
  <c r="Y2473" i="2"/>
  <c r="Y2474" i="2"/>
  <c r="AO2473" i="2"/>
  <c r="AO2474" i="2"/>
  <c r="BE2473" i="2"/>
  <c r="BE2474" i="2"/>
  <c r="BU2473" i="2"/>
  <c r="BU2474" i="2"/>
  <c r="Z2474" i="2"/>
  <c r="Z2473" i="2"/>
  <c r="AP2474" i="2"/>
  <c r="AP2473" i="2"/>
  <c r="BF2474" i="2"/>
  <c r="BF2473" i="2"/>
  <c r="BV2474" i="2"/>
  <c r="BV2473" i="2"/>
  <c r="CC2473" i="2"/>
  <c r="CC2474" i="2"/>
  <c r="CD2473" i="2"/>
  <c r="CD2474" i="2"/>
  <c r="CE2473" i="2"/>
  <c r="CE2474" i="2"/>
  <c r="CF2473" i="2"/>
  <c r="CF2474" i="2"/>
  <c r="CG2473" i="2"/>
  <c r="CG2474" i="2"/>
  <c r="V2471" i="2"/>
  <c r="V2470" i="2"/>
  <c r="AD2470" i="2"/>
  <c r="AD2471" i="2"/>
  <c r="AL2471" i="2"/>
  <c r="AL2470" i="2"/>
  <c r="AT2470" i="2"/>
  <c r="AT2471" i="2"/>
  <c r="BB2471" i="2"/>
  <c r="BB2470" i="2"/>
  <c r="BJ2470" i="2"/>
  <c r="BJ2471" i="2"/>
  <c r="AC2471" i="2"/>
  <c r="AC2470" i="2"/>
  <c r="AS2471" i="2"/>
  <c r="AS2470" i="2"/>
  <c r="BI2471" i="2"/>
  <c r="BI2470" i="2"/>
  <c r="AE2471" i="2"/>
  <c r="AE2470" i="2"/>
  <c r="AU2471" i="2"/>
  <c r="AU2470" i="2"/>
  <c r="BK2471" i="2"/>
  <c r="BK2470" i="2"/>
  <c r="AF2470" i="2"/>
  <c r="AF2471" i="2"/>
  <c r="AV2470" i="2"/>
  <c r="AV2471" i="2"/>
  <c r="BL2470" i="2"/>
  <c r="BL2471" i="2"/>
  <c r="AG2471" i="2"/>
  <c r="AG2470" i="2"/>
  <c r="AW2471" i="2"/>
  <c r="AW2470" i="2"/>
  <c r="BM2471" i="2"/>
  <c r="BM2470" i="2"/>
  <c r="AH2471" i="2"/>
  <c r="AH2470" i="2"/>
  <c r="AX2470" i="2"/>
  <c r="AX2471" i="2"/>
  <c r="AI2471" i="2"/>
  <c r="AI2470" i="2"/>
  <c r="AY2470" i="2"/>
  <c r="AY2471" i="2"/>
  <c r="AJ2471" i="2"/>
  <c r="AJ2470" i="2"/>
  <c r="AZ2470" i="2"/>
  <c r="AZ2471" i="2"/>
  <c r="U2471" i="2"/>
  <c r="U2470" i="2"/>
  <c r="AK2471" i="2"/>
  <c r="AK2470" i="2"/>
  <c r="BA2471" i="2"/>
  <c r="BA2470" i="2"/>
  <c r="W2470" i="2"/>
  <c r="W2471" i="2"/>
  <c r="AM2471" i="2"/>
  <c r="AM2470" i="2"/>
  <c r="BC2471" i="2"/>
  <c r="BC2470" i="2"/>
  <c r="X2471" i="2"/>
  <c r="X2470" i="2"/>
  <c r="AN2471" i="2"/>
  <c r="AN2470" i="2"/>
  <c r="BD2471" i="2"/>
  <c r="BD2470" i="2"/>
  <c r="Y2471" i="2"/>
  <c r="Y2470" i="2"/>
  <c r="AO2471" i="2"/>
  <c r="AO2470" i="2"/>
  <c r="BE2471" i="2"/>
  <c r="BE2470" i="2"/>
  <c r="Z2470" i="2"/>
  <c r="Z2471" i="2"/>
  <c r="AP2470" i="2"/>
  <c r="AP2471" i="2"/>
  <c r="BF2471" i="2"/>
  <c r="BF2470" i="2"/>
  <c r="AA2471" i="2"/>
  <c r="AA2470" i="2"/>
  <c r="AQ2471" i="2"/>
  <c r="AQ2470" i="2"/>
  <c r="BG2471" i="2"/>
  <c r="BG2470" i="2"/>
  <c r="AB2470" i="2"/>
  <c r="AB2471" i="2"/>
  <c r="AR2470" i="2"/>
  <c r="AR2471" i="2"/>
  <c r="BH2470" i="2"/>
  <c r="BH2471" i="2"/>
  <c r="BR2470" i="2"/>
  <c r="BR2471" i="2"/>
  <c r="BS2470" i="2"/>
  <c r="BS2471" i="2"/>
  <c r="BT2470" i="2"/>
  <c r="BT2471" i="2"/>
  <c r="BV2470" i="2"/>
  <c r="BV2471" i="2"/>
  <c r="BW2470" i="2"/>
  <c r="BW2471" i="2"/>
  <c r="BX2470" i="2"/>
  <c r="BX2471" i="2"/>
  <c r="BY2470" i="2"/>
  <c r="BY2471" i="2"/>
  <c r="BZ2470" i="2"/>
  <c r="BZ2471" i="2"/>
  <c r="CA2470" i="2"/>
  <c r="CA2471" i="2"/>
  <c r="CB2470" i="2"/>
  <c r="CB2471" i="2"/>
  <c r="CG2470" i="2"/>
  <c r="CG2471" i="2"/>
  <c r="CC2470" i="2"/>
  <c r="CC2471" i="2"/>
  <c r="BN2470" i="2"/>
  <c r="BN2471" i="2"/>
  <c r="CD2470" i="2"/>
  <c r="CD2471" i="2"/>
  <c r="BU2470" i="2"/>
  <c r="BU2471" i="2"/>
  <c r="BO2470" i="2"/>
  <c r="BO2471" i="2"/>
  <c r="CE2470" i="2"/>
  <c r="CE2471" i="2"/>
  <c r="BP2470" i="2"/>
  <c r="BP2471" i="2"/>
  <c r="CF2470" i="2"/>
  <c r="CF2471" i="2"/>
  <c r="BQ2470" i="2"/>
  <c r="BQ2471" i="2"/>
  <c r="AD2467" i="2"/>
  <c r="AD2466" i="2"/>
  <c r="AF2467" i="2"/>
  <c r="AF2466" i="2"/>
  <c r="AL2467" i="2"/>
  <c r="AL2466" i="2"/>
  <c r="AN2467" i="2"/>
  <c r="AN2466" i="2"/>
  <c r="AT2467" i="2"/>
  <c r="AT2466" i="2"/>
  <c r="AV2467" i="2"/>
  <c r="AV2466" i="2"/>
  <c r="BB2466" i="2"/>
  <c r="BB2467" i="2"/>
  <c r="BD2467" i="2"/>
  <c r="BD2466" i="2"/>
  <c r="BJ2467" i="2"/>
  <c r="BJ2466" i="2"/>
  <c r="BL2467" i="2"/>
  <c r="BL2466" i="2"/>
  <c r="V2467" i="2"/>
  <c r="V2466" i="2"/>
  <c r="X2467" i="2"/>
  <c r="X2466" i="2"/>
  <c r="AC2467" i="2"/>
  <c r="AC2466" i="2"/>
  <c r="AS2466" i="2"/>
  <c r="AS2467" i="2"/>
  <c r="BI2466" i="2"/>
  <c r="BI2467" i="2"/>
  <c r="AE2466" i="2"/>
  <c r="AE2467" i="2"/>
  <c r="AU2466" i="2"/>
  <c r="AU2467" i="2"/>
  <c r="BK2466" i="2"/>
  <c r="BK2467" i="2"/>
  <c r="AG2466" i="2"/>
  <c r="AG2467" i="2"/>
  <c r="AW2466" i="2"/>
  <c r="AW2467" i="2"/>
  <c r="BM2466" i="2"/>
  <c r="BM2467" i="2"/>
  <c r="AH2467" i="2"/>
  <c r="AH2466" i="2"/>
  <c r="AX2466" i="2"/>
  <c r="AX2467" i="2"/>
  <c r="BN2466" i="2"/>
  <c r="BN2467" i="2"/>
  <c r="AI2466" i="2"/>
  <c r="AI2467" i="2"/>
  <c r="AY2466" i="2"/>
  <c r="AY2467" i="2"/>
  <c r="BO2466" i="2"/>
  <c r="BO2467" i="2"/>
  <c r="AJ2467" i="2"/>
  <c r="AJ2466" i="2"/>
  <c r="AZ2466" i="2"/>
  <c r="AZ2467" i="2"/>
  <c r="U2467" i="2"/>
  <c r="U2466" i="2"/>
  <c r="AK2466" i="2"/>
  <c r="AK2467" i="2"/>
  <c r="BA2466" i="2"/>
  <c r="BA2467" i="2"/>
  <c r="W2466" i="2"/>
  <c r="W2467" i="2"/>
  <c r="AM2467" i="2"/>
  <c r="AM2466" i="2"/>
  <c r="BC2466" i="2"/>
  <c r="BC2467" i="2"/>
  <c r="Y2467" i="2"/>
  <c r="Y2466" i="2"/>
  <c r="AO2467" i="2"/>
  <c r="AO2466" i="2"/>
  <c r="BE2466" i="2"/>
  <c r="BE2467" i="2"/>
  <c r="Z2467" i="2"/>
  <c r="Z2466" i="2"/>
  <c r="AP2466" i="2"/>
  <c r="AP2467" i="2"/>
  <c r="BF2466" i="2"/>
  <c r="BF2467" i="2"/>
  <c r="AA2467" i="2"/>
  <c r="AA2466" i="2"/>
  <c r="AQ2467" i="2"/>
  <c r="AQ2466" i="2"/>
  <c r="BG2467" i="2"/>
  <c r="BG2466" i="2"/>
  <c r="AB2467" i="2"/>
  <c r="AB2466" i="2"/>
  <c r="AR2467" i="2"/>
  <c r="AR2466" i="2"/>
  <c r="BH2466" i="2"/>
  <c r="BH2467" i="2"/>
  <c r="BT2466" i="2"/>
  <c r="BT2467" i="2"/>
  <c r="BU2466" i="2"/>
  <c r="BU2467" i="2"/>
  <c r="BV2466" i="2"/>
  <c r="BV2467" i="2"/>
  <c r="BX2466" i="2"/>
  <c r="BX2467" i="2"/>
  <c r="BY2466" i="2"/>
  <c r="BY2467" i="2"/>
  <c r="BZ2466" i="2"/>
  <c r="BZ2467" i="2"/>
  <c r="CA2466" i="2"/>
  <c r="CA2467" i="2"/>
  <c r="CB2466" i="2"/>
  <c r="CB2467" i="2"/>
  <c r="CC2466" i="2"/>
  <c r="CC2467" i="2"/>
  <c r="BW2466" i="2"/>
  <c r="BW2467" i="2"/>
  <c r="CD2466" i="2"/>
  <c r="CD2467" i="2"/>
  <c r="CG2466" i="2"/>
  <c r="CG2467" i="2"/>
  <c r="CE2466" i="2"/>
  <c r="CE2467" i="2"/>
  <c r="BP2466" i="2"/>
  <c r="BP2467" i="2"/>
  <c r="CF2466" i="2"/>
  <c r="CF2467" i="2"/>
  <c r="BQ2466" i="2"/>
  <c r="BQ2467" i="2"/>
  <c r="BR2466" i="2"/>
  <c r="BR2467" i="2"/>
  <c r="BS2466" i="2"/>
  <c r="BS2467" i="2"/>
  <c r="U2463" i="2"/>
  <c r="U2462" i="2"/>
  <c r="W2463" i="2"/>
  <c r="W2462" i="2"/>
  <c r="AC2463" i="2"/>
  <c r="AC2462" i="2"/>
  <c r="AE2463" i="2"/>
  <c r="AE2462" i="2"/>
  <c r="AK2462" i="2"/>
  <c r="AK2463" i="2"/>
  <c r="AM2463" i="2"/>
  <c r="AM2462" i="2"/>
  <c r="AS2463" i="2"/>
  <c r="AS2462" i="2"/>
  <c r="AU2463" i="2"/>
  <c r="AU2462" i="2"/>
  <c r="BA2463" i="2"/>
  <c r="BA2462" i="2"/>
  <c r="BC2463" i="2"/>
  <c r="BC2462" i="2"/>
  <c r="AB2463" i="2"/>
  <c r="AB2462" i="2"/>
  <c r="AR2463" i="2"/>
  <c r="AR2462" i="2"/>
  <c r="AD2463" i="2"/>
  <c r="AD2462" i="2"/>
  <c r="AT2463" i="2"/>
  <c r="AT2462" i="2"/>
  <c r="AF2462" i="2"/>
  <c r="AF2463" i="2"/>
  <c r="AV2463" i="2"/>
  <c r="AV2462" i="2"/>
  <c r="AG2463" i="2"/>
  <c r="AG2462" i="2"/>
  <c r="AW2463" i="2"/>
  <c r="AW2462" i="2"/>
  <c r="AH2462" i="2"/>
  <c r="AH2463" i="2"/>
  <c r="AX2462" i="2"/>
  <c r="AX2463" i="2"/>
  <c r="AI2463" i="2"/>
  <c r="AI2462" i="2"/>
  <c r="AY2463" i="2"/>
  <c r="AY2462" i="2"/>
  <c r="AJ2462" i="2"/>
  <c r="AJ2463" i="2"/>
  <c r="AZ2462" i="2"/>
  <c r="AZ2463" i="2"/>
  <c r="V2462" i="2"/>
  <c r="V2463" i="2"/>
  <c r="AL2462" i="2"/>
  <c r="AL2463" i="2"/>
  <c r="BB2462" i="2"/>
  <c r="BB2463" i="2"/>
  <c r="X2463" i="2"/>
  <c r="X2462" i="2"/>
  <c r="AN2462" i="2"/>
  <c r="AN2463" i="2"/>
  <c r="Y2463" i="2"/>
  <c r="Y2462" i="2"/>
  <c r="AO2462" i="2"/>
  <c r="AO2463" i="2"/>
  <c r="Z2463" i="2"/>
  <c r="Z2462" i="2"/>
  <c r="AP2462" i="2"/>
  <c r="AP2463" i="2"/>
  <c r="AA2463" i="2"/>
  <c r="AA2462" i="2"/>
  <c r="AQ2462" i="2"/>
  <c r="AQ2463" i="2"/>
  <c r="BE2462" i="2"/>
  <c r="BE2463" i="2"/>
  <c r="BU2462" i="2"/>
  <c r="BU2463" i="2"/>
  <c r="BF2462" i="2"/>
  <c r="BF2463" i="2"/>
  <c r="BV2462" i="2"/>
  <c r="BV2463" i="2"/>
  <c r="BG2463" i="2"/>
  <c r="BG2462" i="2"/>
  <c r="BW2462" i="2"/>
  <c r="BW2463" i="2"/>
  <c r="BX2462" i="2"/>
  <c r="BX2463" i="2"/>
  <c r="BI2463" i="2"/>
  <c r="BI2462" i="2"/>
  <c r="BY2462" i="2"/>
  <c r="BY2463" i="2"/>
  <c r="BJ2463" i="2"/>
  <c r="BJ2462" i="2"/>
  <c r="BZ2462" i="2"/>
  <c r="BZ2463" i="2"/>
  <c r="BK2463" i="2"/>
  <c r="BK2462" i="2"/>
  <c r="CA2462" i="2"/>
  <c r="CA2463" i="2"/>
  <c r="BL2463" i="2"/>
  <c r="BL2462" i="2"/>
  <c r="BH2463" i="2"/>
  <c r="BH2462" i="2"/>
  <c r="BM2463" i="2"/>
  <c r="BM2462" i="2"/>
  <c r="CC2462" i="2"/>
  <c r="CC2463" i="2"/>
  <c r="BN2463" i="2"/>
  <c r="BN2462" i="2"/>
  <c r="CD2462" i="2"/>
  <c r="CD2463" i="2"/>
  <c r="CB2462" i="2"/>
  <c r="CB2463" i="2"/>
  <c r="BO2463" i="2"/>
  <c r="BO2462" i="2"/>
  <c r="CE2462" i="2"/>
  <c r="CE2463" i="2"/>
  <c r="BP2463" i="2"/>
  <c r="BP2462" i="2"/>
  <c r="CF2462" i="2"/>
  <c r="CF2463" i="2"/>
  <c r="BQ2462" i="2"/>
  <c r="BQ2463" i="2"/>
  <c r="BR2463" i="2"/>
  <c r="BR2462" i="2"/>
  <c r="CG2462" i="2"/>
  <c r="CG2463" i="2"/>
  <c r="BS2462" i="2"/>
  <c r="BS2463" i="2"/>
  <c r="BD2462" i="2"/>
  <c r="BD2463" i="2"/>
  <c r="BT2462" i="2"/>
  <c r="BT2463" i="2"/>
  <c r="AN2459" i="2"/>
  <c r="AN2460" i="2"/>
  <c r="AP2459" i="2"/>
  <c r="AP2460" i="2"/>
  <c r="AV2460" i="2"/>
  <c r="AV2459" i="2"/>
  <c r="AX2459" i="2"/>
  <c r="AX2460" i="2"/>
  <c r="BD2459" i="2"/>
  <c r="BD2460" i="2"/>
  <c r="BF2460" i="2"/>
  <c r="BF2459" i="2"/>
  <c r="BL2460" i="2"/>
  <c r="BL2459" i="2"/>
  <c r="BN2460" i="2"/>
  <c r="BN2459" i="2"/>
  <c r="X2460" i="2"/>
  <c r="X2459" i="2"/>
  <c r="Z2459" i="2"/>
  <c r="Z2460" i="2"/>
  <c r="AF2460" i="2"/>
  <c r="AF2459" i="2"/>
  <c r="AH2460" i="2"/>
  <c r="AH2459" i="2"/>
  <c r="W2459" i="2"/>
  <c r="W2460" i="2"/>
  <c r="AM2459" i="2"/>
  <c r="AM2460" i="2"/>
  <c r="BC2459" i="2"/>
  <c r="BC2460" i="2"/>
  <c r="Y2460" i="2"/>
  <c r="Y2459" i="2"/>
  <c r="AO2459" i="2"/>
  <c r="AO2460" i="2"/>
  <c r="BE2459" i="2"/>
  <c r="BE2460" i="2"/>
  <c r="AA2459" i="2"/>
  <c r="AA2460" i="2"/>
  <c r="AQ2459" i="2"/>
  <c r="AQ2460" i="2"/>
  <c r="BG2460" i="2"/>
  <c r="BG2459" i="2"/>
  <c r="AB2460" i="2"/>
  <c r="AB2459" i="2"/>
  <c r="AR2460" i="2"/>
  <c r="AR2459" i="2"/>
  <c r="BH2460" i="2"/>
  <c r="BH2459" i="2"/>
  <c r="AC2460" i="2"/>
  <c r="AC2459" i="2"/>
  <c r="AS2460" i="2"/>
  <c r="AS2459" i="2"/>
  <c r="BI2460" i="2"/>
  <c r="BI2459" i="2"/>
  <c r="AD2460" i="2"/>
  <c r="AD2459" i="2"/>
  <c r="AT2460" i="2"/>
  <c r="AT2459" i="2"/>
  <c r="BJ2460" i="2"/>
  <c r="BJ2459" i="2"/>
  <c r="AE2459" i="2"/>
  <c r="AE2460" i="2"/>
  <c r="AU2459" i="2"/>
  <c r="AU2460" i="2"/>
  <c r="BK2459" i="2"/>
  <c r="BK2460" i="2"/>
  <c r="AG2460" i="2"/>
  <c r="AG2459" i="2"/>
  <c r="AW2460" i="2"/>
  <c r="AW2459" i="2"/>
  <c r="BM2460" i="2"/>
  <c r="BM2459" i="2"/>
  <c r="AI2460" i="2"/>
  <c r="AI2459" i="2"/>
  <c r="AY2460" i="2"/>
  <c r="AY2459" i="2"/>
  <c r="BO2460" i="2"/>
  <c r="BO2459" i="2"/>
  <c r="AJ2460" i="2"/>
  <c r="AJ2459" i="2"/>
  <c r="AZ2459" i="2"/>
  <c r="AZ2460" i="2"/>
  <c r="BP2460" i="2"/>
  <c r="BP2459" i="2"/>
  <c r="U2459" i="2"/>
  <c r="U2460" i="2"/>
  <c r="AK2459" i="2"/>
  <c r="AK2460" i="2"/>
  <c r="BA2459" i="2"/>
  <c r="BA2460" i="2"/>
  <c r="BQ2459" i="2"/>
  <c r="BQ2460" i="2"/>
  <c r="V2460" i="2"/>
  <c r="V2459" i="2"/>
  <c r="AL2460" i="2"/>
  <c r="AL2459" i="2"/>
  <c r="BB2460" i="2"/>
  <c r="BB2459" i="2"/>
  <c r="BR2460" i="2"/>
  <c r="BR2459" i="2"/>
  <c r="BS2459" i="2"/>
  <c r="BS2460" i="2"/>
  <c r="CG2459" i="2"/>
  <c r="CG2460" i="2"/>
  <c r="BT2459" i="2"/>
  <c r="BT2460" i="2"/>
  <c r="BV2459" i="2"/>
  <c r="BV2460" i="2"/>
  <c r="BW2459" i="2"/>
  <c r="BW2460" i="2"/>
  <c r="BX2459" i="2"/>
  <c r="BX2460" i="2"/>
  <c r="BZ2459" i="2"/>
  <c r="BZ2460" i="2"/>
  <c r="CA2459" i="2"/>
  <c r="CA2460" i="2"/>
  <c r="CB2459" i="2"/>
  <c r="CB2460" i="2"/>
  <c r="CC2459" i="2"/>
  <c r="CC2460" i="2"/>
  <c r="BU2459" i="2"/>
  <c r="BU2460" i="2"/>
  <c r="BY2459" i="2"/>
  <c r="BY2460" i="2"/>
  <c r="CD2459" i="2"/>
  <c r="CD2460" i="2"/>
  <c r="CE2459" i="2"/>
  <c r="CE2460" i="2"/>
  <c r="CF2459" i="2"/>
  <c r="CF2460" i="2"/>
  <c r="V2455" i="2"/>
  <c r="V2456" i="2"/>
  <c r="AB2455" i="2"/>
  <c r="AB2456" i="2"/>
  <c r="AD2456" i="2"/>
  <c r="AD2455" i="2"/>
  <c r="AJ2456" i="2"/>
  <c r="AJ2455" i="2"/>
  <c r="AL2455" i="2"/>
  <c r="AL2456" i="2"/>
  <c r="AR2455" i="2"/>
  <c r="AR2456" i="2"/>
  <c r="AT2455" i="2"/>
  <c r="AT2456" i="2"/>
  <c r="AZ2456" i="2"/>
  <c r="AZ2455" i="2"/>
  <c r="BB2456" i="2"/>
  <c r="BB2455" i="2"/>
  <c r="BH2455" i="2"/>
  <c r="BH2456" i="2"/>
  <c r="BJ2455" i="2"/>
  <c r="BJ2456" i="2"/>
  <c r="AA2455" i="2"/>
  <c r="AA2456" i="2"/>
  <c r="AQ2455" i="2"/>
  <c r="AQ2456" i="2"/>
  <c r="BG2455" i="2"/>
  <c r="BG2456" i="2"/>
  <c r="AC2455" i="2"/>
  <c r="AC2456" i="2"/>
  <c r="AS2455" i="2"/>
  <c r="AS2456" i="2"/>
  <c r="BI2455" i="2"/>
  <c r="BI2456" i="2"/>
  <c r="AE2456" i="2"/>
  <c r="AE2455" i="2"/>
  <c r="AU2455" i="2"/>
  <c r="AU2456" i="2"/>
  <c r="BK2455" i="2"/>
  <c r="BK2456" i="2"/>
  <c r="AF2456" i="2"/>
  <c r="AF2455" i="2"/>
  <c r="AV2456" i="2"/>
  <c r="AV2455" i="2"/>
  <c r="BL2455" i="2"/>
  <c r="BL2456" i="2"/>
  <c r="AG2456" i="2"/>
  <c r="AG2455" i="2"/>
  <c r="AW2456" i="2"/>
  <c r="AW2455" i="2"/>
  <c r="BM2455" i="2"/>
  <c r="BM2456" i="2"/>
  <c r="AH2455" i="2"/>
  <c r="AH2456" i="2"/>
  <c r="AX2455" i="2"/>
  <c r="AX2456" i="2"/>
  <c r="AI2456" i="2"/>
  <c r="AI2455" i="2"/>
  <c r="AY2456" i="2"/>
  <c r="AY2455" i="2"/>
  <c r="U2456" i="2"/>
  <c r="U2455" i="2"/>
  <c r="AK2456" i="2"/>
  <c r="AK2455" i="2"/>
  <c r="BA2456" i="2"/>
  <c r="BA2455" i="2"/>
  <c r="W2456" i="2"/>
  <c r="W2455" i="2"/>
  <c r="AM2456" i="2"/>
  <c r="AM2455" i="2"/>
  <c r="BC2456" i="2"/>
  <c r="BC2455" i="2"/>
  <c r="X2455" i="2"/>
  <c r="X2456" i="2"/>
  <c r="AN2455" i="2"/>
  <c r="AN2456" i="2"/>
  <c r="BD2455" i="2"/>
  <c r="BD2456" i="2"/>
  <c r="Y2456" i="2"/>
  <c r="Y2455" i="2"/>
  <c r="AO2456" i="2"/>
  <c r="AO2455" i="2"/>
  <c r="BE2456" i="2"/>
  <c r="BE2455" i="2"/>
  <c r="Z2455" i="2"/>
  <c r="Z2456" i="2"/>
  <c r="AP2455" i="2"/>
  <c r="AP2456" i="2"/>
  <c r="BF2455" i="2"/>
  <c r="BF2456" i="2"/>
  <c r="CE2455" i="2"/>
  <c r="CE2456" i="2"/>
  <c r="BP2455" i="2"/>
  <c r="BP2456" i="2"/>
  <c r="CF2455" i="2"/>
  <c r="CF2456" i="2"/>
  <c r="BQ2455" i="2"/>
  <c r="BQ2456" i="2"/>
  <c r="BS2455" i="2"/>
  <c r="BS2456" i="2"/>
  <c r="BT2455" i="2"/>
  <c r="BT2456" i="2"/>
  <c r="BU2455" i="2"/>
  <c r="BU2456" i="2"/>
  <c r="BO2455" i="2"/>
  <c r="BO2456" i="2"/>
  <c r="BV2455" i="2"/>
  <c r="BV2456" i="2"/>
  <c r="BW2455" i="2"/>
  <c r="BW2456" i="2"/>
  <c r="BX2455" i="2"/>
  <c r="BX2456" i="2"/>
  <c r="BR2455" i="2"/>
  <c r="BR2456" i="2"/>
  <c r="BY2455" i="2"/>
  <c r="BY2456" i="2"/>
  <c r="BZ2455" i="2"/>
  <c r="BZ2456" i="2"/>
  <c r="CA2455" i="2"/>
  <c r="CA2456" i="2"/>
  <c r="CB2455" i="2"/>
  <c r="CB2456" i="2"/>
  <c r="CG2455" i="2"/>
  <c r="CG2456" i="2"/>
  <c r="CC2455" i="2"/>
  <c r="CC2456" i="2"/>
  <c r="BN2455" i="2"/>
  <c r="BN2456" i="2"/>
  <c r="CD2455" i="2"/>
  <c r="CD2456" i="2"/>
  <c r="AF2446" i="2"/>
  <c r="AF2447" i="2"/>
  <c r="BU2447" i="2"/>
  <c r="BU2446" i="2"/>
  <c r="AG2446" i="2"/>
  <c r="AG2447" i="2"/>
  <c r="AM2447" i="2"/>
  <c r="AM2446" i="2"/>
  <c r="AN2446" i="2"/>
  <c r="AN2447" i="2"/>
  <c r="AO2447" i="2"/>
  <c r="AO2446" i="2"/>
  <c r="AU2446" i="2"/>
  <c r="AU2447" i="2"/>
  <c r="AV2446" i="2"/>
  <c r="AV2447" i="2"/>
  <c r="AW2447" i="2"/>
  <c r="AW2446" i="2"/>
  <c r="BC2447" i="2"/>
  <c r="BC2446" i="2"/>
  <c r="BD2446" i="2"/>
  <c r="BD2447" i="2"/>
  <c r="BE2447" i="2"/>
  <c r="BE2446" i="2"/>
  <c r="BK2446" i="2"/>
  <c r="BK2447" i="2"/>
  <c r="W2447" i="2"/>
  <c r="W2446" i="2"/>
  <c r="BL2446" i="2"/>
  <c r="BL2447" i="2"/>
  <c r="X2446" i="2"/>
  <c r="X2447" i="2"/>
  <c r="BM2446" i="2"/>
  <c r="BM2447" i="2"/>
  <c r="Y2447" i="2"/>
  <c r="Y2446" i="2"/>
  <c r="BS2447" i="2"/>
  <c r="BS2446" i="2"/>
  <c r="AE2446" i="2"/>
  <c r="AE2447" i="2"/>
  <c r="BT2446" i="2"/>
  <c r="BT2447" i="2"/>
  <c r="V2447" i="2"/>
  <c r="V2446" i="2"/>
  <c r="AL2447" i="2"/>
  <c r="AL2446" i="2"/>
  <c r="BB2447" i="2"/>
  <c r="BB2446" i="2"/>
  <c r="BR2446" i="2"/>
  <c r="BR2447" i="2"/>
  <c r="Z2446" i="2"/>
  <c r="Z2447" i="2"/>
  <c r="AP2446" i="2"/>
  <c r="AP2447" i="2"/>
  <c r="BF2446" i="2"/>
  <c r="BF2447" i="2"/>
  <c r="BV2446" i="2"/>
  <c r="BV2447" i="2"/>
  <c r="AA2447" i="2"/>
  <c r="AA2446" i="2"/>
  <c r="AQ2447" i="2"/>
  <c r="AQ2446" i="2"/>
  <c r="BG2446" i="2"/>
  <c r="BG2447" i="2"/>
  <c r="AB2447" i="2"/>
  <c r="AB2446" i="2"/>
  <c r="AR2447" i="2"/>
  <c r="AR2446" i="2"/>
  <c r="BH2446" i="2"/>
  <c r="BH2447" i="2"/>
  <c r="AC2446" i="2"/>
  <c r="AC2447" i="2"/>
  <c r="AS2447" i="2"/>
  <c r="AS2446" i="2"/>
  <c r="BI2446" i="2"/>
  <c r="BI2447" i="2"/>
  <c r="AD2447" i="2"/>
  <c r="AD2446" i="2"/>
  <c r="AT2447" i="2"/>
  <c r="AT2446" i="2"/>
  <c r="BJ2447" i="2"/>
  <c r="BJ2446" i="2"/>
  <c r="AH2447" i="2"/>
  <c r="AH2446" i="2"/>
  <c r="AX2447" i="2"/>
  <c r="AX2446" i="2"/>
  <c r="BN2447" i="2"/>
  <c r="BN2446" i="2"/>
  <c r="AI2447" i="2"/>
  <c r="AI2446" i="2"/>
  <c r="AY2447" i="2"/>
  <c r="AY2446" i="2"/>
  <c r="BO2446" i="2"/>
  <c r="BO2447" i="2"/>
  <c r="AJ2447" i="2"/>
  <c r="AJ2446" i="2"/>
  <c r="AZ2447" i="2"/>
  <c r="AZ2446" i="2"/>
  <c r="BP2447" i="2"/>
  <c r="BP2446" i="2"/>
  <c r="U2446" i="2"/>
  <c r="U2447" i="2"/>
  <c r="AK2446" i="2"/>
  <c r="AK2447" i="2"/>
  <c r="BA2446" i="2"/>
  <c r="BA2447" i="2"/>
  <c r="BQ2446" i="2"/>
  <c r="BQ2447" i="2"/>
  <c r="CE2446" i="2"/>
  <c r="CE2447" i="2"/>
  <c r="CF2446" i="2"/>
  <c r="CF2447" i="2"/>
  <c r="CG2446" i="2"/>
  <c r="CG2447" i="2"/>
  <c r="BW2446" i="2"/>
  <c r="BW2447" i="2"/>
  <c r="BX2446" i="2"/>
  <c r="BX2447" i="2"/>
  <c r="BY2446" i="2"/>
  <c r="BY2447" i="2"/>
  <c r="BZ2446" i="2"/>
  <c r="BZ2447" i="2"/>
  <c r="CA2446" i="2"/>
  <c r="CA2447" i="2"/>
  <c r="CB2446" i="2"/>
  <c r="CB2447" i="2"/>
  <c r="CC2446" i="2"/>
  <c r="CC2447" i="2"/>
  <c r="CD2446" i="2"/>
  <c r="CD2447" i="2"/>
  <c r="Z2443" i="2"/>
  <c r="Z2442" i="2"/>
  <c r="AF2442" i="2"/>
  <c r="AF2443" i="2"/>
  <c r="AG2443" i="2"/>
  <c r="AG2442" i="2"/>
  <c r="AH2442" i="2"/>
  <c r="AH2443" i="2"/>
  <c r="AN2443" i="2"/>
  <c r="AN2442" i="2"/>
  <c r="AO2443" i="2"/>
  <c r="AO2442" i="2"/>
  <c r="AP2443" i="2"/>
  <c r="AP2442" i="2"/>
  <c r="AV2443" i="2"/>
  <c r="AV2442" i="2"/>
  <c r="AW2443" i="2"/>
  <c r="AW2442" i="2"/>
  <c r="AX2442" i="2"/>
  <c r="AX2443" i="2"/>
  <c r="X2442" i="2"/>
  <c r="X2443" i="2"/>
  <c r="Y2443" i="2"/>
  <c r="Y2442" i="2"/>
  <c r="W2442" i="2"/>
  <c r="W2443" i="2"/>
  <c r="AM2442" i="2"/>
  <c r="AM2443" i="2"/>
  <c r="BC2442" i="2"/>
  <c r="BC2443" i="2"/>
  <c r="AA2442" i="2"/>
  <c r="AA2443" i="2"/>
  <c r="AQ2442" i="2"/>
  <c r="AQ2443" i="2"/>
  <c r="AB2443" i="2"/>
  <c r="AB2442" i="2"/>
  <c r="AR2443" i="2"/>
  <c r="AR2442" i="2"/>
  <c r="AC2442" i="2"/>
  <c r="AC2443" i="2"/>
  <c r="AS2442" i="2"/>
  <c r="AS2443" i="2"/>
  <c r="AD2442" i="2"/>
  <c r="AD2443" i="2"/>
  <c r="AT2442" i="2"/>
  <c r="AT2443" i="2"/>
  <c r="AE2442" i="2"/>
  <c r="AE2443" i="2"/>
  <c r="AU2443" i="2"/>
  <c r="AU2442" i="2"/>
  <c r="AI2442" i="2"/>
  <c r="AI2443" i="2"/>
  <c r="AY2442" i="2"/>
  <c r="AY2443" i="2"/>
  <c r="AJ2443" i="2"/>
  <c r="AJ2442" i="2"/>
  <c r="AZ2442" i="2"/>
  <c r="AZ2443" i="2"/>
  <c r="U2443" i="2"/>
  <c r="U2442" i="2"/>
  <c r="AK2443" i="2"/>
  <c r="AK2442" i="2"/>
  <c r="BA2443" i="2"/>
  <c r="BA2442" i="2"/>
  <c r="V2443" i="2"/>
  <c r="V2442" i="2"/>
  <c r="AL2443" i="2"/>
  <c r="AL2442" i="2"/>
  <c r="BB2442" i="2"/>
  <c r="BB2443" i="2"/>
  <c r="BJ2442" i="2"/>
  <c r="BJ2443" i="2"/>
  <c r="BZ2442" i="2"/>
  <c r="BZ2443" i="2"/>
  <c r="BK2442" i="2"/>
  <c r="BK2443" i="2"/>
  <c r="CA2442" i="2"/>
  <c r="CA2443" i="2"/>
  <c r="BL2442" i="2"/>
  <c r="BL2443" i="2"/>
  <c r="CB2442" i="2"/>
  <c r="CB2443" i="2"/>
  <c r="BM2442" i="2"/>
  <c r="BM2443" i="2"/>
  <c r="CC2442" i="2"/>
  <c r="CC2443" i="2"/>
  <c r="BN2442" i="2"/>
  <c r="BN2443" i="2"/>
  <c r="CD2442" i="2"/>
  <c r="CD2443" i="2"/>
  <c r="BO2442" i="2"/>
  <c r="BO2443" i="2"/>
  <c r="CE2442" i="2"/>
  <c r="CE2443" i="2"/>
  <c r="BP2442" i="2"/>
  <c r="BP2443" i="2"/>
  <c r="CF2442" i="2"/>
  <c r="CF2443" i="2"/>
  <c r="BQ2442" i="2"/>
  <c r="BQ2443" i="2"/>
  <c r="CG2442" i="2"/>
  <c r="CG2443" i="2"/>
  <c r="BR2442" i="2"/>
  <c r="BR2443" i="2"/>
  <c r="BS2442" i="2"/>
  <c r="BS2443" i="2"/>
  <c r="BD2442" i="2"/>
  <c r="BD2443" i="2"/>
  <c r="BT2442" i="2"/>
  <c r="BT2443" i="2"/>
  <c r="BE2442" i="2"/>
  <c r="BE2443" i="2"/>
  <c r="BU2442" i="2"/>
  <c r="BU2443" i="2"/>
  <c r="BF2442" i="2"/>
  <c r="BF2443" i="2"/>
  <c r="BV2442" i="2"/>
  <c r="BV2443" i="2"/>
  <c r="BG2442" i="2"/>
  <c r="BG2443" i="2"/>
  <c r="BW2442" i="2"/>
  <c r="BW2443" i="2"/>
  <c r="BH2442" i="2"/>
  <c r="BH2443" i="2"/>
  <c r="BX2442" i="2"/>
  <c r="BX2443" i="2"/>
  <c r="BI2442" i="2"/>
  <c r="BI2443" i="2"/>
  <c r="BY2442" i="2"/>
  <c r="BY2443" i="2"/>
  <c r="AC2440" i="2"/>
  <c r="AC2439" i="2"/>
  <c r="AD2439" i="2"/>
  <c r="AD2440" i="2"/>
  <c r="AE2440" i="2"/>
  <c r="AE2439" i="2"/>
  <c r="AK2439" i="2"/>
  <c r="AK2440" i="2"/>
  <c r="AL2439" i="2"/>
  <c r="AL2440" i="2"/>
  <c r="AM2439" i="2"/>
  <c r="AM2440" i="2"/>
  <c r="AS2440" i="2"/>
  <c r="AS2439" i="2"/>
  <c r="AT2439" i="2"/>
  <c r="AT2440" i="2"/>
  <c r="AU2440" i="2"/>
  <c r="AU2439" i="2"/>
  <c r="BA2439" i="2"/>
  <c r="BA2440" i="2"/>
  <c r="BB2439" i="2"/>
  <c r="BB2440" i="2"/>
  <c r="BC2439" i="2"/>
  <c r="BC2440" i="2"/>
  <c r="U2439" i="2"/>
  <c r="U2440" i="2"/>
  <c r="V2440" i="2"/>
  <c r="V2439" i="2"/>
  <c r="W2440" i="2"/>
  <c r="W2439" i="2"/>
  <c r="AB2440" i="2"/>
  <c r="AB2439" i="2"/>
  <c r="AR2440" i="2"/>
  <c r="AR2439" i="2"/>
  <c r="BH2439" i="2"/>
  <c r="BH2440" i="2"/>
  <c r="AF2439" i="2"/>
  <c r="AF2440" i="2"/>
  <c r="AV2439" i="2"/>
  <c r="AV2440" i="2"/>
  <c r="AG2439" i="2"/>
  <c r="AG2440" i="2"/>
  <c r="AW2440" i="2"/>
  <c r="AW2439" i="2"/>
  <c r="AH2439" i="2"/>
  <c r="AH2440" i="2"/>
  <c r="AX2440" i="2"/>
  <c r="AX2439" i="2"/>
  <c r="AI2439" i="2"/>
  <c r="AI2440" i="2"/>
  <c r="AY2439" i="2"/>
  <c r="AY2440" i="2"/>
  <c r="AJ2440" i="2"/>
  <c r="AJ2439" i="2"/>
  <c r="AZ2440" i="2"/>
  <c r="AZ2439" i="2"/>
  <c r="X2440" i="2"/>
  <c r="X2439" i="2"/>
  <c r="AN2440" i="2"/>
  <c r="AN2439" i="2"/>
  <c r="BD2439" i="2"/>
  <c r="BD2440" i="2"/>
  <c r="Y2440" i="2"/>
  <c r="Y2439" i="2"/>
  <c r="AO2440" i="2"/>
  <c r="AO2439" i="2"/>
  <c r="BE2440" i="2"/>
  <c r="BE2439" i="2"/>
  <c r="Z2439" i="2"/>
  <c r="Z2440" i="2"/>
  <c r="AP2439" i="2"/>
  <c r="AP2440" i="2"/>
  <c r="BF2439" i="2"/>
  <c r="BF2440" i="2"/>
  <c r="AA2440" i="2"/>
  <c r="AA2439" i="2"/>
  <c r="AQ2440" i="2"/>
  <c r="AQ2439" i="2"/>
  <c r="BG2439" i="2"/>
  <c r="BG2440" i="2"/>
  <c r="BU2439" i="2"/>
  <c r="BU2440" i="2"/>
  <c r="BV2439" i="2"/>
  <c r="BV2440" i="2"/>
  <c r="BW2439" i="2"/>
  <c r="BW2440" i="2"/>
  <c r="CG2439" i="2"/>
  <c r="CG2440" i="2"/>
  <c r="BX2439" i="2"/>
  <c r="BX2440" i="2"/>
  <c r="BI2439" i="2"/>
  <c r="BI2440" i="2"/>
  <c r="BY2439" i="2"/>
  <c r="BY2440" i="2"/>
  <c r="BJ2439" i="2"/>
  <c r="BJ2440" i="2"/>
  <c r="BZ2439" i="2"/>
  <c r="BZ2440" i="2"/>
  <c r="BK2439" i="2"/>
  <c r="BK2440" i="2"/>
  <c r="CA2439" i="2"/>
  <c r="CA2440" i="2"/>
  <c r="BL2439" i="2"/>
  <c r="BL2440" i="2"/>
  <c r="CB2439" i="2"/>
  <c r="CB2440" i="2"/>
  <c r="BM2439" i="2"/>
  <c r="BM2440" i="2"/>
  <c r="CC2439" i="2"/>
  <c r="CC2440" i="2"/>
  <c r="BN2439" i="2"/>
  <c r="BN2440" i="2"/>
  <c r="CD2439" i="2"/>
  <c r="CD2440" i="2"/>
  <c r="BO2439" i="2"/>
  <c r="BO2440" i="2"/>
  <c r="CE2439" i="2"/>
  <c r="CE2440" i="2"/>
  <c r="BP2439" i="2"/>
  <c r="BP2440" i="2"/>
  <c r="CF2439" i="2"/>
  <c r="CF2440" i="2"/>
  <c r="BQ2439" i="2"/>
  <c r="BQ2440" i="2"/>
  <c r="BR2439" i="2"/>
  <c r="BR2440" i="2"/>
  <c r="BS2440" i="2"/>
  <c r="BS2439" i="2"/>
  <c r="BT2439" i="2"/>
  <c r="BT2440" i="2"/>
  <c r="X2435" i="2"/>
  <c r="X2436" i="2"/>
  <c r="AN2435" i="2"/>
  <c r="AN2436" i="2"/>
  <c r="W2436" i="2"/>
  <c r="W2435" i="2"/>
  <c r="AM2436" i="2"/>
  <c r="AM2435" i="2"/>
  <c r="BC2436" i="2"/>
  <c r="BC2435" i="2"/>
  <c r="Y2435" i="2"/>
  <c r="Y2436" i="2"/>
  <c r="AO2436" i="2"/>
  <c r="AO2435" i="2"/>
  <c r="Z2436" i="2"/>
  <c r="Z2435" i="2"/>
  <c r="AP2435" i="2"/>
  <c r="AP2436" i="2"/>
  <c r="AA2436" i="2"/>
  <c r="AA2435" i="2"/>
  <c r="AQ2435" i="2"/>
  <c r="AQ2436" i="2"/>
  <c r="AB2436" i="2"/>
  <c r="AB2435" i="2"/>
  <c r="AR2436" i="2"/>
  <c r="AR2435" i="2"/>
  <c r="AC2435" i="2"/>
  <c r="AC2436" i="2"/>
  <c r="AS2435" i="2"/>
  <c r="AS2436" i="2"/>
  <c r="AD2435" i="2"/>
  <c r="AD2436" i="2"/>
  <c r="AT2435" i="2"/>
  <c r="AT2436" i="2"/>
  <c r="AE2436" i="2"/>
  <c r="AE2435" i="2"/>
  <c r="AU2436" i="2"/>
  <c r="AU2435" i="2"/>
  <c r="AF2436" i="2"/>
  <c r="AF2435" i="2"/>
  <c r="AV2436" i="2"/>
  <c r="AV2435" i="2"/>
  <c r="AG2435" i="2"/>
  <c r="AG2436" i="2"/>
  <c r="AW2435" i="2"/>
  <c r="AW2436" i="2"/>
  <c r="AH2436" i="2"/>
  <c r="AH2435" i="2"/>
  <c r="AX2436" i="2"/>
  <c r="AX2435" i="2"/>
  <c r="AI2435" i="2"/>
  <c r="AI2436" i="2"/>
  <c r="AY2435" i="2"/>
  <c r="AY2436" i="2"/>
  <c r="AJ2435" i="2"/>
  <c r="AJ2436" i="2"/>
  <c r="AZ2436" i="2"/>
  <c r="AZ2435" i="2"/>
  <c r="U2436" i="2"/>
  <c r="U2435" i="2"/>
  <c r="AK2436" i="2"/>
  <c r="AK2435" i="2"/>
  <c r="BA2436" i="2"/>
  <c r="BA2435" i="2"/>
  <c r="V2435" i="2"/>
  <c r="V2436" i="2"/>
  <c r="AL2436" i="2"/>
  <c r="AL2435" i="2"/>
  <c r="BB2436" i="2"/>
  <c r="BB2435" i="2"/>
  <c r="BH2435" i="2"/>
  <c r="BH2436" i="2"/>
  <c r="CC2435" i="2"/>
  <c r="CC2436" i="2"/>
  <c r="BI2435" i="2"/>
  <c r="BI2436" i="2"/>
  <c r="CD2435" i="2"/>
  <c r="CD2436" i="2"/>
  <c r="BJ2435" i="2"/>
  <c r="BJ2436" i="2"/>
  <c r="CE2435" i="2"/>
  <c r="CE2436" i="2"/>
  <c r="BK2435" i="2"/>
  <c r="BK2436" i="2"/>
  <c r="CF2435" i="2"/>
  <c r="CF2436" i="2"/>
  <c r="BL2435" i="2"/>
  <c r="BL2436" i="2"/>
  <c r="CG2435" i="2"/>
  <c r="CG2436" i="2"/>
  <c r="BM2435" i="2"/>
  <c r="BM2436" i="2"/>
  <c r="BN2435" i="2"/>
  <c r="BN2436" i="2"/>
  <c r="BO2435" i="2"/>
  <c r="BO2436" i="2"/>
  <c r="BP2435" i="2"/>
  <c r="BP2436" i="2"/>
  <c r="BQ2435" i="2"/>
  <c r="BQ2436" i="2"/>
  <c r="BR2435" i="2"/>
  <c r="BR2436" i="2"/>
  <c r="BS2435" i="2"/>
  <c r="BS2436" i="2"/>
  <c r="BX2435" i="2"/>
  <c r="BX2436" i="2"/>
  <c r="BD2435" i="2"/>
  <c r="BD2436" i="2"/>
  <c r="BT2435" i="2"/>
  <c r="BT2436" i="2"/>
  <c r="BY2435" i="2"/>
  <c r="BY2436" i="2"/>
  <c r="BE2435" i="2"/>
  <c r="BE2436" i="2"/>
  <c r="BU2435" i="2"/>
  <c r="BU2436" i="2"/>
  <c r="BZ2435" i="2"/>
  <c r="BZ2436" i="2"/>
  <c r="BF2435" i="2"/>
  <c r="BF2436" i="2"/>
  <c r="BV2435" i="2"/>
  <c r="BV2436" i="2"/>
  <c r="CA2435" i="2"/>
  <c r="CA2436" i="2"/>
  <c r="BG2435" i="2"/>
  <c r="BG2436" i="2"/>
  <c r="BW2435" i="2"/>
  <c r="BW2436" i="2"/>
  <c r="CB2435" i="2"/>
  <c r="CB2436" i="2"/>
  <c r="V2432" i="2"/>
  <c r="V2433" i="2"/>
  <c r="AD2433" i="2"/>
  <c r="AD2432" i="2"/>
  <c r="AL2432" i="2"/>
  <c r="AL2433" i="2"/>
  <c r="AT2433" i="2"/>
  <c r="AT2432" i="2"/>
  <c r="BB2432" i="2"/>
  <c r="BB2433" i="2"/>
  <c r="AC2432" i="2"/>
  <c r="AC2433" i="2"/>
  <c r="AS2432" i="2"/>
  <c r="AS2433" i="2"/>
  <c r="AE2433" i="2"/>
  <c r="AE2432" i="2"/>
  <c r="AU2433" i="2"/>
  <c r="AU2432" i="2"/>
  <c r="AF2432" i="2"/>
  <c r="AF2433" i="2"/>
  <c r="AV2432" i="2"/>
  <c r="AV2433" i="2"/>
  <c r="AG2433" i="2"/>
  <c r="AG2432" i="2"/>
  <c r="AW2433" i="2"/>
  <c r="AW2432" i="2"/>
  <c r="AH2433" i="2"/>
  <c r="AH2432" i="2"/>
  <c r="AX2433" i="2"/>
  <c r="AX2432" i="2"/>
  <c r="AI2433" i="2"/>
  <c r="AI2432" i="2"/>
  <c r="AY2433" i="2"/>
  <c r="AY2432" i="2"/>
  <c r="AJ2432" i="2"/>
  <c r="AJ2433" i="2"/>
  <c r="AZ2432" i="2"/>
  <c r="AZ2433" i="2"/>
  <c r="U2433" i="2"/>
  <c r="U2432" i="2"/>
  <c r="AK2433" i="2"/>
  <c r="AK2432" i="2"/>
  <c r="BA2433" i="2"/>
  <c r="BA2432" i="2"/>
  <c r="W2432" i="2"/>
  <c r="W2433" i="2"/>
  <c r="AM2433" i="2"/>
  <c r="AM2432" i="2"/>
  <c r="BC2433" i="2"/>
  <c r="BC2432" i="2"/>
  <c r="X2432" i="2"/>
  <c r="X2433" i="2"/>
  <c r="AN2433" i="2"/>
  <c r="AN2432" i="2"/>
  <c r="Y2432" i="2"/>
  <c r="Y2433" i="2"/>
  <c r="AO2433" i="2"/>
  <c r="AO2432" i="2"/>
  <c r="Z2433" i="2"/>
  <c r="Z2432" i="2"/>
  <c r="AP2433" i="2"/>
  <c r="AP2432" i="2"/>
  <c r="AA2432" i="2"/>
  <c r="AA2433" i="2"/>
  <c r="AQ2432" i="2"/>
  <c r="AQ2433" i="2"/>
  <c r="AB2433" i="2"/>
  <c r="AB2432" i="2"/>
  <c r="AR2433" i="2"/>
  <c r="AR2432" i="2"/>
  <c r="BM2432" i="2"/>
  <c r="BM2433" i="2"/>
  <c r="BN2432" i="2"/>
  <c r="BN2433" i="2"/>
  <c r="CG2432" i="2"/>
  <c r="CG2433" i="2"/>
  <c r="BO2432" i="2"/>
  <c r="BO2433" i="2"/>
  <c r="BX2432" i="2"/>
  <c r="BX2433" i="2"/>
  <c r="BP2432" i="2"/>
  <c r="BP2433" i="2"/>
  <c r="BY2432" i="2"/>
  <c r="BY2433" i="2"/>
  <c r="BQ2432" i="2"/>
  <c r="BQ2433" i="2"/>
  <c r="BZ2432" i="2"/>
  <c r="BZ2433" i="2"/>
  <c r="BR2432" i="2"/>
  <c r="BR2433" i="2"/>
  <c r="CA2432" i="2"/>
  <c r="CA2433" i="2"/>
  <c r="BS2432" i="2"/>
  <c r="BS2433" i="2"/>
  <c r="CB2432" i="2"/>
  <c r="CB2433" i="2"/>
  <c r="BD2432" i="2"/>
  <c r="BD2433" i="2"/>
  <c r="BT2432" i="2"/>
  <c r="BT2433" i="2"/>
  <c r="CC2432" i="2"/>
  <c r="CC2433" i="2"/>
  <c r="BE2432" i="2"/>
  <c r="BE2433" i="2"/>
  <c r="BU2432" i="2"/>
  <c r="BU2433" i="2"/>
  <c r="CD2432" i="2"/>
  <c r="CD2433" i="2"/>
  <c r="BF2432" i="2"/>
  <c r="BF2433" i="2"/>
  <c r="BV2432" i="2"/>
  <c r="BV2433" i="2"/>
  <c r="CE2432" i="2"/>
  <c r="CE2433" i="2"/>
  <c r="BG2432" i="2"/>
  <c r="BG2433" i="2"/>
  <c r="BW2432" i="2"/>
  <c r="BW2433" i="2"/>
  <c r="CF2432" i="2"/>
  <c r="CF2433" i="2"/>
  <c r="BH2432" i="2"/>
  <c r="BH2433" i="2"/>
  <c r="BI2432" i="2"/>
  <c r="BI2433" i="2"/>
  <c r="BJ2432" i="2"/>
  <c r="BJ2433" i="2"/>
  <c r="BK2432" i="2"/>
  <c r="BK2433" i="2"/>
  <c r="BL2432" i="2"/>
  <c r="BL2433" i="2"/>
  <c r="V2430" i="2"/>
  <c r="V2429" i="2"/>
  <c r="Z2429" i="2"/>
  <c r="Z2430" i="2"/>
  <c r="AB2429" i="2"/>
  <c r="AB2430" i="2"/>
  <c r="AH2430" i="2"/>
  <c r="AH2429" i="2"/>
  <c r="AL2430" i="2"/>
  <c r="AL2429" i="2"/>
  <c r="AP2430" i="2"/>
  <c r="AP2429" i="2"/>
  <c r="AX2430" i="2"/>
  <c r="AX2429" i="2"/>
  <c r="BB2430" i="2"/>
  <c r="BB2429" i="2"/>
  <c r="BF2430" i="2"/>
  <c r="BF2429" i="2"/>
  <c r="BN2430" i="2"/>
  <c r="BN2429" i="2"/>
  <c r="BR2430" i="2"/>
  <c r="BR2429" i="2"/>
  <c r="AG2430" i="2"/>
  <c r="AG2429" i="2"/>
  <c r="AW2429" i="2"/>
  <c r="AW2430" i="2"/>
  <c r="BM2430" i="2"/>
  <c r="BM2429" i="2"/>
  <c r="AI2429" i="2"/>
  <c r="AI2430" i="2"/>
  <c r="AY2429" i="2"/>
  <c r="AY2430" i="2"/>
  <c r="BO2429" i="2"/>
  <c r="BO2430" i="2"/>
  <c r="AJ2430" i="2"/>
  <c r="AJ2429" i="2"/>
  <c r="AZ2430" i="2"/>
  <c r="AZ2429" i="2"/>
  <c r="BP2430" i="2"/>
  <c r="BP2429" i="2"/>
  <c r="U2430" i="2"/>
  <c r="U2429" i="2"/>
  <c r="AK2430" i="2"/>
  <c r="AK2429" i="2"/>
  <c r="BA2430" i="2"/>
  <c r="BA2429" i="2"/>
  <c r="BQ2430" i="2"/>
  <c r="BQ2429" i="2"/>
  <c r="W2429" i="2"/>
  <c r="W2430" i="2"/>
  <c r="AM2429" i="2"/>
  <c r="AM2430" i="2"/>
  <c r="BC2429" i="2"/>
  <c r="BC2430" i="2"/>
  <c r="X2430" i="2"/>
  <c r="X2429" i="2"/>
  <c r="AN2430" i="2"/>
  <c r="AN2429" i="2"/>
  <c r="BD2430" i="2"/>
  <c r="BD2429" i="2"/>
  <c r="Y2429" i="2"/>
  <c r="Y2430" i="2"/>
  <c r="AO2429" i="2"/>
  <c r="AO2430" i="2"/>
  <c r="BE2429" i="2"/>
  <c r="BE2430" i="2"/>
  <c r="AA2429" i="2"/>
  <c r="AA2430" i="2"/>
  <c r="AQ2430" i="2"/>
  <c r="AQ2429" i="2"/>
  <c r="BG2430" i="2"/>
  <c r="BG2429" i="2"/>
  <c r="AR2430" i="2"/>
  <c r="AR2429" i="2"/>
  <c r="BH2429" i="2"/>
  <c r="BH2430" i="2"/>
  <c r="AC2430" i="2"/>
  <c r="AC2429" i="2"/>
  <c r="AS2430" i="2"/>
  <c r="AS2429" i="2"/>
  <c r="BI2430" i="2"/>
  <c r="BI2429" i="2"/>
  <c r="AD2429" i="2"/>
  <c r="AD2430" i="2"/>
  <c r="AT2429" i="2"/>
  <c r="AT2430" i="2"/>
  <c r="BJ2429" i="2"/>
  <c r="BJ2430" i="2"/>
  <c r="AE2429" i="2"/>
  <c r="AE2430" i="2"/>
  <c r="AU2429" i="2"/>
  <c r="AU2430" i="2"/>
  <c r="BK2429" i="2"/>
  <c r="BK2430" i="2"/>
  <c r="AF2430" i="2"/>
  <c r="AF2429" i="2"/>
  <c r="AV2429" i="2"/>
  <c r="AV2430" i="2"/>
  <c r="BL2430" i="2"/>
  <c r="BL2429" i="2"/>
  <c r="CC2429" i="2"/>
  <c r="CC2430" i="2"/>
  <c r="CD2429" i="2"/>
  <c r="CD2430" i="2"/>
  <c r="CE2429" i="2"/>
  <c r="CE2430" i="2"/>
  <c r="CF2429" i="2"/>
  <c r="CF2430" i="2"/>
  <c r="CG2429" i="2"/>
  <c r="CG2430" i="2"/>
  <c r="BS2429" i="2"/>
  <c r="BS2430" i="2"/>
  <c r="BT2429" i="2"/>
  <c r="BT2430" i="2"/>
  <c r="BU2429" i="2"/>
  <c r="BU2430" i="2"/>
  <c r="BV2429" i="2"/>
  <c r="BV2430" i="2"/>
  <c r="BW2429" i="2"/>
  <c r="BW2430" i="2"/>
  <c r="BX2429" i="2"/>
  <c r="BX2430" i="2"/>
  <c r="BY2429" i="2"/>
  <c r="BY2430" i="2"/>
  <c r="BZ2429" i="2"/>
  <c r="BZ2430" i="2"/>
  <c r="CA2429" i="2"/>
  <c r="CA2430" i="2"/>
  <c r="CB2429" i="2"/>
  <c r="CB2430" i="2"/>
  <c r="BS2427" i="2"/>
  <c r="BS2426" i="2"/>
  <c r="BW2427" i="2"/>
  <c r="BW2426" i="2"/>
  <c r="W2427" i="2"/>
  <c r="W2426" i="2"/>
  <c r="AA2427" i="2"/>
  <c r="AA2426" i="2"/>
  <c r="AC2427" i="2"/>
  <c r="AC2426" i="2"/>
  <c r="AI2427" i="2"/>
  <c r="AI2426" i="2"/>
  <c r="AM2427" i="2"/>
  <c r="AM2426" i="2"/>
  <c r="AQ2427" i="2"/>
  <c r="AQ2426" i="2"/>
  <c r="AS2427" i="2"/>
  <c r="AS2426" i="2"/>
  <c r="AY2427" i="2"/>
  <c r="AY2426" i="2"/>
  <c r="BC2427" i="2"/>
  <c r="BC2426" i="2"/>
  <c r="BG2427" i="2"/>
  <c r="BG2426" i="2"/>
  <c r="BI2427" i="2"/>
  <c r="BI2426" i="2"/>
  <c r="BO2427" i="2"/>
  <c r="BO2426" i="2"/>
  <c r="AH2427" i="2"/>
  <c r="AH2426" i="2"/>
  <c r="AX2427" i="2"/>
  <c r="AX2426" i="2"/>
  <c r="BN2427" i="2"/>
  <c r="BN2426" i="2"/>
  <c r="AJ2427" i="2"/>
  <c r="AJ2426" i="2"/>
  <c r="AZ2427" i="2"/>
  <c r="AZ2426" i="2"/>
  <c r="BP2427" i="2"/>
  <c r="BP2426" i="2"/>
  <c r="AK2427" i="2"/>
  <c r="AK2426" i="2"/>
  <c r="BA2427" i="2"/>
  <c r="BA2426" i="2"/>
  <c r="BQ2427" i="2"/>
  <c r="BQ2426" i="2"/>
  <c r="V2427" i="2"/>
  <c r="V2426" i="2"/>
  <c r="AL2427" i="2"/>
  <c r="AL2426" i="2"/>
  <c r="BB2427" i="2"/>
  <c r="BB2426" i="2"/>
  <c r="BR2427" i="2"/>
  <c r="BR2426" i="2"/>
  <c r="X2427" i="2"/>
  <c r="X2426" i="2"/>
  <c r="AN2427" i="2"/>
  <c r="AN2426" i="2"/>
  <c r="BD2427" i="2"/>
  <c r="BD2426" i="2"/>
  <c r="BT2427" i="2"/>
  <c r="BT2426" i="2"/>
  <c r="Y2427" i="2"/>
  <c r="Y2426" i="2"/>
  <c r="AO2427" i="2"/>
  <c r="AO2426" i="2"/>
  <c r="BE2427" i="2"/>
  <c r="BE2426" i="2"/>
  <c r="BU2427" i="2"/>
  <c r="BU2426" i="2"/>
  <c r="Z2427" i="2"/>
  <c r="Z2426" i="2"/>
  <c r="AP2427" i="2"/>
  <c r="AP2426" i="2"/>
  <c r="BF2427" i="2"/>
  <c r="BF2426" i="2"/>
  <c r="BV2427" i="2"/>
  <c r="BV2426" i="2"/>
  <c r="AB2427" i="2"/>
  <c r="AB2426" i="2"/>
  <c r="AR2427" i="2"/>
  <c r="AR2426" i="2"/>
  <c r="BH2427" i="2"/>
  <c r="BH2426" i="2"/>
  <c r="AD2427" i="2"/>
  <c r="AD2426" i="2"/>
  <c r="AT2427" i="2"/>
  <c r="AT2426" i="2"/>
  <c r="BJ2427" i="2"/>
  <c r="BJ2426" i="2"/>
  <c r="AE2427" i="2"/>
  <c r="AE2426" i="2"/>
  <c r="AU2427" i="2"/>
  <c r="AU2426" i="2"/>
  <c r="BK2427" i="2"/>
  <c r="BK2426" i="2"/>
  <c r="AF2427" i="2"/>
  <c r="AF2426" i="2"/>
  <c r="AV2427" i="2"/>
  <c r="AV2426" i="2"/>
  <c r="BL2426" i="2"/>
  <c r="BL2427" i="2"/>
  <c r="AG2427" i="2"/>
  <c r="AG2426" i="2"/>
  <c r="AW2427" i="2"/>
  <c r="AW2426" i="2"/>
  <c r="BM2427" i="2"/>
  <c r="BM2426" i="2"/>
  <c r="BX2426" i="2"/>
  <c r="BX2427" i="2"/>
  <c r="BY2426" i="2"/>
  <c r="BY2427" i="2"/>
  <c r="BZ2426" i="2"/>
  <c r="BZ2427" i="2"/>
  <c r="CA2426" i="2"/>
  <c r="CA2427" i="2"/>
  <c r="CB2426" i="2"/>
  <c r="CB2427" i="2"/>
  <c r="CC2426" i="2"/>
  <c r="CC2427" i="2"/>
  <c r="CD2426" i="2"/>
  <c r="CD2427" i="2"/>
  <c r="CE2426" i="2"/>
  <c r="CE2427" i="2"/>
  <c r="CF2426" i="2"/>
  <c r="CF2427" i="2"/>
  <c r="CG2426" i="2"/>
  <c r="CG2427" i="2"/>
  <c r="U2423" i="2"/>
  <c r="U2422" i="2"/>
  <c r="BR2417" i="2"/>
  <c r="BR2416" i="2"/>
  <c r="BT2417" i="2"/>
  <c r="BT2416" i="2"/>
  <c r="BZ2417" i="2"/>
  <c r="BZ2416" i="2"/>
  <c r="V2416" i="2"/>
  <c r="V2417" i="2"/>
  <c r="X2417" i="2"/>
  <c r="X2416" i="2"/>
  <c r="CC2417" i="2"/>
  <c r="CC2416" i="2"/>
  <c r="AD2417" i="2"/>
  <c r="AD2416" i="2"/>
  <c r="AH2417" i="2"/>
  <c r="AH2416" i="2"/>
  <c r="AL2417" i="2"/>
  <c r="AL2416" i="2"/>
  <c r="AN2417" i="2"/>
  <c r="AN2416" i="2"/>
  <c r="AT2417" i="2"/>
  <c r="AT2416" i="2"/>
  <c r="AX2417" i="2"/>
  <c r="AX2416" i="2"/>
  <c r="BB2416" i="2"/>
  <c r="BB2417" i="2"/>
  <c r="BD2417" i="2"/>
  <c r="BD2416" i="2"/>
  <c r="BJ2417" i="2"/>
  <c r="BJ2416" i="2"/>
  <c r="BN2417" i="2"/>
  <c r="BN2416" i="2"/>
  <c r="AC2417" i="2"/>
  <c r="AC2416" i="2"/>
  <c r="AS2417" i="2"/>
  <c r="AS2416" i="2"/>
  <c r="BI2417" i="2"/>
  <c r="BI2416" i="2"/>
  <c r="BY2417" i="2"/>
  <c r="BY2416" i="2"/>
  <c r="AE2417" i="2"/>
  <c r="AE2416" i="2"/>
  <c r="AU2417" i="2"/>
  <c r="AU2416" i="2"/>
  <c r="BK2417" i="2"/>
  <c r="BK2416" i="2"/>
  <c r="CA2417" i="2"/>
  <c r="CA2416" i="2"/>
  <c r="AF2417" i="2"/>
  <c r="AF2416" i="2"/>
  <c r="AV2417" i="2"/>
  <c r="AV2416" i="2"/>
  <c r="BL2417" i="2"/>
  <c r="BL2416" i="2"/>
  <c r="CB2417" i="2"/>
  <c r="CB2416" i="2"/>
  <c r="AG2417" i="2"/>
  <c r="AG2416" i="2"/>
  <c r="AW2417" i="2"/>
  <c r="AW2416" i="2"/>
  <c r="BM2417" i="2"/>
  <c r="BM2416" i="2"/>
  <c r="AI2417" i="2"/>
  <c r="AI2416" i="2"/>
  <c r="AY2417" i="2"/>
  <c r="AY2416" i="2"/>
  <c r="BO2417" i="2"/>
  <c r="BO2416" i="2"/>
  <c r="AJ2417" i="2"/>
  <c r="AJ2416" i="2"/>
  <c r="AZ2417" i="2"/>
  <c r="AZ2416" i="2"/>
  <c r="BP2417" i="2"/>
  <c r="BP2416" i="2"/>
  <c r="AK2417" i="2"/>
  <c r="AK2416" i="2"/>
  <c r="BA2417" i="2"/>
  <c r="BA2416" i="2"/>
  <c r="BQ2417" i="2"/>
  <c r="BQ2416" i="2"/>
  <c r="W2417" i="2"/>
  <c r="W2416" i="2"/>
  <c r="AM2417" i="2"/>
  <c r="AM2416" i="2"/>
  <c r="BC2417" i="2"/>
  <c r="BC2416" i="2"/>
  <c r="BS2417" i="2"/>
  <c r="BS2416" i="2"/>
  <c r="CG2416" i="2"/>
  <c r="CG2417" i="2"/>
  <c r="Y2417" i="2"/>
  <c r="Y2416" i="2"/>
  <c r="AO2417" i="2"/>
  <c r="AO2416" i="2"/>
  <c r="BE2417" i="2"/>
  <c r="BE2416" i="2"/>
  <c r="BU2417" i="2"/>
  <c r="BU2416" i="2"/>
  <c r="CD2417" i="2"/>
  <c r="CD2416" i="2"/>
  <c r="Z2417" i="2"/>
  <c r="Z2416" i="2"/>
  <c r="AP2417" i="2"/>
  <c r="AP2416" i="2"/>
  <c r="BF2417" i="2"/>
  <c r="BF2416" i="2"/>
  <c r="BV2417" i="2"/>
  <c r="BV2416" i="2"/>
  <c r="CE2416" i="2"/>
  <c r="CE2417" i="2"/>
  <c r="AA2417" i="2"/>
  <c r="AA2416" i="2"/>
  <c r="AQ2417" i="2"/>
  <c r="AQ2416" i="2"/>
  <c r="BG2417" i="2"/>
  <c r="BG2416" i="2"/>
  <c r="BW2417" i="2"/>
  <c r="BW2416" i="2"/>
  <c r="CF2416" i="2"/>
  <c r="CF2417" i="2"/>
  <c r="AB2417" i="2"/>
  <c r="AB2416" i="2"/>
  <c r="AR2417" i="2"/>
  <c r="AR2416" i="2"/>
  <c r="BH2417" i="2"/>
  <c r="BH2416" i="2"/>
  <c r="BX2417" i="2"/>
  <c r="BX2416" i="2"/>
  <c r="AP2412" i="2"/>
  <c r="AP2411" i="2"/>
  <c r="AR2412" i="2"/>
  <c r="AR2411" i="2"/>
  <c r="AX2412" i="2"/>
  <c r="AX2411" i="2"/>
  <c r="BB2412" i="2"/>
  <c r="BB2411" i="2"/>
  <c r="BF2412" i="2"/>
  <c r="BF2411" i="2"/>
  <c r="BH2412" i="2"/>
  <c r="BH2411" i="2"/>
  <c r="CG2412" i="2"/>
  <c r="CG2411" i="2"/>
  <c r="BO2411" i="2"/>
  <c r="BO2412" i="2"/>
  <c r="BU2411" i="2"/>
  <c r="BU2412" i="2"/>
  <c r="V2411" i="2"/>
  <c r="V2412" i="2"/>
  <c r="BY2412" i="2"/>
  <c r="BY2411" i="2"/>
  <c r="Z2412" i="2"/>
  <c r="Z2411" i="2"/>
  <c r="CC2412" i="2"/>
  <c r="CC2411" i="2"/>
  <c r="AB2412" i="2"/>
  <c r="AB2411" i="2"/>
  <c r="CE2412" i="2"/>
  <c r="CE2411" i="2"/>
  <c r="AH2412" i="2"/>
  <c r="AH2411" i="2"/>
  <c r="AL2412" i="2"/>
  <c r="AL2411" i="2"/>
  <c r="AG2412" i="2"/>
  <c r="AG2411" i="2"/>
  <c r="AW2412" i="2"/>
  <c r="AW2411" i="2"/>
  <c r="BM2412" i="2"/>
  <c r="BM2411" i="2"/>
  <c r="BT2412" i="2"/>
  <c r="BT2411" i="2"/>
  <c r="AI2412" i="2"/>
  <c r="AI2411" i="2"/>
  <c r="AY2412" i="2"/>
  <c r="AY2411" i="2"/>
  <c r="BV2412" i="2"/>
  <c r="BV2411" i="2"/>
  <c r="AJ2412" i="2"/>
  <c r="AJ2411" i="2"/>
  <c r="AZ2412" i="2"/>
  <c r="AZ2411" i="2"/>
  <c r="BW2411" i="2"/>
  <c r="BW2412" i="2"/>
  <c r="AK2412" i="2"/>
  <c r="AK2411" i="2"/>
  <c r="BA2412" i="2"/>
  <c r="BA2411" i="2"/>
  <c r="BX2411" i="2"/>
  <c r="BX2412" i="2"/>
  <c r="W2412" i="2"/>
  <c r="W2411" i="2"/>
  <c r="AM2412" i="2"/>
  <c r="AM2411" i="2"/>
  <c r="BC2412" i="2"/>
  <c r="BC2411" i="2"/>
  <c r="BZ2411" i="2"/>
  <c r="BZ2412" i="2"/>
  <c r="X2412" i="2"/>
  <c r="X2411" i="2"/>
  <c r="AN2412" i="2"/>
  <c r="AN2411" i="2"/>
  <c r="BD2412" i="2"/>
  <c r="BD2411" i="2"/>
  <c r="CA2412" i="2"/>
  <c r="CA2411" i="2"/>
  <c r="U2412" i="2"/>
  <c r="U2411" i="2"/>
  <c r="Y2412" i="2"/>
  <c r="Y2411" i="2"/>
  <c r="AO2412" i="2"/>
  <c r="AO2411" i="2"/>
  <c r="BE2412" i="2"/>
  <c r="BE2411" i="2"/>
  <c r="CB2412" i="2"/>
  <c r="CB2411" i="2"/>
  <c r="AA2412" i="2"/>
  <c r="AA2411" i="2"/>
  <c r="AQ2412" i="2"/>
  <c r="AQ2411" i="2"/>
  <c r="BG2412" i="2"/>
  <c r="BG2411" i="2"/>
  <c r="BN2411" i="2"/>
  <c r="BN2412" i="2"/>
  <c r="CD2412" i="2"/>
  <c r="CD2411" i="2"/>
  <c r="AC2412" i="2"/>
  <c r="AC2411" i="2"/>
  <c r="AS2412" i="2"/>
  <c r="AS2411" i="2"/>
  <c r="BI2412" i="2"/>
  <c r="BI2411" i="2"/>
  <c r="BP2412" i="2"/>
  <c r="BP2411" i="2"/>
  <c r="CF2412" i="2"/>
  <c r="CF2411" i="2"/>
  <c r="AD2412" i="2"/>
  <c r="AD2411" i="2"/>
  <c r="AT2412" i="2"/>
  <c r="AT2411" i="2"/>
  <c r="BJ2412" i="2"/>
  <c r="BJ2411" i="2"/>
  <c r="BQ2412" i="2"/>
  <c r="BQ2411" i="2"/>
  <c r="AE2412" i="2"/>
  <c r="AE2411" i="2"/>
  <c r="AU2412" i="2"/>
  <c r="AU2411" i="2"/>
  <c r="BK2412" i="2"/>
  <c r="BK2411" i="2"/>
  <c r="BR2411" i="2"/>
  <c r="BR2412" i="2"/>
  <c r="AF2412" i="2"/>
  <c r="AF2411" i="2"/>
  <c r="AV2412" i="2"/>
  <c r="AV2411" i="2"/>
  <c r="BL2412" i="2"/>
  <c r="BL2411" i="2"/>
  <c r="BS2412" i="2"/>
  <c r="BS2411" i="2"/>
  <c r="V2409" i="2"/>
  <c r="V2408" i="2"/>
  <c r="BU2409" i="2"/>
  <c r="BU2408" i="2"/>
  <c r="X2409" i="2"/>
  <c r="X2408" i="2"/>
  <c r="BW2409" i="2"/>
  <c r="BW2408" i="2"/>
  <c r="AD2409" i="2"/>
  <c r="AD2408" i="2"/>
  <c r="CC2409" i="2"/>
  <c r="CC2408" i="2"/>
  <c r="AH2409" i="2"/>
  <c r="AH2408" i="2"/>
  <c r="AL2409" i="2"/>
  <c r="AL2408" i="2"/>
  <c r="AN2409" i="2"/>
  <c r="AN2408" i="2"/>
  <c r="AT2409" i="2"/>
  <c r="AT2408" i="2"/>
  <c r="AX2409" i="2"/>
  <c r="AX2408" i="2"/>
  <c r="BB2409" i="2"/>
  <c r="BB2408" i="2"/>
  <c r="BE2409" i="2"/>
  <c r="BE2408" i="2"/>
  <c r="BG2409" i="2"/>
  <c r="BG2408" i="2"/>
  <c r="BM2409" i="2"/>
  <c r="BM2408" i="2"/>
  <c r="BQ2409" i="2"/>
  <c r="BQ2408" i="2"/>
  <c r="AC2409" i="2"/>
  <c r="AC2408" i="2"/>
  <c r="AS2409" i="2"/>
  <c r="AS2408" i="2"/>
  <c r="BL2409" i="2"/>
  <c r="BL2408" i="2"/>
  <c r="CB2409" i="2"/>
  <c r="CB2408" i="2"/>
  <c r="AE2409" i="2"/>
  <c r="AE2408" i="2"/>
  <c r="AU2409" i="2"/>
  <c r="AU2408" i="2"/>
  <c r="BN2409" i="2"/>
  <c r="BN2408" i="2"/>
  <c r="CD2408" i="2"/>
  <c r="CD2409" i="2"/>
  <c r="AF2409" i="2"/>
  <c r="AF2408" i="2"/>
  <c r="AV2409" i="2"/>
  <c r="AV2408" i="2"/>
  <c r="BO2409" i="2"/>
  <c r="BO2408" i="2"/>
  <c r="CE2408" i="2"/>
  <c r="CE2409" i="2"/>
  <c r="AG2409" i="2"/>
  <c r="AG2408" i="2"/>
  <c r="AW2409" i="2"/>
  <c r="AW2408" i="2"/>
  <c r="BP2409" i="2"/>
  <c r="BP2408" i="2"/>
  <c r="CF2409" i="2"/>
  <c r="CF2408" i="2"/>
  <c r="U2409" i="2"/>
  <c r="U2408" i="2"/>
  <c r="AI2409" i="2"/>
  <c r="AI2408" i="2"/>
  <c r="AY2409" i="2"/>
  <c r="AY2408" i="2"/>
  <c r="BR2408" i="2"/>
  <c r="BR2409" i="2"/>
  <c r="AJ2409" i="2"/>
  <c r="AJ2408" i="2"/>
  <c r="AZ2409" i="2"/>
  <c r="AZ2408" i="2"/>
  <c r="CG2409" i="2"/>
  <c r="CG2408" i="2"/>
  <c r="BS2409" i="2"/>
  <c r="BS2408" i="2"/>
  <c r="AK2409" i="2"/>
  <c r="AK2408" i="2"/>
  <c r="BA2409" i="2"/>
  <c r="BA2408" i="2"/>
  <c r="BD2409" i="2"/>
  <c r="BD2408" i="2"/>
  <c r="BT2409" i="2"/>
  <c r="BT2408" i="2"/>
  <c r="W2409" i="2"/>
  <c r="W2408" i="2"/>
  <c r="AM2408" i="2"/>
  <c r="AM2409" i="2"/>
  <c r="BC2408" i="2"/>
  <c r="BC2409" i="2"/>
  <c r="BF2409" i="2"/>
  <c r="BF2408" i="2"/>
  <c r="BV2409" i="2"/>
  <c r="BV2408" i="2"/>
  <c r="Y2409" i="2"/>
  <c r="Y2408" i="2"/>
  <c r="AO2409" i="2"/>
  <c r="AO2408" i="2"/>
  <c r="BH2409" i="2"/>
  <c r="BH2408" i="2"/>
  <c r="BX2409" i="2"/>
  <c r="BX2408" i="2"/>
  <c r="Z2409" i="2"/>
  <c r="Z2408" i="2"/>
  <c r="AP2409" i="2"/>
  <c r="AP2408" i="2"/>
  <c r="BI2409" i="2"/>
  <c r="BI2408" i="2"/>
  <c r="BY2409" i="2"/>
  <c r="BY2408" i="2"/>
  <c r="AA2409" i="2"/>
  <c r="AA2408" i="2"/>
  <c r="AQ2409" i="2"/>
  <c r="AQ2408" i="2"/>
  <c r="BJ2409" i="2"/>
  <c r="BJ2408" i="2"/>
  <c r="BZ2409" i="2"/>
  <c r="BZ2408" i="2"/>
  <c r="AB2409" i="2"/>
  <c r="AB2408" i="2"/>
  <c r="AR2409" i="2"/>
  <c r="AR2408" i="2"/>
  <c r="BK2409" i="2"/>
  <c r="BK2408" i="2"/>
  <c r="CA2409" i="2"/>
  <c r="CA2408" i="2"/>
  <c r="BN2401" i="2"/>
  <c r="BN2402" i="2"/>
  <c r="W2402" i="2"/>
  <c r="W2401" i="2"/>
  <c r="BQ2402" i="2"/>
  <c r="BQ2401" i="2"/>
  <c r="X2402" i="2"/>
  <c r="X2401" i="2"/>
  <c r="BR2401" i="2"/>
  <c r="BR2402" i="2"/>
  <c r="AB2402" i="2"/>
  <c r="AB2401" i="2"/>
  <c r="BV2402" i="2"/>
  <c r="BV2401" i="2"/>
  <c r="AC2402" i="2"/>
  <c r="AC2401" i="2"/>
  <c r="BW2401" i="2"/>
  <c r="BW2402" i="2"/>
  <c r="AD2402" i="2"/>
  <c r="AD2401" i="2"/>
  <c r="BX2402" i="2"/>
  <c r="BX2401" i="2"/>
  <c r="AJ2402" i="2"/>
  <c r="AJ2401" i="2"/>
  <c r="CA2401" i="2"/>
  <c r="CA2402" i="2"/>
  <c r="AM2402" i="2"/>
  <c r="AM2401" i="2"/>
  <c r="AW2402" i="2"/>
  <c r="AW2401" i="2"/>
  <c r="CE2401" i="2"/>
  <c r="CE2402" i="2"/>
  <c r="AN2402" i="2"/>
  <c r="AN2401" i="2"/>
  <c r="AR2402" i="2"/>
  <c r="AR2401" i="2"/>
  <c r="AS2402" i="2"/>
  <c r="AS2401" i="2"/>
  <c r="AX2402" i="2"/>
  <c r="AX2401" i="2"/>
  <c r="AT2402" i="2"/>
  <c r="AT2401" i="2"/>
  <c r="BA2402" i="2"/>
  <c r="BA2401" i="2"/>
  <c r="BB2401" i="2"/>
  <c r="BB2402" i="2"/>
  <c r="BF2402" i="2"/>
  <c r="BF2401" i="2"/>
  <c r="BG2402" i="2"/>
  <c r="BG2401" i="2"/>
  <c r="BH2402" i="2"/>
  <c r="BH2401" i="2"/>
  <c r="AI2402" i="2"/>
  <c r="AI2401" i="2"/>
  <c r="BM2401" i="2"/>
  <c r="BM2402" i="2"/>
  <c r="BZ2402" i="2"/>
  <c r="BZ2401" i="2"/>
  <c r="AK2402" i="2"/>
  <c r="AK2401" i="2"/>
  <c r="AY2402" i="2"/>
  <c r="AY2401" i="2"/>
  <c r="BO2401" i="2"/>
  <c r="BO2402" i="2"/>
  <c r="CB2401" i="2"/>
  <c r="CB2402" i="2"/>
  <c r="V2401" i="2"/>
  <c r="V2402" i="2"/>
  <c r="AL2401" i="2"/>
  <c r="AL2402" i="2"/>
  <c r="AZ2402" i="2"/>
  <c r="AZ2401" i="2"/>
  <c r="BP2402" i="2"/>
  <c r="BP2401" i="2"/>
  <c r="CC2401" i="2"/>
  <c r="CC2402" i="2"/>
  <c r="CD2401" i="2"/>
  <c r="CD2402" i="2"/>
  <c r="Y2402" i="2"/>
  <c r="Y2401" i="2"/>
  <c r="AO2402" i="2"/>
  <c r="AO2401" i="2"/>
  <c r="BC2402" i="2"/>
  <c r="BC2401" i="2"/>
  <c r="BS2402" i="2"/>
  <c r="BS2401" i="2"/>
  <c r="CF2401" i="2"/>
  <c r="CF2402" i="2"/>
  <c r="Z2402" i="2"/>
  <c r="Z2401" i="2"/>
  <c r="AP2402" i="2"/>
  <c r="AP2401" i="2"/>
  <c r="AU2402" i="2"/>
  <c r="AU2401" i="2"/>
  <c r="BD2402" i="2"/>
  <c r="BD2401" i="2"/>
  <c r="BT2402" i="2"/>
  <c r="BT2401" i="2"/>
  <c r="AA2402" i="2"/>
  <c r="AA2401" i="2"/>
  <c r="AQ2402" i="2"/>
  <c r="AQ2401" i="2"/>
  <c r="AV2402" i="2"/>
  <c r="AV2401" i="2"/>
  <c r="BE2402" i="2"/>
  <c r="BE2401" i="2"/>
  <c r="BU2401" i="2"/>
  <c r="BU2402" i="2"/>
  <c r="AE2402" i="2"/>
  <c r="AE2401" i="2"/>
  <c r="BI2401" i="2"/>
  <c r="BI2402" i="2"/>
  <c r="AF2402" i="2"/>
  <c r="AF2401" i="2"/>
  <c r="BJ2402" i="2"/>
  <c r="BJ2401" i="2"/>
  <c r="AG2402" i="2"/>
  <c r="AG2401" i="2"/>
  <c r="BK2402" i="2"/>
  <c r="BK2401" i="2"/>
  <c r="CG2402" i="2"/>
  <c r="CG2401" i="2"/>
  <c r="AH2402" i="2"/>
  <c r="AH2401" i="2"/>
  <c r="BL2402" i="2"/>
  <c r="BL2401" i="2"/>
  <c r="BY2402" i="2"/>
  <c r="BY2401" i="2"/>
  <c r="AI2399" i="2"/>
  <c r="AI2398" i="2"/>
  <c r="AM2399" i="2"/>
  <c r="AM2398" i="2"/>
  <c r="AN2399" i="2"/>
  <c r="AN2398" i="2"/>
  <c r="BJ2399" i="2"/>
  <c r="BJ2398" i="2"/>
  <c r="AO2399" i="2"/>
  <c r="AO2398" i="2"/>
  <c r="BM2399" i="2"/>
  <c r="BM2398" i="2"/>
  <c r="AU2399" i="2"/>
  <c r="AU2398" i="2"/>
  <c r="BN2399" i="2"/>
  <c r="BN2398" i="2"/>
  <c r="AX2399" i="2"/>
  <c r="AX2398" i="2"/>
  <c r="BR2398" i="2"/>
  <c r="BR2399" i="2"/>
  <c r="AY2399" i="2"/>
  <c r="AY2398" i="2"/>
  <c r="BS2399" i="2"/>
  <c r="BS2398" i="2"/>
  <c r="BC2399" i="2"/>
  <c r="BC2398" i="2"/>
  <c r="BT2399" i="2"/>
  <c r="BT2398" i="2"/>
  <c r="BD2399" i="2"/>
  <c r="BD2398" i="2"/>
  <c r="BZ2398" i="2"/>
  <c r="BZ2399" i="2"/>
  <c r="BE2399" i="2"/>
  <c r="BE2398" i="2"/>
  <c r="CC2399" i="2"/>
  <c r="CC2398" i="2"/>
  <c r="CD2399" i="2"/>
  <c r="CD2398" i="2"/>
  <c r="W2399" i="2"/>
  <c r="W2398" i="2"/>
  <c r="X2399" i="2"/>
  <c r="X2398" i="2"/>
  <c r="Y2399" i="2"/>
  <c r="Y2398" i="2"/>
  <c r="AE2399" i="2"/>
  <c r="AE2398" i="2"/>
  <c r="AH2399" i="2"/>
  <c r="AH2398" i="2"/>
  <c r="AD2399" i="2"/>
  <c r="AD2398" i="2"/>
  <c r="AT2399" i="2"/>
  <c r="AT2398" i="2"/>
  <c r="BI2399" i="2"/>
  <c r="BI2398" i="2"/>
  <c r="BY2399" i="2"/>
  <c r="BY2398" i="2"/>
  <c r="AF2399" i="2"/>
  <c r="AF2398" i="2"/>
  <c r="AV2399" i="2"/>
  <c r="AV2398" i="2"/>
  <c r="BK2398" i="2"/>
  <c r="BK2399" i="2"/>
  <c r="CA2398" i="2"/>
  <c r="CA2399" i="2"/>
  <c r="AG2399" i="2"/>
  <c r="AG2398" i="2"/>
  <c r="AW2399" i="2"/>
  <c r="AW2398" i="2"/>
  <c r="BL2398" i="2"/>
  <c r="BL2399" i="2"/>
  <c r="CB2398" i="2"/>
  <c r="CB2399" i="2"/>
  <c r="AJ2399" i="2"/>
  <c r="AJ2398" i="2"/>
  <c r="AZ2399" i="2"/>
  <c r="AZ2398" i="2"/>
  <c r="BO2399" i="2"/>
  <c r="BO2398" i="2"/>
  <c r="CE2399" i="2"/>
  <c r="CE2398" i="2"/>
  <c r="AK2399" i="2"/>
  <c r="AK2398" i="2"/>
  <c r="BA2399" i="2"/>
  <c r="BA2398" i="2"/>
  <c r="BP2398" i="2"/>
  <c r="BP2399" i="2"/>
  <c r="CF2399" i="2"/>
  <c r="CF2398" i="2"/>
  <c r="V2398" i="2"/>
  <c r="V2399" i="2"/>
  <c r="AL2398" i="2"/>
  <c r="AL2399" i="2"/>
  <c r="BB2399" i="2"/>
  <c r="BB2398" i="2"/>
  <c r="BQ2399" i="2"/>
  <c r="BQ2398" i="2"/>
  <c r="CG2399" i="2"/>
  <c r="CG2398" i="2"/>
  <c r="Z2399" i="2"/>
  <c r="Z2398" i="2"/>
  <c r="AP2399" i="2"/>
  <c r="AP2398" i="2"/>
  <c r="BU2398" i="2"/>
  <c r="BU2399" i="2"/>
  <c r="AA2399" i="2"/>
  <c r="AA2398" i="2"/>
  <c r="AQ2399" i="2"/>
  <c r="AQ2398" i="2"/>
  <c r="BF2399" i="2"/>
  <c r="BF2398" i="2"/>
  <c r="BV2398" i="2"/>
  <c r="BV2399" i="2"/>
  <c r="AB2399" i="2"/>
  <c r="AB2398" i="2"/>
  <c r="AR2399" i="2"/>
  <c r="AR2398" i="2"/>
  <c r="BG2399" i="2"/>
  <c r="BG2398" i="2"/>
  <c r="BW2399" i="2"/>
  <c r="BW2398" i="2"/>
  <c r="AC2399" i="2"/>
  <c r="AC2398" i="2"/>
  <c r="AS2399" i="2"/>
  <c r="AS2398" i="2"/>
  <c r="BH2399" i="2"/>
  <c r="BH2398" i="2"/>
  <c r="BX2399" i="2"/>
  <c r="BX2398" i="2"/>
  <c r="CE2389" i="2"/>
  <c r="CE2388" i="2"/>
  <c r="CE2386" i="2"/>
  <c r="CE2385" i="2"/>
  <c r="CE2382" i="2"/>
  <c r="CE2381" i="2"/>
  <c r="CE2378" i="2"/>
  <c r="CE2379" i="2"/>
  <c r="CB2324" i="2"/>
  <c r="CB2325" i="2"/>
  <c r="CC2324" i="2"/>
  <c r="CC2325" i="2"/>
  <c r="CD2325" i="2"/>
  <c r="CD2324" i="2"/>
  <c r="CE2320" i="2"/>
  <c r="CE2318" i="2"/>
  <c r="CE2302" i="2"/>
  <c r="CE2301" i="2"/>
  <c r="BT2302" i="2"/>
  <c r="BP2298" i="2"/>
  <c r="F2390" i="2"/>
  <c r="F2391" i="2" s="1"/>
  <c r="F2393" i="2" s="1"/>
  <c r="BO2276" i="2"/>
  <c r="BK2292" i="2"/>
  <c r="BP2279" i="2"/>
  <c r="BO2270" i="2"/>
  <c r="BV2187" i="2"/>
  <c r="BQ2333" i="2"/>
  <c r="BH2363" i="2"/>
  <c r="CH2500" i="2"/>
  <c r="CI2290" i="2"/>
  <c r="CJ2290" i="2" s="1"/>
  <c r="BM2159" i="2"/>
  <c r="CH2173" i="2"/>
  <c r="CH2326" i="2"/>
  <c r="V2515" i="2"/>
  <c r="V2516" i="2"/>
  <c r="U2515" i="2"/>
  <c r="U2516" i="2"/>
  <c r="U2426" i="2"/>
  <c r="U2427" i="2"/>
  <c r="CH2306" i="2"/>
  <c r="BP2366" i="2"/>
  <c r="BP2365" i="2"/>
  <c r="BM2362" i="2"/>
  <c r="BM2363" i="2"/>
  <c r="BX2354" i="2"/>
  <c r="BX2355" i="2"/>
  <c r="BX2351" i="2"/>
  <c r="BX2348" i="2"/>
  <c r="BV2345" i="2"/>
  <c r="BQ2340" i="2"/>
  <c r="BQ2339" i="2"/>
  <c r="BQ2324" i="2"/>
  <c r="BQ2325" i="2"/>
  <c r="BR2317" i="2"/>
  <c r="BR2316" i="2"/>
  <c r="BW2313" i="2"/>
  <c r="BW2314" i="2"/>
  <c r="BS2311" i="2"/>
  <c r="BS2310" i="2"/>
  <c r="BS2308" i="2"/>
  <c r="BS2307" i="2"/>
  <c r="BS2304" i="2"/>
  <c r="BS2305" i="2"/>
  <c r="BP2295" i="2"/>
  <c r="BP2294" i="2"/>
  <c r="BO2285" i="2"/>
  <c r="BO2286" i="2"/>
  <c r="BL2269" i="2"/>
  <c r="BL2270" i="2"/>
  <c r="BV2261" i="2"/>
  <c r="BV2262" i="2"/>
  <c r="BR2259" i="2"/>
  <c r="BR2258" i="2"/>
  <c r="BQ2253" i="2"/>
  <c r="BQ2252" i="2"/>
  <c r="BK2249" i="2"/>
  <c r="BK2248" i="2"/>
  <c r="AX2218" i="2"/>
  <c r="AX2217" i="2"/>
  <c r="BH2214" i="2"/>
  <c r="BH2215" i="2"/>
  <c r="BU2201" i="2"/>
  <c r="BK2198" i="2"/>
  <c r="BK2199" i="2"/>
  <c r="CC2193" i="2"/>
  <c r="CC2192" i="2"/>
  <c r="BO2171" i="2"/>
  <c r="BS2168" i="2"/>
  <c r="BS2169" i="2"/>
  <c r="BU2163" i="2"/>
  <c r="BU2162" i="2"/>
  <c r="BN2159" i="2"/>
  <c r="BN2160" i="2"/>
  <c r="BU2358" i="2"/>
  <c r="BU2357" i="2"/>
  <c r="BG2224" i="2"/>
  <c r="AX2223" i="2"/>
  <c r="AX2224" i="2"/>
  <c r="BA2224" i="2"/>
  <c r="CH2387" i="2"/>
  <c r="U2401" i="2"/>
  <c r="U2402" i="2"/>
  <c r="U2398" i="2"/>
  <c r="U2399" i="2"/>
  <c r="CG2388" i="2"/>
  <c r="CG2389" i="2"/>
  <c r="CC2388" i="2"/>
  <c r="CC2389" i="2"/>
  <c r="CB2388" i="2"/>
  <c r="CB2389" i="2"/>
  <c r="CF2389" i="2"/>
  <c r="CF2388" i="2"/>
  <c r="CD2389" i="2"/>
  <c r="CD2388" i="2"/>
  <c r="CG2385" i="2"/>
  <c r="CG2386" i="2"/>
  <c r="CB2385" i="2"/>
  <c r="CB2386" i="2"/>
  <c r="CF2386" i="2"/>
  <c r="CF2385" i="2"/>
  <c r="CD2385" i="2"/>
  <c r="CD2386" i="2"/>
  <c r="CC2386" i="2"/>
  <c r="CC2385" i="2"/>
  <c r="BZ2382" i="2"/>
  <c r="BZ2381" i="2"/>
  <c r="BT2381" i="2"/>
  <c r="BT2382" i="2"/>
  <c r="CF2382" i="2"/>
  <c r="CF2381" i="2"/>
  <c r="CD2381" i="2"/>
  <c r="CD2382" i="2"/>
  <c r="BV2382" i="2"/>
  <c r="BV2381" i="2"/>
  <c r="CB2381" i="2"/>
  <c r="CB2382" i="2"/>
  <c r="BU2382" i="2"/>
  <c r="BU2381" i="2"/>
  <c r="BX2381" i="2"/>
  <c r="BX2382" i="2"/>
  <c r="CA2382" i="2"/>
  <c r="CA2381" i="2"/>
  <c r="BY2382" i="2"/>
  <c r="BY2381" i="2"/>
  <c r="CC2382" i="2"/>
  <c r="CC2381" i="2"/>
  <c r="BW2382" i="2"/>
  <c r="BW2381" i="2"/>
  <c r="CG2382" i="2"/>
  <c r="CG2381" i="2"/>
  <c r="BS2381" i="2"/>
  <c r="BS2382" i="2"/>
  <c r="BS2391" i="2"/>
  <c r="BS2393" i="2" s="1"/>
  <c r="BS2378" i="2"/>
  <c r="BS2379" i="2"/>
  <c r="CD2379" i="2"/>
  <c r="CF2379" i="2"/>
  <c r="BU2379" i="2"/>
  <c r="BU2378" i="2"/>
  <c r="BZ2379" i="2"/>
  <c r="BZ2378" i="2"/>
  <c r="BY2378" i="2"/>
  <c r="BY2379" i="2"/>
  <c r="CA2379" i="2"/>
  <c r="CA2378" i="2"/>
  <c r="BV2378" i="2"/>
  <c r="BV2379" i="2"/>
  <c r="BT2378" i="2"/>
  <c r="BT2379" i="2"/>
  <c r="BW2378" i="2"/>
  <c r="BW2379" i="2"/>
  <c r="CC2378" i="2"/>
  <c r="CC2379" i="2"/>
  <c r="CG2379" i="2"/>
  <c r="BX2379" i="2"/>
  <c r="BX2378" i="2"/>
  <c r="CB2379" i="2"/>
  <c r="CB2378" i="2"/>
  <c r="BY2321" i="2"/>
  <c r="BK2321" i="2"/>
  <c r="BG2320" i="2"/>
  <c r="BG2321" i="2"/>
  <c r="BC2320" i="2"/>
  <c r="BC2321" i="2"/>
  <c r="BH2321" i="2"/>
  <c r="BH2320" i="2"/>
  <c r="AM2320" i="2"/>
  <c r="AM2321" i="2"/>
  <c r="BP2321" i="2"/>
  <c r="BZ2321" i="2"/>
  <c r="AX2320" i="2"/>
  <c r="AX2321" i="2"/>
  <c r="AR2320" i="2"/>
  <c r="AR2321" i="2"/>
  <c r="AN2320" i="2"/>
  <c r="AN2321" i="2"/>
  <c r="BU2321" i="2"/>
  <c r="AW2320" i="2"/>
  <c r="AW2321" i="2"/>
  <c r="BL2321" i="2"/>
  <c r="BS2321" i="2"/>
  <c r="CA2321" i="2"/>
  <c r="AS2320" i="2"/>
  <c r="AS2321" i="2"/>
  <c r="AV2320" i="2"/>
  <c r="AV2321" i="2"/>
  <c r="AZ2320" i="2"/>
  <c r="AZ2321" i="2"/>
  <c r="BF2320" i="2"/>
  <c r="BF2321" i="2"/>
  <c r="BT2321" i="2"/>
  <c r="CB2321" i="2"/>
  <c r="CF2321" i="2"/>
  <c r="BW2321" i="2"/>
  <c r="CD2321" i="2"/>
  <c r="BQ2321" i="2"/>
  <c r="BJ2321" i="2"/>
  <c r="AY2320" i="2"/>
  <c r="AY2321" i="2"/>
  <c r="AJ2320" i="2"/>
  <c r="AJ2321" i="2"/>
  <c r="BR2321" i="2"/>
  <c r="BI2321" i="2"/>
  <c r="BI2320" i="2"/>
  <c r="BE2320" i="2"/>
  <c r="BE2321" i="2"/>
  <c r="BA2320" i="2"/>
  <c r="BA2321" i="2"/>
  <c r="AP2320" i="2"/>
  <c r="AP2321" i="2"/>
  <c r="AL2320" i="2"/>
  <c r="AL2321" i="2"/>
  <c r="AI2320" i="2"/>
  <c r="AI2321" i="2"/>
  <c r="AH2320" i="2"/>
  <c r="AH2321" i="2"/>
  <c r="AG2320" i="2"/>
  <c r="AG2321" i="2"/>
  <c r="AF2320" i="2"/>
  <c r="AF2321" i="2"/>
  <c r="AE2320" i="2"/>
  <c r="AE2321" i="2"/>
  <c r="AD2321" i="2"/>
  <c r="AD2320" i="2"/>
  <c r="AC2320" i="2"/>
  <c r="AC2321" i="2"/>
  <c r="AB2321" i="2"/>
  <c r="AB2320" i="2"/>
  <c r="AA2321" i="2"/>
  <c r="AA2320" i="2"/>
  <c r="Z2320" i="2"/>
  <c r="Z2321" i="2"/>
  <c r="Y2320" i="2"/>
  <c r="Y2321" i="2"/>
  <c r="X2320" i="2"/>
  <c r="X2321" i="2"/>
  <c r="W2321" i="2"/>
  <c r="W2320" i="2"/>
  <c r="V2320" i="2"/>
  <c r="V2321" i="2"/>
  <c r="U2320" i="2"/>
  <c r="U2321" i="2"/>
  <c r="BD2320" i="2"/>
  <c r="BD2321" i="2"/>
  <c r="AK2320" i="2"/>
  <c r="AK2321" i="2"/>
  <c r="AU2320" i="2"/>
  <c r="AU2321" i="2"/>
  <c r="BO2321" i="2"/>
  <c r="CC2321" i="2"/>
  <c r="BN2321" i="2"/>
  <c r="BX2321" i="2"/>
  <c r="AO2320" i="2"/>
  <c r="AO2321" i="2"/>
  <c r="BB2320" i="2"/>
  <c r="BB2321" i="2"/>
  <c r="BM2321" i="2"/>
  <c r="BV2321" i="2"/>
  <c r="CG2321" i="2"/>
  <c r="AQ2320" i="2"/>
  <c r="AQ2321" i="2"/>
  <c r="AT2320" i="2"/>
  <c r="AT2321" i="2"/>
  <c r="CG2204" i="2"/>
  <c r="CG2205" i="2"/>
  <c r="BZ2204" i="2"/>
  <c r="BZ2205" i="2"/>
  <c r="CA2204" i="2"/>
  <c r="CA2205" i="2"/>
  <c r="CB2204" i="2"/>
  <c r="CB2205" i="2"/>
  <c r="CC2204" i="2"/>
  <c r="CC2205" i="2"/>
  <c r="CD2205" i="2"/>
  <c r="CD2204" i="2"/>
  <c r="CF2204" i="2"/>
  <c r="CF2205" i="2"/>
  <c r="BW2204" i="2"/>
  <c r="BW2205" i="2"/>
  <c r="BX2204" i="2"/>
  <c r="BX2205" i="2"/>
  <c r="BY2204" i="2"/>
  <c r="BY2205" i="2"/>
  <c r="CB1560" i="2"/>
  <c r="CB1561" i="2"/>
  <c r="CF1560" i="2"/>
  <c r="CF1561" i="2"/>
  <c r="CG1560" i="2"/>
  <c r="CG1561" i="2"/>
  <c r="CF1557" i="2"/>
  <c r="CF1558" i="2"/>
  <c r="CB1557" i="2"/>
  <c r="CB1558" i="2"/>
  <c r="CG1557" i="2"/>
  <c r="CG1558" i="2"/>
  <c r="CG1555" i="2"/>
  <c r="CG1554" i="2"/>
  <c r="CB1554" i="2"/>
  <c r="CB1555" i="2"/>
  <c r="CF1555" i="2"/>
  <c r="CF1554" i="2"/>
  <c r="CB1551" i="2"/>
  <c r="CB1552" i="2"/>
  <c r="CF1552" i="2"/>
  <c r="CF1551" i="2"/>
  <c r="CG1552" i="2"/>
  <c r="CG1551" i="2"/>
  <c r="CF1549" i="2"/>
  <c r="CF1548" i="2"/>
  <c r="CG1548" i="2"/>
  <c r="CG1549" i="2"/>
  <c r="CB1548" i="2"/>
  <c r="CB1549" i="2"/>
  <c r="CG1545" i="2"/>
  <c r="CG1546" i="2"/>
  <c r="CF1545" i="2"/>
  <c r="CF1546" i="2"/>
  <c r="CB1546" i="2"/>
  <c r="CB1545" i="2"/>
  <c r="CB1542" i="2"/>
  <c r="CB1543" i="2"/>
  <c r="CG1542" i="2"/>
  <c r="CG1543" i="2"/>
  <c r="CF1542" i="2"/>
  <c r="CF1543" i="2"/>
  <c r="CF1540" i="2"/>
  <c r="CF1539" i="2"/>
  <c r="CB1539" i="2"/>
  <c r="CB1540" i="2"/>
  <c r="CG1539" i="2"/>
  <c r="CG1540" i="2"/>
  <c r="CB1536" i="2"/>
  <c r="CB1537" i="2"/>
  <c r="CF1537" i="2"/>
  <c r="CF1536" i="2"/>
  <c r="CG1536" i="2"/>
  <c r="CG1537" i="2"/>
  <c r="CB1534" i="2"/>
  <c r="CB1533" i="2"/>
  <c r="CF1533" i="2"/>
  <c r="CF1534" i="2"/>
  <c r="CG1533" i="2"/>
  <c r="CG1534" i="2"/>
  <c r="CG1530" i="2"/>
  <c r="CG1531" i="2"/>
  <c r="CF1530" i="2"/>
  <c r="CF1531" i="2"/>
  <c r="CB1531" i="2"/>
  <c r="CB1530" i="2"/>
  <c r="CG1528" i="2"/>
  <c r="CG1527" i="2"/>
  <c r="CF1528" i="2"/>
  <c r="CF1527" i="2"/>
  <c r="CB1528" i="2"/>
  <c r="CB1527" i="2"/>
  <c r="CG1510" i="2"/>
  <c r="CG1509" i="2"/>
  <c r="CF1510" i="2"/>
  <c r="CF1509" i="2"/>
  <c r="CB1510" i="2"/>
  <c r="CB1509" i="2"/>
  <c r="CG1506" i="2"/>
  <c r="CG1507" i="2"/>
  <c r="CF1506" i="2"/>
  <c r="CF1507" i="2"/>
  <c r="CB1507" i="2"/>
  <c r="CB1506" i="2"/>
  <c r="CG1503" i="2"/>
  <c r="CG1504" i="2"/>
  <c r="CF1503" i="2"/>
  <c r="CF1504" i="2"/>
  <c r="CB1503" i="2"/>
  <c r="CB1504" i="2"/>
  <c r="CG1500" i="2"/>
  <c r="CG1501" i="2"/>
  <c r="CF1501" i="2"/>
  <c r="CF1500" i="2"/>
  <c r="CB1500" i="2"/>
  <c r="CB1501" i="2"/>
  <c r="CF1497" i="2"/>
  <c r="CF1498" i="2"/>
  <c r="CG1498" i="2"/>
  <c r="CG1497" i="2"/>
  <c r="CB1497" i="2"/>
  <c r="CB1498" i="2"/>
  <c r="CB1488" i="2"/>
  <c r="CB1489" i="2"/>
  <c r="CF1489" i="2"/>
  <c r="CF1488" i="2"/>
  <c r="CG1489" i="2"/>
  <c r="CG1488" i="2"/>
  <c r="CG1486" i="2"/>
  <c r="CG1485" i="2"/>
  <c r="CF1486" i="2"/>
  <c r="CF1485" i="2"/>
  <c r="CB1485" i="2"/>
  <c r="CB1486" i="2"/>
  <c r="CB1472" i="2"/>
  <c r="CB1473" i="2"/>
  <c r="CF1473" i="2"/>
  <c r="CF1472" i="2"/>
  <c r="CG1472" i="2"/>
  <c r="CG1473" i="2"/>
  <c r="CB1469" i="2"/>
  <c r="CB1470" i="2"/>
  <c r="CG1469" i="2"/>
  <c r="CG1470" i="2"/>
  <c r="CF1470" i="2"/>
  <c r="CF1469" i="2"/>
  <c r="CF1433" i="2"/>
  <c r="CF1434" i="2"/>
  <c r="CB1433" i="2"/>
  <c r="CB1434" i="2"/>
  <c r="CG1434" i="2"/>
  <c r="CG1433" i="2"/>
  <c r="CB1258" i="2"/>
  <c r="CB1259" i="2"/>
  <c r="CG1258" i="2"/>
  <c r="CG1259" i="2"/>
  <c r="CF1258" i="2"/>
  <c r="CF1259" i="2"/>
  <c r="CB1255" i="2"/>
  <c r="CB1256" i="2"/>
  <c r="CF1256" i="2"/>
  <c r="CF1255" i="2"/>
  <c r="CG1256" i="2"/>
  <c r="CG1255" i="2"/>
  <c r="CF1252" i="2"/>
  <c r="CF1253" i="2"/>
  <c r="CG1252" i="2"/>
  <c r="CG1253" i="2"/>
  <c r="CB1253" i="2"/>
  <c r="CB1252" i="2"/>
  <c r="CB1244" i="2"/>
  <c r="CB1243" i="2"/>
  <c r="CF1243" i="2"/>
  <c r="CF1244" i="2"/>
  <c r="CG1243" i="2"/>
  <c r="CG1244" i="2"/>
  <c r="CG1239" i="2"/>
  <c r="CG1240" i="2"/>
  <c r="CF1240" i="2"/>
  <c r="CF1239" i="2"/>
  <c r="CB1239" i="2"/>
  <c r="CB1240" i="2"/>
  <c r="CG1227" i="2"/>
  <c r="CG1228" i="2"/>
  <c r="CF1227" i="2"/>
  <c r="CF1228" i="2"/>
  <c r="CB1227" i="2"/>
  <c r="CB1228" i="2"/>
  <c r="CB1224" i="2"/>
  <c r="CB1225" i="2"/>
  <c r="CF1224" i="2"/>
  <c r="CF1225" i="2"/>
  <c r="CG1225" i="2"/>
  <c r="CG1224" i="2"/>
  <c r="CB1221" i="2"/>
  <c r="CB1222" i="2"/>
  <c r="CF1222" i="2"/>
  <c r="CF1221" i="2"/>
  <c r="CG1222" i="2"/>
  <c r="CG1221" i="2"/>
  <c r="CB1173" i="2"/>
  <c r="CB1174" i="2"/>
  <c r="CG1173" i="2"/>
  <c r="CG1174" i="2"/>
  <c r="CF1173" i="2"/>
  <c r="CF1174" i="2"/>
  <c r="CG1170" i="2"/>
  <c r="CG1171" i="2"/>
  <c r="CF1170" i="2"/>
  <c r="CF1171" i="2"/>
  <c r="CB1170" i="2"/>
  <c r="CB1171" i="2"/>
  <c r="CH2257" i="2"/>
  <c r="CH2309" i="2"/>
  <c r="BU2314" i="2"/>
  <c r="BU2313" i="2"/>
  <c r="CH2274" i="2"/>
  <c r="CH2203" i="2"/>
  <c r="CI2287" i="2"/>
  <c r="CJ2287" i="2" s="1"/>
  <c r="BV2358" i="2"/>
  <c r="BV2357" i="2"/>
  <c r="BX2357" i="2"/>
  <c r="BX2358" i="2"/>
  <c r="BW2357" i="2"/>
  <c r="BW2358" i="2"/>
  <c r="BT2357" i="2"/>
  <c r="CI2356" i="2"/>
  <c r="CJ2356" i="2" s="1"/>
  <c r="BT2358" i="2"/>
  <c r="CH2356" i="2"/>
  <c r="CH2222" i="2"/>
  <c r="AV2224" i="2"/>
  <c r="AV2223" i="2"/>
  <c r="AW2224" i="2"/>
  <c r="AW2223" i="2"/>
  <c r="AY2224" i="2"/>
  <c r="AY2223" i="2"/>
  <c r="AM801" i="2"/>
  <c r="AL801" i="2"/>
  <c r="BY2189" i="2"/>
  <c r="BY2190" i="2"/>
  <c r="CA2189" i="2"/>
  <c r="CA2190" i="2"/>
  <c r="BV2190" i="2"/>
  <c r="BV2189" i="2"/>
  <c r="CC2189" i="2"/>
  <c r="CC2190" i="2"/>
  <c r="BU2183" i="2"/>
  <c r="BU2184" i="2"/>
  <c r="BX2184" i="2"/>
  <c r="BX2183" i="2"/>
  <c r="BI2174" i="2"/>
  <c r="BH2174" i="2"/>
  <c r="BU2342" i="2"/>
  <c r="BV2342" i="2"/>
  <c r="BP2330" i="2"/>
  <c r="CI2329" i="2"/>
  <c r="CJ2329" i="2" s="1"/>
  <c r="BP2331" i="2"/>
  <c r="BT2330" i="2"/>
  <c r="BT2331" i="2"/>
  <c r="BT2327" i="2"/>
  <c r="BT2328" i="2"/>
  <c r="BR2327" i="2"/>
  <c r="BR2328" i="2"/>
  <c r="BK2279" i="2"/>
  <c r="BK2278" i="2"/>
  <c r="CI2277" i="2"/>
  <c r="CJ2277" i="2" s="1"/>
  <c r="BL2278" i="2"/>
  <c r="BL2279" i="2"/>
  <c r="BM2276" i="2"/>
  <c r="BM2275" i="2"/>
  <c r="BN2272" i="2"/>
  <c r="BN2273" i="2"/>
  <c r="BX2256" i="2"/>
  <c r="BX2255" i="2"/>
  <c r="BW2256" i="2"/>
  <c r="BW2255" i="2"/>
  <c r="CI2254" i="2"/>
  <c r="CJ2254" i="2" s="1"/>
  <c r="BT2255" i="2"/>
  <c r="BT2256" i="2"/>
  <c r="CH2254" i="2"/>
  <c r="CI2231" i="2"/>
  <c r="CJ2231" i="2" s="1"/>
  <c r="AT2232" i="2"/>
  <c r="AT2233" i="2"/>
  <c r="BP2229" i="2"/>
  <c r="BR2226" i="2"/>
  <c r="BR2227" i="2"/>
  <c r="BT2227" i="2"/>
  <c r="BT2226" i="2"/>
  <c r="CH2225" i="2"/>
  <c r="CI2225" i="2"/>
  <c r="CJ2225" i="2" s="1"/>
  <c r="BP2226" i="2"/>
  <c r="BP2227" i="2"/>
  <c r="BN2229" i="2"/>
  <c r="BP2285" i="2"/>
  <c r="BP2286" i="2"/>
  <c r="BW2183" i="2"/>
  <c r="BW2184" i="2"/>
  <c r="AW2232" i="2"/>
  <c r="AW2233" i="2"/>
  <c r="AY2233" i="2"/>
  <c r="AY2232" i="2"/>
  <c r="BT2339" i="2"/>
  <c r="BT2340" i="2"/>
  <c r="BU2187" i="2"/>
  <c r="BU2186" i="2"/>
  <c r="BN2285" i="2"/>
  <c r="BN2286" i="2"/>
  <c r="BY2192" i="2"/>
  <c r="BY2193" i="2"/>
  <c r="BZ2192" i="2"/>
  <c r="BZ2193" i="2"/>
  <c r="BQ2201" i="2"/>
  <c r="BV2355" i="2"/>
  <c r="BV2354" i="2"/>
  <c r="BT2355" i="2"/>
  <c r="BT2354" i="2"/>
  <c r="BU2354" i="2"/>
  <c r="BU2355" i="2"/>
  <c r="BE2198" i="2"/>
  <c r="BE2199" i="2"/>
  <c r="BS2302" i="2"/>
  <c r="BS2301" i="2"/>
  <c r="BH2198" i="2"/>
  <c r="BH2199" i="2"/>
  <c r="BP2301" i="2"/>
  <c r="BP2302" i="2"/>
  <c r="CI2300" i="2"/>
  <c r="CJ2300" i="2" s="1"/>
  <c r="BK2298" i="2"/>
  <c r="CI2296" i="2"/>
  <c r="CJ2296" i="2" s="1"/>
  <c r="BK2297" i="2"/>
  <c r="BW2351" i="2"/>
  <c r="BQ2310" i="2"/>
  <c r="BQ2311" i="2"/>
  <c r="CI2222" i="2"/>
  <c r="CJ2222" i="2" s="1"/>
  <c r="CH2290" i="2"/>
  <c r="CH2251" i="2"/>
  <c r="CH2300" i="2"/>
  <c r="AK115" i="2"/>
  <c r="AG114" i="2"/>
  <c r="AG115" i="2"/>
  <c r="BP2270" i="2"/>
  <c r="BP2269" i="2"/>
  <c r="AW2217" i="2"/>
  <c r="AW2218" i="2"/>
  <c r="BP2311" i="2"/>
  <c r="BP2310" i="2"/>
  <c r="CI2309" i="2"/>
  <c r="CJ2309" i="2" s="1"/>
  <c r="BS2259" i="2"/>
  <c r="BS2258" i="2"/>
  <c r="BT2310" i="2"/>
  <c r="BT2311" i="2"/>
  <c r="BU2261" i="2"/>
  <c r="BU2262" i="2"/>
  <c r="BG2362" i="2"/>
  <c r="BG2363" i="2"/>
  <c r="BL2159" i="2"/>
  <c r="BL2160" i="2"/>
  <c r="CH2329" i="2"/>
  <c r="CH2277" i="2"/>
  <c r="CH2228" i="2"/>
  <c r="CI2228" i="2"/>
  <c r="CJ2228" i="2" s="1"/>
  <c r="CH2332" i="2"/>
  <c r="CH2293" i="2"/>
  <c r="CH2347" i="2"/>
  <c r="CH2296" i="2"/>
  <c r="BF2224" i="2"/>
  <c r="BB2224" i="2"/>
  <c r="BC2224" i="2"/>
  <c r="BE2224" i="2"/>
  <c r="BD2224" i="2"/>
  <c r="AL815" i="2"/>
  <c r="AL816" i="2"/>
  <c r="AM807" i="2"/>
  <c r="AL807" i="2"/>
  <c r="AL804" i="2"/>
  <c r="AM804" i="2"/>
  <c r="BZ2190" i="2"/>
  <c r="BZ2189" i="2"/>
  <c r="BU2189" i="2"/>
  <c r="BU2190" i="2"/>
  <c r="BX2189" i="2"/>
  <c r="BX2190" i="2"/>
  <c r="CB2190" i="2"/>
  <c r="CB2189" i="2"/>
  <c r="CI2188" i="2"/>
  <c r="CJ2188" i="2" s="1"/>
  <c r="BT2190" i="2"/>
  <c r="CH2188" i="2"/>
  <c r="BT2189" i="2"/>
  <c r="BW2190" i="2"/>
  <c r="BW2189" i="2"/>
  <c r="BZ2186" i="2"/>
  <c r="BZ2187" i="2"/>
  <c r="CA2186" i="2"/>
  <c r="CA2187" i="2"/>
  <c r="CB2183" i="2"/>
  <c r="CB2184" i="2"/>
  <c r="BY2184" i="2"/>
  <c r="BY2183" i="2"/>
  <c r="BG2174" i="2"/>
  <c r="BK2174" i="2"/>
  <c r="CI2173" i="2"/>
  <c r="CJ2173" i="2" s="1"/>
  <c r="BX2342" i="2"/>
  <c r="BT2342" i="2"/>
  <c r="CI2341" i="2"/>
  <c r="CJ2341" i="2" s="1"/>
  <c r="CH2341" i="2"/>
  <c r="BS2336" i="2"/>
  <c r="BS2337" i="2"/>
  <c r="BT2337" i="2"/>
  <c r="BT2336" i="2"/>
  <c r="BQ2336" i="2"/>
  <c r="BQ2337" i="2"/>
  <c r="BT2333" i="2"/>
  <c r="BT2334" i="2"/>
  <c r="BR2331" i="2"/>
  <c r="BR2330" i="2"/>
  <c r="BS2331" i="2"/>
  <c r="BS2330" i="2"/>
  <c r="BS2327" i="2"/>
  <c r="BS2328" i="2"/>
  <c r="BQ2328" i="2"/>
  <c r="BQ2327" i="2"/>
  <c r="BP2327" i="2"/>
  <c r="CI2326" i="2"/>
  <c r="CJ2326" i="2" s="1"/>
  <c r="BP2328" i="2"/>
  <c r="BR2307" i="2"/>
  <c r="BR2308" i="2"/>
  <c r="BT2308" i="2"/>
  <c r="BT2307" i="2"/>
  <c r="BQ2307" i="2"/>
  <c r="BQ2308" i="2"/>
  <c r="CI2306" i="2"/>
  <c r="CJ2306" i="2" s="1"/>
  <c r="BP2307" i="2"/>
  <c r="BP2308" i="2"/>
  <c r="BO2291" i="2"/>
  <c r="BO2292" i="2"/>
  <c r="BM2292" i="2"/>
  <c r="BM2291" i="2"/>
  <c r="BP2291" i="2"/>
  <c r="BP2292" i="2"/>
  <c r="BL2291" i="2"/>
  <c r="BL2292" i="2"/>
  <c r="BO2281" i="2"/>
  <c r="BO2282" i="2"/>
  <c r="BL2276" i="2"/>
  <c r="BL2275" i="2"/>
  <c r="BN2275" i="2"/>
  <c r="BN2276" i="2"/>
  <c r="BP2275" i="2"/>
  <c r="BP2276" i="2"/>
  <c r="BK2276" i="2"/>
  <c r="BK2275" i="2"/>
  <c r="CI2274" i="2"/>
  <c r="CJ2274" i="2" s="1"/>
  <c r="BV2255" i="2"/>
  <c r="BV2256" i="2"/>
  <c r="BU2256" i="2"/>
  <c r="BU2255" i="2"/>
  <c r="BM2229" i="2"/>
  <c r="BJ2229" i="2"/>
  <c r="BQ2227" i="2"/>
  <c r="BQ2226" i="2"/>
  <c r="BH2221" i="2"/>
  <c r="BH2220" i="2"/>
  <c r="CI2203" i="2"/>
  <c r="CJ2203" i="2" s="1"/>
  <c r="BP2282" i="2"/>
  <c r="BP2281" i="2"/>
  <c r="BO2229" i="2"/>
  <c r="BC2229" i="2"/>
  <c r="BD2229" i="2"/>
  <c r="BF2229" i="2"/>
  <c r="BK2229" i="2"/>
  <c r="BL2229" i="2"/>
  <c r="BT2184" i="2"/>
  <c r="CI2182" i="2"/>
  <c r="CJ2182" i="2" s="1"/>
  <c r="BT2183" i="2"/>
  <c r="BV2183" i="2"/>
  <c r="BV2184" i="2"/>
  <c r="BD2198" i="2"/>
  <c r="BD2199" i="2"/>
  <c r="BM2286" i="2"/>
  <c r="BM2285" i="2"/>
  <c r="BW2186" i="2"/>
  <c r="BW2187" i="2"/>
  <c r="CB2186" i="2"/>
  <c r="CB2187" i="2"/>
  <c r="BP2289" i="2"/>
  <c r="BP2288" i="2"/>
  <c r="BR2339" i="2"/>
  <c r="BR2340" i="2"/>
  <c r="BS2339" i="2"/>
  <c r="BS2340" i="2"/>
  <c r="CH2338" i="2"/>
  <c r="BP2339" i="2"/>
  <c r="BP2340" i="2"/>
  <c r="CI2338" i="2"/>
  <c r="CJ2338" i="2" s="1"/>
  <c r="BC2198" i="2"/>
  <c r="BC2199" i="2"/>
  <c r="CH2197" i="2"/>
  <c r="BK2286" i="2"/>
  <c r="BK2285" i="2"/>
  <c r="BX2192" i="2"/>
  <c r="BX2193" i="2"/>
  <c r="CI2191" i="2"/>
  <c r="CJ2191" i="2" s="1"/>
  <c r="BL2294" i="2"/>
  <c r="BL2295" i="2"/>
  <c r="BJ2171" i="2"/>
  <c r="BP2305" i="2"/>
  <c r="CH2303" i="2"/>
  <c r="BF2198" i="2"/>
  <c r="BF2199" i="2"/>
  <c r="BG2198" i="2"/>
  <c r="BG2199" i="2"/>
  <c r="BM2298" i="2"/>
  <c r="BM2297" i="2"/>
  <c r="BQ2302" i="2"/>
  <c r="BQ2301" i="2"/>
  <c r="BI2249" i="2"/>
  <c r="BN2297" i="2"/>
  <c r="BN2298" i="2"/>
  <c r="BR2301" i="2"/>
  <c r="BR2302" i="2"/>
  <c r="BO2297" i="2"/>
  <c r="BO2298" i="2"/>
  <c r="U106" i="2"/>
  <c r="CH2191" i="2"/>
  <c r="BT2187" i="2"/>
  <c r="BT2186" i="2"/>
  <c r="BJ2174" i="2"/>
  <c r="BW2342" i="2"/>
  <c r="BR2334" i="2"/>
  <c r="BR2333" i="2"/>
  <c r="BQ2331" i="2"/>
  <c r="BQ2330" i="2"/>
  <c r="BN2291" i="2"/>
  <c r="BN2292" i="2"/>
  <c r="BL2281" i="2"/>
  <c r="BL2282" i="2"/>
  <c r="BM2279" i="2"/>
  <c r="BM2278" i="2"/>
  <c r="BO2279" i="2"/>
  <c r="BO2278" i="2"/>
  <c r="BO2272" i="2"/>
  <c r="BO2273" i="2"/>
  <c r="AV2232" i="2"/>
  <c r="AV2233" i="2"/>
  <c r="BS2226" i="2"/>
  <c r="BS2227" i="2"/>
  <c r="BB2221" i="2"/>
  <c r="BB2220" i="2"/>
  <c r="BG2221" i="2"/>
  <c r="BG2220" i="2"/>
  <c r="BJ2221" i="2"/>
  <c r="BJ2220" i="2"/>
  <c r="AT111" i="2"/>
  <c r="AT112" i="2"/>
  <c r="AK111" i="2"/>
  <c r="AK112" i="2"/>
  <c r="BN2362" i="2"/>
  <c r="BN2363" i="2"/>
  <c r="BK2281" i="2"/>
  <c r="BK2282" i="2"/>
  <c r="CI2280" i="2"/>
  <c r="CJ2280" i="2" s="1"/>
  <c r="CH2280" i="2"/>
  <c r="BS2334" i="2"/>
  <c r="BS2333" i="2"/>
  <c r="BO2288" i="2"/>
  <c r="BO2289" i="2"/>
  <c r="BR2336" i="2"/>
  <c r="BR2337" i="2"/>
  <c r="BW2345" i="2"/>
  <c r="BR2201" i="2"/>
  <c r="BV2201" i="2"/>
  <c r="CI2347" i="2"/>
  <c r="CJ2347" i="2" s="1"/>
  <c r="BT2348" i="2"/>
  <c r="BL2298" i="2"/>
  <c r="BL2297" i="2"/>
  <c r="BT2351" i="2"/>
  <c r="BU2351" i="2"/>
  <c r="CH2335" i="2"/>
  <c r="BN2279" i="2"/>
  <c r="BN2278" i="2"/>
  <c r="BC2232" i="2"/>
  <c r="BC2233" i="2"/>
  <c r="BH2224" i="2"/>
  <c r="BI2224" i="2"/>
  <c r="AZ2224" i="2"/>
  <c r="AZ2223" i="2"/>
  <c r="BH2229" i="2"/>
  <c r="BM2281" i="2"/>
  <c r="BM2282" i="2"/>
  <c r="BZ2183" i="2"/>
  <c r="BZ2184" i="2"/>
  <c r="BA2233" i="2"/>
  <c r="BA2232" i="2"/>
  <c r="CC2184" i="2"/>
  <c r="CC2183" i="2"/>
  <c r="BL2288" i="2"/>
  <c r="BL2289" i="2"/>
  <c r="BY2186" i="2"/>
  <c r="BY2187" i="2"/>
  <c r="BN2288" i="2"/>
  <c r="BN2289" i="2"/>
  <c r="BB2232" i="2"/>
  <c r="BB2233" i="2"/>
  <c r="BL2285" i="2"/>
  <c r="BL2286" i="2"/>
  <c r="AU2233" i="2"/>
  <c r="CA2193" i="2"/>
  <c r="CA2192" i="2"/>
  <c r="BK2294" i="2"/>
  <c r="BK2295" i="2"/>
  <c r="BT2304" i="2"/>
  <c r="BT2305" i="2"/>
  <c r="BS2201" i="2"/>
  <c r="BX2201" i="2"/>
  <c r="BT2252" i="2"/>
  <c r="BT2253" i="2"/>
  <c r="BQ2304" i="2"/>
  <c r="BQ2305" i="2"/>
  <c r="BV2348" i="2"/>
  <c r="AU2217" i="2"/>
  <c r="AU2218" i="2"/>
  <c r="AV2217" i="2"/>
  <c r="AV2218" i="2"/>
  <c r="BP2258" i="2"/>
  <c r="BP2259" i="2"/>
  <c r="BT2258" i="2"/>
  <c r="BT2259" i="2"/>
  <c r="BO2159" i="2"/>
  <c r="BO2160" i="2"/>
  <c r="BP2334" i="2"/>
  <c r="BP2333" i="2"/>
  <c r="CI2332" i="2"/>
  <c r="CJ2332" i="2" s="1"/>
  <c r="BI2229" i="2"/>
  <c r="BN2282" i="2"/>
  <c r="BN2281" i="2"/>
  <c r="CC2187" i="2"/>
  <c r="CC2186" i="2"/>
  <c r="BT2201" i="2"/>
  <c r="BS2252" i="2"/>
  <c r="BS2253" i="2"/>
  <c r="BI2199" i="2"/>
  <c r="BI2198" i="2"/>
  <c r="BH2248" i="2"/>
  <c r="BH2249" i="2"/>
  <c r="BE2214" i="2"/>
  <c r="BE2215" i="2"/>
  <c r="BQ2258" i="2"/>
  <c r="BQ2259" i="2"/>
  <c r="CH2514" i="2"/>
  <c r="CH2415" i="2"/>
  <c r="CH2397" i="2"/>
  <c r="CH2421" i="2"/>
  <c r="CH2504" i="2"/>
  <c r="CH2507" i="2"/>
  <c r="CH2465" i="2"/>
  <c r="CH2418" i="2"/>
  <c r="CH2469" i="2"/>
  <c r="CH2445" i="2"/>
  <c r="CH2472" i="2"/>
  <c r="CH2384" i="2"/>
  <c r="CH2497" i="2"/>
  <c r="CI2335" i="2"/>
  <c r="CJ2335" i="2" s="1"/>
  <c r="BJ2199" i="2"/>
  <c r="BP2337" i="2"/>
  <c r="BP2336" i="2"/>
  <c r="CH2287" i="2"/>
  <c r="BW2201" i="2"/>
  <c r="BJ2249" i="2"/>
  <c r="CI2185" i="2"/>
  <c r="CJ2185" i="2" s="1"/>
  <c r="BW2348" i="2"/>
  <c r="BM2289" i="2"/>
  <c r="BM2288" i="2"/>
  <c r="CA2183" i="2"/>
  <c r="CH2182" i="2"/>
  <c r="BN2295" i="2"/>
  <c r="CI2350" i="2"/>
  <c r="CJ2350" i="2" s="1"/>
  <c r="CI2353" i="2"/>
  <c r="CJ2353" i="2" s="1"/>
  <c r="CI2247" i="2"/>
  <c r="CJ2247" i="2" s="1"/>
  <c r="CH2284" i="2"/>
  <c r="BO2295" i="2"/>
  <c r="BO2294" i="2"/>
  <c r="BW2355" i="2"/>
  <c r="CH2200" i="2"/>
  <c r="CH2353" i="2"/>
  <c r="CI2197" i="2"/>
  <c r="CJ2197" i="2" s="1"/>
  <c r="CH2350" i="2"/>
  <c r="CI2361" i="2"/>
  <c r="CJ2361" i="2" s="1"/>
  <c r="CH2247" i="2"/>
  <c r="BP2363" i="2"/>
  <c r="CH2312" i="2"/>
  <c r="BV2351" i="2"/>
  <c r="CI2284" i="2"/>
  <c r="CJ2284" i="2" s="1"/>
  <c r="BG2249" i="2"/>
  <c r="BG2248" i="2"/>
  <c r="BM2270" i="2"/>
  <c r="CI2293" i="2"/>
  <c r="CJ2293" i="2" s="1"/>
  <c r="BM2295" i="2"/>
  <c r="BM2294" i="2"/>
  <c r="BX2187" i="2"/>
  <c r="CH2231" i="2"/>
  <c r="AZ2232" i="2"/>
  <c r="CH2185" i="2"/>
  <c r="AX2233" i="2"/>
  <c r="BD2214" i="2"/>
  <c r="BR2304" i="2"/>
  <c r="CB2193" i="2"/>
  <c r="BR2252" i="2"/>
  <c r="CI2216" i="2"/>
  <c r="CJ2216" i="2" s="1"/>
  <c r="BR2311" i="2"/>
  <c r="CI2200" i="2"/>
  <c r="CJ2200" i="2" s="1"/>
  <c r="CI2251" i="2"/>
  <c r="CJ2251" i="2" s="1"/>
  <c r="BL2362" i="2"/>
  <c r="CI2268" i="2"/>
  <c r="CJ2268" i="2" s="1"/>
  <c r="AT2218" i="2"/>
  <c r="BR2163" i="2"/>
  <c r="AT2217" i="2"/>
  <c r="CH2268" i="2"/>
  <c r="BN2270" i="2"/>
  <c r="BP2253" i="2"/>
  <c r="BP2252" i="2"/>
  <c r="BS2316" i="2"/>
  <c r="CH2216" i="2"/>
  <c r="BU2348" i="2"/>
  <c r="CI2303" i="2"/>
  <c r="CJ2303" i="2" s="1"/>
  <c r="BP2304" i="2"/>
  <c r="BI2363" i="2"/>
  <c r="CH2271" i="2"/>
  <c r="CH2344" i="2"/>
  <c r="CH2361" i="2"/>
  <c r="CI2475" i="2"/>
  <c r="CJ2475" i="2" s="1"/>
  <c r="CH2475" i="2"/>
  <c r="CI2400" i="2"/>
  <c r="CJ2400" i="2" s="1"/>
  <c r="BX2391" i="2"/>
  <c r="BX2393" i="2" s="1"/>
  <c r="CI2488" i="2"/>
  <c r="CJ2488" i="2" s="1"/>
  <c r="CI2428" i="2"/>
  <c r="CJ2428" i="2" s="1"/>
  <c r="U2417" i="2"/>
  <c r="CI2454" i="2"/>
  <c r="CJ2454" i="2" s="1"/>
  <c r="CA2391" i="2"/>
  <c r="CA2393" i="2" s="1"/>
  <c r="CI2438" i="2"/>
  <c r="CJ2438" i="2" s="1"/>
  <c r="CI2485" i="2"/>
  <c r="CJ2485" i="2" s="1"/>
  <c r="CI2431" i="2"/>
  <c r="CJ2431" i="2" s="1"/>
  <c r="CI2425" i="2"/>
  <c r="CJ2425" i="2" s="1"/>
  <c r="CI2418" i="2"/>
  <c r="CJ2418" i="2" s="1"/>
  <c r="CI2410" i="2"/>
  <c r="CJ2410" i="2" s="1"/>
  <c r="CI2465" i="2"/>
  <c r="CJ2465" i="2" s="1"/>
  <c r="CH2410" i="2"/>
  <c r="CI2482" i="2"/>
  <c r="CJ2482" i="2" s="1"/>
  <c r="CI2472" i="2"/>
  <c r="CJ2472" i="2" s="1"/>
  <c r="CI2469" i="2"/>
  <c r="CJ2469" i="2" s="1"/>
  <c r="CI2461" i="2"/>
  <c r="CJ2461" i="2" s="1"/>
  <c r="CH2461" i="2"/>
  <c r="CH2407" i="2"/>
  <c r="CH2510" i="2"/>
  <c r="CH2458" i="2"/>
  <c r="CI2510" i="2"/>
  <c r="CJ2510" i="2" s="1"/>
  <c r="CH2400" i="2"/>
  <c r="CH2454" i="2"/>
  <c r="U2420" i="2"/>
  <c r="U2419" i="2"/>
  <c r="CI2397" i="2"/>
  <c r="CJ2397" i="2" s="1"/>
  <c r="CI2380" i="2"/>
  <c r="CJ2380" i="2" s="1"/>
  <c r="CI2507" i="2"/>
  <c r="CJ2507" i="2" s="1"/>
  <c r="CI2500" i="2"/>
  <c r="CJ2500" i="2" s="1"/>
  <c r="BU2391" i="2"/>
  <c r="BU2393" i="2" s="1"/>
  <c r="CI2421" i="2"/>
  <c r="CJ2421" i="2" s="1"/>
  <c r="CI2504" i="2"/>
  <c r="CJ2504" i="2" s="1"/>
  <c r="CI2377" i="2"/>
  <c r="CJ2377" i="2" s="1"/>
  <c r="BT2391" i="2"/>
  <c r="BT2393" i="2" s="1"/>
  <c r="CI2491" i="2"/>
  <c r="CJ2491" i="2" s="1"/>
  <c r="CI2434" i="2"/>
  <c r="CJ2434" i="2" s="1"/>
  <c r="CI2384" i="2"/>
  <c r="CJ2384" i="2" s="1"/>
  <c r="CI2415" i="2"/>
  <c r="CJ2415" i="2" s="1"/>
  <c r="CI2497" i="2"/>
  <c r="CJ2497" i="2" s="1"/>
  <c r="CI2445" i="2"/>
  <c r="CJ2445" i="2" s="1"/>
  <c r="CH2380" i="2"/>
  <c r="CI2494" i="2"/>
  <c r="CJ2494" i="2" s="1"/>
  <c r="CH2494" i="2"/>
  <c r="CH2441" i="2"/>
  <c r="CH2377" i="2"/>
  <c r="CH2485" i="2"/>
  <c r="CH2431" i="2"/>
  <c r="CI2514" i="2"/>
  <c r="CJ2514" i="2" s="1"/>
  <c r="CI2407" i="2"/>
  <c r="CJ2407" i="2" s="1"/>
  <c r="CI2458" i="2"/>
  <c r="CJ2458" i="2" s="1"/>
  <c r="CI2441" i="2"/>
  <c r="CJ2441" i="2" s="1"/>
  <c r="BZ2391" i="2"/>
  <c r="BZ2393" i="2" s="1"/>
  <c r="CH2482" i="2"/>
  <c r="CI2478" i="2"/>
  <c r="CJ2478" i="2" s="1"/>
  <c r="CI2387" i="2"/>
  <c r="CJ2387" i="2" s="1"/>
  <c r="BV2391" i="2"/>
  <c r="BV2393" i="2" s="1"/>
  <c r="CH2491" i="2"/>
  <c r="CH2438" i="2"/>
  <c r="CH2428" i="2"/>
  <c r="CH2478" i="2"/>
  <c r="CH2425" i="2"/>
  <c r="BW2391" i="2"/>
  <c r="BW2393" i="2" s="1"/>
  <c r="CH2488" i="2"/>
  <c r="CH2434" i="2"/>
  <c r="BJ2362" i="2"/>
  <c r="CH2319" i="2"/>
  <c r="CI2257" i="2"/>
  <c r="CJ2257" i="2" s="1"/>
  <c r="CI2319" i="2"/>
  <c r="CJ2319" i="2" s="1"/>
  <c r="CH2219" i="2"/>
  <c r="CH2260" i="2"/>
  <c r="CH2364" i="2"/>
  <c r="CH2167" i="2"/>
  <c r="CH2213" i="2"/>
  <c r="CH2209" i="2"/>
  <c r="CH2265" i="2"/>
  <c r="CH2161" i="2"/>
  <c r="CH2323" i="2"/>
  <c r="CH2315" i="2"/>
  <c r="BM2169" i="2"/>
  <c r="CI2323" i="2"/>
  <c r="CJ2323" i="2" s="1"/>
  <c r="BP2324" i="2"/>
  <c r="BP2325" i="2"/>
  <c r="BS2163" i="2"/>
  <c r="BS2162" i="2"/>
  <c r="BV2314" i="2"/>
  <c r="BV2313" i="2"/>
  <c r="CI2260" i="2"/>
  <c r="CJ2260" i="2" s="1"/>
  <c r="BT2261" i="2"/>
  <c r="BT2262" i="2"/>
  <c r="BQ2162" i="2"/>
  <c r="BQ2163" i="2"/>
  <c r="BX2261" i="2"/>
  <c r="BX2262" i="2"/>
  <c r="BK2221" i="2"/>
  <c r="BK2220" i="2"/>
  <c r="BX2168" i="2"/>
  <c r="BX2169" i="2"/>
  <c r="BP2272" i="2"/>
  <c r="BP2273" i="2"/>
  <c r="BT2324" i="2"/>
  <c r="BT2325" i="2"/>
  <c r="AZ2220" i="2"/>
  <c r="AZ2221" i="2"/>
  <c r="BI2215" i="2"/>
  <c r="BT2316" i="2"/>
  <c r="BT2317" i="2"/>
  <c r="BW2169" i="2"/>
  <c r="BW2168" i="2"/>
  <c r="CI2213" i="2"/>
  <c r="CJ2213" i="2" s="1"/>
  <c r="BC2214" i="2"/>
  <c r="BC2215" i="2"/>
  <c r="CI2271" i="2"/>
  <c r="CJ2271" i="2" s="1"/>
  <c r="BK2272" i="2"/>
  <c r="BK2273" i="2"/>
  <c r="BP2210" i="2"/>
  <c r="BP2211" i="2"/>
  <c r="BV2162" i="2"/>
  <c r="BV2163" i="2"/>
  <c r="BV2168" i="2"/>
  <c r="BV2169" i="2"/>
  <c r="BO2211" i="2"/>
  <c r="BL2366" i="2"/>
  <c r="BU2168" i="2"/>
  <c r="BU2169" i="2"/>
  <c r="BE2220" i="2"/>
  <c r="BE2221" i="2"/>
  <c r="BM2272" i="2"/>
  <c r="BM2273" i="2"/>
  <c r="BP2171" i="2"/>
  <c r="AY2220" i="2"/>
  <c r="AY2221" i="2"/>
  <c r="BT2169" i="2"/>
  <c r="BT2168" i="2"/>
  <c r="U99" i="2"/>
  <c r="U100" i="2"/>
  <c r="BO2214" i="2"/>
  <c r="BO2215" i="2"/>
  <c r="BM2366" i="2"/>
  <c r="BM2210" i="2"/>
  <c r="BM2211" i="2"/>
  <c r="BX2162" i="2"/>
  <c r="BX2163" i="2"/>
  <c r="BJ2215" i="2"/>
  <c r="BL2169" i="2"/>
  <c r="BQ2169" i="2"/>
  <c r="BQ2168" i="2"/>
  <c r="BD2220" i="2"/>
  <c r="BD2221" i="2"/>
  <c r="BL2272" i="2"/>
  <c r="BL2273" i="2"/>
  <c r="BL2210" i="2"/>
  <c r="BL2211" i="2"/>
  <c r="BI2221" i="2"/>
  <c r="BP2168" i="2"/>
  <c r="BP2169" i="2"/>
  <c r="BQ2316" i="2"/>
  <c r="BQ2317" i="2"/>
  <c r="BN2214" i="2"/>
  <c r="BN2215" i="2"/>
  <c r="BC2220" i="2"/>
  <c r="BC2221" i="2"/>
  <c r="BL2267" i="2"/>
  <c r="BK2214" i="2"/>
  <c r="BK2215" i="2"/>
  <c r="BW2162" i="2"/>
  <c r="BW2163" i="2"/>
  <c r="BO2169" i="2"/>
  <c r="BF2214" i="2"/>
  <c r="BF2215" i="2"/>
  <c r="CI2167" i="2"/>
  <c r="CJ2167" i="2" s="1"/>
  <c r="BK2168" i="2"/>
  <c r="BK2169" i="2"/>
  <c r="CI2312" i="2"/>
  <c r="CJ2312" i="2" s="1"/>
  <c r="BT2313" i="2"/>
  <c r="BT2314" i="2"/>
  <c r="CI2161" i="2"/>
  <c r="CJ2161" i="2" s="1"/>
  <c r="BP2163" i="2"/>
  <c r="BP2162" i="2"/>
  <c r="BM2214" i="2"/>
  <c r="BM2215" i="2"/>
  <c r="CI2209" i="2"/>
  <c r="CJ2209" i="2" s="1"/>
  <c r="BK2210" i="2"/>
  <c r="BK2211" i="2"/>
  <c r="BI2171" i="2"/>
  <c r="BR2168" i="2"/>
  <c r="BR2169" i="2"/>
  <c r="BN2266" i="2"/>
  <c r="BN2267" i="2"/>
  <c r="CI2315" i="2"/>
  <c r="CJ2315" i="2" s="1"/>
  <c r="BP2316" i="2"/>
  <c r="BP2317" i="2"/>
  <c r="BP2266" i="2"/>
  <c r="BP2267" i="2"/>
  <c r="BX2314" i="2"/>
  <c r="BX2313" i="2"/>
  <c r="BN2365" i="2"/>
  <c r="BN2366" i="2"/>
  <c r="BK2365" i="2"/>
  <c r="BK2366" i="2"/>
  <c r="CI2364" i="2"/>
  <c r="CJ2364" i="2" s="1"/>
  <c r="BT2162" i="2"/>
  <c r="BT2163" i="2"/>
  <c r="BO2266" i="2"/>
  <c r="BO2267" i="2"/>
  <c r="BR2324" i="2"/>
  <c r="BR2325" i="2"/>
  <c r="BA2221" i="2"/>
  <c r="CI2344" i="2"/>
  <c r="CJ2344" i="2" s="1"/>
  <c r="BT2345" i="2"/>
  <c r="BF2220" i="2"/>
  <c r="BF2221" i="2"/>
  <c r="CI2219" i="2"/>
  <c r="CJ2219" i="2" s="1"/>
  <c r="AX2220" i="2"/>
  <c r="AX2221" i="2"/>
  <c r="CI2265" i="2"/>
  <c r="CJ2265" i="2" s="1"/>
  <c r="BK2266" i="2"/>
  <c r="BK2267" i="2"/>
  <c r="BG2215" i="2"/>
  <c r="BG2214" i="2"/>
  <c r="BW2261" i="2"/>
  <c r="BW2262" i="2"/>
  <c r="BU2345" i="2"/>
  <c r="BP2214" i="2"/>
  <c r="BP2215" i="2"/>
  <c r="BO2365" i="2"/>
  <c r="BO2366" i="2"/>
  <c r="BM2267" i="2"/>
  <c r="BL2214" i="2"/>
  <c r="BL2215" i="2"/>
  <c r="BN2169" i="2"/>
  <c r="BO2363" i="2"/>
  <c r="BO2362" i="2"/>
  <c r="BS2324" i="2"/>
  <c r="BS2325" i="2"/>
  <c r="BN2210" i="2"/>
  <c r="BN2211" i="2"/>
  <c r="BT2170" i="2"/>
  <c r="BS2170" i="2"/>
  <c r="BR2170" i="2"/>
  <c r="BQ2170" i="2"/>
  <c r="BL2170" i="2"/>
  <c r="BL2171" i="2" s="1"/>
  <c r="BK2170" i="2"/>
  <c r="BG2170" i="2"/>
  <c r="BT2158" i="2"/>
  <c r="BS2158" i="2"/>
  <c r="BR2158" i="2"/>
  <c r="BQ2158" i="2"/>
  <c r="BP2158" i="2"/>
  <c r="BP2157" i="2" s="1"/>
  <c r="BK2158" i="2"/>
  <c r="BJ2158" i="2"/>
  <c r="BJ2157" i="2" s="1"/>
  <c r="BI2158" i="2"/>
  <c r="BI2157" i="2" s="1"/>
  <c r="BH2158" i="2"/>
  <c r="BH2157" i="2" s="1"/>
  <c r="BG2158" i="2"/>
  <c r="BO2144" i="2"/>
  <c r="BN2144" i="2"/>
  <c r="BM2144" i="2"/>
  <c r="BL2144" i="2"/>
  <c r="BI2139" i="2"/>
  <c r="BI2124" i="2"/>
  <c r="BB2120" i="2"/>
  <c r="BA2120" i="2"/>
  <c r="BB2117" i="2"/>
  <c r="BA2117" i="2"/>
  <c r="BB2114" i="2"/>
  <c r="BA2114" i="2"/>
  <c r="BB2111" i="2"/>
  <c r="BA2111" i="2"/>
  <c r="BL2107" i="2"/>
  <c r="BM2107" i="2"/>
  <c r="BN2107" i="2"/>
  <c r="BO2107" i="2"/>
  <c r="BJ2107" i="2"/>
  <c r="BI2107" i="2"/>
  <c r="BY2102" i="2"/>
  <c r="CA2099" i="2"/>
  <c r="CA2100" i="2" s="1"/>
  <c r="BZ2099" i="2"/>
  <c r="BY2099" i="2"/>
  <c r="BV2096" i="2"/>
  <c r="BU2096" i="2"/>
  <c r="BV2093" i="2"/>
  <c r="BU2093" i="2"/>
  <c r="BV2090" i="2"/>
  <c r="BU2090" i="2"/>
  <c r="BV2087" i="2"/>
  <c r="BU2087" i="2"/>
  <c r="BV2084" i="2"/>
  <c r="BU2084" i="2"/>
  <c r="BV2081" i="2"/>
  <c r="BU2081" i="2"/>
  <c r="CC2102" i="2"/>
  <c r="CB2102" i="2"/>
  <c r="CB2103" i="2" s="1"/>
  <c r="CA2102" i="2"/>
  <c r="CA2103" i="2" s="1"/>
  <c r="BZ2102" i="2"/>
  <c r="BX2102" i="2"/>
  <c r="CC2099" i="2"/>
  <c r="CB2099" i="2"/>
  <c r="CB2100" i="2" s="1"/>
  <c r="BX2099" i="2"/>
  <c r="BX2093" i="2"/>
  <c r="BW2093" i="2"/>
  <c r="BT2093" i="2"/>
  <c r="BX2090" i="2"/>
  <c r="BW2090" i="2"/>
  <c r="BT2090" i="2"/>
  <c r="BX2087" i="2"/>
  <c r="BW2087" i="2"/>
  <c r="BT2087" i="2"/>
  <c r="BX2084" i="2"/>
  <c r="BW2084" i="2"/>
  <c r="BT2084" i="2"/>
  <c r="CC2096" i="2"/>
  <c r="CB2096" i="2"/>
  <c r="CA2096" i="2"/>
  <c r="BZ2096" i="2"/>
  <c r="BY2096" i="2"/>
  <c r="BX2096" i="2"/>
  <c r="BW2096" i="2"/>
  <c r="BT2096" i="2"/>
  <c r="CC2081" i="2"/>
  <c r="CB2081" i="2"/>
  <c r="CA2081" i="2"/>
  <c r="BZ2081" i="2"/>
  <c r="BY2081" i="2"/>
  <c r="BX2081" i="2"/>
  <c r="BW2081" i="2"/>
  <c r="BT2081" i="2"/>
  <c r="BV2077" i="2"/>
  <c r="BV2076" i="2" s="1"/>
  <c r="BU2077" i="2"/>
  <c r="BU2076" i="2" s="1"/>
  <c r="BX2077" i="2"/>
  <c r="BX2076" i="2" s="1"/>
  <c r="BW2077" i="2"/>
  <c r="BW2076" i="2" s="1"/>
  <c r="BT2077" i="2"/>
  <c r="BT2076" i="2" s="1"/>
  <c r="CB2071" i="2"/>
  <c r="CB2074" i="2"/>
  <c r="CB2068" i="2"/>
  <c r="CB2065" i="2"/>
  <c r="CB2062" i="2"/>
  <c r="CB2059" i="2"/>
  <c r="CB2056" i="2"/>
  <c r="CB2053" i="2"/>
  <c r="CB2050" i="2"/>
  <c r="CB2047" i="2"/>
  <c r="BZ2042" i="2"/>
  <c r="BY2042" i="2"/>
  <c r="BZ2039" i="2"/>
  <c r="BY2039" i="2"/>
  <c r="BY2036" i="2"/>
  <c r="BY2037" i="2" s="1"/>
  <c r="BW2033" i="2"/>
  <c r="BW2034" i="2" s="1"/>
  <c r="BV2033" i="2"/>
  <c r="BV2034" i="2" s="1"/>
  <c r="CB2033" i="2"/>
  <c r="CB2034" i="2" s="1"/>
  <c r="CA2033" i="2"/>
  <c r="CA2034" i="2" s="1"/>
  <c r="BZ2033" i="2"/>
  <c r="BZ2034" i="2" s="1"/>
  <c r="BY2033" i="2"/>
  <c r="BY2034" i="2" s="1"/>
  <c r="BY2030" i="2"/>
  <c r="BY2031" i="2" s="1"/>
  <c r="CB2027" i="2"/>
  <c r="CB2028" i="2" s="1"/>
  <c r="CA2027" i="2"/>
  <c r="CA2028" i="2" s="1"/>
  <c r="BZ2027" i="2"/>
  <c r="BZ2028" i="2" s="1"/>
  <c r="BY2027" i="2"/>
  <c r="BY2028" i="2" s="1"/>
  <c r="BZ2024" i="2"/>
  <c r="BY2024" i="2"/>
  <c r="CC2042" i="2"/>
  <c r="CB2042" i="2"/>
  <c r="CB2043" i="2" s="1"/>
  <c r="CA2042" i="2"/>
  <c r="CA2043" i="2" s="1"/>
  <c r="BX2042" i="2"/>
  <c r="BW2042" i="2"/>
  <c r="BV2042" i="2"/>
  <c r="BU2042" i="2"/>
  <c r="BT2042" i="2"/>
  <c r="BS2042" i="2"/>
  <c r="BR2042" i="2"/>
  <c r="BQ2042" i="2"/>
  <c r="BP2042" i="2"/>
  <c r="CC2039" i="2"/>
  <c r="CB2039" i="2"/>
  <c r="CB2040" i="2" s="1"/>
  <c r="CA2039" i="2"/>
  <c r="CA2040" i="2" s="1"/>
  <c r="BX2039" i="2"/>
  <c r="BW2039" i="2"/>
  <c r="BV2039" i="2"/>
  <c r="BU2039" i="2"/>
  <c r="BT2039" i="2"/>
  <c r="BS2039" i="2"/>
  <c r="BR2039" i="2"/>
  <c r="BQ2039" i="2"/>
  <c r="BP2039" i="2"/>
  <c r="CC2036" i="2"/>
  <c r="CB2036" i="2"/>
  <c r="CA2036" i="2"/>
  <c r="BZ2036" i="2"/>
  <c r="BZ2037" i="2" s="1"/>
  <c r="BX2036" i="2"/>
  <c r="BW2036" i="2"/>
  <c r="BW2037" i="2" s="1"/>
  <c r="BV2036" i="2"/>
  <c r="BV2037" i="2" s="1"/>
  <c r="BU2036" i="2"/>
  <c r="BT2036" i="2"/>
  <c r="BS2036" i="2"/>
  <c r="BR2036" i="2"/>
  <c r="BQ2036" i="2"/>
  <c r="BP2036" i="2"/>
  <c r="CC2033" i="2"/>
  <c r="BX2033" i="2"/>
  <c r="BU2033" i="2"/>
  <c r="BT2033" i="2"/>
  <c r="BS2033" i="2"/>
  <c r="BR2033" i="2"/>
  <c r="BQ2033" i="2"/>
  <c r="BP2033" i="2"/>
  <c r="CC2030" i="2"/>
  <c r="CB2030" i="2"/>
  <c r="CB2031" i="2" s="1"/>
  <c r="CA2030" i="2"/>
  <c r="CA2031" i="2" s="1"/>
  <c r="BZ2030" i="2"/>
  <c r="BZ2031" i="2" s="1"/>
  <c r="BX2030" i="2"/>
  <c r="BW2030" i="2"/>
  <c r="BW2031" i="2" s="1"/>
  <c r="BV2030" i="2"/>
  <c r="BV2031" i="2" s="1"/>
  <c r="BU2030" i="2"/>
  <c r="BT2030" i="2"/>
  <c r="BS2030" i="2"/>
  <c r="BR2030" i="2"/>
  <c r="BQ2030" i="2"/>
  <c r="BP2030" i="2"/>
  <c r="CC2027" i="2"/>
  <c r="BX2027" i="2"/>
  <c r="BW2027" i="2"/>
  <c r="BV2027" i="2"/>
  <c r="BU2027" i="2"/>
  <c r="BT2027" i="2"/>
  <c r="BS2027" i="2"/>
  <c r="BR2027" i="2"/>
  <c r="BQ2027" i="2"/>
  <c r="BP2027" i="2"/>
  <c r="CC2024" i="2"/>
  <c r="CB2024" i="2"/>
  <c r="CA2024" i="2"/>
  <c r="BX2024" i="2"/>
  <c r="BW2024" i="2"/>
  <c r="BV2024" i="2"/>
  <c r="BU2024" i="2"/>
  <c r="BT2024" i="2"/>
  <c r="BS2024" i="2"/>
  <c r="BR2024" i="2"/>
  <c r="BQ2024" i="2"/>
  <c r="BP2024" i="2"/>
  <c r="BY2020" i="2"/>
  <c r="BY2019" i="2" s="1"/>
  <c r="BW2020" i="2"/>
  <c r="BW2019" i="2" s="1"/>
  <c r="BV2020" i="2"/>
  <c r="BV2019" i="2" s="1"/>
  <c r="BU2020" i="2"/>
  <c r="BU2019" i="2" s="1"/>
  <c r="CB2020" i="2"/>
  <c r="CB2019" i="2" s="1"/>
  <c r="CA2020" i="2"/>
  <c r="CA2019" i="2" s="1"/>
  <c r="BZ2020" i="2"/>
  <c r="BZ2019" i="2" s="1"/>
  <c r="CC2020" i="2"/>
  <c r="CC2019" i="2" s="1"/>
  <c r="BX2020" i="2"/>
  <c r="BX2019" i="2" s="1"/>
  <c r="BT2020" i="2"/>
  <c r="BT2019" i="2" s="1"/>
  <c r="BZ2016" i="2"/>
  <c r="BW2016" i="2"/>
  <c r="BV2016" i="2"/>
  <c r="BU2016" i="2"/>
  <c r="BW2013" i="2"/>
  <c r="BV2013" i="2"/>
  <c r="BW2010" i="2"/>
  <c r="BV2010" i="2"/>
  <c r="CC2016" i="2"/>
  <c r="CB2016" i="2"/>
  <c r="CA2016" i="2"/>
  <c r="BY2016" i="2"/>
  <c r="BX2016" i="2"/>
  <c r="BT2016" i="2"/>
  <c r="CC2013" i="2"/>
  <c r="CB2013" i="2"/>
  <c r="CA2013" i="2"/>
  <c r="BZ2013" i="2"/>
  <c r="BY2013" i="2"/>
  <c r="BX2013" i="2"/>
  <c r="BU2013" i="2"/>
  <c r="BT2013" i="2"/>
  <c r="CC2010" i="2"/>
  <c r="CB2010" i="2"/>
  <c r="CA2010" i="2"/>
  <c r="BZ2010" i="2"/>
  <c r="BY2010" i="2"/>
  <c r="BX2010" i="2"/>
  <c r="BU2010" i="2"/>
  <c r="BT2010" i="2"/>
  <c r="BB2002" i="2"/>
  <c r="BA2002" i="2"/>
  <c r="AZ2002" i="2"/>
  <c r="AZ1998" i="2" s="1"/>
  <c r="AY2002" i="2"/>
  <c r="AY1998" i="2" s="1"/>
  <c r="BG2002" i="2"/>
  <c r="BG1998" i="2" s="1"/>
  <c r="BF2002" i="2"/>
  <c r="BF1998" i="2" s="1"/>
  <c r="BE2002" i="2"/>
  <c r="BE1998" i="2" s="1"/>
  <c r="BD2002" i="2"/>
  <c r="BD1998" i="2" s="1"/>
  <c r="BC2002" i="2"/>
  <c r="BC1998" i="2" s="1"/>
  <c r="AX2002" i="2"/>
  <c r="AX1998" i="2" s="1"/>
  <c r="BB2000" i="2"/>
  <c r="BA1980" i="2"/>
  <c r="AZ1980" i="2"/>
  <c r="BB1983" i="2"/>
  <c r="BA1983" i="2"/>
  <c r="AY1973" i="2"/>
  <c r="AZ1970" i="2"/>
  <c r="AY1970" i="2"/>
  <c r="AZ1961" i="2"/>
  <c r="AZ1976" i="2"/>
  <c r="AY1976" i="2"/>
  <c r="BB1973" i="2"/>
  <c r="BA1973" i="2"/>
  <c r="AZ1973" i="2"/>
  <c r="BB1970" i="2"/>
  <c r="BA1970" i="2"/>
  <c r="BF1967" i="2"/>
  <c r="BE1967" i="2"/>
  <c r="BD1967" i="2"/>
  <c r="BD1961" i="2"/>
  <c r="BB1961" i="2"/>
  <c r="BA1961" i="2"/>
  <c r="AY1961" i="2"/>
  <c r="BD1955" i="2"/>
  <c r="BD1952" i="2"/>
  <c r="BB1952" i="2"/>
  <c r="BA1952" i="2"/>
  <c r="AZ1952" i="2"/>
  <c r="AY1952" i="2"/>
  <c r="BB1949" i="2"/>
  <c r="BA1949" i="2"/>
  <c r="AZ1949" i="2"/>
  <c r="AY1949" i="2"/>
  <c r="BD1949" i="2"/>
  <c r="CA1940" i="2"/>
  <c r="CA1941" i="2" s="1"/>
  <c r="BZ1940" i="2"/>
  <c r="BZ1941" i="2" s="1"/>
  <c r="CA1934" i="2"/>
  <c r="CA1935" i="2" s="1"/>
  <c r="CC1943" i="2"/>
  <c r="CB1943" i="2"/>
  <c r="CA1943" i="2"/>
  <c r="CA1944" i="2" s="1"/>
  <c r="BZ1943" i="2"/>
  <c r="BZ1944" i="2" s="1"/>
  <c r="BY1943" i="2"/>
  <c r="BX1943" i="2"/>
  <c r="CC1940" i="2"/>
  <c r="CB1940" i="2"/>
  <c r="BY1940" i="2"/>
  <c r="BX1940" i="2"/>
  <c r="CC1937" i="2"/>
  <c r="CB1937" i="2"/>
  <c r="CA1937" i="2"/>
  <c r="CA1938" i="2" s="1"/>
  <c r="BZ1937" i="2"/>
  <c r="BZ1938" i="2" s="1"/>
  <c r="BY1937" i="2"/>
  <c r="BX1937" i="2"/>
  <c r="CC1934" i="2"/>
  <c r="CB1934" i="2"/>
  <c r="BZ1934" i="2"/>
  <c r="BZ1935" i="2" s="1"/>
  <c r="BY1934" i="2"/>
  <c r="BX1934" i="2"/>
  <c r="CC1931" i="2"/>
  <c r="CB1931" i="2"/>
  <c r="CA1931" i="2"/>
  <c r="BZ1931" i="2"/>
  <c r="BY1931" i="2"/>
  <c r="BX1931" i="2"/>
  <c r="BV1928" i="2"/>
  <c r="BU1928" i="2"/>
  <c r="BV1925" i="2"/>
  <c r="BU1925" i="2"/>
  <c r="BU1922" i="2"/>
  <c r="BU1919" i="2"/>
  <c r="BX1928" i="2"/>
  <c r="BW1928" i="2"/>
  <c r="BT1928" i="2"/>
  <c r="BX1925" i="2"/>
  <c r="BW1925" i="2"/>
  <c r="BT1925" i="2"/>
  <c r="BX1922" i="2"/>
  <c r="BW1922" i="2"/>
  <c r="BV1922" i="2"/>
  <c r="BT1922" i="2"/>
  <c r="BX1919" i="2"/>
  <c r="BW1919" i="2"/>
  <c r="BV1919" i="2"/>
  <c r="BT1919" i="2"/>
  <c r="BQ1915" i="2"/>
  <c r="BR1912" i="2"/>
  <c r="BQ1912" i="2"/>
  <c r="BQ1909" i="2"/>
  <c r="BR1906" i="2"/>
  <c r="BQ1906" i="2"/>
  <c r="BQ1903" i="2"/>
  <c r="BR1900" i="2"/>
  <c r="BQ1900" i="2"/>
  <c r="BQ1897" i="2"/>
  <c r="BR1894" i="2"/>
  <c r="BQ1894" i="2"/>
  <c r="BT1915" i="2"/>
  <c r="BS1915" i="2"/>
  <c r="BR1915" i="2"/>
  <c r="BP1915" i="2"/>
  <c r="BT1912" i="2"/>
  <c r="BS1912" i="2"/>
  <c r="BP1912" i="2"/>
  <c r="BT1909" i="2"/>
  <c r="BS1909" i="2"/>
  <c r="BR1909" i="2"/>
  <c r="BP1909" i="2"/>
  <c r="BT1906" i="2"/>
  <c r="BS1906" i="2"/>
  <c r="BP1906" i="2"/>
  <c r="BT1903" i="2"/>
  <c r="BS1903" i="2"/>
  <c r="BR1903" i="2"/>
  <c r="BP1903" i="2"/>
  <c r="BT1900" i="2"/>
  <c r="BS1900" i="2"/>
  <c r="BP1900" i="2"/>
  <c r="BT1897" i="2"/>
  <c r="BS1897" i="2"/>
  <c r="BR1897" i="2"/>
  <c r="BP1897" i="2"/>
  <c r="BT1894" i="2"/>
  <c r="BS1894" i="2"/>
  <c r="BP1894" i="2"/>
  <c r="CA1891" i="2"/>
  <c r="CA1892" i="2" s="1"/>
  <c r="BZ1891" i="2"/>
  <c r="BZ1892" i="2" s="1"/>
  <c r="CA1888" i="2"/>
  <c r="CA1889" i="2" s="1"/>
  <c r="BZ1888" i="2"/>
  <c r="BZ1889" i="2" s="1"/>
  <c r="BY1888" i="2"/>
  <c r="CA1885" i="2"/>
  <c r="CA1886" i="2" s="1"/>
  <c r="CA1882" i="2"/>
  <c r="CA1883" i="2" s="1"/>
  <c r="CA1879" i="2"/>
  <c r="CA1880" i="2" s="1"/>
  <c r="CA1876" i="2"/>
  <c r="CA1877" i="2" s="1"/>
  <c r="BZ1876" i="2"/>
  <c r="BZ1877" i="2" s="1"/>
  <c r="CA1873" i="2"/>
  <c r="CA1874" i="2" s="1"/>
  <c r="BZ1873" i="2"/>
  <c r="BZ1874" i="2" s="1"/>
  <c r="CA1867" i="2"/>
  <c r="CA1868" i="2" s="1"/>
  <c r="BZ1867" i="2"/>
  <c r="BZ1868" i="2" s="1"/>
  <c r="BY1864" i="2"/>
  <c r="BY1861" i="2"/>
  <c r="BZ1858" i="2"/>
  <c r="BZ1859" i="2" s="1"/>
  <c r="BY1858" i="2"/>
  <c r="BZ1855" i="2"/>
  <c r="BZ1856" i="2" s="1"/>
  <c r="BY1855" i="2"/>
  <c r="BZ1852" i="2"/>
  <c r="BZ1853" i="2" s="1"/>
  <c r="BY1852" i="2"/>
  <c r="BY1849" i="2"/>
  <c r="BZ1846" i="2"/>
  <c r="BZ1847" i="2" s="1"/>
  <c r="BY1846" i="2"/>
  <c r="BZ1840" i="2"/>
  <c r="BZ1841" i="2" s="1"/>
  <c r="BY1840" i="2"/>
  <c r="BZ1837" i="2"/>
  <c r="BZ1838" i="2" s="1"/>
  <c r="BY1837" i="2"/>
  <c r="BY1834" i="2"/>
  <c r="BY1831" i="2"/>
  <c r="BZ1825" i="2"/>
  <c r="BZ1826" i="2" s="1"/>
  <c r="BY1825" i="2"/>
  <c r="BZ1822" i="2"/>
  <c r="BZ1823" i="2" s="1"/>
  <c r="BY1822" i="2"/>
  <c r="BZ1819" i="2"/>
  <c r="BZ1820" i="2" s="1"/>
  <c r="BY1819" i="2"/>
  <c r="CC1891" i="2"/>
  <c r="CB1891" i="2"/>
  <c r="BY1891" i="2"/>
  <c r="BX1891" i="2"/>
  <c r="CC1888" i="2"/>
  <c r="CB1888" i="2"/>
  <c r="BX1888" i="2"/>
  <c r="CC1885" i="2"/>
  <c r="CB1885" i="2"/>
  <c r="BZ1885" i="2"/>
  <c r="BZ1886" i="2" s="1"/>
  <c r="BY1885" i="2"/>
  <c r="BX1885" i="2"/>
  <c r="CC1882" i="2"/>
  <c r="CB1882" i="2"/>
  <c r="BZ1882" i="2"/>
  <c r="BZ1883" i="2" s="1"/>
  <c r="BY1882" i="2"/>
  <c r="BX1882" i="2"/>
  <c r="CC1879" i="2"/>
  <c r="CB1879" i="2"/>
  <c r="BZ1879" i="2"/>
  <c r="BZ1880" i="2" s="1"/>
  <c r="BY1879" i="2"/>
  <c r="BX1879" i="2"/>
  <c r="CC1876" i="2"/>
  <c r="CB1876" i="2"/>
  <c r="BY1876" i="2"/>
  <c r="BX1876" i="2"/>
  <c r="CC1873" i="2"/>
  <c r="CB1873" i="2"/>
  <c r="BY1873" i="2"/>
  <c r="BX1873" i="2"/>
  <c r="CC1870" i="2"/>
  <c r="CB1870" i="2"/>
  <c r="CA1870" i="2"/>
  <c r="CA1871" i="2" s="1"/>
  <c r="BZ1870" i="2"/>
  <c r="BZ1871" i="2" s="1"/>
  <c r="BY1870" i="2"/>
  <c r="BX1870" i="2"/>
  <c r="CC1867" i="2"/>
  <c r="CB1867" i="2"/>
  <c r="BY1867" i="2"/>
  <c r="BX1867" i="2"/>
  <c r="CC1864" i="2"/>
  <c r="CB1864" i="2"/>
  <c r="CA1864" i="2"/>
  <c r="CA1865" i="2" s="1"/>
  <c r="BZ1864" i="2"/>
  <c r="BZ1865" i="2" s="1"/>
  <c r="BX1864" i="2"/>
  <c r="CC1861" i="2"/>
  <c r="CB1861" i="2"/>
  <c r="CA1861" i="2"/>
  <c r="CA1862" i="2" s="1"/>
  <c r="BZ1861" i="2"/>
  <c r="BZ1862" i="2" s="1"/>
  <c r="BX1861" i="2"/>
  <c r="CC1858" i="2"/>
  <c r="CB1858" i="2"/>
  <c r="CA1858" i="2"/>
  <c r="CA1859" i="2" s="1"/>
  <c r="BX1858" i="2"/>
  <c r="CC1855" i="2"/>
  <c r="CB1855" i="2"/>
  <c r="CA1855" i="2"/>
  <c r="CA1856" i="2" s="1"/>
  <c r="BX1855" i="2"/>
  <c r="CC1852" i="2"/>
  <c r="CB1852" i="2"/>
  <c r="CA1852" i="2"/>
  <c r="CA1853" i="2" s="1"/>
  <c r="BX1852" i="2"/>
  <c r="CC1849" i="2"/>
  <c r="CB1849" i="2"/>
  <c r="CA1849" i="2"/>
  <c r="CA1850" i="2" s="1"/>
  <c r="BZ1849" i="2"/>
  <c r="BZ1850" i="2" s="1"/>
  <c r="BX1849" i="2"/>
  <c r="CC1846" i="2"/>
  <c r="CB1846" i="2"/>
  <c r="CA1846" i="2"/>
  <c r="CA1847" i="2" s="1"/>
  <c r="BX1846" i="2"/>
  <c r="CC1843" i="2"/>
  <c r="CB1843" i="2"/>
  <c r="CA1843" i="2"/>
  <c r="CA1844" i="2" s="1"/>
  <c r="BZ1843" i="2"/>
  <c r="BZ1844" i="2" s="1"/>
  <c r="BY1843" i="2"/>
  <c r="BX1843" i="2"/>
  <c r="CC1840" i="2"/>
  <c r="CB1840" i="2"/>
  <c r="CA1840" i="2"/>
  <c r="CA1841" i="2" s="1"/>
  <c r="BX1840" i="2"/>
  <c r="CC1837" i="2"/>
  <c r="CB1837" i="2"/>
  <c r="CA1837" i="2"/>
  <c r="CA1838" i="2" s="1"/>
  <c r="BX1837" i="2"/>
  <c r="CC1834" i="2"/>
  <c r="CB1834" i="2"/>
  <c r="CA1834" i="2"/>
  <c r="CA1835" i="2" s="1"/>
  <c r="BZ1834" i="2"/>
  <c r="BZ1835" i="2" s="1"/>
  <c r="BX1834" i="2"/>
  <c r="CC1831" i="2"/>
  <c r="CB1831" i="2"/>
  <c r="CA1831" i="2"/>
  <c r="CA1832" i="2" s="1"/>
  <c r="BZ1831" i="2"/>
  <c r="BZ1832" i="2" s="1"/>
  <c r="BX1831" i="2"/>
  <c r="CC1828" i="2"/>
  <c r="CB1828" i="2"/>
  <c r="CA1828" i="2"/>
  <c r="CA1829" i="2" s="1"/>
  <c r="BZ1828" i="2"/>
  <c r="BZ1829" i="2" s="1"/>
  <c r="BY1828" i="2"/>
  <c r="BX1828" i="2"/>
  <c r="CC1825" i="2"/>
  <c r="CB1825" i="2"/>
  <c r="CA1825" i="2"/>
  <c r="CA1826" i="2" s="1"/>
  <c r="BX1825" i="2"/>
  <c r="CC1822" i="2"/>
  <c r="CB1822" i="2"/>
  <c r="CA1822" i="2"/>
  <c r="CA1823" i="2" s="1"/>
  <c r="BX1822" i="2"/>
  <c r="CC1819" i="2"/>
  <c r="CB1819" i="2"/>
  <c r="CA1819" i="2"/>
  <c r="CA1820" i="2" s="1"/>
  <c r="BX1819" i="2"/>
  <c r="CC1816" i="2"/>
  <c r="CB1816" i="2"/>
  <c r="CA1816" i="2"/>
  <c r="BZ1816" i="2"/>
  <c r="BY1816" i="2"/>
  <c r="BX1816" i="2"/>
  <c r="BX1813" i="2"/>
  <c r="BW1813" i="2"/>
  <c r="BW1806" i="2" s="1"/>
  <c r="BV1813" i="2"/>
  <c r="BV1806" i="2" s="1"/>
  <c r="BU1813" i="2"/>
  <c r="BU1806" i="2" s="1"/>
  <c r="BT1813" i="2"/>
  <c r="BJ1810" i="2"/>
  <c r="BL1810" i="2"/>
  <c r="BL1806" i="2" s="1"/>
  <c r="BM1810" i="2"/>
  <c r="BM1806" i="2" s="1"/>
  <c r="BN1810" i="2"/>
  <c r="BN1806" i="2" s="1"/>
  <c r="BO1810" i="2"/>
  <c r="BQ1810" i="2"/>
  <c r="BR1810" i="2"/>
  <c r="BS1810" i="2"/>
  <c r="BT1810" i="2"/>
  <c r="BP1810" i="2"/>
  <c r="BK1810" i="2"/>
  <c r="BI1810" i="2"/>
  <c r="BH1810" i="2"/>
  <c r="BG1810" i="2"/>
  <c r="BF1810" i="2"/>
  <c r="BF1806" i="2" s="1"/>
  <c r="BE1810" i="2"/>
  <c r="BE1806" i="2" s="1"/>
  <c r="BD1810" i="2"/>
  <c r="BD1806" i="2" s="1"/>
  <c r="BC1810" i="2"/>
  <c r="BC1806" i="2" s="1"/>
  <c r="BI1807" i="2"/>
  <c r="BH1807" i="2"/>
  <c r="BK1807" i="2"/>
  <c r="BJ1807" i="2"/>
  <c r="BG1807" i="2"/>
  <c r="BW1802" i="2"/>
  <c r="BW1803" i="2" s="1"/>
  <c r="BV1802" i="2"/>
  <c r="BV1803" i="2" s="1"/>
  <c r="BU1802" i="2"/>
  <c r="BU1803" i="2" s="1"/>
  <c r="BZ1799" i="2"/>
  <c r="BW1799" i="2"/>
  <c r="BV1799" i="2"/>
  <c r="BU1799" i="2"/>
  <c r="CC1802" i="2"/>
  <c r="CB1802" i="2"/>
  <c r="CA1802" i="2"/>
  <c r="BZ1802" i="2"/>
  <c r="BY1802" i="2"/>
  <c r="BY1803" i="2" s="1"/>
  <c r="BX1802" i="2"/>
  <c r="BT1802" i="2"/>
  <c r="CC1799" i="2"/>
  <c r="CB1799" i="2"/>
  <c r="CA1799" i="2"/>
  <c r="BY1799" i="2"/>
  <c r="BX1799" i="2"/>
  <c r="BT1799" i="2"/>
  <c r="BR1796" i="2"/>
  <c r="BR1797" i="2" s="1"/>
  <c r="BQ1796" i="2"/>
  <c r="BX1796" i="2"/>
  <c r="BW1796" i="2"/>
  <c r="BV1796" i="2"/>
  <c r="BU1796" i="2"/>
  <c r="BT1796" i="2"/>
  <c r="BS1796" i="2"/>
  <c r="BS1797" i="2" s="1"/>
  <c r="BP1796" i="2"/>
  <c r="BL1787" i="2"/>
  <c r="BV1781" i="2"/>
  <c r="BS1781" i="2"/>
  <c r="BS1782" i="2" s="1"/>
  <c r="BR1781" i="2"/>
  <c r="BR1782" i="2" s="1"/>
  <c r="BO1781" i="2"/>
  <c r="BN1781" i="2"/>
  <c r="BM1781" i="2"/>
  <c r="BL1781" i="2"/>
  <c r="BO1778" i="2"/>
  <c r="BN1778" i="2"/>
  <c r="BM1778" i="2"/>
  <c r="BL1778" i="2"/>
  <c r="BX1787" i="2"/>
  <c r="BW1787" i="2"/>
  <c r="BV1787" i="2"/>
  <c r="BU1787" i="2"/>
  <c r="BT1787" i="2"/>
  <c r="BS1787" i="2"/>
  <c r="BS1788" i="2" s="1"/>
  <c r="BR1787" i="2"/>
  <c r="BR1788" i="2" s="1"/>
  <c r="BQ1787" i="2"/>
  <c r="BQ1788" i="2" s="1"/>
  <c r="BP1787" i="2"/>
  <c r="BO1787" i="2"/>
  <c r="BO1788" i="2" s="1"/>
  <c r="BN1787" i="2"/>
  <c r="BM1787" i="2"/>
  <c r="BK1787" i="2"/>
  <c r="BX1781" i="2"/>
  <c r="BW1781" i="2"/>
  <c r="BU1781" i="2"/>
  <c r="BT1781" i="2"/>
  <c r="BQ1781" i="2"/>
  <c r="BQ1782" i="2" s="1"/>
  <c r="BP1781" i="2"/>
  <c r="BK1781" i="2"/>
  <c r="BW1778" i="2"/>
  <c r="BW1779" i="2" s="1"/>
  <c r="BV1778" i="2"/>
  <c r="BV1779" i="2" s="1"/>
  <c r="BU1778" i="2"/>
  <c r="BU1779" i="2" s="1"/>
  <c r="BS1778" i="2"/>
  <c r="BS1779" i="2" s="1"/>
  <c r="BR1778" i="2"/>
  <c r="BQ1778" i="2"/>
  <c r="BX1778" i="2"/>
  <c r="BT1778" i="2"/>
  <c r="BP1778" i="2"/>
  <c r="BK1778" i="2"/>
  <c r="BV1775" i="2"/>
  <c r="BO1775" i="2"/>
  <c r="BN1775" i="2"/>
  <c r="BM1775" i="2"/>
  <c r="BL1775" i="2"/>
  <c r="BX1775" i="2"/>
  <c r="BW1775" i="2"/>
  <c r="BU1775" i="2"/>
  <c r="BT1775" i="2"/>
  <c r="BS1775" i="2"/>
  <c r="BR1775" i="2"/>
  <c r="BQ1775" i="2"/>
  <c r="BP1775" i="2"/>
  <c r="BK1775" i="2"/>
  <c r="BS1703" i="2"/>
  <c r="BR1703" i="2"/>
  <c r="BS1699" i="2"/>
  <c r="BR1699" i="2"/>
  <c r="BO1699" i="2"/>
  <c r="BO1614" i="2" s="1"/>
  <c r="BN1699" i="2"/>
  <c r="BN1614" i="2" s="1"/>
  <c r="BM1699" i="2"/>
  <c r="BM1614" i="2" s="1"/>
  <c r="BL1699" i="2"/>
  <c r="BL1614" i="2" s="1"/>
  <c r="BS1673" i="2"/>
  <c r="BR1673" i="2"/>
  <c r="BO1673" i="2"/>
  <c r="BO1661" i="2"/>
  <c r="BO1646" i="2"/>
  <c r="BS1724" i="2"/>
  <c r="BR1724" i="2"/>
  <c r="BQ1724" i="2"/>
  <c r="BO1724" i="2"/>
  <c r="BX1699" i="2"/>
  <c r="BW1699" i="2"/>
  <c r="BW1700" i="2" s="1"/>
  <c r="BV1699" i="2"/>
  <c r="BV1700" i="2" s="1"/>
  <c r="BU1699" i="2"/>
  <c r="BU1700" i="2" s="1"/>
  <c r="BT1699" i="2"/>
  <c r="BQ1699" i="2"/>
  <c r="BP1699" i="2"/>
  <c r="BP1614" i="2" s="1"/>
  <c r="BK1699" i="2"/>
  <c r="BK1614" i="2" s="1"/>
  <c r="BQ1673" i="2"/>
  <c r="BQ1670" i="2"/>
  <c r="BQ1667" i="2"/>
  <c r="BQ1661" i="2"/>
  <c r="BQ1655" i="2"/>
  <c r="BQ1646" i="2"/>
  <c r="BQ1643" i="2"/>
  <c r="BS1640" i="2"/>
  <c r="BR1640" i="2"/>
  <c r="BQ1640" i="2"/>
  <c r="BO1640" i="2"/>
  <c r="CI30" i="2"/>
  <c r="CJ30" i="2"/>
  <c r="BR1637" i="2"/>
  <c r="BQ1637" i="2"/>
  <c r="BS1634" i="2"/>
  <c r="BR1631" i="2"/>
  <c r="BQ1631" i="2"/>
  <c r="BR1628" i="2"/>
  <c r="BQ1628" i="2"/>
  <c r="BR1625" i="2"/>
  <c r="BQ1625" i="2"/>
  <c r="BU1602" i="2"/>
  <c r="BS1602" i="2"/>
  <c r="BR1602" i="2"/>
  <c r="BQ1602" i="2"/>
  <c r="BV1602" i="2"/>
  <c r="BU1608" i="2"/>
  <c r="BS1608" i="2"/>
  <c r="BS1609" i="2" s="1"/>
  <c r="BR1608" i="2"/>
  <c r="BR1609" i="2" s="1"/>
  <c r="BQ1608" i="2"/>
  <c r="BQ1609" i="2" s="1"/>
  <c r="BS1605" i="2"/>
  <c r="BR1605" i="2"/>
  <c r="BR1606" i="2" s="1"/>
  <c r="BQ1605" i="2"/>
  <c r="BQ1606" i="2" s="1"/>
  <c r="BX1608" i="2"/>
  <c r="BW1608" i="2"/>
  <c r="BV1608" i="2"/>
  <c r="BT1608" i="2"/>
  <c r="BP1608" i="2"/>
  <c r="BX1605" i="2"/>
  <c r="BW1605" i="2"/>
  <c r="BV1605" i="2"/>
  <c r="BU1605" i="2"/>
  <c r="BT1605" i="2"/>
  <c r="BP1605" i="2"/>
  <c r="BX1602" i="2"/>
  <c r="BW1602" i="2"/>
  <c r="BT1602" i="2"/>
  <c r="BP1602" i="2"/>
  <c r="BX1598" i="2"/>
  <c r="BX1597" i="2" s="1"/>
  <c r="BW1598" i="2"/>
  <c r="BV1598" i="2"/>
  <c r="BU1598" i="2"/>
  <c r="BT1598" i="2"/>
  <c r="BT1597" i="2" s="1"/>
  <c r="BS1598" i="2"/>
  <c r="BS1597" i="2" s="1"/>
  <c r="BR1598" i="2"/>
  <c r="BR1597" i="2" s="1"/>
  <c r="BQ1598" i="2"/>
  <c r="BQ1597" i="2" s="1"/>
  <c r="BP1598" i="2"/>
  <c r="BP1597" i="2" s="1"/>
  <c r="BI1594" i="2"/>
  <c r="BN1588" i="2"/>
  <c r="BN1589" i="2" s="1"/>
  <c r="BM1588" i="2"/>
  <c r="BM1589" i="2" s="1"/>
  <c r="BL1588" i="2"/>
  <c r="BL1589" i="2" s="1"/>
  <c r="BJ1588" i="2"/>
  <c r="BI1588" i="2"/>
  <c r="BH1588" i="2"/>
  <c r="BQ1585" i="2"/>
  <c r="BO1585" i="2"/>
  <c r="BM1585" i="2"/>
  <c r="BN1585" i="2"/>
  <c r="BL1585" i="2"/>
  <c r="BJ1585" i="2"/>
  <c r="BI1585" i="2"/>
  <c r="BH1585" i="2"/>
  <c r="BO1582" i="2"/>
  <c r="BO1583" i="2" s="1"/>
  <c r="BN1582" i="2"/>
  <c r="BN1583" i="2" s="1"/>
  <c r="BM1582" i="2"/>
  <c r="BM1583" i="2" s="1"/>
  <c r="BJ1582" i="2"/>
  <c r="BI1582" i="2"/>
  <c r="BH1582" i="2"/>
  <c r="BL1579" i="2"/>
  <c r="BJ1579" i="2"/>
  <c r="BI1579" i="2"/>
  <c r="BH1579" i="2"/>
  <c r="BL1570" i="2"/>
  <c r="BJ1570" i="2"/>
  <c r="BI1570" i="2"/>
  <c r="BH1570" i="2"/>
  <c r="BT1594" i="2"/>
  <c r="BS1594" i="2"/>
  <c r="BR1594" i="2"/>
  <c r="BR1595" i="2" s="1"/>
  <c r="BQ1594" i="2"/>
  <c r="BQ1595" i="2" s="1"/>
  <c r="BP1594" i="2"/>
  <c r="BO1594" i="2"/>
  <c r="BO1595" i="2" s="1"/>
  <c r="BN1594" i="2"/>
  <c r="BN1595" i="2" s="1"/>
  <c r="BM1594" i="2"/>
  <c r="BM1595" i="2" s="1"/>
  <c r="BL1594" i="2"/>
  <c r="BL1595" i="2" s="1"/>
  <c r="BK1594" i="2"/>
  <c r="BJ1594" i="2"/>
  <c r="BH1594" i="2"/>
  <c r="BG1594" i="2"/>
  <c r="BT1588" i="2"/>
  <c r="BS1588" i="2"/>
  <c r="BR1588" i="2"/>
  <c r="BR1589" i="2" s="1"/>
  <c r="BQ1588" i="2"/>
  <c r="BQ1589" i="2" s="1"/>
  <c r="BP1588" i="2"/>
  <c r="BO1588" i="2"/>
  <c r="BO1589" i="2" s="1"/>
  <c r="BK1588" i="2"/>
  <c r="BG1588" i="2"/>
  <c r="BT1585" i="2"/>
  <c r="BS1585" i="2"/>
  <c r="BS1586" i="2" s="1"/>
  <c r="BR1585" i="2"/>
  <c r="BR1586" i="2" s="1"/>
  <c r="BP1585" i="2"/>
  <c r="BK1585" i="2"/>
  <c r="BG1585" i="2"/>
  <c r="BT1582" i="2"/>
  <c r="BS1582" i="2"/>
  <c r="BR1582" i="2"/>
  <c r="BR1583" i="2" s="1"/>
  <c r="BQ1582" i="2"/>
  <c r="BQ1583" i="2" s="1"/>
  <c r="BP1582" i="2"/>
  <c r="BL1582" i="2"/>
  <c r="BL1583" i="2" s="1"/>
  <c r="BK1582" i="2"/>
  <c r="BG1582" i="2"/>
  <c r="BT1579" i="2"/>
  <c r="BS1579" i="2"/>
  <c r="BR1579" i="2"/>
  <c r="BQ1579" i="2"/>
  <c r="BP1579" i="2"/>
  <c r="BO1579" i="2"/>
  <c r="BN1579" i="2"/>
  <c r="BM1579" i="2"/>
  <c r="BK1579" i="2"/>
  <c r="BG1579" i="2"/>
  <c r="BT1570" i="2"/>
  <c r="BS1570" i="2"/>
  <c r="BR1570" i="2"/>
  <c r="BQ1570" i="2"/>
  <c r="BP1570" i="2"/>
  <c r="BO1570" i="2"/>
  <c r="BN1570" i="2"/>
  <c r="BM1570" i="2"/>
  <c r="BK1570" i="2"/>
  <c r="BG1570" i="2"/>
  <c r="CB1523" i="2"/>
  <c r="CA1523" i="2"/>
  <c r="CA1524" i="2" s="1"/>
  <c r="CB1520" i="2"/>
  <c r="CA1520" i="2"/>
  <c r="CA1521" i="2" s="1"/>
  <c r="CA1517" i="2"/>
  <c r="CA1518" i="2" s="1"/>
  <c r="BZ1517" i="2"/>
  <c r="CA1511" i="2"/>
  <c r="CA1512" i="2" s="1"/>
  <c r="BZ1511" i="2"/>
  <c r="BZ1493" i="2"/>
  <c r="BZ1494" i="2" s="1"/>
  <c r="BY1493" i="2"/>
  <c r="BZ1490" i="2"/>
  <c r="BY1490" i="2"/>
  <c r="BZ1478" i="2"/>
  <c r="BZ1479" i="2" s="1"/>
  <c r="BY1478" i="2"/>
  <c r="BZ1475" i="2"/>
  <c r="BY1475" i="2"/>
  <c r="CC1562" i="2"/>
  <c r="CB1562" i="2"/>
  <c r="CA1562" i="2"/>
  <c r="BZ1562" i="2"/>
  <c r="BY1562" i="2"/>
  <c r="BX1562" i="2"/>
  <c r="CC1565" i="2"/>
  <c r="CB1565" i="2"/>
  <c r="CA1565" i="2"/>
  <c r="BZ1565" i="2"/>
  <c r="BY1565" i="2"/>
  <c r="BX1565" i="2"/>
  <c r="CC1523" i="2"/>
  <c r="BZ1523" i="2"/>
  <c r="BZ1524" i="2" s="1"/>
  <c r="BY1523" i="2"/>
  <c r="BX1523" i="2"/>
  <c r="CC1520" i="2"/>
  <c r="BZ1520" i="2"/>
  <c r="BZ1521" i="2" s="1"/>
  <c r="BY1520" i="2"/>
  <c r="BX1520" i="2"/>
  <c r="CC1517" i="2"/>
  <c r="CB1517" i="2"/>
  <c r="CB1518" i="2" s="1"/>
  <c r="BY1517" i="2"/>
  <c r="BX1517" i="2"/>
  <c r="CC1514" i="2"/>
  <c r="CB1514" i="2"/>
  <c r="CA1514" i="2"/>
  <c r="BZ1514" i="2"/>
  <c r="BY1514" i="2"/>
  <c r="BX1514" i="2"/>
  <c r="CC1511" i="2"/>
  <c r="CB1511" i="2"/>
  <c r="CB1512" i="2" s="1"/>
  <c r="BY1511" i="2"/>
  <c r="BX1511" i="2"/>
  <c r="CC1493" i="2"/>
  <c r="CB1493" i="2"/>
  <c r="CA1493" i="2"/>
  <c r="CA1494" i="2" s="1"/>
  <c r="BX1493" i="2"/>
  <c r="CC1490" i="2"/>
  <c r="CB1490" i="2"/>
  <c r="CB1491" i="2" s="1"/>
  <c r="CA1490" i="2"/>
  <c r="CA1491" i="2" s="1"/>
  <c r="BX1490" i="2"/>
  <c r="CC1481" i="2"/>
  <c r="CB1481" i="2"/>
  <c r="CB1482" i="2" s="1"/>
  <c r="CA1481" i="2"/>
  <c r="CA1482" i="2" s="1"/>
  <c r="BZ1481" i="2"/>
  <c r="BY1481" i="2"/>
  <c r="BX1481" i="2"/>
  <c r="CC1478" i="2"/>
  <c r="CB1478" i="2"/>
  <c r="CA1478" i="2"/>
  <c r="CA1479" i="2" s="1"/>
  <c r="BX1478" i="2"/>
  <c r="CC1475" i="2"/>
  <c r="CB1475" i="2"/>
  <c r="CA1475" i="2"/>
  <c r="BX1475" i="2"/>
  <c r="BU1459" i="2"/>
  <c r="BV1453" i="2"/>
  <c r="BU1453" i="2"/>
  <c r="BX1465" i="2"/>
  <c r="BW1465" i="2"/>
  <c r="BV1465" i="2"/>
  <c r="BU1465" i="2"/>
  <c r="BT1465" i="2"/>
  <c r="BX1462" i="2"/>
  <c r="BW1462" i="2"/>
  <c r="BV1462" i="2"/>
  <c r="BU1462" i="2"/>
  <c r="BT1462" i="2"/>
  <c r="BX1459" i="2"/>
  <c r="BW1459" i="2"/>
  <c r="BV1459" i="2"/>
  <c r="BT1459" i="2"/>
  <c r="BX1456" i="2"/>
  <c r="BW1456" i="2"/>
  <c r="BV1456" i="2"/>
  <c r="BU1456" i="2"/>
  <c r="BT1456" i="2"/>
  <c r="BX1453" i="2"/>
  <c r="BW1453" i="2"/>
  <c r="BT1453" i="2"/>
  <c r="BX1450" i="2"/>
  <c r="BW1450" i="2"/>
  <c r="BV1450" i="2"/>
  <c r="BU1450" i="2"/>
  <c r="BT1450" i="2"/>
  <c r="BY1447" i="2"/>
  <c r="BZ1444" i="2"/>
  <c r="BZ1445" i="2" s="1"/>
  <c r="BY1444" i="2"/>
  <c r="CA1441" i="2"/>
  <c r="BZ1441" i="2"/>
  <c r="BY1441" i="2"/>
  <c r="CA1438" i="2"/>
  <c r="BZ1438" i="2"/>
  <c r="BY1438" i="2"/>
  <c r="BZ1435" i="2"/>
  <c r="BY1435" i="2"/>
  <c r="CC1447" i="2"/>
  <c r="CB1447" i="2"/>
  <c r="CB1448" i="2" s="1"/>
  <c r="CA1447" i="2"/>
  <c r="CA1448" i="2" s="1"/>
  <c r="BZ1447" i="2"/>
  <c r="BZ1448" i="2" s="1"/>
  <c r="BX1447" i="2"/>
  <c r="CC1444" i="2"/>
  <c r="CB1444" i="2"/>
  <c r="CB1445" i="2" s="1"/>
  <c r="CA1444" i="2"/>
  <c r="CA1445" i="2" s="1"/>
  <c r="BX1444" i="2"/>
  <c r="CC1441" i="2"/>
  <c r="CB1441" i="2"/>
  <c r="BX1441" i="2"/>
  <c r="CC1438" i="2"/>
  <c r="CB1438" i="2"/>
  <c r="BX1438" i="2"/>
  <c r="CC1435" i="2"/>
  <c r="CB1435" i="2"/>
  <c r="CA1435" i="2"/>
  <c r="BX1435" i="2"/>
  <c r="BR1423" i="2"/>
  <c r="BQ1423" i="2"/>
  <c r="BX1429" i="2"/>
  <c r="BW1429" i="2"/>
  <c r="BV1429" i="2"/>
  <c r="BU1429" i="2"/>
  <c r="BT1429" i="2"/>
  <c r="BT1423" i="2"/>
  <c r="BS1423" i="2"/>
  <c r="BP1423" i="2"/>
  <c r="BY1419" i="2"/>
  <c r="BZ1419" i="2"/>
  <c r="CA1419" i="2"/>
  <c r="CA1416" i="2"/>
  <c r="CA1417" i="2" s="1"/>
  <c r="BY1416" i="2"/>
  <c r="BZ1416" i="2"/>
  <c r="BZ1417" i="2" s="1"/>
  <c r="CA1413" i="2"/>
  <c r="BZ1413" i="2"/>
  <c r="BY1413" i="2"/>
  <c r="BZ1410" i="2"/>
  <c r="BZ1411" i="2" s="1"/>
  <c r="BY1410" i="2"/>
  <c r="BZ1404" i="2"/>
  <c r="BZ1405" i="2" s="1"/>
  <c r="BY1404" i="2"/>
  <c r="CC1419" i="2"/>
  <c r="CB1419" i="2"/>
  <c r="BX1419" i="2"/>
  <c r="CC1416" i="2"/>
  <c r="CB1416" i="2"/>
  <c r="BX1416" i="2"/>
  <c r="CC1413" i="2"/>
  <c r="CB1413" i="2"/>
  <c r="BX1413" i="2"/>
  <c r="CC1410" i="2"/>
  <c r="CB1410" i="2"/>
  <c r="CA1410" i="2"/>
  <c r="CA1411" i="2" s="1"/>
  <c r="BX1410" i="2"/>
  <c r="CC1407" i="2"/>
  <c r="CB1407" i="2"/>
  <c r="CA1407" i="2"/>
  <c r="CA1408" i="2" s="1"/>
  <c r="BZ1407" i="2"/>
  <c r="BZ1408" i="2" s="1"/>
  <c r="BY1407" i="2"/>
  <c r="BX1407" i="2"/>
  <c r="CD2390" i="2" l="1"/>
  <c r="BH1806" i="2"/>
  <c r="BK2157" i="2"/>
  <c r="BW2080" i="2"/>
  <c r="BY2009" i="2"/>
  <c r="CC1422" i="2"/>
  <c r="BU1422" i="2"/>
  <c r="BT2023" i="2"/>
  <c r="BY2080" i="2"/>
  <c r="BV2023" i="2"/>
  <c r="CA2080" i="2"/>
  <c r="BV2080" i="2"/>
  <c r="BP1806" i="2"/>
  <c r="BT2009" i="2"/>
  <c r="BU2009" i="2"/>
  <c r="CA2009" i="2"/>
  <c r="BI1806" i="2"/>
  <c r="CB2009" i="2"/>
  <c r="BV2009" i="2"/>
  <c r="CF2390" i="2"/>
  <c r="BY1422" i="2"/>
  <c r="BR2157" i="2"/>
  <c r="BX1422" i="2"/>
  <c r="CA1476" i="2"/>
  <c r="CA1474" i="2"/>
  <c r="BU1599" i="2"/>
  <c r="BU1597" i="2"/>
  <c r="BY1806" i="2"/>
  <c r="BB2003" i="2"/>
  <c r="BB1998" i="2"/>
  <c r="BW2023" i="2"/>
  <c r="CB2080" i="2"/>
  <c r="CB1476" i="2"/>
  <c r="CB1474" i="2"/>
  <c r="BV1599" i="2"/>
  <c r="BV1597" i="2"/>
  <c r="BT1806" i="2"/>
  <c r="BZ1806" i="2"/>
  <c r="BU1918" i="2"/>
  <c r="BX2023" i="2"/>
  <c r="CC2080" i="2"/>
  <c r="BX1474" i="2"/>
  <c r="CC1474" i="2"/>
  <c r="BW1599" i="2"/>
  <c r="BW1597" i="2"/>
  <c r="BS1811" i="2"/>
  <c r="BS1806" i="2"/>
  <c r="CA1817" i="2"/>
  <c r="CA1806" i="2"/>
  <c r="CA2025" i="2"/>
  <c r="CA2023" i="2"/>
  <c r="BG1806" i="2"/>
  <c r="BR1811" i="2"/>
  <c r="BR1806" i="2"/>
  <c r="CB1817" i="2"/>
  <c r="CB1806" i="2"/>
  <c r="BT1918" i="2"/>
  <c r="BX2009" i="2"/>
  <c r="CB2025" i="2"/>
  <c r="CB2023" i="2"/>
  <c r="BW1422" i="2"/>
  <c r="CA1436" i="2"/>
  <c r="CA1422" i="2"/>
  <c r="BJ1806" i="2"/>
  <c r="BQ1811" i="2"/>
  <c r="BQ1806" i="2"/>
  <c r="CC1806" i="2"/>
  <c r="BV1918" i="2"/>
  <c r="CC2023" i="2"/>
  <c r="CB1436" i="2"/>
  <c r="CB1422" i="2"/>
  <c r="BK1806" i="2"/>
  <c r="BO1811" i="2"/>
  <c r="BO1806" i="2"/>
  <c r="BW1918" i="2"/>
  <c r="BZ2009" i="2"/>
  <c r="BX1918" i="2"/>
  <c r="BL2157" i="2"/>
  <c r="BQ1700" i="2"/>
  <c r="BQ1614" i="2"/>
  <c r="BZ1474" i="2"/>
  <c r="BY1918" i="2"/>
  <c r="CC2009" i="2"/>
  <c r="BW2009" i="2"/>
  <c r="BQ2157" i="2"/>
  <c r="BZ1932" i="2"/>
  <c r="BZ1918" i="2"/>
  <c r="BP2023" i="2"/>
  <c r="BY2025" i="2"/>
  <c r="BY2023" i="2"/>
  <c r="BZ1436" i="2"/>
  <c r="BZ1422" i="2"/>
  <c r="BV1603" i="2"/>
  <c r="BR1700" i="2"/>
  <c r="CA1932" i="2"/>
  <c r="CA1918" i="2"/>
  <c r="BQ2023" i="2"/>
  <c r="BZ2025" i="2"/>
  <c r="BZ2023" i="2"/>
  <c r="BT2080" i="2"/>
  <c r="BS2157" i="2"/>
  <c r="BW1603" i="2"/>
  <c r="BS1700" i="2"/>
  <c r="CB1918" i="2"/>
  <c r="BR2023" i="2"/>
  <c r="BY1474" i="2"/>
  <c r="CC1918" i="2"/>
  <c r="BS2023" i="2"/>
  <c r="BX2080" i="2"/>
  <c r="BV1422" i="2"/>
  <c r="BX1806" i="2"/>
  <c r="BU2023" i="2"/>
  <c r="BZ2080" i="2"/>
  <c r="BU2080" i="2"/>
  <c r="BA2003" i="2"/>
  <c r="BA1998" i="2"/>
  <c r="CH2383" i="2"/>
  <c r="CH2503" i="2"/>
  <c r="CH2513" i="2"/>
  <c r="CH2424" i="2"/>
  <c r="CH2468" i="2"/>
  <c r="CH2481" i="2"/>
  <c r="CH2376" i="2"/>
  <c r="CH2501" i="2"/>
  <c r="CE2391" i="2"/>
  <c r="CE2393" i="2" s="1"/>
  <c r="BQ2159" i="2"/>
  <c r="BR2159" i="2"/>
  <c r="BS2159" i="2"/>
  <c r="CC1774" i="2"/>
  <c r="CB2391" i="2"/>
  <c r="CB2393" i="2" s="1"/>
  <c r="CH2311" i="2"/>
  <c r="CH2357" i="2"/>
  <c r="CI2357" i="2"/>
  <c r="CJ2357" i="2" s="1"/>
  <c r="CI2358" i="2"/>
  <c r="CJ2358" i="2" s="1"/>
  <c r="CH2358" i="2"/>
  <c r="CI2354" i="2"/>
  <c r="CJ2354" i="2" s="1"/>
  <c r="CH2354" i="2"/>
  <c r="CI2269" i="2"/>
  <c r="CJ2269" i="2" s="1"/>
  <c r="CH2269" i="2"/>
  <c r="CH2223" i="2"/>
  <c r="CH2259" i="2"/>
  <c r="CC2391" i="2"/>
  <c r="CC2393" i="2" s="1"/>
  <c r="CH2204" i="2"/>
  <c r="CI2253" i="2"/>
  <c r="CJ2253" i="2" s="1"/>
  <c r="CI2389" i="2"/>
  <c r="CJ2389" i="2" s="1"/>
  <c r="CI2310" i="2"/>
  <c r="CJ2310" i="2" s="1"/>
  <c r="CH2310" i="2"/>
  <c r="CI2249" i="2"/>
  <c r="CJ2249" i="2" s="1"/>
  <c r="CI2230" i="2"/>
  <c r="CJ2230" i="2" s="1"/>
  <c r="CH2233" i="2"/>
  <c r="CI2190" i="2"/>
  <c r="CJ2190" i="2" s="1"/>
  <c r="CH2190" i="2"/>
  <c r="CH2189" i="2"/>
  <c r="CI2189" i="2"/>
  <c r="CJ2189" i="2" s="1"/>
  <c r="CI2175" i="2"/>
  <c r="CJ2175" i="2" s="1"/>
  <c r="CH2175" i="2"/>
  <c r="CI2174" i="2"/>
  <c r="CJ2174" i="2" s="1"/>
  <c r="CH2174" i="2"/>
  <c r="CI2342" i="2"/>
  <c r="CJ2342" i="2" s="1"/>
  <c r="CH2342" i="2"/>
  <c r="CH2327" i="2"/>
  <c r="CI2327" i="2"/>
  <c r="CJ2327" i="2" s="1"/>
  <c r="CH2328" i="2"/>
  <c r="CI2328" i="2"/>
  <c r="CJ2328" i="2" s="1"/>
  <c r="CI2307" i="2"/>
  <c r="CJ2307" i="2" s="1"/>
  <c r="CH2307" i="2"/>
  <c r="CI2308" i="2"/>
  <c r="CJ2308" i="2" s="1"/>
  <c r="CH2308" i="2"/>
  <c r="CI2291" i="2"/>
  <c r="CJ2291" i="2" s="1"/>
  <c r="CH2291" i="2"/>
  <c r="CH2292" i="2"/>
  <c r="CI2292" i="2"/>
  <c r="CJ2292" i="2" s="1"/>
  <c r="CI2276" i="2"/>
  <c r="CJ2276" i="2" s="1"/>
  <c r="CH2276" i="2"/>
  <c r="CI2275" i="2"/>
  <c r="CJ2275" i="2" s="1"/>
  <c r="CH2275" i="2"/>
  <c r="CH2256" i="2"/>
  <c r="CI2256" i="2"/>
  <c r="CJ2256" i="2" s="1"/>
  <c r="CH2255" i="2"/>
  <c r="CI2255" i="2"/>
  <c r="CJ2255" i="2" s="1"/>
  <c r="CI2227" i="2"/>
  <c r="CJ2227" i="2" s="1"/>
  <c r="CH2227" i="2"/>
  <c r="CI2226" i="2"/>
  <c r="CJ2226" i="2" s="1"/>
  <c r="CH2226" i="2"/>
  <c r="CH2339" i="2"/>
  <c r="CI2339" i="2"/>
  <c r="CJ2339" i="2" s="1"/>
  <c r="CH2340" i="2"/>
  <c r="CI2340" i="2"/>
  <c r="CJ2340" i="2" s="1"/>
  <c r="CH2285" i="2"/>
  <c r="CI2285" i="2"/>
  <c r="CJ2285" i="2" s="1"/>
  <c r="CI2302" i="2"/>
  <c r="CJ2302" i="2" s="1"/>
  <c r="CH2302" i="2"/>
  <c r="CH2301" i="2"/>
  <c r="CI2301" i="2"/>
  <c r="CJ2301" i="2" s="1"/>
  <c r="CH2331" i="2"/>
  <c r="CI2331" i="2"/>
  <c r="CJ2331" i="2" s="1"/>
  <c r="CH2330" i="2"/>
  <c r="CI2330" i="2"/>
  <c r="CJ2330" i="2" s="1"/>
  <c r="CI2278" i="2"/>
  <c r="CJ2278" i="2" s="1"/>
  <c r="CH2278" i="2"/>
  <c r="CI2204" i="2"/>
  <c r="CJ2204" i="2" s="1"/>
  <c r="CH2352" i="2"/>
  <c r="CH2343" i="2"/>
  <c r="CI2343" i="2"/>
  <c r="CJ2343" i="2" s="1"/>
  <c r="CI2349" i="2"/>
  <c r="CJ2349" i="2" s="1"/>
  <c r="CH2349" i="2"/>
  <c r="CI2298" i="2"/>
  <c r="CJ2298" i="2" s="1"/>
  <c r="CH2298" i="2"/>
  <c r="CI2297" i="2"/>
  <c r="CJ2297" i="2" s="1"/>
  <c r="CH2297" i="2"/>
  <c r="CH2224" i="2"/>
  <c r="CI2224" i="2"/>
  <c r="CJ2224" i="2" s="1"/>
  <c r="CI2223" i="2"/>
  <c r="CJ2223" i="2" s="1"/>
  <c r="CD2391" i="2"/>
  <c r="CD2393" i="2" s="1"/>
  <c r="CI2259" i="2"/>
  <c r="CJ2259" i="2" s="1"/>
  <c r="CI2279" i="2"/>
  <c r="CJ2279" i="2" s="1"/>
  <c r="CH2279" i="2"/>
  <c r="CI2205" i="2"/>
  <c r="CJ2205" i="2" s="1"/>
  <c r="CH2205" i="2"/>
  <c r="CH2184" i="2"/>
  <c r="CI2184" i="2"/>
  <c r="CJ2184" i="2" s="1"/>
  <c r="CH2289" i="2"/>
  <c r="CI2289" i="2"/>
  <c r="CJ2289" i="2" s="1"/>
  <c r="CH2286" i="2"/>
  <c r="CI2286" i="2"/>
  <c r="CJ2286" i="2" s="1"/>
  <c r="CH2192" i="2"/>
  <c r="CI2192" i="2"/>
  <c r="CJ2192" i="2" s="1"/>
  <c r="CH2294" i="2"/>
  <c r="CI2294" i="2"/>
  <c r="CJ2294" i="2" s="1"/>
  <c r="CI2305" i="2"/>
  <c r="CJ2305" i="2" s="1"/>
  <c r="CH2305" i="2"/>
  <c r="CH2258" i="2"/>
  <c r="CI2258" i="2"/>
  <c r="CJ2258" i="2" s="1"/>
  <c r="CI2334" i="2"/>
  <c r="CJ2334" i="2" s="1"/>
  <c r="CH2334" i="2"/>
  <c r="CH2333" i="2"/>
  <c r="CI2333" i="2"/>
  <c r="CJ2333" i="2" s="1"/>
  <c r="CI2229" i="2"/>
  <c r="CJ2229" i="2" s="1"/>
  <c r="CH2229" i="2"/>
  <c r="CI2282" i="2"/>
  <c r="CJ2282" i="2" s="1"/>
  <c r="CH2282" i="2"/>
  <c r="CH2281" i="2"/>
  <c r="CI2281" i="2"/>
  <c r="CJ2281" i="2" s="1"/>
  <c r="CH2186" i="2"/>
  <c r="CI2186" i="2"/>
  <c r="CJ2186" i="2" s="1"/>
  <c r="CI2201" i="2"/>
  <c r="CJ2201" i="2" s="1"/>
  <c r="CH2201" i="2"/>
  <c r="CH2199" i="2"/>
  <c r="CI2199" i="2"/>
  <c r="CJ2199" i="2" s="1"/>
  <c r="CH2198" i="2"/>
  <c r="CI2198" i="2"/>
  <c r="CJ2198" i="2" s="1"/>
  <c r="CH2337" i="2"/>
  <c r="CI2337" i="2"/>
  <c r="CJ2337" i="2" s="1"/>
  <c r="CH2336" i="2"/>
  <c r="CI2336" i="2"/>
  <c r="CJ2336" i="2" s="1"/>
  <c r="CI2183" i="2"/>
  <c r="CJ2183" i="2" s="1"/>
  <c r="CH2183" i="2"/>
  <c r="CH2351" i="2"/>
  <c r="CI2351" i="2"/>
  <c r="CJ2351" i="2" s="1"/>
  <c r="CI2248" i="2"/>
  <c r="CJ2248" i="2" s="1"/>
  <c r="CH2248" i="2"/>
  <c r="CH2363" i="2"/>
  <c r="CI2288" i="2"/>
  <c r="CJ2288" i="2" s="1"/>
  <c r="CH2288" i="2"/>
  <c r="CH2355" i="2"/>
  <c r="CI2355" i="2"/>
  <c r="CJ2355" i="2" s="1"/>
  <c r="CH2270" i="2"/>
  <c r="CI2270" i="2"/>
  <c r="CJ2270" i="2" s="1"/>
  <c r="CH2187" i="2"/>
  <c r="CI2187" i="2"/>
  <c r="CJ2187" i="2" s="1"/>
  <c r="CH2232" i="2"/>
  <c r="CI2232" i="2"/>
  <c r="CJ2232" i="2" s="1"/>
  <c r="CI2202" i="2"/>
  <c r="CJ2202" i="2" s="1"/>
  <c r="CH2202" i="2"/>
  <c r="CH2193" i="2"/>
  <c r="CI2193" i="2"/>
  <c r="CJ2193" i="2" s="1"/>
  <c r="CH2218" i="2"/>
  <c r="CI2218" i="2"/>
  <c r="CJ2218" i="2" s="1"/>
  <c r="CI2217" i="2"/>
  <c r="CJ2217" i="2" s="1"/>
  <c r="CH2217" i="2"/>
  <c r="CI2348" i="2"/>
  <c r="CJ2348" i="2" s="1"/>
  <c r="CH2348" i="2"/>
  <c r="CI2386" i="2"/>
  <c r="CJ2386" i="2" s="1"/>
  <c r="CI2379" i="2"/>
  <c r="CJ2379" i="2" s="1"/>
  <c r="G2517" i="2"/>
  <c r="CI2320" i="2"/>
  <c r="CJ2320" i="2" s="1"/>
  <c r="CI2412" i="2"/>
  <c r="CJ2412" i="2" s="1"/>
  <c r="CI2399" i="2"/>
  <c r="CJ2399" i="2" s="1"/>
  <c r="CI2402" i="2"/>
  <c r="CJ2402" i="2" s="1"/>
  <c r="CI2382" i="2"/>
  <c r="CJ2382" i="2" s="1"/>
  <c r="CH2409" i="2"/>
  <c r="CH2320" i="2"/>
  <c r="CI2295" i="2"/>
  <c r="CJ2295" i="2" s="1"/>
  <c r="CH2304" i="2"/>
  <c r="CI2304" i="2"/>
  <c r="CJ2304" i="2" s="1"/>
  <c r="CH2295" i="2"/>
  <c r="CI2352" i="2"/>
  <c r="CJ2352" i="2" s="1"/>
  <c r="CI2311" i="2"/>
  <c r="CJ2311" i="2" s="1"/>
  <c r="CH2249" i="2"/>
  <c r="CH2230" i="2"/>
  <c r="CI2233" i="2"/>
  <c r="CJ2233" i="2" s="1"/>
  <c r="CH2252" i="2"/>
  <c r="CI2252" i="2"/>
  <c r="CJ2252" i="2" s="1"/>
  <c r="CH2321" i="2"/>
  <c r="CH2253" i="2"/>
  <c r="CI2321" i="2"/>
  <c r="CJ2321" i="2" s="1"/>
  <c r="CH2362" i="2"/>
  <c r="CI2495" i="2"/>
  <c r="CJ2495" i="2" s="1"/>
  <c r="CH2495" i="2"/>
  <c r="CH2462" i="2"/>
  <c r="CI2420" i="2"/>
  <c r="CJ2420" i="2" s="1"/>
  <c r="CI2381" i="2"/>
  <c r="CJ2381" i="2" s="1"/>
  <c r="CH2381" i="2"/>
  <c r="CI2511" i="2"/>
  <c r="CJ2511" i="2" s="1"/>
  <c r="CH2511" i="2"/>
  <c r="CH2484" i="2"/>
  <c r="CI2484" i="2"/>
  <c r="CJ2484" i="2" s="1"/>
  <c r="CI2439" i="2"/>
  <c r="CJ2439" i="2" s="1"/>
  <c r="CH2439" i="2"/>
  <c r="CI2443" i="2"/>
  <c r="CJ2443" i="2" s="1"/>
  <c r="CI2401" i="2"/>
  <c r="CJ2401" i="2" s="1"/>
  <c r="CH2401" i="2"/>
  <c r="CI2442" i="2"/>
  <c r="CJ2442" i="2" s="1"/>
  <c r="CH2442" i="2"/>
  <c r="CI2408" i="2"/>
  <c r="CJ2408" i="2" s="1"/>
  <c r="CH2408" i="2"/>
  <c r="CI2496" i="2"/>
  <c r="CJ2496" i="2" s="1"/>
  <c r="CH2496" i="2"/>
  <c r="CH2379" i="2"/>
  <c r="CI2483" i="2"/>
  <c r="CJ2483" i="2" s="1"/>
  <c r="CH2483" i="2"/>
  <c r="CI2492" i="2"/>
  <c r="CJ2492" i="2" s="1"/>
  <c r="CH2443" i="2"/>
  <c r="CH2382" i="2"/>
  <c r="CH2506" i="2"/>
  <c r="CI2506" i="2"/>
  <c r="CJ2506" i="2" s="1"/>
  <c r="CI2398" i="2"/>
  <c r="CJ2398" i="2" s="1"/>
  <c r="CH2398" i="2"/>
  <c r="CI2505" i="2"/>
  <c r="CJ2505" i="2" s="1"/>
  <c r="CH2505" i="2"/>
  <c r="CI2419" i="2"/>
  <c r="CJ2419" i="2" s="1"/>
  <c r="CI2470" i="2"/>
  <c r="CJ2470" i="2" s="1"/>
  <c r="CH2470" i="2"/>
  <c r="CH2402" i="2"/>
  <c r="CI2516" i="2"/>
  <c r="CJ2516" i="2" s="1"/>
  <c r="CH2516" i="2"/>
  <c r="CI2447" i="2"/>
  <c r="CJ2447" i="2" s="1"/>
  <c r="CH2447" i="2"/>
  <c r="CI2471" i="2"/>
  <c r="CJ2471" i="2" s="1"/>
  <c r="CH2471" i="2"/>
  <c r="CH2499" i="2"/>
  <c r="BY2391" i="2"/>
  <c r="BY2393" i="2" s="1"/>
  <c r="CI2490" i="2"/>
  <c r="CJ2490" i="2" s="1"/>
  <c r="CH2490" i="2"/>
  <c r="CI2480" i="2"/>
  <c r="CJ2480" i="2" s="1"/>
  <c r="CH2480" i="2"/>
  <c r="CH2515" i="2"/>
  <c r="CI2515" i="2"/>
  <c r="CJ2515" i="2" s="1"/>
  <c r="CI2446" i="2"/>
  <c r="CJ2446" i="2" s="1"/>
  <c r="CH2446" i="2"/>
  <c r="CI2436" i="2"/>
  <c r="CJ2436" i="2" s="1"/>
  <c r="CH2436" i="2"/>
  <c r="CI2493" i="2"/>
  <c r="CJ2493" i="2" s="1"/>
  <c r="CH2493" i="2"/>
  <c r="CI2509" i="2"/>
  <c r="CJ2509" i="2" s="1"/>
  <c r="CH2509" i="2"/>
  <c r="CI2489" i="2"/>
  <c r="CJ2489" i="2" s="1"/>
  <c r="CH2489" i="2"/>
  <c r="CH2386" i="2"/>
  <c r="CH2412" i="2"/>
  <c r="CI2163" i="2"/>
  <c r="CJ2163" i="2" s="1"/>
  <c r="CI2388" i="2"/>
  <c r="CJ2388" i="2" s="1"/>
  <c r="CH2388" i="2"/>
  <c r="CI2479" i="2"/>
  <c r="CJ2479" i="2" s="1"/>
  <c r="CH2479" i="2"/>
  <c r="CI2435" i="2"/>
  <c r="CJ2435" i="2" s="1"/>
  <c r="CH2435" i="2"/>
  <c r="CH2492" i="2"/>
  <c r="CI2508" i="2"/>
  <c r="CJ2508" i="2" s="1"/>
  <c r="CH2508" i="2"/>
  <c r="CI2262" i="2"/>
  <c r="CJ2262" i="2" s="1"/>
  <c r="CI2499" i="2"/>
  <c r="CJ2499" i="2" s="1"/>
  <c r="CH2417" i="2"/>
  <c r="CI2417" i="2"/>
  <c r="CJ2417" i="2" s="1"/>
  <c r="CI2486" i="2"/>
  <c r="CJ2486" i="2" s="1"/>
  <c r="CH2486" i="2"/>
  <c r="CH2399" i="2"/>
  <c r="CI2477" i="2"/>
  <c r="CJ2477" i="2" s="1"/>
  <c r="CH2477" i="2"/>
  <c r="CH2498" i="2"/>
  <c r="CI2498" i="2"/>
  <c r="CJ2498" i="2" s="1"/>
  <c r="CI2416" i="2"/>
  <c r="CJ2416" i="2" s="1"/>
  <c r="CH2416" i="2"/>
  <c r="CI2474" i="2"/>
  <c r="CJ2474" i="2" s="1"/>
  <c r="CH2474" i="2"/>
  <c r="CI2487" i="2"/>
  <c r="CJ2487" i="2" s="1"/>
  <c r="CH2487" i="2"/>
  <c r="CI2430" i="2"/>
  <c r="CJ2430" i="2" s="1"/>
  <c r="CH2430" i="2"/>
  <c r="CI2476" i="2"/>
  <c r="CJ2476" i="2" s="1"/>
  <c r="CH2476" i="2"/>
  <c r="CI2460" i="2"/>
  <c r="CJ2460" i="2" s="1"/>
  <c r="CH2460" i="2"/>
  <c r="CI2422" i="2"/>
  <c r="CJ2422" i="2" s="1"/>
  <c r="CH2422" i="2"/>
  <c r="CI2502" i="2"/>
  <c r="CJ2502" i="2" s="1"/>
  <c r="CH2502" i="2"/>
  <c r="CH2463" i="2"/>
  <c r="CH2473" i="2"/>
  <c r="CH2420" i="2"/>
  <c r="CI2433" i="2"/>
  <c r="CJ2433" i="2" s="1"/>
  <c r="CH2433" i="2"/>
  <c r="CI2409" i="2"/>
  <c r="CJ2409" i="2" s="1"/>
  <c r="CI2429" i="2"/>
  <c r="CJ2429" i="2" s="1"/>
  <c r="CH2429" i="2"/>
  <c r="CI2459" i="2"/>
  <c r="CJ2459" i="2" s="1"/>
  <c r="CH2459" i="2"/>
  <c r="CI2423" i="2"/>
  <c r="CJ2423" i="2" s="1"/>
  <c r="CH2423" i="2"/>
  <c r="CI2501" i="2"/>
  <c r="CJ2501" i="2" s="1"/>
  <c r="CI2462" i="2"/>
  <c r="CJ2462" i="2" s="1"/>
  <c r="CI2466" i="2"/>
  <c r="CJ2466" i="2" s="1"/>
  <c r="CH2466" i="2"/>
  <c r="CI2411" i="2"/>
  <c r="CJ2411" i="2" s="1"/>
  <c r="CH2411" i="2"/>
  <c r="CH2419" i="2"/>
  <c r="CI2426" i="2"/>
  <c r="CJ2426" i="2" s="1"/>
  <c r="CH2426" i="2"/>
  <c r="CI2432" i="2"/>
  <c r="CJ2432" i="2" s="1"/>
  <c r="CH2432" i="2"/>
  <c r="CI2456" i="2"/>
  <c r="CJ2456" i="2" s="1"/>
  <c r="CH2456" i="2"/>
  <c r="CH2385" i="2"/>
  <c r="CI2385" i="2"/>
  <c r="CJ2385" i="2" s="1"/>
  <c r="CI2467" i="2"/>
  <c r="CJ2467" i="2" s="1"/>
  <c r="CH2467" i="2"/>
  <c r="CH2427" i="2"/>
  <c r="CI2427" i="2"/>
  <c r="CJ2427" i="2" s="1"/>
  <c r="CI2455" i="2"/>
  <c r="CJ2455" i="2" s="1"/>
  <c r="CH2455" i="2"/>
  <c r="CI2378" i="2"/>
  <c r="CJ2378" i="2" s="1"/>
  <c r="CH2378" i="2"/>
  <c r="CH2389" i="2"/>
  <c r="CI2463" i="2"/>
  <c r="CJ2463" i="2" s="1"/>
  <c r="CI2473" i="2"/>
  <c r="CJ2473" i="2" s="1"/>
  <c r="CI2317" i="2"/>
  <c r="CJ2317" i="2" s="1"/>
  <c r="CI2512" i="2"/>
  <c r="CJ2512" i="2" s="1"/>
  <c r="CH2512" i="2"/>
  <c r="CI2440" i="2"/>
  <c r="CJ2440" i="2" s="1"/>
  <c r="CH2440" i="2"/>
  <c r="CI2273" i="2"/>
  <c r="CJ2273" i="2" s="1"/>
  <c r="CI2325" i="2"/>
  <c r="CJ2325" i="2" s="1"/>
  <c r="CI2314" i="2"/>
  <c r="CJ2314" i="2" s="1"/>
  <c r="CI2267" i="2"/>
  <c r="CJ2267" i="2" s="1"/>
  <c r="CI2366" i="2"/>
  <c r="CJ2366" i="2" s="1"/>
  <c r="CH2221" i="2"/>
  <c r="CH2215" i="2"/>
  <c r="CH2314" i="2"/>
  <c r="CI2211" i="2"/>
  <c r="CJ2211" i="2" s="1"/>
  <c r="CI2169" i="2"/>
  <c r="CJ2169" i="2" s="1"/>
  <c r="CH2325" i="2"/>
  <c r="CH2366" i="2"/>
  <c r="CA1449" i="2"/>
  <c r="BN1571" i="2"/>
  <c r="BN1572" i="2"/>
  <c r="BN1628" i="2"/>
  <c r="BN1629" i="2"/>
  <c r="CI1693" i="2"/>
  <c r="CJ1693" i="2" s="1"/>
  <c r="CH1693" i="2"/>
  <c r="CC1847" i="2"/>
  <c r="CC1848" i="2"/>
  <c r="BQ1916" i="2"/>
  <c r="BQ1917" i="2"/>
  <c r="BA1976" i="2"/>
  <c r="BA1977" i="2"/>
  <c r="BZ2026" i="2"/>
  <c r="BW2079" i="2"/>
  <c r="BW2078" i="2"/>
  <c r="BW2145" i="2"/>
  <c r="CC1409" i="2"/>
  <c r="CC1408" i="2"/>
  <c r="BY1411" i="2"/>
  <c r="BY1412" i="2"/>
  <c r="CA1437" i="2"/>
  <c r="CB1449" i="2"/>
  <c r="BW1451" i="2"/>
  <c r="BW1452" i="2"/>
  <c r="BV1463" i="2"/>
  <c r="BV1464" i="2"/>
  <c r="CI1471" i="2"/>
  <c r="CJ1471" i="2" s="1"/>
  <c r="CH1471" i="2"/>
  <c r="CA1483" i="2"/>
  <c r="CB1519" i="2"/>
  <c r="CI1562" i="2"/>
  <c r="CJ1562" i="2" s="1"/>
  <c r="BX1563" i="2"/>
  <c r="BX1564" i="2"/>
  <c r="CH1562" i="2"/>
  <c r="CI1544" i="2"/>
  <c r="CJ1544" i="2" s="1"/>
  <c r="CH1544" i="2"/>
  <c r="BY1491" i="2"/>
  <c r="BY1492" i="2"/>
  <c r="CA1525" i="2"/>
  <c r="BO1571" i="2"/>
  <c r="BO1572" i="2"/>
  <c r="BR1584" i="2"/>
  <c r="BT1589" i="2"/>
  <c r="BT1590" i="2"/>
  <c r="BJ1595" i="2"/>
  <c r="BJ1596" i="2"/>
  <c r="BH1581" i="2"/>
  <c r="BH1580" i="2"/>
  <c r="BO1586" i="2"/>
  <c r="BV1600" i="2"/>
  <c r="BW1609" i="2"/>
  <c r="BW1610" i="2"/>
  <c r="BL1625" i="2"/>
  <c r="BL1626" i="2"/>
  <c r="BO1628" i="2"/>
  <c r="BO1629" i="2"/>
  <c r="BP1637" i="2"/>
  <c r="BP1638" i="2"/>
  <c r="BS1641" i="2"/>
  <c r="BP1646" i="2"/>
  <c r="BP1647" i="2"/>
  <c r="BJ1652" i="2"/>
  <c r="BJ1653" i="2"/>
  <c r="BK1661" i="2"/>
  <c r="BK1662" i="2"/>
  <c r="BM1670" i="2"/>
  <c r="BM1671" i="2"/>
  <c r="CI1675" i="2"/>
  <c r="CJ1675" i="2" s="1"/>
  <c r="CH1675" i="2"/>
  <c r="CI1756" i="2"/>
  <c r="CJ1756" i="2" s="1"/>
  <c r="CH1756" i="2"/>
  <c r="CI1768" i="2"/>
  <c r="CJ1768" i="2" s="1"/>
  <c r="CH1768" i="2"/>
  <c r="BL1634" i="2"/>
  <c r="BL1635" i="2"/>
  <c r="BI1646" i="2"/>
  <c r="BI1647" i="2"/>
  <c r="BI1658" i="2"/>
  <c r="BI1659" i="2"/>
  <c r="BL1673" i="2"/>
  <c r="BL1674" i="2"/>
  <c r="BM1776" i="2"/>
  <c r="BM1777" i="2"/>
  <c r="BQ1783" i="2"/>
  <c r="BN1789" i="2"/>
  <c r="BN1788" i="2"/>
  <c r="BM1783" i="2"/>
  <c r="BM1782" i="2"/>
  <c r="CB1800" i="2"/>
  <c r="CB1801" i="2"/>
  <c r="CI1807" i="2"/>
  <c r="CJ1807" i="2" s="1"/>
  <c r="BG1808" i="2"/>
  <c r="BG1809" i="2"/>
  <c r="CH1807" i="2"/>
  <c r="BR1812" i="2"/>
  <c r="CB1818" i="2"/>
  <c r="BZ1830" i="2"/>
  <c r="CB1838" i="2"/>
  <c r="CB1839" i="2"/>
  <c r="CI1849" i="2"/>
  <c r="CJ1849" i="2" s="1"/>
  <c r="BX1850" i="2"/>
  <c r="BX1851" i="2"/>
  <c r="CH1849" i="2"/>
  <c r="CC1859" i="2"/>
  <c r="CC1860" i="2"/>
  <c r="BY1871" i="2"/>
  <c r="BY1872" i="2"/>
  <c r="CB1880" i="2"/>
  <c r="CB1881" i="2"/>
  <c r="BY1892" i="2"/>
  <c r="BY1893" i="2"/>
  <c r="BZ1848" i="2"/>
  <c r="CA1881" i="2"/>
  <c r="BS1901" i="2"/>
  <c r="BS1902" i="2"/>
  <c r="CI1915" i="2"/>
  <c r="CJ1915" i="2" s="1"/>
  <c r="BP1916" i="2"/>
  <c r="BP1917" i="2"/>
  <c r="CH1915" i="2"/>
  <c r="CI1919" i="2"/>
  <c r="CJ1919" i="2" s="1"/>
  <c r="BT1920" i="2"/>
  <c r="BT1921" i="2"/>
  <c r="CH1919" i="2"/>
  <c r="BU1926" i="2"/>
  <c r="BU1927" i="2"/>
  <c r="BY1938" i="2"/>
  <c r="BY1939" i="2"/>
  <c r="BZ1942" i="2"/>
  <c r="BF1955" i="2"/>
  <c r="BF1956" i="2"/>
  <c r="BB1962" i="2"/>
  <c r="AZ1974" i="2"/>
  <c r="BB1977" i="2"/>
  <c r="BB1976" i="2"/>
  <c r="CI1979" i="2"/>
  <c r="CJ1979" i="2" s="1"/>
  <c r="AX1980" i="2"/>
  <c r="AX1981" i="2"/>
  <c r="CH1979" i="2"/>
  <c r="AZ1981" i="2"/>
  <c r="BD2003" i="2"/>
  <c r="BX2015" i="2"/>
  <c r="BX2014" i="2"/>
  <c r="BU2017" i="2"/>
  <c r="BU2018" i="2"/>
  <c r="BR2025" i="2"/>
  <c r="BR2026" i="2"/>
  <c r="BV2028" i="2"/>
  <c r="BV2029" i="2"/>
  <c r="CC2031" i="2"/>
  <c r="CC2032" i="2"/>
  <c r="BW2038" i="2"/>
  <c r="CB2041" i="2"/>
  <c r="BY2029" i="2"/>
  <c r="CI2046" i="2"/>
  <c r="CJ2046" i="2" s="1"/>
  <c r="BK2047" i="2"/>
  <c r="BK2048" i="2"/>
  <c r="CH2046" i="2"/>
  <c r="BN2050" i="2"/>
  <c r="BN2051" i="2"/>
  <c r="CI2061" i="2"/>
  <c r="CJ2061" i="2" s="1"/>
  <c r="BK2062" i="2"/>
  <c r="BK2063" i="2"/>
  <c r="CH2061" i="2"/>
  <c r="CI2064" i="2"/>
  <c r="CJ2064" i="2" s="1"/>
  <c r="BK2065" i="2"/>
  <c r="BK2066" i="2"/>
  <c r="CH2064" i="2"/>
  <c r="BO2068" i="2"/>
  <c r="BO2069" i="2"/>
  <c r="CB2060" i="2"/>
  <c r="BX2078" i="2"/>
  <c r="BX2079" i="2"/>
  <c r="CA2097" i="2"/>
  <c r="CA2098" i="2"/>
  <c r="CB2101" i="2"/>
  <c r="BV2094" i="2"/>
  <c r="BV2095" i="2"/>
  <c r="BI2108" i="2"/>
  <c r="AZ2114" i="2"/>
  <c r="AZ2115" i="2"/>
  <c r="AY2121" i="2"/>
  <c r="AY2120" i="2"/>
  <c r="BI2133" i="2"/>
  <c r="BI2134" i="2"/>
  <c r="BX2145" i="2"/>
  <c r="BP2159" i="2"/>
  <c r="BP2160" i="2"/>
  <c r="CH2211" i="2"/>
  <c r="CI2214" i="2"/>
  <c r="CJ2214" i="2" s="1"/>
  <c r="CH2214" i="2"/>
  <c r="BL1670" i="2"/>
  <c r="BL1671" i="2"/>
  <c r="BY1829" i="2"/>
  <c r="BY1830" i="2"/>
  <c r="BY1847" i="2"/>
  <c r="BY1848" i="2"/>
  <c r="BU1923" i="2"/>
  <c r="BU1924" i="2"/>
  <c r="BU2014" i="2"/>
  <c r="BU2015" i="2"/>
  <c r="BZ2043" i="2"/>
  <c r="BZ2044" i="2"/>
  <c r="CC2063" i="2"/>
  <c r="CC2062" i="2"/>
  <c r="CI2099" i="2"/>
  <c r="CJ2099" i="2" s="1"/>
  <c r="BX2100" i="2"/>
  <c r="BX2101" i="2"/>
  <c r="CH2099" i="2"/>
  <c r="BH2108" i="2"/>
  <c r="BH2107" i="2"/>
  <c r="BI2140" i="2"/>
  <c r="CB1437" i="2"/>
  <c r="CC1448" i="2"/>
  <c r="CC1449" i="2"/>
  <c r="BX1452" i="2"/>
  <c r="BX1451" i="2"/>
  <c r="BW1463" i="2"/>
  <c r="BW1464" i="2"/>
  <c r="CB1483" i="2"/>
  <c r="CI1496" i="2"/>
  <c r="CJ1496" i="2" s="1"/>
  <c r="CH1496" i="2"/>
  <c r="CI1508" i="2"/>
  <c r="CJ1508" i="2" s="1"/>
  <c r="CH1508" i="2"/>
  <c r="CC1518" i="2"/>
  <c r="CC1519" i="2"/>
  <c r="BY1564" i="2"/>
  <c r="BY1563" i="2"/>
  <c r="BZ1491" i="2"/>
  <c r="BZ1492" i="2"/>
  <c r="CB1524" i="2"/>
  <c r="CB1525" i="2"/>
  <c r="BP1571" i="2"/>
  <c r="BP1572" i="2"/>
  <c r="CI1579" i="2"/>
  <c r="CJ1579" i="2" s="1"/>
  <c r="BG1580" i="2"/>
  <c r="BG1581" i="2"/>
  <c r="CH1579" i="2"/>
  <c r="BS1583" i="2"/>
  <c r="BS1584" i="2"/>
  <c r="BK1595" i="2"/>
  <c r="BK1596" i="2"/>
  <c r="BI1580" i="2"/>
  <c r="BI1581" i="2"/>
  <c r="BQ1586" i="2"/>
  <c r="BW1600" i="2"/>
  <c r="BX1609" i="2"/>
  <c r="BX1610" i="2"/>
  <c r="BM1625" i="2"/>
  <c r="BM1626" i="2"/>
  <c r="BP1628" i="2"/>
  <c r="BP1629" i="2"/>
  <c r="BQ1638" i="2"/>
  <c r="BT1641" i="2"/>
  <c r="BQ1647" i="2"/>
  <c r="BK1652" i="2"/>
  <c r="BK1653" i="2"/>
  <c r="BL1661" i="2"/>
  <c r="BL1662" i="2"/>
  <c r="BN1670" i="2"/>
  <c r="BN1671" i="2"/>
  <c r="CI1681" i="2"/>
  <c r="CJ1681" i="2" s="1"/>
  <c r="CH1681" i="2"/>
  <c r="CI1711" i="2"/>
  <c r="CJ1711" i="2" s="1"/>
  <c r="CH1711" i="2"/>
  <c r="BM1634" i="2"/>
  <c r="BM1635" i="2"/>
  <c r="BJ1646" i="2"/>
  <c r="BJ1647" i="2"/>
  <c r="BH1661" i="2"/>
  <c r="BH1662" i="2"/>
  <c r="BM1673" i="2"/>
  <c r="BM1674" i="2"/>
  <c r="BN1776" i="2"/>
  <c r="BN1777" i="2"/>
  <c r="BT1782" i="2"/>
  <c r="BT1783" i="2"/>
  <c r="BO1789" i="2"/>
  <c r="BN1782" i="2"/>
  <c r="BN1783" i="2"/>
  <c r="CC1800" i="2"/>
  <c r="CC1801" i="2"/>
  <c r="BJ1808" i="2"/>
  <c r="BJ1809" i="2"/>
  <c r="BQ1812" i="2"/>
  <c r="CC1817" i="2"/>
  <c r="CC1818" i="2"/>
  <c r="CA1830" i="2"/>
  <c r="CC1838" i="2"/>
  <c r="CC1839" i="2"/>
  <c r="BZ1851" i="2"/>
  <c r="CI1861" i="2"/>
  <c r="CJ1861" i="2" s="1"/>
  <c r="BX1862" i="2"/>
  <c r="BX1863" i="2"/>
  <c r="CH1861" i="2"/>
  <c r="BZ1872" i="2"/>
  <c r="CC1880" i="2"/>
  <c r="CC1881" i="2"/>
  <c r="CB1892" i="2"/>
  <c r="CB1893" i="2"/>
  <c r="BY1850" i="2"/>
  <c r="BY1851" i="2"/>
  <c r="CA1884" i="2"/>
  <c r="BT1901" i="2"/>
  <c r="BT1902" i="2"/>
  <c r="BR1916" i="2"/>
  <c r="BR1917" i="2"/>
  <c r="BV1920" i="2"/>
  <c r="BV1921" i="2"/>
  <c r="BV1926" i="2"/>
  <c r="BV1927" i="2"/>
  <c r="BZ1939" i="2"/>
  <c r="CA1942" i="2"/>
  <c r="BD1962" i="2"/>
  <c r="BA1974" i="2"/>
  <c r="BC1976" i="2"/>
  <c r="BC1977" i="2"/>
  <c r="BB1980" i="2"/>
  <c r="BB1981" i="2"/>
  <c r="BA1981" i="2"/>
  <c r="BE2003" i="2"/>
  <c r="BY2014" i="2"/>
  <c r="BY2015" i="2"/>
  <c r="BV2017" i="2"/>
  <c r="BV2018" i="2"/>
  <c r="BS2025" i="2"/>
  <c r="BS2026" i="2"/>
  <c r="BW2028" i="2"/>
  <c r="BW2029" i="2"/>
  <c r="CI2033" i="2"/>
  <c r="CJ2033" i="2" s="1"/>
  <c r="BP2034" i="2"/>
  <c r="BP2035" i="2"/>
  <c r="CH2033" i="2"/>
  <c r="BX2038" i="2"/>
  <c r="BX2037" i="2"/>
  <c r="CC2040" i="2"/>
  <c r="CC2041" i="2"/>
  <c r="BZ2029" i="2"/>
  <c r="BL2047" i="2"/>
  <c r="BL2048" i="2"/>
  <c r="BO2050" i="2"/>
  <c r="BO2051" i="2"/>
  <c r="BL2063" i="2"/>
  <c r="BL2062" i="2"/>
  <c r="BL2065" i="2"/>
  <c r="BL2066" i="2"/>
  <c r="BU2078" i="2"/>
  <c r="BU2079" i="2"/>
  <c r="CB2097" i="2"/>
  <c r="CB2098" i="2"/>
  <c r="CC2100" i="2"/>
  <c r="CC2101" i="2"/>
  <c r="BU2097" i="2"/>
  <c r="BU2098" i="2"/>
  <c r="BJ2108" i="2"/>
  <c r="BA2115" i="2"/>
  <c r="AY2114" i="2"/>
  <c r="AY2115" i="2"/>
  <c r="BQ2160" i="2"/>
  <c r="CI2345" i="2"/>
  <c r="CJ2345" i="2" s="1"/>
  <c r="CH2345" i="2"/>
  <c r="CI2221" i="2"/>
  <c r="CJ2221" i="2" s="1"/>
  <c r="CH2317" i="2"/>
  <c r="BU1463" i="2"/>
  <c r="BU1464" i="2"/>
  <c r="BV1609" i="2"/>
  <c r="BV1610" i="2"/>
  <c r="BA1962" i="2"/>
  <c r="CC1436" i="2"/>
  <c r="CC1437" i="2"/>
  <c r="CI1520" i="2"/>
  <c r="CJ1520" i="2" s="1"/>
  <c r="BX1521" i="2"/>
  <c r="BX1522" i="2"/>
  <c r="CH1520" i="2"/>
  <c r="BY1494" i="2"/>
  <c r="BY1495" i="2"/>
  <c r="BQ1571" i="2"/>
  <c r="BQ1572" i="2"/>
  <c r="BK1580" i="2"/>
  <c r="BK1581" i="2"/>
  <c r="BT1583" i="2"/>
  <c r="BT1584" i="2"/>
  <c r="BL1596" i="2"/>
  <c r="BJ1580" i="2"/>
  <c r="BJ1581" i="2"/>
  <c r="BH1589" i="2"/>
  <c r="BH1590" i="2"/>
  <c r="BX1599" i="2"/>
  <c r="BX1600" i="2"/>
  <c r="BV1604" i="2"/>
  <c r="BN1625" i="2"/>
  <c r="BN1626" i="2"/>
  <c r="BQ1629" i="2"/>
  <c r="BR1638" i="2"/>
  <c r="CI1642" i="2"/>
  <c r="CJ1642" i="2" s="1"/>
  <c r="BG1643" i="2"/>
  <c r="BG1644" i="2"/>
  <c r="CH1642" i="2"/>
  <c r="BL1652" i="2"/>
  <c r="BL1653" i="2"/>
  <c r="BP1661" i="2"/>
  <c r="BP1662" i="2"/>
  <c r="BO1670" i="2"/>
  <c r="BO1671" i="2"/>
  <c r="CI1720" i="2"/>
  <c r="CJ1720" i="2" s="1"/>
  <c r="BG1721" i="2"/>
  <c r="BG1722" i="2"/>
  <c r="CH1720" i="2"/>
  <c r="CI1741" i="2"/>
  <c r="CJ1741" i="2" s="1"/>
  <c r="CH1741" i="2"/>
  <c r="CI1747" i="2"/>
  <c r="CJ1747" i="2" s="1"/>
  <c r="CH1747" i="2"/>
  <c r="CI1765" i="2"/>
  <c r="CJ1765" i="2" s="1"/>
  <c r="CH1765" i="2"/>
  <c r="BN1634" i="2"/>
  <c r="BN1635" i="2"/>
  <c r="BO1647" i="2"/>
  <c r="BI1661" i="2"/>
  <c r="BI1662" i="2"/>
  <c r="BN1673" i="2"/>
  <c r="BN1674" i="2"/>
  <c r="BL1700" i="2"/>
  <c r="BO1776" i="2"/>
  <c r="BO1777" i="2"/>
  <c r="BU1782" i="2"/>
  <c r="BU1783" i="2"/>
  <c r="BP1789" i="2"/>
  <c r="BP1788" i="2"/>
  <c r="BO1782" i="2"/>
  <c r="BO1783" i="2"/>
  <c r="CI1796" i="2"/>
  <c r="CJ1796" i="2" s="1"/>
  <c r="BP1798" i="2"/>
  <c r="BP1797" i="2"/>
  <c r="CH1796" i="2"/>
  <c r="CI1802" i="2"/>
  <c r="CJ1802" i="2" s="1"/>
  <c r="BT1804" i="2"/>
  <c r="BT1803" i="2"/>
  <c r="CH1802" i="2"/>
  <c r="BK1808" i="2"/>
  <c r="BK1809" i="2"/>
  <c r="BO1812" i="2"/>
  <c r="CI1819" i="2"/>
  <c r="CJ1819" i="2" s="1"/>
  <c r="BX1820" i="2"/>
  <c r="BX1821" i="2"/>
  <c r="CH1819" i="2"/>
  <c r="CB1829" i="2"/>
  <c r="CB1830" i="2"/>
  <c r="CI1840" i="2"/>
  <c r="CJ1840" i="2" s="1"/>
  <c r="BX1841" i="2"/>
  <c r="BX1842" i="2"/>
  <c r="CH1840" i="2"/>
  <c r="CA1851" i="2"/>
  <c r="BZ1863" i="2"/>
  <c r="CA1872" i="2"/>
  <c r="CI1882" i="2"/>
  <c r="CJ1882" i="2" s="1"/>
  <c r="BX1884" i="2"/>
  <c r="BX1883" i="2"/>
  <c r="CH1882" i="2"/>
  <c r="CC1892" i="2"/>
  <c r="CC1893" i="2"/>
  <c r="BY1853" i="2"/>
  <c r="BY1854" i="2"/>
  <c r="CA1887" i="2"/>
  <c r="CI1903" i="2"/>
  <c r="CJ1903" i="2" s="1"/>
  <c r="BP1904" i="2"/>
  <c r="BP1905" i="2"/>
  <c r="CH1903" i="2"/>
  <c r="BS1916" i="2"/>
  <c r="BS1917" i="2"/>
  <c r="BW1920" i="2"/>
  <c r="BW1921" i="2"/>
  <c r="BU1929" i="2"/>
  <c r="BU1930" i="2"/>
  <c r="CA1939" i="2"/>
  <c r="CI1948" i="2"/>
  <c r="CJ1948" i="2" s="1"/>
  <c r="AX1950" i="2"/>
  <c r="AX1949" i="2"/>
  <c r="CH1948" i="2"/>
  <c r="BE1961" i="2"/>
  <c r="BE1962" i="2"/>
  <c r="BB1974" i="2"/>
  <c r="BD1976" i="2"/>
  <c r="BD1977" i="2"/>
  <c r="CI1963" i="2"/>
  <c r="CJ1963" i="2" s="1"/>
  <c r="BC1964" i="2"/>
  <c r="BC1965" i="2"/>
  <c r="CH1963" i="2"/>
  <c r="BC1980" i="2"/>
  <c r="BC1981" i="2"/>
  <c r="AY1983" i="2"/>
  <c r="AY1984" i="2"/>
  <c r="BF2003" i="2"/>
  <c r="AY2000" i="2"/>
  <c r="AY2001" i="2"/>
  <c r="BZ2014" i="2"/>
  <c r="BZ2015" i="2"/>
  <c r="BW2017" i="2"/>
  <c r="BW2018" i="2"/>
  <c r="BT2025" i="2"/>
  <c r="BT2026" i="2"/>
  <c r="BX2028" i="2"/>
  <c r="BX2029" i="2"/>
  <c r="BQ2034" i="2"/>
  <c r="BQ2035" i="2"/>
  <c r="BZ2038" i="2"/>
  <c r="CI2042" i="2"/>
  <c r="CJ2042" i="2" s="1"/>
  <c r="BP2044" i="2"/>
  <c r="BP2043" i="2"/>
  <c r="CH2042" i="2"/>
  <c r="CA2029" i="2"/>
  <c r="BM2047" i="2"/>
  <c r="BM2048" i="2"/>
  <c r="BM2063" i="2"/>
  <c r="BM2062" i="2"/>
  <c r="BM2065" i="2"/>
  <c r="BM2066" i="2"/>
  <c r="BV2079" i="2"/>
  <c r="BV2078" i="2"/>
  <c r="CC2097" i="2"/>
  <c r="CC2098" i="2"/>
  <c r="CI2102" i="2"/>
  <c r="CJ2102" i="2" s="1"/>
  <c r="BX2103" i="2"/>
  <c r="BX2104" i="2"/>
  <c r="CH2102" i="2"/>
  <c r="BV2097" i="2"/>
  <c r="BV2098" i="2"/>
  <c r="BK2107" i="2"/>
  <c r="BK2108" i="2"/>
  <c r="BB2115" i="2"/>
  <c r="CI2123" i="2"/>
  <c r="CJ2123" i="2" s="1"/>
  <c r="BC2124" i="2"/>
  <c r="BC2125" i="2"/>
  <c r="CH2123" i="2"/>
  <c r="BE2139" i="2"/>
  <c r="BE2140" i="2"/>
  <c r="BR2160" i="2"/>
  <c r="CH2346" i="2"/>
  <c r="CI2324" i="2"/>
  <c r="CJ2324" i="2" s="1"/>
  <c r="CH2324" i="2"/>
  <c r="CI1435" i="2"/>
  <c r="CJ1435" i="2" s="1"/>
  <c r="BX1436" i="2"/>
  <c r="BX1437" i="2"/>
  <c r="CH1435" i="2"/>
  <c r="CI1532" i="2"/>
  <c r="CJ1532" i="2" s="1"/>
  <c r="CH1532" i="2"/>
  <c r="BU1609" i="2"/>
  <c r="BU1610" i="2"/>
  <c r="CI1660" i="2"/>
  <c r="CJ1660" i="2" s="1"/>
  <c r="BG1661" i="2"/>
  <c r="BG1662" i="2"/>
  <c r="CH1660" i="2"/>
  <c r="BU1703" i="2"/>
  <c r="BU1704" i="2"/>
  <c r="BW1804" i="2"/>
  <c r="CA1878" i="2"/>
  <c r="CI1995" i="2"/>
  <c r="CJ1995" i="2" s="1"/>
  <c r="BC1996" i="2"/>
  <c r="BC1997" i="2"/>
  <c r="CH1995" i="2"/>
  <c r="BO2071" i="2"/>
  <c r="BO2072" i="2"/>
  <c r="CA1412" i="2"/>
  <c r="CI1453" i="2"/>
  <c r="CJ1453" i="2" s="1"/>
  <c r="BT1454" i="2"/>
  <c r="BT1455" i="2"/>
  <c r="CH1453" i="2"/>
  <c r="BZ1563" i="2"/>
  <c r="BZ1564" i="2"/>
  <c r="CB1411" i="2"/>
  <c r="CB1412" i="2"/>
  <c r="BZ1414" i="2"/>
  <c r="BZ1415" i="2"/>
  <c r="BU1430" i="2"/>
  <c r="BU1431" i="2"/>
  <c r="CI1438" i="2"/>
  <c r="CJ1438" i="2" s="1"/>
  <c r="BX1439" i="2"/>
  <c r="BX1440" i="2"/>
  <c r="CH1438" i="2"/>
  <c r="BZ1437" i="2"/>
  <c r="BW1454" i="2"/>
  <c r="BW1455" i="2"/>
  <c r="CI1465" i="2"/>
  <c r="CJ1465" i="2" s="1"/>
  <c r="BT1466" i="2"/>
  <c r="BT1467" i="2"/>
  <c r="CH1465" i="2"/>
  <c r="CI1490" i="2"/>
  <c r="CJ1490" i="2" s="1"/>
  <c r="BX1491" i="2"/>
  <c r="BX1492" i="2"/>
  <c r="CH1490" i="2"/>
  <c r="BY1521" i="2"/>
  <c r="BY1522" i="2"/>
  <c r="CA1563" i="2"/>
  <c r="CA1564" i="2"/>
  <c r="CI1535" i="2"/>
  <c r="CJ1535" i="2" s="1"/>
  <c r="CH1535" i="2"/>
  <c r="CI1559" i="2"/>
  <c r="CJ1559" i="2" s="1"/>
  <c r="CH1559" i="2"/>
  <c r="BZ1495" i="2"/>
  <c r="BR1572" i="2"/>
  <c r="BR1571" i="2"/>
  <c r="BM1580" i="2"/>
  <c r="BM1581" i="2"/>
  <c r="CI1585" i="2"/>
  <c r="CJ1585" i="2" s="1"/>
  <c r="BG1586" i="2"/>
  <c r="CH1585" i="2"/>
  <c r="BM1596" i="2"/>
  <c r="BL1580" i="2"/>
  <c r="BL1581" i="2"/>
  <c r="BI1589" i="2"/>
  <c r="BI1590" i="2"/>
  <c r="CI1602" i="2"/>
  <c r="CJ1602" i="2" s="1"/>
  <c r="BP1603" i="2"/>
  <c r="BP1604" i="2"/>
  <c r="CH1602" i="2"/>
  <c r="BQ1603" i="2"/>
  <c r="BQ1604" i="2"/>
  <c r="BO1625" i="2"/>
  <c r="BO1626" i="2"/>
  <c r="BR1629" i="2"/>
  <c r="BS1637" i="2"/>
  <c r="BS1638" i="2"/>
  <c r="BK1643" i="2"/>
  <c r="BK1644" i="2"/>
  <c r="BM1652" i="2"/>
  <c r="BM1653" i="2"/>
  <c r="CI1657" i="2"/>
  <c r="CJ1657" i="2" s="1"/>
  <c r="BG1658" i="2"/>
  <c r="BG1659" i="2"/>
  <c r="CH1657" i="2"/>
  <c r="BQ1662" i="2"/>
  <c r="CI1666" i="2"/>
  <c r="CJ1666" i="2" s="1"/>
  <c r="BG1667" i="2"/>
  <c r="BG1668" i="2"/>
  <c r="CH1666" i="2"/>
  <c r="BP1670" i="2"/>
  <c r="BP1671" i="2"/>
  <c r="CI1690" i="2"/>
  <c r="CJ1690" i="2" s="1"/>
  <c r="CH1690" i="2"/>
  <c r="BI1721" i="2"/>
  <c r="BI1722" i="2"/>
  <c r="CI1732" i="2"/>
  <c r="CJ1732" i="2" s="1"/>
  <c r="CH1732" i="2"/>
  <c r="BO1634" i="2"/>
  <c r="BO1635" i="2"/>
  <c r="CI1648" i="2"/>
  <c r="CJ1648" i="2" s="1"/>
  <c r="BG1649" i="2"/>
  <c r="BG1650" i="2"/>
  <c r="CH1648" i="2"/>
  <c r="BJ1661" i="2"/>
  <c r="BJ1662" i="2"/>
  <c r="BO1674" i="2"/>
  <c r="BM1700" i="2"/>
  <c r="BV1776" i="2"/>
  <c r="BV1777" i="2"/>
  <c r="BW1782" i="2"/>
  <c r="BW1783" i="2"/>
  <c r="BQ1789" i="2"/>
  <c r="BR1783" i="2"/>
  <c r="BS1798" i="2"/>
  <c r="BX1803" i="2"/>
  <c r="BX1804" i="2"/>
  <c r="BH1808" i="2"/>
  <c r="BH1809" i="2"/>
  <c r="BN1811" i="2"/>
  <c r="BN1812" i="2"/>
  <c r="CA1821" i="2"/>
  <c r="CC1829" i="2"/>
  <c r="CC1830" i="2"/>
  <c r="CA1842" i="2"/>
  <c r="CB1850" i="2"/>
  <c r="CB1851" i="2"/>
  <c r="CA1863" i="2"/>
  <c r="CB1872" i="2"/>
  <c r="CB1871" i="2"/>
  <c r="BY1883" i="2"/>
  <c r="BY1884" i="2"/>
  <c r="BY1820" i="2"/>
  <c r="BY1821" i="2"/>
  <c r="BZ1854" i="2"/>
  <c r="BY1890" i="2"/>
  <c r="BY1889" i="2"/>
  <c r="BR1904" i="2"/>
  <c r="BR1905" i="2"/>
  <c r="BT1916" i="2"/>
  <c r="BT1917" i="2"/>
  <c r="BX1920" i="2"/>
  <c r="BX1921" i="2"/>
  <c r="BV1929" i="2"/>
  <c r="BV1930" i="2"/>
  <c r="CB1938" i="2"/>
  <c r="CB1939" i="2"/>
  <c r="BC1949" i="2"/>
  <c r="BC1950" i="2"/>
  <c r="AY1950" i="2"/>
  <c r="BF1961" i="2"/>
  <c r="BF1962" i="2"/>
  <c r="CI1969" i="2"/>
  <c r="CJ1969" i="2" s="1"/>
  <c r="AX1971" i="2"/>
  <c r="AX1970" i="2"/>
  <c r="CH1969" i="2"/>
  <c r="BC1973" i="2"/>
  <c r="BC1974" i="2"/>
  <c r="BE1976" i="2"/>
  <c r="BE1977" i="2"/>
  <c r="BD1964" i="2"/>
  <c r="BD1965" i="2"/>
  <c r="BD1981" i="2"/>
  <c r="BD1980" i="2"/>
  <c r="AZ1983" i="2"/>
  <c r="AZ1984" i="2"/>
  <c r="BD1988" i="2"/>
  <c r="BD1987" i="2"/>
  <c r="BG2003" i="2"/>
  <c r="AZ2001" i="2"/>
  <c r="AZ2000" i="2"/>
  <c r="CA2014" i="2"/>
  <c r="CA2015" i="2"/>
  <c r="BZ2018" i="2"/>
  <c r="BZ2017" i="2"/>
  <c r="BU2025" i="2"/>
  <c r="BU2026" i="2"/>
  <c r="CC2028" i="2"/>
  <c r="CC2029" i="2"/>
  <c r="BR2034" i="2"/>
  <c r="BR2035" i="2"/>
  <c r="CA2038" i="2"/>
  <c r="CA2037" i="2"/>
  <c r="BQ2044" i="2"/>
  <c r="BQ2043" i="2"/>
  <c r="CB2029" i="2"/>
  <c r="BN2047" i="2"/>
  <c r="BN2048" i="2"/>
  <c r="BN2062" i="2"/>
  <c r="BN2063" i="2"/>
  <c r="BN2066" i="2"/>
  <c r="BN2065" i="2"/>
  <c r="CI2081" i="2"/>
  <c r="CJ2081" i="2" s="1"/>
  <c r="BT2082" i="2"/>
  <c r="BT2083" i="2"/>
  <c r="CH2081" i="2"/>
  <c r="CI2084" i="2"/>
  <c r="CJ2084" i="2" s="1"/>
  <c r="BT2085" i="2"/>
  <c r="BT2086" i="2"/>
  <c r="CH2084" i="2"/>
  <c r="BZ2103" i="2"/>
  <c r="BZ2104" i="2"/>
  <c r="BY2100" i="2"/>
  <c r="BY2101" i="2"/>
  <c r="BP2107" i="2"/>
  <c r="BP2108" i="2"/>
  <c r="BC2114" i="2"/>
  <c r="BC2115" i="2"/>
  <c r="BD2124" i="2"/>
  <c r="BD2125" i="2"/>
  <c r="CI2129" i="2"/>
  <c r="CJ2129" i="2" s="1"/>
  <c r="BG2130" i="2"/>
  <c r="BG2131" i="2"/>
  <c r="CH2129" i="2"/>
  <c r="CI2143" i="2"/>
  <c r="CJ2143" i="2" s="1"/>
  <c r="BK2144" i="2"/>
  <c r="BK2145" i="2"/>
  <c r="CH2143" i="2"/>
  <c r="BS2160" i="2"/>
  <c r="CI2346" i="2"/>
  <c r="CJ2346" i="2" s="1"/>
  <c r="CH2162" i="2"/>
  <c r="CI2162" i="2"/>
  <c r="CJ2162" i="2" s="1"/>
  <c r="CH2267" i="2"/>
  <c r="BS1589" i="2"/>
  <c r="BS1590" i="2"/>
  <c r="BS1812" i="2"/>
  <c r="AZ2003" i="2"/>
  <c r="BK2160" i="2"/>
  <c r="BK2159" i="2"/>
  <c r="BV1430" i="2"/>
  <c r="BV1431" i="2"/>
  <c r="CI1511" i="2"/>
  <c r="CJ1511" i="2" s="1"/>
  <c r="BX1512" i="2"/>
  <c r="BX1513" i="2"/>
  <c r="CH1511" i="2"/>
  <c r="BS1571" i="2"/>
  <c r="BS1572" i="2"/>
  <c r="BN1580" i="2"/>
  <c r="BN1581" i="2"/>
  <c r="BK1586" i="2"/>
  <c r="BN1596" i="2"/>
  <c r="BH1583" i="2"/>
  <c r="BH1584" i="2"/>
  <c r="BJ1589" i="2"/>
  <c r="BJ1590" i="2"/>
  <c r="BT1603" i="2"/>
  <c r="BT1604" i="2"/>
  <c r="BR1603" i="2"/>
  <c r="BR1604" i="2"/>
  <c r="BP1625" i="2"/>
  <c r="BP1626" i="2"/>
  <c r="BS1628" i="2"/>
  <c r="BS1629" i="2"/>
  <c r="CI1633" i="2"/>
  <c r="CJ1633" i="2" s="1"/>
  <c r="BK1634" i="2"/>
  <c r="BK1635" i="2"/>
  <c r="CH1633" i="2"/>
  <c r="BM1643" i="2"/>
  <c r="BM1644" i="2"/>
  <c r="BN1652" i="2"/>
  <c r="BN1653" i="2"/>
  <c r="BJ1658" i="2"/>
  <c r="BJ1659" i="2"/>
  <c r="BK1667" i="2"/>
  <c r="BK1668" i="2"/>
  <c r="BQ1671" i="2"/>
  <c r="CI1699" i="2"/>
  <c r="CJ1699" i="2" s="1"/>
  <c r="BK1700" i="2"/>
  <c r="CH1699" i="2"/>
  <c r="BJ1721" i="2"/>
  <c r="BJ1722" i="2"/>
  <c r="BQ1634" i="2"/>
  <c r="BQ1635" i="2"/>
  <c r="BH1649" i="2"/>
  <c r="BH1650" i="2"/>
  <c r="BM1661" i="2"/>
  <c r="BM1662" i="2"/>
  <c r="BR1674" i="2"/>
  <c r="BN1700" i="2"/>
  <c r="CI1778" i="2"/>
  <c r="CJ1778" i="2" s="1"/>
  <c r="BK1780" i="2"/>
  <c r="BK1779" i="2"/>
  <c r="CH1778" i="2"/>
  <c r="BX1782" i="2"/>
  <c r="BX1783" i="2"/>
  <c r="BR1789" i="2"/>
  <c r="BS1783" i="2"/>
  <c r="BT1797" i="2"/>
  <c r="BT1798" i="2"/>
  <c r="BY1804" i="2"/>
  <c r="BI1808" i="2"/>
  <c r="BI1809" i="2"/>
  <c r="BM1811" i="2"/>
  <c r="BM1812" i="2"/>
  <c r="CB1820" i="2"/>
  <c r="CB1821" i="2"/>
  <c r="CI1831" i="2"/>
  <c r="CJ1831" i="2" s="1"/>
  <c r="BX1832" i="2"/>
  <c r="BX1833" i="2"/>
  <c r="CH1831" i="2"/>
  <c r="CB1842" i="2"/>
  <c r="CB1841" i="2"/>
  <c r="CC1850" i="2"/>
  <c r="CC1851" i="2"/>
  <c r="CB1862" i="2"/>
  <c r="CB1863" i="2"/>
  <c r="CC1872" i="2"/>
  <c r="CC1871" i="2"/>
  <c r="BZ1884" i="2"/>
  <c r="BZ1821" i="2"/>
  <c r="BY1856" i="2"/>
  <c r="BY1857" i="2"/>
  <c r="BZ1890" i="2"/>
  <c r="BS1904" i="2"/>
  <c r="BS1905" i="2"/>
  <c r="BQ1895" i="2"/>
  <c r="BQ1896" i="2"/>
  <c r="CI1922" i="2"/>
  <c r="CJ1922" i="2" s="1"/>
  <c r="BT1923" i="2"/>
  <c r="BT1924" i="2"/>
  <c r="CH1922" i="2"/>
  <c r="CI1931" i="2"/>
  <c r="CJ1931" i="2" s="1"/>
  <c r="BX1932" i="2"/>
  <c r="BX1933" i="2"/>
  <c r="CH1931" i="2"/>
  <c r="CC1938" i="2"/>
  <c r="CC1939" i="2"/>
  <c r="BD1950" i="2"/>
  <c r="AZ1950" i="2"/>
  <c r="BA1971" i="2"/>
  <c r="BD1973" i="2"/>
  <c r="BD1974" i="2"/>
  <c r="BF1976" i="2"/>
  <c r="BF1977" i="2"/>
  <c r="BE1964" i="2"/>
  <c r="BE1965" i="2"/>
  <c r="BE1980" i="2"/>
  <c r="BE1981" i="2"/>
  <c r="CI1986" i="2"/>
  <c r="CJ1986" i="2" s="1"/>
  <c r="BC1987" i="2"/>
  <c r="BC1988" i="2"/>
  <c r="CH1986" i="2"/>
  <c r="CI2005" i="2"/>
  <c r="CJ2005" i="2" s="1"/>
  <c r="AX2006" i="2"/>
  <c r="AX2007" i="2"/>
  <c r="CH2005" i="2"/>
  <c r="BC2000" i="2"/>
  <c r="BC2001" i="2"/>
  <c r="CB2014" i="2"/>
  <c r="CB2015" i="2"/>
  <c r="CI2020" i="2"/>
  <c r="CJ2020" i="2" s="1"/>
  <c r="BT2021" i="2"/>
  <c r="BT2022" i="2"/>
  <c r="CH2020" i="2"/>
  <c r="BV2025" i="2"/>
  <c r="BV2026" i="2"/>
  <c r="CI2030" i="2"/>
  <c r="CJ2030" i="2" s="1"/>
  <c r="BP2031" i="2"/>
  <c r="BP2032" i="2"/>
  <c r="CH2030" i="2"/>
  <c r="BS2034" i="2"/>
  <c r="BS2035" i="2"/>
  <c r="CB2038" i="2"/>
  <c r="CB2037" i="2"/>
  <c r="BR2043" i="2"/>
  <c r="BR2044" i="2"/>
  <c r="BY2032" i="2"/>
  <c r="BO2047" i="2"/>
  <c r="BO2048" i="2"/>
  <c r="CC2053" i="2"/>
  <c r="CC2054" i="2"/>
  <c r="BO2062" i="2"/>
  <c r="BO2063" i="2"/>
  <c r="BO2065" i="2"/>
  <c r="BO2066" i="2"/>
  <c r="BW2082" i="2"/>
  <c r="BW2083" i="2"/>
  <c r="BW2085" i="2"/>
  <c r="BW2086" i="2"/>
  <c r="CA2104" i="2"/>
  <c r="BZ2100" i="2"/>
  <c r="BZ2101" i="2"/>
  <c r="BO2108" i="2"/>
  <c r="CI2116" i="2"/>
  <c r="CJ2116" i="2" s="1"/>
  <c r="AX2118" i="2"/>
  <c r="AX2117" i="2"/>
  <c r="CH2116" i="2"/>
  <c r="BE2124" i="2"/>
  <c r="BE2125" i="2"/>
  <c r="BH2130" i="2"/>
  <c r="BH2131" i="2"/>
  <c r="BL2145" i="2"/>
  <c r="BT2159" i="2"/>
  <c r="BT2160" i="2"/>
  <c r="CI2220" i="2"/>
  <c r="CJ2220" i="2" s="1"/>
  <c r="CH2220" i="2"/>
  <c r="CI2363" i="2"/>
  <c r="CJ2363" i="2" s="1"/>
  <c r="BZ1406" i="2"/>
  <c r="CC1566" i="2"/>
  <c r="CC1567" i="2"/>
  <c r="BM1586" i="2"/>
  <c r="BR1641" i="2"/>
  <c r="BJ1670" i="2"/>
  <c r="BJ1671" i="2"/>
  <c r="BP1782" i="2"/>
  <c r="BP1783" i="2"/>
  <c r="CB1859" i="2"/>
  <c r="CB1860" i="2"/>
  <c r="CA1936" i="2"/>
  <c r="BC2003" i="2"/>
  <c r="CC2059" i="2"/>
  <c r="CC2060" i="2"/>
  <c r="AY2118" i="2"/>
  <c r="AY2117" i="2"/>
  <c r="BZ1412" i="2"/>
  <c r="BY1436" i="2"/>
  <c r="BY1437" i="2"/>
  <c r="CA1414" i="2"/>
  <c r="CA1415" i="2"/>
  <c r="CI1456" i="2"/>
  <c r="CJ1456" i="2" s="1"/>
  <c r="BT1458" i="2"/>
  <c r="BT1457" i="2"/>
  <c r="CH1456" i="2"/>
  <c r="CC1563" i="2"/>
  <c r="CC1564" i="2"/>
  <c r="BT1571" i="2"/>
  <c r="BT1572" i="2"/>
  <c r="BO1580" i="2"/>
  <c r="BO1581" i="2"/>
  <c r="BP1586" i="2"/>
  <c r="BO1596" i="2"/>
  <c r="BI1583" i="2"/>
  <c r="BI1584" i="2"/>
  <c r="BL1590" i="2"/>
  <c r="BW1604" i="2"/>
  <c r="BS1603" i="2"/>
  <c r="BS1604" i="2"/>
  <c r="BQ1626" i="2"/>
  <c r="BP1635" i="2"/>
  <c r="BP1634" i="2"/>
  <c r="BO1643" i="2"/>
  <c r="BO1644" i="2"/>
  <c r="BK1649" i="2"/>
  <c r="BK1650" i="2"/>
  <c r="BO1652" i="2"/>
  <c r="BO1653" i="2"/>
  <c r="BK1658" i="2"/>
  <c r="BK1659" i="2"/>
  <c r="CI1663" i="2"/>
  <c r="CJ1663" i="2" s="1"/>
  <c r="BG1664" i="2"/>
  <c r="BG1665" i="2"/>
  <c r="CH1663" i="2"/>
  <c r="BL1667" i="2"/>
  <c r="BL1668" i="2"/>
  <c r="BP1700" i="2"/>
  <c r="BK1721" i="2"/>
  <c r="BK1722" i="2"/>
  <c r="BR1634" i="2"/>
  <c r="BR1635" i="2"/>
  <c r="BI1649" i="2"/>
  <c r="BI1650" i="2"/>
  <c r="BN1662" i="2"/>
  <c r="BN1661" i="2"/>
  <c r="BS1674" i="2"/>
  <c r="BO1700" i="2"/>
  <c r="BP1779" i="2"/>
  <c r="BP1780" i="2"/>
  <c r="BS1789" i="2"/>
  <c r="BV1782" i="2"/>
  <c r="BV1783" i="2"/>
  <c r="BU1797" i="2"/>
  <c r="BU1798" i="2"/>
  <c r="BZ1803" i="2"/>
  <c r="BZ1804" i="2"/>
  <c r="CI1810" i="2"/>
  <c r="CJ1810" i="2" s="1"/>
  <c r="BC1811" i="2"/>
  <c r="BC1812" i="2"/>
  <c r="CH1810" i="2"/>
  <c r="BL1811" i="2"/>
  <c r="BL1812" i="2"/>
  <c r="CC1820" i="2"/>
  <c r="CC1821" i="2"/>
  <c r="BZ1833" i="2"/>
  <c r="CC1841" i="2"/>
  <c r="CC1842" i="2"/>
  <c r="CI1852" i="2"/>
  <c r="CJ1852" i="2" s="1"/>
  <c r="BX1853" i="2"/>
  <c r="BX1854" i="2"/>
  <c r="CH1852" i="2"/>
  <c r="CC1862" i="2"/>
  <c r="CC1863" i="2"/>
  <c r="CI1873" i="2"/>
  <c r="CJ1873" i="2" s="1"/>
  <c r="BX1874" i="2"/>
  <c r="BX1875" i="2"/>
  <c r="CH1873" i="2"/>
  <c r="CB1883" i="2"/>
  <c r="CB1884" i="2"/>
  <c r="BY1823" i="2"/>
  <c r="BY1824" i="2"/>
  <c r="BZ1857" i="2"/>
  <c r="CA1890" i="2"/>
  <c r="BT1904" i="2"/>
  <c r="BT1905" i="2"/>
  <c r="BR1895" i="2"/>
  <c r="BR1896" i="2"/>
  <c r="BV1923" i="2"/>
  <c r="BV1924" i="2"/>
  <c r="BY1932" i="2"/>
  <c r="BY1933" i="2"/>
  <c r="CI1940" i="2"/>
  <c r="CJ1940" i="2" s="1"/>
  <c r="BX1941" i="2"/>
  <c r="BX1942" i="2"/>
  <c r="CH1940" i="2"/>
  <c r="BF1949" i="2"/>
  <c r="BF1950" i="2"/>
  <c r="BA1950" i="2"/>
  <c r="BB1971" i="2"/>
  <c r="BE1973" i="2"/>
  <c r="BE1974" i="2"/>
  <c r="BG1976" i="2"/>
  <c r="BG1977" i="2"/>
  <c r="BF1965" i="2"/>
  <c r="BF1964" i="2"/>
  <c r="BF1980" i="2"/>
  <c r="BF1981" i="2"/>
  <c r="BD1993" i="2"/>
  <c r="BD1994" i="2"/>
  <c r="AZ2007" i="2"/>
  <c r="AZ2006" i="2"/>
  <c r="BA2000" i="2"/>
  <c r="BA2001" i="2"/>
  <c r="CC2014" i="2"/>
  <c r="CC2015" i="2"/>
  <c r="BX2021" i="2"/>
  <c r="BX2022" i="2"/>
  <c r="BW2025" i="2"/>
  <c r="BW2026" i="2"/>
  <c r="BQ2031" i="2"/>
  <c r="BQ2032" i="2"/>
  <c r="BT2035" i="2"/>
  <c r="BT2034" i="2"/>
  <c r="CC2037" i="2"/>
  <c r="CC2038" i="2"/>
  <c r="BS2043" i="2"/>
  <c r="BS2044" i="2"/>
  <c r="BY2035" i="2"/>
  <c r="BP2047" i="2"/>
  <c r="BP2048" i="2"/>
  <c r="CI2055" i="2"/>
  <c r="CJ2055" i="2" s="1"/>
  <c r="BK2056" i="2"/>
  <c r="BK2057" i="2"/>
  <c r="CH2055" i="2"/>
  <c r="CC2056" i="2"/>
  <c r="CC2057" i="2"/>
  <c r="CB2051" i="2"/>
  <c r="BX2083" i="2"/>
  <c r="BX2082" i="2"/>
  <c r="BX2085" i="2"/>
  <c r="BX2086" i="2"/>
  <c r="CB2104" i="2"/>
  <c r="CA2101" i="2"/>
  <c r="BN2108" i="2"/>
  <c r="AZ2117" i="2"/>
  <c r="AZ2118" i="2"/>
  <c r="BF2124" i="2"/>
  <c r="BF2125" i="2"/>
  <c r="BI2130" i="2"/>
  <c r="BI2131" i="2"/>
  <c r="CI2138" i="2"/>
  <c r="CJ2138" i="2" s="1"/>
  <c r="AX2139" i="2"/>
  <c r="AX2140" i="2"/>
  <c r="CH2138" i="2"/>
  <c r="BM2145" i="2"/>
  <c r="CI2170" i="2"/>
  <c r="CJ2170" i="2" s="1"/>
  <c r="BG2171" i="2"/>
  <c r="CH2170" i="2"/>
  <c r="CI2168" i="2"/>
  <c r="CJ2168" i="2" s="1"/>
  <c r="CH2168" i="2"/>
  <c r="CB1409" i="2"/>
  <c r="CB1408" i="2"/>
  <c r="BY1518" i="2"/>
  <c r="BY1519" i="2"/>
  <c r="BO1637" i="2"/>
  <c r="BO1638" i="2"/>
  <c r="CI1726" i="2"/>
  <c r="CJ1726" i="2" s="1"/>
  <c r="CH1726" i="2"/>
  <c r="CA1800" i="2"/>
  <c r="CA1801" i="2"/>
  <c r="BZ1881" i="2"/>
  <c r="BN1964" i="2"/>
  <c r="BN1965" i="2"/>
  <c r="CA2041" i="2"/>
  <c r="BN2068" i="2"/>
  <c r="BN2069" i="2"/>
  <c r="CI2113" i="2"/>
  <c r="CJ2113" i="2" s="1"/>
  <c r="AX2114" i="2"/>
  <c r="AX2115" i="2"/>
  <c r="CH2113" i="2"/>
  <c r="CC1483" i="2"/>
  <c r="CC1482" i="2"/>
  <c r="CB1439" i="2"/>
  <c r="CB1440" i="2"/>
  <c r="BU1466" i="2"/>
  <c r="BU1467" i="2"/>
  <c r="CB1563" i="2"/>
  <c r="CB1564" i="2"/>
  <c r="BW1430" i="2"/>
  <c r="BW1431" i="2"/>
  <c r="CI1499" i="2"/>
  <c r="CJ1499" i="2" s="1"/>
  <c r="CH1499" i="2"/>
  <c r="BU1458" i="2"/>
  <c r="BU1457" i="2"/>
  <c r="CI1526" i="2"/>
  <c r="CJ1526" i="2" s="1"/>
  <c r="CH1526" i="2"/>
  <c r="BJ1584" i="2"/>
  <c r="BJ1583" i="2"/>
  <c r="BX1603" i="2"/>
  <c r="BX1604" i="2"/>
  <c r="BU1603" i="2"/>
  <c r="BU1604" i="2"/>
  <c r="BR1626" i="2"/>
  <c r="BP1643" i="2"/>
  <c r="BP1644" i="2"/>
  <c r="BN1649" i="2"/>
  <c r="BN1650" i="2"/>
  <c r="BP1652" i="2"/>
  <c r="BP1653" i="2"/>
  <c r="BL1659" i="2"/>
  <c r="BL1658" i="2"/>
  <c r="BH1664" i="2"/>
  <c r="BH1665" i="2"/>
  <c r="BN1667" i="2"/>
  <c r="BN1668" i="2"/>
  <c r="CI1723" i="2"/>
  <c r="CJ1723" i="2" s="1"/>
  <c r="BG1725" i="2"/>
  <c r="BG1724" i="2"/>
  <c r="CH1723" i="2"/>
  <c r="CI1738" i="2"/>
  <c r="CJ1738" i="2" s="1"/>
  <c r="CH1738" i="2"/>
  <c r="BL1637" i="2"/>
  <c r="BL1638" i="2"/>
  <c r="BJ1649" i="2"/>
  <c r="BJ1650" i="2"/>
  <c r="BO1662" i="2"/>
  <c r="BH1721" i="2"/>
  <c r="BH1722" i="2"/>
  <c r="CI1775" i="2"/>
  <c r="CJ1775" i="2" s="1"/>
  <c r="BK1776" i="2"/>
  <c r="BK1777" i="2"/>
  <c r="CH1775" i="2"/>
  <c r="BT1779" i="2"/>
  <c r="BT1780" i="2"/>
  <c r="BT1789" i="2"/>
  <c r="BT1788" i="2"/>
  <c r="BV1797" i="2"/>
  <c r="BV1798" i="2"/>
  <c r="CA1803" i="2"/>
  <c r="CA1804" i="2"/>
  <c r="BD1811" i="2"/>
  <c r="BD1812" i="2"/>
  <c r="BJ1811" i="2"/>
  <c r="BJ1812" i="2"/>
  <c r="CI1822" i="2"/>
  <c r="CJ1822" i="2" s="1"/>
  <c r="BX1823" i="2"/>
  <c r="BX1824" i="2"/>
  <c r="CH1822" i="2"/>
  <c r="CA1833" i="2"/>
  <c r="CI1843" i="2"/>
  <c r="CJ1843" i="2" s="1"/>
  <c r="BX1844" i="2"/>
  <c r="BX1845" i="2"/>
  <c r="CH1843" i="2"/>
  <c r="CA1854" i="2"/>
  <c r="CI1864" i="2"/>
  <c r="CJ1864" i="2" s="1"/>
  <c r="BX1865" i="2"/>
  <c r="BX1866" i="2"/>
  <c r="CH1864" i="2"/>
  <c r="BY1874" i="2"/>
  <c r="BY1875" i="2"/>
  <c r="CC1883" i="2"/>
  <c r="CC1884" i="2"/>
  <c r="BZ1824" i="2"/>
  <c r="BY1859" i="2"/>
  <c r="BY1860" i="2"/>
  <c r="BZ1893" i="2"/>
  <c r="CI1906" i="2"/>
  <c r="CJ1906" i="2" s="1"/>
  <c r="BP1908" i="2"/>
  <c r="BP1907" i="2"/>
  <c r="CH1906" i="2"/>
  <c r="BQ1898" i="2"/>
  <c r="BQ1899" i="2"/>
  <c r="BW1923" i="2"/>
  <c r="BW1924" i="2"/>
  <c r="BZ1933" i="2"/>
  <c r="BY1941" i="2"/>
  <c r="BY1942" i="2"/>
  <c r="BG1949" i="2"/>
  <c r="BG1950" i="2"/>
  <c r="BB1950" i="2"/>
  <c r="CI1957" i="2"/>
  <c r="CJ1957" i="2" s="1"/>
  <c r="CH1957" i="2"/>
  <c r="BC1970" i="2"/>
  <c r="BC1971" i="2"/>
  <c r="BF1973" i="2"/>
  <c r="BF1974" i="2"/>
  <c r="BH1976" i="2"/>
  <c r="BH1977" i="2"/>
  <c r="BG1964" i="2"/>
  <c r="BG1965" i="2"/>
  <c r="BG1980" i="2"/>
  <c r="BG1981" i="2"/>
  <c r="BA2006" i="2"/>
  <c r="BA2007" i="2"/>
  <c r="CI2010" i="2"/>
  <c r="CJ2010" i="2" s="1"/>
  <c r="BT2011" i="2"/>
  <c r="BT2012" i="2"/>
  <c r="CH2010" i="2"/>
  <c r="CI2016" i="2"/>
  <c r="CJ2016" i="2" s="1"/>
  <c r="BT2017" i="2"/>
  <c r="BT2018" i="2"/>
  <c r="CH2016" i="2"/>
  <c r="CC2021" i="2"/>
  <c r="CC2022" i="2"/>
  <c r="BX2025" i="2"/>
  <c r="BX2026" i="2"/>
  <c r="BR2032" i="2"/>
  <c r="BR2031" i="2"/>
  <c r="BU2034" i="2"/>
  <c r="BU2035" i="2"/>
  <c r="CI2039" i="2"/>
  <c r="CJ2039" i="2" s="1"/>
  <c r="BP2040" i="2"/>
  <c r="BP2041" i="2"/>
  <c r="CH2039" i="2"/>
  <c r="BT2043" i="2"/>
  <c r="BT2044" i="2"/>
  <c r="BZ2035" i="2"/>
  <c r="BL2056" i="2"/>
  <c r="BL2057" i="2"/>
  <c r="CI2058" i="2"/>
  <c r="CJ2058" i="2" s="1"/>
  <c r="BK2059" i="2"/>
  <c r="BK2060" i="2"/>
  <c r="CH2058" i="2"/>
  <c r="CB2069" i="2"/>
  <c r="BY2082" i="2"/>
  <c r="BY2083" i="2"/>
  <c r="CI2087" i="2"/>
  <c r="CJ2087" i="2" s="1"/>
  <c r="BT2088" i="2"/>
  <c r="BT2089" i="2"/>
  <c r="CH2087" i="2"/>
  <c r="CC2103" i="2"/>
  <c r="CC2104" i="2"/>
  <c r="BY2103" i="2"/>
  <c r="BY2104" i="2"/>
  <c r="BM2108" i="2"/>
  <c r="BA2118" i="2"/>
  <c r="BG2125" i="2"/>
  <c r="BG2124" i="2"/>
  <c r="AY2139" i="2"/>
  <c r="AY2140" i="2"/>
  <c r="BN2145" i="2"/>
  <c r="BK2171" i="2"/>
  <c r="CH2266" i="2"/>
  <c r="CI2266" i="2"/>
  <c r="CJ2266" i="2" s="1"/>
  <c r="BU1600" i="2"/>
  <c r="BL1782" i="2"/>
  <c r="BL1783" i="2"/>
  <c r="CI1870" i="2"/>
  <c r="CJ1870" i="2" s="1"/>
  <c r="BX1871" i="2"/>
  <c r="BX1872" i="2"/>
  <c r="CH1870" i="2"/>
  <c r="CI1937" i="2"/>
  <c r="CJ1937" i="2" s="1"/>
  <c r="BX1939" i="2"/>
  <c r="BX1938" i="2"/>
  <c r="CH1937" i="2"/>
  <c r="AY1974" i="2"/>
  <c r="BV2038" i="2"/>
  <c r="CI2135" i="2"/>
  <c r="CJ2135" i="2" s="1"/>
  <c r="CH2135" i="2"/>
  <c r="BY1414" i="2"/>
  <c r="BY1415" i="2"/>
  <c r="BX1463" i="2"/>
  <c r="BX1464" i="2"/>
  <c r="CC1411" i="2"/>
  <c r="CC1412" i="2"/>
  <c r="BY1439" i="2"/>
  <c r="BY1440" i="2"/>
  <c r="BZ1522" i="2"/>
  <c r="CI1413" i="2"/>
  <c r="CJ1413" i="2" s="1"/>
  <c r="BX1414" i="2"/>
  <c r="BX1415" i="2"/>
  <c r="CH1413" i="2"/>
  <c r="CC1439" i="2"/>
  <c r="CC1440" i="2"/>
  <c r="CI1475" i="2"/>
  <c r="CJ1475" i="2" s="1"/>
  <c r="BX1476" i="2"/>
  <c r="BX1477" i="2"/>
  <c r="CH1475" i="2"/>
  <c r="BY1512" i="2"/>
  <c r="BY1513" i="2"/>
  <c r="BX1430" i="2"/>
  <c r="BX1431" i="2"/>
  <c r="CA1439" i="2"/>
  <c r="CA1440" i="2"/>
  <c r="CA1477" i="2"/>
  <c r="BP1580" i="2"/>
  <c r="BP1581" i="2"/>
  <c r="BM1590" i="2"/>
  <c r="CC1414" i="2"/>
  <c r="CC1415" i="2"/>
  <c r="CA1418" i="2"/>
  <c r="BQ1424" i="2"/>
  <c r="BQ1425" i="2"/>
  <c r="CB1442" i="2"/>
  <c r="CB1443" i="2"/>
  <c r="BY1442" i="2"/>
  <c r="BY1443" i="2"/>
  <c r="BV1458" i="2"/>
  <c r="BV1457" i="2"/>
  <c r="BX1466" i="2"/>
  <c r="BX1467" i="2"/>
  <c r="CB1477" i="2"/>
  <c r="CI1493" i="2"/>
  <c r="CJ1493" i="2" s="1"/>
  <c r="BX1494" i="2"/>
  <c r="BX1495" i="2"/>
  <c r="CH1493" i="2"/>
  <c r="CC1512" i="2"/>
  <c r="CC1513" i="2"/>
  <c r="BY1524" i="2"/>
  <c r="BY1525" i="2"/>
  <c r="CI1538" i="2"/>
  <c r="CJ1538" i="2" s="1"/>
  <c r="CH1538" i="2"/>
  <c r="BQ1580" i="2"/>
  <c r="BQ1581" i="2"/>
  <c r="BQ1596" i="2"/>
  <c r="BM1584" i="2"/>
  <c r="BN1590" i="2"/>
  <c r="CI1605" i="2"/>
  <c r="CJ1605" i="2" s="1"/>
  <c r="BP1606" i="2"/>
  <c r="BP1607" i="2"/>
  <c r="CH1605" i="2"/>
  <c r="BS1625" i="2"/>
  <c r="BS1626" i="2"/>
  <c r="CI1639" i="2"/>
  <c r="CJ1639" i="2" s="1"/>
  <c r="BG1641" i="2"/>
  <c r="BG1640" i="2"/>
  <c r="CH1639" i="2"/>
  <c r="BQ1644" i="2"/>
  <c r="BO1649" i="2"/>
  <c r="BO1650" i="2"/>
  <c r="BQ1652" i="2"/>
  <c r="BQ1653" i="2"/>
  <c r="BM1658" i="2"/>
  <c r="BM1659" i="2"/>
  <c r="BI1664" i="2"/>
  <c r="BI1665" i="2"/>
  <c r="BO1667" i="2"/>
  <c r="BO1668" i="2"/>
  <c r="BT1700" i="2"/>
  <c r="CI1717" i="2"/>
  <c r="CJ1717" i="2" s="1"/>
  <c r="CH1717" i="2"/>
  <c r="BK1724" i="2"/>
  <c r="BK1725" i="2"/>
  <c r="CI1762" i="2"/>
  <c r="CJ1762" i="2" s="1"/>
  <c r="CH1762" i="2"/>
  <c r="BH1641" i="2"/>
  <c r="BH1640" i="2"/>
  <c r="BL1649" i="2"/>
  <c r="BL1650" i="2"/>
  <c r="BH1724" i="2"/>
  <c r="BH1725" i="2"/>
  <c r="BP1776" i="2"/>
  <c r="BP1777" i="2"/>
  <c r="BX1779" i="2"/>
  <c r="BX1780" i="2"/>
  <c r="BU1789" i="2"/>
  <c r="BU1788" i="2"/>
  <c r="BW1797" i="2"/>
  <c r="BW1798" i="2"/>
  <c r="CB1803" i="2"/>
  <c r="CB1804" i="2"/>
  <c r="BE1811" i="2"/>
  <c r="BE1812" i="2"/>
  <c r="CI1813" i="2"/>
  <c r="CJ1813" i="2" s="1"/>
  <c r="BT1814" i="2"/>
  <c r="BT1815" i="2"/>
  <c r="CH1813" i="2"/>
  <c r="CA1824" i="2"/>
  <c r="CB1832" i="2"/>
  <c r="CB1833" i="2"/>
  <c r="BY1844" i="2"/>
  <c r="BY1845" i="2"/>
  <c r="CB1853" i="2"/>
  <c r="CB1854" i="2"/>
  <c r="BZ1866" i="2"/>
  <c r="CB1874" i="2"/>
  <c r="CB1875" i="2"/>
  <c r="CI1885" i="2"/>
  <c r="CJ1885" i="2" s="1"/>
  <c r="BX1886" i="2"/>
  <c r="BX1887" i="2"/>
  <c r="CH1885" i="2"/>
  <c r="BY1826" i="2"/>
  <c r="BY1827" i="2"/>
  <c r="BZ1860" i="2"/>
  <c r="CA1893" i="2"/>
  <c r="BS1907" i="2"/>
  <c r="BS1908" i="2"/>
  <c r="BQ1901" i="2"/>
  <c r="BQ1902" i="2"/>
  <c r="BX1923" i="2"/>
  <c r="BX1924" i="2"/>
  <c r="CA1933" i="2"/>
  <c r="CB1941" i="2"/>
  <c r="CB1942" i="2"/>
  <c r="BH1949" i="2"/>
  <c r="BH1950" i="2"/>
  <c r="BE1949" i="2"/>
  <c r="BE1950" i="2"/>
  <c r="CI1966" i="2"/>
  <c r="CJ1966" i="2" s="1"/>
  <c r="AX1967" i="2"/>
  <c r="AX1968" i="2"/>
  <c r="CH1966" i="2"/>
  <c r="BD1970" i="2"/>
  <c r="BD1971" i="2"/>
  <c r="BG1973" i="2"/>
  <c r="BG1974" i="2"/>
  <c r="BI1976" i="2"/>
  <c r="BI1977" i="2"/>
  <c r="BH1964" i="2"/>
  <c r="BH1965" i="2"/>
  <c r="CI1982" i="2"/>
  <c r="CJ1982" i="2" s="1"/>
  <c r="AX1983" i="2"/>
  <c r="AX1984" i="2"/>
  <c r="CH1982" i="2"/>
  <c r="CI1989" i="2"/>
  <c r="CJ1989" i="2" s="1"/>
  <c r="BC1990" i="2"/>
  <c r="BC1991" i="2"/>
  <c r="CH1989" i="2"/>
  <c r="BD1996" i="2"/>
  <c r="BD1997" i="2"/>
  <c r="BB2006" i="2"/>
  <c r="BB2007" i="2"/>
  <c r="BU2011" i="2"/>
  <c r="BU2012" i="2"/>
  <c r="BX2017" i="2"/>
  <c r="BX2018" i="2"/>
  <c r="BZ2021" i="2"/>
  <c r="BZ2022" i="2"/>
  <c r="CA2026" i="2"/>
  <c r="BS2031" i="2"/>
  <c r="BS2032" i="2"/>
  <c r="BX2034" i="2"/>
  <c r="BX2035" i="2"/>
  <c r="BQ2040" i="2"/>
  <c r="BQ2041" i="2"/>
  <c r="BU2043" i="2"/>
  <c r="BU2044" i="2"/>
  <c r="CA2035" i="2"/>
  <c r="BM2056" i="2"/>
  <c r="BM2057" i="2"/>
  <c r="BL2059" i="2"/>
  <c r="BL2060" i="2"/>
  <c r="CB2075" i="2"/>
  <c r="BZ2082" i="2"/>
  <c r="BZ2083" i="2"/>
  <c r="BW2088" i="2"/>
  <c r="BW2089" i="2"/>
  <c r="BU2082" i="2"/>
  <c r="BU2083" i="2"/>
  <c r="CI2106" i="2"/>
  <c r="CJ2106" i="2" s="1"/>
  <c r="AX2107" i="2"/>
  <c r="AX2108" i="2"/>
  <c r="CH2106" i="2"/>
  <c r="BL2108" i="2"/>
  <c r="BB2118" i="2"/>
  <c r="BH2124" i="2"/>
  <c r="BH2125" i="2"/>
  <c r="AZ2139" i="2"/>
  <c r="AZ2140" i="2"/>
  <c r="BO2145" i="2"/>
  <c r="BD2154" i="2"/>
  <c r="CI2362" i="2"/>
  <c r="CJ2362" i="2" s="1"/>
  <c r="CI2316" i="2"/>
  <c r="CJ2316" i="2" s="1"/>
  <c r="CH2316" i="2"/>
  <c r="CI2215" i="2"/>
  <c r="CJ2215" i="2" s="1"/>
  <c r="CB1521" i="2"/>
  <c r="CB1522" i="2"/>
  <c r="CI1624" i="2"/>
  <c r="CJ1624" i="2" s="1"/>
  <c r="BK1625" i="2"/>
  <c r="BK1626" i="2"/>
  <c r="CH1624" i="2"/>
  <c r="CI1672" i="2"/>
  <c r="CJ1672" i="2" s="1"/>
  <c r="BK1673" i="2"/>
  <c r="BK1674" i="2"/>
  <c r="CH1672" i="2"/>
  <c r="BM1789" i="2"/>
  <c r="BM1788" i="2"/>
  <c r="CA1839" i="2"/>
  <c r="BT1914" i="2"/>
  <c r="BT1913" i="2"/>
  <c r="CI1972" i="2"/>
  <c r="CJ1972" i="2" s="1"/>
  <c r="AX1973" i="2"/>
  <c r="AX1974" i="2"/>
  <c r="BU2028" i="2"/>
  <c r="BU2029" i="2"/>
  <c r="CI1410" i="2"/>
  <c r="CJ1410" i="2" s="1"/>
  <c r="BX1411" i="2"/>
  <c r="BX1412" i="2"/>
  <c r="CH1410" i="2"/>
  <c r="CI1429" i="2"/>
  <c r="CJ1429" i="2" s="1"/>
  <c r="BT1430" i="2"/>
  <c r="BT1431" i="2"/>
  <c r="CH1429" i="2"/>
  <c r="BX1454" i="2"/>
  <c r="BX1455" i="2"/>
  <c r="CA1492" i="2"/>
  <c r="BZ1418" i="2"/>
  <c r="BZ1439" i="2"/>
  <c r="BZ1440" i="2"/>
  <c r="BV1466" i="2"/>
  <c r="BV1467" i="2"/>
  <c r="CB1492" i="2"/>
  <c r="CC1521" i="2"/>
  <c r="CC1522" i="2"/>
  <c r="CI1547" i="2"/>
  <c r="CJ1547" i="2" s="1"/>
  <c r="CH1547" i="2"/>
  <c r="CB1414" i="2"/>
  <c r="CB1415" i="2"/>
  <c r="BY1417" i="2"/>
  <c r="BY1418" i="2"/>
  <c r="CI1441" i="2"/>
  <c r="CJ1441" i="2" s="1"/>
  <c r="BX1442" i="2"/>
  <c r="BX1443" i="2"/>
  <c r="CH1441" i="2"/>
  <c r="BW1466" i="2"/>
  <c r="BW1467" i="2"/>
  <c r="CC1491" i="2"/>
  <c r="CC1492" i="2"/>
  <c r="CB1513" i="2"/>
  <c r="CI1523" i="2"/>
  <c r="CJ1523" i="2" s="1"/>
  <c r="BX1525" i="2"/>
  <c r="BX1524" i="2"/>
  <c r="CH1523" i="2"/>
  <c r="BP1595" i="2"/>
  <c r="BP1596" i="2"/>
  <c r="BS1635" i="2"/>
  <c r="CI1416" i="2"/>
  <c r="CJ1416" i="2" s="1"/>
  <c r="BX1417" i="2"/>
  <c r="BX1418" i="2"/>
  <c r="CH1416" i="2"/>
  <c r="CA1420" i="2"/>
  <c r="CA1421" i="2"/>
  <c r="BR1424" i="2"/>
  <c r="BR1425" i="2"/>
  <c r="CC1442" i="2"/>
  <c r="CC1443" i="2"/>
  <c r="BZ1442" i="2"/>
  <c r="BZ1443" i="2"/>
  <c r="BW1458" i="2"/>
  <c r="BW1457" i="2"/>
  <c r="BU1454" i="2"/>
  <c r="BU1455" i="2"/>
  <c r="CC1476" i="2"/>
  <c r="CC1477" i="2"/>
  <c r="CA1495" i="2"/>
  <c r="CI1502" i="2"/>
  <c r="CJ1502" i="2" s="1"/>
  <c r="CH1502" i="2"/>
  <c r="CI1514" i="2"/>
  <c r="CJ1514" i="2" s="1"/>
  <c r="BX1515" i="2"/>
  <c r="BX1516" i="2"/>
  <c r="CH1514" i="2"/>
  <c r="BZ1525" i="2"/>
  <c r="BY1477" i="2"/>
  <c r="BY1476" i="2"/>
  <c r="BR1580" i="2"/>
  <c r="BR1581" i="2"/>
  <c r="BT1586" i="2"/>
  <c r="BR1596" i="2"/>
  <c r="BN1584" i="2"/>
  <c r="BT1606" i="2"/>
  <c r="BT1607" i="2"/>
  <c r="BK1641" i="2"/>
  <c r="BK1640" i="2"/>
  <c r="BP1649" i="2"/>
  <c r="BP1650" i="2"/>
  <c r="BN1658" i="2"/>
  <c r="BN1659" i="2"/>
  <c r="BJ1664" i="2"/>
  <c r="BJ1665" i="2"/>
  <c r="BP1667" i="2"/>
  <c r="BP1668" i="2"/>
  <c r="BP1673" i="2"/>
  <c r="BP1674" i="2"/>
  <c r="CI1696" i="2"/>
  <c r="CJ1696" i="2" s="1"/>
  <c r="CH1696" i="2"/>
  <c r="BN1724" i="2"/>
  <c r="BN1725" i="2"/>
  <c r="CI1753" i="2"/>
  <c r="CJ1753" i="2" s="1"/>
  <c r="CH1753" i="2"/>
  <c r="CI1771" i="2"/>
  <c r="CJ1771" i="2" s="1"/>
  <c r="CH1771" i="2"/>
  <c r="BI1641" i="2"/>
  <c r="BI1640" i="2"/>
  <c r="BM1649" i="2"/>
  <c r="BM1650" i="2"/>
  <c r="BL1703" i="2"/>
  <c r="BL1704" i="2"/>
  <c r="BI1724" i="2"/>
  <c r="BI1725" i="2"/>
  <c r="BQ1776" i="2"/>
  <c r="BQ1777" i="2"/>
  <c r="BQ1779" i="2"/>
  <c r="BQ1780" i="2"/>
  <c r="BV1788" i="2"/>
  <c r="BV1789" i="2"/>
  <c r="BX1797" i="2"/>
  <c r="BX1798" i="2"/>
  <c r="CC1803" i="2"/>
  <c r="CC1804" i="2"/>
  <c r="BF1811" i="2"/>
  <c r="BF1812" i="2"/>
  <c r="BU1814" i="2"/>
  <c r="BU1815" i="2"/>
  <c r="CB1823" i="2"/>
  <c r="CB1824" i="2"/>
  <c r="CC1832" i="2"/>
  <c r="CC1833" i="2"/>
  <c r="BZ1845" i="2"/>
  <c r="CC1853" i="2"/>
  <c r="CC1854" i="2"/>
  <c r="CA1866" i="2"/>
  <c r="CC1874" i="2"/>
  <c r="CC1875" i="2"/>
  <c r="BY1886" i="2"/>
  <c r="BY1887" i="2"/>
  <c r="BZ1827" i="2"/>
  <c r="BY1862" i="2"/>
  <c r="BY1863" i="2"/>
  <c r="CI1894" i="2"/>
  <c r="CJ1894" i="2" s="1"/>
  <c r="BP1896" i="2"/>
  <c r="BP1895" i="2"/>
  <c r="CH1894" i="2"/>
  <c r="BT1908" i="2"/>
  <c r="BT1907" i="2"/>
  <c r="BR1901" i="2"/>
  <c r="BR1902" i="2"/>
  <c r="CI1925" i="2"/>
  <c r="CJ1925" i="2" s="1"/>
  <c r="BT1926" i="2"/>
  <c r="BT1927" i="2"/>
  <c r="CH1925" i="2"/>
  <c r="CB1932" i="2"/>
  <c r="CB1933" i="2"/>
  <c r="CC1941" i="2"/>
  <c r="CC1942" i="2"/>
  <c r="BI1949" i="2"/>
  <c r="BI1950" i="2"/>
  <c r="AY1953" i="2"/>
  <c r="BA1967" i="2"/>
  <c r="BA1968" i="2"/>
  <c r="BE1970" i="2"/>
  <c r="BE1971" i="2"/>
  <c r="BH1973" i="2"/>
  <c r="BH1974" i="2"/>
  <c r="BJ1976" i="2"/>
  <c r="BJ1977" i="2"/>
  <c r="BA1984" i="2"/>
  <c r="BD1990" i="2"/>
  <c r="BD1991" i="2"/>
  <c r="CI1999" i="2"/>
  <c r="CJ1999" i="2" s="1"/>
  <c r="AX2000" i="2"/>
  <c r="AX2001" i="2"/>
  <c r="CH1999" i="2"/>
  <c r="BC2006" i="2"/>
  <c r="BC2007" i="2"/>
  <c r="BX2011" i="2"/>
  <c r="BX2012" i="2"/>
  <c r="BY2017" i="2"/>
  <c r="BY2018" i="2"/>
  <c r="CA2021" i="2"/>
  <c r="CA2022" i="2"/>
  <c r="CB2026" i="2"/>
  <c r="BT2031" i="2"/>
  <c r="BT2032" i="2"/>
  <c r="CC2034" i="2"/>
  <c r="CC2035" i="2"/>
  <c r="BR2040" i="2"/>
  <c r="BR2041" i="2"/>
  <c r="BV2043" i="2"/>
  <c r="BV2044" i="2"/>
  <c r="CB2035" i="2"/>
  <c r="CC2050" i="2"/>
  <c r="CC2051" i="2"/>
  <c r="BN2056" i="2"/>
  <c r="BN2057" i="2"/>
  <c r="BM2059" i="2"/>
  <c r="BM2060" i="2"/>
  <c r="CA2082" i="2"/>
  <c r="CA2083" i="2"/>
  <c r="BX2088" i="2"/>
  <c r="BX2089" i="2"/>
  <c r="BV2082" i="2"/>
  <c r="BV2083" i="2"/>
  <c r="AY2107" i="2"/>
  <c r="AY2108" i="2"/>
  <c r="AZ2107" i="2"/>
  <c r="AZ2108" i="2"/>
  <c r="BC2117" i="2"/>
  <c r="BC2118" i="2"/>
  <c r="BI2125" i="2"/>
  <c r="BA2140" i="2"/>
  <c r="BA2139" i="2"/>
  <c r="BP2144" i="2"/>
  <c r="BP2145" i="2"/>
  <c r="BE2154" i="2"/>
  <c r="BQ2171" i="2"/>
  <c r="CI2261" i="2"/>
  <c r="CJ2261" i="2" s="1"/>
  <c r="CH2261" i="2"/>
  <c r="BQ1584" i="2"/>
  <c r="BL1776" i="2"/>
  <c r="BL1777" i="2"/>
  <c r="CA1818" i="2"/>
  <c r="CI1891" i="2"/>
  <c r="CJ1891" i="2" s="1"/>
  <c r="BX1892" i="2"/>
  <c r="BX1893" i="2"/>
  <c r="CH1891" i="2"/>
  <c r="CI1900" i="2"/>
  <c r="CJ1900" i="2" s="1"/>
  <c r="BP1901" i="2"/>
  <c r="BP1902" i="2"/>
  <c r="CH1900" i="2"/>
  <c r="BD1956" i="2"/>
  <c r="AY1980" i="2"/>
  <c r="AY1981" i="2"/>
  <c r="CB2032" i="2"/>
  <c r="BZ2097" i="2"/>
  <c r="BZ2098" i="2"/>
  <c r="BU2094" i="2"/>
  <c r="BU2095" i="2"/>
  <c r="CI2132" i="2"/>
  <c r="CJ2132" i="2" s="1"/>
  <c r="BG2133" i="2"/>
  <c r="BG2134" i="2"/>
  <c r="CH2132" i="2"/>
  <c r="CB1417" i="2"/>
  <c r="CB1418" i="2"/>
  <c r="BZ1420" i="2"/>
  <c r="BZ1421" i="2"/>
  <c r="CI1444" i="2"/>
  <c r="CJ1444" i="2" s="1"/>
  <c r="BX1445" i="2"/>
  <c r="BX1446" i="2"/>
  <c r="CH1444" i="2"/>
  <c r="CA1442" i="2"/>
  <c r="CA1443" i="2"/>
  <c r="BX1458" i="2"/>
  <c r="BX1457" i="2"/>
  <c r="BV1454" i="2"/>
  <c r="BV1455" i="2"/>
  <c r="CI1478" i="2"/>
  <c r="CJ1478" i="2" s="1"/>
  <c r="BX1479" i="2"/>
  <c r="BX1480" i="2"/>
  <c r="CH1478" i="2"/>
  <c r="CB1494" i="2"/>
  <c r="CB1495" i="2"/>
  <c r="BY1515" i="2"/>
  <c r="BY1516" i="2"/>
  <c r="CC1524" i="2"/>
  <c r="CC1525" i="2"/>
  <c r="CI1550" i="2"/>
  <c r="CJ1550" i="2" s="1"/>
  <c r="CH1550" i="2"/>
  <c r="BZ1476" i="2"/>
  <c r="BZ1477" i="2"/>
  <c r="BS1581" i="2"/>
  <c r="BS1580" i="2"/>
  <c r="CI1588" i="2"/>
  <c r="CJ1588" i="2" s="1"/>
  <c r="BG1589" i="2"/>
  <c r="BG1590" i="2"/>
  <c r="CH1588" i="2"/>
  <c r="BS1595" i="2"/>
  <c r="BS1596" i="2"/>
  <c r="BO1584" i="2"/>
  <c r="BI1595" i="2"/>
  <c r="BI1596" i="2"/>
  <c r="BU1606" i="2"/>
  <c r="BU1607" i="2"/>
  <c r="BQ1607" i="2"/>
  <c r="BL1641" i="2"/>
  <c r="BL1640" i="2"/>
  <c r="BQ1649" i="2"/>
  <c r="BQ1650" i="2"/>
  <c r="BO1658" i="2"/>
  <c r="BO1659" i="2"/>
  <c r="BK1664" i="2"/>
  <c r="BK1665" i="2"/>
  <c r="BQ1668" i="2"/>
  <c r="BQ1674" i="2"/>
  <c r="BO1725" i="2"/>
  <c r="CI1729" i="2"/>
  <c r="CJ1729" i="2" s="1"/>
  <c r="CH1729" i="2"/>
  <c r="BJ1641" i="2"/>
  <c r="BJ1640" i="2"/>
  <c r="BH1655" i="2"/>
  <c r="BH1656" i="2"/>
  <c r="BH1667" i="2"/>
  <c r="BH1668" i="2"/>
  <c r="BM1703" i="2"/>
  <c r="BM1704" i="2"/>
  <c r="BJ1724" i="2"/>
  <c r="BJ1725" i="2"/>
  <c r="BR1776" i="2"/>
  <c r="BR1777" i="2"/>
  <c r="BR1779" i="2"/>
  <c r="BR1780" i="2"/>
  <c r="BW1789" i="2"/>
  <c r="BW1788" i="2"/>
  <c r="BU1800" i="2"/>
  <c r="BU1801" i="2"/>
  <c r="BG1811" i="2"/>
  <c r="BG1812" i="2"/>
  <c r="BV1814" i="2"/>
  <c r="BV1815" i="2"/>
  <c r="CC1823" i="2"/>
  <c r="CC1824" i="2"/>
  <c r="CI1834" i="2"/>
  <c r="CJ1834" i="2" s="1"/>
  <c r="BX1836" i="2"/>
  <c r="BX1835" i="2"/>
  <c r="CH1834" i="2"/>
  <c r="CA1845" i="2"/>
  <c r="CI1855" i="2"/>
  <c r="CJ1855" i="2" s="1"/>
  <c r="BX1856" i="2"/>
  <c r="BX1857" i="2"/>
  <c r="CH1855" i="2"/>
  <c r="CB1866" i="2"/>
  <c r="CB1865" i="2"/>
  <c r="CI1876" i="2"/>
  <c r="CJ1876" i="2" s="1"/>
  <c r="BX1877" i="2"/>
  <c r="BX1878" i="2"/>
  <c r="CH1876" i="2"/>
  <c r="BZ1887" i="2"/>
  <c r="BY1832" i="2"/>
  <c r="BY1833" i="2"/>
  <c r="BY1865" i="2"/>
  <c r="BY1866" i="2"/>
  <c r="BS1895" i="2"/>
  <c r="BS1896" i="2"/>
  <c r="CI1909" i="2"/>
  <c r="CJ1909" i="2" s="1"/>
  <c r="BP1910" i="2"/>
  <c r="BP1911" i="2"/>
  <c r="CH1909" i="2"/>
  <c r="BQ1904" i="2"/>
  <c r="BQ1905" i="2"/>
  <c r="BW1926" i="2"/>
  <c r="BW1927" i="2"/>
  <c r="CC1932" i="2"/>
  <c r="CC1933" i="2"/>
  <c r="CI1943" i="2"/>
  <c r="CJ1943" i="2" s="1"/>
  <c r="BX1944" i="2"/>
  <c r="BX1945" i="2"/>
  <c r="CH1943" i="2"/>
  <c r="BJ1949" i="2"/>
  <c r="BJ1950" i="2"/>
  <c r="AZ1953" i="2"/>
  <c r="BE1955" i="2"/>
  <c r="BE1956" i="2"/>
  <c r="BB1967" i="2"/>
  <c r="BB1968" i="2"/>
  <c r="BF1970" i="2"/>
  <c r="BF1971" i="2"/>
  <c r="BI1973" i="2"/>
  <c r="BI1974" i="2"/>
  <c r="BK1976" i="2"/>
  <c r="BK1977" i="2"/>
  <c r="BB1984" i="2"/>
  <c r="BB2001" i="2"/>
  <c r="BD2007" i="2"/>
  <c r="BD2006" i="2"/>
  <c r="BY2011" i="2"/>
  <c r="BY2012" i="2"/>
  <c r="CA2017" i="2"/>
  <c r="CA2018" i="2"/>
  <c r="CB2022" i="2"/>
  <c r="CB2021" i="2"/>
  <c r="CC2025" i="2"/>
  <c r="CC2026" i="2"/>
  <c r="BU2031" i="2"/>
  <c r="BU2032" i="2"/>
  <c r="CI2036" i="2"/>
  <c r="CJ2036" i="2" s="1"/>
  <c r="BP2038" i="2"/>
  <c r="BP2037" i="2"/>
  <c r="CH2036" i="2"/>
  <c r="BS2040" i="2"/>
  <c r="BS2041" i="2"/>
  <c r="BW2043" i="2"/>
  <c r="BW2044" i="2"/>
  <c r="BV2035" i="2"/>
  <c r="CI2052" i="2"/>
  <c r="CJ2052" i="2" s="1"/>
  <c r="BK2053" i="2"/>
  <c r="BK2054" i="2"/>
  <c r="CH2052" i="2"/>
  <c r="BO2056" i="2"/>
  <c r="BO2057" i="2"/>
  <c r="BN2059" i="2"/>
  <c r="BN2060" i="2"/>
  <c r="CC2071" i="2"/>
  <c r="CC2072" i="2"/>
  <c r="CC2074" i="2"/>
  <c r="CC2075" i="2"/>
  <c r="CB2063" i="2"/>
  <c r="CB2082" i="2"/>
  <c r="CB2083" i="2"/>
  <c r="CI2090" i="2"/>
  <c r="CJ2090" i="2" s="1"/>
  <c r="BT2091" i="2"/>
  <c r="BT2092" i="2"/>
  <c r="CH2090" i="2"/>
  <c r="BU2085" i="2"/>
  <c r="BU2086" i="2"/>
  <c r="BB2107" i="2"/>
  <c r="BB2108" i="2"/>
  <c r="BA2107" i="2"/>
  <c r="BA2108" i="2"/>
  <c r="CI2119" i="2"/>
  <c r="CJ2119" i="2" s="1"/>
  <c r="AX2121" i="2"/>
  <c r="AX2120" i="2"/>
  <c r="CH2119" i="2"/>
  <c r="BB2139" i="2"/>
  <c r="BB2140" i="2"/>
  <c r="BQ2144" i="2"/>
  <c r="BQ2145" i="2"/>
  <c r="BF2154" i="2"/>
  <c r="BR2171" i="2"/>
  <c r="CH2262" i="2"/>
  <c r="CH2163" i="2"/>
  <c r="BZ1482" i="2"/>
  <c r="BZ1483" i="2"/>
  <c r="BN1646" i="2"/>
  <c r="BN1647" i="2"/>
  <c r="BW2014" i="2"/>
  <c r="BW2015" i="2"/>
  <c r="BY1420" i="2"/>
  <c r="BY1421" i="2"/>
  <c r="CA1480" i="2"/>
  <c r="CI1565" i="2"/>
  <c r="CJ1565" i="2" s="1"/>
  <c r="BX1566" i="2"/>
  <c r="BX1567" i="2"/>
  <c r="CH1565" i="2"/>
  <c r="BZ1512" i="2"/>
  <c r="BZ1513" i="2"/>
  <c r="BT1580" i="2"/>
  <c r="BT1581" i="2"/>
  <c r="CI1598" i="2"/>
  <c r="CJ1598" i="2" s="1"/>
  <c r="BP1599" i="2"/>
  <c r="BP1600" i="2"/>
  <c r="CH1598" i="2"/>
  <c r="BM1641" i="2"/>
  <c r="BM1640" i="2"/>
  <c r="BP1658" i="2"/>
  <c r="BP1659" i="2"/>
  <c r="CI1678" i="2"/>
  <c r="CJ1678" i="2" s="1"/>
  <c r="CH1678" i="2"/>
  <c r="BS1776" i="2"/>
  <c r="BS1777" i="2"/>
  <c r="BH1812" i="2"/>
  <c r="BH1811" i="2"/>
  <c r="CB1844" i="2"/>
  <c r="CB1845" i="2"/>
  <c r="BY1877" i="2"/>
  <c r="BY1878" i="2"/>
  <c r="BZ1869" i="2"/>
  <c r="BX1926" i="2"/>
  <c r="BX1927" i="2"/>
  <c r="BK1949" i="2"/>
  <c r="BK1950" i="2"/>
  <c r="CI1960" i="2"/>
  <c r="CJ1960" i="2" s="1"/>
  <c r="AX1961" i="2"/>
  <c r="AX1962" i="2"/>
  <c r="CH1960" i="2"/>
  <c r="AZ1962" i="2"/>
  <c r="CB2017" i="2"/>
  <c r="CB2018" i="2"/>
  <c r="BV2032" i="2"/>
  <c r="BW2035" i="2"/>
  <c r="CI2073" i="2"/>
  <c r="CJ2073" i="2" s="1"/>
  <c r="BK2074" i="2"/>
  <c r="BK2075" i="2"/>
  <c r="CH2073" i="2"/>
  <c r="CB2072" i="2"/>
  <c r="BC2107" i="2"/>
  <c r="BC2108" i="2"/>
  <c r="CI1423" i="2"/>
  <c r="CJ1423" i="2" s="1"/>
  <c r="BP1424" i="2"/>
  <c r="BP1425" i="2"/>
  <c r="CH1423" i="2"/>
  <c r="CB1446" i="2"/>
  <c r="BZ1446" i="2"/>
  <c r="BV1460" i="2"/>
  <c r="BV1461" i="2"/>
  <c r="CI1468" i="2"/>
  <c r="CJ1468" i="2" s="1"/>
  <c r="CH1468" i="2"/>
  <c r="CB1479" i="2"/>
  <c r="CB1480" i="2"/>
  <c r="CI1484" i="2"/>
  <c r="CJ1484" i="2" s="1"/>
  <c r="CH1484" i="2"/>
  <c r="CA1515" i="2"/>
  <c r="CA1516" i="2"/>
  <c r="BY1566" i="2"/>
  <c r="BY1567" i="2"/>
  <c r="BZ1480" i="2"/>
  <c r="CA1513" i="2"/>
  <c r="CI1582" i="2"/>
  <c r="CJ1582" i="2" s="1"/>
  <c r="BG1583" i="2"/>
  <c r="BG1584" i="2"/>
  <c r="CH1582" i="2"/>
  <c r="BO1590" i="2"/>
  <c r="BH1571" i="2"/>
  <c r="BH1572" i="2"/>
  <c r="BI1586" i="2"/>
  <c r="BQ1599" i="2"/>
  <c r="BQ1600" i="2"/>
  <c r="BW1607" i="2"/>
  <c r="BW1606" i="2"/>
  <c r="BS1606" i="2"/>
  <c r="BS1607" i="2"/>
  <c r="BP1631" i="2"/>
  <c r="BP1632" i="2"/>
  <c r="BN1641" i="2"/>
  <c r="BN1640" i="2"/>
  <c r="CI1645" i="2"/>
  <c r="CJ1645" i="2" s="1"/>
  <c r="BG1646" i="2"/>
  <c r="BG1647" i="2"/>
  <c r="CH1645" i="2"/>
  <c r="CI1654" i="2"/>
  <c r="CJ1654" i="2" s="1"/>
  <c r="BG1655" i="2"/>
  <c r="BG1656" i="2"/>
  <c r="CH1654" i="2"/>
  <c r="BQ1658" i="2"/>
  <c r="BQ1659" i="2"/>
  <c r="BM1664" i="2"/>
  <c r="BM1665" i="2"/>
  <c r="BU1673" i="2"/>
  <c r="BU1674" i="2"/>
  <c r="CI1687" i="2"/>
  <c r="CJ1687" i="2" s="1"/>
  <c r="CH1687" i="2"/>
  <c r="BX1700" i="2"/>
  <c r="BQ1725" i="2"/>
  <c r="BL1629" i="2"/>
  <c r="BL1628" i="2"/>
  <c r="BI1643" i="2"/>
  <c r="BI1644" i="2"/>
  <c r="BJ1656" i="2"/>
  <c r="BJ1655" i="2"/>
  <c r="BJ1667" i="2"/>
  <c r="BJ1668" i="2"/>
  <c r="BO1703" i="2"/>
  <c r="BO1704" i="2"/>
  <c r="BM1724" i="2"/>
  <c r="BM1725" i="2"/>
  <c r="BT1776" i="2"/>
  <c r="BT1777" i="2"/>
  <c r="BU1780" i="2"/>
  <c r="BL1779" i="2"/>
  <c r="BL1780" i="2"/>
  <c r="BL1788" i="2"/>
  <c r="BL1789" i="2"/>
  <c r="BR1798" i="2"/>
  <c r="BW1800" i="2"/>
  <c r="BW1801" i="2"/>
  <c r="BI1811" i="2"/>
  <c r="BI1812" i="2"/>
  <c r="BX1814" i="2"/>
  <c r="BX1815" i="2"/>
  <c r="CA1827" i="2"/>
  <c r="CA1836" i="2"/>
  <c r="CC1844" i="2"/>
  <c r="CC1845" i="2"/>
  <c r="CB1856" i="2"/>
  <c r="CB1857" i="2"/>
  <c r="CI1867" i="2"/>
  <c r="CJ1867" i="2" s="1"/>
  <c r="BX1868" i="2"/>
  <c r="BX1869" i="2"/>
  <c r="CH1867" i="2"/>
  <c r="CB1877" i="2"/>
  <c r="CB1878" i="2"/>
  <c r="CC1886" i="2"/>
  <c r="CC1887" i="2"/>
  <c r="BY1838" i="2"/>
  <c r="BY1839" i="2"/>
  <c r="CA1869" i="2"/>
  <c r="CI1897" i="2"/>
  <c r="CJ1897" i="2" s="1"/>
  <c r="BP1898" i="2"/>
  <c r="BP1899" i="2"/>
  <c r="CH1897" i="2"/>
  <c r="BS1910" i="2"/>
  <c r="BS1911" i="2"/>
  <c r="BR1907" i="2"/>
  <c r="BR1908" i="2"/>
  <c r="CI1928" i="2"/>
  <c r="CJ1928" i="2" s="1"/>
  <c r="BT1929" i="2"/>
  <c r="BT1930" i="2"/>
  <c r="CH1928" i="2"/>
  <c r="BY1935" i="2"/>
  <c r="BY1936" i="2"/>
  <c r="BZ1945" i="2"/>
  <c r="CI1951" i="2"/>
  <c r="CJ1951" i="2" s="1"/>
  <c r="AX1952" i="2"/>
  <c r="AX1953" i="2"/>
  <c r="CH1951" i="2"/>
  <c r="BB1953" i="2"/>
  <c r="BC1961" i="2"/>
  <c r="BC1962" i="2"/>
  <c r="BD1968" i="2"/>
  <c r="BK1974" i="2"/>
  <c r="AZ1967" i="2"/>
  <c r="AZ1968" i="2"/>
  <c r="BL1964" i="2"/>
  <c r="BL1965" i="2"/>
  <c r="BD1983" i="2"/>
  <c r="BD1984" i="2"/>
  <c r="BE2000" i="2"/>
  <c r="BE2001" i="2"/>
  <c r="CA2011" i="2"/>
  <c r="CA2012" i="2"/>
  <c r="CC2017" i="2"/>
  <c r="CC2018" i="2"/>
  <c r="BV2021" i="2"/>
  <c r="BV2022" i="2"/>
  <c r="BQ2028" i="2"/>
  <c r="BQ2029" i="2"/>
  <c r="BW2032" i="2"/>
  <c r="BR2038" i="2"/>
  <c r="BR2037" i="2"/>
  <c r="BU2040" i="2"/>
  <c r="BU2041" i="2"/>
  <c r="CA2044" i="2"/>
  <c r="BY2038" i="2"/>
  <c r="BM2053" i="2"/>
  <c r="BM2054" i="2"/>
  <c r="CC2065" i="2"/>
  <c r="CC2066" i="2"/>
  <c r="CI2070" i="2"/>
  <c r="CJ2070" i="2" s="1"/>
  <c r="BK2071" i="2"/>
  <c r="BK2072" i="2"/>
  <c r="CH2070" i="2"/>
  <c r="BL2074" i="2"/>
  <c r="BL2075" i="2"/>
  <c r="CI2096" i="2"/>
  <c r="CJ2096" i="2" s="1"/>
  <c r="BT2097" i="2"/>
  <c r="BT2098" i="2"/>
  <c r="CH2096" i="2"/>
  <c r="BX2091" i="2"/>
  <c r="BX2092" i="2"/>
  <c r="BU2088" i="2"/>
  <c r="BU2089" i="2"/>
  <c r="BD2107" i="2"/>
  <c r="BD2108" i="2"/>
  <c r="AZ2111" i="2"/>
  <c r="AZ2112" i="2"/>
  <c r="BA2121" i="2"/>
  <c r="CI2126" i="2"/>
  <c r="CJ2126" i="2" s="1"/>
  <c r="BG2127" i="2"/>
  <c r="BG2128" i="2"/>
  <c r="CH2126" i="2"/>
  <c r="BD2140" i="2"/>
  <c r="BD2139" i="2"/>
  <c r="BS2145" i="2"/>
  <c r="BS2144" i="2"/>
  <c r="CI2158" i="2"/>
  <c r="CJ2158" i="2" s="1"/>
  <c r="BG2159" i="2"/>
  <c r="BG2160" i="2"/>
  <c r="CH2158" i="2"/>
  <c r="BT2171" i="2"/>
  <c r="CH2273" i="2"/>
  <c r="CI1556" i="2"/>
  <c r="CJ1556" i="2" s="1"/>
  <c r="CH1556" i="2"/>
  <c r="BI1652" i="2"/>
  <c r="BI1653" i="2"/>
  <c r="BH1646" i="2"/>
  <c r="BH1647" i="2"/>
  <c r="BM2050" i="2"/>
  <c r="BM2051" i="2"/>
  <c r="CI1432" i="2"/>
  <c r="CJ1432" i="2" s="1"/>
  <c r="CH1432" i="2"/>
  <c r="CI1459" i="2"/>
  <c r="CJ1459" i="2" s="1"/>
  <c r="BT1460" i="2"/>
  <c r="BT1461" i="2"/>
  <c r="CH1459" i="2"/>
  <c r="CC1494" i="2"/>
  <c r="CC1495" i="2"/>
  <c r="BK1589" i="2"/>
  <c r="BK1590" i="2"/>
  <c r="BH1586" i="2"/>
  <c r="BL1664" i="2"/>
  <c r="BL1665" i="2"/>
  <c r="CI1744" i="2"/>
  <c r="CJ1744" i="2" s="1"/>
  <c r="CH1744" i="2"/>
  <c r="BI1667" i="2"/>
  <c r="BI1668" i="2"/>
  <c r="BN1703" i="2"/>
  <c r="BN1704" i="2"/>
  <c r="BX1789" i="2"/>
  <c r="BX1788" i="2"/>
  <c r="BQ1798" i="2"/>
  <c r="BQ1797" i="2"/>
  <c r="BZ1836" i="2"/>
  <c r="CB1886" i="2"/>
  <c r="CB1887" i="2"/>
  <c r="BQ1907" i="2"/>
  <c r="BQ1908" i="2"/>
  <c r="BA1953" i="2"/>
  <c r="BJ1973" i="2"/>
  <c r="BJ1974" i="2"/>
  <c r="CI2027" i="2"/>
  <c r="CJ2027" i="2" s="1"/>
  <c r="BP2029" i="2"/>
  <c r="BP2028" i="2"/>
  <c r="CH2027" i="2"/>
  <c r="BX2043" i="2"/>
  <c r="BX2044" i="2"/>
  <c r="BO2059" i="2"/>
  <c r="BO2060" i="2"/>
  <c r="CB2048" i="2"/>
  <c r="BW2091" i="2"/>
  <c r="BW2092" i="2"/>
  <c r="AZ2121" i="2"/>
  <c r="AZ2120" i="2"/>
  <c r="BR2144" i="2"/>
  <c r="BR2145" i="2"/>
  <c r="BY1408" i="2"/>
  <c r="BY1409" i="2"/>
  <c r="CC1479" i="2"/>
  <c r="CC1480" i="2"/>
  <c r="CI1541" i="2"/>
  <c r="CJ1541" i="2" s="1"/>
  <c r="CH1541" i="2"/>
  <c r="BZ1518" i="2"/>
  <c r="BZ1519" i="2"/>
  <c r="CI1570" i="2"/>
  <c r="CJ1570" i="2" s="1"/>
  <c r="BG1571" i="2"/>
  <c r="BG1572" i="2"/>
  <c r="CH1570" i="2"/>
  <c r="BK1583" i="2"/>
  <c r="BK1584" i="2"/>
  <c r="BP1589" i="2"/>
  <c r="BP1590" i="2"/>
  <c r="BI1571" i="2"/>
  <c r="BI1572" i="2"/>
  <c r="BJ1586" i="2"/>
  <c r="BR1599" i="2"/>
  <c r="BR1600" i="2"/>
  <c r="BX1606" i="2"/>
  <c r="BX1607" i="2"/>
  <c r="BQ1610" i="2"/>
  <c r="BQ1632" i="2"/>
  <c r="CI1636" i="2"/>
  <c r="CJ1636" i="2" s="1"/>
  <c r="BK1637" i="2"/>
  <c r="BK1638" i="2"/>
  <c r="CH1636" i="2"/>
  <c r="BO1641" i="2"/>
  <c r="BK1646" i="2"/>
  <c r="BK1647" i="2"/>
  <c r="BK1655" i="2"/>
  <c r="BK1656" i="2"/>
  <c r="BN1664" i="2"/>
  <c r="BN1665" i="2"/>
  <c r="BV1674" i="2"/>
  <c r="BV1673" i="2"/>
  <c r="CI1702" i="2"/>
  <c r="CJ1702" i="2" s="1"/>
  <c r="BK1703" i="2"/>
  <c r="BK1704" i="2"/>
  <c r="CH1702" i="2"/>
  <c r="BR1725" i="2"/>
  <c r="BL1631" i="2"/>
  <c r="BL1632" i="2"/>
  <c r="BJ1643" i="2"/>
  <c r="BJ1644" i="2"/>
  <c r="BL1655" i="2"/>
  <c r="BL1656" i="2"/>
  <c r="BM1667" i="2"/>
  <c r="BM1668" i="2"/>
  <c r="BR1704" i="2"/>
  <c r="BU1776" i="2"/>
  <c r="BU1777" i="2"/>
  <c r="BV1780" i="2"/>
  <c r="BM1779" i="2"/>
  <c r="BM1780" i="2"/>
  <c r="CI1799" i="2"/>
  <c r="CJ1799" i="2" s="1"/>
  <c r="BT1800" i="2"/>
  <c r="BT1801" i="2"/>
  <c r="CH1799" i="2"/>
  <c r="BZ1800" i="2"/>
  <c r="BZ1801" i="2"/>
  <c r="BK1811" i="2"/>
  <c r="BK1812" i="2"/>
  <c r="CI1816" i="2"/>
  <c r="CJ1816" i="2" s="1"/>
  <c r="BX1817" i="2"/>
  <c r="BX1818" i="2"/>
  <c r="CH1816" i="2"/>
  <c r="CB1826" i="2"/>
  <c r="CB1827" i="2"/>
  <c r="CB1835" i="2"/>
  <c r="CB1836" i="2"/>
  <c r="CI1846" i="2"/>
  <c r="CJ1846" i="2" s="1"/>
  <c r="BX1847" i="2"/>
  <c r="BX1848" i="2"/>
  <c r="CH1846" i="2"/>
  <c r="CC1856" i="2"/>
  <c r="CC1857" i="2"/>
  <c r="BY1868" i="2"/>
  <c r="BY1869" i="2"/>
  <c r="CC1877" i="2"/>
  <c r="CC1878" i="2"/>
  <c r="CI1888" i="2"/>
  <c r="CJ1888" i="2" s="1"/>
  <c r="BX1890" i="2"/>
  <c r="BX1889" i="2"/>
  <c r="CH1888" i="2"/>
  <c r="BZ1839" i="2"/>
  <c r="BZ1875" i="2"/>
  <c r="BR1899" i="2"/>
  <c r="BR1898" i="2"/>
  <c r="BT1910" i="2"/>
  <c r="BT1911" i="2"/>
  <c r="BQ1910" i="2"/>
  <c r="BQ1911" i="2"/>
  <c r="BW1929" i="2"/>
  <c r="BW1930" i="2"/>
  <c r="BZ1936" i="2"/>
  <c r="CA1945" i="2"/>
  <c r="BC1952" i="2"/>
  <c r="BC1953" i="2"/>
  <c r="BD1953" i="2"/>
  <c r="BE1968" i="2"/>
  <c r="CI1975" i="2"/>
  <c r="CJ1975" i="2" s="1"/>
  <c r="AX1977" i="2"/>
  <c r="AX1976" i="2"/>
  <c r="CH1975" i="2"/>
  <c r="AY1967" i="2"/>
  <c r="AY1968" i="2"/>
  <c r="BM1964" i="2"/>
  <c r="BM1965" i="2"/>
  <c r="BE1983" i="2"/>
  <c r="BE1984" i="2"/>
  <c r="CI1992" i="2"/>
  <c r="CJ1992" i="2" s="1"/>
  <c r="BC1993" i="2"/>
  <c r="BC1994" i="2"/>
  <c r="CH1992" i="2"/>
  <c r="BF2000" i="2"/>
  <c r="BF2001" i="2"/>
  <c r="CB2011" i="2"/>
  <c r="CB2012" i="2"/>
  <c r="BV2012" i="2"/>
  <c r="BV2011" i="2"/>
  <c r="BW2021" i="2"/>
  <c r="BW2022" i="2"/>
  <c r="BR2028" i="2"/>
  <c r="BR2029" i="2"/>
  <c r="BX2031" i="2"/>
  <c r="BX2032" i="2"/>
  <c r="BS2038" i="2"/>
  <c r="BS2037" i="2"/>
  <c r="BV2040" i="2"/>
  <c r="BV2041" i="2"/>
  <c r="CB2044" i="2"/>
  <c r="BY2040" i="2"/>
  <c r="BY2041" i="2"/>
  <c r="CC2047" i="2"/>
  <c r="CC2048" i="2"/>
  <c r="BN2053" i="2"/>
  <c r="BN2054" i="2"/>
  <c r="CI2067" i="2"/>
  <c r="CJ2067" i="2" s="1"/>
  <c r="BK2068" i="2"/>
  <c r="BK2069" i="2"/>
  <c r="CH2067" i="2"/>
  <c r="BL2071" i="2"/>
  <c r="BL2072" i="2"/>
  <c r="BM2074" i="2"/>
  <c r="BM2075" i="2"/>
  <c r="CB2066" i="2"/>
  <c r="BW2097" i="2"/>
  <c r="BW2098" i="2"/>
  <c r="CI2093" i="2"/>
  <c r="CJ2093" i="2" s="1"/>
  <c r="BT2094" i="2"/>
  <c r="BT2095" i="2"/>
  <c r="CH2093" i="2"/>
  <c r="BV2088" i="2"/>
  <c r="BV2089" i="2"/>
  <c r="BE2107" i="2"/>
  <c r="BE2108" i="2"/>
  <c r="BA2112" i="2"/>
  <c r="BB2121" i="2"/>
  <c r="BH2127" i="2"/>
  <c r="BH2128" i="2"/>
  <c r="BF2139" i="2"/>
  <c r="BF2140" i="2"/>
  <c r="BT2144" i="2"/>
  <c r="BT2145" i="2"/>
  <c r="BH2159" i="2"/>
  <c r="BH2160" i="2"/>
  <c r="CI2210" i="2"/>
  <c r="CJ2210" i="2" s="1"/>
  <c r="CH2210" i="2"/>
  <c r="BV1451" i="2"/>
  <c r="BV1452" i="2"/>
  <c r="BQ1656" i="2"/>
  <c r="BH1658" i="2"/>
  <c r="BH1659" i="2"/>
  <c r="CA1446" i="2"/>
  <c r="BU1460" i="2"/>
  <c r="BU1461" i="2"/>
  <c r="BZ1515" i="2"/>
  <c r="BZ1516" i="2"/>
  <c r="CI1529" i="2"/>
  <c r="CJ1529" i="2" s="1"/>
  <c r="CH1529" i="2"/>
  <c r="BY1479" i="2"/>
  <c r="BY1480" i="2"/>
  <c r="BV1606" i="2"/>
  <c r="BV1607" i="2"/>
  <c r="BT1673" i="2"/>
  <c r="BT1674" i="2"/>
  <c r="BP1724" i="2"/>
  <c r="BP1725" i="2"/>
  <c r="BH1643" i="2"/>
  <c r="BH1644" i="2"/>
  <c r="BW1814" i="2"/>
  <c r="BW1815" i="2"/>
  <c r="CC1866" i="2"/>
  <c r="CC1865" i="2"/>
  <c r="BT1895" i="2"/>
  <c r="BT1896" i="2"/>
  <c r="CI1934" i="2"/>
  <c r="CJ1934" i="2" s="1"/>
  <c r="BX1935" i="2"/>
  <c r="BX1936" i="2"/>
  <c r="CH1934" i="2"/>
  <c r="BG1970" i="2"/>
  <c r="BG1971" i="2"/>
  <c r="BC1983" i="2"/>
  <c r="BC1984" i="2"/>
  <c r="BZ2011" i="2"/>
  <c r="BZ2012" i="2"/>
  <c r="BQ2038" i="2"/>
  <c r="BQ2037" i="2"/>
  <c r="BL2053" i="2"/>
  <c r="BL2054" i="2"/>
  <c r="CC2068" i="2"/>
  <c r="CC2069" i="2"/>
  <c r="BV2085" i="2"/>
  <c r="BV2086" i="2"/>
  <c r="BC2139" i="2"/>
  <c r="BC2140" i="2"/>
  <c r="BS2171" i="2"/>
  <c r="CI1407" i="2"/>
  <c r="CJ1407" i="2" s="1"/>
  <c r="BX1408" i="2"/>
  <c r="BX1409" i="2"/>
  <c r="CH1407" i="2"/>
  <c r="BS1424" i="2"/>
  <c r="BS1425" i="2"/>
  <c r="CC1445" i="2"/>
  <c r="CC1446" i="2"/>
  <c r="BW1460" i="2"/>
  <c r="BW1461" i="2"/>
  <c r="CB1515" i="2"/>
  <c r="CB1516" i="2"/>
  <c r="CI1553" i="2"/>
  <c r="CJ1553" i="2" s="1"/>
  <c r="CH1553" i="2"/>
  <c r="CI1447" i="2"/>
  <c r="CJ1447" i="2" s="1"/>
  <c r="BX1448" i="2"/>
  <c r="BX1449" i="2"/>
  <c r="CH1447" i="2"/>
  <c r="BK1571" i="2"/>
  <c r="BK1572" i="2"/>
  <c r="BL1584" i="2"/>
  <c r="BQ1590" i="2"/>
  <c r="BL1586" i="2"/>
  <c r="BS1599" i="2"/>
  <c r="BS1600" i="2"/>
  <c r="CI1608" i="2"/>
  <c r="CJ1608" i="2" s="1"/>
  <c r="BP1609" i="2"/>
  <c r="BP1610" i="2"/>
  <c r="CH1608" i="2"/>
  <c r="BR1610" i="2"/>
  <c r="CI1627" i="2"/>
  <c r="CJ1627" i="2" s="1"/>
  <c r="BK1628" i="2"/>
  <c r="BK1629" i="2"/>
  <c r="CH1627" i="2"/>
  <c r="BR1632" i="2"/>
  <c r="BM1637" i="2"/>
  <c r="BM1638" i="2"/>
  <c r="BP1641" i="2"/>
  <c r="BP1640" i="2"/>
  <c r="BL1646" i="2"/>
  <c r="BL1647" i="2"/>
  <c r="CI1651" i="2"/>
  <c r="CJ1651" i="2" s="1"/>
  <c r="BG1652" i="2"/>
  <c r="BG1653" i="2"/>
  <c r="CH1651" i="2"/>
  <c r="BO1655" i="2"/>
  <c r="BO1656" i="2"/>
  <c r="BO1664" i="2"/>
  <c r="BO1665" i="2"/>
  <c r="CI1669" i="2"/>
  <c r="CJ1669" i="2" s="1"/>
  <c r="BG1670" i="2"/>
  <c r="BG1671" i="2"/>
  <c r="CH1669" i="2"/>
  <c r="BW1673" i="2"/>
  <c r="BW1674" i="2"/>
  <c r="BP1703" i="2"/>
  <c r="BP1704" i="2"/>
  <c r="CI1714" i="2"/>
  <c r="CJ1714" i="2" s="1"/>
  <c r="CH1714" i="2"/>
  <c r="BS1725" i="2"/>
  <c r="BM1631" i="2"/>
  <c r="BM1632" i="2"/>
  <c r="BL1643" i="2"/>
  <c r="BL1644" i="2"/>
  <c r="BM1655" i="2"/>
  <c r="BM1656" i="2"/>
  <c r="BH1670" i="2"/>
  <c r="BH1671" i="2"/>
  <c r="BS1704" i="2"/>
  <c r="BW1776" i="2"/>
  <c r="BW1777" i="2"/>
  <c r="BW1780" i="2"/>
  <c r="BN1779" i="2"/>
  <c r="BN1780" i="2"/>
  <c r="BX1800" i="2"/>
  <c r="BX1801" i="2"/>
  <c r="BU1804" i="2"/>
  <c r="BP1811" i="2"/>
  <c r="BP1812" i="2"/>
  <c r="BY1817" i="2"/>
  <c r="BY1818" i="2"/>
  <c r="CC1826" i="2"/>
  <c r="CC1827" i="2"/>
  <c r="CC1835" i="2"/>
  <c r="CC1836" i="2"/>
  <c r="CA1848" i="2"/>
  <c r="CI1858" i="2"/>
  <c r="CJ1858" i="2" s="1"/>
  <c r="BX1860" i="2"/>
  <c r="BX1859" i="2"/>
  <c r="CH1858" i="2"/>
  <c r="CB1868" i="2"/>
  <c r="CB1869" i="2"/>
  <c r="CI1879" i="2"/>
  <c r="CJ1879" i="2" s="1"/>
  <c r="BX1880" i="2"/>
  <c r="BX1881" i="2"/>
  <c r="CH1879" i="2"/>
  <c r="CB1890" i="2"/>
  <c r="CB1889" i="2"/>
  <c r="BY1841" i="2"/>
  <c r="BY1842" i="2"/>
  <c r="CA1875" i="2"/>
  <c r="BS1898" i="2"/>
  <c r="BS1899" i="2"/>
  <c r="CI1912" i="2"/>
  <c r="CJ1912" i="2" s="1"/>
  <c r="BP1913" i="2"/>
  <c r="BP1914" i="2"/>
  <c r="CH1912" i="2"/>
  <c r="BQ1913" i="2"/>
  <c r="BQ1914" i="2"/>
  <c r="BX1929" i="2"/>
  <c r="BX1930" i="2"/>
  <c r="CB1935" i="2"/>
  <c r="CB1936" i="2"/>
  <c r="CB1945" i="2"/>
  <c r="CB1944" i="2"/>
  <c r="BF1953" i="2"/>
  <c r="BF1952" i="2"/>
  <c r="BE1953" i="2"/>
  <c r="BE1952" i="2"/>
  <c r="BF1968" i="2"/>
  <c r="AY1977" i="2"/>
  <c r="AY1971" i="2"/>
  <c r="BO1964" i="2"/>
  <c r="BO1965" i="2"/>
  <c r="BG2000" i="2"/>
  <c r="BG2001" i="2"/>
  <c r="AY2006" i="2"/>
  <c r="AY2007" i="2"/>
  <c r="CC2011" i="2"/>
  <c r="CC2012" i="2"/>
  <c r="BW2011" i="2"/>
  <c r="BW2012" i="2"/>
  <c r="BY2021" i="2"/>
  <c r="BY2022" i="2"/>
  <c r="BS2028" i="2"/>
  <c r="BS2029" i="2"/>
  <c r="BZ2032" i="2"/>
  <c r="BT2038" i="2"/>
  <c r="BT2037" i="2"/>
  <c r="BW2040" i="2"/>
  <c r="BW2041" i="2"/>
  <c r="CC2043" i="2"/>
  <c r="CC2044" i="2"/>
  <c r="BZ2040" i="2"/>
  <c r="BZ2041" i="2"/>
  <c r="CI2049" i="2"/>
  <c r="CJ2049" i="2" s="1"/>
  <c r="BK2050" i="2"/>
  <c r="BK2051" i="2"/>
  <c r="CH2049" i="2"/>
  <c r="BO2053" i="2"/>
  <c r="BO2054" i="2"/>
  <c r="BL2068" i="2"/>
  <c r="BL2069" i="2"/>
  <c r="BM2071" i="2"/>
  <c r="BM2072" i="2"/>
  <c r="BN2074" i="2"/>
  <c r="BN2075" i="2"/>
  <c r="CB2054" i="2"/>
  <c r="BX2097" i="2"/>
  <c r="BX2098" i="2"/>
  <c r="BW2094" i="2"/>
  <c r="BW2095" i="2"/>
  <c r="BU2091" i="2"/>
  <c r="BU2092" i="2"/>
  <c r="BF2107" i="2"/>
  <c r="BF2108" i="2"/>
  <c r="BB2112" i="2"/>
  <c r="BC2121" i="2"/>
  <c r="BC2120" i="2"/>
  <c r="BI2128" i="2"/>
  <c r="BI2127" i="2"/>
  <c r="BH2133" i="2"/>
  <c r="BH2134" i="2"/>
  <c r="BG2140" i="2"/>
  <c r="BG2139" i="2"/>
  <c r="BU2144" i="2"/>
  <c r="BU2145" i="2"/>
  <c r="BC2154" i="2"/>
  <c r="BI2159" i="2"/>
  <c r="BI2160" i="2"/>
  <c r="CH2169" i="2"/>
  <c r="BH1595" i="2"/>
  <c r="BH1596" i="2"/>
  <c r="BQ1664" i="2"/>
  <c r="BQ1665" i="2"/>
  <c r="BO1631" i="2"/>
  <c r="BO1632" i="2"/>
  <c r="BQ2025" i="2"/>
  <c r="BQ2026" i="2"/>
  <c r="CC1417" i="2"/>
  <c r="CC1418" i="2"/>
  <c r="BY1445" i="2"/>
  <c r="BY1446" i="2"/>
  <c r="BT1595" i="2"/>
  <c r="BT1596" i="2"/>
  <c r="BR1607" i="2"/>
  <c r="CI1630" i="2"/>
  <c r="CJ1630" i="2" s="1"/>
  <c r="BK1631" i="2"/>
  <c r="BK1632" i="2"/>
  <c r="CH1630" i="2"/>
  <c r="CI1759" i="2"/>
  <c r="CJ1759" i="2" s="1"/>
  <c r="CH1759" i="2"/>
  <c r="BI1655" i="2"/>
  <c r="BI1656" i="2"/>
  <c r="BL1724" i="2"/>
  <c r="BL1725" i="2"/>
  <c r="BS1780" i="2"/>
  <c r="BV1800" i="2"/>
  <c r="BV1801" i="2"/>
  <c r="CI1825" i="2"/>
  <c r="CJ1825" i="2" s="1"/>
  <c r="BX1826" i="2"/>
  <c r="BX1827" i="2"/>
  <c r="CH1825" i="2"/>
  <c r="CA1857" i="2"/>
  <c r="BY1836" i="2"/>
  <c r="BY1835" i="2"/>
  <c r="BR1911" i="2"/>
  <c r="BR1910" i="2"/>
  <c r="BY1944" i="2"/>
  <c r="BY1945" i="2"/>
  <c r="BC1967" i="2"/>
  <c r="BC1968" i="2"/>
  <c r="BD2000" i="2"/>
  <c r="BD2001" i="2"/>
  <c r="BU2021" i="2"/>
  <c r="BU2022" i="2"/>
  <c r="BT2040" i="2"/>
  <c r="BT2041" i="2"/>
  <c r="CC2082" i="2"/>
  <c r="CC2083" i="2"/>
  <c r="CI2110" i="2"/>
  <c r="CJ2110" i="2" s="1"/>
  <c r="AX2111" i="2"/>
  <c r="AX2112" i="2"/>
  <c r="CH2110" i="2"/>
  <c r="CI1419" i="2"/>
  <c r="CJ1419" i="2" s="1"/>
  <c r="BX1420" i="2"/>
  <c r="BX1421" i="2"/>
  <c r="CH1419" i="2"/>
  <c r="CB1420" i="2"/>
  <c r="CB1421" i="2"/>
  <c r="BY1448" i="2"/>
  <c r="BY1449" i="2"/>
  <c r="BZ1566" i="2"/>
  <c r="BZ1567" i="2"/>
  <c r="BZ1409" i="2"/>
  <c r="CC1420" i="2"/>
  <c r="CC1421" i="2"/>
  <c r="BT1424" i="2"/>
  <c r="BT1425" i="2"/>
  <c r="CI1450" i="2"/>
  <c r="CJ1450" i="2" s="1"/>
  <c r="BT1451" i="2"/>
  <c r="BT1452" i="2"/>
  <c r="CH1450" i="2"/>
  <c r="BX1460" i="2"/>
  <c r="BX1461" i="2"/>
  <c r="CI1481" i="2"/>
  <c r="CJ1481" i="2" s="1"/>
  <c r="BX1482" i="2"/>
  <c r="BX1483" i="2"/>
  <c r="CH1481" i="2"/>
  <c r="CI1505" i="2"/>
  <c r="CJ1505" i="2" s="1"/>
  <c r="CH1505" i="2"/>
  <c r="CC1515" i="2"/>
  <c r="CC1516" i="2"/>
  <c r="CA1567" i="2"/>
  <c r="CA1566" i="2"/>
  <c r="CA1519" i="2"/>
  <c r="BJ1571" i="2"/>
  <c r="BJ1572" i="2"/>
  <c r="CA1409" i="2"/>
  <c r="BY1405" i="2"/>
  <c r="BY1406" i="2"/>
  <c r="BZ1449" i="2"/>
  <c r="BU1451" i="2"/>
  <c r="BU1452" i="2"/>
  <c r="CI1462" i="2"/>
  <c r="CJ1462" i="2" s="1"/>
  <c r="BT1463" i="2"/>
  <c r="BT1464" i="2"/>
  <c r="CH1462" i="2"/>
  <c r="BY1483" i="2"/>
  <c r="BY1482" i="2"/>
  <c r="CI1487" i="2"/>
  <c r="CJ1487" i="2" s="1"/>
  <c r="CH1487" i="2"/>
  <c r="CI1517" i="2"/>
  <c r="CJ1517" i="2" s="1"/>
  <c r="BX1518" i="2"/>
  <c r="BX1519" i="2"/>
  <c r="CH1517" i="2"/>
  <c r="CB1566" i="2"/>
  <c r="CB1567" i="2"/>
  <c r="CA1522" i="2"/>
  <c r="BM1572" i="2"/>
  <c r="BM1571" i="2"/>
  <c r="BP1583" i="2"/>
  <c r="BP1584" i="2"/>
  <c r="BR1590" i="2"/>
  <c r="CI1594" i="2"/>
  <c r="CJ1594" i="2" s="1"/>
  <c r="BG1595" i="2"/>
  <c r="BG1596" i="2"/>
  <c r="CH1594" i="2"/>
  <c r="BL1571" i="2"/>
  <c r="BL1572" i="2"/>
  <c r="BN1586" i="2"/>
  <c r="BT1600" i="2"/>
  <c r="BT1599" i="2"/>
  <c r="BT1609" i="2"/>
  <c r="BT1610" i="2"/>
  <c r="BS1610" i="2"/>
  <c r="BM1628" i="2"/>
  <c r="BM1629" i="2"/>
  <c r="BS1631" i="2"/>
  <c r="BS1632" i="2"/>
  <c r="BN1637" i="2"/>
  <c r="BN1638" i="2"/>
  <c r="BQ1641" i="2"/>
  <c r="BM1646" i="2"/>
  <c r="BM1647" i="2"/>
  <c r="BH1653" i="2"/>
  <c r="BH1652" i="2"/>
  <c r="BP1655" i="2"/>
  <c r="BP1656" i="2"/>
  <c r="BP1665" i="2"/>
  <c r="BP1664" i="2"/>
  <c r="BK1670" i="2"/>
  <c r="BK1671" i="2"/>
  <c r="BX1673" i="2"/>
  <c r="BX1674" i="2"/>
  <c r="CI1684" i="2"/>
  <c r="CJ1684" i="2" s="1"/>
  <c r="CH1684" i="2"/>
  <c r="BQ1703" i="2"/>
  <c r="BQ1704" i="2"/>
  <c r="CI1708" i="2"/>
  <c r="CJ1708" i="2" s="1"/>
  <c r="CH1708" i="2"/>
  <c r="BT1724" i="2"/>
  <c r="BT1725" i="2"/>
  <c r="CI1750" i="2"/>
  <c r="CJ1750" i="2" s="1"/>
  <c r="CH1750" i="2"/>
  <c r="BN1632" i="2"/>
  <c r="BN1631" i="2"/>
  <c r="BN1643" i="2"/>
  <c r="BN1644" i="2"/>
  <c r="BN1655" i="2"/>
  <c r="BN1656" i="2"/>
  <c r="BI1670" i="2"/>
  <c r="BI1671" i="2"/>
  <c r="BT1703" i="2"/>
  <c r="BT1704" i="2"/>
  <c r="BX1776" i="2"/>
  <c r="BX1777" i="2"/>
  <c r="CI1781" i="2"/>
  <c r="CJ1781" i="2" s="1"/>
  <c r="BK1782" i="2"/>
  <c r="BK1783" i="2"/>
  <c r="CH1781" i="2"/>
  <c r="CI1787" i="2"/>
  <c r="CJ1787" i="2" s="1"/>
  <c r="BK1788" i="2"/>
  <c r="BK1789" i="2"/>
  <c r="CH1787" i="2"/>
  <c r="BO1779" i="2"/>
  <c r="BO1780" i="2"/>
  <c r="BY1800" i="2"/>
  <c r="BY1801" i="2"/>
  <c r="BV1804" i="2"/>
  <c r="BT1811" i="2"/>
  <c r="BT1812" i="2"/>
  <c r="BZ1817" i="2"/>
  <c r="BZ1818" i="2"/>
  <c r="CI1828" i="2"/>
  <c r="CJ1828" i="2" s="1"/>
  <c r="BX1829" i="2"/>
  <c r="BX1830" i="2"/>
  <c r="CH1828" i="2"/>
  <c r="CI1837" i="2"/>
  <c r="CJ1837" i="2" s="1"/>
  <c r="BX1838" i="2"/>
  <c r="BX1839" i="2"/>
  <c r="CH1837" i="2"/>
  <c r="CB1847" i="2"/>
  <c r="CB1848" i="2"/>
  <c r="CA1860" i="2"/>
  <c r="CC1868" i="2"/>
  <c r="CC1869" i="2"/>
  <c r="BY1880" i="2"/>
  <c r="BY1881" i="2"/>
  <c r="CC1889" i="2"/>
  <c r="CC1890" i="2"/>
  <c r="BZ1842" i="2"/>
  <c r="BZ1878" i="2"/>
  <c r="BT1898" i="2"/>
  <c r="BT1899" i="2"/>
  <c r="BS1913" i="2"/>
  <c r="BS1914" i="2"/>
  <c r="BR1913" i="2"/>
  <c r="BR1914" i="2"/>
  <c r="BU1920" i="2"/>
  <c r="BU1921" i="2"/>
  <c r="CC1935" i="2"/>
  <c r="CC1936" i="2"/>
  <c r="CC1944" i="2"/>
  <c r="CC1945" i="2"/>
  <c r="CI1954" i="2"/>
  <c r="CJ1954" i="2" s="1"/>
  <c r="BC1955" i="2"/>
  <c r="BC1956" i="2"/>
  <c r="CH1954" i="2"/>
  <c r="AY1962" i="2"/>
  <c r="BG1967" i="2"/>
  <c r="BG1968" i="2"/>
  <c r="AZ1977" i="2"/>
  <c r="AZ1971" i="2"/>
  <c r="BP1964" i="2"/>
  <c r="BP1965" i="2"/>
  <c r="CI2002" i="2"/>
  <c r="CJ2002" i="2" s="1"/>
  <c r="AX2003" i="2"/>
  <c r="CH2002" i="2"/>
  <c r="AY2003" i="2"/>
  <c r="CI2013" i="2"/>
  <c r="CJ2013" i="2" s="1"/>
  <c r="BT2015" i="2"/>
  <c r="BT2014" i="2"/>
  <c r="CH2013" i="2"/>
  <c r="BV2014" i="2"/>
  <c r="BV2015" i="2"/>
  <c r="CI2024" i="2"/>
  <c r="CJ2024" i="2" s="1"/>
  <c r="BP2025" i="2"/>
  <c r="BP2026" i="2"/>
  <c r="CH2024" i="2"/>
  <c r="BT2028" i="2"/>
  <c r="BT2029" i="2"/>
  <c r="CA2032" i="2"/>
  <c r="BU2038" i="2"/>
  <c r="BU2037" i="2"/>
  <c r="BX2040" i="2"/>
  <c r="BX2041" i="2"/>
  <c r="BY2026" i="2"/>
  <c r="BY2043" i="2"/>
  <c r="BY2044" i="2"/>
  <c r="BL2050" i="2"/>
  <c r="BL2051" i="2"/>
  <c r="BM2068" i="2"/>
  <c r="BM2069" i="2"/>
  <c r="BN2071" i="2"/>
  <c r="BN2072" i="2"/>
  <c r="BO2074" i="2"/>
  <c r="BO2075" i="2"/>
  <c r="CB2057" i="2"/>
  <c r="CI2077" i="2"/>
  <c r="CJ2077" i="2" s="1"/>
  <c r="BT2078" i="2"/>
  <c r="BT2079" i="2"/>
  <c r="CH2077" i="2"/>
  <c r="BY2097" i="2"/>
  <c r="BY2098" i="2"/>
  <c r="BX2094" i="2"/>
  <c r="BX2095" i="2"/>
  <c r="BV2091" i="2"/>
  <c r="BV2092" i="2"/>
  <c r="BG2107" i="2"/>
  <c r="BG2108" i="2"/>
  <c r="BC2111" i="2"/>
  <c r="BC2112" i="2"/>
  <c r="AY2111" i="2"/>
  <c r="AY2112" i="2"/>
  <c r="BH2139" i="2"/>
  <c r="BH2140" i="2"/>
  <c r="BV2145" i="2"/>
  <c r="BJ2159" i="2"/>
  <c r="BJ2160" i="2"/>
  <c r="CI2365" i="2"/>
  <c r="CJ2365" i="2" s="1"/>
  <c r="CH2365" i="2"/>
  <c r="CI2313" i="2"/>
  <c r="CJ2313" i="2" s="1"/>
  <c r="CH2313" i="2"/>
  <c r="CH2272" i="2"/>
  <c r="CI2272" i="2"/>
  <c r="CJ2272" i="2" s="1"/>
  <c r="CC1404" i="2"/>
  <c r="CB1404" i="2"/>
  <c r="CA1404" i="2"/>
  <c r="CA1405" i="2" s="1"/>
  <c r="BX1404" i="2"/>
  <c r="BX1401" i="2"/>
  <c r="BW1401" i="2"/>
  <c r="BV1401" i="2"/>
  <c r="BU1401" i="2"/>
  <c r="BT1401" i="2"/>
  <c r="BX1398" i="2"/>
  <c r="BW1398" i="2"/>
  <c r="BV1398" i="2"/>
  <c r="BU1398" i="2"/>
  <c r="BT1398" i="2"/>
  <c r="BQ1395" i="2"/>
  <c r="BQ1392" i="2"/>
  <c r="BR1389" i="2"/>
  <c r="BQ1389" i="2"/>
  <c r="BT1395" i="2"/>
  <c r="BS1395" i="2"/>
  <c r="BR1395" i="2"/>
  <c r="BP1395" i="2"/>
  <c r="BT1392" i="2"/>
  <c r="BS1392" i="2"/>
  <c r="BR1392" i="2"/>
  <c r="BP1392" i="2"/>
  <c r="BT1389" i="2"/>
  <c r="BS1389" i="2"/>
  <c r="BP1389" i="2"/>
  <c r="BT1386" i="2"/>
  <c r="BS1386" i="2"/>
  <c r="BR1386" i="2"/>
  <c r="BQ1386" i="2"/>
  <c r="BP1386" i="2"/>
  <c r="BU1383" i="2"/>
  <c r="BV1377" i="2"/>
  <c r="BU1377" i="2"/>
  <c r="BR1374" i="2"/>
  <c r="BS1374" i="2"/>
  <c r="BS1371" i="2"/>
  <c r="BS1372" i="2" s="1"/>
  <c r="BX1383" i="2"/>
  <c r="BW1383" i="2"/>
  <c r="BV1383" i="2"/>
  <c r="BT1383" i="2"/>
  <c r="BX1380" i="2"/>
  <c r="BW1380" i="2"/>
  <c r="BV1380" i="2"/>
  <c r="BU1380" i="2"/>
  <c r="BT1380" i="2"/>
  <c r="BX1377" i="2"/>
  <c r="BW1377" i="2"/>
  <c r="BT1377" i="2"/>
  <c r="CA1368" i="2"/>
  <c r="BZ1368" i="2"/>
  <c r="BY1368" i="2"/>
  <c r="BY1361" i="2" s="1"/>
  <c r="CC1368" i="2"/>
  <c r="CC1361" i="2" s="1"/>
  <c r="CB1368" i="2"/>
  <c r="CB1361" i="2" s="1"/>
  <c r="BX1368" i="2"/>
  <c r="BT1374" i="2"/>
  <c r="BQ1374" i="2"/>
  <c r="BP1374" i="2"/>
  <c r="BT1371" i="2"/>
  <c r="BR1371" i="2"/>
  <c r="BQ1371" i="2"/>
  <c r="BP1371" i="2"/>
  <c r="BQ1365" i="2"/>
  <c r="BT1365" i="2"/>
  <c r="BS1365" i="2"/>
  <c r="BR1365" i="2"/>
  <c r="BP1365" i="2"/>
  <c r="BT1362" i="2"/>
  <c r="BS1362" i="2"/>
  <c r="BR1362" i="2"/>
  <c r="BQ1362" i="2"/>
  <c r="BP1362" i="2"/>
  <c r="BM1306" i="2"/>
  <c r="BS1306" i="2"/>
  <c r="BN1306" i="2"/>
  <c r="CB1277" i="2"/>
  <c r="CA1277" i="2"/>
  <c r="CC1248" i="2"/>
  <c r="CB1248" i="2"/>
  <c r="CB1249" i="2" s="1"/>
  <c r="CA1248" i="2"/>
  <c r="CA1249" i="2" s="1"/>
  <c r="BZ1248" i="2"/>
  <c r="BY1248" i="2"/>
  <c r="BX1248" i="2"/>
  <c r="BX1245" i="2"/>
  <c r="CC1245" i="2"/>
  <c r="CB1245" i="2"/>
  <c r="CA1245" i="2"/>
  <c r="BZ1245" i="2"/>
  <c r="BY1245" i="2"/>
  <c r="BX1361" i="2" l="1"/>
  <c r="BZ1241" i="2"/>
  <c r="CC1241" i="2"/>
  <c r="BX1241" i="2"/>
  <c r="CA1246" i="2"/>
  <c r="CA1241" i="2"/>
  <c r="CB1246" i="2"/>
  <c r="CB1241" i="2"/>
  <c r="BP1361" i="2"/>
  <c r="BQ1361" i="2"/>
  <c r="BS1361" i="2"/>
  <c r="BT1361" i="2"/>
  <c r="BR1361" i="2"/>
  <c r="BZ1369" i="2"/>
  <c r="BZ1361" i="2"/>
  <c r="CA1369" i="2"/>
  <c r="CA1361" i="2"/>
  <c r="BU1361" i="2"/>
  <c r="BY1241" i="2"/>
  <c r="BV1361" i="2"/>
  <c r="BW1361" i="2"/>
  <c r="CG2391" i="2"/>
  <c r="CG2393" i="2" s="1"/>
  <c r="CF2391" i="2"/>
  <c r="CF2393" i="2" s="1"/>
  <c r="CH2054" i="2"/>
  <c r="CI2054" i="2"/>
  <c r="CJ2054" i="2" s="1"/>
  <c r="CH1927" i="2"/>
  <c r="CI1927" i="2"/>
  <c r="CJ1927" i="2" s="1"/>
  <c r="CI1549" i="2"/>
  <c r="CJ1549" i="2" s="1"/>
  <c r="CH1549" i="2"/>
  <c r="CI1875" i="2"/>
  <c r="CJ1875" i="2" s="1"/>
  <c r="CH1875" i="2"/>
  <c r="CH1780" i="2"/>
  <c r="CI1780" i="2"/>
  <c r="CJ1780" i="2" s="1"/>
  <c r="CC1246" i="2"/>
  <c r="CC1247" i="2"/>
  <c r="BT1306" i="2"/>
  <c r="BT1307" i="2"/>
  <c r="BQ1346" i="2"/>
  <c r="BQ1347" i="2"/>
  <c r="BR1373" i="2"/>
  <c r="BR1372" i="2"/>
  <c r="BV1381" i="2"/>
  <c r="BV1382" i="2"/>
  <c r="BS1388" i="2"/>
  <c r="BS1387" i="2"/>
  <c r="BQ1396" i="2"/>
  <c r="BQ1397" i="2"/>
  <c r="CI1709" i="2"/>
  <c r="CJ1709" i="2" s="1"/>
  <c r="CH1709" i="2"/>
  <c r="CI1463" i="2"/>
  <c r="CJ1463" i="2" s="1"/>
  <c r="CH1463" i="2"/>
  <c r="CI2111" i="2"/>
  <c r="CJ2111" i="2" s="1"/>
  <c r="CH2111" i="2"/>
  <c r="CI1914" i="2"/>
  <c r="CJ1914" i="2" s="1"/>
  <c r="CH1914" i="2"/>
  <c r="CI1715" i="2"/>
  <c r="CJ1715" i="2" s="1"/>
  <c r="CH1715" i="2"/>
  <c r="CH1555" i="2"/>
  <c r="CI1555" i="2"/>
  <c r="CJ1555" i="2" s="1"/>
  <c r="CH2028" i="2"/>
  <c r="CI2028" i="2"/>
  <c r="CJ2028" i="2" s="1"/>
  <c r="CH1961" i="2"/>
  <c r="CI1961" i="2"/>
  <c r="CJ1961" i="2" s="1"/>
  <c r="CI1945" i="2"/>
  <c r="CJ1945" i="2" s="1"/>
  <c r="CH1945" i="2"/>
  <c r="CH1902" i="2"/>
  <c r="CI1902" i="2"/>
  <c r="CJ1902" i="2" s="1"/>
  <c r="CH1991" i="2"/>
  <c r="CI1991" i="2"/>
  <c r="CJ1991" i="2" s="1"/>
  <c r="CH1968" i="2"/>
  <c r="CI1968" i="2"/>
  <c r="CJ1968" i="2" s="1"/>
  <c r="CI1719" i="2"/>
  <c r="CJ1719" i="2" s="1"/>
  <c r="CH1719" i="2"/>
  <c r="CI1495" i="2"/>
  <c r="CJ1495" i="2" s="1"/>
  <c r="CH1495" i="2"/>
  <c r="CI1477" i="2"/>
  <c r="CJ1477" i="2" s="1"/>
  <c r="CH1477" i="2"/>
  <c r="CH1959" i="2"/>
  <c r="CI1959" i="2"/>
  <c r="CJ1959" i="2" s="1"/>
  <c r="CH1907" i="2"/>
  <c r="CI1907" i="2"/>
  <c r="CJ1907" i="2" s="1"/>
  <c r="CI1777" i="2"/>
  <c r="CJ1777" i="2" s="1"/>
  <c r="CH1777" i="2"/>
  <c r="CI1812" i="2"/>
  <c r="CJ1812" i="2" s="1"/>
  <c r="CH1812" i="2"/>
  <c r="CH2031" i="2"/>
  <c r="CI2031" i="2"/>
  <c r="CJ2031" i="2" s="1"/>
  <c r="CI1923" i="2"/>
  <c r="CJ1923" i="2" s="1"/>
  <c r="CH1923" i="2"/>
  <c r="CI1512" i="2"/>
  <c r="CJ1512" i="2" s="1"/>
  <c r="CH1512" i="2"/>
  <c r="CH2085" i="2"/>
  <c r="CI2085" i="2"/>
  <c r="CJ2085" i="2" s="1"/>
  <c r="CI1971" i="2"/>
  <c r="CJ1971" i="2" s="1"/>
  <c r="CH1971" i="2"/>
  <c r="CI1649" i="2"/>
  <c r="CJ1649" i="2" s="1"/>
  <c r="CH1649" i="2"/>
  <c r="CH1454" i="2"/>
  <c r="CI1454" i="2"/>
  <c r="CJ1454" i="2" s="1"/>
  <c r="CH1436" i="2"/>
  <c r="CI1436" i="2"/>
  <c r="CJ1436" i="2" s="1"/>
  <c r="CI2043" i="2"/>
  <c r="CJ2043" i="2" s="1"/>
  <c r="CH2043" i="2"/>
  <c r="CH1883" i="2"/>
  <c r="CI1883" i="2"/>
  <c r="CJ1883" i="2" s="1"/>
  <c r="CH1821" i="2"/>
  <c r="CI1821" i="2"/>
  <c r="CJ1821" i="2" s="1"/>
  <c r="CH1748" i="2"/>
  <c r="CI1748" i="2"/>
  <c r="CJ1748" i="2" s="1"/>
  <c r="CI2062" i="2"/>
  <c r="CJ2062" i="2" s="1"/>
  <c r="CH2062" i="2"/>
  <c r="CH1808" i="2"/>
  <c r="CI1808" i="2"/>
  <c r="CJ1808" i="2" s="1"/>
  <c r="CH1546" i="2"/>
  <c r="CI1546" i="2"/>
  <c r="CJ1546" i="2" s="1"/>
  <c r="CI1297" i="2"/>
  <c r="CJ1297" i="2" s="1"/>
  <c r="CH1297" i="2"/>
  <c r="BR1391" i="2"/>
  <c r="BR1390" i="2"/>
  <c r="CI1820" i="2"/>
  <c r="CJ1820" i="2" s="1"/>
  <c r="CH1820" i="2"/>
  <c r="CH1749" i="2"/>
  <c r="CI1749" i="2"/>
  <c r="CJ1749" i="2" s="1"/>
  <c r="CI1917" i="2"/>
  <c r="CJ1917" i="2" s="1"/>
  <c r="CH1917" i="2"/>
  <c r="CI1473" i="2"/>
  <c r="CJ1473" i="2" s="1"/>
  <c r="CH1473" i="2"/>
  <c r="CA1247" i="2"/>
  <c r="CI1308" i="2"/>
  <c r="CJ1308" i="2" s="1"/>
  <c r="CH1308" i="2"/>
  <c r="BT1373" i="2"/>
  <c r="BT1372" i="2"/>
  <c r="BL1346" i="2"/>
  <c r="BL1347" i="2"/>
  <c r="CI1374" i="2"/>
  <c r="CJ1374" i="2" s="1"/>
  <c r="BP1375" i="2"/>
  <c r="BP1376" i="2"/>
  <c r="CH1374" i="2"/>
  <c r="BX1381" i="2"/>
  <c r="BX1382" i="2"/>
  <c r="BU1399" i="2"/>
  <c r="BU1400" i="2"/>
  <c r="CI2079" i="2"/>
  <c r="CJ2079" i="2" s="1"/>
  <c r="CH2079" i="2"/>
  <c r="CI1783" i="2"/>
  <c r="CJ1783" i="2" s="1"/>
  <c r="CH1783" i="2"/>
  <c r="CI1518" i="2"/>
  <c r="CJ1518" i="2" s="1"/>
  <c r="CH1518" i="2"/>
  <c r="CH1506" i="2"/>
  <c r="CI1506" i="2"/>
  <c r="CJ1506" i="2" s="1"/>
  <c r="CI1859" i="2"/>
  <c r="CJ1859" i="2" s="1"/>
  <c r="CH1859" i="2"/>
  <c r="CH1889" i="2"/>
  <c r="CI1889" i="2"/>
  <c r="CJ1889" i="2" s="1"/>
  <c r="CI1704" i="2"/>
  <c r="CJ1704" i="2" s="1"/>
  <c r="CH1704" i="2"/>
  <c r="CI1638" i="2"/>
  <c r="CJ1638" i="2" s="1"/>
  <c r="CH1638" i="2"/>
  <c r="CI1572" i="2"/>
  <c r="CJ1572" i="2" s="1"/>
  <c r="CH1572" i="2"/>
  <c r="CI1558" i="2"/>
  <c r="CJ1558" i="2" s="1"/>
  <c r="CH1558" i="2"/>
  <c r="CH1688" i="2"/>
  <c r="CI1688" i="2"/>
  <c r="CJ1688" i="2" s="1"/>
  <c r="CI1655" i="2"/>
  <c r="CJ1655" i="2" s="1"/>
  <c r="CH1655" i="2"/>
  <c r="CI1485" i="2"/>
  <c r="CJ1485" i="2" s="1"/>
  <c r="CH1485" i="2"/>
  <c r="CI1835" i="2"/>
  <c r="CJ1835" i="2" s="1"/>
  <c r="CH1835" i="2"/>
  <c r="CH1446" i="2"/>
  <c r="CI1446" i="2"/>
  <c r="CJ1446" i="2" s="1"/>
  <c r="CI2001" i="2"/>
  <c r="CJ2001" i="2" s="1"/>
  <c r="CH2001" i="2"/>
  <c r="CI1755" i="2"/>
  <c r="CJ1755" i="2" s="1"/>
  <c r="CH1755" i="2"/>
  <c r="CI1674" i="2"/>
  <c r="CJ1674" i="2" s="1"/>
  <c r="CH1674" i="2"/>
  <c r="CI1640" i="2"/>
  <c r="CJ1640" i="2" s="1"/>
  <c r="CH1640" i="2"/>
  <c r="CH1938" i="2"/>
  <c r="CI1938" i="2"/>
  <c r="CJ1938" i="2" s="1"/>
  <c r="CI1724" i="2"/>
  <c r="CJ1724" i="2" s="1"/>
  <c r="CH1724" i="2"/>
  <c r="CH1501" i="2"/>
  <c r="CI1501" i="2"/>
  <c r="CJ1501" i="2" s="1"/>
  <c r="CH2115" i="2"/>
  <c r="CI2115" i="2"/>
  <c r="CJ2115" i="2" s="1"/>
  <c r="CI2140" i="2"/>
  <c r="CJ2140" i="2" s="1"/>
  <c r="CH2140" i="2"/>
  <c r="CH2118" i="2"/>
  <c r="CI2118" i="2"/>
  <c r="CJ2118" i="2" s="1"/>
  <c r="CH2130" i="2"/>
  <c r="CI2130" i="2"/>
  <c r="CJ2130" i="2" s="1"/>
  <c r="CI1586" i="2"/>
  <c r="CJ1586" i="2" s="1"/>
  <c r="CH1586" i="2"/>
  <c r="CI1560" i="2"/>
  <c r="CJ1560" i="2" s="1"/>
  <c r="CH1560" i="2"/>
  <c r="CI1439" i="2"/>
  <c r="CJ1439" i="2" s="1"/>
  <c r="CH1439" i="2"/>
  <c r="CI1644" i="2"/>
  <c r="CJ1644" i="2" s="1"/>
  <c r="CH1644" i="2"/>
  <c r="CI1916" i="2"/>
  <c r="CJ1916" i="2" s="1"/>
  <c r="CH1916" i="2"/>
  <c r="CH1472" i="2"/>
  <c r="CI1472" i="2"/>
  <c r="CJ1472" i="2" s="1"/>
  <c r="CA1278" i="2"/>
  <c r="CI2029" i="2"/>
  <c r="CJ2029" i="2" s="1"/>
  <c r="CH2029" i="2"/>
  <c r="CI1689" i="2"/>
  <c r="CJ1689" i="2" s="1"/>
  <c r="CH1689" i="2"/>
  <c r="CH1901" i="2"/>
  <c r="CI1901" i="2"/>
  <c r="CJ1901" i="2" s="1"/>
  <c r="CH1494" i="2"/>
  <c r="CI1494" i="2"/>
  <c r="CJ1494" i="2" s="1"/>
  <c r="CI1958" i="2"/>
  <c r="CJ1958" i="2" s="1"/>
  <c r="CH1958" i="2"/>
  <c r="CI1884" i="2"/>
  <c r="CJ1884" i="2" s="1"/>
  <c r="CH1884" i="2"/>
  <c r="CI1248" i="2"/>
  <c r="CJ1248" i="2" s="1"/>
  <c r="BX1249" i="2"/>
  <c r="BX1250" i="2"/>
  <c r="CH1248" i="2"/>
  <c r="BS1346" i="2"/>
  <c r="BS1347" i="2"/>
  <c r="CI1389" i="2"/>
  <c r="CJ1389" i="2" s="1"/>
  <c r="BP1391" i="2"/>
  <c r="BP1390" i="2"/>
  <c r="CH1389" i="2"/>
  <c r="CC1277" i="2"/>
  <c r="CC1278" i="2"/>
  <c r="CA1293" i="2"/>
  <c r="CI1329" i="2"/>
  <c r="CJ1329" i="2" s="1"/>
  <c r="CH1329" i="2"/>
  <c r="BT1346" i="2"/>
  <c r="BT1347" i="2"/>
  <c r="BM1346" i="2"/>
  <c r="BM1347" i="2"/>
  <c r="BQ1375" i="2"/>
  <c r="BQ1376" i="2"/>
  <c r="CI1383" i="2"/>
  <c r="CJ1383" i="2" s="1"/>
  <c r="BT1384" i="2"/>
  <c r="BT1385" i="2"/>
  <c r="CH1383" i="2"/>
  <c r="BS1390" i="2"/>
  <c r="BS1391" i="2"/>
  <c r="BV1400" i="2"/>
  <c r="BV1399" i="2"/>
  <c r="CH2078" i="2"/>
  <c r="CI2078" i="2"/>
  <c r="CJ2078" i="2" s="1"/>
  <c r="CH1782" i="2"/>
  <c r="CI1782" i="2"/>
  <c r="CJ1782" i="2" s="1"/>
  <c r="CI1860" i="2"/>
  <c r="CJ1860" i="2" s="1"/>
  <c r="CH1860" i="2"/>
  <c r="CI1890" i="2"/>
  <c r="CJ1890" i="2" s="1"/>
  <c r="CH1890" i="2"/>
  <c r="CI1703" i="2"/>
  <c r="CJ1703" i="2" s="1"/>
  <c r="CH1703" i="2"/>
  <c r="CH1637" i="2"/>
  <c r="CI1637" i="2"/>
  <c r="CJ1637" i="2" s="1"/>
  <c r="CI1571" i="2"/>
  <c r="CJ1571" i="2" s="1"/>
  <c r="CH1571" i="2"/>
  <c r="CH1557" i="2"/>
  <c r="CI1557" i="2"/>
  <c r="CJ1557" i="2" s="1"/>
  <c r="CI2072" i="2"/>
  <c r="CJ2072" i="2" s="1"/>
  <c r="CH2072" i="2"/>
  <c r="CI1930" i="2"/>
  <c r="CJ1930" i="2" s="1"/>
  <c r="CH1930" i="2"/>
  <c r="CH1425" i="2"/>
  <c r="CI1425" i="2"/>
  <c r="CJ1425" i="2" s="1"/>
  <c r="CI1680" i="2"/>
  <c r="CJ1680" i="2" s="1"/>
  <c r="CH1680" i="2"/>
  <c r="CH1836" i="2"/>
  <c r="CI1836" i="2"/>
  <c r="CJ1836" i="2" s="1"/>
  <c r="CI1445" i="2"/>
  <c r="CJ1445" i="2" s="1"/>
  <c r="CH1445" i="2"/>
  <c r="CI2000" i="2"/>
  <c r="CJ2000" i="2" s="1"/>
  <c r="CH2000" i="2"/>
  <c r="CH1754" i="2"/>
  <c r="CI1754" i="2"/>
  <c r="CJ1754" i="2" s="1"/>
  <c r="CH1673" i="2"/>
  <c r="CI1673" i="2"/>
  <c r="CJ1673" i="2" s="1"/>
  <c r="CI1641" i="2"/>
  <c r="CJ1641" i="2" s="1"/>
  <c r="CH1641" i="2"/>
  <c r="CI1939" i="2"/>
  <c r="CJ1939" i="2" s="1"/>
  <c r="CH1939" i="2"/>
  <c r="CH1725" i="2"/>
  <c r="CI1725" i="2"/>
  <c r="CJ1725" i="2" s="1"/>
  <c r="CI1500" i="2"/>
  <c r="CJ1500" i="2" s="1"/>
  <c r="CH1500" i="2"/>
  <c r="CH2114" i="2"/>
  <c r="CI2114" i="2"/>
  <c r="CJ2114" i="2" s="1"/>
  <c r="CH2139" i="2"/>
  <c r="CI2139" i="2"/>
  <c r="CJ2139" i="2" s="1"/>
  <c r="CI1988" i="2"/>
  <c r="CJ1988" i="2" s="1"/>
  <c r="CH1988" i="2"/>
  <c r="CI2083" i="2"/>
  <c r="CJ2083" i="2" s="1"/>
  <c r="CH2083" i="2"/>
  <c r="CI1492" i="2"/>
  <c r="CJ1492" i="2" s="1"/>
  <c r="CH1492" i="2"/>
  <c r="CH1643" i="2"/>
  <c r="CI1643" i="2"/>
  <c r="CJ1643" i="2" s="1"/>
  <c r="CI1851" i="2"/>
  <c r="CJ1851" i="2" s="1"/>
  <c r="CH1851" i="2"/>
  <c r="CH1758" i="2"/>
  <c r="CI1758" i="2"/>
  <c r="CJ1758" i="2" s="1"/>
  <c r="CI1826" i="2"/>
  <c r="CJ1826" i="2" s="1"/>
  <c r="CH1826" i="2"/>
  <c r="CI1409" i="2"/>
  <c r="CJ1409" i="2" s="1"/>
  <c r="CH1409" i="2"/>
  <c r="CI1599" i="2"/>
  <c r="CJ1599" i="2" s="1"/>
  <c r="CH1599" i="2"/>
  <c r="BR1346" i="2"/>
  <c r="BR1347" i="2"/>
  <c r="BT1387" i="2"/>
  <c r="BT1388" i="2"/>
  <c r="CH1476" i="2"/>
  <c r="CI1476" i="2"/>
  <c r="CJ1476" i="2" s="1"/>
  <c r="CB1278" i="2"/>
  <c r="BY1249" i="2"/>
  <c r="BY1250" i="2"/>
  <c r="BZ1249" i="2"/>
  <c r="BZ1250" i="2"/>
  <c r="CC1272" i="2"/>
  <c r="CI1279" i="2"/>
  <c r="CJ1279" i="2" s="1"/>
  <c r="CH1279" i="2"/>
  <c r="CI1288" i="2"/>
  <c r="CJ1288" i="2" s="1"/>
  <c r="CH1288" i="2"/>
  <c r="CB1293" i="2"/>
  <c r="BU1346" i="2"/>
  <c r="BU1347" i="2"/>
  <c r="CI1357" i="2"/>
  <c r="CJ1357" i="2" s="1"/>
  <c r="CH1357" i="2"/>
  <c r="BN1346" i="2"/>
  <c r="BN1347" i="2"/>
  <c r="CI1362" i="2"/>
  <c r="CJ1362" i="2" s="1"/>
  <c r="BP1363" i="2"/>
  <c r="BP1364" i="2"/>
  <c r="CH1362" i="2"/>
  <c r="BT1375" i="2"/>
  <c r="BT1376" i="2"/>
  <c r="BV1384" i="2"/>
  <c r="BV1385" i="2"/>
  <c r="BT1390" i="2"/>
  <c r="BT1391" i="2"/>
  <c r="BW1400" i="2"/>
  <c r="BW1399" i="2"/>
  <c r="CH2003" i="2"/>
  <c r="CI2003" i="2"/>
  <c r="CJ2003" i="2" s="1"/>
  <c r="CI1671" i="2"/>
  <c r="CJ1671" i="2" s="1"/>
  <c r="CH1671" i="2"/>
  <c r="CH2095" i="2"/>
  <c r="CI2095" i="2"/>
  <c r="CJ2095" i="2" s="1"/>
  <c r="CH1976" i="2"/>
  <c r="CI1976" i="2"/>
  <c r="CJ1976" i="2" s="1"/>
  <c r="CI1818" i="2"/>
  <c r="CJ1818" i="2" s="1"/>
  <c r="CH1818" i="2"/>
  <c r="CH1461" i="2"/>
  <c r="CI1461" i="2"/>
  <c r="CJ1461" i="2" s="1"/>
  <c r="CI2071" i="2"/>
  <c r="CJ2071" i="2" s="1"/>
  <c r="CH2071" i="2"/>
  <c r="CH1929" i="2"/>
  <c r="CI1929" i="2"/>
  <c r="CJ1929" i="2" s="1"/>
  <c r="CI1424" i="2"/>
  <c r="CJ1424" i="2" s="1"/>
  <c r="CH1424" i="2"/>
  <c r="CH1679" i="2"/>
  <c r="CI1679" i="2"/>
  <c r="CJ1679" i="2" s="1"/>
  <c r="CI2092" i="2"/>
  <c r="CJ2092" i="2" s="1"/>
  <c r="CH2092" i="2"/>
  <c r="CH1893" i="2"/>
  <c r="CI1893" i="2"/>
  <c r="CJ1893" i="2" s="1"/>
  <c r="CH1516" i="2"/>
  <c r="CI1516" i="2"/>
  <c r="CJ1516" i="2" s="1"/>
  <c r="CH1443" i="2"/>
  <c r="CI1443" i="2"/>
  <c r="CJ1443" i="2" s="1"/>
  <c r="CH1431" i="2"/>
  <c r="CI1431" i="2"/>
  <c r="CJ1431" i="2" s="1"/>
  <c r="CI1974" i="2"/>
  <c r="CJ1974" i="2" s="1"/>
  <c r="CH1974" i="2"/>
  <c r="CI1984" i="2"/>
  <c r="CJ1984" i="2" s="1"/>
  <c r="CH1984" i="2"/>
  <c r="CH1540" i="2"/>
  <c r="CI1540" i="2"/>
  <c r="CJ1540" i="2" s="1"/>
  <c r="CH1845" i="2"/>
  <c r="CI1845" i="2"/>
  <c r="CJ1845" i="2" s="1"/>
  <c r="CH1854" i="2"/>
  <c r="CI1854" i="2"/>
  <c r="CJ1854" i="2" s="1"/>
  <c r="CI1987" i="2"/>
  <c r="CJ1987" i="2" s="1"/>
  <c r="CH1987" i="2"/>
  <c r="CI2082" i="2"/>
  <c r="CJ2082" i="2" s="1"/>
  <c r="CH2082" i="2"/>
  <c r="CI1491" i="2"/>
  <c r="CJ1491" i="2" s="1"/>
  <c r="CH1491" i="2"/>
  <c r="CH2125" i="2"/>
  <c r="CI2125" i="2"/>
  <c r="CJ2125" i="2" s="1"/>
  <c r="CH1743" i="2"/>
  <c r="CI1743" i="2"/>
  <c r="CJ1743" i="2" s="1"/>
  <c r="CI1522" i="2"/>
  <c r="CJ1522" i="2" s="1"/>
  <c r="CH1522" i="2"/>
  <c r="CI2035" i="2"/>
  <c r="CJ2035" i="2" s="1"/>
  <c r="CH2035" i="2"/>
  <c r="CI1510" i="2"/>
  <c r="CJ1510" i="2" s="1"/>
  <c r="CH1510" i="2"/>
  <c r="CH1850" i="2"/>
  <c r="CI1850" i="2"/>
  <c r="CJ1850" i="2" s="1"/>
  <c r="CI1757" i="2"/>
  <c r="CJ1757" i="2" s="1"/>
  <c r="CH1757" i="2"/>
  <c r="CI1273" i="2"/>
  <c r="CJ1273" i="2" s="1"/>
  <c r="CH1273" i="2"/>
  <c r="CI1345" i="2"/>
  <c r="CJ1345" i="2" s="1"/>
  <c r="BK1347" i="2"/>
  <c r="BK1346" i="2"/>
  <c r="CH1345" i="2"/>
  <c r="CH2004" i="2"/>
  <c r="CI2004" i="2"/>
  <c r="CJ2004" i="2" s="1"/>
  <c r="CH1483" i="2"/>
  <c r="CI1483" i="2"/>
  <c r="CJ1483" i="2" s="1"/>
  <c r="CH1670" i="2"/>
  <c r="CI1670" i="2"/>
  <c r="CJ1670" i="2" s="1"/>
  <c r="CI2094" i="2"/>
  <c r="CJ2094" i="2" s="1"/>
  <c r="CH2094" i="2"/>
  <c r="CI1977" i="2"/>
  <c r="CJ1977" i="2" s="1"/>
  <c r="CH1977" i="2"/>
  <c r="CI1817" i="2"/>
  <c r="CJ1817" i="2" s="1"/>
  <c r="CH1817" i="2"/>
  <c r="CH1460" i="2"/>
  <c r="CI1460" i="2"/>
  <c r="CJ1460" i="2" s="1"/>
  <c r="CH2098" i="2"/>
  <c r="CI2098" i="2"/>
  <c r="CJ2098" i="2" s="1"/>
  <c r="CH1567" i="2"/>
  <c r="CI1567" i="2"/>
  <c r="CJ1567" i="2" s="1"/>
  <c r="CH2091" i="2"/>
  <c r="CI2091" i="2"/>
  <c r="CJ2091" i="2" s="1"/>
  <c r="CH1892" i="2"/>
  <c r="CI1892" i="2"/>
  <c r="CJ1892" i="2" s="1"/>
  <c r="CH1515" i="2"/>
  <c r="CI1515" i="2"/>
  <c r="CJ1515" i="2" s="1"/>
  <c r="CI1442" i="2"/>
  <c r="CJ1442" i="2" s="1"/>
  <c r="CH1442" i="2"/>
  <c r="CH1430" i="2"/>
  <c r="CI1430" i="2"/>
  <c r="CJ1430" i="2" s="1"/>
  <c r="CH1973" i="2"/>
  <c r="CI1973" i="2"/>
  <c r="CJ1973" i="2" s="1"/>
  <c r="CI1983" i="2"/>
  <c r="CJ1983" i="2" s="1"/>
  <c r="CH1983" i="2"/>
  <c r="CH1539" i="2"/>
  <c r="CI1539" i="2"/>
  <c r="CJ1539" i="2" s="1"/>
  <c r="CH1844" i="2"/>
  <c r="CI1844" i="2"/>
  <c r="CJ1844" i="2" s="1"/>
  <c r="CH1853" i="2"/>
  <c r="CI1853" i="2"/>
  <c r="CJ1853" i="2" s="1"/>
  <c r="CI2022" i="2"/>
  <c r="CJ2022" i="2" s="1"/>
  <c r="CH2022" i="2"/>
  <c r="CI1668" i="2"/>
  <c r="CJ1668" i="2" s="1"/>
  <c r="CH1668" i="2"/>
  <c r="CI1604" i="2"/>
  <c r="CJ1604" i="2" s="1"/>
  <c r="CH1604" i="2"/>
  <c r="CH1662" i="2"/>
  <c r="CI1662" i="2"/>
  <c r="CJ1662" i="2" s="1"/>
  <c r="CH2124" i="2"/>
  <c r="CI2124" i="2"/>
  <c r="CJ2124" i="2" s="1"/>
  <c r="CI1742" i="2"/>
  <c r="CJ1742" i="2" s="1"/>
  <c r="CH1742" i="2"/>
  <c r="CI1521" i="2"/>
  <c r="CJ1521" i="2" s="1"/>
  <c r="CH1521" i="2"/>
  <c r="CH2034" i="2"/>
  <c r="CI2034" i="2"/>
  <c r="CJ2034" i="2" s="1"/>
  <c r="CH1509" i="2"/>
  <c r="CI1509" i="2"/>
  <c r="CJ1509" i="2" s="1"/>
  <c r="CI1981" i="2"/>
  <c r="CJ1981" i="2" s="1"/>
  <c r="CH1981" i="2"/>
  <c r="CI1677" i="2"/>
  <c r="CJ1677" i="2" s="1"/>
  <c r="CH1677" i="2"/>
  <c r="CH1564" i="2"/>
  <c r="CI1564" i="2"/>
  <c r="CJ1564" i="2" s="1"/>
  <c r="CH1695" i="2"/>
  <c r="CI1695" i="2"/>
  <c r="CJ1695" i="2" s="1"/>
  <c r="CI1371" i="2"/>
  <c r="CJ1371" i="2" s="1"/>
  <c r="BP1373" i="2"/>
  <c r="BP1372" i="2"/>
  <c r="CH1371" i="2"/>
  <c r="CI1653" i="2"/>
  <c r="CJ1653" i="2" s="1"/>
  <c r="CH1653" i="2"/>
  <c r="CA1250" i="2"/>
  <c r="BW1384" i="2"/>
  <c r="BW1385" i="2"/>
  <c r="CB1250" i="2"/>
  <c r="CA1272" i="2"/>
  <c r="AY1302" i="2"/>
  <c r="AY1301" i="2"/>
  <c r="BW1346" i="2"/>
  <c r="BW1347" i="2"/>
  <c r="CB1369" i="2"/>
  <c r="CB1370" i="2"/>
  <c r="BX1384" i="2"/>
  <c r="BX1385" i="2"/>
  <c r="BR1394" i="2"/>
  <c r="BR1393" i="2"/>
  <c r="CH1482" i="2"/>
  <c r="CI1482" i="2"/>
  <c r="CJ1482" i="2" s="1"/>
  <c r="CH1610" i="2"/>
  <c r="CI1610" i="2"/>
  <c r="CJ1610" i="2" s="1"/>
  <c r="CI2069" i="2"/>
  <c r="CJ2069" i="2" s="1"/>
  <c r="CH2069" i="2"/>
  <c r="CH2097" i="2"/>
  <c r="CI2097" i="2"/>
  <c r="CJ2097" i="2" s="1"/>
  <c r="CI1566" i="2"/>
  <c r="CJ1566" i="2" s="1"/>
  <c r="CH1566" i="2"/>
  <c r="CI1878" i="2"/>
  <c r="CJ1878" i="2" s="1"/>
  <c r="CH1878" i="2"/>
  <c r="CI1895" i="2"/>
  <c r="CJ1895" i="2" s="1"/>
  <c r="CH1895" i="2"/>
  <c r="CH1626" i="2"/>
  <c r="CI1626" i="2"/>
  <c r="CJ1626" i="2" s="1"/>
  <c r="CH1415" i="2"/>
  <c r="CI1415" i="2"/>
  <c r="CJ1415" i="2" s="1"/>
  <c r="CH1872" i="2"/>
  <c r="CI1872" i="2"/>
  <c r="CJ1872" i="2" s="1"/>
  <c r="CH2089" i="2"/>
  <c r="CI2089" i="2"/>
  <c r="CJ2089" i="2" s="1"/>
  <c r="CI2018" i="2"/>
  <c r="CJ2018" i="2" s="1"/>
  <c r="CH2018" i="2"/>
  <c r="CH1728" i="2"/>
  <c r="CI1728" i="2"/>
  <c r="CJ1728" i="2" s="1"/>
  <c r="CH2172" i="2"/>
  <c r="CI2172" i="2"/>
  <c r="CJ2172" i="2" s="1"/>
  <c r="CI2021" i="2"/>
  <c r="CJ2021" i="2" s="1"/>
  <c r="CH2021" i="2"/>
  <c r="CI1667" i="2"/>
  <c r="CJ1667" i="2" s="1"/>
  <c r="CH1667" i="2"/>
  <c r="CI1603" i="2"/>
  <c r="CJ1603" i="2" s="1"/>
  <c r="CH1603" i="2"/>
  <c r="CI1661" i="2"/>
  <c r="CJ1661" i="2" s="1"/>
  <c r="CH1661" i="2"/>
  <c r="CI1905" i="2"/>
  <c r="CJ1905" i="2" s="1"/>
  <c r="CH1905" i="2"/>
  <c r="CH1767" i="2"/>
  <c r="CI1767" i="2"/>
  <c r="CJ1767" i="2" s="1"/>
  <c r="CI1980" i="2"/>
  <c r="CJ1980" i="2" s="1"/>
  <c r="CH1980" i="2"/>
  <c r="CI1676" i="2"/>
  <c r="CJ1676" i="2" s="1"/>
  <c r="CH1676" i="2"/>
  <c r="CH1563" i="2"/>
  <c r="CI1563" i="2"/>
  <c r="CJ1563" i="2" s="1"/>
  <c r="CI1694" i="2"/>
  <c r="CJ1694" i="2" s="1"/>
  <c r="CH1694" i="2"/>
  <c r="CI1398" i="2"/>
  <c r="CJ1398" i="2" s="1"/>
  <c r="BT1399" i="2"/>
  <c r="BT1400" i="2"/>
  <c r="CH1398" i="2"/>
  <c r="CH1990" i="2"/>
  <c r="CI1990" i="2"/>
  <c r="CJ1990" i="2" s="1"/>
  <c r="CI1908" i="2"/>
  <c r="CJ1908" i="2" s="1"/>
  <c r="CH1908" i="2"/>
  <c r="CI1776" i="2"/>
  <c r="CJ1776" i="2" s="1"/>
  <c r="CH1776" i="2"/>
  <c r="CH1811" i="2"/>
  <c r="CI1811" i="2"/>
  <c r="CJ1811" i="2" s="1"/>
  <c r="BV1346" i="2"/>
  <c r="BV1347" i="2"/>
  <c r="CA1275" i="2"/>
  <c r="CI1326" i="2"/>
  <c r="CJ1326" i="2" s="1"/>
  <c r="CH1326" i="2"/>
  <c r="CI1338" i="2"/>
  <c r="CJ1338" i="2" s="1"/>
  <c r="CH1338" i="2"/>
  <c r="BR1363" i="2"/>
  <c r="BR1364" i="2"/>
  <c r="CI1401" i="2"/>
  <c r="CJ1401" i="2" s="1"/>
  <c r="BT1402" i="2"/>
  <c r="BT1403" i="2"/>
  <c r="CH1401" i="2"/>
  <c r="CC1249" i="2"/>
  <c r="CC1250" i="2"/>
  <c r="CB1275" i="2"/>
  <c r="AZ1301" i="2"/>
  <c r="AZ1302" i="2"/>
  <c r="BH1306" i="2"/>
  <c r="BH1307" i="2"/>
  <c r="BX1346" i="2"/>
  <c r="BX1347" i="2"/>
  <c r="BS1363" i="2"/>
  <c r="BS1364" i="2"/>
  <c r="CC1369" i="2"/>
  <c r="CC1370" i="2"/>
  <c r="BS1373" i="2"/>
  <c r="BS1394" i="2"/>
  <c r="BS1393" i="2"/>
  <c r="BU1402" i="2"/>
  <c r="BU1403" i="2"/>
  <c r="CH1596" i="2"/>
  <c r="CI1596" i="2"/>
  <c r="CJ1596" i="2" s="1"/>
  <c r="CH1488" i="2"/>
  <c r="CI1488" i="2"/>
  <c r="CJ1488" i="2" s="1"/>
  <c r="CI1609" i="2"/>
  <c r="CJ1609" i="2" s="1"/>
  <c r="CH1609" i="2"/>
  <c r="CI2068" i="2"/>
  <c r="CJ2068" i="2" s="1"/>
  <c r="CH2068" i="2"/>
  <c r="CH2128" i="2"/>
  <c r="CI2128" i="2"/>
  <c r="CJ2128" i="2" s="1"/>
  <c r="CI1869" i="2"/>
  <c r="CJ1869" i="2" s="1"/>
  <c r="CH1869" i="2"/>
  <c r="CH1647" i="2"/>
  <c r="CI1647" i="2"/>
  <c r="CJ1647" i="2" s="1"/>
  <c r="CH1584" i="2"/>
  <c r="CI1584" i="2"/>
  <c r="CJ1584" i="2" s="1"/>
  <c r="CI1470" i="2"/>
  <c r="CJ1470" i="2" s="1"/>
  <c r="CH1470" i="2"/>
  <c r="CH1877" i="2"/>
  <c r="CI1877" i="2"/>
  <c r="CJ1877" i="2" s="1"/>
  <c r="CH1896" i="2"/>
  <c r="CI1896" i="2"/>
  <c r="CJ1896" i="2" s="1"/>
  <c r="CH1625" i="2"/>
  <c r="CI1625" i="2"/>
  <c r="CJ1625" i="2" s="1"/>
  <c r="CI1414" i="2"/>
  <c r="CJ1414" i="2" s="1"/>
  <c r="CH1414" i="2"/>
  <c r="CH1871" i="2"/>
  <c r="CI1871" i="2"/>
  <c r="CJ1871" i="2" s="1"/>
  <c r="CI2088" i="2"/>
  <c r="CJ2088" i="2" s="1"/>
  <c r="CH2088" i="2"/>
  <c r="CH2017" i="2"/>
  <c r="CI2017" i="2"/>
  <c r="CJ2017" i="2" s="1"/>
  <c r="CH1727" i="2"/>
  <c r="CI1727" i="2"/>
  <c r="CJ1727" i="2" s="1"/>
  <c r="CH2171" i="2"/>
  <c r="CI2171" i="2"/>
  <c r="CJ2171" i="2" s="1"/>
  <c r="CI1833" i="2"/>
  <c r="CJ1833" i="2" s="1"/>
  <c r="CH1833" i="2"/>
  <c r="CH1701" i="2"/>
  <c r="CI1701" i="2"/>
  <c r="CJ1701" i="2" s="1"/>
  <c r="CI1635" i="2"/>
  <c r="CJ1635" i="2" s="1"/>
  <c r="CH1635" i="2"/>
  <c r="CH1734" i="2"/>
  <c r="CI1734" i="2"/>
  <c r="CJ1734" i="2" s="1"/>
  <c r="CH1537" i="2"/>
  <c r="CI1537" i="2"/>
  <c r="CJ1537" i="2" s="1"/>
  <c r="CI1997" i="2"/>
  <c r="CJ1997" i="2" s="1"/>
  <c r="CH1997" i="2"/>
  <c r="CH1904" i="2"/>
  <c r="CI1904" i="2"/>
  <c r="CJ1904" i="2" s="1"/>
  <c r="CI1766" i="2"/>
  <c r="CJ1766" i="2" s="1"/>
  <c r="CH1766" i="2"/>
  <c r="CH1507" i="2"/>
  <c r="CI1507" i="2"/>
  <c r="CJ1507" i="2" s="1"/>
  <c r="CI1913" i="2"/>
  <c r="CJ1913" i="2" s="1"/>
  <c r="CH1913" i="2"/>
  <c r="CH1554" i="2"/>
  <c r="CI1554" i="2"/>
  <c r="CJ1554" i="2" s="1"/>
  <c r="CI1656" i="2"/>
  <c r="CJ1656" i="2" s="1"/>
  <c r="CH1656" i="2"/>
  <c r="CH1944" i="2"/>
  <c r="CI1944" i="2"/>
  <c r="CJ1944" i="2" s="1"/>
  <c r="CH1967" i="2"/>
  <c r="CI1967" i="2"/>
  <c r="CJ1967" i="2" s="1"/>
  <c r="CI1320" i="2"/>
  <c r="CJ1320" i="2" s="1"/>
  <c r="CH1320" i="2"/>
  <c r="BX1400" i="2"/>
  <c r="BX1399" i="2"/>
  <c r="BY1370" i="2"/>
  <c r="BY1369" i="2"/>
  <c r="CH2026" i="2"/>
  <c r="CI2026" i="2"/>
  <c r="CJ2026" i="2" s="1"/>
  <c r="CI1595" i="2"/>
  <c r="CJ1595" i="2" s="1"/>
  <c r="CH1595" i="2"/>
  <c r="CI1489" i="2"/>
  <c r="CJ1489" i="2" s="1"/>
  <c r="CH1489" i="2"/>
  <c r="CI1936" i="2"/>
  <c r="CJ1936" i="2" s="1"/>
  <c r="CH1936" i="2"/>
  <c r="CI1531" i="2"/>
  <c r="CJ1531" i="2" s="1"/>
  <c r="CH1531" i="2"/>
  <c r="CH1543" i="2"/>
  <c r="CI1543" i="2"/>
  <c r="CJ1543" i="2" s="1"/>
  <c r="CH1433" i="2"/>
  <c r="CI1433" i="2"/>
  <c r="CJ1433" i="2" s="1"/>
  <c r="CH2127" i="2"/>
  <c r="CI2127" i="2"/>
  <c r="CJ2127" i="2" s="1"/>
  <c r="CI1868" i="2"/>
  <c r="CJ1868" i="2" s="1"/>
  <c r="CH1868" i="2"/>
  <c r="CH1646" i="2"/>
  <c r="CI1646" i="2"/>
  <c r="CJ1646" i="2" s="1"/>
  <c r="CH1583" i="2"/>
  <c r="CI1583" i="2"/>
  <c r="CJ1583" i="2" s="1"/>
  <c r="CI1469" i="2"/>
  <c r="CJ1469" i="2" s="1"/>
  <c r="CH1469" i="2"/>
  <c r="CI1731" i="2"/>
  <c r="CJ1731" i="2" s="1"/>
  <c r="CH1731" i="2"/>
  <c r="CH1590" i="2"/>
  <c r="CI1590" i="2"/>
  <c r="CJ1590" i="2" s="1"/>
  <c r="CI1552" i="2"/>
  <c r="CJ1552" i="2" s="1"/>
  <c r="CH1552" i="2"/>
  <c r="CI1480" i="2"/>
  <c r="CJ1480" i="2" s="1"/>
  <c r="CH1480" i="2"/>
  <c r="CI1772" i="2"/>
  <c r="CJ1772" i="2" s="1"/>
  <c r="CH1772" i="2"/>
  <c r="CH1504" i="2"/>
  <c r="CI1504" i="2"/>
  <c r="CJ1504" i="2" s="1"/>
  <c r="CI1412" i="2"/>
  <c r="CJ1412" i="2" s="1"/>
  <c r="CH1412" i="2"/>
  <c r="CI2108" i="2"/>
  <c r="CJ2108" i="2" s="1"/>
  <c r="CH2108" i="2"/>
  <c r="CI1607" i="2"/>
  <c r="CJ1607" i="2" s="1"/>
  <c r="CH1607" i="2"/>
  <c r="CI2137" i="2"/>
  <c r="CJ2137" i="2" s="1"/>
  <c r="CH2137" i="2"/>
  <c r="CI2057" i="2"/>
  <c r="CJ2057" i="2" s="1"/>
  <c r="CH2057" i="2"/>
  <c r="CH1457" i="2"/>
  <c r="CI1457" i="2"/>
  <c r="CJ1457" i="2" s="1"/>
  <c r="CI1832" i="2"/>
  <c r="CJ1832" i="2" s="1"/>
  <c r="CH1832" i="2"/>
  <c r="CH1700" i="2"/>
  <c r="CI1700" i="2"/>
  <c r="CJ1700" i="2" s="1"/>
  <c r="CI1634" i="2"/>
  <c r="CJ1634" i="2" s="1"/>
  <c r="CH1634" i="2"/>
  <c r="CI1733" i="2"/>
  <c r="CJ1733" i="2" s="1"/>
  <c r="CH1733" i="2"/>
  <c r="CI1536" i="2"/>
  <c r="CJ1536" i="2" s="1"/>
  <c r="CH1536" i="2"/>
  <c r="CH1996" i="2"/>
  <c r="CI1996" i="2"/>
  <c r="CJ1996" i="2" s="1"/>
  <c r="CI1803" i="2"/>
  <c r="CJ1803" i="2" s="1"/>
  <c r="CH1803" i="2"/>
  <c r="CI1498" i="2"/>
  <c r="CJ1498" i="2" s="1"/>
  <c r="CH1498" i="2"/>
  <c r="CB1280" i="2"/>
  <c r="CB1281" i="2"/>
  <c r="CH2074" i="2"/>
  <c r="CI2074" i="2"/>
  <c r="CJ2074" i="2" s="1"/>
  <c r="CI1716" i="2"/>
  <c r="CJ1716" i="2" s="1"/>
  <c r="CH1716" i="2"/>
  <c r="CI1718" i="2"/>
  <c r="CJ1718" i="2" s="1"/>
  <c r="CH1718" i="2"/>
  <c r="CI2117" i="2"/>
  <c r="CJ2117" i="2" s="1"/>
  <c r="CH2117" i="2"/>
  <c r="CH2131" i="2"/>
  <c r="CI2131" i="2"/>
  <c r="CJ2131" i="2" s="1"/>
  <c r="CI1587" i="2"/>
  <c r="CJ1587" i="2" s="1"/>
  <c r="CH1587" i="2"/>
  <c r="CH1561" i="2"/>
  <c r="CI1561" i="2"/>
  <c r="CJ1561" i="2" s="1"/>
  <c r="CI1440" i="2"/>
  <c r="CJ1440" i="2" s="1"/>
  <c r="CH1440" i="2"/>
  <c r="CB1272" i="2"/>
  <c r="BO1347" i="2"/>
  <c r="BO1346" i="2"/>
  <c r="CI1368" i="2"/>
  <c r="CJ1368" i="2" s="1"/>
  <c r="BX1369" i="2"/>
  <c r="BX1370" i="2"/>
  <c r="CH1368" i="2"/>
  <c r="CI1392" i="2"/>
  <c r="CJ1392" i="2" s="1"/>
  <c r="BP1393" i="2"/>
  <c r="BP1394" i="2"/>
  <c r="CH1392" i="2"/>
  <c r="CI1251" i="2"/>
  <c r="CJ1251" i="2" s="1"/>
  <c r="CH1251" i="2"/>
  <c r="CC1275" i="2"/>
  <c r="CI1294" i="2"/>
  <c r="CJ1294" i="2" s="1"/>
  <c r="CH1294" i="2"/>
  <c r="CI1305" i="2"/>
  <c r="CJ1305" i="2" s="1"/>
  <c r="BG1306" i="2"/>
  <c r="BG1307" i="2"/>
  <c r="CH1305" i="2"/>
  <c r="CI1317" i="2"/>
  <c r="CJ1317" i="2" s="1"/>
  <c r="CH1317" i="2"/>
  <c r="BI1306" i="2"/>
  <c r="BI1307" i="2"/>
  <c r="CI1348" i="2"/>
  <c r="CJ1348" i="2" s="1"/>
  <c r="CH1348" i="2"/>
  <c r="BT1363" i="2"/>
  <c r="BT1364" i="2"/>
  <c r="BS1375" i="2"/>
  <c r="BS1376" i="2"/>
  <c r="BT1393" i="2"/>
  <c r="BT1394" i="2"/>
  <c r="BV1402" i="2"/>
  <c r="BV1403" i="2"/>
  <c r="CI1956" i="2"/>
  <c r="CJ1956" i="2" s="1"/>
  <c r="CH1956" i="2"/>
  <c r="CH1839" i="2"/>
  <c r="CI1839" i="2"/>
  <c r="CJ1839" i="2" s="1"/>
  <c r="CI1254" i="2"/>
  <c r="CJ1254" i="2" s="1"/>
  <c r="CH1254" i="2"/>
  <c r="CI1276" i="2"/>
  <c r="CJ1276" i="2" s="1"/>
  <c r="CH1276" i="2"/>
  <c r="BK1306" i="2"/>
  <c r="BK1307" i="2"/>
  <c r="BJ1306" i="2"/>
  <c r="BJ1307" i="2"/>
  <c r="CI1365" i="2"/>
  <c r="CJ1365" i="2" s="1"/>
  <c r="BP1366" i="2"/>
  <c r="BP1367" i="2"/>
  <c r="CH1365" i="2"/>
  <c r="BZ1370" i="2"/>
  <c r="BR1375" i="2"/>
  <c r="BR1376" i="2"/>
  <c r="CI1395" i="2"/>
  <c r="CJ1395" i="2" s="1"/>
  <c r="BP1396" i="2"/>
  <c r="BP1397" i="2"/>
  <c r="CH1395" i="2"/>
  <c r="BW1402" i="2"/>
  <c r="BW1403" i="2"/>
  <c r="CI2025" i="2"/>
  <c r="CJ2025" i="2" s="1"/>
  <c r="CH2025" i="2"/>
  <c r="CI1955" i="2"/>
  <c r="CJ1955" i="2" s="1"/>
  <c r="CH1955" i="2"/>
  <c r="CH1838" i="2"/>
  <c r="CI1838" i="2"/>
  <c r="CJ1838" i="2" s="1"/>
  <c r="CI1421" i="2"/>
  <c r="CJ1421" i="2" s="1"/>
  <c r="CH1421" i="2"/>
  <c r="CH1761" i="2"/>
  <c r="CI1761" i="2"/>
  <c r="CJ1761" i="2" s="1"/>
  <c r="CH1935" i="2"/>
  <c r="CI1935" i="2"/>
  <c r="CJ1935" i="2" s="1"/>
  <c r="CI1530" i="2"/>
  <c r="CJ1530" i="2" s="1"/>
  <c r="CH1530" i="2"/>
  <c r="CI1542" i="2"/>
  <c r="CJ1542" i="2" s="1"/>
  <c r="CH1542" i="2"/>
  <c r="CH1434" i="2"/>
  <c r="CI1434" i="2"/>
  <c r="CJ1434" i="2" s="1"/>
  <c r="CI2160" i="2"/>
  <c r="CJ2160" i="2" s="1"/>
  <c r="CH2160" i="2"/>
  <c r="CI1730" i="2"/>
  <c r="CJ1730" i="2" s="1"/>
  <c r="CH1730" i="2"/>
  <c r="CH1589" i="2"/>
  <c r="CI1589" i="2"/>
  <c r="CJ1589" i="2" s="1"/>
  <c r="CH1551" i="2"/>
  <c r="CI1551" i="2"/>
  <c r="CJ1551" i="2" s="1"/>
  <c r="CI1479" i="2"/>
  <c r="CJ1479" i="2" s="1"/>
  <c r="CH1479" i="2"/>
  <c r="CI1773" i="2"/>
  <c r="CJ1773" i="2" s="1"/>
  <c r="CH1773" i="2"/>
  <c r="CH1503" i="2"/>
  <c r="CI1503" i="2"/>
  <c r="CJ1503" i="2" s="1"/>
  <c r="CH1411" i="2"/>
  <c r="CI1411" i="2"/>
  <c r="CJ1411" i="2" s="1"/>
  <c r="CH2107" i="2"/>
  <c r="CI2107" i="2"/>
  <c r="CJ2107" i="2" s="1"/>
  <c r="CH1606" i="2"/>
  <c r="CI1606" i="2"/>
  <c r="CJ1606" i="2" s="1"/>
  <c r="CH2136" i="2"/>
  <c r="CI2136" i="2"/>
  <c r="CJ2136" i="2" s="1"/>
  <c r="CI2056" i="2"/>
  <c r="CJ2056" i="2" s="1"/>
  <c r="CH2056" i="2"/>
  <c r="CH1458" i="2"/>
  <c r="CI1458" i="2"/>
  <c r="CJ1458" i="2" s="1"/>
  <c r="CH1692" i="2"/>
  <c r="CI1692" i="2"/>
  <c r="CJ1692" i="2" s="1"/>
  <c r="CI1467" i="2"/>
  <c r="CJ1467" i="2" s="1"/>
  <c r="CH1467" i="2"/>
  <c r="CI1804" i="2"/>
  <c r="CJ1804" i="2" s="1"/>
  <c r="CH1804" i="2"/>
  <c r="CH1497" i="2"/>
  <c r="CI1497" i="2"/>
  <c r="CJ1497" i="2" s="1"/>
  <c r="CH2048" i="2"/>
  <c r="CI2048" i="2"/>
  <c r="CJ2048" i="2" s="1"/>
  <c r="CI1451" i="2"/>
  <c r="CJ1451" i="2" s="1"/>
  <c r="CH1451" i="2"/>
  <c r="BW1381" i="2"/>
  <c r="BW1382" i="2"/>
  <c r="CH1486" i="2"/>
  <c r="CI1486" i="2"/>
  <c r="CJ1486" i="2" s="1"/>
  <c r="BU1378" i="2"/>
  <c r="BU1379" i="2"/>
  <c r="BX1403" i="2"/>
  <c r="BX1402" i="2"/>
  <c r="CH1420" i="2"/>
  <c r="CI1420" i="2"/>
  <c r="CJ1420" i="2" s="1"/>
  <c r="CI1760" i="2"/>
  <c r="CJ1760" i="2" s="1"/>
  <c r="CH1760" i="2"/>
  <c r="CH2051" i="2"/>
  <c r="CI2051" i="2"/>
  <c r="CJ2051" i="2" s="1"/>
  <c r="CI1994" i="2"/>
  <c r="CJ1994" i="2" s="1"/>
  <c r="CH1994" i="2"/>
  <c r="CH2159" i="2"/>
  <c r="CI2159" i="2"/>
  <c r="CJ2159" i="2" s="1"/>
  <c r="CI2120" i="2"/>
  <c r="CJ2120" i="2" s="1"/>
  <c r="CH2120" i="2"/>
  <c r="CI2037" i="2"/>
  <c r="CJ2037" i="2" s="1"/>
  <c r="CH2037" i="2"/>
  <c r="CI1911" i="2"/>
  <c r="CJ1911" i="2" s="1"/>
  <c r="CH1911" i="2"/>
  <c r="CI1698" i="2"/>
  <c r="CJ1698" i="2" s="1"/>
  <c r="CH1698" i="2"/>
  <c r="CI1524" i="2"/>
  <c r="CJ1524" i="2" s="1"/>
  <c r="CH1524" i="2"/>
  <c r="CI1887" i="2"/>
  <c r="CJ1887" i="2" s="1"/>
  <c r="CH1887" i="2"/>
  <c r="CH1815" i="2"/>
  <c r="CI1815" i="2"/>
  <c r="CJ1815" i="2" s="1"/>
  <c r="CI2041" i="2"/>
  <c r="CJ2041" i="2" s="1"/>
  <c r="CH2041" i="2"/>
  <c r="CI2012" i="2"/>
  <c r="CJ2012" i="2" s="1"/>
  <c r="CH2012" i="2"/>
  <c r="CI1824" i="2"/>
  <c r="CJ1824" i="2" s="1"/>
  <c r="CH1824" i="2"/>
  <c r="CH1740" i="2"/>
  <c r="CI1740" i="2"/>
  <c r="CJ1740" i="2" s="1"/>
  <c r="CH1528" i="2"/>
  <c r="CI1528" i="2"/>
  <c r="CJ1528" i="2" s="1"/>
  <c r="CI1942" i="2"/>
  <c r="CJ1942" i="2" s="1"/>
  <c r="CH1942" i="2"/>
  <c r="CH1665" i="2"/>
  <c r="CI1665" i="2"/>
  <c r="CJ1665" i="2" s="1"/>
  <c r="CI1691" i="2"/>
  <c r="CJ1691" i="2" s="1"/>
  <c r="CH1691" i="2"/>
  <c r="CH1466" i="2"/>
  <c r="CI1466" i="2"/>
  <c r="CJ1466" i="2" s="1"/>
  <c r="CH1965" i="2"/>
  <c r="CI1965" i="2"/>
  <c r="CJ1965" i="2" s="1"/>
  <c r="CI1949" i="2"/>
  <c r="CJ1949" i="2" s="1"/>
  <c r="CH1949" i="2"/>
  <c r="CI1842" i="2"/>
  <c r="CJ1842" i="2" s="1"/>
  <c r="CH1842" i="2"/>
  <c r="CH1713" i="2"/>
  <c r="CI1713" i="2"/>
  <c r="CJ1713" i="2" s="1"/>
  <c r="CI2047" i="2"/>
  <c r="CJ2047" i="2" s="1"/>
  <c r="CH2047" i="2"/>
  <c r="CI1380" i="2"/>
  <c r="CJ1380" i="2" s="1"/>
  <c r="BT1381" i="2"/>
  <c r="BT1382" i="2"/>
  <c r="CH1380" i="2"/>
  <c r="CI1789" i="2"/>
  <c r="CJ1789" i="2" s="1"/>
  <c r="CH1789" i="2"/>
  <c r="CI1245" i="2"/>
  <c r="CJ1245" i="2" s="1"/>
  <c r="BX1246" i="2"/>
  <c r="BX1247" i="2"/>
  <c r="CH1245" i="2"/>
  <c r="CH1519" i="2"/>
  <c r="CI1519" i="2"/>
  <c r="CJ1519" i="2" s="1"/>
  <c r="CH2044" i="2"/>
  <c r="CI2044" i="2"/>
  <c r="CJ2044" i="2" s="1"/>
  <c r="CC1293" i="2"/>
  <c r="BQ1363" i="2"/>
  <c r="BQ1364" i="2"/>
  <c r="CI1257" i="2"/>
  <c r="CJ1257" i="2" s="1"/>
  <c r="CH1257" i="2"/>
  <c r="CI1261" i="2"/>
  <c r="CJ1261" i="2" s="1"/>
  <c r="CH1261" i="2"/>
  <c r="CI1285" i="2"/>
  <c r="CJ1285" i="2" s="1"/>
  <c r="CH1285" i="2"/>
  <c r="CI1291" i="2"/>
  <c r="CJ1291" i="2" s="1"/>
  <c r="CH1291" i="2"/>
  <c r="CI1300" i="2"/>
  <c r="CJ1300" i="2" s="1"/>
  <c r="AX1301" i="2"/>
  <c r="AX1302" i="2"/>
  <c r="CH1300" i="2"/>
  <c r="BN1307" i="2"/>
  <c r="BM1307" i="2"/>
  <c r="BR1366" i="2"/>
  <c r="BR1367" i="2"/>
  <c r="CA1370" i="2"/>
  <c r="BR1396" i="2"/>
  <c r="BR1397" i="2"/>
  <c r="BA1301" i="2"/>
  <c r="BA1302" i="2"/>
  <c r="BO1306" i="2"/>
  <c r="BO1307" i="2"/>
  <c r="CI1314" i="2"/>
  <c r="CJ1314" i="2" s="1"/>
  <c r="CH1314" i="2"/>
  <c r="BL1306" i="2"/>
  <c r="BL1307" i="2"/>
  <c r="CI1354" i="2"/>
  <c r="CJ1354" i="2" s="1"/>
  <c r="CH1354" i="2"/>
  <c r="BS1366" i="2"/>
  <c r="BS1367" i="2"/>
  <c r="CI1377" i="2"/>
  <c r="CJ1377" i="2" s="1"/>
  <c r="BT1378" i="2"/>
  <c r="BT1379" i="2"/>
  <c r="CH1377" i="2"/>
  <c r="BV1378" i="2"/>
  <c r="BV1379" i="2"/>
  <c r="BS1396" i="2"/>
  <c r="BS1397" i="2"/>
  <c r="CI1404" i="2"/>
  <c r="CJ1404" i="2" s="1"/>
  <c r="BX1405" i="2"/>
  <c r="BX1406" i="2"/>
  <c r="CH1404" i="2"/>
  <c r="CI1752" i="2"/>
  <c r="CJ1752" i="2" s="1"/>
  <c r="CH1752" i="2"/>
  <c r="CH1686" i="2"/>
  <c r="CI1686" i="2"/>
  <c r="CJ1686" i="2" s="1"/>
  <c r="CH1632" i="2"/>
  <c r="CI1632" i="2"/>
  <c r="CJ1632" i="2" s="1"/>
  <c r="CI2050" i="2"/>
  <c r="CJ2050" i="2" s="1"/>
  <c r="CH2050" i="2"/>
  <c r="CH1993" i="2"/>
  <c r="CI1993" i="2"/>
  <c r="CJ1993" i="2" s="1"/>
  <c r="CI1953" i="2"/>
  <c r="CJ1953" i="2" s="1"/>
  <c r="CH1953" i="2"/>
  <c r="CH1899" i="2"/>
  <c r="CI1899" i="2"/>
  <c r="CJ1899" i="2" s="1"/>
  <c r="CI2121" i="2"/>
  <c r="CJ2121" i="2" s="1"/>
  <c r="CH2121" i="2"/>
  <c r="CI2038" i="2"/>
  <c r="CJ2038" i="2" s="1"/>
  <c r="CH2038" i="2"/>
  <c r="CH1910" i="2"/>
  <c r="CI1910" i="2"/>
  <c r="CJ1910" i="2" s="1"/>
  <c r="CH1697" i="2"/>
  <c r="CI1697" i="2"/>
  <c r="CJ1697" i="2" s="1"/>
  <c r="CH1525" i="2"/>
  <c r="CI1525" i="2"/>
  <c r="CJ1525" i="2" s="1"/>
  <c r="CH1886" i="2"/>
  <c r="CI1886" i="2"/>
  <c r="CJ1886" i="2" s="1"/>
  <c r="CH1814" i="2"/>
  <c r="CI1814" i="2"/>
  <c r="CJ1814" i="2" s="1"/>
  <c r="CI2040" i="2"/>
  <c r="CJ2040" i="2" s="1"/>
  <c r="CH2040" i="2"/>
  <c r="CH2011" i="2"/>
  <c r="CI2011" i="2"/>
  <c r="CJ2011" i="2" s="1"/>
  <c r="CI1823" i="2"/>
  <c r="CJ1823" i="2" s="1"/>
  <c r="CH1823" i="2"/>
  <c r="CI1739" i="2"/>
  <c r="CJ1739" i="2" s="1"/>
  <c r="CH1739" i="2"/>
  <c r="CI1527" i="2"/>
  <c r="CJ1527" i="2" s="1"/>
  <c r="CH1527" i="2"/>
  <c r="CI1941" i="2"/>
  <c r="CJ1941" i="2" s="1"/>
  <c r="CH1941" i="2"/>
  <c r="CH1664" i="2"/>
  <c r="CI1664" i="2"/>
  <c r="CJ1664" i="2" s="1"/>
  <c r="CH1933" i="2"/>
  <c r="CI1933" i="2"/>
  <c r="CJ1933" i="2" s="1"/>
  <c r="CI2145" i="2"/>
  <c r="CJ2145" i="2" s="1"/>
  <c r="CH2145" i="2"/>
  <c r="CI1659" i="2"/>
  <c r="CJ1659" i="2" s="1"/>
  <c r="CH1659" i="2"/>
  <c r="CH1534" i="2"/>
  <c r="CI1534" i="2"/>
  <c r="CJ1534" i="2" s="1"/>
  <c r="CH1964" i="2"/>
  <c r="CI1964" i="2"/>
  <c r="CJ1964" i="2" s="1"/>
  <c r="CH1950" i="2"/>
  <c r="CI1950" i="2"/>
  <c r="CJ1950" i="2" s="1"/>
  <c r="CH1841" i="2"/>
  <c r="CI1841" i="2"/>
  <c r="CJ1841" i="2" s="1"/>
  <c r="CH1712" i="2"/>
  <c r="CI1712" i="2"/>
  <c r="CJ1712" i="2" s="1"/>
  <c r="CH2066" i="2"/>
  <c r="CI2066" i="2"/>
  <c r="CJ2066" i="2" s="1"/>
  <c r="CH1770" i="2"/>
  <c r="CI1770" i="2"/>
  <c r="CJ1770" i="2" s="1"/>
  <c r="BQ1387" i="2"/>
  <c r="BQ1388" i="2"/>
  <c r="BY1246" i="2"/>
  <c r="BY1247" i="2"/>
  <c r="CI1282" i="2"/>
  <c r="CJ1282" i="2" s="1"/>
  <c r="CH1282" i="2"/>
  <c r="BP1306" i="2"/>
  <c r="BP1307" i="2"/>
  <c r="CI1323" i="2"/>
  <c r="CJ1323" i="2" s="1"/>
  <c r="CH1323" i="2"/>
  <c r="BT1366" i="2"/>
  <c r="BT1367" i="2"/>
  <c r="BW1378" i="2"/>
  <c r="BW1379" i="2"/>
  <c r="BU1384" i="2"/>
  <c r="BU1385" i="2"/>
  <c r="BT1397" i="2"/>
  <c r="BT1396" i="2"/>
  <c r="CA1406" i="2"/>
  <c r="CI1830" i="2"/>
  <c r="CJ1830" i="2" s="1"/>
  <c r="CH1830" i="2"/>
  <c r="CI1751" i="2"/>
  <c r="CJ1751" i="2" s="1"/>
  <c r="CH1751" i="2"/>
  <c r="CI1685" i="2"/>
  <c r="CJ1685" i="2" s="1"/>
  <c r="CH1685" i="2"/>
  <c r="CI1631" i="2"/>
  <c r="CJ1631" i="2" s="1"/>
  <c r="CH1631" i="2"/>
  <c r="CI1881" i="2"/>
  <c r="CJ1881" i="2" s="1"/>
  <c r="CH1881" i="2"/>
  <c r="CI1629" i="2"/>
  <c r="CJ1629" i="2" s="1"/>
  <c r="CH1629" i="2"/>
  <c r="CI1449" i="2"/>
  <c r="CJ1449" i="2" s="1"/>
  <c r="CH1449" i="2"/>
  <c r="CH1848" i="2"/>
  <c r="CI1848" i="2"/>
  <c r="CJ1848" i="2" s="1"/>
  <c r="CI1801" i="2"/>
  <c r="CJ1801" i="2" s="1"/>
  <c r="CH1801" i="2"/>
  <c r="CI1746" i="2"/>
  <c r="CJ1746" i="2" s="1"/>
  <c r="CH1746" i="2"/>
  <c r="CI1952" i="2"/>
  <c r="CJ1952" i="2" s="1"/>
  <c r="CH1952" i="2"/>
  <c r="CI1898" i="2"/>
  <c r="CJ1898" i="2" s="1"/>
  <c r="CH1898" i="2"/>
  <c r="CI1857" i="2"/>
  <c r="CJ1857" i="2" s="1"/>
  <c r="CH1857" i="2"/>
  <c r="CH1418" i="2"/>
  <c r="CI1418" i="2"/>
  <c r="CJ1418" i="2" s="1"/>
  <c r="CI1764" i="2"/>
  <c r="CJ1764" i="2" s="1"/>
  <c r="CH1764" i="2"/>
  <c r="CH2060" i="2"/>
  <c r="CI2060" i="2"/>
  <c r="CJ2060" i="2" s="1"/>
  <c r="CI1932" i="2"/>
  <c r="CJ1932" i="2" s="1"/>
  <c r="CH1932" i="2"/>
  <c r="CH2144" i="2"/>
  <c r="CI2144" i="2"/>
  <c r="CJ2144" i="2" s="1"/>
  <c r="CI1658" i="2"/>
  <c r="CJ1658" i="2" s="1"/>
  <c r="CH1658" i="2"/>
  <c r="CI1533" i="2"/>
  <c r="CJ1533" i="2" s="1"/>
  <c r="CH1533" i="2"/>
  <c r="CH1683" i="2"/>
  <c r="CI1683" i="2"/>
  <c r="CJ1683" i="2" s="1"/>
  <c r="CH2101" i="2"/>
  <c r="CI2101" i="2"/>
  <c r="CJ2101" i="2" s="1"/>
  <c r="CI2065" i="2"/>
  <c r="CJ2065" i="2" s="1"/>
  <c r="CH2065" i="2"/>
  <c r="CH1769" i="2"/>
  <c r="CI1769" i="2"/>
  <c r="CJ1769" i="2" s="1"/>
  <c r="CH2014" i="2"/>
  <c r="CI2014" i="2"/>
  <c r="CJ2014" i="2" s="1"/>
  <c r="CI1242" i="2"/>
  <c r="CJ1242" i="2" s="1"/>
  <c r="CH1242" i="2"/>
  <c r="BZ1246" i="2"/>
  <c r="BZ1247" i="2"/>
  <c r="CI1270" i="2"/>
  <c r="CJ1270" i="2" s="1"/>
  <c r="CH1270" i="2"/>
  <c r="CA1280" i="2"/>
  <c r="CA1281" i="2"/>
  <c r="BQ1307" i="2"/>
  <c r="CI1311" i="2"/>
  <c r="CJ1311" i="2" s="1"/>
  <c r="CH1311" i="2"/>
  <c r="CI1332" i="2"/>
  <c r="CJ1332" i="2" s="1"/>
  <c r="CH1332" i="2"/>
  <c r="CI1341" i="2"/>
  <c r="CJ1341" i="2" s="1"/>
  <c r="CH1341" i="2"/>
  <c r="BQ1366" i="2"/>
  <c r="BQ1367" i="2"/>
  <c r="BX1379" i="2"/>
  <c r="BX1378" i="2"/>
  <c r="CI1386" i="2"/>
  <c r="CJ1386" i="2" s="1"/>
  <c r="BP1387" i="2"/>
  <c r="BP1388" i="2"/>
  <c r="CH1386" i="2"/>
  <c r="BQ1391" i="2"/>
  <c r="BQ1390" i="2"/>
  <c r="CB1406" i="2"/>
  <c r="CB1405" i="2"/>
  <c r="CH1829" i="2"/>
  <c r="CI1829" i="2"/>
  <c r="CJ1829" i="2" s="1"/>
  <c r="CH1452" i="2"/>
  <c r="CI1452" i="2"/>
  <c r="CJ1452" i="2" s="1"/>
  <c r="CH1827" i="2"/>
  <c r="CI1827" i="2"/>
  <c r="CJ1827" i="2" s="1"/>
  <c r="CH1880" i="2"/>
  <c r="CI1880" i="2"/>
  <c r="CJ1880" i="2" s="1"/>
  <c r="CH1628" i="2"/>
  <c r="CI1628" i="2"/>
  <c r="CJ1628" i="2" s="1"/>
  <c r="CI1448" i="2"/>
  <c r="CJ1448" i="2" s="1"/>
  <c r="CH1448" i="2"/>
  <c r="CI1847" i="2"/>
  <c r="CJ1847" i="2" s="1"/>
  <c r="CH1847" i="2"/>
  <c r="CI1800" i="2"/>
  <c r="CJ1800" i="2" s="1"/>
  <c r="CH1800" i="2"/>
  <c r="CI1745" i="2"/>
  <c r="CJ1745" i="2" s="1"/>
  <c r="CH1745" i="2"/>
  <c r="CH2075" i="2"/>
  <c r="CI2075" i="2"/>
  <c r="CJ2075" i="2" s="1"/>
  <c r="CI1600" i="2"/>
  <c r="CJ1600" i="2" s="1"/>
  <c r="CH1600" i="2"/>
  <c r="CI1856" i="2"/>
  <c r="CJ1856" i="2" s="1"/>
  <c r="CH1856" i="2"/>
  <c r="CH1417" i="2"/>
  <c r="CI1417" i="2"/>
  <c r="CJ1417" i="2" s="1"/>
  <c r="CH1763" i="2"/>
  <c r="CI1763" i="2"/>
  <c r="CJ1763" i="2" s="1"/>
  <c r="CH2059" i="2"/>
  <c r="CI2059" i="2"/>
  <c r="CJ2059" i="2" s="1"/>
  <c r="CH2007" i="2"/>
  <c r="CI2007" i="2"/>
  <c r="CJ2007" i="2" s="1"/>
  <c r="CI1779" i="2"/>
  <c r="CJ1779" i="2" s="1"/>
  <c r="CH1779" i="2"/>
  <c r="CH1682" i="2"/>
  <c r="CI1682" i="2"/>
  <c r="CJ1682" i="2" s="1"/>
  <c r="CH2100" i="2"/>
  <c r="CI2100" i="2"/>
  <c r="CJ2100" i="2" s="1"/>
  <c r="CI1921" i="2"/>
  <c r="CJ1921" i="2" s="1"/>
  <c r="CH1921" i="2"/>
  <c r="CC1405" i="2"/>
  <c r="CC1406" i="2"/>
  <c r="BR1307" i="2"/>
  <c r="CH2134" i="2"/>
  <c r="CI2134" i="2"/>
  <c r="CJ2134" i="2" s="1"/>
  <c r="CH1866" i="2"/>
  <c r="CI1866" i="2"/>
  <c r="CJ1866" i="2" s="1"/>
  <c r="CI2006" i="2"/>
  <c r="CJ2006" i="2" s="1"/>
  <c r="CH2006" i="2"/>
  <c r="CH2104" i="2"/>
  <c r="CI2104" i="2"/>
  <c r="CJ2104" i="2" s="1"/>
  <c r="CI1797" i="2"/>
  <c r="CJ1797" i="2" s="1"/>
  <c r="CH1797" i="2"/>
  <c r="CH1722" i="2"/>
  <c r="CI1722" i="2"/>
  <c r="CJ1722" i="2" s="1"/>
  <c r="CI1863" i="2"/>
  <c r="CJ1863" i="2" s="1"/>
  <c r="CH1863" i="2"/>
  <c r="CH1581" i="2"/>
  <c r="CI1581" i="2"/>
  <c r="CJ1581" i="2" s="1"/>
  <c r="CI1920" i="2"/>
  <c r="CJ1920" i="2" s="1"/>
  <c r="CH1920" i="2"/>
  <c r="CB1247" i="2"/>
  <c r="CC1280" i="2"/>
  <c r="CC1281" i="2"/>
  <c r="BS1307" i="2"/>
  <c r="BP1346" i="2"/>
  <c r="BP1347" i="2"/>
  <c r="BQ1373" i="2"/>
  <c r="BQ1372" i="2"/>
  <c r="BU1381" i="2"/>
  <c r="BU1382" i="2"/>
  <c r="BR1387" i="2"/>
  <c r="BR1388" i="2"/>
  <c r="BQ1393" i="2"/>
  <c r="BQ1394" i="2"/>
  <c r="CI2015" i="2"/>
  <c r="CJ2015" i="2" s="1"/>
  <c r="CH2015" i="2"/>
  <c r="CH1788" i="2"/>
  <c r="CI1788" i="2"/>
  <c r="CJ1788" i="2" s="1"/>
  <c r="CH1710" i="2"/>
  <c r="CI1710" i="2"/>
  <c r="CJ1710" i="2" s="1"/>
  <c r="CI1464" i="2"/>
  <c r="CJ1464" i="2" s="1"/>
  <c r="CH1464" i="2"/>
  <c r="CI2112" i="2"/>
  <c r="CJ2112" i="2" s="1"/>
  <c r="CH2112" i="2"/>
  <c r="CI1652" i="2"/>
  <c r="CJ1652" i="2" s="1"/>
  <c r="CH1652" i="2"/>
  <c r="CH1408" i="2"/>
  <c r="CI1408" i="2"/>
  <c r="CJ1408" i="2" s="1"/>
  <c r="CI1962" i="2"/>
  <c r="CJ1962" i="2" s="1"/>
  <c r="CH1962" i="2"/>
  <c r="CH2053" i="2"/>
  <c r="CI2053" i="2"/>
  <c r="CJ2053" i="2" s="1"/>
  <c r="CI2133" i="2"/>
  <c r="CJ2133" i="2" s="1"/>
  <c r="CH2133" i="2"/>
  <c r="CI1926" i="2"/>
  <c r="CJ1926" i="2" s="1"/>
  <c r="CH1926" i="2"/>
  <c r="CH1548" i="2"/>
  <c r="CI1548" i="2"/>
  <c r="CJ1548" i="2" s="1"/>
  <c r="CH1865" i="2"/>
  <c r="CI1865" i="2"/>
  <c r="CJ1865" i="2" s="1"/>
  <c r="CI1874" i="2"/>
  <c r="CJ1874" i="2" s="1"/>
  <c r="CH1874" i="2"/>
  <c r="CI2032" i="2"/>
  <c r="CJ2032" i="2" s="1"/>
  <c r="CH2032" i="2"/>
  <c r="CH1924" i="2"/>
  <c r="CI1924" i="2"/>
  <c r="CJ1924" i="2" s="1"/>
  <c r="CH1513" i="2"/>
  <c r="CI1513" i="2"/>
  <c r="CJ1513" i="2" s="1"/>
  <c r="CI2086" i="2"/>
  <c r="CJ2086" i="2" s="1"/>
  <c r="CH2086" i="2"/>
  <c r="CI1970" i="2"/>
  <c r="CJ1970" i="2" s="1"/>
  <c r="CH1970" i="2"/>
  <c r="CH1650" i="2"/>
  <c r="CI1650" i="2"/>
  <c r="CJ1650" i="2" s="1"/>
  <c r="CI1455" i="2"/>
  <c r="CJ1455" i="2" s="1"/>
  <c r="CH1455" i="2"/>
  <c r="CH1437" i="2"/>
  <c r="CI1437" i="2"/>
  <c r="CJ1437" i="2" s="1"/>
  <c r="CI2103" i="2"/>
  <c r="CJ2103" i="2" s="1"/>
  <c r="CH2103" i="2"/>
  <c r="CH1798" i="2"/>
  <c r="CI1798" i="2"/>
  <c r="CJ1798" i="2" s="1"/>
  <c r="CH1721" i="2"/>
  <c r="CI1721" i="2"/>
  <c r="CJ1721" i="2" s="1"/>
  <c r="CH1862" i="2"/>
  <c r="CI1862" i="2"/>
  <c r="CJ1862" i="2" s="1"/>
  <c r="CI1580" i="2"/>
  <c r="CJ1580" i="2" s="1"/>
  <c r="CH1580" i="2"/>
  <c r="CI2063" i="2"/>
  <c r="CJ2063" i="2" s="1"/>
  <c r="CH2063" i="2"/>
  <c r="CI1809" i="2"/>
  <c r="CJ1809" i="2" s="1"/>
  <c r="CH1809" i="2"/>
  <c r="CH1545" i="2"/>
  <c r="CI1545" i="2"/>
  <c r="CJ1545" i="2" s="1"/>
  <c r="BK1235" i="2"/>
  <c r="BJ1235" i="2"/>
  <c r="BI1235" i="2"/>
  <c r="BH1235" i="2"/>
  <c r="BH1236" i="2" s="1"/>
  <c r="BG1235" i="2"/>
  <c r="BF1235" i="2"/>
  <c r="BF1236" i="2" s="1"/>
  <c r="BE1235" i="2"/>
  <c r="BE1236" i="2" s="1"/>
  <c r="BD1235" i="2"/>
  <c r="BD1236" i="2" s="1"/>
  <c r="BC1235" i="2"/>
  <c r="BB1235" i="2"/>
  <c r="BA1235" i="2"/>
  <c r="AZ1235" i="2"/>
  <c r="AY1235" i="2"/>
  <c r="AX1235" i="2"/>
  <c r="BR1232" i="2"/>
  <c r="BR1233" i="2" s="1"/>
  <c r="BN1232" i="2"/>
  <c r="BL1232" i="2"/>
  <c r="BJ1232" i="2"/>
  <c r="BI1232" i="2"/>
  <c r="BH1232" i="2"/>
  <c r="BT1232" i="2"/>
  <c r="BS1232" i="2"/>
  <c r="BS1233" i="2" s="1"/>
  <c r="BQ1232" i="2"/>
  <c r="BP1232" i="2"/>
  <c r="BO1232" i="2"/>
  <c r="BM1232" i="2"/>
  <c r="BK1232" i="2"/>
  <c r="BG1232" i="2"/>
  <c r="BS1229" i="2"/>
  <c r="BS1230" i="2" s="1"/>
  <c r="BR1229" i="2"/>
  <c r="BR1230" i="2" s="1"/>
  <c r="BQ1229" i="2"/>
  <c r="BQ1230" i="2" s="1"/>
  <c r="BW1229" i="2"/>
  <c r="BV1229" i="2"/>
  <c r="BU1229" i="2"/>
  <c r="CA1217" i="2"/>
  <c r="CA1218" i="2" s="1"/>
  <c r="BZ1217" i="2"/>
  <c r="BZ1218" i="2" s="1"/>
  <c r="BY1217" i="2"/>
  <c r="BY1218" i="2" s="1"/>
  <c r="BZ1214" i="2"/>
  <c r="BY1214" i="2"/>
  <c r="BY1205" i="2"/>
  <c r="BY1199" i="2"/>
  <c r="BZ1196" i="2"/>
  <c r="BY1196" i="2"/>
  <c r="CC1217" i="2"/>
  <c r="CB1217" i="2"/>
  <c r="CB1218" i="2" s="1"/>
  <c r="BX1217" i="2"/>
  <c r="CC1214" i="2"/>
  <c r="CB1214" i="2"/>
  <c r="CB1215" i="2" s="1"/>
  <c r="CA1214" i="2"/>
  <c r="CA1215" i="2" s="1"/>
  <c r="BX1214" i="2"/>
  <c r="CC1211" i="2"/>
  <c r="CB1211" i="2"/>
  <c r="CA1211" i="2"/>
  <c r="BZ1211" i="2"/>
  <c r="BY1211" i="2"/>
  <c r="BX1211" i="2"/>
  <c r="CC1205" i="2"/>
  <c r="CB1205" i="2"/>
  <c r="CB1206" i="2" s="1"/>
  <c r="CA1205" i="2"/>
  <c r="CA1206" i="2" s="1"/>
  <c r="BZ1205" i="2"/>
  <c r="BX1205" i="2"/>
  <c r="CC1202" i="2"/>
  <c r="CB1202" i="2"/>
  <c r="CA1202" i="2"/>
  <c r="BZ1202" i="2"/>
  <c r="BY1202" i="2"/>
  <c r="BX1202" i="2"/>
  <c r="CC1199" i="2"/>
  <c r="CB1199" i="2"/>
  <c r="CB1200" i="2" s="1"/>
  <c r="CA1199" i="2"/>
  <c r="CA1200" i="2" s="1"/>
  <c r="BZ1199" i="2"/>
  <c r="BX1199" i="2"/>
  <c r="CC1196" i="2"/>
  <c r="CB1196" i="2"/>
  <c r="CB1197" i="2" s="1"/>
  <c r="CA1196" i="2"/>
  <c r="CA1197" i="2" s="1"/>
  <c r="BX1196" i="2"/>
  <c r="CC1193" i="2"/>
  <c r="CB1193" i="2"/>
  <c r="CA1193" i="2"/>
  <c r="BZ1193" i="2"/>
  <c r="BY1193" i="2"/>
  <c r="BX1193" i="2"/>
  <c r="BO1190" i="2"/>
  <c r="BO1191" i="2" s="1"/>
  <c r="BN1190" i="2"/>
  <c r="BN1191" i="2" s="1"/>
  <c r="BM1190" i="2"/>
  <c r="BL1190" i="2"/>
  <c r="BP1190" i="2"/>
  <c r="BK1190" i="2"/>
  <c r="BJ1190" i="2"/>
  <c r="BJ1159" i="2" s="1"/>
  <c r="BI1190" i="2"/>
  <c r="BI1159" i="2" s="1"/>
  <c r="BH1190" i="2"/>
  <c r="BH1159" i="2" s="1"/>
  <c r="BG1190" i="2"/>
  <c r="BF1190" i="2"/>
  <c r="BE1190" i="2"/>
  <c r="BD1190" i="2"/>
  <c r="BC1190" i="2"/>
  <c r="AV1187" i="2"/>
  <c r="AU1187" i="2"/>
  <c r="BG1187" i="2"/>
  <c r="BF1187" i="2"/>
  <c r="BF1188" i="2" s="1"/>
  <c r="BE1187" i="2"/>
  <c r="BE1188" i="2" s="1"/>
  <c r="BD1187" i="2"/>
  <c r="BC1187" i="2"/>
  <c r="BB1187" i="2"/>
  <c r="BA1187" i="2"/>
  <c r="AZ1187" i="2"/>
  <c r="AY1187" i="2"/>
  <c r="AX1187" i="2"/>
  <c r="AW1187" i="2"/>
  <c r="AT1187" i="2"/>
  <c r="BF1184" i="2"/>
  <c r="BE1184" i="2"/>
  <c r="AZ1184" i="2"/>
  <c r="AW1184" i="2"/>
  <c r="AV1184" i="2"/>
  <c r="AU1184" i="2"/>
  <c r="AT1184" i="2"/>
  <c r="AX1184" i="2"/>
  <c r="AY1184" i="2"/>
  <c r="BA1184" i="2"/>
  <c r="BB1184" i="2"/>
  <c r="BC1184" i="2"/>
  <c r="BD1184" i="2"/>
  <c r="BG1184" i="2"/>
  <c r="CB1181" i="2"/>
  <c r="CA1181" i="2"/>
  <c r="BZ1181" i="2"/>
  <c r="BY1181" i="2"/>
  <c r="CC1181" i="2"/>
  <c r="BX1181" i="2"/>
  <c r="BW1181" i="2"/>
  <c r="BW1182" i="2" s="1"/>
  <c r="BV1181" i="2"/>
  <c r="BV1182" i="2" s="1"/>
  <c r="BU1181" i="2"/>
  <c r="BT1181" i="2"/>
  <c r="BS1181" i="2"/>
  <c r="BR1181" i="2"/>
  <c r="BQ1181" i="2"/>
  <c r="BP1181" i="2"/>
  <c r="BS1178" i="2"/>
  <c r="BR1178" i="2"/>
  <c r="BQ1178" i="2"/>
  <c r="BN1178" i="2"/>
  <c r="BM1178" i="2"/>
  <c r="BL1178" i="2"/>
  <c r="BX1178" i="2"/>
  <c r="BW1178" i="2"/>
  <c r="BW1179" i="2" s="1"/>
  <c r="BV1178" i="2"/>
  <c r="BV1179" i="2" s="1"/>
  <c r="BU1178" i="2"/>
  <c r="BT1178" i="2"/>
  <c r="BP1178" i="2"/>
  <c r="BO1178" i="2"/>
  <c r="BK1178" i="2"/>
  <c r="BX1175" i="2"/>
  <c r="BW1175" i="2"/>
  <c r="BW1176" i="2" s="1"/>
  <c r="BV1175" i="2"/>
  <c r="BV1176" i="2" s="1"/>
  <c r="BU1175" i="2"/>
  <c r="BU1176" i="2" s="1"/>
  <c r="BT1175" i="2"/>
  <c r="BS1175" i="2"/>
  <c r="BS1176" i="2" s="1"/>
  <c r="BR1175" i="2"/>
  <c r="BQ1175" i="2"/>
  <c r="BP1175" i="2"/>
  <c r="BO1175" i="2"/>
  <c r="BN1175" i="2"/>
  <c r="BM1175" i="2"/>
  <c r="BL1175" i="2"/>
  <c r="BK1175" i="2"/>
  <c r="BW1166" i="2"/>
  <c r="BW1167" i="2" s="1"/>
  <c r="BV1166" i="2"/>
  <c r="BV1167" i="2" s="1"/>
  <c r="BU1166" i="2"/>
  <c r="BS1166" i="2"/>
  <c r="BR1166" i="2"/>
  <c r="BQ1166" i="2"/>
  <c r="BQ1163" i="2"/>
  <c r="CC1166" i="2"/>
  <c r="CB1166" i="2"/>
  <c r="CA1166" i="2"/>
  <c r="BZ1166" i="2"/>
  <c r="BY1166" i="2"/>
  <c r="BX1166" i="2"/>
  <c r="BT1166" i="2"/>
  <c r="BP1166" i="2"/>
  <c r="CC1163" i="2"/>
  <c r="CB1163" i="2"/>
  <c r="CB1164" i="2" s="1"/>
  <c r="CA1163" i="2"/>
  <c r="CA1164" i="2" s="1"/>
  <c r="BZ1163" i="2"/>
  <c r="BZ1164" i="2" s="1"/>
  <c r="BY1163" i="2"/>
  <c r="BY1164" i="2" s="1"/>
  <c r="BX1163" i="2"/>
  <c r="BW1163" i="2"/>
  <c r="BW1164" i="2" s="1"/>
  <c r="BV1163" i="2"/>
  <c r="BV1164" i="2" s="1"/>
  <c r="BU1163" i="2"/>
  <c r="BT1163" i="2"/>
  <c r="BS1163" i="2"/>
  <c r="BR1163" i="2"/>
  <c r="BP1163" i="2"/>
  <c r="BT1160" i="2"/>
  <c r="BU1160" i="2"/>
  <c r="BV1160" i="2"/>
  <c r="BS1160" i="2"/>
  <c r="BR1160" i="2"/>
  <c r="BQ1160" i="2"/>
  <c r="CC1160" i="2"/>
  <c r="CB1160" i="2"/>
  <c r="CA1160" i="2"/>
  <c r="BZ1160" i="2"/>
  <c r="BY1160" i="2"/>
  <c r="BX1160" i="2"/>
  <c r="BW1160" i="2"/>
  <c r="BP1160" i="2"/>
  <c r="BT1156" i="2"/>
  <c r="BS1156" i="2"/>
  <c r="BR1156" i="2"/>
  <c r="BQ1156" i="2"/>
  <c r="BP1156" i="2"/>
  <c r="BH1150" i="2"/>
  <c r="BP1150" i="2"/>
  <c r="BO1150" i="2"/>
  <c r="BN1150" i="2"/>
  <c r="BM1150" i="2"/>
  <c r="BL1150" i="2"/>
  <c r="BK1150" i="2"/>
  <c r="BJ1150" i="2"/>
  <c r="BI1150" i="2"/>
  <c r="BG1150" i="2"/>
  <c r="BP1147" i="2"/>
  <c r="BO1147" i="2"/>
  <c r="BN1147" i="2"/>
  <c r="BM1147" i="2"/>
  <c r="BL1147" i="2"/>
  <c r="BK1147" i="2"/>
  <c r="BJ1147" i="2"/>
  <c r="BI1147" i="2"/>
  <c r="BH1147" i="2"/>
  <c r="BG1147" i="2"/>
  <c r="BV1141" i="2"/>
  <c r="BU1141" i="2"/>
  <c r="BU1138" i="2"/>
  <c r="BU1135" i="2"/>
  <c r="BX1144" i="2"/>
  <c r="BW1144" i="2"/>
  <c r="BV1144" i="2"/>
  <c r="BU1144" i="2"/>
  <c r="BT1144" i="2"/>
  <c r="BX1141" i="2"/>
  <c r="BW1141" i="2"/>
  <c r="BT1141" i="2"/>
  <c r="BX1138" i="2"/>
  <c r="BW1138" i="2"/>
  <c r="BV1138" i="2"/>
  <c r="BT1138" i="2"/>
  <c r="BX1135" i="2"/>
  <c r="BW1135" i="2"/>
  <c r="BV1135" i="2"/>
  <c r="BT1135" i="2"/>
  <c r="BT1132" i="2"/>
  <c r="BS1132" i="2"/>
  <c r="BR1132" i="2"/>
  <c r="BQ1132" i="2"/>
  <c r="BP1132" i="2"/>
  <c r="BZ1128" i="2"/>
  <c r="BY1128" i="2"/>
  <c r="CC1128" i="2"/>
  <c r="CB1128" i="2"/>
  <c r="CB1129" i="2" s="1"/>
  <c r="CA1128" i="2"/>
  <c r="CA1129" i="2" s="1"/>
  <c r="BX1128" i="2"/>
  <c r="CC1125" i="2"/>
  <c r="CB1125" i="2"/>
  <c r="CA1125" i="2"/>
  <c r="BZ1125" i="2"/>
  <c r="BY1125" i="2"/>
  <c r="BX1125" i="2"/>
  <c r="BQ1122" i="2"/>
  <c r="BT1122" i="2"/>
  <c r="BS1122" i="2"/>
  <c r="BR1122" i="2"/>
  <c r="BP1122" i="2"/>
  <c r="BL1119" i="2"/>
  <c r="BJ1119" i="2"/>
  <c r="BI1119" i="2"/>
  <c r="BH1119" i="2"/>
  <c r="BP1119" i="2"/>
  <c r="BO1119" i="2"/>
  <c r="BN1119" i="2"/>
  <c r="BM1119" i="2"/>
  <c r="BK1119" i="2"/>
  <c r="BG1119" i="2"/>
  <c r="BM1116" i="2"/>
  <c r="BL1116" i="2"/>
  <c r="BT1116" i="2"/>
  <c r="BS1116" i="2"/>
  <c r="BR1116" i="2"/>
  <c r="BQ1116" i="2"/>
  <c r="BP1116" i="2"/>
  <c r="BO1116" i="2"/>
  <c r="BN1116" i="2"/>
  <c r="BK1116" i="2"/>
  <c r="BO1095" i="2"/>
  <c r="BN1095" i="2"/>
  <c r="BM1095" i="2"/>
  <c r="BL1095" i="2"/>
  <c r="BT1095" i="2"/>
  <c r="BS1095" i="2"/>
  <c r="BS1040" i="2" s="1"/>
  <c r="BR1095" i="2"/>
  <c r="BQ1095" i="2"/>
  <c r="BP1095" i="2"/>
  <c r="BK1095" i="2"/>
  <c r="BP1092" i="2"/>
  <c r="BO1092" i="2"/>
  <c r="BN1092" i="2"/>
  <c r="BM1092" i="2"/>
  <c r="BL1092" i="2"/>
  <c r="BK1092" i="2"/>
  <c r="BI1107" i="2"/>
  <c r="BH1107" i="2"/>
  <c r="BJ1107" i="2"/>
  <c r="BL1107" i="2"/>
  <c r="BL1104" i="2"/>
  <c r="BJ1104" i="2"/>
  <c r="BI1104" i="2"/>
  <c r="BH1104" i="2"/>
  <c r="BI1101" i="2"/>
  <c r="BH1101" i="2"/>
  <c r="BL1101" i="2"/>
  <c r="BJ1101" i="2"/>
  <c r="BP1107" i="2"/>
  <c r="BO1107" i="2"/>
  <c r="BN1107" i="2"/>
  <c r="BM1107" i="2"/>
  <c r="BK1107" i="2"/>
  <c r="BG1107" i="2"/>
  <c r="BP1104" i="2"/>
  <c r="BO1104" i="2"/>
  <c r="BN1104" i="2"/>
  <c r="BM1104" i="2"/>
  <c r="BK1104" i="2"/>
  <c r="BG1104" i="2"/>
  <c r="BP1101" i="2"/>
  <c r="BO1101" i="2"/>
  <c r="BN1101" i="2"/>
  <c r="BM1101" i="2"/>
  <c r="BK1101" i="2"/>
  <c r="BG1101" i="2"/>
  <c r="BL1098" i="2"/>
  <c r="BK1098" i="2"/>
  <c r="BJ1098" i="2"/>
  <c r="BI1098" i="2"/>
  <c r="BH1098" i="2"/>
  <c r="BJ1089" i="2"/>
  <c r="BI1089" i="2"/>
  <c r="BH1089" i="2"/>
  <c r="BP1098" i="2"/>
  <c r="BO1098" i="2"/>
  <c r="BN1098" i="2"/>
  <c r="BM1098" i="2"/>
  <c r="BG1098" i="2"/>
  <c r="BP1089" i="2"/>
  <c r="BO1089" i="2"/>
  <c r="BN1089" i="2"/>
  <c r="BM1089" i="2"/>
  <c r="BL1089" i="2"/>
  <c r="BK1089" i="2"/>
  <c r="BG1089" i="2"/>
  <c r="BZ1080" i="2"/>
  <c r="BY1080" i="2"/>
  <c r="BZ1083" i="2"/>
  <c r="BZ1084" i="2" s="1"/>
  <c r="BY1083" i="2"/>
  <c r="BZ1077" i="2"/>
  <c r="BY1077" i="2"/>
  <c r="BZ1071" i="2"/>
  <c r="BY1071" i="2"/>
  <c r="BY1068" i="2"/>
  <c r="BX1068" i="2"/>
  <c r="CA1065" i="2"/>
  <c r="BZ1065" i="2"/>
  <c r="BY1065" i="2"/>
  <c r="BZ1059" i="2"/>
  <c r="BZ1060" i="2" s="1"/>
  <c r="BY1059" i="2"/>
  <c r="CC1086" i="2"/>
  <c r="CB1086" i="2"/>
  <c r="CA1086" i="2"/>
  <c r="BZ1086" i="2"/>
  <c r="BY1086" i="2"/>
  <c r="BX1086" i="2"/>
  <c r="CC1083" i="2"/>
  <c r="CB1083" i="2"/>
  <c r="CA1083" i="2"/>
  <c r="CA1084" i="2" s="1"/>
  <c r="BX1083" i="2"/>
  <c r="CC1080" i="2"/>
  <c r="CB1080" i="2"/>
  <c r="CB1081" i="2" s="1"/>
  <c r="CA1080" i="2"/>
  <c r="CA1081" i="2" s="1"/>
  <c r="BX1080" i="2"/>
  <c r="CC1077" i="2"/>
  <c r="CB1077" i="2"/>
  <c r="CB1078" i="2" s="1"/>
  <c r="CA1077" i="2"/>
  <c r="CA1078" i="2" s="1"/>
  <c r="BX1077" i="2"/>
  <c r="CC1074" i="2"/>
  <c r="CB1074" i="2"/>
  <c r="CA1074" i="2"/>
  <c r="CA1075" i="2" s="1"/>
  <c r="BZ1074" i="2"/>
  <c r="BZ1075" i="2" s="1"/>
  <c r="BY1074" i="2"/>
  <c r="BX1074" i="2"/>
  <c r="CC1071" i="2"/>
  <c r="CB1071" i="2"/>
  <c r="CB1072" i="2" s="1"/>
  <c r="CA1071" i="2"/>
  <c r="CA1072" i="2" s="1"/>
  <c r="BX1071" i="2"/>
  <c r="CC1068" i="2"/>
  <c r="CB1068" i="2"/>
  <c r="CA1068" i="2"/>
  <c r="CA1069" i="2" s="1"/>
  <c r="BZ1068" i="2"/>
  <c r="BZ1069" i="2" s="1"/>
  <c r="CC1065" i="2"/>
  <c r="CB1065" i="2"/>
  <c r="BX1065" i="2"/>
  <c r="CC1062" i="2"/>
  <c r="CB1062" i="2"/>
  <c r="CB1063" i="2" s="1"/>
  <c r="CA1062" i="2"/>
  <c r="CA1063" i="2" s="1"/>
  <c r="BZ1062" i="2"/>
  <c r="BY1062" i="2"/>
  <c r="BX1062" i="2"/>
  <c r="CC1059" i="2"/>
  <c r="CB1059" i="2"/>
  <c r="CA1059" i="2"/>
  <c r="CA1060" i="2" s="1"/>
  <c r="BX1059" i="2"/>
  <c r="CC1056" i="2"/>
  <c r="CB1056" i="2"/>
  <c r="CA1056" i="2"/>
  <c r="BZ1056" i="2"/>
  <c r="BY1056" i="2"/>
  <c r="BX1056" i="2"/>
  <c r="CB1053" i="2"/>
  <c r="CB1054" i="2" s="1"/>
  <c r="BG1159" i="2" l="1"/>
  <c r="BA1159" i="2"/>
  <c r="BQ1131" i="2"/>
  <c r="BR1131" i="2"/>
  <c r="BP1159" i="2"/>
  <c r="BQ1040" i="2"/>
  <c r="BS1131" i="2"/>
  <c r="BR1040" i="2"/>
  <c r="BU1131" i="2"/>
  <c r="AZ1159" i="2"/>
  <c r="BE1185" i="2"/>
  <c r="BE1159" i="2"/>
  <c r="BW1161" i="2"/>
  <c r="BW1159" i="2"/>
  <c r="BF1185" i="2"/>
  <c r="BF1159" i="2"/>
  <c r="BT1131" i="2"/>
  <c r="BH1040" i="2"/>
  <c r="BZ1161" i="2"/>
  <c r="BJ1040" i="2"/>
  <c r="BD1185" i="2"/>
  <c r="BD1159" i="2"/>
  <c r="CB1161" i="2"/>
  <c r="BC1159" i="2"/>
  <c r="BY1161" i="2"/>
  <c r="BX1131" i="2"/>
  <c r="BG1040" i="2"/>
  <c r="BB1185" i="2"/>
  <c r="BB1159" i="2"/>
  <c r="BQ1159" i="2"/>
  <c r="BI1040" i="2"/>
  <c r="BR1159" i="2"/>
  <c r="AY1159" i="2"/>
  <c r="BW1131" i="2"/>
  <c r="CA1057" i="2"/>
  <c r="CB1057" i="2"/>
  <c r="CB1040" i="2"/>
  <c r="BM1040" i="2"/>
  <c r="BS1159" i="2"/>
  <c r="BK1159" i="2"/>
  <c r="AX1159" i="2"/>
  <c r="BK1040" i="2"/>
  <c r="BN1040" i="2"/>
  <c r="BV1161" i="2"/>
  <c r="BV1159" i="2"/>
  <c r="BL1159" i="2"/>
  <c r="AT1159" i="2"/>
  <c r="BO1040" i="2"/>
  <c r="BU1159" i="2"/>
  <c r="BM1159" i="2"/>
  <c r="AU1159" i="2"/>
  <c r="BV1131" i="2"/>
  <c r="BL1040" i="2"/>
  <c r="BP1040" i="2"/>
  <c r="BT1159" i="2"/>
  <c r="BN1159" i="2"/>
  <c r="AV1159" i="2"/>
  <c r="CA1161" i="2"/>
  <c r="BO1159" i="2"/>
  <c r="AW1159" i="2"/>
  <c r="CI1062" i="2"/>
  <c r="CJ1062" i="2" s="1"/>
  <c r="BX1063" i="2"/>
  <c r="BX1064" i="2"/>
  <c r="CH1062" i="2"/>
  <c r="BP1111" i="2"/>
  <c r="BP1112" i="2"/>
  <c r="CC1165" i="2"/>
  <c r="CC1164" i="2"/>
  <c r="BZ1215" i="2"/>
  <c r="BZ1216" i="2"/>
  <c r="CH1376" i="2"/>
  <c r="CI1376" i="2"/>
  <c r="CJ1376" i="2" s="1"/>
  <c r="BH1090" i="2"/>
  <c r="BH1091" i="2"/>
  <c r="CB1075" i="2"/>
  <c r="CB1076" i="2"/>
  <c r="CC1060" i="2"/>
  <c r="CC1061" i="2"/>
  <c r="CB1073" i="2"/>
  <c r="CI1083" i="2"/>
  <c r="CJ1083" i="2" s="1"/>
  <c r="BX1084" i="2"/>
  <c r="BX1085" i="2"/>
  <c r="CH1083" i="2"/>
  <c r="BY1069" i="2"/>
  <c r="BY1070" i="2"/>
  <c r="CI1098" i="2"/>
  <c r="CJ1098" i="2" s="1"/>
  <c r="BG1099" i="2"/>
  <c r="BG1100" i="2"/>
  <c r="CH1098" i="2"/>
  <c r="BN1102" i="2"/>
  <c r="BN1103" i="2"/>
  <c r="BL1102" i="2"/>
  <c r="BL1103" i="2"/>
  <c r="BP1093" i="2"/>
  <c r="BP1094" i="2"/>
  <c r="BO1112" i="2"/>
  <c r="BO1111" i="2"/>
  <c r="BP1117" i="2"/>
  <c r="BP1118" i="2"/>
  <c r="BI1121" i="2"/>
  <c r="BI1120" i="2"/>
  <c r="CB1130" i="2"/>
  <c r="CI1135" i="2"/>
  <c r="CJ1135" i="2" s="1"/>
  <c r="BT1136" i="2"/>
  <c r="BT1137" i="2"/>
  <c r="CH1135" i="2"/>
  <c r="BU1136" i="2"/>
  <c r="BU1137" i="2"/>
  <c r="BJ1151" i="2"/>
  <c r="BJ1152" i="2"/>
  <c r="BH1152" i="2"/>
  <c r="BH1151" i="2"/>
  <c r="BR1161" i="2"/>
  <c r="BR1162" i="2"/>
  <c r="CB1165" i="2"/>
  <c r="BW1168" i="2"/>
  <c r="BP1176" i="2"/>
  <c r="BP1177" i="2"/>
  <c r="BX1179" i="2"/>
  <c r="BX1180" i="2"/>
  <c r="CC1182" i="2"/>
  <c r="CC1183" i="2"/>
  <c r="AZ1185" i="2"/>
  <c r="AZ1186" i="2"/>
  <c r="AV1189" i="2"/>
  <c r="AV1188" i="2"/>
  <c r="BY1194" i="2"/>
  <c r="BY1195" i="2"/>
  <c r="BZ1203" i="2"/>
  <c r="BZ1204" i="2"/>
  <c r="CA1212" i="2"/>
  <c r="CA1213" i="2"/>
  <c r="BY1215" i="2"/>
  <c r="BY1216" i="2"/>
  <c r="BS1234" i="2"/>
  <c r="BF1237" i="2"/>
  <c r="CI1382" i="2"/>
  <c r="CJ1382" i="2" s="1"/>
  <c r="CH1382" i="2"/>
  <c r="CI1394" i="2"/>
  <c r="CJ1394" i="2" s="1"/>
  <c r="CH1394" i="2"/>
  <c r="CH1321" i="2"/>
  <c r="CI1321" i="2"/>
  <c r="CJ1321" i="2" s="1"/>
  <c r="CH1359" i="2"/>
  <c r="CI1359" i="2"/>
  <c r="CJ1359" i="2" s="1"/>
  <c r="CI1390" i="2"/>
  <c r="CJ1390" i="2" s="1"/>
  <c r="CH1390" i="2"/>
  <c r="CI1095" i="2"/>
  <c r="CJ1095" i="2" s="1"/>
  <c r="BK1096" i="2"/>
  <c r="BK1097" i="2"/>
  <c r="CH1095" i="2"/>
  <c r="BE1186" i="2"/>
  <c r="CB1085" i="2"/>
  <c r="CB1084" i="2"/>
  <c r="BN1099" i="2"/>
  <c r="BN1100" i="2"/>
  <c r="BI1102" i="2"/>
  <c r="BI1103" i="2"/>
  <c r="BQ1112" i="2"/>
  <c r="BL1121" i="2"/>
  <c r="BL1120" i="2"/>
  <c r="BY1129" i="2"/>
  <c r="BY1130" i="2"/>
  <c r="BW1136" i="2"/>
  <c r="BW1137" i="2"/>
  <c r="BU1142" i="2"/>
  <c r="BU1143" i="2"/>
  <c r="BL1151" i="2"/>
  <c r="BL1152" i="2"/>
  <c r="CI1156" i="2"/>
  <c r="CJ1156" i="2" s="1"/>
  <c r="BP1157" i="2"/>
  <c r="BP1158" i="2"/>
  <c r="CH1156" i="2"/>
  <c r="BV1162" i="2"/>
  <c r="CI1166" i="2"/>
  <c r="CJ1166" i="2" s="1"/>
  <c r="BP1167" i="2"/>
  <c r="BP1168" i="2"/>
  <c r="CH1166" i="2"/>
  <c r="BR1176" i="2"/>
  <c r="BR1177" i="2"/>
  <c r="BM1179" i="2"/>
  <c r="BM1180" i="2"/>
  <c r="BZ1182" i="2"/>
  <c r="BZ1183" i="2"/>
  <c r="BF1186" i="2"/>
  <c r="BD1191" i="2"/>
  <c r="BD1192" i="2"/>
  <c r="CA1194" i="2"/>
  <c r="CA1195" i="2"/>
  <c r="CB1203" i="2"/>
  <c r="CB1204" i="2"/>
  <c r="CC1212" i="2"/>
  <c r="CC1213" i="2"/>
  <c r="BY1219" i="2"/>
  <c r="BH1233" i="2"/>
  <c r="BH1234" i="2"/>
  <c r="BH1237" i="2"/>
  <c r="CH1284" i="2"/>
  <c r="CI1284" i="2"/>
  <c r="CJ1284" i="2" s="1"/>
  <c r="CH1302" i="2"/>
  <c r="CI1302" i="2"/>
  <c r="CJ1302" i="2" s="1"/>
  <c r="CH1256" i="2"/>
  <c r="CI1256" i="2"/>
  <c r="CJ1256" i="2" s="1"/>
  <c r="CI1307" i="2"/>
  <c r="CJ1307" i="2" s="1"/>
  <c r="CH1307" i="2"/>
  <c r="CI1372" i="2"/>
  <c r="CJ1372" i="2" s="1"/>
  <c r="CH1372" i="2"/>
  <c r="CI1375" i="2"/>
  <c r="CJ1375" i="2" s="1"/>
  <c r="CH1375" i="2"/>
  <c r="CA1085" i="2"/>
  <c r="BS1161" i="2"/>
  <c r="BS1162" i="2"/>
  <c r="CI1074" i="2"/>
  <c r="CJ1074" i="2" s="1"/>
  <c r="BX1075" i="2"/>
  <c r="BX1076" i="2"/>
  <c r="CH1074" i="2"/>
  <c r="BZ1072" i="2"/>
  <c r="BZ1073" i="2"/>
  <c r="BP1102" i="2"/>
  <c r="BP1103" i="2"/>
  <c r="BP1096" i="2"/>
  <c r="BP1097" i="2"/>
  <c r="BR1118" i="2"/>
  <c r="BR1117" i="2"/>
  <c r="BZ1063" i="2"/>
  <c r="BZ1064" i="2"/>
  <c r="BY1075" i="2"/>
  <c r="BY1076" i="2"/>
  <c r="CC1085" i="2"/>
  <c r="CC1084" i="2"/>
  <c r="BY1078" i="2"/>
  <c r="BY1079" i="2"/>
  <c r="BO1099" i="2"/>
  <c r="BO1100" i="2"/>
  <c r="CI1104" i="2"/>
  <c r="CJ1104" i="2" s="1"/>
  <c r="BG1105" i="2"/>
  <c r="BG1106" i="2"/>
  <c r="CH1104" i="2"/>
  <c r="BH1105" i="2"/>
  <c r="BH1106" i="2"/>
  <c r="BQ1096" i="2"/>
  <c r="BQ1097" i="2"/>
  <c r="BR1112" i="2"/>
  <c r="BS1118" i="2"/>
  <c r="BS1117" i="2"/>
  <c r="CI1122" i="2"/>
  <c r="CJ1122" i="2" s="1"/>
  <c r="BP1123" i="2"/>
  <c r="BP1124" i="2"/>
  <c r="CH1122" i="2"/>
  <c r="BZ1130" i="2"/>
  <c r="BZ1129" i="2"/>
  <c r="BX1136" i="2"/>
  <c r="BX1137" i="2"/>
  <c r="BV1142" i="2"/>
  <c r="BV1143" i="2"/>
  <c r="BM1151" i="2"/>
  <c r="BM1152" i="2"/>
  <c r="BQ1157" i="2"/>
  <c r="BQ1158" i="2"/>
  <c r="BU1161" i="2"/>
  <c r="BU1162" i="2"/>
  <c r="BT1167" i="2"/>
  <c r="BT1168" i="2"/>
  <c r="BS1177" i="2"/>
  <c r="BN1179" i="2"/>
  <c r="BN1180" i="2"/>
  <c r="CA1182" i="2"/>
  <c r="CA1183" i="2"/>
  <c r="CI1187" i="2"/>
  <c r="CJ1187" i="2" s="1"/>
  <c r="AT1188" i="2"/>
  <c r="AT1189" i="2"/>
  <c r="CH1187" i="2"/>
  <c r="BE1191" i="2"/>
  <c r="BE1192" i="2"/>
  <c r="CB1194" i="2"/>
  <c r="CB1195" i="2"/>
  <c r="CC1203" i="2"/>
  <c r="CC1204" i="2"/>
  <c r="CI1214" i="2"/>
  <c r="CJ1214" i="2" s="1"/>
  <c r="BX1215" i="2"/>
  <c r="BX1216" i="2"/>
  <c r="CH1214" i="2"/>
  <c r="BZ1219" i="2"/>
  <c r="BI1233" i="2"/>
  <c r="BI1234" i="2"/>
  <c r="BI1236" i="2"/>
  <c r="BI1237" i="2"/>
  <c r="CH1283" i="2"/>
  <c r="CI1283" i="2"/>
  <c r="CJ1283" i="2" s="1"/>
  <c r="CH1301" i="2"/>
  <c r="CI1301" i="2"/>
  <c r="CJ1301" i="2" s="1"/>
  <c r="CH1255" i="2"/>
  <c r="CI1255" i="2"/>
  <c r="CJ1255" i="2" s="1"/>
  <c r="CI1306" i="2"/>
  <c r="CJ1306" i="2" s="1"/>
  <c r="CH1306" i="2"/>
  <c r="CI1373" i="2"/>
  <c r="CJ1373" i="2" s="1"/>
  <c r="CH1373" i="2"/>
  <c r="CH1309" i="2"/>
  <c r="CI1309" i="2"/>
  <c r="CJ1309" i="2" s="1"/>
  <c r="CB1213" i="2"/>
  <c r="CB1212" i="2"/>
  <c r="BY1063" i="2"/>
  <c r="BY1064" i="2"/>
  <c r="CA1064" i="2"/>
  <c r="BZ1076" i="2"/>
  <c r="CI1086" i="2"/>
  <c r="CJ1086" i="2" s="1"/>
  <c r="BX1087" i="2"/>
  <c r="BX1088" i="2"/>
  <c r="CH1086" i="2"/>
  <c r="BZ1078" i="2"/>
  <c r="BZ1079" i="2"/>
  <c r="BP1099" i="2"/>
  <c r="BP1100" i="2"/>
  <c r="BK1105" i="2"/>
  <c r="BK1106" i="2"/>
  <c r="BI1105" i="2"/>
  <c r="BI1106" i="2"/>
  <c r="BR1096" i="2"/>
  <c r="BR1097" i="2"/>
  <c r="BS1112" i="2"/>
  <c r="BT1117" i="2"/>
  <c r="BT1118" i="2"/>
  <c r="BR1124" i="2"/>
  <c r="BR1123" i="2"/>
  <c r="CI1138" i="2"/>
  <c r="CJ1138" i="2" s="1"/>
  <c r="BT1139" i="2"/>
  <c r="BT1140" i="2"/>
  <c r="CH1138" i="2"/>
  <c r="CI1147" i="2"/>
  <c r="CJ1147" i="2" s="1"/>
  <c r="BG1148" i="2"/>
  <c r="BG1149" i="2"/>
  <c r="CH1147" i="2"/>
  <c r="BN1151" i="2"/>
  <c r="BN1152" i="2"/>
  <c r="BR1157" i="2"/>
  <c r="BR1158" i="2"/>
  <c r="BT1161" i="2"/>
  <c r="BT1162" i="2"/>
  <c r="BX1167" i="2"/>
  <c r="BX1168" i="2"/>
  <c r="BT1177" i="2"/>
  <c r="BT1176" i="2"/>
  <c r="BQ1179" i="2"/>
  <c r="BQ1180" i="2"/>
  <c r="CB1182" i="2"/>
  <c r="CB1183" i="2"/>
  <c r="AW1188" i="2"/>
  <c r="AW1189" i="2"/>
  <c r="BF1191" i="2"/>
  <c r="BF1192" i="2"/>
  <c r="CC1194" i="2"/>
  <c r="CC1195" i="2"/>
  <c r="CI1205" i="2"/>
  <c r="CJ1205" i="2" s="1"/>
  <c r="BX1207" i="2"/>
  <c r="BX1206" i="2"/>
  <c r="CH1205" i="2"/>
  <c r="CA1216" i="2"/>
  <c r="CA1219" i="2"/>
  <c r="BU1230" i="2"/>
  <c r="BU1231" i="2"/>
  <c r="BJ1234" i="2"/>
  <c r="BJ1233" i="2"/>
  <c r="BJ1236" i="2"/>
  <c r="BJ1237" i="2"/>
  <c r="CH1343" i="2"/>
  <c r="CI1343" i="2"/>
  <c r="CJ1343" i="2" s="1"/>
  <c r="CI1406" i="2"/>
  <c r="CJ1406" i="2" s="1"/>
  <c r="CH1406" i="2"/>
  <c r="CH1370" i="2"/>
  <c r="CI1370" i="2"/>
  <c r="CJ1370" i="2" s="1"/>
  <c r="CH1339" i="2"/>
  <c r="CI1339" i="2"/>
  <c r="CJ1339" i="2" s="1"/>
  <c r="CH1400" i="2"/>
  <c r="CI1400" i="2"/>
  <c r="CJ1400" i="2" s="1"/>
  <c r="CI1346" i="2"/>
  <c r="CJ1346" i="2" s="1"/>
  <c r="CH1346" i="2"/>
  <c r="CH1290" i="2"/>
  <c r="CI1290" i="2"/>
  <c r="CJ1290" i="2" s="1"/>
  <c r="CI1385" i="2"/>
  <c r="CJ1385" i="2" s="1"/>
  <c r="CH1385" i="2"/>
  <c r="CI1310" i="2"/>
  <c r="CJ1310" i="2" s="1"/>
  <c r="CH1310" i="2"/>
  <c r="BY1182" i="2"/>
  <c r="BY1183" i="2"/>
  <c r="BG1236" i="2"/>
  <c r="BG1237" i="2"/>
  <c r="BS1096" i="2"/>
  <c r="BS1097" i="2"/>
  <c r="BS1124" i="2"/>
  <c r="BS1123" i="2"/>
  <c r="BV1139" i="2"/>
  <c r="BV1140" i="2"/>
  <c r="BH1148" i="2"/>
  <c r="BH1149" i="2"/>
  <c r="BO1151" i="2"/>
  <c r="BO1152" i="2"/>
  <c r="BS1157" i="2"/>
  <c r="BS1158" i="2"/>
  <c r="CI1163" i="2"/>
  <c r="CJ1163" i="2" s="1"/>
  <c r="BP1164" i="2"/>
  <c r="BP1165" i="2"/>
  <c r="CH1163" i="2"/>
  <c r="BY1167" i="2"/>
  <c r="BY1168" i="2"/>
  <c r="BU1177" i="2"/>
  <c r="BR1179" i="2"/>
  <c r="BR1180" i="2"/>
  <c r="BG1185" i="2"/>
  <c r="BG1186" i="2"/>
  <c r="AX1188" i="2"/>
  <c r="AX1189" i="2"/>
  <c r="BG1191" i="2"/>
  <c r="BG1192" i="2"/>
  <c r="CI1196" i="2"/>
  <c r="CJ1196" i="2" s="1"/>
  <c r="BX1197" i="2"/>
  <c r="BX1198" i="2"/>
  <c r="CH1196" i="2"/>
  <c r="BZ1206" i="2"/>
  <c r="BZ1207" i="2"/>
  <c r="CB1216" i="2"/>
  <c r="BV1230" i="2"/>
  <c r="BV1231" i="2"/>
  <c r="BL1233" i="2"/>
  <c r="BL1234" i="2"/>
  <c r="BK1236" i="2"/>
  <c r="BK1237" i="2"/>
  <c r="CH1342" i="2"/>
  <c r="CI1342" i="2"/>
  <c r="CJ1342" i="2" s="1"/>
  <c r="CH1405" i="2"/>
  <c r="CI1405" i="2"/>
  <c r="CJ1405" i="2" s="1"/>
  <c r="CH1369" i="2"/>
  <c r="CI1369" i="2"/>
  <c r="CJ1369" i="2" s="1"/>
  <c r="CI1340" i="2"/>
  <c r="CJ1340" i="2" s="1"/>
  <c r="CH1340" i="2"/>
  <c r="CI1399" i="2"/>
  <c r="CJ1399" i="2" s="1"/>
  <c r="CH1399" i="2"/>
  <c r="CI1347" i="2"/>
  <c r="CJ1347" i="2" s="1"/>
  <c r="CH1347" i="2"/>
  <c r="CH1289" i="2"/>
  <c r="CI1289" i="2"/>
  <c r="CJ1289" i="2" s="1"/>
  <c r="CH1384" i="2"/>
  <c r="CI1384" i="2"/>
  <c r="CJ1384" i="2" s="1"/>
  <c r="CC1072" i="2"/>
  <c r="CC1073" i="2"/>
  <c r="CC1129" i="2"/>
  <c r="CC1130" i="2"/>
  <c r="CI1169" i="2"/>
  <c r="CJ1169" i="2" s="1"/>
  <c r="CH1169" i="2"/>
  <c r="BT1233" i="2"/>
  <c r="BT1234" i="2"/>
  <c r="CI1393" i="2"/>
  <c r="CJ1393" i="2" s="1"/>
  <c r="CH1393" i="2"/>
  <c r="CC1063" i="2"/>
  <c r="CC1064" i="2"/>
  <c r="BL1105" i="2"/>
  <c r="BL1106" i="2"/>
  <c r="BW1139" i="2"/>
  <c r="BW1140" i="2"/>
  <c r="BP1151" i="2"/>
  <c r="BP1152" i="2"/>
  <c r="BR1164" i="2"/>
  <c r="BR1165" i="2"/>
  <c r="BZ1167" i="2"/>
  <c r="BZ1168" i="2"/>
  <c r="CI1172" i="2"/>
  <c r="CJ1172" i="2" s="1"/>
  <c r="CH1172" i="2"/>
  <c r="BV1177" i="2"/>
  <c r="BS1179" i="2"/>
  <c r="BS1180" i="2"/>
  <c r="AY1188" i="2"/>
  <c r="AY1189" i="2"/>
  <c r="BH1191" i="2"/>
  <c r="BH1192" i="2"/>
  <c r="CA1198" i="2"/>
  <c r="CA1207" i="2"/>
  <c r="CC1215" i="2"/>
  <c r="CC1216" i="2"/>
  <c r="CI1220" i="2"/>
  <c r="CJ1220" i="2" s="1"/>
  <c r="CH1220" i="2"/>
  <c r="BW1230" i="2"/>
  <c r="BW1231" i="2"/>
  <c r="BN1233" i="2"/>
  <c r="BN1234" i="2"/>
  <c r="CI1238" i="2"/>
  <c r="CJ1238" i="2" s="1"/>
  <c r="CH1238" i="2"/>
  <c r="CH1313" i="2"/>
  <c r="CI1313" i="2"/>
  <c r="CJ1313" i="2" s="1"/>
  <c r="CI1244" i="2"/>
  <c r="CJ1244" i="2" s="1"/>
  <c r="CH1244" i="2"/>
  <c r="CI1356" i="2"/>
  <c r="CJ1356" i="2" s="1"/>
  <c r="CH1356" i="2"/>
  <c r="CI1367" i="2"/>
  <c r="CJ1367" i="2" s="1"/>
  <c r="CH1367" i="2"/>
  <c r="CH1278" i="2"/>
  <c r="CI1278" i="2"/>
  <c r="CJ1278" i="2" s="1"/>
  <c r="CH1403" i="2"/>
  <c r="CI1403" i="2"/>
  <c r="CJ1403" i="2" s="1"/>
  <c r="BQ1176" i="2"/>
  <c r="BQ1177" i="2"/>
  <c r="CB1055" i="2"/>
  <c r="BI1090" i="2"/>
  <c r="BI1091" i="2"/>
  <c r="BN1114" i="2"/>
  <c r="BN1115" i="2"/>
  <c r="BI1148" i="2"/>
  <c r="BI1149" i="2"/>
  <c r="BT1157" i="2"/>
  <c r="BT1158" i="2"/>
  <c r="BD1186" i="2"/>
  <c r="CI1056" i="2"/>
  <c r="CJ1056" i="2" s="1"/>
  <c r="BX1057" i="2"/>
  <c r="BX1058" i="2"/>
  <c r="CH1056" i="2"/>
  <c r="CI1065" i="2"/>
  <c r="CJ1065" i="2" s="1"/>
  <c r="BX1066" i="2"/>
  <c r="BX1067" i="2"/>
  <c r="CH1065" i="2"/>
  <c r="CC1075" i="2"/>
  <c r="CC1076" i="2"/>
  <c r="CA1087" i="2"/>
  <c r="CA1088" i="2"/>
  <c r="BY1081" i="2"/>
  <c r="BY1082" i="2"/>
  <c r="BJ1090" i="2"/>
  <c r="BJ1091" i="2"/>
  <c r="BO1105" i="2"/>
  <c r="BO1106" i="2"/>
  <c r="BL1109" i="2"/>
  <c r="BL1108" i="2"/>
  <c r="BL1096" i="2"/>
  <c r="BL1097" i="2"/>
  <c r="BO1114" i="2"/>
  <c r="BO1115" i="2"/>
  <c r="BL1117" i="2"/>
  <c r="BL1118" i="2"/>
  <c r="BQ1123" i="2"/>
  <c r="BQ1124" i="2"/>
  <c r="BX1139" i="2"/>
  <c r="BX1140" i="2"/>
  <c r="BJ1148" i="2"/>
  <c r="BJ1149" i="2"/>
  <c r="CI1160" i="2"/>
  <c r="CJ1160" i="2" s="1"/>
  <c r="BP1161" i="2"/>
  <c r="BP1162" i="2"/>
  <c r="CH1160" i="2"/>
  <c r="BS1164" i="2"/>
  <c r="BS1165" i="2"/>
  <c r="CA1167" i="2"/>
  <c r="CA1168" i="2"/>
  <c r="BW1177" i="2"/>
  <c r="CI1181" i="2"/>
  <c r="CJ1181" i="2" s="1"/>
  <c r="BP1182" i="2"/>
  <c r="BP1183" i="2"/>
  <c r="CH1181" i="2"/>
  <c r="BC1185" i="2"/>
  <c r="BC1186" i="2"/>
  <c r="AZ1188" i="2"/>
  <c r="AZ1189" i="2"/>
  <c r="BI1191" i="2"/>
  <c r="BI1192" i="2"/>
  <c r="CB1198" i="2"/>
  <c r="CB1207" i="2"/>
  <c r="CI1217" i="2"/>
  <c r="CJ1217" i="2" s="1"/>
  <c r="BX1218" i="2"/>
  <c r="BX1219" i="2"/>
  <c r="CH1217" i="2"/>
  <c r="CI1229" i="2"/>
  <c r="CJ1229" i="2" s="1"/>
  <c r="BQ1231" i="2"/>
  <c r="CH1229" i="2"/>
  <c r="BR1234" i="2"/>
  <c r="CI1312" i="2"/>
  <c r="CJ1312" i="2" s="1"/>
  <c r="CH1312" i="2"/>
  <c r="CI1243" i="2"/>
  <c r="CJ1243" i="2" s="1"/>
  <c r="CH1243" i="2"/>
  <c r="CH1355" i="2"/>
  <c r="CI1355" i="2"/>
  <c r="CJ1355" i="2" s="1"/>
  <c r="CH1366" i="2"/>
  <c r="CI1366" i="2"/>
  <c r="CJ1366" i="2" s="1"/>
  <c r="CI1277" i="2"/>
  <c r="CJ1277" i="2" s="1"/>
  <c r="CH1277" i="2"/>
  <c r="CI1402" i="2"/>
  <c r="CJ1402" i="2" s="1"/>
  <c r="CH1402" i="2"/>
  <c r="CI1299" i="2"/>
  <c r="CJ1299" i="2" s="1"/>
  <c r="CH1299" i="2"/>
  <c r="BZ1194" i="2"/>
  <c r="BZ1195" i="2"/>
  <c r="CA1076" i="2"/>
  <c r="BZ1085" i="2"/>
  <c r="BM1114" i="2"/>
  <c r="BM1115" i="2"/>
  <c r="BY1057" i="2"/>
  <c r="BY1058" i="2"/>
  <c r="CB1087" i="2"/>
  <c r="CB1088" i="2"/>
  <c r="BH1099" i="2"/>
  <c r="BH1100" i="2"/>
  <c r="BM1096" i="2"/>
  <c r="BM1097" i="2"/>
  <c r="BM1117" i="2"/>
  <c r="BM1118" i="2"/>
  <c r="CI1141" i="2"/>
  <c r="CJ1141" i="2" s="1"/>
  <c r="BT1142" i="2"/>
  <c r="BT1143" i="2"/>
  <c r="CH1141" i="2"/>
  <c r="BK1148" i="2"/>
  <c r="BK1149" i="2"/>
  <c r="BW1162" i="2"/>
  <c r="BT1164" i="2"/>
  <c r="BT1165" i="2"/>
  <c r="CB1167" i="2"/>
  <c r="CB1168" i="2"/>
  <c r="BX1176" i="2"/>
  <c r="BX1177" i="2"/>
  <c r="BQ1182" i="2"/>
  <c r="BQ1183" i="2"/>
  <c r="BB1186" i="2"/>
  <c r="BA1188" i="2"/>
  <c r="BA1189" i="2"/>
  <c r="BJ1191" i="2"/>
  <c r="BJ1192" i="2"/>
  <c r="CC1197" i="2"/>
  <c r="CC1198" i="2"/>
  <c r="CC1206" i="2"/>
  <c r="CC1207" i="2"/>
  <c r="CB1219" i="2"/>
  <c r="BR1231" i="2"/>
  <c r="CI1235" i="2"/>
  <c r="CJ1235" i="2" s="1"/>
  <c r="AX1236" i="2"/>
  <c r="AX1237" i="2"/>
  <c r="CH1235" i="2"/>
  <c r="CH1293" i="2"/>
  <c r="CI1293" i="2"/>
  <c r="CJ1293" i="2" s="1"/>
  <c r="CI1296" i="2"/>
  <c r="CJ1296" i="2" s="1"/>
  <c r="CH1296" i="2"/>
  <c r="CI1298" i="2"/>
  <c r="CJ1298" i="2" s="1"/>
  <c r="CH1298" i="2"/>
  <c r="BJ1121" i="2"/>
  <c r="BJ1120" i="2"/>
  <c r="BT1112" i="2"/>
  <c r="BZ1087" i="2"/>
  <c r="BZ1088" i="2"/>
  <c r="BN1105" i="2"/>
  <c r="BN1106" i="2"/>
  <c r="BT1097" i="2"/>
  <c r="BT1096" i="2"/>
  <c r="BT1123" i="2"/>
  <c r="BT1124" i="2"/>
  <c r="CB1066" i="2"/>
  <c r="CB1067" i="2"/>
  <c r="CI1077" i="2"/>
  <c r="CJ1077" i="2" s="1"/>
  <c r="BX1079" i="2"/>
  <c r="BX1078" i="2"/>
  <c r="CH1077" i="2"/>
  <c r="BZ1082" i="2"/>
  <c r="BZ1081" i="2"/>
  <c r="BP1105" i="2"/>
  <c r="BP1106" i="2"/>
  <c r="BJ1108" i="2"/>
  <c r="BJ1109" i="2"/>
  <c r="BP1115" i="2"/>
  <c r="BP1114" i="2"/>
  <c r="CI1125" i="2"/>
  <c r="CJ1125" i="2" s="1"/>
  <c r="BX1127" i="2"/>
  <c r="BX1126" i="2"/>
  <c r="CH1125" i="2"/>
  <c r="BZ1058" i="2"/>
  <c r="BZ1057" i="2"/>
  <c r="CC1066" i="2"/>
  <c r="CC1067" i="2"/>
  <c r="CA1079" i="2"/>
  <c r="CC1087" i="2"/>
  <c r="CC1088" i="2"/>
  <c r="CI1089" i="2"/>
  <c r="CJ1089" i="2" s="1"/>
  <c r="BG1090" i="2"/>
  <c r="BG1091" i="2"/>
  <c r="CH1089" i="2"/>
  <c r="BI1099" i="2"/>
  <c r="BI1100" i="2"/>
  <c r="CI1107" i="2"/>
  <c r="CJ1107" i="2" s="1"/>
  <c r="BG1108" i="2"/>
  <c r="BG1109" i="2"/>
  <c r="CH1107" i="2"/>
  <c r="BH1108" i="2"/>
  <c r="BH1109" i="2"/>
  <c r="BN1096" i="2"/>
  <c r="BN1097" i="2"/>
  <c r="BQ1115" i="2"/>
  <c r="CI1119" i="2"/>
  <c r="CJ1119" i="2" s="1"/>
  <c r="BG1121" i="2"/>
  <c r="BG1120" i="2"/>
  <c r="CH1119" i="2"/>
  <c r="BY1126" i="2"/>
  <c r="BY1127" i="2"/>
  <c r="BW1142" i="2"/>
  <c r="BW1143" i="2"/>
  <c r="BL1148" i="2"/>
  <c r="BL1149" i="2"/>
  <c r="BX1161" i="2"/>
  <c r="BX1162" i="2"/>
  <c r="BU1164" i="2"/>
  <c r="BU1165" i="2"/>
  <c r="CC1167" i="2"/>
  <c r="CC1168" i="2"/>
  <c r="CI1178" i="2"/>
  <c r="CJ1178" i="2" s="1"/>
  <c r="BK1179" i="2"/>
  <c r="BK1180" i="2"/>
  <c r="CH1178" i="2"/>
  <c r="BR1182" i="2"/>
  <c r="BR1183" i="2"/>
  <c r="BA1185" i="2"/>
  <c r="BA1186" i="2"/>
  <c r="BB1188" i="2"/>
  <c r="BB1189" i="2"/>
  <c r="BK1191" i="2"/>
  <c r="BK1192" i="2"/>
  <c r="CI1199" i="2"/>
  <c r="CJ1199" i="2" s="1"/>
  <c r="BX1200" i="2"/>
  <c r="BX1201" i="2"/>
  <c r="CH1199" i="2"/>
  <c r="CC1218" i="2"/>
  <c r="CC1219" i="2"/>
  <c r="BS1231" i="2"/>
  <c r="AY1236" i="2"/>
  <c r="AY1237" i="2"/>
  <c r="CH1292" i="2"/>
  <c r="CI1292" i="2"/>
  <c r="CJ1292" i="2" s="1"/>
  <c r="CI1295" i="2"/>
  <c r="CJ1295" i="2" s="1"/>
  <c r="CH1295" i="2"/>
  <c r="BH1103" i="2"/>
  <c r="BH1102" i="2"/>
  <c r="BL1179" i="2"/>
  <c r="BL1180" i="2"/>
  <c r="CH1358" i="2"/>
  <c r="CI1358" i="2"/>
  <c r="CJ1358" i="2" s="1"/>
  <c r="CH1391" i="2"/>
  <c r="CI1391" i="2"/>
  <c r="CJ1391" i="2" s="1"/>
  <c r="CB1064" i="2"/>
  <c r="BK1108" i="2"/>
  <c r="BK1109" i="2"/>
  <c r="BX1142" i="2"/>
  <c r="BX1143" i="2"/>
  <c r="BY1162" i="2"/>
  <c r="BV1165" i="2"/>
  <c r="BQ1164" i="2"/>
  <c r="BQ1165" i="2"/>
  <c r="BO1179" i="2"/>
  <c r="BO1180" i="2"/>
  <c r="BS1182" i="2"/>
  <c r="BS1183" i="2"/>
  <c r="AY1185" i="2"/>
  <c r="AY1186" i="2"/>
  <c r="BC1188" i="2"/>
  <c r="BC1189" i="2"/>
  <c r="BP1191" i="2"/>
  <c r="BP1192" i="2"/>
  <c r="BZ1200" i="2"/>
  <c r="BZ1201" i="2"/>
  <c r="BY1197" i="2"/>
  <c r="BY1198" i="2"/>
  <c r="CI1223" i="2"/>
  <c r="CJ1223" i="2" s="1"/>
  <c r="CH1223" i="2"/>
  <c r="CI1232" i="2"/>
  <c r="CJ1232" i="2" s="1"/>
  <c r="BG1233" i="2"/>
  <c r="BG1234" i="2"/>
  <c r="CH1232" i="2"/>
  <c r="AZ1236" i="2"/>
  <c r="AZ1237" i="2"/>
  <c r="CH1333" i="2"/>
  <c r="CI1333" i="2"/>
  <c r="CJ1333" i="2" s="1"/>
  <c r="CH1272" i="2"/>
  <c r="CI1272" i="2"/>
  <c r="CJ1272" i="2" s="1"/>
  <c r="CI1263" i="2"/>
  <c r="CJ1263" i="2" s="1"/>
  <c r="CH1263" i="2"/>
  <c r="CI1247" i="2"/>
  <c r="CJ1247" i="2" s="1"/>
  <c r="CH1247" i="2"/>
  <c r="CI1350" i="2"/>
  <c r="CJ1350" i="2" s="1"/>
  <c r="CH1350" i="2"/>
  <c r="CI1253" i="2"/>
  <c r="CJ1253" i="2" s="1"/>
  <c r="CH1253" i="2"/>
  <c r="CI1328" i="2"/>
  <c r="CJ1328" i="2" s="1"/>
  <c r="CH1328" i="2"/>
  <c r="CH1275" i="2"/>
  <c r="CI1275" i="2"/>
  <c r="CJ1275" i="2" s="1"/>
  <c r="CI1364" i="2"/>
  <c r="CJ1364" i="2" s="1"/>
  <c r="CH1364" i="2"/>
  <c r="BQ1117" i="2"/>
  <c r="BQ1118" i="2"/>
  <c r="CI1190" i="2"/>
  <c r="CJ1190" i="2" s="1"/>
  <c r="BC1191" i="2"/>
  <c r="BC1192" i="2"/>
  <c r="CH1190" i="2"/>
  <c r="CI1381" i="2"/>
  <c r="CJ1381" i="2" s="1"/>
  <c r="CH1381" i="2"/>
  <c r="BL1114" i="2"/>
  <c r="BL1115" i="2"/>
  <c r="BK1090" i="2"/>
  <c r="BK1091" i="2"/>
  <c r="BO1096" i="2"/>
  <c r="BO1097" i="2"/>
  <c r="BM1148" i="2"/>
  <c r="BM1149" i="2"/>
  <c r="CB1058" i="2"/>
  <c r="CA1070" i="2"/>
  <c r="CC1078" i="2"/>
  <c r="CC1079" i="2"/>
  <c r="BZ1061" i="2"/>
  <c r="BL1090" i="2"/>
  <c r="BL1091" i="2"/>
  <c r="BK1099" i="2"/>
  <c r="BK1100" i="2"/>
  <c r="BM1108" i="2"/>
  <c r="BM1109" i="2"/>
  <c r="CI1092" i="2"/>
  <c r="CJ1092" i="2" s="1"/>
  <c r="BK1093" i="2"/>
  <c r="BK1094" i="2"/>
  <c r="CH1092" i="2"/>
  <c r="CI1113" i="2"/>
  <c r="CJ1113" i="2" s="1"/>
  <c r="BK1114" i="2"/>
  <c r="BK1115" i="2"/>
  <c r="CH1113" i="2"/>
  <c r="BS1115" i="2"/>
  <c r="BM1121" i="2"/>
  <c r="BM1120" i="2"/>
  <c r="CA1126" i="2"/>
  <c r="CA1127" i="2"/>
  <c r="CI1132" i="2"/>
  <c r="CJ1132" i="2" s="1"/>
  <c r="BP1133" i="2"/>
  <c r="BP1134" i="2"/>
  <c r="CH1132" i="2"/>
  <c r="CI1144" i="2"/>
  <c r="CJ1144" i="2" s="1"/>
  <c r="BT1146" i="2"/>
  <c r="BT1145" i="2"/>
  <c r="CH1144" i="2"/>
  <c r="BN1148" i="2"/>
  <c r="BN1149" i="2"/>
  <c r="BZ1162" i="2"/>
  <c r="BW1165" i="2"/>
  <c r="BQ1167" i="2"/>
  <c r="BQ1168" i="2"/>
  <c r="CI1175" i="2"/>
  <c r="CJ1175" i="2" s="1"/>
  <c r="BK1176" i="2"/>
  <c r="BK1177" i="2"/>
  <c r="CH1175" i="2"/>
  <c r="BP1179" i="2"/>
  <c r="BP1180" i="2"/>
  <c r="BT1182" i="2"/>
  <c r="BT1183" i="2"/>
  <c r="AX1185" i="2"/>
  <c r="AX1186" i="2"/>
  <c r="BD1188" i="2"/>
  <c r="BD1189" i="2"/>
  <c r="BL1191" i="2"/>
  <c r="BL1192" i="2"/>
  <c r="CA1201" i="2"/>
  <c r="BZ1197" i="2"/>
  <c r="BZ1198" i="2"/>
  <c r="BK1234" i="2"/>
  <c r="BK1233" i="2"/>
  <c r="BA1236" i="2"/>
  <c r="BA1237" i="2"/>
  <c r="CH1334" i="2"/>
  <c r="CI1334" i="2"/>
  <c r="CJ1334" i="2" s="1"/>
  <c r="CH1271" i="2"/>
  <c r="CI1271" i="2"/>
  <c r="CJ1271" i="2" s="1"/>
  <c r="CI1262" i="2"/>
  <c r="CJ1262" i="2" s="1"/>
  <c r="CH1262" i="2"/>
  <c r="CH1246" i="2"/>
  <c r="CI1246" i="2"/>
  <c r="CJ1246" i="2" s="1"/>
  <c r="CI1349" i="2"/>
  <c r="CJ1349" i="2" s="1"/>
  <c r="CH1349" i="2"/>
  <c r="CI1252" i="2"/>
  <c r="CJ1252" i="2" s="1"/>
  <c r="CH1252" i="2"/>
  <c r="CH1327" i="2"/>
  <c r="CI1327" i="2"/>
  <c r="CJ1327" i="2" s="1"/>
  <c r="CI1274" i="2"/>
  <c r="CJ1274" i="2" s="1"/>
  <c r="CH1274" i="2"/>
  <c r="CI1363" i="2"/>
  <c r="CJ1363" i="2" s="1"/>
  <c r="CH1363" i="2"/>
  <c r="BM1099" i="2"/>
  <c r="BM1100" i="2"/>
  <c r="BU1139" i="2"/>
  <c r="BU1140" i="2"/>
  <c r="BY1087" i="2"/>
  <c r="BY1088" i="2"/>
  <c r="BZ1070" i="2"/>
  <c r="BI1108" i="2"/>
  <c r="BI1109" i="2"/>
  <c r="BY1066" i="2"/>
  <c r="BY1067" i="2"/>
  <c r="BL1099" i="2"/>
  <c r="BL1100" i="2"/>
  <c r="BN1108" i="2"/>
  <c r="BN1109" i="2"/>
  <c r="BL1093" i="2"/>
  <c r="BL1094" i="2"/>
  <c r="BL1111" i="2"/>
  <c r="BL1112" i="2"/>
  <c r="BT1115" i="2"/>
  <c r="BN1121" i="2"/>
  <c r="BN1120" i="2"/>
  <c r="CB1126" i="2"/>
  <c r="CB1127" i="2"/>
  <c r="BQ1133" i="2"/>
  <c r="BQ1134" i="2"/>
  <c r="BU1145" i="2"/>
  <c r="BU1146" i="2"/>
  <c r="BO1148" i="2"/>
  <c r="BO1149" i="2"/>
  <c r="CA1162" i="2"/>
  <c r="BX1164" i="2"/>
  <c r="BX1165" i="2"/>
  <c r="BR1167" i="2"/>
  <c r="BR1168" i="2"/>
  <c r="BL1176" i="2"/>
  <c r="BL1177" i="2"/>
  <c r="BT1179" i="2"/>
  <c r="BT1180" i="2"/>
  <c r="BU1182" i="2"/>
  <c r="BU1183" i="2"/>
  <c r="CI1184" i="2"/>
  <c r="CJ1184" i="2" s="1"/>
  <c r="AT1186" i="2"/>
  <c r="AT1185" i="2"/>
  <c r="CH1184" i="2"/>
  <c r="BE1189" i="2"/>
  <c r="BM1191" i="2"/>
  <c r="BM1192" i="2"/>
  <c r="CB1201" i="2"/>
  <c r="BY1200" i="2"/>
  <c r="BY1201" i="2"/>
  <c r="BM1233" i="2"/>
  <c r="BM1234" i="2"/>
  <c r="BB1236" i="2"/>
  <c r="BB1237" i="2"/>
  <c r="CI1379" i="2"/>
  <c r="CJ1379" i="2" s="1"/>
  <c r="CH1379" i="2"/>
  <c r="CH1287" i="2"/>
  <c r="CI1287" i="2"/>
  <c r="CJ1287" i="2" s="1"/>
  <c r="CH1319" i="2"/>
  <c r="CI1319" i="2"/>
  <c r="CJ1319" i="2" s="1"/>
  <c r="CI1281" i="2"/>
  <c r="CJ1281" i="2" s="1"/>
  <c r="CH1281" i="2"/>
  <c r="CH1250" i="2"/>
  <c r="CI1250" i="2"/>
  <c r="CJ1250" i="2" s="1"/>
  <c r="BM1105" i="2"/>
  <c r="BM1106" i="2"/>
  <c r="CB1079" i="2"/>
  <c r="BK1121" i="2"/>
  <c r="BK1120" i="2"/>
  <c r="CI1059" i="2"/>
  <c r="CJ1059" i="2" s="1"/>
  <c r="BX1060" i="2"/>
  <c r="BX1061" i="2"/>
  <c r="CH1059" i="2"/>
  <c r="BN1090" i="2"/>
  <c r="BN1091" i="2"/>
  <c r="BM1093" i="2"/>
  <c r="BM1094" i="2"/>
  <c r="BO1121" i="2"/>
  <c r="BO1120" i="2"/>
  <c r="BV1145" i="2"/>
  <c r="BV1146" i="2"/>
  <c r="BP1148" i="2"/>
  <c r="BP1149" i="2"/>
  <c r="CB1162" i="2"/>
  <c r="BY1165" i="2"/>
  <c r="BS1167" i="2"/>
  <c r="BS1168" i="2"/>
  <c r="BM1176" i="2"/>
  <c r="BM1177" i="2"/>
  <c r="BU1179" i="2"/>
  <c r="BU1180" i="2"/>
  <c r="BV1183" i="2"/>
  <c r="AU1185" i="2"/>
  <c r="AU1186" i="2"/>
  <c r="BF1189" i="2"/>
  <c r="BN1192" i="2"/>
  <c r="CC1200" i="2"/>
  <c r="CC1201" i="2"/>
  <c r="CI1211" i="2"/>
  <c r="CJ1211" i="2" s="1"/>
  <c r="BX1212" i="2"/>
  <c r="BX1213" i="2"/>
  <c r="CH1211" i="2"/>
  <c r="BY1206" i="2"/>
  <c r="BY1207" i="2"/>
  <c r="BO1233" i="2"/>
  <c r="BO1234" i="2"/>
  <c r="BC1236" i="2"/>
  <c r="BC1237" i="2"/>
  <c r="CI1378" i="2"/>
  <c r="CJ1378" i="2" s="1"/>
  <c r="CH1378" i="2"/>
  <c r="CH1286" i="2"/>
  <c r="CI1286" i="2"/>
  <c r="CJ1286" i="2" s="1"/>
  <c r="CH1318" i="2"/>
  <c r="CI1318" i="2"/>
  <c r="CJ1318" i="2" s="1"/>
  <c r="CH1280" i="2"/>
  <c r="CI1280" i="2"/>
  <c r="CJ1280" i="2" s="1"/>
  <c r="CI1249" i="2"/>
  <c r="CJ1249" i="2" s="1"/>
  <c r="CH1249" i="2"/>
  <c r="BO1102" i="2"/>
  <c r="BO1103" i="2"/>
  <c r="BV1136" i="2"/>
  <c r="BV1137" i="2"/>
  <c r="CA1203" i="2"/>
  <c r="CA1204" i="2"/>
  <c r="BY1084" i="2"/>
  <c r="BY1085" i="2"/>
  <c r="BY1060" i="2"/>
  <c r="BY1061" i="2"/>
  <c r="BZ1126" i="2"/>
  <c r="BZ1127" i="2"/>
  <c r="CC1057" i="2"/>
  <c r="CC1058" i="2"/>
  <c r="CI1080" i="2"/>
  <c r="CJ1080" i="2" s="1"/>
  <c r="BX1081" i="2"/>
  <c r="BX1082" i="2"/>
  <c r="CH1080" i="2"/>
  <c r="CC1069" i="2"/>
  <c r="CC1070" i="2"/>
  <c r="BZ1066" i="2"/>
  <c r="BZ1067" i="2"/>
  <c r="CI1101" i="2"/>
  <c r="CJ1101" i="2" s="1"/>
  <c r="BG1102" i="2"/>
  <c r="BG1103" i="2"/>
  <c r="CH1101" i="2"/>
  <c r="CI1110" i="2"/>
  <c r="CJ1110" i="2" s="1"/>
  <c r="BK1111" i="2"/>
  <c r="BK1112" i="2"/>
  <c r="CH1110" i="2"/>
  <c r="CI1116" i="2"/>
  <c r="CJ1116" i="2" s="1"/>
  <c r="BK1117" i="2"/>
  <c r="BK1118" i="2"/>
  <c r="CH1116" i="2"/>
  <c r="CC1126" i="2"/>
  <c r="CC1127" i="2"/>
  <c r="BR1133" i="2"/>
  <c r="BR1134" i="2"/>
  <c r="CA1061" i="2"/>
  <c r="CI1071" i="2"/>
  <c r="CJ1071" i="2" s="1"/>
  <c r="BX1072" i="2"/>
  <c r="BX1073" i="2"/>
  <c r="CH1071" i="2"/>
  <c r="CB1082" i="2"/>
  <c r="CA1066" i="2"/>
  <c r="CA1067" i="2"/>
  <c r="BO1090" i="2"/>
  <c r="BO1091" i="2"/>
  <c r="BK1102" i="2"/>
  <c r="BK1103" i="2"/>
  <c r="BP1108" i="2"/>
  <c r="BP1109" i="2"/>
  <c r="BN1093" i="2"/>
  <c r="BN1094" i="2"/>
  <c r="BM1111" i="2"/>
  <c r="BM1112" i="2"/>
  <c r="BN1117" i="2"/>
  <c r="BN1118" i="2"/>
  <c r="BP1121" i="2"/>
  <c r="BP1120" i="2"/>
  <c r="CI1128" i="2"/>
  <c r="CJ1128" i="2" s="1"/>
  <c r="BX1129" i="2"/>
  <c r="BX1130" i="2"/>
  <c r="CH1128" i="2"/>
  <c r="BS1133" i="2"/>
  <c r="BS1134" i="2"/>
  <c r="BW1145" i="2"/>
  <c r="BW1146" i="2"/>
  <c r="CI1150" i="2"/>
  <c r="CJ1150" i="2" s="1"/>
  <c r="BG1151" i="2"/>
  <c r="BG1152" i="2"/>
  <c r="CH1150" i="2"/>
  <c r="CC1161" i="2"/>
  <c r="CC1162" i="2"/>
  <c r="BZ1165" i="2"/>
  <c r="BU1167" i="2"/>
  <c r="BU1168" i="2"/>
  <c r="BN1176" i="2"/>
  <c r="BN1177" i="2"/>
  <c r="BV1180" i="2"/>
  <c r="BW1183" i="2"/>
  <c r="AV1185" i="2"/>
  <c r="AV1186" i="2"/>
  <c r="BG1188" i="2"/>
  <c r="BG1189" i="2"/>
  <c r="BO1192" i="2"/>
  <c r="CI1202" i="2"/>
  <c r="CJ1202" i="2" s="1"/>
  <c r="BX1203" i="2"/>
  <c r="BX1204" i="2"/>
  <c r="CH1202" i="2"/>
  <c r="BY1212" i="2"/>
  <c r="BY1213" i="2"/>
  <c r="CI1226" i="2"/>
  <c r="CJ1226" i="2" s="1"/>
  <c r="CH1226" i="2"/>
  <c r="BP1233" i="2"/>
  <c r="BP1234" i="2"/>
  <c r="BD1237" i="2"/>
  <c r="CI1388" i="2"/>
  <c r="CJ1388" i="2" s="1"/>
  <c r="CH1388" i="2"/>
  <c r="CI1325" i="2"/>
  <c r="CJ1325" i="2" s="1"/>
  <c r="CH1325" i="2"/>
  <c r="CI1315" i="2"/>
  <c r="CJ1315" i="2" s="1"/>
  <c r="CH1315" i="2"/>
  <c r="CH1259" i="2"/>
  <c r="CI1259" i="2"/>
  <c r="CJ1259" i="2" s="1"/>
  <c r="CH1397" i="2"/>
  <c r="CI1397" i="2"/>
  <c r="CJ1397" i="2" s="1"/>
  <c r="CH1331" i="2"/>
  <c r="CI1331" i="2"/>
  <c r="CJ1331" i="2" s="1"/>
  <c r="BY1072" i="2"/>
  <c r="BY1073" i="2"/>
  <c r="BK1151" i="2"/>
  <c r="BK1152" i="2"/>
  <c r="BJ1106" i="2"/>
  <c r="BJ1105" i="2"/>
  <c r="CA1058" i="2"/>
  <c r="BJ1099" i="2"/>
  <c r="BJ1100" i="2"/>
  <c r="BR1115" i="2"/>
  <c r="CB1069" i="2"/>
  <c r="CB1070" i="2"/>
  <c r="BM1090" i="2"/>
  <c r="BM1091" i="2"/>
  <c r="CA1082" i="2"/>
  <c r="BO1108" i="2"/>
  <c r="BO1109" i="2"/>
  <c r="CB1061" i="2"/>
  <c r="CB1060" i="2"/>
  <c r="CA1073" i="2"/>
  <c r="CC1081" i="2"/>
  <c r="CC1082" i="2"/>
  <c r="CI1068" i="2"/>
  <c r="CJ1068" i="2" s="1"/>
  <c r="BX1069" i="2"/>
  <c r="BX1070" i="2"/>
  <c r="CH1068" i="2"/>
  <c r="BP1091" i="2"/>
  <c r="BP1090" i="2"/>
  <c r="BM1102" i="2"/>
  <c r="BM1103" i="2"/>
  <c r="BJ1102" i="2"/>
  <c r="BJ1103" i="2"/>
  <c r="BO1093" i="2"/>
  <c r="BO1094" i="2"/>
  <c r="BN1112" i="2"/>
  <c r="BN1111" i="2"/>
  <c r="BO1117" i="2"/>
  <c r="BO1118" i="2"/>
  <c r="BH1121" i="2"/>
  <c r="BH1120" i="2"/>
  <c r="CA1130" i="2"/>
  <c r="BT1133" i="2"/>
  <c r="BT1134" i="2"/>
  <c r="BX1145" i="2"/>
  <c r="BX1146" i="2"/>
  <c r="BI1151" i="2"/>
  <c r="BI1152" i="2"/>
  <c r="BQ1161" i="2"/>
  <c r="BQ1162" i="2"/>
  <c r="CA1165" i="2"/>
  <c r="BV1168" i="2"/>
  <c r="BO1176" i="2"/>
  <c r="BO1177" i="2"/>
  <c r="BW1180" i="2"/>
  <c r="BX1183" i="2"/>
  <c r="BX1182" i="2"/>
  <c r="AW1185" i="2"/>
  <c r="AW1186" i="2"/>
  <c r="AU1188" i="2"/>
  <c r="AU1189" i="2"/>
  <c r="CI1193" i="2"/>
  <c r="CJ1193" i="2" s="1"/>
  <c r="BX1194" i="2"/>
  <c r="BX1195" i="2"/>
  <c r="CH1193" i="2"/>
  <c r="BY1203" i="2"/>
  <c r="BY1204" i="2"/>
  <c r="BZ1212" i="2"/>
  <c r="BZ1213" i="2"/>
  <c r="BQ1233" i="2"/>
  <c r="BQ1234" i="2"/>
  <c r="BE1237" i="2"/>
  <c r="CH1387" i="2"/>
  <c r="CI1387" i="2"/>
  <c r="CJ1387" i="2" s="1"/>
  <c r="CH1324" i="2"/>
  <c r="CI1324" i="2"/>
  <c r="CJ1324" i="2" s="1"/>
  <c r="CI1316" i="2"/>
  <c r="CJ1316" i="2" s="1"/>
  <c r="CH1316" i="2"/>
  <c r="CH1258" i="2"/>
  <c r="CI1258" i="2"/>
  <c r="CJ1258" i="2" s="1"/>
  <c r="CI1396" i="2"/>
  <c r="CJ1396" i="2" s="1"/>
  <c r="CH1396" i="2"/>
  <c r="CH1322" i="2"/>
  <c r="CI1322" i="2"/>
  <c r="CJ1322" i="2" s="1"/>
  <c r="CI1330" i="2"/>
  <c r="CJ1330" i="2" s="1"/>
  <c r="CH1330" i="2"/>
  <c r="BU1050" i="2"/>
  <c r="BV1050" i="2"/>
  <c r="BY1053" i="2"/>
  <c r="BY1040" i="2" s="1"/>
  <c r="BT1050" i="2"/>
  <c r="BW1050" i="2"/>
  <c r="BX1050" i="2"/>
  <c r="BX1053" i="2"/>
  <c r="BZ1053" i="2"/>
  <c r="BZ1040" i="2" s="1"/>
  <c r="CA1053" i="2"/>
  <c r="CA1054" i="2" s="1"/>
  <c r="CC1053" i="2"/>
  <c r="CC1040" i="2" s="1"/>
  <c r="BX1047" i="2"/>
  <c r="BW1047" i="2"/>
  <c r="BV1047" i="2"/>
  <c r="BU1047" i="2"/>
  <c r="BT1047" i="2"/>
  <c r="BX1044" i="2"/>
  <c r="BW1044" i="2"/>
  <c r="BV1044" i="2"/>
  <c r="BU1044" i="2"/>
  <c r="BT1044" i="2"/>
  <c r="BX1041" i="2"/>
  <c r="BW1041" i="2"/>
  <c r="BV1041" i="2"/>
  <c r="BU1041" i="2"/>
  <c r="BT1041" i="2"/>
  <c r="BH1033" i="2"/>
  <c r="BH1005" i="2" s="1"/>
  <c r="BF1033" i="2"/>
  <c r="BE1033" i="2"/>
  <c r="BD1033" i="2"/>
  <c r="BK1036" i="2"/>
  <c r="BJ1036" i="2"/>
  <c r="BI1036" i="2"/>
  <c r="BH1036" i="2"/>
  <c r="BG1036" i="2"/>
  <c r="BF1036" i="2"/>
  <c r="BE1036" i="2"/>
  <c r="BE1037" i="2" s="1"/>
  <c r="BD1036" i="2"/>
  <c r="BC1036" i="2"/>
  <c r="BK1033" i="2"/>
  <c r="BK1005" i="2" s="1"/>
  <c r="BJ1033" i="2"/>
  <c r="BI1033" i="2"/>
  <c r="BI1005" i="2" s="1"/>
  <c r="BG1033" i="2"/>
  <c r="BC1033" i="2"/>
  <c r="BD1030" i="2"/>
  <c r="BD1027" i="2"/>
  <c r="BE1024" i="2"/>
  <c r="BD1024" i="2"/>
  <c r="BE1021" i="2"/>
  <c r="BD1021" i="2"/>
  <c r="BG1030" i="2"/>
  <c r="BF1030" i="2"/>
  <c r="BE1030" i="2"/>
  <c r="BC1030" i="2"/>
  <c r="BG1027" i="2"/>
  <c r="BF1027" i="2"/>
  <c r="BE1027" i="2"/>
  <c r="BC1027" i="2"/>
  <c r="BG1024" i="2"/>
  <c r="BF1024" i="2"/>
  <c r="BC1024" i="2"/>
  <c r="BG1021" i="2"/>
  <c r="BF1021" i="2"/>
  <c r="BC1021" i="2"/>
  <c r="BG1018" i="2"/>
  <c r="BF1018" i="2"/>
  <c r="BE1018" i="2"/>
  <c r="BD1018" i="2"/>
  <c r="BC1018" i="2"/>
  <c r="BG1015" i="2"/>
  <c r="BF1015" i="2"/>
  <c r="BE1015" i="2"/>
  <c r="BD1015" i="2"/>
  <c r="BC1015" i="2"/>
  <c r="BB1015" i="2"/>
  <c r="BB1005" i="2" s="1"/>
  <c r="BA1015" i="2"/>
  <c r="BA1005" i="2" s="1"/>
  <c r="AZ1015" i="2"/>
  <c r="AZ1005" i="2" s="1"/>
  <c r="AY1015" i="2"/>
  <c r="AY1005" i="2" s="1"/>
  <c r="AX1015" i="2"/>
  <c r="AQ1012" i="2"/>
  <c r="AQ1013" i="2" s="1"/>
  <c r="AX1012" i="2"/>
  <c r="AW1012" i="2"/>
  <c r="AV1012" i="2"/>
  <c r="AU1012" i="2"/>
  <c r="AT1012" i="2"/>
  <c r="AS1012" i="2"/>
  <c r="AR1012" i="2"/>
  <c r="AR1013" i="2" s="1"/>
  <c r="AP1012" i="2"/>
  <c r="AR1009" i="2"/>
  <c r="AQ1009" i="2"/>
  <c r="AQ1010" i="2" s="1"/>
  <c r="AQ1006" i="2"/>
  <c r="AX1009" i="2"/>
  <c r="AW1009" i="2"/>
  <c r="AV1009" i="2"/>
  <c r="AU1009" i="2"/>
  <c r="AT1009" i="2"/>
  <c r="AS1009" i="2"/>
  <c r="AP1009" i="2"/>
  <c r="AX1006" i="2"/>
  <c r="AW1006" i="2"/>
  <c r="AV1006" i="2"/>
  <c r="AU1006" i="2"/>
  <c r="AT1006" i="2"/>
  <c r="AS1006" i="2"/>
  <c r="AR1006" i="2"/>
  <c r="AP1006" i="2"/>
  <c r="BO1002" i="2"/>
  <c r="BN1002" i="2"/>
  <c r="BM1002" i="2"/>
  <c r="BL1002" i="2"/>
  <c r="BO999" i="2"/>
  <c r="BN999" i="2"/>
  <c r="BM999" i="2"/>
  <c r="BL999" i="2"/>
  <c r="BO996" i="2"/>
  <c r="BN996" i="2"/>
  <c r="BM996" i="2"/>
  <c r="BL996" i="2"/>
  <c r="BO993" i="2"/>
  <c r="BN993" i="2"/>
  <c r="BM993" i="2"/>
  <c r="BL993" i="2"/>
  <c r="BR991" i="2"/>
  <c r="BQ991" i="2"/>
  <c r="BX1002" i="2"/>
  <c r="BW1002" i="2"/>
  <c r="BW1003" i="2" s="1"/>
  <c r="BV1002" i="2"/>
  <c r="BV1003" i="2" s="1"/>
  <c r="BU1002" i="2"/>
  <c r="BU1003" i="2" s="1"/>
  <c r="BT1002" i="2"/>
  <c r="BS1002" i="2"/>
  <c r="BS1003" i="2" s="1"/>
  <c r="BR1002" i="2"/>
  <c r="BQ1002" i="2"/>
  <c r="BP1002" i="2"/>
  <c r="BK1002" i="2"/>
  <c r="BX999" i="2"/>
  <c r="BW999" i="2"/>
  <c r="BW1000" i="2" s="1"/>
  <c r="BV999" i="2"/>
  <c r="BV1000" i="2" s="1"/>
  <c r="BU999" i="2"/>
  <c r="BU1000" i="2" s="1"/>
  <c r="BT999" i="2"/>
  <c r="BS999" i="2"/>
  <c r="BS1000" i="2" s="1"/>
  <c r="BR999" i="2"/>
  <c r="BQ999" i="2"/>
  <c r="BP999" i="2"/>
  <c r="BK999" i="2"/>
  <c r="BX996" i="2"/>
  <c r="BW996" i="2"/>
  <c r="BW997" i="2" s="1"/>
  <c r="BV996" i="2"/>
  <c r="BV997" i="2" s="1"/>
  <c r="BU996" i="2"/>
  <c r="BU997" i="2" s="1"/>
  <c r="BT996" i="2"/>
  <c r="BS996" i="2"/>
  <c r="BS997" i="2" s="1"/>
  <c r="BR996" i="2"/>
  <c r="BR997" i="2" s="1"/>
  <c r="BQ996" i="2"/>
  <c r="BQ997" i="2" s="1"/>
  <c r="BP996" i="2"/>
  <c r="BK996" i="2"/>
  <c r="BX993" i="2"/>
  <c r="BW993" i="2"/>
  <c r="BW994" i="2" s="1"/>
  <c r="BV993" i="2"/>
  <c r="BV994" i="2" s="1"/>
  <c r="BU993" i="2"/>
  <c r="BT993" i="2"/>
  <c r="BS993" i="2"/>
  <c r="BR993" i="2"/>
  <c r="BQ993" i="2"/>
  <c r="BP993" i="2"/>
  <c r="BK993" i="2"/>
  <c r="BW991" i="2"/>
  <c r="BV991" i="2"/>
  <c r="BU991" i="2"/>
  <c r="BS991" i="2"/>
  <c r="BW833" i="2"/>
  <c r="BV833" i="2"/>
  <c r="BU833" i="2"/>
  <c r="BS833" i="2"/>
  <c r="BR833" i="2"/>
  <c r="BQ833" i="2"/>
  <c r="BR926" i="2"/>
  <c r="BQ926" i="2"/>
  <c r="BO926" i="2"/>
  <c r="BN926" i="2"/>
  <c r="BM926" i="2"/>
  <c r="BL926" i="2"/>
  <c r="BQ923" i="2"/>
  <c r="BR923" i="2"/>
  <c r="BR924" i="2" s="1"/>
  <c r="BO923" i="2"/>
  <c r="BN923" i="2"/>
  <c r="BM923" i="2"/>
  <c r="BL923" i="2"/>
  <c r="BR920" i="2"/>
  <c r="BQ920" i="2"/>
  <c r="BO920" i="2"/>
  <c r="BN920" i="2"/>
  <c r="BM920" i="2"/>
  <c r="BL920" i="2"/>
  <c r="BO917" i="2"/>
  <c r="BN917" i="2"/>
  <c r="BM917" i="2"/>
  <c r="BL917" i="2"/>
  <c r="BX926" i="2"/>
  <c r="BW926" i="2"/>
  <c r="BW927" i="2" s="1"/>
  <c r="BV926" i="2"/>
  <c r="BV927" i="2" s="1"/>
  <c r="BU926" i="2"/>
  <c r="BU927" i="2" s="1"/>
  <c r="BT926" i="2"/>
  <c r="BS926" i="2"/>
  <c r="BS927" i="2" s="1"/>
  <c r="BP926" i="2"/>
  <c r="BK926" i="2"/>
  <c r="BX923" i="2"/>
  <c r="BW923" i="2"/>
  <c r="BV923" i="2"/>
  <c r="BU923" i="2"/>
  <c r="BT923" i="2"/>
  <c r="BS923" i="2"/>
  <c r="BS924" i="2" s="1"/>
  <c r="BP923" i="2"/>
  <c r="BK923" i="2"/>
  <c r="BX920" i="2"/>
  <c r="BW920" i="2"/>
  <c r="BW921" i="2" s="1"/>
  <c r="BV920" i="2"/>
  <c r="BV921" i="2" s="1"/>
  <c r="BU920" i="2"/>
  <c r="BT920" i="2"/>
  <c r="BS920" i="2"/>
  <c r="BP920" i="2"/>
  <c r="BK920" i="2"/>
  <c r="BX917" i="2"/>
  <c r="BW917" i="2"/>
  <c r="BW918" i="2" s="1"/>
  <c r="BV917" i="2"/>
  <c r="BV918" i="2" s="1"/>
  <c r="BU917" i="2"/>
  <c r="BU918" i="2" s="1"/>
  <c r="BT917" i="2"/>
  <c r="BS917" i="2"/>
  <c r="BS918" i="2" s="1"/>
  <c r="BR917" i="2"/>
  <c r="BR918" i="2" s="1"/>
  <c r="BQ917" i="2"/>
  <c r="BQ918" i="2" s="1"/>
  <c r="BP917" i="2"/>
  <c r="BK917" i="2"/>
  <c r="BV914" i="2"/>
  <c r="BV915" i="2" s="1"/>
  <c r="BU914" i="2"/>
  <c r="BM911" i="2"/>
  <c r="BL911" i="2"/>
  <c r="BO908" i="2"/>
  <c r="BN908" i="2"/>
  <c r="BM908" i="2"/>
  <c r="BL908" i="2"/>
  <c r="BM905" i="2"/>
  <c r="BL905" i="2"/>
  <c r="BN902" i="2"/>
  <c r="BM902" i="2"/>
  <c r="BL902" i="2"/>
  <c r="BO902" i="2"/>
  <c r="BO896" i="2"/>
  <c r="BN896" i="2"/>
  <c r="BM896" i="2"/>
  <c r="BL896" i="2"/>
  <c r="BO889" i="2"/>
  <c r="BN889" i="2"/>
  <c r="BM889" i="2"/>
  <c r="BL889" i="2"/>
  <c r="BX889" i="2"/>
  <c r="BW889" i="2"/>
  <c r="BV889" i="2"/>
  <c r="BU889" i="2"/>
  <c r="BT889" i="2"/>
  <c r="BS889" i="2"/>
  <c r="BR889" i="2"/>
  <c r="BQ889" i="2"/>
  <c r="BP889" i="2"/>
  <c r="BK889" i="2"/>
  <c r="BO885" i="2"/>
  <c r="BN885" i="2"/>
  <c r="BM885" i="2"/>
  <c r="BL885" i="2"/>
  <c r="BR882" i="2"/>
  <c r="BQ882" i="2"/>
  <c r="BO882" i="2"/>
  <c r="BN882" i="2"/>
  <c r="BM882" i="2"/>
  <c r="BL882" i="2"/>
  <c r="BX914" i="2"/>
  <c r="BW914" i="2"/>
  <c r="BW915" i="2" s="1"/>
  <c r="BT914" i="2"/>
  <c r="BS914" i="2"/>
  <c r="BS915" i="2" s="1"/>
  <c r="BR914" i="2"/>
  <c r="BR915" i="2" s="1"/>
  <c r="BQ914" i="2"/>
  <c r="BP914" i="2"/>
  <c r="BO914" i="2"/>
  <c r="BN914" i="2"/>
  <c r="BM914" i="2"/>
  <c r="BL914" i="2"/>
  <c r="BK914" i="2"/>
  <c r="BX911" i="2"/>
  <c r="BW911" i="2"/>
  <c r="BW912" i="2" s="1"/>
  <c r="BV911" i="2"/>
  <c r="BV912" i="2" s="1"/>
  <c r="BU911" i="2"/>
  <c r="BT911" i="2"/>
  <c r="BS911" i="2"/>
  <c r="BR911" i="2"/>
  <c r="BQ911" i="2"/>
  <c r="BP911" i="2"/>
  <c r="BO911" i="2"/>
  <c r="BN911" i="2"/>
  <c r="BK911" i="2"/>
  <c r="BX908" i="2"/>
  <c r="BW908" i="2"/>
  <c r="BW909" i="2" s="1"/>
  <c r="BV908" i="2"/>
  <c r="BV909" i="2" s="1"/>
  <c r="BU908" i="2"/>
  <c r="BU909" i="2" s="1"/>
  <c r="BT908" i="2"/>
  <c r="BS908" i="2"/>
  <c r="BS909" i="2" s="1"/>
  <c r="BR908" i="2"/>
  <c r="BR909" i="2" s="1"/>
  <c r="BQ908" i="2"/>
  <c r="BQ909" i="2" s="1"/>
  <c r="BP908" i="2"/>
  <c r="BK908" i="2"/>
  <c r="BX905" i="2"/>
  <c r="BW905" i="2"/>
  <c r="BW906" i="2" s="1"/>
  <c r="BV905" i="2"/>
  <c r="BV906" i="2" s="1"/>
  <c r="BU905" i="2"/>
  <c r="BT905" i="2"/>
  <c r="BS905" i="2"/>
  <c r="BR905" i="2"/>
  <c r="BQ905" i="2"/>
  <c r="BP905" i="2"/>
  <c r="BO905" i="2"/>
  <c r="BN905" i="2"/>
  <c r="BK905" i="2"/>
  <c r="BX902" i="2"/>
  <c r="BW902" i="2"/>
  <c r="BW903" i="2" s="1"/>
  <c r="BV902" i="2"/>
  <c r="BV903" i="2" s="1"/>
  <c r="BU902" i="2"/>
  <c r="BU903" i="2" s="1"/>
  <c r="BT902" i="2"/>
  <c r="BS902" i="2"/>
  <c r="BS903" i="2" s="1"/>
  <c r="BR902" i="2"/>
  <c r="BR903" i="2" s="1"/>
  <c r="BQ902" i="2"/>
  <c r="BQ903" i="2" s="1"/>
  <c r="BP902" i="2"/>
  <c r="BK902" i="2"/>
  <c r="BX899" i="2"/>
  <c r="BW899" i="2"/>
  <c r="BW900" i="2" s="1"/>
  <c r="BV899" i="2"/>
  <c r="BV900" i="2" s="1"/>
  <c r="BU899" i="2"/>
  <c r="BU900" i="2" s="1"/>
  <c r="BT899" i="2"/>
  <c r="BS899" i="2"/>
  <c r="BS900" i="2" s="1"/>
  <c r="BR899" i="2"/>
  <c r="BR900" i="2" s="1"/>
  <c r="BQ899" i="2"/>
  <c r="BQ900" i="2" s="1"/>
  <c r="BP899" i="2"/>
  <c r="BO899" i="2"/>
  <c r="BN899" i="2"/>
  <c r="BM899" i="2"/>
  <c r="BL899" i="2"/>
  <c r="BK899" i="2"/>
  <c r="BX896" i="2"/>
  <c r="BW896" i="2"/>
  <c r="BV896" i="2"/>
  <c r="BU896" i="2"/>
  <c r="BT896" i="2"/>
  <c r="BS896" i="2"/>
  <c r="BR896" i="2"/>
  <c r="BQ896" i="2"/>
  <c r="BP896" i="2"/>
  <c r="BK896" i="2"/>
  <c r="BX892" i="2"/>
  <c r="BW892" i="2"/>
  <c r="BV892" i="2"/>
  <c r="BU892" i="2"/>
  <c r="BT892" i="2"/>
  <c r="BS892" i="2"/>
  <c r="BR892" i="2"/>
  <c r="BQ892" i="2"/>
  <c r="BP892" i="2"/>
  <c r="BO892" i="2"/>
  <c r="BN892" i="2"/>
  <c r="BM892" i="2"/>
  <c r="BL892" i="2"/>
  <c r="BK892" i="2"/>
  <c r="BX885" i="2"/>
  <c r="BW885" i="2"/>
  <c r="BV885" i="2"/>
  <c r="BU885" i="2"/>
  <c r="BU886" i="2" s="1"/>
  <c r="BT885" i="2"/>
  <c r="BS885" i="2"/>
  <c r="BS886" i="2" s="1"/>
  <c r="BR885" i="2"/>
  <c r="BR886" i="2" s="1"/>
  <c r="BQ885" i="2"/>
  <c r="BQ886" i="2" s="1"/>
  <c r="BP885" i="2"/>
  <c r="BK885" i="2"/>
  <c r="BX882" i="2"/>
  <c r="BW882" i="2"/>
  <c r="BV882" i="2"/>
  <c r="BU882" i="2"/>
  <c r="BT882" i="2"/>
  <c r="BS882" i="2"/>
  <c r="BP882" i="2"/>
  <c r="BK882" i="2"/>
  <c r="BO878" i="2"/>
  <c r="BN878" i="2"/>
  <c r="BM878" i="2"/>
  <c r="BL878" i="2"/>
  <c r="BO875" i="2"/>
  <c r="BN875" i="2"/>
  <c r="BM875" i="2"/>
  <c r="BL875" i="2"/>
  <c r="BM872" i="2"/>
  <c r="BL872" i="2"/>
  <c r="BR869" i="2"/>
  <c r="BQ869" i="2"/>
  <c r="BO869" i="2"/>
  <c r="BN869" i="2"/>
  <c r="BM869" i="2"/>
  <c r="BL869" i="2"/>
  <c r="BO866" i="2"/>
  <c r="BN866" i="2"/>
  <c r="BM866" i="2"/>
  <c r="BL866" i="2"/>
  <c r="BX878" i="2"/>
  <c r="BW878" i="2"/>
  <c r="BW879" i="2" s="1"/>
  <c r="BV878" i="2"/>
  <c r="BV879" i="2" s="1"/>
  <c r="BU878" i="2"/>
  <c r="BU879" i="2" s="1"/>
  <c r="BT878" i="2"/>
  <c r="BS878" i="2"/>
  <c r="BS879" i="2" s="1"/>
  <c r="BR878" i="2"/>
  <c r="BR879" i="2" s="1"/>
  <c r="BQ878" i="2"/>
  <c r="BQ879" i="2" s="1"/>
  <c r="BP878" i="2"/>
  <c r="BX875" i="2"/>
  <c r="BW875" i="2"/>
  <c r="BW876" i="2" s="1"/>
  <c r="BV875" i="2"/>
  <c r="BV876" i="2" s="1"/>
  <c r="BU875" i="2"/>
  <c r="BU876" i="2" s="1"/>
  <c r="BT875" i="2"/>
  <c r="BS875" i="2"/>
  <c r="BS876" i="2" s="1"/>
  <c r="BR875" i="2"/>
  <c r="BR876" i="2" s="1"/>
  <c r="BQ875" i="2"/>
  <c r="BQ876" i="2" s="1"/>
  <c r="BP875" i="2"/>
  <c r="BX872" i="2"/>
  <c r="BW872" i="2"/>
  <c r="BW873" i="2" s="1"/>
  <c r="BV872" i="2"/>
  <c r="BV873" i="2" s="1"/>
  <c r="BU872" i="2"/>
  <c r="BU873" i="2" s="1"/>
  <c r="BT872" i="2"/>
  <c r="BS872" i="2"/>
  <c r="BS873" i="2" s="1"/>
  <c r="BR872" i="2"/>
  <c r="BQ872" i="2"/>
  <c r="BP872" i="2"/>
  <c r="BO872" i="2"/>
  <c r="BN872" i="2"/>
  <c r="BX869" i="2"/>
  <c r="BW869" i="2"/>
  <c r="BW870" i="2" s="1"/>
  <c r="BV869" i="2"/>
  <c r="BV870" i="2" s="1"/>
  <c r="BU869" i="2"/>
  <c r="BT869" i="2"/>
  <c r="BS869" i="2"/>
  <c r="BP869" i="2"/>
  <c r="BX866" i="2"/>
  <c r="BW866" i="2"/>
  <c r="BW867" i="2" s="1"/>
  <c r="BV866" i="2"/>
  <c r="BV867" i="2" s="1"/>
  <c r="BU866" i="2"/>
  <c r="BU867" i="2" s="1"/>
  <c r="BT866" i="2"/>
  <c r="BS866" i="2"/>
  <c r="BS867" i="2" s="1"/>
  <c r="BR866" i="2"/>
  <c r="BR867" i="2" s="1"/>
  <c r="BQ866" i="2"/>
  <c r="BQ867" i="2" s="1"/>
  <c r="BP866" i="2"/>
  <c r="BQ863" i="2"/>
  <c r="BR863" i="2"/>
  <c r="BO863" i="2"/>
  <c r="BN863" i="2"/>
  <c r="BM863" i="2"/>
  <c r="BL863" i="2"/>
  <c r="BX863" i="2"/>
  <c r="BW863" i="2"/>
  <c r="BW864" i="2" s="1"/>
  <c r="BV863" i="2"/>
  <c r="BV864" i="2" s="1"/>
  <c r="BU863" i="2"/>
  <c r="BT863" i="2"/>
  <c r="BS863" i="2"/>
  <c r="BP863" i="2"/>
  <c r="BQ860" i="2"/>
  <c r="BR860" i="2"/>
  <c r="BO860" i="2"/>
  <c r="BN860" i="2"/>
  <c r="BM860" i="2"/>
  <c r="BL860" i="2"/>
  <c r="BK878" i="2"/>
  <c r="BK875" i="2"/>
  <c r="BK872" i="2"/>
  <c r="BK869" i="2"/>
  <c r="BK866" i="2"/>
  <c r="BK863" i="2"/>
  <c r="BW860" i="2"/>
  <c r="BW861" i="2" s="1"/>
  <c r="BV860" i="2"/>
  <c r="BV861" i="2" s="1"/>
  <c r="BU860" i="2"/>
  <c r="BS860" i="2"/>
  <c r="BK860" i="2"/>
  <c r="BV857" i="2"/>
  <c r="BV858" i="2" s="1"/>
  <c r="BS857" i="2"/>
  <c r="BR857" i="2"/>
  <c r="BQ857" i="2"/>
  <c r="BU854" i="2"/>
  <c r="BS854" i="2"/>
  <c r="BR854" i="2"/>
  <c r="BQ854" i="2"/>
  <c r="BR851" i="2"/>
  <c r="BQ851" i="2"/>
  <c r="BR848" i="2"/>
  <c r="BQ848" i="2"/>
  <c r="BY845" i="2"/>
  <c r="BY846" i="2" s="1"/>
  <c r="BU845" i="2"/>
  <c r="BV845" i="2"/>
  <c r="BV846" i="2" s="1"/>
  <c r="BS845" i="2"/>
  <c r="BR845" i="2"/>
  <c r="BQ845" i="2"/>
  <c r="BW839" i="2"/>
  <c r="BV839" i="2"/>
  <c r="BU839" i="2"/>
  <c r="BS839" i="2"/>
  <c r="BR839" i="2"/>
  <c r="BQ839" i="2"/>
  <c r="BV836" i="2"/>
  <c r="BU836" i="2"/>
  <c r="BS836" i="2"/>
  <c r="BR836" i="2"/>
  <c r="BQ836" i="2"/>
  <c r="BP836" i="2"/>
  <c r="BR830" i="2"/>
  <c r="BQ830" i="2"/>
  <c r="BU827" i="2"/>
  <c r="BS827" i="2"/>
  <c r="BR827" i="2"/>
  <c r="BQ827" i="2"/>
  <c r="BW824" i="2"/>
  <c r="BV824" i="2"/>
  <c r="BU824" i="2"/>
  <c r="BS824" i="2"/>
  <c r="BR824" i="2"/>
  <c r="BQ824" i="2"/>
  <c r="BU821" i="2"/>
  <c r="BS821" i="2"/>
  <c r="BR821" i="2"/>
  <c r="BQ821" i="2"/>
  <c r="CC857" i="2"/>
  <c r="CB857" i="2"/>
  <c r="CB858" i="2" s="1"/>
  <c r="CA857" i="2"/>
  <c r="CA858" i="2" s="1"/>
  <c r="BZ857" i="2"/>
  <c r="BZ858" i="2" s="1"/>
  <c r="BY857" i="2"/>
  <c r="BY858" i="2" s="1"/>
  <c r="BX857" i="2"/>
  <c r="BW857" i="2"/>
  <c r="BW858" i="2" s="1"/>
  <c r="BU857" i="2"/>
  <c r="BT857" i="2"/>
  <c r="BP857" i="2"/>
  <c r="CC854" i="2"/>
  <c r="CB854" i="2"/>
  <c r="CB855" i="2" s="1"/>
  <c r="CA854" i="2"/>
  <c r="CA855" i="2" s="1"/>
  <c r="BZ854" i="2"/>
  <c r="BZ855" i="2" s="1"/>
  <c r="BY854" i="2"/>
  <c r="BY855" i="2" s="1"/>
  <c r="BX854" i="2"/>
  <c r="BW854" i="2"/>
  <c r="BW855" i="2" s="1"/>
  <c r="BV854" i="2"/>
  <c r="BV855" i="2" s="1"/>
  <c r="BT854" i="2"/>
  <c r="BP854" i="2"/>
  <c r="CC851" i="2"/>
  <c r="CB851" i="2"/>
  <c r="CB852" i="2" s="1"/>
  <c r="CA851" i="2"/>
  <c r="CA852" i="2" s="1"/>
  <c r="BZ851" i="2"/>
  <c r="BZ852" i="2" s="1"/>
  <c r="BY851" i="2"/>
  <c r="BY852" i="2" s="1"/>
  <c r="BX851" i="2"/>
  <c r="BW851" i="2"/>
  <c r="BV851" i="2"/>
  <c r="BU851" i="2"/>
  <c r="BT851" i="2"/>
  <c r="BS851" i="2"/>
  <c r="BP851" i="2"/>
  <c r="CC848" i="2"/>
  <c r="CB848" i="2"/>
  <c r="CA848" i="2"/>
  <c r="BZ848" i="2"/>
  <c r="BZ849" i="2" s="1"/>
  <c r="BY848" i="2"/>
  <c r="BY849" i="2" s="1"/>
  <c r="BX848" i="2"/>
  <c r="BW848" i="2"/>
  <c r="BW849" i="2" s="1"/>
  <c r="BV848" i="2"/>
  <c r="BV849" i="2" s="1"/>
  <c r="BU848" i="2"/>
  <c r="BT848" i="2"/>
  <c r="BS848" i="2"/>
  <c r="BP848" i="2"/>
  <c r="CC845" i="2"/>
  <c r="CB845" i="2"/>
  <c r="CB846" i="2" s="1"/>
  <c r="CA845" i="2"/>
  <c r="CA846" i="2" s="1"/>
  <c r="BZ845" i="2"/>
  <c r="BZ846" i="2" s="1"/>
  <c r="BX845" i="2"/>
  <c r="BW845" i="2"/>
  <c r="BW846" i="2" s="1"/>
  <c r="BT845" i="2"/>
  <c r="BP845" i="2"/>
  <c r="CC839" i="2"/>
  <c r="CB839" i="2"/>
  <c r="CB840" i="2" s="1"/>
  <c r="CA839" i="2"/>
  <c r="CA840" i="2" s="1"/>
  <c r="BZ839" i="2"/>
  <c r="BY839" i="2"/>
  <c r="BX839" i="2"/>
  <c r="BT839" i="2"/>
  <c r="BP839" i="2"/>
  <c r="CC836" i="2"/>
  <c r="CB836" i="2"/>
  <c r="CB837" i="2" s="1"/>
  <c r="CA836" i="2"/>
  <c r="CA837" i="2" s="1"/>
  <c r="BZ836" i="2"/>
  <c r="BY836" i="2"/>
  <c r="BX836" i="2"/>
  <c r="BW836" i="2"/>
  <c r="BT836" i="2"/>
  <c r="CC833" i="2"/>
  <c r="CB833" i="2"/>
  <c r="CB834" i="2" s="1"/>
  <c r="CA833" i="2"/>
  <c r="CA834" i="2" s="1"/>
  <c r="BZ833" i="2"/>
  <c r="BY833" i="2"/>
  <c r="BX833" i="2"/>
  <c r="BT833" i="2"/>
  <c r="BP833" i="2"/>
  <c r="CC830" i="2"/>
  <c r="CB830" i="2"/>
  <c r="CB831" i="2" s="1"/>
  <c r="CA830" i="2"/>
  <c r="CA831" i="2" s="1"/>
  <c r="BZ830" i="2"/>
  <c r="BZ831" i="2" s="1"/>
  <c r="BY830" i="2"/>
  <c r="BY831" i="2" s="1"/>
  <c r="BX830" i="2"/>
  <c r="BW830" i="2"/>
  <c r="BV830" i="2"/>
  <c r="BU830" i="2"/>
  <c r="BT830" i="2"/>
  <c r="BS830" i="2"/>
  <c r="BP830" i="2"/>
  <c r="CC827" i="2"/>
  <c r="CB827" i="2"/>
  <c r="CB828" i="2" s="1"/>
  <c r="CA827" i="2"/>
  <c r="CA828" i="2" s="1"/>
  <c r="BZ827" i="2"/>
  <c r="BZ828" i="2" s="1"/>
  <c r="BY827" i="2"/>
  <c r="BY828" i="2" s="1"/>
  <c r="BX827" i="2"/>
  <c r="BW827" i="2"/>
  <c r="BW828" i="2" s="1"/>
  <c r="BV827" i="2"/>
  <c r="BV828" i="2" s="1"/>
  <c r="BT827" i="2"/>
  <c r="BP827" i="2"/>
  <c r="CC824" i="2"/>
  <c r="CB824" i="2"/>
  <c r="CB825" i="2" s="1"/>
  <c r="CA824" i="2"/>
  <c r="CA825" i="2" s="1"/>
  <c r="BZ824" i="2"/>
  <c r="BY824" i="2"/>
  <c r="BX824" i="2"/>
  <c r="BT824" i="2"/>
  <c r="BP824" i="2"/>
  <c r="CC821" i="2"/>
  <c r="CB821" i="2"/>
  <c r="CB822" i="2" s="1"/>
  <c r="CA821" i="2"/>
  <c r="CA822" i="2" s="1"/>
  <c r="BZ821" i="2"/>
  <c r="BZ822" i="2" s="1"/>
  <c r="BY821" i="2"/>
  <c r="BY822" i="2" s="1"/>
  <c r="BX821" i="2"/>
  <c r="BW821" i="2"/>
  <c r="BW822" i="2" s="1"/>
  <c r="BV821" i="2"/>
  <c r="BV822" i="2" s="1"/>
  <c r="BT821" i="2"/>
  <c r="BP821" i="2"/>
  <c r="CC771" i="2"/>
  <c r="CB771" i="2"/>
  <c r="BB766" i="2"/>
  <c r="BA766" i="2"/>
  <c r="AZ766" i="2"/>
  <c r="AY766" i="2"/>
  <c r="BE763" i="2"/>
  <c r="BE764" i="2" s="1"/>
  <c r="BD763" i="2"/>
  <c r="BD764" i="2" s="1"/>
  <c r="BB763" i="2"/>
  <c r="BA763" i="2"/>
  <c r="AZ763" i="2"/>
  <c r="AY763" i="2"/>
  <c r="BB760" i="2"/>
  <c r="BA760" i="2"/>
  <c r="AZ760" i="2"/>
  <c r="AY760" i="2"/>
  <c r="BK766" i="2"/>
  <c r="BJ766" i="2"/>
  <c r="BJ767" i="2" s="1"/>
  <c r="BI766" i="2"/>
  <c r="BI767" i="2" s="1"/>
  <c r="BH766" i="2"/>
  <c r="BH767" i="2" s="1"/>
  <c r="BG766" i="2"/>
  <c r="BF766" i="2"/>
  <c r="BF767" i="2" s="1"/>
  <c r="BE766" i="2"/>
  <c r="BD766" i="2"/>
  <c r="BC766" i="2"/>
  <c r="AX766" i="2"/>
  <c r="BK763" i="2"/>
  <c r="BJ763" i="2"/>
  <c r="BJ764" i="2" s="1"/>
  <c r="BI763" i="2"/>
  <c r="BI764" i="2" s="1"/>
  <c r="BH763" i="2"/>
  <c r="BH764" i="2" s="1"/>
  <c r="BG763" i="2"/>
  <c r="BF763" i="2"/>
  <c r="BF764" i="2" s="1"/>
  <c r="BC763" i="2"/>
  <c r="AX763" i="2"/>
  <c r="BK760" i="2"/>
  <c r="BJ760" i="2"/>
  <c r="BJ761" i="2" s="1"/>
  <c r="BI760" i="2"/>
  <c r="BI761" i="2" s="1"/>
  <c r="BH760" i="2"/>
  <c r="BH761" i="2" s="1"/>
  <c r="BG760" i="2"/>
  <c r="BF760" i="2"/>
  <c r="BF761" i="2" s="1"/>
  <c r="BE760" i="2"/>
  <c r="BE761" i="2" s="1"/>
  <c r="BD760" i="2"/>
  <c r="BD761" i="2" s="1"/>
  <c r="BC760" i="2"/>
  <c r="AX760" i="2"/>
  <c r="BK757" i="2"/>
  <c r="BJ757" i="2"/>
  <c r="BJ758" i="2" s="1"/>
  <c r="BI757" i="2"/>
  <c r="BI758" i="2" s="1"/>
  <c r="BH757" i="2"/>
  <c r="BG757" i="2"/>
  <c r="BF757" i="2"/>
  <c r="BE757" i="2"/>
  <c r="BD757" i="2"/>
  <c r="BC757" i="2"/>
  <c r="BB757" i="2"/>
  <c r="BA757" i="2"/>
  <c r="AZ757" i="2"/>
  <c r="AY757" i="2"/>
  <c r="AX757" i="2"/>
  <c r="AX732" i="2" s="1"/>
  <c r="BI754" i="2"/>
  <c r="BI755" i="2" s="1"/>
  <c r="BH754" i="2"/>
  <c r="BF754" i="2"/>
  <c r="BF755" i="2" s="1"/>
  <c r="BE754" i="2"/>
  <c r="BE755" i="2" s="1"/>
  <c r="BD754" i="2"/>
  <c r="BD755" i="2" s="1"/>
  <c r="BE751" i="2"/>
  <c r="BE752" i="2" s="1"/>
  <c r="BD751" i="2"/>
  <c r="BD752" i="2" s="1"/>
  <c r="BH745" i="2"/>
  <c r="BF745" i="2"/>
  <c r="BE745" i="2"/>
  <c r="BD745" i="2"/>
  <c r="BL742" i="2"/>
  <c r="BJ742" i="2"/>
  <c r="BJ743" i="2" s="1"/>
  <c r="BI742" i="2"/>
  <c r="BI743" i="2" s="1"/>
  <c r="BF742" i="2"/>
  <c r="BF743" i="2" s="1"/>
  <c r="BE742" i="2"/>
  <c r="BE743" i="2" s="1"/>
  <c r="BD742" i="2"/>
  <c r="BD743" i="2" s="1"/>
  <c r="BD739" i="2"/>
  <c r="BD740" i="2" s="1"/>
  <c r="BH736" i="2"/>
  <c r="BF736" i="2"/>
  <c r="BE736" i="2"/>
  <c r="BD736" i="2"/>
  <c r="BP754" i="2"/>
  <c r="BO754" i="2"/>
  <c r="BN754" i="2"/>
  <c r="BM754" i="2"/>
  <c r="BL754" i="2"/>
  <c r="BK754" i="2"/>
  <c r="BJ754" i="2"/>
  <c r="BG754" i="2"/>
  <c r="BC754" i="2"/>
  <c r="BP751" i="2"/>
  <c r="BO751" i="2"/>
  <c r="BO752" i="2" s="1"/>
  <c r="BN751" i="2"/>
  <c r="BN752" i="2" s="1"/>
  <c r="BM751" i="2"/>
  <c r="BL751" i="2"/>
  <c r="BK751" i="2"/>
  <c r="BJ751" i="2"/>
  <c r="BI751" i="2"/>
  <c r="BH751" i="2"/>
  <c r="BG751" i="2"/>
  <c r="BF751" i="2"/>
  <c r="BF752" i="2" s="1"/>
  <c r="BC751" i="2"/>
  <c r="BP748" i="2"/>
  <c r="BO748" i="2"/>
  <c r="BO749" i="2" s="1"/>
  <c r="BN748" i="2"/>
  <c r="BN749" i="2" s="1"/>
  <c r="BM748" i="2"/>
  <c r="BL748" i="2"/>
  <c r="BK748" i="2"/>
  <c r="BJ748" i="2"/>
  <c r="BI748" i="2"/>
  <c r="BH748" i="2"/>
  <c r="BG748" i="2"/>
  <c r="BF748" i="2"/>
  <c r="BE748" i="2"/>
  <c r="BD748" i="2"/>
  <c r="BC748" i="2"/>
  <c r="BP745" i="2"/>
  <c r="BO745" i="2"/>
  <c r="BO746" i="2" s="1"/>
  <c r="BN745" i="2"/>
  <c r="BN746" i="2" s="1"/>
  <c r="BM745" i="2"/>
  <c r="BM746" i="2" s="1"/>
  <c r="BL745" i="2"/>
  <c r="BL746" i="2" s="1"/>
  <c r="BK745" i="2"/>
  <c r="BJ745" i="2"/>
  <c r="BI745" i="2"/>
  <c r="BG745" i="2"/>
  <c r="BC745" i="2"/>
  <c r="BP742" i="2"/>
  <c r="BO742" i="2"/>
  <c r="BN742" i="2"/>
  <c r="BN743" i="2" s="1"/>
  <c r="BM742" i="2"/>
  <c r="BK742" i="2"/>
  <c r="BH742" i="2"/>
  <c r="BG742" i="2"/>
  <c r="BC742" i="2"/>
  <c r="BP739" i="2"/>
  <c r="BO739" i="2"/>
  <c r="BN739" i="2"/>
  <c r="BN740" i="2" s="1"/>
  <c r="BM739" i="2"/>
  <c r="BL739" i="2"/>
  <c r="BK739" i="2"/>
  <c r="BJ739" i="2"/>
  <c r="BJ740" i="2" s="1"/>
  <c r="BI739" i="2"/>
  <c r="BI740" i="2" s="1"/>
  <c r="BH739" i="2"/>
  <c r="BG739" i="2"/>
  <c r="BF739" i="2"/>
  <c r="BF740" i="2" s="1"/>
  <c r="BE739" i="2"/>
  <c r="BE740" i="2" s="1"/>
  <c r="BC739" i="2"/>
  <c r="BP736" i="2"/>
  <c r="BO736" i="2"/>
  <c r="BN736" i="2"/>
  <c r="BM736" i="2"/>
  <c r="BM737" i="2" s="1"/>
  <c r="BL736" i="2"/>
  <c r="BL737" i="2" s="1"/>
  <c r="BK736" i="2"/>
  <c r="BJ736" i="2"/>
  <c r="BI736" i="2"/>
  <c r="BG736" i="2"/>
  <c r="BC736" i="2"/>
  <c r="BI729" i="2"/>
  <c r="BK729" i="2"/>
  <c r="BJ729" i="2"/>
  <c r="BH729" i="2"/>
  <c r="BG729" i="2"/>
  <c r="BF729" i="2"/>
  <c r="BF730" i="2" s="1"/>
  <c r="BE729" i="2"/>
  <c r="BE730" i="2" s="1"/>
  <c r="BD729" i="2"/>
  <c r="BD730" i="2" s="1"/>
  <c r="BC729" i="2"/>
  <c r="BK726" i="2"/>
  <c r="BJ726" i="2"/>
  <c r="BJ727" i="2" s="1"/>
  <c r="BI726" i="2"/>
  <c r="BI727" i="2" s="1"/>
  <c r="BH726" i="2"/>
  <c r="BH727" i="2" s="1"/>
  <c r="BG726" i="2"/>
  <c r="BF726" i="2"/>
  <c r="BF727" i="2" s="1"/>
  <c r="BE726" i="2"/>
  <c r="BD726" i="2"/>
  <c r="BC726" i="2"/>
  <c r="BK723" i="2"/>
  <c r="BJ723" i="2"/>
  <c r="BI723" i="2"/>
  <c r="BH723" i="2"/>
  <c r="BG723" i="2"/>
  <c r="BF723" i="2"/>
  <c r="BE723" i="2"/>
  <c r="BD723" i="2"/>
  <c r="BC723" i="2"/>
  <c r="BE720" i="2"/>
  <c r="BD720" i="2"/>
  <c r="BK720" i="2"/>
  <c r="BJ720" i="2"/>
  <c r="BI720" i="2"/>
  <c r="BH720" i="2"/>
  <c r="BG720" i="2"/>
  <c r="BF720" i="2"/>
  <c r="BC720" i="2"/>
  <c r="BE716" i="2"/>
  <c r="BB716" i="2"/>
  <c r="BA716" i="2"/>
  <c r="AZ716" i="2"/>
  <c r="AY716" i="2"/>
  <c r="AZ707" i="2"/>
  <c r="AY707" i="2"/>
  <c r="BG716" i="2"/>
  <c r="BF716" i="2"/>
  <c r="BD716" i="2"/>
  <c r="BC716" i="2"/>
  <c r="AX716" i="2"/>
  <c r="BG710" i="2"/>
  <c r="BF710" i="2"/>
  <c r="BE710" i="2"/>
  <c r="BD710" i="2"/>
  <c r="BC710" i="2"/>
  <c r="BB710" i="2"/>
  <c r="BA710" i="2"/>
  <c r="AZ710" i="2"/>
  <c r="AY710" i="2"/>
  <c r="AX710" i="2"/>
  <c r="BG707" i="2"/>
  <c r="BF707" i="2"/>
  <c r="BE707" i="2"/>
  <c r="BD707" i="2"/>
  <c r="BC707" i="2"/>
  <c r="BB707" i="2"/>
  <c r="BA707" i="2"/>
  <c r="AX707" i="2"/>
  <c r="BG704" i="2"/>
  <c r="BF704" i="2"/>
  <c r="BE704" i="2"/>
  <c r="BD704" i="2"/>
  <c r="BC704" i="2"/>
  <c r="BB704" i="2"/>
  <c r="BA704" i="2"/>
  <c r="AZ704" i="2"/>
  <c r="AY704" i="2"/>
  <c r="AX704" i="2"/>
  <c r="BF701" i="2"/>
  <c r="BE701" i="2"/>
  <c r="BD701" i="2"/>
  <c r="BK701" i="2"/>
  <c r="BJ701" i="2"/>
  <c r="BJ702" i="2" s="1"/>
  <c r="BI701" i="2"/>
  <c r="BI702" i="2" s="1"/>
  <c r="BH701" i="2"/>
  <c r="BH702" i="2" s="1"/>
  <c r="BG701" i="2"/>
  <c r="BC701" i="2"/>
  <c r="BE698" i="2"/>
  <c r="BD698" i="2"/>
  <c r="BJ695" i="2"/>
  <c r="BJ696" i="2" s="1"/>
  <c r="BI695" i="2"/>
  <c r="BI696" i="2" s="1"/>
  <c r="BH695" i="2"/>
  <c r="BH696" i="2" s="1"/>
  <c r="BF695" i="2"/>
  <c r="BE695" i="2"/>
  <c r="BD695" i="2"/>
  <c r="BN692" i="2"/>
  <c r="BM692" i="2"/>
  <c r="BI692" i="2"/>
  <c r="BJ692" i="2"/>
  <c r="BF692" i="2"/>
  <c r="BE692" i="2"/>
  <c r="BD692" i="2"/>
  <c r="BI689" i="2"/>
  <c r="BI690" i="2" s="1"/>
  <c r="BF689" i="2"/>
  <c r="BE689" i="2"/>
  <c r="BD689" i="2"/>
  <c r="BH686" i="2"/>
  <c r="BF686" i="2"/>
  <c r="BE686" i="2"/>
  <c r="BD686" i="2"/>
  <c r="BP686" i="2"/>
  <c r="BO686" i="2"/>
  <c r="BO687" i="2" s="1"/>
  <c r="BN686" i="2"/>
  <c r="BN687" i="2" s="1"/>
  <c r="BM686" i="2"/>
  <c r="BL686" i="2"/>
  <c r="BK686" i="2"/>
  <c r="BJ686" i="2"/>
  <c r="BI686" i="2"/>
  <c r="BG686" i="2"/>
  <c r="BC686" i="2"/>
  <c r="BE683" i="2"/>
  <c r="BD683" i="2"/>
  <c r="BL677" i="2"/>
  <c r="BJ677" i="2"/>
  <c r="BI677" i="2"/>
  <c r="BH677" i="2"/>
  <c r="BF677" i="2"/>
  <c r="BE677" i="2"/>
  <c r="BD677" i="2"/>
  <c r="BP698" i="2"/>
  <c r="BO698" i="2"/>
  <c r="BN698" i="2"/>
  <c r="BM698" i="2"/>
  <c r="BM699" i="2" s="1"/>
  <c r="BL698" i="2"/>
  <c r="BL699" i="2" s="1"/>
  <c r="BK698" i="2"/>
  <c r="BJ698" i="2"/>
  <c r="BJ699" i="2" s="1"/>
  <c r="BI698" i="2"/>
  <c r="BI699" i="2" s="1"/>
  <c r="BH698" i="2"/>
  <c r="BH699" i="2" s="1"/>
  <c r="BG698" i="2"/>
  <c r="BF698" i="2"/>
  <c r="BF699" i="2" s="1"/>
  <c r="BC698" i="2"/>
  <c r="BP695" i="2"/>
  <c r="BO695" i="2"/>
  <c r="BN695" i="2"/>
  <c r="BM695" i="2"/>
  <c r="BL695" i="2"/>
  <c r="BL696" i="2" s="1"/>
  <c r="BK695" i="2"/>
  <c r="BG695" i="2"/>
  <c r="BC695" i="2"/>
  <c r="BP692" i="2"/>
  <c r="BO692" i="2"/>
  <c r="BL692" i="2"/>
  <c r="BK692" i="2"/>
  <c r="BH692" i="2"/>
  <c r="BG692" i="2"/>
  <c r="BC692" i="2"/>
  <c r="BP689" i="2"/>
  <c r="BO689" i="2"/>
  <c r="BN689" i="2"/>
  <c r="BM689" i="2"/>
  <c r="BL689" i="2"/>
  <c r="BL690" i="2" s="1"/>
  <c r="BK689" i="2"/>
  <c r="BJ689" i="2"/>
  <c r="BJ690" i="2" s="1"/>
  <c r="BH689" i="2"/>
  <c r="BH690" i="2" s="1"/>
  <c r="BG689" i="2"/>
  <c r="BC689" i="2"/>
  <c r="BP683" i="2"/>
  <c r="BO683" i="2"/>
  <c r="BN683" i="2"/>
  <c r="BM683" i="2"/>
  <c r="BL683" i="2"/>
  <c r="BK683" i="2"/>
  <c r="BJ683" i="2"/>
  <c r="BI683" i="2"/>
  <c r="BI684" i="2" s="1"/>
  <c r="BH683" i="2"/>
  <c r="BH684" i="2" s="1"/>
  <c r="BG683" i="2"/>
  <c r="BF683" i="2"/>
  <c r="BC683" i="2"/>
  <c r="BP680" i="2"/>
  <c r="BO680" i="2"/>
  <c r="BN680" i="2"/>
  <c r="BM680" i="2"/>
  <c r="BL680" i="2"/>
  <c r="BK680" i="2"/>
  <c r="BJ680" i="2"/>
  <c r="BI680" i="2"/>
  <c r="BH680" i="2"/>
  <c r="BG680" i="2"/>
  <c r="BF680" i="2"/>
  <c r="BE680" i="2"/>
  <c r="BD680" i="2"/>
  <c r="BC680" i="2"/>
  <c r="BP677" i="2"/>
  <c r="BO677" i="2"/>
  <c r="BN677" i="2"/>
  <c r="BM677" i="2"/>
  <c r="BK677" i="2"/>
  <c r="BG677" i="2"/>
  <c r="BC677" i="2"/>
  <c r="BP674" i="2"/>
  <c r="BO674" i="2"/>
  <c r="BN674" i="2"/>
  <c r="BM674" i="2"/>
  <c r="BL674" i="2"/>
  <c r="BK674" i="2"/>
  <c r="BJ674" i="2"/>
  <c r="BI674" i="2"/>
  <c r="BH674" i="2"/>
  <c r="BG674" i="2"/>
  <c r="BF674" i="2"/>
  <c r="BE674" i="2"/>
  <c r="BD674" i="2"/>
  <c r="BC674" i="2"/>
  <c r="AZ505" i="2"/>
  <c r="AZ502" i="2"/>
  <c r="AZ499" i="2"/>
  <c r="AY499" i="2"/>
  <c r="AZ496" i="2"/>
  <c r="AY496" i="2"/>
  <c r="AZ493" i="2"/>
  <c r="AY493" i="2"/>
  <c r="BE1005" i="2" l="1"/>
  <c r="BJ719" i="2"/>
  <c r="AS1005" i="2"/>
  <c r="BI673" i="2"/>
  <c r="BA732" i="2"/>
  <c r="BK881" i="2"/>
  <c r="BL881" i="2"/>
  <c r="BG719" i="2"/>
  <c r="BP881" i="2"/>
  <c r="BP895" i="2"/>
  <c r="BM881" i="2"/>
  <c r="BN881" i="2"/>
  <c r="BT881" i="2"/>
  <c r="BO881" i="2"/>
  <c r="BX888" i="2"/>
  <c r="BF719" i="2"/>
  <c r="BK895" i="2"/>
  <c r="BU890" i="2"/>
  <c r="BU888" i="2"/>
  <c r="BK817" i="2"/>
  <c r="BV890" i="2"/>
  <c r="BV888" i="2"/>
  <c r="BH721" i="2"/>
  <c r="BH719" i="2"/>
  <c r="BS883" i="2"/>
  <c r="BS881" i="2"/>
  <c r="BQ897" i="2"/>
  <c r="BQ895" i="2"/>
  <c r="BW890" i="2"/>
  <c r="BW888" i="2"/>
  <c r="BI721" i="2"/>
  <c r="BI719" i="2"/>
  <c r="BR897" i="2"/>
  <c r="BR895" i="2"/>
  <c r="BU883" i="2"/>
  <c r="BU881" i="2"/>
  <c r="BS897" i="2"/>
  <c r="BS895" i="2"/>
  <c r="BQ883" i="2"/>
  <c r="BQ881" i="2"/>
  <c r="BL888" i="2"/>
  <c r="BK719" i="2"/>
  <c r="BV883" i="2"/>
  <c r="BV881" i="2"/>
  <c r="BT895" i="2"/>
  <c r="BR883" i="2"/>
  <c r="BR881" i="2"/>
  <c r="BM888" i="2"/>
  <c r="AQ1005" i="2"/>
  <c r="BD719" i="2"/>
  <c r="AY732" i="2"/>
  <c r="BW883" i="2"/>
  <c r="BW881" i="2"/>
  <c r="BU897" i="2"/>
  <c r="BU895" i="2"/>
  <c r="BN888" i="2"/>
  <c r="AP1005" i="2"/>
  <c r="BC1005" i="2"/>
  <c r="BT1040" i="2"/>
  <c r="BJ673" i="2"/>
  <c r="BE719" i="2"/>
  <c r="AZ732" i="2"/>
  <c r="BX881" i="2"/>
  <c r="BV897" i="2"/>
  <c r="BV895" i="2"/>
  <c r="BO888" i="2"/>
  <c r="AR1005" i="2"/>
  <c r="BD1005" i="2"/>
  <c r="BJ1034" i="2"/>
  <c r="BJ1005" i="2"/>
  <c r="BU1040" i="2"/>
  <c r="BW897" i="2"/>
  <c r="BW895" i="2"/>
  <c r="BL895" i="2"/>
  <c r="BV1040" i="2"/>
  <c r="BB732" i="2"/>
  <c r="BX895" i="2"/>
  <c r="BM895" i="2"/>
  <c r="AT1005" i="2"/>
  <c r="BF1005" i="2"/>
  <c r="BW1040" i="2"/>
  <c r="BK888" i="2"/>
  <c r="BN895" i="2"/>
  <c r="AU1005" i="2"/>
  <c r="BG1005" i="2"/>
  <c r="BX1040" i="2"/>
  <c r="BN673" i="2"/>
  <c r="BP888" i="2"/>
  <c r="BO895" i="2"/>
  <c r="AV1005" i="2"/>
  <c r="BM673" i="2"/>
  <c r="BO673" i="2"/>
  <c r="BL817" i="2"/>
  <c r="BQ890" i="2"/>
  <c r="BQ888" i="2"/>
  <c r="AW1007" i="2"/>
  <c r="AW1005" i="2"/>
  <c r="CA1040" i="2"/>
  <c r="BH673" i="2"/>
  <c r="BK673" i="2"/>
  <c r="BP673" i="2"/>
  <c r="BM817" i="2"/>
  <c r="BR890" i="2"/>
  <c r="BR888" i="2"/>
  <c r="AX1005" i="2"/>
  <c r="BN817" i="2"/>
  <c r="BS890" i="2"/>
  <c r="BS888" i="2"/>
  <c r="BL673" i="2"/>
  <c r="BC719" i="2"/>
  <c r="BO817" i="2"/>
  <c r="BT888" i="2"/>
  <c r="CI774" i="2"/>
  <c r="CJ774" i="2" s="1"/>
  <c r="CH774" i="2"/>
  <c r="CI777" i="2"/>
  <c r="CJ777" i="2" s="1"/>
  <c r="CH777" i="2"/>
  <c r="CI770" i="2"/>
  <c r="CJ770" i="2" s="1"/>
  <c r="CH770" i="2"/>
  <c r="BF602" i="2"/>
  <c r="BF603" i="2"/>
  <c r="CI723" i="2"/>
  <c r="CJ723" i="2" s="1"/>
  <c r="BC724" i="2"/>
  <c r="BC725" i="2"/>
  <c r="CH723" i="2"/>
  <c r="CI796" i="2"/>
  <c r="CJ796" i="2" s="1"/>
  <c r="AC798" i="2"/>
  <c r="AC797" i="2"/>
  <c r="CH796" i="2"/>
  <c r="BL871" i="2"/>
  <c r="BL870" i="2"/>
  <c r="BU994" i="2"/>
  <c r="CI565" i="2"/>
  <c r="CJ565" i="2" s="1"/>
  <c r="CH565" i="2"/>
  <c r="BE605" i="2"/>
  <c r="BE606" i="2"/>
  <c r="BE678" i="2"/>
  <c r="BE679" i="2"/>
  <c r="BF758" i="2"/>
  <c r="BF759" i="2"/>
  <c r="AZ535" i="2"/>
  <c r="AZ536" i="2"/>
  <c r="CI568" i="2"/>
  <c r="CJ568" i="2" s="1"/>
  <c r="CH568" i="2"/>
  <c r="CI589" i="2"/>
  <c r="CJ589" i="2" s="1"/>
  <c r="BC590" i="2"/>
  <c r="BC591" i="2"/>
  <c r="CH589" i="2"/>
  <c r="CI598" i="2"/>
  <c r="CJ598" i="2" s="1"/>
  <c r="BC599" i="2"/>
  <c r="BC600" i="2"/>
  <c r="CH598" i="2"/>
  <c r="BF611" i="2"/>
  <c r="BF612" i="2"/>
  <c r="BE587" i="2"/>
  <c r="BE588" i="2"/>
  <c r="BE602" i="2"/>
  <c r="BE603" i="2"/>
  <c r="CI616" i="2"/>
  <c r="CJ616" i="2" s="1"/>
  <c r="CH616" i="2"/>
  <c r="BD675" i="2"/>
  <c r="BD676" i="2"/>
  <c r="BM678" i="2"/>
  <c r="BM679" i="2"/>
  <c r="BO681" i="2"/>
  <c r="BO682" i="2"/>
  <c r="BH691" i="2"/>
  <c r="BG696" i="2"/>
  <c r="BG697" i="2"/>
  <c r="BN699" i="2"/>
  <c r="BN700" i="2"/>
  <c r="BK687" i="2"/>
  <c r="BK688" i="2"/>
  <c r="BF693" i="2"/>
  <c r="BF694" i="2"/>
  <c r="BI703" i="2"/>
  <c r="CI707" i="2"/>
  <c r="CJ707" i="2" s="1"/>
  <c r="AX708" i="2"/>
  <c r="AX709" i="2"/>
  <c r="CH707" i="2"/>
  <c r="BF711" i="2"/>
  <c r="BF712" i="2"/>
  <c r="AY708" i="2"/>
  <c r="AY709" i="2"/>
  <c r="BE721" i="2"/>
  <c r="BE722" i="2"/>
  <c r="BI728" i="2"/>
  <c r="BE741" i="2"/>
  <c r="BM743" i="2"/>
  <c r="BM744" i="2"/>
  <c r="BE749" i="2"/>
  <c r="BE750" i="2"/>
  <c r="BI752" i="2"/>
  <c r="BI753" i="2"/>
  <c r="BP756" i="2"/>
  <c r="BP755" i="2"/>
  <c r="BL743" i="2"/>
  <c r="BL744" i="2"/>
  <c r="BB759" i="2"/>
  <c r="BB758" i="2"/>
  <c r="BH762" i="2"/>
  <c r="BF768" i="2"/>
  <c r="AY767" i="2"/>
  <c r="AY768" i="2"/>
  <c r="BU778" i="2"/>
  <c r="BU779" i="2"/>
  <c r="AR795" i="2"/>
  <c r="AR794" i="2"/>
  <c r="AK807" i="2"/>
  <c r="AI803" i="2"/>
  <c r="AI804" i="2"/>
  <c r="CI821" i="2"/>
  <c r="CJ821" i="2" s="1"/>
  <c r="CH821" i="2"/>
  <c r="BP822" i="2"/>
  <c r="BV831" i="2"/>
  <c r="BV832" i="2"/>
  <c r="BT838" i="2"/>
  <c r="BT837" i="2"/>
  <c r="CI848" i="2"/>
  <c r="CJ848" i="2" s="1"/>
  <c r="CH848" i="2"/>
  <c r="BP849" i="2"/>
  <c r="BP850" i="2"/>
  <c r="BV852" i="2"/>
  <c r="BV853" i="2"/>
  <c r="CB856" i="2"/>
  <c r="BS822" i="2"/>
  <c r="BR837" i="2"/>
  <c r="BR838" i="2"/>
  <c r="BQ846" i="2"/>
  <c r="BQ847" i="2"/>
  <c r="BS858" i="2"/>
  <c r="BS859" i="2"/>
  <c r="BO861" i="2"/>
  <c r="BO862" i="2"/>
  <c r="BP867" i="2"/>
  <c r="BP868" i="2"/>
  <c r="BN874" i="2"/>
  <c r="BN873" i="2"/>
  <c r="BU877" i="2"/>
  <c r="BO867" i="2"/>
  <c r="BO868" i="2"/>
  <c r="BO880" i="2"/>
  <c r="BO879" i="2"/>
  <c r="BV887" i="2"/>
  <c r="BV886" i="2"/>
  <c r="BX893" i="2"/>
  <c r="BP900" i="2"/>
  <c r="BP901" i="2"/>
  <c r="BV904" i="2"/>
  <c r="BP909" i="2"/>
  <c r="BP910" i="2"/>
  <c r="BT913" i="2"/>
  <c r="BT912" i="2"/>
  <c r="BX916" i="2"/>
  <c r="BX915" i="2"/>
  <c r="BT890" i="2"/>
  <c r="BT891" i="2"/>
  <c r="BN904" i="2"/>
  <c r="BN903" i="2"/>
  <c r="BT918" i="2"/>
  <c r="BT919" i="2"/>
  <c r="BT924" i="2"/>
  <c r="BT925" i="2"/>
  <c r="BO918" i="2"/>
  <c r="BO919" i="2"/>
  <c r="BO927" i="2"/>
  <c r="BO928" i="2"/>
  <c r="CI957" i="2"/>
  <c r="CJ957" i="2" s="1"/>
  <c r="CH957" i="2"/>
  <c r="CI963" i="2"/>
  <c r="CJ963" i="2" s="1"/>
  <c r="CH963" i="2"/>
  <c r="BT994" i="2"/>
  <c r="BP1000" i="2"/>
  <c r="BM1000" i="2"/>
  <c r="AS1010" i="2"/>
  <c r="AS1011" i="2"/>
  <c r="AX1014" i="2"/>
  <c r="AX1013" i="2"/>
  <c r="BG1019" i="2"/>
  <c r="BG1020" i="2"/>
  <c r="BE1022" i="2"/>
  <c r="BE1023" i="2"/>
  <c r="BI1037" i="2"/>
  <c r="BI1038" i="2"/>
  <c r="BX1045" i="2"/>
  <c r="BX1046" i="2"/>
  <c r="BU1051" i="2"/>
  <c r="BU1052" i="2"/>
  <c r="CI1148" i="2"/>
  <c r="CJ1148" i="2" s="1"/>
  <c r="CH1148" i="2"/>
  <c r="CH1075" i="2"/>
  <c r="CI1075" i="2"/>
  <c r="CJ1075" i="2" s="1"/>
  <c r="CI1167" i="2"/>
  <c r="CJ1167" i="2" s="1"/>
  <c r="CH1167" i="2"/>
  <c r="BK696" i="2"/>
  <c r="BK697" i="2"/>
  <c r="BF741" i="2"/>
  <c r="BS838" i="2"/>
  <c r="BS837" i="2"/>
  <c r="CI896" i="2"/>
  <c r="CJ896" i="2" s="1"/>
  <c r="BK897" i="2"/>
  <c r="BK898" i="2"/>
  <c r="CH896" i="2"/>
  <c r="BU924" i="2"/>
  <c r="BU925" i="2"/>
  <c r="BD1025" i="2"/>
  <c r="BD1026" i="2"/>
  <c r="CI1143" i="2"/>
  <c r="CJ1143" i="2" s="1"/>
  <c r="CH1143" i="2"/>
  <c r="AZ503" i="2"/>
  <c r="CI607" i="2"/>
  <c r="CJ607" i="2" s="1"/>
  <c r="BC608" i="2"/>
  <c r="BC609" i="2"/>
  <c r="CH607" i="2"/>
  <c r="CI652" i="2"/>
  <c r="CJ652" i="2" s="1"/>
  <c r="CH652" i="2"/>
  <c r="BF675" i="2"/>
  <c r="BF676" i="2"/>
  <c r="BO679" i="2"/>
  <c r="BO678" i="2"/>
  <c r="CI683" i="2"/>
  <c r="CJ683" i="2" s="1"/>
  <c r="BC684" i="2"/>
  <c r="BC685" i="2"/>
  <c r="CH683" i="2"/>
  <c r="BK690" i="2"/>
  <c r="BK691" i="2"/>
  <c r="BL697" i="2"/>
  <c r="BP699" i="2"/>
  <c r="BP700" i="2"/>
  <c r="BM687" i="2"/>
  <c r="BM688" i="2"/>
  <c r="BI693" i="2"/>
  <c r="BI694" i="2"/>
  <c r="BK702" i="2"/>
  <c r="BK703" i="2"/>
  <c r="BB709" i="2"/>
  <c r="BB708" i="2"/>
  <c r="BD724" i="2"/>
  <c r="BD725" i="2"/>
  <c r="BK727" i="2"/>
  <c r="BK728" i="2"/>
  <c r="BG740" i="2"/>
  <c r="BG741" i="2"/>
  <c r="BO743" i="2"/>
  <c r="BO744" i="2"/>
  <c r="BG749" i="2"/>
  <c r="BG750" i="2"/>
  <c r="BK752" i="2"/>
  <c r="BK753" i="2"/>
  <c r="BE746" i="2"/>
  <c r="BE747" i="2"/>
  <c r="BD759" i="2"/>
  <c r="BD758" i="2"/>
  <c r="BJ762" i="2"/>
  <c r="BH768" i="2"/>
  <c r="BA767" i="2"/>
  <c r="BA768" i="2"/>
  <c r="BW778" i="2"/>
  <c r="BW779" i="2"/>
  <c r="AF798" i="2"/>
  <c r="AF797" i="2"/>
  <c r="AI809" i="2"/>
  <c r="AI810" i="2"/>
  <c r="AH812" i="2"/>
  <c r="AH813" i="2"/>
  <c r="CI827" i="2"/>
  <c r="CJ827" i="2" s="1"/>
  <c r="CH827" i="2"/>
  <c r="BP829" i="2"/>
  <c r="BP828" i="2"/>
  <c r="BX831" i="2"/>
  <c r="BX832" i="2"/>
  <c r="BX837" i="2"/>
  <c r="BX838" i="2"/>
  <c r="BT849" i="2"/>
  <c r="BT850" i="2"/>
  <c r="BX852" i="2"/>
  <c r="BX853" i="2"/>
  <c r="CI857" i="2"/>
  <c r="CJ857" i="2" s="1"/>
  <c r="CH857" i="2"/>
  <c r="BP858" i="2"/>
  <c r="BP859" i="2"/>
  <c r="BQ825" i="2"/>
  <c r="BU837" i="2"/>
  <c r="BU838" i="2"/>
  <c r="BS846" i="2"/>
  <c r="BS847" i="2"/>
  <c r="CI860" i="2"/>
  <c r="CJ860" i="2" s="1"/>
  <c r="CH860" i="2"/>
  <c r="BK861" i="2"/>
  <c r="BK862" i="2"/>
  <c r="BQ861" i="2"/>
  <c r="BQ862" i="2"/>
  <c r="BR868" i="2"/>
  <c r="BP873" i="2"/>
  <c r="BP874" i="2"/>
  <c r="BW877" i="2"/>
  <c r="BM870" i="2"/>
  <c r="BM871" i="2"/>
  <c r="BP883" i="2"/>
  <c r="BP884" i="2"/>
  <c r="BX886" i="2"/>
  <c r="BX887" i="2"/>
  <c r="BP897" i="2"/>
  <c r="BP898" i="2"/>
  <c r="BR901" i="2"/>
  <c r="BX903" i="2"/>
  <c r="BX904" i="2"/>
  <c r="BR910" i="2"/>
  <c r="BV913" i="2"/>
  <c r="BM883" i="2"/>
  <c r="BM884" i="2"/>
  <c r="BV891" i="2"/>
  <c r="BM906" i="2"/>
  <c r="BM907" i="2"/>
  <c r="BV919" i="2"/>
  <c r="BV924" i="2"/>
  <c r="BV925" i="2"/>
  <c r="BM921" i="2"/>
  <c r="BM922" i="2"/>
  <c r="BR927" i="2"/>
  <c r="BR928" i="2"/>
  <c r="BR1000" i="2"/>
  <c r="BX1003" i="2"/>
  <c r="BM991" i="2"/>
  <c r="BM992" i="2"/>
  <c r="BO1000" i="2"/>
  <c r="AU1010" i="2"/>
  <c r="AU1011" i="2"/>
  <c r="CI1015" i="2"/>
  <c r="CJ1015" i="2" s="1"/>
  <c r="AX1016" i="2"/>
  <c r="AX1017" i="2"/>
  <c r="CH1015" i="2"/>
  <c r="BF1022" i="2"/>
  <c r="BF1023" i="2"/>
  <c r="BE1025" i="2"/>
  <c r="BE1026" i="2"/>
  <c r="BK1037" i="2"/>
  <c r="BK1038" i="2"/>
  <c r="BU1049" i="2"/>
  <c r="BU1048" i="2"/>
  <c r="CI1111" i="2"/>
  <c r="CJ1111" i="2" s="1"/>
  <c r="CH1111" i="2"/>
  <c r="CH1212" i="2"/>
  <c r="CI1212" i="2"/>
  <c r="CJ1212" i="2" s="1"/>
  <c r="CI1224" i="2"/>
  <c r="CJ1224" i="2" s="1"/>
  <c r="CH1224" i="2"/>
  <c r="CI1142" i="2"/>
  <c r="CJ1142" i="2" s="1"/>
  <c r="CH1142" i="2"/>
  <c r="CI1197" i="2"/>
  <c r="CJ1197" i="2" s="1"/>
  <c r="CH1197" i="2"/>
  <c r="CI1136" i="2"/>
  <c r="CJ1136" i="2" s="1"/>
  <c r="CH1136" i="2"/>
  <c r="CI552" i="2"/>
  <c r="CJ552" i="2" s="1"/>
  <c r="CH552" i="2"/>
  <c r="CI664" i="2"/>
  <c r="CJ664" i="2" s="1"/>
  <c r="CH664" i="2"/>
  <c r="BL687" i="2"/>
  <c r="BL688" i="2"/>
  <c r="BJ752" i="2"/>
  <c r="BJ753" i="2"/>
  <c r="BT822" i="2"/>
  <c r="BV859" i="2"/>
  <c r="BW904" i="2"/>
  <c r="CI1047" i="2"/>
  <c r="CJ1047" i="2" s="1"/>
  <c r="BT1049" i="2"/>
  <c r="BT1048" i="2"/>
  <c r="CH1047" i="2"/>
  <c r="AY505" i="2"/>
  <c r="AY506" i="2"/>
  <c r="CI577" i="2"/>
  <c r="CJ577" i="2" s="1"/>
  <c r="CH577" i="2"/>
  <c r="BD590" i="2"/>
  <c r="BD591" i="2"/>
  <c r="BD605" i="2"/>
  <c r="BD606" i="2"/>
  <c r="CI622" i="2"/>
  <c r="CJ622" i="2" s="1"/>
  <c r="CH622" i="2"/>
  <c r="CI643" i="2"/>
  <c r="CJ643" i="2" s="1"/>
  <c r="CH643" i="2"/>
  <c r="CI661" i="2"/>
  <c r="CJ661" i="2" s="1"/>
  <c r="CH661" i="2"/>
  <c r="CI631" i="2"/>
  <c r="CJ631" i="2" s="1"/>
  <c r="CH631" i="2"/>
  <c r="BG675" i="2"/>
  <c r="BG676" i="2"/>
  <c r="BP678" i="2"/>
  <c r="BP679" i="2"/>
  <c r="BF684" i="2"/>
  <c r="BF685" i="2"/>
  <c r="BL691" i="2"/>
  <c r="BM696" i="2"/>
  <c r="BM697" i="2"/>
  <c r="BD678" i="2"/>
  <c r="BD679" i="2"/>
  <c r="BN688" i="2"/>
  <c r="BM693" i="2"/>
  <c r="BM694" i="2"/>
  <c r="BD702" i="2"/>
  <c r="BD703" i="2"/>
  <c r="BC708" i="2"/>
  <c r="BC709" i="2"/>
  <c r="AY717" i="2"/>
  <c r="AY718" i="2"/>
  <c r="BE724" i="2"/>
  <c r="BE725" i="2"/>
  <c r="CI729" i="2"/>
  <c r="CJ729" i="2" s="1"/>
  <c r="BC730" i="2"/>
  <c r="BC731" i="2"/>
  <c r="CH729" i="2"/>
  <c r="BH740" i="2"/>
  <c r="BH741" i="2"/>
  <c r="BP743" i="2"/>
  <c r="BP744" i="2"/>
  <c r="BH749" i="2"/>
  <c r="BH750" i="2"/>
  <c r="BL752" i="2"/>
  <c r="BL753" i="2"/>
  <c r="BF746" i="2"/>
  <c r="BF747" i="2"/>
  <c r="BE758" i="2"/>
  <c r="BE759" i="2"/>
  <c r="BK761" i="2"/>
  <c r="BK762" i="2"/>
  <c r="BI768" i="2"/>
  <c r="BB767" i="2"/>
  <c r="BB768" i="2"/>
  <c r="BX778" i="2"/>
  <c r="BX779" i="2"/>
  <c r="AG797" i="2"/>
  <c r="AG798" i="2"/>
  <c r="AK810" i="2"/>
  <c r="AK809" i="2"/>
  <c r="AH815" i="2"/>
  <c r="AH816" i="2"/>
  <c r="BT828" i="2"/>
  <c r="BT829" i="2"/>
  <c r="BY832" i="2"/>
  <c r="BY837" i="2"/>
  <c r="BY838" i="2"/>
  <c r="BU849" i="2"/>
  <c r="BU850" i="2"/>
  <c r="BY853" i="2"/>
  <c r="BT859" i="2"/>
  <c r="BT858" i="2"/>
  <c r="BR825" i="2"/>
  <c r="BV838" i="2"/>
  <c r="BV837" i="2"/>
  <c r="BV847" i="2"/>
  <c r="BS862" i="2"/>
  <c r="BS861" i="2"/>
  <c r="BP864" i="2"/>
  <c r="BP865" i="2"/>
  <c r="BS868" i="2"/>
  <c r="BQ873" i="2"/>
  <c r="BQ874" i="2"/>
  <c r="BX876" i="2"/>
  <c r="BX877" i="2"/>
  <c r="BN870" i="2"/>
  <c r="BN871" i="2"/>
  <c r="BS884" i="2"/>
  <c r="CI892" i="2"/>
  <c r="CJ892" i="2" s="1"/>
  <c r="BK893" i="2"/>
  <c r="CH892" i="2"/>
  <c r="BQ898" i="2"/>
  <c r="BS901" i="2"/>
  <c r="CI905" i="2"/>
  <c r="CJ905" i="2" s="1"/>
  <c r="BK906" i="2"/>
  <c r="BK907" i="2"/>
  <c r="CH905" i="2"/>
  <c r="BS910" i="2"/>
  <c r="BW913" i="2"/>
  <c r="BN883" i="2"/>
  <c r="BN884" i="2"/>
  <c r="BW891" i="2"/>
  <c r="BL909" i="2"/>
  <c r="BL910" i="2"/>
  <c r="BW919" i="2"/>
  <c r="BW924" i="2"/>
  <c r="BW925" i="2"/>
  <c r="BN921" i="2"/>
  <c r="BN922" i="2"/>
  <c r="BQ835" i="2"/>
  <c r="BQ834" i="2"/>
  <c r="CI978" i="2"/>
  <c r="CJ978" i="2" s="1"/>
  <c r="CH978" i="2"/>
  <c r="CI990" i="2"/>
  <c r="CJ990" i="2" s="1"/>
  <c r="BK991" i="2"/>
  <c r="BK992" i="2"/>
  <c r="CH990" i="2"/>
  <c r="BN991" i="2"/>
  <c r="BN992" i="2"/>
  <c r="BL1003" i="2"/>
  <c r="AV1011" i="2"/>
  <c r="AV1010" i="2"/>
  <c r="AY1016" i="2"/>
  <c r="AY1017" i="2"/>
  <c r="BG1022" i="2"/>
  <c r="BG1023" i="2"/>
  <c r="BD1028" i="2"/>
  <c r="BD1029" i="2"/>
  <c r="BD1034" i="2"/>
  <c r="BD1035" i="2"/>
  <c r="BV1048" i="2"/>
  <c r="BV1049" i="2"/>
  <c r="CI1073" i="2"/>
  <c r="CJ1073" i="2" s="1"/>
  <c r="CH1073" i="2"/>
  <c r="CI1115" i="2"/>
  <c r="CJ1115" i="2" s="1"/>
  <c r="CH1115" i="2"/>
  <c r="CI1192" i="2"/>
  <c r="CJ1192" i="2" s="1"/>
  <c r="CH1192" i="2"/>
  <c r="CH1222" i="2"/>
  <c r="CI1222" i="2"/>
  <c r="CJ1222" i="2" s="1"/>
  <c r="CH1165" i="2"/>
  <c r="CI1165" i="2"/>
  <c r="CJ1165" i="2" s="1"/>
  <c r="CH1140" i="2"/>
  <c r="CI1140" i="2"/>
  <c r="CJ1140" i="2" s="1"/>
  <c r="CI1189" i="2"/>
  <c r="CJ1189" i="2" s="1"/>
  <c r="CH1189" i="2"/>
  <c r="CI1100" i="2"/>
  <c r="CJ1100" i="2" s="1"/>
  <c r="CH1100" i="2"/>
  <c r="CI531" i="2"/>
  <c r="CJ531" i="2" s="1"/>
  <c r="AX532" i="2"/>
  <c r="AX533" i="2"/>
  <c r="CH531" i="2"/>
  <c r="CI680" i="2"/>
  <c r="CJ680" i="2" s="1"/>
  <c r="BC681" i="2"/>
  <c r="BC682" i="2"/>
  <c r="CH680" i="2"/>
  <c r="BD708" i="2"/>
  <c r="BD709" i="2"/>
  <c r="AZ717" i="2"/>
  <c r="AZ718" i="2"/>
  <c r="BF724" i="2"/>
  <c r="BF725" i="2"/>
  <c r="BD731" i="2"/>
  <c r="BX771" i="2"/>
  <c r="BX772" i="2"/>
  <c r="CI781" i="2"/>
  <c r="CJ781" i="2" s="1"/>
  <c r="AP782" i="2"/>
  <c r="AP783" i="2"/>
  <c r="CH781" i="2"/>
  <c r="BX822" i="2"/>
  <c r="BV829" i="2"/>
  <c r="BZ832" i="2"/>
  <c r="BZ837" i="2"/>
  <c r="BZ838" i="2"/>
  <c r="BV850" i="2"/>
  <c r="BZ853" i="2"/>
  <c r="BU858" i="2"/>
  <c r="BU859" i="2"/>
  <c r="BS825" i="2"/>
  <c r="BQ840" i="2"/>
  <c r="BQ841" i="2"/>
  <c r="BU846" i="2"/>
  <c r="BU847" i="2"/>
  <c r="BU861" i="2"/>
  <c r="BU862" i="2"/>
  <c r="BS864" i="2"/>
  <c r="BS865" i="2"/>
  <c r="BT867" i="2"/>
  <c r="BT868" i="2"/>
  <c r="BR873" i="2"/>
  <c r="BR874" i="2"/>
  <c r="BP880" i="2"/>
  <c r="BP879" i="2"/>
  <c r="BO870" i="2"/>
  <c r="BO871" i="2"/>
  <c r="BT884" i="2"/>
  <c r="BT883" i="2"/>
  <c r="BL893" i="2"/>
  <c r="BR898" i="2"/>
  <c r="BT900" i="2"/>
  <c r="BT901" i="2"/>
  <c r="BN906" i="2"/>
  <c r="BN907" i="2"/>
  <c r="BT910" i="2"/>
  <c r="BT909" i="2"/>
  <c r="BX912" i="2"/>
  <c r="BX913" i="2"/>
  <c r="BO883" i="2"/>
  <c r="BO884" i="2"/>
  <c r="BX891" i="2"/>
  <c r="BX890" i="2"/>
  <c r="BM909" i="2"/>
  <c r="BM910" i="2"/>
  <c r="BX919" i="2"/>
  <c r="BX918" i="2"/>
  <c r="BX924" i="2"/>
  <c r="BX925" i="2"/>
  <c r="BO921" i="2"/>
  <c r="BO922" i="2"/>
  <c r="BR835" i="2"/>
  <c r="BR834" i="2"/>
  <c r="BP992" i="2"/>
  <c r="BP991" i="2"/>
  <c r="BX994" i="2"/>
  <c r="BT1000" i="2"/>
  <c r="BO991" i="2"/>
  <c r="BO992" i="2"/>
  <c r="BM1003" i="2"/>
  <c r="AW1010" i="2"/>
  <c r="AW1011" i="2"/>
  <c r="AZ1017" i="2"/>
  <c r="AZ1016" i="2"/>
  <c r="CI1024" i="2"/>
  <c r="CJ1024" i="2" s="1"/>
  <c r="BC1025" i="2"/>
  <c r="BC1026" i="2"/>
  <c r="CH1024" i="2"/>
  <c r="BD1031" i="2"/>
  <c r="BD1032" i="2"/>
  <c r="BE1034" i="2"/>
  <c r="BE1035" i="2"/>
  <c r="BW1048" i="2"/>
  <c r="BW1049" i="2"/>
  <c r="CI1072" i="2"/>
  <c r="CJ1072" i="2" s="1"/>
  <c r="CH1072" i="2"/>
  <c r="CI1114" i="2"/>
  <c r="CJ1114" i="2" s="1"/>
  <c r="CH1114" i="2"/>
  <c r="CI1191" i="2"/>
  <c r="CJ1191" i="2" s="1"/>
  <c r="CH1191" i="2"/>
  <c r="CH1221" i="2"/>
  <c r="CI1221" i="2"/>
  <c r="CJ1221" i="2" s="1"/>
  <c r="CH1164" i="2"/>
  <c r="CI1164" i="2"/>
  <c r="CJ1164" i="2" s="1"/>
  <c r="CH1139" i="2"/>
  <c r="CI1139" i="2"/>
  <c r="CJ1139" i="2" s="1"/>
  <c r="CH1188" i="2"/>
  <c r="CI1188" i="2"/>
  <c r="CJ1188" i="2" s="1"/>
  <c r="CH1099" i="2"/>
  <c r="CI1099" i="2"/>
  <c r="CJ1099" i="2" s="1"/>
  <c r="CI516" i="2"/>
  <c r="CJ516" i="2" s="1"/>
  <c r="CH516" i="2"/>
  <c r="BJ691" i="2"/>
  <c r="BN744" i="2"/>
  <c r="AH809" i="2"/>
  <c r="AH810" i="2"/>
  <c r="BR861" i="2"/>
  <c r="BR862" i="2"/>
  <c r="BL883" i="2"/>
  <c r="BL884" i="2"/>
  <c r="BQ1000" i="2"/>
  <c r="AQ1014" i="2"/>
  <c r="BM690" i="2"/>
  <c r="BM691" i="2"/>
  <c r="AD798" i="2"/>
  <c r="AD797" i="2"/>
  <c r="AZ494" i="2"/>
  <c r="AY527" i="2"/>
  <c r="AY526" i="2"/>
  <c r="AY532" i="2"/>
  <c r="AY533" i="2"/>
  <c r="CI540" i="2"/>
  <c r="CJ540" i="2" s="1"/>
  <c r="CH540" i="2"/>
  <c r="CI574" i="2"/>
  <c r="CJ574" i="2" s="1"/>
  <c r="CH574" i="2"/>
  <c r="BF596" i="2"/>
  <c r="BF597" i="2"/>
  <c r="BF590" i="2"/>
  <c r="BF591" i="2"/>
  <c r="BD608" i="2"/>
  <c r="BD609" i="2"/>
  <c r="CI658" i="2"/>
  <c r="CJ658" i="2" s="1"/>
  <c r="CH658" i="2"/>
  <c r="BI675" i="2"/>
  <c r="BI676" i="2"/>
  <c r="BD681" i="2"/>
  <c r="BD682" i="2"/>
  <c r="BH685" i="2"/>
  <c r="BN690" i="2"/>
  <c r="BN691" i="2"/>
  <c r="BO696" i="2"/>
  <c r="BO697" i="2"/>
  <c r="BF678" i="2"/>
  <c r="BF679" i="2"/>
  <c r="BP687" i="2"/>
  <c r="BP688" i="2"/>
  <c r="BD696" i="2"/>
  <c r="BD697" i="2"/>
  <c r="BF702" i="2"/>
  <c r="BF703" i="2"/>
  <c r="BE708" i="2"/>
  <c r="BE709" i="2"/>
  <c r="BA717" i="2"/>
  <c r="BA718" i="2"/>
  <c r="BG724" i="2"/>
  <c r="BG725" i="2"/>
  <c r="BE731" i="2"/>
  <c r="CI736" i="2"/>
  <c r="CJ736" i="2" s="1"/>
  <c r="BC737" i="2"/>
  <c r="BC738" i="2"/>
  <c r="CH736" i="2"/>
  <c r="BJ741" i="2"/>
  <c r="BG746" i="2"/>
  <c r="BG747" i="2"/>
  <c r="BJ749" i="2"/>
  <c r="BJ750" i="2"/>
  <c r="BN753" i="2"/>
  <c r="BD753" i="2"/>
  <c r="BG758" i="2"/>
  <c r="BG759" i="2"/>
  <c r="BC764" i="2"/>
  <c r="BC765" i="2"/>
  <c r="BK767" i="2"/>
  <c r="BK768" i="2"/>
  <c r="BY772" i="2"/>
  <c r="BY771" i="2"/>
  <c r="AR782" i="2"/>
  <c r="AR783" i="2"/>
  <c r="AE797" i="2"/>
  <c r="AE798" i="2"/>
  <c r="AI812" i="2"/>
  <c r="AI813" i="2"/>
  <c r="BW829" i="2"/>
  <c r="CA832" i="2"/>
  <c r="CA838" i="2"/>
  <c r="BW850" i="2"/>
  <c r="CA853" i="2"/>
  <c r="BW859" i="2"/>
  <c r="BU825" i="2"/>
  <c r="BR840" i="2"/>
  <c r="BR841" i="2"/>
  <c r="BY847" i="2"/>
  <c r="BV862" i="2"/>
  <c r="BT864" i="2"/>
  <c r="BT865" i="2"/>
  <c r="BU868" i="2"/>
  <c r="BS874" i="2"/>
  <c r="BQ880" i="2"/>
  <c r="BQ870" i="2"/>
  <c r="BQ871" i="2"/>
  <c r="BU884" i="2"/>
  <c r="BM893" i="2"/>
  <c r="BS898" i="2"/>
  <c r="BU901" i="2"/>
  <c r="BO907" i="2"/>
  <c r="BO906" i="2"/>
  <c r="BU910" i="2"/>
  <c r="CI914" i="2"/>
  <c r="CJ914" i="2" s="1"/>
  <c r="BK915" i="2"/>
  <c r="BK916" i="2"/>
  <c r="CH914" i="2"/>
  <c r="BQ884" i="2"/>
  <c r="BL890" i="2"/>
  <c r="BL891" i="2"/>
  <c r="BN909" i="2"/>
  <c r="BN910" i="2"/>
  <c r="CI920" i="2"/>
  <c r="CJ920" i="2" s="1"/>
  <c r="BK921" i="2"/>
  <c r="BK922" i="2"/>
  <c r="CH920" i="2"/>
  <c r="CI926" i="2"/>
  <c r="CJ926" i="2" s="1"/>
  <c r="BK927" i="2"/>
  <c r="BK928" i="2"/>
  <c r="CH926" i="2"/>
  <c r="BQ921" i="2"/>
  <c r="BQ922" i="2"/>
  <c r="BS834" i="2"/>
  <c r="BS835" i="2"/>
  <c r="CI933" i="2"/>
  <c r="CJ933" i="2" s="1"/>
  <c r="CH933" i="2"/>
  <c r="CI969" i="2"/>
  <c r="CJ969" i="2" s="1"/>
  <c r="CH969" i="2"/>
  <c r="BS992" i="2"/>
  <c r="CI996" i="2"/>
  <c r="CJ996" i="2" s="1"/>
  <c r="BK997" i="2"/>
  <c r="CH996" i="2"/>
  <c r="BQ992" i="2"/>
  <c r="BN1003" i="2"/>
  <c r="AX1010" i="2"/>
  <c r="AX1011" i="2"/>
  <c r="BA1016" i="2"/>
  <c r="BA1017" i="2"/>
  <c r="BF1026" i="2"/>
  <c r="BF1025" i="2"/>
  <c r="CI1033" i="2"/>
  <c r="CJ1033" i="2" s="1"/>
  <c r="BC1034" i="2"/>
  <c r="BC1035" i="2"/>
  <c r="CH1033" i="2"/>
  <c r="BF1034" i="2"/>
  <c r="BF1035" i="2"/>
  <c r="BX1048" i="2"/>
  <c r="BX1049" i="2"/>
  <c r="CH1228" i="2"/>
  <c r="CI1228" i="2"/>
  <c r="CJ1228" i="2" s="1"/>
  <c r="CH1152" i="2"/>
  <c r="CI1152" i="2"/>
  <c r="CJ1152" i="2" s="1"/>
  <c r="CI1103" i="2"/>
  <c r="CJ1103" i="2" s="1"/>
  <c r="CH1103" i="2"/>
  <c r="CH1061" i="2"/>
  <c r="CI1061" i="2"/>
  <c r="CJ1061" i="2" s="1"/>
  <c r="CI1145" i="2"/>
  <c r="CJ1145" i="2" s="1"/>
  <c r="CH1145" i="2"/>
  <c r="CH1078" i="2"/>
  <c r="CI1078" i="2"/>
  <c r="CJ1078" i="2" s="1"/>
  <c r="CI1174" i="2"/>
  <c r="CJ1174" i="2" s="1"/>
  <c r="CH1174" i="2"/>
  <c r="CI1206" i="2"/>
  <c r="CJ1206" i="2" s="1"/>
  <c r="CH1206" i="2"/>
  <c r="CH1158" i="2"/>
  <c r="CI1158" i="2"/>
  <c r="CJ1158" i="2" s="1"/>
  <c r="BE675" i="2"/>
  <c r="BE676" i="2"/>
  <c r="BG711" i="2"/>
  <c r="BG712" i="2"/>
  <c r="BG768" i="2"/>
  <c r="BG767" i="2"/>
  <c r="BW852" i="2"/>
  <c r="BW853" i="2"/>
  <c r="BW886" i="2"/>
  <c r="BW887" i="2"/>
  <c r="BL922" i="2"/>
  <c r="BL921" i="2"/>
  <c r="BL991" i="2"/>
  <c r="BL992" i="2"/>
  <c r="AZ506" i="2"/>
  <c r="CI595" i="2"/>
  <c r="CJ595" i="2" s="1"/>
  <c r="BC597" i="2"/>
  <c r="BC596" i="2"/>
  <c r="CH595" i="2"/>
  <c r="CI811" i="2"/>
  <c r="CJ811" i="2" s="1"/>
  <c r="AG812" i="2"/>
  <c r="AG813" i="2"/>
  <c r="CH811" i="2"/>
  <c r="CI507" i="2"/>
  <c r="CJ507" i="2" s="1"/>
  <c r="CH507" i="2"/>
  <c r="CI519" i="2"/>
  <c r="CJ519" i="2" s="1"/>
  <c r="CH519" i="2"/>
  <c r="AZ526" i="2"/>
  <c r="AZ527" i="2"/>
  <c r="AZ532" i="2"/>
  <c r="AZ533" i="2"/>
  <c r="CI586" i="2"/>
  <c r="CJ586" i="2" s="1"/>
  <c r="BC587" i="2"/>
  <c r="BC588" i="2"/>
  <c r="CH586" i="2"/>
  <c r="CI604" i="2"/>
  <c r="CJ604" i="2" s="1"/>
  <c r="BC605" i="2"/>
  <c r="BC606" i="2"/>
  <c r="CH604" i="2"/>
  <c r="BE608" i="2"/>
  <c r="BE609" i="2"/>
  <c r="CI649" i="2"/>
  <c r="CJ649" i="2" s="1"/>
  <c r="CH649" i="2"/>
  <c r="BJ675" i="2"/>
  <c r="BJ676" i="2"/>
  <c r="BE681" i="2"/>
  <c r="BE682" i="2"/>
  <c r="BI685" i="2"/>
  <c r="BO690" i="2"/>
  <c r="BO691" i="2"/>
  <c r="BP696" i="2"/>
  <c r="BP697" i="2"/>
  <c r="BH678" i="2"/>
  <c r="BH679" i="2"/>
  <c r="BD688" i="2"/>
  <c r="BD687" i="2"/>
  <c r="BE696" i="2"/>
  <c r="BE697" i="2"/>
  <c r="CI704" i="2"/>
  <c r="CJ704" i="2" s="1"/>
  <c r="AX705" i="2"/>
  <c r="AX706" i="2"/>
  <c r="CH704" i="2"/>
  <c r="BF708" i="2"/>
  <c r="BF709" i="2"/>
  <c r="BB717" i="2"/>
  <c r="BB718" i="2"/>
  <c r="BH724" i="2"/>
  <c r="BH725" i="2"/>
  <c r="BF731" i="2"/>
  <c r="BG737" i="2"/>
  <c r="BG738" i="2"/>
  <c r="BK740" i="2"/>
  <c r="BK741" i="2"/>
  <c r="BI746" i="2"/>
  <c r="BI747" i="2"/>
  <c r="BK749" i="2"/>
  <c r="BK750" i="2"/>
  <c r="BO753" i="2"/>
  <c r="BD738" i="2"/>
  <c r="BD737" i="2"/>
  <c r="BE753" i="2"/>
  <c r="BH758" i="2"/>
  <c r="BH759" i="2"/>
  <c r="BF765" i="2"/>
  <c r="AY761" i="2"/>
  <c r="AY762" i="2"/>
  <c r="BZ772" i="2"/>
  <c r="BZ771" i="2"/>
  <c r="AS782" i="2"/>
  <c r="AS783" i="2"/>
  <c r="CI799" i="2"/>
  <c r="CJ799" i="2" s="1"/>
  <c r="AG800" i="2"/>
  <c r="AG801" i="2"/>
  <c r="CH799" i="2"/>
  <c r="AK812" i="2"/>
  <c r="AK813" i="2"/>
  <c r="BX828" i="2"/>
  <c r="BX829" i="2"/>
  <c r="CB832" i="2"/>
  <c r="CB838" i="2"/>
  <c r="BX849" i="2"/>
  <c r="BX850" i="2"/>
  <c r="CB853" i="2"/>
  <c r="BX858" i="2"/>
  <c r="BX859" i="2"/>
  <c r="BV825" i="2"/>
  <c r="BS840" i="2"/>
  <c r="BS841" i="2"/>
  <c r="BQ849" i="2"/>
  <c r="BQ850" i="2"/>
  <c r="BW862" i="2"/>
  <c r="BU865" i="2"/>
  <c r="BU864" i="2"/>
  <c r="BV868" i="2"/>
  <c r="BT873" i="2"/>
  <c r="BT874" i="2"/>
  <c r="BR880" i="2"/>
  <c r="BR870" i="2"/>
  <c r="BR871" i="2"/>
  <c r="BV884" i="2"/>
  <c r="BN893" i="2"/>
  <c r="BT897" i="2"/>
  <c r="BT898" i="2"/>
  <c r="BV901" i="2"/>
  <c r="BP907" i="2"/>
  <c r="BP906" i="2"/>
  <c r="BV910" i="2"/>
  <c r="BL915" i="2"/>
  <c r="BL916" i="2"/>
  <c r="BR884" i="2"/>
  <c r="BM890" i="2"/>
  <c r="BM891" i="2"/>
  <c r="BO909" i="2"/>
  <c r="BO910" i="2"/>
  <c r="BP921" i="2"/>
  <c r="BP922" i="2"/>
  <c r="BP928" i="2"/>
  <c r="BP927" i="2"/>
  <c r="BR921" i="2"/>
  <c r="BR922" i="2"/>
  <c r="BU834" i="2"/>
  <c r="BU835" i="2"/>
  <c r="CI945" i="2"/>
  <c r="CJ945" i="2" s="1"/>
  <c r="CH945" i="2"/>
  <c r="BT991" i="2"/>
  <c r="BT992" i="2"/>
  <c r="BP997" i="2"/>
  <c r="BR992" i="2"/>
  <c r="BO1003" i="2"/>
  <c r="AQ1007" i="2"/>
  <c r="AQ1008" i="2"/>
  <c r="BB1016" i="2"/>
  <c r="BB1017" i="2"/>
  <c r="BG1026" i="2"/>
  <c r="BG1025" i="2"/>
  <c r="BG1034" i="2"/>
  <c r="BG1035" i="2"/>
  <c r="BH1034" i="2"/>
  <c r="BH1035" i="2"/>
  <c r="CC1054" i="2"/>
  <c r="CC1055" i="2"/>
  <c r="CI1227" i="2"/>
  <c r="CJ1227" i="2" s="1"/>
  <c r="CH1227" i="2"/>
  <c r="CH1151" i="2"/>
  <c r="CI1151" i="2"/>
  <c r="CJ1151" i="2" s="1"/>
  <c r="CI1102" i="2"/>
  <c r="CJ1102" i="2" s="1"/>
  <c r="CH1102" i="2"/>
  <c r="CI1060" i="2"/>
  <c r="CJ1060" i="2" s="1"/>
  <c r="CH1060" i="2"/>
  <c r="CI1146" i="2"/>
  <c r="CJ1146" i="2" s="1"/>
  <c r="CH1146" i="2"/>
  <c r="CI1079" i="2"/>
  <c r="CJ1079" i="2" s="1"/>
  <c r="CH1079" i="2"/>
  <c r="CH1173" i="2"/>
  <c r="CI1173" i="2"/>
  <c r="CJ1173" i="2" s="1"/>
  <c r="CI1207" i="2"/>
  <c r="CJ1207" i="2" s="1"/>
  <c r="CH1207" i="2"/>
  <c r="CH1157" i="2"/>
  <c r="CI1157" i="2"/>
  <c r="CJ1157" i="2" s="1"/>
  <c r="BW831" i="2"/>
  <c r="BW832" i="2"/>
  <c r="BL906" i="2"/>
  <c r="BL907" i="2"/>
  <c r="BF605" i="2"/>
  <c r="BF606" i="2"/>
  <c r="BD593" i="2"/>
  <c r="BD594" i="2"/>
  <c r="BF608" i="2"/>
  <c r="BF609" i="2"/>
  <c r="CI640" i="2"/>
  <c r="CJ640" i="2" s="1"/>
  <c r="CH640" i="2"/>
  <c r="BK675" i="2"/>
  <c r="BK676" i="2"/>
  <c r="BF681" i="2"/>
  <c r="BF682" i="2"/>
  <c r="BJ684" i="2"/>
  <c r="BJ685" i="2"/>
  <c r="BP690" i="2"/>
  <c r="BP691" i="2"/>
  <c r="CI698" i="2"/>
  <c r="CJ698" i="2" s="1"/>
  <c r="BC699" i="2"/>
  <c r="BC700" i="2"/>
  <c r="CH698" i="2"/>
  <c r="BI678" i="2"/>
  <c r="BI679" i="2"/>
  <c r="BE688" i="2"/>
  <c r="BE687" i="2"/>
  <c r="BF696" i="2"/>
  <c r="BF697" i="2"/>
  <c r="AY705" i="2"/>
  <c r="AY706" i="2"/>
  <c r="BG708" i="2"/>
  <c r="BG709" i="2"/>
  <c r="BE717" i="2"/>
  <c r="BE718" i="2"/>
  <c r="BI724" i="2"/>
  <c r="BI725" i="2"/>
  <c r="BG730" i="2"/>
  <c r="BG731" i="2"/>
  <c r="BI737" i="2"/>
  <c r="BI738" i="2"/>
  <c r="BL740" i="2"/>
  <c r="BL741" i="2"/>
  <c r="BJ747" i="2"/>
  <c r="BJ746" i="2"/>
  <c r="BL750" i="2"/>
  <c r="BL749" i="2"/>
  <c r="BP752" i="2"/>
  <c r="BP753" i="2"/>
  <c r="BE737" i="2"/>
  <c r="BE738" i="2"/>
  <c r="BD756" i="2"/>
  <c r="BI759" i="2"/>
  <c r="BG764" i="2"/>
  <c r="BG765" i="2"/>
  <c r="AZ762" i="2"/>
  <c r="AZ761" i="2"/>
  <c r="CA771" i="2"/>
  <c r="CA772" i="2"/>
  <c r="AT782" i="2"/>
  <c r="AT783" i="2"/>
  <c r="CI790" i="2"/>
  <c r="CJ790" i="2" s="1"/>
  <c r="AP792" i="2"/>
  <c r="AP791" i="2"/>
  <c r="CH790" i="2"/>
  <c r="AH801" i="2"/>
  <c r="AH800" i="2"/>
  <c r="CI814" i="2"/>
  <c r="CJ814" i="2" s="1"/>
  <c r="AG815" i="2"/>
  <c r="AG816" i="2"/>
  <c r="CH814" i="2"/>
  <c r="BY829" i="2"/>
  <c r="CC831" i="2"/>
  <c r="CC832" i="2"/>
  <c r="CC837" i="2"/>
  <c r="CC838" i="2"/>
  <c r="BY850" i="2"/>
  <c r="CC853" i="2"/>
  <c r="CC852" i="2"/>
  <c r="BY859" i="2"/>
  <c r="BW825" i="2"/>
  <c r="BU841" i="2"/>
  <c r="BU840" i="2"/>
  <c r="BR849" i="2"/>
  <c r="BR850" i="2"/>
  <c r="CI863" i="2"/>
  <c r="CJ863" i="2" s="1"/>
  <c r="CH863" i="2"/>
  <c r="BK864" i="2"/>
  <c r="BK865" i="2"/>
  <c r="BV865" i="2"/>
  <c r="BW868" i="2"/>
  <c r="BU874" i="2"/>
  <c r="BS880" i="2"/>
  <c r="BL874" i="2"/>
  <c r="BL873" i="2"/>
  <c r="BW884" i="2"/>
  <c r="BO893" i="2"/>
  <c r="BU898" i="2"/>
  <c r="BW901" i="2"/>
  <c r="BQ906" i="2"/>
  <c r="BQ907" i="2"/>
  <c r="BW910" i="2"/>
  <c r="BM915" i="2"/>
  <c r="BM916" i="2"/>
  <c r="BL886" i="2"/>
  <c r="BL887" i="2"/>
  <c r="BN890" i="2"/>
  <c r="BN891" i="2"/>
  <c r="BL912" i="2"/>
  <c r="BL913" i="2"/>
  <c r="BS921" i="2"/>
  <c r="BS922" i="2"/>
  <c r="BS928" i="2"/>
  <c r="BL925" i="2"/>
  <c r="BL924" i="2"/>
  <c r="BV834" i="2"/>
  <c r="BV835" i="2"/>
  <c r="CI975" i="2"/>
  <c r="CJ975" i="2" s="1"/>
  <c r="CH975" i="2"/>
  <c r="CI987" i="2"/>
  <c r="CJ987" i="2" s="1"/>
  <c r="CH987" i="2"/>
  <c r="BU992" i="2"/>
  <c r="BL994" i="2"/>
  <c r="CI1006" i="2"/>
  <c r="CJ1006" i="2" s="1"/>
  <c r="AP1007" i="2"/>
  <c r="AP1008" i="2"/>
  <c r="CH1006" i="2"/>
  <c r="AQ1011" i="2"/>
  <c r="BC1016" i="2"/>
  <c r="BC1017" i="2"/>
  <c r="CI1027" i="2"/>
  <c r="CJ1027" i="2" s="1"/>
  <c r="BC1028" i="2"/>
  <c r="BC1029" i="2"/>
  <c r="CH1027" i="2"/>
  <c r="BI1034" i="2"/>
  <c r="BI1035" i="2"/>
  <c r="CI1041" i="2"/>
  <c r="CJ1041" i="2" s="1"/>
  <c r="BT1042" i="2"/>
  <c r="BT1043" i="2"/>
  <c r="CH1041" i="2"/>
  <c r="CA1055" i="2"/>
  <c r="CH1070" i="2"/>
  <c r="CI1070" i="2"/>
  <c r="CJ1070" i="2" s="1"/>
  <c r="CI1177" i="2"/>
  <c r="CJ1177" i="2" s="1"/>
  <c r="CH1177" i="2"/>
  <c r="CH1094" i="2"/>
  <c r="CI1094" i="2"/>
  <c r="CJ1094" i="2" s="1"/>
  <c r="CH1109" i="2"/>
  <c r="CI1109" i="2"/>
  <c r="CJ1109" i="2" s="1"/>
  <c r="CH1231" i="2"/>
  <c r="CI1231" i="2"/>
  <c r="CJ1231" i="2" s="1"/>
  <c r="CI1162" i="2"/>
  <c r="CJ1162" i="2" s="1"/>
  <c r="CH1162" i="2"/>
  <c r="CI1067" i="2"/>
  <c r="CJ1067" i="2" s="1"/>
  <c r="CH1067" i="2"/>
  <c r="CH1088" i="2"/>
  <c r="CI1088" i="2"/>
  <c r="CJ1088" i="2" s="1"/>
  <c r="BA708" i="2"/>
  <c r="BA709" i="2"/>
  <c r="BV778" i="2"/>
  <c r="BV779" i="2"/>
  <c r="BR846" i="2"/>
  <c r="BR847" i="2"/>
  <c r="BQ910" i="2"/>
  <c r="CH1112" i="2"/>
  <c r="CI1112" i="2"/>
  <c r="CJ1112" i="2" s="1"/>
  <c r="CI1225" i="2"/>
  <c r="CJ1225" i="2" s="1"/>
  <c r="CH1225" i="2"/>
  <c r="BH746" i="2"/>
  <c r="BH747" i="2"/>
  <c r="CI562" i="2"/>
  <c r="CJ562" i="2" s="1"/>
  <c r="CH562" i="2"/>
  <c r="BE593" i="2"/>
  <c r="BE594" i="2"/>
  <c r="CI613" i="2"/>
  <c r="CJ613" i="2" s="1"/>
  <c r="CH613" i="2"/>
  <c r="BL676" i="2"/>
  <c r="BL675" i="2"/>
  <c r="BG681" i="2"/>
  <c r="BG682" i="2"/>
  <c r="BK684" i="2"/>
  <c r="BK685" i="2"/>
  <c r="CI692" i="2"/>
  <c r="CJ692" i="2" s="1"/>
  <c r="BC693" i="2"/>
  <c r="BC694" i="2"/>
  <c r="CH692" i="2"/>
  <c r="BF700" i="2"/>
  <c r="BJ678" i="2"/>
  <c r="BJ679" i="2"/>
  <c r="BF687" i="2"/>
  <c r="BF688" i="2"/>
  <c r="BH697" i="2"/>
  <c r="AZ706" i="2"/>
  <c r="AZ705" i="2"/>
  <c r="CI710" i="2"/>
  <c r="CJ710" i="2" s="1"/>
  <c r="AX711" i="2"/>
  <c r="AX712" i="2"/>
  <c r="CH710" i="2"/>
  <c r="CI720" i="2"/>
  <c r="CJ720" i="2" s="1"/>
  <c r="BC721" i="2"/>
  <c r="BC722" i="2"/>
  <c r="CH720" i="2"/>
  <c r="BJ724" i="2"/>
  <c r="BJ725" i="2"/>
  <c r="BH730" i="2"/>
  <c r="BH731" i="2"/>
  <c r="BJ737" i="2"/>
  <c r="BJ738" i="2"/>
  <c r="BM740" i="2"/>
  <c r="BM741" i="2"/>
  <c r="BK746" i="2"/>
  <c r="BK747" i="2"/>
  <c r="BM749" i="2"/>
  <c r="BM750" i="2"/>
  <c r="CI754" i="2"/>
  <c r="CJ754" i="2" s="1"/>
  <c r="BC756" i="2"/>
  <c r="BC755" i="2"/>
  <c r="CH754" i="2"/>
  <c r="BF737" i="2"/>
  <c r="BF738" i="2"/>
  <c r="BE756" i="2"/>
  <c r="BJ759" i="2"/>
  <c r="BH765" i="2"/>
  <c r="BA761" i="2"/>
  <c r="BA762" i="2"/>
  <c r="CB772" i="2"/>
  <c r="CI784" i="2"/>
  <c r="CJ784" i="2" s="1"/>
  <c r="AP785" i="2"/>
  <c r="AP786" i="2"/>
  <c r="CH784" i="2"/>
  <c r="AQ791" i="2"/>
  <c r="AQ792" i="2"/>
  <c r="AI800" i="2"/>
  <c r="AI801" i="2"/>
  <c r="AI815" i="2"/>
  <c r="AI816" i="2"/>
  <c r="BZ829" i="2"/>
  <c r="CI833" i="2"/>
  <c r="CJ833" i="2" s="1"/>
  <c r="CH833" i="2"/>
  <c r="BP834" i="2"/>
  <c r="BP835" i="2"/>
  <c r="CI839" i="2"/>
  <c r="CJ839" i="2" s="1"/>
  <c r="CH839" i="2"/>
  <c r="BP840" i="2"/>
  <c r="BP841" i="2"/>
  <c r="CI845" i="2"/>
  <c r="CJ845" i="2" s="1"/>
  <c r="CH845" i="2"/>
  <c r="BP846" i="2"/>
  <c r="BP847" i="2"/>
  <c r="BZ850" i="2"/>
  <c r="CI854" i="2"/>
  <c r="CJ854" i="2" s="1"/>
  <c r="CH854" i="2"/>
  <c r="BP856" i="2"/>
  <c r="BP855" i="2"/>
  <c r="BZ859" i="2"/>
  <c r="BQ828" i="2"/>
  <c r="BQ829" i="2"/>
  <c r="BV841" i="2"/>
  <c r="BV840" i="2"/>
  <c r="BQ852" i="2"/>
  <c r="BQ853" i="2"/>
  <c r="CI866" i="2"/>
  <c r="CJ866" i="2" s="1"/>
  <c r="CH866" i="2"/>
  <c r="BK867" i="2"/>
  <c r="BK868" i="2"/>
  <c r="BW865" i="2"/>
  <c r="BX868" i="2"/>
  <c r="BX867" i="2"/>
  <c r="BV874" i="2"/>
  <c r="BT879" i="2"/>
  <c r="BT880" i="2"/>
  <c r="BM873" i="2"/>
  <c r="BM874" i="2"/>
  <c r="BX883" i="2"/>
  <c r="BX884" i="2"/>
  <c r="BP893" i="2"/>
  <c r="BV898" i="2"/>
  <c r="BX900" i="2"/>
  <c r="BX901" i="2"/>
  <c r="BR907" i="2"/>
  <c r="BR906" i="2"/>
  <c r="BX909" i="2"/>
  <c r="BX910" i="2"/>
  <c r="BN915" i="2"/>
  <c r="BN916" i="2"/>
  <c r="BM886" i="2"/>
  <c r="BM887" i="2"/>
  <c r="BO890" i="2"/>
  <c r="BO891" i="2"/>
  <c r="BM912" i="2"/>
  <c r="BM913" i="2"/>
  <c r="BT921" i="2"/>
  <c r="BT922" i="2"/>
  <c r="BT927" i="2"/>
  <c r="BT928" i="2"/>
  <c r="BM924" i="2"/>
  <c r="BM925" i="2"/>
  <c r="BW834" i="2"/>
  <c r="BW835" i="2"/>
  <c r="CI942" i="2"/>
  <c r="CJ942" i="2" s="1"/>
  <c r="CH942" i="2"/>
  <c r="CI960" i="2"/>
  <c r="CJ960" i="2" s="1"/>
  <c r="CH960" i="2"/>
  <c r="BV992" i="2"/>
  <c r="BX1000" i="2"/>
  <c r="BM994" i="2"/>
  <c r="AR1007" i="2"/>
  <c r="AR1008" i="2"/>
  <c r="AR1010" i="2"/>
  <c r="AR1011" i="2"/>
  <c r="BD1016" i="2"/>
  <c r="BD1017" i="2"/>
  <c r="BE1028" i="2"/>
  <c r="BE1029" i="2"/>
  <c r="BJ1035" i="2"/>
  <c r="BU1042" i="2"/>
  <c r="BU1043" i="2"/>
  <c r="BZ1054" i="2"/>
  <c r="BZ1055" i="2"/>
  <c r="CI1069" i="2"/>
  <c r="CJ1069" i="2" s="1"/>
  <c r="CH1069" i="2"/>
  <c r="CI1176" i="2"/>
  <c r="CJ1176" i="2" s="1"/>
  <c r="CH1176" i="2"/>
  <c r="CI1093" i="2"/>
  <c r="CJ1093" i="2" s="1"/>
  <c r="CH1093" i="2"/>
  <c r="CH1108" i="2"/>
  <c r="CI1108" i="2"/>
  <c r="CJ1108" i="2" s="1"/>
  <c r="CH1230" i="2"/>
  <c r="CI1230" i="2"/>
  <c r="CJ1230" i="2" s="1"/>
  <c r="CH1161" i="2"/>
  <c r="CI1161" i="2"/>
  <c r="CJ1161" i="2" s="1"/>
  <c r="CH1066" i="2"/>
  <c r="CI1066" i="2"/>
  <c r="CJ1066" i="2" s="1"/>
  <c r="CI1087" i="2"/>
  <c r="CJ1087" i="2" s="1"/>
  <c r="CH1087" i="2"/>
  <c r="CI504" i="2"/>
  <c r="CJ504" i="2" s="1"/>
  <c r="AX505" i="2"/>
  <c r="AX506" i="2"/>
  <c r="CH504" i="2"/>
  <c r="BP682" i="2"/>
  <c r="BP681" i="2"/>
  <c r="BS849" i="2"/>
  <c r="BS850" i="2"/>
  <c r="BU891" i="2"/>
  <c r="CI984" i="2"/>
  <c r="CJ984" i="2" s="1"/>
  <c r="CH984" i="2"/>
  <c r="CH1137" i="2"/>
  <c r="CI1137" i="2"/>
  <c r="CJ1137" i="2" s="1"/>
  <c r="BH675" i="2"/>
  <c r="BH676" i="2"/>
  <c r="CI745" i="2"/>
  <c r="CJ745" i="2" s="1"/>
  <c r="BC746" i="2"/>
  <c r="BC747" i="2"/>
  <c r="CH745" i="2"/>
  <c r="CI492" i="2"/>
  <c r="CJ492" i="2" s="1"/>
  <c r="AX493" i="2"/>
  <c r="AX494" i="2"/>
  <c r="CH492" i="2"/>
  <c r="CI495" i="2"/>
  <c r="CJ495" i="2" s="1"/>
  <c r="AX496" i="2"/>
  <c r="AX497" i="2"/>
  <c r="CH495" i="2"/>
  <c r="AZ529" i="2"/>
  <c r="AZ530" i="2"/>
  <c r="CI543" i="2"/>
  <c r="CJ543" i="2" s="1"/>
  <c r="CH543" i="2"/>
  <c r="BF593" i="2"/>
  <c r="BF594" i="2"/>
  <c r="CI619" i="2"/>
  <c r="CJ619" i="2" s="1"/>
  <c r="CH619" i="2"/>
  <c r="CI637" i="2"/>
  <c r="CJ637" i="2" s="1"/>
  <c r="CH637" i="2"/>
  <c r="CI670" i="2"/>
  <c r="CJ670" i="2" s="1"/>
  <c r="CH670" i="2"/>
  <c r="BM675" i="2"/>
  <c r="BM676" i="2"/>
  <c r="BH681" i="2"/>
  <c r="BH682" i="2"/>
  <c r="BL684" i="2"/>
  <c r="BL685" i="2"/>
  <c r="BG693" i="2"/>
  <c r="BG694" i="2"/>
  <c r="BG699" i="2"/>
  <c r="BG700" i="2"/>
  <c r="BL678" i="2"/>
  <c r="BL679" i="2"/>
  <c r="BH687" i="2"/>
  <c r="BH688" i="2"/>
  <c r="BI697" i="2"/>
  <c r="BA705" i="2"/>
  <c r="BA706" i="2"/>
  <c r="AY711" i="2"/>
  <c r="AY712" i="2"/>
  <c r="BF721" i="2"/>
  <c r="BF722" i="2"/>
  <c r="BK724" i="2"/>
  <c r="BK725" i="2"/>
  <c r="BJ730" i="2"/>
  <c r="BJ731" i="2"/>
  <c r="BK737" i="2"/>
  <c r="BK738" i="2"/>
  <c r="BN741" i="2"/>
  <c r="BL747" i="2"/>
  <c r="BN750" i="2"/>
  <c r="BG756" i="2"/>
  <c r="BG755" i="2"/>
  <c r="BH737" i="2"/>
  <c r="BH738" i="2"/>
  <c r="BF756" i="2"/>
  <c r="BK758" i="2"/>
  <c r="BK759" i="2"/>
  <c r="BI765" i="2"/>
  <c r="BB761" i="2"/>
  <c r="BB762" i="2"/>
  <c r="CC772" i="2"/>
  <c r="AR785" i="2"/>
  <c r="AR786" i="2"/>
  <c r="AR792" i="2"/>
  <c r="AR791" i="2"/>
  <c r="AK800" i="2"/>
  <c r="AK801" i="2"/>
  <c r="AK815" i="2"/>
  <c r="AK816" i="2"/>
  <c r="CC822" i="2"/>
  <c r="CA829" i="2"/>
  <c r="BT835" i="2"/>
  <c r="BT834" i="2"/>
  <c r="BT840" i="2"/>
  <c r="BT841" i="2"/>
  <c r="BT846" i="2"/>
  <c r="BT847" i="2"/>
  <c r="CA850" i="2"/>
  <c r="CA849" i="2"/>
  <c r="BT855" i="2"/>
  <c r="BT856" i="2"/>
  <c r="CA859" i="2"/>
  <c r="BR828" i="2"/>
  <c r="BR829" i="2"/>
  <c r="BW840" i="2"/>
  <c r="BW841" i="2"/>
  <c r="BR852" i="2"/>
  <c r="BR853" i="2"/>
  <c r="CI869" i="2"/>
  <c r="CJ869" i="2" s="1"/>
  <c r="CH869" i="2"/>
  <c r="BK870" i="2"/>
  <c r="BK871" i="2"/>
  <c r="BX865" i="2"/>
  <c r="BX864" i="2"/>
  <c r="BP870" i="2"/>
  <c r="BP871" i="2"/>
  <c r="BW874" i="2"/>
  <c r="BU880" i="2"/>
  <c r="BL876" i="2"/>
  <c r="BL877" i="2"/>
  <c r="CI885" i="2"/>
  <c r="CJ885" i="2" s="1"/>
  <c r="CH885" i="2"/>
  <c r="BK886" i="2"/>
  <c r="BK887" i="2"/>
  <c r="BQ893" i="2"/>
  <c r="BW898" i="2"/>
  <c r="CI902" i="2"/>
  <c r="CJ902" i="2" s="1"/>
  <c r="BK903" i="2"/>
  <c r="BK904" i="2"/>
  <c r="CH902" i="2"/>
  <c r="BS906" i="2"/>
  <c r="BS907" i="2"/>
  <c r="CI911" i="2"/>
  <c r="CJ911" i="2" s="1"/>
  <c r="BK912" i="2"/>
  <c r="BK913" i="2"/>
  <c r="CH911" i="2"/>
  <c r="BO915" i="2"/>
  <c r="BO916" i="2"/>
  <c r="BN886" i="2"/>
  <c r="BN887" i="2"/>
  <c r="BL898" i="2"/>
  <c r="BL897" i="2"/>
  <c r="BU916" i="2"/>
  <c r="BU915" i="2"/>
  <c r="BU921" i="2"/>
  <c r="BU922" i="2"/>
  <c r="BU928" i="2"/>
  <c r="BN925" i="2"/>
  <c r="BN924" i="2"/>
  <c r="CI966" i="2"/>
  <c r="CJ966" i="2" s="1"/>
  <c r="CH966" i="2"/>
  <c r="BW992" i="2"/>
  <c r="CI1002" i="2"/>
  <c r="CJ1002" i="2" s="1"/>
  <c r="BK1003" i="2"/>
  <c r="CH1002" i="2"/>
  <c r="BN994" i="2"/>
  <c r="AS1007" i="2"/>
  <c r="AS1008" i="2"/>
  <c r="CI1012" i="2"/>
  <c r="CJ1012" i="2" s="1"/>
  <c r="AP1013" i="2"/>
  <c r="AP1014" i="2"/>
  <c r="CH1012" i="2"/>
  <c r="BE1016" i="2"/>
  <c r="BE1017" i="2"/>
  <c r="BF1028" i="2"/>
  <c r="BF1029" i="2"/>
  <c r="BK1034" i="2"/>
  <c r="BK1035" i="2"/>
  <c r="BV1042" i="2"/>
  <c r="BV1043" i="2"/>
  <c r="CI1053" i="2"/>
  <c r="CJ1053" i="2" s="1"/>
  <c r="BX1055" i="2"/>
  <c r="BX1054" i="2"/>
  <c r="CH1053" i="2"/>
  <c r="CH1134" i="2"/>
  <c r="CI1134" i="2"/>
  <c r="CJ1134" i="2" s="1"/>
  <c r="CH1180" i="2"/>
  <c r="CI1180" i="2"/>
  <c r="CJ1180" i="2" s="1"/>
  <c r="CI1126" i="2"/>
  <c r="CJ1126" i="2" s="1"/>
  <c r="CH1126" i="2"/>
  <c r="CI1171" i="2"/>
  <c r="CJ1171" i="2" s="1"/>
  <c r="CH1171" i="2"/>
  <c r="CH1216" i="2"/>
  <c r="CI1216" i="2"/>
  <c r="CJ1216" i="2" s="1"/>
  <c r="CH1106" i="2"/>
  <c r="CI1106" i="2"/>
  <c r="CJ1106" i="2" s="1"/>
  <c r="CH1085" i="2"/>
  <c r="CI1085" i="2"/>
  <c r="CJ1085" i="2" s="1"/>
  <c r="BF587" i="2"/>
  <c r="BF588" i="2"/>
  <c r="BJ693" i="2"/>
  <c r="BJ694" i="2"/>
  <c r="BC758" i="2"/>
  <c r="BC759" i="2"/>
  <c r="BW837" i="2"/>
  <c r="BW838" i="2"/>
  <c r="BO873" i="2"/>
  <c r="BO874" i="2"/>
  <c r="BU912" i="2"/>
  <c r="BU913" i="2"/>
  <c r="AT1010" i="2"/>
  <c r="AT1011" i="2"/>
  <c r="CH1213" i="2"/>
  <c r="CI1213" i="2"/>
  <c r="CJ1213" i="2" s="1"/>
  <c r="AY494" i="2"/>
  <c r="BG684" i="2"/>
  <c r="BG685" i="2"/>
  <c r="CI763" i="2"/>
  <c r="CJ763" i="2" s="1"/>
  <c r="AX764" i="2"/>
  <c r="AX765" i="2"/>
  <c r="CH763" i="2"/>
  <c r="AY529" i="2"/>
  <c r="AY530" i="2"/>
  <c r="AY497" i="2"/>
  <c r="CI592" i="2"/>
  <c r="CJ592" i="2" s="1"/>
  <c r="BC593" i="2"/>
  <c r="BC594" i="2"/>
  <c r="CH592" i="2"/>
  <c r="CI625" i="2"/>
  <c r="CJ625" i="2" s="1"/>
  <c r="CH625" i="2"/>
  <c r="BN675" i="2"/>
  <c r="BN676" i="2"/>
  <c r="BI681" i="2"/>
  <c r="BI682" i="2"/>
  <c r="BM684" i="2"/>
  <c r="BM685" i="2"/>
  <c r="BH694" i="2"/>
  <c r="BH693" i="2"/>
  <c r="BH700" i="2"/>
  <c r="BD684" i="2"/>
  <c r="BD685" i="2"/>
  <c r="BD690" i="2"/>
  <c r="BD691" i="2"/>
  <c r="BJ697" i="2"/>
  <c r="BB705" i="2"/>
  <c r="BB706" i="2"/>
  <c r="AZ711" i="2"/>
  <c r="AZ712" i="2"/>
  <c r="BG721" i="2"/>
  <c r="BG722" i="2"/>
  <c r="CI726" i="2"/>
  <c r="CJ726" i="2" s="1"/>
  <c r="BC727" i="2"/>
  <c r="BC728" i="2"/>
  <c r="CH726" i="2"/>
  <c r="BK730" i="2"/>
  <c r="BK731" i="2"/>
  <c r="BL738" i="2"/>
  <c r="BO740" i="2"/>
  <c r="BO741" i="2"/>
  <c r="BM747" i="2"/>
  <c r="BO750" i="2"/>
  <c r="BJ756" i="2"/>
  <c r="BJ755" i="2"/>
  <c r="BD741" i="2"/>
  <c r="BH756" i="2"/>
  <c r="BH755" i="2"/>
  <c r="CI760" i="2"/>
  <c r="CJ760" i="2" s="1"/>
  <c r="AX761" i="2"/>
  <c r="AX762" i="2"/>
  <c r="CH760" i="2"/>
  <c r="BJ765" i="2"/>
  <c r="AY764" i="2"/>
  <c r="AY765" i="2"/>
  <c r="BT775" i="2"/>
  <c r="BT776" i="2"/>
  <c r="AS785" i="2"/>
  <c r="AS786" i="2"/>
  <c r="AS791" i="2"/>
  <c r="AS792" i="2"/>
  <c r="AJ800" i="2"/>
  <c r="AJ801" i="2"/>
  <c r="AJ804" i="2"/>
  <c r="AJ803" i="2"/>
  <c r="CH824" i="2"/>
  <c r="CI824" i="2"/>
  <c r="CJ824" i="2" s="1"/>
  <c r="BP825" i="2"/>
  <c r="CB829" i="2"/>
  <c r="BX834" i="2"/>
  <c r="BX835" i="2"/>
  <c r="BX841" i="2"/>
  <c r="BX840" i="2"/>
  <c r="BW847" i="2"/>
  <c r="CB850" i="2"/>
  <c r="CB849" i="2"/>
  <c r="BV856" i="2"/>
  <c r="CB859" i="2"/>
  <c r="BS828" i="2"/>
  <c r="BS829" i="2"/>
  <c r="BQ855" i="2"/>
  <c r="BQ856" i="2"/>
  <c r="CI872" i="2"/>
  <c r="CJ872" i="2" s="1"/>
  <c r="CH872" i="2"/>
  <c r="BK874" i="2"/>
  <c r="BK873" i="2"/>
  <c r="BL864" i="2"/>
  <c r="BL865" i="2"/>
  <c r="BS870" i="2"/>
  <c r="BS871" i="2"/>
  <c r="BX873" i="2"/>
  <c r="BX874" i="2"/>
  <c r="BV880" i="2"/>
  <c r="BM877" i="2"/>
  <c r="BM876" i="2"/>
  <c r="BP886" i="2"/>
  <c r="BP887" i="2"/>
  <c r="BR893" i="2"/>
  <c r="BX897" i="2"/>
  <c r="BX898" i="2"/>
  <c r="BP904" i="2"/>
  <c r="BP903" i="2"/>
  <c r="BT906" i="2"/>
  <c r="BT907" i="2"/>
  <c r="BN912" i="2"/>
  <c r="BN913" i="2"/>
  <c r="BP915" i="2"/>
  <c r="BP916" i="2"/>
  <c r="BO886" i="2"/>
  <c r="BO887" i="2"/>
  <c r="BM897" i="2"/>
  <c r="BM898" i="2"/>
  <c r="BV916" i="2"/>
  <c r="BV922" i="2"/>
  <c r="BV928" i="2"/>
  <c r="BO924" i="2"/>
  <c r="BO925" i="2"/>
  <c r="BX991" i="2"/>
  <c r="BX992" i="2"/>
  <c r="BT997" i="2"/>
  <c r="BP1003" i="2"/>
  <c r="BO994" i="2"/>
  <c r="AT1008" i="2"/>
  <c r="AT1007" i="2"/>
  <c r="AR1014" i="2"/>
  <c r="BF1016" i="2"/>
  <c r="BF1017" i="2"/>
  <c r="BG1028" i="2"/>
  <c r="BG1029" i="2"/>
  <c r="CI1036" i="2"/>
  <c r="CJ1036" i="2" s="1"/>
  <c r="BC1037" i="2"/>
  <c r="BC1038" i="2"/>
  <c r="CH1036" i="2"/>
  <c r="BW1042" i="2"/>
  <c r="BW1043" i="2"/>
  <c r="BX1051" i="2"/>
  <c r="BX1052" i="2"/>
  <c r="CH1133" i="2"/>
  <c r="CI1133" i="2"/>
  <c r="CJ1133" i="2" s="1"/>
  <c r="CH1179" i="2"/>
  <c r="CI1179" i="2"/>
  <c r="CJ1179" i="2" s="1"/>
  <c r="CI1127" i="2"/>
  <c r="CJ1127" i="2" s="1"/>
  <c r="CH1127" i="2"/>
  <c r="CI1170" i="2"/>
  <c r="CJ1170" i="2" s="1"/>
  <c r="CH1170" i="2"/>
  <c r="CI1215" i="2"/>
  <c r="CJ1215" i="2" s="1"/>
  <c r="CH1215" i="2"/>
  <c r="CI1105" i="2"/>
  <c r="CJ1105" i="2" s="1"/>
  <c r="CH1105" i="2"/>
  <c r="CH1084" i="2"/>
  <c r="CI1084" i="2"/>
  <c r="CJ1084" i="2" s="1"/>
  <c r="BJ728" i="2"/>
  <c r="CI808" i="2"/>
  <c r="CJ808" i="2" s="1"/>
  <c r="AG809" i="2"/>
  <c r="AG810" i="2"/>
  <c r="CH808" i="2"/>
  <c r="BQ868" i="2"/>
  <c r="BQ927" i="2"/>
  <c r="BQ928" i="2"/>
  <c r="BN696" i="2"/>
  <c r="BN697" i="2"/>
  <c r="BJ768" i="2"/>
  <c r="AZ497" i="2"/>
  <c r="CI510" i="2"/>
  <c r="CJ510" i="2" s="1"/>
  <c r="CH510" i="2"/>
  <c r="CI522" i="2"/>
  <c r="CJ522" i="2" s="1"/>
  <c r="CH522" i="2"/>
  <c r="CI571" i="2"/>
  <c r="CJ571" i="2" s="1"/>
  <c r="CH571" i="2"/>
  <c r="BD584" i="2"/>
  <c r="BD585" i="2"/>
  <c r="BD596" i="2"/>
  <c r="BD597" i="2"/>
  <c r="BO675" i="2"/>
  <c r="BO676" i="2"/>
  <c r="BJ681" i="2"/>
  <c r="BJ682" i="2"/>
  <c r="BN684" i="2"/>
  <c r="BN685" i="2"/>
  <c r="BK693" i="2"/>
  <c r="BK694" i="2"/>
  <c r="BI700" i="2"/>
  <c r="BE684" i="2"/>
  <c r="BE685" i="2"/>
  <c r="BE690" i="2"/>
  <c r="BE691" i="2"/>
  <c r="BD699" i="2"/>
  <c r="BD700" i="2"/>
  <c r="BC705" i="2"/>
  <c r="BC706" i="2"/>
  <c r="BA711" i="2"/>
  <c r="BA712" i="2"/>
  <c r="CI716" i="2"/>
  <c r="CJ716" i="2" s="1"/>
  <c r="AX717" i="2"/>
  <c r="AX718" i="2"/>
  <c r="CH716" i="2"/>
  <c r="BH722" i="2"/>
  <c r="BD727" i="2"/>
  <c r="BD728" i="2"/>
  <c r="BI730" i="2"/>
  <c r="BI731" i="2"/>
  <c r="BM738" i="2"/>
  <c r="BP740" i="2"/>
  <c r="BP741" i="2"/>
  <c r="BN747" i="2"/>
  <c r="BP749" i="2"/>
  <c r="BP750" i="2"/>
  <c r="BK756" i="2"/>
  <c r="BK755" i="2"/>
  <c r="BD744" i="2"/>
  <c r="BI756" i="2"/>
  <c r="BC762" i="2"/>
  <c r="BC761" i="2"/>
  <c r="BK764" i="2"/>
  <c r="BK765" i="2"/>
  <c r="AZ764" i="2"/>
  <c r="AZ765" i="2"/>
  <c r="BW775" i="2"/>
  <c r="BW776" i="2"/>
  <c r="AT785" i="2"/>
  <c r="AT786" i="2"/>
  <c r="AT791" i="2"/>
  <c r="AT792" i="2"/>
  <c r="CI802" i="2"/>
  <c r="CJ802" i="2" s="1"/>
  <c r="AG804" i="2"/>
  <c r="AG803" i="2"/>
  <c r="CH802" i="2"/>
  <c r="AJ807" i="2"/>
  <c r="AJ806" i="2"/>
  <c r="BT825" i="2"/>
  <c r="CC829" i="2"/>
  <c r="CC828" i="2"/>
  <c r="BY834" i="2"/>
  <c r="BY835" i="2"/>
  <c r="BY840" i="2"/>
  <c r="BY841" i="2"/>
  <c r="BX846" i="2"/>
  <c r="BX847" i="2"/>
  <c r="CC849" i="2"/>
  <c r="CC850" i="2"/>
  <c r="BW856" i="2"/>
  <c r="CC858" i="2"/>
  <c r="CC859" i="2"/>
  <c r="BU828" i="2"/>
  <c r="BU829" i="2"/>
  <c r="BR856" i="2"/>
  <c r="BR855" i="2"/>
  <c r="CI875" i="2"/>
  <c r="CJ875" i="2" s="1"/>
  <c r="CH875" i="2"/>
  <c r="BK876" i="2"/>
  <c r="BK877" i="2"/>
  <c r="BM864" i="2"/>
  <c r="BM865" i="2"/>
  <c r="BT870" i="2"/>
  <c r="BT871" i="2"/>
  <c r="BP877" i="2"/>
  <c r="BP876" i="2"/>
  <c r="BW880" i="2"/>
  <c r="BN877" i="2"/>
  <c r="BN876" i="2"/>
  <c r="BQ887" i="2"/>
  <c r="BS893" i="2"/>
  <c r="CI899" i="2"/>
  <c r="CJ899" i="2" s="1"/>
  <c r="BK901" i="2"/>
  <c r="BK900" i="2"/>
  <c r="CH899" i="2"/>
  <c r="BQ904" i="2"/>
  <c r="BU906" i="2"/>
  <c r="BU907" i="2"/>
  <c r="BO912" i="2"/>
  <c r="BO913" i="2"/>
  <c r="BQ915" i="2"/>
  <c r="BQ916" i="2"/>
  <c r="CI889" i="2"/>
  <c r="CJ889" i="2" s="1"/>
  <c r="BK890" i="2"/>
  <c r="BK891" i="2"/>
  <c r="CH889" i="2"/>
  <c r="BN897" i="2"/>
  <c r="BN898" i="2"/>
  <c r="CI917" i="2"/>
  <c r="CJ917" i="2" s="1"/>
  <c r="BK918" i="2"/>
  <c r="BK919" i="2"/>
  <c r="CH917" i="2"/>
  <c r="BW922" i="2"/>
  <c r="BW928" i="2"/>
  <c r="BR925" i="2"/>
  <c r="CI993" i="2"/>
  <c r="CJ993" i="2" s="1"/>
  <c r="BK994" i="2"/>
  <c r="CH993" i="2"/>
  <c r="BQ1003" i="2"/>
  <c r="BL997" i="2"/>
  <c r="AU1007" i="2"/>
  <c r="AU1008" i="2"/>
  <c r="AS1013" i="2"/>
  <c r="AS1014" i="2"/>
  <c r="BG1016" i="2"/>
  <c r="BG1017" i="2"/>
  <c r="CI1030" i="2"/>
  <c r="CJ1030" i="2" s="1"/>
  <c r="BC1031" i="2"/>
  <c r="BC1032" i="2"/>
  <c r="CH1030" i="2"/>
  <c r="BD1037" i="2"/>
  <c r="BD1038" i="2"/>
  <c r="BX1042" i="2"/>
  <c r="BX1043" i="2"/>
  <c r="BW1052" i="2"/>
  <c r="BW1051" i="2"/>
  <c r="CI1195" i="2"/>
  <c r="CJ1195" i="2" s="1"/>
  <c r="CH1195" i="2"/>
  <c r="CI1185" i="2"/>
  <c r="CJ1185" i="2" s="1"/>
  <c r="CH1185" i="2"/>
  <c r="CI1183" i="2"/>
  <c r="CJ1183" i="2" s="1"/>
  <c r="CH1183" i="2"/>
  <c r="CI1058" i="2"/>
  <c r="CJ1058" i="2" s="1"/>
  <c r="CH1058" i="2"/>
  <c r="CI1240" i="2"/>
  <c r="CJ1240" i="2" s="1"/>
  <c r="CH1240" i="2"/>
  <c r="BF599" i="2"/>
  <c r="BF600" i="2"/>
  <c r="BO699" i="2"/>
  <c r="BO700" i="2"/>
  <c r="BF749" i="2"/>
  <c r="BF750" i="2"/>
  <c r="CC825" i="2"/>
  <c r="BV877" i="2"/>
  <c r="CI936" i="2"/>
  <c r="CJ936" i="2" s="1"/>
  <c r="CH936" i="2"/>
  <c r="BE590" i="2"/>
  <c r="BE591" i="2"/>
  <c r="BN693" i="2"/>
  <c r="BN694" i="2"/>
  <c r="CI501" i="2"/>
  <c r="CJ501" i="2" s="1"/>
  <c r="AX502" i="2"/>
  <c r="AX503" i="2"/>
  <c r="CH501" i="2"/>
  <c r="CI498" i="2"/>
  <c r="CJ498" i="2" s="1"/>
  <c r="AX499" i="2"/>
  <c r="AX500" i="2"/>
  <c r="CH498" i="2"/>
  <c r="CI537" i="2"/>
  <c r="CJ537" i="2" s="1"/>
  <c r="CH537" i="2"/>
  <c r="CI559" i="2"/>
  <c r="CJ559" i="2" s="1"/>
  <c r="CH559" i="2"/>
  <c r="CI583" i="2"/>
  <c r="CJ583" i="2" s="1"/>
  <c r="BC584" i="2"/>
  <c r="BC585" i="2"/>
  <c r="CH583" i="2"/>
  <c r="CI601" i="2"/>
  <c r="CJ601" i="2" s="1"/>
  <c r="BC602" i="2"/>
  <c r="BC603" i="2"/>
  <c r="CH601" i="2"/>
  <c r="BE584" i="2"/>
  <c r="BE585" i="2"/>
  <c r="BE596" i="2"/>
  <c r="BE597" i="2"/>
  <c r="CI655" i="2"/>
  <c r="CJ655" i="2" s="1"/>
  <c r="CH655" i="2"/>
  <c r="BP675" i="2"/>
  <c r="BP676" i="2"/>
  <c r="BK681" i="2"/>
  <c r="BK682" i="2"/>
  <c r="BO684" i="2"/>
  <c r="BO685" i="2"/>
  <c r="BL693" i="2"/>
  <c r="BL694" i="2"/>
  <c r="BJ700" i="2"/>
  <c r="CI686" i="2"/>
  <c r="CJ686" i="2" s="1"/>
  <c r="BC687" i="2"/>
  <c r="BC688" i="2"/>
  <c r="CH686" i="2"/>
  <c r="BF691" i="2"/>
  <c r="BF690" i="2"/>
  <c r="BE699" i="2"/>
  <c r="BE700" i="2"/>
  <c r="BD705" i="2"/>
  <c r="BD706" i="2"/>
  <c r="BB711" i="2"/>
  <c r="BB712" i="2"/>
  <c r="BC717" i="2"/>
  <c r="BC718" i="2"/>
  <c r="BI722" i="2"/>
  <c r="BE727" i="2"/>
  <c r="BE728" i="2"/>
  <c r="BN737" i="2"/>
  <c r="BN738" i="2"/>
  <c r="CI742" i="2"/>
  <c r="CJ742" i="2" s="1"/>
  <c r="BC743" i="2"/>
  <c r="BC744" i="2"/>
  <c r="CH742" i="2"/>
  <c r="BO747" i="2"/>
  <c r="CI751" i="2"/>
  <c r="CJ751" i="2" s="1"/>
  <c r="BC752" i="2"/>
  <c r="BC753" i="2"/>
  <c r="CH751" i="2"/>
  <c r="BL756" i="2"/>
  <c r="BL755" i="2"/>
  <c r="BE744" i="2"/>
  <c r="CI757" i="2"/>
  <c r="CJ757" i="2" s="1"/>
  <c r="AX759" i="2"/>
  <c r="AX758" i="2"/>
  <c r="CH757" i="2"/>
  <c r="BD762" i="2"/>
  <c r="CI766" i="2"/>
  <c r="CJ766" i="2" s="1"/>
  <c r="AX767" i="2"/>
  <c r="AX768" i="2"/>
  <c r="CH766" i="2"/>
  <c r="BA764" i="2"/>
  <c r="BA765" i="2"/>
  <c r="BX775" i="2"/>
  <c r="BX776" i="2"/>
  <c r="AQ782" i="2"/>
  <c r="AQ783" i="2"/>
  <c r="CI793" i="2"/>
  <c r="CJ793" i="2" s="1"/>
  <c r="AP794" i="2"/>
  <c r="AP795" i="2"/>
  <c r="CH793" i="2"/>
  <c r="AK803" i="2"/>
  <c r="AK804" i="2"/>
  <c r="AJ809" i="2"/>
  <c r="AJ810" i="2"/>
  <c r="BX825" i="2"/>
  <c r="CI830" i="2"/>
  <c r="CJ830" i="2" s="1"/>
  <c r="CH830" i="2"/>
  <c r="BP832" i="2"/>
  <c r="BP831" i="2"/>
  <c r="BZ834" i="2"/>
  <c r="BZ835" i="2"/>
  <c r="BZ840" i="2"/>
  <c r="BZ841" i="2"/>
  <c r="BZ847" i="2"/>
  <c r="CI851" i="2"/>
  <c r="CJ851" i="2" s="1"/>
  <c r="CH851" i="2"/>
  <c r="BP853" i="2"/>
  <c r="BP852" i="2"/>
  <c r="BX855" i="2"/>
  <c r="BX856" i="2"/>
  <c r="BQ831" i="2"/>
  <c r="BQ832" i="2"/>
  <c r="BS855" i="2"/>
  <c r="BS856" i="2"/>
  <c r="CI878" i="2"/>
  <c r="CJ878" i="2" s="1"/>
  <c r="CH878" i="2"/>
  <c r="BK879" i="2"/>
  <c r="BK880" i="2"/>
  <c r="BN864" i="2"/>
  <c r="BN865" i="2"/>
  <c r="BU870" i="2"/>
  <c r="BU871" i="2"/>
  <c r="BQ877" i="2"/>
  <c r="BX879" i="2"/>
  <c r="BX880" i="2"/>
  <c r="BO876" i="2"/>
  <c r="BO877" i="2"/>
  <c r="BR887" i="2"/>
  <c r="BT893" i="2"/>
  <c r="BL901" i="2"/>
  <c r="BL900" i="2"/>
  <c r="BR904" i="2"/>
  <c r="BV907" i="2"/>
  <c r="BP912" i="2"/>
  <c r="BP913" i="2"/>
  <c r="BR916" i="2"/>
  <c r="BP890" i="2"/>
  <c r="BP891" i="2"/>
  <c r="BO897" i="2"/>
  <c r="BO898" i="2"/>
  <c r="BP918" i="2"/>
  <c r="BP919" i="2"/>
  <c r="BX921" i="2"/>
  <c r="BX922" i="2"/>
  <c r="BX927" i="2"/>
  <c r="BX928" i="2"/>
  <c r="BQ924" i="2"/>
  <c r="BQ925" i="2"/>
  <c r="BP994" i="2"/>
  <c r="BR1003" i="2"/>
  <c r="BM997" i="2"/>
  <c r="AV1007" i="2"/>
  <c r="AV1008" i="2"/>
  <c r="AT1013" i="2"/>
  <c r="AT1014" i="2"/>
  <c r="CI1018" i="2"/>
  <c r="CJ1018" i="2" s="1"/>
  <c r="BC1020" i="2"/>
  <c r="BC1019" i="2"/>
  <c r="CH1018" i="2"/>
  <c r="BE1031" i="2"/>
  <c r="BE1032" i="2"/>
  <c r="BE1038" i="2"/>
  <c r="CI1044" i="2"/>
  <c r="CJ1044" i="2" s="1"/>
  <c r="BT1045" i="2"/>
  <c r="BT1046" i="2"/>
  <c r="CH1044" i="2"/>
  <c r="CI1050" i="2"/>
  <c r="CJ1050" i="2" s="1"/>
  <c r="BT1051" i="2"/>
  <c r="BT1052" i="2"/>
  <c r="CH1050" i="2"/>
  <c r="CI1194" i="2"/>
  <c r="CJ1194" i="2" s="1"/>
  <c r="CH1194" i="2"/>
  <c r="CH1186" i="2"/>
  <c r="CI1186" i="2"/>
  <c r="CJ1186" i="2" s="1"/>
  <c r="CI1182" i="2"/>
  <c r="CJ1182" i="2" s="1"/>
  <c r="CH1182" i="2"/>
  <c r="CH1057" i="2"/>
  <c r="CI1057" i="2"/>
  <c r="CJ1057" i="2" s="1"/>
  <c r="CH1239" i="2"/>
  <c r="CI1239" i="2"/>
  <c r="CJ1239" i="2" s="1"/>
  <c r="CI628" i="2"/>
  <c r="CJ628" i="2" s="1"/>
  <c r="CH628" i="2"/>
  <c r="BN679" i="2"/>
  <c r="BN678" i="2"/>
  <c r="BD746" i="2"/>
  <c r="BD747" i="2"/>
  <c r="CC855" i="2"/>
  <c r="CC856" i="2"/>
  <c r="BU919" i="2"/>
  <c r="BN1000" i="2"/>
  <c r="BO688" i="2"/>
  <c r="BM752" i="2"/>
  <c r="BM753" i="2"/>
  <c r="AY503" i="2"/>
  <c r="AY502" i="2"/>
  <c r="AY500" i="2"/>
  <c r="CI549" i="2"/>
  <c r="CJ549" i="2" s="1"/>
  <c r="CH549" i="2"/>
  <c r="CI610" i="2"/>
  <c r="CJ610" i="2" s="1"/>
  <c r="BC611" i="2"/>
  <c r="BC612" i="2"/>
  <c r="CH610" i="2"/>
  <c r="BF584" i="2"/>
  <c r="BF585" i="2"/>
  <c r="BD599" i="2"/>
  <c r="BD600" i="2"/>
  <c r="CI646" i="2"/>
  <c r="CJ646" i="2" s="1"/>
  <c r="CH646" i="2"/>
  <c r="CI667" i="2"/>
  <c r="CJ667" i="2" s="1"/>
  <c r="CH667" i="2"/>
  <c r="CI677" i="2"/>
  <c r="CJ677" i="2" s="1"/>
  <c r="BC678" i="2"/>
  <c r="BC679" i="2"/>
  <c r="CH677" i="2"/>
  <c r="BL681" i="2"/>
  <c r="BL682" i="2"/>
  <c r="BP684" i="2"/>
  <c r="BP685" i="2"/>
  <c r="BO693" i="2"/>
  <c r="BO694" i="2"/>
  <c r="BK699" i="2"/>
  <c r="BK700" i="2"/>
  <c r="BG687" i="2"/>
  <c r="BG688" i="2"/>
  <c r="BI691" i="2"/>
  <c r="CI701" i="2"/>
  <c r="CJ701" i="2" s="1"/>
  <c r="BC702" i="2"/>
  <c r="BC703" i="2"/>
  <c r="CH701" i="2"/>
  <c r="BE705" i="2"/>
  <c r="BE706" i="2"/>
  <c r="BC711" i="2"/>
  <c r="BC712" i="2"/>
  <c r="BD717" i="2"/>
  <c r="BD718" i="2"/>
  <c r="BJ722" i="2"/>
  <c r="BJ721" i="2"/>
  <c r="BF728" i="2"/>
  <c r="BO737" i="2"/>
  <c r="BO738" i="2"/>
  <c r="BG743" i="2"/>
  <c r="BG744" i="2"/>
  <c r="BP746" i="2"/>
  <c r="BP747" i="2"/>
  <c r="BF753" i="2"/>
  <c r="BM756" i="2"/>
  <c r="BM755" i="2"/>
  <c r="BF744" i="2"/>
  <c r="AY758" i="2"/>
  <c r="AY759" i="2"/>
  <c r="BE762" i="2"/>
  <c r="BC767" i="2"/>
  <c r="BC768" i="2"/>
  <c r="BB765" i="2"/>
  <c r="BB764" i="2"/>
  <c r="BU775" i="2"/>
  <c r="BU776" i="2"/>
  <c r="AQ785" i="2"/>
  <c r="AQ786" i="2"/>
  <c r="AS794" i="2"/>
  <c r="AS795" i="2"/>
  <c r="CI805" i="2"/>
  <c r="CJ805" i="2" s="1"/>
  <c r="AG806" i="2"/>
  <c r="AG807" i="2"/>
  <c r="CH805" i="2"/>
  <c r="AJ812" i="2"/>
  <c r="AJ813" i="2"/>
  <c r="BY825" i="2"/>
  <c r="BS831" i="2"/>
  <c r="BS832" i="2"/>
  <c r="CA835" i="2"/>
  <c r="CA841" i="2"/>
  <c r="CA847" i="2"/>
  <c r="BS852" i="2"/>
  <c r="BS853" i="2"/>
  <c r="BY856" i="2"/>
  <c r="BR832" i="2"/>
  <c r="BR831" i="2"/>
  <c r="BU855" i="2"/>
  <c r="BU856" i="2"/>
  <c r="BL861" i="2"/>
  <c r="BL862" i="2"/>
  <c r="BO864" i="2"/>
  <c r="BO865" i="2"/>
  <c r="BV871" i="2"/>
  <c r="BR877" i="2"/>
  <c r="BL867" i="2"/>
  <c r="BL868" i="2"/>
  <c r="BL879" i="2"/>
  <c r="BL880" i="2"/>
  <c r="BS887" i="2"/>
  <c r="BU893" i="2"/>
  <c r="BM900" i="2"/>
  <c r="BM901" i="2"/>
  <c r="BS904" i="2"/>
  <c r="BW907" i="2"/>
  <c r="BQ912" i="2"/>
  <c r="BQ913" i="2"/>
  <c r="BS916" i="2"/>
  <c r="BQ891" i="2"/>
  <c r="BO903" i="2"/>
  <c r="BO904" i="2"/>
  <c r="BQ919" i="2"/>
  <c r="CI923" i="2"/>
  <c r="CJ923" i="2" s="1"/>
  <c r="BK925" i="2"/>
  <c r="BK924" i="2"/>
  <c r="CH923" i="2"/>
  <c r="BL918" i="2"/>
  <c r="BL919" i="2"/>
  <c r="BL927" i="2"/>
  <c r="BL928" i="2"/>
  <c r="BQ994" i="2"/>
  <c r="BN997" i="2"/>
  <c r="AW1008" i="2"/>
  <c r="AU1013" i="2"/>
  <c r="AU1014" i="2"/>
  <c r="BD1019" i="2"/>
  <c r="BD1020" i="2"/>
  <c r="BF1031" i="2"/>
  <c r="BF1032" i="2"/>
  <c r="BF1037" i="2"/>
  <c r="BF1038" i="2"/>
  <c r="BU1045" i="2"/>
  <c r="BU1046" i="2"/>
  <c r="BY1054" i="2"/>
  <c r="BY1055" i="2"/>
  <c r="CH1204" i="2"/>
  <c r="CI1204" i="2"/>
  <c r="CJ1204" i="2" s="1"/>
  <c r="CI1130" i="2"/>
  <c r="CJ1130" i="2" s="1"/>
  <c r="CH1130" i="2"/>
  <c r="CH1118" i="2"/>
  <c r="CI1118" i="2"/>
  <c r="CJ1118" i="2" s="1"/>
  <c r="CH1082" i="2"/>
  <c r="CI1082" i="2"/>
  <c r="CJ1082" i="2" s="1"/>
  <c r="CH1234" i="2"/>
  <c r="CI1234" i="2"/>
  <c r="CJ1234" i="2" s="1"/>
  <c r="CI1201" i="2"/>
  <c r="CJ1201" i="2" s="1"/>
  <c r="CH1201" i="2"/>
  <c r="CH1120" i="2"/>
  <c r="CI1120" i="2"/>
  <c r="CJ1120" i="2" s="1"/>
  <c r="CH1091" i="2"/>
  <c r="CI1091" i="2"/>
  <c r="CJ1091" i="2" s="1"/>
  <c r="CI1237" i="2"/>
  <c r="CJ1237" i="2" s="1"/>
  <c r="CH1237" i="2"/>
  <c r="CI1219" i="2"/>
  <c r="CJ1219" i="2" s="1"/>
  <c r="CH1219" i="2"/>
  <c r="CI1124" i="2"/>
  <c r="CJ1124" i="2" s="1"/>
  <c r="CH1124" i="2"/>
  <c r="CI1097" i="2"/>
  <c r="CJ1097" i="2" s="1"/>
  <c r="CH1097" i="2"/>
  <c r="CH1064" i="2"/>
  <c r="CI1064" i="2"/>
  <c r="CJ1064" i="2" s="1"/>
  <c r="BJ703" i="2"/>
  <c r="BI762" i="2"/>
  <c r="CI882" i="2"/>
  <c r="CJ882" i="2" s="1"/>
  <c r="CH882" i="2"/>
  <c r="BK883" i="2"/>
  <c r="BK884" i="2"/>
  <c r="CI1021" i="2"/>
  <c r="CJ1021" i="2" s="1"/>
  <c r="BC1022" i="2"/>
  <c r="BC1023" i="2"/>
  <c r="CH1021" i="2"/>
  <c r="CH1198" i="2"/>
  <c r="CI1198" i="2"/>
  <c r="CJ1198" i="2" s="1"/>
  <c r="CI525" i="2"/>
  <c r="CJ525" i="2" s="1"/>
  <c r="AX526" i="2"/>
  <c r="AX527" i="2"/>
  <c r="CH525" i="2"/>
  <c r="BE702" i="2"/>
  <c r="BE703" i="2"/>
  <c r="BI749" i="2"/>
  <c r="BI750" i="2"/>
  <c r="CI546" i="2"/>
  <c r="CJ546" i="2" s="1"/>
  <c r="CH546" i="2"/>
  <c r="AZ500" i="2"/>
  <c r="CI513" i="2"/>
  <c r="CJ513" i="2" s="1"/>
  <c r="CH513" i="2"/>
  <c r="CI528" i="2"/>
  <c r="CJ528" i="2" s="1"/>
  <c r="AX529" i="2"/>
  <c r="AX530" i="2"/>
  <c r="CH528" i="2"/>
  <c r="CI534" i="2"/>
  <c r="CJ534" i="2" s="1"/>
  <c r="AX535" i="2"/>
  <c r="AX536" i="2"/>
  <c r="CH534" i="2"/>
  <c r="CI556" i="2"/>
  <c r="CJ556" i="2" s="1"/>
  <c r="CH556" i="2"/>
  <c r="BD611" i="2"/>
  <c r="BD612" i="2"/>
  <c r="BE600" i="2"/>
  <c r="BE599" i="2"/>
  <c r="BG678" i="2"/>
  <c r="BG679" i="2"/>
  <c r="BM681" i="2"/>
  <c r="BM682" i="2"/>
  <c r="CI689" i="2"/>
  <c r="CJ689" i="2" s="1"/>
  <c r="BC690" i="2"/>
  <c r="BC691" i="2"/>
  <c r="CH689" i="2"/>
  <c r="BP693" i="2"/>
  <c r="BP694" i="2"/>
  <c r="BL700" i="2"/>
  <c r="BI687" i="2"/>
  <c r="BI688" i="2"/>
  <c r="BD693" i="2"/>
  <c r="BD694" i="2"/>
  <c r="BG702" i="2"/>
  <c r="BG703" i="2"/>
  <c r="BF705" i="2"/>
  <c r="BF706" i="2"/>
  <c r="BD712" i="2"/>
  <c r="BD711" i="2"/>
  <c r="BF717" i="2"/>
  <c r="BF718" i="2"/>
  <c r="BK721" i="2"/>
  <c r="BK722" i="2"/>
  <c r="BG727" i="2"/>
  <c r="BG728" i="2"/>
  <c r="BP737" i="2"/>
  <c r="BP738" i="2"/>
  <c r="BH744" i="2"/>
  <c r="BH743" i="2"/>
  <c r="CI748" i="2"/>
  <c r="CJ748" i="2" s="1"/>
  <c r="BC749" i="2"/>
  <c r="BC750" i="2"/>
  <c r="CH748" i="2"/>
  <c r="BG752" i="2"/>
  <c r="BG753" i="2"/>
  <c r="BN756" i="2"/>
  <c r="BN755" i="2"/>
  <c r="BI744" i="2"/>
  <c r="AZ758" i="2"/>
  <c r="AZ759" i="2"/>
  <c r="BF762" i="2"/>
  <c r="BD767" i="2"/>
  <c r="BD768" i="2"/>
  <c r="BD765" i="2"/>
  <c r="BV775" i="2"/>
  <c r="BV776" i="2"/>
  <c r="AT795" i="2"/>
  <c r="AT794" i="2"/>
  <c r="AH806" i="2"/>
  <c r="AH807" i="2"/>
  <c r="AJ815" i="2"/>
  <c r="AJ816" i="2"/>
  <c r="BZ825" i="2"/>
  <c r="BT831" i="2"/>
  <c r="BT832" i="2"/>
  <c r="CB835" i="2"/>
  <c r="CB841" i="2"/>
  <c r="CB847" i="2"/>
  <c r="BT852" i="2"/>
  <c r="BT853" i="2"/>
  <c r="BZ856" i="2"/>
  <c r="BQ822" i="2"/>
  <c r="CI836" i="2"/>
  <c r="CJ836" i="2" s="1"/>
  <c r="CH836" i="2"/>
  <c r="BP837" i="2"/>
  <c r="BP838" i="2"/>
  <c r="BQ859" i="2"/>
  <c r="BQ858" i="2"/>
  <c r="BM861" i="2"/>
  <c r="BM862" i="2"/>
  <c r="BR864" i="2"/>
  <c r="BR865" i="2"/>
  <c r="BW871" i="2"/>
  <c r="BS877" i="2"/>
  <c r="BM867" i="2"/>
  <c r="BM868" i="2"/>
  <c r="BM879" i="2"/>
  <c r="BM880" i="2"/>
  <c r="BT887" i="2"/>
  <c r="BT886" i="2"/>
  <c r="BV893" i="2"/>
  <c r="BN901" i="2"/>
  <c r="BN900" i="2"/>
  <c r="BT903" i="2"/>
  <c r="BT904" i="2"/>
  <c r="BX906" i="2"/>
  <c r="BX907" i="2"/>
  <c r="BR912" i="2"/>
  <c r="BR913" i="2"/>
  <c r="BT915" i="2"/>
  <c r="BT916" i="2"/>
  <c r="BR891" i="2"/>
  <c r="BL903" i="2"/>
  <c r="BL904" i="2"/>
  <c r="BR919" i="2"/>
  <c r="BP924" i="2"/>
  <c r="BP925" i="2"/>
  <c r="BM918" i="2"/>
  <c r="BM919" i="2"/>
  <c r="BM928" i="2"/>
  <c r="BM927" i="2"/>
  <c r="CI939" i="2"/>
  <c r="CJ939" i="2" s="1"/>
  <c r="CH939" i="2"/>
  <c r="CI948" i="2"/>
  <c r="CJ948" i="2" s="1"/>
  <c r="CH948" i="2"/>
  <c r="BR994" i="2"/>
  <c r="BX997" i="2"/>
  <c r="BT1003" i="2"/>
  <c r="BO997" i="2"/>
  <c r="AX1007" i="2"/>
  <c r="AX1008" i="2"/>
  <c r="AV1013" i="2"/>
  <c r="AV1014" i="2"/>
  <c r="BE1019" i="2"/>
  <c r="BE1020" i="2"/>
  <c r="BG1031" i="2"/>
  <c r="BG1032" i="2"/>
  <c r="BG1037" i="2"/>
  <c r="BG1038" i="2"/>
  <c r="BV1045" i="2"/>
  <c r="BV1046" i="2"/>
  <c r="CH1203" i="2"/>
  <c r="CI1203" i="2"/>
  <c r="CJ1203" i="2" s="1"/>
  <c r="CI1129" i="2"/>
  <c r="CJ1129" i="2" s="1"/>
  <c r="CH1129" i="2"/>
  <c r="CI1117" i="2"/>
  <c r="CJ1117" i="2" s="1"/>
  <c r="CH1117" i="2"/>
  <c r="CI1081" i="2"/>
  <c r="CJ1081" i="2" s="1"/>
  <c r="CH1081" i="2"/>
  <c r="CI1233" i="2"/>
  <c r="CJ1233" i="2" s="1"/>
  <c r="CH1233" i="2"/>
  <c r="CI1200" i="2"/>
  <c r="CJ1200" i="2" s="1"/>
  <c r="CH1200" i="2"/>
  <c r="CH1121" i="2"/>
  <c r="CI1121" i="2"/>
  <c r="CJ1121" i="2" s="1"/>
  <c r="CI1090" i="2"/>
  <c r="CJ1090" i="2" s="1"/>
  <c r="CH1090" i="2"/>
  <c r="CH1236" i="2"/>
  <c r="CI1236" i="2"/>
  <c r="CJ1236" i="2" s="1"/>
  <c r="CH1218" i="2"/>
  <c r="CI1218" i="2"/>
  <c r="CJ1218" i="2" s="1"/>
  <c r="CI1123" i="2"/>
  <c r="CJ1123" i="2" s="1"/>
  <c r="CH1123" i="2"/>
  <c r="CH1096" i="2"/>
  <c r="CI1096" i="2"/>
  <c r="CJ1096" i="2" s="1"/>
  <c r="CH1063" i="2"/>
  <c r="CI1063" i="2"/>
  <c r="CJ1063" i="2" s="1"/>
  <c r="CI580" i="2"/>
  <c r="CJ580" i="2" s="1"/>
  <c r="CH580" i="2"/>
  <c r="CI634" i="2"/>
  <c r="CJ634" i="2" s="1"/>
  <c r="CH634" i="2"/>
  <c r="AZ708" i="2"/>
  <c r="AZ709" i="2"/>
  <c r="AZ767" i="2"/>
  <c r="AZ768" i="2"/>
  <c r="BU822" i="2"/>
  <c r="BQ901" i="2"/>
  <c r="BJ1037" i="2"/>
  <c r="BJ1038" i="2"/>
  <c r="BI741" i="2"/>
  <c r="AY535" i="2"/>
  <c r="AY536" i="2"/>
  <c r="BE611" i="2"/>
  <c r="BE612" i="2"/>
  <c r="BD587" i="2"/>
  <c r="BD588" i="2"/>
  <c r="BD602" i="2"/>
  <c r="BD603" i="2"/>
  <c r="CI674" i="2"/>
  <c r="CJ674" i="2" s="1"/>
  <c r="BC675" i="2"/>
  <c r="BC676" i="2"/>
  <c r="CH674" i="2"/>
  <c r="BK678" i="2"/>
  <c r="BK679" i="2"/>
  <c r="BN681" i="2"/>
  <c r="BN682" i="2"/>
  <c r="BG690" i="2"/>
  <c r="BG691" i="2"/>
  <c r="CI695" i="2"/>
  <c r="CJ695" i="2" s="1"/>
  <c r="BC696" i="2"/>
  <c r="BC697" i="2"/>
  <c r="CH695" i="2"/>
  <c r="BM700" i="2"/>
  <c r="BJ687" i="2"/>
  <c r="BJ688" i="2"/>
  <c r="BE693" i="2"/>
  <c r="BE694" i="2"/>
  <c r="BH703" i="2"/>
  <c r="BG705" i="2"/>
  <c r="BG706" i="2"/>
  <c r="BE711" i="2"/>
  <c r="BE712" i="2"/>
  <c r="BG717" i="2"/>
  <c r="BG718" i="2"/>
  <c r="BD721" i="2"/>
  <c r="BD722" i="2"/>
  <c r="BH728" i="2"/>
  <c r="CI739" i="2"/>
  <c r="CJ739" i="2" s="1"/>
  <c r="BC740" i="2"/>
  <c r="BC741" i="2"/>
  <c r="CH739" i="2"/>
  <c r="BK743" i="2"/>
  <c r="BK744" i="2"/>
  <c r="BD749" i="2"/>
  <c r="BD750" i="2"/>
  <c r="BH752" i="2"/>
  <c r="BH753" i="2"/>
  <c r="BO756" i="2"/>
  <c r="BO755" i="2"/>
  <c r="BJ744" i="2"/>
  <c r="BA759" i="2"/>
  <c r="BA758" i="2"/>
  <c r="BG761" i="2"/>
  <c r="BG762" i="2"/>
  <c r="BE767" i="2"/>
  <c r="BE768" i="2"/>
  <c r="BE765" i="2"/>
  <c r="BT778" i="2"/>
  <c r="BT779" i="2"/>
  <c r="AQ795" i="2"/>
  <c r="AQ794" i="2"/>
  <c r="AI807" i="2"/>
  <c r="AI806" i="2"/>
  <c r="AH804" i="2"/>
  <c r="AH803" i="2"/>
  <c r="BU831" i="2"/>
  <c r="BU832" i="2"/>
  <c r="CC834" i="2"/>
  <c r="CC835" i="2"/>
  <c r="CC840" i="2"/>
  <c r="CC841" i="2"/>
  <c r="CC846" i="2"/>
  <c r="CC847" i="2"/>
  <c r="BU852" i="2"/>
  <c r="BU853" i="2"/>
  <c r="CA856" i="2"/>
  <c r="BR822" i="2"/>
  <c r="BQ837" i="2"/>
  <c r="BQ838" i="2"/>
  <c r="BR859" i="2"/>
  <c r="BR858" i="2"/>
  <c r="BN861" i="2"/>
  <c r="BN862" i="2"/>
  <c r="BQ864" i="2"/>
  <c r="BQ865" i="2"/>
  <c r="BX870" i="2"/>
  <c r="BX871" i="2"/>
  <c r="BT876" i="2"/>
  <c r="BT877" i="2"/>
  <c r="BN867" i="2"/>
  <c r="BN868" i="2"/>
  <c r="BN879" i="2"/>
  <c r="BN880" i="2"/>
  <c r="BU887" i="2"/>
  <c r="BW893" i="2"/>
  <c r="BO900" i="2"/>
  <c r="BO901" i="2"/>
  <c r="BU904" i="2"/>
  <c r="CI908" i="2"/>
  <c r="CJ908" i="2" s="1"/>
  <c r="BK909" i="2"/>
  <c r="BK910" i="2"/>
  <c r="CH908" i="2"/>
  <c r="BS913" i="2"/>
  <c r="BS912" i="2"/>
  <c r="BW916" i="2"/>
  <c r="BS891" i="2"/>
  <c r="BM904" i="2"/>
  <c r="BM903" i="2"/>
  <c r="BS919" i="2"/>
  <c r="BS925" i="2"/>
  <c r="BN918" i="2"/>
  <c r="BN919" i="2"/>
  <c r="BN928" i="2"/>
  <c r="BN927" i="2"/>
  <c r="CI972" i="2"/>
  <c r="CJ972" i="2" s="1"/>
  <c r="CH972" i="2"/>
  <c r="CI981" i="2"/>
  <c r="CJ981" i="2" s="1"/>
  <c r="CH981" i="2"/>
  <c r="BS994" i="2"/>
  <c r="CI999" i="2"/>
  <c r="CJ999" i="2" s="1"/>
  <c r="BK1000" i="2"/>
  <c r="CH999" i="2"/>
  <c r="BL1000" i="2"/>
  <c r="CI1009" i="2"/>
  <c r="CJ1009" i="2" s="1"/>
  <c r="AP1010" i="2"/>
  <c r="AP1011" i="2"/>
  <c r="CH1009" i="2"/>
  <c r="AW1013" i="2"/>
  <c r="AW1014" i="2"/>
  <c r="BF1019" i="2"/>
  <c r="BF1020" i="2"/>
  <c r="BD1023" i="2"/>
  <c r="BD1022" i="2"/>
  <c r="BH1037" i="2"/>
  <c r="BH1038" i="2"/>
  <c r="BW1045" i="2"/>
  <c r="BW1046" i="2"/>
  <c r="BV1052" i="2"/>
  <c r="BV1051" i="2"/>
  <c r="CI1149" i="2"/>
  <c r="CJ1149" i="2" s="1"/>
  <c r="CH1149" i="2"/>
  <c r="CI1076" i="2"/>
  <c r="CJ1076" i="2" s="1"/>
  <c r="CH1076" i="2"/>
  <c r="CI1168" i="2"/>
  <c r="CJ1168" i="2" s="1"/>
  <c r="CH1168" i="2"/>
  <c r="AJ446" i="2"/>
  <c r="AI446" i="2"/>
  <c r="AH446" i="2"/>
  <c r="AL446" i="2"/>
  <c r="AK425" i="2"/>
  <c r="AJ425" i="2"/>
  <c r="AI425" i="2"/>
  <c r="AH425" i="2"/>
  <c r="AH422" i="2"/>
  <c r="AF409" i="2"/>
  <c r="AE409" i="2"/>
  <c r="AD409" i="2"/>
  <c r="AC409" i="2"/>
  <c r="AF400" i="2"/>
  <c r="AE400" i="2"/>
  <c r="AD400" i="2"/>
  <c r="AC400" i="2"/>
  <c r="AA394" i="2"/>
  <c r="AC394" i="2"/>
  <c r="AD394" i="2"/>
  <c r="AE394" i="2"/>
  <c r="AF394" i="2"/>
  <c r="AB394" i="2"/>
  <c r="Z376" i="2"/>
  <c r="Y376" i="2"/>
  <c r="AB376" i="2"/>
  <c r="AA376" i="2"/>
  <c r="Y370" i="2"/>
  <c r="W370" i="2"/>
  <c r="V370" i="2"/>
  <c r="U370" i="2"/>
  <c r="AA370" i="2"/>
  <c r="Z370" i="2"/>
  <c r="Y367" i="2"/>
  <c r="W364" i="2"/>
  <c r="V364" i="2"/>
  <c r="AF367" i="2"/>
  <c r="AD367" i="2"/>
  <c r="AC367" i="2"/>
  <c r="AB367" i="2"/>
  <c r="AA367" i="2"/>
  <c r="Z367" i="2"/>
  <c r="AB361" i="2"/>
  <c r="AA361" i="2"/>
  <c r="Z361" i="2"/>
  <c r="Y361" i="2"/>
  <c r="Z358" i="2"/>
  <c r="Y358" i="2"/>
  <c r="AI348" i="2"/>
  <c r="AH348" i="2"/>
  <c r="AF345" i="2"/>
  <c r="AJ348" i="2"/>
  <c r="AF348" i="2"/>
  <c r="AE345" i="2"/>
  <c r="AJ342" i="2"/>
  <c r="AE327" i="2"/>
  <c r="AD327" i="2"/>
  <c r="AC327" i="2"/>
  <c r="AB327" i="2"/>
  <c r="AA327" i="2"/>
  <c r="Z327" i="2"/>
  <c r="AF327" i="2"/>
  <c r="Y327" i="2"/>
  <c r="AJ324" i="2"/>
  <c r="AI324" i="2"/>
  <c r="AH324" i="2"/>
  <c r="AF324" i="2"/>
  <c r="AI321" i="2"/>
  <c r="AH321" i="2"/>
  <c r="AD312" i="2"/>
  <c r="AJ318" i="2"/>
  <c r="AI315" i="2"/>
  <c r="AK312" i="2"/>
  <c r="AJ312" i="2"/>
  <c r="AI312" i="2"/>
  <c r="AH312" i="2"/>
  <c r="AF312" i="2"/>
  <c r="AE312" i="2"/>
  <c r="AF309" i="2"/>
  <c r="AE309" i="2"/>
  <c r="AD309" i="2"/>
  <c r="AI309" i="2"/>
  <c r="AH309" i="2"/>
  <c r="AJ305" i="2"/>
  <c r="AI305" i="2"/>
  <c r="AH305" i="2"/>
  <c r="AL305" i="2"/>
  <c r="AJ302" i="2"/>
  <c r="AI302" i="2"/>
  <c r="AH302" i="2"/>
  <c r="AF302" i="2"/>
  <c r="AN299" i="2"/>
  <c r="AM299" i="2"/>
  <c r="AL299" i="2"/>
  <c r="AJ299" i="2"/>
  <c r="AN290" i="2"/>
  <c r="AM290" i="2"/>
  <c r="AL290" i="2"/>
  <c r="AJ290" i="2"/>
  <c r="AN287" i="2"/>
  <c r="AM287" i="2"/>
  <c r="AL287" i="2"/>
  <c r="AJ275" i="2"/>
  <c r="AN272" i="2"/>
  <c r="AM272" i="2"/>
  <c r="AL272" i="2"/>
  <c r="AN266" i="2"/>
  <c r="AO257" i="2"/>
  <c r="AN257" i="2"/>
  <c r="AI254" i="2"/>
  <c r="AJ254" i="2"/>
  <c r="AL254" i="2"/>
  <c r="AM254" i="2"/>
  <c r="AN254" i="2"/>
  <c r="AO254" i="2"/>
  <c r="AP248" i="2"/>
  <c r="AO248" i="2"/>
  <c r="AN248" i="2"/>
  <c r="AM248" i="2"/>
  <c r="AL248" i="2"/>
  <c r="AJ248" i="2"/>
  <c r="AI248" i="2"/>
  <c r="AH248" i="2"/>
  <c r="AF248" i="2"/>
  <c r="AE248" i="2"/>
  <c r="AD248" i="2"/>
  <c r="AJ245" i="2"/>
  <c r="AI245" i="2"/>
  <c r="AE245" i="2"/>
  <c r="AD245" i="2"/>
  <c r="AC245" i="2"/>
  <c r="AB245" i="2"/>
  <c r="AA245" i="2"/>
  <c r="Z245" i="2"/>
  <c r="Y245" i="2"/>
  <c r="AO242" i="2"/>
  <c r="AN242" i="2"/>
  <c r="AM242" i="2"/>
  <c r="AL242" i="2"/>
  <c r="AJ242" i="2"/>
  <c r="AI242" i="2"/>
  <c r="AH242" i="2"/>
  <c r="W239" i="2"/>
  <c r="V239" i="2"/>
  <c r="U239" i="2"/>
  <c r="Z219" i="2"/>
  <c r="AA219" i="2"/>
  <c r="Y219" i="2"/>
  <c r="W219" i="2"/>
  <c r="BS211" i="2"/>
  <c r="BR211" i="2"/>
  <c r="BQ211" i="2"/>
  <c r="BS208" i="2"/>
  <c r="BR208" i="2"/>
  <c r="BU208" i="2"/>
  <c r="AJ191" i="2"/>
  <c r="AI191" i="2"/>
  <c r="AH191" i="2"/>
  <c r="AF191" i="2"/>
  <c r="AE191" i="2"/>
  <c r="AD191" i="2"/>
  <c r="AM188" i="2"/>
  <c r="AF188" i="2"/>
  <c r="AE188" i="2"/>
  <c r="AD188" i="2"/>
  <c r="AJ182" i="2"/>
  <c r="AI182" i="2"/>
  <c r="AF185" i="2"/>
  <c r="AE185" i="2"/>
  <c r="AD185" i="2"/>
  <c r="AM176" i="2"/>
  <c r="AJ176" i="2"/>
  <c r="AI176" i="2"/>
  <c r="AH176" i="2"/>
  <c r="CI776" i="2" l="1"/>
  <c r="CJ776" i="2" s="1"/>
  <c r="CH776" i="2"/>
  <c r="CI775" i="2"/>
  <c r="CJ775" i="2" s="1"/>
  <c r="CH775" i="2"/>
  <c r="CI779" i="2"/>
  <c r="CJ779" i="2" s="1"/>
  <c r="CH779" i="2"/>
  <c r="CI778" i="2"/>
  <c r="CJ778" i="2" s="1"/>
  <c r="CH778" i="2"/>
  <c r="CH772" i="2"/>
  <c r="CI772" i="2"/>
  <c r="CJ772" i="2" s="1"/>
  <c r="CH771" i="2"/>
  <c r="CI771" i="2"/>
  <c r="CJ771" i="2" s="1"/>
  <c r="AV176" i="2"/>
  <c r="AV177" i="2"/>
  <c r="AD254" i="2"/>
  <c r="AD255" i="2"/>
  <c r="AL336" i="2"/>
  <c r="AL337" i="2"/>
  <c r="CH1000" i="2"/>
  <c r="CI1000" i="2"/>
  <c r="CJ1000" i="2" s="1"/>
  <c r="CH647" i="2"/>
  <c r="CI647" i="2"/>
  <c r="CJ647" i="2" s="1"/>
  <c r="CH1054" i="2"/>
  <c r="CI1054" i="2"/>
  <c r="CJ1054" i="2" s="1"/>
  <c r="CI1004" i="2"/>
  <c r="CJ1004" i="2" s="1"/>
  <c r="CH1004" i="2"/>
  <c r="CH967" i="2"/>
  <c r="CI967" i="2"/>
  <c r="CJ967" i="2" s="1"/>
  <c r="CH886" i="2"/>
  <c r="CI886" i="2"/>
  <c r="CJ886" i="2" s="1"/>
  <c r="CH672" i="2"/>
  <c r="CI672" i="2"/>
  <c r="CJ672" i="2" s="1"/>
  <c r="CI545" i="2"/>
  <c r="CJ545" i="2" s="1"/>
  <c r="CH545" i="2"/>
  <c r="CI792" i="2"/>
  <c r="CJ792" i="2" s="1"/>
  <c r="CH792" i="2"/>
  <c r="CI812" i="2"/>
  <c r="CJ812" i="2" s="1"/>
  <c r="CH812" i="2"/>
  <c r="CH708" i="2"/>
  <c r="CI708" i="2"/>
  <c r="CJ708" i="2" s="1"/>
  <c r="BP211" i="2"/>
  <c r="BP212" i="2"/>
  <c r="AI275" i="2"/>
  <c r="AI276" i="2"/>
  <c r="AF368" i="2"/>
  <c r="CI466" i="2"/>
  <c r="CJ466" i="2" s="1"/>
  <c r="CH466" i="2"/>
  <c r="CI547" i="2"/>
  <c r="CJ547" i="2" s="1"/>
  <c r="CH547" i="2"/>
  <c r="AW176" i="2"/>
  <c r="AW177" i="2"/>
  <c r="CI234" i="2"/>
  <c r="CJ234" i="2" s="1"/>
  <c r="AP235" i="2"/>
  <c r="AP236" i="2"/>
  <c r="CH234" i="2"/>
  <c r="AH266" i="2"/>
  <c r="AH267" i="2"/>
  <c r="AQ321" i="2"/>
  <c r="AQ322" i="2"/>
  <c r="CI372" i="2"/>
  <c r="CJ372" i="2" s="1"/>
  <c r="X373" i="2"/>
  <c r="X374" i="2"/>
  <c r="CH372" i="2"/>
  <c r="CH542" i="2"/>
  <c r="CI542" i="2"/>
  <c r="CJ542" i="2" s="1"/>
  <c r="CI685" i="2"/>
  <c r="CJ685" i="2" s="1"/>
  <c r="CH685" i="2"/>
  <c r="X103" i="2"/>
  <c r="X102" i="2"/>
  <c r="CI110" i="2"/>
  <c r="CJ110" i="2" s="1"/>
  <c r="AL111" i="2"/>
  <c r="AL112" i="2"/>
  <c r="CH110" i="2"/>
  <c r="AL115" i="2"/>
  <c r="BE117" i="2"/>
  <c r="BE118" i="2"/>
  <c r="AF137" i="2"/>
  <c r="AF138" i="2"/>
  <c r="Y140" i="2"/>
  <c r="Y141" i="2"/>
  <c r="CI155" i="2"/>
  <c r="CJ155" i="2" s="1"/>
  <c r="AG156" i="2"/>
  <c r="AG157" i="2"/>
  <c r="CH155" i="2"/>
  <c r="AJ165" i="2"/>
  <c r="AJ166" i="2"/>
  <c r="AI171" i="2"/>
  <c r="AI172" i="2"/>
  <c r="AX176" i="2"/>
  <c r="AX177" i="2"/>
  <c r="AE183" i="2"/>
  <c r="AE182" i="2"/>
  <c r="AT188" i="2"/>
  <c r="AT189" i="2"/>
  <c r="AE192" i="2"/>
  <c r="AP191" i="2"/>
  <c r="AP192" i="2"/>
  <c r="AQ198" i="2"/>
  <c r="AQ199" i="2"/>
  <c r="AP201" i="2"/>
  <c r="AP202" i="2"/>
  <c r="BX208" i="2"/>
  <c r="BX209" i="2"/>
  <c r="V220" i="2"/>
  <c r="V219" i="2"/>
  <c r="CI228" i="2"/>
  <c r="CJ228" i="2" s="1"/>
  <c r="AP229" i="2"/>
  <c r="AP230" i="2"/>
  <c r="CH228" i="2"/>
  <c r="AQ235" i="2"/>
  <c r="AQ236" i="2"/>
  <c r="CI241" i="2"/>
  <c r="CJ241" i="2" s="1"/>
  <c r="AG242" i="2"/>
  <c r="AG243" i="2"/>
  <c r="CH241" i="2"/>
  <c r="AN243" i="2"/>
  <c r="AK246" i="2"/>
  <c r="AK245" i="2"/>
  <c r="CI247" i="2"/>
  <c r="CJ247" i="2" s="1"/>
  <c r="AC248" i="2"/>
  <c r="AC249" i="2"/>
  <c r="CH247" i="2"/>
  <c r="Z254" i="2"/>
  <c r="Z255" i="2"/>
  <c r="Y257" i="2"/>
  <c r="Y258" i="2"/>
  <c r="AP257" i="2"/>
  <c r="AP258" i="2"/>
  <c r="AK260" i="2"/>
  <c r="AK261" i="2"/>
  <c r="AP263" i="2"/>
  <c r="AP264" i="2"/>
  <c r="AI267" i="2"/>
  <c r="AI266" i="2"/>
  <c r="AH272" i="2"/>
  <c r="AH273" i="2"/>
  <c r="AK275" i="2"/>
  <c r="AK276" i="2"/>
  <c r="AE281" i="2"/>
  <c r="AE282" i="2"/>
  <c r="AO287" i="2"/>
  <c r="AO288" i="2"/>
  <c r="AF296" i="2"/>
  <c r="AF297" i="2"/>
  <c r="AI299" i="2"/>
  <c r="AI300" i="2"/>
  <c r="AH306" i="2"/>
  <c r="AE313" i="2"/>
  <c r="AL315" i="2"/>
  <c r="AL316" i="2"/>
  <c r="CI314" i="2"/>
  <c r="CJ314" i="2" s="1"/>
  <c r="AC315" i="2"/>
  <c r="AC316" i="2"/>
  <c r="CH314" i="2"/>
  <c r="AF328" i="2"/>
  <c r="CI329" i="2"/>
  <c r="CJ329" i="2" s="1"/>
  <c r="AK330" i="2"/>
  <c r="AK331" i="2"/>
  <c r="CH329" i="2"/>
  <c r="AN339" i="2"/>
  <c r="AN340" i="2"/>
  <c r="AH345" i="2"/>
  <c r="AH346" i="2"/>
  <c r="AD351" i="2"/>
  <c r="AD352" i="2"/>
  <c r="AD358" i="2"/>
  <c r="AD359" i="2"/>
  <c r="U361" i="2"/>
  <c r="U362" i="2"/>
  <c r="AC364" i="2"/>
  <c r="AC365" i="2"/>
  <c r="Y368" i="2"/>
  <c r="Y373" i="2"/>
  <c r="Y374" i="2"/>
  <c r="AA377" i="2"/>
  <c r="W376" i="2"/>
  <c r="W377" i="2"/>
  <c r="AE395" i="2"/>
  <c r="Y400" i="2"/>
  <c r="Y401" i="2"/>
  <c r="AG406" i="2"/>
  <c r="AG407" i="2"/>
  <c r="AG409" i="2"/>
  <c r="AG410" i="2"/>
  <c r="AT429" i="2"/>
  <c r="AT428" i="2"/>
  <c r="AT434" i="2"/>
  <c r="AT435" i="2"/>
  <c r="AK446" i="2"/>
  <c r="AK447" i="2"/>
  <c r="CI475" i="2"/>
  <c r="CJ475" i="2" s="1"/>
  <c r="CH475" i="2"/>
  <c r="CH909" i="2"/>
  <c r="CI909" i="2"/>
  <c r="CJ909" i="2" s="1"/>
  <c r="CH529" i="2"/>
  <c r="CI529" i="2"/>
  <c r="CJ529" i="2" s="1"/>
  <c r="CI526" i="2"/>
  <c r="CJ526" i="2" s="1"/>
  <c r="CH526" i="2"/>
  <c r="CH702" i="2"/>
  <c r="CI702" i="2"/>
  <c r="CJ702" i="2" s="1"/>
  <c r="CI678" i="2"/>
  <c r="CJ678" i="2" s="1"/>
  <c r="CH678" i="2"/>
  <c r="CI611" i="2"/>
  <c r="CJ611" i="2" s="1"/>
  <c r="CH611" i="2"/>
  <c r="CI550" i="2"/>
  <c r="CJ550" i="2" s="1"/>
  <c r="CH550" i="2"/>
  <c r="CH1045" i="2"/>
  <c r="CI1045" i="2"/>
  <c r="CJ1045" i="2" s="1"/>
  <c r="CI584" i="2"/>
  <c r="CJ584" i="2" s="1"/>
  <c r="CH584" i="2"/>
  <c r="CH560" i="2"/>
  <c r="CI560" i="2"/>
  <c r="CJ560" i="2" s="1"/>
  <c r="CH937" i="2"/>
  <c r="CI937" i="2"/>
  <c r="CJ937" i="2" s="1"/>
  <c r="CI994" i="2"/>
  <c r="CJ994" i="2" s="1"/>
  <c r="CH994" i="2"/>
  <c r="CI524" i="2"/>
  <c r="CJ524" i="2" s="1"/>
  <c r="CH524" i="2"/>
  <c r="CH809" i="2"/>
  <c r="CI809" i="2"/>
  <c r="CJ809" i="2" s="1"/>
  <c r="CH1037" i="2"/>
  <c r="CI1037" i="2"/>
  <c r="CJ1037" i="2" s="1"/>
  <c r="CI913" i="2"/>
  <c r="CJ913" i="2" s="1"/>
  <c r="CH913" i="2"/>
  <c r="CI639" i="2"/>
  <c r="CJ639" i="2" s="1"/>
  <c r="CH639" i="2"/>
  <c r="CI868" i="2"/>
  <c r="CJ868" i="2" s="1"/>
  <c r="CH868" i="2"/>
  <c r="CI693" i="2"/>
  <c r="CJ693" i="2" s="1"/>
  <c r="CH693" i="2"/>
  <c r="CI977" i="2"/>
  <c r="CJ977" i="2" s="1"/>
  <c r="CH977" i="2"/>
  <c r="CH970" i="2"/>
  <c r="CI970" i="2"/>
  <c r="CJ970" i="2" s="1"/>
  <c r="CH934" i="2"/>
  <c r="CI934" i="2"/>
  <c r="CJ934" i="2" s="1"/>
  <c r="CI541" i="2"/>
  <c r="CJ541" i="2" s="1"/>
  <c r="CH541" i="2"/>
  <c r="CI644" i="2"/>
  <c r="CJ644" i="2" s="1"/>
  <c r="CH644" i="2"/>
  <c r="CI828" i="2"/>
  <c r="CJ828" i="2" s="1"/>
  <c r="CH828" i="2"/>
  <c r="CI684" i="2"/>
  <c r="CJ684" i="2" s="1"/>
  <c r="CH684" i="2"/>
  <c r="CI964" i="2"/>
  <c r="CJ964" i="2" s="1"/>
  <c r="CH964" i="2"/>
  <c r="CH823" i="2"/>
  <c r="CI823" i="2"/>
  <c r="CJ823" i="2" s="1"/>
  <c r="AO188" i="2"/>
  <c r="AO189" i="2"/>
  <c r="W254" i="2"/>
  <c r="W255" i="2"/>
  <c r="AD313" i="2"/>
  <c r="AB143" i="2"/>
  <c r="AB144" i="2"/>
  <c r="AS226" i="2"/>
  <c r="AS227" i="2"/>
  <c r="CI271" i="2"/>
  <c r="CJ271" i="2" s="1"/>
  <c r="AG272" i="2"/>
  <c r="AG273" i="2"/>
  <c r="CH271" i="2"/>
  <c r="AC358" i="2"/>
  <c r="AC359" i="2"/>
  <c r="AS428" i="2"/>
  <c r="AS429" i="2"/>
  <c r="CI530" i="2"/>
  <c r="CJ530" i="2" s="1"/>
  <c r="CH530" i="2"/>
  <c r="CH1038" i="2"/>
  <c r="CI1038" i="2"/>
  <c r="CJ1038" i="2" s="1"/>
  <c r="Y102" i="2"/>
  <c r="Y103" i="2"/>
  <c r="AM111" i="2"/>
  <c r="AM112" i="2"/>
  <c r="AJ115" i="2"/>
  <c r="BF117" i="2"/>
  <c r="BF118" i="2"/>
  <c r="CI123" i="2"/>
  <c r="CJ123" i="2" s="1"/>
  <c r="CH123" i="2"/>
  <c r="CI136" i="2"/>
  <c r="CJ136" i="2" s="1"/>
  <c r="AC137" i="2"/>
  <c r="AC138" i="2"/>
  <c r="CH136" i="2"/>
  <c r="AF146" i="2"/>
  <c r="AF147" i="2"/>
  <c r="AH156" i="2"/>
  <c r="AH157" i="2"/>
  <c r="CI164" i="2"/>
  <c r="CJ164" i="2" s="1"/>
  <c r="AG166" i="2"/>
  <c r="AG165" i="2"/>
  <c r="CH164" i="2"/>
  <c r="CI175" i="2"/>
  <c r="CJ175" i="2" s="1"/>
  <c r="AC176" i="2"/>
  <c r="AC177" i="2"/>
  <c r="CH175" i="2"/>
  <c r="AH177" i="2"/>
  <c r="AF183" i="2"/>
  <c r="AF182" i="2"/>
  <c r="AX188" i="2"/>
  <c r="AX189" i="2"/>
  <c r="AF192" i="2"/>
  <c r="AO191" i="2"/>
  <c r="AO192" i="2"/>
  <c r="AR198" i="2"/>
  <c r="AR199" i="2"/>
  <c r="AQ202" i="2"/>
  <c r="AQ201" i="2"/>
  <c r="BT208" i="2"/>
  <c r="BT209" i="2"/>
  <c r="W220" i="2"/>
  <c r="AR230" i="2"/>
  <c r="AR229" i="2"/>
  <c r="CI238" i="2"/>
  <c r="CJ238" i="2" s="1"/>
  <c r="CH238" i="2"/>
  <c r="AH243" i="2"/>
  <c r="AO243" i="2"/>
  <c r="AL246" i="2"/>
  <c r="AL245" i="2"/>
  <c r="AD249" i="2"/>
  <c r="AA255" i="2"/>
  <c r="AA254" i="2"/>
  <c r="AA257" i="2"/>
  <c r="AA258" i="2"/>
  <c r="AG260" i="2"/>
  <c r="AG261" i="2"/>
  <c r="AJ267" i="2"/>
  <c r="AJ266" i="2"/>
  <c r="AI272" i="2"/>
  <c r="AI273" i="2"/>
  <c r="AL275" i="2"/>
  <c r="AL276" i="2"/>
  <c r="CI283" i="2"/>
  <c r="CJ283" i="2" s="1"/>
  <c r="AC284" i="2"/>
  <c r="AC285" i="2"/>
  <c r="CH283" i="2"/>
  <c r="CI289" i="2"/>
  <c r="CJ289" i="2" s="1"/>
  <c r="AG290" i="2"/>
  <c r="AG291" i="2"/>
  <c r="CH289" i="2"/>
  <c r="AG296" i="2"/>
  <c r="AG297" i="2"/>
  <c r="CI301" i="2"/>
  <c r="CJ301" i="2" s="1"/>
  <c r="AC302" i="2"/>
  <c r="AC303" i="2"/>
  <c r="CH301" i="2"/>
  <c r="AI306" i="2"/>
  <c r="AF313" i="2"/>
  <c r="AM315" i="2"/>
  <c r="AM316" i="2"/>
  <c r="AD315" i="2"/>
  <c r="AD316" i="2"/>
  <c r="AH327" i="2"/>
  <c r="AH328" i="2"/>
  <c r="AL330" i="2"/>
  <c r="AL331" i="2"/>
  <c r="AO339" i="2"/>
  <c r="AO340" i="2"/>
  <c r="AI345" i="2"/>
  <c r="AI346" i="2"/>
  <c r="AE351" i="2"/>
  <c r="AE352" i="2"/>
  <c r="AE358" i="2"/>
  <c r="AE359" i="2"/>
  <c r="V361" i="2"/>
  <c r="V362" i="2"/>
  <c r="AD364" i="2"/>
  <c r="AD365" i="2"/>
  <c r="U364" i="2"/>
  <c r="U365" i="2"/>
  <c r="CI369" i="2"/>
  <c r="CJ369" i="2" s="1"/>
  <c r="CH369" i="2"/>
  <c r="Z374" i="2"/>
  <c r="Z373" i="2"/>
  <c r="AB377" i="2"/>
  <c r="Y377" i="2"/>
  <c r="AD395" i="2"/>
  <c r="Z400" i="2"/>
  <c r="Z401" i="2"/>
  <c r="AG425" i="2"/>
  <c r="AG426" i="2"/>
  <c r="CI430" i="2"/>
  <c r="CJ430" i="2" s="1"/>
  <c r="CH430" i="2"/>
  <c r="AL434" i="2"/>
  <c r="AL435" i="2"/>
  <c r="AL447" i="2"/>
  <c r="CI460" i="2"/>
  <c r="CJ460" i="2" s="1"/>
  <c r="CH460" i="2"/>
  <c r="CH949" i="2"/>
  <c r="CI949" i="2"/>
  <c r="CJ949" i="2" s="1"/>
  <c r="CH669" i="2"/>
  <c r="CI669" i="2"/>
  <c r="CJ669" i="2" s="1"/>
  <c r="CH744" i="2"/>
  <c r="CI744" i="2"/>
  <c r="CJ744" i="2" s="1"/>
  <c r="CH919" i="2"/>
  <c r="CI919" i="2"/>
  <c r="CJ919" i="2" s="1"/>
  <c r="CH912" i="2"/>
  <c r="CI912" i="2"/>
  <c r="CJ912" i="2" s="1"/>
  <c r="CH638" i="2"/>
  <c r="CI638" i="2"/>
  <c r="CJ638" i="2" s="1"/>
  <c r="CI867" i="2"/>
  <c r="CJ867" i="2" s="1"/>
  <c r="CH867" i="2"/>
  <c r="CI712" i="2"/>
  <c r="CJ712" i="2" s="1"/>
  <c r="CH712" i="2"/>
  <c r="CH976" i="2"/>
  <c r="CI976" i="2"/>
  <c r="CJ976" i="2" s="1"/>
  <c r="CH642" i="2"/>
  <c r="CI642" i="2"/>
  <c r="CJ642" i="2" s="1"/>
  <c r="CH576" i="2"/>
  <c r="CI576" i="2"/>
  <c r="CJ576" i="2" s="1"/>
  <c r="CI1048" i="2"/>
  <c r="CJ1048" i="2" s="1"/>
  <c r="CH1048" i="2"/>
  <c r="CI1017" i="2"/>
  <c r="CJ1017" i="2" s="1"/>
  <c r="CH1017" i="2"/>
  <c r="CH829" i="2"/>
  <c r="CI829" i="2"/>
  <c r="CJ829" i="2" s="1"/>
  <c r="CH609" i="2"/>
  <c r="CI609" i="2"/>
  <c r="CJ609" i="2" s="1"/>
  <c r="CI822" i="2"/>
  <c r="CJ822" i="2" s="1"/>
  <c r="CH822" i="2"/>
  <c r="CI600" i="2"/>
  <c r="CJ600" i="2" s="1"/>
  <c r="CH600" i="2"/>
  <c r="CI797" i="2"/>
  <c r="CJ797" i="2" s="1"/>
  <c r="CH797" i="2"/>
  <c r="AG186" i="2"/>
  <c r="AG185" i="2"/>
  <c r="Y252" i="2"/>
  <c r="Y251" i="2"/>
  <c r="CI280" i="2"/>
  <c r="CJ280" i="2" s="1"/>
  <c r="AC281" i="2"/>
  <c r="AC282" i="2"/>
  <c r="CH280" i="2"/>
  <c r="AD328" i="2"/>
  <c r="AR428" i="2"/>
  <c r="AR429" i="2"/>
  <c r="AA135" i="2"/>
  <c r="CI200" i="2"/>
  <c r="CJ200" i="2" s="1"/>
  <c r="AK201" i="2"/>
  <c r="AK202" i="2"/>
  <c r="CH200" i="2"/>
  <c r="Y254" i="2"/>
  <c r="Y255" i="2"/>
  <c r="AF310" i="2"/>
  <c r="V376" i="2"/>
  <c r="V377" i="2"/>
  <c r="CI938" i="2"/>
  <c r="CJ938" i="2" s="1"/>
  <c r="CH938" i="2"/>
  <c r="Z103" i="2"/>
  <c r="Z102" i="2"/>
  <c r="AN111" i="2"/>
  <c r="AN112" i="2"/>
  <c r="U115" i="2"/>
  <c r="U114" i="2"/>
  <c r="AI114" i="2"/>
  <c r="AI115" i="2"/>
  <c r="AU117" i="2"/>
  <c r="AU118" i="2"/>
  <c r="AD137" i="2"/>
  <c r="AD138" i="2"/>
  <c r="AE146" i="2"/>
  <c r="AE147" i="2"/>
  <c r="AJ156" i="2"/>
  <c r="AJ157" i="2"/>
  <c r="AI165" i="2"/>
  <c r="AI166" i="2"/>
  <c r="AD176" i="2"/>
  <c r="AD177" i="2"/>
  <c r="AI177" i="2"/>
  <c r="AH182" i="2"/>
  <c r="AH183" i="2"/>
  <c r="AN188" i="2"/>
  <c r="AN189" i="2"/>
  <c r="AG191" i="2"/>
  <c r="AG192" i="2"/>
  <c r="AN191" i="2"/>
  <c r="AN192" i="2"/>
  <c r="AS198" i="2"/>
  <c r="AS199" i="2"/>
  <c r="CI203" i="2"/>
  <c r="CJ203" i="2" s="1"/>
  <c r="AP204" i="2"/>
  <c r="AP205" i="2"/>
  <c r="CH203" i="2"/>
  <c r="BP208" i="2"/>
  <c r="BP209" i="2"/>
  <c r="Y220" i="2"/>
  <c r="AS229" i="2"/>
  <c r="AS230" i="2"/>
  <c r="U240" i="2"/>
  <c r="AI243" i="2"/>
  <c r="AP242" i="2"/>
  <c r="AP243" i="2"/>
  <c r="AM245" i="2"/>
  <c r="AM246" i="2"/>
  <c r="AE249" i="2"/>
  <c r="CI253" i="2"/>
  <c r="CJ253" i="2" s="1"/>
  <c r="CH253" i="2"/>
  <c r="AB257" i="2"/>
  <c r="AB258" i="2"/>
  <c r="Z257" i="2"/>
  <c r="Z258" i="2"/>
  <c r="CI262" i="2"/>
  <c r="CJ262" i="2" s="1"/>
  <c r="X263" i="2"/>
  <c r="X264" i="2"/>
  <c r="CH262" i="2"/>
  <c r="AK266" i="2"/>
  <c r="AK267" i="2"/>
  <c r="AJ272" i="2"/>
  <c r="AJ273" i="2"/>
  <c r="AM275" i="2"/>
  <c r="AM276" i="2"/>
  <c r="AD284" i="2"/>
  <c r="AD285" i="2"/>
  <c r="AH290" i="2"/>
  <c r="AH291" i="2"/>
  <c r="AD293" i="2"/>
  <c r="AD294" i="2"/>
  <c r="AE302" i="2"/>
  <c r="AE303" i="2"/>
  <c r="AJ306" i="2"/>
  <c r="AG312" i="2"/>
  <c r="AG313" i="2"/>
  <c r="AN315" i="2"/>
  <c r="AN316" i="2"/>
  <c r="AE315" i="2"/>
  <c r="AE316" i="2"/>
  <c r="AI327" i="2"/>
  <c r="AI328" i="2"/>
  <c r="AN330" i="2"/>
  <c r="AN331" i="2"/>
  <c r="AL339" i="2"/>
  <c r="AL340" i="2"/>
  <c r="AJ345" i="2"/>
  <c r="AJ346" i="2"/>
  <c r="AF351" i="2"/>
  <c r="AF352" i="2"/>
  <c r="AF359" i="2"/>
  <c r="AF358" i="2"/>
  <c r="W361" i="2"/>
  <c r="W362" i="2"/>
  <c r="AE364" i="2"/>
  <c r="AE365" i="2"/>
  <c r="V365" i="2"/>
  <c r="X371" i="2"/>
  <c r="X370" i="2"/>
  <c r="AA373" i="2"/>
  <c r="AA374" i="2"/>
  <c r="AC376" i="2"/>
  <c r="AC377" i="2"/>
  <c r="Z377" i="2"/>
  <c r="AC395" i="2"/>
  <c r="AA400" i="2"/>
  <c r="AA401" i="2"/>
  <c r="Y412" i="2"/>
  <c r="Y413" i="2"/>
  <c r="AH426" i="2"/>
  <c r="AM434" i="2"/>
  <c r="AM435" i="2"/>
  <c r="AM446" i="2"/>
  <c r="AM447" i="2"/>
  <c r="CI484" i="2"/>
  <c r="CJ484" i="2" s="1"/>
  <c r="CH484" i="2"/>
  <c r="CH950" i="2"/>
  <c r="CI950" i="2"/>
  <c r="CJ950" i="2" s="1"/>
  <c r="CI668" i="2"/>
  <c r="CJ668" i="2" s="1"/>
  <c r="CH668" i="2"/>
  <c r="CH743" i="2"/>
  <c r="CI743" i="2"/>
  <c r="CJ743" i="2" s="1"/>
  <c r="CH918" i="2"/>
  <c r="CI918" i="2"/>
  <c r="CJ918" i="2" s="1"/>
  <c r="CH826" i="2"/>
  <c r="CI826" i="2"/>
  <c r="CJ826" i="2" s="1"/>
  <c r="CH847" i="2"/>
  <c r="CI847" i="2"/>
  <c r="CJ847" i="2" s="1"/>
  <c r="CH711" i="2"/>
  <c r="CI711" i="2"/>
  <c r="CJ711" i="2" s="1"/>
  <c r="CI1008" i="2"/>
  <c r="CJ1008" i="2" s="1"/>
  <c r="CH1008" i="2"/>
  <c r="CH641" i="2"/>
  <c r="CI641" i="2"/>
  <c r="CJ641" i="2" s="1"/>
  <c r="CH575" i="2"/>
  <c r="CI575" i="2"/>
  <c r="CJ575" i="2" s="1"/>
  <c r="CI533" i="2"/>
  <c r="CJ533" i="2" s="1"/>
  <c r="CH533" i="2"/>
  <c r="CH1049" i="2"/>
  <c r="CI1049" i="2"/>
  <c r="CJ1049" i="2" s="1"/>
  <c r="CH1016" i="2"/>
  <c r="CI1016" i="2"/>
  <c r="CJ1016" i="2" s="1"/>
  <c r="CH859" i="2"/>
  <c r="CI859" i="2"/>
  <c r="CJ859" i="2" s="1"/>
  <c r="CH608" i="2"/>
  <c r="CI608" i="2"/>
  <c r="CJ608" i="2" s="1"/>
  <c r="CI850" i="2"/>
  <c r="CJ850" i="2" s="1"/>
  <c r="CH850" i="2"/>
  <c r="CH599" i="2"/>
  <c r="CI599" i="2"/>
  <c r="CJ599" i="2" s="1"/>
  <c r="CH798" i="2"/>
  <c r="CI798" i="2"/>
  <c r="CJ798" i="2" s="1"/>
  <c r="BB118" i="2"/>
  <c r="AR191" i="2"/>
  <c r="AR192" i="2"/>
  <c r="AM288" i="2"/>
  <c r="AE346" i="2"/>
  <c r="AG394" i="2"/>
  <c r="AG395" i="2"/>
  <c r="CI675" i="2"/>
  <c r="CJ675" i="2" s="1"/>
  <c r="CH675" i="2"/>
  <c r="AB108" i="2"/>
  <c r="AB109" i="2"/>
  <c r="AP199" i="2"/>
  <c r="AP198" i="2"/>
  <c r="AO258" i="2"/>
  <c r="AF315" i="2"/>
  <c r="AF316" i="2"/>
  <c r="X376" i="2"/>
  <c r="X377" i="2"/>
  <c r="CI910" i="2"/>
  <c r="CJ910" i="2" s="1"/>
  <c r="CH910" i="2"/>
  <c r="CI523" i="2"/>
  <c r="CJ523" i="2" s="1"/>
  <c r="CH523" i="2"/>
  <c r="AA103" i="2"/>
  <c r="AA102" i="2"/>
  <c r="AO111" i="2"/>
  <c r="AO112" i="2"/>
  <c r="V115" i="2"/>
  <c r="V114" i="2"/>
  <c r="AH114" i="2"/>
  <c r="AH115" i="2"/>
  <c r="AV117" i="2"/>
  <c r="AV118" i="2"/>
  <c r="AE137" i="2"/>
  <c r="AE138" i="2"/>
  <c r="AD146" i="2"/>
  <c r="AD147" i="2"/>
  <c r="AK156" i="2"/>
  <c r="AK157" i="2"/>
  <c r="AH166" i="2"/>
  <c r="AH165" i="2"/>
  <c r="AE176" i="2"/>
  <c r="AE177" i="2"/>
  <c r="AJ177" i="2"/>
  <c r="AH188" i="2"/>
  <c r="AH189" i="2"/>
  <c r="AH192" i="2"/>
  <c r="AM191" i="2"/>
  <c r="AM192" i="2"/>
  <c r="CI197" i="2"/>
  <c r="CJ197" i="2" s="1"/>
  <c r="AK198" i="2"/>
  <c r="AK199" i="2"/>
  <c r="CH197" i="2"/>
  <c r="AQ204" i="2"/>
  <c r="AQ205" i="2"/>
  <c r="BN208" i="2"/>
  <c r="BN209" i="2"/>
  <c r="BQ212" i="2"/>
  <c r="CI210" i="2"/>
  <c r="CJ210" i="2" s="1"/>
  <c r="BK211" i="2"/>
  <c r="BK212" i="2"/>
  <c r="CH210" i="2"/>
  <c r="CI218" i="2"/>
  <c r="CJ218" i="2" s="1"/>
  <c r="CH218" i="2"/>
  <c r="CI231" i="2"/>
  <c r="CJ231" i="2" s="1"/>
  <c r="AP232" i="2"/>
  <c r="AP233" i="2"/>
  <c r="CH231" i="2"/>
  <c r="V240" i="2"/>
  <c r="AJ243" i="2"/>
  <c r="CI244" i="2"/>
  <c r="CJ244" i="2" s="1"/>
  <c r="X245" i="2"/>
  <c r="X246" i="2"/>
  <c r="CH244" i="2"/>
  <c r="AN245" i="2"/>
  <c r="AN246" i="2"/>
  <c r="AF249" i="2"/>
  <c r="X254" i="2"/>
  <c r="X255" i="2"/>
  <c r="AC258" i="2"/>
  <c r="AC257" i="2"/>
  <c r="CI259" i="2"/>
  <c r="CJ259" i="2" s="1"/>
  <c r="AC260" i="2"/>
  <c r="AC261" i="2"/>
  <c r="CH259" i="2"/>
  <c r="Y263" i="2"/>
  <c r="Y264" i="2"/>
  <c r="AL266" i="2"/>
  <c r="AL267" i="2"/>
  <c r="AK272" i="2"/>
  <c r="AK273" i="2"/>
  <c r="AN275" i="2"/>
  <c r="AN276" i="2"/>
  <c r="AE284" i="2"/>
  <c r="AE285" i="2"/>
  <c r="AI290" i="2"/>
  <c r="AI291" i="2"/>
  <c r="AE293" i="2"/>
  <c r="AE294" i="2"/>
  <c r="AF303" i="2"/>
  <c r="AG309" i="2"/>
  <c r="AG310" i="2"/>
  <c r="AH313" i="2"/>
  <c r="AO315" i="2"/>
  <c r="AO316" i="2"/>
  <c r="CI317" i="2"/>
  <c r="CJ317" i="2" s="1"/>
  <c r="AC318" i="2"/>
  <c r="AC319" i="2"/>
  <c r="CH317" i="2"/>
  <c r="AH322" i="2"/>
  <c r="AJ327" i="2"/>
  <c r="AJ328" i="2"/>
  <c r="AO330" i="2"/>
  <c r="AO331" i="2"/>
  <c r="CI338" i="2"/>
  <c r="CJ338" i="2" s="1"/>
  <c r="AK339" i="2"/>
  <c r="AK340" i="2"/>
  <c r="CH338" i="2"/>
  <c r="AK345" i="2"/>
  <c r="AK346" i="2"/>
  <c r="AG351" i="2"/>
  <c r="AG352" i="2"/>
  <c r="AG358" i="2"/>
  <c r="AG359" i="2"/>
  <c r="X361" i="2"/>
  <c r="X362" i="2"/>
  <c r="AF364" i="2"/>
  <c r="AF365" i="2"/>
  <c r="W365" i="2"/>
  <c r="Z371" i="2"/>
  <c r="AB373" i="2"/>
  <c r="AB374" i="2"/>
  <c r="AD376" i="2"/>
  <c r="AD377" i="2"/>
  <c r="CI378" i="2"/>
  <c r="CJ378" i="2" s="1"/>
  <c r="CH378" i="2"/>
  <c r="AA395" i="2"/>
  <c r="AB401" i="2"/>
  <c r="AB400" i="2"/>
  <c r="CI415" i="2"/>
  <c r="CJ415" i="2" s="1"/>
  <c r="AK416" i="2"/>
  <c r="AK417" i="2"/>
  <c r="CH415" i="2"/>
  <c r="CI421" i="2"/>
  <c r="CJ421" i="2" s="1"/>
  <c r="CH421" i="2"/>
  <c r="AI426" i="2"/>
  <c r="AN447" i="2"/>
  <c r="AN446" i="2"/>
  <c r="CI454" i="2"/>
  <c r="CJ454" i="2" s="1"/>
  <c r="AT456" i="2"/>
  <c r="AT455" i="2"/>
  <c r="CH454" i="2"/>
  <c r="CH697" i="2"/>
  <c r="CI697" i="2"/>
  <c r="CJ697" i="2" s="1"/>
  <c r="CH582" i="2"/>
  <c r="CI582" i="2"/>
  <c r="CJ582" i="2" s="1"/>
  <c r="CI558" i="2"/>
  <c r="CJ558" i="2" s="1"/>
  <c r="CH558" i="2"/>
  <c r="CH795" i="2"/>
  <c r="CI795" i="2"/>
  <c r="CJ795" i="2" s="1"/>
  <c r="CH758" i="2"/>
  <c r="CI758" i="2"/>
  <c r="CJ758" i="2" s="1"/>
  <c r="CI500" i="2"/>
  <c r="CJ500" i="2" s="1"/>
  <c r="CH500" i="2"/>
  <c r="CH1032" i="2"/>
  <c r="CI1032" i="2"/>
  <c r="CJ1032" i="2" s="1"/>
  <c r="CI900" i="2"/>
  <c r="CJ900" i="2" s="1"/>
  <c r="CH900" i="2"/>
  <c r="CI803" i="2"/>
  <c r="CJ803" i="2" s="1"/>
  <c r="CH803" i="2"/>
  <c r="CI512" i="2"/>
  <c r="CJ512" i="2" s="1"/>
  <c r="CH512" i="2"/>
  <c r="CH825" i="2"/>
  <c r="CI825" i="2"/>
  <c r="CJ825" i="2" s="1"/>
  <c r="CI944" i="2"/>
  <c r="CJ944" i="2" s="1"/>
  <c r="CH944" i="2"/>
  <c r="CI846" i="2"/>
  <c r="CJ846" i="2" s="1"/>
  <c r="CH846" i="2"/>
  <c r="CH1007" i="2"/>
  <c r="CI1007" i="2"/>
  <c r="CJ1007" i="2" s="1"/>
  <c r="CI801" i="2"/>
  <c r="CJ801" i="2" s="1"/>
  <c r="CH801" i="2"/>
  <c r="CI521" i="2"/>
  <c r="CJ521" i="2" s="1"/>
  <c r="CH521" i="2"/>
  <c r="CH596" i="2"/>
  <c r="CI596" i="2"/>
  <c r="CJ596" i="2" s="1"/>
  <c r="CI998" i="2"/>
  <c r="CJ998" i="2" s="1"/>
  <c r="CH998" i="2"/>
  <c r="CH532" i="2"/>
  <c r="CI532" i="2"/>
  <c r="CJ532" i="2" s="1"/>
  <c r="CI578" i="2"/>
  <c r="CJ578" i="2" s="1"/>
  <c r="CH578" i="2"/>
  <c r="CI665" i="2"/>
  <c r="CJ665" i="2" s="1"/>
  <c r="CH665" i="2"/>
  <c r="CH858" i="2"/>
  <c r="CI858" i="2"/>
  <c r="CJ858" i="2" s="1"/>
  <c r="CH959" i="2"/>
  <c r="CI959" i="2"/>
  <c r="CJ959" i="2" s="1"/>
  <c r="CH849" i="2"/>
  <c r="CI849" i="2"/>
  <c r="CJ849" i="2" s="1"/>
  <c r="CI618" i="2"/>
  <c r="CJ618" i="2" s="1"/>
  <c r="CH618" i="2"/>
  <c r="AI108" i="2"/>
  <c r="AI109" i="2"/>
  <c r="CI190" i="2"/>
  <c r="CJ190" i="2" s="1"/>
  <c r="AC191" i="2"/>
  <c r="AC192" i="2"/>
  <c r="CH190" i="2"/>
  <c r="AL243" i="2"/>
  <c r="AN263" i="2"/>
  <c r="AN264" i="2"/>
  <c r="AP321" i="2"/>
  <c r="AP322" i="2"/>
  <c r="V368" i="2"/>
  <c r="V367" i="2"/>
  <c r="CI424" i="2"/>
  <c r="CJ424" i="2" s="1"/>
  <c r="CH424" i="2"/>
  <c r="CH635" i="2"/>
  <c r="CI635" i="2"/>
  <c r="CJ635" i="2" s="1"/>
  <c r="CH767" i="2"/>
  <c r="CI767" i="2"/>
  <c r="CJ767" i="2" s="1"/>
  <c r="AH171" i="2"/>
  <c r="AH172" i="2"/>
  <c r="Y239" i="2"/>
  <c r="Y240" i="2"/>
  <c r="AJ276" i="2"/>
  <c r="CI350" i="2"/>
  <c r="CJ350" i="2" s="1"/>
  <c r="AC351" i="2"/>
  <c r="AC352" i="2"/>
  <c r="CH350" i="2"/>
  <c r="CH527" i="2"/>
  <c r="CI527" i="2"/>
  <c r="CJ527" i="2" s="1"/>
  <c r="CH561" i="2"/>
  <c r="CI561" i="2"/>
  <c r="CJ561" i="2" s="1"/>
  <c r="CI1055" i="2"/>
  <c r="CJ1055" i="2" s="1"/>
  <c r="CH1055" i="2"/>
  <c r="AB102" i="2"/>
  <c r="AB103" i="2"/>
  <c r="AJ108" i="2"/>
  <c r="AJ109" i="2"/>
  <c r="AP111" i="2"/>
  <c r="AP112" i="2"/>
  <c r="W114" i="2"/>
  <c r="W115" i="2"/>
  <c r="AF114" i="2"/>
  <c r="AF115" i="2"/>
  <c r="AW117" i="2"/>
  <c r="AW118" i="2"/>
  <c r="CI127" i="2"/>
  <c r="CJ127" i="2" s="1"/>
  <c r="Y128" i="2"/>
  <c r="Y129" i="2"/>
  <c r="CH127" i="2"/>
  <c r="CI139" i="2"/>
  <c r="CJ139" i="2" s="1"/>
  <c r="X140" i="2"/>
  <c r="X141" i="2"/>
  <c r="CH139" i="2"/>
  <c r="CI145" i="2"/>
  <c r="CJ145" i="2" s="1"/>
  <c r="AC146" i="2"/>
  <c r="AC147" i="2"/>
  <c r="CH145" i="2"/>
  <c r="AI156" i="2"/>
  <c r="AI157" i="2"/>
  <c r="CI167" i="2"/>
  <c r="CJ167" i="2" s="1"/>
  <c r="AC168" i="2"/>
  <c r="AC169" i="2"/>
  <c r="CH167" i="2"/>
  <c r="AF176" i="2"/>
  <c r="AF177" i="2"/>
  <c r="AL176" i="2"/>
  <c r="AL177" i="2"/>
  <c r="AI189" i="2"/>
  <c r="AI188" i="2"/>
  <c r="AI192" i="2"/>
  <c r="CI194" i="2"/>
  <c r="CJ194" i="2" s="1"/>
  <c r="AK195" i="2"/>
  <c r="AK196" i="2"/>
  <c r="CH194" i="2"/>
  <c r="AT198" i="2"/>
  <c r="AT199" i="2"/>
  <c r="AR204" i="2"/>
  <c r="AR205" i="2"/>
  <c r="BO208" i="2"/>
  <c r="BO209" i="2"/>
  <c r="BR212" i="2"/>
  <c r="X219" i="2"/>
  <c r="X220" i="2"/>
  <c r="AR232" i="2"/>
  <c r="AR233" i="2"/>
  <c r="W240" i="2"/>
  <c r="AK242" i="2"/>
  <c r="AK243" i="2"/>
  <c r="Y246" i="2"/>
  <c r="AO245" i="2"/>
  <c r="AO246" i="2"/>
  <c r="AG248" i="2"/>
  <c r="AG249" i="2"/>
  <c r="AG254" i="2"/>
  <c r="AG255" i="2"/>
  <c r="AD258" i="2"/>
  <c r="AD257" i="2"/>
  <c r="AD260" i="2"/>
  <c r="AD261" i="2"/>
  <c r="Z263" i="2"/>
  <c r="Z264" i="2"/>
  <c r="AM266" i="2"/>
  <c r="AM267" i="2"/>
  <c r="AO272" i="2"/>
  <c r="AO273" i="2"/>
  <c r="AO275" i="2"/>
  <c r="AO276" i="2"/>
  <c r="AG284" i="2"/>
  <c r="AG285" i="2"/>
  <c r="AJ291" i="2"/>
  <c r="CI298" i="2"/>
  <c r="CJ298" i="2" s="1"/>
  <c r="AC299" i="2"/>
  <c r="AC300" i="2"/>
  <c r="CH298" i="2"/>
  <c r="AG302" i="2"/>
  <c r="AG303" i="2"/>
  <c r="AH310" i="2"/>
  <c r="AI313" i="2"/>
  <c r="AG318" i="2"/>
  <c r="AG319" i="2"/>
  <c r="AD318" i="2"/>
  <c r="AD319" i="2"/>
  <c r="AI322" i="2"/>
  <c r="AK327" i="2"/>
  <c r="AK328" i="2"/>
  <c r="CI332" i="2"/>
  <c r="CJ332" i="2" s="1"/>
  <c r="AK333" i="2"/>
  <c r="AK334" i="2"/>
  <c r="CH332" i="2"/>
  <c r="CI341" i="2"/>
  <c r="CJ341" i="2" s="1"/>
  <c r="AC342" i="2"/>
  <c r="AC343" i="2"/>
  <c r="CH341" i="2"/>
  <c r="CI347" i="2"/>
  <c r="CJ347" i="2" s="1"/>
  <c r="AC348" i="2"/>
  <c r="AC349" i="2"/>
  <c r="CH347" i="2"/>
  <c r="AN354" i="2"/>
  <c r="AN355" i="2"/>
  <c r="Y362" i="2"/>
  <c r="AG364" i="2"/>
  <c r="AG365" i="2"/>
  <c r="Y364" i="2"/>
  <c r="Y365" i="2"/>
  <c r="AA371" i="2"/>
  <c r="AC373" i="2"/>
  <c r="AC374" i="2"/>
  <c r="AE376" i="2"/>
  <c r="AE377" i="2"/>
  <c r="X395" i="2"/>
  <c r="X394" i="2"/>
  <c r="AC401" i="2"/>
  <c r="AL417" i="2"/>
  <c r="AL416" i="2"/>
  <c r="AJ426" i="2"/>
  <c r="CI438" i="2"/>
  <c r="CJ438" i="2" s="1"/>
  <c r="AC439" i="2"/>
  <c r="AC440" i="2"/>
  <c r="CH438" i="2"/>
  <c r="AO446" i="2"/>
  <c r="AO447" i="2"/>
  <c r="CI481" i="2"/>
  <c r="CJ481" i="2" s="1"/>
  <c r="CH481" i="2"/>
  <c r="CH696" i="2"/>
  <c r="CI696" i="2"/>
  <c r="CJ696" i="2" s="1"/>
  <c r="CH581" i="2"/>
  <c r="CI581" i="2"/>
  <c r="CJ581" i="2" s="1"/>
  <c r="CH557" i="2"/>
  <c r="CI557" i="2"/>
  <c r="CJ557" i="2" s="1"/>
  <c r="CH794" i="2"/>
  <c r="CI794" i="2"/>
  <c r="CJ794" i="2" s="1"/>
  <c r="CH759" i="2"/>
  <c r="CI759" i="2"/>
  <c r="CJ759" i="2" s="1"/>
  <c r="CI499" i="2"/>
  <c r="CJ499" i="2" s="1"/>
  <c r="CH499" i="2"/>
  <c r="CH1031" i="2"/>
  <c r="CI1031" i="2"/>
  <c r="CJ1031" i="2" s="1"/>
  <c r="CI901" i="2"/>
  <c r="CJ901" i="2" s="1"/>
  <c r="CH901" i="2"/>
  <c r="CH877" i="2"/>
  <c r="CI877" i="2"/>
  <c r="CJ877" i="2" s="1"/>
  <c r="CH804" i="2"/>
  <c r="CI804" i="2"/>
  <c r="CJ804" i="2" s="1"/>
  <c r="CI511" i="2"/>
  <c r="CJ511" i="2" s="1"/>
  <c r="CH511" i="2"/>
  <c r="CH494" i="2"/>
  <c r="CI494" i="2"/>
  <c r="CJ494" i="2" s="1"/>
  <c r="CI943" i="2"/>
  <c r="CJ943" i="2" s="1"/>
  <c r="CH943" i="2"/>
  <c r="CI1043" i="2"/>
  <c r="CJ1043" i="2" s="1"/>
  <c r="CH1043" i="2"/>
  <c r="CI800" i="2"/>
  <c r="CJ800" i="2" s="1"/>
  <c r="CH800" i="2"/>
  <c r="CH520" i="2"/>
  <c r="CI520" i="2"/>
  <c r="CJ520" i="2" s="1"/>
  <c r="CH597" i="2"/>
  <c r="CI597" i="2"/>
  <c r="CJ597" i="2" s="1"/>
  <c r="CH997" i="2"/>
  <c r="CI997" i="2"/>
  <c r="CJ997" i="2" s="1"/>
  <c r="CI907" i="2"/>
  <c r="CJ907" i="2" s="1"/>
  <c r="CH907" i="2"/>
  <c r="CH579" i="2"/>
  <c r="CI579" i="2"/>
  <c r="CJ579" i="2" s="1"/>
  <c r="CH666" i="2"/>
  <c r="CI666" i="2"/>
  <c r="CJ666" i="2" s="1"/>
  <c r="CI958" i="2"/>
  <c r="CJ958" i="2" s="1"/>
  <c r="CH958" i="2"/>
  <c r="CH617" i="2"/>
  <c r="CI617" i="2"/>
  <c r="CJ617" i="2" s="1"/>
  <c r="AF153" i="2"/>
  <c r="AF154" i="2"/>
  <c r="CI326" i="2"/>
  <c r="CJ326" i="2" s="1"/>
  <c r="X327" i="2"/>
  <c r="X328" i="2"/>
  <c r="CH326" i="2"/>
  <c r="W102" i="2"/>
  <c r="W103" i="2"/>
  <c r="AP188" i="2"/>
  <c r="AP189" i="2"/>
  <c r="Z252" i="2"/>
  <c r="Z251" i="2"/>
  <c r="AH299" i="2"/>
  <c r="AH300" i="2"/>
  <c r="W367" i="2"/>
  <c r="W368" i="2"/>
  <c r="AS434" i="2"/>
  <c r="AS435" i="2"/>
  <c r="CH1046" i="2"/>
  <c r="CI1046" i="2"/>
  <c r="CJ1046" i="2" s="1"/>
  <c r="CI671" i="2"/>
  <c r="CJ671" i="2" s="1"/>
  <c r="CH671" i="2"/>
  <c r="Y108" i="2"/>
  <c r="CI107" i="2"/>
  <c r="CJ107" i="2" s="1"/>
  <c r="Y109" i="2"/>
  <c r="CH107" i="2"/>
  <c r="AY118" i="2"/>
  <c r="Z141" i="2"/>
  <c r="Z140" i="2"/>
  <c r="CI152" i="2"/>
  <c r="CJ152" i="2" s="1"/>
  <c r="AC153" i="2"/>
  <c r="AC154" i="2"/>
  <c r="CH152" i="2"/>
  <c r="AM177" i="2"/>
  <c r="AJ189" i="2"/>
  <c r="AJ188" i="2"/>
  <c r="AL198" i="2"/>
  <c r="AL199" i="2"/>
  <c r="BS212" i="2"/>
  <c r="AB219" i="2"/>
  <c r="AB220" i="2"/>
  <c r="Z239" i="2"/>
  <c r="Z240" i="2"/>
  <c r="Z246" i="2"/>
  <c r="AP245" i="2"/>
  <c r="AP246" i="2"/>
  <c r="AH249" i="2"/>
  <c r="AO255" i="2"/>
  <c r="AE257" i="2"/>
  <c r="AE258" i="2"/>
  <c r="AO260" i="2"/>
  <c r="AO261" i="2"/>
  <c r="AA263" i="2"/>
  <c r="AA264" i="2"/>
  <c r="AN267" i="2"/>
  <c r="AH278" i="2"/>
  <c r="AH279" i="2"/>
  <c r="AF285" i="2"/>
  <c r="AF284" i="2"/>
  <c r="AK290" i="2"/>
  <c r="AK291" i="2"/>
  <c r="AG299" i="2"/>
  <c r="AG300" i="2"/>
  <c r="AH303" i="2"/>
  <c r="AI310" i="2"/>
  <c r="AJ313" i="2"/>
  <c r="AH318" i="2"/>
  <c r="AH319" i="2"/>
  <c r="AE318" i="2"/>
  <c r="AE319" i="2"/>
  <c r="CI323" i="2"/>
  <c r="CJ323" i="2" s="1"/>
  <c r="AC324" i="2"/>
  <c r="AC325" i="2"/>
  <c r="CH323" i="2"/>
  <c r="AL327" i="2"/>
  <c r="AL328" i="2"/>
  <c r="AL333" i="2"/>
  <c r="AL334" i="2"/>
  <c r="AE342" i="2"/>
  <c r="AE343" i="2"/>
  <c r="AD348" i="2"/>
  <c r="AD349" i="2"/>
  <c r="AO354" i="2"/>
  <c r="AO355" i="2"/>
  <c r="Z362" i="2"/>
  <c r="CI366" i="2"/>
  <c r="CJ366" i="2" s="1"/>
  <c r="CH366" i="2"/>
  <c r="Z364" i="2"/>
  <c r="Z365" i="2"/>
  <c r="AB370" i="2"/>
  <c r="AB371" i="2"/>
  <c r="AD373" i="2"/>
  <c r="AD374" i="2"/>
  <c r="AF376" i="2"/>
  <c r="AF377" i="2"/>
  <c r="CI387" i="2"/>
  <c r="CJ387" i="2" s="1"/>
  <c r="CH387" i="2"/>
  <c r="W394" i="2"/>
  <c r="W395" i="2"/>
  <c r="AG400" i="2"/>
  <c r="AG401" i="2"/>
  <c r="AF407" i="2"/>
  <c r="AF406" i="2"/>
  <c r="CI411" i="2"/>
  <c r="CJ411" i="2" s="1"/>
  <c r="X412" i="2"/>
  <c r="X413" i="2"/>
  <c r="CH411" i="2"/>
  <c r="AM416" i="2"/>
  <c r="AM417" i="2"/>
  <c r="AK426" i="2"/>
  <c r="AD439" i="2"/>
  <c r="AD440" i="2"/>
  <c r="AD446" i="2"/>
  <c r="AD447" i="2"/>
  <c r="CI472" i="2"/>
  <c r="CJ472" i="2" s="1"/>
  <c r="CH472" i="2"/>
  <c r="CI982" i="2"/>
  <c r="CJ982" i="2" s="1"/>
  <c r="CH982" i="2"/>
  <c r="CI515" i="2"/>
  <c r="CJ515" i="2" s="1"/>
  <c r="CH515" i="2"/>
  <c r="CH1023" i="2"/>
  <c r="CI1023" i="2"/>
  <c r="CJ1023" i="2" s="1"/>
  <c r="CI807" i="2"/>
  <c r="CJ807" i="2" s="1"/>
  <c r="CH807" i="2"/>
  <c r="CI603" i="2"/>
  <c r="CJ603" i="2" s="1"/>
  <c r="CH603" i="2"/>
  <c r="CH876" i="2"/>
  <c r="CI876" i="2"/>
  <c r="CJ876" i="2" s="1"/>
  <c r="CI627" i="2"/>
  <c r="CJ627" i="2" s="1"/>
  <c r="CH627" i="2"/>
  <c r="CI765" i="2"/>
  <c r="CJ765" i="2" s="1"/>
  <c r="CH765" i="2"/>
  <c r="CI493" i="2"/>
  <c r="CJ493" i="2" s="1"/>
  <c r="CH493" i="2"/>
  <c r="CI564" i="2"/>
  <c r="CJ564" i="2" s="1"/>
  <c r="CH564" i="2"/>
  <c r="CH1042" i="2"/>
  <c r="CI1042" i="2"/>
  <c r="CJ1042" i="2" s="1"/>
  <c r="CH651" i="2"/>
  <c r="CI651" i="2"/>
  <c r="CJ651" i="2" s="1"/>
  <c r="CI588" i="2"/>
  <c r="CJ588" i="2" s="1"/>
  <c r="CH588" i="2"/>
  <c r="CI916" i="2"/>
  <c r="CJ916" i="2" s="1"/>
  <c r="CH916" i="2"/>
  <c r="CH738" i="2"/>
  <c r="CI738" i="2"/>
  <c r="CJ738" i="2" s="1"/>
  <c r="CI1026" i="2"/>
  <c r="CJ1026" i="2" s="1"/>
  <c r="CH1026" i="2"/>
  <c r="CI906" i="2"/>
  <c r="CJ906" i="2" s="1"/>
  <c r="CH906" i="2"/>
  <c r="CH731" i="2"/>
  <c r="CI731" i="2"/>
  <c r="CJ731" i="2" s="1"/>
  <c r="CI663" i="2"/>
  <c r="CJ663" i="2" s="1"/>
  <c r="CH663" i="2"/>
  <c r="CI570" i="2"/>
  <c r="CJ570" i="2" s="1"/>
  <c r="CH570" i="2"/>
  <c r="CI725" i="2"/>
  <c r="CJ725" i="2" s="1"/>
  <c r="CH725" i="2"/>
  <c r="Z134" i="2"/>
  <c r="Z135" i="2"/>
  <c r="AQ232" i="2"/>
  <c r="AQ233" i="2"/>
  <c r="AN305" i="2"/>
  <c r="AN306" i="2"/>
  <c r="AE410" i="2"/>
  <c r="AD182" i="2"/>
  <c r="AD183" i="2"/>
  <c r="U220" i="2"/>
  <c r="U219" i="2"/>
  <c r="CI256" i="2"/>
  <c r="CJ256" i="2" s="1"/>
  <c r="X257" i="2"/>
  <c r="X258" i="2"/>
  <c r="CH256" i="2"/>
  <c r="AO305" i="2"/>
  <c r="AO306" i="2"/>
  <c r="AG367" i="2"/>
  <c r="AG368" i="2"/>
  <c r="AF410" i="2"/>
  <c r="CI85" i="2"/>
  <c r="CJ85" i="2" s="1"/>
  <c r="CH85" i="2"/>
  <c r="V99" i="2"/>
  <c r="V100" i="2"/>
  <c r="CH98" i="2"/>
  <c r="CI98" i="2"/>
  <c r="CJ98" i="2" s="1"/>
  <c r="AS111" i="2"/>
  <c r="AS112" i="2"/>
  <c r="X114" i="2"/>
  <c r="X115" i="2"/>
  <c r="AE114" i="2"/>
  <c r="AE115" i="2"/>
  <c r="AA128" i="2"/>
  <c r="AA129" i="2"/>
  <c r="AJ151" i="2"/>
  <c r="AD168" i="2"/>
  <c r="AD169" i="2"/>
  <c r="AG176" i="2"/>
  <c r="AG177" i="2"/>
  <c r="AJ192" i="2"/>
  <c r="AP195" i="2"/>
  <c r="AP196" i="2"/>
  <c r="AS205" i="2"/>
  <c r="AS204" i="2"/>
  <c r="BQ208" i="2"/>
  <c r="BQ209" i="2"/>
  <c r="AS233" i="2"/>
  <c r="AS232" i="2"/>
  <c r="AL273" i="2"/>
  <c r="CI55" i="2"/>
  <c r="CJ55" i="2" s="1"/>
  <c r="CH55" i="2"/>
  <c r="W99" i="2"/>
  <c r="W100" i="2"/>
  <c r="Z108" i="2"/>
  <c r="Z109" i="2"/>
  <c r="AR111" i="2"/>
  <c r="AR112" i="2"/>
  <c r="Y114" i="2"/>
  <c r="Y115" i="2"/>
  <c r="AD114" i="2"/>
  <c r="AD115" i="2"/>
  <c r="CI120" i="2"/>
  <c r="CJ120" i="2" s="1"/>
  <c r="CH120" i="2"/>
  <c r="AB128" i="2"/>
  <c r="AB129" i="2"/>
  <c r="AB141" i="2"/>
  <c r="CI149" i="2"/>
  <c r="CJ149" i="2" s="1"/>
  <c r="AC150" i="2"/>
  <c r="AC151" i="2"/>
  <c r="CH149" i="2"/>
  <c r="AD153" i="2"/>
  <c r="AD154" i="2"/>
  <c r="AE168" i="2"/>
  <c r="AE169" i="2"/>
  <c r="AK176" i="2"/>
  <c r="AK177" i="2"/>
  <c r="AN176" i="2"/>
  <c r="AN177" i="2"/>
  <c r="AO182" i="2"/>
  <c r="AO183" i="2"/>
  <c r="AL188" i="2"/>
  <c r="AL189" i="2"/>
  <c r="AK192" i="2"/>
  <c r="AK191" i="2"/>
  <c r="AQ195" i="2"/>
  <c r="AQ196" i="2"/>
  <c r="AM198" i="2"/>
  <c r="AM199" i="2"/>
  <c r="CI207" i="2"/>
  <c r="CJ207" i="2" s="1"/>
  <c r="BK209" i="2"/>
  <c r="BK208" i="2"/>
  <c r="CH207" i="2"/>
  <c r="BR209" i="2"/>
  <c r="AA220" i="2"/>
  <c r="AT233" i="2"/>
  <c r="AT232" i="2"/>
  <c r="AA239" i="2"/>
  <c r="AA240" i="2"/>
  <c r="AA246" i="2"/>
  <c r="AI249" i="2"/>
  <c r="AN255" i="2"/>
  <c r="AF257" i="2"/>
  <c r="AF258" i="2"/>
  <c r="AP260" i="2"/>
  <c r="AP261" i="2"/>
  <c r="AF263" i="2"/>
  <c r="AF264" i="2"/>
  <c r="AO266" i="2"/>
  <c r="AO267" i="2"/>
  <c r="AM273" i="2"/>
  <c r="AI278" i="2"/>
  <c r="AI279" i="2"/>
  <c r="AG281" i="2"/>
  <c r="AG282" i="2"/>
  <c r="AL291" i="2"/>
  <c r="AJ300" i="2"/>
  <c r="AI303" i="2"/>
  <c r="AJ309" i="2"/>
  <c r="AJ310" i="2"/>
  <c r="AK313" i="2"/>
  <c r="AI318" i="2"/>
  <c r="AI319" i="2"/>
  <c r="AF318" i="2"/>
  <c r="AF319" i="2"/>
  <c r="AF325" i="2"/>
  <c r="AM327" i="2"/>
  <c r="AM328" i="2"/>
  <c r="AM333" i="2"/>
  <c r="AM334" i="2"/>
  <c r="AF342" i="2"/>
  <c r="AF343" i="2"/>
  <c r="AE348" i="2"/>
  <c r="AE349" i="2"/>
  <c r="AL354" i="2"/>
  <c r="AL355" i="2"/>
  <c r="AA362" i="2"/>
  <c r="AA364" i="2"/>
  <c r="AA365" i="2"/>
  <c r="AC370" i="2"/>
  <c r="AC371" i="2"/>
  <c r="AE373" i="2"/>
  <c r="AE374" i="2"/>
  <c r="AG376" i="2"/>
  <c r="AG377" i="2"/>
  <c r="CI396" i="2"/>
  <c r="CJ396" i="2" s="1"/>
  <c r="AC397" i="2"/>
  <c r="AC398" i="2"/>
  <c r="CH396" i="2"/>
  <c r="AD401" i="2"/>
  <c r="AE406" i="2"/>
  <c r="AE407" i="2"/>
  <c r="Z412" i="2"/>
  <c r="Z413" i="2"/>
  <c r="AN416" i="2"/>
  <c r="AN417" i="2"/>
  <c r="AE439" i="2"/>
  <c r="AE440" i="2"/>
  <c r="AE446" i="2"/>
  <c r="AE447" i="2"/>
  <c r="CI463" i="2"/>
  <c r="CJ463" i="2" s="1"/>
  <c r="AT464" i="2"/>
  <c r="AT465" i="2"/>
  <c r="CH463" i="2"/>
  <c r="CH983" i="2"/>
  <c r="CI983" i="2"/>
  <c r="CJ983" i="2" s="1"/>
  <c r="CI514" i="2"/>
  <c r="CJ514" i="2" s="1"/>
  <c r="CH514" i="2"/>
  <c r="CI1022" i="2"/>
  <c r="CJ1022" i="2" s="1"/>
  <c r="CH1022" i="2"/>
  <c r="CI806" i="2"/>
  <c r="CJ806" i="2" s="1"/>
  <c r="CH806" i="2"/>
  <c r="CI831" i="2"/>
  <c r="CJ831" i="2" s="1"/>
  <c r="CH831" i="2"/>
  <c r="CH602" i="2"/>
  <c r="CI602" i="2"/>
  <c r="CJ602" i="2" s="1"/>
  <c r="CI626" i="2"/>
  <c r="CJ626" i="2" s="1"/>
  <c r="CH626" i="2"/>
  <c r="CI764" i="2"/>
  <c r="CJ764" i="2" s="1"/>
  <c r="CH764" i="2"/>
  <c r="CH904" i="2"/>
  <c r="CI904" i="2"/>
  <c r="CJ904" i="2" s="1"/>
  <c r="CI621" i="2"/>
  <c r="CJ621" i="2" s="1"/>
  <c r="CH621" i="2"/>
  <c r="CI841" i="2"/>
  <c r="CJ841" i="2" s="1"/>
  <c r="CH841" i="2"/>
  <c r="CH563" i="2"/>
  <c r="CI563" i="2"/>
  <c r="CJ563" i="2" s="1"/>
  <c r="CI650" i="2"/>
  <c r="CJ650" i="2" s="1"/>
  <c r="CH650" i="2"/>
  <c r="CH587" i="2"/>
  <c r="CI587" i="2"/>
  <c r="CJ587" i="2" s="1"/>
  <c r="CH915" i="2"/>
  <c r="CI915" i="2"/>
  <c r="CJ915" i="2" s="1"/>
  <c r="CI737" i="2"/>
  <c r="CJ737" i="2" s="1"/>
  <c r="CH737" i="2"/>
  <c r="CH1025" i="2"/>
  <c r="CI1025" i="2"/>
  <c r="CJ1025" i="2" s="1"/>
  <c r="CI992" i="2"/>
  <c r="CJ992" i="2" s="1"/>
  <c r="CH992" i="2"/>
  <c r="CH730" i="2"/>
  <c r="CI730" i="2"/>
  <c r="CJ730" i="2" s="1"/>
  <c r="CI662" i="2"/>
  <c r="CJ662" i="2" s="1"/>
  <c r="CH662" i="2"/>
  <c r="CH569" i="2"/>
  <c r="CI569" i="2"/>
  <c r="CJ569" i="2" s="1"/>
  <c r="CH724" i="2"/>
  <c r="CI724" i="2"/>
  <c r="CJ724" i="2" s="1"/>
  <c r="AF269" i="2"/>
  <c r="AF270" i="2"/>
  <c r="AB358" i="2"/>
  <c r="AB359" i="2"/>
  <c r="AR434" i="2"/>
  <c r="AR435" i="2"/>
  <c r="CH880" i="2"/>
  <c r="CI880" i="2"/>
  <c r="CJ880" i="2" s="1"/>
  <c r="AM115" i="2"/>
  <c r="AO263" i="2"/>
  <c r="AO264" i="2"/>
  <c r="AG446" i="2"/>
  <c r="AG447" i="2"/>
  <c r="CI971" i="2"/>
  <c r="CJ971" i="2" s="1"/>
  <c r="CH971" i="2"/>
  <c r="AQ111" i="2"/>
  <c r="AQ112" i="2"/>
  <c r="AL192" i="2"/>
  <c r="AL191" i="2"/>
  <c r="AB239" i="2"/>
  <c r="AB240" i="2"/>
  <c r="AN273" i="2"/>
  <c r="AM291" i="2"/>
  <c r="AK309" i="2"/>
  <c r="AK310" i="2"/>
  <c r="CI320" i="2"/>
  <c r="CJ320" i="2" s="1"/>
  <c r="AG321" i="2"/>
  <c r="AG322" i="2"/>
  <c r="CH320" i="2"/>
  <c r="AG342" i="2"/>
  <c r="AG343" i="2"/>
  <c r="AB362" i="2"/>
  <c r="AD370" i="2"/>
  <c r="AD371" i="2"/>
  <c r="AF373" i="2"/>
  <c r="AF374" i="2"/>
  <c r="AD397" i="2"/>
  <c r="AD398" i="2"/>
  <c r="AE401" i="2"/>
  <c r="CI408" i="2"/>
  <c r="CJ408" i="2" s="1"/>
  <c r="X409" i="2"/>
  <c r="X410" i="2"/>
  <c r="CH408" i="2"/>
  <c r="AA412" i="2"/>
  <c r="AA413" i="2"/>
  <c r="AO416" i="2"/>
  <c r="AO417" i="2"/>
  <c r="AL428" i="2"/>
  <c r="AL429" i="2"/>
  <c r="AF439" i="2"/>
  <c r="AF440" i="2"/>
  <c r="AF446" i="2"/>
  <c r="AF447" i="2"/>
  <c r="CI941" i="2"/>
  <c r="CJ941" i="2" s="1"/>
  <c r="CH941" i="2"/>
  <c r="CI691" i="2"/>
  <c r="CJ691" i="2" s="1"/>
  <c r="CH691" i="2"/>
  <c r="CI924" i="2"/>
  <c r="CJ924" i="2" s="1"/>
  <c r="CH924" i="2"/>
  <c r="CI1019" i="2"/>
  <c r="CJ1019" i="2" s="1"/>
  <c r="CH1019" i="2"/>
  <c r="CH832" i="2"/>
  <c r="CI832" i="2"/>
  <c r="CJ832" i="2" s="1"/>
  <c r="CI539" i="2"/>
  <c r="CJ539" i="2" s="1"/>
  <c r="CH539" i="2"/>
  <c r="CI503" i="2"/>
  <c r="CJ503" i="2" s="1"/>
  <c r="CH503" i="2"/>
  <c r="CH891" i="2"/>
  <c r="CI891" i="2"/>
  <c r="CJ891" i="2" s="1"/>
  <c r="CI718" i="2"/>
  <c r="CJ718" i="2" s="1"/>
  <c r="CH718" i="2"/>
  <c r="CI762" i="2"/>
  <c r="CJ762" i="2" s="1"/>
  <c r="CH762" i="2"/>
  <c r="CI903" i="2"/>
  <c r="CJ903" i="2" s="1"/>
  <c r="CH903" i="2"/>
  <c r="CI620" i="2"/>
  <c r="CJ620" i="2" s="1"/>
  <c r="CH620" i="2"/>
  <c r="CI840" i="2"/>
  <c r="CJ840" i="2" s="1"/>
  <c r="CH840" i="2"/>
  <c r="CH816" i="2"/>
  <c r="CI816" i="2"/>
  <c r="CJ816" i="2" s="1"/>
  <c r="CI947" i="2"/>
  <c r="CJ947" i="2" s="1"/>
  <c r="CH947" i="2"/>
  <c r="CH508" i="2"/>
  <c r="CI508" i="2"/>
  <c r="CJ508" i="2" s="1"/>
  <c r="CH1035" i="2"/>
  <c r="CI1035" i="2"/>
  <c r="CJ1035" i="2" s="1"/>
  <c r="CI928" i="2"/>
  <c r="CJ928" i="2" s="1"/>
  <c r="CH928" i="2"/>
  <c r="CH660" i="2"/>
  <c r="CI660" i="2"/>
  <c r="CJ660" i="2" s="1"/>
  <c r="CI991" i="2"/>
  <c r="CJ991" i="2" s="1"/>
  <c r="CH991" i="2"/>
  <c r="CI624" i="2"/>
  <c r="CJ624" i="2" s="1"/>
  <c r="CH624" i="2"/>
  <c r="CH591" i="2"/>
  <c r="CI591" i="2"/>
  <c r="CJ591" i="2" s="1"/>
  <c r="V102" i="2"/>
  <c r="V103" i="2"/>
  <c r="AO199" i="2"/>
  <c r="AO198" i="2"/>
  <c r="AG266" i="2"/>
  <c r="AG267" i="2"/>
  <c r="Y371" i="2"/>
  <c r="AG153" i="2"/>
  <c r="AG154" i="2"/>
  <c r="AK315" i="2"/>
  <c r="AK316" i="2"/>
  <c r="X364" i="2"/>
  <c r="X365" i="2"/>
  <c r="AD406" i="2"/>
  <c r="AD407" i="2"/>
  <c r="CH645" i="2"/>
  <c r="CI645" i="2"/>
  <c r="CJ645" i="2" s="1"/>
  <c r="CI965" i="2"/>
  <c r="CJ965" i="2" s="1"/>
  <c r="CH965" i="2"/>
  <c r="AC114" i="2"/>
  <c r="AC115" i="2"/>
  <c r="CI158" i="2"/>
  <c r="CJ158" i="2" s="1"/>
  <c r="AC160" i="2"/>
  <c r="AC159" i="2"/>
  <c r="CH158" i="2"/>
  <c r="CI181" i="2"/>
  <c r="CJ181" i="2" s="1"/>
  <c r="AC182" i="2"/>
  <c r="AC183" i="2"/>
  <c r="CH181" i="2"/>
  <c r="BS209" i="2"/>
  <c r="AR235" i="2"/>
  <c r="AR236" i="2"/>
  <c r="AM255" i="2"/>
  <c r="AG257" i="2"/>
  <c r="AG258" i="2"/>
  <c r="AD266" i="2"/>
  <c r="AD267" i="2"/>
  <c r="AJ278" i="2"/>
  <c r="AJ279" i="2"/>
  <c r="AF281" i="2"/>
  <c r="AF282" i="2"/>
  <c r="AK299" i="2"/>
  <c r="AK300" i="2"/>
  <c r="AJ303" i="2"/>
  <c r="AL312" i="2"/>
  <c r="AL313" i="2"/>
  <c r="AJ319" i="2"/>
  <c r="AN327" i="2"/>
  <c r="AN328" i="2"/>
  <c r="AN333" i="2"/>
  <c r="AN334" i="2"/>
  <c r="X367" i="2"/>
  <c r="X368" i="2"/>
  <c r="CI88" i="2"/>
  <c r="CJ88" i="2" s="1"/>
  <c r="CH88" i="2"/>
  <c r="Y99" i="2"/>
  <c r="Y100" i="2"/>
  <c r="AC108" i="2"/>
  <c r="AC109" i="2"/>
  <c r="CI113" i="2"/>
  <c r="CJ113" i="2" s="1"/>
  <c r="CH113" i="2"/>
  <c r="AA114" i="2"/>
  <c r="AA115" i="2"/>
  <c r="AB114" i="2"/>
  <c r="AB115" i="2"/>
  <c r="AA131" i="2"/>
  <c r="AA132" i="2"/>
  <c r="AF144" i="2"/>
  <c r="AF143" i="2"/>
  <c r="AE150" i="2"/>
  <c r="AE151" i="2"/>
  <c r="AD160" i="2"/>
  <c r="AD159" i="2"/>
  <c r="AH168" i="2"/>
  <c r="AH169" i="2"/>
  <c r="AP176" i="2"/>
  <c r="AP177" i="2"/>
  <c r="AD186" i="2"/>
  <c r="AG182" i="2"/>
  <c r="AG183" i="2"/>
  <c r="CI187" i="2"/>
  <c r="CJ187" i="2" s="1"/>
  <c r="AC188" i="2"/>
  <c r="AC189" i="2"/>
  <c r="CH187" i="2"/>
  <c r="AW188" i="2"/>
  <c r="AW189" i="2"/>
  <c r="AT191" i="2"/>
  <c r="AT192" i="2"/>
  <c r="AS195" i="2"/>
  <c r="AS196" i="2"/>
  <c r="AL201" i="2"/>
  <c r="AL202" i="2"/>
  <c r="BU209" i="2"/>
  <c r="BM208" i="2"/>
  <c r="BM209" i="2"/>
  <c r="CI221" i="2"/>
  <c r="CJ221" i="2" s="1"/>
  <c r="AP222" i="2"/>
  <c r="AP223" i="2"/>
  <c r="CH221" i="2"/>
  <c r="AS235" i="2"/>
  <c r="AS236" i="2"/>
  <c r="AC239" i="2"/>
  <c r="AC240" i="2"/>
  <c r="AC246" i="2"/>
  <c r="AK248" i="2"/>
  <c r="AK249" i="2"/>
  <c r="AL255" i="2"/>
  <c r="AH257" i="2"/>
  <c r="AH258" i="2"/>
  <c r="AE261" i="2"/>
  <c r="AE260" i="2"/>
  <c r="AH264" i="2"/>
  <c r="AH263" i="2"/>
  <c r="AE266" i="2"/>
  <c r="AE267" i="2"/>
  <c r="CI274" i="2"/>
  <c r="CJ274" i="2" s="1"/>
  <c r="AC275" i="2"/>
  <c r="AC276" i="2"/>
  <c r="CH274" i="2"/>
  <c r="CI277" i="2"/>
  <c r="CJ277" i="2" s="1"/>
  <c r="AG278" i="2"/>
  <c r="AG279" i="2"/>
  <c r="CH277" i="2"/>
  <c r="CI286" i="2"/>
  <c r="CJ286" i="2" s="1"/>
  <c r="AG287" i="2"/>
  <c r="AG288" i="2"/>
  <c r="CH286" i="2"/>
  <c r="AN291" i="2"/>
  <c r="AL300" i="2"/>
  <c r="AK302" i="2"/>
  <c r="AK303" i="2"/>
  <c r="AL309" i="2"/>
  <c r="AL310" i="2"/>
  <c r="AM312" i="2"/>
  <c r="AM313" i="2"/>
  <c r="AK318" i="2"/>
  <c r="AK319" i="2"/>
  <c r="AJ321" i="2"/>
  <c r="AJ322" i="2"/>
  <c r="AH325" i="2"/>
  <c r="AO327" i="2"/>
  <c r="AO328" i="2"/>
  <c r="AO333" i="2"/>
  <c r="AO334" i="2"/>
  <c r="AH342" i="2"/>
  <c r="AH343" i="2"/>
  <c r="AG348" i="2"/>
  <c r="AG349" i="2"/>
  <c r="CI353" i="2"/>
  <c r="CJ353" i="2" s="1"/>
  <c r="AK354" i="2"/>
  <c r="AK355" i="2"/>
  <c r="CH353" i="2"/>
  <c r="U358" i="2"/>
  <c r="U359" i="2"/>
  <c r="AC361" i="2"/>
  <c r="AC362" i="2"/>
  <c r="Z368" i="2"/>
  <c r="AE370" i="2"/>
  <c r="AE371" i="2"/>
  <c r="AG373" i="2"/>
  <c r="AG374" i="2"/>
  <c r="CI381" i="2"/>
  <c r="CJ381" i="2" s="1"/>
  <c r="CH381" i="2"/>
  <c r="CI393" i="2"/>
  <c r="CJ393" i="2" s="1"/>
  <c r="CH393" i="2"/>
  <c r="AE397" i="2"/>
  <c r="AE398" i="2"/>
  <c r="AF401" i="2"/>
  <c r="Y409" i="2"/>
  <c r="Y410" i="2"/>
  <c r="AB412" i="2"/>
  <c r="AB413" i="2"/>
  <c r="AP416" i="2"/>
  <c r="AP417" i="2"/>
  <c r="AH423" i="2"/>
  <c r="AM428" i="2"/>
  <c r="AM429" i="2"/>
  <c r="AG439" i="2"/>
  <c r="AG440" i="2"/>
  <c r="AH447" i="2"/>
  <c r="CI457" i="2"/>
  <c r="CJ457" i="2" s="1"/>
  <c r="AT459" i="2"/>
  <c r="AT458" i="2"/>
  <c r="CH457" i="2"/>
  <c r="CI940" i="2"/>
  <c r="CJ940" i="2" s="1"/>
  <c r="CH940" i="2"/>
  <c r="CH838" i="2"/>
  <c r="CI838" i="2"/>
  <c r="CJ838" i="2" s="1"/>
  <c r="CH690" i="2"/>
  <c r="CI690" i="2"/>
  <c r="CJ690" i="2" s="1"/>
  <c r="CI925" i="2"/>
  <c r="CJ925" i="2" s="1"/>
  <c r="CH925" i="2"/>
  <c r="CI1020" i="2"/>
  <c r="CJ1020" i="2" s="1"/>
  <c r="CH1020" i="2"/>
  <c r="CI538" i="2"/>
  <c r="CJ538" i="2" s="1"/>
  <c r="CH538" i="2"/>
  <c r="CH502" i="2"/>
  <c r="CI502" i="2"/>
  <c r="CJ502" i="2" s="1"/>
  <c r="CH890" i="2"/>
  <c r="CI890" i="2"/>
  <c r="CJ890" i="2" s="1"/>
  <c r="CI717" i="2"/>
  <c r="CJ717" i="2" s="1"/>
  <c r="CH717" i="2"/>
  <c r="CI761" i="2"/>
  <c r="CJ761" i="2" s="1"/>
  <c r="CH761" i="2"/>
  <c r="CI747" i="2"/>
  <c r="CJ747" i="2" s="1"/>
  <c r="CH747" i="2"/>
  <c r="CH986" i="2"/>
  <c r="CI986" i="2"/>
  <c r="CJ986" i="2" s="1"/>
  <c r="CH506" i="2"/>
  <c r="CI506" i="2"/>
  <c r="CJ506" i="2" s="1"/>
  <c r="CH815" i="2"/>
  <c r="CI815" i="2"/>
  <c r="CJ815" i="2" s="1"/>
  <c r="CI946" i="2"/>
  <c r="CJ946" i="2" s="1"/>
  <c r="CH946" i="2"/>
  <c r="CI509" i="2"/>
  <c r="CJ509" i="2" s="1"/>
  <c r="CH509" i="2"/>
  <c r="CH1034" i="2"/>
  <c r="CI1034" i="2"/>
  <c r="CJ1034" i="2" s="1"/>
  <c r="CI927" i="2"/>
  <c r="CJ927" i="2" s="1"/>
  <c r="CH927" i="2"/>
  <c r="CI659" i="2"/>
  <c r="CJ659" i="2" s="1"/>
  <c r="CH659" i="2"/>
  <c r="CI623" i="2"/>
  <c r="CJ623" i="2" s="1"/>
  <c r="CH623" i="2"/>
  <c r="CH862" i="2"/>
  <c r="CI862" i="2"/>
  <c r="CJ862" i="2" s="1"/>
  <c r="CH590" i="2"/>
  <c r="CI590" i="2"/>
  <c r="CJ590" i="2" s="1"/>
  <c r="AN182" i="2"/>
  <c r="AN183" i="2"/>
  <c r="AR226" i="2"/>
  <c r="AR227" i="2"/>
  <c r="AN258" i="2"/>
  <c r="AE310" i="2"/>
  <c r="CI405" i="2"/>
  <c r="CJ405" i="2" s="1"/>
  <c r="AC406" i="2"/>
  <c r="AC407" i="2"/>
  <c r="CH405" i="2"/>
  <c r="CI445" i="2"/>
  <c r="CJ445" i="2" s="1"/>
  <c r="AC446" i="2"/>
  <c r="AC447" i="2"/>
  <c r="CH445" i="2"/>
  <c r="AN260" i="2"/>
  <c r="AN261" i="2"/>
  <c r="AE328" i="2"/>
  <c r="X400" i="2"/>
  <c r="X401" i="2"/>
  <c r="CH679" i="2"/>
  <c r="CI679" i="2"/>
  <c r="CJ679" i="2" s="1"/>
  <c r="CH544" i="2"/>
  <c r="CI544" i="2"/>
  <c r="CJ544" i="2" s="1"/>
  <c r="CH694" i="2"/>
  <c r="CI694" i="2"/>
  <c r="CJ694" i="2" s="1"/>
  <c r="Z114" i="2"/>
  <c r="Z115" i="2"/>
  <c r="AF168" i="2"/>
  <c r="AF169" i="2"/>
  <c r="AF349" i="2"/>
  <c r="AD108" i="2"/>
  <c r="AD109" i="2"/>
  <c r="AB132" i="2"/>
  <c r="Y143" i="2"/>
  <c r="CI142" i="2"/>
  <c r="CJ142" i="2" s="1"/>
  <c r="Y144" i="2"/>
  <c r="CH142" i="2"/>
  <c r="AG150" i="2"/>
  <c r="AG151" i="2"/>
  <c r="AI168" i="2"/>
  <c r="AI169" i="2"/>
  <c r="AQ177" i="2"/>
  <c r="AQ176" i="2"/>
  <c r="AE186" i="2"/>
  <c r="AI183" i="2"/>
  <c r="AD189" i="2"/>
  <c r="AV188" i="2"/>
  <c r="AV189" i="2"/>
  <c r="AX191" i="2"/>
  <c r="AX192" i="2"/>
  <c r="AT195" i="2"/>
  <c r="AT196" i="2"/>
  <c r="AM201" i="2"/>
  <c r="AM202" i="2"/>
  <c r="BL211" i="2"/>
  <c r="BL212" i="2"/>
  <c r="AQ222" i="2"/>
  <c r="AQ223" i="2"/>
  <c r="AT235" i="2"/>
  <c r="AT236" i="2"/>
  <c r="AD239" i="2"/>
  <c r="AD240" i="2"/>
  <c r="AD246" i="2"/>
  <c r="AL249" i="2"/>
  <c r="AE254" i="2"/>
  <c r="AE255" i="2"/>
  <c r="AK254" i="2"/>
  <c r="AK255" i="2"/>
  <c r="AI257" i="2"/>
  <c r="AI258" i="2"/>
  <c r="AF261" i="2"/>
  <c r="AF260" i="2"/>
  <c r="AI263" i="2"/>
  <c r="AI264" i="2"/>
  <c r="AB263" i="2"/>
  <c r="AB264" i="2"/>
  <c r="AF266" i="2"/>
  <c r="AF267" i="2"/>
  <c r="AD276" i="2"/>
  <c r="AD275" i="2"/>
  <c r="AL278" i="2"/>
  <c r="AL279" i="2"/>
  <c r="AH288" i="2"/>
  <c r="AH287" i="2"/>
  <c r="AO290" i="2"/>
  <c r="AO291" i="2"/>
  <c r="AM300" i="2"/>
  <c r="AD302" i="2"/>
  <c r="AD303" i="2"/>
  <c r="AM309" i="2"/>
  <c r="AM310" i="2"/>
  <c r="AN312" i="2"/>
  <c r="AN313" i="2"/>
  <c r="AL319" i="2"/>
  <c r="AL318" i="2"/>
  <c r="AK321" i="2"/>
  <c r="AK322" i="2"/>
  <c r="AI325" i="2"/>
  <c r="Z328" i="2"/>
  <c r="CI335" i="2"/>
  <c r="CJ335" i="2" s="1"/>
  <c r="AK336" i="2"/>
  <c r="AK337" i="2"/>
  <c r="CH335" i="2"/>
  <c r="AI342" i="2"/>
  <c r="AI343" i="2"/>
  <c r="AJ349" i="2"/>
  <c r="CI357" i="2"/>
  <c r="CJ357" i="2" s="1"/>
  <c r="CH357" i="2"/>
  <c r="V358" i="2"/>
  <c r="V359" i="2"/>
  <c r="AD361" i="2"/>
  <c r="AD362" i="2"/>
  <c r="AA368" i="2"/>
  <c r="AF370" i="2"/>
  <c r="AF371" i="2"/>
  <c r="U394" i="2"/>
  <c r="U395" i="2"/>
  <c r="AF397" i="2"/>
  <c r="AF398" i="2"/>
  <c r="CI402" i="2"/>
  <c r="CJ402" i="2" s="1"/>
  <c r="AC403" i="2"/>
  <c r="AC404" i="2"/>
  <c r="CH402" i="2"/>
  <c r="Z409" i="2"/>
  <c r="Z410" i="2"/>
  <c r="AC412" i="2"/>
  <c r="AC413" i="2"/>
  <c r="AQ416" i="2"/>
  <c r="AQ417" i="2"/>
  <c r="AI422" i="2"/>
  <c r="AI423" i="2"/>
  <c r="CI427" i="2"/>
  <c r="CJ427" i="2" s="1"/>
  <c r="AK428" i="2"/>
  <c r="AK429" i="2"/>
  <c r="CH427" i="2"/>
  <c r="CI433" i="2"/>
  <c r="CJ433" i="2" s="1"/>
  <c r="AK434" i="2"/>
  <c r="AK435" i="2"/>
  <c r="CH433" i="2"/>
  <c r="AG442" i="2"/>
  <c r="AG443" i="2"/>
  <c r="AI447" i="2"/>
  <c r="CH1011" i="2"/>
  <c r="CI1011" i="2"/>
  <c r="CJ1011" i="2" s="1"/>
  <c r="CH837" i="2"/>
  <c r="CI837" i="2"/>
  <c r="CJ837" i="2" s="1"/>
  <c r="CI750" i="2"/>
  <c r="CJ750" i="2" s="1"/>
  <c r="CH750" i="2"/>
  <c r="CI630" i="2"/>
  <c r="CJ630" i="2" s="1"/>
  <c r="CH630" i="2"/>
  <c r="CI688" i="2"/>
  <c r="CJ688" i="2" s="1"/>
  <c r="CH688" i="2"/>
  <c r="CI594" i="2"/>
  <c r="CJ594" i="2" s="1"/>
  <c r="CH594" i="2"/>
  <c r="CI746" i="2"/>
  <c r="CJ746" i="2" s="1"/>
  <c r="CH746" i="2"/>
  <c r="CI985" i="2"/>
  <c r="CJ985" i="2" s="1"/>
  <c r="CH985" i="2"/>
  <c r="CH505" i="2"/>
  <c r="CI505" i="2"/>
  <c r="CJ505" i="2" s="1"/>
  <c r="CH633" i="2"/>
  <c r="CI633" i="2"/>
  <c r="CJ633" i="2" s="1"/>
  <c r="CH553" i="2"/>
  <c r="CI553" i="2"/>
  <c r="CJ553" i="2" s="1"/>
  <c r="CH861" i="2"/>
  <c r="CI861" i="2"/>
  <c r="CJ861" i="2" s="1"/>
  <c r="CI567" i="2"/>
  <c r="CJ567" i="2" s="1"/>
  <c r="CH567" i="2"/>
  <c r="AA143" i="2"/>
  <c r="AA144" i="2"/>
  <c r="AJ239" i="2"/>
  <c r="AJ240" i="2"/>
  <c r="AF299" i="2"/>
  <c r="AF300" i="2"/>
  <c r="W400" i="2"/>
  <c r="W401" i="2"/>
  <c r="AK165" i="2"/>
  <c r="AK166" i="2"/>
  <c r="AD282" i="2"/>
  <c r="AD281" i="2"/>
  <c r="AM339" i="2"/>
  <c r="AM340" i="2"/>
  <c r="CH612" i="2"/>
  <c r="CI612" i="2"/>
  <c r="CJ612" i="2" s="1"/>
  <c r="Z128" i="2"/>
  <c r="Z129" i="2"/>
  <c r="AO176" i="2"/>
  <c r="AO177" i="2"/>
  <c r="AR195" i="2"/>
  <c r="AR196" i="2"/>
  <c r="AJ249" i="2"/>
  <c r="AG264" i="2"/>
  <c r="AG263" i="2"/>
  <c r="Z99" i="2"/>
  <c r="Z100" i="2"/>
  <c r="AX117" i="2"/>
  <c r="AX118" i="2"/>
  <c r="AE159" i="2"/>
  <c r="AE160" i="2"/>
  <c r="CI49" i="2"/>
  <c r="CJ49" i="2" s="1"/>
  <c r="CH49" i="2"/>
  <c r="AB100" i="2"/>
  <c r="AE108" i="2"/>
  <c r="AE109" i="2"/>
  <c r="CI116" i="2"/>
  <c r="CJ116" i="2" s="1"/>
  <c r="AT117" i="2"/>
  <c r="AT118" i="2"/>
  <c r="CH116" i="2"/>
  <c r="CI130" i="2"/>
  <c r="CJ130" i="2" s="1"/>
  <c r="Y131" i="2"/>
  <c r="Y132" i="2"/>
  <c r="CH130" i="2"/>
  <c r="AC143" i="2"/>
  <c r="AC144" i="2"/>
  <c r="AH150" i="2"/>
  <c r="AH151" i="2"/>
  <c r="AF159" i="2"/>
  <c r="AF160" i="2"/>
  <c r="AJ168" i="2"/>
  <c r="AJ169" i="2"/>
  <c r="AR177" i="2"/>
  <c r="AR176" i="2"/>
  <c r="AF186" i="2"/>
  <c r="AJ183" i="2"/>
  <c r="AE189" i="2"/>
  <c r="AU188" i="2"/>
  <c r="AU189" i="2"/>
  <c r="AW191" i="2"/>
  <c r="AW192" i="2"/>
  <c r="AL195" i="2"/>
  <c r="AL196" i="2"/>
  <c r="AN201" i="2"/>
  <c r="AN202" i="2"/>
  <c r="BM212" i="2"/>
  <c r="BM211" i="2"/>
  <c r="AR222" i="2"/>
  <c r="AR223" i="2"/>
  <c r="AT226" i="2"/>
  <c r="AT227" i="2"/>
  <c r="AE239" i="2"/>
  <c r="AE240" i="2"/>
  <c r="AE246" i="2"/>
  <c r="AM249" i="2"/>
  <c r="AC254" i="2"/>
  <c r="AC255" i="2"/>
  <c r="AJ255" i="2"/>
  <c r="AJ257" i="2"/>
  <c r="AJ258" i="2"/>
  <c r="AH260" i="2"/>
  <c r="AH261" i="2"/>
  <c r="AJ263" i="2"/>
  <c r="AJ264" i="2"/>
  <c r="AC263" i="2"/>
  <c r="AC264" i="2"/>
  <c r="CI268" i="2"/>
  <c r="CJ268" i="2" s="1"/>
  <c r="AC269" i="2"/>
  <c r="AC270" i="2"/>
  <c r="CH268" i="2"/>
  <c r="AE275" i="2"/>
  <c r="AE276" i="2"/>
  <c r="AM278" i="2"/>
  <c r="AM279" i="2"/>
  <c r="AI287" i="2"/>
  <c r="AI288" i="2"/>
  <c r="CI292" i="2"/>
  <c r="CJ292" i="2" s="1"/>
  <c r="AC293" i="2"/>
  <c r="AC294" i="2"/>
  <c r="CH292" i="2"/>
  <c r="AN300" i="2"/>
  <c r="CI304" i="2"/>
  <c r="CJ304" i="2" s="1"/>
  <c r="AG305" i="2"/>
  <c r="AG306" i="2"/>
  <c r="CH304" i="2"/>
  <c r="AN309" i="2"/>
  <c r="AN310" i="2"/>
  <c r="AO312" i="2"/>
  <c r="AO313" i="2"/>
  <c r="AM318" i="2"/>
  <c r="AM319" i="2"/>
  <c r="AL321" i="2"/>
  <c r="AL322" i="2"/>
  <c r="AJ325" i="2"/>
  <c r="AG327" i="2"/>
  <c r="AG328" i="2"/>
  <c r="AM336" i="2"/>
  <c r="AM337" i="2"/>
  <c r="AJ343" i="2"/>
  <c r="AK348" i="2"/>
  <c r="AK349" i="2"/>
  <c r="X358" i="2"/>
  <c r="X359" i="2"/>
  <c r="W358" i="2"/>
  <c r="W359" i="2"/>
  <c r="AE361" i="2"/>
  <c r="AE362" i="2"/>
  <c r="AB368" i="2"/>
  <c r="AG370" i="2"/>
  <c r="AG371" i="2"/>
  <c r="CI390" i="2"/>
  <c r="CJ390" i="2" s="1"/>
  <c r="CH390" i="2"/>
  <c r="V394" i="2"/>
  <c r="V395" i="2"/>
  <c r="AG397" i="2"/>
  <c r="AG398" i="2"/>
  <c r="AD404" i="2"/>
  <c r="AD403" i="2"/>
  <c r="AA409" i="2"/>
  <c r="AA410" i="2"/>
  <c r="AD412" i="2"/>
  <c r="AD413" i="2"/>
  <c r="AT416" i="2"/>
  <c r="AT417" i="2"/>
  <c r="AJ422" i="2"/>
  <c r="AJ423" i="2"/>
  <c r="AN428" i="2"/>
  <c r="AN429" i="2"/>
  <c r="AN434" i="2"/>
  <c r="AN435" i="2"/>
  <c r="AF442" i="2"/>
  <c r="AF443" i="2"/>
  <c r="AJ447" i="2"/>
  <c r="CI478" i="2"/>
  <c r="CJ478" i="2" s="1"/>
  <c r="CH478" i="2"/>
  <c r="CI1010" i="2"/>
  <c r="CJ1010" i="2" s="1"/>
  <c r="CH1010" i="2"/>
  <c r="CH749" i="2"/>
  <c r="CI749" i="2"/>
  <c r="CJ749" i="2" s="1"/>
  <c r="CI629" i="2"/>
  <c r="CJ629" i="2" s="1"/>
  <c r="CH629" i="2"/>
  <c r="CI687" i="2"/>
  <c r="CJ687" i="2" s="1"/>
  <c r="CH687" i="2"/>
  <c r="CH873" i="2"/>
  <c r="CI873" i="2"/>
  <c r="CJ873" i="2" s="1"/>
  <c r="CI593" i="2"/>
  <c r="CJ593" i="2" s="1"/>
  <c r="CH593" i="2"/>
  <c r="CH1014" i="2"/>
  <c r="CI1014" i="2"/>
  <c r="CJ1014" i="2" s="1"/>
  <c r="CH835" i="2"/>
  <c r="CI835" i="2"/>
  <c r="CJ835" i="2" s="1"/>
  <c r="CI1029" i="2"/>
  <c r="CJ1029" i="2" s="1"/>
  <c r="CH1029" i="2"/>
  <c r="CI989" i="2"/>
  <c r="CJ989" i="2" s="1"/>
  <c r="CH989" i="2"/>
  <c r="CH865" i="2"/>
  <c r="CI865" i="2"/>
  <c r="CJ865" i="2" s="1"/>
  <c r="CI632" i="2"/>
  <c r="CJ632" i="2" s="1"/>
  <c r="CH632" i="2"/>
  <c r="CI554" i="2"/>
  <c r="CJ554" i="2" s="1"/>
  <c r="CH554" i="2"/>
  <c r="CI566" i="2"/>
  <c r="CJ566" i="2" s="1"/>
  <c r="CH566" i="2"/>
  <c r="CI82" i="2"/>
  <c r="CJ82" i="2" s="1"/>
  <c r="CH82" i="2"/>
  <c r="AN115" i="2"/>
  <c r="AT201" i="2"/>
  <c r="AT202" i="2"/>
  <c r="AM260" i="2"/>
  <c r="AM261" i="2"/>
  <c r="AI349" i="2"/>
  <c r="BD118" i="2"/>
  <c r="BD117" i="2"/>
  <c r="AD192" i="2"/>
  <c r="AJ246" i="2"/>
  <c r="AN288" i="2"/>
  <c r="AG345" i="2"/>
  <c r="AG346" i="2"/>
  <c r="AF395" i="2"/>
  <c r="CH703" i="2"/>
  <c r="CI703" i="2"/>
  <c r="CJ703" i="2" s="1"/>
  <c r="CH879" i="2"/>
  <c r="CI879" i="2"/>
  <c r="CJ879" i="2" s="1"/>
  <c r="CH585" i="2"/>
  <c r="CI585" i="2"/>
  <c r="CJ585" i="2" s="1"/>
  <c r="CI1003" i="2"/>
  <c r="CJ1003" i="2" s="1"/>
  <c r="CH1003" i="2"/>
  <c r="AA108" i="2"/>
  <c r="AA109" i="2"/>
  <c r="AD150" i="2"/>
  <c r="AD151" i="2"/>
  <c r="AM189" i="2"/>
  <c r="AB246" i="2"/>
  <c r="AM354" i="2"/>
  <c r="AM355" i="2"/>
  <c r="AA99" i="2"/>
  <c r="AA100" i="2"/>
  <c r="AF108" i="2"/>
  <c r="AF109" i="2"/>
  <c r="AQ115" i="2"/>
  <c r="BC118" i="2"/>
  <c r="BC117" i="2"/>
  <c r="Z131" i="2"/>
  <c r="Z132" i="2"/>
  <c r="AD143" i="2"/>
  <c r="AD144" i="2"/>
  <c r="AI150" i="2"/>
  <c r="AI151" i="2"/>
  <c r="AG159" i="2"/>
  <c r="AG160" i="2"/>
  <c r="AK168" i="2"/>
  <c r="AK169" i="2"/>
  <c r="AS176" i="2"/>
  <c r="AS177" i="2"/>
  <c r="AH186" i="2"/>
  <c r="AH185" i="2"/>
  <c r="AK182" i="2"/>
  <c r="AK183" i="2"/>
  <c r="AF189" i="2"/>
  <c r="AS188" i="2"/>
  <c r="AS189" i="2"/>
  <c r="AV191" i="2"/>
  <c r="AV192" i="2"/>
  <c r="AM196" i="2"/>
  <c r="AM195" i="2"/>
  <c r="AO201" i="2"/>
  <c r="AO202" i="2"/>
  <c r="BN212" i="2"/>
  <c r="BN211" i="2"/>
  <c r="AT222" i="2"/>
  <c r="AT223" i="2"/>
  <c r="AT229" i="2"/>
  <c r="AT230" i="2"/>
  <c r="AF239" i="2"/>
  <c r="AF240" i="2"/>
  <c r="AF245" i="2"/>
  <c r="AF246" i="2"/>
  <c r="AA251" i="2"/>
  <c r="AA252" i="2"/>
  <c r="AN249" i="2"/>
  <c r="AB255" i="2"/>
  <c r="AB254" i="2"/>
  <c r="AI255" i="2"/>
  <c r="AK257" i="2"/>
  <c r="AK258" i="2"/>
  <c r="AI260" i="2"/>
  <c r="AI261" i="2"/>
  <c r="AK263" i="2"/>
  <c r="AK264" i="2"/>
  <c r="AD263" i="2"/>
  <c r="AD264" i="2"/>
  <c r="AD269" i="2"/>
  <c r="AD270" i="2"/>
  <c r="AF275" i="2"/>
  <c r="AF276" i="2"/>
  <c r="AN278" i="2"/>
  <c r="AN279" i="2"/>
  <c r="AJ287" i="2"/>
  <c r="AJ288" i="2"/>
  <c r="AF293" i="2"/>
  <c r="AF294" i="2"/>
  <c r="AO299" i="2"/>
  <c r="AO300" i="2"/>
  <c r="AK305" i="2"/>
  <c r="AK306" i="2"/>
  <c r="AO309" i="2"/>
  <c r="AO310" i="2"/>
  <c r="AG315" i="2"/>
  <c r="AG316" i="2"/>
  <c r="AN318" i="2"/>
  <c r="AN319" i="2"/>
  <c r="AM321" i="2"/>
  <c r="AM322" i="2"/>
  <c r="AK324" i="2"/>
  <c r="AK325" i="2"/>
  <c r="AA328" i="2"/>
  <c r="AN336" i="2"/>
  <c r="AN337" i="2"/>
  <c r="AK342" i="2"/>
  <c r="AK343" i="2"/>
  <c r="AD342" i="2"/>
  <c r="AD343" i="2"/>
  <c r="Y359" i="2"/>
  <c r="CI360" i="2"/>
  <c r="CJ360" i="2" s="1"/>
  <c r="CH360" i="2"/>
  <c r="AF361" i="2"/>
  <c r="AF362" i="2"/>
  <c r="AC368" i="2"/>
  <c r="U371" i="2"/>
  <c r="Y394" i="2"/>
  <c r="Y395" i="2"/>
  <c r="CI399" i="2"/>
  <c r="CJ399" i="2" s="1"/>
  <c r="CH399" i="2"/>
  <c r="AG403" i="2"/>
  <c r="AG404" i="2"/>
  <c r="AB409" i="2"/>
  <c r="AB410" i="2"/>
  <c r="AE412" i="2"/>
  <c r="AE413" i="2"/>
  <c r="AS416" i="2"/>
  <c r="AS417" i="2"/>
  <c r="AG422" i="2"/>
  <c r="AG423" i="2"/>
  <c r="AO428" i="2"/>
  <c r="AO429" i="2"/>
  <c r="AO434" i="2"/>
  <c r="AO435" i="2"/>
  <c r="AE442" i="2"/>
  <c r="AE443" i="2"/>
  <c r="CI448" i="2"/>
  <c r="CJ448" i="2" s="1"/>
  <c r="CH448" i="2"/>
  <c r="CH974" i="2"/>
  <c r="CI974" i="2"/>
  <c r="CJ974" i="2" s="1"/>
  <c r="CI741" i="2"/>
  <c r="CJ741" i="2" s="1"/>
  <c r="CH741" i="2"/>
  <c r="CI536" i="2"/>
  <c r="CJ536" i="2" s="1"/>
  <c r="CH536" i="2"/>
  <c r="CH1052" i="2"/>
  <c r="CI1052" i="2"/>
  <c r="CJ1052" i="2" s="1"/>
  <c r="CI753" i="2"/>
  <c r="CJ753" i="2" s="1"/>
  <c r="CH753" i="2"/>
  <c r="CI657" i="2"/>
  <c r="CJ657" i="2" s="1"/>
  <c r="CH657" i="2"/>
  <c r="CH573" i="2"/>
  <c r="CI573" i="2"/>
  <c r="CJ573" i="2" s="1"/>
  <c r="CH874" i="2"/>
  <c r="CI874" i="2"/>
  <c r="CJ874" i="2" s="1"/>
  <c r="CH728" i="2"/>
  <c r="CI728" i="2"/>
  <c r="CJ728" i="2" s="1"/>
  <c r="CH1013" i="2"/>
  <c r="CI1013" i="2"/>
  <c r="CJ1013" i="2" s="1"/>
  <c r="CH871" i="2"/>
  <c r="CI871" i="2"/>
  <c r="CJ871" i="2" s="1"/>
  <c r="CH961" i="2"/>
  <c r="CI961" i="2"/>
  <c r="CJ961" i="2" s="1"/>
  <c r="CH834" i="2"/>
  <c r="CI834" i="2"/>
  <c r="CJ834" i="2" s="1"/>
  <c r="CI786" i="2"/>
  <c r="CJ786" i="2" s="1"/>
  <c r="CH786" i="2"/>
  <c r="CI755" i="2"/>
  <c r="CJ755" i="2" s="1"/>
  <c r="CH755" i="2"/>
  <c r="CH722" i="2"/>
  <c r="CI722" i="2"/>
  <c r="CJ722" i="2" s="1"/>
  <c r="CH615" i="2"/>
  <c r="CI615" i="2"/>
  <c r="CJ615" i="2" s="1"/>
  <c r="CH1028" i="2"/>
  <c r="CI1028" i="2"/>
  <c r="CJ1028" i="2" s="1"/>
  <c r="CH988" i="2"/>
  <c r="CI988" i="2"/>
  <c r="CJ988" i="2" s="1"/>
  <c r="CH864" i="2"/>
  <c r="CI864" i="2"/>
  <c r="CJ864" i="2" s="1"/>
  <c r="CH700" i="2"/>
  <c r="CI700" i="2"/>
  <c r="CJ700" i="2" s="1"/>
  <c r="CH706" i="2"/>
  <c r="CI706" i="2"/>
  <c r="CJ706" i="2" s="1"/>
  <c r="CI606" i="2"/>
  <c r="CJ606" i="2" s="1"/>
  <c r="CH606" i="2"/>
  <c r="CI922" i="2"/>
  <c r="CJ922" i="2" s="1"/>
  <c r="CH922" i="2"/>
  <c r="CI518" i="2"/>
  <c r="CJ518" i="2" s="1"/>
  <c r="CH518" i="2"/>
  <c r="CI654" i="2"/>
  <c r="CJ654" i="2" s="1"/>
  <c r="CH654" i="2"/>
  <c r="CI898" i="2"/>
  <c r="CJ898" i="2" s="1"/>
  <c r="CH898" i="2"/>
  <c r="CI161" i="2"/>
  <c r="CJ161" i="2" s="1"/>
  <c r="AH162" i="2"/>
  <c r="AH163" i="2"/>
  <c r="CH161" i="2"/>
  <c r="AJ316" i="2"/>
  <c r="AJ315" i="2"/>
  <c r="AQ191" i="2"/>
  <c r="AQ192" i="2"/>
  <c r="Y328" i="2"/>
  <c r="CI995" i="2"/>
  <c r="CJ995" i="2" s="1"/>
  <c r="CH995" i="2"/>
  <c r="CH810" i="2"/>
  <c r="CI810" i="2"/>
  <c r="CJ810" i="2" s="1"/>
  <c r="CH935" i="2"/>
  <c r="CI935" i="2"/>
  <c r="CJ935" i="2" s="1"/>
  <c r="X99" i="2"/>
  <c r="X100" i="2"/>
  <c r="AA141" i="2"/>
  <c r="AA140" i="2"/>
  <c r="CI184" i="2"/>
  <c r="CJ184" i="2" s="1"/>
  <c r="AC185" i="2"/>
  <c r="AC186" i="2"/>
  <c r="CH184" i="2"/>
  <c r="AN198" i="2"/>
  <c r="AN199" i="2"/>
  <c r="Z220" i="2"/>
  <c r="AB364" i="2"/>
  <c r="AB365" i="2"/>
  <c r="CI79" i="2"/>
  <c r="CJ79" i="2" s="1"/>
  <c r="CH79" i="2"/>
  <c r="CI104" i="2"/>
  <c r="CJ104" i="2" s="1"/>
  <c r="CH104" i="2"/>
  <c r="AG109" i="2"/>
  <c r="AG108" i="2"/>
  <c r="AP115" i="2"/>
  <c r="AZ118" i="2"/>
  <c r="CI133" i="2"/>
  <c r="CJ133" i="2" s="1"/>
  <c r="Y134" i="2"/>
  <c r="Y135" i="2"/>
  <c r="CH133" i="2"/>
  <c r="AE143" i="2"/>
  <c r="AE144" i="2"/>
  <c r="AF150" i="2"/>
  <c r="AF151" i="2"/>
  <c r="AJ162" i="2"/>
  <c r="AJ163" i="2"/>
  <c r="AG168" i="2"/>
  <c r="AG169" i="2"/>
  <c r="AT176" i="2"/>
  <c r="AT177" i="2"/>
  <c r="AI185" i="2"/>
  <c r="AI186" i="2"/>
  <c r="AL182" i="2"/>
  <c r="AL183" i="2"/>
  <c r="AG188" i="2"/>
  <c r="AG189" i="2"/>
  <c r="AR188" i="2"/>
  <c r="AR189" i="2"/>
  <c r="AU191" i="2"/>
  <c r="AU192" i="2"/>
  <c r="AN196" i="2"/>
  <c r="AN195" i="2"/>
  <c r="AR202" i="2"/>
  <c r="AR201" i="2"/>
  <c r="BO211" i="2"/>
  <c r="BO212" i="2"/>
  <c r="BX211" i="2"/>
  <c r="BX212" i="2"/>
  <c r="AS222" i="2"/>
  <c r="AS223" i="2"/>
  <c r="AQ230" i="2"/>
  <c r="AQ229" i="2"/>
  <c r="AH240" i="2"/>
  <c r="AH239" i="2"/>
  <c r="AG245" i="2"/>
  <c r="AG246" i="2"/>
  <c r="AB251" i="2"/>
  <c r="AB252" i="2"/>
  <c r="AO249" i="2"/>
  <c r="U254" i="2"/>
  <c r="U255" i="2"/>
  <c r="AH254" i="2"/>
  <c r="AH255" i="2"/>
  <c r="AL257" i="2"/>
  <c r="AL258" i="2"/>
  <c r="AJ260" i="2"/>
  <c r="AJ261" i="2"/>
  <c r="AL263" i="2"/>
  <c r="AL264" i="2"/>
  <c r="AE263" i="2"/>
  <c r="AE264" i="2"/>
  <c r="AE269" i="2"/>
  <c r="AE270" i="2"/>
  <c r="AG275" i="2"/>
  <c r="AG276" i="2"/>
  <c r="AO278" i="2"/>
  <c r="AO279" i="2"/>
  <c r="AK287" i="2"/>
  <c r="AK288" i="2"/>
  <c r="AG293" i="2"/>
  <c r="AG294" i="2"/>
  <c r="AD299" i="2"/>
  <c r="AD300" i="2"/>
  <c r="AL306" i="2"/>
  <c r="CI308" i="2"/>
  <c r="CJ308" i="2" s="1"/>
  <c r="AC309" i="2"/>
  <c r="AC310" i="2"/>
  <c r="CH308" i="2"/>
  <c r="AH315" i="2"/>
  <c r="AH316" i="2"/>
  <c r="AO318" i="2"/>
  <c r="AO319" i="2"/>
  <c r="AN322" i="2"/>
  <c r="AN321" i="2"/>
  <c r="AD324" i="2"/>
  <c r="AD325" i="2"/>
  <c r="AB328" i="2"/>
  <c r="AO336" i="2"/>
  <c r="AO337" i="2"/>
  <c r="CI344" i="2"/>
  <c r="CJ344" i="2" s="1"/>
  <c r="AC345" i="2"/>
  <c r="AC346" i="2"/>
  <c r="CH344" i="2"/>
  <c r="AF346" i="2"/>
  <c r="Z359" i="2"/>
  <c r="AG361" i="2"/>
  <c r="AG362" i="2"/>
  <c r="AD368" i="2"/>
  <c r="V371" i="2"/>
  <c r="CI384" i="2"/>
  <c r="CJ384" i="2" s="1"/>
  <c r="CH384" i="2"/>
  <c r="Z394" i="2"/>
  <c r="Z395" i="2"/>
  <c r="U400" i="2"/>
  <c r="U401" i="2"/>
  <c r="AF403" i="2"/>
  <c r="AF404" i="2"/>
  <c r="AC410" i="2"/>
  <c r="AF412" i="2"/>
  <c r="AF413" i="2"/>
  <c r="AR416" i="2"/>
  <c r="AR417" i="2"/>
  <c r="AK422" i="2"/>
  <c r="AK423" i="2"/>
  <c r="AP428" i="2"/>
  <c r="AP429" i="2"/>
  <c r="AP434" i="2"/>
  <c r="AP435" i="2"/>
  <c r="AD442" i="2"/>
  <c r="AD443" i="2"/>
  <c r="CI451" i="2"/>
  <c r="CJ451" i="2" s="1"/>
  <c r="AT452" i="2"/>
  <c r="AT453" i="2"/>
  <c r="CH451" i="2"/>
  <c r="CI469" i="2"/>
  <c r="CJ469" i="2" s="1"/>
  <c r="CH469" i="2"/>
  <c r="CI487" i="2"/>
  <c r="CJ487" i="2" s="1"/>
  <c r="CH487" i="2"/>
  <c r="CI973" i="2"/>
  <c r="CJ973" i="2" s="1"/>
  <c r="CH973" i="2"/>
  <c r="CI740" i="2"/>
  <c r="CJ740" i="2" s="1"/>
  <c r="CH740" i="2"/>
  <c r="CH535" i="2"/>
  <c r="CI535" i="2"/>
  <c r="CJ535" i="2" s="1"/>
  <c r="CH884" i="2"/>
  <c r="CI884" i="2"/>
  <c r="CJ884" i="2" s="1"/>
  <c r="CI1051" i="2"/>
  <c r="CJ1051" i="2" s="1"/>
  <c r="CH1051" i="2"/>
  <c r="CI852" i="2"/>
  <c r="CJ852" i="2" s="1"/>
  <c r="CH852" i="2"/>
  <c r="CI752" i="2"/>
  <c r="CJ752" i="2" s="1"/>
  <c r="CH752" i="2"/>
  <c r="CI656" i="2"/>
  <c r="CJ656" i="2" s="1"/>
  <c r="CH656" i="2"/>
  <c r="CI572" i="2"/>
  <c r="CJ572" i="2" s="1"/>
  <c r="CH572" i="2"/>
  <c r="CI727" i="2"/>
  <c r="CJ727" i="2" s="1"/>
  <c r="CH727" i="2"/>
  <c r="CH870" i="2"/>
  <c r="CI870" i="2"/>
  <c r="CJ870" i="2" s="1"/>
  <c r="CI497" i="2"/>
  <c r="CJ497" i="2" s="1"/>
  <c r="CH497" i="2"/>
  <c r="CI962" i="2"/>
  <c r="CJ962" i="2" s="1"/>
  <c r="CH962" i="2"/>
  <c r="CI855" i="2"/>
  <c r="CJ855" i="2" s="1"/>
  <c r="CH855" i="2"/>
  <c r="CH785" i="2"/>
  <c r="CI785" i="2"/>
  <c r="CJ785" i="2" s="1"/>
  <c r="CI756" i="2"/>
  <c r="CJ756" i="2" s="1"/>
  <c r="CH756" i="2"/>
  <c r="CI721" i="2"/>
  <c r="CJ721" i="2" s="1"/>
  <c r="CH721" i="2"/>
  <c r="CI614" i="2"/>
  <c r="CJ614" i="2" s="1"/>
  <c r="CH614" i="2"/>
  <c r="CH699" i="2"/>
  <c r="CI699" i="2"/>
  <c r="CJ699" i="2" s="1"/>
  <c r="CI705" i="2"/>
  <c r="CJ705" i="2" s="1"/>
  <c r="CH705" i="2"/>
  <c r="CI605" i="2"/>
  <c r="CJ605" i="2" s="1"/>
  <c r="CH605" i="2"/>
  <c r="CI921" i="2"/>
  <c r="CJ921" i="2" s="1"/>
  <c r="CH921" i="2"/>
  <c r="CH517" i="2"/>
  <c r="CI517" i="2"/>
  <c r="CJ517" i="2" s="1"/>
  <c r="CH783" i="2"/>
  <c r="CI783" i="2"/>
  <c r="CJ783" i="2" s="1"/>
  <c r="CH682" i="2"/>
  <c r="CI682" i="2"/>
  <c r="CJ682" i="2" s="1"/>
  <c r="CI980" i="2"/>
  <c r="CJ980" i="2" s="1"/>
  <c r="CH980" i="2"/>
  <c r="CH894" i="2"/>
  <c r="CI894" i="2"/>
  <c r="CJ894" i="2" s="1"/>
  <c r="CI653" i="2"/>
  <c r="CJ653" i="2" s="1"/>
  <c r="CH653" i="2"/>
  <c r="CI897" i="2"/>
  <c r="CJ897" i="2" s="1"/>
  <c r="CH897" i="2"/>
  <c r="CI170" i="2"/>
  <c r="CJ170" i="2" s="1"/>
  <c r="AG171" i="2"/>
  <c r="AG172" i="2"/>
  <c r="CH170" i="2"/>
  <c r="AI246" i="2"/>
  <c r="AD296" i="2"/>
  <c r="AD297" i="2"/>
  <c r="U376" i="2"/>
  <c r="U377" i="2"/>
  <c r="AK185" i="2"/>
  <c r="AK186" i="2"/>
  <c r="AM243" i="2"/>
  <c r="AE296" i="2"/>
  <c r="AE297" i="2"/>
  <c r="CI551" i="2"/>
  <c r="CJ551" i="2" s="1"/>
  <c r="CH551" i="2"/>
  <c r="CI968" i="2"/>
  <c r="CJ968" i="2" s="1"/>
  <c r="CH968" i="2"/>
  <c r="BL209" i="2"/>
  <c r="BL208" i="2"/>
  <c r="AG324" i="2"/>
  <c r="AG325" i="2"/>
  <c r="U102" i="2"/>
  <c r="CI101" i="2"/>
  <c r="CJ101" i="2" s="1"/>
  <c r="U103" i="2"/>
  <c r="CH101" i="2"/>
  <c r="AH109" i="2"/>
  <c r="AH108" i="2"/>
  <c r="AO115" i="2"/>
  <c r="BA118" i="2"/>
  <c r="AB135" i="2"/>
  <c r="Z143" i="2"/>
  <c r="Z144" i="2"/>
  <c r="AE153" i="2"/>
  <c r="AE154" i="2"/>
  <c r="AI162" i="2"/>
  <c r="AI163" i="2"/>
  <c r="AJ171" i="2"/>
  <c r="AJ172" i="2"/>
  <c r="AU176" i="2"/>
  <c r="AU177" i="2"/>
  <c r="AJ185" i="2"/>
  <c r="AJ186" i="2"/>
  <c r="AM182" i="2"/>
  <c r="AM183" i="2"/>
  <c r="AK188" i="2"/>
  <c r="AK189" i="2"/>
  <c r="AQ188" i="2"/>
  <c r="AQ189" i="2"/>
  <c r="AS191" i="2"/>
  <c r="AS192" i="2"/>
  <c r="AO195" i="2"/>
  <c r="AO196" i="2"/>
  <c r="AS201" i="2"/>
  <c r="AS202" i="2"/>
  <c r="BT211" i="2"/>
  <c r="BT212" i="2"/>
  <c r="BU211" i="2"/>
  <c r="BU212" i="2"/>
  <c r="CI225" i="2"/>
  <c r="CJ225" i="2" s="1"/>
  <c r="AP227" i="2"/>
  <c r="AP226" i="2"/>
  <c r="CH225" i="2"/>
  <c r="AQ226" i="2"/>
  <c r="AQ227" i="2"/>
  <c r="AI239" i="2"/>
  <c r="AI240" i="2"/>
  <c r="AK239" i="2"/>
  <c r="AK240" i="2"/>
  <c r="AH245" i="2"/>
  <c r="AH246" i="2"/>
  <c r="CI250" i="2"/>
  <c r="CJ250" i="2" s="1"/>
  <c r="X251" i="2"/>
  <c r="X252" i="2"/>
  <c r="CH250" i="2"/>
  <c r="AP249" i="2"/>
  <c r="V254" i="2"/>
  <c r="V255" i="2"/>
  <c r="AF254" i="2"/>
  <c r="AF255" i="2"/>
  <c r="AM257" i="2"/>
  <c r="AM258" i="2"/>
  <c r="AL260" i="2"/>
  <c r="AL261" i="2"/>
  <c r="AM263" i="2"/>
  <c r="AM264" i="2"/>
  <c r="CI265" i="2"/>
  <c r="CJ265" i="2" s="1"/>
  <c r="AC266" i="2"/>
  <c r="AC267" i="2"/>
  <c r="CH265" i="2"/>
  <c r="AG269" i="2"/>
  <c r="AG270" i="2"/>
  <c r="AH275" i="2"/>
  <c r="AH276" i="2"/>
  <c r="AK278" i="2"/>
  <c r="AK279" i="2"/>
  <c r="AL288" i="2"/>
  <c r="CI295" i="2"/>
  <c r="CJ295" i="2" s="1"/>
  <c r="AC296" i="2"/>
  <c r="AC297" i="2"/>
  <c r="CH295" i="2"/>
  <c r="AE299" i="2"/>
  <c r="AE300" i="2"/>
  <c r="AM305" i="2"/>
  <c r="AM306" i="2"/>
  <c r="AD310" i="2"/>
  <c r="AI316" i="2"/>
  <c r="CI311" i="2"/>
  <c r="CJ311" i="2" s="1"/>
  <c r="AC312" i="2"/>
  <c r="AC313" i="2"/>
  <c r="CH311" i="2"/>
  <c r="AO321" i="2"/>
  <c r="AO322" i="2"/>
  <c r="AE324" i="2"/>
  <c r="AE325" i="2"/>
  <c r="AC328" i="2"/>
  <c r="AM330" i="2"/>
  <c r="AM331" i="2"/>
  <c r="AD345" i="2"/>
  <c r="AD346" i="2"/>
  <c r="AH349" i="2"/>
  <c r="AA358" i="2"/>
  <c r="AA359" i="2"/>
  <c r="CI363" i="2"/>
  <c r="CJ363" i="2" s="1"/>
  <c r="CH363" i="2"/>
  <c r="AE367" i="2"/>
  <c r="AE368" i="2"/>
  <c r="U367" i="2"/>
  <c r="U368" i="2"/>
  <c r="W371" i="2"/>
  <c r="CI375" i="2"/>
  <c r="CJ375" i="2" s="1"/>
  <c r="CH375" i="2"/>
  <c r="AB395" i="2"/>
  <c r="V400" i="2"/>
  <c r="V401" i="2"/>
  <c r="AE403" i="2"/>
  <c r="AE404" i="2"/>
  <c r="AD410" i="2"/>
  <c r="AG412" i="2"/>
  <c r="AG413" i="2"/>
  <c r="CI418" i="2"/>
  <c r="CJ418" i="2" s="1"/>
  <c r="CH418" i="2"/>
  <c r="AQ428" i="2"/>
  <c r="AQ429" i="2"/>
  <c r="AQ434" i="2"/>
  <c r="AQ435" i="2"/>
  <c r="CI441" i="2"/>
  <c r="CJ441" i="2" s="1"/>
  <c r="AC442" i="2"/>
  <c r="AC443" i="2"/>
  <c r="CH441" i="2"/>
  <c r="CH1001" i="2"/>
  <c r="CI1001" i="2"/>
  <c r="CJ1001" i="2" s="1"/>
  <c r="CH676" i="2"/>
  <c r="CI676" i="2"/>
  <c r="CJ676" i="2" s="1"/>
  <c r="CH636" i="2"/>
  <c r="CI636" i="2"/>
  <c r="CJ636" i="2" s="1"/>
  <c r="CI548" i="2"/>
  <c r="CJ548" i="2" s="1"/>
  <c r="CH548" i="2"/>
  <c r="CH883" i="2"/>
  <c r="CI883" i="2"/>
  <c r="CJ883" i="2" s="1"/>
  <c r="CI648" i="2"/>
  <c r="CJ648" i="2" s="1"/>
  <c r="CH648" i="2"/>
  <c r="CI853" i="2"/>
  <c r="CJ853" i="2" s="1"/>
  <c r="CH853" i="2"/>
  <c r="CH768" i="2"/>
  <c r="CI768" i="2"/>
  <c r="CJ768" i="2" s="1"/>
  <c r="CH887" i="2"/>
  <c r="CI887" i="2"/>
  <c r="CJ887" i="2" s="1"/>
  <c r="CI496" i="2"/>
  <c r="CJ496" i="2" s="1"/>
  <c r="CH496" i="2"/>
  <c r="CI856" i="2"/>
  <c r="CJ856" i="2" s="1"/>
  <c r="CH856" i="2"/>
  <c r="CI791" i="2"/>
  <c r="CJ791" i="2" s="1"/>
  <c r="CH791" i="2"/>
  <c r="CH813" i="2"/>
  <c r="CI813" i="2"/>
  <c r="CJ813" i="2" s="1"/>
  <c r="CH782" i="2"/>
  <c r="CI782" i="2"/>
  <c r="CJ782" i="2" s="1"/>
  <c r="CI681" i="2"/>
  <c r="CJ681" i="2" s="1"/>
  <c r="CH681" i="2"/>
  <c r="CI979" i="2"/>
  <c r="CJ979" i="2" s="1"/>
  <c r="CH979" i="2"/>
  <c r="CI893" i="2"/>
  <c r="CJ893" i="2" s="1"/>
  <c r="CH893" i="2"/>
  <c r="CH709" i="2"/>
  <c r="CI709" i="2"/>
  <c r="CJ709" i="2" s="1"/>
  <c r="CH1040" i="2"/>
  <c r="CI385" i="2" l="1"/>
  <c r="CJ385" i="2" s="1"/>
  <c r="CH385" i="2"/>
  <c r="CH364" i="2"/>
  <c r="CI364" i="2"/>
  <c r="CJ364" i="2" s="1"/>
  <c r="CH296" i="2"/>
  <c r="CI296" i="2"/>
  <c r="CJ296" i="2" s="1"/>
  <c r="CH251" i="2"/>
  <c r="CI251" i="2"/>
  <c r="CJ251" i="2" s="1"/>
  <c r="CH470" i="2"/>
  <c r="CI470" i="2"/>
  <c r="CJ470" i="2" s="1"/>
  <c r="CI391" i="2"/>
  <c r="CJ391" i="2" s="1"/>
  <c r="CH391" i="2"/>
  <c r="CH117" i="2"/>
  <c r="CI117" i="2"/>
  <c r="CJ117" i="2" s="1"/>
  <c r="CI428" i="2"/>
  <c r="CJ428" i="2" s="1"/>
  <c r="CH428" i="2"/>
  <c r="CH446" i="2"/>
  <c r="CI446" i="2"/>
  <c r="CJ446" i="2" s="1"/>
  <c r="CI223" i="2"/>
  <c r="CJ223" i="2" s="1"/>
  <c r="CH223" i="2"/>
  <c r="CI90" i="2"/>
  <c r="CJ90" i="2" s="1"/>
  <c r="CH90" i="2"/>
  <c r="CI397" i="2"/>
  <c r="CJ397" i="2" s="1"/>
  <c r="CH397" i="2"/>
  <c r="CH257" i="2"/>
  <c r="CI257" i="2"/>
  <c r="CJ257" i="2" s="1"/>
  <c r="CI299" i="2"/>
  <c r="CJ299" i="2" s="1"/>
  <c r="CH299" i="2"/>
  <c r="CI456" i="2"/>
  <c r="CJ456" i="2" s="1"/>
  <c r="CH456" i="2"/>
  <c r="CH260" i="2"/>
  <c r="CI260" i="2"/>
  <c r="CJ260" i="2" s="1"/>
  <c r="CH245" i="2"/>
  <c r="CI245" i="2"/>
  <c r="CJ245" i="2" s="1"/>
  <c r="CI211" i="2"/>
  <c r="CJ211" i="2" s="1"/>
  <c r="CH211" i="2"/>
  <c r="CH165" i="2"/>
  <c r="CI165" i="2"/>
  <c r="CJ165" i="2" s="1"/>
  <c r="CH272" i="2"/>
  <c r="CI272" i="2"/>
  <c r="CJ272" i="2" s="1"/>
  <c r="CH467" i="2"/>
  <c r="CI467" i="2"/>
  <c r="CJ467" i="2" s="1"/>
  <c r="CI379" i="2"/>
  <c r="CJ379" i="2" s="1"/>
  <c r="CH379" i="2"/>
  <c r="CI473" i="2"/>
  <c r="CJ473" i="2" s="1"/>
  <c r="CH473" i="2"/>
  <c r="CI474" i="2"/>
  <c r="CJ474" i="2" s="1"/>
  <c r="CH474" i="2"/>
  <c r="CI488" i="2"/>
  <c r="CJ488" i="2" s="1"/>
  <c r="CH488" i="2"/>
  <c r="CI362" i="2"/>
  <c r="CJ362" i="2" s="1"/>
  <c r="CH362" i="2"/>
  <c r="CI84" i="2"/>
  <c r="CJ84" i="2" s="1"/>
  <c r="CH84" i="2"/>
  <c r="CH407" i="2"/>
  <c r="CI407" i="2"/>
  <c r="CJ407" i="2" s="1"/>
  <c r="CH394" i="2"/>
  <c r="CI394" i="2"/>
  <c r="CJ394" i="2" s="1"/>
  <c r="CH182" i="2"/>
  <c r="CI182" i="2"/>
  <c r="CJ182" i="2" s="1"/>
  <c r="CI410" i="2"/>
  <c r="CJ410" i="2" s="1"/>
  <c r="CH410" i="2"/>
  <c r="CI57" i="2"/>
  <c r="CJ57" i="2" s="1"/>
  <c r="CH57" i="2"/>
  <c r="CI87" i="2"/>
  <c r="CJ87" i="2" s="1"/>
  <c r="CH87" i="2"/>
  <c r="CH328" i="2"/>
  <c r="CI328" i="2"/>
  <c r="CJ328" i="2" s="1"/>
  <c r="CI205" i="2"/>
  <c r="CJ205" i="2" s="1"/>
  <c r="CH205" i="2"/>
  <c r="CI370" i="2"/>
  <c r="CJ370" i="2" s="1"/>
  <c r="CH370" i="2"/>
  <c r="CH302" i="2"/>
  <c r="CI302" i="2"/>
  <c r="CJ302" i="2" s="1"/>
  <c r="CH230" i="2"/>
  <c r="CI230" i="2"/>
  <c r="CJ230" i="2" s="1"/>
  <c r="CI157" i="2"/>
  <c r="CJ157" i="2" s="1"/>
  <c r="CH157" i="2"/>
  <c r="CI112" i="2"/>
  <c r="CJ112" i="2" s="1"/>
  <c r="CH112" i="2"/>
  <c r="CI236" i="2"/>
  <c r="CJ236" i="2" s="1"/>
  <c r="CH236" i="2"/>
  <c r="CH420" i="2"/>
  <c r="CI420" i="2"/>
  <c r="CJ420" i="2" s="1"/>
  <c r="CH313" i="2"/>
  <c r="CI313" i="2"/>
  <c r="CJ313" i="2" s="1"/>
  <c r="CH312" i="2"/>
  <c r="CI312" i="2"/>
  <c r="CJ312" i="2" s="1"/>
  <c r="CI489" i="2"/>
  <c r="CJ489" i="2" s="1"/>
  <c r="CH489" i="2"/>
  <c r="CH361" i="2"/>
  <c r="CI361" i="2"/>
  <c r="CJ361" i="2" s="1"/>
  <c r="CH83" i="2"/>
  <c r="CI83" i="2"/>
  <c r="CJ83" i="2" s="1"/>
  <c r="CI406" i="2"/>
  <c r="CJ406" i="2" s="1"/>
  <c r="CH406" i="2"/>
  <c r="CH189" i="2"/>
  <c r="CI189" i="2"/>
  <c r="CJ189" i="2" s="1"/>
  <c r="CH409" i="2"/>
  <c r="CI409" i="2"/>
  <c r="CJ409" i="2" s="1"/>
  <c r="CI56" i="2"/>
  <c r="CJ56" i="2" s="1"/>
  <c r="CH56" i="2"/>
  <c r="CH86" i="2"/>
  <c r="CI86" i="2"/>
  <c r="CJ86" i="2" s="1"/>
  <c r="CH327" i="2"/>
  <c r="CI327" i="2"/>
  <c r="CJ327" i="2" s="1"/>
  <c r="CI204" i="2"/>
  <c r="CJ204" i="2" s="1"/>
  <c r="CH204" i="2"/>
  <c r="CI229" i="2"/>
  <c r="CJ229" i="2" s="1"/>
  <c r="CH229" i="2"/>
  <c r="CI156" i="2"/>
  <c r="CJ156" i="2" s="1"/>
  <c r="CH156" i="2"/>
  <c r="CI111" i="2"/>
  <c r="CJ111" i="2" s="1"/>
  <c r="CH111" i="2"/>
  <c r="CH235" i="2"/>
  <c r="CI235" i="2"/>
  <c r="CJ235" i="2" s="1"/>
  <c r="CI380" i="2"/>
  <c r="CJ380" i="2" s="1"/>
  <c r="CH380" i="2"/>
  <c r="CI386" i="2"/>
  <c r="CJ386" i="2" s="1"/>
  <c r="CH386" i="2"/>
  <c r="CH359" i="2"/>
  <c r="CI359" i="2"/>
  <c r="CJ359" i="2" s="1"/>
  <c r="CI144" i="2"/>
  <c r="CJ144" i="2" s="1"/>
  <c r="CH144" i="2"/>
  <c r="CH188" i="2"/>
  <c r="CI188" i="2"/>
  <c r="CJ188" i="2" s="1"/>
  <c r="CI465" i="2"/>
  <c r="CJ465" i="2" s="1"/>
  <c r="CH465" i="2"/>
  <c r="CH151" i="2"/>
  <c r="CI151" i="2"/>
  <c r="CJ151" i="2" s="1"/>
  <c r="CI368" i="2"/>
  <c r="CJ368" i="2" s="1"/>
  <c r="CH368" i="2"/>
  <c r="CI483" i="2"/>
  <c r="CJ483" i="2" s="1"/>
  <c r="CH483" i="2"/>
  <c r="CH349" i="2"/>
  <c r="CI349" i="2"/>
  <c r="CJ349" i="2" s="1"/>
  <c r="CI129" i="2"/>
  <c r="CJ129" i="2" s="1"/>
  <c r="CH129" i="2"/>
  <c r="CH426" i="2"/>
  <c r="CI426" i="2"/>
  <c r="CJ426" i="2" s="1"/>
  <c r="CH331" i="2"/>
  <c r="CI331" i="2"/>
  <c r="CJ331" i="2" s="1"/>
  <c r="CI249" i="2"/>
  <c r="CJ249" i="2" s="1"/>
  <c r="CH249" i="2"/>
  <c r="CI154" i="2"/>
  <c r="CJ154" i="2" s="1"/>
  <c r="CH154" i="2"/>
  <c r="CI140" i="2"/>
  <c r="CJ140" i="2" s="1"/>
  <c r="CH140" i="2"/>
  <c r="CH358" i="2"/>
  <c r="CI358" i="2"/>
  <c r="CJ358" i="2" s="1"/>
  <c r="CH288" i="2"/>
  <c r="CI288" i="2"/>
  <c r="CJ288" i="2" s="1"/>
  <c r="CH159" i="2"/>
  <c r="CI159" i="2"/>
  <c r="CJ159" i="2" s="1"/>
  <c r="CI464" i="2"/>
  <c r="CJ464" i="2" s="1"/>
  <c r="CH464" i="2"/>
  <c r="CI150" i="2"/>
  <c r="CJ150" i="2" s="1"/>
  <c r="CH150" i="2"/>
  <c r="CI367" i="2"/>
  <c r="CJ367" i="2" s="1"/>
  <c r="CH367" i="2"/>
  <c r="CI482" i="2"/>
  <c r="CJ482" i="2" s="1"/>
  <c r="CH482" i="2"/>
  <c r="CI348" i="2"/>
  <c r="CJ348" i="2" s="1"/>
  <c r="CH348" i="2"/>
  <c r="CH128" i="2"/>
  <c r="CI128" i="2"/>
  <c r="CJ128" i="2" s="1"/>
  <c r="CI425" i="2"/>
  <c r="CJ425" i="2" s="1"/>
  <c r="CH425" i="2"/>
  <c r="CH432" i="2"/>
  <c r="CI432" i="2"/>
  <c r="CJ432" i="2" s="1"/>
  <c r="CI330" i="2"/>
  <c r="CJ330" i="2" s="1"/>
  <c r="CH330" i="2"/>
  <c r="CH248" i="2"/>
  <c r="CI248" i="2"/>
  <c r="CJ248" i="2" s="1"/>
  <c r="CH172" i="2"/>
  <c r="CI172" i="2"/>
  <c r="CJ172" i="2" s="1"/>
  <c r="CI89" i="2"/>
  <c r="CJ89" i="2" s="1"/>
  <c r="CH89" i="2"/>
  <c r="CH417" i="2"/>
  <c r="CI417" i="2"/>
  <c r="CJ417" i="2" s="1"/>
  <c r="CH166" i="2"/>
  <c r="CI166" i="2"/>
  <c r="CJ166" i="2" s="1"/>
  <c r="CH163" i="2"/>
  <c r="CI163" i="2"/>
  <c r="CJ163" i="2" s="1"/>
  <c r="CI306" i="2"/>
  <c r="CJ306" i="2" s="1"/>
  <c r="CH306" i="2"/>
  <c r="CH270" i="2"/>
  <c r="CI270" i="2"/>
  <c r="CJ270" i="2" s="1"/>
  <c r="CI51" i="2"/>
  <c r="CJ51" i="2" s="1"/>
  <c r="CH51" i="2"/>
  <c r="CI143" i="2"/>
  <c r="CJ143" i="2" s="1"/>
  <c r="CH143" i="2"/>
  <c r="CH287" i="2"/>
  <c r="CI287" i="2"/>
  <c r="CJ287" i="2" s="1"/>
  <c r="CH160" i="2"/>
  <c r="CI160" i="2"/>
  <c r="CJ160" i="2" s="1"/>
  <c r="CI389" i="2"/>
  <c r="CJ389" i="2" s="1"/>
  <c r="CH389" i="2"/>
  <c r="CI325" i="2"/>
  <c r="CJ325" i="2" s="1"/>
  <c r="CH325" i="2"/>
  <c r="CI196" i="2"/>
  <c r="CJ196" i="2" s="1"/>
  <c r="CH196" i="2"/>
  <c r="CI169" i="2"/>
  <c r="CJ169" i="2" s="1"/>
  <c r="CH169" i="2"/>
  <c r="CI340" i="2"/>
  <c r="CJ340" i="2" s="1"/>
  <c r="CH340" i="2"/>
  <c r="CI233" i="2"/>
  <c r="CJ233" i="2" s="1"/>
  <c r="CH233" i="2"/>
  <c r="CI431" i="2"/>
  <c r="CJ431" i="2" s="1"/>
  <c r="CH431" i="2"/>
  <c r="CH477" i="2"/>
  <c r="CI477" i="2"/>
  <c r="CJ477" i="2" s="1"/>
  <c r="CI319" i="2"/>
  <c r="CJ319" i="2" s="1"/>
  <c r="CH319" i="2"/>
  <c r="CH377" i="2"/>
  <c r="CI377" i="2"/>
  <c r="CJ377" i="2" s="1"/>
  <c r="CI186" i="2"/>
  <c r="CJ186" i="2" s="1"/>
  <c r="CH186" i="2"/>
  <c r="CH442" i="2"/>
  <c r="CI442" i="2"/>
  <c r="CJ442" i="2" s="1"/>
  <c r="CH185" i="2"/>
  <c r="CI185" i="2"/>
  <c r="CJ185" i="2" s="1"/>
  <c r="CI162" i="2"/>
  <c r="CJ162" i="2" s="1"/>
  <c r="CH162" i="2"/>
  <c r="CI305" i="2"/>
  <c r="CJ305" i="2" s="1"/>
  <c r="CH305" i="2"/>
  <c r="CI269" i="2"/>
  <c r="CJ269" i="2" s="1"/>
  <c r="CH269" i="2"/>
  <c r="CH50" i="2"/>
  <c r="CI50" i="2"/>
  <c r="CJ50" i="2" s="1"/>
  <c r="CI458" i="2"/>
  <c r="CJ458" i="2" s="1"/>
  <c r="CH458" i="2"/>
  <c r="CI383" i="2"/>
  <c r="CJ383" i="2" s="1"/>
  <c r="CH383" i="2"/>
  <c r="CI388" i="2"/>
  <c r="CJ388" i="2" s="1"/>
  <c r="CH388" i="2"/>
  <c r="CI324" i="2"/>
  <c r="CJ324" i="2" s="1"/>
  <c r="CH324" i="2"/>
  <c r="CI195" i="2"/>
  <c r="CJ195" i="2" s="1"/>
  <c r="CH195" i="2"/>
  <c r="CI168" i="2"/>
  <c r="CJ168" i="2" s="1"/>
  <c r="CH168" i="2"/>
  <c r="CH339" i="2"/>
  <c r="CI339" i="2"/>
  <c r="CJ339" i="2" s="1"/>
  <c r="CH232" i="2"/>
  <c r="CI232" i="2"/>
  <c r="CJ232" i="2" s="1"/>
  <c r="CI462" i="2"/>
  <c r="CJ462" i="2" s="1"/>
  <c r="CH462" i="2"/>
  <c r="CH291" i="2"/>
  <c r="CI291" i="2"/>
  <c r="CJ291" i="2" s="1"/>
  <c r="CH138" i="2"/>
  <c r="CI138" i="2"/>
  <c r="CJ138" i="2" s="1"/>
  <c r="CI476" i="2"/>
  <c r="CJ476" i="2" s="1"/>
  <c r="CH476" i="2"/>
  <c r="CI192" i="2"/>
  <c r="CJ192" i="2" s="1"/>
  <c r="CH192" i="2"/>
  <c r="CI351" i="2"/>
  <c r="CJ351" i="2" s="1"/>
  <c r="CH351" i="2"/>
  <c r="CI443" i="2"/>
  <c r="CJ443" i="2" s="1"/>
  <c r="CH443" i="2"/>
  <c r="CI453" i="2"/>
  <c r="CJ453" i="2" s="1"/>
  <c r="CH453" i="2"/>
  <c r="CH105" i="2"/>
  <c r="CI105" i="2"/>
  <c r="CJ105" i="2" s="1"/>
  <c r="CH450" i="2"/>
  <c r="CI450" i="2"/>
  <c r="CJ450" i="2" s="1"/>
  <c r="CI480" i="2"/>
  <c r="CJ480" i="2" s="1"/>
  <c r="CH480" i="2"/>
  <c r="CH132" i="2"/>
  <c r="CI132" i="2"/>
  <c r="CJ132" i="2" s="1"/>
  <c r="CH459" i="2"/>
  <c r="CI459" i="2"/>
  <c r="CJ459" i="2" s="1"/>
  <c r="CH382" i="2"/>
  <c r="CI382" i="2"/>
  <c r="CJ382" i="2" s="1"/>
  <c r="CI109" i="2"/>
  <c r="CJ109" i="2" s="1"/>
  <c r="CH109" i="2"/>
  <c r="CI343" i="2"/>
  <c r="CJ343" i="2" s="1"/>
  <c r="CH343" i="2"/>
  <c r="CI199" i="2"/>
  <c r="CJ199" i="2" s="1"/>
  <c r="CH199" i="2"/>
  <c r="CI255" i="2"/>
  <c r="CJ255" i="2" s="1"/>
  <c r="CH255" i="2"/>
  <c r="CI202" i="2"/>
  <c r="CJ202" i="2" s="1"/>
  <c r="CH202" i="2"/>
  <c r="CH461" i="2"/>
  <c r="CI461" i="2"/>
  <c r="CJ461" i="2" s="1"/>
  <c r="CH290" i="2"/>
  <c r="CI290" i="2"/>
  <c r="CJ290" i="2" s="1"/>
  <c r="CH137" i="2"/>
  <c r="CI137" i="2"/>
  <c r="CJ137" i="2" s="1"/>
  <c r="CI452" i="2"/>
  <c r="CJ452" i="2" s="1"/>
  <c r="CH452" i="2"/>
  <c r="CH106" i="2"/>
  <c r="CI106" i="2"/>
  <c r="CJ106" i="2" s="1"/>
  <c r="CI449" i="2"/>
  <c r="CJ449" i="2" s="1"/>
  <c r="CH449" i="2"/>
  <c r="CH479" i="2"/>
  <c r="CI479" i="2"/>
  <c r="CJ479" i="2" s="1"/>
  <c r="CH131" i="2"/>
  <c r="CI131" i="2"/>
  <c r="CJ131" i="2" s="1"/>
  <c r="CH355" i="2"/>
  <c r="CI355" i="2"/>
  <c r="CJ355" i="2" s="1"/>
  <c r="CI279" i="2"/>
  <c r="CJ279" i="2" s="1"/>
  <c r="CH279" i="2"/>
  <c r="CH342" i="2"/>
  <c r="CI342" i="2"/>
  <c r="CJ342" i="2" s="1"/>
  <c r="CH198" i="2"/>
  <c r="CI198" i="2"/>
  <c r="CJ198" i="2" s="1"/>
  <c r="CI254" i="2"/>
  <c r="CJ254" i="2" s="1"/>
  <c r="CH254" i="2"/>
  <c r="CH201" i="2"/>
  <c r="CI201" i="2"/>
  <c r="CJ201" i="2" s="1"/>
  <c r="CH171" i="2"/>
  <c r="CI171" i="2"/>
  <c r="CJ171" i="2" s="1"/>
  <c r="CI395" i="2"/>
  <c r="CJ395" i="2" s="1"/>
  <c r="CH395" i="2"/>
  <c r="CH191" i="2"/>
  <c r="CI191" i="2"/>
  <c r="CJ191" i="2" s="1"/>
  <c r="CI416" i="2"/>
  <c r="CJ416" i="2" s="1"/>
  <c r="CH416" i="2"/>
  <c r="CH303" i="2"/>
  <c r="CI303" i="2"/>
  <c r="CJ303" i="2" s="1"/>
  <c r="CH346" i="2"/>
  <c r="CI346" i="2"/>
  <c r="CJ346" i="2" s="1"/>
  <c r="CI310" i="2"/>
  <c r="CJ310" i="2" s="1"/>
  <c r="CH310" i="2"/>
  <c r="CI135" i="2"/>
  <c r="CJ135" i="2" s="1"/>
  <c r="CH135" i="2"/>
  <c r="CI435" i="2"/>
  <c r="CJ435" i="2" s="1"/>
  <c r="CH435" i="2"/>
  <c r="CI404" i="2"/>
  <c r="CJ404" i="2" s="1"/>
  <c r="CH404" i="2"/>
  <c r="CH354" i="2"/>
  <c r="CI354" i="2"/>
  <c r="CJ354" i="2" s="1"/>
  <c r="CH278" i="2"/>
  <c r="CI278" i="2"/>
  <c r="CJ278" i="2" s="1"/>
  <c r="CH322" i="2"/>
  <c r="CI322" i="2"/>
  <c r="CJ322" i="2" s="1"/>
  <c r="CH413" i="2"/>
  <c r="CI413" i="2"/>
  <c r="CJ413" i="2" s="1"/>
  <c r="CI108" i="2"/>
  <c r="CJ108" i="2" s="1"/>
  <c r="CH108" i="2"/>
  <c r="CI440" i="2"/>
  <c r="CJ440" i="2" s="1"/>
  <c r="CH440" i="2"/>
  <c r="CH220" i="2"/>
  <c r="CI220" i="2"/>
  <c r="CJ220" i="2" s="1"/>
  <c r="CI486" i="2"/>
  <c r="CJ486" i="2" s="1"/>
  <c r="CH486" i="2"/>
  <c r="CI282" i="2"/>
  <c r="CJ282" i="2" s="1"/>
  <c r="CH282" i="2"/>
  <c r="CI374" i="2"/>
  <c r="CJ374" i="2" s="1"/>
  <c r="CH374" i="2"/>
  <c r="CI153" i="2"/>
  <c r="CJ153" i="2" s="1"/>
  <c r="CH153" i="2"/>
  <c r="CI318" i="2"/>
  <c r="CJ318" i="2" s="1"/>
  <c r="CH318" i="2"/>
  <c r="CI371" i="2"/>
  <c r="CJ371" i="2" s="1"/>
  <c r="CH371" i="2"/>
  <c r="CI266" i="2"/>
  <c r="CJ266" i="2" s="1"/>
  <c r="CH266" i="2"/>
  <c r="CH227" i="2"/>
  <c r="CI227" i="2"/>
  <c r="CJ227" i="2" s="1"/>
  <c r="CH345" i="2"/>
  <c r="CI345" i="2"/>
  <c r="CJ345" i="2" s="1"/>
  <c r="CI309" i="2"/>
  <c r="CJ309" i="2" s="1"/>
  <c r="CH309" i="2"/>
  <c r="CI134" i="2"/>
  <c r="CJ134" i="2" s="1"/>
  <c r="CH134" i="2"/>
  <c r="CH434" i="2"/>
  <c r="CI434" i="2"/>
  <c r="CJ434" i="2" s="1"/>
  <c r="CI403" i="2"/>
  <c r="CJ403" i="2" s="1"/>
  <c r="CH403" i="2"/>
  <c r="CI321" i="2"/>
  <c r="CJ321" i="2" s="1"/>
  <c r="CH321" i="2"/>
  <c r="CI100" i="2"/>
  <c r="CJ100" i="2" s="1"/>
  <c r="CH100" i="2"/>
  <c r="CI412" i="2"/>
  <c r="CJ412" i="2" s="1"/>
  <c r="CH412" i="2"/>
  <c r="CH439" i="2"/>
  <c r="CI439" i="2"/>
  <c r="CJ439" i="2" s="1"/>
  <c r="CH219" i="2"/>
  <c r="CI219" i="2"/>
  <c r="CJ219" i="2" s="1"/>
  <c r="CH485" i="2"/>
  <c r="CI485" i="2"/>
  <c r="CJ485" i="2" s="1"/>
  <c r="CI281" i="2"/>
  <c r="CJ281" i="2" s="1"/>
  <c r="CH281" i="2"/>
  <c r="CH285" i="2"/>
  <c r="CI285" i="2"/>
  <c r="CJ285" i="2" s="1"/>
  <c r="CH177" i="2"/>
  <c r="CI177" i="2"/>
  <c r="CJ177" i="2" s="1"/>
  <c r="CI124" i="2"/>
  <c r="CJ124" i="2" s="1"/>
  <c r="CH124" i="2"/>
  <c r="CI373" i="2"/>
  <c r="CJ373" i="2" s="1"/>
  <c r="CH373" i="2"/>
  <c r="CI141" i="2"/>
  <c r="CJ141" i="2" s="1"/>
  <c r="CH141" i="2"/>
  <c r="CH103" i="2"/>
  <c r="CI103" i="2"/>
  <c r="CJ103" i="2" s="1"/>
  <c r="CI81" i="2"/>
  <c r="CJ81" i="2" s="1"/>
  <c r="CH81" i="2"/>
  <c r="CH401" i="2"/>
  <c r="CI401" i="2"/>
  <c r="CJ401" i="2" s="1"/>
  <c r="CI294" i="2"/>
  <c r="CJ294" i="2" s="1"/>
  <c r="CH294" i="2"/>
  <c r="CH337" i="2"/>
  <c r="CI337" i="2"/>
  <c r="CJ337" i="2" s="1"/>
  <c r="CI208" i="2"/>
  <c r="CJ208" i="2" s="1"/>
  <c r="CH208" i="2"/>
  <c r="CI122" i="2"/>
  <c r="CJ122" i="2" s="1"/>
  <c r="CH122" i="2"/>
  <c r="CI99" i="2"/>
  <c r="CJ99" i="2" s="1"/>
  <c r="CH99" i="2"/>
  <c r="CH334" i="2"/>
  <c r="CI334" i="2"/>
  <c r="CJ334" i="2" s="1"/>
  <c r="CH147" i="2"/>
  <c r="CI147" i="2"/>
  <c r="CJ147" i="2" s="1"/>
  <c r="CI423" i="2"/>
  <c r="CJ423" i="2" s="1"/>
  <c r="CH423" i="2"/>
  <c r="CH264" i="2"/>
  <c r="CI264" i="2"/>
  <c r="CJ264" i="2" s="1"/>
  <c r="CI284" i="2"/>
  <c r="CJ284" i="2" s="1"/>
  <c r="CH284" i="2"/>
  <c r="CI176" i="2"/>
  <c r="CJ176" i="2" s="1"/>
  <c r="CH176" i="2"/>
  <c r="CI125" i="2"/>
  <c r="CJ125" i="2" s="1"/>
  <c r="CH125" i="2"/>
  <c r="CI316" i="2"/>
  <c r="CJ316" i="2" s="1"/>
  <c r="CH316" i="2"/>
  <c r="CH243" i="2"/>
  <c r="CI243" i="2"/>
  <c r="CJ243" i="2" s="1"/>
  <c r="CI419" i="2"/>
  <c r="CJ419" i="2" s="1"/>
  <c r="CH419" i="2"/>
  <c r="CH183" i="2"/>
  <c r="CI183" i="2"/>
  <c r="CJ183" i="2" s="1"/>
  <c r="CH267" i="2"/>
  <c r="CI267" i="2"/>
  <c r="CJ267" i="2" s="1"/>
  <c r="CI80" i="2"/>
  <c r="CJ80" i="2" s="1"/>
  <c r="CH80" i="2"/>
  <c r="CI400" i="2"/>
  <c r="CJ400" i="2" s="1"/>
  <c r="CH400" i="2"/>
  <c r="CH293" i="2"/>
  <c r="CI293" i="2"/>
  <c r="CJ293" i="2" s="1"/>
  <c r="CH336" i="2"/>
  <c r="CI336" i="2"/>
  <c r="CJ336" i="2" s="1"/>
  <c r="CI276" i="2"/>
  <c r="CJ276" i="2" s="1"/>
  <c r="CH276" i="2"/>
  <c r="CI115" i="2"/>
  <c r="CJ115" i="2" s="1"/>
  <c r="CH115" i="2"/>
  <c r="CH209" i="2"/>
  <c r="CI209" i="2"/>
  <c r="CJ209" i="2" s="1"/>
  <c r="CH121" i="2"/>
  <c r="CI121" i="2"/>
  <c r="CJ121" i="2" s="1"/>
  <c r="CH333" i="2"/>
  <c r="CI333" i="2"/>
  <c r="CJ333" i="2" s="1"/>
  <c r="CH146" i="2"/>
  <c r="CI146" i="2"/>
  <c r="CJ146" i="2" s="1"/>
  <c r="CI422" i="2"/>
  <c r="CJ422" i="2" s="1"/>
  <c r="CH422" i="2"/>
  <c r="CI263" i="2"/>
  <c r="CJ263" i="2" s="1"/>
  <c r="CH263" i="2"/>
  <c r="CI240" i="2"/>
  <c r="CJ240" i="2" s="1"/>
  <c r="CH240" i="2"/>
  <c r="CI315" i="2"/>
  <c r="CJ315" i="2" s="1"/>
  <c r="CH315" i="2"/>
  <c r="CH242" i="2"/>
  <c r="CI242" i="2"/>
  <c r="CJ242" i="2" s="1"/>
  <c r="CI222" i="2"/>
  <c r="CJ222" i="2" s="1"/>
  <c r="CH222" i="2"/>
  <c r="CH352" i="2"/>
  <c r="CI352" i="2"/>
  <c r="CJ352" i="2" s="1"/>
  <c r="CH376" i="2"/>
  <c r="CI376" i="2"/>
  <c r="CJ376" i="2" s="1"/>
  <c r="CI226" i="2"/>
  <c r="CJ226" i="2" s="1"/>
  <c r="CH226" i="2"/>
  <c r="CH365" i="2"/>
  <c r="CI365" i="2"/>
  <c r="CJ365" i="2" s="1"/>
  <c r="CH297" i="2"/>
  <c r="CI297" i="2"/>
  <c r="CJ297" i="2" s="1"/>
  <c r="CI252" i="2"/>
  <c r="CJ252" i="2" s="1"/>
  <c r="CH252" i="2"/>
  <c r="CI102" i="2"/>
  <c r="CJ102" i="2" s="1"/>
  <c r="CH102" i="2"/>
  <c r="CI471" i="2"/>
  <c r="CJ471" i="2" s="1"/>
  <c r="CH471" i="2"/>
  <c r="CH392" i="2"/>
  <c r="CI392" i="2"/>
  <c r="CJ392" i="2" s="1"/>
  <c r="CH118" i="2"/>
  <c r="CI118" i="2"/>
  <c r="CJ118" i="2" s="1"/>
  <c r="CH429" i="2"/>
  <c r="CI429" i="2"/>
  <c r="CJ429" i="2" s="1"/>
  <c r="CH447" i="2"/>
  <c r="CI447" i="2"/>
  <c r="CJ447" i="2" s="1"/>
  <c r="CI275" i="2"/>
  <c r="CJ275" i="2" s="1"/>
  <c r="CH275" i="2"/>
  <c r="CI114" i="2"/>
  <c r="CJ114" i="2" s="1"/>
  <c r="CH114" i="2"/>
  <c r="CI398" i="2"/>
  <c r="CJ398" i="2" s="1"/>
  <c r="CH398" i="2"/>
  <c r="CI258" i="2"/>
  <c r="CJ258" i="2" s="1"/>
  <c r="CH258" i="2"/>
  <c r="CH300" i="2"/>
  <c r="CI300" i="2"/>
  <c r="CJ300" i="2" s="1"/>
  <c r="CH455" i="2"/>
  <c r="CI455" i="2"/>
  <c r="CJ455" i="2" s="1"/>
  <c r="CI261" i="2"/>
  <c r="CJ261" i="2" s="1"/>
  <c r="CH261" i="2"/>
  <c r="CH246" i="2"/>
  <c r="CI246" i="2"/>
  <c r="CJ246" i="2" s="1"/>
  <c r="CH212" i="2"/>
  <c r="CI212" i="2"/>
  <c r="CJ212" i="2" s="1"/>
  <c r="CI239" i="2"/>
  <c r="CJ239" i="2" s="1"/>
  <c r="CH239" i="2"/>
  <c r="CI273" i="2"/>
  <c r="CJ273" i="2" s="1"/>
  <c r="CH273" i="2"/>
  <c r="CH468" i="2"/>
  <c r="CI468" i="2"/>
  <c r="CJ468" i="2" s="1"/>
  <c r="F15" i="2"/>
  <c r="AH15" i="2" l="1"/>
  <c r="AG15" i="2"/>
  <c r="AF15" i="2"/>
  <c r="U16" i="2"/>
  <c r="V16" i="2"/>
  <c r="G3" i="3"/>
  <c r="BG14" i="2"/>
  <c r="AQ14" i="2"/>
  <c r="AA14" i="2"/>
  <c r="AI14" i="2"/>
  <c r="AT14" i="2"/>
  <c r="BF14" i="2"/>
  <c r="AP14" i="2"/>
  <c r="Z14" i="2"/>
  <c r="AM14" i="2"/>
  <c r="BR14" i="2"/>
  <c r="AK14" i="2"/>
  <c r="BP14" i="2"/>
  <c r="BN14" i="2"/>
  <c r="BL14" i="2"/>
  <c r="AS14" i="2"/>
  <c r="BE14" i="2"/>
  <c r="AO14" i="2"/>
  <c r="Y14" i="2"/>
  <c r="AL14" i="2"/>
  <c r="BA14" i="2"/>
  <c r="AJ14" i="2"/>
  <c r="BO14" i="2"/>
  <c r="AX14" i="2"/>
  <c r="BM14" i="2"/>
  <c r="BT14" i="2"/>
  <c r="BD14" i="2"/>
  <c r="AN14" i="2"/>
  <c r="X14" i="2"/>
  <c r="BC14" i="2"/>
  <c r="BB14" i="2"/>
  <c r="BQ14" i="2"/>
  <c r="AZ14" i="2"/>
  <c r="BJ14" i="2"/>
  <c r="AR14" i="2"/>
  <c r="BS14" i="2"/>
  <c r="AY14" i="2"/>
  <c r="AW14" i="2"/>
  <c r="AV14" i="2"/>
  <c r="AU14" i="2"/>
  <c r="BI14" i="2"/>
  <c r="AB14" i="2"/>
  <c r="AC14" i="2"/>
  <c r="BK14" i="2"/>
  <c r="BH14" i="2"/>
  <c r="BQ29" i="2"/>
  <c r="BA29" i="2"/>
  <c r="AK29" i="2"/>
  <c r="U29" i="2"/>
  <c r="AL29" i="2"/>
  <c r="CG29" i="2"/>
  <c r="BP29" i="2"/>
  <c r="AZ29" i="2"/>
  <c r="AJ29" i="2"/>
  <c r="CF29" i="2"/>
  <c r="BO29" i="2"/>
  <c r="AY29" i="2"/>
  <c r="AI29" i="2"/>
  <c r="CD29" i="2"/>
  <c r="BN29" i="2"/>
  <c r="AX29" i="2"/>
  <c r="BB29" i="2"/>
  <c r="CC29" i="2"/>
  <c r="BM29" i="2"/>
  <c r="AW29" i="2"/>
  <c r="CB29" i="2"/>
  <c r="BL29" i="2"/>
  <c r="AV29" i="2"/>
  <c r="V29" i="2"/>
  <c r="CA29" i="2"/>
  <c r="BK29" i="2"/>
  <c r="AU29" i="2"/>
  <c r="AE29" i="2"/>
  <c r="BR29" i="2"/>
  <c r="BZ29" i="2"/>
  <c r="BJ29" i="2"/>
  <c r="AT29" i="2"/>
  <c r="AD29" i="2"/>
  <c r="BY29" i="2"/>
  <c r="BI29" i="2"/>
  <c r="AS29" i="2"/>
  <c r="AC29" i="2"/>
  <c r="BX29" i="2"/>
  <c r="BH29" i="2"/>
  <c r="AR29" i="2"/>
  <c r="AB29" i="2"/>
  <c r="BW29" i="2"/>
  <c r="BG29" i="2"/>
  <c r="AQ29" i="2"/>
  <c r="AA29" i="2"/>
  <c r="BV29" i="2"/>
  <c r="BF29" i="2"/>
  <c r="AP29" i="2"/>
  <c r="Z29" i="2"/>
  <c r="BU29" i="2"/>
  <c r="BE29" i="2"/>
  <c r="AO29" i="2"/>
  <c r="Y29" i="2"/>
  <c r="BT29" i="2"/>
  <c r="BD29" i="2"/>
  <c r="AN29" i="2"/>
  <c r="X29" i="2"/>
  <c r="BS29" i="2"/>
  <c r="BC29" i="2"/>
  <c r="AM29" i="2"/>
  <c r="W29" i="2"/>
  <c r="BO26" i="2"/>
  <c r="AY26" i="2"/>
  <c r="AI26" i="2"/>
  <c r="CD26" i="2"/>
  <c r="BN26" i="2"/>
  <c r="AX26" i="2"/>
  <c r="CC26" i="2"/>
  <c r="BM26" i="2"/>
  <c r="AW26" i="2"/>
  <c r="CB26" i="2"/>
  <c r="BL26" i="2"/>
  <c r="AV26" i="2"/>
  <c r="CA26" i="2"/>
  <c r="BK26" i="2"/>
  <c r="AU26" i="2"/>
  <c r="AE26" i="2"/>
  <c r="BZ26" i="2"/>
  <c r="BJ26" i="2"/>
  <c r="AT26" i="2"/>
  <c r="AD26" i="2"/>
  <c r="BY26" i="2"/>
  <c r="BI26" i="2"/>
  <c r="AS26" i="2"/>
  <c r="AC26" i="2"/>
  <c r="BP26" i="2"/>
  <c r="BX26" i="2"/>
  <c r="BH26" i="2"/>
  <c r="AR26" i="2"/>
  <c r="AB26" i="2"/>
  <c r="AJ26" i="2"/>
  <c r="BW26" i="2"/>
  <c r="BG26" i="2"/>
  <c r="AQ26" i="2"/>
  <c r="AA26" i="2"/>
  <c r="BV26" i="2"/>
  <c r="BF26" i="2"/>
  <c r="AP26" i="2"/>
  <c r="Z26" i="2"/>
  <c r="AZ26" i="2"/>
  <c r="BU26" i="2"/>
  <c r="BE26" i="2"/>
  <c r="AO26" i="2"/>
  <c r="Y26" i="2"/>
  <c r="BT26" i="2"/>
  <c r="BD26" i="2"/>
  <c r="AN26" i="2"/>
  <c r="BS26" i="2"/>
  <c r="BC26" i="2"/>
  <c r="AM26" i="2"/>
  <c r="BR26" i="2"/>
  <c r="BB26" i="2"/>
  <c r="AL26" i="2"/>
  <c r="BQ26" i="2"/>
  <c r="BA26" i="2"/>
  <c r="AK26" i="2"/>
  <c r="BN17" i="2"/>
  <c r="AS17" i="2"/>
  <c r="Y17" i="2"/>
  <c r="AX17" i="2"/>
  <c r="CC17" i="2"/>
  <c r="AT17" i="2"/>
  <c r="BM17" i="2"/>
  <c r="AR17" i="2"/>
  <c r="W17" i="2"/>
  <c r="AU17" i="2"/>
  <c r="CG17" i="2"/>
  <c r="BL17" i="2"/>
  <c r="AQ17" i="2"/>
  <c r="V17" i="2"/>
  <c r="BX17" i="2"/>
  <c r="CF17" i="2"/>
  <c r="BJ17" i="2"/>
  <c r="AN17" i="2"/>
  <c r="U17" i="2"/>
  <c r="BO17" i="2"/>
  <c r="AP17" i="2"/>
  <c r="CD17" i="2"/>
  <c r="BI17" i="2"/>
  <c r="AM17" i="2"/>
  <c r="BT17" i="2"/>
  <c r="AO17" i="2"/>
  <c r="CB17" i="2"/>
  <c r="BH17" i="2"/>
  <c r="AL17" i="2"/>
  <c r="Z17" i="2"/>
  <c r="CA17" i="2"/>
  <c r="BF17" i="2"/>
  <c r="AJ17" i="2"/>
  <c r="BP17" i="2"/>
  <c r="AK17" i="2"/>
  <c r="BZ17" i="2"/>
  <c r="BE17" i="2"/>
  <c r="AI17" i="2"/>
  <c r="BY17" i="2"/>
  <c r="BD17" i="2"/>
  <c r="BK17" i="2"/>
  <c r="BW17" i="2"/>
  <c r="BB17" i="2"/>
  <c r="BV17" i="2"/>
  <c r="BA17" i="2"/>
  <c r="AE17" i="2"/>
  <c r="BG17" i="2"/>
  <c r="X17" i="2"/>
  <c r="BU17" i="2"/>
  <c r="AZ17" i="2"/>
  <c r="AD17" i="2"/>
  <c r="BS17" i="2"/>
  <c r="AY17" i="2"/>
  <c r="AC17" i="2"/>
  <c r="BC17" i="2"/>
  <c r="BR17" i="2"/>
  <c r="AW17" i="2"/>
  <c r="AB17" i="2"/>
  <c r="BQ17" i="2"/>
  <c r="AV17" i="2"/>
  <c r="AA17" i="2"/>
  <c r="AF17" i="2" l="1"/>
  <c r="AF16" i="2"/>
  <c r="AG17" i="2"/>
  <c r="AG16" i="2"/>
  <c r="AH17" i="2"/>
  <c r="AH16" i="2"/>
  <c r="AH14" i="2"/>
  <c r="U19" i="2"/>
  <c r="BX19" i="2"/>
  <c r="BX14" i="2"/>
  <c r="BV19" i="2"/>
  <c r="BV14" i="2"/>
  <c r="BU19" i="2"/>
  <c r="BU14" i="2"/>
  <c r="CD19" i="2"/>
  <c r="CD14" i="2"/>
  <c r="CF14" i="2"/>
  <c r="CF19" i="2"/>
  <c r="BY19" i="2"/>
  <c r="BY14" i="2"/>
  <c r="BW19" i="2"/>
  <c r="BW14" i="2"/>
  <c r="CE19" i="2"/>
  <c r="CE14" i="2"/>
  <c r="CE2367" i="2" s="1"/>
  <c r="W14" i="2"/>
  <c r="W16" i="2"/>
  <c r="BR19" i="2"/>
  <c r="BR20" i="2"/>
  <c r="Z19" i="2"/>
  <c r="Z20" i="2"/>
  <c r="BO20" i="2"/>
  <c r="BO19" i="2"/>
  <c r="AP20" i="2"/>
  <c r="AP19" i="2"/>
  <c r="AG20" i="2"/>
  <c r="AG19" i="2"/>
  <c r="BF19" i="2"/>
  <c r="BF20" i="2"/>
  <c r="BK20" i="2"/>
  <c r="BK19" i="2"/>
  <c r="AB19" i="2"/>
  <c r="AB20" i="2"/>
  <c r="BV20" i="2"/>
  <c r="BQ20" i="2"/>
  <c r="BQ19" i="2"/>
  <c r="BX20" i="2"/>
  <c r="Y19" i="2"/>
  <c r="Y20" i="2"/>
  <c r="AT20" i="2"/>
  <c r="AT19" i="2"/>
  <c r="AX20" i="2"/>
  <c r="AX19" i="2"/>
  <c r="CE20" i="2"/>
  <c r="CC20" i="2"/>
  <c r="CF20" i="2"/>
  <c r="AD20" i="2"/>
  <c r="AD19" i="2"/>
  <c r="BC20" i="2"/>
  <c r="BC19" i="2"/>
  <c r="AO20" i="2"/>
  <c r="AO19" i="2"/>
  <c r="AH19" i="2"/>
  <c r="AH20" i="2"/>
  <c r="AC20" i="2"/>
  <c r="AC19" i="2"/>
  <c r="AZ20" i="2"/>
  <c r="AZ19" i="2"/>
  <c r="BB20" i="2"/>
  <c r="BB19" i="2"/>
  <c r="AU19" i="2"/>
  <c r="AU20" i="2"/>
  <c r="X20" i="2"/>
  <c r="X19" i="2"/>
  <c r="BE19" i="2"/>
  <c r="BE20" i="2"/>
  <c r="AI20" i="2"/>
  <c r="AI19" i="2"/>
  <c r="AF20" i="2"/>
  <c r="AF19" i="2"/>
  <c r="AL20" i="2"/>
  <c r="AL19" i="2"/>
  <c r="AV20" i="2"/>
  <c r="AV19" i="2"/>
  <c r="AN19" i="2"/>
  <c r="AN20" i="2"/>
  <c r="BU20" i="2"/>
  <c r="CD20" i="2"/>
  <c r="AM19" i="2"/>
  <c r="AM20" i="2"/>
  <c r="CA20" i="2"/>
  <c r="BI20" i="2"/>
  <c r="BI19" i="2"/>
  <c r="AW19" i="2"/>
  <c r="AW20" i="2"/>
  <c r="BD20" i="2"/>
  <c r="BD19" i="2"/>
  <c r="AS20" i="2"/>
  <c r="AS19" i="2"/>
  <c r="V19" i="2"/>
  <c r="V20" i="2"/>
  <c r="AJ20" i="2"/>
  <c r="AJ19" i="2"/>
  <c r="CG20" i="2"/>
  <c r="AY20" i="2"/>
  <c r="AY19" i="2"/>
  <c r="BT19" i="2"/>
  <c r="BT20" i="2"/>
  <c r="BL20" i="2"/>
  <c r="BL19" i="2"/>
  <c r="AA20" i="2"/>
  <c r="AA19" i="2"/>
  <c r="BZ20" i="2"/>
  <c r="CB20" i="2"/>
  <c r="BS19" i="2"/>
  <c r="BS20" i="2"/>
  <c r="BY20" i="2"/>
  <c r="BN19" i="2"/>
  <c r="BN20" i="2"/>
  <c r="AQ19" i="2"/>
  <c r="AQ20" i="2"/>
  <c r="AR20" i="2"/>
  <c r="AR19" i="2"/>
  <c r="AE20" i="2"/>
  <c r="AE19" i="2"/>
  <c r="BP20" i="2"/>
  <c r="BP19" i="2"/>
  <c r="BG19" i="2"/>
  <c r="BG20" i="2"/>
  <c r="BA20" i="2"/>
  <c r="BA19" i="2"/>
  <c r="W20" i="2"/>
  <c r="W19" i="2"/>
  <c r="BH20" i="2"/>
  <c r="BH19" i="2"/>
  <c r="BJ20" i="2"/>
  <c r="BJ19" i="2"/>
  <c r="BM20" i="2"/>
  <c r="BM19" i="2"/>
  <c r="AK20" i="2"/>
  <c r="AK19" i="2"/>
  <c r="BW20" i="2"/>
  <c r="CH24" i="2"/>
  <c r="U20" i="2"/>
  <c r="CH27" i="2"/>
  <c r="CI18" i="2"/>
  <c r="CJ18" i="2" s="1"/>
  <c r="CI27" i="2"/>
  <c r="CJ27" i="2" s="1"/>
  <c r="CH18" i="2"/>
  <c r="CI24" i="2"/>
  <c r="CJ24" i="2" s="1"/>
  <c r="CI20" i="2" l="1"/>
  <c r="CJ20" i="2" s="1"/>
  <c r="CH20" i="2"/>
  <c r="CI29" i="2"/>
  <c r="CJ29" i="2" s="1"/>
  <c r="CH29" i="2"/>
  <c r="CH19" i="2"/>
  <c r="CI19" i="2"/>
  <c r="CJ19" i="2" s="1"/>
  <c r="CI28" i="2"/>
  <c r="CJ28" i="2" s="1"/>
  <c r="CH28" i="2"/>
  <c r="CH16" i="2"/>
  <c r="CI17" i="2"/>
  <c r="CJ17" i="2" s="1"/>
  <c r="CH17" i="2"/>
  <c r="CI25" i="2"/>
  <c r="CJ25" i="2" s="1"/>
  <c r="CH25" i="2"/>
  <c r="CI16" i="2"/>
  <c r="CJ16" i="2" s="1"/>
  <c r="CI26" i="2"/>
  <c r="CJ26" i="2" s="1"/>
  <c r="CH26" i="2"/>
  <c r="CG2322" i="2"/>
  <c r="CF2322" i="2"/>
  <c r="CD2322" i="2"/>
  <c r="CC2322" i="2"/>
  <c r="CB2322" i="2"/>
  <c r="CA2322" i="2"/>
  <c r="BZ2322" i="2"/>
  <c r="BY2322" i="2"/>
  <c r="BX2322" i="2"/>
  <c r="BW2322" i="2"/>
  <c r="BV2322" i="2"/>
  <c r="BU2322" i="2"/>
  <c r="BT2322" i="2"/>
  <c r="BS2322" i="2"/>
  <c r="BR2322" i="2"/>
  <c r="BQ2322" i="2"/>
  <c r="BP2322" i="2"/>
  <c r="BO2322" i="2"/>
  <c r="BN2322" i="2"/>
  <c r="BM2322" i="2"/>
  <c r="BL2322" i="2"/>
  <c r="BK2322" i="2"/>
  <c r="BJ2322" i="2"/>
  <c r="BI2322" i="2"/>
  <c r="BH2322" i="2"/>
  <c r="BG2322" i="2"/>
  <c r="BF2322" i="2"/>
  <c r="BE2322" i="2"/>
  <c r="BD2322" i="2"/>
  <c r="BC2322" i="2"/>
  <c r="BB2322" i="2"/>
  <c r="BA2322" i="2"/>
  <c r="AZ2322" i="2"/>
  <c r="AY2322" i="2"/>
  <c r="AX2322" i="2"/>
  <c r="AW2322" i="2"/>
  <c r="AV2322" i="2"/>
  <c r="AU2322" i="2"/>
  <c r="AT2322" i="2"/>
  <c r="AS2322" i="2"/>
  <c r="AR2322" i="2"/>
  <c r="AQ2322" i="2"/>
  <c r="AP2322" i="2"/>
  <c r="AO2322" i="2"/>
  <c r="AN2322" i="2"/>
  <c r="AM2322" i="2"/>
  <c r="AL2322" i="2"/>
  <c r="AK2322" i="2"/>
  <c r="AJ2322" i="2"/>
  <c r="AI2322" i="2"/>
  <c r="AH2322" i="2"/>
  <c r="AG2322" i="2"/>
  <c r="AF2322" i="2"/>
  <c r="AE2322" i="2"/>
  <c r="AD2322" i="2"/>
  <c r="AC2322" i="2"/>
  <c r="AB2322" i="2"/>
  <c r="AA2322" i="2"/>
  <c r="Z2322" i="2"/>
  <c r="Y2322" i="2"/>
  <c r="X2322" i="2"/>
  <c r="W2322" i="2"/>
  <c r="V2322" i="2"/>
  <c r="U2322" i="2"/>
  <c r="CG2318" i="2"/>
  <c r="CF2318" i="2"/>
  <c r="CD2318" i="2"/>
  <c r="CC2318" i="2"/>
  <c r="CB2318" i="2"/>
  <c r="CA2318" i="2"/>
  <c r="BZ2318" i="2"/>
  <c r="BY2318" i="2"/>
  <c r="BX2318" i="2"/>
  <c r="BW2318" i="2"/>
  <c r="BV2318" i="2"/>
  <c r="BU2318" i="2"/>
  <c r="BT2318" i="2"/>
  <c r="BS2318" i="2"/>
  <c r="BR2318" i="2"/>
  <c r="BQ2318" i="2"/>
  <c r="BP2318" i="2"/>
  <c r="BO2318" i="2"/>
  <c r="BN2318" i="2"/>
  <c r="BM2318" i="2"/>
  <c r="BL2318" i="2"/>
  <c r="BK2318" i="2"/>
  <c r="BJ2318" i="2"/>
  <c r="BI2318" i="2"/>
  <c r="BH2318" i="2"/>
  <c r="BG2318" i="2"/>
  <c r="BF2318" i="2"/>
  <c r="BE2318" i="2"/>
  <c r="BD2318" i="2"/>
  <c r="BC2318" i="2"/>
  <c r="BB2318" i="2"/>
  <c r="BA2318" i="2"/>
  <c r="AZ2318" i="2"/>
  <c r="AY2318" i="2"/>
  <c r="AX2318" i="2"/>
  <c r="AW2318" i="2"/>
  <c r="AV2318" i="2"/>
  <c r="AU2318" i="2"/>
  <c r="AT2318" i="2"/>
  <c r="AS2318" i="2"/>
  <c r="AR2318" i="2"/>
  <c r="AQ2318" i="2"/>
  <c r="AP2318" i="2"/>
  <c r="AO2318" i="2"/>
  <c r="AN2318" i="2"/>
  <c r="AM2318" i="2"/>
  <c r="AL2318" i="2"/>
  <c r="AK2318" i="2"/>
  <c r="AJ2318" i="2"/>
  <c r="AI2318" i="2"/>
  <c r="AH2318" i="2"/>
  <c r="AG2318" i="2"/>
  <c r="AF2318" i="2"/>
  <c r="AE2318" i="2"/>
  <c r="AD2318" i="2"/>
  <c r="AC2318" i="2"/>
  <c r="AB2318" i="2"/>
  <c r="AA2318" i="2"/>
  <c r="Z2318" i="2"/>
  <c r="Y2318" i="2"/>
  <c r="X2318" i="2"/>
  <c r="W2318" i="2"/>
  <c r="V2318" i="2"/>
  <c r="U2318" i="2"/>
  <c r="CG2250" i="2"/>
  <c r="CF2250" i="2"/>
  <c r="CD2250" i="2"/>
  <c r="CC2250" i="2"/>
  <c r="CB2250" i="2"/>
  <c r="CA2250" i="2"/>
  <c r="BZ2250" i="2"/>
  <c r="BY2250" i="2"/>
  <c r="BX2250" i="2"/>
  <c r="BW2250" i="2"/>
  <c r="BV2250" i="2"/>
  <c r="BU2250" i="2"/>
  <c r="BT2250" i="2"/>
  <c r="BS2250" i="2"/>
  <c r="BR2250" i="2"/>
  <c r="BQ2250" i="2"/>
  <c r="BP2250" i="2"/>
  <c r="BO2250" i="2"/>
  <c r="BN2250" i="2"/>
  <c r="BM2250" i="2"/>
  <c r="BL2250" i="2"/>
  <c r="BK2250" i="2"/>
  <c r="BJ2250" i="2"/>
  <c r="BI2250" i="2"/>
  <c r="BH2250" i="2"/>
  <c r="BG2250" i="2"/>
  <c r="BF2250" i="2"/>
  <c r="BE2250" i="2"/>
  <c r="BD2250" i="2"/>
  <c r="BC2250" i="2"/>
  <c r="BB2250" i="2"/>
  <c r="BA2250" i="2"/>
  <c r="AZ2250" i="2"/>
  <c r="AY2250" i="2"/>
  <c r="AX2250" i="2"/>
  <c r="AW2250" i="2"/>
  <c r="AV2250" i="2"/>
  <c r="AU2250" i="2"/>
  <c r="AT2250" i="2"/>
  <c r="AS2250" i="2"/>
  <c r="AR2250" i="2"/>
  <c r="AQ2250" i="2"/>
  <c r="AP2250" i="2"/>
  <c r="AO2250" i="2"/>
  <c r="AN2250" i="2"/>
  <c r="AM2250" i="2"/>
  <c r="AL2250" i="2"/>
  <c r="AK2250" i="2"/>
  <c r="AJ2250" i="2"/>
  <c r="AI2250" i="2"/>
  <c r="AH2250" i="2"/>
  <c r="AG2250" i="2"/>
  <c r="AF2250" i="2"/>
  <c r="AE2250" i="2"/>
  <c r="AD2250" i="2"/>
  <c r="AC2250" i="2"/>
  <c r="AB2250" i="2"/>
  <c r="AA2250" i="2"/>
  <c r="Z2250" i="2"/>
  <c r="Y2250" i="2"/>
  <c r="X2250" i="2"/>
  <c r="W2250" i="2"/>
  <c r="V2250" i="2"/>
  <c r="U2250" i="2"/>
  <c r="CG1774" i="2"/>
  <c r="CF1774" i="2"/>
  <c r="CD1774" i="2"/>
  <c r="CB1774" i="2"/>
  <c r="CA1774" i="2"/>
  <c r="BZ1774" i="2"/>
  <c r="BY1774" i="2"/>
  <c r="BJ1774" i="2"/>
  <c r="BI1774" i="2"/>
  <c r="BH1774" i="2"/>
  <c r="BG1774" i="2"/>
  <c r="BF1774" i="2"/>
  <c r="BE1774" i="2"/>
  <c r="BD1774" i="2"/>
  <c r="BC1774" i="2"/>
  <c r="BB1774" i="2"/>
  <c r="BA1774" i="2"/>
  <c r="AZ1774" i="2"/>
  <c r="AY1774" i="2"/>
  <c r="AX1774" i="2"/>
  <c r="AW1774" i="2"/>
  <c r="AV1774" i="2"/>
  <c r="AU1774" i="2"/>
  <c r="AT1774" i="2"/>
  <c r="AS1774" i="2"/>
  <c r="AR1774" i="2"/>
  <c r="AQ1774" i="2"/>
  <c r="AP1774" i="2"/>
  <c r="AO1774" i="2"/>
  <c r="AN1774" i="2"/>
  <c r="AM1774" i="2"/>
  <c r="AL1774" i="2"/>
  <c r="AK1774" i="2"/>
  <c r="AJ1774" i="2"/>
  <c r="AI1774" i="2"/>
  <c r="AH1774" i="2"/>
  <c r="AG1774" i="2"/>
  <c r="AF1774" i="2"/>
  <c r="AE1774" i="2"/>
  <c r="AD1774" i="2"/>
  <c r="AC1774" i="2"/>
  <c r="AB1774" i="2"/>
  <c r="AA1774" i="2"/>
  <c r="Z1774" i="2"/>
  <c r="Y1774" i="2"/>
  <c r="X1774" i="2"/>
  <c r="W1774" i="2"/>
  <c r="V1774" i="2"/>
  <c r="U1774" i="2"/>
  <c r="CG1260" i="2"/>
  <c r="CF1260" i="2"/>
  <c r="CD1260" i="2"/>
  <c r="CC1260" i="2"/>
  <c r="CB1260" i="2"/>
  <c r="CA1260" i="2"/>
  <c r="BZ1260" i="2"/>
  <c r="BY1260" i="2"/>
  <c r="BX1260" i="2"/>
  <c r="BW1260" i="2"/>
  <c r="BV1260" i="2"/>
  <c r="BU1260" i="2"/>
  <c r="BT1260" i="2"/>
  <c r="BS1260" i="2"/>
  <c r="BR1260" i="2"/>
  <c r="BQ1260" i="2"/>
  <c r="AW1260" i="2"/>
  <c r="AV1260" i="2"/>
  <c r="AU1260" i="2"/>
  <c r="AT1260" i="2"/>
  <c r="AS1260" i="2"/>
  <c r="AR1260" i="2"/>
  <c r="AQ1260" i="2"/>
  <c r="AP1260" i="2"/>
  <c r="AO1260" i="2"/>
  <c r="AN1260" i="2"/>
  <c r="AM1260" i="2"/>
  <c r="AL1260" i="2"/>
  <c r="AK1260" i="2"/>
  <c r="AJ1260" i="2"/>
  <c r="AI1260" i="2"/>
  <c r="AH1260" i="2"/>
  <c r="AG1260" i="2"/>
  <c r="AF1260" i="2"/>
  <c r="AE1260" i="2"/>
  <c r="AD1260" i="2"/>
  <c r="AC1260" i="2"/>
  <c r="AB1260" i="2"/>
  <c r="AA1260" i="2"/>
  <c r="Z1260" i="2"/>
  <c r="Y1260" i="2"/>
  <c r="X1260" i="2"/>
  <c r="W1260" i="2"/>
  <c r="V1260" i="2"/>
  <c r="U1260" i="2"/>
  <c r="CG929" i="2"/>
  <c r="CF929" i="2"/>
  <c r="CD929" i="2"/>
  <c r="CC929" i="2"/>
  <c r="BJ929" i="2"/>
  <c r="BI929" i="2"/>
  <c r="BH929" i="2"/>
  <c r="BG929" i="2"/>
  <c r="BF929" i="2"/>
  <c r="BE929" i="2"/>
  <c r="BD929" i="2"/>
  <c r="BC929" i="2"/>
  <c r="BB929" i="2"/>
  <c r="BA929" i="2"/>
  <c r="AZ929" i="2"/>
  <c r="AY929" i="2"/>
  <c r="AX929" i="2"/>
  <c r="AW929" i="2"/>
  <c r="AV929" i="2"/>
  <c r="AU929" i="2"/>
  <c r="AT929" i="2"/>
  <c r="AS929" i="2"/>
  <c r="AR929" i="2"/>
  <c r="AQ929" i="2"/>
  <c r="AP929" i="2"/>
  <c r="AO929" i="2"/>
  <c r="AN929" i="2"/>
  <c r="AM929" i="2"/>
  <c r="AL929" i="2"/>
  <c r="AK929" i="2"/>
  <c r="AJ929" i="2"/>
  <c r="AI929" i="2"/>
  <c r="AH929" i="2"/>
  <c r="AG929" i="2"/>
  <c r="AF929" i="2"/>
  <c r="AE929" i="2"/>
  <c r="AD929" i="2"/>
  <c r="AC929" i="2"/>
  <c r="AB929" i="2"/>
  <c r="AA929" i="2"/>
  <c r="Z929" i="2"/>
  <c r="Y929" i="2"/>
  <c r="X929" i="2"/>
  <c r="W929" i="2"/>
  <c r="V929" i="2"/>
  <c r="CH2122" i="2" l="1"/>
  <c r="CG2367" i="2" l="1"/>
  <c r="G2367" i="2"/>
  <c r="CG2369" i="2" l="1"/>
  <c r="CG2368" i="2"/>
  <c r="G2369" i="2"/>
  <c r="G2368" i="2"/>
  <c r="CH2396" i="2" l="1"/>
  <c r="CH2406" i="2"/>
  <c r="CH2464" i="2"/>
  <c r="CH15" i="2" l="1"/>
  <c r="CJ2513" i="2"/>
  <c r="CI2513" i="2"/>
  <c r="CJ2503" i="2"/>
  <c r="CI2503" i="2"/>
  <c r="CJ2481" i="2"/>
  <c r="CI2481" i="2"/>
  <c r="CJ2468" i="2"/>
  <c r="CI2468" i="2"/>
  <c r="CJ2464" i="2"/>
  <c r="CI2464" i="2"/>
  <c r="CJ2457" i="2"/>
  <c r="CI2457" i="2"/>
  <c r="CJ2444" i="2"/>
  <c r="CI2444" i="2"/>
  <c r="CJ2437" i="2"/>
  <c r="CI2437" i="2"/>
  <c r="CJ2424" i="2"/>
  <c r="CI2424" i="2"/>
  <c r="CJ2414" i="2"/>
  <c r="CI2414" i="2"/>
  <c r="CJ2413" i="2"/>
  <c r="CI2413" i="2"/>
  <c r="CH2413" i="2"/>
  <c r="CJ2406" i="2"/>
  <c r="CI2406" i="2"/>
  <c r="CJ2405" i="2"/>
  <c r="CI2405" i="2"/>
  <c r="CH2405" i="2"/>
  <c r="CJ2396" i="2"/>
  <c r="CI2396" i="2"/>
  <c r="CJ2395" i="2"/>
  <c r="CI2395" i="2"/>
  <c r="CH2395" i="2"/>
  <c r="CJ2383" i="2"/>
  <c r="CI2383" i="2"/>
  <c r="CJ2376" i="2"/>
  <c r="CI2376" i="2"/>
  <c r="CJ2375" i="2"/>
  <c r="CI2375" i="2"/>
  <c r="CH2375" i="2"/>
  <c r="CJ2360" i="2"/>
  <c r="CI2360" i="2"/>
  <c r="CJ2359" i="2"/>
  <c r="CI2359" i="2"/>
  <c r="CH2359" i="2"/>
  <c r="CJ2322" i="2"/>
  <c r="CI2322" i="2"/>
  <c r="CJ2318" i="2"/>
  <c r="CI2318" i="2"/>
  <c r="CJ2299" i="2"/>
  <c r="CI2299" i="2"/>
  <c r="CJ2283" i="2"/>
  <c r="CI2283" i="2"/>
  <c r="CJ2264" i="2"/>
  <c r="CI2264" i="2"/>
  <c r="CJ2263" i="2"/>
  <c r="CI2263" i="2"/>
  <c r="CH2263" i="2"/>
  <c r="CJ2250" i="2"/>
  <c r="CI2250" i="2"/>
  <c r="CJ2234" i="2"/>
  <c r="CI2234" i="2"/>
  <c r="CJ2212" i="2"/>
  <c r="CI2212" i="2"/>
  <c r="CJ2157" i="2"/>
  <c r="CI2157" i="2"/>
  <c r="CJ2156" i="2"/>
  <c r="CI2156" i="2"/>
  <c r="CH2156" i="2"/>
  <c r="CJ2152" i="2"/>
  <c r="CI2152" i="2"/>
  <c r="CJ2142" i="2"/>
  <c r="CI2142" i="2"/>
  <c r="CJ2141" i="2"/>
  <c r="CI2141" i="2"/>
  <c r="CH2141" i="2"/>
  <c r="CJ2122" i="2"/>
  <c r="CI2122" i="2"/>
  <c r="CJ2109" i="2"/>
  <c r="CI2109" i="2"/>
  <c r="CJ2105" i="2"/>
  <c r="CI2105" i="2"/>
  <c r="CJ2080" i="2"/>
  <c r="CI2080" i="2"/>
  <c r="CJ2076" i="2"/>
  <c r="CI2076" i="2"/>
  <c r="CJ2045" i="2"/>
  <c r="CI2045" i="2"/>
  <c r="CJ2023" i="2"/>
  <c r="CI2023" i="2"/>
  <c r="CJ2019" i="2"/>
  <c r="CI2019" i="2"/>
  <c r="CJ2009" i="2"/>
  <c r="CI2009" i="2"/>
  <c r="CJ2008" i="2"/>
  <c r="CI2008" i="2"/>
  <c r="CH2008" i="2"/>
  <c r="CJ1998" i="2"/>
  <c r="CI1998" i="2"/>
  <c r="CJ1985" i="2"/>
  <c r="CI1985" i="2"/>
  <c r="CJ1978" i="2"/>
  <c r="CI1978" i="2"/>
  <c r="CJ1947" i="2"/>
  <c r="CI1947" i="2"/>
  <c r="CJ1946" i="2"/>
  <c r="CI1946" i="2"/>
  <c r="CH1946" i="2"/>
  <c r="CJ1918" i="2"/>
  <c r="CI1918" i="2"/>
  <c r="CJ1806" i="2"/>
  <c r="CI1806" i="2"/>
  <c r="CJ1805" i="2"/>
  <c r="CI1805" i="2"/>
  <c r="CH1805" i="2"/>
  <c r="CJ1774" i="2"/>
  <c r="CI1774" i="2"/>
  <c r="CJ1614" i="2"/>
  <c r="CI1614" i="2"/>
  <c r="CJ1601" i="2"/>
  <c r="CI1601" i="2"/>
  <c r="CJ1597" i="2"/>
  <c r="CI1597" i="2"/>
  <c r="CJ1569" i="2"/>
  <c r="CI1569" i="2"/>
  <c r="CJ1568" i="2"/>
  <c r="CI1568" i="2"/>
  <c r="CH1568" i="2"/>
  <c r="CJ1474" i="2"/>
  <c r="CI1474" i="2"/>
  <c r="CJ1422" i="2"/>
  <c r="CI1422" i="2"/>
  <c r="CJ1361" i="2"/>
  <c r="CI1361" i="2"/>
  <c r="CJ1360" i="2"/>
  <c r="CI1360" i="2"/>
  <c r="CH1360" i="2"/>
  <c r="CJ1344" i="2"/>
  <c r="CI1344" i="2"/>
  <c r="CJ1304" i="2"/>
  <c r="CI1304" i="2"/>
  <c r="CJ1303" i="2"/>
  <c r="CI1303" i="2"/>
  <c r="CH1303" i="2"/>
  <c r="CJ1241" i="2"/>
  <c r="CI1241" i="2"/>
  <c r="CJ1159" i="2"/>
  <c r="CI1159" i="2"/>
  <c r="CJ1131" i="2"/>
  <c r="CI1131" i="2"/>
  <c r="CJ1040" i="2"/>
  <c r="CI1040" i="2"/>
  <c r="CJ1039" i="2"/>
  <c r="CI1039" i="2"/>
  <c r="CH1039" i="2"/>
  <c r="CJ1005" i="2"/>
  <c r="CI1005" i="2"/>
  <c r="CJ929" i="2"/>
  <c r="CI929" i="2"/>
  <c r="CJ895" i="2"/>
  <c r="CI895" i="2"/>
  <c r="CJ888" i="2"/>
  <c r="CI888" i="2"/>
  <c r="CJ881" i="2"/>
  <c r="CI881" i="2"/>
  <c r="CJ817" i="2"/>
  <c r="CI817" i="2"/>
  <c r="CJ732" i="2"/>
  <c r="CI732" i="2"/>
  <c r="CJ719" i="2"/>
  <c r="CI719" i="2"/>
  <c r="CJ673" i="2"/>
  <c r="CJ555" i="2"/>
  <c r="CI555" i="2"/>
  <c r="CJ491" i="2"/>
  <c r="CI491" i="2"/>
  <c r="CJ490" i="2"/>
  <c r="CI490" i="2"/>
  <c r="CH490" i="2"/>
  <c r="CJ444" i="2"/>
  <c r="CI444" i="2"/>
  <c r="CJ437" i="2"/>
  <c r="CI437" i="2"/>
  <c r="CJ436" i="2"/>
  <c r="CI436" i="2"/>
  <c r="CH436" i="2"/>
  <c r="CJ414" i="2"/>
  <c r="CI414" i="2"/>
  <c r="CJ356" i="2"/>
  <c r="CI356" i="2"/>
  <c r="CJ307" i="2"/>
  <c r="CI307" i="2"/>
  <c r="CJ237" i="2"/>
  <c r="CI237" i="2"/>
  <c r="CJ224" i="2"/>
  <c r="CI224" i="2"/>
  <c r="CJ217" i="2"/>
  <c r="CI217" i="2"/>
  <c r="CJ216" i="2"/>
  <c r="CI216" i="2"/>
  <c r="CH216" i="2"/>
  <c r="CJ206" i="2"/>
  <c r="CI206" i="2"/>
  <c r="CJ193" i="2"/>
  <c r="CI193" i="2"/>
  <c r="CJ174" i="2"/>
  <c r="CI174" i="2"/>
  <c r="CJ173" i="2"/>
  <c r="CI173" i="2"/>
  <c r="CH173" i="2"/>
  <c r="CJ148" i="2"/>
  <c r="CI148" i="2"/>
  <c r="CJ126" i="2"/>
  <c r="CI126" i="2"/>
  <c r="CJ119" i="2"/>
  <c r="CI119" i="2"/>
  <c r="CJ97" i="2"/>
  <c r="CI97" i="2"/>
  <c r="CJ78" i="2"/>
  <c r="CI78" i="2"/>
  <c r="CJ77" i="2"/>
  <c r="CI77" i="2"/>
  <c r="CH77" i="2"/>
  <c r="CJ64" i="2"/>
  <c r="CI64" i="2"/>
  <c r="CJ14" i="2"/>
  <c r="CJ13" i="2"/>
  <c r="CI14" i="2"/>
  <c r="CI13" i="2"/>
  <c r="CH13" i="2"/>
  <c r="CH2457" i="2" l="1"/>
  <c r="CH2437" i="2"/>
  <c r="CI15" i="2"/>
  <c r="CJ15" i="2" s="1"/>
  <c r="CH2414" i="2" l="1"/>
  <c r="CH2283" i="2"/>
  <c r="CH2009" i="2"/>
  <c r="CH2299" i="2"/>
  <c r="CH2019" i="2"/>
  <c r="CH2318" i="2"/>
  <c r="CH2023" i="2"/>
  <c r="CH1806" i="2"/>
  <c r="CH2322" i="2"/>
  <c r="CH1361" i="2"/>
  <c r="CH1918" i="2"/>
  <c r="CH2045" i="2"/>
  <c r="CH2212" i="2"/>
  <c r="CH2360" i="2"/>
  <c r="CH1947" i="2"/>
  <c r="CH2076" i="2"/>
  <c r="CH1474" i="2"/>
  <c r="CH1978" i="2"/>
  <c r="CH2080" i="2"/>
  <c r="CH2105" i="2"/>
  <c r="CH2250" i="2"/>
  <c r="CH1241" i="2"/>
  <c r="CH1597" i="2"/>
  <c r="CH1985" i="2"/>
  <c r="CH2109" i="2"/>
  <c r="CH2264" i="2"/>
  <c r="CH1998" i="2"/>
  <c r="CH237" i="2" l="1"/>
  <c r="CH719" i="2"/>
  <c r="CH356" i="2"/>
  <c r="CH414" i="2"/>
  <c r="CH307" i="2"/>
  <c r="CH437" i="2"/>
  <c r="CH444" i="2"/>
  <c r="CH491" i="2"/>
  <c r="CH224" i="2"/>
  <c r="CH555" i="2"/>
  <c r="CH881" i="2"/>
  <c r="CH888" i="2"/>
  <c r="CH895" i="2"/>
  <c r="CH1005" i="2"/>
  <c r="CH217" i="2" l="1"/>
  <c r="CH97" i="2" l="1"/>
  <c r="CH119" i="2"/>
  <c r="CH148" i="2"/>
  <c r="CH126" i="2"/>
  <c r="CH193" i="2"/>
  <c r="CI2403" i="2" l="1"/>
  <c r="CJ2403" i="2" s="1"/>
  <c r="CH2403" i="2"/>
  <c r="CH2390" i="2" l="1"/>
  <c r="CI2390" i="2" l="1"/>
  <c r="CJ2390" i="2" s="1"/>
  <c r="CI2393" i="2" l="1"/>
  <c r="CJ2393" i="2" s="1"/>
  <c r="CI2391" i="2"/>
  <c r="CJ2391" i="2" s="1"/>
  <c r="CH2391" i="2"/>
  <c r="CH2393" i="2" l="1"/>
  <c r="BG2195" i="2" l="1"/>
  <c r="BJ2195" i="2"/>
  <c r="BH2195" i="2"/>
  <c r="BK2195" i="2"/>
  <c r="BN2195" i="2"/>
  <c r="BM2195" i="2"/>
  <c r="BP2195" i="2"/>
  <c r="BL2195" i="2"/>
  <c r="BI2195" i="2"/>
  <c r="BO2195" i="2"/>
  <c r="D79" i="3" l="1"/>
  <c r="F91" i="2"/>
  <c r="AS91" i="2" l="1"/>
  <c r="BA91" i="2"/>
  <c r="AZ91" i="2"/>
  <c r="AY91" i="2"/>
  <c r="AX91" i="2"/>
  <c r="BB93" i="2"/>
  <c r="AW91" i="2"/>
  <c r="AV91" i="2"/>
  <c r="AU91" i="2"/>
  <c r="AT91" i="2"/>
  <c r="AP91" i="2"/>
  <c r="AL91" i="2"/>
  <c r="AM91" i="2"/>
  <c r="AN91" i="2"/>
  <c r="AO91" i="2"/>
  <c r="F79" i="3"/>
  <c r="G79" i="3"/>
  <c r="I79" i="3" s="1"/>
  <c r="AU93" i="2" l="1"/>
  <c r="AU92" i="2"/>
  <c r="AW92" i="2"/>
  <c r="AW93" i="2"/>
  <c r="AZ92" i="2"/>
  <c r="AZ93" i="2"/>
  <c r="AT93" i="2"/>
  <c r="AT92" i="2"/>
  <c r="AV93" i="2"/>
  <c r="AV92" i="2"/>
  <c r="AX92" i="2"/>
  <c r="AX93" i="2"/>
  <c r="AY92" i="2"/>
  <c r="AY93" i="2"/>
  <c r="BA92" i="2"/>
  <c r="BA93" i="2"/>
  <c r="AS93" i="2"/>
  <c r="AS92" i="2"/>
  <c r="AM93" i="2"/>
  <c r="AM92" i="2"/>
  <c r="AN93" i="2"/>
  <c r="AN92" i="2"/>
  <c r="AP93" i="2"/>
  <c r="AP92" i="2"/>
  <c r="AO93" i="2"/>
  <c r="AO92" i="2"/>
  <c r="AL93" i="2"/>
  <c r="AL92" i="2"/>
  <c r="AS78" i="2"/>
  <c r="AR78" i="2"/>
  <c r="AQ78" i="2"/>
  <c r="CH91" i="2"/>
  <c r="CI91" i="2"/>
  <c r="CJ91" i="2" s="1"/>
  <c r="CI92" i="2" l="1"/>
  <c r="CJ92" i="2" s="1"/>
  <c r="CH92" i="2"/>
  <c r="CH93" i="2"/>
  <c r="CI93" i="2"/>
  <c r="CJ93" i="2" s="1"/>
  <c r="D9" i="3" l="1"/>
  <c r="F21" i="2"/>
  <c r="AG21" i="2" l="1"/>
  <c r="AF21" i="2"/>
  <c r="AH23" i="2"/>
  <c r="F9" i="3"/>
  <c r="BA23" i="2"/>
  <c r="AB23" i="2"/>
  <c r="AZ23" i="2"/>
  <c r="BV23" i="2"/>
  <c r="AS23" i="2"/>
  <c r="AX23" i="2"/>
  <c r="BU23" i="2"/>
  <c r="F14" i="2"/>
  <c r="AE23" i="2"/>
  <c r="BD23" i="2"/>
  <c r="AQ23" i="2"/>
  <c r="AM23" i="2"/>
  <c r="AK23" i="2"/>
  <c r="CF23" i="2"/>
  <c r="AP23" i="2"/>
  <c r="AW23" i="2"/>
  <c r="AA23" i="2"/>
  <c r="BC23" i="2"/>
  <c r="AR23" i="2"/>
  <c r="BX23" i="2"/>
  <c r="X23" i="2"/>
  <c r="AD23" i="2"/>
  <c r="CG23" i="2"/>
  <c r="CC23" i="2"/>
  <c r="AY23" i="2"/>
  <c r="BM23" i="2"/>
  <c r="Z23" i="2"/>
  <c r="BB23" i="2"/>
  <c r="BT23" i="2"/>
  <c r="BL23" i="2"/>
  <c r="BE23" i="2"/>
  <c r="AL23" i="2"/>
  <c r="AN23" i="2"/>
  <c r="BP23" i="2"/>
  <c r="AJ23" i="2"/>
  <c r="BZ23" i="2"/>
  <c r="BQ23" i="2"/>
  <c r="BH23" i="2"/>
  <c r="CA23" i="2"/>
  <c r="AT23" i="2"/>
  <c r="AV23" i="2"/>
  <c r="CB23" i="2"/>
  <c r="BF23" i="2"/>
  <c r="Y23" i="2"/>
  <c r="CD23" i="2"/>
  <c r="BN23" i="2"/>
  <c r="W23" i="2"/>
  <c r="AU23" i="2"/>
  <c r="BG23" i="2"/>
  <c r="BS23" i="2"/>
  <c r="BK23" i="2"/>
  <c r="U14" i="2"/>
  <c r="BY23" i="2"/>
  <c r="BR23" i="2"/>
  <c r="BI23" i="2"/>
  <c r="AO23" i="2"/>
  <c r="AC23" i="2"/>
  <c r="BO23" i="2"/>
  <c r="BW23" i="2"/>
  <c r="G9" i="3"/>
  <c r="I9" i="3" s="1"/>
  <c r="BJ23" i="2"/>
  <c r="F31" i="2"/>
  <c r="AH31" i="2" s="1"/>
  <c r="D19" i="3"/>
  <c r="F52" i="2"/>
  <c r="D40" i="3"/>
  <c r="AH54" i="2" l="1"/>
  <c r="BA54" i="2"/>
  <c r="BQ54" i="2"/>
  <c r="AI54" i="2"/>
  <c r="BB54" i="2"/>
  <c r="BR54" i="2"/>
  <c r="AU52" i="2"/>
  <c r="AJ54" i="2"/>
  <c r="BC54" i="2"/>
  <c r="BS54" i="2"/>
  <c r="AZ54" i="2"/>
  <c r="AV52" i="2"/>
  <c r="AK54" i="2"/>
  <c r="BD54" i="2"/>
  <c r="AW52" i="2"/>
  <c r="AL54" i="2"/>
  <c r="BE54" i="2"/>
  <c r="AX52" i="2"/>
  <c r="AM54" i="2"/>
  <c r="BF54" i="2"/>
  <c r="AN54" i="2"/>
  <c r="BG54" i="2"/>
  <c r="AO54" i="2"/>
  <c r="BH54" i="2"/>
  <c r="BP54" i="2"/>
  <c r="AP54" i="2"/>
  <c r="BI54" i="2"/>
  <c r="AQ54" i="2"/>
  <c r="BJ54" i="2"/>
  <c r="AR54" i="2"/>
  <c r="BK54" i="2"/>
  <c r="AS54" i="2"/>
  <c r="BL54" i="2"/>
  <c r="AT54" i="2"/>
  <c r="BM54" i="2"/>
  <c r="BN54" i="2"/>
  <c r="AF54" i="2"/>
  <c r="AY54" i="2"/>
  <c r="BO54" i="2"/>
  <c r="AG54" i="2"/>
  <c r="AJ33" i="2"/>
  <c r="AZ33" i="2"/>
  <c r="BP33" i="2"/>
  <c r="AY33" i="2"/>
  <c r="AK33" i="2"/>
  <c r="BA33" i="2"/>
  <c r="BQ33" i="2"/>
  <c r="AG31" i="2"/>
  <c r="AL33" i="2"/>
  <c r="BB33" i="2"/>
  <c r="BR33" i="2"/>
  <c r="AF31" i="2"/>
  <c r="AM33" i="2"/>
  <c r="BC33" i="2"/>
  <c r="BS33" i="2"/>
  <c r="AN33" i="2"/>
  <c r="BD33" i="2"/>
  <c r="AO33" i="2"/>
  <c r="BE33" i="2"/>
  <c r="AP33" i="2"/>
  <c r="BF33" i="2"/>
  <c r="BO33" i="2"/>
  <c r="AQ33" i="2"/>
  <c r="BG33" i="2"/>
  <c r="AI33" i="2"/>
  <c r="AR33" i="2"/>
  <c r="BH33" i="2"/>
  <c r="AS33" i="2"/>
  <c r="BI33" i="2"/>
  <c r="AT33" i="2"/>
  <c r="BJ33" i="2"/>
  <c r="AU33" i="2"/>
  <c r="BK33" i="2"/>
  <c r="AV33" i="2"/>
  <c r="BL33" i="2"/>
  <c r="AW33" i="2"/>
  <c r="BM33" i="2"/>
  <c r="AX33" i="2"/>
  <c r="BN33" i="2"/>
  <c r="AF23" i="2"/>
  <c r="AF22" i="2"/>
  <c r="AG23" i="2"/>
  <c r="AG22" i="2"/>
  <c r="AF14" i="2"/>
  <c r="AG14" i="2"/>
  <c r="F19" i="3"/>
  <c r="F40" i="3"/>
  <c r="V23" i="2"/>
  <c r="V14" i="2"/>
  <c r="V22" i="2"/>
  <c r="BZ54" i="2"/>
  <c r="BU54" i="2"/>
  <c r="BY54" i="2"/>
  <c r="CG54" i="2"/>
  <c r="CA54" i="2"/>
  <c r="BT54" i="2"/>
  <c r="CB54" i="2"/>
  <c r="BW54" i="2"/>
  <c r="BV54" i="2"/>
  <c r="CC54" i="2"/>
  <c r="BX54" i="2"/>
  <c r="CD54" i="2"/>
  <c r="CF54" i="2"/>
  <c r="G40" i="3"/>
  <c r="I40" i="3" s="1"/>
  <c r="U23" i="2"/>
  <c r="U22" i="2"/>
  <c r="CI21" i="2"/>
  <c r="CJ21" i="2" s="1"/>
  <c r="CB33" i="2"/>
  <c r="CC33" i="2"/>
  <c r="BY33" i="2"/>
  <c r="BW33" i="2"/>
  <c r="G19" i="3"/>
  <c r="I19" i="3" s="1"/>
  <c r="CA33" i="2"/>
  <c r="CD33" i="2"/>
  <c r="BT33" i="2"/>
  <c r="CG33" i="2"/>
  <c r="BX33" i="2"/>
  <c r="BU33" i="2"/>
  <c r="BV33" i="2"/>
  <c r="CF33" i="2"/>
  <c r="BZ33" i="2"/>
  <c r="CH21" i="2"/>
  <c r="F74" i="2"/>
  <c r="D62" i="3"/>
  <c r="D56" i="3"/>
  <c r="F68" i="2"/>
  <c r="F65" i="2"/>
  <c r="D53" i="3"/>
  <c r="AJ67" i="2" l="1"/>
  <c r="AI65" i="2"/>
  <c r="AH65" i="2"/>
  <c r="AG65" i="2"/>
  <c r="AF65" i="2"/>
  <c r="AH32" i="2"/>
  <c r="AH33" i="2"/>
  <c r="AG68" i="2"/>
  <c r="AF68" i="2"/>
  <c r="AH68" i="2"/>
  <c r="AJ70" i="2"/>
  <c r="AI68" i="2"/>
  <c r="AW54" i="2"/>
  <c r="AW53" i="2"/>
  <c r="AV54" i="2"/>
  <c r="CI54" i="2" s="1"/>
  <c r="CJ54" i="2" s="1"/>
  <c r="AV53" i="2"/>
  <c r="AJ76" i="2"/>
  <c r="AI74" i="2"/>
  <c r="AH74" i="2"/>
  <c r="AG74" i="2"/>
  <c r="AF74" i="2"/>
  <c r="AF32" i="2"/>
  <c r="AF33" i="2"/>
  <c r="AU54" i="2"/>
  <c r="AU53" i="2"/>
  <c r="AX53" i="2"/>
  <c r="AX54" i="2"/>
  <c r="AG32" i="2"/>
  <c r="AG33" i="2"/>
  <c r="AK70" i="2"/>
  <c r="AK67" i="2"/>
  <c r="AK76" i="2"/>
  <c r="U30" i="2"/>
  <c r="U2367" i="2" s="1"/>
  <c r="F53" i="3"/>
  <c r="F56" i="3"/>
  <c r="F62" i="3"/>
  <c r="CI52" i="2"/>
  <c r="CJ52" i="2" s="1"/>
  <c r="CH52" i="2"/>
  <c r="CH31" i="2"/>
  <c r="CH14" i="2"/>
  <c r="AX76" i="2"/>
  <c r="CG76" i="2"/>
  <c r="BS76" i="2"/>
  <c r="AO76" i="2"/>
  <c r="BB76" i="2"/>
  <c r="CF76" i="2"/>
  <c r="BP76" i="2"/>
  <c r="AL76" i="2"/>
  <c r="CC76" i="2"/>
  <c r="AC76" i="2"/>
  <c r="AY76" i="2"/>
  <c r="AV76" i="2"/>
  <c r="BM76" i="2"/>
  <c r="BE76" i="2"/>
  <c r="AU76" i="2"/>
  <c r="AT76" i="2"/>
  <c r="AW76" i="2"/>
  <c r="AB76" i="2"/>
  <c r="BC76" i="2"/>
  <c r="BD76" i="2"/>
  <c r="BX76" i="2"/>
  <c r="CD76" i="2"/>
  <c r="G62" i="3"/>
  <c r="I62" i="3" s="1"/>
  <c r="AA76" i="2"/>
  <c r="AP76" i="2"/>
  <c r="AE76" i="2"/>
  <c r="BW76" i="2"/>
  <c r="AM76" i="2"/>
  <c r="AN76" i="2"/>
  <c r="BO76" i="2"/>
  <c r="BZ76" i="2"/>
  <c r="CB76" i="2"/>
  <c r="BV76" i="2"/>
  <c r="BH76" i="2"/>
  <c r="BJ76" i="2"/>
  <c r="BG76" i="2"/>
  <c r="AR76" i="2"/>
  <c r="BA76" i="2"/>
  <c r="AD76" i="2"/>
  <c r="AS76" i="2"/>
  <c r="AZ76" i="2"/>
  <c r="CA76" i="2"/>
  <c r="BU76" i="2"/>
  <c r="BK76" i="2"/>
  <c r="AQ76" i="2"/>
  <c r="BT76" i="2"/>
  <c r="BY76" i="2"/>
  <c r="BL76" i="2"/>
  <c r="BI76" i="2"/>
  <c r="BN76" i="2"/>
  <c r="U76" i="2"/>
  <c r="BR76" i="2"/>
  <c r="BF76" i="2"/>
  <c r="BQ76" i="2"/>
  <c r="AD67" i="2"/>
  <c r="AC67" i="2"/>
  <c r="BL67" i="2"/>
  <c r="BW67" i="2"/>
  <c r="AZ67" i="2"/>
  <c r="AP67" i="2"/>
  <c r="AO67" i="2"/>
  <c r="AR67" i="2"/>
  <c r="CF67" i="2"/>
  <c r="BJ67" i="2"/>
  <c r="BV67" i="2"/>
  <c r="AY67" i="2"/>
  <c r="BS67" i="2"/>
  <c r="BC67" i="2"/>
  <c r="BR67" i="2"/>
  <c r="BQ67" i="2"/>
  <c r="BD67" i="2"/>
  <c r="BO67" i="2"/>
  <c r="BU67" i="2"/>
  <c r="AL67" i="2"/>
  <c r="AT67" i="2"/>
  <c r="BE67" i="2"/>
  <c r="AW67" i="2"/>
  <c r="CG67" i="2"/>
  <c r="AU67" i="2"/>
  <c r="CC67" i="2"/>
  <c r="AV67" i="2"/>
  <c r="BY67" i="2"/>
  <c r="CB67" i="2"/>
  <c r="CA67" i="2"/>
  <c r="AE67" i="2"/>
  <c r="BI67" i="2"/>
  <c r="BN67" i="2"/>
  <c r="BH67" i="2"/>
  <c r="U67" i="2"/>
  <c r="BM67" i="2"/>
  <c r="AB67" i="2"/>
  <c r="BZ67" i="2"/>
  <c r="BB67" i="2"/>
  <c r="AN67" i="2"/>
  <c r="BG67" i="2"/>
  <c r="BK67" i="2"/>
  <c r="BX67" i="2"/>
  <c r="AM67" i="2"/>
  <c r="CD67" i="2"/>
  <c r="BA67" i="2"/>
  <c r="BP67" i="2"/>
  <c r="AQ67" i="2"/>
  <c r="AA67" i="2"/>
  <c r="BF67" i="2"/>
  <c r="G53" i="3"/>
  <c r="I53" i="3" s="1"/>
  <c r="AX67" i="2"/>
  <c r="AS67" i="2"/>
  <c r="BT67" i="2"/>
  <c r="CI22" i="2"/>
  <c r="CJ22" i="2" s="1"/>
  <c r="CH22" i="2"/>
  <c r="AQ70" i="2"/>
  <c r="BF70" i="2"/>
  <c r="AC70" i="2"/>
  <c r="AY70" i="2"/>
  <c r="BD70" i="2"/>
  <c r="AD70" i="2"/>
  <c r="BC70" i="2"/>
  <c r="BB70" i="2"/>
  <c r="BE70" i="2"/>
  <c r="AU70" i="2"/>
  <c r="AE70" i="2"/>
  <c r="CD70" i="2"/>
  <c r="CC70" i="2"/>
  <c r="AZ70" i="2"/>
  <c r="CA70" i="2"/>
  <c r="AX70" i="2"/>
  <c r="AW70" i="2"/>
  <c r="AR70" i="2"/>
  <c r="BU70" i="2"/>
  <c r="BZ70" i="2"/>
  <c r="BY70" i="2"/>
  <c r="CB70" i="2"/>
  <c r="BK70" i="2"/>
  <c r="CG70" i="2"/>
  <c r="BV70" i="2"/>
  <c r="BR70" i="2"/>
  <c r="BP70" i="2"/>
  <c r="AA70" i="2"/>
  <c r="AP70" i="2"/>
  <c r="BX70" i="2"/>
  <c r="AB70" i="2"/>
  <c r="BW70" i="2"/>
  <c r="BI70" i="2"/>
  <c r="BH70" i="2"/>
  <c r="AV70" i="2"/>
  <c r="BA70" i="2"/>
  <c r="BO70" i="2"/>
  <c r="AM70" i="2"/>
  <c r="AL70" i="2"/>
  <c r="AO70" i="2"/>
  <c r="BQ70" i="2"/>
  <c r="BN70" i="2"/>
  <c r="AS70" i="2"/>
  <c r="BM70" i="2"/>
  <c r="AN70" i="2"/>
  <c r="BJ70" i="2"/>
  <c r="BL70" i="2"/>
  <c r="U70" i="2"/>
  <c r="AT70" i="2"/>
  <c r="BG70" i="2"/>
  <c r="BT70" i="2"/>
  <c r="CF70" i="2"/>
  <c r="BS70" i="2"/>
  <c r="G56" i="3"/>
  <c r="I56" i="3" s="1"/>
  <c r="CH23" i="2"/>
  <c r="CI23" i="2"/>
  <c r="CJ23" i="2" s="1"/>
  <c r="CI31" i="2"/>
  <c r="CJ31" i="2" s="1"/>
  <c r="AI69" i="2" l="1"/>
  <c r="AI70" i="2"/>
  <c r="AH69" i="2"/>
  <c r="AH70" i="2"/>
  <c r="AF69" i="2"/>
  <c r="AF70" i="2"/>
  <c r="AG69" i="2"/>
  <c r="AG70" i="2"/>
  <c r="AF76" i="2"/>
  <c r="AF75" i="2"/>
  <c r="AG76" i="2"/>
  <c r="AG75" i="2"/>
  <c r="AF66" i="2"/>
  <c r="AF64" i="2"/>
  <c r="AF67" i="2"/>
  <c r="CH54" i="2"/>
  <c r="AH76" i="2"/>
  <c r="AH75" i="2"/>
  <c r="AG66" i="2"/>
  <c r="AG64" i="2"/>
  <c r="AG67" i="2"/>
  <c r="AI76" i="2"/>
  <c r="AI75" i="2"/>
  <c r="AH64" i="2"/>
  <c r="AH67" i="2"/>
  <c r="AH66" i="2"/>
  <c r="AI67" i="2"/>
  <c r="AI66" i="2"/>
  <c r="CI75" i="2"/>
  <c r="CJ75" i="2" s="1"/>
  <c r="CI76" i="2"/>
  <c r="CJ76" i="2" s="1"/>
  <c r="CI69" i="2"/>
  <c r="CJ69" i="2" s="1"/>
  <c r="W64" i="2"/>
  <c r="X64" i="2"/>
  <c r="V64" i="2"/>
  <c r="CI53" i="2"/>
  <c r="CJ53" i="2" s="1"/>
  <c r="CH53" i="2"/>
  <c r="CH68" i="2"/>
  <c r="CI74" i="2"/>
  <c r="CJ74" i="2" s="1"/>
  <c r="CH74" i="2"/>
  <c r="CI68" i="2"/>
  <c r="CJ68" i="2" s="1"/>
  <c r="CI65" i="2"/>
  <c r="CJ65" i="2" s="1"/>
  <c r="CH65" i="2"/>
  <c r="CH32" i="2"/>
  <c r="CI32" i="2"/>
  <c r="CJ32" i="2" s="1"/>
  <c r="CH33" i="2"/>
  <c r="CI33" i="2"/>
  <c r="CJ33" i="2" s="1"/>
  <c r="U2368" i="2"/>
  <c r="U2369" i="2"/>
  <c r="CH76" i="2" l="1"/>
  <c r="CH69" i="2"/>
  <c r="CH75" i="2"/>
  <c r="CI70" i="2"/>
  <c r="CJ70" i="2" s="1"/>
  <c r="CH70" i="2"/>
  <c r="CH67" i="2"/>
  <c r="CH66" i="2"/>
  <c r="CI66" i="2"/>
  <c r="CJ66" i="2" s="1"/>
  <c r="CI67" i="2"/>
  <c r="CJ67" i="2" s="1"/>
  <c r="D82" i="3" l="1"/>
  <c r="F94" i="2"/>
  <c r="BC94" i="2" l="1"/>
  <c r="BB94" i="2"/>
  <c r="BA94" i="2"/>
  <c r="BD96" i="2"/>
  <c r="AZ94" i="2"/>
  <c r="AY94" i="2"/>
  <c r="AX94" i="2"/>
  <c r="AP94" i="2"/>
  <c r="AL94" i="2"/>
  <c r="AM94" i="2"/>
  <c r="AN94" i="2"/>
  <c r="AO94" i="2"/>
  <c r="AF78" i="2"/>
  <c r="F82" i="3"/>
  <c r="AT78" i="2"/>
  <c r="AY78" i="2"/>
  <c r="AW78" i="2"/>
  <c r="AV78" i="2"/>
  <c r="G82" i="3"/>
  <c r="I82" i="3" s="1"/>
  <c r="F78" i="2"/>
  <c r="BA96" i="2" l="1"/>
  <c r="BA95" i="2"/>
  <c r="AX96" i="2"/>
  <c r="AX95" i="2"/>
  <c r="AY96" i="2"/>
  <c r="AY95" i="2"/>
  <c r="AZ96" i="2"/>
  <c r="AZ95" i="2"/>
  <c r="AZ78" i="2"/>
  <c r="BB96" i="2"/>
  <c r="BB95" i="2"/>
  <c r="AX78" i="2"/>
  <c r="BC96" i="2"/>
  <c r="BC95" i="2"/>
  <c r="AL95" i="2"/>
  <c r="AL96" i="2"/>
  <c r="AL78" i="2"/>
  <c r="AN96" i="2"/>
  <c r="AN95" i="2"/>
  <c r="AN78" i="2"/>
  <c r="BD78" i="2"/>
  <c r="AO95" i="2"/>
  <c r="AO96" i="2"/>
  <c r="AO78" i="2"/>
  <c r="AM95" i="2"/>
  <c r="AM96" i="2"/>
  <c r="AM78" i="2"/>
  <c r="BF78" i="2"/>
  <c r="BE78" i="2"/>
  <c r="BC78" i="2"/>
  <c r="BA78" i="2"/>
  <c r="BB78" i="2"/>
  <c r="AP95" i="2"/>
  <c r="AP96" i="2"/>
  <c r="AP78" i="2"/>
  <c r="AH78" i="2"/>
  <c r="AU78" i="2"/>
  <c r="AG78" i="2"/>
  <c r="AI78" i="2"/>
  <c r="AE78" i="2"/>
  <c r="CH94" i="2"/>
  <c r="CI94" i="2"/>
  <c r="CJ94" i="2" s="1"/>
  <c r="CH78" i="2" l="1"/>
  <c r="CI96" i="2"/>
  <c r="CJ96" i="2" s="1"/>
  <c r="CH96" i="2"/>
  <c r="CI95" i="2"/>
  <c r="CJ95" i="2" s="1"/>
  <c r="CH95" i="2"/>
  <c r="D46" i="3" l="1"/>
  <c r="F58" i="2"/>
  <c r="AX60" i="2" l="1"/>
  <c r="BO60" i="2"/>
  <c r="AW60" i="2"/>
  <c r="AN58" i="2"/>
  <c r="AF60" i="2"/>
  <c r="AY60" i="2"/>
  <c r="BP60" i="2"/>
  <c r="AO58" i="2"/>
  <c r="AG60" i="2"/>
  <c r="AZ60" i="2"/>
  <c r="BQ60" i="2"/>
  <c r="AP58" i="2"/>
  <c r="AH60" i="2"/>
  <c r="BA60" i="2"/>
  <c r="BR60" i="2"/>
  <c r="AQ58" i="2"/>
  <c r="AK60" i="2"/>
  <c r="BB60" i="2"/>
  <c r="BS60" i="2"/>
  <c r="BH58" i="2"/>
  <c r="AL60" i="2"/>
  <c r="BC60" i="2"/>
  <c r="BI58" i="2"/>
  <c r="AM60" i="2"/>
  <c r="BD60" i="2"/>
  <c r="BJ58" i="2"/>
  <c r="BE60" i="2"/>
  <c r="BK58" i="2"/>
  <c r="BF60" i="2"/>
  <c r="BL58" i="2"/>
  <c r="BG60" i="2"/>
  <c r="BM58" i="2"/>
  <c r="AR60" i="2"/>
  <c r="AS60" i="2"/>
  <c r="AT60" i="2"/>
  <c r="AU60" i="2"/>
  <c r="AV60" i="2"/>
  <c r="BN60" i="2"/>
  <c r="F46" i="3"/>
  <c r="AE30" i="2"/>
  <c r="CF60" i="2"/>
  <c r="BX60" i="2"/>
  <c r="CD60" i="2"/>
  <c r="BZ60" i="2"/>
  <c r="BY60" i="2"/>
  <c r="CC60" i="2"/>
  <c r="BT60" i="2"/>
  <c r="BV60" i="2"/>
  <c r="CB60" i="2"/>
  <c r="CG60" i="2"/>
  <c r="BU60" i="2"/>
  <c r="BW60" i="2"/>
  <c r="G46" i="3"/>
  <c r="I46" i="3" s="1"/>
  <c r="CA60" i="2"/>
  <c r="AQ59" i="2" l="1"/>
  <c r="AQ60" i="2"/>
  <c r="AQ30" i="2"/>
  <c r="BK59" i="2"/>
  <c r="BK60" i="2"/>
  <c r="AO59" i="2"/>
  <c r="AO60" i="2"/>
  <c r="BJ59" i="2"/>
  <c r="BJ60" i="2"/>
  <c r="BM59" i="2"/>
  <c r="BM60" i="2"/>
  <c r="AN60" i="2"/>
  <c r="AN59" i="2"/>
  <c r="BL59" i="2"/>
  <c r="BL60" i="2"/>
  <c r="AP59" i="2"/>
  <c r="AP60" i="2"/>
  <c r="BI59" i="2"/>
  <c r="BI60" i="2"/>
  <c r="BH60" i="2"/>
  <c r="BH59" i="2"/>
  <c r="AF30" i="2"/>
  <c r="CH58" i="2"/>
  <c r="CI58" i="2"/>
  <c r="CJ58" i="2" s="1"/>
  <c r="CI60" i="2" l="1"/>
  <c r="CJ60" i="2" s="1"/>
  <c r="CI59" i="2"/>
  <c r="CJ59" i="2" s="1"/>
  <c r="CH59" i="2"/>
  <c r="CH60" i="2"/>
  <c r="D201" i="3" l="1"/>
  <c r="F213" i="2"/>
  <c r="CB213" i="2" l="1"/>
  <c r="CB206" i="2" s="1"/>
  <c r="BY213" i="2"/>
  <c r="BY206" i="2" s="1"/>
  <c r="BX213" i="2"/>
  <c r="BX206" i="2" s="1"/>
  <c r="CA213" i="2"/>
  <c r="CA206" i="2" s="1"/>
  <c r="BW213" i="2"/>
  <c r="BW206" i="2" s="1"/>
  <c r="CC213" i="2"/>
  <c r="CC206" i="2" s="1"/>
  <c r="BV213" i="2"/>
  <c r="BV206" i="2" s="1"/>
  <c r="BZ213" i="2"/>
  <c r="BZ206" i="2" s="1"/>
  <c r="F201" i="3"/>
  <c r="G201" i="3"/>
  <c r="I201" i="3" s="1"/>
  <c r="F206" i="2"/>
  <c r="AE215" i="2"/>
  <c r="BC215" i="2"/>
  <c r="AM215" i="2"/>
  <c r="AG215" i="2"/>
  <c r="AX215" i="2"/>
  <c r="Y215" i="2"/>
  <c r="AD215" i="2"/>
  <c r="AN215" i="2"/>
  <c r="X215" i="2"/>
  <c r="AW215" i="2"/>
  <c r="BE215" i="2"/>
  <c r="AI215" i="2"/>
  <c r="AO215" i="2"/>
  <c r="CD215" i="2"/>
  <c r="AT215" i="2"/>
  <c r="AH215" i="2"/>
  <c r="AV215" i="2"/>
  <c r="BF215" i="2"/>
  <c r="BG215" i="2"/>
  <c r="AF215" i="2"/>
  <c r="CF215" i="2"/>
  <c r="AS215" i="2"/>
  <c r="AY215" i="2"/>
  <c r="AQ215" i="2"/>
  <c r="BJ215" i="2"/>
  <c r="BH215" i="2"/>
  <c r="BA215" i="2"/>
  <c r="AA215" i="2"/>
  <c r="AB215" i="2"/>
  <c r="AZ215" i="2"/>
  <c r="AP215" i="2"/>
  <c r="AL215" i="2"/>
  <c r="AU215" i="2"/>
  <c r="AC215" i="2"/>
  <c r="V215" i="2"/>
  <c r="CG215" i="2"/>
  <c r="AR215" i="2"/>
  <c r="BD215" i="2"/>
  <c r="BI215" i="2"/>
  <c r="W215" i="2"/>
  <c r="BB215" i="2"/>
  <c r="AJ215" i="2"/>
  <c r="Z215" i="2"/>
  <c r="AK215" i="2"/>
  <c r="U215" i="2"/>
  <c r="CC214" i="2" l="1"/>
  <c r="CC215" i="2"/>
  <c r="BW215" i="2"/>
  <c r="BW214" i="2"/>
  <c r="CA214" i="2"/>
  <c r="CA215" i="2"/>
  <c r="BV215" i="2"/>
  <c r="BV214" i="2"/>
  <c r="BY215" i="2"/>
  <c r="BY214" i="2"/>
  <c r="BZ215" i="2"/>
  <c r="BZ214" i="2"/>
  <c r="CB214" i="2"/>
  <c r="CB215" i="2"/>
  <c r="CH213" i="2"/>
  <c r="BL214" i="2"/>
  <c r="BL215" i="2"/>
  <c r="BR214" i="2"/>
  <c r="BR215" i="2"/>
  <c r="BS214" i="2"/>
  <c r="BS215" i="2"/>
  <c r="CI213" i="2"/>
  <c r="CJ213" i="2" s="1"/>
  <c r="BK214" i="2"/>
  <c r="BK215" i="2"/>
  <c r="BQ214" i="2"/>
  <c r="BQ215" i="2"/>
  <c r="BP215" i="2"/>
  <c r="BP214" i="2"/>
  <c r="BM214" i="2"/>
  <c r="BM215" i="2"/>
  <c r="BN215" i="2"/>
  <c r="BN214" i="2"/>
  <c r="BO215" i="2"/>
  <c r="BO214" i="2"/>
  <c r="BX215" i="2"/>
  <c r="BX214" i="2"/>
  <c r="BU214" i="2"/>
  <c r="BU215" i="2"/>
  <c r="BT214" i="2"/>
  <c r="BT215" i="2"/>
  <c r="CH206" i="2" l="1"/>
  <c r="CH215" i="2"/>
  <c r="CI215" i="2"/>
  <c r="CJ215" i="2" s="1"/>
  <c r="CI214" i="2"/>
  <c r="CJ214" i="2" s="1"/>
  <c r="CH214" i="2"/>
  <c r="D34" i="3" l="1"/>
  <c r="F46" i="2"/>
  <c r="BN46" i="2" l="1"/>
  <c r="AO48" i="2"/>
  <c r="AN48" i="2"/>
  <c r="BO46" i="2"/>
  <c r="AP48" i="2"/>
  <c r="BP46" i="2"/>
  <c r="AQ48" i="2"/>
  <c r="BQ46" i="2"/>
  <c r="AR48" i="2"/>
  <c r="BR46" i="2"/>
  <c r="AS48" i="2"/>
  <c r="AL46" i="2"/>
  <c r="AT48" i="2"/>
  <c r="AM46" i="2"/>
  <c r="AU48" i="2"/>
  <c r="BM46" i="2"/>
  <c r="BE46" i="2"/>
  <c r="AF48" i="2"/>
  <c r="AV48" i="2"/>
  <c r="BS48" i="2"/>
  <c r="BD48" i="2"/>
  <c r="BF46" i="2"/>
  <c r="AG48" i="2"/>
  <c r="AW48" i="2"/>
  <c r="BG46" i="2"/>
  <c r="AH48" i="2"/>
  <c r="AX48" i="2"/>
  <c r="BH46" i="2"/>
  <c r="AI48" i="2"/>
  <c r="AY48" i="2"/>
  <c r="BI46" i="2"/>
  <c r="AJ48" i="2"/>
  <c r="AZ48" i="2"/>
  <c r="BJ46" i="2"/>
  <c r="AK48" i="2"/>
  <c r="BA48" i="2"/>
  <c r="BK46" i="2"/>
  <c r="BB48" i="2"/>
  <c r="BL46" i="2"/>
  <c r="BC48" i="2"/>
  <c r="F34" i="3"/>
  <c r="BV48" i="2"/>
  <c r="CB48" i="2"/>
  <c r="BW48" i="2"/>
  <c r="CG48" i="2"/>
  <c r="BU48" i="2"/>
  <c r="BT48" i="2"/>
  <c r="CA48" i="2"/>
  <c r="G34" i="3"/>
  <c r="I34" i="3" s="1"/>
  <c r="CF48" i="2"/>
  <c r="BZ48" i="2"/>
  <c r="BX48" i="2"/>
  <c r="CC48" i="2"/>
  <c r="CD48" i="2"/>
  <c r="BY48" i="2"/>
  <c r="BH47" i="2" l="1"/>
  <c r="BH48" i="2"/>
  <c r="BM47" i="2"/>
  <c r="BM48" i="2"/>
  <c r="AL47" i="2"/>
  <c r="AL48" i="2"/>
  <c r="BG47" i="2"/>
  <c r="BG48" i="2"/>
  <c r="AM47" i="2"/>
  <c r="AM48" i="2"/>
  <c r="BL47" i="2"/>
  <c r="BL48" i="2"/>
  <c r="BF48" i="2"/>
  <c r="BF47" i="2"/>
  <c r="BO47" i="2"/>
  <c r="BO48" i="2"/>
  <c r="BR48" i="2"/>
  <c r="BR47" i="2"/>
  <c r="BK47" i="2"/>
  <c r="BK48" i="2"/>
  <c r="BI47" i="2"/>
  <c r="BI48" i="2"/>
  <c r="BQ48" i="2"/>
  <c r="BQ47" i="2"/>
  <c r="BP47" i="2"/>
  <c r="BP48" i="2"/>
  <c r="BJ47" i="2"/>
  <c r="BJ48" i="2"/>
  <c r="BE48" i="2"/>
  <c r="BE47" i="2"/>
  <c r="BN47" i="2"/>
  <c r="BN48" i="2"/>
  <c r="CH46" i="2"/>
  <c r="CI46" i="2"/>
  <c r="CJ46" i="2" s="1"/>
  <c r="CI48" i="2" l="1"/>
  <c r="CJ48" i="2" s="1"/>
  <c r="CH48" i="2"/>
  <c r="CI47" i="2"/>
  <c r="CJ47" i="2" s="1"/>
  <c r="CH47" i="2"/>
  <c r="D918" i="3" l="1"/>
  <c r="F930" i="2"/>
  <c r="F713" i="2"/>
  <c r="D701" i="3"/>
  <c r="D775" i="3"/>
  <c r="F787" i="2"/>
  <c r="BT787" i="2" s="1"/>
  <c r="BT780" i="2" s="1"/>
  <c r="D806" i="3"/>
  <c r="F818" i="2"/>
  <c r="F842" i="2"/>
  <c r="D830" i="3"/>
  <c r="F951" i="2"/>
  <c r="D939" i="3"/>
  <c r="D942" i="3"/>
  <c r="F954" i="2"/>
  <c r="F1208" i="2"/>
  <c r="D1196" i="3"/>
  <c r="I3" i="3"/>
  <c r="CA930" i="2" l="1"/>
  <c r="BZ930" i="2"/>
  <c r="CB930" i="2"/>
  <c r="CB931" i="2" s="1"/>
  <c r="BY930" i="2"/>
  <c r="BX930" i="2"/>
  <c r="BW930" i="2"/>
  <c r="BV930" i="2"/>
  <c r="BV931" i="2" s="1"/>
  <c r="BU930" i="2"/>
  <c r="BU931" i="2" s="1"/>
  <c r="F1196" i="3"/>
  <c r="F942" i="3"/>
  <c r="F830" i="3"/>
  <c r="F939" i="3"/>
  <c r="F775" i="3"/>
  <c r="F806" i="3"/>
  <c r="F701" i="3"/>
  <c r="F918" i="3"/>
  <c r="BN956" i="2"/>
  <c r="BM956" i="2"/>
  <c r="CB954" i="2"/>
  <c r="BL956" i="2"/>
  <c r="CA954" i="2"/>
  <c r="BK956" i="2"/>
  <c r="BZ954" i="2"/>
  <c r="BY954" i="2"/>
  <c r="BX954" i="2"/>
  <c r="BU956" i="2"/>
  <c r="BT956" i="2"/>
  <c r="BQ956" i="2"/>
  <c r="BP956" i="2"/>
  <c r="BV956" i="2"/>
  <c r="BW954" i="2"/>
  <c r="BS956" i="2"/>
  <c r="BR956" i="2"/>
  <c r="BO956" i="2"/>
  <c r="BP953" i="2"/>
  <c r="BO953" i="2"/>
  <c r="BN953" i="2"/>
  <c r="BM953" i="2"/>
  <c r="BL953" i="2"/>
  <c r="BK953" i="2"/>
  <c r="CB951" i="2"/>
  <c r="BX951" i="2"/>
  <c r="BV953" i="2"/>
  <c r="BW951" i="2"/>
  <c r="BS953" i="2"/>
  <c r="BR953" i="2"/>
  <c r="BU953" i="2"/>
  <c r="BQ953" i="2"/>
  <c r="CA951" i="2"/>
  <c r="BY951" i="2"/>
  <c r="BZ951" i="2"/>
  <c r="BT953" i="2"/>
  <c r="CB842" i="2"/>
  <c r="CB843" i="2" s="1"/>
  <c r="CA842" i="2"/>
  <c r="CA843" i="2" s="1"/>
  <c r="BZ842" i="2"/>
  <c r="BZ843" i="2" s="1"/>
  <c r="CC842" i="2"/>
  <c r="CC843" i="2" s="1"/>
  <c r="BT788" i="2"/>
  <c r="BD713" i="2"/>
  <c r="BD673" i="2" s="1"/>
  <c r="BC713" i="2"/>
  <c r="BC673" i="2" s="1"/>
  <c r="BF713" i="2"/>
  <c r="BF673" i="2" s="1"/>
  <c r="BG713" i="2"/>
  <c r="BG673" i="2" s="1"/>
  <c r="BE713" i="2"/>
  <c r="BE673" i="2" s="1"/>
  <c r="BT932" i="2"/>
  <c r="BS932" i="2"/>
  <c r="BR932" i="2"/>
  <c r="BQ932" i="2"/>
  <c r="BP932" i="2"/>
  <c r="BO932" i="2"/>
  <c r="BK932" i="2"/>
  <c r="BN932" i="2"/>
  <c r="BM932" i="2"/>
  <c r="BL932" i="2"/>
  <c r="BU932" i="2"/>
  <c r="G1196" i="3"/>
  <c r="I1196" i="3" s="1"/>
  <c r="BF1210" i="2"/>
  <c r="AM1210" i="2"/>
  <c r="CG1210" i="2"/>
  <c r="BS1210" i="2"/>
  <c r="BB1210" i="2"/>
  <c r="AD1210" i="2"/>
  <c r="BK1210" i="2"/>
  <c r="CF1210" i="2"/>
  <c r="BN1210" i="2"/>
  <c r="BE1210" i="2"/>
  <c r="BH1210" i="2"/>
  <c r="AE1210" i="2"/>
  <c r="BC1210" i="2"/>
  <c r="BA1210" i="2"/>
  <c r="BD1210" i="2"/>
  <c r="BO1210" i="2"/>
  <c r="AP1210" i="2"/>
  <c r="AW1210" i="2"/>
  <c r="BP1210" i="2"/>
  <c r="BZ1208" i="2"/>
  <c r="BZ1159" i="2" s="1"/>
  <c r="AL1210" i="2"/>
  <c r="BI1210" i="2"/>
  <c r="AV1210" i="2"/>
  <c r="BY1208" i="2"/>
  <c r="BY1159" i="2" s="1"/>
  <c r="CD1210" i="2"/>
  <c r="AX1210" i="2"/>
  <c r="AO1210" i="2"/>
  <c r="AQ1210" i="2"/>
  <c r="CC1208" i="2"/>
  <c r="CC1159" i="2" s="1"/>
  <c r="BJ1210" i="2"/>
  <c r="AK1210" i="2"/>
  <c r="AR1210" i="2"/>
  <c r="CB1208" i="2"/>
  <c r="CB1159" i="2" s="1"/>
  <c r="BW1210" i="2"/>
  <c r="Z1210" i="2"/>
  <c r="AG1210" i="2"/>
  <c r="AN1210" i="2"/>
  <c r="CA1208" i="2"/>
  <c r="CA1159" i="2" s="1"/>
  <c r="F1159" i="2"/>
  <c r="V1210" i="2"/>
  <c r="AS1210" i="2"/>
  <c r="AZ1210" i="2"/>
  <c r="BX1208" i="2"/>
  <c r="BX1159" i="2" s="1"/>
  <c r="AJ1210" i="2"/>
  <c r="AA1210" i="2"/>
  <c r="AH1210" i="2"/>
  <c r="Y1210" i="2"/>
  <c r="AU1210" i="2"/>
  <c r="W1210" i="2"/>
  <c r="AT1210" i="2"/>
  <c r="U1210" i="2"/>
  <c r="AB1210" i="2"/>
  <c r="AI1210" i="2"/>
  <c r="BU1210" i="2"/>
  <c r="BL1210" i="2"/>
  <c r="X1210" i="2"/>
  <c r="BV1210" i="2"/>
  <c r="BQ1210" i="2"/>
  <c r="AY1210" i="2"/>
  <c r="BG1210" i="2"/>
  <c r="BR1210" i="2"/>
  <c r="BM1210" i="2"/>
  <c r="AC1210" i="2"/>
  <c r="AF1210" i="2"/>
  <c r="BT1210" i="2"/>
  <c r="G942" i="3"/>
  <c r="I942" i="3" s="1"/>
  <c r="AO956" i="2"/>
  <c r="AW956" i="2"/>
  <c r="AA956" i="2"/>
  <c r="AI956" i="2"/>
  <c r="BH956" i="2"/>
  <c r="CC956" i="2"/>
  <c r="BC956" i="2"/>
  <c r="AD956" i="2"/>
  <c r="AG956" i="2"/>
  <c r="AU956" i="2"/>
  <c r="Y956" i="2"/>
  <c r="BE956" i="2"/>
  <c r="BB956" i="2"/>
  <c r="BF956" i="2"/>
  <c r="CD956" i="2"/>
  <c r="AR956" i="2"/>
  <c r="BA956" i="2"/>
  <c r="AB956" i="2"/>
  <c r="AE956" i="2"/>
  <c r="BD956" i="2"/>
  <c r="AL956" i="2"/>
  <c r="AJ956" i="2"/>
  <c r="AP956" i="2"/>
  <c r="AX956" i="2"/>
  <c r="V956" i="2"/>
  <c r="AM956" i="2"/>
  <c r="BI956" i="2"/>
  <c r="CG956" i="2"/>
  <c r="AN956" i="2"/>
  <c r="AK956" i="2"/>
  <c r="AT956" i="2"/>
  <c r="AV956" i="2"/>
  <c r="Z956" i="2"/>
  <c r="AH956" i="2"/>
  <c r="W956" i="2"/>
  <c r="BG956" i="2"/>
  <c r="CF956" i="2"/>
  <c r="AS956" i="2"/>
  <c r="U956" i="2"/>
  <c r="X956" i="2"/>
  <c r="AZ956" i="2"/>
  <c r="BJ956" i="2"/>
  <c r="AF956" i="2"/>
  <c r="AQ956" i="2"/>
  <c r="AY956" i="2"/>
  <c r="AC956" i="2"/>
  <c r="G939" i="3"/>
  <c r="I939" i="3" s="1"/>
  <c r="BF953" i="2"/>
  <c r="BA953" i="2"/>
  <c r="AM953" i="2"/>
  <c r="AZ953" i="2"/>
  <c r="CF953" i="2"/>
  <c r="AE953" i="2"/>
  <c r="BD953" i="2"/>
  <c r="AG953" i="2"/>
  <c r="AP953" i="2"/>
  <c r="AY953" i="2"/>
  <c r="AR953" i="2"/>
  <c r="AU953" i="2"/>
  <c r="AJ953" i="2"/>
  <c r="BI953" i="2"/>
  <c r="W953" i="2"/>
  <c r="AN953" i="2"/>
  <c r="Z953" i="2"/>
  <c r="AK953" i="2"/>
  <c r="AV953" i="2"/>
  <c r="CD953" i="2"/>
  <c r="AS953" i="2"/>
  <c r="AB953" i="2"/>
  <c r="Y953" i="2"/>
  <c r="BJ953" i="2"/>
  <c r="X953" i="2"/>
  <c r="BG953" i="2"/>
  <c r="AF953" i="2"/>
  <c r="BE953" i="2"/>
  <c r="AI953" i="2"/>
  <c r="BB953" i="2"/>
  <c r="BH953" i="2"/>
  <c r="AQ953" i="2"/>
  <c r="AX953" i="2"/>
  <c r="CC953" i="2"/>
  <c r="AL953" i="2"/>
  <c r="V953" i="2"/>
  <c r="AT953" i="2"/>
  <c r="AC953" i="2"/>
  <c r="AO953" i="2"/>
  <c r="BC953" i="2"/>
  <c r="AA953" i="2"/>
  <c r="AH953" i="2"/>
  <c r="U953" i="2"/>
  <c r="CG953" i="2"/>
  <c r="AD953" i="2"/>
  <c r="AW953" i="2"/>
  <c r="G830" i="3"/>
  <c r="I830" i="3" s="1"/>
  <c r="AH844" i="2"/>
  <c r="AO844" i="2"/>
  <c r="AK844" i="2"/>
  <c r="BV842" i="2"/>
  <c r="BI844" i="2"/>
  <c r="Y844" i="2"/>
  <c r="U844" i="2"/>
  <c r="BU842" i="2"/>
  <c r="AS844" i="2"/>
  <c r="BD844" i="2"/>
  <c r="AF844" i="2"/>
  <c r="BS842" i="2"/>
  <c r="AC844" i="2"/>
  <c r="AN844" i="2"/>
  <c r="CD844" i="2"/>
  <c r="BR842" i="2"/>
  <c r="BX842" i="2"/>
  <c r="BX843" i="2" s="1"/>
  <c r="BH844" i="2"/>
  <c r="X844" i="2"/>
  <c r="AZ844" i="2"/>
  <c r="BA844" i="2"/>
  <c r="AR844" i="2"/>
  <c r="AW844" i="2"/>
  <c r="AJ844" i="2"/>
  <c r="BQ842" i="2"/>
  <c r="AB844" i="2"/>
  <c r="BC844" i="2"/>
  <c r="BM844" i="2"/>
  <c r="AD844" i="2"/>
  <c r="BG844" i="2"/>
  <c r="AM844" i="2"/>
  <c r="AV844" i="2"/>
  <c r="AQ844" i="2"/>
  <c r="W844" i="2"/>
  <c r="BO844" i="2"/>
  <c r="BK844" i="2"/>
  <c r="AA844" i="2"/>
  <c r="CG844" i="2"/>
  <c r="AY844" i="2"/>
  <c r="AU844" i="2"/>
  <c r="AG844" i="2"/>
  <c r="BB844" i="2"/>
  <c r="AI844" i="2"/>
  <c r="AE844" i="2"/>
  <c r="BL844" i="2"/>
  <c r="AL844" i="2"/>
  <c r="BT842" i="2"/>
  <c r="BN844" i="2"/>
  <c r="BF844" i="2"/>
  <c r="V844" i="2"/>
  <c r="BP842" i="2"/>
  <c r="BJ844" i="2"/>
  <c r="AP844" i="2"/>
  <c r="AX844" i="2"/>
  <c r="BW842" i="2"/>
  <c r="BE844" i="2"/>
  <c r="AT844" i="2"/>
  <c r="Z844" i="2"/>
  <c r="CF844" i="2"/>
  <c r="BY842" i="2"/>
  <c r="BY843" i="2" s="1"/>
  <c r="G806" i="3"/>
  <c r="I806" i="3" s="1"/>
  <c r="BA820" i="2"/>
  <c r="AT820" i="2"/>
  <c r="AM820" i="2"/>
  <c r="BR818" i="2"/>
  <c r="BR817" i="2" s="1"/>
  <c r="AN820" i="2"/>
  <c r="AG820" i="2"/>
  <c r="Y820" i="2"/>
  <c r="BN820" i="2"/>
  <c r="CA818" i="2"/>
  <c r="CA817" i="2" s="1"/>
  <c r="BW818" i="2"/>
  <c r="BW817" i="2" s="1"/>
  <c r="BV818" i="2"/>
  <c r="BF820" i="2"/>
  <c r="CF820" i="2"/>
  <c r="BI820" i="2"/>
  <c r="BQ818" i="2"/>
  <c r="BQ817" i="2" s="1"/>
  <c r="AX820" i="2"/>
  <c r="AK820" i="2"/>
  <c r="AD820" i="2"/>
  <c r="BG820" i="2"/>
  <c r="BZ818" i="2"/>
  <c r="BZ817" i="2" s="1"/>
  <c r="BP818" i="2"/>
  <c r="BP817" i="2" s="1"/>
  <c r="BL820" i="2"/>
  <c r="BD820" i="2"/>
  <c r="W820" i="2"/>
  <c r="BY818" i="2"/>
  <c r="BY817" i="2" s="1"/>
  <c r="AW820" i="2"/>
  <c r="AJ820" i="2"/>
  <c r="AP820" i="2"/>
  <c r="BO820" i="2"/>
  <c r="BB820" i="2"/>
  <c r="BX818" i="2"/>
  <c r="BK820" i="2"/>
  <c r="U820" i="2"/>
  <c r="BH820" i="2"/>
  <c r="AL820" i="2"/>
  <c r="BJ820" i="2"/>
  <c r="AV820" i="2"/>
  <c r="Z820" i="2"/>
  <c r="AY820" i="2"/>
  <c r="AH820" i="2"/>
  <c r="BU818" i="2"/>
  <c r="BU817" i="2" s="1"/>
  <c r="AZ820" i="2"/>
  <c r="CC818" i="2"/>
  <c r="CC817" i="2" s="1"/>
  <c r="CG820" i="2"/>
  <c r="AR820" i="2"/>
  <c r="BM820" i="2"/>
  <c r="BT818" i="2"/>
  <c r="BS818" i="2"/>
  <c r="BS817" i="2" s="1"/>
  <c r="F817" i="2"/>
  <c r="AF820" i="2"/>
  <c r="X820" i="2"/>
  <c r="AU820" i="2"/>
  <c r="AB820" i="2"/>
  <c r="BC820" i="2"/>
  <c r="AQ820" i="2"/>
  <c r="BE820" i="2"/>
  <c r="AI820" i="2"/>
  <c r="AS820" i="2"/>
  <c r="V820" i="2"/>
  <c r="AE820" i="2"/>
  <c r="AA820" i="2"/>
  <c r="AC820" i="2"/>
  <c r="AO820" i="2"/>
  <c r="CD820" i="2"/>
  <c r="CB818" i="2"/>
  <c r="CB817" i="2" s="1"/>
  <c r="G775" i="3"/>
  <c r="I775" i="3" s="1"/>
  <c r="AQ789" i="2"/>
  <c r="CA789" i="2"/>
  <c r="BD789" i="2"/>
  <c r="V789" i="2"/>
  <c r="BV789" i="2"/>
  <c r="CD789" i="2"/>
  <c r="BJ789" i="2"/>
  <c r="CB789" i="2"/>
  <c r="BP789" i="2"/>
  <c r="AT789" i="2"/>
  <c r="BX789" i="2"/>
  <c r="BK789" i="2"/>
  <c r="X789" i="2"/>
  <c r="AA789" i="2"/>
  <c r="BF789" i="2"/>
  <c r="BS789" i="2"/>
  <c r="AC789" i="2"/>
  <c r="BQ789" i="2"/>
  <c r="AZ789" i="2"/>
  <c r="BN789" i="2"/>
  <c r="CG789" i="2"/>
  <c r="BL789" i="2"/>
  <c r="AU789" i="2"/>
  <c r="AD789" i="2"/>
  <c r="BH789" i="2"/>
  <c r="AP789" i="2"/>
  <c r="BW789" i="2"/>
  <c r="F780" i="2"/>
  <c r="Y789" i="2"/>
  <c r="CF789" i="2"/>
  <c r="BG789" i="2"/>
  <c r="BR789" i="2"/>
  <c r="BA789" i="2"/>
  <c r="AE789" i="2"/>
  <c r="BC789" i="2"/>
  <c r="BM789" i="2"/>
  <c r="AV789" i="2"/>
  <c r="Z789" i="2"/>
  <c r="BU789" i="2"/>
  <c r="AS789" i="2"/>
  <c r="AR789" i="2"/>
  <c r="BO789" i="2"/>
  <c r="W789" i="2"/>
  <c r="BE789" i="2"/>
  <c r="U789" i="2"/>
  <c r="BZ789" i="2"/>
  <c r="AX789" i="2"/>
  <c r="BB789" i="2"/>
  <c r="AF789" i="2"/>
  <c r="BT789" i="2"/>
  <c r="CC789" i="2"/>
  <c r="BI789" i="2"/>
  <c r="AW789" i="2"/>
  <c r="AB789" i="2"/>
  <c r="AY789" i="2"/>
  <c r="BY789" i="2"/>
  <c r="G701" i="3"/>
  <c r="I701" i="3" s="1"/>
  <c r="F673" i="2"/>
  <c r="AT715" i="2"/>
  <c r="BQ715" i="2"/>
  <c r="AA715" i="2"/>
  <c r="AX713" i="2"/>
  <c r="AX673" i="2" s="1"/>
  <c r="Y715" i="2"/>
  <c r="AM715" i="2"/>
  <c r="CB715" i="2"/>
  <c r="BW715" i="2"/>
  <c r="CF715" i="2"/>
  <c r="AH715" i="2"/>
  <c r="BX715" i="2"/>
  <c r="Z715" i="2"/>
  <c r="AY713" i="2"/>
  <c r="AY673" i="2" s="1"/>
  <c r="AU715" i="2"/>
  <c r="AD715" i="2"/>
  <c r="BV715" i="2"/>
  <c r="BU715" i="2"/>
  <c r="AQ715" i="2"/>
  <c r="W715" i="2"/>
  <c r="AK715" i="2"/>
  <c r="AO715" i="2"/>
  <c r="BT715" i="2"/>
  <c r="CC715" i="2"/>
  <c r="BL715" i="2"/>
  <c r="CG715" i="2"/>
  <c r="BO715" i="2"/>
  <c r="BY715" i="2"/>
  <c r="BH715" i="2"/>
  <c r="BP715" i="2"/>
  <c r="AE715" i="2"/>
  <c r="BR715" i="2"/>
  <c r="AP715" i="2"/>
  <c r="AN715" i="2"/>
  <c r="BM715" i="2"/>
  <c r="U715" i="2"/>
  <c r="AI715" i="2"/>
  <c r="BI715" i="2"/>
  <c r="AV715" i="2"/>
  <c r="BZ715" i="2"/>
  <c r="AL715" i="2"/>
  <c r="AR715" i="2"/>
  <c r="X715" i="2"/>
  <c r="AW715" i="2"/>
  <c r="AJ715" i="2"/>
  <c r="AC715" i="2"/>
  <c r="CD715" i="2"/>
  <c r="AS715" i="2"/>
  <c r="AF715" i="2"/>
  <c r="BB713" i="2"/>
  <c r="BB673" i="2" s="1"/>
  <c r="AB715" i="2"/>
  <c r="BJ715" i="2"/>
  <c r="V715" i="2"/>
  <c r="CA715" i="2"/>
  <c r="BA713" i="2"/>
  <c r="BA673" i="2" s="1"/>
  <c r="BS715" i="2"/>
  <c r="AG715" i="2"/>
  <c r="BK715" i="2"/>
  <c r="AZ713" i="2"/>
  <c r="AZ673" i="2" s="1"/>
  <c r="BN715" i="2"/>
  <c r="G918" i="3"/>
  <c r="I918" i="3" s="1"/>
  <c r="AK932" i="2"/>
  <c r="BI932" i="2"/>
  <c r="AF932" i="2"/>
  <c r="Z932" i="2"/>
  <c r="CF932" i="2"/>
  <c r="AN932" i="2"/>
  <c r="AB932" i="2"/>
  <c r="BJ932" i="2"/>
  <c r="AH932" i="2"/>
  <c r="BG932" i="2"/>
  <c r="BE932" i="2"/>
  <c r="AS932" i="2"/>
  <c r="AQ932" i="2"/>
  <c r="F929" i="2"/>
  <c r="W932" i="2"/>
  <c r="X932" i="2"/>
  <c r="CG932" i="2"/>
  <c r="AY932" i="2"/>
  <c r="CC932" i="2"/>
  <c r="AZ932" i="2"/>
  <c r="AA932" i="2"/>
  <c r="AT932" i="2"/>
  <c r="AC932" i="2"/>
  <c r="AJ932" i="2"/>
  <c r="BC932" i="2"/>
  <c r="AO932" i="2"/>
  <c r="BB932" i="2"/>
  <c r="AU932" i="2"/>
  <c r="U932" i="2"/>
  <c r="AW932" i="2"/>
  <c r="AX932" i="2"/>
  <c r="BF932" i="2"/>
  <c r="AI932" i="2"/>
  <c r="BH932" i="2"/>
  <c r="BA932" i="2"/>
  <c r="AD932" i="2"/>
  <c r="AL932" i="2"/>
  <c r="AV932" i="2"/>
  <c r="AE932" i="2"/>
  <c r="Y932" i="2"/>
  <c r="AG932" i="2"/>
  <c r="AP932" i="2"/>
  <c r="CD932" i="2"/>
  <c r="AR932" i="2"/>
  <c r="AM932" i="2"/>
  <c r="V932" i="2"/>
  <c r="BD932" i="2"/>
  <c r="BT817" i="2" l="1"/>
  <c r="BX817" i="2"/>
  <c r="BV932" i="2"/>
  <c r="BV817" i="2"/>
  <c r="BW956" i="2"/>
  <c r="BW955" i="2"/>
  <c r="BW953" i="2"/>
  <c r="BW952" i="2"/>
  <c r="BX932" i="2"/>
  <c r="BX931" i="2"/>
  <c r="BY932" i="2"/>
  <c r="BY931" i="2"/>
  <c r="BY929" i="2"/>
  <c r="BX953" i="2"/>
  <c r="BX952" i="2"/>
  <c r="CB953" i="2"/>
  <c r="CB952" i="2"/>
  <c r="BX956" i="2"/>
  <c r="BX955" i="2"/>
  <c r="BY956" i="2"/>
  <c r="BY955" i="2"/>
  <c r="BZ932" i="2"/>
  <c r="BZ931" i="2"/>
  <c r="BZ929" i="2"/>
  <c r="BZ956" i="2"/>
  <c r="BZ955" i="2"/>
  <c r="CA932" i="2"/>
  <c r="CA931" i="2"/>
  <c r="CA929" i="2"/>
  <c r="CA955" i="2"/>
  <c r="CA956" i="2"/>
  <c r="CB932" i="2"/>
  <c r="CB929" i="2"/>
  <c r="BZ953" i="2"/>
  <c r="BZ952" i="2"/>
  <c r="CB955" i="2"/>
  <c r="CB956" i="2"/>
  <c r="BY953" i="2"/>
  <c r="BY952" i="2"/>
  <c r="BW932" i="2"/>
  <c r="BW931" i="2"/>
  <c r="CA953" i="2"/>
  <c r="CA952" i="2"/>
  <c r="CH787" i="2"/>
  <c r="CH1208" i="2"/>
  <c r="CH713" i="2"/>
  <c r="CH930" i="2"/>
  <c r="CH951" i="2"/>
  <c r="CH818" i="2"/>
  <c r="CH842" i="2"/>
  <c r="CH954" i="2"/>
  <c r="BX929" i="2"/>
  <c r="BP929" i="2"/>
  <c r="BQ929" i="2"/>
  <c r="BM929" i="2"/>
  <c r="BR929" i="2"/>
  <c r="BS929" i="2"/>
  <c r="BT929" i="2"/>
  <c r="BU929" i="2"/>
  <c r="BO929" i="2"/>
  <c r="BV929" i="2"/>
  <c r="BL929" i="2"/>
  <c r="BK929" i="2"/>
  <c r="CI930" i="2"/>
  <c r="CJ930" i="2" s="1"/>
  <c r="BN929" i="2"/>
  <c r="BW929" i="2"/>
  <c r="AZ715" i="2"/>
  <c r="AZ714" i="2"/>
  <c r="BA714" i="2"/>
  <c r="BA715" i="2"/>
  <c r="BB714" i="2"/>
  <c r="BB715" i="2"/>
  <c r="BC714" i="2"/>
  <c r="BC715" i="2"/>
  <c r="BD714" i="2"/>
  <c r="BD715" i="2"/>
  <c r="BE714" i="2"/>
  <c r="BE715" i="2"/>
  <c r="BF715" i="2"/>
  <c r="BF714" i="2"/>
  <c r="BG715" i="2"/>
  <c r="BG714" i="2"/>
  <c r="AY714" i="2"/>
  <c r="AY715" i="2"/>
  <c r="AX714" i="2"/>
  <c r="AX715" i="2"/>
  <c r="CI713" i="2"/>
  <c r="CJ713" i="2" s="1"/>
  <c r="AN788" i="2"/>
  <c r="AN789" i="2"/>
  <c r="AK788" i="2"/>
  <c r="AK789" i="2"/>
  <c r="AO788" i="2"/>
  <c r="AO789" i="2"/>
  <c r="AH788" i="2"/>
  <c r="AH789" i="2"/>
  <c r="AM788" i="2"/>
  <c r="AM789" i="2"/>
  <c r="AI789" i="2"/>
  <c r="AI788" i="2"/>
  <c r="AG789" i="2"/>
  <c r="CI787" i="2"/>
  <c r="CJ787" i="2" s="1"/>
  <c r="AG788" i="2"/>
  <c r="AJ788" i="2"/>
  <c r="AJ789" i="2"/>
  <c r="AL789" i="2"/>
  <c r="AL788" i="2"/>
  <c r="CB819" i="2"/>
  <c r="CB820" i="2"/>
  <c r="BS820" i="2"/>
  <c r="BS819" i="2"/>
  <c r="BT820" i="2"/>
  <c r="BT819" i="2"/>
  <c r="CC820" i="2"/>
  <c r="CC819" i="2"/>
  <c r="BU819" i="2"/>
  <c r="BU820" i="2"/>
  <c r="BX820" i="2"/>
  <c r="BX819" i="2"/>
  <c r="BY819" i="2"/>
  <c r="BY820" i="2"/>
  <c r="CI818" i="2"/>
  <c r="CJ818" i="2" s="1"/>
  <c r="BP819" i="2"/>
  <c r="BP820" i="2"/>
  <c r="BZ819" i="2"/>
  <c r="BZ820" i="2"/>
  <c r="BQ819" i="2"/>
  <c r="BQ820" i="2"/>
  <c r="BV819" i="2"/>
  <c r="BV820" i="2"/>
  <c r="BW819" i="2"/>
  <c r="BW820" i="2"/>
  <c r="CA819" i="2"/>
  <c r="CA820" i="2"/>
  <c r="BR820" i="2"/>
  <c r="BR819" i="2"/>
  <c r="BY844" i="2"/>
  <c r="BW844" i="2"/>
  <c r="BW843" i="2"/>
  <c r="CI842" i="2"/>
  <c r="CJ842" i="2" s="1"/>
  <c r="BP843" i="2"/>
  <c r="BP844" i="2"/>
  <c r="BT844" i="2"/>
  <c r="BT843" i="2"/>
  <c r="CA844" i="2"/>
  <c r="CB844" i="2"/>
  <c r="CC844" i="2"/>
  <c r="BQ843" i="2"/>
  <c r="BQ844" i="2"/>
  <c r="BZ844" i="2"/>
  <c r="BX844" i="2"/>
  <c r="BR843" i="2"/>
  <c r="BR844" i="2"/>
  <c r="BS843" i="2"/>
  <c r="BS844" i="2"/>
  <c r="BU844" i="2"/>
  <c r="BU843" i="2"/>
  <c r="BV843" i="2"/>
  <c r="BV844" i="2"/>
  <c r="CI951" i="2"/>
  <c r="CJ951" i="2" s="1"/>
  <c r="CI954" i="2"/>
  <c r="CJ954" i="2" s="1"/>
  <c r="CI1208" i="2"/>
  <c r="CJ1208" i="2" s="1"/>
  <c r="BX1210" i="2"/>
  <c r="BX1209" i="2"/>
  <c r="CA1210" i="2"/>
  <c r="CA1209" i="2"/>
  <c r="CB1210" i="2"/>
  <c r="CB1209" i="2"/>
  <c r="CC1210" i="2"/>
  <c r="CC1209" i="2"/>
  <c r="BY1210" i="2"/>
  <c r="BY1209" i="2"/>
  <c r="BZ1209" i="2"/>
  <c r="BZ1210" i="2"/>
  <c r="D49" i="3"/>
  <c r="F61" i="2"/>
  <c r="D59" i="3"/>
  <c r="F71" i="2"/>
  <c r="AG63" i="2" l="1"/>
  <c r="AW63" i="2"/>
  <c r="BQ63" i="2"/>
  <c r="AV63" i="2"/>
  <c r="AH63" i="2"/>
  <c r="AX63" i="2"/>
  <c r="BR63" i="2"/>
  <c r="BP63" i="2"/>
  <c r="AI63" i="2"/>
  <c r="BS63" i="2"/>
  <c r="AJ63" i="2"/>
  <c r="BB63" i="2"/>
  <c r="AK63" i="2"/>
  <c r="BC63" i="2"/>
  <c r="AM61" i="2"/>
  <c r="AL63" i="2"/>
  <c r="BD63" i="2"/>
  <c r="AN61" i="2"/>
  <c r="BG63" i="2"/>
  <c r="AF63" i="2"/>
  <c r="AO61" i="2"/>
  <c r="BH63" i="2"/>
  <c r="AY61" i="2"/>
  <c r="BI63" i="2"/>
  <c r="AZ61" i="2"/>
  <c r="AP63" i="2"/>
  <c r="BJ63" i="2"/>
  <c r="BA61" i="2"/>
  <c r="AQ63" i="2"/>
  <c r="BK63" i="2"/>
  <c r="AR63" i="2"/>
  <c r="BL63" i="2"/>
  <c r="AS63" i="2"/>
  <c r="BM63" i="2"/>
  <c r="AT63" i="2"/>
  <c r="BN63" i="2"/>
  <c r="AU63" i="2"/>
  <c r="BO63" i="2"/>
  <c r="AH73" i="2"/>
  <c r="AG73" i="2"/>
  <c r="AF73" i="2"/>
  <c r="AJ71" i="2"/>
  <c r="AI71" i="2"/>
  <c r="AK73" i="2"/>
  <c r="F59" i="3"/>
  <c r="F49" i="3"/>
  <c r="CI1210" i="2"/>
  <c r="CJ1210" i="2" s="1"/>
  <c r="CI956" i="2"/>
  <c r="CJ956" i="2" s="1"/>
  <c r="CH932" i="2"/>
  <c r="CH956" i="2"/>
  <c r="CI932" i="2"/>
  <c r="CJ932" i="2" s="1"/>
  <c r="CH844" i="2"/>
  <c r="CH929" i="2"/>
  <c r="CH817" i="2"/>
  <c r="CI820" i="2"/>
  <c r="CJ820" i="2" s="1"/>
  <c r="CI789" i="2"/>
  <c r="CJ789" i="2" s="1"/>
  <c r="CI953" i="2"/>
  <c r="CJ953" i="2" s="1"/>
  <c r="CH1210" i="2"/>
  <c r="CH1159" i="2"/>
  <c r="CI715" i="2"/>
  <c r="CJ715" i="2" s="1"/>
  <c r="CH673" i="2"/>
  <c r="CI931" i="2"/>
  <c r="CJ931" i="2" s="1"/>
  <c r="CH931" i="2"/>
  <c r="CI844" i="2"/>
  <c r="CJ844" i="2" s="1"/>
  <c r="CI788" i="2"/>
  <c r="CJ788" i="2" s="1"/>
  <c r="CH788" i="2"/>
  <c r="CI819" i="2"/>
  <c r="CJ819" i="2" s="1"/>
  <c r="CH819" i="2"/>
  <c r="CH715" i="2"/>
  <c r="CI955" i="2"/>
  <c r="CJ955" i="2" s="1"/>
  <c r="CH955" i="2"/>
  <c r="CH953" i="2"/>
  <c r="CH789" i="2"/>
  <c r="CI843" i="2"/>
  <c r="CJ843" i="2" s="1"/>
  <c r="CH843" i="2"/>
  <c r="CH820" i="2"/>
  <c r="CI1209" i="2"/>
  <c r="CJ1209" i="2" s="1"/>
  <c r="CH1209" i="2"/>
  <c r="CI952" i="2"/>
  <c r="CJ952" i="2" s="1"/>
  <c r="CH952" i="2"/>
  <c r="CI714" i="2"/>
  <c r="CJ714" i="2" s="1"/>
  <c r="CH714" i="2"/>
  <c r="AN73" i="2"/>
  <c r="BO73" i="2"/>
  <c r="BF73" i="2"/>
  <c r="BQ73" i="2"/>
  <c r="BP73" i="2"/>
  <c r="BC73" i="2"/>
  <c r="BT73" i="2"/>
  <c r="BG73" i="2"/>
  <c r="BH73" i="2"/>
  <c r="BI73" i="2"/>
  <c r="CG73" i="2"/>
  <c r="CA73" i="2"/>
  <c r="BX73" i="2"/>
  <c r="G59" i="3"/>
  <c r="I59" i="3" s="1"/>
  <c r="CD73" i="2"/>
  <c r="AP73" i="2"/>
  <c r="BA73" i="2"/>
  <c r="BW73" i="2"/>
  <c r="CC73" i="2"/>
  <c r="AZ73" i="2"/>
  <c r="AA73" i="2"/>
  <c r="AU73" i="2"/>
  <c r="BD73" i="2"/>
  <c r="AD73" i="2"/>
  <c r="AS73" i="2"/>
  <c r="AY73" i="2"/>
  <c r="AO73" i="2"/>
  <c r="AB73" i="2"/>
  <c r="CB73" i="2"/>
  <c r="AQ73" i="2"/>
  <c r="AE73" i="2"/>
  <c r="U73" i="2"/>
  <c r="BJ73" i="2"/>
  <c r="CF73" i="2"/>
  <c r="AW73" i="2"/>
  <c r="BK73" i="2"/>
  <c r="BR73" i="2"/>
  <c r="BL73" i="2"/>
  <c r="BZ73" i="2"/>
  <c r="AV73" i="2"/>
  <c r="AL73" i="2"/>
  <c r="BY73" i="2"/>
  <c r="BN73" i="2"/>
  <c r="BB73" i="2"/>
  <c r="BU73" i="2"/>
  <c r="AR73" i="2"/>
  <c r="BS73" i="2"/>
  <c r="AT73" i="2"/>
  <c r="BE73" i="2"/>
  <c r="AM73" i="2"/>
  <c r="BM73" i="2"/>
  <c r="BV73" i="2"/>
  <c r="AX73" i="2"/>
  <c r="AC73" i="2"/>
  <c r="F64" i="2"/>
  <c r="CA63" i="2"/>
  <c r="CC63" i="2"/>
  <c r="AD30" i="2"/>
  <c r="BY63" i="2"/>
  <c r="AC30" i="2"/>
  <c r="BT63" i="2"/>
  <c r="BW63" i="2"/>
  <c r="CG63" i="2"/>
  <c r="CD63" i="2"/>
  <c r="CF63" i="2"/>
  <c r="BU63" i="2"/>
  <c r="BX63" i="2"/>
  <c r="BV63" i="2"/>
  <c r="BZ63" i="2"/>
  <c r="G49" i="3"/>
  <c r="I49" i="3" s="1"/>
  <c r="CB63" i="2"/>
  <c r="AM62" i="2" l="1"/>
  <c r="AM63" i="2"/>
  <c r="AI73" i="2"/>
  <c r="AI72" i="2"/>
  <c r="AI64" i="2"/>
  <c r="AJ72" i="2"/>
  <c r="AJ73" i="2"/>
  <c r="AJ64" i="2"/>
  <c r="AO62" i="2"/>
  <c r="AO63" i="2"/>
  <c r="BA62" i="2"/>
  <c r="BA63" i="2"/>
  <c r="AY63" i="2"/>
  <c r="AY62" i="2"/>
  <c r="AN62" i="2"/>
  <c r="AN63" i="2"/>
  <c r="AZ63" i="2"/>
  <c r="AZ62" i="2"/>
  <c r="Z64" i="2"/>
  <c r="Y64" i="2"/>
  <c r="AP30" i="2"/>
  <c r="CH71" i="2"/>
  <c r="CH73" i="2"/>
  <c r="CI71" i="2"/>
  <c r="CJ71" i="2" s="1"/>
  <c r="CH61" i="2"/>
  <c r="CI61" i="2"/>
  <c r="CJ61" i="2" s="1"/>
  <c r="CH64" i="2" l="1"/>
  <c r="CI72" i="2"/>
  <c r="CJ72" i="2" s="1"/>
  <c r="CI73" i="2"/>
  <c r="CJ73" i="2" s="1"/>
  <c r="CH72" i="2"/>
  <c r="CI63" i="2"/>
  <c r="CJ63" i="2" s="1"/>
  <c r="CH63" i="2"/>
  <c r="CI62" i="2"/>
  <c r="CJ62" i="2" s="1"/>
  <c r="CH62" i="2"/>
  <c r="D2194" i="3" l="1"/>
  <c r="F2206" i="2"/>
  <c r="AM2208" i="2" l="1"/>
  <c r="AN2208" i="2"/>
  <c r="AL2208" i="2"/>
  <c r="AS2206" i="2"/>
  <c r="AG2208" i="2"/>
  <c r="AO2206" i="2"/>
  <c r="AH2208" i="2"/>
  <c r="AP2206" i="2"/>
  <c r="AI2208" i="2"/>
  <c r="AQ2206" i="2"/>
  <c r="AJ2208" i="2"/>
  <c r="AR2206" i="2"/>
  <c r="AK2208" i="2"/>
  <c r="F2194" i="3"/>
  <c r="BL2208" i="2"/>
  <c r="BH2208" i="2"/>
  <c r="BA2208" i="2"/>
  <c r="AW2208" i="2"/>
  <c r="AU2208" i="2"/>
  <c r="BV2208" i="2"/>
  <c r="BR2208" i="2"/>
  <c r="BQ2208" i="2"/>
  <c r="CA2208" i="2"/>
  <c r="BD2208" i="2"/>
  <c r="BO2208" i="2"/>
  <c r="BN2208" i="2"/>
  <c r="BM2208" i="2"/>
  <c r="AX2208" i="2"/>
  <c r="AT2208" i="2"/>
  <c r="AV2208" i="2"/>
  <c r="BW2208" i="2"/>
  <c r="CF2208" i="2"/>
  <c r="BG2208" i="2"/>
  <c r="BS2208" i="2"/>
  <c r="BK2208" i="2"/>
  <c r="BJ2208" i="2"/>
  <c r="BI2208" i="2"/>
  <c r="BP2208" i="2"/>
  <c r="AY2208" i="2"/>
  <c r="AZ2208" i="2"/>
  <c r="BE2208" i="2"/>
  <c r="BF2208" i="2"/>
  <c r="CB2208" i="2"/>
  <c r="BY2208" i="2"/>
  <c r="BU2208" i="2"/>
  <c r="BC2208" i="2"/>
  <c r="G2194" i="3"/>
  <c r="I2194" i="3" s="1"/>
  <c r="BB2208" i="2"/>
  <c r="BT2208" i="2"/>
  <c r="CG2208" i="2"/>
  <c r="CC2208" i="2"/>
  <c r="CD2208" i="2"/>
  <c r="BX2208" i="2"/>
  <c r="BZ2208" i="2"/>
  <c r="AR2207" i="2" l="1"/>
  <c r="AR2208" i="2"/>
  <c r="AQ2208" i="2"/>
  <c r="AQ2207" i="2"/>
  <c r="AP2207" i="2"/>
  <c r="AP2208" i="2"/>
  <c r="AS2208" i="2"/>
  <c r="AS2157" i="2"/>
  <c r="AS2207" i="2"/>
  <c r="AO2208" i="2"/>
  <c r="AO2207" i="2"/>
  <c r="CH2206" i="2"/>
  <c r="CI2206" i="2"/>
  <c r="CJ2206" i="2" s="1"/>
  <c r="CI2208" i="2" l="1"/>
  <c r="CJ2208" i="2" s="1"/>
  <c r="CH2208" i="2"/>
  <c r="CI2207" i="2"/>
  <c r="CJ2207" i="2" s="1"/>
  <c r="CH2207" i="2"/>
  <c r="D2429" i="3" l="1"/>
  <c r="F2429" i="3" s="1"/>
  <c r="F2451" i="2"/>
  <c r="G2429" i="3" l="1"/>
  <c r="I2429" i="3" s="1"/>
  <c r="AB2453" i="2" l="1"/>
  <c r="AB2452" i="2"/>
  <c r="AD2453" i="2"/>
  <c r="AD2452" i="2"/>
  <c r="AJ2452" i="2"/>
  <c r="AJ2453" i="2"/>
  <c r="AL2453" i="2"/>
  <c r="AL2452" i="2"/>
  <c r="AR2453" i="2"/>
  <c r="AR2452" i="2"/>
  <c r="AT2453" i="2"/>
  <c r="AT2452" i="2"/>
  <c r="AZ2453" i="2"/>
  <c r="AZ2452" i="2"/>
  <c r="BB2453" i="2"/>
  <c r="BB2452" i="2"/>
  <c r="BH2452" i="2"/>
  <c r="BH2453" i="2"/>
  <c r="BJ2452" i="2"/>
  <c r="BJ2453" i="2"/>
  <c r="V2453" i="2"/>
  <c r="V2452" i="2"/>
  <c r="AA2453" i="2"/>
  <c r="AA2452" i="2"/>
  <c r="AQ2453" i="2"/>
  <c r="AQ2452" i="2"/>
  <c r="BG2453" i="2"/>
  <c r="BG2452" i="2"/>
  <c r="AC2453" i="2"/>
  <c r="AC2452" i="2"/>
  <c r="AS2453" i="2"/>
  <c r="AS2452" i="2"/>
  <c r="BI2452" i="2"/>
  <c r="BI2453" i="2"/>
  <c r="AE2452" i="2"/>
  <c r="AE2453" i="2"/>
  <c r="AU2453" i="2"/>
  <c r="AU2452" i="2"/>
  <c r="BK2452" i="2"/>
  <c r="BK2453" i="2"/>
  <c r="AF2453" i="2"/>
  <c r="AF2452" i="2"/>
  <c r="AV2453" i="2"/>
  <c r="AV2452" i="2"/>
  <c r="BL2452" i="2"/>
  <c r="BL2453" i="2"/>
  <c r="AG2453" i="2"/>
  <c r="AG2452" i="2"/>
  <c r="AW2453" i="2"/>
  <c r="AW2452" i="2"/>
  <c r="BM2452" i="2"/>
  <c r="BM2453" i="2"/>
  <c r="AH2452" i="2"/>
  <c r="AH2453" i="2"/>
  <c r="AX2453" i="2"/>
  <c r="AX2452" i="2"/>
  <c r="AI2453" i="2"/>
  <c r="AI2452" i="2"/>
  <c r="AY2453" i="2"/>
  <c r="AY2452" i="2"/>
  <c r="U2452" i="2"/>
  <c r="U2453" i="2"/>
  <c r="AK2452" i="2"/>
  <c r="AK2453" i="2"/>
  <c r="BA2453" i="2"/>
  <c r="BA2452" i="2"/>
  <c r="W2452" i="2"/>
  <c r="W2453" i="2"/>
  <c r="AM2452" i="2"/>
  <c r="AM2453" i="2"/>
  <c r="BC2452" i="2"/>
  <c r="BC2453" i="2"/>
  <c r="X2453" i="2"/>
  <c r="X2452" i="2"/>
  <c r="AN2453" i="2"/>
  <c r="AN2452" i="2"/>
  <c r="BD2453" i="2"/>
  <c r="BD2452" i="2"/>
  <c r="Y2452" i="2"/>
  <c r="Y2453" i="2"/>
  <c r="AO2452" i="2"/>
  <c r="AO2453" i="2"/>
  <c r="BE2452" i="2"/>
  <c r="BE2453" i="2"/>
  <c r="Z2452" i="2"/>
  <c r="Z2453" i="2"/>
  <c r="AP2452" i="2"/>
  <c r="AP2453" i="2"/>
  <c r="BF2453" i="2"/>
  <c r="BF2452" i="2"/>
  <c r="BQ2452" i="2"/>
  <c r="BQ2453" i="2"/>
  <c r="BR2452" i="2"/>
  <c r="BR2453" i="2"/>
  <c r="BS2452" i="2"/>
  <c r="BS2453" i="2"/>
  <c r="BU2452" i="2"/>
  <c r="BU2453" i="2"/>
  <c r="BT2452" i="2"/>
  <c r="BT2453" i="2"/>
  <c r="BV2452" i="2"/>
  <c r="BV2453" i="2"/>
  <c r="BW2452" i="2"/>
  <c r="BW2453" i="2"/>
  <c r="BY2452" i="2"/>
  <c r="BY2453" i="2"/>
  <c r="BZ2452" i="2"/>
  <c r="BZ2453" i="2"/>
  <c r="BX2452" i="2"/>
  <c r="BX2453" i="2"/>
  <c r="CA2452" i="2"/>
  <c r="CA2453" i="2"/>
  <c r="CB2452" i="2"/>
  <c r="CB2453" i="2"/>
  <c r="CG2453" i="2"/>
  <c r="CC2452" i="2"/>
  <c r="CC2453" i="2"/>
  <c r="BN2452" i="2"/>
  <c r="BN2453" i="2"/>
  <c r="CD2453" i="2"/>
  <c r="BO2452" i="2"/>
  <c r="BO2453" i="2"/>
  <c r="CE2453" i="2"/>
  <c r="BP2452" i="2"/>
  <c r="BP2453" i="2"/>
  <c r="CF2453" i="2"/>
  <c r="CH2451" i="2"/>
  <c r="CI2451" i="2"/>
  <c r="CJ2451" i="2" s="1"/>
  <c r="CI2452" i="2" l="1"/>
  <c r="CJ2452" i="2" s="1"/>
  <c r="CH2452" i="2"/>
  <c r="CI2453" i="2"/>
  <c r="CJ2453" i="2" s="1"/>
  <c r="CH2453" i="2"/>
  <c r="D28" i="3" l="1"/>
  <c r="F28" i="3" s="1"/>
  <c r="F40" i="2"/>
  <c r="BH40" i="2" l="1"/>
  <c r="AN42" i="2"/>
  <c r="BD42" i="2"/>
  <c r="BI40" i="2"/>
  <c r="AO42" i="2"/>
  <c r="BE42" i="2"/>
  <c r="AP42" i="2"/>
  <c r="BG40" i="2"/>
  <c r="AQ42" i="2"/>
  <c r="AR42" i="2"/>
  <c r="AS42" i="2"/>
  <c r="BJ42" i="2"/>
  <c r="AT42" i="2"/>
  <c r="BK42" i="2"/>
  <c r="AU42" i="2"/>
  <c r="BL42" i="2"/>
  <c r="AF42" i="2"/>
  <c r="AV42" i="2"/>
  <c r="BM42" i="2"/>
  <c r="AG42" i="2"/>
  <c r="AW42" i="2"/>
  <c r="BN42" i="2"/>
  <c r="BC42" i="2"/>
  <c r="AH42" i="2"/>
  <c r="AX42" i="2"/>
  <c r="BO42" i="2"/>
  <c r="AI42" i="2"/>
  <c r="AY42" i="2"/>
  <c r="BP42" i="2"/>
  <c r="AJ42" i="2"/>
  <c r="AZ42" i="2"/>
  <c r="BQ42" i="2"/>
  <c r="AK42" i="2"/>
  <c r="BA42" i="2"/>
  <c r="BR42" i="2"/>
  <c r="BF40" i="2"/>
  <c r="AL42" i="2"/>
  <c r="BB42" i="2"/>
  <c r="BS42" i="2"/>
  <c r="AM42" i="2"/>
  <c r="CE42" i="2"/>
  <c r="CG42" i="2"/>
  <c r="BT42" i="2"/>
  <c r="CC42" i="2"/>
  <c r="BZ42" i="2"/>
  <c r="CF42" i="2"/>
  <c r="BW42" i="2"/>
  <c r="CD42" i="2"/>
  <c r="BV42" i="2"/>
  <c r="BX42" i="2"/>
  <c r="BU42" i="2"/>
  <c r="G28" i="3"/>
  <c r="I28" i="3" s="1"/>
  <c r="CB42" i="2"/>
  <c r="CA42" i="2"/>
  <c r="BY42" i="2"/>
  <c r="BI41" i="2" l="1"/>
  <c r="BI42" i="2"/>
  <c r="BG42" i="2"/>
  <c r="BG41" i="2"/>
  <c r="BF42" i="2"/>
  <c r="BF41" i="2"/>
  <c r="BH41" i="2"/>
  <c r="BH42" i="2"/>
  <c r="CI40" i="2"/>
  <c r="CJ40" i="2" s="1"/>
  <c r="CH40" i="2"/>
  <c r="CH42" i="2"/>
  <c r="CI42" i="2"/>
  <c r="CJ42" i="2" s="1"/>
  <c r="CH41" i="2" l="1"/>
  <c r="CI41" i="2"/>
  <c r="CJ41" i="2" s="1"/>
  <c r="D2223" i="3" l="1"/>
  <c r="F2235" i="2"/>
  <c r="F2244" i="2"/>
  <c r="D2232" i="3"/>
  <c r="D2229" i="3"/>
  <c r="F2241" i="2"/>
  <c r="AD2241" i="2" l="1"/>
  <c r="AA2243" i="2"/>
  <c r="AB2243" i="2"/>
  <c r="AE2243" i="2"/>
  <c r="AF2243" i="2"/>
  <c r="AC2241" i="2"/>
  <c r="AB2246" i="2"/>
  <c r="AC2246" i="2"/>
  <c r="AD2246" i="2"/>
  <c r="AE2244" i="2"/>
  <c r="AF2244" i="2"/>
  <c r="AA2246" i="2"/>
  <c r="AB2237" i="2"/>
  <c r="AC2237" i="2"/>
  <c r="AD2237" i="2"/>
  <c r="AE2237" i="2"/>
  <c r="AF2237" i="2"/>
  <c r="AA2235" i="2"/>
  <c r="AG2243" i="2"/>
  <c r="AG2246" i="2"/>
  <c r="AG2237" i="2"/>
  <c r="F2232" i="3"/>
  <c r="F2229" i="3"/>
  <c r="F2223" i="3"/>
  <c r="AT2243" i="2"/>
  <c r="AS2243" i="2"/>
  <c r="AY2243" i="2"/>
  <c r="BS2243" i="2"/>
  <c r="BV2243" i="2"/>
  <c r="BU2243" i="2"/>
  <c r="CG2243" i="2"/>
  <c r="CF2243" i="2"/>
  <c r="BR2243" i="2"/>
  <c r="BQ2243" i="2"/>
  <c r="CB2243" i="2"/>
  <c r="CA2243" i="2"/>
  <c r="U2243" i="2"/>
  <c r="AJ2243" i="2"/>
  <c r="AM2243" i="2"/>
  <c r="V2243" i="2"/>
  <c r="AH2243" i="2"/>
  <c r="BT2243" i="2"/>
  <c r="G2229" i="3"/>
  <c r="I2229" i="3" s="1"/>
  <c r="CC2243" i="2"/>
  <c r="BC2243" i="2"/>
  <c r="BF2243" i="2"/>
  <c r="BL2243" i="2"/>
  <c r="BM2243" i="2"/>
  <c r="BI2243" i="2"/>
  <c r="AO2243" i="2"/>
  <c r="AU2243" i="2"/>
  <c r="AK2243" i="2"/>
  <c r="AW2243" i="2"/>
  <c r="AQ2243" i="2"/>
  <c r="BW2243" i="2"/>
  <c r="BP2243" i="2"/>
  <c r="BB2243" i="2"/>
  <c r="BN2243" i="2"/>
  <c r="BG2243" i="2"/>
  <c r="AN2243" i="2"/>
  <c r="AP2243" i="2"/>
  <c r="AV2243" i="2"/>
  <c r="AX2243" i="2"/>
  <c r="CD2243" i="2"/>
  <c r="BX2243" i="2"/>
  <c r="BZ2243" i="2"/>
  <c r="BD2243" i="2"/>
  <c r="BY2243" i="2"/>
  <c r="BE2243" i="2"/>
  <c r="BO2243" i="2"/>
  <c r="BA2243" i="2"/>
  <c r="BK2243" i="2"/>
  <c r="BH2243" i="2"/>
  <c r="BJ2243" i="2"/>
  <c r="AI2243" i="2"/>
  <c r="AZ2243" i="2"/>
  <c r="AL2243" i="2"/>
  <c r="AR2243" i="2"/>
  <c r="AO2246" i="2"/>
  <c r="AR2246" i="2"/>
  <c r="AQ2246" i="2"/>
  <c r="AL2246" i="2"/>
  <c r="BV2246" i="2"/>
  <c r="BT2246" i="2"/>
  <c r="CF2246" i="2"/>
  <c r="AK2246" i="2"/>
  <c r="AN2246" i="2"/>
  <c r="AM2246" i="2"/>
  <c r="AX2246" i="2"/>
  <c r="AT2246" i="2"/>
  <c r="BR2246" i="2"/>
  <c r="CB2246" i="2"/>
  <c r="AW2246" i="2"/>
  <c r="AZ2246" i="2"/>
  <c r="AY2246" i="2"/>
  <c r="BU2246" i="2"/>
  <c r="BA2246" i="2"/>
  <c r="BF2246" i="2"/>
  <c r="AS2246" i="2"/>
  <c r="AV2246" i="2"/>
  <c r="AU2246" i="2"/>
  <c r="BE2246" i="2"/>
  <c r="BZ2246" i="2"/>
  <c r="V2246" i="2"/>
  <c r="AJ2246" i="2"/>
  <c r="BX2246" i="2"/>
  <c r="BB2246" i="2"/>
  <c r="BY2246" i="2"/>
  <c r="U2246" i="2"/>
  <c r="AI2246" i="2"/>
  <c r="AH2246" i="2"/>
  <c r="CD2246" i="2"/>
  <c r="CC2246" i="2"/>
  <c r="BN2246" i="2"/>
  <c r="BI2246" i="2"/>
  <c r="BQ2246" i="2"/>
  <c r="BG2246" i="2"/>
  <c r="BD2246" i="2"/>
  <c r="BL2246" i="2"/>
  <c r="BC2246" i="2"/>
  <c r="G2232" i="3"/>
  <c r="I2232" i="3" s="1"/>
  <c r="BW2246" i="2"/>
  <c r="BS2246" i="2"/>
  <c r="CA2246" i="2"/>
  <c r="BM2246" i="2"/>
  <c r="CG2246" i="2"/>
  <c r="BO2246" i="2"/>
  <c r="AP2246" i="2"/>
  <c r="BH2246" i="2"/>
  <c r="BK2246" i="2"/>
  <c r="BJ2246" i="2"/>
  <c r="BP2246" i="2"/>
  <c r="AV2237" i="2"/>
  <c r="AU2237" i="2"/>
  <c r="AX2237" i="2"/>
  <c r="AW2237" i="2"/>
  <c r="BA2237" i="2"/>
  <c r="BH2237" i="2"/>
  <c r="BG2237" i="2"/>
  <c r="BF2237" i="2"/>
  <c r="AY2237" i="2"/>
  <c r="AR2237" i="2"/>
  <c r="AQ2237" i="2"/>
  <c r="AT2237" i="2"/>
  <c r="AS2237" i="2"/>
  <c r="CC2237" i="2"/>
  <c r="BM2237" i="2"/>
  <c r="G2223" i="3"/>
  <c r="I2223" i="3" s="1"/>
  <c r="AN2237" i="2"/>
  <c r="AP2237" i="2"/>
  <c r="AO2237" i="2"/>
  <c r="BR2237" i="2"/>
  <c r="BV2237" i="2"/>
  <c r="AJ2237" i="2"/>
  <c r="AI2237" i="2"/>
  <c r="V2237" i="2"/>
  <c r="U2237" i="2"/>
  <c r="BW2237" i="2"/>
  <c r="BX2237" i="2"/>
  <c r="AH2237" i="2"/>
  <c r="CG2237" i="2"/>
  <c r="CD2237" i="2"/>
  <c r="BU2237" i="2"/>
  <c r="AK2237" i="2"/>
  <c r="BS2237" i="2"/>
  <c r="CF2237" i="2"/>
  <c r="BP2237" i="2"/>
  <c r="BZ2237" i="2"/>
  <c r="AZ2237" i="2"/>
  <c r="BO2237" i="2"/>
  <c r="BD2237" i="2"/>
  <c r="BQ2237" i="2"/>
  <c r="BL2237" i="2"/>
  <c r="CA2237" i="2"/>
  <c r="BY2237" i="2"/>
  <c r="BN2237" i="2"/>
  <c r="BT2237" i="2"/>
  <c r="BE2237" i="2"/>
  <c r="AL2237" i="2"/>
  <c r="CB2237" i="2"/>
  <c r="BC2237" i="2"/>
  <c r="BB2237" i="2"/>
  <c r="BK2237" i="2"/>
  <c r="BJ2237" i="2"/>
  <c r="AM2237" i="2"/>
  <c r="BI2237" i="2"/>
  <c r="F2448" i="2"/>
  <c r="D2426" i="3"/>
  <c r="F2426" i="3" s="1"/>
  <c r="D2226" i="3"/>
  <c r="F2238" i="2"/>
  <c r="AC2242" i="2" l="1"/>
  <c r="AC2243" i="2"/>
  <c r="AE2245" i="2"/>
  <c r="AE2246" i="2"/>
  <c r="AE2234" i="2"/>
  <c r="AA2238" i="2"/>
  <c r="AB2238" i="2"/>
  <c r="AC2238" i="2"/>
  <c r="AD2238" i="2"/>
  <c r="AF2240" i="2"/>
  <c r="AE2240" i="2"/>
  <c r="AF2245" i="2"/>
  <c r="AF2246" i="2"/>
  <c r="AF2234" i="2"/>
  <c r="AA2236" i="2"/>
  <c r="AA2237" i="2"/>
  <c r="CH2237" i="2" s="1"/>
  <c r="AD2242" i="2"/>
  <c r="AD2243" i="2"/>
  <c r="F2234" i="2"/>
  <c r="AG2240" i="2"/>
  <c r="CH2235" i="2"/>
  <c r="F2226" i="3"/>
  <c r="BW2444" i="2"/>
  <c r="BV2444" i="2"/>
  <c r="BU2444" i="2"/>
  <c r="BT2444" i="2"/>
  <c r="BS2444" i="2"/>
  <c r="BR2444" i="2"/>
  <c r="BQ2444" i="2"/>
  <c r="CF2444" i="2"/>
  <c r="BP2444" i="2"/>
  <c r="BO2444" i="2"/>
  <c r="CD2444" i="2"/>
  <c r="BN2444" i="2"/>
  <c r="CC2444" i="2"/>
  <c r="BM2444" i="2"/>
  <c r="CB2444" i="2"/>
  <c r="BL2444" i="2"/>
  <c r="CA2444" i="2"/>
  <c r="BK2444" i="2"/>
  <c r="BZ2444" i="2"/>
  <c r="BJ2444" i="2"/>
  <c r="BY2444" i="2"/>
  <c r="BI2444" i="2"/>
  <c r="BX2444" i="2"/>
  <c r="CG2444" i="2"/>
  <c r="AV2444" i="2"/>
  <c r="AF2444" i="2"/>
  <c r="AU2444" i="2"/>
  <c r="AE2444" i="2"/>
  <c r="AT2444" i="2"/>
  <c r="AD2444" i="2"/>
  <c r="AS2444" i="2"/>
  <c r="AC2444" i="2"/>
  <c r="BE2444" i="2"/>
  <c r="AO2444" i="2"/>
  <c r="Y2444" i="2"/>
  <c r="BD2444" i="2"/>
  <c r="AN2444" i="2"/>
  <c r="X2444" i="2"/>
  <c r="BC2444" i="2"/>
  <c r="AM2444" i="2"/>
  <c r="W2444" i="2"/>
  <c r="BB2444" i="2"/>
  <c r="AL2444" i="2"/>
  <c r="V2444" i="2"/>
  <c r="BA2444" i="2"/>
  <c r="AK2444" i="2"/>
  <c r="U2444" i="2"/>
  <c r="AW2444" i="2"/>
  <c r="AG2444" i="2"/>
  <c r="BF2444" i="2"/>
  <c r="AZ2444" i="2"/>
  <c r="AY2444" i="2"/>
  <c r="AX2444" i="2"/>
  <c r="AR2444" i="2"/>
  <c r="AQ2444" i="2"/>
  <c r="AP2444" i="2"/>
  <c r="AJ2444" i="2"/>
  <c r="AI2444" i="2"/>
  <c r="AH2444" i="2"/>
  <c r="AB2444" i="2"/>
  <c r="AA2444" i="2"/>
  <c r="Z2444" i="2"/>
  <c r="BH2444" i="2"/>
  <c r="BG2444" i="2"/>
  <c r="CH2241" i="2"/>
  <c r="CH2244" i="2"/>
  <c r="AZ2240" i="2"/>
  <c r="AU2240" i="2"/>
  <c r="AP2240" i="2"/>
  <c r="BH2240" i="2"/>
  <c r="AW2240" i="2"/>
  <c r="AV2240" i="2"/>
  <c r="AQ2240" i="2"/>
  <c r="V2240" i="2"/>
  <c r="BI2240" i="2"/>
  <c r="AR2240" i="2"/>
  <c r="AI2240" i="2"/>
  <c r="AH2240" i="2"/>
  <c r="BE2240" i="2"/>
  <c r="AK2240" i="2"/>
  <c r="AM2240" i="2"/>
  <c r="AJ2240" i="2"/>
  <c r="BT2240" i="2"/>
  <c r="G2226" i="3"/>
  <c r="I2226" i="3" s="1"/>
  <c r="BQ2240" i="2"/>
  <c r="BD2240" i="2"/>
  <c r="BO2240" i="2"/>
  <c r="AL2240" i="2"/>
  <c r="AY2240" i="2"/>
  <c r="BR2240" i="2"/>
  <c r="CC2240" i="2"/>
  <c r="CG2240" i="2"/>
  <c r="BN2240" i="2"/>
  <c r="BK2240" i="2"/>
  <c r="AX2240" i="2"/>
  <c r="BS2240" i="2"/>
  <c r="CD2240" i="2"/>
  <c r="BY2240" i="2"/>
  <c r="BP2240" i="2"/>
  <c r="U2240" i="2"/>
  <c r="Z2234" i="2"/>
  <c r="CF2240" i="2"/>
  <c r="BZ2240" i="2"/>
  <c r="AO2240" i="2"/>
  <c r="CB2240" i="2"/>
  <c r="Y2234" i="2"/>
  <c r="CA2240" i="2"/>
  <c r="BV2240" i="2"/>
  <c r="BA2240" i="2"/>
  <c r="BL2240" i="2"/>
  <c r="BC2240" i="2"/>
  <c r="AS2240" i="2"/>
  <c r="BU2240" i="2"/>
  <c r="X2234" i="2"/>
  <c r="BW2240" i="2"/>
  <c r="BB2240" i="2"/>
  <c r="BM2240" i="2"/>
  <c r="BX2240" i="2"/>
  <c r="BJ2240" i="2"/>
  <c r="BG2240" i="2"/>
  <c r="AT2240" i="2"/>
  <c r="BF2240" i="2"/>
  <c r="AN2240" i="2"/>
  <c r="G2426" i="3"/>
  <c r="I2426" i="3" s="1"/>
  <c r="F2444" i="2"/>
  <c r="CI2235" i="2"/>
  <c r="CJ2235" i="2" s="1"/>
  <c r="CI2244" i="2"/>
  <c r="CJ2244" i="2" s="1"/>
  <c r="CI2241" i="2"/>
  <c r="CJ2241" i="2" s="1"/>
  <c r="AD2239" i="2" l="1"/>
  <c r="AD2240" i="2"/>
  <c r="AD2234" i="2"/>
  <c r="AB2239" i="2"/>
  <c r="AB2240" i="2"/>
  <c r="AA2239" i="2"/>
  <c r="AA2240" i="2"/>
  <c r="AA2234" i="2"/>
  <c r="AB2234" i="2"/>
  <c r="AC2239" i="2"/>
  <c r="AC2234" i="2"/>
  <c r="AC2240" i="2"/>
  <c r="W2234" i="2"/>
  <c r="CE2444" i="2"/>
  <c r="CE2517" i="2" s="1"/>
  <c r="F2517" i="2"/>
  <c r="BG2450" i="2"/>
  <c r="BG2449" i="2"/>
  <c r="BH2449" i="2"/>
  <c r="BH2450" i="2"/>
  <c r="Z2450" i="2"/>
  <c r="Z2449" i="2"/>
  <c r="AA2450" i="2"/>
  <c r="AB2449" i="2"/>
  <c r="AB2450" i="2"/>
  <c r="AH2449" i="2"/>
  <c r="AH2450" i="2"/>
  <c r="AI2450" i="2"/>
  <c r="AI2449" i="2"/>
  <c r="AJ2450" i="2"/>
  <c r="AJ2449" i="2"/>
  <c r="AP2450" i="2"/>
  <c r="AP2449" i="2"/>
  <c r="AQ2450" i="2"/>
  <c r="AQ2449" i="2"/>
  <c r="AR2449" i="2"/>
  <c r="AR2450" i="2"/>
  <c r="AX2449" i="2"/>
  <c r="AX2450" i="2"/>
  <c r="AY2450" i="2"/>
  <c r="AY2449" i="2"/>
  <c r="AZ2450" i="2"/>
  <c r="AZ2449" i="2"/>
  <c r="BF2450" i="2"/>
  <c r="BF2449" i="2"/>
  <c r="AG2450" i="2"/>
  <c r="AG2449" i="2"/>
  <c r="AW2450" i="2"/>
  <c r="AW2449" i="2"/>
  <c r="U2449" i="2"/>
  <c r="U2450" i="2"/>
  <c r="AK2449" i="2"/>
  <c r="AK2450" i="2"/>
  <c r="BA2449" i="2"/>
  <c r="BA2450" i="2"/>
  <c r="V2450" i="2"/>
  <c r="V2449" i="2"/>
  <c r="AL2450" i="2"/>
  <c r="AL2449" i="2"/>
  <c r="BB2450" i="2"/>
  <c r="BB2449" i="2"/>
  <c r="W2449" i="2"/>
  <c r="W2450" i="2"/>
  <c r="AM2449" i="2"/>
  <c r="AM2450" i="2"/>
  <c r="BC2449" i="2"/>
  <c r="BC2450" i="2"/>
  <c r="X2450" i="2"/>
  <c r="X2449" i="2"/>
  <c r="AN2450" i="2"/>
  <c r="AN2449" i="2"/>
  <c r="BD2449" i="2"/>
  <c r="BD2450" i="2"/>
  <c r="Y2450" i="2"/>
  <c r="Y2449" i="2"/>
  <c r="AO2450" i="2"/>
  <c r="AO2449" i="2"/>
  <c r="BE2450" i="2"/>
  <c r="BE2449" i="2"/>
  <c r="AC2449" i="2"/>
  <c r="AC2450" i="2"/>
  <c r="AS2450" i="2"/>
  <c r="AS2449" i="2"/>
  <c r="AD2450" i="2"/>
  <c r="AD2449" i="2"/>
  <c r="AT2450" i="2"/>
  <c r="AT2449" i="2"/>
  <c r="AE2450" i="2"/>
  <c r="AE2449" i="2"/>
  <c r="AU2450" i="2"/>
  <c r="AU2449" i="2"/>
  <c r="AF2449" i="2"/>
  <c r="AF2450" i="2"/>
  <c r="AV2450" i="2"/>
  <c r="AV2449" i="2"/>
  <c r="CG2449" i="2"/>
  <c r="CG2450" i="2"/>
  <c r="BX2449" i="2"/>
  <c r="BX2450" i="2"/>
  <c r="BI2449" i="2"/>
  <c r="BI2450" i="2"/>
  <c r="BY2449" i="2"/>
  <c r="BY2450" i="2"/>
  <c r="BJ2449" i="2"/>
  <c r="BJ2450" i="2"/>
  <c r="BZ2449" i="2"/>
  <c r="BZ2450" i="2"/>
  <c r="BK2449" i="2"/>
  <c r="BK2450" i="2"/>
  <c r="CA2449" i="2"/>
  <c r="CA2450" i="2"/>
  <c r="BL2449" i="2"/>
  <c r="BL2450" i="2"/>
  <c r="CB2449" i="2"/>
  <c r="CB2450" i="2"/>
  <c r="BM2449" i="2"/>
  <c r="BM2450" i="2"/>
  <c r="CC2449" i="2"/>
  <c r="CC2450" i="2"/>
  <c r="BN2449" i="2"/>
  <c r="BN2450" i="2"/>
  <c r="CD2449" i="2"/>
  <c r="CD2450" i="2"/>
  <c r="BO2449" i="2"/>
  <c r="BO2450" i="2"/>
  <c r="CE2449" i="2"/>
  <c r="CE2450" i="2"/>
  <c r="BP2449" i="2"/>
  <c r="BP2450" i="2"/>
  <c r="CF2449" i="2"/>
  <c r="CF2450" i="2"/>
  <c r="BQ2450" i="2"/>
  <c r="BQ2449" i="2"/>
  <c r="BR2449" i="2"/>
  <c r="BR2450" i="2"/>
  <c r="BS2449" i="2"/>
  <c r="BS2450" i="2"/>
  <c r="BT2450" i="2"/>
  <c r="BT2449" i="2"/>
  <c r="BU2449" i="2"/>
  <c r="BU2450" i="2"/>
  <c r="BV2449" i="2"/>
  <c r="BV2450" i="2"/>
  <c r="BW2449" i="2"/>
  <c r="BW2450" i="2"/>
  <c r="CH2243" i="2"/>
  <c r="CH2245" i="2"/>
  <c r="CH2246" i="2"/>
  <c r="CH2448" i="2"/>
  <c r="CH2238" i="2"/>
  <c r="CI2243" i="2"/>
  <c r="CJ2243" i="2" s="1"/>
  <c r="CI2236" i="2"/>
  <c r="CJ2236" i="2" s="1"/>
  <c r="CH2236" i="2"/>
  <c r="CI2242" i="2"/>
  <c r="CJ2242" i="2" s="1"/>
  <c r="CH2242" i="2"/>
  <c r="CI2237" i="2"/>
  <c r="CJ2237" i="2" s="1"/>
  <c r="CI2245" i="2"/>
  <c r="CJ2245" i="2" s="1"/>
  <c r="CI2246" i="2"/>
  <c r="CJ2246" i="2" s="1"/>
  <c r="BB2517" i="2"/>
  <c r="CF2517" i="2"/>
  <c r="AM2517" i="2"/>
  <c r="BA2517" i="2"/>
  <c r="BR2517" i="2"/>
  <c r="AZ2517" i="2"/>
  <c r="AC2517" i="2"/>
  <c r="AP2517" i="2"/>
  <c r="AW2517" i="2"/>
  <c r="AA2517" i="2"/>
  <c r="BL2517" i="2"/>
  <c r="AO2517" i="2"/>
  <c r="AE2517" i="2"/>
  <c r="BY2517" i="2"/>
  <c r="AF2517" i="2"/>
  <c r="BT2517" i="2"/>
  <c r="AQ2517" i="2"/>
  <c r="BJ2517" i="2"/>
  <c r="CI2448" i="2"/>
  <c r="CJ2448" i="2" s="1"/>
  <c r="U2517" i="2"/>
  <c r="BX2517" i="2"/>
  <c r="AS2517" i="2"/>
  <c r="AB2517" i="2"/>
  <c r="BI2517" i="2"/>
  <c r="BN2517" i="2"/>
  <c r="BD2517" i="2"/>
  <c r="BS2517" i="2"/>
  <c r="CD2517" i="2"/>
  <c r="AY2517" i="2"/>
  <c r="AV2517" i="2"/>
  <c r="BQ2517" i="2"/>
  <c r="AG2517" i="2"/>
  <c r="BH2517" i="2"/>
  <c r="AI2517" i="2"/>
  <c r="BW2517" i="2"/>
  <c r="AJ2517" i="2"/>
  <c r="BF2517" i="2"/>
  <c r="X2517" i="2"/>
  <c r="AD2517" i="2"/>
  <c r="AT2517" i="2"/>
  <c r="BZ2517" i="2"/>
  <c r="V2517" i="2"/>
  <c r="BG2517" i="2"/>
  <c r="CA2517" i="2"/>
  <c r="BK2517" i="2"/>
  <c r="CB2517" i="2"/>
  <c r="AH2517" i="2"/>
  <c r="AK2517" i="2"/>
  <c r="CC2517" i="2"/>
  <c r="AX2517" i="2"/>
  <c r="BV2517" i="2"/>
  <c r="Y2517" i="2"/>
  <c r="BU2517" i="2"/>
  <c r="Z2517" i="2"/>
  <c r="BC2517" i="2"/>
  <c r="W2517" i="2"/>
  <c r="AL2517" i="2"/>
  <c r="CG2517" i="2"/>
  <c r="BP2517" i="2"/>
  <c r="BE2517" i="2"/>
  <c r="AR2517" i="2"/>
  <c r="BM2517" i="2"/>
  <c r="AU2517" i="2"/>
  <c r="BO2517" i="2"/>
  <c r="AN2517" i="2"/>
  <c r="CI2238" i="2"/>
  <c r="CJ2238" i="2" s="1"/>
  <c r="CH2444" i="2" l="1"/>
  <c r="CH2240" i="2"/>
  <c r="CH2234" i="2"/>
  <c r="CH2517" i="2"/>
  <c r="CI2240" i="2"/>
  <c r="CJ2240" i="2" s="1"/>
  <c r="CI2239" i="2"/>
  <c r="CJ2239" i="2" s="1"/>
  <c r="CH2239" i="2"/>
  <c r="CI2449" i="2"/>
  <c r="CJ2449" i="2" s="1"/>
  <c r="CH2449" i="2"/>
  <c r="CI2517" i="2"/>
  <c r="CJ2517" i="2" s="1"/>
  <c r="CH2450" i="2"/>
  <c r="CI2450" i="2"/>
  <c r="CJ2450" i="2" s="1"/>
  <c r="F1784" i="2" l="1"/>
  <c r="D1561" i="3"/>
  <c r="F1573" i="2"/>
  <c r="D1603" i="3"/>
  <c r="F1615" i="2"/>
  <c r="D1579" i="3"/>
  <c r="F1591" i="2"/>
  <c r="BT1591" i="2" s="1"/>
  <c r="BT1592" i="2" s="1"/>
  <c r="F1790" i="2"/>
  <c r="D1778" i="3"/>
  <c r="D2137" i="3"/>
  <c r="F2149" i="2"/>
  <c r="F1264" i="2"/>
  <c r="D1252" i="3"/>
  <c r="D2152" i="3"/>
  <c r="F2164" i="2"/>
  <c r="BS1266" i="2" l="1"/>
  <c r="BT1266" i="2"/>
  <c r="BU1266" i="2"/>
  <c r="BV1266" i="2"/>
  <c r="BW1266" i="2"/>
  <c r="BX1266" i="2"/>
  <c r="BG1264" i="2"/>
  <c r="BY1266" i="2"/>
  <c r="BQ1266" i="2"/>
  <c r="BH1264" i="2"/>
  <c r="BZ1266" i="2"/>
  <c r="BI1264" i="2"/>
  <c r="BO1264" i="2"/>
  <c r="BJ1264" i="2"/>
  <c r="BK1264" i="2"/>
  <c r="BL1264" i="2"/>
  <c r="BM1264" i="2"/>
  <c r="BN1264" i="2"/>
  <c r="BP1264" i="2"/>
  <c r="BR1266" i="2"/>
  <c r="AG2166" i="2"/>
  <c r="AH2166" i="2"/>
  <c r="AI2166" i="2"/>
  <c r="AJ2166" i="2"/>
  <c r="AK2166" i="2"/>
  <c r="AL2166" i="2"/>
  <c r="AM2166" i="2"/>
  <c r="AN2166" i="2"/>
  <c r="AO2166" i="2"/>
  <c r="AP2166" i="2"/>
  <c r="AQ2166" i="2"/>
  <c r="AR2166" i="2"/>
  <c r="AS2166" i="2"/>
  <c r="F2137" i="3"/>
  <c r="F1252" i="3"/>
  <c r="F1778" i="3"/>
  <c r="F1579" i="3"/>
  <c r="F1603" i="3"/>
  <c r="F2152" i="3"/>
  <c r="F1561" i="3"/>
  <c r="BR2149" i="2"/>
  <c r="BW2149" i="2"/>
  <c r="BV2149" i="2"/>
  <c r="BS2149" i="2"/>
  <c r="BX2149" i="2"/>
  <c r="BU2149" i="2"/>
  <c r="BT2149" i="2"/>
  <c r="BX1615" i="2"/>
  <c r="BW1615" i="2"/>
  <c r="BV1615" i="2"/>
  <c r="BU1615" i="2"/>
  <c r="BT1615" i="2"/>
  <c r="BW1784" i="2"/>
  <c r="BV1784" i="2"/>
  <c r="BU1784" i="2"/>
  <c r="BS1784" i="2"/>
  <c r="BT1784" i="2"/>
  <c r="BX1784" i="2"/>
  <c r="BS1573" i="2"/>
  <c r="BR1573" i="2"/>
  <c r="BQ1573" i="2"/>
  <c r="BP1573" i="2"/>
  <c r="BT1573" i="2"/>
  <c r="D1772" i="3"/>
  <c r="G2152" i="3"/>
  <c r="I2152" i="3" s="1"/>
  <c r="BL2166" i="2"/>
  <c r="BP2166" i="2"/>
  <c r="BF2166" i="2"/>
  <c r="BV2164" i="2"/>
  <c r="CB2166" i="2"/>
  <c r="BD2166" i="2"/>
  <c r="AY2166" i="2"/>
  <c r="BT2164" i="2"/>
  <c r="BX2164" i="2"/>
  <c r="BN2166" i="2"/>
  <c r="BM2166" i="2"/>
  <c r="BA2166" i="2"/>
  <c r="AU2166" i="2"/>
  <c r="AX2166" i="2"/>
  <c r="BR2166" i="2"/>
  <c r="BI2166" i="2"/>
  <c r="AV2166" i="2"/>
  <c r="BE2166" i="2"/>
  <c r="AT2166" i="2"/>
  <c r="BB2166" i="2"/>
  <c r="AZ2166" i="2"/>
  <c r="BC2166" i="2"/>
  <c r="AW2166" i="2"/>
  <c r="BO2166" i="2"/>
  <c r="BG2166" i="2"/>
  <c r="BU2164" i="2"/>
  <c r="CC2166" i="2"/>
  <c r="CF2166" i="2"/>
  <c r="CD2166" i="2"/>
  <c r="CA2166" i="2"/>
  <c r="BZ2166" i="2"/>
  <c r="BW2164" i="2"/>
  <c r="BY2166" i="2"/>
  <c r="BQ2166" i="2"/>
  <c r="CG2166" i="2"/>
  <c r="BS2166" i="2"/>
  <c r="BH2166" i="2"/>
  <c r="BK2166" i="2"/>
  <c r="BJ2166" i="2"/>
  <c r="G1252" i="3"/>
  <c r="I1252" i="3" s="1"/>
  <c r="AM1266" i="2"/>
  <c r="AF1266" i="2"/>
  <c r="Y1266" i="2"/>
  <c r="AW1266" i="2"/>
  <c r="X1266" i="2"/>
  <c r="AR1266" i="2"/>
  <c r="AK1266" i="2"/>
  <c r="CD1266" i="2"/>
  <c r="W1266" i="2"/>
  <c r="CA1266" i="2"/>
  <c r="AD1266" i="2"/>
  <c r="AV1266" i="2"/>
  <c r="AG1266" i="2"/>
  <c r="AP1266" i="2"/>
  <c r="AB1266" i="2"/>
  <c r="U1266" i="2"/>
  <c r="AJ1266" i="2"/>
  <c r="AO1266" i="2"/>
  <c r="AU1266" i="2"/>
  <c r="CB1266" i="2"/>
  <c r="Z1266" i="2"/>
  <c r="CG1266" i="2"/>
  <c r="AN1266" i="2"/>
  <c r="AL1266" i="2"/>
  <c r="AE1266" i="2"/>
  <c r="AI1266" i="2"/>
  <c r="CC1266" i="2"/>
  <c r="AQ1266" i="2"/>
  <c r="CF1266" i="2"/>
  <c r="AS1266" i="2"/>
  <c r="V1266" i="2"/>
  <c r="AC1266" i="2"/>
  <c r="AA1266" i="2"/>
  <c r="AT1266" i="2"/>
  <c r="AH1266" i="2"/>
  <c r="G2137" i="3"/>
  <c r="I2137" i="3" s="1"/>
  <c r="W2151" i="2"/>
  <c r="BF2151" i="2"/>
  <c r="AY2151" i="2"/>
  <c r="AZ2151" i="2"/>
  <c r="AM2151" i="2"/>
  <c r="BL2151" i="2"/>
  <c r="AK2151" i="2"/>
  <c r="AN2151" i="2"/>
  <c r="BD2151" i="2"/>
  <c r="AO2151" i="2"/>
  <c r="AH2151" i="2"/>
  <c r="AD2151" i="2"/>
  <c r="Y2151" i="2"/>
  <c r="AQ2151" i="2"/>
  <c r="AX2151" i="2"/>
  <c r="AG2151" i="2"/>
  <c r="AU2151" i="2"/>
  <c r="AI2151" i="2"/>
  <c r="BN2151" i="2"/>
  <c r="BO2151" i="2"/>
  <c r="AJ2151" i="2"/>
  <c r="BB2151" i="2"/>
  <c r="AP2151" i="2"/>
  <c r="AR2151" i="2"/>
  <c r="X2151" i="2"/>
  <c r="AV2151" i="2"/>
  <c r="U2151" i="2"/>
  <c r="BM2151" i="2"/>
  <c r="AE2151" i="2"/>
  <c r="BI2151" i="2"/>
  <c r="AW2151" i="2"/>
  <c r="BE2151" i="2"/>
  <c r="AC2151" i="2"/>
  <c r="BK2151" i="2"/>
  <c r="BG2151" i="2"/>
  <c r="Z2151" i="2"/>
  <c r="AB2151" i="2"/>
  <c r="AL2151" i="2"/>
  <c r="CG2151" i="2"/>
  <c r="BA2151" i="2"/>
  <c r="BC2151" i="2"/>
  <c r="AF2151" i="2"/>
  <c r="AS2151" i="2"/>
  <c r="BJ2151" i="2"/>
  <c r="V2151" i="2"/>
  <c r="AA2151" i="2"/>
  <c r="BH2151" i="2"/>
  <c r="AT2151" i="2"/>
  <c r="AR1792" i="2"/>
  <c r="BK1792" i="2"/>
  <c r="BE1792" i="2"/>
  <c r="BU1790" i="2"/>
  <c r="BL1792" i="2"/>
  <c r="W1792" i="2"/>
  <c r="AA1792" i="2"/>
  <c r="AZ1792" i="2"/>
  <c r="BQ1790" i="2"/>
  <c r="AW1792" i="2"/>
  <c r="G1778" i="3"/>
  <c r="I1778" i="3" s="1"/>
  <c r="BN1792" i="2"/>
  <c r="BA1792" i="2"/>
  <c r="AT1792" i="2"/>
  <c r="BT1790" i="2"/>
  <c r="AV1792" i="2"/>
  <c r="AH1792" i="2"/>
  <c r="AO1792" i="2"/>
  <c r="BP1790" i="2"/>
  <c r="AS1792" i="2"/>
  <c r="AB1792" i="2"/>
  <c r="AU1792" i="2"/>
  <c r="AJ1792" i="2"/>
  <c r="X1792" i="2"/>
  <c r="BB1792" i="2"/>
  <c r="BF1792" i="2"/>
  <c r="AD1792" i="2"/>
  <c r="AI1792" i="2"/>
  <c r="BM1792" i="2"/>
  <c r="AK1792" i="2"/>
  <c r="Y1792" i="2"/>
  <c r="AY1792" i="2"/>
  <c r="AN1792" i="2"/>
  <c r="AG1792" i="2"/>
  <c r="CF1792" i="2"/>
  <c r="BR1790" i="2"/>
  <c r="AC1792" i="2"/>
  <c r="AF1792" i="2"/>
  <c r="AE1792" i="2"/>
  <c r="BY1792" i="2"/>
  <c r="BC1792" i="2"/>
  <c r="BG1792" i="2"/>
  <c r="AP1792" i="2"/>
  <c r="BD1792" i="2"/>
  <c r="CD1792" i="2"/>
  <c r="AL1792" i="2"/>
  <c r="U1792" i="2"/>
  <c r="BO1792" i="2"/>
  <c r="CB1792" i="2"/>
  <c r="AX1792" i="2"/>
  <c r="BZ1792" i="2"/>
  <c r="BX1790" i="2"/>
  <c r="BX1791" i="2" s="1"/>
  <c r="BH1792" i="2"/>
  <c r="CA1792" i="2"/>
  <c r="Z1792" i="2"/>
  <c r="BW1790" i="2"/>
  <c r="BW1791" i="2" s="1"/>
  <c r="AM1792" i="2"/>
  <c r="AQ1792" i="2"/>
  <c r="CG1792" i="2"/>
  <c r="BS1790" i="2"/>
  <c r="BS1791" i="2" s="1"/>
  <c r="CC1792" i="2"/>
  <c r="V1792" i="2"/>
  <c r="BI1792" i="2"/>
  <c r="BV1790" i="2"/>
  <c r="BV1791" i="2" s="1"/>
  <c r="BJ1792" i="2"/>
  <c r="G1579" i="3"/>
  <c r="I1579" i="3" s="1"/>
  <c r="CD1593" i="2"/>
  <c r="BW1593" i="2"/>
  <c r="AP1593" i="2"/>
  <c r="BQ1591" i="2"/>
  <c r="BQ1592" i="2" s="1"/>
  <c r="AS1593" i="2"/>
  <c r="W1593" i="2"/>
  <c r="BA1593" i="2"/>
  <c r="BP1591" i="2"/>
  <c r="BP1592" i="2" s="1"/>
  <c r="BD1593" i="2"/>
  <c r="CB1593" i="2"/>
  <c r="BU1593" i="2"/>
  <c r="BI1591" i="2"/>
  <c r="AX1593" i="2"/>
  <c r="AQ1593" i="2"/>
  <c r="AK1593" i="2"/>
  <c r="BO1591" i="2"/>
  <c r="BO1592" i="2" s="1"/>
  <c r="AC1593" i="2"/>
  <c r="BB1593" i="2"/>
  <c r="AZ1593" i="2"/>
  <c r="BM1591" i="2"/>
  <c r="AU1593" i="2"/>
  <c r="AN1593" i="2"/>
  <c r="AV1593" i="2"/>
  <c r="Z1593" i="2"/>
  <c r="BN1591" i="2"/>
  <c r="AG1593" i="2"/>
  <c r="AH1593" i="2"/>
  <c r="AA1593" i="2"/>
  <c r="AJ1593" i="2"/>
  <c r="BL1591" i="2"/>
  <c r="CF1593" i="2"/>
  <c r="BX1593" i="2"/>
  <c r="AL1593" i="2"/>
  <c r="AE1593" i="2"/>
  <c r="AT1593" i="2"/>
  <c r="X1593" i="2"/>
  <c r="AF1593" i="2"/>
  <c r="BZ1593" i="2"/>
  <c r="BE1593" i="2"/>
  <c r="CC1593" i="2"/>
  <c r="BV1593" i="2"/>
  <c r="BJ1591" i="2"/>
  <c r="AY1593" i="2"/>
  <c r="AR1593" i="2"/>
  <c r="V1593" i="2"/>
  <c r="BH1591" i="2"/>
  <c r="AD1593" i="2"/>
  <c r="BC1593" i="2"/>
  <c r="CA1593" i="2"/>
  <c r="AO1593" i="2"/>
  <c r="AW1593" i="2"/>
  <c r="BF1593" i="2"/>
  <c r="BS1591" i="2"/>
  <c r="BS1592" i="2" s="1"/>
  <c r="AI1593" i="2"/>
  <c r="AB1593" i="2"/>
  <c r="U1593" i="2"/>
  <c r="BG1591" i="2"/>
  <c r="Y1593" i="2"/>
  <c r="BY1593" i="2"/>
  <c r="AM1593" i="2"/>
  <c r="CG1593" i="2"/>
  <c r="BK1591" i="2"/>
  <c r="BR1591" i="2"/>
  <c r="BR1592" i="2" s="1"/>
  <c r="G1772" i="3"/>
  <c r="I1772" i="3" s="1"/>
  <c r="AY1786" i="2"/>
  <c r="CC1786" i="2"/>
  <c r="AQ1786" i="2"/>
  <c r="AF1786" i="2"/>
  <c r="AT1786" i="2"/>
  <c r="AC1786" i="2"/>
  <c r="V1786" i="2"/>
  <c r="BP1784" i="2"/>
  <c r="BR1784" i="2"/>
  <c r="AO1786" i="2"/>
  <c r="BC1786" i="2"/>
  <c r="CA1786" i="2"/>
  <c r="BO1784" i="2"/>
  <c r="AJ1786" i="2"/>
  <c r="AW1786" i="2"/>
  <c r="AA1786" i="2"/>
  <c r="AI1786" i="2"/>
  <c r="BH1786" i="2"/>
  <c r="BA1786" i="2"/>
  <c r="BN1784" i="2"/>
  <c r="AD1786" i="2"/>
  <c r="AM1786" i="2"/>
  <c r="AU1786" i="2"/>
  <c r="Y1786" i="2"/>
  <c r="AG1786" i="2"/>
  <c r="AE1786" i="2"/>
  <c r="BM1784" i="2"/>
  <c r="CD1786" i="2"/>
  <c r="AR1786" i="2"/>
  <c r="U1786" i="2"/>
  <c r="BQ1784" i="2"/>
  <c r="X1786" i="2"/>
  <c r="BY1786" i="2"/>
  <c r="W1786" i="2"/>
  <c r="BF1786" i="2"/>
  <c r="BK1784" i="2"/>
  <c r="BZ1786" i="2"/>
  <c r="BD1786" i="2"/>
  <c r="CB1786" i="2"/>
  <c r="AP1786" i="2"/>
  <c r="Z1786" i="2"/>
  <c r="AX1786" i="2"/>
  <c r="AB1786" i="2"/>
  <c r="AK1786" i="2"/>
  <c r="CG1786" i="2"/>
  <c r="BI1786" i="2"/>
  <c r="BB1786" i="2"/>
  <c r="BL1784" i="2"/>
  <c r="AZ1786" i="2"/>
  <c r="CF1786" i="2"/>
  <c r="AN1786" i="2"/>
  <c r="AV1786" i="2"/>
  <c r="BJ1786" i="2"/>
  <c r="AH1786" i="2"/>
  <c r="BG1786" i="2"/>
  <c r="BE1786" i="2"/>
  <c r="AS1786" i="2"/>
  <c r="AL1786" i="2"/>
  <c r="G1603" i="3"/>
  <c r="I1603" i="3" s="1"/>
  <c r="AF1617" i="2"/>
  <c r="BE1617" i="2"/>
  <c r="AX1617" i="2"/>
  <c r="AQ1617" i="2"/>
  <c r="CF1617" i="2"/>
  <c r="AS1617" i="2"/>
  <c r="AK1617" i="2"/>
  <c r="AT1617" i="2"/>
  <c r="AM1617" i="2"/>
  <c r="CA1617" i="2"/>
  <c r="AO1617" i="2"/>
  <c r="AH1617" i="2"/>
  <c r="AA1617" i="2"/>
  <c r="BD1617" i="2"/>
  <c r="AC1617" i="2"/>
  <c r="U1617" i="2"/>
  <c r="AY1617" i="2"/>
  <c r="W1617" i="2"/>
  <c r="BJ1617" i="2"/>
  <c r="AU1617" i="2"/>
  <c r="AD1617" i="2"/>
  <c r="AW1617" i="2"/>
  <c r="BF1617" i="2"/>
  <c r="Y1617" i="2"/>
  <c r="BH1617" i="2"/>
  <c r="CG1617" i="2"/>
  <c r="AN1617" i="2"/>
  <c r="BB1617" i="2"/>
  <c r="AE1617" i="2"/>
  <c r="AI1617" i="2"/>
  <c r="AL1617" i="2"/>
  <c r="AP1617" i="2"/>
  <c r="BY1617" i="2"/>
  <c r="AG1617" i="2"/>
  <c r="AZ1617" i="2"/>
  <c r="CC1617" i="2"/>
  <c r="CB1617" i="2"/>
  <c r="V1617" i="2"/>
  <c r="BZ1617" i="2"/>
  <c r="X1617" i="2"/>
  <c r="AR1617" i="2"/>
  <c r="BC1617" i="2"/>
  <c r="AV1617" i="2"/>
  <c r="Z1617" i="2"/>
  <c r="CD1617" i="2"/>
  <c r="AB1617" i="2"/>
  <c r="BA1617" i="2"/>
  <c r="BG1617" i="2"/>
  <c r="AJ1617" i="2"/>
  <c r="BI1617" i="2"/>
  <c r="G1561" i="3"/>
  <c r="I1561" i="3" s="1"/>
  <c r="CB1575" i="2"/>
  <c r="Z1575" i="2"/>
  <c r="BD1575" i="2"/>
  <c r="BW1575" i="2"/>
  <c r="AQ1575" i="2"/>
  <c r="U1575" i="2"/>
  <c r="AX1575" i="2"/>
  <c r="BB1575" i="2"/>
  <c r="BZ1575" i="2"/>
  <c r="AC1575" i="2"/>
  <c r="BX1575" i="2"/>
  <c r="BN1573" i="2"/>
  <c r="AV1575" i="2"/>
  <c r="BE1575" i="2"/>
  <c r="BU1575" i="2"/>
  <c r="BO1573" i="2"/>
  <c r="AA1575" i="2"/>
  <c r="CF1575" i="2"/>
  <c r="AN1575" i="2"/>
  <c r="AL1575" i="2"/>
  <c r="AT1575" i="2"/>
  <c r="AH1575" i="2"/>
  <c r="BJ1573" i="2"/>
  <c r="AZ1575" i="2"/>
  <c r="AF1575" i="2"/>
  <c r="BV1575" i="2"/>
  <c r="AY1575" i="2"/>
  <c r="AO1575" i="2"/>
  <c r="AB1575" i="2"/>
  <c r="V1575" i="2"/>
  <c r="AD1575" i="2"/>
  <c r="X1575" i="2"/>
  <c r="AP1575" i="2"/>
  <c r="AS1575" i="2"/>
  <c r="CA1575" i="2"/>
  <c r="AJ1575" i="2"/>
  <c r="BC1575" i="2"/>
  <c r="BM1573" i="2"/>
  <c r="BK1573" i="2"/>
  <c r="CD1575" i="2"/>
  <c r="BH1573" i="2"/>
  <c r="W1575" i="2"/>
  <c r="BF1575" i="2"/>
  <c r="AI1575" i="2"/>
  <c r="AM1575" i="2"/>
  <c r="BL1573" i="2"/>
  <c r="BI1573" i="2"/>
  <c r="CG1575" i="2"/>
  <c r="BA1575" i="2"/>
  <c r="BY1575" i="2"/>
  <c r="CC1575" i="2"/>
  <c r="BG1573" i="2"/>
  <c r="AU1575" i="2"/>
  <c r="Y1575" i="2"/>
  <c r="AW1575" i="2"/>
  <c r="AG1575" i="2"/>
  <c r="AK1575" i="2"/>
  <c r="AR1575" i="2"/>
  <c r="AE1575" i="2"/>
  <c r="D1255" i="3"/>
  <c r="F1267" i="2"/>
  <c r="D1781" i="3"/>
  <c r="F1793" i="2"/>
  <c r="D2167" i="3"/>
  <c r="F2179" i="2"/>
  <c r="D1599" i="3"/>
  <c r="F1611" i="2"/>
  <c r="BV1611" i="2" s="1"/>
  <c r="BV1601" i="2" s="1"/>
  <c r="D1339" i="3"/>
  <c r="F1351" i="2"/>
  <c r="D1414" i="3"/>
  <c r="F1426" i="2"/>
  <c r="D2134" i="3"/>
  <c r="F2146" i="2"/>
  <c r="F1735" i="2"/>
  <c r="D1723" i="3"/>
  <c r="D1564" i="3"/>
  <c r="F1576" i="2"/>
  <c r="BK1266" i="2" l="1"/>
  <c r="BK1265" i="2"/>
  <c r="BJ1265" i="2"/>
  <c r="BJ1266" i="2"/>
  <c r="BL1265" i="2"/>
  <c r="BL1266" i="2"/>
  <c r="BO1265" i="2"/>
  <c r="BO1266" i="2"/>
  <c r="BO1260" i="2"/>
  <c r="BI1265" i="2"/>
  <c r="BI1266" i="2"/>
  <c r="BO1267" i="2"/>
  <c r="BP1267" i="2"/>
  <c r="BM1267" i="2"/>
  <c r="BM1260" i="2" s="1"/>
  <c r="BQ1269" i="2"/>
  <c r="BR1269" i="2"/>
  <c r="BS1269" i="2"/>
  <c r="BT1269" i="2"/>
  <c r="BU1269" i="2"/>
  <c r="BV1269" i="2"/>
  <c r="BG1267" i="2"/>
  <c r="BW1269" i="2"/>
  <c r="BH1267" i="2"/>
  <c r="BX1269" i="2"/>
  <c r="BI1267" i="2"/>
  <c r="BY1269" i="2"/>
  <c r="BJ1267" i="2"/>
  <c r="BZ1269" i="2"/>
  <c r="BK1267" i="2"/>
  <c r="BL1267" i="2"/>
  <c r="BN1267" i="2"/>
  <c r="BH1265" i="2"/>
  <c r="BH1266" i="2"/>
  <c r="BG1265" i="2"/>
  <c r="BG1266" i="2"/>
  <c r="BP1265" i="2"/>
  <c r="BP1266" i="2"/>
  <c r="BN1265" i="2"/>
  <c r="BN1266" i="2"/>
  <c r="BM1265" i="2"/>
  <c r="BM1266" i="2"/>
  <c r="AL2181" i="2"/>
  <c r="AM2181" i="2"/>
  <c r="AN2181" i="2"/>
  <c r="AO2181" i="2"/>
  <c r="AP2181" i="2"/>
  <c r="AQ2181" i="2"/>
  <c r="AR2181" i="2"/>
  <c r="AS2181" i="2"/>
  <c r="AK2181" i="2"/>
  <c r="AG2181" i="2"/>
  <c r="AH2181" i="2"/>
  <c r="AI2181" i="2"/>
  <c r="AJ2181" i="2"/>
  <c r="BX2165" i="2"/>
  <c r="F1772" i="3"/>
  <c r="F1781" i="3"/>
  <c r="F1564" i="3"/>
  <c r="F2134" i="3"/>
  <c r="F1723" i="3"/>
  <c r="F1339" i="3"/>
  <c r="F1414" i="3"/>
  <c r="F2167" i="3"/>
  <c r="F1255" i="3"/>
  <c r="F1599" i="3"/>
  <c r="BQ1737" i="2"/>
  <c r="BP1737" i="2"/>
  <c r="BO1737" i="2"/>
  <c r="BN1737" i="2"/>
  <c r="BM1737" i="2"/>
  <c r="BL1737" i="2"/>
  <c r="BJ1737" i="2"/>
  <c r="BU1735" i="2"/>
  <c r="BI1737" i="2"/>
  <c r="BT1735" i="2"/>
  <c r="BH1737" i="2"/>
  <c r="BS1735" i="2"/>
  <c r="BS1614" i="2" s="1"/>
  <c r="BV1735" i="2"/>
  <c r="BR1735" i="2"/>
  <c r="BR1614" i="2" s="1"/>
  <c r="BK1737" i="2"/>
  <c r="BG1737" i="2"/>
  <c r="BS2146" i="2"/>
  <c r="BS2142" i="2" s="1"/>
  <c r="BR2146" i="2"/>
  <c r="BR2142" i="2" s="1"/>
  <c r="BV2146" i="2"/>
  <c r="BV2142" i="2" s="1"/>
  <c r="BX2146" i="2"/>
  <c r="BX2142" i="2" s="1"/>
  <c r="BW2146" i="2"/>
  <c r="BW2142" i="2" s="1"/>
  <c r="BT2146" i="2"/>
  <c r="BT2142" i="2" s="1"/>
  <c r="BU2146" i="2"/>
  <c r="BU2142" i="2" s="1"/>
  <c r="BU1616" i="2"/>
  <c r="BU1617" i="2"/>
  <c r="BV1616" i="2"/>
  <c r="BV1617" i="2"/>
  <c r="BT1426" i="2"/>
  <c r="BS1426" i="2"/>
  <c r="BW1616" i="2"/>
  <c r="BW1617" i="2"/>
  <c r="BX1617" i="2"/>
  <c r="BX1616" i="2"/>
  <c r="BS1351" i="2"/>
  <c r="BS1344" i="2" s="1"/>
  <c r="BW1353" i="2"/>
  <c r="BV1353" i="2"/>
  <c r="BN1353" i="2"/>
  <c r="BL1353" i="2"/>
  <c r="BQ1351" i="2"/>
  <c r="BQ1344" i="2" s="1"/>
  <c r="BP1351" i="2"/>
  <c r="BP1344" i="2" s="1"/>
  <c r="BU1351" i="2"/>
  <c r="BU1344" i="2" s="1"/>
  <c r="BO1351" i="2"/>
  <c r="BO1344" i="2" s="1"/>
  <c r="BT1351" i="2"/>
  <c r="BT1344" i="2" s="1"/>
  <c r="BX1353" i="2"/>
  <c r="BM1353" i="2"/>
  <c r="BK1353" i="2"/>
  <c r="BR1351" i="2"/>
  <c r="BR1344" i="2" s="1"/>
  <c r="BT2151" i="2"/>
  <c r="BT2150" i="2"/>
  <c r="F1569" i="2"/>
  <c r="BS1576" i="2"/>
  <c r="BS1577" i="2" s="1"/>
  <c r="BQ1576" i="2"/>
  <c r="BQ1569" i="2" s="1"/>
  <c r="BT1576" i="2"/>
  <c r="BT1577" i="2" s="1"/>
  <c r="BR1576" i="2"/>
  <c r="BR1569" i="2" s="1"/>
  <c r="BP1576" i="2"/>
  <c r="BP1569" i="2" s="1"/>
  <c r="BO1576" i="2"/>
  <c r="BO1569" i="2" s="1"/>
  <c r="BN1576" i="2"/>
  <c r="BN1569" i="2" s="1"/>
  <c r="BU2151" i="2"/>
  <c r="BU2150" i="2"/>
  <c r="BX1611" i="2"/>
  <c r="BW1611" i="2"/>
  <c r="BW1601" i="2" s="1"/>
  <c r="BX2150" i="2"/>
  <c r="BX2151" i="2"/>
  <c r="BS2151" i="2"/>
  <c r="BS2150" i="2"/>
  <c r="F1260" i="2"/>
  <c r="BC1260" i="2"/>
  <c r="BB1260" i="2"/>
  <c r="BD1260" i="2"/>
  <c r="BE1260" i="2"/>
  <c r="BV2151" i="2"/>
  <c r="BV2150" i="2"/>
  <c r="BW2151" i="2"/>
  <c r="BW2150" i="2"/>
  <c r="F1774" i="2"/>
  <c r="BU1793" i="2"/>
  <c r="BU1794" i="2" s="1"/>
  <c r="BT1793" i="2"/>
  <c r="BT1794" i="2" s="1"/>
  <c r="BX1793" i="2"/>
  <c r="BX1794" i="2" s="1"/>
  <c r="BW1793" i="2"/>
  <c r="BW1794" i="2" s="1"/>
  <c r="BV1793" i="2"/>
  <c r="BV1794" i="2" s="1"/>
  <c r="BR2151" i="2"/>
  <c r="BR2150" i="2"/>
  <c r="CB2179" i="2"/>
  <c r="CA2179" i="2"/>
  <c r="CC2179" i="2"/>
  <c r="CH1573" i="2"/>
  <c r="CH1591" i="2"/>
  <c r="CH1264" i="2"/>
  <c r="CH1615" i="2"/>
  <c r="CH1784" i="2"/>
  <c r="CH2164" i="2"/>
  <c r="CH1790" i="2"/>
  <c r="CH2149" i="2"/>
  <c r="AI1578" i="2"/>
  <c r="AB1578" i="2"/>
  <c r="V1578" i="2"/>
  <c r="BY1578" i="2"/>
  <c r="AM1578" i="2"/>
  <c r="AU1578" i="2"/>
  <c r="Y1578" i="2"/>
  <c r="AG1578" i="2"/>
  <c r="AE1578" i="2"/>
  <c r="BV1578" i="2"/>
  <c r="AW1578" i="2"/>
  <c r="CD1578" i="2"/>
  <c r="BB1578" i="2"/>
  <c r="BZ1578" i="2"/>
  <c r="BH1576" i="2"/>
  <c r="BH1569" i="2" s="1"/>
  <c r="AS1578" i="2"/>
  <c r="W1578" i="2"/>
  <c r="BW1578" i="2"/>
  <c r="BM1576" i="2"/>
  <c r="BM1569" i="2" s="1"/>
  <c r="BD1578" i="2"/>
  <c r="CB1578" i="2"/>
  <c r="BF1578" i="2"/>
  <c r="BL1576" i="2"/>
  <c r="BL1569" i="2" s="1"/>
  <c r="AX1578" i="2"/>
  <c r="AQ1578" i="2"/>
  <c r="AP1578" i="2"/>
  <c r="BK1576" i="2"/>
  <c r="BK1569" i="2" s="1"/>
  <c r="AC1578" i="2"/>
  <c r="BA1578" i="2"/>
  <c r="Z1578" i="2"/>
  <c r="BJ1576" i="2"/>
  <c r="BJ1569" i="2" s="1"/>
  <c r="AN1578" i="2"/>
  <c r="AV1578" i="2"/>
  <c r="CG1578" i="2"/>
  <c r="BI1576" i="2"/>
  <c r="BI1569" i="2" s="1"/>
  <c r="AO1578" i="2"/>
  <c r="BU1578" i="2"/>
  <c r="AH1578" i="2"/>
  <c r="AL1578" i="2"/>
  <c r="AZ1578" i="2"/>
  <c r="CF1578" i="2"/>
  <c r="BX1578" i="2"/>
  <c r="AK1578" i="2"/>
  <c r="AJ1578" i="2"/>
  <c r="AT1578" i="2"/>
  <c r="X1578" i="2"/>
  <c r="AF1578" i="2"/>
  <c r="BG1576" i="2"/>
  <c r="BG1569" i="2" s="1"/>
  <c r="AY1578" i="2"/>
  <c r="BE1578" i="2"/>
  <c r="CC1578" i="2"/>
  <c r="AA1578" i="2"/>
  <c r="AR1578" i="2"/>
  <c r="CA1578" i="2"/>
  <c r="G1564" i="3"/>
  <c r="I1564" i="3" s="1"/>
  <c r="AD1578" i="2"/>
  <c r="BC1578" i="2"/>
  <c r="U1578" i="2"/>
  <c r="G1723" i="3"/>
  <c r="I1723" i="3" s="1"/>
  <c r="BY1737" i="2"/>
  <c r="AM1737" i="2"/>
  <c r="AU1737" i="2"/>
  <c r="Y1737" i="2"/>
  <c r="AG1737" i="2"/>
  <c r="AP1737" i="2"/>
  <c r="AI1737" i="2"/>
  <c r="BW1737" i="2"/>
  <c r="AK1737" i="2"/>
  <c r="AS1737" i="2"/>
  <c r="W1737" i="2"/>
  <c r="AE1737" i="2"/>
  <c r="BD1737" i="2"/>
  <c r="CB1737" i="2"/>
  <c r="Z1737" i="2"/>
  <c r="CD1737" i="2"/>
  <c r="AQ1737" i="2"/>
  <c r="U1737" i="2"/>
  <c r="AB1737" i="2"/>
  <c r="AC1737" i="2"/>
  <c r="BB1737" i="2"/>
  <c r="BZ1737" i="2"/>
  <c r="AN1737" i="2"/>
  <c r="AV1737" i="2"/>
  <c r="AT1737" i="2"/>
  <c r="AX1737" i="2"/>
  <c r="AA1737" i="2"/>
  <c r="BX1737" i="2"/>
  <c r="AL1737" i="2"/>
  <c r="BE1737" i="2"/>
  <c r="CC1737" i="2"/>
  <c r="X1737" i="2"/>
  <c r="AF1737" i="2"/>
  <c r="CG1737" i="2"/>
  <c r="CF1737" i="2"/>
  <c r="AH1737" i="2"/>
  <c r="AZ1737" i="2"/>
  <c r="AY1737" i="2"/>
  <c r="AD1737" i="2"/>
  <c r="AR1737" i="2"/>
  <c r="V1737" i="2"/>
  <c r="BA1737" i="2"/>
  <c r="AO1737" i="2"/>
  <c r="BC1737" i="2"/>
  <c r="CA1737" i="2"/>
  <c r="AJ1737" i="2"/>
  <c r="AW1737" i="2"/>
  <c r="BF1737" i="2"/>
  <c r="G2134" i="3"/>
  <c r="I2134" i="3" s="1"/>
  <c r="AY2148" i="2"/>
  <c r="W2148" i="2"/>
  <c r="AK2148" i="2"/>
  <c r="AR2148" i="2"/>
  <c r="CC2148" i="2"/>
  <c r="AE2148" i="2"/>
  <c r="AN2148" i="2"/>
  <c r="BF2148" i="2"/>
  <c r="BI2148" i="2"/>
  <c r="AI2148" i="2"/>
  <c r="BB2148" i="2"/>
  <c r="U2148" i="2"/>
  <c r="BY2148" i="2"/>
  <c r="AB2148" i="2"/>
  <c r="AW2148" i="2"/>
  <c r="BZ2148" i="2"/>
  <c r="BA2148" i="2"/>
  <c r="BD2148" i="2"/>
  <c r="AT2148" i="2"/>
  <c r="AP2148" i="2"/>
  <c r="AV2148" i="2"/>
  <c r="AM2148" i="2"/>
  <c r="F2142" i="2"/>
  <c r="X2148" i="2"/>
  <c r="AL2148" i="2"/>
  <c r="CG2148" i="2"/>
  <c r="AO2148" i="2"/>
  <c r="CD2148" i="2"/>
  <c r="AG2148" i="2"/>
  <c r="BJ2148" i="2"/>
  <c r="AJ2148" i="2"/>
  <c r="BG2148" i="2"/>
  <c r="Z2148" i="2"/>
  <c r="AS2148" i="2"/>
  <c r="AD2148" i="2"/>
  <c r="BC2148" i="2"/>
  <c r="AF2148" i="2"/>
  <c r="AA2148" i="2"/>
  <c r="AC2148" i="2"/>
  <c r="AX2148" i="2"/>
  <c r="V2148" i="2"/>
  <c r="CF2148" i="2"/>
  <c r="BE2148" i="2"/>
  <c r="AQ2148" i="2"/>
  <c r="CA2148" i="2"/>
  <c r="Y2148" i="2"/>
  <c r="AZ2148" i="2"/>
  <c r="CB2148" i="2"/>
  <c r="BH2148" i="2"/>
  <c r="AH2148" i="2"/>
  <c r="AU2148" i="2"/>
  <c r="G1414" i="3"/>
  <c r="I1414" i="3" s="1"/>
  <c r="CC1428" i="2"/>
  <c r="U1428" i="2"/>
  <c r="BO1428" i="2"/>
  <c r="BP1426" i="2"/>
  <c r="BP1422" i="2" s="1"/>
  <c r="AT1428" i="2"/>
  <c r="CB1428" i="2"/>
  <c r="BI1428" i="2"/>
  <c r="BW1428" i="2"/>
  <c r="BV1428" i="2"/>
  <c r="BU1428" i="2"/>
  <c r="BH1428" i="2"/>
  <c r="BQ1426" i="2"/>
  <c r="BQ1422" i="2" s="1"/>
  <c r="AG1428" i="2"/>
  <c r="AM1428" i="2"/>
  <c r="V1428" i="2"/>
  <c r="CG1428" i="2"/>
  <c r="AR1428" i="2"/>
  <c r="BN1428" i="2"/>
  <c r="BM1428" i="2"/>
  <c r="BL1428" i="2"/>
  <c r="AB1428" i="2"/>
  <c r="BY1428" i="2"/>
  <c r="BK1428" i="2"/>
  <c r="AE1428" i="2"/>
  <c r="BE1428" i="2"/>
  <c r="AN1428" i="2"/>
  <c r="BG1428" i="2"/>
  <c r="BF1428" i="2"/>
  <c r="AZ1428" i="2"/>
  <c r="X1428" i="2"/>
  <c r="W1428" i="2"/>
  <c r="BA1428" i="2"/>
  <c r="AV1428" i="2"/>
  <c r="BC1428" i="2"/>
  <c r="AX1428" i="2"/>
  <c r="AW1428" i="2"/>
  <c r="AO1428" i="2"/>
  <c r="AY1428" i="2"/>
  <c r="BZ1428" i="2"/>
  <c r="BJ1428" i="2"/>
  <c r="AD1428" i="2"/>
  <c r="AJ1428" i="2"/>
  <c r="AI1428" i="2"/>
  <c r="AQ1428" i="2"/>
  <c r="F1422" i="2"/>
  <c r="AF1428" i="2"/>
  <c r="CD1428" i="2"/>
  <c r="BB1428" i="2"/>
  <c r="AP1428" i="2"/>
  <c r="Y1428" i="2"/>
  <c r="AS1428" i="2"/>
  <c r="AL1428" i="2"/>
  <c r="AH1428" i="2"/>
  <c r="AK1428" i="2"/>
  <c r="CF1428" i="2"/>
  <c r="AC1428" i="2"/>
  <c r="AU1428" i="2"/>
  <c r="AA1428" i="2"/>
  <c r="CA1428" i="2"/>
  <c r="BX1428" i="2"/>
  <c r="BR1426" i="2"/>
  <c r="BR1422" i="2" s="1"/>
  <c r="Z1428" i="2"/>
  <c r="BD1428" i="2"/>
  <c r="G1339" i="3"/>
  <c r="I1339" i="3" s="1"/>
  <c r="AT1353" i="2"/>
  <c r="AS1353" i="2"/>
  <c r="AV1353" i="2"/>
  <c r="BJ1353" i="2"/>
  <c r="AO1353" i="2"/>
  <c r="W1353" i="2"/>
  <c r="BG1353" i="2"/>
  <c r="U1353" i="2"/>
  <c r="CC1353" i="2"/>
  <c r="BD1353" i="2"/>
  <c r="BE1353" i="2"/>
  <c r="AC1353" i="2"/>
  <c r="AF1353" i="2"/>
  <c r="AI1353" i="2"/>
  <c r="BB1353" i="2"/>
  <c r="AQ1353" i="2"/>
  <c r="BI1353" i="2"/>
  <c r="AB1353" i="2"/>
  <c r="X1353" i="2"/>
  <c r="AD1353" i="2"/>
  <c r="AW1353" i="2"/>
  <c r="BA1353" i="2"/>
  <c r="Y1353" i="2"/>
  <c r="BH1353" i="2"/>
  <c r="CA1353" i="2"/>
  <c r="CD1353" i="2"/>
  <c r="AL1353" i="2"/>
  <c r="AA1353" i="2"/>
  <c r="BY1353" i="2"/>
  <c r="AG1353" i="2"/>
  <c r="AZ1353" i="2"/>
  <c r="AH1353" i="2"/>
  <c r="BC1353" i="2"/>
  <c r="AR1353" i="2"/>
  <c r="Z1353" i="2"/>
  <c r="BZ1353" i="2"/>
  <c r="V1353" i="2"/>
  <c r="AU1353" i="2"/>
  <c r="AJ1353" i="2"/>
  <c r="CF1353" i="2"/>
  <c r="BF1353" i="2"/>
  <c r="AX1353" i="2"/>
  <c r="CB1353" i="2"/>
  <c r="AN1353" i="2"/>
  <c r="AE1353" i="2"/>
  <c r="F1344" i="2"/>
  <c r="AM1353" i="2"/>
  <c r="CG1353" i="2"/>
  <c r="AP1353" i="2"/>
  <c r="AY1353" i="2"/>
  <c r="AK1353" i="2"/>
  <c r="G1599" i="3"/>
  <c r="I1599" i="3" s="1"/>
  <c r="AA1613" i="2"/>
  <c r="BK1613" i="2"/>
  <c r="X1613" i="2"/>
  <c r="BU1611" i="2"/>
  <c r="BU1601" i="2" s="1"/>
  <c r="BO1613" i="2"/>
  <c r="AX1613" i="2"/>
  <c r="BA1613" i="2"/>
  <c r="BT1611" i="2"/>
  <c r="BT1601" i="2" s="1"/>
  <c r="AU1613" i="2"/>
  <c r="AD1613" i="2"/>
  <c r="AW1613" i="2"/>
  <c r="BR1611" i="2"/>
  <c r="BR1601" i="2" s="1"/>
  <c r="BF1613" i="2"/>
  <c r="Y1613" i="2"/>
  <c r="AC1613" i="2"/>
  <c r="AS1613" i="2"/>
  <c r="AY1613" i="2"/>
  <c r="BB1613" i="2"/>
  <c r="BC1613" i="2"/>
  <c r="CG1613" i="2"/>
  <c r="AE1613" i="2"/>
  <c r="AH1613" i="2"/>
  <c r="AK1613" i="2"/>
  <c r="BS1611" i="2"/>
  <c r="BS1601" i="2" s="1"/>
  <c r="BL1613" i="2"/>
  <c r="AP1613" i="2"/>
  <c r="BY1613" i="2"/>
  <c r="AG1613" i="2"/>
  <c r="AB1613" i="2"/>
  <c r="AI1613" i="2"/>
  <c r="BD1613" i="2"/>
  <c r="BH1613" i="2"/>
  <c r="AZ1613" i="2"/>
  <c r="BZ1613" i="2"/>
  <c r="F1601" i="2"/>
  <c r="AM1613" i="2"/>
  <c r="CA1613" i="2"/>
  <c r="AV1613" i="2"/>
  <c r="Z1613" i="2"/>
  <c r="AL1613" i="2"/>
  <c r="U1613" i="2"/>
  <c r="BG1613" i="2"/>
  <c r="CD1613" i="2"/>
  <c r="CC1613" i="2"/>
  <c r="CB1613" i="2"/>
  <c r="AO1613" i="2"/>
  <c r="AJ1613" i="2"/>
  <c r="BJ1613" i="2"/>
  <c r="BI1613" i="2"/>
  <c r="AR1613" i="2"/>
  <c r="AF1613" i="2"/>
  <c r="BE1613" i="2"/>
  <c r="AN1613" i="2"/>
  <c r="W1613" i="2"/>
  <c r="AQ1613" i="2"/>
  <c r="BN1613" i="2"/>
  <c r="V1613" i="2"/>
  <c r="BQ1611" i="2"/>
  <c r="BQ1601" i="2" s="1"/>
  <c r="CF1613" i="2"/>
  <c r="AT1613" i="2"/>
  <c r="BM1613" i="2"/>
  <c r="BP1611" i="2"/>
  <c r="BP1601" i="2" s="1"/>
  <c r="G2167" i="3"/>
  <c r="I2167" i="3" s="1"/>
  <c r="AX2181" i="2"/>
  <c r="BS2181" i="2"/>
  <c r="BU2179" i="2"/>
  <c r="BU2157" i="2" s="1"/>
  <c r="AZ2181" i="2"/>
  <c r="BF2181" i="2"/>
  <c r="BK2181" i="2"/>
  <c r="BW2179" i="2"/>
  <c r="BW2157" i="2" s="1"/>
  <c r="CF2181" i="2"/>
  <c r="BJ2181" i="2"/>
  <c r="BG2181" i="2"/>
  <c r="CG2181" i="2"/>
  <c r="AT2181" i="2"/>
  <c r="BR2181" i="2"/>
  <c r="BQ2181" i="2"/>
  <c r="AU2181" i="2"/>
  <c r="BY2179" i="2"/>
  <c r="BY2157" i="2" s="1"/>
  <c r="CD2181" i="2"/>
  <c r="BL2181" i="2"/>
  <c r="BD2181" i="2"/>
  <c r="BN2181" i="2"/>
  <c r="BH2181" i="2"/>
  <c r="BZ2179" i="2"/>
  <c r="BZ2157" i="2" s="1"/>
  <c r="BV2179" i="2"/>
  <c r="BV2157" i="2" s="1"/>
  <c r="BP2181" i="2"/>
  <c r="BC2181" i="2"/>
  <c r="BT2179" i="2"/>
  <c r="BT2157" i="2" s="1"/>
  <c r="BE2181" i="2"/>
  <c r="BO2181" i="2"/>
  <c r="BA2181" i="2"/>
  <c r="BX2179" i="2"/>
  <c r="BX2157" i="2" s="1"/>
  <c r="BM2181" i="2"/>
  <c r="AV2181" i="2"/>
  <c r="BI2181" i="2"/>
  <c r="BB2181" i="2"/>
  <c r="AW2181" i="2"/>
  <c r="AY2181" i="2"/>
  <c r="G1781" i="3"/>
  <c r="I1781" i="3" s="1"/>
  <c r="AA1795" i="2"/>
  <c r="AI1795" i="2"/>
  <c r="AY1795" i="2"/>
  <c r="BB1795" i="2"/>
  <c r="AL1795" i="2"/>
  <c r="AQ1795" i="2"/>
  <c r="BL1793" i="2"/>
  <c r="BL1774" i="2" s="1"/>
  <c r="AN1795" i="2"/>
  <c r="BA1795" i="2"/>
  <c r="AT1795" i="2"/>
  <c r="AH1795" i="2"/>
  <c r="BK1793" i="2"/>
  <c r="BK1774" i="2" s="1"/>
  <c r="BN1793" i="2"/>
  <c r="CB1795" i="2"/>
  <c r="V1795" i="2"/>
  <c r="AO1795" i="2"/>
  <c r="AS1795" i="2"/>
  <c r="BG1795" i="2"/>
  <c r="AR1795" i="2"/>
  <c r="AU1795" i="2"/>
  <c r="CG1795" i="2"/>
  <c r="X1795" i="2"/>
  <c r="BM1793" i="2"/>
  <c r="BM1774" i="2" s="1"/>
  <c r="BR1793" i="2"/>
  <c r="BR1774" i="2" s="1"/>
  <c r="AX1795" i="2"/>
  <c r="BF1795" i="2"/>
  <c r="AF1795" i="2"/>
  <c r="CC1795" i="2"/>
  <c r="BS1793" i="2"/>
  <c r="BE1795" i="2"/>
  <c r="AK1795" i="2"/>
  <c r="AD1795" i="2"/>
  <c r="AC1795" i="2"/>
  <c r="BQ1793" i="2"/>
  <c r="BQ1774" i="2" s="1"/>
  <c r="W1795" i="2"/>
  <c r="AE1795" i="2"/>
  <c r="Y1795" i="2"/>
  <c r="BC1795" i="2"/>
  <c r="BD1795" i="2"/>
  <c r="AG1795" i="2"/>
  <c r="AP1795" i="2"/>
  <c r="CF1795" i="2"/>
  <c r="AW1795" i="2"/>
  <c r="BT1774" i="2"/>
  <c r="BZ1795" i="2"/>
  <c r="U1795" i="2"/>
  <c r="CD1795" i="2"/>
  <c r="BH1795" i="2"/>
  <c r="AZ1795" i="2"/>
  <c r="AJ1795" i="2"/>
  <c r="AV1795" i="2"/>
  <c r="BY1795" i="2"/>
  <c r="AM1795" i="2"/>
  <c r="BP1793" i="2"/>
  <c r="BP1774" i="2" s="1"/>
  <c r="BI1795" i="2"/>
  <c r="Z1795" i="2"/>
  <c r="BO1793" i="2"/>
  <c r="BO1774" i="2" s="1"/>
  <c r="BJ1795" i="2"/>
  <c r="CA1795" i="2"/>
  <c r="AB1795" i="2"/>
  <c r="G1255" i="3"/>
  <c r="I1255" i="3" s="1"/>
  <c r="CA1269" i="2"/>
  <c r="AD1269" i="2"/>
  <c r="W1269" i="2"/>
  <c r="AP1269" i="2"/>
  <c r="AG1269" i="2"/>
  <c r="AY1260" i="2"/>
  <c r="U1269" i="2"/>
  <c r="AB1269" i="2"/>
  <c r="AJ1269" i="2"/>
  <c r="AZ1260" i="2"/>
  <c r="AU1269" i="2"/>
  <c r="AN1269" i="2"/>
  <c r="AL1269" i="2"/>
  <c r="AM1269" i="2"/>
  <c r="Z1269" i="2"/>
  <c r="AH1269" i="2"/>
  <c r="CB1269" i="2"/>
  <c r="CF1269" i="2"/>
  <c r="AS1269" i="2"/>
  <c r="AX1260" i="2"/>
  <c r="AE1269" i="2"/>
  <c r="X1269" i="2"/>
  <c r="BA1260" i="2"/>
  <c r="AV1269" i="2"/>
  <c r="CC1269" i="2"/>
  <c r="AQ1269" i="2"/>
  <c r="AA1269" i="2"/>
  <c r="AC1269" i="2"/>
  <c r="AK1269" i="2"/>
  <c r="CG1269" i="2"/>
  <c r="AO1269" i="2"/>
  <c r="BJ1260" i="2"/>
  <c r="AF1269" i="2"/>
  <c r="AI1269" i="2"/>
  <c r="AT1269" i="2"/>
  <c r="V1269" i="2"/>
  <c r="Y1269" i="2"/>
  <c r="AW1269" i="2"/>
  <c r="BF1260" i="2"/>
  <c r="CD1269" i="2"/>
  <c r="AR1269" i="2"/>
  <c r="BG1260" i="2"/>
  <c r="CI1573" i="2"/>
  <c r="CJ1573" i="2" s="1"/>
  <c r="BG1574" i="2"/>
  <c r="BG1575" i="2"/>
  <c r="BI1575" i="2"/>
  <c r="BI1574" i="2"/>
  <c r="BL1575" i="2"/>
  <c r="BL1574" i="2"/>
  <c r="BH1574" i="2"/>
  <c r="BH1575" i="2"/>
  <c r="BK1575" i="2"/>
  <c r="BK1574" i="2"/>
  <c r="BM1574" i="2"/>
  <c r="BM1575" i="2"/>
  <c r="BP1574" i="2"/>
  <c r="BP1575" i="2"/>
  <c r="BJ1574" i="2"/>
  <c r="BJ1575" i="2"/>
  <c r="BR1574" i="2"/>
  <c r="BR1575" i="2"/>
  <c r="BO1575" i="2"/>
  <c r="BO1574" i="2"/>
  <c r="BN1574" i="2"/>
  <c r="BN1575" i="2"/>
  <c r="BQ1574" i="2"/>
  <c r="BQ1575" i="2"/>
  <c r="BS1574" i="2"/>
  <c r="BS1575" i="2"/>
  <c r="BT1575" i="2"/>
  <c r="BT1574" i="2"/>
  <c r="BR1616" i="2"/>
  <c r="BR1617" i="2"/>
  <c r="BO1617" i="2"/>
  <c r="BO1616" i="2"/>
  <c r="CI1615" i="2"/>
  <c r="CJ1615" i="2" s="1"/>
  <c r="BK1616" i="2"/>
  <c r="BK1617" i="2"/>
  <c r="BP1616" i="2"/>
  <c r="BP1617" i="2"/>
  <c r="BS1616" i="2"/>
  <c r="BS1617" i="2"/>
  <c r="BL1616" i="2"/>
  <c r="BL1617" i="2"/>
  <c r="BT1617" i="2"/>
  <c r="BT1616" i="2"/>
  <c r="BM1616" i="2"/>
  <c r="BM1617" i="2"/>
  <c r="BN1617" i="2"/>
  <c r="BN1616" i="2"/>
  <c r="BQ1616" i="2"/>
  <c r="BQ1617" i="2"/>
  <c r="BV1785" i="2"/>
  <c r="BV1786" i="2"/>
  <c r="BW1785" i="2"/>
  <c r="BW1786" i="2"/>
  <c r="BX1785" i="2"/>
  <c r="BX1786" i="2"/>
  <c r="BL1785" i="2"/>
  <c r="BL1786" i="2"/>
  <c r="CI1784" i="2"/>
  <c r="CJ1784" i="2" s="1"/>
  <c r="BK1785" i="2"/>
  <c r="BK1786" i="2"/>
  <c r="BQ1785" i="2"/>
  <c r="BQ1786" i="2"/>
  <c r="BM1785" i="2"/>
  <c r="BM1786" i="2"/>
  <c r="BS1786" i="2"/>
  <c r="BS1785" i="2"/>
  <c r="BN1785" i="2"/>
  <c r="BN1786" i="2"/>
  <c r="BT1786" i="2"/>
  <c r="BT1785" i="2"/>
  <c r="BO1785" i="2"/>
  <c r="BO1786" i="2"/>
  <c r="BR1786" i="2"/>
  <c r="BR1785" i="2"/>
  <c r="BP1785" i="2"/>
  <c r="BP1786" i="2"/>
  <c r="BU1785" i="2"/>
  <c r="BU1786" i="2"/>
  <c r="BR1593" i="2"/>
  <c r="BK1592" i="2"/>
  <c r="BK1593" i="2"/>
  <c r="BG1593" i="2"/>
  <c r="BG1592" i="2"/>
  <c r="CI1591" i="2"/>
  <c r="CJ1591" i="2" s="1"/>
  <c r="BS1593" i="2"/>
  <c r="BT1593" i="2"/>
  <c r="BH1592" i="2"/>
  <c r="BH1593" i="2"/>
  <c r="BJ1592" i="2"/>
  <c r="BJ1593" i="2"/>
  <c r="BL1593" i="2"/>
  <c r="BL1592" i="2"/>
  <c r="BN1592" i="2"/>
  <c r="BN1593" i="2"/>
  <c r="BM1592" i="2"/>
  <c r="BM1593" i="2"/>
  <c r="BO1593" i="2"/>
  <c r="BI1592" i="2"/>
  <c r="BI1593" i="2"/>
  <c r="BP1593" i="2"/>
  <c r="BQ1593" i="2"/>
  <c r="BV1792" i="2"/>
  <c r="BS1792" i="2"/>
  <c r="BW1792" i="2"/>
  <c r="BX1792" i="2"/>
  <c r="BR1791" i="2"/>
  <c r="BR1792" i="2"/>
  <c r="CI1790" i="2"/>
  <c r="CJ1790" i="2" s="1"/>
  <c r="BP1791" i="2"/>
  <c r="BP1792" i="2"/>
  <c r="BT1791" i="2"/>
  <c r="BT1792" i="2"/>
  <c r="BQ1792" i="2"/>
  <c r="BQ1791" i="2"/>
  <c r="BU1791" i="2"/>
  <c r="BU1792" i="2"/>
  <c r="CI2149" i="2"/>
  <c r="CJ2149" i="2" s="1"/>
  <c r="BP2150" i="2"/>
  <c r="BP2151" i="2"/>
  <c r="BZ2151" i="2"/>
  <c r="BZ2150" i="2"/>
  <c r="CB2150" i="2"/>
  <c r="CB2151" i="2"/>
  <c r="CC2151" i="2"/>
  <c r="BY2150" i="2"/>
  <c r="BY2151" i="2"/>
  <c r="CA2151" i="2"/>
  <c r="CA2150" i="2"/>
  <c r="CD2151" i="2"/>
  <c r="CD2367" i="2"/>
  <c r="BQ2150" i="2"/>
  <c r="BQ2151" i="2"/>
  <c r="CF2151" i="2"/>
  <c r="CF2367" i="2"/>
  <c r="CF2368" i="2" s="1"/>
  <c r="AX1265" i="2"/>
  <c r="CI1264" i="2"/>
  <c r="CJ1264" i="2" s="1"/>
  <c r="AX1266" i="2"/>
  <c r="BA1265" i="2"/>
  <c r="BA1266" i="2"/>
  <c r="AY1265" i="2"/>
  <c r="AY1266" i="2"/>
  <c r="AZ1265" i="2"/>
  <c r="AZ1266" i="2"/>
  <c r="BW2166" i="2"/>
  <c r="BW2165" i="2"/>
  <c r="BU2165" i="2"/>
  <c r="BU2166" i="2"/>
  <c r="BX2166" i="2"/>
  <c r="BT2165" i="2"/>
  <c r="CI2164" i="2"/>
  <c r="CJ2164" i="2" s="1"/>
  <c r="BT2166" i="2"/>
  <c r="BV2165" i="2"/>
  <c r="BV2166" i="2"/>
  <c r="D2141" i="3"/>
  <c r="F2153" i="2"/>
  <c r="F1705" i="2"/>
  <c r="D1693" i="3"/>
  <c r="F1335" i="2"/>
  <c r="D1323" i="3"/>
  <c r="D1606" i="3"/>
  <c r="F1618" i="2"/>
  <c r="F1621" i="2"/>
  <c r="D1609" i="3"/>
  <c r="BN1268" i="2" l="1"/>
  <c r="BN1269" i="2"/>
  <c r="BK1268" i="2"/>
  <c r="BK1269" i="2"/>
  <c r="BP1269" i="2"/>
  <c r="BP1268" i="2"/>
  <c r="BO1269" i="2"/>
  <c r="BO1268" i="2"/>
  <c r="BL1268" i="2"/>
  <c r="BL1269" i="2"/>
  <c r="BJ1268" i="2"/>
  <c r="BJ1269" i="2"/>
  <c r="BM1268" i="2"/>
  <c r="BM1269" i="2"/>
  <c r="BN1260" i="2"/>
  <c r="BI1269" i="2"/>
  <c r="BI1268" i="2"/>
  <c r="BK1260" i="2"/>
  <c r="BI1260" i="2"/>
  <c r="BH1268" i="2"/>
  <c r="BH1269" i="2"/>
  <c r="BP1260" i="2"/>
  <c r="BL1260" i="2"/>
  <c r="BG1268" i="2"/>
  <c r="BG1269" i="2"/>
  <c r="BU1774" i="2"/>
  <c r="CC2180" i="2"/>
  <c r="CC2157" i="2"/>
  <c r="CA2180" i="2"/>
  <c r="CA2157" i="2"/>
  <c r="CB2180" i="2"/>
  <c r="CB2157" i="2"/>
  <c r="CB2367" i="2" s="1"/>
  <c r="BT1569" i="2"/>
  <c r="BS1427" i="2"/>
  <c r="BS1422" i="2"/>
  <c r="BX1612" i="2"/>
  <c r="BX1601" i="2"/>
  <c r="BT1427" i="2"/>
  <c r="BT1422" i="2"/>
  <c r="BS1569" i="2"/>
  <c r="BX1774" i="2"/>
  <c r="BV1774" i="2"/>
  <c r="BW1774" i="2"/>
  <c r="F2141" i="3"/>
  <c r="F1609" i="3"/>
  <c r="F1323" i="3"/>
  <c r="F1606" i="3"/>
  <c r="F1693" i="3"/>
  <c r="BQ1352" i="2"/>
  <c r="BQ1353" i="2"/>
  <c r="BP1352" i="2"/>
  <c r="BP1353" i="2"/>
  <c r="BU1737" i="2"/>
  <c r="BU1736" i="2"/>
  <c r="BU2148" i="2"/>
  <c r="BU2147" i="2"/>
  <c r="BT1736" i="2"/>
  <c r="BT1737" i="2"/>
  <c r="BT2147" i="2"/>
  <c r="BT2148" i="2"/>
  <c r="BW2148" i="2"/>
  <c r="BW2147" i="2"/>
  <c r="BS1353" i="2"/>
  <c r="BS1352" i="2"/>
  <c r="BX2148" i="2"/>
  <c r="BX2147" i="2"/>
  <c r="BV2147" i="2"/>
  <c r="BV2148" i="2"/>
  <c r="BR2147" i="2"/>
  <c r="BR2148" i="2"/>
  <c r="BH1260" i="2"/>
  <c r="BS1774" i="2"/>
  <c r="BS1794" i="2"/>
  <c r="BR1352" i="2"/>
  <c r="BR1353" i="2"/>
  <c r="BS2147" i="2"/>
  <c r="BS2148" i="2"/>
  <c r="BT1621" i="2"/>
  <c r="BX1621" i="2"/>
  <c r="BW1621" i="2"/>
  <c r="BV1621" i="2"/>
  <c r="BU1621" i="2"/>
  <c r="BW1618" i="2"/>
  <c r="BV1618" i="2"/>
  <c r="BU1618" i="2"/>
  <c r="BX1618" i="2"/>
  <c r="BT1618" i="2"/>
  <c r="BP2153" i="2"/>
  <c r="BR2153" i="2"/>
  <c r="BR2152" i="2" s="1"/>
  <c r="BO2153" i="2"/>
  <c r="BQ2153" i="2"/>
  <c r="BS2153" i="2"/>
  <c r="BR1737" i="2"/>
  <c r="BR1736" i="2"/>
  <c r="BH1337" i="2"/>
  <c r="BG1337" i="2"/>
  <c r="BR1335" i="2"/>
  <c r="BR1304" i="2" s="1"/>
  <c r="BP1335" i="2"/>
  <c r="BP1304" i="2" s="1"/>
  <c r="BM1335" i="2"/>
  <c r="BM1304" i="2" s="1"/>
  <c r="BT1337" i="2"/>
  <c r="BN1335" i="2"/>
  <c r="BN1304" i="2" s="1"/>
  <c r="BS1337" i="2"/>
  <c r="BL1335" i="2"/>
  <c r="BL1304" i="2" s="1"/>
  <c r="BK1337" i="2"/>
  <c r="BJ1337" i="2"/>
  <c r="BI1337" i="2"/>
  <c r="BQ1335" i="2"/>
  <c r="BQ1304" i="2" s="1"/>
  <c r="BO1335" i="2"/>
  <c r="BO1304" i="2" s="1"/>
  <c r="BT1352" i="2"/>
  <c r="BT1353" i="2"/>
  <c r="BV1737" i="2"/>
  <c r="BV1736" i="2"/>
  <c r="BO1352" i="2"/>
  <c r="BO1353" i="2"/>
  <c r="BS1736" i="2"/>
  <c r="BS1737" i="2"/>
  <c r="BT1707" i="2"/>
  <c r="BW1705" i="2"/>
  <c r="BS1707" i="2"/>
  <c r="BV1705" i="2"/>
  <c r="BR1707" i="2"/>
  <c r="BU1705" i="2"/>
  <c r="BQ1707" i="2"/>
  <c r="BP1707" i="2"/>
  <c r="BX1705" i="2"/>
  <c r="BN1707" i="2"/>
  <c r="BM1707" i="2"/>
  <c r="BL1707" i="2"/>
  <c r="BO1707" i="2"/>
  <c r="BK1707" i="2"/>
  <c r="BU1353" i="2"/>
  <c r="BU1352" i="2"/>
  <c r="CH1786" i="2"/>
  <c r="CH1351" i="2"/>
  <c r="CH1792" i="2"/>
  <c r="CH2166" i="2"/>
  <c r="CH1735" i="2"/>
  <c r="CH1576" i="2"/>
  <c r="CH1617" i="2"/>
  <c r="CH2146" i="2"/>
  <c r="CH1575" i="2"/>
  <c r="CH1793" i="2"/>
  <c r="CH1611" i="2"/>
  <c r="CH1426" i="2"/>
  <c r="CI1786" i="2"/>
  <c r="CJ1786" i="2" s="1"/>
  <c r="CI1575" i="2"/>
  <c r="CJ1575" i="2" s="1"/>
  <c r="CH1266" i="2"/>
  <c r="CI2151" i="2"/>
  <c r="CJ2151" i="2" s="1"/>
  <c r="CI1617" i="2"/>
  <c r="CJ1617" i="2" s="1"/>
  <c r="CH2179" i="2"/>
  <c r="CI1792" i="2"/>
  <c r="CJ1792" i="2" s="1"/>
  <c r="CH1593" i="2"/>
  <c r="CI1574" i="2"/>
  <c r="CJ1574" i="2" s="1"/>
  <c r="CH1574" i="2"/>
  <c r="BN1774" i="2"/>
  <c r="CI1266" i="2"/>
  <c r="CJ1266" i="2" s="1"/>
  <c r="CH1267" i="2"/>
  <c r="CI1791" i="2"/>
  <c r="CJ1791" i="2" s="1"/>
  <c r="CH1791" i="2"/>
  <c r="F1614" i="2"/>
  <c r="CI1265" i="2"/>
  <c r="CJ1265" i="2" s="1"/>
  <c r="CH1265" i="2"/>
  <c r="CI2165" i="2"/>
  <c r="CJ2165" i="2" s="1"/>
  <c r="CH2165" i="2"/>
  <c r="CI1616" i="2"/>
  <c r="CJ1616" i="2" s="1"/>
  <c r="CH1616" i="2"/>
  <c r="CI2150" i="2"/>
  <c r="CJ2150" i="2" s="1"/>
  <c r="CH2150" i="2"/>
  <c r="CI1593" i="2"/>
  <c r="CJ1593" i="2" s="1"/>
  <c r="CH2151" i="2"/>
  <c r="CI2166" i="2"/>
  <c r="CJ2166" i="2" s="1"/>
  <c r="CI1785" i="2"/>
  <c r="CJ1785" i="2" s="1"/>
  <c r="CH1785" i="2"/>
  <c r="CI1592" i="2"/>
  <c r="CJ1592" i="2" s="1"/>
  <c r="CH1592" i="2"/>
  <c r="G1609" i="3"/>
  <c r="I1609" i="3" s="1"/>
  <c r="AN1623" i="2"/>
  <c r="AB1623" i="2"/>
  <c r="AP1623" i="2"/>
  <c r="AI1623" i="2"/>
  <c r="BB1623" i="2"/>
  <c r="U1623" i="2"/>
  <c r="AD1623" i="2"/>
  <c r="BY1623" i="2"/>
  <c r="AG1623" i="2"/>
  <c r="AU1623" i="2"/>
  <c r="AR1623" i="2"/>
  <c r="X1623" i="2"/>
  <c r="CC1623" i="2"/>
  <c r="BZ1623" i="2"/>
  <c r="CD1623" i="2"/>
  <c r="BG1623" i="2"/>
  <c r="BJ1623" i="2"/>
  <c r="BD1623" i="2"/>
  <c r="BI1623" i="2"/>
  <c r="AL1623" i="2"/>
  <c r="Z1623" i="2"/>
  <c r="BC1623" i="2"/>
  <c r="CB1623" i="2"/>
  <c r="BE1623" i="2"/>
  <c r="AX1623" i="2"/>
  <c r="AQ1623" i="2"/>
  <c r="AO1623" i="2"/>
  <c r="AS1623" i="2"/>
  <c r="V1623" i="2"/>
  <c r="CG1623" i="2"/>
  <c r="BF1623" i="2"/>
  <c r="BH1623" i="2"/>
  <c r="AV1623" i="2"/>
  <c r="AZ1623" i="2"/>
  <c r="Y1623" i="2"/>
  <c r="AM1623" i="2"/>
  <c r="AA1623" i="2"/>
  <c r="AJ1623" i="2"/>
  <c r="CF1623" i="2"/>
  <c r="AH1623" i="2"/>
  <c r="BA1623" i="2"/>
  <c r="AE1623" i="2"/>
  <c r="AT1623" i="2"/>
  <c r="AC1623" i="2"/>
  <c r="AF1623" i="2"/>
  <c r="CA1623" i="2"/>
  <c r="AY1623" i="2"/>
  <c r="W1623" i="2"/>
  <c r="AK1623" i="2"/>
  <c r="AW1623" i="2"/>
  <c r="G1606" i="3"/>
  <c r="I1606" i="3" s="1"/>
  <c r="BY1620" i="2"/>
  <c r="AO1620" i="2"/>
  <c r="AQ1620" i="2"/>
  <c r="AP1620" i="2"/>
  <c r="CB1620" i="2"/>
  <c r="V1620" i="2"/>
  <c r="AF1620" i="2"/>
  <c r="W1620" i="2"/>
  <c r="AW1620" i="2"/>
  <c r="BZ1620" i="2"/>
  <c r="BB1620" i="2"/>
  <c r="AZ1620" i="2"/>
  <c r="AG1620" i="2"/>
  <c r="Z1620" i="2"/>
  <c r="AX1620" i="2"/>
  <c r="BA1620" i="2"/>
  <c r="AN1620" i="2"/>
  <c r="X1620" i="2"/>
  <c r="AC1620" i="2"/>
  <c r="AA1620" i="2"/>
  <c r="BF1620" i="2"/>
  <c r="CD1620" i="2"/>
  <c r="AR1620" i="2"/>
  <c r="U1620" i="2"/>
  <c r="CG1620" i="2"/>
  <c r="AE1620" i="2"/>
  <c r="AT1620" i="2"/>
  <c r="AY1620" i="2"/>
  <c r="CA1620" i="2"/>
  <c r="BI1620" i="2"/>
  <c r="AL1620" i="2"/>
  <c r="AU1620" i="2"/>
  <c r="BE1620" i="2"/>
  <c r="AI1620" i="2"/>
  <c r="BC1620" i="2"/>
  <c r="AB1620" i="2"/>
  <c r="CC1620" i="2"/>
  <c r="AH1620" i="2"/>
  <c r="BH1620" i="2"/>
  <c r="Y1620" i="2"/>
  <c r="AS1620" i="2"/>
  <c r="AV1620" i="2"/>
  <c r="BJ1620" i="2"/>
  <c r="AJ1620" i="2"/>
  <c r="AD1620" i="2"/>
  <c r="CF1620" i="2"/>
  <c r="AM1620" i="2"/>
  <c r="BG1620" i="2"/>
  <c r="BD1620" i="2"/>
  <c r="AK1620" i="2"/>
  <c r="G1323" i="3"/>
  <c r="I1323" i="3" s="1"/>
  <c r="BW1337" i="2"/>
  <c r="U1337" i="2"/>
  <c r="AS1337" i="2"/>
  <c r="BB1337" i="2"/>
  <c r="CA1337" i="2"/>
  <c r="BD1337" i="2"/>
  <c r="AW1337" i="2"/>
  <c r="AD1337" i="2"/>
  <c r="AY1337" i="2"/>
  <c r="BV1337" i="2"/>
  <c r="BU1337" i="2"/>
  <c r="AC1337" i="2"/>
  <c r="CF1337" i="2"/>
  <c r="AL1337" i="2"/>
  <c r="CG1337" i="2"/>
  <c r="AN1337" i="2"/>
  <c r="BY1337" i="2"/>
  <c r="AP1337" i="2"/>
  <c r="AG1337" i="2"/>
  <c r="AU1337" i="2"/>
  <c r="AI1337" i="2"/>
  <c r="BF1337" i="2"/>
  <c r="AA1337" i="2"/>
  <c r="BX1337" i="2"/>
  <c r="V1337" i="2"/>
  <c r="BE1337" i="2"/>
  <c r="X1337" i="2"/>
  <c r="BZ1337" i="2"/>
  <c r="CB1337" i="2"/>
  <c r="AZ1337" i="2"/>
  <c r="BC1337" i="2"/>
  <c r="AT1337" i="2"/>
  <c r="AE1337" i="2"/>
  <c r="CD1337" i="2"/>
  <c r="AK1337" i="2"/>
  <c r="CC1337" i="2"/>
  <c r="F1304" i="2"/>
  <c r="BA1337" i="2"/>
  <c r="Z1337" i="2"/>
  <c r="AX1337" i="2"/>
  <c r="AM1337" i="2"/>
  <c r="AV1337" i="2"/>
  <c r="AO1337" i="2"/>
  <c r="AR1337" i="2"/>
  <c r="AH1337" i="2"/>
  <c r="AQ1337" i="2"/>
  <c r="AJ1337" i="2"/>
  <c r="AB1337" i="2"/>
  <c r="W1337" i="2"/>
  <c r="AF1337" i="2"/>
  <c r="Y1337" i="2"/>
  <c r="G1693" i="3"/>
  <c r="I1693" i="3" s="1"/>
  <c r="AL1707" i="2"/>
  <c r="BJ1707" i="2"/>
  <c r="AI1707" i="2"/>
  <c r="CG1707" i="2"/>
  <c r="AC1707" i="2"/>
  <c r="AF1707" i="2"/>
  <c r="BE1707" i="2"/>
  <c r="CD1707" i="2"/>
  <c r="BC1707" i="2"/>
  <c r="AQ1707" i="2"/>
  <c r="AZ1707" i="2"/>
  <c r="BY1707" i="2"/>
  <c r="BG1707" i="2"/>
  <c r="AX1707" i="2"/>
  <c r="V1707" i="2"/>
  <c r="AT1707" i="2"/>
  <c r="BH1707" i="2"/>
  <c r="CA1707" i="2"/>
  <c r="AO1707" i="2"/>
  <c r="AM1707" i="2"/>
  <c r="AA1707" i="2"/>
  <c r="AJ1707" i="2"/>
  <c r="AH1707" i="2"/>
  <c r="BA1707" i="2"/>
  <c r="CC1707" i="2"/>
  <c r="AR1707" i="2"/>
  <c r="AU1707" i="2"/>
  <c r="AD1707" i="2"/>
  <c r="W1707" i="2"/>
  <c r="BF1707" i="2"/>
  <c r="Y1707" i="2"/>
  <c r="AY1707" i="2"/>
  <c r="AW1707" i="2"/>
  <c r="AK1707" i="2"/>
  <c r="CF1707" i="2"/>
  <c r="CB1707" i="2"/>
  <c r="AE1707" i="2"/>
  <c r="BI1707" i="2"/>
  <c r="AB1707" i="2"/>
  <c r="AP1707" i="2"/>
  <c r="AS1707" i="2"/>
  <c r="BB1707" i="2"/>
  <c r="U1707" i="2"/>
  <c r="BD1707" i="2"/>
  <c r="AG1707" i="2"/>
  <c r="BZ1707" i="2"/>
  <c r="AN1707" i="2"/>
  <c r="AV1707" i="2"/>
  <c r="Z1707" i="2"/>
  <c r="X1707" i="2"/>
  <c r="G2141" i="3"/>
  <c r="I2141" i="3" s="1"/>
  <c r="Y2155" i="2"/>
  <c r="AC2155" i="2"/>
  <c r="CA2155" i="2"/>
  <c r="BV2155" i="2"/>
  <c r="AY2155" i="2"/>
  <c r="AQ2155" i="2"/>
  <c r="Z2155" i="2"/>
  <c r="BZ2155" i="2"/>
  <c r="AZ2155" i="2"/>
  <c r="AH2155" i="2"/>
  <c r="AL2155" i="2"/>
  <c r="BC2155" i="2"/>
  <c r="AP2155" i="2"/>
  <c r="BT2155" i="2"/>
  <c r="V2155" i="2"/>
  <c r="AU2155" i="2"/>
  <c r="BA2155" i="2"/>
  <c r="AI2155" i="2"/>
  <c r="BX2155" i="2"/>
  <c r="AA2155" i="2"/>
  <c r="AT2155" i="2"/>
  <c r="AW2155" i="2"/>
  <c r="AM2155" i="2"/>
  <c r="BF2155" i="2"/>
  <c r="AE2155" i="2"/>
  <c r="CB2155" i="2"/>
  <c r="AK2155" i="2"/>
  <c r="BY2155" i="2"/>
  <c r="BE2155" i="2"/>
  <c r="F2152" i="2"/>
  <c r="AD2155" i="2"/>
  <c r="AN2155" i="2"/>
  <c r="AR2155" i="2"/>
  <c r="BD2155" i="2"/>
  <c r="BU2155" i="2"/>
  <c r="CD2155" i="2"/>
  <c r="W2155" i="2"/>
  <c r="U2155" i="2"/>
  <c r="AJ2155" i="2"/>
  <c r="AV2155" i="2"/>
  <c r="CG2155" i="2"/>
  <c r="AS2155" i="2"/>
  <c r="AB2155" i="2"/>
  <c r="AF2155" i="2"/>
  <c r="BB2155" i="2"/>
  <c r="AO2155" i="2"/>
  <c r="X2155" i="2"/>
  <c r="BR2155" i="2"/>
  <c r="CF2155" i="2"/>
  <c r="AX2155" i="2"/>
  <c r="CC2155" i="2"/>
  <c r="AG2155" i="2"/>
  <c r="BW2155" i="2"/>
  <c r="BA1269" i="2"/>
  <c r="BA1268" i="2"/>
  <c r="AX1269" i="2"/>
  <c r="AX1268" i="2"/>
  <c r="CI1267" i="2"/>
  <c r="CJ1267" i="2" s="1"/>
  <c r="AZ1269" i="2"/>
  <c r="AZ1268" i="2"/>
  <c r="AY1269" i="2"/>
  <c r="AY1268" i="2"/>
  <c r="BO1795" i="2"/>
  <c r="BO1794" i="2"/>
  <c r="BP1794" i="2"/>
  <c r="BP1795" i="2"/>
  <c r="BW1795" i="2"/>
  <c r="BT1795" i="2"/>
  <c r="BX1795" i="2"/>
  <c r="BQ1795" i="2"/>
  <c r="BQ1794" i="2"/>
  <c r="BS1795" i="2"/>
  <c r="BR1794" i="2"/>
  <c r="BR1795" i="2"/>
  <c r="BM1795" i="2"/>
  <c r="BM1794" i="2"/>
  <c r="BU1795" i="2"/>
  <c r="BN1795" i="2"/>
  <c r="BN1794" i="2"/>
  <c r="CI1793" i="2"/>
  <c r="CJ1793" i="2" s="1"/>
  <c r="BK1794" i="2"/>
  <c r="BK1795" i="2"/>
  <c r="BV1795" i="2"/>
  <c r="BL1794" i="2"/>
  <c r="BL1795" i="2"/>
  <c r="CB2181" i="2"/>
  <c r="BX2180" i="2"/>
  <c r="BX2181" i="2"/>
  <c r="CA2367" i="2"/>
  <c r="CA2181" i="2"/>
  <c r="BT2181" i="2"/>
  <c r="BT2180" i="2"/>
  <c r="CI2179" i="2"/>
  <c r="CJ2179" i="2" s="1"/>
  <c r="BV2181" i="2"/>
  <c r="BV2180" i="2"/>
  <c r="BZ2180" i="2"/>
  <c r="BZ2181" i="2"/>
  <c r="BZ2367" i="2"/>
  <c r="BY2181" i="2"/>
  <c r="BY2180" i="2"/>
  <c r="BY2367" i="2"/>
  <c r="CC2367" i="2"/>
  <c r="CC2181" i="2"/>
  <c r="BW2180" i="2"/>
  <c r="BW2181" i="2"/>
  <c r="BU2180" i="2"/>
  <c r="BU2181" i="2"/>
  <c r="CI1611" i="2"/>
  <c r="CJ1611" i="2" s="1"/>
  <c r="BP1612" i="2"/>
  <c r="BP1613" i="2"/>
  <c r="BQ1612" i="2"/>
  <c r="BQ1613" i="2"/>
  <c r="BS1612" i="2"/>
  <c r="BS1613" i="2"/>
  <c r="BW1612" i="2"/>
  <c r="BW1613" i="2"/>
  <c r="BX1613" i="2"/>
  <c r="BV1613" i="2"/>
  <c r="BV1612" i="2"/>
  <c r="BR1612" i="2"/>
  <c r="BR1613" i="2"/>
  <c r="BT1612" i="2"/>
  <c r="BT1613" i="2"/>
  <c r="BU1613" i="2"/>
  <c r="BU1612" i="2"/>
  <c r="CI1351" i="2"/>
  <c r="CJ1351" i="2" s="1"/>
  <c r="BR1428" i="2"/>
  <c r="BR1427" i="2"/>
  <c r="BQ1428" i="2"/>
  <c r="BQ1427" i="2"/>
  <c r="BS1428" i="2"/>
  <c r="BP1428" i="2"/>
  <c r="BP1427" i="2"/>
  <c r="CI1426" i="2"/>
  <c r="CJ1426" i="2" s="1"/>
  <c r="BT1428" i="2"/>
  <c r="BM2148" i="2"/>
  <c r="BM2147" i="2"/>
  <c r="BO2147" i="2"/>
  <c r="BO2148" i="2"/>
  <c r="CI2146" i="2"/>
  <c r="CJ2146" i="2" s="1"/>
  <c r="BK2148" i="2"/>
  <c r="BK2147" i="2"/>
  <c r="BL2148" i="2"/>
  <c r="BL2147" i="2"/>
  <c r="BP2148" i="2"/>
  <c r="BP2147" i="2"/>
  <c r="BN2147" i="2"/>
  <c r="BN2148" i="2"/>
  <c r="BQ2147" i="2"/>
  <c r="BQ2148" i="2"/>
  <c r="CI1735" i="2"/>
  <c r="CJ1735" i="2" s="1"/>
  <c r="BS1578" i="2"/>
  <c r="BT1578" i="2"/>
  <c r="CI1576" i="2"/>
  <c r="CJ1576" i="2" s="1"/>
  <c r="BG1577" i="2"/>
  <c r="BG1578" i="2"/>
  <c r="BI1577" i="2"/>
  <c r="BI1578" i="2"/>
  <c r="BJ1577" i="2"/>
  <c r="BJ1578" i="2"/>
  <c r="BK1577" i="2"/>
  <c r="BK1578" i="2"/>
  <c r="BQ1577" i="2"/>
  <c r="BQ1578" i="2"/>
  <c r="BL1577" i="2"/>
  <c r="BL1578" i="2"/>
  <c r="BM1577" i="2"/>
  <c r="BM1578" i="2"/>
  <c r="BH1577" i="2"/>
  <c r="BH1578" i="2"/>
  <c r="BN1577" i="2"/>
  <c r="BN1578" i="2"/>
  <c r="BO1577" i="2"/>
  <c r="BO1578" i="2"/>
  <c r="BP1577" i="2"/>
  <c r="BP1578" i="2"/>
  <c r="BR1577" i="2"/>
  <c r="BR1578" i="2"/>
  <c r="BU1614" i="2" l="1"/>
  <c r="CH1260" i="2"/>
  <c r="BS2155" i="2"/>
  <c r="BS2152" i="2"/>
  <c r="BQ2155" i="2"/>
  <c r="BQ2152" i="2"/>
  <c r="BO2154" i="2"/>
  <c r="BO2152" i="2"/>
  <c r="BP2154" i="2"/>
  <c r="BP2152" i="2"/>
  <c r="BT1614" i="2"/>
  <c r="BX1614" i="2"/>
  <c r="BX2367" i="2" s="1"/>
  <c r="BV1614" i="2"/>
  <c r="BV2367" i="2" s="1"/>
  <c r="BW1614" i="2"/>
  <c r="BW2367" i="2" s="1"/>
  <c r="CH1774" i="2"/>
  <c r="BM1336" i="2"/>
  <c r="BM1337" i="2"/>
  <c r="BT1619" i="2"/>
  <c r="BT1620" i="2"/>
  <c r="BP1337" i="2"/>
  <c r="BP1336" i="2"/>
  <c r="BX1620" i="2"/>
  <c r="BX1619" i="2"/>
  <c r="BX1706" i="2"/>
  <c r="BX1707" i="2"/>
  <c r="BR1336" i="2"/>
  <c r="BR1337" i="2"/>
  <c r="BU1619" i="2"/>
  <c r="BU1620" i="2"/>
  <c r="BV1619" i="2"/>
  <c r="BV1620" i="2"/>
  <c r="BW1619" i="2"/>
  <c r="BW1620" i="2"/>
  <c r="BU1707" i="2"/>
  <c r="BU1706" i="2"/>
  <c r="BU1622" i="2"/>
  <c r="BU1623" i="2"/>
  <c r="BV1622" i="2"/>
  <c r="BV1623" i="2"/>
  <c r="BV1707" i="2"/>
  <c r="BV1706" i="2"/>
  <c r="BO1336" i="2"/>
  <c r="BO1337" i="2"/>
  <c r="BW1622" i="2"/>
  <c r="BW1623" i="2"/>
  <c r="BQ1337" i="2"/>
  <c r="BQ1336" i="2"/>
  <c r="BX1622" i="2"/>
  <c r="BX1623" i="2"/>
  <c r="BW1707" i="2"/>
  <c r="BW1706" i="2"/>
  <c r="BS2154" i="2"/>
  <c r="BT1622" i="2"/>
  <c r="BT1623" i="2"/>
  <c r="BQ2154" i="2"/>
  <c r="BL1337" i="2"/>
  <c r="BL1336" i="2"/>
  <c r="BR2154" i="2"/>
  <c r="BN1336" i="2"/>
  <c r="BN1337" i="2"/>
  <c r="CI2148" i="2"/>
  <c r="CJ2148" i="2" s="1"/>
  <c r="CH1613" i="2"/>
  <c r="CH1621" i="2"/>
  <c r="CI1428" i="2"/>
  <c r="CJ1428" i="2" s="1"/>
  <c r="CI1269" i="2"/>
  <c r="CJ1269" i="2" s="1"/>
  <c r="CI1613" i="2"/>
  <c r="CJ1613" i="2" s="1"/>
  <c r="CH1344" i="2"/>
  <c r="CH1428" i="2"/>
  <c r="CH2148" i="2"/>
  <c r="CI1353" i="2"/>
  <c r="CJ1353" i="2" s="1"/>
  <c r="CH2153" i="2"/>
  <c r="CH1705" i="2"/>
  <c r="CI1737" i="2"/>
  <c r="CJ1737" i="2" s="1"/>
  <c r="CH1601" i="2"/>
  <c r="CH2142" i="2"/>
  <c r="CH1422" i="2"/>
  <c r="CI1795" i="2"/>
  <c r="CJ1795" i="2" s="1"/>
  <c r="CH1269" i="2"/>
  <c r="CH1569" i="2"/>
  <c r="CI2181" i="2"/>
  <c r="CJ2181" i="2" s="1"/>
  <c r="CH1578" i="2"/>
  <c r="CH1737" i="2"/>
  <c r="CH1335" i="2"/>
  <c r="CI1578" i="2"/>
  <c r="CJ1578" i="2" s="1"/>
  <c r="CI1612" i="2"/>
  <c r="CJ1612" i="2" s="1"/>
  <c r="CH1612" i="2"/>
  <c r="CI1794" i="2"/>
  <c r="CJ1794" i="2" s="1"/>
  <c r="CH1794" i="2"/>
  <c r="CH2181" i="2"/>
  <c r="CH1795" i="2"/>
  <c r="CI2180" i="2"/>
  <c r="CJ2180" i="2" s="1"/>
  <c r="CH2180" i="2"/>
  <c r="CI1352" i="2"/>
  <c r="CJ1352" i="2" s="1"/>
  <c r="CH1352" i="2"/>
  <c r="CH1618" i="2"/>
  <c r="CI1577" i="2"/>
  <c r="CJ1577" i="2" s="1"/>
  <c r="CH1577" i="2"/>
  <c r="CI1427" i="2"/>
  <c r="CJ1427" i="2" s="1"/>
  <c r="CH1427" i="2"/>
  <c r="CI2147" i="2"/>
  <c r="CJ2147" i="2" s="1"/>
  <c r="CH2147" i="2"/>
  <c r="CH1353" i="2"/>
  <c r="CI1268" i="2"/>
  <c r="CJ1268" i="2" s="1"/>
  <c r="CH1268" i="2"/>
  <c r="CI1736" i="2"/>
  <c r="CJ1736" i="2" s="1"/>
  <c r="CH1736" i="2"/>
  <c r="BI2155" i="2"/>
  <c r="BI2154" i="2"/>
  <c r="BN2154" i="2"/>
  <c r="BN2155" i="2"/>
  <c r="BP2155" i="2"/>
  <c r="BO2155" i="2"/>
  <c r="CI2153" i="2"/>
  <c r="CJ2153" i="2" s="1"/>
  <c r="BG2154" i="2"/>
  <c r="BG2155" i="2"/>
  <c r="BH2155" i="2"/>
  <c r="BH2154" i="2"/>
  <c r="BM2154" i="2"/>
  <c r="BM2155" i="2"/>
  <c r="BJ2154" i="2"/>
  <c r="BJ2155" i="2"/>
  <c r="BK2155" i="2"/>
  <c r="BK2154" i="2"/>
  <c r="BL2155" i="2"/>
  <c r="BL2154" i="2"/>
  <c r="CI1705" i="2"/>
  <c r="CJ1705" i="2" s="1"/>
  <c r="CI1335" i="2"/>
  <c r="CJ1335" i="2" s="1"/>
  <c r="BM1619" i="2"/>
  <c r="BM1620" i="2"/>
  <c r="BN1619" i="2"/>
  <c r="BN1620" i="2"/>
  <c r="BQ1619" i="2"/>
  <c r="BQ1620" i="2"/>
  <c r="BO1619" i="2"/>
  <c r="BO1620" i="2"/>
  <c r="BR1619" i="2"/>
  <c r="BR1620" i="2"/>
  <c r="BS1619" i="2"/>
  <c r="BS1620" i="2"/>
  <c r="BL1619" i="2"/>
  <c r="BL1620" i="2"/>
  <c r="BK1619" i="2"/>
  <c r="BK1620" i="2"/>
  <c r="CI1618" i="2"/>
  <c r="CJ1618" i="2" s="1"/>
  <c r="BP1620" i="2"/>
  <c r="BP1619" i="2"/>
  <c r="BM1622" i="2"/>
  <c r="BM1623" i="2"/>
  <c r="BL1622" i="2"/>
  <c r="BL1623" i="2"/>
  <c r="BK1623" i="2"/>
  <c r="BK1622" i="2"/>
  <c r="CI1621" i="2"/>
  <c r="CJ1621" i="2" s="1"/>
  <c r="BN1622" i="2"/>
  <c r="BN1623" i="2"/>
  <c r="BP1622" i="2"/>
  <c r="BP1623" i="2"/>
  <c r="BO1622" i="2"/>
  <c r="BO1623" i="2"/>
  <c r="BS1622" i="2"/>
  <c r="BS1623" i="2"/>
  <c r="BQ1623" i="2"/>
  <c r="BQ1622" i="2"/>
  <c r="BR1623" i="2"/>
  <c r="BR1622" i="2"/>
  <c r="BU2367" i="2"/>
  <c r="BT2367" i="2" l="1"/>
  <c r="BT2369" i="2" s="1"/>
  <c r="CI1707" i="2"/>
  <c r="CJ1707" i="2" s="1"/>
  <c r="CH2155" i="2"/>
  <c r="CH1337" i="2"/>
  <c r="CH1620" i="2"/>
  <c r="CH1623" i="2"/>
  <c r="CH1304" i="2"/>
  <c r="CH1707" i="2"/>
  <c r="CH1614" i="2"/>
  <c r="BU2368" i="2"/>
  <c r="BV2368" i="2"/>
  <c r="CI1623" i="2"/>
  <c r="CJ1623" i="2" s="1"/>
  <c r="CI2154" i="2"/>
  <c r="CJ2154" i="2" s="1"/>
  <c r="CH2154" i="2"/>
  <c r="CI1620" i="2"/>
  <c r="CJ1620" i="2" s="1"/>
  <c r="CI2155" i="2"/>
  <c r="CJ2155" i="2" s="1"/>
  <c r="CI1337" i="2"/>
  <c r="CJ1337" i="2" s="1"/>
  <c r="CI1336" i="2"/>
  <c r="CJ1336" i="2" s="1"/>
  <c r="CH1336" i="2"/>
  <c r="CI1622" i="2"/>
  <c r="CJ1622" i="2" s="1"/>
  <c r="CH1622" i="2"/>
  <c r="CI1619" i="2"/>
  <c r="CJ1619" i="2" s="1"/>
  <c r="CH1619" i="2"/>
  <c r="CI1706" i="2"/>
  <c r="CJ1706" i="2" s="1"/>
  <c r="CH1706" i="2"/>
  <c r="CH2152" i="2"/>
  <c r="BT2368" i="2" l="1"/>
  <c r="D31" i="3" l="1"/>
  <c r="F43" i="2"/>
  <c r="AY43" i="2" l="1"/>
  <c r="AG45" i="2"/>
  <c r="AW45" i="2"/>
  <c r="BF43" i="2"/>
  <c r="AH45" i="2"/>
  <c r="BG43" i="2"/>
  <c r="AI45" i="2"/>
  <c r="AZ45" i="2"/>
  <c r="BH43" i="2"/>
  <c r="AJ45" i="2"/>
  <c r="BA45" i="2"/>
  <c r="BI43" i="2"/>
  <c r="AK45" i="2"/>
  <c r="BB45" i="2"/>
  <c r="BJ43" i="2"/>
  <c r="AL45" i="2"/>
  <c r="BC45" i="2"/>
  <c r="BK43" i="2"/>
  <c r="AM45" i="2"/>
  <c r="BD45" i="2"/>
  <c r="AX43" i="2"/>
  <c r="BL43" i="2"/>
  <c r="AN45" i="2"/>
  <c r="BE45" i="2"/>
  <c r="BM43" i="2"/>
  <c r="AO45" i="2"/>
  <c r="BN43" i="2"/>
  <c r="AP45" i="2"/>
  <c r="BO43" i="2"/>
  <c r="AQ45" i="2"/>
  <c r="BP43" i="2"/>
  <c r="AR45" i="2"/>
  <c r="BQ43" i="2"/>
  <c r="AS45" i="2"/>
  <c r="AV45" i="2"/>
  <c r="BR43" i="2"/>
  <c r="AT45" i="2"/>
  <c r="BS43" i="2"/>
  <c r="AU45" i="2"/>
  <c r="AF45" i="2"/>
  <c r="F31" i="3"/>
  <c r="G31" i="3"/>
  <c r="I31" i="3" s="1"/>
  <c r="BV45" i="2"/>
  <c r="CG45" i="2"/>
  <c r="BU45" i="2"/>
  <c r="BZ45" i="2"/>
  <c r="BW45" i="2"/>
  <c r="CB45" i="2"/>
  <c r="CC45" i="2"/>
  <c r="BT45" i="2"/>
  <c r="CD45" i="2"/>
  <c r="CF45" i="2"/>
  <c r="CA45" i="2"/>
  <c r="BX45" i="2"/>
  <c r="BY45" i="2"/>
  <c r="BP45" i="2" l="1"/>
  <c r="BP44" i="2"/>
  <c r="BN44" i="2"/>
  <c r="BN45" i="2"/>
  <c r="BO45" i="2"/>
  <c r="BO44" i="2"/>
  <c r="BI44" i="2"/>
  <c r="BI45" i="2"/>
  <c r="BM45" i="2"/>
  <c r="BM44" i="2"/>
  <c r="BS45" i="2"/>
  <c r="BS30" i="2"/>
  <c r="BS2367" i="2" s="1"/>
  <c r="BS44" i="2"/>
  <c r="BF45" i="2"/>
  <c r="BF44" i="2"/>
  <c r="BJ44" i="2"/>
  <c r="BJ45" i="2"/>
  <c r="BL44" i="2"/>
  <c r="BL45" i="2"/>
  <c r="AX44" i="2"/>
  <c r="AX45" i="2"/>
  <c r="BK44" i="2"/>
  <c r="BK45" i="2"/>
  <c r="BH44" i="2"/>
  <c r="BH45" i="2"/>
  <c r="BG44" i="2"/>
  <c r="BG45" i="2"/>
  <c r="BR45" i="2"/>
  <c r="BR30" i="2"/>
  <c r="BR2367" i="2" s="1"/>
  <c r="BR44" i="2"/>
  <c r="BQ45" i="2"/>
  <c r="BQ44" i="2"/>
  <c r="AY45" i="2"/>
  <c r="AY44" i="2"/>
  <c r="CH43" i="2"/>
  <c r="CI43" i="2"/>
  <c r="CJ43" i="2" s="1"/>
  <c r="BS2368" i="2" l="1"/>
  <c r="BS2369" i="2"/>
  <c r="BR2369" i="2"/>
  <c r="BR2368" i="2"/>
  <c r="CH45" i="2"/>
  <c r="CI45" i="2"/>
  <c r="CJ45" i="2" s="1"/>
  <c r="CI44" i="2"/>
  <c r="CJ44" i="2" s="1"/>
  <c r="CH44" i="2"/>
  <c r="D1141" i="3" l="1"/>
  <c r="F1153" i="2"/>
  <c r="F1141" i="3" l="1"/>
  <c r="BO1153" i="2"/>
  <c r="BO1131" i="2" s="1"/>
  <c r="BP1153" i="2"/>
  <c r="G1141" i="3"/>
  <c r="I1141" i="3" s="1"/>
  <c r="F1131" i="2"/>
  <c r="AR1155" i="2"/>
  <c r="AA1155" i="2"/>
  <c r="AC1155" i="2"/>
  <c r="BJ1153" i="2"/>
  <c r="BJ1131" i="2" s="1"/>
  <c r="BC1155" i="2"/>
  <c r="CF1155" i="2"/>
  <c r="V1155" i="2"/>
  <c r="BI1153" i="2"/>
  <c r="BI1131" i="2" s="1"/>
  <c r="BL1153" i="2"/>
  <c r="BL1131" i="2" s="1"/>
  <c r="BU1155" i="2"/>
  <c r="AU1155" i="2"/>
  <c r="AI1155" i="2"/>
  <c r="BB1155" i="2"/>
  <c r="BS1155" i="2"/>
  <c r="AM1155" i="2"/>
  <c r="AP1155" i="2"/>
  <c r="AO1155" i="2"/>
  <c r="AN1155" i="2"/>
  <c r="W1155" i="2"/>
  <c r="Y1155" i="2"/>
  <c r="BW1155" i="2"/>
  <c r="BV1155" i="2"/>
  <c r="BR1155" i="2"/>
  <c r="BG1153" i="2"/>
  <c r="BG1131" i="2" s="1"/>
  <c r="AZ1155" i="2"/>
  <c r="AD1155" i="2"/>
  <c r="BK1153" i="2"/>
  <c r="BK1131" i="2" s="1"/>
  <c r="CD1155" i="2"/>
  <c r="AL1155" i="2"/>
  <c r="AK1155" i="2"/>
  <c r="AJ1155" i="2"/>
  <c r="AQ1155" i="2"/>
  <c r="AX1155" i="2"/>
  <c r="U1155" i="2"/>
  <c r="BZ1155" i="2"/>
  <c r="BT1155" i="2"/>
  <c r="BH1153" i="2"/>
  <c r="BH1131" i="2" s="1"/>
  <c r="AT1155" i="2"/>
  <c r="CA1155" i="2"/>
  <c r="BF1155" i="2"/>
  <c r="BX1155" i="2"/>
  <c r="AW1155" i="2"/>
  <c r="AF1155" i="2"/>
  <c r="BY1155" i="2"/>
  <c r="X1155" i="2"/>
  <c r="Z1155" i="2"/>
  <c r="AS1155" i="2"/>
  <c r="AG1155" i="2"/>
  <c r="AE1155" i="2"/>
  <c r="CG1155" i="2"/>
  <c r="BQ1155" i="2"/>
  <c r="CB1155" i="2"/>
  <c r="AB1155" i="2"/>
  <c r="BE1155" i="2"/>
  <c r="CC1155" i="2"/>
  <c r="AH1155" i="2"/>
  <c r="AY1155" i="2"/>
  <c r="BD1155" i="2"/>
  <c r="BN1153" i="2"/>
  <c r="BN1131" i="2" s="1"/>
  <c r="BM1153" i="2"/>
  <c r="BM1131" i="2" s="1"/>
  <c r="AV1155" i="2"/>
  <c r="BA1155" i="2"/>
  <c r="BP1154" i="2" l="1"/>
  <c r="BP1131" i="2"/>
  <c r="CH1153" i="2"/>
  <c r="BM1155" i="2"/>
  <c r="BM1154" i="2"/>
  <c r="BN1155" i="2"/>
  <c r="BN1154" i="2"/>
  <c r="BH1155" i="2"/>
  <c r="BH1154" i="2"/>
  <c r="BK1155" i="2"/>
  <c r="BK1154" i="2"/>
  <c r="BO1154" i="2"/>
  <c r="BO1155" i="2"/>
  <c r="BP1155" i="2"/>
  <c r="CI1153" i="2"/>
  <c r="CJ1153" i="2" s="1"/>
  <c r="BG1155" i="2"/>
  <c r="BG1154" i="2"/>
  <c r="BL1154" i="2"/>
  <c r="BL1155" i="2"/>
  <c r="BI1154" i="2"/>
  <c r="BI1155" i="2"/>
  <c r="BJ1155" i="2"/>
  <c r="BJ1154" i="2"/>
  <c r="CI1155" i="2" l="1"/>
  <c r="CJ1155" i="2" s="1"/>
  <c r="CH1155" i="2"/>
  <c r="CI1154" i="2"/>
  <c r="CJ1154" i="2" s="1"/>
  <c r="CH1154" i="2"/>
  <c r="CH1131" i="2"/>
  <c r="D721" i="3" l="1"/>
  <c r="F733" i="2"/>
  <c r="F721" i="3" l="1"/>
  <c r="G721" i="3"/>
  <c r="I721" i="3" s="1"/>
  <c r="F732" i="2"/>
  <c r="AZ735" i="2"/>
  <c r="AS735" i="2"/>
  <c r="AG735" i="2"/>
  <c r="BK733" i="2"/>
  <c r="BK732" i="2" s="1"/>
  <c r="BS735" i="2"/>
  <c r="AV735" i="2"/>
  <c r="BH733" i="2"/>
  <c r="BH732" i="2" s="1"/>
  <c r="AK735" i="2"/>
  <c r="AM735" i="2"/>
  <c r="BV735" i="2"/>
  <c r="CC735" i="2"/>
  <c r="BN733" i="2"/>
  <c r="BN732" i="2" s="1"/>
  <c r="AI735" i="2"/>
  <c r="AL735" i="2"/>
  <c r="AU735" i="2"/>
  <c r="BQ735" i="2"/>
  <c r="AE735" i="2"/>
  <c r="X735" i="2"/>
  <c r="AB735" i="2"/>
  <c r="BZ735" i="2"/>
  <c r="AO735" i="2"/>
  <c r="AA735" i="2"/>
  <c r="AT735" i="2"/>
  <c r="BP733" i="2"/>
  <c r="BP732" i="2" s="1"/>
  <c r="BF733" i="2"/>
  <c r="BF732" i="2" s="1"/>
  <c r="AY735" i="2"/>
  <c r="BE733" i="2"/>
  <c r="BE732" i="2" s="1"/>
  <c r="CA735" i="2"/>
  <c r="CG735" i="2"/>
  <c r="Z735" i="2"/>
  <c r="CB735" i="2"/>
  <c r="BU735" i="2"/>
  <c r="AX735" i="2"/>
  <c r="BW735" i="2"/>
  <c r="BA735" i="2"/>
  <c r="BI733" i="2"/>
  <c r="BI732" i="2" s="1"/>
  <c r="CF735" i="2"/>
  <c r="AF735" i="2"/>
  <c r="U735" i="2"/>
  <c r="BT735" i="2"/>
  <c r="BJ733" i="2"/>
  <c r="BJ732" i="2" s="1"/>
  <c r="BD733" i="2"/>
  <c r="BD732" i="2" s="1"/>
  <c r="V735" i="2"/>
  <c r="BL733" i="2"/>
  <c r="BL732" i="2" s="1"/>
  <c r="AQ735" i="2"/>
  <c r="AJ735" i="2"/>
  <c r="AC735" i="2"/>
  <c r="BG733" i="2"/>
  <c r="BG732" i="2" s="1"/>
  <c r="BC733" i="2"/>
  <c r="BC732" i="2" s="1"/>
  <c r="BR735" i="2"/>
  <c r="AH735" i="2"/>
  <c r="BX735" i="2"/>
  <c r="Y735" i="2"/>
  <c r="BO733" i="2"/>
  <c r="BO732" i="2" s="1"/>
  <c r="AD735" i="2"/>
  <c r="AR735" i="2"/>
  <c r="W735" i="2"/>
  <c r="BY735" i="2"/>
  <c r="BM733" i="2"/>
  <c r="BM732" i="2" s="1"/>
  <c r="AW735" i="2"/>
  <c r="BB735" i="2"/>
  <c r="AP735" i="2"/>
  <c r="AN735" i="2"/>
  <c r="CD735" i="2"/>
  <c r="CH733" i="2" l="1"/>
  <c r="BM734" i="2"/>
  <c r="BM735" i="2"/>
  <c r="BO734" i="2"/>
  <c r="BO735" i="2"/>
  <c r="BC735" i="2"/>
  <c r="CI733" i="2"/>
  <c r="CJ733" i="2" s="1"/>
  <c r="BC734" i="2"/>
  <c r="BG735" i="2"/>
  <c r="BG734" i="2"/>
  <c r="BL734" i="2"/>
  <c r="BL735" i="2"/>
  <c r="BD734" i="2"/>
  <c r="BD735" i="2"/>
  <c r="BJ734" i="2"/>
  <c r="BJ735" i="2"/>
  <c r="BI735" i="2"/>
  <c r="BI734" i="2"/>
  <c r="BE734" i="2"/>
  <c r="BE735" i="2"/>
  <c r="BF735" i="2"/>
  <c r="BF734" i="2"/>
  <c r="BP734" i="2"/>
  <c r="BP735" i="2"/>
  <c r="BN734" i="2"/>
  <c r="BN735" i="2"/>
  <c r="BH735" i="2"/>
  <c r="BH734" i="2"/>
  <c r="BK735" i="2"/>
  <c r="BK734" i="2"/>
  <c r="CI735" i="2" l="1"/>
  <c r="CJ735" i="2" s="1"/>
  <c r="CI734" i="2"/>
  <c r="CJ734" i="2" s="1"/>
  <c r="CH734" i="2"/>
  <c r="CH735" i="2"/>
  <c r="CH732" i="2"/>
  <c r="D166" i="3" l="1"/>
  <c r="F178" i="2"/>
  <c r="BG178" i="2" l="1"/>
  <c r="BH178" i="2"/>
  <c r="BI178" i="2"/>
  <c r="BJ178" i="2"/>
  <c r="BK178" i="2"/>
  <c r="BC178" i="2"/>
  <c r="BD178" i="2"/>
  <c r="BE178" i="2"/>
  <c r="BF178" i="2"/>
  <c r="F166" i="3"/>
  <c r="BF174" i="2"/>
  <c r="BE174" i="2"/>
  <c r="BD174" i="2"/>
  <c r="BG174" i="2"/>
  <c r="BB174" i="2"/>
  <c r="BA174" i="2"/>
  <c r="AZ174" i="2"/>
  <c r="G166" i="3"/>
  <c r="I166" i="3" s="1"/>
  <c r="F174" i="2"/>
  <c r="BY180" i="2"/>
  <c r="AW180" i="2"/>
  <c r="AA180" i="2"/>
  <c r="Y180" i="2"/>
  <c r="AQ180" i="2"/>
  <c r="CD180" i="2"/>
  <c r="AT180" i="2"/>
  <c r="BT180" i="2"/>
  <c r="Z180" i="2"/>
  <c r="BX180" i="2"/>
  <c r="CG180" i="2"/>
  <c r="CC180" i="2"/>
  <c r="BV180" i="2"/>
  <c r="X180" i="2"/>
  <c r="V180" i="2"/>
  <c r="BM180" i="2"/>
  <c r="AP180" i="2"/>
  <c r="AS180" i="2"/>
  <c r="BN180" i="2"/>
  <c r="CF180" i="2"/>
  <c r="U180" i="2"/>
  <c r="AX180" i="2"/>
  <c r="BZ180" i="2"/>
  <c r="BQ180" i="2"/>
  <c r="BP180" i="2"/>
  <c r="BS180" i="2"/>
  <c r="CB180" i="2"/>
  <c r="AB180" i="2"/>
  <c r="BW180" i="2"/>
  <c r="CA180" i="2"/>
  <c r="BU180" i="2"/>
  <c r="AG180" i="2"/>
  <c r="AU180" i="2"/>
  <c r="AR180" i="2"/>
  <c r="AK180" i="2"/>
  <c r="W180" i="2"/>
  <c r="AV180" i="2"/>
  <c r="BO180" i="2"/>
  <c r="BL180" i="2"/>
  <c r="BR180" i="2"/>
  <c r="BK179" i="2" l="1"/>
  <c r="BK180" i="2"/>
  <c r="BK174" i="2"/>
  <c r="BE179" i="2"/>
  <c r="BE180" i="2"/>
  <c r="BC179" i="2"/>
  <c r="BC180" i="2"/>
  <c r="BJ179" i="2"/>
  <c r="BJ180" i="2"/>
  <c r="BJ174" i="2"/>
  <c r="BF179" i="2"/>
  <c r="BF180" i="2"/>
  <c r="BD179" i="2"/>
  <c r="BD180" i="2"/>
  <c r="BI179" i="2"/>
  <c r="BI180" i="2"/>
  <c r="BI174" i="2"/>
  <c r="BH180" i="2"/>
  <c r="BH179" i="2"/>
  <c r="BH174" i="2"/>
  <c r="BG180" i="2"/>
  <c r="BG179" i="2"/>
  <c r="AY174" i="2"/>
  <c r="BC174" i="2"/>
  <c r="CH178" i="2"/>
  <c r="AJ179" i="2"/>
  <c r="AJ180" i="2"/>
  <c r="AC179" i="2"/>
  <c r="CI178" i="2"/>
  <c r="CJ178" i="2" s="1"/>
  <c r="AC180" i="2"/>
  <c r="AF179" i="2"/>
  <c r="AF180" i="2"/>
  <c r="AN179" i="2"/>
  <c r="AN180" i="2"/>
  <c r="AE179" i="2"/>
  <c r="AE180" i="2"/>
  <c r="AH180" i="2"/>
  <c r="AH179" i="2"/>
  <c r="AI180" i="2"/>
  <c r="AI179" i="2"/>
  <c r="AD2367" i="2"/>
  <c r="AD179" i="2"/>
  <c r="AD180" i="2"/>
  <c r="AM179" i="2"/>
  <c r="AM180" i="2"/>
  <c r="AO180" i="2"/>
  <c r="AO179" i="2"/>
  <c r="AL179" i="2"/>
  <c r="AL180" i="2"/>
  <c r="CH180" i="2" l="1"/>
  <c r="CH174" i="2"/>
  <c r="CI180" i="2"/>
  <c r="CJ180" i="2" s="1"/>
  <c r="AD2369" i="2"/>
  <c r="AD2368" i="2"/>
  <c r="CI179" i="2"/>
  <c r="CJ179" i="2" s="1"/>
  <c r="CH179" i="2"/>
  <c r="F2176" i="2" l="1"/>
  <c r="D2164" i="3"/>
  <c r="AJ2176" i="2" l="1"/>
  <c r="AK2176" i="2"/>
  <c r="AH2178" i="2"/>
  <c r="AL2176" i="2"/>
  <c r="AM2176" i="2"/>
  <c r="AN2176" i="2"/>
  <c r="AG2178" i="2"/>
  <c r="AO2178" i="2"/>
  <c r="AP2178" i="2"/>
  <c r="AQ2178" i="2"/>
  <c r="AI2176" i="2"/>
  <c r="AR2178" i="2"/>
  <c r="AS2178" i="2"/>
  <c r="F2164" i="3"/>
  <c r="BG2176" i="2"/>
  <c r="BF2176" i="2"/>
  <c r="BF2157" i="2" s="1"/>
  <c r="BE2176" i="2"/>
  <c r="BE2157" i="2" s="1"/>
  <c r="X2157" i="2"/>
  <c r="CG2178" i="2"/>
  <c r="BS2178" i="2"/>
  <c r="BR2178" i="2"/>
  <c r="BE2178" i="2"/>
  <c r="BC2178" i="2"/>
  <c r="BL2178" i="2"/>
  <c r="BJ2178" i="2"/>
  <c r="AZ2178" i="2"/>
  <c r="BX2178" i="2"/>
  <c r="AX2178" i="2"/>
  <c r="AT2178" i="2"/>
  <c r="BU2178" i="2"/>
  <c r="CB2178" i="2"/>
  <c r="CF2178" i="2"/>
  <c r="CD2178" i="2"/>
  <c r="BP2178" i="2"/>
  <c r="BO2178" i="2"/>
  <c r="AV2178" i="2"/>
  <c r="BH2178" i="2"/>
  <c r="BT2178" i="2"/>
  <c r="AB2157" i="2"/>
  <c r="CA2178" i="2"/>
  <c r="BZ2178" i="2"/>
  <c r="BY2178" i="2"/>
  <c r="BQ2178" i="2"/>
  <c r="Z2157" i="2"/>
  <c r="BN2178" i="2"/>
  <c r="BK2178" i="2"/>
  <c r="AY2178" i="2"/>
  <c r="AU2178" i="2"/>
  <c r="BW2178" i="2"/>
  <c r="AA2157" i="2"/>
  <c r="BD2178" i="2"/>
  <c r="BA2178" i="2"/>
  <c r="Y2157" i="2"/>
  <c r="CC2178" i="2"/>
  <c r="BI2178" i="2"/>
  <c r="BM2178" i="2"/>
  <c r="AW2178" i="2"/>
  <c r="BB2178" i="2"/>
  <c r="G2164" i="3"/>
  <c r="I2164" i="3" s="1"/>
  <c r="BV2178" i="2"/>
  <c r="F37" i="2"/>
  <c r="D25" i="3"/>
  <c r="BE37" i="2" l="1"/>
  <c r="BE38" i="2" s="1"/>
  <c r="BD37" i="2"/>
  <c r="BD38" i="2" s="1"/>
  <c r="AX37" i="2"/>
  <c r="AX38" i="2" s="1"/>
  <c r="AW37" i="2"/>
  <c r="AW38" i="2" s="1"/>
  <c r="AI37" i="2"/>
  <c r="AH37" i="2"/>
  <c r="AG37" i="2"/>
  <c r="AN39" i="2"/>
  <c r="BF39" i="2"/>
  <c r="AO39" i="2"/>
  <c r="BG39" i="2"/>
  <c r="AP39" i="2"/>
  <c r="BH39" i="2"/>
  <c r="AQ39" i="2"/>
  <c r="BI39" i="2"/>
  <c r="AR39" i="2"/>
  <c r="BJ39" i="2"/>
  <c r="AS39" i="2"/>
  <c r="BK39" i="2"/>
  <c r="AT39" i="2"/>
  <c r="BL39" i="2"/>
  <c r="AU39" i="2"/>
  <c r="BM39" i="2"/>
  <c r="AV39" i="2"/>
  <c r="BN39" i="2"/>
  <c r="AF39" i="2"/>
  <c r="BO39" i="2"/>
  <c r="AY39" i="2"/>
  <c r="BP39" i="2"/>
  <c r="AZ39" i="2"/>
  <c r="BQ39" i="2"/>
  <c r="BA39" i="2"/>
  <c r="BR39" i="2"/>
  <c r="AK39" i="2"/>
  <c r="BB39" i="2"/>
  <c r="BS39" i="2"/>
  <c r="AL39" i="2"/>
  <c r="BC39" i="2"/>
  <c r="AM39" i="2"/>
  <c r="AJ39" i="2"/>
  <c r="AM2178" i="2"/>
  <c r="AM2157" i="2"/>
  <c r="AM2177" i="2"/>
  <c r="AL2177" i="2"/>
  <c r="AL2157" i="2"/>
  <c r="AL2178" i="2"/>
  <c r="BF2178" i="2"/>
  <c r="AK2177" i="2"/>
  <c r="AK2157" i="2"/>
  <c r="AK2178" i="2"/>
  <c r="AI2177" i="2"/>
  <c r="AI2178" i="2"/>
  <c r="AN2177" i="2"/>
  <c r="AN2178" i="2"/>
  <c r="AJ2177" i="2"/>
  <c r="AJ2178" i="2"/>
  <c r="AJ2157" i="2"/>
  <c r="Y30" i="2"/>
  <c r="AC2157" i="2"/>
  <c r="AC2367" i="2" s="1"/>
  <c r="BG2178" i="2"/>
  <c r="BG2157" i="2"/>
  <c r="F25" i="3"/>
  <c r="BE2177" i="2"/>
  <c r="BF2177" i="2"/>
  <c r="BG2177" i="2"/>
  <c r="CH2176" i="2"/>
  <c r="CA39" i="2"/>
  <c r="BT39" i="2"/>
  <c r="BW39" i="2"/>
  <c r="BU39" i="2"/>
  <c r="CF39" i="2"/>
  <c r="CC39" i="2"/>
  <c r="BZ39" i="2"/>
  <c r="BV39" i="2"/>
  <c r="V30" i="2"/>
  <c r="CG39" i="2"/>
  <c r="BX39" i="2"/>
  <c r="BY39" i="2"/>
  <c r="G25" i="3"/>
  <c r="I25" i="3" s="1"/>
  <c r="CB39" i="2"/>
  <c r="W30" i="2"/>
  <c r="X30" i="2"/>
  <c r="CD39" i="2"/>
  <c r="CI2176" i="2"/>
  <c r="CJ2176" i="2" s="1"/>
  <c r="AW39" i="2" l="1"/>
  <c r="BE39" i="2"/>
  <c r="AI38" i="2"/>
  <c r="AI39" i="2"/>
  <c r="AG38" i="2"/>
  <c r="AG39" i="2"/>
  <c r="AG30" i="2"/>
  <c r="AX39" i="2"/>
  <c r="BD39" i="2"/>
  <c r="AH38" i="2"/>
  <c r="AH39" i="2"/>
  <c r="AH30" i="2"/>
  <c r="AL30" i="2"/>
  <c r="AL2367" i="2" s="1"/>
  <c r="CH37" i="2"/>
  <c r="CH2178" i="2"/>
  <c r="CI2178" i="2"/>
  <c r="CJ2178" i="2" s="1"/>
  <c r="CI2177" i="2"/>
  <c r="CJ2177" i="2" s="1"/>
  <c r="CH2177" i="2"/>
  <c r="AC2369" i="2"/>
  <c r="AC2368" i="2"/>
  <c r="X2367" i="2"/>
  <c r="W2367" i="2"/>
  <c r="CI37" i="2"/>
  <c r="CJ37" i="2" s="1"/>
  <c r="V2367" i="2"/>
  <c r="Y2367" i="2"/>
  <c r="CI39" i="2" l="1"/>
  <c r="CJ39" i="2" s="1"/>
  <c r="CH39" i="2"/>
  <c r="CI38" i="2"/>
  <c r="CJ38" i="2" s="1"/>
  <c r="CH38" i="2"/>
  <c r="AL2368" i="2"/>
  <c r="AL2369" i="2"/>
  <c r="Y2368" i="2"/>
  <c r="Y2369" i="2"/>
  <c r="V2369" i="2"/>
  <c r="V2368" i="2"/>
  <c r="W2368" i="2"/>
  <c r="W2369" i="2"/>
  <c r="X2368" i="2"/>
  <c r="X2369" i="2"/>
  <c r="D22" i="3" l="1"/>
  <c r="F34" i="2"/>
  <c r="AI34" i="2" l="1"/>
  <c r="BM34" i="2"/>
  <c r="AV36" i="2"/>
  <c r="BN34" i="2"/>
  <c r="AW36" i="2"/>
  <c r="BO34" i="2"/>
  <c r="BP34" i="2"/>
  <c r="AF36" i="2"/>
  <c r="AX34" i="2"/>
  <c r="BQ34" i="2"/>
  <c r="AG36" i="2"/>
  <c r="BA36" i="2"/>
  <c r="AY34" i="2"/>
  <c r="AY30" i="2" s="1"/>
  <c r="AH36" i="2"/>
  <c r="BB36" i="2"/>
  <c r="AZ34" i="2"/>
  <c r="AZ30" i="2" s="1"/>
  <c r="AL36" i="2"/>
  <c r="BC36" i="2"/>
  <c r="AJ34" i="2"/>
  <c r="AU36" i="2"/>
  <c r="BD34" i="2"/>
  <c r="AM36" i="2"/>
  <c r="BE34" i="2"/>
  <c r="AN36" i="2"/>
  <c r="BF34" i="2"/>
  <c r="AO36" i="2"/>
  <c r="BG34" i="2"/>
  <c r="AP36" i="2"/>
  <c r="BH34" i="2"/>
  <c r="AQ36" i="2"/>
  <c r="BI34" i="2"/>
  <c r="AR36" i="2"/>
  <c r="BJ34" i="2"/>
  <c r="AS36" i="2"/>
  <c r="BR36" i="2"/>
  <c r="BL34" i="2"/>
  <c r="AK34" i="2"/>
  <c r="BK34" i="2"/>
  <c r="AT36" i="2"/>
  <c r="BS36" i="2"/>
  <c r="F22" i="3"/>
  <c r="AW30" i="2"/>
  <c r="BE30" i="2"/>
  <c r="AA30" i="2"/>
  <c r="Z30" i="2"/>
  <c r="BB30" i="2"/>
  <c r="BU36" i="2"/>
  <c r="G22" i="3"/>
  <c r="I22" i="3" s="1"/>
  <c r="CB36" i="2"/>
  <c r="CF36" i="2"/>
  <c r="CD36" i="2"/>
  <c r="BV36" i="2"/>
  <c r="BT36" i="2"/>
  <c r="BX36" i="2"/>
  <c r="BW36" i="2"/>
  <c r="BZ36" i="2"/>
  <c r="CG36" i="2"/>
  <c r="CC36" i="2"/>
  <c r="CA36" i="2"/>
  <c r="BY36" i="2"/>
  <c r="F30" i="2"/>
  <c r="BG35" i="2" l="1"/>
  <c r="BG36" i="2"/>
  <c r="BG30" i="2"/>
  <c r="BG2367" i="2" s="1"/>
  <c r="BI35" i="2"/>
  <c r="BI30" i="2"/>
  <c r="BI2367" i="2" s="1"/>
  <c r="BI36" i="2"/>
  <c r="BH35" i="2"/>
  <c r="BH36" i="2"/>
  <c r="BH30" i="2"/>
  <c r="BH2367" i="2" s="1"/>
  <c r="BF35" i="2"/>
  <c r="BF36" i="2"/>
  <c r="AK36" i="2"/>
  <c r="AK35" i="2"/>
  <c r="AK30" i="2"/>
  <c r="AK2367" i="2" s="1"/>
  <c r="AY36" i="2"/>
  <c r="AY35" i="2"/>
  <c r="AX36" i="2"/>
  <c r="AX35" i="2"/>
  <c r="BK36" i="2"/>
  <c r="BK30" i="2"/>
  <c r="BK2367" i="2" s="1"/>
  <c r="BK35" i="2"/>
  <c r="BN36" i="2"/>
  <c r="BN30" i="2"/>
  <c r="BN2367" i="2" s="1"/>
  <c r="BN35" i="2"/>
  <c r="AZ36" i="2"/>
  <c r="AZ35" i="2"/>
  <c r="BP30" i="2"/>
  <c r="BP2367" i="2" s="1"/>
  <c r="BP35" i="2"/>
  <c r="BP36" i="2"/>
  <c r="BD35" i="2"/>
  <c r="BD36" i="2"/>
  <c r="AJ36" i="2"/>
  <c r="AJ35" i="2"/>
  <c r="AJ30" i="2"/>
  <c r="AJ2367" i="2" s="1"/>
  <c r="BM36" i="2"/>
  <c r="BM30" i="2"/>
  <c r="BM2367" i="2" s="1"/>
  <c r="BM35" i="2"/>
  <c r="BQ36" i="2"/>
  <c r="BQ35" i="2"/>
  <c r="BQ30" i="2"/>
  <c r="BQ2367" i="2" s="1"/>
  <c r="BE35" i="2"/>
  <c r="BE36" i="2"/>
  <c r="BO30" i="2"/>
  <c r="BO2367" i="2" s="1"/>
  <c r="BO36" i="2"/>
  <c r="BO35" i="2"/>
  <c r="BL36" i="2"/>
  <c r="BL35" i="2"/>
  <c r="BL30" i="2"/>
  <c r="BL2367" i="2" s="1"/>
  <c r="BJ36" i="2"/>
  <c r="BJ35" i="2"/>
  <c r="BJ30" i="2"/>
  <c r="BJ2367" i="2" s="1"/>
  <c r="AI36" i="2"/>
  <c r="AI30" i="2"/>
  <c r="AI35" i="2"/>
  <c r="AM30" i="2"/>
  <c r="AM2367" i="2" s="1"/>
  <c r="AB30" i="2"/>
  <c r="AB2367" i="2" s="1"/>
  <c r="AS30" i="2"/>
  <c r="AS2367" i="2" s="1"/>
  <c r="BF30" i="2"/>
  <c r="AN30" i="2"/>
  <c r="AV30" i="2"/>
  <c r="AV2367" i="2" s="1"/>
  <c r="AX30" i="2"/>
  <c r="AX2367" i="2" s="1"/>
  <c r="AT30" i="2"/>
  <c r="AT2367" i="2" s="1"/>
  <c r="AO30" i="2"/>
  <c r="AU30" i="2"/>
  <c r="AU2367" i="2" s="1"/>
  <c r="BC30" i="2"/>
  <c r="BC2367" i="2" s="1"/>
  <c r="BA30" i="2"/>
  <c r="BD30" i="2"/>
  <c r="BD2367" i="2" s="1"/>
  <c r="AW2367" i="2"/>
  <c r="BB2367" i="2"/>
  <c r="BE2367" i="2"/>
  <c r="AY2367" i="2"/>
  <c r="BF2367" i="2"/>
  <c r="AZ2367" i="2"/>
  <c r="BA2367" i="2"/>
  <c r="CH34" i="2"/>
  <c r="AA2367" i="2"/>
  <c r="CI34" i="2"/>
  <c r="CJ34" i="2" s="1"/>
  <c r="Z2367" i="2"/>
  <c r="BP2369" i="2" l="1"/>
  <c r="BP2368" i="2"/>
  <c r="BH2369" i="2"/>
  <c r="BH2368" i="2"/>
  <c r="BQ2369" i="2"/>
  <c r="BQ2368" i="2"/>
  <c r="BN2368" i="2"/>
  <c r="BN2369" i="2"/>
  <c r="AK2369" i="2"/>
  <c r="AK2368" i="2"/>
  <c r="BL2368" i="2"/>
  <c r="BL2369" i="2"/>
  <c r="BO2368" i="2"/>
  <c r="BO2369" i="2"/>
  <c r="BI2369" i="2"/>
  <c r="BI2368" i="2"/>
  <c r="BM2368" i="2"/>
  <c r="BM2369" i="2"/>
  <c r="BK2369" i="2"/>
  <c r="BK2368" i="2"/>
  <c r="BG2369" i="2"/>
  <c r="BG2368" i="2"/>
  <c r="BJ2369" i="2"/>
  <c r="BJ2368" i="2"/>
  <c r="AJ2369" i="2"/>
  <c r="AJ2368" i="2"/>
  <c r="BB2369" i="2"/>
  <c r="BB2368" i="2"/>
  <c r="BC2368" i="2"/>
  <c r="BC2369" i="2"/>
  <c r="AS2369" i="2"/>
  <c r="AS2368" i="2"/>
  <c r="BA2369" i="2"/>
  <c r="BA2368" i="2"/>
  <c r="AV2369" i="2"/>
  <c r="AV2368" i="2"/>
  <c r="BD2368" i="2"/>
  <c r="BD2369" i="2"/>
  <c r="AW2368" i="2"/>
  <c r="AW2369" i="2"/>
  <c r="AU2369" i="2"/>
  <c r="AU2368" i="2"/>
  <c r="AT2369" i="2"/>
  <c r="AT2368" i="2"/>
  <c r="BE2369" i="2"/>
  <c r="BE2368" i="2"/>
  <c r="AM2368" i="2"/>
  <c r="AM2369" i="2"/>
  <c r="AX2369" i="2"/>
  <c r="AX2368" i="2"/>
  <c r="BF2368" i="2"/>
  <c r="BF2369" i="2"/>
  <c r="AY2369" i="2"/>
  <c r="AY2368" i="2"/>
  <c r="AZ2369" i="2"/>
  <c r="AZ2368" i="2"/>
  <c r="CI36" i="2"/>
  <c r="CJ36" i="2" s="1"/>
  <c r="CI35" i="2"/>
  <c r="CJ35" i="2" s="1"/>
  <c r="CH35" i="2"/>
  <c r="CH36" i="2"/>
  <c r="CH30" i="2"/>
  <c r="Z2369" i="2"/>
  <c r="Z2368" i="2"/>
  <c r="AB2369" i="2"/>
  <c r="AB2368" i="2"/>
  <c r="AA2369" i="2"/>
  <c r="AA2368" i="2"/>
  <c r="D2182" i="3" l="1"/>
  <c r="F2194" i="2"/>
  <c r="AN2194" i="2" l="1"/>
  <c r="AH2196" i="2"/>
  <c r="AO2194" i="2"/>
  <c r="AI2196" i="2"/>
  <c r="AP2194" i="2"/>
  <c r="AJ2196" i="2"/>
  <c r="AQ2194" i="2"/>
  <c r="AK2196" i="2"/>
  <c r="AR2194" i="2"/>
  <c r="AL2196" i="2"/>
  <c r="AM2196" i="2"/>
  <c r="AS2196" i="2"/>
  <c r="AG2196" i="2"/>
  <c r="AI2157" i="2"/>
  <c r="F2182" i="3"/>
  <c r="F2157" i="2"/>
  <c r="F2367" i="2" s="1"/>
  <c r="AH2157" i="2"/>
  <c r="AU2196" i="2"/>
  <c r="BY2196" i="2"/>
  <c r="BR2196" i="2"/>
  <c r="CF2196" i="2"/>
  <c r="BX2196" i="2"/>
  <c r="CC2196" i="2"/>
  <c r="CA2196" i="2"/>
  <c r="BC2196" i="2"/>
  <c r="CG2196" i="2"/>
  <c r="BE2196" i="2"/>
  <c r="AX2196" i="2"/>
  <c r="AE2157" i="2"/>
  <c r="AT2196" i="2"/>
  <c r="BB2196" i="2"/>
  <c r="AY2196" i="2"/>
  <c r="BU2196" i="2"/>
  <c r="AG2157" i="2"/>
  <c r="BV2196" i="2"/>
  <c r="AZ2196" i="2"/>
  <c r="CB2196" i="2"/>
  <c r="BF2196" i="2"/>
  <c r="AV2196" i="2"/>
  <c r="BW2196" i="2"/>
  <c r="BT2196" i="2"/>
  <c r="BS2196" i="2"/>
  <c r="AF2157" i="2"/>
  <c r="BQ2196" i="2"/>
  <c r="CD2196" i="2"/>
  <c r="BZ2196" i="2"/>
  <c r="BA2196" i="2"/>
  <c r="BD2196" i="2"/>
  <c r="AW2196" i="2"/>
  <c r="G2182" i="3"/>
  <c r="I2182" i="3" s="1"/>
  <c r="BJ2196" i="2"/>
  <c r="BL2196" i="2"/>
  <c r="BO2196" i="2"/>
  <c r="BG2196" i="2"/>
  <c r="BM2196" i="2"/>
  <c r="BP2196" i="2"/>
  <c r="BH2196" i="2"/>
  <c r="BN2196" i="2"/>
  <c r="BK2196" i="2"/>
  <c r="BI2196" i="2"/>
  <c r="AR2196" i="2" l="1"/>
  <c r="AR2157" i="2"/>
  <c r="AR2367" i="2" s="1"/>
  <c r="AR2195" i="2"/>
  <c r="AP2195" i="2"/>
  <c r="AP2157" i="2"/>
  <c r="AP2367" i="2" s="1"/>
  <c r="AP2196" i="2"/>
  <c r="AQ2196" i="2"/>
  <c r="AQ2157" i="2"/>
  <c r="AQ2367" i="2" s="1"/>
  <c r="AQ2195" i="2"/>
  <c r="AO2157" i="2"/>
  <c r="AO2367" i="2" s="1"/>
  <c r="AO2196" i="2"/>
  <c r="AO2195" i="2"/>
  <c r="AN2195" i="2"/>
  <c r="AN2196" i="2"/>
  <c r="AN2157" i="2"/>
  <c r="AN2367" i="2" s="1"/>
  <c r="CH2194" i="2"/>
  <c r="F2369" i="2"/>
  <c r="F2368" i="2"/>
  <c r="F2370" i="2"/>
  <c r="AF2367" i="2"/>
  <c r="AG2367" i="2"/>
  <c r="CI2194" i="2"/>
  <c r="CJ2194" i="2" s="1"/>
  <c r="AH2367" i="2"/>
  <c r="AI2367" i="2"/>
  <c r="AO2369" i="2" l="1"/>
  <c r="AO2368" i="2"/>
  <c r="AQ2368" i="2"/>
  <c r="AQ2369" i="2"/>
  <c r="AP2369" i="2"/>
  <c r="AP2368" i="2"/>
  <c r="AN2368" i="2"/>
  <c r="AN2369" i="2"/>
  <c r="AR2368" i="2"/>
  <c r="AR2369" i="2"/>
  <c r="J2371" i="2"/>
  <c r="R2371" i="2"/>
  <c r="R2370" i="2" s="1"/>
  <c r="R2372" i="2" s="1"/>
  <c r="R2373" i="2" s="1"/>
  <c r="R2519" i="2" s="1"/>
  <c r="L2371" i="2"/>
  <c r="L2370" i="2" s="1"/>
  <c r="L2372" i="2" s="1"/>
  <c r="L2373" i="2" s="1"/>
  <c r="L2519" i="2" s="1"/>
  <c r="O2371" i="2"/>
  <c r="O2370" i="2" s="1"/>
  <c r="O2372" i="2" s="1"/>
  <c r="O2373" i="2" s="1"/>
  <c r="O2519" i="2" s="1"/>
  <c r="S2371" i="2"/>
  <c r="S2370" i="2" s="1"/>
  <c r="S2372" i="2" s="1"/>
  <c r="S2373" i="2" s="1"/>
  <c r="S2519" i="2" s="1"/>
  <c r="H2371" i="2"/>
  <c r="H2370" i="2" s="1"/>
  <c r="H2372" i="2" s="1"/>
  <c r="H2373" i="2" s="1"/>
  <c r="H2519" i="2" s="1"/>
  <c r="P2371" i="2"/>
  <c r="P2370" i="2" s="1"/>
  <c r="P2372" i="2" s="1"/>
  <c r="P2373" i="2" s="1"/>
  <c r="P2519" i="2" s="1"/>
  <c r="K2371" i="2"/>
  <c r="K2370" i="2" s="1"/>
  <c r="K2372" i="2" s="1"/>
  <c r="K2373" i="2" s="1"/>
  <c r="K2519" i="2" s="1"/>
  <c r="Q2371" i="2"/>
  <c r="Q2370" i="2" s="1"/>
  <c r="Q2372" i="2" s="1"/>
  <c r="Q2373" i="2" s="1"/>
  <c r="Q2519" i="2" s="1"/>
  <c r="N2371" i="2"/>
  <c r="N2370" i="2" s="1"/>
  <c r="N2372" i="2" s="1"/>
  <c r="N2373" i="2" s="1"/>
  <c r="N2519" i="2" s="1"/>
  <c r="T2371" i="2"/>
  <c r="T2370" i="2" s="1"/>
  <c r="T2372" i="2" s="1"/>
  <c r="T2373" i="2" s="1"/>
  <c r="T2519" i="2" s="1"/>
  <c r="I2371" i="2"/>
  <c r="I2370" i="2" s="1"/>
  <c r="I2372" i="2" s="1"/>
  <c r="I2373" i="2" s="1"/>
  <c r="I2519" i="2" s="1"/>
  <c r="M2371" i="2"/>
  <c r="M2370" i="2" s="1"/>
  <c r="M2372" i="2" s="1"/>
  <c r="M2373" i="2" s="1"/>
  <c r="M2519" i="2" s="1"/>
  <c r="BY2371" i="2"/>
  <c r="BY2372" i="2" s="1"/>
  <c r="BY2373" i="2" s="1"/>
  <c r="BY2519" i="2" s="1"/>
  <c r="BZ2371" i="2"/>
  <c r="BZ2372" i="2" s="1"/>
  <c r="BZ2373" i="2" s="1"/>
  <c r="BZ2519" i="2" s="1"/>
  <c r="CA2371" i="2"/>
  <c r="CA2372" i="2" s="1"/>
  <c r="CA2373" i="2" s="1"/>
  <c r="CA2519" i="2" s="1"/>
  <c r="CB2371" i="2"/>
  <c r="CB2372" i="2" s="1"/>
  <c r="CB2373" i="2" s="1"/>
  <c r="CB2519" i="2" s="1"/>
  <c r="CE2372" i="2"/>
  <c r="CE2373" i="2" s="1"/>
  <c r="CE2519" i="2" s="1"/>
  <c r="CG2372" i="2"/>
  <c r="CG2373" i="2" s="1"/>
  <c r="CG2519" i="2" s="1"/>
  <c r="CF2372" i="2"/>
  <c r="CF2373" i="2" s="1"/>
  <c r="CF2519" i="2" s="1"/>
  <c r="CH2196" i="2"/>
  <c r="AE2367" i="2"/>
  <c r="AE2369" i="2" s="1"/>
  <c r="CH2157" i="2"/>
  <c r="CI2196" i="2"/>
  <c r="CJ2196" i="2" s="1"/>
  <c r="AK2371" i="2"/>
  <c r="AK2370" i="2" s="1"/>
  <c r="AK2372" i="2" s="1"/>
  <c r="AK2373" i="2" s="1"/>
  <c r="AK2519" i="2" s="1"/>
  <c r="AW2371" i="2"/>
  <c r="AW2370" i="2" s="1"/>
  <c r="AW2372" i="2" s="1"/>
  <c r="AW2373" i="2" s="1"/>
  <c r="AW2519" i="2" s="1"/>
  <c r="U2371" i="2"/>
  <c r="U2370" i="2" s="1"/>
  <c r="U2372" i="2" s="1"/>
  <c r="U2373" i="2" s="1"/>
  <c r="U2519" i="2" s="1"/>
  <c r="AR2371" i="2"/>
  <c r="AR2370" i="2" s="1"/>
  <c r="AU2371" i="2"/>
  <c r="AU2370" i="2" s="1"/>
  <c r="AU2372" i="2" s="1"/>
  <c r="AU2373" i="2" s="1"/>
  <c r="AU2519" i="2" s="1"/>
  <c r="AV2371" i="2"/>
  <c r="AV2370" i="2" s="1"/>
  <c r="AV2372" i="2" s="1"/>
  <c r="AV2373" i="2" s="1"/>
  <c r="AV2519" i="2" s="1"/>
  <c r="AQ2371" i="2"/>
  <c r="AQ2370" i="2" s="1"/>
  <c r="AQ2372" i="2" s="1"/>
  <c r="AQ2373" i="2" s="1"/>
  <c r="AQ2519" i="2" s="1"/>
  <c r="G2371" i="2"/>
  <c r="AP2371" i="2"/>
  <c r="AP2370" i="2" s="1"/>
  <c r="AP2372" i="2" s="1"/>
  <c r="AP2373" i="2" s="1"/>
  <c r="AP2519" i="2" s="1"/>
  <c r="AZ2371" i="2"/>
  <c r="AZ2370" i="2" s="1"/>
  <c r="AZ2372" i="2" s="1"/>
  <c r="AZ2373" i="2" s="1"/>
  <c r="AZ2519" i="2" s="1"/>
  <c r="AY2371" i="2"/>
  <c r="AY2370" i="2" s="1"/>
  <c r="AY2372" i="2" s="1"/>
  <c r="AY2373" i="2" s="1"/>
  <c r="AY2519" i="2" s="1"/>
  <c r="BA2371" i="2"/>
  <c r="BA2370" i="2" s="1"/>
  <c r="BA2372" i="2" s="1"/>
  <c r="BA2373" i="2" s="1"/>
  <c r="BA2519" i="2" s="1"/>
  <c r="AX2371" i="2"/>
  <c r="AX2370" i="2" s="1"/>
  <c r="AX2372" i="2" s="1"/>
  <c r="AX2373" i="2" s="1"/>
  <c r="AX2519" i="2" s="1"/>
  <c r="BB2371" i="2"/>
  <c r="BB2370" i="2" s="1"/>
  <c r="BB2372" i="2" s="1"/>
  <c r="BB2373" i="2" s="1"/>
  <c r="BB2519" i="2" s="1"/>
  <c r="BW2370" i="2"/>
  <c r="BW2372" i="2" s="1"/>
  <c r="BW2373" i="2" s="1"/>
  <c r="BW2519" i="2" s="1"/>
  <c r="BX2372" i="2"/>
  <c r="BX2373" i="2" s="1"/>
  <c r="BX2519" i="2" s="1"/>
  <c r="BQ2370" i="2"/>
  <c r="BQ2372" i="2" s="1"/>
  <c r="BQ2373" i="2" s="1"/>
  <c r="BQ2519" i="2" s="1"/>
  <c r="BS2370" i="2"/>
  <c r="BS2372" i="2" s="1"/>
  <c r="BS2373" i="2" s="1"/>
  <c r="BS2519" i="2" s="1"/>
  <c r="BR2370" i="2"/>
  <c r="BR2372" i="2" s="1"/>
  <c r="BR2373" i="2" s="1"/>
  <c r="BR2519" i="2" s="1"/>
  <c r="BV2370" i="2"/>
  <c r="BV2372" i="2" s="1"/>
  <c r="BV2373" i="2" s="1"/>
  <c r="BV2519" i="2" s="1"/>
  <c r="BT2370" i="2"/>
  <c r="BT2372" i="2" s="1"/>
  <c r="BT2373" i="2" s="1"/>
  <c r="BT2519" i="2" s="1"/>
  <c r="BG2371" i="2"/>
  <c r="BG2370" i="2" s="1"/>
  <c r="BG2372" i="2" s="1"/>
  <c r="BG2373" i="2" s="1"/>
  <c r="BG2519" i="2" s="1"/>
  <c r="BN2371" i="2"/>
  <c r="BN2370" i="2" s="1"/>
  <c r="BN2372" i="2" s="1"/>
  <c r="BN2373" i="2" s="1"/>
  <c r="BN2519" i="2" s="1"/>
  <c r="BL2371" i="2"/>
  <c r="BL2370" i="2" s="1"/>
  <c r="BL2372" i="2" s="1"/>
  <c r="BL2373" i="2" s="1"/>
  <c r="BL2519" i="2" s="1"/>
  <c r="BE2371" i="2"/>
  <c r="BE2370" i="2" s="1"/>
  <c r="BE2372" i="2" s="1"/>
  <c r="BE2373" i="2" s="1"/>
  <c r="BE2519" i="2" s="1"/>
  <c r="BJ2371" i="2"/>
  <c r="BJ2370" i="2" s="1"/>
  <c r="BJ2372" i="2" s="1"/>
  <c r="BJ2373" i="2" s="1"/>
  <c r="BJ2519" i="2" s="1"/>
  <c r="BF2371" i="2"/>
  <c r="BF2370" i="2" s="1"/>
  <c r="BF2372" i="2" s="1"/>
  <c r="BF2373" i="2" s="1"/>
  <c r="BF2519" i="2" s="1"/>
  <c r="BI2371" i="2"/>
  <c r="BI2370" i="2" s="1"/>
  <c r="BI2372" i="2" s="1"/>
  <c r="BI2373" i="2" s="1"/>
  <c r="BI2519" i="2" s="1"/>
  <c r="BO2371" i="2"/>
  <c r="BO2370" i="2" s="1"/>
  <c r="BO2372" i="2" s="1"/>
  <c r="BO2373" i="2" s="1"/>
  <c r="BO2519" i="2" s="1"/>
  <c r="BH2371" i="2"/>
  <c r="BH2370" i="2" s="1"/>
  <c r="BH2372" i="2" s="1"/>
  <c r="BH2373" i="2" s="1"/>
  <c r="BH2519" i="2" s="1"/>
  <c r="BM2371" i="2"/>
  <c r="BM2370" i="2" s="1"/>
  <c r="BM2372" i="2" s="1"/>
  <c r="BM2373" i="2" s="1"/>
  <c r="BM2519" i="2" s="1"/>
  <c r="BK2371" i="2"/>
  <c r="BK2370" i="2" s="1"/>
  <c r="BK2372" i="2" s="1"/>
  <c r="BK2373" i="2" s="1"/>
  <c r="BK2519" i="2" s="1"/>
  <c r="BD2371" i="2"/>
  <c r="BD2370" i="2" s="1"/>
  <c r="BD2372" i="2" s="1"/>
  <c r="BD2373" i="2" s="1"/>
  <c r="BD2519" i="2" s="1"/>
  <c r="BP2371" i="2"/>
  <c r="BP2370" i="2" s="1"/>
  <c r="BP2372" i="2" s="1"/>
  <c r="BP2373" i="2" s="1"/>
  <c r="BP2519" i="2" s="1"/>
  <c r="BC2371" i="2"/>
  <c r="BC2370" i="2" s="1"/>
  <c r="BC2372" i="2" s="1"/>
  <c r="BC2373" i="2" s="1"/>
  <c r="BC2519" i="2" s="1"/>
  <c r="AN2371" i="2"/>
  <c r="AN2370" i="2" s="1"/>
  <c r="AN2372" i="2" s="1"/>
  <c r="AN2373" i="2" s="1"/>
  <c r="AN2519" i="2" s="1"/>
  <c r="AD2371" i="2"/>
  <c r="AD2370" i="2" s="1"/>
  <c r="AD2372" i="2" s="1"/>
  <c r="AD2373" i="2" s="1"/>
  <c r="AD2519" i="2" s="1"/>
  <c r="AO2371" i="2"/>
  <c r="AO2370" i="2" s="1"/>
  <c r="AO2372" i="2" s="1"/>
  <c r="AO2373" i="2" s="1"/>
  <c r="AO2519" i="2" s="1"/>
  <c r="AJ2371" i="2"/>
  <c r="AJ2370" i="2" s="1"/>
  <c r="AJ2372" i="2" s="1"/>
  <c r="AJ2373" i="2" s="1"/>
  <c r="AJ2519" i="2" s="1"/>
  <c r="AC2371" i="2"/>
  <c r="AC2370" i="2" s="1"/>
  <c r="AC2372" i="2" s="1"/>
  <c r="AC2373" i="2" s="1"/>
  <c r="AC2519" i="2" s="1"/>
  <c r="AL2371" i="2"/>
  <c r="AL2370" i="2" s="1"/>
  <c r="AL2372" i="2" s="1"/>
  <c r="AL2373" i="2" s="1"/>
  <c r="AL2519" i="2" s="1"/>
  <c r="AT2371" i="2"/>
  <c r="AT2370" i="2" s="1"/>
  <c r="AT2372" i="2" s="1"/>
  <c r="AT2373" i="2" s="1"/>
  <c r="AT2519" i="2" s="1"/>
  <c r="AS2371" i="2"/>
  <c r="AS2370" i="2" s="1"/>
  <c r="AS2372" i="2" s="1"/>
  <c r="AS2373" i="2" s="1"/>
  <c r="AS2519" i="2" s="1"/>
  <c r="W2371" i="2"/>
  <c r="W2370" i="2" s="1"/>
  <c r="W2372" i="2" s="1"/>
  <c r="W2373" i="2" s="1"/>
  <c r="W2519" i="2" s="1"/>
  <c r="Y2371" i="2"/>
  <c r="Y2370" i="2" s="1"/>
  <c r="Y2372" i="2" s="1"/>
  <c r="Y2373" i="2" s="1"/>
  <c r="Y2519" i="2" s="1"/>
  <c r="X2371" i="2"/>
  <c r="X2370" i="2" s="1"/>
  <c r="X2372" i="2" s="1"/>
  <c r="X2373" i="2" s="1"/>
  <c r="X2519" i="2" s="1"/>
  <c r="V2371" i="2"/>
  <c r="V2370" i="2" s="1"/>
  <c r="V2372" i="2" s="1"/>
  <c r="V2373" i="2" s="1"/>
  <c r="V2519" i="2" s="1"/>
  <c r="AM2371" i="2"/>
  <c r="AM2370" i="2" s="1"/>
  <c r="AM2372" i="2" s="1"/>
  <c r="AM2373" i="2" s="1"/>
  <c r="AM2519" i="2" s="1"/>
  <c r="Z2371" i="2"/>
  <c r="Z2370" i="2" s="1"/>
  <c r="Z2372" i="2" s="1"/>
  <c r="Z2373" i="2" s="1"/>
  <c r="Z2519" i="2" s="1"/>
  <c r="AB2371" i="2"/>
  <c r="AB2370" i="2" s="1"/>
  <c r="AB2372" i="2" s="1"/>
  <c r="AB2373" i="2" s="1"/>
  <c r="AB2519" i="2" s="1"/>
  <c r="AA2371" i="2"/>
  <c r="AA2370" i="2" s="1"/>
  <c r="AA2372" i="2" s="1"/>
  <c r="AA2373" i="2" s="1"/>
  <c r="AA2519" i="2" s="1"/>
  <c r="CI2195" i="2"/>
  <c r="CJ2195" i="2" s="1"/>
  <c r="CH2195" i="2"/>
  <c r="F2372" i="2"/>
  <c r="AI2369" i="2"/>
  <c r="AI2368" i="2"/>
  <c r="AI2371" i="2"/>
  <c r="AI2370" i="2" s="1"/>
  <c r="AH2369" i="2"/>
  <c r="AH2368" i="2"/>
  <c r="AH2371" i="2"/>
  <c r="AH2370" i="2" s="1"/>
  <c r="AG2369" i="2"/>
  <c r="AG2368" i="2"/>
  <c r="AG2371" i="2"/>
  <c r="AG2370" i="2" s="1"/>
  <c r="AF2368" i="2"/>
  <c r="AF2369" i="2"/>
  <c r="AF2371" i="2"/>
  <c r="AF2370" i="2" s="1"/>
  <c r="AR2372" i="2" l="1"/>
  <c r="AR2373" i="2" s="1"/>
  <c r="AR2519" i="2" s="1"/>
  <c r="CC2372" i="2"/>
  <c r="CC2373" i="2" s="1"/>
  <c r="CC2519" i="2" s="1"/>
  <c r="J2370" i="2"/>
  <c r="J2372" i="2" s="1"/>
  <c r="J2373" i="2" s="1"/>
  <c r="J2519" i="2" s="1"/>
  <c r="CD2372" i="2"/>
  <c r="CD2373" i="2" s="1"/>
  <c r="CD2519" i="2" s="1"/>
  <c r="BU2370" i="2"/>
  <c r="BU2372" i="2" s="1"/>
  <c r="BU2373" i="2" s="1"/>
  <c r="BU2519" i="2" s="1"/>
  <c r="AE2371" i="2"/>
  <c r="AE2370" i="2" s="1"/>
  <c r="AH2372" i="2"/>
  <c r="AH2373" i="2" s="1"/>
  <c r="AH2519" i="2" s="1"/>
  <c r="AE2368" i="2"/>
  <c r="AI2372" i="2"/>
  <c r="AI2373" i="2" s="1"/>
  <c r="AI2519" i="2" s="1"/>
  <c r="AF2372" i="2"/>
  <c r="AF2373" i="2" s="1"/>
  <c r="AF2519" i="2" s="1"/>
  <c r="G2370" i="2"/>
  <c r="CI2369" i="2"/>
  <c r="CJ2369" i="2" s="1"/>
  <c r="CH2369" i="2"/>
  <c r="F2373" i="2"/>
  <c r="AG2372" i="2"/>
  <c r="AG2373" i="2" s="1"/>
  <c r="AG2519" i="2" s="1"/>
  <c r="CI2367" i="2"/>
  <c r="CJ2367" i="2" s="1"/>
  <c r="CH2367" i="2"/>
  <c r="CI2371" i="2" l="1"/>
  <c r="CJ2371" i="2" s="1"/>
  <c r="CH2371" i="2"/>
  <c r="AE2372" i="2"/>
  <c r="AE2373" i="2" s="1"/>
  <c r="AE2519" i="2" s="1"/>
  <c r="CI2368" i="2"/>
  <c r="CJ2368" i="2" s="1"/>
  <c r="CH2368" i="2"/>
  <c r="F2519" i="2"/>
  <c r="CI2370" i="2"/>
  <c r="CJ2370" i="2" s="1"/>
  <c r="G2372" i="2"/>
  <c r="CH2370" i="2"/>
  <c r="CA2521" i="2" l="1"/>
  <c r="N2521" i="2"/>
  <c r="BA2521" i="2"/>
  <c r="CF2521" i="2"/>
  <c r="R2521" i="2"/>
  <c r="AT2521" i="2"/>
  <c r="BJ2521" i="2"/>
  <c r="AJ2521" i="2"/>
  <c r="K2521" i="2"/>
  <c r="J2521" i="2"/>
  <c r="V2521" i="2"/>
  <c r="AP2521" i="2"/>
  <c r="CG2521" i="2"/>
  <c r="BX2521" i="2"/>
  <c r="BS2521" i="2"/>
  <c r="AX2521" i="2"/>
  <c r="AW2521" i="2"/>
  <c r="BB2521" i="2"/>
  <c r="AA2521" i="2"/>
  <c r="X2521" i="2"/>
  <c r="BZ2521" i="2"/>
  <c r="Z2521" i="2"/>
  <c r="CC2521" i="2"/>
  <c r="O2521" i="2"/>
  <c r="CB2521" i="2"/>
  <c r="AR2521" i="2"/>
  <c r="BM2521" i="2"/>
  <c r="W2521" i="2"/>
  <c r="AQ2521" i="2"/>
  <c r="AO2521" i="2"/>
  <c r="BO2521" i="2"/>
  <c r="AY2521" i="2"/>
  <c r="BI2521" i="2"/>
  <c r="T2521" i="2"/>
  <c r="P2521" i="2"/>
  <c r="U2521" i="2"/>
  <c r="AZ2521" i="2"/>
  <c r="BY2521" i="2"/>
  <c r="Y2521" i="2"/>
  <c r="H2521" i="2"/>
  <c r="AB2521" i="2"/>
  <c r="BP2521" i="2"/>
  <c r="AU2521" i="2"/>
  <c r="BH2521" i="2"/>
  <c r="BR2521" i="2"/>
  <c r="M2521" i="2"/>
  <c r="Q2521" i="2"/>
  <c r="BE2521" i="2"/>
  <c r="AN2521" i="2"/>
  <c r="AS2521" i="2"/>
  <c r="S2521" i="2"/>
  <c r="BD2521" i="2"/>
  <c r="BC2521" i="2"/>
  <c r="BN2521" i="2"/>
  <c r="BQ2521" i="2"/>
  <c r="BK2521" i="2"/>
  <c r="BV2521" i="2"/>
  <c r="BG2521" i="2"/>
  <c r="AC2521" i="2"/>
  <c r="L2521" i="2"/>
  <c r="AM2521" i="2"/>
  <c r="AK2521" i="2"/>
  <c r="BT2521" i="2"/>
  <c r="CE2521" i="2"/>
  <c r="I2521" i="2"/>
  <c r="BL2521" i="2"/>
  <c r="BW2521" i="2"/>
  <c r="AL2521" i="2"/>
  <c r="AV2521" i="2"/>
  <c r="AD2521" i="2"/>
  <c r="BF2521" i="2"/>
  <c r="AE2521" i="2"/>
  <c r="AG2521" i="2"/>
  <c r="BU2521" i="2"/>
  <c r="AH2521" i="2"/>
  <c r="AI2521" i="2"/>
  <c r="AF2521" i="2"/>
  <c r="CD2521" i="2"/>
  <c r="F2525" i="2"/>
  <c r="G2373" i="2"/>
  <c r="CI2372" i="2"/>
  <c r="CJ2372" i="2" s="1"/>
  <c r="CH2372" i="2"/>
  <c r="G2519" i="2" l="1"/>
  <c r="CI2373" i="2"/>
  <c r="CJ2373" i="2" s="1"/>
  <c r="CH2373" i="2"/>
  <c r="G2520" i="2" l="1"/>
  <c r="H2520" i="2" s="1"/>
  <c r="I2520" i="2" s="1"/>
  <c r="J2520" i="2" s="1"/>
  <c r="K2520" i="2" s="1"/>
  <c r="L2520" i="2" s="1"/>
  <c r="M2520" i="2" s="1"/>
  <c r="N2520" i="2" s="1"/>
  <c r="O2520" i="2" s="1"/>
  <c r="P2520" i="2" s="1"/>
  <c r="Q2520" i="2" s="1"/>
  <c r="R2520" i="2" s="1"/>
  <c r="S2520" i="2" s="1"/>
  <c r="T2520" i="2" s="1"/>
  <c r="G2521" i="2"/>
  <c r="CI2519" i="2"/>
  <c r="CJ2519" i="2" s="1"/>
  <c r="CH2519" i="2"/>
  <c r="U2520" i="2" l="1"/>
  <c r="V2520" i="2" s="1"/>
  <c r="W2520" i="2" s="1"/>
  <c r="G2528" i="2"/>
  <c r="G2522" i="2"/>
  <c r="H2522" i="2" s="1"/>
  <c r="I2522" i="2" s="1"/>
  <c r="J2522" i="2" s="1"/>
  <c r="K2522" i="2" s="1"/>
  <c r="L2522" i="2" s="1"/>
  <c r="M2522" i="2" s="1"/>
  <c r="N2522" i="2" s="1"/>
  <c r="O2522" i="2" s="1"/>
  <c r="P2522" i="2" s="1"/>
  <c r="Q2522" i="2" s="1"/>
  <c r="R2522" i="2" s="1"/>
  <c r="S2522" i="2" s="1"/>
  <c r="T2522" i="2" s="1"/>
  <c r="U2522" i="2" s="1"/>
  <c r="V2522" i="2" s="1"/>
  <c r="W2522" i="2" s="1"/>
  <c r="X2522" i="2" s="1"/>
  <c r="Y2522" i="2" s="1"/>
  <c r="Z2522" i="2" s="1"/>
  <c r="AA2522" i="2" s="1"/>
  <c r="AB2522" i="2" s="1"/>
  <c r="AC2522" i="2" s="1"/>
  <c r="AD2522" i="2" s="1"/>
  <c r="AE2522" i="2" s="1"/>
  <c r="AF2522" i="2" s="1"/>
  <c r="AG2522" i="2" s="1"/>
  <c r="AH2522" i="2" s="1"/>
  <c r="AI2522" i="2" s="1"/>
  <c r="AJ2522" i="2" s="1"/>
  <c r="AK2522" i="2" s="1"/>
  <c r="AL2522" i="2" s="1"/>
  <c r="AM2522" i="2" s="1"/>
  <c r="AN2522" i="2" s="1"/>
  <c r="AO2522" i="2" s="1"/>
  <c r="AP2522" i="2" s="1"/>
  <c r="AQ2522" i="2" s="1"/>
  <c r="AR2522" i="2" s="1"/>
  <c r="AS2522" i="2" s="1"/>
  <c r="AT2522" i="2" s="1"/>
  <c r="AU2522" i="2" s="1"/>
  <c r="AV2522" i="2" s="1"/>
  <c r="AW2522" i="2" s="1"/>
  <c r="AX2522" i="2" s="1"/>
  <c r="AY2522" i="2" s="1"/>
  <c r="AZ2522" i="2" s="1"/>
  <c r="BA2522" i="2" s="1"/>
  <c r="BB2522" i="2" s="1"/>
  <c r="BC2522" i="2" s="1"/>
  <c r="BD2522" i="2" s="1"/>
  <c r="BE2522" i="2" s="1"/>
  <c r="BF2522" i="2" s="1"/>
  <c r="BG2522" i="2" s="1"/>
  <c r="BH2522" i="2" s="1"/>
  <c r="BI2522" i="2" s="1"/>
  <c r="BJ2522" i="2" s="1"/>
  <c r="BK2522" i="2" s="1"/>
  <c r="BL2522" i="2" s="1"/>
  <c r="BM2522" i="2" s="1"/>
  <c r="BN2522" i="2" s="1"/>
  <c r="BO2522" i="2" s="1"/>
  <c r="BP2522" i="2" s="1"/>
  <c r="BQ2522" i="2" s="1"/>
  <c r="BR2522" i="2" s="1"/>
  <c r="BS2522" i="2" s="1"/>
  <c r="BT2522" i="2" s="1"/>
  <c r="BU2522" i="2" s="1"/>
  <c r="BV2522" i="2" s="1"/>
  <c r="BW2522" i="2" s="1"/>
  <c r="BX2522" i="2" s="1"/>
  <c r="BY2522" i="2" s="1"/>
  <c r="BZ2522" i="2" s="1"/>
  <c r="CA2522" i="2" s="1"/>
  <c r="CB2522" i="2" s="1"/>
  <c r="CC2522" i="2" s="1"/>
  <c r="CD2522" i="2" s="1"/>
  <c r="CE2522" i="2" s="1"/>
  <c r="CF2522" i="2" s="1"/>
  <c r="CG2522" i="2" s="1"/>
  <c r="CH2521" i="2"/>
  <c r="CI2521" i="2"/>
  <c r="CJ2521" i="2" s="1"/>
  <c r="X2520" i="2"/>
  <c r="Y2520" i="2" s="1"/>
  <c r="Z2520" i="2" s="1"/>
  <c r="AA2520" i="2" s="1"/>
  <c r="AB2520" i="2" s="1"/>
  <c r="AC2520" i="2" s="1"/>
  <c r="AD2520" i="2" s="1"/>
  <c r="AE2520" i="2" s="1"/>
  <c r="AF2520" i="2" s="1"/>
  <c r="AG2520" i="2" s="1"/>
  <c r="AH2520" i="2" s="1"/>
  <c r="AI2520" i="2" s="1"/>
  <c r="AJ2520" i="2" s="1"/>
  <c r="AK2520" i="2" s="1"/>
  <c r="AL2520" i="2" s="1"/>
  <c r="AM2520" i="2" s="1"/>
  <c r="AN2520" i="2" s="1"/>
  <c r="AO2520" i="2" s="1"/>
  <c r="AP2520" i="2" s="1"/>
  <c r="AQ2520" i="2" s="1"/>
  <c r="AR2520" i="2" s="1"/>
  <c r="AS2520" i="2" s="1"/>
  <c r="AT2520" i="2" s="1"/>
  <c r="AU2520" i="2" s="1"/>
  <c r="AV2520" i="2" s="1"/>
  <c r="AW2520" i="2" s="1"/>
  <c r="AX2520" i="2" s="1"/>
  <c r="AY2520" i="2" s="1"/>
  <c r="AZ2520" i="2" s="1"/>
  <c r="BA2520" i="2" s="1"/>
  <c r="BB2520" i="2" s="1"/>
  <c r="BC2520" i="2" s="1"/>
  <c r="BD2520" i="2" s="1"/>
  <c r="BE2520" i="2" s="1"/>
  <c r="BF2520" i="2" s="1"/>
  <c r="BG2520" i="2" s="1"/>
  <c r="BH2520" i="2" s="1"/>
  <c r="BI2520" i="2" s="1"/>
  <c r="BJ2520" i="2" s="1"/>
  <c r="BK2520" i="2" s="1"/>
  <c r="BL2520" i="2" s="1"/>
  <c r="BM2520" i="2" s="1"/>
  <c r="BN2520" i="2" s="1"/>
  <c r="BO2520" i="2" s="1"/>
  <c r="BP2520" i="2" s="1"/>
  <c r="BQ2520" i="2" s="1"/>
  <c r="BR2520" i="2" s="1"/>
  <c r="BS2520" i="2" s="1"/>
  <c r="BT2520" i="2" s="1"/>
  <c r="BU2520" i="2" s="1"/>
  <c r="BV2520" i="2" s="1"/>
  <c r="BW2520" i="2" s="1"/>
  <c r="BX2520" i="2" s="1"/>
  <c r="BY2520" i="2" s="1"/>
  <c r="BZ2520" i="2" s="1"/>
  <c r="CA2520" i="2" s="1"/>
  <c r="CB2520" i="2" s="1"/>
  <c r="CC2520" i="2" s="1"/>
  <c r="CD2520" i="2" s="1"/>
  <c r="CE2520" i="2" l="1"/>
  <c r="CF2520" i="2" s="1"/>
  <c r="CG2520" i="2" s="1"/>
  <c r="CH2520" i="2" s="1"/>
  <c r="CH2522" i="2"/>
</calcChain>
</file>

<file path=xl/sharedStrings.xml><?xml version="1.0" encoding="utf-8"?>
<sst xmlns="http://schemas.openxmlformats.org/spreadsheetml/2006/main" count="7128" uniqueCount="1913">
  <si>
    <t>1.1.1</t>
  </si>
  <si>
    <t xml:space="preserve">CONSTRUCCIÓN CENTRO DE CONVENCIONES VIRGILIO BARCO VARGAS, VILLA DEL ROSARIO, NORTE DE SANTANDER EN EJECUCIÓN DEL CONTRATO CI – SPDT – 04152 – 2024 CELEBRADO ENTRE EL DEPARTAMENTO DE NORTE DE SANTANDER Y LA UNIVERSIDAD DE PAMPLONA.
</t>
  </si>
  <si>
    <t>Ítem*</t>
  </si>
  <si>
    <t>Descripción*</t>
  </si>
  <si>
    <t>Und</t>
  </si>
  <si>
    <t>Valor unitario</t>
  </si>
  <si>
    <t>Valor total</t>
  </si>
  <si>
    <t>ACTIVIDADES PRELIMINARES</t>
  </si>
  <si>
    <t/>
  </si>
  <si>
    <t>1.1</t>
  </si>
  <si>
    <t>PRELIMINARES</t>
  </si>
  <si>
    <t>CONSTRUCCION PATIO DE ALMACENAMIENTO DE MATERIALES. INCLUYE DEMONTAJE AL CIERRE DEL PROYECTO</t>
  </si>
  <si>
    <t>M2</t>
  </si>
  <si>
    <t>1.1.2</t>
  </si>
  <si>
    <t>LOCALIZACIÓN Y REPLANTEO</t>
  </si>
  <si>
    <t>1.1.3</t>
  </si>
  <si>
    <t>SUMINISTRO E INSTALACIÓN DE CERRAMIENTO EN POLISOMBRA BLANCA H=2.10 M. INCLUYE ELEMENTOS DE SOPORTE VERTICAL, INCLUYE DESMONTE</t>
  </si>
  <si>
    <t>ML</t>
  </si>
  <si>
    <t>1.1.4</t>
  </si>
  <si>
    <t>VIA POR AFIRMADO DE RECEBO</t>
  </si>
  <si>
    <t>1.1.5</t>
  </si>
  <si>
    <t>ADECUACION DE PASO PEATONAL</t>
  </si>
  <si>
    <t>1.2</t>
  </si>
  <si>
    <t>EXCAVACIONES Y RELLENOS</t>
  </si>
  <si>
    <t>1.2.1</t>
  </si>
  <si>
    <t>DESCAPOTE MECANICO. INCLUYE TRASIEGO INTERNO. NO INCLUYE CARGUE Y RETIRO A ZONA FINAL DE DISPOSICIÓN PROFUNDIDAD MAXIMA 30 CM</t>
  </si>
  <si>
    <t>1.2.2</t>
  </si>
  <si>
    <t>EXCAVACIÓN MANUAL H MAX = 2,00 M EN MATERIAL COMÚN. INCLUYE TRASIEGO INTERNO. NO INCLUYE CARGUE Y RETIRO A ZONA FINAL DE DISPOSICIÓN</t>
  </si>
  <si>
    <t>M3</t>
  </si>
  <si>
    <t>1.2.3</t>
  </si>
  <si>
    <t>EXCAVACIÓN MECÁNICA EN MATERIAL COMÚN. INCLUYE TRASIEGO INTERNO. NO INCLUYE CARGUE Y RETIRO A ZONA FINAL DE DISPOSICIÓN</t>
  </si>
  <si>
    <t>1.2.4</t>
  </si>
  <si>
    <t>SUMINISTRO E INSTALACIÓN RELLENO CON RECEBO COMÚN. INCLUYE COMPACTACIÓN</t>
  </si>
  <si>
    <t>1.2.5</t>
  </si>
  <si>
    <t>SUMINISTRO E INSTALACIÓN DE RELLENO CON MATERIAL PROVENIENTE DE LA EXCAVACIÓN</t>
  </si>
  <si>
    <t>1.2.6</t>
  </si>
  <si>
    <t>SUMINISTRO E INSTALACIÓN DE RELLENO CON ARENA PARA REDES HIDROSANITARIAS</t>
  </si>
  <si>
    <t>1.2.7</t>
  </si>
  <si>
    <t>TRANSPORTE Y DISPOSICIÓN DE MATERIAL PROVENIENTE DE LA EXCAVACIÓN</t>
  </si>
  <si>
    <t>1.2.8</t>
  </si>
  <si>
    <t>NIVELACION Y CONFORMACION TALUDES</t>
  </si>
  <si>
    <t>1.2.9</t>
  </si>
  <si>
    <t>SUMINISTRO E INSTALACIÓN DE RELLENO TIPO SUBBASE GRANULAR</t>
  </si>
  <si>
    <t>1.2.10</t>
  </si>
  <si>
    <t>SUMINISTRO E INSTALACIÓN DE RELLENO TIPO BASE GRANULAR</t>
  </si>
  <si>
    <t>1.2.11</t>
  </si>
  <si>
    <t>GEOTEXTIL TEJIDO T2400</t>
  </si>
  <si>
    <t>1.3</t>
  </si>
  <si>
    <t>DEMOLICIONES</t>
  </si>
  <si>
    <t>1.3.1</t>
  </si>
  <si>
    <t>DEMOLICIÓN MURO CERRAMIENTO EN MAMPOSTERÍA CON ESTRUCTURA EN CONCRETO, ANCHO MÁXIMO 20 CM. INCLUYE DEMOLICIÓN DE COLUMNAS, VIGA CINTA Y VIGA DE CIMENTACIÓN. INCLUYE TRASIEGO INTERNO. NO INCLUYE RETIRO NI DISPOSICIÓN A BOTADERO</t>
  </si>
  <si>
    <t>1.3.2</t>
  </si>
  <si>
    <t>DEMOLICIÓN DE CONCRETO PARA PILETA</t>
  </si>
  <si>
    <t>1.3.3</t>
  </si>
  <si>
    <t>TRANSPORTE Y DISPOSICIÓN DE MATERIAL PROVENIENTE DE DEMOLICIONES</t>
  </si>
  <si>
    <t>1.3.4</t>
  </si>
  <si>
    <t>DESMONTAJE DE CERRAMIENTO EN ALAMBRE DE PÚAS</t>
  </si>
  <si>
    <t>ESTRUCTURA</t>
  </si>
  <si>
    <t>2.1</t>
  </si>
  <si>
    <t>CIMENTACIÓN</t>
  </si>
  <si>
    <t>2.1.1</t>
  </si>
  <si>
    <t>SUMINISTRO E INSTALACION DE CAPA DE SOLADO DE LIMPIEZA DE CONCRETO DE 2000 PSI ESPESOR DE 5CM</t>
  </si>
  <si>
    <t>2.1.2</t>
  </si>
  <si>
    <t>SUMINISTRO E INSTALACIÓN DE CONCRETO 4000 PSI PARA ZAPATAS (INCLUYE FORMALETA, VIBRADO Y DESMOLDEANTE. NO INCLUYE ACERO)</t>
  </si>
  <si>
    <t>2.1.3</t>
  </si>
  <si>
    <t>SUMINISTRO E INSTALACIÓN DE CONCRETO DE 4000 PSI PARA VIGAS DE CIMENTACIÓN (INCLUYE FORMALETA, VIBRADO, CURADO Y DESMOLDEANTE. NO INCLUYE ACERO)</t>
  </si>
  <si>
    <t>2.1.4</t>
  </si>
  <si>
    <t>SUMINISTRO E INSTALACIÓN DE CONCRETO DE 3000 PSI PARA PLACA DE CONTRAPISO (INCLUYE FORMALETA, VIBRADO, CURADO Y DESMOLDEANTE. NO INCLUYE ACERO)</t>
  </si>
  <si>
    <t>2.1.5</t>
  </si>
  <si>
    <t>SUMINISTRO E INSTALACIÓN DE ACERO DE REFUERZO FY 60000 PSI PARA CIMENTACIÓN</t>
  </si>
  <si>
    <t>KG</t>
  </si>
  <si>
    <t>2.1.6</t>
  </si>
  <si>
    <t>SUMINISTRO E INSTALACIÓN DE MALLA ELECTROSOLDADA ESTANDAR</t>
  </si>
  <si>
    <t>2.2</t>
  </si>
  <si>
    <t>ELEMENTOS ESTRUCTURALES</t>
  </si>
  <si>
    <t>2.2.1</t>
  </si>
  <si>
    <t>SUMINISTRO E INSTALACIÓN DE CONCRETO DE F'C=4.000 PSI PARA MUROS. (INCLUYE FORMALETA, VIBRADO Y DESMOLDEANTE. NO INCLUYE ACERO)</t>
  </si>
  <si>
    <t>2.2.2</t>
  </si>
  <si>
    <t>SUMINISTRO E INSTALACIÓN DE CONCRETO DE F'C=4.000 PSI PARA COLUMNAS. (INCLUYE FORMALETA, VIBRADO Y DESMOLDEANTE. NO INCLUYE ACERO)</t>
  </si>
  <si>
    <t>2.2.3</t>
  </si>
  <si>
    <t>SUMINISTRO E INSTALACIÓN DE CONCRETO DE F'C=4.000 PSI PARA PEDESTALES. (INCLUYE FORMALETA, VIBRADO Y DESMOLDEANTE. NO INCLUYE ACERO)</t>
  </si>
  <si>
    <t>2.2.4</t>
  </si>
  <si>
    <t>SUMINISTRO E INSTALACIÓN DEL CONCRETO DE 4,000 PSI PARA PLACA DE ENTREPISO, INCLUYE VIGAS Y VIGUETAS. NO INCLUYE EL REFUERZO.</t>
  </si>
  <si>
    <t>2.2.5</t>
  </si>
  <si>
    <t>ESCALERA MACIZA EN CONCRETO 3000 PSI (INCLUYE SUMINISTRO E INSTALACIÓN, FORMALETA, VIBRADO, CURADO Y DESMOLDEANTE. NO INCLUYE ACERO)</t>
  </si>
  <si>
    <t>2.2.6</t>
  </si>
  <si>
    <t>SUMINISTRO E INSTALACIÓN DE ACERO DE REFUERZO FY 60000 PSI PARA ESTRUCTURA</t>
  </si>
  <si>
    <t>2.2.7</t>
  </si>
  <si>
    <t>SUMINISTRO Y MONTAJE DE ESTRUCTURA METÁLICA EN PERFIL ESTRUCTURAL. INCLUYE PLATINAS, PERNOS, CONEXIONES, TENSORES, PINTURA ANTICORROSIVA Y ACABADO EN PINTURA INTUMISCENTE GRADO A.S.T.M. A572 Y ASTM 500 GRADO C SEGÚN PLANOS ESTRUCTURALES</t>
  </si>
  <si>
    <t>2.3</t>
  </si>
  <si>
    <t>TANQUE</t>
  </si>
  <si>
    <t>2.3.1</t>
  </si>
  <si>
    <t>SUMINISTRO E INSTALACIÓN DE CONCRETO IMPERMEABILIZADO DE 4.000 PSI PARA TANQUES DE ALMACENAMIENTO DE AGUA. INCLUYE PASES, JUNTAS Y CINTAS. NO INCLUYE ACERO DE REFUERZO</t>
  </si>
  <si>
    <t>2.3.2</t>
  </si>
  <si>
    <t>SUMINISTRO E INSTALACIÓN DE ACERO DE REFUERZO FY 60000 PSI PARA TANQUE</t>
  </si>
  <si>
    <t>2.4</t>
  </si>
  <si>
    <t>PUENTE</t>
  </si>
  <si>
    <t>2.4.1</t>
  </si>
  <si>
    <t>CONCRETO CICLÓPEO 60%CONCRETO + 40% PIEDRA EN CONCRETO DE F’C=3000 PSI=21MPA; (INCLUYE SUMINISTRO DE MATERIALES, PREPARACIÓN, FORMALETAS, ACARREO Y VACIADO).</t>
  </si>
  <si>
    <t>2.4.2</t>
  </si>
  <si>
    <t>SUMINISTRO E INSTALACION DE CONCRETO 3000PSI PARA ZAPATAS NO INCLUYE ACERO DE REFUERZO, INCLUYE FORMALETA</t>
  </si>
  <si>
    <t>2.4.3</t>
  </si>
  <si>
    <t>SUMINISTRO E INSTALACION DE ESTRIBOS EN CONCRETO DE 3.000 PSI NO INCLUYE ACERO DE REFUERZO, INCLUYE FORMALETA</t>
  </si>
  <si>
    <t>2.4.4</t>
  </si>
  <si>
    <t>SUMINISTRO E INSTALACION DE VIGA AÉREA EN 4000 PSI. NO INCLUYE ACERO DE REFUERZO, INCLUYE FORMALETA</t>
  </si>
  <si>
    <t>2.4.5</t>
  </si>
  <si>
    <t>SUMINISTRO E INSTALACION DE TABLERO EN CONCRETO DE 4000 PSI CON LÁMINA AUTOSOPORTANTE TIPO STEELDECK NO INCLUYE ACERO DE REFUERZO, INCLUYE FORMALETA</t>
  </si>
  <si>
    <t>2.4.6</t>
  </si>
  <si>
    <t>SUMINISTRO E INSTALACIÓN DE ACERO DE REFUERZO FY 60000 PSI</t>
  </si>
  <si>
    <t>2.4.7</t>
  </si>
  <si>
    <t>BARANDA ESCALERA ACERO GALVANIZADO SEGÚN DISEÑO DE ELEMENTOS NO ESTRUCTURALES.</t>
  </si>
  <si>
    <t>2.5</t>
  </si>
  <si>
    <t>CUARTO DE BASURA</t>
  </si>
  <si>
    <t>2.5.1</t>
  </si>
  <si>
    <t>SUMINISTRO E INSTALACIÓN DE CONCRETO DE 3000 PSI PARA VIGAS DE CIMENTACIÓN (INCLUYE FORMALETA, VIBRADO, CURADO Y DESMOLDEANTE. NO INCLUYE ACERO)</t>
  </si>
  <si>
    <t>2.5.2</t>
  </si>
  <si>
    <t>SUMINISTRO E INSTALACIÓN DE CONCRETO 3000 PSI PARA ZAPATAS (INCLUYE FORMALETA, VIBRADO Y DESMOLDEANTE. NO INCLUYE ACERO)</t>
  </si>
  <si>
    <t>2.5.3</t>
  </si>
  <si>
    <t>2.5.4</t>
  </si>
  <si>
    <t>2.5.5</t>
  </si>
  <si>
    <t>2.5.6</t>
  </si>
  <si>
    <t>2.5.7</t>
  </si>
  <si>
    <t>2.5.8</t>
  </si>
  <si>
    <t>MAMPOSTERÍA Y DIVISIONES</t>
  </si>
  <si>
    <t>3.1</t>
  </si>
  <si>
    <t>DIVISIONES EN MAMPOSTERÍA (ARCILLA O CONCRETO)</t>
  </si>
  <si>
    <t>3.1.1</t>
  </si>
  <si>
    <t>SUMINISTRO E INSTALACIÓN DE MURO EN BLOQUE DE CONCRETO 12X20X40</t>
  </si>
  <si>
    <t>3.1.2</t>
  </si>
  <si>
    <t>SUMINISTRO E INSTALACIÓN DE MURO EN BLOQUE DE CONCRETO 19X19X39</t>
  </si>
  <si>
    <t>3.1.3</t>
  </si>
  <si>
    <t>SUMINISTRO E INSTALACIÓN DE MURO EN BLOQUE NO. 5</t>
  </si>
  <si>
    <t>3.1.4</t>
  </si>
  <si>
    <t>SUMINISTRO E INSTALACIÓN DE MURO DOBLE EN BLOQUE BLOQUE DE CONCRETO 19X19X39</t>
  </si>
  <si>
    <t>3.1.5</t>
  </si>
  <si>
    <t>SUMINISTRO E INSTALACIÓN DE GROUTING PARA DOVELAS</t>
  </si>
  <si>
    <t>3.1.6</t>
  </si>
  <si>
    <t>SUMINISTRO E INSTALACIÓN DE ARENA PARA RELLENO DE CELDAS DE MUROS</t>
  </si>
  <si>
    <t>3.2</t>
  </si>
  <si>
    <t>DIVISIONES EN PANELERÍA LIGERA</t>
  </si>
  <si>
    <t>3.2.1</t>
  </si>
  <si>
    <t>MURO EN SISTEMA SECO STC42 - DOS CARAS SECAS</t>
  </si>
  <si>
    <t>3.2.2</t>
  </si>
  <si>
    <t>MURO EN SISTEMA SECO STC42 - CARA HÚMEDA</t>
  </si>
  <si>
    <t>3.2.3</t>
  </si>
  <si>
    <t>MURO EN SISTEMA SECO AUTOPORTANTE - UNA CARA SECA</t>
  </si>
  <si>
    <t>3.2.4</t>
  </si>
  <si>
    <t>MURO EN SISTEMA SECO RF120 - DOS PLACAS DE YESO RF 5/8" POR UNA CARA, Y LA OTRA CARA SE COMPONE DE UNA PLACA RF 5/8" COMO PLACA BASE OCULTA CON UNA PLACA AR 5/8" COMO PLACA BASE EXPUESTA POR CADA CARA</t>
  </si>
  <si>
    <t>3.3</t>
  </si>
  <si>
    <t>OTRAS DIVISIONES</t>
  </si>
  <si>
    <t>3.3.1</t>
  </si>
  <si>
    <t>DIVISIÓN DE VIDRIO LAMINADO DE 6MM+CÁMARA DE AIRE DE 5MM+ VIDRIO MONOLÍTICO DE 5MM DE STC 50, INCLUYE HERRAJES, MARCOS Y ELEMENTOS DE FIJACIÓN Y SUJECION</t>
  </si>
  <si>
    <t>3.3.2</t>
  </si>
  <si>
    <t>PARTICIÓN MOVIL ACÚSTICO ACABADO EN HPL GRIS OSCURO DE STC 55 SISTEMA DE DIVISIONES MODULARES MÓVILES</t>
  </si>
  <si>
    <t>3.3.3</t>
  </si>
  <si>
    <t>DIVISIÓN ACÚSTICA DE VIDRIO LAMINADO DE 8+6MM STC 40 CON MARCO PERIMETRAL SIN MARCOS VERTICALES VISIBLES.</t>
  </si>
  <si>
    <t>REDES HIDROSANITARIAS Y DE GAS</t>
  </si>
  <si>
    <t>4.1</t>
  </si>
  <si>
    <t>ACOMETIDA AGUA POTABLE</t>
  </si>
  <si>
    <t>4.1.1</t>
  </si>
  <si>
    <t>SUMINISTRO E INSTALACIÓN TUBERÍA PVC 2"</t>
  </si>
  <si>
    <t>4.1.2</t>
  </si>
  <si>
    <t>SUMINISTRO E INSTALACIÓN MACROMEDIDOR 2"</t>
  </si>
  <si>
    <t>UN</t>
  </si>
  <si>
    <t>4.2</t>
  </si>
  <si>
    <t>CUARTO DE BOMBAS AGUA POTABLE</t>
  </si>
  <si>
    <t>4.2.1</t>
  </si>
  <si>
    <t>EQUIPO DE BOMBA AGUA POTABLE DE 9 HP CONFORMADO POR TRES BOMBAS DE 3 HP, CABEZA DINAMICA TOTAL: 43M.C.A Y CAUDAL: 9.44 L/S</t>
  </si>
  <si>
    <t>4.2.2</t>
  </si>
  <si>
    <t>SUMINISTRO E ÍNSTALACIÓN EQUIPO DE REUSO DE AGUAS LLUVIA 2 HP, CABEZA DIANMICA: 57 M.C.A Y CAUDAL DE 0.85 L/S</t>
  </si>
  <si>
    <t>4.2.3</t>
  </si>
  <si>
    <t>SUMINISTRO E ÍNSTALACIÓN EQUIPO DE EYECTOR DE 3HP CABEZA DINAMICA: 6 M.C.A. Y CAUDAL: 16.47L/</t>
  </si>
  <si>
    <t>4.2.4</t>
  </si>
  <si>
    <t>SUMINISTRO E ÍNSTALACIÓN ACCEOSORIOS, REGISTROS, NIPLES, VÁLVULAS</t>
  </si>
  <si>
    <t>4.3</t>
  </si>
  <si>
    <t>RED DE SUMINISTRO</t>
  </si>
  <si>
    <t>4.3.1</t>
  </si>
  <si>
    <t>SUMINISTRO E INSTALACIÓN TUBERÍA PVC 3"</t>
  </si>
  <si>
    <t>4.3.2</t>
  </si>
  <si>
    <t>SUMINISTRO E INSTALACIÓN TUBERÍA PVCP 2 1/2"</t>
  </si>
  <si>
    <t>4.3.3</t>
  </si>
  <si>
    <t>4.3.4</t>
  </si>
  <si>
    <t>SUMINISTRO E INSTALACIÓN TUBERÍA PVC 1-1/2"</t>
  </si>
  <si>
    <t>4.3.5</t>
  </si>
  <si>
    <t>SUMINISTRO E INSTALACIÓN TUBERÍA PVCP 1-1/4"</t>
  </si>
  <si>
    <t>4.3.6</t>
  </si>
  <si>
    <t>SUMINISTRO E INSTALACIÓN TUBERÍA PVC 1"</t>
  </si>
  <si>
    <t>4.3.7</t>
  </si>
  <si>
    <t>SUMINISTRO E INSTALACIÓN TUBERÍA PVC 3/4"</t>
  </si>
  <si>
    <t>4.3.8</t>
  </si>
  <si>
    <t>SUMINISTRO E INSTALACIÓN TUBERÍA PVC 1/2"</t>
  </si>
  <si>
    <t>4.3.9</t>
  </si>
  <si>
    <t>SUMINISTRO E INSTALACIÓN TUBERÍA CPVC 1 1/2"</t>
  </si>
  <si>
    <t>4.3.10</t>
  </si>
  <si>
    <t>SUMINISTRO E INSTALACIÓN TUBERÍA CPVC 3/4"</t>
  </si>
  <si>
    <t>4.3.11</t>
  </si>
  <si>
    <t>SUMINISTRO E INSTALACIÓN TUBERÍA CPVC 1/2"</t>
  </si>
  <si>
    <t>4.3.12</t>
  </si>
  <si>
    <t>SUMINISTRO E INSTALACIÓN PUNTO AF DE 1-1/2"</t>
  </si>
  <si>
    <t>4.3.13</t>
  </si>
  <si>
    <t>SUMINISTRO E INSTALACIÓN PUNTO AF 3/4"</t>
  </si>
  <si>
    <t>4.3.14</t>
  </si>
  <si>
    <t>SUMINISTRO E INSTALACIÓN PUNTO AF 1/2"</t>
  </si>
  <si>
    <t>4.3.15</t>
  </si>
  <si>
    <t>SUMINISTRO E INSTALACIÓN PUNTO AC 1 1/2"</t>
  </si>
  <si>
    <t>4.3.16</t>
  </si>
  <si>
    <t>SUMINISTRO E INSTALACIÓN PUNTO AC 3/4"</t>
  </si>
  <si>
    <t>4.3.17</t>
  </si>
  <si>
    <t>SUMINISTRO E INSTALACIÓN REGISTRO 2</t>
  </si>
  <si>
    <t>4.3.18</t>
  </si>
  <si>
    <t>SUMINISTRO E INSTALACIÓN REGISTRO 1-1/2</t>
  </si>
  <si>
    <t>4.3.19</t>
  </si>
  <si>
    <t>SUMINISTRO E INSTALACIÓN REGISTRO 1</t>
  </si>
  <si>
    <t>4.3.20</t>
  </si>
  <si>
    <t>SUMINISTRO E INSTALACIÓN REGISTRO 3/4</t>
  </si>
  <si>
    <t>4.3.21</t>
  </si>
  <si>
    <t>SUMINISTRO E INSTALACIÓN REGISTRO 1/2</t>
  </si>
  <si>
    <t>4.3.22</t>
  </si>
  <si>
    <t>SUMINISTRO E INSTALACIÓN TAPA REGISTRO 20*20</t>
  </si>
  <si>
    <t>4.3.23</t>
  </si>
  <si>
    <t>SUMINISTRO E INSTALACIÓN LLAVE MAGUERA</t>
  </si>
  <si>
    <t>4.4</t>
  </si>
  <si>
    <t>RED SANITARIA Y REVENTILACIÓN</t>
  </si>
  <si>
    <t>4.4.1</t>
  </si>
  <si>
    <t>SUMINISTRO E INSTALACIÓN TUBERÍA PVCS 2"</t>
  </si>
  <si>
    <t>4.4.2</t>
  </si>
  <si>
    <t>SUMINISTRO E INSTALACIÓN TUBERÍA PVCS 3"</t>
  </si>
  <si>
    <t>4.4.3</t>
  </si>
  <si>
    <t>SUMINISTRO E INSTALACIÓN TUBERÍA PVCS 4"</t>
  </si>
  <si>
    <t>4.4.4</t>
  </si>
  <si>
    <t>SUMINISTRO E INSTALACIÓN TUBERÍA PVCS 6"</t>
  </si>
  <si>
    <t>4.4.5</t>
  </si>
  <si>
    <t>SUMINISTRO E INSTALACIÓN TUBERÍA PVC ALCANTARILLADO 8"</t>
  </si>
  <si>
    <t>4.4.6</t>
  </si>
  <si>
    <t>SUMINISTRO E INSTALACIÓN TUBERÍA DE VENTILACIÓN PVC 2"</t>
  </si>
  <si>
    <t>4.4.7</t>
  </si>
  <si>
    <t>SUMINISTRO E INSTALACIÓN CAJA DE INSPECCIÓN .60X.60M INCLUYE MARCO Y TAPA</t>
  </si>
  <si>
    <t>4.4.8</t>
  </si>
  <si>
    <t>SUMINISTRO E INSTALACIÓN CAJA DE INSPECCIÓN .70X.70M INCLUYE MARCO Y TAPA</t>
  </si>
  <si>
    <t>4.4.9</t>
  </si>
  <si>
    <t>SUMINISTRO E INSTALACIÓN TAPÓN DE INSPECCIÓN DE 2"</t>
  </si>
  <si>
    <t>4.4.10</t>
  </si>
  <si>
    <t>SUMINISTRO E INSTALACIÓN TAPÓN DE INSPECCIÓN DE 3"</t>
  </si>
  <si>
    <t>4.4.11</t>
  </si>
  <si>
    <t>SUMINISTRO E INSTALACIÓN TAPÓN DE INSPECCIÓN DE 4"</t>
  </si>
  <si>
    <t>4.4.12</t>
  </si>
  <si>
    <t>SUMINISTRO E INSTALACIÓN PUNTO SANITARIO Y ACCESORIOS DE 2"</t>
  </si>
  <si>
    <t>4.4.13</t>
  </si>
  <si>
    <t>SUMINISTRO E INSTALACIÓN PUNTO SANITARIO Y ACCESORIOS DE 3"</t>
  </si>
  <si>
    <t>4.4.14</t>
  </si>
  <si>
    <t>SUMINISTRO E INSTALACIÓN PUNTO SANITARIO Y ACCESORIOS DE 4"</t>
  </si>
  <si>
    <t>4.4.15</t>
  </si>
  <si>
    <t>POZO DE INSPECCIÓN, DIÁMETRO INTERIOR 1.2 M, 2.0 &lt; H &lt; 2.5 M</t>
  </si>
  <si>
    <t>4.4.16</t>
  </si>
  <si>
    <t>SUMINISTRO E INSTALACIÓN ESTACIÓN DE BOMBEO (EYECTOR) 2 HP CABEZA DINAMICA 6 M.C.A Y CAUDAL 8.06 L/S</t>
  </si>
  <si>
    <t>4.5</t>
  </si>
  <si>
    <t>RED AGUAS LLUVIAS</t>
  </si>
  <si>
    <t>4.5.1</t>
  </si>
  <si>
    <t>SUMINISTRO E INSTALACIÓN TUBERÍA PERFORADA 4"</t>
  </si>
  <si>
    <t>4.5.2</t>
  </si>
  <si>
    <t>4.5.3</t>
  </si>
  <si>
    <t>SUMINISTRO E INSTALACIÓN TUBERÍA PVC ALCANTARILLADO 10"</t>
  </si>
  <si>
    <t>4.5.4</t>
  </si>
  <si>
    <t>SUMINISTRO E INSTALACIÓN TUBERÍA PVC ALCANTARILLADO 12"</t>
  </si>
  <si>
    <t>4.5.5</t>
  </si>
  <si>
    <t>SUMINISTRO E INSTALACIÓN TUBERÍA PVC ALCANTARILLADO 14"</t>
  </si>
  <si>
    <t>4.5.6</t>
  </si>
  <si>
    <t>SUMINISTRO E INSTALACIÓN TUBERÍA PVC ALCANTARILLADO 16"</t>
  </si>
  <si>
    <t>4.5.7</t>
  </si>
  <si>
    <t>SUMINISTRO E INSTALACIÓN TUBERÍA PVC ALCANTARILLADO 20"</t>
  </si>
  <si>
    <t>4.5.8</t>
  </si>
  <si>
    <t>SUMINISTRO E INSTALACIÓN SISTEMA SIFONICO PRIMARIO</t>
  </si>
  <si>
    <t>4.5.9</t>
  </si>
  <si>
    <t>SUMINISTRO E INSTALACIÓN SISTEMA SIFONICO SECUNDARIO</t>
  </si>
  <si>
    <t>4.5.10</t>
  </si>
  <si>
    <t>SUMINISTRO E INSTALACIÓN CANAL MEDIA CAÑA 6"</t>
  </si>
  <si>
    <t>4.5.11</t>
  </si>
  <si>
    <t>CONSTRUCCIÓN CAJA JUNTA PERDIDA 1.00 * 1.00 M</t>
  </si>
  <si>
    <t>4.5.12</t>
  </si>
  <si>
    <t>CONSTRUCCIÓN SUMIDERO</t>
  </si>
  <si>
    <t>4.5.13</t>
  </si>
  <si>
    <t>4.5.14</t>
  </si>
  <si>
    <t>SUMINISTRO E INSTALACIÓN CAJA DE INSPECCIÓN .80X.80M INCLUYE MARCO Y TAPA</t>
  </si>
  <si>
    <t>4.5.15</t>
  </si>
  <si>
    <t>4.5.16</t>
  </si>
  <si>
    <t>POZO DE INSPECCIÓN, DIÁMETRO INTERIOR 1.2 M, 1.5 &lt; H &lt; 2.0 M</t>
  </si>
  <si>
    <t>4.5.17</t>
  </si>
  <si>
    <t>FILTRO FRANCES INCLUYE Y RELLENO CON GRAVA</t>
  </si>
  <si>
    <t>4.5.18</t>
  </si>
  <si>
    <t>PUNTO DE DESAGÜE CONDESADO PVCP 3/4"</t>
  </si>
  <si>
    <t>4.5.19</t>
  </si>
  <si>
    <t>SUMINISTRO E INSTALACIÓN TUBERIA 3/4" RDE 11</t>
  </si>
  <si>
    <t>4.6</t>
  </si>
  <si>
    <t>RED DE GAS</t>
  </si>
  <si>
    <t>4.6.1</t>
  </si>
  <si>
    <t>SUMINISTRO E INSTALACIÓN DE REGULADOR ASOCIADO 3/4"</t>
  </si>
  <si>
    <t>4.6.2</t>
  </si>
  <si>
    <t>SUMINISTRO E INSTALACIÓN DE TUBERÍA PEAD 1"</t>
  </si>
  <si>
    <t>4.6.3</t>
  </si>
  <si>
    <t>SUMINISTRO E INSTALACIÓN TUBERÍA HG 3/4"</t>
  </si>
  <si>
    <t>4.6.4</t>
  </si>
  <si>
    <t>SUMINISTRO E INSTALACIÓN TUBERÍA HG 1"</t>
  </si>
  <si>
    <t>4.6.5</t>
  </si>
  <si>
    <t>PUNTO DE SALIDA DE GAS 3/4"</t>
  </si>
  <si>
    <t>4.6.6</t>
  </si>
  <si>
    <t>SUMINISTRO E INSTALACIÓN DE TRANSICIÓN POLIETLENO A HG 1"</t>
  </si>
  <si>
    <t>4.6.7</t>
  </si>
  <si>
    <t>SUMINISTRO E INSTALACIÓN VÁLVULA DE CORTE GAS 3/4"</t>
  </si>
  <si>
    <t>RED DE CONTRA INCENDIO</t>
  </si>
  <si>
    <t>5.1</t>
  </si>
  <si>
    <t>CUARTO DE BOMBAS RED CONTRA INCENDIO</t>
  </si>
  <si>
    <t>5.1.1</t>
  </si>
  <si>
    <t>EQUIPO DE BOMBEO RED CONTRA INCENDIOS DE 90 HP, CABEZA DINAMICA:112 M.C.A Y CAUDAL:32.92 L/S CON CABEZA DINAMICA 126.08 M.C.A Y CAUDAL:0.33L/S. INCLUYE BOMBA JOCKEY DE 1 HP</t>
  </si>
  <si>
    <t>5.1.2</t>
  </si>
  <si>
    <t>ACCEOSORIOS, REGISTROS, NIPLES, VÁLVULAS</t>
  </si>
  <si>
    <t>5.2</t>
  </si>
  <si>
    <t>RED DE SUMINISTRO CONTRA INCENDIO</t>
  </si>
  <si>
    <t>5.2.1</t>
  </si>
  <si>
    <t>SUMINISTRO E INSTALACIÓN GABINETES TIPO III</t>
  </si>
  <si>
    <t>5.2.2</t>
  </si>
  <si>
    <t>SUMINISTRO E INSTALACIÓN ROCIADORES DE 1/2" PEND RESPUESTA RÁPIDA K=5,6</t>
  </si>
  <si>
    <t>5.2.3</t>
  </si>
  <si>
    <t>SUMINISTRO E INSTALACIÓN ROCIADORES DE 1/2" MONT RESPUESTA RÁPIDA K=5,6</t>
  </si>
  <si>
    <t>5.2.4</t>
  </si>
  <si>
    <t>SUMINISTRO E INSTALACIÓN TUBERÍA SCH 40 DE 1/2" CON ACCESORIOS</t>
  </si>
  <si>
    <t>5.2.5</t>
  </si>
  <si>
    <t>SUMINISTRO E INSTALACIÓN TUBERÍA SCH 40 DE 1" CON ACCESORIOS</t>
  </si>
  <si>
    <t>5.2.6</t>
  </si>
  <si>
    <t>SUMINISTRO E INSTALACIÓN TUBERÍA SCH 40 DE 1"1/4" CON ACCESORIOS</t>
  </si>
  <si>
    <t>5.2.7</t>
  </si>
  <si>
    <t>SUMINISTRO E INSTALACIÓN TUBERÍA SCH 40 DE 1"1/2" CON ACCESORIOS</t>
  </si>
  <si>
    <t>5.2.8</t>
  </si>
  <si>
    <t>SUMINISTRO E INSTALACIÓN TUBERÍA SCH 40 DE 2" CON ACCESORIOS</t>
  </si>
  <si>
    <t>5.2.9</t>
  </si>
  <si>
    <t>SUMINISTRO E INSTALACIÓN TUBERÍA SCH 40 DE 2"1/2" CON ACCESORIOS</t>
  </si>
  <si>
    <t>5.2.10</t>
  </si>
  <si>
    <t>SUMINISTRO E INSTALACIÓN TUBERÍA SCH 40 DE 3" CON ACCESORIOS</t>
  </si>
  <si>
    <t>5.2.11</t>
  </si>
  <si>
    <t>SUMINISTRO E INSTALACIÓN TUBERÍA SCH 40 DE 4" CON ACCESORIOS</t>
  </si>
  <si>
    <t>5.2.12</t>
  </si>
  <si>
    <t>SUMINISTRO E INSTALACIÓN TUBERÍA SCH 40 DE 6" CON ACCESORIOS</t>
  </si>
  <si>
    <t>5.2.13</t>
  </si>
  <si>
    <t>SUMINISTRO E INSTALACIÓN SIAMESA 4"X2"1/2"X2"1/2"</t>
  </si>
  <si>
    <t>5.2.14</t>
  </si>
  <si>
    <t>SUMINISTRO E INSTALACIÓN ESTACIÓN DE CONTROL, Y DRENAJE 4"</t>
  </si>
  <si>
    <t>5.2.15</t>
  </si>
  <si>
    <t>SUMINISTRO E INSTALACIÓN ESTACIÓN DE CONTROL, Y DRENAJE 3"</t>
  </si>
  <si>
    <t>RED ELÉCTRICA</t>
  </si>
  <si>
    <t>6.1</t>
  </si>
  <si>
    <t>TABLEROS</t>
  </si>
  <si>
    <t>6.1.1</t>
  </si>
  <si>
    <t>SUMINISTRO E INSTALACIÓN DE TABLERO TGD 440V-254V CON TRANSFERENCIA AUTOMATICA 1600A, EN LAMINA COL ROLLED CALIBRE 16, CON ACABADO FINAL PINTURA EN POLVO ELECTROSTÁTICA EN RAAL 7030. BARRAJE EQUIPOTENCIAL DE PUESTA A TIERRA, 1,8X1,2X0,9 M HXLXA, INCLUYE ANALIZADOR DE REDES, DE ACUERDO CON EL DIAGRAMA UNIFILARUN (1) BARRAJE TETRAPOLAR EN PLATINA DE COBRE ROJO ELECTROLÍTICO DE SECCIÓN EQUIVALENTE PARA 2200 AMPS., SOPORTADO SOBRE AISLADORES DE RESINA, NIVEL DE AISLAMIENTO 600 V. CONTACTOS ESTAÑADOS Y BARRAS PINTADAS, CON BORNES DE TORNILLO PRISIONERO DE LOS CALIBRES ADECUADOS CABLES QUE SE DERIVEN SEGÚN EL DIAGRAMA UNIFILAR PARA LA RED NORMAL.TRANSFERENCIA AUTOMATICA DE 3X1600A 440V 17,7KAUN SISTEMA ELECTRÓNICO DE VIGILANCIA DE TENSIÓN EN LA RED, PARA MÓDULO DE CONTROL DE TRANSFERENCIAS AUTOMÁTICAS CON PLC PROGRAMADO PARA DETECTAR SOBRETENSIÓN Y SUB-TENSIÓN EN LA RED COMERCIAL. CUATRO TEMPORIZADORES DE 0-300 SEG.PARA ENTRADA DE LA RED, ENTRADA DE LA PLANTA, ENFRIAMIENTO DE LA PLANTA Y TIEMPO MUERTO PARA TRANSFERENCIA A LA RED COMERCIAL.DISPLAY DIGITAL FRONTAL Y PULSADORES DE MEMBRANA PARA PROGRAMACIÓN. MONTAJE EN LA PUERTA PARA ACCESO FRONTAL.- DOS (2) LAMPARAS PILOTO, UNA (1) VERDE PARA SEÑALIZAR RED NORMAL Y UNA (1) ROJA PARA SEÑALIZAR EMERGENCIA. TOTALIZADOR TIPO INDUSTRIAL DE 3X60 A, 25KA - 440VTOTALIZADOR TIPO INDUSTRIAL DE 3X500 A, 25KA- 440VTOTALIZADOR TIPO INDUSTRIAL DE 3X40 A, 25KA- 440VTOTALIZADOR TIPO INDUSTRIAL DE 3X40 A, 25KA- 440VTOTALIZADOR TIPO INDUSTRIAL DE 3X40 A, 25KA- 440VTOTALIZADOR TIPO INDUSTRIAL DE 3X350 A, 25KA- 440VTOTALIZADOR TIPO INDUSTRIAL DE 3X1000 A, 25KA- 440VDPS- CAT I . DESCARGADOR DE SOBRE-TENSIONES EN CONFIGURACIÓN TRIPOLAR (3P) SISTEMA TN-S PARA MONTAJE EN RIEL DIN DE LAS SIGUIENTES CARACTERÍSTICAS: TENSIÓN DE NOMINAL 440V. TENSIÓN DE SERVICIO 440V. TENSIÓN RESIDUAL MÁXIMA &lt;= 700 V CORRIENTE DE DESCARGA MÁXIMA ( 10/350) CAT I TODOS ESTOS ELEMENTOS ESTARÁN CABLEADOS SEGÚN EL DIAGRAMA UNIFILAR.</t>
  </si>
  <si>
    <t>6.1.2</t>
  </si>
  <si>
    <t>SUMINISTRO E INSTALACIÓN DE TABLERO CENTROS DE DISTRIBUCION 1 CD1 CONSTRUIDO EN LÁMINA COLD ROLLED CALIBRE 16 CON REFUERZOS ESTRUCTURALES AUTOSOPORTADO CON TRATAMIENTO SUPERFICIAL PARA PROTEGERLO DE LA OXIDACIÓN Y LOGRAR MAYOR ADHERENCIA A LA PINTURA MEDIANTE PROCESOS DE BONDERIZADO Y FOSFATADO CON ACABADO FINAL EN PINTURA ELECTROSTÁTICA COLOR ROJO FUEGO. CLASE NEMA TIPO 2 (IEC IP11) A PRUEBA DE GOTEO.LA PUERTA DEL GABINETE DEBERÁ TENER MANIJA DE CERRADURA CON LEVAS DE TRES PUNTOS Y RODAMIENTOS PARA CIERRE HERMÉTICO.DIMENSIONES : ANCHO=1.00 M, ALTO=1,50 M, PROF.=0.40 MLA CELDA ESTARÁ PROVISTA DE LOS SIGUIENTES ELEMENTOS :ANALIZADOR DE REDES - DOS (2) LAMPARAS PILOTO, UNA (1) VERDE PARA SEÑALIZAR RED NORMAL Y UNA (1) ROJA PARA SEÑALIZAR EMERGENCIA. 1 INTERRUPTOR TERMOMAGNETICO TIPO INDUSTRIAL DE 3X1000A 208V 25KA2 INTERRUPTOR TERMOMAGNETICO TIPO INDUSTRIAL DE 3X30A 208V 25KA3 INTERRUPTOR TERMOMAGNETICO TIPO INDUSTRIAL DE 3X50A 208V 25KA1 INTERRUPTOR TERMOMAGNETICO TIPO INDUSTRIAL DE 3X60A 208V 25KA1 INTERRUPTOR TERMOMAGNETICO TIPO INDUSTRIAL DE 3X90A 208V 25KA1 INTERRUPTOR TERMOMAGNETICO TIPO INDUSTRIAL DE 3X125A 208V 25KA2 INTERRUPTOR TERMOMAGNETICO TIPO INDUSTRIAL DE 3X100A 208V 25KA1 INTERRUPTOR TERMOMAGNETICO TIPO INDUSTRIAL DE 3X500A 208V 25KABARRA PARA LAS FASES BARRA PARA EL NEUTRO BARRA PARA TIERRA INTERRUPTORES AUTOMÁTICOS MARCO INDUSTRIAL DE CAPACIDAD DE CORTOCIRCUITO 25 KA 208 VOLTIOS.TODOS LOS COMPONENTES Y EL TABLERISTA FABRICANTE DEBEN TENER CERTIFICACIÓN RETIE VIGENTE. LOS EQUIPOS INTERNOS SERÁN INSTALADOS Y CABLEADOS SEGÚN EL DIAGRAMA UNIFILAR CORRESPONDIENTE.DPS- CAT II. DESCARGADOR DE SOBRE-TENSIONES EN CONFIGURACIÓN TRIPOLAR (3P) SISTEMA TN-S PARA MONTAJE EN RIEL DIN DE LAS SIGUIENTES CARACTERÍSTICAS: TENSIÓN DE NOMINAL 208-120V. TENSIÓN DE SERVICIO 208V. TENSIÓN RESIDUAL MÁXIMA &lt;= 700 V CORRIENTE DE DESCARGA MÁXIMA (8/20) CAT II</t>
  </si>
  <si>
    <t>UND</t>
  </si>
  <si>
    <t>6.1.3</t>
  </si>
  <si>
    <t>SUMINISTRO E INSTALACIÓN DE TABLERO CENTROS DE DISTRIBUCION 2 - CD2 CONSTRUIDO EN LÁMINA COLD ROLLED CALIBRE 16 CON REFUERZOS ESTRUCTURALES AUTOSOPORTADO CON TRATAMIENTO SUPERFICIAL PARA PROTEGERLO DE LA OXIDACIÓN Y LOGRAR MAYOR ADHERENCIA A LA PINTURA MEDIANTE PROCESOS DE BONDERIZADO Y FOSFATADO CON ACABADO FINAL EN PINTURA ELECTROSTÁTICA COLOR ROJO FUEGO. CLASE NEMA TIPO 2 (IEC IP11) A PRUEBA DE GOTEO.LA PUERTA DEL GABINETE DEBERÁ TENER MANIJA DE CERRADURA CON LEVAS DE TRES PUNTOS Y RODAMIENTOS PARA CIERRE HERMÉTICO.DIMENSIONES : ANCHO=1.00 M, ALTO=1,80 M, PROF.=0.40 MLA CELDA ESTARÁ PROVISTA DE LOS SIGUIENTES ELEMENTOS :ANALIZADOR DE REDES - DOS (2) LAMPARAS PILOTO, UNA (1) VERDE PARA SEÑALIZAR RED NORMAL Y UNA (1) ROJA PARA SEÑALIZAR EMERGENCIA. 1 INTERRUPTOR TERMOMAGNETICO TIPO INDUSTRIAL DE 3X400A 208V 15KA4 INTERRUPTOR TERMOMAGNETICO TIPO INDUSTRIAL DE 3X50A 208V 15KA2 INTERRUPTOR TERMOMAGNETICO TIPO INDUSTRIAL DE 3X60A 208V 15KA1 INTERRUPTOR TERMOMAGNETICO TIPO INDUSTRIAL DE 3X40A 208V 15KA1 INTERRUPTOR TERMOMAGNETICO TIPO INDUSTRIAL DE 3X125A 208V 15KABARRA PARA LAS FASES BARRA PARA EL NEUTRO BARRA PARA TIERRA INTERRUPTORES AUTOMÁTICOS MARCO INDUSTRIAL DE CAPACIDAD DE CORTOCIRCUITO 15 KA 208 VOLTIOS.DPS- CAT II. DESCARGADOR DE SOBRE-TENSIONES EN CONFIGURACIÓN TRIPOLAR (3P) SISTEMA TN-S PARA MONTAJE EN RIEL DIN DE LAS SIGUIENTES CARACTERÍSTICAS: TENSIÓN DE NOMINAL 208V. TENSIÓN DE SERVICIO 208-120V. TENSIÓN RESIDUAL MÁXIMA &lt;= 700 V CORRIENTE DE DESCARGA MÁXIMA (8/20) CAT IITODOS LOS COMPONENTES Y EL TABLERISTA FABRICANTE DEBEN TENER CERTIFICACIÓN RETIE VIGENTE. LOS EQUIPOS INTERNOS SERÁN INSTALADOS Y CABLEADOS SEGÚN EL DIAGRAMA UNIFILAR CORRESPONDIENTE.</t>
  </si>
  <si>
    <t>6.1.4</t>
  </si>
  <si>
    <t>SUMINISTRO E INSTALACION DE TRANSFORMADOR DE 300 KVA, BT-BT 440V A 208-120V- DYN5, UCC=6% DEVANADOS PRIMARIOS Y SECUNDARIOS EN COBRE DE CONDUCTIVIDAD 99% A 20°C, TIPO SECO ABIERTO, AISLAMIENTO CLASE H DEVANADOS PRIMARIOS Y SECUNDARIOS EN COBRE DE CONDUCTIVIDAD 99% A 20°C, NÚCLEO FABRICADO CON LÁMINAS DE ACERO AL SILICIO, GRANO ORIENTADO Y LAMINADO EN FRIO, LIBRE DE FATIGA POR ENVEJECIMIENTO, DE ALTA PERMEABILIDAD Y BAJAS PÉRDIDAS POR HISTÉRESIS, 60HZ, REGULACIÓN MÁXIMA DE 3.5%, FACTOR DE POTENCIA 0.9, SERVICIO CONTINUO, GRUPO DE CONEXIÓN DYN5, NIVELES DE AISLAMIENTO 1,1KV. LAS TERMINALES DEBEN SER APTAS PARA CONEXIÓN DE CONDUCTORES DE COBRE O ALUMINIO. INCLUYE COFRE.</t>
  </si>
  <si>
    <t>6.1.5</t>
  </si>
  <si>
    <t>SUMINISTRO E INSTALACION DE TABLERO DE DISTRIBUCION REGULADO TR1 208-120V, CON BY PASS MANUAL DE MANTENIMIENTO DE ACUERDO A DIAGRAMA UNIFILAR. INCLUYE BARRAJE TETRAPOLAR LA PUERTA DEL GABINETE DEBERÁ TENER MANIJA DE CERRADURA CON LEVAS DE TRES PUNTOS Y RODAMIENTOS PARA CIERRE HERMÉTICO.LA CELDA ESTARÁ PROVISTA DE LOS SIGUIENTES ELEMENTOS :(3) INTERRUPTOR TERMOMAGNETICO TIPO INDUSTRIAL DE 3X90A 208V 15KA INTERRUPTOR TERMOMAGNETICO TIPO INDUSTRIAL DE 3X40A 208V 15KABARRA PARA LAS FASES BARRA PARA EL NEUTRO BARRA PARA TIERRA INTERRUPTORES AUTOMÁTICOS MARCO INDUSTRIAL DE CAPACIDAD DE CORTOCIRCUITO 15 KA 208 VOLTIOS.DPS- CAT II. DESCARGADOR DE SOBRE-TENSIONES EN CONFIGURACIÓN TRIPOLAR (3P) SISTEMA TN-S PARA MONTAJE EN RIEL DIN DE LAS SIGUIENTES CARACTERÍSTICAS: TENSIÓN DE NOMINAL 208V. TENSIÓN DE SERVICIO 208-120V. TENSIÓN RESIDUAL MÁXIMA &lt;= 700 V CORRIENTE DE DESCARGA MÁXIMA (8/20) CAT IITODOS LOS COMPONENTES Y EL TABLERISTA FABRICANTE DEBEN TENER CERTIFICACIÓN RETIE VIGENTE. LOS EQUIPOS INTERNOS SERÁN INSTALADOS Y CABLEADOS SEGÚN EL DIAGRAMA UNIFILAR CORRESPONDIENTE.</t>
  </si>
  <si>
    <t>6.1.6</t>
  </si>
  <si>
    <t>SUMINISTRO E INSTALACIÓN DE TABLERO DE 30 CTS CON ESPACIO PARA TOTALIZADOR CON PUERTA Y CERRADURA DE CIERRE, 200A, 10KA, BARRAJES DE COBRE. INCLUYE: ACCESORIOS DE SOPORTE Y BARRAJE DE TIERRA AISLADO.</t>
  </si>
  <si>
    <t>6.1.7</t>
  </si>
  <si>
    <t>SUMINISTRO E INSTALACIÓN DE TABLERO DE 24 CTS CON ESPACIO PARA TOTALIZADOR CON PUERTA Y CERRADURA DE CIERRE, 200A, 10KA, BARRAJES DE COBRE. INCLUYE: ACCESORIOS DE SOPORTE Y BARRAJE DE TIERRA AISLADO.</t>
  </si>
  <si>
    <t>6.1.8</t>
  </si>
  <si>
    <t>SUMINISTRO E INSTALACIÓN DE TABLERO DE 18 CTS CON ESPACIO PARA TOTALIZADOR CON PUERTA Y CERRADURA DE CIERRE, 200A, 10KA, BARRAJES DE COBRE. INCLUYE: ACCESORIOS DE SOPORTE Y BARRAJE DE TIERRA AISLADO.</t>
  </si>
  <si>
    <t>6.1.9</t>
  </si>
  <si>
    <t>SUMINISTRO E INSTALACIÓN DE TABLERO DE 42 CTS CON ESPACIO PARA TOTALIZADOR CON PUERTA Y CERRADURA DE CIERRE, 200A, 10KA, BARRAJES DE COBRE. INCLUYE: ACCESORIOS DE SOPORTE Y BARRAJE DE TIERRA AISLADO.</t>
  </si>
  <si>
    <t>6.1.10</t>
  </si>
  <si>
    <t>SUMINISTRO E INSTALACIÓN DE TABLERO DE 12 CTS CON ESPACIO PARA TOTALIZADOR CON PUERTA Y CERRADURA DE CIERRE, 200A, 10KA, BARRAJES DE COBRE. INCLUYE: ACCESORIOS DE SOPORTE Y BARRAJE DE TIERRA AISLADO.</t>
  </si>
  <si>
    <t>6.1.11</t>
  </si>
  <si>
    <t>SUMINISTRO E INSTALACIÓN DE INTERRUPTOR TERMOMAGNETICO 1X30A TIPO ENCHUFABLE 10KA</t>
  </si>
  <si>
    <t>6.1.12</t>
  </si>
  <si>
    <t>SUMINISTRO E INSTALACIÓN DE INTERRUPTOR TERMOMAGNETICO 1X20A TIPO ENCHUFABLE 10KA</t>
  </si>
  <si>
    <t>6.1.13</t>
  </si>
  <si>
    <t>SUMINISTRO E INSTALACIÓN DE INTERRUPTOR TERMOMAGNETICO 2X20A TIPO ENCHUFABLE 10KA</t>
  </si>
  <si>
    <t>6.1.14</t>
  </si>
  <si>
    <t>SUMINISTRO E INSTALACIÓN DE INTERRUPTOR TERMOMAGNETICO3X30A TIPO ENCHUFABLE 10KA</t>
  </si>
  <si>
    <t>6.1.15</t>
  </si>
  <si>
    <t>SUMINISTRO E INSTALACIÓN DE TABLERO MONOFASICO DE 4 CTS 100A, 10KA, BARRAJES DE COBRE. INCLUYE: ACCESORIOS DE SOPORTE Y BARRAJE DE TIERRA AISLADO.</t>
  </si>
  <si>
    <t>6.1.16</t>
  </si>
  <si>
    <t>SUMINISTRO E INSTALACIÓN DE TABLERO TG1 / TG2 440V-254V EN LAMINA COL ROLLED CALIBRE 16, CON ACABADO FINAL PINTURA EN POLVO ELECTROSTÁTICA EN RAAL 7030. BARRAJE EQUIPOTENCIAL DE PUESTA A TIERRA UN (1) BARRAJE TETRAPOLAR EN PLATINA DE COBRE ROJO ELECTROLÍTICO DE SECCIÓN EQUIVALENTE PARA 2500 AMPS., SOPORTADO SOBRE AISLADORES DE RESINA, NIVEL DE AISLAMIENTO 600 V. CONTACTOS ESTAÑADOS Y BARRAS PINTADAS, CON BORNES DE TORNILLO PRISIONERO DE LOS CALIBRES ADECUADOS CABLES QUE SE DERIVEN SEGÚN EL DIAGRAMA UNIFILAR TOTALIZADOR TIPO INDUSTRIAL REGULABLE DE 3X2000 A, 25KA - 440VTOTALIZADOR TIPO INDUSTRIAL DE 3X80 A, 25KA- 440VTOTALIZADOR TIPO INDUSTRIAL DE 3X1600 A, 25KA- 440VTOTALIZADOR TIPO INDUSTRIAL DE 3X40 A, 25KA- 440VTODOS ESTOS ELEMENTOS ESTARÁN CABLEADOS SEGÚN EL DIAGRAMA UNIFILAR.BARRAJES DE FASE NEUTRO Y TIERRA EN COBRE.</t>
  </si>
  <si>
    <t>6.1.17</t>
  </si>
  <si>
    <t>SUMINISTRO E INSTALACIÓN DE TRANSFERENCIA BCI 440V CON TRANSFERENCIA AUTOMATICA 160A, IM 1400A, EN LAMINA COL ROLLED CALIBRE 16, CON ACABADO FINAL PINTURA EN POLVO ELECTROSTÁTICA EN RAAL 7030. BARRAJE EQUIPOTENCIAL DE PUESTA A TIERRA, 1,8X1,2X0,9 M HXLXA, INCLUYE ANALIZADOR DE REDES, DE ACUERDO CON EL DIAGRAMA UNIFILAR. TRANSFERENCIA DE EMERGENCIA CERTIFICADA UL1008, DEBE SER COMBINACIÓN LISTADO CON EL CONTROLADOR DE LA BCI</t>
  </si>
  <si>
    <t>6.1.18</t>
  </si>
  <si>
    <t>SUMINISTRO E INSTALACIÓN DE TABLERO CON TRANSFERENCIA DE EMERGENCIA TG EMERG 440V CON TRANSFERENCIA AUTOMATICA 75A, EN LAMINA COL ROLLED CALIBRE 16, CON ACABADO FINAL PINTURA EN POLVO ELECTROSTÁTICA EN RAAL 7030. BARRAJE EQUIPOTENCIAL DE PUESTA A TIERRA, INCLUYE ANALIZADOR DE REDES, DE ACUERDO CON EL DIAGRAMA UNIFILAR. TRANSFERENCIA DE EMERGENCIA CERTIFICADA UL1008UN (1) BARRAJE TETRAPOLAR EN PLATINA DE COBRE ROJO ELECTROLÍTICO DE SECCIÓN EQUIVALENTE PARA 100 AMPS., SOPORTADO SOBRE AISLADORES DE RESINA, NIVEL DE AISLAMIENTO 600 V. CONTACTOS ESTAÑADOS Y BARRAS PINTADAS, CON BORNES DE TORNILLO PRISIONERO DE LOS CALIBRES ADECUADOS CABLES QUE SE DERIVEN SEGÚN EL DIAGRAMA UNIFILAR PARA LA RED NORMAL.TOTALIZADOR TIPO INDUSTRIAL 3X70 A, 25KA - 440V(1) TOTALIZADOR TIPO INDUSTRIAL DE 3X60 A, 25KA- 440V(4) TOTALIZADOR TIPO INDUSTRIAL DE 3X40 A, 25KA- 440V(1) TOTALIZADOR TIPO INDUSTRIAL DE 3X30 A, 25KA- 440V</t>
  </si>
  <si>
    <t>6.1.19</t>
  </si>
  <si>
    <t>SUMINISTRO E INSTALACIÓN DE TABLERO DE EMERGENCIA 208V-TG EMERG 208-120V EN LAMINA COL ROLLED CALIBRE 16, CON ACABADO FINAL PINTURA EN POLVO ELECTROSTÁTICA EN RAAL 7030. BARRAJE EQUIPOTENCIAL DE PUESTA A TIERRA UN (1) BARRAJE TETRAPOLAR EN PLATINA DE COBRE ROJO ELECTROLÍTICO DE SECCIÓN EQUIVALENTE PARA 294 A., SOPORTADO SOBRE AISLADORES DE RESINA, NIVEL DE AISLAMIENTO 600 V. CONTACTOS ESTAÑADOS Y BARRAS PINTADAS, CON BORNES DE TORNILLO PRISIONERO DE LOS CALIBRES ADECUADOS CABLES QUE SE DERIVEN SEGÚN EL DIAGRAMA UNIFILAR(2)TOTALIZADOR TIPO INDUSTRIAL REGULABLE DE 3X30 A, 12KA -208VTRANSFORMADOR 4KVA 440/208-120V DYN5, TIPO SECO CLASE HTODOS ESTOS ELEMENTOS ESTARÁN CABLEADOS SEGÚN EL DIAGRAMA UNIFILAR.</t>
  </si>
  <si>
    <t>6.1.20</t>
  </si>
  <si>
    <t>SUMINISTRO E INSTALACION DE TABLERO DE DISTRIBUCION REGULADO TR2 208-120V, CON BY PASS MANUAL DE MANTENIMIENTO DE ACUERDO A DIAGRAMA UNIFILAR. INCLUYE BARRAJE TETRAPOLAR LA PUERTA DEL GABINETE DEBERÁ TENER MANIJA DE CERRADURA CON LEVAS DE TRES PUNTOS Y RODAMIENTOS PARA CIERRE HERMÉTICO.LA CELDA ESTARÁ PROVISTA DE LOS SIGUIENTES ELEMENTOS :(2) INTERRUPTOR TERMOMAGNETICO TIPO INDUSTRIAL DE 3X50A 208V 15KA( 2) INTERRUPTOR TERMOMAGNETICO TIPO INDUSTRIAL DE 3X40A 208V 15KA( 1) INTERRUPTOR TERMOMAGNETICO TIPO INDUSTRIAL DE 3X40A 208V 15KABARRA PARA LAS FASES BARRA PARA EL NEUTRO BARRA PARA TIERRA INTERRUPTORES AUTOMÁTICOS MARCO INDUSTRIAL DE CAPACIDAD DE CORTOCIRCUITO 15 KA 208 VOLTIOS.DPS- CAT II. DESCARGADOR DE SOBRE-TENSIONES EN CONFIGURACIÓN TRIPOLAR (3P) SISTEMA TN-S PARA MONTAJE EN RIEL DIN DE LAS SIGUIENTES CARACTERÍSTICAS: TENSIÓN DE NOMINAL 208V. TENSIÓN DE SERVICIO 208-120V. TENSIÓN RESIDUAL MÁXIMA &lt;= 700 V CORRIENTE DE DESCARGA MÁXIMA (8/20) CAT IITODOS LOS COMPONENTES Y EL TABLERISTA FABRICANTE DEBEN TENER CERTIFICACIÓN RETIE VIGENTE. LOS EQUIPOS INTERNOS SERÁN INSTALADOS Y CABLEADOS SEGÚN EL DIAGRAMA UNIFILAR CORRESPONDIENTE.</t>
  </si>
  <si>
    <t>6.1.21</t>
  </si>
  <si>
    <t>SUMINISTRO E INSTALACIÓN TABLERO PARA MEDIDORES INCLUYE DOS MEDIDORES TRIFASICOS 3/50A Y UNO MONOFASICO 50A</t>
  </si>
  <si>
    <t>6.2</t>
  </si>
  <si>
    <t>CABLES</t>
  </si>
  <si>
    <t>6.2.1</t>
  </si>
  <si>
    <t>SUMINISTRO E INSTALACIÓN DE CABLES EN 3#1/0 CABLE XLPE AL DESDE BAJANTE EN MEDIA TENSION EN EL PUNTO MAS CERCANO AL EDIFICIO HASTA CELDA DE PROTECCION. (INCLUYE BORNA TERMINAL #1/0, JUEGO TERMINALES PREMOLDEADOS TIPO EXTERIOR E INTERIOR) VER DIAGRAMA UNIFILAR.</t>
  </si>
  <si>
    <t>6.2.2</t>
  </si>
  <si>
    <t>SUMINISTRO E INSTALACIÓN DE CABLES TG1, TG2 3(3#500KCM+1#500KCM)+1#250T HFFR-LS CU. VER DIAGRAMA UNIFILAR.</t>
  </si>
  <si>
    <t>6.2.3</t>
  </si>
  <si>
    <t>SUMINISTRO E INSTALACIÓN DE CABLES TGD, 3(3#500KCM+1#500KCM)+1#250T HFFR-LS CU. VER DIAGRAMA UNIFILAR.</t>
  </si>
  <si>
    <t>6.2.4</t>
  </si>
  <si>
    <t>SUMINISTRO E INSTALACIÓN DE CABLES BCI (3#1/0+6T) HFFR-LS CU. VER DIAGRAMA UNIFILAR.</t>
  </si>
  <si>
    <t>6.2.5</t>
  </si>
  <si>
    <t>SUMINISTRO E INSTALACIÓN DE CABLES CD1 3(3#250+250)+1/0T HFFR-LS CU. VER DIAGRAMA UNIFILAR.</t>
  </si>
  <si>
    <t>6.2.6</t>
  </si>
  <si>
    <t>SUMINISTRO E INSTALACIÓN DE CABLES TABLERO TI1 EN 3#4+1#4+1#10T. HFFR-LS CU. VER DIAGRAMA UNIFILAR.</t>
  </si>
  <si>
    <t>6.2.7</t>
  </si>
  <si>
    <t>SUMINISTRO E INSTALACIÓN DE CABLES TABLERO TR1 EN 3#2+1#2+1#8T. HFFR-LS CU. VER DIAGRAMA UNIFILAR.</t>
  </si>
  <si>
    <t>6.2.8</t>
  </si>
  <si>
    <t>SUMINISTRO E INSTALACIÓN DE CABLES TABLERO TN1A EN 3#2+1#2+1#8T. HFFR-LS CU. VER DIAGRAMA UNIFILAR.</t>
  </si>
  <si>
    <t>6.2.9</t>
  </si>
  <si>
    <t>SUMINISTRO E INSTALACIÓN DE CABLES TABLERO TC EN 3#1/0+1#1/0+1#6T HFFR-LS CU. VER DIAGRAMA UNIFILAR.</t>
  </si>
  <si>
    <t>6.2.10</t>
  </si>
  <si>
    <t>SUMINISTRO E INSTALACIÓN DE CABLES TABLERO TB EN 2#4+1#10T HFFR-LS CU. VER DIAGRAMA UNIFILAR.</t>
  </si>
  <si>
    <t>6.2.11</t>
  </si>
  <si>
    <t>SUMINISTRO E INSTALACIÓN DE CABLES TABLERO TN2 EN 3#4+4#10T HFFR-LS CU. VER DIAGRAMA UNIFILAR.</t>
  </si>
  <si>
    <t>6.2.12</t>
  </si>
  <si>
    <t>SUMINISTRO E INSTALACIÓN DE CABLES TABLERO TCR EN 3#4+4#10T HFFR-LS CU. VER DIAGRAMA UNIFILAR.</t>
  </si>
  <si>
    <t>6.2.13</t>
  </si>
  <si>
    <t>SUMINISTRO E INSTALACIÓN DE CABLES TABLERO SUMINISTRO Y BOMBEO EN 3#4+10T HFFR-LS CU. VER DIAGRAMA UNIFILAR.</t>
  </si>
  <si>
    <t>6.2.14</t>
  </si>
  <si>
    <t>SUMINISTRO E INSTALACIÓN DE CABLES DESDE TGD HASTA TABLERO TE-AA-01 EN 3(3#500)+1#2/0T. HFFR-LS CU. VER DIAGRAMA UNIFILAR.</t>
  </si>
  <si>
    <t>6.2.15</t>
  </si>
  <si>
    <t>SUMINISTRO E INSTALACIÓN DE CABLES DESDE TGD HASTA TABLERO TE-AA-02 EN 3#2+1#8T. HFFR-LS CU. VER DIAGRAMA UNIFILAR.</t>
  </si>
  <si>
    <t>6.2.16</t>
  </si>
  <si>
    <t>SUMINISTRO E INSTALACIÓN DE CABLES DESDE TGD HASTA TABLERO TE-AA-03 EN 3#2+1#8T. HFFR-LS CU. VER DIAGRAMA UNIFILAR.</t>
  </si>
  <si>
    <t>6.2.17</t>
  </si>
  <si>
    <t>SUMINISTRO E INSTALACIÓN DE CABLES DESDE TGD HASTA TABLERO TE-AA-04 EN 3#2+1#8T. HFFR-LS CU. VER DIAGRAMA UNIFILAR.</t>
  </si>
  <si>
    <t>6.2.18</t>
  </si>
  <si>
    <t>SUMINISTRO E INSTALACIÓN DE CABLES TABLERO TR1A EN 3#2+1#2+1#8T. HFFR-LS CU. VER DIAGRAMA UNIFILAR.</t>
  </si>
  <si>
    <t>6.2.19</t>
  </si>
  <si>
    <t>SUMINISTRO E INSTALACIÓN DE CABLES TABLERO TIC EN 3#2+1#2+1#8T. HFFR-LS CU. VER DIAGRAMA UNIFILAR.</t>
  </si>
  <si>
    <t>6.2.20</t>
  </si>
  <si>
    <t>SUMINISTRO E INSTALACIÓN DE CABLES TABLERO CD2 EN 3(3#500+1#500)+1#2T. HFFR-LS CU. VER DIAGRAMA UNIFILAR.</t>
  </si>
  <si>
    <t>6.2.21</t>
  </si>
  <si>
    <t>SUMINISTRO E INSTALACIÓN DE CABLES TABLERO TI2 EN 3#2/0+1#2/0+1#6T. HFFR-LS CU. VER DIAGRAMA UNIFILAR.</t>
  </si>
  <si>
    <t>6.2.22</t>
  </si>
  <si>
    <t>SUMINISTRO E INSTALACIÓN DE CABLES TABLERO TN1B EN 3#1/0+1#1/0+1#6T HFFR-LS CU. VER DIAGRAMA UNIFILAR.</t>
  </si>
  <si>
    <t>6.2.23</t>
  </si>
  <si>
    <t>SUMINISTRO E INSTALACIÓN DE CABLES TABLERO TR2 EN 3#6+1#6+1#10T. HFFR-LS CU. VER DIAGRAMA UNIFILAR.</t>
  </si>
  <si>
    <t>6.2.24</t>
  </si>
  <si>
    <t>SUMINISTRO E INSTALACIÓN DE CABLES TABLERO T CA EN 1#6+1#6+1#10T. HFFR-LS CU. VER DIAGRAMA UNIFILAR.</t>
  </si>
  <si>
    <t>6.2.25</t>
  </si>
  <si>
    <t>SUMINISTRO E INSTALACIÓN DE CABLES TABLERO DE CONEXIONES TC1 EN 3#6+1#6+1#10T. HFFR-LS CU. VER DIAGRAMA UNIFILAR.</t>
  </si>
  <si>
    <t>6.2.26</t>
  </si>
  <si>
    <t>SUMINISTRO E INSTALACIÓN DE CABLES TABLERO DE CONEXIONES TC2 EN 3#6+1#6+1#10T. HFFR-LS CU. VER DIAGRAMA UNIFILAR.</t>
  </si>
  <si>
    <t>6.2.27</t>
  </si>
  <si>
    <t>SUMINISTRO E INSTALACIÓN DE CABLES TABLERO DE CONEXIONES TC3 EN 3#6+1#6+1#10T. HFFR-LS CU. VER DIAGRAMA UNIFILAR.</t>
  </si>
  <si>
    <t>6.2.28</t>
  </si>
  <si>
    <t>SUMINISTRO E INSTALACIÓN DE CABLES TABLERO DE CONEXIONES TR2B EN 3#8+1#6+1#10T. HFFR-LS CU. VER DIAGRAMA UNIFILAR.</t>
  </si>
  <si>
    <t>6.2.29</t>
  </si>
  <si>
    <t>SUMINISTRO E INSTALACIÓN DE CABLES TABLERO DE CONEXIONES CCTV EN 3#8+1#8+1#10T. HFFR-LS CU. VER DIAGRAMA UNIFILAR.</t>
  </si>
  <si>
    <t>6.2.30</t>
  </si>
  <si>
    <t>SUMINISTRO E INSTALACIÓN DE CABLES TABLERO PANEL DE INCENDIO EN 3#4+1#4+1#10T HFFR-LS CU. VER DIAGRAMA UNIFILAR.</t>
  </si>
  <si>
    <t>6.2.31</t>
  </si>
  <si>
    <t>SUMINISTRO E INSTALACIÓN DE CABLES TABLERO SISTEMA DE INTRUSIÓN EN 3#4+1#4+1#10T HFFR-LS CU. VER DIAGRAMA UNIFILAR.</t>
  </si>
  <si>
    <t>6.2.32</t>
  </si>
  <si>
    <t>SUMINISTRO E INSTALACIÓN DE CABLES T EMERGENCIA 208V EN 3#4 +#10T HFFR-LS CU. VER DIAGRAMA UNIFILAR.</t>
  </si>
  <si>
    <t>6.2.33</t>
  </si>
  <si>
    <t>SUMINISTRO E INSTALACIÓN DE CABLES MONTACARGA EN 3# 2+#10T HFFR-LS CU. VER DIAGRAMA UNIFILAR.</t>
  </si>
  <si>
    <t>6.2.34</t>
  </si>
  <si>
    <t>SUMINISTRO E INSTALACIÓN DE CABLES BOMBA JOCKEY EN 3# 4+#10T HFFR-LS CU. VER DIAGRAMA UNIFILAR.</t>
  </si>
  <si>
    <t>6.2.35</t>
  </si>
  <si>
    <t>SUMINISTRO E INSTALACIÓN DE CABLES ASCENSOR 2 EN 3# 4+#10T HFFR-LS CU. VER DIAGRAMA UNIFILAR.</t>
  </si>
  <si>
    <t>6.2.36</t>
  </si>
  <si>
    <t>SUMINISTRO E INSTALACIÓN DE CABLES ASCENSOR 1 EN 3# 4+#10T HFFR-LS CU. VER DIAGRAMA UNIFILAR.</t>
  </si>
  <si>
    <t>6.2.37</t>
  </si>
  <si>
    <t>SUMINISTRO E INSTALACIÓN DE CABLES T EMERGENCIA 440V EN 3#4 +#10T HFFR-LS CU. VER DIAGRAMA UNIFILAR.</t>
  </si>
  <si>
    <t>6.2.38</t>
  </si>
  <si>
    <t>SUMINISTRO E INSTALACIÓN DE CABLES BANCO DE CONDENSADORES 250KVAR EMERGENCIA 440V EN 3#350+350 +#2T HFFR-LS CU. VER DIAGRAMA UNIFILAR.</t>
  </si>
  <si>
    <t>6.2.39</t>
  </si>
  <si>
    <t>SUMINISTRO E INSTALACIÓN DE CABLES TRANSFORMADOR 300KVA EN 3#350+350 +#1/0T HFFR-LS CU. VER DIAGRAMA UNIFILAR.</t>
  </si>
  <si>
    <t>6.3</t>
  </si>
  <si>
    <t>CANALIZACIONES</t>
  </si>
  <si>
    <t>6.3.1</t>
  </si>
  <si>
    <t>SUMINISTRO E INSTALACIÓN DE CANALIZACIÓN EN TUBERIA 4X4"PVC PARA MEDIA TENSIÓN, INCLUYE EXCAVACIÓN MANUAL (1,2X1M) ANCHO X ALTO, Y RELLENOS.</t>
  </si>
  <si>
    <t>6.3.2</t>
  </si>
  <si>
    <t>SUMINISTRO E INSTALACIÓN DE TUBERIA 1 1/4 EMT, INCLUYE SOPORTES. DEBE CONTAR CON CERTIFICADO RETIE. INLCUYE ACCESORIOS</t>
  </si>
  <si>
    <t>6.3.3</t>
  </si>
  <si>
    <t>SUMINISTRO E INSTALACIÓN DE TUBERIA 1 1/2 EMT, INCLUYE SOPORTES. DEBE CONTAR CON CERTIFICADO RETIE. INLCUYE ACCESORIOS</t>
  </si>
  <si>
    <t>6.3.4</t>
  </si>
  <si>
    <t>SUMINISTRO E INSTALACIÓN DE CARCAMO 40X30 EN SUBESTACION CON TAPA TIPO ALFAJOR, INCLUYE: EXCAVACION MANUAL, MARCO DE CARCAMO Y TAPA TIPO ALFAJOR.</t>
  </si>
  <si>
    <t>6.3.5</t>
  </si>
  <si>
    <t>SUMINISTRO E INSTALACIÓN DE CAJAS DE PASO METALICAS 10X10, INCLUYE: CHAZO PUNTILLA MULTIUSOS PARA ANCLAJE.</t>
  </si>
  <si>
    <t>6.3.6</t>
  </si>
  <si>
    <t>SUMINISTRO E INSTALACIÓN DE CAJAS DE PASO METALICA 30X30, INCLUYE: CHAZO PUNTILLA MULTIUSOS PARA ANCLAJE.</t>
  </si>
  <si>
    <t>6.3.7</t>
  </si>
  <si>
    <t>SUMINISTRO E INSTALACION DE CAJA DE PISO PARA AUDITORIOS, SEGÚN ESPECIFICACION TECNICA, INCLUYE TRES ESPACIOS PARA SALIDAS ELECTRICAS NORMALES DOBLES DE 15A TIPO NEMA O SIMILAR CON TAPA Y FACEPLATE PARA 4 SALIDAS DE VOZ Y DATOS CATEGORIA 6A</t>
  </si>
  <si>
    <t>6.3.8</t>
  </si>
  <si>
    <t>SUMINISTRO E INSTALACIÓN DE CAJA DE CONCRETO SENCILLA SEGÚN NORMA TECNICA CNS-03-830 DE ACUERDO OPERADOR DE RED CENS SA</t>
  </si>
  <si>
    <t>6.3.9</t>
  </si>
  <si>
    <t>SUMINISTRO E INSTALACIÓN DE CAJA DE CONCRETO DOBLE SEGÚN NORMA CNS-03-833 DE ACUERDO OPERADOR DE RED CENS SA, PARA MEDIA TENSION</t>
  </si>
  <si>
    <t>6.3.10</t>
  </si>
  <si>
    <t>SUMINISTRO E INSTALACIÓN DE TUBERIA IMC 1.1/2" RESERVA CONEXIONES EN TERRAZA DE EDIFICIO, INCLUYE: TERMINALES IMC 1.1/2", SOPORTES PARA ANCLAJE,</t>
  </si>
  <si>
    <t>6.3.11</t>
  </si>
  <si>
    <t>SUMINISTRO E INSTALACIÓN DE TUBERIA 1" EMT, INCLUYE SOPORTES. DEBE CONTAR CON CERTIFICADO RETIE. INCLUYE ACCESORIOS</t>
  </si>
  <si>
    <t>6.3.12</t>
  </si>
  <si>
    <t>SUMINISTRO E INSTALACIÓN DE TUBERIA 2" EMT, INCLUYE SOPORTES. DEBE CONTAR CON CERTIFICADO RETIE. INCLUYE ACCESORIOS</t>
  </si>
  <si>
    <t>6.3.13</t>
  </si>
  <si>
    <t>SUMINISTRO E INSTALACIÓN DE TUBERIA 4" EMT, INCLUYE SOPORTES. DEBE CONTAR CON CERTIFICADO RETIE. INCLUYE ACCESORIOS</t>
  </si>
  <si>
    <t>6.3.14</t>
  </si>
  <si>
    <t>SUMINISTRO E INSTALACIÓN DE TUBERIA 2" IMC, PARA BOMBA CONTRA INCENDIOS. DEBE CONTAR CON CERTIFICADO RETIE. INCLUYE ACCESORIOS</t>
  </si>
  <si>
    <t>6.3.15</t>
  </si>
  <si>
    <t>SUMINISTRO E INSTALACIÓN DE TUBERIA 1 1/4 PVC, PARA BOMBA CONTRA INCENDIOS. DEBE CONTAR CON CERTIFICADO RETIE. INCLUYE ACCESORIOS</t>
  </si>
  <si>
    <t>6.4</t>
  </si>
  <si>
    <t>BANDEJAS PORTACABLES</t>
  </si>
  <si>
    <t>6.4.1</t>
  </si>
  <si>
    <t>SUMINISTRO E INSTALACIÓN DE BANDEJA PORTACABLE DE 30X8, TIPO MALLA INCLUYE: TORNILLERIA DE ANCLAJE Y SOPORTES CADA 1.5M.</t>
  </si>
  <si>
    <t>6.4.2</t>
  </si>
  <si>
    <t>SUMINISTRO E INSTALACIÓN DE BANDEJA PORTACABLE DE 20X8, TIPO MALLA INCLUYE: TORNILLERIA DE ANCLAJE Y SOPORTES CADA 1.5M.</t>
  </si>
  <si>
    <t>6.4.3</t>
  </si>
  <si>
    <t>SUMINISTRO E INSTALACIÓN DE CANALETA METALICA 12X8 CON DIVISION, INCLUYE: CHAZO PUNTILLA MULTIUSOS Y TORNILLERIA °14</t>
  </si>
  <si>
    <t>6.4.4</t>
  </si>
  <si>
    <t>SUMINISTRO E INSTALACIÓN DE TROQUEL PARA TOMA PARA CANALETA PERIMETRAL, INCLUYE: TORNILLERIA</t>
  </si>
  <si>
    <t>6.5</t>
  </si>
  <si>
    <t>SALIDAS</t>
  </si>
  <si>
    <t>6.5.1</t>
  </si>
  <si>
    <t>SALIDA PARA TOMA MONOFÁSICA DOBLE 20A COLOR BLANCO EN TUBERIA PVC SCH40 3/4" Y CABLEADO EN CABLE #12 HFFR-LS CU, INCLUYE: TERMINAL PVC SCH40 DE 3/4", CONECTORES DE RESORTE, LIMPIADOR Y SOLDADURA PARA PVC SCH40, CAJA 5800, TORNILLERIA °14 Y TOMA.</t>
  </si>
  <si>
    <t>6.5.2</t>
  </si>
  <si>
    <t>SALIDA PARA TOMA MONOFÁSICA GFCI DOBLE 15A COLOR BLANCO EN TUBERIA PVC SCH40 3/4" Y CABLEADO EN CABLE #12 HFFR-LS CU, INCLUYE: TERMINAL PVC SCH40 3/4", CONECTORES DE RESORTE, LIMPIADOR Y SOLDADURA PVC SCH40, CAJA 5800, TORNILLERIA °14 Y TOMA GFCI.</t>
  </si>
  <si>
    <t>6.5.3</t>
  </si>
  <si>
    <t>SALIDA PARA TOMA MONOFÁSICA DOBLE COLOR NARANJA POLO A TIERRA AISLADO PARA SISTEMAS REGULADOS COLOR NARANJA EN TUBERIA PVC SCH40 3/4" Y CABLEADO EN CABLE #12 HFFR-LS CU, INCLUYE: TERMINAL PVC SCH40 3/4", CONECTORES DE RESORTE, LIMPIADOR Y SOLDADURA PVC SCH40, CAJA 5800, TORNILLERIA °14 Y TOMA PARA SISTEMA REGULADO.</t>
  </si>
  <si>
    <t>6.5.4</t>
  </si>
  <si>
    <t>SALIDA PARA TOMA TRIFÁSICA 30A EN TUBERIA PVC SCH40 3/4" Y CABLEADO EN CABLE #10 HFFR-LS CU, INCLUYE: TERMINAL DE 3/4", CANECTORES DE RESORTE, LIMPIADOR Y SOLDADURA PVC SCH40, CAJA 5800, TORNILLERIA °14 Y TOMA TRIFASICA.</t>
  </si>
  <si>
    <t>6.5.5</t>
  </si>
  <si>
    <t>SALIDA PARA TOMA BIFÁSICA 20A EN TUBERIA PVC SCH40 3/4" Y CABLEADO EN CABLE #12 HFFR-LS CU, INCLUYE: TERMINAL DE 3/4", CONECTORES DE RESORTE, LIMPIADOR Y SOLDADURA PVC SCH40, CAJA 5800, TORNILLERIA°14 Y TOMA BIFASICA.</t>
  </si>
  <si>
    <t>6.5.6</t>
  </si>
  <si>
    <t>SALIDA PARA TOMA DE TECHO MONOFASICA 20A EN TUBERIA PVC SCH40 3/4" Y CABLEADO EN CABLE #12 HFFR-LS CU, INCLUYE: TERMINAL DE 3/4", CONECTORES DE RESORTE, LIMPIADOR Y SOLDADURA PVC SCH40, CAJA 5800, TORNILLERIA°14 Y TOMA MONOFASICA.</t>
  </si>
  <si>
    <t>6.5.7</t>
  </si>
  <si>
    <t>SALIDA PARA TOMA DE TECHO MONOFASICA 20A SISTEMA REGULADO EN TUBERIA PVC SCH40 3/4" Y CABLEADO EN CABLE #12 HFFR-LS CU, INCLUYE: TERMINAL DE 3/4", CONECTORES DE RESORTE, LIMPIADOR Y SOLDADURA PVC SCH40, CAJA 5800, TORNILLERIA°14 Y TOMA MONOFASICA.</t>
  </si>
  <si>
    <t>6.5.8</t>
  </si>
  <si>
    <t>SALIDA PARA MOTOR BOMBA EN TUBERIA PVC SCH40 1" CON CABLE 3#8+1#8T HFFR-LS CU, INCLUYE: TERMINA DE 1", TERMINAL DE OJO EN CAJA DE CONEXIÓN, CONECTORES DE RESORTE, LIMPIADOR Y SOLDADURA PVC SCH40, CAJA 2400, TORNILLERIA °14</t>
  </si>
  <si>
    <t>6.5.9</t>
  </si>
  <si>
    <t>SALIDA PARA AIRE ACONDICIONADO EN TUBERIA PVC SCH40 3/4" Y CABLEADO EN CABLE 3#12 +1#12 HFFR-LS CU, INCLUYE: TERMINAL PVC SCH40 DE 3/4", CONECTORES DE RESORTE, LIMPIADOR Y SOLDADURA PARA PVC SCH40, CAJA 5800, TORNILLERIA °14 Y TOMA.</t>
  </si>
  <si>
    <t>6.5.10</t>
  </si>
  <si>
    <t>SALIDA PARA AIRE ACONDICIONADO EN TUBERIA PVC SCH40 3/4" Y CABLEADO EN CABLE 3#10 +1#12 HFFR-LS CU, INCLUYE: TERMINAL PVC SCH40 DE 3/4", CONECTORES DE RESORTE, LIMPIADOR Y SOLDADURA PARA PVC SCH40, CAJA 5800, TORNILLERIA °14 Y TOMA.</t>
  </si>
  <si>
    <t>6.5.11</t>
  </si>
  <si>
    <t>SALIDA PARA AIRE ACONDICIONADO EN TUBERIA PVC SCH40 3/4" Y CABLEADO EN CABLE 3#10 +1#8 HFFR-LS CU, INCLUYE: TERMINAL PVC SCH40 DE 3/4", CONECTORES DE RESORTE, LIMPIADOR Y SOLDADURA PARA PVC SCH40, CAJA 5800, TORNILLERIA °14 Y TOMA.</t>
  </si>
  <si>
    <t>6.5.12</t>
  </si>
  <si>
    <t>SALIDA PARA AIRE ACONDICIONADO EN TUBERIA PVC SCH40 3/4" Y CABLEADO EN CABLE 3#8+1#6 HFFR-LS CU, INCLUYE: TERMINAL PVC SCH40 DE 3/4", CONECTORES DE RESORTE, LIMPIADOR Y SOLDADURA PARA PVC SCH40, CAJA 5800, TORNILLERIA °14 Y TOMA.</t>
  </si>
  <si>
    <t>6.6</t>
  </si>
  <si>
    <t>SISTEMA DE EMERGENCIA</t>
  </si>
  <si>
    <t>6.6.1</t>
  </si>
  <si>
    <t>SUMINISTRO E INSTALACIÓN DE PLANTA ELECTRICA 1000KVA 440 V. CON LAS SIGUIENTES CARACTERÍSTICAS:POTENCIA: 1000 KVA A LA ALTURA DE VILLA DEL ROSARIO SANTANDERSISTEMA DE COMBUSTIBLE: DIESELSISTEMA DE REFRIGERACIÓN: RADIADORVOLTAJE DE GENERACIÓN: 440-27V APTA PARA OPERAR EN PARALELO SIN ADICIONES NI MODIFICACIONESINTERRUPTOR DE PROTECCIÓN: 3X1600 A. 25 KA 440 V.ESTARÁ CONSTITUIDA POR TODOS LOS ELEMENTOS DESCRITOS EN LAS ESPECIFICACIONES ADJUNTAS.ACCESORIOS: SILENCIADORES, ACOPLES FLEXIBLES, INTERRUPTOR AUTOMÁTICO TOTALIZADOR DE CON UNIDAD DE DISPARO GRADUABLE, PANEL DE CONTROL, BATERÍAS, PRE-CALENTADOR DE CAMISAS DEL MOTOR, SILENCIADOR TIPO CRÍTICO, TANQUE DE CONBUSTIBLE INFERIO Y ACCESORIOS DE CONEXIÓN.INSTALACIÓN DEL EQUIPO SUMINISTRADODESARME, TRANSPORTE Y UBICACIÓN DE LA PLANTA EN SU SITIO DE INSTALACIÓN.SUMINISTRO DE PATINES ANTI-VIBRATORIOS TIPO RESORTEMANO DE OBRA PARA LA INSTALACIÓN DE LA PLANTA ELÉCTRICA INCLUYENDO SISTEMAS DE REFRIGERACIÓN, SISTEMAS DE COMBUSTIBLE, SISTEMAS DE ESCAPE DE GASES, CONEXIONADO DE ALIMENTADORS DE POTENCIA Y CONTROL, PUESTA EN MARCHA Y ENTREGA DEL EQUIPO. ENTRENAMIENTO DEL PERSONAL DE OPERACIÓN DEL EDIFICIO .SUMINISTRO E INSTALACIÓN DE TANQUE DE COMBUSTIBLE DE CAPACIDAD PARA 400 GALONES, VERTICAL, SUFICIENTES PARA BRINDAR UNA AUTONOMÍA DE 7 HORAS A PLENA CARGA. INCLUYE INDICADOR VISUAL DE NIVEL DE COMBUSTIBLE.SUMINISTRO E INSTALACIÓN DE CARGADOR DE BATERÍAS CARACTERÍSTICAS Y ESPECIFICACIONES APTAS PARA EL EQUIPO SUMINISTRADOSUMINISTRO E INSTALACIÓN DE DUCTO DE ESCAPE EN LÁMINA CR CALIBRE 16 DE 10” DE DIÁMETRO. INCLUYENDO 3 CURVAS DE RADIO AMPLIO; SOPORTES DE FIJACIÓN, PERNOS DE ANCLAJE. EN MT.SUMINISTRO DE AISLAMIENTO TÉRMICO PARA TUBERÍA DE ESCAPE DE GASES DE10” EN FOIL DE ALUMINIO DE 0.5 MM, INCLUYENDO, CODOS DE RADIO AMPLIO (3),SOPORTES DE FIJACIÓN, PERNOS DE ANCLAJE. EN MT.SUMINISTRO E INSTALACIÓN DE TUBERÍA SC 40 DE 1" PARA ALIMENTACIÓN Y RETORNO DE COMBUSTIBLE ENTRE TANQUE Y PLANTA ELÉCTRICA. INCLUYE: SOPORTES TIPO MECANO AL PISO O PARED, UNIONES, CODOS, UNIVERSALES, NIPLES Y PINTURA. EN MT.CONEXIÓN DE LAS ACOMETIDAS ELÉCTRICAS DE POTENCIA Y COMANDOS SUMINISTRADAS POR EL CONTRATANTE A CERO METROS.TRASLADO DE LA PLANTA ELÉCTRICA HASTA SITIO DE INSTALACIÓN FINAL, INCLUYE SEGURO Y DESCARGUE.</t>
  </si>
  <si>
    <t>6.7</t>
  </si>
  <si>
    <t>EQUIPOS</t>
  </si>
  <si>
    <t>6.7.1</t>
  </si>
  <si>
    <t>UPS DE 20KVA 120/208V 60 HZ , 20 MIN DE AUTONOMIA, F.P 0,9. TIPO DE BATERIA 9 AH LIBRE DE MANTENIMIENTO</t>
  </si>
  <si>
    <t>6.7.2</t>
  </si>
  <si>
    <t>UPS 15KVA 120/208V 60 HZ , 20 MIN, F.P 0,9. TIPO DE BATERIA 9 AH LIBRE DE MANTENIMIENTO</t>
  </si>
  <si>
    <t>6.8</t>
  </si>
  <si>
    <t>SUBESTACION</t>
  </si>
  <si>
    <t>6.8.1</t>
  </si>
  <si>
    <t>SUMINISTRO E INSTALACIÓN DE TRANSFORMADOR TRIFÁSICO DE 1000KVA, 13200/440/254V, TIPO SECO ABIERTO, AISLAMIENTO CLASE F TIPO AUTO-EXTINGUIBLE NO HIGROSCÓPICO, DEVANADOS PRIMARIOS Y SECUNDARIOS EN COBRE DE CONDUCTIVIDAD 99% A 20°C, NÚCLEO FABRICADO CON LÁMINAS DE ACERO AL SILICIO, GRANO ORIENTADO Y LAMINADO EN FRIO, LIBRE DE FATIGA POR ENVEJECIMIENTO, DE ALTA PERMEABILIDAD Y BAJAS PÉRDIDAS POR HISTÉRESIS K4, 60HZ, REGULACIÓN MÁXIMA DE 3.5%, FACTOR DE POTENCIA 0.9, SERVICIO CONTINUO, GRUPO DE CONEXIÓN DYN5, NIVELES DE AISLAMIENTO 15/1,1KV. DISEÑADO Y FABRICADO DE ACUERDO CON LO ESTABLECIDO EN LAS NORMA NTC 3654, NTC 3445 E IEEE STD C57.96-1999. LAS PRUEBAS DE RUTINA DEBEN CUMPLIR CON LO ESTABLECIDO EN LAS NORMAS ET013, NTC 3654 Y NTC 380. LAS TERMINALES DEBEN SER APTAS PARA CONEXIÓN DE CONDUCTORES DE COBRE O ALUMINIO. DEBE ESTAR PROVISTO DE UN CONMUTADOR DE DERIVACIÓN CON UN MÍNIMO DE 5 POSICIONES Y RANGOS DE OPERACIÓN DE +1X2.5% A -3X2.5%, CON RELACIÓN A LA POSICIÓN NOMINAL. INCLUYE DE CELDA DE TRANSFORMADOR, INCLUYE DPS 15KV 12KA</t>
  </si>
  <si>
    <t>6.8.2</t>
  </si>
  <si>
    <t>PUESTA A TIERRA DE TODAS LAS PARTES METALICAS DE EQUIPOS Y ELEMENTOS QUE SE ENCUENTREN DENTRO DEL CUARTO DEL TRANSFORMADOR. INCLUYE: CABLE DESNUDO #2/0 PARA PUESTA A TIERRA, SOLDADURA EXOTERMICA 115GR, MOLDE PARA SOLDADURA VARILLA CABLE, MOLDE PARA SOLDADURA CABLE CABLE.</t>
  </si>
  <si>
    <t>6.8.3</t>
  </si>
  <si>
    <t>SUMINISTRO E INSTALACIÓN DE CELDA DE ENTRADA O SALIDA SF6, DEBE INCLUIR TODOS LOS ELEMENTOS PARA SU ENTRADA EN FUNCIONAMIENTO Y OPERACIÓN. 630A, 17.5KV.</t>
  </si>
  <si>
    <t>6.8.4</t>
  </si>
  <si>
    <t>SUMINISTRO Y MONTAJE DE CELDA DE MEDIDA EN MEDIA TENSIÓN SF6, MEDIDOR ELECTRÓNICO MULTIFUNCIONAL DE ENERGÍA CON MÓDEM INTERNO, CALIBRACIÓN. TRANSFORMADOR DE CORRIENTE, USO INTERIOR , RELACIÓN : 60/5A , CLASE DE PRECISIÓN 0.5S, 5VA , ITH = 3,19KA. , IDIN = 7,98KA. TRANSFORMADOR DE POTENCIAL , USO INTERIOR , RELACIÓN : 13.200/120V , CONEXIÓN FASE-TIERRA , CLASE DE PRECISIÓN 0.5, 25VA. BORNERA DE PRUEBA DE TRES ELEMENTOS</t>
  </si>
  <si>
    <t>6.8.5</t>
  </si>
  <si>
    <t>SUMINISTRO E INSTALACIÓN DE CELDA SECCIONADOR AUTOMÁTICO PROTECCIONES DE OPERACIÓN BAJO CARGA EN SF6, 630A, 17.5KV, CON DISPARO TRIPOLAR ELÉCTRICO Y MANUAL POR FALLA EN CUALQUIERA DE LAS FASES, PROVISTO DE DISPOSITIVO DE PUESTA A TIERRA CON MANDO Y SEÑALIZACIÓN EXTERIOR EN FRENTE DE LA CELDA. INCLUYE FUSIBLE TIPO LIMITADOR DE 80A</t>
  </si>
  <si>
    <t>6.8.6</t>
  </si>
  <si>
    <t>SUMINISTRO E INSTALACIÓN DE RECONECTADOR TRIFASICO 15KV, 630 A, TENSIÓN DE SERVICIO 13.2KV, CON SU RESPECTIVO CONTROL Y SISTEMA DE COMUNICACIONES DE ACUERDO CON LA , IEC60870-5-101/104, FRECUENCIA 60 HZ, RECIERRE PROGRAMABLE. PROTECCIÓN CONTRA SOBRECORRIENTE INSTANTANEA, Y DE FALLA, IP65</t>
  </si>
  <si>
    <t>6.8.7</t>
  </si>
  <si>
    <t>SUMINISTRO E INSTALACIÓN DE POSTE DE CONCRETO 12M ,1050KG,</t>
  </si>
  <si>
    <t>6.8.8</t>
  </si>
  <si>
    <t>SUMINISTRO E INSTALACIÓN DE ESTRUCTURA PARA CNS-NT-03-01 PARA RECONECTADOR</t>
  </si>
  <si>
    <t>6.8.9</t>
  </si>
  <si>
    <t>SUMINISTRO E INSTALACION DE CORTACIRCUITOS 100A 15KV, 12 KA.</t>
  </si>
  <si>
    <t>6.8.10</t>
  </si>
  <si>
    <t>SUMINISTRO E INSTALACION DE DPS 12 KA, 10 KA</t>
  </si>
  <si>
    <t>6.8.11</t>
  </si>
  <si>
    <t>SUMINISTRO E INSTALACIÓN DE CORTACIRCUITOS 200A 15KV, 12 KA.</t>
  </si>
  <si>
    <t>6.8.12</t>
  </si>
  <si>
    <t>SUMINISTRO DE TRANSFORMADOR MONOFÁSICO 5KVA 13,200 /120-230V</t>
  </si>
  <si>
    <t>6.9</t>
  </si>
  <si>
    <t>ILUMINACIÓN</t>
  </si>
  <si>
    <t>6.9.1</t>
  </si>
  <si>
    <t>SUMINISTRO E INSTALACIÓN DE SALIDA PARA LUMINARIA INTERIOR LUMINARIA HERMETICA REGLETA 40W EN TUBERIA PVC SCH40 3/4" Y CABLEADO EN CABLE #12 HFFR-LS CU INCLUYE: TERMINAL DE 3/4", CONECTORES DE RESORTE, SOLDADURA Y LIMPIADOR PVC SCH40, CAJA 2400 Y TORNILLERIA. (NO INCLUYE LUMINARIA).</t>
  </si>
  <si>
    <t>6.9.2</t>
  </si>
  <si>
    <t>SUMINISTRO E INSTALACIÓN DE SALIDA PARA LUMINARIA INTERIOR 100 W O SIMILAR EN TUBERIA PVC SCH40 3/4" Y CABLEADO EN CABLE #12 HFFR-LS CU INCLUYE: TERMINAL DE 3/4", CONECTORES DE RESORTE, SOLDADURA Y LIMPIADOR PVC SCH40, CAJA 2400 Y TORNILLERIA. (NO INCLUYE LUMINARIA).</t>
  </si>
  <si>
    <t>6.9.3</t>
  </si>
  <si>
    <t>SUMINISTRO E INSTALACIÓN DE SALIDA PARA LUMINARIA INTERIOR REDONDA 17W EN TUBERIA PVC SCH40 3/4" Y CABLEADO EN CABLE #12 HFFR-LS CU INCLUYE: TERMINAL DE 3/4", CONECTORES DE RESORTE, SOLDADURA Y LIMPIADOR PVC SCH40, CAJA 2400 Y TORNILLERIA. (NO INCLUYE LUMINARIA).</t>
  </si>
  <si>
    <t>6.9.4</t>
  </si>
  <si>
    <t>SUMINISTRO E INSTALACIÓN DE SALIDA PARA LUMINARIA INTERIOR BALA LED REDONDA 17W O SIMILAR EN TUBERIA PVC SCH40 3/4" Y CABLEADO EN CABLE #12 HFFR-LS CU INCLUYE: TERMINAL DE 3/4", CONECTORES DE RESORTE, SOLDADURA Y LIMPIADOR PVC SCH40, CAJA 2400 Y TORNILLERIA. (NO INCLUYE LUMINARIA).</t>
  </si>
  <si>
    <t>6.9.5</t>
  </si>
  <si>
    <t>SUMINISTRO E INSTALACIÓN DE SALIDA PARA LUMINARIA INTERIOR 100W EN TUBERIA PVC SCH40 3/4" Y CABLEADO EN CABLE #12 HFFR-LS CU INCLUYE: TERMINAL DE 3/4", CONECTORES DE RESORTE, SOLDADURA Y LIMPIADOR PVC SCH40, CAJA 2400 Y TORNILLERIA. (NO INCLUYE LUMINARIA).</t>
  </si>
  <si>
    <t>6.9.6</t>
  </si>
  <si>
    <t>SUMINISTRO E INSTALACIÓN DE SALIDA PARA LUMINARIA INTERIOR 350W O SIMILAR EN TUBERIA PVC SCH40 3/4" Y CABLEADO EN CABLE #12 HFFR-LS CU INCLUYE: TERMINAL DE 3/4", CONECTORES DE RESORTE, SOLDADURA Y LIMPIADOR PVC SCH40, CAJA 2400 Y TORNILLERIA. (NO INCLUYE LUMINARIA).</t>
  </si>
  <si>
    <t>6.9.7</t>
  </si>
  <si>
    <t>SUMINISTRO E INSTALACIÓN DE SALIDA PARA LUMINARIA INTERIOR 300W O SIMILAR EN TUBERIA PVC SCH40 3/4" Y CABLEADO EN CABLE #12 HFFR-LS CU INCLUYE: TERMINAL DE 3/4", CONECTORES DE RESORTE, SOLDADURA Y LIMPIADOR PVC SCH40, CAJA 2400 Y TORNILLERIA. (NO INCLUYE LUMINARIA).</t>
  </si>
  <si>
    <t>6.9.8</t>
  </si>
  <si>
    <t>SUMINISTRO E INSTALACIÓN DE SALIDA PARA LUMINARIA INTERIOR 83W O SIMILAR EN TUBERIA PVC SCH40 3/4" Y CABLEADO EN CABLE #12 HFFR-LS CU INCLUYE: TERMINAL DE 3/4", CONECTORES DE RESORTE, SOLDADURA Y LIMPIADOR PVC SCH40, CAJA 2400 Y TORNILLERIA. (NO INCLUYE LUMINARIA).</t>
  </si>
  <si>
    <t>6.9.9</t>
  </si>
  <si>
    <t>SUMINISTRO E INSTALACIÓN DE SALIDA PARA LUMINARIA INTERIOR 42W O SIMILAR EN TUBERIA PVC SCH40 3/4" Y CABLEADO EN CABLE #12 HFFR-LS CU INCLUYE: TERMINAL DE 3/4", CONECTORES DE RESORTE, SOLDADURA Y LIMPIADOR PVC SCH40, CAJA 2400 Y TORNILLERIA. (NO INCLUYE LUMINARIA).</t>
  </si>
  <si>
    <t>6.9.10</t>
  </si>
  <si>
    <t>SUMINISTRO E INSTALACIÓN DE SALIDA PARA LUMINARIA INTERIOR BALA LED 30W O SIMILAR EN TUBERIA PVC SCH40 3/4" Y CABLEADO EN CABLE #12 HFFR-LS CU INCLUYE: TERMINAL DE 3/4", CONECTORES DE RESORTE, SOLDADURA Y LIMPIADOR PVC SCH40, CAJA 2400 Y TORNILLERIA. (NO INCLUYE LUMINARIA).</t>
  </si>
  <si>
    <t>6.9.11</t>
  </si>
  <si>
    <t>SUMINISTRO E INSTALACIÓN DE SALIDA PARA LUMINARIA INTERIOR 14W O SIMILAR EN TUBERIA PVC SCH40 3/4" Y CABLEADO EN CABLE #12 HFFR-LS CU INCLUYE: TERMINAL DE 3/4", CONECTORES DE RESORTE, SOLDADURA Y LIMPIADOR PVC SCH40, CAJA 2400 Y TORNILLERIA. (NO INCLUYE LUMINARIA).</t>
  </si>
  <si>
    <t>6.9.12</t>
  </si>
  <si>
    <t>SUMINISTRO E INSTALACIÓN DE SALIDA PARA LUMINARIA INTERIOR 200W O SIMILAR EN TUBERIA PVC SCH40 3/4" Y CABLEADO EN CABLE #12 HFFR-LS CU INCLUYE: TERMINAL DE 3/4", CONECTORES DE RESORTE, SOLDADURA Y LIMPIADOR PVC SCH40, CAJA 2400 Y TORNILLERIA. (NO INCLUYE LUMINARIA).</t>
  </si>
  <si>
    <t>6.9.13</t>
  </si>
  <si>
    <t>SUMINISTRO E INSTALACIÓN DE SALIDA PARA LUMINARIA INTERIOR 400W O SIMILAR EN TUBERIA PVC SCH40 3/4" Y CABLEADO EN CABLE #12 HFFR-LS CU INCLUYE: TERMINAL DE 3/4", CONECTORES DE RESORTE, SOLDADURA Y LIMPIADOR PVC SCH40, CAJA 2400 Y TORNILLERIA. (NO INCLUYE LUMINARIA).</t>
  </si>
  <si>
    <t>6.9.14</t>
  </si>
  <si>
    <t>SUMINISTRO E INSTALACIÓN DE SALIDA PARA LUMINARIA INTERIOR 150W O SIMILAR EN TUBERIA PVC SCH40 3/4" Y CABLEADO EN CABLE #12 HFFR-LS CU INCLUYE: TERMINAL DE 3/4", CONECTORES DE RESORTE, SOLDADURA Y LIMPIADOR PVC SCH40, CAJA 2400 Y TORNILLERIA. (NO INCLUYE LUMINARIA).</t>
  </si>
  <si>
    <t>6.9.15</t>
  </si>
  <si>
    <t>SALIDA PARA LUMINARIA INTERIOR 550W O SIMILAR EN TUBERIA PVC SCH40 3/4" Y CABLEADO EN CABLE #12 HFFR-LS CU INCLUYE: TERMINAL DE 3/4", CONECTORES DE RESORTE, SOLDADURA Y LIMPIADOR PVC SCH40, CAJA 2400 Y TORNILLERIA. (NO INCLUYE LUMINARIA).</t>
  </si>
  <si>
    <t>6.9.16</t>
  </si>
  <si>
    <t>SALIDA PARA LUMINARIA INTERIOR 57W O SIMILAR EN TUBERIA PVC SCH40 3/4" Y CABLEADO EN CABLE #12 HFFR-LS CU INCLUYE: TERMINAL DE 3/4", CONECTORES DE RESORTE, SOLDADURA Y LIMPIADOR PVC SCH40, CAJA 2400 Y TORNILLERIA. (NO INCLUYE LUMINARIA).</t>
  </si>
  <si>
    <t>6.9.17</t>
  </si>
  <si>
    <t>SALIDA PARA LUMINARIA INTERIOR LUMINARIA AQUA 2,28M 100W EN TUBERIA PVC SCH40 3/4" Y CABLEADO EN CABLE #12 HFFR-LS CU INCLUYE: TERMINAL DE 3/4", CONECTORES DE RESORTE, SOLDADURA Y LIMPIADOR PVC SCH40, CAJA 2400 Y TORNILLERIA. (NO INCLUYE LUMINARIA).</t>
  </si>
  <si>
    <t>6.9.18</t>
  </si>
  <si>
    <t>SALIDA PARA LUMINARIA INTERIOR 150W O SIMILAR EN TUBERIA PVC SCH40 3/4" Y CABLEADO EN CABLE #12 HFFR-LS CU INCLUYE: TERMINAL DE 3/4", CONECTORES DE RESORTE, SOLDADURA Y LIMPIADOR PVC SCH40, CAJA 2400 Y TORNILLERIA. (NO INCLUYE LUMINARIA).</t>
  </si>
  <si>
    <t>6.9.19</t>
  </si>
  <si>
    <t>SALIDA PARA LUMINARIA INTERIOR 300W EN TUBERIA PVC SCH40 3/4" Y CABLEADO EN CABLE #12 HFFR-LS CU INCLUYE: TERMINAL DE 3/4", CONECTORES DE RESORTE, SOLDADURA Y LIMPIADOR PVC SCH40, CAJA 2400 Y TORNILLERIA. (NO INCLUYE LUMINARIA).</t>
  </si>
  <si>
    <t>6.9.20</t>
  </si>
  <si>
    <t>SALIDA PARA LUMINARIA INTERIOR 350W O SIMILAR EN TUBERIA PVC SCH40 3/4" Y CABLEADO EN CABLE #12 HFFR-LS CU INCLUYE: TERMINAL DE 3/4", CONECTORES DE RESORTE, SOLDADURA Y LIMPIADOR PVC SCH40, CAJA 2400 Y TORNILLERIA. (NO INCLUYE LUMINARIA).</t>
  </si>
  <si>
    <t>6.9.21</t>
  </si>
  <si>
    <t>SALIDA PARA LUMINARIA INTERIOR 400W O SIMILAR EN TUBERIA PVC SCH40 3/4" Y CABLEADO EN CABLE #12 HFFR-LS CU INCLUYE: TERMINAL DE 3/4", CONECTORES DE RESORTE, SOLDADURA Y LIMPIADOR PVC SCH40, CAJA 2400 Y TORNILLERIA. (NO INCLUYE LUMINARIA).</t>
  </si>
  <si>
    <t>6.10</t>
  </si>
  <si>
    <t>SALIDAS PARA LUMINARIAS EXTERIORES</t>
  </si>
  <si>
    <t>6.10.1</t>
  </si>
  <si>
    <t>SALIDA PARA LUMINARIA EXTERIOR BALA DE PISO 5W EN TUBERIA PVC SCH40 3/4" Y CABLEADO EN CABLE #12 HFFR-LS CU INCLUYE: TERMINAL DE 3/4", CONECTORES DE RESORTE, SOLDADURA Y LIMPIADOR PVC SCH40, CAJA 2400 Y TORNILLERIA. (NO INCLUYE LUMINARIA).</t>
  </si>
  <si>
    <t>6.10.2</t>
  </si>
  <si>
    <t>LUMINARIA EXTERIOR 40,4W LED SOLAR INTEGRADA S40 6K 4806 LM 118,9LM/W</t>
  </si>
  <si>
    <t>6.11</t>
  </si>
  <si>
    <t>SALIDAS PARA LUMINARIAS DE EMERGENCIA</t>
  </si>
  <si>
    <t>6.11.1</t>
  </si>
  <si>
    <t>SALIDA PARA LUMINARIA INTERIOR 9W EN TUBERIA PVC SCH40 3/4" Y CABLEADO EN CABLE #12 HFFR-LS CU INCLUYE: TERMINAL DE 3/4", CONECTORES DE RESORTE, SOLDADURA Y LIMPIADOR PVC SCH40, CAJA 2400 Y TORNILLERIA. (NO INCLUYE LUMINARIA).</t>
  </si>
  <si>
    <t>6.11.2</t>
  </si>
  <si>
    <t>SALIDA PARA LUMINARIA INTERIOR 3W EN TUBERIA PVC SCH40 3/4" Y CABLEADO EN CABLE #12 HFFR-LS CU INCLUYE: TERMINAL DE 3/4", CONECTORES DE RESORTE, SOLDADURA Y LIMPIADOR PVC SCH40, CAJA 2400 Y TORNILLERIA. (NO INCLUYE LUMINARIA).</t>
  </si>
  <si>
    <t>6.12</t>
  </si>
  <si>
    <t>SALIDAS DE CONTROL DE ILUMINACION</t>
  </si>
  <si>
    <t>6.12.1</t>
  </si>
  <si>
    <t>SALIDA PARA INTERRUPTOR SENCILLO TUBERIA PVC SCH40 3/4" Y CABLEADO EN CABLE #12 HFFR-LS CU , INCLUYE: TERMINALES DE 3/4" PVC SCH40, CONECTORES DE RESORTE, SOLDADURA Y LIMPIADOR PVC SCH40, CAJA 5800, TORNILLERIA.</t>
  </si>
  <si>
    <t>6.12.2</t>
  </si>
  <si>
    <t>SALIDA PARA INTERRUPTOR DOBLE TUBERIA PVC SCH40 3/4" Y CABLEADO EN CABLE #12 HFFR-LS CU , INCLUYE: TERMINALES DE 3/4" PVC SCH40, CONECTORES DE RESORTE, SOLDADURA Y LIMPIADOR PVC SCH40, CAJA 5800, TORNILLERIA.</t>
  </si>
  <si>
    <t>6.12.3</t>
  </si>
  <si>
    <t>SALIDA PARA INTERRUPTOR TRIPLE TUBERIA PVC SCH40 3/4" Y CABLEADO EN CABLE #12 HFFR-LS CU , INCLUYE: TERMINALES DE 3/4" PVC SCH40, CONECTORES DE RESORTE, SOLDADURA Y LIMPIADOR PVC SCH40, CAJA 5800, TORNILLERIA.</t>
  </si>
  <si>
    <t>6.12.4</t>
  </si>
  <si>
    <t>SALIDA PARA INTERRUPTOR SENCILLO CONMUTABLE TUBERIA PVC SCH40 3/4" Y CABLEADO EN CABLE #12 HFFR-LS CU , INCLUYE: TERMINALES DE 3/4" PVC SCH40, CONECTORES DE RESORTE, SOLDADURA Y LIMPIADOR PVC SCH40, CAJA 5800, TORNILLERIA.</t>
  </si>
  <si>
    <t>6.12.5</t>
  </si>
  <si>
    <t>SALIDA PARA INTERRUPTOR DOBLE CONMUTABLE TUBERIA PVC SCH40 3/4" Y CABLEADO EN CABLE #12 HFFR-LS CU , INCLUYE: TERMINALES DE 3/4" PVC SCH40, CONECTORES DE RESORTE, SOLDADURA Y LIMPIADOR PVC SCH40, CAJA 5800, TORNILLERIA.</t>
  </si>
  <si>
    <t>6.12.6</t>
  </si>
  <si>
    <t>SALIDA PARA C-BOTONERA DIGITAL 8 BOTONES TUBERIA PVC SCH40 3/4" Y CABLEADO EN CABLE #12 HFFR-LS CU , INCLUYE: TERMINALES DE 3/4" PVC SCH40, CONECTORES DE RESORTE, SOLDADURA Y LIMPIADOR PVC SCH40, CAJA 5800, TORNILLERIA.</t>
  </si>
  <si>
    <t>6.12.7</t>
  </si>
  <si>
    <t>SALIDA PARA C.SENSOR DE PRESENCIA TECHO TUBERIA PVC SCH40 3/4" Y CABLEADO EN CABLE #12 HFFR-LS CU , INCLUYE: TERMINALES DE 3/4" PVC SCH40, CONECTORES DE RESORTE, SOLDADURA Y LIMPIADOR PVC SCH40, CAJA 5800, TORNILLERIA.</t>
  </si>
  <si>
    <t>6.12.8</t>
  </si>
  <si>
    <t>SALIDA PARA C-BOTONERA DIGITAL 4 BOTONES TUBERIA PVC SCH40 3/4" Y CABLEADO EN CABLE #12 HFFR-LS CU , INCLUYE: TERMINALES DE 3/4" PVC SCH40, CONECTORES DE RESORTE, SOLDADURA Y LIMPIADOR PVC SCH40, CAJA 5800, TORNILLERIA.</t>
  </si>
  <si>
    <t>6.12.9</t>
  </si>
  <si>
    <t>SALIDA PARA C-SENSOR DE PRESENCIA DE TECHO IR 360° 6M RADIO TUBERIA PVC SCH40 3/4" Y CABLEADO EN CABLE #12 HFFR-LS CU , INCLUYE: TERMINALES DE 3/4" PVC SCH40, CONECTORES DE RESORTE, SOLDADURA Y LIMPIADOR PVC SCH40, CAJA 5800, TORNILLERIA, (NO INCLUYE SENSOR).</t>
  </si>
  <si>
    <t>6.12.10</t>
  </si>
  <si>
    <t>SALIDA PARA SENSOR DUAL ALAMBRADO 360° RADIO 7M TUBERIA PVC SCH40 3/4" Y CABLEADO EN CABLE #12 HFFR-LS CU , INCLUYE: TERMINALES DE 3/4" PVC SCH40, CONECTORES DE RESORTE, SOLDADURA Y LIMPIADOR PVC SCH40, CAJA 5800, TORNILLERIA, (NO INCLUYE SENSOR).</t>
  </si>
  <si>
    <t>6.12.11</t>
  </si>
  <si>
    <t>SALIDA PARA C-SENSOR PARED IR DIMMER 0-10V EN TUBERIA PVC SCH40 3/4" Y CABLEADO EN CABLE #12 HFFR-LS CU , INCLUYE: TERMINALES DE 3/4" PVC SCH40, CONECTORES DE RESORTE, SOLDADURA Y LIMPIADOR PVC SCH40, CAJA 5800, TORNILLERIA.</t>
  </si>
  <si>
    <t>6.13</t>
  </si>
  <si>
    <t>LUMINARIAS</t>
  </si>
  <si>
    <t>6.13.1</t>
  </si>
  <si>
    <t>SUMINISTRO E INSTALACION LUMINARIA HERMETICA 40W SEGÚN ESPECIFICACION TECNICA, INCLUYE; ACCESORIOS DE FIJACION Y ANCLAJE</t>
  </si>
  <si>
    <t>6.13.2</t>
  </si>
  <si>
    <t>SUMINISTRO E INSTALACION LUMINARIA DE 100 W O SIMILAR SEGÚN ESPECIFICACION TECNICA, INCLUYE; ACCESORIOS DE FIJACION Y ANCLAJE</t>
  </si>
  <si>
    <t>6.13.3</t>
  </si>
  <si>
    <t>SUMINISTRO E INSTALACION BALA REDONDA 17W O SIMILAR SEGÚN ESPECIFICACION TECNICA, INCLUYE; ACCESORIOS DE FIJACION Y ANCLAJE</t>
  </si>
  <si>
    <t>6.13.4</t>
  </si>
  <si>
    <t>SUMINISTRO E INSTALACION DE BALA LED REDONDA 17W O SIMILAR SEGÚN ESPECIFICACION TECNICA, INCLUYE; ACCESORIOS DE FIJACION Y ANCLAJE</t>
  </si>
  <si>
    <t>6.13.5</t>
  </si>
  <si>
    <t>SUMINISTRO E INSTALACION DE LUMINARIA LED 100W H=2,8M SEGÚN ESPECIFICACION TECNICA, INCLUYE; ACCESORIOS DE FIJACION Y ANCLAJE</t>
  </si>
  <si>
    <t>6.13.6</t>
  </si>
  <si>
    <t>SUMINISTRO E INSTALACION DE LUMINARIA LED 350W H=7,98M SEGÚN ESPECIFICACION TECNICA, INCLUYE; ACCESORIOS DE FIJACION Y ANCLAJE</t>
  </si>
  <si>
    <t>6.13.7</t>
  </si>
  <si>
    <t>SUMINISTRO E INSTALACION DE LUMINARIA LED 300W, H= 6,84M SEGÚN ESPECIFICACION TECNICA, INCLUYE; ACCESORIOS DE FIJACION Y ANCLAJE</t>
  </si>
  <si>
    <t>6.13.8</t>
  </si>
  <si>
    <t>SUMINISTRO E INSTALACION DE LUMINARIA LED 83W 65 CM SEGÚN ESPECIFICACION TECNICA, INCLUYE; ACCESORIOS DE FIJACION Y ANCLAJE</t>
  </si>
  <si>
    <t>6.13.9</t>
  </si>
  <si>
    <t>SUMINISTRO E INSTALACION DE BALA LED DE 42W O SIMILAR SEGÚN ESPECIFICACION TECNICA, INCLUYE; ACCESORIOS DE FIJACION Y ANCLAJE</t>
  </si>
  <si>
    <t>6.13.10</t>
  </si>
  <si>
    <t>SUMINISTRO E INSTALACION DE BALA LED 30W O SIMILAR SEGÚN ESPECIFICACION TECNICA, INCLUYE; ACCESORIOS DE FIJACION Y ANCLAJE</t>
  </si>
  <si>
    <t>6.13.11</t>
  </si>
  <si>
    <t>SUMINISTRO E INSTALACION DE LUMINARIA LED 14W SEGÚN ESPECIFICACION TECNICA, INCLUYE; ACCESORIOS DE FIJACION Y ANCLAJE</t>
  </si>
  <si>
    <t>6.13.12</t>
  </si>
  <si>
    <t>SUMINISTRO E INSTALACION DE LUMINARIA LED 200W H=4,56M SEGÚN ESPECIFICACION TECNICA, INCLUYE; ACCESORIOS DE FIJACION Y ANCLAJE</t>
  </si>
  <si>
    <t>6.13.13</t>
  </si>
  <si>
    <t>SUMINISTRO E INSTALACION DE LUMINARIA LED 400W H=9,12M SEGÚN ESPECIFICACION TECNICA, INCLUYE; ACCESORIOS DE FIJACION Y ANCLAJE</t>
  </si>
  <si>
    <t>6.13.14</t>
  </si>
  <si>
    <t>SUMINISTRO E INSTALACION DE LUMINARIA LED 150W H= 3,42M SEGÚN ESPECIFICACION TECNICA, INCLUYE; ACCESORIOS DE FIJACION Y ANCLAJE</t>
  </si>
  <si>
    <t>6.13.15</t>
  </si>
  <si>
    <t>SUMINISTRO E INSTALACION DE LUMINARIA LED 550W H=12,54MO SIMILAR SEGÚN ESPECIFICACION TECNICA, INCLUYE; ACCESORIOS DE FIJACION Y ANCLAJE</t>
  </si>
  <si>
    <t>6.13.16</t>
  </si>
  <si>
    <t>SUMINISTRO E INSTALACION DE LUMINARIA LED 57W SEGÚN ESPECIFICACION TECNICA, INCLUYE; ACCESORIOS DE FIJACION Y ANCLAJE</t>
  </si>
  <si>
    <t>6.13.17</t>
  </si>
  <si>
    <t>SUMINISTRO E INSTALACION DE LUMINARIA LED 150W H=3,42M SEGÚN ESPECIFICACION TECNICA, INCLUYE; ACCESORIOS DE FIJACION Y ANCLAJE</t>
  </si>
  <si>
    <t>6.13.18</t>
  </si>
  <si>
    <t>SUMINISTRO E INSTALACION DE LUMINARIA LED 300W, H=6,84M SEGÚN ESPECIFICACION TECNICA, INCLUYE; ACCESORIOS DE FIJACION Y ANCLAJE</t>
  </si>
  <si>
    <t>6.13.19</t>
  </si>
  <si>
    <t>SUMINISTRO E INSTALACION DE LUMINARIA LED 350W H= 7,98M SEGÚN ESPECIFICACION TECNICA, INCLUYE; ACCESORIOS DE FIJACION Y ANCLAJE</t>
  </si>
  <si>
    <t>6.13.20</t>
  </si>
  <si>
    <t>SUMINISTRO E INSTALACION DE LUMINARIA 400W H= 9,12M SEGÚN ESPECIFICACION TECNICA , INCLUYE; ACCESORIOS DE FIJACION Y ANCLAJE</t>
  </si>
  <si>
    <t>6.13.21</t>
  </si>
  <si>
    <t>SUMINISTRO E INSTALACION DE BALA DE PISO IP67 5W, SEGÚN ESPECIFICACION TECNICA, INCLUYE; ACCESORIOS DE FIJACION Y ANCLAJE</t>
  </si>
  <si>
    <t>6.13.22</t>
  </si>
  <si>
    <t>SUMINISTRO E INSTALACION DE LUMINARIA LED 51.6W_6917 LM, SEGÚN ESPECIFICACION TECNICA, INCLUYE; ACCESORIOS DE FIJACION Y ANCLAJE</t>
  </si>
  <si>
    <t>6.13.23</t>
  </si>
  <si>
    <t>SUMINISTRO E INSTALACION DE LED 36.0 W, 4874,1 LM, SEGÚN ESPECIFICACION TECNICA, INCLUYE; ACCESORIOS DE FIJACION Y ANCLAJE</t>
  </si>
  <si>
    <t>6.13.24</t>
  </si>
  <si>
    <t>SUMINISTRO E INSTALACION DE LED 3W SEGÚN ESPECIFICACION TECNICA, INCLUYE; ACCESORIOS DE FIJACION Y ANCLAJE</t>
  </si>
  <si>
    <t>6.13.25</t>
  </si>
  <si>
    <t>6.14</t>
  </si>
  <si>
    <t>SIPRA Y PUESTA A TIERRA</t>
  </si>
  <si>
    <t>6.14.1</t>
  </si>
  <si>
    <t>SUMINISTRO E INSTALACION DE PUNTAS FRANKLIN DE 1M PARA PROTECCION CONTRA RAYOS. INCLUYE: BASE SOPORTE Y GRAPAS BIMETALICAS VARILLA CABLE.</t>
  </si>
  <si>
    <t>6.14.2</t>
  </si>
  <si>
    <t>SUMINISTRO E INSTALACION ALAMBRON DE 8 MM PARA PROTECCION CONTRA DESCARGAS ATMOSFERICAS, INCLUYE: SOPORTES PARA ANCLAR.</t>
  </si>
  <si>
    <t>6.14.3</t>
  </si>
  <si>
    <t>SUMINISTRO E INSTALACION CABLE #1/0 DESNUDO PARA MALLA DE TIERRA ANILLO INFERIOR PERIMETRAL AL EDIFICIO, INCLUYE SOLDADURA EXOTERMICA 115GR, EXCAVACION MANUAL Y RECUPERACION DEL TERRENO.</t>
  </si>
  <si>
    <t>6.14.4</t>
  </si>
  <si>
    <t>SUMINISTRO E INSTALACION CABLE #1/0 DESNUDO CON TUBERIA EMT 1" PARA BAJANTES HASTA LA CAJA DE DE PUESTA A TIERRA. INCLUYE AVISOS.</t>
  </si>
  <si>
    <t>6.14.5</t>
  </si>
  <si>
    <t>SUMINISTRO E INSTALACION DE SISTEMA DE PUESTA A TIERRA PARA SUBESTACIÓN CON 9 VARILLAS DE COBRE 5/8" 2,44M, . INCLUYE: SOLDADURA EXOTERMICA 115GR, TRATAMIENTO DE SUELOS SI ES NECESARIO, MOLDE PARA SOLDADURA VARILLA CABLE, MOLDE PARA SOLDADURA CABLE CABLE, POZO DE INSPECCION, CABLE 2/0 CU DESNUDO</t>
  </si>
  <si>
    <t>6.14.6</t>
  </si>
  <si>
    <t>SUMINISTRO E INSTALACIÓN DE BARRAJE EQUIPOTENCIAL PARA TIERRAS EN TDG Y TABLEROS.</t>
  </si>
  <si>
    <t>6.14.7</t>
  </si>
  <si>
    <t>SUMINISTRO E INSTALACIÓN DE CAJA 10X10X10CM CON CONECTOR BIMETALICO PARA BAJANTES.</t>
  </si>
  <si>
    <t>6.14.8</t>
  </si>
  <si>
    <t>SUMINISTRO E INSTALACIÓN DE CAJA 30X30X30CM, PARA VARILLA PUESTA A TIERRA</t>
  </si>
  <si>
    <t>6.14.9</t>
  </si>
  <si>
    <t>SUMINISTRO E INSTALACIÓN DE VARILLA DE COBRE 5/8 X 2,4 M, SOLDADURA EXOTÉRMICA 115 GR O 90 GR, INCLUYE LOS MOLDES NECESARIOS.</t>
  </si>
  <si>
    <t>6.14.10</t>
  </si>
  <si>
    <t>SUMINISTRO E INSTALACIÓN DE CU # 6 VERDE PARA INTERCONEXIÓN DE ELEMENTOS METÁLICOS, EQUIPOTENCIAR</t>
  </si>
  <si>
    <t>6.14.11</t>
  </si>
  <si>
    <t>SUMINISTRO E INSTALACIÓN DE CU # 2 VERDE PARA INTERCONEXIÓN DE ELEMENTOS METÁLICOS, EQUIPOTENCIAR CUARTO TÉCNICO.</t>
  </si>
  <si>
    <t>RED VOZ Y DATOS, CCTV Y SISTEMA DE DETECCIÓN DE INCENDIOS</t>
  </si>
  <si>
    <t>7.1</t>
  </si>
  <si>
    <t>RED DE VOZ Y DATOS</t>
  </si>
  <si>
    <t>7.1.1</t>
  </si>
  <si>
    <t>SUMINISTRO, INSTALACIÓN Y CONFIGURACIÓN DE GABINETE RACK 42 RU. INCLUYE 1 MULTITOMA HORIZONTAL CON 10 TOMACORRIENTES GRADO COMERCIAL UL. ALIMENTACIÓN 120 VAC. CON 2 BANDEJAS DE SOPORTE PARA EQUIPOS INSTALADOS DIRECTAMENTE A LOS RIELES Y DEMÁS ACCESORIOS</t>
  </si>
  <si>
    <t>7.1.2</t>
  </si>
  <si>
    <t>SUMINISTRO, INSTALACIÓN Y CONFIGURACIÓN DE GABINETE RACK 20 RU. INCLUYE 1 MULTITOMA HORIZONTAL CON 10 TOMACORRIENTES GRADO COMERCIAL UL. ALIMENTACIÓN 120 VAC. CON 1 BANDEJAS DE SOPORTE PARA EQUIPOS INSTALADOS DIRECTAMENTE A LOS RIELES Y DEMÁS ACCESORIOS</t>
  </si>
  <si>
    <t>7.1.3</t>
  </si>
  <si>
    <t>SUMINISTRO, INSTALACIÓN Y CONFIGURACIÓN DE SWITCH POE DE 24 PUERTOS. 10/100/1000MBPS, (370W) 4SFP ADMINISTRABLE.</t>
  </si>
  <si>
    <t>7.1.6</t>
  </si>
  <si>
    <t>SUMINISTRO, INSTALACIÓN Y CONFIGURACIÓN DE ACCESS POINT DE PARED 300 USUARIOS</t>
  </si>
  <si>
    <t>7.1.7</t>
  </si>
  <si>
    <t>SUMINISTRO, INSTALACIÓN DE PATCH PANEL 24 PUERTOS (HERRAJE)</t>
  </si>
  <si>
    <t>7.1.8</t>
  </si>
  <si>
    <t>SUMINISTRO E INSTALACIÓN DE ORGANIZADOR HORIZONTAL 2RU</t>
  </si>
  <si>
    <t>7.1.9</t>
  </si>
  <si>
    <t>SUMINISTRO E INSTALACIÓN DE CASSETTE FIBRA OPTICA 6 RANURAS 12 HILOS CONECTORES LC</t>
  </si>
  <si>
    <t>7.1.10</t>
  </si>
  <si>
    <t>SUMINISTRO E INSTALACIÓN DE PATCH CORD FIBRA 1M</t>
  </si>
  <si>
    <t>7.1.11</t>
  </si>
  <si>
    <t>SUMINISTRO E INSTALACIÓN DE 1 JACK CAT6A Y FACEPLATE DE RANURA SENCILLA DATOS</t>
  </si>
  <si>
    <t>7.1.12</t>
  </si>
  <si>
    <t>SUMINISTRO E INSTALACIÓN DE 2 JACK CAT6A Y FACEPLATE DE RANURA DOBLE DATOS</t>
  </si>
  <si>
    <t>7.1.13</t>
  </si>
  <si>
    <t>SUMINISTRO E INSTALACIÓN DE 2 JACK CAT6A Y FACEPLATE DE RANURA VOZ Y DATOS</t>
  </si>
  <si>
    <t>7.1.14</t>
  </si>
  <si>
    <t>SUMINISTRO E INSTALACIÓN DE JACK CAT6A PARA PATCH PANEL PARA DATOS</t>
  </si>
  <si>
    <t>7.1.15</t>
  </si>
  <si>
    <t>SUMINISTRO E INSTALACIÓN DE JACK CAT6A PARA PATCH PANEL PARA VOZ</t>
  </si>
  <si>
    <t>7.1.16</t>
  </si>
  <si>
    <t>SUMINISTRO E INSTALACIÓN DE PATCH CORDS CAT 6A CONSTRUIDOS EN CABLE MULTIFILAR S/FTP 1M</t>
  </si>
  <si>
    <t>7.1.17</t>
  </si>
  <si>
    <t>SUMINISTRO E INSTALACIÓN DE CABLE U/UTP CAT 6A LSZH</t>
  </si>
  <si>
    <t>7.1.18</t>
  </si>
  <si>
    <t>SUMINISTRO E INSTALACIÓN DE FIBRA OPTICA OM3 6HILOS LSZH</t>
  </si>
  <si>
    <t>7.1.19</t>
  </si>
  <si>
    <t>SUMINISTRO E INSTALACIÓN DE TUBERÍA METÁLICA EMT 3/4", INCLUYE ACCESORIOS.</t>
  </si>
  <si>
    <t>7.1.20</t>
  </si>
  <si>
    <t>SUMINISTRO E INSTALACIÓN DE TUBERÍA METÁLICA EMT 1", INCLUYE ACCESORIOS.</t>
  </si>
  <si>
    <t>7.1.21</t>
  </si>
  <si>
    <t>SUMINISTRO E INSTALACIÓN DE TUBERÍA METÁLICA EMT 1 1/4", INCLUYE ACCESORIOS.</t>
  </si>
  <si>
    <t>7.1.22</t>
  </si>
  <si>
    <t>SUMINISTRO E INSTALACIÓN DE TUBERÍA METÁLICA EMT 1 1/2", INCLUYE ACCESORIOS.</t>
  </si>
  <si>
    <t>7.1.23</t>
  </si>
  <si>
    <t>SUMINISTRO E INSTALACIÓN DE TUBERÍA METÁLICA EMT 2", INCLUYE ACCESORIOS.</t>
  </si>
  <si>
    <t>7.1.24</t>
  </si>
  <si>
    <t>SUMINISTRO E INSTALACIÓN DE TUBERÍA PLASTICA PVC 1", INCLUYE ACCESORIOS.</t>
  </si>
  <si>
    <t>7.1.25</t>
  </si>
  <si>
    <t>SUMINISTRO E INSTALACIÓN DE TUBERÍA PLASTICA SCH-40 2", INCLUYE ACCESORIOS.</t>
  </si>
  <si>
    <t>7.1.26</t>
  </si>
  <si>
    <t>SUMINISTRO E INSTALACIÓN DE BANDEJA DE COMUNICACIONES BANDEJA DE COMUNICACIONES TIPO MALLA 300MM X 60MM, ANCHOXALTO. INCLUYE ACCESORIOS</t>
  </si>
  <si>
    <t>7.1.27</t>
  </si>
  <si>
    <t>SUMINISTRO E INSTALACIÓN DE CANALETA METALICA 12X5 CON SEPARADOR DE COMUNICACIONES, INCLUYE ACCESORIOS.</t>
  </si>
  <si>
    <t>7.1.28</t>
  </si>
  <si>
    <t>SUMINISTRO E INSTALACIÓN DE CAJA DE COMUNICACIONES CS-274</t>
  </si>
  <si>
    <t>7.1.29</t>
  </si>
  <si>
    <t>CERTIFICACIÓN DE PUNTOS DE CABLE COBRE PARA VOZ Y DATOS</t>
  </si>
  <si>
    <t>7.1.30</t>
  </si>
  <si>
    <t>CERTIFICACIÓN DE PUNTOS DE FIBRA OPTICA</t>
  </si>
  <si>
    <t>7.2</t>
  </si>
  <si>
    <t>SISTEMA DE DETECCIÓN DE INCENDIOS</t>
  </si>
  <si>
    <t>7.2.1</t>
  </si>
  <si>
    <t>SUMINISTRO E INSTALACIÓN DE PANEL DE DETECCIÓN DE INCENDIO. INCLUYE FUENTE DE ALIMENTACIÓN, UNIDAD DE PROCESAMIENTO DE SEÑAL, RENDIMIENTO ESTÁNDAR (300 MA), FUENTE DE ALIMENTACIÓN, 24V Y DEMÁS ACCESORIOS PARA SU CORRECTO FUNCIONAMIENTO.</t>
  </si>
  <si>
    <t>7.2.2</t>
  </si>
  <si>
    <t>SUMINISTRO E INSTALACIÓN DE DETECTOR DE TIPO PUNTO, DIRECCIONABLE, OPTICO, SOLO DIRECCIONABLE, INCLUYE BASE PARA EL DETECTOR, BOSCH AVENAR 4000 O SIMILAR, INCLUYE SOPORTE DETECTOR Y DEMÁS ACCESORIOS PARA SU CORRECTO FUNCIONAMIENTO.</t>
  </si>
  <si>
    <t>7.2.3</t>
  </si>
  <si>
    <t>SUMINISTRO E INSTALACIÓN DE DETECTOR DE TIPO PUNTO, DIRECCIONABLE, TERMICO, SOLO DIRECCIONABLE, INCLUYE BASE PARA EL DETECTOR, BOSCH AVENAR 4000 O SIMILAR, INCLUYE SOPORTE DETECTOR Y DEMÁS ACCESORIOS PARA SU CORRECTO FUNCIONAMIENTO.</t>
  </si>
  <si>
    <t>7.2.4</t>
  </si>
  <si>
    <t>SUMINISTRO E INSTALACIÓN DE SIRENA CON LUZ ESTROBOSCOPICA, MARCA BOSCH REFERENCIA FNX-425U-RFRD O SIMILIAR, INCLUYE ACCESORIOS PARA SU CORRECTO FUNCIONAMIENTO.</t>
  </si>
  <si>
    <t>7.2.5</t>
  </si>
  <si>
    <t>SUMINISTRO E INSTALACIÓN DE ESTACIÓN MANUAL PARA ALARMA DE INCENDIO, MARCA BOSCH REFERENCIA FMC-420RW-GSRRD O SIMILIAR , INCLUYE ACCESORIOS PARA SU CORRECTO FUNCIONAMIENTO.</t>
  </si>
  <si>
    <t>7.2.6</t>
  </si>
  <si>
    <t>SUMINISTRO E INSTALACIÓN DE CABLE FPLR 2X16AWG, INCLUYE ACCESORIOS PARA SU CORRECTO FUNCIONAMIENTO.</t>
  </si>
  <si>
    <t>7.2.7</t>
  </si>
  <si>
    <t>SUMINISTRO E INSTALACIÓN DE SALIDA PARA DETECTOR EN CAJA 2400 METÁLICA, TUBERIA 3/4" EMT, Y DEMAS ACCESORIOS PARA SU CORRECTO FUNCIONAMIENTO. LONGITUD DE TUBERIA 3M, NO SE INCLUYE CABLE FPLR</t>
  </si>
  <si>
    <t>7.2.8</t>
  </si>
  <si>
    <t>SUMINISTRO E INSTALACIÓN DE TUBERIA 3/4" EMT, DEBE INCLUIR ACCESORIOS Y SOPORTERIA</t>
  </si>
  <si>
    <t>7.2.9</t>
  </si>
  <si>
    <t>CONFIGURACIÓN DEL SISTEMA DE DETECCIÓN DE INCENDIOS. INCLUYE PRUEBAS Y PUESTA EN MARCHA</t>
  </si>
  <si>
    <t>7.3</t>
  </si>
  <si>
    <t>CCTV</t>
  </si>
  <si>
    <t>7.3.1</t>
  </si>
  <si>
    <t>SUMINISTRO E INSTALACIÓN DE CÁMARA IP TIPO DOMO DE 2MP</t>
  </si>
  <si>
    <t>7.3.2</t>
  </si>
  <si>
    <t>SUMINISTRO E INSTALACIÓN DE CÁMARA IP TIPO BULLET DE 2MP</t>
  </si>
  <si>
    <t>7.3.3</t>
  </si>
  <si>
    <t>SUMINISTRO E INSTALACIÓN DE CÁMARA IP MULTI-SENSOR PANORAMICA 180°</t>
  </si>
  <si>
    <t>7.3.4</t>
  </si>
  <si>
    <t>SUMINISTRO E INSTALACIÓN DE GRABADOR DE VIDEO EN RED</t>
  </si>
  <si>
    <t>7.3.5</t>
  </si>
  <si>
    <t>SUMINISTRO E INSTALACIÓN DE DISCO DURO DE ALMACENAMIENTO</t>
  </si>
  <si>
    <t>7.3.6</t>
  </si>
  <si>
    <t>SUMINISTRO E INSTALACIÓN DE CABLE UTP CATEGORÍA 6</t>
  </si>
  <si>
    <t>7.3.7</t>
  </si>
  <si>
    <t>SUMINISTRO E INSTALACIÓN DE CABLE UTP CATEGORÍA 6 PARA EXTERIORES</t>
  </si>
  <si>
    <t>7.3.8</t>
  </si>
  <si>
    <t>SUMINISTRO E INSTALACIÓN DE SALIDAS PARA CÁMARAS</t>
  </si>
  <si>
    <t>7.3.9</t>
  </si>
  <si>
    <t>SUMINISTRO E INSTALACIÓN DE TUBERÍA EMT DE 1"</t>
  </si>
  <si>
    <t>7.3.10</t>
  </si>
  <si>
    <t>SUMINISTRO E INSTALACIÓN DE TUBERÍA PVC DE 2"</t>
  </si>
  <si>
    <t>7.3.11</t>
  </si>
  <si>
    <t>SUMINISTRO E INSTALACIÓN DE POSTE PARA INSTALACIÓN DE CAMARA</t>
  </si>
  <si>
    <t>7.3.12</t>
  </si>
  <si>
    <t>SUMINISTRO E INSTALACIÓN DE PANEL DE DETECCIÓN DE INTRUSOS</t>
  </si>
  <si>
    <t>7.3.13</t>
  </si>
  <si>
    <t>SUMINISTRO E INSTALACIÓN DE FUENTE DE ALIMENTACIÓN Y BATERÍA</t>
  </si>
  <si>
    <t>7.3.14</t>
  </si>
  <si>
    <t>SUMINISTRO E INSTALACIÓN DE ANUNCIADOR REMOTO</t>
  </si>
  <si>
    <t>7.3.15</t>
  </si>
  <si>
    <t>SUMINISTRO E INSTALACIÓN DE DETECTOR DE PRESENCIA</t>
  </si>
  <si>
    <t>7.3.16</t>
  </si>
  <si>
    <t>SUMINISTRO E INSTALACIÓN DE CONTACTO MAGNÉTICO DE PUERTA</t>
  </si>
  <si>
    <t>7.3.17</t>
  </si>
  <si>
    <t>SUMINISTRO E INSTALACIÓN DE CONTACTO MAGNÉTICO DE PUERTA INALÁMBRICO</t>
  </si>
  <si>
    <t>7.3.18</t>
  </si>
  <si>
    <t>SUMINISTRO E INSTALACIÓN DE CONTACTO MAGNÉTICO PESADO INALÁMBRICO</t>
  </si>
  <si>
    <t>7.3.19</t>
  </si>
  <si>
    <t>SUMINISTRO E INSTALACIÓN DE RELE INALÁMBRICO</t>
  </si>
  <si>
    <t>7.3.20</t>
  </si>
  <si>
    <t>SUMINISTRO E INSTALACIÓN DE RECEPTOR INALÁMBRICO</t>
  </si>
  <si>
    <t>7.3.21</t>
  </si>
  <si>
    <t>SUMINISTRO E INSTALACIÓN DE BOTÓN DE PÁNICO INALÁMBRICO</t>
  </si>
  <si>
    <t>7.3.22</t>
  </si>
  <si>
    <t>SUMINISTRO E INSTALACIÓN DE SIRENA DE INTRUSIÓN</t>
  </si>
  <si>
    <t>7.3.23</t>
  </si>
  <si>
    <t>SUMINISTRO E INSTALACIÓN DE CODIFICADOR DE ZONAS AUTOPROGRAMABLES</t>
  </si>
  <si>
    <t>7.3.24</t>
  </si>
  <si>
    <t>SUMINISTRO E INSTALACIÓN DE SALIDAS PARA PERIFERICOS DE INTRUSIÓN</t>
  </si>
  <si>
    <t>7.3.25</t>
  </si>
  <si>
    <t>SUMINISTRO E INSTALACIÓN DE CABLE 3X22AWG</t>
  </si>
  <si>
    <t>7.3.26</t>
  </si>
  <si>
    <t>SUMINISTRO E INSTALACIÓN DE TUBERÍA EMT DE 3/4"</t>
  </si>
  <si>
    <t>7.3.27</t>
  </si>
  <si>
    <t>INGENIERÍA DEL SISTEMA VIDEO VIGILANCIA - PRUEBAS Y PUESTA EN SERVICIO SISTEMA DE CCTV</t>
  </si>
  <si>
    <t>7.4</t>
  </si>
  <si>
    <t>SISTEMA AUDIOVISUAL</t>
  </si>
  <si>
    <t>7.4.1</t>
  </si>
  <si>
    <t>SUMINISTRO , INSTALACION Y PUESTA EN FUNCIONAMIENTO DE EQUIPOS AUDIOVISUALES GRAN SALON INCLUYE: 48 ALTAVOCES DE TECHO, 6 AMPLIFICADORES DE AUDIO, 1 PLATAFORMA DE AUDIO DIGITAL, 8 MICROFONOS DE MANO ALAMBRICOS, 2 RECEPTORES INALAMBRICOS DE 8 CANALES, 8 TRANSMISORES INALAMBRICOS DE MANO, 8 TRANSMISORES INALAMBRICOS DE DIADEMA, 1 SISTEMA DE 4 ANTENAS PARA MICROFONOS, 2 CARGADORES DE BATERIAS, 16 BASES DE PISO PARA MICROFONO, 16 BASES DE MESA PARA MICROFONO, 5 PANELES PARACONEXION DE PERIODISTAS, 1 SWITCH DE DATOS POE, 5 VIDEOPROYECTORES LASER, 5 PANTALLAS DE PROYECCION, 5 SOPORTES PARA VIDEOPROYECTOR, 20 TRANSMISORES HDBT, 10 RECEPTORES HDBT, 1 MATRIZ DE AUDIO MULTIFORMATO, 2 ENCODERS DE VIDEO, 4 CAMARAS PTZ, 1 CONTROLADOR JOYSTICK, 4 SISTEMAS DE PRESENTACION INALAMBRICA, 1 RACK DE EQUIPOS, 10 CAJAS DE PISO PARA CONEXIONES AV, 1 SISTEMA DE CONTROL Y AUTOMATIZACION AV, 5 PANTALLAS DE CONTROL AV, 3 COMPANY SWITCHES,</t>
  </si>
  <si>
    <t>7.4.2</t>
  </si>
  <si>
    <t>SUMINISTRO , INSTALACION Y PUESTA EN FUNCIONAMIENTO DE EQUIPOS DE ILUMINACION ARTISTICA GRAN SALON INCLUYE: 72 MODULOS TIPO TRUSS, 16 LUMINARIASROBOTICAS TIPO SPOT, 16 LUMINARIAS ROBOTICAS TIPO WASH, 40 LUMINARIAS TIPO PAR LED, 24 LUMINARIAS TIPO LED ELIPSOIDAL, 24 LUMINARIAS TIPO LED FRESNEL, 1 CONSOLA DE ILUMINACION , 4 NODOS ARTNET, 16 POLIPASTOS</t>
  </si>
  <si>
    <t>7.4.3</t>
  </si>
  <si>
    <t>SUMINISTRO , INSTALACION Y PUESTA EN FUNCIONAMIENTO DE EQUIPOS AUDIOVISUALES SALONES PISO 2 INCLUYE: 18 ALTAVOCES DE TECHO, 3 AMPLIFICADORES, 1 PROCESADOR DE AUDIO DIGITAL, 5 MICROFONOS ALAMBRICOS DE MANO, 2 RECEPTORES DE MICROFONOS INALAMBRICOS DE 8 CANALES, 5 TRANSMISORES DE MANO INALAMBRICO, 5 TRANSMISORES INALAMBRICOS DE DIADEMA, 1 SISTEMA DE ANTENAS , 2 CARGADORES DE BATERIAS, 10 BASES DE PISO PARA MICROFONO, 10 BASES DE MESA PARA MICROFONO, 4 PANELES DE PERIODISTAS, 1 SWITCH DE DATOS POE, 5 VIDEOPROYECTORES, 5 PANTALLAS DE PROYECCION, 5 SOPORTES PARA PROYECTOR, 16 TRANSMISORES HDMI, 6 RECEPTORES HDMI, 1 MATRIZ DE VIDEO, 2 ENCODERS DE VIDEO, 5 CAMARAS PTZ, 1 CONREOLADOR DE CAMARAS, 1 MONITOR DE VIDEO, 4 SISTEMAS DE VIDEO INALAMBRICO, 1 RACK DE EQUIPOS, 9 CAJAS DE PISO PARA CONEXIONES AV, 1 SISTEMA DE AUTOMATIZACO AV, 5 PANTALLAS DE CONTROL AV.</t>
  </si>
  <si>
    <t>7.4.4</t>
  </si>
  <si>
    <t>SUMINISTRO , INSTALACION Y PUESTA EN FUNCIONAMIENTO DE EQUIPOS AUDIOVISUALES SISTEMA DE SONIDO AMBIENTAL, LLAMADOS Y MENSAJES DE EVACUACION INCLUYE:1 PROCESADOR DE AUDIO DIGITAL, 3 AMPLIFICADORES DE AUDIO, 2 ESTACIONES DE LLAMADOS, 1 SWITCH DE RED PARA AUDIO DIGITAL, 116 ALTAVOCES DE TECHO, 10 ALTAVOCES DE PARED, ALTAVOCES DE MURO PARA EXPERIORES, RACK DE EQUIPOS,</t>
  </si>
  <si>
    <t>7.4.5</t>
  </si>
  <si>
    <t>SUMINISTRO , INSTALACION Y PUESTA EN FUNCIONAMIENTO DE EQUIPOS AUDIOVISUALES SALAS DE NEGOCIOS INCLUYE: 1 PANTALLA INTERACTIVA DE GRAN FORMATO 86"</t>
  </si>
  <si>
    <t>7.4.6</t>
  </si>
  <si>
    <t>SUMINISTRO , INSTALACION Y PUESTA EN FUNCIONAMIENTO DE EQUIPOS SISTEMA DE CARTELERIA DIGITAL INCLUYE 13 PANTALLAS DIGITALES DE 10.1" CON ALIMENTACION POE Y LICENCIA PARA MANEJO DE LAS MISMAS</t>
  </si>
  <si>
    <t>PAÑETE Y PINTURA</t>
  </si>
  <si>
    <t>8.1</t>
  </si>
  <si>
    <t>SUMINISTRO E INSTALACIÓN ESTUCO E=4MM</t>
  </si>
  <si>
    <t>8.2</t>
  </si>
  <si>
    <t>PAÑETE LISO IMPERMEABILIZADO INTEGRALMENTE EN MORTERO 1:3 E=2CM</t>
  </si>
  <si>
    <t>8.3</t>
  </si>
  <si>
    <t>PAÑETE NORMAL 1:3 E=2CM</t>
  </si>
  <si>
    <t>8.4</t>
  </si>
  <si>
    <t>PINTURA EPÓXICA BASE AGUA PARA PARED SE APLICAN 2 MANOS</t>
  </si>
  <si>
    <t>8.5</t>
  </si>
  <si>
    <t>SOLUCIÓN MINERAL SOLDALIT DE KEIM O SIMILAR COLOR MARRÓN PARA RECUBRIMIENTO DE SUPERFICIES DE FACHADA</t>
  </si>
  <si>
    <t>8.6</t>
  </si>
  <si>
    <t>SOLUCIÓN MINERAL OPTIL DE KEIM O SIMILAR COLOR ORO PARA RECUBRIMIENTO DE SUPERFICIES EN ESPACION DE INTERIOR</t>
  </si>
  <si>
    <t>8.7</t>
  </si>
  <si>
    <t>PINTURA PLÁSTICA VINÍLICA MATE TIPO 1 SE APLICAN 2 MANOS</t>
  </si>
  <si>
    <t>8.8</t>
  </si>
  <si>
    <t>ESTUCO E=4MM ANCHO MÁXIMO 0,70 M</t>
  </si>
  <si>
    <t>8.9</t>
  </si>
  <si>
    <t>FILO PARA ESTUCO E=4MM</t>
  </si>
  <si>
    <t>8.10</t>
  </si>
  <si>
    <t>DILATACIONES EN ESTUCO E=4MM</t>
  </si>
  <si>
    <t>8.11</t>
  </si>
  <si>
    <t>PINTURA PLÁSTICA VINÍLICA MATE TIPO 1 SE APLICAN 2 MANOS E MAX 0,70</t>
  </si>
  <si>
    <t>8.12</t>
  </si>
  <si>
    <t>DILATACIONES EN PAÑETE NORMAL 1:3 E=2CM</t>
  </si>
  <si>
    <t>8.13</t>
  </si>
  <si>
    <t>FILO PARA PAÑETE NORMAL 1:3 E=2CM</t>
  </si>
  <si>
    <t>8.14</t>
  </si>
  <si>
    <t>PAÑETE NORMAL 1:3 E=2CM ANCHO MÁX = 0,70 M</t>
  </si>
  <si>
    <t>PISOS Y ENCHAPES</t>
  </si>
  <si>
    <t>9.1</t>
  </si>
  <si>
    <t>PISOS</t>
  </si>
  <si>
    <t>9.1.1</t>
  </si>
  <si>
    <t>ALISTAMIENTO NORMAL DE PISO DE 1500 PSI EN PROPORCIÓN 1:4</t>
  </si>
  <si>
    <t>9.1.2</t>
  </si>
  <si>
    <t>ALISTAMIENTO MORTERO 3000PSI ESPESOR MÍNIMO DE 5CM</t>
  </si>
  <si>
    <t>9.1.3</t>
  </si>
  <si>
    <t>SUMINISTRO E INSTALACIÓN DE PISOS CON ACABADO EPÓXICO. NO INCLUYE ALISTAMIENTO DE SUPERFICIE.</t>
  </si>
  <si>
    <t>9.1.4</t>
  </si>
  <si>
    <t>DESTRONCADO Y PULIDO DE PISOS EN CONCRETO. NO INCLUYE ALISTAMIENTO DE SUPERFICIE</t>
  </si>
  <si>
    <t>9.1.5</t>
  </si>
  <si>
    <t>PISO EN TABLETAS PREFABRICADAS DE 30X30 EN CONCRETO PULIDO TIPO GRANITO.</t>
  </si>
  <si>
    <t>9.1.6</t>
  </si>
  <si>
    <t>GUARDAESCOBA EN MADERA ENRASADO</t>
  </si>
  <si>
    <t>9.1.7</t>
  </si>
  <si>
    <t>MEDIA CAÑA PARA SUPERFICIES CON ACABADO EPOXICO COLOR SEGÚN CONTEXTO MEDIA CAÑA EN MORTERO IMPERMEABILIZADO</t>
  </si>
  <si>
    <t>9.1.8</t>
  </si>
  <si>
    <t>PIEZA PIRLÁN EN ACERO INOXIDABLE</t>
  </si>
  <si>
    <t>9.1.9</t>
  </si>
  <si>
    <t>ALFOMBRA MODULAR FORMATO 50*50. INCLUYE ADHESIVO MILLIKEN.</t>
  </si>
  <si>
    <t>9.1.10</t>
  </si>
  <si>
    <t>PISO DIELECTRICO MIPOLAM ROBUST EL7 DE GERFLOR O SIMILAR.</t>
  </si>
  <si>
    <t>9.1.11</t>
  </si>
  <si>
    <t>MEDIA CAÑA EN MORTERO IMPERMEABILIZADO FUNDIDA EN SITIO</t>
  </si>
  <si>
    <t>9.1.12</t>
  </si>
  <si>
    <t>PISO EN CONCRETO PULIDO</t>
  </si>
  <si>
    <t>9.1.13</t>
  </si>
  <si>
    <t>PISO ATRAPAMUGRE MODULAR 100% PVC RESISTENTE A RAYOS UV. COLOR BLACK GREY. TEPERATURA DE RESISTENCIA (-30°C TO 50°C).</t>
  </si>
  <si>
    <t>9.2</t>
  </si>
  <si>
    <t>REVESTIMIENTO EN MADERA</t>
  </si>
  <si>
    <t>9.2.1</t>
  </si>
  <si>
    <t>PANEL DE REVESTIMIENTO CON PERFILES DE MADERA PINO Y FONDO EN TABLERO MADERA PINO FABRICACIÓN, SUMINISTRO E INSTALACIÓN DE LISTONES DE MADERA DE 4CM X 4CM DISTANCIADOS CADA 4CM, CON ACABADO EN IMPREGANTE DEVA CON PROPIEDADES IGNÍFUGAS COLOR TABACO O EQUIVALENTE TÉCNICO. FONDO EN TABLERO DE MADERA PINO, SUBESTRUCTURA EN SISTEMA DE CUCHILLA ANCLADO A MUROS DE MAMPOSTERÍA EN CONCRETO.</t>
  </si>
  <si>
    <t>9.2.2</t>
  </si>
  <si>
    <t>PANEL DE REVESTIMIENTO CON PERFILES DE MADERA PINO Y FONDO EN FIBRA DE VIDRIO FABRICACIÓN, SUMINISTRO E INSTALACIÓN DE LISTONES DE MADERA DE 4CM X 4CM DISTANCIADOS CADA 4CM, CON ACABADO EN IMPREGANTE DEVA CON PROPIEDADES IGNÍFUGAS COLOR TABACO O EQUIVALENTE TÉCNICO. FONDO EN AISLAMIENTO TERMOACÚSTICO BLACK ACOUSTIC BOARD DE 2", SUBESTRUCTURA EN SISTEMA DE CUCHILLA ANCLADO A MUROS DE MAMPOSTERÍA EN CONCRETO.</t>
  </si>
  <si>
    <t>9.2.3</t>
  </si>
  <si>
    <t>PANEL DE REVESTIMIENTO CON PERFILES DE MADERA PINO SOBRE VIDRIO FABRICACIÓN, SUMINISTRO E INSTALACIÓN DE LISTONES DE MADERA DE 4CM X 4CM DISTANCIADOS CADA 4CM, CON ACABADO EN IMPREGANTE DEVA CON PROPIEDADES IGNÍFUGAS COLOR TABACO O EQUIVALENTE TÉCNICO. SUBESTRUCTURA EN SISTEMA DE ANCLAJE DE PISO Y TECHO.</t>
  </si>
  <si>
    <t>9.2.4</t>
  </si>
  <si>
    <t>PANEL DE REVESTIMIENTO CON PERFILES DE MADERA PINO EN ANTEPECHO FABRICACIÓN, SUMINISTRO E INSTALACIÓN DE LISTONES DE MADERA DE 4CM X 4CM DISTANCIADOS CADA 4CM, CON ACABADO EN IMPREGANTE DEVA CON PROPIEDADES IGNÍFUGAS COLOR TABACO O EQUIVALENTE TÉCNICO. FONDO EN TABLERO DE MADERA PINO, SUBESTRUCTURA EN SISTEMA DE CUCHILLA ANCLADO A MUROS DE MAMPOSTERÍA EN CONCRETO. SOLICITAR PLANOS DE TALLER Y PRESENTAR MUESTRA PARA APROBACIÓN POR PARTE DE LA SUPERVISIÓN ARQUITECTÓNICA. INSTALACIÓN SEGÚN PROVEEDOR QUIEN DEBE GARANTIZAR LA ESTABILIDAD Y PERMANENCIA EN EL TIEMPO.</t>
  </si>
  <si>
    <t>9.2.5</t>
  </si>
  <si>
    <t>AISLANTE ACÚSTICO BLACK THEATHER MONTADO EN MURO. AISLAMIENTO TÉRMICO Y ACÚSTICO FABRICADO CON FIBRA DE VIDRIO AGLUTINADA CON RESINA FENÓLICA DE FRAGUADO TÉRMICO. LÁMINAS RÍGIDAS DE 48" X 96" EN ESPESOR DE 1 PULGADA. TIPO FIBER GLASS O EQUIVALENTE INSTALACIÓN SEGÚN EL PROVEEDOR. PERFILERIA DE EMSAMBLE AUTOMATICO CHICAGO METALLIC SISTEMA 1812 LA MODULACION DE LA LAMINA ES DE 96"X48" O SIMILAR</t>
  </si>
  <si>
    <t>ACCESORIOS, MUEBLES, APARATOS SANITARIOS Y ACCESORIOS COCINA</t>
  </si>
  <si>
    <t>10.1</t>
  </si>
  <si>
    <t>APARATOS SANITARIOS</t>
  </si>
  <si>
    <t>10.1.1</t>
  </si>
  <si>
    <t>ORINAL DE FLUXÓMETRO PUSH ORINAL GOTTA ENTRADA POSTERIOR, ANTIBACTERIAL BLANCO</t>
  </si>
  <si>
    <t>10.1.2</t>
  </si>
  <si>
    <t>SANITARIO DE PISO CON TANQUE SANITARIO POWER MAX</t>
  </si>
  <si>
    <t>10.1.3</t>
  </si>
  <si>
    <t>REJILLA ANTIOLOR DE ACERO INOXIDABLE</t>
  </si>
  <si>
    <t>10.1.4</t>
  </si>
  <si>
    <t>LAVAMANOS CORRIDO EN MICROCEMENTO PARA BAÑOS</t>
  </si>
  <si>
    <t>10.1.5</t>
  </si>
  <si>
    <t>LAVAMANOS DE COLGAR PARA BAÑO PMR</t>
  </si>
  <si>
    <t>10.1.6</t>
  </si>
  <si>
    <t>POCETA LAVATRAPEROS CONSTRUIDA EN SITIO</t>
  </si>
  <si>
    <t>10.1.7</t>
  </si>
  <si>
    <t>REGADERA DUCHA DUCHA ANTIVANDÁLICA CON REGADERA INSTITUCIONAL, INCLUYE SISTEMA PUSH Y BRAZO DE DUCHA</t>
  </si>
  <si>
    <t>10.1.8</t>
  </si>
  <si>
    <t>GRIFERÍA AHORRADORA LAVAMANOS DE SOBREPONER CON SENSOR GRIFERIA DE LAVAMANOS AHORRADORA TOUCHLESS</t>
  </si>
  <si>
    <t>10.1.9</t>
  </si>
  <si>
    <t>TAPA REGISTRO ACERO INOXIDABLE (20X20)CM</t>
  </si>
  <si>
    <t>10.1.10</t>
  </si>
  <si>
    <t>SANITARIO ENTRADA POSTERIOR PARA BAÑO PMR SANITARIO ADRIÁTICA DE ENTRADA POSTERIOR</t>
  </si>
  <si>
    <t>10.1.11</t>
  </si>
  <si>
    <t>SANITARIO ENTRADA POSTERIOR SANITARIO ADRIÁTICA DE ENTRADA POSTERIOR</t>
  </si>
  <si>
    <t>10.1.12</t>
  </si>
  <si>
    <t>LLAVE PARA POCETA DE ASEO, ACABADO SATIANDO, SISTEMA DE CIERRE DE MÁXIMA DURABILIDAD</t>
  </si>
  <si>
    <t>10.1.13</t>
  </si>
  <si>
    <t>SIFÓN METÁLICO CLÁSICO. SIFÓN PARA USO EN LAVAMANOS.</t>
  </si>
  <si>
    <t>10.1.14</t>
  </si>
  <si>
    <t>REJILLA EN ALUMINIO BOCA DE ABSORCIÓN REDONDA, CONCÉNTRICA.</t>
  </si>
  <si>
    <t>10.1.15</t>
  </si>
  <si>
    <t>FLUXÓMETRO ORINAL PUSH</t>
  </si>
  <si>
    <t>10.1.16</t>
  </si>
  <si>
    <t>MANGUERA METÁLICA FLEXIBLE PARA ORINAL FLUXÓMETRO PUSH</t>
  </si>
  <si>
    <t>10.1.17</t>
  </si>
  <si>
    <t>DESAGÜE LARGO PUSH CON REBOSE</t>
  </si>
  <si>
    <t>10.1.18</t>
  </si>
  <si>
    <t>FLUXÓMETRO PARA SANITARIO PUSH</t>
  </si>
  <si>
    <t>10.1.19</t>
  </si>
  <si>
    <t>SISTEMA INSTALACIÓN ENTRADA POSTERIOR PARA SANITARIO</t>
  </si>
  <si>
    <t>10.1.20</t>
  </si>
  <si>
    <t>LAVAMANOS DE COLGAR CON SEMIPEDESTAL</t>
  </si>
  <si>
    <t>10.2</t>
  </si>
  <si>
    <t>ACCESORIOS BAÑO</t>
  </si>
  <si>
    <t>10.2.1</t>
  </si>
  <si>
    <t>DIVISIÓN PARA ORINAL EN ACERO INOXIDABLE CANTILIVER</t>
  </si>
  <si>
    <t>10.2.2</t>
  </si>
  <si>
    <t>DIVISIÓN, PANEL, PILASTRA Y PUERTA EN LÁMINA HPL</t>
  </si>
  <si>
    <t>10.2.3</t>
  </si>
  <si>
    <t>SECADOR DE MANOS UNIDAD DE CONEXION POSTERIOR</t>
  </si>
  <si>
    <t>10.2.4</t>
  </si>
  <si>
    <t>ESPEJO BISELADO CORRIDO PARA BAÑOS</t>
  </si>
  <si>
    <t>10.2.5</t>
  </si>
  <si>
    <t>BOTÓN DE EMERGENCIA ALAMBRADO</t>
  </si>
  <si>
    <t>10.2.6</t>
  </si>
  <si>
    <t>PERCHERO SANITARIO PERCHA SIMPLE METÁLICA CROMADA</t>
  </si>
  <si>
    <t>10.2.7</t>
  </si>
  <si>
    <t>PORTARROLLO METÁLICO INSTITUCIONAL</t>
  </si>
  <si>
    <t>10.2.8</t>
  </si>
  <si>
    <t>DISPENSADOR DE TOALLAS INSTITUCIONAL EN ACERO INOXIDABLE</t>
  </si>
  <si>
    <t>10.2.9</t>
  </si>
  <si>
    <t>DISPENSADOR DE JABÓN LÍQUIDO INSTITUCIONAL</t>
  </si>
  <si>
    <t>10.2.10</t>
  </si>
  <si>
    <t>BARRA DE SEGURIDAD PLEGABLE EN U EN ACERO INOXIDABLE</t>
  </si>
  <si>
    <t>10.2.11</t>
  </si>
  <si>
    <t>BARRA DE SEGURIDAD RECTA FIJA DE 30 PULGADAS EN ACERO INOXIDABLE</t>
  </si>
  <si>
    <t>10.2.12</t>
  </si>
  <si>
    <t>TOALLERO PARA DUCHA TOALLERO SIMPLE METÁLICO CROMADO</t>
  </si>
  <si>
    <t>10.2.13</t>
  </si>
  <si>
    <t>ESTACION DE CAMBIO PAÑALES PLEGABLE</t>
  </si>
  <si>
    <t>10.2.14</t>
  </si>
  <si>
    <t>PAPELERA INSTITUCIONAL EN ACERO INOXIDABLE</t>
  </si>
  <si>
    <t>10.2.15</t>
  </si>
  <si>
    <t>DISPENSADOR DE JABÓN LÍQUIDO INSTITUCIONAL DE EMPOTRAR</t>
  </si>
  <si>
    <t>10.2.16</t>
  </si>
  <si>
    <t>ESPEJO BISELADO CON CRISTAL DE SEGURIDAD PARA BAÑO PMR CON INCLINACIÓN DE 10°</t>
  </si>
  <si>
    <t>10.2.17</t>
  </si>
  <si>
    <t>ESPEJO BISELADO CON CRISTAL DE SEGURIDAD PARA BAÑO INDIVIDUAL</t>
  </si>
  <si>
    <t>10.3</t>
  </si>
  <si>
    <t>ELEMENTOS DE COCINA</t>
  </si>
  <si>
    <t>10.3.1</t>
  </si>
  <si>
    <t>SUMINISTRO E INSTALACIÓN ESTANTERÍA EN ACERO H=1,80 ANCHO 0,46 M</t>
  </si>
  <si>
    <t>10.3.2</t>
  </si>
  <si>
    <t>SUMINISTRO E INSTALACIÓN MESÓN DE TRABAJO EN ACERO H=0,90 A=0,80</t>
  </si>
  <si>
    <t>10.3.3</t>
  </si>
  <si>
    <t>SUMINISTRO E INSTALACIÓN DE LAVAPLATOS SENCILLO. INCLUYE GRIFERÍA Y SIFÓN</t>
  </si>
  <si>
    <t>10.3.4</t>
  </si>
  <si>
    <t>SUMINISTRO E INSTALACIÓN DE LAVAPLATOS DOBLE. INCLUYE GRIFERÍA Y SIFÓN</t>
  </si>
  <si>
    <t>10.3.5</t>
  </si>
  <si>
    <t>SUMINISTRO E INSTALACIÓN DE CAMPANA EXTRACTORA</t>
  </si>
  <si>
    <t>10.3.6</t>
  </si>
  <si>
    <t>SUMINISTRO E INSTALACIÓN M-1 MESÓN CON POCETA DE 50 X 50 X 25 CM CON ENTREPAÑO. DIMENSIONES 1,80 X 0,70 X 0,90 M - FABRINOX</t>
  </si>
  <si>
    <t>10.3.7</t>
  </si>
  <si>
    <t>SUMINISTRO E INSTALACIÓN M-2 MESÓN CON POCETA DE 50 X 50 X 25 CM Y SHUT PARA DESCOMIDE. . DIMENSIONES: 1,6 X 0,70 X 0,90 M - FABRINOX</t>
  </si>
  <si>
    <t>10.3.8</t>
  </si>
  <si>
    <t>SUMINISTRO E INSTALACIÓN M-3 MESÓN CON POCETA DE 50 X 50 X 25 CM Y SHUT PARA DESCOMIDE. DIMENSIONES: 1,4 X 0,70 X 0,90 M - FABRINOX</t>
  </si>
  <si>
    <t>10.3.9</t>
  </si>
  <si>
    <t>SUMINISTRO E INSTALACIÓN M4 MESA LISA CON ENTREPAÑO. DIMENSIONES: 1,80 X 0,70 X 0,90 M - FABRINOX</t>
  </si>
  <si>
    <t>10.3.10</t>
  </si>
  <si>
    <t>SUMINISTRO E INSTALACIÓN M5/P4 MESA LISA/CENTRAL CON ENTREPAÑO. DIMENSIONES: 1,50X 0,70 X 0,90 M - FABRINOX</t>
  </si>
  <si>
    <t>10.3.11</t>
  </si>
  <si>
    <t>SUMINISTRO E INSTALACIÓN M6 MESON SUCIOS EN L CON DOBLE POCETA DE 50 X 50 X 25 CM Y SHUT PARA DESCOMIDE. . DIMENSIONES: 2,50 + 1,37 X 0,75 X 0,90 M - FABRINOX</t>
  </si>
  <si>
    <t>10.3.12</t>
  </si>
  <si>
    <t>SUMINISTRO E INSTALACIÓN M7 MESÓN LIMPIOS. DIMENSIONES: 1,34 X 0,75 X 0,90 M - FABRINOX</t>
  </si>
  <si>
    <t>10.3.13</t>
  </si>
  <si>
    <t>SUMINISTRO E INSTALACIÓN MESÓN CON POZUELO. DIMENSIONES: 2,00 X 0,70 X 0,90 M - FABRINOX</t>
  </si>
  <si>
    <t>10.3.14</t>
  </si>
  <si>
    <t>SUMINISTRO E INSTALACIÓN M6 MESÓN APOYO COCINA SAPIENCIA PUJ. DIMENSIONES: 0,60 X 0,80 X 0,90 M - FABRINOX</t>
  </si>
  <si>
    <t>10.3.15</t>
  </si>
  <si>
    <t>SUMINISTRO E INSTALACIÓN M10 BASE PARA HORNO COMBI CON PERFORACION EN LA TAPA PARA CONEXIONES DEL HORNO Y ESTRUCTURA Y GUIAS DE 5 NIVELES PARA LA COLOCACIÓN DE AZAFATES FULL SIZE. DIMENSIONES: 0.96 X 0,85 X 0.75 M - FABRINOX</t>
  </si>
  <si>
    <t>10.3.16</t>
  </si>
  <si>
    <t>SUMINISTRO E INSTALACIÓN M12 MUEBLE CON POZUELO CAFE, POCETA DE 50 X 50 X 25 CM. COSTADOS, PUERTAS Y PISO PARCIAL EN ACERO INOXIDABLE. ESPACIO PARA NEVERAS BAJO LA SUPERFICIE. DIMENSIONES: 3,50 X 0,80 X 0,90 M -FABRINOX</t>
  </si>
  <si>
    <t>10.3.17</t>
  </si>
  <si>
    <t>SUMINISTRO E INSTALACIÓN MESON CON POCETA DE 50 X 50 X 25 CM, ENTREPAÑO EN ACERO INOXIDABLE. DIMENSIONES: 1,60 X 0,70 X 0,90 M - FABRINOX</t>
  </si>
  <si>
    <t>10.3.18</t>
  </si>
  <si>
    <t>SUMINISTRO E INSTALACIÓN P2/T1 MESÓN CON POCETA DE 50 X 50 X 25 CM, ENTREPAÑO EN ACERO INOXIDABLE. DIMENSIONES: 1,60 X 0,70 X 0,90 M - FABRINOX</t>
  </si>
  <si>
    <t>10.3.19</t>
  </si>
  <si>
    <t>SUMINISTRO E INSTALACIÓN P3 MESON CON POCETA DE 50 X 50 X 25 CM. DIMENSIONES: 2,45 X 0,80 X 0,90 M - FABRINOX</t>
  </si>
  <si>
    <t>10.3.20</t>
  </si>
  <si>
    <t>SUMINISTRO E INSTALACIÓN P5 MESON SUCIOS EN L,INCLUYE DOBLE POCETA DE 50 X 50 X 25CM Y SHUT PARA DESCOMIDE. DIMENSIONES: 2,06 + 1,20 X 0,75 X 0,90M - FABRINOX</t>
  </si>
  <si>
    <t>10.3.21</t>
  </si>
  <si>
    <t>SUMINISTRO E INSTALACIÓN P6 MESÓN LIMPIOS. DIMENSIONES: 1,78 X 0,75 X 0,90 M - FABRINOX</t>
  </si>
  <si>
    <t>10.3.22</t>
  </si>
  <si>
    <t>SUMINISTRO E INSTALACIÓN P7 MESÓN OLLAS CON POCETA DE 70 X 50 X 30 CM. DIMENSIONES: 1,00 X 0,70 X 0,90 M - FABRINOX</t>
  </si>
  <si>
    <t>10.3.23</t>
  </si>
  <si>
    <t>SUMINISTRO E INSTALACIÓN M9/P8 MESÓN DE APOYO CON ENTREPAÑO. DIMENSIONES: 0,50 X 0,80 X 0,90 M - FABRINOX</t>
  </si>
  <si>
    <t>10.3.24</t>
  </si>
  <si>
    <t>SUMINISTRO E INSTALACIÓN M11/P10 MESON DOBLE POCETA DE 50 X 50 X 30 CM Y SHUT DE DESCOMIDE. DIMENSIONES: 2,00 X 0,70 X 0,90 M - FABRINOX</t>
  </si>
  <si>
    <t>10.3.25</t>
  </si>
  <si>
    <t>10.3.26</t>
  </si>
  <si>
    <t>SUMINISTRO E INSTALACIÓN T2 MESÓN LISO CON ENTREPAÑO EN ACERO INOXIDABLE. DIMENSIONES: 0,60 X 0,70 X 0,90 M - FABRINOX</t>
  </si>
  <si>
    <t>10.3.27</t>
  </si>
  <si>
    <t>SUMINISTRO E INSTALACIÓN T4 MESÓN LIMPIOS EN ACERO INOXIDABLE. DIMENSIONES: 1,80 X 0,70 X 0,90 M - FABRINOX</t>
  </si>
  <si>
    <t>10.3.28</t>
  </si>
  <si>
    <t>SUMINISTRO E INSTALACIÓN CAMPANAS DE EXTRACCIÓN E INYECCIÓN PROYECTO CC CUCUTA - CAPTIVEAIRE</t>
  </si>
  <si>
    <t>10.3.29</t>
  </si>
  <si>
    <t>SUMINISTROS Y ACCESORIOS SERVICIO TÉCNICO</t>
  </si>
  <si>
    <t>10.3.30</t>
  </si>
  <si>
    <t>SUMINISTRO E INSTALACIÓN MANGUERA AGUA 3/8X48" DORMONT</t>
  </si>
  <si>
    <t>10.3.31</t>
  </si>
  <si>
    <t>SUMINISTRO E INSTALACIÓN MANGUERA DE GAS FLEXIBLE DE 3/4" DE 36" DE LONGITUD - DORMONT</t>
  </si>
  <si>
    <t>CARPINTERÍA METÁLICA Y DE MADERA</t>
  </si>
  <si>
    <t>11.1</t>
  </si>
  <si>
    <t>PUERTAS</t>
  </si>
  <si>
    <t>11.1.1</t>
  </si>
  <si>
    <t>PUERTA METÁLICA RF HOJA SENCILLA. MARCO Y HOJA CON RESISTENCIA AL FUEGO SEGÚN ESTUDIO SEGURIDAD HUMANA. – COLD ROLLED STEEL, CERTIFICACIÓN QUE CUMPLA NFPA 101 Y 80 POR LABORATORIO ACREDITADO PARA PRUEBAS DE RESISTENCIA AL FUEGO.</t>
  </si>
  <si>
    <t>11.1.2</t>
  </si>
  <si>
    <t>PUERTA METÁLICA DOBLE, LOS PANELES DEBEN SER FABRICADOS CON LAMINA COLD ROLLED GALVANIZADO CAL 18 DE ACUERDO A LA NORMA ANSI/SDI A250.8.</t>
  </si>
  <si>
    <t>11.1.3</t>
  </si>
  <si>
    <t>PUERTA METÁLICA SENCILLA, EL PANEL DEBE SER FABRICADO CON LAMINA COLD ROLLED GALVANIZADO CAL 18 DE ACUERDO A LA NORMA ANSI/SDI A250.8.</t>
  </si>
  <si>
    <t>11.1.4</t>
  </si>
  <si>
    <t>PUERTA SENCILLA CON INTERIOR TUBULAR DE ACERO GALVANIZADO CALIBRE 18 DE 1 1/2"" X 1"" CON REFUERZOS INTERIORES PARA EL ÁREA DE LA CERRADURA, CIERRAPUERTAS Y EN EL PERIMETRO DE ESPACIO PERSIANA.</t>
  </si>
  <si>
    <t>11.1.5</t>
  </si>
  <si>
    <t>PUERTA METÁLICA DESLIZABLE EN LAMINA DE ACERO PINTADO CAL 18 DE ACUERDO A LA NORMA ANSI/SDI A250.8. NIVEL 2 TRABAJO PESADO.</t>
  </si>
  <si>
    <t>11.1.6</t>
  </si>
  <si>
    <t>PUERTA PANEL ENTAMBORADO ESBELTO DE TRIPLEX DE MADERA CON MARCO ARRIOSTRADO DE MADERA ESTRUCTURAL</t>
  </si>
  <si>
    <t>11.1.7</t>
  </si>
  <si>
    <t>PUERTA SENCILLA BISAGRA OCULTA REVESTIDA EN TABLERO MDF RH DE FONDO Y LISTONES DE MADERA PINO</t>
  </si>
  <si>
    <t>11.1.8</t>
  </si>
  <si>
    <t>PUERTA METÁLICA CORTAFUEGO BATIENTE DOBLE</t>
  </si>
  <si>
    <t>11.1.9</t>
  </si>
  <si>
    <t>PUERTA ENROLLABLE</t>
  </si>
  <si>
    <t>11.2</t>
  </si>
  <si>
    <t>VENTANAS</t>
  </si>
  <si>
    <t>11.2.1</t>
  </si>
  <si>
    <t>VENTANA DE VIDRIO LAMINADO DE 6MM+CÁMARA DE AIRE DE 5CM+ VIDRIO MONOLÍTICO DE 5MM DE STC 50</t>
  </si>
  <si>
    <t>11.3</t>
  </si>
  <si>
    <t>BARANDAS</t>
  </si>
  <si>
    <t>11.3.1</t>
  </si>
  <si>
    <t>BARANDA ESCALERA EMERGENCIA EN ACERO GALVANIZADO SEGÚN DISEÑO DE ELEMENTOS NO ESTRUCTURALES.</t>
  </si>
  <si>
    <t>11.3.2</t>
  </si>
  <si>
    <t>PASAMANOS ESCALERA EMERGENCIA EN ACERO GALVANIZADO SEGÚN DISEÑO DE ELEMENTOS NO ESTRUCTURALES.</t>
  </si>
  <si>
    <t>11.3.3</t>
  </si>
  <si>
    <t>PASAMANOS ANTEPECHO/ BARANDA ESCALERA EN CIRCULACIÓN PÚBLICA</t>
  </si>
  <si>
    <t>11.3.4</t>
  </si>
  <si>
    <t>PIEZA ESPECIAL EN MADERA PARA REMATE ANTEPECHO DIM. 20 CMS DE ANCHO Y ESPESOR DE 2 CMS.</t>
  </si>
  <si>
    <t>11.4</t>
  </si>
  <si>
    <t>CERRADURAS Y HERRAJES</t>
  </si>
  <si>
    <t>11.4.1</t>
  </si>
  <si>
    <t>DISPOSITIVO ANTIPÁNICO DE TESA, SERIE UNIVERSAL, DE SOBREPONER DE DOS PUNTOS. ACERO INOXIDABLE. REF: 1930908II O EQUIVALENTE</t>
  </si>
  <si>
    <t>11.4.2</t>
  </si>
  <si>
    <t>DISPOSITIVO ANTIPÁNICO DE TESA, SERIE QUICK, DE EMBUTIR DE UN PUNTO. NEGRO. REF: QUICK1E209NN O EQUIVALENTE</t>
  </si>
  <si>
    <t>11.4.3</t>
  </si>
  <si>
    <t>SOPORTE PARA PUERTAS DE VIDRIO CON BARRAS ANTIPÁNICO DE 5 PUNTOS DE TESA, SERIE UNIVERSAL. ACERO INOXIDABLE. REF: 19K5CRIAI O EQUIVALENTE</t>
  </si>
  <si>
    <t>11.4.4</t>
  </si>
  <si>
    <t>CONJUNTO FALLEBAS, BULONES Y CERRADEROS PARA CERRADURAS DE TESA, SERIE CF322EN1. REF: BARVECF32CE O EQUIVALENTE</t>
  </si>
  <si>
    <t>11.4.5</t>
  </si>
  <si>
    <t>CONTRACERRADURA DE EMBUTIR CORTAFUEGO DE TESA, SERIE CF32, DE PUNTO ALTO Y BAJO. APERTURA ANTIPÁNICO Y MANUAL. (2 EN 1). CINCADO. REF: CF322EN1SR9ZCE O EQUIVALENTE</t>
  </si>
  <si>
    <t>11.4.6</t>
  </si>
  <si>
    <t>CERRADURA DE EMBUTIR CORTAFUEGO DE TESA, SERIE CF60. FUNCIÓN ANTIPÁNICO. BARRIDO INTERIOR. ACERO INOXIDABLE. REF: CF6IRSR9ICE O EQUIVALENTE</t>
  </si>
  <si>
    <t>11.4.7</t>
  </si>
  <si>
    <t>CERRADURA DE EMBUTIR CORTAFUEGO DE TESA, SERIE CF60. FUNCIÓN ANTIPÁNICO. ZINC. REF: CF6TRSR9ZCE O EQUIVALENTE</t>
  </si>
  <si>
    <t>11.4.8</t>
  </si>
  <si>
    <t>RETENEDOR DE FALLEBAS DE TESA, SERIE CF32. REF: RETFACF32 O EQUIVALENTE</t>
  </si>
  <si>
    <t>11.4.9</t>
  </si>
  <si>
    <t>DOBLE CUADRADILLO ROSCADO DE TESA, 8/9 + 9/9. REF: CDCF6089M O EQUIVALENTE</t>
  </si>
  <si>
    <t>11.4.10</t>
  </si>
  <si>
    <t>DOBLE CUADRADILLO ROSCADO DE TESA, 8/9 + 9/8. REF: CDCF60MAK O EQUIVALENTE</t>
  </si>
  <si>
    <t>11.4.11</t>
  </si>
  <si>
    <t>CERRADURA PARA PUERTA DE VIDRIO PARA SUELO/TECHO, DE TESA. CILINDRO TE5 DOBLE. ACERO INOXIDABLE AISI304. REF: CVETE5SUELOIS O EQUIVALENTE</t>
  </si>
  <si>
    <t>11.4.12</t>
  </si>
  <si>
    <t>CERRADURA DE EMBUTIR DE TESA, SERIE 2030. FUNCIÓN GANCHO BASCULANTE. ACABADO NEGRO. REF: 203860NE O EQUIVALENTE</t>
  </si>
  <si>
    <t>11.4.13</t>
  </si>
  <si>
    <t>CERRADURA SERIE 2UB0. ENTRADA 60MM. DISTANCIA ENTRE EJES 85MM. FRENTE EN ACABADO NEGRO. REF: 2UB0FE60NE O EQUIVALENTE</t>
  </si>
  <si>
    <t>11.4.14</t>
  </si>
  <si>
    <t>CERRADURA DE EMBUTIR DE GAMA INSTITUCIONAL DE TESA, SERIE 2UB0F. FUNCIÓN BAÑO. ACABADO NEGRO REF: 2UB4FE60NE O EQUIVALENTE</t>
  </si>
  <si>
    <t>11.4.15</t>
  </si>
  <si>
    <t>DOBLE TIRADOR HUECO LARGO RECTO DE TESA DE 300 MM. ACERO INOXIDABLE. REF: DTSRL300IS O EQUIVALENTE</t>
  </si>
  <si>
    <t>11.4.16</t>
  </si>
  <si>
    <t>DOBLE TIRADOR HUECO LARGO RECTO DE TESA DE 600 MM. ACERO INOXIDABLE. REF: DTSRL600IS O EQUIVALENTE</t>
  </si>
  <si>
    <t>11.4.17</t>
  </si>
  <si>
    <t>JUEGO DE MANILLAS TUNDRA, SERIE TRAFFIC DE TESA. PLACA LARGA RECTANGULAR CON BOCALLAVE A 85MM. ACABADO NEGRO REF: MTU0L885NE O EQUIVALENTE</t>
  </si>
  <si>
    <t>11.4.18</t>
  </si>
  <si>
    <t>JUEGO DE MANILLAS TUNDRA, SERIE TRAFFIC DE TESA. PLACA LARGA RECTANGULAR CON CONDENA A 85MM. ACABADO NEGRO. REF: MTUEL885NE O EQUIVALENTE</t>
  </si>
  <si>
    <t>11.4.19</t>
  </si>
  <si>
    <t>JUEGO DE MANILLAS TUNDRA, SERIE TRAFFIC DE TESA. PLACA LARGA RECTANGULAR CON BOCALLAVE A 72MM. ACABADO NEGRO REF: MTUMF872NE O EQUIVALENTE</t>
  </si>
  <si>
    <t>11.4.20</t>
  </si>
  <si>
    <t>ACCIONAMIENTO EXTERIOR DE BARRA QUICK DE EMBUTIR SERIE TUNDRA. ACABADO NEGRO REF: TUDF92EXNE O EQUIVALENTE</t>
  </si>
  <si>
    <t>11.4.21</t>
  </si>
  <si>
    <t>CILINDRO PATENTADO DE ALTA SEGURIDAD DE TESA, SERIE TK6, EUROPERFIL DOBLE. REF: AK6353030NAM O EQUIVALENTE</t>
  </si>
  <si>
    <t>11.4.22</t>
  </si>
  <si>
    <t>CILINDRO EUROPERFIL PATENTADO DE ALTA SEGURIDAD DE TESA, SERIE TK6. ACABADO NEGRO REF: AK6353535CNM O EQUIVALENTE</t>
  </si>
  <si>
    <t>11.4.23</t>
  </si>
  <si>
    <t>MEDIO CILINDRO EUROPERFIL PATENTADO DE ALTA SEGURIDAD DE TESA, SERIE TK6. ACABADO NEGRO REF: AK6354010CNM O EQUIVALENTE</t>
  </si>
  <si>
    <t>11.4.24</t>
  </si>
  <si>
    <t>CILINDRO EUROPERFIL PATENTADO DE ALTA SEGURIDAD DE TESA, SERIE TK6. ACABADO NEGRO REF: AK6354040CNM O EQUIVALENTE</t>
  </si>
  <si>
    <t>11.4.25</t>
  </si>
  <si>
    <t>CILINDRO EUROPERFIL PATENTADO DE ALTA SEGURIDAD DE TESA SERIE TK6. LLAVE-BOTÓN. ACABADO NEGRO. REF: AK63B3535CNM O EQUIVALENTE</t>
  </si>
  <si>
    <t>11.4.26</t>
  </si>
  <si>
    <t>CIERRAPUERTAS AÉREO DE TESA, SERIE CT2500, DE BRAZO ARTICULADO, SIN RETENCIÓN. NEGRO. REF: CT250034NE O EQUIVALENTE</t>
  </si>
  <si>
    <t>11.4.27</t>
  </si>
  <si>
    <t>CIERRAPUERTAS AÉREO DE TESA, SERIE CT2800, DE BRAZO ARTICULADO, SIN RETENCIÓN. NEGRO. REF: CT280025NE O EQUIVALENTE</t>
  </si>
  <si>
    <t>11.4.28</t>
  </si>
  <si>
    <t>CIERRAPUERTAS AÉREO DE TESA, SERIE CT3000. NEGRO. REF: CT300036NE</t>
  </si>
  <si>
    <t>11.4.29</t>
  </si>
  <si>
    <t>11.4.30</t>
  </si>
  <si>
    <t>CIERRAPUERTAS DE EMBUTIR DE TESA, SERIE TEX14. PLATA. REF: TEX14PL O EQUIVALENTE</t>
  </si>
  <si>
    <t>11.4.31</t>
  </si>
  <si>
    <t>CIERRAPUERTAS DE EMBUTIR DE TESA, SERIE TEX26. PLATA. REF: TEX26PL O EQUIVALENTE</t>
  </si>
  <si>
    <t>11.4.32</t>
  </si>
  <si>
    <t>BRAZO ARTICULADO DE TESA, SERIE CT3000. SIN RETENCIÓN. NEGRO. (VÁLIDO PARA MODELOS CT3000 Y CT3000LE) REF: BN3000NE O EQUIVALENTE</t>
  </si>
  <si>
    <t>11.4.33</t>
  </si>
  <si>
    <t>CONJUNTO DE GUÍAS DESLIZANTES PARA DOBLE HOJA, DE TESA, SERIE CT5000. CON SELECTOR DE CIERRE. (VÁLIDO PARA MODELOS CT4500 Y CT5000). NEGRO. REF: GD25SCNE O EQUIVALENTE</t>
  </si>
  <si>
    <t>11.4.34</t>
  </si>
  <si>
    <t>CONJUNTO DE GUÍAS DESLIZANTES PARA DOBLE HOJA, DE TESA, SERIE GD2X. CON SELECTOR DE CIERRE. (VÁLIDO PARA MODELOS TEX14 Y TEX26). PLATA. REF: GD2XSCPL O EQUIVALENTE</t>
  </si>
  <si>
    <t>11.4.35</t>
  </si>
  <si>
    <t>GUÍA DESLIZANTE DE TESA, SERIE GD3000, SIN RETENCIÓN. (VÁLIDA PARA MODELOS CT3000, CT3000LE, CT4500, CT5000). NEGRO. REF: GD3000NE</t>
  </si>
  <si>
    <t>11.4.36</t>
  </si>
  <si>
    <t>GUÍA DESLIZANTE PARA UNA HOJA, DE TESA, SERIE GDX. SIN RETENCIÓN. (VÁLIDO PARA MODELOS TEX14 Y TEX26). PLATA. REF: GDXSPL O EQUIVALENTE</t>
  </si>
  <si>
    <t>11.4.37</t>
  </si>
  <si>
    <t>ADAPTADOR EN L PARA GUÍAS DESLIZANTES, DE TESA. FRENTE CIEGO. (VÁLIDA PARA GD25SC, GD25EM1 Y GD25EM2). PLATA. REF: ALGD25CPL O EQUIVALENTE</t>
  </si>
  <si>
    <t>11.4.38</t>
  </si>
  <si>
    <t>ADAPTADOR EN L PARA GUÍAS DESLIZANTES, DE TESA. (VÁLIDA PARA GD15EM, GD25SC, GD25EM1 Y GD25EM2). PLATA. REF: ALGD25PL O EQUIVALENTE</t>
  </si>
  <si>
    <t>11.4.39</t>
  </si>
  <si>
    <t>MODULO RETENEDOR DE TESA, SERIE GD3000. (VÁLIDO PARA CT3000, CT4500, CT5000, TEX14 Y TEX26). REF: MR3000 O EQUIVALENTE</t>
  </si>
  <si>
    <t>11.4.40</t>
  </si>
  <si>
    <t>KIT DE MONTAJE DE TESA, PARA TEX14 Y TEX26. REF: PLATEX O EQUIVALENTE</t>
  </si>
  <si>
    <t>11.4.41</t>
  </si>
  <si>
    <t>CIERRAPUERTAS DE SUELO DE TESA, SERIE CTSU100, CON RETENCIÓN A 90º. REF: CTSU100R0ST O EQUIVALENTE</t>
  </si>
  <si>
    <t>11.4.42</t>
  </si>
  <si>
    <t>TAPA PARA CIERRAPUERTAS DE SUELO DE TESA, SERIE CTSU100. ACERO INOXIDABLE MATE. REF: TACTSU100IM O EQUIVALENTE</t>
  </si>
  <si>
    <t>11.4.43</t>
  </si>
  <si>
    <t>BRAZO INFERIOR CENTRADO DE TESA, PARA CIERRAPUERTAS DE SUELO EN PUERTAS DE VIDRIO. ACERO INOXIDABLE MATE. REF: BVI565VIM O EQUIVALENTE</t>
  </si>
  <si>
    <t>11.4.44</t>
  </si>
  <si>
    <t>BRAZO SUPERIOR CENTRADO DE TESA, PARA CIERRAPUERTAS DE SUELO EN PUERTAS DE VIDRIO. ACERO INOXIDABLE MATE. REF: BVS565VIM O EQUIVALENTE</t>
  </si>
  <si>
    <t>11.4.45</t>
  </si>
  <si>
    <t>EJE CUADRADO DE TESA, PARA CIERRAPUERTAS DE SUELO. REF: PIC150 O EQUIVALENTE</t>
  </si>
  <si>
    <t>11.4.46</t>
  </si>
  <si>
    <t>PIVOTE SUPERIOR DE EJE CENTRADO DE TESA, PARA PUERTAS DE VIDRIO DE DOBLE ACCIÓN. CROMO BRILLO. REF: PV1565VCB O EQUIVALENTE</t>
  </si>
  <si>
    <t>11.4.47</t>
  </si>
  <si>
    <t>TOPE DE SUELO DE MEDIA BOLA DE TESA, 45 Ø MM. ACERO INOXIDABLE. REF: TOPINOX45IS O EQUIVALENTE</t>
  </si>
  <si>
    <t>11.4.48</t>
  </si>
  <si>
    <t>GUARDAPOLVOS DE TESA. REF: GUARDAPOLIS O EQUIVALENTE</t>
  </si>
  <si>
    <t>11.4.49</t>
  </si>
  <si>
    <t>AMAESTRAMIENTO DE CILINDRO TESA, SERIE TK6. GRUPOS, 2 NIVELES. REF: REC2TK6G O EQUIVALENTE</t>
  </si>
  <si>
    <t>11.4.50</t>
  </si>
  <si>
    <t>CONJUNTO DE FALLEBAS. ACABADO NEGRO REF: DB3/4LSS8NE O EQUIVALENTE</t>
  </si>
  <si>
    <t>11.4.51</t>
  </si>
  <si>
    <t>JUEGO DE BOCALLAVES REDONDO DE TESA. ACABADO NEGRO. REF: MB0RBOMN</t>
  </si>
  <si>
    <t>11.4.52</t>
  </si>
  <si>
    <t>KIT PARA INSTALACIÓN DE PLACA CIEGA EN PUERTA DE VIDRIO CON BARRA. ACABADO GRIS. REF: MNBTK1CRIPCGG O EQUIVALENTE</t>
  </si>
  <si>
    <t>11.4.53</t>
  </si>
  <si>
    <t>TOPE DE SUELO MEDIA LUNA. ACABADO NEGRO REF: TOPINOX45NE O EQUIVALENTE</t>
  </si>
  <si>
    <t>CIELORASO</t>
  </si>
  <si>
    <t>12.1.1</t>
  </si>
  <si>
    <t>CIELO RASO RH A JUNTA PERDIDA</t>
  </si>
  <si>
    <t>12.1.2</t>
  </si>
  <si>
    <t>CIELO RASO ACÚSTICO MICROPERFORADO A JUNTA PERDIDA NRC 0.5</t>
  </si>
  <si>
    <t>12.1.3</t>
  </si>
  <si>
    <t>CIELO RASO ACÚSTICO MICROPERFORADO A JUNTA PERDIDA NRC 0.7</t>
  </si>
  <si>
    <t>12.1.4</t>
  </si>
  <si>
    <t>CIELO RASO ACÚSTICO MICROPERFORADO A JUNTA PERDIDA NRC 0.8 CON AISLANTE DE FIBRA DE VIDRIO SOBREPUESTO.</t>
  </si>
  <si>
    <t>12.1.5</t>
  </si>
  <si>
    <t>CIELO RASO ACÚSTICO MICROPERFORADO A JUNTA PERDIDA NRC 0.8 CON AISLANTE DE FIBRA DE VIDRIO SOBREPUESTO ACABADO CON RECUBRIMIENTO DE PINTURA MINERAL DE SILICATO COLOR DORADO</t>
  </si>
  <si>
    <t>12.1.6</t>
  </si>
  <si>
    <t>AISLAMIENTO TIPO BLACK TEATHER</t>
  </si>
  <si>
    <t>12.1.7</t>
  </si>
  <si>
    <t>CIELORASO EN LISTONES DE MADERA PINO NATURAL DE 4CM X 4CM DISTANCIADOS CADA 4CM DESCOLGADOS CON VARILLA ROSCADA Y ANCLAJE A ESTRUCTURA, ACABADO EN IMPREGNANTE IGNÍFUGO COLOR TABACO Y FONDO EN BLACK ACOUSTIC BOARD DE 1.5" . INCLUYE ESTRUCTURA DE SOPORTE Y ELEMENTOS DE FIJACIÓN</t>
  </si>
  <si>
    <t>12.1.8</t>
  </si>
  <si>
    <t>CIELO RASO EN AQUAPANEL OUTDOOR 8MM O EQUIVALENTE</t>
  </si>
  <si>
    <t>12.1.9</t>
  </si>
  <si>
    <t>ACABADO EN ESTUCO Y VINILO TIPO 1 PARA TECHOS</t>
  </si>
  <si>
    <t>12.1.10</t>
  </si>
  <si>
    <t>ACABADO EN TECHOS CON SOLUCIÓN MINERAL OPTIL DE KEIM O SIMILAR COLOR ORO PARA RECUBRIMIENTO DE SUPERFICIES EN ESPACION DE INTERIOR</t>
  </si>
  <si>
    <t>VENTILACIÓN MECÁNICA -HVAC</t>
  </si>
  <si>
    <t>13.1</t>
  </si>
  <si>
    <t>Unidades y equipos</t>
  </si>
  <si>
    <t>13.1.1</t>
  </si>
  <si>
    <t>SUMINISTRO E INSTALACIÓN UNIDAD DE ENFRIAMIENTO DE AGUA TIPO PAQUETE CONDENSADA POR AIRE CON COMPRESOR TIPO TORNILLO, UC-CW-01/02, 178.96 TON REF, 195.7 KW, 425.9 GPM, ΔT 10 °F, 440/3/60. (INCLUYE TERMÓMETRO DE COLUMNA Y MANÓMETROS EN EL SUMINISTRO Y RETORNO, VÁLVULAS DE CORTE, CONEXIÓN ANTI VIBRATORIA, SOPORTES PARA LA MITIGACIÓN DE VIBRACIONES Y TODO LO NECESARIO PARA SU CORRECTO FUNCIONAMIENTO E INSTALACIÓN).</t>
  </si>
  <si>
    <t>13.1.2</t>
  </si>
  <si>
    <t>SUMINISTRO E INSTALACIÓN BOMBA HIDRÁULICA VERTICAL, 284 GPM A 80 FT WC, 7.457 KW, 440/3/60. (INCLUYE DIFUSOR DE SUCCIÓN, VÁLVULA TRIPLE SERVICIO, CONEXIONES ANTI VIBRATORIA, SOPORTES PARA LA MITIGACIÓN DE VIBRACIONES, VÁLVULAS DE CORTE Y TODO LO NECESARIO PARA SU CORRECTO FUNCIONAMIENTO E INSTALACIÓN).</t>
  </si>
  <si>
    <t>13.1.3</t>
  </si>
  <si>
    <t>SUMINISTRO E INSTALACIÓN UNIDAD MANEJADORA DE AGUA CON RUEDA DE RECUPERACIÓN DE ENERGÍA, UMA-CW-01/02/03/04, 7420 CFM A 1.23 IN WC, 357713 BTU/H CAPACIDAD TOTAL, 192736 BTU/H CAPACIDAD SENSIBLE, 71.5 GPM, 11.186 KW, ΔT 10 °F, 440/3/60. (INCLUYE VALVULAS DE CORTE, FILTRO TIPO Y, JUNTAS ANTIVIBRATORIAS, VÁLVULA DE CONTROL INDEPENDIENTE DE PRESIÓN, SOPORTES PARA LA MITIGACIÓN DE VIBRACIONES Y TODO LO NECESARIO PARA SU CORRECTO FUNCIONAMIENTO E INSTALACIÓN).</t>
  </si>
  <si>
    <t>13.1.4</t>
  </si>
  <si>
    <t>SUMINISTRO E INSTALACIÓN UNIDAD MANEJADORA DE AGUA, UMA-CW-005/06, 6240 CFM A 1.08 IN WC, 232190 BTU/H CAPACIDAD TOTAL, 154476 BTU/H CAPACIDAD SENSIBLE, 46.4 GPM, 3.729 KW, ΔT 10 °F, 440/3/60. (INCLUYE VALVULAS DE CORTE, FILTRO TIPO Y, JUNTAS ANTIVIBRATORIAS, VÁLVULA DE CONTROL INDEPENDIENTE DE PRESIÓN, SOPORTES PARA LA MITIGACIÓN DE VIBRACIONES Y TODO LO NECESARIO PARA SU CORRECTO FUNCIONAMIENTO E INSTALACIÓN).</t>
  </si>
  <si>
    <t>13.1.5</t>
  </si>
  <si>
    <t>SUMINISTRO E INSTALACIÓN UNIDAD MANEJADORA DE AGUA, UMA-CW-07, 10335 CFM A 2.256 IN WC, 392747 BTU/H CAPACIDAD TOTAL, 261295 BTU/H CAPACIDAD SENSIBLE, 78.6 GPM, 7.457 KW, ΔT 10 °F, 440/3/60. (INCLUYE VALVULAS DE CORTE, FILTRO TIPO Y, JUNTAS ANTIVIBRATORIAS, VÁLVULA DE CONTROL INDEPENDIENTE DE PRESIÓN, SOPORTES PARA LA MITIGACIÓN DE VIBRACIONES Y TODO LO NECESARIO PARA SU CORRECTO FUNCIONAMIENTO E INSTALACIÓN).</t>
  </si>
  <si>
    <t>13.1.6</t>
  </si>
  <si>
    <t>SUMINISTRO E INSTALACIÓN UNIDAD TIPO FANCOIL DE AGUA FRÍA, FC-CW-02, 1050 CFM A 0.36IN WC, CAPACIDAD TOTAL 61931 BTU/H, CAPACIDAD SENSIBLE29877 BTU/H, 12.4 GPM (INCLUYE TERMOSTATO CON COMUNICACIÓN BACNET, VÁLVULAS DE CORTE, FILTRO TIPO Y, JUNTAS ANTI VIBRATORIAS, VÁLVULA DE CONTROL INDEPENDIENTE DE PRESIÓN, SOPORTES PARA LA MITIGACIÓN DE VIBRACIONES Y TODO LO NECESARIO PARA SU CORRECTO FUNCIONAMIENTO E INSTALACIÓN).</t>
  </si>
  <si>
    <t>13.1.7</t>
  </si>
  <si>
    <t>SUMINISTRO E INSTALACIÓN UNIDAD TIPO FANCOIL DE AGUA FRÍA, FC-CW-05, 3520 CFM A 0.25IN WC, CAPACIDAD TOTAL 174800 BTU/H, CAPACIDAD SENSIBLE93566 BTU/H, 35.0 GPM (INCLUYE TERMOSTATO CON COMUNICACIÓN BACNET, VÁLVULAS DE CORTE, FILTRO TIPO Y, JUNTAS ANTI VIBRATORIAS, VÁLVULA DE CONTROL INDEPENDIENTE DE PRESIÓN, SOPORTES PARA LA MITIGACIÓN DE VIBRACIONES Y TODO LO NECESARIO PARA SU CORRECTO FUNCIONAMIENTO E INSTALACIÓN).</t>
  </si>
  <si>
    <t>13.1.8</t>
  </si>
  <si>
    <t>SUMINISTRO E INSTALACIÓN UNIDAD TIPO FANCOIL DE AGUA FRÍA, FC-CW-06, 2490 CFM A 0.41IN WC, CAPACIDAD TOTAL 133188 BTU/H, CAPACIDAD SENSIBLE70985 BTU/H, 26.6 GPM (INCLUYE TERMOSTATO CON COMUNICACIÓN BACNET, VÁLVULAS DE CORTE, FILTRO TIPO Y, JUNTAS ANTI VIBRATORIAS, VÁLVULA DE CONTROL INDEPENDIENTE DE PRESIÓN, SOPORTES PARA LA MITIGACIÓN DE VIBRACIONES Y TODO LO NECESARIO PARA SU CORRECTO FUNCIONAMIENTO E INSTALACIÓN).</t>
  </si>
  <si>
    <t>13.1.9</t>
  </si>
  <si>
    <t>SUMINISTRO E INSTALACIÓN UNIDAD TIPO FANCOIL DE AGUA FRÍA, FC-CW-11, 2280 CFM A 0.37IN WC, CAPACIDAD TOTAL 143709 BTU/H, CAPACIDAD SENSIBLE67697 BTU/H, 28.8 GPM (INCLUYE TERMOSTATO CON COMUNICACIÓN BACNET, VÁLVULAS DE CORTE, FILTRO TIPO Y, JUNTAS ANTI VIBRATORIAS, VÁLVULA DE CONTROL INDEPENDIENTE DE PRESIÓN, SOPORTES PARA LA MITIGACIÓN DE VIBRACIONES Y TODO LO NECESARIO PARA SU CORRECTO FUNCIONAMIENTO E INSTALACIÓN).</t>
  </si>
  <si>
    <t>13.1.10</t>
  </si>
  <si>
    <t>SUMINISTRO E INSTALACIÓN UNIDAD TIPO FANCOIL DE AGUA FRÍA, FC-CW-12, 230 CFM A 0.22IN WC, CAPACIDAD TOTAL 15139 BTU/H, CAPACIDAD SENSIBLE6729 BTU/H, 3.0 GPM (INCLUYE TERMOSTATO CON COMUNICACIÓN BACNET, VÁLVULAS DE CORTE, FILTRO TIPO Y, JUNTAS ANTI VIBRATORIAS, VÁLVULA DE CONTROL INDEPENDIENTE DE PRESIÓN, SOPORTES PARA LA MITIGACIÓN DE VIBRACIONES Y TODO LO NECESARIO PARA SU CORRECTO FUNCIONAMIENTO E INSTALACIÓN).</t>
  </si>
  <si>
    <t>13.1.11</t>
  </si>
  <si>
    <t>SUMINISTRO E INSTALACIÓN UNIDAD TIPO FANCOIL DE AGUA FRÍA, FC-CW-18, 820 CFM A 0.3IN WC, CAPACIDAD TOTAL 33638 BTU/H, CAPACIDAD SENSIBLE20622 BTU/H, 3.8 GPM (INCLUYE TERMOSTATO CON COMUNICACIÓN BACNET, VÁLVULAS DE CORTE, FILTRO TIPO Y, JUNTAS ANTI VIBRATORIAS, VÁLVULA DE CONTROL INDEPENDIENTE DE PRESIÓN, SOPORTES PARA LA MITIGACIÓN DE VIBRACIONES Y TODO LO NECESARIO PARA SU CORRECTO FUNCIONAMIENTO E INSTALACIÓN).</t>
  </si>
  <si>
    <t>13.1.12</t>
  </si>
  <si>
    <t>SUMINISTRO E INSTALACIÓN UNIDAD TIPO FANCOIL DE AGUA FRÍA, FC-CW-20, 1450 CFM A 0.25IN WC, CAPACIDAD TOTAL 87564 BTU/H, CAPACIDAD SENSIBLE40850 BTU/H, 17.5 GPM (INCLUYE TERMOSTATO CON COMUNICACIÓN BACNET, VÁLVULAS DE CORTE, FILTRO TIPO Y, JUNTAS ANTI VIBRATORIAS, VÁLVULA DE CONTROL INDEPENDIENTE DE PRESIÓN, SOPORTES PARA LA MITIGACIÓN DE VIBRACIONES Y TODO LO NECESARIO PARA SU CORRECTO FUNCIONAMIENTO E INSTALACIÓN).</t>
  </si>
  <si>
    <t>13.1.13</t>
  </si>
  <si>
    <t>SUMINISTRO E INSTALACIÓN UNIDAD TIPO FANCOIL DE AGUA FRÍA, FC-CW-21, 1480 CFM A 0.26IN WC, CAPACIDAD TOTAL 94895 BTU/H, CAPACIDAD SENSIBLE41174 BTU/H, 19.0 GPM (INCLUYE TERMOSTATO CON COMUNICACIÓN BACNET, VÁLVULAS DE CORTE, FILTRO TIPO Y, JUNTAS ANTI VIBRATORIAS, VÁLVULA DE CONTROL INDEPENDIENTE DE PRESIÓN, SOPORTES PARA LA MITIGACIÓN DE VIBRACIONES Y TODO LO NECESARIO PARA SU CORRECTO FUNCIONAMIENTO E INSTALACIÓN).</t>
  </si>
  <si>
    <t>13.1.14</t>
  </si>
  <si>
    <t>SUMINISTRO E INSTALACIÓN UNIDAD TIPO FANCOIL DE AGUA FRÍA, FC-CW-22, 1320 CFM A 0.25IN WC, CAPACIDAD TOTAL 83698 BTU/H, CAPACIDAD SENSIBLE36984 BTU/H, 16.7 GPM (INCLUYE TERMOSTATO CON COMUNICACIÓN BACNET, VÁLVULAS DE CORTE, FILTRO TIPO Y, JUNTAS ANTI VIBRATORIAS, VÁLVULA DE CONTROL INDEPENDIENTE DE PRESIÓN, SOPORTES PARA LA MITIGACIÓN DE VIBRACIONES Y TODO LO NECESARIO PARA SU CORRECTO FUNCIONAMIENTO E INSTALACIÓN).</t>
  </si>
  <si>
    <t>13.1.15</t>
  </si>
  <si>
    <t>SUMINISTRO E INSTALACIÓN UNIDAD TIPO FANCOIL DE AGUA FRÍA, FC-CW-23, 640 CFM A 0.28IN WC, CAPACIDAD TOTAL 28538 BTU/H, CAPACIDAD SENSIBLE16624 BTU/H, 5.7 GPM (INCLUYE TERMOSTATO CON COMUNICACIÓN BACNET, VÁLVULAS DE CORTE, FILTRO TIPO Y, JUNTAS ANTI VIBRATORIAS, VÁLVULA DE CONTROL INDEPENDIENTE DE PRESIÓN, SOPORTES PARA LA MITIGACIÓN DE VIBRACIONES Y TODO LO NECESARIO PARA SU CORRECTO FUNCIONAMIENTO E INSTALACIÓN).</t>
  </si>
  <si>
    <t>13.1.16</t>
  </si>
  <si>
    <t>SUMINISTRO E INSTALACIÓN UNIDAD TIPO FANCOIL DE AGUA FRÍA, FC-CW-24, 400 CFM A 0.24IN WC, CAPACIDAD TOTAL 23251 BTU/H, CAPACIDAD SENSIBLE11429 BTU/H, 4.7 GPM (INCLUYE TERMOSTATO CON COMUNICACIÓN BACNET, VÁLVULAS DE CORTE, FILTRO TIPO Y, JUNTAS ANTI VIBRATORIAS, VÁLVULA DE CONTROL INDEPENDIENTE DE PRESIÓN, SOPORTES PARA LA MITIGACIÓN DE VIBRACIONES Y TODO LO NECESARIO PARA SU CORRECTO FUNCIONAMIENTO E INSTALACIÓN).</t>
  </si>
  <si>
    <t>13.1.17</t>
  </si>
  <si>
    <t>SUMINISTRO E INSTALACIÓN UNIDAD TIPO FANCOIL DE AGUA FRÍA, FC-CW-25, 1860 CFM A 0.36IN WC, CAPACIDAD TOTAL 58731 BTU/H, CAPACIDAD SENSIBLE43969 BTU/H, 11.7 GPM (INCLUYE TERMOSTATO CON COMUNICACIÓN BACNET, VÁLVULAS DE CORTE, FILTRO TIPO Y, JUNTAS ANTI VIBRATORIAS, VÁLVULA DE CONTROL INDEPENDIENTE DE PRESIÓN, SOPORTES PARA LA MITIGACIÓN DE VIBRACIONES Y TODO LO NECESARIO PARA SU CORRECTO FUNCIONAMIENTO E INSTALACIÓN).</t>
  </si>
  <si>
    <t>13.1.18</t>
  </si>
  <si>
    <t>SUMINISTRO E INSTALACIÓN UNIDAD TIPO FANCOIL DE AGUA FRÍA, FC-CW-26, 1060 CFM A 0.33IN WC, CAPACIDAD TOTAL 40209 BTU/H, CAPACIDAD SENSIBLE26195 BTU/H, 8.0 GPM (INCLUYE TERMOSTATO CON COMUNICACIÓN BACNET, VÁLVULAS DE CORTE, FILTRO TIPO Y, JUNTAS ANTI VIBRATORIAS, VÁLVULA DE CONTROL INDEPENDIENTE DE PRESIÓN, SOPORTES PARA LA MITIGACIÓN DE VIBRACIONES Y TODO LO NECESARIO PARA SU CORRECTO FUNCIONAMIENTO E INSTALACIÓN).</t>
  </si>
  <si>
    <t>13.1.19</t>
  </si>
  <si>
    <t>SUMINISTRO E INSTALACIÓN UNIDAD TIPO FANCOIL DE AGUA FRÍA, FC-CW-27, 460 CFM A 0.24IN WC, CAPACIDAD TOTAL 62225 BTU/H, CAPACIDAD SENSIBLE24803 BTU/H, 12.5 GPM (INCLUYE TERMOSTATO CON COMUNICACIÓN BACNET, VÁLVULAS DE CORTE, FILTRO TIPO Y, JUNTAS ANTI VIBRATORIAS, VÁLVULA DE CONTROL INDEPENDIENTE DE PRESIÓN, SOPORTES PARA LA MITIGACIÓN DE VIBRACIONES Y TODO LO NECESARIO PARA SU CORRECTO FUNCIONAMIENTO E INSTALACIÓN).</t>
  </si>
  <si>
    <t>13.1.20</t>
  </si>
  <si>
    <t>SUMINISTRO E INSTALACIÓN UNIDAD TIPO FANCOIL DE AGUA FRÍA, FC-CW-28, 1300 CFM A 0.24IN WC, CAPACIDAD TOTAL 83431 BTU/H, CAPACIDAD SENSIBLE36717 BTU/H, 16.7 GPM (INCLUYE TERMOSTATO CON COMUNICACIÓN BACNET, VÁLVULAS DE CORTE, FILTRO TIPO Y, JUNTAS ANTI VIBRATORIAS, VÁLVULA DE CONTROL INDEPENDIENTE DE PRESIÓN, SOPORTES PARA LA MITIGACIÓN DE VIBRACIONES Y TODO LO NECESARIO PARA SU CORRECTO FUNCIONAMIENTO E INSTALACIÓN).</t>
  </si>
  <si>
    <t>13.1.21</t>
  </si>
  <si>
    <t>SUMINISTRO E INSTALACIÓN UNIDAD TIPO FANCOIL DE AGUA FRÍA, FC-CW-29, 1300 CFM A 0.31IN WC, CAPACIDAD TOTAL 66451 BTU/H, CAPACIDAD SENSIBLE28772 BTU/H, 13.3 GPM (INCLUYE TERMOSTATO CON COMUNICACIÓN BACNET, VÁLVULAS DE CORTE, FILTRO TIPO Y, JUNTAS ANTI VIBRATORIAS, VÁLVULA DE CONTROL INDEPENDIENTE DE PRESIÓN, SOPORTES PARA LA MITIGACIÓN DE VIBRACIONES Y TODO LO NECESARIO PARA SU CORRECTO FUNCIONAMIENTO E INSTALACIÓN).</t>
  </si>
  <si>
    <t>13.1.22</t>
  </si>
  <si>
    <t>SUMINISTRO E INSTALACIÓN UNIDAD TIPO FANCOIL DE AGUA FRÍA, FC-CW-30, 230 CFM A 0.22IN WC, CAPACIDAD TOTAL 18050 BTU/H, CAPACIDAD SENSIBLE9220 BTU/H, 3.6 GPM (INCLUYE TERMOSTATO CON COMUNICACIÓN BACNET, VÁLVULAS DE CORTE, FILTRO TIPO Y, JUNTAS ANTI VIBRATORIAS, VÁLVULA DE CONTROL INDEPENDIENTE DE PRESIÓN, SOPORTES PARA LA MITIGACIÓN DE VIBRACIONES Y TODO LO NECESARIO PARA SU CORRECTO FUNCIONAMIENTO E INSTALACIÓN).</t>
  </si>
  <si>
    <t>13.1.23</t>
  </si>
  <si>
    <t>SUMINISTRO E INSTALACIÓN UNIDAD TIPO FANCOIL DE AGUA FRÍA, FC-CW-35, 780 CFM A 0.12IN WC, CAPACIDAD TOTAL 51140 BTU/H, CAPACIDAD SENSIBLE22733 BTU/H, 10.2 GPM (INCLUYE TERMOSTATO CON COMUNICACIÓN BACNET, VÁLVULAS DE CORTE, FILTRO TIPO Y, JUNTAS ANTI VIBRATORIAS, VÁLVULA DE CONTROL INDEPENDIENTE DE PRESIÓN, SOPORTES PARA LA MITIGACIÓN DE VIBRACIONES Y TODO LO NECESARIO PARA SU CORRECTO FUNCIONAMIENTO E INSTALACIÓN).</t>
  </si>
  <si>
    <t>13.1.24</t>
  </si>
  <si>
    <t>SUMINISTRO E INTALACIÓN FANCOIL DE AGUA FRIA TIPO PARED, FC-CW-01, CAPACIDAD TOTAL 14427 BTU/H, CAPACIDAD SENSIBLE 9677 BTU/H, 2.9 GPM (INCLUYE TERMOSTATO CON COMUNICACIÓN TIPO BACNET Y TODO LO NECESARIO PARA SU FUNCIONAMIENTO E INSTALACIÓN)</t>
  </si>
  <si>
    <t>13.1.25</t>
  </si>
  <si>
    <t>SUMINISTRO E INTALACIÓN FANCOIL DE AGUA FRIA TIPO PARED, FC-CW-03, CAPACIDAD TOTAL 12775 BTU/H, CAPACIDAD SENSIBLE 8785 BTU/H, 2.5 GPM (INCLUYE TERMOSTATO CON COMUNICACIÓN TIPO BACNET Y TODO LO NECESARIO PARA SU FUNCIONAMIENTO E INSTALACIÓN)</t>
  </si>
  <si>
    <t>13.1.26</t>
  </si>
  <si>
    <t>SUMINISTRO E INTALACIÓN FANCOIL DE AGUA FRIA TIPO PARED, FC-CW-04, CAPACIDAD TOTAL 7575 BTU/H, CAPACIDAD SENSIBLE 3206 BTU/H, 1.5 GPM (INCLUYE TERMOSTATO CON COMUNICACIÓN TIPO BACNET Y TODO LO NECESARIO PARA SU FUNCIONAMIENTO E INSTALACIÓN)</t>
  </si>
  <si>
    <t>13.1.27</t>
  </si>
  <si>
    <t>SUMINISTRO E INTALACIÓN FANCOIL DE AGUA FRIA TIPO PARED, FC-CW-08, CAPACIDAD TOTAL 18210 BTU/H, CAPACIDAD SENSIBLE 10539 BTU/H, 3.6 GPM (INCLUYE TERMOSTATO CON COMUNICACIÓN TIPO BACNET Y TODO LO NECESARIO PARA SU FUNCIONAMIENTO E INSTALACIÓN)</t>
  </si>
  <si>
    <t>13.1.28</t>
  </si>
  <si>
    <t>SUMINISTRO E INTALACIÓN FANCOIL DE AGUA FRIA TIPO PARED, FC-CW-09, CAPACIDAD TOTAL 13576 BTU/H, CAPACIDAD SENSIBLE 7829 BTU/H, 2.7 GPM (INCLUYE TERMOSTATO CON COMUNICACIÓN TIPO BACNET Y TODO LO NECESARIO PARA SU FUNCIONAMIENTO E INSTALACIÓN)</t>
  </si>
  <si>
    <t>13.1.29</t>
  </si>
  <si>
    <t>SUMINISTRO E INTALACIÓN FANCOIL DE AGUA FRIA TIPO PARED, FC-CW-13, CAPACIDAD TOTAL 17754 BTU/H, CAPACIDAD SENSIBLE 6389 BTU/H, 3.6 GPM (INCLUYE TERMOSTATO CON COMUNICACIÓN TIPO BACNET Y TODO LO NECESARIO PARA SU FUNCIONAMIENTO E INSTALACIÓN)</t>
  </si>
  <si>
    <t>13.1.30</t>
  </si>
  <si>
    <t>SUMINISTRO E INTALACIÓN FANCOIL DE AGUA FRIA TIPO PARED, FC-CW-14, CAPACIDAD TOTAL 17754 BTU/H, CAPACIDAD SENSIBLE 6389 BTU/H, 3.6 GPM (INCLUYE TERMOSTATO CON COMUNICACIÓN TIPO BACNET Y TODO LO NECESARIO PARA SU FUNCIONAMIENTO E INSTALACIÓN)</t>
  </si>
  <si>
    <t>13.1.31</t>
  </si>
  <si>
    <t>SUMINISTRO E INTALACIÓN FANCOIL DE AGUA FRIA TIPO PARED, FC-CW-15, CAPACIDAD TOTAL 17754 BTU/H, CAPACIDAD SENSIBLE 6389 BTU/H, 3.6 GPM (INCLUYE TERMOSTATO CON COMUNICACIÓN TIPO BACNET Y TODO LO NECESARIO PARA SU FUNCIONAMIENTO E INSTALACIÓN)</t>
  </si>
  <si>
    <t>13.1.32</t>
  </si>
  <si>
    <t>SUMINISTRO E INTALACIÓN FANCOIL DE AGUA FRIA TIPO PARED, FC-CW-16, CAPACIDAD TOTAL 17754 BTU/H, CAPACIDAD SENSIBLE 6389 BTU/H, 3.6 GPM (INCLUYE TERMOSTATO CON COMUNICACIÓN TIPO BACNET Y TODO LO NECESARIO PARA SU FUNCIONAMIENTO E INSTALACIÓN)</t>
  </si>
  <si>
    <t>13.1.33</t>
  </si>
  <si>
    <t>SUMINISTRO E INTALACIÓN FANCOIL DE AGUA FRIA TIPO PARED, FC-CW-17, CAPACIDAD TOTAL 17754 BTU/H, CAPACIDAD SENSIBLE 6389 BTU/H, 3.6 GPM (INCLUYE TERMOSTATO CON COMUNICACIÓN TIPO BACNET Y TODO LO NECESARIO PARA SU FUNCIONAMIENTO E INSTALACIÓN)</t>
  </si>
  <si>
    <t>13.1.34</t>
  </si>
  <si>
    <t>SUMINISTRO E INTALACIÓN FANCOIL DE AGUA FRIA TIPO PARED, FC-CW-31, CAPACIDAD TOTAL 13390 BTU/H, CAPACIDAD SENSIBLE 9420 BTU/H, 2.7 GPM</t>
  </si>
  <si>
    <t>13.1.35</t>
  </si>
  <si>
    <t>SUMINISTRO E INTALACIÓN FANCOIL DE AGUA FRIA TIPO PARED, FC-CW-32, CAPACIDAD TOTAL 18988 BTU/H, CAPACIDAD SENSIBLE 11478 BTU/H, 3.8 GPM</t>
  </si>
  <si>
    <t>13.1.36</t>
  </si>
  <si>
    <t>SUMINISTRO E INTALACIÓN FANCOIL DE AGUA FRIA TIPO PARED, FC-CW-33, CAPACIDAD TOTAL 6125 BTU/H, CAPACIDAD SENSIBLE 2176 BTU/H, 1.2 GPM</t>
  </si>
  <si>
    <t>13.1.37</t>
  </si>
  <si>
    <t>SUMINISTRO E INTALACIÓN FANCOIL DE AGUA FRIA TIPO PARED, FC-CW-34, CAPACIDAD TOTAL 6252 BTU/H, CAPACIDAD SENSIBLE 2303 BTU/H, 1.2 GPM</t>
  </si>
  <si>
    <t>13.2</t>
  </si>
  <si>
    <t>Sistemas de ventilación</t>
  </si>
  <si>
    <t>13.2.1</t>
  </si>
  <si>
    <t>SUMINISTRO E INSTALACIÓN UNIDAD DE VENTILACIÓN DE SUMINISTRO DE AIRE EXTERIOR TIPO DUCTO CON NIVEL DE FILTRACIÓN MERV 8, UVS-TD-01, 2840 CFM A 0.5 IN WC, 0.746 KW, 208/3/60 (INCLUYE SOPORTES, CONEXIONES FLEXIBLES Y TODO LO NECESARIO PARA SU CORRECTO FUNCIONAMIENTO E INSTALACIÓN)</t>
  </si>
  <si>
    <t>13.2.2</t>
  </si>
  <si>
    <t>SUMINISTRO E INSTALACIÓN UNIDAD DE VENTILACIÓN DE SUMINISTRO DE AIRE EXTERIOR TIPO DUCTO CON NIVEL DE FILTRACIÓN MERV 8, UVS-TD-02, 4200 CFM A 0.58 IN WC, 1.491 KW, 440/3/60 (INCLUYE SOPORTES, CONEXIONES FLEXIBLES Y TODO LO NECESARIO PARA SU CORRECTO FUNCIONAMIENTO E INSTALACIÓN)</t>
  </si>
  <si>
    <t>13.2.3</t>
  </si>
  <si>
    <t>SUMINISTRO E INSTALACIÓN UNIDAD DE VENTILACIÓN DE SUMINISTRO DE AIRE EXTERIOR TIPO DUCTO CON NIVEL DE FILTRACIÓN MERV 8, UVS-TD-03, 2940 CFM A 0.68 IN WC, 1.119 KW, 440/3/60 (INCLUYE SOPORTES, CONEXIONES FLEXIBLES Y TODO LO NECESARIO PARA SU CORRECTO FUNCIONAMIENTO E INSTALACIÓN)</t>
  </si>
  <si>
    <t>13.2.4</t>
  </si>
  <si>
    <t>SUMINISTRO E INSTALACIÓN UNIDAD DE VENTILACIÓN DE SUMINISTRO DE AIRE EXTERIOR TIPO DUCTO CON NIVEL DE FILTRACIÓN MERV 8, UVS-TD-04, 2090 CFM A 1.08 IN WC, 0.373 KW, 440/3/60 (INCLUYE SOPORTES, CONEXIONES FLEXIBLES Y TODO LO NECESARIO PARA SU CORRECTO FUNCIONAMIENTO E INSTALACIÓN)</t>
  </si>
  <si>
    <t>13.2.5</t>
  </si>
  <si>
    <t>SUMINISTRO E INSTALACIÓN UNIDAD DE VENTILACIÓN DE SUMINISTRO DE AIRE EXTERIOR TIPO DUCTO CON NIVEL DE FILTRACIÓN MERV 8, UVS-TD-05, 4220 CFM A 1.07 IN WC, 1.491 KW, 440/3/60 (INCLUYE SOPORTES, CONEXIONES FLEXIBLES Y TODO LO NECESARIO PARA SU CORRECTO FUNCIONAMIENTO E INSTALACIÓN)</t>
  </si>
  <si>
    <t>13.2.6</t>
  </si>
  <si>
    <t>SUMINISTRO E INSTALACIÓN VENTILADOR CENTRIFUGO PARA EXTRACCIÓN DE AIRE TIPO HONGO, VEC-TH-01, 3100 CFM A 0.29 IN WC,0.559 KW, 440/3/60 (INCLUYE SOPORTES, CONEXIONES FLEXIBLES Y TODO LO NECESARIO PARA SU CORRECTO FUNCIONAMIENTO E INSTALACIÓN)</t>
  </si>
  <si>
    <t>13.2.7</t>
  </si>
  <si>
    <t>SUMINISTRO E INSTALACIÓN VENTILADOR CENTRIFUGO PARA EXTRACCIÓN DE AIRE TIPO HONGO, VEC-TH-02, 900 CFM A 0.39 IN WC,0.18642 KW, 208/1/60 (INCLUYE SOPORTES, CONEXIONES FLEXIBLES Y TODO LO NECESARIO PARA SU CORRECTO FUNCIONAMIENTO E INSTALACIÓN)</t>
  </si>
  <si>
    <t>13.2.8</t>
  </si>
  <si>
    <t>SUMINISTRO E INSTALACIÓN VENTILADOR CENTRIFUGO PARA EXTRACCIÓN DE AIRE TIPO HONGO, VEC-TH-03, 1900 CFM A 0.42 IN WC,0.37285 KW, 208/1/60 (INCLUYE SOPORTES, CONEXIONES FLEXIBLES Y TODO LO NECESARIO PARA SU CORRECTO FUNCIONAMIENTO E INSTALACIÓN)</t>
  </si>
  <si>
    <t>13.2.9</t>
  </si>
  <si>
    <t>SUMINISTRO E INSTALACIÓN VENTILADOR CENTRIFUGO PARA EXTRACCIÓN DE AIRE TIPO HONGO, VEC-TH-04, 4600 CFM A 0.23 IN WC, 1.119 KW, 440/3/60 (INCLUYE SOPORTES, CONEXIONES FLEXIBLES Y TODO LO NECESARIO PARA SU CORRECTO FUNCIONAMIENTO E INSTALACIÓN)</t>
  </si>
  <si>
    <t>13.3</t>
  </si>
  <si>
    <t>13.3.1</t>
  </si>
  <si>
    <t>Red de tuberías de polipropileno preaislada</t>
  </si>
  <si>
    <t>13.3.1.1</t>
  </si>
  <si>
    <t>SUMINISTRO E INSTALACIÓN DE TUBERÍA EN POLIPROPILENO PREAISLADA Ø3/4" (INCLUYE SOPORTES, ACCESORIOS, CODOS, TEES, TRANSICIONES, AISLAMIENTO TÉRMICO Y TODO LO NECESARIO PARA SU CORRECTA INSTALACIÓN)</t>
  </si>
  <si>
    <t>13.3.1.2</t>
  </si>
  <si>
    <t>SUMINISTRO E INSTALACIÓN DE TUBERÍA EN POLIPROPILENO PREAISLADA Ø1" (INCLUYE SOPORTES, ACCESORIOS, CODOS, TEES, TRANSICIONES, AISLAMIENTO TÉRMICO Y TODO LO NECESARIO PARA SU CORRECTA INSTALACIÓN)</t>
  </si>
  <si>
    <t>13.3.1.3</t>
  </si>
  <si>
    <t>SUMINISTRO E INSTALACIÓN DE TUBERÍA EN POLIPROPILENO PREAISLADA Ø1 1/4" (INCLUYE SOPORTES, ACCESORIOS, CODOS, TEES, TRANSICIONES, AISLAMIENTO TÉRMICO Y TODO LO NECESARIO PARA SU CORRECTA INSTALACIÓN)</t>
  </si>
  <si>
    <t>13.3.1.4</t>
  </si>
  <si>
    <t>SUMINISTRO E INSTALACIÓN DE TUBERÍA EN POLIPROPILENO PREAISLADA Ø1 1/2" (INCLUYE SOPORTES, ACCESORIOS, CODOS, TEES, TRANSICIONES, AISLAMIENTO TÉRMICO Y TODO LO NECESARIO PARA SU CORRECTA INSTALACIÓN)</t>
  </si>
  <si>
    <t>13.3.1.5</t>
  </si>
  <si>
    <t>SUMINISTRO E INSTALACIÓN DE TUBERÍA EN POLIPROPILENO PREAISLADA Ø2" (INCLUYE SOPORTES, ACCESORIOS, CODOS, TEES, TRANSICIONES, AISLAMIENTO TÉRMICO Y TODO LO NECESARIO PARA SU CORRECTA INSTALACIÓN)</t>
  </si>
  <si>
    <t>13.3.1.6</t>
  </si>
  <si>
    <t>SUMINISTRO E INSTALACIÓN DE TUBERÍA EN POLIPROPILENO PREAISLADA Ø2 1/2" (INCLUYE SOPORTES, ACCESORIOS, CODOS, TEES, TRANSICIONES, AISLAMIENTO TÉRMICO Y TODO LO NECESARIO PARA SU CORRECTA INSTALACIÓN)</t>
  </si>
  <si>
    <t>13.3.1.7</t>
  </si>
  <si>
    <t>SUMINISTRO E INSTALACIÓN DE TUBERÍA EN POLIPROPILENO PREAISLADA Ø3" (INCLUYE SOPORTES, ACCESORIOS, CODOS, TEES, TRANSICIONES, AISLAMIENTO TÉRMICO Y TODO LO NECESARIO PARA SU CORRECTA INSTALACIÓN)</t>
  </si>
  <si>
    <t>13.3.1.8</t>
  </si>
  <si>
    <t>SUMINISTRO E INSTALACIÓN DE TUBERÍA EN POLIPROPILENO PREAISLADA Ø4" (INCLUYE SOPORTES, ACCESORIOS, CODOS, TEES, TRANSICIONES, AISLAMIENTO TÉRMICO Y TODO LO NECESARIO PARA SU CORRECTA INSTALACIÓN)</t>
  </si>
  <si>
    <t>13.3.1.9</t>
  </si>
  <si>
    <t>SUMINISTRO E INSTALACIÓN DE TUBERÍA EN POLIPROPILENO PREAISLADA Ø6" (INCLUYE SOPORTES, ACCESORIOS, CODOS, TEES, TRANSICIONES, AISLAMIENTO TÉRMICO Y TODO LO NECESARIO PARA SU CORRECTA INSTALACIÓN)</t>
  </si>
  <si>
    <t>13.3.1.10</t>
  </si>
  <si>
    <t>SUMINISTRO E INSTALACIÓN DE TUBERÍA EN POLIPROPILENO PREAISLADA Ø8" (INCLUYE SOPORTES, ACCESORIOS, CODOS, TEES, TRANSICIONES, AISLAMIENTO TÉRMICO Y TODO LO NECESARIO PARA SU CORRECTA INSTALACIÓN)</t>
  </si>
  <si>
    <t>13.3.2</t>
  </si>
  <si>
    <t>13.3.2.1</t>
  </si>
  <si>
    <t>SUMINISTRO E INSTALACIÓN DE TUBERÍA EN ACERO SCH 80 AISLADA CON CHAQUETA DE ALUMINIO Ø6" (INCLUYE SOPORTES, ACCESORIOS, CODOS, TEES, TRANSICIONES, AISLAMIENTO TÉRMICO Y TODO LO NECESARIO PARA SU CORRECTA INSTALACIÓN)</t>
  </si>
  <si>
    <t>13.3.2.2</t>
  </si>
  <si>
    <t>SUMINISTRO E INSTALACIÓN DE TUBERÍA EN ACERO SCH 80 AISLADA CON CHAQUETA DE ALUMINIO Ø8" (INCLUYE SOPORTES, ACCESORIOS, CODOS, TEES, TRANSICIONES, AISLAMIENTO TÉRMICO Y TODO LO NECESARIO PARA SU CORRECTA INSTALACIÓN)</t>
  </si>
  <si>
    <t>13.3.3</t>
  </si>
  <si>
    <t>13.3.3.1</t>
  </si>
  <si>
    <t>SUMINISTRO E INSTALACIÓN DE VÁLVULA DE CONTROL DE DOS VÍAS Ø3" (INCLUYE BRIDAS, ACOPLES, AISLAMIENTO Y TODO LO NECESARIO PARA SU CORRECTA INSTALACIÓN)</t>
  </si>
  <si>
    <t>13.3.3.2</t>
  </si>
  <si>
    <t>SUMINISTRO E INSTALACIÓN DE VÁLVULA MARIPOSA RANURADA Ø8"(INCLUYE ACOPLES, AISLAMIENTO Y TODO LO NECESARIO PARA SU CORRECTA INSTALACIÓN)</t>
  </si>
  <si>
    <t>13.3.3.3</t>
  </si>
  <si>
    <t>SUMINISTRO E INSTALACIÓN DE TANQUE SEPARADOR DE AIRE Ø8" (INCLUYE ACCESORIOS HIDRÁULICOS, SOPORTES Y TODO LO NECESARIO PARA SU CORRECTA INSTALACIÓN)</t>
  </si>
  <si>
    <t>13.3.3.4</t>
  </si>
  <si>
    <t>SUMINISTRO E INSTALACIÓN DE TANQUE DE EXPANSIÓN 55.7 GALONES (INCLUYE ACCESORIOS HIDRÁULICOS, SOPORTES Y TODO LO NECESARIO PARA SU CORRECTA INSTALACIÓN)</t>
  </si>
  <si>
    <t>13.4</t>
  </si>
  <si>
    <t>Red de conductos</t>
  </si>
  <si>
    <t>13.4.1</t>
  </si>
  <si>
    <t>SUMINISTRO E INSTALACIÓN DE CONDUCTOS EN POLISOCIANURATO (INCLUYE SOPORTES, ACCESORIOS, CODOS, TEES, TRANSICIONES Y TODO LO NECESARIO PARA SU CORRECTA INSTALACIÓN)</t>
  </si>
  <si>
    <t>13.4.2</t>
  </si>
  <si>
    <t>SUMINISTRO E INSTALACIÓN DE CONDUCTOS EN LAMINA DE ACERO GALVANIZADO CALIBRE 24</t>
  </si>
  <si>
    <t>13.4.3</t>
  </si>
  <si>
    <t>SUMINISTRO E INSTALACIÓN DE CONDUCTOS EN LAMINA DE ACERO GALVANIZADO CALIBRE 22</t>
  </si>
  <si>
    <t>13.5</t>
  </si>
  <si>
    <t>Terminales de aire</t>
  </si>
  <si>
    <t>13.5.1</t>
  </si>
  <si>
    <t>Difusores lineales de suministro</t>
  </si>
  <si>
    <t>13.5.1.1</t>
  </si>
  <si>
    <t>SUMINISTRO E INSTALACIÓN DIFUSOR DE SUMINISTRO LINEAL DE 2 SLOT DE 3/4", LONGITUD 60", 195 CFM (INCLUYE PLENO DE CONEXIÓN, SOPORTES, DÁMPER, MANGUERA FLEXIBLE Y TODO LO NECESARIO PARA SU CORRECTO INSTALACIÓN Y BALANCEO)</t>
  </si>
  <si>
    <t>13.5.1.2</t>
  </si>
  <si>
    <t>SUMINISTRO E INSTALACIÓN DIFUSOR DE SUMINISTRO LINEAL DE 3 SLOT DE 3/4", LONGITUD 48", 215 CFM (INCLUYE PLENO DE CONEXIÓN, SOPORTES, DÁMPER, MANGUERA FLEXIBLE Y TODO LO NECESARIO PARA SU CORRECTO INSTALACIÓN Y BALANCEO)</t>
  </si>
  <si>
    <t>13.5.1.3</t>
  </si>
  <si>
    <t>SUMINISTRO E INSTALACIÓN DIFUSOR DE SUMINISTRO LINEAL DE 3 SLOT DE 1 1/2", LONGITUD 36", 440 CFM (INCLUYE PLENO DE CONEXIÓN, SOPORTES, DÁMPER, MANGUERA FLEXIBLE Y TODO LO NECESARIO PARA SU CORRECTO INSTALACIÓN Y BALANCEO)</t>
  </si>
  <si>
    <t>13.5.2</t>
  </si>
  <si>
    <t>Difusores lineales de retorno</t>
  </si>
  <si>
    <t>13.5.2.1</t>
  </si>
  <si>
    <t>SUMINISTRO E INSTALACIÓN DIFUSOR DE RETORNO LINEAL DE 3 SLOT DE 1", LONGITUD 48", 500 CFM (INCLUYE PLENO DE CONEXIÓN, SOPORTES, DÁMPER, MANGUERA FLEXIBLE Y TODO LO NECESARIO PARA SU CORRECTO INSTALACIÓN Y BALANCEO)</t>
  </si>
  <si>
    <t>13.5.3</t>
  </si>
  <si>
    <t>Difusores de techo para suministro de aire con dámper aletas opuestas para extracción de aire</t>
  </si>
  <si>
    <t>13.5.3.1</t>
  </si>
  <si>
    <t>SUMINISTRO E INSTALACIÓN DIFUSOR DE TECHO CON ELEMENTO CENTRAL REMOVIBLE 6"X6"</t>
  </si>
  <si>
    <t>13.5.3.2</t>
  </si>
  <si>
    <t>SUMINISTRO E INSTALACIÓN DIFUSOR DE TECHO CON ELEMENTO CENTRAL REMOVIBLE 9"X6"</t>
  </si>
  <si>
    <t>13.5.3.3</t>
  </si>
  <si>
    <t>SUMINISTRO E INSTALACIÓN DIFUSOR DE TECHO CON ELEMENTO CENTRAL REMOVIBLE 9"X9"</t>
  </si>
  <si>
    <t>13.5.3.4</t>
  </si>
  <si>
    <t>SUMINISTRO E INSTALACIÓN DIFUSOR DE TECHO CON ELEMENTO CENTRAL REMOVIBLE 12"X9"</t>
  </si>
  <si>
    <t>13.5.3.5</t>
  </si>
  <si>
    <t>SUMINISTRO E INSTALACIÓN DIFUSOR DE TECHO CON ELEMENTO CENTRAL REMOVIBLE 12"X12"</t>
  </si>
  <si>
    <t>13.5.3.6</t>
  </si>
  <si>
    <t>SUMINISTRO E INSTALACIÓN DIFUSOR DE TECHO CON ELEMENTO CENTRAL REMOVIBLE 15"X12"</t>
  </si>
  <si>
    <t>13.5.3.7</t>
  </si>
  <si>
    <t>SUMINISTRO E INSTALACIÓN DIFUSOR DE TECHO CON ELEMENTO CENTRAL REMOVIBLE 18"X15"</t>
  </si>
  <si>
    <t>13.5.4</t>
  </si>
  <si>
    <t>Rejillas tipo cubo con damper aletas opuestas para extracción de aire</t>
  </si>
  <si>
    <t>13.5.4.1</t>
  </si>
  <si>
    <t>SUMINISTRO E INSTALACIÓN REJILLA TIPO CUBO 8"X4"</t>
  </si>
  <si>
    <t>13.5.4.2</t>
  </si>
  <si>
    <t>SUMINISTRO E INSTALACIÓN REJILLA TIPO CUBO 8"X8"</t>
  </si>
  <si>
    <t>13.5.4.3</t>
  </si>
  <si>
    <t>SUMINISTRO E INSTALACIÓN REJILLA TIPO CUBO 10"X8"</t>
  </si>
  <si>
    <t>13.5.4.4</t>
  </si>
  <si>
    <t>SUMINISTRO E INSTALACIÓN REJILLA TIPO CUBO 12"X10"</t>
  </si>
  <si>
    <t>13.5.4.5</t>
  </si>
  <si>
    <t>SUMINISTRO E INSTALACIÓN REJILLA TIPO CUBO 12"X12"</t>
  </si>
  <si>
    <t>13.5.4.6</t>
  </si>
  <si>
    <t>SUMINISTRO E INSTALACIÓN REJILLA TIPO CUBO 14"X14"</t>
  </si>
  <si>
    <t>13.5.4.7</t>
  </si>
  <si>
    <t>SUMINISTRO E INSTALACIÓN REJILLA TIPO CUBO 16"X16"</t>
  </si>
  <si>
    <t>13.5.4.8</t>
  </si>
  <si>
    <t>SUMINISTRO E INSTALACIÓN REJILLA TIPO CUBO 18"X16"</t>
  </si>
  <si>
    <t>13.5.4.9</t>
  </si>
  <si>
    <t>SUMINISTRO E INSTALACIÓN REJILLA TIPO CUBO 22"X22"</t>
  </si>
  <si>
    <t>13.5.4.10</t>
  </si>
  <si>
    <t>SUMINISTRO E INSTALACIÓN REJILLA TIPO CUBO 32"X24"</t>
  </si>
  <si>
    <t>13.5.5</t>
  </si>
  <si>
    <t>Persiana de descarga de aire</t>
  </si>
  <si>
    <t>13.5.5.1</t>
  </si>
  <si>
    <t>SUMINISTRO E INSTALACIÓN PERSINAA DE DESCARGA DE AIRE 40"X24"</t>
  </si>
  <si>
    <t>13.5.6</t>
  </si>
  <si>
    <t>Persiana de toma de aire</t>
  </si>
  <si>
    <t>13.5.6.1</t>
  </si>
  <si>
    <t>SUMINISTRO E INSTALACIÓN PERSIANA DE TOMA DE AIRE 20"X12"</t>
  </si>
  <si>
    <t>13.5.6.2</t>
  </si>
  <si>
    <t>SUMINISTRO E INSTALACIÓN PERSIANA DE TOMA DE AIRE 28"X20"</t>
  </si>
  <si>
    <t>13.5.6.3</t>
  </si>
  <si>
    <t>SUMINISTRO E INSTALACIÓN PERSIANA DE TOMA DE AIRE 28"X28"</t>
  </si>
  <si>
    <t>13.5.6.4</t>
  </si>
  <si>
    <t>SUMINISTRO E INSTALACIÓN PERSIANA DE TOMA DE AIRE 32"X24"</t>
  </si>
  <si>
    <t>13.5.6.5</t>
  </si>
  <si>
    <t>SUMINISTRO E INSTALACIÓN PERSIANA DE TOMA DE AIRE 36"X12"</t>
  </si>
  <si>
    <t>13.5.6.6</t>
  </si>
  <si>
    <t>SUMINISTRO E INSTALACIÓN PERSIANA DE TOMA DE AIRE 40"X24"</t>
  </si>
  <si>
    <t>13.5.6.7</t>
  </si>
  <si>
    <t>SUMINISTRO E INSTALACIÓN PERSIANA DE TOMA DE AIRE 40"X28"</t>
  </si>
  <si>
    <t>13.5.6.8</t>
  </si>
  <si>
    <t>SUMINISTRO E INSTALACIÓN PERSIANA DE TOMA DE AIRE 48"X24"</t>
  </si>
  <si>
    <t>13.5.7</t>
  </si>
  <si>
    <t>Cajas de volumen variable</t>
  </si>
  <si>
    <t>13.5.7.1</t>
  </si>
  <si>
    <t>SUMINISTRO E INSTALACIÓN CAJA DE VOLUMEN VARIABLE 150 CFM ( INCLUYE SOPORTES, ACCESORIOS DE CONEXIÓN TERMOSTATO Y TARJETA DE CONTROL)</t>
  </si>
  <si>
    <t>13.6</t>
  </si>
  <si>
    <t>Tableros eléctricos de fuerza</t>
  </si>
  <si>
    <t>13.6.1</t>
  </si>
  <si>
    <t>SUMINISTRO E INSTALACIÓN TABLERO ELECTRICO DE FUERZA, TE-AA-01</t>
  </si>
  <si>
    <t>13.6.2</t>
  </si>
  <si>
    <t>SUMINISTRO E INSTALACIÓN TABLERO ELECTRICO DE FUERZA, TE-AA-02</t>
  </si>
  <si>
    <t>13.6.3</t>
  </si>
  <si>
    <t>SUMINISTRO E INSTALACIÓN TABLERO ELECTRICO DE FUERZA, TE-AA-03</t>
  </si>
  <si>
    <t>13.6.4</t>
  </si>
  <si>
    <t>SUMINISTRO E INSTALACIÓN TABLERO ELECTRICO DE FUERZA, TE-AA-04</t>
  </si>
  <si>
    <t>13.7</t>
  </si>
  <si>
    <t>Sistema de control</t>
  </si>
  <si>
    <t>13.7.1</t>
  </si>
  <si>
    <t>SUMINISTRO, INSTALACIÓN Y PUESTA EN MARCHA DE SISTEMA DE CONTROL CENTRALIZADO CON COMUNICACIÓN BACNET</t>
  </si>
  <si>
    <t>13.7.2</t>
  </si>
  <si>
    <t>SUMINISTRO, INSTALACIÓN Y PUESTA EN MARCHA DE SISTEMA DE CONTROL APRA PLANTA DE AGUA HELADA.</t>
  </si>
  <si>
    <t>13.7.3</t>
  </si>
  <si>
    <t>SUMINISTRO, INSTALACIÓN Y PUESTA EN MARCHA DE SISTEMA DE CONTROL UNIDADES MANEJADORAS CON RECUPERACIÓN DE ENERGIA.</t>
  </si>
  <si>
    <t>13.7.4</t>
  </si>
  <si>
    <t>SUMINISTRO, INSTALACIÓN Y PUESTA EN MARCHA DE SISTEMA DE CONTROL UNIDADES MANEJADORAS.</t>
  </si>
  <si>
    <t>13.7.5</t>
  </si>
  <si>
    <t>SUMINISTRO, INSTALACIÓN Y PUESTA EN MARCHA DE SISTEMA DE CONTROL VENTILADORES.</t>
  </si>
  <si>
    <t>13.7.6</t>
  </si>
  <si>
    <t>SUMINISTRO E INSTALACIÓN TUBERIA EMT Ø3/4" (INCLUYE SOPORTES, ACCESORIOS Y TODO LO NECESARIO PARA SU CORRECTO FUNCIONAMIENTO E INSTALACIÓN).</t>
  </si>
  <si>
    <t>FACHADAS Y CUBIERTAS</t>
  </si>
  <si>
    <t>14.1</t>
  </si>
  <si>
    <t>FACHADAS</t>
  </si>
  <si>
    <t>14.1.1</t>
  </si>
  <si>
    <t>PANEL DE REVESTIMIENTO DE GRC ARQUITECTÓNICO COLOR PIEDRA BARICHARA</t>
  </si>
  <si>
    <t>14.1.2</t>
  </si>
  <si>
    <t>CERRAMIENTO PERIMETRAL DE FACHADA EN AQUAPANEL OUTDOOR CARA INTERNA RH</t>
  </si>
  <si>
    <t>14.1.3</t>
  </si>
  <si>
    <t>SISTEMA DE FACHADA VIDRIO LAMINADO Y TEMPLADO 6+6MM PVB ESTÁNDAR CON PERFILERÍA DE ALUMINIO TIPO PIEL DE VIDRIO CON JUNTAS DE SILICONA</t>
  </si>
  <si>
    <t>14.2</t>
  </si>
  <si>
    <t>CUBIERTAS</t>
  </si>
  <si>
    <t>14.2.1</t>
  </si>
  <si>
    <t>SISTEMA DE CUBIERTA TERMOACÚSTICA TIPO SANDWICH E=3" CON POLIURETANO CON MEMBRANA</t>
  </si>
  <si>
    <t>URBANISMO, EXTERIORES Y PAISAJISMO</t>
  </si>
  <si>
    <t>15.1</t>
  </si>
  <si>
    <t>ADECUACION URBANISTICA</t>
  </si>
  <si>
    <t>15.1.1</t>
  </si>
  <si>
    <t>ANDÉN EN CONCRETO E=0,20M ESPESOR SEGÚN DISEÑO Y RECOMENDACIÓN ESTUDIO DE SUELOS Y CÁLCULOS ESTRUCTURALES. LOCALIZACIÓN SEGÚN PLANOS ARQUITECTÓNICOS. INCLUYE ESTRUCTURA DE SOPORTE E=0,35 M</t>
  </si>
  <si>
    <t>15.1.2</t>
  </si>
  <si>
    <t>DEMARCACIÓN VIAL SISTEMA EPOXICO</t>
  </si>
  <si>
    <t>15.1.3</t>
  </si>
  <si>
    <t>PROTECTOR CILÍNDRICO EN CONCRETO 0,25X0,80 FUNDIDO EN SITIO</t>
  </si>
  <si>
    <t>15.1.4</t>
  </si>
  <si>
    <t>PISO EN ADOQUIN PLATAFORMA ADOQUÍN RECTANGULAR GRIS DE INDURAL DE 4X10X20. DILATADO EN SENTIDO HORIZONTAL 4CM PARA PASTO. NO INCLUYE ESTRUCTURA DE SOPORTE. INCLUYE CAPA DE MORTERO DE PEGA</t>
  </si>
  <si>
    <t>15.1.5</t>
  </si>
  <si>
    <t>RELLENO RÍGIDO PARA PISO PLAZOLETA TRÁFICO VEHICULAR, ESPACIO URBANO EN CAPA DE MORTERO 1:3 E=5CM</t>
  </si>
  <si>
    <t>15.1.6</t>
  </si>
  <si>
    <t>BASE GRANULAR. LECHO FILTRANTE EN MATERIAL GRANULADO RECICLADO.</t>
  </si>
  <si>
    <t>15.1.7</t>
  </si>
  <si>
    <t>SUB BASE GRANUALAR TIPO SBG-PEA</t>
  </si>
  <si>
    <t>15.1.8</t>
  </si>
  <si>
    <t>COBERTURA VEGETAL DIMENSIONES Y ESPECIFICACIONES TÉCNICAS SEGÚN DISEÑO DE PAISAJISMO.</t>
  </si>
  <si>
    <t>15.1.9</t>
  </si>
  <si>
    <t>SUSTRATO VEGETAL ALIGERADO Y ENRIQUECIDO CON CASCARILLA DE ARROZ</t>
  </si>
  <si>
    <t>15.1.10</t>
  </si>
  <si>
    <t>GRAVILLA DRENANTE.</t>
  </si>
  <si>
    <t>15.1.11</t>
  </si>
  <si>
    <t>GEOTEXTIL NO TEJIDO 2500</t>
  </si>
  <si>
    <t>15.1.12</t>
  </si>
  <si>
    <t>MULCH MADERA</t>
  </si>
  <si>
    <t>15.1.13</t>
  </si>
  <si>
    <t>BORDILLO EN CONCRETO A LA VISTA FUNDIDO EN SITIO</t>
  </si>
  <si>
    <t>15.1.14</t>
  </si>
  <si>
    <t>FUNDACIÓN EN CONCRETO, CONTENEDOR DE RAICES. EN CONCRETO REFORZADO 200 X 200MM, RC=17,5 MPA</t>
  </si>
  <si>
    <t>15.1.15</t>
  </si>
  <si>
    <t>ADOQUIN ECOLÓGICO GRIS REF. CRUCIGRAMA DE INDURAL. INCLUYE CAPA DE MORTERO DE PEGA 1:3 DE E=3CM</t>
  </si>
  <si>
    <t>15.1.16</t>
  </si>
  <si>
    <t>BANCA CONCRETO ALTO DESEMPEÑO TIPO MC</t>
  </si>
  <si>
    <t>15.1.17</t>
  </si>
  <si>
    <t>PLACA DE CONCRETO VEHICULAR EN CONCRETO MR-42</t>
  </si>
  <si>
    <t>15.1.18</t>
  </si>
  <si>
    <t>GEOGRID O GEOMALLA TIPO REJILLA PARA RELLENO</t>
  </si>
  <si>
    <t>15.2</t>
  </si>
  <si>
    <t>CERRAMIENTO EN MALLA</t>
  </si>
  <si>
    <t>15.2.1</t>
  </si>
  <si>
    <t>CERRAMIENTO EN MALLA ESLABONADA CERRAMIENTO EN MALLA ESLABONADA TIPO ESTRUCTURAL. MARCO CR CAL. 18 Y ALA BASTIDOR EN TUBO 3”X1½” CAL 18 REMARCADO EN ÁNGULO PARA RECIBIR MALLA ESLABONADA BWG-10 HUECO 2"X2" SEGÚN PLANOS ESPECIFICOS. PRESENTAR PLANOS DE TALLER Y MUESTRA DE ACABADOS A LA SUPERVISIÓN ARQUITECTÓNICA PARA SU APROBACIÓN. INCLUYE ACERO DE REFUERZO PARA CIMENTACION</t>
  </si>
  <si>
    <t>15.2.2</t>
  </si>
  <si>
    <t>15.2.3</t>
  </si>
  <si>
    <t>SUMINISTRO E INSTALACIÓN DE CONCRETO DE 4000 PSI PARA SOPORTE DEL CERRAMIENTO (INCLUYE FORMALETA, VIBRADO, CURADO Y DESMOLDEANTE. NO INCLUYE ACERO)</t>
  </si>
  <si>
    <t>15.2.4</t>
  </si>
  <si>
    <t>15.2.5</t>
  </si>
  <si>
    <t>SUMINISTRO E INSTALACION DE PORTON DE ACCESO</t>
  </si>
  <si>
    <t>15.2.6</t>
  </si>
  <si>
    <t>SUMINISTRO E INSTALACIÓN DE MURO EN BLOQUE BLOQUE DE CONCRETO 20X20X40 HMAX 0,80</t>
  </si>
  <si>
    <t>15.2.7</t>
  </si>
  <si>
    <t>CONCRETO CICLOPEO PARA CERRAMIENTO</t>
  </si>
  <si>
    <t>15.3</t>
  </si>
  <si>
    <t>TRATAMIENTO FORESTAL</t>
  </si>
  <si>
    <t>15.3.1</t>
  </si>
  <si>
    <t>TALA INDIVIDUOS VEGETALES HASTA 5 M DE ALTURA. INCLUYE TRASIEGO INTERNO. NO INCLUYE RETIRO NI DISPOSICIÓN A BOTADERO</t>
  </si>
  <si>
    <t>15.3.2</t>
  </si>
  <si>
    <t>TALA INDIVIDUOS VEGETALES DESDE 5 M HASTA 10 M DE ALTURA. INCLUYE TRASIEGO INTERNO. NO INCLUYE RETIRO NI DISPOSICIÓN A BOTADERO</t>
  </si>
  <si>
    <t>15.3.3</t>
  </si>
  <si>
    <t>TALA INDIVIDUOS VEGETALES DESDE 10 M HASTA 15 M DE ALTURA. INCLUYE TRASIEGO INTERNO. NO INCLUYE RETIRO NI DISPOSICIÓN A BOTADERO</t>
  </si>
  <si>
    <t>15.3.4</t>
  </si>
  <si>
    <t>TRANSPORTE Y DISPOSICIÓN DE MATERIAL PROVENIENTE DE PODA Y TALA</t>
  </si>
  <si>
    <t>15.3.5</t>
  </si>
  <si>
    <t>SUMINISTRO Y SIEMBRA DE INDIVIDUOS VEGETALES. INCLUYE EXCAVACIÓN</t>
  </si>
  <si>
    <t>EQUIPAMENTOS EXTERNOS</t>
  </si>
  <si>
    <t>16.1</t>
  </si>
  <si>
    <t>TALANQUERA VEHICULAR KIT DE BARRERAS ELECTROMECÁNICA PARA USO INTENSIVO. BARRERA ELECTROMECÁNICA DE HASTA 6,00 M</t>
  </si>
  <si>
    <t>16.2</t>
  </si>
  <si>
    <t>BICICLETERO PARA EXTERIORES</t>
  </si>
  <si>
    <t>16.3</t>
  </si>
  <si>
    <t>ESTACIÓN DE SALIDA</t>
  </si>
  <si>
    <t>16.4</t>
  </si>
  <si>
    <t>TOPELLANTAS EN MATERIAL RECICLADO</t>
  </si>
  <si>
    <t>SEÑALIZACIÓN Y SEÑALÉTICA INTERIOR</t>
  </si>
  <si>
    <t>17.1</t>
  </si>
  <si>
    <t>SEÑALIZACIÓN HORIZONTAL Y DISPOSITIVOS DE SEGURIDAD</t>
  </si>
  <si>
    <t>17.1.1</t>
  </si>
  <si>
    <t>METRO LINEAL PINTURA ANCHO 12 CM</t>
  </si>
  <si>
    <t>17.1.2</t>
  </si>
  <si>
    <t>METRO CUADRADO</t>
  </si>
  <si>
    <t>17.1.3</t>
  </si>
  <si>
    <t>METRO LINEAL PINTURA PARQUEADERO ANCHO 10 CM</t>
  </si>
  <si>
    <t>17.1.4</t>
  </si>
  <si>
    <t>TACHAS AMARILLA / AMARILLA</t>
  </si>
  <si>
    <t>17.1.5</t>
  </si>
  <si>
    <t>TACHA BLANCA / ROJA</t>
  </si>
  <si>
    <t>17.1.6</t>
  </si>
  <si>
    <t>TACHONES NO TRANSPASABLES</t>
  </si>
  <si>
    <t>17.2</t>
  </si>
  <si>
    <t>SEÑALIZACIÓN VERTICAL</t>
  </si>
  <si>
    <t>17.2.1</t>
  </si>
  <si>
    <t>SR-02 (75X75)</t>
  </si>
  <si>
    <t>17.2.2</t>
  </si>
  <si>
    <t>SR-30 (75X75)</t>
  </si>
  <si>
    <t>17.2.3</t>
  </si>
  <si>
    <t>SP-02 (75X75)</t>
  </si>
  <si>
    <t>17.2.4</t>
  </si>
  <si>
    <t>SP-01 (75X75)</t>
  </si>
  <si>
    <t>17.2.5</t>
  </si>
  <si>
    <t>SEÑAL DUPLEX SP-46A/SR-30 (VERDE LIMON) (75X75)</t>
  </si>
  <si>
    <t>17.3</t>
  </si>
  <si>
    <t>SEÑALÉTICA</t>
  </si>
  <si>
    <t>17.3.1</t>
  </si>
  <si>
    <t>SUMINISTRO E INSTALACIÓN DE RÓTULO CURVO PERFIL DE ALUMINIO 6060 TEMPLADO A T5. EL ALUMINIO 6060 ES UNA ALEACIÓN DE ALUMINIO, MAGNESIO Y SILICIO QUE PERMITE EXTRUIR EL MATERIAL CON FORMAS COMPLEJAS, DE PARED MUY FINA CON UNA GRAN CM3 APROXIMADAMENTE. MÓDULO ELÁSTICO: 66000 MPA. CONDUCTIVIDAD TÉRMICA: 175 W/M OC. TAPETAS LATERALES FABRICADAS EN CHAPA DE HIERRO DE 0,8 MM DE GROSOR Y DOBLADA Y PERFORADA MEDIANTE ESTAMPADO. DIM 128X48 RÓTULO CURVO PRINCIPAL DE 128X12 CM Y 12 SUBDIVISIONES DE 64 X 6 CM.</t>
  </si>
  <si>
    <t>17.3.2</t>
  </si>
  <si>
    <t>SUMINISTRO E INSTALACIÓN DE RÓTULO CURVO PERFIL DE ALUMINIO 6060 TEMPLADO A T5. EL ALUMINIO 6060 ES UNA ALEACIÓN DE ALUMINIO, MAGNESIO Y SILICIO QUE PERMITE EXTRUIR EL MATERIAL CON FORMAS COMPLEJAS, DE PARED MUY FINA CON UNA GRAN CM3 APROXIMADAMENTE. MÓDULO ELÁSTICO: 66000 MPA. CONDUCTIVIDAD TÉRMICA: 175 W/M OC. TAPETAS LATERALES FABRICADAS EN CHAPA DE HIERRO DE 0,8 MM DE GROSOR Y DOBLADA Y PERFORADA MEDIANTE ESTAMPADO. RÓTULO CURVO PRINCIPAL DE UNA SOLA HOJA DE 128 X 60 CM.</t>
  </si>
  <si>
    <t>17.3.3</t>
  </si>
  <si>
    <t>SUMINISTRO E INSTALACIÓN DE RÓTULO CURVO PERFIL DE ALUMINIO 6060 TEMPLADO A T5. EL ALUMINIO 6060 ES UNA ALEACIÓN DE ALUMINIO, MAGNESIO Y SILICIO QUE PERMITE EXTRUIR EL MATERIAL CON FORMAS COMPLEJAS, DE PARED MUY FINA CON UNA GRAN CM3 APROXIMADAMENTE. MÓDULO ELÁSTICO: 66000 MPA. CONDUCTIVIDAD TÉRMICA: 175 W/M OC. TAPETAS LATERALES FABRICADAS EN CHAPA DE HIERRO DE 0,8 MM DE GROSOR Y DOBLADA Y PERFORADA MEDIANTE ESTAMPADO. DIM 48X20 CM RÓTULO CURVO PRINCIPAL DE 48X8 CM Y 3 SUBDIVISIONES DE 48X4 CM.</t>
  </si>
  <si>
    <t>17.3.4</t>
  </si>
  <si>
    <t>SUMINISTRO E INSTALACIÓN DE RÓTULO CURVO PERFIL DE ALUMINIO 6060 TEMPLADO A T5. EL ALUMINIO 6060 ES UNA ALEACIÓN DE ALUMINIO, MAGNESIO Y SILICIO QUE PERMITE EXTRUIR EL MATERIAL CON FORMAS COMPLEJAS, DE PARED MUY FINA CON UNA GRAN CM3 APROXIMADAMENTE. MÓDULO ELÁSTICO: 66000 MPA. CONDUCTIVIDAD TÉRMICA: 175 W/M OC. TAPETAS LATERALES FABRICADAS EN CHAPA DE HIERRO DE 0,8 MM DE GROSOR Y DOBLADA Y PERFORADA MEDIANTE ESTAMPADO. DIM 48X12 CM RÓTULO CURVO PRINCIPAL DE 48X8 CM Y 1 SUBDIVISIONES DE 48X4 CM. SUSPENDIDA</t>
  </si>
  <si>
    <t>17.3.5</t>
  </si>
  <si>
    <t>SUMINISTRO E INSTALACIÓN DE RÓTULO CURVO PERFIL DE ALUMINIO 6060 TEMPLADO A T5. EL ALUMINIO 6060 ES UNA ALEACIÓN DE ALUMINIO, MAGNESIO Y SILICIO QUE PERMITE EXTRUIR EL MATERIAL CON FORMAS COMPLEJAS, DE PARED MUY FINA CON UNA GRAN CM3 APROXIMADAMENTE. MÓDULO ELÁSTICO: 66000 MPA. CONDUCTIVIDAD TÉRMICA: 175 W/M OC. TAPETAS LATERALES FABRICADAS EN CHAPA DE HIERRO DE 0,8 MM DE GROSOR Y DOBLADA Y PERFORADA MEDIANTE ESTAMPADO. RÓTULO CURVO PRINCIPAL DE 24 X 10 CM Y PICTOGRAMA DE 15 X 15 CM.</t>
  </si>
  <si>
    <t>17.3.6</t>
  </si>
  <si>
    <t>SUMINISTRO E INSTALACIÓN DE RÓTULO CURVO PERFIL DE ALUMINIO 6060 TEMPLADO A T5. EL ALUMINIO 6060 ES UNA ALEACIÓN DE ALUMINIO, MAGNESIO Y SILICIO QUE PERMITE EXTRUIR EL MATERIAL CON FORMAS COMPLEJAS, DE PARED MUY FINA CON UNA GRAN CM3 APROXIMADAMENTE. MÓDULO ELÁSTICO: 66000 MPA. CONDUCTIVIDAD TÉRMICA: 175 W/M OC. TAPETAS LATERALES FABRICADAS EN CHAPA DE HIERRO DE 0,8 MM DE GROSOR Y DOBLADA Y PERFORADA MEDIANTE ESTAMPADO. PICTOGRAMA DE 15 X 15 CM.</t>
  </si>
  <si>
    <t>ASEO</t>
  </si>
  <si>
    <t>18.1</t>
  </si>
  <si>
    <t>ASEO DE OBRA</t>
  </si>
  <si>
    <t>MOBILIARIOS Y EQUIPOS</t>
  </si>
  <si>
    <t>19.1.1</t>
  </si>
  <si>
    <t>SUMINISTRO E INSTALACIÓN PERFIL CORTINERO EN ACERO INOXIDABLE DIMENSIONES Y FORMA SEGÚN PLANOS DE DETALLE DE FACHADA</t>
  </si>
  <si>
    <t>19.1.2</t>
  </si>
  <si>
    <t>SUMINISTRO E INSTALACIÓN CORTINA ENROLLABLE MICROPERFORADA</t>
  </si>
  <si>
    <t>19.1.3</t>
  </si>
  <si>
    <t>SUMINISTRO E INSTALACIÓN LOCKERS EN HPL</t>
  </si>
  <si>
    <t>19.1.4</t>
  </si>
  <si>
    <t>SUMINISTRO E INSTALACIÓN MUEBLE COCINETA EN MDF RH LAMINADO HPL</t>
  </si>
  <si>
    <t>19.1.5</t>
  </si>
  <si>
    <t>SUMINISTRO E INSTALACIÓN MUEBLE PRINCIPAL RECEPCIÓN VESTÍBULO CON MESÓN EN CORIAN ROJO</t>
  </si>
  <si>
    <t>19.1.6</t>
  </si>
  <si>
    <t>SUMINISTRO E INSTALACIÓN PUNTOS ECOLÓGICOS</t>
  </si>
  <si>
    <t>19.1.7</t>
  </si>
  <si>
    <t>SUMINISTRO E INSTALACIÓN SILLA A LA MEDIDA EN CONCRETO PREFABRICADO 580 (ALTO) X 625 (ANCHO) X VARIAS (LARGO) MM.</t>
  </si>
  <si>
    <t>19.1.8</t>
  </si>
  <si>
    <t>SUMINISTRO E INSTALACIÓN SILLA HECHA A LA MEDIDA EN CONCRETO PREFABRICADO 625 (ALTO) X 625 (ANCHO)</t>
  </si>
  <si>
    <t>19.1.9</t>
  </si>
  <si>
    <t>SUMINISTRO E INSTALACIÓN SILLA EN CONCRETO PREFABRICADO, PARA MATERA 580 (ALTO) X 625(ANCHO) MM</t>
  </si>
  <si>
    <t>19.1.10</t>
  </si>
  <si>
    <t>SUMINISTRO E INSTALACIÓN SILLA TIPO BANCO MODULAR HECHO A LA MEDIDA EN CONCRETO PREFABRICADO 580 (ALTO) X 625 (ANCHO) X VARIAS (LARGO) MM</t>
  </si>
  <si>
    <t>19.1.11</t>
  </si>
  <si>
    <t>SUMINISTRO E INSTALACIÓN MESÓN EN CORIAN ROJO ANCHO 60CM</t>
  </si>
  <si>
    <t>19.1.12</t>
  </si>
  <si>
    <t>SUMINISTRO E INSTALACIÓN BANCA EN MADERA PARA VESTIERES</t>
  </si>
  <si>
    <t>TRANSPORTE VERTICAL</t>
  </si>
  <si>
    <t>20.1</t>
  </si>
  <si>
    <t>ASCENSORES</t>
  </si>
  <si>
    <t>20.1.1</t>
  </si>
  <si>
    <t>SUMINISTRO E INSTALACIÓN ASCENSOR DE 17 PASAJEROS, 1 M/S, 10 HP, DOS PARADAS, 460/3/60. (INCLUYE TABLEROS, TRANSPORTE Y TODO LOS NECESARIOS PARA SU CORRECTA OPERACIÓN E INSTALACIÓN).</t>
  </si>
  <si>
    <t>20.1.2</t>
  </si>
  <si>
    <t>SUMINISTRO E INSTALACIÓN ASCENSOR DE CARGA 2000 KG, 1 M/S, 15 HP, DOS PARADAS, 460/3/60. (INCLUYE TABLEROS, TRANSPORTE Y TODO LOS NECESARIOS PARA SU CORRECTA OPERACIÓN E INSTALACIÓN).</t>
  </si>
  <si>
    <t xml:space="preserve">SUBTOTAL :                                            </t>
  </si>
  <si>
    <t>Administración</t>
  </si>
  <si>
    <t>Imprevistos</t>
  </si>
  <si>
    <t>Utilidad</t>
  </si>
  <si>
    <t>COSTO INDIRECTO :</t>
  </si>
  <si>
    <t>COSTO DIRECTO + COSTO INDIRECTO:</t>
  </si>
  <si>
    <t>SUMINISTRO DE MOBILIARIOS Y EQUIPOS NO FIJOS</t>
  </si>
  <si>
    <t>21.1</t>
  </si>
  <si>
    <t>MOBILIARIO AUDITORIO</t>
  </si>
  <si>
    <t>21.1.1</t>
  </si>
  <si>
    <t>SUMINISTRO DE SILLAS TIPO STACK PARA SALONES MODELO - H20 1/2" ANCHO PROMEDIO 512MM PESO PROMEDIO 17 LBS</t>
  </si>
  <si>
    <t>21.1.2</t>
  </si>
  <si>
    <t>SUMINISTRO MESA PARA DOBLAR 120X60</t>
  </si>
  <si>
    <t>MOBILIARIO DOTACIÓN</t>
  </si>
  <si>
    <t>22.1</t>
  </si>
  <si>
    <t>SUMINISTRO SILLA TALKY - CONCHA ESPAÑOLA TAPIZADA, ESTRUCTURA METALICA COLOR GRIS O NEGRO</t>
  </si>
  <si>
    <t>22.2</t>
  </si>
  <si>
    <t>SUMINISTRO MESA COMEDOR REDONDA 80 CM</t>
  </si>
  <si>
    <t>SUBTOTAL SUMINISTRO DE MOBILIARIOS  :</t>
  </si>
  <si>
    <t>IVA</t>
  </si>
  <si>
    <t>VALOR TOTAL SUMINISTRO DE MOBILIARIOS :</t>
  </si>
  <si>
    <t>TRÁMITES Y CERTIFICACIONES</t>
  </si>
  <si>
    <t>23.1</t>
  </si>
  <si>
    <t>CERTIFICACIONES REDES ELÉCTRICAS</t>
  </si>
  <si>
    <t>23.1.1</t>
  </si>
  <si>
    <t>CERTIFICACION RETIE DE LAS INSTALACIONES ELECTRICAS DEL PROYECTO. INCLUYE; MEDIA TENSION, TRANSFORMACION, DISTRIBUCION, AUTOGENERACION Y USO FINAL. ANTE ORGANISMO CERTIFICADOR.</t>
  </si>
  <si>
    <t>23.1.2</t>
  </si>
  <si>
    <t>CERTIFICACION RETILAP DE TODOS LOS ESPACIOS DENTRO Y FUERA DE LA EDIFICACION, LA CERTIFICACION DEBE CONTEMPLAR, TANTO LAS AREAS INTERNAS COMO LAS ZONAS EXTERIORES DEL PROYECTO.</t>
  </si>
  <si>
    <t>TOTAL COSTOS TRÁMITES Y CERTIFICACIONES :</t>
  </si>
  <si>
    <t>A</t>
  </si>
  <si>
    <t>PLANES Y GESTORÍAS</t>
  </si>
  <si>
    <t>A.1</t>
  </si>
  <si>
    <t>PLAN DE MANEJO DE TRÁFICO</t>
  </si>
  <si>
    <t>A.1.1</t>
  </si>
  <si>
    <t>BANDERILLERO CON PALETA MÁS PRESTACIONES</t>
  </si>
  <si>
    <t>MES</t>
  </si>
  <si>
    <t>A.1.2</t>
  </si>
  <si>
    <t>SEÑAL PREVENTIVA, REGLAMENTARIA E INFORMATIVA DE 45CM , SUMINISTRO E INSTALACIÓN, LÁMINA GALVANIZADA C-16 Y REFLECTIVO GRADO INGENIERIA, CON TUBO DE GALVANIZADO DE 2" DE DÍAMETRO (INCLUYE CIMENTACIÓN EN CONCRETO DE 3500 PSI PREMEZCLADO)</t>
  </si>
  <si>
    <t>A.2</t>
  </si>
  <si>
    <t>PLAN DE MANEJO AMBIENTAL</t>
  </si>
  <si>
    <t>A.2.1</t>
  </si>
  <si>
    <t>DESARROLLO Y APLICACIÓN DE LA GESTIÓN AMBIENTAL</t>
  </si>
  <si>
    <t>A.2.1.1</t>
  </si>
  <si>
    <t>CAPACITACIÓN Y EDUCACIÓN AMBIENTAL AL PERSONAL DE OBRA</t>
  </si>
  <si>
    <t>SEMANA</t>
  </si>
  <si>
    <t>A.2.1.2</t>
  </si>
  <si>
    <t>CUMPLIMIENTOS DE REQUERIMIENTOS LEGALES</t>
  </si>
  <si>
    <t>A.2.1.3</t>
  </si>
  <si>
    <t>SALUD OCUPACIONAL Y SEGURIDAD INDUSTRIAL</t>
  </si>
  <si>
    <t>A.2.2</t>
  </si>
  <si>
    <t>ACTIVIDADES CONSTRUCTIVAS</t>
  </si>
  <si>
    <t>A.2.2.1</t>
  </si>
  <si>
    <t>MANEJO DE FUENTES DE EMISIONES</t>
  </si>
  <si>
    <t>A.2.2.2</t>
  </si>
  <si>
    <t>MANEJO INTEGRAL DE MATERIALES DE CONSTRUCCIÓN</t>
  </si>
  <si>
    <t>A.2.2.3</t>
  </si>
  <si>
    <t>MANEJO Y DISPOSICIÓN DE ESCOMBROS Y SOBRANTES</t>
  </si>
  <si>
    <t>A.2.2.4</t>
  </si>
  <si>
    <t>MANEJO DE RESIDUOS SÓLIDOS</t>
  </si>
  <si>
    <t>A.2.3</t>
  </si>
  <si>
    <t>GESTIÓN HÍDRICA</t>
  </si>
  <si>
    <t>A.2.3.1</t>
  </si>
  <si>
    <t>MANEJO DE RESIDUOS LÍQUIDOS</t>
  </si>
  <si>
    <t>A.2.3.2</t>
  </si>
  <si>
    <t>MANEJO DE AGUAS SUPERFICIALES</t>
  </si>
  <si>
    <t>A.2.4</t>
  </si>
  <si>
    <t>BIODIVERSIDAD Y SERVICIOS ECOSISTÉMICOS</t>
  </si>
  <si>
    <t>A.2.4.1</t>
  </si>
  <si>
    <t>MANEJO DE DESCAPOTE Y COBERTURA VEGETAL</t>
  </si>
  <si>
    <t>A.2.4.2</t>
  </si>
  <si>
    <t>APROVECHAMIENTO FORESTAL</t>
  </si>
  <si>
    <t>A.2.4.3</t>
  </si>
  <si>
    <t>COMPENSACIÓN POR APROVECHAMIENTO DE LA COBERTURA VEGETAL</t>
  </si>
  <si>
    <t>A.2.4.4</t>
  </si>
  <si>
    <t>PROTECCIÓN FAUNA</t>
  </si>
  <si>
    <t>A.2.5</t>
  </si>
  <si>
    <t>MANEJO DE INSTALACIONES TEMPORALES</t>
  </si>
  <si>
    <t>A.2.5.1</t>
  </si>
  <si>
    <t>MANEJO DE CAMPAMENTOS Y SITIOS DE ACOPIO TEMPORAL</t>
  </si>
  <si>
    <t>A.2.5.2</t>
  </si>
  <si>
    <t>MANEJO DE MAQUINARIAS, EQUIPOS Y VEHÍCULOS</t>
  </si>
  <si>
    <t>A.2.6</t>
  </si>
  <si>
    <t>TRÁMITES ANTE LAS AUTORIDADES AMBIENTALES</t>
  </si>
  <si>
    <t>A.2.6.1</t>
  </si>
  <si>
    <t>EVALUACIÓN Y SEGUIMIENTO DE LOS INSTRUMENTOS DE CONTROL Y MANEJO AMBIENTAL - COPRONOR</t>
  </si>
  <si>
    <t>A.3</t>
  </si>
  <si>
    <t>PLAN DE GESTIÓN SOCIAL</t>
  </si>
  <si>
    <t>A.3.1</t>
  </si>
  <si>
    <t>REUNIONES DE SEGUIMIENTO</t>
  </si>
  <si>
    <t>A.3.2</t>
  </si>
  <si>
    <t>PROCESOS PEDAGÓGICOS</t>
  </si>
  <si>
    <t>A.3.3</t>
  </si>
  <si>
    <t>PENDONES INFORMATIVOS</t>
  </si>
  <si>
    <t>A.3.4</t>
  </si>
  <si>
    <t>PIEZAS INFORMATIVAS (PAQUETE 1000 VOLANTES)</t>
  </si>
  <si>
    <t>A.4</t>
  </si>
  <si>
    <t>PLAN SG-SST</t>
  </si>
  <si>
    <t>A.4.1</t>
  </si>
  <si>
    <t>SUMINISTRO E INSTALACIÓN DE SEÑALIZACIÓN PREVENTIVA -IDENTIFICACIÓN DE ESPACIOS CON SEÑAL METÁLICA MÍNIMO 60X60 CM CON POSTE A PISO</t>
  </si>
  <si>
    <t>A.4.2</t>
  </si>
  <si>
    <t>SUMINISTRO E INSTALACIÓN DE LAVAMANOS DE PEDAL</t>
  </si>
  <si>
    <t>A.4.3</t>
  </si>
  <si>
    <t>SUMINISTRO E INSTALACIÓN DE BOTIQUÍN PRIMEROS AUXILIOS EMPOTRABLE</t>
  </si>
  <si>
    <t>A.4.4</t>
  </si>
  <si>
    <t>SUMINISTRO E INSTALACIÓN DE CAMILLA PRIMEROS AUXILIOS</t>
  </si>
  <si>
    <t>A.4.5</t>
  </si>
  <si>
    <t>SUMINISTRO E INSTALACIÓN SEÑALIZACIÓN FOTOLUMINISCENTE</t>
  </si>
  <si>
    <t>A.4.6</t>
  </si>
  <si>
    <t>SUMINISTRO E INSTALACIÓN EXTINTOR ABC MULTIPROPÓSITO 10 LB</t>
  </si>
  <si>
    <t>A.4.7</t>
  </si>
  <si>
    <t>SUMINISTRO E INSTALACIÓN BARRERA DE SEGURIDAD PROVISONAL EN PLÁSTICO</t>
  </si>
  <si>
    <t>A.5</t>
  </si>
  <si>
    <t>PLAN DE CALIDAD</t>
  </si>
  <si>
    <t>A.5.1</t>
  </si>
  <si>
    <t>FORMULACIÓN PLAN DE GESTIÓN DE OBRA</t>
  </si>
  <si>
    <t>A.5.2</t>
  </si>
  <si>
    <t>SEGUIMIENTO E INSPECCIÓN SEMANAL DE OBRA</t>
  </si>
  <si>
    <t>A.5.3</t>
  </si>
  <si>
    <t>CONTROL Y SEGUIMIENTO DE CALIDAD Y CIERRE DE ACTIVIDADES DE OBRA</t>
  </si>
  <si>
    <t>A.6</t>
  </si>
  <si>
    <t>PLAN DE PROSPECCIÓN ARQUEOLÓGICA</t>
  </si>
  <si>
    <t>A.6.1</t>
  </si>
  <si>
    <t>TOTAL PLANES Y GESTORÍAS :</t>
  </si>
  <si>
    <t>Fecha de Inicio mes evaluado:</t>
  </si>
  <si>
    <t>Fecha de Terminacion mes evaluado:</t>
  </si>
  <si>
    <t>M-04</t>
  </si>
  <si>
    <t>M-05</t>
  </si>
  <si>
    <t>M-06</t>
  </si>
  <si>
    <t>M-07</t>
  </si>
  <si>
    <t>M-08</t>
  </si>
  <si>
    <t>M-09</t>
  </si>
  <si>
    <t>M-10</t>
  </si>
  <si>
    <t>M-11</t>
  </si>
  <si>
    <t>M-12</t>
  </si>
  <si>
    <t>M-13</t>
  </si>
  <si>
    <t>M-14</t>
  </si>
  <si>
    <t>M-15</t>
  </si>
  <si>
    <t>M-16</t>
  </si>
  <si>
    <t>M-17</t>
  </si>
  <si>
    <t>M-18</t>
  </si>
  <si>
    <t>Porcentaje programado:</t>
  </si>
  <si>
    <t>Porcentaje programado acumulado:</t>
  </si>
  <si>
    <t>POR EJECUTAR</t>
  </si>
  <si>
    <t>SUMA</t>
  </si>
  <si>
    <t>RECTIFICACION</t>
  </si>
  <si>
    <t>IVA 19%</t>
  </si>
  <si>
    <t xml:space="preserve">CRONOGRAMA DE OBRA
</t>
  </si>
  <si>
    <t>Fecha de Inicio semana evaluada:</t>
  </si>
  <si>
    <t>Fecha de Terminacion semana evaluada:</t>
  </si>
  <si>
    <t>SEM-15</t>
  </si>
  <si>
    <t>SEM-16</t>
  </si>
  <si>
    <t>SEM-17</t>
  </si>
  <si>
    <t>SEM-18</t>
  </si>
  <si>
    <t>SEM-19</t>
  </si>
  <si>
    <t>SEM-20</t>
  </si>
  <si>
    <t>SEM-21</t>
  </si>
  <si>
    <t>SEM-22</t>
  </si>
  <si>
    <t>SEM-23</t>
  </si>
  <si>
    <t>SEM-24</t>
  </si>
  <si>
    <t>SEM-25</t>
  </si>
  <si>
    <t>SEM-26</t>
  </si>
  <si>
    <t>SEM-27</t>
  </si>
  <si>
    <t>SEM-28</t>
  </si>
  <si>
    <t>SEM-29</t>
  </si>
  <si>
    <t>SEM-30</t>
  </si>
  <si>
    <t>SEM-31</t>
  </si>
  <si>
    <t>SEM-32</t>
  </si>
  <si>
    <t>SEM-33</t>
  </si>
  <si>
    <t>SEM-34</t>
  </si>
  <si>
    <t>SEM-35</t>
  </si>
  <si>
    <t>SEM-36</t>
  </si>
  <si>
    <t>SEM-37</t>
  </si>
  <si>
    <t>SEM-38</t>
  </si>
  <si>
    <t>SEM-39</t>
  </si>
  <si>
    <t>SEM-40</t>
  </si>
  <si>
    <t>SEM-41</t>
  </si>
  <si>
    <t>SEM-42</t>
  </si>
  <si>
    <t>SEM-43</t>
  </si>
  <si>
    <t>SEM-44</t>
  </si>
  <si>
    <t>SEM-45</t>
  </si>
  <si>
    <t>SEM-46</t>
  </si>
  <si>
    <t>SEM-47</t>
  </si>
  <si>
    <t>SEM-48</t>
  </si>
  <si>
    <t>SEM-49</t>
  </si>
  <si>
    <t>SEM-50</t>
  </si>
  <si>
    <t>SEM-51</t>
  </si>
  <si>
    <t>SEM-52</t>
  </si>
  <si>
    <t>SEM-53</t>
  </si>
  <si>
    <t>SEM-54</t>
  </si>
  <si>
    <t>SEM-55</t>
  </si>
  <si>
    <t>SEM-56</t>
  </si>
  <si>
    <t>SEM-57</t>
  </si>
  <si>
    <t>SEM-58</t>
  </si>
  <si>
    <t>SEM-59</t>
  </si>
  <si>
    <t>SEM-60</t>
  </si>
  <si>
    <t>SEM-61</t>
  </si>
  <si>
    <t>SEM-62</t>
  </si>
  <si>
    <t>SEM-63</t>
  </si>
  <si>
    <t>SEM-64</t>
  </si>
  <si>
    <t>SEM-65</t>
  </si>
  <si>
    <t>SEM-66</t>
  </si>
  <si>
    <t>SEM-67</t>
  </si>
  <si>
    <t>SEM-68</t>
  </si>
  <si>
    <t>SEM-69</t>
  </si>
  <si>
    <t>SEM-70</t>
  </si>
  <si>
    <t>SEM-71</t>
  </si>
  <si>
    <t>SEM-72</t>
  </si>
  <si>
    <t>SEM-73</t>
  </si>
  <si>
    <t>SEM-74</t>
  </si>
  <si>
    <t>SEM-75</t>
  </si>
  <si>
    <t>SEM-76</t>
  </si>
  <si>
    <t>SEM-77</t>
  </si>
  <si>
    <t>SEM-78</t>
  </si>
  <si>
    <t>Cant</t>
  </si>
  <si>
    <t>7.1.4</t>
  </si>
  <si>
    <t>7.1.5</t>
  </si>
  <si>
    <t>SUMINISTRO E INSTALACIÓN DE MODULO MINIGBIC SFP LC-DUPLEX 1G MM</t>
  </si>
  <si>
    <t>SUMINISTRO, INSTALACIÓN Y CONFIGURACIÓN DE ACCESS POINT DE TECHO 300 USUARIOS</t>
  </si>
  <si>
    <t>ERROR DE EXCEL</t>
  </si>
  <si>
    <t>INVERSION SEMANAL DE COSTO FINAL</t>
  </si>
  <si>
    <t>INVERSION SEMANAL DE COSTO FINAL ACUMULADO</t>
  </si>
  <si>
    <t>SEM-79</t>
  </si>
  <si>
    <t>PLAZO INICIAL</t>
  </si>
  <si>
    <t>Fecha de inicio</t>
  </si>
  <si>
    <t>Fecha fin</t>
  </si>
  <si>
    <t>Dias totales</t>
  </si>
  <si>
    <t>PLAZO AJUSTADO</t>
  </si>
  <si>
    <t>Fecha suspension</t>
  </si>
  <si>
    <t>Dias transcurridos</t>
  </si>
  <si>
    <t>Fecha reinicio</t>
  </si>
  <si>
    <t>Dias restantes</t>
  </si>
  <si>
    <t>Reportado al 27/02/2026</t>
  </si>
  <si>
    <t>a</t>
  </si>
  <si>
    <t>SEM-2</t>
  </si>
  <si>
    <t>SEM-3</t>
  </si>
  <si>
    <t>SEM-4</t>
  </si>
  <si>
    <t>SEM-5</t>
  </si>
  <si>
    <t>SEM-6</t>
  </si>
  <si>
    <t>SEM-7</t>
  </si>
  <si>
    <t>SEM-8</t>
  </si>
  <si>
    <t>SEM-9</t>
  </si>
  <si>
    <t>SEM-10</t>
  </si>
  <si>
    <t>SEM-11</t>
  </si>
  <si>
    <t>SEM-12</t>
  </si>
  <si>
    <t>SEM-13</t>
  </si>
  <si>
    <t>SEM-14</t>
  </si>
  <si>
    <t>SEM-1</t>
  </si>
  <si>
    <t>M-01</t>
  </si>
  <si>
    <t>M-02</t>
  </si>
  <si>
    <t>M-03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</si>
</sst>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_-&quot;$&quot;* #,##0.00_-;\-&quot;$&quot;* #,##0.00_-;_-&quot;$&quot;* &quot;-&quot;_-;_-@_-"/>
    <numFmt numFmtId="165" formatCode="_-&quot;$&quot;* #,##0.00_-;\-&quot;$&quot;* #,##0.00_-;_-&quot;$&quot;* &quot;-&quot;??_-;_-@_-"/>
    <numFmt numFmtId="166" formatCode="_-&quot;$&quot;* #,##0_-;\-&quot;$&quot;* #,##0_-;_-&quot;$&quot;* &quot;-&quot;??_-;_-@_-"/>
    <numFmt numFmtId="167" formatCode="0.000000000000"/>
    <numFmt numFmtId="168" formatCode="0.0000000000000"/>
    <numFmt numFmtId="169" formatCode="0.00000000000000"/>
    <numFmt numFmtId="170" formatCode="[$-F800]dddd\,\ mmmm\ dd\,\ yyyy"/>
    <numFmt numFmtId="171" formatCode="_-&quot;$&quot;\ * #,##0_-;\-&quot;$&quot;\ * #,##0_-;_-&quot;$&quot;\ * &quot;-&quot;??_-;_-@_-"/>
    <numFmt numFmtId="172" formatCode="0.000"/>
    <numFmt numFmtId="173" formatCode="0.0000%"/>
  </numFmts>
  <fonts count="18" x14ac:knownFonts="1">
    <font>
      <sz val="11"/>
      <color theme="1"/>
      <name val="Aptos Narrow"/>
      <family val="2"/>
      <scheme val="minor"/>
    </font>
    <font>
      <sz val="11"/>
      <color theme="1"/>
      <name val="Aptos Narrow"/>
      <family val="2"/>
      <scheme val="minor"/>
    </font>
    <font>
      <sz val="11"/>
      <color theme="1"/>
      <name val="Arial Narrow"/>
      <family val="2"/>
    </font>
    <font>
      <b/>
      <sz val="12"/>
      <name val="Arial Narrow"/>
      <family val="2"/>
    </font>
    <font>
      <sz val="11"/>
      <name val="Arial Narrow"/>
      <family val="2"/>
    </font>
    <font>
      <b/>
      <sz val="9"/>
      <name val="Arial Narrow"/>
      <family val="2"/>
    </font>
    <font>
      <sz val="9"/>
      <name val="Arial Narrow"/>
      <family val="2"/>
    </font>
    <font>
      <sz val="9"/>
      <color theme="1"/>
      <name val="Arial Narrow"/>
      <family val="2"/>
    </font>
    <font>
      <b/>
      <sz val="9"/>
      <color theme="0"/>
      <name val="Arial Narrow"/>
      <family val="2"/>
    </font>
    <font>
      <sz val="9"/>
      <color theme="0"/>
      <name val="Arial Narrow"/>
      <family val="2"/>
    </font>
    <font>
      <i/>
      <sz val="9"/>
      <name val="Arial Narrow"/>
      <family val="2"/>
    </font>
    <font>
      <sz val="8"/>
      <name val="Aptos Narrow"/>
      <family val="2"/>
      <scheme val="minor"/>
    </font>
    <font>
      <sz val="10"/>
      <name val="Arial Narrow"/>
      <family val="2"/>
    </font>
    <font>
      <b/>
      <sz val="10"/>
      <color theme="1"/>
      <name val="Arial Narrow"/>
      <family val="2"/>
    </font>
    <font>
      <b/>
      <sz val="10"/>
      <color theme="0"/>
      <name val="Arial Narrow"/>
      <family val="2"/>
    </font>
    <font>
      <b/>
      <sz val="8"/>
      <color theme="0"/>
      <name val="Arial Narrow"/>
      <family val="2"/>
    </font>
    <font>
      <b/>
      <sz val="8"/>
      <name val="Arial Narrow"/>
      <family val="2"/>
    </font>
    <font>
      <sz val="10"/>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2" tint="-0.249977111117893"/>
        <bgColor indexed="64"/>
      </patternFill>
    </fill>
    <fill>
      <patternFill patternType="solid">
        <fgColor rgb="FF002060"/>
        <bgColor indexed="64"/>
      </patternFill>
    </fill>
    <fill>
      <patternFill patternType="solid">
        <fgColor theme="1"/>
        <bgColor indexed="64"/>
      </patternFill>
    </fill>
    <fill>
      <patternFill patternType="solid">
        <fgColor theme="0" tint="-0.14999847407452621"/>
        <bgColor indexed="64"/>
      </patternFill>
    </fill>
  </fills>
  <borders count="3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hair">
        <color indexed="64"/>
      </top>
      <bottom style="hair">
        <color indexed="64"/>
      </bottom>
      <diagonal/>
    </border>
    <border>
      <left/>
      <right style="thin">
        <color indexed="64"/>
      </right>
      <top/>
      <bottom/>
      <diagonal/>
    </border>
    <border>
      <left/>
      <right style="double">
        <color indexed="64"/>
      </right>
      <top style="thin">
        <color indexed="64"/>
      </top>
      <bottom/>
      <diagonal/>
    </border>
    <border>
      <left/>
      <right style="double">
        <color indexed="64"/>
      </right>
      <top/>
      <bottom/>
      <diagonal/>
    </border>
    <border>
      <left/>
      <right/>
      <top/>
      <bottom style="hair">
        <color indexed="64"/>
      </bottom>
      <diagonal/>
    </border>
    <border>
      <left style="double">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style="thin">
        <color theme="0"/>
      </right>
      <top/>
      <bottom style="thin">
        <color indexed="64"/>
      </bottom>
      <diagonal/>
    </border>
    <border>
      <left style="thin">
        <color theme="0"/>
      </left>
      <right/>
      <top/>
      <bottom style="thin">
        <color indexed="64"/>
      </bottom>
      <diagonal/>
    </border>
    <border>
      <left style="thin">
        <color indexed="64"/>
      </left>
      <right/>
      <top/>
      <bottom/>
      <diagonal/>
    </border>
    <border>
      <left/>
      <right/>
      <top style="hair">
        <color indexed="64"/>
      </top>
      <bottom style="thin">
        <color indexed="64"/>
      </bottom>
      <diagonal/>
    </border>
    <border>
      <left/>
      <right/>
      <top style="thin">
        <color indexed="64"/>
      </top>
      <bottom style="hair">
        <color indexed="64"/>
      </bottom>
      <diagonal/>
    </border>
    <border>
      <left style="double">
        <color indexed="64"/>
      </left>
      <right/>
      <top/>
      <bottom/>
      <diagonal/>
    </border>
  </borders>
  <cellStyleXfs count="8">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196">
    <xf numFmtId="0" fontId="0" fillId="0" borderId="0" xfId="0"/>
    <xf numFmtId="0" fontId="4" fillId="0" borderId="0" xfId="1" applyFont="1" applyAlignment="1">
      <alignment vertical="center"/>
    </xf>
    <xf numFmtId="0" fontId="6" fillId="0" borderId="0" xfId="1" applyFont="1" applyAlignment="1">
      <alignment horizontal="center" vertical="center"/>
    </xf>
    <xf numFmtId="0" fontId="6" fillId="0" borderId="0" xfId="1" applyFont="1" applyAlignment="1">
      <alignment vertical="center"/>
    </xf>
    <xf numFmtId="0" fontId="6" fillId="5" borderId="0" xfId="1" applyFont="1" applyFill="1" applyAlignment="1">
      <alignment vertical="center"/>
    </xf>
    <xf numFmtId="0" fontId="6" fillId="2" borderId="0" xfId="1" applyFont="1" applyFill="1" applyAlignment="1">
      <alignment vertical="center"/>
    </xf>
    <xf numFmtId="164" fontId="7" fillId="2" borderId="0" xfId="1" applyNumberFormat="1" applyFont="1" applyFill="1" applyAlignment="1">
      <alignment horizontal="center" vertical="center" wrapText="1"/>
    </xf>
    <xf numFmtId="0" fontId="6" fillId="2" borderId="0" xfId="1" applyFont="1" applyFill="1" applyAlignment="1">
      <alignment horizontal="center" vertical="center"/>
    </xf>
    <xf numFmtId="0" fontId="6" fillId="2" borderId="4" xfId="1" applyFont="1" applyFill="1" applyBorder="1" applyAlignment="1">
      <alignment horizontal="right" vertical="center"/>
    </xf>
    <xf numFmtId="0" fontId="6" fillId="2" borderId="5" xfId="1" applyFont="1" applyFill="1" applyBorder="1" applyAlignment="1">
      <alignment horizontal="right" vertical="center"/>
    </xf>
    <xf numFmtId="10" fontId="6" fillId="2" borderId="3" xfId="3" applyNumberFormat="1" applyFont="1" applyFill="1" applyBorder="1" applyAlignment="1">
      <alignment horizontal="center" vertical="center"/>
    </xf>
    <xf numFmtId="0" fontId="9" fillId="7" borderId="0" xfId="1" applyFont="1" applyFill="1" applyAlignment="1">
      <alignment vertical="center"/>
    </xf>
    <xf numFmtId="2" fontId="6" fillId="2" borderId="7" xfId="4" applyNumberFormat="1" applyFont="1" applyFill="1" applyBorder="1" applyAlignment="1">
      <alignment horizontal="left" vertical="center"/>
    </xf>
    <xf numFmtId="0" fontId="6" fillId="2" borderId="0" xfId="4" applyFont="1" applyFill="1" applyAlignment="1">
      <alignment horizontal="left" vertical="center" wrapText="1"/>
    </xf>
    <xf numFmtId="0" fontId="6" fillId="2" borderId="0" xfId="4" applyFont="1" applyFill="1" applyAlignment="1">
      <alignment vertical="center"/>
    </xf>
    <xf numFmtId="165" fontId="6" fillId="2" borderId="0" xfId="1" applyNumberFormat="1" applyFont="1" applyFill="1" applyAlignment="1">
      <alignment vertical="center"/>
    </xf>
    <xf numFmtId="10" fontId="6" fillId="2" borderId="6" xfId="3" applyNumberFormat="1" applyFont="1" applyFill="1" applyBorder="1" applyAlignment="1">
      <alignment horizontal="center" vertical="center"/>
    </xf>
    <xf numFmtId="2" fontId="10" fillId="2" borderId="0" xfId="1" applyNumberFormat="1" applyFont="1" applyFill="1" applyAlignment="1">
      <alignment horizontal="left" vertical="center"/>
    </xf>
    <xf numFmtId="0" fontId="6" fillId="2" borderId="0" xfId="1" applyFont="1" applyFill="1" applyAlignment="1">
      <alignment horizontal="left" vertical="center" wrapText="1"/>
    </xf>
    <xf numFmtId="0" fontId="6" fillId="0" borderId="0" xfId="1" applyFont="1" applyAlignment="1">
      <alignment horizontal="left" vertical="center" wrapText="1"/>
    </xf>
    <xf numFmtId="2" fontId="6" fillId="2" borderId="0" xfId="4" applyNumberFormat="1" applyFont="1" applyFill="1" applyAlignment="1">
      <alignment horizontal="left" vertical="center"/>
    </xf>
    <xf numFmtId="2" fontId="6" fillId="0" borderId="0" xfId="1" applyNumberFormat="1" applyFont="1" applyAlignment="1">
      <alignment horizontal="center" vertical="center"/>
    </xf>
    <xf numFmtId="165" fontId="6" fillId="0" borderId="0" xfId="1" applyNumberFormat="1" applyFont="1" applyAlignment="1">
      <alignment vertical="center"/>
    </xf>
    <xf numFmtId="0" fontId="6" fillId="2" borderId="5" xfId="1" applyFont="1" applyFill="1" applyBorder="1" applyAlignment="1">
      <alignment horizontal="right" vertical="center" wrapText="1"/>
    </xf>
    <xf numFmtId="0" fontId="5" fillId="2" borderId="0" xfId="1" applyFont="1" applyFill="1" applyAlignment="1">
      <alignment horizontal="center" vertical="center"/>
    </xf>
    <xf numFmtId="0" fontId="6" fillId="2" borderId="1" xfId="1" applyFont="1" applyFill="1" applyBorder="1" applyAlignment="1">
      <alignment vertical="center" wrapText="1"/>
    </xf>
    <xf numFmtId="1" fontId="6" fillId="2" borderId="4" xfId="1" applyNumberFormat="1" applyFont="1" applyFill="1" applyBorder="1" applyAlignment="1">
      <alignment horizontal="center" vertical="center"/>
    </xf>
    <xf numFmtId="0" fontId="6" fillId="2" borderId="5" xfId="1" applyFont="1" applyFill="1" applyBorder="1" applyAlignment="1">
      <alignment horizontal="left" vertical="center" wrapText="1"/>
    </xf>
    <xf numFmtId="0" fontId="6" fillId="2" borderId="5" xfId="1" applyFont="1" applyFill="1" applyBorder="1" applyAlignment="1">
      <alignment horizontal="center" vertical="center"/>
    </xf>
    <xf numFmtId="44" fontId="6" fillId="2" borderId="5" xfId="2" applyFont="1" applyFill="1" applyBorder="1" applyAlignment="1">
      <alignment vertical="center"/>
    </xf>
    <xf numFmtId="0" fontId="5" fillId="2" borderId="9" xfId="1" applyFont="1" applyFill="1" applyBorder="1" applyAlignment="1">
      <alignment horizontal="left" vertical="center"/>
    </xf>
    <xf numFmtId="0" fontId="5" fillId="5" borderId="4" xfId="1" applyFont="1" applyFill="1" applyBorder="1" applyAlignment="1">
      <alignment horizontal="center" vertical="center"/>
    </xf>
    <xf numFmtId="0" fontId="5" fillId="5" borderId="5" xfId="1" applyFont="1" applyFill="1" applyBorder="1" applyAlignment="1">
      <alignment horizontal="left" vertical="center"/>
    </xf>
    <xf numFmtId="0" fontId="6" fillId="5" borderId="5" xfId="1" applyFont="1" applyFill="1" applyBorder="1" applyAlignment="1">
      <alignment horizontal="center" vertical="center"/>
    </xf>
    <xf numFmtId="44" fontId="6" fillId="6" borderId="5" xfId="2" applyFont="1" applyFill="1" applyBorder="1" applyAlignment="1">
      <alignment vertical="center"/>
    </xf>
    <xf numFmtId="10" fontId="6" fillId="5" borderId="5" xfId="1" applyNumberFormat="1" applyFont="1" applyFill="1" applyBorder="1" applyAlignment="1">
      <alignment horizontal="center" vertical="center"/>
    </xf>
    <xf numFmtId="0" fontId="6" fillId="5" borderId="5" xfId="1" applyFont="1" applyFill="1" applyBorder="1" applyAlignment="1">
      <alignment vertical="center"/>
    </xf>
    <xf numFmtId="44" fontId="6" fillId="5" borderId="5" xfId="2" applyFont="1" applyFill="1" applyBorder="1" applyAlignment="1">
      <alignment vertical="center"/>
    </xf>
    <xf numFmtId="0" fontId="5" fillId="2" borderId="7" xfId="1" applyFont="1" applyFill="1" applyBorder="1" applyAlignment="1">
      <alignment horizontal="left" vertical="center"/>
    </xf>
    <xf numFmtId="0" fontId="6" fillId="2" borderId="0" xfId="1" applyFont="1" applyFill="1" applyAlignment="1">
      <alignment vertical="center" wrapText="1"/>
    </xf>
    <xf numFmtId="0" fontId="5" fillId="2" borderId="2" xfId="1" applyFont="1" applyFill="1" applyBorder="1" applyAlignment="1">
      <alignment horizontal="center" vertical="center"/>
    </xf>
    <xf numFmtId="166" fontId="12" fillId="2" borderId="11" xfId="0" applyNumberFormat="1" applyFont="1" applyFill="1" applyBorder="1" applyAlignment="1">
      <alignment horizontal="center" vertical="center"/>
    </xf>
    <xf numFmtId="2" fontId="8" fillId="8" borderId="7" xfId="1" applyNumberFormat="1" applyFont="1" applyFill="1" applyBorder="1" applyAlignment="1">
      <alignment horizontal="center" vertical="center"/>
    </xf>
    <xf numFmtId="0" fontId="6" fillId="2" borderId="12" xfId="1" applyFont="1" applyFill="1" applyBorder="1" applyAlignment="1">
      <alignment vertical="center"/>
    </xf>
    <xf numFmtId="166" fontId="13" fillId="5" borderId="5" xfId="0" applyNumberFormat="1" applyFont="1" applyFill="1" applyBorder="1" applyAlignment="1">
      <alignment horizontal="center" vertical="center"/>
    </xf>
    <xf numFmtId="166" fontId="14" fillId="7" borderId="5" xfId="0" applyNumberFormat="1" applyFont="1" applyFill="1" applyBorder="1" applyAlignment="1">
      <alignment horizontal="center" vertical="center"/>
    </xf>
    <xf numFmtId="1" fontId="5" fillId="2" borderId="4" xfId="1" applyNumberFormat="1" applyFont="1" applyFill="1" applyBorder="1" applyAlignment="1">
      <alignment horizontal="center" vertical="center"/>
    </xf>
    <xf numFmtId="0" fontId="5" fillId="2" borderId="5" xfId="1" applyFont="1" applyFill="1" applyBorder="1" applyAlignment="1">
      <alignment horizontal="left" vertical="center"/>
    </xf>
    <xf numFmtId="2" fontId="5" fillId="2" borderId="0" xfId="1" applyNumberFormat="1" applyFont="1" applyFill="1" applyAlignment="1">
      <alignment horizontal="left" vertical="center"/>
    </xf>
    <xf numFmtId="0" fontId="6" fillId="7" borderId="0" xfId="1" applyFont="1" applyFill="1" applyAlignment="1">
      <alignment horizontal="left" vertical="center" wrapText="1"/>
    </xf>
    <xf numFmtId="0" fontId="6" fillId="7" borderId="0" xfId="1" applyFont="1" applyFill="1" applyAlignment="1">
      <alignment horizontal="center" vertical="center"/>
    </xf>
    <xf numFmtId="165" fontId="6" fillId="7" borderId="0" xfId="1" applyNumberFormat="1" applyFont="1" applyFill="1" applyAlignment="1">
      <alignment vertical="center"/>
    </xf>
    <xf numFmtId="2" fontId="8" fillId="7" borderId="0" xfId="1" applyNumberFormat="1" applyFont="1" applyFill="1" applyAlignment="1">
      <alignment horizontal="left" vertical="center"/>
    </xf>
    <xf numFmtId="2" fontId="6" fillId="2" borderId="0" xfId="1" applyNumberFormat="1" applyFont="1" applyFill="1" applyAlignment="1">
      <alignment horizontal="center" vertical="center"/>
    </xf>
    <xf numFmtId="10" fontId="16" fillId="2" borderId="2" xfId="6" applyNumberFormat="1" applyFont="1" applyFill="1" applyBorder="1" applyAlignment="1">
      <alignment horizontal="center" vertical="center"/>
    </xf>
    <xf numFmtId="0" fontId="4" fillId="2" borderId="0" xfId="1" applyFont="1" applyFill="1" applyAlignment="1">
      <alignment vertical="center"/>
    </xf>
    <xf numFmtId="44" fontId="6" fillId="2" borderId="0" xfId="1" applyNumberFormat="1" applyFont="1" applyFill="1" applyAlignment="1">
      <alignment vertical="center"/>
    </xf>
    <xf numFmtId="166" fontId="6" fillId="2" borderId="0" xfId="1" applyNumberFormat="1" applyFont="1" applyFill="1" applyAlignment="1">
      <alignment vertical="center"/>
    </xf>
    <xf numFmtId="10" fontId="6" fillId="2" borderId="0" xfId="6" applyNumberFormat="1" applyFont="1" applyFill="1" applyAlignment="1">
      <alignment vertical="center"/>
    </xf>
    <xf numFmtId="44" fontId="6" fillId="0" borderId="0" xfId="1" applyNumberFormat="1" applyFont="1" applyAlignment="1">
      <alignment vertical="center"/>
    </xf>
    <xf numFmtId="44" fontId="6" fillId="0" borderId="0" xfId="5" applyFont="1" applyAlignment="1">
      <alignment vertical="center"/>
    </xf>
    <xf numFmtId="10" fontId="6" fillId="0" borderId="0" xfId="6" applyNumberFormat="1" applyFont="1" applyAlignment="1">
      <alignment vertical="center"/>
    </xf>
    <xf numFmtId="44" fontId="9" fillId="7" borderId="0" xfId="1" applyNumberFormat="1" applyFont="1" applyFill="1" applyAlignment="1">
      <alignment vertical="center"/>
    </xf>
    <xf numFmtId="44" fontId="9" fillId="7" borderId="0" xfId="5" applyFont="1" applyFill="1" applyAlignment="1">
      <alignment vertical="center"/>
    </xf>
    <xf numFmtId="44" fontId="6" fillId="2" borderId="0" xfId="5" applyFont="1" applyFill="1" applyAlignment="1">
      <alignment vertical="center"/>
    </xf>
    <xf numFmtId="0" fontId="12" fillId="2" borderId="0" xfId="1" applyFont="1" applyFill="1" applyAlignment="1">
      <alignment vertical="center"/>
    </xf>
    <xf numFmtId="0" fontId="12" fillId="2" borderId="0" xfId="1" applyFont="1" applyFill="1" applyAlignment="1">
      <alignment horizontal="center" vertical="center"/>
    </xf>
    <xf numFmtId="44" fontId="17" fillId="2" borderId="0" xfId="5" applyFont="1" applyFill="1" applyAlignment="1">
      <alignment horizontal="center" vertical="center"/>
    </xf>
    <xf numFmtId="0" fontId="8" fillId="8" borderId="14" xfId="1" applyFont="1" applyFill="1" applyBorder="1" applyAlignment="1">
      <alignment horizontal="center" vertical="center"/>
    </xf>
    <xf numFmtId="14" fontId="7" fillId="2" borderId="1" xfId="1" applyNumberFormat="1" applyFont="1" applyFill="1" applyBorder="1" applyAlignment="1">
      <alignment horizontal="center" vertical="center" wrapText="1"/>
    </xf>
    <xf numFmtId="14" fontId="6" fillId="2" borderId="2" xfId="1" applyNumberFormat="1" applyFont="1" applyFill="1" applyBorder="1" applyAlignment="1">
      <alignment horizontal="center" vertical="center"/>
    </xf>
    <xf numFmtId="0" fontId="8" fillId="8" borderId="13" xfId="1" applyFont="1" applyFill="1" applyBorder="1" applyAlignment="1">
      <alignment horizontal="center" vertical="center"/>
    </xf>
    <xf numFmtId="165" fontId="8" fillId="8" borderId="2" xfId="1" applyNumberFormat="1" applyFont="1" applyFill="1" applyBorder="1" applyAlignment="1">
      <alignment horizontal="center" vertical="center"/>
    </xf>
    <xf numFmtId="0" fontId="8" fillId="8" borderId="2" xfId="1" applyFont="1" applyFill="1" applyBorder="1" applyAlignment="1">
      <alignment horizontal="center" vertical="center"/>
    </xf>
    <xf numFmtId="0" fontId="8" fillId="8" borderId="2" xfId="1" applyFont="1" applyFill="1" applyBorder="1" applyAlignment="1">
      <alignment horizontal="center" vertical="center" wrapText="1"/>
    </xf>
    <xf numFmtId="2" fontId="8" fillId="8" borderId="19" xfId="1" applyNumberFormat="1" applyFont="1" applyFill="1" applyBorder="1" applyAlignment="1">
      <alignment horizontal="center" vertical="center"/>
    </xf>
    <xf numFmtId="164" fontId="8" fillId="8" borderId="16" xfId="1" applyNumberFormat="1" applyFont="1" applyFill="1" applyBorder="1" applyAlignment="1">
      <alignment horizontal="center" vertical="center" wrapText="1"/>
    </xf>
    <xf numFmtId="0" fontId="5" fillId="2" borderId="8" xfId="1" applyFont="1" applyFill="1" applyBorder="1" applyAlignment="1">
      <alignment horizontal="center" vertical="center"/>
    </xf>
    <xf numFmtId="0" fontId="6" fillId="2" borderId="9" xfId="1" applyFont="1" applyFill="1" applyBorder="1" applyAlignment="1">
      <alignment horizontal="center" vertical="center"/>
    </xf>
    <xf numFmtId="0" fontId="6" fillId="2" borderId="9" xfId="1" applyFont="1" applyFill="1" applyBorder="1" applyAlignment="1">
      <alignment vertical="center"/>
    </xf>
    <xf numFmtId="0" fontId="5" fillId="2" borderId="5" xfId="1" applyFont="1" applyFill="1" applyBorder="1" applyAlignment="1">
      <alignment horizontal="center" vertical="center"/>
    </xf>
    <xf numFmtId="44" fontId="5" fillId="2" borderId="5" xfId="2" applyFont="1" applyFill="1" applyBorder="1" applyAlignment="1">
      <alignment vertical="center"/>
    </xf>
    <xf numFmtId="0" fontId="5" fillId="2" borderId="5" xfId="1" applyFont="1" applyFill="1" applyBorder="1" applyAlignment="1">
      <alignment horizontal="left" vertical="center" wrapText="1"/>
    </xf>
    <xf numFmtId="165" fontId="5" fillId="2" borderId="25" xfId="1" applyNumberFormat="1" applyFont="1" applyFill="1" applyBorder="1" applyAlignment="1">
      <alignment vertical="center"/>
    </xf>
    <xf numFmtId="165" fontId="5" fillId="5" borderId="6" xfId="1" applyNumberFormat="1" applyFont="1" applyFill="1" applyBorder="1" applyAlignment="1">
      <alignment vertical="center"/>
    </xf>
    <xf numFmtId="165" fontId="6" fillId="2" borderId="3" xfId="1" applyNumberFormat="1" applyFont="1" applyFill="1" applyBorder="1" applyAlignment="1">
      <alignment vertical="center"/>
    </xf>
    <xf numFmtId="165" fontId="5" fillId="2" borderId="6" xfId="1" applyNumberFormat="1" applyFont="1" applyFill="1" applyBorder="1" applyAlignment="1">
      <alignment vertical="center"/>
    </xf>
    <xf numFmtId="165" fontId="5" fillId="5" borderId="3" xfId="1" applyNumberFormat="1" applyFont="1" applyFill="1" applyBorder="1" applyAlignment="1">
      <alignment vertical="center"/>
    </xf>
    <xf numFmtId="165" fontId="8" fillId="7" borderId="3" xfId="1" applyNumberFormat="1" applyFont="1" applyFill="1" applyBorder="1" applyAlignment="1">
      <alignment vertical="center"/>
    </xf>
    <xf numFmtId="165" fontId="6" fillId="2" borderId="6" xfId="1" applyNumberFormat="1" applyFont="1" applyFill="1" applyBorder="1" applyAlignment="1">
      <alignment vertical="center"/>
    </xf>
    <xf numFmtId="9" fontId="9" fillId="2" borderId="12" xfId="6" applyFont="1" applyFill="1" applyBorder="1" applyAlignment="1">
      <alignment vertical="center"/>
    </xf>
    <xf numFmtId="0" fontId="6" fillId="7" borderId="12" xfId="1" applyFont="1" applyFill="1" applyBorder="1" applyAlignment="1">
      <alignment vertical="center"/>
    </xf>
    <xf numFmtId="0" fontId="8" fillId="8" borderId="0" xfId="1" applyFont="1" applyFill="1" applyAlignment="1">
      <alignment horizontal="center" vertical="center" wrapText="1"/>
    </xf>
    <xf numFmtId="0" fontId="8" fillId="8" borderId="0" xfId="1" applyFont="1" applyFill="1" applyAlignment="1">
      <alignment horizontal="center" vertical="center"/>
    </xf>
    <xf numFmtId="165" fontId="8" fillId="8" borderId="0" xfId="1" applyNumberFormat="1" applyFont="1" applyFill="1" applyAlignment="1">
      <alignment horizontal="center" vertical="center"/>
    </xf>
    <xf numFmtId="2" fontId="5" fillId="5" borderId="5" xfId="1" applyNumberFormat="1" applyFont="1" applyFill="1" applyBorder="1" applyAlignment="1">
      <alignment horizontal="left" vertical="center"/>
    </xf>
    <xf numFmtId="0" fontId="6" fillId="2" borderId="2" xfId="1" applyFont="1" applyFill="1" applyBorder="1" applyAlignment="1">
      <alignment horizontal="right" vertical="center"/>
    </xf>
    <xf numFmtId="0" fontId="6" fillId="2" borderId="1" xfId="1" applyFont="1" applyFill="1" applyBorder="1" applyAlignment="1">
      <alignment horizontal="right" vertical="center"/>
    </xf>
    <xf numFmtId="44" fontId="13" fillId="5" borderId="5" xfId="5" applyFont="1" applyFill="1" applyBorder="1" applyAlignment="1">
      <alignment horizontal="center" vertical="center"/>
    </xf>
    <xf numFmtId="44" fontId="12" fillId="2" borderId="15" xfId="5" applyFont="1" applyFill="1" applyBorder="1" applyAlignment="1">
      <alignment horizontal="center" vertical="center"/>
    </xf>
    <xf numFmtId="44" fontId="12" fillId="2" borderId="11" xfId="5" applyFont="1" applyFill="1" applyBorder="1" applyAlignment="1">
      <alignment horizontal="center" vertical="center"/>
    </xf>
    <xf numFmtId="44" fontId="14" fillId="7" borderId="5" xfId="5" applyFont="1" applyFill="1" applyBorder="1" applyAlignment="1">
      <alignment horizontal="center" vertical="center"/>
    </xf>
    <xf numFmtId="0" fontId="5" fillId="4" borderId="10" xfId="1" applyFont="1" applyFill="1" applyBorder="1" applyAlignment="1">
      <alignment vertical="center"/>
    </xf>
    <xf numFmtId="0" fontId="5" fillId="4" borderId="5" xfId="1" applyFont="1" applyFill="1" applyBorder="1" applyAlignment="1">
      <alignment vertical="center"/>
    </xf>
    <xf numFmtId="10" fontId="16" fillId="2" borderId="2" xfId="1" applyNumberFormat="1" applyFont="1" applyFill="1" applyBorder="1" applyAlignment="1">
      <alignment horizontal="center" vertical="center" wrapText="1"/>
    </xf>
    <xf numFmtId="10" fontId="15" fillId="7" borderId="1" xfId="6" applyNumberFormat="1" applyFont="1" applyFill="1" applyBorder="1" applyAlignment="1">
      <alignment horizontal="center" vertical="center" wrapText="1"/>
    </xf>
    <xf numFmtId="0" fontId="2" fillId="2" borderId="0" xfId="0" applyFont="1" applyFill="1" applyAlignment="1">
      <alignment horizontal="center"/>
    </xf>
    <xf numFmtId="44" fontId="2" fillId="2" borderId="0" xfId="5" applyFont="1" applyFill="1" applyAlignment="1">
      <alignment horizontal="center" vertical="center"/>
    </xf>
    <xf numFmtId="44" fontId="7" fillId="0" borderId="0" xfId="5" applyFont="1" applyAlignment="1">
      <alignment horizontal="center" vertical="center"/>
    </xf>
    <xf numFmtId="44" fontId="2" fillId="2" borderId="29" xfId="5" applyFont="1" applyFill="1" applyBorder="1" applyAlignment="1">
      <alignment horizontal="center" vertical="center"/>
    </xf>
    <xf numFmtId="2" fontId="7" fillId="0" borderId="0" xfId="0" applyNumberFormat="1" applyFont="1" applyAlignment="1">
      <alignment horizontal="center" vertical="center"/>
    </xf>
    <xf numFmtId="2" fontId="2" fillId="2" borderId="29" xfId="5" applyNumberFormat="1" applyFont="1" applyFill="1" applyBorder="1" applyAlignment="1">
      <alignment horizontal="right" vertical="center"/>
    </xf>
    <xf numFmtId="2" fontId="2" fillId="2" borderId="0" xfId="5" applyNumberFormat="1" applyFont="1" applyFill="1" applyAlignment="1">
      <alignment horizontal="right" vertical="center"/>
    </xf>
    <xf numFmtId="10" fontId="7" fillId="0" borderId="0" xfId="6" applyNumberFormat="1" applyFont="1" applyAlignment="1">
      <alignment horizontal="center" vertical="center"/>
    </xf>
    <xf numFmtId="10" fontId="2" fillId="2" borderId="29" xfId="6" applyNumberFormat="1" applyFont="1" applyFill="1" applyBorder="1" applyAlignment="1">
      <alignment horizontal="right" vertical="center"/>
    </xf>
    <xf numFmtId="9" fontId="2" fillId="2" borderId="0" xfId="6" applyFont="1" applyFill="1" applyAlignment="1">
      <alignment horizontal="right" vertical="center"/>
    </xf>
    <xf numFmtId="167" fontId="2" fillId="2" borderId="29" xfId="5" applyNumberFormat="1" applyFont="1" applyFill="1" applyBorder="1" applyAlignment="1">
      <alignment horizontal="right" vertical="center"/>
    </xf>
    <xf numFmtId="168" fontId="2" fillId="2" borderId="29" xfId="5" applyNumberFormat="1" applyFont="1" applyFill="1" applyBorder="1" applyAlignment="1">
      <alignment horizontal="right" vertical="center"/>
    </xf>
    <xf numFmtId="169" fontId="2" fillId="2" borderId="29" xfId="5" applyNumberFormat="1" applyFont="1" applyFill="1" applyBorder="1" applyAlignment="1">
      <alignment horizontal="right" vertical="center"/>
    </xf>
    <xf numFmtId="2" fontId="7" fillId="0" borderId="0" xfId="5" applyNumberFormat="1" applyFont="1" applyAlignment="1">
      <alignment horizontal="center" vertical="center"/>
    </xf>
    <xf numFmtId="166" fontId="12" fillId="2" borderId="31" xfId="0" applyNumberFormat="1" applyFont="1" applyFill="1" applyBorder="1" applyAlignment="1">
      <alignment horizontal="center" vertical="center"/>
    </xf>
    <xf numFmtId="44" fontId="12" fillId="2" borderId="30" xfId="5" applyFont="1" applyFill="1" applyBorder="1" applyAlignment="1">
      <alignment horizontal="center" vertical="center"/>
    </xf>
    <xf numFmtId="44" fontId="12" fillId="2" borderId="31" xfId="5" applyFont="1" applyFill="1" applyBorder="1" applyAlignment="1">
      <alignment horizontal="center" vertical="center"/>
    </xf>
    <xf numFmtId="14" fontId="6" fillId="2" borderId="2" xfId="1" applyNumberFormat="1" applyFont="1" applyFill="1" applyBorder="1" applyAlignment="1">
      <alignment vertical="center"/>
    </xf>
    <xf numFmtId="14" fontId="6" fillId="2" borderId="1" xfId="1" applyNumberFormat="1" applyFont="1" applyFill="1" applyBorder="1" applyAlignment="1">
      <alignment vertical="center"/>
    </xf>
    <xf numFmtId="0" fontId="5" fillId="4" borderId="26" xfId="1" applyFont="1" applyFill="1" applyBorder="1" applyAlignment="1">
      <alignment vertical="center"/>
    </xf>
    <xf numFmtId="0" fontId="5" fillId="4" borderId="1" xfId="1" applyFont="1" applyFill="1" applyBorder="1" applyAlignment="1">
      <alignment vertical="center"/>
    </xf>
    <xf numFmtId="0" fontId="5" fillId="4" borderId="20" xfId="1" applyFont="1" applyFill="1" applyBorder="1" applyAlignment="1">
      <alignment vertical="center"/>
    </xf>
    <xf numFmtId="0" fontId="5" fillId="4" borderId="2" xfId="1" applyFont="1" applyFill="1" applyBorder="1" applyAlignment="1">
      <alignment vertical="center"/>
    </xf>
    <xf numFmtId="43" fontId="2" fillId="2" borderId="29" xfId="7" applyFont="1" applyFill="1" applyBorder="1" applyAlignment="1">
      <alignment horizontal="right" vertical="center"/>
    </xf>
    <xf numFmtId="2" fontId="8" fillId="7" borderId="0" xfId="1" applyNumberFormat="1" applyFont="1" applyFill="1" applyAlignment="1">
      <alignment horizontal="right" vertical="center"/>
    </xf>
    <xf numFmtId="165" fontId="8" fillId="7" borderId="12" xfId="1" applyNumberFormat="1" applyFont="1" applyFill="1" applyBorder="1" applyAlignment="1">
      <alignment vertical="center"/>
    </xf>
    <xf numFmtId="166" fontId="14" fillId="7" borderId="2" xfId="0" applyNumberFormat="1" applyFont="1" applyFill="1" applyBorder="1" applyAlignment="1">
      <alignment horizontal="center" vertical="center"/>
    </xf>
    <xf numFmtId="170" fontId="6" fillId="2" borderId="0" xfId="1" applyNumberFormat="1" applyFont="1" applyFill="1" applyAlignment="1">
      <alignment vertical="center"/>
    </xf>
    <xf numFmtId="14" fontId="6" fillId="2" borderId="0" xfId="1" applyNumberFormat="1" applyFont="1" applyFill="1" applyAlignment="1">
      <alignment vertical="center"/>
    </xf>
    <xf numFmtId="14" fontId="12" fillId="2" borderId="0" xfId="1" applyNumberFormat="1" applyFont="1" applyFill="1" applyAlignment="1">
      <alignment vertical="center"/>
    </xf>
    <xf numFmtId="14" fontId="6" fillId="0" borderId="0" xfId="1" applyNumberFormat="1" applyFont="1" applyAlignment="1">
      <alignment vertical="center"/>
    </xf>
    <xf numFmtId="2" fontId="6" fillId="0" borderId="0" xfId="1" applyNumberFormat="1" applyFont="1" applyAlignment="1">
      <alignment vertical="center"/>
    </xf>
    <xf numFmtId="44" fontId="2" fillId="2" borderId="0" xfId="5" applyFont="1" applyFill="1" applyAlignment="1">
      <alignment horizontal="center"/>
    </xf>
    <xf numFmtId="44" fontId="2" fillId="2" borderId="0" xfId="5" applyFont="1" applyFill="1"/>
    <xf numFmtId="171" fontId="6" fillId="2" borderId="0" xfId="5" applyNumberFormat="1" applyFont="1" applyFill="1" applyAlignment="1">
      <alignment vertical="center"/>
    </xf>
    <xf numFmtId="14" fontId="6" fillId="2" borderId="28" xfId="1" applyNumberFormat="1" applyFont="1" applyFill="1" applyBorder="1" applyAlignment="1">
      <alignment vertical="center"/>
    </xf>
    <xf numFmtId="14" fontId="6" fillId="2" borderId="27" xfId="1" applyNumberFormat="1" applyFont="1" applyFill="1" applyBorder="1" applyAlignment="1">
      <alignment vertical="center"/>
    </xf>
    <xf numFmtId="44" fontId="0" fillId="0" borderId="0" xfId="5" applyFont="1"/>
    <xf numFmtId="172" fontId="2" fillId="2" borderId="29" xfId="5" applyNumberFormat="1" applyFont="1" applyFill="1" applyBorder="1" applyAlignment="1">
      <alignment horizontal="right" vertical="center"/>
    </xf>
    <xf numFmtId="166" fontId="12" fillId="2" borderId="15" xfId="0" applyNumberFormat="1" applyFont="1" applyFill="1" applyBorder="1" applyAlignment="1">
      <alignment horizontal="center" vertical="center"/>
    </xf>
    <xf numFmtId="173" fontId="16" fillId="2" borderId="2" xfId="1" applyNumberFormat="1" applyFont="1" applyFill="1" applyBorder="1" applyAlignment="1">
      <alignment horizontal="center" vertical="center" wrapText="1"/>
    </xf>
    <xf numFmtId="173" fontId="16" fillId="2" borderId="2" xfId="6" applyNumberFormat="1" applyFont="1" applyFill="1" applyBorder="1" applyAlignment="1">
      <alignment horizontal="center" vertical="center"/>
    </xf>
    <xf numFmtId="173" fontId="15" fillId="7" borderId="1" xfId="6" applyNumberFormat="1" applyFont="1" applyFill="1" applyBorder="1" applyAlignment="1">
      <alignment horizontal="center" vertical="center" wrapText="1"/>
    </xf>
    <xf numFmtId="171" fontId="6" fillId="2" borderId="0" xfId="1" applyNumberFormat="1" applyFont="1" applyFill="1" applyAlignment="1">
      <alignment vertical="center"/>
    </xf>
    <xf numFmtId="164" fontId="8" fillId="8" borderId="32" xfId="1" applyNumberFormat="1" applyFont="1" applyFill="1" applyBorder="1" applyAlignment="1">
      <alignment horizontal="center" vertical="center" wrapText="1"/>
    </xf>
    <xf numFmtId="14" fontId="7" fillId="2" borderId="1" xfId="1" applyNumberFormat="1" applyFont="1" applyFill="1" applyBorder="1" applyAlignment="1">
      <alignment horizontal="center" vertical="center" wrapText="1"/>
    </xf>
    <xf numFmtId="14" fontId="6" fillId="2" borderId="2" xfId="1" applyNumberFormat="1" applyFont="1" applyFill="1" applyBorder="1" applyAlignment="1">
      <alignment horizontal="center" vertical="center"/>
    </xf>
    <xf numFmtId="164" fontId="8" fillId="8" borderId="2" xfId="1" applyNumberFormat="1" applyFont="1" applyFill="1" applyBorder="1" applyAlignment="1">
      <alignment horizontal="center" vertical="center" wrapText="1"/>
    </xf>
    <xf numFmtId="14" fontId="6" fillId="2" borderId="1" xfId="1" applyNumberFormat="1" applyFont="1" applyFill="1" applyBorder="1" applyAlignment="1">
      <alignment horizontal="center" vertical="center"/>
    </xf>
    <xf numFmtId="0" fontId="6" fillId="2" borderId="17" xfId="1" applyFont="1" applyFill="1" applyBorder="1" applyAlignment="1">
      <alignment horizontal="left" vertical="center" wrapText="1"/>
    </xf>
    <xf numFmtId="0" fontId="6" fillId="2" borderId="21" xfId="1" applyFont="1" applyFill="1" applyBorder="1" applyAlignment="1">
      <alignment horizontal="left" vertical="center" wrapText="1"/>
    </xf>
    <xf numFmtId="0" fontId="6" fillId="2" borderId="18" xfId="1" applyFont="1" applyFill="1" applyBorder="1" applyAlignment="1">
      <alignment horizontal="left" vertical="center" wrapText="1"/>
    </xf>
    <xf numFmtId="4" fontId="6" fillId="2" borderId="17" xfId="2" applyNumberFormat="1" applyFont="1" applyFill="1" applyBorder="1" applyAlignment="1">
      <alignment horizontal="center" vertical="center"/>
    </xf>
    <xf numFmtId="4" fontId="6" fillId="2" borderId="21" xfId="2" applyNumberFormat="1" applyFont="1" applyFill="1" applyBorder="1" applyAlignment="1">
      <alignment horizontal="center" vertical="center"/>
    </xf>
    <xf numFmtId="4" fontId="6" fillId="2" borderId="18" xfId="2" applyNumberFormat="1" applyFont="1" applyFill="1" applyBorder="1" applyAlignment="1">
      <alignment horizontal="center" vertical="center"/>
    </xf>
    <xf numFmtId="44" fontId="6" fillId="2" borderId="17" xfId="2" applyFont="1" applyFill="1" applyBorder="1" applyAlignment="1">
      <alignment horizontal="center" vertical="center"/>
    </xf>
    <xf numFmtId="44" fontId="6" fillId="2" borderId="21" xfId="2" applyFont="1" applyFill="1" applyBorder="1" applyAlignment="1">
      <alignment horizontal="center" vertical="center"/>
    </xf>
    <xf numFmtId="44" fontId="6" fillId="2" borderId="18" xfId="2" applyFont="1" applyFill="1" applyBorder="1" applyAlignment="1">
      <alignment horizontal="center" vertical="center"/>
    </xf>
    <xf numFmtId="165" fontId="6" fillId="2" borderId="17" xfId="1" applyNumberFormat="1" applyFont="1" applyFill="1" applyBorder="1" applyAlignment="1">
      <alignment horizontal="center" vertical="center"/>
    </xf>
    <xf numFmtId="165" fontId="6" fillId="2" borderId="21" xfId="1" applyNumberFormat="1" applyFont="1" applyFill="1" applyBorder="1" applyAlignment="1">
      <alignment horizontal="center" vertical="center"/>
    </xf>
    <xf numFmtId="165" fontId="6" fillId="2" borderId="18" xfId="1" applyNumberFormat="1" applyFont="1" applyFill="1" applyBorder="1" applyAlignment="1">
      <alignment horizontal="center" vertical="center"/>
    </xf>
    <xf numFmtId="164" fontId="8" fillId="8" borderId="0" xfId="1" applyNumberFormat="1" applyFont="1" applyFill="1" applyAlignment="1">
      <alignment horizontal="center" vertical="center" wrapText="1"/>
    </xf>
    <xf numFmtId="0" fontId="6" fillId="2" borderId="17" xfId="1" applyFont="1" applyFill="1" applyBorder="1" applyAlignment="1">
      <alignment horizontal="center" vertical="center"/>
    </xf>
    <xf numFmtId="0" fontId="6" fillId="2" borderId="21" xfId="1" applyFont="1" applyFill="1" applyBorder="1" applyAlignment="1">
      <alignment horizontal="center" vertical="center"/>
    </xf>
    <xf numFmtId="0" fontId="6" fillId="2" borderId="18" xfId="1" applyFont="1" applyFill="1" applyBorder="1" applyAlignment="1">
      <alignment horizontal="center" vertical="center"/>
    </xf>
    <xf numFmtId="1" fontId="6" fillId="2" borderId="22" xfId="1" applyNumberFormat="1" applyFont="1" applyFill="1" applyBorder="1" applyAlignment="1">
      <alignment horizontal="center" vertical="center"/>
    </xf>
    <xf numFmtId="1" fontId="6" fillId="2" borderId="23" xfId="1" applyNumberFormat="1" applyFont="1" applyFill="1" applyBorder="1" applyAlignment="1">
      <alignment horizontal="center" vertical="center"/>
    </xf>
    <xf numFmtId="1" fontId="6" fillId="2" borderId="24" xfId="1" applyNumberFormat="1" applyFont="1" applyFill="1" applyBorder="1" applyAlignment="1">
      <alignment horizontal="center" vertical="center"/>
    </xf>
    <xf numFmtId="2" fontId="3" fillId="9" borderId="10" xfId="1" applyNumberFormat="1" applyFont="1" applyFill="1" applyBorder="1" applyAlignment="1">
      <alignment horizontal="center" vertical="center" wrapText="1"/>
    </xf>
    <xf numFmtId="2" fontId="3" fillId="9" borderId="5" xfId="1" applyNumberFormat="1" applyFont="1" applyFill="1" applyBorder="1" applyAlignment="1">
      <alignment horizontal="center" vertical="center" wrapText="1"/>
    </xf>
    <xf numFmtId="2" fontId="8" fillId="7" borderId="4" xfId="1" applyNumberFormat="1" applyFont="1" applyFill="1" applyBorder="1" applyAlignment="1">
      <alignment horizontal="right" vertical="center"/>
    </xf>
    <xf numFmtId="2" fontId="8" fillId="7" borderId="5" xfId="1" applyNumberFormat="1" applyFont="1" applyFill="1" applyBorder="1" applyAlignment="1">
      <alignment horizontal="right" vertical="center"/>
    </xf>
    <xf numFmtId="2" fontId="8" fillId="7" borderId="6" xfId="1" applyNumberFormat="1" applyFont="1" applyFill="1" applyBorder="1" applyAlignment="1">
      <alignment horizontal="right" vertical="center"/>
    </xf>
    <xf numFmtId="2" fontId="3" fillId="3" borderId="10" xfId="1" applyNumberFormat="1" applyFont="1" applyFill="1" applyBorder="1" applyAlignment="1">
      <alignment horizontal="center" vertical="center"/>
    </xf>
    <xf numFmtId="2" fontId="3" fillId="3" borderId="5" xfId="1" applyNumberFormat="1" applyFont="1" applyFill="1" applyBorder="1" applyAlignment="1">
      <alignment horizontal="center" vertical="center"/>
    </xf>
    <xf numFmtId="0" fontId="6" fillId="2" borderId="4" xfId="1" applyFont="1" applyFill="1" applyBorder="1" applyAlignment="1">
      <alignment horizontal="right" vertical="center"/>
    </xf>
    <xf numFmtId="0" fontId="6" fillId="2" borderId="5" xfId="1" applyFont="1" applyFill="1" applyBorder="1" applyAlignment="1">
      <alignment horizontal="right" vertical="center"/>
    </xf>
    <xf numFmtId="2" fontId="5" fillId="5" borderId="4" xfId="1" applyNumberFormat="1" applyFont="1" applyFill="1" applyBorder="1" applyAlignment="1">
      <alignment horizontal="left" vertical="center"/>
    </xf>
    <xf numFmtId="2" fontId="5" fillId="5" borderId="5" xfId="1" applyNumberFormat="1" applyFont="1" applyFill="1" applyBorder="1" applyAlignment="1">
      <alignment horizontal="left" vertical="center"/>
    </xf>
    <xf numFmtId="2" fontId="8" fillId="7" borderId="4" xfId="1" applyNumberFormat="1" applyFont="1" applyFill="1" applyBorder="1" applyAlignment="1">
      <alignment horizontal="left" vertical="center"/>
    </xf>
    <xf numFmtId="2" fontId="8" fillId="7" borderId="5" xfId="1" applyNumberFormat="1" applyFont="1" applyFill="1" applyBorder="1" applyAlignment="1">
      <alignment horizontal="left" vertical="center"/>
    </xf>
    <xf numFmtId="2" fontId="8" fillId="7" borderId="6" xfId="1" applyNumberFormat="1" applyFont="1" applyFill="1" applyBorder="1" applyAlignment="1">
      <alignment horizontal="left" vertical="center"/>
    </xf>
    <xf numFmtId="2" fontId="5" fillId="5" borderId="4" xfId="1" applyNumberFormat="1" applyFont="1" applyFill="1" applyBorder="1" applyAlignment="1">
      <alignment horizontal="right" vertical="center"/>
    </xf>
    <xf numFmtId="2" fontId="5" fillId="5" borderId="5" xfId="1" applyNumberFormat="1" applyFont="1" applyFill="1" applyBorder="1" applyAlignment="1">
      <alignment horizontal="right" vertical="center"/>
    </xf>
    <xf numFmtId="2" fontId="5" fillId="5" borderId="6" xfId="1" applyNumberFormat="1" applyFont="1" applyFill="1" applyBorder="1" applyAlignment="1">
      <alignment horizontal="right" vertical="center"/>
    </xf>
    <xf numFmtId="0" fontId="5" fillId="4" borderId="10" xfId="1" applyFont="1" applyFill="1" applyBorder="1" applyAlignment="1">
      <alignment horizontal="center" vertical="center"/>
    </xf>
    <xf numFmtId="0" fontId="5" fillId="4" borderId="5" xfId="1" applyFont="1" applyFill="1" applyBorder="1" applyAlignment="1">
      <alignment horizontal="center" vertical="center"/>
    </xf>
    <xf numFmtId="10" fontId="6" fillId="2" borderId="17" xfId="3" applyNumberFormat="1" applyFont="1" applyFill="1" applyBorder="1" applyAlignment="1">
      <alignment horizontal="center" vertical="center"/>
    </xf>
    <xf numFmtId="10" fontId="6" fillId="2" borderId="18" xfId="3" applyNumberFormat="1" applyFont="1" applyFill="1" applyBorder="1" applyAlignment="1">
      <alignment horizontal="center" vertical="center"/>
    </xf>
    <xf numFmtId="0" fontId="4" fillId="0" borderId="0" xfId="1" applyFont="1" applyAlignment="1">
      <alignment horizontal="center" vertical="center"/>
    </xf>
  </cellXfs>
  <cellStyles count="8">
    <cellStyle name="Millares" xfId="7" builtinId="3"/>
    <cellStyle name="Moneda" xfId="5" builtinId="4"/>
    <cellStyle name="Moneda 2" xfId="2" xr:uid="{87AC12ED-E34C-4DB7-8254-1E78575B3C11}"/>
    <cellStyle name="Normal" xfId="0" builtinId="0"/>
    <cellStyle name="Normal 2" xfId="1" xr:uid="{BA9CD531-5194-4DC1-8E1C-4A0B65F75C75}"/>
    <cellStyle name="Normal 2 2" xfId="4" xr:uid="{9FFBF0B2-A89E-4A6F-AF8A-9FA9DD5EAB7A}"/>
    <cellStyle name="Porcentaje" xfId="6" builtinId="5"/>
    <cellStyle name="Porcentaje 2" xfId="3" xr:uid="{969C5680-9C16-4E68-8191-2DBD3B337554}"/>
  </cellStyles>
  <dxfs count="136">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left style="thin">
          <color auto="1"/>
        </left>
        <vertical/>
        <horizontal/>
      </border>
    </dxf>
    <dxf>
      <border>
        <left style="thin">
          <color auto="1"/>
        </lef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font>
        <color theme="0"/>
      </font>
      <fill>
        <patternFill>
          <bgColor theme="0"/>
        </patternFill>
      </fill>
      <border>
        <top style="hair">
          <color auto="1"/>
        </top>
        <bottom style="hair">
          <color auto="1"/>
        </bottom>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border>
        <right style="thin">
          <color auto="1"/>
        </right>
        <vertical/>
        <horizontal/>
      </border>
    </dxf>
    <dxf>
      <border>
        <left style="thin">
          <color auto="1"/>
        </lef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
      <border>
        <right style="thin">
          <color auto="1"/>
        </right>
        <vertical/>
        <horizontal/>
      </border>
    </dxf>
    <dxf>
      <border>
        <left style="thin">
          <color auto="1"/>
        </left>
        <vertical/>
        <horizontal/>
      </border>
    </dxf>
    <dxf>
      <border>
        <right style="thin">
          <color auto="1"/>
        </right>
        <vertical/>
        <horizontal/>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ont>
        <color theme="0"/>
      </font>
      <fill>
        <patternFill>
          <bgColor theme="0"/>
        </patternFill>
      </fill>
      <border>
        <top style="hair">
          <color auto="1"/>
        </top>
        <bottom style="hair">
          <color auto="1"/>
        </bottom>
      </border>
    </dxf>
    <dxf>
      <border>
        <right style="thin">
          <color auto="1"/>
        </right>
        <vertical/>
        <horizontal/>
      </border>
    </dxf>
    <dxf>
      <border>
        <left style="thin">
          <color auto="1"/>
        </left>
        <vertical/>
        <horizontal/>
      </border>
    </dxf>
    <dxf>
      <font>
        <color theme="0"/>
      </font>
      <fill>
        <patternFill>
          <bgColor theme="0"/>
        </patternFill>
      </fill>
      <border>
        <top style="hair">
          <color auto="1"/>
        </top>
        <bottom style="hair">
          <color auto="1"/>
        </bottom>
      </border>
    </dxf>
    <dxf>
      <border>
        <left style="thin">
          <color auto="1"/>
        </left>
        <vertical/>
        <horizontal/>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ont>
        <color theme="0"/>
      </font>
      <fill>
        <patternFill>
          <bgColor theme="0"/>
        </patternFill>
      </fill>
      <border>
        <top style="hair">
          <color auto="1"/>
        </top>
        <bottom style="hair">
          <color auto="1"/>
        </bottom>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ont>
        <color theme="0"/>
      </font>
      <fill>
        <patternFill>
          <bgColor theme="0"/>
        </patternFill>
      </fill>
      <border>
        <top style="hair">
          <color auto="1"/>
        </top>
        <bottom style="hair">
          <color auto="1"/>
        </bottom>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ont>
        <color theme="0"/>
      </font>
      <fill>
        <patternFill>
          <bgColor theme="0"/>
        </patternFill>
      </fill>
      <border>
        <top style="hair">
          <color auto="1"/>
        </top>
        <bottom style="hair">
          <color auto="1"/>
        </bottom>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ont>
        <color theme="0"/>
      </font>
      <fill>
        <patternFill>
          <bgColor theme="0"/>
        </patternFill>
      </fill>
      <border>
        <top style="hair">
          <color auto="1"/>
        </top>
        <bottom style="hair">
          <color auto="1"/>
        </bottom>
      </border>
    </dxf>
    <dxf>
      <border>
        <right style="thin">
          <color auto="1"/>
        </right>
        <vertical/>
        <horizontal/>
      </border>
    </dxf>
    <dxf>
      <border>
        <left style="thin">
          <color auto="1"/>
        </left>
        <vertical/>
        <horizontal/>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ont>
        <color theme="0"/>
      </font>
      <fill>
        <patternFill>
          <bgColor theme="0"/>
        </patternFill>
      </fill>
      <border>
        <top style="hair">
          <color auto="1"/>
        </top>
        <bottom style="hair">
          <color auto="1"/>
        </bottom>
      </border>
    </dxf>
    <dxf>
      <border>
        <right style="thin">
          <color auto="1"/>
        </right>
        <vertical/>
        <horizontal/>
      </border>
    </dxf>
    <dxf>
      <border>
        <left style="thin">
          <color auto="1"/>
        </left>
        <vertical/>
        <horizontal/>
      </border>
    </dxf>
    <dxf>
      <font>
        <b/>
        <i val="0"/>
      </font>
      <fill>
        <gradientFill degree="90">
          <stop position="0">
            <color theme="2" tint="-0.49803155613879818"/>
          </stop>
          <stop position="0.5">
            <color theme="0" tint="-0.25098422193060094"/>
          </stop>
          <stop position="1">
            <color theme="2" tint="-0.49803155613879818"/>
          </stop>
        </gradientFill>
      </fill>
    </dxf>
    <dxf>
      <border>
        <left style="thin">
          <color auto="1"/>
        </left>
        <vertical/>
        <horizontal/>
      </border>
    </dxf>
    <dxf>
      <border>
        <right style="thin">
          <color auto="1"/>
        </right>
        <vertical/>
        <horizontal/>
      </border>
    </dxf>
    <dxf>
      <fill>
        <gradientFill degree="90">
          <stop position="0">
            <color theme="0"/>
          </stop>
          <stop position="0.5">
            <color theme="0" tint="-0.1490218817712943"/>
          </stop>
          <stop position="1">
            <color theme="0"/>
          </stop>
        </gradientFill>
      </fill>
      <border>
        <top style="thin">
          <color auto="1"/>
        </top>
        <bottom style="thin">
          <color auto="1"/>
        </bottom>
        <vertical/>
        <horizontal/>
      </border>
    </dxf>
    <dxf>
      <font>
        <color theme="0"/>
      </font>
      <fill>
        <patternFill>
          <bgColor theme="0"/>
        </patternFill>
      </fill>
      <border>
        <top style="hair">
          <color auto="1"/>
        </top>
        <bottom style="hair">
          <color auto="1"/>
        </bottom>
      </border>
    </dxf>
    <dxf>
      <border>
        <right style="thin">
          <color auto="1"/>
        </right>
        <vertical/>
        <horizontal/>
      </border>
    </dxf>
    <dxf>
      <border>
        <left style="thin">
          <color auto="1"/>
        </left>
        <vertical/>
        <horizontal/>
      </border>
    </dxf>
    <dxf>
      <border>
        <right style="thin">
          <color auto="1"/>
        </right>
        <vertical/>
        <horizontal/>
      </border>
    </dxf>
    <dxf>
      <border>
        <right style="thin">
          <color auto="1"/>
        </right>
        <vertical/>
        <horizontal/>
      </border>
    </dxf>
    <dxf>
      <border>
        <left style="thin">
          <color auto="1"/>
        </lef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F1A99-5368-4C51-8AE0-F5BA01E58C86}">
  <sheetPr>
    <tabColor theme="7"/>
    <pageSetUpPr fitToPage="1"/>
  </sheetPr>
  <dimension ref="A1:CS2534"/>
  <sheetViews>
    <sheetView tabSelected="1" view="pageBreakPreview" zoomScale="95" zoomScaleNormal="85" zoomScaleSheetLayoutView="95" workbookViewId="0">
      <pane xSplit="6" ySplit="12" topLeftCell="G13" activePane="bottomRight" state="frozen"/>
      <selection pane="topRight" activeCell="G1" sqref="G1"/>
      <selection pane="bottomLeft" activeCell="A13" sqref="A13"/>
      <selection pane="bottomRight" activeCell="K28" sqref="K28"/>
    </sheetView>
  </sheetViews>
  <sheetFormatPr baseColWidth="10" defaultColWidth="11" defaultRowHeight="13.8" x14ac:dyDescent="0.3"/>
  <cols>
    <col min="1" max="1" width="6" style="21" customWidth="1"/>
    <col min="2" max="2" width="25.6640625" style="19" customWidth="1"/>
    <col min="3" max="3" width="4.33203125" style="2" customWidth="1"/>
    <col min="4" max="4" width="10" style="2" customWidth="1"/>
    <col min="5" max="5" width="13.33203125" style="22" customWidth="1"/>
    <col min="6" max="6" width="16.33203125" style="3" customWidth="1"/>
    <col min="7" max="49" width="14.6640625" style="5" customWidth="1"/>
    <col min="50" max="85" width="15.77734375" style="5" customWidth="1"/>
    <col min="86" max="86" width="16.33203125" style="5" bestFit="1" customWidth="1"/>
    <col min="87" max="87" width="20.6640625" style="5" bestFit="1" customWidth="1"/>
    <col min="88" max="88" width="13" style="65" bestFit="1" customWidth="1"/>
    <col min="89" max="89" width="13.33203125" style="3" bestFit="1" customWidth="1"/>
    <col min="90" max="92" width="11" style="3"/>
    <col min="93" max="93" width="12.6640625" style="3" customWidth="1"/>
    <col min="94" max="95" width="11" style="3"/>
    <col min="96" max="96" width="14" style="3" bestFit="1" customWidth="1"/>
    <col min="97" max="97" width="13.33203125" style="3" bestFit="1" customWidth="1"/>
    <col min="98" max="16384" width="11" style="3"/>
  </cols>
  <sheetData>
    <row r="1" spans="1:96" s="1" customFormat="1" ht="16.5" customHeight="1" x14ac:dyDescent="0.3">
      <c r="A1" s="174" t="s">
        <v>1809</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5"/>
      <c r="CE1" s="175"/>
      <c r="CF1" s="175"/>
      <c r="CG1" s="175"/>
      <c r="CH1" s="55"/>
      <c r="CI1" s="55"/>
      <c r="CJ1" s="65"/>
    </row>
    <row r="2" spans="1:96" s="1" customFormat="1" ht="16.5" customHeight="1" x14ac:dyDescent="0.3">
      <c r="A2" s="179" t="s">
        <v>1</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80"/>
      <c r="AC2" s="180"/>
      <c r="AD2" s="180"/>
      <c r="AE2" s="180"/>
      <c r="AF2" s="180"/>
      <c r="AG2" s="180"/>
      <c r="AH2" s="180"/>
      <c r="AI2" s="180"/>
      <c r="AJ2" s="180"/>
      <c r="AK2" s="180"/>
      <c r="AL2" s="180"/>
      <c r="AM2" s="180"/>
      <c r="AN2" s="180"/>
      <c r="AO2" s="180"/>
      <c r="AP2" s="180"/>
      <c r="AQ2" s="180"/>
      <c r="AR2" s="180"/>
      <c r="AS2" s="180"/>
      <c r="AT2" s="180"/>
      <c r="AU2" s="180"/>
      <c r="AV2" s="180"/>
      <c r="AW2" s="180"/>
      <c r="AX2" s="180"/>
      <c r="AY2" s="180"/>
      <c r="AZ2" s="180"/>
      <c r="BA2" s="180"/>
      <c r="BB2" s="180"/>
      <c r="BC2" s="180"/>
      <c r="BD2" s="180"/>
      <c r="BE2" s="180"/>
      <c r="BF2" s="180"/>
      <c r="BG2" s="180"/>
      <c r="BH2" s="180"/>
      <c r="BI2" s="180"/>
      <c r="BJ2" s="180"/>
      <c r="BK2" s="180"/>
      <c r="BL2" s="180"/>
      <c r="BM2" s="180"/>
      <c r="BN2" s="180"/>
      <c r="BO2" s="180"/>
      <c r="BP2" s="180"/>
      <c r="BQ2" s="180"/>
      <c r="BR2" s="180"/>
      <c r="BS2" s="180"/>
      <c r="BT2" s="180"/>
      <c r="BU2" s="180"/>
      <c r="BV2" s="180"/>
      <c r="BW2" s="180"/>
      <c r="BX2" s="180"/>
      <c r="BY2" s="180"/>
      <c r="BZ2" s="180"/>
      <c r="CA2" s="180"/>
      <c r="CB2" s="180"/>
      <c r="CC2" s="180"/>
      <c r="CD2" s="180"/>
      <c r="CE2" s="180"/>
      <c r="CF2" s="180"/>
      <c r="CG2" s="180"/>
      <c r="CH2" s="55"/>
      <c r="CI2" s="55"/>
      <c r="CJ2" s="65"/>
    </row>
    <row r="3" spans="1:96" ht="5.0999999999999996" customHeight="1" x14ac:dyDescent="0.3">
      <c r="A3" s="191"/>
      <c r="B3" s="192"/>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2"/>
      <c r="AX3" s="192"/>
      <c r="AY3" s="192"/>
      <c r="AZ3" s="192"/>
      <c r="BA3" s="192"/>
      <c r="BB3" s="192"/>
      <c r="BC3" s="192"/>
      <c r="BD3" s="192"/>
      <c r="BE3" s="192"/>
      <c r="BF3" s="192"/>
      <c r="BG3" s="192"/>
      <c r="BH3" s="192"/>
      <c r="BI3" s="192"/>
      <c r="BJ3" s="192"/>
      <c r="BK3" s="192"/>
      <c r="BL3" s="192"/>
      <c r="BM3" s="192"/>
      <c r="BN3" s="192"/>
      <c r="BO3" s="192"/>
      <c r="BP3" s="192"/>
      <c r="BQ3" s="192"/>
      <c r="BR3" s="192"/>
      <c r="BS3" s="192"/>
      <c r="BT3" s="192"/>
      <c r="BU3" s="192"/>
      <c r="BV3" s="192"/>
      <c r="BW3" s="192"/>
      <c r="BX3" s="192"/>
      <c r="BY3" s="192"/>
      <c r="BZ3" s="192"/>
      <c r="CA3" s="192"/>
      <c r="CB3" s="192"/>
      <c r="CC3" s="192"/>
      <c r="CD3" s="192"/>
      <c r="CE3" s="192"/>
      <c r="CF3" s="192"/>
      <c r="CG3" s="192"/>
    </row>
    <row r="4" spans="1:96" ht="14.4" customHeight="1" x14ac:dyDescent="0.3">
      <c r="A4" s="38" t="s">
        <v>1786</v>
      </c>
      <c r="B4" s="24"/>
      <c r="C4" s="24"/>
      <c r="D4" s="24"/>
      <c r="E4" s="24"/>
      <c r="F4" s="24"/>
      <c r="G4" s="70"/>
      <c r="H4" s="152"/>
      <c r="I4" s="152"/>
      <c r="J4" s="152"/>
      <c r="K4" s="152"/>
      <c r="L4" s="152"/>
      <c r="M4" s="152"/>
      <c r="N4" s="152"/>
      <c r="O4" s="152"/>
      <c r="P4" s="152"/>
      <c r="Q4" s="152"/>
      <c r="R4" s="152"/>
      <c r="S4" s="152"/>
      <c r="T4" s="152"/>
      <c r="U4" s="152"/>
      <c r="V4" s="152"/>
      <c r="W4" s="152"/>
      <c r="X4" s="152"/>
      <c r="Y4" s="152"/>
      <c r="Z4" s="152"/>
      <c r="AA4" s="152"/>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3"/>
      <c r="BH4" s="123"/>
      <c r="BI4" s="123"/>
      <c r="BJ4" s="123"/>
      <c r="BK4" s="123"/>
      <c r="BL4" s="123"/>
      <c r="BM4" s="123"/>
      <c r="BN4" s="123"/>
      <c r="BO4" s="123"/>
      <c r="BP4" s="123"/>
      <c r="BQ4" s="123"/>
      <c r="BR4" s="123"/>
      <c r="BS4" s="123"/>
      <c r="BT4" s="123"/>
      <c r="BU4" s="123"/>
      <c r="BV4" s="123"/>
      <c r="BW4" s="123"/>
      <c r="BX4" s="123"/>
      <c r="BY4" s="123"/>
      <c r="BZ4" s="123"/>
      <c r="CA4" s="123"/>
      <c r="CB4" s="123"/>
      <c r="CC4" s="123"/>
      <c r="CD4" s="123"/>
      <c r="CE4" s="123"/>
      <c r="CF4" s="123"/>
      <c r="CG4" s="123"/>
    </row>
    <row r="5" spans="1:96" ht="14.4" customHeight="1" x14ac:dyDescent="0.3">
      <c r="A5" s="38" t="s">
        <v>1787</v>
      </c>
      <c r="B5" s="39"/>
      <c r="C5" s="39"/>
      <c r="D5" s="39"/>
      <c r="E5" s="39"/>
      <c r="F5" s="39"/>
      <c r="G5" s="69"/>
      <c r="H5" s="151"/>
      <c r="I5" s="151"/>
      <c r="J5" s="151"/>
      <c r="K5" s="151"/>
      <c r="L5" s="151"/>
      <c r="M5" s="151"/>
      <c r="N5" s="151"/>
      <c r="O5" s="151"/>
      <c r="P5" s="151"/>
      <c r="Q5" s="151"/>
      <c r="R5" s="151"/>
      <c r="S5" s="151"/>
      <c r="T5" s="151"/>
      <c r="U5" s="154"/>
      <c r="V5" s="154"/>
      <c r="W5" s="154"/>
      <c r="X5" s="154"/>
      <c r="Y5" s="154"/>
      <c r="Z5" s="154"/>
      <c r="AA5" s="154"/>
      <c r="AB5" s="154"/>
      <c r="AC5" s="154"/>
      <c r="AD5" s="154"/>
      <c r="AE5" s="154"/>
      <c r="AF5" s="124"/>
      <c r="AG5" s="124"/>
      <c r="AH5" s="124"/>
      <c r="AI5" s="124"/>
      <c r="AJ5" s="124"/>
      <c r="AK5" s="124"/>
      <c r="AL5" s="124"/>
      <c r="AM5" s="124"/>
      <c r="AN5" s="124"/>
      <c r="AO5" s="124"/>
      <c r="AP5" s="124"/>
      <c r="AQ5" s="124"/>
      <c r="AR5" s="124"/>
      <c r="AS5" s="124"/>
      <c r="AT5" s="124"/>
      <c r="AU5" s="124"/>
      <c r="AV5" s="124"/>
      <c r="AW5" s="124"/>
      <c r="AX5" s="124"/>
      <c r="AY5" s="124"/>
      <c r="AZ5" s="124"/>
      <c r="BA5" s="124"/>
      <c r="BB5" s="124"/>
      <c r="BC5" s="124"/>
      <c r="BD5" s="124"/>
      <c r="BE5" s="124"/>
      <c r="BF5" s="124"/>
      <c r="BG5" s="142"/>
      <c r="BH5" s="141"/>
      <c r="BI5" s="124"/>
      <c r="BJ5" s="124"/>
      <c r="BK5" s="124"/>
      <c r="BL5" s="124"/>
      <c r="BM5" s="124"/>
      <c r="BN5" s="124"/>
      <c r="BO5" s="124"/>
      <c r="BP5" s="124"/>
      <c r="BQ5" s="124"/>
      <c r="BR5" s="124"/>
      <c r="BS5" s="124"/>
      <c r="BT5" s="124"/>
      <c r="BU5" s="124"/>
      <c r="BV5" s="124"/>
      <c r="BW5" s="124"/>
      <c r="BX5" s="124"/>
      <c r="BY5" s="124"/>
      <c r="BZ5" s="124"/>
      <c r="CA5" s="124"/>
      <c r="CB5" s="124"/>
      <c r="CC5" s="124"/>
      <c r="CD5" s="124"/>
      <c r="CE5" s="124"/>
      <c r="CF5" s="124"/>
      <c r="CG5" s="124"/>
      <c r="CI5" s="134">
        <v>45986</v>
      </c>
      <c r="CJ5" s="135">
        <v>46531</v>
      </c>
      <c r="CK5" s="3">
        <f>CJ5-CI5</f>
        <v>545</v>
      </c>
      <c r="CL5" s="3">
        <f>CK5/7</f>
        <v>77.857142857142861</v>
      </c>
    </row>
    <row r="6" spans="1:96" ht="5.0999999999999996" customHeight="1" x14ac:dyDescent="0.3">
      <c r="A6" s="127">
        <v>1</v>
      </c>
      <c r="B6" s="128"/>
      <c r="C6" s="128"/>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128"/>
      <c r="BN6" s="128"/>
      <c r="BO6" s="128"/>
      <c r="BP6" s="128"/>
      <c r="BQ6" s="128"/>
      <c r="BR6" s="128"/>
      <c r="BS6" s="128"/>
      <c r="BT6" s="128"/>
      <c r="BU6" s="128"/>
      <c r="BV6" s="128"/>
      <c r="BW6" s="128"/>
      <c r="BX6" s="128"/>
      <c r="BY6" s="128"/>
      <c r="BZ6" s="128"/>
      <c r="CA6" s="128"/>
      <c r="CB6" s="128"/>
      <c r="CC6" s="128"/>
      <c r="CD6" s="128"/>
      <c r="CE6" s="128"/>
      <c r="CF6" s="128"/>
      <c r="CG6" s="128"/>
    </row>
    <row r="7" spans="1:96" s="1" customFormat="1" ht="16.5" customHeight="1" x14ac:dyDescent="0.3">
      <c r="A7" s="42"/>
      <c r="B7" s="92"/>
      <c r="C7" s="93"/>
      <c r="D7" s="93"/>
      <c r="E7" s="94"/>
      <c r="F7" s="68"/>
      <c r="G7" s="150" t="s">
        <v>1910</v>
      </c>
      <c r="H7" s="167" t="s">
        <v>1911</v>
      </c>
      <c r="I7" s="167"/>
      <c r="J7" s="167"/>
      <c r="K7" s="167"/>
      <c r="L7" s="167"/>
      <c r="M7" s="167" t="s">
        <v>1911</v>
      </c>
      <c r="N7" s="167"/>
      <c r="O7" s="167"/>
      <c r="P7" s="167"/>
      <c r="Q7" s="167" t="s">
        <v>1912</v>
      </c>
      <c r="R7" s="167"/>
      <c r="S7" s="167"/>
      <c r="T7" s="167"/>
      <c r="U7" s="153" t="s">
        <v>1788</v>
      </c>
      <c r="V7" s="153"/>
      <c r="W7" s="153"/>
      <c r="X7" s="167" t="s">
        <v>1789</v>
      </c>
      <c r="Y7" s="167"/>
      <c r="Z7" s="167"/>
      <c r="AA7" s="167"/>
      <c r="AB7" s="167" t="s">
        <v>1790</v>
      </c>
      <c r="AC7" s="167"/>
      <c r="AD7" s="167"/>
      <c r="AE7" s="167"/>
      <c r="AF7" s="167" t="s">
        <v>1791</v>
      </c>
      <c r="AG7" s="167"/>
      <c r="AH7" s="167"/>
      <c r="AI7" s="167"/>
      <c r="AJ7" s="167"/>
      <c r="AK7" s="153" t="s">
        <v>1792</v>
      </c>
      <c r="AL7" s="153"/>
      <c r="AM7" s="153"/>
      <c r="AN7" s="153"/>
      <c r="AO7" s="153" t="s">
        <v>1793</v>
      </c>
      <c r="AP7" s="153"/>
      <c r="AQ7" s="153"/>
      <c r="AR7" s="153"/>
      <c r="AS7" s="153" t="s">
        <v>1794</v>
      </c>
      <c r="AT7" s="153"/>
      <c r="AU7" s="153"/>
      <c r="AV7" s="153"/>
      <c r="AW7" s="153"/>
      <c r="AX7" s="153" t="s">
        <v>1795</v>
      </c>
      <c r="AY7" s="153"/>
      <c r="AZ7" s="153"/>
      <c r="BA7" s="153"/>
      <c r="BB7" s="153" t="s">
        <v>1796</v>
      </c>
      <c r="BC7" s="153"/>
      <c r="BD7" s="153"/>
      <c r="BE7" s="153"/>
      <c r="BF7" s="153"/>
      <c r="BG7" s="153" t="s">
        <v>1797</v>
      </c>
      <c r="BH7" s="153"/>
      <c r="BI7" s="153"/>
      <c r="BJ7" s="153"/>
      <c r="BK7" s="153" t="s">
        <v>1798</v>
      </c>
      <c r="BL7" s="153"/>
      <c r="BM7" s="153"/>
      <c r="BN7" s="153"/>
      <c r="BO7" s="153" t="s">
        <v>1799</v>
      </c>
      <c r="BP7" s="153"/>
      <c r="BQ7" s="153"/>
      <c r="BR7" s="153"/>
      <c r="BS7" s="153" t="s">
        <v>1800</v>
      </c>
      <c r="BT7" s="153"/>
      <c r="BU7" s="153"/>
      <c r="BV7" s="153"/>
      <c r="BW7" s="153"/>
      <c r="BX7" s="153" t="s">
        <v>1801</v>
      </c>
      <c r="BY7" s="153"/>
      <c r="BZ7" s="153"/>
      <c r="CA7" s="153"/>
      <c r="CB7" s="153" t="s">
        <v>1802</v>
      </c>
      <c r="CC7" s="153"/>
      <c r="CD7" s="153"/>
      <c r="CE7" s="153"/>
      <c r="CF7" s="153"/>
      <c r="CG7" s="153"/>
      <c r="CH7" s="55"/>
      <c r="CI7" s="55"/>
      <c r="CJ7" s="65"/>
      <c r="CN7" s="195" t="s">
        <v>1885</v>
      </c>
      <c r="CO7" s="195"/>
      <c r="CP7" s="195"/>
    </row>
    <row r="8" spans="1:96" ht="5.0999999999999996" customHeight="1" x14ac:dyDescent="0.3">
      <c r="A8" s="12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c r="BU8" s="126"/>
      <c r="BV8" s="126"/>
      <c r="BW8" s="126"/>
      <c r="BX8" s="126"/>
      <c r="BY8" s="126"/>
      <c r="BZ8" s="126"/>
      <c r="CA8" s="126"/>
      <c r="CB8" s="126"/>
      <c r="CC8" s="126"/>
      <c r="CD8" s="126"/>
      <c r="CE8" s="126"/>
      <c r="CF8" s="126"/>
      <c r="CG8" s="126"/>
    </row>
    <row r="9" spans="1:96" ht="14.4" customHeight="1" x14ac:dyDescent="0.3">
      <c r="A9" s="38" t="s">
        <v>1810</v>
      </c>
      <c r="B9" s="24"/>
      <c r="C9" s="24"/>
      <c r="D9" s="24"/>
      <c r="E9" s="24"/>
      <c r="F9" s="40"/>
      <c r="G9" s="70"/>
      <c r="H9" s="70"/>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N9" s="3" t="s">
        <v>1886</v>
      </c>
      <c r="CO9" s="3" t="s">
        <v>1887</v>
      </c>
      <c r="CP9" s="3" t="s">
        <v>1888</v>
      </c>
    </row>
    <row r="10" spans="1:96" ht="14.4" customHeight="1" x14ac:dyDescent="0.3">
      <c r="A10" s="38" t="s">
        <v>1811</v>
      </c>
      <c r="B10" s="39"/>
      <c r="C10" s="39"/>
      <c r="D10" s="39"/>
      <c r="E10" s="39"/>
      <c r="F10" s="25"/>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133"/>
      <c r="CN10" s="136">
        <v>45986</v>
      </c>
      <c r="CO10" s="136">
        <v>46531</v>
      </c>
      <c r="CP10" s="3">
        <f>CO10-CN10+1</f>
        <v>546</v>
      </c>
      <c r="CQ10" s="137"/>
    </row>
    <row r="11" spans="1:96" ht="5.0999999999999996" customHeight="1" x14ac:dyDescent="0.3">
      <c r="A11" s="102"/>
      <c r="B11" s="103"/>
      <c r="C11" s="103"/>
      <c r="D11" s="103"/>
      <c r="E11" s="103"/>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3"/>
      <c r="AM11" s="103"/>
      <c r="AN11" s="103"/>
      <c r="AO11" s="103"/>
      <c r="AP11" s="103"/>
      <c r="AQ11" s="103"/>
      <c r="AR11" s="103"/>
      <c r="AS11" s="103"/>
      <c r="AT11" s="103"/>
      <c r="AU11" s="103"/>
      <c r="AV11" s="103"/>
      <c r="AW11" s="103"/>
      <c r="AX11" s="103"/>
      <c r="AY11" s="103"/>
      <c r="AZ11" s="103"/>
      <c r="BA11" s="103"/>
      <c r="BB11" s="103"/>
      <c r="BC11" s="103"/>
      <c r="BD11" s="103"/>
      <c r="BE11" s="103"/>
      <c r="BF11" s="103"/>
      <c r="BG11" s="103"/>
      <c r="BH11" s="103"/>
      <c r="BI11" s="103"/>
      <c r="BJ11" s="103"/>
      <c r="BK11" s="103"/>
      <c r="BL11" s="103"/>
      <c r="BM11" s="103"/>
      <c r="BN11" s="103"/>
      <c r="BO11" s="103"/>
      <c r="BP11" s="103"/>
      <c r="BQ11" s="103"/>
      <c r="BR11" s="103"/>
      <c r="BS11" s="103"/>
      <c r="BT11" s="103"/>
      <c r="BU11" s="103"/>
      <c r="BV11" s="103"/>
      <c r="BW11" s="103"/>
      <c r="BX11" s="103"/>
      <c r="BY11" s="103"/>
      <c r="BZ11" s="103"/>
      <c r="CA11" s="103"/>
      <c r="CB11" s="103"/>
      <c r="CC11" s="103"/>
      <c r="CD11" s="103"/>
      <c r="CE11" s="103"/>
      <c r="CF11" s="103"/>
      <c r="CG11" s="103"/>
    </row>
    <row r="12" spans="1:96" ht="15" customHeight="1" thickBot="1" x14ac:dyDescent="0.35">
      <c r="A12" s="75" t="s">
        <v>2</v>
      </c>
      <c r="B12" s="74" t="s">
        <v>3</v>
      </c>
      <c r="C12" s="73" t="s">
        <v>4</v>
      </c>
      <c r="D12" s="73" t="s">
        <v>1876</v>
      </c>
      <c r="E12" s="72" t="s">
        <v>5</v>
      </c>
      <c r="F12" s="71" t="s">
        <v>6</v>
      </c>
      <c r="G12" s="76" t="s">
        <v>1909</v>
      </c>
      <c r="H12" s="76" t="s">
        <v>1896</v>
      </c>
      <c r="I12" s="76" t="s">
        <v>1897</v>
      </c>
      <c r="J12" s="76" t="s">
        <v>1898</v>
      </c>
      <c r="K12" s="76" t="s">
        <v>1899</v>
      </c>
      <c r="L12" s="76" t="s">
        <v>1900</v>
      </c>
      <c r="M12" s="76" t="s">
        <v>1901</v>
      </c>
      <c r="N12" s="76" t="s">
        <v>1902</v>
      </c>
      <c r="O12" s="76" t="s">
        <v>1903</v>
      </c>
      <c r="P12" s="76" t="s">
        <v>1904</v>
      </c>
      <c r="Q12" s="76" t="s">
        <v>1905</v>
      </c>
      <c r="R12" s="76" t="s">
        <v>1906</v>
      </c>
      <c r="S12" s="76" t="s">
        <v>1907</v>
      </c>
      <c r="T12" s="76" t="s">
        <v>1908</v>
      </c>
      <c r="U12" s="76" t="s">
        <v>1812</v>
      </c>
      <c r="V12" s="76" t="s">
        <v>1813</v>
      </c>
      <c r="W12" s="76" t="s">
        <v>1814</v>
      </c>
      <c r="X12" s="76" t="s">
        <v>1815</v>
      </c>
      <c r="Y12" s="76" t="s">
        <v>1816</v>
      </c>
      <c r="Z12" s="76" t="s">
        <v>1817</v>
      </c>
      <c r="AA12" s="76" t="s">
        <v>1818</v>
      </c>
      <c r="AB12" s="76" t="s">
        <v>1819</v>
      </c>
      <c r="AC12" s="76" t="s">
        <v>1820</v>
      </c>
      <c r="AD12" s="76" t="s">
        <v>1821</v>
      </c>
      <c r="AE12" s="76" t="s">
        <v>1822</v>
      </c>
      <c r="AF12" s="76" t="s">
        <v>1823</v>
      </c>
      <c r="AG12" s="76" t="s">
        <v>1824</v>
      </c>
      <c r="AH12" s="76" t="s">
        <v>1825</v>
      </c>
      <c r="AI12" s="76" t="s">
        <v>1826</v>
      </c>
      <c r="AJ12" s="76" t="s">
        <v>1827</v>
      </c>
      <c r="AK12" s="76" t="s">
        <v>1828</v>
      </c>
      <c r="AL12" s="76" t="s">
        <v>1829</v>
      </c>
      <c r="AM12" s="76" t="s">
        <v>1830</v>
      </c>
      <c r="AN12" s="76" t="s">
        <v>1831</v>
      </c>
      <c r="AO12" s="76" t="s">
        <v>1832</v>
      </c>
      <c r="AP12" s="76" t="s">
        <v>1833</v>
      </c>
      <c r="AQ12" s="76" t="s">
        <v>1834</v>
      </c>
      <c r="AR12" s="76" t="s">
        <v>1835</v>
      </c>
      <c r="AS12" s="76" t="s">
        <v>1836</v>
      </c>
      <c r="AT12" s="76" t="s">
        <v>1837</v>
      </c>
      <c r="AU12" s="76" t="s">
        <v>1838</v>
      </c>
      <c r="AV12" s="76" t="s">
        <v>1839</v>
      </c>
      <c r="AW12" s="76" t="s">
        <v>1840</v>
      </c>
      <c r="AX12" s="76" t="s">
        <v>1841</v>
      </c>
      <c r="AY12" s="76" t="s">
        <v>1842</v>
      </c>
      <c r="AZ12" s="76" t="s">
        <v>1843</v>
      </c>
      <c r="BA12" s="76" t="s">
        <v>1844</v>
      </c>
      <c r="BB12" s="76" t="s">
        <v>1845</v>
      </c>
      <c r="BC12" s="76" t="s">
        <v>1846</v>
      </c>
      <c r="BD12" s="76" t="s">
        <v>1847</v>
      </c>
      <c r="BE12" s="76" t="s">
        <v>1848</v>
      </c>
      <c r="BF12" s="76" t="s">
        <v>1849</v>
      </c>
      <c r="BG12" s="76" t="s">
        <v>1850</v>
      </c>
      <c r="BH12" s="76" t="s">
        <v>1851</v>
      </c>
      <c r="BI12" s="76" t="s">
        <v>1852</v>
      </c>
      <c r="BJ12" s="76" t="s">
        <v>1853</v>
      </c>
      <c r="BK12" s="76" t="s">
        <v>1854</v>
      </c>
      <c r="BL12" s="76" t="s">
        <v>1855</v>
      </c>
      <c r="BM12" s="76" t="s">
        <v>1856</v>
      </c>
      <c r="BN12" s="76" t="s">
        <v>1857</v>
      </c>
      <c r="BO12" s="76" t="s">
        <v>1858</v>
      </c>
      <c r="BP12" s="76" t="s">
        <v>1859</v>
      </c>
      <c r="BQ12" s="76" t="s">
        <v>1860</v>
      </c>
      <c r="BR12" s="76" t="s">
        <v>1861</v>
      </c>
      <c r="BS12" s="76" t="s">
        <v>1862</v>
      </c>
      <c r="BT12" s="76" t="s">
        <v>1863</v>
      </c>
      <c r="BU12" s="76" t="s">
        <v>1864</v>
      </c>
      <c r="BV12" s="76" t="s">
        <v>1865</v>
      </c>
      <c r="BW12" s="76" t="s">
        <v>1866</v>
      </c>
      <c r="BX12" s="76" t="s">
        <v>1867</v>
      </c>
      <c r="BY12" s="76" t="s">
        <v>1868</v>
      </c>
      <c r="BZ12" s="76" t="s">
        <v>1869</v>
      </c>
      <c r="CA12" s="76" t="s">
        <v>1870</v>
      </c>
      <c r="CB12" s="76" t="s">
        <v>1871</v>
      </c>
      <c r="CC12" s="76" t="s">
        <v>1872</v>
      </c>
      <c r="CD12" s="76" t="s">
        <v>1873</v>
      </c>
      <c r="CE12" s="76" t="s">
        <v>1874</v>
      </c>
      <c r="CF12" s="76" t="s">
        <v>1875</v>
      </c>
      <c r="CG12" s="76" t="s">
        <v>1884</v>
      </c>
      <c r="CH12" s="7" t="s">
        <v>1805</v>
      </c>
      <c r="CI12" s="7" t="s">
        <v>1806</v>
      </c>
      <c r="CJ12" s="66" t="s">
        <v>1807</v>
      </c>
      <c r="CN12" s="195" t="s">
        <v>1889</v>
      </c>
      <c r="CO12" s="195"/>
      <c r="CP12" s="195"/>
    </row>
    <row r="13" spans="1:96" s="4" customFormat="1" x14ac:dyDescent="0.25">
      <c r="A13" s="77">
        <v>1</v>
      </c>
      <c r="B13" s="30" t="s">
        <v>7</v>
      </c>
      <c r="C13" s="78"/>
      <c r="D13" s="78"/>
      <c r="E13" s="79"/>
      <c r="F13" s="83"/>
      <c r="G13" s="7"/>
      <c r="H13" s="7"/>
      <c r="I13" s="7"/>
      <c r="J13" s="7"/>
      <c r="K13" s="7"/>
      <c r="L13" s="7"/>
      <c r="M13" s="7"/>
      <c r="N13" s="7"/>
      <c r="O13" s="7"/>
      <c r="P13" s="7"/>
      <c r="Q13" s="7"/>
      <c r="R13" s="7"/>
      <c r="S13" s="7"/>
      <c r="T13" s="7"/>
      <c r="U13" s="5"/>
      <c r="V13" s="5"/>
      <c r="W13" s="5"/>
      <c r="X13" s="7"/>
      <c r="Y13" s="5"/>
      <c r="Z13" s="5"/>
      <c r="AA13" s="5"/>
      <c r="AB13" s="5"/>
      <c r="AC13" s="5"/>
      <c r="AD13" s="5"/>
      <c r="AE13" s="5"/>
      <c r="AF13" s="5"/>
      <c r="AG13" s="7"/>
      <c r="AH13" s="5"/>
      <c r="AI13" s="5"/>
      <c r="AJ13" s="5"/>
      <c r="AK13" s="7"/>
      <c r="AL13" s="5"/>
      <c r="AM13" s="5"/>
      <c r="AN13" s="5"/>
      <c r="AO13" s="5"/>
      <c r="AP13" s="5"/>
      <c r="AQ13" s="5"/>
      <c r="AR13" s="5"/>
      <c r="AS13" s="5"/>
      <c r="AT13" s="7"/>
      <c r="AU13" s="5"/>
      <c r="AV13" s="5"/>
      <c r="AW13" s="5"/>
      <c r="AX13" s="7"/>
      <c r="AY13" s="5"/>
      <c r="AZ13" s="5"/>
      <c r="BA13" s="5"/>
      <c r="BB13" s="5"/>
      <c r="BC13" s="7"/>
      <c r="BD13" s="5"/>
      <c r="BE13" s="5"/>
      <c r="BF13" s="5"/>
      <c r="BG13" s="7"/>
      <c r="BH13" s="5"/>
      <c r="BI13" s="5"/>
      <c r="BJ13" s="5"/>
      <c r="BK13" s="7"/>
      <c r="BL13" s="5"/>
      <c r="BM13" s="5"/>
      <c r="BN13" s="5"/>
      <c r="BO13" s="5"/>
      <c r="BP13" s="106"/>
      <c r="BQ13" s="5"/>
      <c r="BR13" s="5"/>
      <c r="BS13" s="5"/>
      <c r="BT13" s="106"/>
      <c r="BU13" s="5"/>
      <c r="BV13" s="5"/>
      <c r="BW13" s="5"/>
      <c r="BX13" s="106"/>
      <c r="BY13" s="5"/>
      <c r="BZ13" s="5"/>
      <c r="CA13" s="5"/>
      <c r="CB13" s="5"/>
      <c r="CC13" s="106"/>
      <c r="CD13" s="5"/>
      <c r="CE13" s="5"/>
      <c r="CF13" s="5"/>
      <c r="CG13" s="5"/>
      <c r="CH13" s="107" t="str">
        <f>IF(C13="","",F13-SUM(G13:CG13))</f>
        <v/>
      </c>
      <c r="CI13" s="107" t="str">
        <f>IF(C13="","",SUM(G13:CG13))</f>
        <v/>
      </c>
      <c r="CJ13" s="67" t="str">
        <f>IF(C13="","",F13=CI13)</f>
        <v/>
      </c>
      <c r="CN13" s="3" t="s">
        <v>1886</v>
      </c>
      <c r="CO13" s="3" t="s">
        <v>1890</v>
      </c>
      <c r="CP13" s="3" t="s">
        <v>1891</v>
      </c>
      <c r="CQ13" s="3"/>
      <c r="CR13" s="4" t="s">
        <v>1893</v>
      </c>
    </row>
    <row r="14" spans="1:96" x14ac:dyDescent="0.3">
      <c r="A14" s="31" t="s">
        <v>9</v>
      </c>
      <c r="B14" s="32" t="s">
        <v>10</v>
      </c>
      <c r="C14" s="33"/>
      <c r="D14" s="33"/>
      <c r="E14" s="36"/>
      <c r="F14" s="84">
        <f>SUM(F15:F29)</f>
        <v>409697802</v>
      </c>
      <c r="G14" s="6">
        <f t="shared" ref="G14:CE14" si="0">G15+G18+G21+G24+G27</f>
        <v>0</v>
      </c>
      <c r="H14" s="6">
        <f t="shared" si="0"/>
        <v>55508322</v>
      </c>
      <c r="I14" s="6">
        <f t="shared" si="0"/>
        <v>55508322</v>
      </c>
      <c r="J14" s="6">
        <f t="shared" si="0"/>
        <v>55508322</v>
      </c>
      <c r="K14" s="6">
        <f t="shared" si="0"/>
        <v>55508322</v>
      </c>
      <c r="L14" s="6">
        <f t="shared" si="0"/>
        <v>55508321</v>
      </c>
      <c r="M14" s="6">
        <f t="shared" si="0"/>
        <v>0</v>
      </c>
      <c r="N14" s="6">
        <f t="shared" si="0"/>
        <v>0</v>
      </c>
      <c r="O14" s="6">
        <f t="shared" si="0"/>
        <v>0</v>
      </c>
      <c r="P14" s="6">
        <f t="shared" si="0"/>
        <v>0</v>
      </c>
      <c r="Q14" s="6">
        <f t="shared" si="0"/>
        <v>0</v>
      </c>
      <c r="R14" s="6">
        <f t="shared" si="0"/>
        <v>0</v>
      </c>
      <c r="S14" s="6">
        <f t="shared" si="0"/>
        <v>0</v>
      </c>
      <c r="T14" s="6">
        <f t="shared" si="0"/>
        <v>0</v>
      </c>
      <c r="U14" s="6">
        <f>U15+U18+U21+U24+U27</f>
        <v>313724</v>
      </c>
      <c r="V14" s="6">
        <f>V15+V18+V21+V24+V27</f>
        <v>313724</v>
      </c>
      <c r="W14" s="6">
        <f>W15+W18+W21+W24+W27</f>
        <v>313724</v>
      </c>
      <c r="X14" s="6">
        <f t="shared" si="0"/>
        <v>313724</v>
      </c>
      <c r="Y14" s="6">
        <f t="shared" si="0"/>
        <v>313724</v>
      </c>
      <c r="Z14" s="6">
        <f t="shared" si="0"/>
        <v>313724</v>
      </c>
      <c r="AA14" s="6">
        <f t="shared" si="0"/>
        <v>313724</v>
      </c>
      <c r="AB14" s="6">
        <f t="shared" si="0"/>
        <v>313724</v>
      </c>
      <c r="AC14" s="6">
        <f t="shared" si="0"/>
        <v>313724</v>
      </c>
      <c r="AD14" s="6">
        <f t="shared" si="0"/>
        <v>313724</v>
      </c>
      <c r="AE14" s="6">
        <f t="shared" si="0"/>
        <v>313724</v>
      </c>
      <c r="AF14" s="6">
        <f>AF15+AF18+AF21+AF24+AF27</f>
        <v>40594349</v>
      </c>
      <c r="AG14" s="6">
        <f>AG15+AG18+AG21+AG24+AG27</f>
        <v>40594349</v>
      </c>
      <c r="AH14" s="6">
        <f>AH15+AH18+AH21+AH24+AH27</f>
        <v>31516604</v>
      </c>
      <c r="AI14" s="6">
        <f t="shared" si="0"/>
        <v>313724</v>
      </c>
      <c r="AJ14" s="6">
        <f t="shared" si="0"/>
        <v>313724</v>
      </c>
      <c r="AK14" s="6">
        <f t="shared" si="0"/>
        <v>313724</v>
      </c>
      <c r="AL14" s="6">
        <f t="shared" si="0"/>
        <v>313724</v>
      </c>
      <c r="AM14" s="6">
        <f t="shared" si="0"/>
        <v>313724</v>
      </c>
      <c r="AN14" s="6">
        <f t="shared" si="0"/>
        <v>313724</v>
      </c>
      <c r="AO14" s="6">
        <f t="shared" si="0"/>
        <v>313724</v>
      </c>
      <c r="AP14" s="6">
        <f t="shared" si="0"/>
        <v>313724</v>
      </c>
      <c r="AQ14" s="6">
        <f t="shared" si="0"/>
        <v>313724</v>
      </c>
      <c r="AR14" s="6">
        <f t="shared" si="0"/>
        <v>313724</v>
      </c>
      <c r="AS14" s="6">
        <f t="shared" si="0"/>
        <v>313724</v>
      </c>
      <c r="AT14" s="6">
        <f t="shared" si="0"/>
        <v>313724</v>
      </c>
      <c r="AU14" s="6">
        <f t="shared" si="0"/>
        <v>313724</v>
      </c>
      <c r="AV14" s="6">
        <f t="shared" si="0"/>
        <v>313724</v>
      </c>
      <c r="AW14" s="6">
        <f t="shared" si="0"/>
        <v>313724</v>
      </c>
      <c r="AX14" s="6">
        <f t="shared" si="0"/>
        <v>313724</v>
      </c>
      <c r="AY14" s="6">
        <f t="shared" si="0"/>
        <v>313724</v>
      </c>
      <c r="AZ14" s="6">
        <f t="shared" si="0"/>
        <v>313724</v>
      </c>
      <c r="BA14" s="6">
        <f t="shared" si="0"/>
        <v>313724</v>
      </c>
      <c r="BB14" s="6">
        <f t="shared" si="0"/>
        <v>313724</v>
      </c>
      <c r="BC14" s="6">
        <f t="shared" si="0"/>
        <v>313724</v>
      </c>
      <c r="BD14" s="6">
        <f t="shared" si="0"/>
        <v>313724</v>
      </c>
      <c r="BE14" s="6">
        <f t="shared" si="0"/>
        <v>313724</v>
      </c>
      <c r="BF14" s="6">
        <f t="shared" si="0"/>
        <v>313724</v>
      </c>
      <c r="BG14" s="6">
        <f t="shared" si="0"/>
        <v>313724</v>
      </c>
      <c r="BH14" s="6">
        <f t="shared" si="0"/>
        <v>313724</v>
      </c>
      <c r="BI14" s="6">
        <f t="shared" si="0"/>
        <v>313724</v>
      </c>
      <c r="BJ14" s="6">
        <f t="shared" si="0"/>
        <v>313724</v>
      </c>
      <c r="BK14" s="6">
        <f t="shared" si="0"/>
        <v>313724</v>
      </c>
      <c r="BL14" s="6">
        <f t="shared" si="0"/>
        <v>313724</v>
      </c>
      <c r="BM14" s="6">
        <f t="shared" si="0"/>
        <v>313724</v>
      </c>
      <c r="BN14" s="6">
        <f t="shared" si="0"/>
        <v>313724</v>
      </c>
      <c r="BO14" s="6">
        <f t="shared" si="0"/>
        <v>313724</v>
      </c>
      <c r="BP14" s="6">
        <f t="shared" si="0"/>
        <v>313724</v>
      </c>
      <c r="BQ14" s="6">
        <f t="shared" si="0"/>
        <v>313724</v>
      </c>
      <c r="BR14" s="6">
        <f t="shared" si="0"/>
        <v>313724</v>
      </c>
      <c r="BS14" s="6">
        <f t="shared" si="0"/>
        <v>313724</v>
      </c>
      <c r="BT14" s="6">
        <f t="shared" si="0"/>
        <v>313724</v>
      </c>
      <c r="BU14" s="6">
        <f t="shared" si="0"/>
        <v>313724</v>
      </c>
      <c r="BV14" s="6">
        <f t="shared" si="0"/>
        <v>313724</v>
      </c>
      <c r="BW14" s="6">
        <f t="shared" si="0"/>
        <v>313724</v>
      </c>
      <c r="BX14" s="6">
        <f t="shared" si="0"/>
        <v>313724</v>
      </c>
      <c r="BY14" s="6">
        <f t="shared" si="0"/>
        <v>313724</v>
      </c>
      <c r="BZ14" s="6">
        <f t="shared" si="0"/>
        <v>313724</v>
      </c>
      <c r="CA14" s="6">
        <f t="shared" si="0"/>
        <v>313724</v>
      </c>
      <c r="CB14" s="6">
        <f t="shared" si="0"/>
        <v>313724</v>
      </c>
      <c r="CC14" s="6">
        <f t="shared" si="0"/>
        <v>313724</v>
      </c>
      <c r="CD14" s="6">
        <f t="shared" si="0"/>
        <v>313724</v>
      </c>
      <c r="CE14" s="6">
        <f t="shared" si="0"/>
        <v>313725</v>
      </c>
      <c r="CF14" s="6">
        <f t="shared" ref="CF14:CG14" si="1">CF15+CF18+CF21+CF24+CF27</f>
        <v>313725</v>
      </c>
      <c r="CG14" s="6">
        <f t="shared" si="1"/>
        <v>313725</v>
      </c>
      <c r="CH14" s="107">
        <f>F14-SUM(G14:CG14)</f>
        <v>0</v>
      </c>
      <c r="CI14" s="107" t="str">
        <f>IF(C14="","",SUM(G14:CG14))</f>
        <v/>
      </c>
      <c r="CJ14" s="67" t="str">
        <f>IF(C14="","",F14=CI14)</f>
        <v/>
      </c>
      <c r="CN14" s="136">
        <v>45986</v>
      </c>
      <c r="CO14" s="136">
        <v>46080</v>
      </c>
      <c r="CP14" s="3">
        <f>CO14-CN14+1</f>
        <v>95</v>
      </c>
      <c r="CQ14" s="136"/>
      <c r="CR14" s="3">
        <f>CP10-CP14</f>
        <v>451</v>
      </c>
    </row>
    <row r="15" spans="1:96" s="5" customFormat="1" ht="22.95" customHeight="1" x14ac:dyDescent="0.3">
      <c r="A15" s="171" t="s">
        <v>0</v>
      </c>
      <c r="B15" s="155" t="s">
        <v>11</v>
      </c>
      <c r="C15" s="168" t="s">
        <v>12</v>
      </c>
      <c r="D15" s="158">
        <v>600</v>
      </c>
      <c r="E15" s="161">
        <v>136821</v>
      </c>
      <c r="F15" s="164">
        <f>ROUND(E15*D15,0)</f>
        <v>82092600</v>
      </c>
      <c r="G15" s="108"/>
      <c r="H15" s="108"/>
      <c r="I15" s="108"/>
      <c r="J15" s="108"/>
      <c r="K15" s="108"/>
      <c r="L15" s="108"/>
      <c r="M15" s="108"/>
      <c r="N15" s="108"/>
      <c r="O15" s="108"/>
      <c r="P15" s="108"/>
      <c r="Q15" s="108"/>
      <c r="R15" s="108"/>
      <c r="S15" s="108"/>
      <c r="T15" s="108"/>
      <c r="U15" s="108"/>
      <c r="V15" s="108"/>
      <c r="W15" s="108"/>
      <c r="X15" s="108"/>
      <c r="Y15" s="108"/>
      <c r="Z15" s="108"/>
      <c r="AA15" s="108"/>
      <c r="AB15" s="108"/>
      <c r="AC15" s="108"/>
      <c r="AD15" s="108"/>
      <c r="AE15" s="108"/>
      <c r="AF15" s="108">
        <f>ROUND($F$15/3,0)</f>
        <v>27364200</v>
      </c>
      <c r="AG15" s="108">
        <f t="shared" ref="AG15:AH15" si="2">ROUND($F$15/3,0)</f>
        <v>27364200</v>
      </c>
      <c r="AH15" s="108">
        <f t="shared" si="2"/>
        <v>27364200</v>
      </c>
      <c r="AI15" s="108"/>
      <c r="AJ15" s="108"/>
      <c r="AK15" s="108"/>
      <c r="AL15" s="108"/>
      <c r="AM15" s="108"/>
      <c r="AN15" s="108"/>
      <c r="AO15" s="108"/>
      <c r="AP15" s="108"/>
      <c r="AQ15" s="108"/>
      <c r="AR15" s="108"/>
      <c r="AS15" s="108"/>
      <c r="AT15" s="108"/>
      <c r="AU15" s="108"/>
      <c r="AV15" s="108"/>
      <c r="AW15" s="108"/>
      <c r="AX15" s="108"/>
      <c r="AY15" s="108"/>
      <c r="AZ15" s="108"/>
      <c r="BA15" s="108"/>
      <c r="BB15" s="108"/>
      <c r="BC15" s="108"/>
      <c r="BD15" s="108"/>
      <c r="BE15" s="108"/>
      <c r="BF15" s="108"/>
      <c r="BG15" s="108"/>
      <c r="BH15" s="108"/>
      <c r="BI15" s="108"/>
      <c r="BJ15" s="108"/>
      <c r="BK15" s="108"/>
      <c r="BL15" s="108"/>
      <c r="BM15" s="108"/>
      <c r="BN15" s="108"/>
      <c r="BO15" s="108"/>
      <c r="BP15" s="108"/>
      <c r="BQ15" s="108"/>
      <c r="BR15" s="108"/>
      <c r="BS15" s="108"/>
      <c r="BT15" s="108"/>
      <c r="BU15" s="108"/>
      <c r="BV15" s="108"/>
      <c r="BW15" s="108"/>
      <c r="BX15" s="108"/>
      <c r="BY15" s="108"/>
      <c r="BZ15" s="108"/>
      <c r="CA15" s="108"/>
      <c r="CB15" s="108"/>
      <c r="CC15" s="108"/>
      <c r="CD15" s="108"/>
      <c r="CE15" s="108"/>
      <c r="CF15" s="108"/>
      <c r="CG15" s="108"/>
      <c r="CH15" s="109">
        <f>IF(C15="","",F15-SUM(G15:CG15))</f>
        <v>0</v>
      </c>
      <c r="CI15" s="107">
        <f>IF(C15="","",SUM(G15:CG15))</f>
        <v>82092600</v>
      </c>
      <c r="CJ15" s="67" t="b">
        <f>IF(C15="","",F15=CI15)</f>
        <v>1</v>
      </c>
      <c r="CM15" s="134"/>
    </row>
    <row r="16" spans="1:96" s="5" customFormat="1" ht="22.95" customHeight="1" x14ac:dyDescent="0.3">
      <c r="A16" s="172"/>
      <c r="B16" s="156"/>
      <c r="C16" s="169"/>
      <c r="D16" s="159"/>
      <c r="E16" s="162"/>
      <c r="F16" s="165"/>
      <c r="G16" s="110"/>
      <c r="H16" s="110"/>
      <c r="I16" s="110"/>
      <c r="J16" s="110"/>
      <c r="K16" s="110"/>
      <c r="L16" s="110"/>
      <c r="M16" s="110"/>
      <c r="N16" s="110"/>
      <c r="O16" s="110"/>
      <c r="P16" s="110"/>
      <c r="Q16" s="110"/>
      <c r="R16" s="110"/>
      <c r="S16" s="110"/>
      <c r="T16" s="110"/>
      <c r="U16" s="110">
        <f t="shared" ref="U16" si="3">ROUND(U15/$E15,2)</f>
        <v>0</v>
      </c>
      <c r="V16" s="110">
        <f t="shared" ref="V16:BI16" si="4">ROUND(V15/$E15,2)</f>
        <v>0</v>
      </c>
      <c r="W16" s="110">
        <f t="shared" si="4"/>
        <v>0</v>
      </c>
      <c r="X16" s="110">
        <f t="shared" ref="X16" si="5">ROUND(X15/$E15,2)</f>
        <v>0</v>
      </c>
      <c r="Y16" s="110">
        <f t="shared" si="4"/>
        <v>0</v>
      </c>
      <c r="Z16" s="110">
        <f t="shared" si="4"/>
        <v>0</v>
      </c>
      <c r="AA16" s="110">
        <f t="shared" si="4"/>
        <v>0</v>
      </c>
      <c r="AB16" s="110">
        <f t="shared" si="4"/>
        <v>0</v>
      </c>
      <c r="AC16" s="110">
        <f t="shared" si="4"/>
        <v>0</v>
      </c>
      <c r="AD16" s="110">
        <f t="shared" si="4"/>
        <v>0</v>
      </c>
      <c r="AE16" s="110">
        <f t="shared" si="4"/>
        <v>0</v>
      </c>
      <c r="AF16" s="110">
        <f t="shared" si="4"/>
        <v>200</v>
      </c>
      <c r="AG16" s="110">
        <f t="shared" ref="AG16:AH16" si="6">ROUND(AG15/$E15,2)</f>
        <v>200</v>
      </c>
      <c r="AH16" s="110">
        <f t="shared" si="6"/>
        <v>200</v>
      </c>
      <c r="AI16" s="110">
        <f t="shared" si="4"/>
        <v>0</v>
      </c>
      <c r="AJ16" s="110">
        <f t="shared" si="4"/>
        <v>0</v>
      </c>
      <c r="AK16" s="110">
        <f t="shared" ref="AK16" si="7">ROUND(AK15/$E15,2)</f>
        <v>0</v>
      </c>
      <c r="AL16" s="110">
        <f t="shared" si="4"/>
        <v>0</v>
      </c>
      <c r="AM16" s="110">
        <f t="shared" si="4"/>
        <v>0</v>
      </c>
      <c r="AN16" s="110">
        <f t="shared" si="4"/>
        <v>0</v>
      </c>
      <c r="AO16" s="110">
        <f t="shared" si="4"/>
        <v>0</v>
      </c>
      <c r="AP16" s="110">
        <f t="shared" si="4"/>
        <v>0</v>
      </c>
      <c r="AQ16" s="110">
        <f t="shared" si="4"/>
        <v>0</v>
      </c>
      <c r="AR16" s="110">
        <f t="shared" si="4"/>
        <v>0</v>
      </c>
      <c r="AS16" s="110">
        <f t="shared" si="4"/>
        <v>0</v>
      </c>
      <c r="AT16" s="110">
        <f t="shared" ref="AT16" si="8">ROUND(AT15/$E15,2)</f>
        <v>0</v>
      </c>
      <c r="AU16" s="110">
        <f t="shared" si="4"/>
        <v>0</v>
      </c>
      <c r="AV16" s="110">
        <f t="shared" si="4"/>
        <v>0</v>
      </c>
      <c r="AW16" s="110">
        <f t="shared" si="4"/>
        <v>0</v>
      </c>
      <c r="AX16" s="110">
        <f t="shared" ref="AX16" si="9">ROUND(AX15/$E15,2)</f>
        <v>0</v>
      </c>
      <c r="AY16" s="110">
        <f t="shared" si="4"/>
        <v>0</v>
      </c>
      <c r="AZ16" s="110">
        <f t="shared" si="4"/>
        <v>0</v>
      </c>
      <c r="BA16" s="110">
        <f t="shared" si="4"/>
        <v>0</v>
      </c>
      <c r="BB16" s="110">
        <f t="shared" si="4"/>
        <v>0</v>
      </c>
      <c r="BC16" s="110">
        <f t="shared" ref="BC16" si="10">ROUND(BC15/$E15,2)</f>
        <v>0</v>
      </c>
      <c r="BD16" s="110">
        <f t="shared" si="4"/>
        <v>0</v>
      </c>
      <c r="BE16" s="110">
        <f t="shared" si="4"/>
        <v>0</v>
      </c>
      <c r="BF16" s="110">
        <f t="shared" si="4"/>
        <v>0</v>
      </c>
      <c r="BG16" s="110">
        <f t="shared" ref="BG16" si="11">ROUND(BG15/$E15,2)</f>
        <v>0</v>
      </c>
      <c r="BH16" s="110">
        <f t="shared" si="4"/>
        <v>0</v>
      </c>
      <c r="BI16" s="110">
        <f t="shared" si="4"/>
        <v>0</v>
      </c>
      <c r="BJ16" s="110">
        <f t="shared" ref="BJ16:CG16" si="12">ROUND(BJ15/$E15,2)</f>
        <v>0</v>
      </c>
      <c r="BK16" s="110">
        <f t="shared" ref="BK16" si="13">ROUND(BK15/$E15,2)</f>
        <v>0</v>
      </c>
      <c r="BL16" s="110">
        <f t="shared" si="12"/>
        <v>0</v>
      </c>
      <c r="BM16" s="110">
        <f t="shared" si="12"/>
        <v>0</v>
      </c>
      <c r="BN16" s="110">
        <f t="shared" si="12"/>
        <v>0</v>
      </c>
      <c r="BO16" s="110">
        <f t="shared" si="12"/>
        <v>0</v>
      </c>
      <c r="BP16" s="110">
        <f t="shared" ref="BP16" si="14">ROUND(BP15/$E15,2)</f>
        <v>0</v>
      </c>
      <c r="BQ16" s="110">
        <f t="shared" si="12"/>
        <v>0</v>
      </c>
      <c r="BR16" s="110">
        <f t="shared" si="12"/>
        <v>0</v>
      </c>
      <c r="BS16" s="110">
        <f t="shared" si="12"/>
        <v>0</v>
      </c>
      <c r="BT16" s="110">
        <f t="shared" ref="BT16" si="15">ROUND(BT15/$E15,2)</f>
        <v>0</v>
      </c>
      <c r="BU16" s="110">
        <f t="shared" si="12"/>
        <v>0</v>
      </c>
      <c r="BV16" s="110">
        <f t="shared" si="12"/>
        <v>0</v>
      </c>
      <c r="BW16" s="110">
        <f t="shared" si="12"/>
        <v>0</v>
      </c>
      <c r="BX16" s="110">
        <f t="shared" ref="BX16" si="16">ROUND(BX15/$E15,2)</f>
        <v>0</v>
      </c>
      <c r="BY16" s="110">
        <f t="shared" si="12"/>
        <v>0</v>
      </c>
      <c r="BZ16" s="110">
        <f t="shared" si="12"/>
        <v>0</v>
      </c>
      <c r="CA16" s="110">
        <f t="shared" si="12"/>
        <v>0</v>
      </c>
      <c r="CB16" s="110">
        <f t="shared" si="12"/>
        <v>0</v>
      </c>
      <c r="CC16" s="110">
        <f t="shared" ref="CC16" si="17">ROUND(CC15/$E15,2)</f>
        <v>0</v>
      </c>
      <c r="CD16" s="110">
        <f t="shared" si="12"/>
        <v>0</v>
      </c>
      <c r="CE16" s="110"/>
      <c r="CF16" s="110">
        <f t="shared" si="12"/>
        <v>0</v>
      </c>
      <c r="CG16" s="110">
        <f t="shared" si="12"/>
        <v>0</v>
      </c>
      <c r="CH16" s="111">
        <f>IF(C15="","",D15-SUM(G16:CG16))</f>
        <v>0</v>
      </c>
      <c r="CI16" s="112">
        <f>IF(C15="","",SUM(G16:CG16))</f>
        <v>600</v>
      </c>
      <c r="CJ16" s="67" t="b">
        <f>IF(C15="","",D15=CI16)</f>
        <v>1</v>
      </c>
      <c r="CM16" s="134"/>
      <c r="CN16" s="5" t="s">
        <v>1892</v>
      </c>
      <c r="CO16" s="5" t="s">
        <v>1887</v>
      </c>
    </row>
    <row r="17" spans="1:94" s="5" customFormat="1" ht="22.95" customHeight="1" x14ac:dyDescent="0.3">
      <c r="A17" s="173"/>
      <c r="B17" s="157"/>
      <c r="C17" s="170"/>
      <c r="D17" s="160"/>
      <c r="E17" s="163"/>
      <c r="F17" s="166"/>
      <c r="G17" s="113"/>
      <c r="H17" s="113"/>
      <c r="I17" s="113"/>
      <c r="J17" s="113"/>
      <c r="K17" s="113"/>
      <c r="L17" s="113"/>
      <c r="M17" s="113"/>
      <c r="N17" s="113"/>
      <c r="O17" s="113"/>
      <c r="P17" s="113"/>
      <c r="Q17" s="113"/>
      <c r="R17" s="113"/>
      <c r="S17" s="113"/>
      <c r="T17" s="113"/>
      <c r="U17" s="113">
        <f t="shared" ref="U17:BI17" si="18">U15/$F15</f>
        <v>0</v>
      </c>
      <c r="V17" s="113">
        <f t="shared" si="18"/>
        <v>0</v>
      </c>
      <c r="W17" s="113">
        <f t="shared" si="18"/>
        <v>0</v>
      </c>
      <c r="X17" s="113">
        <f t="shared" ref="X17" si="19">X15/$F15</f>
        <v>0</v>
      </c>
      <c r="Y17" s="113">
        <f t="shared" si="18"/>
        <v>0</v>
      </c>
      <c r="Z17" s="113">
        <f t="shared" si="18"/>
        <v>0</v>
      </c>
      <c r="AA17" s="113">
        <f t="shared" si="18"/>
        <v>0</v>
      </c>
      <c r="AB17" s="113">
        <f t="shared" si="18"/>
        <v>0</v>
      </c>
      <c r="AC17" s="113">
        <f t="shared" si="18"/>
        <v>0</v>
      </c>
      <c r="AD17" s="113">
        <f t="shared" si="18"/>
        <v>0</v>
      </c>
      <c r="AE17" s="113">
        <f t="shared" si="18"/>
        <v>0</v>
      </c>
      <c r="AF17" s="113">
        <f t="shared" ref="AF17:AH17" si="20">AF15/$F15</f>
        <v>0.33333333333333331</v>
      </c>
      <c r="AG17" s="113">
        <f t="shared" si="20"/>
        <v>0.33333333333333331</v>
      </c>
      <c r="AH17" s="113">
        <f t="shared" si="20"/>
        <v>0.33333333333333331</v>
      </c>
      <c r="AI17" s="113">
        <f t="shared" si="18"/>
        <v>0</v>
      </c>
      <c r="AJ17" s="113">
        <f t="shared" si="18"/>
        <v>0</v>
      </c>
      <c r="AK17" s="113">
        <f t="shared" ref="AK17" si="21">AK15/$F15</f>
        <v>0</v>
      </c>
      <c r="AL17" s="113">
        <f t="shared" si="18"/>
        <v>0</v>
      </c>
      <c r="AM17" s="113">
        <f t="shared" si="18"/>
        <v>0</v>
      </c>
      <c r="AN17" s="113">
        <f t="shared" si="18"/>
        <v>0</v>
      </c>
      <c r="AO17" s="113">
        <f t="shared" si="18"/>
        <v>0</v>
      </c>
      <c r="AP17" s="113">
        <f t="shared" si="18"/>
        <v>0</v>
      </c>
      <c r="AQ17" s="113">
        <f t="shared" si="18"/>
        <v>0</v>
      </c>
      <c r="AR17" s="113">
        <f t="shared" si="18"/>
        <v>0</v>
      </c>
      <c r="AS17" s="113">
        <f t="shared" si="18"/>
        <v>0</v>
      </c>
      <c r="AT17" s="113">
        <f t="shared" si="18"/>
        <v>0</v>
      </c>
      <c r="AU17" s="113">
        <f t="shared" si="18"/>
        <v>0</v>
      </c>
      <c r="AV17" s="113">
        <f t="shared" si="18"/>
        <v>0</v>
      </c>
      <c r="AW17" s="113">
        <f t="shared" si="18"/>
        <v>0</v>
      </c>
      <c r="AX17" s="113">
        <f t="shared" si="18"/>
        <v>0</v>
      </c>
      <c r="AY17" s="113">
        <f t="shared" si="18"/>
        <v>0</v>
      </c>
      <c r="AZ17" s="113">
        <f t="shared" si="18"/>
        <v>0</v>
      </c>
      <c r="BA17" s="113">
        <f t="shared" si="18"/>
        <v>0</v>
      </c>
      <c r="BB17" s="113">
        <f t="shared" si="18"/>
        <v>0</v>
      </c>
      <c r="BC17" s="113">
        <f t="shared" si="18"/>
        <v>0</v>
      </c>
      <c r="BD17" s="113">
        <f t="shared" si="18"/>
        <v>0</v>
      </c>
      <c r="BE17" s="113">
        <f t="shared" si="18"/>
        <v>0</v>
      </c>
      <c r="BF17" s="113">
        <f t="shared" si="18"/>
        <v>0</v>
      </c>
      <c r="BG17" s="113">
        <f t="shared" si="18"/>
        <v>0</v>
      </c>
      <c r="BH17" s="113">
        <f t="shared" si="18"/>
        <v>0</v>
      </c>
      <c r="BI17" s="113">
        <f t="shared" si="18"/>
        <v>0</v>
      </c>
      <c r="BJ17" s="113">
        <f t="shared" ref="BJ17:CG17" si="22">BJ15/$F15</f>
        <v>0</v>
      </c>
      <c r="BK17" s="113">
        <f t="shared" si="22"/>
        <v>0</v>
      </c>
      <c r="BL17" s="113">
        <f t="shared" si="22"/>
        <v>0</v>
      </c>
      <c r="BM17" s="113">
        <f t="shared" si="22"/>
        <v>0</v>
      </c>
      <c r="BN17" s="113">
        <f t="shared" si="22"/>
        <v>0</v>
      </c>
      <c r="BO17" s="113">
        <f t="shared" si="22"/>
        <v>0</v>
      </c>
      <c r="BP17" s="113">
        <f t="shared" si="22"/>
        <v>0</v>
      </c>
      <c r="BQ17" s="113">
        <f t="shared" si="22"/>
        <v>0</v>
      </c>
      <c r="BR17" s="113">
        <f t="shared" si="22"/>
        <v>0</v>
      </c>
      <c r="BS17" s="113">
        <f t="shared" si="22"/>
        <v>0</v>
      </c>
      <c r="BT17" s="113">
        <f t="shared" si="22"/>
        <v>0</v>
      </c>
      <c r="BU17" s="113">
        <f t="shared" si="22"/>
        <v>0</v>
      </c>
      <c r="BV17" s="113">
        <f t="shared" si="22"/>
        <v>0</v>
      </c>
      <c r="BW17" s="113">
        <f t="shared" si="22"/>
        <v>0</v>
      </c>
      <c r="BX17" s="113">
        <f t="shared" si="22"/>
        <v>0</v>
      </c>
      <c r="BY17" s="113">
        <f t="shared" si="22"/>
        <v>0</v>
      </c>
      <c r="BZ17" s="113">
        <f t="shared" si="22"/>
        <v>0</v>
      </c>
      <c r="CA17" s="113">
        <f t="shared" si="22"/>
        <v>0</v>
      </c>
      <c r="CB17" s="113">
        <f t="shared" si="22"/>
        <v>0</v>
      </c>
      <c r="CC17" s="113">
        <f t="shared" si="22"/>
        <v>0</v>
      </c>
      <c r="CD17" s="113">
        <f t="shared" si="22"/>
        <v>0</v>
      </c>
      <c r="CE17" s="113"/>
      <c r="CF17" s="113">
        <f t="shared" si="22"/>
        <v>0</v>
      </c>
      <c r="CG17" s="113">
        <f t="shared" si="22"/>
        <v>0</v>
      </c>
      <c r="CH17" s="114">
        <f>IF(C15="","",100%-SUM(G17:CG17))</f>
        <v>0</v>
      </c>
      <c r="CI17" s="115">
        <f>IF(C15="","",SUM(G17:CG17))</f>
        <v>1</v>
      </c>
      <c r="CJ17" s="67" t="b">
        <f>IF(C15="","",SUM(G17:CG17)=CI17)</f>
        <v>1</v>
      </c>
      <c r="CN17" s="134">
        <v>46125</v>
      </c>
      <c r="CO17" s="134">
        <f>CN17+CR14</f>
        <v>46576</v>
      </c>
    </row>
    <row r="18" spans="1:94" s="5" customFormat="1" x14ac:dyDescent="0.3">
      <c r="A18" s="171" t="s">
        <v>13</v>
      </c>
      <c r="B18" s="155" t="s">
        <v>14</v>
      </c>
      <c r="C18" s="168" t="s">
        <v>12</v>
      </c>
      <c r="D18" s="158">
        <v>74076</v>
      </c>
      <c r="E18" s="161">
        <v>4022</v>
      </c>
      <c r="F18" s="164">
        <f t="shared" ref="F18" si="23">ROUND(E18*D18,0)</f>
        <v>297933672</v>
      </c>
      <c r="G18" s="108"/>
      <c r="H18" s="108">
        <f>ROUND(277541609/5,0)</f>
        <v>55508322</v>
      </c>
      <c r="I18" s="108">
        <f t="shared" ref="I18:K18" si="24">ROUND(277541609/5,0)</f>
        <v>55508322</v>
      </c>
      <c r="J18" s="108">
        <f t="shared" si="24"/>
        <v>55508322</v>
      </c>
      <c r="K18" s="108">
        <f t="shared" si="24"/>
        <v>55508322</v>
      </c>
      <c r="L18" s="108">
        <f>ROUNDDOWN(277541609/5,0)</f>
        <v>55508321</v>
      </c>
      <c r="M18" s="108"/>
      <c r="N18" s="108"/>
      <c r="O18" s="108"/>
      <c r="P18" s="108"/>
      <c r="Q18" s="108"/>
      <c r="R18" s="108"/>
      <c r="S18" s="108"/>
      <c r="T18" s="108"/>
      <c r="U18" s="108">
        <f>ROUND(($F18-SUM($H$18:$L$18))/65,0)</f>
        <v>313724</v>
      </c>
      <c r="V18" s="108">
        <f t="shared" ref="V18:CD18" si="25">ROUND(($F18-SUM($H$18:$L$18))/65,0)</f>
        <v>313724</v>
      </c>
      <c r="W18" s="108">
        <f t="shared" si="25"/>
        <v>313724</v>
      </c>
      <c r="X18" s="108">
        <f t="shared" si="25"/>
        <v>313724</v>
      </c>
      <c r="Y18" s="108">
        <f t="shared" si="25"/>
        <v>313724</v>
      </c>
      <c r="Z18" s="108">
        <f t="shared" si="25"/>
        <v>313724</v>
      </c>
      <c r="AA18" s="108">
        <f t="shared" si="25"/>
        <v>313724</v>
      </c>
      <c r="AB18" s="108">
        <f t="shared" si="25"/>
        <v>313724</v>
      </c>
      <c r="AC18" s="108">
        <f t="shared" si="25"/>
        <v>313724</v>
      </c>
      <c r="AD18" s="108">
        <f t="shared" si="25"/>
        <v>313724</v>
      </c>
      <c r="AE18" s="108">
        <f t="shared" si="25"/>
        <v>313724</v>
      </c>
      <c r="AF18" s="108">
        <f t="shared" si="25"/>
        <v>313724</v>
      </c>
      <c r="AG18" s="108">
        <f t="shared" si="25"/>
        <v>313724</v>
      </c>
      <c r="AH18" s="108">
        <f t="shared" si="25"/>
        <v>313724</v>
      </c>
      <c r="AI18" s="108">
        <f t="shared" si="25"/>
        <v>313724</v>
      </c>
      <c r="AJ18" s="108">
        <f t="shared" si="25"/>
        <v>313724</v>
      </c>
      <c r="AK18" s="108">
        <f t="shared" si="25"/>
        <v>313724</v>
      </c>
      <c r="AL18" s="108">
        <f t="shared" si="25"/>
        <v>313724</v>
      </c>
      <c r="AM18" s="108">
        <f t="shared" si="25"/>
        <v>313724</v>
      </c>
      <c r="AN18" s="108">
        <f t="shared" si="25"/>
        <v>313724</v>
      </c>
      <c r="AO18" s="108">
        <f t="shared" si="25"/>
        <v>313724</v>
      </c>
      <c r="AP18" s="108">
        <f t="shared" si="25"/>
        <v>313724</v>
      </c>
      <c r="AQ18" s="108">
        <f t="shared" si="25"/>
        <v>313724</v>
      </c>
      <c r="AR18" s="108">
        <f t="shared" si="25"/>
        <v>313724</v>
      </c>
      <c r="AS18" s="108">
        <f t="shared" si="25"/>
        <v>313724</v>
      </c>
      <c r="AT18" s="108">
        <f t="shared" si="25"/>
        <v>313724</v>
      </c>
      <c r="AU18" s="108">
        <f t="shared" si="25"/>
        <v>313724</v>
      </c>
      <c r="AV18" s="108">
        <f t="shared" si="25"/>
        <v>313724</v>
      </c>
      <c r="AW18" s="108">
        <f t="shared" si="25"/>
        <v>313724</v>
      </c>
      <c r="AX18" s="108">
        <f t="shared" si="25"/>
        <v>313724</v>
      </c>
      <c r="AY18" s="108">
        <f t="shared" si="25"/>
        <v>313724</v>
      </c>
      <c r="AZ18" s="108">
        <f t="shared" si="25"/>
        <v>313724</v>
      </c>
      <c r="BA18" s="108">
        <f t="shared" si="25"/>
        <v>313724</v>
      </c>
      <c r="BB18" s="108">
        <f t="shared" si="25"/>
        <v>313724</v>
      </c>
      <c r="BC18" s="108">
        <f t="shared" si="25"/>
        <v>313724</v>
      </c>
      <c r="BD18" s="108">
        <f t="shared" si="25"/>
        <v>313724</v>
      </c>
      <c r="BE18" s="108">
        <f t="shared" si="25"/>
        <v>313724</v>
      </c>
      <c r="BF18" s="108">
        <f t="shared" si="25"/>
        <v>313724</v>
      </c>
      <c r="BG18" s="108">
        <f t="shared" si="25"/>
        <v>313724</v>
      </c>
      <c r="BH18" s="108">
        <f t="shared" si="25"/>
        <v>313724</v>
      </c>
      <c r="BI18" s="108">
        <f t="shared" si="25"/>
        <v>313724</v>
      </c>
      <c r="BJ18" s="108">
        <f t="shared" si="25"/>
        <v>313724</v>
      </c>
      <c r="BK18" s="108">
        <f t="shared" si="25"/>
        <v>313724</v>
      </c>
      <c r="BL18" s="108">
        <f t="shared" si="25"/>
        <v>313724</v>
      </c>
      <c r="BM18" s="108">
        <f t="shared" si="25"/>
        <v>313724</v>
      </c>
      <c r="BN18" s="108">
        <f t="shared" si="25"/>
        <v>313724</v>
      </c>
      <c r="BO18" s="108">
        <f t="shared" si="25"/>
        <v>313724</v>
      </c>
      <c r="BP18" s="108">
        <f t="shared" si="25"/>
        <v>313724</v>
      </c>
      <c r="BQ18" s="108">
        <f t="shared" si="25"/>
        <v>313724</v>
      </c>
      <c r="BR18" s="108">
        <f t="shared" si="25"/>
        <v>313724</v>
      </c>
      <c r="BS18" s="108">
        <f t="shared" si="25"/>
        <v>313724</v>
      </c>
      <c r="BT18" s="108">
        <f t="shared" si="25"/>
        <v>313724</v>
      </c>
      <c r="BU18" s="108">
        <f t="shared" si="25"/>
        <v>313724</v>
      </c>
      <c r="BV18" s="108">
        <f t="shared" si="25"/>
        <v>313724</v>
      </c>
      <c r="BW18" s="108">
        <f t="shared" si="25"/>
        <v>313724</v>
      </c>
      <c r="BX18" s="108">
        <f t="shared" si="25"/>
        <v>313724</v>
      </c>
      <c r="BY18" s="108">
        <f t="shared" si="25"/>
        <v>313724</v>
      </c>
      <c r="BZ18" s="108">
        <f t="shared" si="25"/>
        <v>313724</v>
      </c>
      <c r="CA18" s="108">
        <f t="shared" si="25"/>
        <v>313724</v>
      </c>
      <c r="CB18" s="108">
        <f t="shared" si="25"/>
        <v>313724</v>
      </c>
      <c r="CC18" s="108">
        <f t="shared" si="25"/>
        <v>313724</v>
      </c>
      <c r="CD18" s="108">
        <f t="shared" si="25"/>
        <v>313724</v>
      </c>
      <c r="CE18" s="108">
        <f t="shared" ref="CE18:CF18" si="26">ROUNDUP(($F18-SUM($H$18:$L$18))/65,0)</f>
        <v>313725</v>
      </c>
      <c r="CF18" s="108">
        <f t="shared" si="26"/>
        <v>313725</v>
      </c>
      <c r="CG18" s="108">
        <f>ROUNDUP(($F18-SUM($H$18:$L$18))/65,0)</f>
        <v>313725</v>
      </c>
      <c r="CH18" s="109">
        <f>IF(C18="","",F18-SUM(G18:CG18))</f>
        <v>0</v>
      </c>
      <c r="CI18" s="107">
        <f>IF(C18="","",SUM(G18:CG18))</f>
        <v>297933672</v>
      </c>
      <c r="CJ18" s="67" t="b">
        <f>IF(C18="","",F18=CI18)</f>
        <v>1</v>
      </c>
      <c r="CO18" s="134"/>
      <c r="CP18" s="134"/>
    </row>
    <row r="19" spans="1:94" s="5" customFormat="1" x14ac:dyDescent="0.3">
      <c r="A19" s="172"/>
      <c r="B19" s="156"/>
      <c r="C19" s="169"/>
      <c r="D19" s="159"/>
      <c r="E19" s="162"/>
      <c r="F19" s="165"/>
      <c r="G19" s="110"/>
      <c r="H19" s="110">
        <f t="shared" ref="H19:J19" si="27">ROUND(H18/$E18,2)</f>
        <v>13801.17</v>
      </c>
      <c r="I19" s="110">
        <f t="shared" si="27"/>
        <v>13801.17</v>
      </c>
      <c r="J19" s="110">
        <f t="shared" si="27"/>
        <v>13801.17</v>
      </c>
      <c r="K19" s="110">
        <f>ROUNDUP(K18/$E18,2)</f>
        <v>13801.18</v>
      </c>
      <c r="L19" s="110">
        <f>ROUNDUP(L18/$E18,2)</f>
        <v>13801.18</v>
      </c>
      <c r="M19" s="110"/>
      <c r="N19" s="110"/>
      <c r="O19" s="110"/>
      <c r="P19" s="110"/>
      <c r="Q19" s="110"/>
      <c r="R19" s="110"/>
      <c r="S19" s="110"/>
      <c r="T19" s="110"/>
      <c r="U19" s="110">
        <f t="shared" ref="U19" si="28">ROUND(U18/$E18,2)</f>
        <v>78</v>
      </c>
      <c r="V19" s="110">
        <f t="shared" ref="V19:BT19" si="29">ROUND(V18/$E18,2)</f>
        <v>78</v>
      </c>
      <c r="W19" s="110">
        <f t="shared" si="29"/>
        <v>78</v>
      </c>
      <c r="X19" s="110">
        <f t="shared" si="29"/>
        <v>78</v>
      </c>
      <c r="Y19" s="110">
        <f t="shared" si="29"/>
        <v>78</v>
      </c>
      <c r="Z19" s="110">
        <f t="shared" si="29"/>
        <v>78</v>
      </c>
      <c r="AA19" s="110">
        <f t="shared" si="29"/>
        <v>78</v>
      </c>
      <c r="AB19" s="110">
        <f t="shared" si="29"/>
        <v>78</v>
      </c>
      <c r="AC19" s="110">
        <f t="shared" si="29"/>
        <v>78</v>
      </c>
      <c r="AD19" s="110">
        <f t="shared" si="29"/>
        <v>78</v>
      </c>
      <c r="AE19" s="110">
        <f t="shared" si="29"/>
        <v>78</v>
      </c>
      <c r="AF19" s="110">
        <f t="shared" si="29"/>
        <v>78</v>
      </c>
      <c r="AG19" s="110">
        <f t="shared" si="29"/>
        <v>78</v>
      </c>
      <c r="AH19" s="110">
        <f t="shared" si="29"/>
        <v>78</v>
      </c>
      <c r="AI19" s="110">
        <f t="shared" si="29"/>
        <v>78</v>
      </c>
      <c r="AJ19" s="110">
        <f t="shared" si="29"/>
        <v>78</v>
      </c>
      <c r="AK19" s="110">
        <f t="shared" si="29"/>
        <v>78</v>
      </c>
      <c r="AL19" s="110">
        <f t="shared" si="29"/>
        <v>78</v>
      </c>
      <c r="AM19" s="110">
        <f t="shared" si="29"/>
        <v>78</v>
      </c>
      <c r="AN19" s="110">
        <f t="shared" si="29"/>
        <v>78</v>
      </c>
      <c r="AO19" s="110">
        <f t="shared" si="29"/>
        <v>78</v>
      </c>
      <c r="AP19" s="110">
        <f t="shared" si="29"/>
        <v>78</v>
      </c>
      <c r="AQ19" s="110">
        <f t="shared" si="29"/>
        <v>78</v>
      </c>
      <c r="AR19" s="110">
        <f t="shared" si="29"/>
        <v>78</v>
      </c>
      <c r="AS19" s="110">
        <f t="shared" si="29"/>
        <v>78</v>
      </c>
      <c r="AT19" s="110">
        <f t="shared" si="29"/>
        <v>78</v>
      </c>
      <c r="AU19" s="110">
        <f t="shared" si="29"/>
        <v>78</v>
      </c>
      <c r="AV19" s="110">
        <f t="shared" si="29"/>
        <v>78</v>
      </c>
      <c r="AW19" s="110">
        <f t="shared" si="29"/>
        <v>78</v>
      </c>
      <c r="AX19" s="110">
        <f t="shared" si="29"/>
        <v>78</v>
      </c>
      <c r="AY19" s="110">
        <f t="shared" si="29"/>
        <v>78</v>
      </c>
      <c r="AZ19" s="110">
        <f t="shared" si="29"/>
        <v>78</v>
      </c>
      <c r="BA19" s="110">
        <f t="shared" si="29"/>
        <v>78</v>
      </c>
      <c r="BB19" s="110">
        <f t="shared" si="29"/>
        <v>78</v>
      </c>
      <c r="BC19" s="110">
        <f t="shared" si="29"/>
        <v>78</v>
      </c>
      <c r="BD19" s="110">
        <f t="shared" si="29"/>
        <v>78</v>
      </c>
      <c r="BE19" s="110">
        <f t="shared" si="29"/>
        <v>78</v>
      </c>
      <c r="BF19" s="110">
        <f t="shared" si="29"/>
        <v>78</v>
      </c>
      <c r="BG19" s="110">
        <f t="shared" si="29"/>
        <v>78</v>
      </c>
      <c r="BH19" s="110">
        <f t="shared" si="29"/>
        <v>78</v>
      </c>
      <c r="BI19" s="110">
        <f t="shared" si="29"/>
        <v>78</v>
      </c>
      <c r="BJ19" s="110">
        <f t="shared" si="29"/>
        <v>78</v>
      </c>
      <c r="BK19" s="110">
        <f t="shared" si="29"/>
        <v>78</v>
      </c>
      <c r="BL19" s="110">
        <f t="shared" si="29"/>
        <v>78</v>
      </c>
      <c r="BM19" s="110">
        <f t="shared" si="29"/>
        <v>78</v>
      </c>
      <c r="BN19" s="110">
        <f t="shared" si="29"/>
        <v>78</v>
      </c>
      <c r="BO19" s="110">
        <f t="shared" si="29"/>
        <v>78</v>
      </c>
      <c r="BP19" s="110">
        <f t="shared" si="29"/>
        <v>78</v>
      </c>
      <c r="BQ19" s="110">
        <f t="shared" si="29"/>
        <v>78</v>
      </c>
      <c r="BR19" s="110">
        <f t="shared" si="29"/>
        <v>78</v>
      </c>
      <c r="BS19" s="110">
        <f t="shared" si="29"/>
        <v>78</v>
      </c>
      <c r="BT19" s="110">
        <f t="shared" si="29"/>
        <v>78</v>
      </c>
      <c r="BU19" s="110">
        <f t="shared" ref="BU19:CF19" si="30">ROUNDUP(BU18/$E18,2)</f>
        <v>78.010000000000005</v>
      </c>
      <c r="BV19" s="110">
        <f t="shared" si="30"/>
        <v>78.010000000000005</v>
      </c>
      <c r="BW19" s="110">
        <f t="shared" si="30"/>
        <v>78.010000000000005</v>
      </c>
      <c r="BX19" s="110">
        <f t="shared" si="30"/>
        <v>78.010000000000005</v>
      </c>
      <c r="BY19" s="110">
        <f t="shared" si="30"/>
        <v>78.010000000000005</v>
      </c>
      <c r="BZ19" s="110">
        <f t="shared" si="30"/>
        <v>78.010000000000005</v>
      </c>
      <c r="CA19" s="110">
        <f t="shared" si="30"/>
        <v>78.010000000000005</v>
      </c>
      <c r="CB19" s="110">
        <f t="shared" si="30"/>
        <v>78.010000000000005</v>
      </c>
      <c r="CC19" s="110">
        <f t="shared" si="30"/>
        <v>78.010000000000005</v>
      </c>
      <c r="CD19" s="110">
        <f t="shared" si="30"/>
        <v>78.010000000000005</v>
      </c>
      <c r="CE19" s="110">
        <f t="shared" si="30"/>
        <v>78.010000000000005</v>
      </c>
      <c r="CF19" s="110">
        <f t="shared" si="30"/>
        <v>78.010000000000005</v>
      </c>
      <c r="CG19" s="110">
        <f>ROUNDUP(CG18/$E18,2)</f>
        <v>78.010000000000005</v>
      </c>
      <c r="CH19" s="116">
        <f>IF(C18="","",D18-SUM(G19:CG19))</f>
        <v>7.2759576141834259E-11</v>
      </c>
      <c r="CI19" s="112">
        <f>IF(C18="","",SUM(G19:CG19))</f>
        <v>74075.999999999927</v>
      </c>
      <c r="CJ19" s="67" t="b">
        <f>IF(C18="","",D18=CI19)</f>
        <v>0</v>
      </c>
      <c r="CK19" s="5" t="s">
        <v>1881</v>
      </c>
    </row>
    <row r="20" spans="1:94" s="5" customFormat="1" x14ac:dyDescent="0.3">
      <c r="A20" s="173"/>
      <c r="B20" s="157"/>
      <c r="C20" s="170"/>
      <c r="D20" s="160"/>
      <c r="E20" s="163"/>
      <c r="F20" s="166"/>
      <c r="G20" s="113">
        <f t="shared" ref="G20:U20" si="31">G18/$F18</f>
        <v>0</v>
      </c>
      <c r="H20" s="113">
        <f t="shared" ref="H20:L20" si="32">H18/$F18</f>
        <v>0.18631100549118193</v>
      </c>
      <c r="I20" s="113">
        <f t="shared" si="32"/>
        <v>0.18631100549118193</v>
      </c>
      <c r="J20" s="113">
        <f t="shared" si="32"/>
        <v>0.18631100549118193</v>
      </c>
      <c r="K20" s="113">
        <f t="shared" si="32"/>
        <v>0.18631100549118193</v>
      </c>
      <c r="L20" s="113">
        <f t="shared" si="32"/>
        <v>0.18631100213473017</v>
      </c>
      <c r="M20" s="113"/>
      <c r="N20" s="113"/>
      <c r="O20" s="113"/>
      <c r="P20" s="113"/>
      <c r="Q20" s="113"/>
      <c r="R20" s="113"/>
      <c r="S20" s="113"/>
      <c r="T20" s="113"/>
      <c r="U20" s="113">
        <f t="shared" si="31"/>
        <v>1.05299947432595E-3</v>
      </c>
      <c r="V20" s="113">
        <f t="shared" ref="V20:CG20" si="33">V18/$F18</f>
        <v>1.05299947432595E-3</v>
      </c>
      <c r="W20" s="113">
        <f t="shared" si="33"/>
        <v>1.05299947432595E-3</v>
      </c>
      <c r="X20" s="113">
        <f t="shared" si="33"/>
        <v>1.05299947432595E-3</v>
      </c>
      <c r="Y20" s="113">
        <f t="shared" si="33"/>
        <v>1.05299947432595E-3</v>
      </c>
      <c r="Z20" s="113">
        <f t="shared" si="33"/>
        <v>1.05299947432595E-3</v>
      </c>
      <c r="AA20" s="113">
        <f t="shared" si="33"/>
        <v>1.05299947432595E-3</v>
      </c>
      <c r="AB20" s="113">
        <f t="shared" si="33"/>
        <v>1.05299947432595E-3</v>
      </c>
      <c r="AC20" s="113">
        <f t="shared" si="33"/>
        <v>1.05299947432595E-3</v>
      </c>
      <c r="AD20" s="113">
        <f t="shared" si="33"/>
        <v>1.05299947432595E-3</v>
      </c>
      <c r="AE20" s="113">
        <f t="shared" si="33"/>
        <v>1.05299947432595E-3</v>
      </c>
      <c r="AF20" s="113">
        <f t="shared" si="33"/>
        <v>1.05299947432595E-3</v>
      </c>
      <c r="AG20" s="113">
        <f t="shared" si="33"/>
        <v>1.05299947432595E-3</v>
      </c>
      <c r="AH20" s="113">
        <f t="shared" si="33"/>
        <v>1.05299947432595E-3</v>
      </c>
      <c r="AI20" s="113">
        <f t="shared" si="33"/>
        <v>1.05299947432595E-3</v>
      </c>
      <c r="AJ20" s="113">
        <f t="shared" si="33"/>
        <v>1.05299947432595E-3</v>
      </c>
      <c r="AK20" s="113">
        <f t="shared" si="33"/>
        <v>1.05299947432595E-3</v>
      </c>
      <c r="AL20" s="113">
        <f t="shared" si="33"/>
        <v>1.05299947432595E-3</v>
      </c>
      <c r="AM20" s="113">
        <f t="shared" si="33"/>
        <v>1.05299947432595E-3</v>
      </c>
      <c r="AN20" s="113">
        <f t="shared" si="33"/>
        <v>1.05299947432595E-3</v>
      </c>
      <c r="AO20" s="113">
        <f t="shared" si="33"/>
        <v>1.05299947432595E-3</v>
      </c>
      <c r="AP20" s="113">
        <f t="shared" si="33"/>
        <v>1.05299947432595E-3</v>
      </c>
      <c r="AQ20" s="113">
        <f t="shared" si="33"/>
        <v>1.05299947432595E-3</v>
      </c>
      <c r="AR20" s="113">
        <f t="shared" si="33"/>
        <v>1.05299947432595E-3</v>
      </c>
      <c r="AS20" s="113">
        <f t="shared" si="33"/>
        <v>1.05299947432595E-3</v>
      </c>
      <c r="AT20" s="113">
        <f t="shared" si="33"/>
        <v>1.05299947432595E-3</v>
      </c>
      <c r="AU20" s="113">
        <f t="shared" si="33"/>
        <v>1.05299947432595E-3</v>
      </c>
      <c r="AV20" s="113">
        <f t="shared" si="33"/>
        <v>1.05299947432595E-3</v>
      </c>
      <c r="AW20" s="113">
        <f t="shared" si="33"/>
        <v>1.05299947432595E-3</v>
      </c>
      <c r="AX20" s="113">
        <f t="shared" si="33"/>
        <v>1.05299947432595E-3</v>
      </c>
      <c r="AY20" s="113">
        <f t="shared" si="33"/>
        <v>1.05299947432595E-3</v>
      </c>
      <c r="AZ20" s="113">
        <f t="shared" si="33"/>
        <v>1.05299947432595E-3</v>
      </c>
      <c r="BA20" s="113">
        <f t="shared" si="33"/>
        <v>1.05299947432595E-3</v>
      </c>
      <c r="BB20" s="113">
        <f t="shared" si="33"/>
        <v>1.05299947432595E-3</v>
      </c>
      <c r="BC20" s="113">
        <f t="shared" si="33"/>
        <v>1.05299947432595E-3</v>
      </c>
      <c r="BD20" s="113">
        <f t="shared" si="33"/>
        <v>1.05299947432595E-3</v>
      </c>
      <c r="BE20" s="113">
        <f t="shared" si="33"/>
        <v>1.05299947432595E-3</v>
      </c>
      <c r="BF20" s="113">
        <f t="shared" si="33"/>
        <v>1.05299947432595E-3</v>
      </c>
      <c r="BG20" s="113">
        <f t="shared" si="33"/>
        <v>1.05299947432595E-3</v>
      </c>
      <c r="BH20" s="113">
        <f t="shared" si="33"/>
        <v>1.05299947432595E-3</v>
      </c>
      <c r="BI20" s="113">
        <f t="shared" si="33"/>
        <v>1.05299947432595E-3</v>
      </c>
      <c r="BJ20" s="113">
        <f t="shared" si="33"/>
        <v>1.05299947432595E-3</v>
      </c>
      <c r="BK20" s="113">
        <f t="shared" si="33"/>
        <v>1.05299947432595E-3</v>
      </c>
      <c r="BL20" s="113">
        <f t="shared" si="33"/>
        <v>1.05299947432595E-3</v>
      </c>
      <c r="BM20" s="113">
        <f t="shared" si="33"/>
        <v>1.05299947432595E-3</v>
      </c>
      <c r="BN20" s="113">
        <f t="shared" si="33"/>
        <v>1.05299947432595E-3</v>
      </c>
      <c r="BO20" s="113">
        <f t="shared" si="33"/>
        <v>1.05299947432595E-3</v>
      </c>
      <c r="BP20" s="113">
        <f t="shared" si="33"/>
        <v>1.05299947432595E-3</v>
      </c>
      <c r="BQ20" s="113">
        <f t="shared" si="33"/>
        <v>1.05299947432595E-3</v>
      </c>
      <c r="BR20" s="113">
        <f t="shared" si="33"/>
        <v>1.05299947432595E-3</v>
      </c>
      <c r="BS20" s="113">
        <f t="shared" si="33"/>
        <v>1.05299947432595E-3</v>
      </c>
      <c r="BT20" s="113">
        <f t="shared" si="33"/>
        <v>1.05299947432595E-3</v>
      </c>
      <c r="BU20" s="113">
        <f t="shared" si="33"/>
        <v>1.05299947432595E-3</v>
      </c>
      <c r="BV20" s="113">
        <f t="shared" si="33"/>
        <v>1.05299947432595E-3</v>
      </c>
      <c r="BW20" s="113">
        <f t="shared" si="33"/>
        <v>1.05299947432595E-3</v>
      </c>
      <c r="BX20" s="113">
        <f t="shared" si="33"/>
        <v>1.05299947432595E-3</v>
      </c>
      <c r="BY20" s="113">
        <f t="shared" si="33"/>
        <v>1.05299947432595E-3</v>
      </c>
      <c r="BZ20" s="113">
        <f t="shared" si="33"/>
        <v>1.05299947432595E-3</v>
      </c>
      <c r="CA20" s="113">
        <f t="shared" si="33"/>
        <v>1.05299947432595E-3</v>
      </c>
      <c r="CB20" s="113">
        <f t="shared" si="33"/>
        <v>1.05299947432595E-3</v>
      </c>
      <c r="CC20" s="113">
        <f t="shared" si="33"/>
        <v>1.05299947432595E-3</v>
      </c>
      <c r="CD20" s="113">
        <f t="shared" si="33"/>
        <v>1.05299947432595E-3</v>
      </c>
      <c r="CE20" s="113">
        <f t="shared" si="33"/>
        <v>1.0530028307777176E-3</v>
      </c>
      <c r="CF20" s="113">
        <f t="shared" si="33"/>
        <v>1.0530028307777176E-3</v>
      </c>
      <c r="CG20" s="113">
        <f t="shared" si="33"/>
        <v>1.0530028307777176E-3</v>
      </c>
      <c r="CH20" s="114">
        <f>IF(C18="","",100%-SUM(G20:CG20))</f>
        <v>2.55351295663786E-15</v>
      </c>
      <c r="CI20" s="115">
        <f>IF(C18="","",SUM(G20:CG20))</f>
        <v>0.99999999999999745</v>
      </c>
      <c r="CJ20" s="67" t="b">
        <f>IF(C18="","",SUM(G20:CG20)=CI20)</f>
        <v>1</v>
      </c>
    </row>
    <row r="21" spans="1:94" s="5" customFormat="1" ht="22.95" customHeight="1" x14ac:dyDescent="0.3">
      <c r="A21" s="171" t="s">
        <v>15</v>
      </c>
      <c r="B21" s="155" t="s">
        <v>16</v>
      </c>
      <c r="C21" s="168" t="s">
        <v>17</v>
      </c>
      <c r="D21" s="158">
        <v>756.22</v>
      </c>
      <c r="E21" s="161">
        <v>19881</v>
      </c>
      <c r="F21" s="164">
        <f t="shared" ref="F21" si="34">ROUND(E21*D21,0)</f>
        <v>15034410</v>
      </c>
      <c r="G21" s="108"/>
      <c r="H21" s="108"/>
      <c r="I21" s="108"/>
      <c r="J21" s="108"/>
      <c r="K21" s="108"/>
      <c r="L21" s="108"/>
      <c r="M21" s="108"/>
      <c r="N21" s="108"/>
      <c r="O21" s="108"/>
      <c r="P21" s="108"/>
      <c r="Q21" s="108"/>
      <c r="R21" s="108"/>
      <c r="S21" s="108"/>
      <c r="T21" s="108"/>
      <c r="U21" s="108"/>
      <c r="V21" s="108"/>
      <c r="W21" s="108"/>
      <c r="X21" s="108"/>
      <c r="Y21" s="108"/>
      <c r="Z21" s="108"/>
      <c r="AA21" s="108"/>
      <c r="AB21" s="108"/>
      <c r="AC21" s="108"/>
      <c r="AD21" s="108"/>
      <c r="AE21" s="108"/>
      <c r="AF21" s="108">
        <f>ROUND($F$21/2,0)</f>
        <v>7517205</v>
      </c>
      <c r="AG21" s="108">
        <f>ROUND($F$21/2,0)</f>
        <v>7517205</v>
      </c>
      <c r="AH21" s="108"/>
      <c r="AI21" s="108"/>
      <c r="AJ21" s="108"/>
      <c r="AK21" s="108"/>
      <c r="AL21" s="108"/>
      <c r="AM21" s="108"/>
      <c r="AN21" s="108"/>
      <c r="AO21" s="108"/>
      <c r="AP21" s="108"/>
      <c r="AQ21" s="108"/>
      <c r="AR21" s="108"/>
      <c r="AS21" s="108"/>
      <c r="AT21" s="108"/>
      <c r="AU21" s="108"/>
      <c r="AV21" s="108"/>
      <c r="AW21" s="108"/>
      <c r="AX21" s="108"/>
      <c r="AY21" s="108"/>
      <c r="AZ21" s="108"/>
      <c r="BA21" s="108"/>
      <c r="BB21" s="108"/>
      <c r="BC21" s="108"/>
      <c r="BD21" s="108"/>
      <c r="BE21" s="108"/>
      <c r="BF21" s="108"/>
      <c r="BG21" s="108"/>
      <c r="BH21" s="108"/>
      <c r="BI21" s="108"/>
      <c r="BJ21" s="108"/>
      <c r="BK21" s="108"/>
      <c r="BL21" s="108"/>
      <c r="BM21" s="108"/>
      <c r="BN21" s="108"/>
      <c r="BO21" s="108"/>
      <c r="BP21" s="108"/>
      <c r="BQ21" s="108"/>
      <c r="BR21" s="108"/>
      <c r="BS21" s="108"/>
      <c r="BT21" s="108"/>
      <c r="BU21" s="108"/>
      <c r="BV21" s="108"/>
      <c r="BW21" s="108"/>
      <c r="BX21" s="108"/>
      <c r="BY21" s="108"/>
      <c r="BZ21" s="108"/>
      <c r="CA21" s="108"/>
      <c r="CB21" s="108"/>
      <c r="CC21" s="108"/>
      <c r="CD21" s="108"/>
      <c r="CE21" s="108"/>
      <c r="CF21" s="108"/>
      <c r="CG21" s="108"/>
      <c r="CH21" s="109">
        <f>IF(C21="","",F21-SUM(G21:CG21))</f>
        <v>0</v>
      </c>
      <c r="CI21" s="107">
        <f>IF(C21="","",SUM(G21:CG21))</f>
        <v>15034410</v>
      </c>
      <c r="CJ21" s="67" t="b">
        <f>IF(C21="","",F21=CI21)</f>
        <v>1</v>
      </c>
      <c r="CO21" s="134"/>
      <c r="CP21" s="134"/>
    </row>
    <row r="22" spans="1:94" s="5" customFormat="1" ht="22.95" customHeight="1" x14ac:dyDescent="0.3">
      <c r="A22" s="172"/>
      <c r="B22" s="156"/>
      <c r="C22" s="169"/>
      <c r="D22" s="159"/>
      <c r="E22" s="162"/>
      <c r="F22" s="165"/>
      <c r="G22" s="110"/>
      <c r="H22" s="110"/>
      <c r="I22" s="110"/>
      <c r="J22" s="110"/>
      <c r="K22" s="110"/>
      <c r="L22" s="110"/>
      <c r="M22" s="110"/>
      <c r="N22" s="110"/>
      <c r="O22" s="110"/>
      <c r="P22" s="110"/>
      <c r="Q22" s="110"/>
      <c r="R22" s="110"/>
      <c r="S22" s="110"/>
      <c r="T22" s="110"/>
      <c r="U22" s="110">
        <f t="shared" ref="U22" si="35">ROUND(U21/$E21,2)</f>
        <v>0</v>
      </c>
      <c r="V22" s="110">
        <f t="shared" ref="V22" si="36">ROUND(V21/$E21,2)</f>
        <v>0</v>
      </c>
      <c r="W22" s="110">
        <f t="shared" ref="W22" si="37">ROUND(W21/$E21,2)</f>
        <v>0</v>
      </c>
      <c r="X22" s="110">
        <f t="shared" ref="X22" si="38">ROUND(X21/$E21,2)</f>
        <v>0</v>
      </c>
      <c r="Y22" s="110">
        <f t="shared" ref="Y22" si="39">ROUND(Y21/$E21,2)</f>
        <v>0</v>
      </c>
      <c r="Z22" s="110">
        <f t="shared" ref="Z22" si="40">ROUND(Z21/$E21,2)</f>
        <v>0</v>
      </c>
      <c r="AA22" s="110">
        <f t="shared" ref="AA22" si="41">ROUND(AA21/$E21,2)</f>
        <v>0</v>
      </c>
      <c r="AB22" s="110">
        <f t="shared" ref="AB22" si="42">ROUND(AB21/$E21,2)</f>
        <v>0</v>
      </c>
      <c r="AC22" s="110">
        <f t="shared" ref="AC22" si="43">ROUND(AC21/$E21,2)</f>
        <v>0</v>
      </c>
      <c r="AD22" s="110">
        <f t="shared" ref="AD22" si="44">ROUND(AD21/$E21,2)</f>
        <v>0</v>
      </c>
      <c r="AE22" s="110">
        <f t="shared" ref="AE22:AH22" si="45">ROUND(AE21/$E21,2)</f>
        <v>0</v>
      </c>
      <c r="AF22" s="110">
        <f t="shared" si="45"/>
        <v>378.11</v>
      </c>
      <c r="AG22" s="110">
        <f t="shared" si="45"/>
        <v>378.11</v>
      </c>
      <c r="AH22" s="110">
        <f t="shared" si="45"/>
        <v>0</v>
      </c>
      <c r="AI22" s="110">
        <f t="shared" ref="AI22" si="46">ROUND(AI21/$E21,2)</f>
        <v>0</v>
      </c>
      <c r="AJ22" s="110">
        <f t="shared" ref="AJ22" si="47">ROUND(AJ21/$E21,2)</f>
        <v>0</v>
      </c>
      <c r="AK22" s="110">
        <f t="shared" ref="AK22" si="48">ROUND(AK21/$E21,2)</f>
        <v>0</v>
      </c>
      <c r="AL22" s="110">
        <f t="shared" ref="AL22" si="49">ROUND(AL21/$E21,2)</f>
        <v>0</v>
      </c>
      <c r="AM22" s="110">
        <f t="shared" ref="AM22" si="50">ROUND(AM21/$E21,2)</f>
        <v>0</v>
      </c>
      <c r="AN22" s="110">
        <f t="shared" ref="AN22" si="51">ROUND(AN21/$E21,2)</f>
        <v>0</v>
      </c>
      <c r="AO22" s="110">
        <f t="shared" ref="AO22" si="52">ROUND(AO21/$E21,2)</f>
        <v>0</v>
      </c>
      <c r="AP22" s="110">
        <f t="shared" ref="AP22" si="53">ROUND(AP21/$E21,2)</f>
        <v>0</v>
      </c>
      <c r="AQ22" s="110">
        <f t="shared" ref="AQ22" si="54">ROUND(AQ21/$E21,2)</f>
        <v>0</v>
      </c>
      <c r="AR22" s="110">
        <f t="shared" ref="AR22" si="55">ROUND(AR21/$E21,2)</f>
        <v>0</v>
      </c>
      <c r="AS22" s="110">
        <f t="shared" ref="AS22" si="56">ROUND(AS21/$E21,2)</f>
        <v>0</v>
      </c>
      <c r="AT22" s="110">
        <f t="shared" ref="AT22" si="57">ROUND(AT21/$E21,2)</f>
        <v>0</v>
      </c>
      <c r="AU22" s="110">
        <f t="shared" ref="AU22" si="58">ROUND(AU21/$E21,2)</f>
        <v>0</v>
      </c>
      <c r="AV22" s="110">
        <f t="shared" ref="AV22" si="59">ROUND(AV21/$E21,2)</f>
        <v>0</v>
      </c>
      <c r="AW22" s="110">
        <f t="shared" ref="AW22" si="60">ROUND(AW21/$E21,2)</f>
        <v>0</v>
      </c>
      <c r="AX22" s="110">
        <f t="shared" ref="AX22" si="61">ROUND(AX21/$E21,2)</f>
        <v>0</v>
      </c>
      <c r="AY22" s="110">
        <f t="shared" ref="AY22" si="62">ROUND(AY21/$E21,2)</f>
        <v>0</v>
      </c>
      <c r="AZ22" s="110">
        <f t="shared" ref="AZ22" si="63">ROUND(AZ21/$E21,2)</f>
        <v>0</v>
      </c>
      <c r="BA22" s="110">
        <f t="shared" ref="BA22" si="64">ROUND(BA21/$E21,2)</f>
        <v>0</v>
      </c>
      <c r="BB22" s="110">
        <f t="shared" ref="BB22" si="65">ROUND(BB21/$E21,2)</f>
        <v>0</v>
      </c>
      <c r="BC22" s="110">
        <f t="shared" ref="BC22" si="66">ROUND(BC21/$E21,2)</f>
        <v>0</v>
      </c>
      <c r="BD22" s="110">
        <f t="shared" ref="BD22" si="67">ROUND(BD21/$E21,2)</f>
        <v>0</v>
      </c>
      <c r="BE22" s="110">
        <f t="shared" ref="BE22" si="68">ROUND(BE21/$E21,2)</f>
        <v>0</v>
      </c>
      <c r="BF22" s="110">
        <f t="shared" ref="BF22" si="69">ROUND(BF21/$E21,2)</f>
        <v>0</v>
      </c>
      <c r="BG22" s="110">
        <f t="shared" ref="BG22" si="70">ROUND(BG21/$E21,2)</f>
        <v>0</v>
      </c>
      <c r="BH22" s="110">
        <f t="shared" ref="BH22" si="71">ROUND(BH21/$E21,2)</f>
        <v>0</v>
      </c>
      <c r="BI22" s="110">
        <f t="shared" ref="BI22" si="72">ROUND(BI21/$E21,2)</f>
        <v>0</v>
      </c>
      <c r="BJ22" s="110">
        <f t="shared" ref="BJ22" si="73">ROUND(BJ21/$E21,2)</f>
        <v>0</v>
      </c>
      <c r="BK22" s="110">
        <f t="shared" ref="BK22" si="74">ROUND(BK21/$E21,2)</f>
        <v>0</v>
      </c>
      <c r="BL22" s="110">
        <f t="shared" ref="BL22" si="75">ROUND(BL21/$E21,2)</f>
        <v>0</v>
      </c>
      <c r="BM22" s="110">
        <f t="shared" ref="BM22" si="76">ROUND(BM21/$E21,2)</f>
        <v>0</v>
      </c>
      <c r="BN22" s="110">
        <f t="shared" ref="BN22" si="77">ROUND(BN21/$E21,2)</f>
        <v>0</v>
      </c>
      <c r="BO22" s="110">
        <f t="shared" ref="BO22" si="78">ROUND(BO21/$E21,2)</f>
        <v>0</v>
      </c>
      <c r="BP22" s="110">
        <f t="shared" ref="BP22" si="79">ROUND(BP21/$E21,2)</f>
        <v>0</v>
      </c>
      <c r="BQ22" s="110">
        <f t="shared" ref="BQ22" si="80">ROUND(BQ21/$E21,2)</f>
        <v>0</v>
      </c>
      <c r="BR22" s="110">
        <f t="shared" ref="BR22" si="81">ROUND(BR21/$E21,2)</f>
        <v>0</v>
      </c>
      <c r="BS22" s="110">
        <f t="shared" ref="BS22" si="82">ROUND(BS21/$E21,2)</f>
        <v>0</v>
      </c>
      <c r="BT22" s="110">
        <f t="shared" ref="BT22" si="83">ROUND(BT21/$E21,2)</f>
        <v>0</v>
      </c>
      <c r="BU22" s="110">
        <f t="shared" ref="BU22" si="84">ROUND(BU21/$E21,2)</f>
        <v>0</v>
      </c>
      <c r="BV22" s="110">
        <f t="shared" ref="BV22" si="85">ROUND(BV21/$E21,2)</f>
        <v>0</v>
      </c>
      <c r="BW22" s="110">
        <f t="shared" ref="BW22" si="86">ROUND(BW21/$E21,2)</f>
        <v>0</v>
      </c>
      <c r="BX22" s="110">
        <f t="shared" ref="BX22" si="87">ROUND(BX21/$E21,2)</f>
        <v>0</v>
      </c>
      <c r="BY22" s="110">
        <f t="shared" ref="BY22" si="88">ROUND(BY21/$E21,2)</f>
        <v>0</v>
      </c>
      <c r="BZ22" s="110">
        <f t="shared" ref="BZ22" si="89">ROUND(BZ21/$E21,2)</f>
        <v>0</v>
      </c>
      <c r="CA22" s="110">
        <f t="shared" ref="CA22" si="90">ROUND(CA21/$E21,2)</f>
        <v>0</v>
      </c>
      <c r="CB22" s="110">
        <f t="shared" ref="CB22" si="91">ROUND(CB21/$E21,2)</f>
        <v>0</v>
      </c>
      <c r="CC22" s="110">
        <f t="shared" ref="CC22" si="92">ROUND(CC21/$E21,2)</f>
        <v>0</v>
      </c>
      <c r="CD22" s="110">
        <f t="shared" ref="CD22" si="93">ROUND(CD21/$E21,2)</f>
        <v>0</v>
      </c>
      <c r="CE22" s="110"/>
      <c r="CF22" s="110">
        <f t="shared" ref="CF22" si="94">ROUND(CF21/$E21,2)</f>
        <v>0</v>
      </c>
      <c r="CG22" s="110">
        <f t="shared" ref="CG22" si="95">ROUND(CG21/$E21,2)</f>
        <v>0</v>
      </c>
      <c r="CH22" s="111">
        <f>IF(C21="","",D21-SUM(G22:CG22))</f>
        <v>0</v>
      </c>
      <c r="CI22" s="112">
        <f>IF(C21="","",SUM(G22:CG22))</f>
        <v>756.22</v>
      </c>
      <c r="CJ22" s="67" t="b">
        <f>IF(C21="","",D21=CI22)</f>
        <v>1</v>
      </c>
    </row>
    <row r="23" spans="1:94" s="5" customFormat="1" ht="22.95" customHeight="1" x14ac:dyDescent="0.3">
      <c r="A23" s="173"/>
      <c r="B23" s="157"/>
      <c r="C23" s="170"/>
      <c r="D23" s="160"/>
      <c r="E23" s="163"/>
      <c r="F23" s="166"/>
      <c r="G23" s="113"/>
      <c r="H23" s="113"/>
      <c r="I23" s="113"/>
      <c r="J23" s="113"/>
      <c r="K23" s="113"/>
      <c r="L23" s="113"/>
      <c r="M23" s="113"/>
      <c r="N23" s="113"/>
      <c r="O23" s="113"/>
      <c r="P23" s="113"/>
      <c r="Q23" s="113"/>
      <c r="R23" s="113"/>
      <c r="S23" s="113"/>
      <c r="T23" s="113"/>
      <c r="U23" s="113">
        <f t="shared" ref="U23:X23" si="96">U21/$F21</f>
        <v>0</v>
      </c>
      <c r="V23" s="113">
        <f t="shared" si="96"/>
        <v>0</v>
      </c>
      <c r="W23" s="113">
        <f t="shared" si="96"/>
        <v>0</v>
      </c>
      <c r="X23" s="113">
        <f t="shared" si="96"/>
        <v>0</v>
      </c>
      <c r="Y23" s="113">
        <f t="shared" ref="Y23:AH23" si="97">Y21/$F21</f>
        <v>0</v>
      </c>
      <c r="Z23" s="113">
        <f t="shared" si="97"/>
        <v>0</v>
      </c>
      <c r="AA23" s="113">
        <f t="shared" si="97"/>
        <v>0</v>
      </c>
      <c r="AB23" s="113">
        <f t="shared" si="97"/>
        <v>0</v>
      </c>
      <c r="AC23" s="113">
        <f t="shared" si="97"/>
        <v>0</v>
      </c>
      <c r="AD23" s="113">
        <f t="shared" si="97"/>
        <v>0</v>
      </c>
      <c r="AE23" s="113">
        <f t="shared" si="97"/>
        <v>0</v>
      </c>
      <c r="AF23" s="113">
        <f t="shared" si="97"/>
        <v>0.5</v>
      </c>
      <c r="AG23" s="113">
        <f t="shared" si="97"/>
        <v>0.5</v>
      </c>
      <c r="AH23" s="113">
        <f t="shared" si="97"/>
        <v>0</v>
      </c>
      <c r="AI23" s="113"/>
      <c r="AJ23" s="113">
        <f t="shared" ref="AJ23:AK23" si="98">AJ21/$F21</f>
        <v>0</v>
      </c>
      <c r="AK23" s="113">
        <f t="shared" si="98"/>
        <v>0</v>
      </c>
      <c r="AL23" s="113">
        <f t="shared" ref="AL23:AT23" si="99">AL21/$F21</f>
        <v>0</v>
      </c>
      <c r="AM23" s="113">
        <f t="shared" si="99"/>
        <v>0</v>
      </c>
      <c r="AN23" s="113">
        <f t="shared" si="99"/>
        <v>0</v>
      </c>
      <c r="AO23" s="113">
        <f t="shared" si="99"/>
        <v>0</v>
      </c>
      <c r="AP23" s="113">
        <f t="shared" si="99"/>
        <v>0</v>
      </c>
      <c r="AQ23" s="113">
        <f t="shared" si="99"/>
        <v>0</v>
      </c>
      <c r="AR23" s="113">
        <f t="shared" si="99"/>
        <v>0</v>
      </c>
      <c r="AS23" s="113">
        <f t="shared" si="99"/>
        <v>0</v>
      </c>
      <c r="AT23" s="113">
        <f t="shared" si="99"/>
        <v>0</v>
      </c>
      <c r="AU23" s="113">
        <f t="shared" ref="AU23:AX23" si="100">AU21/$F21</f>
        <v>0</v>
      </c>
      <c r="AV23" s="113">
        <f t="shared" si="100"/>
        <v>0</v>
      </c>
      <c r="AW23" s="113">
        <f t="shared" si="100"/>
        <v>0</v>
      </c>
      <c r="AX23" s="113">
        <f t="shared" si="100"/>
        <v>0</v>
      </c>
      <c r="AY23" s="113">
        <f t="shared" ref="AY23:BC23" si="101">AY21/$F21</f>
        <v>0</v>
      </c>
      <c r="AZ23" s="113">
        <f t="shared" si="101"/>
        <v>0</v>
      </c>
      <c r="BA23" s="113">
        <f t="shared" si="101"/>
        <v>0</v>
      </c>
      <c r="BB23" s="113">
        <f t="shared" si="101"/>
        <v>0</v>
      </c>
      <c r="BC23" s="113">
        <f t="shared" si="101"/>
        <v>0</v>
      </c>
      <c r="BD23" s="113">
        <f t="shared" ref="BD23:BG23" si="102">BD21/$F21</f>
        <v>0</v>
      </c>
      <c r="BE23" s="113">
        <f t="shared" si="102"/>
        <v>0</v>
      </c>
      <c r="BF23" s="113">
        <f t="shared" si="102"/>
        <v>0</v>
      </c>
      <c r="BG23" s="113">
        <f t="shared" si="102"/>
        <v>0</v>
      </c>
      <c r="BH23" s="113">
        <f t="shared" ref="BH23:BK23" si="103">BH21/$F21</f>
        <v>0</v>
      </c>
      <c r="BI23" s="113">
        <f t="shared" si="103"/>
        <v>0</v>
      </c>
      <c r="BJ23" s="113">
        <f t="shared" si="103"/>
        <v>0</v>
      </c>
      <c r="BK23" s="113">
        <f t="shared" si="103"/>
        <v>0</v>
      </c>
      <c r="BL23" s="113">
        <f t="shared" ref="BL23:BP23" si="104">BL21/$F21</f>
        <v>0</v>
      </c>
      <c r="BM23" s="113">
        <f t="shared" si="104"/>
        <v>0</v>
      </c>
      <c r="BN23" s="113">
        <f t="shared" si="104"/>
        <v>0</v>
      </c>
      <c r="BO23" s="113">
        <f t="shared" si="104"/>
        <v>0</v>
      </c>
      <c r="BP23" s="113">
        <f t="shared" si="104"/>
        <v>0</v>
      </c>
      <c r="BQ23" s="113">
        <f t="shared" ref="BQ23:BT23" si="105">BQ21/$F21</f>
        <v>0</v>
      </c>
      <c r="BR23" s="113">
        <f t="shared" si="105"/>
        <v>0</v>
      </c>
      <c r="BS23" s="113">
        <f t="shared" si="105"/>
        <v>0</v>
      </c>
      <c r="BT23" s="113">
        <f t="shared" si="105"/>
        <v>0</v>
      </c>
      <c r="BU23" s="113">
        <f t="shared" ref="BU23:BX23" si="106">BU21/$F21</f>
        <v>0</v>
      </c>
      <c r="BV23" s="113">
        <f t="shared" si="106"/>
        <v>0</v>
      </c>
      <c r="BW23" s="113">
        <f t="shared" si="106"/>
        <v>0</v>
      </c>
      <c r="BX23" s="113">
        <f t="shared" si="106"/>
        <v>0</v>
      </c>
      <c r="BY23" s="113">
        <f t="shared" ref="BY23:CC23" si="107">BY21/$F21</f>
        <v>0</v>
      </c>
      <c r="BZ23" s="113">
        <f t="shared" si="107"/>
        <v>0</v>
      </c>
      <c r="CA23" s="113">
        <f t="shared" si="107"/>
        <v>0</v>
      </c>
      <c r="CB23" s="113">
        <f t="shared" si="107"/>
        <v>0</v>
      </c>
      <c r="CC23" s="113">
        <f t="shared" si="107"/>
        <v>0</v>
      </c>
      <c r="CD23" s="113">
        <f t="shared" ref="CD23:CG23" si="108">CD21/$F21</f>
        <v>0</v>
      </c>
      <c r="CE23" s="113"/>
      <c r="CF23" s="113">
        <f t="shared" si="108"/>
        <v>0</v>
      </c>
      <c r="CG23" s="113">
        <f t="shared" si="108"/>
        <v>0</v>
      </c>
      <c r="CH23" s="114">
        <f>IF(C21="","",100%-SUM(G23:CG23))</f>
        <v>0</v>
      </c>
      <c r="CI23" s="115">
        <f>IF(C21="","",SUM(G23:CG23))</f>
        <v>1</v>
      </c>
      <c r="CJ23" s="67" t="b">
        <f>IF(C21="","",SUM(G23:CG23)=CI23)</f>
        <v>1</v>
      </c>
    </row>
    <row r="24" spans="1:94" s="5" customFormat="1" x14ac:dyDescent="0.3">
      <c r="A24" s="171" t="s">
        <v>18</v>
      </c>
      <c r="B24" s="155" t="s">
        <v>19</v>
      </c>
      <c r="C24" s="168" t="s">
        <v>12</v>
      </c>
      <c r="D24" s="158">
        <v>360</v>
      </c>
      <c r="E24" s="161">
        <v>31989</v>
      </c>
      <c r="F24" s="164">
        <f t="shared" ref="F24" si="109">ROUND(E24*D24,0)</f>
        <v>11516040</v>
      </c>
      <c r="G24" s="108"/>
      <c r="H24" s="108"/>
      <c r="I24" s="108"/>
      <c r="J24" s="108"/>
      <c r="K24" s="108"/>
      <c r="L24" s="108"/>
      <c r="M24" s="108"/>
      <c r="N24" s="108"/>
      <c r="O24" s="108"/>
      <c r="P24" s="108"/>
      <c r="Q24" s="108"/>
      <c r="R24" s="108"/>
      <c r="S24" s="108"/>
      <c r="T24" s="108"/>
      <c r="U24" s="108"/>
      <c r="V24" s="108"/>
      <c r="W24" s="108"/>
      <c r="X24" s="108"/>
      <c r="Y24" s="108"/>
      <c r="Z24" s="108"/>
      <c r="AA24" s="108"/>
      <c r="AB24" s="108"/>
      <c r="AC24" s="108"/>
      <c r="AD24" s="108"/>
      <c r="AE24" s="108"/>
      <c r="AF24" s="108">
        <f>ROUND($F$24/3,0)</f>
        <v>3838680</v>
      </c>
      <c r="AG24" s="108">
        <f t="shared" ref="AG24:AH24" si="110">ROUND($F$24/3,0)</f>
        <v>3838680</v>
      </c>
      <c r="AH24" s="108">
        <f t="shared" si="110"/>
        <v>3838680</v>
      </c>
      <c r="AI24" s="108"/>
      <c r="AJ24" s="108"/>
      <c r="AK24" s="108"/>
      <c r="AL24" s="108"/>
      <c r="AM24" s="108"/>
      <c r="AN24" s="108"/>
      <c r="AO24" s="108"/>
      <c r="AP24" s="108"/>
      <c r="AQ24" s="108"/>
      <c r="AR24" s="108"/>
      <c r="AS24" s="108"/>
      <c r="AT24" s="108"/>
      <c r="AU24" s="108"/>
      <c r="AV24" s="108"/>
      <c r="AW24" s="108"/>
      <c r="AX24" s="108"/>
      <c r="AY24" s="108"/>
      <c r="AZ24" s="108"/>
      <c r="BA24" s="108"/>
      <c r="BB24" s="108"/>
      <c r="BC24" s="108"/>
      <c r="BD24" s="108"/>
      <c r="BE24" s="108"/>
      <c r="BF24" s="108"/>
      <c r="BG24" s="108"/>
      <c r="BH24" s="108"/>
      <c r="BI24" s="108"/>
      <c r="BJ24" s="108"/>
      <c r="BK24" s="108"/>
      <c r="BL24" s="108"/>
      <c r="BM24" s="108"/>
      <c r="BN24" s="108"/>
      <c r="BO24" s="108"/>
      <c r="BP24" s="108"/>
      <c r="BQ24" s="108"/>
      <c r="BR24" s="108"/>
      <c r="BS24" s="108"/>
      <c r="BT24" s="108"/>
      <c r="BU24" s="108"/>
      <c r="BV24" s="108"/>
      <c r="BW24" s="108"/>
      <c r="BX24" s="108"/>
      <c r="BY24" s="108"/>
      <c r="BZ24" s="108"/>
      <c r="CA24" s="108"/>
      <c r="CB24" s="108"/>
      <c r="CC24" s="108"/>
      <c r="CD24" s="108"/>
      <c r="CE24" s="108"/>
      <c r="CF24" s="108"/>
      <c r="CG24" s="108"/>
      <c r="CH24" s="109">
        <f>IF(C24="","",F24-SUM(G24:CG24))</f>
        <v>0</v>
      </c>
      <c r="CI24" s="107">
        <f>IF(C24="","",SUM(G24:CG24))</f>
        <v>11516040</v>
      </c>
      <c r="CJ24" s="67" t="b">
        <f>IF(C24="","",F24=CI24)</f>
        <v>1</v>
      </c>
      <c r="CN24" s="134"/>
      <c r="CO24" s="134"/>
    </row>
    <row r="25" spans="1:94" s="5" customFormat="1" x14ac:dyDescent="0.3">
      <c r="A25" s="172"/>
      <c r="B25" s="156"/>
      <c r="C25" s="169"/>
      <c r="D25" s="159"/>
      <c r="E25" s="162"/>
      <c r="F25" s="165"/>
      <c r="G25" s="110"/>
      <c r="H25" s="110"/>
      <c r="I25" s="110"/>
      <c r="J25" s="110"/>
      <c r="K25" s="110"/>
      <c r="L25" s="110"/>
      <c r="M25" s="110"/>
      <c r="N25" s="110"/>
      <c r="O25" s="110"/>
      <c r="P25" s="110"/>
      <c r="Q25" s="110"/>
      <c r="R25" s="110"/>
      <c r="S25" s="110"/>
      <c r="T25" s="110"/>
      <c r="U25" s="110">
        <f>ROUND(U24/$E24,2)</f>
        <v>0</v>
      </c>
      <c r="V25" s="110">
        <f>ROUND(V24/$E24,2)</f>
        <v>0</v>
      </c>
      <c r="W25" s="110">
        <f>ROUND(W24/$E24,2)</f>
        <v>0</v>
      </c>
      <c r="X25" s="110">
        <f t="shared" ref="X25" si="111">ROUND(X24/$E24,2)</f>
        <v>0</v>
      </c>
      <c r="Y25" s="110">
        <f t="shared" ref="Y25" si="112">ROUND(Y24/$E24,2)</f>
        <v>0</v>
      </c>
      <c r="Z25" s="110">
        <f t="shared" ref="Z25" si="113">ROUND(Z24/$E24,2)</f>
        <v>0</v>
      </c>
      <c r="AA25" s="110">
        <f t="shared" ref="AA25" si="114">ROUND(AA24/$E24,2)</f>
        <v>0</v>
      </c>
      <c r="AB25" s="110">
        <f t="shared" ref="AB25" si="115">ROUND(AB24/$E24,2)</f>
        <v>0</v>
      </c>
      <c r="AC25" s="110">
        <f t="shared" ref="AC25" si="116">ROUND(AC24/$E24,2)</f>
        <v>0</v>
      </c>
      <c r="AD25" s="110">
        <f t="shared" ref="AD25" si="117">ROUND(AD24/$E24,2)</f>
        <v>0</v>
      </c>
      <c r="AE25" s="110">
        <f t="shared" ref="AE25" si="118">ROUND(AE24/$E24,2)</f>
        <v>0</v>
      </c>
      <c r="AF25" s="110">
        <f>ROUND(AF24/$E24,2)</f>
        <v>120</v>
      </c>
      <c r="AG25" s="110">
        <f>ROUND(AG24/$E24,2)</f>
        <v>120</v>
      </c>
      <c r="AH25" s="110">
        <f>ROUND(AH24/$E24,2)</f>
        <v>120</v>
      </c>
      <c r="AI25" s="110">
        <f t="shared" ref="AI25" si="119">ROUND(AI24/$E24,2)</f>
        <v>0</v>
      </c>
      <c r="AJ25" s="110">
        <f t="shared" ref="AJ25" si="120">ROUND(AJ24/$E24,2)</f>
        <v>0</v>
      </c>
      <c r="AK25" s="110">
        <f t="shared" ref="AK25" si="121">ROUND(AK24/$E24,2)</f>
        <v>0</v>
      </c>
      <c r="AL25" s="110">
        <f t="shared" ref="AL25" si="122">ROUND(AL24/$E24,2)</f>
        <v>0</v>
      </c>
      <c r="AM25" s="110">
        <f t="shared" ref="AM25" si="123">ROUND(AM24/$E24,2)</f>
        <v>0</v>
      </c>
      <c r="AN25" s="110">
        <f t="shared" ref="AN25" si="124">ROUND(AN24/$E24,2)</f>
        <v>0</v>
      </c>
      <c r="AO25" s="110">
        <f t="shared" ref="AO25" si="125">ROUND(AO24/$E24,2)</f>
        <v>0</v>
      </c>
      <c r="AP25" s="110">
        <f t="shared" ref="AP25" si="126">ROUND(AP24/$E24,2)</f>
        <v>0</v>
      </c>
      <c r="AQ25" s="110">
        <f t="shared" ref="AQ25" si="127">ROUND(AQ24/$E24,2)</f>
        <v>0</v>
      </c>
      <c r="AR25" s="110">
        <f t="shared" ref="AR25" si="128">ROUND(AR24/$E24,2)</f>
        <v>0</v>
      </c>
      <c r="AS25" s="110">
        <f t="shared" ref="AS25" si="129">ROUND(AS24/$E24,2)</f>
        <v>0</v>
      </c>
      <c r="AT25" s="110">
        <f t="shared" ref="AT25" si="130">ROUND(AT24/$E24,2)</f>
        <v>0</v>
      </c>
      <c r="AU25" s="110">
        <f t="shared" ref="AU25" si="131">ROUND(AU24/$E24,2)</f>
        <v>0</v>
      </c>
      <c r="AV25" s="110">
        <f t="shared" ref="AV25" si="132">ROUND(AV24/$E24,2)</f>
        <v>0</v>
      </c>
      <c r="AW25" s="110">
        <f t="shared" ref="AW25" si="133">ROUND(AW24/$E24,2)</f>
        <v>0</v>
      </c>
      <c r="AX25" s="110">
        <f t="shared" ref="AX25" si="134">ROUND(AX24/$E24,2)</f>
        <v>0</v>
      </c>
      <c r="AY25" s="110">
        <f t="shared" ref="AY25" si="135">ROUND(AY24/$E24,2)</f>
        <v>0</v>
      </c>
      <c r="AZ25" s="110">
        <f t="shared" ref="AZ25" si="136">ROUND(AZ24/$E24,2)</f>
        <v>0</v>
      </c>
      <c r="BA25" s="110">
        <f t="shared" ref="BA25" si="137">ROUND(BA24/$E24,2)</f>
        <v>0</v>
      </c>
      <c r="BB25" s="110">
        <f t="shared" ref="BB25" si="138">ROUND(BB24/$E24,2)</f>
        <v>0</v>
      </c>
      <c r="BC25" s="110">
        <f t="shared" ref="BC25" si="139">ROUND(BC24/$E24,2)</f>
        <v>0</v>
      </c>
      <c r="BD25" s="110">
        <f t="shared" ref="BD25" si="140">ROUND(BD24/$E24,2)</f>
        <v>0</v>
      </c>
      <c r="BE25" s="110">
        <f t="shared" ref="BE25" si="141">ROUND(BE24/$E24,2)</f>
        <v>0</v>
      </c>
      <c r="BF25" s="110">
        <f t="shared" ref="BF25" si="142">ROUND(BF24/$E24,2)</f>
        <v>0</v>
      </c>
      <c r="BG25" s="110">
        <f t="shared" ref="BG25" si="143">ROUND(BG24/$E24,2)</f>
        <v>0</v>
      </c>
      <c r="BH25" s="110">
        <f t="shared" ref="BH25" si="144">ROUND(BH24/$E24,2)</f>
        <v>0</v>
      </c>
      <c r="BI25" s="110">
        <f t="shared" ref="BI25" si="145">ROUND(BI24/$E24,2)</f>
        <v>0</v>
      </c>
      <c r="BJ25" s="110">
        <f t="shared" ref="BJ25" si="146">ROUND(BJ24/$E24,2)</f>
        <v>0</v>
      </c>
      <c r="BK25" s="110">
        <f t="shared" ref="BK25" si="147">ROUND(BK24/$E24,2)</f>
        <v>0</v>
      </c>
      <c r="BL25" s="110">
        <f t="shared" ref="BL25" si="148">ROUND(BL24/$E24,2)</f>
        <v>0</v>
      </c>
      <c r="BM25" s="110">
        <f t="shared" ref="BM25" si="149">ROUND(BM24/$E24,2)</f>
        <v>0</v>
      </c>
      <c r="BN25" s="110">
        <f t="shared" ref="BN25" si="150">ROUND(BN24/$E24,2)</f>
        <v>0</v>
      </c>
      <c r="BO25" s="110">
        <f t="shared" ref="BO25" si="151">ROUND(BO24/$E24,2)</f>
        <v>0</v>
      </c>
      <c r="BP25" s="110">
        <f t="shared" ref="BP25" si="152">ROUND(BP24/$E24,2)</f>
        <v>0</v>
      </c>
      <c r="BQ25" s="110">
        <f t="shared" ref="BQ25" si="153">ROUND(BQ24/$E24,2)</f>
        <v>0</v>
      </c>
      <c r="BR25" s="110">
        <f t="shared" ref="BR25" si="154">ROUND(BR24/$E24,2)</f>
        <v>0</v>
      </c>
      <c r="BS25" s="110">
        <f t="shared" ref="BS25" si="155">ROUND(BS24/$E24,2)</f>
        <v>0</v>
      </c>
      <c r="BT25" s="110">
        <f t="shared" ref="BT25" si="156">ROUND(BT24/$E24,2)</f>
        <v>0</v>
      </c>
      <c r="BU25" s="110">
        <f t="shared" ref="BU25" si="157">ROUND(BU24/$E24,2)</f>
        <v>0</v>
      </c>
      <c r="BV25" s="110">
        <f t="shared" ref="BV25" si="158">ROUND(BV24/$E24,2)</f>
        <v>0</v>
      </c>
      <c r="BW25" s="110">
        <f t="shared" ref="BW25" si="159">ROUND(BW24/$E24,2)</f>
        <v>0</v>
      </c>
      <c r="BX25" s="110">
        <f t="shared" ref="BX25" si="160">ROUND(BX24/$E24,2)</f>
        <v>0</v>
      </c>
      <c r="BY25" s="110">
        <f t="shared" ref="BY25" si="161">ROUND(BY24/$E24,2)</f>
        <v>0</v>
      </c>
      <c r="BZ25" s="110">
        <f t="shared" ref="BZ25" si="162">ROUND(BZ24/$E24,2)</f>
        <v>0</v>
      </c>
      <c r="CA25" s="110">
        <f t="shared" ref="CA25" si="163">ROUND(CA24/$E24,2)</f>
        <v>0</v>
      </c>
      <c r="CB25" s="110">
        <f t="shared" ref="CB25" si="164">ROUND(CB24/$E24,2)</f>
        <v>0</v>
      </c>
      <c r="CC25" s="110">
        <f t="shared" ref="CC25" si="165">ROUND(CC24/$E24,2)</f>
        <v>0</v>
      </c>
      <c r="CD25" s="110">
        <f t="shared" ref="CD25:CG25" si="166">ROUND(CD24/$E24,2)</f>
        <v>0</v>
      </c>
      <c r="CE25" s="110">
        <f t="shared" si="166"/>
        <v>0</v>
      </c>
      <c r="CF25" s="110">
        <f t="shared" si="166"/>
        <v>0</v>
      </c>
      <c r="CG25" s="110">
        <f t="shared" si="166"/>
        <v>0</v>
      </c>
      <c r="CH25" s="111">
        <f>IF(C24="","",D24-SUM(G25:CG25))</f>
        <v>0</v>
      </c>
      <c r="CI25" s="112">
        <f>IF(C24="","",SUM(G25:CG25))</f>
        <v>360</v>
      </c>
      <c r="CJ25" s="67" t="b">
        <f>IF(C24="","",D24=CI25)</f>
        <v>1</v>
      </c>
    </row>
    <row r="26" spans="1:94" s="5" customFormat="1" x14ac:dyDescent="0.3">
      <c r="A26" s="173"/>
      <c r="B26" s="157"/>
      <c r="C26" s="170"/>
      <c r="D26" s="160"/>
      <c r="E26" s="163"/>
      <c r="F26" s="166"/>
      <c r="G26" s="113"/>
      <c r="H26" s="113"/>
      <c r="I26" s="113"/>
      <c r="J26" s="113"/>
      <c r="K26" s="113"/>
      <c r="L26" s="113"/>
      <c r="M26" s="113"/>
      <c r="N26" s="113"/>
      <c r="O26" s="113"/>
      <c r="P26" s="113"/>
      <c r="Q26" s="113"/>
      <c r="R26" s="113"/>
      <c r="S26" s="113"/>
      <c r="T26" s="113"/>
      <c r="U26" s="113">
        <f>U24/$F24</f>
        <v>0</v>
      </c>
      <c r="V26" s="113">
        <f>V24/$F24</f>
        <v>0</v>
      </c>
      <c r="W26" s="113">
        <f>W24/$F24</f>
        <v>0</v>
      </c>
      <c r="X26" s="113">
        <f t="shared" ref="X26:AE26" si="167">X24/$F24</f>
        <v>0</v>
      </c>
      <c r="Y26" s="113">
        <f t="shared" si="167"/>
        <v>0</v>
      </c>
      <c r="Z26" s="113">
        <f t="shared" si="167"/>
        <v>0</v>
      </c>
      <c r="AA26" s="113">
        <f t="shared" si="167"/>
        <v>0</v>
      </c>
      <c r="AB26" s="113">
        <f t="shared" si="167"/>
        <v>0</v>
      </c>
      <c r="AC26" s="113">
        <f t="shared" si="167"/>
        <v>0</v>
      </c>
      <c r="AD26" s="113">
        <f t="shared" si="167"/>
        <v>0</v>
      </c>
      <c r="AE26" s="113">
        <f t="shared" si="167"/>
        <v>0</v>
      </c>
      <c r="AF26" s="113">
        <f>AF24/$F24</f>
        <v>0.33333333333333331</v>
      </c>
      <c r="AG26" s="113">
        <f>AG24/$F24</f>
        <v>0.33333333333333331</v>
      </c>
      <c r="AH26" s="113">
        <f>AH24/$F24</f>
        <v>0.33333333333333331</v>
      </c>
      <c r="AI26" s="113">
        <f t="shared" ref="AI26:AK26" si="168">AI24/$F24</f>
        <v>0</v>
      </c>
      <c r="AJ26" s="113">
        <f t="shared" si="168"/>
        <v>0</v>
      </c>
      <c r="AK26" s="113">
        <f t="shared" si="168"/>
        <v>0</v>
      </c>
      <c r="AL26" s="113">
        <f t="shared" ref="AL26:AT26" si="169">AL24/$F24</f>
        <v>0</v>
      </c>
      <c r="AM26" s="113">
        <f t="shared" si="169"/>
        <v>0</v>
      </c>
      <c r="AN26" s="113">
        <f t="shared" si="169"/>
        <v>0</v>
      </c>
      <c r="AO26" s="113">
        <f t="shared" si="169"/>
        <v>0</v>
      </c>
      <c r="AP26" s="113">
        <f t="shared" si="169"/>
        <v>0</v>
      </c>
      <c r="AQ26" s="113">
        <f t="shared" si="169"/>
        <v>0</v>
      </c>
      <c r="AR26" s="113">
        <f t="shared" si="169"/>
        <v>0</v>
      </c>
      <c r="AS26" s="113">
        <f t="shared" si="169"/>
        <v>0</v>
      </c>
      <c r="AT26" s="113">
        <f t="shared" si="169"/>
        <v>0</v>
      </c>
      <c r="AU26" s="113">
        <f t="shared" ref="AU26:AX26" si="170">AU24/$F24</f>
        <v>0</v>
      </c>
      <c r="AV26" s="113">
        <f t="shared" si="170"/>
        <v>0</v>
      </c>
      <c r="AW26" s="113">
        <f t="shared" si="170"/>
        <v>0</v>
      </c>
      <c r="AX26" s="113">
        <f t="shared" si="170"/>
        <v>0</v>
      </c>
      <c r="AY26" s="113">
        <f t="shared" ref="AY26:BC26" si="171">AY24/$F24</f>
        <v>0</v>
      </c>
      <c r="AZ26" s="113">
        <f t="shared" si="171"/>
        <v>0</v>
      </c>
      <c r="BA26" s="113">
        <f t="shared" si="171"/>
        <v>0</v>
      </c>
      <c r="BB26" s="113">
        <f t="shared" si="171"/>
        <v>0</v>
      </c>
      <c r="BC26" s="113">
        <f t="shared" si="171"/>
        <v>0</v>
      </c>
      <c r="BD26" s="113">
        <f t="shared" ref="BD26:BG26" si="172">BD24/$F24</f>
        <v>0</v>
      </c>
      <c r="BE26" s="113">
        <f t="shared" si="172"/>
        <v>0</v>
      </c>
      <c r="BF26" s="113">
        <f t="shared" si="172"/>
        <v>0</v>
      </c>
      <c r="BG26" s="113">
        <f t="shared" si="172"/>
        <v>0</v>
      </c>
      <c r="BH26" s="113">
        <f t="shared" ref="BH26:BK26" si="173">BH24/$F24</f>
        <v>0</v>
      </c>
      <c r="BI26" s="113">
        <f t="shared" si="173"/>
        <v>0</v>
      </c>
      <c r="BJ26" s="113">
        <f t="shared" si="173"/>
        <v>0</v>
      </c>
      <c r="BK26" s="113">
        <f t="shared" si="173"/>
        <v>0</v>
      </c>
      <c r="BL26" s="113">
        <f t="shared" ref="BL26:BP26" si="174">BL24/$F24</f>
        <v>0</v>
      </c>
      <c r="BM26" s="113">
        <f t="shared" si="174"/>
        <v>0</v>
      </c>
      <c r="BN26" s="113">
        <f t="shared" si="174"/>
        <v>0</v>
      </c>
      <c r="BO26" s="113">
        <f t="shared" si="174"/>
        <v>0</v>
      </c>
      <c r="BP26" s="113">
        <f t="shared" si="174"/>
        <v>0</v>
      </c>
      <c r="BQ26" s="113">
        <f t="shared" ref="BQ26:BT26" si="175">BQ24/$F24</f>
        <v>0</v>
      </c>
      <c r="BR26" s="113">
        <f t="shared" si="175"/>
        <v>0</v>
      </c>
      <c r="BS26" s="113">
        <f t="shared" si="175"/>
        <v>0</v>
      </c>
      <c r="BT26" s="113">
        <f t="shared" si="175"/>
        <v>0</v>
      </c>
      <c r="BU26" s="113">
        <f t="shared" ref="BU26:BX26" si="176">BU24/$F24</f>
        <v>0</v>
      </c>
      <c r="BV26" s="113">
        <f t="shared" si="176"/>
        <v>0</v>
      </c>
      <c r="BW26" s="113">
        <f t="shared" si="176"/>
        <v>0</v>
      </c>
      <c r="BX26" s="113">
        <f t="shared" si="176"/>
        <v>0</v>
      </c>
      <c r="BY26" s="113">
        <f t="shared" ref="BY26:CC26" si="177">BY24/$F24</f>
        <v>0</v>
      </c>
      <c r="BZ26" s="113">
        <f t="shared" si="177"/>
        <v>0</v>
      </c>
      <c r="CA26" s="113">
        <f t="shared" si="177"/>
        <v>0</v>
      </c>
      <c r="CB26" s="113">
        <f t="shared" si="177"/>
        <v>0</v>
      </c>
      <c r="CC26" s="113">
        <f t="shared" si="177"/>
        <v>0</v>
      </c>
      <c r="CD26" s="113">
        <f t="shared" ref="CD26" si="178">CD24/$F24</f>
        <v>0</v>
      </c>
      <c r="CE26" s="113">
        <f t="shared" ref="CE26:CG26" si="179">CE24/$F24</f>
        <v>0</v>
      </c>
      <c r="CF26" s="113">
        <f t="shared" si="179"/>
        <v>0</v>
      </c>
      <c r="CG26" s="113">
        <f t="shared" si="179"/>
        <v>0</v>
      </c>
      <c r="CH26" s="114">
        <f>IF(C24="","",100%-SUM(G26:CG26))</f>
        <v>0</v>
      </c>
      <c r="CI26" s="115">
        <f>IF(C24="","",SUM(G26:CG26))</f>
        <v>1</v>
      </c>
      <c r="CJ26" s="67" t="b">
        <f>IF(C24="","",SUM(G26:CG26)=CI26)</f>
        <v>1</v>
      </c>
    </row>
    <row r="27" spans="1:94" s="5" customFormat="1" ht="15" customHeight="1" x14ac:dyDescent="0.3">
      <c r="A27" s="171" t="s">
        <v>20</v>
      </c>
      <c r="B27" s="155" t="s">
        <v>21</v>
      </c>
      <c r="C27" s="168" t="s">
        <v>12</v>
      </c>
      <c r="D27" s="158">
        <v>120</v>
      </c>
      <c r="E27" s="161">
        <v>26009</v>
      </c>
      <c r="F27" s="164">
        <f t="shared" ref="F27" si="180">ROUND(E27*D27,0)</f>
        <v>3121080</v>
      </c>
      <c r="G27" s="108"/>
      <c r="H27" s="108"/>
      <c r="I27" s="108"/>
      <c r="J27" s="108"/>
      <c r="K27" s="108"/>
      <c r="L27" s="108"/>
      <c r="M27" s="108"/>
      <c r="N27" s="108"/>
      <c r="O27" s="108"/>
      <c r="P27" s="108"/>
      <c r="Q27" s="108"/>
      <c r="R27" s="108"/>
      <c r="S27" s="108"/>
      <c r="T27" s="108"/>
      <c r="U27" s="108"/>
      <c r="V27" s="108"/>
      <c r="W27" s="108"/>
      <c r="X27" s="108"/>
      <c r="Y27" s="108"/>
      <c r="Z27" s="108"/>
      <c r="AA27" s="108"/>
      <c r="AB27" s="108"/>
      <c r="AC27" s="108"/>
      <c r="AD27" s="108"/>
      <c r="AE27" s="108"/>
      <c r="AF27" s="108">
        <f>ROUND($F$27/2,0)</f>
        <v>1560540</v>
      </c>
      <c r="AG27" s="108">
        <f>ROUND($F$27/2,0)</f>
        <v>1560540</v>
      </c>
      <c r="AH27" s="108"/>
      <c r="AI27" s="108"/>
      <c r="AJ27" s="108"/>
      <c r="AK27" s="108"/>
      <c r="AL27" s="108"/>
      <c r="AM27" s="108"/>
      <c r="AN27" s="108"/>
      <c r="AO27" s="108"/>
      <c r="AP27" s="108"/>
      <c r="AQ27" s="108"/>
      <c r="AR27" s="108"/>
      <c r="AS27" s="108"/>
      <c r="AT27" s="108"/>
      <c r="AU27" s="108"/>
      <c r="AV27" s="108"/>
      <c r="AW27" s="108"/>
      <c r="AX27" s="108"/>
      <c r="AY27" s="108"/>
      <c r="AZ27" s="108"/>
      <c r="BA27" s="108"/>
      <c r="BB27" s="108"/>
      <c r="BC27" s="108"/>
      <c r="BD27" s="108"/>
      <c r="BE27" s="108"/>
      <c r="BF27" s="108"/>
      <c r="BG27" s="108"/>
      <c r="BH27" s="108"/>
      <c r="BI27" s="108"/>
      <c r="BJ27" s="108"/>
      <c r="BK27" s="108"/>
      <c r="BL27" s="108"/>
      <c r="BM27" s="108"/>
      <c r="BN27" s="108"/>
      <c r="BO27" s="108"/>
      <c r="BP27" s="108"/>
      <c r="BQ27" s="108"/>
      <c r="BR27" s="108"/>
      <c r="BS27" s="108"/>
      <c r="BT27" s="108"/>
      <c r="BU27" s="108"/>
      <c r="BV27" s="108"/>
      <c r="BW27" s="108"/>
      <c r="BX27" s="108"/>
      <c r="BY27" s="108"/>
      <c r="BZ27" s="108"/>
      <c r="CA27" s="108"/>
      <c r="CB27" s="108"/>
      <c r="CC27" s="108"/>
      <c r="CD27" s="108"/>
      <c r="CE27" s="108"/>
      <c r="CF27" s="108"/>
      <c r="CG27" s="108"/>
      <c r="CH27" s="109">
        <f>IF(C27="","",F27-SUM(G27:CG27))</f>
        <v>0</v>
      </c>
      <c r="CI27" s="107">
        <f>IF(C27="","",SUM(G27:CG27))</f>
        <v>3121080</v>
      </c>
      <c r="CJ27" s="67" t="b">
        <f>IF(C27="","",F27=CI27)</f>
        <v>1</v>
      </c>
    </row>
    <row r="28" spans="1:94" s="5" customFormat="1" x14ac:dyDescent="0.3">
      <c r="A28" s="172"/>
      <c r="B28" s="156"/>
      <c r="C28" s="169"/>
      <c r="D28" s="159"/>
      <c r="E28" s="162"/>
      <c r="F28" s="165"/>
      <c r="G28" s="110"/>
      <c r="H28" s="110"/>
      <c r="I28" s="110"/>
      <c r="J28" s="110"/>
      <c r="K28" s="110"/>
      <c r="L28" s="110"/>
      <c r="M28" s="110"/>
      <c r="N28" s="110"/>
      <c r="O28" s="110"/>
      <c r="P28" s="110"/>
      <c r="Q28" s="110"/>
      <c r="R28" s="110"/>
      <c r="S28" s="110"/>
      <c r="T28" s="110"/>
      <c r="U28" s="110">
        <f t="shared" ref="U28" si="181">ROUND(U27/$E27,2)</f>
        <v>0</v>
      </c>
      <c r="V28" s="110">
        <f t="shared" ref="V28" si="182">ROUND(V27/$E27,2)</f>
        <v>0</v>
      </c>
      <c r="W28" s="110">
        <f t="shared" ref="W28" si="183">ROUND(W27/$E27,2)</f>
        <v>0</v>
      </c>
      <c r="X28" s="110">
        <f t="shared" ref="X28" si="184">ROUND(X27/$E27,2)</f>
        <v>0</v>
      </c>
      <c r="Y28" s="110">
        <f t="shared" ref="Y28" si="185">ROUND(Y27/$E27,2)</f>
        <v>0</v>
      </c>
      <c r="Z28" s="110">
        <f t="shared" ref="Z28" si="186">ROUND(Z27/$E27,2)</f>
        <v>0</v>
      </c>
      <c r="AA28" s="110">
        <f t="shared" ref="AA28" si="187">ROUND(AA27/$E27,2)</f>
        <v>0</v>
      </c>
      <c r="AB28" s="110">
        <f t="shared" ref="AB28" si="188">ROUND(AB27/$E27,2)</f>
        <v>0</v>
      </c>
      <c r="AC28" s="110">
        <f t="shared" ref="AC28" si="189">ROUND(AC27/$E27,2)</f>
        <v>0</v>
      </c>
      <c r="AD28" s="110">
        <f t="shared" ref="AD28" si="190">ROUND(AD27/$E27,2)</f>
        <v>0</v>
      </c>
      <c r="AE28" s="110">
        <f t="shared" ref="AE28:AH28" si="191">ROUND(AE27/$E27,2)</f>
        <v>0</v>
      </c>
      <c r="AF28" s="110">
        <f t="shared" si="191"/>
        <v>60</v>
      </c>
      <c r="AG28" s="110">
        <f t="shared" si="191"/>
        <v>60</v>
      </c>
      <c r="AH28" s="110">
        <f t="shared" si="191"/>
        <v>0</v>
      </c>
      <c r="AI28" s="110">
        <f t="shared" ref="AI28" si="192">ROUND(AI27/$E27,2)</f>
        <v>0</v>
      </c>
      <c r="AJ28" s="110">
        <f t="shared" ref="AJ28" si="193">ROUND(AJ27/$E27,2)</f>
        <v>0</v>
      </c>
      <c r="AK28" s="110">
        <f t="shared" ref="AK28" si="194">ROUND(AK27/$E27,2)</f>
        <v>0</v>
      </c>
      <c r="AL28" s="110">
        <f t="shared" ref="AL28" si="195">ROUND(AL27/$E27,2)</f>
        <v>0</v>
      </c>
      <c r="AM28" s="110">
        <f t="shared" ref="AM28" si="196">ROUND(AM27/$E27,2)</f>
        <v>0</v>
      </c>
      <c r="AN28" s="110">
        <f t="shared" ref="AN28" si="197">ROUND(AN27/$E27,2)</f>
        <v>0</v>
      </c>
      <c r="AO28" s="110">
        <f t="shared" ref="AO28" si="198">ROUND(AO27/$E27,2)</f>
        <v>0</v>
      </c>
      <c r="AP28" s="110">
        <f t="shared" ref="AP28" si="199">ROUND(AP27/$E27,2)</f>
        <v>0</v>
      </c>
      <c r="AQ28" s="110">
        <f t="shared" ref="AQ28" si="200">ROUND(AQ27/$E27,2)</f>
        <v>0</v>
      </c>
      <c r="AR28" s="110">
        <f t="shared" ref="AR28" si="201">ROUND(AR27/$E27,2)</f>
        <v>0</v>
      </c>
      <c r="AS28" s="110">
        <f t="shared" ref="AS28" si="202">ROUND(AS27/$E27,2)</f>
        <v>0</v>
      </c>
      <c r="AT28" s="110">
        <f t="shared" ref="AT28" si="203">ROUND(AT27/$E27,2)</f>
        <v>0</v>
      </c>
      <c r="AU28" s="110">
        <f t="shared" ref="AU28" si="204">ROUND(AU27/$E27,2)</f>
        <v>0</v>
      </c>
      <c r="AV28" s="110">
        <f t="shared" ref="AV28" si="205">ROUND(AV27/$E27,2)</f>
        <v>0</v>
      </c>
      <c r="AW28" s="110">
        <f t="shared" ref="AW28" si="206">ROUND(AW27/$E27,2)</f>
        <v>0</v>
      </c>
      <c r="AX28" s="110">
        <f t="shared" ref="AX28" si="207">ROUND(AX27/$E27,2)</f>
        <v>0</v>
      </c>
      <c r="AY28" s="110">
        <f t="shared" ref="AY28" si="208">ROUND(AY27/$E27,2)</f>
        <v>0</v>
      </c>
      <c r="AZ28" s="110">
        <f t="shared" ref="AZ28" si="209">ROUND(AZ27/$E27,2)</f>
        <v>0</v>
      </c>
      <c r="BA28" s="110">
        <f t="shared" ref="BA28" si="210">ROUND(BA27/$E27,2)</f>
        <v>0</v>
      </c>
      <c r="BB28" s="110">
        <f t="shared" ref="BB28" si="211">ROUND(BB27/$E27,2)</f>
        <v>0</v>
      </c>
      <c r="BC28" s="110">
        <f t="shared" ref="BC28" si="212">ROUND(BC27/$E27,2)</f>
        <v>0</v>
      </c>
      <c r="BD28" s="110">
        <f t="shared" ref="BD28" si="213">ROUND(BD27/$E27,2)</f>
        <v>0</v>
      </c>
      <c r="BE28" s="110">
        <f t="shared" ref="BE28" si="214">ROUND(BE27/$E27,2)</f>
        <v>0</v>
      </c>
      <c r="BF28" s="110">
        <f t="shared" ref="BF28" si="215">ROUND(BF27/$E27,2)</f>
        <v>0</v>
      </c>
      <c r="BG28" s="110">
        <f t="shared" ref="BG28" si="216">ROUND(BG27/$E27,2)</f>
        <v>0</v>
      </c>
      <c r="BH28" s="110">
        <f t="shared" ref="BH28" si="217">ROUND(BH27/$E27,2)</f>
        <v>0</v>
      </c>
      <c r="BI28" s="110">
        <f t="shared" ref="BI28" si="218">ROUND(BI27/$E27,2)</f>
        <v>0</v>
      </c>
      <c r="BJ28" s="110">
        <f t="shared" ref="BJ28" si="219">ROUND(BJ27/$E27,2)</f>
        <v>0</v>
      </c>
      <c r="BK28" s="110">
        <f t="shared" ref="BK28" si="220">ROUND(BK27/$E27,2)</f>
        <v>0</v>
      </c>
      <c r="BL28" s="110">
        <f t="shared" ref="BL28" si="221">ROUND(BL27/$E27,2)</f>
        <v>0</v>
      </c>
      <c r="BM28" s="110">
        <f t="shared" ref="BM28" si="222">ROUND(BM27/$E27,2)</f>
        <v>0</v>
      </c>
      <c r="BN28" s="110">
        <f t="shared" ref="BN28" si="223">ROUND(BN27/$E27,2)</f>
        <v>0</v>
      </c>
      <c r="BO28" s="110">
        <f t="shared" ref="BO28" si="224">ROUND(BO27/$E27,2)</f>
        <v>0</v>
      </c>
      <c r="BP28" s="110">
        <f t="shared" ref="BP28" si="225">ROUND(BP27/$E27,2)</f>
        <v>0</v>
      </c>
      <c r="BQ28" s="110">
        <f t="shared" ref="BQ28" si="226">ROUND(BQ27/$E27,2)</f>
        <v>0</v>
      </c>
      <c r="BR28" s="110">
        <f t="shared" ref="BR28" si="227">ROUND(BR27/$E27,2)</f>
        <v>0</v>
      </c>
      <c r="BS28" s="110">
        <f t="shared" ref="BS28" si="228">ROUND(BS27/$E27,2)</f>
        <v>0</v>
      </c>
      <c r="BT28" s="110">
        <f t="shared" ref="BT28" si="229">ROUND(BT27/$E27,2)</f>
        <v>0</v>
      </c>
      <c r="BU28" s="110">
        <f t="shared" ref="BU28" si="230">ROUND(BU27/$E27,2)</f>
        <v>0</v>
      </c>
      <c r="BV28" s="110">
        <f t="shared" ref="BV28" si="231">ROUND(BV27/$E27,2)</f>
        <v>0</v>
      </c>
      <c r="BW28" s="110">
        <f t="shared" ref="BW28" si="232">ROUND(BW27/$E27,2)</f>
        <v>0</v>
      </c>
      <c r="BX28" s="110">
        <f t="shared" ref="BX28" si="233">ROUND(BX27/$E27,2)</f>
        <v>0</v>
      </c>
      <c r="BY28" s="110">
        <f t="shared" ref="BY28" si="234">ROUND(BY27/$E27,2)</f>
        <v>0</v>
      </c>
      <c r="BZ28" s="110">
        <f t="shared" ref="BZ28" si="235">ROUND(BZ27/$E27,2)</f>
        <v>0</v>
      </c>
      <c r="CA28" s="110">
        <f t="shared" ref="CA28" si="236">ROUND(CA27/$E27,2)</f>
        <v>0</v>
      </c>
      <c r="CB28" s="110">
        <f t="shared" ref="CB28" si="237">ROUND(CB27/$E27,2)</f>
        <v>0</v>
      </c>
      <c r="CC28" s="110">
        <f t="shared" ref="CC28" si="238">ROUND(CC27/$E27,2)</f>
        <v>0</v>
      </c>
      <c r="CD28" s="110">
        <f t="shared" ref="CD28" si="239">ROUND(CD27/$E27,2)</f>
        <v>0</v>
      </c>
      <c r="CE28" s="110"/>
      <c r="CF28" s="110">
        <f t="shared" ref="CF28" si="240">ROUND(CF27/$E27,2)</f>
        <v>0</v>
      </c>
      <c r="CG28" s="110">
        <f t="shared" ref="CG28" si="241">ROUND(CG27/$E27,2)</f>
        <v>0</v>
      </c>
      <c r="CH28" s="111">
        <f>IF(C27="","",D27-SUM(G28:CG28))</f>
        <v>0</v>
      </c>
      <c r="CI28" s="112">
        <f>IF(C27="","",SUM(G28:CG28))</f>
        <v>120</v>
      </c>
      <c r="CJ28" s="67" t="b">
        <f>IF(C27="","",D27=CI28)</f>
        <v>1</v>
      </c>
    </row>
    <row r="29" spans="1:94" s="5" customFormat="1" x14ac:dyDescent="0.3">
      <c r="A29" s="173"/>
      <c r="B29" s="157"/>
      <c r="C29" s="170"/>
      <c r="D29" s="160"/>
      <c r="E29" s="163"/>
      <c r="F29" s="166"/>
      <c r="G29" s="113"/>
      <c r="H29" s="113"/>
      <c r="I29" s="113"/>
      <c r="J29" s="113"/>
      <c r="K29" s="113"/>
      <c r="L29" s="113"/>
      <c r="M29" s="113"/>
      <c r="N29" s="113"/>
      <c r="O29" s="113"/>
      <c r="P29" s="113"/>
      <c r="Q29" s="113"/>
      <c r="R29" s="113"/>
      <c r="S29" s="113"/>
      <c r="T29" s="113"/>
      <c r="U29" s="113">
        <f t="shared" ref="U29:X29" si="242">U27/$F27</f>
        <v>0</v>
      </c>
      <c r="V29" s="113">
        <f t="shared" si="242"/>
        <v>0</v>
      </c>
      <c r="W29" s="113">
        <f t="shared" si="242"/>
        <v>0</v>
      </c>
      <c r="X29" s="113">
        <f t="shared" si="242"/>
        <v>0</v>
      </c>
      <c r="Y29" s="113">
        <f t="shared" ref="Y29:AH29" si="243">Y27/$F27</f>
        <v>0</v>
      </c>
      <c r="Z29" s="113">
        <f t="shared" si="243"/>
        <v>0</v>
      </c>
      <c r="AA29" s="113">
        <f t="shared" si="243"/>
        <v>0</v>
      </c>
      <c r="AB29" s="113">
        <f t="shared" si="243"/>
        <v>0</v>
      </c>
      <c r="AC29" s="113">
        <f t="shared" si="243"/>
        <v>0</v>
      </c>
      <c r="AD29" s="113">
        <f t="shared" si="243"/>
        <v>0</v>
      </c>
      <c r="AE29" s="113">
        <f t="shared" si="243"/>
        <v>0</v>
      </c>
      <c r="AF29" s="113">
        <f t="shared" si="243"/>
        <v>0.5</v>
      </c>
      <c r="AG29" s="113">
        <f t="shared" si="243"/>
        <v>0.5</v>
      </c>
      <c r="AH29" s="113">
        <f t="shared" si="243"/>
        <v>0</v>
      </c>
      <c r="AI29" s="113">
        <f t="shared" ref="AI29:AK29" si="244">AI27/$F27</f>
        <v>0</v>
      </c>
      <c r="AJ29" s="113">
        <f t="shared" si="244"/>
        <v>0</v>
      </c>
      <c r="AK29" s="113">
        <f t="shared" si="244"/>
        <v>0</v>
      </c>
      <c r="AL29" s="113">
        <f t="shared" ref="AL29:AT29" si="245">AL27/$F27</f>
        <v>0</v>
      </c>
      <c r="AM29" s="113">
        <f t="shared" si="245"/>
        <v>0</v>
      </c>
      <c r="AN29" s="113">
        <f t="shared" si="245"/>
        <v>0</v>
      </c>
      <c r="AO29" s="113">
        <f t="shared" si="245"/>
        <v>0</v>
      </c>
      <c r="AP29" s="113">
        <f t="shared" si="245"/>
        <v>0</v>
      </c>
      <c r="AQ29" s="113">
        <f t="shared" si="245"/>
        <v>0</v>
      </c>
      <c r="AR29" s="113">
        <f t="shared" si="245"/>
        <v>0</v>
      </c>
      <c r="AS29" s="113">
        <f t="shared" si="245"/>
        <v>0</v>
      </c>
      <c r="AT29" s="113">
        <f t="shared" si="245"/>
        <v>0</v>
      </c>
      <c r="AU29" s="113">
        <f t="shared" ref="AU29:AX29" si="246">AU27/$F27</f>
        <v>0</v>
      </c>
      <c r="AV29" s="113">
        <f t="shared" si="246"/>
        <v>0</v>
      </c>
      <c r="AW29" s="113">
        <f t="shared" si="246"/>
        <v>0</v>
      </c>
      <c r="AX29" s="113">
        <f t="shared" si="246"/>
        <v>0</v>
      </c>
      <c r="AY29" s="113">
        <f t="shared" ref="AY29:BC29" si="247">AY27/$F27</f>
        <v>0</v>
      </c>
      <c r="AZ29" s="113">
        <f t="shared" si="247"/>
        <v>0</v>
      </c>
      <c r="BA29" s="113">
        <f t="shared" si="247"/>
        <v>0</v>
      </c>
      <c r="BB29" s="113">
        <f t="shared" si="247"/>
        <v>0</v>
      </c>
      <c r="BC29" s="113">
        <f t="shared" si="247"/>
        <v>0</v>
      </c>
      <c r="BD29" s="113">
        <f t="shared" ref="BD29:BG29" si="248">BD27/$F27</f>
        <v>0</v>
      </c>
      <c r="BE29" s="113">
        <f t="shared" si="248"/>
        <v>0</v>
      </c>
      <c r="BF29" s="113">
        <f t="shared" si="248"/>
        <v>0</v>
      </c>
      <c r="BG29" s="113">
        <f t="shared" si="248"/>
        <v>0</v>
      </c>
      <c r="BH29" s="113">
        <f t="shared" ref="BH29:BK29" si="249">BH27/$F27</f>
        <v>0</v>
      </c>
      <c r="BI29" s="113">
        <f t="shared" si="249"/>
        <v>0</v>
      </c>
      <c r="BJ29" s="113">
        <f t="shared" si="249"/>
        <v>0</v>
      </c>
      <c r="BK29" s="113">
        <f t="shared" si="249"/>
        <v>0</v>
      </c>
      <c r="BL29" s="113">
        <f t="shared" ref="BL29:BP29" si="250">BL27/$F27</f>
        <v>0</v>
      </c>
      <c r="BM29" s="113">
        <f t="shared" si="250"/>
        <v>0</v>
      </c>
      <c r="BN29" s="113">
        <f t="shared" si="250"/>
        <v>0</v>
      </c>
      <c r="BO29" s="113">
        <f t="shared" si="250"/>
        <v>0</v>
      </c>
      <c r="BP29" s="113">
        <f t="shared" si="250"/>
        <v>0</v>
      </c>
      <c r="BQ29" s="113">
        <f t="shared" ref="BQ29:BT29" si="251">BQ27/$F27</f>
        <v>0</v>
      </c>
      <c r="BR29" s="113">
        <f t="shared" si="251"/>
        <v>0</v>
      </c>
      <c r="BS29" s="113">
        <f t="shared" si="251"/>
        <v>0</v>
      </c>
      <c r="BT29" s="113">
        <f t="shared" si="251"/>
        <v>0</v>
      </c>
      <c r="BU29" s="113">
        <f t="shared" ref="BU29:BX29" si="252">BU27/$F27</f>
        <v>0</v>
      </c>
      <c r="BV29" s="113">
        <f t="shared" si="252"/>
        <v>0</v>
      </c>
      <c r="BW29" s="113">
        <f t="shared" si="252"/>
        <v>0</v>
      </c>
      <c r="BX29" s="113">
        <f t="shared" si="252"/>
        <v>0</v>
      </c>
      <c r="BY29" s="113">
        <f t="shared" ref="BY29:CC29" si="253">BY27/$F27</f>
        <v>0</v>
      </c>
      <c r="BZ29" s="113">
        <f t="shared" si="253"/>
        <v>0</v>
      </c>
      <c r="CA29" s="113">
        <f t="shared" si="253"/>
        <v>0</v>
      </c>
      <c r="CB29" s="113">
        <f t="shared" si="253"/>
        <v>0</v>
      </c>
      <c r="CC29" s="113">
        <f t="shared" si="253"/>
        <v>0</v>
      </c>
      <c r="CD29" s="113">
        <f t="shared" ref="CD29:CG29" si="254">CD27/$F27</f>
        <v>0</v>
      </c>
      <c r="CE29" s="113"/>
      <c r="CF29" s="113">
        <f t="shared" si="254"/>
        <v>0</v>
      </c>
      <c r="CG29" s="113">
        <f t="shared" si="254"/>
        <v>0</v>
      </c>
      <c r="CH29" s="114">
        <f>IF(C27="","",100%-SUM(G29:CG29))</f>
        <v>0</v>
      </c>
      <c r="CI29" s="115">
        <f>IF(C27="","",SUM(G29:CG29))</f>
        <v>1</v>
      </c>
      <c r="CJ29" s="67" t="b">
        <f>IF(C27="","",SUM(G29:CG29)=CI29)</f>
        <v>1</v>
      </c>
    </row>
    <row r="30" spans="1:94" x14ac:dyDescent="0.3">
      <c r="A30" s="31" t="s">
        <v>22</v>
      </c>
      <c r="B30" s="32" t="s">
        <v>23</v>
      </c>
      <c r="C30" s="33"/>
      <c r="D30" s="33"/>
      <c r="E30" s="37" t="s">
        <v>8</v>
      </c>
      <c r="F30" s="84">
        <f>SUM(F31:F63)</f>
        <v>2156954915</v>
      </c>
      <c r="G30" s="6">
        <f>G31+G34+G37+G40+G43+G46+G49+G52+G55+G58+G61</f>
        <v>0</v>
      </c>
      <c r="H30" s="6">
        <f t="shared" ref="H30:BS30" si="255">H31+H34+H37+H40+H43+H46+H49+H52+H55+H58+H61</f>
        <v>0</v>
      </c>
      <c r="I30" s="6">
        <f t="shared" si="255"/>
        <v>0</v>
      </c>
      <c r="J30" s="6">
        <f t="shared" si="255"/>
        <v>0</v>
      </c>
      <c r="K30" s="6">
        <f t="shared" si="255"/>
        <v>0</v>
      </c>
      <c r="L30" s="6">
        <f t="shared" si="255"/>
        <v>0</v>
      </c>
      <c r="M30" s="6">
        <f t="shared" si="255"/>
        <v>0</v>
      </c>
      <c r="N30" s="6">
        <f t="shared" si="255"/>
        <v>0</v>
      </c>
      <c r="O30" s="6">
        <f t="shared" si="255"/>
        <v>0</v>
      </c>
      <c r="P30" s="6">
        <f t="shared" si="255"/>
        <v>0</v>
      </c>
      <c r="Q30" s="6">
        <f t="shared" si="255"/>
        <v>0</v>
      </c>
      <c r="R30" s="6">
        <f t="shared" si="255"/>
        <v>0</v>
      </c>
      <c r="S30" s="6">
        <f t="shared" si="255"/>
        <v>0</v>
      </c>
      <c r="T30" s="6">
        <f t="shared" si="255"/>
        <v>0</v>
      </c>
      <c r="U30" s="6">
        <f t="shared" si="255"/>
        <v>0</v>
      </c>
      <c r="V30" s="6">
        <f t="shared" si="255"/>
        <v>0</v>
      </c>
      <c r="W30" s="6">
        <f t="shared" si="255"/>
        <v>0</v>
      </c>
      <c r="X30" s="6">
        <f t="shared" si="255"/>
        <v>0</v>
      </c>
      <c r="Y30" s="6">
        <f t="shared" si="255"/>
        <v>0</v>
      </c>
      <c r="Z30" s="6">
        <f t="shared" si="255"/>
        <v>0</v>
      </c>
      <c r="AA30" s="6">
        <f t="shared" si="255"/>
        <v>0</v>
      </c>
      <c r="AB30" s="6">
        <f t="shared" si="255"/>
        <v>0</v>
      </c>
      <c r="AC30" s="6">
        <f t="shared" si="255"/>
        <v>0</v>
      </c>
      <c r="AD30" s="6">
        <f t="shared" si="255"/>
        <v>0</v>
      </c>
      <c r="AE30" s="6">
        <f t="shared" si="255"/>
        <v>0</v>
      </c>
      <c r="AF30" s="6">
        <f t="shared" si="255"/>
        <v>18365331</v>
      </c>
      <c r="AG30" s="6">
        <f t="shared" si="255"/>
        <v>41672215</v>
      </c>
      <c r="AH30" s="6">
        <f t="shared" si="255"/>
        <v>41672216</v>
      </c>
      <c r="AI30" s="6">
        <f t="shared" si="255"/>
        <v>32046667</v>
      </c>
      <c r="AJ30" s="6">
        <f t="shared" si="255"/>
        <v>8739783</v>
      </c>
      <c r="AK30" s="6">
        <f t="shared" si="255"/>
        <v>8739783</v>
      </c>
      <c r="AL30" s="6">
        <f t="shared" si="255"/>
        <v>73703827</v>
      </c>
      <c r="AM30" s="6">
        <f t="shared" si="255"/>
        <v>90647791</v>
      </c>
      <c r="AN30" s="6">
        <f t="shared" si="255"/>
        <v>68717644</v>
      </c>
      <c r="AO30" s="6">
        <f t="shared" si="255"/>
        <v>68717644</v>
      </c>
      <c r="AP30" s="6">
        <f t="shared" si="255"/>
        <v>51773680</v>
      </c>
      <c r="AQ30" s="6">
        <f t="shared" si="255"/>
        <v>51773680</v>
      </c>
      <c r="AR30" s="6">
        <f t="shared" si="255"/>
        <v>0</v>
      </c>
      <c r="AS30" s="6">
        <f t="shared" si="255"/>
        <v>0</v>
      </c>
      <c r="AT30" s="6">
        <f t="shared" si="255"/>
        <v>0</v>
      </c>
      <c r="AU30" s="6">
        <f t="shared" si="255"/>
        <v>4199982</v>
      </c>
      <c r="AV30" s="6">
        <f t="shared" si="255"/>
        <v>4199982</v>
      </c>
      <c r="AW30" s="6">
        <f t="shared" si="255"/>
        <v>27506865</v>
      </c>
      <c r="AX30" s="6">
        <f t="shared" si="255"/>
        <v>43548961</v>
      </c>
      <c r="AY30" s="6">
        <f t="shared" si="255"/>
        <v>32986060</v>
      </c>
      <c r="AZ30" s="6">
        <f t="shared" si="255"/>
        <v>74957898</v>
      </c>
      <c r="BA30" s="6">
        <f t="shared" si="255"/>
        <v>66218114</v>
      </c>
      <c r="BB30" s="6">
        <f t="shared" si="255"/>
        <v>0</v>
      </c>
      <c r="BC30" s="6">
        <f t="shared" si="255"/>
        <v>0</v>
      </c>
      <c r="BD30" s="6">
        <f t="shared" si="255"/>
        <v>32046667</v>
      </c>
      <c r="BE30" s="6">
        <f t="shared" si="255"/>
        <v>56476341</v>
      </c>
      <c r="BF30" s="6">
        <f t="shared" si="255"/>
        <v>41078279</v>
      </c>
      <c r="BG30" s="6">
        <f t="shared" si="255"/>
        <v>94733582</v>
      </c>
      <c r="BH30" s="6">
        <f t="shared" si="255"/>
        <v>146507262</v>
      </c>
      <c r="BI30" s="6">
        <f t="shared" si="255"/>
        <v>195781414</v>
      </c>
      <c r="BJ30" s="6">
        <f t="shared" si="255"/>
        <v>195174905</v>
      </c>
      <c r="BK30" s="6">
        <f t="shared" si="255"/>
        <v>145900754</v>
      </c>
      <c r="BL30" s="6">
        <f t="shared" si="255"/>
        <v>145900754</v>
      </c>
      <c r="BM30" s="6">
        <f t="shared" si="255"/>
        <v>92245452</v>
      </c>
      <c r="BN30" s="6">
        <f t="shared" si="255"/>
        <v>40471771</v>
      </c>
      <c r="BO30" s="6">
        <f t="shared" si="255"/>
        <v>40471771</v>
      </c>
      <c r="BP30" s="6">
        <f t="shared" si="255"/>
        <v>40471770</v>
      </c>
      <c r="BQ30" s="6">
        <f t="shared" si="255"/>
        <v>40471770</v>
      </c>
      <c r="BR30" s="6">
        <f t="shared" si="255"/>
        <v>31731988</v>
      </c>
      <c r="BS30" s="6">
        <f t="shared" si="255"/>
        <v>7302312</v>
      </c>
      <c r="BT30" s="6">
        <f t="shared" ref="BT30:CG30" si="256">BT31+BT34+BT37+BT40+BT43+BT46+BT49+BT52+BT55+BT58+BT61</f>
        <v>0</v>
      </c>
      <c r="BU30" s="6">
        <f t="shared" si="256"/>
        <v>0</v>
      </c>
      <c r="BV30" s="6">
        <f t="shared" si="256"/>
        <v>0</v>
      </c>
      <c r="BW30" s="6">
        <f t="shared" si="256"/>
        <v>0</v>
      </c>
      <c r="BX30" s="6">
        <f t="shared" si="256"/>
        <v>0</v>
      </c>
      <c r="BY30" s="6">
        <f t="shared" si="256"/>
        <v>0</v>
      </c>
      <c r="BZ30" s="6">
        <f t="shared" si="256"/>
        <v>0</v>
      </c>
      <c r="CA30" s="6">
        <f t="shared" si="256"/>
        <v>0</v>
      </c>
      <c r="CB30" s="6">
        <f t="shared" si="256"/>
        <v>0</v>
      </c>
      <c r="CC30" s="6">
        <f t="shared" si="256"/>
        <v>0</v>
      </c>
      <c r="CD30" s="6">
        <f t="shared" si="256"/>
        <v>0</v>
      </c>
      <c r="CE30" s="6">
        <f t="shared" si="256"/>
        <v>0</v>
      </c>
      <c r="CF30" s="6">
        <f t="shared" si="256"/>
        <v>0</v>
      </c>
      <c r="CG30" s="6">
        <f t="shared" si="256"/>
        <v>0</v>
      </c>
      <c r="CH30" s="107">
        <f>F30-SUM(G30:CG30)</f>
        <v>0</v>
      </c>
      <c r="CI30" s="107" t="str">
        <f>IF(C30="","",SUM(G30:CG30))</f>
        <v/>
      </c>
      <c r="CJ30" s="67" t="str">
        <f>IF(C30="","",F30=CI30)</f>
        <v/>
      </c>
    </row>
    <row r="31" spans="1:94" s="5" customFormat="1" ht="13.95" customHeight="1" x14ac:dyDescent="0.3">
      <c r="A31" s="171" t="s">
        <v>24</v>
      </c>
      <c r="B31" s="155" t="s">
        <v>25</v>
      </c>
      <c r="C31" s="168" t="s">
        <v>12</v>
      </c>
      <c r="D31" s="158">
        <v>41456.730000000003</v>
      </c>
      <c r="E31" s="161">
        <v>1329</v>
      </c>
      <c r="F31" s="164">
        <f t="shared" ref="F31" si="257">ROUND(E31*D31,0)</f>
        <v>55095994</v>
      </c>
      <c r="G31" s="108"/>
      <c r="H31" s="108"/>
      <c r="I31" s="108"/>
      <c r="J31" s="108"/>
      <c r="K31" s="108"/>
      <c r="L31" s="108"/>
      <c r="M31" s="108"/>
      <c r="N31" s="108"/>
      <c r="O31" s="108"/>
      <c r="P31" s="108"/>
      <c r="Q31" s="108"/>
      <c r="R31" s="108"/>
      <c r="S31" s="108"/>
      <c r="T31" s="108"/>
      <c r="U31" s="108"/>
      <c r="V31" s="108"/>
      <c r="W31" s="108"/>
      <c r="X31" s="108"/>
      <c r="Y31" s="108"/>
      <c r="Z31" s="108"/>
      <c r="AA31" s="108"/>
      <c r="AB31" s="108"/>
      <c r="AC31" s="108"/>
      <c r="AD31" s="108"/>
      <c r="AE31" s="108"/>
      <c r="AF31" s="108">
        <f>ROUND($F$31/3,0)</f>
        <v>18365331</v>
      </c>
      <c r="AG31" s="108">
        <f t="shared" ref="AG31" si="258">ROUND($F$31/3,0)</f>
        <v>18365331</v>
      </c>
      <c r="AH31" s="108">
        <f>ROUNDUP($F$31/3,0)</f>
        <v>18365332</v>
      </c>
      <c r="AI31" s="108"/>
      <c r="AJ31" s="108"/>
      <c r="AK31" s="108"/>
      <c r="AL31" s="108"/>
      <c r="AM31" s="108"/>
      <c r="AN31" s="108"/>
      <c r="AO31" s="108"/>
      <c r="AP31" s="108"/>
      <c r="AQ31" s="108"/>
      <c r="AR31" s="108"/>
      <c r="AS31" s="108"/>
      <c r="AT31" s="108"/>
      <c r="AU31" s="108"/>
      <c r="AV31" s="108"/>
      <c r="AW31" s="108"/>
      <c r="AX31" s="108"/>
      <c r="AY31" s="108"/>
      <c r="AZ31" s="108"/>
      <c r="BA31" s="108"/>
      <c r="BB31" s="108"/>
      <c r="BC31" s="108"/>
      <c r="BD31" s="108"/>
      <c r="BE31" s="108"/>
      <c r="BF31" s="108"/>
      <c r="BG31" s="108"/>
      <c r="BH31" s="108"/>
      <c r="BI31" s="108"/>
      <c r="BJ31" s="108"/>
      <c r="BK31" s="108"/>
      <c r="BL31" s="108"/>
      <c r="BM31" s="108"/>
      <c r="BN31" s="108"/>
      <c r="BO31" s="108"/>
      <c r="BP31" s="108"/>
      <c r="BQ31" s="108"/>
      <c r="BR31" s="108"/>
      <c r="BS31" s="108"/>
      <c r="BT31" s="108"/>
      <c r="BU31" s="108"/>
      <c r="BV31" s="108"/>
      <c r="BW31" s="108"/>
      <c r="BX31" s="108"/>
      <c r="BY31" s="108"/>
      <c r="BZ31" s="108"/>
      <c r="CA31" s="108"/>
      <c r="CB31" s="108"/>
      <c r="CC31" s="108"/>
      <c r="CD31" s="108"/>
      <c r="CE31" s="108"/>
      <c r="CF31" s="108"/>
      <c r="CG31" s="108"/>
      <c r="CH31" s="109">
        <f>IF(C31="","",F31-SUM(G31:CG31))</f>
        <v>0</v>
      </c>
      <c r="CI31" s="107">
        <f>IF(C31="","",SUM(G31:CG31))</f>
        <v>55095994</v>
      </c>
      <c r="CJ31" s="67" t="b">
        <f>IF(C31="","",F31=CI31)</f>
        <v>1</v>
      </c>
    </row>
    <row r="32" spans="1:94" s="5" customFormat="1" x14ac:dyDescent="0.3">
      <c r="A32" s="172"/>
      <c r="B32" s="156"/>
      <c r="C32" s="169"/>
      <c r="D32" s="159"/>
      <c r="E32" s="162"/>
      <c r="F32" s="165"/>
      <c r="G32" s="110"/>
      <c r="H32" s="110"/>
      <c r="I32" s="110"/>
      <c r="J32" s="110"/>
      <c r="K32" s="110"/>
      <c r="L32" s="110"/>
      <c r="M32" s="110"/>
      <c r="N32" s="110"/>
      <c r="O32" s="110"/>
      <c r="P32" s="110"/>
      <c r="Q32" s="110"/>
      <c r="R32" s="110"/>
      <c r="S32" s="110"/>
      <c r="T32" s="110"/>
      <c r="U32" s="110"/>
      <c r="V32" s="110"/>
      <c r="W32" s="110"/>
      <c r="X32" s="110"/>
      <c r="Y32" s="110"/>
      <c r="Z32" s="110"/>
      <c r="AA32" s="110"/>
      <c r="AB32" s="110"/>
      <c r="AC32" s="110"/>
      <c r="AD32" s="110"/>
      <c r="AE32" s="110"/>
      <c r="AF32" s="110">
        <f t="shared" ref="AF32:AH32" si="259">ROUND(AF31/$E31,2)</f>
        <v>13818.91</v>
      </c>
      <c r="AG32" s="110">
        <f t="shared" si="259"/>
        <v>13818.91</v>
      </c>
      <c r="AH32" s="110">
        <f t="shared" si="259"/>
        <v>13818.91</v>
      </c>
      <c r="AI32" s="110">
        <f>ROUNDUP(AI31/$E31,2)</f>
        <v>0</v>
      </c>
      <c r="AJ32" s="110">
        <f t="shared" ref="AJ32:BT32" si="260">ROUND(AJ31/$E31,2)</f>
        <v>0</v>
      </c>
      <c r="AK32" s="110">
        <f t="shared" si="260"/>
        <v>0</v>
      </c>
      <c r="AL32" s="110">
        <f t="shared" si="260"/>
        <v>0</v>
      </c>
      <c r="AM32" s="110">
        <f t="shared" si="260"/>
        <v>0</v>
      </c>
      <c r="AN32" s="110">
        <f t="shared" si="260"/>
        <v>0</v>
      </c>
      <c r="AO32" s="110">
        <f t="shared" si="260"/>
        <v>0</v>
      </c>
      <c r="AP32" s="110">
        <f t="shared" si="260"/>
        <v>0</v>
      </c>
      <c r="AQ32" s="110">
        <f t="shared" si="260"/>
        <v>0</v>
      </c>
      <c r="AR32" s="110">
        <f t="shared" si="260"/>
        <v>0</v>
      </c>
      <c r="AS32" s="110">
        <f t="shared" si="260"/>
        <v>0</v>
      </c>
      <c r="AT32" s="110">
        <f t="shared" si="260"/>
        <v>0</v>
      </c>
      <c r="AU32" s="110">
        <f t="shared" si="260"/>
        <v>0</v>
      </c>
      <c r="AV32" s="110">
        <f t="shared" si="260"/>
        <v>0</v>
      </c>
      <c r="AW32" s="110">
        <f t="shared" si="260"/>
        <v>0</v>
      </c>
      <c r="AX32" s="110">
        <f t="shared" si="260"/>
        <v>0</v>
      </c>
      <c r="AY32" s="110">
        <f t="shared" si="260"/>
        <v>0</v>
      </c>
      <c r="AZ32" s="110">
        <f t="shared" si="260"/>
        <v>0</v>
      </c>
      <c r="BA32" s="110">
        <f t="shared" si="260"/>
        <v>0</v>
      </c>
      <c r="BB32" s="110">
        <f t="shared" si="260"/>
        <v>0</v>
      </c>
      <c r="BC32" s="110">
        <f t="shared" si="260"/>
        <v>0</v>
      </c>
      <c r="BD32" s="110">
        <f t="shared" si="260"/>
        <v>0</v>
      </c>
      <c r="BE32" s="110">
        <f t="shared" si="260"/>
        <v>0</v>
      </c>
      <c r="BF32" s="110">
        <f t="shared" si="260"/>
        <v>0</v>
      </c>
      <c r="BG32" s="110">
        <f t="shared" si="260"/>
        <v>0</v>
      </c>
      <c r="BH32" s="110">
        <f t="shared" si="260"/>
        <v>0</v>
      </c>
      <c r="BI32" s="110">
        <f t="shared" si="260"/>
        <v>0</v>
      </c>
      <c r="BJ32" s="110">
        <f t="shared" si="260"/>
        <v>0</v>
      </c>
      <c r="BK32" s="110">
        <f t="shared" si="260"/>
        <v>0</v>
      </c>
      <c r="BL32" s="110">
        <f t="shared" si="260"/>
        <v>0</v>
      </c>
      <c r="BM32" s="110">
        <f t="shared" si="260"/>
        <v>0</v>
      </c>
      <c r="BN32" s="110">
        <f t="shared" si="260"/>
        <v>0</v>
      </c>
      <c r="BO32" s="110">
        <f t="shared" si="260"/>
        <v>0</v>
      </c>
      <c r="BP32" s="110">
        <f t="shared" si="260"/>
        <v>0</v>
      </c>
      <c r="BQ32" s="110">
        <f t="shared" si="260"/>
        <v>0</v>
      </c>
      <c r="BR32" s="110">
        <f t="shared" si="260"/>
        <v>0</v>
      </c>
      <c r="BS32" s="110">
        <f t="shared" si="260"/>
        <v>0</v>
      </c>
      <c r="BT32" s="110">
        <f t="shared" si="260"/>
        <v>0</v>
      </c>
      <c r="BU32" s="110">
        <f t="shared" ref="BU32" si="261">ROUND(BU31/$E31,2)</f>
        <v>0</v>
      </c>
      <c r="BV32" s="110">
        <f t="shared" ref="BV32" si="262">ROUND(BV31/$E31,2)</f>
        <v>0</v>
      </c>
      <c r="BW32" s="110">
        <f t="shared" ref="BW32" si="263">ROUND(BW31/$E31,2)</f>
        <v>0</v>
      </c>
      <c r="BX32" s="110">
        <f t="shared" ref="BX32" si="264">ROUND(BX31/$E31,2)</f>
        <v>0</v>
      </c>
      <c r="BY32" s="110">
        <f t="shared" ref="BY32" si="265">ROUND(BY31/$E31,2)</f>
        <v>0</v>
      </c>
      <c r="BZ32" s="110">
        <f t="shared" ref="BZ32" si="266">ROUND(BZ31/$E31,2)</f>
        <v>0</v>
      </c>
      <c r="CA32" s="110">
        <f t="shared" ref="CA32" si="267">ROUND(CA31/$E31,2)</f>
        <v>0</v>
      </c>
      <c r="CB32" s="110">
        <f t="shared" ref="CB32" si="268">ROUND(CB31/$E31,2)</f>
        <v>0</v>
      </c>
      <c r="CC32" s="110">
        <f t="shared" ref="CC32" si="269">ROUND(CC31/$E31,2)</f>
        <v>0</v>
      </c>
      <c r="CD32" s="110">
        <f t="shared" ref="CD32" si="270">ROUND(CD31/$E31,2)</f>
        <v>0</v>
      </c>
      <c r="CE32" s="110"/>
      <c r="CF32" s="110">
        <f t="shared" ref="CF32" si="271">ROUND(CF31/$E31,2)</f>
        <v>0</v>
      </c>
      <c r="CG32" s="110">
        <f t="shared" ref="CG32" si="272">ROUND(CG31/$E31,2)</f>
        <v>0</v>
      </c>
      <c r="CH32" s="111">
        <f>IF(C31="","",D31-SUM(G32:CG32))</f>
        <v>7.2759576141834259E-12</v>
      </c>
      <c r="CI32" s="112">
        <f>IF(C31="","",SUM(G32:CG32))</f>
        <v>41456.729999999996</v>
      </c>
      <c r="CJ32" s="67" t="b">
        <f>IF(C31="","",D31=CI32)</f>
        <v>1</v>
      </c>
    </row>
    <row r="33" spans="1:88" s="5" customFormat="1" x14ac:dyDescent="0.3">
      <c r="A33" s="173"/>
      <c r="B33" s="157"/>
      <c r="C33" s="170"/>
      <c r="D33" s="160"/>
      <c r="E33" s="163"/>
      <c r="F33" s="166"/>
      <c r="G33" s="113"/>
      <c r="H33" s="113"/>
      <c r="I33" s="113"/>
      <c r="J33" s="113"/>
      <c r="K33" s="113"/>
      <c r="L33" s="113"/>
      <c r="M33" s="113"/>
      <c r="N33" s="113"/>
      <c r="O33" s="113"/>
      <c r="P33" s="113"/>
      <c r="Q33" s="113"/>
      <c r="R33" s="113"/>
      <c r="S33" s="113"/>
      <c r="T33" s="113"/>
      <c r="U33" s="113"/>
      <c r="V33" s="113"/>
      <c r="W33" s="113"/>
      <c r="X33" s="113"/>
      <c r="Y33" s="113"/>
      <c r="Z33" s="113"/>
      <c r="AA33" s="113"/>
      <c r="AB33" s="113"/>
      <c r="AC33" s="113"/>
      <c r="AD33" s="113"/>
      <c r="AE33" s="113"/>
      <c r="AF33" s="113">
        <f t="shared" ref="AF33:BT33" si="273">AF31/$F31</f>
        <v>0.33333332728328668</v>
      </c>
      <c r="AG33" s="113">
        <f t="shared" si="273"/>
        <v>0.33333332728328668</v>
      </c>
      <c r="AH33" s="113">
        <f t="shared" si="273"/>
        <v>0.33333334543342663</v>
      </c>
      <c r="AI33" s="113">
        <f t="shared" si="273"/>
        <v>0</v>
      </c>
      <c r="AJ33" s="113">
        <f t="shared" si="273"/>
        <v>0</v>
      </c>
      <c r="AK33" s="113">
        <f t="shared" si="273"/>
        <v>0</v>
      </c>
      <c r="AL33" s="113">
        <f t="shared" si="273"/>
        <v>0</v>
      </c>
      <c r="AM33" s="113">
        <f t="shared" si="273"/>
        <v>0</v>
      </c>
      <c r="AN33" s="113">
        <f t="shared" si="273"/>
        <v>0</v>
      </c>
      <c r="AO33" s="113">
        <f t="shared" si="273"/>
        <v>0</v>
      </c>
      <c r="AP33" s="113">
        <f t="shared" si="273"/>
        <v>0</v>
      </c>
      <c r="AQ33" s="113">
        <f t="shared" si="273"/>
        <v>0</v>
      </c>
      <c r="AR33" s="113">
        <f t="shared" si="273"/>
        <v>0</v>
      </c>
      <c r="AS33" s="113">
        <f t="shared" si="273"/>
        <v>0</v>
      </c>
      <c r="AT33" s="113">
        <f t="shared" si="273"/>
        <v>0</v>
      </c>
      <c r="AU33" s="113">
        <f t="shared" si="273"/>
        <v>0</v>
      </c>
      <c r="AV33" s="113">
        <f t="shared" si="273"/>
        <v>0</v>
      </c>
      <c r="AW33" s="113">
        <f t="shared" si="273"/>
        <v>0</v>
      </c>
      <c r="AX33" s="113">
        <f t="shared" si="273"/>
        <v>0</v>
      </c>
      <c r="AY33" s="113">
        <f t="shared" si="273"/>
        <v>0</v>
      </c>
      <c r="AZ33" s="113">
        <f t="shared" si="273"/>
        <v>0</v>
      </c>
      <c r="BA33" s="113">
        <f t="shared" si="273"/>
        <v>0</v>
      </c>
      <c r="BB33" s="113">
        <f t="shared" si="273"/>
        <v>0</v>
      </c>
      <c r="BC33" s="113">
        <f t="shared" si="273"/>
        <v>0</v>
      </c>
      <c r="BD33" s="113">
        <f t="shared" si="273"/>
        <v>0</v>
      </c>
      <c r="BE33" s="113">
        <f t="shared" si="273"/>
        <v>0</v>
      </c>
      <c r="BF33" s="113">
        <f t="shared" si="273"/>
        <v>0</v>
      </c>
      <c r="BG33" s="113">
        <f t="shared" si="273"/>
        <v>0</v>
      </c>
      <c r="BH33" s="113">
        <f t="shared" si="273"/>
        <v>0</v>
      </c>
      <c r="BI33" s="113">
        <f t="shared" si="273"/>
        <v>0</v>
      </c>
      <c r="BJ33" s="113">
        <f t="shared" si="273"/>
        <v>0</v>
      </c>
      <c r="BK33" s="113">
        <f t="shared" si="273"/>
        <v>0</v>
      </c>
      <c r="BL33" s="113">
        <f t="shared" si="273"/>
        <v>0</v>
      </c>
      <c r="BM33" s="113">
        <f t="shared" si="273"/>
        <v>0</v>
      </c>
      <c r="BN33" s="113">
        <f t="shared" si="273"/>
        <v>0</v>
      </c>
      <c r="BO33" s="113">
        <f t="shared" si="273"/>
        <v>0</v>
      </c>
      <c r="BP33" s="113">
        <f t="shared" si="273"/>
        <v>0</v>
      </c>
      <c r="BQ33" s="113">
        <f t="shared" si="273"/>
        <v>0</v>
      </c>
      <c r="BR33" s="113">
        <f t="shared" si="273"/>
        <v>0</v>
      </c>
      <c r="BS33" s="113">
        <f t="shared" si="273"/>
        <v>0</v>
      </c>
      <c r="BT33" s="113">
        <f t="shared" si="273"/>
        <v>0</v>
      </c>
      <c r="BU33" s="113">
        <f t="shared" ref="BU33:BX33" si="274">BU31/$F31</f>
        <v>0</v>
      </c>
      <c r="BV33" s="113">
        <f t="shared" si="274"/>
        <v>0</v>
      </c>
      <c r="BW33" s="113">
        <f t="shared" si="274"/>
        <v>0</v>
      </c>
      <c r="BX33" s="113">
        <f t="shared" si="274"/>
        <v>0</v>
      </c>
      <c r="BY33" s="113">
        <f t="shared" ref="BY33:CC33" si="275">BY31/$F31</f>
        <v>0</v>
      </c>
      <c r="BZ33" s="113">
        <f t="shared" si="275"/>
        <v>0</v>
      </c>
      <c r="CA33" s="113">
        <f t="shared" si="275"/>
        <v>0</v>
      </c>
      <c r="CB33" s="113">
        <f t="shared" si="275"/>
        <v>0</v>
      </c>
      <c r="CC33" s="113">
        <f t="shared" si="275"/>
        <v>0</v>
      </c>
      <c r="CD33" s="113">
        <f t="shared" ref="CD33:CG33" si="276">CD31/$F31</f>
        <v>0</v>
      </c>
      <c r="CE33" s="113"/>
      <c r="CF33" s="113">
        <f t="shared" si="276"/>
        <v>0</v>
      </c>
      <c r="CG33" s="113">
        <f t="shared" si="276"/>
        <v>0</v>
      </c>
      <c r="CH33" s="114">
        <f>IF(C31="","",100%-SUM(G33:CG33))</f>
        <v>0</v>
      </c>
      <c r="CI33" s="115">
        <f>IF(C31="","",SUM(G33:CG33))</f>
        <v>1</v>
      </c>
      <c r="CJ33" s="67" t="b">
        <f>IF(C31="","",SUM(G33:CG33)=CI33)</f>
        <v>1</v>
      </c>
    </row>
    <row r="34" spans="1:88" s="5" customFormat="1" ht="13.95" customHeight="1" x14ac:dyDescent="0.3">
      <c r="A34" s="171" t="s">
        <v>26</v>
      </c>
      <c r="B34" s="155" t="s">
        <v>27</v>
      </c>
      <c r="C34" s="168" t="s">
        <v>28</v>
      </c>
      <c r="D34" s="158">
        <v>6844.8</v>
      </c>
      <c r="E34" s="161">
        <v>25537</v>
      </c>
      <c r="F34" s="164">
        <f t="shared" ref="F34" si="277">ROUND(E34*D34,0)</f>
        <v>174795658</v>
      </c>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f>ROUND($F$34/(3+3+14),0)</f>
        <v>8739783</v>
      </c>
      <c r="AJ34" s="108">
        <f t="shared" ref="AJ34:AK34" si="278">ROUND($F$34/(3+3+14),0)</f>
        <v>8739783</v>
      </c>
      <c r="AK34" s="108">
        <f t="shared" si="278"/>
        <v>8739783</v>
      </c>
      <c r="AL34" s="108"/>
      <c r="AM34" s="108"/>
      <c r="AN34" s="108"/>
      <c r="AO34" s="108"/>
      <c r="AP34" s="108"/>
      <c r="AQ34" s="108"/>
      <c r="AR34" s="108"/>
      <c r="AS34" s="108"/>
      <c r="AT34" s="108"/>
      <c r="AU34" s="108"/>
      <c r="AV34" s="108"/>
      <c r="AW34" s="108"/>
      <c r="AX34" s="108">
        <f t="shared" ref="AX34:AZ34" si="279">ROUND($F$34/(3+3+14),0)</f>
        <v>8739783</v>
      </c>
      <c r="AY34" s="108">
        <f t="shared" si="279"/>
        <v>8739783</v>
      </c>
      <c r="AZ34" s="108">
        <f t="shared" si="279"/>
        <v>8739783</v>
      </c>
      <c r="BA34" s="108"/>
      <c r="BB34" s="108"/>
      <c r="BC34" s="108"/>
      <c r="BD34" s="108">
        <f t="shared" ref="BD34:BO34" si="280">ROUND($F$34/(3+3+14),0)</f>
        <v>8739783</v>
      </c>
      <c r="BE34" s="108">
        <f t="shared" si="280"/>
        <v>8739783</v>
      </c>
      <c r="BF34" s="108">
        <f t="shared" si="280"/>
        <v>8739783</v>
      </c>
      <c r="BG34" s="108">
        <f t="shared" si="280"/>
        <v>8739783</v>
      </c>
      <c r="BH34" s="108">
        <f t="shared" si="280"/>
        <v>8739783</v>
      </c>
      <c r="BI34" s="108">
        <f t="shared" si="280"/>
        <v>8739783</v>
      </c>
      <c r="BJ34" s="108">
        <f t="shared" si="280"/>
        <v>8739783</v>
      </c>
      <c r="BK34" s="108">
        <f t="shared" si="280"/>
        <v>8739783</v>
      </c>
      <c r="BL34" s="108">
        <f t="shared" si="280"/>
        <v>8739783</v>
      </c>
      <c r="BM34" s="108">
        <f t="shared" si="280"/>
        <v>8739783</v>
      </c>
      <c r="BN34" s="108">
        <f t="shared" si="280"/>
        <v>8739783</v>
      </c>
      <c r="BO34" s="108">
        <f t="shared" si="280"/>
        <v>8739783</v>
      </c>
      <c r="BP34" s="108">
        <f>ROUNDDOWN($F$34/(3+3+14),0)</f>
        <v>8739782</v>
      </c>
      <c r="BQ34" s="108">
        <f>ROUNDDOWN($F$34/(3+3+14),0)</f>
        <v>8739782</v>
      </c>
      <c r="BR34" s="108"/>
      <c r="BS34" s="108"/>
      <c r="BT34" s="108"/>
      <c r="BU34" s="108"/>
      <c r="BV34" s="108"/>
      <c r="BW34" s="108"/>
      <c r="BX34" s="108"/>
      <c r="BY34" s="108"/>
      <c r="BZ34" s="108"/>
      <c r="CA34" s="108"/>
      <c r="CB34" s="108"/>
      <c r="CC34" s="108"/>
      <c r="CD34" s="108"/>
      <c r="CE34" s="108"/>
      <c r="CF34" s="108"/>
      <c r="CG34" s="108"/>
      <c r="CH34" s="109">
        <f>IF(C34="","",F34-SUM(G34:CG34))</f>
        <v>0</v>
      </c>
      <c r="CI34" s="107">
        <f>IF(C34="","",SUM(G34:CG34))</f>
        <v>174795658</v>
      </c>
      <c r="CJ34" s="67" t="b">
        <f>IF(C34="","",F34=CI34)</f>
        <v>1</v>
      </c>
    </row>
    <row r="35" spans="1:88" s="5" customFormat="1" x14ac:dyDescent="0.3">
      <c r="A35" s="172"/>
      <c r="B35" s="156"/>
      <c r="C35" s="169"/>
      <c r="D35" s="159"/>
      <c r="E35" s="162"/>
      <c r="F35" s="165"/>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0">
        <f>ROUNDDOWN(AF34/$E34,2)</f>
        <v>0</v>
      </c>
      <c r="AG35" s="110">
        <f t="shared" ref="AG35:BT35" si="281">ROUND(AG34/$E34,2)</f>
        <v>0</v>
      </c>
      <c r="AH35" s="110">
        <f t="shared" si="281"/>
        <v>0</v>
      </c>
      <c r="AI35" s="110">
        <f t="shared" ref="AI35:AK35" si="282">ROUND(AI34/$E34,2)</f>
        <v>342.24</v>
      </c>
      <c r="AJ35" s="110">
        <f t="shared" si="282"/>
        <v>342.24</v>
      </c>
      <c r="AK35" s="110">
        <f t="shared" si="282"/>
        <v>342.24</v>
      </c>
      <c r="AL35" s="110">
        <f t="shared" si="281"/>
        <v>0</v>
      </c>
      <c r="AM35" s="110">
        <f t="shared" si="281"/>
        <v>0</v>
      </c>
      <c r="AN35" s="110">
        <f t="shared" si="281"/>
        <v>0</v>
      </c>
      <c r="AO35" s="110">
        <f t="shared" si="281"/>
        <v>0</v>
      </c>
      <c r="AP35" s="110">
        <f t="shared" si="281"/>
        <v>0</v>
      </c>
      <c r="AQ35" s="110">
        <f t="shared" si="281"/>
        <v>0</v>
      </c>
      <c r="AR35" s="110">
        <f t="shared" si="281"/>
        <v>0</v>
      </c>
      <c r="AS35" s="110">
        <f t="shared" si="281"/>
        <v>0</v>
      </c>
      <c r="AT35" s="110">
        <f t="shared" si="281"/>
        <v>0</v>
      </c>
      <c r="AU35" s="110">
        <f t="shared" si="281"/>
        <v>0</v>
      </c>
      <c r="AV35" s="110">
        <f t="shared" si="281"/>
        <v>0</v>
      </c>
      <c r="AW35" s="110">
        <f t="shared" si="281"/>
        <v>0</v>
      </c>
      <c r="AX35" s="110">
        <f t="shared" si="281"/>
        <v>342.24</v>
      </c>
      <c r="AY35" s="110">
        <f t="shared" si="281"/>
        <v>342.24</v>
      </c>
      <c r="AZ35" s="110">
        <f t="shared" si="281"/>
        <v>342.24</v>
      </c>
      <c r="BA35" s="110">
        <f t="shared" si="281"/>
        <v>0</v>
      </c>
      <c r="BB35" s="110">
        <f t="shared" si="281"/>
        <v>0</v>
      </c>
      <c r="BC35" s="110">
        <f t="shared" si="281"/>
        <v>0</v>
      </c>
      <c r="BD35" s="110">
        <f t="shared" si="281"/>
        <v>342.24</v>
      </c>
      <c r="BE35" s="110">
        <f t="shared" si="281"/>
        <v>342.24</v>
      </c>
      <c r="BF35" s="110">
        <f t="shared" si="281"/>
        <v>342.24</v>
      </c>
      <c r="BG35" s="110">
        <f t="shared" si="281"/>
        <v>342.24</v>
      </c>
      <c r="BH35" s="110">
        <f t="shared" si="281"/>
        <v>342.24</v>
      </c>
      <c r="BI35" s="110">
        <f t="shared" si="281"/>
        <v>342.24</v>
      </c>
      <c r="BJ35" s="110">
        <f t="shared" si="281"/>
        <v>342.24</v>
      </c>
      <c r="BK35" s="110">
        <f t="shared" si="281"/>
        <v>342.24</v>
      </c>
      <c r="BL35" s="110">
        <f t="shared" si="281"/>
        <v>342.24</v>
      </c>
      <c r="BM35" s="110">
        <f t="shared" si="281"/>
        <v>342.24</v>
      </c>
      <c r="BN35" s="110">
        <f t="shared" si="281"/>
        <v>342.24</v>
      </c>
      <c r="BO35" s="110">
        <f t="shared" si="281"/>
        <v>342.24</v>
      </c>
      <c r="BP35" s="110">
        <f t="shared" si="281"/>
        <v>342.24</v>
      </c>
      <c r="BQ35" s="110">
        <f t="shared" si="281"/>
        <v>342.24</v>
      </c>
      <c r="BR35" s="110">
        <f t="shared" si="281"/>
        <v>0</v>
      </c>
      <c r="BS35" s="110">
        <f t="shared" si="281"/>
        <v>0</v>
      </c>
      <c r="BT35" s="110">
        <f t="shared" si="281"/>
        <v>0</v>
      </c>
      <c r="BU35" s="110">
        <f t="shared" ref="BU35" si="283">ROUND(BU34/$E34,2)</f>
        <v>0</v>
      </c>
      <c r="BV35" s="110">
        <f t="shared" ref="BV35" si="284">ROUND(BV34/$E34,2)</f>
        <v>0</v>
      </c>
      <c r="BW35" s="110">
        <f t="shared" ref="BW35" si="285">ROUND(BW34/$E34,2)</f>
        <v>0</v>
      </c>
      <c r="BX35" s="110">
        <f t="shared" ref="BX35" si="286">ROUND(BX34/$E34,2)</f>
        <v>0</v>
      </c>
      <c r="BY35" s="110">
        <f t="shared" ref="BY35" si="287">ROUND(BY34/$E34,2)</f>
        <v>0</v>
      </c>
      <c r="BZ35" s="110">
        <f t="shared" ref="BZ35" si="288">ROUND(BZ34/$E34,2)</f>
        <v>0</v>
      </c>
      <c r="CA35" s="110">
        <f t="shared" ref="CA35" si="289">ROUND(CA34/$E34,2)</f>
        <v>0</v>
      </c>
      <c r="CB35" s="110">
        <f t="shared" ref="CB35" si="290">ROUND(CB34/$E34,2)</f>
        <v>0</v>
      </c>
      <c r="CC35" s="110">
        <f t="shared" ref="CC35" si="291">ROUND(CC34/$E34,2)</f>
        <v>0</v>
      </c>
      <c r="CD35" s="110">
        <f t="shared" ref="CD35" si="292">ROUND(CD34/$E34,2)</f>
        <v>0</v>
      </c>
      <c r="CE35" s="110"/>
      <c r="CF35" s="110">
        <f t="shared" ref="CF35" si="293">ROUND(CF34/$E34,2)</f>
        <v>0</v>
      </c>
      <c r="CG35" s="110">
        <f t="shared" ref="CG35" si="294">ROUND(CG34/$E34,2)</f>
        <v>0</v>
      </c>
      <c r="CH35" s="111">
        <f>IF(C34="","",D34-SUM(G35:CG35))</f>
        <v>2.7284841053187847E-12</v>
      </c>
      <c r="CI35" s="112">
        <f>IF(C34="","",SUM(G35:CG35))</f>
        <v>6844.7999999999975</v>
      </c>
      <c r="CJ35" s="67" t="b">
        <f>IF(C34="","",D34=CI35)</f>
        <v>1</v>
      </c>
    </row>
    <row r="36" spans="1:88" s="5" customFormat="1" x14ac:dyDescent="0.3">
      <c r="A36" s="173"/>
      <c r="B36" s="157"/>
      <c r="C36" s="170"/>
      <c r="D36" s="160"/>
      <c r="E36" s="163"/>
      <c r="F36" s="166"/>
      <c r="G36" s="113"/>
      <c r="H36" s="113"/>
      <c r="I36" s="113"/>
      <c r="J36" s="113"/>
      <c r="K36" s="113"/>
      <c r="L36" s="113"/>
      <c r="M36" s="113"/>
      <c r="N36" s="113"/>
      <c r="O36" s="113"/>
      <c r="P36" s="113"/>
      <c r="Q36" s="113"/>
      <c r="R36" s="113"/>
      <c r="S36" s="113"/>
      <c r="T36" s="113"/>
      <c r="U36" s="113"/>
      <c r="V36" s="113"/>
      <c r="W36" s="113"/>
      <c r="X36" s="113"/>
      <c r="Y36" s="113"/>
      <c r="Z36" s="113"/>
      <c r="AA36" s="113"/>
      <c r="AB36" s="113"/>
      <c r="AC36" s="113"/>
      <c r="AD36" s="113"/>
      <c r="AE36" s="113"/>
      <c r="AF36" s="113">
        <f t="shared" ref="AF36:BT36" si="295">AF34/$F34</f>
        <v>0</v>
      </c>
      <c r="AG36" s="113">
        <f t="shared" si="295"/>
        <v>0</v>
      </c>
      <c r="AH36" s="113">
        <f t="shared" si="295"/>
        <v>0</v>
      </c>
      <c r="AI36" s="113">
        <f t="shared" ref="AI36:AK36" si="296">AI34/$F34</f>
        <v>5.0000000572096588E-2</v>
      </c>
      <c r="AJ36" s="113">
        <f t="shared" si="296"/>
        <v>5.0000000572096588E-2</v>
      </c>
      <c r="AK36" s="113">
        <f t="shared" si="296"/>
        <v>5.0000000572096588E-2</v>
      </c>
      <c r="AL36" s="113">
        <f t="shared" si="295"/>
        <v>0</v>
      </c>
      <c r="AM36" s="113">
        <f t="shared" si="295"/>
        <v>0</v>
      </c>
      <c r="AN36" s="113">
        <f t="shared" si="295"/>
        <v>0</v>
      </c>
      <c r="AO36" s="113">
        <f t="shared" si="295"/>
        <v>0</v>
      </c>
      <c r="AP36" s="113">
        <f t="shared" si="295"/>
        <v>0</v>
      </c>
      <c r="AQ36" s="113">
        <f t="shared" si="295"/>
        <v>0</v>
      </c>
      <c r="AR36" s="113">
        <f t="shared" si="295"/>
        <v>0</v>
      </c>
      <c r="AS36" s="113">
        <f t="shared" si="295"/>
        <v>0</v>
      </c>
      <c r="AT36" s="113">
        <f t="shared" si="295"/>
        <v>0</v>
      </c>
      <c r="AU36" s="113">
        <f t="shared" si="295"/>
        <v>0</v>
      </c>
      <c r="AV36" s="113">
        <f t="shared" si="295"/>
        <v>0</v>
      </c>
      <c r="AW36" s="113">
        <f t="shared" si="295"/>
        <v>0</v>
      </c>
      <c r="AX36" s="113">
        <f t="shared" si="295"/>
        <v>5.0000000572096588E-2</v>
      </c>
      <c r="AY36" s="113">
        <f t="shared" si="295"/>
        <v>5.0000000572096588E-2</v>
      </c>
      <c r="AZ36" s="113">
        <f t="shared" si="295"/>
        <v>5.0000000572096588E-2</v>
      </c>
      <c r="BA36" s="113">
        <f t="shared" si="295"/>
        <v>0</v>
      </c>
      <c r="BB36" s="113">
        <f t="shared" si="295"/>
        <v>0</v>
      </c>
      <c r="BC36" s="113">
        <f t="shared" si="295"/>
        <v>0</v>
      </c>
      <c r="BD36" s="113">
        <f t="shared" si="295"/>
        <v>5.0000000572096588E-2</v>
      </c>
      <c r="BE36" s="113">
        <f t="shared" si="295"/>
        <v>5.0000000572096588E-2</v>
      </c>
      <c r="BF36" s="113">
        <f t="shared" si="295"/>
        <v>5.0000000572096588E-2</v>
      </c>
      <c r="BG36" s="113">
        <f t="shared" si="295"/>
        <v>5.0000000572096588E-2</v>
      </c>
      <c r="BH36" s="113">
        <f t="shared" si="295"/>
        <v>5.0000000572096588E-2</v>
      </c>
      <c r="BI36" s="113">
        <f t="shared" si="295"/>
        <v>5.0000000572096588E-2</v>
      </c>
      <c r="BJ36" s="113">
        <f t="shared" si="295"/>
        <v>5.0000000572096588E-2</v>
      </c>
      <c r="BK36" s="113">
        <f t="shared" si="295"/>
        <v>5.0000000572096588E-2</v>
      </c>
      <c r="BL36" s="113">
        <f t="shared" si="295"/>
        <v>5.0000000572096588E-2</v>
      </c>
      <c r="BM36" s="113">
        <f t="shared" si="295"/>
        <v>5.0000000572096588E-2</v>
      </c>
      <c r="BN36" s="113">
        <f t="shared" si="295"/>
        <v>5.0000000572096588E-2</v>
      </c>
      <c r="BO36" s="113">
        <f t="shared" si="295"/>
        <v>5.0000000572096588E-2</v>
      </c>
      <c r="BP36" s="113">
        <f t="shared" si="295"/>
        <v>4.9999994851130686E-2</v>
      </c>
      <c r="BQ36" s="113">
        <f t="shared" si="295"/>
        <v>4.9999994851130686E-2</v>
      </c>
      <c r="BR36" s="113">
        <f t="shared" si="295"/>
        <v>0</v>
      </c>
      <c r="BS36" s="113">
        <f t="shared" si="295"/>
        <v>0</v>
      </c>
      <c r="BT36" s="113">
        <f t="shared" si="295"/>
        <v>0</v>
      </c>
      <c r="BU36" s="113">
        <f t="shared" ref="BU36:BX36" si="297">BU34/$F34</f>
        <v>0</v>
      </c>
      <c r="BV36" s="113">
        <f t="shared" si="297"/>
        <v>0</v>
      </c>
      <c r="BW36" s="113">
        <f t="shared" si="297"/>
        <v>0</v>
      </c>
      <c r="BX36" s="113">
        <f t="shared" si="297"/>
        <v>0</v>
      </c>
      <c r="BY36" s="113">
        <f t="shared" ref="BY36:CC36" si="298">BY34/$F34</f>
        <v>0</v>
      </c>
      <c r="BZ36" s="113">
        <f t="shared" si="298"/>
        <v>0</v>
      </c>
      <c r="CA36" s="113">
        <f t="shared" si="298"/>
        <v>0</v>
      </c>
      <c r="CB36" s="113">
        <f t="shared" si="298"/>
        <v>0</v>
      </c>
      <c r="CC36" s="113">
        <f t="shared" si="298"/>
        <v>0</v>
      </c>
      <c r="CD36" s="113">
        <f t="shared" ref="CD36:CG36" si="299">CD34/$F34</f>
        <v>0</v>
      </c>
      <c r="CE36" s="113"/>
      <c r="CF36" s="113">
        <f t="shared" si="299"/>
        <v>0</v>
      </c>
      <c r="CG36" s="113">
        <f t="shared" si="299"/>
        <v>0</v>
      </c>
      <c r="CH36" s="114">
        <f>IF(C34="","",100%-SUM(G36:CG36))</f>
        <v>-4.4408920985006262E-16</v>
      </c>
      <c r="CI36" s="115">
        <f>IF(C34="","",SUM(G36:CG36))</f>
        <v>1.0000000000000004</v>
      </c>
      <c r="CJ36" s="67" t="b">
        <f>IF(C34="","",SUM(G36:CG36)=CI36)</f>
        <v>1</v>
      </c>
    </row>
    <row r="37" spans="1:88" s="5" customFormat="1" ht="13.95" customHeight="1" x14ac:dyDescent="0.3">
      <c r="A37" s="171" t="s">
        <v>29</v>
      </c>
      <c r="B37" s="155" t="s">
        <v>30</v>
      </c>
      <c r="C37" s="168" t="s">
        <v>28</v>
      </c>
      <c r="D37" s="158">
        <v>17458.34</v>
      </c>
      <c r="E37" s="161">
        <v>9345</v>
      </c>
      <c r="F37" s="164">
        <f t="shared" ref="F37" si="300">ROUND(E37*D37,0)</f>
        <v>163148187</v>
      </c>
      <c r="G37" s="108"/>
      <c r="H37" s="108"/>
      <c r="I37" s="108"/>
      <c r="J37" s="108"/>
      <c r="K37" s="108"/>
      <c r="L37" s="108"/>
      <c r="M37" s="108"/>
      <c r="N37" s="108"/>
      <c r="O37" s="108"/>
      <c r="P37" s="108"/>
      <c r="Q37" s="108"/>
      <c r="R37" s="108"/>
      <c r="S37" s="108"/>
      <c r="T37" s="108"/>
      <c r="U37" s="108"/>
      <c r="V37" s="108"/>
      <c r="W37" s="108"/>
      <c r="X37" s="108"/>
      <c r="Y37" s="108"/>
      <c r="Z37" s="108"/>
      <c r="AA37" s="108"/>
      <c r="AB37" s="108"/>
      <c r="AC37" s="108"/>
      <c r="AD37" s="108"/>
      <c r="AE37" s="108"/>
      <c r="AF37" s="108"/>
      <c r="AG37" s="108">
        <f>ROUND($F$37/7,0)</f>
        <v>23306884</v>
      </c>
      <c r="AH37" s="108">
        <f>ROUND($F$37/7,0)</f>
        <v>23306884</v>
      </c>
      <c r="AI37" s="108">
        <f>ROUND($F$37/7,0)</f>
        <v>23306884</v>
      </c>
      <c r="AJ37" s="108"/>
      <c r="AK37" s="108"/>
      <c r="AL37" s="108"/>
      <c r="AM37" s="108"/>
      <c r="AN37" s="108"/>
      <c r="AO37" s="108"/>
      <c r="AP37" s="108"/>
      <c r="AQ37" s="108"/>
      <c r="AR37" s="108"/>
      <c r="AS37" s="108"/>
      <c r="AT37" s="108"/>
      <c r="AU37" s="108"/>
      <c r="AV37" s="108"/>
      <c r="AW37" s="108">
        <f t="shared" ref="AW37:AX37" si="301">ROUND($F$37/7,0)</f>
        <v>23306884</v>
      </c>
      <c r="AX37" s="108">
        <f t="shared" si="301"/>
        <v>23306884</v>
      </c>
      <c r="AY37" s="108"/>
      <c r="AZ37" s="108"/>
      <c r="BA37" s="108"/>
      <c r="BB37" s="108"/>
      <c r="BC37" s="108"/>
      <c r="BD37" s="108">
        <f t="shared" ref="BD37" si="302">ROUND($F$37/7,0)</f>
        <v>23306884</v>
      </c>
      <c r="BE37" s="108">
        <f>ROUNDDOWN($F$37/7,0)</f>
        <v>23306883</v>
      </c>
      <c r="BF37" s="108"/>
      <c r="BG37" s="108"/>
      <c r="BH37" s="108"/>
      <c r="BI37" s="108"/>
      <c r="BJ37" s="108"/>
      <c r="BK37" s="108"/>
      <c r="BL37" s="108"/>
      <c r="BM37" s="108"/>
      <c r="BN37" s="108"/>
      <c r="BO37" s="108"/>
      <c r="BP37" s="108"/>
      <c r="BQ37" s="108"/>
      <c r="BR37" s="108"/>
      <c r="BS37" s="108"/>
      <c r="BT37" s="108"/>
      <c r="BU37" s="108"/>
      <c r="BV37" s="108"/>
      <c r="BW37" s="108"/>
      <c r="BX37" s="108"/>
      <c r="BY37" s="108"/>
      <c r="BZ37" s="108"/>
      <c r="CA37" s="108"/>
      <c r="CB37" s="108"/>
      <c r="CC37" s="108"/>
      <c r="CD37" s="108"/>
      <c r="CE37" s="108"/>
      <c r="CF37" s="108"/>
      <c r="CG37" s="108"/>
      <c r="CH37" s="109">
        <f>IF(C37="","",F37-SUM(G37:CG37))</f>
        <v>0</v>
      </c>
      <c r="CI37" s="107">
        <f>IF(C37="","",SUM(G37:CG37))</f>
        <v>163148187</v>
      </c>
      <c r="CJ37" s="67" t="b">
        <f>IF(C37="","",F37=CI37)</f>
        <v>1</v>
      </c>
    </row>
    <row r="38" spans="1:88" s="5" customFormat="1" x14ac:dyDescent="0.3">
      <c r="A38" s="172"/>
      <c r="B38" s="156"/>
      <c r="C38" s="169"/>
      <c r="D38" s="159"/>
      <c r="E38" s="162"/>
      <c r="F38" s="165"/>
      <c r="G38" s="110"/>
      <c r="H38" s="110"/>
      <c r="I38" s="110"/>
      <c r="J38" s="110"/>
      <c r="K38" s="110"/>
      <c r="L38" s="110"/>
      <c r="M38" s="110"/>
      <c r="N38" s="110"/>
      <c r="O38" s="110"/>
      <c r="P38" s="110"/>
      <c r="Q38" s="110"/>
      <c r="R38" s="110"/>
      <c r="S38" s="110"/>
      <c r="T38" s="110"/>
      <c r="U38" s="110"/>
      <c r="V38" s="110"/>
      <c r="W38" s="110"/>
      <c r="X38" s="110"/>
      <c r="Y38" s="110"/>
      <c r="Z38" s="110"/>
      <c r="AA38" s="110"/>
      <c r="AB38" s="110"/>
      <c r="AC38" s="110"/>
      <c r="AD38" s="110"/>
      <c r="AE38" s="110"/>
      <c r="AF38" s="110">
        <f>ROUNDDOWN(AF37/$E37,2)</f>
        <v>0</v>
      </c>
      <c r="AG38" s="110">
        <f t="shared" ref="AG38:AX38" si="303">ROUND(AG37/$E37,2)</f>
        <v>2494.0500000000002</v>
      </c>
      <c r="AH38" s="110">
        <f t="shared" si="303"/>
        <v>2494.0500000000002</v>
      </c>
      <c r="AI38" s="110">
        <f t="shared" si="303"/>
        <v>2494.0500000000002</v>
      </c>
      <c r="AJ38" s="110">
        <f t="shared" si="303"/>
        <v>0</v>
      </c>
      <c r="AK38" s="110">
        <f t="shared" si="303"/>
        <v>0</v>
      </c>
      <c r="AL38" s="110">
        <f t="shared" si="303"/>
        <v>0</v>
      </c>
      <c r="AM38" s="110">
        <f t="shared" si="303"/>
        <v>0</v>
      </c>
      <c r="AN38" s="110">
        <f t="shared" si="303"/>
        <v>0</v>
      </c>
      <c r="AO38" s="110">
        <f t="shared" si="303"/>
        <v>0</v>
      </c>
      <c r="AP38" s="110">
        <f t="shared" si="303"/>
        <v>0</v>
      </c>
      <c r="AQ38" s="110">
        <f t="shared" si="303"/>
        <v>0</v>
      </c>
      <c r="AR38" s="110">
        <f t="shared" si="303"/>
        <v>0</v>
      </c>
      <c r="AS38" s="110">
        <f t="shared" si="303"/>
        <v>0</v>
      </c>
      <c r="AT38" s="110">
        <f t="shared" si="303"/>
        <v>0</v>
      </c>
      <c r="AU38" s="110">
        <f t="shared" si="303"/>
        <v>0</v>
      </c>
      <c r="AV38" s="110">
        <f t="shared" si="303"/>
        <v>0</v>
      </c>
      <c r="AW38" s="110">
        <f t="shared" si="303"/>
        <v>2494.0500000000002</v>
      </c>
      <c r="AX38" s="110">
        <f t="shared" si="303"/>
        <v>2494.0500000000002</v>
      </c>
      <c r="AY38" s="110">
        <f t="shared" ref="AY38:BE38" si="304">ROUND(AY37/$E37,2)</f>
        <v>0</v>
      </c>
      <c r="AZ38" s="110">
        <f t="shared" si="304"/>
        <v>0</v>
      </c>
      <c r="BA38" s="110">
        <f t="shared" si="304"/>
        <v>0</v>
      </c>
      <c r="BB38" s="110">
        <f t="shared" si="304"/>
        <v>0</v>
      </c>
      <c r="BC38" s="110">
        <f t="shared" si="304"/>
        <v>0</v>
      </c>
      <c r="BD38" s="110">
        <f>ROUNDDOWN(BD37/$E37,2)</f>
        <v>2494.04</v>
      </c>
      <c r="BE38" s="110">
        <f t="shared" si="304"/>
        <v>2494.0500000000002</v>
      </c>
      <c r="BF38" s="110">
        <f t="shared" ref="BF38:BT38" si="305">ROUND(BF37/$E37,2)</f>
        <v>0</v>
      </c>
      <c r="BG38" s="110">
        <f t="shared" si="305"/>
        <v>0</v>
      </c>
      <c r="BH38" s="110">
        <f t="shared" si="305"/>
        <v>0</v>
      </c>
      <c r="BI38" s="110">
        <f t="shared" si="305"/>
        <v>0</v>
      </c>
      <c r="BJ38" s="110">
        <f t="shared" si="305"/>
        <v>0</v>
      </c>
      <c r="BK38" s="110">
        <f t="shared" si="305"/>
        <v>0</v>
      </c>
      <c r="BL38" s="110">
        <f t="shared" si="305"/>
        <v>0</v>
      </c>
      <c r="BM38" s="110">
        <f t="shared" si="305"/>
        <v>0</v>
      </c>
      <c r="BN38" s="110">
        <f t="shared" si="305"/>
        <v>0</v>
      </c>
      <c r="BO38" s="110">
        <f t="shared" si="305"/>
        <v>0</v>
      </c>
      <c r="BP38" s="110">
        <f t="shared" si="305"/>
        <v>0</v>
      </c>
      <c r="BQ38" s="110">
        <f t="shared" si="305"/>
        <v>0</v>
      </c>
      <c r="BR38" s="110">
        <f t="shared" si="305"/>
        <v>0</v>
      </c>
      <c r="BS38" s="110">
        <f t="shared" si="305"/>
        <v>0</v>
      </c>
      <c r="BT38" s="110">
        <f t="shared" si="305"/>
        <v>0</v>
      </c>
      <c r="BU38" s="110">
        <f t="shared" ref="BU38" si="306">ROUND(BU37/$E37,2)</f>
        <v>0</v>
      </c>
      <c r="BV38" s="110">
        <f t="shared" ref="BV38" si="307">ROUND(BV37/$E37,2)</f>
        <v>0</v>
      </c>
      <c r="BW38" s="110">
        <f t="shared" ref="BW38" si="308">ROUND(BW37/$E37,2)</f>
        <v>0</v>
      </c>
      <c r="BX38" s="110">
        <f t="shared" ref="BX38" si="309">ROUND(BX37/$E37,2)</f>
        <v>0</v>
      </c>
      <c r="BY38" s="110">
        <f t="shared" ref="BY38" si="310">ROUND(BY37/$E37,2)</f>
        <v>0</v>
      </c>
      <c r="BZ38" s="110">
        <f t="shared" ref="BZ38" si="311">ROUND(BZ37/$E37,2)</f>
        <v>0</v>
      </c>
      <c r="CA38" s="110">
        <f t="shared" ref="CA38" si="312">ROUND(CA37/$E37,2)</f>
        <v>0</v>
      </c>
      <c r="CB38" s="110">
        <f t="shared" ref="CB38" si="313">ROUND(CB37/$E37,2)</f>
        <v>0</v>
      </c>
      <c r="CC38" s="110">
        <f t="shared" ref="CC38" si="314">ROUND(CC37/$E37,2)</f>
        <v>0</v>
      </c>
      <c r="CD38" s="110">
        <f t="shared" ref="CD38" si="315">ROUND(CD37/$E37,2)</f>
        <v>0</v>
      </c>
      <c r="CE38" s="110"/>
      <c r="CF38" s="110">
        <f t="shared" ref="CF38" si="316">ROUND(CF37/$E37,2)</f>
        <v>0</v>
      </c>
      <c r="CG38" s="110">
        <f t="shared" ref="CG38" si="317">ROUND(CG37/$E37,2)</f>
        <v>0</v>
      </c>
      <c r="CH38" s="111">
        <f>IF(C37="","",D37-SUM(G38:CG38))</f>
        <v>0</v>
      </c>
      <c r="CI38" s="112">
        <f>IF(C37="","",SUM(G38:CG38))</f>
        <v>17458.34</v>
      </c>
      <c r="CJ38" s="67" t="b">
        <f>IF(C37="","",D37=CI38)</f>
        <v>1</v>
      </c>
    </row>
    <row r="39" spans="1:88" s="5" customFormat="1" x14ac:dyDescent="0.3">
      <c r="A39" s="173"/>
      <c r="B39" s="157"/>
      <c r="C39" s="170"/>
      <c r="D39" s="160"/>
      <c r="E39" s="163"/>
      <c r="F39" s="166"/>
      <c r="G39" s="113"/>
      <c r="H39" s="113"/>
      <c r="I39" s="113"/>
      <c r="J39" s="113"/>
      <c r="K39" s="113"/>
      <c r="L39" s="113"/>
      <c r="M39" s="113"/>
      <c r="N39" s="113"/>
      <c r="O39" s="113"/>
      <c r="P39" s="113"/>
      <c r="Q39" s="113"/>
      <c r="R39" s="113"/>
      <c r="S39" s="113"/>
      <c r="T39" s="113"/>
      <c r="U39" s="113"/>
      <c r="V39" s="113"/>
      <c r="W39" s="113"/>
      <c r="X39" s="113"/>
      <c r="Y39" s="113"/>
      <c r="Z39" s="113"/>
      <c r="AA39" s="113"/>
      <c r="AB39" s="113"/>
      <c r="AC39" s="113"/>
      <c r="AD39" s="113"/>
      <c r="AE39" s="113"/>
      <c r="AF39" s="113">
        <f t="shared" ref="AF39:BT39" si="318">AF37/$F37</f>
        <v>0</v>
      </c>
      <c r="AG39" s="113">
        <f t="shared" si="318"/>
        <v>0.142857143732771</v>
      </c>
      <c r="AH39" s="113">
        <f t="shared" si="318"/>
        <v>0.142857143732771</v>
      </c>
      <c r="AI39" s="113">
        <f t="shared" si="318"/>
        <v>0.142857143732771</v>
      </c>
      <c r="AJ39" s="113">
        <f t="shared" si="318"/>
        <v>0</v>
      </c>
      <c r="AK39" s="113">
        <f t="shared" si="318"/>
        <v>0</v>
      </c>
      <c r="AL39" s="113">
        <f t="shared" si="318"/>
        <v>0</v>
      </c>
      <c r="AM39" s="113">
        <f t="shared" si="318"/>
        <v>0</v>
      </c>
      <c r="AN39" s="113">
        <f t="shared" si="318"/>
        <v>0</v>
      </c>
      <c r="AO39" s="113">
        <f t="shared" si="318"/>
        <v>0</v>
      </c>
      <c r="AP39" s="113">
        <f t="shared" si="318"/>
        <v>0</v>
      </c>
      <c r="AQ39" s="113">
        <f t="shared" si="318"/>
        <v>0</v>
      </c>
      <c r="AR39" s="113">
        <f t="shared" si="318"/>
        <v>0</v>
      </c>
      <c r="AS39" s="113">
        <f t="shared" si="318"/>
        <v>0</v>
      </c>
      <c r="AT39" s="113">
        <f t="shared" si="318"/>
        <v>0</v>
      </c>
      <c r="AU39" s="113">
        <f t="shared" si="318"/>
        <v>0</v>
      </c>
      <c r="AV39" s="113">
        <f t="shared" si="318"/>
        <v>0</v>
      </c>
      <c r="AW39" s="113">
        <f t="shared" si="318"/>
        <v>0.142857143732771</v>
      </c>
      <c r="AX39" s="113">
        <f t="shared" si="318"/>
        <v>0.142857143732771</v>
      </c>
      <c r="AY39" s="113">
        <f t="shared" si="318"/>
        <v>0</v>
      </c>
      <c r="AZ39" s="113">
        <f t="shared" si="318"/>
        <v>0</v>
      </c>
      <c r="BA39" s="113">
        <f t="shared" si="318"/>
        <v>0</v>
      </c>
      <c r="BB39" s="113">
        <f t="shared" si="318"/>
        <v>0</v>
      </c>
      <c r="BC39" s="113">
        <f t="shared" si="318"/>
        <v>0</v>
      </c>
      <c r="BD39" s="113">
        <f t="shared" si="318"/>
        <v>0.142857143732771</v>
      </c>
      <c r="BE39" s="113">
        <f t="shared" si="318"/>
        <v>0.14285713760337404</v>
      </c>
      <c r="BF39" s="113">
        <f t="shared" si="318"/>
        <v>0</v>
      </c>
      <c r="BG39" s="113">
        <f t="shared" si="318"/>
        <v>0</v>
      </c>
      <c r="BH39" s="113">
        <f t="shared" si="318"/>
        <v>0</v>
      </c>
      <c r="BI39" s="113">
        <f t="shared" si="318"/>
        <v>0</v>
      </c>
      <c r="BJ39" s="113">
        <f t="shared" si="318"/>
        <v>0</v>
      </c>
      <c r="BK39" s="113">
        <f t="shared" si="318"/>
        <v>0</v>
      </c>
      <c r="BL39" s="113">
        <f t="shared" si="318"/>
        <v>0</v>
      </c>
      <c r="BM39" s="113">
        <f t="shared" si="318"/>
        <v>0</v>
      </c>
      <c r="BN39" s="113">
        <f t="shared" si="318"/>
        <v>0</v>
      </c>
      <c r="BO39" s="113">
        <f t="shared" si="318"/>
        <v>0</v>
      </c>
      <c r="BP39" s="113">
        <f t="shared" si="318"/>
        <v>0</v>
      </c>
      <c r="BQ39" s="113">
        <f t="shared" si="318"/>
        <v>0</v>
      </c>
      <c r="BR39" s="113">
        <f t="shared" si="318"/>
        <v>0</v>
      </c>
      <c r="BS39" s="113">
        <f t="shared" si="318"/>
        <v>0</v>
      </c>
      <c r="BT39" s="113">
        <f t="shared" si="318"/>
        <v>0</v>
      </c>
      <c r="BU39" s="113">
        <f t="shared" ref="BU39:BX39" si="319">BU37/$F37</f>
        <v>0</v>
      </c>
      <c r="BV39" s="113">
        <f t="shared" si="319"/>
        <v>0</v>
      </c>
      <c r="BW39" s="113">
        <f t="shared" si="319"/>
        <v>0</v>
      </c>
      <c r="BX39" s="113">
        <f t="shared" si="319"/>
        <v>0</v>
      </c>
      <c r="BY39" s="113">
        <f t="shared" ref="BY39:CC39" si="320">BY37/$F37</f>
        <v>0</v>
      </c>
      <c r="BZ39" s="113">
        <f t="shared" si="320"/>
        <v>0</v>
      </c>
      <c r="CA39" s="113">
        <f t="shared" si="320"/>
        <v>0</v>
      </c>
      <c r="CB39" s="113">
        <f t="shared" si="320"/>
        <v>0</v>
      </c>
      <c r="CC39" s="113">
        <f t="shared" si="320"/>
        <v>0</v>
      </c>
      <c r="CD39" s="113">
        <f t="shared" ref="CD39:CG39" si="321">CD37/$F37</f>
        <v>0</v>
      </c>
      <c r="CE39" s="113"/>
      <c r="CF39" s="113">
        <f t="shared" si="321"/>
        <v>0</v>
      </c>
      <c r="CG39" s="113">
        <f t="shared" si="321"/>
        <v>0</v>
      </c>
      <c r="CH39" s="114">
        <f>IF(C37="","",100%-SUM(G39:CG39))</f>
        <v>0</v>
      </c>
      <c r="CI39" s="115">
        <f>IF(C37="","",SUM(G39:CG39))</f>
        <v>1</v>
      </c>
      <c r="CJ39" s="67" t="b">
        <f>IF(C37="","",SUM(G39:CG39)=CI39)</f>
        <v>1</v>
      </c>
    </row>
    <row r="40" spans="1:88" s="5" customFormat="1" ht="13.95" customHeight="1" x14ac:dyDescent="0.3">
      <c r="A40" s="171" t="s">
        <v>31</v>
      </c>
      <c r="B40" s="155" t="s">
        <v>32</v>
      </c>
      <c r="C40" s="168" t="s">
        <v>28</v>
      </c>
      <c r="D40" s="158">
        <v>15.85</v>
      </c>
      <c r="E40" s="161">
        <v>153062</v>
      </c>
      <c r="F40" s="164">
        <f t="shared" ref="F40" si="322">ROUND(E40*D40,0)</f>
        <v>2426033</v>
      </c>
      <c r="G40" s="108"/>
      <c r="H40" s="108"/>
      <c r="I40" s="108"/>
      <c r="J40" s="108"/>
      <c r="K40" s="108"/>
      <c r="L40" s="108"/>
      <c r="M40" s="108"/>
      <c r="N40" s="108"/>
      <c r="O40" s="108"/>
      <c r="P40" s="108"/>
      <c r="Q40" s="108"/>
      <c r="R40" s="108"/>
      <c r="S40" s="108"/>
      <c r="T40" s="108"/>
      <c r="U40" s="108"/>
      <c r="V40" s="108"/>
      <c r="W40" s="108"/>
      <c r="X40" s="108"/>
      <c r="Y40" s="108"/>
      <c r="Z40" s="108"/>
      <c r="AA40" s="108"/>
      <c r="AB40" s="108"/>
      <c r="AC40" s="108"/>
      <c r="AD40" s="108"/>
      <c r="AE40" s="108"/>
      <c r="AF40" s="108"/>
      <c r="AG40" s="108"/>
      <c r="AH40" s="108"/>
      <c r="AI40" s="108"/>
      <c r="AJ40" s="108"/>
      <c r="AK40" s="108"/>
      <c r="AL40" s="108"/>
      <c r="AM40" s="108"/>
      <c r="AN40" s="108"/>
      <c r="AO40" s="108"/>
      <c r="AP40" s="108"/>
      <c r="AQ40" s="108"/>
      <c r="AR40" s="108"/>
      <c r="AS40" s="108"/>
      <c r="AT40" s="108"/>
      <c r="AU40" s="108"/>
      <c r="AV40" s="108"/>
      <c r="AW40" s="108"/>
      <c r="AX40" s="108"/>
      <c r="AY40" s="108"/>
      <c r="AZ40" s="108"/>
      <c r="BA40" s="108"/>
      <c r="BB40" s="108"/>
      <c r="BC40" s="108"/>
      <c r="BD40" s="108"/>
      <c r="BE40" s="108"/>
      <c r="BF40" s="108">
        <f>ROUND($F$40/4,0)</f>
        <v>606508</v>
      </c>
      <c r="BG40" s="108">
        <f t="shared" ref="BG40" si="323">ROUND($F$40/4,0)</f>
        <v>606508</v>
      </c>
      <c r="BH40" s="108">
        <f>ROUNDDOWN($F$40/4,0)</f>
        <v>606508</v>
      </c>
      <c r="BI40" s="108">
        <f>ROUNDUP($F$40/4,0)</f>
        <v>606509</v>
      </c>
      <c r="BJ40" s="108"/>
      <c r="BK40" s="108"/>
      <c r="BL40" s="108"/>
      <c r="BM40" s="108"/>
      <c r="BN40" s="108"/>
      <c r="BO40" s="108"/>
      <c r="BP40" s="108"/>
      <c r="BQ40" s="108"/>
      <c r="BR40" s="108"/>
      <c r="BS40" s="108"/>
      <c r="BT40" s="108"/>
      <c r="BU40" s="108"/>
      <c r="BV40" s="108"/>
      <c r="BW40" s="108"/>
      <c r="BX40" s="108"/>
      <c r="BY40" s="108"/>
      <c r="BZ40" s="108"/>
      <c r="CA40" s="108"/>
      <c r="CB40" s="108"/>
      <c r="CC40" s="108"/>
      <c r="CD40" s="108"/>
      <c r="CE40" s="108"/>
      <c r="CF40" s="108"/>
      <c r="CG40" s="108"/>
      <c r="CH40" s="109">
        <f>IF(C40="","",F40-SUM(G40:CG40))</f>
        <v>0</v>
      </c>
      <c r="CI40" s="107">
        <f>IF(C40="","",SUM(G40:CG40))</f>
        <v>2426033</v>
      </c>
      <c r="CJ40" s="67" t="b">
        <f>IF(C40="","",F40=CI40)</f>
        <v>1</v>
      </c>
    </row>
    <row r="41" spans="1:88" s="5" customFormat="1" x14ac:dyDescent="0.3">
      <c r="A41" s="172"/>
      <c r="B41" s="156"/>
      <c r="C41" s="169"/>
      <c r="D41" s="159"/>
      <c r="E41" s="162"/>
      <c r="F41" s="165"/>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c r="AD41" s="110"/>
      <c r="AE41" s="110"/>
      <c r="AF41" s="110">
        <f>ROUND(AF40/$E40,2)</f>
        <v>0</v>
      </c>
      <c r="AG41" s="110">
        <f t="shared" ref="AG41:BH41" si="324">ROUND(AG40/$E40,2)</f>
        <v>0</v>
      </c>
      <c r="AH41" s="110">
        <f t="shared" si="324"/>
        <v>0</v>
      </c>
      <c r="AI41" s="110">
        <f t="shared" si="324"/>
        <v>0</v>
      </c>
      <c r="AJ41" s="110">
        <f t="shared" si="324"/>
        <v>0</v>
      </c>
      <c r="AK41" s="110">
        <f t="shared" si="324"/>
        <v>0</v>
      </c>
      <c r="AL41" s="110">
        <f t="shared" si="324"/>
        <v>0</v>
      </c>
      <c r="AM41" s="110">
        <f t="shared" si="324"/>
        <v>0</v>
      </c>
      <c r="AN41" s="110">
        <f t="shared" si="324"/>
        <v>0</v>
      </c>
      <c r="AO41" s="110">
        <f t="shared" si="324"/>
        <v>0</v>
      </c>
      <c r="AP41" s="110">
        <f t="shared" si="324"/>
        <v>0</v>
      </c>
      <c r="AQ41" s="110">
        <f t="shared" si="324"/>
        <v>0</v>
      </c>
      <c r="AR41" s="110">
        <f t="shared" si="324"/>
        <v>0</v>
      </c>
      <c r="AS41" s="110">
        <f t="shared" si="324"/>
        <v>0</v>
      </c>
      <c r="AT41" s="110">
        <f t="shared" si="324"/>
        <v>0</v>
      </c>
      <c r="AU41" s="110">
        <f t="shared" si="324"/>
        <v>0</v>
      </c>
      <c r="AV41" s="110">
        <f t="shared" si="324"/>
        <v>0</v>
      </c>
      <c r="AW41" s="110">
        <f t="shared" si="324"/>
        <v>0</v>
      </c>
      <c r="AX41" s="110">
        <f t="shared" si="324"/>
        <v>0</v>
      </c>
      <c r="AY41" s="110">
        <f t="shared" si="324"/>
        <v>0</v>
      </c>
      <c r="AZ41" s="110">
        <f t="shared" si="324"/>
        <v>0</v>
      </c>
      <c r="BA41" s="110">
        <f t="shared" si="324"/>
        <v>0</v>
      </c>
      <c r="BB41" s="110">
        <f t="shared" si="324"/>
        <v>0</v>
      </c>
      <c r="BC41" s="110">
        <f t="shared" si="324"/>
        <v>0</v>
      </c>
      <c r="BD41" s="110">
        <f t="shared" si="324"/>
        <v>0</v>
      </c>
      <c r="BE41" s="110">
        <f t="shared" si="324"/>
        <v>0</v>
      </c>
      <c r="BF41" s="110">
        <f t="shared" si="324"/>
        <v>3.96</v>
      </c>
      <c r="BG41" s="110">
        <f t="shared" si="324"/>
        <v>3.96</v>
      </c>
      <c r="BH41" s="110">
        <f t="shared" si="324"/>
        <v>3.96</v>
      </c>
      <c r="BI41" s="110">
        <f>ROUNDUP(BI40/$E40,2)</f>
        <v>3.9699999999999998</v>
      </c>
      <c r="BJ41" s="110">
        <f t="shared" ref="BJ41:BT41" si="325">ROUND(BJ40/$E40,2)</f>
        <v>0</v>
      </c>
      <c r="BK41" s="110">
        <f t="shared" si="325"/>
        <v>0</v>
      </c>
      <c r="BL41" s="110">
        <f t="shared" si="325"/>
        <v>0</v>
      </c>
      <c r="BM41" s="110">
        <f t="shared" si="325"/>
        <v>0</v>
      </c>
      <c r="BN41" s="110">
        <f t="shared" si="325"/>
        <v>0</v>
      </c>
      <c r="BO41" s="110">
        <f t="shared" si="325"/>
        <v>0</v>
      </c>
      <c r="BP41" s="110">
        <f t="shared" si="325"/>
        <v>0</v>
      </c>
      <c r="BQ41" s="110">
        <f t="shared" si="325"/>
        <v>0</v>
      </c>
      <c r="BR41" s="110">
        <f t="shared" si="325"/>
        <v>0</v>
      </c>
      <c r="BS41" s="110">
        <f t="shared" si="325"/>
        <v>0</v>
      </c>
      <c r="BT41" s="110">
        <f t="shared" si="325"/>
        <v>0</v>
      </c>
      <c r="BU41" s="110">
        <f t="shared" ref="BU41" si="326">ROUND(BU40/$E40,2)</f>
        <v>0</v>
      </c>
      <c r="BV41" s="110">
        <f t="shared" ref="BV41" si="327">ROUND(BV40/$E40,2)</f>
        <v>0</v>
      </c>
      <c r="BW41" s="110">
        <f t="shared" ref="BW41" si="328">ROUND(BW40/$E40,2)</f>
        <v>0</v>
      </c>
      <c r="BX41" s="110">
        <f t="shared" ref="BX41" si="329">ROUND(BX40/$E40,2)</f>
        <v>0</v>
      </c>
      <c r="BY41" s="110">
        <f t="shared" ref="BY41" si="330">ROUND(BY40/$E40,2)</f>
        <v>0</v>
      </c>
      <c r="BZ41" s="110">
        <f t="shared" ref="BZ41" si="331">ROUND(BZ40/$E40,2)</f>
        <v>0</v>
      </c>
      <c r="CA41" s="110">
        <f t="shared" ref="CA41" si="332">ROUND(CA40/$E40,2)</f>
        <v>0</v>
      </c>
      <c r="CB41" s="110">
        <f t="shared" ref="CB41" si="333">ROUND(CB40/$E40,2)</f>
        <v>0</v>
      </c>
      <c r="CC41" s="110">
        <f t="shared" ref="CC41" si="334">ROUND(CC40/$E40,2)</f>
        <v>0</v>
      </c>
      <c r="CD41" s="110">
        <f t="shared" ref="CD41:CE41" si="335">ROUND(CD40/$E40,2)</f>
        <v>0</v>
      </c>
      <c r="CE41" s="110">
        <f t="shared" si="335"/>
        <v>0</v>
      </c>
      <c r="CF41" s="110">
        <f t="shared" ref="CF41" si="336">ROUND(CF40/$E40,2)</f>
        <v>0</v>
      </c>
      <c r="CG41" s="110">
        <f t="shared" ref="CG41" si="337">ROUND(CG40/$E40,2)</f>
        <v>0</v>
      </c>
      <c r="CH41" s="111">
        <f>IF(C40="","",D40-SUM(G41:CG41))</f>
        <v>1.7763568394002505E-15</v>
      </c>
      <c r="CI41" s="112">
        <f>IF(C40="","",SUM(G41:CG41))</f>
        <v>15.849999999999998</v>
      </c>
      <c r="CJ41" s="67" t="b">
        <f>IF(C40="","",D40=CI41)</f>
        <v>1</v>
      </c>
    </row>
    <row r="42" spans="1:88" s="5" customFormat="1" x14ac:dyDescent="0.3">
      <c r="A42" s="173"/>
      <c r="B42" s="157"/>
      <c r="C42" s="170"/>
      <c r="D42" s="160"/>
      <c r="E42" s="163"/>
      <c r="F42" s="166"/>
      <c r="G42" s="113"/>
      <c r="H42" s="113"/>
      <c r="I42" s="113"/>
      <c r="J42" s="113"/>
      <c r="K42" s="113"/>
      <c r="L42" s="113"/>
      <c r="M42" s="113"/>
      <c r="N42" s="113"/>
      <c r="O42" s="113"/>
      <c r="P42" s="113"/>
      <c r="Q42" s="113"/>
      <c r="R42" s="113"/>
      <c r="S42" s="113"/>
      <c r="T42" s="113"/>
      <c r="U42" s="113"/>
      <c r="V42" s="113"/>
      <c r="W42" s="113"/>
      <c r="X42" s="113"/>
      <c r="Y42" s="113"/>
      <c r="Z42" s="113"/>
      <c r="AA42" s="113"/>
      <c r="AB42" s="113"/>
      <c r="AC42" s="113"/>
      <c r="AD42" s="113"/>
      <c r="AE42" s="113"/>
      <c r="AF42" s="113">
        <f t="shared" ref="AF42:BT42" si="338">AF40/$F40</f>
        <v>0</v>
      </c>
      <c r="AG42" s="113">
        <f t="shared" si="338"/>
        <v>0</v>
      </c>
      <c r="AH42" s="113">
        <f t="shared" si="338"/>
        <v>0</v>
      </c>
      <c r="AI42" s="113">
        <f t="shared" si="338"/>
        <v>0</v>
      </c>
      <c r="AJ42" s="113">
        <f t="shared" si="338"/>
        <v>0</v>
      </c>
      <c r="AK42" s="113">
        <f t="shared" si="338"/>
        <v>0</v>
      </c>
      <c r="AL42" s="113">
        <f t="shared" si="338"/>
        <v>0</v>
      </c>
      <c r="AM42" s="113">
        <f t="shared" si="338"/>
        <v>0</v>
      </c>
      <c r="AN42" s="113">
        <f t="shared" si="338"/>
        <v>0</v>
      </c>
      <c r="AO42" s="113">
        <f t="shared" si="338"/>
        <v>0</v>
      </c>
      <c r="AP42" s="113">
        <f t="shared" si="338"/>
        <v>0</v>
      </c>
      <c r="AQ42" s="113">
        <f t="shared" si="338"/>
        <v>0</v>
      </c>
      <c r="AR42" s="113">
        <f t="shared" si="338"/>
        <v>0</v>
      </c>
      <c r="AS42" s="113">
        <f t="shared" si="338"/>
        <v>0</v>
      </c>
      <c r="AT42" s="113">
        <f t="shared" si="338"/>
        <v>0</v>
      </c>
      <c r="AU42" s="113">
        <f t="shared" si="338"/>
        <v>0</v>
      </c>
      <c r="AV42" s="113">
        <f t="shared" si="338"/>
        <v>0</v>
      </c>
      <c r="AW42" s="113">
        <f t="shared" si="338"/>
        <v>0</v>
      </c>
      <c r="AX42" s="113">
        <f t="shared" si="338"/>
        <v>0</v>
      </c>
      <c r="AY42" s="113">
        <f t="shared" si="338"/>
        <v>0</v>
      </c>
      <c r="AZ42" s="113">
        <f t="shared" si="338"/>
        <v>0</v>
      </c>
      <c r="BA42" s="113">
        <f t="shared" si="338"/>
        <v>0</v>
      </c>
      <c r="BB42" s="113">
        <f t="shared" si="338"/>
        <v>0</v>
      </c>
      <c r="BC42" s="113">
        <f t="shared" si="338"/>
        <v>0</v>
      </c>
      <c r="BD42" s="113">
        <f t="shared" si="338"/>
        <v>0</v>
      </c>
      <c r="BE42" s="113">
        <f t="shared" si="338"/>
        <v>0</v>
      </c>
      <c r="BF42" s="113">
        <f t="shared" si="338"/>
        <v>0.24999989695111319</v>
      </c>
      <c r="BG42" s="113">
        <f t="shared" si="338"/>
        <v>0.24999989695111319</v>
      </c>
      <c r="BH42" s="113">
        <f t="shared" si="338"/>
        <v>0.24999989695111319</v>
      </c>
      <c r="BI42" s="113">
        <f t="shared" si="338"/>
        <v>0.25000030914666044</v>
      </c>
      <c r="BJ42" s="113">
        <f t="shared" si="338"/>
        <v>0</v>
      </c>
      <c r="BK42" s="113">
        <f t="shared" si="338"/>
        <v>0</v>
      </c>
      <c r="BL42" s="113">
        <f t="shared" si="338"/>
        <v>0</v>
      </c>
      <c r="BM42" s="113">
        <f t="shared" si="338"/>
        <v>0</v>
      </c>
      <c r="BN42" s="113">
        <f t="shared" si="338"/>
        <v>0</v>
      </c>
      <c r="BO42" s="113">
        <f t="shared" si="338"/>
        <v>0</v>
      </c>
      <c r="BP42" s="113">
        <f t="shared" si="338"/>
        <v>0</v>
      </c>
      <c r="BQ42" s="113">
        <f t="shared" si="338"/>
        <v>0</v>
      </c>
      <c r="BR42" s="113">
        <f t="shared" si="338"/>
        <v>0</v>
      </c>
      <c r="BS42" s="113">
        <f t="shared" si="338"/>
        <v>0</v>
      </c>
      <c r="BT42" s="113">
        <f t="shared" si="338"/>
        <v>0</v>
      </c>
      <c r="BU42" s="113">
        <f t="shared" ref="BU42:BX42" si="339">BU40/$F40</f>
        <v>0</v>
      </c>
      <c r="BV42" s="113">
        <f t="shared" si="339"/>
        <v>0</v>
      </c>
      <c r="BW42" s="113">
        <f t="shared" si="339"/>
        <v>0</v>
      </c>
      <c r="BX42" s="113">
        <f t="shared" si="339"/>
        <v>0</v>
      </c>
      <c r="BY42" s="113">
        <f t="shared" ref="BY42:CC42" si="340">BY40/$F40</f>
        <v>0</v>
      </c>
      <c r="BZ42" s="113">
        <f t="shared" si="340"/>
        <v>0</v>
      </c>
      <c r="CA42" s="113">
        <f t="shared" si="340"/>
        <v>0</v>
      </c>
      <c r="CB42" s="113">
        <f t="shared" si="340"/>
        <v>0</v>
      </c>
      <c r="CC42" s="113">
        <f t="shared" si="340"/>
        <v>0</v>
      </c>
      <c r="CD42" s="113">
        <f t="shared" ref="CD42:CG42" si="341">CD40/$F40</f>
        <v>0</v>
      </c>
      <c r="CE42" s="113">
        <f t="shared" si="341"/>
        <v>0</v>
      </c>
      <c r="CF42" s="113">
        <f t="shared" si="341"/>
        <v>0</v>
      </c>
      <c r="CG42" s="113">
        <f t="shared" si="341"/>
        <v>0</v>
      </c>
      <c r="CH42" s="114">
        <f>IF(C40="","",100%-SUM(G42:CG42))</f>
        <v>0</v>
      </c>
      <c r="CI42" s="115">
        <f>IF(C40="","",SUM(G42:CG42))</f>
        <v>1</v>
      </c>
      <c r="CJ42" s="67" t="b">
        <f>IF(C40="","",SUM(G42:CG42)=CI42)</f>
        <v>1</v>
      </c>
    </row>
    <row r="43" spans="1:88" s="5" customFormat="1" ht="13.95" customHeight="1" x14ac:dyDescent="0.3">
      <c r="A43" s="171" t="s">
        <v>33</v>
      </c>
      <c r="B43" s="155" t="s">
        <v>34</v>
      </c>
      <c r="C43" s="168" t="s">
        <v>28</v>
      </c>
      <c r="D43" s="158">
        <v>3784.93</v>
      </c>
      <c r="E43" s="161">
        <v>30869</v>
      </c>
      <c r="F43" s="164">
        <f t="shared" ref="F43" si="342">ROUND(E43*D43,0)</f>
        <v>116837004</v>
      </c>
      <c r="G43" s="108"/>
      <c r="H43" s="108"/>
      <c r="I43" s="108"/>
      <c r="J43" s="108"/>
      <c r="K43" s="108"/>
      <c r="L43" s="108"/>
      <c r="M43" s="108"/>
      <c r="N43" s="108"/>
      <c r="O43" s="108"/>
      <c r="P43" s="108"/>
      <c r="Q43" s="108"/>
      <c r="R43" s="108"/>
      <c r="S43" s="108"/>
      <c r="T43" s="108"/>
      <c r="U43" s="108"/>
      <c r="V43" s="108"/>
      <c r="W43" s="108"/>
      <c r="X43" s="108"/>
      <c r="Y43" s="108"/>
      <c r="Z43" s="108"/>
      <c r="AA43" s="108"/>
      <c r="AB43" s="108"/>
      <c r="AC43" s="108"/>
      <c r="AD43" s="108"/>
      <c r="AE43" s="108"/>
      <c r="AF43" s="108"/>
      <c r="AG43" s="108"/>
      <c r="AH43" s="108"/>
      <c r="AI43" s="108"/>
      <c r="AJ43" s="108"/>
      <c r="AK43" s="108"/>
      <c r="AL43" s="108"/>
      <c r="AM43" s="108"/>
      <c r="AN43" s="108"/>
      <c r="AO43" s="108"/>
      <c r="AP43" s="108"/>
      <c r="AQ43" s="108"/>
      <c r="AR43" s="108"/>
      <c r="AS43" s="108"/>
      <c r="AT43" s="108"/>
      <c r="AU43" s="108"/>
      <c r="AV43" s="108"/>
      <c r="AW43" s="108"/>
      <c r="AX43" s="108">
        <f>ROUND($F$43/(16),0)</f>
        <v>7302313</v>
      </c>
      <c r="AY43" s="108">
        <f>ROUND($F$43/(16),0)</f>
        <v>7302313</v>
      </c>
      <c r="AZ43" s="108"/>
      <c r="BA43" s="108"/>
      <c r="BB43" s="108"/>
      <c r="BC43" s="108"/>
      <c r="BD43" s="108"/>
      <c r="BE43" s="108"/>
      <c r="BF43" s="108">
        <f t="shared" ref="BF43:BO43" si="343">ROUND($F$43/(16),0)</f>
        <v>7302313</v>
      </c>
      <c r="BG43" s="108">
        <f t="shared" si="343"/>
        <v>7302313</v>
      </c>
      <c r="BH43" s="108">
        <f t="shared" si="343"/>
        <v>7302313</v>
      </c>
      <c r="BI43" s="108">
        <f t="shared" si="343"/>
        <v>7302313</v>
      </c>
      <c r="BJ43" s="108">
        <f t="shared" si="343"/>
        <v>7302313</v>
      </c>
      <c r="BK43" s="108">
        <f t="shared" si="343"/>
        <v>7302313</v>
      </c>
      <c r="BL43" s="108">
        <f t="shared" si="343"/>
        <v>7302313</v>
      </c>
      <c r="BM43" s="108">
        <f t="shared" si="343"/>
        <v>7302313</v>
      </c>
      <c r="BN43" s="108">
        <f t="shared" si="343"/>
        <v>7302313</v>
      </c>
      <c r="BO43" s="108">
        <f t="shared" si="343"/>
        <v>7302313</v>
      </c>
      <c r="BP43" s="108">
        <f t="shared" ref="BP43:BR43" si="344">ROUNDDOWN($F$43/(16),0)</f>
        <v>7302312</v>
      </c>
      <c r="BQ43" s="108">
        <f t="shared" si="344"/>
        <v>7302312</v>
      </c>
      <c r="BR43" s="108">
        <f t="shared" si="344"/>
        <v>7302312</v>
      </c>
      <c r="BS43" s="108">
        <f>ROUNDDOWN($F$43/(16),0)</f>
        <v>7302312</v>
      </c>
      <c r="BT43" s="108"/>
      <c r="BU43" s="108"/>
      <c r="BV43" s="108"/>
      <c r="BW43" s="108"/>
      <c r="BX43" s="108"/>
      <c r="BY43" s="108"/>
      <c r="BZ43" s="108"/>
      <c r="CA43" s="108"/>
      <c r="CB43" s="108"/>
      <c r="CC43" s="108"/>
      <c r="CD43" s="108"/>
      <c r="CE43" s="108"/>
      <c r="CF43" s="108"/>
      <c r="CG43" s="108"/>
      <c r="CH43" s="109">
        <f>IF(C43="","",F43-SUM(G43:CG43))</f>
        <v>0</v>
      </c>
      <c r="CI43" s="107">
        <f>IF(C43="","",SUM(G43:CG43))</f>
        <v>116837004</v>
      </c>
      <c r="CJ43" s="67" t="b">
        <f>IF(C43="","",F43=CI43)</f>
        <v>1</v>
      </c>
    </row>
    <row r="44" spans="1:88" s="5" customFormat="1" x14ac:dyDescent="0.3">
      <c r="A44" s="172"/>
      <c r="B44" s="156"/>
      <c r="C44" s="169"/>
      <c r="D44" s="159"/>
      <c r="E44" s="162"/>
      <c r="F44" s="165"/>
      <c r="G44" s="110"/>
      <c r="H44" s="110"/>
      <c r="I44" s="110"/>
      <c r="J44" s="110"/>
      <c r="K44" s="110"/>
      <c r="L44" s="110"/>
      <c r="M44" s="110"/>
      <c r="N44" s="110"/>
      <c r="O44" s="110"/>
      <c r="P44" s="110"/>
      <c r="Q44" s="110"/>
      <c r="R44" s="110"/>
      <c r="S44" s="110"/>
      <c r="T44" s="110"/>
      <c r="U44" s="110"/>
      <c r="V44" s="110"/>
      <c r="W44" s="110"/>
      <c r="X44" s="110"/>
      <c r="Y44" s="110"/>
      <c r="Z44" s="110"/>
      <c r="AA44" s="110"/>
      <c r="AB44" s="110"/>
      <c r="AC44" s="110"/>
      <c r="AD44" s="110"/>
      <c r="AE44" s="110"/>
      <c r="AF44" s="110">
        <f t="shared" ref="AF44:AN44" si="345">ROUND(AF43/$E43,2)</f>
        <v>0</v>
      </c>
      <c r="AG44" s="110">
        <f t="shared" si="345"/>
        <v>0</v>
      </c>
      <c r="AH44" s="110">
        <f t="shared" si="345"/>
        <v>0</v>
      </c>
      <c r="AI44" s="110">
        <f t="shared" si="345"/>
        <v>0</v>
      </c>
      <c r="AJ44" s="110">
        <f t="shared" si="345"/>
        <v>0</v>
      </c>
      <c r="AK44" s="110">
        <f t="shared" si="345"/>
        <v>0</v>
      </c>
      <c r="AL44" s="110">
        <f t="shared" si="345"/>
        <v>0</v>
      </c>
      <c r="AM44" s="110">
        <f t="shared" si="345"/>
        <v>0</v>
      </c>
      <c r="AN44" s="110">
        <f t="shared" si="345"/>
        <v>0</v>
      </c>
      <c r="AO44" s="110">
        <f>ROUNDDOWN(AO43/$E43,2)</f>
        <v>0</v>
      </c>
      <c r="AP44" s="110">
        <f>ROUNDDOWN(AP43/$E43,2)</f>
        <v>0</v>
      </c>
      <c r="AQ44" s="110">
        <f>ROUNDDOWN(AQ43/$E43,2)</f>
        <v>0</v>
      </c>
      <c r="AR44" s="110">
        <f t="shared" ref="AR44:BP44" si="346">ROUND(AR43/$E43,2)</f>
        <v>0</v>
      </c>
      <c r="AS44" s="110">
        <f t="shared" si="346"/>
        <v>0</v>
      </c>
      <c r="AT44" s="110">
        <f t="shared" si="346"/>
        <v>0</v>
      </c>
      <c r="AU44" s="110">
        <f t="shared" si="346"/>
        <v>0</v>
      </c>
      <c r="AV44" s="110">
        <f t="shared" si="346"/>
        <v>0</v>
      </c>
      <c r="AW44" s="110">
        <f t="shared" si="346"/>
        <v>0</v>
      </c>
      <c r="AX44" s="110">
        <f t="shared" si="346"/>
        <v>236.56</v>
      </c>
      <c r="AY44" s="110">
        <f t="shared" si="346"/>
        <v>236.56</v>
      </c>
      <c r="AZ44" s="110">
        <f t="shared" si="346"/>
        <v>0</v>
      </c>
      <c r="BA44" s="110">
        <f t="shared" si="346"/>
        <v>0</v>
      </c>
      <c r="BB44" s="110">
        <f t="shared" si="346"/>
        <v>0</v>
      </c>
      <c r="BC44" s="110">
        <f t="shared" si="346"/>
        <v>0</v>
      </c>
      <c r="BD44" s="110">
        <f t="shared" si="346"/>
        <v>0</v>
      </c>
      <c r="BE44" s="110">
        <f t="shared" si="346"/>
        <v>0</v>
      </c>
      <c r="BF44" s="110">
        <f t="shared" si="346"/>
        <v>236.56</v>
      </c>
      <c r="BG44" s="110">
        <f t="shared" si="346"/>
        <v>236.56</v>
      </c>
      <c r="BH44" s="110">
        <f t="shared" si="346"/>
        <v>236.56</v>
      </c>
      <c r="BI44" s="110">
        <f t="shared" si="346"/>
        <v>236.56</v>
      </c>
      <c r="BJ44" s="110">
        <f t="shared" si="346"/>
        <v>236.56</v>
      </c>
      <c r="BK44" s="110">
        <f t="shared" si="346"/>
        <v>236.56</v>
      </c>
      <c r="BL44" s="110">
        <f t="shared" si="346"/>
        <v>236.56</v>
      </c>
      <c r="BM44" s="110">
        <f t="shared" si="346"/>
        <v>236.56</v>
      </c>
      <c r="BN44" s="110">
        <f t="shared" si="346"/>
        <v>236.56</v>
      </c>
      <c r="BO44" s="110">
        <f t="shared" si="346"/>
        <v>236.56</v>
      </c>
      <c r="BP44" s="110">
        <f t="shared" si="346"/>
        <v>236.56</v>
      </c>
      <c r="BQ44" s="110">
        <f t="shared" ref="BQ44:BR44" si="347">ROUNDDOWN(BQ43/$E43,2)</f>
        <v>236.55</v>
      </c>
      <c r="BR44" s="110">
        <f t="shared" si="347"/>
        <v>236.55</v>
      </c>
      <c r="BS44" s="110">
        <f>ROUNDDOWN(BS43/$E43,2)</f>
        <v>236.55</v>
      </c>
      <c r="BT44" s="110">
        <f t="shared" ref="BT44" si="348">ROUND(BT43/$E43,2)</f>
        <v>0</v>
      </c>
      <c r="BU44" s="110">
        <f t="shared" ref="BU44" si="349">ROUND(BU43/$E43,2)</f>
        <v>0</v>
      </c>
      <c r="BV44" s="110">
        <f t="shared" ref="BV44" si="350">ROUND(BV43/$E43,2)</f>
        <v>0</v>
      </c>
      <c r="BW44" s="110">
        <f t="shared" ref="BW44" si="351">ROUND(BW43/$E43,2)</f>
        <v>0</v>
      </c>
      <c r="BX44" s="110">
        <f t="shared" ref="BX44" si="352">ROUND(BX43/$E43,2)</f>
        <v>0</v>
      </c>
      <c r="BY44" s="110">
        <f t="shared" ref="BY44" si="353">ROUND(BY43/$E43,2)</f>
        <v>0</v>
      </c>
      <c r="BZ44" s="110">
        <f t="shared" ref="BZ44" si="354">ROUND(BZ43/$E43,2)</f>
        <v>0</v>
      </c>
      <c r="CA44" s="110">
        <f t="shared" ref="CA44" si="355">ROUND(CA43/$E43,2)</f>
        <v>0</v>
      </c>
      <c r="CB44" s="110">
        <f t="shared" ref="CB44" si="356">ROUND(CB43/$E43,2)</f>
        <v>0</v>
      </c>
      <c r="CC44" s="110">
        <f t="shared" ref="CC44" si="357">ROUND(CC43/$E43,2)</f>
        <v>0</v>
      </c>
      <c r="CD44" s="110">
        <f t="shared" ref="CD44:CE44" si="358">ROUND(CD43/$E43,2)</f>
        <v>0</v>
      </c>
      <c r="CE44" s="110">
        <f t="shared" si="358"/>
        <v>0</v>
      </c>
      <c r="CF44" s="110">
        <f t="shared" ref="CF44" si="359">ROUND(CF43/$E43,2)</f>
        <v>0</v>
      </c>
      <c r="CG44" s="110">
        <f t="shared" ref="CG44" si="360">ROUND(CG43/$E43,2)</f>
        <v>0</v>
      </c>
      <c r="CH44" s="111">
        <f>IF(C43="","",D43-SUM(G44:CG44))</f>
        <v>-4.5474735088646412E-13</v>
      </c>
      <c r="CI44" s="112">
        <f>IF(C43="","",SUM(G44:CG44))</f>
        <v>3784.9300000000003</v>
      </c>
      <c r="CJ44" s="67" t="b">
        <f>IF(C43="","",D43=CI44)</f>
        <v>1</v>
      </c>
    </row>
    <row r="45" spans="1:88" s="5" customFormat="1" x14ac:dyDescent="0.3">
      <c r="A45" s="173"/>
      <c r="B45" s="157"/>
      <c r="C45" s="170"/>
      <c r="D45" s="160"/>
      <c r="E45" s="163"/>
      <c r="F45" s="166"/>
      <c r="G45" s="113"/>
      <c r="H45" s="113"/>
      <c r="I45" s="113"/>
      <c r="J45" s="113"/>
      <c r="K45" s="113"/>
      <c r="L45" s="113"/>
      <c r="M45" s="113"/>
      <c r="N45" s="113"/>
      <c r="O45" s="113"/>
      <c r="P45" s="113"/>
      <c r="Q45" s="113"/>
      <c r="R45" s="113"/>
      <c r="S45" s="113"/>
      <c r="T45" s="113"/>
      <c r="U45" s="113"/>
      <c r="V45" s="113"/>
      <c r="W45" s="113"/>
      <c r="X45" s="113"/>
      <c r="Y45" s="113"/>
      <c r="Z45" s="113"/>
      <c r="AA45" s="113"/>
      <c r="AB45" s="113"/>
      <c r="AC45" s="113"/>
      <c r="AD45" s="113"/>
      <c r="AE45" s="113"/>
      <c r="AF45" s="113">
        <f t="shared" ref="AF45:BT45" si="361">AF43/$F43</f>
        <v>0</v>
      </c>
      <c r="AG45" s="113">
        <f t="shared" si="361"/>
        <v>0</v>
      </c>
      <c r="AH45" s="113">
        <f t="shared" si="361"/>
        <v>0</v>
      </c>
      <c r="AI45" s="113">
        <f t="shared" si="361"/>
        <v>0</v>
      </c>
      <c r="AJ45" s="113">
        <f t="shared" si="361"/>
        <v>0</v>
      </c>
      <c r="AK45" s="113">
        <f t="shared" si="361"/>
        <v>0</v>
      </c>
      <c r="AL45" s="113">
        <f t="shared" si="361"/>
        <v>0</v>
      </c>
      <c r="AM45" s="113">
        <f t="shared" si="361"/>
        <v>0</v>
      </c>
      <c r="AN45" s="113">
        <f t="shared" si="361"/>
        <v>0</v>
      </c>
      <c r="AO45" s="113">
        <f t="shared" si="361"/>
        <v>0</v>
      </c>
      <c r="AP45" s="113">
        <f t="shared" si="361"/>
        <v>0</v>
      </c>
      <c r="AQ45" s="113">
        <f t="shared" si="361"/>
        <v>0</v>
      </c>
      <c r="AR45" s="113">
        <f t="shared" si="361"/>
        <v>0</v>
      </c>
      <c r="AS45" s="113">
        <f t="shared" si="361"/>
        <v>0</v>
      </c>
      <c r="AT45" s="113">
        <f t="shared" si="361"/>
        <v>0</v>
      </c>
      <c r="AU45" s="113">
        <f t="shared" si="361"/>
        <v>0</v>
      </c>
      <c r="AV45" s="113">
        <f t="shared" si="361"/>
        <v>0</v>
      </c>
      <c r="AW45" s="113">
        <f t="shared" si="361"/>
        <v>0</v>
      </c>
      <c r="AX45" s="113">
        <f t="shared" si="361"/>
        <v>6.2500002139733057E-2</v>
      </c>
      <c r="AY45" s="113">
        <f t="shared" si="361"/>
        <v>6.2500002139733057E-2</v>
      </c>
      <c r="AZ45" s="113">
        <f t="shared" si="361"/>
        <v>0</v>
      </c>
      <c r="BA45" s="113">
        <f t="shared" si="361"/>
        <v>0</v>
      </c>
      <c r="BB45" s="113">
        <f t="shared" si="361"/>
        <v>0</v>
      </c>
      <c r="BC45" s="113">
        <f t="shared" si="361"/>
        <v>0</v>
      </c>
      <c r="BD45" s="113">
        <f t="shared" si="361"/>
        <v>0</v>
      </c>
      <c r="BE45" s="113">
        <f t="shared" si="361"/>
        <v>0</v>
      </c>
      <c r="BF45" s="113">
        <f t="shared" si="361"/>
        <v>6.2500002139733057E-2</v>
      </c>
      <c r="BG45" s="113">
        <f t="shared" si="361"/>
        <v>6.2500002139733057E-2</v>
      </c>
      <c r="BH45" s="113">
        <f t="shared" si="361"/>
        <v>6.2500002139733057E-2</v>
      </c>
      <c r="BI45" s="113">
        <f t="shared" si="361"/>
        <v>6.2500002139733057E-2</v>
      </c>
      <c r="BJ45" s="113">
        <f t="shared" si="361"/>
        <v>6.2500002139733057E-2</v>
      </c>
      <c r="BK45" s="113">
        <f t="shared" si="361"/>
        <v>6.2500002139733057E-2</v>
      </c>
      <c r="BL45" s="113">
        <f t="shared" si="361"/>
        <v>6.2500002139733057E-2</v>
      </c>
      <c r="BM45" s="113">
        <f t="shared" si="361"/>
        <v>6.2500002139733057E-2</v>
      </c>
      <c r="BN45" s="113">
        <f t="shared" si="361"/>
        <v>6.2500002139733057E-2</v>
      </c>
      <c r="BO45" s="113">
        <f t="shared" si="361"/>
        <v>6.2500002139733057E-2</v>
      </c>
      <c r="BP45" s="113">
        <f t="shared" si="361"/>
        <v>6.2499993580800821E-2</v>
      </c>
      <c r="BQ45" s="113">
        <f t="shared" si="361"/>
        <v>6.2499993580800821E-2</v>
      </c>
      <c r="BR45" s="113">
        <f t="shared" si="361"/>
        <v>6.2499993580800821E-2</v>
      </c>
      <c r="BS45" s="113">
        <f t="shared" si="361"/>
        <v>6.2499993580800821E-2</v>
      </c>
      <c r="BT45" s="113">
        <f t="shared" si="361"/>
        <v>0</v>
      </c>
      <c r="BU45" s="113">
        <f t="shared" ref="BU45:BX45" si="362">BU43/$F43</f>
        <v>0</v>
      </c>
      <c r="BV45" s="113">
        <f t="shared" si="362"/>
        <v>0</v>
      </c>
      <c r="BW45" s="113">
        <f t="shared" si="362"/>
        <v>0</v>
      </c>
      <c r="BX45" s="113">
        <f t="shared" si="362"/>
        <v>0</v>
      </c>
      <c r="BY45" s="113">
        <f t="shared" ref="BY45:CC45" si="363">BY43/$F43</f>
        <v>0</v>
      </c>
      <c r="BZ45" s="113">
        <f t="shared" si="363"/>
        <v>0</v>
      </c>
      <c r="CA45" s="113">
        <f t="shared" si="363"/>
        <v>0</v>
      </c>
      <c r="CB45" s="113">
        <f t="shared" si="363"/>
        <v>0</v>
      </c>
      <c r="CC45" s="113">
        <f t="shared" si="363"/>
        <v>0</v>
      </c>
      <c r="CD45" s="113">
        <f t="shared" ref="CD45:CG45" si="364">CD43/$F43</f>
        <v>0</v>
      </c>
      <c r="CE45" s="113"/>
      <c r="CF45" s="113">
        <f t="shared" si="364"/>
        <v>0</v>
      </c>
      <c r="CG45" s="113">
        <f t="shared" si="364"/>
        <v>0</v>
      </c>
      <c r="CH45" s="114">
        <f>IF(C43="","",100%-SUM(G45:CG45))</f>
        <v>0</v>
      </c>
      <c r="CI45" s="115">
        <f>IF(C43="","",SUM(G45:CG45))</f>
        <v>1</v>
      </c>
      <c r="CJ45" s="67" t="b">
        <f>IF(C43="","",SUM(G45:CG45)=CI45)</f>
        <v>1</v>
      </c>
    </row>
    <row r="46" spans="1:88" s="5" customFormat="1" ht="13.95" customHeight="1" x14ac:dyDescent="0.3">
      <c r="A46" s="171" t="s">
        <v>35</v>
      </c>
      <c r="B46" s="155" t="s">
        <v>36</v>
      </c>
      <c r="C46" s="168" t="s">
        <v>28</v>
      </c>
      <c r="D46" s="158">
        <v>1475.35</v>
      </c>
      <c r="E46" s="161">
        <v>264937</v>
      </c>
      <c r="F46" s="164">
        <f t="shared" ref="F46" si="365">ROUND(E46*D46,0)</f>
        <v>390874803</v>
      </c>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108"/>
      <c r="AH46" s="108"/>
      <c r="AI46" s="108"/>
      <c r="AJ46" s="108"/>
      <c r="AK46" s="108"/>
      <c r="AL46" s="108">
        <f>ROUND($F$46/(16),0)</f>
        <v>24429675</v>
      </c>
      <c r="AM46" s="108">
        <f>ROUND($F$46/(16),0)</f>
        <v>24429675</v>
      </c>
      <c r="AN46" s="108"/>
      <c r="AO46" s="108"/>
      <c r="AP46" s="108"/>
      <c r="AQ46" s="108"/>
      <c r="AR46" s="108"/>
      <c r="AS46" s="108"/>
      <c r="AT46" s="108"/>
      <c r="AU46" s="108"/>
      <c r="AV46" s="108"/>
      <c r="AW46" s="108"/>
      <c r="AX46" s="108"/>
      <c r="AY46" s="108"/>
      <c r="AZ46" s="108"/>
      <c r="BA46" s="108"/>
      <c r="BB46" s="108"/>
      <c r="BC46" s="108"/>
      <c r="BD46" s="108"/>
      <c r="BE46" s="108">
        <f t="shared" ref="BE46:BO46" si="366">ROUND($F$46/(16),0)</f>
        <v>24429675</v>
      </c>
      <c r="BF46" s="108">
        <f t="shared" si="366"/>
        <v>24429675</v>
      </c>
      <c r="BG46" s="108">
        <f t="shared" si="366"/>
        <v>24429675</v>
      </c>
      <c r="BH46" s="108">
        <f t="shared" si="366"/>
        <v>24429675</v>
      </c>
      <c r="BI46" s="108">
        <f t="shared" si="366"/>
        <v>24429675</v>
      </c>
      <c r="BJ46" s="108">
        <f t="shared" si="366"/>
        <v>24429675</v>
      </c>
      <c r="BK46" s="108">
        <f t="shared" si="366"/>
        <v>24429675</v>
      </c>
      <c r="BL46" s="108">
        <f t="shared" si="366"/>
        <v>24429675</v>
      </c>
      <c r="BM46" s="108">
        <f t="shared" si="366"/>
        <v>24429675</v>
      </c>
      <c r="BN46" s="108">
        <f t="shared" si="366"/>
        <v>24429675</v>
      </c>
      <c r="BO46" s="108">
        <f t="shared" si="366"/>
        <v>24429675</v>
      </c>
      <c r="BP46" s="108">
        <f t="shared" ref="BP46:BQ46" si="367">ROUNDUP($F$46/(16),0)</f>
        <v>24429676</v>
      </c>
      <c r="BQ46" s="108">
        <f t="shared" si="367"/>
        <v>24429676</v>
      </c>
      <c r="BR46" s="108">
        <f>ROUNDUP($F$46/(16),0)</f>
        <v>24429676</v>
      </c>
      <c r="BS46" s="108"/>
      <c r="BT46" s="108"/>
      <c r="BU46" s="108"/>
      <c r="BV46" s="108"/>
      <c r="BW46" s="108"/>
      <c r="BX46" s="108"/>
      <c r="BY46" s="108"/>
      <c r="BZ46" s="108"/>
      <c r="CA46" s="108"/>
      <c r="CB46" s="108"/>
      <c r="CC46" s="108"/>
      <c r="CD46" s="108"/>
      <c r="CE46" s="108"/>
      <c r="CF46" s="108"/>
      <c r="CG46" s="108"/>
      <c r="CH46" s="109">
        <f>IF(C46="","",F46-SUM(G46:CG46))</f>
        <v>0</v>
      </c>
      <c r="CI46" s="107">
        <f>IF(C46="","",SUM(G46:CG46))</f>
        <v>390874803</v>
      </c>
      <c r="CJ46" s="67" t="b">
        <f>IF(C46="","",F46=CI46)</f>
        <v>1</v>
      </c>
    </row>
    <row r="47" spans="1:88" s="5" customFormat="1" x14ac:dyDescent="0.3">
      <c r="A47" s="172"/>
      <c r="B47" s="156"/>
      <c r="C47" s="169"/>
      <c r="D47" s="159"/>
      <c r="E47" s="162"/>
      <c r="F47" s="165"/>
      <c r="G47" s="110"/>
      <c r="H47" s="110"/>
      <c r="I47" s="110"/>
      <c r="J47" s="110"/>
      <c r="K47" s="110"/>
      <c r="L47" s="110"/>
      <c r="M47" s="110"/>
      <c r="N47" s="110"/>
      <c r="O47" s="110"/>
      <c r="P47" s="110"/>
      <c r="Q47" s="110"/>
      <c r="R47" s="110"/>
      <c r="S47" s="110"/>
      <c r="T47" s="110"/>
      <c r="U47" s="110"/>
      <c r="V47" s="110"/>
      <c r="W47" s="110"/>
      <c r="X47" s="110"/>
      <c r="Y47" s="110"/>
      <c r="Z47" s="110"/>
      <c r="AA47" s="110"/>
      <c r="AB47" s="110"/>
      <c r="AC47" s="110"/>
      <c r="AD47" s="110"/>
      <c r="AE47" s="110"/>
      <c r="AF47" s="110">
        <f>ROUNDDOWN(AF46/$E46,2)</f>
        <v>0</v>
      </c>
      <c r="AG47" s="110">
        <f>ROUNDDOWN(AG46/$E46,2)</f>
        <v>0</v>
      </c>
      <c r="AH47" s="110">
        <f>ROUNDDOWN(AH46/$E46,2)</f>
        <v>0</v>
      </c>
      <c r="AI47" s="110">
        <f t="shared" ref="AI47" si="368">ROUND(AI46/$E46,2)</f>
        <v>0</v>
      </c>
      <c r="AJ47" s="110">
        <f>ROUNDDOWN(AJ46/$E46,2)</f>
        <v>0</v>
      </c>
      <c r="AK47" s="110">
        <f t="shared" ref="AK47:BQ47" si="369">ROUND(AK46/$E46,2)</f>
        <v>0</v>
      </c>
      <c r="AL47" s="110">
        <f t="shared" si="369"/>
        <v>92.21</v>
      </c>
      <c r="AM47" s="110">
        <f t="shared" si="369"/>
        <v>92.21</v>
      </c>
      <c r="AN47" s="110">
        <f t="shared" si="369"/>
        <v>0</v>
      </c>
      <c r="AO47" s="110">
        <f t="shared" si="369"/>
        <v>0</v>
      </c>
      <c r="AP47" s="110">
        <f t="shared" si="369"/>
        <v>0</v>
      </c>
      <c r="AQ47" s="110">
        <f t="shared" si="369"/>
        <v>0</v>
      </c>
      <c r="AR47" s="110">
        <f t="shared" si="369"/>
        <v>0</v>
      </c>
      <c r="AS47" s="110">
        <f t="shared" si="369"/>
        <v>0</v>
      </c>
      <c r="AT47" s="110">
        <f t="shared" si="369"/>
        <v>0</v>
      </c>
      <c r="AU47" s="110">
        <f t="shared" si="369"/>
        <v>0</v>
      </c>
      <c r="AV47" s="110">
        <f t="shared" si="369"/>
        <v>0</v>
      </c>
      <c r="AW47" s="110">
        <f t="shared" si="369"/>
        <v>0</v>
      </c>
      <c r="AX47" s="110">
        <f t="shared" si="369"/>
        <v>0</v>
      </c>
      <c r="AY47" s="110">
        <f t="shared" si="369"/>
        <v>0</v>
      </c>
      <c r="AZ47" s="110">
        <f t="shared" si="369"/>
        <v>0</v>
      </c>
      <c r="BA47" s="110">
        <f t="shared" si="369"/>
        <v>0</v>
      </c>
      <c r="BB47" s="110">
        <f t="shared" si="369"/>
        <v>0</v>
      </c>
      <c r="BC47" s="110">
        <f t="shared" si="369"/>
        <v>0</v>
      </c>
      <c r="BD47" s="110">
        <f t="shared" si="369"/>
        <v>0</v>
      </c>
      <c r="BE47" s="110">
        <f t="shared" si="369"/>
        <v>92.21</v>
      </c>
      <c r="BF47" s="110">
        <f t="shared" si="369"/>
        <v>92.21</v>
      </c>
      <c r="BG47" s="110">
        <f t="shared" si="369"/>
        <v>92.21</v>
      </c>
      <c r="BH47" s="110">
        <f t="shared" si="369"/>
        <v>92.21</v>
      </c>
      <c r="BI47" s="110">
        <f t="shared" si="369"/>
        <v>92.21</v>
      </c>
      <c r="BJ47" s="110">
        <f t="shared" si="369"/>
        <v>92.21</v>
      </c>
      <c r="BK47" s="110">
        <f t="shared" si="369"/>
        <v>92.21</v>
      </c>
      <c r="BL47" s="110">
        <f t="shared" si="369"/>
        <v>92.21</v>
      </c>
      <c r="BM47" s="110">
        <f t="shared" si="369"/>
        <v>92.21</v>
      </c>
      <c r="BN47" s="110">
        <f t="shared" si="369"/>
        <v>92.21</v>
      </c>
      <c r="BO47" s="110">
        <f t="shared" si="369"/>
        <v>92.21</v>
      </c>
      <c r="BP47" s="110">
        <f t="shared" si="369"/>
        <v>92.21</v>
      </c>
      <c r="BQ47" s="110">
        <f t="shared" si="369"/>
        <v>92.21</v>
      </c>
      <c r="BR47" s="110">
        <f>ROUNDDOWN(BR46/$E46,2)</f>
        <v>92.2</v>
      </c>
      <c r="BS47" s="110">
        <f t="shared" ref="BS47:BT47" si="370">ROUND(BS46/$E46,2)</f>
        <v>0</v>
      </c>
      <c r="BT47" s="110">
        <f t="shared" si="370"/>
        <v>0</v>
      </c>
      <c r="BU47" s="110">
        <f t="shared" ref="BU47" si="371">ROUND(BU46/$E46,2)</f>
        <v>0</v>
      </c>
      <c r="BV47" s="110">
        <f t="shared" ref="BV47" si="372">ROUND(BV46/$E46,2)</f>
        <v>0</v>
      </c>
      <c r="BW47" s="110">
        <f t="shared" ref="BW47" si="373">ROUND(BW46/$E46,2)</f>
        <v>0</v>
      </c>
      <c r="BX47" s="110">
        <f t="shared" ref="BX47" si="374">ROUND(BX46/$E46,2)</f>
        <v>0</v>
      </c>
      <c r="BY47" s="110">
        <f t="shared" ref="BY47" si="375">ROUND(BY46/$E46,2)</f>
        <v>0</v>
      </c>
      <c r="BZ47" s="110">
        <f t="shared" ref="BZ47" si="376">ROUND(BZ46/$E46,2)</f>
        <v>0</v>
      </c>
      <c r="CA47" s="110">
        <f t="shared" ref="CA47" si="377">ROUND(CA46/$E46,2)</f>
        <v>0</v>
      </c>
      <c r="CB47" s="110">
        <f t="shared" ref="CB47" si="378">ROUND(CB46/$E46,2)</f>
        <v>0</v>
      </c>
      <c r="CC47" s="110">
        <f t="shared" ref="CC47" si="379">ROUND(CC46/$E46,2)</f>
        <v>0</v>
      </c>
      <c r="CD47" s="110">
        <f t="shared" ref="CD47" si="380">ROUND(CD46/$E46,2)</f>
        <v>0</v>
      </c>
      <c r="CE47" s="110"/>
      <c r="CF47" s="110">
        <f t="shared" ref="CF47" si="381">ROUND(CF46/$E46,2)</f>
        <v>0</v>
      </c>
      <c r="CG47" s="110">
        <f t="shared" ref="CG47" si="382">ROUND(CG46/$E46,2)</f>
        <v>0</v>
      </c>
      <c r="CH47" s="111">
        <f>IF(C46="","",D46-SUM(G47:CG47))</f>
        <v>-4.5474735088646412E-13</v>
      </c>
      <c r="CI47" s="112">
        <f>IF(C46="","",SUM(G47:CG47))</f>
        <v>1475.3500000000004</v>
      </c>
      <c r="CJ47" s="67" t="b">
        <f>IF(C46="","",D46=CI47)</f>
        <v>1</v>
      </c>
    </row>
    <row r="48" spans="1:88" s="5" customFormat="1" x14ac:dyDescent="0.3">
      <c r="A48" s="173"/>
      <c r="B48" s="157"/>
      <c r="C48" s="170"/>
      <c r="D48" s="160"/>
      <c r="E48" s="163"/>
      <c r="F48" s="166"/>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f t="shared" ref="AF48:BT48" si="383">AF46/$F46</f>
        <v>0</v>
      </c>
      <c r="AG48" s="113">
        <f t="shared" si="383"/>
        <v>0</v>
      </c>
      <c r="AH48" s="113">
        <f t="shared" si="383"/>
        <v>0</v>
      </c>
      <c r="AI48" s="113">
        <f t="shared" si="383"/>
        <v>0</v>
      </c>
      <c r="AJ48" s="113">
        <f t="shared" si="383"/>
        <v>0</v>
      </c>
      <c r="AK48" s="113">
        <f t="shared" si="383"/>
        <v>0</v>
      </c>
      <c r="AL48" s="113">
        <f t="shared" si="383"/>
        <v>6.2499999520306763E-2</v>
      </c>
      <c r="AM48" s="113">
        <f t="shared" si="383"/>
        <v>6.2499999520306763E-2</v>
      </c>
      <c r="AN48" s="113">
        <f t="shared" si="383"/>
        <v>0</v>
      </c>
      <c r="AO48" s="113">
        <f t="shared" si="383"/>
        <v>0</v>
      </c>
      <c r="AP48" s="113">
        <f t="shared" si="383"/>
        <v>0</v>
      </c>
      <c r="AQ48" s="113">
        <f t="shared" si="383"/>
        <v>0</v>
      </c>
      <c r="AR48" s="113">
        <f t="shared" si="383"/>
        <v>0</v>
      </c>
      <c r="AS48" s="113">
        <f t="shared" si="383"/>
        <v>0</v>
      </c>
      <c r="AT48" s="113">
        <f t="shared" si="383"/>
        <v>0</v>
      </c>
      <c r="AU48" s="113">
        <f t="shared" si="383"/>
        <v>0</v>
      </c>
      <c r="AV48" s="113">
        <f t="shared" si="383"/>
        <v>0</v>
      </c>
      <c r="AW48" s="113">
        <f t="shared" si="383"/>
        <v>0</v>
      </c>
      <c r="AX48" s="113">
        <f t="shared" si="383"/>
        <v>0</v>
      </c>
      <c r="AY48" s="113">
        <f t="shared" si="383"/>
        <v>0</v>
      </c>
      <c r="AZ48" s="113">
        <f t="shared" si="383"/>
        <v>0</v>
      </c>
      <c r="BA48" s="113">
        <f t="shared" si="383"/>
        <v>0</v>
      </c>
      <c r="BB48" s="113">
        <f t="shared" si="383"/>
        <v>0</v>
      </c>
      <c r="BC48" s="113">
        <f t="shared" si="383"/>
        <v>0</v>
      </c>
      <c r="BD48" s="113">
        <f t="shared" si="383"/>
        <v>0</v>
      </c>
      <c r="BE48" s="113">
        <f t="shared" si="383"/>
        <v>6.2499999520306763E-2</v>
      </c>
      <c r="BF48" s="113">
        <f t="shared" si="383"/>
        <v>6.2499999520306763E-2</v>
      </c>
      <c r="BG48" s="113">
        <f t="shared" si="383"/>
        <v>6.2499999520306763E-2</v>
      </c>
      <c r="BH48" s="113">
        <f t="shared" si="383"/>
        <v>6.2499999520306763E-2</v>
      </c>
      <c r="BI48" s="113">
        <f t="shared" si="383"/>
        <v>6.2499999520306763E-2</v>
      </c>
      <c r="BJ48" s="113">
        <f t="shared" si="383"/>
        <v>6.2499999520306763E-2</v>
      </c>
      <c r="BK48" s="113">
        <f t="shared" si="383"/>
        <v>6.2499999520306763E-2</v>
      </c>
      <c r="BL48" s="113">
        <f t="shared" si="383"/>
        <v>6.2499999520306763E-2</v>
      </c>
      <c r="BM48" s="113">
        <f t="shared" si="383"/>
        <v>6.2499999520306763E-2</v>
      </c>
      <c r="BN48" s="113">
        <f t="shared" si="383"/>
        <v>6.2499999520306763E-2</v>
      </c>
      <c r="BO48" s="113">
        <f t="shared" si="383"/>
        <v>6.2499999520306763E-2</v>
      </c>
      <c r="BP48" s="113">
        <f t="shared" si="383"/>
        <v>6.2500002078670694E-2</v>
      </c>
      <c r="BQ48" s="113">
        <f t="shared" si="383"/>
        <v>6.2500002078670694E-2</v>
      </c>
      <c r="BR48" s="113">
        <f t="shared" si="383"/>
        <v>6.2500002078670694E-2</v>
      </c>
      <c r="BS48" s="113">
        <f t="shared" si="383"/>
        <v>0</v>
      </c>
      <c r="BT48" s="113">
        <f t="shared" si="383"/>
        <v>0</v>
      </c>
      <c r="BU48" s="113">
        <f t="shared" ref="BU48:BX48" si="384">BU46/$F46</f>
        <v>0</v>
      </c>
      <c r="BV48" s="113">
        <f t="shared" si="384"/>
        <v>0</v>
      </c>
      <c r="BW48" s="113">
        <f t="shared" si="384"/>
        <v>0</v>
      </c>
      <c r="BX48" s="113">
        <f t="shared" si="384"/>
        <v>0</v>
      </c>
      <c r="BY48" s="113">
        <f t="shared" ref="BY48:CC48" si="385">BY46/$F46</f>
        <v>0</v>
      </c>
      <c r="BZ48" s="113">
        <f t="shared" si="385"/>
        <v>0</v>
      </c>
      <c r="CA48" s="113">
        <f t="shared" si="385"/>
        <v>0</v>
      </c>
      <c r="CB48" s="113">
        <f t="shared" si="385"/>
        <v>0</v>
      </c>
      <c r="CC48" s="113">
        <f t="shared" si="385"/>
        <v>0</v>
      </c>
      <c r="CD48" s="113">
        <f t="shared" ref="CD48:CG48" si="386">CD46/$F46</f>
        <v>0</v>
      </c>
      <c r="CE48" s="113"/>
      <c r="CF48" s="113">
        <f t="shared" si="386"/>
        <v>0</v>
      </c>
      <c r="CG48" s="113">
        <f t="shared" si="386"/>
        <v>0</v>
      </c>
      <c r="CH48" s="114">
        <f>IF(C46="","",100%-SUM(G48:CG48))</f>
        <v>2.2204460492503131E-16</v>
      </c>
      <c r="CI48" s="115">
        <f>IF(C46="","",SUM(G48:CG48))</f>
        <v>0.99999999999999978</v>
      </c>
      <c r="CJ48" s="67" t="b">
        <f>IF(C46="","",SUM(G48:CG48)=CI48)</f>
        <v>1</v>
      </c>
    </row>
    <row r="49" spans="1:88" s="5" customFormat="1" ht="13.95" customHeight="1" x14ac:dyDescent="0.3">
      <c r="A49" s="171" t="s">
        <v>37</v>
      </c>
      <c r="B49" s="155" t="s">
        <v>38</v>
      </c>
      <c r="C49" s="168" t="s">
        <v>28</v>
      </c>
      <c r="D49" s="158">
        <v>6991.39</v>
      </c>
      <c r="E49" s="161">
        <v>42287</v>
      </c>
      <c r="F49" s="164">
        <f t="shared" ref="F49" si="387">ROUND(E49*D49,0)</f>
        <v>295644909</v>
      </c>
      <c r="G49" s="108"/>
      <c r="H49" s="108"/>
      <c r="I49" s="108"/>
      <c r="J49" s="108"/>
      <c r="K49" s="108"/>
      <c r="L49" s="108"/>
      <c r="M49" s="108"/>
      <c r="N49" s="108"/>
      <c r="O49" s="108"/>
      <c r="P49" s="108"/>
      <c r="Q49" s="108"/>
      <c r="R49" s="108"/>
      <c r="S49" s="108"/>
      <c r="T49" s="108"/>
      <c r="U49" s="108"/>
      <c r="V49" s="108"/>
      <c r="W49" s="108"/>
      <c r="X49" s="108"/>
      <c r="Y49" s="108"/>
      <c r="Z49" s="108"/>
      <c r="AA49" s="108"/>
      <c r="AB49" s="108"/>
      <c r="AC49" s="108"/>
      <c r="AD49" s="108"/>
      <c r="AE49" s="108"/>
      <c r="AF49" s="108"/>
      <c r="AG49" s="108"/>
      <c r="AH49" s="108"/>
      <c r="AI49" s="108"/>
      <c r="AJ49" s="108"/>
      <c r="AK49" s="108"/>
      <c r="AL49" s="108">
        <f>ROUND($F$49/6,0)</f>
        <v>49274152</v>
      </c>
      <c r="AM49" s="108">
        <f>ROUND($F$49/6,0)</f>
        <v>49274152</v>
      </c>
      <c r="AN49" s="108"/>
      <c r="AO49" s="108"/>
      <c r="AP49" s="108"/>
      <c r="AQ49" s="108"/>
      <c r="AR49" s="108"/>
      <c r="AS49" s="108"/>
      <c r="AT49" s="108"/>
      <c r="AU49" s="108"/>
      <c r="AV49" s="108"/>
      <c r="AW49" s="108"/>
      <c r="AX49" s="108"/>
      <c r="AY49" s="108"/>
      <c r="AZ49" s="108">
        <f t="shared" ref="AZ49" si="388">ROUND($F$49/6,0)</f>
        <v>49274152</v>
      </c>
      <c r="BA49" s="108">
        <f>ROUNDDOWN($F$49/6,0)</f>
        <v>49274151</v>
      </c>
      <c r="BB49" s="108"/>
      <c r="BC49" s="108"/>
      <c r="BD49" s="108"/>
      <c r="BE49" s="108"/>
      <c r="BF49" s="108"/>
      <c r="BG49" s="108"/>
      <c r="BH49" s="108"/>
      <c r="BI49" s="108">
        <f>ROUNDDOWN($F$49/6,0)</f>
        <v>49274151</v>
      </c>
      <c r="BJ49" s="108">
        <f>ROUNDDOWN($F$49/6,0)</f>
        <v>49274151</v>
      </c>
      <c r="BK49" s="108"/>
      <c r="BL49" s="108"/>
      <c r="BM49" s="108"/>
      <c r="BN49" s="108"/>
      <c r="BO49" s="108"/>
      <c r="BP49" s="108"/>
      <c r="BQ49" s="108"/>
      <c r="BR49" s="108"/>
      <c r="BS49" s="108"/>
      <c r="BT49" s="108"/>
      <c r="BU49" s="108"/>
      <c r="BV49" s="108"/>
      <c r="BW49" s="108"/>
      <c r="BX49" s="108"/>
      <c r="BY49" s="108"/>
      <c r="BZ49" s="108"/>
      <c r="CA49" s="108"/>
      <c r="CB49" s="108"/>
      <c r="CC49" s="108"/>
      <c r="CD49" s="108"/>
      <c r="CE49" s="108"/>
      <c r="CF49" s="108"/>
      <c r="CG49" s="108"/>
      <c r="CH49" s="109">
        <f>IF(C49="","",F49-SUM(G49:CG49))</f>
        <v>0</v>
      </c>
      <c r="CI49" s="107">
        <f>IF(C49="","",SUM(G49:CG49))</f>
        <v>295644909</v>
      </c>
      <c r="CJ49" s="67" t="b">
        <f>IF(C49="","",F49=CI49)</f>
        <v>1</v>
      </c>
    </row>
    <row r="50" spans="1:88" s="5" customFormat="1" x14ac:dyDescent="0.3">
      <c r="A50" s="172"/>
      <c r="B50" s="156"/>
      <c r="C50" s="169"/>
      <c r="D50" s="159"/>
      <c r="E50" s="162"/>
      <c r="F50" s="165"/>
      <c r="G50" s="110"/>
      <c r="H50" s="110"/>
      <c r="I50" s="110"/>
      <c r="J50" s="110"/>
      <c r="K50" s="110"/>
      <c r="L50" s="110"/>
      <c r="M50" s="110"/>
      <c r="N50" s="110"/>
      <c r="O50" s="110"/>
      <c r="P50" s="110"/>
      <c r="Q50" s="110"/>
      <c r="R50" s="110"/>
      <c r="S50" s="110"/>
      <c r="T50" s="110"/>
      <c r="U50" s="110"/>
      <c r="V50" s="110"/>
      <c r="W50" s="110"/>
      <c r="X50" s="110"/>
      <c r="Y50" s="110"/>
      <c r="Z50" s="110"/>
      <c r="AA50" s="110"/>
      <c r="AB50" s="110"/>
      <c r="AC50" s="110"/>
      <c r="AD50" s="110"/>
      <c r="AE50" s="110"/>
      <c r="AF50" s="110">
        <f t="shared" ref="AF50:AM50" si="389">ROUND(AF49/$E49,2)</f>
        <v>0</v>
      </c>
      <c r="AG50" s="110">
        <f t="shared" si="389"/>
        <v>0</v>
      </c>
      <c r="AH50" s="110">
        <f t="shared" si="389"/>
        <v>0</v>
      </c>
      <c r="AI50" s="110">
        <f t="shared" si="389"/>
        <v>0</v>
      </c>
      <c r="AJ50" s="110">
        <f t="shared" si="389"/>
        <v>0</v>
      </c>
      <c r="AK50" s="110">
        <f t="shared" si="389"/>
        <v>0</v>
      </c>
      <c r="AL50" s="110">
        <f t="shared" si="389"/>
        <v>1165.23</v>
      </c>
      <c r="AM50" s="110">
        <f t="shared" si="389"/>
        <v>1165.23</v>
      </c>
      <c r="AN50" s="110"/>
      <c r="AO50" s="110"/>
      <c r="AP50" s="110"/>
      <c r="AQ50" s="110">
        <f t="shared" ref="AQ50:AY50" si="390">ROUND(AQ49/$E49,2)</f>
        <v>0</v>
      </c>
      <c r="AR50" s="110">
        <f t="shared" si="390"/>
        <v>0</v>
      </c>
      <c r="AS50" s="110">
        <f t="shared" si="390"/>
        <v>0</v>
      </c>
      <c r="AT50" s="110">
        <f t="shared" si="390"/>
        <v>0</v>
      </c>
      <c r="AU50" s="110">
        <f t="shared" si="390"/>
        <v>0</v>
      </c>
      <c r="AV50" s="110">
        <f t="shared" si="390"/>
        <v>0</v>
      </c>
      <c r="AW50" s="110">
        <f t="shared" si="390"/>
        <v>0</v>
      </c>
      <c r="AX50" s="110">
        <f t="shared" si="390"/>
        <v>0</v>
      </c>
      <c r="AY50" s="110">
        <f t="shared" si="390"/>
        <v>0</v>
      </c>
      <c r="AZ50" s="110">
        <f>ROUNDUP(AZ49/$E49,2)</f>
        <v>1165.24</v>
      </c>
      <c r="BA50" s="110">
        <f t="shared" ref="BA50:BN50" si="391">ROUND(BA49/$E49,2)</f>
        <v>1165.23</v>
      </c>
      <c r="BB50" s="110">
        <f t="shared" si="391"/>
        <v>0</v>
      </c>
      <c r="BC50" s="110">
        <f t="shared" si="391"/>
        <v>0</v>
      </c>
      <c r="BD50" s="110">
        <f t="shared" si="391"/>
        <v>0</v>
      </c>
      <c r="BE50" s="110">
        <f t="shared" si="391"/>
        <v>0</v>
      </c>
      <c r="BF50" s="110">
        <f t="shared" si="391"/>
        <v>0</v>
      </c>
      <c r="BG50" s="110">
        <f t="shared" si="391"/>
        <v>0</v>
      </c>
      <c r="BH50" s="110">
        <f t="shared" si="391"/>
        <v>0</v>
      </c>
      <c r="BI50" s="110">
        <f t="shared" si="391"/>
        <v>1165.23</v>
      </c>
      <c r="BJ50" s="110">
        <f t="shared" si="391"/>
        <v>1165.23</v>
      </c>
      <c r="BK50" s="110">
        <f t="shared" si="391"/>
        <v>0</v>
      </c>
      <c r="BL50" s="110">
        <f t="shared" si="391"/>
        <v>0</v>
      </c>
      <c r="BM50" s="110">
        <f t="shared" si="391"/>
        <v>0</v>
      </c>
      <c r="BN50" s="110">
        <f t="shared" si="391"/>
        <v>0</v>
      </c>
      <c r="BO50" s="110">
        <f>ROUNDUP(BO49/$E49,2)</f>
        <v>0</v>
      </c>
      <c r="BP50" s="110">
        <f>ROUNDUP(BP49/$E49,2)</f>
        <v>0</v>
      </c>
      <c r="BQ50" s="110">
        <f>ROUNDUP(BQ49/$E49,2)</f>
        <v>0</v>
      </c>
      <c r="BR50" s="110">
        <f t="shared" ref="BR50:BT50" si="392">ROUND(BR49/$E49,2)</f>
        <v>0</v>
      </c>
      <c r="BS50" s="110">
        <f t="shared" si="392"/>
        <v>0</v>
      </c>
      <c r="BT50" s="110">
        <f t="shared" si="392"/>
        <v>0</v>
      </c>
      <c r="BU50" s="110">
        <f t="shared" ref="BU50" si="393">ROUND(BU49/$E49,2)</f>
        <v>0</v>
      </c>
      <c r="BV50" s="110">
        <f t="shared" ref="BV50" si="394">ROUND(BV49/$E49,2)</f>
        <v>0</v>
      </c>
      <c r="BW50" s="110">
        <f t="shared" ref="BW50" si="395">ROUND(BW49/$E49,2)</f>
        <v>0</v>
      </c>
      <c r="BX50" s="110">
        <f t="shared" ref="BX50" si="396">ROUND(BX49/$E49,2)</f>
        <v>0</v>
      </c>
      <c r="BY50" s="110">
        <f t="shared" ref="BY50" si="397">ROUND(BY49/$E49,2)</f>
        <v>0</v>
      </c>
      <c r="BZ50" s="110">
        <f t="shared" ref="BZ50" si="398">ROUND(BZ49/$E49,2)</f>
        <v>0</v>
      </c>
      <c r="CA50" s="110">
        <f t="shared" ref="CA50" si="399">ROUND(CA49/$E49,2)</f>
        <v>0</v>
      </c>
      <c r="CB50" s="110">
        <f t="shared" ref="CB50" si="400">ROUND(CB49/$E49,2)</f>
        <v>0</v>
      </c>
      <c r="CC50" s="110">
        <f t="shared" ref="CC50" si="401">ROUND(CC49/$E49,2)</f>
        <v>0</v>
      </c>
      <c r="CD50" s="110">
        <f t="shared" ref="CD50" si="402">ROUND(CD49/$E49,2)</f>
        <v>0</v>
      </c>
      <c r="CE50" s="110"/>
      <c r="CF50" s="110">
        <f t="shared" ref="CF50" si="403">ROUND(CF49/$E49,2)</f>
        <v>0</v>
      </c>
      <c r="CG50" s="110">
        <f t="shared" ref="CG50" si="404">ROUND(CG49/$E49,2)</f>
        <v>0</v>
      </c>
      <c r="CH50" s="111">
        <f>IF(C49="","",D49-SUM(G50:CG50))</f>
        <v>9.0949470177292824E-13</v>
      </c>
      <c r="CI50" s="112">
        <f>IF(C49="","",SUM(G50:CG50))</f>
        <v>6991.3899999999994</v>
      </c>
      <c r="CJ50" s="67" t="b">
        <f>IF(C49="","",D49=CI50)</f>
        <v>1</v>
      </c>
    </row>
    <row r="51" spans="1:88" s="5" customFormat="1" x14ac:dyDescent="0.3">
      <c r="A51" s="173"/>
      <c r="B51" s="157"/>
      <c r="C51" s="170"/>
      <c r="D51" s="160"/>
      <c r="E51" s="163"/>
      <c r="F51" s="166"/>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c r="AD51" s="113"/>
      <c r="AE51" s="113"/>
      <c r="AF51" s="113">
        <f t="shared" ref="AF51:AM51" si="405">AF49/$F49</f>
        <v>0</v>
      </c>
      <c r="AG51" s="113">
        <f t="shared" si="405"/>
        <v>0</v>
      </c>
      <c r="AH51" s="113">
        <f t="shared" si="405"/>
        <v>0</v>
      </c>
      <c r="AI51" s="113">
        <f t="shared" si="405"/>
        <v>0</v>
      </c>
      <c r="AJ51" s="113">
        <f t="shared" si="405"/>
        <v>0</v>
      </c>
      <c r="AK51" s="113">
        <f t="shared" si="405"/>
        <v>0</v>
      </c>
      <c r="AL51" s="113">
        <f t="shared" si="405"/>
        <v>0.16666666835788468</v>
      </c>
      <c r="AM51" s="113">
        <f t="shared" si="405"/>
        <v>0.16666666835788468</v>
      </c>
      <c r="AN51" s="113"/>
      <c r="AO51" s="113"/>
      <c r="AP51" s="113"/>
      <c r="AQ51" s="113">
        <f t="shared" ref="AQ51:BT51" si="406">AQ49/$F49</f>
        <v>0</v>
      </c>
      <c r="AR51" s="113">
        <f t="shared" si="406"/>
        <v>0</v>
      </c>
      <c r="AS51" s="113">
        <f t="shared" si="406"/>
        <v>0</v>
      </c>
      <c r="AT51" s="113">
        <f t="shared" si="406"/>
        <v>0</v>
      </c>
      <c r="AU51" s="113">
        <f t="shared" si="406"/>
        <v>0</v>
      </c>
      <c r="AV51" s="113">
        <f t="shared" si="406"/>
        <v>0</v>
      </c>
      <c r="AW51" s="113">
        <f t="shared" si="406"/>
        <v>0</v>
      </c>
      <c r="AX51" s="113">
        <f t="shared" si="406"/>
        <v>0</v>
      </c>
      <c r="AY51" s="113">
        <f t="shared" si="406"/>
        <v>0</v>
      </c>
      <c r="AZ51" s="113">
        <f t="shared" si="406"/>
        <v>0.16666666835788468</v>
      </c>
      <c r="BA51" s="113">
        <f t="shared" si="406"/>
        <v>0.16666666497544863</v>
      </c>
      <c r="BB51" s="113">
        <f t="shared" si="406"/>
        <v>0</v>
      </c>
      <c r="BC51" s="113">
        <f t="shared" si="406"/>
        <v>0</v>
      </c>
      <c r="BD51" s="113">
        <f t="shared" si="406"/>
        <v>0</v>
      </c>
      <c r="BE51" s="113">
        <f t="shared" si="406"/>
        <v>0</v>
      </c>
      <c r="BF51" s="113">
        <f t="shared" si="406"/>
        <v>0</v>
      </c>
      <c r="BG51" s="113">
        <f t="shared" si="406"/>
        <v>0</v>
      </c>
      <c r="BH51" s="113">
        <f t="shared" si="406"/>
        <v>0</v>
      </c>
      <c r="BI51" s="113">
        <f t="shared" si="406"/>
        <v>0.16666666497544863</v>
      </c>
      <c r="BJ51" s="113">
        <f t="shared" si="406"/>
        <v>0.16666666497544863</v>
      </c>
      <c r="BK51" s="113">
        <f t="shared" si="406"/>
        <v>0</v>
      </c>
      <c r="BL51" s="113">
        <f t="shared" si="406"/>
        <v>0</v>
      </c>
      <c r="BM51" s="113">
        <f t="shared" si="406"/>
        <v>0</v>
      </c>
      <c r="BN51" s="113">
        <f t="shared" si="406"/>
        <v>0</v>
      </c>
      <c r="BO51" s="113">
        <f t="shared" si="406"/>
        <v>0</v>
      </c>
      <c r="BP51" s="113">
        <f t="shared" si="406"/>
        <v>0</v>
      </c>
      <c r="BQ51" s="113">
        <f t="shared" si="406"/>
        <v>0</v>
      </c>
      <c r="BR51" s="113">
        <f t="shared" si="406"/>
        <v>0</v>
      </c>
      <c r="BS51" s="113">
        <f t="shared" si="406"/>
        <v>0</v>
      </c>
      <c r="BT51" s="113">
        <f t="shared" si="406"/>
        <v>0</v>
      </c>
      <c r="BU51" s="113">
        <f t="shared" ref="BU51:BX51" si="407">BU49/$F49</f>
        <v>0</v>
      </c>
      <c r="BV51" s="113">
        <f t="shared" si="407"/>
        <v>0</v>
      </c>
      <c r="BW51" s="113">
        <f t="shared" si="407"/>
        <v>0</v>
      </c>
      <c r="BX51" s="113">
        <f t="shared" si="407"/>
        <v>0</v>
      </c>
      <c r="BY51" s="113">
        <f t="shared" ref="BY51:CC51" si="408">BY49/$F49</f>
        <v>0</v>
      </c>
      <c r="BZ51" s="113">
        <f t="shared" si="408"/>
        <v>0</v>
      </c>
      <c r="CA51" s="113">
        <f t="shared" si="408"/>
        <v>0</v>
      </c>
      <c r="CB51" s="113">
        <f t="shared" si="408"/>
        <v>0</v>
      </c>
      <c r="CC51" s="113">
        <f t="shared" si="408"/>
        <v>0</v>
      </c>
      <c r="CD51" s="113">
        <f t="shared" ref="CD51:CG51" si="409">CD49/$F49</f>
        <v>0</v>
      </c>
      <c r="CE51" s="113"/>
      <c r="CF51" s="113">
        <f t="shared" si="409"/>
        <v>0</v>
      </c>
      <c r="CG51" s="113">
        <f t="shared" si="409"/>
        <v>0</v>
      </c>
      <c r="CH51" s="114">
        <f>IF(C49="","",100%-SUM(G51:CG51))</f>
        <v>0</v>
      </c>
      <c r="CI51" s="115">
        <f>IF(C49="","",SUM(G51:CG51))</f>
        <v>1</v>
      </c>
      <c r="CJ51" s="67" t="b">
        <f>IF(C49="","",SUM(G51:CG51)=CI51)</f>
        <v>1</v>
      </c>
    </row>
    <row r="52" spans="1:88" s="5" customFormat="1" ht="13.95" customHeight="1" x14ac:dyDescent="0.3">
      <c r="A52" s="171" t="s">
        <v>39</v>
      </c>
      <c r="B52" s="155" t="s">
        <v>40</v>
      </c>
      <c r="C52" s="168" t="s">
        <v>28</v>
      </c>
      <c r="D52" s="158">
        <v>1089.56</v>
      </c>
      <c r="E52" s="161">
        <v>15419</v>
      </c>
      <c r="F52" s="164">
        <f t="shared" ref="F52" si="410">ROUND(E52*D52,0)</f>
        <v>16799926</v>
      </c>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c r="AF52" s="108"/>
      <c r="AG52" s="108"/>
      <c r="AH52" s="108"/>
      <c r="AI52" s="108"/>
      <c r="AJ52" s="108"/>
      <c r="AK52" s="108"/>
      <c r="AL52" s="108"/>
      <c r="AM52" s="108"/>
      <c r="AN52" s="108"/>
      <c r="AO52" s="108"/>
      <c r="AP52" s="108"/>
      <c r="AQ52" s="108"/>
      <c r="AR52" s="108"/>
      <c r="AS52" s="108"/>
      <c r="AT52" s="108"/>
      <c r="AU52" s="108">
        <f>ROUND($F$52/4,0)</f>
        <v>4199982</v>
      </c>
      <c r="AV52" s="108">
        <f t="shared" ref="AV52" si="411">ROUND($F$52/4,0)</f>
        <v>4199982</v>
      </c>
      <c r="AW52" s="108">
        <f>ROUNDDOWN($F$52/4,0)</f>
        <v>4199981</v>
      </c>
      <c r="AX52" s="108">
        <f>ROUNDDOWN($F$52/4,0)</f>
        <v>4199981</v>
      </c>
      <c r="AY52" s="108"/>
      <c r="AZ52" s="108"/>
      <c r="BA52" s="108"/>
      <c r="BB52" s="108"/>
      <c r="BC52" s="108"/>
      <c r="BD52" s="108"/>
      <c r="BE52" s="108"/>
      <c r="BF52" s="108"/>
      <c r="BG52" s="108"/>
      <c r="BH52" s="108"/>
      <c r="BI52" s="108"/>
      <c r="BJ52" s="108"/>
      <c r="BK52" s="108"/>
      <c r="BL52" s="108"/>
      <c r="BM52" s="108"/>
      <c r="BN52" s="108"/>
      <c r="BO52" s="108"/>
      <c r="BP52" s="108"/>
      <c r="BQ52" s="108"/>
      <c r="BR52" s="108"/>
      <c r="BS52" s="108"/>
      <c r="BT52" s="108"/>
      <c r="BU52" s="108"/>
      <c r="BV52" s="108"/>
      <c r="BW52" s="108"/>
      <c r="BX52" s="108"/>
      <c r="BY52" s="108"/>
      <c r="BZ52" s="108"/>
      <c r="CA52" s="108"/>
      <c r="CB52" s="108"/>
      <c r="CC52" s="108"/>
      <c r="CD52" s="108"/>
      <c r="CE52" s="108"/>
      <c r="CF52" s="108"/>
      <c r="CG52" s="108"/>
      <c r="CH52" s="109">
        <f>IF(C52="","",F52-SUM(G52:CG52))</f>
        <v>0</v>
      </c>
      <c r="CI52" s="107">
        <f>IF(C52="","",SUM(G52:CG52))</f>
        <v>16799926</v>
      </c>
      <c r="CJ52" s="67" t="b">
        <f>IF(C52="","",F52=CI52)</f>
        <v>1</v>
      </c>
    </row>
    <row r="53" spans="1:88" s="5" customFormat="1" x14ac:dyDescent="0.3">
      <c r="A53" s="172"/>
      <c r="B53" s="156"/>
      <c r="C53" s="169"/>
      <c r="D53" s="159"/>
      <c r="E53" s="162"/>
      <c r="F53" s="165"/>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f t="shared" ref="AF53:BT53" si="412">ROUND(AF52/$E52,2)</f>
        <v>0</v>
      </c>
      <c r="AG53" s="110">
        <f t="shared" si="412"/>
        <v>0</v>
      </c>
      <c r="AH53" s="110">
        <f t="shared" si="412"/>
        <v>0</v>
      </c>
      <c r="AI53" s="110">
        <f t="shared" si="412"/>
        <v>0</v>
      </c>
      <c r="AJ53" s="110">
        <f t="shared" si="412"/>
        <v>0</v>
      </c>
      <c r="AK53" s="110">
        <f t="shared" si="412"/>
        <v>0</v>
      </c>
      <c r="AL53" s="110">
        <f t="shared" si="412"/>
        <v>0</v>
      </c>
      <c r="AM53" s="110">
        <f t="shared" si="412"/>
        <v>0</v>
      </c>
      <c r="AN53" s="110">
        <f t="shared" si="412"/>
        <v>0</v>
      </c>
      <c r="AO53" s="110">
        <f t="shared" si="412"/>
        <v>0</v>
      </c>
      <c r="AP53" s="110">
        <f t="shared" si="412"/>
        <v>0</v>
      </c>
      <c r="AQ53" s="110">
        <f t="shared" si="412"/>
        <v>0</v>
      </c>
      <c r="AR53" s="110">
        <f t="shared" si="412"/>
        <v>0</v>
      </c>
      <c r="AS53" s="110">
        <f t="shared" si="412"/>
        <v>0</v>
      </c>
      <c r="AT53" s="110">
        <f t="shared" si="412"/>
        <v>0</v>
      </c>
      <c r="AU53" s="110">
        <f t="shared" si="412"/>
        <v>272.39</v>
      </c>
      <c r="AV53" s="110">
        <f t="shared" si="412"/>
        <v>272.39</v>
      </c>
      <c r="AW53" s="110">
        <f t="shared" si="412"/>
        <v>272.39</v>
      </c>
      <c r="AX53" s="110">
        <f t="shared" si="412"/>
        <v>272.39</v>
      </c>
      <c r="AY53" s="110">
        <f t="shared" si="412"/>
        <v>0</v>
      </c>
      <c r="AZ53" s="110">
        <f t="shared" si="412"/>
        <v>0</v>
      </c>
      <c r="BA53" s="110">
        <f t="shared" si="412"/>
        <v>0</v>
      </c>
      <c r="BB53" s="110">
        <f t="shared" si="412"/>
        <v>0</v>
      </c>
      <c r="BC53" s="110">
        <f t="shared" si="412"/>
        <v>0</v>
      </c>
      <c r="BD53" s="110">
        <f t="shared" si="412"/>
        <v>0</v>
      </c>
      <c r="BE53" s="110">
        <f t="shared" si="412"/>
        <v>0</v>
      </c>
      <c r="BF53" s="110">
        <f t="shared" si="412"/>
        <v>0</v>
      </c>
      <c r="BG53" s="110">
        <f t="shared" si="412"/>
        <v>0</v>
      </c>
      <c r="BH53" s="110">
        <f t="shared" si="412"/>
        <v>0</v>
      </c>
      <c r="BI53" s="110">
        <f t="shared" si="412"/>
        <v>0</v>
      </c>
      <c r="BJ53" s="110">
        <f t="shared" si="412"/>
        <v>0</v>
      </c>
      <c r="BK53" s="110">
        <f t="shared" si="412"/>
        <v>0</v>
      </c>
      <c r="BL53" s="110">
        <f t="shared" si="412"/>
        <v>0</v>
      </c>
      <c r="BM53" s="110">
        <f t="shared" si="412"/>
        <v>0</v>
      </c>
      <c r="BN53" s="110">
        <f t="shared" si="412"/>
        <v>0</v>
      </c>
      <c r="BO53" s="110">
        <f t="shared" si="412"/>
        <v>0</v>
      </c>
      <c r="BP53" s="110">
        <f t="shared" si="412"/>
        <v>0</v>
      </c>
      <c r="BQ53" s="110">
        <f t="shared" si="412"/>
        <v>0</v>
      </c>
      <c r="BR53" s="110">
        <f t="shared" si="412"/>
        <v>0</v>
      </c>
      <c r="BS53" s="110">
        <f t="shared" si="412"/>
        <v>0</v>
      </c>
      <c r="BT53" s="110">
        <f t="shared" si="412"/>
        <v>0</v>
      </c>
      <c r="BU53" s="110">
        <f t="shared" ref="BU53" si="413">ROUND(BU52/$E52,2)</f>
        <v>0</v>
      </c>
      <c r="BV53" s="110">
        <f t="shared" ref="BV53" si="414">ROUND(BV52/$E52,2)</f>
        <v>0</v>
      </c>
      <c r="BW53" s="110">
        <f t="shared" ref="BW53" si="415">ROUND(BW52/$E52,2)</f>
        <v>0</v>
      </c>
      <c r="BX53" s="110">
        <f t="shared" ref="BX53" si="416">ROUND(BX52/$E52,2)</f>
        <v>0</v>
      </c>
      <c r="BY53" s="110">
        <f t="shared" ref="BY53" si="417">ROUND(BY52/$E52,2)</f>
        <v>0</v>
      </c>
      <c r="BZ53" s="110">
        <f t="shared" ref="BZ53" si="418">ROUND(BZ52/$E52,2)</f>
        <v>0</v>
      </c>
      <c r="CA53" s="110">
        <f t="shared" ref="CA53" si="419">ROUND(CA52/$E52,2)</f>
        <v>0</v>
      </c>
      <c r="CB53" s="110">
        <f t="shared" ref="CB53" si="420">ROUND(CB52/$E52,2)</f>
        <v>0</v>
      </c>
      <c r="CC53" s="110">
        <f t="shared" ref="CC53" si="421">ROUND(CC52/$E52,2)</f>
        <v>0</v>
      </c>
      <c r="CD53" s="110">
        <f t="shared" ref="CD53" si="422">ROUND(CD52/$E52,2)</f>
        <v>0</v>
      </c>
      <c r="CE53" s="110"/>
      <c r="CF53" s="110">
        <f t="shared" ref="CF53" si="423">ROUND(CF52/$E52,2)</f>
        <v>0</v>
      </c>
      <c r="CG53" s="110">
        <f t="shared" ref="CG53" si="424">ROUND(CG52/$E52,2)</f>
        <v>0</v>
      </c>
      <c r="CH53" s="111">
        <f>IF(C52="","",D52-SUM(G53:CG53))</f>
        <v>0</v>
      </c>
      <c r="CI53" s="112">
        <f>IF(C52="","",SUM(G53:CG53))</f>
        <v>1089.56</v>
      </c>
      <c r="CJ53" s="67" t="b">
        <f>IF(C52="","",D52=CI53)</f>
        <v>1</v>
      </c>
    </row>
    <row r="54" spans="1:88" s="5" customFormat="1" x14ac:dyDescent="0.3">
      <c r="A54" s="173"/>
      <c r="B54" s="157"/>
      <c r="C54" s="170"/>
      <c r="D54" s="160"/>
      <c r="E54" s="163"/>
      <c r="F54" s="166"/>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c r="AD54" s="113"/>
      <c r="AE54" s="113"/>
      <c r="AF54" s="113">
        <f t="shared" ref="AF54:BT54" si="425">AF52/$F52</f>
        <v>0</v>
      </c>
      <c r="AG54" s="113">
        <f t="shared" si="425"/>
        <v>0</v>
      </c>
      <c r="AH54" s="113">
        <f t="shared" si="425"/>
        <v>0</v>
      </c>
      <c r="AI54" s="113">
        <f t="shared" si="425"/>
        <v>0</v>
      </c>
      <c r="AJ54" s="113">
        <f t="shared" si="425"/>
        <v>0</v>
      </c>
      <c r="AK54" s="113">
        <f t="shared" si="425"/>
        <v>0</v>
      </c>
      <c r="AL54" s="113">
        <f t="shared" si="425"/>
        <v>0</v>
      </c>
      <c r="AM54" s="113">
        <f t="shared" si="425"/>
        <v>0</v>
      </c>
      <c r="AN54" s="113">
        <f t="shared" si="425"/>
        <v>0</v>
      </c>
      <c r="AO54" s="113">
        <f t="shared" si="425"/>
        <v>0</v>
      </c>
      <c r="AP54" s="113">
        <f t="shared" si="425"/>
        <v>0</v>
      </c>
      <c r="AQ54" s="113">
        <f t="shared" si="425"/>
        <v>0</v>
      </c>
      <c r="AR54" s="113">
        <f t="shared" si="425"/>
        <v>0</v>
      </c>
      <c r="AS54" s="113">
        <f t="shared" si="425"/>
        <v>0</v>
      </c>
      <c r="AT54" s="113">
        <f t="shared" si="425"/>
        <v>0</v>
      </c>
      <c r="AU54" s="113">
        <f t="shared" si="425"/>
        <v>0.25000002976203584</v>
      </c>
      <c r="AV54" s="113">
        <f t="shared" si="425"/>
        <v>0.25000002976203584</v>
      </c>
      <c r="AW54" s="113">
        <f t="shared" si="425"/>
        <v>0.24999997023796414</v>
      </c>
      <c r="AX54" s="113">
        <f t="shared" si="425"/>
        <v>0.24999997023796414</v>
      </c>
      <c r="AY54" s="113">
        <f t="shared" si="425"/>
        <v>0</v>
      </c>
      <c r="AZ54" s="113">
        <f t="shared" si="425"/>
        <v>0</v>
      </c>
      <c r="BA54" s="113">
        <f t="shared" si="425"/>
        <v>0</v>
      </c>
      <c r="BB54" s="113">
        <f t="shared" si="425"/>
        <v>0</v>
      </c>
      <c r="BC54" s="113">
        <f t="shared" si="425"/>
        <v>0</v>
      </c>
      <c r="BD54" s="113">
        <f t="shared" si="425"/>
        <v>0</v>
      </c>
      <c r="BE54" s="113">
        <f t="shared" si="425"/>
        <v>0</v>
      </c>
      <c r="BF54" s="113">
        <f t="shared" si="425"/>
        <v>0</v>
      </c>
      <c r="BG54" s="113">
        <f t="shared" si="425"/>
        <v>0</v>
      </c>
      <c r="BH54" s="113">
        <f t="shared" si="425"/>
        <v>0</v>
      </c>
      <c r="BI54" s="113">
        <f t="shared" si="425"/>
        <v>0</v>
      </c>
      <c r="BJ54" s="113">
        <f t="shared" si="425"/>
        <v>0</v>
      </c>
      <c r="BK54" s="113">
        <f t="shared" si="425"/>
        <v>0</v>
      </c>
      <c r="BL54" s="113">
        <f t="shared" si="425"/>
        <v>0</v>
      </c>
      <c r="BM54" s="113">
        <f t="shared" si="425"/>
        <v>0</v>
      </c>
      <c r="BN54" s="113">
        <f t="shared" si="425"/>
        <v>0</v>
      </c>
      <c r="BO54" s="113">
        <f t="shared" si="425"/>
        <v>0</v>
      </c>
      <c r="BP54" s="113">
        <f t="shared" si="425"/>
        <v>0</v>
      </c>
      <c r="BQ54" s="113">
        <f t="shared" si="425"/>
        <v>0</v>
      </c>
      <c r="BR54" s="113">
        <f t="shared" si="425"/>
        <v>0</v>
      </c>
      <c r="BS54" s="113">
        <f t="shared" si="425"/>
        <v>0</v>
      </c>
      <c r="BT54" s="113">
        <f t="shared" si="425"/>
        <v>0</v>
      </c>
      <c r="BU54" s="113">
        <f t="shared" ref="BU54:BX54" si="426">BU52/$F52</f>
        <v>0</v>
      </c>
      <c r="BV54" s="113">
        <f t="shared" si="426"/>
        <v>0</v>
      </c>
      <c r="BW54" s="113">
        <f t="shared" si="426"/>
        <v>0</v>
      </c>
      <c r="BX54" s="113">
        <f t="shared" si="426"/>
        <v>0</v>
      </c>
      <c r="BY54" s="113">
        <f t="shared" ref="BY54:CC54" si="427">BY52/$F52</f>
        <v>0</v>
      </c>
      <c r="BZ54" s="113">
        <f t="shared" si="427"/>
        <v>0</v>
      </c>
      <c r="CA54" s="113">
        <f t="shared" si="427"/>
        <v>0</v>
      </c>
      <c r="CB54" s="113">
        <f t="shared" si="427"/>
        <v>0</v>
      </c>
      <c r="CC54" s="113">
        <f t="shared" si="427"/>
        <v>0</v>
      </c>
      <c r="CD54" s="113">
        <f t="shared" ref="CD54:CG54" si="428">CD52/$F52</f>
        <v>0</v>
      </c>
      <c r="CE54" s="113"/>
      <c r="CF54" s="113">
        <f t="shared" si="428"/>
        <v>0</v>
      </c>
      <c r="CG54" s="113">
        <f t="shared" si="428"/>
        <v>0</v>
      </c>
      <c r="CH54" s="114">
        <f>IF(C52="","",100%-SUM(G54:CG54))</f>
        <v>0</v>
      </c>
      <c r="CI54" s="115">
        <f>IF(C52="","",SUM(G54:CG54))</f>
        <v>1</v>
      </c>
      <c r="CJ54" s="67" t="b">
        <f>IF(C52="","",SUM(G54:CG54)=CI54)</f>
        <v>1</v>
      </c>
    </row>
    <row r="55" spans="1:88" s="5" customFormat="1" ht="13.95" customHeight="1" x14ac:dyDescent="0.3">
      <c r="A55" s="171" t="s">
        <v>41</v>
      </c>
      <c r="B55" s="155" t="s">
        <v>42</v>
      </c>
      <c r="C55" s="168" t="s">
        <v>28</v>
      </c>
      <c r="D55" s="158">
        <v>1730.1</v>
      </c>
      <c r="E55" s="161">
        <v>186077</v>
      </c>
      <c r="F55" s="164">
        <f t="shared" ref="F55" si="429">ROUND(E55*D55,0)</f>
        <v>321931818</v>
      </c>
      <c r="G55" s="108"/>
      <c r="H55" s="108"/>
      <c r="I55" s="108"/>
      <c r="J55" s="108"/>
      <c r="K55" s="108"/>
      <c r="L55" s="108"/>
      <c r="M55" s="108"/>
      <c r="N55" s="108"/>
      <c r="O55" s="108"/>
      <c r="P55" s="108"/>
      <c r="Q55" s="108"/>
      <c r="R55" s="108"/>
      <c r="S55" s="108"/>
      <c r="T55" s="108"/>
      <c r="U55" s="108"/>
      <c r="V55" s="108"/>
      <c r="W55" s="108"/>
      <c r="X55" s="108"/>
      <c r="Y55" s="108"/>
      <c r="Z55" s="108"/>
      <c r="AA55" s="108"/>
      <c r="AB55" s="108"/>
      <c r="AC55" s="108"/>
      <c r="AD55" s="108"/>
      <c r="AE55" s="108"/>
      <c r="AF55" s="108"/>
      <c r="AG55" s="108"/>
      <c r="AH55" s="108"/>
      <c r="AI55" s="108"/>
      <c r="AJ55" s="108"/>
      <c r="AK55" s="108"/>
      <c r="AL55" s="108"/>
      <c r="AM55" s="108"/>
      <c r="AN55" s="108"/>
      <c r="AO55" s="108"/>
      <c r="AP55" s="108"/>
      <c r="AQ55" s="108"/>
      <c r="AR55" s="108"/>
      <c r="AS55" s="108"/>
      <c r="AT55" s="108"/>
      <c r="AU55" s="108"/>
      <c r="AV55" s="108"/>
      <c r="AW55" s="108"/>
      <c r="AX55" s="108"/>
      <c r="AY55" s="108"/>
      <c r="AZ55" s="108"/>
      <c r="BA55" s="108"/>
      <c r="BB55" s="108"/>
      <c r="BC55" s="108"/>
      <c r="BD55" s="108"/>
      <c r="BE55" s="108"/>
      <c r="BF55" s="108"/>
      <c r="BG55" s="108">
        <f>ROUND($F$55/6,0)</f>
        <v>53655303</v>
      </c>
      <c r="BH55" s="108">
        <f t="shared" ref="BH55:BL55" si="430">ROUND($F$55/6,0)</f>
        <v>53655303</v>
      </c>
      <c r="BI55" s="108">
        <f t="shared" si="430"/>
        <v>53655303</v>
      </c>
      <c r="BJ55" s="108">
        <f t="shared" si="430"/>
        <v>53655303</v>
      </c>
      <c r="BK55" s="108">
        <f t="shared" si="430"/>
        <v>53655303</v>
      </c>
      <c r="BL55" s="108">
        <f t="shared" si="430"/>
        <v>53655303</v>
      </c>
      <c r="BM55" s="108"/>
      <c r="BN55" s="108"/>
      <c r="BO55" s="108"/>
      <c r="BP55" s="108"/>
      <c r="BQ55" s="108"/>
      <c r="BR55" s="108"/>
      <c r="BS55" s="108"/>
      <c r="BT55" s="108"/>
      <c r="BU55" s="108"/>
      <c r="BV55" s="108"/>
      <c r="BW55" s="108"/>
      <c r="BX55" s="108"/>
      <c r="BY55" s="108"/>
      <c r="BZ55" s="108"/>
      <c r="CA55" s="108"/>
      <c r="CB55" s="108"/>
      <c r="CC55" s="108"/>
      <c r="CD55" s="108"/>
      <c r="CE55" s="108"/>
      <c r="CF55" s="108"/>
      <c r="CG55" s="108"/>
      <c r="CH55" s="109">
        <f>IF(C55="","",F55-SUM(G55:CG55))</f>
        <v>0</v>
      </c>
      <c r="CI55" s="107">
        <f>IF(C55="","",SUM(G55:CG55))</f>
        <v>321931818</v>
      </c>
      <c r="CJ55" s="67" t="b">
        <f>IF(C55="","",F55=CI55)</f>
        <v>1</v>
      </c>
    </row>
    <row r="56" spans="1:88" s="5" customFormat="1" x14ac:dyDescent="0.3">
      <c r="A56" s="172"/>
      <c r="B56" s="156"/>
      <c r="C56" s="169"/>
      <c r="D56" s="159"/>
      <c r="E56" s="162"/>
      <c r="F56" s="165"/>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c r="AD56" s="110"/>
      <c r="AE56" s="110"/>
      <c r="AF56" s="110">
        <f t="shared" ref="AF56:AR56" si="431">ROUND(AF55/$E55,2)</f>
        <v>0</v>
      </c>
      <c r="AG56" s="110">
        <f t="shared" si="431"/>
        <v>0</v>
      </c>
      <c r="AH56" s="110">
        <f t="shared" si="431"/>
        <v>0</v>
      </c>
      <c r="AI56" s="110">
        <f t="shared" si="431"/>
        <v>0</v>
      </c>
      <c r="AJ56" s="110">
        <f t="shared" si="431"/>
        <v>0</v>
      </c>
      <c r="AK56" s="110">
        <f t="shared" si="431"/>
        <v>0</v>
      </c>
      <c r="AL56" s="110">
        <f t="shared" si="431"/>
        <v>0</v>
      </c>
      <c r="AM56" s="110">
        <f t="shared" si="431"/>
        <v>0</v>
      </c>
      <c r="AN56" s="110">
        <f t="shared" si="431"/>
        <v>0</v>
      </c>
      <c r="AO56" s="110">
        <f t="shared" si="431"/>
        <v>0</v>
      </c>
      <c r="AP56" s="110">
        <f t="shared" si="431"/>
        <v>0</v>
      </c>
      <c r="AQ56" s="110">
        <f t="shared" si="431"/>
        <v>0</v>
      </c>
      <c r="AR56" s="110">
        <f t="shared" si="431"/>
        <v>0</v>
      </c>
      <c r="AS56" s="110">
        <f>ROUNDUP(AS55/$E55,2)</f>
        <v>0</v>
      </c>
      <c r="AT56" s="110">
        <f>ROUNDUP(AT55/$E55,2)</f>
        <v>0</v>
      </c>
      <c r="AU56" s="110">
        <f>ROUNDUP(AU55/$E55,2)</f>
        <v>0</v>
      </c>
      <c r="AV56" s="110">
        <f t="shared" ref="AV56:AW56" si="432">ROUND(AV55/$E55,2)</f>
        <v>0</v>
      </c>
      <c r="AW56" s="110">
        <f t="shared" si="432"/>
        <v>0</v>
      </c>
      <c r="AX56" s="110">
        <f>ROUNDUP(AX55/$E55,2)</f>
        <v>0</v>
      </c>
      <c r="AY56" s="110">
        <f t="shared" ref="AY56:BT56" si="433">ROUND(AY55/$E55,2)</f>
        <v>0</v>
      </c>
      <c r="AZ56" s="110">
        <f t="shared" si="433"/>
        <v>0</v>
      </c>
      <c r="BA56" s="110">
        <f t="shared" si="433"/>
        <v>0</v>
      </c>
      <c r="BB56" s="110">
        <f t="shared" si="433"/>
        <v>0</v>
      </c>
      <c r="BC56" s="110">
        <f t="shared" si="433"/>
        <v>0</v>
      </c>
      <c r="BD56" s="110">
        <f t="shared" si="433"/>
        <v>0</v>
      </c>
      <c r="BE56" s="110">
        <f t="shared" si="433"/>
        <v>0</v>
      </c>
      <c r="BF56" s="110">
        <f t="shared" si="433"/>
        <v>0</v>
      </c>
      <c r="BG56" s="110">
        <f t="shared" si="433"/>
        <v>288.35000000000002</v>
      </c>
      <c r="BH56" s="110">
        <f t="shared" si="433"/>
        <v>288.35000000000002</v>
      </c>
      <c r="BI56" s="110">
        <f t="shared" si="433"/>
        <v>288.35000000000002</v>
      </c>
      <c r="BJ56" s="110">
        <f t="shared" si="433"/>
        <v>288.35000000000002</v>
      </c>
      <c r="BK56" s="110">
        <f t="shared" si="433"/>
        <v>288.35000000000002</v>
      </c>
      <c r="BL56" s="110">
        <f t="shared" si="433"/>
        <v>288.35000000000002</v>
      </c>
      <c r="BM56" s="110">
        <f t="shared" si="433"/>
        <v>0</v>
      </c>
      <c r="BN56" s="110">
        <f t="shared" si="433"/>
        <v>0</v>
      </c>
      <c r="BO56" s="110">
        <f t="shared" si="433"/>
        <v>0</v>
      </c>
      <c r="BP56" s="110">
        <f t="shared" si="433"/>
        <v>0</v>
      </c>
      <c r="BQ56" s="110">
        <f t="shared" si="433"/>
        <v>0</v>
      </c>
      <c r="BR56" s="110">
        <f t="shared" si="433"/>
        <v>0</v>
      </c>
      <c r="BS56" s="110">
        <f t="shared" si="433"/>
        <v>0</v>
      </c>
      <c r="BT56" s="110">
        <f t="shared" si="433"/>
        <v>0</v>
      </c>
      <c r="BU56" s="110">
        <f t="shared" ref="BU56" si="434">ROUND(BU55/$E55,2)</f>
        <v>0</v>
      </c>
      <c r="BV56" s="110">
        <f t="shared" ref="BV56" si="435">ROUND(BV55/$E55,2)</f>
        <v>0</v>
      </c>
      <c r="BW56" s="110">
        <f t="shared" ref="BW56" si="436">ROUND(BW55/$E55,2)</f>
        <v>0</v>
      </c>
      <c r="BX56" s="110">
        <f t="shared" ref="BX56" si="437">ROUND(BX55/$E55,2)</f>
        <v>0</v>
      </c>
      <c r="BY56" s="110">
        <f t="shared" ref="BY56" si="438">ROUND(BY55/$E55,2)</f>
        <v>0</v>
      </c>
      <c r="BZ56" s="110">
        <f t="shared" ref="BZ56" si="439">ROUND(BZ55/$E55,2)</f>
        <v>0</v>
      </c>
      <c r="CA56" s="110">
        <f t="shared" ref="CA56" si="440">ROUND(CA55/$E55,2)</f>
        <v>0</v>
      </c>
      <c r="CB56" s="110">
        <f t="shared" ref="CB56" si="441">ROUND(CB55/$E55,2)</f>
        <v>0</v>
      </c>
      <c r="CC56" s="110">
        <f t="shared" ref="CC56" si="442">ROUND(CC55/$E55,2)</f>
        <v>0</v>
      </c>
      <c r="CD56" s="110">
        <f t="shared" ref="CD56" si="443">ROUND(CD55/$E55,2)</f>
        <v>0</v>
      </c>
      <c r="CE56" s="110"/>
      <c r="CF56" s="110">
        <f t="shared" ref="CF56" si="444">ROUND(CF55/$E55,2)</f>
        <v>0</v>
      </c>
      <c r="CG56" s="110">
        <f t="shared" ref="CG56" si="445">ROUND(CG55/$E55,2)</f>
        <v>0</v>
      </c>
      <c r="CH56" s="111">
        <f>IF(C55="","",D55-SUM(G56:CG56))</f>
        <v>0</v>
      </c>
      <c r="CI56" s="112">
        <f>IF(C55="","",SUM(G56:CG56))</f>
        <v>1730.1</v>
      </c>
      <c r="CJ56" s="67" t="b">
        <f>IF(C55="","",D55=CI56)</f>
        <v>1</v>
      </c>
    </row>
    <row r="57" spans="1:88" s="5" customFormat="1" x14ac:dyDescent="0.3">
      <c r="A57" s="173"/>
      <c r="B57" s="157"/>
      <c r="C57" s="170"/>
      <c r="D57" s="160"/>
      <c r="E57" s="163"/>
      <c r="F57" s="166"/>
      <c r="G57" s="113"/>
      <c r="H57" s="113"/>
      <c r="I57" s="113"/>
      <c r="J57" s="113"/>
      <c r="K57" s="113"/>
      <c r="L57" s="113"/>
      <c r="M57" s="113"/>
      <c r="N57" s="113"/>
      <c r="O57" s="113"/>
      <c r="P57" s="113"/>
      <c r="Q57" s="113"/>
      <c r="R57" s="113"/>
      <c r="S57" s="113"/>
      <c r="T57" s="113"/>
      <c r="U57" s="113"/>
      <c r="V57" s="113"/>
      <c r="W57" s="113"/>
      <c r="X57" s="113"/>
      <c r="Y57" s="113"/>
      <c r="Z57" s="113"/>
      <c r="AA57" s="113"/>
      <c r="AB57" s="113"/>
      <c r="AC57" s="113"/>
      <c r="AD57" s="113"/>
      <c r="AE57" s="113"/>
      <c r="AF57" s="113">
        <f t="shared" ref="AF57:BT57" si="446">AF55/$F55</f>
        <v>0</v>
      </c>
      <c r="AG57" s="113">
        <f t="shared" si="446"/>
        <v>0</v>
      </c>
      <c r="AH57" s="113">
        <f t="shared" si="446"/>
        <v>0</v>
      </c>
      <c r="AI57" s="113">
        <f t="shared" si="446"/>
        <v>0</v>
      </c>
      <c r="AJ57" s="113">
        <f t="shared" si="446"/>
        <v>0</v>
      </c>
      <c r="AK57" s="113">
        <f t="shared" si="446"/>
        <v>0</v>
      </c>
      <c r="AL57" s="113">
        <f t="shared" si="446"/>
        <v>0</v>
      </c>
      <c r="AM57" s="113">
        <f t="shared" si="446"/>
        <v>0</v>
      </c>
      <c r="AN57" s="113">
        <f t="shared" si="446"/>
        <v>0</v>
      </c>
      <c r="AO57" s="113">
        <f t="shared" si="446"/>
        <v>0</v>
      </c>
      <c r="AP57" s="113">
        <f t="shared" si="446"/>
        <v>0</v>
      </c>
      <c r="AQ57" s="113">
        <f t="shared" si="446"/>
        <v>0</v>
      </c>
      <c r="AR57" s="113">
        <f t="shared" si="446"/>
        <v>0</v>
      </c>
      <c r="AS57" s="113">
        <f t="shared" si="446"/>
        <v>0</v>
      </c>
      <c r="AT57" s="113">
        <f t="shared" si="446"/>
        <v>0</v>
      </c>
      <c r="AU57" s="113">
        <f t="shared" si="446"/>
        <v>0</v>
      </c>
      <c r="AV57" s="113">
        <f t="shared" si="446"/>
        <v>0</v>
      </c>
      <c r="AW57" s="113">
        <f t="shared" si="446"/>
        <v>0</v>
      </c>
      <c r="AX57" s="113">
        <f t="shared" si="446"/>
        <v>0</v>
      </c>
      <c r="AY57" s="113">
        <f t="shared" si="446"/>
        <v>0</v>
      </c>
      <c r="AZ57" s="113">
        <f t="shared" si="446"/>
        <v>0</v>
      </c>
      <c r="BA57" s="113">
        <f t="shared" si="446"/>
        <v>0</v>
      </c>
      <c r="BB57" s="113">
        <f t="shared" si="446"/>
        <v>0</v>
      </c>
      <c r="BC57" s="113">
        <f t="shared" si="446"/>
        <v>0</v>
      </c>
      <c r="BD57" s="113">
        <f t="shared" si="446"/>
        <v>0</v>
      </c>
      <c r="BE57" s="113">
        <f t="shared" si="446"/>
        <v>0</v>
      </c>
      <c r="BF57" s="113">
        <f t="shared" si="446"/>
        <v>0</v>
      </c>
      <c r="BG57" s="113">
        <f t="shared" si="446"/>
        <v>0.16666666666666666</v>
      </c>
      <c r="BH57" s="113">
        <f t="shared" si="446"/>
        <v>0.16666666666666666</v>
      </c>
      <c r="BI57" s="113">
        <f t="shared" si="446"/>
        <v>0.16666666666666666</v>
      </c>
      <c r="BJ57" s="113">
        <f t="shared" si="446"/>
        <v>0.16666666666666666</v>
      </c>
      <c r="BK57" s="113">
        <f t="shared" si="446"/>
        <v>0.16666666666666666</v>
      </c>
      <c r="BL57" s="113">
        <f t="shared" si="446"/>
        <v>0.16666666666666666</v>
      </c>
      <c r="BM57" s="113">
        <f t="shared" si="446"/>
        <v>0</v>
      </c>
      <c r="BN57" s="113">
        <f t="shared" si="446"/>
        <v>0</v>
      </c>
      <c r="BO57" s="113">
        <f t="shared" si="446"/>
        <v>0</v>
      </c>
      <c r="BP57" s="113">
        <f t="shared" si="446"/>
        <v>0</v>
      </c>
      <c r="BQ57" s="113">
        <f t="shared" si="446"/>
        <v>0</v>
      </c>
      <c r="BR57" s="113">
        <f t="shared" si="446"/>
        <v>0</v>
      </c>
      <c r="BS57" s="113">
        <f t="shared" si="446"/>
        <v>0</v>
      </c>
      <c r="BT57" s="113">
        <f t="shared" si="446"/>
        <v>0</v>
      </c>
      <c r="BU57" s="113">
        <f t="shared" ref="BU57:BX57" si="447">BU55/$F55</f>
        <v>0</v>
      </c>
      <c r="BV57" s="113">
        <f t="shared" si="447"/>
        <v>0</v>
      </c>
      <c r="BW57" s="113">
        <f t="shared" si="447"/>
        <v>0</v>
      </c>
      <c r="BX57" s="113">
        <f t="shared" si="447"/>
        <v>0</v>
      </c>
      <c r="BY57" s="113">
        <f t="shared" ref="BY57:CC57" si="448">BY55/$F55</f>
        <v>0</v>
      </c>
      <c r="BZ57" s="113">
        <f t="shared" si="448"/>
        <v>0</v>
      </c>
      <c r="CA57" s="113">
        <f t="shared" si="448"/>
        <v>0</v>
      </c>
      <c r="CB57" s="113">
        <f t="shared" si="448"/>
        <v>0</v>
      </c>
      <c r="CC57" s="113">
        <f t="shared" si="448"/>
        <v>0</v>
      </c>
      <c r="CD57" s="113">
        <f t="shared" ref="CD57:CG57" si="449">CD55/$F55</f>
        <v>0</v>
      </c>
      <c r="CE57" s="113"/>
      <c r="CF57" s="113">
        <f t="shared" si="449"/>
        <v>0</v>
      </c>
      <c r="CG57" s="113">
        <f t="shared" si="449"/>
        <v>0</v>
      </c>
      <c r="CH57" s="114">
        <f>IF(C55="","",100%-SUM(G57:CG57))</f>
        <v>1.1102230246251565E-16</v>
      </c>
      <c r="CI57" s="115">
        <f>IF(C55="","",SUM(G57:CG57))</f>
        <v>0.99999999999999989</v>
      </c>
      <c r="CJ57" s="67" t="b">
        <f>IF(C55="","",SUM(G57:CG57)=CI57)</f>
        <v>1</v>
      </c>
    </row>
    <row r="58" spans="1:88" s="5" customFormat="1" ht="13.95" customHeight="1" x14ac:dyDescent="0.3">
      <c r="A58" s="171" t="s">
        <v>43</v>
      </c>
      <c r="B58" s="155" t="s">
        <v>44</v>
      </c>
      <c r="C58" s="168" t="s">
        <v>28</v>
      </c>
      <c r="D58" s="158">
        <v>2511.14</v>
      </c>
      <c r="E58" s="161">
        <v>206176</v>
      </c>
      <c r="F58" s="164">
        <f t="shared" ref="F58" si="450">ROUND(E58*D58,0)</f>
        <v>517736801</v>
      </c>
      <c r="G58" s="108"/>
      <c r="H58" s="108"/>
      <c r="I58" s="108"/>
      <c r="J58" s="108"/>
      <c r="K58" s="108"/>
      <c r="L58" s="108"/>
      <c r="M58" s="108"/>
      <c r="N58" s="108"/>
      <c r="O58" s="108"/>
      <c r="P58" s="108"/>
      <c r="Q58" s="108"/>
      <c r="R58" s="108"/>
      <c r="S58" s="108"/>
      <c r="T58" s="108"/>
      <c r="U58" s="108"/>
      <c r="V58" s="108"/>
      <c r="W58" s="108"/>
      <c r="X58" s="108"/>
      <c r="Y58" s="108"/>
      <c r="Z58" s="108"/>
      <c r="AA58" s="108"/>
      <c r="AB58" s="108"/>
      <c r="AC58" s="108"/>
      <c r="AD58" s="108"/>
      <c r="AE58" s="108"/>
      <c r="AF58" s="108"/>
      <c r="AG58" s="108"/>
      <c r="AH58" s="108"/>
      <c r="AI58" s="108"/>
      <c r="AJ58" s="108"/>
      <c r="AK58" s="108"/>
      <c r="AL58" s="108"/>
      <c r="AM58" s="108"/>
      <c r="AN58" s="108">
        <f>ROUND($F$58/10,0)</f>
        <v>51773680</v>
      </c>
      <c r="AO58" s="108">
        <f t="shared" ref="AO58:AQ58" si="451">ROUND($F$58/10,0)</f>
        <v>51773680</v>
      </c>
      <c r="AP58" s="108">
        <f t="shared" si="451"/>
        <v>51773680</v>
      </c>
      <c r="AQ58" s="108">
        <f t="shared" si="451"/>
        <v>51773680</v>
      </c>
      <c r="AR58" s="108"/>
      <c r="AS58" s="108"/>
      <c r="AT58" s="108"/>
      <c r="AU58" s="108"/>
      <c r="AV58" s="108"/>
      <c r="AW58" s="108"/>
      <c r="AX58" s="108"/>
      <c r="AY58" s="108"/>
      <c r="AZ58" s="108"/>
      <c r="BA58" s="108"/>
      <c r="BB58" s="108"/>
      <c r="BC58" s="108"/>
      <c r="BD58" s="108"/>
      <c r="BE58" s="108"/>
      <c r="BF58" s="108"/>
      <c r="BG58" s="108"/>
      <c r="BH58" s="108">
        <f t="shared" ref="BH58" si="452">ROUND($F$58/10,0)</f>
        <v>51773680</v>
      </c>
      <c r="BI58" s="108">
        <f t="shared" ref="BI58:BL58" si="453">ROUNDDOWN($F$58/10,0)</f>
        <v>51773680</v>
      </c>
      <c r="BJ58" s="108">
        <f t="shared" si="453"/>
        <v>51773680</v>
      </c>
      <c r="BK58" s="108">
        <f t="shared" si="453"/>
        <v>51773680</v>
      </c>
      <c r="BL58" s="108">
        <f t="shared" si="453"/>
        <v>51773680</v>
      </c>
      <c r="BM58" s="108">
        <f>ROUNDUP($F$58/10,0)</f>
        <v>51773681</v>
      </c>
      <c r="BN58" s="108"/>
      <c r="BO58" s="108"/>
      <c r="BP58" s="108"/>
      <c r="BQ58" s="108"/>
      <c r="BR58" s="108"/>
      <c r="BS58" s="108"/>
      <c r="BT58" s="108"/>
      <c r="BU58" s="108"/>
      <c r="BV58" s="108"/>
      <c r="BW58" s="108"/>
      <c r="BX58" s="108"/>
      <c r="BY58" s="108"/>
      <c r="BZ58" s="108"/>
      <c r="CA58" s="108"/>
      <c r="CB58" s="108"/>
      <c r="CC58" s="108"/>
      <c r="CD58" s="108"/>
      <c r="CE58" s="108"/>
      <c r="CF58" s="108"/>
      <c r="CG58" s="108"/>
      <c r="CH58" s="109">
        <f>IF(C58="","",F58-SUM(G58:CG58))</f>
        <v>0</v>
      </c>
      <c r="CI58" s="107">
        <f>IF(C58="","",SUM(G58:CG58))</f>
        <v>517736801</v>
      </c>
      <c r="CJ58" s="67" t="b">
        <f>IF(C58="","",F58=CI58)</f>
        <v>1</v>
      </c>
    </row>
    <row r="59" spans="1:88" s="5" customFormat="1" x14ac:dyDescent="0.3">
      <c r="A59" s="172"/>
      <c r="B59" s="156"/>
      <c r="C59" s="169"/>
      <c r="D59" s="159"/>
      <c r="E59" s="162"/>
      <c r="F59" s="165"/>
      <c r="G59" s="110"/>
      <c r="H59" s="110"/>
      <c r="I59" s="110"/>
      <c r="J59" s="110"/>
      <c r="K59" s="110"/>
      <c r="L59" s="110"/>
      <c r="M59" s="110"/>
      <c r="N59" s="110"/>
      <c r="O59" s="110"/>
      <c r="P59" s="110"/>
      <c r="Q59" s="110"/>
      <c r="R59" s="110"/>
      <c r="S59" s="110"/>
      <c r="T59" s="110"/>
      <c r="U59" s="110"/>
      <c r="V59" s="110"/>
      <c r="W59" s="110"/>
      <c r="X59" s="110"/>
      <c r="Y59" s="110"/>
      <c r="Z59" s="110"/>
      <c r="AA59" s="110"/>
      <c r="AB59" s="110"/>
      <c r="AC59" s="110"/>
      <c r="AD59" s="110"/>
      <c r="AE59" s="110"/>
      <c r="AF59" s="110">
        <f t="shared" ref="AF59:AH59" si="454">ROUND(AF58/$E58,2)</f>
        <v>0</v>
      </c>
      <c r="AG59" s="110">
        <f t="shared" si="454"/>
        <v>0</v>
      </c>
      <c r="AH59" s="110">
        <f t="shared" si="454"/>
        <v>0</v>
      </c>
      <c r="AI59" s="110"/>
      <c r="AJ59" s="110"/>
      <c r="AK59" s="110">
        <f>ROUND(AK58/$E58,2)</f>
        <v>0</v>
      </c>
      <c r="AL59" s="110">
        <f t="shared" ref="AL59:AT59" si="455">ROUND(AL58/$E58,2)</f>
        <v>0</v>
      </c>
      <c r="AM59" s="110">
        <f t="shared" si="455"/>
        <v>0</v>
      </c>
      <c r="AN59" s="110">
        <f t="shared" si="455"/>
        <v>251.11</v>
      </c>
      <c r="AO59" s="110">
        <f t="shared" si="455"/>
        <v>251.11</v>
      </c>
      <c r="AP59" s="110">
        <f t="shared" si="455"/>
        <v>251.11</v>
      </c>
      <c r="AQ59" s="110">
        <f t="shared" si="455"/>
        <v>251.11</v>
      </c>
      <c r="AR59" s="110">
        <f t="shared" si="455"/>
        <v>0</v>
      </c>
      <c r="AS59" s="110">
        <f t="shared" si="455"/>
        <v>0</v>
      </c>
      <c r="AT59" s="110">
        <f t="shared" si="455"/>
        <v>0</v>
      </c>
      <c r="AU59" s="110">
        <f>ROUNDUP(AU58/$E58,2)</f>
        <v>0</v>
      </c>
      <c r="AV59" s="110">
        <f t="shared" ref="AV59" si="456">ROUND(AV58/$E58,2)</f>
        <v>0</v>
      </c>
      <c r="AW59" s="110">
        <f>ROUNDUP(AW58/$E58,2)</f>
        <v>0</v>
      </c>
      <c r="AX59" s="110">
        <f>ROUNDUP(AX58/$E58,2)</f>
        <v>0</v>
      </c>
      <c r="AY59" s="110">
        <f>ROUNDUP(AY58/$E58,2)</f>
        <v>0</v>
      </c>
      <c r="AZ59" s="110">
        <f t="shared" ref="AZ59" si="457">ROUND(AZ58/$E58,2)</f>
        <v>0</v>
      </c>
      <c r="BA59" s="110">
        <f>ROUNDUP(BA58/$E58,2)</f>
        <v>0</v>
      </c>
      <c r="BB59" s="110">
        <f>ROUNDUP(BB58/$E58,2)</f>
        <v>0</v>
      </c>
      <c r="BC59" s="110">
        <f>ROUNDUP(BC58/$E58,2)</f>
        <v>0</v>
      </c>
      <c r="BD59" s="110">
        <f>ROUNDUP(BD58/$E58,2)</f>
        <v>0</v>
      </c>
      <c r="BE59" s="110">
        <f t="shared" ref="BE59" si="458">ROUND(BE58/$E58,2)</f>
        <v>0</v>
      </c>
      <c r="BF59" s="110">
        <f>ROUNDUP(BF58/$E58,2)</f>
        <v>0</v>
      </c>
      <c r="BG59" s="110">
        <f>ROUNDUP(BG58/$E58,2)</f>
        <v>0</v>
      </c>
      <c r="BH59" s="110">
        <f t="shared" ref="BH59:BI59" si="459">ROUND(BH58/$E58,2)</f>
        <v>251.11</v>
      </c>
      <c r="BI59" s="110">
        <f t="shared" si="459"/>
        <v>251.11</v>
      </c>
      <c r="BJ59" s="110">
        <f t="shared" ref="BJ59:BL59" si="460">ROUNDUP(BJ58/$E58,2)</f>
        <v>251.12</v>
      </c>
      <c r="BK59" s="110">
        <f t="shared" si="460"/>
        <v>251.12</v>
      </c>
      <c r="BL59" s="110">
        <f t="shared" si="460"/>
        <v>251.12</v>
      </c>
      <c r="BM59" s="110">
        <f>ROUNDUP(BM58/$E58,2)</f>
        <v>251.12</v>
      </c>
      <c r="BN59" s="110">
        <f t="shared" ref="BN59:BT59" si="461">ROUND(BN58/$E58,2)</f>
        <v>0</v>
      </c>
      <c r="BO59" s="110">
        <f t="shared" si="461"/>
        <v>0</v>
      </c>
      <c r="BP59" s="110">
        <f t="shared" si="461"/>
        <v>0</v>
      </c>
      <c r="BQ59" s="110">
        <f t="shared" si="461"/>
        <v>0</v>
      </c>
      <c r="BR59" s="110">
        <f t="shared" si="461"/>
        <v>0</v>
      </c>
      <c r="BS59" s="110">
        <f t="shared" si="461"/>
        <v>0</v>
      </c>
      <c r="BT59" s="110">
        <f t="shared" si="461"/>
        <v>0</v>
      </c>
      <c r="BU59" s="110">
        <f t="shared" ref="BU59" si="462">ROUND(BU58/$E58,2)</f>
        <v>0</v>
      </c>
      <c r="BV59" s="110">
        <f t="shared" ref="BV59" si="463">ROUND(BV58/$E58,2)</f>
        <v>0</v>
      </c>
      <c r="BW59" s="110">
        <f t="shared" ref="BW59" si="464">ROUND(BW58/$E58,2)</f>
        <v>0</v>
      </c>
      <c r="BX59" s="110">
        <f t="shared" ref="BX59" si="465">ROUND(BX58/$E58,2)</f>
        <v>0</v>
      </c>
      <c r="BY59" s="110">
        <f t="shared" ref="BY59" si="466">ROUND(BY58/$E58,2)</f>
        <v>0</v>
      </c>
      <c r="BZ59" s="110">
        <f t="shared" ref="BZ59" si="467">ROUND(BZ58/$E58,2)</f>
        <v>0</v>
      </c>
      <c r="CA59" s="110">
        <f t="shared" ref="CA59" si="468">ROUND(CA58/$E58,2)</f>
        <v>0</v>
      </c>
      <c r="CB59" s="110">
        <f t="shared" ref="CB59" si="469">ROUND(CB58/$E58,2)</f>
        <v>0</v>
      </c>
      <c r="CC59" s="110">
        <f t="shared" ref="CC59" si="470">ROUND(CC58/$E58,2)</f>
        <v>0</v>
      </c>
      <c r="CD59" s="110">
        <f t="shared" ref="CD59" si="471">ROUND(CD58/$E58,2)</f>
        <v>0</v>
      </c>
      <c r="CE59" s="110"/>
      <c r="CF59" s="110">
        <f t="shared" ref="CF59" si="472">ROUND(CF58/$E58,2)</f>
        <v>0</v>
      </c>
      <c r="CG59" s="110">
        <f t="shared" ref="CG59" si="473">ROUND(CG58/$E58,2)</f>
        <v>0</v>
      </c>
      <c r="CH59" s="111">
        <f>IF(C58="","",D58-SUM(G59:CG59))</f>
        <v>0</v>
      </c>
      <c r="CI59" s="112">
        <f>IF(C58="","",SUM(G59:CG59))</f>
        <v>2511.14</v>
      </c>
      <c r="CJ59" s="67" t="b">
        <f>IF(C58="","",D58=CI59)</f>
        <v>1</v>
      </c>
    </row>
    <row r="60" spans="1:88" s="5" customFormat="1" x14ac:dyDescent="0.3">
      <c r="A60" s="173"/>
      <c r="B60" s="157"/>
      <c r="C60" s="170"/>
      <c r="D60" s="160"/>
      <c r="E60" s="163"/>
      <c r="F60" s="166"/>
      <c r="G60" s="113"/>
      <c r="H60" s="113"/>
      <c r="I60" s="113"/>
      <c r="J60" s="113"/>
      <c r="K60" s="113"/>
      <c r="L60" s="113"/>
      <c r="M60" s="113"/>
      <c r="N60" s="113"/>
      <c r="O60" s="113"/>
      <c r="P60" s="113"/>
      <c r="Q60" s="113"/>
      <c r="R60" s="113"/>
      <c r="S60" s="113"/>
      <c r="T60" s="113"/>
      <c r="U60" s="113"/>
      <c r="V60" s="113"/>
      <c r="W60" s="113"/>
      <c r="X60" s="113"/>
      <c r="Y60" s="113"/>
      <c r="Z60" s="113"/>
      <c r="AA60" s="113"/>
      <c r="AB60" s="113"/>
      <c r="AC60" s="113"/>
      <c r="AD60" s="113"/>
      <c r="AE60" s="113"/>
      <c r="AF60" s="113">
        <f t="shared" ref="AF60:AH60" si="474">AF58/$F58</f>
        <v>0</v>
      </c>
      <c r="AG60" s="113">
        <f t="shared" si="474"/>
        <v>0</v>
      </c>
      <c r="AH60" s="113">
        <f t="shared" si="474"/>
        <v>0</v>
      </c>
      <c r="AI60" s="113"/>
      <c r="AJ60" s="113"/>
      <c r="AK60" s="113">
        <f t="shared" ref="AK60:BT60" si="475">AK58/$F58</f>
        <v>0</v>
      </c>
      <c r="AL60" s="113">
        <f t="shared" si="475"/>
        <v>0</v>
      </c>
      <c r="AM60" s="113">
        <f t="shared" si="475"/>
        <v>0</v>
      </c>
      <c r="AN60" s="113">
        <f t="shared" si="475"/>
        <v>9.9999999806851661E-2</v>
      </c>
      <c r="AO60" s="113">
        <f t="shared" si="475"/>
        <v>9.9999999806851661E-2</v>
      </c>
      <c r="AP60" s="113">
        <f t="shared" si="475"/>
        <v>9.9999999806851661E-2</v>
      </c>
      <c r="AQ60" s="113">
        <f t="shared" si="475"/>
        <v>9.9999999806851661E-2</v>
      </c>
      <c r="AR60" s="113">
        <f t="shared" si="475"/>
        <v>0</v>
      </c>
      <c r="AS60" s="113">
        <f t="shared" si="475"/>
        <v>0</v>
      </c>
      <c r="AT60" s="113">
        <f t="shared" si="475"/>
        <v>0</v>
      </c>
      <c r="AU60" s="113">
        <f t="shared" si="475"/>
        <v>0</v>
      </c>
      <c r="AV60" s="113">
        <f t="shared" si="475"/>
        <v>0</v>
      </c>
      <c r="AW60" s="113">
        <f t="shared" si="475"/>
        <v>0</v>
      </c>
      <c r="AX60" s="113">
        <f t="shared" si="475"/>
        <v>0</v>
      </c>
      <c r="AY60" s="113">
        <f t="shared" si="475"/>
        <v>0</v>
      </c>
      <c r="AZ60" s="113">
        <f t="shared" si="475"/>
        <v>0</v>
      </c>
      <c r="BA60" s="113">
        <f t="shared" si="475"/>
        <v>0</v>
      </c>
      <c r="BB60" s="113">
        <f t="shared" si="475"/>
        <v>0</v>
      </c>
      <c r="BC60" s="113">
        <f t="shared" si="475"/>
        <v>0</v>
      </c>
      <c r="BD60" s="113">
        <f t="shared" si="475"/>
        <v>0</v>
      </c>
      <c r="BE60" s="113">
        <f t="shared" si="475"/>
        <v>0</v>
      </c>
      <c r="BF60" s="113">
        <f t="shared" si="475"/>
        <v>0</v>
      </c>
      <c r="BG60" s="113">
        <f t="shared" si="475"/>
        <v>0</v>
      </c>
      <c r="BH60" s="113">
        <f t="shared" si="475"/>
        <v>9.9999999806851661E-2</v>
      </c>
      <c r="BI60" s="113">
        <f t="shared" si="475"/>
        <v>9.9999999806851661E-2</v>
      </c>
      <c r="BJ60" s="113">
        <f t="shared" si="475"/>
        <v>9.9999999806851661E-2</v>
      </c>
      <c r="BK60" s="113">
        <f t="shared" si="475"/>
        <v>9.9999999806851661E-2</v>
      </c>
      <c r="BL60" s="113">
        <f t="shared" si="475"/>
        <v>9.9999999806851661E-2</v>
      </c>
      <c r="BM60" s="113">
        <f t="shared" si="475"/>
        <v>0.100000001738335</v>
      </c>
      <c r="BN60" s="113">
        <f t="shared" si="475"/>
        <v>0</v>
      </c>
      <c r="BO60" s="113">
        <f t="shared" si="475"/>
        <v>0</v>
      </c>
      <c r="BP60" s="113">
        <f t="shared" si="475"/>
        <v>0</v>
      </c>
      <c r="BQ60" s="113">
        <f t="shared" si="475"/>
        <v>0</v>
      </c>
      <c r="BR60" s="113">
        <f t="shared" si="475"/>
        <v>0</v>
      </c>
      <c r="BS60" s="113">
        <f t="shared" si="475"/>
        <v>0</v>
      </c>
      <c r="BT60" s="113">
        <f t="shared" si="475"/>
        <v>0</v>
      </c>
      <c r="BU60" s="113">
        <f t="shared" ref="BU60:BX60" si="476">BU58/$F58</f>
        <v>0</v>
      </c>
      <c r="BV60" s="113">
        <f t="shared" si="476"/>
        <v>0</v>
      </c>
      <c r="BW60" s="113">
        <f t="shared" si="476"/>
        <v>0</v>
      </c>
      <c r="BX60" s="113">
        <f t="shared" si="476"/>
        <v>0</v>
      </c>
      <c r="BY60" s="113">
        <f t="shared" ref="BY60:CC60" si="477">BY58/$F58</f>
        <v>0</v>
      </c>
      <c r="BZ60" s="113">
        <f t="shared" si="477"/>
        <v>0</v>
      </c>
      <c r="CA60" s="113">
        <f t="shared" si="477"/>
        <v>0</v>
      </c>
      <c r="CB60" s="113">
        <f t="shared" si="477"/>
        <v>0</v>
      </c>
      <c r="CC60" s="113">
        <f t="shared" si="477"/>
        <v>0</v>
      </c>
      <c r="CD60" s="113">
        <f t="shared" ref="CD60:CG60" si="478">CD58/$F58</f>
        <v>0</v>
      </c>
      <c r="CE60" s="113"/>
      <c r="CF60" s="113">
        <f t="shared" si="478"/>
        <v>0</v>
      </c>
      <c r="CG60" s="113">
        <f t="shared" si="478"/>
        <v>0</v>
      </c>
      <c r="CH60" s="114">
        <f>IF(C58="","",100%-SUM(G60:CG60))</f>
        <v>0</v>
      </c>
      <c r="CI60" s="115">
        <f>IF(C58="","",SUM(G60:CG60))</f>
        <v>1</v>
      </c>
      <c r="CJ60" s="67" t="b">
        <f>IF(C58="","",SUM(G60:CG60)=CI60)</f>
        <v>1</v>
      </c>
    </row>
    <row r="61" spans="1:88" s="5" customFormat="1" x14ac:dyDescent="0.3">
      <c r="A61" s="171" t="s">
        <v>45</v>
      </c>
      <c r="B61" s="155" t="s">
        <v>46</v>
      </c>
      <c r="C61" s="168" t="s">
        <v>12</v>
      </c>
      <c r="D61" s="158">
        <v>12022.68</v>
      </c>
      <c r="E61" s="161">
        <v>8456</v>
      </c>
      <c r="F61" s="164">
        <f t="shared" ref="F61" si="479">ROUND(E61*D61,0)</f>
        <v>101663782</v>
      </c>
      <c r="G61" s="108"/>
      <c r="H61" s="108"/>
      <c r="I61" s="108"/>
      <c r="J61" s="108"/>
      <c r="K61" s="108"/>
      <c r="L61" s="108"/>
      <c r="M61" s="108"/>
      <c r="N61" s="108"/>
      <c r="O61" s="108"/>
      <c r="P61" s="108"/>
      <c r="Q61" s="108"/>
      <c r="R61" s="108"/>
      <c r="S61" s="108"/>
      <c r="T61" s="108"/>
      <c r="U61" s="108"/>
      <c r="V61" s="108"/>
      <c r="W61" s="108"/>
      <c r="X61" s="108"/>
      <c r="Y61" s="108"/>
      <c r="Z61" s="108"/>
      <c r="AA61" s="108"/>
      <c r="AB61" s="108"/>
      <c r="AC61" s="108"/>
      <c r="AD61" s="108"/>
      <c r="AE61" s="108"/>
      <c r="AF61" s="108"/>
      <c r="AG61" s="108"/>
      <c r="AH61" s="108"/>
      <c r="AI61" s="108"/>
      <c r="AJ61" s="108"/>
      <c r="AK61" s="108"/>
      <c r="AL61" s="108"/>
      <c r="AM61" s="108">
        <f>ROUND($F$61/6,0)</f>
        <v>16943964</v>
      </c>
      <c r="AN61" s="108">
        <f t="shared" ref="AN61:AO61" si="480">ROUND($F$61/6,0)</f>
        <v>16943964</v>
      </c>
      <c r="AO61" s="108">
        <f t="shared" si="480"/>
        <v>16943964</v>
      </c>
      <c r="AP61" s="108"/>
      <c r="AQ61" s="108"/>
      <c r="AR61" s="108"/>
      <c r="AS61" s="108"/>
      <c r="AT61" s="108"/>
      <c r="AU61" s="108"/>
      <c r="AV61" s="108"/>
      <c r="AW61" s="108"/>
      <c r="AX61" s="108"/>
      <c r="AY61" s="108">
        <f t="shared" ref="AY61" si="481">ROUND($F$61/6,0)</f>
        <v>16943964</v>
      </c>
      <c r="AZ61" s="108">
        <f>ROUNDDOWN($F$61/6,0)</f>
        <v>16943963</v>
      </c>
      <c r="BA61" s="108">
        <f>ROUNDDOWN($F$61/6,0)</f>
        <v>16943963</v>
      </c>
      <c r="BB61" s="108"/>
      <c r="BC61" s="108"/>
      <c r="BD61" s="108"/>
      <c r="BE61" s="108"/>
      <c r="BF61" s="108"/>
      <c r="BG61" s="108"/>
      <c r="BH61" s="108"/>
      <c r="BI61" s="108"/>
      <c r="BJ61" s="108"/>
      <c r="BK61" s="108"/>
      <c r="BL61" s="108"/>
      <c r="BM61" s="108"/>
      <c r="BN61" s="108"/>
      <c r="BO61" s="108"/>
      <c r="BP61" s="108"/>
      <c r="BQ61" s="108"/>
      <c r="BR61" s="108"/>
      <c r="BS61" s="108"/>
      <c r="BT61" s="108"/>
      <c r="BU61" s="108"/>
      <c r="BV61" s="108"/>
      <c r="BW61" s="108"/>
      <c r="BX61" s="108"/>
      <c r="BY61" s="108"/>
      <c r="BZ61" s="108"/>
      <c r="CA61" s="108"/>
      <c r="CB61" s="108"/>
      <c r="CC61" s="108"/>
      <c r="CD61" s="108"/>
      <c r="CE61" s="108"/>
      <c r="CF61" s="108"/>
      <c r="CG61" s="108"/>
      <c r="CH61" s="109">
        <f>IF(C61="","",F61-SUM(G61:CG61))</f>
        <v>0</v>
      </c>
      <c r="CI61" s="107">
        <f>IF(C61="","",SUM(G61:CG61))</f>
        <v>101663782</v>
      </c>
      <c r="CJ61" s="67" t="b">
        <f>IF(C61="","",F61=CI61)</f>
        <v>1</v>
      </c>
    </row>
    <row r="62" spans="1:88" s="5" customFormat="1" x14ac:dyDescent="0.3">
      <c r="A62" s="172"/>
      <c r="B62" s="156"/>
      <c r="C62" s="169"/>
      <c r="D62" s="159"/>
      <c r="E62" s="162"/>
      <c r="F62" s="165"/>
      <c r="G62" s="110"/>
      <c r="H62" s="110"/>
      <c r="I62" s="110"/>
      <c r="J62" s="110"/>
      <c r="K62" s="110"/>
      <c r="L62" s="110"/>
      <c r="M62" s="110"/>
      <c r="N62" s="110"/>
      <c r="O62" s="110"/>
      <c r="P62" s="110"/>
      <c r="Q62" s="110"/>
      <c r="R62" s="110"/>
      <c r="S62" s="110"/>
      <c r="T62" s="110"/>
      <c r="U62" s="110"/>
      <c r="V62" s="110"/>
      <c r="W62" s="110"/>
      <c r="X62" s="110"/>
      <c r="Y62" s="110"/>
      <c r="Z62" s="110"/>
      <c r="AA62" s="110"/>
      <c r="AB62" s="110"/>
      <c r="AC62" s="110"/>
      <c r="AD62" s="110"/>
      <c r="AE62" s="110"/>
      <c r="AF62" s="110">
        <f t="shared" ref="AF62:AZ62" si="482">ROUND(AF61/$E61,2)</f>
        <v>0</v>
      </c>
      <c r="AG62" s="110">
        <f t="shared" si="482"/>
        <v>0</v>
      </c>
      <c r="AH62" s="110">
        <f t="shared" si="482"/>
        <v>0</v>
      </c>
      <c r="AI62" s="110">
        <f t="shared" si="482"/>
        <v>0</v>
      </c>
      <c r="AJ62" s="110">
        <f t="shared" si="482"/>
        <v>0</v>
      </c>
      <c r="AK62" s="110">
        <f t="shared" si="482"/>
        <v>0</v>
      </c>
      <c r="AL62" s="110">
        <f t="shared" si="482"/>
        <v>0</v>
      </c>
      <c r="AM62" s="110">
        <f t="shared" si="482"/>
        <v>2003.78</v>
      </c>
      <c r="AN62" s="110">
        <f t="shared" si="482"/>
        <v>2003.78</v>
      </c>
      <c r="AO62" s="110">
        <f t="shared" si="482"/>
        <v>2003.78</v>
      </c>
      <c r="AP62" s="110">
        <f t="shared" si="482"/>
        <v>0</v>
      </c>
      <c r="AQ62" s="110">
        <f t="shared" si="482"/>
        <v>0</v>
      </c>
      <c r="AR62" s="110">
        <f t="shared" si="482"/>
        <v>0</v>
      </c>
      <c r="AS62" s="110">
        <f t="shared" si="482"/>
        <v>0</v>
      </c>
      <c r="AT62" s="110">
        <f t="shared" si="482"/>
        <v>0</v>
      </c>
      <c r="AU62" s="110">
        <f t="shared" si="482"/>
        <v>0</v>
      </c>
      <c r="AV62" s="110">
        <f t="shared" si="482"/>
        <v>0</v>
      </c>
      <c r="AW62" s="110">
        <f t="shared" si="482"/>
        <v>0</v>
      </c>
      <c r="AX62" s="110">
        <f t="shared" si="482"/>
        <v>0</v>
      </c>
      <c r="AY62" s="110">
        <f t="shared" si="482"/>
        <v>2003.78</v>
      </c>
      <c r="AZ62" s="110">
        <f t="shared" si="482"/>
        <v>2003.78</v>
      </c>
      <c r="BA62" s="110">
        <f>ROUNDUP(BA61/$E61,2)</f>
        <v>2003.78</v>
      </c>
      <c r="BB62" s="110">
        <f>ROUNDUP(BB61/$E61,2)</f>
        <v>0</v>
      </c>
      <c r="BC62" s="110">
        <f>ROUNDUP(BC61/$E61,2)</f>
        <v>0</v>
      </c>
      <c r="BD62" s="110">
        <f>ROUNDUP(BD61/$E61,2)</f>
        <v>0</v>
      </c>
      <c r="BE62" s="110"/>
      <c r="BF62" s="110"/>
      <c r="BG62" s="110">
        <f t="shared" ref="BG62:BT62" si="483">ROUND(BG61/$E61,2)</f>
        <v>0</v>
      </c>
      <c r="BH62" s="110">
        <f t="shared" si="483"/>
        <v>0</v>
      </c>
      <c r="BI62" s="110">
        <f t="shared" si="483"/>
        <v>0</v>
      </c>
      <c r="BJ62" s="110">
        <f t="shared" si="483"/>
        <v>0</v>
      </c>
      <c r="BK62" s="110">
        <f t="shared" si="483"/>
        <v>0</v>
      </c>
      <c r="BL62" s="110">
        <f t="shared" si="483"/>
        <v>0</v>
      </c>
      <c r="BM62" s="110">
        <f t="shared" si="483"/>
        <v>0</v>
      </c>
      <c r="BN62" s="110">
        <f t="shared" si="483"/>
        <v>0</v>
      </c>
      <c r="BO62" s="110">
        <f t="shared" si="483"/>
        <v>0</v>
      </c>
      <c r="BP62" s="110">
        <f t="shared" si="483"/>
        <v>0</v>
      </c>
      <c r="BQ62" s="110">
        <f t="shared" si="483"/>
        <v>0</v>
      </c>
      <c r="BR62" s="110">
        <f t="shared" si="483"/>
        <v>0</v>
      </c>
      <c r="BS62" s="110">
        <f t="shared" si="483"/>
        <v>0</v>
      </c>
      <c r="BT62" s="110">
        <f t="shared" si="483"/>
        <v>0</v>
      </c>
      <c r="BU62" s="110">
        <f t="shared" ref="BU62" si="484">ROUND(BU61/$E61,2)</f>
        <v>0</v>
      </c>
      <c r="BV62" s="110">
        <f t="shared" ref="BV62" si="485">ROUND(BV61/$E61,2)</f>
        <v>0</v>
      </c>
      <c r="BW62" s="110">
        <f t="shared" ref="BW62" si="486">ROUND(BW61/$E61,2)</f>
        <v>0</v>
      </c>
      <c r="BX62" s="110">
        <f t="shared" ref="BX62" si="487">ROUND(BX61/$E61,2)</f>
        <v>0</v>
      </c>
      <c r="BY62" s="110">
        <f t="shared" ref="BY62" si="488">ROUND(BY61/$E61,2)</f>
        <v>0</v>
      </c>
      <c r="BZ62" s="110">
        <f t="shared" ref="BZ62" si="489">ROUND(BZ61/$E61,2)</f>
        <v>0</v>
      </c>
      <c r="CA62" s="110">
        <f t="shared" ref="CA62" si="490">ROUND(CA61/$E61,2)</f>
        <v>0</v>
      </c>
      <c r="CB62" s="110">
        <f t="shared" ref="CB62" si="491">ROUND(CB61/$E61,2)</f>
        <v>0</v>
      </c>
      <c r="CC62" s="110">
        <f t="shared" ref="CC62" si="492">ROUND(CC61/$E61,2)</f>
        <v>0</v>
      </c>
      <c r="CD62" s="110">
        <f t="shared" ref="CD62" si="493">ROUND(CD61/$E61,2)</f>
        <v>0</v>
      </c>
      <c r="CE62" s="110"/>
      <c r="CF62" s="110">
        <f t="shared" ref="CF62" si="494">ROUND(CF61/$E61,2)</f>
        <v>0</v>
      </c>
      <c r="CG62" s="110">
        <f t="shared" ref="CG62" si="495">ROUND(CG61/$E61,2)</f>
        <v>0</v>
      </c>
      <c r="CH62" s="111">
        <f>IF(C61="","",D61-SUM(G62:CG62))</f>
        <v>0</v>
      </c>
      <c r="CI62" s="112">
        <f>IF(C61="","",SUM(G62:CG62))</f>
        <v>12022.68</v>
      </c>
      <c r="CJ62" s="67" t="b">
        <f>IF(C61="","",D61=CI62)</f>
        <v>1</v>
      </c>
    </row>
    <row r="63" spans="1:88" s="5" customFormat="1" x14ac:dyDescent="0.3">
      <c r="A63" s="173"/>
      <c r="B63" s="157"/>
      <c r="C63" s="170"/>
      <c r="D63" s="160"/>
      <c r="E63" s="163"/>
      <c r="F63" s="166"/>
      <c r="G63" s="113"/>
      <c r="H63" s="113"/>
      <c r="I63" s="113"/>
      <c r="J63" s="113"/>
      <c r="K63" s="113"/>
      <c r="L63" s="113"/>
      <c r="M63" s="113"/>
      <c r="N63" s="113"/>
      <c r="O63" s="113"/>
      <c r="P63" s="113"/>
      <c r="Q63" s="113"/>
      <c r="R63" s="113"/>
      <c r="S63" s="113"/>
      <c r="T63" s="113"/>
      <c r="U63" s="113"/>
      <c r="V63" s="113"/>
      <c r="W63" s="113"/>
      <c r="X63" s="113"/>
      <c r="Y63" s="113"/>
      <c r="Z63" s="113"/>
      <c r="AA63" s="113"/>
      <c r="AB63" s="113"/>
      <c r="AC63" s="113"/>
      <c r="AD63" s="113"/>
      <c r="AE63" s="113"/>
      <c r="AF63" s="113">
        <f t="shared" ref="AF63:BD63" si="496">AF61/$F61</f>
        <v>0</v>
      </c>
      <c r="AG63" s="113">
        <f t="shared" si="496"/>
        <v>0</v>
      </c>
      <c r="AH63" s="113">
        <f t="shared" si="496"/>
        <v>0</v>
      </c>
      <c r="AI63" s="113">
        <f t="shared" si="496"/>
        <v>0</v>
      </c>
      <c r="AJ63" s="113">
        <f t="shared" si="496"/>
        <v>0</v>
      </c>
      <c r="AK63" s="113">
        <f t="shared" si="496"/>
        <v>0</v>
      </c>
      <c r="AL63" s="113">
        <f t="shared" si="496"/>
        <v>0</v>
      </c>
      <c r="AM63" s="113">
        <f t="shared" si="496"/>
        <v>0.16666666994544821</v>
      </c>
      <c r="AN63" s="113">
        <f t="shared" si="496"/>
        <v>0.16666666994544821</v>
      </c>
      <c r="AO63" s="113">
        <f t="shared" si="496"/>
        <v>0.16666666994544821</v>
      </c>
      <c r="AP63" s="113">
        <f t="shared" si="496"/>
        <v>0</v>
      </c>
      <c r="AQ63" s="113">
        <f t="shared" si="496"/>
        <v>0</v>
      </c>
      <c r="AR63" s="113">
        <f t="shared" si="496"/>
        <v>0</v>
      </c>
      <c r="AS63" s="113">
        <f t="shared" si="496"/>
        <v>0</v>
      </c>
      <c r="AT63" s="113">
        <f t="shared" si="496"/>
        <v>0</v>
      </c>
      <c r="AU63" s="113">
        <f t="shared" si="496"/>
        <v>0</v>
      </c>
      <c r="AV63" s="113">
        <f t="shared" si="496"/>
        <v>0</v>
      </c>
      <c r="AW63" s="113">
        <f t="shared" si="496"/>
        <v>0</v>
      </c>
      <c r="AX63" s="113">
        <f t="shared" si="496"/>
        <v>0</v>
      </c>
      <c r="AY63" s="113">
        <f t="shared" si="496"/>
        <v>0.16666666994544821</v>
      </c>
      <c r="AZ63" s="113">
        <f t="shared" si="496"/>
        <v>0.16666666010910355</v>
      </c>
      <c r="BA63" s="113">
        <f t="shared" si="496"/>
        <v>0.16666666010910355</v>
      </c>
      <c r="BB63" s="113">
        <f t="shared" si="496"/>
        <v>0</v>
      </c>
      <c r="BC63" s="113">
        <f t="shared" si="496"/>
        <v>0</v>
      </c>
      <c r="BD63" s="113">
        <f t="shared" si="496"/>
        <v>0</v>
      </c>
      <c r="BE63" s="113"/>
      <c r="BF63" s="113"/>
      <c r="BG63" s="113">
        <f t="shared" ref="BG63:BT63" si="497">BG61/$F61</f>
        <v>0</v>
      </c>
      <c r="BH63" s="113">
        <f t="shared" si="497"/>
        <v>0</v>
      </c>
      <c r="BI63" s="113">
        <f t="shared" si="497"/>
        <v>0</v>
      </c>
      <c r="BJ63" s="113">
        <f t="shared" si="497"/>
        <v>0</v>
      </c>
      <c r="BK63" s="113">
        <f t="shared" si="497"/>
        <v>0</v>
      </c>
      <c r="BL63" s="113">
        <f t="shared" si="497"/>
        <v>0</v>
      </c>
      <c r="BM63" s="113">
        <f t="shared" si="497"/>
        <v>0</v>
      </c>
      <c r="BN63" s="113">
        <f t="shared" si="497"/>
        <v>0</v>
      </c>
      <c r="BO63" s="113">
        <f t="shared" si="497"/>
        <v>0</v>
      </c>
      <c r="BP63" s="113">
        <f t="shared" si="497"/>
        <v>0</v>
      </c>
      <c r="BQ63" s="113">
        <f t="shared" si="497"/>
        <v>0</v>
      </c>
      <c r="BR63" s="113">
        <f t="shared" si="497"/>
        <v>0</v>
      </c>
      <c r="BS63" s="113">
        <f t="shared" si="497"/>
        <v>0</v>
      </c>
      <c r="BT63" s="113">
        <f t="shared" si="497"/>
        <v>0</v>
      </c>
      <c r="BU63" s="113">
        <f t="shared" ref="BU63:BX63" si="498">BU61/$F61</f>
        <v>0</v>
      </c>
      <c r="BV63" s="113">
        <f t="shared" si="498"/>
        <v>0</v>
      </c>
      <c r="BW63" s="113">
        <f t="shared" si="498"/>
        <v>0</v>
      </c>
      <c r="BX63" s="113">
        <f t="shared" si="498"/>
        <v>0</v>
      </c>
      <c r="BY63" s="113">
        <f t="shared" ref="BY63:CC63" si="499">BY61/$F61</f>
        <v>0</v>
      </c>
      <c r="BZ63" s="113">
        <f t="shared" si="499"/>
        <v>0</v>
      </c>
      <c r="CA63" s="113">
        <f t="shared" si="499"/>
        <v>0</v>
      </c>
      <c r="CB63" s="113">
        <f t="shared" si="499"/>
        <v>0</v>
      </c>
      <c r="CC63" s="113">
        <f t="shared" si="499"/>
        <v>0</v>
      </c>
      <c r="CD63" s="113">
        <f t="shared" ref="CD63:CG63" si="500">CD61/$F61</f>
        <v>0</v>
      </c>
      <c r="CE63" s="113"/>
      <c r="CF63" s="113">
        <f t="shared" si="500"/>
        <v>0</v>
      </c>
      <c r="CG63" s="113">
        <f t="shared" si="500"/>
        <v>0</v>
      </c>
      <c r="CH63" s="114">
        <f>IF(C61="","",100%-SUM(G63:CG63))</f>
        <v>0</v>
      </c>
      <c r="CI63" s="115">
        <f>IF(C61="","",SUM(G63:CG63))</f>
        <v>1</v>
      </c>
      <c r="CJ63" s="67" t="b">
        <f>IF(C61="","",SUM(G63:CG63)=CI63)</f>
        <v>1</v>
      </c>
    </row>
    <row r="64" spans="1:88" x14ac:dyDescent="0.3">
      <c r="A64" s="31" t="s">
        <v>47</v>
      </c>
      <c r="B64" s="32" t="s">
        <v>48</v>
      </c>
      <c r="C64" s="33"/>
      <c r="D64" s="33"/>
      <c r="E64" s="37" t="s">
        <v>8</v>
      </c>
      <c r="F64" s="84">
        <f>SUM(F65:F76)</f>
        <v>71753491</v>
      </c>
      <c r="G64" s="6">
        <f t="shared" ref="G64:BR64" si="501">G65+G68+G71+G74</f>
        <v>0</v>
      </c>
      <c r="H64" s="6">
        <f t="shared" si="501"/>
        <v>0</v>
      </c>
      <c r="I64" s="6">
        <f t="shared" si="501"/>
        <v>0</v>
      </c>
      <c r="J64" s="6">
        <f t="shared" si="501"/>
        <v>0</v>
      </c>
      <c r="K64" s="6">
        <f t="shared" si="501"/>
        <v>0</v>
      </c>
      <c r="L64" s="6">
        <f t="shared" si="501"/>
        <v>0</v>
      </c>
      <c r="M64" s="6">
        <f t="shared" si="501"/>
        <v>0</v>
      </c>
      <c r="N64" s="6">
        <f t="shared" si="501"/>
        <v>0</v>
      </c>
      <c r="O64" s="6">
        <f t="shared" si="501"/>
        <v>0</v>
      </c>
      <c r="P64" s="6">
        <f t="shared" si="501"/>
        <v>0</v>
      </c>
      <c r="Q64" s="6">
        <f t="shared" si="501"/>
        <v>0</v>
      </c>
      <c r="R64" s="6">
        <f t="shared" si="501"/>
        <v>0</v>
      </c>
      <c r="S64" s="6">
        <f t="shared" si="501"/>
        <v>0</v>
      </c>
      <c r="T64" s="6">
        <f t="shared" si="501"/>
        <v>0</v>
      </c>
      <c r="U64" s="6">
        <f t="shared" si="501"/>
        <v>0</v>
      </c>
      <c r="V64" s="6">
        <f t="shared" si="501"/>
        <v>0</v>
      </c>
      <c r="W64" s="6">
        <f t="shared" si="501"/>
        <v>0</v>
      </c>
      <c r="X64" s="6">
        <f t="shared" si="501"/>
        <v>0</v>
      </c>
      <c r="Y64" s="6">
        <f t="shared" si="501"/>
        <v>0</v>
      </c>
      <c r="Z64" s="6">
        <f t="shared" si="501"/>
        <v>0</v>
      </c>
      <c r="AA64" s="6">
        <f t="shared" si="501"/>
        <v>0</v>
      </c>
      <c r="AB64" s="6">
        <f t="shared" si="501"/>
        <v>0</v>
      </c>
      <c r="AC64" s="6">
        <f t="shared" si="501"/>
        <v>0</v>
      </c>
      <c r="AD64" s="6">
        <f t="shared" si="501"/>
        <v>0</v>
      </c>
      <c r="AE64" s="6">
        <f t="shared" si="501"/>
        <v>0</v>
      </c>
      <c r="AF64" s="6">
        <f t="shared" si="501"/>
        <v>15092353</v>
      </c>
      <c r="AG64" s="6">
        <f t="shared" si="501"/>
        <v>15092353</v>
      </c>
      <c r="AH64" s="6">
        <f t="shared" si="501"/>
        <v>15092352</v>
      </c>
      <c r="AI64" s="6">
        <f t="shared" si="501"/>
        <v>20784392</v>
      </c>
      <c r="AJ64" s="6">
        <f t="shared" si="501"/>
        <v>5692041</v>
      </c>
      <c r="AK64" s="6">
        <f t="shared" si="501"/>
        <v>0</v>
      </c>
      <c r="AL64" s="6">
        <f t="shared" si="501"/>
        <v>0</v>
      </c>
      <c r="AM64" s="6">
        <f t="shared" si="501"/>
        <v>0</v>
      </c>
      <c r="AN64" s="6">
        <f t="shared" si="501"/>
        <v>0</v>
      </c>
      <c r="AO64" s="6">
        <f t="shared" si="501"/>
        <v>0</v>
      </c>
      <c r="AP64" s="6">
        <f t="shared" si="501"/>
        <v>0</v>
      </c>
      <c r="AQ64" s="6">
        <f t="shared" si="501"/>
        <v>0</v>
      </c>
      <c r="AR64" s="6">
        <f t="shared" si="501"/>
        <v>0</v>
      </c>
      <c r="AS64" s="6">
        <f t="shared" si="501"/>
        <v>0</v>
      </c>
      <c r="AT64" s="6">
        <f t="shared" si="501"/>
        <v>0</v>
      </c>
      <c r="AU64" s="6">
        <f t="shared" si="501"/>
        <v>0</v>
      </c>
      <c r="AV64" s="6">
        <f t="shared" si="501"/>
        <v>0</v>
      </c>
      <c r="AW64" s="6">
        <f t="shared" si="501"/>
        <v>0</v>
      </c>
      <c r="AX64" s="6">
        <f t="shared" si="501"/>
        <v>0</v>
      </c>
      <c r="AY64" s="6">
        <f t="shared" si="501"/>
        <v>0</v>
      </c>
      <c r="AZ64" s="6">
        <f t="shared" si="501"/>
        <v>0</v>
      </c>
      <c r="BA64" s="6">
        <f t="shared" si="501"/>
        <v>0</v>
      </c>
      <c r="BB64" s="6">
        <f t="shared" si="501"/>
        <v>0</v>
      </c>
      <c r="BC64" s="6">
        <f t="shared" si="501"/>
        <v>0</v>
      </c>
      <c r="BD64" s="6">
        <f t="shared" si="501"/>
        <v>0</v>
      </c>
      <c r="BE64" s="6">
        <f t="shared" si="501"/>
        <v>0</v>
      </c>
      <c r="BF64" s="6">
        <f t="shared" si="501"/>
        <v>0</v>
      </c>
      <c r="BG64" s="6">
        <f t="shared" si="501"/>
        <v>0</v>
      </c>
      <c r="BH64" s="6">
        <f t="shared" si="501"/>
        <v>0</v>
      </c>
      <c r="BI64" s="6">
        <f t="shared" si="501"/>
        <v>0</v>
      </c>
      <c r="BJ64" s="6">
        <f t="shared" si="501"/>
        <v>0</v>
      </c>
      <c r="BK64" s="6">
        <f t="shared" si="501"/>
        <v>0</v>
      </c>
      <c r="BL64" s="6">
        <f t="shared" si="501"/>
        <v>0</v>
      </c>
      <c r="BM64" s="6">
        <f t="shared" si="501"/>
        <v>0</v>
      </c>
      <c r="BN64" s="6">
        <f t="shared" si="501"/>
        <v>0</v>
      </c>
      <c r="BO64" s="6">
        <f t="shared" si="501"/>
        <v>0</v>
      </c>
      <c r="BP64" s="6">
        <f t="shared" si="501"/>
        <v>0</v>
      </c>
      <c r="BQ64" s="6">
        <f t="shared" si="501"/>
        <v>0</v>
      </c>
      <c r="BR64" s="6">
        <f t="shared" si="501"/>
        <v>0</v>
      </c>
      <c r="BS64" s="6">
        <f t="shared" ref="BS64:CG64" si="502">BS65+BS68+BS71+BS74</f>
        <v>0</v>
      </c>
      <c r="BT64" s="6">
        <f t="shared" si="502"/>
        <v>0</v>
      </c>
      <c r="BU64" s="6">
        <f t="shared" si="502"/>
        <v>0</v>
      </c>
      <c r="BV64" s="6">
        <f t="shared" si="502"/>
        <v>0</v>
      </c>
      <c r="BW64" s="6">
        <f t="shared" si="502"/>
        <v>0</v>
      </c>
      <c r="BX64" s="6">
        <f t="shared" si="502"/>
        <v>0</v>
      </c>
      <c r="BY64" s="6">
        <f t="shared" si="502"/>
        <v>0</v>
      </c>
      <c r="BZ64" s="6">
        <f t="shared" si="502"/>
        <v>0</v>
      </c>
      <c r="CA64" s="6">
        <f t="shared" si="502"/>
        <v>0</v>
      </c>
      <c r="CB64" s="6">
        <f t="shared" si="502"/>
        <v>0</v>
      </c>
      <c r="CC64" s="6">
        <f t="shared" si="502"/>
        <v>0</v>
      </c>
      <c r="CD64" s="6">
        <f t="shared" si="502"/>
        <v>0</v>
      </c>
      <c r="CE64" s="6">
        <f t="shared" si="502"/>
        <v>0</v>
      </c>
      <c r="CF64" s="6">
        <f t="shared" si="502"/>
        <v>0</v>
      </c>
      <c r="CG64" s="6">
        <f t="shared" si="502"/>
        <v>0</v>
      </c>
      <c r="CH64" s="107">
        <f>F64-SUM(G64:CG64)</f>
        <v>0</v>
      </c>
      <c r="CI64" s="107" t="str">
        <f>IF(C64="","",SUM(G64:CG64))</f>
        <v/>
      </c>
      <c r="CJ64" s="67" t="str">
        <f>IF(C64="","",F64=CI64)</f>
        <v/>
      </c>
    </row>
    <row r="65" spans="1:88" s="5" customFormat="1" ht="40.049999999999997" customHeight="1" x14ac:dyDescent="0.3">
      <c r="A65" s="171" t="s">
        <v>49</v>
      </c>
      <c r="B65" s="155" t="s">
        <v>50</v>
      </c>
      <c r="C65" s="168" t="s">
        <v>12</v>
      </c>
      <c r="D65" s="158">
        <v>1540.72</v>
      </c>
      <c r="E65" s="161">
        <v>36170</v>
      </c>
      <c r="F65" s="164">
        <f t="shared" ref="F65" si="503">ROUND(E65*D65,0)</f>
        <v>55727842</v>
      </c>
      <c r="G65" s="108"/>
      <c r="H65" s="108"/>
      <c r="I65" s="108"/>
      <c r="J65" s="108"/>
      <c r="K65" s="108"/>
      <c r="L65" s="108"/>
      <c r="M65" s="108"/>
      <c r="N65" s="108"/>
      <c r="O65" s="108"/>
      <c r="P65" s="108"/>
      <c r="Q65" s="108"/>
      <c r="R65" s="108"/>
      <c r="S65" s="108"/>
      <c r="T65" s="108"/>
      <c r="U65" s="108"/>
      <c r="V65" s="108"/>
      <c r="W65" s="108"/>
      <c r="X65" s="108"/>
      <c r="Y65" s="108"/>
      <c r="Z65" s="108"/>
      <c r="AA65" s="108"/>
      <c r="AB65" s="108"/>
      <c r="AC65" s="108"/>
      <c r="AD65" s="108"/>
      <c r="AE65" s="108"/>
      <c r="AF65" s="108">
        <f>ROUND($F$65/4,0)</f>
        <v>13931961</v>
      </c>
      <c r="AG65" s="108">
        <f t="shared" ref="AG65" si="504">ROUND($F$65/4,0)</f>
        <v>13931961</v>
      </c>
      <c r="AH65" s="108">
        <f>ROUNDDOWN($F$65/4,0)</f>
        <v>13931960</v>
      </c>
      <c r="AI65" s="108">
        <f>ROUNDDOWN($F$65/4,0)</f>
        <v>13931960</v>
      </c>
      <c r="AJ65" s="108"/>
      <c r="AK65" s="108"/>
      <c r="AL65" s="108"/>
      <c r="AM65" s="108"/>
      <c r="AN65" s="108"/>
      <c r="AO65" s="108"/>
      <c r="AP65" s="108"/>
      <c r="AQ65" s="108"/>
      <c r="AR65" s="108"/>
      <c r="AS65" s="108"/>
      <c r="AT65" s="108"/>
      <c r="AU65" s="108"/>
      <c r="AV65" s="108"/>
      <c r="AW65" s="108"/>
      <c r="AX65" s="108"/>
      <c r="AY65" s="108"/>
      <c r="AZ65" s="108"/>
      <c r="BA65" s="108"/>
      <c r="BB65" s="108"/>
      <c r="BC65" s="108"/>
      <c r="BD65" s="108"/>
      <c r="BE65" s="108"/>
      <c r="BF65" s="108"/>
      <c r="BG65" s="108"/>
      <c r="BH65" s="108"/>
      <c r="BI65" s="108"/>
      <c r="BJ65" s="108"/>
      <c r="BK65" s="108"/>
      <c r="BL65" s="108"/>
      <c r="BM65" s="108"/>
      <c r="BN65" s="108"/>
      <c r="BO65" s="108"/>
      <c r="BP65" s="108"/>
      <c r="BQ65" s="108"/>
      <c r="BR65" s="108"/>
      <c r="BS65" s="108"/>
      <c r="BT65" s="108"/>
      <c r="BU65" s="108"/>
      <c r="BV65" s="108"/>
      <c r="BW65" s="108"/>
      <c r="BX65" s="108"/>
      <c r="BY65" s="108"/>
      <c r="BZ65" s="108"/>
      <c r="CA65" s="108"/>
      <c r="CB65" s="108"/>
      <c r="CC65" s="108"/>
      <c r="CD65" s="108"/>
      <c r="CE65" s="108"/>
      <c r="CF65" s="108"/>
      <c r="CG65" s="108"/>
      <c r="CH65" s="109">
        <f>IF(C65="","",F65-SUM(G65:CG65))</f>
        <v>0</v>
      </c>
      <c r="CI65" s="107">
        <f>IF(C65="","",SUM(G65:CG65))</f>
        <v>55727842</v>
      </c>
      <c r="CJ65" s="67" t="b">
        <f>IF(C65="","",F65=CI65)</f>
        <v>1</v>
      </c>
    </row>
    <row r="66" spans="1:88" s="5" customFormat="1" ht="40.049999999999997" customHeight="1" x14ac:dyDescent="0.3">
      <c r="A66" s="172"/>
      <c r="B66" s="156"/>
      <c r="C66" s="169"/>
      <c r="D66" s="159"/>
      <c r="E66" s="162"/>
      <c r="F66" s="165"/>
      <c r="G66" s="110"/>
      <c r="H66" s="110"/>
      <c r="I66" s="110"/>
      <c r="J66" s="110"/>
      <c r="K66" s="110"/>
      <c r="L66" s="110"/>
      <c r="M66" s="110"/>
      <c r="N66" s="110"/>
      <c r="O66" s="110"/>
      <c r="P66" s="110"/>
      <c r="Q66" s="110"/>
      <c r="R66" s="110"/>
      <c r="S66" s="110"/>
      <c r="T66" s="110"/>
      <c r="U66" s="110">
        <f t="shared" ref="U66" si="505">ROUND(U65/$E65,2)</f>
        <v>0</v>
      </c>
      <c r="V66" s="110"/>
      <c r="W66" s="110"/>
      <c r="X66" s="110"/>
      <c r="Y66" s="110"/>
      <c r="Z66" s="110"/>
      <c r="AA66" s="110">
        <f t="shared" ref="AA66" si="506">ROUND(AA65/$E65,2)</f>
        <v>0</v>
      </c>
      <c r="AB66" s="110">
        <f t="shared" ref="AB66" si="507">ROUND(AB65/$E65,2)</f>
        <v>0</v>
      </c>
      <c r="AC66" s="110">
        <f t="shared" ref="AC66" si="508">ROUND(AC65/$E65,2)</f>
        <v>0</v>
      </c>
      <c r="AD66" s="110">
        <f t="shared" ref="AD66" si="509">ROUND(AD65/$E65,2)</f>
        <v>0</v>
      </c>
      <c r="AE66" s="110">
        <f t="shared" ref="AE66:AJ66" si="510">ROUND(AE65/$E65,2)</f>
        <v>0</v>
      </c>
      <c r="AF66" s="110">
        <f t="shared" si="510"/>
        <v>385.18</v>
      </c>
      <c r="AG66" s="110">
        <f t="shared" si="510"/>
        <v>385.18</v>
      </c>
      <c r="AH66" s="110">
        <f t="shared" si="510"/>
        <v>385.18</v>
      </c>
      <c r="AI66" s="110">
        <f t="shared" si="510"/>
        <v>385.18</v>
      </c>
      <c r="AJ66" s="110">
        <f t="shared" si="510"/>
        <v>0</v>
      </c>
      <c r="AK66" s="110">
        <f t="shared" ref="AK66" si="511">ROUND(AK65/$E65,2)</f>
        <v>0</v>
      </c>
      <c r="AL66" s="110">
        <f t="shared" ref="AL66" si="512">ROUND(AL65/$E65,2)</f>
        <v>0</v>
      </c>
      <c r="AM66" s="110">
        <f t="shared" ref="AM66" si="513">ROUND(AM65/$E65,2)</f>
        <v>0</v>
      </c>
      <c r="AN66" s="110">
        <f t="shared" ref="AN66" si="514">ROUND(AN65/$E65,2)</f>
        <v>0</v>
      </c>
      <c r="AO66" s="110">
        <f t="shared" ref="AO66" si="515">ROUND(AO65/$E65,2)</f>
        <v>0</v>
      </c>
      <c r="AP66" s="110">
        <f t="shared" ref="AP66" si="516">ROUND(AP65/$E65,2)</f>
        <v>0</v>
      </c>
      <c r="AQ66" s="110">
        <f t="shared" ref="AQ66" si="517">ROUND(AQ65/$E65,2)</f>
        <v>0</v>
      </c>
      <c r="AR66" s="110">
        <f t="shared" ref="AR66" si="518">ROUND(AR65/$E65,2)</f>
        <v>0</v>
      </c>
      <c r="AS66" s="110">
        <f t="shared" ref="AS66" si="519">ROUND(AS65/$E65,2)</f>
        <v>0</v>
      </c>
      <c r="AT66" s="110">
        <f t="shared" ref="AT66" si="520">ROUND(AT65/$E65,2)</f>
        <v>0</v>
      </c>
      <c r="AU66" s="110">
        <f t="shared" ref="AU66" si="521">ROUND(AU65/$E65,2)</f>
        <v>0</v>
      </c>
      <c r="AV66" s="110">
        <f t="shared" ref="AV66" si="522">ROUND(AV65/$E65,2)</f>
        <v>0</v>
      </c>
      <c r="AW66" s="110">
        <f t="shared" ref="AW66" si="523">ROUND(AW65/$E65,2)</f>
        <v>0</v>
      </c>
      <c r="AX66" s="110">
        <f t="shared" ref="AX66" si="524">ROUND(AX65/$E65,2)</f>
        <v>0</v>
      </c>
      <c r="AY66" s="110">
        <f t="shared" ref="AY66" si="525">ROUND(AY65/$E65,2)</f>
        <v>0</v>
      </c>
      <c r="AZ66" s="110">
        <f t="shared" ref="AZ66" si="526">ROUND(AZ65/$E65,2)</f>
        <v>0</v>
      </c>
      <c r="BA66" s="110">
        <f t="shared" ref="BA66" si="527">ROUND(BA65/$E65,2)</f>
        <v>0</v>
      </c>
      <c r="BB66" s="110">
        <f t="shared" ref="BB66" si="528">ROUND(BB65/$E65,2)</f>
        <v>0</v>
      </c>
      <c r="BC66" s="110">
        <f t="shared" ref="BC66" si="529">ROUND(BC65/$E65,2)</f>
        <v>0</v>
      </c>
      <c r="BD66" s="110">
        <f t="shared" ref="BD66" si="530">ROUND(BD65/$E65,2)</f>
        <v>0</v>
      </c>
      <c r="BE66" s="110">
        <f t="shared" ref="BE66" si="531">ROUND(BE65/$E65,2)</f>
        <v>0</v>
      </c>
      <c r="BF66" s="110">
        <f t="shared" ref="BF66" si="532">ROUND(BF65/$E65,2)</f>
        <v>0</v>
      </c>
      <c r="BG66" s="110">
        <f t="shared" ref="BG66" si="533">ROUND(BG65/$E65,2)</f>
        <v>0</v>
      </c>
      <c r="BH66" s="110">
        <f t="shared" ref="BH66" si="534">ROUND(BH65/$E65,2)</f>
        <v>0</v>
      </c>
      <c r="BI66" s="110">
        <f t="shared" ref="BI66" si="535">ROUND(BI65/$E65,2)</f>
        <v>0</v>
      </c>
      <c r="BJ66" s="110">
        <f t="shared" ref="BJ66" si="536">ROUND(BJ65/$E65,2)</f>
        <v>0</v>
      </c>
      <c r="BK66" s="110">
        <f t="shared" ref="BK66" si="537">ROUND(BK65/$E65,2)</f>
        <v>0</v>
      </c>
      <c r="BL66" s="110">
        <f t="shared" ref="BL66" si="538">ROUND(BL65/$E65,2)</f>
        <v>0</v>
      </c>
      <c r="BM66" s="110">
        <f t="shared" ref="BM66" si="539">ROUND(BM65/$E65,2)</f>
        <v>0</v>
      </c>
      <c r="BN66" s="110">
        <f t="shared" ref="BN66" si="540">ROUND(BN65/$E65,2)</f>
        <v>0</v>
      </c>
      <c r="BO66" s="110">
        <f t="shared" ref="BO66" si="541">ROUND(BO65/$E65,2)</f>
        <v>0</v>
      </c>
      <c r="BP66" s="110">
        <f t="shared" ref="BP66" si="542">ROUND(BP65/$E65,2)</f>
        <v>0</v>
      </c>
      <c r="BQ66" s="110">
        <f t="shared" ref="BQ66" si="543">ROUND(BQ65/$E65,2)</f>
        <v>0</v>
      </c>
      <c r="BR66" s="110">
        <f t="shared" ref="BR66" si="544">ROUND(BR65/$E65,2)</f>
        <v>0</v>
      </c>
      <c r="BS66" s="110">
        <f t="shared" ref="BS66" si="545">ROUND(BS65/$E65,2)</f>
        <v>0</v>
      </c>
      <c r="BT66" s="110">
        <f t="shared" ref="BT66" si="546">ROUND(BT65/$E65,2)</f>
        <v>0</v>
      </c>
      <c r="BU66" s="110">
        <f t="shared" ref="BU66" si="547">ROUND(BU65/$E65,2)</f>
        <v>0</v>
      </c>
      <c r="BV66" s="110">
        <f t="shared" ref="BV66" si="548">ROUND(BV65/$E65,2)</f>
        <v>0</v>
      </c>
      <c r="BW66" s="110">
        <f t="shared" ref="BW66" si="549">ROUND(BW65/$E65,2)</f>
        <v>0</v>
      </c>
      <c r="BX66" s="110">
        <f t="shared" ref="BX66" si="550">ROUND(BX65/$E65,2)</f>
        <v>0</v>
      </c>
      <c r="BY66" s="110">
        <f t="shared" ref="BY66" si="551">ROUND(BY65/$E65,2)</f>
        <v>0</v>
      </c>
      <c r="BZ66" s="110">
        <f t="shared" ref="BZ66" si="552">ROUND(BZ65/$E65,2)</f>
        <v>0</v>
      </c>
      <c r="CA66" s="110">
        <f t="shared" ref="CA66" si="553">ROUND(CA65/$E65,2)</f>
        <v>0</v>
      </c>
      <c r="CB66" s="110">
        <f t="shared" ref="CB66" si="554">ROUND(CB65/$E65,2)</f>
        <v>0</v>
      </c>
      <c r="CC66" s="110">
        <f t="shared" ref="CC66" si="555">ROUND(CC65/$E65,2)</f>
        <v>0</v>
      </c>
      <c r="CD66" s="110">
        <f t="shared" ref="CD66" si="556">ROUND(CD65/$E65,2)</f>
        <v>0</v>
      </c>
      <c r="CE66" s="110"/>
      <c r="CF66" s="110">
        <f t="shared" ref="CF66" si="557">ROUND(CF65/$E65,2)</f>
        <v>0</v>
      </c>
      <c r="CG66" s="110">
        <f t="shared" ref="CG66" si="558">ROUND(CG65/$E65,2)</f>
        <v>0</v>
      </c>
      <c r="CH66" s="111">
        <f>IF(C65="","",D65-SUM(G66:CG66))</f>
        <v>0</v>
      </c>
      <c r="CI66" s="112">
        <f>IF(C65="","",SUM(G66:CG66))</f>
        <v>1540.72</v>
      </c>
      <c r="CJ66" s="67" t="b">
        <f>IF(C65="","",D65=CI66)</f>
        <v>1</v>
      </c>
    </row>
    <row r="67" spans="1:88" s="5" customFormat="1" ht="40.049999999999997" customHeight="1" x14ac:dyDescent="0.3">
      <c r="A67" s="173"/>
      <c r="B67" s="157"/>
      <c r="C67" s="170"/>
      <c r="D67" s="160"/>
      <c r="E67" s="163"/>
      <c r="F67" s="166"/>
      <c r="G67" s="113"/>
      <c r="H67" s="113"/>
      <c r="I67" s="113"/>
      <c r="J67" s="113"/>
      <c r="K67" s="113"/>
      <c r="L67" s="113"/>
      <c r="M67" s="113"/>
      <c r="N67" s="113"/>
      <c r="O67" s="113"/>
      <c r="P67" s="113"/>
      <c r="Q67" s="113"/>
      <c r="R67" s="113"/>
      <c r="S67" s="113"/>
      <c r="T67" s="113"/>
      <c r="U67" s="113">
        <f t="shared" ref="U67" si="559">U65/$F65</f>
        <v>0</v>
      </c>
      <c r="V67" s="113"/>
      <c r="W67" s="113"/>
      <c r="X67" s="113"/>
      <c r="Y67" s="113"/>
      <c r="Z67" s="113"/>
      <c r="AA67" s="113">
        <f t="shared" ref="AA67:AH67" si="560">AA65/$F65</f>
        <v>0</v>
      </c>
      <c r="AB67" s="113">
        <f t="shared" si="560"/>
        <v>0</v>
      </c>
      <c r="AC67" s="113">
        <f t="shared" si="560"/>
        <v>0</v>
      </c>
      <c r="AD67" s="113">
        <f t="shared" si="560"/>
        <v>0</v>
      </c>
      <c r="AE67" s="113">
        <f t="shared" si="560"/>
        <v>0</v>
      </c>
      <c r="AF67" s="113">
        <f t="shared" si="560"/>
        <v>0.25000000897217589</v>
      </c>
      <c r="AG67" s="113">
        <f t="shared" si="560"/>
        <v>0.25000000897217589</v>
      </c>
      <c r="AH67" s="113">
        <f t="shared" si="560"/>
        <v>0.24999999102782411</v>
      </c>
      <c r="AI67" s="113">
        <f t="shared" ref="AI67:AJ67" si="561">AI65/$F65</f>
        <v>0.24999999102782411</v>
      </c>
      <c r="AJ67" s="113">
        <f t="shared" si="561"/>
        <v>0</v>
      </c>
      <c r="AK67" s="113">
        <f t="shared" ref="AK67" si="562">AK65/$F65</f>
        <v>0</v>
      </c>
      <c r="AL67" s="113">
        <f t="shared" ref="AL67:AT67" si="563">AL65/$F65</f>
        <v>0</v>
      </c>
      <c r="AM67" s="113">
        <f t="shared" si="563"/>
        <v>0</v>
      </c>
      <c r="AN67" s="113">
        <f t="shared" si="563"/>
        <v>0</v>
      </c>
      <c r="AO67" s="113">
        <f t="shared" si="563"/>
        <v>0</v>
      </c>
      <c r="AP67" s="113">
        <f t="shared" si="563"/>
        <v>0</v>
      </c>
      <c r="AQ67" s="113">
        <f t="shared" si="563"/>
        <v>0</v>
      </c>
      <c r="AR67" s="113">
        <f t="shared" si="563"/>
        <v>0</v>
      </c>
      <c r="AS67" s="113">
        <f t="shared" si="563"/>
        <v>0</v>
      </c>
      <c r="AT67" s="113">
        <f t="shared" si="563"/>
        <v>0</v>
      </c>
      <c r="AU67" s="113">
        <f t="shared" ref="AU67:AX67" si="564">AU65/$F65</f>
        <v>0</v>
      </c>
      <c r="AV67" s="113">
        <f t="shared" si="564"/>
        <v>0</v>
      </c>
      <c r="AW67" s="113">
        <f t="shared" si="564"/>
        <v>0</v>
      </c>
      <c r="AX67" s="113">
        <f t="shared" si="564"/>
        <v>0</v>
      </c>
      <c r="AY67" s="113">
        <f t="shared" ref="AY67:BC67" si="565">AY65/$F65</f>
        <v>0</v>
      </c>
      <c r="AZ67" s="113">
        <f t="shared" si="565"/>
        <v>0</v>
      </c>
      <c r="BA67" s="113">
        <f t="shared" si="565"/>
        <v>0</v>
      </c>
      <c r="BB67" s="113">
        <f t="shared" si="565"/>
        <v>0</v>
      </c>
      <c r="BC67" s="113">
        <f t="shared" si="565"/>
        <v>0</v>
      </c>
      <c r="BD67" s="113">
        <f t="shared" ref="BD67:BG67" si="566">BD65/$F65</f>
        <v>0</v>
      </c>
      <c r="BE67" s="113">
        <f t="shared" si="566"/>
        <v>0</v>
      </c>
      <c r="BF67" s="113">
        <f t="shared" si="566"/>
        <v>0</v>
      </c>
      <c r="BG67" s="113">
        <f t="shared" si="566"/>
        <v>0</v>
      </c>
      <c r="BH67" s="113">
        <f t="shared" ref="BH67:BK67" si="567">BH65/$F65</f>
        <v>0</v>
      </c>
      <c r="BI67" s="113">
        <f t="shared" si="567"/>
        <v>0</v>
      </c>
      <c r="BJ67" s="113">
        <f t="shared" si="567"/>
        <v>0</v>
      </c>
      <c r="BK67" s="113">
        <f t="shared" si="567"/>
        <v>0</v>
      </c>
      <c r="BL67" s="113">
        <f t="shared" ref="BL67:BP67" si="568">BL65/$F65</f>
        <v>0</v>
      </c>
      <c r="BM67" s="113">
        <f t="shared" si="568"/>
        <v>0</v>
      </c>
      <c r="BN67" s="113">
        <f t="shared" si="568"/>
        <v>0</v>
      </c>
      <c r="BO67" s="113">
        <f t="shared" si="568"/>
        <v>0</v>
      </c>
      <c r="BP67" s="113">
        <f t="shared" si="568"/>
        <v>0</v>
      </c>
      <c r="BQ67" s="113">
        <f t="shared" ref="BQ67:BT67" si="569">BQ65/$F65</f>
        <v>0</v>
      </c>
      <c r="BR67" s="113">
        <f t="shared" si="569"/>
        <v>0</v>
      </c>
      <c r="BS67" s="113">
        <f t="shared" si="569"/>
        <v>0</v>
      </c>
      <c r="BT67" s="113">
        <f t="shared" si="569"/>
        <v>0</v>
      </c>
      <c r="BU67" s="113">
        <f t="shared" ref="BU67:BX67" si="570">BU65/$F65</f>
        <v>0</v>
      </c>
      <c r="BV67" s="113">
        <f t="shared" si="570"/>
        <v>0</v>
      </c>
      <c r="BW67" s="113">
        <f t="shared" si="570"/>
        <v>0</v>
      </c>
      <c r="BX67" s="113">
        <f t="shared" si="570"/>
        <v>0</v>
      </c>
      <c r="BY67" s="113">
        <f t="shared" ref="BY67:CC67" si="571">BY65/$F65</f>
        <v>0</v>
      </c>
      <c r="BZ67" s="113">
        <f t="shared" si="571"/>
        <v>0</v>
      </c>
      <c r="CA67" s="113">
        <f t="shared" si="571"/>
        <v>0</v>
      </c>
      <c r="CB67" s="113">
        <f t="shared" si="571"/>
        <v>0</v>
      </c>
      <c r="CC67" s="113">
        <f t="shared" si="571"/>
        <v>0</v>
      </c>
      <c r="CD67" s="113">
        <f t="shared" ref="CD67:CG67" si="572">CD65/$F65</f>
        <v>0</v>
      </c>
      <c r="CE67" s="113"/>
      <c r="CF67" s="113">
        <f t="shared" si="572"/>
        <v>0</v>
      </c>
      <c r="CG67" s="113">
        <f t="shared" si="572"/>
        <v>0</v>
      </c>
      <c r="CH67" s="114">
        <f>IF(C65="","",100%-SUM(G67:CG67))</f>
        <v>0</v>
      </c>
      <c r="CI67" s="115">
        <f>IF(C65="","",SUM(G67:CG67))</f>
        <v>1</v>
      </c>
      <c r="CJ67" s="67" t="b">
        <f>IF(C65="","",SUM(G67:CG67)=CI67)</f>
        <v>1</v>
      </c>
    </row>
    <row r="68" spans="1:88" s="5" customFormat="1" ht="14.4" customHeight="1" x14ac:dyDescent="0.3">
      <c r="A68" s="171" t="s">
        <v>51</v>
      </c>
      <c r="B68" s="155" t="s">
        <v>52</v>
      </c>
      <c r="C68" s="168" t="s">
        <v>28</v>
      </c>
      <c r="D68" s="158">
        <v>28.19</v>
      </c>
      <c r="E68" s="161">
        <v>103214</v>
      </c>
      <c r="F68" s="164">
        <f t="shared" ref="F68" si="573">ROUND(E68*D68,0)</f>
        <v>2909603</v>
      </c>
      <c r="G68" s="108"/>
      <c r="H68" s="108"/>
      <c r="I68" s="108"/>
      <c r="J68" s="108"/>
      <c r="K68" s="108"/>
      <c r="L68" s="108"/>
      <c r="M68" s="108"/>
      <c r="N68" s="108"/>
      <c r="O68" s="108"/>
      <c r="P68" s="108"/>
      <c r="Q68" s="108"/>
      <c r="R68" s="108"/>
      <c r="S68" s="108"/>
      <c r="T68" s="108"/>
      <c r="U68" s="108"/>
      <c r="V68" s="108"/>
      <c r="W68" s="108"/>
      <c r="X68" s="108"/>
      <c r="Y68" s="108"/>
      <c r="Z68" s="108"/>
      <c r="AA68" s="108"/>
      <c r="AB68" s="108"/>
      <c r="AC68" s="108"/>
      <c r="AD68" s="108"/>
      <c r="AE68" s="108"/>
      <c r="AF68" s="108">
        <f>ROUND($F$68/4,0)</f>
        <v>727401</v>
      </c>
      <c r="AG68" s="108">
        <f t="shared" ref="AG68:AH68" si="574">ROUND($F$68/4,0)</f>
        <v>727401</v>
      </c>
      <c r="AH68" s="108">
        <f t="shared" si="574"/>
        <v>727401</v>
      </c>
      <c r="AI68" s="108">
        <f>ROUNDDOWN($F$68/4,0)</f>
        <v>727400</v>
      </c>
      <c r="AJ68" s="108"/>
      <c r="AK68" s="108"/>
      <c r="AL68" s="108"/>
      <c r="AM68" s="108"/>
      <c r="AN68" s="108"/>
      <c r="AO68" s="108"/>
      <c r="AP68" s="108"/>
      <c r="AQ68" s="108"/>
      <c r="AR68" s="108"/>
      <c r="AS68" s="108"/>
      <c r="AT68" s="108"/>
      <c r="AU68" s="108"/>
      <c r="AV68" s="108"/>
      <c r="AW68" s="108"/>
      <c r="AX68" s="108"/>
      <c r="AY68" s="108"/>
      <c r="AZ68" s="108"/>
      <c r="BA68" s="108"/>
      <c r="BB68" s="108"/>
      <c r="BC68" s="108"/>
      <c r="BD68" s="108"/>
      <c r="BE68" s="108"/>
      <c r="BF68" s="108"/>
      <c r="BG68" s="108"/>
      <c r="BH68" s="108"/>
      <c r="BI68" s="108"/>
      <c r="BJ68" s="108"/>
      <c r="BK68" s="108"/>
      <c r="BL68" s="108"/>
      <c r="BM68" s="108"/>
      <c r="BN68" s="108"/>
      <c r="BO68" s="108"/>
      <c r="BP68" s="108"/>
      <c r="BQ68" s="108"/>
      <c r="BR68" s="108"/>
      <c r="BS68" s="108"/>
      <c r="BT68" s="108"/>
      <c r="BU68" s="108"/>
      <c r="BV68" s="108"/>
      <c r="BW68" s="108"/>
      <c r="BX68" s="108"/>
      <c r="BY68" s="108"/>
      <c r="BZ68" s="108"/>
      <c r="CA68" s="108"/>
      <c r="CB68" s="108"/>
      <c r="CC68" s="108"/>
      <c r="CD68" s="108"/>
      <c r="CE68" s="108"/>
      <c r="CF68" s="108"/>
      <c r="CG68" s="108"/>
      <c r="CH68" s="109">
        <f>IF(C68="","",F68-SUM(G68:CG68))</f>
        <v>0</v>
      </c>
      <c r="CI68" s="107">
        <f>IF(C68="","",SUM(G68:CG68))</f>
        <v>2909603</v>
      </c>
      <c r="CJ68" s="67" t="b">
        <f>IF(C68="","",F68=CI68)</f>
        <v>1</v>
      </c>
    </row>
    <row r="69" spans="1:88" s="5" customFormat="1" ht="14.4" customHeight="1" x14ac:dyDescent="0.3">
      <c r="A69" s="172"/>
      <c r="B69" s="156"/>
      <c r="C69" s="169"/>
      <c r="D69" s="159"/>
      <c r="E69" s="162"/>
      <c r="F69" s="165"/>
      <c r="G69" s="110"/>
      <c r="H69" s="110"/>
      <c r="I69" s="110"/>
      <c r="J69" s="110"/>
      <c r="K69" s="110"/>
      <c r="L69" s="110"/>
      <c r="M69" s="110"/>
      <c r="N69" s="110"/>
      <c r="O69" s="110"/>
      <c r="P69" s="110"/>
      <c r="Q69" s="110"/>
      <c r="R69" s="110"/>
      <c r="S69" s="110"/>
      <c r="T69" s="110"/>
      <c r="U69" s="110">
        <f t="shared" ref="U69" si="575">ROUND(U68/$E68,2)</f>
        <v>0</v>
      </c>
      <c r="V69" s="110"/>
      <c r="W69" s="110"/>
      <c r="X69" s="110"/>
      <c r="Y69" s="110"/>
      <c r="Z69" s="110"/>
      <c r="AA69" s="110">
        <f t="shared" ref="AA69" si="576">ROUND(AA68/$E68,2)</f>
        <v>0</v>
      </c>
      <c r="AB69" s="110">
        <f t="shared" ref="AB69" si="577">ROUND(AB68/$E68,2)</f>
        <v>0</v>
      </c>
      <c r="AC69" s="110">
        <f t="shared" ref="AC69" si="578">ROUND(AC68/$E68,2)</f>
        <v>0</v>
      </c>
      <c r="AD69" s="110">
        <f t="shared" ref="AD69" si="579">ROUND(AD68/$E68,2)</f>
        <v>0</v>
      </c>
      <c r="AE69" s="110">
        <f t="shared" ref="AE69:AH69" si="580">ROUND(AE68/$E68,2)</f>
        <v>0</v>
      </c>
      <c r="AF69" s="110">
        <f t="shared" si="580"/>
        <v>7.05</v>
      </c>
      <c r="AG69" s="110">
        <f t="shared" si="580"/>
        <v>7.05</v>
      </c>
      <c r="AH69" s="110">
        <f t="shared" si="580"/>
        <v>7.05</v>
      </c>
      <c r="AI69" s="110">
        <f>ROUNDDOWN(AI68/$E68,2)</f>
        <v>7.04</v>
      </c>
      <c r="AJ69" s="110">
        <f t="shared" ref="AJ69" si="581">ROUND(AJ68/$E68,2)</f>
        <v>0</v>
      </c>
      <c r="AK69" s="110">
        <f t="shared" ref="AK69" si="582">ROUND(AK68/$E68,2)</f>
        <v>0</v>
      </c>
      <c r="AL69" s="110">
        <f t="shared" ref="AL69" si="583">ROUND(AL68/$E68,2)</f>
        <v>0</v>
      </c>
      <c r="AM69" s="110">
        <f t="shared" ref="AM69" si="584">ROUND(AM68/$E68,2)</f>
        <v>0</v>
      </c>
      <c r="AN69" s="110">
        <f t="shared" ref="AN69" si="585">ROUND(AN68/$E68,2)</f>
        <v>0</v>
      </c>
      <c r="AO69" s="110">
        <f t="shared" ref="AO69" si="586">ROUND(AO68/$E68,2)</f>
        <v>0</v>
      </c>
      <c r="AP69" s="110">
        <f t="shared" ref="AP69" si="587">ROUND(AP68/$E68,2)</f>
        <v>0</v>
      </c>
      <c r="AQ69" s="110">
        <f t="shared" ref="AQ69" si="588">ROUND(AQ68/$E68,2)</f>
        <v>0</v>
      </c>
      <c r="AR69" s="110">
        <f t="shared" ref="AR69" si="589">ROUND(AR68/$E68,2)</f>
        <v>0</v>
      </c>
      <c r="AS69" s="110">
        <f t="shared" ref="AS69" si="590">ROUND(AS68/$E68,2)</f>
        <v>0</v>
      </c>
      <c r="AT69" s="110">
        <f t="shared" ref="AT69" si="591">ROUND(AT68/$E68,2)</f>
        <v>0</v>
      </c>
      <c r="AU69" s="110">
        <f t="shared" ref="AU69" si="592">ROUND(AU68/$E68,2)</f>
        <v>0</v>
      </c>
      <c r="AV69" s="110">
        <f t="shared" ref="AV69" si="593">ROUND(AV68/$E68,2)</f>
        <v>0</v>
      </c>
      <c r="AW69" s="110">
        <f t="shared" ref="AW69" si="594">ROUND(AW68/$E68,2)</f>
        <v>0</v>
      </c>
      <c r="AX69" s="110">
        <f t="shared" ref="AX69" si="595">ROUND(AX68/$E68,2)</f>
        <v>0</v>
      </c>
      <c r="AY69" s="110">
        <f t="shared" ref="AY69" si="596">ROUND(AY68/$E68,2)</f>
        <v>0</v>
      </c>
      <c r="AZ69" s="110">
        <f t="shared" ref="AZ69" si="597">ROUND(AZ68/$E68,2)</f>
        <v>0</v>
      </c>
      <c r="BA69" s="110">
        <f t="shared" ref="BA69" si="598">ROUND(BA68/$E68,2)</f>
        <v>0</v>
      </c>
      <c r="BB69" s="110">
        <f t="shared" ref="BB69" si="599">ROUND(BB68/$E68,2)</f>
        <v>0</v>
      </c>
      <c r="BC69" s="110">
        <f t="shared" ref="BC69" si="600">ROUND(BC68/$E68,2)</f>
        <v>0</v>
      </c>
      <c r="BD69" s="110">
        <f t="shared" ref="BD69" si="601">ROUND(BD68/$E68,2)</f>
        <v>0</v>
      </c>
      <c r="BE69" s="110">
        <f t="shared" ref="BE69" si="602">ROUND(BE68/$E68,2)</f>
        <v>0</v>
      </c>
      <c r="BF69" s="110">
        <f t="shared" ref="BF69" si="603">ROUND(BF68/$E68,2)</f>
        <v>0</v>
      </c>
      <c r="BG69" s="110">
        <f t="shared" ref="BG69" si="604">ROUND(BG68/$E68,2)</f>
        <v>0</v>
      </c>
      <c r="BH69" s="110">
        <f t="shared" ref="BH69" si="605">ROUND(BH68/$E68,2)</f>
        <v>0</v>
      </c>
      <c r="BI69" s="110">
        <f t="shared" ref="BI69" si="606">ROUND(BI68/$E68,2)</f>
        <v>0</v>
      </c>
      <c r="BJ69" s="110">
        <f t="shared" ref="BJ69" si="607">ROUND(BJ68/$E68,2)</f>
        <v>0</v>
      </c>
      <c r="BK69" s="110">
        <f t="shared" ref="BK69" si="608">ROUND(BK68/$E68,2)</f>
        <v>0</v>
      </c>
      <c r="BL69" s="110">
        <f t="shared" ref="BL69" si="609">ROUND(BL68/$E68,2)</f>
        <v>0</v>
      </c>
      <c r="BM69" s="110">
        <f t="shared" ref="BM69" si="610">ROUND(BM68/$E68,2)</f>
        <v>0</v>
      </c>
      <c r="BN69" s="110">
        <f t="shared" ref="BN69" si="611">ROUND(BN68/$E68,2)</f>
        <v>0</v>
      </c>
      <c r="BO69" s="110">
        <f t="shared" ref="BO69" si="612">ROUND(BO68/$E68,2)</f>
        <v>0</v>
      </c>
      <c r="BP69" s="110">
        <f t="shared" ref="BP69" si="613">ROUND(BP68/$E68,2)</f>
        <v>0</v>
      </c>
      <c r="BQ69" s="110">
        <f t="shared" ref="BQ69" si="614">ROUND(BQ68/$E68,2)</f>
        <v>0</v>
      </c>
      <c r="BR69" s="110">
        <f t="shared" ref="BR69" si="615">ROUND(BR68/$E68,2)</f>
        <v>0</v>
      </c>
      <c r="BS69" s="110">
        <f t="shared" ref="BS69" si="616">ROUND(BS68/$E68,2)</f>
        <v>0</v>
      </c>
      <c r="BT69" s="110">
        <f t="shared" ref="BT69" si="617">ROUND(BT68/$E68,2)</f>
        <v>0</v>
      </c>
      <c r="BU69" s="110">
        <f t="shared" ref="BU69" si="618">ROUND(BU68/$E68,2)</f>
        <v>0</v>
      </c>
      <c r="BV69" s="110">
        <f t="shared" ref="BV69" si="619">ROUND(BV68/$E68,2)</f>
        <v>0</v>
      </c>
      <c r="BW69" s="110">
        <f t="shared" ref="BW69" si="620">ROUND(BW68/$E68,2)</f>
        <v>0</v>
      </c>
      <c r="BX69" s="110">
        <f t="shared" ref="BX69" si="621">ROUND(BX68/$E68,2)</f>
        <v>0</v>
      </c>
      <c r="BY69" s="110">
        <f t="shared" ref="BY69" si="622">ROUND(BY68/$E68,2)</f>
        <v>0</v>
      </c>
      <c r="BZ69" s="110">
        <f t="shared" ref="BZ69" si="623">ROUND(BZ68/$E68,2)</f>
        <v>0</v>
      </c>
      <c r="CA69" s="110">
        <f t="shared" ref="CA69" si="624">ROUND(CA68/$E68,2)</f>
        <v>0</v>
      </c>
      <c r="CB69" s="110">
        <f t="shared" ref="CB69" si="625">ROUND(CB68/$E68,2)</f>
        <v>0</v>
      </c>
      <c r="CC69" s="110">
        <f t="shared" ref="CC69" si="626">ROUND(CC68/$E68,2)</f>
        <v>0</v>
      </c>
      <c r="CD69" s="110">
        <f t="shared" ref="CD69" si="627">ROUND(CD68/$E68,2)</f>
        <v>0</v>
      </c>
      <c r="CE69" s="110"/>
      <c r="CF69" s="110">
        <f t="shared" ref="CF69" si="628">ROUND(CF68/$E68,2)</f>
        <v>0</v>
      </c>
      <c r="CG69" s="110"/>
      <c r="CH69" s="111">
        <f>IF(C68="","",D68-SUM(G69:CG69))</f>
        <v>3.5527136788005009E-15</v>
      </c>
      <c r="CI69" s="112">
        <f>IF(C68="","",SUM(G69:CG69))</f>
        <v>28.189999999999998</v>
      </c>
      <c r="CJ69" s="67" t="b">
        <f>IF(C68="","",D68=CI69)</f>
        <v>1</v>
      </c>
    </row>
    <row r="70" spans="1:88" s="5" customFormat="1" ht="14.4" customHeight="1" x14ac:dyDescent="0.3">
      <c r="A70" s="173"/>
      <c r="B70" s="157"/>
      <c r="C70" s="170"/>
      <c r="D70" s="160"/>
      <c r="E70" s="163"/>
      <c r="F70" s="166"/>
      <c r="G70" s="113"/>
      <c r="H70" s="113"/>
      <c r="I70" s="113"/>
      <c r="J70" s="113"/>
      <c r="K70" s="113"/>
      <c r="L70" s="113"/>
      <c r="M70" s="113"/>
      <c r="N70" s="113"/>
      <c r="O70" s="113"/>
      <c r="P70" s="113"/>
      <c r="Q70" s="113"/>
      <c r="R70" s="113"/>
      <c r="S70" s="113"/>
      <c r="T70" s="113"/>
      <c r="U70" s="113">
        <f t="shared" ref="U70" si="629">U68/$F68</f>
        <v>0</v>
      </c>
      <c r="V70" s="113"/>
      <c r="W70" s="113"/>
      <c r="X70" s="113"/>
      <c r="Y70" s="113"/>
      <c r="Z70" s="113"/>
      <c r="AA70" s="113">
        <f t="shared" ref="AA70:AH70" si="630">AA68/$F68</f>
        <v>0</v>
      </c>
      <c r="AB70" s="113">
        <f t="shared" si="630"/>
        <v>0</v>
      </c>
      <c r="AC70" s="113">
        <f t="shared" si="630"/>
        <v>0</v>
      </c>
      <c r="AD70" s="113">
        <f t="shared" si="630"/>
        <v>0</v>
      </c>
      <c r="AE70" s="113">
        <f t="shared" si="630"/>
        <v>0</v>
      </c>
      <c r="AF70" s="113">
        <f t="shared" si="630"/>
        <v>0.25000008592237499</v>
      </c>
      <c r="AG70" s="113">
        <f t="shared" si="630"/>
        <v>0.25000008592237499</v>
      </c>
      <c r="AH70" s="113">
        <f t="shared" si="630"/>
        <v>0.25000008592237499</v>
      </c>
      <c r="AI70" s="113">
        <f t="shared" ref="AI70:AJ70" si="631">AI68/$F68</f>
        <v>0.24999974223287508</v>
      </c>
      <c r="AJ70" s="113">
        <f t="shared" si="631"/>
        <v>0</v>
      </c>
      <c r="AK70" s="113">
        <f t="shared" ref="AK70" si="632">AK68/$F68</f>
        <v>0</v>
      </c>
      <c r="AL70" s="113">
        <f t="shared" ref="AL70:AT70" si="633">AL68/$F68</f>
        <v>0</v>
      </c>
      <c r="AM70" s="113">
        <f t="shared" si="633"/>
        <v>0</v>
      </c>
      <c r="AN70" s="113">
        <f t="shared" si="633"/>
        <v>0</v>
      </c>
      <c r="AO70" s="113">
        <f t="shared" si="633"/>
        <v>0</v>
      </c>
      <c r="AP70" s="113">
        <f t="shared" si="633"/>
        <v>0</v>
      </c>
      <c r="AQ70" s="113">
        <f t="shared" si="633"/>
        <v>0</v>
      </c>
      <c r="AR70" s="113">
        <f t="shared" si="633"/>
        <v>0</v>
      </c>
      <c r="AS70" s="113">
        <f t="shared" si="633"/>
        <v>0</v>
      </c>
      <c r="AT70" s="113">
        <f t="shared" si="633"/>
        <v>0</v>
      </c>
      <c r="AU70" s="113">
        <f t="shared" ref="AU70:AX70" si="634">AU68/$F68</f>
        <v>0</v>
      </c>
      <c r="AV70" s="113">
        <f t="shared" si="634"/>
        <v>0</v>
      </c>
      <c r="AW70" s="113">
        <f t="shared" si="634"/>
        <v>0</v>
      </c>
      <c r="AX70" s="113">
        <f t="shared" si="634"/>
        <v>0</v>
      </c>
      <c r="AY70" s="113">
        <f t="shared" ref="AY70:BC70" si="635">AY68/$F68</f>
        <v>0</v>
      </c>
      <c r="AZ70" s="113">
        <f t="shared" si="635"/>
        <v>0</v>
      </c>
      <c r="BA70" s="113">
        <f t="shared" si="635"/>
        <v>0</v>
      </c>
      <c r="BB70" s="113">
        <f t="shared" si="635"/>
        <v>0</v>
      </c>
      <c r="BC70" s="113">
        <f t="shared" si="635"/>
        <v>0</v>
      </c>
      <c r="BD70" s="113">
        <f t="shared" ref="BD70:BG70" si="636">BD68/$F68</f>
        <v>0</v>
      </c>
      <c r="BE70" s="113">
        <f t="shared" si="636"/>
        <v>0</v>
      </c>
      <c r="BF70" s="113">
        <f t="shared" si="636"/>
        <v>0</v>
      </c>
      <c r="BG70" s="113">
        <f t="shared" si="636"/>
        <v>0</v>
      </c>
      <c r="BH70" s="113">
        <f t="shared" ref="BH70:BK70" si="637">BH68/$F68</f>
        <v>0</v>
      </c>
      <c r="BI70" s="113">
        <f t="shared" si="637"/>
        <v>0</v>
      </c>
      <c r="BJ70" s="113">
        <f t="shared" si="637"/>
        <v>0</v>
      </c>
      <c r="BK70" s="113">
        <f t="shared" si="637"/>
        <v>0</v>
      </c>
      <c r="BL70" s="113">
        <f t="shared" ref="BL70:BP70" si="638">BL68/$F68</f>
        <v>0</v>
      </c>
      <c r="BM70" s="113">
        <f t="shared" si="638"/>
        <v>0</v>
      </c>
      <c r="BN70" s="113">
        <f t="shared" si="638"/>
        <v>0</v>
      </c>
      <c r="BO70" s="113">
        <f t="shared" si="638"/>
        <v>0</v>
      </c>
      <c r="BP70" s="113">
        <f t="shared" si="638"/>
        <v>0</v>
      </c>
      <c r="BQ70" s="113">
        <f t="shared" ref="BQ70:BT70" si="639">BQ68/$F68</f>
        <v>0</v>
      </c>
      <c r="BR70" s="113">
        <f t="shared" si="639"/>
        <v>0</v>
      </c>
      <c r="BS70" s="113">
        <f t="shared" si="639"/>
        <v>0</v>
      </c>
      <c r="BT70" s="113">
        <f t="shared" si="639"/>
        <v>0</v>
      </c>
      <c r="BU70" s="113">
        <f t="shared" ref="BU70:BX70" si="640">BU68/$F68</f>
        <v>0</v>
      </c>
      <c r="BV70" s="113">
        <f t="shared" si="640"/>
        <v>0</v>
      </c>
      <c r="BW70" s="113">
        <f t="shared" si="640"/>
        <v>0</v>
      </c>
      <c r="BX70" s="113">
        <f t="shared" si="640"/>
        <v>0</v>
      </c>
      <c r="BY70" s="113">
        <f t="shared" ref="BY70:CC70" si="641">BY68/$F68</f>
        <v>0</v>
      </c>
      <c r="BZ70" s="113">
        <f t="shared" si="641"/>
        <v>0</v>
      </c>
      <c r="CA70" s="113">
        <f t="shared" si="641"/>
        <v>0</v>
      </c>
      <c r="CB70" s="113">
        <f t="shared" si="641"/>
        <v>0</v>
      </c>
      <c r="CC70" s="113">
        <f t="shared" si="641"/>
        <v>0</v>
      </c>
      <c r="CD70" s="113">
        <f t="shared" ref="CD70:CG70" si="642">CD68/$F68</f>
        <v>0</v>
      </c>
      <c r="CE70" s="113"/>
      <c r="CF70" s="113">
        <f t="shared" si="642"/>
        <v>0</v>
      </c>
      <c r="CG70" s="113">
        <f t="shared" si="642"/>
        <v>0</v>
      </c>
      <c r="CH70" s="114">
        <f>IF(C68="","",100%-SUM(G70:CG70))</f>
        <v>0</v>
      </c>
      <c r="CI70" s="115">
        <f>IF(C68="","",SUM(G70:CG70))</f>
        <v>1</v>
      </c>
      <c r="CJ70" s="67" t="b">
        <f>IF(C68="","",SUM(G70:CG70)=CI70)</f>
        <v>1</v>
      </c>
    </row>
    <row r="71" spans="1:88" s="5" customFormat="1" ht="14.4" customHeight="1" x14ac:dyDescent="0.3">
      <c r="A71" s="171" t="s">
        <v>53</v>
      </c>
      <c r="B71" s="155" t="s">
        <v>54</v>
      </c>
      <c r="C71" s="168" t="s">
        <v>28</v>
      </c>
      <c r="D71" s="158">
        <v>269.20999999999998</v>
      </c>
      <c r="E71" s="161">
        <v>42287</v>
      </c>
      <c r="F71" s="164">
        <f t="shared" ref="F71" si="643">ROUND(E71*D71,0)</f>
        <v>11384083</v>
      </c>
      <c r="G71" s="108"/>
      <c r="H71" s="108"/>
      <c r="I71" s="108"/>
      <c r="J71" s="108"/>
      <c r="K71" s="108"/>
      <c r="L71" s="108"/>
      <c r="M71" s="108"/>
      <c r="N71" s="108"/>
      <c r="O71" s="108"/>
      <c r="P71" s="108"/>
      <c r="Q71" s="108"/>
      <c r="R71" s="108"/>
      <c r="S71" s="108"/>
      <c r="T71" s="108"/>
      <c r="U71" s="108"/>
      <c r="V71" s="108"/>
      <c r="W71" s="108"/>
      <c r="X71" s="108"/>
      <c r="Y71" s="108"/>
      <c r="Z71" s="108"/>
      <c r="AA71" s="108"/>
      <c r="AB71" s="108"/>
      <c r="AC71" s="108"/>
      <c r="AD71" s="108"/>
      <c r="AE71" s="108"/>
      <c r="AF71" s="108"/>
      <c r="AG71" s="108"/>
      <c r="AH71" s="108"/>
      <c r="AI71" s="108">
        <f>ROUND($F$71/2,0)</f>
        <v>5692042</v>
      </c>
      <c r="AJ71" s="108">
        <f>ROUNDDOWN($F$71/2,0)</f>
        <v>5692041</v>
      </c>
      <c r="AK71" s="108"/>
      <c r="AL71" s="108"/>
      <c r="AM71" s="108"/>
      <c r="AN71" s="108"/>
      <c r="AO71" s="108"/>
      <c r="AP71" s="108"/>
      <c r="AQ71" s="108"/>
      <c r="AR71" s="108"/>
      <c r="AS71" s="108"/>
      <c r="AT71" s="108"/>
      <c r="AU71" s="108"/>
      <c r="AV71" s="108"/>
      <c r="AW71" s="108"/>
      <c r="AX71" s="108"/>
      <c r="AY71" s="108"/>
      <c r="AZ71" s="108"/>
      <c r="BA71" s="108"/>
      <c r="BB71" s="108"/>
      <c r="BC71" s="108"/>
      <c r="BD71" s="108"/>
      <c r="BE71" s="108"/>
      <c r="BF71" s="108"/>
      <c r="BG71" s="108"/>
      <c r="BH71" s="108"/>
      <c r="BI71" s="108"/>
      <c r="BJ71" s="108"/>
      <c r="BK71" s="108"/>
      <c r="BL71" s="108"/>
      <c r="BM71" s="108"/>
      <c r="BN71" s="108"/>
      <c r="BO71" s="108"/>
      <c r="BP71" s="108"/>
      <c r="BQ71" s="108"/>
      <c r="BR71" s="108"/>
      <c r="BS71" s="108"/>
      <c r="BT71" s="108"/>
      <c r="BU71" s="108"/>
      <c r="BV71" s="108"/>
      <c r="BW71" s="108"/>
      <c r="BX71" s="108"/>
      <c r="BY71" s="108"/>
      <c r="BZ71" s="108"/>
      <c r="CA71" s="108"/>
      <c r="CB71" s="108"/>
      <c r="CC71" s="108"/>
      <c r="CD71" s="108"/>
      <c r="CE71" s="108"/>
      <c r="CF71" s="108"/>
      <c r="CG71" s="108"/>
      <c r="CH71" s="109">
        <f>IF(C71="","",F71-SUM(G71:CG71))</f>
        <v>0</v>
      </c>
      <c r="CI71" s="107">
        <f>IF(C71="","",SUM(G71:CG71))</f>
        <v>11384083</v>
      </c>
      <c r="CJ71" s="67" t="b">
        <f>IF(C71="","",F71=CI71)</f>
        <v>1</v>
      </c>
    </row>
    <row r="72" spans="1:88" s="5" customFormat="1" ht="14.4" customHeight="1" x14ac:dyDescent="0.3">
      <c r="A72" s="172"/>
      <c r="B72" s="156"/>
      <c r="C72" s="169"/>
      <c r="D72" s="159"/>
      <c r="E72" s="162"/>
      <c r="F72" s="165"/>
      <c r="G72" s="110"/>
      <c r="H72" s="110"/>
      <c r="I72" s="110"/>
      <c r="J72" s="110"/>
      <c r="K72" s="110"/>
      <c r="L72" s="110"/>
      <c r="M72" s="110"/>
      <c r="N72" s="110"/>
      <c r="O72" s="110"/>
      <c r="P72" s="110"/>
      <c r="Q72" s="110"/>
      <c r="R72" s="110"/>
      <c r="S72" s="110"/>
      <c r="T72" s="110"/>
      <c r="U72" s="110">
        <f t="shared" ref="U72" si="644">ROUND(U71/$E71,2)</f>
        <v>0</v>
      </c>
      <c r="V72" s="110"/>
      <c r="W72" s="110"/>
      <c r="X72" s="110"/>
      <c r="Y72" s="110"/>
      <c r="Z72" s="110"/>
      <c r="AA72" s="110">
        <f t="shared" ref="AA72" si="645">ROUND(AA71/$E71,2)</f>
        <v>0</v>
      </c>
      <c r="AB72" s="110">
        <f t="shared" ref="AB72" si="646">ROUND(AB71/$E71,2)</f>
        <v>0</v>
      </c>
      <c r="AC72" s="110">
        <f t="shared" ref="AC72" si="647">ROUND(AC71/$E71,2)</f>
        <v>0</v>
      </c>
      <c r="AD72" s="110">
        <f t="shared" ref="AD72" si="648">ROUND(AD71/$E71,2)</f>
        <v>0</v>
      </c>
      <c r="AE72" s="110">
        <f t="shared" ref="AE72:AJ72" si="649">ROUND(AE71/$E71,2)</f>
        <v>0</v>
      </c>
      <c r="AF72" s="110">
        <f t="shared" si="649"/>
        <v>0</v>
      </c>
      <c r="AG72" s="110">
        <f t="shared" si="649"/>
        <v>0</v>
      </c>
      <c r="AH72" s="110">
        <f t="shared" si="649"/>
        <v>0</v>
      </c>
      <c r="AI72" s="110">
        <f t="shared" si="649"/>
        <v>134.61000000000001</v>
      </c>
      <c r="AJ72" s="110">
        <f t="shared" si="649"/>
        <v>134.6</v>
      </c>
      <c r="AK72" s="110">
        <f t="shared" ref="AK72" si="650">ROUND(AK71/$E71,2)</f>
        <v>0</v>
      </c>
      <c r="AL72" s="110">
        <f t="shared" ref="AL72" si="651">ROUND(AL71/$E71,2)</f>
        <v>0</v>
      </c>
      <c r="AM72" s="110">
        <f t="shared" ref="AM72" si="652">ROUND(AM71/$E71,2)</f>
        <v>0</v>
      </c>
      <c r="AN72" s="110">
        <f t="shared" ref="AN72" si="653">ROUND(AN71/$E71,2)</f>
        <v>0</v>
      </c>
      <c r="AO72" s="110">
        <f t="shared" ref="AO72" si="654">ROUND(AO71/$E71,2)</f>
        <v>0</v>
      </c>
      <c r="AP72" s="110">
        <f t="shared" ref="AP72" si="655">ROUND(AP71/$E71,2)</f>
        <v>0</v>
      </c>
      <c r="AQ72" s="110">
        <f t="shared" ref="AQ72" si="656">ROUND(AQ71/$E71,2)</f>
        <v>0</v>
      </c>
      <c r="AR72" s="110">
        <f t="shared" ref="AR72" si="657">ROUND(AR71/$E71,2)</f>
        <v>0</v>
      </c>
      <c r="AS72" s="110">
        <f t="shared" ref="AS72" si="658">ROUND(AS71/$E71,2)</f>
        <v>0</v>
      </c>
      <c r="AT72" s="110">
        <f t="shared" ref="AT72" si="659">ROUND(AT71/$E71,2)</f>
        <v>0</v>
      </c>
      <c r="AU72" s="110">
        <f t="shared" ref="AU72" si="660">ROUND(AU71/$E71,2)</f>
        <v>0</v>
      </c>
      <c r="AV72" s="110">
        <f t="shared" ref="AV72" si="661">ROUND(AV71/$E71,2)</f>
        <v>0</v>
      </c>
      <c r="AW72" s="110">
        <f t="shared" ref="AW72" si="662">ROUND(AW71/$E71,2)</f>
        <v>0</v>
      </c>
      <c r="AX72" s="110">
        <f t="shared" ref="AX72" si="663">ROUND(AX71/$E71,2)</f>
        <v>0</v>
      </c>
      <c r="AY72" s="110">
        <f t="shared" ref="AY72" si="664">ROUND(AY71/$E71,2)</f>
        <v>0</v>
      </c>
      <c r="AZ72" s="110">
        <f t="shared" ref="AZ72" si="665">ROUND(AZ71/$E71,2)</f>
        <v>0</v>
      </c>
      <c r="BA72" s="110">
        <f t="shared" ref="BA72" si="666">ROUND(BA71/$E71,2)</f>
        <v>0</v>
      </c>
      <c r="BB72" s="110">
        <f t="shared" ref="BB72" si="667">ROUND(BB71/$E71,2)</f>
        <v>0</v>
      </c>
      <c r="BC72" s="110">
        <f t="shared" ref="BC72" si="668">ROUND(BC71/$E71,2)</f>
        <v>0</v>
      </c>
      <c r="BD72" s="110">
        <f t="shared" ref="BD72" si="669">ROUND(BD71/$E71,2)</f>
        <v>0</v>
      </c>
      <c r="BE72" s="110">
        <f t="shared" ref="BE72" si="670">ROUND(BE71/$E71,2)</f>
        <v>0</v>
      </c>
      <c r="BF72" s="110">
        <f t="shared" ref="BF72" si="671">ROUND(BF71/$E71,2)</f>
        <v>0</v>
      </c>
      <c r="BG72" s="110">
        <f t="shared" ref="BG72" si="672">ROUND(BG71/$E71,2)</f>
        <v>0</v>
      </c>
      <c r="BH72" s="110">
        <f t="shared" ref="BH72" si="673">ROUND(BH71/$E71,2)</f>
        <v>0</v>
      </c>
      <c r="BI72" s="110">
        <f t="shared" ref="BI72" si="674">ROUND(BI71/$E71,2)</f>
        <v>0</v>
      </c>
      <c r="BJ72" s="110">
        <f t="shared" ref="BJ72" si="675">ROUND(BJ71/$E71,2)</f>
        <v>0</v>
      </c>
      <c r="BK72" s="110">
        <f t="shared" ref="BK72" si="676">ROUND(BK71/$E71,2)</f>
        <v>0</v>
      </c>
      <c r="BL72" s="110">
        <f t="shared" ref="BL72" si="677">ROUND(BL71/$E71,2)</f>
        <v>0</v>
      </c>
      <c r="BM72" s="110">
        <f t="shared" ref="BM72" si="678">ROUND(BM71/$E71,2)</f>
        <v>0</v>
      </c>
      <c r="BN72" s="110">
        <f t="shared" ref="BN72" si="679">ROUND(BN71/$E71,2)</f>
        <v>0</v>
      </c>
      <c r="BO72" s="110">
        <f t="shared" ref="BO72" si="680">ROUND(BO71/$E71,2)</f>
        <v>0</v>
      </c>
      <c r="BP72" s="110">
        <f t="shared" ref="BP72" si="681">ROUND(BP71/$E71,2)</f>
        <v>0</v>
      </c>
      <c r="BQ72" s="110">
        <f t="shared" ref="BQ72" si="682">ROUND(BQ71/$E71,2)</f>
        <v>0</v>
      </c>
      <c r="BR72" s="110">
        <f t="shared" ref="BR72" si="683">ROUND(BR71/$E71,2)</f>
        <v>0</v>
      </c>
      <c r="BS72" s="110">
        <f t="shared" ref="BS72" si="684">ROUND(BS71/$E71,2)</f>
        <v>0</v>
      </c>
      <c r="BT72" s="110">
        <f t="shared" ref="BT72" si="685">ROUND(BT71/$E71,2)</f>
        <v>0</v>
      </c>
      <c r="BU72" s="110">
        <f t="shared" ref="BU72" si="686">ROUND(BU71/$E71,2)</f>
        <v>0</v>
      </c>
      <c r="BV72" s="110">
        <f t="shared" ref="BV72" si="687">ROUND(BV71/$E71,2)</f>
        <v>0</v>
      </c>
      <c r="BW72" s="110">
        <f t="shared" ref="BW72" si="688">ROUND(BW71/$E71,2)</f>
        <v>0</v>
      </c>
      <c r="BX72" s="110">
        <f t="shared" ref="BX72" si="689">ROUND(BX71/$E71,2)</f>
        <v>0</v>
      </c>
      <c r="BY72" s="110">
        <f t="shared" ref="BY72" si="690">ROUND(BY71/$E71,2)</f>
        <v>0</v>
      </c>
      <c r="BZ72" s="110">
        <f t="shared" ref="BZ72" si="691">ROUND(BZ71/$E71,2)</f>
        <v>0</v>
      </c>
      <c r="CA72" s="110">
        <f t="shared" ref="CA72" si="692">ROUND(CA71/$E71,2)</f>
        <v>0</v>
      </c>
      <c r="CB72" s="110">
        <f t="shared" ref="CB72" si="693">ROUND(CB71/$E71,2)</f>
        <v>0</v>
      </c>
      <c r="CC72" s="110">
        <f t="shared" ref="CC72" si="694">ROUND(CC71/$E71,2)</f>
        <v>0</v>
      </c>
      <c r="CD72" s="110">
        <f t="shared" ref="CD72" si="695">ROUND(CD71/$E71,2)</f>
        <v>0</v>
      </c>
      <c r="CE72" s="110"/>
      <c r="CF72" s="110">
        <f t="shared" ref="CF72" si="696">ROUND(CF71/$E71,2)</f>
        <v>0</v>
      </c>
      <c r="CG72" s="110">
        <f t="shared" ref="CG72" si="697">ROUND(CG71/$E71,2)</f>
        <v>0</v>
      </c>
      <c r="CH72" s="111">
        <f>IF(C71="","",D71-SUM(G72:CG72))</f>
        <v>-5.6843418860808015E-14</v>
      </c>
      <c r="CI72" s="112">
        <f>IF(C71="","",SUM(G72:CG72))</f>
        <v>269.21000000000004</v>
      </c>
      <c r="CJ72" s="67" t="b">
        <f>IF(C71="","",D71=CI72)</f>
        <v>1</v>
      </c>
    </row>
    <row r="73" spans="1:88" s="5" customFormat="1" ht="14.4" customHeight="1" x14ac:dyDescent="0.3">
      <c r="A73" s="173"/>
      <c r="B73" s="157"/>
      <c r="C73" s="170"/>
      <c r="D73" s="160"/>
      <c r="E73" s="163"/>
      <c r="F73" s="166"/>
      <c r="G73" s="113"/>
      <c r="H73" s="113"/>
      <c r="I73" s="113"/>
      <c r="J73" s="113"/>
      <c r="K73" s="113"/>
      <c r="L73" s="113"/>
      <c r="M73" s="113"/>
      <c r="N73" s="113"/>
      <c r="O73" s="113"/>
      <c r="P73" s="113"/>
      <c r="Q73" s="113"/>
      <c r="R73" s="113"/>
      <c r="S73" s="113"/>
      <c r="T73" s="113"/>
      <c r="U73" s="113">
        <f t="shared" ref="U73" si="698">U71/$F71</f>
        <v>0</v>
      </c>
      <c r="V73" s="113"/>
      <c r="W73" s="113"/>
      <c r="X73" s="113"/>
      <c r="Y73" s="113"/>
      <c r="Z73" s="113"/>
      <c r="AA73" s="113">
        <f t="shared" ref="AA73:AH73" si="699">AA71/$F71</f>
        <v>0</v>
      </c>
      <c r="AB73" s="113">
        <f t="shared" si="699"/>
        <v>0</v>
      </c>
      <c r="AC73" s="113">
        <f t="shared" si="699"/>
        <v>0</v>
      </c>
      <c r="AD73" s="113">
        <f t="shared" si="699"/>
        <v>0</v>
      </c>
      <c r="AE73" s="113">
        <f t="shared" si="699"/>
        <v>0</v>
      </c>
      <c r="AF73" s="113">
        <f t="shared" si="699"/>
        <v>0</v>
      </c>
      <c r="AG73" s="113">
        <f t="shared" si="699"/>
        <v>0</v>
      </c>
      <c r="AH73" s="113">
        <f t="shared" si="699"/>
        <v>0</v>
      </c>
      <c r="AI73" s="113">
        <f t="shared" ref="AI73:AJ73" si="700">AI71/$F71</f>
        <v>0.50000004392097286</v>
      </c>
      <c r="AJ73" s="113">
        <f t="shared" si="700"/>
        <v>0.4999999560790272</v>
      </c>
      <c r="AK73" s="113">
        <f t="shared" ref="AK73" si="701">AK71/$F71</f>
        <v>0</v>
      </c>
      <c r="AL73" s="113">
        <f t="shared" ref="AL73:AT73" si="702">AL71/$F71</f>
        <v>0</v>
      </c>
      <c r="AM73" s="113">
        <f t="shared" si="702"/>
        <v>0</v>
      </c>
      <c r="AN73" s="113">
        <f t="shared" si="702"/>
        <v>0</v>
      </c>
      <c r="AO73" s="113">
        <f t="shared" si="702"/>
        <v>0</v>
      </c>
      <c r="AP73" s="113">
        <f t="shared" si="702"/>
        <v>0</v>
      </c>
      <c r="AQ73" s="113">
        <f t="shared" si="702"/>
        <v>0</v>
      </c>
      <c r="AR73" s="113">
        <f t="shared" si="702"/>
        <v>0</v>
      </c>
      <c r="AS73" s="113">
        <f t="shared" si="702"/>
        <v>0</v>
      </c>
      <c r="AT73" s="113">
        <f t="shared" si="702"/>
        <v>0</v>
      </c>
      <c r="AU73" s="113">
        <f t="shared" ref="AU73:AX73" si="703">AU71/$F71</f>
        <v>0</v>
      </c>
      <c r="AV73" s="113">
        <f t="shared" si="703"/>
        <v>0</v>
      </c>
      <c r="AW73" s="113">
        <f t="shared" si="703"/>
        <v>0</v>
      </c>
      <c r="AX73" s="113">
        <f t="shared" si="703"/>
        <v>0</v>
      </c>
      <c r="AY73" s="113">
        <f t="shared" ref="AY73:BC73" si="704">AY71/$F71</f>
        <v>0</v>
      </c>
      <c r="AZ73" s="113">
        <f t="shared" si="704"/>
        <v>0</v>
      </c>
      <c r="BA73" s="113">
        <f t="shared" si="704"/>
        <v>0</v>
      </c>
      <c r="BB73" s="113">
        <f t="shared" si="704"/>
        <v>0</v>
      </c>
      <c r="BC73" s="113">
        <f t="shared" si="704"/>
        <v>0</v>
      </c>
      <c r="BD73" s="113">
        <f t="shared" ref="BD73:BG73" si="705">BD71/$F71</f>
        <v>0</v>
      </c>
      <c r="BE73" s="113">
        <f t="shared" si="705"/>
        <v>0</v>
      </c>
      <c r="BF73" s="113">
        <f t="shared" si="705"/>
        <v>0</v>
      </c>
      <c r="BG73" s="113">
        <f t="shared" si="705"/>
        <v>0</v>
      </c>
      <c r="BH73" s="113">
        <f t="shared" ref="BH73:BK73" si="706">BH71/$F71</f>
        <v>0</v>
      </c>
      <c r="BI73" s="113">
        <f t="shared" si="706"/>
        <v>0</v>
      </c>
      <c r="BJ73" s="113">
        <f t="shared" si="706"/>
        <v>0</v>
      </c>
      <c r="BK73" s="113">
        <f t="shared" si="706"/>
        <v>0</v>
      </c>
      <c r="BL73" s="113">
        <f t="shared" ref="BL73:BP73" si="707">BL71/$F71</f>
        <v>0</v>
      </c>
      <c r="BM73" s="113">
        <f t="shared" si="707"/>
        <v>0</v>
      </c>
      <c r="BN73" s="113">
        <f t="shared" si="707"/>
        <v>0</v>
      </c>
      <c r="BO73" s="113">
        <f t="shared" si="707"/>
        <v>0</v>
      </c>
      <c r="BP73" s="113">
        <f t="shared" si="707"/>
        <v>0</v>
      </c>
      <c r="BQ73" s="113">
        <f t="shared" ref="BQ73:BT73" si="708">BQ71/$F71</f>
        <v>0</v>
      </c>
      <c r="BR73" s="113">
        <f t="shared" si="708"/>
        <v>0</v>
      </c>
      <c r="BS73" s="113">
        <f t="shared" si="708"/>
        <v>0</v>
      </c>
      <c r="BT73" s="113">
        <f t="shared" si="708"/>
        <v>0</v>
      </c>
      <c r="BU73" s="113">
        <f t="shared" ref="BU73:BX73" si="709">BU71/$F71</f>
        <v>0</v>
      </c>
      <c r="BV73" s="113">
        <f t="shared" si="709"/>
        <v>0</v>
      </c>
      <c r="BW73" s="113">
        <f t="shared" si="709"/>
        <v>0</v>
      </c>
      <c r="BX73" s="113">
        <f t="shared" si="709"/>
        <v>0</v>
      </c>
      <c r="BY73" s="113">
        <f t="shared" ref="BY73:CC73" si="710">BY71/$F71</f>
        <v>0</v>
      </c>
      <c r="BZ73" s="113">
        <f t="shared" si="710"/>
        <v>0</v>
      </c>
      <c r="CA73" s="113">
        <f t="shared" si="710"/>
        <v>0</v>
      </c>
      <c r="CB73" s="113">
        <f t="shared" si="710"/>
        <v>0</v>
      </c>
      <c r="CC73" s="113">
        <f t="shared" si="710"/>
        <v>0</v>
      </c>
      <c r="CD73" s="113">
        <f t="shared" ref="CD73:CG73" si="711">CD71/$F71</f>
        <v>0</v>
      </c>
      <c r="CE73" s="113"/>
      <c r="CF73" s="113">
        <f t="shared" si="711"/>
        <v>0</v>
      </c>
      <c r="CG73" s="113">
        <f t="shared" si="711"/>
        <v>0</v>
      </c>
      <c r="CH73" s="114">
        <f>IF(C71="","",100%-SUM(G73:CG73))</f>
        <v>0</v>
      </c>
      <c r="CI73" s="115">
        <f>IF(C71="","",SUM(G73:CG73))</f>
        <v>1</v>
      </c>
      <c r="CJ73" s="67" t="b">
        <f>IF(C71="","",SUM(G73:CG73)=CI73)</f>
        <v>1</v>
      </c>
    </row>
    <row r="74" spans="1:88" s="5" customFormat="1" ht="14.4" customHeight="1" x14ac:dyDescent="0.3">
      <c r="A74" s="171" t="s">
        <v>55</v>
      </c>
      <c r="B74" s="155" t="s">
        <v>56</v>
      </c>
      <c r="C74" s="168" t="s">
        <v>17</v>
      </c>
      <c r="D74" s="158">
        <v>652.34</v>
      </c>
      <c r="E74" s="161">
        <v>2655</v>
      </c>
      <c r="F74" s="164">
        <f t="shared" ref="F74" si="712">ROUND(E74*D74,0)</f>
        <v>1731963</v>
      </c>
      <c r="G74" s="108"/>
      <c r="H74" s="108"/>
      <c r="I74" s="108"/>
      <c r="J74" s="108"/>
      <c r="K74" s="108"/>
      <c r="L74" s="108"/>
      <c r="M74" s="108"/>
      <c r="N74" s="108"/>
      <c r="O74" s="108"/>
      <c r="P74" s="108"/>
      <c r="Q74" s="108"/>
      <c r="R74" s="108"/>
      <c r="S74" s="108"/>
      <c r="T74" s="108"/>
      <c r="U74" s="108"/>
      <c r="V74" s="108"/>
      <c r="W74" s="108"/>
      <c r="X74" s="108"/>
      <c r="Y74" s="108"/>
      <c r="Z74" s="108"/>
      <c r="AA74" s="108"/>
      <c r="AB74" s="108"/>
      <c r="AC74" s="108"/>
      <c r="AD74" s="108"/>
      <c r="AE74" s="108"/>
      <c r="AF74" s="108">
        <f>ROUND($F$74/4,0)</f>
        <v>432991</v>
      </c>
      <c r="AG74" s="108">
        <f t="shared" ref="AG74:AH74" si="713">ROUND($F$74/4,0)</f>
        <v>432991</v>
      </c>
      <c r="AH74" s="108">
        <f t="shared" si="713"/>
        <v>432991</v>
      </c>
      <c r="AI74" s="108">
        <f>ROUNDDOWN($F$74/4,0)</f>
        <v>432990</v>
      </c>
      <c r="AJ74" s="108"/>
      <c r="AK74" s="108"/>
      <c r="AL74" s="108"/>
      <c r="AM74" s="108"/>
      <c r="AN74" s="108"/>
      <c r="AO74" s="108"/>
      <c r="AP74" s="108"/>
      <c r="AQ74" s="108"/>
      <c r="AR74" s="108"/>
      <c r="AS74" s="108"/>
      <c r="AT74" s="108"/>
      <c r="AU74" s="108"/>
      <c r="AV74" s="108"/>
      <c r="AW74" s="108"/>
      <c r="AX74" s="108"/>
      <c r="AY74" s="108"/>
      <c r="AZ74" s="108"/>
      <c r="BA74" s="108"/>
      <c r="BB74" s="108"/>
      <c r="BC74" s="108"/>
      <c r="BD74" s="108"/>
      <c r="BE74" s="108"/>
      <c r="BF74" s="108"/>
      <c r="BG74" s="108"/>
      <c r="BH74" s="108"/>
      <c r="BI74" s="108"/>
      <c r="BJ74" s="108"/>
      <c r="BK74" s="108"/>
      <c r="BL74" s="108"/>
      <c r="BM74" s="108"/>
      <c r="BN74" s="108"/>
      <c r="BO74" s="108"/>
      <c r="BP74" s="108"/>
      <c r="BQ74" s="108"/>
      <c r="BR74" s="108"/>
      <c r="BS74" s="108"/>
      <c r="BT74" s="108"/>
      <c r="BU74" s="108"/>
      <c r="BV74" s="108"/>
      <c r="BW74" s="108"/>
      <c r="BX74" s="108"/>
      <c r="BY74" s="108"/>
      <c r="BZ74" s="108"/>
      <c r="CA74" s="108"/>
      <c r="CB74" s="108"/>
      <c r="CC74" s="108"/>
      <c r="CD74" s="108"/>
      <c r="CE74" s="108"/>
      <c r="CF74" s="108"/>
      <c r="CG74" s="108"/>
      <c r="CH74" s="109">
        <f>IF(C74="","",F74-SUM(G74:CG74))</f>
        <v>0</v>
      </c>
      <c r="CI74" s="107">
        <f>IF(C74="","",SUM(G74:CG74))</f>
        <v>1731963</v>
      </c>
      <c r="CJ74" s="67" t="b">
        <f>IF(C74="","",F74=CI74)</f>
        <v>1</v>
      </c>
    </row>
    <row r="75" spans="1:88" s="5" customFormat="1" ht="14.4" customHeight="1" x14ac:dyDescent="0.3">
      <c r="A75" s="172"/>
      <c r="B75" s="156"/>
      <c r="C75" s="169"/>
      <c r="D75" s="159"/>
      <c r="E75" s="162"/>
      <c r="F75" s="165"/>
      <c r="G75" s="110"/>
      <c r="H75" s="110"/>
      <c r="I75" s="110"/>
      <c r="J75" s="110"/>
      <c r="K75" s="110"/>
      <c r="L75" s="110"/>
      <c r="M75" s="110"/>
      <c r="N75" s="110"/>
      <c r="O75" s="110"/>
      <c r="P75" s="110"/>
      <c r="Q75" s="110"/>
      <c r="R75" s="110"/>
      <c r="S75" s="110"/>
      <c r="T75" s="110"/>
      <c r="U75" s="110">
        <f t="shared" ref="U75" si="714">ROUND(U74/$E74,2)</f>
        <v>0</v>
      </c>
      <c r="V75" s="110"/>
      <c r="W75" s="110"/>
      <c r="X75" s="110"/>
      <c r="Y75" s="110"/>
      <c r="Z75" s="110"/>
      <c r="AA75" s="110">
        <f t="shared" ref="AA75" si="715">ROUND(AA74/$E74,2)</f>
        <v>0</v>
      </c>
      <c r="AB75" s="110">
        <f t="shared" ref="AB75" si="716">ROUND(AB74/$E74,2)</f>
        <v>0</v>
      </c>
      <c r="AC75" s="110">
        <f t="shared" ref="AC75" si="717">ROUND(AC74/$E74,2)</f>
        <v>0</v>
      </c>
      <c r="AD75" s="110">
        <f t="shared" ref="AD75" si="718">ROUND(AD74/$E74,2)</f>
        <v>0</v>
      </c>
      <c r="AE75" s="110">
        <f t="shared" ref="AE75:AG75" si="719">ROUND(AE74/$E74,2)</f>
        <v>0</v>
      </c>
      <c r="AF75" s="110">
        <f t="shared" si="719"/>
        <v>163.09</v>
      </c>
      <c r="AG75" s="110">
        <f t="shared" si="719"/>
        <v>163.09</v>
      </c>
      <c r="AH75" s="110">
        <f>ROUNDDOWN(AH74/$E74,2)</f>
        <v>163.08000000000001</v>
      </c>
      <c r="AI75" s="110">
        <f>ROUNDDOWN(AI74/$E74,2)</f>
        <v>163.08000000000001</v>
      </c>
      <c r="AJ75" s="110">
        <f t="shared" ref="AJ75" si="720">ROUND(AJ74/$E74,2)</f>
        <v>0</v>
      </c>
      <c r="AK75" s="110">
        <f t="shared" ref="AK75" si="721">ROUND(AK74/$E74,2)</f>
        <v>0</v>
      </c>
      <c r="AL75" s="110">
        <f t="shared" ref="AL75" si="722">ROUND(AL74/$E74,2)</f>
        <v>0</v>
      </c>
      <c r="AM75" s="110">
        <f t="shared" ref="AM75" si="723">ROUND(AM74/$E74,2)</f>
        <v>0</v>
      </c>
      <c r="AN75" s="110">
        <f t="shared" ref="AN75" si="724">ROUND(AN74/$E74,2)</f>
        <v>0</v>
      </c>
      <c r="AO75" s="110">
        <f t="shared" ref="AO75" si="725">ROUND(AO74/$E74,2)</f>
        <v>0</v>
      </c>
      <c r="AP75" s="110">
        <f t="shared" ref="AP75" si="726">ROUND(AP74/$E74,2)</f>
        <v>0</v>
      </c>
      <c r="AQ75" s="110">
        <f t="shared" ref="AQ75" si="727">ROUND(AQ74/$E74,2)</f>
        <v>0</v>
      </c>
      <c r="AR75" s="110">
        <f t="shared" ref="AR75" si="728">ROUND(AR74/$E74,2)</f>
        <v>0</v>
      </c>
      <c r="AS75" s="110">
        <f t="shared" ref="AS75" si="729">ROUND(AS74/$E74,2)</f>
        <v>0</v>
      </c>
      <c r="AT75" s="110">
        <f t="shared" ref="AT75" si="730">ROUND(AT74/$E74,2)</f>
        <v>0</v>
      </c>
      <c r="AU75" s="110">
        <f t="shared" ref="AU75" si="731">ROUND(AU74/$E74,2)</f>
        <v>0</v>
      </c>
      <c r="AV75" s="110">
        <f t="shared" ref="AV75" si="732">ROUND(AV74/$E74,2)</f>
        <v>0</v>
      </c>
      <c r="AW75" s="110">
        <f t="shared" ref="AW75" si="733">ROUND(AW74/$E74,2)</f>
        <v>0</v>
      </c>
      <c r="AX75" s="110">
        <f t="shared" ref="AX75" si="734">ROUND(AX74/$E74,2)</f>
        <v>0</v>
      </c>
      <c r="AY75" s="110">
        <f t="shared" ref="AY75" si="735">ROUND(AY74/$E74,2)</f>
        <v>0</v>
      </c>
      <c r="AZ75" s="110">
        <f t="shared" ref="AZ75" si="736">ROUND(AZ74/$E74,2)</f>
        <v>0</v>
      </c>
      <c r="BA75" s="110">
        <f t="shared" ref="BA75" si="737">ROUND(BA74/$E74,2)</f>
        <v>0</v>
      </c>
      <c r="BB75" s="110">
        <f t="shared" ref="BB75" si="738">ROUND(BB74/$E74,2)</f>
        <v>0</v>
      </c>
      <c r="BC75" s="110">
        <f t="shared" ref="BC75" si="739">ROUND(BC74/$E74,2)</f>
        <v>0</v>
      </c>
      <c r="BD75" s="110">
        <f t="shared" ref="BD75" si="740">ROUND(BD74/$E74,2)</f>
        <v>0</v>
      </c>
      <c r="BE75" s="110">
        <f t="shared" ref="BE75" si="741">ROUND(BE74/$E74,2)</f>
        <v>0</v>
      </c>
      <c r="BF75" s="110">
        <f t="shared" ref="BF75" si="742">ROUND(BF74/$E74,2)</f>
        <v>0</v>
      </c>
      <c r="BG75" s="110">
        <f t="shared" ref="BG75" si="743">ROUND(BG74/$E74,2)</f>
        <v>0</v>
      </c>
      <c r="BH75" s="110">
        <f t="shared" ref="BH75" si="744">ROUND(BH74/$E74,2)</f>
        <v>0</v>
      </c>
      <c r="BI75" s="110">
        <f t="shared" ref="BI75" si="745">ROUND(BI74/$E74,2)</f>
        <v>0</v>
      </c>
      <c r="BJ75" s="110">
        <f t="shared" ref="BJ75" si="746">ROUND(BJ74/$E74,2)</f>
        <v>0</v>
      </c>
      <c r="BK75" s="110">
        <f t="shared" ref="BK75" si="747">ROUND(BK74/$E74,2)</f>
        <v>0</v>
      </c>
      <c r="BL75" s="110">
        <f t="shared" ref="BL75" si="748">ROUND(BL74/$E74,2)</f>
        <v>0</v>
      </c>
      <c r="BM75" s="110">
        <f t="shared" ref="BM75" si="749">ROUND(BM74/$E74,2)</f>
        <v>0</v>
      </c>
      <c r="BN75" s="110">
        <f t="shared" ref="BN75" si="750">ROUND(BN74/$E74,2)</f>
        <v>0</v>
      </c>
      <c r="BO75" s="110">
        <f t="shared" ref="BO75" si="751">ROUND(BO74/$E74,2)</f>
        <v>0</v>
      </c>
      <c r="BP75" s="110">
        <f t="shared" ref="BP75" si="752">ROUND(BP74/$E74,2)</f>
        <v>0</v>
      </c>
      <c r="BQ75" s="110">
        <f t="shared" ref="BQ75" si="753">ROUND(BQ74/$E74,2)</f>
        <v>0</v>
      </c>
      <c r="BR75" s="110">
        <f t="shared" ref="BR75" si="754">ROUND(BR74/$E74,2)</f>
        <v>0</v>
      </c>
      <c r="BS75" s="110">
        <f t="shared" ref="BS75" si="755">ROUND(BS74/$E74,2)</f>
        <v>0</v>
      </c>
      <c r="BT75" s="110">
        <f t="shared" ref="BT75" si="756">ROUND(BT74/$E74,2)</f>
        <v>0</v>
      </c>
      <c r="BU75" s="110">
        <f t="shared" ref="BU75" si="757">ROUND(BU74/$E74,2)</f>
        <v>0</v>
      </c>
      <c r="BV75" s="110">
        <f t="shared" ref="BV75" si="758">ROUND(BV74/$E74,2)</f>
        <v>0</v>
      </c>
      <c r="BW75" s="110">
        <f t="shared" ref="BW75" si="759">ROUND(BW74/$E74,2)</f>
        <v>0</v>
      </c>
      <c r="BX75" s="110">
        <f t="shared" ref="BX75" si="760">ROUND(BX74/$E74,2)</f>
        <v>0</v>
      </c>
      <c r="BY75" s="110">
        <f t="shared" ref="BY75" si="761">ROUND(BY74/$E74,2)</f>
        <v>0</v>
      </c>
      <c r="BZ75" s="110">
        <f t="shared" ref="BZ75" si="762">ROUND(BZ74/$E74,2)</f>
        <v>0</v>
      </c>
      <c r="CA75" s="110">
        <f t="shared" ref="CA75" si="763">ROUND(CA74/$E74,2)</f>
        <v>0</v>
      </c>
      <c r="CB75" s="110">
        <f t="shared" ref="CB75" si="764">ROUND(CB74/$E74,2)</f>
        <v>0</v>
      </c>
      <c r="CC75" s="110">
        <f t="shared" ref="CC75" si="765">ROUND(CC74/$E74,2)</f>
        <v>0</v>
      </c>
      <c r="CD75" s="110">
        <f t="shared" ref="CD75" si="766">ROUND(CD74/$E74,2)</f>
        <v>0</v>
      </c>
      <c r="CE75" s="110"/>
      <c r="CF75" s="110">
        <f t="shared" ref="CF75" si="767">ROUND(CF74/$E74,2)</f>
        <v>0</v>
      </c>
      <c r="CG75" s="110">
        <f t="shared" ref="CG75" si="768">ROUND(CG74/$E74,2)</f>
        <v>0</v>
      </c>
      <c r="CH75" s="111">
        <f>IF(C74="","",D74-SUM(G75:CG75))</f>
        <v>0</v>
      </c>
      <c r="CI75" s="112">
        <f>IF(C74="","",SUM(G75:CG75))</f>
        <v>652.34</v>
      </c>
      <c r="CJ75" s="67" t="b">
        <f>IF(C74="","",D74=CI75)</f>
        <v>1</v>
      </c>
    </row>
    <row r="76" spans="1:88" s="5" customFormat="1" ht="14.4" customHeight="1" x14ac:dyDescent="0.3">
      <c r="A76" s="173"/>
      <c r="B76" s="157"/>
      <c r="C76" s="170"/>
      <c r="D76" s="160"/>
      <c r="E76" s="163"/>
      <c r="F76" s="166"/>
      <c r="G76" s="113"/>
      <c r="H76" s="113"/>
      <c r="I76" s="113"/>
      <c r="J76" s="113"/>
      <c r="K76" s="113"/>
      <c r="L76" s="113"/>
      <c r="M76" s="113"/>
      <c r="N76" s="113"/>
      <c r="O76" s="113"/>
      <c r="P76" s="113"/>
      <c r="Q76" s="113"/>
      <c r="R76" s="113"/>
      <c r="S76" s="113"/>
      <c r="T76" s="113"/>
      <c r="U76" s="113">
        <f t="shared" ref="U76" si="769">U74/$F74</f>
        <v>0</v>
      </c>
      <c r="V76" s="113"/>
      <c r="W76" s="113"/>
      <c r="X76" s="113"/>
      <c r="Y76" s="113"/>
      <c r="Z76" s="113"/>
      <c r="AA76" s="113">
        <f t="shared" ref="AA76:AH76" si="770">AA74/$F74</f>
        <v>0</v>
      </c>
      <c r="AB76" s="113">
        <f t="shared" si="770"/>
        <v>0</v>
      </c>
      <c r="AC76" s="113">
        <f t="shared" si="770"/>
        <v>0</v>
      </c>
      <c r="AD76" s="113">
        <f t="shared" si="770"/>
        <v>0</v>
      </c>
      <c r="AE76" s="113">
        <f t="shared" si="770"/>
        <v>0</v>
      </c>
      <c r="AF76" s="113">
        <f t="shared" si="770"/>
        <v>0.25000014434488499</v>
      </c>
      <c r="AG76" s="113">
        <f t="shared" si="770"/>
        <v>0.25000014434488499</v>
      </c>
      <c r="AH76" s="113">
        <f t="shared" si="770"/>
        <v>0.25000014434488499</v>
      </c>
      <c r="AI76" s="113">
        <f t="shared" ref="AI76:AJ76" si="771">AI74/$F74</f>
        <v>0.24999956696534512</v>
      </c>
      <c r="AJ76" s="113">
        <f t="shared" si="771"/>
        <v>0</v>
      </c>
      <c r="AK76" s="113">
        <f t="shared" ref="AK76" si="772">AK74/$F74</f>
        <v>0</v>
      </c>
      <c r="AL76" s="113">
        <f t="shared" ref="AL76:AT76" si="773">AL74/$F74</f>
        <v>0</v>
      </c>
      <c r="AM76" s="113">
        <f t="shared" si="773"/>
        <v>0</v>
      </c>
      <c r="AN76" s="113">
        <f t="shared" si="773"/>
        <v>0</v>
      </c>
      <c r="AO76" s="113">
        <f t="shared" si="773"/>
        <v>0</v>
      </c>
      <c r="AP76" s="113">
        <f t="shared" si="773"/>
        <v>0</v>
      </c>
      <c r="AQ76" s="113">
        <f t="shared" si="773"/>
        <v>0</v>
      </c>
      <c r="AR76" s="113">
        <f t="shared" si="773"/>
        <v>0</v>
      </c>
      <c r="AS76" s="113">
        <f t="shared" si="773"/>
        <v>0</v>
      </c>
      <c r="AT76" s="113">
        <f t="shared" si="773"/>
        <v>0</v>
      </c>
      <c r="AU76" s="113">
        <f t="shared" ref="AU76:AX76" si="774">AU74/$F74</f>
        <v>0</v>
      </c>
      <c r="AV76" s="113">
        <f t="shared" si="774"/>
        <v>0</v>
      </c>
      <c r="AW76" s="113">
        <f t="shared" si="774"/>
        <v>0</v>
      </c>
      <c r="AX76" s="113">
        <f t="shared" si="774"/>
        <v>0</v>
      </c>
      <c r="AY76" s="113">
        <f t="shared" ref="AY76:BC76" si="775">AY74/$F74</f>
        <v>0</v>
      </c>
      <c r="AZ76" s="113">
        <f t="shared" si="775"/>
        <v>0</v>
      </c>
      <c r="BA76" s="113">
        <f t="shared" si="775"/>
        <v>0</v>
      </c>
      <c r="BB76" s="113">
        <f t="shared" si="775"/>
        <v>0</v>
      </c>
      <c r="BC76" s="113">
        <f t="shared" si="775"/>
        <v>0</v>
      </c>
      <c r="BD76" s="113">
        <f t="shared" ref="BD76:BG76" si="776">BD74/$F74</f>
        <v>0</v>
      </c>
      <c r="BE76" s="113">
        <f t="shared" si="776"/>
        <v>0</v>
      </c>
      <c r="BF76" s="113">
        <f t="shared" si="776"/>
        <v>0</v>
      </c>
      <c r="BG76" s="113">
        <f t="shared" si="776"/>
        <v>0</v>
      </c>
      <c r="BH76" s="113">
        <f t="shared" ref="BH76:BK76" si="777">BH74/$F74</f>
        <v>0</v>
      </c>
      <c r="BI76" s="113">
        <f t="shared" si="777"/>
        <v>0</v>
      </c>
      <c r="BJ76" s="113">
        <f t="shared" si="777"/>
        <v>0</v>
      </c>
      <c r="BK76" s="113">
        <f t="shared" si="777"/>
        <v>0</v>
      </c>
      <c r="BL76" s="113">
        <f t="shared" ref="BL76:BP76" si="778">BL74/$F74</f>
        <v>0</v>
      </c>
      <c r="BM76" s="113">
        <f t="shared" si="778"/>
        <v>0</v>
      </c>
      <c r="BN76" s="113">
        <f t="shared" si="778"/>
        <v>0</v>
      </c>
      <c r="BO76" s="113">
        <f t="shared" si="778"/>
        <v>0</v>
      </c>
      <c r="BP76" s="113">
        <f t="shared" si="778"/>
        <v>0</v>
      </c>
      <c r="BQ76" s="113">
        <f t="shared" ref="BQ76:BT76" si="779">BQ74/$F74</f>
        <v>0</v>
      </c>
      <c r="BR76" s="113">
        <f t="shared" si="779"/>
        <v>0</v>
      </c>
      <c r="BS76" s="113">
        <f t="shared" si="779"/>
        <v>0</v>
      </c>
      <c r="BT76" s="113">
        <f t="shared" si="779"/>
        <v>0</v>
      </c>
      <c r="BU76" s="113">
        <f t="shared" ref="BU76:BX76" si="780">BU74/$F74</f>
        <v>0</v>
      </c>
      <c r="BV76" s="113">
        <f t="shared" si="780"/>
        <v>0</v>
      </c>
      <c r="BW76" s="113">
        <f t="shared" si="780"/>
        <v>0</v>
      </c>
      <c r="BX76" s="113">
        <f t="shared" si="780"/>
        <v>0</v>
      </c>
      <c r="BY76" s="113">
        <f t="shared" ref="BY76:CC76" si="781">BY74/$F74</f>
        <v>0</v>
      </c>
      <c r="BZ76" s="113">
        <f t="shared" si="781"/>
        <v>0</v>
      </c>
      <c r="CA76" s="113">
        <f t="shared" si="781"/>
        <v>0</v>
      </c>
      <c r="CB76" s="113">
        <f t="shared" si="781"/>
        <v>0</v>
      </c>
      <c r="CC76" s="113">
        <f t="shared" si="781"/>
        <v>0</v>
      </c>
      <c r="CD76" s="113">
        <f t="shared" ref="CD76:CG76" si="782">CD74/$F74</f>
        <v>0</v>
      </c>
      <c r="CE76" s="113"/>
      <c r="CF76" s="113">
        <f t="shared" si="782"/>
        <v>0</v>
      </c>
      <c r="CG76" s="113">
        <f t="shared" si="782"/>
        <v>0</v>
      </c>
      <c r="CH76" s="114">
        <f>IF(C74="","",100%-SUM(G76:CG76))</f>
        <v>-2.2204460492503131E-16</v>
      </c>
      <c r="CI76" s="115">
        <f>IF(C74="","",SUM(G76:CG76))</f>
        <v>1.0000000000000002</v>
      </c>
      <c r="CJ76" s="67" t="b">
        <f>IF(C74="","",SUM(G76:CG76)=CI76)</f>
        <v>1</v>
      </c>
    </row>
    <row r="77" spans="1:88" s="5" customFormat="1" x14ac:dyDescent="0.25">
      <c r="A77" s="46">
        <v>2</v>
      </c>
      <c r="B77" s="47" t="s">
        <v>57</v>
      </c>
      <c r="C77" s="80"/>
      <c r="D77" s="80"/>
      <c r="E77" s="81" t="s">
        <v>8</v>
      </c>
      <c r="F77" s="86" t="s">
        <v>8</v>
      </c>
      <c r="G77" s="138"/>
      <c r="H77" s="138"/>
      <c r="I77" s="138"/>
      <c r="J77" s="138"/>
      <c r="K77" s="138"/>
      <c r="L77" s="138"/>
      <c r="M77" s="138"/>
      <c r="N77" s="138"/>
      <c r="O77" s="138"/>
      <c r="P77" s="138"/>
      <c r="Q77" s="138"/>
      <c r="R77" s="138"/>
      <c r="S77" s="138"/>
      <c r="T77" s="138"/>
      <c r="U77" s="139"/>
      <c r="V77" s="139"/>
      <c r="W77" s="139"/>
      <c r="X77" s="138"/>
      <c r="Y77" s="139"/>
      <c r="Z77" s="139"/>
      <c r="AA77" s="139"/>
      <c r="AB77" s="139"/>
      <c r="AC77" s="139"/>
      <c r="AD77" s="139"/>
      <c r="AE77" s="139"/>
      <c r="AF77" s="139"/>
      <c r="AG77" s="138"/>
      <c r="AH77" s="139"/>
      <c r="AI77" s="139"/>
      <c r="AJ77" s="139"/>
      <c r="AK77" s="138"/>
      <c r="AL77" s="139"/>
      <c r="AM77" s="139"/>
      <c r="AN77" s="139"/>
      <c r="AO77" s="139"/>
      <c r="AP77" s="139"/>
      <c r="AQ77" s="139"/>
      <c r="AR77" s="139"/>
      <c r="AS77" s="139"/>
      <c r="AT77" s="138"/>
      <c r="AU77" s="139"/>
      <c r="AV77" s="139"/>
      <c r="AW77" s="139"/>
      <c r="AX77" s="138"/>
      <c r="AY77" s="139"/>
      <c r="AZ77" s="139"/>
      <c r="BA77" s="139"/>
      <c r="BB77" s="139"/>
      <c r="BC77" s="138"/>
      <c r="BD77" s="139"/>
      <c r="BE77" s="139"/>
      <c r="BF77" s="139"/>
      <c r="BG77" s="138"/>
      <c r="BH77" s="139"/>
      <c r="BI77" s="139"/>
      <c r="BJ77" s="139"/>
      <c r="BK77" s="138"/>
      <c r="BL77" s="139"/>
      <c r="BM77" s="139"/>
      <c r="BN77" s="139"/>
      <c r="BO77" s="139"/>
      <c r="BP77" s="138"/>
      <c r="BQ77" s="139"/>
      <c r="BR77" s="139"/>
      <c r="BS77" s="139"/>
      <c r="BT77" s="138"/>
      <c r="BU77" s="139"/>
      <c r="BV77" s="139"/>
      <c r="BW77" s="139"/>
      <c r="BX77" s="138"/>
      <c r="BY77" s="139"/>
      <c r="BZ77" s="139"/>
      <c r="CA77" s="139"/>
      <c r="CB77" s="139"/>
      <c r="CC77" s="138"/>
      <c r="CD77" s="139"/>
      <c r="CE77" s="139"/>
      <c r="CF77" s="139"/>
      <c r="CG77" s="139"/>
      <c r="CH77" s="107" t="str">
        <f>IF(C77="","",F77-SUM(G77:CG77))</f>
        <v/>
      </c>
      <c r="CI77" s="107" t="str">
        <f>IF(C77="","",SUM(G77:CG77))</f>
        <v/>
      </c>
      <c r="CJ77" s="67" t="str">
        <f>IF(C77="","",F77=CI77)</f>
        <v/>
      </c>
    </row>
    <row r="78" spans="1:88" x14ac:dyDescent="0.3">
      <c r="A78" s="31" t="s">
        <v>58</v>
      </c>
      <c r="B78" s="32" t="s">
        <v>59</v>
      </c>
      <c r="C78" s="33"/>
      <c r="D78" s="33"/>
      <c r="E78" s="37" t="s">
        <v>8</v>
      </c>
      <c r="F78" s="84">
        <f>SUM(F79:F96)</f>
        <v>1989345684</v>
      </c>
      <c r="G78" s="6">
        <f t="shared" ref="G78:BR78" si="783">G79+G82+G85+G88+G91+G94</f>
        <v>0</v>
      </c>
      <c r="H78" s="6">
        <f t="shared" si="783"/>
        <v>0</v>
      </c>
      <c r="I78" s="6">
        <f t="shared" si="783"/>
        <v>0</v>
      </c>
      <c r="J78" s="6">
        <f t="shared" si="783"/>
        <v>0</v>
      </c>
      <c r="K78" s="6">
        <f t="shared" si="783"/>
        <v>0</v>
      </c>
      <c r="L78" s="6">
        <f t="shared" si="783"/>
        <v>0</v>
      </c>
      <c r="M78" s="6">
        <f t="shared" si="783"/>
        <v>0</v>
      </c>
      <c r="N78" s="6">
        <f t="shared" si="783"/>
        <v>0</v>
      </c>
      <c r="O78" s="6">
        <f t="shared" si="783"/>
        <v>0</v>
      </c>
      <c r="P78" s="6">
        <f t="shared" si="783"/>
        <v>0</v>
      </c>
      <c r="Q78" s="6">
        <f t="shared" si="783"/>
        <v>0</v>
      </c>
      <c r="R78" s="6">
        <f t="shared" si="783"/>
        <v>0</v>
      </c>
      <c r="S78" s="6">
        <f t="shared" si="783"/>
        <v>0</v>
      </c>
      <c r="T78" s="6">
        <f t="shared" si="783"/>
        <v>0</v>
      </c>
      <c r="U78" s="6">
        <f t="shared" si="783"/>
        <v>0</v>
      </c>
      <c r="V78" s="6">
        <f t="shared" si="783"/>
        <v>0</v>
      </c>
      <c r="W78" s="6">
        <f t="shared" si="783"/>
        <v>0</v>
      </c>
      <c r="X78" s="6">
        <f t="shared" si="783"/>
        <v>0</v>
      </c>
      <c r="Y78" s="6">
        <f t="shared" si="783"/>
        <v>0</v>
      </c>
      <c r="Z78" s="6">
        <f t="shared" si="783"/>
        <v>0</v>
      </c>
      <c r="AA78" s="6">
        <f t="shared" si="783"/>
        <v>0</v>
      </c>
      <c r="AB78" s="6">
        <f t="shared" si="783"/>
        <v>0</v>
      </c>
      <c r="AC78" s="6">
        <f t="shared" si="783"/>
        <v>0</v>
      </c>
      <c r="AD78" s="6">
        <f t="shared" si="783"/>
        <v>0</v>
      </c>
      <c r="AE78" s="6">
        <f t="shared" si="783"/>
        <v>0</v>
      </c>
      <c r="AF78" s="6">
        <f t="shared" si="783"/>
        <v>0</v>
      </c>
      <c r="AG78" s="6">
        <f t="shared" si="783"/>
        <v>0</v>
      </c>
      <c r="AH78" s="6">
        <f t="shared" si="783"/>
        <v>0</v>
      </c>
      <c r="AI78" s="6">
        <f t="shared" si="783"/>
        <v>0</v>
      </c>
      <c r="AJ78" s="6">
        <f t="shared" si="783"/>
        <v>0</v>
      </c>
      <c r="AK78" s="6">
        <f t="shared" si="783"/>
        <v>0</v>
      </c>
      <c r="AL78" s="6">
        <f t="shared" si="783"/>
        <v>79476289</v>
      </c>
      <c r="AM78" s="6">
        <f t="shared" si="783"/>
        <v>79476289</v>
      </c>
      <c r="AN78" s="6">
        <f t="shared" si="783"/>
        <v>79476289</v>
      </c>
      <c r="AO78" s="6">
        <f t="shared" si="783"/>
        <v>79476289</v>
      </c>
      <c r="AP78" s="6">
        <f t="shared" si="783"/>
        <v>79476289</v>
      </c>
      <c r="AQ78" s="6">
        <f t="shared" si="783"/>
        <v>0</v>
      </c>
      <c r="AR78" s="6">
        <f t="shared" si="783"/>
        <v>0</v>
      </c>
      <c r="AS78" s="6">
        <f t="shared" si="783"/>
        <v>57495395</v>
      </c>
      <c r="AT78" s="6">
        <f t="shared" si="783"/>
        <v>57495395</v>
      </c>
      <c r="AU78" s="6">
        <f t="shared" si="783"/>
        <v>100053646</v>
      </c>
      <c r="AV78" s="6">
        <f t="shared" si="783"/>
        <v>91886934</v>
      </c>
      <c r="AW78" s="6">
        <f t="shared" si="783"/>
        <v>127196146</v>
      </c>
      <c r="AX78" s="6">
        <f t="shared" si="783"/>
        <v>157343753</v>
      </c>
      <c r="AY78" s="6">
        <f t="shared" si="783"/>
        <v>114785501</v>
      </c>
      <c r="AZ78" s="6">
        <f t="shared" si="783"/>
        <v>114785502</v>
      </c>
      <c r="BA78" s="6">
        <f t="shared" si="783"/>
        <v>263745814</v>
      </c>
      <c r="BB78" s="6">
        <f t="shared" si="783"/>
        <v>179107921</v>
      </c>
      <c r="BC78" s="6">
        <f t="shared" si="783"/>
        <v>179107920</v>
      </c>
      <c r="BD78" s="6">
        <f t="shared" si="783"/>
        <v>148960312</v>
      </c>
      <c r="BE78" s="6">
        <f t="shared" si="783"/>
        <v>0</v>
      </c>
      <c r="BF78" s="6">
        <f t="shared" si="783"/>
        <v>0</v>
      </c>
      <c r="BG78" s="6">
        <f t="shared" si="783"/>
        <v>0</v>
      </c>
      <c r="BH78" s="6">
        <f t="shared" si="783"/>
        <v>0</v>
      </c>
      <c r="BI78" s="6">
        <f t="shared" si="783"/>
        <v>0</v>
      </c>
      <c r="BJ78" s="6">
        <f t="shared" si="783"/>
        <v>0</v>
      </c>
      <c r="BK78" s="6">
        <f t="shared" si="783"/>
        <v>0</v>
      </c>
      <c r="BL78" s="6">
        <f t="shared" si="783"/>
        <v>0</v>
      </c>
      <c r="BM78" s="6">
        <f t="shared" si="783"/>
        <v>0</v>
      </c>
      <c r="BN78" s="6">
        <f t="shared" si="783"/>
        <v>0</v>
      </c>
      <c r="BO78" s="6">
        <f t="shared" si="783"/>
        <v>0</v>
      </c>
      <c r="BP78" s="6">
        <f t="shared" si="783"/>
        <v>0</v>
      </c>
      <c r="BQ78" s="6">
        <f t="shared" si="783"/>
        <v>0</v>
      </c>
      <c r="BR78" s="6">
        <f t="shared" si="783"/>
        <v>0</v>
      </c>
      <c r="BS78" s="6">
        <f t="shared" ref="BS78:CG78" si="784">BS79+BS82+BS85+BS88+BS91+BS94</f>
        <v>0</v>
      </c>
      <c r="BT78" s="6">
        <f t="shared" si="784"/>
        <v>0</v>
      </c>
      <c r="BU78" s="6">
        <f t="shared" si="784"/>
        <v>0</v>
      </c>
      <c r="BV78" s="6">
        <f t="shared" si="784"/>
        <v>0</v>
      </c>
      <c r="BW78" s="6">
        <f t="shared" si="784"/>
        <v>0</v>
      </c>
      <c r="BX78" s="6">
        <f t="shared" si="784"/>
        <v>0</v>
      </c>
      <c r="BY78" s="6">
        <f t="shared" si="784"/>
        <v>0</v>
      </c>
      <c r="BZ78" s="6">
        <f t="shared" si="784"/>
        <v>0</v>
      </c>
      <c r="CA78" s="6">
        <f t="shared" si="784"/>
        <v>0</v>
      </c>
      <c r="CB78" s="6">
        <f t="shared" si="784"/>
        <v>0</v>
      </c>
      <c r="CC78" s="6">
        <f t="shared" si="784"/>
        <v>0</v>
      </c>
      <c r="CD78" s="6">
        <f t="shared" si="784"/>
        <v>0</v>
      </c>
      <c r="CE78" s="6">
        <f t="shared" si="784"/>
        <v>0</v>
      </c>
      <c r="CF78" s="6">
        <f t="shared" si="784"/>
        <v>0</v>
      </c>
      <c r="CG78" s="6">
        <f t="shared" si="784"/>
        <v>0</v>
      </c>
      <c r="CH78" s="107">
        <f>F78-SUM(G78:CG78)</f>
        <v>0</v>
      </c>
      <c r="CI78" s="107" t="str">
        <f>IF(C78="","",SUM(G78:CG78))</f>
        <v/>
      </c>
      <c r="CJ78" s="67" t="str">
        <f>IF(C78="","",F78=CI78)</f>
        <v/>
      </c>
    </row>
    <row r="79" spans="1:88" s="5" customFormat="1" ht="19.95" customHeight="1" x14ac:dyDescent="0.3">
      <c r="A79" s="171" t="s">
        <v>60</v>
      </c>
      <c r="B79" s="155" t="s">
        <v>61</v>
      </c>
      <c r="C79" s="168" t="s">
        <v>12</v>
      </c>
      <c r="D79" s="158">
        <v>792.5</v>
      </c>
      <c r="E79" s="161">
        <v>30915</v>
      </c>
      <c r="F79" s="164">
        <f t="shared" ref="F79:F94" si="785">ROUND(E79*D79,0)</f>
        <v>24500138</v>
      </c>
      <c r="G79" s="108"/>
      <c r="H79" s="108"/>
      <c r="I79" s="108"/>
      <c r="J79" s="108"/>
      <c r="K79" s="108"/>
      <c r="L79" s="108"/>
      <c r="M79" s="108"/>
      <c r="N79" s="108"/>
      <c r="O79" s="108"/>
      <c r="P79" s="108"/>
      <c r="Q79" s="108"/>
      <c r="R79" s="108"/>
      <c r="S79" s="108"/>
      <c r="T79" s="108"/>
      <c r="U79" s="108"/>
      <c r="V79" s="108"/>
      <c r="W79" s="108"/>
      <c r="X79" s="108"/>
      <c r="Y79" s="108"/>
      <c r="Z79" s="108"/>
      <c r="AA79" s="108"/>
      <c r="AB79" s="108"/>
      <c r="AC79" s="108"/>
      <c r="AD79" s="108"/>
      <c r="AE79" s="108"/>
      <c r="AF79" s="108"/>
      <c r="AG79" s="108"/>
      <c r="AH79" s="108"/>
      <c r="AI79" s="108"/>
      <c r="AJ79" s="108"/>
      <c r="AK79" s="108"/>
      <c r="AL79" s="108"/>
      <c r="AM79" s="108"/>
      <c r="AN79" s="108"/>
      <c r="AO79" s="108"/>
      <c r="AP79" s="108"/>
      <c r="AQ79" s="108"/>
      <c r="AR79" s="108"/>
      <c r="AS79" s="108">
        <f>ROUND($F$79/3,0)</f>
        <v>8166713</v>
      </c>
      <c r="AT79" s="108">
        <f t="shared" ref="AT79" si="786">ROUND($F$79/3,0)</f>
        <v>8166713</v>
      </c>
      <c r="AU79" s="108">
        <f>ROUNDDOWN($F$79/3,0)</f>
        <v>8166712</v>
      </c>
      <c r="AV79" s="108"/>
      <c r="AW79" s="108"/>
      <c r="AX79" s="108"/>
      <c r="AY79" s="108"/>
      <c r="AZ79" s="108"/>
      <c r="BA79" s="108"/>
      <c r="BB79" s="108"/>
      <c r="BC79" s="108"/>
      <c r="BD79" s="108"/>
      <c r="BE79" s="108"/>
      <c r="BF79" s="108"/>
      <c r="BG79" s="108"/>
      <c r="BH79" s="108"/>
      <c r="BI79" s="108"/>
      <c r="BJ79" s="108"/>
      <c r="BK79" s="108"/>
      <c r="BL79" s="108"/>
      <c r="BM79" s="108"/>
      <c r="BN79" s="108"/>
      <c r="BO79" s="108"/>
      <c r="BP79" s="108"/>
      <c r="BQ79" s="108"/>
      <c r="BR79" s="108"/>
      <c r="BS79" s="108"/>
      <c r="BT79" s="108"/>
      <c r="BU79" s="108"/>
      <c r="BV79" s="108"/>
      <c r="BW79" s="108"/>
      <c r="BX79" s="108"/>
      <c r="BY79" s="108"/>
      <c r="BZ79" s="108"/>
      <c r="CA79" s="108"/>
      <c r="CB79" s="108"/>
      <c r="CC79" s="108"/>
      <c r="CD79" s="108"/>
      <c r="CE79" s="108"/>
      <c r="CF79" s="108"/>
      <c r="CG79" s="108"/>
      <c r="CH79" s="109">
        <f>IF(C79="","",F79-SUM(G79:CG79))</f>
        <v>0</v>
      </c>
      <c r="CI79" s="107">
        <f>IF(C79="","",SUM(G79:CG79))</f>
        <v>24500138</v>
      </c>
      <c r="CJ79" s="67" t="b">
        <f>IF(C79="","",F79=CI79)</f>
        <v>1</v>
      </c>
    </row>
    <row r="80" spans="1:88" s="5" customFormat="1" ht="19.95" customHeight="1" x14ac:dyDescent="0.3">
      <c r="A80" s="172"/>
      <c r="B80" s="156"/>
      <c r="C80" s="169"/>
      <c r="D80" s="159"/>
      <c r="E80" s="162"/>
      <c r="F80" s="165"/>
      <c r="G80" s="110"/>
      <c r="H80" s="110"/>
      <c r="I80" s="110"/>
      <c r="J80" s="110"/>
      <c r="K80" s="110"/>
      <c r="L80" s="110"/>
      <c r="M80" s="110"/>
      <c r="N80" s="110"/>
      <c r="O80" s="110"/>
      <c r="P80" s="110"/>
      <c r="Q80" s="110"/>
      <c r="R80" s="110"/>
      <c r="S80" s="110"/>
      <c r="T80" s="110"/>
      <c r="U80" s="110"/>
      <c r="V80" s="110"/>
      <c r="W80" s="110"/>
      <c r="X80" s="110"/>
      <c r="Y80" s="110"/>
      <c r="Z80" s="110"/>
      <c r="AA80" s="110"/>
      <c r="AB80" s="110"/>
      <c r="AC80" s="110"/>
      <c r="AD80" s="110"/>
      <c r="AE80" s="110"/>
      <c r="AF80" s="110"/>
      <c r="AG80" s="110"/>
      <c r="AH80" s="110"/>
      <c r="AI80" s="110"/>
      <c r="AJ80" s="110"/>
      <c r="AK80" s="110"/>
      <c r="AL80" s="110"/>
      <c r="AM80" s="110"/>
      <c r="AN80" s="110"/>
      <c r="AO80" s="110"/>
      <c r="AP80" s="110"/>
      <c r="AQ80" s="110"/>
      <c r="AR80" s="110"/>
      <c r="AS80" s="110">
        <f t="shared" ref="AS80:AT80" si="787">ROUND(AS79/$E79,2)</f>
        <v>264.17</v>
      </c>
      <c r="AT80" s="110">
        <f t="shared" si="787"/>
        <v>264.17</v>
      </c>
      <c r="AU80" s="110">
        <f>ROUNDDOWN(AU79/$E79,2)</f>
        <v>264.16000000000003</v>
      </c>
      <c r="AV80" s="110">
        <f t="shared" ref="AV80:AW80" si="788">ROUND(AV79/$E79,2)</f>
        <v>0</v>
      </c>
      <c r="AW80" s="110">
        <f t="shared" si="788"/>
        <v>0</v>
      </c>
      <c r="AX80" s="110"/>
      <c r="AY80" s="110"/>
      <c r="AZ80" s="110"/>
      <c r="BA80" s="110"/>
      <c r="BB80" s="110"/>
      <c r="BC80" s="110"/>
      <c r="BD80" s="110"/>
      <c r="BE80" s="110"/>
      <c r="BF80" s="110"/>
      <c r="BG80" s="110"/>
      <c r="BH80" s="110"/>
      <c r="BI80" s="110"/>
      <c r="BJ80" s="110"/>
      <c r="BK80" s="110"/>
      <c r="BL80" s="110"/>
      <c r="BM80" s="110"/>
      <c r="BN80" s="110"/>
      <c r="BO80" s="110"/>
      <c r="BP80" s="110"/>
      <c r="BQ80" s="110"/>
      <c r="BR80" s="110"/>
      <c r="BS80" s="110"/>
      <c r="BT80" s="110"/>
      <c r="BU80" s="110"/>
      <c r="BV80" s="110"/>
      <c r="BW80" s="110"/>
      <c r="BX80" s="110"/>
      <c r="BY80" s="110"/>
      <c r="BZ80" s="110"/>
      <c r="CA80" s="110"/>
      <c r="CB80" s="110"/>
      <c r="CC80" s="110"/>
      <c r="CD80" s="110"/>
      <c r="CE80" s="110"/>
      <c r="CF80" s="110"/>
      <c r="CG80" s="110"/>
      <c r="CH80" s="111">
        <f>IF(C79="","",D79-SUM(G80:CG80))</f>
        <v>0</v>
      </c>
      <c r="CI80" s="112">
        <f>IF(C79="","",SUM(G80:CG80))</f>
        <v>792.5</v>
      </c>
      <c r="CJ80" s="67" t="b">
        <f>IF(C79="","",D79=CI80)</f>
        <v>1</v>
      </c>
    </row>
    <row r="81" spans="1:88" s="5" customFormat="1" ht="19.95" customHeight="1" x14ac:dyDescent="0.3">
      <c r="A81" s="173"/>
      <c r="B81" s="157"/>
      <c r="C81" s="170"/>
      <c r="D81" s="160"/>
      <c r="E81" s="163"/>
      <c r="F81" s="166"/>
      <c r="G81" s="113"/>
      <c r="H81" s="113"/>
      <c r="I81" s="113"/>
      <c r="J81" s="113"/>
      <c r="K81" s="113"/>
      <c r="L81" s="113"/>
      <c r="M81" s="113"/>
      <c r="N81" s="113"/>
      <c r="O81" s="113"/>
      <c r="P81" s="113"/>
      <c r="Q81" s="113"/>
      <c r="R81" s="113"/>
      <c r="S81" s="113"/>
      <c r="T81" s="113"/>
      <c r="U81" s="113"/>
      <c r="V81" s="113"/>
      <c r="W81" s="113"/>
      <c r="X81" s="113"/>
      <c r="Y81" s="113"/>
      <c r="Z81" s="113"/>
      <c r="AA81" s="113"/>
      <c r="AB81" s="113"/>
      <c r="AC81" s="113"/>
      <c r="AD81" s="113"/>
      <c r="AE81" s="113"/>
      <c r="AF81" s="113"/>
      <c r="AG81" s="113"/>
      <c r="AH81" s="113"/>
      <c r="AI81" s="113"/>
      <c r="AJ81" s="113"/>
      <c r="AK81" s="113"/>
      <c r="AL81" s="113"/>
      <c r="AM81" s="113"/>
      <c r="AN81" s="113"/>
      <c r="AO81" s="113"/>
      <c r="AP81" s="113"/>
      <c r="AQ81" s="113"/>
      <c r="AR81" s="113"/>
      <c r="AS81" s="113">
        <f t="shared" ref="AS81:AW81" si="789">AS79/$F79</f>
        <v>0.33333334693869887</v>
      </c>
      <c r="AT81" s="113">
        <f t="shared" si="789"/>
        <v>0.33333334693869887</v>
      </c>
      <c r="AU81" s="113">
        <f t="shared" si="789"/>
        <v>0.33333330612260226</v>
      </c>
      <c r="AV81" s="113">
        <f t="shared" si="789"/>
        <v>0</v>
      </c>
      <c r="AW81" s="113">
        <f t="shared" si="789"/>
        <v>0</v>
      </c>
      <c r="AX81" s="113"/>
      <c r="AY81" s="113"/>
      <c r="AZ81" s="113"/>
      <c r="BA81" s="113"/>
      <c r="BB81" s="113"/>
      <c r="BC81" s="113"/>
      <c r="BD81" s="113"/>
      <c r="BE81" s="113"/>
      <c r="BF81" s="113"/>
      <c r="BG81" s="113"/>
      <c r="BH81" s="113"/>
      <c r="BI81" s="113"/>
      <c r="BJ81" s="113"/>
      <c r="BK81" s="113"/>
      <c r="BL81" s="11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4">
        <f>IF(C79="","",100%-SUM(G81:CG81))</f>
        <v>0</v>
      </c>
      <c r="CI81" s="115">
        <f>IF(C79="","",SUM(G81:CG81))</f>
        <v>1</v>
      </c>
      <c r="CJ81" s="67" t="b">
        <f>IF(C79="","",SUM(G81:CG81)=CI81)</f>
        <v>1</v>
      </c>
    </row>
    <row r="82" spans="1:88" s="5" customFormat="1" ht="22.05" customHeight="1" x14ac:dyDescent="0.3">
      <c r="A82" s="171" t="s">
        <v>62</v>
      </c>
      <c r="B82" s="155" t="s">
        <v>63</v>
      </c>
      <c r="C82" s="168" t="s">
        <v>28</v>
      </c>
      <c r="D82" s="158">
        <v>158.19999999999999</v>
      </c>
      <c r="E82" s="161">
        <v>1076062</v>
      </c>
      <c r="F82" s="164">
        <f t="shared" si="785"/>
        <v>170233008</v>
      </c>
      <c r="G82" s="108"/>
      <c r="H82" s="108"/>
      <c r="I82" s="108"/>
      <c r="J82" s="108"/>
      <c r="K82" s="108"/>
      <c r="L82" s="108"/>
      <c r="M82" s="108"/>
      <c r="N82" s="108"/>
      <c r="O82" s="108"/>
      <c r="P82" s="108"/>
      <c r="Q82" s="108"/>
      <c r="R82" s="108"/>
      <c r="S82" s="108"/>
      <c r="T82" s="108"/>
      <c r="U82" s="108"/>
      <c r="V82" s="108"/>
      <c r="W82" s="108"/>
      <c r="X82" s="108"/>
      <c r="Y82" s="108"/>
      <c r="Z82" s="108"/>
      <c r="AA82" s="108"/>
      <c r="AB82" s="108"/>
      <c r="AC82" s="108"/>
      <c r="AD82" s="108"/>
      <c r="AE82" s="108"/>
      <c r="AF82" s="108"/>
      <c r="AG82" s="108"/>
      <c r="AH82" s="108"/>
      <c r="AI82" s="108"/>
      <c r="AJ82" s="108"/>
      <c r="AK82" s="108"/>
      <c r="AL82" s="108"/>
      <c r="AM82" s="108"/>
      <c r="AN82" s="108"/>
      <c r="AO82" s="108"/>
      <c r="AP82" s="108"/>
      <c r="AQ82" s="108"/>
      <c r="AR82" s="108"/>
      <c r="AS82" s="108"/>
      <c r="AT82" s="108"/>
      <c r="AU82" s="108">
        <f>ROUND($F$82/4,0)</f>
        <v>42558252</v>
      </c>
      <c r="AV82" s="108">
        <f t="shared" ref="AV82:AX82" si="790">ROUND($F$82/4,0)</f>
        <v>42558252</v>
      </c>
      <c r="AW82" s="108">
        <f t="shared" si="790"/>
        <v>42558252</v>
      </c>
      <c r="AX82" s="108">
        <f t="shared" si="790"/>
        <v>42558252</v>
      </c>
      <c r="AY82" s="108"/>
      <c r="AZ82" s="108"/>
      <c r="BA82" s="108"/>
      <c r="BB82" s="108"/>
      <c r="BC82" s="108"/>
      <c r="BD82" s="108"/>
      <c r="BE82" s="108"/>
      <c r="BF82" s="108"/>
      <c r="BG82" s="108"/>
      <c r="BH82" s="108"/>
      <c r="BI82" s="108"/>
      <c r="BJ82" s="108"/>
      <c r="BK82" s="108"/>
      <c r="BL82" s="108"/>
      <c r="BM82" s="108"/>
      <c r="BN82" s="108"/>
      <c r="BO82" s="108"/>
      <c r="BP82" s="108"/>
      <c r="BQ82" s="108"/>
      <c r="BR82" s="108"/>
      <c r="BS82" s="108"/>
      <c r="BT82" s="108"/>
      <c r="BU82" s="108"/>
      <c r="BV82" s="108"/>
      <c r="BW82" s="108"/>
      <c r="BX82" s="108"/>
      <c r="BY82" s="108"/>
      <c r="BZ82" s="108"/>
      <c r="CA82" s="108"/>
      <c r="CB82" s="108"/>
      <c r="CC82" s="108"/>
      <c r="CD82" s="108"/>
      <c r="CE82" s="108"/>
      <c r="CF82" s="108"/>
      <c r="CG82" s="108"/>
      <c r="CH82" s="109">
        <f>IF(C82="","",F82-SUM(G82:CG82))</f>
        <v>0</v>
      </c>
      <c r="CI82" s="107">
        <f>IF(C82="","",SUM(G82:CG82))</f>
        <v>170233008</v>
      </c>
      <c r="CJ82" s="67" t="b">
        <f>IF(C82="","",F82=CI82)</f>
        <v>1</v>
      </c>
    </row>
    <row r="83" spans="1:88" s="5" customFormat="1" ht="22.05" customHeight="1" x14ac:dyDescent="0.3">
      <c r="A83" s="172"/>
      <c r="B83" s="156"/>
      <c r="C83" s="169"/>
      <c r="D83" s="159"/>
      <c r="E83" s="162"/>
      <c r="F83" s="165"/>
      <c r="G83" s="110"/>
      <c r="H83" s="110"/>
      <c r="I83" s="110"/>
      <c r="J83" s="110"/>
      <c r="K83" s="110"/>
      <c r="L83" s="110"/>
      <c r="M83" s="110"/>
      <c r="N83" s="110"/>
      <c r="O83" s="110"/>
      <c r="P83" s="110"/>
      <c r="Q83" s="110"/>
      <c r="R83" s="110"/>
      <c r="S83" s="110"/>
      <c r="T83" s="110"/>
      <c r="U83" s="110"/>
      <c r="V83" s="110"/>
      <c r="W83" s="110"/>
      <c r="X83" s="110"/>
      <c r="Y83" s="110"/>
      <c r="Z83" s="110"/>
      <c r="AA83" s="110"/>
      <c r="AB83" s="110"/>
      <c r="AC83" s="110"/>
      <c r="AD83" s="110"/>
      <c r="AE83" s="110"/>
      <c r="AF83" s="110"/>
      <c r="AG83" s="110"/>
      <c r="AH83" s="110"/>
      <c r="AI83" s="110"/>
      <c r="AJ83" s="110"/>
      <c r="AK83" s="110"/>
      <c r="AL83" s="110"/>
      <c r="AM83" s="110"/>
      <c r="AN83" s="110"/>
      <c r="AO83" s="110"/>
      <c r="AP83" s="110"/>
      <c r="AQ83" s="110"/>
      <c r="AR83" s="110"/>
      <c r="AS83" s="110"/>
      <c r="AT83" s="110"/>
      <c r="AU83" s="110">
        <f t="shared" ref="AU83:AY83" si="791">ROUND(AU82/$E82,2)</f>
        <v>39.549999999999997</v>
      </c>
      <c r="AV83" s="110">
        <f t="shared" si="791"/>
        <v>39.549999999999997</v>
      </c>
      <c r="AW83" s="110">
        <f t="shared" si="791"/>
        <v>39.549999999999997</v>
      </c>
      <c r="AX83" s="110">
        <f t="shared" si="791"/>
        <v>39.549999999999997</v>
      </c>
      <c r="AY83" s="110">
        <f t="shared" si="791"/>
        <v>0</v>
      </c>
      <c r="AZ83" s="110"/>
      <c r="BA83" s="110"/>
      <c r="BB83" s="110"/>
      <c r="BC83" s="110"/>
      <c r="BD83" s="110"/>
      <c r="BE83" s="110"/>
      <c r="BF83" s="110"/>
      <c r="BG83" s="110"/>
      <c r="BH83" s="110"/>
      <c r="BI83" s="110"/>
      <c r="BJ83" s="110"/>
      <c r="BK83" s="110"/>
      <c r="BL83" s="110"/>
      <c r="BM83" s="110"/>
      <c r="BN83" s="110"/>
      <c r="BO83" s="110"/>
      <c r="BP83" s="110"/>
      <c r="BQ83" s="110"/>
      <c r="BR83" s="110"/>
      <c r="BS83" s="110"/>
      <c r="BT83" s="110"/>
      <c r="BU83" s="110"/>
      <c r="BV83" s="110"/>
      <c r="BW83" s="110"/>
      <c r="BX83" s="110"/>
      <c r="BY83" s="110"/>
      <c r="BZ83" s="110"/>
      <c r="CA83" s="110"/>
      <c r="CB83" s="110"/>
      <c r="CC83" s="110"/>
      <c r="CD83" s="110"/>
      <c r="CE83" s="110"/>
      <c r="CF83" s="110"/>
      <c r="CG83" s="110"/>
      <c r="CH83" s="111">
        <f>IF(C82="","",D82-SUM(G83:CG83))</f>
        <v>0</v>
      </c>
      <c r="CI83" s="112">
        <f>IF(C82="","",SUM(G83:CG83))</f>
        <v>158.19999999999999</v>
      </c>
      <c r="CJ83" s="67" t="b">
        <f>IF(C82="","",D82=CI83)</f>
        <v>1</v>
      </c>
    </row>
    <row r="84" spans="1:88" s="5" customFormat="1" ht="22.05" customHeight="1" x14ac:dyDescent="0.3">
      <c r="A84" s="173"/>
      <c r="B84" s="157"/>
      <c r="C84" s="170"/>
      <c r="D84" s="160"/>
      <c r="E84" s="163"/>
      <c r="F84" s="166"/>
      <c r="G84" s="113"/>
      <c r="H84" s="113"/>
      <c r="I84" s="113"/>
      <c r="J84" s="113"/>
      <c r="K84" s="113"/>
      <c r="L84" s="113"/>
      <c r="M84" s="113"/>
      <c r="N84" s="113"/>
      <c r="O84" s="113"/>
      <c r="P84" s="113"/>
      <c r="Q84" s="113"/>
      <c r="R84" s="113"/>
      <c r="S84" s="113"/>
      <c r="T84" s="113"/>
      <c r="U84" s="113"/>
      <c r="V84" s="113"/>
      <c r="W84" s="113"/>
      <c r="X84" s="113"/>
      <c r="Y84" s="113"/>
      <c r="Z84" s="113"/>
      <c r="AA84" s="113"/>
      <c r="AB84" s="113"/>
      <c r="AC84" s="113"/>
      <c r="AD84" s="113"/>
      <c r="AE84" s="113"/>
      <c r="AF84" s="113"/>
      <c r="AG84" s="113"/>
      <c r="AH84" s="113"/>
      <c r="AI84" s="113"/>
      <c r="AJ84" s="113"/>
      <c r="AK84" s="113"/>
      <c r="AL84" s="113"/>
      <c r="AM84" s="113"/>
      <c r="AN84" s="113"/>
      <c r="AO84" s="113"/>
      <c r="AP84" s="113"/>
      <c r="AQ84" s="113"/>
      <c r="AR84" s="113"/>
      <c r="AS84" s="113"/>
      <c r="AT84" s="113"/>
      <c r="AU84" s="113">
        <f t="shared" ref="AU84:AY84" si="792">AU82/$F82</f>
        <v>0.25</v>
      </c>
      <c r="AV84" s="113">
        <f t="shared" si="792"/>
        <v>0.25</v>
      </c>
      <c r="AW84" s="113">
        <f t="shared" si="792"/>
        <v>0.25</v>
      </c>
      <c r="AX84" s="113">
        <f t="shared" si="792"/>
        <v>0.25</v>
      </c>
      <c r="AY84" s="113">
        <f t="shared" si="792"/>
        <v>0</v>
      </c>
      <c r="AZ84" s="113"/>
      <c r="BA84" s="113"/>
      <c r="BB84" s="113"/>
      <c r="BC84" s="113"/>
      <c r="BD84" s="113"/>
      <c r="BE84" s="113"/>
      <c r="BF84" s="113"/>
      <c r="BG84" s="113"/>
      <c r="BH84" s="113"/>
      <c r="BI84" s="113"/>
      <c r="BJ84" s="113"/>
      <c r="BK84" s="113"/>
      <c r="BL84" s="11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4">
        <f>IF(C82="","",100%-SUM(G84:CG84))</f>
        <v>0</v>
      </c>
      <c r="CI84" s="115">
        <f>IF(C82="","",SUM(G84:CG84))</f>
        <v>1</v>
      </c>
      <c r="CJ84" s="67" t="b">
        <f>IF(C82="","",SUM(G84:CG84)=CI84)</f>
        <v>1</v>
      </c>
    </row>
    <row r="85" spans="1:88" s="5" customFormat="1" ht="28.05" customHeight="1" x14ac:dyDescent="0.3">
      <c r="A85" s="171" t="s">
        <v>64</v>
      </c>
      <c r="B85" s="155" t="s">
        <v>65</v>
      </c>
      <c r="C85" s="168" t="s">
        <v>28</v>
      </c>
      <c r="D85" s="158">
        <v>158.80000000000001</v>
      </c>
      <c r="E85" s="161">
        <v>1111751</v>
      </c>
      <c r="F85" s="164">
        <f t="shared" si="785"/>
        <v>176546059</v>
      </c>
      <c r="G85" s="108"/>
      <c r="H85" s="108"/>
      <c r="I85" s="108"/>
      <c r="J85" s="108"/>
      <c r="K85" s="108"/>
      <c r="L85" s="108"/>
      <c r="M85" s="108"/>
      <c r="N85" s="108"/>
      <c r="O85" s="108"/>
      <c r="P85" s="108"/>
      <c r="Q85" s="108"/>
      <c r="R85" s="108"/>
      <c r="S85" s="108"/>
      <c r="T85" s="108"/>
      <c r="U85" s="108"/>
      <c r="V85" s="108"/>
      <c r="W85" s="108"/>
      <c r="X85" s="108"/>
      <c r="Y85" s="108"/>
      <c r="Z85" s="108"/>
      <c r="AA85" s="108"/>
      <c r="AB85" s="108"/>
      <c r="AC85" s="108"/>
      <c r="AD85" s="108"/>
      <c r="AE85" s="108"/>
      <c r="AF85" s="108"/>
      <c r="AG85" s="108"/>
      <c r="AH85" s="108"/>
      <c r="AI85" s="108"/>
      <c r="AJ85" s="108"/>
      <c r="AK85" s="108"/>
      <c r="AL85" s="108"/>
      <c r="AM85" s="108"/>
      <c r="AN85" s="108"/>
      <c r="AO85" s="108"/>
      <c r="AP85" s="108"/>
      <c r="AQ85" s="108"/>
      <c r="AR85" s="108"/>
      <c r="AS85" s="108"/>
      <c r="AT85" s="108"/>
      <c r="AU85" s="108"/>
      <c r="AV85" s="108"/>
      <c r="AW85" s="108">
        <f>ROUND($F$85/5,0)</f>
        <v>35309212</v>
      </c>
      <c r="AX85" s="108">
        <f t="shared" ref="AX85:AZ85" si="793">ROUND($F$85/5,0)</f>
        <v>35309212</v>
      </c>
      <c r="AY85" s="108">
        <f t="shared" si="793"/>
        <v>35309212</v>
      </c>
      <c r="AZ85" s="108">
        <f t="shared" si="793"/>
        <v>35309212</v>
      </c>
      <c r="BA85" s="108">
        <f>ROUNDDOWN($F$85/5,0)</f>
        <v>35309211</v>
      </c>
      <c r="BB85" s="108"/>
      <c r="BC85" s="108"/>
      <c r="BD85" s="108"/>
      <c r="BE85" s="108"/>
      <c r="BF85" s="108"/>
      <c r="BG85" s="108"/>
      <c r="BH85" s="108"/>
      <c r="BI85" s="108"/>
      <c r="BJ85" s="108"/>
      <c r="BK85" s="108"/>
      <c r="BL85" s="108"/>
      <c r="BM85" s="108"/>
      <c r="BN85" s="108"/>
      <c r="BO85" s="108"/>
      <c r="BP85" s="108"/>
      <c r="BQ85" s="108"/>
      <c r="BR85" s="108"/>
      <c r="BS85" s="108"/>
      <c r="BT85" s="108"/>
      <c r="BU85" s="108"/>
      <c r="BV85" s="108"/>
      <c r="BW85" s="108"/>
      <c r="BX85" s="108"/>
      <c r="BY85" s="108"/>
      <c r="BZ85" s="108"/>
      <c r="CA85" s="108"/>
      <c r="CB85" s="108"/>
      <c r="CC85" s="108"/>
      <c r="CD85" s="108"/>
      <c r="CE85" s="108"/>
      <c r="CF85" s="108"/>
      <c r="CG85" s="108"/>
      <c r="CH85" s="109">
        <f>IF(C85="","",F85-SUM(G85:CG85))</f>
        <v>0</v>
      </c>
      <c r="CI85" s="107">
        <f>IF(C85="","",SUM(G85:CG85))</f>
        <v>176546059</v>
      </c>
      <c r="CJ85" s="67" t="b">
        <f>IF(C85="","",F85=CI85)</f>
        <v>1</v>
      </c>
    </row>
    <row r="86" spans="1:88" s="5" customFormat="1" ht="28.05" customHeight="1" x14ac:dyDescent="0.3">
      <c r="A86" s="172"/>
      <c r="B86" s="156"/>
      <c r="C86" s="169"/>
      <c r="D86" s="159"/>
      <c r="E86" s="162"/>
      <c r="F86" s="165"/>
      <c r="G86" s="110"/>
      <c r="H86" s="110"/>
      <c r="I86" s="110"/>
      <c r="J86" s="110"/>
      <c r="K86" s="110"/>
      <c r="L86" s="110"/>
      <c r="M86" s="110"/>
      <c r="N86" s="110"/>
      <c r="O86" s="110"/>
      <c r="P86" s="110"/>
      <c r="Q86" s="110"/>
      <c r="R86" s="110"/>
      <c r="S86" s="110"/>
      <c r="T86" s="110"/>
      <c r="U86" s="110"/>
      <c r="V86" s="110"/>
      <c r="W86" s="110"/>
      <c r="X86" s="110"/>
      <c r="Y86" s="110"/>
      <c r="Z86" s="110"/>
      <c r="AA86" s="110"/>
      <c r="AB86" s="110"/>
      <c r="AC86" s="110"/>
      <c r="AD86" s="110"/>
      <c r="AE86" s="110"/>
      <c r="AF86" s="110"/>
      <c r="AG86" s="110"/>
      <c r="AH86" s="110"/>
      <c r="AI86" s="110"/>
      <c r="AJ86" s="110"/>
      <c r="AK86" s="110"/>
      <c r="AL86" s="110"/>
      <c r="AM86" s="110"/>
      <c r="AN86" s="110"/>
      <c r="AO86" s="110"/>
      <c r="AP86" s="110"/>
      <c r="AQ86" s="110"/>
      <c r="AR86" s="110"/>
      <c r="AS86" s="110"/>
      <c r="AT86" s="110"/>
      <c r="AU86" s="110"/>
      <c r="AV86" s="110"/>
      <c r="AW86" s="110">
        <f t="shared" ref="AW86:AZ86" si="794">ROUND(AW85/$E85,2)</f>
        <v>31.76</v>
      </c>
      <c r="AX86" s="110">
        <f t="shared" si="794"/>
        <v>31.76</v>
      </c>
      <c r="AY86" s="110">
        <f t="shared" si="794"/>
        <v>31.76</v>
      </c>
      <c r="AZ86" s="110">
        <f t="shared" si="794"/>
        <v>31.76</v>
      </c>
      <c r="BA86" s="110">
        <f>ROUND(BA85/$E85,2)</f>
        <v>31.76</v>
      </c>
      <c r="BB86" s="110">
        <f t="shared" ref="BB86:BC86" si="795">ROUNDDOWN(BB85/$E85,2)</f>
        <v>0</v>
      </c>
      <c r="BC86" s="110">
        <f t="shared" si="795"/>
        <v>0</v>
      </c>
      <c r="BD86" s="110"/>
      <c r="BE86" s="110"/>
      <c r="BF86" s="110"/>
      <c r="BG86" s="110"/>
      <c r="BH86" s="110"/>
      <c r="BI86" s="110"/>
      <c r="BJ86" s="110"/>
      <c r="BK86" s="110"/>
      <c r="BL86" s="110"/>
      <c r="BM86" s="110"/>
      <c r="BN86" s="110"/>
      <c r="BO86" s="110"/>
      <c r="BP86" s="110"/>
      <c r="BQ86" s="110"/>
      <c r="BR86" s="110"/>
      <c r="BS86" s="110"/>
      <c r="BT86" s="110"/>
      <c r="BU86" s="110"/>
      <c r="BV86" s="110"/>
      <c r="BW86" s="110"/>
      <c r="BX86" s="110"/>
      <c r="BY86" s="110"/>
      <c r="BZ86" s="110"/>
      <c r="CA86" s="110"/>
      <c r="CB86" s="110"/>
      <c r="CC86" s="110"/>
      <c r="CD86" s="110"/>
      <c r="CE86" s="110"/>
      <c r="CF86" s="110"/>
      <c r="CG86" s="110"/>
      <c r="CH86" s="111">
        <f>IF(C85="","",D85-SUM(G86:CG86))</f>
        <v>0</v>
      </c>
      <c r="CI86" s="112">
        <f>IF(C85="","",SUM(G86:CG86))</f>
        <v>158.80000000000001</v>
      </c>
      <c r="CJ86" s="67" t="b">
        <f>IF(C85="","",D85=CI86)</f>
        <v>1</v>
      </c>
    </row>
    <row r="87" spans="1:88" s="5" customFormat="1" ht="28.05" customHeight="1" x14ac:dyDescent="0.3">
      <c r="A87" s="173"/>
      <c r="B87" s="157"/>
      <c r="C87" s="170"/>
      <c r="D87" s="160"/>
      <c r="E87" s="163"/>
      <c r="F87" s="166"/>
      <c r="G87" s="113"/>
      <c r="H87" s="113"/>
      <c r="I87" s="113"/>
      <c r="J87" s="113"/>
      <c r="K87" s="113"/>
      <c r="L87" s="113"/>
      <c r="M87" s="113"/>
      <c r="N87" s="113"/>
      <c r="O87" s="113"/>
      <c r="P87" s="113"/>
      <c r="Q87" s="113"/>
      <c r="R87" s="113"/>
      <c r="S87" s="113"/>
      <c r="T87" s="113"/>
      <c r="U87" s="113"/>
      <c r="V87" s="113"/>
      <c r="W87" s="113"/>
      <c r="X87" s="113"/>
      <c r="Y87" s="113"/>
      <c r="Z87" s="113"/>
      <c r="AA87" s="113"/>
      <c r="AB87" s="113"/>
      <c r="AC87" s="113"/>
      <c r="AD87" s="113"/>
      <c r="AE87" s="113"/>
      <c r="AF87" s="113"/>
      <c r="AG87" s="113"/>
      <c r="AH87" s="113"/>
      <c r="AI87" s="113"/>
      <c r="AJ87" s="113"/>
      <c r="AK87" s="113"/>
      <c r="AL87" s="113"/>
      <c r="AM87" s="113"/>
      <c r="AN87" s="113"/>
      <c r="AO87" s="113"/>
      <c r="AP87" s="113"/>
      <c r="AQ87" s="113"/>
      <c r="AR87" s="113"/>
      <c r="AS87" s="113"/>
      <c r="AT87" s="113"/>
      <c r="AU87" s="113"/>
      <c r="AV87" s="113"/>
      <c r="AW87" s="113">
        <f t="shared" ref="AW87:BC87" si="796">AW85/$F85</f>
        <v>0.20000000113284885</v>
      </c>
      <c r="AX87" s="113">
        <f t="shared" si="796"/>
        <v>0.20000000113284885</v>
      </c>
      <c r="AY87" s="113">
        <f t="shared" si="796"/>
        <v>0.20000000113284885</v>
      </c>
      <c r="AZ87" s="113">
        <f t="shared" si="796"/>
        <v>0.20000000113284885</v>
      </c>
      <c r="BA87" s="113">
        <f t="shared" si="796"/>
        <v>0.19999999546860459</v>
      </c>
      <c r="BB87" s="113">
        <f t="shared" si="796"/>
        <v>0</v>
      </c>
      <c r="BC87" s="113">
        <f t="shared" si="796"/>
        <v>0</v>
      </c>
      <c r="BD87" s="113"/>
      <c r="BE87" s="113"/>
      <c r="BF87" s="113"/>
      <c r="BG87" s="113"/>
      <c r="BH87" s="113"/>
      <c r="BI87" s="113"/>
      <c r="BJ87" s="113"/>
      <c r="BK87" s="113"/>
      <c r="BL87" s="11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4">
        <f>IF(C85="","",100%-SUM(G87:CG87))</f>
        <v>0</v>
      </c>
      <c r="CI87" s="115">
        <f>IF(C85="","",SUM(G87:CG87))</f>
        <v>1</v>
      </c>
      <c r="CJ87" s="67" t="b">
        <f>IF(C85="","",SUM(G87:CG87)=CI87)</f>
        <v>1</v>
      </c>
    </row>
    <row r="88" spans="1:88" s="5" customFormat="1" ht="28.05" customHeight="1" x14ac:dyDescent="0.3">
      <c r="A88" s="171" t="s">
        <v>66</v>
      </c>
      <c r="B88" s="155" t="s">
        <v>67</v>
      </c>
      <c r="C88" s="168" t="s">
        <v>28</v>
      </c>
      <c r="D88" s="158">
        <v>576.70000000000005</v>
      </c>
      <c r="E88" s="161">
        <v>1033191</v>
      </c>
      <c r="F88" s="164">
        <f t="shared" si="785"/>
        <v>595841250</v>
      </c>
      <c r="G88" s="108"/>
      <c r="H88" s="108"/>
      <c r="I88" s="108"/>
      <c r="J88" s="108"/>
      <c r="K88" s="108"/>
      <c r="L88" s="108"/>
      <c r="M88" s="108"/>
      <c r="N88" s="108"/>
      <c r="O88" s="108"/>
      <c r="P88" s="108"/>
      <c r="Q88" s="108"/>
      <c r="R88" s="108"/>
      <c r="S88" s="108"/>
      <c r="T88" s="108"/>
      <c r="U88" s="108"/>
      <c r="V88" s="108"/>
      <c r="W88" s="108"/>
      <c r="X88" s="108"/>
      <c r="Y88" s="108"/>
      <c r="Z88" s="108"/>
      <c r="AA88" s="108"/>
      <c r="AB88" s="108"/>
      <c r="AC88" s="108"/>
      <c r="AD88" s="108"/>
      <c r="AE88" s="108"/>
      <c r="AF88" s="108"/>
      <c r="AG88" s="108"/>
      <c r="AH88" s="108"/>
      <c r="AI88" s="108"/>
      <c r="AJ88" s="108"/>
      <c r="AK88" s="108"/>
      <c r="AL88" s="108"/>
      <c r="AM88" s="108"/>
      <c r="AN88" s="108"/>
      <c r="AO88" s="108"/>
      <c r="AP88" s="108"/>
      <c r="AQ88" s="108"/>
      <c r="AR88" s="108"/>
      <c r="AS88" s="108"/>
      <c r="AT88" s="108"/>
      <c r="AU88" s="108"/>
      <c r="AV88" s="108"/>
      <c r="AW88" s="108"/>
      <c r="AX88" s="108"/>
      <c r="AY88" s="108"/>
      <c r="AZ88" s="108"/>
      <c r="BA88" s="108">
        <f>ROUND($F$88/4,0)</f>
        <v>148960313</v>
      </c>
      <c r="BB88" s="108">
        <f>ROUND($F$88/4,0)</f>
        <v>148960313</v>
      </c>
      <c r="BC88" s="108">
        <f>ROUNDDOWN($F$88/4,0)</f>
        <v>148960312</v>
      </c>
      <c r="BD88" s="108">
        <f>ROUNDDOWN($F$88/4,0)</f>
        <v>148960312</v>
      </c>
      <c r="BE88" s="108"/>
      <c r="BF88" s="108"/>
      <c r="BG88" s="108"/>
      <c r="BH88" s="108"/>
      <c r="BI88" s="108"/>
      <c r="BJ88" s="108"/>
      <c r="BK88" s="108"/>
      <c r="BL88" s="108"/>
      <c r="BM88" s="108"/>
      <c r="BN88" s="108"/>
      <c r="BO88" s="108"/>
      <c r="BP88" s="108"/>
      <c r="BQ88" s="108"/>
      <c r="BR88" s="108"/>
      <c r="BS88" s="108"/>
      <c r="BT88" s="108"/>
      <c r="BU88" s="108"/>
      <c r="BV88" s="108"/>
      <c r="BW88" s="108"/>
      <c r="BX88" s="108"/>
      <c r="BY88" s="108"/>
      <c r="BZ88" s="108"/>
      <c r="CA88" s="108"/>
      <c r="CB88" s="108"/>
      <c r="CC88" s="108"/>
      <c r="CD88" s="108"/>
      <c r="CE88" s="108"/>
      <c r="CF88" s="108"/>
      <c r="CG88" s="108"/>
      <c r="CH88" s="109">
        <f>IF(C88="","",F88-SUM(G88:CG88))</f>
        <v>0</v>
      </c>
      <c r="CI88" s="107">
        <f>IF(C88="","",SUM(G88:CG88))</f>
        <v>595841250</v>
      </c>
      <c r="CJ88" s="67" t="b">
        <f>IF(C88="","",F88=CI88)</f>
        <v>1</v>
      </c>
    </row>
    <row r="89" spans="1:88" s="5" customFormat="1" ht="28.05" customHeight="1" x14ac:dyDescent="0.3">
      <c r="A89" s="172"/>
      <c r="B89" s="156"/>
      <c r="C89" s="169"/>
      <c r="D89" s="159"/>
      <c r="E89" s="162"/>
      <c r="F89" s="165"/>
      <c r="G89" s="110"/>
      <c r="H89" s="110"/>
      <c r="I89" s="110"/>
      <c r="J89" s="110"/>
      <c r="K89" s="110"/>
      <c r="L89" s="110"/>
      <c r="M89" s="110"/>
      <c r="N89" s="110"/>
      <c r="O89" s="110"/>
      <c r="P89" s="110"/>
      <c r="Q89" s="110"/>
      <c r="R89" s="110"/>
      <c r="S89" s="110"/>
      <c r="T89" s="110"/>
      <c r="U89" s="110"/>
      <c r="V89" s="110"/>
      <c r="W89" s="110"/>
      <c r="X89" s="110"/>
      <c r="Y89" s="110"/>
      <c r="Z89" s="110"/>
      <c r="AA89" s="110"/>
      <c r="AB89" s="110"/>
      <c r="AC89" s="110"/>
      <c r="AD89" s="110"/>
      <c r="AE89" s="110"/>
      <c r="AF89" s="110"/>
      <c r="AG89" s="110"/>
      <c r="AH89" s="110"/>
      <c r="AI89" s="110"/>
      <c r="AJ89" s="110"/>
      <c r="AK89" s="110"/>
      <c r="AL89" s="110"/>
      <c r="AM89" s="110"/>
      <c r="AN89" s="110"/>
      <c r="AO89" s="110"/>
      <c r="AP89" s="110"/>
      <c r="AQ89" s="110"/>
      <c r="AR89" s="110"/>
      <c r="AS89" s="110"/>
      <c r="AT89" s="110"/>
      <c r="AU89" s="110"/>
      <c r="AV89" s="110"/>
      <c r="AW89" s="110"/>
      <c r="AX89" s="110"/>
      <c r="AY89" s="110"/>
      <c r="AZ89" s="110"/>
      <c r="BA89" s="110">
        <f>ROUND(BA88/$E88,2)</f>
        <v>144.18</v>
      </c>
      <c r="BB89" s="110">
        <f>ROUND(BB88/$E88,2)</f>
        <v>144.18</v>
      </c>
      <c r="BC89" s="110">
        <f t="shared" ref="BC89:BD89" si="797">ROUNDDOWN(BC88/$E88,2)</f>
        <v>144.16999999999999</v>
      </c>
      <c r="BD89" s="110">
        <f t="shared" si="797"/>
        <v>144.16999999999999</v>
      </c>
      <c r="BE89" s="110"/>
      <c r="BF89" s="110"/>
      <c r="BG89" s="110"/>
      <c r="BH89" s="110"/>
      <c r="BI89" s="110"/>
      <c r="BJ89" s="110"/>
      <c r="BK89" s="110"/>
      <c r="BL89" s="110"/>
      <c r="BM89" s="110"/>
      <c r="BN89" s="110"/>
      <c r="BO89" s="110"/>
      <c r="BP89" s="110"/>
      <c r="BQ89" s="110"/>
      <c r="BR89" s="110"/>
      <c r="BS89" s="110"/>
      <c r="BT89" s="110"/>
      <c r="BU89" s="110"/>
      <c r="BV89" s="110"/>
      <c r="BW89" s="110"/>
      <c r="BX89" s="110"/>
      <c r="BY89" s="110"/>
      <c r="BZ89" s="110"/>
      <c r="CA89" s="110"/>
      <c r="CB89" s="110"/>
      <c r="CC89" s="110"/>
      <c r="CD89" s="110"/>
      <c r="CE89" s="110"/>
      <c r="CF89" s="110"/>
      <c r="CG89" s="110"/>
      <c r="CH89" s="111">
        <f>IF(C88="","",D88-SUM(G89:CG89))</f>
        <v>1.1368683772161603E-13</v>
      </c>
      <c r="CI89" s="112">
        <f>IF(C88="","",SUM(G89:CG89))</f>
        <v>576.69999999999993</v>
      </c>
      <c r="CJ89" s="67" t="b">
        <f>IF(C88="","",D88=CI89)</f>
        <v>1</v>
      </c>
    </row>
    <row r="90" spans="1:88" s="5" customFormat="1" ht="28.05" customHeight="1" x14ac:dyDescent="0.3">
      <c r="A90" s="173"/>
      <c r="B90" s="157"/>
      <c r="C90" s="170"/>
      <c r="D90" s="160"/>
      <c r="E90" s="163"/>
      <c r="F90" s="166"/>
      <c r="G90" s="113"/>
      <c r="H90" s="113"/>
      <c r="I90" s="113"/>
      <c r="J90" s="113"/>
      <c r="K90" s="113"/>
      <c r="L90" s="113"/>
      <c r="M90" s="113"/>
      <c r="N90" s="113"/>
      <c r="O90" s="113"/>
      <c r="P90" s="113"/>
      <c r="Q90" s="113"/>
      <c r="R90" s="113"/>
      <c r="S90" s="113"/>
      <c r="T90" s="113"/>
      <c r="U90" s="113"/>
      <c r="V90" s="113"/>
      <c r="W90" s="113"/>
      <c r="X90" s="113"/>
      <c r="Y90" s="113"/>
      <c r="Z90" s="113"/>
      <c r="AA90" s="113"/>
      <c r="AB90" s="113"/>
      <c r="AC90" s="113"/>
      <c r="AD90" s="113"/>
      <c r="AE90" s="113"/>
      <c r="AF90" s="113"/>
      <c r="AG90" s="113"/>
      <c r="AH90" s="113"/>
      <c r="AI90" s="113"/>
      <c r="AJ90" s="113"/>
      <c r="AK90" s="113"/>
      <c r="AL90" s="113"/>
      <c r="AM90" s="113"/>
      <c r="AN90" s="113"/>
      <c r="AO90" s="113"/>
      <c r="AP90" s="113"/>
      <c r="AQ90" s="113"/>
      <c r="AR90" s="113"/>
      <c r="AS90" s="113"/>
      <c r="AT90" s="113"/>
      <c r="AU90" s="113"/>
      <c r="AV90" s="113"/>
      <c r="AW90" s="113"/>
      <c r="AX90" s="113"/>
      <c r="AY90" s="113"/>
      <c r="AZ90" s="113"/>
      <c r="BA90" s="113">
        <f t="shared" ref="BA90:BD90" si="798">BA88/$F88</f>
        <v>0.25000000083914969</v>
      </c>
      <c r="BB90" s="113">
        <f t="shared" si="798"/>
        <v>0.25000000083914969</v>
      </c>
      <c r="BC90" s="113">
        <f t="shared" si="798"/>
        <v>0.24999999916085031</v>
      </c>
      <c r="BD90" s="113">
        <f t="shared" si="798"/>
        <v>0.24999999916085031</v>
      </c>
      <c r="BE90" s="113"/>
      <c r="BF90" s="113"/>
      <c r="BG90" s="113"/>
      <c r="BH90" s="113"/>
      <c r="BI90" s="113"/>
      <c r="BJ90" s="113"/>
      <c r="BK90" s="113"/>
      <c r="BL90" s="11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4">
        <f>IF(C88="","",100%-SUM(G90:CG90))</f>
        <v>0</v>
      </c>
      <c r="CI90" s="115">
        <f>IF(C88="","",SUM(G90:CG90))</f>
        <v>1</v>
      </c>
      <c r="CJ90" s="67" t="b">
        <f>IF(C88="","",SUM(G90:CG90)=CI90)</f>
        <v>1</v>
      </c>
    </row>
    <row r="91" spans="1:88" s="5" customFormat="1" ht="15" customHeight="1" x14ac:dyDescent="0.3">
      <c r="A91" s="171" t="s">
        <v>68</v>
      </c>
      <c r="B91" s="155" t="s">
        <v>69</v>
      </c>
      <c r="C91" s="168" t="s">
        <v>70</v>
      </c>
      <c r="D91" s="158">
        <v>114755.99</v>
      </c>
      <c r="E91" s="161">
        <v>6018</v>
      </c>
      <c r="F91" s="164">
        <f t="shared" si="785"/>
        <v>690601548</v>
      </c>
      <c r="G91" s="108"/>
      <c r="H91" s="108"/>
      <c r="I91" s="108"/>
      <c r="J91" s="108"/>
      <c r="K91" s="108"/>
      <c r="L91" s="108"/>
      <c r="M91" s="108"/>
      <c r="N91" s="108"/>
      <c r="O91" s="108"/>
      <c r="P91" s="108"/>
      <c r="Q91" s="108"/>
      <c r="R91" s="108"/>
      <c r="S91" s="108"/>
      <c r="T91" s="108"/>
      <c r="U91" s="108"/>
      <c r="V91" s="108"/>
      <c r="W91" s="108"/>
      <c r="X91" s="108"/>
      <c r="Y91" s="108"/>
      <c r="Z91" s="108"/>
      <c r="AA91" s="108"/>
      <c r="AB91" s="108"/>
      <c r="AC91" s="108"/>
      <c r="AD91" s="108"/>
      <c r="AE91" s="108"/>
      <c r="AF91" s="108"/>
      <c r="AG91" s="108"/>
      <c r="AH91" s="108"/>
      <c r="AI91" s="108"/>
      <c r="AJ91" s="108"/>
      <c r="AK91" s="108"/>
      <c r="AL91" s="108">
        <f t="shared" ref="AL91:AP91" si="799">ROUND($F$91/(5+9),0)</f>
        <v>49328682</v>
      </c>
      <c r="AM91" s="108">
        <f t="shared" si="799"/>
        <v>49328682</v>
      </c>
      <c r="AN91" s="108">
        <f t="shared" si="799"/>
        <v>49328682</v>
      </c>
      <c r="AO91" s="108">
        <f t="shared" si="799"/>
        <v>49328682</v>
      </c>
      <c r="AP91" s="108">
        <f t="shared" si="799"/>
        <v>49328682</v>
      </c>
      <c r="AQ91" s="108"/>
      <c r="AR91" s="108"/>
      <c r="AS91" s="108">
        <f>ROUND($F$91/(5+9),0)</f>
        <v>49328682</v>
      </c>
      <c r="AT91" s="108">
        <f t="shared" ref="AT91:AW91" si="800">ROUND($F$91/(5+9),0)</f>
        <v>49328682</v>
      </c>
      <c r="AU91" s="108">
        <f t="shared" si="800"/>
        <v>49328682</v>
      </c>
      <c r="AV91" s="108">
        <f t="shared" si="800"/>
        <v>49328682</v>
      </c>
      <c r="AW91" s="108">
        <f t="shared" si="800"/>
        <v>49328682</v>
      </c>
      <c r="AX91" s="108">
        <f t="shared" ref="AX91:AZ91" si="801">ROUNDDOWN($F$91/(5+9),0)</f>
        <v>49328682</v>
      </c>
      <c r="AY91" s="108">
        <f t="shared" si="801"/>
        <v>49328682</v>
      </c>
      <c r="AZ91" s="108">
        <f t="shared" si="801"/>
        <v>49328682</v>
      </c>
      <c r="BA91" s="108">
        <f>ROUNDDOWN($F$91/(5+9),0)</f>
        <v>49328682</v>
      </c>
      <c r="BB91" s="108"/>
      <c r="BC91" s="108"/>
      <c r="BD91" s="108"/>
      <c r="BE91" s="108"/>
      <c r="BF91" s="108"/>
      <c r="BG91" s="108"/>
      <c r="BH91" s="108"/>
      <c r="BI91" s="108"/>
      <c r="BJ91" s="108"/>
      <c r="BK91" s="108"/>
      <c r="BL91" s="108"/>
      <c r="BM91" s="108"/>
      <c r="BN91" s="108"/>
      <c r="BO91" s="108"/>
      <c r="BP91" s="108"/>
      <c r="BQ91" s="108"/>
      <c r="BR91" s="108"/>
      <c r="BS91" s="108"/>
      <c r="BT91" s="108"/>
      <c r="BU91" s="108"/>
      <c r="BV91" s="108"/>
      <c r="BW91" s="108"/>
      <c r="BX91" s="108"/>
      <c r="BY91" s="108"/>
      <c r="BZ91" s="108"/>
      <c r="CA91" s="108"/>
      <c r="CB91" s="108"/>
      <c r="CC91" s="108"/>
      <c r="CD91" s="108"/>
      <c r="CE91" s="108"/>
      <c r="CF91" s="108"/>
      <c r="CG91" s="108"/>
      <c r="CH91" s="109">
        <f>IF(C91="","",F91-SUM(G91:CG91))</f>
        <v>0</v>
      </c>
      <c r="CI91" s="107">
        <f>IF(C91="","",SUM(G91:CG91))</f>
        <v>690601548</v>
      </c>
      <c r="CJ91" s="67" t="b">
        <f>IF(C91="","",F91=CI91)</f>
        <v>1</v>
      </c>
    </row>
    <row r="92" spans="1:88" s="5" customFormat="1" ht="15" customHeight="1" x14ac:dyDescent="0.3">
      <c r="A92" s="172"/>
      <c r="B92" s="156"/>
      <c r="C92" s="169"/>
      <c r="D92" s="159"/>
      <c r="E92" s="162"/>
      <c r="F92" s="165"/>
      <c r="G92" s="110"/>
      <c r="H92" s="110"/>
      <c r="I92" s="110"/>
      <c r="J92" s="110"/>
      <c r="K92" s="110"/>
      <c r="L92" s="110"/>
      <c r="M92" s="110"/>
      <c r="N92" s="110"/>
      <c r="O92" s="110"/>
      <c r="P92" s="110"/>
      <c r="Q92" s="110"/>
      <c r="R92" s="110"/>
      <c r="S92" s="110"/>
      <c r="T92" s="110"/>
      <c r="U92" s="110"/>
      <c r="V92" s="110"/>
      <c r="W92" s="110"/>
      <c r="X92" s="110"/>
      <c r="Y92" s="110"/>
      <c r="Z92" s="110"/>
      <c r="AA92" s="110"/>
      <c r="AB92" s="110"/>
      <c r="AC92" s="110"/>
      <c r="AD92" s="110"/>
      <c r="AE92" s="110"/>
      <c r="AF92" s="110"/>
      <c r="AG92" s="110"/>
      <c r="AH92" s="110"/>
      <c r="AI92" s="110"/>
      <c r="AJ92" s="110"/>
      <c r="AK92" s="110"/>
      <c r="AL92" s="110">
        <f t="shared" ref="AL92:AP92" si="802">ROUND(AL91/$E91,2)</f>
        <v>8196.86</v>
      </c>
      <c r="AM92" s="110">
        <f t="shared" si="802"/>
        <v>8196.86</v>
      </c>
      <c r="AN92" s="110">
        <f t="shared" si="802"/>
        <v>8196.86</v>
      </c>
      <c r="AO92" s="110">
        <f t="shared" si="802"/>
        <v>8196.86</v>
      </c>
      <c r="AP92" s="110">
        <f t="shared" si="802"/>
        <v>8196.86</v>
      </c>
      <c r="AQ92" s="110"/>
      <c r="AR92" s="110"/>
      <c r="AS92" s="110">
        <f t="shared" ref="AS92:AV92" si="803">ROUND(AS91/$E91,2)</f>
        <v>8196.86</v>
      </c>
      <c r="AT92" s="110">
        <f t="shared" si="803"/>
        <v>8196.86</v>
      </c>
      <c r="AU92" s="110">
        <f t="shared" si="803"/>
        <v>8196.86</v>
      </c>
      <c r="AV92" s="110">
        <f t="shared" si="803"/>
        <v>8196.86</v>
      </c>
      <c r="AW92" s="110">
        <f t="shared" ref="AW92:AZ92" si="804">ROUNDDOWN(AW91/$E91,2)</f>
        <v>8196.85</v>
      </c>
      <c r="AX92" s="110">
        <f t="shared" si="804"/>
        <v>8196.85</v>
      </c>
      <c r="AY92" s="110">
        <f t="shared" si="804"/>
        <v>8196.85</v>
      </c>
      <c r="AZ92" s="110">
        <f t="shared" si="804"/>
        <v>8196.85</v>
      </c>
      <c r="BA92" s="110">
        <f>ROUNDDOWN(BA91/$E91,2)</f>
        <v>8196.85</v>
      </c>
      <c r="BB92" s="110">
        <f t="shared" ref="BB92" si="805">ROUNDDOWN(BB91/$E91,2)</f>
        <v>0</v>
      </c>
      <c r="BC92" s="110"/>
      <c r="BD92" s="110"/>
      <c r="BE92" s="110"/>
      <c r="BF92" s="110"/>
      <c r="BG92" s="110"/>
      <c r="BH92" s="110"/>
      <c r="BI92" s="110"/>
      <c r="BJ92" s="110"/>
      <c r="BK92" s="110"/>
      <c r="BL92" s="110"/>
      <c r="BM92" s="110"/>
      <c r="BN92" s="110"/>
      <c r="BO92" s="110"/>
      <c r="BP92" s="110"/>
      <c r="BQ92" s="110"/>
      <c r="BR92" s="110"/>
      <c r="BS92" s="110"/>
      <c r="BT92" s="110"/>
      <c r="BU92" s="110"/>
      <c r="BV92" s="110"/>
      <c r="BW92" s="110"/>
      <c r="BX92" s="110"/>
      <c r="BY92" s="110"/>
      <c r="BZ92" s="110"/>
      <c r="CA92" s="110"/>
      <c r="CB92" s="110"/>
      <c r="CC92" s="110"/>
      <c r="CD92" s="110"/>
      <c r="CE92" s="110"/>
      <c r="CF92" s="110"/>
      <c r="CG92" s="110"/>
      <c r="CH92" s="111">
        <f>IF(C91="","",D91-SUM(G92:CG92))</f>
        <v>-2.9103830456733704E-11</v>
      </c>
      <c r="CI92" s="112">
        <f>IF(C91="","",SUM(G92:CG92))</f>
        <v>114755.99000000003</v>
      </c>
      <c r="CJ92" s="67" t="b">
        <f>IF(C91="","",D91=CI92)</f>
        <v>1</v>
      </c>
    </row>
    <row r="93" spans="1:88" s="5" customFormat="1" ht="15" customHeight="1" x14ac:dyDescent="0.3">
      <c r="A93" s="173"/>
      <c r="B93" s="157"/>
      <c r="C93" s="170"/>
      <c r="D93" s="160"/>
      <c r="E93" s="163"/>
      <c r="F93" s="166"/>
      <c r="G93" s="113"/>
      <c r="H93" s="113"/>
      <c r="I93" s="113"/>
      <c r="J93" s="113"/>
      <c r="K93" s="113"/>
      <c r="L93" s="113"/>
      <c r="M93" s="113"/>
      <c r="N93" s="113"/>
      <c r="O93" s="113"/>
      <c r="P93" s="113"/>
      <c r="Q93" s="113"/>
      <c r="R93" s="113"/>
      <c r="S93" s="113"/>
      <c r="T93" s="113"/>
      <c r="U93" s="113"/>
      <c r="V93" s="113"/>
      <c r="W93" s="113"/>
      <c r="X93" s="113"/>
      <c r="Y93" s="113"/>
      <c r="Z93" s="113"/>
      <c r="AA93" s="113"/>
      <c r="AB93" s="113"/>
      <c r="AC93" s="113"/>
      <c r="AD93" s="113"/>
      <c r="AE93" s="113"/>
      <c r="AF93" s="113"/>
      <c r="AG93" s="113"/>
      <c r="AH93" s="113"/>
      <c r="AI93" s="113"/>
      <c r="AJ93" s="113"/>
      <c r="AK93" s="113"/>
      <c r="AL93" s="113">
        <f t="shared" ref="AL93:AP93" si="806">AL91/$F91</f>
        <v>7.1428571428571425E-2</v>
      </c>
      <c r="AM93" s="113">
        <f t="shared" si="806"/>
        <v>7.1428571428571425E-2</v>
      </c>
      <c r="AN93" s="113">
        <f t="shared" si="806"/>
        <v>7.1428571428571425E-2</v>
      </c>
      <c r="AO93" s="113">
        <f t="shared" si="806"/>
        <v>7.1428571428571425E-2</v>
      </c>
      <c r="AP93" s="113">
        <f t="shared" si="806"/>
        <v>7.1428571428571425E-2</v>
      </c>
      <c r="AQ93" s="113"/>
      <c r="AR93" s="113"/>
      <c r="AS93" s="113">
        <f t="shared" ref="AS93:BB93" si="807">AS91/$F91</f>
        <v>7.1428571428571425E-2</v>
      </c>
      <c r="AT93" s="113">
        <f t="shared" si="807"/>
        <v>7.1428571428571425E-2</v>
      </c>
      <c r="AU93" s="113">
        <f t="shared" si="807"/>
        <v>7.1428571428571425E-2</v>
      </c>
      <c r="AV93" s="113">
        <f t="shared" si="807"/>
        <v>7.1428571428571425E-2</v>
      </c>
      <c r="AW93" s="113">
        <f t="shared" si="807"/>
        <v>7.1428571428571425E-2</v>
      </c>
      <c r="AX93" s="113">
        <f t="shared" si="807"/>
        <v>7.1428571428571425E-2</v>
      </c>
      <c r="AY93" s="113">
        <f t="shared" si="807"/>
        <v>7.1428571428571425E-2</v>
      </c>
      <c r="AZ93" s="113">
        <f t="shared" si="807"/>
        <v>7.1428571428571425E-2</v>
      </c>
      <c r="BA93" s="113">
        <f t="shared" si="807"/>
        <v>7.1428571428571425E-2</v>
      </c>
      <c r="BB93" s="113">
        <f t="shared" si="807"/>
        <v>0</v>
      </c>
      <c r="BC93" s="113"/>
      <c r="BD93" s="113"/>
      <c r="BE93" s="113"/>
      <c r="BF93" s="113"/>
      <c r="BG93" s="113"/>
      <c r="BH93" s="113"/>
      <c r="BI93" s="113"/>
      <c r="BJ93" s="113"/>
      <c r="BK93" s="113"/>
      <c r="BL93" s="11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4">
        <f>IF(C91="","",100%-SUM(G93:CG93))</f>
        <v>3.3306690738754696E-16</v>
      </c>
      <c r="CI93" s="115">
        <f>IF(C91="","",SUM(G93:CG93))</f>
        <v>0.99999999999999967</v>
      </c>
      <c r="CJ93" s="67" t="b">
        <f>IF(C91="","",SUM(G93:CG93)=CI93)</f>
        <v>1</v>
      </c>
    </row>
    <row r="94" spans="1:88" s="5" customFormat="1" ht="15" customHeight="1" x14ac:dyDescent="0.3">
      <c r="A94" s="171" t="s">
        <v>71</v>
      </c>
      <c r="B94" s="155" t="s">
        <v>72</v>
      </c>
      <c r="C94" s="168" t="s">
        <v>70</v>
      </c>
      <c r="D94" s="158">
        <v>36518.410000000003</v>
      </c>
      <c r="E94" s="161">
        <v>9081</v>
      </c>
      <c r="F94" s="164">
        <f t="shared" si="785"/>
        <v>331623681</v>
      </c>
      <c r="G94" s="108"/>
      <c r="H94" s="108"/>
      <c r="I94" s="108"/>
      <c r="J94" s="108"/>
      <c r="K94" s="108"/>
      <c r="L94" s="108"/>
      <c r="M94" s="108"/>
      <c r="N94" s="108"/>
      <c r="O94" s="108"/>
      <c r="P94" s="108"/>
      <c r="Q94" s="108"/>
      <c r="R94" s="108"/>
      <c r="S94" s="108"/>
      <c r="T94" s="108"/>
      <c r="U94" s="108"/>
      <c r="V94" s="108"/>
      <c r="W94" s="108"/>
      <c r="X94" s="108"/>
      <c r="Y94" s="108"/>
      <c r="Z94" s="108"/>
      <c r="AA94" s="108"/>
      <c r="AB94" s="108"/>
      <c r="AC94" s="108"/>
      <c r="AD94" s="108"/>
      <c r="AE94" s="108"/>
      <c r="AF94" s="108"/>
      <c r="AG94" s="108"/>
      <c r="AH94" s="108"/>
      <c r="AI94" s="108"/>
      <c r="AJ94" s="108"/>
      <c r="AK94" s="108"/>
      <c r="AL94" s="108">
        <f>ROUND($F$94/(6+5),0)</f>
        <v>30147607</v>
      </c>
      <c r="AM94" s="108">
        <f t="shared" ref="AM94:AP94" si="808">ROUND($F$94/(6+5),0)</f>
        <v>30147607</v>
      </c>
      <c r="AN94" s="108">
        <f t="shared" si="808"/>
        <v>30147607</v>
      </c>
      <c r="AO94" s="108">
        <f t="shared" si="808"/>
        <v>30147607</v>
      </c>
      <c r="AP94" s="108">
        <f t="shared" si="808"/>
        <v>30147607</v>
      </c>
      <c r="AQ94" s="108"/>
      <c r="AR94" s="108"/>
      <c r="AS94" s="108"/>
      <c r="AT94" s="108"/>
      <c r="AU94" s="108"/>
      <c r="AV94" s="108"/>
      <c r="AW94" s="108"/>
      <c r="AX94" s="108">
        <f>ROUND($F$94/(6+5),0)</f>
        <v>30147607</v>
      </c>
      <c r="AY94" s="108">
        <f>ROUND($F$94/(6+5),0)</f>
        <v>30147607</v>
      </c>
      <c r="AZ94" s="108">
        <f t="shared" ref="AZ94:BB94" si="809">ROUNDUP($F$94/(6+5),0)</f>
        <v>30147608</v>
      </c>
      <c r="BA94" s="108">
        <f t="shared" si="809"/>
        <v>30147608</v>
      </c>
      <c r="BB94" s="108">
        <f t="shared" si="809"/>
        <v>30147608</v>
      </c>
      <c r="BC94" s="108">
        <f>ROUNDUP($F$94/(6+5),0)</f>
        <v>30147608</v>
      </c>
      <c r="BD94" s="108"/>
      <c r="BE94" s="108"/>
      <c r="BF94" s="108"/>
      <c r="BG94" s="108"/>
      <c r="BH94" s="108"/>
      <c r="BI94" s="108"/>
      <c r="BJ94" s="108"/>
      <c r="BK94" s="108"/>
      <c r="BL94" s="108"/>
      <c r="BM94" s="108"/>
      <c r="BN94" s="108"/>
      <c r="BO94" s="108"/>
      <c r="BP94" s="108"/>
      <c r="BQ94" s="108"/>
      <c r="BR94" s="108"/>
      <c r="BS94" s="108"/>
      <c r="BT94" s="108"/>
      <c r="BU94" s="108"/>
      <c r="BV94" s="108"/>
      <c r="BW94" s="108"/>
      <c r="BX94" s="108"/>
      <c r="BY94" s="108"/>
      <c r="BZ94" s="108"/>
      <c r="CA94" s="108"/>
      <c r="CB94" s="108"/>
      <c r="CC94" s="108"/>
      <c r="CD94" s="108"/>
      <c r="CE94" s="108"/>
      <c r="CF94" s="108"/>
      <c r="CG94" s="108"/>
      <c r="CH94" s="109">
        <f>IF(C94="","",F94-SUM(G94:CG94))</f>
        <v>0</v>
      </c>
      <c r="CI94" s="107">
        <f>IF(C94="","",SUM(G94:CG94))</f>
        <v>331623681</v>
      </c>
      <c r="CJ94" s="67" t="b">
        <f>IF(C94="","",F94=CI94)</f>
        <v>1</v>
      </c>
    </row>
    <row r="95" spans="1:88" s="5" customFormat="1" ht="15" customHeight="1" x14ac:dyDescent="0.3">
      <c r="A95" s="172"/>
      <c r="B95" s="156"/>
      <c r="C95" s="169"/>
      <c r="D95" s="159"/>
      <c r="E95" s="162"/>
      <c r="F95" s="165"/>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c r="AJ95" s="110"/>
      <c r="AK95" s="110"/>
      <c r="AL95" s="110">
        <f t="shared" ref="AL95:AP95" si="810">ROUND(AL94/$E94,2)</f>
        <v>3319.86</v>
      </c>
      <c r="AM95" s="110">
        <f t="shared" si="810"/>
        <v>3319.86</v>
      </c>
      <c r="AN95" s="110">
        <f t="shared" si="810"/>
        <v>3319.86</v>
      </c>
      <c r="AO95" s="110">
        <f t="shared" si="810"/>
        <v>3319.86</v>
      </c>
      <c r="AP95" s="110">
        <f t="shared" si="810"/>
        <v>3319.86</v>
      </c>
      <c r="AQ95" s="110"/>
      <c r="AR95" s="110"/>
      <c r="AS95" s="110">
        <f t="shared" ref="AS95:AX95" si="811">ROUND(AS94/$E94,2)</f>
        <v>0</v>
      </c>
      <c r="AT95" s="110">
        <f t="shared" si="811"/>
        <v>0</v>
      </c>
      <c r="AU95" s="110">
        <f t="shared" si="811"/>
        <v>0</v>
      </c>
      <c r="AV95" s="110">
        <f t="shared" si="811"/>
        <v>0</v>
      </c>
      <c r="AW95" s="110">
        <f t="shared" si="811"/>
        <v>0</v>
      </c>
      <c r="AX95" s="110">
        <f t="shared" si="811"/>
        <v>3319.86</v>
      </c>
      <c r="AY95" s="110">
        <f t="shared" ref="AY95:BD95" si="812">ROUNDDOWN(AY94/$E94,2)</f>
        <v>3319.85</v>
      </c>
      <c r="AZ95" s="110">
        <f t="shared" si="812"/>
        <v>3319.85</v>
      </c>
      <c r="BA95" s="110">
        <f t="shared" si="812"/>
        <v>3319.85</v>
      </c>
      <c r="BB95" s="110">
        <f t="shared" si="812"/>
        <v>3319.85</v>
      </c>
      <c r="BC95" s="110">
        <f t="shared" si="812"/>
        <v>3319.85</v>
      </c>
      <c r="BD95" s="110">
        <f t="shared" si="812"/>
        <v>0</v>
      </c>
      <c r="BE95" s="110"/>
      <c r="BF95" s="110"/>
      <c r="BG95" s="110"/>
      <c r="BH95" s="110"/>
      <c r="BI95" s="110"/>
      <c r="BJ95" s="110"/>
      <c r="BK95" s="110"/>
      <c r="BL95" s="110"/>
      <c r="BM95" s="110"/>
      <c r="BN95" s="110"/>
      <c r="BO95" s="110"/>
      <c r="BP95" s="110"/>
      <c r="BQ95" s="110"/>
      <c r="BR95" s="110"/>
      <c r="BS95" s="110"/>
      <c r="BT95" s="110"/>
      <c r="BU95" s="110"/>
      <c r="BV95" s="110"/>
      <c r="BW95" s="110"/>
      <c r="BX95" s="110"/>
      <c r="BY95" s="110"/>
      <c r="BZ95" s="110"/>
      <c r="CA95" s="110"/>
      <c r="CB95" s="110"/>
      <c r="CC95" s="110"/>
      <c r="CD95" s="110"/>
      <c r="CE95" s="110"/>
      <c r="CF95" s="110"/>
      <c r="CG95" s="110"/>
      <c r="CH95" s="111">
        <f>IF(C94="","",D94-SUM(G95:CG95))</f>
        <v>7.2759576141834259E-12</v>
      </c>
      <c r="CI95" s="112">
        <f>IF(C94="","",SUM(G95:CG95))</f>
        <v>36518.409999999996</v>
      </c>
      <c r="CJ95" s="67" t="b">
        <f>IF(C94="","",D94=CI95)</f>
        <v>1</v>
      </c>
    </row>
    <row r="96" spans="1:88" s="5" customFormat="1" ht="15" customHeight="1" x14ac:dyDescent="0.3">
      <c r="A96" s="173"/>
      <c r="B96" s="157"/>
      <c r="C96" s="170"/>
      <c r="D96" s="160"/>
      <c r="E96" s="163"/>
      <c r="F96" s="166"/>
      <c r="G96" s="113"/>
      <c r="H96" s="113"/>
      <c r="I96" s="113"/>
      <c r="J96" s="113"/>
      <c r="K96" s="113"/>
      <c r="L96" s="113"/>
      <c r="M96" s="113"/>
      <c r="N96" s="113"/>
      <c r="O96" s="113"/>
      <c r="P96" s="113"/>
      <c r="Q96" s="113"/>
      <c r="R96" s="113"/>
      <c r="S96" s="113"/>
      <c r="T96" s="113"/>
      <c r="U96" s="113"/>
      <c r="V96" s="113"/>
      <c r="W96" s="113"/>
      <c r="X96" s="113"/>
      <c r="Y96" s="113"/>
      <c r="Z96" s="113"/>
      <c r="AA96" s="113"/>
      <c r="AB96" s="113"/>
      <c r="AC96" s="113"/>
      <c r="AD96" s="113"/>
      <c r="AE96" s="113"/>
      <c r="AF96" s="113"/>
      <c r="AG96" s="113"/>
      <c r="AH96" s="113"/>
      <c r="AI96" s="113"/>
      <c r="AJ96" s="113"/>
      <c r="AK96" s="113"/>
      <c r="AL96" s="113">
        <f t="shared" ref="AL96:AP96" si="813">AL94/$F94</f>
        <v>9.0909089812557742E-2</v>
      </c>
      <c r="AM96" s="113">
        <f t="shared" si="813"/>
        <v>9.0909089812557742E-2</v>
      </c>
      <c r="AN96" s="113">
        <f t="shared" si="813"/>
        <v>9.0909089812557742E-2</v>
      </c>
      <c r="AO96" s="113">
        <f t="shared" si="813"/>
        <v>9.0909089812557742E-2</v>
      </c>
      <c r="AP96" s="113">
        <f t="shared" si="813"/>
        <v>9.0909089812557742E-2</v>
      </c>
      <c r="AQ96" s="113"/>
      <c r="AR96" s="113"/>
      <c r="AS96" s="113"/>
      <c r="AT96" s="113"/>
      <c r="AU96" s="113"/>
      <c r="AV96" s="113"/>
      <c r="AW96" s="113"/>
      <c r="AX96" s="113">
        <f t="shared" ref="AX96:BD96" si="814">AX94/$F94</f>
        <v>9.0909089812557742E-2</v>
      </c>
      <c r="AY96" s="113">
        <f t="shared" si="814"/>
        <v>9.0909089812557742E-2</v>
      </c>
      <c r="AZ96" s="113">
        <f t="shared" si="814"/>
        <v>9.0909092828023938E-2</v>
      </c>
      <c r="BA96" s="113">
        <f t="shared" si="814"/>
        <v>9.0909092828023938E-2</v>
      </c>
      <c r="BB96" s="113">
        <f t="shared" si="814"/>
        <v>9.0909092828023938E-2</v>
      </c>
      <c r="BC96" s="113">
        <f t="shared" si="814"/>
        <v>9.0909092828023938E-2</v>
      </c>
      <c r="BD96" s="113">
        <f t="shared" si="814"/>
        <v>0</v>
      </c>
      <c r="BE96" s="113"/>
      <c r="BF96" s="113"/>
      <c r="BG96" s="113"/>
      <c r="BH96" s="113"/>
      <c r="BI96" s="113"/>
      <c r="BJ96" s="113"/>
      <c r="BK96" s="113"/>
      <c r="BL96" s="11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4">
        <f>IF(C94="","",100%-SUM(G96:CG96))</f>
        <v>0</v>
      </c>
      <c r="CI96" s="115">
        <f>IF(C94="","",SUM(G96:CG96))</f>
        <v>1</v>
      </c>
      <c r="CJ96" s="67" t="b">
        <f>IF(C94="","",SUM(G96:CG96)=CI96)</f>
        <v>1</v>
      </c>
    </row>
    <row r="97" spans="1:88" x14ac:dyDescent="0.3">
      <c r="A97" s="31" t="s">
        <v>73</v>
      </c>
      <c r="B97" s="32" t="s">
        <v>74</v>
      </c>
      <c r="C97" s="33"/>
      <c r="D97" s="33"/>
      <c r="E97" s="37" t="s">
        <v>8</v>
      </c>
      <c r="F97" s="84">
        <f>SUM(F98:F118)</f>
        <v>9721374256</v>
      </c>
      <c r="G97" s="6">
        <f>G98+G101+G104+G107+G110+G113+G116</f>
        <v>0</v>
      </c>
      <c r="H97" s="6">
        <f t="shared" ref="H97:BS97" si="815">H98+H101+H104+H107+H110+H113+H116</f>
        <v>0</v>
      </c>
      <c r="I97" s="6">
        <f t="shared" si="815"/>
        <v>0</v>
      </c>
      <c r="J97" s="6">
        <f t="shared" si="815"/>
        <v>0</v>
      </c>
      <c r="K97" s="6">
        <f t="shared" si="815"/>
        <v>0</v>
      </c>
      <c r="L97" s="6">
        <f t="shared" si="815"/>
        <v>0</v>
      </c>
      <c r="M97" s="6">
        <f t="shared" si="815"/>
        <v>0</v>
      </c>
      <c r="N97" s="6">
        <f t="shared" si="815"/>
        <v>0</v>
      </c>
      <c r="O97" s="6">
        <f t="shared" si="815"/>
        <v>0</v>
      </c>
      <c r="P97" s="6">
        <f t="shared" si="815"/>
        <v>0</v>
      </c>
      <c r="Q97" s="6">
        <f t="shared" si="815"/>
        <v>0</v>
      </c>
      <c r="R97" s="6">
        <f t="shared" si="815"/>
        <v>0</v>
      </c>
      <c r="S97" s="6">
        <f t="shared" si="815"/>
        <v>0</v>
      </c>
      <c r="T97" s="6">
        <f t="shared" si="815"/>
        <v>0</v>
      </c>
      <c r="U97" s="6">
        <f t="shared" si="815"/>
        <v>0</v>
      </c>
      <c r="V97" s="6">
        <f t="shared" si="815"/>
        <v>0</v>
      </c>
      <c r="W97" s="6">
        <f t="shared" si="815"/>
        <v>0</v>
      </c>
      <c r="X97" s="6">
        <f t="shared" si="815"/>
        <v>0</v>
      </c>
      <c r="Y97" s="6">
        <f t="shared" si="815"/>
        <v>0</v>
      </c>
      <c r="Z97" s="6">
        <f t="shared" si="815"/>
        <v>0</v>
      </c>
      <c r="AA97" s="6">
        <f t="shared" si="815"/>
        <v>0</v>
      </c>
      <c r="AB97" s="6">
        <f t="shared" si="815"/>
        <v>0</v>
      </c>
      <c r="AC97" s="6">
        <f t="shared" si="815"/>
        <v>0</v>
      </c>
      <c r="AD97" s="6">
        <f t="shared" si="815"/>
        <v>0</v>
      </c>
      <c r="AE97" s="6">
        <f t="shared" si="815"/>
        <v>0</v>
      </c>
      <c r="AF97" s="6">
        <f t="shared" si="815"/>
        <v>0</v>
      </c>
      <c r="AG97" s="6">
        <f t="shared" si="815"/>
        <v>0</v>
      </c>
      <c r="AH97" s="6">
        <f t="shared" si="815"/>
        <v>0</v>
      </c>
      <c r="AI97" s="6">
        <f t="shared" si="815"/>
        <v>0</v>
      </c>
      <c r="AJ97" s="6">
        <f t="shared" si="815"/>
        <v>0</v>
      </c>
      <c r="AK97" s="6">
        <f t="shared" si="815"/>
        <v>0</v>
      </c>
      <c r="AL97" s="6">
        <f t="shared" si="815"/>
        <v>0</v>
      </c>
      <c r="AM97" s="6">
        <f t="shared" si="815"/>
        <v>0</v>
      </c>
      <c r="AN97" s="6">
        <f t="shared" si="815"/>
        <v>0</v>
      </c>
      <c r="AO97" s="6">
        <f t="shared" si="815"/>
        <v>0</v>
      </c>
      <c r="AP97" s="6">
        <f t="shared" si="815"/>
        <v>0</v>
      </c>
      <c r="AQ97" s="6">
        <f t="shared" si="815"/>
        <v>39715791</v>
      </c>
      <c r="AR97" s="6">
        <f t="shared" si="815"/>
        <v>43649270</v>
      </c>
      <c r="AS97" s="6">
        <f t="shared" si="815"/>
        <v>43649270</v>
      </c>
      <c r="AT97" s="6">
        <f t="shared" si="815"/>
        <v>43649270</v>
      </c>
      <c r="AU97" s="6">
        <f t="shared" si="815"/>
        <v>108001993</v>
      </c>
      <c r="AV97" s="6">
        <f t="shared" si="815"/>
        <v>104068514</v>
      </c>
      <c r="AW97" s="6">
        <f t="shared" si="815"/>
        <v>104068514</v>
      </c>
      <c r="AX97" s="6">
        <f t="shared" si="815"/>
        <v>104068514</v>
      </c>
      <c r="AY97" s="6">
        <f t="shared" si="815"/>
        <v>713303884</v>
      </c>
      <c r="AZ97" s="6">
        <f t="shared" si="815"/>
        <v>900231019</v>
      </c>
      <c r="BA97" s="6">
        <f t="shared" si="815"/>
        <v>900231019</v>
      </c>
      <c r="BB97" s="6">
        <f t="shared" si="815"/>
        <v>900231019</v>
      </c>
      <c r="BC97" s="6">
        <f t="shared" si="815"/>
        <v>713303883</v>
      </c>
      <c r="BD97" s="6">
        <f t="shared" si="815"/>
        <v>750190392</v>
      </c>
      <c r="BE97" s="6">
        <f t="shared" si="815"/>
        <v>750190392</v>
      </c>
      <c r="BF97" s="6">
        <f t="shared" si="815"/>
        <v>750190392</v>
      </c>
      <c r="BG97" s="6">
        <f t="shared" si="815"/>
        <v>710474600</v>
      </c>
      <c r="BH97" s="6">
        <f t="shared" si="815"/>
        <v>646121879</v>
      </c>
      <c r="BI97" s="6">
        <f t="shared" si="815"/>
        <v>646121878</v>
      </c>
      <c r="BJ97" s="6">
        <f t="shared" si="815"/>
        <v>646121878</v>
      </c>
      <c r="BK97" s="6">
        <f t="shared" si="815"/>
        <v>0</v>
      </c>
      <c r="BL97" s="6">
        <f t="shared" si="815"/>
        <v>39715791</v>
      </c>
      <c r="BM97" s="6">
        <f t="shared" si="815"/>
        <v>47835559</v>
      </c>
      <c r="BN97" s="6">
        <f t="shared" si="815"/>
        <v>8119768</v>
      </c>
      <c r="BO97" s="6">
        <f t="shared" si="815"/>
        <v>8119767</v>
      </c>
      <c r="BP97" s="6">
        <f t="shared" si="815"/>
        <v>0</v>
      </c>
      <c r="BQ97" s="6">
        <f t="shared" si="815"/>
        <v>0</v>
      </c>
      <c r="BR97" s="6">
        <f t="shared" si="815"/>
        <v>0</v>
      </c>
      <c r="BS97" s="6">
        <f t="shared" si="815"/>
        <v>0</v>
      </c>
      <c r="BT97" s="6">
        <f t="shared" ref="BT97:CG97" si="816">BT98+BT101+BT104+BT107+BT110+BT113+BT116</f>
        <v>0</v>
      </c>
      <c r="BU97" s="6">
        <f t="shared" si="816"/>
        <v>0</v>
      </c>
      <c r="BV97" s="6">
        <f t="shared" si="816"/>
        <v>0</v>
      </c>
      <c r="BW97" s="6">
        <f t="shared" si="816"/>
        <v>0</v>
      </c>
      <c r="BX97" s="6">
        <f t="shared" si="816"/>
        <v>0</v>
      </c>
      <c r="BY97" s="6">
        <f t="shared" si="816"/>
        <v>0</v>
      </c>
      <c r="BZ97" s="6">
        <f t="shared" si="816"/>
        <v>0</v>
      </c>
      <c r="CA97" s="6">
        <f t="shared" si="816"/>
        <v>0</v>
      </c>
      <c r="CB97" s="6">
        <f t="shared" si="816"/>
        <v>0</v>
      </c>
      <c r="CC97" s="6">
        <f t="shared" si="816"/>
        <v>0</v>
      </c>
      <c r="CD97" s="6">
        <f t="shared" si="816"/>
        <v>0</v>
      </c>
      <c r="CE97" s="6">
        <f t="shared" si="816"/>
        <v>0</v>
      </c>
      <c r="CF97" s="6">
        <f t="shared" si="816"/>
        <v>0</v>
      </c>
      <c r="CG97" s="6">
        <f t="shared" si="816"/>
        <v>0</v>
      </c>
      <c r="CH97" s="107">
        <f>F97-SUM(G97:CG97)</f>
        <v>0</v>
      </c>
      <c r="CI97" s="107" t="str">
        <f>IF(C97="","",SUM(G97:CG97))</f>
        <v/>
      </c>
      <c r="CJ97" s="67" t="str">
        <f>IF(C97="","",F97=CI97)</f>
        <v/>
      </c>
    </row>
    <row r="98" spans="1:88" s="5" customFormat="1" ht="21.75" customHeight="1" x14ac:dyDescent="0.3">
      <c r="A98" s="171" t="s">
        <v>75</v>
      </c>
      <c r="B98" s="155" t="s">
        <v>76</v>
      </c>
      <c r="C98" s="168" t="s">
        <v>28</v>
      </c>
      <c r="D98" s="158">
        <v>233.3</v>
      </c>
      <c r="E98" s="161">
        <v>1264861</v>
      </c>
      <c r="F98" s="164">
        <f t="shared" ref="F98:F116" si="817">ROUND(E98*D98,0)</f>
        <v>295092071</v>
      </c>
      <c r="G98" s="108"/>
      <c r="H98" s="108"/>
      <c r="I98" s="108"/>
      <c r="J98" s="108"/>
      <c r="K98" s="108"/>
      <c r="L98" s="108"/>
      <c r="M98" s="108"/>
      <c r="N98" s="108"/>
      <c r="O98" s="108"/>
      <c r="P98" s="108"/>
      <c r="Q98" s="108"/>
      <c r="R98" s="108"/>
      <c r="S98" s="108"/>
      <c r="T98" s="108"/>
      <c r="U98" s="108"/>
      <c r="V98" s="108"/>
      <c r="W98" s="108"/>
      <c r="X98" s="108"/>
      <c r="Y98" s="108"/>
      <c r="Z98" s="108"/>
      <c r="AA98" s="108"/>
      <c r="AB98" s="108"/>
      <c r="AC98" s="108"/>
      <c r="AD98" s="108"/>
      <c r="AE98" s="108"/>
      <c r="AF98" s="108"/>
      <c r="AG98" s="108"/>
      <c r="AH98" s="108"/>
      <c r="AI98" s="108"/>
      <c r="AJ98" s="108"/>
      <c r="AK98" s="108"/>
      <c r="AL98" s="108"/>
      <c r="AM98" s="108"/>
      <c r="AN98" s="108"/>
      <c r="AO98" s="108"/>
      <c r="AP98" s="108"/>
      <c r="AQ98" s="108"/>
      <c r="AR98" s="108"/>
      <c r="AS98" s="108"/>
      <c r="AT98" s="108"/>
      <c r="AU98" s="108">
        <f>ROUND($F$98/8,0)</f>
        <v>36886509</v>
      </c>
      <c r="AV98" s="108">
        <f t="shared" ref="AV98:AX98" si="818">ROUND($F$98/8,0)</f>
        <v>36886509</v>
      </c>
      <c r="AW98" s="108">
        <f t="shared" si="818"/>
        <v>36886509</v>
      </c>
      <c r="AX98" s="108">
        <f t="shared" si="818"/>
        <v>36886509</v>
      </c>
      <c r="AY98" s="108"/>
      <c r="AZ98" s="108"/>
      <c r="BA98" s="108"/>
      <c r="BB98" s="108"/>
      <c r="BC98" s="108"/>
      <c r="BD98" s="108">
        <f t="shared" ref="BD98:BF98" si="819">ROUND($F$98/8,0)</f>
        <v>36886509</v>
      </c>
      <c r="BE98" s="108">
        <f t="shared" si="819"/>
        <v>36886509</v>
      </c>
      <c r="BF98" s="108">
        <f t="shared" si="819"/>
        <v>36886509</v>
      </c>
      <c r="BG98" s="108">
        <f>ROUNDDOWN($F$98/8,0)</f>
        <v>36886508</v>
      </c>
      <c r="BH98" s="108"/>
      <c r="BI98" s="108"/>
      <c r="BJ98" s="108"/>
      <c r="BK98" s="108"/>
      <c r="BL98" s="108"/>
      <c r="BM98" s="108"/>
      <c r="BN98" s="108"/>
      <c r="BO98" s="108"/>
      <c r="BP98" s="108"/>
      <c r="BQ98" s="108"/>
      <c r="BR98" s="108"/>
      <c r="BS98" s="108"/>
      <c r="BT98" s="108"/>
      <c r="BU98" s="108"/>
      <c r="BV98" s="108"/>
      <c r="BW98" s="108"/>
      <c r="BX98" s="108"/>
      <c r="BY98" s="108"/>
      <c r="BZ98" s="108"/>
      <c r="CA98" s="108"/>
      <c r="CB98" s="108"/>
      <c r="CC98" s="108"/>
      <c r="CD98" s="108"/>
      <c r="CE98" s="108"/>
      <c r="CF98" s="108"/>
      <c r="CG98" s="108"/>
      <c r="CH98" s="109">
        <f>IF(C98="","",F98-SUM(G98:CG98))</f>
        <v>0</v>
      </c>
      <c r="CI98" s="107">
        <f>IF(C98="","",SUM(G98:CG98))</f>
        <v>295092071</v>
      </c>
      <c r="CJ98" s="67" t="b">
        <f>IF(C98="","",F98=CI98)</f>
        <v>1</v>
      </c>
    </row>
    <row r="99" spans="1:88" s="5" customFormat="1" ht="33" customHeight="1" x14ac:dyDescent="0.3">
      <c r="A99" s="172"/>
      <c r="B99" s="156"/>
      <c r="C99" s="169"/>
      <c r="D99" s="159"/>
      <c r="E99" s="162"/>
      <c r="F99" s="165"/>
      <c r="G99" s="110"/>
      <c r="H99" s="110"/>
      <c r="I99" s="110"/>
      <c r="J99" s="110"/>
      <c r="K99" s="110"/>
      <c r="L99" s="110"/>
      <c r="M99" s="110"/>
      <c r="N99" s="110"/>
      <c r="O99" s="110"/>
      <c r="P99" s="110"/>
      <c r="Q99" s="110"/>
      <c r="R99" s="110"/>
      <c r="S99" s="110"/>
      <c r="T99" s="110"/>
      <c r="U99" s="110">
        <f>ROUNDDOWN(U98/$E98,2)</f>
        <v>0</v>
      </c>
      <c r="V99" s="110">
        <f>ROUNDDOWN(V98/$E98,2)</f>
        <v>0</v>
      </c>
      <c r="W99" s="110">
        <f>ROUNDDOWN(W98/$E98,2)</f>
        <v>0</v>
      </c>
      <c r="X99" s="110">
        <f t="shared" ref="X99" si="820">ROUND(X98/$E98,2)</f>
        <v>0</v>
      </c>
      <c r="Y99" s="110">
        <f>ROUNDDOWN(Y98/$E98,2)</f>
        <v>0</v>
      </c>
      <c r="Z99" s="110">
        <f t="shared" ref="Z99" si="821">ROUND(Z98/$E98,2)</f>
        <v>0</v>
      </c>
      <c r="AA99" s="110">
        <f t="shared" ref="AA99:AB99" si="822">ROUND(AA98/$E98,2)</f>
        <v>0</v>
      </c>
      <c r="AB99" s="110">
        <f t="shared" si="822"/>
        <v>0</v>
      </c>
      <c r="AC99" s="110">
        <f t="shared" ref="AC99" si="823">ROUND(AC98/$E98,2)</f>
        <v>0</v>
      </c>
      <c r="AD99" s="110">
        <f t="shared" ref="AD99" si="824">ROUND(AD98/$E98,2)</f>
        <v>0</v>
      </c>
      <c r="AE99" s="110">
        <f t="shared" ref="AE99" si="825">ROUND(AE98/$E98,2)</f>
        <v>0</v>
      </c>
      <c r="AF99" s="110">
        <f t="shared" ref="AF99" si="826">ROUND(AF98/$E98,2)</f>
        <v>0</v>
      </c>
      <c r="AG99" s="110">
        <f t="shared" ref="AG99" si="827">ROUND(AG98/$E98,2)</f>
        <v>0</v>
      </c>
      <c r="AH99" s="110">
        <f t="shared" ref="AH99" si="828">ROUND(AH98/$E98,2)</f>
        <v>0</v>
      </c>
      <c r="AI99" s="110">
        <f t="shared" ref="AI99" si="829">ROUND(AI98/$E98,2)</f>
        <v>0</v>
      </c>
      <c r="AJ99" s="110">
        <f t="shared" ref="AJ99" si="830">ROUND(AJ98/$E98,2)</f>
        <v>0</v>
      </c>
      <c r="AK99" s="110">
        <f t="shared" ref="AK99" si="831">ROUND(AK98/$E98,2)</f>
        <v>0</v>
      </c>
      <c r="AL99" s="110">
        <f t="shared" ref="AL99" si="832">ROUND(AL98/$E98,2)</f>
        <v>0</v>
      </c>
      <c r="AM99" s="110">
        <f t="shared" ref="AM99" si="833">ROUND(AM98/$E98,2)</f>
        <v>0</v>
      </c>
      <c r="AN99" s="110">
        <f t="shared" ref="AN99" si="834">ROUND(AN98/$E98,2)</f>
        <v>0</v>
      </c>
      <c r="AO99" s="110">
        <f t="shared" ref="AO99" si="835">ROUND(AO98/$E98,2)</f>
        <v>0</v>
      </c>
      <c r="AP99" s="110">
        <f t="shared" ref="AP99" si="836">ROUND(AP98/$E98,2)</f>
        <v>0</v>
      </c>
      <c r="AQ99" s="110">
        <f t="shared" ref="AQ99" si="837">ROUND(AQ98/$E98,2)</f>
        <v>0</v>
      </c>
      <c r="AR99" s="110">
        <f t="shared" ref="AR99" si="838">ROUND(AR98/$E98,2)</f>
        <v>0</v>
      </c>
      <c r="AS99" s="110">
        <f t="shared" ref="AS99" si="839">ROUND(AS98/$E98,2)</f>
        <v>0</v>
      </c>
      <c r="AT99" s="110">
        <f t="shared" ref="AT99" si="840">ROUND(AT98/$E98,2)</f>
        <v>0</v>
      </c>
      <c r="AU99" s="110">
        <f>ROUNDUP(AU98/$E98,2)</f>
        <v>29.17</v>
      </c>
      <c r="AV99" s="110">
        <f>ROUNDUP(AV98/$E98,2)</f>
        <v>29.17</v>
      </c>
      <c r="AW99" s="110">
        <f>ROUND(AW98/$E98,2)</f>
        <v>29.16</v>
      </c>
      <c r="AX99" s="110">
        <f>ROUND(AX98/$E98,2)</f>
        <v>29.16</v>
      </c>
      <c r="AY99" s="110">
        <f t="shared" ref="AY99" si="841">ROUND(AY98/$E98,2)</f>
        <v>0</v>
      </c>
      <c r="AZ99" s="110">
        <f t="shared" ref="AZ99" si="842">ROUND(AZ98/$E98,2)</f>
        <v>0</v>
      </c>
      <c r="BA99" s="110">
        <f t="shared" ref="BA99" si="843">ROUND(BA98/$E98,2)</f>
        <v>0</v>
      </c>
      <c r="BB99" s="110">
        <f t="shared" ref="BB99" si="844">ROUND(BB98/$E98,2)</f>
        <v>0</v>
      </c>
      <c r="BC99" s="110">
        <f t="shared" ref="BC99" si="845">ROUND(BC98/$E98,2)</f>
        <v>0</v>
      </c>
      <c r="BD99" s="110">
        <f t="shared" ref="BD99" si="846">ROUND(BD98/$E98,2)</f>
        <v>29.16</v>
      </c>
      <c r="BE99" s="110">
        <f t="shared" ref="BE99" si="847">ROUND(BE98/$E98,2)</f>
        <v>29.16</v>
      </c>
      <c r="BF99" s="110">
        <f t="shared" ref="BF99" si="848">ROUND(BF98/$E98,2)</f>
        <v>29.16</v>
      </c>
      <c r="BG99" s="110">
        <f t="shared" ref="BG99" si="849">ROUND(BG98/$E98,2)</f>
        <v>29.16</v>
      </c>
      <c r="BH99" s="110">
        <f t="shared" ref="BH99" si="850">ROUND(BH98/$E98,2)</f>
        <v>0</v>
      </c>
      <c r="BI99" s="110">
        <f t="shared" ref="BI99" si="851">ROUND(BI98/$E98,2)</f>
        <v>0</v>
      </c>
      <c r="BJ99" s="110">
        <f t="shared" ref="BJ99" si="852">ROUND(BJ98/$E98,2)</f>
        <v>0</v>
      </c>
      <c r="BK99" s="110">
        <f t="shared" ref="BK99" si="853">ROUND(BK98/$E98,2)</f>
        <v>0</v>
      </c>
      <c r="BL99" s="110">
        <f t="shared" ref="BL99" si="854">ROUND(BL98/$E98,2)</f>
        <v>0</v>
      </c>
      <c r="BM99" s="110">
        <f t="shared" ref="BM99" si="855">ROUND(BM98/$E98,2)</f>
        <v>0</v>
      </c>
      <c r="BN99" s="110">
        <f t="shared" ref="BN99" si="856">ROUND(BN98/$E98,2)</f>
        <v>0</v>
      </c>
      <c r="BO99" s="110">
        <f t="shared" ref="BO99" si="857">ROUND(BO98/$E98,2)</f>
        <v>0</v>
      </c>
      <c r="BP99" s="110">
        <f t="shared" ref="BP99" si="858">ROUND(BP98/$E98,2)</f>
        <v>0</v>
      </c>
      <c r="BQ99" s="110">
        <f t="shared" ref="BQ99" si="859">ROUND(BQ98/$E98,2)</f>
        <v>0</v>
      </c>
      <c r="BR99" s="110">
        <f t="shared" ref="BR99" si="860">ROUND(BR98/$E98,2)</f>
        <v>0</v>
      </c>
      <c r="BS99" s="110">
        <f t="shared" ref="BS99" si="861">ROUND(BS98/$E98,2)</f>
        <v>0</v>
      </c>
      <c r="BT99" s="110">
        <f t="shared" ref="BT99" si="862">ROUND(BT98/$E98,2)</f>
        <v>0</v>
      </c>
      <c r="BU99" s="110">
        <f t="shared" ref="BU99" si="863">ROUND(BU98/$E98,2)</f>
        <v>0</v>
      </c>
      <c r="BV99" s="110">
        <f t="shared" ref="BV99" si="864">ROUND(BV98/$E98,2)</f>
        <v>0</v>
      </c>
      <c r="BW99" s="110">
        <f t="shared" ref="BW99" si="865">ROUND(BW98/$E98,2)</f>
        <v>0</v>
      </c>
      <c r="BX99" s="110">
        <f t="shared" ref="BX99" si="866">ROUND(BX98/$E98,2)</f>
        <v>0</v>
      </c>
      <c r="BY99" s="110">
        <f t="shared" ref="BY99" si="867">ROUND(BY98/$E98,2)</f>
        <v>0</v>
      </c>
      <c r="BZ99" s="110">
        <f t="shared" ref="BZ99" si="868">ROUND(BZ98/$E98,2)</f>
        <v>0</v>
      </c>
      <c r="CA99" s="110">
        <f t="shared" ref="CA99" si="869">ROUND(CA98/$E98,2)</f>
        <v>0</v>
      </c>
      <c r="CB99" s="110">
        <f t="shared" ref="CB99" si="870">ROUND(CB98/$E98,2)</f>
        <v>0</v>
      </c>
      <c r="CC99" s="110">
        <f t="shared" ref="CC99" si="871">ROUND(CC98/$E98,2)</f>
        <v>0</v>
      </c>
      <c r="CD99" s="110">
        <f t="shared" ref="CD99" si="872">ROUND(CD98/$E98,2)</f>
        <v>0</v>
      </c>
      <c r="CE99" s="110"/>
      <c r="CF99" s="110">
        <f t="shared" ref="CF99" si="873">ROUND(CF98/$E98,2)</f>
        <v>0</v>
      </c>
      <c r="CG99" s="110">
        <f t="shared" ref="CG99" si="874">ROUND(CG98/$E98,2)</f>
        <v>0</v>
      </c>
      <c r="CH99" s="111">
        <f>IF(C98="","",D98-SUM(G99:CG99))</f>
        <v>2.8421709430404007E-14</v>
      </c>
      <c r="CI99" s="112">
        <f>IF(C98="","",SUM(G99:CG99))</f>
        <v>233.29999999999998</v>
      </c>
      <c r="CJ99" s="67" t="b">
        <f>IF(C98="","",D98=CI99)</f>
        <v>1</v>
      </c>
    </row>
    <row r="100" spans="1:88" s="5" customFormat="1" ht="25.5" customHeight="1" x14ac:dyDescent="0.3">
      <c r="A100" s="173"/>
      <c r="B100" s="157"/>
      <c r="C100" s="170"/>
      <c r="D100" s="160"/>
      <c r="E100" s="163"/>
      <c r="F100" s="166"/>
      <c r="G100" s="113"/>
      <c r="H100" s="113"/>
      <c r="I100" s="113"/>
      <c r="J100" s="113"/>
      <c r="K100" s="113"/>
      <c r="L100" s="113"/>
      <c r="M100" s="113"/>
      <c r="N100" s="113"/>
      <c r="O100" s="113"/>
      <c r="P100" s="113"/>
      <c r="Q100" s="113"/>
      <c r="R100" s="113"/>
      <c r="S100" s="113"/>
      <c r="T100" s="113"/>
      <c r="U100" s="113">
        <f t="shared" ref="U100:X100" si="875">U98/$F98</f>
        <v>0</v>
      </c>
      <c r="V100" s="113">
        <f t="shared" si="875"/>
        <v>0</v>
      </c>
      <c r="W100" s="113">
        <f t="shared" si="875"/>
        <v>0</v>
      </c>
      <c r="X100" s="113">
        <f t="shared" si="875"/>
        <v>0</v>
      </c>
      <c r="Y100" s="113">
        <f t="shared" ref="Y100:AG100" si="876">Y98/$F98</f>
        <v>0</v>
      </c>
      <c r="Z100" s="113">
        <f t="shared" si="876"/>
        <v>0</v>
      </c>
      <c r="AA100" s="113">
        <f t="shared" si="876"/>
        <v>0</v>
      </c>
      <c r="AB100" s="113">
        <f t="shared" si="876"/>
        <v>0</v>
      </c>
      <c r="AC100" s="113">
        <f t="shared" si="876"/>
        <v>0</v>
      </c>
      <c r="AD100" s="113">
        <f t="shared" si="876"/>
        <v>0</v>
      </c>
      <c r="AE100" s="113">
        <f t="shared" si="876"/>
        <v>0</v>
      </c>
      <c r="AF100" s="113">
        <f t="shared" si="876"/>
        <v>0</v>
      </c>
      <c r="AG100" s="113">
        <f t="shared" si="876"/>
        <v>0</v>
      </c>
      <c r="AH100" s="113">
        <f t="shared" ref="AH100:AK100" si="877">AH98/$F98</f>
        <v>0</v>
      </c>
      <c r="AI100" s="113">
        <f t="shared" si="877"/>
        <v>0</v>
      </c>
      <c r="AJ100" s="113">
        <f t="shared" si="877"/>
        <v>0</v>
      </c>
      <c r="AK100" s="113">
        <f t="shared" si="877"/>
        <v>0</v>
      </c>
      <c r="AL100" s="113">
        <f t="shared" ref="AL100:AT100" si="878">AL98/$F98</f>
        <v>0</v>
      </c>
      <c r="AM100" s="113">
        <f t="shared" si="878"/>
        <v>0</v>
      </c>
      <c r="AN100" s="113">
        <f t="shared" si="878"/>
        <v>0</v>
      </c>
      <c r="AO100" s="113">
        <f t="shared" si="878"/>
        <v>0</v>
      </c>
      <c r="AP100" s="113">
        <f t="shared" si="878"/>
        <v>0</v>
      </c>
      <c r="AQ100" s="113">
        <f t="shared" si="878"/>
        <v>0</v>
      </c>
      <c r="AR100" s="113">
        <f t="shared" si="878"/>
        <v>0</v>
      </c>
      <c r="AS100" s="113">
        <f t="shared" si="878"/>
        <v>0</v>
      </c>
      <c r="AT100" s="113">
        <f t="shared" si="878"/>
        <v>0</v>
      </c>
      <c r="AU100" s="113">
        <f t="shared" ref="AU100:AX100" si="879">AU98/$F98</f>
        <v>0.1250000004235966</v>
      </c>
      <c r="AV100" s="113">
        <f t="shared" si="879"/>
        <v>0.1250000004235966</v>
      </c>
      <c r="AW100" s="113">
        <f t="shared" si="879"/>
        <v>0.1250000004235966</v>
      </c>
      <c r="AX100" s="113">
        <f t="shared" si="879"/>
        <v>0.1250000004235966</v>
      </c>
      <c r="AY100" s="113">
        <f t="shared" ref="AY100:BC100" si="880">AY98/$F98</f>
        <v>0</v>
      </c>
      <c r="AZ100" s="113">
        <f t="shared" si="880"/>
        <v>0</v>
      </c>
      <c r="BA100" s="113">
        <f t="shared" si="880"/>
        <v>0</v>
      </c>
      <c r="BB100" s="113">
        <f t="shared" si="880"/>
        <v>0</v>
      </c>
      <c r="BC100" s="113">
        <f t="shared" si="880"/>
        <v>0</v>
      </c>
      <c r="BD100" s="113">
        <f t="shared" ref="BD100:BG100" si="881">BD98/$F98</f>
        <v>0.1250000004235966</v>
      </c>
      <c r="BE100" s="113">
        <f t="shared" si="881"/>
        <v>0.1250000004235966</v>
      </c>
      <c r="BF100" s="113">
        <f t="shared" si="881"/>
        <v>0.1250000004235966</v>
      </c>
      <c r="BG100" s="113">
        <f t="shared" si="881"/>
        <v>0.12499999703482376</v>
      </c>
      <c r="BH100" s="113">
        <f t="shared" ref="BH100:BK100" si="882">BH98/$F98</f>
        <v>0</v>
      </c>
      <c r="BI100" s="113">
        <f t="shared" si="882"/>
        <v>0</v>
      </c>
      <c r="BJ100" s="113">
        <f t="shared" si="882"/>
        <v>0</v>
      </c>
      <c r="BK100" s="113">
        <f t="shared" si="882"/>
        <v>0</v>
      </c>
      <c r="BL100" s="113">
        <f t="shared" ref="BL100:BP100" si="883">BL98/$F98</f>
        <v>0</v>
      </c>
      <c r="BM100" s="113">
        <f t="shared" si="883"/>
        <v>0</v>
      </c>
      <c r="BN100" s="113">
        <f t="shared" si="883"/>
        <v>0</v>
      </c>
      <c r="BO100" s="113">
        <f t="shared" si="883"/>
        <v>0</v>
      </c>
      <c r="BP100" s="113">
        <f t="shared" si="883"/>
        <v>0</v>
      </c>
      <c r="BQ100" s="113">
        <f t="shared" ref="BQ100:BT100" si="884">BQ98/$F98</f>
        <v>0</v>
      </c>
      <c r="BR100" s="113">
        <f t="shared" si="884"/>
        <v>0</v>
      </c>
      <c r="BS100" s="113">
        <f t="shared" si="884"/>
        <v>0</v>
      </c>
      <c r="BT100" s="113">
        <f t="shared" si="884"/>
        <v>0</v>
      </c>
      <c r="BU100" s="113">
        <f t="shared" ref="BU100:BX100" si="885">BU98/$F98</f>
        <v>0</v>
      </c>
      <c r="BV100" s="113">
        <f t="shared" si="885"/>
        <v>0</v>
      </c>
      <c r="BW100" s="113">
        <f t="shared" si="885"/>
        <v>0</v>
      </c>
      <c r="BX100" s="113">
        <f t="shared" si="885"/>
        <v>0</v>
      </c>
      <c r="BY100" s="113">
        <f t="shared" ref="BY100:CC100" si="886">BY98/$F98</f>
        <v>0</v>
      </c>
      <c r="BZ100" s="113">
        <f t="shared" si="886"/>
        <v>0</v>
      </c>
      <c r="CA100" s="113">
        <f t="shared" si="886"/>
        <v>0</v>
      </c>
      <c r="CB100" s="113">
        <f t="shared" si="886"/>
        <v>0</v>
      </c>
      <c r="CC100" s="113">
        <f t="shared" si="886"/>
        <v>0</v>
      </c>
      <c r="CD100" s="113">
        <f t="shared" ref="CD100:CG100" si="887">CD98/$F98</f>
        <v>0</v>
      </c>
      <c r="CE100" s="113"/>
      <c r="CF100" s="113">
        <f t="shared" si="887"/>
        <v>0</v>
      </c>
      <c r="CG100" s="113">
        <f t="shared" si="887"/>
        <v>0</v>
      </c>
      <c r="CH100" s="114">
        <f>IF(C98="","",100%-SUM(G100:CG100))</f>
        <v>0</v>
      </c>
      <c r="CI100" s="115">
        <f>IF(C98="","",SUM(G100:CG100))</f>
        <v>1</v>
      </c>
      <c r="CJ100" s="67" t="b">
        <f>IF(C98="","",SUM(G100:CG100)=CI100)</f>
        <v>1</v>
      </c>
    </row>
    <row r="101" spans="1:88" s="5" customFormat="1" ht="30" customHeight="1" x14ac:dyDescent="0.3">
      <c r="A101" s="171" t="s">
        <v>77</v>
      </c>
      <c r="B101" s="155" t="s">
        <v>78</v>
      </c>
      <c r="C101" s="168" t="s">
        <v>28</v>
      </c>
      <c r="D101" s="158">
        <v>221.7</v>
      </c>
      <c r="E101" s="161">
        <v>1238891</v>
      </c>
      <c r="F101" s="164">
        <f t="shared" si="817"/>
        <v>274662135</v>
      </c>
      <c r="G101" s="108"/>
      <c r="H101" s="108"/>
      <c r="I101" s="108"/>
      <c r="J101" s="108"/>
      <c r="K101" s="108"/>
      <c r="L101" s="108"/>
      <c r="M101" s="108"/>
      <c r="N101" s="108"/>
      <c r="O101" s="108"/>
      <c r="P101" s="108"/>
      <c r="Q101" s="108"/>
      <c r="R101" s="108"/>
      <c r="S101" s="108"/>
      <c r="T101" s="108"/>
      <c r="U101" s="108"/>
      <c r="V101" s="108"/>
      <c r="W101" s="108"/>
      <c r="X101" s="108"/>
      <c r="Y101" s="108"/>
      <c r="Z101" s="108"/>
      <c r="AA101" s="108"/>
      <c r="AB101" s="108"/>
      <c r="AC101" s="108"/>
      <c r="AD101" s="108"/>
      <c r="AE101" s="108"/>
      <c r="AF101" s="108"/>
      <c r="AG101" s="108"/>
      <c r="AH101" s="108"/>
      <c r="AI101" s="108"/>
      <c r="AJ101" s="108"/>
      <c r="AK101" s="108"/>
      <c r="AL101" s="108"/>
      <c r="AM101" s="108"/>
      <c r="AN101" s="108"/>
      <c r="AO101" s="108"/>
      <c r="AP101" s="108"/>
      <c r="AQ101" s="108"/>
      <c r="AR101" s="108"/>
      <c r="AS101" s="108"/>
      <c r="AT101" s="108"/>
      <c r="AU101" s="108">
        <f>ROUND($F$101/10,)</f>
        <v>27466214</v>
      </c>
      <c r="AV101" s="108">
        <f>ROUND($F$101/10,)</f>
        <v>27466214</v>
      </c>
      <c r="AW101" s="108">
        <f t="shared" ref="AW101:AY101" si="888">ROUND($F$101/10,)</f>
        <v>27466214</v>
      </c>
      <c r="AX101" s="108">
        <f t="shared" si="888"/>
        <v>27466214</v>
      </c>
      <c r="AY101" s="108">
        <f t="shared" si="888"/>
        <v>27466214</v>
      </c>
      <c r="AZ101" s="108"/>
      <c r="BA101" s="108"/>
      <c r="BB101" s="108"/>
      <c r="BC101" s="108">
        <f t="shared" ref="BC101:BF101" si="889">ROUNDDOWN($F$101/10,)</f>
        <v>27466213</v>
      </c>
      <c r="BD101" s="108">
        <f t="shared" si="889"/>
        <v>27466213</v>
      </c>
      <c r="BE101" s="108">
        <f t="shared" si="889"/>
        <v>27466213</v>
      </c>
      <c r="BF101" s="108">
        <f t="shared" si="889"/>
        <v>27466213</v>
      </c>
      <c r="BG101" s="108">
        <f>ROUNDDOWN($F$101/10,)</f>
        <v>27466213</v>
      </c>
      <c r="BH101" s="108"/>
      <c r="BI101" s="108"/>
      <c r="BJ101" s="108"/>
      <c r="BK101" s="108"/>
      <c r="BL101" s="108"/>
      <c r="BM101" s="108"/>
      <c r="BN101" s="108"/>
      <c r="BO101" s="108"/>
      <c r="BP101" s="108"/>
      <c r="BQ101" s="108"/>
      <c r="BR101" s="108"/>
      <c r="BS101" s="108"/>
      <c r="BT101" s="108"/>
      <c r="BU101" s="108"/>
      <c r="BV101" s="108"/>
      <c r="BW101" s="108"/>
      <c r="BX101" s="108"/>
      <c r="BY101" s="108"/>
      <c r="BZ101" s="108"/>
      <c r="CA101" s="108"/>
      <c r="CB101" s="108"/>
      <c r="CC101" s="108"/>
      <c r="CD101" s="108"/>
      <c r="CE101" s="108"/>
      <c r="CF101" s="108"/>
      <c r="CG101" s="108"/>
      <c r="CH101" s="109">
        <f>IF(C101="","",F101-SUM(G101:CG101))</f>
        <v>0</v>
      </c>
      <c r="CI101" s="107">
        <f>IF(C101="","",SUM(G101:CG101))</f>
        <v>274662135</v>
      </c>
      <c r="CJ101" s="67" t="b">
        <f>IF(C101="","",F101=CI101)</f>
        <v>1</v>
      </c>
    </row>
    <row r="102" spans="1:88" s="5" customFormat="1" ht="30" customHeight="1" x14ac:dyDescent="0.3">
      <c r="A102" s="172"/>
      <c r="B102" s="156"/>
      <c r="C102" s="169"/>
      <c r="D102" s="159"/>
      <c r="E102" s="162"/>
      <c r="F102" s="165"/>
      <c r="G102" s="110"/>
      <c r="H102" s="110"/>
      <c r="I102" s="110"/>
      <c r="J102" s="110"/>
      <c r="K102" s="110"/>
      <c r="L102" s="110"/>
      <c r="M102" s="110"/>
      <c r="N102" s="110"/>
      <c r="O102" s="110"/>
      <c r="P102" s="110"/>
      <c r="Q102" s="110"/>
      <c r="R102" s="110"/>
      <c r="S102" s="110"/>
      <c r="T102" s="110"/>
      <c r="U102" s="110">
        <f>ROUNDUP(U101/$E101,2)</f>
        <v>0</v>
      </c>
      <c r="V102" s="110">
        <f>ROUNDUP(V101/$E101,2)</f>
        <v>0</v>
      </c>
      <c r="W102" s="110">
        <f>ROUNDUP(W101/$E101,2)</f>
        <v>0</v>
      </c>
      <c r="X102" s="110">
        <f t="shared" ref="X102" si="890">ROUND(X101/$E101,2)</f>
        <v>0</v>
      </c>
      <c r="Y102" s="110">
        <f t="shared" ref="Y102" si="891">ROUND(Y101/$E101,2)</f>
        <v>0</v>
      </c>
      <c r="Z102" s="110">
        <f t="shared" ref="Z102" si="892">ROUND(Z101/$E101,2)</f>
        <v>0</v>
      </c>
      <c r="AA102" s="110">
        <f t="shared" ref="AA102" si="893">ROUND(AA101/$E101,2)</f>
        <v>0</v>
      </c>
      <c r="AB102" s="110">
        <f t="shared" ref="AB102" si="894">ROUND(AB101/$E101,2)</f>
        <v>0</v>
      </c>
      <c r="AC102" s="110">
        <f t="shared" ref="AC102" si="895">ROUND(AC101/$E101,2)</f>
        <v>0</v>
      </c>
      <c r="AD102" s="110">
        <f t="shared" ref="AD102" si="896">ROUND(AD101/$E101,2)</f>
        <v>0</v>
      </c>
      <c r="AE102" s="110">
        <f t="shared" ref="AE102" si="897">ROUND(AE101/$E101,2)</f>
        <v>0</v>
      </c>
      <c r="AF102" s="110">
        <f t="shared" ref="AF102" si="898">ROUND(AF101/$E101,2)</f>
        <v>0</v>
      </c>
      <c r="AG102" s="110">
        <f t="shared" ref="AG102" si="899">ROUND(AG101/$E101,2)</f>
        <v>0</v>
      </c>
      <c r="AH102" s="110">
        <f t="shared" ref="AH102" si="900">ROUND(AH101/$E101,2)</f>
        <v>0</v>
      </c>
      <c r="AI102" s="110">
        <f t="shared" ref="AI102" si="901">ROUND(AI101/$E101,2)</f>
        <v>0</v>
      </c>
      <c r="AJ102" s="110">
        <f t="shared" ref="AJ102" si="902">ROUND(AJ101/$E101,2)</f>
        <v>0</v>
      </c>
      <c r="AK102" s="110">
        <f t="shared" ref="AK102" si="903">ROUND(AK101/$E101,2)</f>
        <v>0</v>
      </c>
      <c r="AL102" s="110">
        <f t="shared" ref="AL102" si="904">ROUND(AL101/$E101,2)</f>
        <v>0</v>
      </c>
      <c r="AM102" s="110">
        <f t="shared" ref="AM102" si="905">ROUND(AM101/$E101,2)</f>
        <v>0</v>
      </c>
      <c r="AN102" s="110">
        <f t="shared" ref="AN102" si="906">ROUND(AN101/$E101,2)</f>
        <v>0</v>
      </c>
      <c r="AO102" s="110">
        <f t="shared" ref="AO102" si="907">ROUND(AO101/$E101,2)</f>
        <v>0</v>
      </c>
      <c r="AP102" s="110">
        <f t="shared" ref="AP102" si="908">ROUND(AP101/$E101,2)</f>
        <v>0</v>
      </c>
      <c r="AQ102" s="110">
        <f t="shared" ref="AQ102" si="909">ROUND(AQ101/$E101,2)</f>
        <v>0</v>
      </c>
      <c r="AR102" s="110">
        <f t="shared" ref="AR102" si="910">ROUND(AR101/$E101,2)</f>
        <v>0</v>
      </c>
      <c r="AS102" s="110">
        <f t="shared" ref="AS102" si="911">ROUND(AS101/$E101,2)</f>
        <v>0</v>
      </c>
      <c r="AT102" s="110">
        <f t="shared" ref="AT102" si="912">ROUND(AT101/$E101,2)</f>
        <v>0</v>
      </c>
      <c r="AU102" s="110">
        <f t="shared" ref="AU102" si="913">ROUND(AU101/$E101,2)</f>
        <v>22.17</v>
      </c>
      <c r="AV102" s="110">
        <f t="shared" ref="AV102" si="914">ROUND(AV101/$E101,2)</f>
        <v>22.17</v>
      </c>
      <c r="AW102" s="110">
        <f t="shared" ref="AW102" si="915">ROUND(AW101/$E101,2)</f>
        <v>22.17</v>
      </c>
      <c r="AX102" s="110">
        <f t="shared" ref="AX102" si="916">ROUND(AX101/$E101,2)</f>
        <v>22.17</v>
      </c>
      <c r="AY102" s="110">
        <f t="shared" ref="AY102" si="917">ROUND(AY101/$E101,2)</f>
        <v>22.17</v>
      </c>
      <c r="AZ102" s="110">
        <f t="shared" ref="AZ102" si="918">ROUND(AZ101/$E101,2)</f>
        <v>0</v>
      </c>
      <c r="BA102" s="110">
        <f t="shared" ref="BA102" si="919">ROUND(BA101/$E101,2)</f>
        <v>0</v>
      </c>
      <c r="BB102" s="110">
        <f t="shared" ref="BB102" si="920">ROUND(BB101/$E101,2)</f>
        <v>0</v>
      </c>
      <c r="BC102" s="110">
        <f t="shared" ref="BC102" si="921">ROUND(BC101/$E101,2)</f>
        <v>22.17</v>
      </c>
      <c r="BD102" s="110">
        <f t="shared" ref="BD102" si="922">ROUND(BD101/$E101,2)</f>
        <v>22.17</v>
      </c>
      <c r="BE102" s="110">
        <f t="shared" ref="BE102" si="923">ROUND(BE101/$E101,2)</f>
        <v>22.17</v>
      </c>
      <c r="BF102" s="110">
        <f t="shared" ref="BF102" si="924">ROUND(BF101/$E101,2)</f>
        <v>22.17</v>
      </c>
      <c r="BG102" s="110">
        <f t="shared" ref="BG102" si="925">ROUND(BG101/$E101,2)</f>
        <v>22.17</v>
      </c>
      <c r="BH102" s="110">
        <f t="shared" ref="BH102" si="926">ROUND(BH101/$E101,2)</f>
        <v>0</v>
      </c>
      <c r="BI102" s="110">
        <f t="shared" ref="BI102" si="927">ROUND(BI101/$E101,2)</f>
        <v>0</v>
      </c>
      <c r="BJ102" s="110">
        <f t="shared" ref="BJ102" si="928">ROUND(BJ101/$E101,2)</f>
        <v>0</v>
      </c>
      <c r="BK102" s="110">
        <f t="shared" ref="BK102" si="929">ROUND(BK101/$E101,2)</f>
        <v>0</v>
      </c>
      <c r="BL102" s="110">
        <f t="shared" ref="BL102" si="930">ROUND(BL101/$E101,2)</f>
        <v>0</v>
      </c>
      <c r="BM102" s="110">
        <f t="shared" ref="BM102" si="931">ROUND(BM101/$E101,2)</f>
        <v>0</v>
      </c>
      <c r="BN102" s="110">
        <f t="shared" ref="BN102" si="932">ROUND(BN101/$E101,2)</f>
        <v>0</v>
      </c>
      <c r="BO102" s="110">
        <f t="shared" ref="BO102" si="933">ROUND(BO101/$E101,2)</f>
        <v>0</v>
      </c>
      <c r="BP102" s="110">
        <f t="shared" ref="BP102" si="934">ROUND(BP101/$E101,2)</f>
        <v>0</v>
      </c>
      <c r="BQ102" s="110">
        <f t="shared" ref="BQ102" si="935">ROUND(BQ101/$E101,2)</f>
        <v>0</v>
      </c>
      <c r="BR102" s="110">
        <f t="shared" ref="BR102" si="936">ROUND(BR101/$E101,2)</f>
        <v>0</v>
      </c>
      <c r="BS102" s="110">
        <f t="shared" ref="BS102" si="937">ROUND(BS101/$E101,2)</f>
        <v>0</v>
      </c>
      <c r="BT102" s="110">
        <f t="shared" ref="BT102" si="938">ROUND(BT101/$E101,2)</f>
        <v>0</v>
      </c>
      <c r="BU102" s="110">
        <f t="shared" ref="BU102" si="939">ROUND(BU101/$E101,2)</f>
        <v>0</v>
      </c>
      <c r="BV102" s="110">
        <f t="shared" ref="BV102" si="940">ROUND(BV101/$E101,2)</f>
        <v>0</v>
      </c>
      <c r="BW102" s="110">
        <f t="shared" ref="BW102" si="941">ROUND(BW101/$E101,2)</f>
        <v>0</v>
      </c>
      <c r="BX102" s="110">
        <f t="shared" ref="BX102" si="942">ROUND(BX101/$E101,2)</f>
        <v>0</v>
      </c>
      <c r="BY102" s="110">
        <f t="shared" ref="BY102" si="943">ROUND(BY101/$E101,2)</f>
        <v>0</v>
      </c>
      <c r="BZ102" s="110">
        <f t="shared" ref="BZ102" si="944">ROUND(BZ101/$E101,2)</f>
        <v>0</v>
      </c>
      <c r="CA102" s="110">
        <f t="shared" ref="CA102" si="945">ROUND(CA101/$E101,2)</f>
        <v>0</v>
      </c>
      <c r="CB102" s="110">
        <f t="shared" ref="CB102" si="946">ROUND(CB101/$E101,2)</f>
        <v>0</v>
      </c>
      <c r="CC102" s="110">
        <f t="shared" ref="CC102" si="947">ROUND(CC101/$E101,2)</f>
        <v>0</v>
      </c>
      <c r="CD102" s="110">
        <f t="shared" ref="CD102" si="948">ROUND(CD101/$E101,2)</f>
        <v>0</v>
      </c>
      <c r="CE102" s="110"/>
      <c r="CF102" s="110">
        <f t="shared" ref="CF102" si="949">ROUND(CF101/$E101,2)</f>
        <v>0</v>
      </c>
      <c r="CG102" s="110">
        <f t="shared" ref="CG102" si="950">ROUND(CG101/$E101,2)</f>
        <v>0</v>
      </c>
      <c r="CH102" s="111">
        <f>IF(C101="","",D101-SUM(G102:CG102))</f>
        <v>-5.6843418860808015E-14</v>
      </c>
      <c r="CI102" s="112">
        <f>IF(C101="","",SUM(G102:CG102))</f>
        <v>221.70000000000005</v>
      </c>
      <c r="CJ102" s="67" t="b">
        <f>IF(C101="","",D101=CI102)</f>
        <v>1</v>
      </c>
    </row>
    <row r="103" spans="1:88" s="5" customFormat="1" ht="30" customHeight="1" x14ac:dyDescent="0.3">
      <c r="A103" s="173"/>
      <c r="B103" s="157"/>
      <c r="C103" s="170"/>
      <c r="D103" s="160"/>
      <c r="E103" s="163"/>
      <c r="F103" s="166"/>
      <c r="G103" s="113"/>
      <c r="H103" s="113"/>
      <c r="I103" s="113"/>
      <c r="J103" s="113"/>
      <c r="K103" s="113"/>
      <c r="L103" s="113"/>
      <c r="M103" s="113"/>
      <c r="N103" s="113"/>
      <c r="O103" s="113"/>
      <c r="P103" s="113"/>
      <c r="Q103" s="113"/>
      <c r="R103" s="113"/>
      <c r="S103" s="113"/>
      <c r="T103" s="113"/>
      <c r="U103" s="113">
        <f t="shared" ref="U103:X103" si="951">U101/$F101</f>
        <v>0</v>
      </c>
      <c r="V103" s="113">
        <f t="shared" si="951"/>
        <v>0</v>
      </c>
      <c r="W103" s="113">
        <f t="shared" si="951"/>
        <v>0</v>
      </c>
      <c r="X103" s="113">
        <f t="shared" si="951"/>
        <v>0</v>
      </c>
      <c r="Y103" s="113">
        <f t="shared" ref="Y103:AG103" si="952">Y101/$F101</f>
        <v>0</v>
      </c>
      <c r="Z103" s="113">
        <f t="shared" si="952"/>
        <v>0</v>
      </c>
      <c r="AA103" s="113">
        <f t="shared" si="952"/>
        <v>0</v>
      </c>
      <c r="AB103" s="113">
        <f t="shared" si="952"/>
        <v>0</v>
      </c>
      <c r="AC103" s="113">
        <f t="shared" si="952"/>
        <v>0</v>
      </c>
      <c r="AD103" s="113">
        <f t="shared" si="952"/>
        <v>0</v>
      </c>
      <c r="AE103" s="113">
        <f t="shared" si="952"/>
        <v>0</v>
      </c>
      <c r="AF103" s="113">
        <f t="shared" si="952"/>
        <v>0</v>
      </c>
      <c r="AG103" s="113">
        <f t="shared" si="952"/>
        <v>0</v>
      </c>
      <c r="AH103" s="113">
        <f t="shared" ref="AH103:AK103" si="953">AH101/$F101</f>
        <v>0</v>
      </c>
      <c r="AI103" s="113">
        <f t="shared" si="953"/>
        <v>0</v>
      </c>
      <c r="AJ103" s="113">
        <f t="shared" si="953"/>
        <v>0</v>
      </c>
      <c r="AK103" s="113">
        <f t="shared" si="953"/>
        <v>0</v>
      </c>
      <c r="AL103" s="113">
        <f t="shared" ref="AL103:AT103" si="954">AL101/$F101</f>
        <v>0</v>
      </c>
      <c r="AM103" s="113">
        <f t="shared" si="954"/>
        <v>0</v>
      </c>
      <c r="AN103" s="113">
        <f t="shared" si="954"/>
        <v>0</v>
      </c>
      <c r="AO103" s="113">
        <f t="shared" si="954"/>
        <v>0</v>
      </c>
      <c r="AP103" s="113">
        <f t="shared" si="954"/>
        <v>0</v>
      </c>
      <c r="AQ103" s="113">
        <f t="shared" si="954"/>
        <v>0</v>
      </c>
      <c r="AR103" s="113">
        <f t="shared" si="954"/>
        <v>0</v>
      </c>
      <c r="AS103" s="113">
        <f t="shared" si="954"/>
        <v>0</v>
      </c>
      <c r="AT103" s="113">
        <f t="shared" si="954"/>
        <v>0</v>
      </c>
      <c r="AU103" s="113">
        <f t="shared" ref="AU103:AX103" si="955">AU101/$F101</f>
        <v>0.10000000182041839</v>
      </c>
      <c r="AV103" s="113">
        <f t="shared" si="955"/>
        <v>0.10000000182041839</v>
      </c>
      <c r="AW103" s="113">
        <f t="shared" si="955"/>
        <v>0.10000000182041839</v>
      </c>
      <c r="AX103" s="113">
        <f t="shared" si="955"/>
        <v>0.10000000182041839</v>
      </c>
      <c r="AY103" s="113">
        <f t="shared" ref="AY103:BC103" si="956">AY101/$F101</f>
        <v>0.10000000182041839</v>
      </c>
      <c r="AZ103" s="113">
        <f t="shared" si="956"/>
        <v>0</v>
      </c>
      <c r="BA103" s="113">
        <f t="shared" si="956"/>
        <v>0</v>
      </c>
      <c r="BB103" s="113">
        <f t="shared" si="956"/>
        <v>0</v>
      </c>
      <c r="BC103" s="113">
        <f t="shared" si="956"/>
        <v>9.999999817958162E-2</v>
      </c>
      <c r="BD103" s="113">
        <f t="shared" ref="BD103:BG103" si="957">BD101/$F101</f>
        <v>9.999999817958162E-2</v>
      </c>
      <c r="BE103" s="113">
        <f t="shared" si="957"/>
        <v>9.999999817958162E-2</v>
      </c>
      <c r="BF103" s="113">
        <f t="shared" si="957"/>
        <v>9.999999817958162E-2</v>
      </c>
      <c r="BG103" s="113">
        <f t="shared" si="957"/>
        <v>9.999999817958162E-2</v>
      </c>
      <c r="BH103" s="113">
        <f t="shared" ref="BH103:BK103" si="958">BH101/$F101</f>
        <v>0</v>
      </c>
      <c r="BI103" s="113">
        <f t="shared" si="958"/>
        <v>0</v>
      </c>
      <c r="BJ103" s="113">
        <f t="shared" si="958"/>
        <v>0</v>
      </c>
      <c r="BK103" s="113">
        <f t="shared" si="958"/>
        <v>0</v>
      </c>
      <c r="BL103" s="113">
        <f t="shared" ref="BL103:BP103" si="959">BL101/$F101</f>
        <v>0</v>
      </c>
      <c r="BM103" s="113">
        <f t="shared" si="959"/>
        <v>0</v>
      </c>
      <c r="BN103" s="113">
        <f t="shared" si="959"/>
        <v>0</v>
      </c>
      <c r="BO103" s="113">
        <f t="shared" si="959"/>
        <v>0</v>
      </c>
      <c r="BP103" s="113">
        <f t="shared" si="959"/>
        <v>0</v>
      </c>
      <c r="BQ103" s="113">
        <f t="shared" ref="BQ103:BT103" si="960">BQ101/$F101</f>
        <v>0</v>
      </c>
      <c r="BR103" s="113">
        <f t="shared" si="960"/>
        <v>0</v>
      </c>
      <c r="BS103" s="113">
        <f t="shared" si="960"/>
        <v>0</v>
      </c>
      <c r="BT103" s="113">
        <f t="shared" si="960"/>
        <v>0</v>
      </c>
      <c r="BU103" s="113">
        <f t="shared" ref="BU103:BX103" si="961">BU101/$F101</f>
        <v>0</v>
      </c>
      <c r="BV103" s="113">
        <f t="shared" si="961"/>
        <v>0</v>
      </c>
      <c r="BW103" s="113">
        <f t="shared" si="961"/>
        <v>0</v>
      </c>
      <c r="BX103" s="113">
        <f t="shared" si="961"/>
        <v>0</v>
      </c>
      <c r="BY103" s="113">
        <f t="shared" ref="BY103:CC103" si="962">BY101/$F101</f>
        <v>0</v>
      </c>
      <c r="BZ103" s="113">
        <f t="shared" si="962"/>
        <v>0</v>
      </c>
      <c r="CA103" s="113">
        <f t="shared" si="962"/>
        <v>0</v>
      </c>
      <c r="CB103" s="113">
        <f t="shared" si="962"/>
        <v>0</v>
      </c>
      <c r="CC103" s="113">
        <f t="shared" si="962"/>
        <v>0</v>
      </c>
      <c r="CD103" s="113">
        <f t="shared" ref="CD103:CG103" si="963">CD101/$F101</f>
        <v>0</v>
      </c>
      <c r="CE103" s="113"/>
      <c r="CF103" s="113">
        <f t="shared" si="963"/>
        <v>0</v>
      </c>
      <c r="CG103" s="113">
        <f t="shared" si="963"/>
        <v>0</v>
      </c>
      <c r="CH103" s="114">
        <f>IF(C101="","",100%-SUM(G103:CG103))</f>
        <v>0</v>
      </c>
      <c r="CI103" s="115">
        <f>IF(C101="","",SUM(G103:CG103))</f>
        <v>1</v>
      </c>
      <c r="CJ103" s="67" t="b">
        <f>IF(C101="","",SUM(G103:CG103)=CI103)</f>
        <v>1</v>
      </c>
    </row>
    <row r="104" spans="1:88" s="5" customFormat="1" ht="30" customHeight="1" x14ac:dyDescent="0.3">
      <c r="A104" s="171" t="s">
        <v>79</v>
      </c>
      <c r="B104" s="155" t="s">
        <v>80</v>
      </c>
      <c r="C104" s="168" t="s">
        <v>28</v>
      </c>
      <c r="D104" s="158">
        <v>12.7</v>
      </c>
      <c r="E104" s="161">
        <v>1238891</v>
      </c>
      <c r="F104" s="164">
        <f t="shared" si="817"/>
        <v>15733916</v>
      </c>
      <c r="G104" s="108"/>
      <c r="H104" s="108"/>
      <c r="I104" s="108"/>
      <c r="J104" s="108"/>
      <c r="K104" s="108"/>
      <c r="L104" s="108"/>
      <c r="M104" s="108"/>
      <c r="N104" s="108"/>
      <c r="O104" s="108"/>
      <c r="P104" s="108"/>
      <c r="Q104" s="108"/>
      <c r="R104" s="108"/>
      <c r="S104" s="108"/>
      <c r="T104" s="108"/>
      <c r="U104" s="108"/>
      <c r="V104" s="108"/>
      <c r="W104" s="108"/>
      <c r="X104" s="108"/>
      <c r="Y104" s="108"/>
      <c r="Z104" s="108"/>
      <c r="AA104" s="108"/>
      <c r="AB104" s="108"/>
      <c r="AC104" s="108"/>
      <c r="AD104" s="108"/>
      <c r="AE104" s="108"/>
      <c r="AF104" s="108"/>
      <c r="AG104" s="108"/>
      <c r="AH104" s="108"/>
      <c r="AI104" s="108"/>
      <c r="AJ104" s="108"/>
      <c r="AK104" s="108"/>
      <c r="AL104" s="108"/>
      <c r="AM104" s="108"/>
      <c r="AN104" s="108"/>
      <c r="AO104" s="108"/>
      <c r="AP104" s="108"/>
      <c r="AQ104" s="108"/>
      <c r="AR104" s="108">
        <f>ROUND($F$104/4,0)</f>
        <v>3933479</v>
      </c>
      <c r="AS104" s="108">
        <f t="shared" ref="AS104:AU104" si="964">ROUND($F$104/4,0)</f>
        <v>3933479</v>
      </c>
      <c r="AT104" s="108">
        <f t="shared" si="964"/>
        <v>3933479</v>
      </c>
      <c r="AU104" s="108">
        <f t="shared" si="964"/>
        <v>3933479</v>
      </c>
      <c r="AV104" s="108"/>
      <c r="AW104" s="108"/>
      <c r="AX104" s="108"/>
      <c r="AY104" s="108"/>
      <c r="AZ104" s="108"/>
      <c r="BA104" s="108"/>
      <c r="BB104" s="108"/>
      <c r="BC104" s="108"/>
      <c r="BD104" s="108"/>
      <c r="BE104" s="108"/>
      <c r="BF104" s="108"/>
      <c r="BG104" s="108"/>
      <c r="BH104" s="108"/>
      <c r="BI104" s="108"/>
      <c r="BJ104" s="108"/>
      <c r="BK104" s="108"/>
      <c r="BL104" s="108"/>
      <c r="BM104" s="108"/>
      <c r="BN104" s="108"/>
      <c r="BO104" s="108"/>
      <c r="BP104" s="108"/>
      <c r="BQ104" s="108"/>
      <c r="BR104" s="108"/>
      <c r="BS104" s="108"/>
      <c r="BT104" s="108"/>
      <c r="BU104" s="108"/>
      <c r="BV104" s="108"/>
      <c r="BW104" s="108"/>
      <c r="BX104" s="108"/>
      <c r="BY104" s="108"/>
      <c r="BZ104" s="108"/>
      <c r="CA104" s="108"/>
      <c r="CB104" s="108"/>
      <c r="CC104" s="108"/>
      <c r="CD104" s="108"/>
      <c r="CE104" s="108"/>
      <c r="CF104" s="108"/>
      <c r="CG104" s="108"/>
      <c r="CH104" s="109">
        <f>IF(C104="","",F104-SUM(G104:CG104))</f>
        <v>0</v>
      </c>
      <c r="CI104" s="107">
        <f>IF(C104="","",SUM(G104:CG104))</f>
        <v>15733916</v>
      </c>
      <c r="CJ104" s="67" t="b">
        <f>IF(C104="","",F104=CI104)</f>
        <v>1</v>
      </c>
    </row>
    <row r="105" spans="1:88" s="5" customFormat="1" ht="30" customHeight="1" x14ac:dyDescent="0.3">
      <c r="A105" s="172"/>
      <c r="B105" s="156"/>
      <c r="C105" s="169"/>
      <c r="D105" s="159"/>
      <c r="E105" s="162"/>
      <c r="F105" s="165"/>
      <c r="G105" s="110"/>
      <c r="H105" s="110"/>
      <c r="I105" s="110"/>
      <c r="J105" s="110"/>
      <c r="K105" s="110"/>
      <c r="L105" s="110"/>
      <c r="M105" s="110"/>
      <c r="N105" s="110"/>
      <c r="O105" s="110"/>
      <c r="P105" s="110"/>
      <c r="Q105" s="110"/>
      <c r="R105" s="110"/>
      <c r="S105" s="110"/>
      <c r="T105" s="110"/>
      <c r="U105" s="110">
        <f t="shared" ref="U105:V105" si="965">ROUND(U104/$E104,2)</f>
        <v>0</v>
      </c>
      <c r="V105" s="110">
        <f t="shared" si="965"/>
        <v>0</v>
      </c>
      <c r="W105" s="110">
        <f t="shared" ref="W105" si="966">ROUND(W104/$E104,2)</f>
        <v>0</v>
      </c>
      <c r="X105" s="110">
        <f t="shared" ref="X105" si="967">ROUND(X104/$E104,2)</f>
        <v>0</v>
      </c>
      <c r="Y105" s="110">
        <f t="shared" ref="Y105" si="968">ROUND(Y104/$E104,2)</f>
        <v>0</v>
      </c>
      <c r="Z105" s="110">
        <f t="shared" ref="Z105" si="969">ROUND(Z104/$E104,2)</f>
        <v>0</v>
      </c>
      <c r="AA105" s="110">
        <f t="shared" ref="AA105" si="970">ROUND(AA104/$E104,2)</f>
        <v>0</v>
      </c>
      <c r="AB105" s="110">
        <f t="shared" ref="AB105" si="971">ROUND(AB104/$E104,2)</f>
        <v>0</v>
      </c>
      <c r="AC105" s="110">
        <f t="shared" ref="AC105" si="972">ROUND(AC104/$E104,2)</f>
        <v>0</v>
      </c>
      <c r="AD105" s="110">
        <f t="shared" ref="AD105" si="973">ROUND(AD104/$E104,2)</f>
        <v>0</v>
      </c>
      <c r="AE105" s="110">
        <f t="shared" ref="AE105" si="974">ROUND(AE104/$E104,2)</f>
        <v>0</v>
      </c>
      <c r="AF105" s="110">
        <f t="shared" ref="AF105" si="975">ROUND(AF104/$E104,2)</f>
        <v>0</v>
      </c>
      <c r="AG105" s="110">
        <f t="shared" ref="AG105" si="976">ROUND(AG104/$E104,2)</f>
        <v>0</v>
      </c>
      <c r="AH105" s="110">
        <f t="shared" ref="AH105" si="977">ROUND(AH104/$E104,2)</f>
        <v>0</v>
      </c>
      <c r="AI105" s="110">
        <f t="shared" ref="AI105" si="978">ROUND(AI104/$E104,2)</f>
        <v>0</v>
      </c>
      <c r="AJ105" s="110">
        <f t="shared" ref="AJ105" si="979">ROUND(AJ104/$E104,2)</f>
        <v>0</v>
      </c>
      <c r="AK105" s="110">
        <f t="shared" ref="AK105" si="980">ROUND(AK104/$E104,2)</f>
        <v>0</v>
      </c>
      <c r="AL105" s="110">
        <f t="shared" ref="AL105" si="981">ROUND(AL104/$E104,2)</f>
        <v>0</v>
      </c>
      <c r="AM105" s="110">
        <f t="shared" ref="AM105" si="982">ROUND(AM104/$E104,2)</f>
        <v>0</v>
      </c>
      <c r="AN105" s="110">
        <f t="shared" ref="AN105" si="983">ROUND(AN104/$E104,2)</f>
        <v>0</v>
      </c>
      <c r="AO105" s="110">
        <f t="shared" ref="AO105" si="984">ROUND(AO104/$E104,2)</f>
        <v>0</v>
      </c>
      <c r="AP105" s="110">
        <f t="shared" ref="AP105" si="985">ROUND(AP104/$E104,2)</f>
        <v>0</v>
      </c>
      <c r="AQ105" s="110">
        <f t="shared" ref="AQ105" si="986">ROUND(AQ104/$E104,2)</f>
        <v>0</v>
      </c>
      <c r="AR105" s="110">
        <f t="shared" ref="AR105" si="987">ROUND(AR104/$E104,2)</f>
        <v>3.18</v>
      </c>
      <c r="AS105" s="110">
        <f t="shared" ref="AS105" si="988">ROUND(AS104/$E104,2)</f>
        <v>3.18</v>
      </c>
      <c r="AT105" s="110">
        <f>ROUNDDOWN(AT104/$E104,2)</f>
        <v>3.17</v>
      </c>
      <c r="AU105" s="110">
        <f>ROUNDDOWN(AU104/$E104,2)</f>
        <v>3.17</v>
      </c>
      <c r="AV105" s="110">
        <f t="shared" ref="AV105" si="989">ROUND(AV104/$E104,2)</f>
        <v>0</v>
      </c>
      <c r="AW105" s="110">
        <f t="shared" ref="AW105" si="990">ROUND(AW104/$E104,2)</f>
        <v>0</v>
      </c>
      <c r="AX105" s="110">
        <f t="shared" ref="AX105" si="991">ROUND(AX104/$E104,2)</f>
        <v>0</v>
      </c>
      <c r="AY105" s="110">
        <f t="shared" ref="AY105" si="992">ROUND(AY104/$E104,2)</f>
        <v>0</v>
      </c>
      <c r="AZ105" s="110">
        <f t="shared" ref="AZ105" si="993">ROUND(AZ104/$E104,2)</f>
        <v>0</v>
      </c>
      <c r="BA105" s="110">
        <f t="shared" ref="BA105" si="994">ROUND(BA104/$E104,2)</f>
        <v>0</v>
      </c>
      <c r="BB105" s="110">
        <f t="shared" ref="BB105" si="995">ROUND(BB104/$E104,2)</f>
        <v>0</v>
      </c>
      <c r="BC105" s="110">
        <f t="shared" ref="BC105" si="996">ROUND(BC104/$E104,2)</f>
        <v>0</v>
      </c>
      <c r="BD105" s="110">
        <f t="shared" ref="BD105" si="997">ROUND(BD104/$E104,2)</f>
        <v>0</v>
      </c>
      <c r="BE105" s="110">
        <f t="shared" ref="BE105" si="998">ROUND(BE104/$E104,2)</f>
        <v>0</v>
      </c>
      <c r="BF105" s="110">
        <f t="shared" ref="BF105" si="999">ROUND(BF104/$E104,2)</f>
        <v>0</v>
      </c>
      <c r="BG105" s="110">
        <f t="shared" ref="BG105" si="1000">ROUND(BG104/$E104,2)</f>
        <v>0</v>
      </c>
      <c r="BH105" s="110">
        <f t="shared" ref="BH105" si="1001">ROUND(BH104/$E104,2)</f>
        <v>0</v>
      </c>
      <c r="BI105" s="110">
        <f t="shared" ref="BI105" si="1002">ROUND(BI104/$E104,2)</f>
        <v>0</v>
      </c>
      <c r="BJ105" s="110">
        <f t="shared" ref="BJ105" si="1003">ROUND(BJ104/$E104,2)</f>
        <v>0</v>
      </c>
      <c r="BK105" s="110">
        <f t="shared" ref="BK105" si="1004">ROUND(BK104/$E104,2)</f>
        <v>0</v>
      </c>
      <c r="BL105" s="110">
        <f t="shared" ref="BL105" si="1005">ROUND(BL104/$E104,2)</f>
        <v>0</v>
      </c>
      <c r="BM105" s="110">
        <f t="shared" ref="BM105" si="1006">ROUND(BM104/$E104,2)</f>
        <v>0</v>
      </c>
      <c r="BN105" s="110">
        <f t="shared" ref="BN105" si="1007">ROUND(BN104/$E104,2)</f>
        <v>0</v>
      </c>
      <c r="BO105" s="110">
        <f t="shared" ref="BO105" si="1008">ROUND(BO104/$E104,2)</f>
        <v>0</v>
      </c>
      <c r="BP105" s="110">
        <f t="shared" ref="BP105" si="1009">ROUND(BP104/$E104,2)</f>
        <v>0</v>
      </c>
      <c r="BQ105" s="110">
        <f t="shared" ref="BQ105" si="1010">ROUND(BQ104/$E104,2)</f>
        <v>0</v>
      </c>
      <c r="BR105" s="110">
        <f t="shared" ref="BR105" si="1011">ROUND(BR104/$E104,2)</f>
        <v>0</v>
      </c>
      <c r="BS105" s="110">
        <f t="shared" ref="BS105" si="1012">ROUND(BS104/$E104,2)</f>
        <v>0</v>
      </c>
      <c r="BT105" s="110">
        <f t="shared" ref="BT105" si="1013">ROUND(BT104/$E104,2)</f>
        <v>0</v>
      </c>
      <c r="BU105" s="110">
        <f t="shared" ref="BU105" si="1014">ROUND(BU104/$E104,2)</f>
        <v>0</v>
      </c>
      <c r="BV105" s="110">
        <f t="shared" ref="BV105" si="1015">ROUND(BV104/$E104,2)</f>
        <v>0</v>
      </c>
      <c r="BW105" s="110">
        <f t="shared" ref="BW105" si="1016">ROUND(BW104/$E104,2)</f>
        <v>0</v>
      </c>
      <c r="BX105" s="110">
        <f t="shared" ref="BX105" si="1017">ROUND(BX104/$E104,2)</f>
        <v>0</v>
      </c>
      <c r="BY105" s="110">
        <f t="shared" ref="BY105" si="1018">ROUND(BY104/$E104,2)</f>
        <v>0</v>
      </c>
      <c r="BZ105" s="110">
        <f t="shared" ref="BZ105" si="1019">ROUND(BZ104/$E104,2)</f>
        <v>0</v>
      </c>
      <c r="CA105" s="110">
        <f t="shared" ref="CA105" si="1020">ROUND(CA104/$E104,2)</f>
        <v>0</v>
      </c>
      <c r="CB105" s="110">
        <f t="shared" ref="CB105" si="1021">ROUND(CB104/$E104,2)</f>
        <v>0</v>
      </c>
      <c r="CC105" s="110">
        <f t="shared" ref="CC105" si="1022">ROUND(CC104/$E104,2)</f>
        <v>0</v>
      </c>
      <c r="CD105" s="110">
        <f t="shared" ref="CD105" si="1023">ROUND(CD104/$E104,2)</f>
        <v>0</v>
      </c>
      <c r="CE105" s="110"/>
      <c r="CF105" s="110">
        <f t="shared" ref="CF105" si="1024">ROUND(CF104/$E104,2)</f>
        <v>0</v>
      </c>
      <c r="CG105" s="110">
        <f t="shared" ref="CG105" si="1025">ROUND(CG104/$E104,2)</f>
        <v>0</v>
      </c>
      <c r="CH105" s="111">
        <f>IF(C104="","",D104-SUM(G105:CG105))</f>
        <v>-1.7763568394002505E-15</v>
      </c>
      <c r="CI105" s="112">
        <f>IF(C104="","",SUM(G105:CG105))</f>
        <v>12.700000000000001</v>
      </c>
      <c r="CJ105" s="67" t="b">
        <f>IF(C104="","",D104=CI105)</f>
        <v>1</v>
      </c>
    </row>
    <row r="106" spans="1:88" s="5" customFormat="1" ht="30" customHeight="1" x14ac:dyDescent="0.3">
      <c r="A106" s="173"/>
      <c r="B106" s="157"/>
      <c r="C106" s="170"/>
      <c r="D106" s="160"/>
      <c r="E106" s="163"/>
      <c r="F106" s="166"/>
      <c r="G106" s="113"/>
      <c r="H106" s="113"/>
      <c r="I106" s="113"/>
      <c r="J106" s="113"/>
      <c r="K106" s="113"/>
      <c r="L106" s="113"/>
      <c r="M106" s="113"/>
      <c r="N106" s="113"/>
      <c r="O106" s="113"/>
      <c r="P106" s="113"/>
      <c r="Q106" s="113"/>
      <c r="R106" s="113"/>
      <c r="S106" s="113"/>
      <c r="T106" s="113"/>
      <c r="U106" s="113">
        <f t="shared" ref="U106" si="1026">U104/$F104</f>
        <v>0</v>
      </c>
      <c r="V106" s="113">
        <f t="shared" ref="V106:X106" si="1027">V104/$F104</f>
        <v>0</v>
      </c>
      <c r="W106" s="113">
        <f t="shared" si="1027"/>
        <v>0</v>
      </c>
      <c r="X106" s="113">
        <f t="shared" si="1027"/>
        <v>0</v>
      </c>
      <c r="Y106" s="113">
        <f t="shared" ref="Y106:AG106" si="1028">Y104/$F104</f>
        <v>0</v>
      </c>
      <c r="Z106" s="113">
        <f t="shared" si="1028"/>
        <v>0</v>
      </c>
      <c r="AA106" s="113">
        <f t="shared" si="1028"/>
        <v>0</v>
      </c>
      <c r="AB106" s="113">
        <f t="shared" si="1028"/>
        <v>0</v>
      </c>
      <c r="AC106" s="113">
        <f t="shared" si="1028"/>
        <v>0</v>
      </c>
      <c r="AD106" s="113">
        <f t="shared" si="1028"/>
        <v>0</v>
      </c>
      <c r="AE106" s="113">
        <f t="shared" si="1028"/>
        <v>0</v>
      </c>
      <c r="AF106" s="113">
        <f t="shared" si="1028"/>
        <v>0</v>
      </c>
      <c r="AG106" s="113">
        <f t="shared" si="1028"/>
        <v>0</v>
      </c>
      <c r="AH106" s="113">
        <f t="shared" ref="AH106:AK106" si="1029">AH104/$F104</f>
        <v>0</v>
      </c>
      <c r="AI106" s="113">
        <f t="shared" si="1029"/>
        <v>0</v>
      </c>
      <c r="AJ106" s="113">
        <f t="shared" si="1029"/>
        <v>0</v>
      </c>
      <c r="AK106" s="113">
        <f t="shared" si="1029"/>
        <v>0</v>
      </c>
      <c r="AL106" s="113">
        <f t="shared" ref="AL106:AT106" si="1030">AL104/$F104</f>
        <v>0</v>
      </c>
      <c r="AM106" s="113">
        <f t="shared" si="1030"/>
        <v>0</v>
      </c>
      <c r="AN106" s="113">
        <f t="shared" si="1030"/>
        <v>0</v>
      </c>
      <c r="AO106" s="113">
        <f t="shared" si="1030"/>
        <v>0</v>
      </c>
      <c r="AP106" s="113">
        <f t="shared" si="1030"/>
        <v>0</v>
      </c>
      <c r="AQ106" s="113">
        <f t="shared" si="1030"/>
        <v>0</v>
      </c>
      <c r="AR106" s="113">
        <f t="shared" si="1030"/>
        <v>0.25</v>
      </c>
      <c r="AS106" s="113">
        <f t="shared" si="1030"/>
        <v>0.25</v>
      </c>
      <c r="AT106" s="113">
        <f t="shared" si="1030"/>
        <v>0.25</v>
      </c>
      <c r="AU106" s="113">
        <f t="shared" ref="AU106:AX106" si="1031">AU104/$F104</f>
        <v>0.25</v>
      </c>
      <c r="AV106" s="113">
        <f t="shared" si="1031"/>
        <v>0</v>
      </c>
      <c r="AW106" s="113">
        <f t="shared" si="1031"/>
        <v>0</v>
      </c>
      <c r="AX106" s="113">
        <f t="shared" si="1031"/>
        <v>0</v>
      </c>
      <c r="AY106" s="113">
        <f t="shared" ref="AY106:BC106" si="1032">AY104/$F104</f>
        <v>0</v>
      </c>
      <c r="AZ106" s="113">
        <f t="shared" si="1032"/>
        <v>0</v>
      </c>
      <c r="BA106" s="113">
        <f t="shared" si="1032"/>
        <v>0</v>
      </c>
      <c r="BB106" s="113">
        <f t="shared" si="1032"/>
        <v>0</v>
      </c>
      <c r="BC106" s="113">
        <f t="shared" si="1032"/>
        <v>0</v>
      </c>
      <c r="BD106" s="113">
        <f t="shared" ref="BD106:BG106" si="1033">BD104/$F104</f>
        <v>0</v>
      </c>
      <c r="BE106" s="113">
        <f t="shared" si="1033"/>
        <v>0</v>
      </c>
      <c r="BF106" s="113">
        <f t="shared" si="1033"/>
        <v>0</v>
      </c>
      <c r="BG106" s="113">
        <f t="shared" si="1033"/>
        <v>0</v>
      </c>
      <c r="BH106" s="113">
        <f t="shared" ref="BH106:BK106" si="1034">BH104/$F104</f>
        <v>0</v>
      </c>
      <c r="BI106" s="113">
        <f t="shared" si="1034"/>
        <v>0</v>
      </c>
      <c r="BJ106" s="113">
        <f t="shared" si="1034"/>
        <v>0</v>
      </c>
      <c r="BK106" s="113">
        <f t="shared" si="1034"/>
        <v>0</v>
      </c>
      <c r="BL106" s="113">
        <f t="shared" ref="BL106:BP106" si="1035">BL104/$F104</f>
        <v>0</v>
      </c>
      <c r="BM106" s="113">
        <f t="shared" si="1035"/>
        <v>0</v>
      </c>
      <c r="BN106" s="113">
        <f t="shared" si="1035"/>
        <v>0</v>
      </c>
      <c r="BO106" s="113">
        <f t="shared" si="1035"/>
        <v>0</v>
      </c>
      <c r="BP106" s="113">
        <f t="shared" si="1035"/>
        <v>0</v>
      </c>
      <c r="BQ106" s="113">
        <f t="shared" ref="BQ106:BT106" si="1036">BQ104/$F104</f>
        <v>0</v>
      </c>
      <c r="BR106" s="113">
        <f t="shared" si="1036"/>
        <v>0</v>
      </c>
      <c r="BS106" s="113">
        <f t="shared" si="1036"/>
        <v>0</v>
      </c>
      <c r="BT106" s="113">
        <f t="shared" si="1036"/>
        <v>0</v>
      </c>
      <c r="BU106" s="113">
        <f t="shared" ref="BU106:BX106" si="1037">BU104/$F104</f>
        <v>0</v>
      </c>
      <c r="BV106" s="113">
        <f t="shared" si="1037"/>
        <v>0</v>
      </c>
      <c r="BW106" s="113">
        <f t="shared" si="1037"/>
        <v>0</v>
      </c>
      <c r="BX106" s="113">
        <f t="shared" si="1037"/>
        <v>0</v>
      </c>
      <c r="BY106" s="113">
        <f t="shared" ref="BY106:CC106" si="1038">BY104/$F104</f>
        <v>0</v>
      </c>
      <c r="BZ106" s="113">
        <f t="shared" si="1038"/>
        <v>0</v>
      </c>
      <c r="CA106" s="113">
        <f t="shared" si="1038"/>
        <v>0</v>
      </c>
      <c r="CB106" s="113">
        <f t="shared" si="1038"/>
        <v>0</v>
      </c>
      <c r="CC106" s="113">
        <f t="shared" si="1038"/>
        <v>0</v>
      </c>
      <c r="CD106" s="113">
        <f t="shared" ref="CD106:CG106" si="1039">CD104/$F104</f>
        <v>0</v>
      </c>
      <c r="CE106" s="113"/>
      <c r="CF106" s="113">
        <f t="shared" si="1039"/>
        <v>0</v>
      </c>
      <c r="CG106" s="113">
        <f t="shared" si="1039"/>
        <v>0</v>
      </c>
      <c r="CH106" s="114">
        <f>IF(C104="","",100%-SUM(G106:CG106))</f>
        <v>0</v>
      </c>
      <c r="CI106" s="115">
        <f>IF(C104="","",SUM(G106:CG106))</f>
        <v>1</v>
      </c>
      <c r="CJ106" s="67" t="b">
        <f>IF(C104="","",SUM(G106:CG106)=CI106)</f>
        <v>1</v>
      </c>
    </row>
    <row r="107" spans="1:88" s="5" customFormat="1" ht="25.05" customHeight="1" x14ac:dyDescent="0.3">
      <c r="A107" s="171" t="s">
        <v>81</v>
      </c>
      <c r="B107" s="155" t="s">
        <v>82</v>
      </c>
      <c r="C107" s="168" t="s">
        <v>28</v>
      </c>
      <c r="D107" s="158">
        <v>522.88</v>
      </c>
      <c r="E107" s="161">
        <v>1230072</v>
      </c>
      <c r="F107" s="164">
        <f t="shared" si="817"/>
        <v>643180047</v>
      </c>
      <c r="G107" s="108"/>
      <c r="H107" s="108"/>
      <c r="I107" s="108"/>
      <c r="J107" s="108"/>
      <c r="K107" s="108"/>
      <c r="L107" s="108"/>
      <c r="M107" s="108"/>
      <c r="N107" s="108"/>
      <c r="O107" s="108"/>
      <c r="P107" s="108"/>
      <c r="Q107" s="108"/>
      <c r="R107" s="108"/>
      <c r="S107" s="108"/>
      <c r="T107" s="108"/>
      <c r="U107" s="108"/>
      <c r="V107" s="108"/>
      <c r="W107" s="108"/>
      <c r="X107" s="108"/>
      <c r="Y107" s="108"/>
      <c r="Z107" s="108"/>
      <c r="AA107" s="108"/>
      <c r="AB107" s="108"/>
      <c r="AC107" s="108"/>
      <c r="AD107" s="108"/>
      <c r="AE107" s="108"/>
      <c r="AF107" s="108"/>
      <c r="AG107" s="108"/>
      <c r="AH107" s="108"/>
      <c r="AI107" s="108"/>
      <c r="AJ107" s="108"/>
      <c r="AK107" s="108"/>
      <c r="AL107" s="108"/>
      <c r="AM107" s="108"/>
      <c r="AN107" s="108"/>
      <c r="AO107" s="108"/>
      <c r="AP107" s="108"/>
      <c r="AQ107" s="108"/>
      <c r="AR107" s="108"/>
      <c r="AS107" s="108"/>
      <c r="AT107" s="108"/>
      <c r="AU107" s="108"/>
      <c r="AV107" s="108"/>
      <c r="AW107" s="108"/>
      <c r="AX107" s="108"/>
      <c r="AY107" s="108"/>
      <c r="AZ107" s="108">
        <f>ROUND($F$107/3,0)</f>
        <v>214393349</v>
      </c>
      <c r="BA107" s="108">
        <f t="shared" ref="BA107:BB107" si="1040">ROUND($F$107/3,0)</f>
        <v>214393349</v>
      </c>
      <c r="BB107" s="108">
        <f t="shared" si="1040"/>
        <v>214393349</v>
      </c>
      <c r="BC107" s="108"/>
      <c r="BD107" s="108"/>
      <c r="BE107" s="108"/>
      <c r="BF107" s="108"/>
      <c r="BG107" s="108"/>
      <c r="BH107" s="108"/>
      <c r="BI107" s="108"/>
      <c r="BJ107" s="108"/>
      <c r="BK107" s="108"/>
      <c r="BL107" s="108"/>
      <c r="BM107" s="108"/>
      <c r="BN107" s="108"/>
      <c r="BO107" s="108"/>
      <c r="BP107" s="108"/>
      <c r="BQ107" s="108"/>
      <c r="BR107" s="108"/>
      <c r="BS107" s="108"/>
      <c r="BT107" s="108"/>
      <c r="BU107" s="108"/>
      <c r="BV107" s="108"/>
      <c r="BW107" s="108"/>
      <c r="BX107" s="108"/>
      <c r="BY107" s="108"/>
      <c r="BZ107" s="108"/>
      <c r="CA107" s="108"/>
      <c r="CB107" s="108"/>
      <c r="CC107" s="108"/>
      <c r="CD107" s="108"/>
      <c r="CE107" s="108"/>
      <c r="CF107" s="108"/>
      <c r="CG107" s="108"/>
      <c r="CH107" s="109">
        <f>IF(C107="","",F107-SUM(G107:CG107))</f>
        <v>0</v>
      </c>
      <c r="CI107" s="107">
        <f>IF(C107="","",SUM(G107:CG107))</f>
        <v>643180047</v>
      </c>
      <c r="CJ107" s="67" t="b">
        <f>IF(C107="","",F107=CI107)</f>
        <v>1</v>
      </c>
    </row>
    <row r="108" spans="1:88" s="5" customFormat="1" ht="25.05" customHeight="1" x14ac:dyDescent="0.3">
      <c r="A108" s="172"/>
      <c r="B108" s="156"/>
      <c r="C108" s="169"/>
      <c r="D108" s="159"/>
      <c r="E108" s="162"/>
      <c r="F108" s="165"/>
      <c r="G108" s="110"/>
      <c r="H108" s="110"/>
      <c r="I108" s="110"/>
      <c r="J108" s="110"/>
      <c r="K108" s="110"/>
      <c r="L108" s="110"/>
      <c r="M108" s="110"/>
      <c r="N108" s="110"/>
      <c r="O108" s="110"/>
      <c r="P108" s="110"/>
      <c r="Q108" s="110"/>
      <c r="R108" s="110"/>
      <c r="S108" s="110"/>
      <c r="T108" s="110"/>
      <c r="U108" s="110">
        <f t="shared" ref="U108" si="1041">ROUND(U107/$E107,2)</f>
        <v>0</v>
      </c>
      <c r="V108" s="110">
        <f t="shared" ref="V108" si="1042">ROUND(V107/$E107,2)</f>
        <v>0</v>
      </c>
      <c r="W108" s="110">
        <f t="shared" ref="W108" si="1043">ROUND(W107/$E107,2)</f>
        <v>0</v>
      </c>
      <c r="X108" s="110">
        <f t="shared" ref="X108" si="1044">ROUND(X107/$E107,2)</f>
        <v>0</v>
      </c>
      <c r="Y108" s="110">
        <f>ROUNDDOWN(Y107/$E107,2)</f>
        <v>0</v>
      </c>
      <c r="Z108" s="110">
        <f>ROUNDDOWN(Z107/$E107,2)</f>
        <v>0</v>
      </c>
      <c r="AA108" s="110">
        <f t="shared" ref="AA108" si="1045">ROUND(AA107/$E107,2)</f>
        <v>0</v>
      </c>
      <c r="AB108" s="110">
        <f t="shared" ref="AB108" si="1046">ROUND(AB107/$E107,2)</f>
        <v>0</v>
      </c>
      <c r="AC108" s="110">
        <f t="shared" ref="AC108" si="1047">ROUND(AC107/$E107,2)</f>
        <v>0</v>
      </c>
      <c r="AD108" s="110">
        <f t="shared" ref="AD108" si="1048">ROUND(AD107/$E107,2)</f>
        <v>0</v>
      </c>
      <c r="AE108" s="110">
        <f t="shared" ref="AE108" si="1049">ROUND(AE107/$E107,2)</f>
        <v>0</v>
      </c>
      <c r="AF108" s="110">
        <f t="shared" ref="AF108" si="1050">ROUND(AF107/$E107,2)</f>
        <v>0</v>
      </c>
      <c r="AG108" s="110">
        <f t="shared" ref="AG108" si="1051">ROUND(AG107/$E107,2)</f>
        <v>0</v>
      </c>
      <c r="AH108" s="110">
        <f t="shared" ref="AH108" si="1052">ROUND(AH107/$E107,2)</f>
        <v>0</v>
      </c>
      <c r="AI108" s="110">
        <f t="shared" ref="AI108" si="1053">ROUND(AI107/$E107,2)</f>
        <v>0</v>
      </c>
      <c r="AJ108" s="110">
        <f t="shared" ref="AJ108" si="1054">ROUND(AJ107/$E107,2)</f>
        <v>0</v>
      </c>
      <c r="AK108" s="110">
        <f t="shared" ref="AK108" si="1055">ROUND(AK107/$E107,2)</f>
        <v>0</v>
      </c>
      <c r="AL108" s="110">
        <f t="shared" ref="AL108" si="1056">ROUND(AL107/$E107,2)</f>
        <v>0</v>
      </c>
      <c r="AM108" s="110">
        <f t="shared" ref="AM108" si="1057">ROUND(AM107/$E107,2)</f>
        <v>0</v>
      </c>
      <c r="AN108" s="110">
        <f t="shared" ref="AN108" si="1058">ROUND(AN107/$E107,2)</f>
        <v>0</v>
      </c>
      <c r="AO108" s="110">
        <f t="shared" ref="AO108" si="1059">ROUND(AO107/$E107,2)</f>
        <v>0</v>
      </c>
      <c r="AP108" s="110">
        <f t="shared" ref="AP108" si="1060">ROUND(AP107/$E107,2)</f>
        <v>0</v>
      </c>
      <c r="AQ108" s="110">
        <f t="shared" ref="AQ108" si="1061">ROUND(AQ107/$E107,2)</f>
        <v>0</v>
      </c>
      <c r="AR108" s="110">
        <f t="shared" ref="AR108" si="1062">ROUND(AR107/$E107,2)</f>
        <v>0</v>
      </c>
      <c r="AS108" s="110">
        <f t="shared" ref="AS108" si="1063">ROUND(AS107/$E107,2)</f>
        <v>0</v>
      </c>
      <c r="AT108" s="110">
        <f t="shared" ref="AT108" si="1064">ROUND(AT107/$E107,2)</f>
        <v>0</v>
      </c>
      <c r="AU108" s="110">
        <f t="shared" ref="AU108" si="1065">ROUND(AU107/$E107,2)</f>
        <v>0</v>
      </c>
      <c r="AV108" s="110">
        <f t="shared" ref="AV108" si="1066">ROUND(AV107/$E107,2)</f>
        <v>0</v>
      </c>
      <c r="AW108" s="110">
        <f t="shared" ref="AW108" si="1067">ROUND(AW107/$E107,2)</f>
        <v>0</v>
      </c>
      <c r="AX108" s="110">
        <f t="shared" ref="AX108" si="1068">ROUND(AX107/$E107,2)</f>
        <v>0</v>
      </c>
      <c r="AY108" s="110">
        <f t="shared" ref="AY108" si="1069">ROUND(AY107/$E107,2)</f>
        <v>0</v>
      </c>
      <c r="AZ108" s="110">
        <f t="shared" ref="AZ108" si="1070">ROUND(AZ107/$E107,2)</f>
        <v>174.29</v>
      </c>
      <c r="BA108" s="110">
        <f t="shared" ref="BA108" si="1071">ROUND(BA107/$E107,2)</f>
        <v>174.29</v>
      </c>
      <c r="BB108" s="110">
        <f>ROUNDUP(BB107/$E107,2)</f>
        <v>174.29999999999998</v>
      </c>
      <c r="BC108" s="110">
        <f t="shared" ref="BC108" si="1072">ROUND(BC107/$E107,2)</f>
        <v>0</v>
      </c>
      <c r="BD108" s="110">
        <f t="shared" ref="BD108" si="1073">ROUND(BD107/$E107,2)</f>
        <v>0</v>
      </c>
      <c r="BE108" s="110">
        <f t="shared" ref="BE108" si="1074">ROUND(BE107/$E107,2)</f>
        <v>0</v>
      </c>
      <c r="BF108" s="110">
        <f t="shared" ref="BF108" si="1075">ROUND(BF107/$E107,2)</f>
        <v>0</v>
      </c>
      <c r="BG108" s="110">
        <f t="shared" ref="BG108" si="1076">ROUND(BG107/$E107,2)</f>
        <v>0</v>
      </c>
      <c r="BH108" s="110">
        <f t="shared" ref="BH108" si="1077">ROUND(BH107/$E107,2)</f>
        <v>0</v>
      </c>
      <c r="BI108" s="110">
        <f t="shared" ref="BI108" si="1078">ROUND(BI107/$E107,2)</f>
        <v>0</v>
      </c>
      <c r="BJ108" s="110">
        <f t="shared" ref="BJ108" si="1079">ROUND(BJ107/$E107,2)</f>
        <v>0</v>
      </c>
      <c r="BK108" s="110">
        <f t="shared" ref="BK108" si="1080">ROUND(BK107/$E107,2)</f>
        <v>0</v>
      </c>
      <c r="BL108" s="110">
        <f t="shared" ref="BL108" si="1081">ROUND(BL107/$E107,2)</f>
        <v>0</v>
      </c>
      <c r="BM108" s="110">
        <f t="shared" ref="BM108" si="1082">ROUND(BM107/$E107,2)</f>
        <v>0</v>
      </c>
      <c r="BN108" s="110">
        <f t="shared" ref="BN108" si="1083">ROUND(BN107/$E107,2)</f>
        <v>0</v>
      </c>
      <c r="BO108" s="110">
        <f t="shared" ref="BO108" si="1084">ROUND(BO107/$E107,2)</f>
        <v>0</v>
      </c>
      <c r="BP108" s="110">
        <f t="shared" ref="BP108" si="1085">ROUND(BP107/$E107,2)</f>
        <v>0</v>
      </c>
      <c r="BQ108" s="110">
        <f t="shared" ref="BQ108" si="1086">ROUND(BQ107/$E107,2)</f>
        <v>0</v>
      </c>
      <c r="BR108" s="110">
        <f t="shared" ref="BR108" si="1087">ROUND(BR107/$E107,2)</f>
        <v>0</v>
      </c>
      <c r="BS108" s="110">
        <f t="shared" ref="BS108" si="1088">ROUND(BS107/$E107,2)</f>
        <v>0</v>
      </c>
      <c r="BT108" s="110">
        <f t="shared" ref="BT108" si="1089">ROUND(BT107/$E107,2)</f>
        <v>0</v>
      </c>
      <c r="BU108" s="110">
        <f t="shared" ref="BU108" si="1090">ROUND(BU107/$E107,2)</f>
        <v>0</v>
      </c>
      <c r="BV108" s="110">
        <f t="shared" ref="BV108" si="1091">ROUND(BV107/$E107,2)</f>
        <v>0</v>
      </c>
      <c r="BW108" s="110">
        <f t="shared" ref="BW108" si="1092">ROUND(BW107/$E107,2)</f>
        <v>0</v>
      </c>
      <c r="BX108" s="110">
        <f t="shared" ref="BX108" si="1093">ROUND(BX107/$E107,2)</f>
        <v>0</v>
      </c>
      <c r="BY108" s="110">
        <f t="shared" ref="BY108" si="1094">ROUND(BY107/$E107,2)</f>
        <v>0</v>
      </c>
      <c r="BZ108" s="110">
        <f t="shared" ref="BZ108" si="1095">ROUND(BZ107/$E107,2)</f>
        <v>0</v>
      </c>
      <c r="CA108" s="110">
        <f t="shared" ref="CA108" si="1096">ROUND(CA107/$E107,2)</f>
        <v>0</v>
      </c>
      <c r="CB108" s="110">
        <f t="shared" ref="CB108" si="1097">ROUND(CB107/$E107,2)</f>
        <v>0</v>
      </c>
      <c r="CC108" s="110">
        <f t="shared" ref="CC108" si="1098">ROUND(CC107/$E107,2)</f>
        <v>0</v>
      </c>
      <c r="CD108" s="110">
        <f t="shared" ref="CD108" si="1099">ROUND(CD107/$E107,2)</f>
        <v>0</v>
      </c>
      <c r="CE108" s="110"/>
      <c r="CF108" s="110">
        <f t="shared" ref="CF108" si="1100">ROUND(CF107/$E107,2)</f>
        <v>0</v>
      </c>
      <c r="CG108" s="110">
        <f t="shared" ref="CG108" si="1101">ROUND(CG107/$E107,2)</f>
        <v>0</v>
      </c>
      <c r="CH108" s="111">
        <f>IF(C107="","",D107-SUM(G108:CG108))</f>
        <v>0</v>
      </c>
      <c r="CI108" s="112">
        <f>IF(C107="","",SUM(G108:CG108))</f>
        <v>522.88</v>
      </c>
      <c r="CJ108" s="67" t="b">
        <f>IF(C107="","",D107=CI108)</f>
        <v>1</v>
      </c>
    </row>
    <row r="109" spans="1:88" s="5" customFormat="1" ht="25.05" customHeight="1" x14ac:dyDescent="0.3">
      <c r="A109" s="173"/>
      <c r="B109" s="157"/>
      <c r="C109" s="170"/>
      <c r="D109" s="160"/>
      <c r="E109" s="163"/>
      <c r="F109" s="166"/>
      <c r="G109" s="113"/>
      <c r="H109" s="113"/>
      <c r="I109" s="113"/>
      <c r="J109" s="113"/>
      <c r="K109" s="113"/>
      <c r="L109" s="113"/>
      <c r="M109" s="113"/>
      <c r="N109" s="113"/>
      <c r="O109" s="113"/>
      <c r="P109" s="113"/>
      <c r="Q109" s="113"/>
      <c r="R109" s="113"/>
      <c r="S109" s="113"/>
      <c r="T109" s="113"/>
      <c r="U109" s="113">
        <f t="shared" ref="U109:X109" si="1102">U107/$F107</f>
        <v>0</v>
      </c>
      <c r="V109" s="113">
        <f t="shared" si="1102"/>
        <v>0</v>
      </c>
      <c r="W109" s="113">
        <f t="shared" si="1102"/>
        <v>0</v>
      </c>
      <c r="X109" s="113">
        <f t="shared" si="1102"/>
        <v>0</v>
      </c>
      <c r="Y109" s="113">
        <f t="shared" ref="Y109:AG109" si="1103">Y107/$F107</f>
        <v>0</v>
      </c>
      <c r="Z109" s="113">
        <f t="shared" si="1103"/>
        <v>0</v>
      </c>
      <c r="AA109" s="113">
        <f t="shared" si="1103"/>
        <v>0</v>
      </c>
      <c r="AB109" s="113">
        <f t="shared" si="1103"/>
        <v>0</v>
      </c>
      <c r="AC109" s="113">
        <f t="shared" si="1103"/>
        <v>0</v>
      </c>
      <c r="AD109" s="113">
        <f t="shared" si="1103"/>
        <v>0</v>
      </c>
      <c r="AE109" s="113">
        <f t="shared" si="1103"/>
        <v>0</v>
      </c>
      <c r="AF109" s="113">
        <f t="shared" si="1103"/>
        <v>0</v>
      </c>
      <c r="AG109" s="113">
        <f t="shared" si="1103"/>
        <v>0</v>
      </c>
      <c r="AH109" s="113">
        <f t="shared" ref="AH109:AK109" si="1104">AH107/$F107</f>
        <v>0</v>
      </c>
      <c r="AI109" s="113">
        <f t="shared" si="1104"/>
        <v>0</v>
      </c>
      <c r="AJ109" s="113">
        <f t="shared" si="1104"/>
        <v>0</v>
      </c>
      <c r="AK109" s="113">
        <f t="shared" si="1104"/>
        <v>0</v>
      </c>
      <c r="AL109" s="113">
        <f t="shared" ref="AL109:AT109" si="1105">AL107/$F107</f>
        <v>0</v>
      </c>
      <c r="AM109" s="113">
        <f t="shared" si="1105"/>
        <v>0</v>
      </c>
      <c r="AN109" s="113">
        <f t="shared" si="1105"/>
        <v>0</v>
      </c>
      <c r="AO109" s="113">
        <f t="shared" si="1105"/>
        <v>0</v>
      </c>
      <c r="AP109" s="113">
        <f t="shared" si="1105"/>
        <v>0</v>
      </c>
      <c r="AQ109" s="113">
        <f t="shared" si="1105"/>
        <v>0</v>
      </c>
      <c r="AR109" s="113">
        <f t="shared" si="1105"/>
        <v>0</v>
      </c>
      <c r="AS109" s="113">
        <f t="shared" si="1105"/>
        <v>0</v>
      </c>
      <c r="AT109" s="113">
        <f t="shared" si="1105"/>
        <v>0</v>
      </c>
      <c r="AU109" s="113">
        <f t="shared" ref="AU109:AX109" si="1106">AU107/$F107</f>
        <v>0</v>
      </c>
      <c r="AV109" s="113">
        <f t="shared" si="1106"/>
        <v>0</v>
      </c>
      <c r="AW109" s="113">
        <f t="shared" si="1106"/>
        <v>0</v>
      </c>
      <c r="AX109" s="113">
        <f t="shared" si="1106"/>
        <v>0</v>
      </c>
      <c r="AY109" s="113">
        <f t="shared" ref="AY109:BC109" si="1107">AY107/$F107</f>
        <v>0</v>
      </c>
      <c r="AZ109" s="113">
        <f t="shared" si="1107"/>
        <v>0.33333333333333331</v>
      </c>
      <c r="BA109" s="113">
        <f t="shared" si="1107"/>
        <v>0.33333333333333331</v>
      </c>
      <c r="BB109" s="113">
        <f t="shared" si="1107"/>
        <v>0.33333333333333331</v>
      </c>
      <c r="BC109" s="113">
        <f t="shared" si="1107"/>
        <v>0</v>
      </c>
      <c r="BD109" s="113">
        <f t="shared" ref="BD109:BG109" si="1108">BD107/$F107</f>
        <v>0</v>
      </c>
      <c r="BE109" s="113">
        <f t="shared" si="1108"/>
        <v>0</v>
      </c>
      <c r="BF109" s="113">
        <f t="shared" si="1108"/>
        <v>0</v>
      </c>
      <c r="BG109" s="113">
        <f t="shared" si="1108"/>
        <v>0</v>
      </c>
      <c r="BH109" s="113">
        <f t="shared" ref="BH109:BK109" si="1109">BH107/$F107</f>
        <v>0</v>
      </c>
      <c r="BI109" s="113">
        <f t="shared" si="1109"/>
        <v>0</v>
      </c>
      <c r="BJ109" s="113">
        <f t="shared" si="1109"/>
        <v>0</v>
      </c>
      <c r="BK109" s="113">
        <f t="shared" si="1109"/>
        <v>0</v>
      </c>
      <c r="BL109" s="113">
        <f t="shared" ref="BL109:BP109" si="1110">BL107/$F107</f>
        <v>0</v>
      </c>
      <c r="BM109" s="113">
        <f t="shared" si="1110"/>
        <v>0</v>
      </c>
      <c r="BN109" s="113">
        <f t="shared" si="1110"/>
        <v>0</v>
      </c>
      <c r="BO109" s="113">
        <f t="shared" si="1110"/>
        <v>0</v>
      </c>
      <c r="BP109" s="113">
        <f t="shared" si="1110"/>
        <v>0</v>
      </c>
      <c r="BQ109" s="113">
        <f t="shared" ref="BQ109:BT109" si="1111">BQ107/$F107</f>
        <v>0</v>
      </c>
      <c r="BR109" s="113">
        <f t="shared" si="1111"/>
        <v>0</v>
      </c>
      <c r="BS109" s="113">
        <f t="shared" si="1111"/>
        <v>0</v>
      </c>
      <c r="BT109" s="113">
        <f t="shared" si="1111"/>
        <v>0</v>
      </c>
      <c r="BU109" s="113">
        <f t="shared" ref="BU109:BX109" si="1112">BU107/$F107</f>
        <v>0</v>
      </c>
      <c r="BV109" s="113">
        <f t="shared" si="1112"/>
        <v>0</v>
      </c>
      <c r="BW109" s="113">
        <f t="shared" si="1112"/>
        <v>0</v>
      </c>
      <c r="BX109" s="113">
        <f t="shared" si="1112"/>
        <v>0</v>
      </c>
      <c r="BY109" s="113">
        <f t="shared" ref="BY109:CC109" si="1113">BY107/$F107</f>
        <v>0</v>
      </c>
      <c r="BZ109" s="113">
        <f t="shared" si="1113"/>
        <v>0</v>
      </c>
      <c r="CA109" s="113">
        <f t="shared" si="1113"/>
        <v>0</v>
      </c>
      <c r="CB109" s="113">
        <f t="shared" si="1113"/>
        <v>0</v>
      </c>
      <c r="CC109" s="113">
        <f t="shared" si="1113"/>
        <v>0</v>
      </c>
      <c r="CD109" s="113">
        <f t="shared" ref="CD109:CG109" si="1114">CD107/$F107</f>
        <v>0</v>
      </c>
      <c r="CE109" s="113"/>
      <c r="CF109" s="113">
        <f t="shared" si="1114"/>
        <v>0</v>
      </c>
      <c r="CG109" s="113">
        <f t="shared" si="1114"/>
        <v>0</v>
      </c>
      <c r="CH109" s="114">
        <f>IF(C107="","",100%-SUM(G109:CG109))</f>
        <v>0</v>
      </c>
      <c r="CI109" s="115">
        <f>IF(C107="","",SUM(G109:CG109))</f>
        <v>1</v>
      </c>
      <c r="CJ109" s="67" t="b">
        <f>IF(C107="","",SUM(G109:CG109)=CI109)</f>
        <v>1</v>
      </c>
    </row>
    <row r="110" spans="1:88" s="5" customFormat="1" ht="28.05" customHeight="1" x14ac:dyDescent="0.3">
      <c r="A110" s="171" t="s">
        <v>83</v>
      </c>
      <c r="B110" s="155" t="s">
        <v>84</v>
      </c>
      <c r="C110" s="168" t="s">
        <v>28</v>
      </c>
      <c r="D110" s="158">
        <v>22.9</v>
      </c>
      <c r="E110" s="161">
        <v>1063725</v>
      </c>
      <c r="F110" s="164">
        <f t="shared" si="817"/>
        <v>24359303</v>
      </c>
      <c r="G110" s="108"/>
      <c r="H110" s="108"/>
      <c r="I110" s="108"/>
      <c r="J110" s="108"/>
      <c r="K110" s="108"/>
      <c r="L110" s="108"/>
      <c r="M110" s="108"/>
      <c r="N110" s="108"/>
      <c r="O110" s="108"/>
      <c r="P110" s="108"/>
      <c r="Q110" s="108"/>
      <c r="R110" s="108"/>
      <c r="S110" s="108"/>
      <c r="T110" s="108"/>
      <c r="U110" s="108"/>
      <c r="V110" s="108"/>
      <c r="W110" s="108"/>
      <c r="X110" s="108"/>
      <c r="Y110" s="108"/>
      <c r="Z110" s="108"/>
      <c r="AA110" s="108"/>
      <c r="AB110" s="108"/>
      <c r="AC110" s="108"/>
      <c r="AD110" s="108"/>
      <c r="AE110" s="108"/>
      <c r="AF110" s="108"/>
      <c r="AG110" s="108"/>
      <c r="AH110" s="108"/>
      <c r="AI110" s="108"/>
      <c r="AJ110" s="108"/>
      <c r="AK110" s="108"/>
      <c r="AL110" s="108"/>
      <c r="AM110" s="108"/>
      <c r="AN110" s="108"/>
      <c r="AO110" s="108"/>
      <c r="AP110" s="108"/>
      <c r="AQ110" s="108"/>
      <c r="AR110" s="108"/>
      <c r="AS110" s="108"/>
      <c r="AT110" s="108"/>
      <c r="AU110" s="108"/>
      <c r="AV110" s="108"/>
      <c r="AW110" s="108"/>
      <c r="AX110" s="108"/>
      <c r="AY110" s="108"/>
      <c r="AZ110" s="108"/>
      <c r="BA110" s="108"/>
      <c r="BB110" s="108"/>
      <c r="BC110" s="108"/>
      <c r="BD110" s="108"/>
      <c r="BE110" s="108"/>
      <c r="BF110" s="108"/>
      <c r="BG110" s="108"/>
      <c r="BH110" s="108"/>
      <c r="BI110" s="108"/>
      <c r="BJ110" s="108"/>
      <c r="BK110" s="108"/>
      <c r="BL110" s="108"/>
      <c r="BM110" s="108">
        <f>ROUND($F$110/3,0)</f>
        <v>8119768</v>
      </c>
      <c r="BN110" s="108">
        <f t="shared" ref="BN110" si="1115">ROUND($F$110/3,0)</f>
        <v>8119768</v>
      </c>
      <c r="BO110" s="108">
        <f>ROUNDDOWN($F$110/3,0)</f>
        <v>8119767</v>
      </c>
      <c r="BP110" s="108"/>
      <c r="BQ110" s="108"/>
      <c r="BR110" s="108"/>
      <c r="BS110" s="108"/>
      <c r="BT110" s="108"/>
      <c r="BU110" s="108"/>
      <c r="BV110" s="108"/>
      <c r="BW110" s="108"/>
      <c r="BX110" s="108"/>
      <c r="BY110" s="108"/>
      <c r="BZ110" s="108"/>
      <c r="CA110" s="108"/>
      <c r="CB110" s="108"/>
      <c r="CC110" s="108"/>
      <c r="CD110" s="108"/>
      <c r="CE110" s="108"/>
      <c r="CF110" s="108"/>
      <c r="CG110" s="108"/>
      <c r="CH110" s="109">
        <f>IF(C110="","",F110-SUM(G110:CG110))</f>
        <v>0</v>
      </c>
      <c r="CI110" s="107">
        <f>IF(C110="","",SUM(G110:CG110))</f>
        <v>24359303</v>
      </c>
      <c r="CJ110" s="67" t="b">
        <f>IF(C110="","",F110=CI110)</f>
        <v>1</v>
      </c>
    </row>
    <row r="111" spans="1:88" s="5" customFormat="1" ht="28.05" customHeight="1" x14ac:dyDescent="0.3">
      <c r="A111" s="172"/>
      <c r="B111" s="156"/>
      <c r="C111" s="169"/>
      <c r="D111" s="159"/>
      <c r="E111" s="162"/>
      <c r="F111" s="165"/>
      <c r="G111" s="110"/>
      <c r="H111" s="110"/>
      <c r="I111" s="110"/>
      <c r="J111" s="110"/>
      <c r="K111" s="110"/>
      <c r="L111" s="110"/>
      <c r="M111" s="110"/>
      <c r="N111" s="110"/>
      <c r="O111" s="110"/>
      <c r="P111" s="110"/>
      <c r="Q111" s="110"/>
      <c r="R111" s="110"/>
      <c r="S111" s="110"/>
      <c r="T111" s="110"/>
      <c r="U111" s="110">
        <f t="shared" ref="U111" si="1116">ROUND(U110/$E110,2)</f>
        <v>0</v>
      </c>
      <c r="V111" s="110">
        <f t="shared" ref="V111" si="1117">ROUND(V110/$E110,2)</f>
        <v>0</v>
      </c>
      <c r="W111" s="110">
        <f t="shared" ref="W111" si="1118">ROUND(W110/$E110,2)</f>
        <v>0</v>
      </c>
      <c r="X111" s="110">
        <f t="shared" ref="X111" si="1119">ROUND(X110/$E110,2)</f>
        <v>0</v>
      </c>
      <c r="Y111" s="110">
        <f t="shared" ref="Y111" si="1120">ROUND(Y110/$E110,2)</f>
        <v>0</v>
      </c>
      <c r="Z111" s="110">
        <f t="shared" ref="Z111" si="1121">ROUND(Z110/$E110,2)</f>
        <v>0</v>
      </c>
      <c r="AA111" s="110">
        <f t="shared" ref="AA111" si="1122">ROUND(AA110/$E110,2)</f>
        <v>0</v>
      </c>
      <c r="AB111" s="110">
        <f t="shared" ref="AB111" si="1123">ROUND(AB110/$E110,2)</f>
        <v>0</v>
      </c>
      <c r="AC111" s="110">
        <f t="shared" ref="AC111" si="1124">ROUND(AC110/$E110,2)</f>
        <v>0</v>
      </c>
      <c r="AD111" s="110">
        <f t="shared" ref="AD111" si="1125">ROUND(AD110/$E110,2)</f>
        <v>0</v>
      </c>
      <c r="AE111" s="110">
        <f t="shared" ref="AE111" si="1126">ROUND(AE110/$E110,2)</f>
        <v>0</v>
      </c>
      <c r="AF111" s="110">
        <f t="shared" ref="AF111" si="1127">ROUND(AF110/$E110,2)</f>
        <v>0</v>
      </c>
      <c r="AG111" s="110">
        <f t="shared" ref="AG111" si="1128">ROUND(AG110/$E110,2)</f>
        <v>0</v>
      </c>
      <c r="AH111" s="110">
        <f t="shared" ref="AH111" si="1129">ROUND(AH110/$E110,2)</f>
        <v>0</v>
      </c>
      <c r="AI111" s="110">
        <f t="shared" ref="AI111" si="1130">ROUND(AI110/$E110,2)</f>
        <v>0</v>
      </c>
      <c r="AJ111" s="110">
        <f t="shared" ref="AJ111" si="1131">ROUND(AJ110/$E110,2)</f>
        <v>0</v>
      </c>
      <c r="AK111" s="110">
        <f t="shared" ref="AK111" si="1132">ROUND(AK110/$E110,2)</f>
        <v>0</v>
      </c>
      <c r="AL111" s="110">
        <f t="shared" ref="AL111" si="1133">ROUND(AL110/$E110,2)</f>
        <v>0</v>
      </c>
      <c r="AM111" s="110">
        <f t="shared" ref="AM111" si="1134">ROUND(AM110/$E110,2)</f>
        <v>0</v>
      </c>
      <c r="AN111" s="110">
        <f t="shared" ref="AN111" si="1135">ROUND(AN110/$E110,2)</f>
        <v>0</v>
      </c>
      <c r="AO111" s="110">
        <f t="shared" ref="AO111" si="1136">ROUND(AO110/$E110,2)</f>
        <v>0</v>
      </c>
      <c r="AP111" s="110">
        <f t="shared" ref="AP111" si="1137">ROUND(AP110/$E110,2)</f>
        <v>0</v>
      </c>
      <c r="AQ111" s="110">
        <f t="shared" ref="AQ111" si="1138">ROUND(AQ110/$E110,2)</f>
        <v>0</v>
      </c>
      <c r="AR111" s="110">
        <f t="shared" ref="AR111" si="1139">ROUND(AR110/$E110,2)</f>
        <v>0</v>
      </c>
      <c r="AS111" s="110">
        <f t="shared" ref="AS111" si="1140">ROUND(AS110/$E110,2)</f>
        <v>0</v>
      </c>
      <c r="AT111" s="110">
        <f t="shared" ref="AT111" si="1141">ROUND(AT110/$E110,2)</f>
        <v>0</v>
      </c>
      <c r="AU111" s="110">
        <f t="shared" ref="AU111" si="1142">ROUND(AU110/$E110,2)</f>
        <v>0</v>
      </c>
      <c r="AV111" s="110">
        <f t="shared" ref="AV111" si="1143">ROUND(AV110/$E110,2)</f>
        <v>0</v>
      </c>
      <c r="AW111" s="110">
        <f t="shared" ref="AW111" si="1144">ROUND(AW110/$E110,2)</f>
        <v>0</v>
      </c>
      <c r="AX111" s="110">
        <f t="shared" ref="AX111" si="1145">ROUND(AX110/$E110,2)</f>
        <v>0</v>
      </c>
      <c r="AY111" s="110">
        <f t="shared" ref="AY111" si="1146">ROUND(AY110/$E110,2)</f>
        <v>0</v>
      </c>
      <c r="AZ111" s="110">
        <f t="shared" ref="AZ111" si="1147">ROUND(AZ110/$E110,2)</f>
        <v>0</v>
      </c>
      <c r="BA111" s="110">
        <f t="shared" ref="BA111" si="1148">ROUND(BA110/$E110,2)</f>
        <v>0</v>
      </c>
      <c r="BB111" s="110">
        <f t="shared" ref="BB111" si="1149">ROUND(BB110/$E110,2)</f>
        <v>0</v>
      </c>
      <c r="BC111" s="110">
        <f t="shared" ref="BC111" si="1150">ROUND(BC110/$E110,2)</f>
        <v>0</v>
      </c>
      <c r="BD111" s="110">
        <f t="shared" ref="BD111" si="1151">ROUND(BD110/$E110,2)</f>
        <v>0</v>
      </c>
      <c r="BE111" s="110">
        <f t="shared" ref="BE111" si="1152">ROUND(BE110/$E110,2)</f>
        <v>0</v>
      </c>
      <c r="BF111" s="110">
        <f t="shared" ref="BF111" si="1153">ROUND(BF110/$E110,2)</f>
        <v>0</v>
      </c>
      <c r="BG111" s="110">
        <f t="shared" ref="BG111" si="1154">ROUND(BG110/$E110,2)</f>
        <v>0</v>
      </c>
      <c r="BH111" s="110">
        <f t="shared" ref="BH111" si="1155">ROUND(BH110/$E110,2)</f>
        <v>0</v>
      </c>
      <c r="BI111" s="110">
        <f t="shared" ref="BI111" si="1156">ROUND(BI110/$E110,2)</f>
        <v>0</v>
      </c>
      <c r="BJ111" s="110">
        <f t="shared" ref="BJ111" si="1157">ROUND(BJ110/$E110,2)</f>
        <v>0</v>
      </c>
      <c r="BK111" s="110">
        <f t="shared" ref="BK111" si="1158">ROUND(BK110/$E110,2)</f>
        <v>0</v>
      </c>
      <c r="BL111" s="110">
        <f t="shared" ref="BL111" si="1159">ROUND(BL110/$E110,2)</f>
        <v>0</v>
      </c>
      <c r="BM111" s="110">
        <f t="shared" ref="BM111" si="1160">ROUND(BM110/$E110,2)</f>
        <v>7.63</v>
      </c>
      <c r="BN111" s="110">
        <f t="shared" ref="BN111" si="1161">ROUND(BN110/$E110,2)</f>
        <v>7.63</v>
      </c>
      <c r="BO111" s="110">
        <f>ROUNDUP(BO110/$E110,2)</f>
        <v>7.64</v>
      </c>
      <c r="BP111" s="110">
        <f t="shared" ref="BP111" si="1162">ROUND(BP110/$E110,2)</f>
        <v>0</v>
      </c>
      <c r="BQ111" s="110">
        <f t="shared" ref="BQ111" si="1163">ROUND(BQ110/$E110,2)</f>
        <v>0</v>
      </c>
      <c r="BR111" s="110">
        <f t="shared" ref="BR111" si="1164">ROUND(BR110/$E110,2)</f>
        <v>0</v>
      </c>
      <c r="BS111" s="110">
        <f t="shared" ref="BS111" si="1165">ROUND(BS110/$E110,2)</f>
        <v>0</v>
      </c>
      <c r="BT111" s="110">
        <f t="shared" ref="BT111" si="1166">ROUND(BT110/$E110,2)</f>
        <v>0</v>
      </c>
      <c r="BU111" s="110">
        <f t="shared" ref="BU111" si="1167">ROUND(BU110/$E110,2)</f>
        <v>0</v>
      </c>
      <c r="BV111" s="110">
        <f t="shared" ref="BV111" si="1168">ROUND(BV110/$E110,2)</f>
        <v>0</v>
      </c>
      <c r="BW111" s="110">
        <f t="shared" ref="BW111" si="1169">ROUND(BW110/$E110,2)</f>
        <v>0</v>
      </c>
      <c r="BX111" s="110">
        <f t="shared" ref="BX111" si="1170">ROUND(BX110/$E110,2)</f>
        <v>0</v>
      </c>
      <c r="BY111" s="110">
        <f t="shared" ref="BY111" si="1171">ROUND(BY110/$E110,2)</f>
        <v>0</v>
      </c>
      <c r="BZ111" s="110">
        <f t="shared" ref="BZ111" si="1172">ROUND(BZ110/$E110,2)</f>
        <v>0</v>
      </c>
      <c r="CA111" s="110">
        <f t="shared" ref="CA111" si="1173">ROUND(CA110/$E110,2)</f>
        <v>0</v>
      </c>
      <c r="CB111" s="110">
        <f t="shared" ref="CB111" si="1174">ROUND(CB110/$E110,2)</f>
        <v>0</v>
      </c>
      <c r="CC111" s="110">
        <f t="shared" ref="CC111" si="1175">ROUND(CC110/$E110,2)</f>
        <v>0</v>
      </c>
      <c r="CD111" s="110">
        <f t="shared" ref="CD111" si="1176">ROUND(CD110/$E110,2)</f>
        <v>0</v>
      </c>
      <c r="CE111" s="110"/>
      <c r="CF111" s="110">
        <f t="shared" ref="CF111" si="1177">ROUND(CF110/$E110,2)</f>
        <v>0</v>
      </c>
      <c r="CG111" s="110">
        <f t="shared" ref="CG111" si="1178">ROUND(CG110/$E110,2)</f>
        <v>0</v>
      </c>
      <c r="CH111" s="111">
        <f>IF(C110="","",D110-SUM(G111:CG111))</f>
        <v>0</v>
      </c>
      <c r="CI111" s="112">
        <f>IF(C110="","",SUM(G111:CG111))</f>
        <v>22.9</v>
      </c>
      <c r="CJ111" s="67" t="b">
        <f>IF(C110="","",D110=CI111)</f>
        <v>1</v>
      </c>
    </row>
    <row r="112" spans="1:88" s="5" customFormat="1" ht="28.05" customHeight="1" x14ac:dyDescent="0.3">
      <c r="A112" s="173"/>
      <c r="B112" s="157"/>
      <c r="C112" s="170"/>
      <c r="D112" s="160"/>
      <c r="E112" s="163"/>
      <c r="F112" s="166"/>
      <c r="G112" s="113"/>
      <c r="H112" s="113"/>
      <c r="I112" s="113"/>
      <c r="J112" s="113"/>
      <c r="K112" s="113"/>
      <c r="L112" s="113"/>
      <c r="M112" s="113"/>
      <c r="N112" s="113"/>
      <c r="O112" s="113"/>
      <c r="P112" s="113"/>
      <c r="Q112" s="113"/>
      <c r="R112" s="113"/>
      <c r="S112" s="113"/>
      <c r="T112" s="113"/>
      <c r="U112" s="113">
        <f t="shared" ref="U112:X112" si="1179">U110/$F110</f>
        <v>0</v>
      </c>
      <c r="V112" s="113">
        <f t="shared" si="1179"/>
        <v>0</v>
      </c>
      <c r="W112" s="113">
        <f t="shared" si="1179"/>
        <v>0</v>
      </c>
      <c r="X112" s="113">
        <f t="shared" si="1179"/>
        <v>0</v>
      </c>
      <c r="Y112" s="113">
        <f t="shared" ref="Y112:AG112" si="1180">Y110/$F110</f>
        <v>0</v>
      </c>
      <c r="Z112" s="113">
        <f t="shared" si="1180"/>
        <v>0</v>
      </c>
      <c r="AA112" s="113">
        <f t="shared" si="1180"/>
        <v>0</v>
      </c>
      <c r="AB112" s="113">
        <f t="shared" si="1180"/>
        <v>0</v>
      </c>
      <c r="AC112" s="113">
        <f t="shared" si="1180"/>
        <v>0</v>
      </c>
      <c r="AD112" s="113">
        <f t="shared" si="1180"/>
        <v>0</v>
      </c>
      <c r="AE112" s="113">
        <f t="shared" si="1180"/>
        <v>0</v>
      </c>
      <c r="AF112" s="113">
        <f t="shared" si="1180"/>
        <v>0</v>
      </c>
      <c r="AG112" s="113">
        <f t="shared" si="1180"/>
        <v>0</v>
      </c>
      <c r="AH112" s="113">
        <f t="shared" ref="AH112:AK112" si="1181">AH110/$F110</f>
        <v>0</v>
      </c>
      <c r="AI112" s="113">
        <f t="shared" si="1181"/>
        <v>0</v>
      </c>
      <c r="AJ112" s="113">
        <f t="shared" si="1181"/>
        <v>0</v>
      </c>
      <c r="AK112" s="113">
        <f t="shared" si="1181"/>
        <v>0</v>
      </c>
      <c r="AL112" s="113">
        <f t="shared" ref="AL112:AT112" si="1182">AL110/$F110</f>
        <v>0</v>
      </c>
      <c r="AM112" s="113">
        <f t="shared" si="1182"/>
        <v>0</v>
      </c>
      <c r="AN112" s="113">
        <f t="shared" si="1182"/>
        <v>0</v>
      </c>
      <c r="AO112" s="113">
        <f t="shared" si="1182"/>
        <v>0</v>
      </c>
      <c r="AP112" s="113">
        <f t="shared" si="1182"/>
        <v>0</v>
      </c>
      <c r="AQ112" s="113">
        <f t="shared" si="1182"/>
        <v>0</v>
      </c>
      <c r="AR112" s="113">
        <f t="shared" si="1182"/>
        <v>0</v>
      </c>
      <c r="AS112" s="113">
        <f t="shared" si="1182"/>
        <v>0</v>
      </c>
      <c r="AT112" s="113">
        <f t="shared" si="1182"/>
        <v>0</v>
      </c>
      <c r="AU112" s="113">
        <f t="shared" ref="AU112:AX112" si="1183">AU110/$F110</f>
        <v>0</v>
      </c>
      <c r="AV112" s="113">
        <f t="shared" si="1183"/>
        <v>0</v>
      </c>
      <c r="AW112" s="113">
        <f t="shared" si="1183"/>
        <v>0</v>
      </c>
      <c r="AX112" s="113">
        <f t="shared" si="1183"/>
        <v>0</v>
      </c>
      <c r="AY112" s="113">
        <f t="shared" ref="AY112:BC112" si="1184">AY110/$F110</f>
        <v>0</v>
      </c>
      <c r="AZ112" s="113">
        <f t="shared" si="1184"/>
        <v>0</v>
      </c>
      <c r="BA112" s="113">
        <f t="shared" si="1184"/>
        <v>0</v>
      </c>
      <c r="BB112" s="113">
        <f t="shared" si="1184"/>
        <v>0</v>
      </c>
      <c r="BC112" s="113">
        <f t="shared" si="1184"/>
        <v>0</v>
      </c>
      <c r="BD112" s="113">
        <f t="shared" ref="BD112:BG112" si="1185">BD110/$F110</f>
        <v>0</v>
      </c>
      <c r="BE112" s="113">
        <f t="shared" si="1185"/>
        <v>0</v>
      </c>
      <c r="BF112" s="113">
        <f t="shared" si="1185"/>
        <v>0</v>
      </c>
      <c r="BG112" s="113">
        <f t="shared" si="1185"/>
        <v>0</v>
      </c>
      <c r="BH112" s="113">
        <f t="shared" ref="BH112:BK112" si="1186">BH110/$F110</f>
        <v>0</v>
      </c>
      <c r="BI112" s="113">
        <f t="shared" si="1186"/>
        <v>0</v>
      </c>
      <c r="BJ112" s="113">
        <f t="shared" si="1186"/>
        <v>0</v>
      </c>
      <c r="BK112" s="113">
        <f t="shared" si="1186"/>
        <v>0</v>
      </c>
      <c r="BL112" s="113">
        <f t="shared" ref="BL112:BP112" si="1187">BL110/$F110</f>
        <v>0</v>
      </c>
      <c r="BM112" s="113">
        <f t="shared" si="1187"/>
        <v>0.33333334701735923</v>
      </c>
      <c r="BN112" s="113">
        <f t="shared" si="1187"/>
        <v>0.33333334701735923</v>
      </c>
      <c r="BO112" s="113">
        <f t="shared" si="1187"/>
        <v>0.33333330596528155</v>
      </c>
      <c r="BP112" s="113">
        <f t="shared" si="1187"/>
        <v>0</v>
      </c>
      <c r="BQ112" s="113">
        <f t="shared" ref="BQ112:BT112" si="1188">BQ110/$F110</f>
        <v>0</v>
      </c>
      <c r="BR112" s="113">
        <f t="shared" si="1188"/>
        <v>0</v>
      </c>
      <c r="BS112" s="113">
        <f t="shared" si="1188"/>
        <v>0</v>
      </c>
      <c r="BT112" s="113">
        <f t="shared" si="1188"/>
        <v>0</v>
      </c>
      <c r="BU112" s="113">
        <f t="shared" ref="BU112:BX112" si="1189">BU110/$F110</f>
        <v>0</v>
      </c>
      <c r="BV112" s="113">
        <f t="shared" si="1189"/>
        <v>0</v>
      </c>
      <c r="BW112" s="113">
        <f t="shared" si="1189"/>
        <v>0</v>
      </c>
      <c r="BX112" s="113">
        <f t="shared" si="1189"/>
        <v>0</v>
      </c>
      <c r="BY112" s="113">
        <f t="shared" ref="BY112:CC112" si="1190">BY110/$F110</f>
        <v>0</v>
      </c>
      <c r="BZ112" s="113">
        <f t="shared" si="1190"/>
        <v>0</v>
      </c>
      <c r="CA112" s="113">
        <f t="shared" si="1190"/>
        <v>0</v>
      </c>
      <c r="CB112" s="113">
        <f t="shared" si="1190"/>
        <v>0</v>
      </c>
      <c r="CC112" s="113">
        <f t="shared" si="1190"/>
        <v>0</v>
      </c>
      <c r="CD112" s="113">
        <f t="shared" ref="CD112:CG112" si="1191">CD110/$F110</f>
        <v>0</v>
      </c>
      <c r="CE112" s="113"/>
      <c r="CF112" s="113">
        <f t="shared" si="1191"/>
        <v>0</v>
      </c>
      <c r="CG112" s="113">
        <f t="shared" si="1191"/>
        <v>0</v>
      </c>
      <c r="CH112" s="114">
        <f>IF(C110="","",100%-SUM(G112:CG112))</f>
        <v>0</v>
      </c>
      <c r="CI112" s="115">
        <f>IF(C110="","",SUM(G112:CG112))</f>
        <v>1</v>
      </c>
      <c r="CJ112" s="67" t="b">
        <f>IF(C110="","",SUM(G112:CG112)=CI112)</f>
        <v>1</v>
      </c>
    </row>
    <row r="113" spans="1:88" s="5" customFormat="1" ht="15" customHeight="1" x14ac:dyDescent="0.3">
      <c r="A113" s="171" t="s">
        <v>85</v>
      </c>
      <c r="B113" s="155" t="s">
        <v>86</v>
      </c>
      <c r="C113" s="168" t="s">
        <v>70</v>
      </c>
      <c r="D113" s="158">
        <v>118791</v>
      </c>
      <c r="E113" s="161">
        <v>6018</v>
      </c>
      <c r="F113" s="164">
        <f t="shared" si="817"/>
        <v>714884238</v>
      </c>
      <c r="G113" s="108"/>
      <c r="H113" s="108"/>
      <c r="I113" s="108"/>
      <c r="J113" s="108"/>
      <c r="K113" s="108"/>
      <c r="L113" s="108"/>
      <c r="M113" s="108"/>
      <c r="N113" s="108"/>
      <c r="O113" s="108"/>
      <c r="P113" s="108"/>
      <c r="Q113" s="108"/>
      <c r="R113" s="108"/>
      <c r="S113" s="108"/>
      <c r="T113" s="108"/>
      <c r="U113" s="108"/>
      <c r="V113" s="108"/>
      <c r="W113" s="108"/>
      <c r="X113" s="108"/>
      <c r="Y113" s="108"/>
      <c r="Z113" s="108"/>
      <c r="AA113" s="108"/>
      <c r="AB113" s="108"/>
      <c r="AC113" s="108"/>
      <c r="AD113" s="108"/>
      <c r="AE113" s="108"/>
      <c r="AF113" s="108"/>
      <c r="AG113" s="108"/>
      <c r="AH113" s="108"/>
      <c r="AI113" s="108"/>
      <c r="AJ113" s="108"/>
      <c r="AK113" s="108"/>
      <c r="AL113" s="108"/>
      <c r="AM113" s="108"/>
      <c r="AN113" s="108"/>
      <c r="AO113" s="108"/>
      <c r="AP113" s="108"/>
      <c r="AQ113" s="108">
        <f>ROUND($F$113/18,0)</f>
        <v>39715791</v>
      </c>
      <c r="AR113" s="108">
        <f t="shared" ref="AR113:BF113" si="1192">ROUND($F$113/18,0)</f>
        <v>39715791</v>
      </c>
      <c r="AS113" s="108">
        <f t="shared" si="1192"/>
        <v>39715791</v>
      </c>
      <c r="AT113" s="108">
        <f t="shared" si="1192"/>
        <v>39715791</v>
      </c>
      <c r="AU113" s="108">
        <f t="shared" si="1192"/>
        <v>39715791</v>
      </c>
      <c r="AV113" s="108">
        <f t="shared" si="1192"/>
        <v>39715791</v>
      </c>
      <c r="AW113" s="108">
        <f t="shared" si="1192"/>
        <v>39715791</v>
      </c>
      <c r="AX113" s="108">
        <f t="shared" si="1192"/>
        <v>39715791</v>
      </c>
      <c r="AY113" s="108">
        <f t="shared" si="1192"/>
        <v>39715791</v>
      </c>
      <c r="AZ113" s="108">
        <f t="shared" si="1192"/>
        <v>39715791</v>
      </c>
      <c r="BA113" s="108">
        <f t="shared" si="1192"/>
        <v>39715791</v>
      </c>
      <c r="BB113" s="108">
        <f t="shared" si="1192"/>
        <v>39715791</v>
      </c>
      <c r="BC113" s="108">
        <f t="shared" si="1192"/>
        <v>39715791</v>
      </c>
      <c r="BD113" s="108">
        <f t="shared" si="1192"/>
        <v>39715791</v>
      </c>
      <c r="BE113" s="108">
        <f t="shared" si="1192"/>
        <v>39715791</v>
      </c>
      <c r="BF113" s="108">
        <f t="shared" si="1192"/>
        <v>39715791</v>
      </c>
      <c r="BG113" s="108"/>
      <c r="BH113" s="108"/>
      <c r="BI113" s="108"/>
      <c r="BJ113" s="108"/>
      <c r="BK113" s="108"/>
      <c r="BL113" s="108">
        <f t="shared" ref="BL113:BM113" si="1193">ROUND($F$113/18,0)</f>
        <v>39715791</v>
      </c>
      <c r="BM113" s="108">
        <f t="shared" si="1193"/>
        <v>39715791</v>
      </c>
      <c r="BN113" s="108"/>
      <c r="BO113" s="108"/>
      <c r="BP113" s="108"/>
      <c r="BQ113" s="108"/>
      <c r="BR113" s="108"/>
      <c r="BS113" s="108"/>
      <c r="BT113" s="108"/>
      <c r="BU113" s="108"/>
      <c r="BV113" s="108"/>
      <c r="BW113" s="108"/>
      <c r="BX113" s="108"/>
      <c r="BY113" s="108"/>
      <c r="BZ113" s="108"/>
      <c r="CA113" s="108"/>
      <c r="CB113" s="108"/>
      <c r="CC113" s="108"/>
      <c r="CD113" s="108"/>
      <c r="CE113" s="108"/>
      <c r="CF113" s="108"/>
      <c r="CG113" s="108"/>
      <c r="CH113" s="109">
        <f>IF(C113="","",F113-SUM(G113:CG113))</f>
        <v>0</v>
      </c>
      <c r="CI113" s="107">
        <f>IF(C113="","",SUM(G113:CG113))</f>
        <v>714884238</v>
      </c>
      <c r="CJ113" s="67" t="b">
        <f>IF(C113="","",F113=CI113)</f>
        <v>1</v>
      </c>
    </row>
    <row r="114" spans="1:88" s="5" customFormat="1" ht="15" customHeight="1" x14ac:dyDescent="0.3">
      <c r="A114" s="172"/>
      <c r="B114" s="156"/>
      <c r="C114" s="169"/>
      <c r="D114" s="159"/>
      <c r="E114" s="162"/>
      <c r="F114" s="165"/>
      <c r="G114" s="110"/>
      <c r="H114" s="110"/>
      <c r="I114" s="110"/>
      <c r="J114" s="110"/>
      <c r="K114" s="110"/>
      <c r="L114" s="110"/>
      <c r="M114" s="110"/>
      <c r="N114" s="110"/>
      <c r="O114" s="110"/>
      <c r="P114" s="110"/>
      <c r="Q114" s="110"/>
      <c r="R114" s="110"/>
      <c r="S114" s="110"/>
      <c r="T114" s="110"/>
      <c r="U114" s="110">
        <f t="shared" ref="U114" si="1194">ROUND(U113/$E113,2)</f>
        <v>0</v>
      </c>
      <c r="V114" s="110">
        <f t="shared" ref="V114" si="1195">ROUND(V113/$E113,2)</f>
        <v>0</v>
      </c>
      <c r="W114" s="110">
        <f t="shared" ref="W114" si="1196">ROUND(W113/$E113,2)</f>
        <v>0</v>
      </c>
      <c r="X114" s="110">
        <f t="shared" ref="X114" si="1197">ROUND(X113/$E113,2)</f>
        <v>0</v>
      </c>
      <c r="Y114" s="110">
        <f t="shared" ref="Y114" si="1198">ROUND(Y113/$E113,2)</f>
        <v>0</v>
      </c>
      <c r="Z114" s="110">
        <f t="shared" ref="Z114" si="1199">ROUND(Z113/$E113,2)</f>
        <v>0</v>
      </c>
      <c r="AA114" s="110">
        <f t="shared" ref="AA114" si="1200">ROUND(AA113/$E113,2)</f>
        <v>0</v>
      </c>
      <c r="AB114" s="110">
        <f t="shared" ref="AB114" si="1201">ROUND(AB113/$E113,2)</f>
        <v>0</v>
      </c>
      <c r="AC114" s="110">
        <f t="shared" ref="AC114" si="1202">ROUND(AC113/$E113,2)</f>
        <v>0</v>
      </c>
      <c r="AD114" s="110">
        <f t="shared" ref="AD114" si="1203">ROUND(AD113/$E113,2)</f>
        <v>0</v>
      </c>
      <c r="AE114" s="110">
        <f t="shared" ref="AE114" si="1204">ROUND(AE113/$E113,2)</f>
        <v>0</v>
      </c>
      <c r="AF114" s="110">
        <f t="shared" ref="AF114" si="1205">ROUND(AF113/$E113,2)</f>
        <v>0</v>
      </c>
      <c r="AG114" s="110">
        <f t="shared" ref="AG114" si="1206">ROUND(AG113/$E113,2)</f>
        <v>0</v>
      </c>
      <c r="AH114" s="110">
        <f t="shared" ref="AH114" si="1207">ROUND(AH113/$E113,2)</f>
        <v>0</v>
      </c>
      <c r="AI114" s="110">
        <f t="shared" ref="AI114:BJ114" si="1208">ROUND(AI113/$E113,2)</f>
        <v>0</v>
      </c>
      <c r="AJ114" s="110">
        <f t="shared" si="1208"/>
        <v>0</v>
      </c>
      <c r="AK114" s="110">
        <f t="shared" si="1208"/>
        <v>0</v>
      </c>
      <c r="AL114" s="110">
        <f t="shared" si="1208"/>
        <v>0</v>
      </c>
      <c r="AM114" s="110">
        <f t="shared" si="1208"/>
        <v>0</v>
      </c>
      <c r="AN114" s="110">
        <f t="shared" si="1208"/>
        <v>0</v>
      </c>
      <c r="AO114" s="110">
        <f t="shared" si="1208"/>
        <v>0</v>
      </c>
      <c r="AP114" s="110">
        <f t="shared" si="1208"/>
        <v>0</v>
      </c>
      <c r="AQ114" s="110">
        <f t="shared" si="1208"/>
        <v>6599.5</v>
      </c>
      <c r="AR114" s="110">
        <f t="shared" si="1208"/>
        <v>6599.5</v>
      </c>
      <c r="AS114" s="110">
        <f t="shared" si="1208"/>
        <v>6599.5</v>
      </c>
      <c r="AT114" s="110">
        <f t="shared" si="1208"/>
        <v>6599.5</v>
      </c>
      <c r="AU114" s="110">
        <f t="shared" si="1208"/>
        <v>6599.5</v>
      </c>
      <c r="AV114" s="110">
        <f t="shared" si="1208"/>
        <v>6599.5</v>
      </c>
      <c r="AW114" s="110">
        <f t="shared" si="1208"/>
        <v>6599.5</v>
      </c>
      <c r="AX114" s="110">
        <f t="shared" si="1208"/>
        <v>6599.5</v>
      </c>
      <c r="AY114" s="110">
        <f t="shared" si="1208"/>
        <v>6599.5</v>
      </c>
      <c r="AZ114" s="110">
        <f t="shared" si="1208"/>
        <v>6599.5</v>
      </c>
      <c r="BA114" s="110">
        <f t="shared" si="1208"/>
        <v>6599.5</v>
      </c>
      <c r="BB114" s="110">
        <f t="shared" si="1208"/>
        <v>6599.5</v>
      </c>
      <c r="BC114" s="110">
        <f t="shared" si="1208"/>
        <v>6599.5</v>
      </c>
      <c r="BD114" s="110">
        <f t="shared" si="1208"/>
        <v>6599.5</v>
      </c>
      <c r="BE114" s="110">
        <f t="shared" si="1208"/>
        <v>6599.5</v>
      </c>
      <c r="BF114" s="110">
        <f t="shared" si="1208"/>
        <v>6599.5</v>
      </c>
      <c r="BG114" s="110">
        <f t="shared" si="1208"/>
        <v>0</v>
      </c>
      <c r="BH114" s="110">
        <f t="shared" si="1208"/>
        <v>0</v>
      </c>
      <c r="BI114" s="110">
        <f t="shared" si="1208"/>
        <v>0</v>
      </c>
      <c r="BJ114" s="110">
        <f t="shared" si="1208"/>
        <v>0</v>
      </c>
      <c r="BK114" s="110">
        <f t="shared" ref="BK114" si="1209">ROUND(BK113/$E113,2)</f>
        <v>0</v>
      </c>
      <c r="BL114" s="110">
        <f t="shared" ref="BL114" si="1210">ROUND(BL113/$E113,2)</f>
        <v>6599.5</v>
      </c>
      <c r="BM114" s="110">
        <f t="shared" ref="BM114" si="1211">ROUND(BM113/$E113,2)</f>
        <v>6599.5</v>
      </c>
      <c r="BN114" s="110">
        <f t="shared" ref="BN114" si="1212">ROUND(BN113/$E113,2)</f>
        <v>0</v>
      </c>
      <c r="BO114" s="110">
        <f t="shared" ref="BO114" si="1213">ROUND(BO113/$E113,2)</f>
        <v>0</v>
      </c>
      <c r="BP114" s="110">
        <f t="shared" ref="BP114" si="1214">ROUND(BP113/$E113,2)</f>
        <v>0</v>
      </c>
      <c r="BQ114" s="110">
        <f t="shared" ref="BQ114" si="1215">ROUND(BQ113/$E113,2)</f>
        <v>0</v>
      </c>
      <c r="BR114" s="110">
        <f t="shared" ref="BR114" si="1216">ROUND(BR113/$E113,2)</f>
        <v>0</v>
      </c>
      <c r="BS114" s="110">
        <f t="shared" ref="BS114" si="1217">ROUND(BS113/$E113,2)</f>
        <v>0</v>
      </c>
      <c r="BT114" s="110">
        <f t="shared" ref="BT114" si="1218">ROUND(BT113/$E113,2)</f>
        <v>0</v>
      </c>
      <c r="BU114" s="110">
        <f t="shared" ref="BU114" si="1219">ROUND(BU113/$E113,2)</f>
        <v>0</v>
      </c>
      <c r="BV114" s="110">
        <f t="shared" ref="BV114" si="1220">ROUND(BV113/$E113,2)</f>
        <v>0</v>
      </c>
      <c r="BW114" s="110">
        <f t="shared" ref="BW114" si="1221">ROUND(BW113/$E113,2)</f>
        <v>0</v>
      </c>
      <c r="BX114" s="110">
        <f t="shared" ref="BX114" si="1222">ROUND(BX113/$E113,2)</f>
        <v>0</v>
      </c>
      <c r="BY114" s="110">
        <f t="shared" ref="BY114" si="1223">ROUND(BY113/$E113,2)</f>
        <v>0</v>
      </c>
      <c r="BZ114" s="110">
        <f t="shared" ref="BZ114" si="1224">ROUND(BZ113/$E113,2)</f>
        <v>0</v>
      </c>
      <c r="CA114" s="110">
        <f t="shared" ref="CA114" si="1225">ROUND(CA113/$E113,2)</f>
        <v>0</v>
      </c>
      <c r="CB114" s="110">
        <f t="shared" ref="CB114" si="1226">ROUND(CB113/$E113,2)</f>
        <v>0</v>
      </c>
      <c r="CC114" s="110">
        <f t="shared" ref="CC114" si="1227">ROUND(CC113/$E113,2)</f>
        <v>0</v>
      </c>
      <c r="CD114" s="110">
        <f t="shared" ref="CD114" si="1228">ROUND(CD113/$E113,2)</f>
        <v>0</v>
      </c>
      <c r="CE114" s="110"/>
      <c r="CF114" s="110">
        <f t="shared" ref="CF114" si="1229">ROUND(CF113/$E113,2)</f>
        <v>0</v>
      </c>
      <c r="CG114" s="110">
        <f t="shared" ref="CG114" si="1230">ROUND(CG113/$E113,2)</f>
        <v>0</v>
      </c>
      <c r="CH114" s="111">
        <f>IF(C113="","",D113-SUM(G114:CG114))</f>
        <v>0</v>
      </c>
      <c r="CI114" s="112">
        <f>IF(C113="","",SUM(G114:CG114))</f>
        <v>118791</v>
      </c>
      <c r="CJ114" s="67" t="b">
        <f>IF(C113="","",D113=CI114)</f>
        <v>1</v>
      </c>
    </row>
    <row r="115" spans="1:88" s="5" customFormat="1" ht="15" customHeight="1" x14ac:dyDescent="0.3">
      <c r="A115" s="173"/>
      <c r="B115" s="157"/>
      <c r="C115" s="170"/>
      <c r="D115" s="160"/>
      <c r="E115" s="163"/>
      <c r="F115" s="166"/>
      <c r="G115" s="113"/>
      <c r="H115" s="113"/>
      <c r="I115" s="113"/>
      <c r="J115" s="113"/>
      <c r="K115" s="113"/>
      <c r="L115" s="113"/>
      <c r="M115" s="113"/>
      <c r="N115" s="113"/>
      <c r="O115" s="113"/>
      <c r="P115" s="113"/>
      <c r="Q115" s="113"/>
      <c r="R115" s="113"/>
      <c r="S115" s="113"/>
      <c r="T115" s="113"/>
      <c r="U115" s="113">
        <f t="shared" ref="U115:X115" si="1231">U113/$F113</f>
        <v>0</v>
      </c>
      <c r="V115" s="113">
        <f t="shared" si="1231"/>
        <v>0</v>
      </c>
      <c r="W115" s="113">
        <f t="shared" si="1231"/>
        <v>0</v>
      </c>
      <c r="X115" s="113">
        <f t="shared" si="1231"/>
        <v>0</v>
      </c>
      <c r="Y115" s="113">
        <f t="shared" ref="Y115:AG115" si="1232">Y113/$F113</f>
        <v>0</v>
      </c>
      <c r="Z115" s="113">
        <f t="shared" si="1232"/>
        <v>0</v>
      </c>
      <c r="AA115" s="113">
        <f t="shared" si="1232"/>
        <v>0</v>
      </c>
      <c r="AB115" s="113">
        <f t="shared" si="1232"/>
        <v>0</v>
      </c>
      <c r="AC115" s="113">
        <f t="shared" si="1232"/>
        <v>0</v>
      </c>
      <c r="AD115" s="113">
        <f t="shared" si="1232"/>
        <v>0</v>
      </c>
      <c r="AE115" s="113">
        <f t="shared" si="1232"/>
        <v>0</v>
      </c>
      <c r="AF115" s="113">
        <f t="shared" si="1232"/>
        <v>0</v>
      </c>
      <c r="AG115" s="113">
        <f t="shared" si="1232"/>
        <v>0</v>
      </c>
      <c r="AH115" s="113">
        <f t="shared" ref="AH115:AK115" si="1233">AH113/$F113</f>
        <v>0</v>
      </c>
      <c r="AI115" s="113">
        <f t="shared" si="1233"/>
        <v>0</v>
      </c>
      <c r="AJ115" s="113">
        <f t="shared" si="1233"/>
        <v>0</v>
      </c>
      <c r="AK115" s="113">
        <f t="shared" si="1233"/>
        <v>0</v>
      </c>
      <c r="AL115" s="113">
        <f t="shared" ref="AL115:AT115" si="1234">AL113/$F113</f>
        <v>0</v>
      </c>
      <c r="AM115" s="113">
        <f t="shared" si="1234"/>
        <v>0</v>
      </c>
      <c r="AN115" s="113">
        <f t="shared" si="1234"/>
        <v>0</v>
      </c>
      <c r="AO115" s="113">
        <f t="shared" si="1234"/>
        <v>0</v>
      </c>
      <c r="AP115" s="113">
        <f t="shared" si="1234"/>
        <v>0</v>
      </c>
      <c r="AQ115" s="113">
        <f t="shared" si="1234"/>
        <v>5.5555555555555552E-2</v>
      </c>
      <c r="AR115" s="113">
        <f t="shared" si="1234"/>
        <v>5.5555555555555552E-2</v>
      </c>
      <c r="AS115" s="113">
        <f t="shared" si="1234"/>
        <v>5.5555555555555552E-2</v>
      </c>
      <c r="AT115" s="113">
        <f t="shared" si="1234"/>
        <v>5.5555555555555552E-2</v>
      </c>
      <c r="AU115" s="113">
        <f t="shared" ref="AU115:AX115" si="1235">AU113/$F113</f>
        <v>5.5555555555555552E-2</v>
      </c>
      <c r="AV115" s="113">
        <f t="shared" si="1235"/>
        <v>5.5555555555555552E-2</v>
      </c>
      <c r="AW115" s="113">
        <f t="shared" si="1235"/>
        <v>5.5555555555555552E-2</v>
      </c>
      <c r="AX115" s="113">
        <f t="shared" si="1235"/>
        <v>5.5555555555555552E-2</v>
      </c>
      <c r="AY115" s="113">
        <f t="shared" ref="AY115:BC115" si="1236">AY113/$F113</f>
        <v>5.5555555555555552E-2</v>
      </c>
      <c r="AZ115" s="113">
        <f t="shared" si="1236"/>
        <v>5.5555555555555552E-2</v>
      </c>
      <c r="BA115" s="113">
        <f t="shared" si="1236"/>
        <v>5.5555555555555552E-2</v>
      </c>
      <c r="BB115" s="113">
        <f t="shared" si="1236"/>
        <v>5.5555555555555552E-2</v>
      </c>
      <c r="BC115" s="113">
        <f t="shared" si="1236"/>
        <v>5.5555555555555552E-2</v>
      </c>
      <c r="BD115" s="113">
        <f t="shared" ref="BD115:BG115" si="1237">BD113/$F113</f>
        <v>5.5555555555555552E-2</v>
      </c>
      <c r="BE115" s="113">
        <f t="shared" si="1237"/>
        <v>5.5555555555555552E-2</v>
      </c>
      <c r="BF115" s="113">
        <f t="shared" si="1237"/>
        <v>5.5555555555555552E-2</v>
      </c>
      <c r="BG115" s="113">
        <f t="shared" si="1237"/>
        <v>0</v>
      </c>
      <c r="BH115" s="113">
        <f t="shared" ref="BH115:BK115" si="1238">BH113/$F113</f>
        <v>0</v>
      </c>
      <c r="BI115" s="113">
        <f t="shared" si="1238"/>
        <v>0</v>
      </c>
      <c r="BJ115" s="113">
        <f t="shared" si="1238"/>
        <v>0</v>
      </c>
      <c r="BK115" s="113">
        <f t="shared" si="1238"/>
        <v>0</v>
      </c>
      <c r="BL115" s="113">
        <f t="shared" ref="BL115:BP115" si="1239">BL113/$F113</f>
        <v>5.5555555555555552E-2</v>
      </c>
      <c r="BM115" s="113">
        <f t="shared" si="1239"/>
        <v>5.5555555555555552E-2</v>
      </c>
      <c r="BN115" s="113">
        <f t="shared" si="1239"/>
        <v>0</v>
      </c>
      <c r="BO115" s="113">
        <f t="shared" si="1239"/>
        <v>0</v>
      </c>
      <c r="BP115" s="113">
        <f t="shared" si="1239"/>
        <v>0</v>
      </c>
      <c r="BQ115" s="113">
        <f t="shared" ref="BQ115:BT115" si="1240">BQ113/$F113</f>
        <v>0</v>
      </c>
      <c r="BR115" s="113">
        <f t="shared" si="1240"/>
        <v>0</v>
      </c>
      <c r="BS115" s="113">
        <f t="shared" si="1240"/>
        <v>0</v>
      </c>
      <c r="BT115" s="113">
        <f t="shared" si="1240"/>
        <v>0</v>
      </c>
      <c r="BU115" s="113">
        <f t="shared" ref="BU115:BX115" si="1241">BU113/$F113</f>
        <v>0</v>
      </c>
      <c r="BV115" s="113">
        <f t="shared" si="1241"/>
        <v>0</v>
      </c>
      <c r="BW115" s="113">
        <f t="shared" si="1241"/>
        <v>0</v>
      </c>
      <c r="BX115" s="113">
        <f t="shared" si="1241"/>
        <v>0</v>
      </c>
      <c r="BY115" s="113">
        <f t="shared" ref="BY115:CC115" si="1242">BY113/$F113</f>
        <v>0</v>
      </c>
      <c r="BZ115" s="113">
        <f t="shared" si="1242"/>
        <v>0</v>
      </c>
      <c r="CA115" s="113">
        <f t="shared" si="1242"/>
        <v>0</v>
      </c>
      <c r="CB115" s="113">
        <f t="shared" si="1242"/>
        <v>0</v>
      </c>
      <c r="CC115" s="113">
        <f t="shared" si="1242"/>
        <v>0</v>
      </c>
      <c r="CD115" s="113">
        <f t="shared" ref="CD115:CG115" si="1243">CD113/$F113</f>
        <v>0</v>
      </c>
      <c r="CE115" s="113"/>
      <c r="CF115" s="113">
        <f t="shared" si="1243"/>
        <v>0</v>
      </c>
      <c r="CG115" s="113">
        <f t="shared" si="1243"/>
        <v>0</v>
      </c>
      <c r="CH115" s="114">
        <f>IF(C113="","",100%-SUM(G115:CG115))</f>
        <v>-2.2204460492503131E-16</v>
      </c>
      <c r="CI115" s="115">
        <f>IF(C113="","",SUM(G115:CG115))</f>
        <v>1.0000000000000002</v>
      </c>
      <c r="CJ115" s="67" t="b">
        <f>IF(C113="","",SUM(G115:CG115)=CI115)</f>
        <v>1</v>
      </c>
    </row>
    <row r="116" spans="1:88" s="5" customFormat="1" ht="49.95" customHeight="1" x14ac:dyDescent="0.3">
      <c r="A116" s="171" t="s">
        <v>87</v>
      </c>
      <c r="B116" s="155" t="s">
        <v>88</v>
      </c>
      <c r="C116" s="168" t="s">
        <v>70</v>
      </c>
      <c r="D116" s="158">
        <v>302314.59999999998</v>
      </c>
      <c r="E116" s="161">
        <v>25647</v>
      </c>
      <c r="F116" s="164">
        <f t="shared" si="817"/>
        <v>7753462546</v>
      </c>
      <c r="G116" s="108"/>
      <c r="H116" s="108"/>
      <c r="I116" s="108"/>
      <c r="J116" s="108"/>
      <c r="K116" s="108"/>
      <c r="L116" s="108"/>
      <c r="M116" s="108"/>
      <c r="N116" s="108"/>
      <c r="O116" s="108"/>
      <c r="P116" s="108"/>
      <c r="Q116" s="108"/>
      <c r="R116" s="108"/>
      <c r="S116" s="108"/>
      <c r="T116" s="108"/>
      <c r="U116" s="108"/>
      <c r="V116" s="108"/>
      <c r="W116" s="108"/>
      <c r="X116" s="108"/>
      <c r="Y116" s="108"/>
      <c r="Z116" s="108"/>
      <c r="AA116" s="108"/>
      <c r="AB116" s="108"/>
      <c r="AC116" s="108"/>
      <c r="AD116" s="108"/>
      <c r="AE116" s="108"/>
      <c r="AF116" s="108"/>
      <c r="AG116" s="108"/>
      <c r="AH116" s="108"/>
      <c r="AI116" s="108"/>
      <c r="AJ116" s="108"/>
      <c r="AK116" s="108"/>
      <c r="AL116" s="108"/>
      <c r="AM116" s="108"/>
      <c r="AN116" s="108"/>
      <c r="AO116" s="108"/>
      <c r="AP116" s="108"/>
      <c r="AQ116" s="108"/>
      <c r="AR116" s="108"/>
      <c r="AS116" s="108"/>
      <c r="AT116" s="108"/>
      <c r="AU116" s="108"/>
      <c r="AV116" s="108"/>
      <c r="AW116" s="108"/>
      <c r="AX116" s="108"/>
      <c r="AY116" s="108">
        <f>ROUND($F$116/12,0)</f>
        <v>646121879</v>
      </c>
      <c r="AZ116" s="108">
        <f t="shared" ref="AZ116:BH116" si="1244">ROUND($F$116/12,0)</f>
        <v>646121879</v>
      </c>
      <c r="BA116" s="108">
        <f t="shared" si="1244"/>
        <v>646121879</v>
      </c>
      <c r="BB116" s="108">
        <f t="shared" si="1244"/>
        <v>646121879</v>
      </c>
      <c r="BC116" s="108">
        <f t="shared" si="1244"/>
        <v>646121879</v>
      </c>
      <c r="BD116" s="108">
        <f t="shared" si="1244"/>
        <v>646121879</v>
      </c>
      <c r="BE116" s="108">
        <f t="shared" si="1244"/>
        <v>646121879</v>
      </c>
      <c r="BF116" s="108">
        <f t="shared" si="1244"/>
        <v>646121879</v>
      </c>
      <c r="BG116" s="108">
        <f t="shared" si="1244"/>
        <v>646121879</v>
      </c>
      <c r="BH116" s="108">
        <f t="shared" si="1244"/>
        <v>646121879</v>
      </c>
      <c r="BI116" s="108">
        <f>ROUNDDOWN($F$116/12,0)</f>
        <v>646121878</v>
      </c>
      <c r="BJ116" s="108">
        <f>ROUNDDOWN($F$116/12,0)</f>
        <v>646121878</v>
      </c>
      <c r="BK116" s="108"/>
      <c r="BL116" s="108"/>
      <c r="BM116" s="108"/>
      <c r="BN116" s="108"/>
      <c r="BO116" s="108"/>
      <c r="BP116" s="108"/>
      <c r="BQ116" s="108"/>
      <c r="BR116" s="108"/>
      <c r="BS116" s="108"/>
      <c r="BT116" s="108"/>
      <c r="BU116" s="108"/>
      <c r="BV116" s="108"/>
      <c r="BW116" s="108"/>
      <c r="BX116" s="108"/>
      <c r="BY116" s="108"/>
      <c r="BZ116" s="108"/>
      <c r="CA116" s="108"/>
      <c r="CB116" s="108"/>
      <c r="CC116" s="108"/>
      <c r="CD116" s="108"/>
      <c r="CE116" s="108"/>
      <c r="CF116" s="108"/>
      <c r="CG116" s="108"/>
      <c r="CH116" s="109">
        <f>IF(C116="","",F116-SUM(G116:CG116))</f>
        <v>0</v>
      </c>
      <c r="CI116" s="107">
        <f>IF(C116="","",SUM(G116:CG116))</f>
        <v>7753462546</v>
      </c>
      <c r="CJ116" s="67" t="b">
        <f>IF(C116="","",F116=CI116)</f>
        <v>1</v>
      </c>
    </row>
    <row r="117" spans="1:88" s="5" customFormat="1" ht="49.95" customHeight="1" x14ac:dyDescent="0.3">
      <c r="A117" s="172"/>
      <c r="B117" s="156"/>
      <c r="C117" s="169"/>
      <c r="D117" s="159"/>
      <c r="E117" s="162"/>
      <c r="F117" s="165"/>
      <c r="G117" s="110"/>
      <c r="H117" s="110"/>
      <c r="I117" s="110"/>
      <c r="J117" s="110"/>
      <c r="K117" s="110"/>
      <c r="L117" s="110"/>
      <c r="M117" s="110"/>
      <c r="N117" s="110"/>
      <c r="O117" s="110"/>
      <c r="P117" s="110"/>
      <c r="Q117" s="110"/>
      <c r="R117" s="110"/>
      <c r="S117" s="110"/>
      <c r="T117" s="110"/>
      <c r="U117" s="110">
        <f t="shared" ref="U117" si="1245">ROUND(U116/$E116,2)</f>
        <v>0</v>
      </c>
      <c r="V117" s="110">
        <f t="shared" ref="V117" si="1246">ROUND(V116/$E116,2)</f>
        <v>0</v>
      </c>
      <c r="W117" s="110">
        <f t="shared" ref="W117" si="1247">ROUND(W116/$E116,2)</f>
        <v>0</v>
      </c>
      <c r="X117" s="110">
        <f t="shared" ref="X117" si="1248">ROUND(X116/$E116,2)</f>
        <v>0</v>
      </c>
      <c r="Y117" s="110">
        <f t="shared" ref="Y117" si="1249">ROUND(Y116/$E116,2)</f>
        <v>0</v>
      </c>
      <c r="Z117" s="110">
        <f t="shared" ref="Z117" si="1250">ROUND(Z116/$E116,2)</f>
        <v>0</v>
      </c>
      <c r="AA117" s="110">
        <f t="shared" ref="AA117" si="1251">ROUND(AA116/$E116,2)</f>
        <v>0</v>
      </c>
      <c r="AB117" s="110">
        <f t="shared" ref="AB117" si="1252">ROUND(AB116/$E116,2)</f>
        <v>0</v>
      </c>
      <c r="AC117" s="110">
        <f t="shared" ref="AC117" si="1253">ROUND(AC116/$E116,2)</f>
        <v>0</v>
      </c>
      <c r="AD117" s="110">
        <f t="shared" ref="AD117" si="1254">ROUND(AD116/$E116,2)</f>
        <v>0</v>
      </c>
      <c r="AE117" s="110">
        <f t="shared" ref="AE117" si="1255">ROUND(AE116/$E116,2)</f>
        <v>0</v>
      </c>
      <c r="AF117" s="110">
        <f t="shared" ref="AF117" si="1256">ROUND(AF116/$E116,2)</f>
        <v>0</v>
      </c>
      <c r="AG117" s="110">
        <f t="shared" ref="AG117" si="1257">ROUND(AG116/$E116,2)</f>
        <v>0</v>
      </c>
      <c r="AH117" s="110">
        <f t="shared" ref="AH117" si="1258">ROUND(AH116/$E116,2)</f>
        <v>0</v>
      </c>
      <c r="AI117" s="110">
        <f t="shared" ref="AI117" si="1259">ROUND(AI116/$E116,2)</f>
        <v>0</v>
      </c>
      <c r="AJ117" s="110">
        <f t="shared" ref="AJ117" si="1260">ROUND(AJ116/$E116,2)</f>
        <v>0</v>
      </c>
      <c r="AK117" s="110">
        <f t="shared" ref="AK117" si="1261">ROUND(AK116/$E116,2)</f>
        <v>0</v>
      </c>
      <c r="AL117" s="110">
        <f t="shared" ref="AL117" si="1262">ROUND(AL116/$E116,2)</f>
        <v>0</v>
      </c>
      <c r="AM117" s="110">
        <f t="shared" ref="AM117" si="1263">ROUND(AM116/$E116,2)</f>
        <v>0</v>
      </c>
      <c r="AN117" s="110">
        <f t="shared" ref="AN117" si="1264">ROUND(AN116/$E116,2)</f>
        <v>0</v>
      </c>
      <c r="AO117" s="110">
        <f t="shared" ref="AO117" si="1265">ROUND(AO116/$E116,2)</f>
        <v>0</v>
      </c>
      <c r="AP117" s="110">
        <f t="shared" ref="AP117" si="1266">ROUND(AP116/$E116,2)</f>
        <v>0</v>
      </c>
      <c r="AQ117" s="110">
        <f t="shared" ref="AQ117" si="1267">ROUND(AQ116/$E116,2)</f>
        <v>0</v>
      </c>
      <c r="AR117" s="110">
        <f t="shared" ref="AR117" si="1268">ROUND(AR116/$E116,2)</f>
        <v>0</v>
      </c>
      <c r="AS117" s="110">
        <f t="shared" ref="AS117" si="1269">ROUND(AS116/$E116,2)</f>
        <v>0</v>
      </c>
      <c r="AT117" s="110">
        <f t="shared" ref="AT117" si="1270">ROUND(AT116/$E116,2)</f>
        <v>0</v>
      </c>
      <c r="AU117" s="110">
        <f t="shared" ref="AU117" si="1271">ROUND(AU116/$E116,2)</f>
        <v>0</v>
      </c>
      <c r="AV117" s="110">
        <f t="shared" ref="AV117" si="1272">ROUND(AV116/$E116,2)</f>
        <v>0</v>
      </c>
      <c r="AW117" s="110">
        <f t="shared" ref="AW117" si="1273">ROUND(AW116/$E116,2)</f>
        <v>0</v>
      </c>
      <c r="AX117" s="110">
        <f t="shared" ref="AX117" si="1274">ROUND(AX116/$E116,2)</f>
        <v>0</v>
      </c>
      <c r="AY117" s="110">
        <f>ROUNDUP(AY116/$E116,2)</f>
        <v>25192.89</v>
      </c>
      <c r="AZ117" s="110">
        <f t="shared" ref="AZ117:BB117" si="1275">ROUNDUP(AZ116/$E116,2)</f>
        <v>25192.89</v>
      </c>
      <c r="BA117" s="110">
        <f t="shared" si="1275"/>
        <v>25192.89</v>
      </c>
      <c r="BB117" s="110">
        <f t="shared" si="1275"/>
        <v>25192.89</v>
      </c>
      <c r="BC117" s="110">
        <f t="shared" ref="BC117" si="1276">ROUND(BC116/$E116,2)</f>
        <v>25192.880000000001</v>
      </c>
      <c r="BD117" s="110">
        <f t="shared" ref="BD117" si="1277">ROUND(BD116/$E116,2)</f>
        <v>25192.880000000001</v>
      </c>
      <c r="BE117" s="110">
        <f t="shared" ref="BE117" si="1278">ROUND(BE116/$E116,2)</f>
        <v>25192.880000000001</v>
      </c>
      <c r="BF117" s="110">
        <f t="shared" ref="BF117" si="1279">ROUND(BF116/$E116,2)</f>
        <v>25192.880000000001</v>
      </c>
      <c r="BG117" s="110">
        <f t="shared" ref="BG117" si="1280">ROUND(BG116/$E116,2)</f>
        <v>25192.880000000001</v>
      </c>
      <c r="BH117" s="110">
        <f t="shared" ref="BH117" si="1281">ROUND(BH116/$E116,2)</f>
        <v>25192.880000000001</v>
      </c>
      <c r="BI117" s="110">
        <f t="shared" ref="BI117" si="1282">ROUND(BI116/$E116,2)</f>
        <v>25192.880000000001</v>
      </c>
      <c r="BJ117" s="110">
        <f t="shared" ref="BJ117" si="1283">ROUND(BJ116/$E116,2)</f>
        <v>25192.880000000001</v>
      </c>
      <c r="BK117" s="110">
        <f t="shared" ref="BK117" si="1284">ROUND(BK116/$E116,2)</f>
        <v>0</v>
      </c>
      <c r="BL117" s="110">
        <f t="shared" ref="BL117" si="1285">ROUND(BL116/$E116,2)</f>
        <v>0</v>
      </c>
      <c r="BM117" s="110">
        <f t="shared" ref="BM117" si="1286">ROUND(BM116/$E116,2)</f>
        <v>0</v>
      </c>
      <c r="BN117" s="110">
        <f t="shared" ref="BN117" si="1287">ROUND(BN116/$E116,2)</f>
        <v>0</v>
      </c>
      <c r="BO117" s="110">
        <f t="shared" ref="BO117" si="1288">ROUND(BO116/$E116,2)</f>
        <v>0</v>
      </c>
      <c r="BP117" s="110">
        <f t="shared" ref="BP117" si="1289">ROUND(BP116/$E116,2)</f>
        <v>0</v>
      </c>
      <c r="BQ117" s="110">
        <f t="shared" ref="BQ117" si="1290">ROUND(BQ116/$E116,2)</f>
        <v>0</v>
      </c>
      <c r="BR117" s="110">
        <f t="shared" ref="BR117" si="1291">ROUND(BR116/$E116,2)</f>
        <v>0</v>
      </c>
      <c r="BS117" s="110">
        <f t="shared" ref="BS117" si="1292">ROUND(BS116/$E116,2)</f>
        <v>0</v>
      </c>
      <c r="BT117" s="110">
        <f t="shared" ref="BT117" si="1293">ROUND(BT116/$E116,2)</f>
        <v>0</v>
      </c>
      <c r="BU117" s="110">
        <f t="shared" ref="BU117" si="1294">ROUND(BU116/$E116,2)</f>
        <v>0</v>
      </c>
      <c r="BV117" s="110">
        <f t="shared" ref="BV117" si="1295">ROUND(BV116/$E116,2)</f>
        <v>0</v>
      </c>
      <c r="BW117" s="110">
        <f t="shared" ref="BW117" si="1296">ROUND(BW116/$E116,2)</f>
        <v>0</v>
      </c>
      <c r="BX117" s="110">
        <f t="shared" ref="BX117" si="1297">ROUND(BX116/$E116,2)</f>
        <v>0</v>
      </c>
      <c r="BY117" s="110">
        <f t="shared" ref="BY117" si="1298">ROUND(BY116/$E116,2)</f>
        <v>0</v>
      </c>
      <c r="BZ117" s="110">
        <f t="shared" ref="BZ117" si="1299">ROUND(BZ116/$E116,2)</f>
        <v>0</v>
      </c>
      <c r="CA117" s="110">
        <f t="shared" ref="CA117" si="1300">ROUND(CA116/$E116,2)</f>
        <v>0</v>
      </c>
      <c r="CB117" s="110">
        <f t="shared" ref="CB117" si="1301">ROUND(CB116/$E116,2)</f>
        <v>0</v>
      </c>
      <c r="CC117" s="110">
        <f t="shared" ref="CC117" si="1302">ROUND(CC116/$E116,2)</f>
        <v>0</v>
      </c>
      <c r="CD117" s="110">
        <f t="shared" ref="CD117" si="1303">ROUND(CD116/$E116,2)</f>
        <v>0</v>
      </c>
      <c r="CE117" s="110"/>
      <c r="CF117" s="110">
        <f t="shared" ref="CF117" si="1304">ROUND(CF116/$E116,2)</f>
        <v>0</v>
      </c>
      <c r="CG117" s="110">
        <f t="shared" ref="CG117" si="1305">ROUND(CG116/$E116,2)</f>
        <v>0</v>
      </c>
      <c r="CH117" s="111">
        <f>IF(C116="","",D116-SUM(G117:CG117))</f>
        <v>-5.8207660913467407E-11</v>
      </c>
      <c r="CI117" s="112">
        <f>IF(C116="","",SUM(G117:CG117))</f>
        <v>302314.60000000003</v>
      </c>
      <c r="CJ117" s="67" t="b">
        <f>IF(C116="","",D116=CI117)</f>
        <v>1</v>
      </c>
    </row>
    <row r="118" spans="1:88" s="5" customFormat="1" ht="49.95" customHeight="1" x14ac:dyDescent="0.3">
      <c r="A118" s="173"/>
      <c r="B118" s="157"/>
      <c r="C118" s="170"/>
      <c r="D118" s="160"/>
      <c r="E118" s="163"/>
      <c r="F118" s="166"/>
      <c r="G118" s="113"/>
      <c r="H118" s="113"/>
      <c r="I118" s="113"/>
      <c r="J118" s="113"/>
      <c r="K118" s="113"/>
      <c r="L118" s="113"/>
      <c r="M118" s="113"/>
      <c r="N118" s="113"/>
      <c r="O118" s="113"/>
      <c r="P118" s="113"/>
      <c r="Q118" s="113"/>
      <c r="R118" s="113"/>
      <c r="S118" s="113"/>
      <c r="T118" s="113"/>
      <c r="U118" s="113">
        <f t="shared" ref="U118:X118" si="1306">U116/$F116</f>
        <v>0</v>
      </c>
      <c r="V118" s="113">
        <f t="shared" si="1306"/>
        <v>0</v>
      </c>
      <c r="W118" s="113">
        <f t="shared" si="1306"/>
        <v>0</v>
      </c>
      <c r="X118" s="113">
        <f t="shared" si="1306"/>
        <v>0</v>
      </c>
      <c r="Y118" s="113">
        <f t="shared" ref="Y118:AG118" si="1307">Y116/$F116</f>
        <v>0</v>
      </c>
      <c r="Z118" s="113">
        <f t="shared" si="1307"/>
        <v>0</v>
      </c>
      <c r="AA118" s="113">
        <f t="shared" si="1307"/>
        <v>0</v>
      </c>
      <c r="AB118" s="113">
        <f t="shared" si="1307"/>
        <v>0</v>
      </c>
      <c r="AC118" s="113">
        <f t="shared" si="1307"/>
        <v>0</v>
      </c>
      <c r="AD118" s="113">
        <f t="shared" si="1307"/>
        <v>0</v>
      </c>
      <c r="AE118" s="113">
        <f t="shared" si="1307"/>
        <v>0</v>
      </c>
      <c r="AF118" s="113">
        <f t="shared" si="1307"/>
        <v>0</v>
      </c>
      <c r="AG118" s="113">
        <f t="shared" si="1307"/>
        <v>0</v>
      </c>
      <c r="AH118" s="113">
        <f t="shared" ref="AH118:AK118" si="1308">AH116/$F116</f>
        <v>0</v>
      </c>
      <c r="AI118" s="113">
        <f t="shared" si="1308"/>
        <v>0</v>
      </c>
      <c r="AJ118" s="113">
        <f t="shared" si="1308"/>
        <v>0</v>
      </c>
      <c r="AK118" s="113">
        <f t="shared" si="1308"/>
        <v>0</v>
      </c>
      <c r="AL118" s="113">
        <f t="shared" ref="AL118:AT118" si="1309">AL116/$F116</f>
        <v>0</v>
      </c>
      <c r="AM118" s="113">
        <f t="shared" si="1309"/>
        <v>0</v>
      </c>
      <c r="AN118" s="113">
        <f t="shared" si="1309"/>
        <v>0</v>
      </c>
      <c r="AO118" s="113">
        <f t="shared" si="1309"/>
        <v>0</v>
      </c>
      <c r="AP118" s="113">
        <f t="shared" si="1309"/>
        <v>0</v>
      </c>
      <c r="AQ118" s="113">
        <f t="shared" si="1309"/>
        <v>0</v>
      </c>
      <c r="AR118" s="113">
        <f t="shared" si="1309"/>
        <v>0</v>
      </c>
      <c r="AS118" s="113">
        <f t="shared" si="1309"/>
        <v>0</v>
      </c>
      <c r="AT118" s="113">
        <f t="shared" si="1309"/>
        <v>0</v>
      </c>
      <c r="AU118" s="113">
        <f t="shared" ref="AU118:AX118" si="1310">AU116/$F116</f>
        <v>0</v>
      </c>
      <c r="AV118" s="113">
        <f t="shared" si="1310"/>
        <v>0</v>
      </c>
      <c r="AW118" s="113">
        <f t="shared" si="1310"/>
        <v>0</v>
      </c>
      <c r="AX118" s="113">
        <f t="shared" si="1310"/>
        <v>0</v>
      </c>
      <c r="AY118" s="113">
        <f t="shared" ref="AY118:BC118" si="1311">AY116/$F116</f>
        <v>8.3333333354829106E-2</v>
      </c>
      <c r="AZ118" s="113">
        <f t="shared" si="1311"/>
        <v>8.3333333354829106E-2</v>
      </c>
      <c r="BA118" s="113">
        <f t="shared" si="1311"/>
        <v>8.3333333354829106E-2</v>
      </c>
      <c r="BB118" s="113">
        <f t="shared" si="1311"/>
        <v>8.3333333354829106E-2</v>
      </c>
      <c r="BC118" s="113">
        <f t="shared" si="1311"/>
        <v>8.3333333354829106E-2</v>
      </c>
      <c r="BD118" s="113">
        <f t="shared" ref="BD118:BG118" si="1312">BD116/$F116</f>
        <v>8.3333333354829106E-2</v>
      </c>
      <c r="BE118" s="113">
        <f t="shared" si="1312"/>
        <v>8.3333333354829106E-2</v>
      </c>
      <c r="BF118" s="113">
        <f t="shared" si="1312"/>
        <v>8.3333333354829106E-2</v>
      </c>
      <c r="BG118" s="113">
        <f t="shared" si="1312"/>
        <v>8.3333333354829106E-2</v>
      </c>
      <c r="BH118" s="113">
        <f t="shared" ref="BH118:BK118" si="1313">BH116/$F116</f>
        <v>8.3333333354829106E-2</v>
      </c>
      <c r="BI118" s="113">
        <f t="shared" si="1313"/>
        <v>8.333333322585447E-2</v>
      </c>
      <c r="BJ118" s="113">
        <f t="shared" si="1313"/>
        <v>8.333333322585447E-2</v>
      </c>
      <c r="BK118" s="113">
        <f t="shared" si="1313"/>
        <v>0</v>
      </c>
      <c r="BL118" s="113">
        <f t="shared" ref="BL118:BP118" si="1314">BL116/$F116</f>
        <v>0</v>
      </c>
      <c r="BM118" s="113">
        <f t="shared" si="1314"/>
        <v>0</v>
      </c>
      <c r="BN118" s="113">
        <f t="shared" si="1314"/>
        <v>0</v>
      </c>
      <c r="BO118" s="113">
        <f t="shared" si="1314"/>
        <v>0</v>
      </c>
      <c r="BP118" s="113">
        <f t="shared" si="1314"/>
        <v>0</v>
      </c>
      <c r="BQ118" s="113">
        <f t="shared" ref="BQ118:BT118" si="1315">BQ116/$F116</f>
        <v>0</v>
      </c>
      <c r="BR118" s="113">
        <f t="shared" si="1315"/>
        <v>0</v>
      </c>
      <c r="BS118" s="113">
        <f t="shared" si="1315"/>
        <v>0</v>
      </c>
      <c r="BT118" s="113">
        <f t="shared" si="1315"/>
        <v>0</v>
      </c>
      <c r="BU118" s="113">
        <f t="shared" ref="BU118:BX118" si="1316">BU116/$F116</f>
        <v>0</v>
      </c>
      <c r="BV118" s="113">
        <f t="shared" si="1316"/>
        <v>0</v>
      </c>
      <c r="BW118" s="113">
        <f t="shared" si="1316"/>
        <v>0</v>
      </c>
      <c r="BX118" s="113">
        <f t="shared" si="1316"/>
        <v>0</v>
      </c>
      <c r="BY118" s="113">
        <f t="shared" ref="BY118:CC118" si="1317">BY116/$F116</f>
        <v>0</v>
      </c>
      <c r="BZ118" s="113">
        <f t="shared" si="1317"/>
        <v>0</v>
      </c>
      <c r="CA118" s="113">
        <f t="shared" si="1317"/>
        <v>0</v>
      </c>
      <c r="CB118" s="113">
        <f t="shared" si="1317"/>
        <v>0</v>
      </c>
      <c r="CC118" s="113">
        <f t="shared" si="1317"/>
        <v>0</v>
      </c>
      <c r="CD118" s="113">
        <f t="shared" ref="CD118:CG118" si="1318">CD116/$F116</f>
        <v>0</v>
      </c>
      <c r="CE118" s="113"/>
      <c r="CF118" s="113">
        <f t="shared" si="1318"/>
        <v>0</v>
      </c>
      <c r="CG118" s="113">
        <f t="shared" si="1318"/>
        <v>0</v>
      </c>
      <c r="CH118" s="114">
        <f>IF(C116="","",100%-SUM(G118:CG118))</f>
        <v>2.2204460492503131E-16</v>
      </c>
      <c r="CI118" s="115">
        <f>IF(C116="","",SUM(G118:CG118))</f>
        <v>0.99999999999999978</v>
      </c>
      <c r="CJ118" s="67" t="b">
        <f>IF(C116="","",SUM(G118:CG118)=CI118)</f>
        <v>1</v>
      </c>
    </row>
    <row r="119" spans="1:88" x14ac:dyDescent="0.3">
      <c r="A119" s="31" t="s">
        <v>89</v>
      </c>
      <c r="B119" s="32" t="s">
        <v>90</v>
      </c>
      <c r="C119" s="33"/>
      <c r="D119" s="33"/>
      <c r="E119" s="37" t="s">
        <v>8</v>
      </c>
      <c r="F119" s="84">
        <f>SUM(F120:F125)</f>
        <v>298432505</v>
      </c>
      <c r="G119" s="6">
        <f t="shared" ref="G119:BR119" si="1319">G120+G123</f>
        <v>0</v>
      </c>
      <c r="H119" s="6">
        <f t="shared" si="1319"/>
        <v>0</v>
      </c>
      <c r="I119" s="6">
        <f t="shared" si="1319"/>
        <v>0</v>
      </c>
      <c r="J119" s="6">
        <f t="shared" si="1319"/>
        <v>0</v>
      </c>
      <c r="K119" s="6">
        <f t="shared" si="1319"/>
        <v>0</v>
      </c>
      <c r="L119" s="6">
        <f t="shared" si="1319"/>
        <v>0</v>
      </c>
      <c r="M119" s="6">
        <f t="shared" si="1319"/>
        <v>0</v>
      </c>
      <c r="N119" s="6">
        <f t="shared" si="1319"/>
        <v>0</v>
      </c>
      <c r="O119" s="6">
        <f t="shared" si="1319"/>
        <v>0</v>
      </c>
      <c r="P119" s="6">
        <f t="shared" si="1319"/>
        <v>0</v>
      </c>
      <c r="Q119" s="6">
        <f t="shared" si="1319"/>
        <v>0</v>
      </c>
      <c r="R119" s="6">
        <f t="shared" si="1319"/>
        <v>0</v>
      </c>
      <c r="S119" s="6">
        <f t="shared" si="1319"/>
        <v>0</v>
      </c>
      <c r="T119" s="6">
        <f t="shared" si="1319"/>
        <v>0</v>
      </c>
      <c r="U119" s="6">
        <f t="shared" si="1319"/>
        <v>0</v>
      </c>
      <c r="V119" s="6">
        <f t="shared" si="1319"/>
        <v>0</v>
      </c>
      <c r="W119" s="6">
        <f t="shared" si="1319"/>
        <v>0</v>
      </c>
      <c r="X119" s="6">
        <f t="shared" si="1319"/>
        <v>0</v>
      </c>
      <c r="Y119" s="6">
        <f t="shared" si="1319"/>
        <v>0</v>
      </c>
      <c r="Z119" s="6">
        <f t="shared" si="1319"/>
        <v>0</v>
      </c>
      <c r="AA119" s="6">
        <f t="shared" si="1319"/>
        <v>0</v>
      </c>
      <c r="AB119" s="6">
        <f t="shared" si="1319"/>
        <v>0</v>
      </c>
      <c r="AC119" s="6">
        <f t="shared" si="1319"/>
        <v>0</v>
      </c>
      <c r="AD119" s="6">
        <f t="shared" si="1319"/>
        <v>0</v>
      </c>
      <c r="AE119" s="6">
        <f t="shared" si="1319"/>
        <v>0</v>
      </c>
      <c r="AF119" s="6">
        <f t="shared" si="1319"/>
        <v>0</v>
      </c>
      <c r="AG119" s="6">
        <f t="shared" si="1319"/>
        <v>0</v>
      </c>
      <c r="AH119" s="6">
        <f t="shared" si="1319"/>
        <v>0</v>
      </c>
      <c r="AI119" s="6">
        <f t="shared" si="1319"/>
        <v>0</v>
      </c>
      <c r="AJ119" s="6">
        <f t="shared" si="1319"/>
        <v>0</v>
      </c>
      <c r="AK119" s="6">
        <f t="shared" si="1319"/>
        <v>0</v>
      </c>
      <c r="AL119" s="6">
        <f t="shared" si="1319"/>
        <v>0</v>
      </c>
      <c r="AM119" s="6">
        <f t="shared" si="1319"/>
        <v>0</v>
      </c>
      <c r="AN119" s="6">
        <f t="shared" si="1319"/>
        <v>0</v>
      </c>
      <c r="AO119" s="6">
        <f t="shared" si="1319"/>
        <v>0</v>
      </c>
      <c r="AP119" s="6">
        <f t="shared" si="1319"/>
        <v>0</v>
      </c>
      <c r="AQ119" s="6">
        <f t="shared" si="1319"/>
        <v>0</v>
      </c>
      <c r="AR119" s="6">
        <f t="shared" si="1319"/>
        <v>0</v>
      </c>
      <c r="AS119" s="6">
        <f t="shared" si="1319"/>
        <v>0</v>
      </c>
      <c r="AT119" s="6">
        <f t="shared" si="1319"/>
        <v>0</v>
      </c>
      <c r="AU119" s="6">
        <f t="shared" si="1319"/>
        <v>0</v>
      </c>
      <c r="AV119" s="6">
        <f t="shared" si="1319"/>
        <v>0</v>
      </c>
      <c r="AW119" s="6">
        <f t="shared" si="1319"/>
        <v>0</v>
      </c>
      <c r="AX119" s="6">
        <f t="shared" si="1319"/>
        <v>0</v>
      </c>
      <c r="AY119" s="6">
        <f t="shared" si="1319"/>
        <v>0</v>
      </c>
      <c r="AZ119" s="6">
        <f t="shared" si="1319"/>
        <v>19791196</v>
      </c>
      <c r="BA119" s="6">
        <f t="shared" si="1319"/>
        <v>19791196</v>
      </c>
      <c r="BB119" s="6">
        <f t="shared" si="1319"/>
        <v>19791196</v>
      </c>
      <c r="BC119" s="6">
        <f t="shared" si="1319"/>
        <v>64712528</v>
      </c>
      <c r="BD119" s="6">
        <f t="shared" si="1319"/>
        <v>64712528</v>
      </c>
      <c r="BE119" s="6">
        <f t="shared" si="1319"/>
        <v>64712528</v>
      </c>
      <c r="BF119" s="6">
        <f t="shared" si="1319"/>
        <v>44921333</v>
      </c>
      <c r="BG119" s="6">
        <f t="shared" si="1319"/>
        <v>0</v>
      </c>
      <c r="BH119" s="6">
        <f t="shared" si="1319"/>
        <v>0</v>
      </c>
      <c r="BI119" s="6">
        <f t="shared" si="1319"/>
        <v>0</v>
      </c>
      <c r="BJ119" s="6">
        <f t="shared" si="1319"/>
        <v>0</v>
      </c>
      <c r="BK119" s="6">
        <f t="shared" si="1319"/>
        <v>0</v>
      </c>
      <c r="BL119" s="6">
        <f t="shared" si="1319"/>
        <v>0</v>
      </c>
      <c r="BM119" s="6">
        <f t="shared" si="1319"/>
        <v>0</v>
      </c>
      <c r="BN119" s="6">
        <f t="shared" si="1319"/>
        <v>0</v>
      </c>
      <c r="BO119" s="6">
        <f t="shared" si="1319"/>
        <v>0</v>
      </c>
      <c r="BP119" s="6">
        <f t="shared" si="1319"/>
        <v>0</v>
      </c>
      <c r="BQ119" s="6">
        <f t="shared" si="1319"/>
        <v>0</v>
      </c>
      <c r="BR119" s="6">
        <f t="shared" si="1319"/>
        <v>0</v>
      </c>
      <c r="BS119" s="6">
        <f t="shared" ref="BS119:CG119" si="1320">BS120+BS123</f>
        <v>0</v>
      </c>
      <c r="BT119" s="6">
        <f t="shared" si="1320"/>
        <v>0</v>
      </c>
      <c r="BU119" s="6">
        <f t="shared" si="1320"/>
        <v>0</v>
      </c>
      <c r="BV119" s="6">
        <f t="shared" si="1320"/>
        <v>0</v>
      </c>
      <c r="BW119" s="6">
        <f t="shared" si="1320"/>
        <v>0</v>
      </c>
      <c r="BX119" s="6">
        <f t="shared" si="1320"/>
        <v>0</v>
      </c>
      <c r="BY119" s="6">
        <f t="shared" si="1320"/>
        <v>0</v>
      </c>
      <c r="BZ119" s="6">
        <f t="shared" si="1320"/>
        <v>0</v>
      </c>
      <c r="CA119" s="6">
        <f t="shared" si="1320"/>
        <v>0</v>
      </c>
      <c r="CB119" s="6">
        <f t="shared" si="1320"/>
        <v>0</v>
      </c>
      <c r="CC119" s="6">
        <f t="shared" si="1320"/>
        <v>0</v>
      </c>
      <c r="CD119" s="6">
        <f t="shared" si="1320"/>
        <v>0</v>
      </c>
      <c r="CE119" s="6">
        <f t="shared" si="1320"/>
        <v>0</v>
      </c>
      <c r="CF119" s="6">
        <f t="shared" si="1320"/>
        <v>0</v>
      </c>
      <c r="CG119" s="6">
        <f t="shared" si="1320"/>
        <v>0</v>
      </c>
      <c r="CH119" s="107">
        <f>F119-SUM(G119:CG119)</f>
        <v>0</v>
      </c>
      <c r="CI119" s="107" t="str">
        <f>IF(C119="","",SUM(G119:CG119))</f>
        <v/>
      </c>
      <c r="CJ119" s="67" t="str">
        <f>IF(C119="","",F119=CI119)</f>
        <v/>
      </c>
    </row>
    <row r="120" spans="1:88" s="5" customFormat="1" ht="34.950000000000003" customHeight="1" x14ac:dyDescent="0.3">
      <c r="A120" s="171" t="s">
        <v>91</v>
      </c>
      <c r="B120" s="155" t="s">
        <v>92</v>
      </c>
      <c r="C120" s="168" t="s">
        <v>28</v>
      </c>
      <c r="D120" s="158">
        <v>161.4</v>
      </c>
      <c r="E120" s="161">
        <v>1113292</v>
      </c>
      <c r="F120" s="164">
        <f t="shared" ref="F120:F123" si="1321">ROUND(E120*D120,0)</f>
        <v>179685329</v>
      </c>
      <c r="G120" s="108"/>
      <c r="H120" s="108"/>
      <c r="I120" s="108"/>
      <c r="J120" s="108"/>
      <c r="K120" s="108"/>
      <c r="L120" s="108"/>
      <c r="M120" s="108"/>
      <c r="N120" s="108"/>
      <c r="O120" s="108"/>
      <c r="P120" s="108"/>
      <c r="Q120" s="108"/>
      <c r="R120" s="108"/>
      <c r="S120" s="108"/>
      <c r="T120" s="108"/>
      <c r="U120" s="108"/>
      <c r="V120" s="108"/>
      <c r="W120" s="108"/>
      <c r="X120" s="108"/>
      <c r="Y120" s="108"/>
      <c r="Z120" s="108"/>
      <c r="AA120" s="108"/>
      <c r="AB120" s="108"/>
      <c r="AC120" s="108"/>
      <c r="AD120" s="108"/>
      <c r="AE120" s="108"/>
      <c r="AF120" s="108"/>
      <c r="AG120" s="108"/>
      <c r="AH120" s="108"/>
      <c r="AI120" s="108"/>
      <c r="AJ120" s="108"/>
      <c r="AK120" s="108"/>
      <c r="AL120" s="108"/>
      <c r="AM120" s="108"/>
      <c r="AN120" s="108"/>
      <c r="AO120" s="108"/>
      <c r="AP120" s="108"/>
      <c r="AQ120" s="108"/>
      <c r="AR120" s="108"/>
      <c r="AS120" s="108"/>
      <c r="AT120" s="108"/>
      <c r="AU120" s="108"/>
      <c r="AV120" s="108"/>
      <c r="AW120" s="108"/>
      <c r="AX120" s="108"/>
      <c r="AY120" s="108"/>
      <c r="AZ120" s="108"/>
      <c r="BA120" s="108"/>
      <c r="BB120" s="108"/>
      <c r="BC120" s="108">
        <f t="shared" ref="BC120:BE120" si="1322">ROUND($F$120/4,0)</f>
        <v>44921332</v>
      </c>
      <c r="BD120" s="108">
        <f t="shared" si="1322"/>
        <v>44921332</v>
      </c>
      <c r="BE120" s="108">
        <f t="shared" si="1322"/>
        <v>44921332</v>
      </c>
      <c r="BF120" s="108">
        <f>ROUNDUP($F$120/4,0)</f>
        <v>44921333</v>
      </c>
      <c r="BG120" s="108"/>
      <c r="BH120" s="108"/>
      <c r="BI120" s="108"/>
      <c r="BJ120" s="108"/>
      <c r="BK120" s="108"/>
      <c r="BL120" s="108"/>
      <c r="BM120" s="108"/>
      <c r="BN120" s="108"/>
      <c r="BO120" s="108"/>
      <c r="BP120" s="108"/>
      <c r="BQ120" s="108"/>
      <c r="BR120" s="108"/>
      <c r="BS120" s="108"/>
      <c r="BT120" s="108"/>
      <c r="BU120" s="108"/>
      <c r="BV120" s="108"/>
      <c r="BW120" s="108"/>
      <c r="BX120" s="108"/>
      <c r="BY120" s="108"/>
      <c r="BZ120" s="108"/>
      <c r="CA120" s="108"/>
      <c r="CB120" s="108"/>
      <c r="CC120" s="108"/>
      <c r="CD120" s="108"/>
      <c r="CE120" s="108"/>
      <c r="CF120" s="108"/>
      <c r="CG120" s="108"/>
      <c r="CH120" s="109">
        <f>IF(C120="","",F120-SUM(G120:CG120))</f>
        <v>0</v>
      </c>
      <c r="CI120" s="107">
        <f>IF(C120="","",SUM(G120:CG120))</f>
        <v>179685329</v>
      </c>
      <c r="CJ120" s="67" t="b">
        <f>IF(C120="","",F120=CI120)</f>
        <v>1</v>
      </c>
    </row>
    <row r="121" spans="1:88" s="5" customFormat="1" ht="34.950000000000003" customHeight="1" x14ac:dyDescent="0.3">
      <c r="A121" s="172"/>
      <c r="B121" s="156"/>
      <c r="C121" s="169"/>
      <c r="D121" s="159"/>
      <c r="E121" s="162"/>
      <c r="F121" s="165"/>
      <c r="G121" s="110"/>
      <c r="H121" s="110"/>
      <c r="I121" s="110"/>
      <c r="J121" s="110"/>
      <c r="K121" s="110"/>
      <c r="L121" s="110"/>
      <c r="M121" s="110"/>
      <c r="N121" s="110"/>
      <c r="O121" s="110"/>
      <c r="P121" s="110"/>
      <c r="Q121" s="110"/>
      <c r="R121" s="110"/>
      <c r="S121" s="110"/>
      <c r="T121" s="110"/>
      <c r="U121" s="110">
        <f t="shared" ref="U121" si="1323">ROUND(U120/$E120,2)</f>
        <v>0</v>
      </c>
      <c r="V121" s="110">
        <f t="shared" ref="V121" si="1324">ROUND(V120/$E120,2)</f>
        <v>0</v>
      </c>
      <c r="W121" s="110">
        <f t="shared" ref="W121" si="1325">ROUND(W120/$E120,2)</f>
        <v>0</v>
      </c>
      <c r="X121" s="110">
        <f t="shared" ref="X121" si="1326">ROUND(X120/$E120,2)</f>
        <v>0</v>
      </c>
      <c r="Y121" s="110">
        <f t="shared" ref="Y121" si="1327">ROUND(Y120/$E120,2)</f>
        <v>0</v>
      </c>
      <c r="Z121" s="110">
        <f t="shared" ref="Z121" si="1328">ROUND(Z120/$E120,2)</f>
        <v>0</v>
      </c>
      <c r="AA121" s="110">
        <f t="shared" ref="AA121" si="1329">ROUND(AA120/$E120,2)</f>
        <v>0</v>
      </c>
      <c r="AB121" s="110">
        <f t="shared" ref="AB121" si="1330">ROUND(AB120/$E120,2)</f>
        <v>0</v>
      </c>
      <c r="AC121" s="110">
        <f t="shared" ref="AC121" si="1331">ROUND(AC120/$E120,2)</f>
        <v>0</v>
      </c>
      <c r="AD121" s="110">
        <f t="shared" ref="AD121" si="1332">ROUND(AD120/$E120,2)</f>
        <v>0</v>
      </c>
      <c r="AE121" s="110">
        <f t="shared" ref="AE121" si="1333">ROUND(AE120/$E120,2)</f>
        <v>0</v>
      </c>
      <c r="AF121" s="110">
        <f t="shared" ref="AF121" si="1334">ROUND(AF120/$E120,2)</f>
        <v>0</v>
      </c>
      <c r="AG121" s="110">
        <f t="shared" ref="AG121" si="1335">ROUND(AG120/$E120,2)</f>
        <v>0</v>
      </c>
      <c r="AH121" s="110">
        <f t="shared" ref="AH121" si="1336">ROUND(AH120/$E120,2)</f>
        <v>0</v>
      </c>
      <c r="AI121" s="110">
        <f t="shared" ref="AI121" si="1337">ROUND(AI120/$E120,2)</f>
        <v>0</v>
      </c>
      <c r="AJ121" s="110">
        <f t="shared" ref="AJ121" si="1338">ROUND(AJ120/$E120,2)</f>
        <v>0</v>
      </c>
      <c r="AK121" s="110">
        <f t="shared" ref="AK121" si="1339">ROUND(AK120/$E120,2)</f>
        <v>0</v>
      </c>
      <c r="AL121" s="110">
        <f t="shared" ref="AL121" si="1340">ROUND(AL120/$E120,2)</f>
        <v>0</v>
      </c>
      <c r="AM121" s="110">
        <f t="shared" ref="AM121" si="1341">ROUND(AM120/$E120,2)</f>
        <v>0</v>
      </c>
      <c r="AN121" s="110">
        <f t="shared" ref="AN121" si="1342">ROUND(AN120/$E120,2)</f>
        <v>0</v>
      </c>
      <c r="AO121" s="110">
        <f t="shared" ref="AO121" si="1343">ROUND(AO120/$E120,2)</f>
        <v>0</v>
      </c>
      <c r="AP121" s="110">
        <f t="shared" ref="AP121" si="1344">ROUND(AP120/$E120,2)</f>
        <v>0</v>
      </c>
      <c r="AQ121" s="110">
        <f t="shared" ref="AQ121" si="1345">ROUND(AQ120/$E120,2)</f>
        <v>0</v>
      </c>
      <c r="AR121" s="110">
        <f t="shared" ref="AR121" si="1346">ROUND(AR120/$E120,2)</f>
        <v>0</v>
      </c>
      <c r="AS121" s="110">
        <f t="shared" ref="AS121" si="1347">ROUND(AS120/$E120,2)</f>
        <v>0</v>
      </c>
      <c r="AT121" s="110">
        <f t="shared" ref="AT121" si="1348">ROUND(AT120/$E120,2)</f>
        <v>0</v>
      </c>
      <c r="AU121" s="110">
        <f t="shared" ref="AU121" si="1349">ROUND(AU120/$E120,2)</f>
        <v>0</v>
      </c>
      <c r="AV121" s="110">
        <f t="shared" ref="AV121" si="1350">ROUND(AV120/$E120,2)</f>
        <v>0</v>
      </c>
      <c r="AW121" s="110">
        <f t="shared" ref="AW121" si="1351">ROUND(AW120/$E120,2)</f>
        <v>0</v>
      </c>
      <c r="AX121" s="110">
        <f t="shared" ref="AX121" si="1352">ROUND(AX120/$E120,2)</f>
        <v>0</v>
      </c>
      <c r="AY121" s="110">
        <f t="shared" ref="AY121" si="1353">ROUND(AY120/$E120,2)</f>
        <v>0</v>
      </c>
      <c r="AZ121" s="110">
        <f t="shared" ref="AZ121" si="1354">ROUND(AZ120/$E120,2)</f>
        <v>0</v>
      </c>
      <c r="BA121" s="110">
        <f t="shared" ref="BA121" si="1355">ROUND(BA120/$E120,2)</f>
        <v>0</v>
      </c>
      <c r="BB121" s="110">
        <f t="shared" ref="BB121" si="1356">ROUND(BB120/$E120,2)</f>
        <v>0</v>
      </c>
      <c r="BC121" s="110">
        <f t="shared" ref="BC121" si="1357">ROUND(BC120/$E120,2)</f>
        <v>40.35</v>
      </c>
      <c r="BD121" s="110">
        <f t="shared" ref="BD121" si="1358">ROUND(BD120/$E120,2)</f>
        <v>40.35</v>
      </c>
      <c r="BE121" s="110">
        <f t="shared" ref="BE121" si="1359">ROUND(BE120/$E120,2)</f>
        <v>40.35</v>
      </c>
      <c r="BF121" s="110">
        <f t="shared" ref="BF121" si="1360">ROUND(BF120/$E120,2)</f>
        <v>40.35</v>
      </c>
      <c r="BG121" s="110">
        <f t="shared" ref="BG121" si="1361">ROUND(BG120/$E120,2)</f>
        <v>0</v>
      </c>
      <c r="BH121" s="110">
        <f t="shared" ref="BH121" si="1362">ROUND(BH120/$E120,2)</f>
        <v>0</v>
      </c>
      <c r="BI121" s="110">
        <f t="shared" ref="BI121" si="1363">ROUND(BI120/$E120,2)</f>
        <v>0</v>
      </c>
      <c r="BJ121" s="110">
        <f t="shared" ref="BJ121" si="1364">ROUND(BJ120/$E120,2)</f>
        <v>0</v>
      </c>
      <c r="BK121" s="110">
        <f t="shared" ref="BK121" si="1365">ROUND(BK120/$E120,2)</f>
        <v>0</v>
      </c>
      <c r="BL121" s="110">
        <f t="shared" ref="BL121" si="1366">ROUND(BL120/$E120,2)</f>
        <v>0</v>
      </c>
      <c r="BM121" s="110">
        <f t="shared" ref="BM121" si="1367">ROUND(BM120/$E120,2)</f>
        <v>0</v>
      </c>
      <c r="BN121" s="110">
        <f t="shared" ref="BN121" si="1368">ROUND(BN120/$E120,2)</f>
        <v>0</v>
      </c>
      <c r="BO121" s="110">
        <f t="shared" ref="BO121" si="1369">ROUND(BO120/$E120,2)</f>
        <v>0</v>
      </c>
      <c r="BP121" s="110">
        <f t="shared" ref="BP121" si="1370">ROUND(BP120/$E120,2)</f>
        <v>0</v>
      </c>
      <c r="BQ121" s="110">
        <f t="shared" ref="BQ121" si="1371">ROUND(BQ120/$E120,2)</f>
        <v>0</v>
      </c>
      <c r="BR121" s="110">
        <f t="shared" ref="BR121" si="1372">ROUND(BR120/$E120,2)</f>
        <v>0</v>
      </c>
      <c r="BS121" s="110">
        <f t="shared" ref="BS121" si="1373">ROUND(BS120/$E120,2)</f>
        <v>0</v>
      </c>
      <c r="BT121" s="110">
        <f t="shared" ref="BT121" si="1374">ROUND(BT120/$E120,2)</f>
        <v>0</v>
      </c>
      <c r="BU121" s="110">
        <f t="shared" ref="BU121" si="1375">ROUND(BU120/$E120,2)</f>
        <v>0</v>
      </c>
      <c r="BV121" s="110">
        <f t="shared" ref="BV121" si="1376">ROUND(BV120/$E120,2)</f>
        <v>0</v>
      </c>
      <c r="BW121" s="110">
        <f t="shared" ref="BW121" si="1377">ROUND(BW120/$E120,2)</f>
        <v>0</v>
      </c>
      <c r="BX121" s="110">
        <f t="shared" ref="BX121" si="1378">ROUND(BX120/$E120,2)</f>
        <v>0</v>
      </c>
      <c r="BY121" s="110">
        <f t="shared" ref="BY121" si="1379">ROUND(BY120/$E120,2)</f>
        <v>0</v>
      </c>
      <c r="BZ121" s="110">
        <f t="shared" ref="BZ121" si="1380">ROUND(BZ120/$E120,2)</f>
        <v>0</v>
      </c>
      <c r="CA121" s="110"/>
      <c r="CB121" s="110"/>
      <c r="CC121" s="110">
        <f t="shared" ref="CC121" si="1381">ROUND(CC120/$E120,2)</f>
        <v>0</v>
      </c>
      <c r="CD121" s="110">
        <f t="shared" ref="CD121" si="1382">ROUND(CD120/$E120,2)</f>
        <v>0</v>
      </c>
      <c r="CE121" s="110"/>
      <c r="CF121" s="110">
        <f t="shared" ref="CF121" si="1383">ROUND(CF120/$E120,2)</f>
        <v>0</v>
      </c>
      <c r="CG121" s="110">
        <f t="shared" ref="CG121" si="1384">ROUND(CG120/$E120,2)</f>
        <v>0</v>
      </c>
      <c r="CH121" s="111">
        <f>IF(C120="","",D120-SUM(G121:CG121))</f>
        <v>0</v>
      </c>
      <c r="CI121" s="112">
        <f>IF(C120="","",SUM(G121:CG121))</f>
        <v>161.4</v>
      </c>
      <c r="CJ121" s="67" t="b">
        <f>IF(C120="","",D120=CI121)</f>
        <v>1</v>
      </c>
    </row>
    <row r="122" spans="1:88" s="5" customFormat="1" ht="34.950000000000003" customHeight="1" x14ac:dyDescent="0.3">
      <c r="A122" s="173"/>
      <c r="B122" s="157"/>
      <c r="C122" s="170"/>
      <c r="D122" s="160"/>
      <c r="E122" s="163"/>
      <c r="F122" s="166"/>
      <c r="G122" s="113"/>
      <c r="H122" s="113"/>
      <c r="I122" s="113"/>
      <c r="J122" s="113"/>
      <c r="K122" s="113"/>
      <c r="L122" s="113"/>
      <c r="M122" s="113"/>
      <c r="N122" s="113"/>
      <c r="O122" s="113"/>
      <c r="P122" s="113"/>
      <c r="Q122" s="113"/>
      <c r="R122" s="113"/>
      <c r="S122" s="113"/>
      <c r="T122" s="113"/>
      <c r="U122" s="113">
        <f t="shared" ref="U122:X122" si="1385">U120/$F120</f>
        <v>0</v>
      </c>
      <c r="V122" s="113">
        <f t="shared" si="1385"/>
        <v>0</v>
      </c>
      <c r="W122" s="113">
        <f t="shared" si="1385"/>
        <v>0</v>
      </c>
      <c r="X122" s="113">
        <f t="shared" si="1385"/>
        <v>0</v>
      </c>
      <c r="Y122" s="113">
        <f t="shared" ref="Y122:AG122" si="1386">Y120/$F120</f>
        <v>0</v>
      </c>
      <c r="Z122" s="113">
        <f t="shared" si="1386"/>
        <v>0</v>
      </c>
      <c r="AA122" s="113">
        <f t="shared" si="1386"/>
        <v>0</v>
      </c>
      <c r="AB122" s="113">
        <f t="shared" si="1386"/>
        <v>0</v>
      </c>
      <c r="AC122" s="113">
        <f t="shared" si="1386"/>
        <v>0</v>
      </c>
      <c r="AD122" s="113">
        <f t="shared" si="1386"/>
        <v>0</v>
      </c>
      <c r="AE122" s="113">
        <f t="shared" si="1386"/>
        <v>0</v>
      </c>
      <c r="AF122" s="113">
        <f t="shared" si="1386"/>
        <v>0</v>
      </c>
      <c r="AG122" s="113">
        <f t="shared" si="1386"/>
        <v>0</v>
      </c>
      <c r="AH122" s="113">
        <f t="shared" ref="AH122:AK122" si="1387">AH120/$F120</f>
        <v>0</v>
      </c>
      <c r="AI122" s="113">
        <f t="shared" si="1387"/>
        <v>0</v>
      </c>
      <c r="AJ122" s="113">
        <f t="shared" si="1387"/>
        <v>0</v>
      </c>
      <c r="AK122" s="113">
        <f t="shared" si="1387"/>
        <v>0</v>
      </c>
      <c r="AL122" s="113">
        <f t="shared" ref="AL122:AT122" si="1388">AL120/$F120</f>
        <v>0</v>
      </c>
      <c r="AM122" s="113">
        <f t="shared" si="1388"/>
        <v>0</v>
      </c>
      <c r="AN122" s="113">
        <f t="shared" si="1388"/>
        <v>0</v>
      </c>
      <c r="AO122" s="113">
        <f t="shared" si="1388"/>
        <v>0</v>
      </c>
      <c r="AP122" s="113">
        <f t="shared" si="1388"/>
        <v>0</v>
      </c>
      <c r="AQ122" s="113">
        <f t="shared" si="1388"/>
        <v>0</v>
      </c>
      <c r="AR122" s="113">
        <f t="shared" si="1388"/>
        <v>0</v>
      </c>
      <c r="AS122" s="113">
        <f t="shared" si="1388"/>
        <v>0</v>
      </c>
      <c r="AT122" s="113">
        <f t="shared" si="1388"/>
        <v>0</v>
      </c>
      <c r="AU122" s="113">
        <f t="shared" ref="AU122:AX122" si="1389">AU120/$F120</f>
        <v>0</v>
      </c>
      <c r="AV122" s="113">
        <f t="shared" si="1389"/>
        <v>0</v>
      </c>
      <c r="AW122" s="113">
        <f t="shared" si="1389"/>
        <v>0</v>
      </c>
      <c r="AX122" s="113">
        <f t="shared" si="1389"/>
        <v>0</v>
      </c>
      <c r="AY122" s="113">
        <f t="shared" ref="AY122:BC122" si="1390">AY120/$F120</f>
        <v>0</v>
      </c>
      <c r="AZ122" s="113">
        <f t="shared" si="1390"/>
        <v>0</v>
      </c>
      <c r="BA122" s="113">
        <f t="shared" si="1390"/>
        <v>0</v>
      </c>
      <c r="BB122" s="113">
        <f t="shared" si="1390"/>
        <v>0</v>
      </c>
      <c r="BC122" s="113">
        <f t="shared" si="1390"/>
        <v>0.24999999860867883</v>
      </c>
      <c r="BD122" s="113">
        <f t="shared" ref="BD122:BG122" si="1391">BD120/$F120</f>
        <v>0.24999999860867883</v>
      </c>
      <c r="BE122" s="113">
        <f t="shared" si="1391"/>
        <v>0.24999999860867883</v>
      </c>
      <c r="BF122" s="113">
        <f t="shared" si="1391"/>
        <v>0.25000000417396345</v>
      </c>
      <c r="BG122" s="113">
        <f t="shared" si="1391"/>
        <v>0</v>
      </c>
      <c r="BH122" s="113">
        <f t="shared" ref="BH122:BK122" si="1392">BH120/$F120</f>
        <v>0</v>
      </c>
      <c r="BI122" s="113">
        <f t="shared" si="1392"/>
        <v>0</v>
      </c>
      <c r="BJ122" s="113">
        <f t="shared" si="1392"/>
        <v>0</v>
      </c>
      <c r="BK122" s="113">
        <f t="shared" si="1392"/>
        <v>0</v>
      </c>
      <c r="BL122" s="113">
        <f t="shared" ref="BL122:BP122" si="1393">BL120/$F120</f>
        <v>0</v>
      </c>
      <c r="BM122" s="113">
        <f t="shared" si="1393"/>
        <v>0</v>
      </c>
      <c r="BN122" s="113">
        <f t="shared" si="1393"/>
        <v>0</v>
      </c>
      <c r="BO122" s="113">
        <f t="shared" si="1393"/>
        <v>0</v>
      </c>
      <c r="BP122" s="113">
        <f t="shared" si="1393"/>
        <v>0</v>
      </c>
      <c r="BQ122" s="113">
        <f t="shared" ref="BQ122:BT122" si="1394">BQ120/$F120</f>
        <v>0</v>
      </c>
      <c r="BR122" s="113">
        <f t="shared" si="1394"/>
        <v>0</v>
      </c>
      <c r="BS122" s="113">
        <f t="shared" si="1394"/>
        <v>0</v>
      </c>
      <c r="BT122" s="113">
        <f t="shared" si="1394"/>
        <v>0</v>
      </c>
      <c r="BU122" s="113">
        <f t="shared" ref="BU122:BX122" si="1395">BU120/$F120</f>
        <v>0</v>
      </c>
      <c r="BV122" s="113">
        <f t="shared" si="1395"/>
        <v>0</v>
      </c>
      <c r="BW122" s="113">
        <f t="shared" si="1395"/>
        <v>0</v>
      </c>
      <c r="BX122" s="113">
        <f t="shared" si="1395"/>
        <v>0</v>
      </c>
      <c r="BY122" s="113">
        <f t="shared" ref="BY122:CC122" si="1396">BY120/$F120</f>
        <v>0</v>
      </c>
      <c r="BZ122" s="113">
        <f t="shared" si="1396"/>
        <v>0</v>
      </c>
      <c r="CA122" s="113"/>
      <c r="CB122" s="113"/>
      <c r="CC122" s="113">
        <f t="shared" si="1396"/>
        <v>0</v>
      </c>
      <c r="CD122" s="113">
        <f t="shared" ref="CD122:CG122" si="1397">CD120/$F120</f>
        <v>0</v>
      </c>
      <c r="CE122" s="113"/>
      <c r="CF122" s="113">
        <f t="shared" si="1397"/>
        <v>0</v>
      </c>
      <c r="CG122" s="113">
        <f t="shared" si="1397"/>
        <v>0</v>
      </c>
      <c r="CH122" s="114">
        <f>IF(C120="","",100%-SUM(G122:CG122))</f>
        <v>0</v>
      </c>
      <c r="CI122" s="115">
        <f>IF(C120="","",SUM(G122:CG122))</f>
        <v>1</v>
      </c>
      <c r="CJ122" s="67" t="b">
        <f>IF(C120="","",SUM(G122:CG122)=CI122)</f>
        <v>1</v>
      </c>
    </row>
    <row r="123" spans="1:88" s="5" customFormat="1" ht="15" customHeight="1" x14ac:dyDescent="0.3">
      <c r="A123" s="171" t="s">
        <v>93</v>
      </c>
      <c r="B123" s="155" t="s">
        <v>94</v>
      </c>
      <c r="C123" s="168" t="s">
        <v>70</v>
      </c>
      <c r="D123" s="158">
        <v>19732</v>
      </c>
      <c r="E123" s="161">
        <v>6018</v>
      </c>
      <c r="F123" s="164">
        <f t="shared" si="1321"/>
        <v>118747176</v>
      </c>
      <c r="G123" s="108"/>
      <c r="H123" s="108"/>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c r="AE123" s="108"/>
      <c r="AF123" s="108"/>
      <c r="AG123" s="108"/>
      <c r="AH123" s="108"/>
      <c r="AI123" s="108"/>
      <c r="AJ123" s="108"/>
      <c r="AK123" s="108"/>
      <c r="AL123" s="108"/>
      <c r="AM123" s="108"/>
      <c r="AN123" s="108"/>
      <c r="AO123" s="108"/>
      <c r="AP123" s="108"/>
      <c r="AQ123" s="108"/>
      <c r="AR123" s="108"/>
      <c r="AS123" s="108"/>
      <c r="AT123" s="108"/>
      <c r="AU123" s="108"/>
      <c r="AV123" s="108"/>
      <c r="AW123" s="108"/>
      <c r="AX123" s="108"/>
      <c r="AY123" s="108"/>
      <c r="AZ123" s="108">
        <f>ROUND($F$123/6,0)</f>
        <v>19791196</v>
      </c>
      <c r="BA123" s="108">
        <f t="shared" ref="BA123:BE123" si="1398">ROUND($F$123/6,0)</f>
        <v>19791196</v>
      </c>
      <c r="BB123" s="108">
        <f t="shared" si="1398"/>
        <v>19791196</v>
      </c>
      <c r="BC123" s="108">
        <f t="shared" si="1398"/>
        <v>19791196</v>
      </c>
      <c r="BD123" s="108">
        <f t="shared" si="1398"/>
        <v>19791196</v>
      </c>
      <c r="BE123" s="108">
        <f t="shared" si="1398"/>
        <v>19791196</v>
      </c>
      <c r="BF123" s="108"/>
      <c r="BG123" s="108"/>
      <c r="BH123" s="108"/>
      <c r="BI123" s="108"/>
      <c r="BJ123" s="108"/>
      <c r="BK123" s="108"/>
      <c r="BL123" s="108"/>
      <c r="BM123" s="108"/>
      <c r="BN123" s="108"/>
      <c r="BO123" s="108"/>
      <c r="BP123" s="108"/>
      <c r="BQ123" s="108"/>
      <c r="BR123" s="108"/>
      <c r="BS123" s="108"/>
      <c r="BT123" s="108"/>
      <c r="BU123" s="108"/>
      <c r="BV123" s="108"/>
      <c r="BW123" s="108"/>
      <c r="BX123" s="108"/>
      <c r="BY123" s="108"/>
      <c r="BZ123" s="108"/>
      <c r="CA123" s="108"/>
      <c r="CB123" s="108"/>
      <c r="CC123" s="108"/>
      <c r="CD123" s="108"/>
      <c r="CE123" s="108"/>
      <c r="CF123" s="108"/>
      <c r="CG123" s="108"/>
      <c r="CH123" s="109">
        <f>IF(C123="","",F123-SUM(G123:CG123))</f>
        <v>0</v>
      </c>
      <c r="CI123" s="107">
        <f>IF(C123="","",SUM(G123:CG123))</f>
        <v>118747176</v>
      </c>
      <c r="CJ123" s="67" t="b">
        <f>IF(C123="","",F123=CI123)</f>
        <v>1</v>
      </c>
    </row>
    <row r="124" spans="1:88" s="5" customFormat="1" ht="15" customHeight="1" x14ac:dyDescent="0.3">
      <c r="A124" s="172"/>
      <c r="B124" s="156"/>
      <c r="C124" s="169"/>
      <c r="D124" s="159"/>
      <c r="E124" s="162"/>
      <c r="F124" s="165"/>
      <c r="G124" s="110"/>
      <c r="H124" s="110"/>
      <c r="I124" s="110"/>
      <c r="J124" s="110"/>
      <c r="K124" s="110"/>
      <c r="L124" s="110"/>
      <c r="M124" s="110"/>
      <c r="N124" s="110"/>
      <c r="O124" s="110"/>
      <c r="P124" s="110"/>
      <c r="Q124" s="110"/>
      <c r="R124" s="110"/>
      <c r="S124" s="110"/>
      <c r="T124" s="110"/>
      <c r="U124" s="110">
        <f t="shared" ref="U124" si="1399">ROUND(U123/$E123,2)</f>
        <v>0</v>
      </c>
      <c r="V124" s="110">
        <f t="shared" ref="V124" si="1400">ROUND(V123/$E123,2)</f>
        <v>0</v>
      </c>
      <c r="W124" s="110">
        <f t="shared" ref="W124" si="1401">ROUND(W123/$E123,2)</f>
        <v>0</v>
      </c>
      <c r="X124" s="110">
        <f t="shared" ref="X124" si="1402">ROUND(X123/$E123,2)</f>
        <v>0</v>
      </c>
      <c r="Y124" s="110">
        <f t="shared" ref="Y124" si="1403">ROUND(Y123/$E123,2)</f>
        <v>0</v>
      </c>
      <c r="Z124" s="110">
        <f t="shared" ref="Z124" si="1404">ROUND(Z123/$E123,2)</f>
        <v>0</v>
      </c>
      <c r="AA124" s="110">
        <f t="shared" ref="AA124" si="1405">ROUND(AA123/$E123,2)</f>
        <v>0</v>
      </c>
      <c r="AB124" s="110">
        <f t="shared" ref="AB124" si="1406">ROUND(AB123/$E123,2)</f>
        <v>0</v>
      </c>
      <c r="AC124" s="110">
        <f t="shared" ref="AC124" si="1407">ROUND(AC123/$E123,2)</f>
        <v>0</v>
      </c>
      <c r="AD124" s="110">
        <f t="shared" ref="AD124" si="1408">ROUND(AD123/$E123,2)</f>
        <v>0</v>
      </c>
      <c r="AE124" s="110">
        <f t="shared" ref="AE124" si="1409">ROUND(AE123/$E123,2)</f>
        <v>0</v>
      </c>
      <c r="AF124" s="110">
        <f t="shared" ref="AF124" si="1410">ROUND(AF123/$E123,2)</f>
        <v>0</v>
      </c>
      <c r="AG124" s="110">
        <f t="shared" ref="AG124" si="1411">ROUND(AG123/$E123,2)</f>
        <v>0</v>
      </c>
      <c r="AH124" s="110">
        <f t="shared" ref="AH124" si="1412">ROUND(AH123/$E123,2)</f>
        <v>0</v>
      </c>
      <c r="AI124" s="110">
        <f t="shared" ref="AI124" si="1413">ROUND(AI123/$E123,2)</f>
        <v>0</v>
      </c>
      <c r="AJ124" s="110">
        <f t="shared" ref="AJ124" si="1414">ROUND(AJ123/$E123,2)</f>
        <v>0</v>
      </c>
      <c r="AK124" s="110">
        <f t="shared" ref="AK124" si="1415">ROUND(AK123/$E123,2)</f>
        <v>0</v>
      </c>
      <c r="AL124" s="110">
        <f t="shared" ref="AL124" si="1416">ROUND(AL123/$E123,2)</f>
        <v>0</v>
      </c>
      <c r="AM124" s="110">
        <f t="shared" ref="AM124" si="1417">ROUND(AM123/$E123,2)</f>
        <v>0</v>
      </c>
      <c r="AN124" s="110">
        <f t="shared" ref="AN124" si="1418">ROUND(AN123/$E123,2)</f>
        <v>0</v>
      </c>
      <c r="AO124" s="110">
        <f t="shared" ref="AO124" si="1419">ROUND(AO123/$E123,2)</f>
        <v>0</v>
      </c>
      <c r="AP124" s="110">
        <f t="shared" ref="AP124" si="1420">ROUND(AP123/$E123,2)</f>
        <v>0</v>
      </c>
      <c r="AQ124" s="110">
        <f t="shared" ref="AQ124" si="1421">ROUND(AQ123/$E123,2)</f>
        <v>0</v>
      </c>
      <c r="AR124" s="110">
        <f t="shared" ref="AR124" si="1422">ROUND(AR123/$E123,2)</f>
        <v>0</v>
      </c>
      <c r="AS124" s="110">
        <f t="shared" ref="AS124" si="1423">ROUND(AS123/$E123,2)</f>
        <v>0</v>
      </c>
      <c r="AT124" s="110">
        <f t="shared" ref="AT124" si="1424">ROUND(AT123/$E123,2)</f>
        <v>0</v>
      </c>
      <c r="AU124" s="110">
        <f t="shared" ref="AU124" si="1425">ROUND(AU123/$E123,2)</f>
        <v>0</v>
      </c>
      <c r="AV124" s="110">
        <f t="shared" ref="AV124" si="1426">ROUND(AV123/$E123,2)</f>
        <v>0</v>
      </c>
      <c r="AW124" s="110">
        <f t="shared" ref="AW124" si="1427">ROUND(AW123/$E123,2)</f>
        <v>0</v>
      </c>
      <c r="AX124" s="110">
        <f t="shared" ref="AX124" si="1428">ROUND(AX123/$E123,2)</f>
        <v>0</v>
      </c>
      <c r="AY124" s="110">
        <f t="shared" ref="AY124" si="1429">ROUND(AY123/$E123,2)</f>
        <v>0</v>
      </c>
      <c r="AZ124" s="110">
        <f t="shared" ref="AZ124" si="1430">ROUND(AZ123/$E123,2)</f>
        <v>3288.67</v>
      </c>
      <c r="BA124" s="110">
        <f t="shared" ref="BA124" si="1431">ROUND(BA123/$E123,2)</f>
        <v>3288.67</v>
      </c>
      <c r="BB124" s="110">
        <f t="shared" ref="BB124" si="1432">ROUND(BB123/$E123,2)</f>
        <v>3288.67</v>
      </c>
      <c r="BC124" s="110">
        <f t="shared" ref="BC124" si="1433">ROUND(BC123/$E123,2)</f>
        <v>3288.67</v>
      </c>
      <c r="BD124" s="110">
        <f>ROUNDDOWN(BD123/$E123,2)</f>
        <v>3288.66</v>
      </c>
      <c r="BE124" s="110">
        <f>ROUNDDOWN(BE123/$E123,2)</f>
        <v>3288.66</v>
      </c>
      <c r="BF124" s="110">
        <f t="shared" ref="BF124" si="1434">ROUND(BF123/$E123,2)</f>
        <v>0</v>
      </c>
      <c r="BG124" s="110">
        <f t="shared" ref="BG124" si="1435">ROUND(BG123/$E123,2)</f>
        <v>0</v>
      </c>
      <c r="BH124" s="110">
        <f t="shared" ref="BH124" si="1436">ROUND(BH123/$E123,2)</f>
        <v>0</v>
      </c>
      <c r="BI124" s="110">
        <f t="shared" ref="BI124" si="1437">ROUND(BI123/$E123,2)</f>
        <v>0</v>
      </c>
      <c r="BJ124" s="110">
        <f t="shared" ref="BJ124" si="1438">ROUND(BJ123/$E123,2)</f>
        <v>0</v>
      </c>
      <c r="BK124" s="110">
        <f t="shared" ref="BK124" si="1439">ROUND(BK123/$E123,2)</f>
        <v>0</v>
      </c>
      <c r="BL124" s="110">
        <f t="shared" ref="BL124" si="1440">ROUND(BL123/$E123,2)</f>
        <v>0</v>
      </c>
      <c r="BM124" s="110">
        <f t="shared" ref="BM124" si="1441">ROUND(BM123/$E123,2)</f>
        <v>0</v>
      </c>
      <c r="BN124" s="110">
        <f t="shared" ref="BN124" si="1442">ROUND(BN123/$E123,2)</f>
        <v>0</v>
      </c>
      <c r="BO124" s="110">
        <f t="shared" ref="BO124" si="1443">ROUND(BO123/$E123,2)</f>
        <v>0</v>
      </c>
      <c r="BP124" s="110">
        <f t="shared" ref="BP124" si="1444">ROUND(BP123/$E123,2)</f>
        <v>0</v>
      </c>
      <c r="BQ124" s="110">
        <f t="shared" ref="BQ124" si="1445">ROUND(BQ123/$E123,2)</f>
        <v>0</v>
      </c>
      <c r="BR124" s="110">
        <f t="shared" ref="BR124" si="1446">ROUND(BR123/$E123,2)</f>
        <v>0</v>
      </c>
      <c r="BS124" s="110">
        <f t="shared" ref="BS124" si="1447">ROUND(BS123/$E123,2)</f>
        <v>0</v>
      </c>
      <c r="BT124" s="110">
        <f t="shared" ref="BT124" si="1448">ROUND(BT123/$E123,2)</f>
        <v>0</v>
      </c>
      <c r="BU124" s="110">
        <f t="shared" ref="BU124" si="1449">ROUND(BU123/$E123,2)</f>
        <v>0</v>
      </c>
      <c r="BV124" s="110">
        <f t="shared" ref="BV124" si="1450">ROUND(BV123/$E123,2)</f>
        <v>0</v>
      </c>
      <c r="BW124" s="110">
        <f t="shared" ref="BW124" si="1451">ROUND(BW123/$E123,2)</f>
        <v>0</v>
      </c>
      <c r="BX124" s="110">
        <f t="shared" ref="BX124" si="1452">ROUND(BX123/$E123,2)</f>
        <v>0</v>
      </c>
      <c r="BY124" s="110">
        <f t="shared" ref="BY124" si="1453">ROUND(BY123/$E123,2)</f>
        <v>0</v>
      </c>
      <c r="BZ124" s="110">
        <f t="shared" ref="BZ124" si="1454">ROUND(BZ123/$E123,2)</f>
        <v>0</v>
      </c>
      <c r="CA124" s="110">
        <f t="shared" ref="CA124" si="1455">ROUND(CA123/$E123,2)</f>
        <v>0</v>
      </c>
      <c r="CB124" s="110">
        <f t="shared" ref="CB124" si="1456">ROUND(CB123/$E123,2)</f>
        <v>0</v>
      </c>
      <c r="CC124" s="110">
        <f t="shared" ref="CC124" si="1457">ROUND(CC123/$E123,2)</f>
        <v>0</v>
      </c>
      <c r="CD124" s="110">
        <f t="shared" ref="CD124" si="1458">ROUND(CD123/$E123,2)</f>
        <v>0</v>
      </c>
      <c r="CE124" s="110"/>
      <c r="CF124" s="110">
        <f t="shared" ref="CF124" si="1459">ROUND(CF123/$E123,2)</f>
        <v>0</v>
      </c>
      <c r="CG124" s="110">
        <f t="shared" ref="CG124" si="1460">ROUND(CG123/$E123,2)</f>
        <v>0</v>
      </c>
      <c r="CH124" s="111">
        <f>IF(C123="","",D123-SUM(G124:CG124))</f>
        <v>0</v>
      </c>
      <c r="CI124" s="112">
        <f>IF(C123="","",SUM(G124:CG124))</f>
        <v>19732</v>
      </c>
      <c r="CJ124" s="67" t="b">
        <f>IF(C123="","",D123=CI124)</f>
        <v>1</v>
      </c>
    </row>
    <row r="125" spans="1:88" s="5" customFormat="1" ht="15" customHeight="1" x14ac:dyDescent="0.3">
      <c r="A125" s="173"/>
      <c r="B125" s="157"/>
      <c r="C125" s="170"/>
      <c r="D125" s="160"/>
      <c r="E125" s="163"/>
      <c r="F125" s="166"/>
      <c r="G125" s="113"/>
      <c r="H125" s="113"/>
      <c r="I125" s="113"/>
      <c r="J125" s="113"/>
      <c r="K125" s="113"/>
      <c r="L125" s="113"/>
      <c r="M125" s="113"/>
      <c r="N125" s="113"/>
      <c r="O125" s="113"/>
      <c r="P125" s="113"/>
      <c r="Q125" s="113"/>
      <c r="R125" s="113"/>
      <c r="S125" s="113"/>
      <c r="T125" s="113"/>
      <c r="U125" s="113">
        <f t="shared" ref="U125:X125" si="1461">U123/$F123</f>
        <v>0</v>
      </c>
      <c r="V125" s="113">
        <f t="shared" si="1461"/>
        <v>0</v>
      </c>
      <c r="W125" s="113">
        <f t="shared" si="1461"/>
        <v>0</v>
      </c>
      <c r="X125" s="113">
        <f t="shared" si="1461"/>
        <v>0</v>
      </c>
      <c r="Y125" s="113">
        <f t="shared" ref="Y125:AG125" si="1462">Y123/$F123</f>
        <v>0</v>
      </c>
      <c r="Z125" s="113">
        <f t="shared" si="1462"/>
        <v>0</v>
      </c>
      <c r="AA125" s="113">
        <f t="shared" si="1462"/>
        <v>0</v>
      </c>
      <c r="AB125" s="113">
        <f t="shared" si="1462"/>
        <v>0</v>
      </c>
      <c r="AC125" s="113">
        <f t="shared" si="1462"/>
        <v>0</v>
      </c>
      <c r="AD125" s="113">
        <f t="shared" si="1462"/>
        <v>0</v>
      </c>
      <c r="AE125" s="113">
        <f t="shared" si="1462"/>
        <v>0</v>
      </c>
      <c r="AF125" s="113">
        <f t="shared" si="1462"/>
        <v>0</v>
      </c>
      <c r="AG125" s="113">
        <f t="shared" si="1462"/>
        <v>0</v>
      </c>
      <c r="AH125" s="113">
        <f t="shared" ref="AH125:AK125" si="1463">AH123/$F123</f>
        <v>0</v>
      </c>
      <c r="AI125" s="113">
        <f t="shared" si="1463"/>
        <v>0</v>
      </c>
      <c r="AJ125" s="113">
        <f t="shared" si="1463"/>
        <v>0</v>
      </c>
      <c r="AK125" s="113">
        <f t="shared" si="1463"/>
        <v>0</v>
      </c>
      <c r="AL125" s="113">
        <f t="shared" ref="AL125:AT125" si="1464">AL123/$F123</f>
        <v>0</v>
      </c>
      <c r="AM125" s="113">
        <f t="shared" si="1464"/>
        <v>0</v>
      </c>
      <c r="AN125" s="113">
        <f t="shared" si="1464"/>
        <v>0</v>
      </c>
      <c r="AO125" s="113">
        <f t="shared" si="1464"/>
        <v>0</v>
      </c>
      <c r="AP125" s="113">
        <f t="shared" si="1464"/>
        <v>0</v>
      </c>
      <c r="AQ125" s="113">
        <f t="shared" si="1464"/>
        <v>0</v>
      </c>
      <c r="AR125" s="113">
        <f t="shared" si="1464"/>
        <v>0</v>
      </c>
      <c r="AS125" s="113">
        <f t="shared" si="1464"/>
        <v>0</v>
      </c>
      <c r="AT125" s="113">
        <f t="shared" si="1464"/>
        <v>0</v>
      </c>
      <c r="AU125" s="113">
        <f t="shared" ref="AU125:AX125" si="1465">AU123/$F123</f>
        <v>0</v>
      </c>
      <c r="AV125" s="113">
        <f t="shared" si="1465"/>
        <v>0</v>
      </c>
      <c r="AW125" s="113">
        <f t="shared" si="1465"/>
        <v>0</v>
      </c>
      <c r="AX125" s="113">
        <f t="shared" si="1465"/>
        <v>0</v>
      </c>
      <c r="AY125" s="113">
        <f t="shared" ref="AY125:BC125" si="1466">AY123/$F123</f>
        <v>0</v>
      </c>
      <c r="AZ125" s="113">
        <f t="shared" si="1466"/>
        <v>0.16666666666666666</v>
      </c>
      <c r="BA125" s="113">
        <f t="shared" si="1466"/>
        <v>0.16666666666666666</v>
      </c>
      <c r="BB125" s="113">
        <f t="shared" si="1466"/>
        <v>0.16666666666666666</v>
      </c>
      <c r="BC125" s="113">
        <f t="shared" si="1466"/>
        <v>0.16666666666666666</v>
      </c>
      <c r="BD125" s="113">
        <f t="shared" ref="BD125:BG125" si="1467">BD123/$F123</f>
        <v>0.16666666666666666</v>
      </c>
      <c r="BE125" s="113">
        <f t="shared" si="1467"/>
        <v>0.16666666666666666</v>
      </c>
      <c r="BF125" s="113">
        <f t="shared" si="1467"/>
        <v>0</v>
      </c>
      <c r="BG125" s="113">
        <f t="shared" si="1467"/>
        <v>0</v>
      </c>
      <c r="BH125" s="113">
        <f t="shared" ref="BH125:BK125" si="1468">BH123/$F123</f>
        <v>0</v>
      </c>
      <c r="BI125" s="113">
        <f t="shared" si="1468"/>
        <v>0</v>
      </c>
      <c r="BJ125" s="113">
        <f t="shared" si="1468"/>
        <v>0</v>
      </c>
      <c r="BK125" s="113">
        <f t="shared" si="1468"/>
        <v>0</v>
      </c>
      <c r="BL125" s="113">
        <f t="shared" ref="BL125:BP125" si="1469">BL123/$F123</f>
        <v>0</v>
      </c>
      <c r="BM125" s="113">
        <f t="shared" si="1469"/>
        <v>0</v>
      </c>
      <c r="BN125" s="113">
        <f t="shared" si="1469"/>
        <v>0</v>
      </c>
      <c r="BO125" s="113">
        <f t="shared" si="1469"/>
        <v>0</v>
      </c>
      <c r="BP125" s="113">
        <f t="shared" si="1469"/>
        <v>0</v>
      </c>
      <c r="BQ125" s="113">
        <f t="shared" ref="BQ125:BT125" si="1470">BQ123/$F123</f>
        <v>0</v>
      </c>
      <c r="BR125" s="113">
        <f t="shared" si="1470"/>
        <v>0</v>
      </c>
      <c r="BS125" s="113">
        <f t="shared" si="1470"/>
        <v>0</v>
      </c>
      <c r="BT125" s="113">
        <f t="shared" si="1470"/>
        <v>0</v>
      </c>
      <c r="BU125" s="113">
        <f t="shared" ref="BU125:BX125" si="1471">BU123/$F123</f>
        <v>0</v>
      </c>
      <c r="BV125" s="113">
        <f t="shared" si="1471"/>
        <v>0</v>
      </c>
      <c r="BW125" s="113">
        <f t="shared" si="1471"/>
        <v>0</v>
      </c>
      <c r="BX125" s="113">
        <f t="shared" si="1471"/>
        <v>0</v>
      </c>
      <c r="BY125" s="113">
        <f t="shared" ref="BY125:CC125" si="1472">BY123/$F123</f>
        <v>0</v>
      </c>
      <c r="BZ125" s="113">
        <f t="shared" si="1472"/>
        <v>0</v>
      </c>
      <c r="CA125" s="113">
        <f t="shared" si="1472"/>
        <v>0</v>
      </c>
      <c r="CB125" s="113">
        <f t="shared" si="1472"/>
        <v>0</v>
      </c>
      <c r="CC125" s="113">
        <f t="shared" si="1472"/>
        <v>0</v>
      </c>
      <c r="CD125" s="113">
        <f t="shared" ref="CD125:CG125" si="1473">CD123/$F123</f>
        <v>0</v>
      </c>
      <c r="CE125" s="113"/>
      <c r="CF125" s="113">
        <f t="shared" si="1473"/>
        <v>0</v>
      </c>
      <c r="CG125" s="113">
        <f t="shared" si="1473"/>
        <v>0</v>
      </c>
      <c r="CH125" s="114">
        <f>IF(C123="","",100%-SUM(G125:CG125))</f>
        <v>1.1102230246251565E-16</v>
      </c>
      <c r="CI125" s="115">
        <f>IF(C123="","",SUM(G125:CG125))</f>
        <v>0.99999999999999989</v>
      </c>
      <c r="CJ125" s="67" t="b">
        <f>IF(C123="","",SUM(G125:CG125)=CI125)</f>
        <v>1</v>
      </c>
    </row>
    <row r="126" spans="1:88" x14ac:dyDescent="0.3">
      <c r="A126" s="31" t="s">
        <v>95</v>
      </c>
      <c r="B126" s="32" t="s">
        <v>96</v>
      </c>
      <c r="C126" s="33"/>
      <c r="D126" s="33"/>
      <c r="E126" s="37" t="s">
        <v>8</v>
      </c>
      <c r="F126" s="84">
        <f>SUM(F127:F147)</f>
        <v>86242956</v>
      </c>
      <c r="G126" s="6">
        <f>G127+G130+G133+G136+G139+G142+G145</f>
        <v>0</v>
      </c>
      <c r="H126" s="6">
        <f t="shared" ref="H126:BS126" si="1474">H127+H130+H133+H136+H139+H142+H145</f>
        <v>0</v>
      </c>
      <c r="I126" s="6">
        <f t="shared" si="1474"/>
        <v>0</v>
      </c>
      <c r="J126" s="6">
        <f t="shared" si="1474"/>
        <v>0</v>
      </c>
      <c r="K126" s="6">
        <f t="shared" si="1474"/>
        <v>0</v>
      </c>
      <c r="L126" s="6">
        <f t="shared" si="1474"/>
        <v>0</v>
      </c>
      <c r="M126" s="6">
        <f t="shared" si="1474"/>
        <v>0</v>
      </c>
      <c r="N126" s="6">
        <f t="shared" si="1474"/>
        <v>0</v>
      </c>
      <c r="O126" s="6">
        <f t="shared" si="1474"/>
        <v>0</v>
      </c>
      <c r="P126" s="6">
        <f t="shared" si="1474"/>
        <v>0</v>
      </c>
      <c r="Q126" s="6">
        <f t="shared" si="1474"/>
        <v>0</v>
      </c>
      <c r="R126" s="6">
        <f t="shared" si="1474"/>
        <v>0</v>
      </c>
      <c r="S126" s="6">
        <f t="shared" si="1474"/>
        <v>0</v>
      </c>
      <c r="T126" s="6">
        <f t="shared" si="1474"/>
        <v>0</v>
      </c>
      <c r="U126" s="6">
        <f t="shared" si="1474"/>
        <v>0</v>
      </c>
      <c r="V126" s="6">
        <f t="shared" si="1474"/>
        <v>0</v>
      </c>
      <c r="W126" s="6">
        <f t="shared" si="1474"/>
        <v>0</v>
      </c>
      <c r="X126" s="6">
        <f t="shared" si="1474"/>
        <v>0</v>
      </c>
      <c r="Y126" s="6">
        <f t="shared" si="1474"/>
        <v>0</v>
      </c>
      <c r="Z126" s="6">
        <f t="shared" si="1474"/>
        <v>0</v>
      </c>
      <c r="AA126" s="6">
        <f t="shared" si="1474"/>
        <v>0</v>
      </c>
      <c r="AB126" s="6">
        <f t="shared" si="1474"/>
        <v>0</v>
      </c>
      <c r="AC126" s="6">
        <f t="shared" si="1474"/>
        <v>0</v>
      </c>
      <c r="AD126" s="6">
        <f t="shared" si="1474"/>
        <v>0</v>
      </c>
      <c r="AE126" s="6">
        <f t="shared" si="1474"/>
        <v>0</v>
      </c>
      <c r="AF126" s="6">
        <f t="shared" si="1474"/>
        <v>0</v>
      </c>
      <c r="AG126" s="6">
        <f t="shared" si="1474"/>
        <v>0</v>
      </c>
      <c r="AH126" s="6">
        <f t="shared" si="1474"/>
        <v>0</v>
      </c>
      <c r="AI126" s="6">
        <f t="shared" si="1474"/>
        <v>0</v>
      </c>
      <c r="AJ126" s="6">
        <f t="shared" si="1474"/>
        <v>0</v>
      </c>
      <c r="AK126" s="6">
        <f t="shared" si="1474"/>
        <v>0</v>
      </c>
      <c r="AL126" s="6">
        <f t="shared" si="1474"/>
        <v>0</v>
      </c>
      <c r="AM126" s="6">
        <f t="shared" si="1474"/>
        <v>0</v>
      </c>
      <c r="AN126" s="6">
        <f t="shared" si="1474"/>
        <v>0</v>
      </c>
      <c r="AO126" s="6">
        <f t="shared" si="1474"/>
        <v>0</v>
      </c>
      <c r="AP126" s="6">
        <f t="shared" si="1474"/>
        <v>0</v>
      </c>
      <c r="AQ126" s="6">
        <f t="shared" si="1474"/>
        <v>0</v>
      </c>
      <c r="AR126" s="6">
        <f t="shared" si="1474"/>
        <v>0</v>
      </c>
      <c r="AS126" s="6">
        <f t="shared" si="1474"/>
        <v>0</v>
      </c>
      <c r="AT126" s="6">
        <f t="shared" si="1474"/>
        <v>0</v>
      </c>
      <c r="AU126" s="6">
        <f t="shared" si="1474"/>
        <v>0</v>
      </c>
      <c r="AV126" s="6">
        <f t="shared" si="1474"/>
        <v>0</v>
      </c>
      <c r="AW126" s="6">
        <f t="shared" si="1474"/>
        <v>0</v>
      </c>
      <c r="AX126" s="6">
        <f t="shared" si="1474"/>
        <v>0</v>
      </c>
      <c r="AY126" s="6">
        <f t="shared" si="1474"/>
        <v>0</v>
      </c>
      <c r="AZ126" s="6">
        <f t="shared" si="1474"/>
        <v>0</v>
      </c>
      <c r="BA126" s="6">
        <f t="shared" si="1474"/>
        <v>2593798</v>
      </c>
      <c r="BB126" s="6">
        <f t="shared" si="1474"/>
        <v>2593798</v>
      </c>
      <c r="BC126" s="6">
        <f t="shared" si="1474"/>
        <v>8764992</v>
      </c>
      <c r="BD126" s="6">
        <f t="shared" si="1474"/>
        <v>10214772</v>
      </c>
      <c r="BE126" s="6">
        <f t="shared" si="1474"/>
        <v>10214772</v>
      </c>
      <c r="BF126" s="6">
        <f t="shared" si="1474"/>
        <v>7345510</v>
      </c>
      <c r="BG126" s="6">
        <f t="shared" si="1474"/>
        <v>11425411</v>
      </c>
      <c r="BH126" s="6">
        <f t="shared" si="1474"/>
        <v>8123481</v>
      </c>
      <c r="BI126" s="6">
        <f t="shared" si="1474"/>
        <v>8123481</v>
      </c>
      <c r="BJ126" s="6">
        <f t="shared" si="1474"/>
        <v>9300768</v>
      </c>
      <c r="BK126" s="6">
        <f t="shared" si="1474"/>
        <v>3771087</v>
      </c>
      <c r="BL126" s="6">
        <f t="shared" si="1474"/>
        <v>3771086</v>
      </c>
      <c r="BM126" s="6">
        <f t="shared" si="1474"/>
        <v>0</v>
      </c>
      <c r="BN126" s="6">
        <f t="shared" si="1474"/>
        <v>0</v>
      </c>
      <c r="BO126" s="6">
        <f t="shared" si="1474"/>
        <v>0</v>
      </c>
      <c r="BP126" s="6">
        <f t="shared" si="1474"/>
        <v>0</v>
      </c>
      <c r="BQ126" s="6">
        <f t="shared" si="1474"/>
        <v>0</v>
      </c>
      <c r="BR126" s="6">
        <f t="shared" si="1474"/>
        <v>0</v>
      </c>
      <c r="BS126" s="6">
        <f t="shared" si="1474"/>
        <v>0</v>
      </c>
      <c r="BT126" s="6">
        <f t="shared" ref="BT126:CG126" si="1475">BT127+BT130+BT133+BT136+BT139+BT142+BT145</f>
        <v>0</v>
      </c>
      <c r="BU126" s="6">
        <f t="shared" si="1475"/>
        <v>0</v>
      </c>
      <c r="BV126" s="6">
        <f t="shared" si="1475"/>
        <v>0</v>
      </c>
      <c r="BW126" s="6">
        <f t="shared" si="1475"/>
        <v>0</v>
      </c>
      <c r="BX126" s="6">
        <f t="shared" si="1475"/>
        <v>0</v>
      </c>
      <c r="BY126" s="6">
        <f t="shared" si="1475"/>
        <v>0</v>
      </c>
      <c r="BZ126" s="6">
        <f t="shared" si="1475"/>
        <v>0</v>
      </c>
      <c r="CA126" s="6">
        <f t="shared" si="1475"/>
        <v>0</v>
      </c>
      <c r="CB126" s="6">
        <f t="shared" si="1475"/>
        <v>0</v>
      </c>
      <c r="CC126" s="6">
        <f t="shared" si="1475"/>
        <v>0</v>
      </c>
      <c r="CD126" s="6">
        <f t="shared" si="1475"/>
        <v>0</v>
      </c>
      <c r="CE126" s="6">
        <f t="shared" si="1475"/>
        <v>0</v>
      </c>
      <c r="CF126" s="6">
        <f t="shared" si="1475"/>
        <v>0</v>
      </c>
      <c r="CG126" s="6">
        <f t="shared" si="1475"/>
        <v>0</v>
      </c>
      <c r="CH126" s="107">
        <f>F126-SUM(G126:CG126)</f>
        <v>0</v>
      </c>
      <c r="CI126" s="107" t="str">
        <f>IF(C126="","",SUM(G126:CG126))</f>
        <v/>
      </c>
      <c r="CJ126" s="67" t="str">
        <f>IF(C126="","",F126=CI126)</f>
        <v/>
      </c>
    </row>
    <row r="127" spans="1:88" s="5" customFormat="1" ht="22.05" customHeight="1" x14ac:dyDescent="0.3">
      <c r="A127" s="171" t="s">
        <v>97</v>
      </c>
      <c r="B127" s="155" t="s">
        <v>98</v>
      </c>
      <c r="C127" s="168" t="s">
        <v>28</v>
      </c>
      <c r="D127" s="158">
        <v>31.2</v>
      </c>
      <c r="E127" s="161">
        <v>593384</v>
      </c>
      <c r="F127" s="164">
        <f t="shared" ref="F127:F145" si="1476">ROUND(E127*D127,0)</f>
        <v>18513581</v>
      </c>
      <c r="G127" s="108">
        <v>0</v>
      </c>
      <c r="H127" s="108"/>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c r="AH127" s="108"/>
      <c r="AI127" s="108"/>
      <c r="AJ127" s="108"/>
      <c r="AK127" s="108"/>
      <c r="AL127" s="108"/>
      <c r="AM127" s="108"/>
      <c r="AN127" s="108"/>
      <c r="AO127" s="108"/>
      <c r="AP127" s="108"/>
      <c r="AQ127" s="108"/>
      <c r="AR127" s="108"/>
      <c r="AS127" s="108"/>
      <c r="AT127" s="108"/>
      <c r="AU127" s="108"/>
      <c r="AV127" s="108"/>
      <c r="AW127" s="108"/>
      <c r="AX127" s="108"/>
      <c r="AY127" s="108"/>
      <c r="AZ127" s="108"/>
      <c r="BA127" s="108"/>
      <c r="BB127" s="108"/>
      <c r="BC127" s="108">
        <f t="shared" ref="BC127" si="1477">ROUND($F127/3,0)</f>
        <v>6171194</v>
      </c>
      <c r="BD127" s="108">
        <f>ROUND($F127/3,0)</f>
        <v>6171194</v>
      </c>
      <c r="BE127" s="108">
        <f>ROUNDDOWN($F127/3,0)</f>
        <v>6171193</v>
      </c>
      <c r="BF127" s="108"/>
      <c r="BG127" s="108"/>
      <c r="BH127" s="108"/>
      <c r="BI127" s="108"/>
      <c r="BJ127" s="108"/>
      <c r="BK127" s="108"/>
      <c r="BL127" s="108"/>
      <c r="BM127" s="108"/>
      <c r="BN127" s="108"/>
      <c r="BO127" s="108"/>
      <c r="BP127" s="108"/>
      <c r="BQ127" s="108"/>
      <c r="BR127" s="108"/>
      <c r="BS127" s="108"/>
      <c r="BT127" s="108"/>
      <c r="BU127" s="108"/>
      <c r="BV127" s="108"/>
      <c r="BW127" s="108"/>
      <c r="BX127" s="108"/>
      <c r="BY127" s="108"/>
      <c r="BZ127" s="108"/>
      <c r="CA127" s="108"/>
      <c r="CB127" s="108"/>
      <c r="CC127" s="108"/>
      <c r="CD127" s="108"/>
      <c r="CE127" s="108"/>
      <c r="CF127" s="108"/>
      <c r="CG127" s="108"/>
      <c r="CH127" s="109">
        <f>IF(C127="","",F127-SUM(G127:CG127))</f>
        <v>0</v>
      </c>
      <c r="CI127" s="107">
        <f>IF(C127="","",SUM(G127:CG127))</f>
        <v>18513581</v>
      </c>
      <c r="CJ127" s="67" t="b">
        <f>IF(C127="","",F127=CI127)</f>
        <v>1</v>
      </c>
    </row>
    <row r="128" spans="1:88" s="5" customFormat="1" ht="22.05" customHeight="1" x14ac:dyDescent="0.3">
      <c r="A128" s="172"/>
      <c r="B128" s="156"/>
      <c r="C128" s="169"/>
      <c r="D128" s="159"/>
      <c r="E128" s="162"/>
      <c r="F128" s="165"/>
      <c r="G128" s="110">
        <v>0</v>
      </c>
      <c r="H128" s="110"/>
      <c r="I128" s="110"/>
      <c r="J128" s="110"/>
      <c r="K128" s="110"/>
      <c r="L128" s="110"/>
      <c r="M128" s="110"/>
      <c r="N128" s="110"/>
      <c r="O128" s="110"/>
      <c r="P128" s="110"/>
      <c r="Q128" s="110"/>
      <c r="R128" s="110"/>
      <c r="S128" s="110"/>
      <c r="T128" s="110"/>
      <c r="U128" s="110">
        <f t="shared" ref="U128" si="1478">ROUND(U127/$E127,2)</f>
        <v>0</v>
      </c>
      <c r="V128" s="110">
        <f t="shared" ref="V128" si="1479">ROUND(V127/$E127,2)</f>
        <v>0</v>
      </c>
      <c r="W128" s="110">
        <f t="shared" ref="W128" si="1480">ROUND(W127/$E127,2)</f>
        <v>0</v>
      </c>
      <c r="X128" s="110">
        <f t="shared" ref="X128" si="1481">ROUND(X127/$E127,2)</f>
        <v>0</v>
      </c>
      <c r="Y128" s="110">
        <f t="shared" ref="Y128" si="1482">ROUND(Y127/$E127,2)</f>
        <v>0</v>
      </c>
      <c r="Z128" s="110">
        <f t="shared" ref="Z128" si="1483">ROUND(Z127/$E127,2)</f>
        <v>0</v>
      </c>
      <c r="AA128" s="110">
        <f t="shared" ref="AA128" si="1484">ROUND(AA127/$E127,2)</f>
        <v>0</v>
      </c>
      <c r="AB128" s="110">
        <f t="shared" ref="AB128" si="1485">ROUND(AB127/$E127,2)</f>
        <v>0</v>
      </c>
      <c r="AC128" s="110">
        <f t="shared" ref="AC128" si="1486">ROUND(AC127/$E127,2)</f>
        <v>0</v>
      </c>
      <c r="AD128" s="110">
        <f t="shared" ref="AD128" si="1487">ROUND(AD127/$E127,2)</f>
        <v>0</v>
      </c>
      <c r="AE128" s="110">
        <f t="shared" ref="AE128" si="1488">ROUND(AE127/$E127,2)</f>
        <v>0</v>
      </c>
      <c r="AF128" s="110">
        <f t="shared" ref="AF128" si="1489">ROUND(AF127/$E127,2)</f>
        <v>0</v>
      </c>
      <c r="AG128" s="110">
        <f t="shared" ref="AG128" si="1490">ROUND(AG127/$E127,2)</f>
        <v>0</v>
      </c>
      <c r="AH128" s="110">
        <f t="shared" ref="AH128" si="1491">ROUND(AH127/$E127,2)</f>
        <v>0</v>
      </c>
      <c r="AI128" s="110">
        <f t="shared" ref="AI128" si="1492">ROUND(AI127/$E127,2)</f>
        <v>0</v>
      </c>
      <c r="AJ128" s="110">
        <f t="shared" ref="AJ128" si="1493">ROUND(AJ127/$E127,2)</f>
        <v>0</v>
      </c>
      <c r="AK128" s="110">
        <f t="shared" ref="AK128" si="1494">ROUND(AK127/$E127,2)</f>
        <v>0</v>
      </c>
      <c r="AL128" s="110">
        <f t="shared" ref="AL128" si="1495">ROUND(AL127/$E127,2)</f>
        <v>0</v>
      </c>
      <c r="AM128" s="110">
        <f t="shared" ref="AM128" si="1496">ROUND(AM127/$E127,2)</f>
        <v>0</v>
      </c>
      <c r="AN128" s="110">
        <f t="shared" ref="AN128" si="1497">ROUND(AN127/$E127,2)</f>
        <v>0</v>
      </c>
      <c r="AO128" s="110">
        <f t="shared" ref="AO128" si="1498">ROUND(AO127/$E127,2)</f>
        <v>0</v>
      </c>
      <c r="AP128" s="110">
        <f t="shared" ref="AP128" si="1499">ROUND(AP127/$E127,2)</f>
        <v>0</v>
      </c>
      <c r="AQ128" s="110">
        <f t="shared" ref="AQ128" si="1500">ROUND(AQ127/$E127,2)</f>
        <v>0</v>
      </c>
      <c r="AR128" s="110">
        <f t="shared" ref="AR128" si="1501">ROUND(AR127/$E127,2)</f>
        <v>0</v>
      </c>
      <c r="AS128" s="110">
        <f t="shared" ref="AS128" si="1502">ROUND(AS127/$E127,2)</f>
        <v>0</v>
      </c>
      <c r="AT128" s="110">
        <f t="shared" ref="AT128" si="1503">ROUND(AT127/$E127,2)</f>
        <v>0</v>
      </c>
      <c r="AU128" s="110">
        <f t="shared" ref="AU128" si="1504">ROUND(AU127/$E127,2)</f>
        <v>0</v>
      </c>
      <c r="AV128" s="110">
        <f t="shared" ref="AV128" si="1505">ROUND(AV127/$E127,2)</f>
        <v>0</v>
      </c>
      <c r="AW128" s="110">
        <f t="shared" ref="AW128" si="1506">ROUND(AW127/$E127,2)</f>
        <v>0</v>
      </c>
      <c r="AX128" s="110">
        <f t="shared" ref="AX128" si="1507">ROUND(AX127/$E127,2)</f>
        <v>0</v>
      </c>
      <c r="AY128" s="110">
        <f t="shared" ref="AY128" si="1508">ROUND(AY127/$E127,2)</f>
        <v>0</v>
      </c>
      <c r="AZ128" s="110">
        <f t="shared" ref="AZ128" si="1509">ROUND(AZ127/$E127,2)</f>
        <v>0</v>
      </c>
      <c r="BA128" s="110">
        <f t="shared" ref="BA128" si="1510">ROUND(BA127/$E127,2)</f>
        <v>0</v>
      </c>
      <c r="BB128" s="110">
        <f t="shared" ref="BB128:BL128" si="1511">ROUND(BB127/$E127,2)</f>
        <v>0</v>
      </c>
      <c r="BC128" s="110">
        <f t="shared" si="1511"/>
        <v>10.4</v>
      </c>
      <c r="BD128" s="110">
        <f t="shared" si="1511"/>
        <v>10.4</v>
      </c>
      <c r="BE128" s="110">
        <f t="shared" si="1511"/>
        <v>10.4</v>
      </c>
      <c r="BF128" s="110">
        <f t="shared" si="1511"/>
        <v>0</v>
      </c>
      <c r="BG128" s="110">
        <f t="shared" si="1511"/>
        <v>0</v>
      </c>
      <c r="BH128" s="110">
        <f t="shared" si="1511"/>
        <v>0</v>
      </c>
      <c r="BI128" s="110">
        <f t="shared" si="1511"/>
        <v>0</v>
      </c>
      <c r="BJ128" s="110">
        <f t="shared" si="1511"/>
        <v>0</v>
      </c>
      <c r="BK128" s="110">
        <f t="shared" si="1511"/>
        <v>0</v>
      </c>
      <c r="BL128" s="110">
        <f t="shared" si="1511"/>
        <v>0</v>
      </c>
      <c r="BM128" s="110">
        <f t="shared" ref="BM128" si="1512">ROUND(BM127/$E127,2)</f>
        <v>0</v>
      </c>
      <c r="BN128" s="110">
        <f t="shared" ref="BN128" si="1513">ROUND(BN127/$E127,2)</f>
        <v>0</v>
      </c>
      <c r="BO128" s="110">
        <f t="shared" ref="BO128" si="1514">ROUND(BO127/$E127,2)</f>
        <v>0</v>
      </c>
      <c r="BP128" s="110">
        <f t="shared" ref="BP128" si="1515">ROUND(BP127/$E127,2)</f>
        <v>0</v>
      </c>
      <c r="BQ128" s="110">
        <f t="shared" ref="BQ128" si="1516">ROUND(BQ127/$E127,2)</f>
        <v>0</v>
      </c>
      <c r="BR128" s="110">
        <f t="shared" ref="BR128" si="1517">ROUND(BR127/$E127,2)</f>
        <v>0</v>
      </c>
      <c r="BS128" s="110">
        <f t="shared" ref="BS128" si="1518">ROUND(BS127/$E127,2)</f>
        <v>0</v>
      </c>
      <c r="BT128" s="110">
        <f t="shared" ref="BT128" si="1519">ROUND(BT127/$E127,2)</f>
        <v>0</v>
      </c>
      <c r="BU128" s="110">
        <f t="shared" ref="BU128" si="1520">ROUND(BU127/$E127,2)</f>
        <v>0</v>
      </c>
      <c r="BV128" s="110">
        <f t="shared" ref="BV128" si="1521">ROUND(BV127/$E127,2)</f>
        <v>0</v>
      </c>
      <c r="BW128" s="110">
        <f t="shared" ref="BW128" si="1522">ROUND(BW127/$E127,2)</f>
        <v>0</v>
      </c>
      <c r="BX128" s="110">
        <f t="shared" ref="BX128" si="1523">ROUND(BX127/$E127,2)</f>
        <v>0</v>
      </c>
      <c r="BY128" s="110">
        <f t="shared" ref="BY128" si="1524">ROUND(BY127/$E127,2)</f>
        <v>0</v>
      </c>
      <c r="BZ128" s="110">
        <f t="shared" ref="BZ128" si="1525">ROUND(BZ127/$E127,2)</f>
        <v>0</v>
      </c>
      <c r="CA128" s="110">
        <f t="shared" ref="CA128" si="1526">ROUND(CA127/$E127,2)</f>
        <v>0</v>
      </c>
      <c r="CB128" s="110">
        <f t="shared" ref="CB128" si="1527">ROUND(CB127/$E127,2)</f>
        <v>0</v>
      </c>
      <c r="CC128" s="110">
        <f t="shared" ref="CC128" si="1528">ROUND(CC127/$E127,2)</f>
        <v>0</v>
      </c>
      <c r="CD128" s="110">
        <f t="shared" ref="CD128" si="1529">ROUND(CD127/$E127,2)</f>
        <v>0</v>
      </c>
      <c r="CE128" s="110"/>
      <c r="CF128" s="110">
        <f t="shared" ref="CF128" si="1530">ROUND(CF127/$E127,2)</f>
        <v>0</v>
      </c>
      <c r="CG128" s="110">
        <f t="shared" ref="CG128" si="1531">ROUND(CG127/$E127,2)</f>
        <v>0</v>
      </c>
      <c r="CH128" s="111">
        <f>IF(C127="","",D127-SUM(G128:CG128))</f>
        <v>-3.5527136788005009E-15</v>
      </c>
      <c r="CI128" s="112">
        <f>IF(C127="","",SUM(G128:CG128))</f>
        <v>31.200000000000003</v>
      </c>
      <c r="CJ128" s="67" t="b">
        <f>IF(C127="","",D127=CI128)</f>
        <v>1</v>
      </c>
    </row>
    <row r="129" spans="1:88" s="5" customFormat="1" ht="22.05" customHeight="1" x14ac:dyDescent="0.3">
      <c r="A129" s="173"/>
      <c r="B129" s="157"/>
      <c r="C129" s="170"/>
      <c r="D129" s="160"/>
      <c r="E129" s="163"/>
      <c r="F129" s="166"/>
      <c r="G129" s="113">
        <v>0</v>
      </c>
      <c r="H129" s="113"/>
      <c r="I129" s="113"/>
      <c r="J129" s="113"/>
      <c r="K129" s="113"/>
      <c r="L129" s="113"/>
      <c r="M129" s="113"/>
      <c r="N129" s="113"/>
      <c r="O129" s="113"/>
      <c r="P129" s="113"/>
      <c r="Q129" s="113"/>
      <c r="R129" s="113"/>
      <c r="S129" s="113"/>
      <c r="T129" s="113"/>
      <c r="U129" s="113">
        <f t="shared" ref="U129:X129" si="1532">U127/$F127</f>
        <v>0</v>
      </c>
      <c r="V129" s="113">
        <f t="shared" si="1532"/>
        <v>0</v>
      </c>
      <c r="W129" s="113">
        <f t="shared" si="1532"/>
        <v>0</v>
      </c>
      <c r="X129" s="113">
        <f t="shared" si="1532"/>
        <v>0</v>
      </c>
      <c r="Y129" s="113">
        <f t="shared" ref="Y129:AG129" si="1533">Y127/$F127</f>
        <v>0</v>
      </c>
      <c r="Z129" s="113">
        <f t="shared" si="1533"/>
        <v>0</v>
      </c>
      <c r="AA129" s="113">
        <f t="shared" si="1533"/>
        <v>0</v>
      </c>
      <c r="AB129" s="113">
        <f t="shared" si="1533"/>
        <v>0</v>
      </c>
      <c r="AC129" s="113">
        <f t="shared" si="1533"/>
        <v>0</v>
      </c>
      <c r="AD129" s="113">
        <f t="shared" si="1533"/>
        <v>0</v>
      </c>
      <c r="AE129" s="113">
        <f t="shared" si="1533"/>
        <v>0</v>
      </c>
      <c r="AF129" s="113">
        <f t="shared" si="1533"/>
        <v>0</v>
      </c>
      <c r="AG129" s="113">
        <f t="shared" si="1533"/>
        <v>0</v>
      </c>
      <c r="AH129" s="113">
        <f t="shared" ref="AH129:AK129" si="1534">AH127/$F127</f>
        <v>0</v>
      </c>
      <c r="AI129" s="113">
        <f t="shared" si="1534"/>
        <v>0</v>
      </c>
      <c r="AJ129" s="113">
        <f t="shared" si="1534"/>
        <v>0</v>
      </c>
      <c r="AK129" s="113">
        <f t="shared" si="1534"/>
        <v>0</v>
      </c>
      <c r="AL129" s="113">
        <f t="shared" ref="AL129:AT129" si="1535">AL127/$F127</f>
        <v>0</v>
      </c>
      <c r="AM129" s="113">
        <f t="shared" si="1535"/>
        <v>0</v>
      </c>
      <c r="AN129" s="113">
        <f t="shared" si="1535"/>
        <v>0</v>
      </c>
      <c r="AO129" s="113">
        <f t="shared" si="1535"/>
        <v>0</v>
      </c>
      <c r="AP129" s="113">
        <f t="shared" si="1535"/>
        <v>0</v>
      </c>
      <c r="AQ129" s="113">
        <f t="shared" si="1535"/>
        <v>0</v>
      </c>
      <c r="AR129" s="113">
        <f t="shared" si="1535"/>
        <v>0</v>
      </c>
      <c r="AS129" s="113">
        <f t="shared" si="1535"/>
        <v>0</v>
      </c>
      <c r="AT129" s="113">
        <f t="shared" si="1535"/>
        <v>0</v>
      </c>
      <c r="AU129" s="113">
        <f t="shared" ref="AU129:AX129" si="1536">AU127/$F127</f>
        <v>0</v>
      </c>
      <c r="AV129" s="113">
        <f t="shared" si="1536"/>
        <v>0</v>
      </c>
      <c r="AW129" s="113">
        <f t="shared" si="1536"/>
        <v>0</v>
      </c>
      <c r="AX129" s="113">
        <f t="shared" si="1536"/>
        <v>0</v>
      </c>
      <c r="AY129" s="113">
        <f t="shared" ref="AY129:BL129" si="1537">AY127/$F127</f>
        <v>0</v>
      </c>
      <c r="AZ129" s="113">
        <f t="shared" si="1537"/>
        <v>0</v>
      </c>
      <c r="BA129" s="113">
        <f t="shared" si="1537"/>
        <v>0</v>
      </c>
      <c r="BB129" s="113">
        <f t="shared" si="1537"/>
        <v>0</v>
      </c>
      <c r="BC129" s="113">
        <f t="shared" si="1537"/>
        <v>0.33333335133813385</v>
      </c>
      <c r="BD129" s="113">
        <f t="shared" si="1537"/>
        <v>0.33333335133813385</v>
      </c>
      <c r="BE129" s="113">
        <f t="shared" si="1537"/>
        <v>0.33333329732373224</v>
      </c>
      <c r="BF129" s="113">
        <f t="shared" si="1537"/>
        <v>0</v>
      </c>
      <c r="BG129" s="113">
        <f t="shared" si="1537"/>
        <v>0</v>
      </c>
      <c r="BH129" s="113">
        <f t="shared" si="1537"/>
        <v>0</v>
      </c>
      <c r="BI129" s="113">
        <f t="shared" si="1537"/>
        <v>0</v>
      </c>
      <c r="BJ129" s="113">
        <f t="shared" si="1537"/>
        <v>0</v>
      </c>
      <c r="BK129" s="113">
        <f t="shared" si="1537"/>
        <v>0</v>
      </c>
      <c r="BL129" s="113">
        <f t="shared" si="1537"/>
        <v>0</v>
      </c>
      <c r="BM129" s="113">
        <f t="shared" ref="BM129:BP129" si="1538">BM127/$F127</f>
        <v>0</v>
      </c>
      <c r="BN129" s="113">
        <f t="shared" si="1538"/>
        <v>0</v>
      </c>
      <c r="BO129" s="113">
        <f t="shared" si="1538"/>
        <v>0</v>
      </c>
      <c r="BP129" s="113">
        <f t="shared" si="1538"/>
        <v>0</v>
      </c>
      <c r="BQ129" s="113">
        <f t="shared" ref="BQ129:BT129" si="1539">BQ127/$F127</f>
        <v>0</v>
      </c>
      <c r="BR129" s="113">
        <f t="shared" si="1539"/>
        <v>0</v>
      </c>
      <c r="BS129" s="113">
        <f t="shared" si="1539"/>
        <v>0</v>
      </c>
      <c r="BT129" s="113">
        <f t="shared" si="1539"/>
        <v>0</v>
      </c>
      <c r="BU129" s="113">
        <f t="shared" ref="BU129:BX129" si="1540">BU127/$F127</f>
        <v>0</v>
      </c>
      <c r="BV129" s="113">
        <f t="shared" si="1540"/>
        <v>0</v>
      </c>
      <c r="BW129" s="113">
        <f t="shared" si="1540"/>
        <v>0</v>
      </c>
      <c r="BX129" s="113">
        <f t="shared" si="1540"/>
        <v>0</v>
      </c>
      <c r="BY129" s="113">
        <f t="shared" ref="BY129:CC129" si="1541">BY127/$F127</f>
        <v>0</v>
      </c>
      <c r="BZ129" s="113">
        <f t="shared" si="1541"/>
        <v>0</v>
      </c>
      <c r="CA129" s="113">
        <f t="shared" si="1541"/>
        <v>0</v>
      </c>
      <c r="CB129" s="113">
        <f t="shared" si="1541"/>
        <v>0</v>
      </c>
      <c r="CC129" s="113">
        <f t="shared" si="1541"/>
        <v>0</v>
      </c>
      <c r="CD129" s="113">
        <f t="shared" ref="CD129:CG129" si="1542">CD127/$F127</f>
        <v>0</v>
      </c>
      <c r="CE129" s="113"/>
      <c r="CF129" s="113">
        <f t="shared" si="1542"/>
        <v>0</v>
      </c>
      <c r="CG129" s="113">
        <f t="shared" si="1542"/>
        <v>0</v>
      </c>
      <c r="CH129" s="114">
        <f>IF(C127="","",100%-SUM(G129:CG129))</f>
        <v>0</v>
      </c>
      <c r="CI129" s="115">
        <f>IF(C127="","",SUM(G129:CG129))</f>
        <v>1</v>
      </c>
      <c r="CJ129" s="67" t="b">
        <f>IF(C127="","",SUM(G129:CG129)=CI129)</f>
        <v>1</v>
      </c>
    </row>
    <row r="130" spans="1:88" s="5" customFormat="1" ht="22.05" customHeight="1" x14ac:dyDescent="0.3">
      <c r="A130" s="171" t="s">
        <v>99</v>
      </c>
      <c r="B130" s="155" t="s">
        <v>100</v>
      </c>
      <c r="C130" s="168" t="s">
        <v>28</v>
      </c>
      <c r="D130" s="158">
        <v>4.16</v>
      </c>
      <c r="E130" s="161">
        <v>1045515</v>
      </c>
      <c r="F130" s="164">
        <f t="shared" si="1476"/>
        <v>4349342</v>
      </c>
      <c r="G130" s="108">
        <v>0</v>
      </c>
      <c r="H130" s="108"/>
      <c r="I130" s="108"/>
      <c r="J130" s="108"/>
      <c r="K130" s="108"/>
      <c r="L130" s="108"/>
      <c r="M130" s="108"/>
      <c r="N130" s="108"/>
      <c r="O130" s="108"/>
      <c r="P130" s="108"/>
      <c r="Q130" s="108"/>
      <c r="R130" s="108"/>
      <c r="S130" s="108"/>
      <c r="T130" s="108"/>
      <c r="U130" s="108"/>
      <c r="V130" s="108"/>
      <c r="W130" s="108"/>
      <c r="X130" s="108"/>
      <c r="Y130" s="108"/>
      <c r="Z130" s="108"/>
      <c r="AA130" s="108"/>
      <c r="AB130" s="108"/>
      <c r="AC130" s="108"/>
      <c r="AD130" s="108"/>
      <c r="AE130" s="108"/>
      <c r="AF130" s="108"/>
      <c r="AG130" s="108"/>
      <c r="AH130" s="108"/>
      <c r="AI130" s="108"/>
      <c r="AJ130" s="108"/>
      <c r="AK130" s="108"/>
      <c r="AL130" s="108"/>
      <c r="AM130" s="108"/>
      <c r="AN130" s="108"/>
      <c r="AO130" s="108"/>
      <c r="AP130" s="108"/>
      <c r="AQ130" s="108"/>
      <c r="AR130" s="108"/>
      <c r="AS130" s="108"/>
      <c r="AT130" s="108"/>
      <c r="AU130" s="108"/>
      <c r="AV130" s="108"/>
      <c r="AW130" s="108"/>
      <c r="AX130" s="108"/>
      <c r="AY130" s="108"/>
      <c r="AZ130" s="108"/>
      <c r="BA130" s="108"/>
      <c r="BB130" s="108"/>
      <c r="BC130" s="108"/>
      <c r="BD130" s="108">
        <f>ROUNDDOWN($F130/3,0)</f>
        <v>1449780</v>
      </c>
      <c r="BE130" s="108">
        <f>ROUND($F130/3,0)</f>
        <v>1449781</v>
      </c>
      <c r="BF130" s="108">
        <f>ROUND($F130/3,0)</f>
        <v>1449781</v>
      </c>
      <c r="BG130" s="108"/>
      <c r="BH130" s="108"/>
      <c r="BI130" s="108"/>
      <c r="BJ130" s="108"/>
      <c r="BK130" s="108"/>
      <c r="BL130" s="108"/>
      <c r="BM130" s="108"/>
      <c r="BN130" s="108"/>
      <c r="BO130" s="108"/>
      <c r="BP130" s="108"/>
      <c r="BQ130" s="108"/>
      <c r="BR130" s="108"/>
      <c r="BS130" s="108"/>
      <c r="BT130" s="108"/>
      <c r="BU130" s="108"/>
      <c r="BV130" s="108"/>
      <c r="BW130" s="108"/>
      <c r="BX130" s="108"/>
      <c r="BY130" s="108"/>
      <c r="BZ130" s="108"/>
      <c r="CA130" s="108"/>
      <c r="CB130" s="108"/>
      <c r="CC130" s="108"/>
      <c r="CD130" s="108"/>
      <c r="CE130" s="108"/>
      <c r="CF130" s="108"/>
      <c r="CG130" s="108"/>
      <c r="CH130" s="109">
        <f>IF(C130="","",F130-SUM(G130:CG130))</f>
        <v>0</v>
      </c>
      <c r="CI130" s="107">
        <f>IF(C130="","",SUM(G130:CG130))</f>
        <v>4349342</v>
      </c>
      <c r="CJ130" s="67" t="b">
        <f>IF(C130="","",F130=CI130)</f>
        <v>1</v>
      </c>
    </row>
    <row r="131" spans="1:88" s="5" customFormat="1" ht="22.05" customHeight="1" x14ac:dyDescent="0.3">
      <c r="A131" s="172"/>
      <c r="B131" s="156"/>
      <c r="C131" s="169"/>
      <c r="D131" s="159"/>
      <c r="E131" s="162"/>
      <c r="F131" s="165"/>
      <c r="G131" s="110">
        <v>0</v>
      </c>
      <c r="H131" s="110"/>
      <c r="I131" s="110"/>
      <c r="J131" s="110"/>
      <c r="K131" s="110"/>
      <c r="L131" s="110"/>
      <c r="M131" s="110"/>
      <c r="N131" s="110"/>
      <c r="O131" s="110"/>
      <c r="P131" s="110"/>
      <c r="Q131" s="110"/>
      <c r="R131" s="110"/>
      <c r="S131" s="110"/>
      <c r="T131" s="110"/>
      <c r="U131" s="110">
        <f t="shared" ref="U131" si="1543">ROUND(U130/$E130,2)</f>
        <v>0</v>
      </c>
      <c r="V131" s="110">
        <f t="shared" ref="V131" si="1544">ROUND(V130/$E130,2)</f>
        <v>0</v>
      </c>
      <c r="W131" s="110">
        <f t="shared" ref="W131" si="1545">ROUND(W130/$E130,2)</f>
        <v>0</v>
      </c>
      <c r="X131" s="110">
        <f t="shared" ref="X131" si="1546">ROUND(X130/$E130,2)</f>
        <v>0</v>
      </c>
      <c r="Y131" s="110">
        <f t="shared" ref="Y131" si="1547">ROUND(Y130/$E130,2)</f>
        <v>0</v>
      </c>
      <c r="Z131" s="110">
        <f>ROUNDUP(Z130/$E130,2)</f>
        <v>0</v>
      </c>
      <c r="AA131" s="110">
        <f t="shared" ref="AA131" si="1548">ROUND(AA130/$E130,2)</f>
        <v>0</v>
      </c>
      <c r="AB131" s="110">
        <f>ROUNDDOWN(AB130/$E130,2)</f>
        <v>0</v>
      </c>
      <c r="AC131" s="110">
        <f t="shared" ref="AC131" si="1549">ROUND(AC130/$E130,2)</f>
        <v>0</v>
      </c>
      <c r="AD131" s="110">
        <f t="shared" ref="AD131" si="1550">ROUND(AD130/$E130,2)</f>
        <v>0</v>
      </c>
      <c r="AE131" s="110">
        <f t="shared" ref="AE131" si="1551">ROUND(AE130/$E130,2)</f>
        <v>0</v>
      </c>
      <c r="AF131" s="110">
        <f t="shared" ref="AF131" si="1552">ROUND(AF130/$E130,2)</f>
        <v>0</v>
      </c>
      <c r="AG131" s="110">
        <f t="shared" ref="AG131" si="1553">ROUND(AG130/$E130,2)</f>
        <v>0</v>
      </c>
      <c r="AH131" s="110">
        <f t="shared" ref="AH131" si="1554">ROUND(AH130/$E130,2)</f>
        <v>0</v>
      </c>
      <c r="AI131" s="110">
        <f t="shared" ref="AI131" si="1555">ROUND(AI130/$E130,2)</f>
        <v>0</v>
      </c>
      <c r="AJ131" s="110">
        <f t="shared" ref="AJ131" si="1556">ROUND(AJ130/$E130,2)</f>
        <v>0</v>
      </c>
      <c r="AK131" s="110">
        <f t="shared" ref="AK131" si="1557">ROUND(AK130/$E130,2)</f>
        <v>0</v>
      </c>
      <c r="AL131" s="110">
        <f t="shared" ref="AL131" si="1558">ROUND(AL130/$E130,2)</f>
        <v>0</v>
      </c>
      <c r="AM131" s="110">
        <f t="shared" ref="AM131" si="1559">ROUND(AM130/$E130,2)</f>
        <v>0</v>
      </c>
      <c r="AN131" s="110">
        <f t="shared" ref="AN131" si="1560">ROUND(AN130/$E130,2)</f>
        <v>0</v>
      </c>
      <c r="AO131" s="110">
        <f t="shared" ref="AO131" si="1561">ROUND(AO130/$E130,2)</f>
        <v>0</v>
      </c>
      <c r="AP131" s="110">
        <f t="shared" ref="AP131" si="1562">ROUND(AP130/$E130,2)</f>
        <v>0</v>
      </c>
      <c r="AQ131" s="110">
        <f t="shared" ref="AQ131" si="1563">ROUND(AQ130/$E130,2)</f>
        <v>0</v>
      </c>
      <c r="AR131" s="110">
        <f t="shared" ref="AR131" si="1564">ROUND(AR130/$E130,2)</f>
        <v>0</v>
      </c>
      <c r="AS131" s="110">
        <f t="shared" ref="AS131" si="1565">ROUND(AS130/$E130,2)</f>
        <v>0</v>
      </c>
      <c r="AT131" s="110">
        <f t="shared" ref="AT131" si="1566">ROUND(AT130/$E130,2)</f>
        <v>0</v>
      </c>
      <c r="AU131" s="110">
        <f t="shared" ref="AU131" si="1567">ROUND(AU130/$E130,2)</f>
        <v>0</v>
      </c>
      <c r="AV131" s="110">
        <f t="shared" ref="AV131" si="1568">ROUND(AV130/$E130,2)</f>
        <v>0</v>
      </c>
      <c r="AW131" s="110">
        <f t="shared" ref="AW131" si="1569">ROUND(AW130/$E130,2)</f>
        <v>0</v>
      </c>
      <c r="AX131" s="110">
        <f t="shared" ref="AX131" si="1570">ROUND(AX130/$E130,2)</f>
        <v>0</v>
      </c>
      <c r="AY131" s="110">
        <f t="shared" ref="AY131" si="1571">ROUND(AY130/$E130,2)</f>
        <v>0</v>
      </c>
      <c r="AZ131" s="110">
        <f t="shared" ref="AZ131" si="1572">ROUND(AZ130/$E130,2)</f>
        <v>0</v>
      </c>
      <c r="BA131" s="110">
        <f t="shared" ref="BA131" si="1573">ROUND(BA130/$E130,2)</f>
        <v>0</v>
      </c>
      <c r="BB131" s="110">
        <f t="shared" ref="BB131:BD131" si="1574">ROUND(BB130/$E130,2)</f>
        <v>0</v>
      </c>
      <c r="BC131" s="110">
        <f t="shared" si="1574"/>
        <v>0</v>
      </c>
      <c r="BD131" s="110">
        <f t="shared" si="1574"/>
        <v>1.39</v>
      </c>
      <c r="BE131" s="110">
        <f>ROUNDUP(BE130/$E130,2)</f>
        <v>1.39</v>
      </c>
      <c r="BF131" s="110">
        <f>ROUNDDOWN(BF130/$E130,2)</f>
        <v>1.38</v>
      </c>
      <c r="BG131" s="110">
        <f>ROUNDDOWN(BG130/$E130,2)</f>
        <v>0</v>
      </c>
      <c r="BH131" s="110">
        <f t="shared" ref="BH131:BL131" si="1575">ROUND(BH130/$E130,2)</f>
        <v>0</v>
      </c>
      <c r="BI131" s="110">
        <f t="shared" si="1575"/>
        <v>0</v>
      </c>
      <c r="BJ131" s="110">
        <f t="shared" si="1575"/>
        <v>0</v>
      </c>
      <c r="BK131" s="110">
        <f t="shared" si="1575"/>
        <v>0</v>
      </c>
      <c r="BL131" s="110">
        <f t="shared" si="1575"/>
        <v>0</v>
      </c>
      <c r="BM131" s="110">
        <f t="shared" ref="BM131" si="1576">ROUND(BM130/$E130,2)</f>
        <v>0</v>
      </c>
      <c r="BN131" s="110">
        <f t="shared" ref="BN131" si="1577">ROUND(BN130/$E130,2)</f>
        <v>0</v>
      </c>
      <c r="BO131" s="110">
        <f t="shared" ref="BO131" si="1578">ROUND(BO130/$E130,2)</f>
        <v>0</v>
      </c>
      <c r="BP131" s="110">
        <f t="shared" ref="BP131" si="1579">ROUND(BP130/$E130,2)</f>
        <v>0</v>
      </c>
      <c r="BQ131" s="110">
        <f t="shared" ref="BQ131" si="1580">ROUND(BQ130/$E130,2)</f>
        <v>0</v>
      </c>
      <c r="BR131" s="110">
        <f t="shared" ref="BR131" si="1581">ROUND(BR130/$E130,2)</f>
        <v>0</v>
      </c>
      <c r="BS131" s="110">
        <f t="shared" ref="BS131" si="1582">ROUND(BS130/$E130,2)</f>
        <v>0</v>
      </c>
      <c r="BT131" s="110">
        <f t="shared" ref="BT131" si="1583">ROUND(BT130/$E130,2)</f>
        <v>0</v>
      </c>
      <c r="BU131" s="110">
        <f t="shared" ref="BU131" si="1584">ROUND(BU130/$E130,2)</f>
        <v>0</v>
      </c>
      <c r="BV131" s="110">
        <f t="shared" ref="BV131" si="1585">ROUND(BV130/$E130,2)</f>
        <v>0</v>
      </c>
      <c r="BW131" s="110">
        <f t="shared" ref="BW131" si="1586">ROUND(BW130/$E130,2)</f>
        <v>0</v>
      </c>
      <c r="BX131" s="110">
        <f t="shared" ref="BX131" si="1587">ROUND(BX130/$E130,2)</f>
        <v>0</v>
      </c>
      <c r="BY131" s="110">
        <f t="shared" ref="BY131" si="1588">ROUND(BY130/$E130,2)</f>
        <v>0</v>
      </c>
      <c r="BZ131" s="110">
        <f t="shared" ref="BZ131" si="1589">ROUND(BZ130/$E130,2)</f>
        <v>0</v>
      </c>
      <c r="CA131" s="110">
        <f t="shared" ref="CA131" si="1590">ROUND(CA130/$E130,2)</f>
        <v>0</v>
      </c>
      <c r="CB131" s="110">
        <f t="shared" ref="CB131" si="1591">ROUND(CB130/$E130,2)</f>
        <v>0</v>
      </c>
      <c r="CC131" s="110">
        <f t="shared" ref="CC131" si="1592">ROUND(CC130/$E130,2)</f>
        <v>0</v>
      </c>
      <c r="CD131" s="110">
        <f t="shared" ref="CD131" si="1593">ROUND(CD130/$E130,2)</f>
        <v>0</v>
      </c>
      <c r="CE131" s="110"/>
      <c r="CF131" s="110">
        <f t="shared" ref="CF131" si="1594">ROUND(CF130/$E130,2)</f>
        <v>0</v>
      </c>
      <c r="CG131" s="110">
        <f t="shared" ref="CG131" si="1595">ROUND(CG130/$E130,2)</f>
        <v>0</v>
      </c>
      <c r="CH131" s="111">
        <f>IF(C130="","",D130-SUM(G131:CG131))</f>
        <v>0</v>
      </c>
      <c r="CI131" s="112">
        <f>IF(C130="","",SUM(G131:CG131))</f>
        <v>4.16</v>
      </c>
      <c r="CJ131" s="67" t="b">
        <f>IF(C130="","",D130=CI131)</f>
        <v>1</v>
      </c>
    </row>
    <row r="132" spans="1:88" s="5" customFormat="1" ht="22.05" customHeight="1" x14ac:dyDescent="0.3">
      <c r="A132" s="173"/>
      <c r="B132" s="157"/>
      <c r="C132" s="170"/>
      <c r="D132" s="160"/>
      <c r="E132" s="163"/>
      <c r="F132" s="166"/>
      <c r="G132" s="113">
        <v>0</v>
      </c>
      <c r="H132" s="113"/>
      <c r="I132" s="113"/>
      <c r="J132" s="113"/>
      <c r="K132" s="113"/>
      <c r="L132" s="113"/>
      <c r="M132" s="113"/>
      <c r="N132" s="113"/>
      <c r="O132" s="113"/>
      <c r="P132" s="113"/>
      <c r="Q132" s="113"/>
      <c r="R132" s="113"/>
      <c r="S132" s="113"/>
      <c r="T132" s="113"/>
      <c r="U132" s="113">
        <f t="shared" ref="U132:X132" si="1596">U130/$F130</f>
        <v>0</v>
      </c>
      <c r="V132" s="113">
        <f t="shared" si="1596"/>
        <v>0</v>
      </c>
      <c r="W132" s="113">
        <f t="shared" si="1596"/>
        <v>0</v>
      </c>
      <c r="X132" s="113">
        <f t="shared" si="1596"/>
        <v>0</v>
      </c>
      <c r="Y132" s="113">
        <f t="shared" ref="Y132:AG132" si="1597">Y130/$F130</f>
        <v>0</v>
      </c>
      <c r="Z132" s="113">
        <f t="shared" si="1597"/>
        <v>0</v>
      </c>
      <c r="AA132" s="113">
        <f t="shared" si="1597"/>
        <v>0</v>
      </c>
      <c r="AB132" s="113">
        <f t="shared" si="1597"/>
        <v>0</v>
      </c>
      <c r="AC132" s="113">
        <f t="shared" si="1597"/>
        <v>0</v>
      </c>
      <c r="AD132" s="113">
        <f t="shared" si="1597"/>
        <v>0</v>
      </c>
      <c r="AE132" s="113">
        <f t="shared" si="1597"/>
        <v>0</v>
      </c>
      <c r="AF132" s="113">
        <f t="shared" si="1597"/>
        <v>0</v>
      </c>
      <c r="AG132" s="113">
        <f t="shared" si="1597"/>
        <v>0</v>
      </c>
      <c r="AH132" s="113">
        <f t="shared" ref="AH132:AK132" si="1598">AH130/$F130</f>
        <v>0</v>
      </c>
      <c r="AI132" s="113">
        <f t="shared" si="1598"/>
        <v>0</v>
      </c>
      <c r="AJ132" s="113">
        <f t="shared" si="1598"/>
        <v>0</v>
      </c>
      <c r="AK132" s="113">
        <f t="shared" si="1598"/>
        <v>0</v>
      </c>
      <c r="AL132" s="113">
        <f t="shared" ref="AL132:AT132" si="1599">AL130/$F130</f>
        <v>0</v>
      </c>
      <c r="AM132" s="113">
        <f t="shared" si="1599"/>
        <v>0</v>
      </c>
      <c r="AN132" s="113">
        <f t="shared" si="1599"/>
        <v>0</v>
      </c>
      <c r="AO132" s="113">
        <f t="shared" si="1599"/>
        <v>0</v>
      </c>
      <c r="AP132" s="113">
        <f t="shared" si="1599"/>
        <v>0</v>
      </c>
      <c r="AQ132" s="113">
        <f t="shared" si="1599"/>
        <v>0</v>
      </c>
      <c r="AR132" s="113">
        <f t="shared" si="1599"/>
        <v>0</v>
      </c>
      <c r="AS132" s="113">
        <f t="shared" si="1599"/>
        <v>0</v>
      </c>
      <c r="AT132" s="113">
        <f t="shared" si="1599"/>
        <v>0</v>
      </c>
      <c r="AU132" s="113">
        <f t="shared" ref="AU132:AX132" si="1600">AU130/$F130</f>
        <v>0</v>
      </c>
      <c r="AV132" s="113">
        <f t="shared" si="1600"/>
        <v>0</v>
      </c>
      <c r="AW132" s="113">
        <f t="shared" si="1600"/>
        <v>0</v>
      </c>
      <c r="AX132" s="113">
        <f t="shared" si="1600"/>
        <v>0</v>
      </c>
      <c r="AY132" s="113">
        <f t="shared" ref="AY132:BL132" si="1601">AY130/$F130</f>
        <v>0</v>
      </c>
      <c r="AZ132" s="113">
        <f t="shared" si="1601"/>
        <v>0</v>
      </c>
      <c r="BA132" s="113">
        <f t="shared" si="1601"/>
        <v>0</v>
      </c>
      <c r="BB132" s="113">
        <f t="shared" si="1601"/>
        <v>0</v>
      </c>
      <c r="BC132" s="113">
        <f t="shared" si="1601"/>
        <v>0</v>
      </c>
      <c r="BD132" s="113">
        <f t="shared" si="1601"/>
        <v>0.33333318005344259</v>
      </c>
      <c r="BE132" s="113">
        <f t="shared" si="1601"/>
        <v>0.3333334099732787</v>
      </c>
      <c r="BF132" s="113">
        <f t="shared" si="1601"/>
        <v>0.3333334099732787</v>
      </c>
      <c r="BG132" s="113">
        <f t="shared" si="1601"/>
        <v>0</v>
      </c>
      <c r="BH132" s="113">
        <f t="shared" si="1601"/>
        <v>0</v>
      </c>
      <c r="BI132" s="113">
        <f t="shared" si="1601"/>
        <v>0</v>
      </c>
      <c r="BJ132" s="113">
        <f t="shared" si="1601"/>
        <v>0</v>
      </c>
      <c r="BK132" s="113">
        <f t="shared" si="1601"/>
        <v>0</v>
      </c>
      <c r="BL132" s="113">
        <f t="shared" si="1601"/>
        <v>0</v>
      </c>
      <c r="BM132" s="113">
        <f t="shared" ref="BM132:BP132" si="1602">BM130/$F130</f>
        <v>0</v>
      </c>
      <c r="BN132" s="113">
        <f t="shared" si="1602"/>
        <v>0</v>
      </c>
      <c r="BO132" s="113">
        <f t="shared" si="1602"/>
        <v>0</v>
      </c>
      <c r="BP132" s="113">
        <f t="shared" si="1602"/>
        <v>0</v>
      </c>
      <c r="BQ132" s="113">
        <f t="shared" ref="BQ132:BT132" si="1603">BQ130/$F130</f>
        <v>0</v>
      </c>
      <c r="BR132" s="113">
        <f t="shared" si="1603"/>
        <v>0</v>
      </c>
      <c r="BS132" s="113">
        <f t="shared" si="1603"/>
        <v>0</v>
      </c>
      <c r="BT132" s="113">
        <f t="shared" si="1603"/>
        <v>0</v>
      </c>
      <c r="BU132" s="113">
        <f t="shared" ref="BU132:BX132" si="1604">BU130/$F130</f>
        <v>0</v>
      </c>
      <c r="BV132" s="113">
        <f t="shared" si="1604"/>
        <v>0</v>
      </c>
      <c r="BW132" s="113">
        <f t="shared" si="1604"/>
        <v>0</v>
      </c>
      <c r="BX132" s="113">
        <f t="shared" si="1604"/>
        <v>0</v>
      </c>
      <c r="BY132" s="113">
        <f t="shared" ref="BY132:CC132" si="1605">BY130/$F130</f>
        <v>0</v>
      </c>
      <c r="BZ132" s="113">
        <f t="shared" si="1605"/>
        <v>0</v>
      </c>
      <c r="CA132" s="113">
        <f t="shared" si="1605"/>
        <v>0</v>
      </c>
      <c r="CB132" s="113">
        <f t="shared" si="1605"/>
        <v>0</v>
      </c>
      <c r="CC132" s="113">
        <f t="shared" si="1605"/>
        <v>0</v>
      </c>
      <c r="CD132" s="113">
        <f t="shared" ref="CD132:CG132" si="1606">CD130/$F130</f>
        <v>0</v>
      </c>
      <c r="CE132" s="113"/>
      <c r="CF132" s="113">
        <f t="shared" si="1606"/>
        <v>0</v>
      </c>
      <c r="CG132" s="113">
        <f t="shared" si="1606"/>
        <v>0</v>
      </c>
      <c r="CH132" s="114">
        <f>IF(C130="","",100%-SUM(G132:CG132))</f>
        <v>0</v>
      </c>
      <c r="CI132" s="115">
        <f>IF(C130="","",SUM(G132:CG132))</f>
        <v>1</v>
      </c>
      <c r="CJ132" s="67" t="b">
        <f>IF(C130="","",SUM(G132:CG132)=CI132)</f>
        <v>1</v>
      </c>
    </row>
    <row r="133" spans="1:88" s="5" customFormat="1" ht="22.05" customHeight="1" x14ac:dyDescent="0.3">
      <c r="A133" s="171" t="s">
        <v>101</v>
      </c>
      <c r="B133" s="155" t="s">
        <v>102</v>
      </c>
      <c r="C133" s="168" t="s">
        <v>28</v>
      </c>
      <c r="D133" s="158">
        <v>5.34</v>
      </c>
      <c r="E133" s="161">
        <v>1236678</v>
      </c>
      <c r="F133" s="164">
        <f t="shared" si="1476"/>
        <v>6603861</v>
      </c>
      <c r="G133" s="108">
        <v>0</v>
      </c>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108"/>
      <c r="AI133" s="108"/>
      <c r="AJ133" s="108"/>
      <c r="AK133" s="108"/>
      <c r="AL133" s="108"/>
      <c r="AM133" s="108"/>
      <c r="AN133" s="108"/>
      <c r="AO133" s="108"/>
      <c r="AP133" s="108"/>
      <c r="AQ133" s="108"/>
      <c r="AR133" s="108"/>
      <c r="AS133" s="108"/>
      <c r="AT133" s="108"/>
      <c r="AU133" s="108"/>
      <c r="AV133" s="108"/>
      <c r="AW133" s="108"/>
      <c r="AX133" s="108"/>
      <c r="AY133" s="108"/>
      <c r="AZ133" s="108"/>
      <c r="BA133" s="108"/>
      <c r="BB133" s="108"/>
      <c r="BC133" s="108"/>
      <c r="BD133" s="108"/>
      <c r="BE133" s="108"/>
      <c r="BF133" s="108">
        <f>ROUND($F133/2,0)</f>
        <v>3301931</v>
      </c>
      <c r="BG133" s="108">
        <f>ROUNDDOWN($F133/2,0)</f>
        <v>3301930</v>
      </c>
      <c r="BH133" s="108"/>
      <c r="BI133" s="108"/>
      <c r="BJ133" s="108"/>
      <c r="BK133" s="108"/>
      <c r="BL133" s="108"/>
      <c r="BM133" s="108"/>
      <c r="BN133" s="108"/>
      <c r="BO133" s="108"/>
      <c r="BP133" s="108"/>
      <c r="BQ133" s="108"/>
      <c r="BR133" s="108"/>
      <c r="BS133" s="108"/>
      <c r="BT133" s="108"/>
      <c r="BU133" s="108"/>
      <c r="BV133" s="108"/>
      <c r="BW133" s="108"/>
      <c r="BX133" s="108"/>
      <c r="BY133" s="108"/>
      <c r="BZ133" s="108"/>
      <c r="CA133" s="108"/>
      <c r="CB133" s="108"/>
      <c r="CC133" s="108"/>
      <c r="CD133" s="108"/>
      <c r="CE133" s="108"/>
      <c r="CF133" s="108"/>
      <c r="CG133" s="108"/>
      <c r="CH133" s="109">
        <f>IF(C133="","",F133-SUM(G133:CG133))</f>
        <v>0</v>
      </c>
      <c r="CI133" s="107">
        <f>IF(C133="","",SUM(G133:CG133))</f>
        <v>6603861</v>
      </c>
      <c r="CJ133" s="67" t="b">
        <f>IF(C133="","",F133=CI133)</f>
        <v>1</v>
      </c>
    </row>
    <row r="134" spans="1:88" s="5" customFormat="1" ht="22.05" customHeight="1" x14ac:dyDescent="0.3">
      <c r="A134" s="172"/>
      <c r="B134" s="156"/>
      <c r="C134" s="169"/>
      <c r="D134" s="159"/>
      <c r="E134" s="162"/>
      <c r="F134" s="165"/>
      <c r="G134" s="110">
        <v>0</v>
      </c>
      <c r="H134" s="110"/>
      <c r="I134" s="110"/>
      <c r="J134" s="110"/>
      <c r="K134" s="110"/>
      <c r="L134" s="110"/>
      <c r="M134" s="110"/>
      <c r="N134" s="110"/>
      <c r="O134" s="110"/>
      <c r="P134" s="110"/>
      <c r="Q134" s="110"/>
      <c r="R134" s="110"/>
      <c r="S134" s="110"/>
      <c r="T134" s="110"/>
      <c r="U134" s="110">
        <f t="shared" ref="U134" si="1607">ROUND(U133/$E133,2)</f>
        <v>0</v>
      </c>
      <c r="V134" s="110">
        <f t="shared" ref="V134" si="1608">ROUND(V133/$E133,2)</f>
        <v>0</v>
      </c>
      <c r="W134" s="110">
        <f t="shared" ref="W134" si="1609">ROUND(W133/$E133,2)</f>
        <v>0</v>
      </c>
      <c r="X134" s="110">
        <f t="shared" ref="X134" si="1610">ROUND(X133/$E133,2)</f>
        <v>0</v>
      </c>
      <c r="Y134" s="110">
        <f t="shared" ref="Y134" si="1611">ROUND(Y133/$E133,2)</f>
        <v>0</v>
      </c>
      <c r="Z134" s="110">
        <f t="shared" ref="Z134" si="1612">ROUND(Z133/$E133,2)</f>
        <v>0</v>
      </c>
      <c r="AA134" s="110">
        <f>ROUNDUP(AA133/$E133,2)</f>
        <v>0</v>
      </c>
      <c r="AB134" s="110">
        <f>ROUNDUP(AB133/$E133,2)</f>
        <v>0</v>
      </c>
      <c r="AC134" s="110">
        <f t="shared" ref="AC134" si="1613">ROUND(AC133/$E133,2)</f>
        <v>0</v>
      </c>
      <c r="AD134" s="110">
        <f t="shared" ref="AD134" si="1614">ROUND(AD133/$E133,2)</f>
        <v>0</v>
      </c>
      <c r="AE134" s="110">
        <f t="shared" ref="AE134" si="1615">ROUND(AE133/$E133,2)</f>
        <v>0</v>
      </c>
      <c r="AF134" s="110">
        <f t="shared" ref="AF134" si="1616">ROUND(AF133/$E133,2)</f>
        <v>0</v>
      </c>
      <c r="AG134" s="110">
        <f t="shared" ref="AG134" si="1617">ROUND(AG133/$E133,2)</f>
        <v>0</v>
      </c>
      <c r="AH134" s="110">
        <f t="shared" ref="AH134" si="1618">ROUND(AH133/$E133,2)</f>
        <v>0</v>
      </c>
      <c r="AI134" s="110">
        <f t="shared" ref="AI134" si="1619">ROUND(AI133/$E133,2)</f>
        <v>0</v>
      </c>
      <c r="AJ134" s="110">
        <f t="shared" ref="AJ134" si="1620">ROUND(AJ133/$E133,2)</f>
        <v>0</v>
      </c>
      <c r="AK134" s="110">
        <f t="shared" ref="AK134" si="1621">ROUND(AK133/$E133,2)</f>
        <v>0</v>
      </c>
      <c r="AL134" s="110">
        <f t="shared" ref="AL134" si="1622">ROUND(AL133/$E133,2)</f>
        <v>0</v>
      </c>
      <c r="AM134" s="110">
        <f t="shared" ref="AM134" si="1623">ROUND(AM133/$E133,2)</f>
        <v>0</v>
      </c>
      <c r="AN134" s="110">
        <f t="shared" ref="AN134" si="1624">ROUND(AN133/$E133,2)</f>
        <v>0</v>
      </c>
      <c r="AO134" s="110">
        <f t="shared" ref="AO134" si="1625">ROUND(AO133/$E133,2)</f>
        <v>0</v>
      </c>
      <c r="AP134" s="110">
        <f t="shared" ref="AP134" si="1626">ROUND(AP133/$E133,2)</f>
        <v>0</v>
      </c>
      <c r="AQ134" s="110">
        <f t="shared" ref="AQ134" si="1627">ROUND(AQ133/$E133,2)</f>
        <v>0</v>
      </c>
      <c r="AR134" s="110">
        <f t="shared" ref="AR134" si="1628">ROUND(AR133/$E133,2)</f>
        <v>0</v>
      </c>
      <c r="AS134" s="110">
        <f t="shared" ref="AS134" si="1629">ROUND(AS133/$E133,2)</f>
        <v>0</v>
      </c>
      <c r="AT134" s="110">
        <f t="shared" ref="AT134" si="1630">ROUND(AT133/$E133,2)</f>
        <v>0</v>
      </c>
      <c r="AU134" s="110">
        <f t="shared" ref="AU134" si="1631">ROUND(AU133/$E133,2)</f>
        <v>0</v>
      </c>
      <c r="AV134" s="110">
        <f t="shared" ref="AV134" si="1632">ROUND(AV133/$E133,2)</f>
        <v>0</v>
      </c>
      <c r="AW134" s="110">
        <f t="shared" ref="AW134" si="1633">ROUND(AW133/$E133,2)</f>
        <v>0</v>
      </c>
      <c r="AX134" s="110">
        <f t="shared" ref="AX134" si="1634">ROUND(AX133/$E133,2)</f>
        <v>0</v>
      </c>
      <c r="AY134" s="110">
        <f t="shared" ref="AY134" si="1635">ROUND(AY133/$E133,2)</f>
        <v>0</v>
      </c>
      <c r="AZ134" s="110">
        <f t="shared" ref="AZ134" si="1636">ROUND(AZ133/$E133,2)</f>
        <v>0</v>
      </c>
      <c r="BA134" s="110">
        <f t="shared" ref="BA134" si="1637">ROUND(BA133/$E133,2)</f>
        <v>0</v>
      </c>
      <c r="BB134" s="110">
        <f t="shared" ref="BB134:BE134" si="1638">ROUND(BB133/$E133,2)</f>
        <v>0</v>
      </c>
      <c r="BC134" s="110">
        <f t="shared" si="1638"/>
        <v>0</v>
      </c>
      <c r="BD134" s="110">
        <f t="shared" si="1638"/>
        <v>0</v>
      </c>
      <c r="BE134" s="110">
        <f t="shared" si="1638"/>
        <v>0</v>
      </c>
      <c r="BF134" s="110">
        <f>ROUNDDOWN(BF133/$E133,2)</f>
        <v>2.67</v>
      </c>
      <c r="BG134" s="110">
        <f>ROUNDUP(BG133/$E133,2)</f>
        <v>2.67</v>
      </c>
      <c r="BH134" s="110">
        <f t="shared" ref="BH134:BL134" si="1639">ROUND(BH133/$E133,2)</f>
        <v>0</v>
      </c>
      <c r="BI134" s="110">
        <f t="shared" si="1639"/>
        <v>0</v>
      </c>
      <c r="BJ134" s="110">
        <f t="shared" si="1639"/>
        <v>0</v>
      </c>
      <c r="BK134" s="110">
        <f t="shared" si="1639"/>
        <v>0</v>
      </c>
      <c r="BL134" s="110">
        <f t="shared" si="1639"/>
        <v>0</v>
      </c>
      <c r="BM134" s="110">
        <f t="shared" ref="BM134" si="1640">ROUND(BM133/$E133,2)</f>
        <v>0</v>
      </c>
      <c r="BN134" s="110">
        <f t="shared" ref="BN134" si="1641">ROUND(BN133/$E133,2)</f>
        <v>0</v>
      </c>
      <c r="BO134" s="110">
        <f t="shared" ref="BO134" si="1642">ROUND(BO133/$E133,2)</f>
        <v>0</v>
      </c>
      <c r="BP134" s="110">
        <f t="shared" ref="BP134" si="1643">ROUND(BP133/$E133,2)</f>
        <v>0</v>
      </c>
      <c r="BQ134" s="110">
        <f t="shared" ref="BQ134" si="1644">ROUND(BQ133/$E133,2)</f>
        <v>0</v>
      </c>
      <c r="BR134" s="110">
        <f t="shared" ref="BR134" si="1645">ROUND(BR133/$E133,2)</f>
        <v>0</v>
      </c>
      <c r="BS134" s="110">
        <f t="shared" ref="BS134" si="1646">ROUND(BS133/$E133,2)</f>
        <v>0</v>
      </c>
      <c r="BT134" s="110">
        <f t="shared" ref="BT134" si="1647">ROUND(BT133/$E133,2)</f>
        <v>0</v>
      </c>
      <c r="BU134" s="110">
        <f t="shared" ref="BU134" si="1648">ROUND(BU133/$E133,2)</f>
        <v>0</v>
      </c>
      <c r="BV134" s="110">
        <f t="shared" ref="BV134" si="1649">ROUND(BV133/$E133,2)</f>
        <v>0</v>
      </c>
      <c r="BW134" s="110">
        <f t="shared" ref="BW134" si="1650">ROUND(BW133/$E133,2)</f>
        <v>0</v>
      </c>
      <c r="BX134" s="110">
        <f t="shared" ref="BX134" si="1651">ROUND(BX133/$E133,2)</f>
        <v>0</v>
      </c>
      <c r="BY134" s="110">
        <f t="shared" ref="BY134" si="1652">ROUND(BY133/$E133,2)</f>
        <v>0</v>
      </c>
      <c r="BZ134" s="110">
        <f t="shared" ref="BZ134" si="1653">ROUND(BZ133/$E133,2)</f>
        <v>0</v>
      </c>
      <c r="CA134" s="110">
        <f t="shared" ref="CA134" si="1654">ROUND(CA133/$E133,2)</f>
        <v>0</v>
      </c>
      <c r="CB134" s="110">
        <f t="shared" ref="CB134" si="1655">ROUND(CB133/$E133,2)</f>
        <v>0</v>
      </c>
      <c r="CC134" s="110">
        <f t="shared" ref="CC134" si="1656">ROUND(CC133/$E133,2)</f>
        <v>0</v>
      </c>
      <c r="CD134" s="110">
        <f t="shared" ref="CD134" si="1657">ROUND(CD133/$E133,2)</f>
        <v>0</v>
      </c>
      <c r="CE134" s="110"/>
      <c r="CF134" s="110">
        <f t="shared" ref="CF134" si="1658">ROUND(CF133/$E133,2)</f>
        <v>0</v>
      </c>
      <c r="CG134" s="110">
        <f t="shared" ref="CG134" si="1659">ROUND(CG133/$E133,2)</f>
        <v>0</v>
      </c>
      <c r="CH134" s="111">
        <f>IF(C133="","",D133-SUM(G134:CG134))</f>
        <v>0</v>
      </c>
      <c r="CI134" s="112">
        <f>IF(C133="","",SUM(G134:CG134))</f>
        <v>5.34</v>
      </c>
      <c r="CJ134" s="67" t="b">
        <f>IF(C133="","",D133=CI134)</f>
        <v>1</v>
      </c>
    </row>
    <row r="135" spans="1:88" s="5" customFormat="1" ht="22.05" customHeight="1" x14ac:dyDescent="0.3">
      <c r="A135" s="173"/>
      <c r="B135" s="157"/>
      <c r="C135" s="170"/>
      <c r="D135" s="160"/>
      <c r="E135" s="163"/>
      <c r="F135" s="166"/>
      <c r="G135" s="113">
        <v>0</v>
      </c>
      <c r="H135" s="113"/>
      <c r="I135" s="113"/>
      <c r="J135" s="113"/>
      <c r="K135" s="113"/>
      <c r="L135" s="113"/>
      <c r="M135" s="113"/>
      <c r="N135" s="113"/>
      <c r="O135" s="113"/>
      <c r="P135" s="113"/>
      <c r="Q135" s="113"/>
      <c r="R135" s="113"/>
      <c r="S135" s="113"/>
      <c r="T135" s="113"/>
      <c r="U135" s="113">
        <f t="shared" ref="U135:X135" si="1660">U133/$F133</f>
        <v>0</v>
      </c>
      <c r="V135" s="113">
        <f t="shared" si="1660"/>
        <v>0</v>
      </c>
      <c r="W135" s="113">
        <f t="shared" si="1660"/>
        <v>0</v>
      </c>
      <c r="X135" s="113">
        <f t="shared" si="1660"/>
        <v>0</v>
      </c>
      <c r="Y135" s="113">
        <f t="shared" ref="Y135:AG135" si="1661">Y133/$F133</f>
        <v>0</v>
      </c>
      <c r="Z135" s="113">
        <f t="shared" si="1661"/>
        <v>0</v>
      </c>
      <c r="AA135" s="113">
        <f t="shared" si="1661"/>
        <v>0</v>
      </c>
      <c r="AB135" s="113">
        <f t="shared" si="1661"/>
        <v>0</v>
      </c>
      <c r="AC135" s="113">
        <f t="shared" si="1661"/>
        <v>0</v>
      </c>
      <c r="AD135" s="113">
        <f t="shared" si="1661"/>
        <v>0</v>
      </c>
      <c r="AE135" s="113">
        <f t="shared" si="1661"/>
        <v>0</v>
      </c>
      <c r="AF135" s="113">
        <f t="shared" si="1661"/>
        <v>0</v>
      </c>
      <c r="AG135" s="113">
        <f t="shared" si="1661"/>
        <v>0</v>
      </c>
      <c r="AH135" s="113">
        <f t="shared" ref="AH135:AK135" si="1662">AH133/$F133</f>
        <v>0</v>
      </c>
      <c r="AI135" s="113">
        <f t="shared" si="1662"/>
        <v>0</v>
      </c>
      <c r="AJ135" s="113">
        <f t="shared" si="1662"/>
        <v>0</v>
      </c>
      <c r="AK135" s="113">
        <f t="shared" si="1662"/>
        <v>0</v>
      </c>
      <c r="AL135" s="113">
        <f t="shared" ref="AL135:AT135" si="1663">AL133/$F133</f>
        <v>0</v>
      </c>
      <c r="AM135" s="113">
        <f t="shared" si="1663"/>
        <v>0</v>
      </c>
      <c r="AN135" s="113">
        <f t="shared" si="1663"/>
        <v>0</v>
      </c>
      <c r="AO135" s="113">
        <f t="shared" si="1663"/>
        <v>0</v>
      </c>
      <c r="AP135" s="113">
        <f t="shared" si="1663"/>
        <v>0</v>
      </c>
      <c r="AQ135" s="113">
        <f t="shared" si="1663"/>
        <v>0</v>
      </c>
      <c r="AR135" s="113">
        <f t="shared" si="1663"/>
        <v>0</v>
      </c>
      <c r="AS135" s="113">
        <f t="shared" si="1663"/>
        <v>0</v>
      </c>
      <c r="AT135" s="113">
        <f t="shared" si="1663"/>
        <v>0</v>
      </c>
      <c r="AU135" s="113">
        <f t="shared" ref="AU135:AX135" si="1664">AU133/$F133</f>
        <v>0</v>
      </c>
      <c r="AV135" s="113">
        <f t="shared" si="1664"/>
        <v>0</v>
      </c>
      <c r="AW135" s="113">
        <f t="shared" si="1664"/>
        <v>0</v>
      </c>
      <c r="AX135" s="113">
        <f t="shared" si="1664"/>
        <v>0</v>
      </c>
      <c r="AY135" s="113">
        <f t="shared" ref="AY135:BL135" si="1665">AY133/$F133</f>
        <v>0</v>
      </c>
      <c r="AZ135" s="113">
        <f t="shared" si="1665"/>
        <v>0</v>
      </c>
      <c r="BA135" s="113">
        <f t="shared" si="1665"/>
        <v>0</v>
      </c>
      <c r="BB135" s="113">
        <f t="shared" si="1665"/>
        <v>0</v>
      </c>
      <c r="BC135" s="113">
        <f t="shared" si="1665"/>
        <v>0</v>
      </c>
      <c r="BD135" s="113">
        <f t="shared" si="1665"/>
        <v>0</v>
      </c>
      <c r="BE135" s="113">
        <f t="shared" si="1665"/>
        <v>0</v>
      </c>
      <c r="BF135" s="113">
        <f t="shared" si="1665"/>
        <v>0.50000007571328353</v>
      </c>
      <c r="BG135" s="113">
        <f t="shared" si="1665"/>
        <v>0.49999992428671652</v>
      </c>
      <c r="BH135" s="113">
        <f t="shared" si="1665"/>
        <v>0</v>
      </c>
      <c r="BI135" s="113">
        <f t="shared" si="1665"/>
        <v>0</v>
      </c>
      <c r="BJ135" s="113">
        <f t="shared" si="1665"/>
        <v>0</v>
      </c>
      <c r="BK135" s="113">
        <f t="shared" si="1665"/>
        <v>0</v>
      </c>
      <c r="BL135" s="113">
        <f t="shared" si="1665"/>
        <v>0</v>
      </c>
      <c r="BM135" s="113">
        <f t="shared" ref="BM135:BP135" si="1666">BM133/$F133</f>
        <v>0</v>
      </c>
      <c r="BN135" s="113">
        <f t="shared" si="1666"/>
        <v>0</v>
      </c>
      <c r="BO135" s="113">
        <f t="shared" si="1666"/>
        <v>0</v>
      </c>
      <c r="BP135" s="113">
        <f t="shared" si="1666"/>
        <v>0</v>
      </c>
      <c r="BQ135" s="113">
        <f t="shared" ref="BQ135:BT135" si="1667">BQ133/$F133</f>
        <v>0</v>
      </c>
      <c r="BR135" s="113">
        <f t="shared" si="1667"/>
        <v>0</v>
      </c>
      <c r="BS135" s="113">
        <f t="shared" si="1667"/>
        <v>0</v>
      </c>
      <c r="BT135" s="113">
        <f t="shared" si="1667"/>
        <v>0</v>
      </c>
      <c r="BU135" s="113">
        <f t="shared" ref="BU135:BX135" si="1668">BU133/$F133</f>
        <v>0</v>
      </c>
      <c r="BV135" s="113">
        <f t="shared" si="1668"/>
        <v>0</v>
      </c>
      <c r="BW135" s="113">
        <f t="shared" si="1668"/>
        <v>0</v>
      </c>
      <c r="BX135" s="113">
        <f t="shared" si="1668"/>
        <v>0</v>
      </c>
      <c r="BY135" s="113">
        <f t="shared" ref="BY135:CC135" si="1669">BY133/$F133</f>
        <v>0</v>
      </c>
      <c r="BZ135" s="113">
        <f t="shared" si="1669"/>
        <v>0</v>
      </c>
      <c r="CA135" s="113">
        <f t="shared" si="1669"/>
        <v>0</v>
      </c>
      <c r="CB135" s="113">
        <f t="shared" si="1669"/>
        <v>0</v>
      </c>
      <c r="CC135" s="113">
        <f t="shared" si="1669"/>
        <v>0</v>
      </c>
      <c r="CD135" s="113">
        <f t="shared" ref="CD135:CG135" si="1670">CD133/$F133</f>
        <v>0</v>
      </c>
      <c r="CE135" s="113"/>
      <c r="CF135" s="113">
        <f t="shared" si="1670"/>
        <v>0</v>
      </c>
      <c r="CG135" s="113">
        <f t="shared" si="1670"/>
        <v>0</v>
      </c>
      <c r="CH135" s="114">
        <f>IF(C133="","",100%-SUM(G135:CG135))</f>
        <v>0</v>
      </c>
      <c r="CI135" s="115">
        <f>IF(C133="","",SUM(G135:CG135))</f>
        <v>1</v>
      </c>
      <c r="CJ135" s="67" t="b">
        <f>IF(C133="","",SUM(G135:CG135)=CI135)</f>
        <v>1</v>
      </c>
    </row>
    <row r="136" spans="1:88" s="5" customFormat="1" ht="22.05" customHeight="1" x14ac:dyDescent="0.3">
      <c r="A136" s="171" t="s">
        <v>103</v>
      </c>
      <c r="B136" s="155" t="s">
        <v>104</v>
      </c>
      <c r="C136" s="168" t="s">
        <v>28</v>
      </c>
      <c r="D136" s="158">
        <v>11.03</v>
      </c>
      <c r="E136" s="161">
        <v>1127110</v>
      </c>
      <c r="F136" s="164">
        <f t="shared" si="1476"/>
        <v>12432023</v>
      </c>
      <c r="G136" s="108">
        <v>0</v>
      </c>
      <c r="H136" s="108"/>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108"/>
      <c r="AI136" s="108"/>
      <c r="AJ136" s="108"/>
      <c r="AK136" s="108"/>
      <c r="AL136" s="108"/>
      <c r="AM136" s="108"/>
      <c r="AN136" s="108"/>
      <c r="AO136" s="108"/>
      <c r="AP136" s="108"/>
      <c r="AQ136" s="108"/>
      <c r="AR136" s="108"/>
      <c r="AS136" s="108"/>
      <c r="AT136" s="108"/>
      <c r="AU136" s="108"/>
      <c r="AV136" s="108"/>
      <c r="AW136" s="108"/>
      <c r="AX136" s="108"/>
      <c r="AY136" s="108"/>
      <c r="AZ136" s="108"/>
      <c r="BA136" s="108"/>
      <c r="BB136" s="108"/>
      <c r="BC136" s="108"/>
      <c r="BD136" s="108"/>
      <c r="BE136" s="108"/>
      <c r="BF136" s="108"/>
      <c r="BG136" s="108">
        <f>ROUND($F136/4,0)</f>
        <v>3108006</v>
      </c>
      <c r="BH136" s="108">
        <f t="shared" ref="BH136:BI136" si="1671">ROUND($F136/4,0)</f>
        <v>3108006</v>
      </c>
      <c r="BI136" s="108">
        <f t="shared" si="1671"/>
        <v>3108006</v>
      </c>
      <c r="BJ136" s="108">
        <f>ROUNDDOWN($F136/4,0)</f>
        <v>3108005</v>
      </c>
      <c r="BK136" s="108"/>
      <c r="BL136" s="108"/>
      <c r="BM136" s="108"/>
      <c r="BN136" s="108"/>
      <c r="BO136" s="108"/>
      <c r="BP136" s="108"/>
      <c r="BQ136" s="108"/>
      <c r="BR136" s="108"/>
      <c r="BS136" s="108"/>
      <c r="BT136" s="108"/>
      <c r="BU136" s="108"/>
      <c r="BV136" s="108"/>
      <c r="BW136" s="108"/>
      <c r="BX136" s="108"/>
      <c r="BY136" s="108"/>
      <c r="BZ136" s="108"/>
      <c r="CA136" s="108"/>
      <c r="CB136" s="108"/>
      <c r="CC136" s="108"/>
      <c r="CD136" s="108"/>
      <c r="CE136" s="108"/>
      <c r="CF136" s="108"/>
      <c r="CG136" s="108"/>
      <c r="CH136" s="109">
        <f>IF(C136="","",F136-SUM(G136:CG136))</f>
        <v>0</v>
      </c>
      <c r="CI136" s="107">
        <f>IF(C136="","",SUM(G136:CG136))</f>
        <v>12432023</v>
      </c>
      <c r="CJ136" s="67" t="b">
        <f>IF(C136="","",F136=CI136)</f>
        <v>1</v>
      </c>
    </row>
    <row r="137" spans="1:88" s="5" customFormat="1" ht="22.05" customHeight="1" x14ac:dyDescent="0.3">
      <c r="A137" s="172"/>
      <c r="B137" s="156"/>
      <c r="C137" s="169"/>
      <c r="D137" s="159"/>
      <c r="E137" s="162"/>
      <c r="F137" s="165"/>
      <c r="G137" s="110">
        <v>0</v>
      </c>
      <c r="H137" s="110"/>
      <c r="I137" s="110"/>
      <c r="J137" s="110"/>
      <c r="K137" s="110"/>
      <c r="L137" s="110"/>
      <c r="M137" s="110"/>
      <c r="N137" s="110"/>
      <c r="O137" s="110"/>
      <c r="P137" s="110"/>
      <c r="Q137" s="110"/>
      <c r="R137" s="110"/>
      <c r="S137" s="110"/>
      <c r="T137" s="110"/>
      <c r="U137" s="110">
        <f t="shared" ref="U137" si="1672">ROUND(U136/$E136,2)</f>
        <v>0</v>
      </c>
      <c r="V137" s="110">
        <f t="shared" ref="V137" si="1673">ROUND(V136/$E136,2)</f>
        <v>0</v>
      </c>
      <c r="W137" s="110">
        <f t="shared" ref="W137" si="1674">ROUND(W136/$E136,2)</f>
        <v>0</v>
      </c>
      <c r="X137" s="110">
        <f t="shared" ref="X137" si="1675">ROUND(X136/$E136,2)</f>
        <v>0</v>
      </c>
      <c r="Y137" s="110">
        <f t="shared" ref="Y137" si="1676">ROUND(Y136/$E136,2)</f>
        <v>0</v>
      </c>
      <c r="Z137" s="110">
        <f t="shared" ref="Z137" si="1677">ROUND(Z136/$E136,2)</f>
        <v>0</v>
      </c>
      <c r="AA137" s="110">
        <f t="shared" ref="AA137" si="1678">ROUND(AA136/$E136,2)</f>
        <v>0</v>
      </c>
      <c r="AB137" s="110">
        <f t="shared" ref="AB137" si="1679">ROUND(AB136/$E136,2)</f>
        <v>0</v>
      </c>
      <c r="AC137" s="110">
        <f t="shared" ref="AC137" si="1680">ROUND(AC136/$E136,2)</f>
        <v>0</v>
      </c>
      <c r="AD137" s="110">
        <f>ROUNDDOWN(AD136/$E136,2)</f>
        <v>0</v>
      </c>
      <c r="AE137" s="110">
        <f>ROUNDDOWN(AE136/$E136,2)</f>
        <v>0</v>
      </c>
      <c r="AF137" s="110">
        <f t="shared" ref="AF137" si="1681">ROUND(AF136/$E136,2)</f>
        <v>0</v>
      </c>
      <c r="AG137" s="110">
        <f>ROUNDDOWN(AG136/$E136,2)</f>
        <v>0</v>
      </c>
      <c r="AH137" s="110">
        <f t="shared" ref="AH137" si="1682">ROUND(AH136/$E136,2)</f>
        <v>0</v>
      </c>
      <c r="AI137" s="110">
        <f t="shared" ref="AI137" si="1683">ROUND(AI136/$E136,2)</f>
        <v>0</v>
      </c>
      <c r="AJ137" s="110">
        <f t="shared" ref="AJ137" si="1684">ROUND(AJ136/$E136,2)</f>
        <v>0</v>
      </c>
      <c r="AK137" s="110">
        <f t="shared" ref="AK137" si="1685">ROUND(AK136/$E136,2)</f>
        <v>0</v>
      </c>
      <c r="AL137" s="110">
        <f t="shared" ref="AL137" si="1686">ROUND(AL136/$E136,2)</f>
        <v>0</v>
      </c>
      <c r="AM137" s="110">
        <f t="shared" ref="AM137" si="1687">ROUND(AM136/$E136,2)</f>
        <v>0</v>
      </c>
      <c r="AN137" s="110">
        <f t="shared" ref="AN137" si="1688">ROUND(AN136/$E136,2)</f>
        <v>0</v>
      </c>
      <c r="AO137" s="110">
        <f t="shared" ref="AO137" si="1689">ROUND(AO136/$E136,2)</f>
        <v>0</v>
      </c>
      <c r="AP137" s="110">
        <f t="shared" ref="AP137" si="1690">ROUND(AP136/$E136,2)</f>
        <v>0</v>
      </c>
      <c r="AQ137" s="110">
        <f t="shared" ref="AQ137" si="1691">ROUND(AQ136/$E136,2)</f>
        <v>0</v>
      </c>
      <c r="AR137" s="110">
        <f t="shared" ref="AR137" si="1692">ROUND(AR136/$E136,2)</f>
        <v>0</v>
      </c>
      <c r="AS137" s="110">
        <f t="shared" ref="AS137" si="1693">ROUND(AS136/$E136,2)</f>
        <v>0</v>
      </c>
      <c r="AT137" s="110">
        <f t="shared" ref="AT137" si="1694">ROUND(AT136/$E136,2)</f>
        <v>0</v>
      </c>
      <c r="AU137" s="110">
        <f t="shared" ref="AU137" si="1695">ROUND(AU136/$E136,2)</f>
        <v>0</v>
      </c>
      <c r="AV137" s="110">
        <f t="shared" ref="AV137" si="1696">ROUND(AV136/$E136,2)</f>
        <v>0</v>
      </c>
      <c r="AW137" s="110">
        <f t="shared" ref="AW137" si="1697">ROUND(AW136/$E136,2)</f>
        <v>0</v>
      </c>
      <c r="AX137" s="110">
        <f t="shared" ref="AX137" si="1698">ROUND(AX136/$E136,2)</f>
        <v>0</v>
      </c>
      <c r="AY137" s="110">
        <f t="shared" ref="AY137" si="1699">ROUND(AY136/$E136,2)</f>
        <v>0</v>
      </c>
      <c r="AZ137" s="110">
        <f t="shared" ref="AZ137" si="1700">ROUND(AZ136/$E136,2)</f>
        <v>0</v>
      </c>
      <c r="BA137" s="110">
        <f t="shared" ref="BA137" si="1701">ROUND(BA136/$E136,2)</f>
        <v>0</v>
      </c>
      <c r="BB137" s="110">
        <f t="shared" ref="BB137:BG137" si="1702">ROUND(BB136/$E136,2)</f>
        <v>0</v>
      </c>
      <c r="BC137" s="110">
        <f t="shared" si="1702"/>
        <v>0</v>
      </c>
      <c r="BD137" s="110">
        <f t="shared" si="1702"/>
        <v>0</v>
      </c>
      <c r="BE137" s="110">
        <f t="shared" si="1702"/>
        <v>0</v>
      </c>
      <c r="BF137" s="110">
        <f t="shared" si="1702"/>
        <v>0</v>
      </c>
      <c r="BG137" s="110">
        <f t="shared" si="1702"/>
        <v>2.76</v>
      </c>
      <c r="BH137" s="110">
        <f>ROUNDUP(BH136/$E136,2)</f>
        <v>2.76</v>
      </c>
      <c r="BI137" s="110">
        <f>ROUNDUP(BI136/$E136,2)</f>
        <v>2.76</v>
      </c>
      <c r="BJ137" s="110">
        <f>ROUNDDOWN(BJ136/$E136,2)</f>
        <v>2.75</v>
      </c>
      <c r="BK137" s="110">
        <f t="shared" ref="BK137" si="1703">ROUND(BK136/$E136,2)</f>
        <v>0</v>
      </c>
      <c r="BL137" s="110">
        <f>ROUNDDOWN(BL136/$E136,2)</f>
        <v>0</v>
      </c>
      <c r="BM137" s="110">
        <f t="shared" ref="BM137" si="1704">ROUND(BM136/$E136,2)</f>
        <v>0</v>
      </c>
      <c r="BN137" s="110">
        <f t="shared" ref="BN137" si="1705">ROUND(BN136/$E136,2)</f>
        <v>0</v>
      </c>
      <c r="BO137" s="110">
        <f t="shared" ref="BO137" si="1706">ROUND(BO136/$E136,2)</f>
        <v>0</v>
      </c>
      <c r="BP137" s="110">
        <f t="shared" ref="BP137" si="1707">ROUND(BP136/$E136,2)</f>
        <v>0</v>
      </c>
      <c r="BQ137" s="110">
        <f t="shared" ref="BQ137" si="1708">ROUND(BQ136/$E136,2)</f>
        <v>0</v>
      </c>
      <c r="BR137" s="110">
        <f t="shared" ref="BR137" si="1709">ROUND(BR136/$E136,2)</f>
        <v>0</v>
      </c>
      <c r="BS137" s="110">
        <f t="shared" ref="BS137" si="1710">ROUND(BS136/$E136,2)</f>
        <v>0</v>
      </c>
      <c r="BT137" s="110">
        <f t="shared" ref="BT137" si="1711">ROUND(BT136/$E136,2)</f>
        <v>0</v>
      </c>
      <c r="BU137" s="110">
        <f t="shared" ref="BU137" si="1712">ROUND(BU136/$E136,2)</f>
        <v>0</v>
      </c>
      <c r="BV137" s="110">
        <f t="shared" ref="BV137" si="1713">ROUND(BV136/$E136,2)</f>
        <v>0</v>
      </c>
      <c r="BW137" s="110">
        <f t="shared" ref="BW137" si="1714">ROUND(BW136/$E136,2)</f>
        <v>0</v>
      </c>
      <c r="BX137" s="110">
        <f t="shared" ref="BX137" si="1715">ROUND(BX136/$E136,2)</f>
        <v>0</v>
      </c>
      <c r="BY137" s="110">
        <f t="shared" ref="BY137" si="1716">ROUND(BY136/$E136,2)</f>
        <v>0</v>
      </c>
      <c r="BZ137" s="110">
        <f t="shared" ref="BZ137" si="1717">ROUND(BZ136/$E136,2)</f>
        <v>0</v>
      </c>
      <c r="CA137" s="110">
        <f t="shared" ref="CA137" si="1718">ROUND(CA136/$E136,2)</f>
        <v>0</v>
      </c>
      <c r="CB137" s="110">
        <f t="shared" ref="CB137" si="1719">ROUND(CB136/$E136,2)</f>
        <v>0</v>
      </c>
      <c r="CC137" s="110">
        <f t="shared" ref="CC137" si="1720">ROUND(CC136/$E136,2)</f>
        <v>0</v>
      </c>
      <c r="CD137" s="110">
        <f t="shared" ref="CD137" si="1721">ROUND(CD136/$E136,2)</f>
        <v>0</v>
      </c>
      <c r="CE137" s="110"/>
      <c r="CF137" s="110">
        <f t="shared" ref="CF137" si="1722">ROUND(CF136/$E136,2)</f>
        <v>0</v>
      </c>
      <c r="CG137" s="110">
        <f t="shared" ref="CG137" si="1723">ROUND(CG136/$E136,2)</f>
        <v>0</v>
      </c>
      <c r="CH137" s="111">
        <f>IF(C136="","",D136-SUM(G137:CG137))</f>
        <v>0</v>
      </c>
      <c r="CI137" s="112">
        <f>IF(C136="","",SUM(G137:CG137))</f>
        <v>11.03</v>
      </c>
      <c r="CJ137" s="67" t="b">
        <f>IF(C136="","",D136=CI137)</f>
        <v>1</v>
      </c>
    </row>
    <row r="138" spans="1:88" s="5" customFormat="1" ht="22.05" customHeight="1" x14ac:dyDescent="0.3">
      <c r="A138" s="173"/>
      <c r="B138" s="157"/>
      <c r="C138" s="170"/>
      <c r="D138" s="160"/>
      <c r="E138" s="163"/>
      <c r="F138" s="166"/>
      <c r="G138" s="113">
        <v>0</v>
      </c>
      <c r="H138" s="113"/>
      <c r="I138" s="113"/>
      <c r="J138" s="113"/>
      <c r="K138" s="113"/>
      <c r="L138" s="113"/>
      <c r="M138" s="113"/>
      <c r="N138" s="113"/>
      <c r="O138" s="113"/>
      <c r="P138" s="113"/>
      <c r="Q138" s="113"/>
      <c r="R138" s="113"/>
      <c r="S138" s="113"/>
      <c r="T138" s="113"/>
      <c r="U138" s="113">
        <f t="shared" ref="U138:X138" si="1724">U136/$F136</f>
        <v>0</v>
      </c>
      <c r="V138" s="113">
        <f t="shared" si="1724"/>
        <v>0</v>
      </c>
      <c r="W138" s="113">
        <f t="shared" si="1724"/>
        <v>0</v>
      </c>
      <c r="X138" s="113">
        <f t="shared" si="1724"/>
        <v>0</v>
      </c>
      <c r="Y138" s="113">
        <f t="shared" ref="Y138:AG138" si="1725">Y136/$F136</f>
        <v>0</v>
      </c>
      <c r="Z138" s="113">
        <f t="shared" si="1725"/>
        <v>0</v>
      </c>
      <c r="AA138" s="113">
        <f t="shared" si="1725"/>
        <v>0</v>
      </c>
      <c r="AB138" s="113">
        <f t="shared" si="1725"/>
        <v>0</v>
      </c>
      <c r="AC138" s="113">
        <f t="shared" si="1725"/>
        <v>0</v>
      </c>
      <c r="AD138" s="113">
        <f t="shared" si="1725"/>
        <v>0</v>
      </c>
      <c r="AE138" s="113">
        <f t="shared" si="1725"/>
        <v>0</v>
      </c>
      <c r="AF138" s="113">
        <f t="shared" si="1725"/>
        <v>0</v>
      </c>
      <c r="AG138" s="113">
        <f t="shared" si="1725"/>
        <v>0</v>
      </c>
      <c r="AH138" s="113">
        <f t="shared" ref="AH138:AK138" si="1726">AH136/$F136</f>
        <v>0</v>
      </c>
      <c r="AI138" s="113">
        <f t="shared" si="1726"/>
        <v>0</v>
      </c>
      <c r="AJ138" s="113">
        <f t="shared" si="1726"/>
        <v>0</v>
      </c>
      <c r="AK138" s="113">
        <f t="shared" si="1726"/>
        <v>0</v>
      </c>
      <c r="AL138" s="113">
        <f t="shared" ref="AL138:AT138" si="1727">AL136/$F136</f>
        <v>0</v>
      </c>
      <c r="AM138" s="113">
        <f t="shared" si="1727"/>
        <v>0</v>
      </c>
      <c r="AN138" s="113">
        <f t="shared" si="1727"/>
        <v>0</v>
      </c>
      <c r="AO138" s="113">
        <f t="shared" si="1727"/>
        <v>0</v>
      </c>
      <c r="AP138" s="113">
        <f t="shared" si="1727"/>
        <v>0</v>
      </c>
      <c r="AQ138" s="113">
        <f t="shared" si="1727"/>
        <v>0</v>
      </c>
      <c r="AR138" s="113">
        <f t="shared" si="1727"/>
        <v>0</v>
      </c>
      <c r="AS138" s="113">
        <f t="shared" si="1727"/>
        <v>0</v>
      </c>
      <c r="AT138" s="113">
        <f t="shared" si="1727"/>
        <v>0</v>
      </c>
      <c r="AU138" s="113">
        <f t="shared" ref="AU138:AX138" si="1728">AU136/$F136</f>
        <v>0</v>
      </c>
      <c r="AV138" s="113">
        <f t="shared" si="1728"/>
        <v>0</v>
      </c>
      <c r="AW138" s="113">
        <f t="shared" si="1728"/>
        <v>0</v>
      </c>
      <c r="AX138" s="113">
        <f t="shared" si="1728"/>
        <v>0</v>
      </c>
      <c r="AY138" s="113">
        <f t="shared" ref="AY138:BL138" si="1729">AY136/$F136</f>
        <v>0</v>
      </c>
      <c r="AZ138" s="113">
        <f t="shared" si="1729"/>
        <v>0</v>
      </c>
      <c r="BA138" s="113">
        <f t="shared" si="1729"/>
        <v>0</v>
      </c>
      <c r="BB138" s="113">
        <f t="shared" si="1729"/>
        <v>0</v>
      </c>
      <c r="BC138" s="113">
        <f t="shared" si="1729"/>
        <v>0</v>
      </c>
      <c r="BD138" s="113">
        <f t="shared" si="1729"/>
        <v>0</v>
      </c>
      <c r="BE138" s="113">
        <f t="shared" si="1729"/>
        <v>0</v>
      </c>
      <c r="BF138" s="113">
        <f t="shared" si="1729"/>
        <v>0</v>
      </c>
      <c r="BG138" s="113">
        <f t="shared" si="1729"/>
        <v>0.2500000201093579</v>
      </c>
      <c r="BH138" s="113">
        <f t="shared" si="1729"/>
        <v>0.2500000201093579</v>
      </c>
      <c r="BI138" s="113">
        <f t="shared" si="1729"/>
        <v>0.2500000201093579</v>
      </c>
      <c r="BJ138" s="113">
        <f t="shared" si="1729"/>
        <v>0.24999993967192627</v>
      </c>
      <c r="BK138" s="113">
        <f t="shared" si="1729"/>
        <v>0</v>
      </c>
      <c r="BL138" s="113">
        <f t="shared" si="1729"/>
        <v>0</v>
      </c>
      <c r="BM138" s="113">
        <f t="shared" ref="BM138:BP138" si="1730">BM136/$F136</f>
        <v>0</v>
      </c>
      <c r="BN138" s="113">
        <f t="shared" si="1730"/>
        <v>0</v>
      </c>
      <c r="BO138" s="113">
        <f t="shared" si="1730"/>
        <v>0</v>
      </c>
      <c r="BP138" s="113">
        <f t="shared" si="1730"/>
        <v>0</v>
      </c>
      <c r="BQ138" s="113">
        <f t="shared" ref="BQ138:BT138" si="1731">BQ136/$F136</f>
        <v>0</v>
      </c>
      <c r="BR138" s="113">
        <f t="shared" si="1731"/>
        <v>0</v>
      </c>
      <c r="BS138" s="113">
        <f t="shared" si="1731"/>
        <v>0</v>
      </c>
      <c r="BT138" s="113">
        <f t="shared" si="1731"/>
        <v>0</v>
      </c>
      <c r="BU138" s="113">
        <f t="shared" ref="BU138:BX138" si="1732">BU136/$F136</f>
        <v>0</v>
      </c>
      <c r="BV138" s="113">
        <f t="shared" si="1732"/>
        <v>0</v>
      </c>
      <c r="BW138" s="113">
        <f t="shared" si="1732"/>
        <v>0</v>
      </c>
      <c r="BX138" s="113">
        <f t="shared" si="1732"/>
        <v>0</v>
      </c>
      <c r="BY138" s="113">
        <f t="shared" ref="BY138:CC138" si="1733">BY136/$F136</f>
        <v>0</v>
      </c>
      <c r="BZ138" s="113">
        <f t="shared" si="1733"/>
        <v>0</v>
      </c>
      <c r="CA138" s="113">
        <f t="shared" si="1733"/>
        <v>0</v>
      </c>
      <c r="CB138" s="113">
        <f t="shared" si="1733"/>
        <v>0</v>
      </c>
      <c r="CC138" s="113">
        <f t="shared" si="1733"/>
        <v>0</v>
      </c>
      <c r="CD138" s="113">
        <f t="shared" ref="CD138:CG138" si="1734">CD136/$F136</f>
        <v>0</v>
      </c>
      <c r="CE138" s="113"/>
      <c r="CF138" s="113">
        <f t="shared" si="1734"/>
        <v>0</v>
      </c>
      <c r="CG138" s="113">
        <f t="shared" si="1734"/>
        <v>0</v>
      </c>
      <c r="CH138" s="114">
        <f>IF(C136="","",100%-SUM(G138:CG138))</f>
        <v>1.1102230246251565E-16</v>
      </c>
      <c r="CI138" s="115">
        <f>IF(C136="","",SUM(G138:CG138))</f>
        <v>0.99999999999999989</v>
      </c>
      <c r="CJ138" s="67" t="b">
        <f>IF(C136="","",SUM(G138:CG138)=CI138)</f>
        <v>1</v>
      </c>
    </row>
    <row r="139" spans="1:88" s="5" customFormat="1" ht="22.05" customHeight="1" x14ac:dyDescent="0.3">
      <c r="A139" s="171" t="s">
        <v>105</v>
      </c>
      <c r="B139" s="155" t="s">
        <v>106</v>
      </c>
      <c r="C139" s="168" t="s">
        <v>28</v>
      </c>
      <c r="D139" s="158">
        <v>6.56</v>
      </c>
      <c r="E139" s="161">
        <v>1476632</v>
      </c>
      <c r="F139" s="164">
        <f t="shared" si="1476"/>
        <v>9686706</v>
      </c>
      <c r="G139" s="108">
        <v>0</v>
      </c>
      <c r="H139" s="108"/>
      <c r="I139" s="108"/>
      <c r="J139" s="108"/>
      <c r="K139" s="108"/>
      <c r="L139" s="108"/>
      <c r="M139" s="108"/>
      <c r="N139" s="108"/>
      <c r="O139" s="108"/>
      <c r="P139" s="108"/>
      <c r="Q139" s="108"/>
      <c r="R139" s="108"/>
      <c r="S139" s="108"/>
      <c r="T139" s="108"/>
      <c r="U139" s="108"/>
      <c r="V139" s="108"/>
      <c r="W139" s="108"/>
      <c r="X139" s="108"/>
      <c r="Y139" s="108"/>
      <c r="Z139" s="108"/>
      <c r="AA139" s="108"/>
      <c r="AB139" s="108"/>
      <c r="AC139" s="108"/>
      <c r="AD139" s="108"/>
      <c r="AE139" s="108"/>
      <c r="AF139" s="108"/>
      <c r="AG139" s="108"/>
      <c r="AH139" s="108"/>
      <c r="AI139" s="108"/>
      <c r="AJ139" s="108"/>
      <c r="AK139" s="108"/>
      <c r="AL139" s="108"/>
      <c r="AM139" s="108"/>
      <c r="AN139" s="108"/>
      <c r="AO139" s="108"/>
      <c r="AP139" s="108"/>
      <c r="AQ139" s="108"/>
      <c r="AR139" s="108"/>
      <c r="AS139" s="108"/>
      <c r="AT139" s="108"/>
      <c r="AU139" s="108"/>
      <c r="AV139" s="108"/>
      <c r="AW139" s="108"/>
      <c r="AX139" s="108"/>
      <c r="AY139" s="108"/>
      <c r="AZ139" s="108"/>
      <c r="BA139" s="108"/>
      <c r="BB139" s="108"/>
      <c r="BC139" s="108"/>
      <c r="BD139" s="108"/>
      <c r="BE139" s="108"/>
      <c r="BF139" s="108"/>
      <c r="BG139" s="108">
        <f>ROUND($F$139/4,0)</f>
        <v>2421677</v>
      </c>
      <c r="BH139" s="108">
        <f t="shared" ref="BH139" si="1735">ROUND($F$139/4,0)</f>
        <v>2421677</v>
      </c>
      <c r="BI139" s="108">
        <f>ROUNDDOWN($F$139/4,0)</f>
        <v>2421676</v>
      </c>
      <c r="BJ139" s="108">
        <f>ROUNDDOWN($F$139/4,0)</f>
        <v>2421676</v>
      </c>
      <c r="BK139" s="108"/>
      <c r="BL139" s="108"/>
      <c r="BM139" s="108"/>
      <c r="BN139" s="108"/>
      <c r="BO139" s="108"/>
      <c r="BP139" s="108"/>
      <c r="BQ139" s="108"/>
      <c r="BR139" s="108"/>
      <c r="BS139" s="108"/>
      <c r="BT139" s="108"/>
      <c r="BU139" s="108"/>
      <c r="BV139" s="108"/>
      <c r="BW139" s="108"/>
      <c r="BX139" s="108"/>
      <c r="BY139" s="108"/>
      <c r="BZ139" s="108"/>
      <c r="CA139" s="108"/>
      <c r="CB139" s="108"/>
      <c r="CC139" s="108"/>
      <c r="CD139" s="108"/>
      <c r="CE139" s="108"/>
      <c r="CF139" s="108"/>
      <c r="CG139" s="108"/>
      <c r="CH139" s="109">
        <f>IF(C139="","",F139-SUM(G139:CG139))</f>
        <v>0</v>
      </c>
      <c r="CI139" s="107">
        <f>IF(C139="","",SUM(G139:CG139))</f>
        <v>9686706</v>
      </c>
      <c r="CJ139" s="67" t="b">
        <f>IF(C139="","",F139=CI139)</f>
        <v>1</v>
      </c>
    </row>
    <row r="140" spans="1:88" s="5" customFormat="1" ht="22.05" customHeight="1" x14ac:dyDescent="0.3">
      <c r="A140" s="172"/>
      <c r="B140" s="156"/>
      <c r="C140" s="169"/>
      <c r="D140" s="159"/>
      <c r="E140" s="162"/>
      <c r="F140" s="165"/>
      <c r="G140" s="110">
        <v>0</v>
      </c>
      <c r="H140" s="110"/>
      <c r="I140" s="110"/>
      <c r="J140" s="110"/>
      <c r="K140" s="110"/>
      <c r="L140" s="110"/>
      <c r="M140" s="110"/>
      <c r="N140" s="110"/>
      <c r="O140" s="110"/>
      <c r="P140" s="110"/>
      <c r="Q140" s="110"/>
      <c r="R140" s="110"/>
      <c r="S140" s="110"/>
      <c r="T140" s="110"/>
      <c r="U140" s="110">
        <f t="shared" ref="U140" si="1736">ROUND(U139/$E139,2)</f>
        <v>0</v>
      </c>
      <c r="V140" s="110">
        <f t="shared" ref="V140" si="1737">ROUND(V139/$E139,2)</f>
        <v>0</v>
      </c>
      <c r="W140" s="110">
        <f t="shared" ref="W140" si="1738">ROUND(W139/$E139,2)</f>
        <v>0</v>
      </c>
      <c r="X140" s="110">
        <f t="shared" ref="X140" si="1739">ROUND(X139/$E139,2)</f>
        <v>0</v>
      </c>
      <c r="Y140" s="110">
        <f>ROUNDUP(Y139/$E139,2)</f>
        <v>0</v>
      </c>
      <c r="Z140" s="110">
        <f t="shared" ref="Z140" si="1740">ROUND(Z139/$E139,2)</f>
        <v>0</v>
      </c>
      <c r="AA140" s="110">
        <f t="shared" ref="AA140" si="1741">ROUND(AA139/$E139,2)</f>
        <v>0</v>
      </c>
      <c r="AB140" s="110">
        <f>ROUNDDOWN(AB139/$E139,2)</f>
        <v>0</v>
      </c>
      <c r="AC140" s="110">
        <f t="shared" ref="AC140" si="1742">ROUND(AC139/$E139,2)</f>
        <v>0</v>
      </c>
      <c r="AD140" s="110">
        <f t="shared" ref="AD140" si="1743">ROUND(AD139/$E139,2)</f>
        <v>0</v>
      </c>
      <c r="AE140" s="110">
        <f t="shared" ref="AE140" si="1744">ROUND(AE139/$E139,2)</f>
        <v>0</v>
      </c>
      <c r="AF140" s="110">
        <f t="shared" ref="AF140" si="1745">ROUND(AF139/$E139,2)</f>
        <v>0</v>
      </c>
      <c r="AG140" s="110">
        <f t="shared" ref="AG140" si="1746">ROUND(AG139/$E139,2)</f>
        <v>0</v>
      </c>
      <c r="AH140" s="110">
        <f t="shared" ref="AH140" si="1747">ROUND(AH139/$E139,2)</f>
        <v>0</v>
      </c>
      <c r="AI140" s="110">
        <f t="shared" ref="AI140" si="1748">ROUND(AI139/$E139,2)</f>
        <v>0</v>
      </c>
      <c r="AJ140" s="110">
        <f t="shared" ref="AJ140" si="1749">ROUND(AJ139/$E139,2)</f>
        <v>0</v>
      </c>
      <c r="AK140" s="110">
        <f t="shared" ref="AK140" si="1750">ROUND(AK139/$E139,2)</f>
        <v>0</v>
      </c>
      <c r="AL140" s="110">
        <f t="shared" ref="AL140" si="1751">ROUND(AL139/$E139,2)</f>
        <v>0</v>
      </c>
      <c r="AM140" s="110">
        <f t="shared" ref="AM140" si="1752">ROUND(AM139/$E139,2)</f>
        <v>0</v>
      </c>
      <c r="AN140" s="110">
        <f t="shared" ref="AN140" si="1753">ROUND(AN139/$E139,2)</f>
        <v>0</v>
      </c>
      <c r="AO140" s="110">
        <f t="shared" ref="AO140" si="1754">ROUND(AO139/$E139,2)</f>
        <v>0</v>
      </c>
      <c r="AP140" s="110">
        <f t="shared" ref="AP140" si="1755">ROUND(AP139/$E139,2)</f>
        <v>0</v>
      </c>
      <c r="AQ140" s="110">
        <f t="shared" ref="AQ140" si="1756">ROUND(AQ139/$E139,2)</f>
        <v>0</v>
      </c>
      <c r="AR140" s="110">
        <f t="shared" ref="AR140" si="1757">ROUND(AR139/$E139,2)</f>
        <v>0</v>
      </c>
      <c r="AS140" s="110">
        <f t="shared" ref="AS140" si="1758">ROUND(AS139/$E139,2)</f>
        <v>0</v>
      </c>
      <c r="AT140" s="110">
        <f t="shared" ref="AT140" si="1759">ROUND(AT139/$E139,2)</f>
        <v>0</v>
      </c>
      <c r="AU140" s="110">
        <f t="shared" ref="AU140" si="1760">ROUND(AU139/$E139,2)</f>
        <v>0</v>
      </c>
      <c r="AV140" s="110">
        <f t="shared" ref="AV140" si="1761">ROUND(AV139/$E139,2)</f>
        <v>0</v>
      </c>
      <c r="AW140" s="110">
        <f t="shared" ref="AW140" si="1762">ROUND(AW139/$E139,2)</f>
        <v>0</v>
      </c>
      <c r="AX140" s="110">
        <f t="shared" ref="AX140" si="1763">ROUND(AX139/$E139,2)</f>
        <v>0</v>
      </c>
      <c r="AY140" s="110">
        <f t="shared" ref="AY140" si="1764">ROUND(AY139/$E139,2)</f>
        <v>0</v>
      </c>
      <c r="AZ140" s="110">
        <f t="shared" ref="AZ140" si="1765">ROUND(AZ139/$E139,2)</f>
        <v>0</v>
      </c>
      <c r="BA140" s="110">
        <f t="shared" ref="BA140" si="1766">ROUND(BA139/$E139,2)</f>
        <v>0</v>
      </c>
      <c r="BB140" s="110">
        <f t="shared" ref="BB140:BC140" si="1767">ROUND(BB139/$E139,2)</f>
        <v>0</v>
      </c>
      <c r="BC140" s="110">
        <f t="shared" si="1767"/>
        <v>0</v>
      </c>
      <c r="BD140" s="110">
        <f>ROUNDUP(BD139/$E139,2)</f>
        <v>0</v>
      </c>
      <c r="BE140" s="110">
        <f t="shared" ref="BE140:BF140" si="1768">ROUND(BE139/$E139,2)</f>
        <v>0</v>
      </c>
      <c r="BF140" s="110">
        <f t="shared" si="1768"/>
        <v>0</v>
      </c>
      <c r="BG140" s="110">
        <f>ROUNDDOWN(BG139/$E139,2)</f>
        <v>1.64</v>
      </c>
      <c r="BH140" s="110">
        <f t="shared" ref="BH140:BL140" si="1769">ROUND(BH139/$E139,2)</f>
        <v>1.64</v>
      </c>
      <c r="BI140" s="110">
        <f t="shared" si="1769"/>
        <v>1.64</v>
      </c>
      <c r="BJ140" s="110">
        <f t="shared" si="1769"/>
        <v>1.64</v>
      </c>
      <c r="BK140" s="110">
        <f t="shared" si="1769"/>
        <v>0</v>
      </c>
      <c r="BL140" s="110">
        <f t="shared" si="1769"/>
        <v>0</v>
      </c>
      <c r="BM140" s="110">
        <f t="shared" ref="BM140" si="1770">ROUND(BM139/$E139,2)</f>
        <v>0</v>
      </c>
      <c r="BN140" s="110">
        <f t="shared" ref="BN140" si="1771">ROUND(BN139/$E139,2)</f>
        <v>0</v>
      </c>
      <c r="BO140" s="110">
        <f t="shared" ref="BO140" si="1772">ROUND(BO139/$E139,2)</f>
        <v>0</v>
      </c>
      <c r="BP140" s="110">
        <f t="shared" ref="BP140" si="1773">ROUND(BP139/$E139,2)</f>
        <v>0</v>
      </c>
      <c r="BQ140" s="110">
        <f t="shared" ref="BQ140" si="1774">ROUND(BQ139/$E139,2)</f>
        <v>0</v>
      </c>
      <c r="BR140" s="110">
        <f t="shared" ref="BR140" si="1775">ROUND(BR139/$E139,2)</f>
        <v>0</v>
      </c>
      <c r="BS140" s="110">
        <f t="shared" ref="BS140" si="1776">ROUND(BS139/$E139,2)</f>
        <v>0</v>
      </c>
      <c r="BT140" s="110">
        <f t="shared" ref="BT140" si="1777">ROUND(BT139/$E139,2)</f>
        <v>0</v>
      </c>
      <c r="BU140" s="110">
        <f t="shared" ref="BU140" si="1778">ROUND(BU139/$E139,2)</f>
        <v>0</v>
      </c>
      <c r="BV140" s="110">
        <f t="shared" ref="BV140" si="1779">ROUND(BV139/$E139,2)</f>
        <v>0</v>
      </c>
      <c r="BW140" s="110">
        <f t="shared" ref="BW140" si="1780">ROUND(BW139/$E139,2)</f>
        <v>0</v>
      </c>
      <c r="BX140" s="110">
        <f t="shared" ref="BX140" si="1781">ROUND(BX139/$E139,2)</f>
        <v>0</v>
      </c>
      <c r="BY140" s="110">
        <f t="shared" ref="BY140" si="1782">ROUND(BY139/$E139,2)</f>
        <v>0</v>
      </c>
      <c r="BZ140" s="110">
        <f t="shared" ref="BZ140" si="1783">ROUND(BZ139/$E139,2)</f>
        <v>0</v>
      </c>
      <c r="CA140" s="110">
        <f t="shared" ref="CA140" si="1784">ROUND(CA139/$E139,2)</f>
        <v>0</v>
      </c>
      <c r="CB140" s="110">
        <f t="shared" ref="CB140" si="1785">ROUND(CB139/$E139,2)</f>
        <v>0</v>
      </c>
      <c r="CC140" s="110">
        <f t="shared" ref="CC140" si="1786">ROUND(CC139/$E139,2)</f>
        <v>0</v>
      </c>
      <c r="CD140" s="110">
        <f t="shared" ref="CD140" si="1787">ROUND(CD139/$E139,2)</f>
        <v>0</v>
      </c>
      <c r="CE140" s="110"/>
      <c r="CF140" s="110">
        <f t="shared" ref="CF140" si="1788">ROUND(CF139/$E139,2)</f>
        <v>0</v>
      </c>
      <c r="CG140" s="110">
        <f t="shared" ref="CG140" si="1789">ROUND(CG139/$E139,2)</f>
        <v>0</v>
      </c>
      <c r="CH140" s="111">
        <f>IF(C139="","",D139-SUM(G140:CG140))</f>
        <v>0</v>
      </c>
      <c r="CI140" s="112">
        <f>IF(C139="","",SUM(G140:CG140))</f>
        <v>6.56</v>
      </c>
      <c r="CJ140" s="67" t="b">
        <f>IF(C139="","",D139=CI140)</f>
        <v>1</v>
      </c>
    </row>
    <row r="141" spans="1:88" s="5" customFormat="1" ht="22.05" customHeight="1" x14ac:dyDescent="0.3">
      <c r="A141" s="173"/>
      <c r="B141" s="157"/>
      <c r="C141" s="170"/>
      <c r="D141" s="160"/>
      <c r="E141" s="163"/>
      <c r="F141" s="166"/>
      <c r="G141" s="113">
        <v>0</v>
      </c>
      <c r="H141" s="113"/>
      <c r="I141" s="113"/>
      <c r="J141" s="113"/>
      <c r="K141" s="113"/>
      <c r="L141" s="113"/>
      <c r="M141" s="113"/>
      <c r="N141" s="113"/>
      <c r="O141" s="113"/>
      <c r="P141" s="113"/>
      <c r="Q141" s="113"/>
      <c r="R141" s="113"/>
      <c r="S141" s="113"/>
      <c r="T141" s="113"/>
      <c r="U141" s="113">
        <f t="shared" ref="U141:X141" si="1790">U139/$F139</f>
        <v>0</v>
      </c>
      <c r="V141" s="113">
        <f t="shared" si="1790"/>
        <v>0</v>
      </c>
      <c r="W141" s="113">
        <f t="shared" si="1790"/>
        <v>0</v>
      </c>
      <c r="X141" s="113">
        <f t="shared" si="1790"/>
        <v>0</v>
      </c>
      <c r="Y141" s="113">
        <f t="shared" ref="Y141:AG141" si="1791">Y139/$F139</f>
        <v>0</v>
      </c>
      <c r="Z141" s="113">
        <f t="shared" si="1791"/>
        <v>0</v>
      </c>
      <c r="AA141" s="113">
        <f t="shared" si="1791"/>
        <v>0</v>
      </c>
      <c r="AB141" s="113">
        <f t="shared" si="1791"/>
        <v>0</v>
      </c>
      <c r="AC141" s="113">
        <f t="shared" si="1791"/>
        <v>0</v>
      </c>
      <c r="AD141" s="113">
        <f t="shared" si="1791"/>
        <v>0</v>
      </c>
      <c r="AE141" s="113">
        <f t="shared" si="1791"/>
        <v>0</v>
      </c>
      <c r="AF141" s="113">
        <f t="shared" si="1791"/>
        <v>0</v>
      </c>
      <c r="AG141" s="113">
        <f t="shared" si="1791"/>
        <v>0</v>
      </c>
      <c r="AH141" s="113">
        <f t="shared" ref="AH141:AK141" si="1792">AH139/$F139</f>
        <v>0</v>
      </c>
      <c r="AI141" s="113">
        <f t="shared" si="1792"/>
        <v>0</v>
      </c>
      <c r="AJ141" s="113">
        <f t="shared" si="1792"/>
        <v>0</v>
      </c>
      <c r="AK141" s="113">
        <f t="shared" si="1792"/>
        <v>0</v>
      </c>
      <c r="AL141" s="113">
        <f t="shared" ref="AL141:AT141" si="1793">AL139/$F139</f>
        <v>0</v>
      </c>
      <c r="AM141" s="113">
        <f t="shared" si="1793"/>
        <v>0</v>
      </c>
      <c r="AN141" s="113">
        <f t="shared" si="1793"/>
        <v>0</v>
      </c>
      <c r="AO141" s="113">
        <f t="shared" si="1793"/>
        <v>0</v>
      </c>
      <c r="AP141" s="113">
        <f t="shared" si="1793"/>
        <v>0</v>
      </c>
      <c r="AQ141" s="113">
        <f t="shared" si="1793"/>
        <v>0</v>
      </c>
      <c r="AR141" s="113">
        <f t="shared" si="1793"/>
        <v>0</v>
      </c>
      <c r="AS141" s="113">
        <f t="shared" si="1793"/>
        <v>0</v>
      </c>
      <c r="AT141" s="113">
        <f t="shared" si="1793"/>
        <v>0</v>
      </c>
      <c r="AU141" s="113">
        <f t="shared" ref="AU141:AX141" si="1794">AU139/$F139</f>
        <v>0</v>
      </c>
      <c r="AV141" s="113">
        <f t="shared" si="1794"/>
        <v>0</v>
      </c>
      <c r="AW141" s="113">
        <f t="shared" si="1794"/>
        <v>0</v>
      </c>
      <c r="AX141" s="113">
        <f t="shared" si="1794"/>
        <v>0</v>
      </c>
      <c r="AY141" s="113">
        <f t="shared" ref="AY141:BL141" si="1795">AY139/$F139</f>
        <v>0</v>
      </c>
      <c r="AZ141" s="113">
        <f t="shared" si="1795"/>
        <v>0</v>
      </c>
      <c r="BA141" s="113">
        <f t="shared" si="1795"/>
        <v>0</v>
      </c>
      <c r="BB141" s="113">
        <f t="shared" si="1795"/>
        <v>0</v>
      </c>
      <c r="BC141" s="113">
        <f t="shared" si="1795"/>
        <v>0</v>
      </c>
      <c r="BD141" s="113">
        <f t="shared" si="1795"/>
        <v>0</v>
      </c>
      <c r="BE141" s="113">
        <f t="shared" si="1795"/>
        <v>0</v>
      </c>
      <c r="BF141" s="113">
        <f t="shared" si="1795"/>
        <v>0</v>
      </c>
      <c r="BG141" s="113">
        <f t="shared" si="1795"/>
        <v>0.25000005161713384</v>
      </c>
      <c r="BH141" s="113">
        <f t="shared" si="1795"/>
        <v>0.25000005161713384</v>
      </c>
      <c r="BI141" s="113">
        <f t="shared" si="1795"/>
        <v>0.24999994838286616</v>
      </c>
      <c r="BJ141" s="113">
        <f t="shared" si="1795"/>
        <v>0.24999994838286616</v>
      </c>
      <c r="BK141" s="113">
        <f t="shared" si="1795"/>
        <v>0</v>
      </c>
      <c r="BL141" s="113">
        <f t="shared" si="1795"/>
        <v>0</v>
      </c>
      <c r="BM141" s="113">
        <f t="shared" ref="BM141:BP141" si="1796">BM139/$F139</f>
        <v>0</v>
      </c>
      <c r="BN141" s="113">
        <f t="shared" si="1796"/>
        <v>0</v>
      </c>
      <c r="BO141" s="113">
        <f t="shared" si="1796"/>
        <v>0</v>
      </c>
      <c r="BP141" s="113">
        <f t="shared" si="1796"/>
        <v>0</v>
      </c>
      <c r="BQ141" s="113">
        <f t="shared" ref="BQ141:BT141" si="1797">BQ139/$F139</f>
        <v>0</v>
      </c>
      <c r="BR141" s="113">
        <f t="shared" si="1797"/>
        <v>0</v>
      </c>
      <c r="BS141" s="113">
        <f t="shared" si="1797"/>
        <v>0</v>
      </c>
      <c r="BT141" s="113">
        <f t="shared" si="1797"/>
        <v>0</v>
      </c>
      <c r="BU141" s="113">
        <f t="shared" ref="BU141:BX141" si="1798">BU139/$F139</f>
        <v>0</v>
      </c>
      <c r="BV141" s="113">
        <f t="shared" si="1798"/>
        <v>0</v>
      </c>
      <c r="BW141" s="113">
        <f t="shared" si="1798"/>
        <v>0</v>
      </c>
      <c r="BX141" s="113">
        <f t="shared" si="1798"/>
        <v>0</v>
      </c>
      <c r="BY141" s="113">
        <f t="shared" ref="BY141:CC141" si="1799">BY139/$F139</f>
        <v>0</v>
      </c>
      <c r="BZ141" s="113">
        <f t="shared" si="1799"/>
        <v>0</v>
      </c>
      <c r="CA141" s="113">
        <f t="shared" si="1799"/>
        <v>0</v>
      </c>
      <c r="CB141" s="113">
        <f t="shared" si="1799"/>
        <v>0</v>
      </c>
      <c r="CC141" s="113">
        <f t="shared" si="1799"/>
        <v>0</v>
      </c>
      <c r="CD141" s="113">
        <f t="shared" ref="CD141:CG141" si="1800">CD139/$F139</f>
        <v>0</v>
      </c>
      <c r="CE141" s="113"/>
      <c r="CF141" s="113">
        <f t="shared" si="1800"/>
        <v>0</v>
      </c>
      <c r="CG141" s="113">
        <f t="shared" si="1800"/>
        <v>0</v>
      </c>
      <c r="CH141" s="114">
        <f>IF(C139="","",100%-SUM(G141:CG141))</f>
        <v>0</v>
      </c>
      <c r="CI141" s="115">
        <f>IF(C139="","",SUM(G141:CG141))</f>
        <v>1</v>
      </c>
      <c r="CJ141" s="67" t="b">
        <f>IF(C139="","",SUM(G141:CG141)=CI141)</f>
        <v>1</v>
      </c>
    </row>
    <row r="142" spans="1:88" s="5" customFormat="1" ht="15" customHeight="1" x14ac:dyDescent="0.3">
      <c r="A142" s="171" t="s">
        <v>107</v>
      </c>
      <c r="B142" s="155" t="s">
        <v>108</v>
      </c>
      <c r="C142" s="168" t="s">
        <v>70</v>
      </c>
      <c r="D142" s="158">
        <v>3879.06</v>
      </c>
      <c r="E142" s="161">
        <v>6018</v>
      </c>
      <c r="F142" s="164">
        <f t="shared" si="1476"/>
        <v>23344183</v>
      </c>
      <c r="G142" s="108">
        <v>0</v>
      </c>
      <c r="H142" s="108"/>
      <c r="I142" s="108"/>
      <c r="J142" s="108"/>
      <c r="K142" s="108"/>
      <c r="L142" s="108"/>
      <c r="M142" s="108"/>
      <c r="N142" s="108"/>
      <c r="O142" s="108"/>
      <c r="P142" s="108"/>
      <c r="Q142" s="108"/>
      <c r="R142" s="108"/>
      <c r="S142" s="108"/>
      <c r="T142" s="108"/>
      <c r="U142" s="108"/>
      <c r="V142" s="108"/>
      <c r="W142" s="108"/>
      <c r="X142" s="108"/>
      <c r="Y142" s="108"/>
      <c r="Z142" s="108"/>
      <c r="AA142" s="108"/>
      <c r="AB142" s="108"/>
      <c r="AC142" s="108"/>
      <c r="AD142" s="108"/>
      <c r="AE142" s="108"/>
      <c r="AF142" s="108"/>
      <c r="AG142" s="108"/>
      <c r="AH142" s="108"/>
      <c r="AI142" s="108"/>
      <c r="AJ142" s="108"/>
      <c r="AK142" s="108"/>
      <c r="AL142" s="108"/>
      <c r="AM142" s="108"/>
      <c r="AN142" s="108"/>
      <c r="AO142" s="108"/>
      <c r="AP142" s="108"/>
      <c r="AQ142" s="108"/>
      <c r="AR142" s="108"/>
      <c r="AS142" s="108"/>
      <c r="AT142" s="108"/>
      <c r="AU142" s="108"/>
      <c r="AV142" s="108"/>
      <c r="AW142" s="108"/>
      <c r="AX142" s="108"/>
      <c r="AY142" s="108"/>
      <c r="AZ142" s="108"/>
      <c r="BA142" s="108">
        <f>ROUND($F$142/9,0)</f>
        <v>2593798</v>
      </c>
      <c r="BB142" s="108">
        <f t="shared" ref="BB142:BH142" si="1801">ROUND($F$142/9,0)</f>
        <v>2593798</v>
      </c>
      <c r="BC142" s="108">
        <f t="shared" si="1801"/>
        <v>2593798</v>
      </c>
      <c r="BD142" s="108">
        <f t="shared" si="1801"/>
        <v>2593798</v>
      </c>
      <c r="BE142" s="108">
        <f t="shared" si="1801"/>
        <v>2593798</v>
      </c>
      <c r="BF142" s="108">
        <f t="shared" si="1801"/>
        <v>2593798</v>
      </c>
      <c r="BG142" s="108">
        <f t="shared" si="1801"/>
        <v>2593798</v>
      </c>
      <c r="BH142" s="108">
        <f t="shared" si="1801"/>
        <v>2593798</v>
      </c>
      <c r="BI142" s="108">
        <f>ROUNDUP($F$142/9,0)</f>
        <v>2593799</v>
      </c>
      <c r="BJ142" s="108"/>
      <c r="BK142" s="108"/>
      <c r="BL142" s="108"/>
      <c r="BM142" s="108"/>
      <c r="BN142" s="108"/>
      <c r="BO142" s="108"/>
      <c r="BP142" s="108"/>
      <c r="BQ142" s="108"/>
      <c r="BR142" s="108"/>
      <c r="BS142" s="108"/>
      <c r="BT142" s="108"/>
      <c r="BU142" s="108"/>
      <c r="BV142" s="108"/>
      <c r="BW142" s="108"/>
      <c r="BX142" s="108"/>
      <c r="BY142" s="108"/>
      <c r="BZ142" s="108"/>
      <c r="CA142" s="108"/>
      <c r="CB142" s="108"/>
      <c r="CC142" s="108"/>
      <c r="CD142" s="108"/>
      <c r="CE142" s="108"/>
      <c r="CF142" s="108"/>
      <c r="CG142" s="108"/>
      <c r="CH142" s="109">
        <f>IF(C142="","",F142-SUM(G142:CG142))</f>
        <v>0</v>
      </c>
      <c r="CI142" s="107">
        <f>IF(C142="","",SUM(G142:CG142))</f>
        <v>23344183</v>
      </c>
      <c r="CJ142" s="67" t="b">
        <f>IF(C142="","",F142=CI142)</f>
        <v>1</v>
      </c>
    </row>
    <row r="143" spans="1:88" s="5" customFormat="1" ht="15" customHeight="1" x14ac:dyDescent="0.3">
      <c r="A143" s="172"/>
      <c r="B143" s="156"/>
      <c r="C143" s="169"/>
      <c r="D143" s="159"/>
      <c r="E143" s="162"/>
      <c r="F143" s="165"/>
      <c r="G143" s="110">
        <v>0</v>
      </c>
      <c r="H143" s="110"/>
      <c r="I143" s="110"/>
      <c r="J143" s="110"/>
      <c r="K143" s="110"/>
      <c r="L143" s="110"/>
      <c r="M143" s="110"/>
      <c r="N143" s="110"/>
      <c r="O143" s="110"/>
      <c r="P143" s="110"/>
      <c r="Q143" s="110"/>
      <c r="R143" s="110"/>
      <c r="S143" s="110"/>
      <c r="T143" s="110"/>
      <c r="U143" s="110">
        <f t="shared" ref="U143" si="1802">ROUND(U142/$E142,2)</f>
        <v>0</v>
      </c>
      <c r="V143" s="110">
        <f t="shared" ref="V143" si="1803">ROUND(V142/$E142,2)</f>
        <v>0</v>
      </c>
      <c r="W143" s="110">
        <f t="shared" ref="W143" si="1804">ROUND(W142/$E142,2)</f>
        <v>0</v>
      </c>
      <c r="X143" s="110">
        <f t="shared" ref="X143" si="1805">ROUND(X142/$E142,2)</f>
        <v>0</v>
      </c>
      <c r="Y143" s="110">
        <f>ROUNDDOWN(Y142/$E142,2)</f>
        <v>0</v>
      </c>
      <c r="Z143" s="110">
        <f>ROUNDDOWN(Z142/$E142,2)</f>
        <v>0</v>
      </c>
      <c r="AA143" s="110">
        <f>ROUNDDOWN(AA142/$E142,2)</f>
        <v>0</v>
      </c>
      <c r="AB143" s="110">
        <f t="shared" ref="AB143" si="1806">ROUND(AB142/$E142,2)</f>
        <v>0</v>
      </c>
      <c r="AC143" s="110">
        <f>ROUNDDOWN(AC142/$E142,2)</f>
        <v>0</v>
      </c>
      <c r="AD143" s="110">
        <f t="shared" ref="AD143" si="1807">ROUND(AD142/$E142,2)</f>
        <v>0</v>
      </c>
      <c r="AE143" s="110">
        <f t="shared" ref="AE143" si="1808">ROUND(AE142/$E142,2)</f>
        <v>0</v>
      </c>
      <c r="AF143" s="110">
        <f t="shared" ref="AF143" si="1809">ROUND(AF142/$E142,2)</f>
        <v>0</v>
      </c>
      <c r="AG143" s="110">
        <f t="shared" ref="AG143" si="1810">ROUND(AG142/$E142,2)</f>
        <v>0</v>
      </c>
      <c r="AH143" s="110">
        <f t="shared" ref="AH143" si="1811">ROUND(AH142/$E142,2)</f>
        <v>0</v>
      </c>
      <c r="AI143" s="110">
        <f t="shared" ref="AI143" si="1812">ROUND(AI142/$E142,2)</f>
        <v>0</v>
      </c>
      <c r="AJ143" s="110">
        <f t="shared" ref="AJ143" si="1813">ROUND(AJ142/$E142,2)</f>
        <v>0</v>
      </c>
      <c r="AK143" s="110">
        <f t="shared" ref="AK143" si="1814">ROUND(AK142/$E142,2)</f>
        <v>0</v>
      </c>
      <c r="AL143" s="110">
        <f t="shared" ref="AL143" si="1815">ROUND(AL142/$E142,2)</f>
        <v>0</v>
      </c>
      <c r="AM143" s="110">
        <f t="shared" ref="AM143" si="1816">ROUND(AM142/$E142,2)</f>
        <v>0</v>
      </c>
      <c r="AN143" s="110">
        <f t="shared" ref="AN143" si="1817">ROUND(AN142/$E142,2)</f>
        <v>0</v>
      </c>
      <c r="AO143" s="110">
        <f t="shared" ref="AO143" si="1818">ROUND(AO142/$E142,2)</f>
        <v>0</v>
      </c>
      <c r="AP143" s="110">
        <f t="shared" ref="AP143" si="1819">ROUND(AP142/$E142,2)</f>
        <v>0</v>
      </c>
      <c r="AQ143" s="110">
        <f t="shared" ref="AQ143" si="1820">ROUND(AQ142/$E142,2)</f>
        <v>0</v>
      </c>
      <c r="AR143" s="110">
        <f t="shared" ref="AR143" si="1821">ROUND(AR142/$E142,2)</f>
        <v>0</v>
      </c>
      <c r="AS143" s="110">
        <f t="shared" ref="AS143" si="1822">ROUND(AS142/$E142,2)</f>
        <v>0</v>
      </c>
      <c r="AT143" s="110">
        <f t="shared" ref="AT143" si="1823">ROUND(AT142/$E142,2)</f>
        <v>0</v>
      </c>
      <c r="AU143" s="110">
        <f t="shared" ref="AU143" si="1824">ROUND(AU142/$E142,2)</f>
        <v>0</v>
      </c>
      <c r="AV143" s="110">
        <f t="shared" ref="AV143" si="1825">ROUND(AV142/$E142,2)</f>
        <v>0</v>
      </c>
      <c r="AW143" s="110">
        <f t="shared" ref="AW143" si="1826">ROUND(AW142/$E142,2)</f>
        <v>0</v>
      </c>
      <c r="AX143" s="110">
        <f t="shared" ref="AX143" si="1827">ROUND(AX142/$E142,2)</f>
        <v>0</v>
      </c>
      <c r="AY143" s="110">
        <f t="shared" ref="AY143" si="1828">ROUND(AY142/$E142,2)</f>
        <v>0</v>
      </c>
      <c r="AZ143" s="110">
        <f t="shared" ref="AZ143" si="1829">ROUND(AZ142/$E142,2)</f>
        <v>0</v>
      </c>
      <c r="BA143" s="110">
        <f t="shared" ref="BA143" si="1830">ROUND(BA142/$E142,2)</f>
        <v>431.01</v>
      </c>
      <c r="BB143" s="110">
        <f t="shared" ref="BB143:BC143" si="1831">ROUND(BB142/$E142,2)</f>
        <v>431.01</v>
      </c>
      <c r="BC143" s="110">
        <f t="shared" si="1831"/>
        <v>431.01</v>
      </c>
      <c r="BD143" s="110">
        <f>ROUNDDOWN(BD142/$E142,2)</f>
        <v>431</v>
      </c>
      <c r="BE143" s="110">
        <f>ROUNDDOWN(BE142/$E142,2)</f>
        <v>431</v>
      </c>
      <c r="BF143" s="110">
        <f>ROUNDDOWN(BF142/$E142,2)</f>
        <v>431</v>
      </c>
      <c r="BG143" s="110">
        <f t="shared" ref="BG143" si="1832">ROUND(BG142/$E142,2)</f>
        <v>431.01</v>
      </c>
      <c r="BH143" s="110">
        <f>ROUNDUP(BH142/$E142,2)</f>
        <v>431.01</v>
      </c>
      <c r="BI143" s="110">
        <f>ROUNDUP(BI142/$E142,2)</f>
        <v>431.01</v>
      </c>
      <c r="BJ143" s="110">
        <f t="shared" ref="BJ143:BL143" si="1833">ROUND(BJ142/$E142,2)</f>
        <v>0</v>
      </c>
      <c r="BK143" s="110">
        <f t="shared" si="1833"/>
        <v>0</v>
      </c>
      <c r="BL143" s="110">
        <f t="shared" si="1833"/>
        <v>0</v>
      </c>
      <c r="BM143" s="110">
        <f t="shared" ref="BM143" si="1834">ROUND(BM142/$E142,2)</f>
        <v>0</v>
      </c>
      <c r="BN143" s="110">
        <f t="shared" ref="BN143" si="1835">ROUND(BN142/$E142,2)</f>
        <v>0</v>
      </c>
      <c r="BO143" s="110">
        <f t="shared" ref="BO143" si="1836">ROUND(BO142/$E142,2)</f>
        <v>0</v>
      </c>
      <c r="BP143" s="110">
        <f t="shared" ref="BP143" si="1837">ROUND(BP142/$E142,2)</f>
        <v>0</v>
      </c>
      <c r="BQ143" s="110">
        <f t="shared" ref="BQ143" si="1838">ROUND(BQ142/$E142,2)</f>
        <v>0</v>
      </c>
      <c r="BR143" s="110">
        <f t="shared" ref="BR143" si="1839">ROUND(BR142/$E142,2)</f>
        <v>0</v>
      </c>
      <c r="BS143" s="110">
        <f t="shared" ref="BS143" si="1840">ROUND(BS142/$E142,2)</f>
        <v>0</v>
      </c>
      <c r="BT143" s="110">
        <f t="shared" ref="BT143" si="1841">ROUND(BT142/$E142,2)</f>
        <v>0</v>
      </c>
      <c r="BU143" s="110">
        <f t="shared" ref="BU143" si="1842">ROUND(BU142/$E142,2)</f>
        <v>0</v>
      </c>
      <c r="BV143" s="110">
        <f t="shared" ref="BV143" si="1843">ROUND(BV142/$E142,2)</f>
        <v>0</v>
      </c>
      <c r="BW143" s="110">
        <f t="shared" ref="BW143" si="1844">ROUND(BW142/$E142,2)</f>
        <v>0</v>
      </c>
      <c r="BX143" s="110">
        <f t="shared" ref="BX143" si="1845">ROUND(BX142/$E142,2)</f>
        <v>0</v>
      </c>
      <c r="BY143" s="110">
        <f t="shared" ref="BY143" si="1846">ROUND(BY142/$E142,2)</f>
        <v>0</v>
      </c>
      <c r="BZ143" s="110">
        <f t="shared" ref="BZ143" si="1847">ROUND(BZ142/$E142,2)</f>
        <v>0</v>
      </c>
      <c r="CA143" s="110">
        <f t="shared" ref="CA143" si="1848">ROUND(CA142/$E142,2)</f>
        <v>0</v>
      </c>
      <c r="CB143" s="110">
        <f t="shared" ref="CB143" si="1849">ROUND(CB142/$E142,2)</f>
        <v>0</v>
      </c>
      <c r="CC143" s="110">
        <f t="shared" ref="CC143" si="1850">ROUND(CC142/$E142,2)</f>
        <v>0</v>
      </c>
      <c r="CD143" s="110">
        <f t="shared" ref="CD143" si="1851">ROUND(CD142/$E142,2)</f>
        <v>0</v>
      </c>
      <c r="CE143" s="110"/>
      <c r="CF143" s="110">
        <f t="shared" ref="CF143" si="1852">ROUND(CF142/$E142,2)</f>
        <v>0</v>
      </c>
      <c r="CG143" s="110">
        <f t="shared" ref="CG143" si="1853">ROUND(CG142/$E142,2)</f>
        <v>0</v>
      </c>
      <c r="CH143" s="111">
        <f>IF(C142="","",D142-SUM(G143:CG143))</f>
        <v>-4.5474735088646412E-13</v>
      </c>
      <c r="CI143" s="112">
        <f>IF(C142="","",SUM(G143:CG143))</f>
        <v>3879.0600000000004</v>
      </c>
      <c r="CJ143" s="67" t="b">
        <f>IF(C142="","",D142=CI143)</f>
        <v>1</v>
      </c>
    </row>
    <row r="144" spans="1:88" s="5" customFormat="1" ht="15" customHeight="1" x14ac:dyDescent="0.3">
      <c r="A144" s="173"/>
      <c r="B144" s="157"/>
      <c r="C144" s="170"/>
      <c r="D144" s="160"/>
      <c r="E144" s="163"/>
      <c r="F144" s="166"/>
      <c r="G144" s="113">
        <v>0</v>
      </c>
      <c r="H144" s="113"/>
      <c r="I144" s="113"/>
      <c r="J144" s="113"/>
      <c r="K144" s="113"/>
      <c r="L144" s="113"/>
      <c r="M144" s="113"/>
      <c r="N144" s="113"/>
      <c r="O144" s="113"/>
      <c r="P144" s="113"/>
      <c r="Q144" s="113"/>
      <c r="R144" s="113"/>
      <c r="S144" s="113"/>
      <c r="T144" s="113"/>
      <c r="U144" s="113">
        <f t="shared" ref="U144:X144" si="1854">U142/$F142</f>
        <v>0</v>
      </c>
      <c r="V144" s="113">
        <f t="shared" si="1854"/>
        <v>0</v>
      </c>
      <c r="W144" s="113">
        <f t="shared" si="1854"/>
        <v>0</v>
      </c>
      <c r="X144" s="113">
        <f t="shared" si="1854"/>
        <v>0</v>
      </c>
      <c r="Y144" s="113">
        <f t="shared" ref="Y144:AG144" si="1855">Y142/$F142</f>
        <v>0</v>
      </c>
      <c r="Z144" s="113">
        <f t="shared" si="1855"/>
        <v>0</v>
      </c>
      <c r="AA144" s="113">
        <f t="shared" si="1855"/>
        <v>0</v>
      </c>
      <c r="AB144" s="113">
        <f t="shared" si="1855"/>
        <v>0</v>
      </c>
      <c r="AC144" s="113">
        <f t="shared" si="1855"/>
        <v>0</v>
      </c>
      <c r="AD144" s="113">
        <f t="shared" si="1855"/>
        <v>0</v>
      </c>
      <c r="AE144" s="113">
        <f t="shared" si="1855"/>
        <v>0</v>
      </c>
      <c r="AF144" s="113">
        <f t="shared" si="1855"/>
        <v>0</v>
      </c>
      <c r="AG144" s="113">
        <f t="shared" si="1855"/>
        <v>0</v>
      </c>
      <c r="AH144" s="113">
        <f t="shared" ref="AH144:AK144" si="1856">AH142/$F142</f>
        <v>0</v>
      </c>
      <c r="AI144" s="113">
        <f t="shared" si="1856"/>
        <v>0</v>
      </c>
      <c r="AJ144" s="113">
        <f t="shared" si="1856"/>
        <v>0</v>
      </c>
      <c r="AK144" s="113">
        <f t="shared" si="1856"/>
        <v>0</v>
      </c>
      <c r="AL144" s="113">
        <f t="shared" ref="AL144:AT144" si="1857">AL142/$F142</f>
        <v>0</v>
      </c>
      <c r="AM144" s="113">
        <f t="shared" si="1857"/>
        <v>0</v>
      </c>
      <c r="AN144" s="113">
        <f t="shared" si="1857"/>
        <v>0</v>
      </c>
      <c r="AO144" s="113">
        <f t="shared" si="1857"/>
        <v>0</v>
      </c>
      <c r="AP144" s="113">
        <f t="shared" si="1857"/>
        <v>0</v>
      </c>
      <c r="AQ144" s="113">
        <f t="shared" si="1857"/>
        <v>0</v>
      </c>
      <c r="AR144" s="113">
        <f t="shared" si="1857"/>
        <v>0</v>
      </c>
      <c r="AS144" s="113">
        <f t="shared" si="1857"/>
        <v>0</v>
      </c>
      <c r="AT144" s="113">
        <f t="shared" si="1857"/>
        <v>0</v>
      </c>
      <c r="AU144" s="113">
        <f t="shared" ref="AU144:AX144" si="1858">AU142/$F142</f>
        <v>0</v>
      </c>
      <c r="AV144" s="113">
        <f t="shared" si="1858"/>
        <v>0</v>
      </c>
      <c r="AW144" s="113">
        <f t="shared" si="1858"/>
        <v>0</v>
      </c>
      <c r="AX144" s="113">
        <f t="shared" si="1858"/>
        <v>0</v>
      </c>
      <c r="AY144" s="113">
        <f t="shared" ref="AY144:BL144" si="1859">AY142/$F142</f>
        <v>0</v>
      </c>
      <c r="AZ144" s="113">
        <f t="shared" si="1859"/>
        <v>0</v>
      </c>
      <c r="BA144" s="113">
        <f t="shared" si="1859"/>
        <v>0.11111110635141953</v>
      </c>
      <c r="BB144" s="113">
        <f t="shared" si="1859"/>
        <v>0.11111110635141953</v>
      </c>
      <c r="BC144" s="113">
        <f t="shared" si="1859"/>
        <v>0.11111110635141953</v>
      </c>
      <c r="BD144" s="113">
        <f t="shared" si="1859"/>
        <v>0.11111110635141953</v>
      </c>
      <c r="BE144" s="113">
        <f t="shared" si="1859"/>
        <v>0.11111110635141953</v>
      </c>
      <c r="BF144" s="113">
        <f t="shared" si="1859"/>
        <v>0.11111110635141953</v>
      </c>
      <c r="BG144" s="113">
        <f t="shared" si="1859"/>
        <v>0.11111110635141953</v>
      </c>
      <c r="BH144" s="113">
        <f t="shared" si="1859"/>
        <v>0.11111110635141953</v>
      </c>
      <c r="BI144" s="113">
        <f t="shared" si="1859"/>
        <v>0.1111111491886437</v>
      </c>
      <c r="BJ144" s="113">
        <f t="shared" si="1859"/>
        <v>0</v>
      </c>
      <c r="BK144" s="113">
        <f t="shared" si="1859"/>
        <v>0</v>
      </c>
      <c r="BL144" s="113">
        <f t="shared" si="1859"/>
        <v>0</v>
      </c>
      <c r="BM144" s="113">
        <f t="shared" ref="BM144:BP144" si="1860">BM142/$F142</f>
        <v>0</v>
      </c>
      <c r="BN144" s="113">
        <f t="shared" si="1860"/>
        <v>0</v>
      </c>
      <c r="BO144" s="113">
        <f t="shared" si="1860"/>
        <v>0</v>
      </c>
      <c r="BP144" s="113">
        <f t="shared" si="1860"/>
        <v>0</v>
      </c>
      <c r="BQ144" s="113">
        <f t="shared" ref="BQ144:BT144" si="1861">BQ142/$F142</f>
        <v>0</v>
      </c>
      <c r="BR144" s="113">
        <f t="shared" si="1861"/>
        <v>0</v>
      </c>
      <c r="BS144" s="113">
        <f t="shared" si="1861"/>
        <v>0</v>
      </c>
      <c r="BT144" s="113">
        <f t="shared" si="1861"/>
        <v>0</v>
      </c>
      <c r="BU144" s="113">
        <f t="shared" ref="BU144:BX144" si="1862">BU142/$F142</f>
        <v>0</v>
      </c>
      <c r="BV144" s="113">
        <f t="shared" si="1862"/>
        <v>0</v>
      </c>
      <c r="BW144" s="113">
        <f t="shared" si="1862"/>
        <v>0</v>
      </c>
      <c r="BX144" s="113">
        <f t="shared" si="1862"/>
        <v>0</v>
      </c>
      <c r="BY144" s="113">
        <f t="shared" ref="BY144:CC144" si="1863">BY142/$F142</f>
        <v>0</v>
      </c>
      <c r="BZ144" s="113">
        <f t="shared" si="1863"/>
        <v>0</v>
      </c>
      <c r="CA144" s="113">
        <f t="shared" si="1863"/>
        <v>0</v>
      </c>
      <c r="CB144" s="113">
        <f t="shared" si="1863"/>
        <v>0</v>
      </c>
      <c r="CC144" s="113">
        <f t="shared" si="1863"/>
        <v>0</v>
      </c>
      <c r="CD144" s="113">
        <f t="shared" ref="CD144:CG144" si="1864">CD142/$F142</f>
        <v>0</v>
      </c>
      <c r="CE144" s="113"/>
      <c r="CF144" s="113">
        <f t="shared" si="1864"/>
        <v>0</v>
      </c>
      <c r="CG144" s="113">
        <f t="shared" si="1864"/>
        <v>0</v>
      </c>
      <c r="CH144" s="114">
        <f>IF(C142="","",100%-SUM(G144:CG144))</f>
        <v>0</v>
      </c>
      <c r="CI144" s="115">
        <f>IF(C142="","",SUM(G144:CG144))</f>
        <v>1</v>
      </c>
      <c r="CJ144" s="67" t="b">
        <f>IF(C142="","",SUM(G144:CG144)=CI144)</f>
        <v>1</v>
      </c>
    </row>
    <row r="145" spans="1:88" s="5" customFormat="1" ht="15" customHeight="1" x14ac:dyDescent="0.3">
      <c r="A145" s="171" t="s">
        <v>109</v>
      </c>
      <c r="B145" s="155" t="s">
        <v>110</v>
      </c>
      <c r="C145" s="168" t="s">
        <v>17</v>
      </c>
      <c r="D145" s="158">
        <v>35</v>
      </c>
      <c r="E145" s="161">
        <v>323236</v>
      </c>
      <c r="F145" s="164">
        <f t="shared" si="1476"/>
        <v>11313260</v>
      </c>
      <c r="G145" s="108">
        <v>0</v>
      </c>
      <c r="H145" s="108"/>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108"/>
      <c r="AI145" s="108"/>
      <c r="AJ145" s="108"/>
      <c r="AK145" s="108"/>
      <c r="AL145" s="108"/>
      <c r="AM145" s="108"/>
      <c r="AN145" s="108"/>
      <c r="AO145" s="108"/>
      <c r="AP145" s="108"/>
      <c r="AQ145" s="108"/>
      <c r="AR145" s="108"/>
      <c r="AS145" s="108"/>
      <c r="AT145" s="108"/>
      <c r="AU145" s="108"/>
      <c r="AV145" s="108"/>
      <c r="AW145" s="108"/>
      <c r="AX145" s="108"/>
      <c r="AY145" s="108"/>
      <c r="AZ145" s="108"/>
      <c r="BA145" s="108"/>
      <c r="BB145" s="108"/>
      <c r="BC145" s="108"/>
      <c r="BD145" s="108"/>
      <c r="BE145" s="108"/>
      <c r="BF145" s="108"/>
      <c r="BG145" s="108"/>
      <c r="BH145" s="108"/>
      <c r="BI145" s="108"/>
      <c r="BJ145" s="108">
        <f>ROUND($F145/3,0)</f>
        <v>3771087</v>
      </c>
      <c r="BK145" s="108">
        <f t="shared" ref="BK145" si="1865">ROUND($F145/3,0)</f>
        <v>3771087</v>
      </c>
      <c r="BL145" s="108">
        <f>ROUNDDOWN($F145/3,0)</f>
        <v>3771086</v>
      </c>
      <c r="BM145" s="108"/>
      <c r="BN145" s="108"/>
      <c r="BO145" s="108"/>
      <c r="BP145" s="108"/>
      <c r="BQ145" s="108"/>
      <c r="BR145" s="108"/>
      <c r="BS145" s="108"/>
      <c r="BT145" s="108"/>
      <c r="BU145" s="108"/>
      <c r="BV145" s="108"/>
      <c r="BW145" s="108"/>
      <c r="BX145" s="108"/>
      <c r="BY145" s="108"/>
      <c r="BZ145" s="108"/>
      <c r="CA145" s="108"/>
      <c r="CB145" s="108"/>
      <c r="CC145" s="108"/>
      <c r="CD145" s="108"/>
      <c r="CE145" s="108"/>
      <c r="CF145" s="108"/>
      <c r="CG145" s="108"/>
      <c r="CH145" s="109">
        <f>IF(C145="","",F145-SUM(G145:CG145))</f>
        <v>0</v>
      </c>
      <c r="CI145" s="107">
        <f>IF(C145="","",SUM(G145:CG145))</f>
        <v>11313260</v>
      </c>
      <c r="CJ145" s="67" t="b">
        <f>IF(C145="","",F145=CI145)</f>
        <v>1</v>
      </c>
    </row>
    <row r="146" spans="1:88" s="5" customFormat="1" ht="15" customHeight="1" x14ac:dyDescent="0.3">
      <c r="A146" s="172"/>
      <c r="B146" s="156"/>
      <c r="C146" s="169"/>
      <c r="D146" s="159"/>
      <c r="E146" s="162"/>
      <c r="F146" s="165"/>
      <c r="G146" s="110">
        <v>0</v>
      </c>
      <c r="H146" s="110"/>
      <c r="I146" s="110"/>
      <c r="J146" s="110"/>
      <c r="K146" s="110"/>
      <c r="L146" s="110"/>
      <c r="M146" s="110"/>
      <c r="N146" s="110"/>
      <c r="O146" s="110"/>
      <c r="P146" s="110"/>
      <c r="Q146" s="110"/>
      <c r="R146" s="110"/>
      <c r="S146" s="110"/>
      <c r="T146" s="110"/>
      <c r="U146" s="110">
        <f t="shared" ref="U146" si="1866">ROUND(U145/$E145,2)</f>
        <v>0</v>
      </c>
      <c r="V146" s="110">
        <f t="shared" ref="V146" si="1867">ROUND(V145/$E145,2)</f>
        <v>0</v>
      </c>
      <c r="W146" s="110">
        <f t="shared" ref="W146" si="1868">ROUND(W145/$E145,2)</f>
        <v>0</v>
      </c>
      <c r="X146" s="110">
        <f t="shared" ref="X146" si="1869">ROUND(X145/$E145,2)</f>
        <v>0</v>
      </c>
      <c r="Y146" s="110">
        <f t="shared" ref="Y146" si="1870">ROUND(Y145/$E145,2)</f>
        <v>0</v>
      </c>
      <c r="Z146" s="110">
        <f t="shared" ref="Z146" si="1871">ROUND(Z145/$E145,2)</f>
        <v>0</v>
      </c>
      <c r="AA146" s="110">
        <f t="shared" ref="AA146" si="1872">ROUND(AA145/$E145,2)</f>
        <v>0</v>
      </c>
      <c r="AB146" s="110">
        <f t="shared" ref="AB146" si="1873">ROUND(AB145/$E145,2)</f>
        <v>0</v>
      </c>
      <c r="AC146" s="110">
        <f t="shared" ref="AC146" si="1874">ROUND(AC145/$E145,2)</f>
        <v>0</v>
      </c>
      <c r="AD146" s="110">
        <f t="shared" ref="AD146" si="1875">ROUND(AD145/$E145,2)</f>
        <v>0</v>
      </c>
      <c r="AE146" s="110">
        <f t="shared" ref="AE146" si="1876">ROUND(AE145/$E145,2)</f>
        <v>0</v>
      </c>
      <c r="AF146" s="110">
        <f t="shared" ref="AF146" si="1877">ROUND(AF145/$E145,2)</f>
        <v>0</v>
      </c>
      <c r="AG146" s="110">
        <f t="shared" ref="AG146" si="1878">ROUND(AG145/$E145,2)</f>
        <v>0</v>
      </c>
      <c r="AH146" s="110">
        <f t="shared" ref="AH146" si="1879">ROUND(AH145/$E145,2)</f>
        <v>0</v>
      </c>
      <c r="AI146" s="110">
        <f t="shared" ref="AI146" si="1880">ROUND(AI145/$E145,2)</f>
        <v>0</v>
      </c>
      <c r="AJ146" s="110">
        <f t="shared" ref="AJ146" si="1881">ROUND(AJ145/$E145,2)</f>
        <v>0</v>
      </c>
      <c r="AK146" s="110">
        <f t="shared" ref="AK146" si="1882">ROUND(AK145/$E145,2)</f>
        <v>0</v>
      </c>
      <c r="AL146" s="110">
        <f t="shared" ref="AL146" si="1883">ROUND(AL145/$E145,2)</f>
        <v>0</v>
      </c>
      <c r="AM146" s="110">
        <f t="shared" ref="AM146" si="1884">ROUND(AM145/$E145,2)</f>
        <v>0</v>
      </c>
      <c r="AN146" s="110">
        <f t="shared" ref="AN146" si="1885">ROUND(AN145/$E145,2)</f>
        <v>0</v>
      </c>
      <c r="AO146" s="110">
        <f t="shared" ref="AO146" si="1886">ROUND(AO145/$E145,2)</f>
        <v>0</v>
      </c>
      <c r="AP146" s="110">
        <f t="shared" ref="AP146" si="1887">ROUND(AP145/$E145,2)</f>
        <v>0</v>
      </c>
      <c r="AQ146" s="110">
        <f t="shared" ref="AQ146" si="1888">ROUND(AQ145/$E145,2)</f>
        <v>0</v>
      </c>
      <c r="AR146" s="110">
        <f t="shared" ref="AR146" si="1889">ROUND(AR145/$E145,2)</f>
        <v>0</v>
      </c>
      <c r="AS146" s="110">
        <f t="shared" ref="AS146" si="1890">ROUND(AS145/$E145,2)</f>
        <v>0</v>
      </c>
      <c r="AT146" s="110">
        <f t="shared" ref="AT146" si="1891">ROUND(AT145/$E145,2)</f>
        <v>0</v>
      </c>
      <c r="AU146" s="110">
        <f t="shared" ref="AU146" si="1892">ROUND(AU145/$E145,2)</f>
        <v>0</v>
      </c>
      <c r="AV146" s="110">
        <f t="shared" ref="AV146" si="1893">ROUND(AV145/$E145,2)</f>
        <v>0</v>
      </c>
      <c r="AW146" s="110">
        <f t="shared" ref="AW146" si="1894">ROUND(AW145/$E145,2)</f>
        <v>0</v>
      </c>
      <c r="AX146" s="110">
        <f t="shared" ref="AX146" si="1895">ROUND(AX145/$E145,2)</f>
        <v>0</v>
      </c>
      <c r="AY146" s="110">
        <f t="shared" ref="AY146" si="1896">ROUND(AY145/$E145,2)</f>
        <v>0</v>
      </c>
      <c r="AZ146" s="110">
        <f t="shared" ref="AZ146" si="1897">ROUND(AZ145/$E145,2)</f>
        <v>0</v>
      </c>
      <c r="BA146" s="110">
        <f t="shared" ref="BA146" si="1898">ROUND(BA145/$E145,2)</f>
        <v>0</v>
      </c>
      <c r="BB146" s="110">
        <f t="shared" ref="BB146:BK146" si="1899">ROUND(BB145/$E145,2)</f>
        <v>0</v>
      </c>
      <c r="BC146" s="110">
        <f t="shared" si="1899"/>
        <v>0</v>
      </c>
      <c r="BD146" s="110">
        <f t="shared" si="1899"/>
        <v>0</v>
      </c>
      <c r="BE146" s="110">
        <f t="shared" si="1899"/>
        <v>0</v>
      </c>
      <c r="BF146" s="110">
        <f t="shared" si="1899"/>
        <v>0</v>
      </c>
      <c r="BG146" s="110">
        <f t="shared" si="1899"/>
        <v>0</v>
      </c>
      <c r="BH146" s="110">
        <f t="shared" si="1899"/>
        <v>0</v>
      </c>
      <c r="BI146" s="110">
        <f t="shared" si="1899"/>
        <v>0</v>
      </c>
      <c r="BJ146" s="110">
        <f t="shared" si="1899"/>
        <v>11.67</v>
      </c>
      <c r="BK146" s="110">
        <f t="shared" si="1899"/>
        <v>11.67</v>
      </c>
      <c r="BL146" s="110">
        <f>ROUNDDOWN(BL145/$E145,2)</f>
        <v>11.66</v>
      </c>
      <c r="BM146" s="110">
        <f t="shared" ref="BM146" si="1900">ROUND(BM145/$E145,2)</f>
        <v>0</v>
      </c>
      <c r="BN146" s="110">
        <f t="shared" ref="BN146" si="1901">ROUND(BN145/$E145,2)</f>
        <v>0</v>
      </c>
      <c r="BO146" s="110">
        <f t="shared" ref="BO146" si="1902">ROUND(BO145/$E145,2)</f>
        <v>0</v>
      </c>
      <c r="BP146" s="110">
        <f t="shared" ref="BP146" si="1903">ROUND(BP145/$E145,2)</f>
        <v>0</v>
      </c>
      <c r="BQ146" s="110">
        <f t="shared" ref="BQ146" si="1904">ROUND(BQ145/$E145,2)</f>
        <v>0</v>
      </c>
      <c r="BR146" s="110">
        <f t="shared" ref="BR146" si="1905">ROUND(BR145/$E145,2)</f>
        <v>0</v>
      </c>
      <c r="BS146" s="110">
        <f t="shared" ref="BS146" si="1906">ROUND(BS145/$E145,2)</f>
        <v>0</v>
      </c>
      <c r="BT146" s="110">
        <f t="shared" ref="BT146" si="1907">ROUND(BT145/$E145,2)</f>
        <v>0</v>
      </c>
      <c r="BU146" s="110">
        <f t="shared" ref="BU146" si="1908">ROUND(BU145/$E145,2)</f>
        <v>0</v>
      </c>
      <c r="BV146" s="110">
        <f t="shared" ref="BV146" si="1909">ROUND(BV145/$E145,2)</f>
        <v>0</v>
      </c>
      <c r="BW146" s="110">
        <f t="shared" ref="BW146" si="1910">ROUND(BW145/$E145,2)</f>
        <v>0</v>
      </c>
      <c r="BX146" s="110">
        <f t="shared" ref="BX146" si="1911">ROUND(BX145/$E145,2)</f>
        <v>0</v>
      </c>
      <c r="BY146" s="110">
        <f t="shared" ref="BY146" si="1912">ROUND(BY145/$E145,2)</f>
        <v>0</v>
      </c>
      <c r="BZ146" s="110">
        <f t="shared" ref="BZ146" si="1913">ROUND(BZ145/$E145,2)</f>
        <v>0</v>
      </c>
      <c r="CA146" s="110">
        <f t="shared" ref="CA146" si="1914">ROUND(CA145/$E145,2)</f>
        <v>0</v>
      </c>
      <c r="CB146" s="110">
        <f t="shared" ref="CB146" si="1915">ROUND(CB145/$E145,2)</f>
        <v>0</v>
      </c>
      <c r="CC146" s="110">
        <f t="shared" ref="CC146" si="1916">ROUND(CC145/$E145,2)</f>
        <v>0</v>
      </c>
      <c r="CD146" s="110">
        <f t="shared" ref="CD146" si="1917">ROUND(CD145/$E145,2)</f>
        <v>0</v>
      </c>
      <c r="CE146" s="110"/>
      <c r="CF146" s="110">
        <f t="shared" ref="CF146" si="1918">ROUND(CF145/$E145,2)</f>
        <v>0</v>
      </c>
      <c r="CG146" s="110">
        <f t="shared" ref="CG146" si="1919">ROUND(CG145/$E145,2)</f>
        <v>0</v>
      </c>
      <c r="CH146" s="111">
        <f>IF(C145="","",D145-SUM(G146:CG146))</f>
        <v>0</v>
      </c>
      <c r="CI146" s="112">
        <f>IF(C145="","",SUM(G146:CG146))</f>
        <v>35</v>
      </c>
      <c r="CJ146" s="67" t="b">
        <f>IF(C145="","",D145=CI146)</f>
        <v>1</v>
      </c>
    </row>
    <row r="147" spans="1:88" s="5" customFormat="1" ht="15" customHeight="1" x14ac:dyDescent="0.3">
      <c r="A147" s="173"/>
      <c r="B147" s="157"/>
      <c r="C147" s="170"/>
      <c r="D147" s="160"/>
      <c r="E147" s="163"/>
      <c r="F147" s="166"/>
      <c r="G147" s="113">
        <v>0</v>
      </c>
      <c r="H147" s="113"/>
      <c r="I147" s="113"/>
      <c r="J147" s="113"/>
      <c r="K147" s="113"/>
      <c r="L147" s="113"/>
      <c r="M147" s="113"/>
      <c r="N147" s="113"/>
      <c r="O147" s="113"/>
      <c r="P147" s="113"/>
      <c r="Q147" s="113"/>
      <c r="R147" s="113"/>
      <c r="S147" s="113"/>
      <c r="T147" s="113"/>
      <c r="U147" s="113">
        <f t="shared" ref="U147:X147" si="1920">U145/$F145</f>
        <v>0</v>
      </c>
      <c r="V147" s="113">
        <f t="shared" si="1920"/>
        <v>0</v>
      </c>
      <c r="W147" s="113">
        <f t="shared" si="1920"/>
        <v>0</v>
      </c>
      <c r="X147" s="113">
        <f t="shared" si="1920"/>
        <v>0</v>
      </c>
      <c r="Y147" s="113">
        <f t="shared" ref="Y147:AG147" si="1921">Y145/$F145</f>
        <v>0</v>
      </c>
      <c r="Z147" s="113">
        <f t="shared" si="1921"/>
        <v>0</v>
      </c>
      <c r="AA147" s="113">
        <f t="shared" si="1921"/>
        <v>0</v>
      </c>
      <c r="AB147" s="113">
        <f t="shared" si="1921"/>
        <v>0</v>
      </c>
      <c r="AC147" s="113">
        <f t="shared" si="1921"/>
        <v>0</v>
      </c>
      <c r="AD147" s="113">
        <f t="shared" si="1921"/>
        <v>0</v>
      </c>
      <c r="AE147" s="113">
        <f t="shared" si="1921"/>
        <v>0</v>
      </c>
      <c r="AF147" s="113">
        <f t="shared" si="1921"/>
        <v>0</v>
      </c>
      <c r="AG147" s="113">
        <f t="shared" si="1921"/>
        <v>0</v>
      </c>
      <c r="AH147" s="113">
        <f t="shared" ref="AH147:AK147" si="1922">AH145/$F145</f>
        <v>0</v>
      </c>
      <c r="AI147" s="113">
        <f t="shared" si="1922"/>
        <v>0</v>
      </c>
      <c r="AJ147" s="113">
        <f t="shared" si="1922"/>
        <v>0</v>
      </c>
      <c r="AK147" s="113">
        <f t="shared" si="1922"/>
        <v>0</v>
      </c>
      <c r="AL147" s="113">
        <f t="shared" ref="AL147:AT147" si="1923">AL145/$F145</f>
        <v>0</v>
      </c>
      <c r="AM147" s="113">
        <f t="shared" si="1923"/>
        <v>0</v>
      </c>
      <c r="AN147" s="113">
        <f t="shared" si="1923"/>
        <v>0</v>
      </c>
      <c r="AO147" s="113">
        <f t="shared" si="1923"/>
        <v>0</v>
      </c>
      <c r="AP147" s="113">
        <f t="shared" si="1923"/>
        <v>0</v>
      </c>
      <c r="AQ147" s="113">
        <f t="shared" si="1923"/>
        <v>0</v>
      </c>
      <c r="AR147" s="113">
        <f t="shared" si="1923"/>
        <v>0</v>
      </c>
      <c r="AS147" s="113">
        <f t="shared" si="1923"/>
        <v>0</v>
      </c>
      <c r="AT147" s="113">
        <f t="shared" si="1923"/>
        <v>0</v>
      </c>
      <c r="AU147" s="113">
        <f t="shared" ref="AU147:AX147" si="1924">AU145/$F145</f>
        <v>0</v>
      </c>
      <c r="AV147" s="113">
        <f t="shared" si="1924"/>
        <v>0</v>
      </c>
      <c r="AW147" s="113">
        <f t="shared" si="1924"/>
        <v>0</v>
      </c>
      <c r="AX147" s="113">
        <f t="shared" si="1924"/>
        <v>0</v>
      </c>
      <c r="AY147" s="113">
        <f t="shared" ref="AY147:BL147" si="1925">AY145/$F145</f>
        <v>0</v>
      </c>
      <c r="AZ147" s="113">
        <f t="shared" si="1925"/>
        <v>0</v>
      </c>
      <c r="BA147" s="113">
        <f t="shared" si="1925"/>
        <v>0</v>
      </c>
      <c r="BB147" s="113">
        <f t="shared" si="1925"/>
        <v>0</v>
      </c>
      <c r="BC147" s="113">
        <f t="shared" si="1925"/>
        <v>0</v>
      </c>
      <c r="BD147" s="113">
        <f t="shared" si="1925"/>
        <v>0</v>
      </c>
      <c r="BE147" s="113">
        <f t="shared" si="1925"/>
        <v>0</v>
      </c>
      <c r="BF147" s="113">
        <f t="shared" si="1925"/>
        <v>0</v>
      </c>
      <c r="BG147" s="113">
        <f t="shared" si="1925"/>
        <v>0</v>
      </c>
      <c r="BH147" s="113">
        <f t="shared" si="1925"/>
        <v>0</v>
      </c>
      <c r="BI147" s="113">
        <f t="shared" si="1925"/>
        <v>0</v>
      </c>
      <c r="BJ147" s="113">
        <f t="shared" si="1925"/>
        <v>0.33333336279728387</v>
      </c>
      <c r="BK147" s="113">
        <f t="shared" si="1925"/>
        <v>0.33333336279728387</v>
      </c>
      <c r="BL147" s="113">
        <f t="shared" si="1925"/>
        <v>0.3333332744054322</v>
      </c>
      <c r="BM147" s="113">
        <f t="shared" ref="BM147:BP147" si="1926">BM145/$F145</f>
        <v>0</v>
      </c>
      <c r="BN147" s="113">
        <f t="shared" si="1926"/>
        <v>0</v>
      </c>
      <c r="BO147" s="113">
        <f t="shared" si="1926"/>
        <v>0</v>
      </c>
      <c r="BP147" s="113">
        <f t="shared" si="1926"/>
        <v>0</v>
      </c>
      <c r="BQ147" s="113">
        <f t="shared" ref="BQ147:BT147" si="1927">BQ145/$F145</f>
        <v>0</v>
      </c>
      <c r="BR147" s="113">
        <f t="shared" si="1927"/>
        <v>0</v>
      </c>
      <c r="BS147" s="113">
        <f t="shared" si="1927"/>
        <v>0</v>
      </c>
      <c r="BT147" s="113">
        <f t="shared" si="1927"/>
        <v>0</v>
      </c>
      <c r="BU147" s="113">
        <f t="shared" ref="BU147:BX147" si="1928">BU145/$F145</f>
        <v>0</v>
      </c>
      <c r="BV147" s="113">
        <f t="shared" si="1928"/>
        <v>0</v>
      </c>
      <c r="BW147" s="113">
        <f t="shared" si="1928"/>
        <v>0</v>
      </c>
      <c r="BX147" s="113">
        <f t="shared" si="1928"/>
        <v>0</v>
      </c>
      <c r="BY147" s="113">
        <f t="shared" ref="BY147:CC147" si="1929">BY145/$F145</f>
        <v>0</v>
      </c>
      <c r="BZ147" s="113">
        <f t="shared" si="1929"/>
        <v>0</v>
      </c>
      <c r="CA147" s="113">
        <f t="shared" si="1929"/>
        <v>0</v>
      </c>
      <c r="CB147" s="113">
        <f t="shared" si="1929"/>
        <v>0</v>
      </c>
      <c r="CC147" s="113">
        <f t="shared" si="1929"/>
        <v>0</v>
      </c>
      <c r="CD147" s="113">
        <f t="shared" ref="CD147:CG147" si="1930">CD145/$F145</f>
        <v>0</v>
      </c>
      <c r="CE147" s="113"/>
      <c r="CF147" s="113">
        <f t="shared" si="1930"/>
        <v>0</v>
      </c>
      <c r="CG147" s="113">
        <f t="shared" si="1930"/>
        <v>0</v>
      </c>
      <c r="CH147" s="114">
        <f>IF(C145="","",100%-SUM(G147:CG147))</f>
        <v>0</v>
      </c>
      <c r="CI147" s="115">
        <f>IF(C145="","",SUM(G147:CG147))</f>
        <v>1</v>
      </c>
      <c r="CJ147" s="67" t="b">
        <f>IF(C145="","",SUM(G147:CG147)=CI147)</f>
        <v>1</v>
      </c>
    </row>
    <row r="148" spans="1:88" x14ac:dyDescent="0.3">
      <c r="A148" s="31" t="s">
        <v>111</v>
      </c>
      <c r="B148" s="32" t="s">
        <v>112</v>
      </c>
      <c r="C148" s="33"/>
      <c r="D148" s="33"/>
      <c r="E148" s="37" t="s">
        <v>8</v>
      </c>
      <c r="F148" s="84">
        <f>SUM(F149:F172)</f>
        <v>36092558</v>
      </c>
      <c r="G148" s="6">
        <f>G149+G152+G155+G158+G161+G164+G167+G170</f>
        <v>0</v>
      </c>
      <c r="H148" s="6">
        <f t="shared" ref="H148:BS148" si="1931">H149+H152+H155+H158+H161+H164+H167+H170</f>
        <v>0</v>
      </c>
      <c r="I148" s="6">
        <f t="shared" si="1931"/>
        <v>0</v>
      </c>
      <c r="J148" s="6">
        <f t="shared" si="1931"/>
        <v>0</v>
      </c>
      <c r="K148" s="6">
        <f t="shared" si="1931"/>
        <v>0</v>
      </c>
      <c r="L148" s="6">
        <f t="shared" si="1931"/>
        <v>0</v>
      </c>
      <c r="M148" s="6">
        <f t="shared" si="1931"/>
        <v>0</v>
      </c>
      <c r="N148" s="6">
        <f t="shared" si="1931"/>
        <v>0</v>
      </c>
      <c r="O148" s="6">
        <f t="shared" si="1931"/>
        <v>0</v>
      </c>
      <c r="P148" s="6">
        <f t="shared" si="1931"/>
        <v>0</v>
      </c>
      <c r="Q148" s="6">
        <f t="shared" si="1931"/>
        <v>0</v>
      </c>
      <c r="R148" s="6">
        <f t="shared" si="1931"/>
        <v>0</v>
      </c>
      <c r="S148" s="6">
        <f t="shared" si="1931"/>
        <v>0</v>
      </c>
      <c r="T148" s="6">
        <f t="shared" si="1931"/>
        <v>0</v>
      </c>
      <c r="U148" s="6">
        <f t="shared" si="1931"/>
        <v>0</v>
      </c>
      <c r="V148" s="6">
        <f t="shared" si="1931"/>
        <v>0</v>
      </c>
      <c r="W148" s="6">
        <f t="shared" si="1931"/>
        <v>0</v>
      </c>
      <c r="X148" s="6">
        <f t="shared" si="1931"/>
        <v>0</v>
      </c>
      <c r="Y148" s="6">
        <f t="shared" si="1931"/>
        <v>0</v>
      </c>
      <c r="Z148" s="6">
        <f t="shared" si="1931"/>
        <v>0</v>
      </c>
      <c r="AA148" s="6">
        <f t="shared" si="1931"/>
        <v>0</v>
      </c>
      <c r="AB148" s="6">
        <f t="shared" si="1931"/>
        <v>0</v>
      </c>
      <c r="AC148" s="6">
        <f t="shared" si="1931"/>
        <v>0</v>
      </c>
      <c r="AD148" s="6">
        <f t="shared" si="1931"/>
        <v>0</v>
      </c>
      <c r="AE148" s="6">
        <f t="shared" si="1931"/>
        <v>0</v>
      </c>
      <c r="AF148" s="6">
        <f t="shared" si="1931"/>
        <v>0</v>
      </c>
      <c r="AG148" s="6">
        <f t="shared" si="1931"/>
        <v>0</v>
      </c>
      <c r="AH148" s="6">
        <f t="shared" si="1931"/>
        <v>0</v>
      </c>
      <c r="AI148" s="6">
        <f t="shared" si="1931"/>
        <v>0</v>
      </c>
      <c r="AJ148" s="6">
        <f t="shared" si="1931"/>
        <v>0</v>
      </c>
      <c r="AK148" s="6">
        <f t="shared" si="1931"/>
        <v>0</v>
      </c>
      <c r="AL148" s="6">
        <f t="shared" si="1931"/>
        <v>0</v>
      </c>
      <c r="AM148" s="6">
        <f t="shared" si="1931"/>
        <v>0</v>
      </c>
      <c r="AN148" s="6">
        <f t="shared" si="1931"/>
        <v>0</v>
      </c>
      <c r="AO148" s="6">
        <f t="shared" si="1931"/>
        <v>0</v>
      </c>
      <c r="AP148" s="6">
        <f t="shared" si="1931"/>
        <v>0</v>
      </c>
      <c r="AQ148" s="6">
        <f t="shared" si="1931"/>
        <v>0</v>
      </c>
      <c r="AR148" s="6">
        <f t="shared" si="1931"/>
        <v>0</v>
      </c>
      <c r="AS148" s="6">
        <f t="shared" si="1931"/>
        <v>0</v>
      </c>
      <c r="AT148" s="6">
        <f t="shared" si="1931"/>
        <v>0</v>
      </c>
      <c r="AU148" s="6">
        <f t="shared" si="1931"/>
        <v>0</v>
      </c>
      <c r="AV148" s="6">
        <f t="shared" si="1931"/>
        <v>0</v>
      </c>
      <c r="AW148" s="6">
        <f t="shared" si="1931"/>
        <v>0</v>
      </c>
      <c r="AX148" s="6">
        <f t="shared" si="1931"/>
        <v>0</v>
      </c>
      <c r="AY148" s="6">
        <f t="shared" si="1931"/>
        <v>0</v>
      </c>
      <c r="AZ148" s="6">
        <f t="shared" si="1931"/>
        <v>0</v>
      </c>
      <c r="BA148" s="6">
        <f t="shared" si="1931"/>
        <v>0</v>
      </c>
      <c r="BB148" s="6">
        <f t="shared" si="1931"/>
        <v>0</v>
      </c>
      <c r="BC148" s="6">
        <f t="shared" si="1931"/>
        <v>817588</v>
      </c>
      <c r="BD148" s="6">
        <f t="shared" si="1931"/>
        <v>1816565</v>
      </c>
      <c r="BE148" s="6">
        <f t="shared" si="1931"/>
        <v>1816564</v>
      </c>
      <c r="BF148" s="6">
        <f t="shared" si="1931"/>
        <v>1404447</v>
      </c>
      <c r="BG148" s="6">
        <f t="shared" si="1931"/>
        <v>1736766</v>
      </c>
      <c r="BH148" s="6">
        <f t="shared" si="1931"/>
        <v>22421613</v>
      </c>
      <c r="BI148" s="6">
        <f t="shared" si="1931"/>
        <v>2388799</v>
      </c>
      <c r="BJ148" s="6">
        <f t="shared" si="1931"/>
        <v>3690216</v>
      </c>
      <c r="BK148" s="6">
        <f t="shared" si="1931"/>
        <v>0</v>
      </c>
      <c r="BL148" s="6">
        <f t="shared" si="1931"/>
        <v>0</v>
      </c>
      <c r="BM148" s="6">
        <f t="shared" si="1931"/>
        <v>0</v>
      </c>
      <c r="BN148" s="6">
        <f t="shared" si="1931"/>
        <v>0</v>
      </c>
      <c r="BO148" s="6">
        <f t="shared" si="1931"/>
        <v>0</v>
      </c>
      <c r="BP148" s="6">
        <f t="shared" si="1931"/>
        <v>0</v>
      </c>
      <c r="BQ148" s="6">
        <f t="shared" si="1931"/>
        <v>0</v>
      </c>
      <c r="BR148" s="6">
        <f t="shared" si="1931"/>
        <v>0</v>
      </c>
      <c r="BS148" s="6">
        <f t="shared" si="1931"/>
        <v>0</v>
      </c>
      <c r="BT148" s="6">
        <f t="shared" ref="BT148:CG148" si="1932">BT149+BT152+BT155+BT158+BT161+BT164+BT167+BT170</f>
        <v>0</v>
      </c>
      <c r="BU148" s="6">
        <f t="shared" si="1932"/>
        <v>0</v>
      </c>
      <c r="BV148" s="6">
        <f t="shared" si="1932"/>
        <v>0</v>
      </c>
      <c r="BW148" s="6">
        <f t="shared" si="1932"/>
        <v>0</v>
      </c>
      <c r="BX148" s="6">
        <f t="shared" si="1932"/>
        <v>0</v>
      </c>
      <c r="BY148" s="6">
        <f t="shared" si="1932"/>
        <v>0</v>
      </c>
      <c r="BZ148" s="6">
        <f t="shared" si="1932"/>
        <v>0</v>
      </c>
      <c r="CA148" s="6">
        <f t="shared" si="1932"/>
        <v>0</v>
      </c>
      <c r="CB148" s="6">
        <f t="shared" si="1932"/>
        <v>0</v>
      </c>
      <c r="CC148" s="6">
        <f t="shared" si="1932"/>
        <v>0</v>
      </c>
      <c r="CD148" s="6">
        <f t="shared" si="1932"/>
        <v>0</v>
      </c>
      <c r="CE148" s="6">
        <f t="shared" si="1932"/>
        <v>0</v>
      </c>
      <c r="CF148" s="6">
        <f t="shared" si="1932"/>
        <v>0</v>
      </c>
      <c r="CG148" s="6">
        <f t="shared" si="1932"/>
        <v>0</v>
      </c>
      <c r="CH148" s="107">
        <f>F148-SUM(G148:CG148)</f>
        <v>0</v>
      </c>
      <c r="CI148" s="107" t="str">
        <f>IF(C148="","",SUM(G148:CG148))</f>
        <v/>
      </c>
      <c r="CJ148" s="67" t="str">
        <f>IF(C148="","",F148=CI148)</f>
        <v/>
      </c>
    </row>
    <row r="149" spans="1:88" s="5" customFormat="1" ht="25.05" customHeight="1" x14ac:dyDescent="0.3">
      <c r="A149" s="171" t="s">
        <v>113</v>
      </c>
      <c r="B149" s="155" t="s">
        <v>114</v>
      </c>
      <c r="C149" s="168" t="s">
        <v>28</v>
      </c>
      <c r="D149" s="158">
        <v>1.1000000000000001</v>
      </c>
      <c r="E149" s="161">
        <v>1067016</v>
      </c>
      <c r="F149" s="164">
        <f t="shared" ref="F149:F170" si="1933">ROUND(E149*D149,0)</f>
        <v>1173718</v>
      </c>
      <c r="G149" s="108">
        <v>0</v>
      </c>
      <c r="H149" s="108"/>
      <c r="I149" s="108"/>
      <c r="J149" s="108"/>
      <c r="K149" s="108"/>
      <c r="L149" s="108"/>
      <c r="M149" s="108"/>
      <c r="N149" s="108"/>
      <c r="O149" s="108"/>
      <c r="P149" s="108"/>
      <c r="Q149" s="108"/>
      <c r="R149" s="108"/>
      <c r="S149" s="108"/>
      <c r="T149" s="108"/>
      <c r="U149" s="108"/>
      <c r="V149" s="108"/>
      <c r="W149" s="108"/>
      <c r="X149" s="108"/>
      <c r="Y149" s="108"/>
      <c r="Z149" s="108"/>
      <c r="AA149" s="108"/>
      <c r="AB149" s="108"/>
      <c r="AC149" s="108"/>
      <c r="AD149" s="108"/>
      <c r="AE149" s="108"/>
      <c r="AF149" s="108"/>
      <c r="AG149" s="108"/>
      <c r="AH149" s="108"/>
      <c r="AI149" s="108"/>
      <c r="AJ149" s="108"/>
      <c r="AK149" s="108"/>
      <c r="AL149" s="108"/>
      <c r="AM149" s="108"/>
      <c r="AN149" s="108"/>
      <c r="AO149" s="108"/>
      <c r="AP149" s="108"/>
      <c r="AQ149" s="108"/>
      <c r="AR149" s="108"/>
      <c r="AS149" s="108"/>
      <c r="AT149" s="108"/>
      <c r="AU149" s="108"/>
      <c r="AV149" s="108"/>
      <c r="AW149" s="108"/>
      <c r="AX149" s="108"/>
      <c r="AY149" s="108"/>
      <c r="AZ149" s="108"/>
      <c r="BA149" s="108"/>
      <c r="BB149" s="108"/>
      <c r="BC149" s="108"/>
      <c r="BD149" s="108"/>
      <c r="BE149" s="108"/>
      <c r="BF149" s="108">
        <f>ROUND($F149/2,0)</f>
        <v>586859</v>
      </c>
      <c r="BG149" s="108">
        <f>ROUND($F149/2,0)</f>
        <v>586859</v>
      </c>
      <c r="BH149" s="108"/>
      <c r="BI149" s="108"/>
      <c r="BJ149" s="108"/>
      <c r="BK149" s="108"/>
      <c r="BL149" s="108"/>
      <c r="BM149" s="108"/>
      <c r="BN149" s="108"/>
      <c r="BO149" s="108"/>
      <c r="BP149" s="108"/>
      <c r="BQ149" s="108"/>
      <c r="BR149" s="108"/>
      <c r="BS149" s="108"/>
      <c r="BT149" s="108"/>
      <c r="BU149" s="108"/>
      <c r="BV149" s="108"/>
      <c r="BW149" s="108"/>
      <c r="BX149" s="108"/>
      <c r="BY149" s="108"/>
      <c r="BZ149" s="108"/>
      <c r="CA149" s="108"/>
      <c r="CB149" s="108"/>
      <c r="CC149" s="108"/>
      <c r="CD149" s="108"/>
      <c r="CE149" s="108"/>
      <c r="CF149" s="108"/>
      <c r="CG149" s="108"/>
      <c r="CH149" s="109">
        <f>IF(C149="","",F149-SUM(G149:CG149))</f>
        <v>0</v>
      </c>
      <c r="CI149" s="107">
        <f>IF(C149="","",SUM(G149:CG149))</f>
        <v>1173718</v>
      </c>
      <c r="CJ149" s="67" t="b">
        <f>IF(C149="","",F149=CI149)</f>
        <v>1</v>
      </c>
    </row>
    <row r="150" spans="1:88" s="5" customFormat="1" ht="25.05" customHeight="1" x14ac:dyDescent="0.3">
      <c r="A150" s="172"/>
      <c r="B150" s="156"/>
      <c r="C150" s="169"/>
      <c r="D150" s="159"/>
      <c r="E150" s="162"/>
      <c r="F150" s="165"/>
      <c r="G150" s="110">
        <v>0</v>
      </c>
      <c r="H150" s="110"/>
      <c r="I150" s="110"/>
      <c r="J150" s="110"/>
      <c r="K150" s="110"/>
      <c r="L150" s="110"/>
      <c r="M150" s="110"/>
      <c r="N150" s="110"/>
      <c r="O150" s="110"/>
      <c r="P150" s="110"/>
      <c r="Q150" s="110"/>
      <c r="R150" s="110"/>
      <c r="S150" s="110"/>
      <c r="T150" s="110"/>
      <c r="U150" s="110">
        <f t="shared" ref="U150" si="1934">ROUND(U149/$E149,2)</f>
        <v>0</v>
      </c>
      <c r="V150" s="110">
        <f t="shared" ref="V150" si="1935">ROUND(V149/$E149,2)</f>
        <v>0</v>
      </c>
      <c r="W150" s="110">
        <f t="shared" ref="W150" si="1936">ROUND(W149/$E149,2)</f>
        <v>0</v>
      </c>
      <c r="X150" s="110">
        <f t="shared" ref="X150" si="1937">ROUND(X149/$E149,2)</f>
        <v>0</v>
      </c>
      <c r="Y150" s="110">
        <f t="shared" ref="Y150" si="1938">ROUND(Y149/$E149,2)</f>
        <v>0</v>
      </c>
      <c r="Z150" s="110">
        <f t="shared" ref="Z150" si="1939">ROUND(Z149/$E149,2)</f>
        <v>0</v>
      </c>
      <c r="AA150" s="110">
        <f t="shared" ref="AA150" si="1940">ROUND(AA149/$E149,2)</f>
        <v>0</v>
      </c>
      <c r="AB150" s="110">
        <f t="shared" ref="AB150" si="1941">ROUND(AB149/$E149,2)</f>
        <v>0</v>
      </c>
      <c r="AC150" s="110">
        <f t="shared" ref="AC150" si="1942">ROUND(AC149/$E149,2)</f>
        <v>0</v>
      </c>
      <c r="AD150" s="110">
        <f>ROUNDUP(AD149/$E149,2)</f>
        <v>0</v>
      </c>
      <c r="AE150" s="110">
        <f>ROUNDUP(AE149/$E149,2)</f>
        <v>0</v>
      </c>
      <c r="AF150" s="110">
        <f t="shared" ref="AF150" si="1943">ROUND(AF149/$E149,2)</f>
        <v>0</v>
      </c>
      <c r="AG150" s="110">
        <f t="shared" ref="AG150" si="1944">ROUND(AG149/$E149,2)</f>
        <v>0</v>
      </c>
      <c r="AH150" s="110">
        <f t="shared" ref="AH150" si="1945">ROUND(AH149/$E149,2)</f>
        <v>0</v>
      </c>
      <c r="AI150" s="110">
        <f t="shared" ref="AI150" si="1946">ROUND(AI149/$E149,2)</f>
        <v>0</v>
      </c>
      <c r="AJ150" s="110">
        <f>ROUNDDOWN(AJ149/$E149,2)</f>
        <v>0</v>
      </c>
      <c r="AK150" s="110">
        <f>ROUNDDOWN(AK149/$E149,2)</f>
        <v>0</v>
      </c>
      <c r="AL150" s="110">
        <f t="shared" ref="AL150" si="1947">ROUND(AL149/$E149,2)</f>
        <v>0</v>
      </c>
      <c r="AM150" s="110">
        <f t="shared" ref="AM150" si="1948">ROUND(AM149/$E149,2)</f>
        <v>0</v>
      </c>
      <c r="AN150" s="110">
        <f t="shared" ref="AN150" si="1949">ROUND(AN149/$E149,2)</f>
        <v>0</v>
      </c>
      <c r="AO150" s="110">
        <f t="shared" ref="AO150" si="1950">ROUND(AO149/$E149,2)</f>
        <v>0</v>
      </c>
      <c r="AP150" s="110">
        <f t="shared" ref="AP150" si="1951">ROUND(AP149/$E149,2)</f>
        <v>0</v>
      </c>
      <c r="AQ150" s="110">
        <f t="shared" ref="AQ150" si="1952">ROUND(AQ149/$E149,2)</f>
        <v>0</v>
      </c>
      <c r="AR150" s="110">
        <f t="shared" ref="AR150" si="1953">ROUND(AR149/$E149,2)</f>
        <v>0</v>
      </c>
      <c r="AS150" s="110">
        <f t="shared" ref="AS150" si="1954">ROUND(AS149/$E149,2)</f>
        <v>0</v>
      </c>
      <c r="AT150" s="110">
        <f t="shared" ref="AT150" si="1955">ROUND(AT149/$E149,2)</f>
        <v>0</v>
      </c>
      <c r="AU150" s="110">
        <f t="shared" ref="AU150" si="1956">ROUND(AU149/$E149,2)</f>
        <v>0</v>
      </c>
      <c r="AV150" s="110">
        <f t="shared" ref="AV150" si="1957">ROUND(AV149/$E149,2)</f>
        <v>0</v>
      </c>
      <c r="AW150" s="110">
        <f t="shared" ref="AW150" si="1958">ROUND(AW149/$E149,2)</f>
        <v>0</v>
      </c>
      <c r="AX150" s="110">
        <f t="shared" ref="AX150" si="1959">ROUND(AX149/$E149,2)</f>
        <v>0</v>
      </c>
      <c r="AY150" s="110">
        <f t="shared" ref="AY150" si="1960">ROUND(AY149/$E149,2)</f>
        <v>0</v>
      </c>
      <c r="AZ150" s="110">
        <f t="shared" ref="AZ150" si="1961">ROUND(AZ149/$E149,2)</f>
        <v>0</v>
      </c>
      <c r="BA150" s="110">
        <f t="shared" ref="BA150" si="1962">ROUND(BA149/$E149,2)</f>
        <v>0</v>
      </c>
      <c r="BB150" s="110">
        <f t="shared" ref="BB150:BC150" si="1963">ROUND(BB149/$E149,2)</f>
        <v>0</v>
      </c>
      <c r="BC150" s="110">
        <f t="shared" si="1963"/>
        <v>0</v>
      </c>
      <c r="BD150" s="110">
        <f>ROUNDUP(BD149/$E149,2)</f>
        <v>0</v>
      </c>
      <c r="BE150" s="110">
        <f>ROUNDUP(BE149/$E149,2)</f>
        <v>0</v>
      </c>
      <c r="BF150" s="110">
        <f t="shared" ref="BF150:BI150" si="1964">ROUND(BF149/$E149,2)</f>
        <v>0.55000000000000004</v>
      </c>
      <c r="BG150" s="110">
        <f t="shared" si="1964"/>
        <v>0.55000000000000004</v>
      </c>
      <c r="BH150" s="110">
        <f t="shared" si="1964"/>
        <v>0</v>
      </c>
      <c r="BI150" s="110">
        <f t="shared" si="1964"/>
        <v>0</v>
      </c>
      <c r="BJ150" s="110">
        <f>ROUNDDOWN(BJ149/$E149,2)</f>
        <v>0</v>
      </c>
      <c r="BK150" s="110">
        <f>ROUNDDOWN(BK149/$E149,2)</f>
        <v>0</v>
      </c>
      <c r="BL150" s="110">
        <f t="shared" ref="BL150" si="1965">ROUND(BL149/$E149,2)</f>
        <v>0</v>
      </c>
      <c r="BM150" s="110">
        <f t="shared" ref="BM150" si="1966">ROUND(BM149/$E149,2)</f>
        <v>0</v>
      </c>
      <c r="BN150" s="110">
        <f t="shared" ref="BN150" si="1967">ROUND(BN149/$E149,2)</f>
        <v>0</v>
      </c>
      <c r="BO150" s="110">
        <f t="shared" ref="BO150" si="1968">ROUND(BO149/$E149,2)</f>
        <v>0</v>
      </c>
      <c r="BP150" s="110">
        <f t="shared" ref="BP150" si="1969">ROUND(BP149/$E149,2)</f>
        <v>0</v>
      </c>
      <c r="BQ150" s="110">
        <f t="shared" ref="BQ150" si="1970">ROUND(BQ149/$E149,2)</f>
        <v>0</v>
      </c>
      <c r="BR150" s="110">
        <f t="shared" ref="BR150" si="1971">ROUND(BR149/$E149,2)</f>
        <v>0</v>
      </c>
      <c r="BS150" s="110">
        <f t="shared" ref="BS150" si="1972">ROUND(BS149/$E149,2)</f>
        <v>0</v>
      </c>
      <c r="BT150" s="110">
        <f t="shared" ref="BT150" si="1973">ROUND(BT149/$E149,2)</f>
        <v>0</v>
      </c>
      <c r="BU150" s="110">
        <f t="shared" ref="BU150" si="1974">ROUND(BU149/$E149,2)</f>
        <v>0</v>
      </c>
      <c r="BV150" s="110">
        <f t="shared" ref="BV150" si="1975">ROUND(BV149/$E149,2)</f>
        <v>0</v>
      </c>
      <c r="BW150" s="110">
        <f t="shared" ref="BW150" si="1976">ROUND(BW149/$E149,2)</f>
        <v>0</v>
      </c>
      <c r="BX150" s="110">
        <f t="shared" ref="BX150" si="1977">ROUND(BX149/$E149,2)</f>
        <v>0</v>
      </c>
      <c r="BY150" s="110">
        <f t="shared" ref="BY150" si="1978">ROUND(BY149/$E149,2)</f>
        <v>0</v>
      </c>
      <c r="BZ150" s="110">
        <f t="shared" ref="BZ150" si="1979">ROUND(BZ149/$E149,2)</f>
        <v>0</v>
      </c>
      <c r="CA150" s="110">
        <f t="shared" ref="CA150" si="1980">ROUND(CA149/$E149,2)</f>
        <v>0</v>
      </c>
      <c r="CB150" s="110">
        <f t="shared" ref="CB150" si="1981">ROUND(CB149/$E149,2)</f>
        <v>0</v>
      </c>
      <c r="CC150" s="110">
        <f t="shared" ref="CC150" si="1982">ROUND(CC149/$E149,2)</f>
        <v>0</v>
      </c>
      <c r="CD150" s="110">
        <f t="shared" ref="CD150" si="1983">ROUND(CD149/$E149,2)</f>
        <v>0</v>
      </c>
      <c r="CE150" s="110"/>
      <c r="CF150" s="110">
        <f t="shared" ref="CF150" si="1984">ROUND(CF149/$E149,2)</f>
        <v>0</v>
      </c>
      <c r="CG150" s="110">
        <f t="shared" ref="CG150" si="1985">ROUND(CG149/$E149,2)</f>
        <v>0</v>
      </c>
      <c r="CH150" s="111">
        <f>IF(C149="","",D149-SUM(G150:CG150))</f>
        <v>0</v>
      </c>
      <c r="CI150" s="112">
        <f>IF(C149="","",SUM(G150:CG150))</f>
        <v>1.1000000000000001</v>
      </c>
      <c r="CJ150" s="67" t="b">
        <f>IF(C149="","",D149=CI150)</f>
        <v>1</v>
      </c>
    </row>
    <row r="151" spans="1:88" s="5" customFormat="1" ht="25.05" customHeight="1" x14ac:dyDescent="0.3">
      <c r="A151" s="173"/>
      <c r="B151" s="157"/>
      <c r="C151" s="170"/>
      <c r="D151" s="160"/>
      <c r="E151" s="163"/>
      <c r="F151" s="166"/>
      <c r="G151" s="113">
        <v>0</v>
      </c>
      <c r="H151" s="113"/>
      <c r="I151" s="113"/>
      <c r="J151" s="113"/>
      <c r="K151" s="113"/>
      <c r="L151" s="113"/>
      <c r="M151" s="113"/>
      <c r="N151" s="113"/>
      <c r="O151" s="113"/>
      <c r="P151" s="113"/>
      <c r="Q151" s="113"/>
      <c r="R151" s="113"/>
      <c r="S151" s="113"/>
      <c r="T151" s="113"/>
      <c r="U151" s="113">
        <f t="shared" ref="U151:X151" si="1986">U149/$F149</f>
        <v>0</v>
      </c>
      <c r="V151" s="113">
        <f t="shared" si="1986"/>
        <v>0</v>
      </c>
      <c r="W151" s="113">
        <f t="shared" si="1986"/>
        <v>0</v>
      </c>
      <c r="X151" s="113">
        <f t="shared" si="1986"/>
        <v>0</v>
      </c>
      <c r="Y151" s="113">
        <f t="shared" ref="Y151:AG151" si="1987">Y149/$F149</f>
        <v>0</v>
      </c>
      <c r="Z151" s="113">
        <f t="shared" si="1987"/>
        <v>0</v>
      </c>
      <c r="AA151" s="113">
        <f t="shared" si="1987"/>
        <v>0</v>
      </c>
      <c r="AB151" s="113">
        <f t="shared" si="1987"/>
        <v>0</v>
      </c>
      <c r="AC151" s="113">
        <f t="shared" si="1987"/>
        <v>0</v>
      </c>
      <c r="AD151" s="113">
        <f t="shared" si="1987"/>
        <v>0</v>
      </c>
      <c r="AE151" s="113">
        <f t="shared" si="1987"/>
        <v>0</v>
      </c>
      <c r="AF151" s="113">
        <f t="shared" si="1987"/>
        <v>0</v>
      </c>
      <c r="AG151" s="113">
        <f t="shared" si="1987"/>
        <v>0</v>
      </c>
      <c r="AH151" s="113">
        <f t="shared" ref="AH151:AK151" si="1988">AH149/$F149</f>
        <v>0</v>
      </c>
      <c r="AI151" s="113">
        <f t="shared" si="1988"/>
        <v>0</v>
      </c>
      <c r="AJ151" s="113">
        <f t="shared" si="1988"/>
        <v>0</v>
      </c>
      <c r="AK151" s="113">
        <f t="shared" si="1988"/>
        <v>0</v>
      </c>
      <c r="AL151" s="113">
        <f t="shared" ref="AL151:AT151" si="1989">AL149/$F149</f>
        <v>0</v>
      </c>
      <c r="AM151" s="113">
        <f t="shared" si="1989"/>
        <v>0</v>
      </c>
      <c r="AN151" s="113">
        <f t="shared" si="1989"/>
        <v>0</v>
      </c>
      <c r="AO151" s="113">
        <f t="shared" si="1989"/>
        <v>0</v>
      </c>
      <c r="AP151" s="113">
        <f t="shared" si="1989"/>
        <v>0</v>
      </c>
      <c r="AQ151" s="113">
        <f t="shared" si="1989"/>
        <v>0</v>
      </c>
      <c r="AR151" s="113">
        <f t="shared" si="1989"/>
        <v>0</v>
      </c>
      <c r="AS151" s="113">
        <f t="shared" si="1989"/>
        <v>0</v>
      </c>
      <c r="AT151" s="113">
        <f t="shared" si="1989"/>
        <v>0</v>
      </c>
      <c r="AU151" s="113">
        <f t="shared" ref="AU151:AX151" si="1990">AU149/$F149</f>
        <v>0</v>
      </c>
      <c r="AV151" s="113">
        <f t="shared" si="1990"/>
        <v>0</v>
      </c>
      <c r="AW151" s="113">
        <f t="shared" si="1990"/>
        <v>0</v>
      </c>
      <c r="AX151" s="113">
        <f t="shared" si="1990"/>
        <v>0</v>
      </c>
      <c r="AY151" s="113">
        <f t="shared" ref="AY151:BK151" si="1991">AY149/$F149</f>
        <v>0</v>
      </c>
      <c r="AZ151" s="113">
        <f t="shared" si="1991"/>
        <v>0</v>
      </c>
      <c r="BA151" s="113">
        <f t="shared" si="1991"/>
        <v>0</v>
      </c>
      <c r="BB151" s="113">
        <f t="shared" si="1991"/>
        <v>0</v>
      </c>
      <c r="BC151" s="113">
        <f t="shared" si="1991"/>
        <v>0</v>
      </c>
      <c r="BD151" s="113">
        <f t="shared" si="1991"/>
        <v>0</v>
      </c>
      <c r="BE151" s="113">
        <f t="shared" si="1991"/>
        <v>0</v>
      </c>
      <c r="BF151" s="113">
        <f t="shared" si="1991"/>
        <v>0.5</v>
      </c>
      <c r="BG151" s="113">
        <f t="shared" si="1991"/>
        <v>0.5</v>
      </c>
      <c r="BH151" s="113">
        <f t="shared" si="1991"/>
        <v>0</v>
      </c>
      <c r="BI151" s="113">
        <f t="shared" si="1991"/>
        <v>0</v>
      </c>
      <c r="BJ151" s="113">
        <f t="shared" si="1991"/>
        <v>0</v>
      </c>
      <c r="BK151" s="113">
        <f t="shared" si="1991"/>
        <v>0</v>
      </c>
      <c r="BL151" s="113">
        <f t="shared" ref="BL151:BP151" si="1992">BL149/$F149</f>
        <v>0</v>
      </c>
      <c r="BM151" s="113">
        <f t="shared" si="1992"/>
        <v>0</v>
      </c>
      <c r="BN151" s="113">
        <f t="shared" si="1992"/>
        <v>0</v>
      </c>
      <c r="BO151" s="113">
        <f t="shared" si="1992"/>
        <v>0</v>
      </c>
      <c r="BP151" s="113">
        <f t="shared" si="1992"/>
        <v>0</v>
      </c>
      <c r="BQ151" s="113">
        <f t="shared" ref="BQ151:BT151" si="1993">BQ149/$F149</f>
        <v>0</v>
      </c>
      <c r="BR151" s="113">
        <f t="shared" si="1993"/>
        <v>0</v>
      </c>
      <c r="BS151" s="113">
        <f t="shared" si="1993"/>
        <v>0</v>
      </c>
      <c r="BT151" s="113">
        <f t="shared" si="1993"/>
        <v>0</v>
      </c>
      <c r="BU151" s="113">
        <f t="shared" ref="BU151:BX151" si="1994">BU149/$F149</f>
        <v>0</v>
      </c>
      <c r="BV151" s="113">
        <f t="shared" si="1994"/>
        <v>0</v>
      </c>
      <c r="BW151" s="113">
        <f t="shared" si="1994"/>
        <v>0</v>
      </c>
      <c r="BX151" s="113">
        <f t="shared" si="1994"/>
        <v>0</v>
      </c>
      <c r="BY151" s="113">
        <f t="shared" ref="BY151:CC151" si="1995">BY149/$F149</f>
        <v>0</v>
      </c>
      <c r="BZ151" s="113">
        <f t="shared" si="1995"/>
        <v>0</v>
      </c>
      <c r="CA151" s="113">
        <f t="shared" si="1995"/>
        <v>0</v>
      </c>
      <c r="CB151" s="113">
        <f t="shared" si="1995"/>
        <v>0</v>
      </c>
      <c r="CC151" s="113">
        <f t="shared" si="1995"/>
        <v>0</v>
      </c>
      <c r="CD151" s="113">
        <f t="shared" ref="CD151:CG151" si="1996">CD149/$F149</f>
        <v>0</v>
      </c>
      <c r="CE151" s="113"/>
      <c r="CF151" s="113">
        <f t="shared" si="1996"/>
        <v>0</v>
      </c>
      <c r="CG151" s="113">
        <f t="shared" si="1996"/>
        <v>0</v>
      </c>
      <c r="CH151" s="114">
        <f>IF(C149="","",100%-SUM(G151:CG151))</f>
        <v>0</v>
      </c>
      <c r="CI151" s="115">
        <f>IF(C149="","",SUM(G151:CG151))</f>
        <v>1</v>
      </c>
      <c r="CJ151" s="67" t="b">
        <f>IF(C149="","",SUM(G151:CG151)=CI151)</f>
        <v>1</v>
      </c>
    </row>
    <row r="152" spans="1:88" s="5" customFormat="1" ht="25.05" customHeight="1" x14ac:dyDescent="0.3">
      <c r="A152" s="171" t="s">
        <v>115</v>
      </c>
      <c r="B152" s="155" t="s">
        <v>116</v>
      </c>
      <c r="C152" s="168" t="s">
        <v>28</v>
      </c>
      <c r="D152" s="158">
        <v>1.2</v>
      </c>
      <c r="E152" s="161">
        <v>1045515</v>
      </c>
      <c r="F152" s="164">
        <f t="shared" si="1933"/>
        <v>1254618</v>
      </c>
      <c r="G152" s="108">
        <v>0</v>
      </c>
      <c r="H152" s="108"/>
      <c r="I152" s="108"/>
      <c r="J152" s="108"/>
      <c r="K152" s="108"/>
      <c r="L152" s="108"/>
      <c r="M152" s="108"/>
      <c r="N152" s="108"/>
      <c r="O152" s="108"/>
      <c r="P152" s="108"/>
      <c r="Q152" s="108"/>
      <c r="R152" s="108"/>
      <c r="S152" s="108"/>
      <c r="T152" s="108"/>
      <c r="U152" s="108"/>
      <c r="V152" s="108"/>
      <c r="W152" s="108"/>
      <c r="X152" s="108"/>
      <c r="Y152" s="108"/>
      <c r="Z152" s="108"/>
      <c r="AA152" s="108"/>
      <c r="AB152" s="108"/>
      <c r="AC152" s="108"/>
      <c r="AD152" s="108"/>
      <c r="AE152" s="108"/>
      <c r="AF152" s="108"/>
      <c r="AG152" s="108"/>
      <c r="AH152" s="108"/>
      <c r="AI152" s="108"/>
      <c r="AJ152" s="108"/>
      <c r="AK152" s="108"/>
      <c r="AL152" s="108"/>
      <c r="AM152" s="108"/>
      <c r="AN152" s="108"/>
      <c r="AO152" s="108"/>
      <c r="AP152" s="108"/>
      <c r="AQ152" s="108"/>
      <c r="AR152" s="108"/>
      <c r="AS152" s="108"/>
      <c r="AT152" s="108"/>
      <c r="AU152" s="108"/>
      <c r="AV152" s="108"/>
      <c r="AW152" s="108"/>
      <c r="AX152" s="108"/>
      <c r="AY152" s="108"/>
      <c r="AZ152" s="108"/>
      <c r="BA152" s="108"/>
      <c r="BB152" s="108"/>
      <c r="BC152" s="108"/>
      <c r="BD152" s="108">
        <f>ROUNDDOWN($F152/2,0)</f>
        <v>627309</v>
      </c>
      <c r="BE152" s="108">
        <f>ROUNDDOWN($F152/2,0)</f>
        <v>627309</v>
      </c>
      <c r="BF152" s="108"/>
      <c r="BG152" s="108"/>
      <c r="BH152" s="108"/>
      <c r="BI152" s="108"/>
      <c r="BJ152" s="108"/>
      <c r="BK152" s="108"/>
      <c r="BL152" s="108"/>
      <c r="BM152" s="108"/>
      <c r="BN152" s="108"/>
      <c r="BO152" s="108"/>
      <c r="BP152" s="108"/>
      <c r="BQ152" s="108"/>
      <c r="BR152" s="108"/>
      <c r="BS152" s="108"/>
      <c r="BT152" s="108"/>
      <c r="BU152" s="108"/>
      <c r="BV152" s="108"/>
      <c r="BW152" s="108"/>
      <c r="BX152" s="108"/>
      <c r="BY152" s="108"/>
      <c r="BZ152" s="108"/>
      <c r="CA152" s="108"/>
      <c r="CB152" s="108"/>
      <c r="CC152" s="108"/>
      <c r="CD152" s="108"/>
      <c r="CE152" s="108"/>
      <c r="CF152" s="108"/>
      <c r="CG152" s="108"/>
      <c r="CH152" s="109">
        <f>IF(C152="","",F152-SUM(G152:CG152))</f>
        <v>0</v>
      </c>
      <c r="CI152" s="107">
        <f>IF(C152="","",SUM(G152:CG152))</f>
        <v>1254618</v>
      </c>
      <c r="CJ152" s="67" t="b">
        <f>IF(C152="","",F152=CI152)</f>
        <v>1</v>
      </c>
    </row>
    <row r="153" spans="1:88" s="5" customFormat="1" ht="25.05" customHeight="1" x14ac:dyDescent="0.3">
      <c r="A153" s="172"/>
      <c r="B153" s="156"/>
      <c r="C153" s="169"/>
      <c r="D153" s="159"/>
      <c r="E153" s="162"/>
      <c r="F153" s="165"/>
      <c r="G153" s="110">
        <v>0</v>
      </c>
      <c r="H153" s="110"/>
      <c r="I153" s="110"/>
      <c r="J153" s="110"/>
      <c r="K153" s="110"/>
      <c r="L153" s="110"/>
      <c r="M153" s="110"/>
      <c r="N153" s="110"/>
      <c r="O153" s="110"/>
      <c r="P153" s="110"/>
      <c r="Q153" s="110"/>
      <c r="R153" s="110"/>
      <c r="S153" s="110"/>
      <c r="T153" s="110"/>
      <c r="U153" s="110">
        <f t="shared" ref="U153" si="1997">ROUND(U152/$E152,2)</f>
        <v>0</v>
      </c>
      <c r="V153" s="110">
        <f t="shared" ref="V153" si="1998">ROUND(V152/$E152,2)</f>
        <v>0</v>
      </c>
      <c r="W153" s="110">
        <f t="shared" ref="W153" si="1999">ROUND(W152/$E152,2)</f>
        <v>0</v>
      </c>
      <c r="X153" s="110">
        <f t="shared" ref="X153" si="2000">ROUND(X152/$E152,2)</f>
        <v>0</v>
      </c>
      <c r="Y153" s="110">
        <f t="shared" ref="Y153" si="2001">ROUND(Y152/$E152,2)</f>
        <v>0</v>
      </c>
      <c r="Z153" s="110">
        <f t="shared" ref="Z153" si="2002">ROUND(Z152/$E152,2)</f>
        <v>0</v>
      </c>
      <c r="AA153" s="110">
        <f t="shared" ref="AA153" si="2003">ROUND(AA152/$E152,2)</f>
        <v>0</v>
      </c>
      <c r="AB153" s="110">
        <f t="shared" ref="AB153" si="2004">ROUND(AB152/$E152,2)</f>
        <v>0</v>
      </c>
      <c r="AC153" s="110">
        <f t="shared" ref="AC153" si="2005">ROUND(AC152/$E152,2)</f>
        <v>0</v>
      </c>
      <c r="AD153" s="110">
        <f t="shared" ref="AD153" si="2006">ROUND(AD152/$E152,2)</f>
        <v>0</v>
      </c>
      <c r="AE153" s="110">
        <f t="shared" ref="AE153" si="2007">ROUND(AE152/$E152,2)</f>
        <v>0</v>
      </c>
      <c r="AF153" s="110">
        <f t="shared" ref="AF153" si="2008">ROUND(AF152/$E152,2)</f>
        <v>0</v>
      </c>
      <c r="AG153" s="110">
        <f t="shared" ref="AG153" si="2009">ROUND(AG152/$E152,2)</f>
        <v>0</v>
      </c>
      <c r="AH153" s="110">
        <f t="shared" ref="AH153" si="2010">ROUND(AH152/$E152,2)</f>
        <v>0</v>
      </c>
      <c r="AI153" s="110">
        <f t="shared" ref="AI153" si="2011">ROUND(AI152/$E152,2)</f>
        <v>0</v>
      </c>
      <c r="AJ153" s="110">
        <f t="shared" ref="AJ153" si="2012">ROUND(AJ152/$E152,2)</f>
        <v>0</v>
      </c>
      <c r="AK153" s="110">
        <f t="shared" ref="AK153" si="2013">ROUND(AK152/$E152,2)</f>
        <v>0</v>
      </c>
      <c r="AL153" s="110">
        <f t="shared" ref="AL153" si="2014">ROUND(AL152/$E152,2)</f>
        <v>0</v>
      </c>
      <c r="AM153" s="110">
        <f t="shared" ref="AM153" si="2015">ROUND(AM152/$E152,2)</f>
        <v>0</v>
      </c>
      <c r="AN153" s="110">
        <f t="shared" ref="AN153" si="2016">ROUND(AN152/$E152,2)</f>
        <v>0</v>
      </c>
      <c r="AO153" s="110">
        <f t="shared" ref="AO153" si="2017">ROUND(AO152/$E152,2)</f>
        <v>0</v>
      </c>
      <c r="AP153" s="110">
        <f t="shared" ref="AP153" si="2018">ROUND(AP152/$E152,2)</f>
        <v>0</v>
      </c>
      <c r="AQ153" s="110">
        <f t="shared" ref="AQ153" si="2019">ROUND(AQ152/$E152,2)</f>
        <v>0</v>
      </c>
      <c r="AR153" s="110">
        <f t="shared" ref="AR153" si="2020">ROUND(AR152/$E152,2)</f>
        <v>0</v>
      </c>
      <c r="AS153" s="110">
        <f t="shared" ref="AS153" si="2021">ROUND(AS152/$E152,2)</f>
        <v>0</v>
      </c>
      <c r="AT153" s="110">
        <f t="shared" ref="AT153" si="2022">ROUND(AT152/$E152,2)</f>
        <v>0</v>
      </c>
      <c r="AU153" s="110">
        <f t="shared" ref="AU153" si="2023">ROUND(AU152/$E152,2)</f>
        <v>0</v>
      </c>
      <c r="AV153" s="110">
        <f t="shared" ref="AV153" si="2024">ROUND(AV152/$E152,2)</f>
        <v>0</v>
      </c>
      <c r="AW153" s="110">
        <f t="shared" ref="AW153" si="2025">ROUND(AW152/$E152,2)</f>
        <v>0</v>
      </c>
      <c r="AX153" s="110">
        <f t="shared" ref="AX153" si="2026">ROUND(AX152/$E152,2)</f>
        <v>0</v>
      </c>
      <c r="AY153" s="110">
        <f t="shared" ref="AY153" si="2027">ROUND(AY152/$E152,2)</f>
        <v>0</v>
      </c>
      <c r="AZ153" s="110">
        <f t="shared" ref="AZ153" si="2028">ROUND(AZ152/$E152,2)</f>
        <v>0</v>
      </c>
      <c r="BA153" s="110">
        <f t="shared" ref="BA153" si="2029">ROUND(BA152/$E152,2)</f>
        <v>0</v>
      </c>
      <c r="BB153" s="110">
        <f t="shared" ref="BB153:BK153" si="2030">ROUND(BB152/$E152,2)</f>
        <v>0</v>
      </c>
      <c r="BC153" s="110">
        <f t="shared" si="2030"/>
        <v>0</v>
      </c>
      <c r="BD153" s="110">
        <f t="shared" si="2030"/>
        <v>0.6</v>
      </c>
      <c r="BE153" s="110">
        <f t="shared" si="2030"/>
        <v>0.6</v>
      </c>
      <c r="BF153" s="110">
        <f t="shared" si="2030"/>
        <v>0</v>
      </c>
      <c r="BG153" s="110">
        <f t="shared" si="2030"/>
        <v>0</v>
      </c>
      <c r="BH153" s="110">
        <f t="shared" si="2030"/>
        <v>0</v>
      </c>
      <c r="BI153" s="110">
        <f t="shared" si="2030"/>
        <v>0</v>
      </c>
      <c r="BJ153" s="110">
        <f t="shared" si="2030"/>
        <v>0</v>
      </c>
      <c r="BK153" s="110">
        <f t="shared" si="2030"/>
        <v>0</v>
      </c>
      <c r="BL153" s="110">
        <f t="shared" ref="BL153" si="2031">ROUND(BL152/$E152,2)</f>
        <v>0</v>
      </c>
      <c r="BM153" s="110">
        <f t="shared" ref="BM153" si="2032">ROUND(BM152/$E152,2)</f>
        <v>0</v>
      </c>
      <c r="BN153" s="110">
        <f t="shared" ref="BN153" si="2033">ROUND(BN152/$E152,2)</f>
        <v>0</v>
      </c>
      <c r="BO153" s="110">
        <f t="shared" ref="BO153" si="2034">ROUND(BO152/$E152,2)</f>
        <v>0</v>
      </c>
      <c r="BP153" s="110">
        <f t="shared" ref="BP153" si="2035">ROUND(BP152/$E152,2)</f>
        <v>0</v>
      </c>
      <c r="BQ153" s="110">
        <f t="shared" ref="BQ153" si="2036">ROUND(BQ152/$E152,2)</f>
        <v>0</v>
      </c>
      <c r="BR153" s="110">
        <f t="shared" ref="BR153" si="2037">ROUND(BR152/$E152,2)</f>
        <v>0</v>
      </c>
      <c r="BS153" s="110">
        <f t="shared" ref="BS153" si="2038">ROUND(BS152/$E152,2)</f>
        <v>0</v>
      </c>
      <c r="BT153" s="110">
        <f t="shared" ref="BT153" si="2039">ROUND(BT152/$E152,2)</f>
        <v>0</v>
      </c>
      <c r="BU153" s="110">
        <f t="shared" ref="BU153" si="2040">ROUND(BU152/$E152,2)</f>
        <v>0</v>
      </c>
      <c r="BV153" s="110">
        <f t="shared" ref="BV153" si="2041">ROUND(BV152/$E152,2)</f>
        <v>0</v>
      </c>
      <c r="BW153" s="110">
        <f t="shared" ref="BW153" si="2042">ROUND(BW152/$E152,2)</f>
        <v>0</v>
      </c>
      <c r="BX153" s="110">
        <f t="shared" ref="BX153" si="2043">ROUND(BX152/$E152,2)</f>
        <v>0</v>
      </c>
      <c r="BY153" s="110">
        <f t="shared" ref="BY153" si="2044">ROUND(BY152/$E152,2)</f>
        <v>0</v>
      </c>
      <c r="BZ153" s="110">
        <f t="shared" ref="BZ153" si="2045">ROUND(BZ152/$E152,2)</f>
        <v>0</v>
      </c>
      <c r="CA153" s="110">
        <f t="shared" ref="CA153" si="2046">ROUND(CA152/$E152,2)</f>
        <v>0</v>
      </c>
      <c r="CB153" s="110">
        <f t="shared" ref="CB153" si="2047">ROUND(CB152/$E152,2)</f>
        <v>0</v>
      </c>
      <c r="CC153" s="110">
        <f t="shared" ref="CC153" si="2048">ROUND(CC152/$E152,2)</f>
        <v>0</v>
      </c>
      <c r="CD153" s="110">
        <f t="shared" ref="CD153" si="2049">ROUND(CD152/$E152,2)</f>
        <v>0</v>
      </c>
      <c r="CE153" s="110"/>
      <c r="CF153" s="110">
        <f t="shared" ref="CF153" si="2050">ROUND(CF152/$E152,2)</f>
        <v>0</v>
      </c>
      <c r="CG153" s="110">
        <f t="shared" ref="CG153" si="2051">ROUND(CG152/$E152,2)</f>
        <v>0</v>
      </c>
      <c r="CH153" s="111">
        <f>IF(C152="","",D152-SUM(G153:CG153))</f>
        <v>0</v>
      </c>
      <c r="CI153" s="112">
        <f>IF(C152="","",SUM(G153:CG153))</f>
        <v>1.2</v>
      </c>
      <c r="CJ153" s="67" t="b">
        <f>IF(C152="","",D152=CI153)</f>
        <v>1</v>
      </c>
    </row>
    <row r="154" spans="1:88" s="5" customFormat="1" ht="25.05" customHeight="1" x14ac:dyDescent="0.3">
      <c r="A154" s="173"/>
      <c r="B154" s="157"/>
      <c r="C154" s="170"/>
      <c r="D154" s="160"/>
      <c r="E154" s="163"/>
      <c r="F154" s="166"/>
      <c r="G154" s="113">
        <v>0</v>
      </c>
      <c r="H154" s="113"/>
      <c r="I154" s="113"/>
      <c r="J154" s="113"/>
      <c r="K154" s="113"/>
      <c r="L154" s="113"/>
      <c r="M154" s="113"/>
      <c r="N154" s="113"/>
      <c r="O154" s="113"/>
      <c r="P154" s="113"/>
      <c r="Q154" s="113"/>
      <c r="R154" s="113"/>
      <c r="S154" s="113"/>
      <c r="T154" s="113"/>
      <c r="U154" s="113">
        <f t="shared" ref="U154:X154" si="2052">U152/$F152</f>
        <v>0</v>
      </c>
      <c r="V154" s="113">
        <f t="shared" si="2052"/>
        <v>0</v>
      </c>
      <c r="W154" s="113">
        <f t="shared" si="2052"/>
        <v>0</v>
      </c>
      <c r="X154" s="113">
        <f t="shared" si="2052"/>
        <v>0</v>
      </c>
      <c r="Y154" s="113">
        <f t="shared" ref="Y154:AG154" si="2053">Y152/$F152</f>
        <v>0</v>
      </c>
      <c r="Z154" s="113">
        <f t="shared" si="2053"/>
        <v>0</v>
      </c>
      <c r="AA154" s="113">
        <f t="shared" si="2053"/>
        <v>0</v>
      </c>
      <c r="AB154" s="113">
        <f t="shared" si="2053"/>
        <v>0</v>
      </c>
      <c r="AC154" s="113">
        <f t="shared" si="2053"/>
        <v>0</v>
      </c>
      <c r="AD154" s="113">
        <f t="shared" si="2053"/>
        <v>0</v>
      </c>
      <c r="AE154" s="113">
        <f t="shared" si="2053"/>
        <v>0</v>
      </c>
      <c r="AF154" s="113">
        <f t="shared" si="2053"/>
        <v>0</v>
      </c>
      <c r="AG154" s="113">
        <f t="shared" si="2053"/>
        <v>0</v>
      </c>
      <c r="AH154" s="113">
        <f t="shared" ref="AH154:AK154" si="2054">AH152/$F152</f>
        <v>0</v>
      </c>
      <c r="AI154" s="113">
        <f t="shared" si="2054"/>
        <v>0</v>
      </c>
      <c r="AJ154" s="113">
        <f t="shared" si="2054"/>
        <v>0</v>
      </c>
      <c r="AK154" s="113">
        <f t="shared" si="2054"/>
        <v>0</v>
      </c>
      <c r="AL154" s="113">
        <f t="shared" ref="AL154:AT154" si="2055">AL152/$F152</f>
        <v>0</v>
      </c>
      <c r="AM154" s="113">
        <f t="shared" si="2055"/>
        <v>0</v>
      </c>
      <c r="AN154" s="113">
        <f t="shared" si="2055"/>
        <v>0</v>
      </c>
      <c r="AO154" s="113">
        <f t="shared" si="2055"/>
        <v>0</v>
      </c>
      <c r="AP154" s="113">
        <f t="shared" si="2055"/>
        <v>0</v>
      </c>
      <c r="AQ154" s="113">
        <f t="shared" si="2055"/>
        <v>0</v>
      </c>
      <c r="AR154" s="113">
        <f t="shared" si="2055"/>
        <v>0</v>
      </c>
      <c r="AS154" s="113">
        <f t="shared" si="2055"/>
        <v>0</v>
      </c>
      <c r="AT154" s="113">
        <f t="shared" si="2055"/>
        <v>0</v>
      </c>
      <c r="AU154" s="113">
        <f t="shared" ref="AU154:AX154" si="2056">AU152/$F152</f>
        <v>0</v>
      </c>
      <c r="AV154" s="113">
        <f t="shared" si="2056"/>
        <v>0</v>
      </c>
      <c r="AW154" s="113">
        <f t="shared" si="2056"/>
        <v>0</v>
      </c>
      <c r="AX154" s="113">
        <f t="shared" si="2056"/>
        <v>0</v>
      </c>
      <c r="AY154" s="113">
        <f t="shared" ref="AY154:BK154" si="2057">AY152/$F152</f>
        <v>0</v>
      </c>
      <c r="AZ154" s="113">
        <f t="shared" si="2057"/>
        <v>0</v>
      </c>
      <c r="BA154" s="113">
        <f t="shared" si="2057"/>
        <v>0</v>
      </c>
      <c r="BB154" s="113">
        <f t="shared" si="2057"/>
        <v>0</v>
      </c>
      <c r="BC154" s="113">
        <f t="shared" si="2057"/>
        <v>0</v>
      </c>
      <c r="BD154" s="113">
        <f t="shared" si="2057"/>
        <v>0.5</v>
      </c>
      <c r="BE154" s="113">
        <f t="shared" si="2057"/>
        <v>0.5</v>
      </c>
      <c r="BF154" s="113">
        <f t="shared" si="2057"/>
        <v>0</v>
      </c>
      <c r="BG154" s="113">
        <f t="shared" si="2057"/>
        <v>0</v>
      </c>
      <c r="BH154" s="113">
        <f t="shared" si="2057"/>
        <v>0</v>
      </c>
      <c r="BI154" s="113">
        <f t="shared" si="2057"/>
        <v>0</v>
      </c>
      <c r="BJ154" s="113">
        <f t="shared" si="2057"/>
        <v>0</v>
      </c>
      <c r="BK154" s="113">
        <f t="shared" si="2057"/>
        <v>0</v>
      </c>
      <c r="BL154" s="113">
        <f t="shared" ref="BL154:BP154" si="2058">BL152/$F152</f>
        <v>0</v>
      </c>
      <c r="BM154" s="113">
        <f t="shared" si="2058"/>
        <v>0</v>
      </c>
      <c r="BN154" s="113">
        <f t="shared" si="2058"/>
        <v>0</v>
      </c>
      <c r="BO154" s="113">
        <f t="shared" si="2058"/>
        <v>0</v>
      </c>
      <c r="BP154" s="113">
        <f t="shared" si="2058"/>
        <v>0</v>
      </c>
      <c r="BQ154" s="113">
        <f t="shared" ref="BQ154:BT154" si="2059">BQ152/$F152</f>
        <v>0</v>
      </c>
      <c r="BR154" s="113">
        <f t="shared" si="2059"/>
        <v>0</v>
      </c>
      <c r="BS154" s="113">
        <f t="shared" si="2059"/>
        <v>0</v>
      </c>
      <c r="BT154" s="113">
        <f t="shared" si="2059"/>
        <v>0</v>
      </c>
      <c r="BU154" s="113">
        <f t="shared" ref="BU154:BX154" si="2060">BU152/$F152</f>
        <v>0</v>
      </c>
      <c r="BV154" s="113">
        <f t="shared" si="2060"/>
        <v>0</v>
      </c>
      <c r="BW154" s="113">
        <f t="shared" si="2060"/>
        <v>0</v>
      </c>
      <c r="BX154" s="113">
        <f t="shared" si="2060"/>
        <v>0</v>
      </c>
      <c r="BY154" s="113">
        <f t="shared" ref="BY154:CC154" si="2061">BY152/$F152</f>
        <v>0</v>
      </c>
      <c r="BZ154" s="113">
        <f t="shared" si="2061"/>
        <v>0</v>
      </c>
      <c r="CA154" s="113">
        <f t="shared" si="2061"/>
        <v>0</v>
      </c>
      <c r="CB154" s="113">
        <f t="shared" si="2061"/>
        <v>0</v>
      </c>
      <c r="CC154" s="113">
        <f t="shared" si="2061"/>
        <v>0</v>
      </c>
      <c r="CD154" s="113">
        <f t="shared" ref="CD154:CG154" si="2062">CD152/$F152</f>
        <v>0</v>
      </c>
      <c r="CE154" s="113"/>
      <c r="CF154" s="113">
        <f t="shared" si="2062"/>
        <v>0</v>
      </c>
      <c r="CG154" s="113">
        <f t="shared" si="2062"/>
        <v>0</v>
      </c>
      <c r="CH154" s="114">
        <f>IF(C152="","",100%-SUM(G154:CG154))</f>
        <v>0</v>
      </c>
      <c r="CI154" s="115">
        <f>IF(C152="","",SUM(G154:CG154))</f>
        <v>1</v>
      </c>
      <c r="CJ154" s="67" t="b">
        <f>IF(C152="","",SUM(G154:CG154)=CI154)</f>
        <v>1</v>
      </c>
    </row>
    <row r="155" spans="1:88" s="5" customFormat="1" ht="30" customHeight="1" x14ac:dyDescent="0.3">
      <c r="A155" s="171" t="s">
        <v>117</v>
      </c>
      <c r="B155" s="155" t="s">
        <v>67</v>
      </c>
      <c r="C155" s="168" t="s">
        <v>28</v>
      </c>
      <c r="D155" s="158">
        <v>20.91</v>
      </c>
      <c r="E155" s="161">
        <v>1033191</v>
      </c>
      <c r="F155" s="164">
        <f t="shared" si="1933"/>
        <v>21604024</v>
      </c>
      <c r="G155" s="108">
        <v>0</v>
      </c>
      <c r="H155" s="108"/>
      <c r="I155" s="108"/>
      <c r="J155" s="108"/>
      <c r="K155" s="108"/>
      <c r="L155" s="108"/>
      <c r="M155" s="108"/>
      <c r="N155" s="108"/>
      <c r="O155" s="108"/>
      <c r="P155" s="108"/>
      <c r="Q155" s="108"/>
      <c r="R155" s="108"/>
      <c r="S155" s="108"/>
      <c r="T155" s="108"/>
      <c r="U155" s="108"/>
      <c r="V155" s="108"/>
      <c r="W155" s="108"/>
      <c r="X155" s="108"/>
      <c r="Y155" s="108"/>
      <c r="Z155" s="108"/>
      <c r="AA155" s="108"/>
      <c r="AB155" s="108"/>
      <c r="AC155" s="108"/>
      <c r="AD155" s="108"/>
      <c r="AE155" s="108"/>
      <c r="AF155" s="108"/>
      <c r="AG155" s="108"/>
      <c r="AH155" s="108"/>
      <c r="AI155" s="108"/>
      <c r="AJ155" s="108"/>
      <c r="AK155" s="108"/>
      <c r="AL155" s="108"/>
      <c r="AM155" s="108"/>
      <c r="AN155" s="108"/>
      <c r="AO155" s="108"/>
      <c r="AP155" s="108"/>
      <c r="AQ155" s="108"/>
      <c r="AR155" s="108"/>
      <c r="AS155" s="108"/>
      <c r="AT155" s="108"/>
      <c r="AU155" s="108"/>
      <c r="AV155" s="108"/>
      <c r="AW155" s="108"/>
      <c r="AX155" s="108"/>
      <c r="AY155" s="108"/>
      <c r="AZ155" s="108"/>
      <c r="BA155" s="108"/>
      <c r="BB155" s="108"/>
      <c r="BC155" s="108"/>
      <c r="BD155" s="108"/>
      <c r="BE155" s="108"/>
      <c r="BF155" s="108"/>
      <c r="BG155" s="108"/>
      <c r="BH155" s="108">
        <f>$F$155</f>
        <v>21604024</v>
      </c>
      <c r="BI155" s="108"/>
      <c r="BJ155" s="108"/>
      <c r="BK155" s="108"/>
      <c r="BL155" s="108"/>
      <c r="BM155" s="108"/>
      <c r="BN155" s="108"/>
      <c r="BO155" s="108"/>
      <c r="BP155" s="108"/>
      <c r="BQ155" s="108"/>
      <c r="BR155" s="108"/>
      <c r="BS155" s="108"/>
      <c r="BT155" s="108"/>
      <c r="BU155" s="108"/>
      <c r="BV155" s="108"/>
      <c r="BW155" s="108"/>
      <c r="BX155" s="108"/>
      <c r="BY155" s="108"/>
      <c r="BZ155" s="108"/>
      <c r="CA155" s="108"/>
      <c r="CB155" s="108"/>
      <c r="CC155" s="108"/>
      <c r="CD155" s="108"/>
      <c r="CE155" s="108"/>
      <c r="CF155" s="108"/>
      <c r="CG155" s="108"/>
      <c r="CH155" s="109">
        <f>IF(C155="","",F155-SUM(G155:CG155))</f>
        <v>0</v>
      </c>
      <c r="CI155" s="107">
        <f>IF(C155="","",SUM(G155:CG155))</f>
        <v>21604024</v>
      </c>
      <c r="CJ155" s="67" t="b">
        <f>IF(C155="","",F155=CI155)</f>
        <v>1</v>
      </c>
    </row>
    <row r="156" spans="1:88" s="5" customFormat="1" ht="30" customHeight="1" x14ac:dyDescent="0.3">
      <c r="A156" s="172"/>
      <c r="B156" s="156"/>
      <c r="C156" s="169"/>
      <c r="D156" s="159"/>
      <c r="E156" s="162"/>
      <c r="F156" s="165"/>
      <c r="G156" s="110">
        <v>0</v>
      </c>
      <c r="H156" s="110"/>
      <c r="I156" s="110"/>
      <c r="J156" s="110"/>
      <c r="K156" s="110"/>
      <c r="L156" s="110"/>
      <c r="M156" s="110"/>
      <c r="N156" s="110"/>
      <c r="O156" s="110"/>
      <c r="P156" s="110"/>
      <c r="Q156" s="110"/>
      <c r="R156" s="110"/>
      <c r="S156" s="110"/>
      <c r="T156" s="110"/>
      <c r="U156" s="110">
        <f t="shared" ref="U156" si="2063">ROUND(U155/$E155,2)</f>
        <v>0</v>
      </c>
      <c r="V156" s="110">
        <f t="shared" ref="V156" si="2064">ROUND(V155/$E155,2)</f>
        <v>0</v>
      </c>
      <c r="W156" s="110">
        <f t="shared" ref="W156" si="2065">ROUND(W155/$E155,2)</f>
        <v>0</v>
      </c>
      <c r="X156" s="110">
        <f t="shared" ref="X156" si="2066">ROUND(X155/$E155,2)</f>
        <v>0</v>
      </c>
      <c r="Y156" s="110">
        <f t="shared" ref="Y156" si="2067">ROUND(Y155/$E155,2)</f>
        <v>0</v>
      </c>
      <c r="Z156" s="110">
        <f t="shared" ref="Z156" si="2068">ROUND(Z155/$E155,2)</f>
        <v>0</v>
      </c>
      <c r="AA156" s="110">
        <f t="shared" ref="AA156" si="2069">ROUND(AA155/$E155,2)</f>
        <v>0</v>
      </c>
      <c r="AB156" s="110">
        <f t="shared" ref="AB156" si="2070">ROUND(AB155/$E155,2)</f>
        <v>0</v>
      </c>
      <c r="AC156" s="110">
        <f t="shared" ref="AC156" si="2071">ROUND(AC155/$E155,2)</f>
        <v>0</v>
      </c>
      <c r="AD156" s="110">
        <f t="shared" ref="AD156" si="2072">ROUND(AD155/$E155,2)</f>
        <v>0</v>
      </c>
      <c r="AE156" s="110">
        <f t="shared" ref="AE156" si="2073">ROUND(AE155/$E155,2)</f>
        <v>0</v>
      </c>
      <c r="AF156" s="110">
        <f t="shared" ref="AF156" si="2074">ROUND(AF155/$E155,2)</f>
        <v>0</v>
      </c>
      <c r="AG156" s="110">
        <f t="shared" ref="AG156" si="2075">ROUND(AG155/$E155,2)</f>
        <v>0</v>
      </c>
      <c r="AH156" s="110">
        <f>ROUNDUP(AH155/$E155,2)</f>
        <v>0</v>
      </c>
      <c r="AI156" s="110">
        <f t="shared" ref="AI156" si="2076">ROUND(AI155/$E155,2)</f>
        <v>0</v>
      </c>
      <c r="AJ156" s="110">
        <f t="shared" ref="AJ156" si="2077">ROUND(AJ155/$E155,2)</f>
        <v>0</v>
      </c>
      <c r="AK156" s="110">
        <f t="shared" ref="AK156" si="2078">ROUND(AK155/$E155,2)</f>
        <v>0</v>
      </c>
      <c r="AL156" s="110">
        <f t="shared" ref="AL156" si="2079">ROUND(AL155/$E155,2)</f>
        <v>0</v>
      </c>
      <c r="AM156" s="110">
        <f t="shared" ref="AM156" si="2080">ROUND(AM155/$E155,2)</f>
        <v>0</v>
      </c>
      <c r="AN156" s="110">
        <f t="shared" ref="AN156" si="2081">ROUND(AN155/$E155,2)</f>
        <v>0</v>
      </c>
      <c r="AO156" s="110">
        <f t="shared" ref="AO156" si="2082">ROUND(AO155/$E155,2)</f>
        <v>0</v>
      </c>
      <c r="AP156" s="110">
        <f t="shared" ref="AP156" si="2083">ROUND(AP155/$E155,2)</f>
        <v>0</v>
      </c>
      <c r="AQ156" s="110">
        <f t="shared" ref="AQ156" si="2084">ROUND(AQ155/$E155,2)</f>
        <v>0</v>
      </c>
      <c r="AR156" s="110">
        <f t="shared" ref="AR156" si="2085">ROUND(AR155/$E155,2)</f>
        <v>0</v>
      </c>
      <c r="AS156" s="110">
        <f t="shared" ref="AS156" si="2086">ROUND(AS155/$E155,2)</f>
        <v>0</v>
      </c>
      <c r="AT156" s="110">
        <f t="shared" ref="AT156" si="2087">ROUND(AT155/$E155,2)</f>
        <v>0</v>
      </c>
      <c r="AU156" s="110">
        <f t="shared" ref="AU156" si="2088">ROUND(AU155/$E155,2)</f>
        <v>0</v>
      </c>
      <c r="AV156" s="110">
        <f t="shared" ref="AV156" si="2089">ROUND(AV155/$E155,2)</f>
        <v>0</v>
      </c>
      <c r="AW156" s="110">
        <f t="shared" ref="AW156" si="2090">ROUND(AW155/$E155,2)</f>
        <v>0</v>
      </c>
      <c r="AX156" s="110">
        <f t="shared" ref="AX156" si="2091">ROUND(AX155/$E155,2)</f>
        <v>0</v>
      </c>
      <c r="AY156" s="110">
        <f t="shared" ref="AY156" si="2092">ROUND(AY155/$E155,2)</f>
        <v>0</v>
      </c>
      <c r="AZ156" s="110">
        <f t="shared" ref="AZ156" si="2093">ROUND(AZ155/$E155,2)</f>
        <v>0</v>
      </c>
      <c r="BA156" s="110">
        <f t="shared" ref="BA156" si="2094">ROUND(BA155/$E155,2)</f>
        <v>0</v>
      </c>
      <c r="BB156" s="110">
        <f t="shared" ref="BB156:BH156" si="2095">ROUND(BB155/$E155,2)</f>
        <v>0</v>
      </c>
      <c r="BC156" s="110">
        <f t="shared" si="2095"/>
        <v>0</v>
      </c>
      <c r="BD156" s="110">
        <f t="shared" si="2095"/>
        <v>0</v>
      </c>
      <c r="BE156" s="110">
        <f t="shared" si="2095"/>
        <v>0</v>
      </c>
      <c r="BF156" s="110">
        <f t="shared" si="2095"/>
        <v>0</v>
      </c>
      <c r="BG156" s="110">
        <f t="shared" si="2095"/>
        <v>0</v>
      </c>
      <c r="BH156" s="110">
        <f t="shared" si="2095"/>
        <v>20.91</v>
      </c>
      <c r="BI156" s="110">
        <f t="shared" ref="BI156:BK156" si="2096">ROUND(BI155/$E155,2)</f>
        <v>0</v>
      </c>
      <c r="BJ156" s="110">
        <f t="shared" si="2096"/>
        <v>0</v>
      </c>
      <c r="BK156" s="110">
        <f t="shared" si="2096"/>
        <v>0</v>
      </c>
      <c r="BL156" s="110">
        <f t="shared" ref="BL156" si="2097">ROUND(BL155/$E155,2)</f>
        <v>0</v>
      </c>
      <c r="BM156" s="110">
        <f t="shared" ref="BM156" si="2098">ROUND(BM155/$E155,2)</f>
        <v>0</v>
      </c>
      <c r="BN156" s="110">
        <f t="shared" ref="BN156" si="2099">ROUND(BN155/$E155,2)</f>
        <v>0</v>
      </c>
      <c r="BO156" s="110">
        <f t="shared" ref="BO156" si="2100">ROUND(BO155/$E155,2)</f>
        <v>0</v>
      </c>
      <c r="BP156" s="110">
        <f t="shared" ref="BP156" si="2101">ROUND(BP155/$E155,2)</f>
        <v>0</v>
      </c>
      <c r="BQ156" s="110">
        <f t="shared" ref="BQ156" si="2102">ROUND(BQ155/$E155,2)</f>
        <v>0</v>
      </c>
      <c r="BR156" s="110">
        <f t="shared" ref="BR156" si="2103">ROUND(BR155/$E155,2)</f>
        <v>0</v>
      </c>
      <c r="BS156" s="110">
        <f t="shared" ref="BS156" si="2104">ROUND(BS155/$E155,2)</f>
        <v>0</v>
      </c>
      <c r="BT156" s="110">
        <f t="shared" ref="BT156" si="2105">ROUND(BT155/$E155,2)</f>
        <v>0</v>
      </c>
      <c r="BU156" s="110">
        <f t="shared" ref="BU156" si="2106">ROUND(BU155/$E155,2)</f>
        <v>0</v>
      </c>
      <c r="BV156" s="110">
        <f t="shared" ref="BV156" si="2107">ROUND(BV155/$E155,2)</f>
        <v>0</v>
      </c>
      <c r="BW156" s="110">
        <f t="shared" ref="BW156" si="2108">ROUND(BW155/$E155,2)</f>
        <v>0</v>
      </c>
      <c r="BX156" s="110">
        <f t="shared" ref="BX156" si="2109">ROUND(BX155/$E155,2)</f>
        <v>0</v>
      </c>
      <c r="BY156" s="110">
        <f t="shared" ref="BY156" si="2110">ROUND(BY155/$E155,2)</f>
        <v>0</v>
      </c>
      <c r="BZ156" s="110">
        <f t="shared" ref="BZ156" si="2111">ROUND(BZ155/$E155,2)</f>
        <v>0</v>
      </c>
      <c r="CA156" s="110">
        <f t="shared" ref="CA156" si="2112">ROUND(CA155/$E155,2)</f>
        <v>0</v>
      </c>
      <c r="CB156" s="110">
        <f t="shared" ref="CB156" si="2113">ROUND(CB155/$E155,2)</f>
        <v>0</v>
      </c>
      <c r="CC156" s="110">
        <f t="shared" ref="CC156" si="2114">ROUND(CC155/$E155,2)</f>
        <v>0</v>
      </c>
      <c r="CD156" s="110">
        <f t="shared" ref="CD156" si="2115">ROUND(CD155/$E155,2)</f>
        <v>0</v>
      </c>
      <c r="CE156" s="110"/>
      <c r="CF156" s="110">
        <f t="shared" ref="CF156" si="2116">ROUND(CF155/$E155,2)</f>
        <v>0</v>
      </c>
      <c r="CG156" s="110">
        <f t="shared" ref="CG156" si="2117">ROUND(CG155/$E155,2)</f>
        <v>0</v>
      </c>
      <c r="CH156" s="111">
        <f>IF(C155="","",D155-SUM(G156:CG156))</f>
        <v>0</v>
      </c>
      <c r="CI156" s="112">
        <f>IF(C155="","",SUM(G156:CG156))</f>
        <v>20.91</v>
      </c>
      <c r="CJ156" s="67" t="b">
        <f>IF(C155="","",D155=CI156)</f>
        <v>1</v>
      </c>
    </row>
    <row r="157" spans="1:88" s="5" customFormat="1" ht="30" customHeight="1" x14ac:dyDescent="0.3">
      <c r="A157" s="173"/>
      <c r="B157" s="157"/>
      <c r="C157" s="170"/>
      <c r="D157" s="160"/>
      <c r="E157" s="163"/>
      <c r="F157" s="166"/>
      <c r="G157" s="113">
        <v>0</v>
      </c>
      <c r="H157" s="113"/>
      <c r="I157" s="113"/>
      <c r="J157" s="113"/>
      <c r="K157" s="113"/>
      <c r="L157" s="113"/>
      <c r="M157" s="113"/>
      <c r="N157" s="113"/>
      <c r="O157" s="113"/>
      <c r="P157" s="113"/>
      <c r="Q157" s="113"/>
      <c r="R157" s="113"/>
      <c r="S157" s="113"/>
      <c r="T157" s="113"/>
      <c r="U157" s="113">
        <f t="shared" ref="U157:X157" si="2118">U155/$F155</f>
        <v>0</v>
      </c>
      <c r="V157" s="113">
        <f t="shared" si="2118"/>
        <v>0</v>
      </c>
      <c r="W157" s="113">
        <f t="shared" si="2118"/>
        <v>0</v>
      </c>
      <c r="X157" s="113">
        <f t="shared" si="2118"/>
        <v>0</v>
      </c>
      <c r="Y157" s="113">
        <f t="shared" ref="Y157:AG157" si="2119">Y155/$F155</f>
        <v>0</v>
      </c>
      <c r="Z157" s="113">
        <f t="shared" si="2119"/>
        <v>0</v>
      </c>
      <c r="AA157" s="113">
        <f t="shared" si="2119"/>
        <v>0</v>
      </c>
      <c r="AB157" s="113">
        <f t="shared" si="2119"/>
        <v>0</v>
      </c>
      <c r="AC157" s="113">
        <f t="shared" si="2119"/>
        <v>0</v>
      </c>
      <c r="AD157" s="113">
        <f t="shared" si="2119"/>
        <v>0</v>
      </c>
      <c r="AE157" s="113">
        <f t="shared" si="2119"/>
        <v>0</v>
      </c>
      <c r="AF157" s="113">
        <f t="shared" si="2119"/>
        <v>0</v>
      </c>
      <c r="AG157" s="113">
        <f t="shared" si="2119"/>
        <v>0</v>
      </c>
      <c r="AH157" s="113">
        <f t="shared" ref="AH157:AK157" si="2120">AH155/$F155</f>
        <v>0</v>
      </c>
      <c r="AI157" s="113">
        <f t="shared" si="2120"/>
        <v>0</v>
      </c>
      <c r="AJ157" s="113">
        <f t="shared" si="2120"/>
        <v>0</v>
      </c>
      <c r="AK157" s="113">
        <f t="shared" si="2120"/>
        <v>0</v>
      </c>
      <c r="AL157" s="113">
        <f t="shared" ref="AL157:AT157" si="2121">AL155/$F155</f>
        <v>0</v>
      </c>
      <c r="AM157" s="113">
        <f t="shared" si="2121"/>
        <v>0</v>
      </c>
      <c r="AN157" s="113">
        <f t="shared" si="2121"/>
        <v>0</v>
      </c>
      <c r="AO157" s="113">
        <f t="shared" si="2121"/>
        <v>0</v>
      </c>
      <c r="AP157" s="113">
        <f t="shared" si="2121"/>
        <v>0</v>
      </c>
      <c r="AQ157" s="113">
        <f t="shared" si="2121"/>
        <v>0</v>
      </c>
      <c r="AR157" s="113">
        <f t="shared" si="2121"/>
        <v>0</v>
      </c>
      <c r="AS157" s="113">
        <f t="shared" si="2121"/>
        <v>0</v>
      </c>
      <c r="AT157" s="113">
        <f t="shared" si="2121"/>
        <v>0</v>
      </c>
      <c r="AU157" s="113">
        <f t="shared" ref="AU157:AX157" si="2122">AU155/$F155</f>
        <v>0</v>
      </c>
      <c r="AV157" s="113">
        <f t="shared" si="2122"/>
        <v>0</v>
      </c>
      <c r="AW157" s="113">
        <f t="shared" si="2122"/>
        <v>0</v>
      </c>
      <c r="AX157" s="113">
        <f t="shared" si="2122"/>
        <v>0</v>
      </c>
      <c r="AY157" s="113">
        <f t="shared" ref="AY157:BK157" si="2123">AY155/$F155</f>
        <v>0</v>
      </c>
      <c r="AZ157" s="113">
        <f t="shared" si="2123"/>
        <v>0</v>
      </c>
      <c r="BA157" s="113">
        <f t="shared" si="2123"/>
        <v>0</v>
      </c>
      <c r="BB157" s="113">
        <f t="shared" si="2123"/>
        <v>0</v>
      </c>
      <c r="BC157" s="113">
        <f t="shared" si="2123"/>
        <v>0</v>
      </c>
      <c r="BD157" s="113">
        <f t="shared" si="2123"/>
        <v>0</v>
      </c>
      <c r="BE157" s="113">
        <f t="shared" si="2123"/>
        <v>0</v>
      </c>
      <c r="BF157" s="113">
        <f t="shared" si="2123"/>
        <v>0</v>
      </c>
      <c r="BG157" s="113">
        <f t="shared" si="2123"/>
        <v>0</v>
      </c>
      <c r="BH157" s="113">
        <f t="shared" si="2123"/>
        <v>1</v>
      </c>
      <c r="BI157" s="113">
        <f t="shared" si="2123"/>
        <v>0</v>
      </c>
      <c r="BJ157" s="113">
        <f t="shared" si="2123"/>
        <v>0</v>
      </c>
      <c r="BK157" s="113">
        <f t="shared" si="2123"/>
        <v>0</v>
      </c>
      <c r="BL157" s="113">
        <f t="shared" ref="BL157:BP157" si="2124">BL155/$F155</f>
        <v>0</v>
      </c>
      <c r="BM157" s="113">
        <f t="shared" si="2124"/>
        <v>0</v>
      </c>
      <c r="BN157" s="113">
        <f t="shared" si="2124"/>
        <v>0</v>
      </c>
      <c r="BO157" s="113">
        <f t="shared" si="2124"/>
        <v>0</v>
      </c>
      <c r="BP157" s="113">
        <f t="shared" si="2124"/>
        <v>0</v>
      </c>
      <c r="BQ157" s="113">
        <f t="shared" ref="BQ157:BT157" si="2125">BQ155/$F155</f>
        <v>0</v>
      </c>
      <c r="BR157" s="113">
        <f t="shared" si="2125"/>
        <v>0</v>
      </c>
      <c r="BS157" s="113">
        <f t="shared" si="2125"/>
        <v>0</v>
      </c>
      <c r="BT157" s="113">
        <f t="shared" si="2125"/>
        <v>0</v>
      </c>
      <c r="BU157" s="113">
        <f t="shared" ref="BU157:BX157" si="2126">BU155/$F155</f>
        <v>0</v>
      </c>
      <c r="BV157" s="113">
        <f t="shared" si="2126"/>
        <v>0</v>
      </c>
      <c r="BW157" s="113">
        <f t="shared" si="2126"/>
        <v>0</v>
      </c>
      <c r="BX157" s="113">
        <f t="shared" si="2126"/>
        <v>0</v>
      </c>
      <c r="BY157" s="113">
        <f t="shared" ref="BY157:CC157" si="2127">BY155/$F155</f>
        <v>0</v>
      </c>
      <c r="BZ157" s="113">
        <f t="shared" si="2127"/>
        <v>0</v>
      </c>
      <c r="CA157" s="113">
        <f t="shared" si="2127"/>
        <v>0</v>
      </c>
      <c r="CB157" s="113">
        <f t="shared" si="2127"/>
        <v>0</v>
      </c>
      <c r="CC157" s="113">
        <f t="shared" si="2127"/>
        <v>0</v>
      </c>
      <c r="CD157" s="113">
        <f t="shared" ref="CD157:CG157" si="2128">CD155/$F155</f>
        <v>0</v>
      </c>
      <c r="CE157" s="113"/>
      <c r="CF157" s="113">
        <f t="shared" si="2128"/>
        <v>0</v>
      </c>
      <c r="CG157" s="113">
        <f t="shared" si="2128"/>
        <v>0</v>
      </c>
      <c r="CH157" s="114">
        <f>IF(C155="","",100%-SUM(G157:CG157))</f>
        <v>0</v>
      </c>
      <c r="CI157" s="115">
        <f>IF(C155="","",SUM(G157:CG157))</f>
        <v>1</v>
      </c>
      <c r="CJ157" s="67" t="b">
        <f>IF(C155="","",SUM(G157:CG157)=CI157)</f>
        <v>1</v>
      </c>
    </row>
    <row r="158" spans="1:88" s="5" customFormat="1" ht="30" customHeight="1" x14ac:dyDescent="0.3">
      <c r="A158" s="171" t="s">
        <v>118</v>
      </c>
      <c r="B158" s="155" t="s">
        <v>80</v>
      </c>
      <c r="C158" s="168" t="s">
        <v>28</v>
      </c>
      <c r="D158" s="158">
        <v>0.6</v>
      </c>
      <c r="E158" s="161">
        <v>1238891</v>
      </c>
      <c r="F158" s="164">
        <f t="shared" si="1933"/>
        <v>743335</v>
      </c>
      <c r="G158" s="108">
        <v>0</v>
      </c>
      <c r="H158" s="108"/>
      <c r="I158" s="108"/>
      <c r="J158" s="108"/>
      <c r="K158" s="108"/>
      <c r="L158" s="108"/>
      <c r="M158" s="108"/>
      <c r="N158" s="108"/>
      <c r="O158" s="108"/>
      <c r="P158" s="108"/>
      <c r="Q158" s="108"/>
      <c r="R158" s="108"/>
      <c r="S158" s="108"/>
      <c r="T158" s="108"/>
      <c r="U158" s="108"/>
      <c r="V158" s="108"/>
      <c r="W158" s="108"/>
      <c r="X158" s="108"/>
      <c r="Y158" s="108"/>
      <c r="Z158" s="108"/>
      <c r="AA158" s="108"/>
      <c r="AB158" s="108"/>
      <c r="AC158" s="108"/>
      <c r="AD158" s="108"/>
      <c r="AE158" s="108"/>
      <c r="AF158" s="108"/>
      <c r="AG158" s="108"/>
      <c r="AH158" s="108"/>
      <c r="AI158" s="108"/>
      <c r="AJ158" s="108"/>
      <c r="AK158" s="108"/>
      <c r="AL158" s="108"/>
      <c r="AM158" s="108"/>
      <c r="AN158" s="108"/>
      <c r="AO158" s="108"/>
      <c r="AP158" s="108"/>
      <c r="AQ158" s="108"/>
      <c r="AR158" s="108"/>
      <c r="AS158" s="108"/>
      <c r="AT158" s="108"/>
      <c r="AU158" s="108"/>
      <c r="AV158" s="108"/>
      <c r="AW158" s="108"/>
      <c r="AX158" s="108"/>
      <c r="AY158" s="108"/>
      <c r="AZ158" s="108"/>
      <c r="BA158" s="108"/>
      <c r="BB158" s="108"/>
      <c r="BC158" s="108"/>
      <c r="BD158" s="108">
        <f>ROUND($F158/2,0)</f>
        <v>371668</v>
      </c>
      <c r="BE158" s="108">
        <f>ROUNDDOWN($F158/2,0)</f>
        <v>371667</v>
      </c>
      <c r="BF158" s="108"/>
      <c r="BG158" s="108"/>
      <c r="BH158" s="108"/>
      <c r="BI158" s="108"/>
      <c r="BJ158" s="108"/>
      <c r="BK158" s="108"/>
      <c r="BL158" s="108"/>
      <c r="BM158" s="108"/>
      <c r="BN158" s="108"/>
      <c r="BO158" s="108"/>
      <c r="BP158" s="108"/>
      <c r="BQ158" s="108"/>
      <c r="BR158" s="108"/>
      <c r="BS158" s="108"/>
      <c r="BT158" s="108"/>
      <c r="BU158" s="108"/>
      <c r="BV158" s="108"/>
      <c r="BW158" s="108"/>
      <c r="BX158" s="108"/>
      <c r="BY158" s="108"/>
      <c r="BZ158" s="108"/>
      <c r="CA158" s="108"/>
      <c r="CB158" s="108"/>
      <c r="CC158" s="108"/>
      <c r="CD158" s="108"/>
      <c r="CE158" s="108"/>
      <c r="CF158" s="108"/>
      <c r="CG158" s="108"/>
      <c r="CH158" s="109">
        <f>IF(C158="","",F158-SUM(G158:CG158))</f>
        <v>0</v>
      </c>
      <c r="CI158" s="107">
        <f>IF(C158="","",SUM(G158:CG158))</f>
        <v>743335</v>
      </c>
      <c r="CJ158" s="67" t="b">
        <f>IF(C158="","",F158=CI158)</f>
        <v>1</v>
      </c>
    </row>
    <row r="159" spans="1:88" s="5" customFormat="1" ht="30" customHeight="1" x14ac:dyDescent="0.3">
      <c r="A159" s="172"/>
      <c r="B159" s="156"/>
      <c r="C159" s="169"/>
      <c r="D159" s="159"/>
      <c r="E159" s="162"/>
      <c r="F159" s="165"/>
      <c r="G159" s="110">
        <v>0</v>
      </c>
      <c r="H159" s="110"/>
      <c r="I159" s="110"/>
      <c r="J159" s="110"/>
      <c r="K159" s="110"/>
      <c r="L159" s="110"/>
      <c r="M159" s="110"/>
      <c r="N159" s="110"/>
      <c r="O159" s="110"/>
      <c r="P159" s="110"/>
      <c r="Q159" s="110"/>
      <c r="R159" s="110"/>
      <c r="S159" s="110"/>
      <c r="T159" s="110"/>
      <c r="U159" s="110">
        <f t="shared" ref="U159" si="2129">ROUND(U158/$E158,2)</f>
        <v>0</v>
      </c>
      <c r="V159" s="110">
        <f t="shared" ref="V159" si="2130">ROUND(V158/$E158,2)</f>
        <v>0</v>
      </c>
      <c r="W159" s="110">
        <f t="shared" ref="W159" si="2131">ROUND(W158/$E158,2)</f>
        <v>0</v>
      </c>
      <c r="X159" s="110">
        <f t="shared" ref="X159" si="2132">ROUND(X158/$E158,2)</f>
        <v>0</v>
      </c>
      <c r="Y159" s="110">
        <f t="shared" ref="Y159" si="2133">ROUND(Y158/$E158,2)</f>
        <v>0</v>
      </c>
      <c r="Z159" s="110">
        <f t="shared" ref="Z159" si="2134">ROUND(Z158/$E158,2)</f>
        <v>0</v>
      </c>
      <c r="AA159" s="110">
        <f t="shared" ref="AA159" si="2135">ROUND(AA158/$E158,2)</f>
        <v>0</v>
      </c>
      <c r="AB159" s="110">
        <f t="shared" ref="AB159" si="2136">ROUND(AB158/$E158,2)</f>
        <v>0</v>
      </c>
      <c r="AC159" s="110">
        <f t="shared" ref="AC159" si="2137">ROUND(AC158/$E158,2)</f>
        <v>0</v>
      </c>
      <c r="AD159" s="110">
        <f t="shared" ref="AD159" si="2138">ROUND(AD158/$E158,2)</f>
        <v>0</v>
      </c>
      <c r="AE159" s="110">
        <f t="shared" ref="AE159" si="2139">ROUND(AE158/$E158,2)</f>
        <v>0</v>
      </c>
      <c r="AF159" s="110">
        <f t="shared" ref="AF159" si="2140">ROUND(AF158/$E158,2)</f>
        <v>0</v>
      </c>
      <c r="AG159" s="110">
        <f t="shared" ref="AG159" si="2141">ROUND(AG158/$E158,2)</f>
        <v>0</v>
      </c>
      <c r="AH159" s="110">
        <f t="shared" ref="AH159" si="2142">ROUND(AH158/$E158,2)</f>
        <v>0</v>
      </c>
      <c r="AI159" s="110">
        <f t="shared" ref="AI159" si="2143">ROUND(AI158/$E158,2)</f>
        <v>0</v>
      </c>
      <c r="AJ159" s="110">
        <f t="shared" ref="AJ159" si="2144">ROUND(AJ158/$E158,2)</f>
        <v>0</v>
      </c>
      <c r="AK159" s="110">
        <f t="shared" ref="AK159" si="2145">ROUND(AK158/$E158,2)</f>
        <v>0</v>
      </c>
      <c r="AL159" s="110">
        <f t="shared" ref="AL159" si="2146">ROUND(AL158/$E158,2)</f>
        <v>0</v>
      </c>
      <c r="AM159" s="110">
        <f t="shared" ref="AM159" si="2147">ROUND(AM158/$E158,2)</f>
        <v>0</v>
      </c>
      <c r="AN159" s="110">
        <f t="shared" ref="AN159" si="2148">ROUND(AN158/$E158,2)</f>
        <v>0</v>
      </c>
      <c r="AO159" s="110">
        <f t="shared" ref="AO159" si="2149">ROUND(AO158/$E158,2)</f>
        <v>0</v>
      </c>
      <c r="AP159" s="110">
        <f t="shared" ref="AP159" si="2150">ROUND(AP158/$E158,2)</f>
        <v>0</v>
      </c>
      <c r="AQ159" s="110">
        <f t="shared" ref="AQ159" si="2151">ROUND(AQ158/$E158,2)</f>
        <v>0</v>
      </c>
      <c r="AR159" s="110">
        <f t="shared" ref="AR159" si="2152">ROUND(AR158/$E158,2)</f>
        <v>0</v>
      </c>
      <c r="AS159" s="110">
        <f t="shared" ref="AS159" si="2153">ROUND(AS158/$E158,2)</f>
        <v>0</v>
      </c>
      <c r="AT159" s="110">
        <f t="shared" ref="AT159" si="2154">ROUND(AT158/$E158,2)</f>
        <v>0</v>
      </c>
      <c r="AU159" s="110">
        <f t="shared" ref="AU159" si="2155">ROUND(AU158/$E158,2)</f>
        <v>0</v>
      </c>
      <c r="AV159" s="110">
        <f t="shared" ref="AV159" si="2156">ROUND(AV158/$E158,2)</f>
        <v>0</v>
      </c>
      <c r="AW159" s="110">
        <f t="shared" ref="AW159" si="2157">ROUND(AW158/$E158,2)</f>
        <v>0</v>
      </c>
      <c r="AX159" s="110">
        <f t="shared" ref="AX159" si="2158">ROUND(AX158/$E158,2)</f>
        <v>0</v>
      </c>
      <c r="AY159" s="110">
        <f t="shared" ref="AY159" si="2159">ROUND(AY158/$E158,2)</f>
        <v>0</v>
      </c>
      <c r="AZ159" s="110">
        <f t="shared" ref="AZ159" si="2160">ROUND(AZ158/$E158,2)</f>
        <v>0</v>
      </c>
      <c r="BA159" s="110">
        <f t="shared" ref="BA159" si="2161">ROUND(BA158/$E158,2)</f>
        <v>0</v>
      </c>
      <c r="BB159" s="110">
        <f t="shared" ref="BB159:BK159" si="2162">ROUND(BB158/$E158,2)</f>
        <v>0</v>
      </c>
      <c r="BC159" s="110">
        <f t="shared" si="2162"/>
        <v>0</v>
      </c>
      <c r="BD159" s="110">
        <f t="shared" si="2162"/>
        <v>0.3</v>
      </c>
      <c r="BE159" s="110">
        <f t="shared" si="2162"/>
        <v>0.3</v>
      </c>
      <c r="BF159" s="110">
        <f t="shared" si="2162"/>
        <v>0</v>
      </c>
      <c r="BG159" s="110">
        <f t="shared" si="2162"/>
        <v>0</v>
      </c>
      <c r="BH159" s="110">
        <f t="shared" si="2162"/>
        <v>0</v>
      </c>
      <c r="BI159" s="110">
        <f t="shared" si="2162"/>
        <v>0</v>
      </c>
      <c r="BJ159" s="110">
        <f t="shared" si="2162"/>
        <v>0</v>
      </c>
      <c r="BK159" s="110">
        <f t="shared" si="2162"/>
        <v>0</v>
      </c>
      <c r="BL159" s="110">
        <f t="shared" ref="BL159" si="2163">ROUND(BL158/$E158,2)</f>
        <v>0</v>
      </c>
      <c r="BM159" s="110">
        <f t="shared" ref="BM159" si="2164">ROUND(BM158/$E158,2)</f>
        <v>0</v>
      </c>
      <c r="BN159" s="110">
        <f t="shared" ref="BN159" si="2165">ROUND(BN158/$E158,2)</f>
        <v>0</v>
      </c>
      <c r="BO159" s="110">
        <f t="shared" ref="BO159" si="2166">ROUND(BO158/$E158,2)</f>
        <v>0</v>
      </c>
      <c r="BP159" s="110">
        <f t="shared" ref="BP159" si="2167">ROUND(BP158/$E158,2)</f>
        <v>0</v>
      </c>
      <c r="BQ159" s="110">
        <f t="shared" ref="BQ159" si="2168">ROUND(BQ158/$E158,2)</f>
        <v>0</v>
      </c>
      <c r="BR159" s="110">
        <f t="shared" ref="BR159" si="2169">ROUND(BR158/$E158,2)</f>
        <v>0</v>
      </c>
      <c r="BS159" s="110">
        <f t="shared" ref="BS159" si="2170">ROUND(BS158/$E158,2)</f>
        <v>0</v>
      </c>
      <c r="BT159" s="110">
        <f t="shared" ref="BT159" si="2171">ROUND(BT158/$E158,2)</f>
        <v>0</v>
      </c>
      <c r="BU159" s="110">
        <f t="shared" ref="BU159" si="2172">ROUND(BU158/$E158,2)</f>
        <v>0</v>
      </c>
      <c r="BV159" s="110">
        <f t="shared" ref="BV159" si="2173">ROUND(BV158/$E158,2)</f>
        <v>0</v>
      </c>
      <c r="BW159" s="110">
        <f t="shared" ref="BW159" si="2174">ROUND(BW158/$E158,2)</f>
        <v>0</v>
      </c>
      <c r="BX159" s="110">
        <f t="shared" ref="BX159" si="2175">ROUND(BX158/$E158,2)</f>
        <v>0</v>
      </c>
      <c r="BY159" s="110">
        <f t="shared" ref="BY159" si="2176">ROUND(BY158/$E158,2)</f>
        <v>0</v>
      </c>
      <c r="BZ159" s="110">
        <f t="shared" ref="BZ159" si="2177">ROUND(BZ158/$E158,2)</f>
        <v>0</v>
      </c>
      <c r="CA159" s="110">
        <f t="shared" ref="CA159" si="2178">ROUND(CA158/$E158,2)</f>
        <v>0</v>
      </c>
      <c r="CB159" s="110">
        <f t="shared" ref="CB159" si="2179">ROUND(CB158/$E158,2)</f>
        <v>0</v>
      </c>
      <c r="CC159" s="110">
        <f t="shared" ref="CC159" si="2180">ROUND(CC158/$E158,2)</f>
        <v>0</v>
      </c>
      <c r="CD159" s="110">
        <f t="shared" ref="CD159" si="2181">ROUND(CD158/$E158,2)</f>
        <v>0</v>
      </c>
      <c r="CE159" s="110"/>
      <c r="CF159" s="110">
        <f t="shared" ref="CF159" si="2182">ROUND(CF158/$E158,2)</f>
        <v>0</v>
      </c>
      <c r="CG159" s="110">
        <f t="shared" ref="CG159" si="2183">ROUND(CG158/$E158,2)</f>
        <v>0</v>
      </c>
      <c r="CH159" s="111">
        <f>IF(C158="","",D158-SUM(G159:CG159))</f>
        <v>0</v>
      </c>
      <c r="CI159" s="112">
        <f>IF(C158="","",SUM(G159:CG159))</f>
        <v>0.6</v>
      </c>
      <c r="CJ159" s="67" t="b">
        <f>IF(C158="","",D158=CI159)</f>
        <v>1</v>
      </c>
    </row>
    <row r="160" spans="1:88" s="5" customFormat="1" ht="30" customHeight="1" x14ac:dyDescent="0.3">
      <c r="A160" s="173"/>
      <c r="B160" s="157"/>
      <c r="C160" s="170"/>
      <c r="D160" s="160"/>
      <c r="E160" s="163"/>
      <c r="F160" s="166"/>
      <c r="G160" s="113">
        <v>0</v>
      </c>
      <c r="H160" s="113"/>
      <c r="I160" s="113"/>
      <c r="J160" s="113"/>
      <c r="K160" s="113"/>
      <c r="L160" s="113"/>
      <c r="M160" s="113"/>
      <c r="N160" s="113"/>
      <c r="O160" s="113"/>
      <c r="P160" s="113"/>
      <c r="Q160" s="113"/>
      <c r="R160" s="113"/>
      <c r="S160" s="113"/>
      <c r="T160" s="113"/>
      <c r="U160" s="113">
        <f t="shared" ref="U160:X160" si="2184">U158/$F158</f>
        <v>0</v>
      </c>
      <c r="V160" s="113">
        <f t="shared" si="2184"/>
        <v>0</v>
      </c>
      <c r="W160" s="113">
        <f t="shared" si="2184"/>
        <v>0</v>
      </c>
      <c r="X160" s="113">
        <f t="shared" si="2184"/>
        <v>0</v>
      </c>
      <c r="Y160" s="113">
        <f t="shared" ref="Y160:AG160" si="2185">Y158/$F158</f>
        <v>0</v>
      </c>
      <c r="Z160" s="113">
        <f t="shared" si="2185"/>
        <v>0</v>
      </c>
      <c r="AA160" s="113">
        <f t="shared" si="2185"/>
        <v>0</v>
      </c>
      <c r="AB160" s="113">
        <f t="shared" si="2185"/>
        <v>0</v>
      </c>
      <c r="AC160" s="113">
        <f t="shared" si="2185"/>
        <v>0</v>
      </c>
      <c r="AD160" s="113">
        <f t="shared" si="2185"/>
        <v>0</v>
      </c>
      <c r="AE160" s="113">
        <f t="shared" si="2185"/>
        <v>0</v>
      </c>
      <c r="AF160" s="113">
        <f t="shared" si="2185"/>
        <v>0</v>
      </c>
      <c r="AG160" s="113">
        <f t="shared" si="2185"/>
        <v>0</v>
      </c>
      <c r="AH160" s="113">
        <f t="shared" ref="AH160:AK160" si="2186">AH158/$F158</f>
        <v>0</v>
      </c>
      <c r="AI160" s="113">
        <f t="shared" si="2186"/>
        <v>0</v>
      </c>
      <c r="AJ160" s="113">
        <f t="shared" si="2186"/>
        <v>0</v>
      </c>
      <c r="AK160" s="113">
        <f t="shared" si="2186"/>
        <v>0</v>
      </c>
      <c r="AL160" s="113">
        <f t="shared" ref="AL160:AT160" si="2187">AL158/$F158</f>
        <v>0</v>
      </c>
      <c r="AM160" s="113">
        <f t="shared" si="2187"/>
        <v>0</v>
      </c>
      <c r="AN160" s="113">
        <f t="shared" si="2187"/>
        <v>0</v>
      </c>
      <c r="AO160" s="113">
        <f t="shared" si="2187"/>
        <v>0</v>
      </c>
      <c r="AP160" s="113">
        <f t="shared" si="2187"/>
        <v>0</v>
      </c>
      <c r="AQ160" s="113">
        <f t="shared" si="2187"/>
        <v>0</v>
      </c>
      <c r="AR160" s="113">
        <f t="shared" si="2187"/>
        <v>0</v>
      </c>
      <c r="AS160" s="113">
        <f t="shared" si="2187"/>
        <v>0</v>
      </c>
      <c r="AT160" s="113">
        <f t="shared" si="2187"/>
        <v>0</v>
      </c>
      <c r="AU160" s="113">
        <f t="shared" ref="AU160:AX160" si="2188">AU158/$F158</f>
        <v>0</v>
      </c>
      <c r="AV160" s="113">
        <f t="shared" si="2188"/>
        <v>0</v>
      </c>
      <c r="AW160" s="113">
        <f t="shared" si="2188"/>
        <v>0</v>
      </c>
      <c r="AX160" s="113">
        <f t="shared" si="2188"/>
        <v>0</v>
      </c>
      <c r="AY160" s="113">
        <f t="shared" ref="AY160:BK160" si="2189">AY158/$F158</f>
        <v>0</v>
      </c>
      <c r="AZ160" s="113">
        <f t="shared" si="2189"/>
        <v>0</v>
      </c>
      <c r="BA160" s="113">
        <f t="shared" si="2189"/>
        <v>0</v>
      </c>
      <c r="BB160" s="113">
        <f t="shared" si="2189"/>
        <v>0</v>
      </c>
      <c r="BC160" s="113">
        <f t="shared" si="2189"/>
        <v>0</v>
      </c>
      <c r="BD160" s="113">
        <f t="shared" si="2189"/>
        <v>0.50000067264423176</v>
      </c>
      <c r="BE160" s="113">
        <f t="shared" si="2189"/>
        <v>0.49999932735576824</v>
      </c>
      <c r="BF160" s="113">
        <f t="shared" si="2189"/>
        <v>0</v>
      </c>
      <c r="BG160" s="113">
        <f t="shared" si="2189"/>
        <v>0</v>
      </c>
      <c r="BH160" s="113">
        <f t="shared" si="2189"/>
        <v>0</v>
      </c>
      <c r="BI160" s="113">
        <f t="shared" si="2189"/>
        <v>0</v>
      </c>
      <c r="BJ160" s="113">
        <f t="shared" si="2189"/>
        <v>0</v>
      </c>
      <c r="BK160" s="113">
        <f t="shared" si="2189"/>
        <v>0</v>
      </c>
      <c r="BL160" s="113">
        <f t="shared" ref="BL160:BP160" si="2190">BL158/$F158</f>
        <v>0</v>
      </c>
      <c r="BM160" s="113">
        <f t="shared" si="2190"/>
        <v>0</v>
      </c>
      <c r="BN160" s="113">
        <f t="shared" si="2190"/>
        <v>0</v>
      </c>
      <c r="BO160" s="113">
        <f t="shared" si="2190"/>
        <v>0</v>
      </c>
      <c r="BP160" s="113">
        <f t="shared" si="2190"/>
        <v>0</v>
      </c>
      <c r="BQ160" s="113">
        <f t="shared" ref="BQ160:BT160" si="2191">BQ158/$F158</f>
        <v>0</v>
      </c>
      <c r="BR160" s="113">
        <f t="shared" si="2191"/>
        <v>0</v>
      </c>
      <c r="BS160" s="113">
        <f t="shared" si="2191"/>
        <v>0</v>
      </c>
      <c r="BT160" s="113">
        <f t="shared" si="2191"/>
        <v>0</v>
      </c>
      <c r="BU160" s="113">
        <f t="shared" ref="BU160:BX160" si="2192">BU158/$F158</f>
        <v>0</v>
      </c>
      <c r="BV160" s="113">
        <f t="shared" si="2192"/>
        <v>0</v>
      </c>
      <c r="BW160" s="113">
        <f t="shared" si="2192"/>
        <v>0</v>
      </c>
      <c r="BX160" s="113">
        <f t="shared" si="2192"/>
        <v>0</v>
      </c>
      <c r="BY160" s="113">
        <f t="shared" ref="BY160:CC160" si="2193">BY158/$F158</f>
        <v>0</v>
      </c>
      <c r="BZ160" s="113">
        <f t="shared" si="2193"/>
        <v>0</v>
      </c>
      <c r="CA160" s="113">
        <f t="shared" si="2193"/>
        <v>0</v>
      </c>
      <c r="CB160" s="113">
        <f t="shared" si="2193"/>
        <v>0</v>
      </c>
      <c r="CC160" s="113">
        <f t="shared" si="2193"/>
        <v>0</v>
      </c>
      <c r="CD160" s="113">
        <f t="shared" ref="CD160:CG160" si="2194">CD158/$F158</f>
        <v>0</v>
      </c>
      <c r="CE160" s="113"/>
      <c r="CF160" s="113">
        <f t="shared" si="2194"/>
        <v>0</v>
      </c>
      <c r="CG160" s="113">
        <f t="shared" si="2194"/>
        <v>0</v>
      </c>
      <c r="CH160" s="114">
        <f>IF(C158="","",100%-SUM(G160:CG160))</f>
        <v>0</v>
      </c>
      <c r="CI160" s="115">
        <f>IF(C158="","",SUM(G160:CG160))</f>
        <v>1</v>
      </c>
      <c r="CJ160" s="67" t="b">
        <f>IF(C158="","",SUM(G160:CG160)=CI160)</f>
        <v>1</v>
      </c>
    </row>
    <row r="161" spans="1:88" s="5" customFormat="1" ht="30" customHeight="1" x14ac:dyDescent="0.3">
      <c r="A161" s="171" t="s">
        <v>119</v>
      </c>
      <c r="B161" s="155" t="s">
        <v>78</v>
      </c>
      <c r="C161" s="168" t="s">
        <v>28</v>
      </c>
      <c r="D161" s="158">
        <v>1</v>
      </c>
      <c r="E161" s="161">
        <v>1238891</v>
      </c>
      <c r="F161" s="164">
        <f t="shared" si="1933"/>
        <v>1238891</v>
      </c>
      <c r="G161" s="108">
        <v>0</v>
      </c>
      <c r="H161" s="108"/>
      <c r="I161" s="108"/>
      <c r="J161" s="108"/>
      <c r="K161" s="108"/>
      <c r="L161" s="108"/>
      <c r="M161" s="108"/>
      <c r="N161" s="108"/>
      <c r="O161" s="108"/>
      <c r="P161" s="108"/>
      <c r="Q161" s="108"/>
      <c r="R161" s="108"/>
      <c r="S161" s="108"/>
      <c r="T161" s="108"/>
      <c r="U161" s="108"/>
      <c r="V161" s="108"/>
      <c r="W161" s="108"/>
      <c r="X161" s="108"/>
      <c r="Y161" s="108"/>
      <c r="Z161" s="108"/>
      <c r="AA161" s="108"/>
      <c r="AB161" s="108"/>
      <c r="AC161" s="108"/>
      <c r="AD161" s="108"/>
      <c r="AE161" s="108"/>
      <c r="AF161" s="108"/>
      <c r="AG161" s="108"/>
      <c r="AH161" s="108"/>
      <c r="AI161" s="108"/>
      <c r="AJ161" s="108"/>
      <c r="AK161" s="108"/>
      <c r="AL161" s="108"/>
      <c r="AM161" s="108"/>
      <c r="AN161" s="108"/>
      <c r="AO161" s="108"/>
      <c r="AP161" s="108"/>
      <c r="AQ161" s="108"/>
      <c r="AR161" s="108"/>
      <c r="AS161" s="108"/>
      <c r="AT161" s="108"/>
      <c r="AU161" s="108"/>
      <c r="AV161" s="108"/>
      <c r="AW161" s="108"/>
      <c r="AX161" s="108"/>
      <c r="AY161" s="108"/>
      <c r="AZ161" s="108"/>
      <c r="BA161" s="108"/>
      <c r="BB161" s="108"/>
      <c r="BC161" s="108"/>
      <c r="BD161" s="108"/>
      <c r="BE161" s="108"/>
      <c r="BF161" s="108"/>
      <c r="BG161" s="108"/>
      <c r="BH161" s="108"/>
      <c r="BI161" s="108">
        <f>$F$161</f>
        <v>1238891</v>
      </c>
      <c r="BJ161" s="108"/>
      <c r="BK161" s="108"/>
      <c r="BL161" s="108"/>
      <c r="BM161" s="108"/>
      <c r="BN161" s="108"/>
      <c r="BO161" s="108"/>
      <c r="BP161" s="108"/>
      <c r="BQ161" s="108"/>
      <c r="BR161" s="108"/>
      <c r="BS161" s="108"/>
      <c r="BT161" s="108"/>
      <c r="BU161" s="108"/>
      <c r="BV161" s="108"/>
      <c r="BW161" s="108"/>
      <c r="BX161" s="108"/>
      <c r="BY161" s="108"/>
      <c r="BZ161" s="108"/>
      <c r="CA161" s="108"/>
      <c r="CB161" s="108"/>
      <c r="CC161" s="108"/>
      <c r="CD161" s="108"/>
      <c r="CE161" s="108"/>
      <c r="CF161" s="108"/>
      <c r="CG161" s="108"/>
      <c r="CH161" s="109">
        <f>IF(C161="","",F161-SUM(G161:CG161))</f>
        <v>0</v>
      </c>
      <c r="CI161" s="107">
        <f>IF(C161="","",SUM(G161:CG161))</f>
        <v>1238891</v>
      </c>
      <c r="CJ161" s="67" t="b">
        <f>IF(C161="","",F161=CI161)</f>
        <v>1</v>
      </c>
    </row>
    <row r="162" spans="1:88" s="5" customFormat="1" ht="30" customHeight="1" x14ac:dyDescent="0.3">
      <c r="A162" s="172"/>
      <c r="B162" s="156"/>
      <c r="C162" s="169"/>
      <c r="D162" s="159"/>
      <c r="E162" s="162"/>
      <c r="F162" s="165"/>
      <c r="G162" s="110">
        <v>0</v>
      </c>
      <c r="H162" s="110"/>
      <c r="I162" s="110"/>
      <c r="J162" s="110"/>
      <c r="K162" s="110"/>
      <c r="L162" s="110"/>
      <c r="M162" s="110"/>
      <c r="N162" s="110"/>
      <c r="O162" s="110"/>
      <c r="P162" s="110"/>
      <c r="Q162" s="110"/>
      <c r="R162" s="110"/>
      <c r="S162" s="110"/>
      <c r="T162" s="110"/>
      <c r="U162" s="110">
        <f t="shared" ref="U162" si="2195">ROUND(U161/$E161,2)</f>
        <v>0</v>
      </c>
      <c r="V162" s="110">
        <f t="shared" ref="V162" si="2196">ROUND(V161/$E161,2)</f>
        <v>0</v>
      </c>
      <c r="W162" s="110">
        <f t="shared" ref="W162" si="2197">ROUND(W161/$E161,2)</f>
        <v>0</v>
      </c>
      <c r="X162" s="110">
        <f t="shared" ref="X162" si="2198">ROUND(X161/$E161,2)</f>
        <v>0</v>
      </c>
      <c r="Y162" s="110">
        <f t="shared" ref="Y162" si="2199">ROUND(Y161/$E161,2)</f>
        <v>0</v>
      </c>
      <c r="Z162" s="110">
        <f t="shared" ref="Z162" si="2200">ROUND(Z161/$E161,2)</f>
        <v>0</v>
      </c>
      <c r="AA162" s="110">
        <f t="shared" ref="AA162" si="2201">ROUND(AA161/$E161,2)</f>
        <v>0</v>
      </c>
      <c r="AB162" s="110">
        <f t="shared" ref="AB162" si="2202">ROUND(AB161/$E161,2)</f>
        <v>0</v>
      </c>
      <c r="AC162" s="110">
        <f t="shared" ref="AC162" si="2203">ROUND(AC161/$E161,2)</f>
        <v>0</v>
      </c>
      <c r="AD162" s="110">
        <f t="shared" ref="AD162" si="2204">ROUND(AD161/$E161,2)</f>
        <v>0</v>
      </c>
      <c r="AE162" s="110">
        <f t="shared" ref="AE162" si="2205">ROUND(AE161/$E161,2)</f>
        <v>0</v>
      </c>
      <c r="AF162" s="110">
        <f t="shared" ref="AF162" si="2206">ROUND(AF161/$E161,2)</f>
        <v>0</v>
      </c>
      <c r="AG162" s="110">
        <f t="shared" ref="AG162" si="2207">ROUND(AG161/$E161,2)</f>
        <v>0</v>
      </c>
      <c r="AH162" s="110">
        <f t="shared" ref="AH162" si="2208">ROUND(AH161/$E161,2)</f>
        <v>0</v>
      </c>
      <c r="AI162" s="110">
        <f t="shared" ref="AI162" si="2209">ROUND(AI161/$E161,2)</f>
        <v>0</v>
      </c>
      <c r="AJ162" s="110">
        <f t="shared" ref="AJ162" si="2210">ROUND(AJ161/$E161,2)</f>
        <v>0</v>
      </c>
      <c r="AK162" s="110">
        <f t="shared" ref="AK162" si="2211">ROUND(AK161/$E161,2)</f>
        <v>0</v>
      </c>
      <c r="AL162" s="110">
        <f t="shared" ref="AL162" si="2212">ROUND(AL161/$E161,2)</f>
        <v>0</v>
      </c>
      <c r="AM162" s="110">
        <f t="shared" ref="AM162" si="2213">ROUND(AM161/$E161,2)</f>
        <v>0</v>
      </c>
      <c r="AN162" s="110">
        <f t="shared" ref="AN162" si="2214">ROUND(AN161/$E161,2)</f>
        <v>0</v>
      </c>
      <c r="AO162" s="110">
        <f t="shared" ref="AO162" si="2215">ROUND(AO161/$E161,2)</f>
        <v>0</v>
      </c>
      <c r="AP162" s="110">
        <f t="shared" ref="AP162" si="2216">ROUND(AP161/$E161,2)</f>
        <v>0</v>
      </c>
      <c r="AQ162" s="110">
        <f t="shared" ref="AQ162" si="2217">ROUND(AQ161/$E161,2)</f>
        <v>0</v>
      </c>
      <c r="AR162" s="110">
        <f t="shared" ref="AR162" si="2218">ROUND(AR161/$E161,2)</f>
        <v>0</v>
      </c>
      <c r="AS162" s="110">
        <f t="shared" ref="AS162" si="2219">ROUND(AS161/$E161,2)</f>
        <v>0</v>
      </c>
      <c r="AT162" s="110">
        <f t="shared" ref="AT162" si="2220">ROUND(AT161/$E161,2)</f>
        <v>0</v>
      </c>
      <c r="AU162" s="110">
        <f t="shared" ref="AU162" si="2221">ROUND(AU161/$E161,2)</f>
        <v>0</v>
      </c>
      <c r="AV162" s="110">
        <f t="shared" ref="AV162" si="2222">ROUND(AV161/$E161,2)</f>
        <v>0</v>
      </c>
      <c r="AW162" s="110">
        <f t="shared" ref="AW162" si="2223">ROUND(AW161/$E161,2)</f>
        <v>0</v>
      </c>
      <c r="AX162" s="110">
        <f t="shared" ref="AX162" si="2224">ROUND(AX161/$E161,2)</f>
        <v>0</v>
      </c>
      <c r="AY162" s="110">
        <f t="shared" ref="AY162" si="2225">ROUND(AY161/$E161,2)</f>
        <v>0</v>
      </c>
      <c r="AZ162" s="110">
        <f t="shared" ref="AZ162" si="2226">ROUND(AZ161/$E161,2)</f>
        <v>0</v>
      </c>
      <c r="BA162" s="110">
        <f t="shared" ref="BA162" si="2227">ROUND(BA161/$E161,2)</f>
        <v>0</v>
      </c>
      <c r="BB162" s="110">
        <f t="shared" ref="BB162:BK162" si="2228">ROUND(BB161/$E161,2)</f>
        <v>0</v>
      </c>
      <c r="BC162" s="110">
        <f t="shared" si="2228"/>
        <v>0</v>
      </c>
      <c r="BD162" s="110">
        <f t="shared" si="2228"/>
        <v>0</v>
      </c>
      <c r="BE162" s="110">
        <f t="shared" si="2228"/>
        <v>0</v>
      </c>
      <c r="BF162" s="110">
        <f t="shared" si="2228"/>
        <v>0</v>
      </c>
      <c r="BG162" s="110">
        <f t="shared" si="2228"/>
        <v>0</v>
      </c>
      <c r="BH162" s="110">
        <f t="shared" si="2228"/>
        <v>0</v>
      </c>
      <c r="BI162" s="110">
        <f t="shared" si="2228"/>
        <v>1</v>
      </c>
      <c r="BJ162" s="110">
        <f t="shared" si="2228"/>
        <v>0</v>
      </c>
      <c r="BK162" s="110">
        <f t="shared" si="2228"/>
        <v>0</v>
      </c>
      <c r="BL162" s="110">
        <f t="shared" ref="BL162" si="2229">ROUND(BL161/$E161,2)</f>
        <v>0</v>
      </c>
      <c r="BM162" s="110">
        <f t="shared" ref="BM162" si="2230">ROUND(BM161/$E161,2)</f>
        <v>0</v>
      </c>
      <c r="BN162" s="110">
        <f t="shared" ref="BN162" si="2231">ROUND(BN161/$E161,2)</f>
        <v>0</v>
      </c>
      <c r="BO162" s="110">
        <f t="shared" ref="BO162" si="2232">ROUND(BO161/$E161,2)</f>
        <v>0</v>
      </c>
      <c r="BP162" s="110">
        <f t="shared" ref="BP162" si="2233">ROUND(BP161/$E161,2)</f>
        <v>0</v>
      </c>
      <c r="BQ162" s="110">
        <f t="shared" ref="BQ162" si="2234">ROUND(BQ161/$E161,2)</f>
        <v>0</v>
      </c>
      <c r="BR162" s="110">
        <f t="shared" ref="BR162" si="2235">ROUND(BR161/$E161,2)</f>
        <v>0</v>
      </c>
      <c r="BS162" s="110">
        <f t="shared" ref="BS162" si="2236">ROUND(BS161/$E161,2)</f>
        <v>0</v>
      </c>
      <c r="BT162" s="110">
        <f t="shared" ref="BT162" si="2237">ROUND(BT161/$E161,2)</f>
        <v>0</v>
      </c>
      <c r="BU162" s="110">
        <f t="shared" ref="BU162" si="2238">ROUND(BU161/$E161,2)</f>
        <v>0</v>
      </c>
      <c r="BV162" s="110">
        <f t="shared" ref="BV162" si="2239">ROUND(BV161/$E161,2)</f>
        <v>0</v>
      </c>
      <c r="BW162" s="110">
        <f t="shared" ref="BW162" si="2240">ROUND(BW161/$E161,2)</f>
        <v>0</v>
      </c>
      <c r="BX162" s="110">
        <f t="shared" ref="BX162" si="2241">ROUND(BX161/$E161,2)</f>
        <v>0</v>
      </c>
      <c r="BY162" s="110">
        <f t="shared" ref="BY162" si="2242">ROUND(BY161/$E161,2)</f>
        <v>0</v>
      </c>
      <c r="BZ162" s="110">
        <f t="shared" ref="BZ162" si="2243">ROUND(BZ161/$E161,2)</f>
        <v>0</v>
      </c>
      <c r="CA162" s="110">
        <f t="shared" ref="CA162" si="2244">ROUND(CA161/$E161,2)</f>
        <v>0</v>
      </c>
      <c r="CB162" s="110">
        <f t="shared" ref="CB162" si="2245">ROUND(CB161/$E161,2)</f>
        <v>0</v>
      </c>
      <c r="CC162" s="110">
        <f t="shared" ref="CC162" si="2246">ROUND(CC161/$E161,2)</f>
        <v>0</v>
      </c>
      <c r="CD162" s="110">
        <f t="shared" ref="CD162" si="2247">ROUND(CD161/$E161,2)</f>
        <v>0</v>
      </c>
      <c r="CE162" s="110"/>
      <c r="CF162" s="110">
        <f t="shared" ref="CF162" si="2248">ROUND(CF161/$E161,2)</f>
        <v>0</v>
      </c>
      <c r="CG162" s="110">
        <f t="shared" ref="CG162" si="2249">ROUND(CG161/$E161,2)</f>
        <v>0</v>
      </c>
      <c r="CH162" s="111">
        <f>IF(C161="","",D161-SUM(G162:CG162))</f>
        <v>0</v>
      </c>
      <c r="CI162" s="112">
        <f>IF(C161="","",SUM(G162:CG162))</f>
        <v>1</v>
      </c>
      <c r="CJ162" s="67" t="b">
        <f>IF(C161="","",D161=CI162)</f>
        <v>1</v>
      </c>
    </row>
    <row r="163" spans="1:88" s="5" customFormat="1" ht="30" customHeight="1" x14ac:dyDescent="0.3">
      <c r="A163" s="173"/>
      <c r="B163" s="157"/>
      <c r="C163" s="170"/>
      <c r="D163" s="160"/>
      <c r="E163" s="163"/>
      <c r="F163" s="166"/>
      <c r="G163" s="113">
        <v>0</v>
      </c>
      <c r="H163" s="113"/>
      <c r="I163" s="113"/>
      <c r="J163" s="113"/>
      <c r="K163" s="113"/>
      <c r="L163" s="113"/>
      <c r="M163" s="113"/>
      <c r="N163" s="113"/>
      <c r="O163" s="113"/>
      <c r="P163" s="113"/>
      <c r="Q163" s="113"/>
      <c r="R163" s="113"/>
      <c r="S163" s="113"/>
      <c r="T163" s="113"/>
      <c r="U163" s="113">
        <f t="shared" ref="U163:X163" si="2250">U161/$F161</f>
        <v>0</v>
      </c>
      <c r="V163" s="113">
        <f t="shared" si="2250"/>
        <v>0</v>
      </c>
      <c r="W163" s="113">
        <f t="shared" si="2250"/>
        <v>0</v>
      </c>
      <c r="X163" s="113">
        <f t="shared" si="2250"/>
        <v>0</v>
      </c>
      <c r="Y163" s="113">
        <f t="shared" ref="Y163:AG163" si="2251">Y161/$F161</f>
        <v>0</v>
      </c>
      <c r="Z163" s="113">
        <f t="shared" si="2251"/>
        <v>0</v>
      </c>
      <c r="AA163" s="113">
        <f t="shared" si="2251"/>
        <v>0</v>
      </c>
      <c r="AB163" s="113">
        <f t="shared" si="2251"/>
        <v>0</v>
      </c>
      <c r="AC163" s="113">
        <f t="shared" si="2251"/>
        <v>0</v>
      </c>
      <c r="AD163" s="113">
        <f t="shared" si="2251"/>
        <v>0</v>
      </c>
      <c r="AE163" s="113">
        <f t="shared" si="2251"/>
        <v>0</v>
      </c>
      <c r="AF163" s="113">
        <f t="shared" si="2251"/>
        <v>0</v>
      </c>
      <c r="AG163" s="113">
        <f t="shared" si="2251"/>
        <v>0</v>
      </c>
      <c r="AH163" s="113">
        <f t="shared" ref="AH163:AK163" si="2252">AH161/$F161</f>
        <v>0</v>
      </c>
      <c r="AI163" s="113">
        <f t="shared" si="2252"/>
        <v>0</v>
      </c>
      <c r="AJ163" s="113">
        <f t="shared" si="2252"/>
        <v>0</v>
      </c>
      <c r="AK163" s="113">
        <f t="shared" si="2252"/>
        <v>0</v>
      </c>
      <c r="AL163" s="113">
        <f t="shared" ref="AL163:AT163" si="2253">AL161/$F161</f>
        <v>0</v>
      </c>
      <c r="AM163" s="113">
        <f t="shared" si="2253"/>
        <v>0</v>
      </c>
      <c r="AN163" s="113">
        <f t="shared" si="2253"/>
        <v>0</v>
      </c>
      <c r="AO163" s="113">
        <f t="shared" si="2253"/>
        <v>0</v>
      </c>
      <c r="AP163" s="113">
        <f t="shared" si="2253"/>
        <v>0</v>
      </c>
      <c r="AQ163" s="113">
        <f t="shared" si="2253"/>
        <v>0</v>
      </c>
      <c r="AR163" s="113">
        <f t="shared" si="2253"/>
        <v>0</v>
      </c>
      <c r="AS163" s="113">
        <f t="shared" si="2253"/>
        <v>0</v>
      </c>
      <c r="AT163" s="113">
        <f t="shared" si="2253"/>
        <v>0</v>
      </c>
      <c r="AU163" s="113">
        <f t="shared" ref="AU163:AX163" si="2254">AU161/$F161</f>
        <v>0</v>
      </c>
      <c r="AV163" s="113">
        <f t="shared" si="2254"/>
        <v>0</v>
      </c>
      <c r="AW163" s="113">
        <f t="shared" si="2254"/>
        <v>0</v>
      </c>
      <c r="AX163" s="113">
        <f t="shared" si="2254"/>
        <v>0</v>
      </c>
      <c r="AY163" s="113">
        <f t="shared" ref="AY163:BK163" si="2255">AY161/$F161</f>
        <v>0</v>
      </c>
      <c r="AZ163" s="113">
        <f t="shared" si="2255"/>
        <v>0</v>
      </c>
      <c r="BA163" s="113">
        <f t="shared" si="2255"/>
        <v>0</v>
      </c>
      <c r="BB163" s="113">
        <f t="shared" si="2255"/>
        <v>0</v>
      </c>
      <c r="BC163" s="113">
        <f t="shared" si="2255"/>
        <v>0</v>
      </c>
      <c r="BD163" s="113">
        <f t="shared" si="2255"/>
        <v>0</v>
      </c>
      <c r="BE163" s="113">
        <f t="shared" si="2255"/>
        <v>0</v>
      </c>
      <c r="BF163" s="113">
        <f t="shared" si="2255"/>
        <v>0</v>
      </c>
      <c r="BG163" s="113">
        <f t="shared" si="2255"/>
        <v>0</v>
      </c>
      <c r="BH163" s="113">
        <f t="shared" si="2255"/>
        <v>0</v>
      </c>
      <c r="BI163" s="113">
        <f t="shared" si="2255"/>
        <v>1</v>
      </c>
      <c r="BJ163" s="113">
        <f t="shared" si="2255"/>
        <v>0</v>
      </c>
      <c r="BK163" s="113">
        <f t="shared" si="2255"/>
        <v>0</v>
      </c>
      <c r="BL163" s="113">
        <f t="shared" ref="BL163:BP163" si="2256">BL161/$F161</f>
        <v>0</v>
      </c>
      <c r="BM163" s="113">
        <f t="shared" si="2256"/>
        <v>0</v>
      </c>
      <c r="BN163" s="113">
        <f t="shared" si="2256"/>
        <v>0</v>
      </c>
      <c r="BO163" s="113">
        <f t="shared" si="2256"/>
        <v>0</v>
      </c>
      <c r="BP163" s="113">
        <f t="shared" si="2256"/>
        <v>0</v>
      </c>
      <c r="BQ163" s="113">
        <f t="shared" ref="BQ163:BT163" si="2257">BQ161/$F161</f>
        <v>0</v>
      </c>
      <c r="BR163" s="113">
        <f t="shared" si="2257"/>
        <v>0</v>
      </c>
      <c r="BS163" s="113">
        <f t="shared" si="2257"/>
        <v>0</v>
      </c>
      <c r="BT163" s="113">
        <f t="shared" si="2257"/>
        <v>0</v>
      </c>
      <c r="BU163" s="113">
        <f t="shared" ref="BU163:BX163" si="2258">BU161/$F161</f>
        <v>0</v>
      </c>
      <c r="BV163" s="113">
        <f t="shared" si="2258"/>
        <v>0</v>
      </c>
      <c r="BW163" s="113">
        <f t="shared" si="2258"/>
        <v>0</v>
      </c>
      <c r="BX163" s="113">
        <f t="shared" si="2258"/>
        <v>0</v>
      </c>
      <c r="BY163" s="113">
        <f t="shared" ref="BY163:CC163" si="2259">BY161/$F161</f>
        <v>0</v>
      </c>
      <c r="BZ163" s="113">
        <f t="shared" si="2259"/>
        <v>0</v>
      </c>
      <c r="CA163" s="113">
        <f t="shared" si="2259"/>
        <v>0</v>
      </c>
      <c r="CB163" s="113">
        <f t="shared" si="2259"/>
        <v>0</v>
      </c>
      <c r="CC163" s="113">
        <f t="shared" si="2259"/>
        <v>0</v>
      </c>
      <c r="CD163" s="113">
        <f t="shared" ref="CD163:CG163" si="2260">CD161/$F161</f>
        <v>0</v>
      </c>
      <c r="CE163" s="113"/>
      <c r="CF163" s="113">
        <f t="shared" si="2260"/>
        <v>0</v>
      </c>
      <c r="CG163" s="113">
        <f t="shared" si="2260"/>
        <v>0</v>
      </c>
      <c r="CH163" s="114">
        <f>IF(C161="","",100%-SUM(G163:CG163))</f>
        <v>0</v>
      </c>
      <c r="CI163" s="115">
        <f>IF(C161="","",SUM(G163:CG163))</f>
        <v>1</v>
      </c>
      <c r="CJ163" s="67" t="b">
        <f>IF(C161="","",SUM(G163:CG163)=CI163)</f>
        <v>1</v>
      </c>
    </row>
    <row r="164" spans="1:88" s="5" customFormat="1" ht="25.05" customHeight="1" x14ac:dyDescent="0.3">
      <c r="A164" s="171" t="s">
        <v>120</v>
      </c>
      <c r="B164" s="155" t="s">
        <v>82</v>
      </c>
      <c r="C164" s="168" t="s">
        <v>28</v>
      </c>
      <c r="D164" s="158">
        <v>3</v>
      </c>
      <c r="E164" s="161">
        <v>1230072</v>
      </c>
      <c r="F164" s="164">
        <f t="shared" si="1933"/>
        <v>3690216</v>
      </c>
      <c r="G164" s="108">
        <v>0</v>
      </c>
      <c r="H164" s="108"/>
      <c r="I164" s="108"/>
      <c r="J164" s="108"/>
      <c r="K164" s="108"/>
      <c r="L164" s="108"/>
      <c r="M164" s="108"/>
      <c r="N164" s="108"/>
      <c r="O164" s="108"/>
      <c r="P164" s="108"/>
      <c r="Q164" s="108"/>
      <c r="R164" s="108"/>
      <c r="S164" s="108"/>
      <c r="T164" s="108"/>
      <c r="U164" s="108"/>
      <c r="V164" s="108"/>
      <c r="W164" s="108"/>
      <c r="X164" s="108"/>
      <c r="Y164" s="108"/>
      <c r="Z164" s="108"/>
      <c r="AA164" s="108"/>
      <c r="AB164" s="108"/>
      <c r="AC164" s="108"/>
      <c r="AD164" s="108"/>
      <c r="AE164" s="108"/>
      <c r="AF164" s="108"/>
      <c r="AG164" s="108"/>
      <c r="AH164" s="108"/>
      <c r="AI164" s="108"/>
      <c r="AJ164" s="108"/>
      <c r="AK164" s="108"/>
      <c r="AL164" s="108"/>
      <c r="AM164" s="108"/>
      <c r="AN164" s="108"/>
      <c r="AO164" s="108"/>
      <c r="AP164" s="108"/>
      <c r="AQ164" s="108"/>
      <c r="AR164" s="108"/>
      <c r="AS164" s="108"/>
      <c r="AT164" s="108"/>
      <c r="AU164" s="108"/>
      <c r="AV164" s="108"/>
      <c r="AW164" s="108"/>
      <c r="AX164" s="108"/>
      <c r="AY164" s="108"/>
      <c r="AZ164" s="108"/>
      <c r="BA164" s="108"/>
      <c r="BB164" s="108"/>
      <c r="BC164" s="108"/>
      <c r="BD164" s="108"/>
      <c r="BE164" s="108"/>
      <c r="BF164" s="108"/>
      <c r="BG164" s="108"/>
      <c r="BH164" s="108"/>
      <c r="BI164" s="108"/>
      <c r="BJ164" s="108">
        <f>$F$164</f>
        <v>3690216</v>
      </c>
      <c r="BK164" s="108"/>
      <c r="BL164" s="108"/>
      <c r="BM164" s="108"/>
      <c r="BN164" s="108"/>
      <c r="BO164" s="108"/>
      <c r="BP164" s="108"/>
      <c r="BQ164" s="108"/>
      <c r="BR164" s="108"/>
      <c r="BS164" s="108"/>
      <c r="BT164" s="108"/>
      <c r="BU164" s="108"/>
      <c r="BV164" s="108"/>
      <c r="BW164" s="108"/>
      <c r="BX164" s="108"/>
      <c r="BY164" s="108"/>
      <c r="BZ164" s="108"/>
      <c r="CA164" s="108"/>
      <c r="CB164" s="108"/>
      <c r="CC164" s="108"/>
      <c r="CD164" s="108"/>
      <c r="CE164" s="108"/>
      <c r="CF164" s="108"/>
      <c r="CG164" s="108"/>
      <c r="CH164" s="109">
        <f>IF(C164="","",F164-SUM(G164:CG164))</f>
        <v>0</v>
      </c>
      <c r="CI164" s="107">
        <f>IF(C164="","",SUM(G164:CG164))</f>
        <v>3690216</v>
      </c>
      <c r="CJ164" s="67" t="b">
        <f>IF(C164="","",F164=CI164)</f>
        <v>1</v>
      </c>
    </row>
    <row r="165" spans="1:88" s="5" customFormat="1" ht="25.05" customHeight="1" x14ac:dyDescent="0.3">
      <c r="A165" s="172"/>
      <c r="B165" s="156"/>
      <c r="C165" s="169"/>
      <c r="D165" s="159"/>
      <c r="E165" s="162"/>
      <c r="F165" s="165"/>
      <c r="G165" s="110">
        <v>0</v>
      </c>
      <c r="H165" s="110"/>
      <c r="I165" s="110"/>
      <c r="J165" s="110"/>
      <c r="K165" s="110"/>
      <c r="L165" s="110"/>
      <c r="M165" s="110"/>
      <c r="N165" s="110"/>
      <c r="O165" s="110"/>
      <c r="P165" s="110"/>
      <c r="Q165" s="110"/>
      <c r="R165" s="110"/>
      <c r="S165" s="110"/>
      <c r="T165" s="110"/>
      <c r="U165" s="110">
        <f t="shared" ref="U165" si="2261">ROUND(U164/$E164,2)</f>
        <v>0</v>
      </c>
      <c r="V165" s="110">
        <f t="shared" ref="V165" si="2262">ROUND(V164/$E164,2)</f>
        <v>0</v>
      </c>
      <c r="W165" s="110">
        <f t="shared" ref="W165" si="2263">ROUND(W164/$E164,2)</f>
        <v>0</v>
      </c>
      <c r="X165" s="110">
        <f t="shared" ref="X165" si="2264">ROUND(X164/$E164,2)</f>
        <v>0</v>
      </c>
      <c r="Y165" s="110">
        <f t="shared" ref="Y165" si="2265">ROUND(Y164/$E164,2)</f>
        <v>0</v>
      </c>
      <c r="Z165" s="110">
        <f t="shared" ref="Z165" si="2266">ROUND(Z164/$E164,2)</f>
        <v>0</v>
      </c>
      <c r="AA165" s="110">
        <f t="shared" ref="AA165" si="2267">ROUND(AA164/$E164,2)</f>
        <v>0</v>
      </c>
      <c r="AB165" s="110">
        <f t="shared" ref="AB165" si="2268">ROUND(AB164/$E164,2)</f>
        <v>0</v>
      </c>
      <c r="AC165" s="110">
        <f t="shared" ref="AC165" si="2269">ROUND(AC164/$E164,2)</f>
        <v>0</v>
      </c>
      <c r="AD165" s="110">
        <f t="shared" ref="AD165" si="2270">ROUND(AD164/$E164,2)</f>
        <v>0</v>
      </c>
      <c r="AE165" s="110">
        <f t="shared" ref="AE165" si="2271">ROUND(AE164/$E164,2)</f>
        <v>0</v>
      </c>
      <c r="AF165" s="110">
        <f t="shared" ref="AF165" si="2272">ROUND(AF164/$E164,2)</f>
        <v>0</v>
      </c>
      <c r="AG165" s="110">
        <f t="shared" ref="AG165" si="2273">ROUND(AG164/$E164,2)</f>
        <v>0</v>
      </c>
      <c r="AH165" s="110">
        <f t="shared" ref="AH165" si="2274">ROUND(AH164/$E164,2)</f>
        <v>0</v>
      </c>
      <c r="AI165" s="110">
        <f t="shared" ref="AI165" si="2275">ROUND(AI164/$E164,2)</f>
        <v>0</v>
      </c>
      <c r="AJ165" s="110">
        <f t="shared" ref="AJ165" si="2276">ROUND(AJ164/$E164,2)</f>
        <v>0</v>
      </c>
      <c r="AK165" s="110">
        <f t="shared" ref="AK165" si="2277">ROUND(AK164/$E164,2)</f>
        <v>0</v>
      </c>
      <c r="AL165" s="110">
        <f t="shared" ref="AL165" si="2278">ROUND(AL164/$E164,2)</f>
        <v>0</v>
      </c>
      <c r="AM165" s="110">
        <f t="shared" ref="AM165" si="2279">ROUND(AM164/$E164,2)</f>
        <v>0</v>
      </c>
      <c r="AN165" s="110">
        <f t="shared" ref="AN165" si="2280">ROUND(AN164/$E164,2)</f>
        <v>0</v>
      </c>
      <c r="AO165" s="110">
        <f t="shared" ref="AO165" si="2281">ROUND(AO164/$E164,2)</f>
        <v>0</v>
      </c>
      <c r="AP165" s="110">
        <f t="shared" ref="AP165" si="2282">ROUND(AP164/$E164,2)</f>
        <v>0</v>
      </c>
      <c r="AQ165" s="110">
        <f t="shared" ref="AQ165" si="2283">ROUND(AQ164/$E164,2)</f>
        <v>0</v>
      </c>
      <c r="AR165" s="110">
        <f t="shared" ref="AR165" si="2284">ROUND(AR164/$E164,2)</f>
        <v>0</v>
      </c>
      <c r="AS165" s="110">
        <f t="shared" ref="AS165" si="2285">ROUND(AS164/$E164,2)</f>
        <v>0</v>
      </c>
      <c r="AT165" s="110">
        <f t="shared" ref="AT165" si="2286">ROUND(AT164/$E164,2)</f>
        <v>0</v>
      </c>
      <c r="AU165" s="110">
        <f t="shared" ref="AU165" si="2287">ROUND(AU164/$E164,2)</f>
        <v>0</v>
      </c>
      <c r="AV165" s="110">
        <f t="shared" ref="AV165" si="2288">ROUND(AV164/$E164,2)</f>
        <v>0</v>
      </c>
      <c r="AW165" s="110">
        <f t="shared" ref="AW165" si="2289">ROUND(AW164/$E164,2)</f>
        <v>0</v>
      </c>
      <c r="AX165" s="110">
        <f t="shared" ref="AX165" si="2290">ROUND(AX164/$E164,2)</f>
        <v>0</v>
      </c>
      <c r="AY165" s="110">
        <f t="shared" ref="AY165" si="2291">ROUND(AY164/$E164,2)</f>
        <v>0</v>
      </c>
      <c r="AZ165" s="110">
        <f t="shared" ref="AZ165" si="2292">ROUND(AZ164/$E164,2)</f>
        <v>0</v>
      </c>
      <c r="BA165" s="110">
        <f t="shared" ref="BA165" si="2293">ROUND(BA164/$E164,2)</f>
        <v>0</v>
      </c>
      <c r="BB165" s="110">
        <f t="shared" ref="BB165:BK165" si="2294">ROUND(BB164/$E164,2)</f>
        <v>0</v>
      </c>
      <c r="BC165" s="110">
        <f t="shared" si="2294"/>
        <v>0</v>
      </c>
      <c r="BD165" s="110">
        <f t="shared" si="2294"/>
        <v>0</v>
      </c>
      <c r="BE165" s="110">
        <f t="shared" si="2294"/>
        <v>0</v>
      </c>
      <c r="BF165" s="110">
        <f t="shared" si="2294"/>
        <v>0</v>
      </c>
      <c r="BG165" s="110">
        <f t="shared" si="2294"/>
        <v>0</v>
      </c>
      <c r="BH165" s="110">
        <f t="shared" si="2294"/>
        <v>0</v>
      </c>
      <c r="BI165" s="110">
        <f t="shared" si="2294"/>
        <v>0</v>
      </c>
      <c r="BJ165" s="110">
        <f t="shared" si="2294"/>
        <v>3</v>
      </c>
      <c r="BK165" s="110">
        <f t="shared" si="2294"/>
        <v>0</v>
      </c>
      <c r="BL165" s="110">
        <f t="shared" ref="BL165" si="2295">ROUND(BL164/$E164,2)</f>
        <v>0</v>
      </c>
      <c r="BM165" s="110">
        <f t="shared" ref="BM165" si="2296">ROUND(BM164/$E164,2)</f>
        <v>0</v>
      </c>
      <c r="BN165" s="110">
        <f t="shared" ref="BN165" si="2297">ROUND(BN164/$E164,2)</f>
        <v>0</v>
      </c>
      <c r="BO165" s="110">
        <f t="shared" ref="BO165" si="2298">ROUND(BO164/$E164,2)</f>
        <v>0</v>
      </c>
      <c r="BP165" s="110">
        <f t="shared" ref="BP165" si="2299">ROUND(BP164/$E164,2)</f>
        <v>0</v>
      </c>
      <c r="BQ165" s="110">
        <f t="shared" ref="BQ165" si="2300">ROUND(BQ164/$E164,2)</f>
        <v>0</v>
      </c>
      <c r="BR165" s="110">
        <f t="shared" ref="BR165" si="2301">ROUND(BR164/$E164,2)</f>
        <v>0</v>
      </c>
      <c r="BS165" s="110">
        <f t="shared" ref="BS165" si="2302">ROUND(BS164/$E164,2)</f>
        <v>0</v>
      </c>
      <c r="BT165" s="110">
        <f t="shared" ref="BT165" si="2303">ROUND(BT164/$E164,2)</f>
        <v>0</v>
      </c>
      <c r="BU165" s="110">
        <f t="shared" ref="BU165" si="2304">ROUND(BU164/$E164,2)</f>
        <v>0</v>
      </c>
      <c r="BV165" s="110">
        <f t="shared" ref="BV165" si="2305">ROUND(BV164/$E164,2)</f>
        <v>0</v>
      </c>
      <c r="BW165" s="110">
        <f t="shared" ref="BW165" si="2306">ROUND(BW164/$E164,2)</f>
        <v>0</v>
      </c>
      <c r="BX165" s="110">
        <f t="shared" ref="BX165" si="2307">ROUND(BX164/$E164,2)</f>
        <v>0</v>
      </c>
      <c r="BY165" s="110">
        <f t="shared" ref="BY165" si="2308">ROUND(BY164/$E164,2)</f>
        <v>0</v>
      </c>
      <c r="BZ165" s="110">
        <f t="shared" ref="BZ165" si="2309">ROUND(BZ164/$E164,2)</f>
        <v>0</v>
      </c>
      <c r="CA165" s="110">
        <f t="shared" ref="CA165" si="2310">ROUND(CA164/$E164,2)</f>
        <v>0</v>
      </c>
      <c r="CB165" s="110">
        <f t="shared" ref="CB165" si="2311">ROUND(CB164/$E164,2)</f>
        <v>0</v>
      </c>
      <c r="CC165" s="110">
        <f t="shared" ref="CC165" si="2312">ROUND(CC164/$E164,2)</f>
        <v>0</v>
      </c>
      <c r="CD165" s="110">
        <f t="shared" ref="CD165" si="2313">ROUND(CD164/$E164,2)</f>
        <v>0</v>
      </c>
      <c r="CE165" s="110"/>
      <c r="CF165" s="110">
        <f t="shared" ref="CF165" si="2314">ROUND(CF164/$E164,2)</f>
        <v>0</v>
      </c>
      <c r="CG165" s="110">
        <f t="shared" ref="CG165" si="2315">ROUND(CG164/$E164,2)</f>
        <v>0</v>
      </c>
      <c r="CH165" s="111">
        <f>IF(C164="","",D164-SUM(G165:CG165))</f>
        <v>0</v>
      </c>
      <c r="CI165" s="112">
        <f>IF(C164="","",SUM(G165:CG165))</f>
        <v>3</v>
      </c>
      <c r="CJ165" s="67" t="b">
        <f>IF(C164="","",D164=CI165)</f>
        <v>1</v>
      </c>
    </row>
    <row r="166" spans="1:88" s="5" customFormat="1" ht="25.05" customHeight="1" x14ac:dyDescent="0.3">
      <c r="A166" s="173"/>
      <c r="B166" s="157"/>
      <c r="C166" s="170"/>
      <c r="D166" s="160"/>
      <c r="E166" s="163"/>
      <c r="F166" s="166"/>
      <c r="G166" s="113">
        <v>0</v>
      </c>
      <c r="H166" s="113"/>
      <c r="I166" s="113"/>
      <c r="J166" s="113"/>
      <c r="K166" s="113"/>
      <c r="L166" s="113"/>
      <c r="M166" s="113"/>
      <c r="N166" s="113"/>
      <c r="O166" s="113"/>
      <c r="P166" s="113"/>
      <c r="Q166" s="113"/>
      <c r="R166" s="113"/>
      <c r="S166" s="113"/>
      <c r="T166" s="113"/>
      <c r="U166" s="113">
        <f t="shared" ref="U166:X166" si="2316">U164/$F164</f>
        <v>0</v>
      </c>
      <c r="V166" s="113">
        <f t="shared" si="2316"/>
        <v>0</v>
      </c>
      <c r="W166" s="113">
        <f t="shared" si="2316"/>
        <v>0</v>
      </c>
      <c r="X166" s="113">
        <f t="shared" si="2316"/>
        <v>0</v>
      </c>
      <c r="Y166" s="113">
        <f t="shared" ref="Y166:AG166" si="2317">Y164/$F164</f>
        <v>0</v>
      </c>
      <c r="Z166" s="113">
        <f t="shared" si="2317"/>
        <v>0</v>
      </c>
      <c r="AA166" s="113">
        <f t="shared" si="2317"/>
        <v>0</v>
      </c>
      <c r="AB166" s="113">
        <f t="shared" si="2317"/>
        <v>0</v>
      </c>
      <c r="AC166" s="113">
        <f t="shared" si="2317"/>
        <v>0</v>
      </c>
      <c r="AD166" s="113">
        <f t="shared" si="2317"/>
        <v>0</v>
      </c>
      <c r="AE166" s="113">
        <f t="shared" si="2317"/>
        <v>0</v>
      </c>
      <c r="AF166" s="113">
        <f t="shared" si="2317"/>
        <v>0</v>
      </c>
      <c r="AG166" s="113">
        <f t="shared" si="2317"/>
        <v>0</v>
      </c>
      <c r="AH166" s="113">
        <f t="shared" ref="AH166:AK166" si="2318">AH164/$F164</f>
        <v>0</v>
      </c>
      <c r="AI166" s="113">
        <f t="shared" si="2318"/>
        <v>0</v>
      </c>
      <c r="AJ166" s="113">
        <f t="shared" si="2318"/>
        <v>0</v>
      </c>
      <c r="AK166" s="113">
        <f t="shared" si="2318"/>
        <v>0</v>
      </c>
      <c r="AL166" s="113">
        <f t="shared" ref="AL166:AT166" si="2319">AL164/$F164</f>
        <v>0</v>
      </c>
      <c r="AM166" s="113">
        <f t="shared" si="2319"/>
        <v>0</v>
      </c>
      <c r="AN166" s="113">
        <f t="shared" si="2319"/>
        <v>0</v>
      </c>
      <c r="AO166" s="113">
        <f t="shared" si="2319"/>
        <v>0</v>
      </c>
      <c r="AP166" s="113">
        <f t="shared" si="2319"/>
        <v>0</v>
      </c>
      <c r="AQ166" s="113">
        <f t="shared" si="2319"/>
        <v>0</v>
      </c>
      <c r="AR166" s="113">
        <f t="shared" si="2319"/>
        <v>0</v>
      </c>
      <c r="AS166" s="113">
        <f t="shared" si="2319"/>
        <v>0</v>
      </c>
      <c r="AT166" s="113">
        <f t="shared" si="2319"/>
        <v>0</v>
      </c>
      <c r="AU166" s="113">
        <f t="shared" ref="AU166:AX166" si="2320">AU164/$F164</f>
        <v>0</v>
      </c>
      <c r="AV166" s="113">
        <f t="shared" si="2320"/>
        <v>0</v>
      </c>
      <c r="AW166" s="113">
        <f t="shared" si="2320"/>
        <v>0</v>
      </c>
      <c r="AX166" s="113">
        <f t="shared" si="2320"/>
        <v>0</v>
      </c>
      <c r="AY166" s="113">
        <f t="shared" ref="AY166:BK166" si="2321">AY164/$F164</f>
        <v>0</v>
      </c>
      <c r="AZ166" s="113">
        <f t="shared" si="2321"/>
        <v>0</v>
      </c>
      <c r="BA166" s="113">
        <f t="shared" si="2321"/>
        <v>0</v>
      </c>
      <c r="BB166" s="113">
        <f t="shared" si="2321"/>
        <v>0</v>
      </c>
      <c r="BC166" s="113">
        <f t="shared" si="2321"/>
        <v>0</v>
      </c>
      <c r="BD166" s="113">
        <f t="shared" si="2321"/>
        <v>0</v>
      </c>
      <c r="BE166" s="113">
        <f t="shared" si="2321"/>
        <v>0</v>
      </c>
      <c r="BF166" s="113">
        <f t="shared" si="2321"/>
        <v>0</v>
      </c>
      <c r="BG166" s="113">
        <f t="shared" si="2321"/>
        <v>0</v>
      </c>
      <c r="BH166" s="113">
        <f t="shared" si="2321"/>
        <v>0</v>
      </c>
      <c r="BI166" s="113">
        <f t="shared" si="2321"/>
        <v>0</v>
      </c>
      <c r="BJ166" s="113">
        <f t="shared" si="2321"/>
        <v>1</v>
      </c>
      <c r="BK166" s="113">
        <f t="shared" si="2321"/>
        <v>0</v>
      </c>
      <c r="BL166" s="113">
        <f t="shared" ref="BL166:BP166" si="2322">BL164/$F164</f>
        <v>0</v>
      </c>
      <c r="BM166" s="113">
        <f t="shared" si="2322"/>
        <v>0</v>
      </c>
      <c r="BN166" s="113">
        <f t="shared" si="2322"/>
        <v>0</v>
      </c>
      <c r="BO166" s="113">
        <f t="shared" si="2322"/>
        <v>0</v>
      </c>
      <c r="BP166" s="113">
        <f t="shared" si="2322"/>
        <v>0</v>
      </c>
      <c r="BQ166" s="113">
        <f t="shared" ref="BQ166:BT166" si="2323">BQ164/$F164</f>
        <v>0</v>
      </c>
      <c r="BR166" s="113">
        <f t="shared" si="2323"/>
        <v>0</v>
      </c>
      <c r="BS166" s="113">
        <f t="shared" si="2323"/>
        <v>0</v>
      </c>
      <c r="BT166" s="113">
        <f t="shared" si="2323"/>
        <v>0</v>
      </c>
      <c r="BU166" s="113">
        <f t="shared" ref="BU166:BX166" si="2324">BU164/$F164</f>
        <v>0</v>
      </c>
      <c r="BV166" s="113">
        <f t="shared" si="2324"/>
        <v>0</v>
      </c>
      <c r="BW166" s="113">
        <f t="shared" si="2324"/>
        <v>0</v>
      </c>
      <c r="BX166" s="113">
        <f t="shared" si="2324"/>
        <v>0</v>
      </c>
      <c r="BY166" s="113">
        <f t="shared" ref="BY166:CC166" si="2325">BY164/$F164</f>
        <v>0</v>
      </c>
      <c r="BZ166" s="113">
        <f t="shared" si="2325"/>
        <v>0</v>
      </c>
      <c r="CA166" s="113">
        <f t="shared" si="2325"/>
        <v>0</v>
      </c>
      <c r="CB166" s="113">
        <f t="shared" si="2325"/>
        <v>0</v>
      </c>
      <c r="CC166" s="113">
        <f t="shared" si="2325"/>
        <v>0</v>
      </c>
      <c r="CD166" s="113">
        <f t="shared" ref="CD166:CG166" si="2326">CD164/$F164</f>
        <v>0</v>
      </c>
      <c r="CE166" s="113"/>
      <c r="CF166" s="113">
        <f t="shared" si="2326"/>
        <v>0</v>
      </c>
      <c r="CG166" s="113">
        <f t="shared" si="2326"/>
        <v>0</v>
      </c>
      <c r="CH166" s="114">
        <f>IF(C164="","",100%-SUM(G166:CG166))</f>
        <v>0</v>
      </c>
      <c r="CI166" s="115">
        <f>IF(C164="","",SUM(G166:CG166))</f>
        <v>1</v>
      </c>
      <c r="CJ166" s="67" t="b">
        <f>IF(C164="","",SUM(G166:CG166)=CI166)</f>
        <v>1</v>
      </c>
    </row>
    <row r="167" spans="1:88" s="5" customFormat="1" ht="15" customHeight="1" x14ac:dyDescent="0.3">
      <c r="A167" s="171" t="s">
        <v>121</v>
      </c>
      <c r="B167" s="155" t="s">
        <v>86</v>
      </c>
      <c r="C167" s="168" t="s">
        <v>70</v>
      </c>
      <c r="D167" s="158">
        <v>951</v>
      </c>
      <c r="E167" s="161">
        <v>6018</v>
      </c>
      <c r="F167" s="164">
        <f t="shared" si="1933"/>
        <v>5723118</v>
      </c>
      <c r="G167" s="108">
        <v>0</v>
      </c>
      <c r="H167" s="108"/>
      <c r="I167" s="108"/>
      <c r="J167" s="108"/>
      <c r="K167" s="108"/>
      <c r="L167" s="108"/>
      <c r="M167" s="108"/>
      <c r="N167" s="108"/>
      <c r="O167" s="108"/>
      <c r="P167" s="108"/>
      <c r="Q167" s="108"/>
      <c r="R167" s="108"/>
      <c r="S167" s="108"/>
      <c r="T167" s="108"/>
      <c r="U167" s="108"/>
      <c r="V167" s="108"/>
      <c r="W167" s="108"/>
      <c r="X167" s="108"/>
      <c r="Y167" s="108"/>
      <c r="Z167" s="108"/>
      <c r="AA167" s="108"/>
      <c r="AB167" s="108"/>
      <c r="AC167" s="108"/>
      <c r="AD167" s="108"/>
      <c r="AE167" s="108"/>
      <c r="AF167" s="108"/>
      <c r="AG167" s="108"/>
      <c r="AH167" s="108"/>
      <c r="AI167" s="108"/>
      <c r="AJ167" s="108"/>
      <c r="AK167" s="108"/>
      <c r="AL167" s="108"/>
      <c r="AM167" s="108"/>
      <c r="AN167" s="108"/>
      <c r="AO167" s="108"/>
      <c r="AP167" s="108"/>
      <c r="AQ167" s="108"/>
      <c r="AR167" s="108"/>
      <c r="AS167" s="108"/>
      <c r="AT167" s="108"/>
      <c r="AU167" s="108"/>
      <c r="AV167" s="108"/>
      <c r="AW167" s="108"/>
      <c r="AX167" s="108"/>
      <c r="AY167" s="108"/>
      <c r="AZ167" s="108"/>
      <c r="BA167" s="108"/>
      <c r="BB167" s="108"/>
      <c r="BC167" s="108">
        <f>ROUND($F167/7,0)</f>
        <v>817588</v>
      </c>
      <c r="BD167" s="108">
        <f t="shared" ref="BD167:BG167" si="2327">ROUND($F167/7,0)</f>
        <v>817588</v>
      </c>
      <c r="BE167" s="108">
        <f t="shared" si="2327"/>
        <v>817588</v>
      </c>
      <c r="BF167" s="108">
        <f t="shared" si="2327"/>
        <v>817588</v>
      </c>
      <c r="BG167" s="108">
        <f t="shared" si="2327"/>
        <v>817588</v>
      </c>
      <c r="BH167" s="108">
        <f>ROUNDUP($F167/7,0)</f>
        <v>817589</v>
      </c>
      <c r="BI167" s="108">
        <f>ROUNDUP($F167/7,0)</f>
        <v>817589</v>
      </c>
      <c r="BJ167" s="108"/>
      <c r="BK167" s="108"/>
      <c r="BL167" s="108"/>
      <c r="BM167" s="108"/>
      <c r="BN167" s="108"/>
      <c r="BO167" s="108"/>
      <c r="BP167" s="108"/>
      <c r="BQ167" s="108"/>
      <c r="BR167" s="108"/>
      <c r="BS167" s="108"/>
      <c r="BT167" s="108"/>
      <c r="BU167" s="108"/>
      <c r="BV167" s="108"/>
      <c r="BW167" s="108"/>
      <c r="BX167" s="108"/>
      <c r="BY167" s="108"/>
      <c r="BZ167" s="108"/>
      <c r="CA167" s="108"/>
      <c r="CB167" s="108"/>
      <c r="CC167" s="108"/>
      <c r="CD167" s="108"/>
      <c r="CE167" s="108"/>
      <c r="CF167" s="108"/>
      <c r="CG167" s="108"/>
      <c r="CH167" s="109">
        <f>IF(C167="","",F167-SUM(G167:CG167))</f>
        <v>0</v>
      </c>
      <c r="CI167" s="107">
        <f>IF(C167="","",SUM(G167:CG167))</f>
        <v>5723118</v>
      </c>
      <c r="CJ167" s="67" t="b">
        <f>IF(C167="","",F167=CI167)</f>
        <v>1</v>
      </c>
    </row>
    <row r="168" spans="1:88" s="5" customFormat="1" x14ac:dyDescent="0.3">
      <c r="A168" s="172"/>
      <c r="B168" s="156"/>
      <c r="C168" s="169"/>
      <c r="D168" s="159"/>
      <c r="E168" s="162"/>
      <c r="F168" s="165"/>
      <c r="G168" s="110">
        <v>0</v>
      </c>
      <c r="H168" s="110"/>
      <c r="I168" s="110"/>
      <c r="J168" s="110"/>
      <c r="K168" s="110"/>
      <c r="L168" s="110"/>
      <c r="M168" s="110"/>
      <c r="N168" s="110"/>
      <c r="O168" s="110"/>
      <c r="P168" s="110"/>
      <c r="Q168" s="110"/>
      <c r="R168" s="110"/>
      <c r="S168" s="110"/>
      <c r="T168" s="110"/>
      <c r="U168" s="110">
        <f t="shared" ref="U168" si="2328">ROUND(U167/$E167,2)</f>
        <v>0</v>
      </c>
      <c r="V168" s="110">
        <f t="shared" ref="V168" si="2329">ROUND(V167/$E167,2)</f>
        <v>0</v>
      </c>
      <c r="W168" s="110">
        <f t="shared" ref="W168" si="2330">ROUND(W167/$E167,2)</f>
        <v>0</v>
      </c>
      <c r="X168" s="110">
        <f t="shared" ref="X168" si="2331">ROUND(X167/$E167,2)</f>
        <v>0</v>
      </c>
      <c r="Y168" s="110">
        <f t="shared" ref="Y168" si="2332">ROUND(Y167/$E167,2)</f>
        <v>0</v>
      </c>
      <c r="Z168" s="110">
        <f t="shared" ref="Z168" si="2333">ROUND(Z167/$E167,2)</f>
        <v>0</v>
      </c>
      <c r="AA168" s="110">
        <f t="shared" ref="AA168" si="2334">ROUND(AA167/$E167,2)</f>
        <v>0</v>
      </c>
      <c r="AB168" s="110">
        <f t="shared" ref="AB168" si="2335">ROUND(AB167/$E167,2)</f>
        <v>0</v>
      </c>
      <c r="AC168" s="110">
        <f t="shared" ref="AC168" si="2336">ROUND(AC167/$E167,2)</f>
        <v>0</v>
      </c>
      <c r="AD168" s="110">
        <f>ROUNDDOWN(AD167/$E167,2)</f>
        <v>0</v>
      </c>
      <c r="AE168" s="110">
        <f>ROUNDDOWN(AE167/$E167,2)</f>
        <v>0</v>
      </c>
      <c r="AF168" s="110">
        <f>ROUNDDOWN(AF167/$E167,2)</f>
        <v>0</v>
      </c>
      <c r="AG168" s="110">
        <f t="shared" ref="AG168" si="2337">ROUND(AG167/$E167,2)</f>
        <v>0</v>
      </c>
      <c r="AH168" s="110">
        <f t="shared" ref="AH168" si="2338">ROUND(AH167/$E167,2)</f>
        <v>0</v>
      </c>
      <c r="AI168" s="110">
        <f t="shared" ref="AI168" si="2339">ROUND(AI167/$E167,2)</f>
        <v>0</v>
      </c>
      <c r="AJ168" s="110">
        <f t="shared" ref="AJ168" si="2340">ROUND(AJ167/$E167,2)</f>
        <v>0</v>
      </c>
      <c r="AK168" s="110">
        <f t="shared" ref="AK168" si="2341">ROUND(AK167/$E167,2)</f>
        <v>0</v>
      </c>
      <c r="AL168" s="110">
        <f t="shared" ref="AL168" si="2342">ROUND(AL167/$E167,2)</f>
        <v>0</v>
      </c>
      <c r="AM168" s="110">
        <f t="shared" ref="AM168" si="2343">ROUND(AM167/$E167,2)</f>
        <v>0</v>
      </c>
      <c r="AN168" s="110">
        <f t="shared" ref="AN168" si="2344">ROUND(AN167/$E167,2)</f>
        <v>0</v>
      </c>
      <c r="AO168" s="110">
        <f t="shared" ref="AO168" si="2345">ROUND(AO167/$E167,2)</f>
        <v>0</v>
      </c>
      <c r="AP168" s="110">
        <f t="shared" ref="AP168" si="2346">ROUND(AP167/$E167,2)</f>
        <v>0</v>
      </c>
      <c r="AQ168" s="110">
        <f t="shared" ref="AQ168" si="2347">ROUND(AQ167/$E167,2)</f>
        <v>0</v>
      </c>
      <c r="AR168" s="110">
        <f t="shared" ref="AR168" si="2348">ROUND(AR167/$E167,2)</f>
        <v>0</v>
      </c>
      <c r="AS168" s="110">
        <f t="shared" ref="AS168" si="2349">ROUND(AS167/$E167,2)</f>
        <v>0</v>
      </c>
      <c r="AT168" s="110">
        <f t="shared" ref="AT168" si="2350">ROUND(AT167/$E167,2)</f>
        <v>0</v>
      </c>
      <c r="AU168" s="110">
        <f t="shared" ref="AU168" si="2351">ROUND(AU167/$E167,2)</f>
        <v>0</v>
      </c>
      <c r="AV168" s="110">
        <f t="shared" ref="AV168" si="2352">ROUND(AV167/$E167,2)</f>
        <v>0</v>
      </c>
      <c r="AW168" s="110">
        <f t="shared" ref="AW168" si="2353">ROUND(AW167/$E167,2)</f>
        <v>0</v>
      </c>
      <c r="AX168" s="110">
        <f t="shared" ref="AX168" si="2354">ROUND(AX167/$E167,2)</f>
        <v>0</v>
      </c>
      <c r="AY168" s="110">
        <f t="shared" ref="AY168" si="2355">ROUND(AY167/$E167,2)</f>
        <v>0</v>
      </c>
      <c r="AZ168" s="110">
        <f t="shared" ref="AZ168" si="2356">ROUND(AZ167/$E167,2)</f>
        <v>0</v>
      </c>
      <c r="BA168" s="110">
        <f t="shared" ref="BA168" si="2357">ROUND(BA167/$E167,2)</f>
        <v>0</v>
      </c>
      <c r="BB168" s="110">
        <f t="shared" ref="BB168:BI168" si="2358">ROUND(BB167/$E167,2)</f>
        <v>0</v>
      </c>
      <c r="BC168" s="110">
        <f>ROUNDDOWN(BC167/$E167,2)</f>
        <v>135.85</v>
      </c>
      <c r="BD168" s="110">
        <f>ROUNDDOWN(BD167/$E167,2)</f>
        <v>135.85</v>
      </c>
      <c r="BE168" s="110">
        <f t="shared" si="2358"/>
        <v>135.86000000000001</v>
      </c>
      <c r="BF168" s="110">
        <f t="shared" si="2358"/>
        <v>135.86000000000001</v>
      </c>
      <c r="BG168" s="110">
        <f t="shared" si="2358"/>
        <v>135.86000000000001</v>
      </c>
      <c r="BH168" s="110">
        <f t="shared" si="2358"/>
        <v>135.86000000000001</v>
      </c>
      <c r="BI168" s="110">
        <f t="shared" si="2358"/>
        <v>135.86000000000001</v>
      </c>
      <c r="BJ168" s="110">
        <f t="shared" ref="BJ168:BK168" si="2359">ROUND(BJ167/$E167,2)</f>
        <v>0</v>
      </c>
      <c r="BK168" s="110">
        <f t="shared" si="2359"/>
        <v>0</v>
      </c>
      <c r="BL168" s="110">
        <f t="shared" ref="BL168" si="2360">ROUND(BL167/$E167,2)</f>
        <v>0</v>
      </c>
      <c r="BM168" s="110">
        <f t="shared" ref="BM168" si="2361">ROUND(BM167/$E167,2)</f>
        <v>0</v>
      </c>
      <c r="BN168" s="110">
        <f t="shared" ref="BN168" si="2362">ROUND(BN167/$E167,2)</f>
        <v>0</v>
      </c>
      <c r="BO168" s="110">
        <f t="shared" ref="BO168" si="2363">ROUND(BO167/$E167,2)</f>
        <v>0</v>
      </c>
      <c r="BP168" s="110">
        <f t="shared" ref="BP168" si="2364">ROUND(BP167/$E167,2)</f>
        <v>0</v>
      </c>
      <c r="BQ168" s="110">
        <f t="shared" ref="BQ168" si="2365">ROUND(BQ167/$E167,2)</f>
        <v>0</v>
      </c>
      <c r="BR168" s="110">
        <f t="shared" ref="BR168" si="2366">ROUND(BR167/$E167,2)</f>
        <v>0</v>
      </c>
      <c r="BS168" s="110">
        <f t="shared" ref="BS168" si="2367">ROUND(BS167/$E167,2)</f>
        <v>0</v>
      </c>
      <c r="BT168" s="110">
        <f t="shared" ref="BT168" si="2368">ROUND(BT167/$E167,2)</f>
        <v>0</v>
      </c>
      <c r="BU168" s="110">
        <f t="shared" ref="BU168" si="2369">ROUND(BU167/$E167,2)</f>
        <v>0</v>
      </c>
      <c r="BV168" s="110">
        <f t="shared" ref="BV168" si="2370">ROUND(BV167/$E167,2)</f>
        <v>0</v>
      </c>
      <c r="BW168" s="110">
        <f t="shared" ref="BW168" si="2371">ROUND(BW167/$E167,2)</f>
        <v>0</v>
      </c>
      <c r="BX168" s="110">
        <f t="shared" ref="BX168" si="2372">ROUND(BX167/$E167,2)</f>
        <v>0</v>
      </c>
      <c r="BY168" s="110">
        <f t="shared" ref="BY168" si="2373">ROUND(BY167/$E167,2)</f>
        <v>0</v>
      </c>
      <c r="BZ168" s="110">
        <f t="shared" ref="BZ168" si="2374">ROUND(BZ167/$E167,2)</f>
        <v>0</v>
      </c>
      <c r="CA168" s="110">
        <f t="shared" ref="CA168" si="2375">ROUND(CA167/$E167,2)</f>
        <v>0</v>
      </c>
      <c r="CB168" s="110">
        <f t="shared" ref="CB168" si="2376">ROUND(CB167/$E167,2)</f>
        <v>0</v>
      </c>
      <c r="CC168" s="110">
        <f t="shared" ref="CC168" si="2377">ROUND(CC167/$E167,2)</f>
        <v>0</v>
      </c>
      <c r="CD168" s="110">
        <f t="shared" ref="CD168" si="2378">ROUND(CD167/$E167,2)</f>
        <v>0</v>
      </c>
      <c r="CE168" s="110"/>
      <c r="CF168" s="110">
        <f t="shared" ref="CF168" si="2379">ROUND(CF167/$E167,2)</f>
        <v>0</v>
      </c>
      <c r="CG168" s="110">
        <f t="shared" ref="CG168" si="2380">ROUND(CG167/$E167,2)</f>
        <v>0</v>
      </c>
      <c r="CH168" s="111">
        <f>IF(C167="","",D167-SUM(G168:CG168))</f>
        <v>-1.1368683772161603E-13</v>
      </c>
      <c r="CI168" s="112">
        <f>IF(C167="","",SUM(G168:CG168))</f>
        <v>951.00000000000011</v>
      </c>
      <c r="CJ168" s="67" t="b">
        <f>IF(C167="","",D167=CI168)</f>
        <v>1</v>
      </c>
    </row>
    <row r="169" spans="1:88" s="5" customFormat="1" x14ac:dyDescent="0.3">
      <c r="A169" s="173"/>
      <c r="B169" s="157"/>
      <c r="C169" s="170"/>
      <c r="D169" s="160"/>
      <c r="E169" s="163"/>
      <c r="F169" s="166"/>
      <c r="G169" s="113">
        <v>0</v>
      </c>
      <c r="H169" s="113"/>
      <c r="I169" s="113"/>
      <c r="J169" s="113"/>
      <c r="K169" s="113"/>
      <c r="L169" s="113"/>
      <c r="M169" s="113"/>
      <c r="N169" s="113"/>
      <c r="O169" s="113"/>
      <c r="P169" s="113"/>
      <c r="Q169" s="113"/>
      <c r="R169" s="113"/>
      <c r="S169" s="113"/>
      <c r="T169" s="113"/>
      <c r="U169" s="113">
        <f t="shared" ref="U169:X169" si="2381">U167/$F167</f>
        <v>0</v>
      </c>
      <c r="V169" s="113">
        <f t="shared" si="2381"/>
        <v>0</v>
      </c>
      <c r="W169" s="113">
        <f t="shared" si="2381"/>
        <v>0</v>
      </c>
      <c r="X169" s="113">
        <f t="shared" si="2381"/>
        <v>0</v>
      </c>
      <c r="Y169" s="113">
        <f t="shared" ref="Y169:AG169" si="2382">Y167/$F167</f>
        <v>0</v>
      </c>
      <c r="Z169" s="113">
        <f t="shared" si="2382"/>
        <v>0</v>
      </c>
      <c r="AA169" s="113">
        <f t="shared" si="2382"/>
        <v>0</v>
      </c>
      <c r="AB169" s="113">
        <f t="shared" si="2382"/>
        <v>0</v>
      </c>
      <c r="AC169" s="113">
        <f t="shared" si="2382"/>
        <v>0</v>
      </c>
      <c r="AD169" s="113">
        <f t="shared" si="2382"/>
        <v>0</v>
      </c>
      <c r="AE169" s="113">
        <f t="shared" si="2382"/>
        <v>0</v>
      </c>
      <c r="AF169" s="113">
        <f t="shared" si="2382"/>
        <v>0</v>
      </c>
      <c r="AG169" s="113">
        <f t="shared" si="2382"/>
        <v>0</v>
      </c>
      <c r="AH169" s="113">
        <f t="shared" ref="AH169:AK169" si="2383">AH167/$F167</f>
        <v>0</v>
      </c>
      <c r="AI169" s="113">
        <f t="shared" si="2383"/>
        <v>0</v>
      </c>
      <c r="AJ169" s="113">
        <f t="shared" si="2383"/>
        <v>0</v>
      </c>
      <c r="AK169" s="113">
        <f t="shared" si="2383"/>
        <v>0</v>
      </c>
      <c r="AL169" s="113">
        <f t="shared" ref="AL169:AT169" si="2384">AL167/$F167</f>
        <v>0</v>
      </c>
      <c r="AM169" s="113">
        <f t="shared" si="2384"/>
        <v>0</v>
      </c>
      <c r="AN169" s="113">
        <f t="shared" si="2384"/>
        <v>0</v>
      </c>
      <c r="AO169" s="113">
        <f t="shared" si="2384"/>
        <v>0</v>
      </c>
      <c r="AP169" s="113">
        <f t="shared" si="2384"/>
        <v>0</v>
      </c>
      <c r="AQ169" s="113">
        <f t="shared" si="2384"/>
        <v>0</v>
      </c>
      <c r="AR169" s="113">
        <f t="shared" si="2384"/>
        <v>0</v>
      </c>
      <c r="AS169" s="113">
        <f t="shared" si="2384"/>
        <v>0</v>
      </c>
      <c r="AT169" s="113">
        <f t="shared" si="2384"/>
        <v>0</v>
      </c>
      <c r="AU169" s="113">
        <f t="shared" ref="AU169:AX169" si="2385">AU167/$F167</f>
        <v>0</v>
      </c>
      <c r="AV169" s="113">
        <f t="shared" si="2385"/>
        <v>0</v>
      </c>
      <c r="AW169" s="113">
        <f t="shared" si="2385"/>
        <v>0</v>
      </c>
      <c r="AX169" s="113">
        <f t="shared" si="2385"/>
        <v>0</v>
      </c>
      <c r="AY169" s="113">
        <f t="shared" ref="AY169:BK169" si="2386">AY167/$F167</f>
        <v>0</v>
      </c>
      <c r="AZ169" s="113">
        <f t="shared" si="2386"/>
        <v>0</v>
      </c>
      <c r="BA169" s="113">
        <f t="shared" si="2386"/>
        <v>0</v>
      </c>
      <c r="BB169" s="113">
        <f t="shared" si="2386"/>
        <v>0</v>
      </c>
      <c r="BC169" s="113">
        <f t="shared" si="2386"/>
        <v>0.1428570929343061</v>
      </c>
      <c r="BD169" s="113">
        <f t="shared" si="2386"/>
        <v>0.1428570929343061</v>
      </c>
      <c r="BE169" s="113">
        <f t="shared" si="2386"/>
        <v>0.1428570929343061</v>
      </c>
      <c r="BF169" s="113">
        <f t="shared" si="2386"/>
        <v>0.1428570929343061</v>
      </c>
      <c r="BG169" s="113">
        <f t="shared" si="2386"/>
        <v>0.1428570929343061</v>
      </c>
      <c r="BH169" s="113">
        <f t="shared" si="2386"/>
        <v>0.14285726766423479</v>
      </c>
      <c r="BI169" s="113">
        <f t="shared" si="2386"/>
        <v>0.14285726766423479</v>
      </c>
      <c r="BJ169" s="113">
        <f t="shared" si="2386"/>
        <v>0</v>
      </c>
      <c r="BK169" s="113">
        <f t="shared" si="2386"/>
        <v>0</v>
      </c>
      <c r="BL169" s="113">
        <f t="shared" ref="BL169:BP169" si="2387">BL167/$F167</f>
        <v>0</v>
      </c>
      <c r="BM169" s="113">
        <f t="shared" si="2387"/>
        <v>0</v>
      </c>
      <c r="BN169" s="113">
        <f t="shared" si="2387"/>
        <v>0</v>
      </c>
      <c r="BO169" s="113">
        <f t="shared" si="2387"/>
        <v>0</v>
      </c>
      <c r="BP169" s="113">
        <f t="shared" si="2387"/>
        <v>0</v>
      </c>
      <c r="BQ169" s="113">
        <f t="shared" ref="BQ169:BT169" si="2388">BQ167/$F167</f>
        <v>0</v>
      </c>
      <c r="BR169" s="113">
        <f t="shared" si="2388"/>
        <v>0</v>
      </c>
      <c r="BS169" s="113">
        <f t="shared" si="2388"/>
        <v>0</v>
      </c>
      <c r="BT169" s="113">
        <f t="shared" si="2388"/>
        <v>0</v>
      </c>
      <c r="BU169" s="113">
        <f t="shared" ref="BU169:BX169" si="2389">BU167/$F167</f>
        <v>0</v>
      </c>
      <c r="BV169" s="113">
        <f t="shared" si="2389"/>
        <v>0</v>
      </c>
      <c r="BW169" s="113">
        <f t="shared" si="2389"/>
        <v>0</v>
      </c>
      <c r="BX169" s="113">
        <f t="shared" si="2389"/>
        <v>0</v>
      </c>
      <c r="BY169" s="113">
        <f t="shared" ref="BY169:CC169" si="2390">BY167/$F167</f>
        <v>0</v>
      </c>
      <c r="BZ169" s="113">
        <f t="shared" si="2390"/>
        <v>0</v>
      </c>
      <c r="CA169" s="113">
        <f t="shared" si="2390"/>
        <v>0</v>
      </c>
      <c r="CB169" s="113">
        <f t="shared" si="2390"/>
        <v>0</v>
      </c>
      <c r="CC169" s="113">
        <f t="shared" si="2390"/>
        <v>0</v>
      </c>
      <c r="CD169" s="113">
        <f t="shared" ref="CD169:CG169" si="2391">CD167/$F167</f>
        <v>0</v>
      </c>
      <c r="CE169" s="113"/>
      <c r="CF169" s="113">
        <f t="shared" si="2391"/>
        <v>0</v>
      </c>
      <c r="CG169" s="113">
        <f t="shared" si="2391"/>
        <v>0</v>
      </c>
      <c r="CH169" s="114">
        <f>IF(C167="","",100%-SUM(G169:CG169))</f>
        <v>0</v>
      </c>
      <c r="CI169" s="115">
        <f>IF(C167="","",SUM(G169:CG169))</f>
        <v>1</v>
      </c>
      <c r="CJ169" s="67" t="b">
        <f>IF(C167="","",SUM(G169:CG169)=CI169)</f>
        <v>1</v>
      </c>
    </row>
    <row r="170" spans="1:88" s="5" customFormat="1" ht="15" customHeight="1" x14ac:dyDescent="0.3">
      <c r="A170" s="171" t="s">
        <v>122</v>
      </c>
      <c r="B170" s="155" t="s">
        <v>72</v>
      </c>
      <c r="C170" s="168" t="s">
        <v>70</v>
      </c>
      <c r="D170" s="158">
        <v>73.19</v>
      </c>
      <c r="E170" s="161">
        <v>9081</v>
      </c>
      <c r="F170" s="164">
        <f t="shared" si="1933"/>
        <v>664638</v>
      </c>
      <c r="G170" s="108">
        <v>0</v>
      </c>
      <c r="H170" s="108"/>
      <c r="I170" s="108"/>
      <c r="J170" s="108"/>
      <c r="K170" s="108"/>
      <c r="L170" s="108"/>
      <c r="M170" s="108"/>
      <c r="N170" s="108"/>
      <c r="O170" s="108"/>
      <c r="P170" s="108"/>
      <c r="Q170" s="108"/>
      <c r="R170" s="108"/>
      <c r="S170" s="108"/>
      <c r="T170" s="108"/>
      <c r="U170" s="108"/>
      <c r="V170" s="108"/>
      <c r="W170" s="108"/>
      <c r="X170" s="108"/>
      <c r="Y170" s="108"/>
      <c r="Z170" s="108"/>
      <c r="AA170" s="108"/>
      <c r="AB170" s="108"/>
      <c r="AC170" s="108"/>
      <c r="AD170" s="108"/>
      <c r="AE170" s="108"/>
      <c r="AF170" s="108"/>
      <c r="AG170" s="108"/>
      <c r="AH170" s="108"/>
      <c r="AI170" s="108"/>
      <c r="AJ170" s="108"/>
      <c r="AK170" s="108"/>
      <c r="AL170" s="108"/>
      <c r="AM170" s="108"/>
      <c r="AN170" s="108"/>
      <c r="AO170" s="108"/>
      <c r="AP170" s="108"/>
      <c r="AQ170" s="108"/>
      <c r="AR170" s="108"/>
      <c r="AS170" s="108"/>
      <c r="AT170" s="108"/>
      <c r="AU170" s="108"/>
      <c r="AV170" s="108"/>
      <c r="AW170" s="108"/>
      <c r="AX170" s="108"/>
      <c r="AY170" s="108"/>
      <c r="AZ170" s="108"/>
      <c r="BA170" s="108"/>
      <c r="BB170" s="108"/>
      <c r="BC170" s="108"/>
      <c r="BD170" s="108"/>
      <c r="BE170" s="108"/>
      <c r="BF170" s="108"/>
      <c r="BG170" s="108">
        <f>ROUND($F$170/2,0)</f>
        <v>332319</v>
      </c>
      <c r="BH170" s="108"/>
      <c r="BI170" s="108">
        <f>ROUND($F$170/2,0)</f>
        <v>332319</v>
      </c>
      <c r="BJ170" s="108"/>
      <c r="BK170" s="108"/>
      <c r="BL170" s="108"/>
      <c r="BM170" s="108"/>
      <c r="BN170" s="108"/>
      <c r="BO170" s="108"/>
      <c r="BP170" s="108"/>
      <c r="BQ170" s="108"/>
      <c r="BR170" s="108"/>
      <c r="BS170" s="108"/>
      <c r="BT170" s="108"/>
      <c r="BU170" s="108"/>
      <c r="BV170" s="108"/>
      <c r="BW170" s="108"/>
      <c r="BX170" s="108"/>
      <c r="BY170" s="108"/>
      <c r="BZ170" s="108"/>
      <c r="CA170" s="108"/>
      <c r="CB170" s="108"/>
      <c r="CC170" s="108"/>
      <c r="CD170" s="108"/>
      <c r="CE170" s="108"/>
      <c r="CF170" s="108"/>
      <c r="CG170" s="108"/>
      <c r="CH170" s="109">
        <f>IF(C170="","",F170-SUM(G170:CG170))</f>
        <v>0</v>
      </c>
      <c r="CI170" s="107">
        <f>IF(C170="","",SUM(G170:CG170))</f>
        <v>664638</v>
      </c>
      <c r="CJ170" s="67" t="b">
        <f>IF(C170="","",F170=CI170)</f>
        <v>1</v>
      </c>
    </row>
    <row r="171" spans="1:88" s="5" customFormat="1" x14ac:dyDescent="0.3">
      <c r="A171" s="172"/>
      <c r="B171" s="156"/>
      <c r="C171" s="169"/>
      <c r="D171" s="159"/>
      <c r="E171" s="162"/>
      <c r="F171" s="165"/>
      <c r="G171" s="110">
        <v>0</v>
      </c>
      <c r="H171" s="110"/>
      <c r="I171" s="110"/>
      <c r="J171" s="110"/>
      <c r="K171" s="110"/>
      <c r="L171" s="110"/>
      <c r="M171" s="110"/>
      <c r="N171" s="110"/>
      <c r="O171" s="110"/>
      <c r="P171" s="110"/>
      <c r="Q171" s="110"/>
      <c r="R171" s="110"/>
      <c r="S171" s="110"/>
      <c r="T171" s="110"/>
      <c r="U171" s="110">
        <f t="shared" ref="U171" si="2392">ROUND(U170/$E170,2)</f>
        <v>0</v>
      </c>
      <c r="V171" s="110">
        <f t="shared" ref="V171" si="2393">ROUND(V170/$E170,2)</f>
        <v>0</v>
      </c>
      <c r="W171" s="110">
        <f t="shared" ref="W171" si="2394">ROUND(W170/$E170,2)</f>
        <v>0</v>
      </c>
      <c r="X171" s="110">
        <f t="shared" ref="X171" si="2395">ROUND(X170/$E170,2)</f>
        <v>0</v>
      </c>
      <c r="Y171" s="110">
        <f t="shared" ref="Y171" si="2396">ROUND(Y170/$E170,2)</f>
        <v>0</v>
      </c>
      <c r="Z171" s="110">
        <f t="shared" ref="Z171" si="2397">ROUND(Z170/$E170,2)</f>
        <v>0</v>
      </c>
      <c r="AA171" s="110">
        <f t="shared" ref="AA171" si="2398">ROUND(AA170/$E170,2)</f>
        <v>0</v>
      </c>
      <c r="AB171" s="110">
        <f t="shared" ref="AB171" si="2399">ROUND(AB170/$E170,2)</f>
        <v>0</v>
      </c>
      <c r="AC171" s="110">
        <f t="shared" ref="AC171" si="2400">ROUND(AC170/$E170,2)</f>
        <v>0</v>
      </c>
      <c r="AD171" s="110">
        <f t="shared" ref="AD171" si="2401">ROUND(AD170/$E170,2)</f>
        <v>0</v>
      </c>
      <c r="AE171" s="110">
        <f t="shared" ref="AE171" si="2402">ROUND(AE170/$E170,2)</f>
        <v>0</v>
      </c>
      <c r="AF171" s="110">
        <f t="shared" ref="AF171" si="2403">ROUND(AF170/$E170,2)</f>
        <v>0</v>
      </c>
      <c r="AG171" s="110">
        <f t="shared" ref="AG171" si="2404">ROUND(AG170/$E170,2)</f>
        <v>0</v>
      </c>
      <c r="AH171" s="110">
        <f>ROUNDDOWN(AH170/$E170,2)</f>
        <v>0</v>
      </c>
      <c r="AI171" s="110">
        <f t="shared" ref="AI171" si="2405">ROUND(AI170/$E170,2)</f>
        <v>0</v>
      </c>
      <c r="AJ171" s="110">
        <f t="shared" ref="AJ171" si="2406">ROUND(AJ170/$E170,2)</f>
        <v>0</v>
      </c>
      <c r="AK171" s="110">
        <f t="shared" ref="AK171" si="2407">ROUND(AK170/$E170,2)</f>
        <v>0</v>
      </c>
      <c r="AL171" s="110">
        <f t="shared" ref="AL171" si="2408">ROUND(AL170/$E170,2)</f>
        <v>0</v>
      </c>
      <c r="AM171" s="110">
        <f t="shared" ref="AM171" si="2409">ROUND(AM170/$E170,2)</f>
        <v>0</v>
      </c>
      <c r="AN171" s="110">
        <f t="shared" ref="AN171" si="2410">ROUND(AN170/$E170,2)</f>
        <v>0</v>
      </c>
      <c r="AO171" s="110">
        <f t="shared" ref="AO171" si="2411">ROUND(AO170/$E170,2)</f>
        <v>0</v>
      </c>
      <c r="AP171" s="110">
        <f t="shared" ref="AP171" si="2412">ROUND(AP170/$E170,2)</f>
        <v>0</v>
      </c>
      <c r="AQ171" s="110">
        <f t="shared" ref="AQ171" si="2413">ROUND(AQ170/$E170,2)</f>
        <v>0</v>
      </c>
      <c r="AR171" s="110">
        <f t="shared" ref="AR171" si="2414">ROUND(AR170/$E170,2)</f>
        <v>0</v>
      </c>
      <c r="AS171" s="110">
        <f t="shared" ref="AS171" si="2415">ROUND(AS170/$E170,2)</f>
        <v>0</v>
      </c>
      <c r="AT171" s="110">
        <f t="shared" ref="AT171" si="2416">ROUND(AT170/$E170,2)</f>
        <v>0</v>
      </c>
      <c r="AU171" s="110">
        <f t="shared" ref="AU171" si="2417">ROUND(AU170/$E170,2)</f>
        <v>0</v>
      </c>
      <c r="AV171" s="110">
        <f t="shared" ref="AV171" si="2418">ROUND(AV170/$E170,2)</f>
        <v>0</v>
      </c>
      <c r="AW171" s="110">
        <f t="shared" ref="AW171" si="2419">ROUND(AW170/$E170,2)</f>
        <v>0</v>
      </c>
      <c r="AX171" s="110">
        <f t="shared" ref="AX171" si="2420">ROUND(AX170/$E170,2)</f>
        <v>0</v>
      </c>
      <c r="AY171" s="110">
        <f t="shared" ref="AY171" si="2421">ROUND(AY170/$E170,2)</f>
        <v>0</v>
      </c>
      <c r="AZ171" s="110">
        <f t="shared" ref="AZ171" si="2422">ROUND(AZ170/$E170,2)</f>
        <v>0</v>
      </c>
      <c r="BA171" s="110">
        <f t="shared" ref="BA171" si="2423">ROUND(BA170/$E170,2)</f>
        <v>0</v>
      </c>
      <c r="BB171" s="110">
        <f t="shared" ref="BB171:BG171" si="2424">ROUND(BB170/$E170,2)</f>
        <v>0</v>
      </c>
      <c r="BC171" s="110">
        <f t="shared" si="2424"/>
        <v>0</v>
      </c>
      <c r="BD171" s="110">
        <f t="shared" si="2424"/>
        <v>0</v>
      </c>
      <c r="BE171" s="110">
        <f t="shared" si="2424"/>
        <v>0</v>
      </c>
      <c r="BF171" s="110">
        <f t="shared" si="2424"/>
        <v>0</v>
      </c>
      <c r="BG171" s="110">
        <f t="shared" si="2424"/>
        <v>36.590000000000003</v>
      </c>
      <c r="BH171" s="110">
        <f>ROUNDDOWN(BH170/$E170,2)</f>
        <v>0</v>
      </c>
      <c r="BI171" s="110">
        <f>ROUNDUP(BI170/$E170,2)</f>
        <v>36.6</v>
      </c>
      <c r="BJ171" s="110">
        <f t="shared" ref="BJ171:BK171" si="2425">ROUND(BJ170/$E170,2)</f>
        <v>0</v>
      </c>
      <c r="BK171" s="110">
        <f t="shared" si="2425"/>
        <v>0</v>
      </c>
      <c r="BL171" s="110">
        <f t="shared" ref="BL171" si="2426">ROUND(BL170/$E170,2)</f>
        <v>0</v>
      </c>
      <c r="BM171" s="110">
        <f t="shared" ref="BM171" si="2427">ROUND(BM170/$E170,2)</f>
        <v>0</v>
      </c>
      <c r="BN171" s="110">
        <f t="shared" ref="BN171" si="2428">ROUND(BN170/$E170,2)</f>
        <v>0</v>
      </c>
      <c r="BO171" s="110">
        <f t="shared" ref="BO171" si="2429">ROUND(BO170/$E170,2)</f>
        <v>0</v>
      </c>
      <c r="BP171" s="110">
        <f t="shared" ref="BP171" si="2430">ROUND(BP170/$E170,2)</f>
        <v>0</v>
      </c>
      <c r="BQ171" s="110">
        <f t="shared" ref="BQ171" si="2431">ROUND(BQ170/$E170,2)</f>
        <v>0</v>
      </c>
      <c r="BR171" s="110">
        <f t="shared" ref="BR171" si="2432">ROUND(BR170/$E170,2)</f>
        <v>0</v>
      </c>
      <c r="BS171" s="110">
        <f t="shared" ref="BS171" si="2433">ROUND(BS170/$E170,2)</f>
        <v>0</v>
      </c>
      <c r="BT171" s="110">
        <f t="shared" ref="BT171" si="2434">ROUND(BT170/$E170,2)</f>
        <v>0</v>
      </c>
      <c r="BU171" s="110">
        <f t="shared" ref="BU171" si="2435">ROUND(BU170/$E170,2)</f>
        <v>0</v>
      </c>
      <c r="BV171" s="110">
        <f t="shared" ref="BV171" si="2436">ROUND(BV170/$E170,2)</f>
        <v>0</v>
      </c>
      <c r="BW171" s="110">
        <f t="shared" ref="BW171" si="2437">ROUND(BW170/$E170,2)</f>
        <v>0</v>
      </c>
      <c r="BX171" s="110">
        <f t="shared" ref="BX171" si="2438">ROUND(BX170/$E170,2)</f>
        <v>0</v>
      </c>
      <c r="BY171" s="110">
        <f t="shared" ref="BY171" si="2439">ROUND(BY170/$E170,2)</f>
        <v>0</v>
      </c>
      <c r="BZ171" s="110">
        <f t="shared" ref="BZ171" si="2440">ROUND(BZ170/$E170,2)</f>
        <v>0</v>
      </c>
      <c r="CA171" s="110">
        <f t="shared" ref="CA171" si="2441">ROUND(CA170/$E170,2)</f>
        <v>0</v>
      </c>
      <c r="CB171" s="110">
        <f t="shared" ref="CB171" si="2442">ROUND(CB170/$E170,2)</f>
        <v>0</v>
      </c>
      <c r="CC171" s="110">
        <f t="shared" ref="CC171" si="2443">ROUND(CC170/$E170,2)</f>
        <v>0</v>
      </c>
      <c r="CD171" s="110">
        <f t="shared" ref="CD171" si="2444">ROUND(CD170/$E170,2)</f>
        <v>0</v>
      </c>
      <c r="CE171" s="110"/>
      <c r="CF171" s="110">
        <f t="shared" ref="CF171" si="2445">ROUND(CF170/$E170,2)</f>
        <v>0</v>
      </c>
      <c r="CG171" s="110">
        <f t="shared" ref="CG171" si="2446">ROUND(CG170/$E170,2)</f>
        <v>0</v>
      </c>
      <c r="CH171" s="111">
        <f>IF(C170="","",D170-SUM(G171:CG171))</f>
        <v>0</v>
      </c>
      <c r="CI171" s="112">
        <f>IF(C170="","",SUM(G171:CG171))</f>
        <v>73.19</v>
      </c>
      <c r="CJ171" s="67" t="b">
        <f>IF(C170="","",D170=CI171)</f>
        <v>1</v>
      </c>
    </row>
    <row r="172" spans="1:88" s="5" customFormat="1" x14ac:dyDescent="0.3">
      <c r="A172" s="173"/>
      <c r="B172" s="157"/>
      <c r="C172" s="170"/>
      <c r="D172" s="160"/>
      <c r="E172" s="163"/>
      <c r="F172" s="166"/>
      <c r="G172" s="113">
        <v>0</v>
      </c>
      <c r="H172" s="113"/>
      <c r="I172" s="113"/>
      <c r="J172" s="113"/>
      <c r="K172" s="113"/>
      <c r="L172" s="113"/>
      <c r="M172" s="113"/>
      <c r="N172" s="113"/>
      <c r="O172" s="113"/>
      <c r="P172" s="113"/>
      <c r="Q172" s="113"/>
      <c r="R172" s="113"/>
      <c r="S172" s="113"/>
      <c r="T172" s="113"/>
      <c r="U172" s="113">
        <f t="shared" ref="U172:X172" si="2447">U170/$F170</f>
        <v>0</v>
      </c>
      <c r="V172" s="113">
        <f t="shared" si="2447"/>
        <v>0</v>
      </c>
      <c r="W172" s="113">
        <f t="shared" si="2447"/>
        <v>0</v>
      </c>
      <c r="X172" s="113">
        <f t="shared" si="2447"/>
        <v>0</v>
      </c>
      <c r="Y172" s="113">
        <f t="shared" ref="Y172:AG172" si="2448">Y170/$F170</f>
        <v>0</v>
      </c>
      <c r="Z172" s="113">
        <f t="shared" si="2448"/>
        <v>0</v>
      </c>
      <c r="AA172" s="113">
        <f t="shared" si="2448"/>
        <v>0</v>
      </c>
      <c r="AB172" s="113">
        <f t="shared" si="2448"/>
        <v>0</v>
      </c>
      <c r="AC172" s="113">
        <f t="shared" si="2448"/>
        <v>0</v>
      </c>
      <c r="AD172" s="113">
        <f t="shared" si="2448"/>
        <v>0</v>
      </c>
      <c r="AE172" s="113">
        <f t="shared" si="2448"/>
        <v>0</v>
      </c>
      <c r="AF172" s="113">
        <f t="shared" si="2448"/>
        <v>0</v>
      </c>
      <c r="AG172" s="113">
        <f t="shared" si="2448"/>
        <v>0</v>
      </c>
      <c r="AH172" s="113">
        <f t="shared" ref="AH172:AK172" si="2449">AH170/$F170</f>
        <v>0</v>
      </c>
      <c r="AI172" s="113">
        <f t="shared" si="2449"/>
        <v>0</v>
      </c>
      <c r="AJ172" s="113">
        <f t="shared" si="2449"/>
        <v>0</v>
      </c>
      <c r="AK172" s="113">
        <f t="shared" si="2449"/>
        <v>0</v>
      </c>
      <c r="AL172" s="113">
        <f t="shared" ref="AL172:AT172" si="2450">AL170/$F170</f>
        <v>0</v>
      </c>
      <c r="AM172" s="113">
        <f t="shared" si="2450"/>
        <v>0</v>
      </c>
      <c r="AN172" s="113">
        <f t="shared" si="2450"/>
        <v>0</v>
      </c>
      <c r="AO172" s="113">
        <f t="shared" si="2450"/>
        <v>0</v>
      </c>
      <c r="AP172" s="113">
        <f t="shared" si="2450"/>
        <v>0</v>
      </c>
      <c r="AQ172" s="113">
        <f t="shared" si="2450"/>
        <v>0</v>
      </c>
      <c r="AR172" s="113">
        <f t="shared" si="2450"/>
        <v>0</v>
      </c>
      <c r="AS172" s="113">
        <f t="shared" si="2450"/>
        <v>0</v>
      </c>
      <c r="AT172" s="113">
        <f t="shared" si="2450"/>
        <v>0</v>
      </c>
      <c r="AU172" s="113">
        <f t="shared" ref="AU172:AX172" si="2451">AU170/$F170</f>
        <v>0</v>
      </c>
      <c r="AV172" s="113">
        <f t="shared" si="2451"/>
        <v>0</v>
      </c>
      <c r="AW172" s="113">
        <f t="shared" si="2451"/>
        <v>0</v>
      </c>
      <c r="AX172" s="113">
        <f t="shared" si="2451"/>
        <v>0</v>
      </c>
      <c r="AY172" s="113">
        <f t="shared" ref="AY172:BK172" si="2452">AY170/$F170</f>
        <v>0</v>
      </c>
      <c r="AZ172" s="113">
        <f t="shared" si="2452"/>
        <v>0</v>
      </c>
      <c r="BA172" s="113">
        <f t="shared" si="2452"/>
        <v>0</v>
      </c>
      <c r="BB172" s="113">
        <f t="shared" si="2452"/>
        <v>0</v>
      </c>
      <c r="BC172" s="113">
        <f t="shared" si="2452"/>
        <v>0</v>
      </c>
      <c r="BD172" s="113">
        <f t="shared" si="2452"/>
        <v>0</v>
      </c>
      <c r="BE172" s="113">
        <f t="shared" si="2452"/>
        <v>0</v>
      </c>
      <c r="BF172" s="113">
        <f t="shared" si="2452"/>
        <v>0</v>
      </c>
      <c r="BG172" s="113">
        <f t="shared" si="2452"/>
        <v>0.5</v>
      </c>
      <c r="BH172" s="113">
        <f t="shared" si="2452"/>
        <v>0</v>
      </c>
      <c r="BI172" s="113">
        <f t="shared" si="2452"/>
        <v>0.5</v>
      </c>
      <c r="BJ172" s="113">
        <f t="shared" si="2452"/>
        <v>0</v>
      </c>
      <c r="BK172" s="113">
        <f t="shared" si="2452"/>
        <v>0</v>
      </c>
      <c r="BL172" s="113">
        <f t="shared" ref="BL172:BP172" si="2453">BL170/$F170</f>
        <v>0</v>
      </c>
      <c r="BM172" s="113">
        <f t="shared" si="2453"/>
        <v>0</v>
      </c>
      <c r="BN172" s="113">
        <f t="shared" si="2453"/>
        <v>0</v>
      </c>
      <c r="BO172" s="113">
        <f t="shared" si="2453"/>
        <v>0</v>
      </c>
      <c r="BP172" s="113">
        <f t="shared" si="2453"/>
        <v>0</v>
      </c>
      <c r="BQ172" s="113">
        <f t="shared" ref="BQ172:BT172" si="2454">BQ170/$F170</f>
        <v>0</v>
      </c>
      <c r="BR172" s="113">
        <f t="shared" si="2454"/>
        <v>0</v>
      </c>
      <c r="BS172" s="113">
        <f t="shared" si="2454"/>
        <v>0</v>
      </c>
      <c r="BT172" s="113">
        <f t="shared" si="2454"/>
        <v>0</v>
      </c>
      <c r="BU172" s="113">
        <f t="shared" ref="BU172:BX172" si="2455">BU170/$F170</f>
        <v>0</v>
      </c>
      <c r="BV172" s="113">
        <f t="shared" si="2455"/>
        <v>0</v>
      </c>
      <c r="BW172" s="113">
        <f t="shared" si="2455"/>
        <v>0</v>
      </c>
      <c r="BX172" s="113">
        <f t="shared" si="2455"/>
        <v>0</v>
      </c>
      <c r="BY172" s="113">
        <f t="shared" ref="BY172:CC172" si="2456">BY170/$F170</f>
        <v>0</v>
      </c>
      <c r="BZ172" s="113">
        <f t="shared" si="2456"/>
        <v>0</v>
      </c>
      <c r="CA172" s="113">
        <f t="shared" si="2456"/>
        <v>0</v>
      </c>
      <c r="CB172" s="113">
        <f t="shared" si="2456"/>
        <v>0</v>
      </c>
      <c r="CC172" s="113">
        <f t="shared" si="2456"/>
        <v>0</v>
      </c>
      <c r="CD172" s="113">
        <f t="shared" ref="CD172:CG172" si="2457">CD170/$F170</f>
        <v>0</v>
      </c>
      <c r="CE172" s="113"/>
      <c r="CF172" s="113">
        <f t="shared" si="2457"/>
        <v>0</v>
      </c>
      <c r="CG172" s="113">
        <f t="shared" si="2457"/>
        <v>0</v>
      </c>
      <c r="CH172" s="114">
        <f>IF(C170="","",100%-SUM(G172:CG172))</f>
        <v>0</v>
      </c>
      <c r="CI172" s="115">
        <f>IF(C170="","",SUM(G172:CG172))</f>
        <v>1</v>
      </c>
      <c r="CJ172" s="67" t="b">
        <f>IF(C170="","",SUM(G172:CG172)=CI172)</f>
        <v>1</v>
      </c>
    </row>
    <row r="173" spans="1:88" s="5" customFormat="1" x14ac:dyDescent="0.25">
      <c r="A173" s="46">
        <v>3</v>
      </c>
      <c r="B173" s="47" t="s">
        <v>123</v>
      </c>
      <c r="C173" s="80"/>
      <c r="D173" s="80"/>
      <c r="E173" s="81" t="s">
        <v>8</v>
      </c>
      <c r="F173" s="86" t="s">
        <v>8</v>
      </c>
      <c r="G173" s="138"/>
      <c r="H173" s="138"/>
      <c r="I173" s="138"/>
      <c r="J173" s="138"/>
      <c r="K173" s="138"/>
      <c r="L173" s="138"/>
      <c r="M173" s="138"/>
      <c r="N173" s="138"/>
      <c r="O173" s="138"/>
      <c r="P173" s="138"/>
      <c r="Q173" s="138"/>
      <c r="R173" s="138"/>
      <c r="S173" s="138"/>
      <c r="T173" s="138"/>
      <c r="U173" s="139"/>
      <c r="V173" s="139"/>
      <c r="W173" s="139"/>
      <c r="X173" s="138"/>
      <c r="Y173" s="139"/>
      <c r="Z173" s="139"/>
      <c r="AA173" s="139"/>
      <c r="AB173" s="139"/>
      <c r="AC173" s="139"/>
      <c r="AD173" s="139"/>
      <c r="AE173" s="139"/>
      <c r="AF173" s="139"/>
      <c r="AG173" s="138"/>
      <c r="AH173" s="139"/>
      <c r="AI173" s="139"/>
      <c r="AJ173" s="139"/>
      <c r="AK173" s="138"/>
      <c r="AL173" s="139"/>
      <c r="AM173" s="139"/>
      <c r="AN173" s="139"/>
      <c r="AO173" s="139"/>
      <c r="AP173" s="139"/>
      <c r="AQ173" s="139"/>
      <c r="AR173" s="139"/>
      <c r="AS173" s="139"/>
      <c r="AT173" s="138"/>
      <c r="AU173" s="139"/>
      <c r="AV173" s="139"/>
      <c r="AW173" s="139"/>
      <c r="AX173" s="138"/>
      <c r="AY173" s="139"/>
      <c r="AZ173" s="139"/>
      <c r="BA173" s="139"/>
      <c r="BB173" s="139"/>
      <c r="BC173" s="138"/>
      <c r="BD173" s="139"/>
      <c r="BE173" s="139"/>
      <c r="BF173" s="139"/>
      <c r="BG173" s="138"/>
      <c r="BH173" s="139"/>
      <c r="BI173" s="139"/>
      <c r="BJ173" s="139"/>
      <c r="BK173" s="138"/>
      <c r="BL173" s="139"/>
      <c r="BM173" s="139"/>
      <c r="BN173" s="139"/>
      <c r="BO173" s="139"/>
      <c r="BP173" s="138"/>
      <c r="BQ173" s="139"/>
      <c r="BR173" s="139"/>
      <c r="BS173" s="139"/>
      <c r="BT173" s="138"/>
      <c r="BU173" s="139"/>
      <c r="BV173" s="139"/>
      <c r="BW173" s="139"/>
      <c r="BX173" s="138"/>
      <c r="BY173" s="139"/>
      <c r="BZ173" s="139"/>
      <c r="CA173" s="139"/>
      <c r="CB173" s="139"/>
      <c r="CC173" s="138"/>
      <c r="CD173" s="139"/>
      <c r="CE173" s="139"/>
      <c r="CF173" s="139"/>
      <c r="CG173" s="139"/>
      <c r="CH173" s="107" t="str">
        <f>IF(C173="","",F173-SUM(G173:CG173))</f>
        <v/>
      </c>
      <c r="CI173" s="107" t="str">
        <f>IF(C173="","",SUM(G173:CG173))</f>
        <v/>
      </c>
      <c r="CJ173" s="67" t="str">
        <f>IF(C173="","",F173=CI173)</f>
        <v/>
      </c>
    </row>
    <row r="174" spans="1:88" x14ac:dyDescent="0.3">
      <c r="A174" s="31" t="s">
        <v>124</v>
      </c>
      <c r="B174" s="32" t="s">
        <v>125</v>
      </c>
      <c r="C174" s="33"/>
      <c r="D174" s="33"/>
      <c r="E174" s="37"/>
      <c r="F174" s="84">
        <f>SUM(F175:F192)</f>
        <v>765148568</v>
      </c>
      <c r="G174" s="6">
        <f>G175+G178+G181+G184+G187+G190</f>
        <v>0</v>
      </c>
      <c r="H174" s="6">
        <f t="shared" ref="H174:BS174" si="2458">H175+H178+H181+H184+H187+H190</f>
        <v>0</v>
      </c>
      <c r="I174" s="6">
        <f t="shared" si="2458"/>
        <v>0</v>
      </c>
      <c r="J174" s="6">
        <f t="shared" si="2458"/>
        <v>0</v>
      </c>
      <c r="K174" s="6">
        <f t="shared" si="2458"/>
        <v>0</v>
      </c>
      <c r="L174" s="6">
        <f t="shared" si="2458"/>
        <v>0</v>
      </c>
      <c r="M174" s="6">
        <f t="shared" si="2458"/>
        <v>0</v>
      </c>
      <c r="N174" s="6">
        <f t="shared" si="2458"/>
        <v>0</v>
      </c>
      <c r="O174" s="6">
        <f t="shared" si="2458"/>
        <v>0</v>
      </c>
      <c r="P174" s="6">
        <f t="shared" si="2458"/>
        <v>0</v>
      </c>
      <c r="Q174" s="6">
        <f t="shared" si="2458"/>
        <v>0</v>
      </c>
      <c r="R174" s="6">
        <f t="shared" si="2458"/>
        <v>0</v>
      </c>
      <c r="S174" s="6">
        <f t="shared" si="2458"/>
        <v>0</v>
      </c>
      <c r="T174" s="6">
        <f t="shared" si="2458"/>
        <v>0</v>
      </c>
      <c r="U174" s="6">
        <f t="shared" si="2458"/>
        <v>0</v>
      </c>
      <c r="V174" s="6">
        <f t="shared" si="2458"/>
        <v>0</v>
      </c>
      <c r="W174" s="6">
        <f t="shared" si="2458"/>
        <v>0</v>
      </c>
      <c r="X174" s="6">
        <f t="shared" si="2458"/>
        <v>0</v>
      </c>
      <c r="Y174" s="6">
        <f t="shared" si="2458"/>
        <v>0</v>
      </c>
      <c r="Z174" s="6">
        <f t="shared" si="2458"/>
        <v>0</v>
      </c>
      <c r="AA174" s="6">
        <f t="shared" si="2458"/>
        <v>0</v>
      </c>
      <c r="AB174" s="6">
        <f t="shared" si="2458"/>
        <v>0</v>
      </c>
      <c r="AC174" s="6">
        <f t="shared" si="2458"/>
        <v>0</v>
      </c>
      <c r="AD174" s="6">
        <f t="shared" si="2458"/>
        <v>0</v>
      </c>
      <c r="AE174" s="6">
        <f t="shared" si="2458"/>
        <v>0</v>
      </c>
      <c r="AF174" s="6">
        <f t="shared" si="2458"/>
        <v>0</v>
      </c>
      <c r="AG174" s="6">
        <f t="shared" si="2458"/>
        <v>0</v>
      </c>
      <c r="AH174" s="6">
        <f t="shared" si="2458"/>
        <v>0</v>
      </c>
      <c r="AI174" s="6">
        <f t="shared" si="2458"/>
        <v>0</v>
      </c>
      <c r="AJ174" s="6">
        <f t="shared" si="2458"/>
        <v>0</v>
      </c>
      <c r="AK174" s="6">
        <f t="shared" si="2458"/>
        <v>0</v>
      </c>
      <c r="AL174" s="6">
        <f t="shared" si="2458"/>
        <v>0</v>
      </c>
      <c r="AM174" s="6">
        <f t="shared" si="2458"/>
        <v>0</v>
      </c>
      <c r="AN174" s="6">
        <f t="shared" si="2458"/>
        <v>0</v>
      </c>
      <c r="AO174" s="6">
        <f t="shared" si="2458"/>
        <v>0</v>
      </c>
      <c r="AP174" s="6">
        <f t="shared" si="2458"/>
        <v>0</v>
      </c>
      <c r="AQ174" s="6">
        <f t="shared" si="2458"/>
        <v>0</v>
      </c>
      <c r="AR174" s="6">
        <f t="shared" si="2458"/>
        <v>0</v>
      </c>
      <c r="AS174" s="6">
        <f t="shared" si="2458"/>
        <v>0</v>
      </c>
      <c r="AT174" s="6">
        <f t="shared" si="2458"/>
        <v>0</v>
      </c>
      <c r="AU174" s="6">
        <f t="shared" si="2458"/>
        <v>0</v>
      </c>
      <c r="AV174" s="6">
        <f t="shared" si="2458"/>
        <v>0</v>
      </c>
      <c r="AW174" s="6">
        <f t="shared" si="2458"/>
        <v>0</v>
      </c>
      <c r="AX174" s="6">
        <f t="shared" si="2458"/>
        <v>0</v>
      </c>
      <c r="AY174" s="6">
        <f t="shared" si="2458"/>
        <v>0</v>
      </c>
      <c r="AZ174" s="6">
        <f t="shared" si="2458"/>
        <v>0</v>
      </c>
      <c r="BA174" s="6">
        <f t="shared" si="2458"/>
        <v>0</v>
      </c>
      <c r="BB174" s="6">
        <f t="shared" si="2458"/>
        <v>0</v>
      </c>
      <c r="BC174" s="6">
        <f t="shared" si="2458"/>
        <v>19658489</v>
      </c>
      <c r="BD174" s="6">
        <f t="shared" si="2458"/>
        <v>90534176</v>
      </c>
      <c r="BE174" s="6">
        <f t="shared" si="2458"/>
        <v>90534176</v>
      </c>
      <c r="BF174" s="6">
        <f t="shared" si="2458"/>
        <v>90534176</v>
      </c>
      <c r="BG174" s="6">
        <f t="shared" si="2458"/>
        <v>90534176</v>
      </c>
      <c r="BH174" s="6">
        <f t="shared" si="2458"/>
        <v>90534177</v>
      </c>
      <c r="BI174" s="6">
        <f t="shared" si="2458"/>
        <v>97606399</v>
      </c>
      <c r="BJ174" s="6">
        <f t="shared" si="2458"/>
        <v>97606399</v>
      </c>
      <c r="BK174" s="6">
        <f t="shared" si="2458"/>
        <v>97606400</v>
      </c>
      <c r="BL174" s="6">
        <f t="shared" si="2458"/>
        <v>0</v>
      </c>
      <c r="BM174" s="6">
        <f t="shared" si="2458"/>
        <v>0</v>
      </c>
      <c r="BN174" s="6">
        <f t="shared" si="2458"/>
        <v>0</v>
      </c>
      <c r="BO174" s="6">
        <f t="shared" si="2458"/>
        <v>0</v>
      </c>
      <c r="BP174" s="6">
        <f t="shared" si="2458"/>
        <v>0</v>
      </c>
      <c r="BQ174" s="6">
        <f t="shared" si="2458"/>
        <v>0</v>
      </c>
      <c r="BR174" s="6">
        <f t="shared" si="2458"/>
        <v>0</v>
      </c>
      <c r="BS174" s="6">
        <f t="shared" si="2458"/>
        <v>0</v>
      </c>
      <c r="BT174" s="6">
        <f t="shared" ref="BT174:CG174" si="2459">BT175+BT178+BT181+BT184+BT187+BT190</f>
        <v>0</v>
      </c>
      <c r="BU174" s="6">
        <f t="shared" si="2459"/>
        <v>0</v>
      </c>
      <c r="BV174" s="6">
        <f t="shared" si="2459"/>
        <v>0</v>
      </c>
      <c r="BW174" s="6">
        <f t="shared" si="2459"/>
        <v>0</v>
      </c>
      <c r="BX174" s="6">
        <f t="shared" si="2459"/>
        <v>0</v>
      </c>
      <c r="BY174" s="6">
        <f t="shared" si="2459"/>
        <v>0</v>
      </c>
      <c r="BZ174" s="6">
        <f t="shared" si="2459"/>
        <v>0</v>
      </c>
      <c r="CA174" s="6">
        <f t="shared" si="2459"/>
        <v>0</v>
      </c>
      <c r="CB174" s="6">
        <f t="shared" si="2459"/>
        <v>0</v>
      </c>
      <c r="CC174" s="6">
        <f t="shared" si="2459"/>
        <v>0</v>
      </c>
      <c r="CD174" s="6">
        <f t="shared" si="2459"/>
        <v>0</v>
      </c>
      <c r="CE174" s="6">
        <f t="shared" si="2459"/>
        <v>0</v>
      </c>
      <c r="CF174" s="6">
        <f t="shared" si="2459"/>
        <v>0</v>
      </c>
      <c r="CG174" s="6">
        <f t="shared" si="2459"/>
        <v>0</v>
      </c>
      <c r="CH174" s="107">
        <f>F174-SUM(G174:CG174)</f>
        <v>0</v>
      </c>
      <c r="CI174" s="107" t="str">
        <f>IF(C174="","",SUM(G174:CG174))</f>
        <v/>
      </c>
      <c r="CJ174" s="67" t="str">
        <f>IF(C174="","",F174=CI174)</f>
        <v/>
      </c>
    </row>
    <row r="175" spans="1:88" s="5" customFormat="1" x14ac:dyDescent="0.3">
      <c r="A175" s="171" t="s">
        <v>126</v>
      </c>
      <c r="B175" s="155" t="s">
        <v>127</v>
      </c>
      <c r="C175" s="168" t="s">
        <v>12</v>
      </c>
      <c r="D175" s="158">
        <v>4242</v>
      </c>
      <c r="E175" s="161">
        <v>100841</v>
      </c>
      <c r="F175" s="164">
        <f t="shared" ref="F175:F190" si="2460">ROUND(E175*D175,0)</f>
        <v>427767522</v>
      </c>
      <c r="G175" s="108">
        <v>0</v>
      </c>
      <c r="H175" s="108"/>
      <c r="I175" s="108"/>
      <c r="J175" s="108"/>
      <c r="K175" s="108"/>
      <c r="L175" s="108"/>
      <c r="M175" s="108"/>
      <c r="N175" s="108"/>
      <c r="O175" s="108"/>
      <c r="P175" s="108"/>
      <c r="Q175" s="108"/>
      <c r="R175" s="108"/>
      <c r="S175" s="108"/>
      <c r="T175" s="108"/>
      <c r="U175" s="108"/>
      <c r="V175" s="108"/>
      <c r="W175" s="108"/>
      <c r="X175" s="108"/>
      <c r="Y175" s="108"/>
      <c r="Z175" s="108"/>
      <c r="AA175" s="108"/>
      <c r="AB175" s="108"/>
      <c r="AC175" s="108"/>
      <c r="AD175" s="108"/>
      <c r="AE175" s="108"/>
      <c r="AF175" s="108"/>
      <c r="AG175" s="108"/>
      <c r="AH175" s="108"/>
      <c r="AI175" s="108"/>
      <c r="AJ175" s="108"/>
      <c r="AK175" s="108"/>
      <c r="AL175" s="108"/>
      <c r="AM175" s="108"/>
      <c r="AN175" s="108"/>
      <c r="AO175" s="108"/>
      <c r="AP175" s="108"/>
      <c r="AQ175" s="108"/>
      <c r="AR175" s="108"/>
      <c r="AS175" s="108"/>
      <c r="AT175" s="108"/>
      <c r="AU175" s="108"/>
      <c r="AV175" s="108"/>
      <c r="AW175" s="108"/>
      <c r="AX175" s="108"/>
      <c r="AY175" s="108"/>
      <c r="AZ175" s="108"/>
      <c r="BA175" s="108"/>
      <c r="BB175" s="108"/>
      <c r="BC175" s="108"/>
      <c r="BD175" s="108">
        <f>ROUND($F$175/8,0)</f>
        <v>53470940</v>
      </c>
      <c r="BE175" s="108">
        <f t="shared" ref="BE175:BI175" si="2461">ROUND($F$175/8,0)</f>
        <v>53470940</v>
      </c>
      <c r="BF175" s="108">
        <f t="shared" si="2461"/>
        <v>53470940</v>
      </c>
      <c r="BG175" s="108">
        <f t="shared" si="2461"/>
        <v>53470940</v>
      </c>
      <c r="BH175" s="108">
        <f t="shared" si="2461"/>
        <v>53470940</v>
      </c>
      <c r="BI175" s="108">
        <f t="shared" si="2461"/>
        <v>53470940</v>
      </c>
      <c r="BJ175" s="108">
        <f>ROUNDUP($F$175/8,0)</f>
        <v>53470941</v>
      </c>
      <c r="BK175" s="108">
        <f>ROUNDUP($F$175/8,0)</f>
        <v>53470941</v>
      </c>
      <c r="BL175" s="108"/>
      <c r="BM175" s="108"/>
      <c r="BN175" s="108"/>
      <c r="BO175" s="108"/>
      <c r="BP175" s="108"/>
      <c r="BQ175" s="108"/>
      <c r="BR175" s="108"/>
      <c r="BS175" s="108"/>
      <c r="BT175" s="108"/>
      <c r="BU175" s="108"/>
      <c r="BV175" s="108"/>
      <c r="BW175" s="108"/>
      <c r="BX175" s="108"/>
      <c r="BY175" s="108"/>
      <c r="BZ175" s="108"/>
      <c r="CA175" s="108"/>
      <c r="CB175" s="108"/>
      <c r="CC175" s="108"/>
      <c r="CD175" s="108"/>
      <c r="CE175" s="108"/>
      <c r="CF175" s="108"/>
      <c r="CG175" s="108"/>
      <c r="CH175" s="109">
        <f>IF(C175="","",F175-SUM(G175:CG175))</f>
        <v>0</v>
      </c>
      <c r="CI175" s="107">
        <f>IF(C175="","",SUM(G175:CG175))</f>
        <v>427767522</v>
      </c>
      <c r="CJ175" s="67" t="b">
        <f>IF(C175="","",F175=CI175)</f>
        <v>1</v>
      </c>
    </row>
    <row r="176" spans="1:88" s="5" customFormat="1" x14ac:dyDescent="0.3">
      <c r="A176" s="172"/>
      <c r="B176" s="156"/>
      <c r="C176" s="169"/>
      <c r="D176" s="159"/>
      <c r="E176" s="162"/>
      <c r="F176" s="165"/>
      <c r="G176" s="110">
        <v>0</v>
      </c>
      <c r="H176" s="110"/>
      <c r="I176" s="110"/>
      <c r="J176" s="110"/>
      <c r="K176" s="110"/>
      <c r="L176" s="110"/>
      <c r="M176" s="110"/>
      <c r="N176" s="110"/>
      <c r="O176" s="110"/>
      <c r="P176" s="110"/>
      <c r="Q176" s="110"/>
      <c r="R176" s="110"/>
      <c r="S176" s="110"/>
      <c r="T176" s="110"/>
      <c r="U176" s="110">
        <f t="shared" ref="U176" si="2462">ROUND(U175/$E175,2)</f>
        <v>0</v>
      </c>
      <c r="V176" s="110">
        <f t="shared" ref="V176" si="2463">ROUND(V175/$E175,2)</f>
        <v>0</v>
      </c>
      <c r="W176" s="110">
        <f t="shared" ref="W176" si="2464">ROUND(W175/$E175,2)</f>
        <v>0</v>
      </c>
      <c r="X176" s="110">
        <f t="shared" ref="X176" si="2465">ROUND(X175/$E175,2)</f>
        <v>0</v>
      </c>
      <c r="Y176" s="110">
        <f t="shared" ref="Y176" si="2466">ROUND(Y175/$E175,2)</f>
        <v>0</v>
      </c>
      <c r="Z176" s="110">
        <f t="shared" ref="Z176" si="2467">ROUND(Z175/$E175,2)</f>
        <v>0</v>
      </c>
      <c r="AA176" s="110">
        <f t="shared" ref="AA176" si="2468">ROUND(AA175/$E175,2)</f>
        <v>0</v>
      </c>
      <c r="AB176" s="110">
        <f t="shared" ref="AB176" si="2469">ROUND(AB175/$E175,2)</f>
        <v>0</v>
      </c>
      <c r="AC176" s="110">
        <f t="shared" ref="AC176" si="2470">ROUND(AC175/$E175,2)</f>
        <v>0</v>
      </c>
      <c r="AD176" s="110">
        <f t="shared" ref="AD176" si="2471">ROUND(AD175/$E175,2)</f>
        <v>0</v>
      </c>
      <c r="AE176" s="110">
        <f t="shared" ref="AE176" si="2472">ROUND(AE175/$E175,2)</f>
        <v>0</v>
      </c>
      <c r="AF176" s="110">
        <f t="shared" ref="AF176" si="2473">ROUND(AF175/$E175,2)</f>
        <v>0</v>
      </c>
      <c r="AG176" s="110">
        <f t="shared" ref="AG176" si="2474">ROUND(AG175/$E175,2)</f>
        <v>0</v>
      </c>
      <c r="AH176" s="110">
        <f>ROUNDDOWN(AH175/$E175,2)</f>
        <v>0</v>
      </c>
      <c r="AI176" s="110">
        <f>ROUNDDOWN(AI175/$E175,2)</f>
        <v>0</v>
      </c>
      <c r="AJ176" s="110">
        <f>ROUNDDOWN(AJ175/$E175,2)</f>
        <v>0</v>
      </c>
      <c r="AK176" s="110">
        <f t="shared" ref="AK176" si="2475">ROUND(AK175/$E175,2)</f>
        <v>0</v>
      </c>
      <c r="AL176" s="110">
        <f t="shared" ref="AL176" si="2476">ROUND(AL175/$E175,2)</f>
        <v>0</v>
      </c>
      <c r="AM176" s="110">
        <f>ROUNDDOWN(AM175/$E175,2)</f>
        <v>0</v>
      </c>
      <c r="AN176" s="110">
        <f t="shared" ref="AN176" si="2477">ROUND(AN175/$E175,2)</f>
        <v>0</v>
      </c>
      <c r="AO176" s="110">
        <f t="shared" ref="AO176" si="2478">ROUND(AO175/$E175,2)</f>
        <v>0</v>
      </c>
      <c r="AP176" s="110">
        <f t="shared" ref="AP176" si="2479">ROUND(AP175/$E175,2)</f>
        <v>0</v>
      </c>
      <c r="AQ176" s="110">
        <f t="shared" ref="AQ176" si="2480">ROUND(AQ175/$E175,2)</f>
        <v>0</v>
      </c>
      <c r="AR176" s="110">
        <f t="shared" ref="AR176" si="2481">ROUND(AR175/$E175,2)</f>
        <v>0</v>
      </c>
      <c r="AS176" s="110">
        <f t="shared" ref="AS176" si="2482">ROUND(AS175/$E175,2)</f>
        <v>0</v>
      </c>
      <c r="AT176" s="110">
        <f t="shared" ref="AT176" si="2483">ROUND(AT175/$E175,2)</f>
        <v>0</v>
      </c>
      <c r="AU176" s="110">
        <f t="shared" ref="AU176" si="2484">ROUND(AU175/$E175,2)</f>
        <v>0</v>
      </c>
      <c r="AV176" s="110">
        <f t="shared" ref="AV176" si="2485">ROUND(AV175/$E175,2)</f>
        <v>0</v>
      </c>
      <c r="AW176" s="110">
        <f t="shared" ref="AW176" si="2486">ROUND(AW175/$E175,2)</f>
        <v>0</v>
      </c>
      <c r="AX176" s="110">
        <f t="shared" ref="AX176" si="2487">ROUND(AX175/$E175,2)</f>
        <v>0</v>
      </c>
      <c r="AY176" s="110"/>
      <c r="AZ176" s="110"/>
      <c r="BA176" s="110"/>
      <c r="BB176" s="110"/>
      <c r="BC176" s="110">
        <f t="shared" ref="BC176:BL176" si="2488">ROUND(BC175/$E175,2)</f>
        <v>0</v>
      </c>
      <c r="BD176" s="110">
        <f t="shared" si="2488"/>
        <v>530.25</v>
      </c>
      <c r="BE176" s="110">
        <f t="shared" si="2488"/>
        <v>530.25</v>
      </c>
      <c r="BF176" s="110">
        <f t="shared" si="2488"/>
        <v>530.25</v>
      </c>
      <c r="BG176" s="110">
        <f t="shared" si="2488"/>
        <v>530.25</v>
      </c>
      <c r="BH176" s="110">
        <f t="shared" si="2488"/>
        <v>530.25</v>
      </c>
      <c r="BI176" s="110">
        <f t="shared" si="2488"/>
        <v>530.25</v>
      </c>
      <c r="BJ176" s="110">
        <f t="shared" si="2488"/>
        <v>530.25</v>
      </c>
      <c r="BK176" s="110">
        <f t="shared" si="2488"/>
        <v>530.25</v>
      </c>
      <c r="BL176" s="110">
        <f t="shared" si="2488"/>
        <v>0</v>
      </c>
      <c r="BM176" s="110">
        <f t="shared" ref="BM176" si="2489">ROUND(BM175/$E175,2)</f>
        <v>0</v>
      </c>
      <c r="BN176" s="110">
        <f t="shared" ref="BN176" si="2490">ROUND(BN175/$E175,2)</f>
        <v>0</v>
      </c>
      <c r="BO176" s="110">
        <f t="shared" ref="BO176" si="2491">ROUND(BO175/$E175,2)</f>
        <v>0</v>
      </c>
      <c r="BP176" s="110">
        <f t="shared" ref="BP176" si="2492">ROUND(BP175/$E175,2)</f>
        <v>0</v>
      </c>
      <c r="BQ176" s="110">
        <f t="shared" ref="BQ176" si="2493">ROUND(BQ175/$E175,2)</f>
        <v>0</v>
      </c>
      <c r="BR176" s="110">
        <f t="shared" ref="BR176" si="2494">ROUND(BR175/$E175,2)</f>
        <v>0</v>
      </c>
      <c r="BS176" s="110">
        <f t="shared" ref="BS176" si="2495">ROUND(BS175/$E175,2)</f>
        <v>0</v>
      </c>
      <c r="BT176" s="110">
        <f t="shared" ref="BT176" si="2496">ROUND(BT175/$E175,2)</f>
        <v>0</v>
      </c>
      <c r="BU176" s="110">
        <f t="shared" ref="BU176" si="2497">ROUND(BU175/$E175,2)</f>
        <v>0</v>
      </c>
      <c r="BV176" s="110">
        <f t="shared" ref="BV176" si="2498">ROUND(BV175/$E175,2)</f>
        <v>0</v>
      </c>
      <c r="BW176" s="110">
        <f t="shared" ref="BW176" si="2499">ROUND(BW175/$E175,2)</f>
        <v>0</v>
      </c>
      <c r="BX176" s="110">
        <f t="shared" ref="BX176" si="2500">ROUND(BX175/$E175,2)</f>
        <v>0</v>
      </c>
      <c r="BY176" s="110">
        <f t="shared" ref="BY176" si="2501">ROUND(BY175/$E175,2)</f>
        <v>0</v>
      </c>
      <c r="BZ176" s="110">
        <f t="shared" ref="BZ176" si="2502">ROUND(BZ175/$E175,2)</f>
        <v>0</v>
      </c>
      <c r="CA176" s="110">
        <f t="shared" ref="CA176" si="2503">ROUND(CA175/$E175,2)</f>
        <v>0</v>
      </c>
      <c r="CB176" s="110">
        <f t="shared" ref="CB176" si="2504">ROUND(CB175/$E175,2)</f>
        <v>0</v>
      </c>
      <c r="CC176" s="110">
        <f t="shared" ref="CC176" si="2505">ROUND(CC175/$E175,2)</f>
        <v>0</v>
      </c>
      <c r="CD176" s="110">
        <f t="shared" ref="CD176" si="2506">ROUND(CD175/$E175,2)</f>
        <v>0</v>
      </c>
      <c r="CE176" s="110"/>
      <c r="CF176" s="110">
        <f t="shared" ref="CF176" si="2507">ROUND(CF175/$E175,2)</f>
        <v>0</v>
      </c>
      <c r="CG176" s="110">
        <f t="shared" ref="CG176" si="2508">ROUND(CG175/$E175,2)</f>
        <v>0</v>
      </c>
      <c r="CH176" s="111">
        <f>IF(C175="","",D175-SUM(G176:CG176))</f>
        <v>0</v>
      </c>
      <c r="CI176" s="112">
        <f>IF(C175="","",SUM(G176:CG176))</f>
        <v>4242</v>
      </c>
      <c r="CJ176" s="67" t="b">
        <f>IF(C175="","",D175=CI176)</f>
        <v>1</v>
      </c>
    </row>
    <row r="177" spans="1:88" s="5" customFormat="1" x14ac:dyDescent="0.3">
      <c r="A177" s="173"/>
      <c r="B177" s="157"/>
      <c r="C177" s="170"/>
      <c r="D177" s="160"/>
      <c r="E177" s="163"/>
      <c r="F177" s="166"/>
      <c r="G177" s="113">
        <v>0</v>
      </c>
      <c r="H177" s="113"/>
      <c r="I177" s="113"/>
      <c r="J177" s="113"/>
      <c r="K177" s="113"/>
      <c r="L177" s="113"/>
      <c r="M177" s="113"/>
      <c r="N177" s="113"/>
      <c r="O177" s="113"/>
      <c r="P177" s="113"/>
      <c r="Q177" s="113"/>
      <c r="R177" s="113"/>
      <c r="S177" s="113"/>
      <c r="T177" s="113"/>
      <c r="U177" s="113">
        <f t="shared" ref="U177:X177" si="2509">U175/$F175</f>
        <v>0</v>
      </c>
      <c r="V177" s="113">
        <f t="shared" si="2509"/>
        <v>0</v>
      </c>
      <c r="W177" s="113">
        <f t="shared" si="2509"/>
        <v>0</v>
      </c>
      <c r="X177" s="113">
        <f t="shared" si="2509"/>
        <v>0</v>
      </c>
      <c r="Y177" s="113">
        <f t="shared" ref="Y177:AG177" si="2510">Y175/$F175</f>
        <v>0</v>
      </c>
      <c r="Z177" s="113">
        <f t="shared" si="2510"/>
        <v>0</v>
      </c>
      <c r="AA177" s="113">
        <f t="shared" si="2510"/>
        <v>0</v>
      </c>
      <c r="AB177" s="113">
        <f t="shared" si="2510"/>
        <v>0</v>
      </c>
      <c r="AC177" s="113">
        <f t="shared" si="2510"/>
        <v>0</v>
      </c>
      <c r="AD177" s="113">
        <f t="shared" si="2510"/>
        <v>0</v>
      </c>
      <c r="AE177" s="113">
        <f t="shared" si="2510"/>
        <v>0</v>
      </c>
      <c r="AF177" s="113">
        <f t="shared" si="2510"/>
        <v>0</v>
      </c>
      <c r="AG177" s="113">
        <f t="shared" si="2510"/>
        <v>0</v>
      </c>
      <c r="AH177" s="113">
        <f t="shared" ref="AH177:AK177" si="2511">AH175/$F175</f>
        <v>0</v>
      </c>
      <c r="AI177" s="113">
        <f t="shared" si="2511"/>
        <v>0</v>
      </c>
      <c r="AJ177" s="113">
        <f t="shared" si="2511"/>
        <v>0</v>
      </c>
      <c r="AK177" s="113">
        <f t="shared" si="2511"/>
        <v>0</v>
      </c>
      <c r="AL177" s="113">
        <f t="shared" ref="AL177:AT177" si="2512">AL175/$F175</f>
        <v>0</v>
      </c>
      <c r="AM177" s="113">
        <f t="shared" si="2512"/>
        <v>0</v>
      </c>
      <c r="AN177" s="113">
        <f t="shared" si="2512"/>
        <v>0</v>
      </c>
      <c r="AO177" s="113">
        <f t="shared" si="2512"/>
        <v>0</v>
      </c>
      <c r="AP177" s="113">
        <f t="shared" si="2512"/>
        <v>0</v>
      </c>
      <c r="AQ177" s="113">
        <f t="shared" si="2512"/>
        <v>0</v>
      </c>
      <c r="AR177" s="113">
        <f t="shared" si="2512"/>
        <v>0</v>
      </c>
      <c r="AS177" s="113">
        <f t="shared" si="2512"/>
        <v>0</v>
      </c>
      <c r="AT177" s="113">
        <f t="shared" si="2512"/>
        <v>0</v>
      </c>
      <c r="AU177" s="113">
        <f t="shared" ref="AU177:AX177" si="2513">AU175/$F175</f>
        <v>0</v>
      </c>
      <c r="AV177" s="113">
        <f t="shared" si="2513"/>
        <v>0</v>
      </c>
      <c r="AW177" s="113">
        <f t="shared" si="2513"/>
        <v>0</v>
      </c>
      <c r="AX177" s="113">
        <f t="shared" si="2513"/>
        <v>0</v>
      </c>
      <c r="AY177" s="113"/>
      <c r="AZ177" s="113"/>
      <c r="BA177" s="113"/>
      <c r="BB177" s="113"/>
      <c r="BC177" s="113">
        <f t="shared" ref="BC177:BP177" si="2514">BC175/$F175</f>
        <v>0</v>
      </c>
      <c r="BD177" s="113">
        <f t="shared" si="2514"/>
        <v>0.1249999994155704</v>
      </c>
      <c r="BE177" s="113">
        <f t="shared" si="2514"/>
        <v>0.1249999994155704</v>
      </c>
      <c r="BF177" s="113">
        <f t="shared" si="2514"/>
        <v>0.1249999994155704</v>
      </c>
      <c r="BG177" s="113">
        <f t="shared" si="2514"/>
        <v>0.1249999994155704</v>
      </c>
      <c r="BH177" s="113">
        <f t="shared" si="2514"/>
        <v>0.1249999994155704</v>
      </c>
      <c r="BI177" s="113">
        <f t="shared" si="2514"/>
        <v>0.1249999994155704</v>
      </c>
      <c r="BJ177" s="113">
        <f t="shared" si="2514"/>
        <v>0.12500000175328879</v>
      </c>
      <c r="BK177" s="113">
        <f t="shared" si="2514"/>
        <v>0.12500000175328879</v>
      </c>
      <c r="BL177" s="113">
        <f t="shared" si="2514"/>
        <v>0</v>
      </c>
      <c r="BM177" s="113">
        <f t="shared" si="2514"/>
        <v>0</v>
      </c>
      <c r="BN177" s="113">
        <f t="shared" si="2514"/>
        <v>0</v>
      </c>
      <c r="BO177" s="113">
        <f t="shared" si="2514"/>
        <v>0</v>
      </c>
      <c r="BP177" s="113">
        <f t="shared" si="2514"/>
        <v>0</v>
      </c>
      <c r="BQ177" s="113">
        <f t="shared" ref="BQ177:BT177" si="2515">BQ175/$F175</f>
        <v>0</v>
      </c>
      <c r="BR177" s="113">
        <f t="shared" si="2515"/>
        <v>0</v>
      </c>
      <c r="BS177" s="113">
        <f t="shared" si="2515"/>
        <v>0</v>
      </c>
      <c r="BT177" s="113">
        <f t="shared" si="2515"/>
        <v>0</v>
      </c>
      <c r="BU177" s="113">
        <f t="shared" ref="BU177:BX177" si="2516">BU175/$F175</f>
        <v>0</v>
      </c>
      <c r="BV177" s="113">
        <f t="shared" si="2516"/>
        <v>0</v>
      </c>
      <c r="BW177" s="113">
        <f t="shared" si="2516"/>
        <v>0</v>
      </c>
      <c r="BX177" s="113">
        <f t="shared" si="2516"/>
        <v>0</v>
      </c>
      <c r="BY177" s="113">
        <f t="shared" ref="BY177:CC177" si="2517">BY175/$F175</f>
        <v>0</v>
      </c>
      <c r="BZ177" s="113">
        <f t="shared" si="2517"/>
        <v>0</v>
      </c>
      <c r="CA177" s="113">
        <f t="shared" si="2517"/>
        <v>0</v>
      </c>
      <c r="CB177" s="113">
        <f t="shared" si="2517"/>
        <v>0</v>
      </c>
      <c r="CC177" s="113">
        <f t="shared" si="2517"/>
        <v>0</v>
      </c>
      <c r="CD177" s="113">
        <f t="shared" ref="CD177:CG177" si="2518">CD175/$F175</f>
        <v>0</v>
      </c>
      <c r="CE177" s="113"/>
      <c r="CF177" s="113">
        <f t="shared" si="2518"/>
        <v>0</v>
      </c>
      <c r="CG177" s="113">
        <f t="shared" si="2518"/>
        <v>0</v>
      </c>
      <c r="CH177" s="114">
        <f>IF(C175="","",100%-SUM(G177:CG177))</f>
        <v>0</v>
      </c>
      <c r="CI177" s="115">
        <f>IF(C175="","",SUM(G177:CG177))</f>
        <v>1</v>
      </c>
      <c r="CJ177" s="67" t="b">
        <f>IF(C175="","",SUM(G177:CG177)=CI177)</f>
        <v>1</v>
      </c>
    </row>
    <row r="178" spans="1:88" s="5" customFormat="1" ht="15" customHeight="1" x14ac:dyDescent="0.3">
      <c r="A178" s="171" t="s">
        <v>128</v>
      </c>
      <c r="B178" s="155" t="s">
        <v>129</v>
      </c>
      <c r="C178" s="168" t="s">
        <v>12</v>
      </c>
      <c r="D178" s="158">
        <v>1271.1600000000001</v>
      </c>
      <c r="E178" s="161">
        <v>139185</v>
      </c>
      <c r="F178" s="164">
        <f t="shared" si="2460"/>
        <v>176926405</v>
      </c>
      <c r="G178" s="108">
        <v>0</v>
      </c>
      <c r="H178" s="108"/>
      <c r="I178" s="108"/>
      <c r="J178" s="108"/>
      <c r="K178" s="108"/>
      <c r="L178" s="108"/>
      <c r="M178" s="108"/>
      <c r="N178" s="108"/>
      <c r="O178" s="108"/>
      <c r="P178" s="108"/>
      <c r="Q178" s="108"/>
      <c r="R178" s="108"/>
      <c r="S178" s="108"/>
      <c r="T178" s="108"/>
      <c r="U178" s="108"/>
      <c r="V178" s="108"/>
      <c r="W178" s="108"/>
      <c r="X178" s="108"/>
      <c r="Y178" s="108"/>
      <c r="Z178" s="108"/>
      <c r="AA178" s="108"/>
      <c r="AB178" s="108"/>
      <c r="AC178" s="108"/>
      <c r="AD178" s="108"/>
      <c r="AE178" s="108"/>
      <c r="AF178" s="108"/>
      <c r="AG178" s="108"/>
      <c r="AH178" s="108"/>
      <c r="AI178" s="108"/>
      <c r="AJ178" s="108"/>
      <c r="AK178" s="108"/>
      <c r="AL178" s="108"/>
      <c r="AM178" s="108"/>
      <c r="AN178" s="108"/>
      <c r="AO178" s="108"/>
      <c r="AP178" s="108"/>
      <c r="AQ178" s="108"/>
      <c r="AR178" s="108"/>
      <c r="AS178" s="108"/>
      <c r="AT178" s="108"/>
      <c r="AU178" s="108"/>
      <c r="AV178" s="108"/>
      <c r="AW178" s="108"/>
      <c r="AX178" s="108"/>
      <c r="AY178" s="108"/>
      <c r="AZ178" s="108"/>
      <c r="BA178" s="108"/>
      <c r="BB178" s="108"/>
      <c r="BC178" s="108">
        <f>ROUND($F$178/9,0)</f>
        <v>19658489</v>
      </c>
      <c r="BD178" s="108">
        <f t="shared" ref="BD178:BG178" si="2519">ROUND($F$178/9,0)</f>
        <v>19658489</v>
      </c>
      <c r="BE178" s="108">
        <f t="shared" si="2519"/>
        <v>19658489</v>
      </c>
      <c r="BF178" s="108">
        <f t="shared" si="2519"/>
        <v>19658489</v>
      </c>
      <c r="BG178" s="108">
        <f t="shared" si="2519"/>
        <v>19658489</v>
      </c>
      <c r="BH178" s="108">
        <f t="shared" ref="BH178:BJ178" si="2520">ROUNDUP($F$178/9,0)</f>
        <v>19658490</v>
      </c>
      <c r="BI178" s="108">
        <f t="shared" si="2520"/>
        <v>19658490</v>
      </c>
      <c r="BJ178" s="108">
        <f t="shared" si="2520"/>
        <v>19658490</v>
      </c>
      <c r="BK178" s="108">
        <f>ROUNDUP($F$178/9,0)</f>
        <v>19658490</v>
      </c>
      <c r="BL178" s="108"/>
      <c r="BM178" s="108"/>
      <c r="BN178" s="108"/>
      <c r="BO178" s="108"/>
      <c r="BP178" s="108"/>
      <c r="BQ178" s="108"/>
      <c r="BR178" s="108"/>
      <c r="BS178" s="108"/>
      <c r="BT178" s="108"/>
      <c r="BU178" s="108"/>
      <c r="BV178" s="108"/>
      <c r="BW178" s="108"/>
      <c r="BX178" s="108"/>
      <c r="BY178" s="108"/>
      <c r="BZ178" s="108"/>
      <c r="CA178" s="108"/>
      <c r="CB178" s="108"/>
      <c r="CC178" s="108"/>
      <c r="CD178" s="108"/>
      <c r="CE178" s="108"/>
      <c r="CF178" s="108"/>
      <c r="CG178" s="108"/>
      <c r="CH178" s="109">
        <f>IF(C178="","",F178-SUM(G178:CG178))</f>
        <v>0</v>
      </c>
      <c r="CI178" s="107">
        <f>IF(C178="","",SUM(G178:CG178))</f>
        <v>176926405</v>
      </c>
      <c r="CJ178" s="67" t="b">
        <f>IF(C178="","",F178=CI178)</f>
        <v>1</v>
      </c>
    </row>
    <row r="179" spans="1:88" s="5" customFormat="1" x14ac:dyDescent="0.3">
      <c r="A179" s="172"/>
      <c r="B179" s="156"/>
      <c r="C179" s="169"/>
      <c r="D179" s="159"/>
      <c r="E179" s="162"/>
      <c r="F179" s="165"/>
      <c r="G179" s="110">
        <v>0</v>
      </c>
      <c r="H179" s="110"/>
      <c r="I179" s="110"/>
      <c r="J179" s="110"/>
      <c r="K179" s="110"/>
      <c r="L179" s="110"/>
      <c r="M179" s="110"/>
      <c r="N179" s="110"/>
      <c r="O179" s="110"/>
      <c r="P179" s="110"/>
      <c r="Q179" s="110"/>
      <c r="R179" s="110"/>
      <c r="S179" s="110"/>
      <c r="T179" s="110"/>
      <c r="U179" s="110">
        <f t="shared" ref="U179" si="2521">ROUND(U178/$E178,2)</f>
        <v>0</v>
      </c>
      <c r="V179" s="110">
        <f t="shared" ref="V179" si="2522">ROUND(V178/$E178,2)</f>
        <v>0</v>
      </c>
      <c r="W179" s="110">
        <f t="shared" ref="W179" si="2523">ROUND(W178/$E178,2)</f>
        <v>0</v>
      </c>
      <c r="X179" s="110">
        <f t="shared" ref="X179" si="2524">ROUND(X178/$E178,2)</f>
        <v>0</v>
      </c>
      <c r="Y179" s="110">
        <f t="shared" ref="Y179" si="2525">ROUND(Y178/$E178,2)</f>
        <v>0</v>
      </c>
      <c r="Z179" s="110">
        <f t="shared" ref="Z179" si="2526">ROUND(Z178/$E178,2)</f>
        <v>0</v>
      </c>
      <c r="AA179" s="110">
        <f t="shared" ref="AA179" si="2527">ROUND(AA178/$E178,2)</f>
        <v>0</v>
      </c>
      <c r="AB179" s="110">
        <f t="shared" ref="AB179" si="2528">ROUND(AB178/$E178,2)</f>
        <v>0</v>
      </c>
      <c r="AC179" s="110">
        <f t="shared" ref="AC179" si="2529">ROUND(AC178/$E178,2)</f>
        <v>0</v>
      </c>
      <c r="AD179" s="110">
        <f t="shared" ref="AD179" si="2530">ROUND(AD178/$E178,2)</f>
        <v>0</v>
      </c>
      <c r="AE179" s="110">
        <f t="shared" ref="AE179" si="2531">ROUND(AE178/$E178,2)</f>
        <v>0</v>
      </c>
      <c r="AF179" s="110">
        <f t="shared" ref="AF179" si="2532">ROUND(AF178/$E178,2)</f>
        <v>0</v>
      </c>
      <c r="AG179" s="110">
        <f t="shared" ref="AG179" si="2533">ROUND(AG178/$E178,2)</f>
        <v>0</v>
      </c>
      <c r="AH179" s="110">
        <f t="shared" ref="AH179" si="2534">ROUND(AH178/$E178,2)</f>
        <v>0</v>
      </c>
      <c r="AI179" s="110">
        <f>ROUNDDOWN(AI178/$E178,2)</f>
        <v>0</v>
      </c>
      <c r="AJ179" s="110">
        <f t="shared" ref="AJ179" si="2535">ROUND(AJ178/$E178,2)</f>
        <v>0</v>
      </c>
      <c r="AK179" s="110">
        <f t="shared" ref="AK179" si="2536">ROUND(AK178/$E178,2)</f>
        <v>0</v>
      </c>
      <c r="AL179" s="110">
        <f t="shared" ref="AL179" si="2537">ROUND(AL178/$E178,2)</f>
        <v>0</v>
      </c>
      <c r="AM179" s="110">
        <f t="shared" ref="AM179" si="2538">ROUND(AM178/$E178,2)</f>
        <v>0</v>
      </c>
      <c r="AN179" s="110">
        <f t="shared" ref="AN179" si="2539">ROUND(AN178/$E178,2)</f>
        <v>0</v>
      </c>
      <c r="AO179" s="110">
        <f t="shared" ref="AO179" si="2540">ROUND(AO178/$E178,2)</f>
        <v>0</v>
      </c>
      <c r="AP179" s="110">
        <f t="shared" ref="AP179" si="2541">ROUND(AP178/$E178,2)</f>
        <v>0</v>
      </c>
      <c r="AQ179" s="110">
        <f t="shared" ref="AQ179" si="2542">ROUND(AQ178/$E178,2)</f>
        <v>0</v>
      </c>
      <c r="AR179" s="110">
        <f t="shared" ref="AR179" si="2543">ROUND(AR178/$E178,2)</f>
        <v>0</v>
      </c>
      <c r="AS179" s="110">
        <f t="shared" ref="AS179" si="2544">ROUND(AS178/$E178,2)</f>
        <v>0</v>
      </c>
      <c r="AT179" s="110">
        <f t="shared" ref="AT179" si="2545">ROUND(AT178/$E178,2)</f>
        <v>0</v>
      </c>
      <c r="AU179" s="110">
        <f t="shared" ref="AU179" si="2546">ROUND(AU178/$E178,2)</f>
        <v>0</v>
      </c>
      <c r="AV179" s="110">
        <f t="shared" ref="AV179" si="2547">ROUND(AV178/$E178,2)</f>
        <v>0</v>
      </c>
      <c r="AW179" s="110">
        <f t="shared" ref="AW179" si="2548">ROUND(AW178/$E178,2)</f>
        <v>0</v>
      </c>
      <c r="AX179" s="110">
        <f t="shared" ref="AX179" si="2549">ROUND(AX178/$E178,2)</f>
        <v>0</v>
      </c>
      <c r="AY179" s="110"/>
      <c r="AZ179" s="110"/>
      <c r="BA179" s="110"/>
      <c r="BB179" s="110"/>
      <c r="BC179" s="110">
        <f t="shared" ref="BC179:BG179" si="2550">ROUND(BC178/$E178,2)</f>
        <v>141.24</v>
      </c>
      <c r="BD179" s="110">
        <f t="shared" si="2550"/>
        <v>141.24</v>
      </c>
      <c r="BE179" s="110">
        <f t="shared" si="2550"/>
        <v>141.24</v>
      </c>
      <c r="BF179" s="110">
        <f t="shared" si="2550"/>
        <v>141.24</v>
      </c>
      <c r="BG179" s="110">
        <f t="shared" si="2550"/>
        <v>141.24</v>
      </c>
      <c r="BH179" s="110">
        <f>ROUNDDOWN(BH178/$E178,2)</f>
        <v>141.24</v>
      </c>
      <c r="BI179" s="110">
        <f>ROUNDDOWN(BI178/$E178,2)</f>
        <v>141.24</v>
      </c>
      <c r="BJ179" s="110">
        <f>ROUNDDOWN(BJ178/$E178,2)</f>
        <v>141.24</v>
      </c>
      <c r="BK179" s="110">
        <f>ROUNDDOWN(BK178/$E178,2)</f>
        <v>141.24</v>
      </c>
      <c r="BL179" s="110">
        <f t="shared" ref="BL179" si="2551">ROUND(BL178/$E178,2)</f>
        <v>0</v>
      </c>
      <c r="BM179" s="110">
        <f t="shared" ref="BM179" si="2552">ROUND(BM178/$E178,2)</f>
        <v>0</v>
      </c>
      <c r="BN179" s="110">
        <f t="shared" ref="BN179" si="2553">ROUND(BN178/$E178,2)</f>
        <v>0</v>
      </c>
      <c r="BO179" s="110">
        <f t="shared" ref="BO179" si="2554">ROUND(BO178/$E178,2)</f>
        <v>0</v>
      </c>
      <c r="BP179" s="110">
        <f t="shared" ref="BP179" si="2555">ROUND(BP178/$E178,2)</f>
        <v>0</v>
      </c>
      <c r="BQ179" s="110">
        <f t="shared" ref="BQ179" si="2556">ROUND(BQ178/$E178,2)</f>
        <v>0</v>
      </c>
      <c r="BR179" s="110">
        <f t="shared" ref="BR179" si="2557">ROUND(BR178/$E178,2)</f>
        <v>0</v>
      </c>
      <c r="BS179" s="110">
        <f t="shared" ref="BS179" si="2558">ROUND(BS178/$E178,2)</f>
        <v>0</v>
      </c>
      <c r="BT179" s="110">
        <f t="shared" ref="BT179" si="2559">ROUND(BT178/$E178,2)</f>
        <v>0</v>
      </c>
      <c r="BU179" s="110">
        <f t="shared" ref="BU179" si="2560">ROUND(BU178/$E178,2)</f>
        <v>0</v>
      </c>
      <c r="BV179" s="110">
        <f t="shared" ref="BV179" si="2561">ROUND(BV178/$E178,2)</f>
        <v>0</v>
      </c>
      <c r="BW179" s="110">
        <f t="shared" ref="BW179" si="2562">ROUND(BW178/$E178,2)</f>
        <v>0</v>
      </c>
      <c r="BX179" s="110">
        <f t="shared" ref="BX179" si="2563">ROUND(BX178/$E178,2)</f>
        <v>0</v>
      </c>
      <c r="BY179" s="110">
        <f t="shared" ref="BY179" si="2564">ROUND(BY178/$E178,2)</f>
        <v>0</v>
      </c>
      <c r="BZ179" s="110">
        <f t="shared" ref="BZ179" si="2565">ROUND(BZ178/$E178,2)</f>
        <v>0</v>
      </c>
      <c r="CA179" s="110">
        <f t="shared" ref="CA179" si="2566">ROUND(CA178/$E178,2)</f>
        <v>0</v>
      </c>
      <c r="CB179" s="110">
        <f t="shared" ref="CB179" si="2567">ROUND(CB178/$E178,2)</f>
        <v>0</v>
      </c>
      <c r="CC179" s="110">
        <f t="shared" ref="CC179" si="2568">ROUND(CC178/$E178,2)</f>
        <v>0</v>
      </c>
      <c r="CD179" s="110">
        <f t="shared" ref="CD179" si="2569">ROUND(CD178/$E178,2)</f>
        <v>0</v>
      </c>
      <c r="CE179" s="110"/>
      <c r="CF179" s="110">
        <f t="shared" ref="CF179" si="2570">ROUND(CF178/$E178,2)</f>
        <v>0</v>
      </c>
      <c r="CG179" s="110">
        <f t="shared" ref="CG179" si="2571">ROUND(CG178/$E178,2)</f>
        <v>0</v>
      </c>
      <c r="CH179" s="111">
        <f>IF(C178="","",D178-SUM(G179:CG179))</f>
        <v>0</v>
      </c>
      <c r="CI179" s="112">
        <f>IF(C178="","",SUM(G179:CG179))</f>
        <v>1271.1600000000001</v>
      </c>
      <c r="CJ179" s="67" t="b">
        <f>IF(C178="","",D178=CI179)</f>
        <v>1</v>
      </c>
    </row>
    <row r="180" spans="1:88" s="5" customFormat="1" x14ac:dyDescent="0.3">
      <c r="A180" s="173"/>
      <c r="B180" s="157"/>
      <c r="C180" s="170"/>
      <c r="D180" s="160"/>
      <c r="E180" s="163"/>
      <c r="F180" s="166"/>
      <c r="G180" s="113">
        <v>0</v>
      </c>
      <c r="H180" s="113"/>
      <c r="I180" s="113"/>
      <c r="J180" s="113"/>
      <c r="K180" s="113"/>
      <c r="L180" s="113"/>
      <c r="M180" s="113"/>
      <c r="N180" s="113"/>
      <c r="O180" s="113"/>
      <c r="P180" s="113"/>
      <c r="Q180" s="113"/>
      <c r="R180" s="113"/>
      <c r="S180" s="113"/>
      <c r="T180" s="113"/>
      <c r="U180" s="113">
        <f t="shared" ref="U180:X180" si="2572">U178/$F178</f>
        <v>0</v>
      </c>
      <c r="V180" s="113">
        <f t="shared" si="2572"/>
        <v>0</v>
      </c>
      <c r="W180" s="113">
        <f t="shared" si="2572"/>
        <v>0</v>
      </c>
      <c r="X180" s="113">
        <f t="shared" si="2572"/>
        <v>0</v>
      </c>
      <c r="Y180" s="113">
        <f t="shared" ref="Y180:AG180" si="2573">Y178/$F178</f>
        <v>0</v>
      </c>
      <c r="Z180" s="113">
        <f t="shared" si="2573"/>
        <v>0</v>
      </c>
      <c r="AA180" s="113">
        <f t="shared" si="2573"/>
        <v>0</v>
      </c>
      <c r="AB180" s="113">
        <f t="shared" si="2573"/>
        <v>0</v>
      </c>
      <c r="AC180" s="113">
        <f t="shared" si="2573"/>
        <v>0</v>
      </c>
      <c r="AD180" s="113">
        <f t="shared" si="2573"/>
        <v>0</v>
      </c>
      <c r="AE180" s="113">
        <f t="shared" si="2573"/>
        <v>0</v>
      </c>
      <c r="AF180" s="113">
        <f t="shared" si="2573"/>
        <v>0</v>
      </c>
      <c r="AG180" s="113">
        <f t="shared" si="2573"/>
        <v>0</v>
      </c>
      <c r="AH180" s="113">
        <f t="shared" ref="AH180:AK180" si="2574">AH178/$F178</f>
        <v>0</v>
      </c>
      <c r="AI180" s="113">
        <f t="shared" si="2574"/>
        <v>0</v>
      </c>
      <c r="AJ180" s="113">
        <f t="shared" si="2574"/>
        <v>0</v>
      </c>
      <c r="AK180" s="113">
        <f t="shared" si="2574"/>
        <v>0</v>
      </c>
      <c r="AL180" s="113">
        <f t="shared" ref="AL180:AT180" si="2575">AL178/$F178</f>
        <v>0</v>
      </c>
      <c r="AM180" s="113">
        <f t="shared" si="2575"/>
        <v>0</v>
      </c>
      <c r="AN180" s="113">
        <f t="shared" si="2575"/>
        <v>0</v>
      </c>
      <c r="AO180" s="113">
        <f t="shared" si="2575"/>
        <v>0</v>
      </c>
      <c r="AP180" s="113">
        <f t="shared" si="2575"/>
        <v>0</v>
      </c>
      <c r="AQ180" s="113">
        <f t="shared" si="2575"/>
        <v>0</v>
      </c>
      <c r="AR180" s="113">
        <f t="shared" si="2575"/>
        <v>0</v>
      </c>
      <c r="AS180" s="113">
        <f t="shared" si="2575"/>
        <v>0</v>
      </c>
      <c r="AT180" s="113">
        <f t="shared" si="2575"/>
        <v>0</v>
      </c>
      <c r="AU180" s="113">
        <f t="shared" ref="AU180:AX180" si="2576">AU178/$F178</f>
        <v>0</v>
      </c>
      <c r="AV180" s="113">
        <f t="shared" si="2576"/>
        <v>0</v>
      </c>
      <c r="AW180" s="113">
        <f t="shared" si="2576"/>
        <v>0</v>
      </c>
      <c r="AX180" s="113">
        <f t="shared" si="2576"/>
        <v>0</v>
      </c>
      <c r="AY180" s="113"/>
      <c r="AZ180" s="113"/>
      <c r="BA180" s="113"/>
      <c r="BB180" s="113"/>
      <c r="BC180" s="113">
        <f t="shared" ref="BC180:BP180" si="2577">BC178/$F178</f>
        <v>0.11111110859908108</v>
      </c>
      <c r="BD180" s="113">
        <f t="shared" si="2577"/>
        <v>0.11111110859908108</v>
      </c>
      <c r="BE180" s="113">
        <f t="shared" si="2577"/>
        <v>0.11111110859908108</v>
      </c>
      <c r="BF180" s="113">
        <f t="shared" si="2577"/>
        <v>0.11111110859908108</v>
      </c>
      <c r="BG180" s="113">
        <f t="shared" si="2577"/>
        <v>0.11111110859908108</v>
      </c>
      <c r="BH180" s="113">
        <f t="shared" si="2577"/>
        <v>0.11111111425114867</v>
      </c>
      <c r="BI180" s="113">
        <f t="shared" si="2577"/>
        <v>0.11111111425114867</v>
      </c>
      <c r="BJ180" s="113">
        <f t="shared" si="2577"/>
        <v>0.11111111425114867</v>
      </c>
      <c r="BK180" s="113">
        <f t="shared" si="2577"/>
        <v>0.11111111425114867</v>
      </c>
      <c r="BL180" s="113">
        <f t="shared" si="2577"/>
        <v>0</v>
      </c>
      <c r="BM180" s="113">
        <f t="shared" si="2577"/>
        <v>0</v>
      </c>
      <c r="BN180" s="113">
        <f t="shared" si="2577"/>
        <v>0</v>
      </c>
      <c r="BO180" s="113">
        <f t="shared" si="2577"/>
        <v>0</v>
      </c>
      <c r="BP180" s="113">
        <f t="shared" si="2577"/>
        <v>0</v>
      </c>
      <c r="BQ180" s="113">
        <f t="shared" ref="BQ180:BT180" si="2578">BQ178/$F178</f>
        <v>0</v>
      </c>
      <c r="BR180" s="113">
        <f t="shared" si="2578"/>
        <v>0</v>
      </c>
      <c r="BS180" s="113">
        <f t="shared" si="2578"/>
        <v>0</v>
      </c>
      <c r="BT180" s="113">
        <f t="shared" si="2578"/>
        <v>0</v>
      </c>
      <c r="BU180" s="113">
        <f t="shared" ref="BU180:BX180" si="2579">BU178/$F178</f>
        <v>0</v>
      </c>
      <c r="BV180" s="113">
        <f t="shared" si="2579"/>
        <v>0</v>
      </c>
      <c r="BW180" s="113">
        <f t="shared" si="2579"/>
        <v>0</v>
      </c>
      <c r="BX180" s="113">
        <f t="shared" si="2579"/>
        <v>0</v>
      </c>
      <c r="BY180" s="113">
        <f t="shared" ref="BY180:CC180" si="2580">BY178/$F178</f>
        <v>0</v>
      </c>
      <c r="BZ180" s="113">
        <f t="shared" si="2580"/>
        <v>0</v>
      </c>
      <c r="CA180" s="113">
        <f t="shared" si="2580"/>
        <v>0</v>
      </c>
      <c r="CB180" s="113">
        <f t="shared" si="2580"/>
        <v>0</v>
      </c>
      <c r="CC180" s="113">
        <f t="shared" si="2580"/>
        <v>0</v>
      </c>
      <c r="CD180" s="113">
        <f t="shared" ref="CD180:CG180" si="2581">CD178/$F178</f>
        <v>0</v>
      </c>
      <c r="CE180" s="113"/>
      <c r="CF180" s="113">
        <f t="shared" si="2581"/>
        <v>0</v>
      </c>
      <c r="CG180" s="113">
        <f t="shared" si="2581"/>
        <v>0</v>
      </c>
      <c r="CH180" s="114">
        <f>IF(C178="","",100%-SUM(G180:CG180))</f>
        <v>-2.2204460492503131E-16</v>
      </c>
      <c r="CI180" s="115">
        <f>IF(C178="","",SUM(G180:CG180))</f>
        <v>1.0000000000000002</v>
      </c>
      <c r="CJ180" s="67" t="b">
        <f>IF(C178="","",SUM(G180:CG180)=CI180)</f>
        <v>1</v>
      </c>
    </row>
    <row r="181" spans="1:88" s="5" customFormat="1" ht="15" customHeight="1" x14ac:dyDescent="0.3">
      <c r="A181" s="171" t="s">
        <v>130</v>
      </c>
      <c r="B181" s="155" t="s">
        <v>131</v>
      </c>
      <c r="C181" s="168" t="s">
        <v>12</v>
      </c>
      <c r="D181" s="158">
        <v>1931</v>
      </c>
      <c r="E181" s="161">
        <v>69779</v>
      </c>
      <c r="F181" s="164">
        <f t="shared" si="2460"/>
        <v>134743249</v>
      </c>
      <c r="G181" s="108">
        <v>0</v>
      </c>
      <c r="H181" s="108"/>
      <c r="I181" s="108"/>
      <c r="J181" s="108"/>
      <c r="K181" s="108"/>
      <c r="L181" s="108"/>
      <c r="M181" s="108"/>
      <c r="N181" s="108"/>
      <c r="O181" s="108"/>
      <c r="P181" s="108"/>
      <c r="Q181" s="108"/>
      <c r="R181" s="108"/>
      <c r="S181" s="108"/>
      <c r="T181" s="108"/>
      <c r="U181" s="108"/>
      <c r="V181" s="108"/>
      <c r="W181" s="108"/>
      <c r="X181" s="108"/>
      <c r="Y181" s="108"/>
      <c r="Z181" s="108"/>
      <c r="AA181" s="108"/>
      <c r="AB181" s="108"/>
      <c r="AC181" s="108"/>
      <c r="AD181" s="108"/>
      <c r="AE181" s="108"/>
      <c r="AF181" s="108"/>
      <c r="AG181" s="108"/>
      <c r="AH181" s="108"/>
      <c r="AI181" s="108"/>
      <c r="AJ181" s="108"/>
      <c r="AK181" s="108"/>
      <c r="AL181" s="108"/>
      <c r="AM181" s="108"/>
      <c r="AN181" s="108"/>
      <c r="AO181" s="108"/>
      <c r="AP181" s="108"/>
      <c r="AQ181" s="108"/>
      <c r="AR181" s="108"/>
      <c r="AS181" s="108"/>
      <c r="AT181" s="108"/>
      <c r="AU181" s="108"/>
      <c r="AV181" s="108"/>
      <c r="AW181" s="108"/>
      <c r="AX181" s="108"/>
      <c r="AY181" s="108"/>
      <c r="AZ181" s="108"/>
      <c r="BA181" s="108"/>
      <c r="BB181" s="108"/>
      <c r="BC181" s="108"/>
      <c r="BD181" s="108">
        <f>ROUND($F$181/8,0)</f>
        <v>16842906</v>
      </c>
      <c r="BE181" s="108">
        <f t="shared" ref="BE181:BJ181" si="2582">ROUND($F$181/8,0)</f>
        <v>16842906</v>
      </c>
      <c r="BF181" s="108">
        <f t="shared" si="2582"/>
        <v>16842906</v>
      </c>
      <c r="BG181" s="108">
        <f t="shared" si="2582"/>
        <v>16842906</v>
      </c>
      <c r="BH181" s="108">
        <f t="shared" si="2582"/>
        <v>16842906</v>
      </c>
      <c r="BI181" s="108">
        <f t="shared" si="2582"/>
        <v>16842906</v>
      </c>
      <c r="BJ181" s="108">
        <f t="shared" si="2582"/>
        <v>16842906</v>
      </c>
      <c r="BK181" s="108">
        <f>ROUNDUP($F$181/8,0)</f>
        <v>16842907</v>
      </c>
      <c r="BL181" s="108"/>
      <c r="BM181" s="108"/>
      <c r="BN181" s="108"/>
      <c r="BO181" s="108"/>
      <c r="BP181" s="108"/>
      <c r="BQ181" s="108"/>
      <c r="BR181" s="108"/>
      <c r="BS181" s="108"/>
      <c r="BT181" s="108"/>
      <c r="BU181" s="108"/>
      <c r="BV181" s="108"/>
      <c r="BW181" s="108"/>
      <c r="BX181" s="108"/>
      <c r="BY181" s="108"/>
      <c r="BZ181" s="108"/>
      <c r="CA181" s="108"/>
      <c r="CB181" s="108"/>
      <c r="CC181" s="108"/>
      <c r="CD181" s="108"/>
      <c r="CE181" s="108"/>
      <c r="CF181" s="108"/>
      <c r="CG181" s="108"/>
      <c r="CH181" s="109">
        <f>IF(C181="","",F181-SUM(G181:CG181))</f>
        <v>0</v>
      </c>
      <c r="CI181" s="107">
        <f>IF(C181="","",SUM(G181:CG181))</f>
        <v>134743249</v>
      </c>
      <c r="CJ181" s="67" t="b">
        <f>IF(C181="","",F181=CI181)</f>
        <v>1</v>
      </c>
    </row>
    <row r="182" spans="1:88" s="5" customFormat="1" x14ac:dyDescent="0.3">
      <c r="A182" s="172"/>
      <c r="B182" s="156"/>
      <c r="C182" s="169"/>
      <c r="D182" s="159"/>
      <c r="E182" s="162"/>
      <c r="F182" s="165"/>
      <c r="G182" s="110">
        <v>0</v>
      </c>
      <c r="H182" s="110"/>
      <c r="I182" s="110"/>
      <c r="J182" s="110"/>
      <c r="K182" s="110"/>
      <c r="L182" s="110"/>
      <c r="M182" s="110"/>
      <c r="N182" s="110"/>
      <c r="O182" s="110"/>
      <c r="P182" s="110"/>
      <c r="Q182" s="110"/>
      <c r="R182" s="110"/>
      <c r="S182" s="110"/>
      <c r="T182" s="110"/>
      <c r="U182" s="110">
        <f t="shared" ref="U182" si="2583">ROUND(U181/$E181,2)</f>
        <v>0</v>
      </c>
      <c r="V182" s="110">
        <f t="shared" ref="V182" si="2584">ROUND(V181/$E181,2)</f>
        <v>0</v>
      </c>
      <c r="W182" s="110">
        <f t="shared" ref="W182" si="2585">ROUND(W181/$E181,2)</f>
        <v>0</v>
      </c>
      <c r="X182" s="110">
        <f t="shared" ref="X182" si="2586">ROUND(X181/$E181,2)</f>
        <v>0</v>
      </c>
      <c r="Y182" s="110">
        <f t="shared" ref="Y182" si="2587">ROUND(Y181/$E181,2)</f>
        <v>0</v>
      </c>
      <c r="Z182" s="110">
        <f t="shared" ref="Z182" si="2588">ROUND(Z181/$E181,2)</f>
        <v>0</v>
      </c>
      <c r="AA182" s="110">
        <f t="shared" ref="AA182" si="2589">ROUND(AA181/$E181,2)</f>
        <v>0</v>
      </c>
      <c r="AB182" s="110">
        <f t="shared" ref="AB182" si="2590">ROUND(AB181/$E181,2)</f>
        <v>0</v>
      </c>
      <c r="AC182" s="110">
        <f t="shared" ref="AC182" si="2591">ROUND(AC181/$E181,2)</f>
        <v>0</v>
      </c>
      <c r="AD182" s="110">
        <f t="shared" ref="AD182" si="2592">ROUND(AD181/$E181,2)</f>
        <v>0</v>
      </c>
      <c r="AE182" s="110">
        <f t="shared" ref="AE182" si="2593">ROUND(AE181/$E181,2)</f>
        <v>0</v>
      </c>
      <c r="AF182" s="110">
        <f t="shared" ref="AF182" si="2594">ROUND(AF181/$E181,2)</f>
        <v>0</v>
      </c>
      <c r="AG182" s="110">
        <f t="shared" ref="AG182" si="2595">ROUND(AG181/$E181,2)</f>
        <v>0</v>
      </c>
      <c r="AH182" s="110">
        <f t="shared" ref="AH182" si="2596">ROUND(AH181/$E181,2)</f>
        <v>0</v>
      </c>
      <c r="AI182" s="110">
        <f>ROUNDDOWN(AI181/$E181,2)</f>
        <v>0</v>
      </c>
      <c r="AJ182" s="110">
        <f>ROUNDDOWN(AJ181/$E181,2)</f>
        <v>0</v>
      </c>
      <c r="AK182" s="110">
        <f t="shared" ref="AK182" si="2597">ROUND(AK181/$E181,2)</f>
        <v>0</v>
      </c>
      <c r="AL182" s="110">
        <f t="shared" ref="AL182" si="2598">ROUND(AL181/$E181,2)</f>
        <v>0</v>
      </c>
      <c r="AM182" s="110">
        <f t="shared" ref="AM182" si="2599">ROUND(AM181/$E181,2)</f>
        <v>0</v>
      </c>
      <c r="AN182" s="110">
        <f t="shared" ref="AN182" si="2600">ROUND(AN181/$E181,2)</f>
        <v>0</v>
      </c>
      <c r="AO182" s="110">
        <f t="shared" ref="AO182" si="2601">ROUND(AO181/$E181,2)</f>
        <v>0</v>
      </c>
      <c r="AP182" s="110">
        <f t="shared" ref="AP182" si="2602">ROUND(AP181/$E181,2)</f>
        <v>0</v>
      </c>
      <c r="AQ182" s="110">
        <f t="shared" ref="AQ182" si="2603">ROUND(AQ181/$E181,2)</f>
        <v>0</v>
      </c>
      <c r="AR182" s="110">
        <f t="shared" ref="AR182" si="2604">ROUND(AR181/$E181,2)</f>
        <v>0</v>
      </c>
      <c r="AS182" s="110">
        <f t="shared" ref="AS182" si="2605">ROUND(AS181/$E181,2)</f>
        <v>0</v>
      </c>
      <c r="AT182" s="110">
        <f t="shared" ref="AT182" si="2606">ROUND(AT181/$E181,2)</f>
        <v>0</v>
      </c>
      <c r="AU182" s="110">
        <f t="shared" ref="AU182" si="2607">ROUND(AU181/$E181,2)</f>
        <v>0</v>
      </c>
      <c r="AV182" s="110">
        <f t="shared" ref="AV182" si="2608">ROUND(AV181/$E181,2)</f>
        <v>0</v>
      </c>
      <c r="AW182" s="110">
        <f t="shared" ref="AW182" si="2609">ROUND(AW181/$E181,2)</f>
        <v>0</v>
      </c>
      <c r="AX182" s="110">
        <f t="shared" ref="AX182" si="2610">ROUND(AX181/$E181,2)</f>
        <v>0</v>
      </c>
      <c r="AY182" s="110"/>
      <c r="AZ182" s="110"/>
      <c r="BA182" s="110"/>
      <c r="BB182" s="110"/>
      <c r="BC182" s="110">
        <f t="shared" ref="BC182:BG182" si="2611">ROUND(BC181/$E181,2)</f>
        <v>0</v>
      </c>
      <c r="BD182" s="110">
        <f t="shared" si="2611"/>
        <v>241.37</v>
      </c>
      <c r="BE182" s="110">
        <f t="shared" si="2611"/>
        <v>241.37</v>
      </c>
      <c r="BF182" s="110">
        <f t="shared" si="2611"/>
        <v>241.37</v>
      </c>
      <c r="BG182" s="110">
        <f t="shared" si="2611"/>
        <v>241.37</v>
      </c>
      <c r="BH182" s="110">
        <f t="shared" ref="BH182:BJ182" si="2612">ROUNDUP(BH181/$E181,2)</f>
        <v>241.38</v>
      </c>
      <c r="BI182" s="110">
        <f t="shared" si="2612"/>
        <v>241.38</v>
      </c>
      <c r="BJ182" s="110">
        <f t="shared" si="2612"/>
        <v>241.38</v>
      </c>
      <c r="BK182" s="110">
        <f>ROUNDUP(BK181/$E181,2)</f>
        <v>241.38</v>
      </c>
      <c r="BL182" s="110">
        <f t="shared" ref="BL182" si="2613">ROUND(BL181/$E181,2)</f>
        <v>0</v>
      </c>
      <c r="BM182" s="110">
        <f t="shared" ref="BM182" si="2614">ROUND(BM181/$E181,2)</f>
        <v>0</v>
      </c>
      <c r="BN182" s="110">
        <f t="shared" ref="BN182" si="2615">ROUND(BN181/$E181,2)</f>
        <v>0</v>
      </c>
      <c r="BO182" s="110">
        <f t="shared" ref="BO182" si="2616">ROUND(BO181/$E181,2)</f>
        <v>0</v>
      </c>
      <c r="BP182" s="110">
        <f t="shared" ref="BP182" si="2617">ROUND(BP181/$E181,2)</f>
        <v>0</v>
      </c>
      <c r="BQ182" s="110">
        <f t="shared" ref="BQ182" si="2618">ROUND(BQ181/$E181,2)</f>
        <v>0</v>
      </c>
      <c r="BR182" s="110">
        <f t="shared" ref="BR182" si="2619">ROUND(BR181/$E181,2)</f>
        <v>0</v>
      </c>
      <c r="BS182" s="110">
        <f t="shared" ref="BS182" si="2620">ROUND(BS181/$E181,2)</f>
        <v>0</v>
      </c>
      <c r="BT182" s="110">
        <f t="shared" ref="BT182" si="2621">ROUND(BT181/$E181,2)</f>
        <v>0</v>
      </c>
      <c r="BU182" s="110">
        <f t="shared" ref="BU182" si="2622">ROUND(BU181/$E181,2)</f>
        <v>0</v>
      </c>
      <c r="BV182" s="110">
        <f t="shared" ref="BV182" si="2623">ROUND(BV181/$E181,2)</f>
        <v>0</v>
      </c>
      <c r="BW182" s="110">
        <f t="shared" ref="BW182" si="2624">ROUND(BW181/$E181,2)</f>
        <v>0</v>
      </c>
      <c r="BX182" s="110">
        <f t="shared" ref="BX182" si="2625">ROUND(BX181/$E181,2)</f>
        <v>0</v>
      </c>
      <c r="BY182" s="110">
        <f t="shared" ref="BY182" si="2626">ROUND(BY181/$E181,2)</f>
        <v>0</v>
      </c>
      <c r="BZ182" s="110">
        <f t="shared" ref="BZ182" si="2627">ROUND(BZ181/$E181,2)</f>
        <v>0</v>
      </c>
      <c r="CA182" s="110">
        <f t="shared" ref="CA182" si="2628">ROUND(CA181/$E181,2)</f>
        <v>0</v>
      </c>
      <c r="CB182" s="110">
        <f t="shared" ref="CB182" si="2629">ROUND(CB181/$E181,2)</f>
        <v>0</v>
      </c>
      <c r="CC182" s="110">
        <f t="shared" ref="CC182" si="2630">ROUND(CC181/$E181,2)</f>
        <v>0</v>
      </c>
      <c r="CD182" s="110">
        <f t="shared" ref="CD182" si="2631">ROUND(CD181/$E181,2)</f>
        <v>0</v>
      </c>
      <c r="CE182" s="110"/>
      <c r="CF182" s="110">
        <f t="shared" ref="CF182" si="2632">ROUND(CF181/$E181,2)</f>
        <v>0</v>
      </c>
      <c r="CG182" s="110">
        <f t="shared" ref="CG182" si="2633">ROUND(CG181/$E181,2)</f>
        <v>0</v>
      </c>
      <c r="CH182" s="111">
        <f>IF(C181="","",D181-SUM(G182:CG182))</f>
        <v>-4.5474735088646412E-13</v>
      </c>
      <c r="CI182" s="112">
        <f>IF(C181="","",SUM(G182:CG182))</f>
        <v>1931.0000000000005</v>
      </c>
      <c r="CJ182" s="67" t="b">
        <f>IF(C181="","",D181=CI182)</f>
        <v>1</v>
      </c>
    </row>
    <row r="183" spans="1:88" s="5" customFormat="1" x14ac:dyDescent="0.3">
      <c r="A183" s="173"/>
      <c r="B183" s="157"/>
      <c r="C183" s="170"/>
      <c r="D183" s="160"/>
      <c r="E183" s="163"/>
      <c r="F183" s="166"/>
      <c r="G183" s="113">
        <v>0</v>
      </c>
      <c r="H183" s="113"/>
      <c r="I183" s="113"/>
      <c r="J183" s="113"/>
      <c r="K183" s="113"/>
      <c r="L183" s="113"/>
      <c r="M183" s="113"/>
      <c r="N183" s="113"/>
      <c r="O183" s="113"/>
      <c r="P183" s="113"/>
      <c r="Q183" s="113"/>
      <c r="R183" s="113"/>
      <c r="S183" s="113"/>
      <c r="T183" s="113"/>
      <c r="U183" s="113">
        <f t="shared" ref="U183:X183" si="2634">U181/$F181</f>
        <v>0</v>
      </c>
      <c r="V183" s="113">
        <f t="shared" si="2634"/>
        <v>0</v>
      </c>
      <c r="W183" s="113">
        <f t="shared" si="2634"/>
        <v>0</v>
      </c>
      <c r="X183" s="113">
        <f t="shared" si="2634"/>
        <v>0</v>
      </c>
      <c r="Y183" s="113">
        <f t="shared" ref="Y183:AG183" si="2635">Y181/$F181</f>
        <v>0</v>
      </c>
      <c r="Z183" s="113">
        <f t="shared" si="2635"/>
        <v>0</v>
      </c>
      <c r="AA183" s="113">
        <f t="shared" si="2635"/>
        <v>0</v>
      </c>
      <c r="AB183" s="113">
        <f t="shared" si="2635"/>
        <v>0</v>
      </c>
      <c r="AC183" s="113">
        <f t="shared" si="2635"/>
        <v>0</v>
      </c>
      <c r="AD183" s="113">
        <f t="shared" si="2635"/>
        <v>0</v>
      </c>
      <c r="AE183" s="113">
        <f t="shared" si="2635"/>
        <v>0</v>
      </c>
      <c r="AF183" s="113">
        <f t="shared" si="2635"/>
        <v>0</v>
      </c>
      <c r="AG183" s="113">
        <f t="shared" si="2635"/>
        <v>0</v>
      </c>
      <c r="AH183" s="113">
        <f t="shared" ref="AH183:AK183" si="2636">AH181/$F181</f>
        <v>0</v>
      </c>
      <c r="AI183" s="113">
        <f t="shared" si="2636"/>
        <v>0</v>
      </c>
      <c r="AJ183" s="113">
        <f t="shared" si="2636"/>
        <v>0</v>
      </c>
      <c r="AK183" s="113">
        <f t="shared" si="2636"/>
        <v>0</v>
      </c>
      <c r="AL183" s="113">
        <f t="shared" ref="AL183:AT183" si="2637">AL181/$F181</f>
        <v>0</v>
      </c>
      <c r="AM183" s="113">
        <f t="shared" si="2637"/>
        <v>0</v>
      </c>
      <c r="AN183" s="113">
        <f t="shared" si="2637"/>
        <v>0</v>
      </c>
      <c r="AO183" s="113">
        <f t="shared" si="2637"/>
        <v>0</v>
      </c>
      <c r="AP183" s="113">
        <f t="shared" si="2637"/>
        <v>0</v>
      </c>
      <c r="AQ183" s="113">
        <f t="shared" si="2637"/>
        <v>0</v>
      </c>
      <c r="AR183" s="113">
        <f t="shared" si="2637"/>
        <v>0</v>
      </c>
      <c r="AS183" s="113">
        <f t="shared" si="2637"/>
        <v>0</v>
      </c>
      <c r="AT183" s="113">
        <f t="shared" si="2637"/>
        <v>0</v>
      </c>
      <c r="AU183" s="113">
        <f t="shared" ref="AU183:AX183" si="2638">AU181/$F181</f>
        <v>0</v>
      </c>
      <c r="AV183" s="113">
        <f t="shared" si="2638"/>
        <v>0</v>
      </c>
      <c r="AW183" s="113">
        <f t="shared" si="2638"/>
        <v>0</v>
      </c>
      <c r="AX183" s="113">
        <f t="shared" si="2638"/>
        <v>0</v>
      </c>
      <c r="AY183" s="113"/>
      <c r="AZ183" s="113"/>
      <c r="BA183" s="113"/>
      <c r="BB183" s="113"/>
      <c r="BC183" s="113">
        <f t="shared" ref="BC183:BP183" si="2639">BC181/$F181</f>
        <v>0</v>
      </c>
      <c r="BD183" s="113">
        <f t="shared" si="2639"/>
        <v>0.12499999907230974</v>
      </c>
      <c r="BE183" s="113">
        <f t="shared" si="2639"/>
        <v>0.12499999907230974</v>
      </c>
      <c r="BF183" s="113">
        <f t="shared" si="2639"/>
        <v>0.12499999907230974</v>
      </c>
      <c r="BG183" s="113">
        <f t="shared" si="2639"/>
        <v>0.12499999907230974</v>
      </c>
      <c r="BH183" s="113">
        <f t="shared" si="2639"/>
        <v>0.12499999907230974</v>
      </c>
      <c r="BI183" s="113">
        <f t="shared" si="2639"/>
        <v>0.12499999907230974</v>
      </c>
      <c r="BJ183" s="113">
        <f t="shared" si="2639"/>
        <v>0.12499999907230974</v>
      </c>
      <c r="BK183" s="113">
        <f t="shared" si="2639"/>
        <v>0.12500000649383183</v>
      </c>
      <c r="BL183" s="113">
        <f t="shared" si="2639"/>
        <v>0</v>
      </c>
      <c r="BM183" s="113">
        <f t="shared" si="2639"/>
        <v>0</v>
      </c>
      <c r="BN183" s="113">
        <f t="shared" si="2639"/>
        <v>0</v>
      </c>
      <c r="BO183" s="113">
        <f t="shared" si="2639"/>
        <v>0</v>
      </c>
      <c r="BP183" s="113">
        <f t="shared" si="2639"/>
        <v>0</v>
      </c>
      <c r="BQ183" s="113">
        <f t="shared" ref="BQ183:BT183" si="2640">BQ181/$F181</f>
        <v>0</v>
      </c>
      <c r="BR183" s="113">
        <f t="shared" si="2640"/>
        <v>0</v>
      </c>
      <c r="BS183" s="113">
        <f t="shared" si="2640"/>
        <v>0</v>
      </c>
      <c r="BT183" s="113">
        <f t="shared" si="2640"/>
        <v>0</v>
      </c>
      <c r="BU183" s="113">
        <f t="shared" ref="BU183:BX183" si="2641">BU181/$F181</f>
        <v>0</v>
      </c>
      <c r="BV183" s="113">
        <f t="shared" si="2641"/>
        <v>0</v>
      </c>
      <c r="BW183" s="113">
        <f t="shared" si="2641"/>
        <v>0</v>
      </c>
      <c r="BX183" s="113">
        <f t="shared" si="2641"/>
        <v>0</v>
      </c>
      <c r="BY183" s="113">
        <f t="shared" ref="BY183:CC183" si="2642">BY181/$F181</f>
        <v>0</v>
      </c>
      <c r="BZ183" s="113">
        <f t="shared" si="2642"/>
        <v>0</v>
      </c>
      <c r="CA183" s="113">
        <f t="shared" si="2642"/>
        <v>0</v>
      </c>
      <c r="CB183" s="113">
        <f t="shared" si="2642"/>
        <v>0</v>
      </c>
      <c r="CC183" s="113">
        <f t="shared" si="2642"/>
        <v>0</v>
      </c>
      <c r="CD183" s="113">
        <f t="shared" ref="CD183:CG183" si="2643">CD181/$F181</f>
        <v>0</v>
      </c>
      <c r="CE183" s="113"/>
      <c r="CF183" s="113">
        <f t="shared" si="2643"/>
        <v>0</v>
      </c>
      <c r="CG183" s="113">
        <f t="shared" si="2643"/>
        <v>0</v>
      </c>
      <c r="CH183" s="114">
        <f>IF(C181="","",100%-SUM(G183:CG183))</f>
        <v>0</v>
      </c>
      <c r="CI183" s="115">
        <f>IF(C181="","",SUM(G183:CG183))</f>
        <v>1</v>
      </c>
      <c r="CJ183" s="67" t="b">
        <f>IF(C181="","",SUM(G183:CG183)=CI183)</f>
        <v>1</v>
      </c>
    </row>
    <row r="184" spans="1:88" s="5" customFormat="1" ht="15" customHeight="1" x14ac:dyDescent="0.3">
      <c r="A184" s="171" t="s">
        <v>132</v>
      </c>
      <c r="B184" s="155" t="s">
        <v>133</v>
      </c>
      <c r="C184" s="168" t="s">
        <v>12</v>
      </c>
      <c r="D184" s="158">
        <v>75</v>
      </c>
      <c r="E184" s="161">
        <v>264138</v>
      </c>
      <c r="F184" s="164">
        <f t="shared" si="2460"/>
        <v>19810350</v>
      </c>
      <c r="G184" s="108">
        <v>0</v>
      </c>
      <c r="H184" s="108"/>
      <c r="I184" s="108"/>
      <c r="J184" s="108"/>
      <c r="K184" s="108"/>
      <c r="L184" s="108"/>
      <c r="M184" s="108"/>
      <c r="N184" s="108"/>
      <c r="O184" s="108"/>
      <c r="P184" s="108"/>
      <c r="Q184" s="108"/>
      <c r="R184" s="108"/>
      <c r="S184" s="108"/>
      <c r="T184" s="108"/>
      <c r="U184" s="108"/>
      <c r="V184" s="108"/>
      <c r="W184" s="108"/>
      <c r="X184" s="108"/>
      <c r="Y184" s="108"/>
      <c r="Z184" s="108"/>
      <c r="AA184" s="108"/>
      <c r="AB184" s="108"/>
      <c r="AC184" s="108"/>
      <c r="AD184" s="108"/>
      <c r="AE184" s="108"/>
      <c r="AF184" s="108"/>
      <c r="AG184" s="108"/>
      <c r="AH184" s="108"/>
      <c r="AI184" s="108"/>
      <c r="AJ184" s="108"/>
      <c r="AK184" s="108"/>
      <c r="AL184" s="108"/>
      <c r="AM184" s="108"/>
      <c r="AN184" s="108"/>
      <c r="AO184" s="108"/>
      <c r="AP184" s="108"/>
      <c r="AQ184" s="108"/>
      <c r="AR184" s="108"/>
      <c r="AS184" s="108"/>
      <c r="AT184" s="108"/>
      <c r="AU184" s="108"/>
      <c r="AV184" s="108"/>
      <c r="AW184" s="108"/>
      <c r="AX184" s="108"/>
      <c r="AY184" s="108"/>
      <c r="AZ184" s="108"/>
      <c r="BA184" s="108"/>
      <c r="BB184" s="108"/>
      <c r="BC184" s="108"/>
      <c r="BD184" s="108"/>
      <c r="BE184" s="108"/>
      <c r="BF184" s="108"/>
      <c r="BG184" s="108"/>
      <c r="BH184" s="108"/>
      <c r="BI184" s="108">
        <f>ROUND($F$184/3,0)</f>
        <v>6603450</v>
      </c>
      <c r="BJ184" s="108">
        <f t="shared" ref="BJ184:BK184" si="2644">ROUND($F$184/3,0)</f>
        <v>6603450</v>
      </c>
      <c r="BK184" s="108">
        <f t="shared" si="2644"/>
        <v>6603450</v>
      </c>
      <c r="BL184" s="108"/>
      <c r="BM184" s="108"/>
      <c r="BN184" s="108"/>
      <c r="BO184" s="108"/>
      <c r="BP184" s="108"/>
      <c r="BQ184" s="108"/>
      <c r="BR184" s="108"/>
      <c r="BS184" s="108"/>
      <c r="BT184" s="108"/>
      <c r="BU184" s="108"/>
      <c r="BV184" s="108"/>
      <c r="BW184" s="108"/>
      <c r="BX184" s="108"/>
      <c r="BY184" s="108"/>
      <c r="BZ184" s="108"/>
      <c r="CA184" s="108"/>
      <c r="CB184" s="108"/>
      <c r="CC184" s="108"/>
      <c r="CD184" s="108"/>
      <c r="CE184" s="108"/>
      <c r="CF184" s="108"/>
      <c r="CG184" s="108"/>
      <c r="CH184" s="109">
        <f>IF(C184="","",F184-SUM(G184:CG184))</f>
        <v>0</v>
      </c>
      <c r="CI184" s="107">
        <f>IF(C184="","",SUM(G184:CG184))</f>
        <v>19810350</v>
      </c>
      <c r="CJ184" s="67" t="b">
        <f>IF(C184="","",F184=CI184)</f>
        <v>1</v>
      </c>
    </row>
    <row r="185" spans="1:88" s="5" customFormat="1" x14ac:dyDescent="0.3">
      <c r="A185" s="172"/>
      <c r="B185" s="156"/>
      <c r="C185" s="169"/>
      <c r="D185" s="159"/>
      <c r="E185" s="162"/>
      <c r="F185" s="165"/>
      <c r="G185" s="110">
        <v>0</v>
      </c>
      <c r="H185" s="110"/>
      <c r="I185" s="110"/>
      <c r="J185" s="110"/>
      <c r="K185" s="110"/>
      <c r="L185" s="110"/>
      <c r="M185" s="110"/>
      <c r="N185" s="110"/>
      <c r="O185" s="110"/>
      <c r="P185" s="110"/>
      <c r="Q185" s="110"/>
      <c r="R185" s="110"/>
      <c r="S185" s="110"/>
      <c r="T185" s="110"/>
      <c r="U185" s="110">
        <f t="shared" ref="U185" si="2645">ROUND(U184/$E184,2)</f>
        <v>0</v>
      </c>
      <c r="V185" s="110">
        <f t="shared" ref="V185" si="2646">ROUND(V184/$E184,2)</f>
        <v>0</v>
      </c>
      <c r="W185" s="110">
        <f t="shared" ref="W185" si="2647">ROUND(W184/$E184,2)</f>
        <v>0</v>
      </c>
      <c r="X185" s="110">
        <f t="shared" ref="X185" si="2648">ROUND(X184/$E184,2)</f>
        <v>0</v>
      </c>
      <c r="Y185" s="110">
        <f t="shared" ref="Y185" si="2649">ROUND(Y184/$E184,2)</f>
        <v>0</v>
      </c>
      <c r="Z185" s="110">
        <f t="shared" ref="Z185" si="2650">ROUND(Z184/$E184,2)</f>
        <v>0</v>
      </c>
      <c r="AA185" s="110">
        <f t="shared" ref="AA185" si="2651">ROUND(AA184/$E184,2)</f>
        <v>0</v>
      </c>
      <c r="AB185" s="110">
        <f t="shared" ref="AB185" si="2652">ROUND(AB184/$E184,2)</f>
        <v>0</v>
      </c>
      <c r="AC185" s="110">
        <f t="shared" ref="AC185" si="2653">ROUND(AC184/$E184,2)</f>
        <v>0</v>
      </c>
      <c r="AD185" s="110">
        <f>ROUNDUP(AD184/$E184,2)</f>
        <v>0</v>
      </c>
      <c r="AE185" s="110">
        <f>ROUNDUP(AE184/$E184,2)</f>
        <v>0</v>
      </c>
      <c r="AF185" s="110">
        <f>ROUNDUP(AF184/$E184,2)</f>
        <v>0</v>
      </c>
      <c r="AG185" s="110">
        <f t="shared" ref="AG185" si="2654">ROUND(AG184/$E184,2)</f>
        <v>0</v>
      </c>
      <c r="AH185" s="110">
        <f t="shared" ref="AH185" si="2655">ROUND(AH184/$E184,2)</f>
        <v>0</v>
      </c>
      <c r="AI185" s="110">
        <f t="shared" ref="AI185" si="2656">ROUND(AI184/$E184,2)</f>
        <v>0</v>
      </c>
      <c r="AJ185" s="110">
        <f t="shared" ref="AJ185" si="2657">ROUND(AJ184/$E184,2)</f>
        <v>0</v>
      </c>
      <c r="AK185" s="110">
        <f t="shared" ref="AK185" si="2658">ROUND(AK184/$E184,2)</f>
        <v>0</v>
      </c>
      <c r="AL185" s="110">
        <f t="shared" ref="AL185" si="2659">ROUND(AL184/$E184,2)</f>
        <v>0</v>
      </c>
      <c r="AM185" s="110">
        <f t="shared" ref="AM185" si="2660">ROUND(AM184/$E184,2)</f>
        <v>0</v>
      </c>
      <c r="AN185" s="110">
        <f t="shared" ref="AN185" si="2661">ROUND(AN184/$E184,2)</f>
        <v>0</v>
      </c>
      <c r="AO185" s="110">
        <f t="shared" ref="AO185" si="2662">ROUND(AO184/$E184,2)</f>
        <v>0</v>
      </c>
      <c r="AP185" s="110">
        <f t="shared" ref="AP185" si="2663">ROUND(AP184/$E184,2)</f>
        <v>0</v>
      </c>
      <c r="AQ185" s="110">
        <f t="shared" ref="AQ185" si="2664">ROUND(AQ184/$E184,2)</f>
        <v>0</v>
      </c>
      <c r="AR185" s="110">
        <f t="shared" ref="AR185" si="2665">ROUND(AR184/$E184,2)</f>
        <v>0</v>
      </c>
      <c r="AS185" s="110">
        <f t="shared" ref="AS185" si="2666">ROUND(AS184/$E184,2)</f>
        <v>0</v>
      </c>
      <c r="AT185" s="110">
        <f t="shared" ref="AT185" si="2667">ROUND(AT184/$E184,2)</f>
        <v>0</v>
      </c>
      <c r="AU185" s="110">
        <f t="shared" ref="AU185" si="2668">ROUND(AU184/$E184,2)</f>
        <v>0</v>
      </c>
      <c r="AV185" s="110">
        <f t="shared" ref="AV185" si="2669">ROUND(AV184/$E184,2)</f>
        <v>0</v>
      </c>
      <c r="AW185" s="110">
        <f t="shared" ref="AW185" si="2670">ROUND(AW184/$E184,2)</f>
        <v>0</v>
      </c>
      <c r="AX185" s="110">
        <f t="shared" ref="AX185" si="2671">ROUND(AX184/$E184,2)</f>
        <v>0</v>
      </c>
      <c r="AY185" s="110"/>
      <c r="AZ185" s="110"/>
      <c r="BA185" s="110"/>
      <c r="BB185" s="110"/>
      <c r="BC185" s="110">
        <f t="shared" ref="BC185:BL185" si="2672">ROUND(BC184/$E184,2)</f>
        <v>0</v>
      </c>
      <c r="BD185" s="110">
        <f t="shared" si="2672"/>
        <v>0</v>
      </c>
      <c r="BE185" s="110">
        <f t="shared" si="2672"/>
        <v>0</v>
      </c>
      <c r="BF185" s="110">
        <f t="shared" si="2672"/>
        <v>0</v>
      </c>
      <c r="BG185" s="110">
        <f t="shared" si="2672"/>
        <v>0</v>
      </c>
      <c r="BH185" s="110">
        <f t="shared" si="2672"/>
        <v>0</v>
      </c>
      <c r="BI185" s="110">
        <f t="shared" si="2672"/>
        <v>25</v>
      </c>
      <c r="BJ185" s="110">
        <f t="shared" si="2672"/>
        <v>25</v>
      </c>
      <c r="BK185" s="110">
        <f t="shared" si="2672"/>
        <v>25</v>
      </c>
      <c r="BL185" s="110">
        <f t="shared" si="2672"/>
        <v>0</v>
      </c>
      <c r="BM185" s="110">
        <f t="shared" ref="BM185" si="2673">ROUND(BM184/$E184,2)</f>
        <v>0</v>
      </c>
      <c r="BN185" s="110">
        <f t="shared" ref="BN185" si="2674">ROUND(BN184/$E184,2)</f>
        <v>0</v>
      </c>
      <c r="BO185" s="110">
        <f t="shared" ref="BO185" si="2675">ROUND(BO184/$E184,2)</f>
        <v>0</v>
      </c>
      <c r="BP185" s="110">
        <f t="shared" ref="BP185" si="2676">ROUND(BP184/$E184,2)</f>
        <v>0</v>
      </c>
      <c r="BQ185" s="110">
        <f t="shared" ref="BQ185" si="2677">ROUND(BQ184/$E184,2)</f>
        <v>0</v>
      </c>
      <c r="BR185" s="110">
        <f t="shared" ref="BR185" si="2678">ROUND(BR184/$E184,2)</f>
        <v>0</v>
      </c>
      <c r="BS185" s="110">
        <f t="shared" ref="BS185" si="2679">ROUND(BS184/$E184,2)</f>
        <v>0</v>
      </c>
      <c r="BT185" s="110">
        <f t="shared" ref="BT185" si="2680">ROUND(BT184/$E184,2)</f>
        <v>0</v>
      </c>
      <c r="BU185" s="110">
        <f t="shared" ref="BU185" si="2681">ROUND(BU184/$E184,2)</f>
        <v>0</v>
      </c>
      <c r="BV185" s="110">
        <f t="shared" ref="BV185" si="2682">ROUND(BV184/$E184,2)</f>
        <v>0</v>
      </c>
      <c r="BW185" s="110">
        <f t="shared" ref="BW185" si="2683">ROUND(BW184/$E184,2)</f>
        <v>0</v>
      </c>
      <c r="BX185" s="110">
        <f t="shared" ref="BX185" si="2684">ROUND(BX184/$E184,2)</f>
        <v>0</v>
      </c>
      <c r="BY185" s="110">
        <f t="shared" ref="BY185" si="2685">ROUND(BY184/$E184,2)</f>
        <v>0</v>
      </c>
      <c r="BZ185" s="110">
        <f t="shared" ref="BZ185" si="2686">ROUND(BZ184/$E184,2)</f>
        <v>0</v>
      </c>
      <c r="CA185" s="110">
        <f t="shared" ref="CA185" si="2687">ROUND(CA184/$E184,2)</f>
        <v>0</v>
      </c>
      <c r="CB185" s="110">
        <f t="shared" ref="CB185" si="2688">ROUND(CB184/$E184,2)</f>
        <v>0</v>
      </c>
      <c r="CC185" s="110">
        <f t="shared" ref="CC185" si="2689">ROUND(CC184/$E184,2)</f>
        <v>0</v>
      </c>
      <c r="CD185" s="110">
        <f t="shared" ref="CD185" si="2690">ROUND(CD184/$E184,2)</f>
        <v>0</v>
      </c>
      <c r="CE185" s="110"/>
      <c r="CF185" s="110">
        <f t="shared" ref="CF185" si="2691">ROUND(CF184/$E184,2)</f>
        <v>0</v>
      </c>
      <c r="CG185" s="110">
        <f t="shared" ref="CG185" si="2692">ROUND(CG184/$E184,2)</f>
        <v>0</v>
      </c>
      <c r="CH185" s="111">
        <f>IF(C184="","",D184-SUM(G185:CG185))</f>
        <v>0</v>
      </c>
      <c r="CI185" s="112">
        <f>IF(C184="","",SUM(G185:CG185))</f>
        <v>75</v>
      </c>
      <c r="CJ185" s="67" t="b">
        <f>IF(C184="","",D184=CI185)</f>
        <v>1</v>
      </c>
    </row>
    <row r="186" spans="1:88" s="5" customFormat="1" x14ac:dyDescent="0.3">
      <c r="A186" s="173"/>
      <c r="B186" s="157"/>
      <c r="C186" s="170"/>
      <c r="D186" s="160"/>
      <c r="E186" s="163"/>
      <c r="F186" s="166"/>
      <c r="G186" s="113">
        <v>0</v>
      </c>
      <c r="H186" s="113"/>
      <c r="I186" s="113"/>
      <c r="J186" s="113"/>
      <c r="K186" s="113"/>
      <c r="L186" s="113"/>
      <c r="M186" s="113"/>
      <c r="N186" s="113"/>
      <c r="O186" s="113"/>
      <c r="P186" s="113"/>
      <c r="Q186" s="113"/>
      <c r="R186" s="113"/>
      <c r="S186" s="113"/>
      <c r="T186" s="113"/>
      <c r="U186" s="113">
        <f t="shared" ref="U186:X186" si="2693">U184/$F184</f>
        <v>0</v>
      </c>
      <c r="V186" s="113">
        <f t="shared" si="2693"/>
        <v>0</v>
      </c>
      <c r="W186" s="113">
        <f t="shared" si="2693"/>
        <v>0</v>
      </c>
      <c r="X186" s="113">
        <f t="shared" si="2693"/>
        <v>0</v>
      </c>
      <c r="Y186" s="113">
        <f t="shared" ref="Y186:AG186" si="2694">Y184/$F184</f>
        <v>0</v>
      </c>
      <c r="Z186" s="113">
        <f t="shared" si="2694"/>
        <v>0</v>
      </c>
      <c r="AA186" s="113">
        <f t="shared" si="2694"/>
        <v>0</v>
      </c>
      <c r="AB186" s="113">
        <f t="shared" si="2694"/>
        <v>0</v>
      </c>
      <c r="AC186" s="113">
        <f t="shared" si="2694"/>
        <v>0</v>
      </c>
      <c r="AD186" s="113">
        <f t="shared" si="2694"/>
        <v>0</v>
      </c>
      <c r="AE186" s="113">
        <f t="shared" si="2694"/>
        <v>0</v>
      </c>
      <c r="AF186" s="113">
        <f t="shared" si="2694"/>
        <v>0</v>
      </c>
      <c r="AG186" s="113">
        <f t="shared" si="2694"/>
        <v>0</v>
      </c>
      <c r="AH186" s="113">
        <f t="shared" ref="AH186:AK186" si="2695">AH184/$F184</f>
        <v>0</v>
      </c>
      <c r="AI186" s="113">
        <f t="shared" si="2695"/>
        <v>0</v>
      </c>
      <c r="AJ186" s="113">
        <f t="shared" si="2695"/>
        <v>0</v>
      </c>
      <c r="AK186" s="113">
        <f t="shared" si="2695"/>
        <v>0</v>
      </c>
      <c r="AL186" s="113">
        <f t="shared" ref="AL186:AT186" si="2696">AL184/$F184</f>
        <v>0</v>
      </c>
      <c r="AM186" s="113">
        <f t="shared" si="2696"/>
        <v>0</v>
      </c>
      <c r="AN186" s="113">
        <f t="shared" si="2696"/>
        <v>0</v>
      </c>
      <c r="AO186" s="113">
        <f t="shared" si="2696"/>
        <v>0</v>
      </c>
      <c r="AP186" s="113">
        <f t="shared" si="2696"/>
        <v>0</v>
      </c>
      <c r="AQ186" s="113">
        <f t="shared" si="2696"/>
        <v>0</v>
      </c>
      <c r="AR186" s="113">
        <f t="shared" si="2696"/>
        <v>0</v>
      </c>
      <c r="AS186" s="113">
        <f t="shared" si="2696"/>
        <v>0</v>
      </c>
      <c r="AT186" s="113">
        <f t="shared" si="2696"/>
        <v>0</v>
      </c>
      <c r="AU186" s="113">
        <f t="shared" ref="AU186:AX186" si="2697">AU184/$F184</f>
        <v>0</v>
      </c>
      <c r="AV186" s="113">
        <f t="shared" si="2697"/>
        <v>0</v>
      </c>
      <c r="AW186" s="113">
        <f t="shared" si="2697"/>
        <v>0</v>
      </c>
      <c r="AX186" s="113">
        <f t="shared" si="2697"/>
        <v>0</v>
      </c>
      <c r="AY186" s="113"/>
      <c r="AZ186" s="113"/>
      <c r="BA186" s="113"/>
      <c r="BB186" s="113"/>
      <c r="BC186" s="113">
        <f t="shared" ref="BC186:BP186" si="2698">BC184/$F184</f>
        <v>0</v>
      </c>
      <c r="BD186" s="113">
        <f t="shared" si="2698"/>
        <v>0</v>
      </c>
      <c r="BE186" s="113">
        <f t="shared" si="2698"/>
        <v>0</v>
      </c>
      <c r="BF186" s="113">
        <f t="shared" si="2698"/>
        <v>0</v>
      </c>
      <c r="BG186" s="113">
        <f t="shared" si="2698"/>
        <v>0</v>
      </c>
      <c r="BH186" s="113">
        <f t="shared" si="2698"/>
        <v>0</v>
      </c>
      <c r="BI186" s="113">
        <f t="shared" si="2698"/>
        <v>0.33333333333333331</v>
      </c>
      <c r="BJ186" s="113">
        <f t="shared" si="2698"/>
        <v>0.33333333333333331</v>
      </c>
      <c r="BK186" s="113">
        <f t="shared" si="2698"/>
        <v>0.33333333333333331</v>
      </c>
      <c r="BL186" s="113">
        <f t="shared" si="2698"/>
        <v>0</v>
      </c>
      <c r="BM186" s="113">
        <f t="shared" si="2698"/>
        <v>0</v>
      </c>
      <c r="BN186" s="113">
        <f t="shared" si="2698"/>
        <v>0</v>
      </c>
      <c r="BO186" s="113">
        <f t="shared" si="2698"/>
        <v>0</v>
      </c>
      <c r="BP186" s="113">
        <f t="shared" si="2698"/>
        <v>0</v>
      </c>
      <c r="BQ186" s="113">
        <f t="shared" ref="BQ186:BT186" si="2699">BQ184/$F184</f>
        <v>0</v>
      </c>
      <c r="BR186" s="113">
        <f t="shared" si="2699"/>
        <v>0</v>
      </c>
      <c r="BS186" s="113">
        <f t="shared" si="2699"/>
        <v>0</v>
      </c>
      <c r="BT186" s="113">
        <f t="shared" si="2699"/>
        <v>0</v>
      </c>
      <c r="BU186" s="113">
        <f t="shared" ref="BU186:BX186" si="2700">BU184/$F184</f>
        <v>0</v>
      </c>
      <c r="BV186" s="113">
        <f t="shared" si="2700"/>
        <v>0</v>
      </c>
      <c r="BW186" s="113">
        <f t="shared" si="2700"/>
        <v>0</v>
      </c>
      <c r="BX186" s="113">
        <f t="shared" si="2700"/>
        <v>0</v>
      </c>
      <c r="BY186" s="113">
        <f t="shared" ref="BY186:CC186" si="2701">BY184/$F184</f>
        <v>0</v>
      </c>
      <c r="BZ186" s="113">
        <f t="shared" si="2701"/>
        <v>0</v>
      </c>
      <c r="CA186" s="113">
        <f t="shared" si="2701"/>
        <v>0</v>
      </c>
      <c r="CB186" s="113">
        <f t="shared" si="2701"/>
        <v>0</v>
      </c>
      <c r="CC186" s="113">
        <f t="shared" si="2701"/>
        <v>0</v>
      </c>
      <c r="CD186" s="113">
        <f t="shared" ref="CD186:CG186" si="2702">CD184/$F184</f>
        <v>0</v>
      </c>
      <c r="CE186" s="113"/>
      <c r="CF186" s="113">
        <f t="shared" si="2702"/>
        <v>0</v>
      </c>
      <c r="CG186" s="113">
        <f t="shared" si="2702"/>
        <v>0</v>
      </c>
      <c r="CH186" s="114">
        <f>IF(C184="","",100%-SUM(G186:CG186))</f>
        <v>0</v>
      </c>
      <c r="CI186" s="115">
        <f>IF(C184="","",SUM(G186:CG186))</f>
        <v>1</v>
      </c>
      <c r="CJ186" s="67" t="b">
        <f>IF(C184="","",SUM(G186:CG186)=CI186)</f>
        <v>1</v>
      </c>
    </row>
    <row r="187" spans="1:88" s="5" customFormat="1" ht="15" customHeight="1" x14ac:dyDescent="0.3">
      <c r="A187" s="171" t="s">
        <v>134</v>
      </c>
      <c r="B187" s="155" t="s">
        <v>135</v>
      </c>
      <c r="C187" s="168" t="s">
        <v>28</v>
      </c>
      <c r="D187" s="158">
        <v>2.2400000000000002</v>
      </c>
      <c r="E187" s="161">
        <v>2006574</v>
      </c>
      <c r="F187" s="164">
        <f t="shared" si="2460"/>
        <v>4494726</v>
      </c>
      <c r="G187" s="108">
        <v>0</v>
      </c>
      <c r="H187" s="108"/>
      <c r="I187" s="108"/>
      <c r="J187" s="108"/>
      <c r="K187" s="108"/>
      <c r="L187" s="108"/>
      <c r="M187" s="108"/>
      <c r="N187" s="108"/>
      <c r="O187" s="108"/>
      <c r="P187" s="108"/>
      <c r="Q187" s="108"/>
      <c r="R187" s="108"/>
      <c r="S187" s="108"/>
      <c r="T187" s="108"/>
      <c r="U187" s="108"/>
      <c r="V187" s="108"/>
      <c r="W187" s="108"/>
      <c r="X187" s="108"/>
      <c r="Y187" s="108"/>
      <c r="Z187" s="108"/>
      <c r="AA187" s="108"/>
      <c r="AB187" s="108"/>
      <c r="AC187" s="108"/>
      <c r="AD187" s="108"/>
      <c r="AE187" s="108"/>
      <c r="AF187" s="108"/>
      <c r="AG187" s="108"/>
      <c r="AH187" s="108"/>
      <c r="AI187" s="108"/>
      <c r="AJ187" s="108"/>
      <c r="AK187" s="108"/>
      <c r="AL187" s="108"/>
      <c r="AM187" s="108"/>
      <c r="AN187" s="108"/>
      <c r="AO187" s="108"/>
      <c r="AP187" s="108"/>
      <c r="AQ187" s="108"/>
      <c r="AR187" s="108"/>
      <c r="AS187" s="108"/>
      <c r="AT187" s="108"/>
      <c r="AU187" s="108"/>
      <c r="AV187" s="108"/>
      <c r="AW187" s="108"/>
      <c r="AX187" s="108"/>
      <c r="AY187" s="108"/>
      <c r="AZ187" s="108"/>
      <c r="BA187" s="108"/>
      <c r="BB187" s="108"/>
      <c r="BC187" s="108"/>
      <c r="BD187" s="108">
        <f>ROUND($F$187/8,0)</f>
        <v>561841</v>
      </c>
      <c r="BE187" s="108">
        <f t="shared" ref="BE187:BI187" si="2703">ROUND($F$187/8,0)</f>
        <v>561841</v>
      </c>
      <c r="BF187" s="108">
        <f t="shared" si="2703"/>
        <v>561841</v>
      </c>
      <c r="BG187" s="108">
        <f t="shared" si="2703"/>
        <v>561841</v>
      </c>
      <c r="BH187" s="108">
        <f t="shared" si="2703"/>
        <v>561841</v>
      </c>
      <c r="BI187" s="108">
        <f t="shared" si="2703"/>
        <v>561841</v>
      </c>
      <c r="BJ187" s="108">
        <f>ROUNDDOWN($F$187/8,0)</f>
        <v>561840</v>
      </c>
      <c r="BK187" s="108">
        <f>ROUNDDOWN($F$187/8,0)</f>
        <v>561840</v>
      </c>
      <c r="BL187" s="108"/>
      <c r="BM187" s="108"/>
      <c r="BN187" s="108"/>
      <c r="BO187" s="108"/>
      <c r="BP187" s="108"/>
      <c r="BQ187" s="108"/>
      <c r="BR187" s="108"/>
      <c r="BS187" s="108"/>
      <c r="BT187" s="108"/>
      <c r="BU187" s="108"/>
      <c r="BV187" s="108"/>
      <c r="BW187" s="108"/>
      <c r="BX187" s="108"/>
      <c r="BY187" s="108"/>
      <c r="BZ187" s="108"/>
      <c r="CA187" s="108"/>
      <c r="CB187" s="108"/>
      <c r="CC187" s="108"/>
      <c r="CD187" s="108"/>
      <c r="CE187" s="108"/>
      <c r="CF187" s="108"/>
      <c r="CG187" s="108"/>
      <c r="CH187" s="109">
        <f>IF(C187="","",F187-SUM(G187:CG187))</f>
        <v>0</v>
      </c>
      <c r="CI187" s="107">
        <f>IF(C187="","",SUM(G187:CG187))</f>
        <v>4494726</v>
      </c>
      <c r="CJ187" s="67" t="b">
        <f>IF(C187="","",F187=CI187)</f>
        <v>1</v>
      </c>
    </row>
    <row r="188" spans="1:88" s="5" customFormat="1" x14ac:dyDescent="0.3">
      <c r="A188" s="172"/>
      <c r="B188" s="156"/>
      <c r="C188" s="169"/>
      <c r="D188" s="159"/>
      <c r="E188" s="162"/>
      <c r="F188" s="165"/>
      <c r="G188" s="110">
        <v>0</v>
      </c>
      <c r="H188" s="110"/>
      <c r="I188" s="110"/>
      <c r="J188" s="110"/>
      <c r="K188" s="110"/>
      <c r="L188" s="110"/>
      <c r="M188" s="110"/>
      <c r="N188" s="110"/>
      <c r="O188" s="110"/>
      <c r="P188" s="110"/>
      <c r="Q188" s="110"/>
      <c r="R188" s="110"/>
      <c r="S188" s="110"/>
      <c r="T188" s="110"/>
      <c r="U188" s="110">
        <f t="shared" ref="U188" si="2704">ROUND(U187/$E187,2)</f>
        <v>0</v>
      </c>
      <c r="V188" s="110">
        <f t="shared" ref="V188" si="2705">ROUND(V187/$E187,2)</f>
        <v>0</v>
      </c>
      <c r="W188" s="110">
        <f t="shared" ref="W188" si="2706">ROUND(W187/$E187,2)</f>
        <v>0</v>
      </c>
      <c r="X188" s="110">
        <f t="shared" ref="X188" si="2707">ROUND(X187/$E187,2)</f>
        <v>0</v>
      </c>
      <c r="Y188" s="110">
        <f t="shared" ref="Y188" si="2708">ROUND(Y187/$E187,2)</f>
        <v>0</v>
      </c>
      <c r="Z188" s="110">
        <f t="shared" ref="Z188" si="2709">ROUND(Z187/$E187,2)</f>
        <v>0</v>
      </c>
      <c r="AA188" s="110">
        <f t="shared" ref="AA188" si="2710">ROUND(AA187/$E187,2)</f>
        <v>0</v>
      </c>
      <c r="AB188" s="110">
        <f t="shared" ref="AB188" si="2711">ROUND(AB187/$E187,2)</f>
        <v>0</v>
      </c>
      <c r="AC188" s="110">
        <f t="shared" ref="AC188" si="2712">ROUND(AC187/$E187,2)</f>
        <v>0</v>
      </c>
      <c r="AD188" s="110">
        <f>ROUNDUP(AD187/$E187,2)</f>
        <v>0</v>
      </c>
      <c r="AE188" s="110">
        <f>ROUNDUP(AE187/$E187,2)</f>
        <v>0</v>
      </c>
      <c r="AF188" s="110">
        <f>ROUNDUP(AF187/$E187,2)</f>
        <v>0</v>
      </c>
      <c r="AG188" s="110">
        <f t="shared" ref="AG188" si="2713">ROUND(AG187/$E187,2)</f>
        <v>0</v>
      </c>
      <c r="AH188" s="110">
        <f t="shared" ref="AH188" si="2714">ROUND(AH187/$E187,2)</f>
        <v>0</v>
      </c>
      <c r="AI188" s="110">
        <f t="shared" ref="AI188" si="2715">ROUND(AI187/$E187,2)</f>
        <v>0</v>
      </c>
      <c r="AJ188" s="110">
        <f t="shared" ref="AJ188" si="2716">ROUND(AJ187/$E187,2)</f>
        <v>0</v>
      </c>
      <c r="AK188" s="110">
        <f t="shared" ref="AK188" si="2717">ROUND(AK187/$E187,2)</f>
        <v>0</v>
      </c>
      <c r="AL188" s="110">
        <f t="shared" ref="AL188" si="2718">ROUND(AL187/$E187,2)</f>
        <v>0</v>
      </c>
      <c r="AM188" s="110">
        <f>ROUNDUP(AM187/$E187,2)</f>
        <v>0</v>
      </c>
      <c r="AN188" s="110">
        <f t="shared" ref="AN188" si="2719">ROUND(AN187/$E187,2)</f>
        <v>0</v>
      </c>
      <c r="AO188" s="110">
        <f t="shared" ref="AO188" si="2720">ROUND(AO187/$E187,2)</f>
        <v>0</v>
      </c>
      <c r="AP188" s="110">
        <f t="shared" ref="AP188" si="2721">ROUND(AP187/$E187,2)</f>
        <v>0</v>
      </c>
      <c r="AQ188" s="110">
        <f t="shared" ref="AQ188" si="2722">ROUND(AQ187/$E187,2)</f>
        <v>0</v>
      </c>
      <c r="AR188" s="110">
        <f t="shared" ref="AR188" si="2723">ROUND(AR187/$E187,2)</f>
        <v>0</v>
      </c>
      <c r="AS188" s="110">
        <f t="shared" ref="AS188" si="2724">ROUND(AS187/$E187,2)</f>
        <v>0</v>
      </c>
      <c r="AT188" s="110">
        <f t="shared" ref="AT188" si="2725">ROUND(AT187/$E187,2)</f>
        <v>0</v>
      </c>
      <c r="AU188" s="110">
        <f t="shared" ref="AU188" si="2726">ROUND(AU187/$E187,2)</f>
        <v>0</v>
      </c>
      <c r="AV188" s="110">
        <f t="shared" ref="AV188" si="2727">ROUND(AV187/$E187,2)</f>
        <v>0</v>
      </c>
      <c r="AW188" s="110">
        <f t="shared" ref="AW188" si="2728">ROUND(AW187/$E187,2)</f>
        <v>0</v>
      </c>
      <c r="AX188" s="110">
        <f t="shared" ref="AX188" si="2729">ROUND(AX187/$E187,2)</f>
        <v>0</v>
      </c>
      <c r="AY188" s="110"/>
      <c r="AZ188" s="110"/>
      <c r="BA188" s="110"/>
      <c r="BB188" s="110"/>
      <c r="BC188" s="110">
        <f t="shared" ref="BC188:BL188" si="2730">ROUND(BC187/$E187,2)</f>
        <v>0</v>
      </c>
      <c r="BD188" s="110">
        <f t="shared" si="2730"/>
        <v>0.28000000000000003</v>
      </c>
      <c r="BE188" s="110">
        <f t="shared" si="2730"/>
        <v>0.28000000000000003</v>
      </c>
      <c r="BF188" s="110">
        <f t="shared" si="2730"/>
        <v>0.28000000000000003</v>
      </c>
      <c r="BG188" s="110">
        <f t="shared" si="2730"/>
        <v>0.28000000000000003</v>
      </c>
      <c r="BH188" s="110">
        <f t="shared" si="2730"/>
        <v>0.28000000000000003</v>
      </c>
      <c r="BI188" s="110">
        <f t="shared" si="2730"/>
        <v>0.28000000000000003</v>
      </c>
      <c r="BJ188" s="110">
        <f t="shared" si="2730"/>
        <v>0.28000000000000003</v>
      </c>
      <c r="BK188" s="110">
        <f t="shared" si="2730"/>
        <v>0.28000000000000003</v>
      </c>
      <c r="BL188" s="110">
        <f t="shared" si="2730"/>
        <v>0</v>
      </c>
      <c r="BM188" s="110">
        <f t="shared" ref="BM188" si="2731">ROUND(BM187/$E187,2)</f>
        <v>0</v>
      </c>
      <c r="BN188" s="110">
        <f t="shared" ref="BN188" si="2732">ROUND(BN187/$E187,2)</f>
        <v>0</v>
      </c>
      <c r="BO188" s="110">
        <f t="shared" ref="BO188" si="2733">ROUND(BO187/$E187,2)</f>
        <v>0</v>
      </c>
      <c r="BP188" s="110">
        <f t="shared" ref="BP188" si="2734">ROUND(BP187/$E187,2)</f>
        <v>0</v>
      </c>
      <c r="BQ188" s="110">
        <f t="shared" ref="BQ188" si="2735">ROUND(BQ187/$E187,2)</f>
        <v>0</v>
      </c>
      <c r="BR188" s="110">
        <f t="shared" ref="BR188" si="2736">ROUND(BR187/$E187,2)</f>
        <v>0</v>
      </c>
      <c r="BS188" s="110">
        <f t="shared" ref="BS188" si="2737">ROUND(BS187/$E187,2)</f>
        <v>0</v>
      </c>
      <c r="BT188" s="110">
        <f t="shared" ref="BT188" si="2738">ROUND(BT187/$E187,2)</f>
        <v>0</v>
      </c>
      <c r="BU188" s="110">
        <f t="shared" ref="BU188" si="2739">ROUND(BU187/$E187,2)</f>
        <v>0</v>
      </c>
      <c r="BV188" s="110">
        <f t="shared" ref="BV188" si="2740">ROUND(BV187/$E187,2)</f>
        <v>0</v>
      </c>
      <c r="BW188" s="110">
        <f t="shared" ref="BW188" si="2741">ROUND(BW187/$E187,2)</f>
        <v>0</v>
      </c>
      <c r="BX188" s="110">
        <f t="shared" ref="BX188" si="2742">ROUND(BX187/$E187,2)</f>
        <v>0</v>
      </c>
      <c r="BY188" s="110">
        <f t="shared" ref="BY188" si="2743">ROUND(BY187/$E187,2)</f>
        <v>0</v>
      </c>
      <c r="BZ188" s="110">
        <f t="shared" ref="BZ188" si="2744">ROUND(BZ187/$E187,2)</f>
        <v>0</v>
      </c>
      <c r="CA188" s="110">
        <f t="shared" ref="CA188" si="2745">ROUND(CA187/$E187,2)</f>
        <v>0</v>
      </c>
      <c r="CB188" s="110">
        <f t="shared" ref="CB188" si="2746">ROUND(CB187/$E187,2)</f>
        <v>0</v>
      </c>
      <c r="CC188" s="110">
        <f t="shared" ref="CC188" si="2747">ROUND(CC187/$E187,2)</f>
        <v>0</v>
      </c>
      <c r="CD188" s="110">
        <f t="shared" ref="CD188" si="2748">ROUND(CD187/$E187,2)</f>
        <v>0</v>
      </c>
      <c r="CE188" s="110"/>
      <c r="CF188" s="110">
        <f t="shared" ref="CF188" si="2749">ROUND(CF187/$E187,2)</f>
        <v>0</v>
      </c>
      <c r="CG188" s="110">
        <f t="shared" ref="CG188" si="2750">ROUND(CG187/$E187,2)</f>
        <v>0</v>
      </c>
      <c r="CH188" s="111">
        <f>IF(C187="","",D187-SUM(G188:CG188))</f>
        <v>0</v>
      </c>
      <c r="CI188" s="112">
        <f>IF(C187="","",SUM(G188:CG188))</f>
        <v>2.2400000000000002</v>
      </c>
      <c r="CJ188" s="67" t="b">
        <f>IF(C187="","",D187=CI188)</f>
        <v>1</v>
      </c>
    </row>
    <row r="189" spans="1:88" s="5" customFormat="1" x14ac:dyDescent="0.3">
      <c r="A189" s="173"/>
      <c r="B189" s="157"/>
      <c r="C189" s="170"/>
      <c r="D189" s="160"/>
      <c r="E189" s="163"/>
      <c r="F189" s="166"/>
      <c r="G189" s="113">
        <v>0</v>
      </c>
      <c r="H189" s="113"/>
      <c r="I189" s="113"/>
      <c r="J189" s="113"/>
      <c r="K189" s="113"/>
      <c r="L189" s="113"/>
      <c r="M189" s="113"/>
      <c r="N189" s="113"/>
      <c r="O189" s="113"/>
      <c r="P189" s="113"/>
      <c r="Q189" s="113"/>
      <c r="R189" s="113"/>
      <c r="S189" s="113"/>
      <c r="T189" s="113"/>
      <c r="U189" s="113">
        <f t="shared" ref="U189:X189" si="2751">U187/$F187</f>
        <v>0</v>
      </c>
      <c r="V189" s="113">
        <f t="shared" si="2751"/>
        <v>0</v>
      </c>
      <c r="W189" s="113">
        <f t="shared" si="2751"/>
        <v>0</v>
      </c>
      <c r="X189" s="113">
        <f t="shared" si="2751"/>
        <v>0</v>
      </c>
      <c r="Y189" s="113">
        <f t="shared" ref="Y189:AG189" si="2752">Y187/$F187</f>
        <v>0</v>
      </c>
      <c r="Z189" s="113">
        <f t="shared" si="2752"/>
        <v>0</v>
      </c>
      <c r="AA189" s="113">
        <f t="shared" si="2752"/>
        <v>0</v>
      </c>
      <c r="AB189" s="113">
        <f t="shared" si="2752"/>
        <v>0</v>
      </c>
      <c r="AC189" s="113">
        <f t="shared" si="2752"/>
        <v>0</v>
      </c>
      <c r="AD189" s="113">
        <f t="shared" si="2752"/>
        <v>0</v>
      </c>
      <c r="AE189" s="113">
        <f t="shared" si="2752"/>
        <v>0</v>
      </c>
      <c r="AF189" s="113">
        <f t="shared" si="2752"/>
        <v>0</v>
      </c>
      <c r="AG189" s="113">
        <f t="shared" si="2752"/>
        <v>0</v>
      </c>
      <c r="AH189" s="113">
        <f t="shared" ref="AH189:AK189" si="2753">AH187/$F187</f>
        <v>0</v>
      </c>
      <c r="AI189" s="113">
        <f t="shared" si="2753"/>
        <v>0</v>
      </c>
      <c r="AJ189" s="113">
        <f t="shared" si="2753"/>
        <v>0</v>
      </c>
      <c r="AK189" s="113">
        <f t="shared" si="2753"/>
        <v>0</v>
      </c>
      <c r="AL189" s="113">
        <f t="shared" ref="AL189:AT189" si="2754">AL187/$F187</f>
        <v>0</v>
      </c>
      <c r="AM189" s="113">
        <f t="shared" si="2754"/>
        <v>0</v>
      </c>
      <c r="AN189" s="113">
        <f t="shared" si="2754"/>
        <v>0</v>
      </c>
      <c r="AO189" s="113">
        <f t="shared" si="2754"/>
        <v>0</v>
      </c>
      <c r="AP189" s="113">
        <f t="shared" si="2754"/>
        <v>0</v>
      </c>
      <c r="AQ189" s="113">
        <f t="shared" si="2754"/>
        <v>0</v>
      </c>
      <c r="AR189" s="113">
        <f t="shared" si="2754"/>
        <v>0</v>
      </c>
      <c r="AS189" s="113">
        <f t="shared" si="2754"/>
        <v>0</v>
      </c>
      <c r="AT189" s="113">
        <f t="shared" si="2754"/>
        <v>0</v>
      </c>
      <c r="AU189" s="113">
        <f t="shared" ref="AU189:AX189" si="2755">AU187/$F187</f>
        <v>0</v>
      </c>
      <c r="AV189" s="113">
        <f t="shared" si="2755"/>
        <v>0</v>
      </c>
      <c r="AW189" s="113">
        <f t="shared" si="2755"/>
        <v>0</v>
      </c>
      <c r="AX189" s="113">
        <f t="shared" si="2755"/>
        <v>0</v>
      </c>
      <c r="AY189" s="113"/>
      <c r="AZ189" s="113"/>
      <c r="BA189" s="113"/>
      <c r="BB189" s="113"/>
      <c r="BC189" s="113">
        <f t="shared" ref="BC189:BP189" si="2756">BC187/$F187</f>
        <v>0</v>
      </c>
      <c r="BD189" s="113">
        <f t="shared" si="2756"/>
        <v>0.12500005562074307</v>
      </c>
      <c r="BE189" s="113">
        <f t="shared" si="2756"/>
        <v>0.12500005562074307</v>
      </c>
      <c r="BF189" s="113">
        <f t="shared" si="2756"/>
        <v>0.12500005562074307</v>
      </c>
      <c r="BG189" s="113">
        <f t="shared" si="2756"/>
        <v>0.12500005562074307</v>
      </c>
      <c r="BH189" s="113">
        <f t="shared" si="2756"/>
        <v>0.12500005562074307</v>
      </c>
      <c r="BI189" s="113">
        <f t="shared" si="2756"/>
        <v>0.12500005562074307</v>
      </c>
      <c r="BJ189" s="113">
        <f t="shared" si="2756"/>
        <v>0.1249998331377708</v>
      </c>
      <c r="BK189" s="113">
        <f t="shared" si="2756"/>
        <v>0.1249998331377708</v>
      </c>
      <c r="BL189" s="113">
        <f t="shared" si="2756"/>
        <v>0</v>
      </c>
      <c r="BM189" s="113">
        <f t="shared" si="2756"/>
        <v>0</v>
      </c>
      <c r="BN189" s="113">
        <f t="shared" si="2756"/>
        <v>0</v>
      </c>
      <c r="BO189" s="113">
        <f t="shared" si="2756"/>
        <v>0</v>
      </c>
      <c r="BP189" s="113">
        <f t="shared" si="2756"/>
        <v>0</v>
      </c>
      <c r="BQ189" s="113">
        <f t="shared" ref="BQ189:BT189" si="2757">BQ187/$F187</f>
        <v>0</v>
      </c>
      <c r="BR189" s="113">
        <f t="shared" si="2757"/>
        <v>0</v>
      </c>
      <c r="BS189" s="113">
        <f t="shared" si="2757"/>
        <v>0</v>
      </c>
      <c r="BT189" s="113">
        <f t="shared" si="2757"/>
        <v>0</v>
      </c>
      <c r="BU189" s="113">
        <f t="shared" ref="BU189:BX189" si="2758">BU187/$F187</f>
        <v>0</v>
      </c>
      <c r="BV189" s="113">
        <f t="shared" si="2758"/>
        <v>0</v>
      </c>
      <c r="BW189" s="113">
        <f t="shared" si="2758"/>
        <v>0</v>
      </c>
      <c r="BX189" s="113">
        <f t="shared" si="2758"/>
        <v>0</v>
      </c>
      <c r="BY189" s="113">
        <f t="shared" ref="BY189:CC189" si="2759">BY187/$F187</f>
        <v>0</v>
      </c>
      <c r="BZ189" s="113">
        <f t="shared" si="2759"/>
        <v>0</v>
      </c>
      <c r="CA189" s="113">
        <f t="shared" si="2759"/>
        <v>0</v>
      </c>
      <c r="CB189" s="113">
        <f t="shared" si="2759"/>
        <v>0</v>
      </c>
      <c r="CC189" s="113">
        <f t="shared" si="2759"/>
        <v>0</v>
      </c>
      <c r="CD189" s="113">
        <f t="shared" ref="CD189:CG189" si="2760">CD187/$F187</f>
        <v>0</v>
      </c>
      <c r="CE189" s="113"/>
      <c r="CF189" s="113">
        <f t="shared" si="2760"/>
        <v>0</v>
      </c>
      <c r="CG189" s="113">
        <f t="shared" si="2760"/>
        <v>0</v>
      </c>
      <c r="CH189" s="114">
        <f>IF(C187="","",100%-SUM(G189:CG189))</f>
        <v>-2.2204460492503131E-16</v>
      </c>
      <c r="CI189" s="115">
        <f>IF(C187="","",SUM(G189:CG189))</f>
        <v>1.0000000000000002</v>
      </c>
      <c r="CJ189" s="67" t="b">
        <f>IF(C187="","",SUM(G189:CG189)=CI189)</f>
        <v>1</v>
      </c>
    </row>
    <row r="190" spans="1:88" s="5" customFormat="1" ht="15" customHeight="1" x14ac:dyDescent="0.3">
      <c r="A190" s="171" t="s">
        <v>136</v>
      </c>
      <c r="B190" s="155" t="s">
        <v>137</v>
      </c>
      <c r="C190" s="168" t="s">
        <v>28</v>
      </c>
      <c r="D190" s="158">
        <v>5.12</v>
      </c>
      <c r="E190" s="161">
        <v>274671</v>
      </c>
      <c r="F190" s="164">
        <f t="shared" si="2460"/>
        <v>1406316</v>
      </c>
      <c r="G190" s="108">
        <v>0</v>
      </c>
      <c r="H190" s="108"/>
      <c r="I190" s="108"/>
      <c r="J190" s="108"/>
      <c r="K190" s="108"/>
      <c r="L190" s="108"/>
      <c r="M190" s="108"/>
      <c r="N190" s="108"/>
      <c r="O190" s="108"/>
      <c r="P190" s="108"/>
      <c r="Q190" s="108"/>
      <c r="R190" s="108"/>
      <c r="S190" s="108"/>
      <c r="T190" s="108"/>
      <c r="U190" s="108"/>
      <c r="V190" s="108"/>
      <c r="W190" s="108"/>
      <c r="X190" s="108"/>
      <c r="Y190" s="108"/>
      <c r="Z190" s="108"/>
      <c r="AA190" s="108"/>
      <c r="AB190" s="108"/>
      <c r="AC190" s="108"/>
      <c r="AD190" s="108"/>
      <c r="AE190" s="108"/>
      <c r="AF190" s="108"/>
      <c r="AG190" s="108"/>
      <c r="AH190" s="108"/>
      <c r="AI190" s="108"/>
      <c r="AJ190" s="108"/>
      <c r="AK190" s="108"/>
      <c r="AL190" s="108"/>
      <c r="AM190" s="108"/>
      <c r="AN190" s="108"/>
      <c r="AO190" s="108"/>
      <c r="AP190" s="108"/>
      <c r="AQ190" s="108"/>
      <c r="AR190" s="108"/>
      <c r="AS190" s="108"/>
      <c r="AT190" s="108"/>
      <c r="AU190" s="108"/>
      <c r="AV190" s="108"/>
      <c r="AW190" s="108"/>
      <c r="AX190" s="108"/>
      <c r="AY190" s="108"/>
      <c r="AZ190" s="108"/>
      <c r="BA190" s="108"/>
      <c r="BB190" s="108"/>
      <c r="BC190" s="108"/>
      <c r="BD190" s="108"/>
      <c r="BE190" s="108"/>
      <c r="BF190" s="108"/>
      <c r="BG190" s="108"/>
      <c r="BH190" s="108"/>
      <c r="BI190" s="108">
        <f>ROUND($F$190/3,0)</f>
        <v>468772</v>
      </c>
      <c r="BJ190" s="108">
        <f t="shared" ref="BJ190:BK190" si="2761">ROUND($F$190/3,0)</f>
        <v>468772</v>
      </c>
      <c r="BK190" s="108">
        <f t="shared" si="2761"/>
        <v>468772</v>
      </c>
      <c r="BL190" s="108"/>
      <c r="BM190" s="108"/>
      <c r="BN190" s="108"/>
      <c r="BO190" s="108"/>
      <c r="BP190" s="108"/>
      <c r="BQ190" s="108"/>
      <c r="BR190" s="108"/>
      <c r="BS190" s="108"/>
      <c r="BT190" s="108"/>
      <c r="BU190" s="108"/>
      <c r="BV190" s="108"/>
      <c r="BW190" s="108"/>
      <c r="BX190" s="108"/>
      <c r="BY190" s="108"/>
      <c r="BZ190" s="108"/>
      <c r="CA190" s="108"/>
      <c r="CB190" s="108"/>
      <c r="CC190" s="108"/>
      <c r="CD190" s="108"/>
      <c r="CE190" s="108"/>
      <c r="CF190" s="108"/>
      <c r="CG190" s="108"/>
      <c r="CH190" s="109">
        <f>IF(C190="","",F190-SUM(G190:CG190))</f>
        <v>0</v>
      </c>
      <c r="CI190" s="107">
        <f>IF(C190="","",SUM(G190:CG190))</f>
        <v>1406316</v>
      </c>
      <c r="CJ190" s="67" t="b">
        <f>IF(C190="","",F190=CI190)</f>
        <v>1</v>
      </c>
    </row>
    <row r="191" spans="1:88" s="5" customFormat="1" x14ac:dyDescent="0.3">
      <c r="A191" s="172"/>
      <c r="B191" s="156"/>
      <c r="C191" s="169"/>
      <c r="D191" s="159"/>
      <c r="E191" s="162"/>
      <c r="F191" s="165"/>
      <c r="G191" s="110">
        <v>0</v>
      </c>
      <c r="H191" s="110"/>
      <c r="I191" s="110"/>
      <c r="J191" s="110"/>
      <c r="K191" s="110"/>
      <c r="L191" s="110"/>
      <c r="M191" s="110"/>
      <c r="N191" s="110"/>
      <c r="O191" s="110"/>
      <c r="P191" s="110"/>
      <c r="Q191" s="110"/>
      <c r="R191" s="110"/>
      <c r="S191" s="110"/>
      <c r="T191" s="110"/>
      <c r="U191" s="110">
        <f t="shared" ref="U191" si="2762">ROUND(U190/$E190,2)</f>
        <v>0</v>
      </c>
      <c r="V191" s="110">
        <f t="shared" ref="V191" si="2763">ROUND(V190/$E190,2)</f>
        <v>0</v>
      </c>
      <c r="W191" s="110">
        <f t="shared" ref="W191" si="2764">ROUND(W190/$E190,2)</f>
        <v>0</v>
      </c>
      <c r="X191" s="110">
        <f t="shared" ref="X191" si="2765">ROUND(X190/$E190,2)</f>
        <v>0</v>
      </c>
      <c r="Y191" s="110">
        <f t="shared" ref="Y191" si="2766">ROUND(Y190/$E190,2)</f>
        <v>0</v>
      </c>
      <c r="Z191" s="110">
        <f t="shared" ref="Z191" si="2767">ROUND(Z190/$E190,2)</f>
        <v>0</v>
      </c>
      <c r="AA191" s="110">
        <f t="shared" ref="AA191" si="2768">ROUND(AA190/$E190,2)</f>
        <v>0</v>
      </c>
      <c r="AB191" s="110">
        <f t="shared" ref="AB191" si="2769">ROUND(AB190/$E190,2)</f>
        <v>0</v>
      </c>
      <c r="AC191" s="110">
        <f t="shared" ref="AC191" si="2770">ROUND(AC190/$E190,2)</f>
        <v>0</v>
      </c>
      <c r="AD191" s="110">
        <f>ROUNDUP(AD190/$E190,2)</f>
        <v>0</v>
      </c>
      <c r="AE191" s="110">
        <f>ROUNDUP(AE190/$E190,2)</f>
        <v>0</v>
      </c>
      <c r="AF191" s="110">
        <f>ROUNDUP(AF190/$E190,2)</f>
        <v>0</v>
      </c>
      <c r="AG191" s="110">
        <f t="shared" ref="AG191" si="2771">ROUND(AG190/$E190,2)</f>
        <v>0</v>
      </c>
      <c r="AH191" s="110">
        <f>ROUNDUP(AH190/$E190,2)</f>
        <v>0</v>
      </c>
      <c r="AI191" s="110">
        <f>ROUNDUP(AI190/$E190,2)</f>
        <v>0</v>
      </c>
      <c r="AJ191" s="110">
        <f>ROUNDUP(AJ190/$E190,2)</f>
        <v>0</v>
      </c>
      <c r="AK191" s="110">
        <f t="shared" ref="AK191" si="2772">ROUND(AK190/$E190,2)</f>
        <v>0</v>
      </c>
      <c r="AL191" s="110">
        <f t="shared" ref="AL191" si="2773">ROUND(AL190/$E190,2)</f>
        <v>0</v>
      </c>
      <c r="AM191" s="110">
        <f t="shared" ref="AM191" si="2774">ROUND(AM190/$E190,2)</f>
        <v>0</v>
      </c>
      <c r="AN191" s="110">
        <f t="shared" ref="AN191" si="2775">ROUND(AN190/$E190,2)</f>
        <v>0</v>
      </c>
      <c r="AO191" s="110">
        <f t="shared" ref="AO191" si="2776">ROUND(AO190/$E190,2)</f>
        <v>0</v>
      </c>
      <c r="AP191" s="110">
        <f t="shared" ref="AP191" si="2777">ROUND(AP190/$E190,2)</f>
        <v>0</v>
      </c>
      <c r="AQ191" s="110">
        <f t="shared" ref="AQ191" si="2778">ROUND(AQ190/$E190,2)</f>
        <v>0</v>
      </c>
      <c r="AR191" s="110">
        <f t="shared" ref="AR191" si="2779">ROUND(AR190/$E190,2)</f>
        <v>0</v>
      </c>
      <c r="AS191" s="110">
        <f t="shared" ref="AS191" si="2780">ROUND(AS190/$E190,2)</f>
        <v>0</v>
      </c>
      <c r="AT191" s="110">
        <f t="shared" ref="AT191" si="2781">ROUND(AT190/$E190,2)</f>
        <v>0</v>
      </c>
      <c r="AU191" s="110">
        <f t="shared" ref="AU191" si="2782">ROUND(AU190/$E190,2)</f>
        <v>0</v>
      </c>
      <c r="AV191" s="110">
        <f t="shared" ref="AV191" si="2783">ROUND(AV190/$E190,2)</f>
        <v>0</v>
      </c>
      <c r="AW191" s="110">
        <f t="shared" ref="AW191" si="2784">ROUND(AW190/$E190,2)</f>
        <v>0</v>
      </c>
      <c r="AX191" s="110">
        <f t="shared" ref="AX191" si="2785">ROUND(AX190/$E190,2)</f>
        <v>0</v>
      </c>
      <c r="AY191" s="110"/>
      <c r="AZ191" s="110"/>
      <c r="BA191" s="110"/>
      <c r="BB191" s="110"/>
      <c r="BC191" s="110">
        <f t="shared" ref="BC191:BH191" si="2786">ROUND(BC190/$E190,2)</f>
        <v>0</v>
      </c>
      <c r="BD191" s="110">
        <f t="shared" si="2786"/>
        <v>0</v>
      </c>
      <c r="BE191" s="110">
        <f t="shared" si="2786"/>
        <v>0</v>
      </c>
      <c r="BF191" s="110">
        <f t="shared" si="2786"/>
        <v>0</v>
      </c>
      <c r="BG191" s="110">
        <f t="shared" si="2786"/>
        <v>0</v>
      </c>
      <c r="BH191" s="110">
        <f t="shared" si="2786"/>
        <v>0</v>
      </c>
      <c r="BI191" s="110">
        <f>ROUNDDOWN(BI190/$E190,2)</f>
        <v>1.7</v>
      </c>
      <c r="BJ191" s="110">
        <f t="shared" ref="BJ191:BL191" si="2787">ROUND(BJ190/$E190,2)</f>
        <v>1.71</v>
      </c>
      <c r="BK191" s="110">
        <f t="shared" si="2787"/>
        <v>1.71</v>
      </c>
      <c r="BL191" s="110">
        <f t="shared" si="2787"/>
        <v>0</v>
      </c>
      <c r="BM191" s="110">
        <f t="shared" ref="BM191" si="2788">ROUND(BM190/$E190,2)</f>
        <v>0</v>
      </c>
      <c r="BN191" s="110">
        <f t="shared" ref="BN191" si="2789">ROUND(BN190/$E190,2)</f>
        <v>0</v>
      </c>
      <c r="BO191" s="110">
        <f t="shared" ref="BO191" si="2790">ROUND(BO190/$E190,2)</f>
        <v>0</v>
      </c>
      <c r="BP191" s="110">
        <f t="shared" ref="BP191" si="2791">ROUND(BP190/$E190,2)</f>
        <v>0</v>
      </c>
      <c r="BQ191" s="110">
        <f t="shared" ref="BQ191" si="2792">ROUND(BQ190/$E190,2)</f>
        <v>0</v>
      </c>
      <c r="BR191" s="110">
        <f t="shared" ref="BR191" si="2793">ROUND(BR190/$E190,2)</f>
        <v>0</v>
      </c>
      <c r="BS191" s="110">
        <f t="shared" ref="BS191" si="2794">ROUND(BS190/$E190,2)</f>
        <v>0</v>
      </c>
      <c r="BT191" s="110">
        <f t="shared" ref="BT191" si="2795">ROUND(BT190/$E190,2)</f>
        <v>0</v>
      </c>
      <c r="BU191" s="110">
        <f t="shared" ref="BU191" si="2796">ROUND(BU190/$E190,2)</f>
        <v>0</v>
      </c>
      <c r="BV191" s="110">
        <f t="shared" ref="BV191" si="2797">ROUND(BV190/$E190,2)</f>
        <v>0</v>
      </c>
      <c r="BW191" s="110">
        <f t="shared" ref="BW191" si="2798">ROUND(BW190/$E190,2)</f>
        <v>0</v>
      </c>
      <c r="BX191" s="110">
        <f t="shared" ref="BX191" si="2799">ROUND(BX190/$E190,2)</f>
        <v>0</v>
      </c>
      <c r="BY191" s="110">
        <f t="shared" ref="BY191" si="2800">ROUND(BY190/$E190,2)</f>
        <v>0</v>
      </c>
      <c r="BZ191" s="110">
        <f t="shared" ref="BZ191" si="2801">ROUND(BZ190/$E190,2)</f>
        <v>0</v>
      </c>
      <c r="CA191" s="110">
        <f t="shared" ref="CA191" si="2802">ROUND(CA190/$E190,2)</f>
        <v>0</v>
      </c>
      <c r="CB191" s="110">
        <f t="shared" ref="CB191" si="2803">ROUND(CB190/$E190,2)</f>
        <v>0</v>
      </c>
      <c r="CC191" s="110">
        <f t="shared" ref="CC191" si="2804">ROUND(CC190/$E190,2)</f>
        <v>0</v>
      </c>
      <c r="CD191" s="110">
        <f t="shared" ref="CD191" si="2805">ROUND(CD190/$E190,2)</f>
        <v>0</v>
      </c>
      <c r="CE191" s="110"/>
      <c r="CF191" s="110">
        <f t="shared" ref="CF191" si="2806">ROUND(CF190/$E190,2)</f>
        <v>0</v>
      </c>
      <c r="CG191" s="110">
        <f t="shared" ref="CG191" si="2807">ROUND(CG190/$E190,2)</f>
        <v>0</v>
      </c>
      <c r="CH191" s="111">
        <f>IF(C190="","",D190-SUM(G191:CG191))</f>
        <v>0</v>
      </c>
      <c r="CI191" s="112">
        <f>IF(C190="","",SUM(G191:CG191))</f>
        <v>5.12</v>
      </c>
      <c r="CJ191" s="67" t="b">
        <f>IF(C190="","",D190=CI191)</f>
        <v>1</v>
      </c>
    </row>
    <row r="192" spans="1:88" s="5" customFormat="1" x14ac:dyDescent="0.3">
      <c r="A192" s="173"/>
      <c r="B192" s="157"/>
      <c r="C192" s="170"/>
      <c r="D192" s="160"/>
      <c r="E192" s="163"/>
      <c r="F192" s="166"/>
      <c r="G192" s="113">
        <v>0</v>
      </c>
      <c r="H192" s="113"/>
      <c r="I192" s="113"/>
      <c r="J192" s="113"/>
      <c r="K192" s="113"/>
      <c r="L192" s="113"/>
      <c r="M192" s="113"/>
      <c r="N192" s="113"/>
      <c r="O192" s="113"/>
      <c r="P192" s="113"/>
      <c r="Q192" s="113"/>
      <c r="R192" s="113"/>
      <c r="S192" s="113"/>
      <c r="T192" s="113"/>
      <c r="U192" s="113">
        <f t="shared" ref="U192:X192" si="2808">U190/$F190</f>
        <v>0</v>
      </c>
      <c r="V192" s="113">
        <f t="shared" si="2808"/>
        <v>0</v>
      </c>
      <c r="W192" s="113">
        <f t="shared" si="2808"/>
        <v>0</v>
      </c>
      <c r="X192" s="113">
        <f t="shared" si="2808"/>
        <v>0</v>
      </c>
      <c r="Y192" s="113">
        <f t="shared" ref="Y192:AG192" si="2809">Y190/$F190</f>
        <v>0</v>
      </c>
      <c r="Z192" s="113">
        <f t="shared" si="2809"/>
        <v>0</v>
      </c>
      <c r="AA192" s="113">
        <f t="shared" si="2809"/>
        <v>0</v>
      </c>
      <c r="AB192" s="113">
        <f t="shared" si="2809"/>
        <v>0</v>
      </c>
      <c r="AC192" s="113">
        <f t="shared" si="2809"/>
        <v>0</v>
      </c>
      <c r="AD192" s="113">
        <f t="shared" si="2809"/>
        <v>0</v>
      </c>
      <c r="AE192" s="113">
        <f t="shared" si="2809"/>
        <v>0</v>
      </c>
      <c r="AF192" s="113">
        <f t="shared" si="2809"/>
        <v>0</v>
      </c>
      <c r="AG192" s="113">
        <f t="shared" si="2809"/>
        <v>0</v>
      </c>
      <c r="AH192" s="113">
        <f t="shared" ref="AH192:AK192" si="2810">AH190/$F190</f>
        <v>0</v>
      </c>
      <c r="AI192" s="113">
        <f t="shared" si="2810"/>
        <v>0</v>
      </c>
      <c r="AJ192" s="113">
        <f t="shared" si="2810"/>
        <v>0</v>
      </c>
      <c r="AK192" s="113">
        <f t="shared" si="2810"/>
        <v>0</v>
      </c>
      <c r="AL192" s="113">
        <f t="shared" ref="AL192:AT192" si="2811">AL190/$F190</f>
        <v>0</v>
      </c>
      <c r="AM192" s="113">
        <f t="shared" si="2811"/>
        <v>0</v>
      </c>
      <c r="AN192" s="113">
        <f t="shared" si="2811"/>
        <v>0</v>
      </c>
      <c r="AO192" s="113">
        <f t="shared" si="2811"/>
        <v>0</v>
      </c>
      <c r="AP192" s="113">
        <f t="shared" si="2811"/>
        <v>0</v>
      </c>
      <c r="AQ192" s="113">
        <f t="shared" si="2811"/>
        <v>0</v>
      </c>
      <c r="AR192" s="113">
        <f t="shared" si="2811"/>
        <v>0</v>
      </c>
      <c r="AS192" s="113">
        <f t="shared" si="2811"/>
        <v>0</v>
      </c>
      <c r="AT192" s="113">
        <f t="shared" si="2811"/>
        <v>0</v>
      </c>
      <c r="AU192" s="113">
        <f t="shared" ref="AU192:AX192" si="2812">AU190/$F190</f>
        <v>0</v>
      </c>
      <c r="AV192" s="113">
        <f t="shared" si="2812"/>
        <v>0</v>
      </c>
      <c r="AW192" s="113">
        <f t="shared" si="2812"/>
        <v>0</v>
      </c>
      <c r="AX192" s="113">
        <f t="shared" si="2812"/>
        <v>0</v>
      </c>
      <c r="AY192" s="113"/>
      <c r="AZ192" s="113"/>
      <c r="BA192" s="113"/>
      <c r="BB192" s="113"/>
      <c r="BC192" s="113">
        <f t="shared" ref="BC192:BP192" si="2813">BC190/$F190</f>
        <v>0</v>
      </c>
      <c r="BD192" s="113">
        <f t="shared" si="2813"/>
        <v>0</v>
      </c>
      <c r="BE192" s="113">
        <f t="shared" si="2813"/>
        <v>0</v>
      </c>
      <c r="BF192" s="113">
        <f t="shared" si="2813"/>
        <v>0</v>
      </c>
      <c r="BG192" s="113">
        <f t="shared" si="2813"/>
        <v>0</v>
      </c>
      <c r="BH192" s="113">
        <f t="shared" si="2813"/>
        <v>0</v>
      </c>
      <c r="BI192" s="113">
        <f t="shared" si="2813"/>
        <v>0.33333333333333331</v>
      </c>
      <c r="BJ192" s="113">
        <f t="shared" si="2813"/>
        <v>0.33333333333333331</v>
      </c>
      <c r="BK192" s="113">
        <f t="shared" si="2813"/>
        <v>0.33333333333333331</v>
      </c>
      <c r="BL192" s="113">
        <f t="shared" si="2813"/>
        <v>0</v>
      </c>
      <c r="BM192" s="113">
        <f t="shared" si="2813"/>
        <v>0</v>
      </c>
      <c r="BN192" s="113">
        <f t="shared" si="2813"/>
        <v>0</v>
      </c>
      <c r="BO192" s="113">
        <f t="shared" si="2813"/>
        <v>0</v>
      </c>
      <c r="BP192" s="113">
        <f t="shared" si="2813"/>
        <v>0</v>
      </c>
      <c r="BQ192" s="113">
        <f t="shared" ref="BQ192:BT192" si="2814">BQ190/$F190</f>
        <v>0</v>
      </c>
      <c r="BR192" s="113">
        <f t="shared" si="2814"/>
        <v>0</v>
      </c>
      <c r="BS192" s="113">
        <f t="shared" si="2814"/>
        <v>0</v>
      </c>
      <c r="BT192" s="113">
        <f t="shared" si="2814"/>
        <v>0</v>
      </c>
      <c r="BU192" s="113">
        <f t="shared" ref="BU192:BX192" si="2815">BU190/$F190</f>
        <v>0</v>
      </c>
      <c r="BV192" s="113">
        <f t="shared" si="2815"/>
        <v>0</v>
      </c>
      <c r="BW192" s="113">
        <f t="shared" si="2815"/>
        <v>0</v>
      </c>
      <c r="BX192" s="113">
        <f t="shared" si="2815"/>
        <v>0</v>
      </c>
      <c r="BY192" s="113">
        <f t="shared" ref="BY192:CC192" si="2816">BY190/$F190</f>
        <v>0</v>
      </c>
      <c r="BZ192" s="113">
        <f t="shared" si="2816"/>
        <v>0</v>
      </c>
      <c r="CA192" s="113">
        <f t="shared" si="2816"/>
        <v>0</v>
      </c>
      <c r="CB192" s="113">
        <f t="shared" si="2816"/>
        <v>0</v>
      </c>
      <c r="CC192" s="113">
        <f t="shared" si="2816"/>
        <v>0</v>
      </c>
      <c r="CD192" s="113">
        <f t="shared" ref="CD192:CG192" si="2817">CD190/$F190</f>
        <v>0</v>
      </c>
      <c r="CE192" s="113"/>
      <c r="CF192" s="113">
        <f t="shared" si="2817"/>
        <v>0</v>
      </c>
      <c r="CG192" s="113">
        <f t="shared" si="2817"/>
        <v>0</v>
      </c>
      <c r="CH192" s="114">
        <f>IF(C190="","",100%-SUM(G192:CG192))</f>
        <v>0</v>
      </c>
      <c r="CI192" s="115">
        <f>IF(C190="","",SUM(G192:CG192))</f>
        <v>1</v>
      </c>
      <c r="CJ192" s="67" t="b">
        <f>IF(C190="","",SUM(G192:CG192)=CI192)</f>
        <v>1</v>
      </c>
    </row>
    <row r="193" spans="1:88" x14ac:dyDescent="0.3">
      <c r="A193" s="31" t="s">
        <v>138</v>
      </c>
      <c r="B193" s="32" t="s">
        <v>139</v>
      </c>
      <c r="C193" s="33"/>
      <c r="D193" s="33"/>
      <c r="E193" s="37" t="s">
        <v>8</v>
      </c>
      <c r="F193" s="84">
        <f>SUM(F194:F205)</f>
        <v>75138447</v>
      </c>
      <c r="G193" s="6">
        <f>G194+G197+G200+G203</f>
        <v>0</v>
      </c>
      <c r="H193" s="6">
        <f t="shared" ref="H193:BS193" si="2818">H194+H197+H200+H203</f>
        <v>0</v>
      </c>
      <c r="I193" s="6">
        <f t="shared" si="2818"/>
        <v>0</v>
      </c>
      <c r="J193" s="6">
        <f t="shared" si="2818"/>
        <v>0</v>
      </c>
      <c r="K193" s="6">
        <f t="shared" si="2818"/>
        <v>0</v>
      </c>
      <c r="L193" s="6">
        <f t="shared" si="2818"/>
        <v>0</v>
      </c>
      <c r="M193" s="6">
        <f t="shared" si="2818"/>
        <v>0</v>
      </c>
      <c r="N193" s="6">
        <f t="shared" si="2818"/>
        <v>0</v>
      </c>
      <c r="O193" s="6">
        <f t="shared" si="2818"/>
        <v>0</v>
      </c>
      <c r="P193" s="6">
        <f t="shared" si="2818"/>
        <v>0</v>
      </c>
      <c r="Q193" s="6">
        <f t="shared" si="2818"/>
        <v>0</v>
      </c>
      <c r="R193" s="6">
        <f t="shared" si="2818"/>
        <v>0</v>
      </c>
      <c r="S193" s="6">
        <f t="shared" si="2818"/>
        <v>0</v>
      </c>
      <c r="T193" s="6">
        <f t="shared" si="2818"/>
        <v>0</v>
      </c>
      <c r="U193" s="6">
        <f t="shared" si="2818"/>
        <v>0</v>
      </c>
      <c r="V193" s="6">
        <f t="shared" si="2818"/>
        <v>0</v>
      </c>
      <c r="W193" s="6">
        <f t="shared" si="2818"/>
        <v>0</v>
      </c>
      <c r="X193" s="6">
        <f t="shared" si="2818"/>
        <v>0</v>
      </c>
      <c r="Y193" s="6">
        <f t="shared" si="2818"/>
        <v>0</v>
      </c>
      <c r="Z193" s="6">
        <f t="shared" si="2818"/>
        <v>0</v>
      </c>
      <c r="AA193" s="6">
        <f t="shared" si="2818"/>
        <v>0</v>
      </c>
      <c r="AB193" s="6">
        <f t="shared" si="2818"/>
        <v>0</v>
      </c>
      <c r="AC193" s="6">
        <f t="shared" si="2818"/>
        <v>0</v>
      </c>
      <c r="AD193" s="6">
        <f t="shared" si="2818"/>
        <v>0</v>
      </c>
      <c r="AE193" s="6">
        <f t="shared" si="2818"/>
        <v>0</v>
      </c>
      <c r="AF193" s="6">
        <f t="shared" si="2818"/>
        <v>0</v>
      </c>
      <c r="AG193" s="6">
        <f t="shared" si="2818"/>
        <v>0</v>
      </c>
      <c r="AH193" s="6">
        <f t="shared" si="2818"/>
        <v>0</v>
      </c>
      <c r="AI193" s="6">
        <f t="shared" si="2818"/>
        <v>0</v>
      </c>
      <c r="AJ193" s="6">
        <f t="shared" si="2818"/>
        <v>0</v>
      </c>
      <c r="AK193" s="6">
        <f t="shared" si="2818"/>
        <v>0</v>
      </c>
      <c r="AL193" s="6">
        <f t="shared" si="2818"/>
        <v>0</v>
      </c>
      <c r="AM193" s="6">
        <f t="shared" si="2818"/>
        <v>0</v>
      </c>
      <c r="AN193" s="6">
        <f t="shared" si="2818"/>
        <v>0</v>
      </c>
      <c r="AO193" s="6">
        <f t="shared" si="2818"/>
        <v>0</v>
      </c>
      <c r="AP193" s="6">
        <f t="shared" si="2818"/>
        <v>0</v>
      </c>
      <c r="AQ193" s="6">
        <f t="shared" si="2818"/>
        <v>0</v>
      </c>
      <c r="AR193" s="6">
        <f t="shared" si="2818"/>
        <v>0</v>
      </c>
      <c r="AS193" s="6">
        <f t="shared" si="2818"/>
        <v>0</v>
      </c>
      <c r="AT193" s="6">
        <f t="shared" si="2818"/>
        <v>0</v>
      </c>
      <c r="AU193" s="6">
        <f t="shared" si="2818"/>
        <v>0</v>
      </c>
      <c r="AV193" s="6">
        <f t="shared" si="2818"/>
        <v>0</v>
      </c>
      <c r="AW193" s="6">
        <f t="shared" si="2818"/>
        <v>0</v>
      </c>
      <c r="AX193" s="6">
        <f t="shared" si="2818"/>
        <v>0</v>
      </c>
      <c r="AY193" s="6">
        <f t="shared" si="2818"/>
        <v>0</v>
      </c>
      <c r="AZ193" s="6">
        <f t="shared" si="2818"/>
        <v>0</v>
      </c>
      <c r="BA193" s="6">
        <f t="shared" si="2818"/>
        <v>0</v>
      </c>
      <c r="BB193" s="6">
        <f t="shared" si="2818"/>
        <v>0</v>
      </c>
      <c r="BC193" s="6">
        <f t="shared" si="2818"/>
        <v>0</v>
      </c>
      <c r="BD193" s="6">
        <f t="shared" si="2818"/>
        <v>0</v>
      </c>
      <c r="BE193" s="6">
        <f t="shared" si="2818"/>
        <v>0</v>
      </c>
      <c r="BF193" s="6">
        <f t="shared" si="2818"/>
        <v>0</v>
      </c>
      <c r="BG193" s="6">
        <f t="shared" si="2818"/>
        <v>0</v>
      </c>
      <c r="BH193" s="6">
        <f t="shared" si="2818"/>
        <v>0</v>
      </c>
      <c r="BI193" s="6">
        <f t="shared" si="2818"/>
        <v>0</v>
      </c>
      <c r="BJ193" s="6">
        <f t="shared" si="2818"/>
        <v>12523074</v>
      </c>
      <c r="BK193" s="6">
        <f t="shared" si="2818"/>
        <v>12523074</v>
      </c>
      <c r="BL193" s="6">
        <f t="shared" si="2818"/>
        <v>12523074</v>
      </c>
      <c r="BM193" s="6">
        <f t="shared" si="2818"/>
        <v>12523074</v>
      </c>
      <c r="BN193" s="6">
        <f t="shared" si="2818"/>
        <v>12523076</v>
      </c>
      <c r="BO193" s="6">
        <f t="shared" si="2818"/>
        <v>12523075</v>
      </c>
      <c r="BP193" s="6">
        <f t="shared" si="2818"/>
        <v>0</v>
      </c>
      <c r="BQ193" s="6">
        <f t="shared" si="2818"/>
        <v>0</v>
      </c>
      <c r="BR193" s="6">
        <f t="shared" si="2818"/>
        <v>0</v>
      </c>
      <c r="BS193" s="6">
        <f t="shared" si="2818"/>
        <v>0</v>
      </c>
      <c r="BT193" s="6">
        <f t="shared" ref="BT193:CG193" si="2819">BT194+BT197+BT200+BT203</f>
        <v>0</v>
      </c>
      <c r="BU193" s="6">
        <f t="shared" si="2819"/>
        <v>0</v>
      </c>
      <c r="BV193" s="6">
        <f t="shared" si="2819"/>
        <v>0</v>
      </c>
      <c r="BW193" s="6">
        <f t="shared" si="2819"/>
        <v>0</v>
      </c>
      <c r="BX193" s="6">
        <f t="shared" si="2819"/>
        <v>0</v>
      </c>
      <c r="BY193" s="6">
        <f t="shared" si="2819"/>
        <v>0</v>
      </c>
      <c r="BZ193" s="6">
        <f t="shared" si="2819"/>
        <v>0</v>
      </c>
      <c r="CA193" s="6">
        <f t="shared" si="2819"/>
        <v>0</v>
      </c>
      <c r="CB193" s="6">
        <f t="shared" si="2819"/>
        <v>0</v>
      </c>
      <c r="CC193" s="6">
        <f t="shared" si="2819"/>
        <v>0</v>
      </c>
      <c r="CD193" s="6">
        <f t="shared" si="2819"/>
        <v>0</v>
      </c>
      <c r="CE193" s="6">
        <f t="shared" si="2819"/>
        <v>0</v>
      </c>
      <c r="CF193" s="6">
        <f t="shared" si="2819"/>
        <v>0</v>
      </c>
      <c r="CG193" s="6">
        <f t="shared" si="2819"/>
        <v>0</v>
      </c>
      <c r="CH193" s="107">
        <f>F193-SUM(G193:CG193)</f>
        <v>0</v>
      </c>
      <c r="CI193" s="107" t="str">
        <f>IF(C193="","",SUM(G193:CG193))</f>
        <v/>
      </c>
      <c r="CJ193" s="67" t="str">
        <f>IF(C193="","",F193=CI193)</f>
        <v/>
      </c>
    </row>
    <row r="194" spans="1:88" s="5" customFormat="1" ht="15" customHeight="1" x14ac:dyDescent="0.3">
      <c r="A194" s="171" t="s">
        <v>140</v>
      </c>
      <c r="B194" s="155" t="s">
        <v>141</v>
      </c>
      <c r="C194" s="168" t="s">
        <v>12</v>
      </c>
      <c r="D194" s="158">
        <v>247</v>
      </c>
      <c r="E194" s="161">
        <v>88418</v>
      </c>
      <c r="F194" s="164">
        <f t="shared" ref="F194:F203" si="2820">ROUND(E194*D194,0)</f>
        <v>21839246</v>
      </c>
      <c r="G194" s="108">
        <v>0</v>
      </c>
      <c r="H194" s="108"/>
      <c r="I194" s="108"/>
      <c r="J194" s="108"/>
      <c r="K194" s="108"/>
      <c r="L194" s="108"/>
      <c r="M194" s="108"/>
      <c r="N194" s="108"/>
      <c r="O194" s="108"/>
      <c r="P194" s="108"/>
      <c r="Q194" s="108"/>
      <c r="R194" s="108"/>
      <c r="S194" s="108"/>
      <c r="T194" s="108"/>
      <c r="U194" s="108"/>
      <c r="V194" s="108"/>
      <c r="W194" s="108"/>
      <c r="X194" s="108"/>
      <c r="Y194" s="108"/>
      <c r="Z194" s="108"/>
      <c r="AA194" s="108"/>
      <c r="AB194" s="108"/>
      <c r="AC194" s="108"/>
      <c r="AD194" s="108"/>
      <c r="AE194" s="108"/>
      <c r="AF194" s="108"/>
      <c r="AG194" s="108"/>
      <c r="AH194" s="108"/>
      <c r="AI194" s="108"/>
      <c r="AJ194" s="108"/>
      <c r="AK194" s="108"/>
      <c r="AL194" s="108"/>
      <c r="AM194" s="108"/>
      <c r="AN194" s="108"/>
      <c r="AO194" s="108"/>
      <c r="AP194" s="108"/>
      <c r="AQ194" s="108"/>
      <c r="AR194" s="108"/>
      <c r="AS194" s="108"/>
      <c r="AT194" s="108"/>
      <c r="AU194" s="108"/>
      <c r="AV194" s="108"/>
      <c r="AW194" s="108"/>
      <c r="AX194" s="108"/>
      <c r="AY194" s="108"/>
      <c r="AZ194" s="108"/>
      <c r="BA194" s="108"/>
      <c r="BB194" s="108"/>
      <c r="BC194" s="108"/>
      <c r="BD194" s="108"/>
      <c r="BE194" s="108"/>
      <c r="BF194" s="108"/>
      <c r="BG194" s="108"/>
      <c r="BH194" s="108"/>
      <c r="BI194" s="108"/>
      <c r="BJ194" s="108">
        <f>ROUND($F$194/6,0)</f>
        <v>3639874</v>
      </c>
      <c r="BK194" s="108">
        <f t="shared" ref="BK194:BM194" si="2821">ROUND($F$194/6,0)</f>
        <v>3639874</v>
      </c>
      <c r="BL194" s="108">
        <f t="shared" si="2821"/>
        <v>3639874</v>
      </c>
      <c r="BM194" s="108">
        <f t="shared" si="2821"/>
        <v>3639874</v>
      </c>
      <c r="BN194" s="108">
        <f>ROUNDUP($F$194/6,0)</f>
        <v>3639875</v>
      </c>
      <c r="BO194" s="108">
        <f>ROUNDUP($F$194/6,0)</f>
        <v>3639875</v>
      </c>
      <c r="BP194" s="108"/>
      <c r="BQ194" s="108"/>
      <c r="BR194" s="108"/>
      <c r="BS194" s="108"/>
      <c r="BT194" s="108"/>
      <c r="BU194" s="108"/>
      <c r="BV194" s="108"/>
      <c r="BW194" s="108"/>
      <c r="BX194" s="108"/>
      <c r="BY194" s="108"/>
      <c r="BZ194" s="108"/>
      <c r="CA194" s="108"/>
      <c r="CB194" s="108"/>
      <c r="CC194" s="108"/>
      <c r="CD194" s="108"/>
      <c r="CE194" s="108"/>
      <c r="CF194" s="108"/>
      <c r="CG194" s="108"/>
      <c r="CH194" s="109">
        <f>IF(C194="","",F194-SUM(G194:CG194))</f>
        <v>0</v>
      </c>
      <c r="CI194" s="107">
        <f>IF(C194="","",SUM(G194:CG194))</f>
        <v>21839246</v>
      </c>
      <c r="CJ194" s="67" t="b">
        <f>IF(C194="","",F194=CI194)</f>
        <v>1</v>
      </c>
    </row>
    <row r="195" spans="1:88" s="5" customFormat="1" ht="15" customHeight="1" x14ac:dyDescent="0.3">
      <c r="A195" s="172"/>
      <c r="B195" s="156"/>
      <c r="C195" s="169"/>
      <c r="D195" s="159"/>
      <c r="E195" s="162"/>
      <c r="F195" s="165"/>
      <c r="G195" s="110">
        <v>0</v>
      </c>
      <c r="H195" s="110"/>
      <c r="I195" s="110"/>
      <c r="J195" s="110"/>
      <c r="K195" s="110"/>
      <c r="L195" s="110"/>
      <c r="M195" s="110"/>
      <c r="N195" s="110"/>
      <c r="O195" s="110"/>
      <c r="P195" s="110"/>
      <c r="Q195" s="110"/>
      <c r="R195" s="110"/>
      <c r="S195" s="110"/>
      <c r="T195" s="110"/>
      <c r="U195" s="110">
        <f t="shared" ref="U195" si="2822">ROUND(U194/$E194,2)</f>
        <v>0</v>
      </c>
      <c r="V195" s="110">
        <f t="shared" ref="V195" si="2823">ROUND(V194/$E194,2)</f>
        <v>0</v>
      </c>
      <c r="W195" s="110">
        <f t="shared" ref="W195" si="2824">ROUND(W194/$E194,2)</f>
        <v>0</v>
      </c>
      <c r="X195" s="110">
        <f t="shared" ref="X195" si="2825">ROUND(X194/$E194,2)</f>
        <v>0</v>
      </c>
      <c r="Y195" s="110">
        <f t="shared" ref="Y195" si="2826">ROUND(Y194/$E194,2)</f>
        <v>0</v>
      </c>
      <c r="Z195" s="110">
        <f t="shared" ref="Z195" si="2827">ROUND(Z194/$E194,2)</f>
        <v>0</v>
      </c>
      <c r="AA195" s="110">
        <f t="shared" ref="AA195" si="2828">ROUND(AA194/$E194,2)</f>
        <v>0</v>
      </c>
      <c r="AB195" s="110">
        <f t="shared" ref="AB195" si="2829">ROUND(AB194/$E194,2)</f>
        <v>0</v>
      </c>
      <c r="AC195" s="110">
        <f t="shared" ref="AC195" si="2830">ROUND(AC194/$E194,2)</f>
        <v>0</v>
      </c>
      <c r="AD195" s="110">
        <f t="shared" ref="AD195" si="2831">ROUND(AD194/$E194,2)</f>
        <v>0</v>
      </c>
      <c r="AE195" s="110">
        <f t="shared" ref="AE195" si="2832">ROUND(AE194/$E194,2)</f>
        <v>0</v>
      </c>
      <c r="AF195" s="110">
        <f t="shared" ref="AF195" si="2833">ROUND(AF194/$E194,2)</f>
        <v>0</v>
      </c>
      <c r="AG195" s="110">
        <f t="shared" ref="AG195" si="2834">ROUND(AG194/$E194,2)</f>
        <v>0</v>
      </c>
      <c r="AH195" s="110">
        <f t="shared" ref="AH195" si="2835">ROUND(AH194/$E194,2)</f>
        <v>0</v>
      </c>
      <c r="AI195" s="110">
        <f t="shared" ref="AI195" si="2836">ROUND(AI194/$E194,2)</f>
        <v>0</v>
      </c>
      <c r="AJ195" s="110">
        <f t="shared" ref="AJ195" si="2837">ROUND(AJ194/$E194,2)</f>
        <v>0</v>
      </c>
      <c r="AK195" s="110">
        <f t="shared" ref="AK195" si="2838">ROUND(AK194/$E194,2)</f>
        <v>0</v>
      </c>
      <c r="AL195" s="110">
        <f t="shared" ref="AL195" si="2839">ROUND(AL194/$E194,2)</f>
        <v>0</v>
      </c>
      <c r="AM195" s="110">
        <f t="shared" ref="AM195" si="2840">ROUND(AM194/$E194,2)</f>
        <v>0</v>
      </c>
      <c r="AN195" s="110">
        <f t="shared" ref="AN195" si="2841">ROUND(AN194/$E194,2)</f>
        <v>0</v>
      </c>
      <c r="AO195" s="110">
        <f t="shared" ref="AO195" si="2842">ROUND(AO194/$E194,2)</f>
        <v>0</v>
      </c>
      <c r="AP195" s="110">
        <f t="shared" ref="AP195" si="2843">ROUND(AP194/$E194,2)</f>
        <v>0</v>
      </c>
      <c r="AQ195" s="110">
        <f t="shared" ref="AQ195" si="2844">ROUND(AQ194/$E194,2)</f>
        <v>0</v>
      </c>
      <c r="AR195" s="110">
        <f t="shared" ref="AR195" si="2845">ROUND(AR194/$E194,2)</f>
        <v>0</v>
      </c>
      <c r="AS195" s="110">
        <f t="shared" ref="AS195" si="2846">ROUND(AS194/$E194,2)</f>
        <v>0</v>
      </c>
      <c r="AT195" s="110">
        <f t="shared" ref="AT195" si="2847">ROUND(AT194/$E194,2)</f>
        <v>0</v>
      </c>
      <c r="AU195" s="110">
        <f t="shared" ref="AU195" si="2848">ROUND(AU194/$E194,2)</f>
        <v>0</v>
      </c>
      <c r="AV195" s="110">
        <f t="shared" ref="AV195" si="2849">ROUND(AV194/$E194,2)</f>
        <v>0</v>
      </c>
      <c r="AW195" s="110">
        <f t="shared" ref="AW195" si="2850">ROUND(AW194/$E194,2)</f>
        <v>0</v>
      </c>
      <c r="AX195" s="110">
        <f t="shared" ref="AX195" si="2851">ROUND(AX194/$E194,2)</f>
        <v>0</v>
      </c>
      <c r="AY195" s="110">
        <f t="shared" ref="AY195" si="2852">ROUND(AY194/$E194,2)</f>
        <v>0</v>
      </c>
      <c r="AZ195" s="110">
        <f t="shared" ref="AZ195" si="2853">ROUND(AZ194/$E194,2)</f>
        <v>0</v>
      </c>
      <c r="BA195" s="110">
        <f t="shared" ref="BA195" si="2854">ROUND(BA194/$E194,2)</f>
        <v>0</v>
      </c>
      <c r="BB195" s="110">
        <f t="shared" ref="BB195" si="2855">ROUND(BB194/$E194,2)</f>
        <v>0</v>
      </c>
      <c r="BC195" s="110">
        <f t="shared" ref="BC195" si="2856">ROUND(BC194/$E194,2)</f>
        <v>0</v>
      </c>
      <c r="BD195" s="110">
        <f t="shared" ref="BD195" si="2857">ROUND(BD194/$E194,2)</f>
        <v>0</v>
      </c>
      <c r="BE195" s="110">
        <f t="shared" ref="BE195" si="2858">ROUND(BE194/$E194,2)</f>
        <v>0</v>
      </c>
      <c r="BF195" s="110">
        <f t="shared" ref="BF195" si="2859">ROUND(BF194/$E194,2)</f>
        <v>0</v>
      </c>
      <c r="BG195" s="110">
        <f t="shared" ref="BG195" si="2860">ROUND(BG194/$E194,2)</f>
        <v>0</v>
      </c>
      <c r="BH195" s="110">
        <f t="shared" ref="BH195" si="2861">ROUND(BH194/$E194,2)</f>
        <v>0</v>
      </c>
      <c r="BI195" s="110">
        <f t="shared" ref="BI195" si="2862">ROUND(BI194/$E194,2)</f>
        <v>0</v>
      </c>
      <c r="BJ195" s="110">
        <f t="shared" ref="BJ195" si="2863">ROUND(BJ194/$E194,2)</f>
        <v>41.17</v>
      </c>
      <c r="BK195" s="110">
        <f t="shared" ref="BK195" si="2864">ROUND(BK194/$E194,2)</f>
        <v>41.17</v>
      </c>
      <c r="BL195" s="110">
        <f t="shared" ref="BL195" si="2865">ROUND(BL194/$E194,2)</f>
        <v>41.17</v>
      </c>
      <c r="BM195" s="110">
        <f t="shared" ref="BM195" si="2866">ROUND(BM194/$E194,2)</f>
        <v>41.17</v>
      </c>
      <c r="BN195" s="110">
        <f>ROUNDDOWN(BN194/$E194,2)</f>
        <v>41.16</v>
      </c>
      <c r="BO195" s="110">
        <f>ROUNDDOWN(BO194/$E194,2)</f>
        <v>41.16</v>
      </c>
      <c r="BP195" s="110">
        <f t="shared" ref="BP195" si="2867">ROUND(BP194/$E194,2)</f>
        <v>0</v>
      </c>
      <c r="BQ195" s="110">
        <f t="shared" ref="BQ195" si="2868">ROUND(BQ194/$E194,2)</f>
        <v>0</v>
      </c>
      <c r="BR195" s="110">
        <f t="shared" ref="BR195" si="2869">ROUND(BR194/$E194,2)</f>
        <v>0</v>
      </c>
      <c r="BS195" s="110">
        <f t="shared" ref="BS195" si="2870">ROUND(BS194/$E194,2)</f>
        <v>0</v>
      </c>
      <c r="BT195" s="110">
        <f t="shared" ref="BT195" si="2871">ROUND(BT194/$E194,2)</f>
        <v>0</v>
      </c>
      <c r="BU195" s="110">
        <f t="shared" ref="BU195" si="2872">ROUND(BU194/$E194,2)</f>
        <v>0</v>
      </c>
      <c r="BV195" s="110">
        <f t="shared" ref="BV195" si="2873">ROUND(BV194/$E194,2)</f>
        <v>0</v>
      </c>
      <c r="BW195" s="110">
        <f t="shared" ref="BW195" si="2874">ROUND(BW194/$E194,2)</f>
        <v>0</v>
      </c>
      <c r="BX195" s="110">
        <f t="shared" ref="BX195" si="2875">ROUND(BX194/$E194,2)</f>
        <v>0</v>
      </c>
      <c r="BY195" s="110">
        <f t="shared" ref="BY195" si="2876">ROUND(BY194/$E194,2)</f>
        <v>0</v>
      </c>
      <c r="BZ195" s="110">
        <f t="shared" ref="BZ195" si="2877">ROUND(BZ194/$E194,2)</f>
        <v>0</v>
      </c>
      <c r="CA195" s="110">
        <f t="shared" ref="CA195" si="2878">ROUND(CA194/$E194,2)</f>
        <v>0</v>
      </c>
      <c r="CB195" s="110">
        <f t="shared" ref="CB195" si="2879">ROUND(CB194/$E194,2)</f>
        <v>0</v>
      </c>
      <c r="CC195" s="110">
        <f t="shared" ref="CC195" si="2880">ROUND(CC194/$E194,2)</f>
        <v>0</v>
      </c>
      <c r="CD195" s="110">
        <f t="shared" ref="CD195" si="2881">ROUND(CD194/$E194,2)</f>
        <v>0</v>
      </c>
      <c r="CE195" s="110"/>
      <c r="CF195" s="110">
        <f t="shared" ref="CF195" si="2882">ROUND(CF194/$E194,2)</f>
        <v>0</v>
      </c>
      <c r="CG195" s="110">
        <f t="shared" ref="CG195" si="2883">ROUND(CG194/$E194,2)</f>
        <v>0</v>
      </c>
      <c r="CH195" s="111">
        <f>IF(C194="","",D194-SUM(G195:CG195))</f>
        <v>0</v>
      </c>
      <c r="CI195" s="112">
        <f>IF(C194="","",SUM(G195:CG195))</f>
        <v>247</v>
      </c>
      <c r="CJ195" s="67" t="b">
        <f>IF(C194="","",D194=CI195)</f>
        <v>1</v>
      </c>
    </row>
    <row r="196" spans="1:88" s="5" customFormat="1" ht="15" customHeight="1" x14ac:dyDescent="0.3">
      <c r="A196" s="173"/>
      <c r="B196" s="157"/>
      <c r="C196" s="170"/>
      <c r="D196" s="160"/>
      <c r="E196" s="163"/>
      <c r="F196" s="166"/>
      <c r="G196" s="113">
        <v>0</v>
      </c>
      <c r="H196" s="113"/>
      <c r="I196" s="113"/>
      <c r="J196" s="113"/>
      <c r="K196" s="113"/>
      <c r="L196" s="113"/>
      <c r="M196" s="113"/>
      <c r="N196" s="113"/>
      <c r="O196" s="113"/>
      <c r="P196" s="113"/>
      <c r="Q196" s="113"/>
      <c r="R196" s="113"/>
      <c r="S196" s="113"/>
      <c r="T196" s="113"/>
      <c r="U196" s="113">
        <f t="shared" ref="U196:X196" si="2884">U194/$F194</f>
        <v>0</v>
      </c>
      <c r="V196" s="113">
        <f t="shared" si="2884"/>
        <v>0</v>
      </c>
      <c r="W196" s="113">
        <f t="shared" si="2884"/>
        <v>0</v>
      </c>
      <c r="X196" s="113">
        <f t="shared" si="2884"/>
        <v>0</v>
      </c>
      <c r="Y196" s="113">
        <f t="shared" ref="Y196:AG196" si="2885">Y194/$F194</f>
        <v>0</v>
      </c>
      <c r="Z196" s="113">
        <f t="shared" si="2885"/>
        <v>0</v>
      </c>
      <c r="AA196" s="113">
        <f t="shared" si="2885"/>
        <v>0</v>
      </c>
      <c r="AB196" s="113">
        <f t="shared" si="2885"/>
        <v>0</v>
      </c>
      <c r="AC196" s="113">
        <f t="shared" si="2885"/>
        <v>0</v>
      </c>
      <c r="AD196" s="113">
        <f t="shared" si="2885"/>
        <v>0</v>
      </c>
      <c r="AE196" s="113">
        <f t="shared" si="2885"/>
        <v>0</v>
      </c>
      <c r="AF196" s="113">
        <f t="shared" si="2885"/>
        <v>0</v>
      </c>
      <c r="AG196" s="113">
        <f t="shared" si="2885"/>
        <v>0</v>
      </c>
      <c r="AH196" s="113">
        <f t="shared" ref="AH196:AK196" si="2886">AH194/$F194</f>
        <v>0</v>
      </c>
      <c r="AI196" s="113">
        <f t="shared" si="2886"/>
        <v>0</v>
      </c>
      <c r="AJ196" s="113">
        <f t="shared" si="2886"/>
        <v>0</v>
      </c>
      <c r="AK196" s="113">
        <f t="shared" si="2886"/>
        <v>0</v>
      </c>
      <c r="AL196" s="113">
        <f t="shared" ref="AL196:AT196" si="2887">AL194/$F194</f>
        <v>0</v>
      </c>
      <c r="AM196" s="113">
        <f t="shared" si="2887"/>
        <v>0</v>
      </c>
      <c r="AN196" s="113">
        <f t="shared" si="2887"/>
        <v>0</v>
      </c>
      <c r="AO196" s="113">
        <f t="shared" si="2887"/>
        <v>0</v>
      </c>
      <c r="AP196" s="113">
        <f t="shared" si="2887"/>
        <v>0</v>
      </c>
      <c r="AQ196" s="113">
        <f t="shared" si="2887"/>
        <v>0</v>
      </c>
      <c r="AR196" s="113">
        <f t="shared" si="2887"/>
        <v>0</v>
      </c>
      <c r="AS196" s="113">
        <f t="shared" si="2887"/>
        <v>0</v>
      </c>
      <c r="AT196" s="113">
        <f t="shared" si="2887"/>
        <v>0</v>
      </c>
      <c r="AU196" s="113">
        <f t="shared" ref="AU196:AX196" si="2888">AU194/$F194</f>
        <v>0</v>
      </c>
      <c r="AV196" s="113">
        <f t="shared" si="2888"/>
        <v>0</v>
      </c>
      <c r="AW196" s="113">
        <f t="shared" si="2888"/>
        <v>0</v>
      </c>
      <c r="AX196" s="113">
        <f t="shared" si="2888"/>
        <v>0</v>
      </c>
      <c r="AY196" s="113">
        <f t="shared" ref="AY196:BC196" si="2889">AY194/$F194</f>
        <v>0</v>
      </c>
      <c r="AZ196" s="113">
        <f t="shared" si="2889"/>
        <v>0</v>
      </c>
      <c r="BA196" s="113">
        <f t="shared" si="2889"/>
        <v>0</v>
      </c>
      <c r="BB196" s="113">
        <f t="shared" si="2889"/>
        <v>0</v>
      </c>
      <c r="BC196" s="113">
        <f t="shared" si="2889"/>
        <v>0</v>
      </c>
      <c r="BD196" s="113">
        <f t="shared" ref="BD196:BG196" si="2890">BD194/$F194</f>
        <v>0</v>
      </c>
      <c r="BE196" s="113">
        <f t="shared" si="2890"/>
        <v>0</v>
      </c>
      <c r="BF196" s="113">
        <f t="shared" si="2890"/>
        <v>0</v>
      </c>
      <c r="BG196" s="113">
        <f t="shared" si="2890"/>
        <v>0</v>
      </c>
      <c r="BH196" s="113">
        <f t="shared" ref="BH196:BK196" si="2891">BH194/$F194</f>
        <v>0</v>
      </c>
      <c r="BI196" s="113">
        <f t="shared" si="2891"/>
        <v>0</v>
      </c>
      <c r="BJ196" s="113">
        <f t="shared" si="2891"/>
        <v>0.16666665140362447</v>
      </c>
      <c r="BK196" s="113">
        <f t="shared" si="2891"/>
        <v>0.16666665140362447</v>
      </c>
      <c r="BL196" s="113">
        <f t="shared" ref="BL196:BP196" si="2892">BL194/$F194</f>
        <v>0.16666665140362447</v>
      </c>
      <c r="BM196" s="113">
        <f t="shared" si="2892"/>
        <v>0.16666665140362447</v>
      </c>
      <c r="BN196" s="113">
        <f t="shared" si="2892"/>
        <v>0.16666669719275107</v>
      </c>
      <c r="BO196" s="113">
        <f t="shared" si="2892"/>
        <v>0.16666669719275107</v>
      </c>
      <c r="BP196" s="113">
        <f t="shared" si="2892"/>
        <v>0</v>
      </c>
      <c r="BQ196" s="113">
        <f t="shared" ref="BQ196:BT196" si="2893">BQ194/$F194</f>
        <v>0</v>
      </c>
      <c r="BR196" s="113">
        <f t="shared" si="2893"/>
        <v>0</v>
      </c>
      <c r="BS196" s="113">
        <f t="shared" si="2893"/>
        <v>0</v>
      </c>
      <c r="BT196" s="113">
        <f t="shared" si="2893"/>
        <v>0</v>
      </c>
      <c r="BU196" s="113">
        <f t="shared" ref="BU196:BX196" si="2894">BU194/$F194</f>
        <v>0</v>
      </c>
      <c r="BV196" s="113">
        <f t="shared" si="2894"/>
        <v>0</v>
      </c>
      <c r="BW196" s="113">
        <f t="shared" si="2894"/>
        <v>0</v>
      </c>
      <c r="BX196" s="113">
        <f t="shared" si="2894"/>
        <v>0</v>
      </c>
      <c r="BY196" s="113">
        <f t="shared" ref="BY196:CC196" si="2895">BY194/$F194</f>
        <v>0</v>
      </c>
      <c r="BZ196" s="113">
        <f t="shared" si="2895"/>
        <v>0</v>
      </c>
      <c r="CA196" s="113">
        <f t="shared" si="2895"/>
        <v>0</v>
      </c>
      <c r="CB196" s="113">
        <f t="shared" si="2895"/>
        <v>0</v>
      </c>
      <c r="CC196" s="113">
        <f t="shared" si="2895"/>
        <v>0</v>
      </c>
      <c r="CD196" s="113">
        <f t="shared" ref="CD196:CG196" si="2896">CD194/$F194</f>
        <v>0</v>
      </c>
      <c r="CE196" s="113"/>
      <c r="CF196" s="113">
        <f t="shared" si="2896"/>
        <v>0</v>
      </c>
      <c r="CG196" s="113">
        <f t="shared" si="2896"/>
        <v>0</v>
      </c>
      <c r="CH196" s="114">
        <f>IF(C194="","",100%-SUM(G196:CG196))</f>
        <v>0</v>
      </c>
      <c r="CI196" s="115">
        <f>IF(C194="","",SUM(G196:CG196))</f>
        <v>1</v>
      </c>
      <c r="CJ196" s="67" t="b">
        <f>IF(C194="","",SUM(G196:CG196)=CI196)</f>
        <v>1</v>
      </c>
    </row>
    <row r="197" spans="1:88" s="5" customFormat="1" ht="15" customHeight="1" x14ac:dyDescent="0.3">
      <c r="A197" s="171" t="s">
        <v>142</v>
      </c>
      <c r="B197" s="155" t="s">
        <v>143</v>
      </c>
      <c r="C197" s="168" t="s">
        <v>12</v>
      </c>
      <c r="D197" s="158">
        <v>107</v>
      </c>
      <c r="E197" s="161">
        <v>118819</v>
      </c>
      <c r="F197" s="164">
        <f t="shared" si="2820"/>
        <v>12713633</v>
      </c>
      <c r="G197" s="108">
        <v>0</v>
      </c>
      <c r="H197" s="108"/>
      <c r="I197" s="108"/>
      <c r="J197" s="108"/>
      <c r="K197" s="108"/>
      <c r="L197" s="108"/>
      <c r="M197" s="108"/>
      <c r="N197" s="108"/>
      <c r="O197" s="108"/>
      <c r="P197" s="108"/>
      <c r="Q197" s="108"/>
      <c r="R197" s="108"/>
      <c r="S197" s="108"/>
      <c r="T197" s="108"/>
      <c r="U197" s="108"/>
      <c r="V197" s="108"/>
      <c r="W197" s="108"/>
      <c r="X197" s="108"/>
      <c r="Y197" s="108"/>
      <c r="Z197" s="108"/>
      <c r="AA197" s="108"/>
      <c r="AB197" s="108"/>
      <c r="AC197" s="108"/>
      <c r="AD197" s="108"/>
      <c r="AE197" s="108"/>
      <c r="AF197" s="108"/>
      <c r="AG197" s="108"/>
      <c r="AH197" s="108"/>
      <c r="AI197" s="108"/>
      <c r="AJ197" s="108"/>
      <c r="AK197" s="108"/>
      <c r="AL197" s="108"/>
      <c r="AM197" s="108"/>
      <c r="AN197" s="108"/>
      <c r="AO197" s="108"/>
      <c r="AP197" s="108"/>
      <c r="AQ197" s="108"/>
      <c r="AR197" s="108"/>
      <c r="AS197" s="108"/>
      <c r="AT197" s="108"/>
      <c r="AU197" s="108"/>
      <c r="AV197" s="108"/>
      <c r="AW197" s="108"/>
      <c r="AX197" s="108"/>
      <c r="AY197" s="108"/>
      <c r="AZ197" s="108"/>
      <c r="BA197" s="108"/>
      <c r="BB197" s="108"/>
      <c r="BC197" s="108"/>
      <c r="BD197" s="108"/>
      <c r="BE197" s="108"/>
      <c r="BF197" s="108"/>
      <c r="BG197" s="108"/>
      <c r="BH197" s="108"/>
      <c r="BI197" s="108"/>
      <c r="BJ197" s="108">
        <f>ROUND($F$197/6,0)</f>
        <v>2118939</v>
      </c>
      <c r="BK197" s="108">
        <f t="shared" ref="BK197:BN197" si="2897">ROUND($F$197/6,0)</f>
        <v>2118939</v>
      </c>
      <c r="BL197" s="108">
        <f t="shared" si="2897"/>
        <v>2118939</v>
      </c>
      <c r="BM197" s="108">
        <f t="shared" si="2897"/>
        <v>2118939</v>
      </c>
      <c r="BN197" s="108">
        <f t="shared" si="2897"/>
        <v>2118939</v>
      </c>
      <c r="BO197" s="108">
        <f>ROUNDDOWN($F$197/6,0)</f>
        <v>2118938</v>
      </c>
      <c r="BP197" s="108"/>
      <c r="BQ197" s="108"/>
      <c r="BR197" s="108"/>
      <c r="BS197" s="108"/>
      <c r="BT197" s="108"/>
      <c r="BU197" s="108"/>
      <c r="BV197" s="108"/>
      <c r="BW197" s="108"/>
      <c r="BX197" s="108"/>
      <c r="BY197" s="108"/>
      <c r="BZ197" s="108"/>
      <c r="CA197" s="108"/>
      <c r="CB197" s="108"/>
      <c r="CC197" s="108"/>
      <c r="CD197" s="108"/>
      <c r="CE197" s="108"/>
      <c r="CF197" s="108"/>
      <c r="CG197" s="108"/>
      <c r="CH197" s="109">
        <f>IF(C197="","",F197-SUM(G197:CG197))</f>
        <v>0</v>
      </c>
      <c r="CI197" s="107">
        <f>IF(C197="","",SUM(G197:CG197))</f>
        <v>12713633</v>
      </c>
      <c r="CJ197" s="67" t="b">
        <f>IF(C197="","",F197=CI197)</f>
        <v>1</v>
      </c>
    </row>
    <row r="198" spans="1:88" s="5" customFormat="1" ht="15" customHeight="1" x14ac:dyDescent="0.3">
      <c r="A198" s="172"/>
      <c r="B198" s="156"/>
      <c r="C198" s="169"/>
      <c r="D198" s="159"/>
      <c r="E198" s="162"/>
      <c r="F198" s="165"/>
      <c r="G198" s="110">
        <v>0</v>
      </c>
      <c r="H198" s="110"/>
      <c r="I198" s="110"/>
      <c r="J198" s="110"/>
      <c r="K198" s="110"/>
      <c r="L198" s="110"/>
      <c r="M198" s="110"/>
      <c r="N198" s="110"/>
      <c r="O198" s="110"/>
      <c r="P198" s="110"/>
      <c r="Q198" s="110"/>
      <c r="R198" s="110"/>
      <c r="S198" s="110"/>
      <c r="T198" s="110"/>
      <c r="U198" s="110">
        <f t="shared" ref="U198" si="2898">ROUND(U197/$E197,2)</f>
        <v>0</v>
      </c>
      <c r="V198" s="110">
        <f t="shared" ref="V198" si="2899">ROUND(V197/$E197,2)</f>
        <v>0</v>
      </c>
      <c r="W198" s="110">
        <f t="shared" ref="W198" si="2900">ROUND(W197/$E197,2)</f>
        <v>0</v>
      </c>
      <c r="X198" s="110">
        <f t="shared" ref="X198" si="2901">ROUND(X197/$E197,2)</f>
        <v>0</v>
      </c>
      <c r="Y198" s="110">
        <f t="shared" ref="Y198" si="2902">ROUND(Y197/$E197,2)</f>
        <v>0</v>
      </c>
      <c r="Z198" s="110">
        <f t="shared" ref="Z198" si="2903">ROUND(Z197/$E197,2)</f>
        <v>0</v>
      </c>
      <c r="AA198" s="110">
        <f t="shared" ref="AA198" si="2904">ROUND(AA197/$E197,2)</f>
        <v>0</v>
      </c>
      <c r="AB198" s="110">
        <f t="shared" ref="AB198" si="2905">ROUND(AB197/$E197,2)</f>
        <v>0</v>
      </c>
      <c r="AC198" s="110">
        <f t="shared" ref="AC198" si="2906">ROUND(AC197/$E197,2)</f>
        <v>0</v>
      </c>
      <c r="AD198" s="110">
        <f t="shared" ref="AD198" si="2907">ROUND(AD197/$E197,2)</f>
        <v>0</v>
      </c>
      <c r="AE198" s="110">
        <f t="shared" ref="AE198" si="2908">ROUND(AE197/$E197,2)</f>
        <v>0</v>
      </c>
      <c r="AF198" s="110">
        <f t="shared" ref="AF198" si="2909">ROUND(AF197/$E197,2)</f>
        <v>0</v>
      </c>
      <c r="AG198" s="110">
        <f t="shared" ref="AG198" si="2910">ROUND(AG197/$E197,2)</f>
        <v>0</v>
      </c>
      <c r="AH198" s="110">
        <f t="shared" ref="AH198" si="2911">ROUND(AH197/$E197,2)</f>
        <v>0</v>
      </c>
      <c r="AI198" s="110">
        <f t="shared" ref="AI198" si="2912">ROUND(AI197/$E197,2)</f>
        <v>0</v>
      </c>
      <c r="AJ198" s="110">
        <f t="shared" ref="AJ198" si="2913">ROUND(AJ197/$E197,2)</f>
        <v>0</v>
      </c>
      <c r="AK198" s="110">
        <f t="shared" ref="AK198" si="2914">ROUND(AK197/$E197,2)</f>
        <v>0</v>
      </c>
      <c r="AL198" s="110">
        <f t="shared" ref="AL198" si="2915">ROUND(AL197/$E197,2)</f>
        <v>0</v>
      </c>
      <c r="AM198" s="110">
        <f t="shared" ref="AM198" si="2916">ROUND(AM197/$E197,2)</f>
        <v>0</v>
      </c>
      <c r="AN198" s="110">
        <f t="shared" ref="AN198" si="2917">ROUND(AN197/$E197,2)</f>
        <v>0</v>
      </c>
      <c r="AO198" s="110">
        <f t="shared" ref="AO198" si="2918">ROUND(AO197/$E197,2)</f>
        <v>0</v>
      </c>
      <c r="AP198" s="110">
        <f t="shared" ref="AP198" si="2919">ROUND(AP197/$E197,2)</f>
        <v>0</v>
      </c>
      <c r="AQ198" s="110">
        <f t="shared" ref="AQ198" si="2920">ROUND(AQ197/$E197,2)</f>
        <v>0</v>
      </c>
      <c r="AR198" s="110">
        <f t="shared" ref="AR198" si="2921">ROUND(AR197/$E197,2)</f>
        <v>0</v>
      </c>
      <c r="AS198" s="110">
        <f t="shared" ref="AS198" si="2922">ROUND(AS197/$E197,2)</f>
        <v>0</v>
      </c>
      <c r="AT198" s="110">
        <f t="shared" ref="AT198" si="2923">ROUND(AT197/$E197,2)</f>
        <v>0</v>
      </c>
      <c r="AU198" s="110">
        <f t="shared" ref="AU198" si="2924">ROUND(AU197/$E197,2)</f>
        <v>0</v>
      </c>
      <c r="AV198" s="110">
        <f t="shared" ref="AV198" si="2925">ROUND(AV197/$E197,2)</f>
        <v>0</v>
      </c>
      <c r="AW198" s="110">
        <f t="shared" ref="AW198" si="2926">ROUND(AW197/$E197,2)</f>
        <v>0</v>
      </c>
      <c r="AX198" s="110">
        <f t="shared" ref="AX198" si="2927">ROUND(AX197/$E197,2)</f>
        <v>0</v>
      </c>
      <c r="AY198" s="110">
        <f t="shared" ref="AY198" si="2928">ROUND(AY197/$E197,2)</f>
        <v>0</v>
      </c>
      <c r="AZ198" s="110">
        <f t="shared" ref="AZ198" si="2929">ROUND(AZ197/$E197,2)</f>
        <v>0</v>
      </c>
      <c r="BA198" s="110">
        <f t="shared" ref="BA198" si="2930">ROUND(BA197/$E197,2)</f>
        <v>0</v>
      </c>
      <c r="BB198" s="110">
        <f t="shared" ref="BB198" si="2931">ROUND(BB197/$E197,2)</f>
        <v>0</v>
      </c>
      <c r="BC198" s="110">
        <f t="shared" ref="BC198" si="2932">ROUND(BC197/$E197,2)</f>
        <v>0</v>
      </c>
      <c r="BD198" s="110">
        <f t="shared" ref="BD198" si="2933">ROUND(BD197/$E197,2)</f>
        <v>0</v>
      </c>
      <c r="BE198" s="110">
        <f t="shared" ref="BE198" si="2934">ROUND(BE197/$E197,2)</f>
        <v>0</v>
      </c>
      <c r="BF198" s="110">
        <f t="shared" ref="BF198" si="2935">ROUND(BF197/$E197,2)</f>
        <v>0</v>
      </c>
      <c r="BG198" s="110">
        <f t="shared" ref="BG198" si="2936">ROUND(BG197/$E197,2)</f>
        <v>0</v>
      </c>
      <c r="BH198" s="110">
        <f t="shared" ref="BH198" si="2937">ROUND(BH197/$E197,2)</f>
        <v>0</v>
      </c>
      <c r="BI198" s="110">
        <f t="shared" ref="BI198" si="2938">ROUND(BI197/$E197,2)</f>
        <v>0</v>
      </c>
      <c r="BJ198" s="110">
        <f t="shared" ref="BJ198" si="2939">ROUND(BJ197/$E197,2)</f>
        <v>17.829999999999998</v>
      </c>
      <c r="BK198" s="110">
        <f t="shared" ref="BK198" si="2940">ROUND(BK197/$E197,2)</f>
        <v>17.829999999999998</v>
      </c>
      <c r="BL198" s="110">
        <f t="shared" ref="BL198" si="2941">ROUND(BL197/$E197,2)</f>
        <v>17.829999999999998</v>
      </c>
      <c r="BM198" s="110">
        <f t="shared" ref="BM198" si="2942">ROUND(BM197/$E197,2)</f>
        <v>17.829999999999998</v>
      </c>
      <c r="BN198" s="110">
        <f>ROUNDUP(BN197/$E197,2)</f>
        <v>17.84</v>
      </c>
      <c r="BO198" s="110">
        <f>ROUNDUP(BO197/$E197,2)</f>
        <v>17.84</v>
      </c>
      <c r="BP198" s="110">
        <f t="shared" ref="BP198" si="2943">ROUND(BP197/$E197,2)</f>
        <v>0</v>
      </c>
      <c r="BQ198" s="110">
        <f t="shared" ref="BQ198" si="2944">ROUND(BQ197/$E197,2)</f>
        <v>0</v>
      </c>
      <c r="BR198" s="110">
        <f t="shared" ref="BR198" si="2945">ROUND(BR197/$E197,2)</f>
        <v>0</v>
      </c>
      <c r="BS198" s="110">
        <f t="shared" ref="BS198" si="2946">ROUND(BS197/$E197,2)</f>
        <v>0</v>
      </c>
      <c r="BT198" s="110">
        <f t="shared" ref="BT198" si="2947">ROUND(BT197/$E197,2)</f>
        <v>0</v>
      </c>
      <c r="BU198" s="110">
        <f t="shared" ref="BU198" si="2948">ROUND(BU197/$E197,2)</f>
        <v>0</v>
      </c>
      <c r="BV198" s="110">
        <f t="shared" ref="BV198" si="2949">ROUND(BV197/$E197,2)</f>
        <v>0</v>
      </c>
      <c r="BW198" s="110">
        <f t="shared" ref="BW198" si="2950">ROUND(BW197/$E197,2)</f>
        <v>0</v>
      </c>
      <c r="BX198" s="110">
        <f t="shared" ref="BX198" si="2951">ROUND(BX197/$E197,2)</f>
        <v>0</v>
      </c>
      <c r="BY198" s="110">
        <f t="shared" ref="BY198" si="2952">ROUND(BY197/$E197,2)</f>
        <v>0</v>
      </c>
      <c r="BZ198" s="110">
        <f t="shared" ref="BZ198" si="2953">ROUND(BZ197/$E197,2)</f>
        <v>0</v>
      </c>
      <c r="CA198" s="110">
        <f t="shared" ref="CA198" si="2954">ROUND(CA197/$E197,2)</f>
        <v>0</v>
      </c>
      <c r="CB198" s="110">
        <f t="shared" ref="CB198" si="2955">ROUND(CB197/$E197,2)</f>
        <v>0</v>
      </c>
      <c r="CC198" s="110">
        <f t="shared" ref="CC198" si="2956">ROUND(CC197/$E197,2)</f>
        <v>0</v>
      </c>
      <c r="CD198" s="110">
        <f t="shared" ref="CD198" si="2957">ROUND(CD197/$E197,2)</f>
        <v>0</v>
      </c>
      <c r="CE198" s="110"/>
      <c r="CF198" s="110">
        <f t="shared" ref="CF198" si="2958">ROUND(CF197/$E197,2)</f>
        <v>0</v>
      </c>
      <c r="CG198" s="110">
        <f t="shared" ref="CG198" si="2959">ROUND(CG197/$E197,2)</f>
        <v>0</v>
      </c>
      <c r="CH198" s="111">
        <f>IF(C197="","",D197-SUM(G198:CG198))</f>
        <v>0</v>
      </c>
      <c r="CI198" s="112">
        <f>IF(C197="","",SUM(G198:CG198))</f>
        <v>107</v>
      </c>
      <c r="CJ198" s="67" t="b">
        <f>IF(C197="","",D197=CI198)</f>
        <v>1</v>
      </c>
    </row>
    <row r="199" spans="1:88" s="5" customFormat="1" ht="15" customHeight="1" x14ac:dyDescent="0.3">
      <c r="A199" s="173"/>
      <c r="B199" s="157"/>
      <c r="C199" s="170"/>
      <c r="D199" s="160"/>
      <c r="E199" s="163"/>
      <c r="F199" s="166"/>
      <c r="G199" s="113">
        <v>0</v>
      </c>
      <c r="H199" s="113"/>
      <c r="I199" s="113"/>
      <c r="J199" s="113"/>
      <c r="K199" s="113"/>
      <c r="L199" s="113"/>
      <c r="M199" s="113"/>
      <c r="N199" s="113"/>
      <c r="O199" s="113"/>
      <c r="P199" s="113"/>
      <c r="Q199" s="113"/>
      <c r="R199" s="113"/>
      <c r="S199" s="113"/>
      <c r="T199" s="113"/>
      <c r="U199" s="113">
        <f t="shared" ref="U199:X199" si="2960">U197/$F197</f>
        <v>0</v>
      </c>
      <c r="V199" s="113">
        <f t="shared" si="2960"/>
        <v>0</v>
      </c>
      <c r="W199" s="113">
        <f t="shared" si="2960"/>
        <v>0</v>
      </c>
      <c r="X199" s="113">
        <f t="shared" si="2960"/>
        <v>0</v>
      </c>
      <c r="Y199" s="113">
        <f t="shared" ref="Y199:AG199" si="2961">Y197/$F197</f>
        <v>0</v>
      </c>
      <c r="Z199" s="113">
        <f t="shared" si="2961"/>
        <v>0</v>
      </c>
      <c r="AA199" s="113">
        <f t="shared" si="2961"/>
        <v>0</v>
      </c>
      <c r="AB199" s="113">
        <f t="shared" si="2961"/>
        <v>0</v>
      </c>
      <c r="AC199" s="113">
        <f t="shared" si="2961"/>
        <v>0</v>
      </c>
      <c r="AD199" s="113">
        <f t="shared" si="2961"/>
        <v>0</v>
      </c>
      <c r="AE199" s="113">
        <f t="shared" si="2961"/>
        <v>0</v>
      </c>
      <c r="AF199" s="113">
        <f t="shared" si="2961"/>
        <v>0</v>
      </c>
      <c r="AG199" s="113">
        <f t="shared" si="2961"/>
        <v>0</v>
      </c>
      <c r="AH199" s="113">
        <f t="shared" ref="AH199:AK199" si="2962">AH197/$F197</f>
        <v>0</v>
      </c>
      <c r="AI199" s="113">
        <f t="shared" si="2962"/>
        <v>0</v>
      </c>
      <c r="AJ199" s="113">
        <f t="shared" si="2962"/>
        <v>0</v>
      </c>
      <c r="AK199" s="113">
        <f t="shared" si="2962"/>
        <v>0</v>
      </c>
      <c r="AL199" s="113">
        <f t="shared" ref="AL199:AT199" si="2963">AL197/$F197</f>
        <v>0</v>
      </c>
      <c r="AM199" s="113">
        <f t="shared" si="2963"/>
        <v>0</v>
      </c>
      <c r="AN199" s="113">
        <f t="shared" si="2963"/>
        <v>0</v>
      </c>
      <c r="AO199" s="113">
        <f t="shared" si="2963"/>
        <v>0</v>
      </c>
      <c r="AP199" s="113">
        <f t="shared" si="2963"/>
        <v>0</v>
      </c>
      <c r="AQ199" s="113">
        <f t="shared" si="2963"/>
        <v>0</v>
      </c>
      <c r="AR199" s="113">
        <f t="shared" si="2963"/>
        <v>0</v>
      </c>
      <c r="AS199" s="113">
        <f t="shared" si="2963"/>
        <v>0</v>
      </c>
      <c r="AT199" s="113">
        <f t="shared" si="2963"/>
        <v>0</v>
      </c>
      <c r="AU199" s="113">
        <f t="shared" ref="AU199:AX199" si="2964">AU197/$F197</f>
        <v>0</v>
      </c>
      <c r="AV199" s="113">
        <f t="shared" si="2964"/>
        <v>0</v>
      </c>
      <c r="AW199" s="113">
        <f t="shared" si="2964"/>
        <v>0</v>
      </c>
      <c r="AX199" s="113">
        <f t="shared" si="2964"/>
        <v>0</v>
      </c>
      <c r="AY199" s="113">
        <f t="shared" ref="AY199:BC199" si="2965">AY197/$F197</f>
        <v>0</v>
      </c>
      <c r="AZ199" s="113">
        <f t="shared" si="2965"/>
        <v>0</v>
      </c>
      <c r="BA199" s="113">
        <f t="shared" si="2965"/>
        <v>0</v>
      </c>
      <c r="BB199" s="113">
        <f t="shared" si="2965"/>
        <v>0</v>
      </c>
      <c r="BC199" s="113">
        <f t="shared" si="2965"/>
        <v>0</v>
      </c>
      <c r="BD199" s="113">
        <f t="shared" ref="BD199:BG199" si="2966">BD197/$F197</f>
        <v>0</v>
      </c>
      <c r="BE199" s="113">
        <f t="shared" si="2966"/>
        <v>0</v>
      </c>
      <c r="BF199" s="113">
        <f t="shared" si="2966"/>
        <v>0</v>
      </c>
      <c r="BG199" s="113">
        <f t="shared" si="2966"/>
        <v>0</v>
      </c>
      <c r="BH199" s="113">
        <f t="shared" ref="BH199:BK199" si="2967">BH197/$F197</f>
        <v>0</v>
      </c>
      <c r="BI199" s="113">
        <f t="shared" si="2967"/>
        <v>0</v>
      </c>
      <c r="BJ199" s="113">
        <f t="shared" si="2967"/>
        <v>0.1666666797759539</v>
      </c>
      <c r="BK199" s="113">
        <f t="shared" si="2967"/>
        <v>0.1666666797759539</v>
      </c>
      <c r="BL199" s="113">
        <f t="shared" ref="BL199:BP199" si="2968">BL197/$F197</f>
        <v>0.1666666797759539</v>
      </c>
      <c r="BM199" s="113">
        <f t="shared" si="2968"/>
        <v>0.1666666797759539</v>
      </c>
      <c r="BN199" s="113">
        <f t="shared" si="2968"/>
        <v>0.1666666797759539</v>
      </c>
      <c r="BO199" s="113">
        <f t="shared" si="2968"/>
        <v>0.16666660112023055</v>
      </c>
      <c r="BP199" s="113">
        <f t="shared" si="2968"/>
        <v>0</v>
      </c>
      <c r="BQ199" s="113">
        <f t="shared" ref="BQ199:BT199" si="2969">BQ197/$F197</f>
        <v>0</v>
      </c>
      <c r="BR199" s="113">
        <f t="shared" si="2969"/>
        <v>0</v>
      </c>
      <c r="BS199" s="113">
        <f t="shared" si="2969"/>
        <v>0</v>
      </c>
      <c r="BT199" s="113">
        <f t="shared" si="2969"/>
        <v>0</v>
      </c>
      <c r="BU199" s="113">
        <f t="shared" ref="BU199:BX199" si="2970">BU197/$F197</f>
        <v>0</v>
      </c>
      <c r="BV199" s="113">
        <f t="shared" si="2970"/>
        <v>0</v>
      </c>
      <c r="BW199" s="113">
        <f t="shared" si="2970"/>
        <v>0</v>
      </c>
      <c r="BX199" s="113">
        <f t="shared" si="2970"/>
        <v>0</v>
      </c>
      <c r="BY199" s="113">
        <f t="shared" ref="BY199:CC199" si="2971">BY197/$F197</f>
        <v>0</v>
      </c>
      <c r="BZ199" s="113">
        <f t="shared" si="2971"/>
        <v>0</v>
      </c>
      <c r="CA199" s="113">
        <f t="shared" si="2971"/>
        <v>0</v>
      </c>
      <c r="CB199" s="113">
        <f t="shared" si="2971"/>
        <v>0</v>
      </c>
      <c r="CC199" s="113">
        <f t="shared" si="2971"/>
        <v>0</v>
      </c>
      <c r="CD199" s="113">
        <f t="shared" ref="CD199:CG199" si="2972">CD197/$F197</f>
        <v>0</v>
      </c>
      <c r="CE199" s="113"/>
      <c r="CF199" s="113">
        <f t="shared" si="2972"/>
        <v>0</v>
      </c>
      <c r="CG199" s="113">
        <f t="shared" si="2972"/>
        <v>0</v>
      </c>
      <c r="CH199" s="114">
        <f>IF(C197="","",100%-SUM(G199:CG199))</f>
        <v>0</v>
      </c>
      <c r="CI199" s="115">
        <f>IF(C197="","",SUM(G199:CG199))</f>
        <v>1</v>
      </c>
      <c r="CJ199" s="67" t="b">
        <f>IF(C197="","",SUM(G199:CG199)=CI199)</f>
        <v>1</v>
      </c>
    </row>
    <row r="200" spans="1:88" s="5" customFormat="1" ht="15" customHeight="1" x14ac:dyDescent="0.3">
      <c r="A200" s="171" t="s">
        <v>144</v>
      </c>
      <c r="B200" s="155" t="s">
        <v>145</v>
      </c>
      <c r="C200" s="168" t="s">
        <v>12</v>
      </c>
      <c r="D200" s="158">
        <v>124</v>
      </c>
      <c r="E200" s="161">
        <v>101252</v>
      </c>
      <c r="F200" s="164">
        <f t="shared" si="2820"/>
        <v>12555248</v>
      </c>
      <c r="G200" s="108">
        <v>0</v>
      </c>
      <c r="H200" s="108"/>
      <c r="I200" s="108"/>
      <c r="J200" s="108"/>
      <c r="K200" s="108"/>
      <c r="L200" s="108"/>
      <c r="M200" s="108"/>
      <c r="N200" s="108"/>
      <c r="O200" s="108"/>
      <c r="P200" s="108"/>
      <c r="Q200" s="108"/>
      <c r="R200" s="108"/>
      <c r="S200" s="108"/>
      <c r="T200" s="108"/>
      <c r="U200" s="108"/>
      <c r="V200" s="108"/>
      <c r="W200" s="108"/>
      <c r="X200" s="108"/>
      <c r="Y200" s="108"/>
      <c r="Z200" s="108"/>
      <c r="AA200" s="108"/>
      <c r="AB200" s="108"/>
      <c r="AC200" s="108"/>
      <c r="AD200" s="108"/>
      <c r="AE200" s="108"/>
      <c r="AF200" s="108"/>
      <c r="AG200" s="108"/>
      <c r="AH200" s="108"/>
      <c r="AI200" s="108"/>
      <c r="AJ200" s="108"/>
      <c r="AK200" s="108"/>
      <c r="AL200" s="108"/>
      <c r="AM200" s="108"/>
      <c r="AN200" s="108"/>
      <c r="AO200" s="108"/>
      <c r="AP200" s="108"/>
      <c r="AQ200" s="108"/>
      <c r="AR200" s="108"/>
      <c r="AS200" s="108"/>
      <c r="AT200" s="108"/>
      <c r="AU200" s="108"/>
      <c r="AV200" s="108"/>
      <c r="AW200" s="108"/>
      <c r="AX200" s="108"/>
      <c r="AY200" s="108"/>
      <c r="AZ200" s="108"/>
      <c r="BA200" s="108"/>
      <c r="BB200" s="108"/>
      <c r="BC200" s="108"/>
      <c r="BD200" s="108"/>
      <c r="BE200" s="108"/>
      <c r="BF200" s="108"/>
      <c r="BG200" s="108"/>
      <c r="BH200" s="108"/>
      <c r="BI200" s="108"/>
      <c r="BJ200" s="108">
        <f>ROUND($F$200/6,0)</f>
        <v>2092541</v>
      </c>
      <c r="BK200" s="108">
        <f t="shared" ref="BK200:BM200" si="2973">ROUND($F$200/6,0)</f>
        <v>2092541</v>
      </c>
      <c r="BL200" s="108">
        <f t="shared" si="2973"/>
        <v>2092541</v>
      </c>
      <c r="BM200" s="108">
        <f t="shared" si="2973"/>
        <v>2092541</v>
      </c>
      <c r="BN200" s="108">
        <f>ROUNDUP($F$200/6,0)</f>
        <v>2092542</v>
      </c>
      <c r="BO200" s="108">
        <f>ROUNDUP($F$200/6,0)</f>
        <v>2092542</v>
      </c>
      <c r="BP200" s="108"/>
      <c r="BQ200" s="108"/>
      <c r="BR200" s="108"/>
      <c r="BS200" s="108"/>
      <c r="BT200" s="108"/>
      <c r="BU200" s="108"/>
      <c r="BV200" s="108"/>
      <c r="BW200" s="108"/>
      <c r="BX200" s="108"/>
      <c r="BY200" s="108"/>
      <c r="BZ200" s="108"/>
      <c r="CA200" s="108"/>
      <c r="CB200" s="108"/>
      <c r="CC200" s="108"/>
      <c r="CD200" s="108"/>
      <c r="CE200" s="108"/>
      <c r="CF200" s="108"/>
      <c r="CG200" s="108"/>
      <c r="CH200" s="109">
        <f>IF(C200="","",F200-SUM(G200:CG200))</f>
        <v>0</v>
      </c>
      <c r="CI200" s="107">
        <f>IF(C200="","",SUM(G200:CG200))</f>
        <v>12555248</v>
      </c>
      <c r="CJ200" s="67" t="b">
        <f>IF(C200="","",F200=CI200)</f>
        <v>1</v>
      </c>
    </row>
    <row r="201" spans="1:88" s="5" customFormat="1" ht="15" customHeight="1" x14ac:dyDescent="0.3">
      <c r="A201" s="172"/>
      <c r="B201" s="156"/>
      <c r="C201" s="169"/>
      <c r="D201" s="159"/>
      <c r="E201" s="162"/>
      <c r="F201" s="165"/>
      <c r="G201" s="110">
        <v>0</v>
      </c>
      <c r="H201" s="110"/>
      <c r="I201" s="110"/>
      <c r="J201" s="110"/>
      <c r="K201" s="110"/>
      <c r="L201" s="110"/>
      <c r="M201" s="110"/>
      <c r="N201" s="110"/>
      <c r="O201" s="110"/>
      <c r="P201" s="110"/>
      <c r="Q201" s="110"/>
      <c r="R201" s="110"/>
      <c r="S201" s="110"/>
      <c r="T201" s="110"/>
      <c r="U201" s="110">
        <f t="shared" ref="U201" si="2974">ROUND(U200/$E200,2)</f>
        <v>0</v>
      </c>
      <c r="V201" s="110">
        <f t="shared" ref="V201" si="2975">ROUND(V200/$E200,2)</f>
        <v>0</v>
      </c>
      <c r="W201" s="110">
        <f t="shared" ref="W201" si="2976">ROUND(W200/$E200,2)</f>
        <v>0</v>
      </c>
      <c r="X201" s="110">
        <f t="shared" ref="X201" si="2977">ROUND(X200/$E200,2)</f>
        <v>0</v>
      </c>
      <c r="Y201" s="110">
        <f t="shared" ref="Y201" si="2978">ROUND(Y200/$E200,2)</f>
        <v>0</v>
      </c>
      <c r="Z201" s="110">
        <f t="shared" ref="Z201" si="2979">ROUND(Z200/$E200,2)</f>
        <v>0</v>
      </c>
      <c r="AA201" s="110">
        <f t="shared" ref="AA201" si="2980">ROUND(AA200/$E200,2)</f>
        <v>0</v>
      </c>
      <c r="AB201" s="110">
        <f t="shared" ref="AB201" si="2981">ROUND(AB200/$E200,2)</f>
        <v>0</v>
      </c>
      <c r="AC201" s="110">
        <f t="shared" ref="AC201" si="2982">ROUND(AC200/$E200,2)</f>
        <v>0</v>
      </c>
      <c r="AD201" s="110">
        <f t="shared" ref="AD201" si="2983">ROUND(AD200/$E200,2)</f>
        <v>0</v>
      </c>
      <c r="AE201" s="110">
        <f t="shared" ref="AE201" si="2984">ROUND(AE200/$E200,2)</f>
        <v>0</v>
      </c>
      <c r="AF201" s="110">
        <f t="shared" ref="AF201" si="2985">ROUND(AF200/$E200,2)</f>
        <v>0</v>
      </c>
      <c r="AG201" s="110">
        <f t="shared" ref="AG201" si="2986">ROUND(AG200/$E200,2)</f>
        <v>0</v>
      </c>
      <c r="AH201" s="110">
        <f t="shared" ref="AH201" si="2987">ROUND(AH200/$E200,2)</f>
        <v>0</v>
      </c>
      <c r="AI201" s="110">
        <f t="shared" ref="AI201" si="2988">ROUND(AI200/$E200,2)</f>
        <v>0</v>
      </c>
      <c r="AJ201" s="110">
        <f t="shared" ref="AJ201" si="2989">ROUND(AJ200/$E200,2)</f>
        <v>0</v>
      </c>
      <c r="AK201" s="110">
        <f t="shared" ref="AK201" si="2990">ROUND(AK200/$E200,2)</f>
        <v>0</v>
      </c>
      <c r="AL201" s="110">
        <f t="shared" ref="AL201" si="2991">ROUND(AL200/$E200,2)</f>
        <v>0</v>
      </c>
      <c r="AM201" s="110">
        <f t="shared" ref="AM201" si="2992">ROUND(AM200/$E200,2)</f>
        <v>0</v>
      </c>
      <c r="AN201" s="110">
        <f t="shared" ref="AN201" si="2993">ROUND(AN200/$E200,2)</f>
        <v>0</v>
      </c>
      <c r="AO201" s="110">
        <f t="shared" ref="AO201" si="2994">ROUND(AO200/$E200,2)</f>
        <v>0</v>
      </c>
      <c r="AP201" s="110">
        <f t="shared" ref="AP201" si="2995">ROUND(AP200/$E200,2)</f>
        <v>0</v>
      </c>
      <c r="AQ201" s="110">
        <f t="shared" ref="AQ201" si="2996">ROUND(AQ200/$E200,2)</f>
        <v>0</v>
      </c>
      <c r="AR201" s="110">
        <f t="shared" ref="AR201" si="2997">ROUND(AR200/$E200,2)</f>
        <v>0</v>
      </c>
      <c r="AS201" s="110">
        <f t="shared" ref="AS201" si="2998">ROUND(AS200/$E200,2)</f>
        <v>0</v>
      </c>
      <c r="AT201" s="110">
        <f t="shared" ref="AT201" si="2999">ROUND(AT200/$E200,2)</f>
        <v>0</v>
      </c>
      <c r="AU201" s="110">
        <f t="shared" ref="AU201" si="3000">ROUND(AU200/$E200,2)</f>
        <v>0</v>
      </c>
      <c r="AV201" s="110">
        <f t="shared" ref="AV201" si="3001">ROUND(AV200/$E200,2)</f>
        <v>0</v>
      </c>
      <c r="AW201" s="110">
        <f t="shared" ref="AW201" si="3002">ROUND(AW200/$E200,2)</f>
        <v>0</v>
      </c>
      <c r="AX201" s="110">
        <f t="shared" ref="AX201" si="3003">ROUND(AX200/$E200,2)</f>
        <v>0</v>
      </c>
      <c r="AY201" s="110">
        <f t="shared" ref="AY201" si="3004">ROUND(AY200/$E200,2)</f>
        <v>0</v>
      </c>
      <c r="AZ201" s="110">
        <f t="shared" ref="AZ201" si="3005">ROUND(AZ200/$E200,2)</f>
        <v>0</v>
      </c>
      <c r="BA201" s="110">
        <f t="shared" ref="BA201" si="3006">ROUND(BA200/$E200,2)</f>
        <v>0</v>
      </c>
      <c r="BB201" s="110">
        <f t="shared" ref="BB201" si="3007">ROUND(BB200/$E200,2)</f>
        <v>0</v>
      </c>
      <c r="BC201" s="110">
        <f t="shared" ref="BC201" si="3008">ROUND(BC200/$E200,2)</f>
        <v>0</v>
      </c>
      <c r="BD201" s="110">
        <f t="shared" ref="BD201" si="3009">ROUND(BD200/$E200,2)</f>
        <v>0</v>
      </c>
      <c r="BE201" s="110">
        <f t="shared" ref="BE201" si="3010">ROUND(BE200/$E200,2)</f>
        <v>0</v>
      </c>
      <c r="BF201" s="110">
        <f t="shared" ref="BF201" si="3011">ROUND(BF200/$E200,2)</f>
        <v>0</v>
      </c>
      <c r="BG201" s="110">
        <f t="shared" ref="BG201" si="3012">ROUND(BG200/$E200,2)</f>
        <v>0</v>
      </c>
      <c r="BH201" s="110">
        <f t="shared" ref="BH201" si="3013">ROUND(BH200/$E200,2)</f>
        <v>0</v>
      </c>
      <c r="BI201" s="110">
        <f t="shared" ref="BI201" si="3014">ROUND(BI200/$E200,2)</f>
        <v>0</v>
      </c>
      <c r="BJ201" s="110">
        <f t="shared" ref="BJ201" si="3015">ROUND(BJ200/$E200,2)</f>
        <v>20.67</v>
      </c>
      <c r="BK201" s="110">
        <f t="shared" ref="BK201" si="3016">ROUND(BK200/$E200,2)</f>
        <v>20.67</v>
      </c>
      <c r="BL201" s="110">
        <f t="shared" ref="BL201" si="3017">ROUND(BL200/$E200,2)</f>
        <v>20.67</v>
      </c>
      <c r="BM201" s="110">
        <f t="shared" ref="BM201" si="3018">ROUND(BM200/$E200,2)</f>
        <v>20.67</v>
      </c>
      <c r="BN201" s="110">
        <f>ROUNDDOWN(BN200/$E200,2)</f>
        <v>20.66</v>
      </c>
      <c r="BO201" s="110">
        <f>ROUNDDOWN(BO200/$E200,2)</f>
        <v>20.66</v>
      </c>
      <c r="BP201" s="110">
        <f t="shared" ref="BP201" si="3019">ROUND(BP200/$E200,2)</f>
        <v>0</v>
      </c>
      <c r="BQ201" s="110">
        <f t="shared" ref="BQ201" si="3020">ROUND(BQ200/$E200,2)</f>
        <v>0</v>
      </c>
      <c r="BR201" s="110">
        <f t="shared" ref="BR201" si="3021">ROUND(BR200/$E200,2)</f>
        <v>0</v>
      </c>
      <c r="BS201" s="110">
        <f t="shared" ref="BS201" si="3022">ROUND(BS200/$E200,2)</f>
        <v>0</v>
      </c>
      <c r="BT201" s="110">
        <f t="shared" ref="BT201" si="3023">ROUND(BT200/$E200,2)</f>
        <v>0</v>
      </c>
      <c r="BU201" s="110">
        <f t="shared" ref="BU201" si="3024">ROUND(BU200/$E200,2)</f>
        <v>0</v>
      </c>
      <c r="BV201" s="110">
        <f t="shared" ref="BV201" si="3025">ROUND(BV200/$E200,2)</f>
        <v>0</v>
      </c>
      <c r="BW201" s="110">
        <f t="shared" ref="BW201" si="3026">ROUND(BW200/$E200,2)</f>
        <v>0</v>
      </c>
      <c r="BX201" s="110">
        <f t="shared" ref="BX201" si="3027">ROUND(BX200/$E200,2)</f>
        <v>0</v>
      </c>
      <c r="BY201" s="110">
        <f t="shared" ref="BY201" si="3028">ROUND(BY200/$E200,2)</f>
        <v>0</v>
      </c>
      <c r="BZ201" s="110">
        <f t="shared" ref="BZ201" si="3029">ROUND(BZ200/$E200,2)</f>
        <v>0</v>
      </c>
      <c r="CA201" s="110">
        <f t="shared" ref="CA201" si="3030">ROUND(CA200/$E200,2)</f>
        <v>0</v>
      </c>
      <c r="CB201" s="110">
        <f t="shared" ref="CB201" si="3031">ROUND(CB200/$E200,2)</f>
        <v>0</v>
      </c>
      <c r="CC201" s="110">
        <f t="shared" ref="CC201" si="3032">ROUND(CC200/$E200,2)</f>
        <v>0</v>
      </c>
      <c r="CD201" s="110">
        <f t="shared" ref="CD201" si="3033">ROUND(CD200/$E200,2)</f>
        <v>0</v>
      </c>
      <c r="CE201" s="110"/>
      <c r="CF201" s="110">
        <f t="shared" ref="CF201" si="3034">ROUND(CF200/$E200,2)</f>
        <v>0</v>
      </c>
      <c r="CG201" s="110">
        <f t="shared" ref="CG201" si="3035">ROUND(CG200/$E200,2)</f>
        <v>0</v>
      </c>
      <c r="CH201" s="111">
        <f>IF(C200="","",D200-SUM(G201:CG201))</f>
        <v>0</v>
      </c>
      <c r="CI201" s="112">
        <f>IF(C200="","",SUM(G201:CG201))</f>
        <v>124</v>
      </c>
      <c r="CJ201" s="67" t="b">
        <f>IF(C200="","",D200=CI201)</f>
        <v>1</v>
      </c>
    </row>
    <row r="202" spans="1:88" s="5" customFormat="1" ht="15" customHeight="1" x14ac:dyDescent="0.3">
      <c r="A202" s="173"/>
      <c r="B202" s="157"/>
      <c r="C202" s="170"/>
      <c r="D202" s="160"/>
      <c r="E202" s="163"/>
      <c r="F202" s="166"/>
      <c r="G202" s="113">
        <v>0</v>
      </c>
      <c r="H202" s="113"/>
      <c r="I202" s="113"/>
      <c r="J202" s="113"/>
      <c r="K202" s="113"/>
      <c r="L202" s="113"/>
      <c r="M202" s="113"/>
      <c r="N202" s="113"/>
      <c r="O202" s="113"/>
      <c r="P202" s="113"/>
      <c r="Q202" s="113"/>
      <c r="R202" s="113"/>
      <c r="S202" s="113"/>
      <c r="T202" s="113"/>
      <c r="U202" s="113">
        <f t="shared" ref="U202:X202" si="3036">U200/$F200</f>
        <v>0</v>
      </c>
      <c r="V202" s="113">
        <f t="shared" si="3036"/>
        <v>0</v>
      </c>
      <c r="W202" s="113">
        <f t="shared" si="3036"/>
        <v>0</v>
      </c>
      <c r="X202" s="113">
        <f t="shared" si="3036"/>
        <v>0</v>
      </c>
      <c r="Y202" s="113">
        <f t="shared" ref="Y202:AG202" si="3037">Y200/$F200</f>
        <v>0</v>
      </c>
      <c r="Z202" s="113">
        <f t="shared" si="3037"/>
        <v>0</v>
      </c>
      <c r="AA202" s="113">
        <f t="shared" si="3037"/>
        <v>0</v>
      </c>
      <c r="AB202" s="113">
        <f t="shared" si="3037"/>
        <v>0</v>
      </c>
      <c r="AC202" s="113">
        <f t="shared" si="3037"/>
        <v>0</v>
      </c>
      <c r="AD202" s="113">
        <f t="shared" si="3037"/>
        <v>0</v>
      </c>
      <c r="AE202" s="113">
        <f t="shared" si="3037"/>
        <v>0</v>
      </c>
      <c r="AF202" s="113">
        <f t="shared" si="3037"/>
        <v>0</v>
      </c>
      <c r="AG202" s="113">
        <f t="shared" si="3037"/>
        <v>0</v>
      </c>
      <c r="AH202" s="113">
        <f t="shared" ref="AH202:AK202" si="3038">AH200/$F200</f>
        <v>0</v>
      </c>
      <c r="AI202" s="113">
        <f t="shared" si="3038"/>
        <v>0</v>
      </c>
      <c r="AJ202" s="113">
        <f t="shared" si="3038"/>
        <v>0</v>
      </c>
      <c r="AK202" s="113">
        <f t="shared" si="3038"/>
        <v>0</v>
      </c>
      <c r="AL202" s="113">
        <f t="shared" ref="AL202:AT202" si="3039">AL200/$F200</f>
        <v>0</v>
      </c>
      <c r="AM202" s="113">
        <f t="shared" si="3039"/>
        <v>0</v>
      </c>
      <c r="AN202" s="113">
        <f t="shared" si="3039"/>
        <v>0</v>
      </c>
      <c r="AO202" s="113">
        <f t="shared" si="3039"/>
        <v>0</v>
      </c>
      <c r="AP202" s="113">
        <f t="shared" si="3039"/>
        <v>0</v>
      </c>
      <c r="AQ202" s="113">
        <f t="shared" si="3039"/>
        <v>0</v>
      </c>
      <c r="AR202" s="113">
        <f t="shared" si="3039"/>
        <v>0</v>
      </c>
      <c r="AS202" s="113">
        <f t="shared" si="3039"/>
        <v>0</v>
      </c>
      <c r="AT202" s="113">
        <f t="shared" si="3039"/>
        <v>0</v>
      </c>
      <c r="AU202" s="113">
        <f t="shared" ref="AU202:AX202" si="3040">AU200/$F200</f>
        <v>0</v>
      </c>
      <c r="AV202" s="113">
        <f t="shared" si="3040"/>
        <v>0</v>
      </c>
      <c r="AW202" s="113">
        <f t="shared" si="3040"/>
        <v>0</v>
      </c>
      <c r="AX202" s="113">
        <f t="shared" si="3040"/>
        <v>0</v>
      </c>
      <c r="AY202" s="113">
        <f t="shared" ref="AY202:BC202" si="3041">AY200/$F200</f>
        <v>0</v>
      </c>
      <c r="AZ202" s="113">
        <f t="shared" si="3041"/>
        <v>0</v>
      </c>
      <c r="BA202" s="113">
        <f t="shared" si="3041"/>
        <v>0</v>
      </c>
      <c r="BB202" s="113">
        <f t="shared" si="3041"/>
        <v>0</v>
      </c>
      <c r="BC202" s="113">
        <f t="shared" si="3041"/>
        <v>0</v>
      </c>
      <c r="BD202" s="113">
        <f t="shared" ref="BD202:BG202" si="3042">BD200/$F200</f>
        <v>0</v>
      </c>
      <c r="BE202" s="113">
        <f t="shared" si="3042"/>
        <v>0</v>
      </c>
      <c r="BF202" s="113">
        <f t="shared" si="3042"/>
        <v>0</v>
      </c>
      <c r="BG202" s="113">
        <f t="shared" si="3042"/>
        <v>0</v>
      </c>
      <c r="BH202" s="113">
        <f t="shared" ref="BH202:BK202" si="3043">BH200/$F200</f>
        <v>0</v>
      </c>
      <c r="BI202" s="113">
        <f t="shared" si="3043"/>
        <v>0</v>
      </c>
      <c r="BJ202" s="113">
        <f t="shared" si="3043"/>
        <v>0.16666664011734375</v>
      </c>
      <c r="BK202" s="113">
        <f t="shared" si="3043"/>
        <v>0.16666664011734375</v>
      </c>
      <c r="BL202" s="113">
        <f t="shared" ref="BL202:BP202" si="3044">BL200/$F200</f>
        <v>0.16666664011734375</v>
      </c>
      <c r="BM202" s="113">
        <f t="shared" si="3044"/>
        <v>0.16666664011734375</v>
      </c>
      <c r="BN202" s="113">
        <f t="shared" si="3044"/>
        <v>0.16666671976531247</v>
      </c>
      <c r="BO202" s="113">
        <f t="shared" si="3044"/>
        <v>0.16666671976531247</v>
      </c>
      <c r="BP202" s="113">
        <f t="shared" si="3044"/>
        <v>0</v>
      </c>
      <c r="BQ202" s="113">
        <f t="shared" ref="BQ202:BT202" si="3045">BQ200/$F200</f>
        <v>0</v>
      </c>
      <c r="BR202" s="113">
        <f t="shared" si="3045"/>
        <v>0</v>
      </c>
      <c r="BS202" s="113">
        <f t="shared" si="3045"/>
        <v>0</v>
      </c>
      <c r="BT202" s="113">
        <f t="shared" si="3045"/>
        <v>0</v>
      </c>
      <c r="BU202" s="113">
        <f t="shared" ref="BU202:BX202" si="3046">BU200/$F200</f>
        <v>0</v>
      </c>
      <c r="BV202" s="113">
        <f t="shared" si="3046"/>
        <v>0</v>
      </c>
      <c r="BW202" s="113">
        <f t="shared" si="3046"/>
        <v>0</v>
      </c>
      <c r="BX202" s="113">
        <f t="shared" si="3046"/>
        <v>0</v>
      </c>
      <c r="BY202" s="113">
        <f t="shared" ref="BY202:CC202" si="3047">BY200/$F200</f>
        <v>0</v>
      </c>
      <c r="BZ202" s="113">
        <f t="shared" si="3047"/>
        <v>0</v>
      </c>
      <c r="CA202" s="113">
        <f t="shared" si="3047"/>
        <v>0</v>
      </c>
      <c r="CB202" s="113">
        <f t="shared" si="3047"/>
        <v>0</v>
      </c>
      <c r="CC202" s="113">
        <f t="shared" si="3047"/>
        <v>0</v>
      </c>
      <c r="CD202" s="113">
        <f t="shared" ref="CD202:CG202" si="3048">CD200/$F200</f>
        <v>0</v>
      </c>
      <c r="CE202" s="113"/>
      <c r="CF202" s="113">
        <f t="shared" si="3048"/>
        <v>0</v>
      </c>
      <c r="CG202" s="113">
        <f t="shared" si="3048"/>
        <v>0</v>
      </c>
      <c r="CH202" s="114">
        <f>IF(C200="","",100%-SUM(G202:CG202))</f>
        <v>1.1102230246251565E-16</v>
      </c>
      <c r="CI202" s="115">
        <f>IF(C200="","",SUM(G202:CG202))</f>
        <v>0.99999999999999989</v>
      </c>
      <c r="CJ202" s="67" t="b">
        <f>IF(C200="","",SUM(G202:CG202)=CI202)</f>
        <v>1</v>
      </c>
    </row>
    <row r="203" spans="1:88" s="5" customFormat="1" ht="22.05" customHeight="1" x14ac:dyDescent="0.3">
      <c r="A203" s="171" t="s">
        <v>146</v>
      </c>
      <c r="B203" s="155" t="s">
        <v>147</v>
      </c>
      <c r="C203" s="168" t="s">
        <v>12</v>
      </c>
      <c r="D203" s="158">
        <v>80</v>
      </c>
      <c r="E203" s="161">
        <v>350379</v>
      </c>
      <c r="F203" s="164">
        <f t="shared" si="2820"/>
        <v>28030320</v>
      </c>
      <c r="G203" s="108">
        <v>0</v>
      </c>
      <c r="H203" s="108"/>
      <c r="I203" s="108"/>
      <c r="J203" s="108"/>
      <c r="K203" s="108"/>
      <c r="L203" s="108"/>
      <c r="M203" s="108"/>
      <c r="N203" s="108"/>
      <c r="O203" s="108"/>
      <c r="P203" s="108"/>
      <c r="Q203" s="108"/>
      <c r="R203" s="108"/>
      <c r="S203" s="108"/>
      <c r="T203" s="108"/>
      <c r="U203" s="108"/>
      <c r="V203" s="108"/>
      <c r="W203" s="108"/>
      <c r="X203" s="108"/>
      <c r="Y203" s="108"/>
      <c r="Z203" s="108"/>
      <c r="AA203" s="108"/>
      <c r="AB203" s="108"/>
      <c r="AC203" s="108"/>
      <c r="AD203" s="108"/>
      <c r="AE203" s="108"/>
      <c r="AF203" s="108"/>
      <c r="AG203" s="108"/>
      <c r="AH203" s="108"/>
      <c r="AI203" s="108"/>
      <c r="AJ203" s="108"/>
      <c r="AK203" s="108"/>
      <c r="AL203" s="108"/>
      <c r="AM203" s="108"/>
      <c r="AN203" s="108"/>
      <c r="AO203" s="108"/>
      <c r="AP203" s="108"/>
      <c r="AQ203" s="108"/>
      <c r="AR203" s="108"/>
      <c r="AS203" s="108"/>
      <c r="AT203" s="108"/>
      <c r="AU203" s="108"/>
      <c r="AV203" s="108"/>
      <c r="AW203" s="108"/>
      <c r="AX203" s="108"/>
      <c r="AY203" s="108"/>
      <c r="AZ203" s="108"/>
      <c r="BA203" s="108"/>
      <c r="BB203" s="108"/>
      <c r="BC203" s="108"/>
      <c r="BD203" s="108"/>
      <c r="BE203" s="108"/>
      <c r="BF203" s="108"/>
      <c r="BG203" s="108"/>
      <c r="BH203" s="108"/>
      <c r="BI203" s="108"/>
      <c r="BJ203" s="108">
        <f>ROUND($F$203/6,0)</f>
        <v>4671720</v>
      </c>
      <c r="BK203" s="108">
        <f t="shared" ref="BK203:BO203" si="3049">ROUND($F$203/6,0)</f>
        <v>4671720</v>
      </c>
      <c r="BL203" s="108">
        <f t="shared" si="3049"/>
        <v>4671720</v>
      </c>
      <c r="BM203" s="108">
        <f t="shared" si="3049"/>
        <v>4671720</v>
      </c>
      <c r="BN203" s="108">
        <f t="shared" si="3049"/>
        <v>4671720</v>
      </c>
      <c r="BO203" s="108">
        <f t="shared" si="3049"/>
        <v>4671720</v>
      </c>
      <c r="BP203" s="108"/>
      <c r="BQ203" s="108"/>
      <c r="BR203" s="108"/>
      <c r="BS203" s="108"/>
      <c r="BT203" s="108"/>
      <c r="BU203" s="108"/>
      <c r="BV203" s="108"/>
      <c r="BW203" s="108"/>
      <c r="BX203" s="108"/>
      <c r="BY203" s="108"/>
      <c r="BZ203" s="108"/>
      <c r="CA203" s="108"/>
      <c r="CB203" s="108"/>
      <c r="CC203" s="108"/>
      <c r="CD203" s="108"/>
      <c r="CE203" s="108"/>
      <c r="CF203" s="108"/>
      <c r="CG203" s="108"/>
      <c r="CH203" s="109">
        <f>IF(C203="","",F203-SUM(G203:CG203))</f>
        <v>0</v>
      </c>
      <c r="CI203" s="107">
        <f>IF(C203="","",SUM(G203:CG203))</f>
        <v>28030320</v>
      </c>
      <c r="CJ203" s="67" t="b">
        <f>IF(C203="","",F203=CI203)</f>
        <v>1</v>
      </c>
    </row>
    <row r="204" spans="1:88" s="5" customFormat="1" ht="22.05" customHeight="1" x14ac:dyDescent="0.3">
      <c r="A204" s="172"/>
      <c r="B204" s="156"/>
      <c r="C204" s="169"/>
      <c r="D204" s="159"/>
      <c r="E204" s="162"/>
      <c r="F204" s="165"/>
      <c r="G204" s="110">
        <v>0</v>
      </c>
      <c r="H204" s="110"/>
      <c r="I204" s="110"/>
      <c r="J204" s="110"/>
      <c r="K204" s="110"/>
      <c r="L204" s="110"/>
      <c r="M204" s="110"/>
      <c r="N204" s="110"/>
      <c r="O204" s="110"/>
      <c r="P204" s="110"/>
      <c r="Q204" s="110"/>
      <c r="R204" s="110"/>
      <c r="S204" s="110"/>
      <c r="T204" s="110"/>
      <c r="U204" s="110">
        <f t="shared" ref="U204" si="3050">ROUND(U203/$E203,2)</f>
        <v>0</v>
      </c>
      <c r="V204" s="110">
        <f t="shared" ref="V204" si="3051">ROUND(V203/$E203,2)</f>
        <v>0</v>
      </c>
      <c r="W204" s="110">
        <f t="shared" ref="W204" si="3052">ROUND(W203/$E203,2)</f>
        <v>0</v>
      </c>
      <c r="X204" s="110">
        <f t="shared" ref="X204" si="3053">ROUND(X203/$E203,2)</f>
        <v>0</v>
      </c>
      <c r="Y204" s="110">
        <f t="shared" ref="Y204" si="3054">ROUND(Y203/$E203,2)</f>
        <v>0</v>
      </c>
      <c r="Z204" s="110">
        <f t="shared" ref="Z204" si="3055">ROUND(Z203/$E203,2)</f>
        <v>0</v>
      </c>
      <c r="AA204" s="110">
        <f t="shared" ref="AA204" si="3056">ROUND(AA203/$E203,2)</f>
        <v>0</v>
      </c>
      <c r="AB204" s="110">
        <f t="shared" ref="AB204" si="3057">ROUND(AB203/$E203,2)</f>
        <v>0</v>
      </c>
      <c r="AC204" s="110">
        <f t="shared" ref="AC204" si="3058">ROUND(AC203/$E203,2)</f>
        <v>0</v>
      </c>
      <c r="AD204" s="110">
        <f t="shared" ref="AD204" si="3059">ROUND(AD203/$E203,2)</f>
        <v>0</v>
      </c>
      <c r="AE204" s="110">
        <f t="shared" ref="AE204" si="3060">ROUND(AE203/$E203,2)</f>
        <v>0</v>
      </c>
      <c r="AF204" s="110">
        <f t="shared" ref="AF204" si="3061">ROUND(AF203/$E203,2)</f>
        <v>0</v>
      </c>
      <c r="AG204" s="110">
        <f t="shared" ref="AG204" si="3062">ROUND(AG203/$E203,2)</f>
        <v>0</v>
      </c>
      <c r="AH204" s="110">
        <f t="shared" ref="AH204" si="3063">ROUND(AH203/$E203,2)</f>
        <v>0</v>
      </c>
      <c r="AI204" s="110">
        <f t="shared" ref="AI204" si="3064">ROUND(AI203/$E203,2)</f>
        <v>0</v>
      </c>
      <c r="AJ204" s="110">
        <f t="shared" ref="AJ204" si="3065">ROUND(AJ203/$E203,2)</f>
        <v>0</v>
      </c>
      <c r="AK204" s="110">
        <f t="shared" ref="AK204" si="3066">ROUND(AK203/$E203,2)</f>
        <v>0</v>
      </c>
      <c r="AL204" s="110">
        <f t="shared" ref="AL204" si="3067">ROUND(AL203/$E203,2)</f>
        <v>0</v>
      </c>
      <c r="AM204" s="110">
        <f t="shared" ref="AM204" si="3068">ROUND(AM203/$E203,2)</f>
        <v>0</v>
      </c>
      <c r="AN204" s="110">
        <f t="shared" ref="AN204" si="3069">ROUND(AN203/$E203,2)</f>
        <v>0</v>
      </c>
      <c r="AO204" s="110">
        <f t="shared" ref="AO204" si="3070">ROUND(AO203/$E203,2)</f>
        <v>0</v>
      </c>
      <c r="AP204" s="110">
        <f t="shared" ref="AP204" si="3071">ROUND(AP203/$E203,2)</f>
        <v>0</v>
      </c>
      <c r="AQ204" s="110">
        <f t="shared" ref="AQ204" si="3072">ROUND(AQ203/$E203,2)</f>
        <v>0</v>
      </c>
      <c r="AR204" s="110">
        <f t="shared" ref="AR204" si="3073">ROUND(AR203/$E203,2)</f>
        <v>0</v>
      </c>
      <c r="AS204" s="110">
        <f t="shared" ref="AS204" si="3074">ROUND(AS203/$E203,2)</f>
        <v>0</v>
      </c>
      <c r="AT204" s="110">
        <f t="shared" ref="AT204" si="3075">ROUND(AT203/$E203,2)</f>
        <v>0</v>
      </c>
      <c r="AU204" s="110">
        <f t="shared" ref="AU204" si="3076">ROUND(AU203/$E203,2)</f>
        <v>0</v>
      </c>
      <c r="AV204" s="110">
        <f t="shared" ref="AV204" si="3077">ROUND(AV203/$E203,2)</f>
        <v>0</v>
      </c>
      <c r="AW204" s="110">
        <f t="shared" ref="AW204" si="3078">ROUND(AW203/$E203,2)</f>
        <v>0</v>
      </c>
      <c r="AX204" s="110">
        <f t="shared" ref="AX204" si="3079">ROUND(AX203/$E203,2)</f>
        <v>0</v>
      </c>
      <c r="AY204" s="110">
        <f t="shared" ref="AY204" si="3080">ROUND(AY203/$E203,2)</f>
        <v>0</v>
      </c>
      <c r="AZ204" s="110">
        <f t="shared" ref="AZ204" si="3081">ROUND(AZ203/$E203,2)</f>
        <v>0</v>
      </c>
      <c r="BA204" s="110">
        <f t="shared" ref="BA204" si="3082">ROUND(BA203/$E203,2)</f>
        <v>0</v>
      </c>
      <c r="BB204" s="110">
        <f t="shared" ref="BB204" si="3083">ROUND(BB203/$E203,2)</f>
        <v>0</v>
      </c>
      <c r="BC204" s="110">
        <f t="shared" ref="BC204" si="3084">ROUND(BC203/$E203,2)</f>
        <v>0</v>
      </c>
      <c r="BD204" s="110">
        <f t="shared" ref="BD204" si="3085">ROUND(BD203/$E203,2)</f>
        <v>0</v>
      </c>
      <c r="BE204" s="110">
        <f t="shared" ref="BE204" si="3086">ROUND(BE203/$E203,2)</f>
        <v>0</v>
      </c>
      <c r="BF204" s="110">
        <f t="shared" ref="BF204" si="3087">ROUND(BF203/$E203,2)</f>
        <v>0</v>
      </c>
      <c r="BG204" s="110">
        <f t="shared" ref="BG204" si="3088">ROUND(BG203/$E203,2)</f>
        <v>0</v>
      </c>
      <c r="BH204" s="110">
        <f t="shared" ref="BH204" si="3089">ROUND(BH203/$E203,2)</f>
        <v>0</v>
      </c>
      <c r="BI204" s="110">
        <f t="shared" ref="BI204" si="3090">ROUND(BI203/$E203,2)</f>
        <v>0</v>
      </c>
      <c r="BJ204" s="110">
        <f t="shared" ref="BJ204" si="3091">ROUND(BJ203/$E203,2)</f>
        <v>13.33</v>
      </c>
      <c r="BK204" s="110">
        <f t="shared" ref="BK204" si="3092">ROUND(BK203/$E203,2)</f>
        <v>13.33</v>
      </c>
      <c r="BL204" s="110">
        <f t="shared" ref="BL204" si="3093">ROUND(BL203/$E203,2)</f>
        <v>13.33</v>
      </c>
      <c r="BM204" s="110">
        <f t="shared" ref="BM204" si="3094">ROUND(BM203/$E203,2)</f>
        <v>13.33</v>
      </c>
      <c r="BN204" s="110">
        <f>ROUNDUP(BN203/$E203,2)</f>
        <v>13.34</v>
      </c>
      <c r="BO204" s="110">
        <f>ROUNDUP(BO203/$E203,2)</f>
        <v>13.34</v>
      </c>
      <c r="BP204" s="110">
        <f t="shared" ref="BP204" si="3095">ROUND(BP203/$E203,2)</f>
        <v>0</v>
      </c>
      <c r="BQ204" s="110">
        <f t="shared" ref="BQ204" si="3096">ROUND(BQ203/$E203,2)</f>
        <v>0</v>
      </c>
      <c r="BR204" s="110">
        <f t="shared" ref="BR204" si="3097">ROUND(BR203/$E203,2)</f>
        <v>0</v>
      </c>
      <c r="BS204" s="110">
        <f t="shared" ref="BS204" si="3098">ROUND(BS203/$E203,2)</f>
        <v>0</v>
      </c>
      <c r="BT204" s="110">
        <f t="shared" ref="BT204" si="3099">ROUND(BT203/$E203,2)</f>
        <v>0</v>
      </c>
      <c r="BU204" s="110">
        <f t="shared" ref="BU204" si="3100">ROUND(BU203/$E203,2)</f>
        <v>0</v>
      </c>
      <c r="BV204" s="110">
        <f t="shared" ref="BV204" si="3101">ROUND(BV203/$E203,2)</f>
        <v>0</v>
      </c>
      <c r="BW204" s="110">
        <f t="shared" ref="BW204" si="3102">ROUND(BW203/$E203,2)</f>
        <v>0</v>
      </c>
      <c r="BX204" s="110">
        <f t="shared" ref="BX204" si="3103">ROUND(BX203/$E203,2)</f>
        <v>0</v>
      </c>
      <c r="BY204" s="110">
        <f t="shared" ref="BY204" si="3104">ROUND(BY203/$E203,2)</f>
        <v>0</v>
      </c>
      <c r="BZ204" s="110">
        <f t="shared" ref="BZ204" si="3105">ROUND(BZ203/$E203,2)</f>
        <v>0</v>
      </c>
      <c r="CA204" s="110">
        <f t="shared" ref="CA204" si="3106">ROUND(CA203/$E203,2)</f>
        <v>0</v>
      </c>
      <c r="CB204" s="110">
        <f t="shared" ref="CB204" si="3107">ROUND(CB203/$E203,2)</f>
        <v>0</v>
      </c>
      <c r="CC204" s="110">
        <f t="shared" ref="CC204" si="3108">ROUND(CC203/$E203,2)</f>
        <v>0</v>
      </c>
      <c r="CD204" s="110">
        <f t="shared" ref="CD204" si="3109">ROUND(CD203/$E203,2)</f>
        <v>0</v>
      </c>
      <c r="CE204" s="110"/>
      <c r="CF204" s="110">
        <f t="shared" ref="CF204" si="3110">ROUND(CF203/$E203,2)</f>
        <v>0</v>
      </c>
      <c r="CG204" s="110">
        <f t="shared" ref="CG204" si="3111">ROUND(CG203/$E203,2)</f>
        <v>0</v>
      </c>
      <c r="CH204" s="111">
        <f>IF(C203="","",D203-SUM(G204:CG204))</f>
        <v>0</v>
      </c>
      <c r="CI204" s="112">
        <f>IF(C203="","",SUM(G204:CG204))</f>
        <v>80</v>
      </c>
      <c r="CJ204" s="67" t="b">
        <f>IF(C203="","",D203=CI204)</f>
        <v>1</v>
      </c>
    </row>
    <row r="205" spans="1:88" s="5" customFormat="1" ht="22.05" customHeight="1" x14ac:dyDescent="0.3">
      <c r="A205" s="173"/>
      <c r="B205" s="157"/>
      <c r="C205" s="170"/>
      <c r="D205" s="160"/>
      <c r="E205" s="163"/>
      <c r="F205" s="166"/>
      <c r="G205" s="113">
        <v>0</v>
      </c>
      <c r="H205" s="113"/>
      <c r="I205" s="113"/>
      <c r="J205" s="113"/>
      <c r="K205" s="113"/>
      <c r="L205" s="113"/>
      <c r="M205" s="113"/>
      <c r="N205" s="113"/>
      <c r="O205" s="113"/>
      <c r="P205" s="113"/>
      <c r="Q205" s="113"/>
      <c r="R205" s="113"/>
      <c r="S205" s="113"/>
      <c r="T205" s="113"/>
      <c r="U205" s="113">
        <f t="shared" ref="U205:X205" si="3112">U203/$F203</f>
        <v>0</v>
      </c>
      <c r="V205" s="113">
        <f t="shared" si="3112"/>
        <v>0</v>
      </c>
      <c r="W205" s="113">
        <f t="shared" si="3112"/>
        <v>0</v>
      </c>
      <c r="X205" s="113">
        <f t="shared" si="3112"/>
        <v>0</v>
      </c>
      <c r="Y205" s="113">
        <f t="shared" ref="Y205:AG205" si="3113">Y203/$F203</f>
        <v>0</v>
      </c>
      <c r="Z205" s="113">
        <f t="shared" si="3113"/>
        <v>0</v>
      </c>
      <c r="AA205" s="113">
        <f t="shared" si="3113"/>
        <v>0</v>
      </c>
      <c r="AB205" s="113">
        <f t="shared" si="3113"/>
        <v>0</v>
      </c>
      <c r="AC205" s="113">
        <f t="shared" si="3113"/>
        <v>0</v>
      </c>
      <c r="AD205" s="113">
        <f t="shared" si="3113"/>
        <v>0</v>
      </c>
      <c r="AE205" s="113">
        <f t="shared" si="3113"/>
        <v>0</v>
      </c>
      <c r="AF205" s="113">
        <f t="shared" si="3113"/>
        <v>0</v>
      </c>
      <c r="AG205" s="113">
        <f t="shared" si="3113"/>
        <v>0</v>
      </c>
      <c r="AH205" s="113">
        <f t="shared" ref="AH205:AK205" si="3114">AH203/$F203</f>
        <v>0</v>
      </c>
      <c r="AI205" s="113">
        <f t="shared" si="3114"/>
        <v>0</v>
      </c>
      <c r="AJ205" s="113">
        <f t="shared" si="3114"/>
        <v>0</v>
      </c>
      <c r="AK205" s="113">
        <f t="shared" si="3114"/>
        <v>0</v>
      </c>
      <c r="AL205" s="113">
        <f t="shared" ref="AL205:AT205" si="3115">AL203/$F203</f>
        <v>0</v>
      </c>
      <c r="AM205" s="113">
        <f t="shared" si="3115"/>
        <v>0</v>
      </c>
      <c r="AN205" s="113">
        <f t="shared" si="3115"/>
        <v>0</v>
      </c>
      <c r="AO205" s="113">
        <f t="shared" si="3115"/>
        <v>0</v>
      </c>
      <c r="AP205" s="113">
        <f t="shared" si="3115"/>
        <v>0</v>
      </c>
      <c r="AQ205" s="113">
        <f t="shared" si="3115"/>
        <v>0</v>
      </c>
      <c r="AR205" s="113">
        <f t="shared" si="3115"/>
        <v>0</v>
      </c>
      <c r="AS205" s="113">
        <f t="shared" si="3115"/>
        <v>0</v>
      </c>
      <c r="AT205" s="113">
        <f t="shared" si="3115"/>
        <v>0</v>
      </c>
      <c r="AU205" s="113">
        <f t="shared" ref="AU205:AX205" si="3116">AU203/$F203</f>
        <v>0</v>
      </c>
      <c r="AV205" s="113">
        <f t="shared" si="3116"/>
        <v>0</v>
      </c>
      <c r="AW205" s="113">
        <f t="shared" si="3116"/>
        <v>0</v>
      </c>
      <c r="AX205" s="113">
        <f t="shared" si="3116"/>
        <v>0</v>
      </c>
      <c r="AY205" s="113">
        <f t="shared" ref="AY205:BC205" si="3117">AY203/$F203</f>
        <v>0</v>
      </c>
      <c r="AZ205" s="113">
        <f t="shared" si="3117"/>
        <v>0</v>
      </c>
      <c r="BA205" s="113">
        <f t="shared" si="3117"/>
        <v>0</v>
      </c>
      <c r="BB205" s="113">
        <f t="shared" si="3117"/>
        <v>0</v>
      </c>
      <c r="BC205" s="113">
        <f t="shared" si="3117"/>
        <v>0</v>
      </c>
      <c r="BD205" s="113">
        <f t="shared" ref="BD205:BG205" si="3118">BD203/$F203</f>
        <v>0</v>
      </c>
      <c r="BE205" s="113">
        <f t="shared" si="3118"/>
        <v>0</v>
      </c>
      <c r="BF205" s="113">
        <f t="shared" si="3118"/>
        <v>0</v>
      </c>
      <c r="BG205" s="113">
        <f t="shared" si="3118"/>
        <v>0</v>
      </c>
      <c r="BH205" s="113">
        <f t="shared" ref="BH205:BK205" si="3119">BH203/$F203</f>
        <v>0</v>
      </c>
      <c r="BI205" s="113">
        <f t="shared" si="3119"/>
        <v>0</v>
      </c>
      <c r="BJ205" s="113">
        <f t="shared" si="3119"/>
        <v>0.16666666666666666</v>
      </c>
      <c r="BK205" s="113">
        <f t="shared" si="3119"/>
        <v>0.16666666666666666</v>
      </c>
      <c r="BL205" s="113">
        <f t="shared" ref="BL205:BP205" si="3120">BL203/$F203</f>
        <v>0.16666666666666666</v>
      </c>
      <c r="BM205" s="113">
        <f t="shared" si="3120"/>
        <v>0.16666666666666666</v>
      </c>
      <c r="BN205" s="113">
        <f t="shared" si="3120"/>
        <v>0.16666666666666666</v>
      </c>
      <c r="BO205" s="113">
        <f t="shared" si="3120"/>
        <v>0.16666666666666666</v>
      </c>
      <c r="BP205" s="113">
        <f t="shared" si="3120"/>
        <v>0</v>
      </c>
      <c r="BQ205" s="113">
        <f t="shared" ref="BQ205:BT205" si="3121">BQ203/$F203</f>
        <v>0</v>
      </c>
      <c r="BR205" s="113">
        <f t="shared" si="3121"/>
        <v>0</v>
      </c>
      <c r="BS205" s="113">
        <f t="shared" si="3121"/>
        <v>0</v>
      </c>
      <c r="BT205" s="113">
        <f t="shared" si="3121"/>
        <v>0</v>
      </c>
      <c r="BU205" s="113">
        <f t="shared" ref="BU205:BX205" si="3122">BU203/$F203</f>
        <v>0</v>
      </c>
      <c r="BV205" s="113">
        <f t="shared" si="3122"/>
        <v>0</v>
      </c>
      <c r="BW205" s="113">
        <f t="shared" si="3122"/>
        <v>0</v>
      </c>
      <c r="BX205" s="113">
        <f t="shared" si="3122"/>
        <v>0</v>
      </c>
      <c r="BY205" s="113">
        <f t="shared" ref="BY205:CC205" si="3123">BY203/$F203</f>
        <v>0</v>
      </c>
      <c r="BZ205" s="113">
        <f t="shared" si="3123"/>
        <v>0</v>
      </c>
      <c r="CA205" s="113">
        <f t="shared" si="3123"/>
        <v>0</v>
      </c>
      <c r="CB205" s="113">
        <f t="shared" si="3123"/>
        <v>0</v>
      </c>
      <c r="CC205" s="113">
        <f t="shared" si="3123"/>
        <v>0</v>
      </c>
      <c r="CD205" s="113">
        <f t="shared" ref="CD205:CG205" si="3124">CD203/$F203</f>
        <v>0</v>
      </c>
      <c r="CE205" s="113"/>
      <c r="CF205" s="113">
        <f t="shared" si="3124"/>
        <v>0</v>
      </c>
      <c r="CG205" s="113">
        <f t="shared" si="3124"/>
        <v>0</v>
      </c>
      <c r="CH205" s="114">
        <f>IF(C203="","",100%-SUM(G205:CG205))</f>
        <v>1.1102230246251565E-16</v>
      </c>
      <c r="CI205" s="115">
        <f>IF(C203="","",SUM(G205:CG205))</f>
        <v>0.99999999999999989</v>
      </c>
      <c r="CJ205" s="67" t="b">
        <f>IF(C203="","",SUM(G205:CG205)=CI205)</f>
        <v>1</v>
      </c>
    </row>
    <row r="206" spans="1:88" x14ac:dyDescent="0.3">
      <c r="A206" s="31" t="s">
        <v>148</v>
      </c>
      <c r="B206" s="32" t="s">
        <v>149</v>
      </c>
      <c r="C206" s="33"/>
      <c r="D206" s="33"/>
      <c r="E206" s="37" t="s">
        <v>8</v>
      </c>
      <c r="F206" s="84">
        <f>SUM(F207:F215)</f>
        <v>548122294</v>
      </c>
      <c r="G206" s="6">
        <f>G207+G210+G213</f>
        <v>0</v>
      </c>
      <c r="H206" s="6">
        <f t="shared" ref="H206:BS206" si="3125">H207+H210+H213</f>
        <v>0</v>
      </c>
      <c r="I206" s="6">
        <f t="shared" si="3125"/>
        <v>0</v>
      </c>
      <c r="J206" s="6">
        <f t="shared" si="3125"/>
        <v>0</v>
      </c>
      <c r="K206" s="6">
        <f t="shared" si="3125"/>
        <v>0</v>
      </c>
      <c r="L206" s="6">
        <f t="shared" si="3125"/>
        <v>0</v>
      </c>
      <c r="M206" s="6">
        <f t="shared" si="3125"/>
        <v>0</v>
      </c>
      <c r="N206" s="6">
        <f t="shared" si="3125"/>
        <v>0</v>
      </c>
      <c r="O206" s="6">
        <f t="shared" si="3125"/>
        <v>0</v>
      </c>
      <c r="P206" s="6">
        <f t="shared" si="3125"/>
        <v>0</v>
      </c>
      <c r="Q206" s="6">
        <f t="shared" si="3125"/>
        <v>0</v>
      </c>
      <c r="R206" s="6">
        <f t="shared" si="3125"/>
        <v>0</v>
      </c>
      <c r="S206" s="6">
        <f t="shared" si="3125"/>
        <v>0</v>
      </c>
      <c r="T206" s="6">
        <f t="shared" si="3125"/>
        <v>0</v>
      </c>
      <c r="U206" s="6">
        <f t="shared" si="3125"/>
        <v>0</v>
      </c>
      <c r="V206" s="6">
        <f t="shared" si="3125"/>
        <v>0</v>
      </c>
      <c r="W206" s="6">
        <f t="shared" si="3125"/>
        <v>0</v>
      </c>
      <c r="X206" s="6">
        <f t="shared" si="3125"/>
        <v>0</v>
      </c>
      <c r="Y206" s="6">
        <f t="shared" si="3125"/>
        <v>0</v>
      </c>
      <c r="Z206" s="6">
        <f t="shared" si="3125"/>
        <v>0</v>
      </c>
      <c r="AA206" s="6">
        <f t="shared" si="3125"/>
        <v>0</v>
      </c>
      <c r="AB206" s="6">
        <f t="shared" si="3125"/>
        <v>0</v>
      </c>
      <c r="AC206" s="6">
        <f t="shared" si="3125"/>
        <v>0</v>
      </c>
      <c r="AD206" s="6">
        <f t="shared" si="3125"/>
        <v>0</v>
      </c>
      <c r="AE206" s="6">
        <f t="shared" si="3125"/>
        <v>0</v>
      </c>
      <c r="AF206" s="6">
        <f t="shared" si="3125"/>
        <v>0</v>
      </c>
      <c r="AG206" s="6">
        <f t="shared" si="3125"/>
        <v>0</v>
      </c>
      <c r="AH206" s="6">
        <f t="shared" si="3125"/>
        <v>0</v>
      </c>
      <c r="AI206" s="6">
        <f t="shared" si="3125"/>
        <v>0</v>
      </c>
      <c r="AJ206" s="6">
        <f t="shared" si="3125"/>
        <v>0</v>
      </c>
      <c r="AK206" s="6">
        <f t="shared" si="3125"/>
        <v>0</v>
      </c>
      <c r="AL206" s="6">
        <f t="shared" si="3125"/>
        <v>0</v>
      </c>
      <c r="AM206" s="6">
        <f t="shared" si="3125"/>
        <v>0</v>
      </c>
      <c r="AN206" s="6">
        <f t="shared" si="3125"/>
        <v>0</v>
      </c>
      <c r="AO206" s="6">
        <f t="shared" si="3125"/>
        <v>0</v>
      </c>
      <c r="AP206" s="6">
        <f t="shared" si="3125"/>
        <v>0</v>
      </c>
      <c r="AQ206" s="6">
        <f t="shared" si="3125"/>
        <v>0</v>
      </c>
      <c r="AR206" s="6">
        <f t="shared" si="3125"/>
        <v>0</v>
      </c>
      <c r="AS206" s="6">
        <f t="shared" si="3125"/>
        <v>0</v>
      </c>
      <c r="AT206" s="6">
        <f t="shared" si="3125"/>
        <v>0</v>
      </c>
      <c r="AU206" s="6">
        <f t="shared" si="3125"/>
        <v>0</v>
      </c>
      <c r="AV206" s="6">
        <f t="shared" si="3125"/>
        <v>0</v>
      </c>
      <c r="AW206" s="6">
        <f t="shared" si="3125"/>
        <v>0</v>
      </c>
      <c r="AX206" s="6">
        <f t="shared" si="3125"/>
        <v>0</v>
      </c>
      <c r="AY206" s="6">
        <f t="shared" si="3125"/>
        <v>0</v>
      </c>
      <c r="AZ206" s="6">
        <f t="shared" si="3125"/>
        <v>0</v>
      </c>
      <c r="BA206" s="6">
        <f t="shared" si="3125"/>
        <v>0</v>
      </c>
      <c r="BB206" s="6">
        <f t="shared" si="3125"/>
        <v>0</v>
      </c>
      <c r="BC206" s="6">
        <f t="shared" si="3125"/>
        <v>0</v>
      </c>
      <c r="BD206" s="6">
        <f t="shared" si="3125"/>
        <v>0</v>
      </c>
      <c r="BE206" s="6">
        <f t="shared" si="3125"/>
        <v>0</v>
      </c>
      <c r="BF206" s="6">
        <f t="shared" si="3125"/>
        <v>0</v>
      </c>
      <c r="BG206" s="6">
        <f t="shared" si="3125"/>
        <v>0</v>
      </c>
      <c r="BH206" s="6">
        <f t="shared" si="3125"/>
        <v>0</v>
      </c>
      <c r="BI206" s="6">
        <f t="shared" si="3125"/>
        <v>0</v>
      </c>
      <c r="BJ206" s="6">
        <f t="shared" si="3125"/>
        <v>0</v>
      </c>
      <c r="BK206" s="6">
        <f t="shared" si="3125"/>
        <v>0</v>
      </c>
      <c r="BL206" s="6">
        <f t="shared" si="3125"/>
        <v>0</v>
      </c>
      <c r="BM206" s="6">
        <f t="shared" si="3125"/>
        <v>0</v>
      </c>
      <c r="BN206" s="6">
        <f t="shared" si="3125"/>
        <v>0</v>
      </c>
      <c r="BO206" s="6">
        <f t="shared" si="3125"/>
        <v>0</v>
      </c>
      <c r="BP206" s="6">
        <f t="shared" si="3125"/>
        <v>0</v>
      </c>
      <c r="BQ206" s="6">
        <f t="shared" si="3125"/>
        <v>0</v>
      </c>
      <c r="BR206" s="6">
        <f t="shared" si="3125"/>
        <v>0</v>
      </c>
      <c r="BS206" s="6">
        <f t="shared" si="3125"/>
        <v>0</v>
      </c>
      <c r="BT206" s="6">
        <f t="shared" ref="BT206:CG206" si="3126">BT207+BT210+BT213</f>
        <v>0</v>
      </c>
      <c r="BU206" s="6">
        <f t="shared" si="3126"/>
        <v>0</v>
      </c>
      <c r="BV206" s="6">
        <f t="shared" si="3126"/>
        <v>68515287</v>
      </c>
      <c r="BW206" s="6">
        <f t="shared" si="3126"/>
        <v>68515287</v>
      </c>
      <c r="BX206" s="6">
        <f t="shared" si="3126"/>
        <v>68515287</v>
      </c>
      <c r="BY206" s="6">
        <f t="shared" si="3126"/>
        <v>68515287</v>
      </c>
      <c r="BZ206" s="6">
        <f t="shared" si="3126"/>
        <v>68515287</v>
      </c>
      <c r="CA206" s="6">
        <f t="shared" si="3126"/>
        <v>68515286</v>
      </c>
      <c r="CB206" s="6">
        <f t="shared" si="3126"/>
        <v>68515286</v>
      </c>
      <c r="CC206" s="6">
        <f t="shared" si="3126"/>
        <v>68515287</v>
      </c>
      <c r="CD206" s="6">
        <f t="shared" si="3126"/>
        <v>0</v>
      </c>
      <c r="CE206" s="6">
        <f t="shared" si="3126"/>
        <v>0</v>
      </c>
      <c r="CF206" s="6">
        <f t="shared" si="3126"/>
        <v>0</v>
      </c>
      <c r="CG206" s="6">
        <f t="shared" si="3126"/>
        <v>0</v>
      </c>
      <c r="CH206" s="107">
        <f>F206-SUM(G206:CG206)</f>
        <v>0</v>
      </c>
      <c r="CI206" s="107" t="str">
        <f>IF(C206="","",SUM(G206:CG206))</f>
        <v/>
      </c>
      <c r="CJ206" s="67" t="str">
        <f>IF(C206="","",F206=CI206)</f>
        <v/>
      </c>
    </row>
    <row r="207" spans="1:88" s="5" customFormat="1" ht="25.95" customHeight="1" x14ac:dyDescent="0.3">
      <c r="A207" s="171" t="s">
        <v>150</v>
      </c>
      <c r="B207" s="155" t="s">
        <v>151</v>
      </c>
      <c r="C207" s="168" t="s">
        <v>12</v>
      </c>
      <c r="D207" s="158">
        <v>155.52000000000001</v>
      </c>
      <c r="E207" s="161">
        <v>1650332</v>
      </c>
      <c r="F207" s="164">
        <f t="shared" ref="F207:F213" si="3127">ROUND(E207*D207,0)</f>
        <v>256659633</v>
      </c>
      <c r="G207" s="108">
        <v>0</v>
      </c>
      <c r="H207" s="108"/>
      <c r="I207" s="108"/>
      <c r="J207" s="108"/>
      <c r="K207" s="108"/>
      <c r="L207" s="108"/>
      <c r="M207" s="108"/>
      <c r="N207" s="108"/>
      <c r="O207" s="108"/>
      <c r="P207" s="108"/>
      <c r="Q207" s="108"/>
      <c r="R207" s="108"/>
      <c r="S207" s="108"/>
      <c r="T207" s="108"/>
      <c r="U207" s="108"/>
      <c r="V207" s="108"/>
      <c r="W207" s="108"/>
      <c r="X207" s="108"/>
      <c r="Y207" s="108"/>
      <c r="Z207" s="108"/>
      <c r="AA207" s="108"/>
      <c r="AB207" s="108"/>
      <c r="AC207" s="108"/>
      <c r="AD207" s="108"/>
      <c r="AE207" s="108"/>
      <c r="AF207" s="108"/>
      <c r="AG207" s="108"/>
      <c r="AH207" s="108"/>
      <c r="AI207" s="108"/>
      <c r="AJ207" s="108"/>
      <c r="AK207" s="108"/>
      <c r="AL207" s="108"/>
      <c r="AM207" s="108"/>
      <c r="AN207" s="108"/>
      <c r="AO207" s="108"/>
      <c r="AP207" s="108"/>
      <c r="AQ207" s="108"/>
      <c r="AR207" s="108"/>
      <c r="AS207" s="108"/>
      <c r="AT207" s="108"/>
      <c r="AU207" s="108"/>
      <c r="AV207" s="108"/>
      <c r="AW207" s="108"/>
      <c r="AX207" s="108"/>
      <c r="AY207" s="108"/>
      <c r="AZ207" s="108"/>
      <c r="BA207" s="108"/>
      <c r="BB207" s="108"/>
      <c r="BC207" s="108"/>
      <c r="BD207" s="108"/>
      <c r="BE207" s="108"/>
      <c r="BF207" s="108"/>
      <c r="BG207" s="108"/>
      <c r="BH207" s="108"/>
      <c r="BI207" s="108"/>
      <c r="BJ207" s="108"/>
      <c r="BK207" s="108"/>
      <c r="BL207" s="108"/>
      <c r="BM207" s="108"/>
      <c r="BN207" s="108"/>
      <c r="BO207" s="108"/>
      <c r="BP207" s="108"/>
      <c r="BQ207" s="108"/>
      <c r="BR207" s="108"/>
      <c r="BS207" s="108"/>
      <c r="BT207" s="108"/>
      <c r="BU207" s="108"/>
      <c r="BV207" s="108">
        <f t="shared" ref="BV207:BW207" si="3128">ROUND($F207/8,0)</f>
        <v>32082454</v>
      </c>
      <c r="BW207" s="108">
        <f t="shared" si="3128"/>
        <v>32082454</v>
      </c>
      <c r="BX207" s="108">
        <f>ROUND($F207/8,0)</f>
        <v>32082454</v>
      </c>
      <c r="BY207" s="108">
        <f t="shared" ref="BY207:CB207" si="3129">ROUND($F207/8,0)</f>
        <v>32082454</v>
      </c>
      <c r="BZ207" s="108">
        <f t="shared" si="3129"/>
        <v>32082454</v>
      </c>
      <c r="CA207" s="108">
        <f t="shared" si="3129"/>
        <v>32082454</v>
      </c>
      <c r="CB207" s="108">
        <f t="shared" si="3129"/>
        <v>32082454</v>
      </c>
      <c r="CC207" s="108">
        <f>ROUNDUP($F207/8,0)</f>
        <v>32082455</v>
      </c>
      <c r="CD207" s="108"/>
      <c r="CE207" s="108"/>
      <c r="CF207" s="108"/>
      <c r="CG207" s="108"/>
      <c r="CH207" s="109">
        <f>IF(C207="","",F207-SUM(G207:CG207))</f>
        <v>0</v>
      </c>
      <c r="CI207" s="107">
        <f>IF(C207="","",SUM(G207:CG207))</f>
        <v>256659633</v>
      </c>
      <c r="CJ207" s="67" t="b">
        <f>IF(C207="","",F207=CI207)</f>
        <v>1</v>
      </c>
    </row>
    <row r="208" spans="1:88" s="5" customFormat="1" ht="25.95" customHeight="1" x14ac:dyDescent="0.3">
      <c r="A208" s="172"/>
      <c r="B208" s="156"/>
      <c r="C208" s="169"/>
      <c r="D208" s="159"/>
      <c r="E208" s="162"/>
      <c r="F208" s="165"/>
      <c r="G208" s="110">
        <v>0</v>
      </c>
      <c r="H208" s="110"/>
      <c r="I208" s="110"/>
      <c r="J208" s="110"/>
      <c r="K208" s="110"/>
      <c r="L208" s="110"/>
      <c r="M208" s="110"/>
      <c r="N208" s="110"/>
      <c r="O208" s="110"/>
      <c r="P208" s="110"/>
      <c r="Q208" s="110"/>
      <c r="R208" s="110"/>
      <c r="S208" s="110"/>
      <c r="T208" s="110"/>
      <c r="U208" s="110"/>
      <c r="V208" s="110"/>
      <c r="W208" s="110">
        <f t="shared" ref="W208" si="3130">ROUND(W207/$E207,2)</f>
        <v>0</v>
      </c>
      <c r="X208" s="110">
        <f t="shared" ref="X208" si="3131">ROUND(X207/$E207,2)</f>
        <v>0</v>
      </c>
      <c r="Y208" s="110">
        <f t="shared" ref="Y208" si="3132">ROUND(Y207/$E207,2)</f>
        <v>0</v>
      </c>
      <c r="Z208" s="110">
        <f t="shared" ref="Z208" si="3133">ROUND(Z207/$E207,2)</f>
        <v>0</v>
      </c>
      <c r="AA208" s="110">
        <f t="shared" ref="AA208" si="3134">ROUND(AA207/$E207,2)</f>
        <v>0</v>
      </c>
      <c r="AB208" s="110">
        <f t="shared" ref="AB208" si="3135">ROUND(AB207/$E207,2)</f>
        <v>0</v>
      </c>
      <c r="AC208" s="110">
        <f t="shared" ref="AC208" si="3136">ROUND(AC207/$E207,2)</f>
        <v>0</v>
      </c>
      <c r="AD208" s="110">
        <f t="shared" ref="AD208" si="3137">ROUND(AD207/$E207,2)</f>
        <v>0</v>
      </c>
      <c r="AE208" s="110">
        <f t="shared" ref="AE208" si="3138">ROUND(AE207/$E207,2)</f>
        <v>0</v>
      </c>
      <c r="AF208" s="110">
        <f t="shared" ref="AF208" si="3139">ROUND(AF207/$E207,2)</f>
        <v>0</v>
      </c>
      <c r="AG208" s="110">
        <f t="shared" ref="AG208" si="3140">ROUND(AG207/$E207,2)</f>
        <v>0</v>
      </c>
      <c r="AH208" s="110">
        <f t="shared" ref="AH208" si="3141">ROUND(AH207/$E207,2)</f>
        <v>0</v>
      </c>
      <c r="AI208" s="110">
        <f t="shared" ref="AI208" si="3142">ROUND(AI207/$E207,2)</f>
        <v>0</v>
      </c>
      <c r="AJ208" s="110">
        <f t="shared" ref="AJ208" si="3143">ROUND(AJ207/$E207,2)</f>
        <v>0</v>
      </c>
      <c r="AK208" s="110">
        <f t="shared" ref="AK208" si="3144">ROUND(AK207/$E207,2)</f>
        <v>0</v>
      </c>
      <c r="AL208" s="110">
        <f t="shared" ref="AL208" si="3145">ROUND(AL207/$E207,2)</f>
        <v>0</v>
      </c>
      <c r="AM208" s="110">
        <f t="shared" ref="AM208" si="3146">ROUND(AM207/$E207,2)</f>
        <v>0</v>
      </c>
      <c r="AN208" s="110">
        <f t="shared" ref="AN208" si="3147">ROUND(AN207/$E207,2)</f>
        <v>0</v>
      </c>
      <c r="AO208" s="110">
        <f t="shared" ref="AO208" si="3148">ROUND(AO207/$E207,2)</f>
        <v>0</v>
      </c>
      <c r="AP208" s="110">
        <f t="shared" ref="AP208" si="3149">ROUND(AP207/$E207,2)</f>
        <v>0</v>
      </c>
      <c r="AQ208" s="110">
        <f t="shared" ref="AQ208" si="3150">ROUND(AQ207/$E207,2)</f>
        <v>0</v>
      </c>
      <c r="AR208" s="110">
        <f t="shared" ref="AR208" si="3151">ROUND(AR207/$E207,2)</f>
        <v>0</v>
      </c>
      <c r="AS208" s="110">
        <f t="shared" ref="AS208" si="3152">ROUND(AS207/$E207,2)</f>
        <v>0</v>
      </c>
      <c r="AT208" s="110">
        <f t="shared" ref="AT208" si="3153">ROUND(AT207/$E207,2)</f>
        <v>0</v>
      </c>
      <c r="AU208" s="110">
        <f t="shared" ref="AU208" si="3154">ROUND(AU207/$E207,2)</f>
        <v>0</v>
      </c>
      <c r="AV208" s="110">
        <f t="shared" ref="AV208" si="3155">ROUND(AV207/$E207,2)</f>
        <v>0</v>
      </c>
      <c r="AW208" s="110">
        <f t="shared" ref="AW208" si="3156">ROUND(AW207/$E207,2)</f>
        <v>0</v>
      </c>
      <c r="AX208" s="110">
        <f t="shared" ref="AX208" si="3157">ROUND(AX207/$E207,2)</f>
        <v>0</v>
      </c>
      <c r="AY208" s="110">
        <f t="shared" ref="AY208" si="3158">ROUND(AY207/$E207,2)</f>
        <v>0</v>
      </c>
      <c r="AZ208" s="110">
        <f t="shared" ref="AZ208" si="3159">ROUND(AZ207/$E207,2)</f>
        <v>0</v>
      </c>
      <c r="BA208" s="110">
        <f t="shared" ref="BA208" si="3160">ROUND(BA207/$E207,2)</f>
        <v>0</v>
      </c>
      <c r="BB208" s="110">
        <f t="shared" ref="BB208" si="3161">ROUND(BB207/$E207,2)</f>
        <v>0</v>
      </c>
      <c r="BC208" s="110">
        <f t="shared" ref="BC208" si="3162">ROUND(BC207/$E207,2)</f>
        <v>0</v>
      </c>
      <c r="BD208" s="110">
        <f t="shared" ref="BD208" si="3163">ROUND(BD207/$E207,2)</f>
        <v>0</v>
      </c>
      <c r="BE208" s="110">
        <f t="shared" ref="BE208" si="3164">ROUND(BE207/$E207,2)</f>
        <v>0</v>
      </c>
      <c r="BF208" s="110">
        <f t="shared" ref="BF208" si="3165">ROUND(BF207/$E207,2)</f>
        <v>0</v>
      </c>
      <c r="BG208" s="110">
        <f t="shared" ref="BG208" si="3166">ROUND(BG207/$E207,2)</f>
        <v>0</v>
      </c>
      <c r="BH208" s="110">
        <f t="shared" ref="BH208" si="3167">ROUND(BH207/$E207,2)</f>
        <v>0</v>
      </c>
      <c r="BI208" s="110">
        <f t="shared" ref="BI208" si="3168">ROUND(BI207/$E207,2)</f>
        <v>0</v>
      </c>
      <c r="BJ208" s="110">
        <f t="shared" ref="BJ208" si="3169">ROUND(BJ207/$E207,2)</f>
        <v>0</v>
      </c>
      <c r="BK208" s="110">
        <f t="shared" ref="BK208" si="3170">ROUND(BK207/$E207,2)</f>
        <v>0</v>
      </c>
      <c r="BL208" s="110">
        <f t="shared" ref="BL208" si="3171">ROUND(BL207/$E207,2)</f>
        <v>0</v>
      </c>
      <c r="BM208" s="110">
        <f t="shared" ref="BM208" si="3172">ROUND(BM207/$E207,2)</f>
        <v>0</v>
      </c>
      <c r="BN208" s="110">
        <f t="shared" ref="BN208" si="3173">ROUND(BN207/$E207,2)</f>
        <v>0</v>
      </c>
      <c r="BO208" s="110">
        <f t="shared" ref="BO208" si="3174">ROUND(BO207/$E207,2)</f>
        <v>0</v>
      </c>
      <c r="BP208" s="110">
        <f t="shared" ref="BP208" si="3175">ROUND(BP207/$E207,2)</f>
        <v>0</v>
      </c>
      <c r="BQ208" s="110">
        <f t="shared" ref="BQ208" si="3176">ROUND(BQ207/$E207,2)</f>
        <v>0</v>
      </c>
      <c r="BR208" s="110">
        <f>ROUNDDOWN(BR207/$E207,2)</f>
        <v>0</v>
      </c>
      <c r="BS208" s="110">
        <f>ROUNDDOWN(BS207/$E207,2)</f>
        <v>0</v>
      </c>
      <c r="BT208" s="110">
        <f t="shared" ref="BT208" si="3177">ROUND(BT207/$E207,2)</f>
        <v>0</v>
      </c>
      <c r="BU208" s="110">
        <f>ROUNDDOWN(BU207/$E207,2)</f>
        <v>0</v>
      </c>
      <c r="BV208" s="110">
        <f t="shared" ref="BV208:CC208" si="3178">ROUND(BV207/$E207,2)</f>
        <v>19.440000000000001</v>
      </c>
      <c r="BW208" s="110">
        <f t="shared" si="3178"/>
        <v>19.440000000000001</v>
      </c>
      <c r="BX208" s="110">
        <f t="shared" si="3178"/>
        <v>19.440000000000001</v>
      </c>
      <c r="BY208" s="110">
        <f t="shared" si="3178"/>
        <v>19.440000000000001</v>
      </c>
      <c r="BZ208" s="110">
        <f t="shared" si="3178"/>
        <v>19.440000000000001</v>
      </c>
      <c r="CA208" s="110">
        <f t="shared" si="3178"/>
        <v>19.440000000000001</v>
      </c>
      <c r="CB208" s="110">
        <f t="shared" si="3178"/>
        <v>19.440000000000001</v>
      </c>
      <c r="CC208" s="110">
        <f t="shared" si="3178"/>
        <v>19.440000000000001</v>
      </c>
      <c r="CD208" s="110">
        <f t="shared" ref="CD208" si="3179">ROUND(CD207/$E207,2)</f>
        <v>0</v>
      </c>
      <c r="CE208" s="110"/>
      <c r="CF208" s="110">
        <f t="shared" ref="CF208" si="3180">ROUND(CF207/$E207,2)</f>
        <v>0</v>
      </c>
      <c r="CG208" s="110">
        <f t="shared" ref="CG208" si="3181">ROUND(CG207/$E207,2)</f>
        <v>0</v>
      </c>
      <c r="CH208" s="111">
        <f>IF(C207="","",D207-SUM(G208:CG208))</f>
        <v>0</v>
      </c>
      <c r="CI208" s="112">
        <f>IF(C207="","",SUM(G208:CG208))</f>
        <v>155.52000000000001</v>
      </c>
      <c r="CJ208" s="67" t="b">
        <f>IF(C207="","",D207=CI208)</f>
        <v>1</v>
      </c>
    </row>
    <row r="209" spans="1:88" s="5" customFormat="1" ht="25.95" customHeight="1" x14ac:dyDescent="0.3">
      <c r="A209" s="173"/>
      <c r="B209" s="157"/>
      <c r="C209" s="170"/>
      <c r="D209" s="160"/>
      <c r="E209" s="163"/>
      <c r="F209" s="166"/>
      <c r="G209" s="113">
        <v>0</v>
      </c>
      <c r="H209" s="113"/>
      <c r="I209" s="113"/>
      <c r="J209" s="113"/>
      <c r="K209" s="113"/>
      <c r="L209" s="113"/>
      <c r="M209" s="113"/>
      <c r="N209" s="113"/>
      <c r="O209" s="113"/>
      <c r="P209" s="113"/>
      <c r="Q209" s="113"/>
      <c r="R209" s="113"/>
      <c r="S209" s="113"/>
      <c r="T209" s="113"/>
      <c r="U209" s="113"/>
      <c r="V209" s="113"/>
      <c r="W209" s="113">
        <f t="shared" ref="W209:X209" si="3182">W207/$F207</f>
        <v>0</v>
      </c>
      <c r="X209" s="113">
        <f t="shared" si="3182"/>
        <v>0</v>
      </c>
      <c r="Y209" s="113">
        <f t="shared" ref="Y209:AG209" si="3183">Y207/$F207</f>
        <v>0</v>
      </c>
      <c r="Z209" s="113">
        <f t="shared" si="3183"/>
        <v>0</v>
      </c>
      <c r="AA209" s="113">
        <f t="shared" si="3183"/>
        <v>0</v>
      </c>
      <c r="AB209" s="113">
        <f t="shared" si="3183"/>
        <v>0</v>
      </c>
      <c r="AC209" s="113">
        <f t="shared" si="3183"/>
        <v>0</v>
      </c>
      <c r="AD209" s="113">
        <f t="shared" si="3183"/>
        <v>0</v>
      </c>
      <c r="AE209" s="113">
        <f t="shared" si="3183"/>
        <v>0</v>
      </c>
      <c r="AF209" s="113">
        <f t="shared" si="3183"/>
        <v>0</v>
      </c>
      <c r="AG209" s="113">
        <f t="shared" si="3183"/>
        <v>0</v>
      </c>
      <c r="AH209" s="113">
        <f t="shared" ref="AH209:AK209" si="3184">AH207/$F207</f>
        <v>0</v>
      </c>
      <c r="AI209" s="113">
        <f t="shared" si="3184"/>
        <v>0</v>
      </c>
      <c r="AJ209" s="113">
        <f t="shared" si="3184"/>
        <v>0</v>
      </c>
      <c r="AK209" s="113">
        <f t="shared" si="3184"/>
        <v>0</v>
      </c>
      <c r="AL209" s="113">
        <f t="shared" ref="AL209:AT209" si="3185">AL207/$F207</f>
        <v>0</v>
      </c>
      <c r="AM209" s="113">
        <f t="shared" si="3185"/>
        <v>0</v>
      </c>
      <c r="AN209" s="113">
        <f t="shared" si="3185"/>
        <v>0</v>
      </c>
      <c r="AO209" s="113">
        <f t="shared" si="3185"/>
        <v>0</v>
      </c>
      <c r="AP209" s="113">
        <f t="shared" si="3185"/>
        <v>0</v>
      </c>
      <c r="AQ209" s="113">
        <f t="shared" si="3185"/>
        <v>0</v>
      </c>
      <c r="AR209" s="113">
        <f t="shared" si="3185"/>
        <v>0</v>
      </c>
      <c r="AS209" s="113">
        <f t="shared" si="3185"/>
        <v>0</v>
      </c>
      <c r="AT209" s="113">
        <f t="shared" si="3185"/>
        <v>0</v>
      </c>
      <c r="AU209" s="113">
        <f t="shared" ref="AU209:AX209" si="3186">AU207/$F207</f>
        <v>0</v>
      </c>
      <c r="AV209" s="113">
        <f t="shared" si="3186"/>
        <v>0</v>
      </c>
      <c r="AW209" s="113">
        <f t="shared" si="3186"/>
        <v>0</v>
      </c>
      <c r="AX209" s="113">
        <f t="shared" si="3186"/>
        <v>0</v>
      </c>
      <c r="AY209" s="113">
        <f t="shared" ref="AY209:BC209" si="3187">AY207/$F207</f>
        <v>0</v>
      </c>
      <c r="AZ209" s="113">
        <f t="shared" si="3187"/>
        <v>0</v>
      </c>
      <c r="BA209" s="113">
        <f t="shared" si="3187"/>
        <v>0</v>
      </c>
      <c r="BB209" s="113">
        <f t="shared" si="3187"/>
        <v>0</v>
      </c>
      <c r="BC209" s="113">
        <f t="shared" si="3187"/>
        <v>0</v>
      </c>
      <c r="BD209" s="113">
        <f t="shared" ref="BD209:BG209" si="3188">BD207/$F207</f>
        <v>0</v>
      </c>
      <c r="BE209" s="113">
        <f t="shared" si="3188"/>
        <v>0</v>
      </c>
      <c r="BF209" s="113">
        <f t="shared" si="3188"/>
        <v>0</v>
      </c>
      <c r="BG209" s="113">
        <f t="shared" si="3188"/>
        <v>0</v>
      </c>
      <c r="BH209" s="113">
        <f t="shared" ref="BH209:BK209" si="3189">BH207/$F207</f>
        <v>0</v>
      </c>
      <c r="BI209" s="113">
        <f t="shared" si="3189"/>
        <v>0</v>
      </c>
      <c r="BJ209" s="113">
        <f t="shared" si="3189"/>
        <v>0</v>
      </c>
      <c r="BK209" s="113">
        <f t="shared" si="3189"/>
        <v>0</v>
      </c>
      <c r="BL209" s="113">
        <f t="shared" ref="BL209:BP209" si="3190">BL207/$F207</f>
        <v>0</v>
      </c>
      <c r="BM209" s="113">
        <f t="shared" si="3190"/>
        <v>0</v>
      </c>
      <c r="BN209" s="113">
        <f t="shared" si="3190"/>
        <v>0</v>
      </c>
      <c r="BO209" s="113">
        <f t="shared" si="3190"/>
        <v>0</v>
      </c>
      <c r="BP209" s="113">
        <f t="shared" si="3190"/>
        <v>0</v>
      </c>
      <c r="BQ209" s="113">
        <f t="shared" ref="BQ209:BT209" si="3191">BQ207/$F207</f>
        <v>0</v>
      </c>
      <c r="BR209" s="113">
        <f t="shared" si="3191"/>
        <v>0</v>
      </c>
      <c r="BS209" s="113">
        <f t="shared" si="3191"/>
        <v>0</v>
      </c>
      <c r="BT209" s="113">
        <f t="shared" si="3191"/>
        <v>0</v>
      </c>
      <c r="BU209" s="113">
        <f t="shared" ref="BU209:BX209" si="3192">BU207/$F207</f>
        <v>0</v>
      </c>
      <c r="BV209" s="113">
        <f t="shared" ref="BV209:BW209" si="3193">BV207/$F207</f>
        <v>0.12499999951297366</v>
      </c>
      <c r="BW209" s="113">
        <f t="shared" si="3193"/>
        <v>0.12499999951297366</v>
      </c>
      <c r="BX209" s="113">
        <f t="shared" si="3192"/>
        <v>0.12499999951297366</v>
      </c>
      <c r="BY209" s="113">
        <f t="shared" ref="BY209:CC209" si="3194">BY207/$F207</f>
        <v>0.12499999951297366</v>
      </c>
      <c r="BZ209" s="113">
        <f t="shared" si="3194"/>
        <v>0.12499999951297366</v>
      </c>
      <c r="CA209" s="113">
        <f t="shared" si="3194"/>
        <v>0.12499999951297366</v>
      </c>
      <c r="CB209" s="113">
        <f t="shared" si="3194"/>
        <v>0.12499999951297366</v>
      </c>
      <c r="CC209" s="113">
        <f t="shared" si="3194"/>
        <v>0.12500000340918432</v>
      </c>
      <c r="CD209" s="113">
        <f t="shared" ref="CD209:CG209" si="3195">CD207/$F207</f>
        <v>0</v>
      </c>
      <c r="CE209" s="113"/>
      <c r="CF209" s="113">
        <f t="shared" si="3195"/>
        <v>0</v>
      </c>
      <c r="CG209" s="113">
        <f t="shared" si="3195"/>
        <v>0</v>
      </c>
      <c r="CH209" s="114">
        <f>IF(C207="","",100%-SUM(G209:CG209))</f>
        <v>0</v>
      </c>
      <c r="CI209" s="115">
        <f>IF(C207="","",SUM(G209:CG209))</f>
        <v>1</v>
      </c>
      <c r="CJ209" s="67" t="b">
        <f>IF(C207="","",SUM(G209:CG209)=CI209)</f>
        <v>1</v>
      </c>
    </row>
    <row r="210" spans="1:88" s="5" customFormat="1" ht="22.05" customHeight="1" x14ac:dyDescent="0.3">
      <c r="A210" s="171" t="s">
        <v>152</v>
      </c>
      <c r="B210" s="155" t="s">
        <v>153</v>
      </c>
      <c r="C210" s="168" t="s">
        <v>12</v>
      </c>
      <c r="D210" s="158">
        <v>200.8</v>
      </c>
      <c r="E210" s="161">
        <v>1084200</v>
      </c>
      <c r="F210" s="164">
        <f t="shared" si="3127"/>
        <v>217707360</v>
      </c>
      <c r="G210" s="108">
        <v>0</v>
      </c>
      <c r="H210" s="108"/>
      <c r="I210" s="108"/>
      <c r="J210" s="108"/>
      <c r="K210" s="108"/>
      <c r="L210" s="108"/>
      <c r="M210" s="108"/>
      <c r="N210" s="108"/>
      <c r="O210" s="108"/>
      <c r="P210" s="108"/>
      <c r="Q210" s="108"/>
      <c r="R210" s="108"/>
      <c r="S210" s="108"/>
      <c r="T210" s="108"/>
      <c r="U210" s="108"/>
      <c r="V210" s="108"/>
      <c r="W210" s="108"/>
      <c r="X210" s="108"/>
      <c r="Y210" s="108"/>
      <c r="Z210" s="108"/>
      <c r="AA210" s="108"/>
      <c r="AB210" s="108"/>
      <c r="AC210" s="108"/>
      <c r="AD210" s="108"/>
      <c r="AE210" s="108"/>
      <c r="AF210" s="108"/>
      <c r="AG210" s="108"/>
      <c r="AH210" s="108"/>
      <c r="AI210" s="108"/>
      <c r="AJ210" s="108"/>
      <c r="AK210" s="108"/>
      <c r="AL210" s="108"/>
      <c r="AM210" s="108"/>
      <c r="AN210" s="108"/>
      <c r="AO210" s="108"/>
      <c r="AP210" s="108"/>
      <c r="AQ210" s="108"/>
      <c r="AR210" s="108"/>
      <c r="AS210" s="108"/>
      <c r="AT210" s="108"/>
      <c r="AU210" s="108"/>
      <c r="AV210" s="108"/>
      <c r="AW210" s="108"/>
      <c r="AX210" s="108"/>
      <c r="AY210" s="108"/>
      <c r="AZ210" s="108"/>
      <c r="BA210" s="108"/>
      <c r="BB210" s="108"/>
      <c r="BC210" s="108"/>
      <c r="BD210" s="108"/>
      <c r="BE210" s="108"/>
      <c r="BF210" s="108"/>
      <c r="BG210" s="108"/>
      <c r="BH210" s="108"/>
      <c r="BI210" s="108"/>
      <c r="BJ210" s="108"/>
      <c r="BK210" s="108"/>
      <c r="BL210" s="108"/>
      <c r="BM210" s="108"/>
      <c r="BN210" s="108"/>
      <c r="BO210" s="108"/>
      <c r="BP210" s="108"/>
      <c r="BQ210" s="108"/>
      <c r="BR210" s="108"/>
      <c r="BS210" s="108"/>
      <c r="BT210" s="108"/>
      <c r="BU210" s="108"/>
      <c r="BV210" s="108">
        <f t="shared" ref="BV210:BW210" si="3196">ROUND($F210/8,0)</f>
        <v>27213420</v>
      </c>
      <c r="BW210" s="108">
        <f t="shared" si="3196"/>
        <v>27213420</v>
      </c>
      <c r="BX210" s="108">
        <f>ROUND($F210/8,0)</f>
        <v>27213420</v>
      </c>
      <c r="BY210" s="108">
        <f t="shared" ref="BY210:CC210" si="3197">ROUND($F210/8,0)</f>
        <v>27213420</v>
      </c>
      <c r="BZ210" s="108">
        <f t="shared" si="3197"/>
        <v>27213420</v>
      </c>
      <c r="CA210" s="108">
        <f t="shared" si="3197"/>
        <v>27213420</v>
      </c>
      <c r="CB210" s="108">
        <f t="shared" si="3197"/>
        <v>27213420</v>
      </c>
      <c r="CC210" s="108">
        <f t="shared" si="3197"/>
        <v>27213420</v>
      </c>
      <c r="CD210" s="108"/>
      <c r="CE210" s="108"/>
      <c r="CF210" s="108"/>
      <c r="CG210" s="108"/>
      <c r="CH210" s="109">
        <f>IF(C210="","",F210-SUM(G210:CG210))</f>
        <v>0</v>
      </c>
      <c r="CI210" s="107">
        <f>IF(C210="","",SUM(G210:CG210))</f>
        <v>217707360</v>
      </c>
      <c r="CJ210" s="67" t="b">
        <f>IF(C210="","",F210=CI210)</f>
        <v>1</v>
      </c>
    </row>
    <row r="211" spans="1:88" s="5" customFormat="1" ht="22.05" customHeight="1" x14ac:dyDescent="0.3">
      <c r="A211" s="172"/>
      <c r="B211" s="156"/>
      <c r="C211" s="169"/>
      <c r="D211" s="159"/>
      <c r="E211" s="162"/>
      <c r="F211" s="165"/>
      <c r="G211" s="110">
        <v>0</v>
      </c>
      <c r="H211" s="110"/>
      <c r="I211" s="110"/>
      <c r="J211" s="110"/>
      <c r="K211" s="110"/>
      <c r="L211" s="110"/>
      <c r="M211" s="110"/>
      <c r="N211" s="110"/>
      <c r="O211" s="110"/>
      <c r="P211" s="110"/>
      <c r="Q211" s="110"/>
      <c r="R211" s="110"/>
      <c r="S211" s="110"/>
      <c r="T211" s="110"/>
      <c r="U211" s="110">
        <f t="shared" ref="U211" si="3198">ROUND(U210/$E210,2)</f>
        <v>0</v>
      </c>
      <c r="V211" s="110">
        <f t="shared" ref="V211" si="3199">ROUND(V210/$E210,2)</f>
        <v>0</v>
      </c>
      <c r="W211" s="110">
        <f t="shared" ref="W211" si="3200">ROUND(W210/$E210,2)</f>
        <v>0</v>
      </c>
      <c r="X211" s="110">
        <f t="shared" ref="X211" si="3201">ROUND(X210/$E210,2)</f>
        <v>0</v>
      </c>
      <c r="Y211" s="110">
        <f t="shared" ref="Y211" si="3202">ROUND(Y210/$E210,2)</f>
        <v>0</v>
      </c>
      <c r="Z211" s="110">
        <f t="shared" ref="Z211" si="3203">ROUND(Z210/$E210,2)</f>
        <v>0</v>
      </c>
      <c r="AA211" s="110">
        <f t="shared" ref="AA211" si="3204">ROUND(AA210/$E210,2)</f>
        <v>0</v>
      </c>
      <c r="AB211" s="110">
        <f t="shared" ref="AB211" si="3205">ROUND(AB210/$E210,2)</f>
        <v>0</v>
      </c>
      <c r="AC211" s="110">
        <f t="shared" ref="AC211" si="3206">ROUND(AC210/$E210,2)</f>
        <v>0</v>
      </c>
      <c r="AD211" s="110">
        <f t="shared" ref="AD211" si="3207">ROUND(AD210/$E210,2)</f>
        <v>0</v>
      </c>
      <c r="AE211" s="110">
        <f t="shared" ref="AE211" si="3208">ROUND(AE210/$E210,2)</f>
        <v>0</v>
      </c>
      <c r="AF211" s="110">
        <f t="shared" ref="AF211" si="3209">ROUND(AF210/$E210,2)</f>
        <v>0</v>
      </c>
      <c r="AG211" s="110">
        <f t="shared" ref="AG211" si="3210">ROUND(AG210/$E210,2)</f>
        <v>0</v>
      </c>
      <c r="AH211" s="110">
        <f t="shared" ref="AH211" si="3211">ROUND(AH210/$E210,2)</f>
        <v>0</v>
      </c>
      <c r="AI211" s="110">
        <f t="shared" ref="AI211" si="3212">ROUND(AI210/$E210,2)</f>
        <v>0</v>
      </c>
      <c r="AJ211" s="110">
        <f t="shared" ref="AJ211" si="3213">ROUND(AJ210/$E210,2)</f>
        <v>0</v>
      </c>
      <c r="AK211" s="110">
        <f t="shared" ref="AK211" si="3214">ROUND(AK210/$E210,2)</f>
        <v>0</v>
      </c>
      <c r="AL211" s="110">
        <f t="shared" ref="AL211" si="3215">ROUND(AL210/$E210,2)</f>
        <v>0</v>
      </c>
      <c r="AM211" s="110">
        <f t="shared" ref="AM211" si="3216">ROUND(AM210/$E210,2)</f>
        <v>0</v>
      </c>
      <c r="AN211" s="110">
        <f t="shared" ref="AN211" si="3217">ROUND(AN210/$E210,2)</f>
        <v>0</v>
      </c>
      <c r="AO211" s="110">
        <f t="shared" ref="AO211" si="3218">ROUND(AO210/$E210,2)</f>
        <v>0</v>
      </c>
      <c r="AP211" s="110">
        <f t="shared" ref="AP211" si="3219">ROUND(AP210/$E210,2)</f>
        <v>0</v>
      </c>
      <c r="AQ211" s="110">
        <f t="shared" ref="AQ211" si="3220">ROUND(AQ210/$E210,2)</f>
        <v>0</v>
      </c>
      <c r="AR211" s="110">
        <f t="shared" ref="AR211" si="3221">ROUND(AR210/$E210,2)</f>
        <v>0</v>
      </c>
      <c r="AS211" s="110">
        <f t="shared" ref="AS211" si="3222">ROUND(AS210/$E210,2)</f>
        <v>0</v>
      </c>
      <c r="AT211" s="110">
        <f t="shared" ref="AT211" si="3223">ROUND(AT210/$E210,2)</f>
        <v>0</v>
      </c>
      <c r="AU211" s="110">
        <f t="shared" ref="AU211" si="3224">ROUND(AU210/$E210,2)</f>
        <v>0</v>
      </c>
      <c r="AV211" s="110">
        <f t="shared" ref="AV211" si="3225">ROUND(AV210/$E210,2)</f>
        <v>0</v>
      </c>
      <c r="AW211" s="110">
        <f t="shared" ref="AW211" si="3226">ROUND(AW210/$E210,2)</f>
        <v>0</v>
      </c>
      <c r="AX211" s="110">
        <f t="shared" ref="AX211" si="3227">ROUND(AX210/$E210,2)</f>
        <v>0</v>
      </c>
      <c r="AY211" s="110">
        <f t="shared" ref="AY211" si="3228">ROUND(AY210/$E210,2)</f>
        <v>0</v>
      </c>
      <c r="AZ211" s="110">
        <f t="shared" ref="AZ211" si="3229">ROUND(AZ210/$E210,2)</f>
        <v>0</v>
      </c>
      <c r="BA211" s="110">
        <f t="shared" ref="BA211" si="3230">ROUND(BA210/$E210,2)</f>
        <v>0</v>
      </c>
      <c r="BB211" s="110">
        <f t="shared" ref="BB211" si="3231">ROUND(BB210/$E210,2)</f>
        <v>0</v>
      </c>
      <c r="BC211" s="110">
        <f t="shared" ref="BC211" si="3232">ROUND(BC210/$E210,2)</f>
        <v>0</v>
      </c>
      <c r="BD211" s="110">
        <f t="shared" ref="BD211" si="3233">ROUND(BD210/$E210,2)</f>
        <v>0</v>
      </c>
      <c r="BE211" s="110">
        <f t="shared" ref="BE211" si="3234">ROUND(BE210/$E210,2)</f>
        <v>0</v>
      </c>
      <c r="BF211" s="110">
        <f t="shared" ref="BF211" si="3235">ROUND(BF210/$E210,2)</f>
        <v>0</v>
      </c>
      <c r="BG211" s="110">
        <f t="shared" ref="BG211" si="3236">ROUND(BG210/$E210,2)</f>
        <v>0</v>
      </c>
      <c r="BH211" s="110">
        <f t="shared" ref="BH211" si="3237">ROUND(BH210/$E210,2)</f>
        <v>0</v>
      </c>
      <c r="BI211" s="110">
        <f t="shared" ref="BI211" si="3238">ROUND(BI210/$E210,2)</f>
        <v>0</v>
      </c>
      <c r="BJ211" s="110">
        <f t="shared" ref="BJ211" si="3239">ROUND(BJ210/$E210,2)</f>
        <v>0</v>
      </c>
      <c r="BK211" s="110">
        <f t="shared" ref="BK211" si="3240">ROUND(BK210/$E210,2)</f>
        <v>0</v>
      </c>
      <c r="BL211" s="110">
        <f t="shared" ref="BL211" si="3241">ROUND(BL210/$E210,2)</f>
        <v>0</v>
      </c>
      <c r="BM211" s="110">
        <f t="shared" ref="BM211" si="3242">ROUND(BM210/$E210,2)</f>
        <v>0</v>
      </c>
      <c r="BN211" s="110">
        <f t="shared" ref="BN211" si="3243">ROUND(BN210/$E210,2)</f>
        <v>0</v>
      </c>
      <c r="BO211" s="110">
        <f t="shared" ref="BO211" si="3244">ROUND(BO210/$E210,2)</f>
        <v>0</v>
      </c>
      <c r="BP211" s="110">
        <f t="shared" ref="BP211" si="3245">ROUND(BP210/$E210,2)</f>
        <v>0</v>
      </c>
      <c r="BQ211" s="110">
        <f>ROUNDDOWN(BQ210/$E210,2)</f>
        <v>0</v>
      </c>
      <c r="BR211" s="110">
        <f>ROUNDDOWN(BR210/$E210,2)</f>
        <v>0</v>
      </c>
      <c r="BS211" s="110">
        <f>ROUNDDOWN(BS210/$E210,2)</f>
        <v>0</v>
      </c>
      <c r="BT211" s="110">
        <f t="shared" ref="BT211" si="3246">ROUND(BT210/$E210,2)</f>
        <v>0</v>
      </c>
      <c r="BU211" s="110">
        <f t="shared" ref="BU211" si="3247">ROUND(BU210/$E210,2)</f>
        <v>0</v>
      </c>
      <c r="BV211" s="110">
        <f t="shared" ref="BV211:CC211" si="3248">ROUND(BV210/$E210,2)</f>
        <v>25.1</v>
      </c>
      <c r="BW211" s="110">
        <f t="shared" si="3248"/>
        <v>25.1</v>
      </c>
      <c r="BX211" s="110">
        <f t="shared" si="3248"/>
        <v>25.1</v>
      </c>
      <c r="BY211" s="110">
        <f t="shared" si="3248"/>
        <v>25.1</v>
      </c>
      <c r="BZ211" s="110">
        <f t="shared" si="3248"/>
        <v>25.1</v>
      </c>
      <c r="CA211" s="110">
        <f t="shared" si="3248"/>
        <v>25.1</v>
      </c>
      <c r="CB211" s="110">
        <f t="shared" si="3248"/>
        <v>25.1</v>
      </c>
      <c r="CC211" s="110">
        <f t="shared" si="3248"/>
        <v>25.1</v>
      </c>
      <c r="CD211" s="110">
        <f t="shared" ref="CD211" si="3249">ROUND(CD210/$E210,2)</f>
        <v>0</v>
      </c>
      <c r="CE211" s="110"/>
      <c r="CF211" s="110">
        <f t="shared" ref="CF211" si="3250">ROUND(CF210/$E210,2)</f>
        <v>0</v>
      </c>
      <c r="CG211" s="110">
        <f t="shared" ref="CG211" si="3251">ROUND(CG210/$E210,2)</f>
        <v>0</v>
      </c>
      <c r="CH211" s="111">
        <f>IF(C210="","",D210-SUM(G211:CG211))</f>
        <v>2.8421709430404007E-14</v>
      </c>
      <c r="CI211" s="112">
        <f>IF(C210="","",SUM(G211:CG211))</f>
        <v>200.79999999999998</v>
      </c>
      <c r="CJ211" s="67" t="b">
        <f>IF(C210="","",D210=CI211)</f>
        <v>1</v>
      </c>
    </row>
    <row r="212" spans="1:88" s="5" customFormat="1" ht="22.05" customHeight="1" x14ac:dyDescent="0.3">
      <c r="A212" s="173"/>
      <c r="B212" s="157"/>
      <c r="C212" s="170"/>
      <c r="D212" s="160"/>
      <c r="E212" s="163"/>
      <c r="F212" s="166"/>
      <c r="G212" s="113">
        <v>0</v>
      </c>
      <c r="H212" s="113"/>
      <c r="I212" s="113"/>
      <c r="J212" s="113"/>
      <c r="K212" s="113"/>
      <c r="L212" s="113"/>
      <c r="M212" s="113"/>
      <c r="N212" s="113"/>
      <c r="O212" s="113"/>
      <c r="P212" s="113"/>
      <c r="Q212" s="113"/>
      <c r="R212" s="113"/>
      <c r="S212" s="113"/>
      <c r="T212" s="113"/>
      <c r="U212" s="113">
        <f t="shared" ref="U212:X212" si="3252">U210/$F210</f>
        <v>0</v>
      </c>
      <c r="V212" s="113">
        <f t="shared" si="3252"/>
        <v>0</v>
      </c>
      <c r="W212" s="113">
        <f t="shared" si="3252"/>
        <v>0</v>
      </c>
      <c r="X212" s="113">
        <f t="shared" si="3252"/>
        <v>0</v>
      </c>
      <c r="Y212" s="113">
        <f t="shared" ref="Y212:AG212" si="3253">Y210/$F210</f>
        <v>0</v>
      </c>
      <c r="Z212" s="113">
        <f t="shared" si="3253"/>
        <v>0</v>
      </c>
      <c r="AA212" s="113">
        <f t="shared" si="3253"/>
        <v>0</v>
      </c>
      <c r="AB212" s="113">
        <f t="shared" si="3253"/>
        <v>0</v>
      </c>
      <c r="AC212" s="113">
        <f t="shared" si="3253"/>
        <v>0</v>
      </c>
      <c r="AD212" s="113">
        <f t="shared" si="3253"/>
        <v>0</v>
      </c>
      <c r="AE212" s="113">
        <f t="shared" si="3253"/>
        <v>0</v>
      </c>
      <c r="AF212" s="113">
        <f t="shared" si="3253"/>
        <v>0</v>
      </c>
      <c r="AG212" s="113">
        <f t="shared" si="3253"/>
        <v>0</v>
      </c>
      <c r="AH212" s="113">
        <f t="shared" ref="AH212:AK212" si="3254">AH210/$F210</f>
        <v>0</v>
      </c>
      <c r="AI212" s="113">
        <f t="shared" si="3254"/>
        <v>0</v>
      </c>
      <c r="AJ212" s="113">
        <f t="shared" si="3254"/>
        <v>0</v>
      </c>
      <c r="AK212" s="113">
        <f t="shared" si="3254"/>
        <v>0</v>
      </c>
      <c r="AL212" s="113">
        <f t="shared" ref="AL212:AT212" si="3255">AL210/$F210</f>
        <v>0</v>
      </c>
      <c r="AM212" s="113">
        <f t="shared" si="3255"/>
        <v>0</v>
      </c>
      <c r="AN212" s="113">
        <f t="shared" si="3255"/>
        <v>0</v>
      </c>
      <c r="AO212" s="113">
        <f t="shared" si="3255"/>
        <v>0</v>
      </c>
      <c r="AP212" s="113">
        <f t="shared" si="3255"/>
        <v>0</v>
      </c>
      <c r="AQ212" s="113">
        <f t="shared" si="3255"/>
        <v>0</v>
      </c>
      <c r="AR212" s="113">
        <f t="shared" si="3255"/>
        <v>0</v>
      </c>
      <c r="AS212" s="113">
        <f t="shared" si="3255"/>
        <v>0</v>
      </c>
      <c r="AT212" s="113">
        <f t="shared" si="3255"/>
        <v>0</v>
      </c>
      <c r="AU212" s="113">
        <f t="shared" ref="AU212:AX212" si="3256">AU210/$F210</f>
        <v>0</v>
      </c>
      <c r="AV212" s="113">
        <f t="shared" si="3256"/>
        <v>0</v>
      </c>
      <c r="AW212" s="113">
        <f t="shared" si="3256"/>
        <v>0</v>
      </c>
      <c r="AX212" s="113">
        <f t="shared" si="3256"/>
        <v>0</v>
      </c>
      <c r="AY212" s="113">
        <f t="shared" ref="AY212:BC212" si="3257">AY210/$F210</f>
        <v>0</v>
      </c>
      <c r="AZ212" s="113">
        <f t="shared" si="3257"/>
        <v>0</v>
      </c>
      <c r="BA212" s="113">
        <f t="shared" si="3257"/>
        <v>0</v>
      </c>
      <c r="BB212" s="113">
        <f t="shared" si="3257"/>
        <v>0</v>
      </c>
      <c r="BC212" s="113">
        <f t="shared" si="3257"/>
        <v>0</v>
      </c>
      <c r="BD212" s="113">
        <f t="shared" ref="BD212:BG212" si="3258">BD210/$F210</f>
        <v>0</v>
      </c>
      <c r="BE212" s="113">
        <f t="shared" si="3258"/>
        <v>0</v>
      </c>
      <c r="BF212" s="113">
        <f t="shared" si="3258"/>
        <v>0</v>
      </c>
      <c r="BG212" s="113">
        <f t="shared" si="3258"/>
        <v>0</v>
      </c>
      <c r="BH212" s="113">
        <f t="shared" ref="BH212:BK212" si="3259">BH210/$F210</f>
        <v>0</v>
      </c>
      <c r="BI212" s="113">
        <f t="shared" si="3259"/>
        <v>0</v>
      </c>
      <c r="BJ212" s="113">
        <f t="shared" si="3259"/>
        <v>0</v>
      </c>
      <c r="BK212" s="113">
        <f t="shared" si="3259"/>
        <v>0</v>
      </c>
      <c r="BL212" s="113">
        <f t="shared" ref="BL212:BP212" si="3260">BL210/$F210</f>
        <v>0</v>
      </c>
      <c r="BM212" s="113">
        <f t="shared" si="3260"/>
        <v>0</v>
      </c>
      <c r="BN212" s="113">
        <f t="shared" si="3260"/>
        <v>0</v>
      </c>
      <c r="BO212" s="113">
        <f t="shared" si="3260"/>
        <v>0</v>
      </c>
      <c r="BP212" s="113">
        <f t="shared" si="3260"/>
        <v>0</v>
      </c>
      <c r="BQ212" s="113">
        <f t="shared" ref="BQ212:BT212" si="3261">BQ210/$F210</f>
        <v>0</v>
      </c>
      <c r="BR212" s="113">
        <f t="shared" si="3261"/>
        <v>0</v>
      </c>
      <c r="BS212" s="113">
        <f t="shared" si="3261"/>
        <v>0</v>
      </c>
      <c r="BT212" s="113">
        <f t="shared" si="3261"/>
        <v>0</v>
      </c>
      <c r="BU212" s="113">
        <f t="shared" ref="BU212:BX212" si="3262">BU210/$F210</f>
        <v>0</v>
      </c>
      <c r="BV212" s="113">
        <f t="shared" ref="BV212:BW212" si="3263">BV210/$F210</f>
        <v>0.125</v>
      </c>
      <c r="BW212" s="113">
        <f t="shared" si="3263"/>
        <v>0.125</v>
      </c>
      <c r="BX212" s="113">
        <f t="shared" si="3262"/>
        <v>0.125</v>
      </c>
      <c r="BY212" s="113">
        <f t="shared" ref="BY212:CC212" si="3264">BY210/$F210</f>
        <v>0.125</v>
      </c>
      <c r="BZ212" s="113">
        <f t="shared" si="3264"/>
        <v>0.125</v>
      </c>
      <c r="CA212" s="113">
        <f t="shared" si="3264"/>
        <v>0.125</v>
      </c>
      <c r="CB212" s="113">
        <f t="shared" si="3264"/>
        <v>0.125</v>
      </c>
      <c r="CC212" s="113">
        <f t="shared" si="3264"/>
        <v>0.125</v>
      </c>
      <c r="CD212" s="113">
        <f t="shared" ref="CD212:CG212" si="3265">CD210/$F210</f>
        <v>0</v>
      </c>
      <c r="CE212" s="113"/>
      <c r="CF212" s="113">
        <f t="shared" si="3265"/>
        <v>0</v>
      </c>
      <c r="CG212" s="113">
        <f t="shared" si="3265"/>
        <v>0</v>
      </c>
      <c r="CH212" s="114">
        <f>IF(C210="","",100%-SUM(G212:CG212))</f>
        <v>0</v>
      </c>
      <c r="CI212" s="115">
        <f>IF(C210="","",SUM(G212:CG212))</f>
        <v>1</v>
      </c>
      <c r="CJ212" s="67" t="b">
        <f>IF(C210="","",SUM(G212:CG212)=CI212)</f>
        <v>1</v>
      </c>
    </row>
    <row r="213" spans="1:88" s="5" customFormat="1" ht="22.05" customHeight="1" x14ac:dyDescent="0.3">
      <c r="A213" s="171" t="s">
        <v>154</v>
      </c>
      <c r="B213" s="155" t="s">
        <v>155</v>
      </c>
      <c r="C213" s="168" t="s">
        <v>12</v>
      </c>
      <c r="D213" s="158">
        <v>54.06</v>
      </c>
      <c r="E213" s="161">
        <v>1364323</v>
      </c>
      <c r="F213" s="164">
        <f t="shared" si="3127"/>
        <v>73755301</v>
      </c>
      <c r="G213" s="108">
        <v>0</v>
      </c>
      <c r="H213" s="108"/>
      <c r="I213" s="108"/>
      <c r="J213" s="108"/>
      <c r="K213" s="108"/>
      <c r="L213" s="108"/>
      <c r="M213" s="108"/>
      <c r="N213" s="108"/>
      <c r="O213" s="108"/>
      <c r="P213" s="108"/>
      <c r="Q213" s="108"/>
      <c r="R213" s="108"/>
      <c r="S213" s="108"/>
      <c r="T213" s="108"/>
      <c r="U213" s="108"/>
      <c r="V213" s="108"/>
      <c r="W213" s="108"/>
      <c r="X213" s="108"/>
      <c r="Y213" s="108"/>
      <c r="Z213" s="108"/>
      <c r="AA213" s="108"/>
      <c r="AB213" s="108"/>
      <c r="AC213" s="108"/>
      <c r="AD213" s="108"/>
      <c r="AE213" s="108"/>
      <c r="AF213" s="108"/>
      <c r="AG213" s="108"/>
      <c r="AH213" s="108"/>
      <c r="AI213" s="108"/>
      <c r="AJ213" s="108"/>
      <c r="AK213" s="108"/>
      <c r="AL213" s="108"/>
      <c r="AM213" s="108"/>
      <c r="AN213" s="108"/>
      <c r="AO213" s="108"/>
      <c r="AP213" s="108"/>
      <c r="AQ213" s="108"/>
      <c r="AR213" s="108"/>
      <c r="AS213" s="108"/>
      <c r="AT213" s="108"/>
      <c r="AU213" s="108"/>
      <c r="AV213" s="108"/>
      <c r="AW213" s="108"/>
      <c r="AX213" s="108"/>
      <c r="AY213" s="108"/>
      <c r="AZ213" s="108"/>
      <c r="BA213" s="108"/>
      <c r="BB213" s="108"/>
      <c r="BC213" s="108"/>
      <c r="BD213" s="108"/>
      <c r="BE213" s="108"/>
      <c r="BF213" s="108"/>
      <c r="BG213" s="108"/>
      <c r="BH213" s="108"/>
      <c r="BI213" s="108"/>
      <c r="BJ213" s="108"/>
      <c r="BK213" s="108"/>
      <c r="BL213" s="108"/>
      <c r="BM213" s="108"/>
      <c r="BN213" s="108"/>
      <c r="BO213" s="108"/>
      <c r="BP213" s="108"/>
      <c r="BQ213" s="108"/>
      <c r="BR213" s="108"/>
      <c r="BS213" s="108"/>
      <c r="BT213" s="108"/>
      <c r="BU213" s="108"/>
      <c r="BV213" s="108">
        <f t="shared" ref="BV213:BW213" si="3266">ROUND($F213/8,0)</f>
        <v>9219413</v>
      </c>
      <c r="BW213" s="108">
        <f t="shared" si="3266"/>
        <v>9219413</v>
      </c>
      <c r="BX213" s="108">
        <f>ROUND($F213/8,0)</f>
        <v>9219413</v>
      </c>
      <c r="BY213" s="108">
        <f t="shared" ref="BY213:BZ213" si="3267">ROUND($F213/8,0)</f>
        <v>9219413</v>
      </c>
      <c r="BZ213" s="108">
        <f t="shared" si="3267"/>
        <v>9219413</v>
      </c>
      <c r="CA213" s="108">
        <f t="shared" ref="CA213:CB213" si="3268">ROUNDDOWN($F213/8,0)</f>
        <v>9219412</v>
      </c>
      <c r="CB213" s="108">
        <f t="shared" si="3268"/>
        <v>9219412</v>
      </c>
      <c r="CC213" s="108">
        <f>ROUNDDOWN($F213/8,0)</f>
        <v>9219412</v>
      </c>
      <c r="CD213" s="108"/>
      <c r="CE213" s="108"/>
      <c r="CF213" s="108"/>
      <c r="CG213" s="108"/>
      <c r="CH213" s="109">
        <f>IF(C213="","",F213-SUM(G213:CG213))</f>
        <v>0</v>
      </c>
      <c r="CI213" s="107">
        <f>IF(C213="","",SUM(G213:CG213))</f>
        <v>73755301</v>
      </c>
      <c r="CJ213" s="67" t="b">
        <f>IF(C213="","",F213=CI213)</f>
        <v>1</v>
      </c>
    </row>
    <row r="214" spans="1:88" s="5" customFormat="1" ht="22.05" customHeight="1" x14ac:dyDescent="0.3">
      <c r="A214" s="172"/>
      <c r="B214" s="156"/>
      <c r="C214" s="169"/>
      <c r="D214" s="159"/>
      <c r="E214" s="162"/>
      <c r="F214" s="165"/>
      <c r="G214" s="110">
        <v>0</v>
      </c>
      <c r="H214" s="110"/>
      <c r="I214" s="110"/>
      <c r="J214" s="110"/>
      <c r="K214" s="110"/>
      <c r="L214" s="110"/>
      <c r="M214" s="110"/>
      <c r="N214" s="110"/>
      <c r="O214" s="110"/>
      <c r="P214" s="110"/>
      <c r="Q214" s="110"/>
      <c r="R214" s="110"/>
      <c r="S214" s="110"/>
      <c r="T214" s="110"/>
      <c r="U214" s="110">
        <f t="shared" ref="U214" si="3269">ROUND(U213/$E213,2)</f>
        <v>0</v>
      </c>
      <c r="V214" s="110">
        <f t="shared" ref="V214" si="3270">ROUND(V213/$E213,2)</f>
        <v>0</v>
      </c>
      <c r="W214" s="110">
        <f t="shared" ref="W214" si="3271">ROUND(W213/$E213,2)</f>
        <v>0</v>
      </c>
      <c r="X214" s="110">
        <f t="shared" ref="X214" si="3272">ROUND(X213/$E213,2)</f>
        <v>0</v>
      </c>
      <c r="Y214" s="110">
        <f t="shared" ref="Y214" si="3273">ROUND(Y213/$E213,2)</f>
        <v>0</v>
      </c>
      <c r="Z214" s="110">
        <f t="shared" ref="Z214" si="3274">ROUND(Z213/$E213,2)</f>
        <v>0</v>
      </c>
      <c r="AA214" s="110">
        <f t="shared" ref="AA214" si="3275">ROUND(AA213/$E213,2)</f>
        <v>0</v>
      </c>
      <c r="AB214" s="110">
        <f t="shared" ref="AB214" si="3276">ROUND(AB213/$E213,2)</f>
        <v>0</v>
      </c>
      <c r="AC214" s="110">
        <f t="shared" ref="AC214" si="3277">ROUND(AC213/$E213,2)</f>
        <v>0</v>
      </c>
      <c r="AD214" s="110">
        <f t="shared" ref="AD214" si="3278">ROUND(AD213/$E213,2)</f>
        <v>0</v>
      </c>
      <c r="AE214" s="110">
        <f t="shared" ref="AE214" si="3279">ROUND(AE213/$E213,2)</f>
        <v>0</v>
      </c>
      <c r="AF214" s="110">
        <f t="shared" ref="AF214" si="3280">ROUND(AF213/$E213,2)</f>
        <v>0</v>
      </c>
      <c r="AG214" s="110">
        <f t="shared" ref="AG214" si="3281">ROUND(AG213/$E213,2)</f>
        <v>0</v>
      </c>
      <c r="AH214" s="110">
        <f t="shared" ref="AH214" si="3282">ROUND(AH213/$E213,2)</f>
        <v>0</v>
      </c>
      <c r="AI214" s="110">
        <f t="shared" ref="AI214" si="3283">ROUND(AI213/$E213,2)</f>
        <v>0</v>
      </c>
      <c r="AJ214" s="110">
        <f t="shared" ref="AJ214" si="3284">ROUND(AJ213/$E213,2)</f>
        <v>0</v>
      </c>
      <c r="AK214" s="110">
        <f t="shared" ref="AK214" si="3285">ROUND(AK213/$E213,2)</f>
        <v>0</v>
      </c>
      <c r="AL214" s="110">
        <f t="shared" ref="AL214" si="3286">ROUND(AL213/$E213,2)</f>
        <v>0</v>
      </c>
      <c r="AM214" s="110">
        <f t="shared" ref="AM214" si="3287">ROUND(AM213/$E213,2)</f>
        <v>0</v>
      </c>
      <c r="AN214" s="110">
        <f t="shared" ref="AN214" si="3288">ROUND(AN213/$E213,2)</f>
        <v>0</v>
      </c>
      <c r="AO214" s="110">
        <f t="shared" ref="AO214" si="3289">ROUND(AO213/$E213,2)</f>
        <v>0</v>
      </c>
      <c r="AP214" s="110">
        <f t="shared" ref="AP214" si="3290">ROUND(AP213/$E213,2)</f>
        <v>0</v>
      </c>
      <c r="AQ214" s="110">
        <f t="shared" ref="AQ214" si="3291">ROUND(AQ213/$E213,2)</f>
        <v>0</v>
      </c>
      <c r="AR214" s="110">
        <f t="shared" ref="AR214" si="3292">ROUND(AR213/$E213,2)</f>
        <v>0</v>
      </c>
      <c r="AS214" s="110">
        <f t="shared" ref="AS214" si="3293">ROUND(AS213/$E213,2)</f>
        <v>0</v>
      </c>
      <c r="AT214" s="110">
        <f t="shared" ref="AT214" si="3294">ROUND(AT213/$E213,2)</f>
        <v>0</v>
      </c>
      <c r="AU214" s="110">
        <f t="shared" ref="AU214" si="3295">ROUND(AU213/$E213,2)</f>
        <v>0</v>
      </c>
      <c r="AV214" s="110">
        <f t="shared" ref="AV214" si="3296">ROUND(AV213/$E213,2)</f>
        <v>0</v>
      </c>
      <c r="AW214" s="110">
        <f t="shared" ref="AW214" si="3297">ROUND(AW213/$E213,2)</f>
        <v>0</v>
      </c>
      <c r="AX214" s="110">
        <f t="shared" ref="AX214" si="3298">ROUND(AX213/$E213,2)</f>
        <v>0</v>
      </c>
      <c r="AY214" s="110">
        <f t="shared" ref="AY214" si="3299">ROUND(AY213/$E213,2)</f>
        <v>0</v>
      </c>
      <c r="AZ214" s="110">
        <f t="shared" ref="AZ214" si="3300">ROUND(AZ213/$E213,2)</f>
        <v>0</v>
      </c>
      <c r="BA214" s="110">
        <f t="shared" ref="BA214" si="3301">ROUND(BA213/$E213,2)</f>
        <v>0</v>
      </c>
      <c r="BB214" s="110">
        <f t="shared" ref="BB214" si="3302">ROUND(BB213/$E213,2)</f>
        <v>0</v>
      </c>
      <c r="BC214" s="110">
        <f t="shared" ref="BC214" si="3303">ROUND(BC213/$E213,2)</f>
        <v>0</v>
      </c>
      <c r="BD214" s="110">
        <f t="shared" ref="BD214" si="3304">ROUND(BD213/$E213,2)</f>
        <v>0</v>
      </c>
      <c r="BE214" s="110">
        <f t="shared" ref="BE214" si="3305">ROUND(BE213/$E213,2)</f>
        <v>0</v>
      </c>
      <c r="BF214" s="110">
        <f t="shared" ref="BF214" si="3306">ROUND(BF213/$E213,2)</f>
        <v>0</v>
      </c>
      <c r="BG214" s="110">
        <f t="shared" ref="BG214" si="3307">ROUND(BG213/$E213,2)</f>
        <v>0</v>
      </c>
      <c r="BH214" s="110">
        <f t="shared" ref="BH214" si="3308">ROUND(BH213/$E213,2)</f>
        <v>0</v>
      </c>
      <c r="BI214" s="110">
        <f t="shared" ref="BI214" si="3309">ROUND(BI213/$E213,2)</f>
        <v>0</v>
      </c>
      <c r="BJ214" s="110">
        <f t="shared" ref="BJ214" si="3310">ROUND(BJ213/$E213,2)</f>
        <v>0</v>
      </c>
      <c r="BK214" s="110">
        <f t="shared" ref="BK214" si="3311">ROUND(BK213/$E213,2)</f>
        <v>0</v>
      </c>
      <c r="BL214" s="110">
        <f t="shared" ref="BL214" si="3312">ROUND(BL213/$E213,2)</f>
        <v>0</v>
      </c>
      <c r="BM214" s="110">
        <f t="shared" ref="BM214" si="3313">ROUND(BM213/$E213,2)</f>
        <v>0</v>
      </c>
      <c r="BN214" s="110">
        <f t="shared" ref="BN214" si="3314">ROUND(BN213/$E213,2)</f>
        <v>0</v>
      </c>
      <c r="BO214" s="110">
        <f t="shared" ref="BO214" si="3315">ROUND(BO213/$E213,2)</f>
        <v>0</v>
      </c>
      <c r="BP214" s="110">
        <f t="shared" ref="BP214" si="3316">ROUND(BP213/$E213,2)</f>
        <v>0</v>
      </c>
      <c r="BQ214" s="110">
        <f>ROUNDUP(BQ213/$E213,2)</f>
        <v>0</v>
      </c>
      <c r="BR214" s="110">
        <f>ROUNDUP(BR213/$E213,2)</f>
        <v>0</v>
      </c>
      <c r="BS214" s="110">
        <f>ROUNDUP(BS213/$E213,2)</f>
        <v>0</v>
      </c>
      <c r="BT214" s="110">
        <f t="shared" ref="BT214" si="3317">ROUND(BT213/$E213,2)</f>
        <v>0</v>
      </c>
      <c r="BU214" s="110">
        <f t="shared" ref="BU214" si="3318">ROUND(BU213/$E213,2)</f>
        <v>0</v>
      </c>
      <c r="BV214" s="110">
        <f t="shared" ref="BV214:CA214" si="3319">ROUND(BV213/$E213,2)</f>
        <v>6.76</v>
      </c>
      <c r="BW214" s="110">
        <f t="shared" si="3319"/>
        <v>6.76</v>
      </c>
      <c r="BX214" s="110">
        <f t="shared" si="3319"/>
        <v>6.76</v>
      </c>
      <c r="BY214" s="110">
        <f t="shared" si="3319"/>
        <v>6.76</v>
      </c>
      <c r="BZ214" s="110">
        <f t="shared" si="3319"/>
        <v>6.76</v>
      </c>
      <c r="CA214" s="110">
        <f t="shared" si="3319"/>
        <v>6.76</v>
      </c>
      <c r="CB214" s="110">
        <f>ROUNDDOWN(CB213/$E213,2)</f>
        <v>6.75</v>
      </c>
      <c r="CC214" s="110">
        <f>ROUNDDOWN(CC213/$E213,2)</f>
        <v>6.75</v>
      </c>
      <c r="CD214" s="110">
        <f t="shared" ref="CD214" si="3320">ROUND(CD213/$E213,2)</f>
        <v>0</v>
      </c>
      <c r="CE214" s="110"/>
      <c r="CF214" s="110">
        <f t="shared" ref="CF214" si="3321">ROUND(CF213/$E213,2)</f>
        <v>0</v>
      </c>
      <c r="CG214" s="110">
        <f t="shared" ref="CG214" si="3322">ROUND(CG213/$E213,2)</f>
        <v>0</v>
      </c>
      <c r="CH214" s="111">
        <f>IF(C213="","",D213-SUM(G214:CG214))</f>
        <v>7.1054273576010019E-15</v>
      </c>
      <c r="CI214" s="112">
        <f>IF(C213="","",SUM(G214:CG214))</f>
        <v>54.059999999999995</v>
      </c>
      <c r="CJ214" s="67" t="b">
        <f>IF(C213="","",D213=CI214)</f>
        <v>1</v>
      </c>
    </row>
    <row r="215" spans="1:88" s="5" customFormat="1" ht="22.05" customHeight="1" x14ac:dyDescent="0.3">
      <c r="A215" s="173"/>
      <c r="B215" s="157"/>
      <c r="C215" s="170"/>
      <c r="D215" s="160"/>
      <c r="E215" s="163"/>
      <c r="F215" s="166"/>
      <c r="G215" s="113">
        <v>0</v>
      </c>
      <c r="H215" s="113"/>
      <c r="I215" s="113"/>
      <c r="J215" s="113"/>
      <c r="K215" s="113"/>
      <c r="L215" s="113"/>
      <c r="M215" s="113"/>
      <c r="N215" s="113"/>
      <c r="O215" s="113"/>
      <c r="P215" s="113"/>
      <c r="Q215" s="113"/>
      <c r="R215" s="113"/>
      <c r="S215" s="113"/>
      <c r="T215" s="113"/>
      <c r="U215" s="113">
        <f t="shared" ref="U215:X215" si="3323">U213/$F213</f>
        <v>0</v>
      </c>
      <c r="V215" s="113">
        <f t="shared" si="3323"/>
        <v>0</v>
      </c>
      <c r="W215" s="113">
        <f t="shared" si="3323"/>
        <v>0</v>
      </c>
      <c r="X215" s="113">
        <f t="shared" si="3323"/>
        <v>0</v>
      </c>
      <c r="Y215" s="113">
        <f t="shared" ref="Y215:AG215" si="3324">Y213/$F213</f>
        <v>0</v>
      </c>
      <c r="Z215" s="113">
        <f t="shared" si="3324"/>
        <v>0</v>
      </c>
      <c r="AA215" s="113">
        <f t="shared" si="3324"/>
        <v>0</v>
      </c>
      <c r="AB215" s="113">
        <f t="shared" si="3324"/>
        <v>0</v>
      </c>
      <c r="AC215" s="113">
        <f t="shared" si="3324"/>
        <v>0</v>
      </c>
      <c r="AD215" s="113">
        <f t="shared" si="3324"/>
        <v>0</v>
      </c>
      <c r="AE215" s="113">
        <f t="shared" si="3324"/>
        <v>0</v>
      </c>
      <c r="AF215" s="113">
        <f t="shared" si="3324"/>
        <v>0</v>
      </c>
      <c r="AG215" s="113">
        <f t="shared" si="3324"/>
        <v>0</v>
      </c>
      <c r="AH215" s="113">
        <f t="shared" ref="AH215:AK215" si="3325">AH213/$F213</f>
        <v>0</v>
      </c>
      <c r="AI215" s="113">
        <f t="shared" si="3325"/>
        <v>0</v>
      </c>
      <c r="AJ215" s="113">
        <f t="shared" si="3325"/>
        <v>0</v>
      </c>
      <c r="AK215" s="113">
        <f t="shared" si="3325"/>
        <v>0</v>
      </c>
      <c r="AL215" s="113">
        <f t="shared" ref="AL215:AT215" si="3326">AL213/$F213</f>
        <v>0</v>
      </c>
      <c r="AM215" s="113">
        <f t="shared" si="3326"/>
        <v>0</v>
      </c>
      <c r="AN215" s="113">
        <f t="shared" si="3326"/>
        <v>0</v>
      </c>
      <c r="AO215" s="113">
        <f t="shared" si="3326"/>
        <v>0</v>
      </c>
      <c r="AP215" s="113">
        <f t="shared" si="3326"/>
        <v>0</v>
      </c>
      <c r="AQ215" s="113">
        <f t="shared" si="3326"/>
        <v>0</v>
      </c>
      <c r="AR215" s="113">
        <f t="shared" si="3326"/>
        <v>0</v>
      </c>
      <c r="AS215" s="113">
        <f t="shared" si="3326"/>
        <v>0</v>
      </c>
      <c r="AT215" s="113">
        <f t="shared" si="3326"/>
        <v>0</v>
      </c>
      <c r="AU215" s="113">
        <f t="shared" ref="AU215:AX215" si="3327">AU213/$F213</f>
        <v>0</v>
      </c>
      <c r="AV215" s="113">
        <f t="shared" si="3327"/>
        <v>0</v>
      </c>
      <c r="AW215" s="113">
        <f t="shared" si="3327"/>
        <v>0</v>
      </c>
      <c r="AX215" s="113">
        <f t="shared" si="3327"/>
        <v>0</v>
      </c>
      <c r="AY215" s="113">
        <f t="shared" ref="AY215:BC215" si="3328">AY213/$F213</f>
        <v>0</v>
      </c>
      <c r="AZ215" s="113">
        <f t="shared" si="3328"/>
        <v>0</v>
      </c>
      <c r="BA215" s="113">
        <f t="shared" si="3328"/>
        <v>0</v>
      </c>
      <c r="BB215" s="113">
        <f t="shared" si="3328"/>
        <v>0</v>
      </c>
      <c r="BC215" s="113">
        <f t="shared" si="3328"/>
        <v>0</v>
      </c>
      <c r="BD215" s="113">
        <f t="shared" ref="BD215:BG215" si="3329">BD213/$F213</f>
        <v>0</v>
      </c>
      <c r="BE215" s="113">
        <f t="shared" si="3329"/>
        <v>0</v>
      </c>
      <c r="BF215" s="113">
        <f t="shared" si="3329"/>
        <v>0</v>
      </c>
      <c r="BG215" s="113">
        <f t="shared" si="3329"/>
        <v>0</v>
      </c>
      <c r="BH215" s="113">
        <f t="shared" ref="BH215:BK215" si="3330">BH213/$F213</f>
        <v>0</v>
      </c>
      <c r="BI215" s="113">
        <f t="shared" si="3330"/>
        <v>0</v>
      </c>
      <c r="BJ215" s="113">
        <f t="shared" si="3330"/>
        <v>0</v>
      </c>
      <c r="BK215" s="113">
        <f t="shared" si="3330"/>
        <v>0</v>
      </c>
      <c r="BL215" s="113">
        <f t="shared" ref="BL215:BP215" si="3331">BL213/$F213</f>
        <v>0</v>
      </c>
      <c r="BM215" s="113">
        <f t="shared" si="3331"/>
        <v>0</v>
      </c>
      <c r="BN215" s="113">
        <f t="shared" si="3331"/>
        <v>0</v>
      </c>
      <c r="BO215" s="113">
        <f t="shared" si="3331"/>
        <v>0</v>
      </c>
      <c r="BP215" s="113">
        <f t="shared" si="3331"/>
        <v>0</v>
      </c>
      <c r="BQ215" s="113">
        <f t="shared" ref="BQ215:BT215" si="3332">BQ213/$F213</f>
        <v>0</v>
      </c>
      <c r="BR215" s="113">
        <f t="shared" si="3332"/>
        <v>0</v>
      </c>
      <c r="BS215" s="113">
        <f t="shared" si="3332"/>
        <v>0</v>
      </c>
      <c r="BT215" s="113">
        <f t="shared" si="3332"/>
        <v>0</v>
      </c>
      <c r="BU215" s="113">
        <f t="shared" ref="BU215:BX215" si="3333">BU213/$F213</f>
        <v>0</v>
      </c>
      <c r="BV215" s="113">
        <f t="shared" ref="BV215:BW215" si="3334">BV213/$F213</f>
        <v>0.12500000508438031</v>
      </c>
      <c r="BW215" s="113">
        <f t="shared" si="3334"/>
        <v>0.12500000508438031</v>
      </c>
      <c r="BX215" s="113">
        <f t="shared" si="3333"/>
        <v>0.12500000508438031</v>
      </c>
      <c r="BY215" s="113">
        <f t="shared" ref="BY215:CC215" si="3335">BY213/$F213</f>
        <v>0.12500000508438031</v>
      </c>
      <c r="BZ215" s="113">
        <f t="shared" si="3335"/>
        <v>0.12500000508438031</v>
      </c>
      <c r="CA215" s="113">
        <f t="shared" si="3335"/>
        <v>0.12499999152603282</v>
      </c>
      <c r="CB215" s="113">
        <f t="shared" si="3335"/>
        <v>0.12499999152603282</v>
      </c>
      <c r="CC215" s="113">
        <f t="shared" si="3335"/>
        <v>0.12499999152603282</v>
      </c>
      <c r="CD215" s="113">
        <f t="shared" ref="CD215:CG215" si="3336">CD213/$F213</f>
        <v>0</v>
      </c>
      <c r="CE215" s="113"/>
      <c r="CF215" s="113">
        <f t="shared" si="3336"/>
        <v>0</v>
      </c>
      <c r="CG215" s="113">
        <f t="shared" si="3336"/>
        <v>0</v>
      </c>
      <c r="CH215" s="114">
        <f>IF(C213="","",100%-SUM(G215:CG215))</f>
        <v>1.1102230246251565E-16</v>
      </c>
      <c r="CI215" s="115">
        <f>IF(C213="","",SUM(G215:CG215))</f>
        <v>0.99999999999999989</v>
      </c>
      <c r="CJ215" s="67" t="b">
        <f>IF(C213="","",SUM(G215:CG215)=CI215)</f>
        <v>1</v>
      </c>
    </row>
    <row r="216" spans="1:88" s="5" customFormat="1" x14ac:dyDescent="0.25">
      <c r="A216" s="46">
        <v>4</v>
      </c>
      <c r="B216" s="47" t="s">
        <v>156</v>
      </c>
      <c r="C216" s="80"/>
      <c r="D216" s="80"/>
      <c r="E216" s="81" t="s">
        <v>8</v>
      </c>
      <c r="F216" s="86" t="s">
        <v>8</v>
      </c>
      <c r="G216" s="138"/>
      <c r="H216" s="138"/>
      <c r="I216" s="138"/>
      <c r="J216" s="138"/>
      <c r="K216" s="138"/>
      <c r="L216" s="138"/>
      <c r="M216" s="138"/>
      <c r="N216" s="138"/>
      <c r="O216" s="138"/>
      <c r="P216" s="138"/>
      <c r="Q216" s="138"/>
      <c r="R216" s="138"/>
      <c r="S216" s="138"/>
      <c r="T216" s="138"/>
      <c r="U216" s="139"/>
      <c r="V216" s="139"/>
      <c r="W216" s="139"/>
      <c r="X216" s="138"/>
      <c r="Y216" s="139"/>
      <c r="Z216" s="139"/>
      <c r="AA216" s="139"/>
      <c r="AB216" s="139"/>
      <c r="AC216" s="139"/>
      <c r="AD216" s="139"/>
      <c r="AE216" s="139"/>
      <c r="AF216" s="139"/>
      <c r="AG216" s="138"/>
      <c r="AH216" s="139"/>
      <c r="AI216" s="139"/>
      <c r="AJ216" s="139"/>
      <c r="AK216" s="138"/>
      <c r="AL216" s="139"/>
      <c r="AM216" s="139"/>
      <c r="AN216" s="139"/>
      <c r="AO216" s="139"/>
      <c r="AP216" s="139"/>
      <c r="AQ216" s="139"/>
      <c r="AR216" s="139"/>
      <c r="AS216" s="139"/>
      <c r="AT216" s="138"/>
      <c r="AU216" s="139"/>
      <c r="AV216" s="139"/>
      <c r="AW216" s="139"/>
      <c r="AX216" s="138"/>
      <c r="AY216" s="139"/>
      <c r="AZ216" s="139"/>
      <c r="BA216" s="139"/>
      <c r="BB216" s="139"/>
      <c r="BC216" s="138"/>
      <c r="BD216" s="139"/>
      <c r="BE216" s="139"/>
      <c r="BF216" s="139"/>
      <c r="BG216" s="138"/>
      <c r="BH216" s="139"/>
      <c r="BI216" s="139"/>
      <c r="BJ216" s="139"/>
      <c r="BK216" s="138"/>
      <c r="BL216" s="139"/>
      <c r="BM216" s="139"/>
      <c r="BN216" s="139"/>
      <c r="BO216" s="139"/>
      <c r="BP216" s="138"/>
      <c r="BQ216" s="139"/>
      <c r="BR216" s="139"/>
      <c r="BS216" s="139"/>
      <c r="BT216" s="138"/>
      <c r="BU216" s="139"/>
      <c r="BV216" s="139"/>
      <c r="BW216" s="139"/>
      <c r="BX216" s="138"/>
      <c r="BY216" s="139"/>
      <c r="BZ216" s="139"/>
      <c r="CA216" s="139"/>
      <c r="CB216" s="139"/>
      <c r="CC216" s="138"/>
      <c r="CD216" s="139"/>
      <c r="CE216" s="139"/>
      <c r="CF216" s="139"/>
      <c r="CG216" s="139"/>
      <c r="CH216" s="107" t="str">
        <f>IF(C216="","",F216-SUM(G216:CG216))</f>
        <v/>
      </c>
      <c r="CI216" s="107" t="str">
        <f>IF(C216="","",SUM(G216:CG216))</f>
        <v/>
      </c>
      <c r="CJ216" s="67" t="str">
        <f>IF(C216="","",F216=CI216)</f>
        <v/>
      </c>
    </row>
    <row r="217" spans="1:88" x14ac:dyDescent="0.3">
      <c r="A217" s="31" t="s">
        <v>157</v>
      </c>
      <c r="B217" s="32" t="s">
        <v>158</v>
      </c>
      <c r="C217" s="33"/>
      <c r="D217" s="33"/>
      <c r="E217" s="37" t="s">
        <v>8</v>
      </c>
      <c r="F217" s="84">
        <f>SUM(F218:F223)</f>
        <v>10343650</v>
      </c>
      <c r="G217" s="6">
        <f>G218+G221</f>
        <v>0</v>
      </c>
      <c r="H217" s="6">
        <f t="shared" ref="H217:BS217" si="3337">H218+H221</f>
        <v>0</v>
      </c>
      <c r="I217" s="6">
        <f t="shared" si="3337"/>
        <v>0</v>
      </c>
      <c r="J217" s="6">
        <f t="shared" si="3337"/>
        <v>0</v>
      </c>
      <c r="K217" s="6">
        <f t="shared" si="3337"/>
        <v>0</v>
      </c>
      <c r="L217" s="6">
        <f t="shared" si="3337"/>
        <v>0</v>
      </c>
      <c r="M217" s="6">
        <f t="shared" si="3337"/>
        <v>0</v>
      </c>
      <c r="N217" s="6">
        <f t="shared" si="3337"/>
        <v>0</v>
      </c>
      <c r="O217" s="6">
        <f t="shared" si="3337"/>
        <v>0</v>
      </c>
      <c r="P217" s="6">
        <f t="shared" si="3337"/>
        <v>0</v>
      </c>
      <c r="Q217" s="6">
        <f t="shared" si="3337"/>
        <v>0</v>
      </c>
      <c r="R217" s="6">
        <f t="shared" si="3337"/>
        <v>0</v>
      </c>
      <c r="S217" s="6">
        <f t="shared" si="3337"/>
        <v>0</v>
      </c>
      <c r="T217" s="6">
        <f t="shared" si="3337"/>
        <v>0</v>
      </c>
      <c r="U217" s="6">
        <f t="shared" si="3337"/>
        <v>0</v>
      </c>
      <c r="V217" s="6">
        <f t="shared" si="3337"/>
        <v>0</v>
      </c>
      <c r="W217" s="6">
        <f t="shared" si="3337"/>
        <v>0</v>
      </c>
      <c r="X217" s="6">
        <f t="shared" si="3337"/>
        <v>0</v>
      </c>
      <c r="Y217" s="6">
        <f t="shared" si="3337"/>
        <v>0</v>
      </c>
      <c r="Z217" s="6">
        <f t="shared" si="3337"/>
        <v>0</v>
      </c>
      <c r="AA217" s="6">
        <f t="shared" si="3337"/>
        <v>0</v>
      </c>
      <c r="AB217" s="6">
        <f t="shared" si="3337"/>
        <v>0</v>
      </c>
      <c r="AC217" s="6">
        <f t="shared" si="3337"/>
        <v>0</v>
      </c>
      <c r="AD217" s="6">
        <f t="shared" si="3337"/>
        <v>0</v>
      </c>
      <c r="AE217" s="6">
        <f t="shared" si="3337"/>
        <v>0</v>
      </c>
      <c r="AF217" s="6">
        <f t="shared" si="3337"/>
        <v>0</v>
      </c>
      <c r="AG217" s="6">
        <f t="shared" si="3337"/>
        <v>0</v>
      </c>
      <c r="AH217" s="6">
        <f t="shared" si="3337"/>
        <v>0</v>
      </c>
      <c r="AI217" s="6">
        <f t="shared" si="3337"/>
        <v>0</v>
      </c>
      <c r="AJ217" s="6">
        <f t="shared" si="3337"/>
        <v>0</v>
      </c>
      <c r="AK217" s="6">
        <f t="shared" si="3337"/>
        <v>0</v>
      </c>
      <c r="AL217" s="6">
        <f t="shared" si="3337"/>
        <v>0</v>
      </c>
      <c r="AM217" s="6">
        <f t="shared" si="3337"/>
        <v>0</v>
      </c>
      <c r="AN217" s="6">
        <f t="shared" si="3337"/>
        <v>0</v>
      </c>
      <c r="AO217" s="6">
        <f t="shared" si="3337"/>
        <v>0</v>
      </c>
      <c r="AP217" s="6">
        <f t="shared" si="3337"/>
        <v>0</v>
      </c>
      <c r="AQ217" s="6">
        <f t="shared" si="3337"/>
        <v>0</v>
      </c>
      <c r="AR217" s="6">
        <f t="shared" si="3337"/>
        <v>0</v>
      </c>
      <c r="AS217" s="6">
        <f t="shared" si="3337"/>
        <v>0</v>
      </c>
      <c r="AT217" s="6">
        <f t="shared" si="3337"/>
        <v>0</v>
      </c>
      <c r="AU217" s="6">
        <f t="shared" si="3337"/>
        <v>0</v>
      </c>
      <c r="AV217" s="6">
        <f t="shared" si="3337"/>
        <v>0</v>
      </c>
      <c r="AW217" s="6">
        <f t="shared" si="3337"/>
        <v>0</v>
      </c>
      <c r="AX217" s="6">
        <f t="shared" si="3337"/>
        <v>0</v>
      </c>
      <c r="AY217" s="6">
        <f t="shared" si="3337"/>
        <v>0</v>
      </c>
      <c r="AZ217" s="6">
        <f t="shared" si="3337"/>
        <v>0</v>
      </c>
      <c r="BA217" s="6">
        <f t="shared" si="3337"/>
        <v>0</v>
      </c>
      <c r="BB217" s="6">
        <f t="shared" si="3337"/>
        <v>0</v>
      </c>
      <c r="BC217" s="6">
        <f t="shared" si="3337"/>
        <v>0</v>
      </c>
      <c r="BD217" s="6">
        <f t="shared" si="3337"/>
        <v>0</v>
      </c>
      <c r="BE217" s="6">
        <f t="shared" si="3337"/>
        <v>0</v>
      </c>
      <c r="BF217" s="6">
        <f t="shared" si="3337"/>
        <v>0</v>
      </c>
      <c r="BG217" s="6">
        <f t="shared" si="3337"/>
        <v>0</v>
      </c>
      <c r="BH217" s="6">
        <f t="shared" si="3337"/>
        <v>1847417</v>
      </c>
      <c r="BI217" s="6">
        <f t="shared" si="3337"/>
        <v>1847417</v>
      </c>
      <c r="BJ217" s="6">
        <f t="shared" si="3337"/>
        <v>1847417</v>
      </c>
      <c r="BK217" s="6">
        <f t="shared" si="3337"/>
        <v>1847417</v>
      </c>
      <c r="BL217" s="6">
        <f t="shared" si="3337"/>
        <v>1847416</v>
      </c>
      <c r="BM217" s="6">
        <f t="shared" si="3337"/>
        <v>0</v>
      </c>
      <c r="BN217" s="6">
        <f t="shared" si="3337"/>
        <v>0</v>
      </c>
      <c r="BO217" s="6">
        <f t="shared" si="3337"/>
        <v>0</v>
      </c>
      <c r="BP217" s="6">
        <f t="shared" si="3337"/>
        <v>0</v>
      </c>
      <c r="BQ217" s="6">
        <f t="shared" si="3337"/>
        <v>1106566</v>
      </c>
      <c r="BR217" s="6">
        <f t="shared" si="3337"/>
        <v>0</v>
      </c>
      <c r="BS217" s="6">
        <f t="shared" si="3337"/>
        <v>0</v>
      </c>
      <c r="BT217" s="6">
        <f t="shared" ref="BT217:CG217" si="3338">BT218+BT221</f>
        <v>0</v>
      </c>
      <c r="BU217" s="6">
        <f t="shared" si="3338"/>
        <v>0</v>
      </c>
      <c r="BV217" s="6">
        <f t="shared" si="3338"/>
        <v>0</v>
      </c>
      <c r="BW217" s="6">
        <f t="shared" si="3338"/>
        <v>0</v>
      </c>
      <c r="BX217" s="6">
        <f t="shared" si="3338"/>
        <v>0</v>
      </c>
      <c r="BY217" s="6">
        <f t="shared" si="3338"/>
        <v>0</v>
      </c>
      <c r="BZ217" s="6">
        <f t="shared" si="3338"/>
        <v>0</v>
      </c>
      <c r="CA217" s="6">
        <f t="shared" si="3338"/>
        <v>0</v>
      </c>
      <c r="CB217" s="6">
        <f t="shared" si="3338"/>
        <v>0</v>
      </c>
      <c r="CC217" s="6">
        <f t="shared" si="3338"/>
        <v>0</v>
      </c>
      <c r="CD217" s="6">
        <f t="shared" si="3338"/>
        <v>0</v>
      </c>
      <c r="CE217" s="6">
        <f t="shared" si="3338"/>
        <v>0</v>
      </c>
      <c r="CF217" s="6">
        <f t="shared" si="3338"/>
        <v>0</v>
      </c>
      <c r="CG217" s="6">
        <f t="shared" si="3338"/>
        <v>0</v>
      </c>
      <c r="CH217" s="107">
        <f>F217-SUM(G217:CG217)</f>
        <v>0</v>
      </c>
      <c r="CI217" s="107" t="str">
        <f>IF(C217="","",SUM(G217:CG217))</f>
        <v/>
      </c>
      <c r="CJ217" s="67" t="str">
        <f>IF(C217="","",F217=CI217)</f>
        <v/>
      </c>
    </row>
    <row r="218" spans="1:88" s="5" customFormat="1" ht="15" customHeight="1" x14ac:dyDescent="0.3">
      <c r="A218" s="171" t="s">
        <v>159</v>
      </c>
      <c r="B218" s="155" t="s">
        <v>160</v>
      </c>
      <c r="C218" s="168" t="s">
        <v>17</v>
      </c>
      <c r="D218" s="158">
        <v>180.68</v>
      </c>
      <c r="E218" s="161">
        <v>51124</v>
      </c>
      <c r="F218" s="164">
        <f t="shared" ref="F218:F221" si="3339">ROUND(E218*D218,0)</f>
        <v>9237084</v>
      </c>
      <c r="G218" s="108"/>
      <c r="H218" s="108"/>
      <c r="I218" s="108"/>
      <c r="J218" s="108"/>
      <c r="K218" s="108"/>
      <c r="L218" s="108"/>
      <c r="M218" s="108"/>
      <c r="N218" s="108"/>
      <c r="O218" s="108"/>
      <c r="P218" s="108"/>
      <c r="Q218" s="108"/>
      <c r="R218" s="108"/>
      <c r="S218" s="108"/>
      <c r="T218" s="108"/>
      <c r="U218" s="108"/>
      <c r="V218" s="108"/>
      <c r="W218" s="108"/>
      <c r="X218" s="108"/>
      <c r="Y218" s="108"/>
      <c r="Z218" s="108"/>
      <c r="AA218" s="108"/>
      <c r="AB218" s="108"/>
      <c r="AC218" s="108"/>
      <c r="AD218" s="108"/>
      <c r="AE218" s="108"/>
      <c r="AF218" s="108"/>
      <c r="AG218" s="108"/>
      <c r="AH218" s="108"/>
      <c r="AI218" s="108"/>
      <c r="AJ218" s="108"/>
      <c r="AK218" s="108"/>
      <c r="AL218" s="108"/>
      <c r="AM218" s="108"/>
      <c r="AN218" s="108"/>
      <c r="AO218" s="108"/>
      <c r="AP218" s="108"/>
      <c r="AQ218" s="108"/>
      <c r="AR218" s="108"/>
      <c r="AS218" s="108"/>
      <c r="AT218" s="108"/>
      <c r="AU218" s="108"/>
      <c r="AV218" s="108"/>
      <c r="AW218" s="108"/>
      <c r="AX218" s="108"/>
      <c r="AY218" s="108"/>
      <c r="AZ218" s="108"/>
      <c r="BA218" s="108"/>
      <c r="BB218" s="108"/>
      <c r="BC218" s="108"/>
      <c r="BD218" s="108"/>
      <c r="BE218" s="108"/>
      <c r="BF218" s="108"/>
      <c r="BG218" s="108"/>
      <c r="BH218" s="108">
        <f>ROUND($F$218/5,0)</f>
        <v>1847417</v>
      </c>
      <c r="BI218" s="108">
        <f t="shared" ref="BI218:BK218" si="3340">ROUND($F$218/5,0)</f>
        <v>1847417</v>
      </c>
      <c r="BJ218" s="108">
        <f t="shared" si="3340"/>
        <v>1847417</v>
      </c>
      <c r="BK218" s="108">
        <f t="shared" si="3340"/>
        <v>1847417</v>
      </c>
      <c r="BL218" s="108">
        <f>ROUNDDOWN($F$218/5,0)</f>
        <v>1847416</v>
      </c>
      <c r="BM218" s="108"/>
      <c r="BN218" s="108"/>
      <c r="BO218" s="108"/>
      <c r="BP218" s="108"/>
      <c r="BQ218" s="108"/>
      <c r="BR218" s="108"/>
      <c r="BS218" s="108"/>
      <c r="BT218" s="108"/>
      <c r="BU218" s="108"/>
      <c r="BV218" s="108"/>
      <c r="BW218" s="108"/>
      <c r="BX218" s="108"/>
      <c r="BY218" s="108"/>
      <c r="BZ218" s="108"/>
      <c r="CA218" s="108"/>
      <c r="CB218" s="108"/>
      <c r="CC218" s="108"/>
      <c r="CD218" s="108"/>
      <c r="CE218" s="108"/>
      <c r="CF218" s="108"/>
      <c r="CG218" s="108"/>
      <c r="CH218" s="109">
        <f>IF(C218="","",F218-SUM(G218:CG218))</f>
        <v>0</v>
      </c>
      <c r="CI218" s="107">
        <f>IF(C218="","",SUM(G218:CG218))</f>
        <v>9237084</v>
      </c>
      <c r="CJ218" s="67" t="b">
        <f>IF(C218="","",F218=CI218)</f>
        <v>1</v>
      </c>
    </row>
    <row r="219" spans="1:88" s="5" customFormat="1" ht="15" customHeight="1" x14ac:dyDescent="0.3">
      <c r="A219" s="172"/>
      <c r="B219" s="156"/>
      <c r="C219" s="169"/>
      <c r="D219" s="159"/>
      <c r="E219" s="162"/>
      <c r="F219" s="165"/>
      <c r="G219" s="110"/>
      <c r="H219" s="110"/>
      <c r="I219" s="110"/>
      <c r="J219" s="110"/>
      <c r="K219" s="110"/>
      <c r="L219" s="110"/>
      <c r="M219" s="110"/>
      <c r="N219" s="110"/>
      <c r="O219" s="110"/>
      <c r="P219" s="110"/>
      <c r="Q219" s="110"/>
      <c r="R219" s="110"/>
      <c r="S219" s="110"/>
      <c r="T219" s="110"/>
      <c r="U219" s="110">
        <f t="shared" ref="U219" si="3341">ROUND(U218/$E218,2)</f>
        <v>0</v>
      </c>
      <c r="V219" s="110">
        <f t="shared" ref="V219" si="3342">ROUND(V218/$E218,2)</f>
        <v>0</v>
      </c>
      <c r="W219" s="110">
        <f>ROUNDDOWN(W218/$E218,2)</f>
        <v>0</v>
      </c>
      <c r="X219" s="110">
        <f t="shared" ref="X219" si="3343">ROUND(X218/$E218,2)</f>
        <v>0</v>
      </c>
      <c r="Y219" s="110">
        <f>ROUNDDOWN(Y218/$E218,2)</f>
        <v>0</v>
      </c>
      <c r="Z219" s="110">
        <f>ROUNDDOWN(Z218/$E218,2)</f>
        <v>0</v>
      </c>
      <c r="AA219" s="110">
        <f>ROUNDDOWN(AA218/$E218,2)</f>
        <v>0</v>
      </c>
      <c r="AB219" s="110">
        <f t="shared" ref="AB219" si="3344">ROUND(AB218/$E218,2)</f>
        <v>0</v>
      </c>
      <c r="AC219" s="110">
        <f t="shared" ref="AC219" si="3345">ROUND(AC218/$E218,2)</f>
        <v>0</v>
      </c>
      <c r="AD219" s="110">
        <f t="shared" ref="AD219" si="3346">ROUND(AD218/$E218,2)</f>
        <v>0</v>
      </c>
      <c r="AE219" s="110">
        <f t="shared" ref="AE219" si="3347">ROUND(AE218/$E218,2)</f>
        <v>0</v>
      </c>
      <c r="AF219" s="110">
        <f t="shared" ref="AF219" si="3348">ROUND(AF218/$E218,2)</f>
        <v>0</v>
      </c>
      <c r="AG219" s="110">
        <f t="shared" ref="AG219" si="3349">ROUND(AG218/$E218,2)</f>
        <v>0</v>
      </c>
      <c r="AH219" s="110">
        <f t="shared" ref="AH219" si="3350">ROUND(AH218/$E218,2)</f>
        <v>0</v>
      </c>
      <c r="AI219" s="110">
        <f t="shared" ref="AI219" si="3351">ROUND(AI218/$E218,2)</f>
        <v>0</v>
      </c>
      <c r="AJ219" s="110">
        <f t="shared" ref="AJ219" si="3352">ROUND(AJ218/$E218,2)</f>
        <v>0</v>
      </c>
      <c r="AK219" s="110">
        <f t="shared" ref="AK219" si="3353">ROUND(AK218/$E218,2)</f>
        <v>0</v>
      </c>
      <c r="AL219" s="110">
        <f t="shared" ref="AL219" si="3354">ROUND(AL218/$E218,2)</f>
        <v>0</v>
      </c>
      <c r="AM219" s="110">
        <f t="shared" ref="AM219" si="3355">ROUND(AM218/$E218,2)</f>
        <v>0</v>
      </c>
      <c r="AN219" s="110">
        <f t="shared" ref="AN219" si="3356">ROUND(AN218/$E218,2)</f>
        <v>0</v>
      </c>
      <c r="AO219" s="110">
        <f t="shared" ref="AO219" si="3357">ROUND(AO218/$E218,2)</f>
        <v>0</v>
      </c>
      <c r="AP219" s="110">
        <f t="shared" ref="AP219" si="3358">ROUND(AP218/$E218,2)</f>
        <v>0</v>
      </c>
      <c r="AQ219" s="110">
        <f t="shared" ref="AQ219" si="3359">ROUND(AQ218/$E218,2)</f>
        <v>0</v>
      </c>
      <c r="AR219" s="110">
        <f t="shared" ref="AR219" si="3360">ROUND(AR218/$E218,2)</f>
        <v>0</v>
      </c>
      <c r="AS219" s="110">
        <f t="shared" ref="AS219" si="3361">ROUND(AS218/$E218,2)</f>
        <v>0</v>
      </c>
      <c r="AT219" s="110">
        <f t="shared" ref="AT219" si="3362">ROUND(AT218/$E218,2)</f>
        <v>0</v>
      </c>
      <c r="AU219" s="110">
        <f t="shared" ref="AU219" si="3363">ROUND(AU218/$E218,2)</f>
        <v>0</v>
      </c>
      <c r="AV219" s="110">
        <f t="shared" ref="AV219" si="3364">ROUND(AV218/$E218,2)</f>
        <v>0</v>
      </c>
      <c r="AW219" s="110">
        <f t="shared" ref="AW219" si="3365">ROUND(AW218/$E218,2)</f>
        <v>0</v>
      </c>
      <c r="AX219" s="110">
        <f t="shared" ref="AX219" si="3366">ROUND(AX218/$E218,2)</f>
        <v>0</v>
      </c>
      <c r="AY219" s="110">
        <f t="shared" ref="AY219" si="3367">ROUND(AY218/$E218,2)</f>
        <v>0</v>
      </c>
      <c r="AZ219" s="110">
        <f t="shared" ref="AZ219" si="3368">ROUND(AZ218/$E218,2)</f>
        <v>0</v>
      </c>
      <c r="BA219" s="110">
        <f t="shared" ref="BA219" si="3369">ROUND(BA218/$E218,2)</f>
        <v>0</v>
      </c>
      <c r="BB219" s="110">
        <f t="shared" ref="BB219" si="3370">ROUND(BB218/$E218,2)</f>
        <v>0</v>
      </c>
      <c r="BC219" s="110">
        <f t="shared" ref="BC219" si="3371">ROUND(BC218/$E218,2)</f>
        <v>0</v>
      </c>
      <c r="BD219" s="110">
        <f t="shared" ref="BD219" si="3372">ROUND(BD218/$E218,2)</f>
        <v>0</v>
      </c>
      <c r="BE219" s="110">
        <f t="shared" ref="BE219" si="3373">ROUND(BE218/$E218,2)</f>
        <v>0</v>
      </c>
      <c r="BF219" s="110">
        <f t="shared" ref="BF219" si="3374">ROUND(BF218/$E218,2)</f>
        <v>0</v>
      </c>
      <c r="BG219" s="110">
        <f t="shared" ref="BG219" si="3375">ROUND(BG218/$E218,2)</f>
        <v>0</v>
      </c>
      <c r="BH219" s="110">
        <f t="shared" ref="BH219" si="3376">ROUND(BH218/$E218,2)</f>
        <v>36.14</v>
      </c>
      <c r="BI219" s="110">
        <f t="shared" ref="BI219" si="3377">ROUND(BI218/$E218,2)</f>
        <v>36.14</v>
      </c>
      <c r="BJ219" s="110">
        <f t="shared" ref="BJ219" si="3378">ROUND(BJ218/$E218,2)</f>
        <v>36.14</v>
      </c>
      <c r="BK219" s="110">
        <f>ROUNDDOWN(BK218/$E218,2)</f>
        <v>36.130000000000003</v>
      </c>
      <c r="BL219" s="110">
        <f>ROUNDDOWN(BL218/$E218,2)</f>
        <v>36.130000000000003</v>
      </c>
      <c r="BM219" s="110">
        <f t="shared" ref="BM219" si="3379">ROUND(BM218/$E218,2)</f>
        <v>0</v>
      </c>
      <c r="BN219" s="110">
        <f t="shared" ref="BN219" si="3380">ROUND(BN218/$E218,2)</f>
        <v>0</v>
      </c>
      <c r="BO219" s="110">
        <f t="shared" ref="BO219" si="3381">ROUND(BO218/$E218,2)</f>
        <v>0</v>
      </c>
      <c r="BP219" s="110">
        <f t="shared" ref="BP219" si="3382">ROUND(BP218/$E218,2)</f>
        <v>0</v>
      </c>
      <c r="BQ219" s="110">
        <f t="shared" ref="BQ219" si="3383">ROUND(BQ218/$E218,2)</f>
        <v>0</v>
      </c>
      <c r="BR219" s="110">
        <f t="shared" ref="BR219" si="3384">ROUND(BR218/$E218,2)</f>
        <v>0</v>
      </c>
      <c r="BS219" s="110">
        <f t="shared" ref="BS219" si="3385">ROUND(BS218/$E218,2)</f>
        <v>0</v>
      </c>
      <c r="BT219" s="110">
        <f t="shared" ref="BT219" si="3386">ROUND(BT218/$E218,2)</f>
        <v>0</v>
      </c>
      <c r="BU219" s="110">
        <f t="shared" ref="BU219" si="3387">ROUND(BU218/$E218,2)</f>
        <v>0</v>
      </c>
      <c r="BV219" s="110">
        <f t="shared" ref="BV219" si="3388">ROUND(BV218/$E218,2)</f>
        <v>0</v>
      </c>
      <c r="BW219" s="110">
        <f t="shared" ref="BW219" si="3389">ROUND(BW218/$E218,2)</f>
        <v>0</v>
      </c>
      <c r="BX219" s="110">
        <f t="shared" ref="BX219" si="3390">ROUND(BX218/$E218,2)</f>
        <v>0</v>
      </c>
      <c r="BY219" s="110">
        <f t="shared" ref="BY219" si="3391">ROUND(BY218/$E218,2)</f>
        <v>0</v>
      </c>
      <c r="BZ219" s="110">
        <f t="shared" ref="BZ219" si="3392">ROUND(BZ218/$E218,2)</f>
        <v>0</v>
      </c>
      <c r="CA219" s="110">
        <f t="shared" ref="CA219" si="3393">ROUND(CA218/$E218,2)</f>
        <v>0</v>
      </c>
      <c r="CB219" s="110">
        <f t="shared" ref="CB219" si="3394">ROUND(CB218/$E218,2)</f>
        <v>0</v>
      </c>
      <c r="CC219" s="110">
        <f t="shared" ref="CC219" si="3395">ROUND(CC218/$E218,2)</f>
        <v>0</v>
      </c>
      <c r="CD219" s="110">
        <f t="shared" ref="CD219" si="3396">ROUND(CD218/$E218,2)</f>
        <v>0</v>
      </c>
      <c r="CE219" s="110"/>
      <c r="CF219" s="110">
        <f t="shared" ref="CF219" si="3397">ROUND(CF218/$E218,2)</f>
        <v>0</v>
      </c>
      <c r="CG219" s="110">
        <f t="shared" ref="CG219" si="3398">ROUND(CG218/$E218,2)</f>
        <v>0</v>
      </c>
      <c r="CH219" s="111">
        <f>IF(C218="","",D218-SUM(G219:CG219))</f>
        <v>0</v>
      </c>
      <c r="CI219" s="112">
        <f>IF(C218="","",SUM(G219:CG219))</f>
        <v>180.68</v>
      </c>
      <c r="CJ219" s="67" t="b">
        <f>IF(C218="","",D218=CI219)</f>
        <v>1</v>
      </c>
    </row>
    <row r="220" spans="1:88" s="5" customFormat="1" ht="15" customHeight="1" x14ac:dyDescent="0.3">
      <c r="A220" s="173"/>
      <c r="B220" s="157"/>
      <c r="C220" s="170"/>
      <c r="D220" s="160"/>
      <c r="E220" s="163"/>
      <c r="F220" s="166"/>
      <c r="G220" s="113"/>
      <c r="H220" s="113"/>
      <c r="I220" s="113"/>
      <c r="J220" s="113"/>
      <c r="K220" s="113"/>
      <c r="L220" s="113"/>
      <c r="M220" s="113"/>
      <c r="N220" s="113"/>
      <c r="O220" s="113"/>
      <c r="P220" s="113"/>
      <c r="Q220" s="113"/>
      <c r="R220" s="113"/>
      <c r="S220" s="113"/>
      <c r="T220" s="113"/>
      <c r="U220" s="113">
        <f t="shared" ref="U220:X220" si="3399">U218/$F218</f>
        <v>0</v>
      </c>
      <c r="V220" s="113">
        <f t="shared" si="3399"/>
        <v>0</v>
      </c>
      <c r="W220" s="113">
        <f t="shared" si="3399"/>
        <v>0</v>
      </c>
      <c r="X220" s="113">
        <f t="shared" si="3399"/>
        <v>0</v>
      </c>
      <c r="Y220" s="113">
        <f t="shared" ref="Y220:AG220" si="3400">Y218/$F218</f>
        <v>0</v>
      </c>
      <c r="Z220" s="113">
        <f t="shared" si="3400"/>
        <v>0</v>
      </c>
      <c r="AA220" s="113">
        <f t="shared" si="3400"/>
        <v>0</v>
      </c>
      <c r="AB220" s="113">
        <f t="shared" si="3400"/>
        <v>0</v>
      </c>
      <c r="AC220" s="113">
        <f t="shared" si="3400"/>
        <v>0</v>
      </c>
      <c r="AD220" s="113">
        <f t="shared" si="3400"/>
        <v>0</v>
      </c>
      <c r="AE220" s="113">
        <f t="shared" si="3400"/>
        <v>0</v>
      </c>
      <c r="AF220" s="113">
        <f t="shared" si="3400"/>
        <v>0</v>
      </c>
      <c r="AG220" s="113">
        <f t="shared" si="3400"/>
        <v>0</v>
      </c>
      <c r="AH220" s="113">
        <f t="shared" ref="AH220:AK220" si="3401">AH218/$F218</f>
        <v>0</v>
      </c>
      <c r="AI220" s="113">
        <f t="shared" si="3401"/>
        <v>0</v>
      </c>
      <c r="AJ220" s="113">
        <f t="shared" si="3401"/>
        <v>0</v>
      </c>
      <c r="AK220" s="113">
        <f t="shared" si="3401"/>
        <v>0</v>
      </c>
      <c r="AL220" s="113">
        <f t="shared" ref="AL220:AT220" si="3402">AL218/$F218</f>
        <v>0</v>
      </c>
      <c r="AM220" s="113">
        <f t="shared" si="3402"/>
        <v>0</v>
      </c>
      <c r="AN220" s="113">
        <f t="shared" si="3402"/>
        <v>0</v>
      </c>
      <c r="AO220" s="113">
        <f t="shared" si="3402"/>
        <v>0</v>
      </c>
      <c r="AP220" s="113">
        <f t="shared" si="3402"/>
        <v>0</v>
      </c>
      <c r="AQ220" s="113">
        <f t="shared" si="3402"/>
        <v>0</v>
      </c>
      <c r="AR220" s="113">
        <f t="shared" si="3402"/>
        <v>0</v>
      </c>
      <c r="AS220" s="113">
        <f t="shared" si="3402"/>
        <v>0</v>
      </c>
      <c r="AT220" s="113">
        <f t="shared" si="3402"/>
        <v>0</v>
      </c>
      <c r="AU220" s="113">
        <f t="shared" ref="AU220:AX220" si="3403">AU218/$F218</f>
        <v>0</v>
      </c>
      <c r="AV220" s="113">
        <f t="shared" si="3403"/>
        <v>0</v>
      </c>
      <c r="AW220" s="113">
        <f t="shared" si="3403"/>
        <v>0</v>
      </c>
      <c r="AX220" s="113">
        <f t="shared" si="3403"/>
        <v>0</v>
      </c>
      <c r="AY220" s="113">
        <f t="shared" ref="AY220:BC220" si="3404">AY218/$F218</f>
        <v>0</v>
      </c>
      <c r="AZ220" s="113">
        <f t="shared" si="3404"/>
        <v>0</v>
      </c>
      <c r="BA220" s="113">
        <f t="shared" si="3404"/>
        <v>0</v>
      </c>
      <c r="BB220" s="113">
        <f t="shared" si="3404"/>
        <v>0</v>
      </c>
      <c r="BC220" s="113">
        <f t="shared" si="3404"/>
        <v>0</v>
      </c>
      <c r="BD220" s="113">
        <f t="shared" ref="BD220:BG220" si="3405">BD218/$F218</f>
        <v>0</v>
      </c>
      <c r="BE220" s="113">
        <f t="shared" si="3405"/>
        <v>0</v>
      </c>
      <c r="BF220" s="113">
        <f t="shared" si="3405"/>
        <v>0</v>
      </c>
      <c r="BG220" s="113">
        <f t="shared" si="3405"/>
        <v>0</v>
      </c>
      <c r="BH220" s="113">
        <f t="shared" ref="BH220:BK220" si="3406">BH218/$F218</f>
        <v>0.20000002165185463</v>
      </c>
      <c r="BI220" s="113">
        <f t="shared" si="3406"/>
        <v>0.20000002165185463</v>
      </c>
      <c r="BJ220" s="113">
        <f t="shared" si="3406"/>
        <v>0.20000002165185463</v>
      </c>
      <c r="BK220" s="113">
        <f t="shared" si="3406"/>
        <v>0.20000002165185463</v>
      </c>
      <c r="BL220" s="113">
        <f t="shared" ref="BL220:BP220" si="3407">BL218/$F218</f>
        <v>0.19999991339258147</v>
      </c>
      <c r="BM220" s="113">
        <f t="shared" si="3407"/>
        <v>0</v>
      </c>
      <c r="BN220" s="113">
        <f t="shared" si="3407"/>
        <v>0</v>
      </c>
      <c r="BO220" s="113">
        <f t="shared" si="3407"/>
        <v>0</v>
      </c>
      <c r="BP220" s="113">
        <f t="shared" si="3407"/>
        <v>0</v>
      </c>
      <c r="BQ220" s="113">
        <f t="shared" ref="BQ220:BT220" si="3408">BQ218/$F218</f>
        <v>0</v>
      </c>
      <c r="BR220" s="113">
        <f t="shared" si="3408"/>
        <v>0</v>
      </c>
      <c r="BS220" s="113">
        <f t="shared" si="3408"/>
        <v>0</v>
      </c>
      <c r="BT220" s="113">
        <f t="shared" si="3408"/>
        <v>0</v>
      </c>
      <c r="BU220" s="113">
        <f t="shared" ref="BU220:BX220" si="3409">BU218/$F218</f>
        <v>0</v>
      </c>
      <c r="BV220" s="113">
        <f t="shared" si="3409"/>
        <v>0</v>
      </c>
      <c r="BW220" s="113">
        <f t="shared" si="3409"/>
        <v>0</v>
      </c>
      <c r="BX220" s="113">
        <f t="shared" si="3409"/>
        <v>0</v>
      </c>
      <c r="BY220" s="113">
        <f t="shared" ref="BY220:CC220" si="3410">BY218/$F218</f>
        <v>0</v>
      </c>
      <c r="BZ220" s="113">
        <f t="shared" si="3410"/>
        <v>0</v>
      </c>
      <c r="CA220" s="113">
        <f t="shared" si="3410"/>
        <v>0</v>
      </c>
      <c r="CB220" s="113">
        <f t="shared" si="3410"/>
        <v>0</v>
      </c>
      <c r="CC220" s="113">
        <f t="shared" si="3410"/>
        <v>0</v>
      </c>
      <c r="CD220" s="113">
        <f t="shared" ref="CD220:CG220" si="3411">CD218/$F218</f>
        <v>0</v>
      </c>
      <c r="CE220" s="113"/>
      <c r="CF220" s="113">
        <f t="shared" si="3411"/>
        <v>0</v>
      </c>
      <c r="CG220" s="113">
        <f t="shared" si="3411"/>
        <v>0</v>
      </c>
      <c r="CH220" s="114">
        <f>IF(C218="","",100%-SUM(G220:CG220))</f>
        <v>0</v>
      </c>
      <c r="CI220" s="115">
        <f>IF(C218="","",SUM(G220:CG220))</f>
        <v>1</v>
      </c>
      <c r="CJ220" s="67" t="b">
        <f>IF(C218="","",SUM(G220:CG220)=CI220)</f>
        <v>1</v>
      </c>
    </row>
    <row r="221" spans="1:88" s="5" customFormat="1" ht="15" customHeight="1" x14ac:dyDescent="0.3">
      <c r="A221" s="171" t="s">
        <v>161</v>
      </c>
      <c r="B221" s="155" t="s">
        <v>162</v>
      </c>
      <c r="C221" s="168" t="s">
        <v>163</v>
      </c>
      <c r="D221" s="158">
        <v>1</v>
      </c>
      <c r="E221" s="161">
        <v>1106566</v>
      </c>
      <c r="F221" s="164">
        <f t="shared" si="3339"/>
        <v>1106566</v>
      </c>
      <c r="G221" s="108"/>
      <c r="H221" s="108"/>
      <c r="I221" s="108"/>
      <c r="J221" s="108"/>
      <c r="K221" s="108"/>
      <c r="L221" s="108"/>
      <c r="M221" s="108"/>
      <c r="N221" s="108"/>
      <c r="O221" s="108"/>
      <c r="P221" s="108"/>
      <c r="Q221" s="108"/>
      <c r="R221" s="108"/>
      <c r="S221" s="108"/>
      <c r="T221" s="108"/>
      <c r="U221" s="108"/>
      <c r="V221" s="108"/>
      <c r="W221" s="108"/>
      <c r="X221" s="108"/>
      <c r="Y221" s="108"/>
      <c r="Z221" s="108"/>
      <c r="AA221" s="108"/>
      <c r="AB221" s="108"/>
      <c r="AC221" s="108"/>
      <c r="AD221" s="108"/>
      <c r="AE221" s="108"/>
      <c r="AF221" s="108"/>
      <c r="AG221" s="108"/>
      <c r="AH221" s="108"/>
      <c r="AI221" s="108"/>
      <c r="AJ221" s="108"/>
      <c r="AK221" s="108"/>
      <c r="AL221" s="108"/>
      <c r="AM221" s="108"/>
      <c r="AN221" s="108"/>
      <c r="AO221" s="108"/>
      <c r="AP221" s="108"/>
      <c r="AQ221" s="108"/>
      <c r="AR221" s="108"/>
      <c r="AS221" s="108"/>
      <c r="AT221" s="108"/>
      <c r="AU221" s="108"/>
      <c r="AV221" s="108"/>
      <c r="AW221" s="108"/>
      <c r="AX221" s="108"/>
      <c r="AY221" s="108"/>
      <c r="AZ221" s="108"/>
      <c r="BA221" s="108"/>
      <c r="BB221" s="108"/>
      <c r="BC221" s="108"/>
      <c r="BD221" s="108"/>
      <c r="BE221" s="108"/>
      <c r="BF221" s="108"/>
      <c r="BG221" s="108"/>
      <c r="BH221" s="108"/>
      <c r="BI221" s="108"/>
      <c r="BJ221" s="108"/>
      <c r="BK221" s="108"/>
      <c r="BL221" s="108"/>
      <c r="BM221" s="108"/>
      <c r="BN221" s="108"/>
      <c r="BO221" s="108"/>
      <c r="BP221" s="108"/>
      <c r="BQ221" s="108">
        <f>$F$221</f>
        <v>1106566</v>
      </c>
      <c r="BR221" s="108"/>
      <c r="BS221" s="108"/>
      <c r="BT221" s="108"/>
      <c r="BU221" s="108"/>
      <c r="BV221" s="108"/>
      <c r="BW221" s="108"/>
      <c r="BX221" s="108"/>
      <c r="BY221" s="108"/>
      <c r="BZ221" s="108"/>
      <c r="CA221" s="108"/>
      <c r="CB221" s="108"/>
      <c r="CC221" s="108"/>
      <c r="CD221" s="108"/>
      <c r="CE221" s="108"/>
      <c r="CF221" s="108"/>
      <c r="CG221" s="108"/>
      <c r="CH221" s="109">
        <f>IF(C221="","",F221-SUM(G221:CG221))</f>
        <v>0</v>
      </c>
      <c r="CI221" s="107">
        <f>IF(C221="","",SUM(G221:CG221))</f>
        <v>1106566</v>
      </c>
      <c r="CJ221" s="67" t="b">
        <f>IF(C221="","",F221=CI221)</f>
        <v>1</v>
      </c>
    </row>
    <row r="222" spans="1:88" s="5" customFormat="1" ht="15" customHeight="1" x14ac:dyDescent="0.3">
      <c r="A222" s="172"/>
      <c r="B222" s="156"/>
      <c r="C222" s="169"/>
      <c r="D222" s="159"/>
      <c r="E222" s="162"/>
      <c r="F222" s="165"/>
      <c r="G222" s="110"/>
      <c r="H222" s="110"/>
      <c r="I222" s="110"/>
      <c r="J222" s="110"/>
      <c r="K222" s="110"/>
      <c r="L222" s="110"/>
      <c r="M222" s="110"/>
      <c r="N222" s="110"/>
      <c r="O222" s="110"/>
      <c r="P222" s="110"/>
      <c r="Q222" s="110"/>
      <c r="R222" s="110"/>
      <c r="S222" s="110"/>
      <c r="T222" s="110"/>
      <c r="U222" s="110">
        <f t="shared" ref="U222" si="3412">ROUND(U221/$E221,2)</f>
        <v>0</v>
      </c>
      <c r="V222" s="110">
        <f t="shared" ref="V222" si="3413">ROUND(V221/$E221,2)</f>
        <v>0</v>
      </c>
      <c r="W222" s="110">
        <f t="shared" ref="W222" si="3414">ROUND(W221/$E221,2)</f>
        <v>0</v>
      </c>
      <c r="X222" s="110">
        <f t="shared" ref="X222" si="3415">ROUND(X221/$E221,2)</f>
        <v>0</v>
      </c>
      <c r="Y222" s="110">
        <f t="shared" ref="Y222" si="3416">ROUND(Y221/$E221,2)</f>
        <v>0</v>
      </c>
      <c r="Z222" s="110">
        <f t="shared" ref="Z222" si="3417">ROUND(Z221/$E221,2)</f>
        <v>0</v>
      </c>
      <c r="AA222" s="110">
        <f t="shared" ref="AA222" si="3418">ROUND(AA221/$E221,2)</f>
        <v>0</v>
      </c>
      <c r="AB222" s="110">
        <f t="shared" ref="AB222" si="3419">ROUND(AB221/$E221,2)</f>
        <v>0</v>
      </c>
      <c r="AC222" s="110">
        <f t="shared" ref="AC222" si="3420">ROUND(AC221/$E221,2)</f>
        <v>0</v>
      </c>
      <c r="AD222" s="110">
        <f t="shared" ref="AD222" si="3421">ROUND(AD221/$E221,2)</f>
        <v>0</v>
      </c>
      <c r="AE222" s="110">
        <f t="shared" ref="AE222" si="3422">ROUND(AE221/$E221,2)</f>
        <v>0</v>
      </c>
      <c r="AF222" s="110">
        <f t="shared" ref="AF222" si="3423">ROUND(AF221/$E221,2)</f>
        <v>0</v>
      </c>
      <c r="AG222" s="110">
        <f t="shared" ref="AG222" si="3424">ROUND(AG221/$E221,2)</f>
        <v>0</v>
      </c>
      <c r="AH222" s="110">
        <f t="shared" ref="AH222" si="3425">ROUND(AH221/$E221,2)</f>
        <v>0</v>
      </c>
      <c r="AI222" s="110">
        <f t="shared" ref="AI222" si="3426">ROUND(AI221/$E221,2)</f>
        <v>0</v>
      </c>
      <c r="AJ222" s="110">
        <f t="shared" ref="AJ222" si="3427">ROUND(AJ221/$E221,2)</f>
        <v>0</v>
      </c>
      <c r="AK222" s="110">
        <f t="shared" ref="AK222" si="3428">ROUND(AK221/$E221,2)</f>
        <v>0</v>
      </c>
      <c r="AL222" s="110">
        <f t="shared" ref="AL222" si="3429">ROUND(AL221/$E221,2)</f>
        <v>0</v>
      </c>
      <c r="AM222" s="110">
        <f t="shared" ref="AM222" si="3430">ROUND(AM221/$E221,2)</f>
        <v>0</v>
      </c>
      <c r="AN222" s="110">
        <f t="shared" ref="AN222" si="3431">ROUND(AN221/$E221,2)</f>
        <v>0</v>
      </c>
      <c r="AO222" s="110">
        <f t="shared" ref="AO222" si="3432">ROUND(AO221/$E221,2)</f>
        <v>0</v>
      </c>
      <c r="AP222" s="110">
        <f t="shared" ref="AP222" si="3433">ROUND(AP221/$E221,2)</f>
        <v>0</v>
      </c>
      <c r="AQ222" s="110">
        <f t="shared" ref="AQ222" si="3434">ROUND(AQ221/$E221,2)</f>
        <v>0</v>
      </c>
      <c r="AR222" s="110">
        <f t="shared" ref="AR222" si="3435">ROUND(AR221/$E221,2)</f>
        <v>0</v>
      </c>
      <c r="AS222" s="110">
        <f t="shared" ref="AS222" si="3436">ROUND(AS221/$E221,2)</f>
        <v>0</v>
      </c>
      <c r="AT222" s="110">
        <f t="shared" ref="AT222" si="3437">ROUND(AT221/$E221,2)</f>
        <v>0</v>
      </c>
      <c r="AU222" s="110">
        <f t="shared" ref="AU222" si="3438">ROUND(AU221/$E221,2)</f>
        <v>0</v>
      </c>
      <c r="AV222" s="110">
        <f t="shared" ref="AV222" si="3439">ROUND(AV221/$E221,2)</f>
        <v>0</v>
      </c>
      <c r="AW222" s="110">
        <f t="shared" ref="AW222" si="3440">ROUND(AW221/$E221,2)</f>
        <v>0</v>
      </c>
      <c r="AX222" s="110">
        <f t="shared" ref="AX222" si="3441">ROUND(AX221/$E221,2)</f>
        <v>0</v>
      </c>
      <c r="AY222" s="110">
        <f t="shared" ref="AY222" si="3442">ROUND(AY221/$E221,2)</f>
        <v>0</v>
      </c>
      <c r="AZ222" s="110">
        <f t="shared" ref="AZ222" si="3443">ROUND(AZ221/$E221,2)</f>
        <v>0</v>
      </c>
      <c r="BA222" s="110">
        <f t="shared" ref="BA222" si="3444">ROUND(BA221/$E221,2)</f>
        <v>0</v>
      </c>
      <c r="BB222" s="110">
        <f t="shared" ref="BB222" si="3445">ROUND(BB221/$E221,2)</f>
        <v>0</v>
      </c>
      <c r="BC222" s="110">
        <f t="shared" ref="BC222" si="3446">ROUND(BC221/$E221,2)</f>
        <v>0</v>
      </c>
      <c r="BD222" s="110">
        <f t="shared" ref="BD222" si="3447">ROUND(BD221/$E221,2)</f>
        <v>0</v>
      </c>
      <c r="BE222" s="110">
        <f t="shared" ref="BE222" si="3448">ROUND(BE221/$E221,2)</f>
        <v>0</v>
      </c>
      <c r="BF222" s="110">
        <f t="shared" ref="BF222" si="3449">ROUND(BF221/$E221,2)</f>
        <v>0</v>
      </c>
      <c r="BG222" s="110">
        <f t="shared" ref="BG222" si="3450">ROUND(BG221/$E221,2)</f>
        <v>0</v>
      </c>
      <c r="BH222" s="110">
        <f t="shared" ref="BH222" si="3451">ROUND(BH221/$E221,2)</f>
        <v>0</v>
      </c>
      <c r="BI222" s="110">
        <f t="shared" ref="BI222" si="3452">ROUND(BI221/$E221,2)</f>
        <v>0</v>
      </c>
      <c r="BJ222" s="110">
        <f t="shared" ref="BJ222" si="3453">ROUND(BJ221/$E221,2)</f>
        <v>0</v>
      </c>
      <c r="BK222" s="110">
        <f t="shared" ref="BK222" si="3454">ROUND(BK221/$E221,2)</f>
        <v>0</v>
      </c>
      <c r="BL222" s="110">
        <f t="shared" ref="BL222" si="3455">ROUND(BL221/$E221,2)</f>
        <v>0</v>
      </c>
      <c r="BM222" s="110">
        <f t="shared" ref="BM222" si="3456">ROUND(BM221/$E221,2)</f>
        <v>0</v>
      </c>
      <c r="BN222" s="110">
        <f t="shared" ref="BN222" si="3457">ROUND(BN221/$E221,2)</f>
        <v>0</v>
      </c>
      <c r="BO222" s="110">
        <f t="shared" ref="BO222" si="3458">ROUND(BO221/$E221,2)</f>
        <v>0</v>
      </c>
      <c r="BP222" s="110">
        <f t="shared" ref="BP222" si="3459">ROUND(BP221/$E221,2)</f>
        <v>0</v>
      </c>
      <c r="BQ222" s="110">
        <f t="shared" ref="BQ222" si="3460">ROUND(BQ221/$E221,2)</f>
        <v>1</v>
      </c>
      <c r="BR222" s="110">
        <f t="shared" ref="BR222" si="3461">ROUND(BR221/$E221,2)</f>
        <v>0</v>
      </c>
      <c r="BS222" s="110">
        <f t="shared" ref="BS222" si="3462">ROUND(BS221/$E221,2)</f>
        <v>0</v>
      </c>
      <c r="BT222" s="110">
        <f t="shared" ref="BT222" si="3463">ROUND(BT221/$E221,2)</f>
        <v>0</v>
      </c>
      <c r="BU222" s="110">
        <f t="shared" ref="BU222" si="3464">ROUND(BU221/$E221,2)</f>
        <v>0</v>
      </c>
      <c r="BV222" s="110">
        <f t="shared" ref="BV222" si="3465">ROUND(BV221/$E221,2)</f>
        <v>0</v>
      </c>
      <c r="BW222" s="110">
        <f t="shared" ref="BW222" si="3466">ROUND(BW221/$E221,2)</f>
        <v>0</v>
      </c>
      <c r="BX222" s="110">
        <f t="shared" ref="BX222" si="3467">ROUND(BX221/$E221,2)</f>
        <v>0</v>
      </c>
      <c r="BY222" s="110">
        <f t="shared" ref="BY222" si="3468">ROUND(BY221/$E221,2)</f>
        <v>0</v>
      </c>
      <c r="BZ222" s="110">
        <f t="shared" ref="BZ222" si="3469">ROUND(BZ221/$E221,2)</f>
        <v>0</v>
      </c>
      <c r="CA222" s="110">
        <f t="shared" ref="CA222" si="3470">ROUND(CA221/$E221,2)</f>
        <v>0</v>
      </c>
      <c r="CB222" s="110">
        <f t="shared" ref="CB222" si="3471">ROUND(CB221/$E221,2)</f>
        <v>0</v>
      </c>
      <c r="CC222" s="110">
        <f t="shared" ref="CC222" si="3472">ROUND(CC221/$E221,2)</f>
        <v>0</v>
      </c>
      <c r="CD222" s="110">
        <f t="shared" ref="CD222" si="3473">ROUND(CD221/$E221,2)</f>
        <v>0</v>
      </c>
      <c r="CE222" s="110"/>
      <c r="CF222" s="110">
        <f t="shared" ref="CF222" si="3474">ROUND(CF221/$E221,2)</f>
        <v>0</v>
      </c>
      <c r="CG222" s="110">
        <f t="shared" ref="CG222" si="3475">ROUND(CG221/$E221,2)</f>
        <v>0</v>
      </c>
      <c r="CH222" s="111">
        <f>IF(C221="","",D221-SUM(G222:CG222))</f>
        <v>0</v>
      </c>
      <c r="CI222" s="112">
        <f>IF(C221="","",SUM(G222:CG222))</f>
        <v>1</v>
      </c>
      <c r="CJ222" s="67" t="b">
        <f>IF(C221="","",D221=CI222)</f>
        <v>1</v>
      </c>
    </row>
    <row r="223" spans="1:88" s="5" customFormat="1" ht="15" customHeight="1" x14ac:dyDescent="0.3">
      <c r="A223" s="173"/>
      <c r="B223" s="157"/>
      <c r="C223" s="170"/>
      <c r="D223" s="160"/>
      <c r="E223" s="163"/>
      <c r="F223" s="166"/>
      <c r="G223" s="113"/>
      <c r="H223" s="113"/>
      <c r="I223" s="113"/>
      <c r="J223" s="113"/>
      <c r="K223" s="113"/>
      <c r="L223" s="113"/>
      <c r="M223" s="113"/>
      <c r="N223" s="113"/>
      <c r="O223" s="113"/>
      <c r="P223" s="113"/>
      <c r="Q223" s="113"/>
      <c r="R223" s="113"/>
      <c r="S223" s="113"/>
      <c r="T223" s="113"/>
      <c r="U223" s="113">
        <f t="shared" ref="U223:X223" si="3476">U221/$F221</f>
        <v>0</v>
      </c>
      <c r="V223" s="113">
        <f t="shared" si="3476"/>
        <v>0</v>
      </c>
      <c r="W223" s="113">
        <f t="shared" si="3476"/>
        <v>0</v>
      </c>
      <c r="X223" s="113">
        <f t="shared" si="3476"/>
        <v>0</v>
      </c>
      <c r="Y223" s="113">
        <f t="shared" ref="Y223:AG223" si="3477">Y221/$F221</f>
        <v>0</v>
      </c>
      <c r="Z223" s="113">
        <f t="shared" si="3477"/>
        <v>0</v>
      </c>
      <c r="AA223" s="113">
        <f t="shared" si="3477"/>
        <v>0</v>
      </c>
      <c r="AB223" s="113">
        <f t="shared" si="3477"/>
        <v>0</v>
      </c>
      <c r="AC223" s="113">
        <f t="shared" si="3477"/>
        <v>0</v>
      </c>
      <c r="AD223" s="113">
        <f t="shared" si="3477"/>
        <v>0</v>
      </c>
      <c r="AE223" s="113">
        <f t="shared" si="3477"/>
        <v>0</v>
      </c>
      <c r="AF223" s="113">
        <f t="shared" si="3477"/>
        <v>0</v>
      </c>
      <c r="AG223" s="113">
        <f t="shared" si="3477"/>
        <v>0</v>
      </c>
      <c r="AH223" s="113">
        <f t="shared" ref="AH223:AK223" si="3478">AH221/$F221</f>
        <v>0</v>
      </c>
      <c r="AI223" s="113">
        <f t="shared" si="3478"/>
        <v>0</v>
      </c>
      <c r="AJ223" s="113">
        <f t="shared" si="3478"/>
        <v>0</v>
      </c>
      <c r="AK223" s="113">
        <f t="shared" si="3478"/>
        <v>0</v>
      </c>
      <c r="AL223" s="113">
        <f t="shared" ref="AL223:AT223" si="3479">AL221/$F221</f>
        <v>0</v>
      </c>
      <c r="AM223" s="113">
        <f t="shared" si="3479"/>
        <v>0</v>
      </c>
      <c r="AN223" s="113">
        <f t="shared" si="3479"/>
        <v>0</v>
      </c>
      <c r="AO223" s="113">
        <f t="shared" si="3479"/>
        <v>0</v>
      </c>
      <c r="AP223" s="113">
        <f t="shared" si="3479"/>
        <v>0</v>
      </c>
      <c r="AQ223" s="113">
        <f t="shared" si="3479"/>
        <v>0</v>
      </c>
      <c r="AR223" s="113">
        <f t="shared" si="3479"/>
        <v>0</v>
      </c>
      <c r="AS223" s="113">
        <f t="shared" si="3479"/>
        <v>0</v>
      </c>
      <c r="AT223" s="113">
        <f t="shared" si="3479"/>
        <v>0</v>
      </c>
      <c r="AU223" s="113">
        <f t="shared" ref="AU223:AX223" si="3480">AU221/$F221</f>
        <v>0</v>
      </c>
      <c r="AV223" s="113">
        <f t="shared" si="3480"/>
        <v>0</v>
      </c>
      <c r="AW223" s="113">
        <f t="shared" si="3480"/>
        <v>0</v>
      </c>
      <c r="AX223" s="113">
        <f t="shared" si="3480"/>
        <v>0</v>
      </c>
      <c r="AY223" s="113">
        <f t="shared" ref="AY223:BC223" si="3481">AY221/$F221</f>
        <v>0</v>
      </c>
      <c r="AZ223" s="113">
        <f t="shared" si="3481"/>
        <v>0</v>
      </c>
      <c r="BA223" s="113">
        <f t="shared" si="3481"/>
        <v>0</v>
      </c>
      <c r="BB223" s="113">
        <f t="shared" si="3481"/>
        <v>0</v>
      </c>
      <c r="BC223" s="113">
        <f t="shared" si="3481"/>
        <v>0</v>
      </c>
      <c r="BD223" s="113">
        <f t="shared" ref="BD223:BG223" si="3482">BD221/$F221</f>
        <v>0</v>
      </c>
      <c r="BE223" s="113">
        <f t="shared" si="3482"/>
        <v>0</v>
      </c>
      <c r="BF223" s="113">
        <f t="shared" si="3482"/>
        <v>0</v>
      </c>
      <c r="BG223" s="113">
        <f t="shared" si="3482"/>
        <v>0</v>
      </c>
      <c r="BH223" s="113">
        <f t="shared" ref="BH223:BK223" si="3483">BH221/$F221</f>
        <v>0</v>
      </c>
      <c r="BI223" s="113">
        <f t="shared" si="3483"/>
        <v>0</v>
      </c>
      <c r="BJ223" s="113">
        <f t="shared" si="3483"/>
        <v>0</v>
      </c>
      <c r="BK223" s="113">
        <f t="shared" si="3483"/>
        <v>0</v>
      </c>
      <c r="BL223" s="113">
        <f t="shared" ref="BL223:BP223" si="3484">BL221/$F221</f>
        <v>0</v>
      </c>
      <c r="BM223" s="113">
        <f t="shared" si="3484"/>
        <v>0</v>
      </c>
      <c r="BN223" s="113">
        <f t="shared" si="3484"/>
        <v>0</v>
      </c>
      <c r="BO223" s="113">
        <f t="shared" si="3484"/>
        <v>0</v>
      </c>
      <c r="BP223" s="113">
        <f t="shared" si="3484"/>
        <v>0</v>
      </c>
      <c r="BQ223" s="113">
        <f t="shared" ref="BQ223:BT223" si="3485">BQ221/$F221</f>
        <v>1</v>
      </c>
      <c r="BR223" s="113">
        <f t="shared" si="3485"/>
        <v>0</v>
      </c>
      <c r="BS223" s="113">
        <f t="shared" si="3485"/>
        <v>0</v>
      </c>
      <c r="BT223" s="113">
        <f t="shared" si="3485"/>
        <v>0</v>
      </c>
      <c r="BU223" s="113">
        <f t="shared" ref="BU223:BX223" si="3486">BU221/$F221</f>
        <v>0</v>
      </c>
      <c r="BV223" s="113">
        <f t="shared" si="3486"/>
        <v>0</v>
      </c>
      <c r="BW223" s="113">
        <f t="shared" si="3486"/>
        <v>0</v>
      </c>
      <c r="BX223" s="113">
        <f t="shared" si="3486"/>
        <v>0</v>
      </c>
      <c r="BY223" s="113">
        <f t="shared" ref="BY223:CC223" si="3487">BY221/$F221</f>
        <v>0</v>
      </c>
      <c r="BZ223" s="113">
        <f t="shared" si="3487"/>
        <v>0</v>
      </c>
      <c r="CA223" s="113">
        <f t="shared" si="3487"/>
        <v>0</v>
      </c>
      <c r="CB223" s="113">
        <f t="shared" si="3487"/>
        <v>0</v>
      </c>
      <c r="CC223" s="113">
        <f t="shared" si="3487"/>
        <v>0</v>
      </c>
      <c r="CD223" s="113">
        <f t="shared" ref="CD223:CG223" si="3488">CD221/$F221</f>
        <v>0</v>
      </c>
      <c r="CE223" s="113"/>
      <c r="CF223" s="113">
        <f t="shared" si="3488"/>
        <v>0</v>
      </c>
      <c r="CG223" s="113">
        <f t="shared" si="3488"/>
        <v>0</v>
      </c>
      <c r="CH223" s="114">
        <f>IF(C221="","",100%-SUM(G223:CG223))</f>
        <v>0</v>
      </c>
      <c r="CI223" s="115">
        <f>IF(C221="","",SUM(G223:CG223))</f>
        <v>1</v>
      </c>
      <c r="CJ223" s="67" t="b">
        <f>IF(C221="","",SUM(G223:CG223)=CI223)</f>
        <v>1</v>
      </c>
    </row>
    <row r="224" spans="1:88" x14ac:dyDescent="0.3">
      <c r="A224" s="31" t="s">
        <v>164</v>
      </c>
      <c r="B224" s="32" t="s">
        <v>165</v>
      </c>
      <c r="C224" s="33"/>
      <c r="D224" s="33"/>
      <c r="E224" s="37" t="s">
        <v>8</v>
      </c>
      <c r="F224" s="84">
        <f>SUM(F225:F236)</f>
        <v>119711027</v>
      </c>
      <c r="G224" s="6">
        <f>G225+G228+G231+G234</f>
        <v>0</v>
      </c>
      <c r="H224" s="6">
        <f t="shared" ref="H224:BS224" si="3489">H225+H228+H231+H234</f>
        <v>0</v>
      </c>
      <c r="I224" s="6">
        <f t="shared" si="3489"/>
        <v>0</v>
      </c>
      <c r="J224" s="6">
        <f t="shared" si="3489"/>
        <v>0</v>
      </c>
      <c r="K224" s="6">
        <f t="shared" si="3489"/>
        <v>0</v>
      </c>
      <c r="L224" s="6">
        <f t="shared" si="3489"/>
        <v>0</v>
      </c>
      <c r="M224" s="6">
        <f t="shared" si="3489"/>
        <v>0</v>
      </c>
      <c r="N224" s="6">
        <f t="shared" si="3489"/>
        <v>0</v>
      </c>
      <c r="O224" s="6">
        <f t="shared" si="3489"/>
        <v>0</v>
      </c>
      <c r="P224" s="6">
        <f t="shared" si="3489"/>
        <v>0</v>
      </c>
      <c r="Q224" s="6">
        <f t="shared" si="3489"/>
        <v>0</v>
      </c>
      <c r="R224" s="6">
        <f t="shared" si="3489"/>
        <v>0</v>
      </c>
      <c r="S224" s="6">
        <f t="shared" si="3489"/>
        <v>0</v>
      </c>
      <c r="T224" s="6">
        <f t="shared" si="3489"/>
        <v>0</v>
      </c>
      <c r="U224" s="6">
        <f t="shared" si="3489"/>
        <v>0</v>
      </c>
      <c r="V224" s="6">
        <f t="shared" si="3489"/>
        <v>0</v>
      </c>
      <c r="W224" s="6">
        <f t="shared" si="3489"/>
        <v>0</v>
      </c>
      <c r="X224" s="6">
        <f t="shared" si="3489"/>
        <v>0</v>
      </c>
      <c r="Y224" s="6">
        <f t="shared" si="3489"/>
        <v>0</v>
      </c>
      <c r="Z224" s="6">
        <f t="shared" si="3489"/>
        <v>0</v>
      </c>
      <c r="AA224" s="6">
        <f t="shared" si="3489"/>
        <v>0</v>
      </c>
      <c r="AB224" s="6">
        <f t="shared" si="3489"/>
        <v>0</v>
      </c>
      <c r="AC224" s="6">
        <f t="shared" si="3489"/>
        <v>0</v>
      </c>
      <c r="AD224" s="6">
        <f t="shared" si="3489"/>
        <v>0</v>
      </c>
      <c r="AE224" s="6">
        <f t="shared" si="3489"/>
        <v>0</v>
      </c>
      <c r="AF224" s="6">
        <f t="shared" si="3489"/>
        <v>0</v>
      </c>
      <c r="AG224" s="6">
        <f t="shared" si="3489"/>
        <v>0</v>
      </c>
      <c r="AH224" s="6">
        <f t="shared" si="3489"/>
        <v>0</v>
      </c>
      <c r="AI224" s="6">
        <f t="shared" si="3489"/>
        <v>0</v>
      </c>
      <c r="AJ224" s="6">
        <f t="shared" si="3489"/>
        <v>0</v>
      </c>
      <c r="AK224" s="6">
        <f t="shared" si="3489"/>
        <v>0</v>
      </c>
      <c r="AL224" s="6">
        <f t="shared" si="3489"/>
        <v>0</v>
      </c>
      <c r="AM224" s="6">
        <f t="shared" si="3489"/>
        <v>0</v>
      </c>
      <c r="AN224" s="6">
        <f t="shared" si="3489"/>
        <v>0</v>
      </c>
      <c r="AO224" s="6">
        <f t="shared" si="3489"/>
        <v>0</v>
      </c>
      <c r="AP224" s="6">
        <f t="shared" si="3489"/>
        <v>0</v>
      </c>
      <c r="AQ224" s="6">
        <f t="shared" si="3489"/>
        <v>0</v>
      </c>
      <c r="AR224" s="6">
        <f t="shared" si="3489"/>
        <v>0</v>
      </c>
      <c r="AS224" s="6">
        <f t="shared" si="3489"/>
        <v>0</v>
      </c>
      <c r="AT224" s="6">
        <f t="shared" si="3489"/>
        <v>0</v>
      </c>
      <c r="AU224" s="6">
        <f t="shared" si="3489"/>
        <v>0</v>
      </c>
      <c r="AV224" s="6">
        <f t="shared" si="3489"/>
        <v>0</v>
      </c>
      <c r="AW224" s="6">
        <f t="shared" si="3489"/>
        <v>0</v>
      </c>
      <c r="AX224" s="6">
        <f t="shared" si="3489"/>
        <v>0</v>
      </c>
      <c r="AY224" s="6">
        <f t="shared" si="3489"/>
        <v>0</v>
      </c>
      <c r="AZ224" s="6">
        <f t="shared" si="3489"/>
        <v>0</v>
      </c>
      <c r="BA224" s="6">
        <f t="shared" si="3489"/>
        <v>0</v>
      </c>
      <c r="BB224" s="6">
        <f t="shared" si="3489"/>
        <v>46404912</v>
      </c>
      <c r="BC224" s="6">
        <f t="shared" si="3489"/>
        <v>73306115</v>
      </c>
      <c r="BD224" s="6">
        <f t="shared" si="3489"/>
        <v>0</v>
      </c>
      <c r="BE224" s="6">
        <f t="shared" si="3489"/>
        <v>0</v>
      </c>
      <c r="BF224" s="6">
        <f t="shared" si="3489"/>
        <v>0</v>
      </c>
      <c r="BG224" s="6">
        <f t="shared" si="3489"/>
        <v>0</v>
      </c>
      <c r="BH224" s="6">
        <f t="shared" si="3489"/>
        <v>0</v>
      </c>
      <c r="BI224" s="6">
        <f t="shared" si="3489"/>
        <v>0</v>
      </c>
      <c r="BJ224" s="6">
        <f t="shared" si="3489"/>
        <v>0</v>
      </c>
      <c r="BK224" s="6">
        <f t="shared" si="3489"/>
        <v>0</v>
      </c>
      <c r="BL224" s="6">
        <f t="shared" si="3489"/>
        <v>0</v>
      </c>
      <c r="BM224" s="6">
        <f t="shared" si="3489"/>
        <v>0</v>
      </c>
      <c r="BN224" s="6">
        <f t="shared" si="3489"/>
        <v>0</v>
      </c>
      <c r="BO224" s="6">
        <f t="shared" si="3489"/>
        <v>0</v>
      </c>
      <c r="BP224" s="6">
        <f t="shared" si="3489"/>
        <v>0</v>
      </c>
      <c r="BQ224" s="6">
        <f t="shared" si="3489"/>
        <v>0</v>
      </c>
      <c r="BR224" s="6">
        <f t="shared" si="3489"/>
        <v>0</v>
      </c>
      <c r="BS224" s="6">
        <f t="shared" si="3489"/>
        <v>0</v>
      </c>
      <c r="BT224" s="6">
        <f t="shared" ref="BT224:CG224" si="3490">BT225+BT228+BT231+BT234</f>
        <v>0</v>
      </c>
      <c r="BU224" s="6">
        <f t="shared" si="3490"/>
        <v>0</v>
      </c>
      <c r="BV224" s="6">
        <f t="shared" si="3490"/>
        <v>0</v>
      </c>
      <c r="BW224" s="6">
        <f t="shared" si="3490"/>
        <v>0</v>
      </c>
      <c r="BX224" s="6">
        <f t="shared" si="3490"/>
        <v>0</v>
      </c>
      <c r="BY224" s="6">
        <f t="shared" si="3490"/>
        <v>0</v>
      </c>
      <c r="BZ224" s="6">
        <f t="shared" si="3490"/>
        <v>0</v>
      </c>
      <c r="CA224" s="6">
        <f t="shared" si="3490"/>
        <v>0</v>
      </c>
      <c r="CB224" s="6">
        <f t="shared" si="3490"/>
        <v>0</v>
      </c>
      <c r="CC224" s="6">
        <f t="shared" si="3490"/>
        <v>0</v>
      </c>
      <c r="CD224" s="6">
        <f t="shared" si="3490"/>
        <v>0</v>
      </c>
      <c r="CE224" s="6">
        <f t="shared" si="3490"/>
        <v>0</v>
      </c>
      <c r="CF224" s="6">
        <f t="shared" si="3490"/>
        <v>0</v>
      </c>
      <c r="CG224" s="6">
        <f t="shared" si="3490"/>
        <v>0</v>
      </c>
      <c r="CH224" s="107">
        <f>F224-SUM(G224:CG224)</f>
        <v>0</v>
      </c>
      <c r="CI224" s="107" t="str">
        <f>IF(C224="","",SUM(G224:CG224))</f>
        <v/>
      </c>
      <c r="CJ224" s="67" t="str">
        <f>IF(C224="","",F224=CI224)</f>
        <v/>
      </c>
    </row>
    <row r="225" spans="1:88" s="5" customFormat="1" ht="15" customHeight="1" x14ac:dyDescent="0.3">
      <c r="A225" s="171" t="s">
        <v>166</v>
      </c>
      <c r="B225" s="155" t="s">
        <v>167</v>
      </c>
      <c r="C225" s="168" t="s">
        <v>163</v>
      </c>
      <c r="D225" s="158">
        <v>1</v>
      </c>
      <c r="E225" s="161">
        <v>43234963</v>
      </c>
      <c r="F225" s="164">
        <f t="shared" ref="F225:F234" si="3491">ROUND(E225*D225,0)</f>
        <v>43234963</v>
      </c>
      <c r="G225" s="108">
        <v>0</v>
      </c>
      <c r="H225" s="108"/>
      <c r="I225" s="108"/>
      <c r="J225" s="108"/>
      <c r="K225" s="108"/>
      <c r="L225" s="108"/>
      <c r="M225" s="108"/>
      <c r="N225" s="108"/>
      <c r="O225" s="108"/>
      <c r="P225" s="108"/>
      <c r="Q225" s="108"/>
      <c r="R225" s="108"/>
      <c r="S225" s="108"/>
      <c r="T225" s="108"/>
      <c r="U225" s="108"/>
      <c r="V225" s="108"/>
      <c r="W225" s="108"/>
      <c r="X225" s="108"/>
      <c r="Y225" s="108"/>
      <c r="Z225" s="108"/>
      <c r="AA225" s="108"/>
      <c r="AB225" s="108"/>
      <c r="AC225" s="108"/>
      <c r="AD225" s="108"/>
      <c r="AE225" s="108"/>
      <c r="AF225" s="108"/>
      <c r="AG225" s="108"/>
      <c r="AH225" s="108"/>
      <c r="AI225" s="108"/>
      <c r="AJ225" s="108"/>
      <c r="AK225" s="108"/>
      <c r="AL225" s="108"/>
      <c r="AM225" s="108"/>
      <c r="AN225" s="108"/>
      <c r="AO225" s="108"/>
      <c r="AP225" s="108"/>
      <c r="AQ225" s="108"/>
      <c r="AR225" s="108"/>
      <c r="AS225" s="108"/>
      <c r="AT225" s="108"/>
      <c r="AU225" s="108"/>
      <c r="AV225" s="108"/>
      <c r="AW225" s="108"/>
      <c r="AX225" s="108"/>
      <c r="AY225" s="108"/>
      <c r="AZ225" s="108"/>
      <c r="BA225" s="108"/>
      <c r="BB225" s="108">
        <f>$F$225</f>
        <v>43234963</v>
      </c>
      <c r="BC225" s="108"/>
      <c r="BD225" s="108"/>
      <c r="BE225" s="108"/>
      <c r="BF225" s="108"/>
      <c r="BG225" s="108"/>
      <c r="BH225" s="108"/>
      <c r="BI225" s="108"/>
      <c r="BJ225" s="108"/>
      <c r="BK225" s="108"/>
      <c r="BL225" s="108"/>
      <c r="BM225" s="108"/>
      <c r="BN225" s="108"/>
      <c r="BO225" s="108"/>
      <c r="BP225" s="108"/>
      <c r="BQ225" s="108"/>
      <c r="BR225" s="108"/>
      <c r="BS225" s="108"/>
      <c r="BT225" s="108"/>
      <c r="BU225" s="108"/>
      <c r="BV225" s="108"/>
      <c r="BW225" s="108"/>
      <c r="BX225" s="108"/>
      <c r="BY225" s="108"/>
      <c r="BZ225" s="108"/>
      <c r="CA225" s="108"/>
      <c r="CB225" s="108"/>
      <c r="CC225" s="108"/>
      <c r="CD225" s="108"/>
      <c r="CE225" s="108"/>
      <c r="CF225" s="108"/>
      <c r="CG225" s="108"/>
      <c r="CH225" s="109">
        <f>IF(C225="","",F225-SUM(G225:CG225))</f>
        <v>0</v>
      </c>
      <c r="CI225" s="107">
        <f>IF(C225="","",SUM(G225:CG225))</f>
        <v>43234963</v>
      </c>
      <c r="CJ225" s="67" t="b">
        <f>IF(C225="","",F225=CI225)</f>
        <v>1</v>
      </c>
    </row>
    <row r="226" spans="1:88" s="5" customFormat="1" ht="15" customHeight="1" x14ac:dyDescent="0.3">
      <c r="A226" s="172"/>
      <c r="B226" s="156"/>
      <c r="C226" s="169"/>
      <c r="D226" s="159"/>
      <c r="E226" s="162"/>
      <c r="F226" s="165"/>
      <c r="G226" s="110">
        <v>0</v>
      </c>
      <c r="H226" s="110"/>
      <c r="I226" s="110"/>
      <c r="J226" s="110"/>
      <c r="K226" s="110"/>
      <c r="L226" s="110"/>
      <c r="M226" s="110"/>
      <c r="N226" s="110"/>
      <c r="O226" s="110"/>
      <c r="P226" s="110"/>
      <c r="Q226" s="110"/>
      <c r="R226" s="110"/>
      <c r="S226" s="110"/>
      <c r="T226" s="110"/>
      <c r="U226" s="110">
        <f t="shared" ref="U226" si="3492">ROUND(U225/$E225,2)</f>
        <v>0</v>
      </c>
      <c r="V226" s="110">
        <f t="shared" ref="V226" si="3493">ROUND(V225/$E225,2)</f>
        <v>0</v>
      </c>
      <c r="W226" s="110">
        <f t="shared" ref="W226" si="3494">ROUND(W225/$E225,2)</f>
        <v>0</v>
      </c>
      <c r="X226" s="110">
        <f t="shared" ref="X226" si="3495">ROUND(X225/$E225,2)</f>
        <v>0</v>
      </c>
      <c r="Y226" s="110">
        <f t="shared" ref="Y226" si="3496">ROUND(Y225/$E225,2)</f>
        <v>0</v>
      </c>
      <c r="Z226" s="110">
        <f t="shared" ref="Z226" si="3497">ROUND(Z225/$E225,2)</f>
        <v>0</v>
      </c>
      <c r="AA226" s="110">
        <f t="shared" ref="AA226" si="3498">ROUND(AA225/$E225,2)</f>
        <v>0</v>
      </c>
      <c r="AB226" s="110">
        <f t="shared" ref="AB226" si="3499">ROUND(AB225/$E225,2)</f>
        <v>0</v>
      </c>
      <c r="AC226" s="110">
        <f t="shared" ref="AC226" si="3500">ROUND(AC225/$E225,2)</f>
        <v>0</v>
      </c>
      <c r="AD226" s="110">
        <f t="shared" ref="AD226" si="3501">ROUND(AD225/$E225,2)</f>
        <v>0</v>
      </c>
      <c r="AE226" s="110">
        <f t="shared" ref="AE226" si="3502">ROUND(AE225/$E225,2)</f>
        <v>0</v>
      </c>
      <c r="AF226" s="110">
        <f t="shared" ref="AF226" si="3503">ROUND(AF225/$E225,2)</f>
        <v>0</v>
      </c>
      <c r="AG226" s="110">
        <f t="shared" ref="AG226" si="3504">ROUND(AG225/$E225,2)</f>
        <v>0</v>
      </c>
      <c r="AH226" s="110">
        <f t="shared" ref="AH226" si="3505">ROUND(AH225/$E225,2)</f>
        <v>0</v>
      </c>
      <c r="AI226" s="110">
        <f t="shared" ref="AI226" si="3506">ROUND(AI225/$E225,2)</f>
        <v>0</v>
      </c>
      <c r="AJ226" s="110">
        <f t="shared" ref="AJ226" si="3507">ROUND(AJ225/$E225,2)</f>
        <v>0</v>
      </c>
      <c r="AK226" s="110">
        <f t="shared" ref="AK226" si="3508">ROUND(AK225/$E225,2)</f>
        <v>0</v>
      </c>
      <c r="AL226" s="110">
        <f t="shared" ref="AL226" si="3509">ROUND(AL225/$E225,2)</f>
        <v>0</v>
      </c>
      <c r="AM226" s="110">
        <f t="shared" ref="AM226" si="3510">ROUND(AM225/$E225,2)</f>
        <v>0</v>
      </c>
      <c r="AN226" s="110">
        <f t="shared" ref="AN226" si="3511">ROUND(AN225/$E225,2)</f>
        <v>0</v>
      </c>
      <c r="AO226" s="110">
        <f t="shared" ref="AO226" si="3512">ROUND(AO225/$E225,2)</f>
        <v>0</v>
      </c>
      <c r="AP226" s="110">
        <f t="shared" ref="AP226" si="3513">ROUND(AP225/$E225,2)</f>
        <v>0</v>
      </c>
      <c r="AQ226" s="110">
        <f t="shared" ref="AQ226" si="3514">ROUND(AQ225/$E225,2)</f>
        <v>0</v>
      </c>
      <c r="AR226" s="110">
        <f t="shared" ref="AR226" si="3515">ROUND(AR225/$E225,2)</f>
        <v>0</v>
      </c>
      <c r="AS226" s="110">
        <f t="shared" ref="AS226" si="3516">ROUND(AS225/$E225,2)</f>
        <v>0</v>
      </c>
      <c r="AT226" s="110">
        <f t="shared" ref="AT226" si="3517">ROUND(AT225/$E225,2)</f>
        <v>0</v>
      </c>
      <c r="AU226" s="110">
        <f t="shared" ref="AU226" si="3518">ROUND(AU225/$E225,2)</f>
        <v>0</v>
      </c>
      <c r="AV226" s="110">
        <f t="shared" ref="AV226" si="3519">ROUND(AV225/$E225,2)</f>
        <v>0</v>
      </c>
      <c r="AW226" s="110">
        <f t="shared" ref="AW226" si="3520">ROUND(AW225/$E225,2)</f>
        <v>0</v>
      </c>
      <c r="AX226" s="110">
        <f t="shared" ref="AX226" si="3521">ROUND(AX225/$E225,2)</f>
        <v>0</v>
      </c>
      <c r="AY226" s="110">
        <f t="shared" ref="AY226" si="3522">ROUND(AY225/$E225,2)</f>
        <v>0</v>
      </c>
      <c r="AZ226" s="110">
        <f t="shared" ref="AZ226" si="3523">ROUND(AZ225/$E225,2)</f>
        <v>0</v>
      </c>
      <c r="BA226" s="110">
        <f t="shared" ref="BA226" si="3524">ROUND(BA225/$E225,2)</f>
        <v>0</v>
      </c>
      <c r="BB226" s="110">
        <f t="shared" ref="BB226" si="3525">ROUND(BB225/$E225,2)</f>
        <v>1</v>
      </c>
      <c r="BC226" s="110">
        <f t="shared" ref="BC226" si="3526">ROUND(BC225/$E225,2)</f>
        <v>0</v>
      </c>
      <c r="BD226" s="110">
        <f t="shared" ref="BD226" si="3527">ROUND(BD225/$E225,2)</f>
        <v>0</v>
      </c>
      <c r="BE226" s="110">
        <f t="shared" ref="BE226" si="3528">ROUND(BE225/$E225,2)</f>
        <v>0</v>
      </c>
      <c r="BF226" s="110">
        <f t="shared" ref="BF226" si="3529">ROUND(BF225/$E225,2)</f>
        <v>0</v>
      </c>
      <c r="BG226" s="110">
        <f t="shared" ref="BG226" si="3530">ROUND(BG225/$E225,2)</f>
        <v>0</v>
      </c>
      <c r="BH226" s="110">
        <f t="shared" ref="BH226" si="3531">ROUND(BH225/$E225,2)</f>
        <v>0</v>
      </c>
      <c r="BI226" s="110">
        <f t="shared" ref="BI226" si="3532">ROUND(BI225/$E225,2)</f>
        <v>0</v>
      </c>
      <c r="BJ226" s="110">
        <f t="shared" ref="BJ226" si="3533">ROUND(BJ225/$E225,2)</f>
        <v>0</v>
      </c>
      <c r="BK226" s="110">
        <f t="shared" ref="BK226" si="3534">ROUND(BK225/$E225,2)</f>
        <v>0</v>
      </c>
      <c r="BL226" s="110">
        <f t="shared" ref="BL226" si="3535">ROUND(BL225/$E225,2)</f>
        <v>0</v>
      </c>
      <c r="BM226" s="110">
        <f t="shared" ref="BM226" si="3536">ROUND(BM225/$E225,2)</f>
        <v>0</v>
      </c>
      <c r="BN226" s="110">
        <f t="shared" ref="BN226" si="3537">ROUND(BN225/$E225,2)</f>
        <v>0</v>
      </c>
      <c r="BO226" s="110">
        <f t="shared" ref="BO226" si="3538">ROUND(BO225/$E225,2)</f>
        <v>0</v>
      </c>
      <c r="BP226" s="110">
        <f t="shared" ref="BP226" si="3539">ROUND(BP225/$E225,2)</f>
        <v>0</v>
      </c>
      <c r="BQ226" s="110">
        <f t="shared" ref="BQ226" si="3540">ROUND(BQ225/$E225,2)</f>
        <v>0</v>
      </c>
      <c r="BR226" s="110">
        <f t="shared" ref="BR226" si="3541">ROUND(BR225/$E225,2)</f>
        <v>0</v>
      </c>
      <c r="BS226" s="110">
        <f t="shared" ref="BS226" si="3542">ROUND(BS225/$E225,2)</f>
        <v>0</v>
      </c>
      <c r="BT226" s="110">
        <f t="shared" ref="BT226" si="3543">ROUND(BT225/$E225,2)</f>
        <v>0</v>
      </c>
      <c r="BU226" s="110">
        <f t="shared" ref="BU226" si="3544">ROUND(BU225/$E225,2)</f>
        <v>0</v>
      </c>
      <c r="BV226" s="110">
        <f t="shared" ref="BV226" si="3545">ROUND(BV225/$E225,2)</f>
        <v>0</v>
      </c>
      <c r="BW226" s="110">
        <f t="shared" ref="BW226" si="3546">ROUND(BW225/$E225,2)</f>
        <v>0</v>
      </c>
      <c r="BX226" s="110">
        <f t="shared" ref="BX226" si="3547">ROUND(BX225/$E225,2)</f>
        <v>0</v>
      </c>
      <c r="BY226" s="110">
        <f t="shared" ref="BY226" si="3548">ROUND(BY225/$E225,2)</f>
        <v>0</v>
      </c>
      <c r="BZ226" s="110">
        <f t="shared" ref="BZ226" si="3549">ROUND(BZ225/$E225,2)</f>
        <v>0</v>
      </c>
      <c r="CA226" s="110">
        <f t="shared" ref="CA226" si="3550">ROUND(CA225/$E225,2)</f>
        <v>0</v>
      </c>
      <c r="CB226" s="110">
        <f t="shared" ref="CB226" si="3551">ROUND(CB225/$E225,2)</f>
        <v>0</v>
      </c>
      <c r="CC226" s="110">
        <f t="shared" ref="CC226" si="3552">ROUND(CC225/$E225,2)</f>
        <v>0</v>
      </c>
      <c r="CD226" s="110">
        <f t="shared" ref="CD226" si="3553">ROUND(CD225/$E225,2)</f>
        <v>0</v>
      </c>
      <c r="CE226" s="110"/>
      <c r="CF226" s="110">
        <f t="shared" ref="CF226" si="3554">ROUND(CF225/$E225,2)</f>
        <v>0</v>
      </c>
      <c r="CG226" s="110">
        <f t="shared" ref="CG226" si="3555">ROUND(CG225/$E225,2)</f>
        <v>0</v>
      </c>
      <c r="CH226" s="111">
        <f>IF(C225="","",D225-SUM(G226:CG226))</f>
        <v>0</v>
      </c>
      <c r="CI226" s="112">
        <f>IF(C225="","",SUM(G226:CG226))</f>
        <v>1</v>
      </c>
      <c r="CJ226" s="67" t="b">
        <f>IF(C225="","",D225=CI226)</f>
        <v>1</v>
      </c>
    </row>
    <row r="227" spans="1:88" s="5" customFormat="1" ht="15" customHeight="1" x14ac:dyDescent="0.3">
      <c r="A227" s="173"/>
      <c r="B227" s="157"/>
      <c r="C227" s="170"/>
      <c r="D227" s="160"/>
      <c r="E227" s="163"/>
      <c r="F227" s="166"/>
      <c r="G227" s="113">
        <v>0</v>
      </c>
      <c r="H227" s="113"/>
      <c r="I227" s="113"/>
      <c r="J227" s="113"/>
      <c r="K227" s="113"/>
      <c r="L227" s="113"/>
      <c r="M227" s="113"/>
      <c r="N227" s="113"/>
      <c r="O227" s="113"/>
      <c r="P227" s="113"/>
      <c r="Q227" s="113"/>
      <c r="R227" s="113"/>
      <c r="S227" s="113"/>
      <c r="T227" s="113"/>
      <c r="U227" s="113">
        <f t="shared" ref="U227:X227" si="3556">U225/$F225</f>
        <v>0</v>
      </c>
      <c r="V227" s="113">
        <f t="shared" si="3556"/>
        <v>0</v>
      </c>
      <c r="W227" s="113">
        <f t="shared" si="3556"/>
        <v>0</v>
      </c>
      <c r="X227" s="113">
        <f t="shared" si="3556"/>
        <v>0</v>
      </c>
      <c r="Y227" s="113">
        <f t="shared" ref="Y227:AG227" si="3557">Y225/$F225</f>
        <v>0</v>
      </c>
      <c r="Z227" s="113">
        <f t="shared" si="3557"/>
        <v>0</v>
      </c>
      <c r="AA227" s="113">
        <f t="shared" si="3557"/>
        <v>0</v>
      </c>
      <c r="AB227" s="113">
        <f t="shared" si="3557"/>
        <v>0</v>
      </c>
      <c r="AC227" s="113">
        <f t="shared" si="3557"/>
        <v>0</v>
      </c>
      <c r="AD227" s="113">
        <f t="shared" si="3557"/>
        <v>0</v>
      </c>
      <c r="AE227" s="113">
        <f t="shared" si="3557"/>
        <v>0</v>
      </c>
      <c r="AF227" s="113">
        <f t="shared" si="3557"/>
        <v>0</v>
      </c>
      <c r="AG227" s="113">
        <f t="shared" si="3557"/>
        <v>0</v>
      </c>
      <c r="AH227" s="113">
        <f t="shared" ref="AH227:AK227" si="3558">AH225/$F225</f>
        <v>0</v>
      </c>
      <c r="AI227" s="113">
        <f t="shared" si="3558"/>
        <v>0</v>
      </c>
      <c r="AJ227" s="113">
        <f t="shared" si="3558"/>
        <v>0</v>
      </c>
      <c r="AK227" s="113">
        <f t="shared" si="3558"/>
        <v>0</v>
      </c>
      <c r="AL227" s="113">
        <f t="shared" ref="AL227:AT227" si="3559">AL225/$F225</f>
        <v>0</v>
      </c>
      <c r="AM227" s="113">
        <f t="shared" si="3559"/>
        <v>0</v>
      </c>
      <c r="AN227" s="113">
        <f t="shared" si="3559"/>
        <v>0</v>
      </c>
      <c r="AO227" s="113">
        <f t="shared" si="3559"/>
        <v>0</v>
      </c>
      <c r="AP227" s="113">
        <f t="shared" si="3559"/>
        <v>0</v>
      </c>
      <c r="AQ227" s="113">
        <f t="shared" si="3559"/>
        <v>0</v>
      </c>
      <c r="AR227" s="113">
        <f t="shared" si="3559"/>
        <v>0</v>
      </c>
      <c r="AS227" s="113">
        <f t="shared" si="3559"/>
        <v>0</v>
      </c>
      <c r="AT227" s="113">
        <f t="shared" si="3559"/>
        <v>0</v>
      </c>
      <c r="AU227" s="113">
        <f t="shared" ref="AU227:AX227" si="3560">AU225/$F225</f>
        <v>0</v>
      </c>
      <c r="AV227" s="113">
        <f t="shared" si="3560"/>
        <v>0</v>
      </c>
      <c r="AW227" s="113">
        <f t="shared" si="3560"/>
        <v>0</v>
      </c>
      <c r="AX227" s="113">
        <f t="shared" si="3560"/>
        <v>0</v>
      </c>
      <c r="AY227" s="113">
        <f t="shared" ref="AY227:BC227" si="3561">AY225/$F225</f>
        <v>0</v>
      </c>
      <c r="AZ227" s="113">
        <f t="shared" si="3561"/>
        <v>0</v>
      </c>
      <c r="BA227" s="113">
        <f t="shared" si="3561"/>
        <v>0</v>
      </c>
      <c r="BB227" s="113">
        <f t="shared" si="3561"/>
        <v>1</v>
      </c>
      <c r="BC227" s="113">
        <f t="shared" si="3561"/>
        <v>0</v>
      </c>
      <c r="BD227" s="113">
        <f t="shared" ref="BD227:BG227" si="3562">BD225/$F225</f>
        <v>0</v>
      </c>
      <c r="BE227" s="113">
        <f t="shared" si="3562"/>
        <v>0</v>
      </c>
      <c r="BF227" s="113">
        <f t="shared" si="3562"/>
        <v>0</v>
      </c>
      <c r="BG227" s="113">
        <f t="shared" si="3562"/>
        <v>0</v>
      </c>
      <c r="BH227" s="113">
        <f t="shared" ref="BH227:BK227" si="3563">BH225/$F225</f>
        <v>0</v>
      </c>
      <c r="BI227" s="113">
        <f t="shared" si="3563"/>
        <v>0</v>
      </c>
      <c r="BJ227" s="113">
        <f t="shared" si="3563"/>
        <v>0</v>
      </c>
      <c r="BK227" s="113">
        <f t="shared" si="3563"/>
        <v>0</v>
      </c>
      <c r="BL227" s="113">
        <f t="shared" ref="BL227:BP227" si="3564">BL225/$F225</f>
        <v>0</v>
      </c>
      <c r="BM227" s="113">
        <f t="shared" si="3564"/>
        <v>0</v>
      </c>
      <c r="BN227" s="113">
        <f t="shared" si="3564"/>
        <v>0</v>
      </c>
      <c r="BO227" s="113">
        <f t="shared" si="3564"/>
        <v>0</v>
      </c>
      <c r="BP227" s="113">
        <f t="shared" si="3564"/>
        <v>0</v>
      </c>
      <c r="BQ227" s="113">
        <f t="shared" ref="BQ227:BT227" si="3565">BQ225/$F225</f>
        <v>0</v>
      </c>
      <c r="BR227" s="113">
        <f t="shared" si="3565"/>
        <v>0</v>
      </c>
      <c r="BS227" s="113">
        <f t="shared" si="3565"/>
        <v>0</v>
      </c>
      <c r="BT227" s="113">
        <f t="shared" si="3565"/>
        <v>0</v>
      </c>
      <c r="BU227" s="113">
        <f t="shared" ref="BU227:BX227" si="3566">BU225/$F225</f>
        <v>0</v>
      </c>
      <c r="BV227" s="113">
        <f t="shared" si="3566"/>
        <v>0</v>
      </c>
      <c r="BW227" s="113">
        <f t="shared" si="3566"/>
        <v>0</v>
      </c>
      <c r="BX227" s="113">
        <f t="shared" si="3566"/>
        <v>0</v>
      </c>
      <c r="BY227" s="113">
        <f t="shared" ref="BY227:CC227" si="3567">BY225/$F225</f>
        <v>0</v>
      </c>
      <c r="BZ227" s="113">
        <f t="shared" si="3567"/>
        <v>0</v>
      </c>
      <c r="CA227" s="113">
        <f t="shared" si="3567"/>
        <v>0</v>
      </c>
      <c r="CB227" s="113">
        <f t="shared" si="3567"/>
        <v>0</v>
      </c>
      <c r="CC227" s="113">
        <f t="shared" si="3567"/>
        <v>0</v>
      </c>
      <c r="CD227" s="113">
        <f t="shared" ref="CD227:CG227" si="3568">CD225/$F225</f>
        <v>0</v>
      </c>
      <c r="CE227" s="113"/>
      <c r="CF227" s="113">
        <f t="shared" si="3568"/>
        <v>0</v>
      </c>
      <c r="CG227" s="113">
        <f t="shared" si="3568"/>
        <v>0</v>
      </c>
      <c r="CH227" s="114">
        <f>IF(C225="","",100%-SUM(G227:CG227))</f>
        <v>0</v>
      </c>
      <c r="CI227" s="115">
        <f>IF(C225="","",SUM(G227:CG227))</f>
        <v>1</v>
      </c>
      <c r="CJ227" s="67" t="b">
        <f>IF(C225="","",SUM(G227:CG227)=CI227)</f>
        <v>1</v>
      </c>
    </row>
    <row r="228" spans="1:88" s="5" customFormat="1" ht="15" customHeight="1" x14ac:dyDescent="0.3">
      <c r="A228" s="171" t="s">
        <v>168</v>
      </c>
      <c r="B228" s="155" t="s">
        <v>169</v>
      </c>
      <c r="C228" s="168" t="s">
        <v>163</v>
      </c>
      <c r="D228" s="158">
        <v>1</v>
      </c>
      <c r="E228" s="161">
        <v>14075981</v>
      </c>
      <c r="F228" s="164">
        <f t="shared" si="3491"/>
        <v>14075981</v>
      </c>
      <c r="G228" s="108">
        <v>0</v>
      </c>
      <c r="H228" s="108"/>
      <c r="I228" s="108"/>
      <c r="J228" s="108"/>
      <c r="K228" s="108"/>
      <c r="L228" s="108"/>
      <c r="M228" s="108"/>
      <c r="N228" s="108"/>
      <c r="O228" s="108"/>
      <c r="P228" s="108"/>
      <c r="Q228" s="108"/>
      <c r="R228" s="108"/>
      <c r="S228" s="108"/>
      <c r="T228" s="108"/>
      <c r="U228" s="108"/>
      <c r="V228" s="108"/>
      <c r="W228" s="108"/>
      <c r="X228" s="108"/>
      <c r="Y228" s="108"/>
      <c r="Z228" s="108"/>
      <c r="AA228" s="108"/>
      <c r="AB228" s="108"/>
      <c r="AC228" s="108"/>
      <c r="AD228" s="108"/>
      <c r="AE228" s="108"/>
      <c r="AF228" s="108"/>
      <c r="AG228" s="108"/>
      <c r="AH228" s="108"/>
      <c r="AI228" s="108"/>
      <c r="AJ228" s="108"/>
      <c r="AK228" s="108"/>
      <c r="AL228" s="108"/>
      <c r="AM228" s="108"/>
      <c r="AN228" s="108"/>
      <c r="AO228" s="108"/>
      <c r="AP228" s="108"/>
      <c r="AQ228" s="108"/>
      <c r="AR228" s="108"/>
      <c r="AS228" s="108"/>
      <c r="AT228" s="108"/>
      <c r="AU228" s="108"/>
      <c r="AV228" s="108"/>
      <c r="AW228" s="108"/>
      <c r="AX228" s="108"/>
      <c r="AY228" s="108"/>
      <c r="AZ228" s="108"/>
      <c r="BA228" s="108"/>
      <c r="BB228" s="108"/>
      <c r="BC228" s="108">
        <f>$F$228</f>
        <v>14075981</v>
      </c>
      <c r="BD228" s="108"/>
      <c r="BE228" s="108"/>
      <c r="BF228" s="108"/>
      <c r="BG228" s="108"/>
      <c r="BH228" s="108"/>
      <c r="BI228" s="108"/>
      <c r="BJ228" s="108"/>
      <c r="BK228" s="108"/>
      <c r="BL228" s="108"/>
      <c r="BM228" s="108"/>
      <c r="BN228" s="108"/>
      <c r="BO228" s="108"/>
      <c r="BP228" s="108"/>
      <c r="BQ228" s="108"/>
      <c r="BR228" s="108"/>
      <c r="BS228" s="108"/>
      <c r="BT228" s="108"/>
      <c r="BU228" s="108"/>
      <c r="BV228" s="108"/>
      <c r="BW228" s="108"/>
      <c r="BX228" s="108"/>
      <c r="BY228" s="108"/>
      <c r="BZ228" s="108"/>
      <c r="CA228" s="108"/>
      <c r="CB228" s="108"/>
      <c r="CC228" s="108"/>
      <c r="CD228" s="108"/>
      <c r="CE228" s="108"/>
      <c r="CF228" s="108"/>
      <c r="CG228" s="108"/>
      <c r="CH228" s="109">
        <f>IF(C228="","",F228-SUM(G228:CG228))</f>
        <v>0</v>
      </c>
      <c r="CI228" s="107">
        <f>IF(C228="","",SUM(G228:CG228))</f>
        <v>14075981</v>
      </c>
      <c r="CJ228" s="67" t="b">
        <f>IF(C228="","",F228=CI228)</f>
        <v>1</v>
      </c>
    </row>
    <row r="229" spans="1:88" s="5" customFormat="1" ht="15" customHeight="1" x14ac:dyDescent="0.3">
      <c r="A229" s="172"/>
      <c r="B229" s="156"/>
      <c r="C229" s="169"/>
      <c r="D229" s="159"/>
      <c r="E229" s="162"/>
      <c r="F229" s="165"/>
      <c r="G229" s="110">
        <v>0</v>
      </c>
      <c r="H229" s="110"/>
      <c r="I229" s="110"/>
      <c r="J229" s="110"/>
      <c r="K229" s="110"/>
      <c r="L229" s="110"/>
      <c r="M229" s="110"/>
      <c r="N229" s="110"/>
      <c r="O229" s="110"/>
      <c r="P229" s="110"/>
      <c r="Q229" s="110"/>
      <c r="R229" s="110"/>
      <c r="S229" s="110"/>
      <c r="T229" s="110"/>
      <c r="U229" s="110">
        <f t="shared" ref="U229" si="3569">ROUND(U228/$E228,2)</f>
        <v>0</v>
      </c>
      <c r="V229" s="110">
        <f t="shared" ref="V229" si="3570">ROUND(V228/$E228,2)</f>
        <v>0</v>
      </c>
      <c r="W229" s="110">
        <f t="shared" ref="W229" si="3571">ROUND(W228/$E228,2)</f>
        <v>0</v>
      </c>
      <c r="X229" s="110">
        <f t="shared" ref="X229" si="3572">ROUND(X228/$E228,2)</f>
        <v>0</v>
      </c>
      <c r="Y229" s="110">
        <f t="shared" ref="Y229" si="3573">ROUND(Y228/$E228,2)</f>
        <v>0</v>
      </c>
      <c r="Z229" s="110">
        <f t="shared" ref="Z229" si="3574">ROUND(Z228/$E228,2)</f>
        <v>0</v>
      </c>
      <c r="AA229" s="110">
        <f t="shared" ref="AA229" si="3575">ROUND(AA228/$E228,2)</f>
        <v>0</v>
      </c>
      <c r="AB229" s="110">
        <f t="shared" ref="AB229" si="3576">ROUND(AB228/$E228,2)</f>
        <v>0</v>
      </c>
      <c r="AC229" s="110">
        <f t="shared" ref="AC229" si="3577">ROUND(AC228/$E228,2)</f>
        <v>0</v>
      </c>
      <c r="AD229" s="110">
        <f t="shared" ref="AD229" si="3578">ROUND(AD228/$E228,2)</f>
        <v>0</v>
      </c>
      <c r="AE229" s="110">
        <f t="shared" ref="AE229" si="3579">ROUND(AE228/$E228,2)</f>
        <v>0</v>
      </c>
      <c r="AF229" s="110">
        <f t="shared" ref="AF229" si="3580">ROUND(AF228/$E228,2)</f>
        <v>0</v>
      </c>
      <c r="AG229" s="110">
        <f t="shared" ref="AG229" si="3581">ROUND(AG228/$E228,2)</f>
        <v>0</v>
      </c>
      <c r="AH229" s="110">
        <f t="shared" ref="AH229" si="3582">ROUND(AH228/$E228,2)</f>
        <v>0</v>
      </c>
      <c r="AI229" s="110">
        <f t="shared" ref="AI229" si="3583">ROUND(AI228/$E228,2)</f>
        <v>0</v>
      </c>
      <c r="AJ229" s="110">
        <f t="shared" ref="AJ229" si="3584">ROUND(AJ228/$E228,2)</f>
        <v>0</v>
      </c>
      <c r="AK229" s="110">
        <f t="shared" ref="AK229" si="3585">ROUND(AK228/$E228,2)</f>
        <v>0</v>
      </c>
      <c r="AL229" s="110">
        <f t="shared" ref="AL229" si="3586">ROUND(AL228/$E228,2)</f>
        <v>0</v>
      </c>
      <c r="AM229" s="110">
        <f t="shared" ref="AM229" si="3587">ROUND(AM228/$E228,2)</f>
        <v>0</v>
      </c>
      <c r="AN229" s="110">
        <f t="shared" ref="AN229" si="3588">ROUND(AN228/$E228,2)</f>
        <v>0</v>
      </c>
      <c r="AO229" s="110">
        <f t="shared" ref="AO229" si="3589">ROUND(AO228/$E228,2)</f>
        <v>0</v>
      </c>
      <c r="AP229" s="110">
        <f t="shared" ref="AP229" si="3590">ROUND(AP228/$E228,2)</f>
        <v>0</v>
      </c>
      <c r="AQ229" s="110">
        <f t="shared" ref="AQ229" si="3591">ROUND(AQ228/$E228,2)</f>
        <v>0</v>
      </c>
      <c r="AR229" s="110">
        <f t="shared" ref="AR229" si="3592">ROUND(AR228/$E228,2)</f>
        <v>0</v>
      </c>
      <c r="AS229" s="110">
        <f t="shared" ref="AS229" si="3593">ROUND(AS228/$E228,2)</f>
        <v>0</v>
      </c>
      <c r="AT229" s="110">
        <f t="shared" ref="AT229" si="3594">ROUND(AT228/$E228,2)</f>
        <v>0</v>
      </c>
      <c r="AU229" s="110">
        <f t="shared" ref="AU229" si="3595">ROUND(AU228/$E228,2)</f>
        <v>0</v>
      </c>
      <c r="AV229" s="110">
        <f t="shared" ref="AV229" si="3596">ROUND(AV228/$E228,2)</f>
        <v>0</v>
      </c>
      <c r="AW229" s="110">
        <f t="shared" ref="AW229" si="3597">ROUND(AW228/$E228,2)</f>
        <v>0</v>
      </c>
      <c r="AX229" s="110">
        <f t="shared" ref="AX229" si="3598">ROUND(AX228/$E228,2)</f>
        <v>0</v>
      </c>
      <c r="AY229" s="110">
        <f t="shared" ref="AY229" si="3599">ROUND(AY228/$E228,2)</f>
        <v>0</v>
      </c>
      <c r="AZ229" s="110">
        <f t="shared" ref="AZ229" si="3600">ROUND(AZ228/$E228,2)</f>
        <v>0</v>
      </c>
      <c r="BA229" s="110">
        <f t="shared" ref="BA229" si="3601">ROUND(BA228/$E228,2)</f>
        <v>0</v>
      </c>
      <c r="BB229" s="110">
        <f t="shared" ref="BB229" si="3602">ROUND(BB228/$E228,2)</f>
        <v>0</v>
      </c>
      <c r="BC229" s="110">
        <f t="shared" ref="BC229" si="3603">ROUND(BC228/$E228,2)</f>
        <v>1</v>
      </c>
      <c r="BD229" s="110">
        <f t="shared" ref="BD229" si="3604">ROUND(BD228/$E228,2)</f>
        <v>0</v>
      </c>
      <c r="BE229" s="110">
        <f t="shared" ref="BE229" si="3605">ROUND(BE228/$E228,2)</f>
        <v>0</v>
      </c>
      <c r="BF229" s="110">
        <f t="shared" ref="BF229" si="3606">ROUND(BF228/$E228,2)</f>
        <v>0</v>
      </c>
      <c r="BG229" s="110">
        <f t="shared" ref="BG229" si="3607">ROUND(BG228/$E228,2)</f>
        <v>0</v>
      </c>
      <c r="BH229" s="110">
        <f t="shared" ref="BH229" si="3608">ROUND(BH228/$E228,2)</f>
        <v>0</v>
      </c>
      <c r="BI229" s="110">
        <f t="shared" ref="BI229" si="3609">ROUND(BI228/$E228,2)</f>
        <v>0</v>
      </c>
      <c r="BJ229" s="110">
        <f t="shared" ref="BJ229" si="3610">ROUND(BJ228/$E228,2)</f>
        <v>0</v>
      </c>
      <c r="BK229" s="110">
        <f t="shared" ref="BK229" si="3611">ROUND(BK228/$E228,2)</f>
        <v>0</v>
      </c>
      <c r="BL229" s="110">
        <f t="shared" ref="BL229" si="3612">ROUND(BL228/$E228,2)</f>
        <v>0</v>
      </c>
      <c r="BM229" s="110">
        <f t="shared" ref="BM229" si="3613">ROUND(BM228/$E228,2)</f>
        <v>0</v>
      </c>
      <c r="BN229" s="110">
        <f t="shared" ref="BN229" si="3614">ROUND(BN228/$E228,2)</f>
        <v>0</v>
      </c>
      <c r="BO229" s="110">
        <f t="shared" ref="BO229" si="3615">ROUND(BO228/$E228,2)</f>
        <v>0</v>
      </c>
      <c r="BP229" s="110">
        <f t="shared" ref="BP229" si="3616">ROUND(BP228/$E228,2)</f>
        <v>0</v>
      </c>
      <c r="BQ229" s="110">
        <f t="shared" ref="BQ229" si="3617">ROUND(BQ228/$E228,2)</f>
        <v>0</v>
      </c>
      <c r="BR229" s="110">
        <f t="shared" ref="BR229" si="3618">ROUND(BR228/$E228,2)</f>
        <v>0</v>
      </c>
      <c r="BS229" s="110">
        <f t="shared" ref="BS229" si="3619">ROUND(BS228/$E228,2)</f>
        <v>0</v>
      </c>
      <c r="BT229" s="110">
        <f t="shared" ref="BT229" si="3620">ROUND(BT228/$E228,2)</f>
        <v>0</v>
      </c>
      <c r="BU229" s="110">
        <f t="shared" ref="BU229" si="3621">ROUND(BU228/$E228,2)</f>
        <v>0</v>
      </c>
      <c r="BV229" s="110">
        <f t="shared" ref="BV229" si="3622">ROUND(BV228/$E228,2)</f>
        <v>0</v>
      </c>
      <c r="BW229" s="110">
        <f t="shared" ref="BW229" si="3623">ROUND(BW228/$E228,2)</f>
        <v>0</v>
      </c>
      <c r="BX229" s="110">
        <f t="shared" ref="BX229" si="3624">ROUND(BX228/$E228,2)</f>
        <v>0</v>
      </c>
      <c r="BY229" s="110">
        <f t="shared" ref="BY229" si="3625">ROUND(BY228/$E228,2)</f>
        <v>0</v>
      </c>
      <c r="BZ229" s="110">
        <f t="shared" ref="BZ229" si="3626">ROUND(BZ228/$E228,2)</f>
        <v>0</v>
      </c>
      <c r="CA229" s="110">
        <f t="shared" ref="CA229" si="3627">ROUND(CA228/$E228,2)</f>
        <v>0</v>
      </c>
      <c r="CB229" s="110">
        <f t="shared" ref="CB229" si="3628">ROUND(CB228/$E228,2)</f>
        <v>0</v>
      </c>
      <c r="CC229" s="110">
        <f t="shared" ref="CC229" si="3629">ROUND(CC228/$E228,2)</f>
        <v>0</v>
      </c>
      <c r="CD229" s="110">
        <f t="shared" ref="CD229" si="3630">ROUND(CD228/$E228,2)</f>
        <v>0</v>
      </c>
      <c r="CE229" s="110"/>
      <c r="CF229" s="110">
        <f t="shared" ref="CF229" si="3631">ROUND(CF228/$E228,2)</f>
        <v>0</v>
      </c>
      <c r="CG229" s="110">
        <f t="shared" ref="CG229" si="3632">ROUND(CG228/$E228,2)</f>
        <v>0</v>
      </c>
      <c r="CH229" s="111">
        <f>IF(C228="","",D228-SUM(G229:CG229))</f>
        <v>0</v>
      </c>
      <c r="CI229" s="112">
        <f>IF(C228="","",SUM(G229:CG229))</f>
        <v>1</v>
      </c>
      <c r="CJ229" s="67" t="b">
        <f>IF(C228="","",D228=CI229)</f>
        <v>1</v>
      </c>
    </row>
    <row r="230" spans="1:88" s="5" customFormat="1" ht="15" customHeight="1" x14ac:dyDescent="0.3">
      <c r="A230" s="173"/>
      <c r="B230" s="157"/>
      <c r="C230" s="170"/>
      <c r="D230" s="160"/>
      <c r="E230" s="163"/>
      <c r="F230" s="166"/>
      <c r="G230" s="113">
        <v>0</v>
      </c>
      <c r="H230" s="113"/>
      <c r="I230" s="113"/>
      <c r="J230" s="113"/>
      <c r="K230" s="113"/>
      <c r="L230" s="113"/>
      <c r="M230" s="113"/>
      <c r="N230" s="113"/>
      <c r="O230" s="113"/>
      <c r="P230" s="113"/>
      <c r="Q230" s="113"/>
      <c r="R230" s="113"/>
      <c r="S230" s="113"/>
      <c r="T230" s="113"/>
      <c r="U230" s="113">
        <f t="shared" ref="U230:X230" si="3633">U228/$F228</f>
        <v>0</v>
      </c>
      <c r="V230" s="113">
        <f t="shared" si="3633"/>
        <v>0</v>
      </c>
      <c r="W230" s="113">
        <f t="shared" si="3633"/>
        <v>0</v>
      </c>
      <c r="X230" s="113">
        <f t="shared" si="3633"/>
        <v>0</v>
      </c>
      <c r="Y230" s="113">
        <f t="shared" ref="Y230:AG230" si="3634">Y228/$F228</f>
        <v>0</v>
      </c>
      <c r="Z230" s="113">
        <f t="shared" si="3634"/>
        <v>0</v>
      </c>
      <c r="AA230" s="113">
        <f t="shared" si="3634"/>
        <v>0</v>
      </c>
      <c r="AB230" s="113">
        <f t="shared" si="3634"/>
        <v>0</v>
      </c>
      <c r="AC230" s="113">
        <f t="shared" si="3634"/>
        <v>0</v>
      </c>
      <c r="AD230" s="113">
        <f t="shared" si="3634"/>
        <v>0</v>
      </c>
      <c r="AE230" s="113">
        <f t="shared" si="3634"/>
        <v>0</v>
      </c>
      <c r="AF230" s="113">
        <f t="shared" si="3634"/>
        <v>0</v>
      </c>
      <c r="AG230" s="113">
        <f t="shared" si="3634"/>
        <v>0</v>
      </c>
      <c r="AH230" s="113">
        <f t="shared" ref="AH230:AK230" si="3635">AH228/$F228</f>
        <v>0</v>
      </c>
      <c r="AI230" s="113">
        <f t="shared" si="3635"/>
        <v>0</v>
      </c>
      <c r="AJ230" s="113">
        <f t="shared" si="3635"/>
        <v>0</v>
      </c>
      <c r="AK230" s="113">
        <f t="shared" si="3635"/>
        <v>0</v>
      </c>
      <c r="AL230" s="113">
        <f t="shared" ref="AL230:AT230" si="3636">AL228/$F228</f>
        <v>0</v>
      </c>
      <c r="AM230" s="113">
        <f t="shared" si="3636"/>
        <v>0</v>
      </c>
      <c r="AN230" s="113">
        <f t="shared" si="3636"/>
        <v>0</v>
      </c>
      <c r="AO230" s="113">
        <f t="shared" si="3636"/>
        <v>0</v>
      </c>
      <c r="AP230" s="113">
        <f t="shared" si="3636"/>
        <v>0</v>
      </c>
      <c r="AQ230" s="113">
        <f t="shared" si="3636"/>
        <v>0</v>
      </c>
      <c r="AR230" s="113">
        <f t="shared" si="3636"/>
        <v>0</v>
      </c>
      <c r="AS230" s="113">
        <f t="shared" si="3636"/>
        <v>0</v>
      </c>
      <c r="AT230" s="113">
        <f t="shared" si="3636"/>
        <v>0</v>
      </c>
      <c r="AU230" s="113">
        <f t="shared" ref="AU230:AX230" si="3637">AU228/$F228</f>
        <v>0</v>
      </c>
      <c r="AV230" s="113">
        <f t="shared" si="3637"/>
        <v>0</v>
      </c>
      <c r="AW230" s="113">
        <f t="shared" si="3637"/>
        <v>0</v>
      </c>
      <c r="AX230" s="113">
        <f t="shared" si="3637"/>
        <v>0</v>
      </c>
      <c r="AY230" s="113">
        <f t="shared" ref="AY230:BC230" si="3638">AY228/$F228</f>
        <v>0</v>
      </c>
      <c r="AZ230" s="113">
        <f t="shared" si="3638"/>
        <v>0</v>
      </c>
      <c r="BA230" s="113">
        <f t="shared" si="3638"/>
        <v>0</v>
      </c>
      <c r="BB230" s="113">
        <f t="shared" si="3638"/>
        <v>0</v>
      </c>
      <c r="BC230" s="113">
        <f t="shared" si="3638"/>
        <v>1</v>
      </c>
      <c r="BD230" s="113">
        <f t="shared" ref="BD230:BG230" si="3639">BD228/$F228</f>
        <v>0</v>
      </c>
      <c r="BE230" s="113">
        <f t="shared" si="3639"/>
        <v>0</v>
      </c>
      <c r="BF230" s="113">
        <f t="shared" si="3639"/>
        <v>0</v>
      </c>
      <c r="BG230" s="113">
        <f t="shared" si="3639"/>
        <v>0</v>
      </c>
      <c r="BH230" s="113">
        <f t="shared" ref="BH230:BK230" si="3640">BH228/$F228</f>
        <v>0</v>
      </c>
      <c r="BI230" s="113">
        <f t="shared" si="3640"/>
        <v>0</v>
      </c>
      <c r="BJ230" s="113">
        <f t="shared" si="3640"/>
        <v>0</v>
      </c>
      <c r="BK230" s="113">
        <f t="shared" si="3640"/>
        <v>0</v>
      </c>
      <c r="BL230" s="113">
        <f t="shared" ref="BL230:BP230" si="3641">BL228/$F228</f>
        <v>0</v>
      </c>
      <c r="BM230" s="113">
        <f t="shared" si="3641"/>
        <v>0</v>
      </c>
      <c r="BN230" s="113">
        <f t="shared" si="3641"/>
        <v>0</v>
      </c>
      <c r="BO230" s="113">
        <f t="shared" si="3641"/>
        <v>0</v>
      </c>
      <c r="BP230" s="113">
        <f t="shared" si="3641"/>
        <v>0</v>
      </c>
      <c r="BQ230" s="113">
        <f t="shared" ref="BQ230:BT230" si="3642">BQ228/$F228</f>
        <v>0</v>
      </c>
      <c r="BR230" s="113">
        <f t="shared" si="3642"/>
        <v>0</v>
      </c>
      <c r="BS230" s="113">
        <f t="shared" si="3642"/>
        <v>0</v>
      </c>
      <c r="BT230" s="113">
        <f t="shared" si="3642"/>
        <v>0</v>
      </c>
      <c r="BU230" s="113">
        <f t="shared" ref="BU230:BX230" si="3643">BU228/$F228</f>
        <v>0</v>
      </c>
      <c r="BV230" s="113">
        <f t="shared" si="3643"/>
        <v>0</v>
      </c>
      <c r="BW230" s="113">
        <f t="shared" si="3643"/>
        <v>0</v>
      </c>
      <c r="BX230" s="113">
        <f t="shared" si="3643"/>
        <v>0</v>
      </c>
      <c r="BY230" s="113">
        <f t="shared" ref="BY230:CC230" si="3644">BY228/$F228</f>
        <v>0</v>
      </c>
      <c r="BZ230" s="113">
        <f t="shared" si="3644"/>
        <v>0</v>
      </c>
      <c r="CA230" s="113">
        <f t="shared" si="3644"/>
        <v>0</v>
      </c>
      <c r="CB230" s="113">
        <f t="shared" si="3644"/>
        <v>0</v>
      </c>
      <c r="CC230" s="113">
        <f t="shared" si="3644"/>
        <v>0</v>
      </c>
      <c r="CD230" s="113">
        <f t="shared" ref="CD230:CG230" si="3645">CD228/$F228</f>
        <v>0</v>
      </c>
      <c r="CE230" s="113"/>
      <c r="CF230" s="113">
        <f t="shared" si="3645"/>
        <v>0</v>
      </c>
      <c r="CG230" s="113">
        <f t="shared" si="3645"/>
        <v>0</v>
      </c>
      <c r="CH230" s="114">
        <f>IF(C228="","",100%-SUM(G230:CG230))</f>
        <v>0</v>
      </c>
      <c r="CI230" s="115">
        <f>IF(C228="","",SUM(G230:CG230))</f>
        <v>1</v>
      </c>
      <c r="CJ230" s="67" t="b">
        <f>IF(C228="","",SUM(G230:CG230)=CI230)</f>
        <v>1</v>
      </c>
    </row>
    <row r="231" spans="1:88" s="5" customFormat="1" ht="15" customHeight="1" x14ac:dyDescent="0.3">
      <c r="A231" s="171" t="s">
        <v>170</v>
      </c>
      <c r="B231" s="155" t="s">
        <v>171</v>
      </c>
      <c r="C231" s="168" t="s">
        <v>163</v>
      </c>
      <c r="D231" s="158">
        <v>2</v>
      </c>
      <c r="E231" s="161">
        <v>29615067</v>
      </c>
      <c r="F231" s="164">
        <f t="shared" si="3491"/>
        <v>59230134</v>
      </c>
      <c r="G231" s="108">
        <v>0</v>
      </c>
      <c r="H231" s="108"/>
      <c r="I231" s="108"/>
      <c r="J231" s="108"/>
      <c r="K231" s="108"/>
      <c r="L231" s="108"/>
      <c r="M231" s="108"/>
      <c r="N231" s="108"/>
      <c r="O231" s="108"/>
      <c r="P231" s="108"/>
      <c r="Q231" s="108"/>
      <c r="R231" s="108"/>
      <c r="S231" s="108"/>
      <c r="T231" s="108"/>
      <c r="U231" s="108"/>
      <c r="V231" s="108"/>
      <c r="W231" s="108"/>
      <c r="X231" s="108"/>
      <c r="Y231" s="108"/>
      <c r="Z231" s="108"/>
      <c r="AA231" s="108"/>
      <c r="AB231" s="108"/>
      <c r="AC231" s="108"/>
      <c r="AD231" s="108"/>
      <c r="AE231" s="108"/>
      <c r="AF231" s="108"/>
      <c r="AG231" s="108"/>
      <c r="AH231" s="108"/>
      <c r="AI231" s="108"/>
      <c r="AJ231" s="108"/>
      <c r="AK231" s="108"/>
      <c r="AL231" s="108"/>
      <c r="AM231" s="108"/>
      <c r="AN231" s="108"/>
      <c r="AO231" s="108"/>
      <c r="AP231" s="108"/>
      <c r="AQ231" s="108"/>
      <c r="AR231" s="108"/>
      <c r="AS231" s="108"/>
      <c r="AT231" s="108"/>
      <c r="AU231" s="108"/>
      <c r="AV231" s="108"/>
      <c r="AW231" s="108"/>
      <c r="AX231" s="108"/>
      <c r="AY231" s="108"/>
      <c r="AZ231" s="108"/>
      <c r="BA231" s="108"/>
      <c r="BB231" s="108"/>
      <c r="BC231" s="108">
        <f>$F$231</f>
        <v>59230134</v>
      </c>
      <c r="BD231" s="108"/>
      <c r="BE231" s="108"/>
      <c r="BF231" s="108"/>
      <c r="BG231" s="108"/>
      <c r="BH231" s="108"/>
      <c r="BI231" s="108"/>
      <c r="BJ231" s="108"/>
      <c r="BK231" s="108"/>
      <c r="BL231" s="108"/>
      <c r="BM231" s="108"/>
      <c r="BN231" s="108"/>
      <c r="BO231" s="108"/>
      <c r="BP231" s="108"/>
      <c r="BQ231" s="108"/>
      <c r="BR231" s="108"/>
      <c r="BS231" s="108"/>
      <c r="BT231" s="108"/>
      <c r="BU231" s="108"/>
      <c r="BV231" s="108"/>
      <c r="BW231" s="108"/>
      <c r="BX231" s="108"/>
      <c r="BY231" s="108"/>
      <c r="BZ231" s="108"/>
      <c r="CA231" s="108"/>
      <c r="CB231" s="108"/>
      <c r="CC231" s="108"/>
      <c r="CD231" s="108"/>
      <c r="CE231" s="108"/>
      <c r="CF231" s="108"/>
      <c r="CG231" s="108"/>
      <c r="CH231" s="109">
        <f>IF(C231="","",F231-SUM(G231:CG231))</f>
        <v>0</v>
      </c>
      <c r="CI231" s="107">
        <f>IF(C231="","",SUM(G231:CG231))</f>
        <v>59230134</v>
      </c>
      <c r="CJ231" s="67" t="b">
        <f>IF(C231="","",F231=CI231)</f>
        <v>1</v>
      </c>
    </row>
    <row r="232" spans="1:88" s="5" customFormat="1" ht="15" customHeight="1" x14ac:dyDescent="0.3">
      <c r="A232" s="172"/>
      <c r="B232" s="156"/>
      <c r="C232" s="169"/>
      <c r="D232" s="159"/>
      <c r="E232" s="162"/>
      <c r="F232" s="165"/>
      <c r="G232" s="110">
        <v>0</v>
      </c>
      <c r="H232" s="110"/>
      <c r="I232" s="110"/>
      <c r="J232" s="110"/>
      <c r="K232" s="110"/>
      <c r="L232" s="110"/>
      <c r="M232" s="110"/>
      <c r="N232" s="110"/>
      <c r="O232" s="110"/>
      <c r="P232" s="110"/>
      <c r="Q232" s="110"/>
      <c r="R232" s="110"/>
      <c r="S232" s="110"/>
      <c r="T232" s="110"/>
      <c r="U232" s="110">
        <f t="shared" ref="U232" si="3646">ROUND(U231/$E231,2)</f>
        <v>0</v>
      </c>
      <c r="V232" s="110">
        <f t="shared" ref="V232" si="3647">ROUND(V231/$E231,2)</f>
        <v>0</v>
      </c>
      <c r="W232" s="110">
        <f t="shared" ref="W232" si="3648">ROUND(W231/$E231,2)</f>
        <v>0</v>
      </c>
      <c r="X232" s="110">
        <f t="shared" ref="X232" si="3649">ROUND(X231/$E231,2)</f>
        <v>0</v>
      </c>
      <c r="Y232" s="110">
        <f t="shared" ref="Y232" si="3650">ROUND(Y231/$E231,2)</f>
        <v>0</v>
      </c>
      <c r="Z232" s="110">
        <f t="shared" ref="Z232" si="3651">ROUND(Z231/$E231,2)</f>
        <v>0</v>
      </c>
      <c r="AA232" s="110">
        <f t="shared" ref="AA232" si="3652">ROUND(AA231/$E231,2)</f>
        <v>0</v>
      </c>
      <c r="AB232" s="110">
        <f t="shared" ref="AB232" si="3653">ROUND(AB231/$E231,2)</f>
        <v>0</v>
      </c>
      <c r="AC232" s="110">
        <f t="shared" ref="AC232" si="3654">ROUND(AC231/$E231,2)</f>
        <v>0</v>
      </c>
      <c r="AD232" s="110">
        <f t="shared" ref="AD232" si="3655">ROUND(AD231/$E231,2)</f>
        <v>0</v>
      </c>
      <c r="AE232" s="110">
        <f t="shared" ref="AE232" si="3656">ROUND(AE231/$E231,2)</f>
        <v>0</v>
      </c>
      <c r="AF232" s="110">
        <f t="shared" ref="AF232" si="3657">ROUND(AF231/$E231,2)</f>
        <v>0</v>
      </c>
      <c r="AG232" s="110">
        <f t="shared" ref="AG232" si="3658">ROUND(AG231/$E231,2)</f>
        <v>0</v>
      </c>
      <c r="AH232" s="110">
        <f t="shared" ref="AH232" si="3659">ROUND(AH231/$E231,2)</f>
        <v>0</v>
      </c>
      <c r="AI232" s="110">
        <f t="shared" ref="AI232" si="3660">ROUND(AI231/$E231,2)</f>
        <v>0</v>
      </c>
      <c r="AJ232" s="110">
        <f t="shared" ref="AJ232" si="3661">ROUND(AJ231/$E231,2)</f>
        <v>0</v>
      </c>
      <c r="AK232" s="110">
        <f t="shared" ref="AK232" si="3662">ROUND(AK231/$E231,2)</f>
        <v>0</v>
      </c>
      <c r="AL232" s="110">
        <f t="shared" ref="AL232" si="3663">ROUND(AL231/$E231,2)</f>
        <v>0</v>
      </c>
      <c r="AM232" s="110">
        <f t="shared" ref="AM232" si="3664">ROUND(AM231/$E231,2)</f>
        <v>0</v>
      </c>
      <c r="AN232" s="110">
        <f t="shared" ref="AN232" si="3665">ROUND(AN231/$E231,2)</f>
        <v>0</v>
      </c>
      <c r="AO232" s="110">
        <f t="shared" ref="AO232" si="3666">ROUND(AO231/$E231,2)</f>
        <v>0</v>
      </c>
      <c r="AP232" s="110">
        <f t="shared" ref="AP232" si="3667">ROUND(AP231/$E231,2)</f>
        <v>0</v>
      </c>
      <c r="AQ232" s="110">
        <f t="shared" ref="AQ232" si="3668">ROUND(AQ231/$E231,2)</f>
        <v>0</v>
      </c>
      <c r="AR232" s="110">
        <f t="shared" ref="AR232" si="3669">ROUND(AR231/$E231,2)</f>
        <v>0</v>
      </c>
      <c r="AS232" s="110">
        <f t="shared" ref="AS232" si="3670">ROUND(AS231/$E231,2)</f>
        <v>0</v>
      </c>
      <c r="AT232" s="110">
        <f t="shared" ref="AT232" si="3671">ROUND(AT231/$E231,2)</f>
        <v>0</v>
      </c>
      <c r="AU232" s="110">
        <f t="shared" ref="AU232" si="3672">ROUND(AU231/$E231,2)</f>
        <v>0</v>
      </c>
      <c r="AV232" s="110">
        <f t="shared" ref="AV232" si="3673">ROUND(AV231/$E231,2)</f>
        <v>0</v>
      </c>
      <c r="AW232" s="110">
        <f t="shared" ref="AW232" si="3674">ROUND(AW231/$E231,2)</f>
        <v>0</v>
      </c>
      <c r="AX232" s="110">
        <f t="shared" ref="AX232" si="3675">ROUND(AX231/$E231,2)</f>
        <v>0</v>
      </c>
      <c r="AY232" s="110">
        <f t="shared" ref="AY232" si="3676">ROUND(AY231/$E231,2)</f>
        <v>0</v>
      </c>
      <c r="AZ232" s="110">
        <f t="shared" ref="AZ232" si="3677">ROUND(AZ231/$E231,2)</f>
        <v>0</v>
      </c>
      <c r="BA232" s="110">
        <f t="shared" ref="BA232" si="3678">ROUND(BA231/$E231,2)</f>
        <v>0</v>
      </c>
      <c r="BB232" s="110">
        <f t="shared" ref="BB232" si="3679">ROUND(BB231/$E231,2)</f>
        <v>0</v>
      </c>
      <c r="BC232" s="110">
        <f t="shared" ref="BC232" si="3680">ROUND(BC231/$E231,2)</f>
        <v>2</v>
      </c>
      <c r="BD232" s="110">
        <f t="shared" ref="BD232" si="3681">ROUND(BD231/$E231,2)</f>
        <v>0</v>
      </c>
      <c r="BE232" s="110">
        <f t="shared" ref="BE232" si="3682">ROUND(BE231/$E231,2)</f>
        <v>0</v>
      </c>
      <c r="BF232" s="110">
        <f t="shared" ref="BF232" si="3683">ROUND(BF231/$E231,2)</f>
        <v>0</v>
      </c>
      <c r="BG232" s="110">
        <f t="shared" ref="BG232" si="3684">ROUND(BG231/$E231,2)</f>
        <v>0</v>
      </c>
      <c r="BH232" s="110">
        <f t="shared" ref="BH232" si="3685">ROUND(BH231/$E231,2)</f>
        <v>0</v>
      </c>
      <c r="BI232" s="110">
        <f t="shared" ref="BI232" si="3686">ROUND(BI231/$E231,2)</f>
        <v>0</v>
      </c>
      <c r="BJ232" s="110">
        <f t="shared" ref="BJ232" si="3687">ROUND(BJ231/$E231,2)</f>
        <v>0</v>
      </c>
      <c r="BK232" s="110">
        <f t="shared" ref="BK232" si="3688">ROUND(BK231/$E231,2)</f>
        <v>0</v>
      </c>
      <c r="BL232" s="110">
        <f t="shared" ref="BL232" si="3689">ROUND(BL231/$E231,2)</f>
        <v>0</v>
      </c>
      <c r="BM232" s="110">
        <f t="shared" ref="BM232" si="3690">ROUND(BM231/$E231,2)</f>
        <v>0</v>
      </c>
      <c r="BN232" s="110">
        <f t="shared" ref="BN232" si="3691">ROUND(BN231/$E231,2)</f>
        <v>0</v>
      </c>
      <c r="BO232" s="110">
        <f t="shared" ref="BO232" si="3692">ROUND(BO231/$E231,2)</f>
        <v>0</v>
      </c>
      <c r="BP232" s="110">
        <f t="shared" ref="BP232" si="3693">ROUND(BP231/$E231,2)</f>
        <v>0</v>
      </c>
      <c r="BQ232" s="110">
        <f t="shared" ref="BQ232" si="3694">ROUND(BQ231/$E231,2)</f>
        <v>0</v>
      </c>
      <c r="BR232" s="110">
        <f t="shared" ref="BR232" si="3695">ROUND(BR231/$E231,2)</f>
        <v>0</v>
      </c>
      <c r="BS232" s="110">
        <f t="shared" ref="BS232" si="3696">ROUND(BS231/$E231,2)</f>
        <v>0</v>
      </c>
      <c r="BT232" s="110">
        <f t="shared" ref="BT232" si="3697">ROUND(BT231/$E231,2)</f>
        <v>0</v>
      </c>
      <c r="BU232" s="110">
        <f t="shared" ref="BU232" si="3698">ROUND(BU231/$E231,2)</f>
        <v>0</v>
      </c>
      <c r="BV232" s="110">
        <f t="shared" ref="BV232" si="3699">ROUND(BV231/$E231,2)</f>
        <v>0</v>
      </c>
      <c r="BW232" s="110">
        <f t="shared" ref="BW232" si="3700">ROUND(BW231/$E231,2)</f>
        <v>0</v>
      </c>
      <c r="BX232" s="110">
        <f t="shared" ref="BX232" si="3701">ROUND(BX231/$E231,2)</f>
        <v>0</v>
      </c>
      <c r="BY232" s="110">
        <f t="shared" ref="BY232" si="3702">ROUND(BY231/$E231,2)</f>
        <v>0</v>
      </c>
      <c r="BZ232" s="110">
        <f t="shared" ref="BZ232" si="3703">ROUND(BZ231/$E231,2)</f>
        <v>0</v>
      </c>
      <c r="CA232" s="110">
        <f t="shared" ref="CA232" si="3704">ROUND(CA231/$E231,2)</f>
        <v>0</v>
      </c>
      <c r="CB232" s="110">
        <f t="shared" ref="CB232" si="3705">ROUND(CB231/$E231,2)</f>
        <v>0</v>
      </c>
      <c r="CC232" s="110">
        <f t="shared" ref="CC232" si="3706">ROUND(CC231/$E231,2)</f>
        <v>0</v>
      </c>
      <c r="CD232" s="110">
        <f t="shared" ref="CD232" si="3707">ROUND(CD231/$E231,2)</f>
        <v>0</v>
      </c>
      <c r="CE232" s="110"/>
      <c r="CF232" s="110">
        <f t="shared" ref="CF232" si="3708">ROUND(CF231/$E231,2)</f>
        <v>0</v>
      </c>
      <c r="CG232" s="110">
        <f t="shared" ref="CG232" si="3709">ROUND(CG231/$E231,2)</f>
        <v>0</v>
      </c>
      <c r="CH232" s="111">
        <f>IF(C231="","",D231-SUM(G232:CG232))</f>
        <v>0</v>
      </c>
      <c r="CI232" s="112">
        <f>IF(C231="","",SUM(G232:CG232))</f>
        <v>2</v>
      </c>
      <c r="CJ232" s="67" t="b">
        <f>IF(C231="","",D231=CI232)</f>
        <v>1</v>
      </c>
    </row>
    <row r="233" spans="1:88" s="5" customFormat="1" ht="15" customHeight="1" x14ac:dyDescent="0.3">
      <c r="A233" s="173"/>
      <c r="B233" s="157"/>
      <c r="C233" s="170"/>
      <c r="D233" s="160"/>
      <c r="E233" s="163"/>
      <c r="F233" s="166"/>
      <c r="G233" s="113">
        <v>0</v>
      </c>
      <c r="H233" s="113"/>
      <c r="I233" s="113"/>
      <c r="J233" s="113"/>
      <c r="K233" s="113"/>
      <c r="L233" s="113"/>
      <c r="M233" s="113"/>
      <c r="N233" s="113"/>
      <c r="O233" s="113"/>
      <c r="P233" s="113"/>
      <c r="Q233" s="113"/>
      <c r="R233" s="113"/>
      <c r="S233" s="113"/>
      <c r="T233" s="113"/>
      <c r="U233" s="113">
        <f t="shared" ref="U233:X233" si="3710">U231/$F231</f>
        <v>0</v>
      </c>
      <c r="V233" s="113">
        <f t="shared" si="3710"/>
        <v>0</v>
      </c>
      <c r="W233" s="113">
        <f t="shared" si="3710"/>
        <v>0</v>
      </c>
      <c r="X233" s="113">
        <f t="shared" si="3710"/>
        <v>0</v>
      </c>
      <c r="Y233" s="113">
        <f t="shared" ref="Y233:AG233" si="3711">Y231/$F231</f>
        <v>0</v>
      </c>
      <c r="Z233" s="113">
        <f t="shared" si="3711"/>
        <v>0</v>
      </c>
      <c r="AA233" s="113">
        <f t="shared" si="3711"/>
        <v>0</v>
      </c>
      <c r="AB233" s="113">
        <f t="shared" si="3711"/>
        <v>0</v>
      </c>
      <c r="AC233" s="113">
        <f t="shared" si="3711"/>
        <v>0</v>
      </c>
      <c r="AD233" s="113">
        <f t="shared" si="3711"/>
        <v>0</v>
      </c>
      <c r="AE233" s="113">
        <f t="shared" si="3711"/>
        <v>0</v>
      </c>
      <c r="AF233" s="113">
        <f t="shared" si="3711"/>
        <v>0</v>
      </c>
      <c r="AG233" s="113">
        <f t="shared" si="3711"/>
        <v>0</v>
      </c>
      <c r="AH233" s="113">
        <f t="shared" ref="AH233:AK233" si="3712">AH231/$F231</f>
        <v>0</v>
      </c>
      <c r="AI233" s="113">
        <f t="shared" si="3712"/>
        <v>0</v>
      </c>
      <c r="AJ233" s="113">
        <f t="shared" si="3712"/>
        <v>0</v>
      </c>
      <c r="AK233" s="113">
        <f t="shared" si="3712"/>
        <v>0</v>
      </c>
      <c r="AL233" s="113">
        <f t="shared" ref="AL233:AT233" si="3713">AL231/$F231</f>
        <v>0</v>
      </c>
      <c r="AM233" s="113">
        <f t="shared" si="3713"/>
        <v>0</v>
      </c>
      <c r="AN233" s="113">
        <f t="shared" si="3713"/>
        <v>0</v>
      </c>
      <c r="AO233" s="113">
        <f t="shared" si="3713"/>
        <v>0</v>
      </c>
      <c r="AP233" s="113">
        <f t="shared" si="3713"/>
        <v>0</v>
      </c>
      <c r="AQ233" s="113">
        <f t="shared" si="3713"/>
        <v>0</v>
      </c>
      <c r="AR233" s="113">
        <f t="shared" si="3713"/>
        <v>0</v>
      </c>
      <c r="AS233" s="113">
        <f t="shared" si="3713"/>
        <v>0</v>
      </c>
      <c r="AT233" s="113">
        <f t="shared" si="3713"/>
        <v>0</v>
      </c>
      <c r="AU233" s="113">
        <f t="shared" ref="AU233:AX233" si="3714">AU231/$F231</f>
        <v>0</v>
      </c>
      <c r="AV233" s="113">
        <f t="shared" si="3714"/>
        <v>0</v>
      </c>
      <c r="AW233" s="113">
        <f t="shared" si="3714"/>
        <v>0</v>
      </c>
      <c r="AX233" s="113">
        <f t="shared" si="3714"/>
        <v>0</v>
      </c>
      <c r="AY233" s="113">
        <f t="shared" ref="AY233:BC233" si="3715">AY231/$F231</f>
        <v>0</v>
      </c>
      <c r="AZ233" s="113">
        <f t="shared" si="3715"/>
        <v>0</v>
      </c>
      <c r="BA233" s="113">
        <f t="shared" si="3715"/>
        <v>0</v>
      </c>
      <c r="BB233" s="113">
        <f t="shared" si="3715"/>
        <v>0</v>
      </c>
      <c r="BC233" s="113">
        <f t="shared" si="3715"/>
        <v>1</v>
      </c>
      <c r="BD233" s="113">
        <f t="shared" ref="BD233:BG233" si="3716">BD231/$F231</f>
        <v>0</v>
      </c>
      <c r="BE233" s="113">
        <f t="shared" si="3716"/>
        <v>0</v>
      </c>
      <c r="BF233" s="113">
        <f t="shared" si="3716"/>
        <v>0</v>
      </c>
      <c r="BG233" s="113">
        <f t="shared" si="3716"/>
        <v>0</v>
      </c>
      <c r="BH233" s="113">
        <f t="shared" ref="BH233:BK233" si="3717">BH231/$F231</f>
        <v>0</v>
      </c>
      <c r="BI233" s="113">
        <f t="shared" si="3717"/>
        <v>0</v>
      </c>
      <c r="BJ233" s="113">
        <f t="shared" si="3717"/>
        <v>0</v>
      </c>
      <c r="BK233" s="113">
        <f t="shared" si="3717"/>
        <v>0</v>
      </c>
      <c r="BL233" s="113">
        <f t="shared" ref="BL233:BP233" si="3718">BL231/$F231</f>
        <v>0</v>
      </c>
      <c r="BM233" s="113">
        <f t="shared" si="3718"/>
        <v>0</v>
      </c>
      <c r="BN233" s="113">
        <f t="shared" si="3718"/>
        <v>0</v>
      </c>
      <c r="BO233" s="113">
        <f t="shared" si="3718"/>
        <v>0</v>
      </c>
      <c r="BP233" s="113">
        <f t="shared" si="3718"/>
        <v>0</v>
      </c>
      <c r="BQ233" s="113">
        <f t="shared" ref="BQ233:BT233" si="3719">BQ231/$F231</f>
        <v>0</v>
      </c>
      <c r="BR233" s="113">
        <f t="shared" si="3719"/>
        <v>0</v>
      </c>
      <c r="BS233" s="113">
        <f t="shared" si="3719"/>
        <v>0</v>
      </c>
      <c r="BT233" s="113">
        <f t="shared" si="3719"/>
        <v>0</v>
      </c>
      <c r="BU233" s="113">
        <f t="shared" ref="BU233:BX233" si="3720">BU231/$F231</f>
        <v>0</v>
      </c>
      <c r="BV233" s="113">
        <f t="shared" si="3720"/>
        <v>0</v>
      </c>
      <c r="BW233" s="113">
        <f t="shared" si="3720"/>
        <v>0</v>
      </c>
      <c r="BX233" s="113">
        <f t="shared" si="3720"/>
        <v>0</v>
      </c>
      <c r="BY233" s="113">
        <f t="shared" ref="BY233:CC233" si="3721">BY231/$F231</f>
        <v>0</v>
      </c>
      <c r="BZ233" s="113">
        <f t="shared" si="3721"/>
        <v>0</v>
      </c>
      <c r="CA233" s="113">
        <f t="shared" si="3721"/>
        <v>0</v>
      </c>
      <c r="CB233" s="113">
        <f t="shared" si="3721"/>
        <v>0</v>
      </c>
      <c r="CC233" s="113">
        <f t="shared" si="3721"/>
        <v>0</v>
      </c>
      <c r="CD233" s="113">
        <f t="shared" ref="CD233:CG233" si="3722">CD231/$F231</f>
        <v>0</v>
      </c>
      <c r="CE233" s="113"/>
      <c r="CF233" s="113">
        <f t="shared" si="3722"/>
        <v>0</v>
      </c>
      <c r="CG233" s="113">
        <f t="shared" si="3722"/>
        <v>0</v>
      </c>
      <c r="CH233" s="114">
        <f>IF(C231="","",100%-SUM(G233:CG233))</f>
        <v>0</v>
      </c>
      <c r="CI233" s="115">
        <f>IF(C231="","",SUM(G233:CG233))</f>
        <v>1</v>
      </c>
      <c r="CJ233" s="67" t="b">
        <f>IF(C231="","",SUM(G233:CG233)=CI233)</f>
        <v>1</v>
      </c>
    </row>
    <row r="234" spans="1:88" s="5" customFormat="1" ht="15" customHeight="1" x14ac:dyDescent="0.3">
      <c r="A234" s="171" t="s">
        <v>172</v>
      </c>
      <c r="B234" s="155" t="s">
        <v>173</v>
      </c>
      <c r="C234" s="168" t="s">
        <v>163</v>
      </c>
      <c r="D234" s="158">
        <v>1</v>
      </c>
      <c r="E234" s="161">
        <v>3169949</v>
      </c>
      <c r="F234" s="164">
        <f t="shared" si="3491"/>
        <v>3169949</v>
      </c>
      <c r="G234" s="108">
        <v>0</v>
      </c>
      <c r="H234" s="108"/>
      <c r="I234" s="108"/>
      <c r="J234" s="108"/>
      <c r="K234" s="108"/>
      <c r="L234" s="108"/>
      <c r="M234" s="108"/>
      <c r="N234" s="108"/>
      <c r="O234" s="108"/>
      <c r="P234" s="108"/>
      <c r="Q234" s="108"/>
      <c r="R234" s="108"/>
      <c r="S234" s="108"/>
      <c r="T234" s="108"/>
      <c r="U234" s="108"/>
      <c r="V234" s="108"/>
      <c r="W234" s="108"/>
      <c r="X234" s="108"/>
      <c r="Y234" s="108"/>
      <c r="Z234" s="108"/>
      <c r="AA234" s="108"/>
      <c r="AB234" s="108"/>
      <c r="AC234" s="108"/>
      <c r="AD234" s="108"/>
      <c r="AE234" s="108"/>
      <c r="AF234" s="108"/>
      <c r="AG234" s="108"/>
      <c r="AH234" s="108"/>
      <c r="AI234" s="108"/>
      <c r="AJ234" s="108"/>
      <c r="AK234" s="108"/>
      <c r="AL234" s="108"/>
      <c r="AM234" s="108"/>
      <c r="AN234" s="108"/>
      <c r="AO234" s="108"/>
      <c r="AP234" s="108"/>
      <c r="AQ234" s="108"/>
      <c r="AR234" s="108"/>
      <c r="AS234" s="108"/>
      <c r="AT234" s="108"/>
      <c r="AU234" s="108"/>
      <c r="AV234" s="108"/>
      <c r="AW234" s="108"/>
      <c r="AX234" s="108"/>
      <c r="AY234" s="108"/>
      <c r="AZ234" s="108"/>
      <c r="BA234" s="108"/>
      <c r="BB234" s="108">
        <f>$F$234</f>
        <v>3169949</v>
      </c>
      <c r="BC234" s="108"/>
      <c r="BD234" s="108"/>
      <c r="BE234" s="108"/>
      <c r="BF234" s="108"/>
      <c r="BG234" s="108"/>
      <c r="BH234" s="108"/>
      <c r="BI234" s="108"/>
      <c r="BJ234" s="108"/>
      <c r="BK234" s="108"/>
      <c r="BL234" s="108"/>
      <c r="BM234" s="108"/>
      <c r="BN234" s="108"/>
      <c r="BO234" s="108"/>
      <c r="BP234" s="108"/>
      <c r="BQ234" s="108"/>
      <c r="BR234" s="108"/>
      <c r="BS234" s="108"/>
      <c r="BT234" s="108"/>
      <c r="BU234" s="108"/>
      <c r="BV234" s="108"/>
      <c r="BW234" s="108"/>
      <c r="BX234" s="108"/>
      <c r="BY234" s="108"/>
      <c r="BZ234" s="108"/>
      <c r="CA234" s="108"/>
      <c r="CB234" s="108"/>
      <c r="CC234" s="108"/>
      <c r="CD234" s="108"/>
      <c r="CE234" s="108"/>
      <c r="CF234" s="108"/>
      <c r="CG234" s="108"/>
      <c r="CH234" s="109">
        <f>IF(C234="","",F234-SUM(G234:CG234))</f>
        <v>0</v>
      </c>
      <c r="CI234" s="107">
        <f>IF(C234="","",SUM(G234:CG234))</f>
        <v>3169949</v>
      </c>
      <c r="CJ234" s="67" t="b">
        <f>IF(C234="","",F234=CI234)</f>
        <v>1</v>
      </c>
    </row>
    <row r="235" spans="1:88" s="5" customFormat="1" ht="15" customHeight="1" x14ac:dyDescent="0.3">
      <c r="A235" s="172"/>
      <c r="B235" s="156"/>
      <c r="C235" s="169"/>
      <c r="D235" s="159"/>
      <c r="E235" s="162"/>
      <c r="F235" s="165"/>
      <c r="G235" s="110">
        <v>0</v>
      </c>
      <c r="H235" s="110"/>
      <c r="I235" s="110"/>
      <c r="J235" s="110"/>
      <c r="K235" s="110"/>
      <c r="L235" s="110"/>
      <c r="M235" s="110"/>
      <c r="N235" s="110"/>
      <c r="O235" s="110"/>
      <c r="P235" s="110"/>
      <c r="Q235" s="110"/>
      <c r="R235" s="110"/>
      <c r="S235" s="110"/>
      <c r="T235" s="110"/>
      <c r="U235" s="110">
        <f t="shared" ref="U235" si="3723">ROUND(U234/$E234,2)</f>
        <v>0</v>
      </c>
      <c r="V235" s="110">
        <f t="shared" ref="V235" si="3724">ROUND(V234/$E234,2)</f>
        <v>0</v>
      </c>
      <c r="W235" s="110">
        <f t="shared" ref="W235" si="3725">ROUND(W234/$E234,2)</f>
        <v>0</v>
      </c>
      <c r="X235" s="110">
        <f t="shared" ref="X235" si="3726">ROUND(X234/$E234,2)</f>
        <v>0</v>
      </c>
      <c r="Y235" s="110">
        <f t="shared" ref="Y235" si="3727">ROUND(Y234/$E234,2)</f>
        <v>0</v>
      </c>
      <c r="Z235" s="110">
        <f t="shared" ref="Z235" si="3728">ROUND(Z234/$E234,2)</f>
        <v>0</v>
      </c>
      <c r="AA235" s="110">
        <f t="shared" ref="AA235" si="3729">ROUND(AA234/$E234,2)</f>
        <v>0</v>
      </c>
      <c r="AB235" s="110">
        <f t="shared" ref="AB235" si="3730">ROUND(AB234/$E234,2)</f>
        <v>0</v>
      </c>
      <c r="AC235" s="110">
        <f t="shared" ref="AC235" si="3731">ROUND(AC234/$E234,2)</f>
        <v>0</v>
      </c>
      <c r="AD235" s="110">
        <f t="shared" ref="AD235" si="3732">ROUND(AD234/$E234,2)</f>
        <v>0</v>
      </c>
      <c r="AE235" s="110">
        <f t="shared" ref="AE235" si="3733">ROUND(AE234/$E234,2)</f>
        <v>0</v>
      </c>
      <c r="AF235" s="110">
        <f t="shared" ref="AF235" si="3734">ROUND(AF234/$E234,2)</f>
        <v>0</v>
      </c>
      <c r="AG235" s="110">
        <f t="shared" ref="AG235" si="3735">ROUND(AG234/$E234,2)</f>
        <v>0</v>
      </c>
      <c r="AH235" s="110">
        <f t="shared" ref="AH235" si="3736">ROUND(AH234/$E234,2)</f>
        <v>0</v>
      </c>
      <c r="AI235" s="110">
        <f t="shared" ref="AI235" si="3737">ROUND(AI234/$E234,2)</f>
        <v>0</v>
      </c>
      <c r="AJ235" s="110">
        <f t="shared" ref="AJ235" si="3738">ROUND(AJ234/$E234,2)</f>
        <v>0</v>
      </c>
      <c r="AK235" s="110">
        <f t="shared" ref="AK235" si="3739">ROUND(AK234/$E234,2)</f>
        <v>0</v>
      </c>
      <c r="AL235" s="110">
        <f t="shared" ref="AL235" si="3740">ROUND(AL234/$E234,2)</f>
        <v>0</v>
      </c>
      <c r="AM235" s="110">
        <f t="shared" ref="AM235" si="3741">ROUND(AM234/$E234,2)</f>
        <v>0</v>
      </c>
      <c r="AN235" s="110">
        <f t="shared" ref="AN235" si="3742">ROUND(AN234/$E234,2)</f>
        <v>0</v>
      </c>
      <c r="AO235" s="110">
        <f t="shared" ref="AO235" si="3743">ROUND(AO234/$E234,2)</f>
        <v>0</v>
      </c>
      <c r="AP235" s="110">
        <f t="shared" ref="AP235" si="3744">ROUND(AP234/$E234,2)</f>
        <v>0</v>
      </c>
      <c r="AQ235" s="110">
        <f t="shared" ref="AQ235" si="3745">ROUND(AQ234/$E234,2)</f>
        <v>0</v>
      </c>
      <c r="AR235" s="110">
        <f t="shared" ref="AR235" si="3746">ROUND(AR234/$E234,2)</f>
        <v>0</v>
      </c>
      <c r="AS235" s="110">
        <f t="shared" ref="AS235" si="3747">ROUND(AS234/$E234,2)</f>
        <v>0</v>
      </c>
      <c r="AT235" s="110">
        <f t="shared" ref="AT235" si="3748">ROUND(AT234/$E234,2)</f>
        <v>0</v>
      </c>
      <c r="AU235" s="110">
        <f t="shared" ref="AU235" si="3749">ROUND(AU234/$E234,2)</f>
        <v>0</v>
      </c>
      <c r="AV235" s="110">
        <f t="shared" ref="AV235" si="3750">ROUND(AV234/$E234,2)</f>
        <v>0</v>
      </c>
      <c r="AW235" s="110">
        <f t="shared" ref="AW235" si="3751">ROUND(AW234/$E234,2)</f>
        <v>0</v>
      </c>
      <c r="AX235" s="110">
        <f t="shared" ref="AX235" si="3752">ROUND(AX234/$E234,2)</f>
        <v>0</v>
      </c>
      <c r="AY235" s="110">
        <f t="shared" ref="AY235" si="3753">ROUND(AY234/$E234,2)</f>
        <v>0</v>
      </c>
      <c r="AZ235" s="110">
        <f t="shared" ref="AZ235" si="3754">ROUND(AZ234/$E234,2)</f>
        <v>0</v>
      </c>
      <c r="BA235" s="110">
        <f t="shared" ref="BA235" si="3755">ROUND(BA234/$E234,2)</f>
        <v>0</v>
      </c>
      <c r="BB235" s="110">
        <f t="shared" ref="BB235" si="3756">ROUND(BB234/$E234,2)</f>
        <v>1</v>
      </c>
      <c r="BC235" s="110">
        <f t="shared" ref="BC235" si="3757">ROUND(BC234/$E234,2)</f>
        <v>0</v>
      </c>
      <c r="BD235" s="110">
        <f t="shared" ref="BD235" si="3758">ROUND(BD234/$E234,2)</f>
        <v>0</v>
      </c>
      <c r="BE235" s="110">
        <f t="shared" ref="BE235" si="3759">ROUND(BE234/$E234,2)</f>
        <v>0</v>
      </c>
      <c r="BF235" s="110">
        <f t="shared" ref="BF235" si="3760">ROUND(BF234/$E234,2)</f>
        <v>0</v>
      </c>
      <c r="BG235" s="110">
        <f t="shared" ref="BG235" si="3761">ROUND(BG234/$E234,2)</f>
        <v>0</v>
      </c>
      <c r="BH235" s="110">
        <f t="shared" ref="BH235" si="3762">ROUND(BH234/$E234,2)</f>
        <v>0</v>
      </c>
      <c r="BI235" s="110">
        <f t="shared" ref="BI235" si="3763">ROUND(BI234/$E234,2)</f>
        <v>0</v>
      </c>
      <c r="BJ235" s="110">
        <f t="shared" ref="BJ235" si="3764">ROUND(BJ234/$E234,2)</f>
        <v>0</v>
      </c>
      <c r="BK235" s="110">
        <f t="shared" ref="BK235" si="3765">ROUND(BK234/$E234,2)</f>
        <v>0</v>
      </c>
      <c r="BL235" s="110">
        <f t="shared" ref="BL235" si="3766">ROUND(BL234/$E234,2)</f>
        <v>0</v>
      </c>
      <c r="BM235" s="110">
        <f t="shared" ref="BM235" si="3767">ROUND(BM234/$E234,2)</f>
        <v>0</v>
      </c>
      <c r="BN235" s="110">
        <f t="shared" ref="BN235" si="3768">ROUND(BN234/$E234,2)</f>
        <v>0</v>
      </c>
      <c r="BO235" s="110">
        <f t="shared" ref="BO235" si="3769">ROUND(BO234/$E234,2)</f>
        <v>0</v>
      </c>
      <c r="BP235" s="110">
        <f t="shared" ref="BP235" si="3770">ROUND(BP234/$E234,2)</f>
        <v>0</v>
      </c>
      <c r="BQ235" s="110">
        <f t="shared" ref="BQ235" si="3771">ROUND(BQ234/$E234,2)</f>
        <v>0</v>
      </c>
      <c r="BR235" s="110">
        <f t="shared" ref="BR235" si="3772">ROUND(BR234/$E234,2)</f>
        <v>0</v>
      </c>
      <c r="BS235" s="110">
        <f t="shared" ref="BS235" si="3773">ROUND(BS234/$E234,2)</f>
        <v>0</v>
      </c>
      <c r="BT235" s="110">
        <f t="shared" ref="BT235" si="3774">ROUND(BT234/$E234,2)</f>
        <v>0</v>
      </c>
      <c r="BU235" s="110">
        <f t="shared" ref="BU235" si="3775">ROUND(BU234/$E234,2)</f>
        <v>0</v>
      </c>
      <c r="BV235" s="110">
        <f t="shared" ref="BV235" si="3776">ROUND(BV234/$E234,2)</f>
        <v>0</v>
      </c>
      <c r="BW235" s="110">
        <f t="shared" ref="BW235" si="3777">ROUND(BW234/$E234,2)</f>
        <v>0</v>
      </c>
      <c r="BX235" s="110">
        <f t="shared" ref="BX235" si="3778">ROUND(BX234/$E234,2)</f>
        <v>0</v>
      </c>
      <c r="BY235" s="110">
        <f t="shared" ref="BY235" si="3779">ROUND(BY234/$E234,2)</f>
        <v>0</v>
      </c>
      <c r="BZ235" s="110">
        <f t="shared" ref="BZ235" si="3780">ROUND(BZ234/$E234,2)</f>
        <v>0</v>
      </c>
      <c r="CA235" s="110">
        <f t="shared" ref="CA235" si="3781">ROUND(CA234/$E234,2)</f>
        <v>0</v>
      </c>
      <c r="CB235" s="110">
        <f t="shared" ref="CB235" si="3782">ROUND(CB234/$E234,2)</f>
        <v>0</v>
      </c>
      <c r="CC235" s="110">
        <f t="shared" ref="CC235" si="3783">ROUND(CC234/$E234,2)</f>
        <v>0</v>
      </c>
      <c r="CD235" s="110">
        <f t="shared" ref="CD235" si="3784">ROUND(CD234/$E234,2)</f>
        <v>0</v>
      </c>
      <c r="CE235" s="110"/>
      <c r="CF235" s="110">
        <f t="shared" ref="CF235" si="3785">ROUND(CF234/$E234,2)</f>
        <v>0</v>
      </c>
      <c r="CG235" s="110">
        <f t="shared" ref="CG235" si="3786">ROUND(CG234/$E234,2)</f>
        <v>0</v>
      </c>
      <c r="CH235" s="111">
        <f>IF(C234="","",D234-SUM(G235:CG235))</f>
        <v>0</v>
      </c>
      <c r="CI235" s="112">
        <f>IF(C234="","",SUM(G235:CG235))</f>
        <v>1</v>
      </c>
      <c r="CJ235" s="67" t="b">
        <f>IF(C234="","",D234=CI235)</f>
        <v>1</v>
      </c>
    </row>
    <row r="236" spans="1:88" s="5" customFormat="1" ht="15" customHeight="1" x14ac:dyDescent="0.3">
      <c r="A236" s="173"/>
      <c r="B236" s="157"/>
      <c r="C236" s="170"/>
      <c r="D236" s="160"/>
      <c r="E236" s="163"/>
      <c r="F236" s="166"/>
      <c r="G236" s="113">
        <v>0</v>
      </c>
      <c r="H236" s="113"/>
      <c r="I236" s="113"/>
      <c r="J236" s="113"/>
      <c r="K236" s="113"/>
      <c r="L236" s="113"/>
      <c r="M236" s="113"/>
      <c r="N236" s="113"/>
      <c r="O236" s="113"/>
      <c r="P236" s="113"/>
      <c r="Q236" s="113"/>
      <c r="R236" s="113"/>
      <c r="S236" s="113"/>
      <c r="T236" s="113"/>
      <c r="U236" s="113">
        <f t="shared" ref="U236:X236" si="3787">U234/$F234</f>
        <v>0</v>
      </c>
      <c r="V236" s="113">
        <f t="shared" si="3787"/>
        <v>0</v>
      </c>
      <c r="W236" s="113">
        <f t="shared" si="3787"/>
        <v>0</v>
      </c>
      <c r="X236" s="113">
        <f t="shared" si="3787"/>
        <v>0</v>
      </c>
      <c r="Y236" s="113">
        <f t="shared" ref="Y236:AG236" si="3788">Y234/$F234</f>
        <v>0</v>
      </c>
      <c r="Z236" s="113">
        <f t="shared" si="3788"/>
        <v>0</v>
      </c>
      <c r="AA236" s="113">
        <f t="shared" si="3788"/>
        <v>0</v>
      </c>
      <c r="AB236" s="113">
        <f t="shared" si="3788"/>
        <v>0</v>
      </c>
      <c r="AC236" s="113">
        <f t="shared" si="3788"/>
        <v>0</v>
      </c>
      <c r="AD236" s="113">
        <f t="shared" si="3788"/>
        <v>0</v>
      </c>
      <c r="AE236" s="113">
        <f t="shared" si="3788"/>
        <v>0</v>
      </c>
      <c r="AF236" s="113">
        <f t="shared" si="3788"/>
        <v>0</v>
      </c>
      <c r="AG236" s="113">
        <f t="shared" si="3788"/>
        <v>0</v>
      </c>
      <c r="AH236" s="113">
        <f t="shared" ref="AH236:AK236" si="3789">AH234/$F234</f>
        <v>0</v>
      </c>
      <c r="AI236" s="113">
        <f t="shared" si="3789"/>
        <v>0</v>
      </c>
      <c r="AJ236" s="113">
        <f t="shared" si="3789"/>
        <v>0</v>
      </c>
      <c r="AK236" s="113">
        <f t="shared" si="3789"/>
        <v>0</v>
      </c>
      <c r="AL236" s="113">
        <f t="shared" ref="AL236:AT236" si="3790">AL234/$F234</f>
        <v>0</v>
      </c>
      <c r="AM236" s="113">
        <f t="shared" si="3790"/>
        <v>0</v>
      </c>
      <c r="AN236" s="113">
        <f t="shared" si="3790"/>
        <v>0</v>
      </c>
      <c r="AO236" s="113">
        <f t="shared" si="3790"/>
        <v>0</v>
      </c>
      <c r="AP236" s="113">
        <f t="shared" si="3790"/>
        <v>0</v>
      </c>
      <c r="AQ236" s="113">
        <f t="shared" si="3790"/>
        <v>0</v>
      </c>
      <c r="AR236" s="113">
        <f t="shared" si="3790"/>
        <v>0</v>
      </c>
      <c r="AS236" s="113">
        <f t="shared" si="3790"/>
        <v>0</v>
      </c>
      <c r="AT236" s="113">
        <f t="shared" si="3790"/>
        <v>0</v>
      </c>
      <c r="AU236" s="113">
        <f t="shared" ref="AU236:AX236" si="3791">AU234/$F234</f>
        <v>0</v>
      </c>
      <c r="AV236" s="113">
        <f t="shared" si="3791"/>
        <v>0</v>
      </c>
      <c r="AW236" s="113">
        <f t="shared" si="3791"/>
        <v>0</v>
      </c>
      <c r="AX236" s="113">
        <f t="shared" si="3791"/>
        <v>0</v>
      </c>
      <c r="AY236" s="113">
        <f t="shared" ref="AY236:BC236" si="3792">AY234/$F234</f>
        <v>0</v>
      </c>
      <c r="AZ236" s="113">
        <f t="shared" si="3792"/>
        <v>0</v>
      </c>
      <c r="BA236" s="113">
        <f t="shared" si="3792"/>
        <v>0</v>
      </c>
      <c r="BB236" s="113">
        <f t="shared" si="3792"/>
        <v>1</v>
      </c>
      <c r="BC236" s="113">
        <f t="shared" si="3792"/>
        <v>0</v>
      </c>
      <c r="BD236" s="113">
        <f t="shared" ref="BD236:BG236" si="3793">BD234/$F234</f>
        <v>0</v>
      </c>
      <c r="BE236" s="113">
        <f t="shared" si="3793"/>
        <v>0</v>
      </c>
      <c r="BF236" s="113">
        <f t="shared" si="3793"/>
        <v>0</v>
      </c>
      <c r="BG236" s="113">
        <f t="shared" si="3793"/>
        <v>0</v>
      </c>
      <c r="BH236" s="113">
        <f t="shared" ref="BH236:BK236" si="3794">BH234/$F234</f>
        <v>0</v>
      </c>
      <c r="BI236" s="113">
        <f t="shared" si="3794"/>
        <v>0</v>
      </c>
      <c r="BJ236" s="113">
        <f t="shared" si="3794"/>
        <v>0</v>
      </c>
      <c r="BK236" s="113">
        <f t="shared" si="3794"/>
        <v>0</v>
      </c>
      <c r="BL236" s="113">
        <f t="shared" ref="BL236:BP236" si="3795">BL234/$F234</f>
        <v>0</v>
      </c>
      <c r="BM236" s="113">
        <f t="shared" si="3795"/>
        <v>0</v>
      </c>
      <c r="BN236" s="113">
        <f t="shared" si="3795"/>
        <v>0</v>
      </c>
      <c r="BO236" s="113">
        <f t="shared" si="3795"/>
        <v>0</v>
      </c>
      <c r="BP236" s="113">
        <f t="shared" si="3795"/>
        <v>0</v>
      </c>
      <c r="BQ236" s="113">
        <f t="shared" ref="BQ236:BT236" si="3796">BQ234/$F234</f>
        <v>0</v>
      </c>
      <c r="BR236" s="113">
        <f t="shared" si="3796"/>
        <v>0</v>
      </c>
      <c r="BS236" s="113">
        <f t="shared" si="3796"/>
        <v>0</v>
      </c>
      <c r="BT236" s="113">
        <f t="shared" si="3796"/>
        <v>0</v>
      </c>
      <c r="BU236" s="113">
        <f t="shared" ref="BU236:BX236" si="3797">BU234/$F234</f>
        <v>0</v>
      </c>
      <c r="BV236" s="113">
        <f t="shared" si="3797"/>
        <v>0</v>
      </c>
      <c r="BW236" s="113">
        <f t="shared" si="3797"/>
        <v>0</v>
      </c>
      <c r="BX236" s="113">
        <f t="shared" si="3797"/>
        <v>0</v>
      </c>
      <c r="BY236" s="113">
        <f t="shared" ref="BY236:CC236" si="3798">BY234/$F234</f>
        <v>0</v>
      </c>
      <c r="BZ236" s="113">
        <f t="shared" si="3798"/>
        <v>0</v>
      </c>
      <c r="CA236" s="113">
        <f t="shared" si="3798"/>
        <v>0</v>
      </c>
      <c r="CB236" s="113">
        <f t="shared" si="3798"/>
        <v>0</v>
      </c>
      <c r="CC236" s="113">
        <f t="shared" si="3798"/>
        <v>0</v>
      </c>
      <c r="CD236" s="113">
        <f t="shared" ref="CD236:CG236" si="3799">CD234/$F234</f>
        <v>0</v>
      </c>
      <c r="CE236" s="113"/>
      <c r="CF236" s="113">
        <f t="shared" si="3799"/>
        <v>0</v>
      </c>
      <c r="CG236" s="113">
        <f t="shared" si="3799"/>
        <v>0</v>
      </c>
      <c r="CH236" s="114">
        <f>IF(C234="","",100%-SUM(G236:CG236))</f>
        <v>0</v>
      </c>
      <c r="CI236" s="115">
        <f>IF(C234="","",SUM(G236:CG236))</f>
        <v>1</v>
      </c>
      <c r="CJ236" s="67" t="b">
        <f>IF(C234="","",SUM(G236:CG236)=CI236)</f>
        <v>1</v>
      </c>
    </row>
    <row r="237" spans="1:88" x14ac:dyDescent="0.3">
      <c r="A237" s="31" t="s">
        <v>174</v>
      </c>
      <c r="B237" s="32" t="s">
        <v>175</v>
      </c>
      <c r="C237" s="33"/>
      <c r="D237" s="33"/>
      <c r="E237" s="37" t="s">
        <v>8</v>
      </c>
      <c r="F237" s="84">
        <f>SUM(F238:F306)</f>
        <v>110658687</v>
      </c>
      <c r="G237" s="6">
        <f>G238+G241+G244+G247+G250+G253+G256+G259+G262+G265+G268+G271+G274+G277+G280+G283+G286+G289+G292+G295+G298+G301+G304</f>
        <v>0</v>
      </c>
      <c r="H237" s="6">
        <f t="shared" ref="H237:BS237" si="3800">H238+H241+H244+H247+H250+H253+H256+H259+H262+H265+H268+H271+H274+H277+H280+H283+H286+H289+H292+H295+H298+H301+H304</f>
        <v>0</v>
      </c>
      <c r="I237" s="6">
        <f t="shared" si="3800"/>
        <v>0</v>
      </c>
      <c r="J237" s="6">
        <f t="shared" si="3800"/>
        <v>0</v>
      </c>
      <c r="K237" s="6">
        <f t="shared" si="3800"/>
        <v>0</v>
      </c>
      <c r="L237" s="6">
        <f t="shared" si="3800"/>
        <v>0</v>
      </c>
      <c r="M237" s="6">
        <f t="shared" si="3800"/>
        <v>0</v>
      </c>
      <c r="N237" s="6">
        <f t="shared" si="3800"/>
        <v>0</v>
      </c>
      <c r="O237" s="6">
        <f t="shared" si="3800"/>
        <v>0</v>
      </c>
      <c r="P237" s="6">
        <f t="shared" si="3800"/>
        <v>0</v>
      </c>
      <c r="Q237" s="6">
        <f t="shared" si="3800"/>
        <v>0</v>
      </c>
      <c r="R237" s="6">
        <f t="shared" si="3800"/>
        <v>0</v>
      </c>
      <c r="S237" s="6">
        <f t="shared" si="3800"/>
        <v>0</v>
      </c>
      <c r="T237" s="6">
        <f t="shared" si="3800"/>
        <v>0</v>
      </c>
      <c r="U237" s="6">
        <f t="shared" si="3800"/>
        <v>0</v>
      </c>
      <c r="V237" s="6">
        <f t="shared" si="3800"/>
        <v>0</v>
      </c>
      <c r="W237" s="6">
        <f t="shared" si="3800"/>
        <v>0</v>
      </c>
      <c r="X237" s="6">
        <f t="shared" si="3800"/>
        <v>0</v>
      </c>
      <c r="Y237" s="6">
        <f t="shared" si="3800"/>
        <v>0</v>
      </c>
      <c r="Z237" s="6">
        <f t="shared" si="3800"/>
        <v>0</v>
      </c>
      <c r="AA237" s="6">
        <f t="shared" si="3800"/>
        <v>0</v>
      </c>
      <c r="AB237" s="6">
        <f t="shared" si="3800"/>
        <v>0</v>
      </c>
      <c r="AC237" s="6">
        <f t="shared" si="3800"/>
        <v>0</v>
      </c>
      <c r="AD237" s="6">
        <f t="shared" si="3800"/>
        <v>0</v>
      </c>
      <c r="AE237" s="6">
        <f t="shared" si="3800"/>
        <v>0</v>
      </c>
      <c r="AF237" s="6">
        <f t="shared" si="3800"/>
        <v>0</v>
      </c>
      <c r="AG237" s="6">
        <f t="shared" si="3800"/>
        <v>0</v>
      </c>
      <c r="AH237" s="6">
        <f t="shared" si="3800"/>
        <v>0</v>
      </c>
      <c r="AI237" s="6">
        <f t="shared" si="3800"/>
        <v>0</v>
      </c>
      <c r="AJ237" s="6">
        <f t="shared" si="3800"/>
        <v>0</v>
      </c>
      <c r="AK237" s="6">
        <f t="shared" si="3800"/>
        <v>0</v>
      </c>
      <c r="AL237" s="6">
        <f t="shared" si="3800"/>
        <v>0</v>
      </c>
      <c r="AM237" s="6">
        <f t="shared" si="3800"/>
        <v>0</v>
      </c>
      <c r="AN237" s="6">
        <f t="shared" si="3800"/>
        <v>0</v>
      </c>
      <c r="AO237" s="6">
        <f t="shared" si="3800"/>
        <v>0</v>
      </c>
      <c r="AP237" s="6">
        <f t="shared" si="3800"/>
        <v>0</v>
      </c>
      <c r="AQ237" s="6">
        <f t="shared" si="3800"/>
        <v>0</v>
      </c>
      <c r="AR237" s="6">
        <f t="shared" si="3800"/>
        <v>255724</v>
      </c>
      <c r="AS237" s="6">
        <f t="shared" si="3800"/>
        <v>255724</v>
      </c>
      <c r="AT237" s="6">
        <f t="shared" si="3800"/>
        <v>876672</v>
      </c>
      <c r="AU237" s="6">
        <f t="shared" si="3800"/>
        <v>3380819</v>
      </c>
      <c r="AV237" s="6">
        <f t="shared" si="3800"/>
        <v>3406751</v>
      </c>
      <c r="AW237" s="6">
        <f t="shared" si="3800"/>
        <v>3406751</v>
      </c>
      <c r="AX237" s="6">
        <f t="shared" si="3800"/>
        <v>4724901</v>
      </c>
      <c r="AY237" s="6">
        <f t="shared" si="3800"/>
        <v>5299946</v>
      </c>
      <c r="AZ237" s="6">
        <f t="shared" si="3800"/>
        <v>5654155</v>
      </c>
      <c r="BA237" s="6">
        <f t="shared" si="3800"/>
        <v>5676980</v>
      </c>
      <c r="BB237" s="6">
        <f t="shared" si="3800"/>
        <v>5676980</v>
      </c>
      <c r="BC237" s="6">
        <f t="shared" si="3800"/>
        <v>5676980</v>
      </c>
      <c r="BD237" s="6">
        <f t="shared" si="3800"/>
        <v>6501811</v>
      </c>
      <c r="BE237" s="6">
        <f t="shared" si="3800"/>
        <v>1776908</v>
      </c>
      <c r="BF237" s="6">
        <f t="shared" si="3800"/>
        <v>1754085</v>
      </c>
      <c r="BG237" s="6">
        <f t="shared" si="3800"/>
        <v>1179039</v>
      </c>
      <c r="BH237" s="6">
        <f t="shared" si="3800"/>
        <v>1179039</v>
      </c>
      <c r="BI237" s="6">
        <f t="shared" si="3800"/>
        <v>2961933</v>
      </c>
      <c r="BJ237" s="6">
        <f t="shared" si="3800"/>
        <v>2961933</v>
      </c>
      <c r="BK237" s="6">
        <f t="shared" si="3800"/>
        <v>2961932</v>
      </c>
      <c r="BL237" s="6">
        <f t="shared" si="3800"/>
        <v>2961932</v>
      </c>
      <c r="BM237" s="6">
        <f t="shared" si="3800"/>
        <v>6114765</v>
      </c>
      <c r="BN237" s="6">
        <f t="shared" si="3800"/>
        <v>4575843</v>
      </c>
      <c r="BO237" s="6">
        <f t="shared" si="3800"/>
        <v>4575843</v>
      </c>
      <c r="BP237" s="6">
        <f t="shared" si="3800"/>
        <v>4575842</v>
      </c>
      <c r="BQ237" s="6">
        <f t="shared" si="3800"/>
        <v>4575843</v>
      </c>
      <c r="BR237" s="6">
        <f t="shared" si="3800"/>
        <v>4427387</v>
      </c>
      <c r="BS237" s="6">
        <f t="shared" si="3800"/>
        <v>4427389</v>
      </c>
      <c r="BT237" s="6">
        <f t="shared" ref="BT237:CG237" si="3801">BT238+BT241+BT244+BT247+BT250+BT253+BT256+BT259+BT262+BT265+BT268+BT271+BT274+BT277+BT280+BT283+BT286+BT289+BT292+BT295+BT298+BT301+BT304</f>
        <v>4427389</v>
      </c>
      <c r="BU237" s="6">
        <f t="shared" si="3801"/>
        <v>4427391</v>
      </c>
      <c r="BV237" s="6">
        <f t="shared" si="3801"/>
        <v>0</v>
      </c>
      <c r="BW237" s="6">
        <f t="shared" si="3801"/>
        <v>0</v>
      </c>
      <c r="BX237" s="6">
        <f t="shared" si="3801"/>
        <v>0</v>
      </c>
      <c r="BY237" s="6">
        <f t="shared" si="3801"/>
        <v>0</v>
      </c>
      <c r="BZ237" s="6">
        <f t="shared" si="3801"/>
        <v>0</v>
      </c>
      <c r="CA237" s="6">
        <f t="shared" si="3801"/>
        <v>0</v>
      </c>
      <c r="CB237" s="6">
        <f t="shared" si="3801"/>
        <v>0</v>
      </c>
      <c r="CC237" s="6">
        <f t="shared" si="3801"/>
        <v>0</v>
      </c>
      <c r="CD237" s="6">
        <f t="shared" si="3801"/>
        <v>0</v>
      </c>
      <c r="CE237" s="6">
        <f t="shared" si="3801"/>
        <v>0</v>
      </c>
      <c r="CF237" s="6">
        <f t="shared" si="3801"/>
        <v>0</v>
      </c>
      <c r="CG237" s="6">
        <f t="shared" si="3801"/>
        <v>0</v>
      </c>
      <c r="CH237" s="107">
        <f>F237-SUM(G237:CG237)</f>
        <v>0</v>
      </c>
      <c r="CI237" s="107" t="str">
        <f>IF(C237="","",SUM(G237:CG237))</f>
        <v/>
      </c>
      <c r="CJ237" s="67" t="str">
        <f>IF(C237="","",F237=CI237)</f>
        <v/>
      </c>
    </row>
    <row r="238" spans="1:88" s="5" customFormat="1" ht="15" customHeight="1" x14ac:dyDescent="0.3">
      <c r="A238" s="171" t="s">
        <v>176</v>
      </c>
      <c r="B238" s="155" t="s">
        <v>177</v>
      </c>
      <c r="C238" s="168" t="s">
        <v>17</v>
      </c>
      <c r="D238" s="158">
        <v>89.97</v>
      </c>
      <c r="E238" s="161">
        <v>102557</v>
      </c>
      <c r="F238" s="164">
        <f t="shared" ref="F238:F301" si="3802">ROUND(E238*D238,0)</f>
        <v>9227053</v>
      </c>
      <c r="G238" s="108"/>
      <c r="H238" s="108"/>
      <c r="I238" s="108"/>
      <c r="J238" s="108"/>
      <c r="K238" s="108"/>
      <c r="L238" s="108"/>
      <c r="M238" s="108"/>
      <c r="N238" s="108"/>
      <c r="O238" s="108"/>
      <c r="P238" s="108"/>
      <c r="Q238" s="108"/>
      <c r="R238" s="108"/>
      <c r="S238" s="108"/>
      <c r="T238" s="108"/>
      <c r="U238" s="108"/>
      <c r="V238" s="108"/>
      <c r="W238" s="108"/>
      <c r="X238" s="108"/>
      <c r="Y238" s="108"/>
      <c r="Z238" s="108"/>
      <c r="AA238" s="108"/>
      <c r="AB238" s="108"/>
      <c r="AC238" s="108"/>
      <c r="AD238" s="108"/>
      <c r="AE238" s="108"/>
      <c r="AF238" s="108"/>
      <c r="AG238" s="108"/>
      <c r="AH238" s="108"/>
      <c r="AI238" s="108"/>
      <c r="AJ238" s="108"/>
      <c r="AK238" s="108"/>
      <c r="AL238" s="108"/>
      <c r="AM238" s="108"/>
      <c r="AN238" s="108"/>
      <c r="AO238" s="108"/>
      <c r="AP238" s="108"/>
      <c r="AQ238" s="108"/>
      <c r="AR238" s="108"/>
      <c r="AS238" s="108"/>
      <c r="AT238" s="108"/>
      <c r="AU238" s="108"/>
      <c r="AV238" s="108"/>
      <c r="AW238" s="108"/>
      <c r="AX238" s="108">
        <f>ROUND($F$238/7,0)</f>
        <v>1318150</v>
      </c>
      <c r="AY238" s="108">
        <f t="shared" ref="AY238:BA238" si="3803">ROUND($F$238/7,0)</f>
        <v>1318150</v>
      </c>
      <c r="AZ238" s="108">
        <f t="shared" si="3803"/>
        <v>1318150</v>
      </c>
      <c r="BA238" s="108">
        <f t="shared" si="3803"/>
        <v>1318150</v>
      </c>
      <c r="BB238" s="108">
        <f>ROUNDUP($F$238/7,0)</f>
        <v>1318151</v>
      </c>
      <c r="BC238" s="108">
        <f t="shared" ref="BC238:BD238" si="3804">ROUNDUP($F$238/7,0)</f>
        <v>1318151</v>
      </c>
      <c r="BD238" s="108">
        <f t="shared" si="3804"/>
        <v>1318151</v>
      </c>
      <c r="BE238" s="108"/>
      <c r="BF238" s="108"/>
      <c r="BG238" s="108"/>
      <c r="BH238" s="108"/>
      <c r="BI238" s="108"/>
      <c r="BJ238" s="108"/>
      <c r="BK238" s="108"/>
      <c r="BL238" s="108"/>
      <c r="BM238" s="108"/>
      <c r="BN238" s="108"/>
      <c r="BO238" s="108"/>
      <c r="BP238" s="108"/>
      <c r="BQ238" s="108"/>
      <c r="BR238" s="108"/>
      <c r="BS238" s="108"/>
      <c r="BT238" s="108"/>
      <c r="BU238" s="108"/>
      <c r="BV238" s="108"/>
      <c r="BW238" s="108"/>
      <c r="BX238" s="108"/>
      <c r="BY238" s="108"/>
      <c r="BZ238" s="108"/>
      <c r="CA238" s="108"/>
      <c r="CB238" s="108"/>
      <c r="CC238" s="108"/>
      <c r="CD238" s="108"/>
      <c r="CE238" s="108"/>
      <c r="CF238" s="108"/>
      <c r="CG238" s="108"/>
      <c r="CH238" s="109">
        <f>IF(C238="","",F238-SUM(G238:CG238))</f>
        <v>0</v>
      </c>
      <c r="CI238" s="107">
        <f>IF(C238="","",SUM(G238:CG238))</f>
        <v>9227053</v>
      </c>
      <c r="CJ238" s="67" t="b">
        <f>IF(C238="","",F238=CI238)</f>
        <v>1</v>
      </c>
    </row>
    <row r="239" spans="1:88" s="5" customFormat="1" ht="15" customHeight="1" x14ac:dyDescent="0.3">
      <c r="A239" s="172"/>
      <c r="B239" s="156"/>
      <c r="C239" s="169"/>
      <c r="D239" s="159"/>
      <c r="E239" s="162"/>
      <c r="F239" s="165"/>
      <c r="G239" s="110"/>
      <c r="H239" s="110"/>
      <c r="I239" s="110"/>
      <c r="J239" s="110"/>
      <c r="K239" s="110"/>
      <c r="L239" s="110"/>
      <c r="M239" s="110"/>
      <c r="N239" s="110"/>
      <c r="O239" s="110"/>
      <c r="P239" s="110"/>
      <c r="Q239" s="110"/>
      <c r="R239" s="110"/>
      <c r="S239" s="110"/>
      <c r="T239" s="110"/>
      <c r="U239" s="110">
        <f>ROUNDDOWN(U238/$E238,2)</f>
        <v>0</v>
      </c>
      <c r="V239" s="110">
        <f>ROUNDDOWN(V238/$E238,2)</f>
        <v>0</v>
      </c>
      <c r="W239" s="110">
        <f>ROUNDDOWN(W238/$E238,2)</f>
        <v>0</v>
      </c>
      <c r="X239" s="110">
        <f t="shared" ref="X239" si="3805">ROUND(X238/$E238,2)</f>
        <v>0</v>
      </c>
      <c r="Y239" s="110">
        <f t="shared" ref="Y239" si="3806">ROUND(Y238/$E238,2)</f>
        <v>0</v>
      </c>
      <c r="Z239" s="110">
        <f t="shared" ref="Z239" si="3807">ROUND(Z238/$E238,2)</f>
        <v>0</v>
      </c>
      <c r="AA239" s="110">
        <f t="shared" ref="AA239" si="3808">ROUND(AA238/$E238,2)</f>
        <v>0</v>
      </c>
      <c r="AB239" s="110">
        <f t="shared" ref="AB239" si="3809">ROUND(AB238/$E238,2)</f>
        <v>0</v>
      </c>
      <c r="AC239" s="110">
        <f t="shared" ref="AC239" si="3810">ROUND(AC238/$E238,2)</f>
        <v>0</v>
      </c>
      <c r="AD239" s="110">
        <f t="shared" ref="AD239" si="3811">ROUND(AD238/$E238,2)</f>
        <v>0</v>
      </c>
      <c r="AE239" s="110">
        <f t="shared" ref="AE239" si="3812">ROUND(AE238/$E238,2)</f>
        <v>0</v>
      </c>
      <c r="AF239" s="110">
        <f t="shared" ref="AF239" si="3813">ROUND(AF238/$E238,2)</f>
        <v>0</v>
      </c>
      <c r="AG239" s="110">
        <f t="shared" ref="AG239" si="3814">ROUND(AG238/$E238,2)</f>
        <v>0</v>
      </c>
      <c r="AH239" s="110">
        <f t="shared" ref="AH239" si="3815">ROUND(AH238/$E238,2)</f>
        <v>0</v>
      </c>
      <c r="AI239" s="110">
        <f t="shared" ref="AI239" si="3816">ROUND(AI238/$E238,2)</f>
        <v>0</v>
      </c>
      <c r="AJ239" s="110">
        <f t="shared" ref="AJ239" si="3817">ROUND(AJ238/$E238,2)</f>
        <v>0</v>
      </c>
      <c r="AK239" s="110">
        <f t="shared" ref="AK239" si="3818">ROUND(AK238/$E238,2)</f>
        <v>0</v>
      </c>
      <c r="AL239" s="110">
        <f t="shared" ref="AL239" si="3819">ROUND(AL238/$E238,2)</f>
        <v>0</v>
      </c>
      <c r="AM239" s="110">
        <f t="shared" ref="AM239" si="3820">ROUND(AM238/$E238,2)</f>
        <v>0</v>
      </c>
      <c r="AN239" s="110">
        <f t="shared" ref="AN239" si="3821">ROUND(AN238/$E238,2)</f>
        <v>0</v>
      </c>
      <c r="AO239" s="110">
        <f t="shared" ref="AO239" si="3822">ROUND(AO238/$E238,2)</f>
        <v>0</v>
      </c>
      <c r="AP239" s="110">
        <f t="shared" ref="AP239" si="3823">ROUND(AP238/$E238,2)</f>
        <v>0</v>
      </c>
      <c r="AQ239" s="110">
        <f t="shared" ref="AQ239" si="3824">ROUND(AQ238/$E238,2)</f>
        <v>0</v>
      </c>
      <c r="AR239" s="110">
        <f t="shared" ref="AR239:BV239" si="3825">ROUND(AR238/$E238,2)</f>
        <v>0</v>
      </c>
      <c r="AS239" s="110">
        <f t="shared" si="3825"/>
        <v>0</v>
      </c>
      <c r="AT239" s="110">
        <f t="shared" si="3825"/>
        <v>0</v>
      </c>
      <c r="AU239" s="110">
        <f t="shared" si="3825"/>
        <v>0</v>
      </c>
      <c r="AV239" s="110">
        <f t="shared" si="3825"/>
        <v>0</v>
      </c>
      <c r="AW239" s="110">
        <f t="shared" si="3825"/>
        <v>0</v>
      </c>
      <c r="AX239" s="110">
        <f t="shared" si="3825"/>
        <v>12.85</v>
      </c>
      <c r="AY239" s="110">
        <f t="shared" si="3825"/>
        <v>12.85</v>
      </c>
      <c r="AZ239" s="110">
        <f t="shared" si="3825"/>
        <v>12.85</v>
      </c>
      <c r="BA239" s="110">
        <f t="shared" si="3825"/>
        <v>12.85</v>
      </c>
      <c r="BB239" s="110">
        <f t="shared" si="3825"/>
        <v>12.85</v>
      </c>
      <c r="BC239" s="110">
        <f>ROUNDUP(BC238/$E238,2)</f>
        <v>12.86</v>
      </c>
      <c r="BD239" s="110">
        <f>ROUNDUP(BD238/$E238,2)</f>
        <v>12.86</v>
      </c>
      <c r="BE239" s="110">
        <f t="shared" si="3825"/>
        <v>0</v>
      </c>
      <c r="BF239" s="110">
        <f t="shared" si="3825"/>
        <v>0</v>
      </c>
      <c r="BG239" s="110">
        <f t="shared" si="3825"/>
        <v>0</v>
      </c>
      <c r="BH239" s="110">
        <f t="shared" si="3825"/>
        <v>0</v>
      </c>
      <c r="BI239" s="110">
        <f t="shared" si="3825"/>
        <v>0</v>
      </c>
      <c r="BJ239" s="110">
        <f t="shared" si="3825"/>
        <v>0</v>
      </c>
      <c r="BK239" s="110">
        <f t="shared" si="3825"/>
        <v>0</v>
      </c>
      <c r="BL239" s="110">
        <f t="shared" si="3825"/>
        <v>0</v>
      </c>
      <c r="BM239" s="110">
        <f t="shared" si="3825"/>
        <v>0</v>
      </c>
      <c r="BN239" s="110">
        <f t="shared" si="3825"/>
        <v>0</v>
      </c>
      <c r="BO239" s="110">
        <f t="shared" si="3825"/>
        <v>0</v>
      </c>
      <c r="BP239" s="110">
        <f t="shared" si="3825"/>
        <v>0</v>
      </c>
      <c r="BQ239" s="110">
        <f t="shared" si="3825"/>
        <v>0</v>
      </c>
      <c r="BR239" s="110">
        <f t="shared" si="3825"/>
        <v>0</v>
      </c>
      <c r="BS239" s="110">
        <f t="shared" si="3825"/>
        <v>0</v>
      </c>
      <c r="BT239" s="110">
        <f t="shared" si="3825"/>
        <v>0</v>
      </c>
      <c r="BU239" s="110">
        <f t="shared" si="3825"/>
        <v>0</v>
      </c>
      <c r="BV239" s="110">
        <f t="shared" si="3825"/>
        <v>0</v>
      </c>
      <c r="BW239" s="110">
        <f t="shared" ref="BW239" si="3826">ROUND(BW238/$E238,2)</f>
        <v>0</v>
      </c>
      <c r="BX239" s="110">
        <f t="shared" ref="BX239" si="3827">ROUND(BX238/$E238,2)</f>
        <v>0</v>
      </c>
      <c r="BY239" s="110">
        <f t="shared" ref="BY239" si="3828">ROUND(BY238/$E238,2)</f>
        <v>0</v>
      </c>
      <c r="BZ239" s="110">
        <f t="shared" ref="BZ239" si="3829">ROUND(BZ238/$E238,2)</f>
        <v>0</v>
      </c>
      <c r="CA239" s="110">
        <f t="shared" ref="CA239" si="3830">ROUND(CA238/$E238,2)</f>
        <v>0</v>
      </c>
      <c r="CB239" s="110">
        <f t="shared" ref="CB239" si="3831">ROUND(CB238/$E238,2)</f>
        <v>0</v>
      </c>
      <c r="CC239" s="110">
        <f t="shared" ref="CC239" si="3832">ROUND(CC238/$E238,2)</f>
        <v>0</v>
      </c>
      <c r="CD239" s="110">
        <f t="shared" ref="CD239" si="3833">ROUND(CD238/$E238,2)</f>
        <v>0</v>
      </c>
      <c r="CE239" s="110"/>
      <c r="CF239" s="110">
        <f t="shared" ref="CF239" si="3834">ROUND(CF238/$E238,2)</f>
        <v>0</v>
      </c>
      <c r="CG239" s="110">
        <f t="shared" ref="CG239" si="3835">ROUND(CG238/$E238,2)</f>
        <v>0</v>
      </c>
      <c r="CH239" s="111">
        <f>IF(C238="","",D238-SUM(G239:CG239))</f>
        <v>0</v>
      </c>
      <c r="CI239" s="112">
        <f>IF(C238="","",SUM(G239:CG239))</f>
        <v>89.97</v>
      </c>
      <c r="CJ239" s="67" t="b">
        <f>IF(C238="","",D238=CI239)</f>
        <v>1</v>
      </c>
    </row>
    <row r="240" spans="1:88" s="5" customFormat="1" ht="15" customHeight="1" x14ac:dyDescent="0.3">
      <c r="A240" s="173"/>
      <c r="B240" s="157"/>
      <c r="C240" s="170"/>
      <c r="D240" s="160"/>
      <c r="E240" s="163"/>
      <c r="F240" s="166"/>
      <c r="G240" s="113"/>
      <c r="H240" s="113"/>
      <c r="I240" s="113"/>
      <c r="J240" s="113"/>
      <c r="K240" s="113"/>
      <c r="L240" s="113"/>
      <c r="M240" s="113"/>
      <c r="N240" s="113"/>
      <c r="O240" s="113"/>
      <c r="P240" s="113"/>
      <c r="Q240" s="113"/>
      <c r="R240" s="113"/>
      <c r="S240" s="113"/>
      <c r="T240" s="113"/>
      <c r="U240" s="113">
        <f t="shared" ref="U240:X240" si="3836">U238/$F238</f>
        <v>0</v>
      </c>
      <c r="V240" s="113">
        <f t="shared" si="3836"/>
        <v>0</v>
      </c>
      <c r="W240" s="113">
        <f t="shared" si="3836"/>
        <v>0</v>
      </c>
      <c r="X240" s="113">
        <f t="shared" si="3836"/>
        <v>0</v>
      </c>
      <c r="Y240" s="113">
        <f t="shared" ref="Y240:AG240" si="3837">Y238/$F238</f>
        <v>0</v>
      </c>
      <c r="Z240" s="113">
        <f t="shared" si="3837"/>
        <v>0</v>
      </c>
      <c r="AA240" s="113">
        <f t="shared" si="3837"/>
        <v>0</v>
      </c>
      <c r="AB240" s="113">
        <f t="shared" si="3837"/>
        <v>0</v>
      </c>
      <c r="AC240" s="113">
        <f t="shared" si="3837"/>
        <v>0</v>
      </c>
      <c r="AD240" s="113">
        <f t="shared" si="3837"/>
        <v>0</v>
      </c>
      <c r="AE240" s="113">
        <f t="shared" si="3837"/>
        <v>0</v>
      </c>
      <c r="AF240" s="113">
        <f t="shared" si="3837"/>
        <v>0</v>
      </c>
      <c r="AG240" s="113">
        <f t="shared" si="3837"/>
        <v>0</v>
      </c>
      <c r="AH240" s="113">
        <f t="shared" ref="AH240:AK240" si="3838">AH238/$F238</f>
        <v>0</v>
      </c>
      <c r="AI240" s="113">
        <f t="shared" si="3838"/>
        <v>0</v>
      </c>
      <c r="AJ240" s="113">
        <f t="shared" si="3838"/>
        <v>0</v>
      </c>
      <c r="AK240" s="113">
        <f t="shared" si="3838"/>
        <v>0</v>
      </c>
      <c r="AL240" s="113">
        <f t="shared" ref="AL240:AQ240" si="3839">AL238/$F238</f>
        <v>0</v>
      </c>
      <c r="AM240" s="113">
        <f t="shared" si="3839"/>
        <v>0</v>
      </c>
      <c r="AN240" s="113">
        <f t="shared" si="3839"/>
        <v>0</v>
      </c>
      <c r="AO240" s="113">
        <f t="shared" si="3839"/>
        <v>0</v>
      </c>
      <c r="AP240" s="113">
        <f t="shared" si="3839"/>
        <v>0</v>
      </c>
      <c r="AQ240" s="113">
        <f t="shared" si="3839"/>
        <v>0</v>
      </c>
      <c r="AR240" s="113">
        <f t="shared" ref="AR240:BX240" si="3840">AR238/$F238</f>
        <v>0</v>
      </c>
      <c r="AS240" s="113">
        <f t="shared" si="3840"/>
        <v>0</v>
      </c>
      <c r="AT240" s="113">
        <f t="shared" si="3840"/>
        <v>0</v>
      </c>
      <c r="AU240" s="113">
        <f t="shared" si="3840"/>
        <v>0</v>
      </c>
      <c r="AV240" s="113">
        <f t="shared" si="3840"/>
        <v>0</v>
      </c>
      <c r="AW240" s="113">
        <f t="shared" si="3840"/>
        <v>0</v>
      </c>
      <c r="AX240" s="113">
        <f t="shared" si="3840"/>
        <v>0.14285709640987215</v>
      </c>
      <c r="AY240" s="113">
        <f t="shared" si="3840"/>
        <v>0.14285709640987215</v>
      </c>
      <c r="AZ240" s="113">
        <f t="shared" si="3840"/>
        <v>0.14285709640987215</v>
      </c>
      <c r="BA240" s="113">
        <f t="shared" si="3840"/>
        <v>0.14285709640987215</v>
      </c>
      <c r="BB240" s="113">
        <f t="shared" si="3840"/>
        <v>0.14285720478683714</v>
      </c>
      <c r="BC240" s="113">
        <f t="shared" si="3840"/>
        <v>0.14285720478683714</v>
      </c>
      <c r="BD240" s="113">
        <f t="shared" si="3840"/>
        <v>0.14285720478683714</v>
      </c>
      <c r="BE240" s="113">
        <f t="shared" si="3840"/>
        <v>0</v>
      </c>
      <c r="BF240" s="113">
        <f t="shared" si="3840"/>
        <v>0</v>
      </c>
      <c r="BG240" s="113">
        <f t="shared" si="3840"/>
        <v>0</v>
      </c>
      <c r="BH240" s="113">
        <f t="shared" si="3840"/>
        <v>0</v>
      </c>
      <c r="BI240" s="113">
        <f t="shared" si="3840"/>
        <v>0</v>
      </c>
      <c r="BJ240" s="113">
        <f t="shared" si="3840"/>
        <v>0</v>
      </c>
      <c r="BK240" s="113">
        <f t="shared" si="3840"/>
        <v>0</v>
      </c>
      <c r="BL240" s="113">
        <f t="shared" si="3840"/>
        <v>0</v>
      </c>
      <c r="BM240" s="113">
        <f t="shared" si="3840"/>
        <v>0</v>
      </c>
      <c r="BN240" s="113">
        <f t="shared" si="3840"/>
        <v>0</v>
      </c>
      <c r="BO240" s="113">
        <f t="shared" si="3840"/>
        <v>0</v>
      </c>
      <c r="BP240" s="113">
        <f t="shared" si="3840"/>
        <v>0</v>
      </c>
      <c r="BQ240" s="113">
        <f t="shared" si="3840"/>
        <v>0</v>
      </c>
      <c r="BR240" s="113">
        <f t="shared" si="3840"/>
        <v>0</v>
      </c>
      <c r="BS240" s="113">
        <f t="shared" si="3840"/>
        <v>0</v>
      </c>
      <c r="BT240" s="113">
        <f t="shared" si="3840"/>
        <v>0</v>
      </c>
      <c r="BU240" s="113">
        <f t="shared" si="3840"/>
        <v>0</v>
      </c>
      <c r="BV240" s="113">
        <f t="shared" si="3840"/>
        <v>0</v>
      </c>
      <c r="BW240" s="113">
        <f t="shared" si="3840"/>
        <v>0</v>
      </c>
      <c r="BX240" s="113">
        <f t="shared" si="3840"/>
        <v>0</v>
      </c>
      <c r="BY240" s="113">
        <f t="shared" ref="BY240:CC240" si="3841">BY238/$F238</f>
        <v>0</v>
      </c>
      <c r="BZ240" s="113">
        <f t="shared" si="3841"/>
        <v>0</v>
      </c>
      <c r="CA240" s="113">
        <f t="shared" si="3841"/>
        <v>0</v>
      </c>
      <c r="CB240" s="113">
        <f t="shared" si="3841"/>
        <v>0</v>
      </c>
      <c r="CC240" s="113">
        <f t="shared" si="3841"/>
        <v>0</v>
      </c>
      <c r="CD240" s="113">
        <f t="shared" ref="CD240:CG240" si="3842">CD238/$F238</f>
        <v>0</v>
      </c>
      <c r="CE240" s="113"/>
      <c r="CF240" s="113">
        <f t="shared" si="3842"/>
        <v>0</v>
      </c>
      <c r="CG240" s="113">
        <f t="shared" si="3842"/>
        <v>0</v>
      </c>
      <c r="CH240" s="114">
        <f>IF(C238="","",100%-SUM(G240:CG240))</f>
        <v>0</v>
      </c>
      <c r="CI240" s="115">
        <f>IF(C238="","",SUM(G240:CG240))</f>
        <v>1</v>
      </c>
      <c r="CJ240" s="67" t="b">
        <f>IF(C238="","",SUM(G240:CG240)=CI240)</f>
        <v>1</v>
      </c>
    </row>
    <row r="241" spans="1:88" s="5" customFormat="1" ht="15" customHeight="1" x14ac:dyDescent="0.3">
      <c r="A241" s="171" t="s">
        <v>178</v>
      </c>
      <c r="B241" s="155" t="s">
        <v>179</v>
      </c>
      <c r="C241" s="168" t="s">
        <v>17</v>
      </c>
      <c r="D241" s="158">
        <v>32.15</v>
      </c>
      <c r="E241" s="161">
        <v>78846</v>
      </c>
      <c r="F241" s="164">
        <f t="shared" si="3802"/>
        <v>2534899</v>
      </c>
      <c r="G241" s="108"/>
      <c r="H241" s="108"/>
      <c r="I241" s="108"/>
      <c r="J241" s="108"/>
      <c r="K241" s="108"/>
      <c r="L241" s="108"/>
      <c r="M241" s="108"/>
      <c r="N241" s="108"/>
      <c r="O241" s="108"/>
      <c r="P241" s="108"/>
      <c r="Q241" s="108"/>
      <c r="R241" s="108"/>
      <c r="S241" s="108"/>
      <c r="T241" s="108"/>
      <c r="U241" s="108"/>
      <c r="V241" s="108"/>
      <c r="W241" s="108"/>
      <c r="X241" s="108"/>
      <c r="Y241" s="108"/>
      <c r="Z241" s="108"/>
      <c r="AA241" s="108"/>
      <c r="AB241" s="108"/>
      <c r="AC241" s="108"/>
      <c r="AD241" s="108"/>
      <c r="AE241" s="108"/>
      <c r="AF241" s="108"/>
      <c r="AG241" s="108"/>
      <c r="AH241" s="108"/>
      <c r="AI241" s="108"/>
      <c r="AJ241" s="108"/>
      <c r="AK241" s="108"/>
      <c r="AL241" s="108"/>
      <c r="AM241" s="108"/>
      <c r="AN241" s="108"/>
      <c r="AO241" s="108"/>
      <c r="AP241" s="108"/>
      <c r="AQ241" s="108"/>
      <c r="AR241" s="108"/>
      <c r="AS241" s="108"/>
      <c r="AT241" s="108"/>
      <c r="AU241" s="108"/>
      <c r="AV241" s="108">
        <f>ROUNDDOWN($F241/9,0)</f>
        <v>281655</v>
      </c>
      <c r="AW241" s="108">
        <f t="shared" ref="AW241:AZ241" si="3843">ROUNDDOWN($F241/9,0)</f>
        <v>281655</v>
      </c>
      <c r="AX241" s="108">
        <f t="shared" si="3843"/>
        <v>281655</v>
      </c>
      <c r="AY241" s="108">
        <f t="shared" si="3843"/>
        <v>281655</v>
      </c>
      <c r="AZ241" s="108">
        <f t="shared" si="3843"/>
        <v>281655</v>
      </c>
      <c r="BA241" s="108">
        <f>ROUNDUP($F241/9,0)</f>
        <v>281656</v>
      </c>
      <c r="BB241" s="108">
        <f t="shared" ref="BB241:BD241" si="3844">ROUNDUP($F241/9,0)</f>
        <v>281656</v>
      </c>
      <c r="BC241" s="108">
        <f t="shared" si="3844"/>
        <v>281656</v>
      </c>
      <c r="BD241" s="108">
        <f t="shared" si="3844"/>
        <v>281656</v>
      </c>
      <c r="BE241" s="108"/>
      <c r="BF241" s="108"/>
      <c r="BG241" s="108"/>
      <c r="BH241" s="108"/>
      <c r="BI241" s="108"/>
      <c r="BJ241" s="108"/>
      <c r="BK241" s="108"/>
      <c r="BL241" s="108"/>
      <c r="BM241" s="108"/>
      <c r="BN241" s="108"/>
      <c r="BO241" s="108"/>
      <c r="BP241" s="108"/>
      <c r="BQ241" s="108"/>
      <c r="BR241" s="108"/>
      <c r="BS241" s="108"/>
      <c r="BT241" s="108"/>
      <c r="BU241" s="108"/>
      <c r="BV241" s="108"/>
      <c r="BW241" s="108"/>
      <c r="BX241" s="108"/>
      <c r="BY241" s="108"/>
      <c r="BZ241" s="108"/>
      <c r="CA241" s="108"/>
      <c r="CB241" s="108"/>
      <c r="CC241" s="108"/>
      <c r="CD241" s="108"/>
      <c r="CE241" s="108"/>
      <c r="CF241" s="108"/>
      <c r="CG241" s="108"/>
      <c r="CH241" s="109">
        <f>IF(C241="","",F241-SUM(G241:CG241))</f>
        <v>0</v>
      </c>
      <c r="CI241" s="107">
        <f>IF(C241="","",SUM(G241:CG241))</f>
        <v>2534899</v>
      </c>
      <c r="CJ241" s="67" t="b">
        <f>IF(C241="","",F241=CI241)</f>
        <v>1</v>
      </c>
    </row>
    <row r="242" spans="1:88" s="5" customFormat="1" ht="15" customHeight="1" x14ac:dyDescent="0.3">
      <c r="A242" s="172"/>
      <c r="B242" s="156"/>
      <c r="C242" s="169"/>
      <c r="D242" s="159"/>
      <c r="E242" s="162"/>
      <c r="F242" s="165"/>
      <c r="G242" s="110"/>
      <c r="H242" s="110"/>
      <c r="I242" s="110"/>
      <c r="J242" s="110"/>
      <c r="K242" s="110"/>
      <c r="L242" s="110"/>
      <c r="M242" s="110"/>
      <c r="N242" s="110"/>
      <c r="O242" s="110"/>
      <c r="P242" s="110"/>
      <c r="Q242" s="110"/>
      <c r="R242" s="110"/>
      <c r="S242" s="110"/>
      <c r="T242" s="110"/>
      <c r="U242" s="110">
        <f t="shared" ref="U242" si="3845">ROUND(U241/$E241,2)</f>
        <v>0</v>
      </c>
      <c r="V242" s="110">
        <f t="shared" ref="V242" si="3846">ROUND(V241/$E241,2)</f>
        <v>0</v>
      </c>
      <c r="W242" s="110">
        <f t="shared" ref="W242" si="3847">ROUND(W241/$E241,2)</f>
        <v>0</v>
      </c>
      <c r="X242" s="110">
        <f t="shared" ref="X242" si="3848">ROUND(X241/$E241,2)</f>
        <v>0</v>
      </c>
      <c r="Y242" s="110">
        <f t="shared" ref="Y242" si="3849">ROUND(Y241/$E241,2)</f>
        <v>0</v>
      </c>
      <c r="Z242" s="110">
        <f t="shared" ref="Z242" si="3850">ROUND(Z241/$E241,2)</f>
        <v>0</v>
      </c>
      <c r="AA242" s="110">
        <f t="shared" ref="AA242" si="3851">ROUND(AA241/$E241,2)</f>
        <v>0</v>
      </c>
      <c r="AB242" s="110">
        <f t="shared" ref="AB242" si="3852">ROUND(AB241/$E241,2)</f>
        <v>0</v>
      </c>
      <c r="AC242" s="110">
        <f t="shared" ref="AC242" si="3853">ROUND(AC241/$E241,2)</f>
        <v>0</v>
      </c>
      <c r="AD242" s="110">
        <f t="shared" ref="AD242" si="3854">ROUND(AD241/$E241,2)</f>
        <v>0</v>
      </c>
      <c r="AE242" s="110">
        <f t="shared" ref="AE242" si="3855">ROUND(AE241/$E241,2)</f>
        <v>0</v>
      </c>
      <c r="AF242" s="110">
        <f t="shared" ref="AF242" si="3856">ROUND(AF241/$E241,2)</f>
        <v>0</v>
      </c>
      <c r="AG242" s="110">
        <f t="shared" ref="AG242" si="3857">ROUND(AG241/$E241,2)</f>
        <v>0</v>
      </c>
      <c r="AH242" s="110">
        <f>ROUNDDOWN(AH241/$E241,2)</f>
        <v>0</v>
      </c>
      <c r="AI242" s="110">
        <f>ROUNDDOWN(AI241/$E241,2)</f>
        <v>0</v>
      </c>
      <c r="AJ242" s="110">
        <f>ROUNDDOWN(AJ241/$E241,2)</f>
        <v>0</v>
      </c>
      <c r="AK242" s="110">
        <f t="shared" ref="AK242" si="3858">ROUND(AK241/$E241,2)</f>
        <v>0</v>
      </c>
      <c r="AL242" s="110">
        <f>ROUNDDOWN(AL241/$E241,2)</f>
        <v>0</v>
      </c>
      <c r="AM242" s="110">
        <f>ROUNDDOWN(AM241/$E241,2)</f>
        <v>0</v>
      </c>
      <c r="AN242" s="110">
        <f>ROUNDDOWN(AN241/$E241,2)</f>
        <v>0</v>
      </c>
      <c r="AO242" s="110">
        <f>ROUNDDOWN(AO241/$E241,2)</f>
        <v>0</v>
      </c>
      <c r="AP242" s="110">
        <f t="shared" ref="AP242" si="3859">ROUND(AP241/$E241,2)</f>
        <v>0</v>
      </c>
      <c r="AQ242" s="110">
        <f t="shared" ref="AQ242" si="3860">ROUND(AQ241/$E241,2)</f>
        <v>0</v>
      </c>
      <c r="AR242" s="110">
        <f>ROUNDDOWN(AR241/$E241,2)</f>
        <v>0</v>
      </c>
      <c r="AS242" s="110">
        <f>ROUNDDOWN(AS241/$E241,2)</f>
        <v>0</v>
      </c>
      <c r="AT242" s="110">
        <f>ROUNDDOWN(AT241/$E241,2)</f>
        <v>0</v>
      </c>
      <c r="AU242" s="110">
        <f>ROUNDDOWN(AU241/$E241,2)</f>
        <v>0</v>
      </c>
      <c r="AV242" s="110">
        <f t="shared" ref="AV242:BV242" si="3861">ROUND(AV241/$E241,2)</f>
        <v>3.57</v>
      </c>
      <c r="AW242" s="110">
        <f t="shared" si="3861"/>
        <v>3.57</v>
      </c>
      <c r="AX242" s="110">
        <f t="shared" si="3861"/>
        <v>3.57</v>
      </c>
      <c r="AY242" s="110">
        <f t="shared" si="3861"/>
        <v>3.57</v>
      </c>
      <c r="AZ242" s="110">
        <f t="shared" si="3861"/>
        <v>3.57</v>
      </c>
      <c r="BA242" s="110">
        <f t="shared" si="3861"/>
        <v>3.57</v>
      </c>
      <c r="BB242" s="110">
        <f t="shared" si="3861"/>
        <v>3.57</v>
      </c>
      <c r="BC242" s="110">
        <f>ROUNDUP(BC241/$E241,2)</f>
        <v>3.5799999999999996</v>
      </c>
      <c r="BD242" s="110">
        <f>ROUNDUP(BD241/$E241,2)</f>
        <v>3.5799999999999996</v>
      </c>
      <c r="BE242" s="110">
        <f t="shared" si="3861"/>
        <v>0</v>
      </c>
      <c r="BF242" s="110">
        <f t="shared" si="3861"/>
        <v>0</v>
      </c>
      <c r="BG242" s="110">
        <f t="shared" si="3861"/>
        <v>0</v>
      </c>
      <c r="BH242" s="110">
        <f t="shared" si="3861"/>
        <v>0</v>
      </c>
      <c r="BI242" s="110">
        <f t="shared" si="3861"/>
        <v>0</v>
      </c>
      <c r="BJ242" s="110">
        <f t="shared" si="3861"/>
        <v>0</v>
      </c>
      <c r="BK242" s="110">
        <f t="shared" si="3861"/>
        <v>0</v>
      </c>
      <c r="BL242" s="110">
        <f t="shared" si="3861"/>
        <v>0</v>
      </c>
      <c r="BM242" s="110">
        <f t="shared" si="3861"/>
        <v>0</v>
      </c>
      <c r="BN242" s="110">
        <f t="shared" si="3861"/>
        <v>0</v>
      </c>
      <c r="BO242" s="110">
        <f t="shared" si="3861"/>
        <v>0</v>
      </c>
      <c r="BP242" s="110">
        <f t="shared" si="3861"/>
        <v>0</v>
      </c>
      <c r="BQ242" s="110">
        <f t="shared" si="3861"/>
        <v>0</v>
      </c>
      <c r="BR242" s="110">
        <f t="shared" si="3861"/>
        <v>0</v>
      </c>
      <c r="BS242" s="110">
        <f t="shared" si="3861"/>
        <v>0</v>
      </c>
      <c r="BT242" s="110">
        <f t="shared" si="3861"/>
        <v>0</v>
      </c>
      <c r="BU242" s="110">
        <f t="shared" si="3861"/>
        <v>0</v>
      </c>
      <c r="BV242" s="110">
        <f t="shared" si="3861"/>
        <v>0</v>
      </c>
      <c r="BW242" s="110">
        <f t="shared" ref="BW242" si="3862">ROUND(BW241/$E241,2)</f>
        <v>0</v>
      </c>
      <c r="BX242" s="110">
        <f t="shared" ref="BX242" si="3863">ROUND(BX241/$E241,2)</f>
        <v>0</v>
      </c>
      <c r="BY242" s="110">
        <f t="shared" ref="BY242" si="3864">ROUND(BY241/$E241,2)</f>
        <v>0</v>
      </c>
      <c r="BZ242" s="110">
        <f t="shared" ref="BZ242" si="3865">ROUND(BZ241/$E241,2)</f>
        <v>0</v>
      </c>
      <c r="CA242" s="110">
        <f t="shared" ref="CA242" si="3866">ROUND(CA241/$E241,2)</f>
        <v>0</v>
      </c>
      <c r="CB242" s="110">
        <f t="shared" ref="CB242" si="3867">ROUND(CB241/$E241,2)</f>
        <v>0</v>
      </c>
      <c r="CC242" s="110">
        <f t="shared" ref="CC242" si="3868">ROUND(CC241/$E241,2)</f>
        <v>0</v>
      </c>
      <c r="CD242" s="110">
        <f t="shared" ref="CD242" si="3869">ROUND(CD241/$E241,2)</f>
        <v>0</v>
      </c>
      <c r="CE242" s="110"/>
      <c r="CF242" s="110">
        <f t="shared" ref="CF242" si="3870">ROUND(CF241/$E241,2)</f>
        <v>0</v>
      </c>
      <c r="CG242" s="110">
        <f t="shared" ref="CG242" si="3871">ROUND(CG241/$E241,2)</f>
        <v>0</v>
      </c>
      <c r="CH242" s="111">
        <f>IF(C241="","",D241-SUM(G242:CG242))</f>
        <v>0</v>
      </c>
      <c r="CI242" s="112">
        <f>IF(C241="","",SUM(G242:CG242))</f>
        <v>32.15</v>
      </c>
      <c r="CJ242" s="67" t="b">
        <f>IF(C241="","",D241=CI242)</f>
        <v>1</v>
      </c>
    </row>
    <row r="243" spans="1:88" s="5" customFormat="1" ht="15" customHeight="1" x14ac:dyDescent="0.3">
      <c r="A243" s="173"/>
      <c r="B243" s="157"/>
      <c r="C243" s="170"/>
      <c r="D243" s="160"/>
      <c r="E243" s="163"/>
      <c r="F243" s="166"/>
      <c r="G243" s="113"/>
      <c r="H243" s="113"/>
      <c r="I243" s="113"/>
      <c r="J243" s="113"/>
      <c r="K243" s="113"/>
      <c r="L243" s="113"/>
      <c r="M243" s="113"/>
      <c r="N243" s="113"/>
      <c r="O243" s="113"/>
      <c r="P243" s="113"/>
      <c r="Q243" s="113"/>
      <c r="R243" s="113"/>
      <c r="S243" s="113"/>
      <c r="T243" s="113"/>
      <c r="U243" s="113">
        <f t="shared" ref="U243:X243" si="3872">U241/$F241</f>
        <v>0</v>
      </c>
      <c r="V243" s="113">
        <f t="shared" si="3872"/>
        <v>0</v>
      </c>
      <c r="W243" s="113">
        <f t="shared" si="3872"/>
        <v>0</v>
      </c>
      <c r="X243" s="113">
        <f t="shared" si="3872"/>
        <v>0</v>
      </c>
      <c r="Y243" s="113">
        <f t="shared" ref="Y243:AG243" si="3873">Y241/$F241</f>
        <v>0</v>
      </c>
      <c r="Z243" s="113">
        <f t="shared" si="3873"/>
        <v>0</v>
      </c>
      <c r="AA243" s="113">
        <f t="shared" si="3873"/>
        <v>0</v>
      </c>
      <c r="AB243" s="113">
        <f t="shared" si="3873"/>
        <v>0</v>
      </c>
      <c r="AC243" s="113">
        <f t="shared" si="3873"/>
        <v>0</v>
      </c>
      <c r="AD243" s="113">
        <f t="shared" si="3873"/>
        <v>0</v>
      </c>
      <c r="AE243" s="113">
        <f t="shared" si="3873"/>
        <v>0</v>
      </c>
      <c r="AF243" s="113">
        <f t="shared" si="3873"/>
        <v>0</v>
      </c>
      <c r="AG243" s="113">
        <f t="shared" si="3873"/>
        <v>0</v>
      </c>
      <c r="AH243" s="113">
        <f t="shared" ref="AH243:AK243" si="3874">AH241/$F241</f>
        <v>0</v>
      </c>
      <c r="AI243" s="113">
        <f t="shared" si="3874"/>
        <v>0</v>
      </c>
      <c r="AJ243" s="113">
        <f t="shared" si="3874"/>
        <v>0</v>
      </c>
      <c r="AK243" s="113">
        <f t="shared" si="3874"/>
        <v>0</v>
      </c>
      <c r="AL243" s="113">
        <f t="shared" ref="AL243:AQ243" si="3875">AL241/$F241</f>
        <v>0</v>
      </c>
      <c r="AM243" s="113">
        <f t="shared" si="3875"/>
        <v>0</v>
      </c>
      <c r="AN243" s="113">
        <f t="shared" si="3875"/>
        <v>0</v>
      </c>
      <c r="AO243" s="113">
        <f t="shared" si="3875"/>
        <v>0</v>
      </c>
      <c r="AP243" s="113">
        <f t="shared" si="3875"/>
        <v>0</v>
      </c>
      <c r="AQ243" s="113">
        <f t="shared" si="3875"/>
        <v>0</v>
      </c>
      <c r="AR243" s="113">
        <f t="shared" ref="AR243:BX243" si="3876">AR241/$F241</f>
        <v>0</v>
      </c>
      <c r="AS243" s="113">
        <f t="shared" si="3876"/>
        <v>0</v>
      </c>
      <c r="AT243" s="113">
        <f t="shared" si="3876"/>
        <v>0</v>
      </c>
      <c r="AU243" s="113">
        <f t="shared" si="3876"/>
        <v>0</v>
      </c>
      <c r="AV243" s="113">
        <f t="shared" si="3876"/>
        <v>0.11111093578087332</v>
      </c>
      <c r="AW243" s="113">
        <f t="shared" si="3876"/>
        <v>0.11111093578087332</v>
      </c>
      <c r="AX243" s="113">
        <f t="shared" si="3876"/>
        <v>0.11111093578087332</v>
      </c>
      <c r="AY243" s="113">
        <f t="shared" si="3876"/>
        <v>0.11111093578087332</v>
      </c>
      <c r="AZ243" s="113">
        <f t="shared" si="3876"/>
        <v>0.11111093578087332</v>
      </c>
      <c r="BA243" s="113">
        <f t="shared" si="3876"/>
        <v>0.11111133027390835</v>
      </c>
      <c r="BB243" s="113">
        <f t="shared" si="3876"/>
        <v>0.11111133027390835</v>
      </c>
      <c r="BC243" s="113">
        <f t="shared" si="3876"/>
        <v>0.11111133027390835</v>
      </c>
      <c r="BD243" s="113">
        <f t="shared" si="3876"/>
        <v>0.11111133027390835</v>
      </c>
      <c r="BE243" s="113">
        <f t="shared" si="3876"/>
        <v>0</v>
      </c>
      <c r="BF243" s="113">
        <f t="shared" si="3876"/>
        <v>0</v>
      </c>
      <c r="BG243" s="113">
        <f t="shared" si="3876"/>
        <v>0</v>
      </c>
      <c r="BH243" s="113">
        <f t="shared" si="3876"/>
        <v>0</v>
      </c>
      <c r="BI243" s="113">
        <f t="shared" si="3876"/>
        <v>0</v>
      </c>
      <c r="BJ243" s="113">
        <f t="shared" si="3876"/>
        <v>0</v>
      </c>
      <c r="BK243" s="113">
        <f t="shared" si="3876"/>
        <v>0</v>
      </c>
      <c r="BL243" s="113">
        <f t="shared" si="3876"/>
        <v>0</v>
      </c>
      <c r="BM243" s="113">
        <f t="shared" si="3876"/>
        <v>0</v>
      </c>
      <c r="BN243" s="113">
        <f t="shared" si="3876"/>
        <v>0</v>
      </c>
      <c r="BO243" s="113">
        <f t="shared" si="3876"/>
        <v>0</v>
      </c>
      <c r="BP243" s="113">
        <f t="shared" si="3876"/>
        <v>0</v>
      </c>
      <c r="BQ243" s="113">
        <f t="shared" si="3876"/>
        <v>0</v>
      </c>
      <c r="BR243" s="113">
        <f t="shared" si="3876"/>
        <v>0</v>
      </c>
      <c r="BS243" s="113">
        <f t="shared" si="3876"/>
        <v>0</v>
      </c>
      <c r="BT243" s="113">
        <f t="shared" si="3876"/>
        <v>0</v>
      </c>
      <c r="BU243" s="113">
        <f t="shared" si="3876"/>
        <v>0</v>
      </c>
      <c r="BV243" s="113">
        <f t="shared" si="3876"/>
        <v>0</v>
      </c>
      <c r="BW243" s="113">
        <f t="shared" si="3876"/>
        <v>0</v>
      </c>
      <c r="BX243" s="113">
        <f t="shared" si="3876"/>
        <v>0</v>
      </c>
      <c r="BY243" s="113">
        <f t="shared" ref="BY243:CC243" si="3877">BY241/$F241</f>
        <v>0</v>
      </c>
      <c r="BZ243" s="113">
        <f t="shared" si="3877"/>
        <v>0</v>
      </c>
      <c r="CA243" s="113">
        <f t="shared" si="3877"/>
        <v>0</v>
      </c>
      <c r="CB243" s="113">
        <f t="shared" si="3877"/>
        <v>0</v>
      </c>
      <c r="CC243" s="113">
        <f t="shared" si="3877"/>
        <v>0</v>
      </c>
      <c r="CD243" s="113">
        <f t="shared" ref="CD243:CG243" si="3878">CD241/$F241</f>
        <v>0</v>
      </c>
      <c r="CE243" s="113"/>
      <c r="CF243" s="113">
        <f t="shared" si="3878"/>
        <v>0</v>
      </c>
      <c r="CG243" s="113">
        <f t="shared" si="3878"/>
        <v>0</v>
      </c>
      <c r="CH243" s="114">
        <f>IF(C241="","",100%-SUM(G243:CG243))</f>
        <v>-2.2204460492503131E-16</v>
      </c>
      <c r="CI243" s="115">
        <f>IF(C241="","",SUM(G243:CG243))</f>
        <v>1.0000000000000002</v>
      </c>
      <c r="CJ243" s="67" t="b">
        <f>IF(C241="","",SUM(G243:CG243)=CI243)</f>
        <v>1</v>
      </c>
    </row>
    <row r="244" spans="1:88" s="5" customFormat="1" ht="15" customHeight="1" x14ac:dyDescent="0.3">
      <c r="A244" s="171" t="s">
        <v>180</v>
      </c>
      <c r="B244" s="155" t="s">
        <v>160</v>
      </c>
      <c r="C244" s="168" t="s">
        <v>17</v>
      </c>
      <c r="D244" s="158">
        <v>389.52</v>
      </c>
      <c r="E244" s="161">
        <v>51124</v>
      </c>
      <c r="F244" s="164">
        <f t="shared" si="3802"/>
        <v>19913820</v>
      </c>
      <c r="G244" s="108"/>
      <c r="H244" s="108"/>
      <c r="I244" s="108"/>
      <c r="J244" s="108"/>
      <c r="K244" s="108"/>
      <c r="L244" s="108"/>
      <c r="M244" s="108"/>
      <c r="N244" s="108"/>
      <c r="O244" s="108"/>
      <c r="P244" s="108"/>
      <c r="Q244" s="108"/>
      <c r="R244" s="108"/>
      <c r="S244" s="108"/>
      <c r="T244" s="108"/>
      <c r="U244" s="108"/>
      <c r="V244" s="108"/>
      <c r="W244" s="108"/>
      <c r="X244" s="108"/>
      <c r="Y244" s="108"/>
      <c r="Z244" s="108"/>
      <c r="AA244" s="108"/>
      <c r="AB244" s="108"/>
      <c r="AC244" s="108"/>
      <c r="AD244" s="108"/>
      <c r="AE244" s="108"/>
      <c r="AF244" s="108"/>
      <c r="AG244" s="108"/>
      <c r="AH244" s="108"/>
      <c r="AI244" s="108"/>
      <c r="AJ244" s="108"/>
      <c r="AK244" s="108"/>
      <c r="AL244" s="108"/>
      <c r="AM244" s="108"/>
      <c r="AN244" s="108"/>
      <c r="AO244" s="108"/>
      <c r="AP244" s="108"/>
      <c r="AQ244" s="108"/>
      <c r="AR244" s="108"/>
      <c r="AS244" s="108"/>
      <c r="AT244" s="108"/>
      <c r="AU244" s="108">
        <f>ROUND($F244/10,0)</f>
        <v>1991382</v>
      </c>
      <c r="AV244" s="108">
        <f t="shared" ref="AV244:BD244" si="3879">ROUND($F244/10,0)</f>
        <v>1991382</v>
      </c>
      <c r="AW244" s="108">
        <f t="shared" si="3879"/>
        <v>1991382</v>
      </c>
      <c r="AX244" s="108">
        <f t="shared" si="3879"/>
        <v>1991382</v>
      </c>
      <c r="AY244" s="108">
        <f t="shared" si="3879"/>
        <v>1991382</v>
      </c>
      <c r="AZ244" s="108">
        <f t="shared" si="3879"/>
        <v>1991382</v>
      </c>
      <c r="BA244" s="108">
        <f t="shared" si="3879"/>
        <v>1991382</v>
      </c>
      <c r="BB244" s="108">
        <f t="shared" si="3879"/>
        <v>1991382</v>
      </c>
      <c r="BC244" s="108">
        <f t="shared" si="3879"/>
        <v>1991382</v>
      </c>
      <c r="BD244" s="108">
        <f t="shared" si="3879"/>
        <v>1991382</v>
      </c>
      <c r="BE244" s="108"/>
      <c r="BF244" s="108"/>
      <c r="BG244" s="108"/>
      <c r="BH244" s="108"/>
      <c r="BI244" s="108"/>
      <c r="BJ244" s="108"/>
      <c r="BK244" s="108"/>
      <c r="BL244" s="108"/>
      <c r="BM244" s="108"/>
      <c r="BN244" s="108"/>
      <c r="BO244" s="108"/>
      <c r="BP244" s="108"/>
      <c r="BQ244" s="108"/>
      <c r="BR244" s="108"/>
      <c r="BS244" s="108"/>
      <c r="BT244" s="108"/>
      <c r="BU244" s="108"/>
      <c r="BV244" s="108"/>
      <c r="BW244" s="108"/>
      <c r="BX244" s="108"/>
      <c r="BY244" s="108"/>
      <c r="BZ244" s="108"/>
      <c r="CA244" s="108"/>
      <c r="CB244" s="108"/>
      <c r="CC244" s="108"/>
      <c r="CD244" s="108"/>
      <c r="CE244" s="108"/>
      <c r="CF244" s="108"/>
      <c r="CG244" s="108"/>
      <c r="CH244" s="109">
        <f>IF(C244="","",F244-SUM(G244:CG244))</f>
        <v>0</v>
      </c>
      <c r="CI244" s="107">
        <f>IF(C244="","",SUM(G244:CG244))</f>
        <v>19913820</v>
      </c>
      <c r="CJ244" s="67" t="b">
        <f>IF(C244="","",F244=CI244)</f>
        <v>1</v>
      </c>
    </row>
    <row r="245" spans="1:88" s="5" customFormat="1" ht="15" customHeight="1" x14ac:dyDescent="0.3">
      <c r="A245" s="172"/>
      <c r="B245" s="156"/>
      <c r="C245" s="169"/>
      <c r="D245" s="159"/>
      <c r="E245" s="162"/>
      <c r="F245" s="165"/>
      <c r="G245" s="110"/>
      <c r="H245" s="110"/>
      <c r="I245" s="110"/>
      <c r="J245" s="110"/>
      <c r="K245" s="110"/>
      <c r="L245" s="110"/>
      <c r="M245" s="110"/>
      <c r="N245" s="110"/>
      <c r="O245" s="110"/>
      <c r="P245" s="110"/>
      <c r="Q245" s="110"/>
      <c r="R245" s="110"/>
      <c r="S245" s="110"/>
      <c r="T245" s="110"/>
      <c r="U245" s="110">
        <f t="shared" ref="U245" si="3880">ROUND(U244/$E244,2)</f>
        <v>0</v>
      </c>
      <c r="V245" s="110">
        <f t="shared" ref="V245" si="3881">ROUND(V244/$E244,2)</f>
        <v>0</v>
      </c>
      <c r="W245" s="110">
        <f t="shared" ref="W245" si="3882">ROUND(W244/$E244,2)</f>
        <v>0</v>
      </c>
      <c r="X245" s="110">
        <f t="shared" ref="X245" si="3883">ROUND(X244/$E244,2)</f>
        <v>0</v>
      </c>
      <c r="Y245" s="110">
        <f t="shared" ref="Y245:AE245" si="3884">ROUNDDOWN(Y244/$E244,2)</f>
        <v>0</v>
      </c>
      <c r="Z245" s="110">
        <f t="shared" si="3884"/>
        <v>0</v>
      </c>
      <c r="AA245" s="110">
        <f t="shared" si="3884"/>
        <v>0</v>
      </c>
      <c r="AB245" s="110">
        <f t="shared" si="3884"/>
        <v>0</v>
      </c>
      <c r="AC245" s="110">
        <f t="shared" si="3884"/>
        <v>0</v>
      </c>
      <c r="AD245" s="110">
        <f t="shared" si="3884"/>
        <v>0</v>
      </c>
      <c r="AE245" s="110">
        <f t="shared" si="3884"/>
        <v>0</v>
      </c>
      <c r="AF245" s="110">
        <f t="shared" ref="AF245" si="3885">ROUND(AF244/$E244,2)</f>
        <v>0</v>
      </c>
      <c r="AG245" s="110">
        <f t="shared" ref="AG245" si="3886">ROUND(AG244/$E244,2)</f>
        <v>0</v>
      </c>
      <c r="AH245" s="110">
        <f t="shared" ref="AH245" si="3887">ROUND(AH244/$E244,2)</f>
        <v>0</v>
      </c>
      <c r="AI245" s="110">
        <f>ROUNDDOWN(AI244/$E244,2)</f>
        <v>0</v>
      </c>
      <c r="AJ245" s="110">
        <f>ROUNDDOWN(AJ244/$E244,2)</f>
        <v>0</v>
      </c>
      <c r="AK245" s="110">
        <f t="shared" ref="AK245" si="3888">ROUND(AK244/$E244,2)</f>
        <v>0</v>
      </c>
      <c r="AL245" s="110">
        <f t="shared" ref="AL245" si="3889">ROUND(AL244/$E244,2)</f>
        <v>0</v>
      </c>
      <c r="AM245" s="110">
        <f t="shared" ref="AM245" si="3890">ROUND(AM244/$E244,2)</f>
        <v>0</v>
      </c>
      <c r="AN245" s="110">
        <f t="shared" ref="AN245" si="3891">ROUND(AN244/$E244,2)</f>
        <v>0</v>
      </c>
      <c r="AO245" s="110">
        <f t="shared" ref="AO245" si="3892">ROUND(AO244/$E244,2)</f>
        <v>0</v>
      </c>
      <c r="AP245" s="110">
        <f t="shared" ref="AP245" si="3893">ROUND(AP244/$E244,2)</f>
        <v>0</v>
      </c>
      <c r="AQ245" s="110">
        <f t="shared" ref="AQ245" si="3894">ROUND(AQ244/$E244,2)</f>
        <v>0</v>
      </c>
      <c r="AR245" s="110">
        <f t="shared" ref="AR245:BV245" si="3895">ROUND(AR244/$E244,2)</f>
        <v>0</v>
      </c>
      <c r="AS245" s="110">
        <f t="shared" si="3895"/>
        <v>0</v>
      </c>
      <c r="AT245" s="110">
        <f t="shared" si="3895"/>
        <v>0</v>
      </c>
      <c r="AU245" s="110">
        <f t="shared" si="3895"/>
        <v>38.950000000000003</v>
      </c>
      <c r="AV245" s="110">
        <f t="shared" si="3895"/>
        <v>38.950000000000003</v>
      </c>
      <c r="AW245" s="110">
        <f t="shared" si="3895"/>
        <v>38.950000000000003</v>
      </c>
      <c r="AX245" s="110">
        <f t="shared" si="3895"/>
        <v>38.950000000000003</v>
      </c>
      <c r="AY245" s="110">
        <f t="shared" si="3895"/>
        <v>38.950000000000003</v>
      </c>
      <c r="AZ245" s="110">
        <f t="shared" si="3895"/>
        <v>38.950000000000003</v>
      </c>
      <c r="BA245" s="110">
        <f t="shared" si="3895"/>
        <v>38.950000000000003</v>
      </c>
      <c r="BB245" s="110">
        <f t="shared" si="3895"/>
        <v>38.950000000000003</v>
      </c>
      <c r="BC245" s="110">
        <f>ROUNDUP(BC244/$E244,2)</f>
        <v>38.96</v>
      </c>
      <c r="BD245" s="110">
        <f>ROUNDUP(BD244/$E244,2)</f>
        <v>38.96</v>
      </c>
      <c r="BE245" s="110">
        <f t="shared" si="3895"/>
        <v>0</v>
      </c>
      <c r="BF245" s="110">
        <f t="shared" si="3895"/>
        <v>0</v>
      </c>
      <c r="BG245" s="110">
        <f t="shared" si="3895"/>
        <v>0</v>
      </c>
      <c r="BH245" s="110">
        <f t="shared" si="3895"/>
        <v>0</v>
      </c>
      <c r="BI245" s="110">
        <f t="shared" si="3895"/>
        <v>0</v>
      </c>
      <c r="BJ245" s="110">
        <f t="shared" si="3895"/>
        <v>0</v>
      </c>
      <c r="BK245" s="110">
        <f t="shared" si="3895"/>
        <v>0</v>
      </c>
      <c r="BL245" s="110">
        <f t="shared" si="3895"/>
        <v>0</v>
      </c>
      <c r="BM245" s="110">
        <f t="shared" si="3895"/>
        <v>0</v>
      </c>
      <c r="BN245" s="110">
        <f t="shared" si="3895"/>
        <v>0</v>
      </c>
      <c r="BO245" s="110">
        <f t="shared" si="3895"/>
        <v>0</v>
      </c>
      <c r="BP245" s="110">
        <f t="shared" si="3895"/>
        <v>0</v>
      </c>
      <c r="BQ245" s="110">
        <f t="shared" si="3895"/>
        <v>0</v>
      </c>
      <c r="BR245" s="110">
        <f t="shared" si="3895"/>
        <v>0</v>
      </c>
      <c r="BS245" s="110">
        <f t="shared" si="3895"/>
        <v>0</v>
      </c>
      <c r="BT245" s="110">
        <f t="shared" si="3895"/>
        <v>0</v>
      </c>
      <c r="BU245" s="110">
        <f t="shared" si="3895"/>
        <v>0</v>
      </c>
      <c r="BV245" s="110">
        <f t="shared" si="3895"/>
        <v>0</v>
      </c>
      <c r="BW245" s="110">
        <f t="shared" ref="BW245" si="3896">ROUND(BW244/$E244,2)</f>
        <v>0</v>
      </c>
      <c r="BX245" s="110">
        <f t="shared" ref="BX245" si="3897">ROUND(BX244/$E244,2)</f>
        <v>0</v>
      </c>
      <c r="BY245" s="110">
        <f t="shared" ref="BY245" si="3898">ROUND(BY244/$E244,2)</f>
        <v>0</v>
      </c>
      <c r="BZ245" s="110">
        <f t="shared" ref="BZ245" si="3899">ROUND(BZ244/$E244,2)</f>
        <v>0</v>
      </c>
      <c r="CA245" s="110">
        <f t="shared" ref="CA245" si="3900">ROUND(CA244/$E244,2)</f>
        <v>0</v>
      </c>
      <c r="CB245" s="110">
        <f t="shared" ref="CB245" si="3901">ROUND(CB244/$E244,2)</f>
        <v>0</v>
      </c>
      <c r="CC245" s="110">
        <f t="shared" ref="CC245" si="3902">ROUND(CC244/$E244,2)</f>
        <v>0</v>
      </c>
      <c r="CD245" s="110">
        <f t="shared" ref="CD245" si="3903">ROUND(CD244/$E244,2)</f>
        <v>0</v>
      </c>
      <c r="CE245" s="110"/>
      <c r="CF245" s="110">
        <f t="shared" ref="CF245" si="3904">ROUND(CF244/$E244,2)</f>
        <v>0</v>
      </c>
      <c r="CG245" s="110">
        <f t="shared" ref="CG245" si="3905">ROUND(CG244/$E244,2)</f>
        <v>0</v>
      </c>
      <c r="CH245" s="111">
        <f>IF(C244="","",D244-SUM(G245:CG245))</f>
        <v>5.6843418860808015E-14</v>
      </c>
      <c r="CI245" s="112">
        <f>IF(C244="","",SUM(G245:CG245))</f>
        <v>389.51999999999992</v>
      </c>
      <c r="CJ245" s="67" t="b">
        <f>IF(C244="","",D244=CI245)</f>
        <v>1</v>
      </c>
    </row>
    <row r="246" spans="1:88" s="5" customFormat="1" ht="15" customHeight="1" x14ac:dyDescent="0.3">
      <c r="A246" s="173"/>
      <c r="B246" s="157"/>
      <c r="C246" s="170"/>
      <c r="D246" s="160"/>
      <c r="E246" s="163"/>
      <c r="F246" s="166"/>
      <c r="G246" s="113"/>
      <c r="H246" s="113"/>
      <c r="I246" s="113"/>
      <c r="J246" s="113"/>
      <c r="K246" s="113"/>
      <c r="L246" s="113"/>
      <c r="M246" s="113"/>
      <c r="N246" s="113"/>
      <c r="O246" s="113"/>
      <c r="P246" s="113"/>
      <c r="Q246" s="113"/>
      <c r="R246" s="113"/>
      <c r="S246" s="113"/>
      <c r="T246" s="113"/>
      <c r="U246" s="113">
        <f t="shared" ref="U246:X246" si="3906">U244/$F244</f>
        <v>0</v>
      </c>
      <c r="V246" s="113">
        <f t="shared" si="3906"/>
        <v>0</v>
      </c>
      <c r="W246" s="113">
        <f t="shared" si="3906"/>
        <v>0</v>
      </c>
      <c r="X246" s="113">
        <f t="shared" si="3906"/>
        <v>0</v>
      </c>
      <c r="Y246" s="113">
        <f t="shared" ref="Y246:AG246" si="3907">Y244/$F244</f>
        <v>0</v>
      </c>
      <c r="Z246" s="113">
        <f t="shared" si="3907"/>
        <v>0</v>
      </c>
      <c r="AA246" s="113">
        <f t="shared" si="3907"/>
        <v>0</v>
      </c>
      <c r="AB246" s="113">
        <f t="shared" si="3907"/>
        <v>0</v>
      </c>
      <c r="AC246" s="113">
        <f t="shared" si="3907"/>
        <v>0</v>
      </c>
      <c r="AD246" s="113">
        <f t="shared" si="3907"/>
        <v>0</v>
      </c>
      <c r="AE246" s="113">
        <f t="shared" si="3907"/>
        <v>0</v>
      </c>
      <c r="AF246" s="113">
        <f t="shared" si="3907"/>
        <v>0</v>
      </c>
      <c r="AG246" s="113">
        <f t="shared" si="3907"/>
        <v>0</v>
      </c>
      <c r="AH246" s="113">
        <f t="shared" ref="AH246:AK246" si="3908">AH244/$F244</f>
        <v>0</v>
      </c>
      <c r="AI246" s="113">
        <f t="shared" si="3908"/>
        <v>0</v>
      </c>
      <c r="AJ246" s="113">
        <f t="shared" si="3908"/>
        <v>0</v>
      </c>
      <c r="AK246" s="113">
        <f t="shared" si="3908"/>
        <v>0</v>
      </c>
      <c r="AL246" s="113">
        <f t="shared" ref="AL246:AQ246" si="3909">AL244/$F244</f>
        <v>0</v>
      </c>
      <c r="AM246" s="113">
        <f t="shared" si="3909"/>
        <v>0</v>
      </c>
      <c r="AN246" s="113">
        <f t="shared" si="3909"/>
        <v>0</v>
      </c>
      <c r="AO246" s="113">
        <f t="shared" si="3909"/>
        <v>0</v>
      </c>
      <c r="AP246" s="113">
        <f t="shared" si="3909"/>
        <v>0</v>
      </c>
      <c r="AQ246" s="113">
        <f t="shared" si="3909"/>
        <v>0</v>
      </c>
      <c r="AR246" s="113">
        <f t="shared" ref="AR246:BX246" si="3910">AR244/$F244</f>
        <v>0</v>
      </c>
      <c r="AS246" s="113">
        <f t="shared" si="3910"/>
        <v>0</v>
      </c>
      <c r="AT246" s="113">
        <f t="shared" si="3910"/>
        <v>0</v>
      </c>
      <c r="AU246" s="113">
        <f t="shared" si="3910"/>
        <v>0.1</v>
      </c>
      <c r="AV246" s="113">
        <f t="shared" si="3910"/>
        <v>0.1</v>
      </c>
      <c r="AW246" s="113">
        <f t="shared" si="3910"/>
        <v>0.1</v>
      </c>
      <c r="AX246" s="113">
        <f t="shared" si="3910"/>
        <v>0.1</v>
      </c>
      <c r="AY246" s="113">
        <f t="shared" si="3910"/>
        <v>0.1</v>
      </c>
      <c r="AZ246" s="113">
        <f t="shared" si="3910"/>
        <v>0.1</v>
      </c>
      <c r="BA246" s="113">
        <f t="shared" si="3910"/>
        <v>0.1</v>
      </c>
      <c r="BB246" s="113">
        <f t="shared" si="3910"/>
        <v>0.1</v>
      </c>
      <c r="BC246" s="113">
        <f t="shared" si="3910"/>
        <v>0.1</v>
      </c>
      <c r="BD246" s="113">
        <f t="shared" si="3910"/>
        <v>0.1</v>
      </c>
      <c r="BE246" s="113">
        <f t="shared" si="3910"/>
        <v>0</v>
      </c>
      <c r="BF246" s="113">
        <f t="shared" si="3910"/>
        <v>0</v>
      </c>
      <c r="BG246" s="113">
        <f t="shared" si="3910"/>
        <v>0</v>
      </c>
      <c r="BH246" s="113">
        <f t="shared" si="3910"/>
        <v>0</v>
      </c>
      <c r="BI246" s="113">
        <f t="shared" si="3910"/>
        <v>0</v>
      </c>
      <c r="BJ246" s="113">
        <f t="shared" si="3910"/>
        <v>0</v>
      </c>
      <c r="BK246" s="113">
        <f t="shared" si="3910"/>
        <v>0</v>
      </c>
      <c r="BL246" s="113">
        <f t="shared" si="3910"/>
        <v>0</v>
      </c>
      <c r="BM246" s="113">
        <f t="shared" si="3910"/>
        <v>0</v>
      </c>
      <c r="BN246" s="113">
        <f t="shared" si="3910"/>
        <v>0</v>
      </c>
      <c r="BO246" s="113">
        <f t="shared" si="3910"/>
        <v>0</v>
      </c>
      <c r="BP246" s="113">
        <f t="shared" si="3910"/>
        <v>0</v>
      </c>
      <c r="BQ246" s="113">
        <f t="shared" si="3910"/>
        <v>0</v>
      </c>
      <c r="BR246" s="113">
        <f t="shared" si="3910"/>
        <v>0</v>
      </c>
      <c r="BS246" s="113">
        <f t="shared" si="3910"/>
        <v>0</v>
      </c>
      <c r="BT246" s="113">
        <f t="shared" si="3910"/>
        <v>0</v>
      </c>
      <c r="BU246" s="113">
        <f t="shared" si="3910"/>
        <v>0</v>
      </c>
      <c r="BV246" s="113">
        <f t="shared" si="3910"/>
        <v>0</v>
      </c>
      <c r="BW246" s="113">
        <f t="shared" si="3910"/>
        <v>0</v>
      </c>
      <c r="BX246" s="113">
        <f t="shared" si="3910"/>
        <v>0</v>
      </c>
      <c r="BY246" s="113">
        <f t="shared" ref="BY246:CC246" si="3911">BY244/$F244</f>
        <v>0</v>
      </c>
      <c r="BZ246" s="113">
        <f t="shared" si="3911"/>
        <v>0</v>
      </c>
      <c r="CA246" s="113">
        <f t="shared" si="3911"/>
        <v>0</v>
      </c>
      <c r="CB246" s="113">
        <f t="shared" si="3911"/>
        <v>0</v>
      </c>
      <c r="CC246" s="113">
        <f t="shared" si="3911"/>
        <v>0</v>
      </c>
      <c r="CD246" s="113">
        <f t="shared" ref="CD246:CG246" si="3912">CD244/$F244</f>
        <v>0</v>
      </c>
      <c r="CE246" s="113"/>
      <c r="CF246" s="113">
        <f t="shared" si="3912"/>
        <v>0</v>
      </c>
      <c r="CG246" s="113">
        <f t="shared" si="3912"/>
        <v>0</v>
      </c>
      <c r="CH246" s="114">
        <f>IF(C244="","",100%-SUM(G246:CG246))</f>
        <v>1.1102230246251565E-16</v>
      </c>
      <c r="CI246" s="115">
        <f>IF(C244="","",SUM(G246:CG246))</f>
        <v>0.99999999999999989</v>
      </c>
      <c r="CJ246" s="67" t="b">
        <f>IF(C244="","",SUM(G246:CG246)=CI246)</f>
        <v>1</v>
      </c>
    </row>
    <row r="247" spans="1:88" s="5" customFormat="1" ht="15" customHeight="1" x14ac:dyDescent="0.3">
      <c r="A247" s="171" t="s">
        <v>181</v>
      </c>
      <c r="B247" s="155" t="s">
        <v>182</v>
      </c>
      <c r="C247" s="168" t="s">
        <v>17</v>
      </c>
      <c r="D247" s="158">
        <v>290.36</v>
      </c>
      <c r="E247" s="161">
        <v>23524</v>
      </c>
      <c r="F247" s="164">
        <f t="shared" si="3802"/>
        <v>6830429</v>
      </c>
      <c r="G247" s="108"/>
      <c r="H247" s="108"/>
      <c r="I247" s="108"/>
      <c r="J247" s="108"/>
      <c r="K247" s="108"/>
      <c r="L247" s="108"/>
      <c r="M247" s="108"/>
      <c r="N247" s="108"/>
      <c r="O247" s="108"/>
      <c r="P247" s="108"/>
      <c r="Q247" s="108"/>
      <c r="R247" s="108"/>
      <c r="S247" s="108"/>
      <c r="T247" s="108"/>
      <c r="U247" s="108"/>
      <c r="V247" s="108"/>
      <c r="W247" s="108"/>
      <c r="X247" s="108"/>
      <c r="Y247" s="108"/>
      <c r="Z247" s="108"/>
      <c r="AA247" s="108"/>
      <c r="AB247" s="108"/>
      <c r="AC247" s="108"/>
      <c r="AD247" s="108"/>
      <c r="AE247" s="108"/>
      <c r="AF247" s="108"/>
      <c r="AG247" s="108"/>
      <c r="AH247" s="108"/>
      <c r="AI247" s="108"/>
      <c r="AJ247" s="108"/>
      <c r="AK247" s="108"/>
      <c r="AL247" s="108"/>
      <c r="AM247" s="108"/>
      <c r="AN247" s="108"/>
      <c r="AO247" s="108"/>
      <c r="AP247" s="108"/>
      <c r="AQ247" s="108"/>
      <c r="AR247" s="108"/>
      <c r="AS247" s="108"/>
      <c r="AT247" s="108">
        <f>ROUND($F247/11,0)</f>
        <v>620948</v>
      </c>
      <c r="AU247" s="108">
        <f t="shared" ref="AU247:BC247" si="3913">ROUND($F247/11,0)</f>
        <v>620948</v>
      </c>
      <c r="AV247" s="108">
        <f t="shared" si="3913"/>
        <v>620948</v>
      </c>
      <c r="AW247" s="108">
        <f t="shared" si="3913"/>
        <v>620948</v>
      </c>
      <c r="AX247" s="108">
        <f t="shared" si="3913"/>
        <v>620948</v>
      </c>
      <c r="AY247" s="108">
        <f t="shared" si="3913"/>
        <v>620948</v>
      </c>
      <c r="AZ247" s="108">
        <f t="shared" si="3913"/>
        <v>620948</v>
      </c>
      <c r="BA247" s="108">
        <f t="shared" si="3913"/>
        <v>620948</v>
      </c>
      <c r="BB247" s="108">
        <f t="shared" si="3913"/>
        <v>620948</v>
      </c>
      <c r="BC247" s="108">
        <f t="shared" si="3913"/>
        <v>620948</v>
      </c>
      <c r="BD247" s="108">
        <f>ROUNDUP($F247/11,0)</f>
        <v>620949</v>
      </c>
      <c r="BE247" s="108"/>
      <c r="BF247" s="108"/>
      <c r="BG247" s="108"/>
      <c r="BH247" s="108"/>
      <c r="BI247" s="108"/>
      <c r="BJ247" s="108"/>
      <c r="BK247" s="108"/>
      <c r="BL247" s="108"/>
      <c r="BM247" s="108"/>
      <c r="BN247" s="108"/>
      <c r="BO247" s="108"/>
      <c r="BP247" s="108"/>
      <c r="BQ247" s="108"/>
      <c r="BR247" s="108"/>
      <c r="BS247" s="108"/>
      <c r="BT247" s="108"/>
      <c r="BU247" s="108"/>
      <c r="BV247" s="108"/>
      <c r="BW247" s="108"/>
      <c r="BX247" s="108"/>
      <c r="BY247" s="108"/>
      <c r="BZ247" s="108"/>
      <c r="CA247" s="108"/>
      <c r="CB247" s="108"/>
      <c r="CC247" s="108"/>
      <c r="CD247" s="108"/>
      <c r="CE247" s="108"/>
      <c r="CF247" s="108"/>
      <c r="CG247" s="108"/>
      <c r="CH247" s="109">
        <f>IF(C247="","",F247-SUM(G247:CG247))</f>
        <v>0</v>
      </c>
      <c r="CI247" s="107">
        <f>IF(C247="","",SUM(G247:CG247))</f>
        <v>6830429</v>
      </c>
      <c r="CJ247" s="67" t="b">
        <f>IF(C247="","",F247=CI247)</f>
        <v>1</v>
      </c>
    </row>
    <row r="248" spans="1:88" s="5" customFormat="1" ht="15" customHeight="1" x14ac:dyDescent="0.3">
      <c r="A248" s="172"/>
      <c r="B248" s="156"/>
      <c r="C248" s="169"/>
      <c r="D248" s="159"/>
      <c r="E248" s="162"/>
      <c r="F248" s="165"/>
      <c r="G248" s="110"/>
      <c r="H248" s="110"/>
      <c r="I248" s="110"/>
      <c r="J248" s="110"/>
      <c r="K248" s="110"/>
      <c r="L248" s="110"/>
      <c r="M248" s="110"/>
      <c r="N248" s="110"/>
      <c r="O248" s="110"/>
      <c r="P248" s="110"/>
      <c r="Q248" s="110"/>
      <c r="R248" s="110"/>
      <c r="S248" s="110"/>
      <c r="T248" s="110"/>
      <c r="U248" s="110">
        <f t="shared" ref="U248" si="3914">ROUND(U247/$E247,2)</f>
        <v>0</v>
      </c>
      <c r="V248" s="110">
        <f t="shared" ref="V248" si="3915">ROUND(V247/$E247,2)</f>
        <v>0</v>
      </c>
      <c r="W248" s="110">
        <f t="shared" ref="W248" si="3916">ROUND(W247/$E247,2)</f>
        <v>0</v>
      </c>
      <c r="X248" s="110">
        <f t="shared" ref="X248" si="3917">ROUND(X247/$E247,2)</f>
        <v>0</v>
      </c>
      <c r="Y248" s="110">
        <f t="shared" ref="Y248" si="3918">ROUND(Y247/$E247,2)</f>
        <v>0</v>
      </c>
      <c r="Z248" s="110">
        <f t="shared" ref="Z248" si="3919">ROUND(Z247/$E247,2)</f>
        <v>0</v>
      </c>
      <c r="AA248" s="110">
        <f t="shared" ref="AA248" si="3920">ROUND(AA247/$E247,2)</f>
        <v>0</v>
      </c>
      <c r="AB248" s="110">
        <f t="shared" ref="AB248" si="3921">ROUND(AB247/$E247,2)</f>
        <v>0</v>
      </c>
      <c r="AC248" s="110">
        <f t="shared" ref="AC248" si="3922">ROUND(AC247/$E247,2)</f>
        <v>0</v>
      </c>
      <c r="AD248" s="110">
        <f>ROUNDUP(AD247/$E247,2)</f>
        <v>0</v>
      </c>
      <c r="AE248" s="110">
        <f>ROUNDUP(AE247/$E247,2)</f>
        <v>0</v>
      </c>
      <c r="AF248" s="110">
        <f>ROUNDUP(AF247/$E247,2)</f>
        <v>0</v>
      </c>
      <c r="AG248" s="110">
        <f t="shared" ref="AG248" si="3923">ROUND(AG247/$E247,2)</f>
        <v>0</v>
      </c>
      <c r="AH248" s="110">
        <f>ROUNDDOWN(AH247/$E247,2)</f>
        <v>0</v>
      </c>
      <c r="AI248" s="110">
        <f>ROUNDDOWN(AI247/$E247,2)</f>
        <v>0</v>
      </c>
      <c r="AJ248" s="110">
        <f>ROUNDDOWN(AJ247/$E247,2)</f>
        <v>0</v>
      </c>
      <c r="AK248" s="110">
        <f t="shared" ref="AK248" si="3924">ROUND(AK247/$E247,2)</f>
        <v>0</v>
      </c>
      <c r="AL248" s="110">
        <f>ROUNDDOWN(AL247/$E247,2)</f>
        <v>0</v>
      </c>
      <c r="AM248" s="110">
        <f t="shared" ref="AM248:AQ248" si="3925">ROUNDUP(AM247/$E247,2)</f>
        <v>0</v>
      </c>
      <c r="AN248" s="110">
        <f t="shared" si="3925"/>
        <v>0</v>
      </c>
      <c r="AO248" s="110">
        <f t="shared" si="3925"/>
        <v>0</v>
      </c>
      <c r="AP248" s="110">
        <f t="shared" si="3925"/>
        <v>0</v>
      </c>
      <c r="AQ248" s="110">
        <f t="shared" si="3925"/>
        <v>0</v>
      </c>
      <c r="AR248" s="110">
        <f>ROUNDDOWN(AR247/$E247,2)</f>
        <v>0</v>
      </c>
      <c r="AS248" s="110">
        <f t="shared" ref="AS248:AY248" si="3926">ROUNDUP(AS247/$E247,2)</f>
        <v>0</v>
      </c>
      <c r="AT248" s="110">
        <f t="shared" si="3926"/>
        <v>26.400000000000002</v>
      </c>
      <c r="AU248" s="110">
        <f t="shared" si="3926"/>
        <v>26.400000000000002</v>
      </c>
      <c r="AV248" s="110">
        <f t="shared" si="3926"/>
        <v>26.400000000000002</v>
      </c>
      <c r="AW248" s="110">
        <f t="shared" si="3926"/>
        <v>26.400000000000002</v>
      </c>
      <c r="AX248" s="110">
        <f t="shared" si="3926"/>
        <v>26.400000000000002</v>
      </c>
      <c r="AY248" s="110">
        <f t="shared" si="3926"/>
        <v>26.400000000000002</v>
      </c>
      <c r="AZ248" s="110">
        <f t="shared" ref="AZ248" si="3927">ROUND(AZ247/$E247,2)</f>
        <v>26.4</v>
      </c>
      <c r="BA248" s="110">
        <f t="shared" ref="BA248:BC248" si="3928">ROUNDDOWN(BA247/$E247,2)</f>
        <v>26.39</v>
      </c>
      <c r="BB248" s="110">
        <f t="shared" si="3928"/>
        <v>26.39</v>
      </c>
      <c r="BC248" s="110">
        <f t="shared" si="3928"/>
        <v>26.39</v>
      </c>
      <c r="BD248" s="110">
        <f>ROUNDDOWN(BD247/$E247,2)</f>
        <v>26.39</v>
      </c>
      <c r="BE248" s="110">
        <f t="shared" ref="BE248:BV248" si="3929">ROUND(BE247/$E247,2)</f>
        <v>0</v>
      </c>
      <c r="BF248" s="110">
        <f t="shared" si="3929"/>
        <v>0</v>
      </c>
      <c r="BG248" s="110">
        <f t="shared" si="3929"/>
        <v>0</v>
      </c>
      <c r="BH248" s="110">
        <f t="shared" si="3929"/>
        <v>0</v>
      </c>
      <c r="BI248" s="110">
        <f t="shared" si="3929"/>
        <v>0</v>
      </c>
      <c r="BJ248" s="110">
        <f t="shared" si="3929"/>
        <v>0</v>
      </c>
      <c r="BK248" s="110">
        <f t="shared" si="3929"/>
        <v>0</v>
      </c>
      <c r="BL248" s="110">
        <f t="shared" si="3929"/>
        <v>0</v>
      </c>
      <c r="BM248" s="110">
        <f t="shared" si="3929"/>
        <v>0</v>
      </c>
      <c r="BN248" s="110">
        <f t="shared" si="3929"/>
        <v>0</v>
      </c>
      <c r="BO248" s="110">
        <f t="shared" si="3929"/>
        <v>0</v>
      </c>
      <c r="BP248" s="110">
        <f t="shared" si="3929"/>
        <v>0</v>
      </c>
      <c r="BQ248" s="110">
        <f t="shared" si="3929"/>
        <v>0</v>
      </c>
      <c r="BR248" s="110">
        <f t="shared" si="3929"/>
        <v>0</v>
      </c>
      <c r="BS248" s="110">
        <f t="shared" si="3929"/>
        <v>0</v>
      </c>
      <c r="BT248" s="110">
        <f t="shared" si="3929"/>
        <v>0</v>
      </c>
      <c r="BU248" s="110">
        <f t="shared" si="3929"/>
        <v>0</v>
      </c>
      <c r="BV248" s="110">
        <f t="shared" si="3929"/>
        <v>0</v>
      </c>
      <c r="BW248" s="110">
        <f t="shared" ref="BW248" si="3930">ROUND(BW247/$E247,2)</f>
        <v>0</v>
      </c>
      <c r="BX248" s="110">
        <f t="shared" ref="BX248" si="3931">ROUND(BX247/$E247,2)</f>
        <v>0</v>
      </c>
      <c r="BY248" s="110">
        <f t="shared" ref="BY248" si="3932">ROUND(BY247/$E247,2)</f>
        <v>0</v>
      </c>
      <c r="BZ248" s="110">
        <f t="shared" ref="BZ248" si="3933">ROUND(BZ247/$E247,2)</f>
        <v>0</v>
      </c>
      <c r="CA248" s="110">
        <f t="shared" ref="CA248" si="3934">ROUND(CA247/$E247,2)</f>
        <v>0</v>
      </c>
      <c r="CB248" s="110">
        <f t="shared" ref="CB248" si="3935">ROUND(CB247/$E247,2)</f>
        <v>0</v>
      </c>
      <c r="CC248" s="110">
        <f t="shared" ref="CC248" si="3936">ROUND(CC247/$E247,2)</f>
        <v>0</v>
      </c>
      <c r="CD248" s="110">
        <f t="shared" ref="CD248" si="3937">ROUND(CD247/$E247,2)</f>
        <v>0</v>
      </c>
      <c r="CE248" s="110"/>
      <c r="CF248" s="110">
        <f t="shared" ref="CF248" si="3938">ROUND(CF247/$E247,2)</f>
        <v>0</v>
      </c>
      <c r="CG248" s="110">
        <f t="shared" ref="CG248" si="3939">ROUND(CG247/$E247,2)</f>
        <v>0</v>
      </c>
      <c r="CH248" s="111">
        <f>IF(C247="","",D247-SUM(G248:CG248))</f>
        <v>5.6843418860808015E-14</v>
      </c>
      <c r="CI248" s="112">
        <f>IF(C247="","",SUM(G248:CG248))</f>
        <v>290.35999999999996</v>
      </c>
      <c r="CJ248" s="67" t="b">
        <f>IF(C247="","",D247=CI248)</f>
        <v>1</v>
      </c>
    </row>
    <row r="249" spans="1:88" s="5" customFormat="1" ht="15" customHeight="1" x14ac:dyDescent="0.3">
      <c r="A249" s="173"/>
      <c r="B249" s="157"/>
      <c r="C249" s="170"/>
      <c r="D249" s="160"/>
      <c r="E249" s="163"/>
      <c r="F249" s="166"/>
      <c r="G249" s="113"/>
      <c r="H249" s="113"/>
      <c r="I249" s="113"/>
      <c r="J249" s="113"/>
      <c r="K249" s="113"/>
      <c r="L249" s="113"/>
      <c r="M249" s="113"/>
      <c r="N249" s="113"/>
      <c r="O249" s="113"/>
      <c r="P249" s="113"/>
      <c r="Q249" s="113"/>
      <c r="R249" s="113"/>
      <c r="S249" s="113"/>
      <c r="T249" s="113"/>
      <c r="U249" s="113">
        <f t="shared" ref="U249:X249" si="3940">U247/$F247</f>
        <v>0</v>
      </c>
      <c r="V249" s="113">
        <f t="shared" si="3940"/>
        <v>0</v>
      </c>
      <c r="W249" s="113">
        <f t="shared" si="3940"/>
        <v>0</v>
      </c>
      <c r="X249" s="113">
        <f t="shared" si="3940"/>
        <v>0</v>
      </c>
      <c r="Y249" s="113">
        <f t="shared" ref="Y249:AG249" si="3941">Y247/$F247</f>
        <v>0</v>
      </c>
      <c r="Z249" s="113">
        <f t="shared" si="3941"/>
        <v>0</v>
      </c>
      <c r="AA249" s="113">
        <f t="shared" si="3941"/>
        <v>0</v>
      </c>
      <c r="AB249" s="113">
        <f t="shared" si="3941"/>
        <v>0</v>
      </c>
      <c r="AC249" s="113">
        <f t="shared" si="3941"/>
        <v>0</v>
      </c>
      <c r="AD249" s="113">
        <f t="shared" si="3941"/>
        <v>0</v>
      </c>
      <c r="AE249" s="113">
        <f t="shared" si="3941"/>
        <v>0</v>
      </c>
      <c r="AF249" s="113">
        <f t="shared" si="3941"/>
        <v>0</v>
      </c>
      <c r="AG249" s="113">
        <f t="shared" si="3941"/>
        <v>0</v>
      </c>
      <c r="AH249" s="113">
        <f t="shared" ref="AH249:AK249" si="3942">AH247/$F247</f>
        <v>0</v>
      </c>
      <c r="AI249" s="113">
        <f t="shared" si="3942"/>
        <v>0</v>
      </c>
      <c r="AJ249" s="113">
        <f t="shared" si="3942"/>
        <v>0</v>
      </c>
      <c r="AK249" s="113">
        <f t="shared" si="3942"/>
        <v>0</v>
      </c>
      <c r="AL249" s="113">
        <f t="shared" ref="AL249:AQ249" si="3943">AL247/$F247</f>
        <v>0</v>
      </c>
      <c r="AM249" s="113">
        <f t="shared" si="3943"/>
        <v>0</v>
      </c>
      <c r="AN249" s="113">
        <f t="shared" si="3943"/>
        <v>0</v>
      </c>
      <c r="AO249" s="113">
        <f t="shared" si="3943"/>
        <v>0</v>
      </c>
      <c r="AP249" s="113">
        <f t="shared" si="3943"/>
        <v>0</v>
      </c>
      <c r="AQ249" s="113">
        <f t="shared" si="3943"/>
        <v>0</v>
      </c>
      <c r="AR249" s="113">
        <f t="shared" ref="AR249:BX249" si="3944">AR247/$F247</f>
        <v>0</v>
      </c>
      <c r="AS249" s="113">
        <f t="shared" si="3944"/>
        <v>0</v>
      </c>
      <c r="AT249" s="113">
        <f t="shared" si="3944"/>
        <v>9.0909077599664684E-2</v>
      </c>
      <c r="AU249" s="113">
        <f t="shared" si="3944"/>
        <v>9.0909077599664684E-2</v>
      </c>
      <c r="AV249" s="113">
        <f t="shared" si="3944"/>
        <v>9.0909077599664684E-2</v>
      </c>
      <c r="AW249" s="113">
        <f t="shared" si="3944"/>
        <v>9.0909077599664684E-2</v>
      </c>
      <c r="AX249" s="113">
        <f t="shared" si="3944"/>
        <v>9.0909077599664684E-2</v>
      </c>
      <c r="AY249" s="113">
        <f t="shared" si="3944"/>
        <v>9.0909077599664684E-2</v>
      </c>
      <c r="AZ249" s="113">
        <f t="shared" si="3944"/>
        <v>9.0909077599664684E-2</v>
      </c>
      <c r="BA249" s="113">
        <f t="shared" si="3944"/>
        <v>9.0909077599664684E-2</v>
      </c>
      <c r="BB249" s="113">
        <f t="shared" si="3944"/>
        <v>9.0909077599664684E-2</v>
      </c>
      <c r="BC249" s="113">
        <f t="shared" si="3944"/>
        <v>9.0909077599664684E-2</v>
      </c>
      <c r="BD249" s="113">
        <f t="shared" si="3944"/>
        <v>9.0909224003353231E-2</v>
      </c>
      <c r="BE249" s="113">
        <f t="shared" si="3944"/>
        <v>0</v>
      </c>
      <c r="BF249" s="113">
        <f t="shared" si="3944"/>
        <v>0</v>
      </c>
      <c r="BG249" s="113">
        <f t="shared" si="3944"/>
        <v>0</v>
      </c>
      <c r="BH249" s="113">
        <f t="shared" si="3944"/>
        <v>0</v>
      </c>
      <c r="BI249" s="113">
        <f t="shared" si="3944"/>
        <v>0</v>
      </c>
      <c r="BJ249" s="113">
        <f t="shared" si="3944"/>
        <v>0</v>
      </c>
      <c r="BK249" s="113">
        <f t="shared" si="3944"/>
        <v>0</v>
      </c>
      <c r="BL249" s="113">
        <f t="shared" si="3944"/>
        <v>0</v>
      </c>
      <c r="BM249" s="113">
        <f t="shared" si="3944"/>
        <v>0</v>
      </c>
      <c r="BN249" s="113">
        <f t="shared" si="3944"/>
        <v>0</v>
      </c>
      <c r="BO249" s="113">
        <f t="shared" si="3944"/>
        <v>0</v>
      </c>
      <c r="BP249" s="113">
        <f t="shared" si="3944"/>
        <v>0</v>
      </c>
      <c r="BQ249" s="113">
        <f t="shared" si="3944"/>
        <v>0</v>
      </c>
      <c r="BR249" s="113">
        <f t="shared" si="3944"/>
        <v>0</v>
      </c>
      <c r="BS249" s="113">
        <f t="shared" si="3944"/>
        <v>0</v>
      </c>
      <c r="BT249" s="113">
        <f t="shared" si="3944"/>
        <v>0</v>
      </c>
      <c r="BU249" s="113">
        <f t="shared" si="3944"/>
        <v>0</v>
      </c>
      <c r="BV249" s="113">
        <f t="shared" si="3944"/>
        <v>0</v>
      </c>
      <c r="BW249" s="113">
        <f t="shared" si="3944"/>
        <v>0</v>
      </c>
      <c r="BX249" s="113">
        <f t="shared" si="3944"/>
        <v>0</v>
      </c>
      <c r="BY249" s="113">
        <f t="shared" ref="BY249:CC249" si="3945">BY247/$F247</f>
        <v>0</v>
      </c>
      <c r="BZ249" s="113">
        <f t="shared" si="3945"/>
        <v>0</v>
      </c>
      <c r="CA249" s="113">
        <f t="shared" si="3945"/>
        <v>0</v>
      </c>
      <c r="CB249" s="113">
        <f t="shared" si="3945"/>
        <v>0</v>
      </c>
      <c r="CC249" s="113">
        <f t="shared" si="3945"/>
        <v>0</v>
      </c>
      <c r="CD249" s="113">
        <f t="shared" ref="CD249:CG249" si="3946">CD247/$F247</f>
        <v>0</v>
      </c>
      <c r="CE249" s="113"/>
      <c r="CF249" s="113">
        <f t="shared" si="3946"/>
        <v>0</v>
      </c>
      <c r="CG249" s="113">
        <f t="shared" si="3946"/>
        <v>0</v>
      </c>
      <c r="CH249" s="114">
        <f>IF(C247="","",100%-SUM(G249:CG249))</f>
        <v>-2.2204460492503131E-16</v>
      </c>
      <c r="CI249" s="115">
        <f>IF(C247="","",SUM(G249:CG249))</f>
        <v>1.0000000000000002</v>
      </c>
      <c r="CJ249" s="67" t="b">
        <f>IF(C247="","",SUM(G249:CG249)=CI249)</f>
        <v>1</v>
      </c>
    </row>
    <row r="250" spans="1:88" s="5" customFormat="1" ht="15" customHeight="1" x14ac:dyDescent="0.3">
      <c r="A250" s="171" t="s">
        <v>183</v>
      </c>
      <c r="B250" s="155" t="s">
        <v>184</v>
      </c>
      <c r="C250" s="168" t="s">
        <v>17</v>
      </c>
      <c r="D250" s="158">
        <v>3.6</v>
      </c>
      <c r="E250" s="161">
        <v>31698</v>
      </c>
      <c r="F250" s="164">
        <f t="shared" si="3802"/>
        <v>114113</v>
      </c>
      <c r="G250" s="108"/>
      <c r="H250" s="108"/>
      <c r="I250" s="108"/>
      <c r="J250" s="108"/>
      <c r="K250" s="108"/>
      <c r="L250" s="108"/>
      <c r="M250" s="108"/>
      <c r="N250" s="108"/>
      <c r="O250" s="108"/>
      <c r="P250" s="108"/>
      <c r="Q250" s="108"/>
      <c r="R250" s="108"/>
      <c r="S250" s="108"/>
      <c r="T250" s="108"/>
      <c r="U250" s="108"/>
      <c r="V250" s="108"/>
      <c r="W250" s="108"/>
      <c r="X250" s="108"/>
      <c r="Y250" s="108"/>
      <c r="Z250" s="108"/>
      <c r="AA250" s="108"/>
      <c r="AB250" s="108"/>
      <c r="AC250" s="108"/>
      <c r="AD250" s="108"/>
      <c r="AE250" s="108"/>
      <c r="AF250" s="108"/>
      <c r="AG250" s="108"/>
      <c r="AH250" s="108"/>
      <c r="AI250" s="108"/>
      <c r="AJ250" s="108"/>
      <c r="AK250" s="108"/>
      <c r="AL250" s="108"/>
      <c r="AM250" s="108"/>
      <c r="AN250" s="108"/>
      <c r="AO250" s="108"/>
      <c r="AP250" s="108"/>
      <c r="AQ250" s="108"/>
      <c r="AR250" s="108"/>
      <c r="AS250" s="108"/>
      <c r="AT250" s="108"/>
      <c r="AU250" s="108"/>
      <c r="AV250" s="108"/>
      <c r="AW250" s="108"/>
      <c r="AX250" s="108"/>
      <c r="AY250" s="108"/>
      <c r="AZ250" s="108"/>
      <c r="BA250" s="108">
        <f>ROUND($F250/5,0)</f>
        <v>22823</v>
      </c>
      <c r="BB250" s="108">
        <f>ROUNDDOWN($F250/5,0)</f>
        <v>22822</v>
      </c>
      <c r="BC250" s="108">
        <f>ROUNDDOWN($F250/5,0)</f>
        <v>22822</v>
      </c>
      <c r="BD250" s="108">
        <f>ROUND($F250/5,0)</f>
        <v>22823</v>
      </c>
      <c r="BE250" s="108">
        <f>ROUND($F250/5,0)</f>
        <v>22823</v>
      </c>
      <c r="BF250" s="108"/>
      <c r="BG250" s="108"/>
      <c r="BH250" s="108"/>
      <c r="BI250" s="108"/>
      <c r="BJ250" s="108"/>
      <c r="BK250" s="108"/>
      <c r="BL250" s="108"/>
      <c r="BM250" s="108"/>
      <c r="BN250" s="108"/>
      <c r="BO250" s="108"/>
      <c r="BP250" s="108"/>
      <c r="BQ250" s="108"/>
      <c r="BR250" s="108"/>
      <c r="BS250" s="108"/>
      <c r="BT250" s="108"/>
      <c r="BU250" s="108"/>
      <c r="BV250" s="108"/>
      <c r="BW250" s="108"/>
      <c r="BX250" s="108"/>
      <c r="BY250" s="108"/>
      <c r="BZ250" s="108"/>
      <c r="CA250" s="108"/>
      <c r="CB250" s="108"/>
      <c r="CC250" s="108"/>
      <c r="CD250" s="108"/>
      <c r="CE250" s="108"/>
      <c r="CF250" s="108"/>
      <c r="CG250" s="108"/>
      <c r="CH250" s="109">
        <f>IF(C250="","",F250-SUM(G250:CG250))</f>
        <v>0</v>
      </c>
      <c r="CI250" s="107">
        <f>IF(C250="","",SUM(G250:CG250))</f>
        <v>114113</v>
      </c>
      <c r="CJ250" s="67" t="b">
        <f>IF(C250="","",F250=CI250)</f>
        <v>1</v>
      </c>
    </row>
    <row r="251" spans="1:88" s="5" customFormat="1" ht="15" customHeight="1" x14ac:dyDescent="0.3">
      <c r="A251" s="172"/>
      <c r="B251" s="156"/>
      <c r="C251" s="169"/>
      <c r="D251" s="159"/>
      <c r="E251" s="162"/>
      <c r="F251" s="165"/>
      <c r="G251" s="110"/>
      <c r="H251" s="110"/>
      <c r="I251" s="110"/>
      <c r="J251" s="110"/>
      <c r="K251" s="110"/>
      <c r="L251" s="110"/>
      <c r="M251" s="110"/>
      <c r="N251" s="110"/>
      <c r="O251" s="110"/>
      <c r="P251" s="110"/>
      <c r="Q251" s="110"/>
      <c r="R251" s="110"/>
      <c r="S251" s="110"/>
      <c r="T251" s="110"/>
      <c r="U251" s="110">
        <f t="shared" ref="U251" si="3947">ROUND(U250/$E250,2)</f>
        <v>0</v>
      </c>
      <c r="V251" s="110">
        <f t="shared" ref="V251" si="3948">ROUND(V250/$E250,2)</f>
        <v>0</v>
      </c>
      <c r="W251" s="110">
        <f t="shared" ref="W251" si="3949">ROUND(W250/$E250,2)</f>
        <v>0</v>
      </c>
      <c r="X251" s="110">
        <f t="shared" ref="X251" si="3950">ROUND(X250/$E250,2)</f>
        <v>0</v>
      </c>
      <c r="Y251" s="110">
        <f t="shared" ref="Y251" si="3951">ROUND(Y250/$E250,2)</f>
        <v>0</v>
      </c>
      <c r="Z251" s="110">
        <f t="shared" ref="Z251" si="3952">ROUND(Z250/$E250,2)</f>
        <v>0</v>
      </c>
      <c r="AA251" s="110">
        <f t="shared" ref="AA251" si="3953">ROUND(AA250/$E250,2)</f>
        <v>0</v>
      </c>
      <c r="AB251" s="110">
        <f t="shared" ref="AB251" si="3954">ROUND(AB250/$E250,2)</f>
        <v>0</v>
      </c>
      <c r="AC251" s="110">
        <f t="shared" ref="AC251" si="3955">ROUND(AC250/$E250,2)</f>
        <v>0</v>
      </c>
      <c r="AD251" s="110">
        <f t="shared" ref="AD251" si="3956">ROUND(AD250/$E250,2)</f>
        <v>0</v>
      </c>
      <c r="AE251" s="110">
        <f t="shared" ref="AE251" si="3957">ROUND(AE250/$E250,2)</f>
        <v>0</v>
      </c>
      <c r="AF251" s="110">
        <f t="shared" ref="AF251" si="3958">ROUND(AF250/$E250,2)</f>
        <v>0</v>
      </c>
      <c r="AG251" s="110">
        <f t="shared" ref="AG251" si="3959">ROUND(AG250/$E250,2)</f>
        <v>0</v>
      </c>
      <c r="AH251" s="110">
        <f t="shared" ref="AH251" si="3960">ROUND(AH250/$E250,2)</f>
        <v>0</v>
      </c>
      <c r="AI251" s="110">
        <f t="shared" ref="AI251" si="3961">ROUND(AI250/$E250,2)</f>
        <v>0</v>
      </c>
      <c r="AJ251" s="110">
        <f t="shared" ref="AJ251" si="3962">ROUND(AJ250/$E250,2)</f>
        <v>0</v>
      </c>
      <c r="AK251" s="110">
        <f t="shared" ref="AK251" si="3963">ROUND(AK250/$E250,2)</f>
        <v>0</v>
      </c>
      <c r="AL251" s="110">
        <f t="shared" ref="AL251" si="3964">ROUND(AL250/$E250,2)</f>
        <v>0</v>
      </c>
      <c r="AM251" s="110">
        <f t="shared" ref="AM251" si="3965">ROUND(AM250/$E250,2)</f>
        <v>0</v>
      </c>
      <c r="AN251" s="110">
        <f t="shared" ref="AN251" si="3966">ROUND(AN250/$E250,2)</f>
        <v>0</v>
      </c>
      <c r="AO251" s="110">
        <f t="shared" ref="AO251" si="3967">ROUND(AO250/$E250,2)</f>
        <v>0</v>
      </c>
      <c r="AP251" s="110">
        <f t="shared" ref="AP251" si="3968">ROUND(AP250/$E250,2)</f>
        <v>0</v>
      </c>
      <c r="AQ251" s="110">
        <f t="shared" ref="AQ251" si="3969">ROUND(AQ250/$E250,2)</f>
        <v>0</v>
      </c>
      <c r="AR251" s="110">
        <f t="shared" ref="AR251:BV251" si="3970">ROUND(AR250/$E250,2)</f>
        <v>0</v>
      </c>
      <c r="AS251" s="110">
        <f t="shared" si="3970"/>
        <v>0</v>
      </c>
      <c r="AT251" s="110">
        <f t="shared" si="3970"/>
        <v>0</v>
      </c>
      <c r="AU251" s="110">
        <f t="shared" si="3970"/>
        <v>0</v>
      </c>
      <c r="AV251" s="110">
        <f t="shared" si="3970"/>
        <v>0</v>
      </c>
      <c r="AW251" s="110">
        <f t="shared" si="3970"/>
        <v>0</v>
      </c>
      <c r="AX251" s="110">
        <f t="shared" si="3970"/>
        <v>0</v>
      </c>
      <c r="AY251" s="110">
        <f t="shared" si="3970"/>
        <v>0</v>
      </c>
      <c r="AZ251" s="110">
        <f t="shared" si="3970"/>
        <v>0</v>
      </c>
      <c r="BA251" s="110">
        <f t="shared" si="3970"/>
        <v>0.72</v>
      </c>
      <c r="BB251" s="110">
        <f t="shared" si="3970"/>
        <v>0.72</v>
      </c>
      <c r="BC251" s="110">
        <f t="shared" si="3970"/>
        <v>0.72</v>
      </c>
      <c r="BD251" s="110">
        <f t="shared" si="3970"/>
        <v>0.72</v>
      </c>
      <c r="BE251" s="110">
        <f t="shared" si="3970"/>
        <v>0.72</v>
      </c>
      <c r="BF251" s="110">
        <f t="shared" si="3970"/>
        <v>0</v>
      </c>
      <c r="BG251" s="110">
        <f t="shared" si="3970"/>
        <v>0</v>
      </c>
      <c r="BH251" s="110">
        <f t="shared" si="3970"/>
        <v>0</v>
      </c>
      <c r="BI251" s="110">
        <f t="shared" si="3970"/>
        <v>0</v>
      </c>
      <c r="BJ251" s="110">
        <f t="shared" si="3970"/>
        <v>0</v>
      </c>
      <c r="BK251" s="110">
        <f t="shared" si="3970"/>
        <v>0</v>
      </c>
      <c r="BL251" s="110">
        <f t="shared" si="3970"/>
        <v>0</v>
      </c>
      <c r="BM251" s="110">
        <f t="shared" si="3970"/>
        <v>0</v>
      </c>
      <c r="BN251" s="110">
        <f t="shared" si="3970"/>
        <v>0</v>
      </c>
      <c r="BO251" s="110">
        <f t="shared" si="3970"/>
        <v>0</v>
      </c>
      <c r="BP251" s="110">
        <f t="shared" si="3970"/>
        <v>0</v>
      </c>
      <c r="BQ251" s="110">
        <f t="shared" si="3970"/>
        <v>0</v>
      </c>
      <c r="BR251" s="110">
        <f t="shared" si="3970"/>
        <v>0</v>
      </c>
      <c r="BS251" s="110">
        <f t="shared" si="3970"/>
        <v>0</v>
      </c>
      <c r="BT251" s="110">
        <f t="shared" si="3970"/>
        <v>0</v>
      </c>
      <c r="BU251" s="110">
        <f t="shared" si="3970"/>
        <v>0</v>
      </c>
      <c r="BV251" s="110">
        <f t="shared" si="3970"/>
        <v>0</v>
      </c>
      <c r="BW251" s="110">
        <f t="shared" ref="BW251" si="3971">ROUND(BW250/$E250,2)</f>
        <v>0</v>
      </c>
      <c r="BX251" s="110">
        <f t="shared" ref="BX251" si="3972">ROUND(BX250/$E250,2)</f>
        <v>0</v>
      </c>
      <c r="BY251" s="110">
        <f t="shared" ref="BY251" si="3973">ROUND(BY250/$E250,2)</f>
        <v>0</v>
      </c>
      <c r="BZ251" s="110">
        <f t="shared" ref="BZ251" si="3974">ROUND(BZ250/$E250,2)</f>
        <v>0</v>
      </c>
      <c r="CA251" s="110">
        <f t="shared" ref="CA251" si="3975">ROUND(CA250/$E250,2)</f>
        <v>0</v>
      </c>
      <c r="CB251" s="110">
        <f t="shared" ref="CB251" si="3976">ROUND(CB250/$E250,2)</f>
        <v>0</v>
      </c>
      <c r="CC251" s="110">
        <f t="shared" ref="CC251" si="3977">ROUND(CC250/$E250,2)</f>
        <v>0</v>
      </c>
      <c r="CD251" s="110">
        <f t="shared" ref="CD251" si="3978">ROUND(CD250/$E250,2)</f>
        <v>0</v>
      </c>
      <c r="CE251" s="110"/>
      <c r="CF251" s="110">
        <f t="shared" ref="CF251" si="3979">ROUND(CF250/$E250,2)</f>
        <v>0</v>
      </c>
      <c r="CG251" s="110">
        <f t="shared" ref="CG251" si="3980">ROUND(CG250/$E250,2)</f>
        <v>0</v>
      </c>
      <c r="CH251" s="111">
        <f>IF(C250="","",D250-SUM(G251:CG251))</f>
        <v>4.4408920985006262E-16</v>
      </c>
      <c r="CI251" s="112">
        <f>IF(C250="","",SUM(G251:CG251))</f>
        <v>3.5999999999999996</v>
      </c>
      <c r="CJ251" s="67" t="b">
        <f>IF(C250="","",D250=CI251)</f>
        <v>1</v>
      </c>
    </row>
    <row r="252" spans="1:88" s="5" customFormat="1" ht="15" customHeight="1" x14ac:dyDescent="0.3">
      <c r="A252" s="173"/>
      <c r="B252" s="157"/>
      <c r="C252" s="170"/>
      <c r="D252" s="160"/>
      <c r="E252" s="163"/>
      <c r="F252" s="166"/>
      <c r="G252" s="113"/>
      <c r="H252" s="113"/>
      <c r="I252" s="113"/>
      <c r="J252" s="113"/>
      <c r="K252" s="113"/>
      <c r="L252" s="113"/>
      <c r="M252" s="113"/>
      <c r="N252" s="113"/>
      <c r="O252" s="113"/>
      <c r="P252" s="113"/>
      <c r="Q252" s="113"/>
      <c r="R252" s="113"/>
      <c r="S252" s="113"/>
      <c r="T252" s="113"/>
      <c r="U252" s="113">
        <f t="shared" ref="U252:X252" si="3981">U250/$F250</f>
        <v>0</v>
      </c>
      <c r="V252" s="113">
        <f t="shared" si="3981"/>
        <v>0</v>
      </c>
      <c r="W252" s="113">
        <f t="shared" si="3981"/>
        <v>0</v>
      </c>
      <c r="X252" s="113">
        <f t="shared" si="3981"/>
        <v>0</v>
      </c>
      <c r="Y252" s="113">
        <f t="shared" ref="Y252:AG252" si="3982">Y250/$F250</f>
        <v>0</v>
      </c>
      <c r="Z252" s="113">
        <f t="shared" si="3982"/>
        <v>0</v>
      </c>
      <c r="AA252" s="113">
        <f t="shared" si="3982"/>
        <v>0</v>
      </c>
      <c r="AB252" s="113">
        <f t="shared" si="3982"/>
        <v>0</v>
      </c>
      <c r="AC252" s="113">
        <f t="shared" si="3982"/>
        <v>0</v>
      </c>
      <c r="AD252" s="113">
        <f t="shared" si="3982"/>
        <v>0</v>
      </c>
      <c r="AE252" s="113">
        <f t="shared" si="3982"/>
        <v>0</v>
      </c>
      <c r="AF252" s="113">
        <f t="shared" si="3982"/>
        <v>0</v>
      </c>
      <c r="AG252" s="113">
        <f t="shared" si="3982"/>
        <v>0</v>
      </c>
      <c r="AH252" s="113">
        <f t="shared" ref="AH252:AK252" si="3983">AH250/$F250</f>
        <v>0</v>
      </c>
      <c r="AI252" s="113">
        <f t="shared" si="3983"/>
        <v>0</v>
      </c>
      <c r="AJ252" s="113">
        <f t="shared" si="3983"/>
        <v>0</v>
      </c>
      <c r="AK252" s="113">
        <f t="shared" si="3983"/>
        <v>0</v>
      </c>
      <c r="AL252" s="113">
        <f t="shared" ref="AL252:AQ252" si="3984">AL250/$F250</f>
        <v>0</v>
      </c>
      <c r="AM252" s="113">
        <f t="shared" si="3984"/>
        <v>0</v>
      </c>
      <c r="AN252" s="113">
        <f t="shared" si="3984"/>
        <v>0</v>
      </c>
      <c r="AO252" s="113">
        <f t="shared" si="3984"/>
        <v>0</v>
      </c>
      <c r="AP252" s="113">
        <f t="shared" si="3984"/>
        <v>0</v>
      </c>
      <c r="AQ252" s="113">
        <f t="shared" si="3984"/>
        <v>0</v>
      </c>
      <c r="AR252" s="113">
        <f t="shared" ref="AR252:BX252" si="3985">AR250/$F250</f>
        <v>0</v>
      </c>
      <c r="AS252" s="113">
        <f t="shared" si="3985"/>
        <v>0</v>
      </c>
      <c r="AT252" s="113">
        <f t="shared" si="3985"/>
        <v>0</v>
      </c>
      <c r="AU252" s="113">
        <f t="shared" si="3985"/>
        <v>0</v>
      </c>
      <c r="AV252" s="113">
        <f t="shared" si="3985"/>
        <v>0</v>
      </c>
      <c r="AW252" s="113">
        <f t="shared" si="3985"/>
        <v>0</v>
      </c>
      <c r="AX252" s="113">
        <f t="shared" si="3985"/>
        <v>0</v>
      </c>
      <c r="AY252" s="113">
        <f t="shared" si="3985"/>
        <v>0</v>
      </c>
      <c r="AZ252" s="113">
        <f t="shared" si="3985"/>
        <v>0</v>
      </c>
      <c r="BA252" s="113">
        <f t="shared" si="3985"/>
        <v>0.20000350529738067</v>
      </c>
      <c r="BB252" s="113">
        <f t="shared" si="3985"/>
        <v>0.199994742053929</v>
      </c>
      <c r="BC252" s="113">
        <f t="shared" si="3985"/>
        <v>0.199994742053929</v>
      </c>
      <c r="BD252" s="113">
        <f t="shared" si="3985"/>
        <v>0.20000350529738067</v>
      </c>
      <c r="BE252" s="113">
        <f t="shared" si="3985"/>
        <v>0.20000350529738067</v>
      </c>
      <c r="BF252" s="113">
        <f t="shared" si="3985"/>
        <v>0</v>
      </c>
      <c r="BG252" s="113">
        <f t="shared" si="3985"/>
        <v>0</v>
      </c>
      <c r="BH252" s="113">
        <f t="shared" si="3985"/>
        <v>0</v>
      </c>
      <c r="BI252" s="113">
        <f t="shared" si="3985"/>
        <v>0</v>
      </c>
      <c r="BJ252" s="113">
        <f t="shared" si="3985"/>
        <v>0</v>
      </c>
      <c r="BK252" s="113">
        <f t="shared" si="3985"/>
        <v>0</v>
      </c>
      <c r="BL252" s="113">
        <f t="shared" si="3985"/>
        <v>0</v>
      </c>
      <c r="BM252" s="113">
        <f t="shared" si="3985"/>
        <v>0</v>
      </c>
      <c r="BN252" s="113">
        <f t="shared" si="3985"/>
        <v>0</v>
      </c>
      <c r="BO252" s="113">
        <f t="shared" si="3985"/>
        <v>0</v>
      </c>
      <c r="BP252" s="113">
        <f t="shared" si="3985"/>
        <v>0</v>
      </c>
      <c r="BQ252" s="113">
        <f t="shared" si="3985"/>
        <v>0</v>
      </c>
      <c r="BR252" s="113">
        <f t="shared" si="3985"/>
        <v>0</v>
      </c>
      <c r="BS252" s="113">
        <f t="shared" si="3985"/>
        <v>0</v>
      </c>
      <c r="BT252" s="113">
        <f t="shared" si="3985"/>
        <v>0</v>
      </c>
      <c r="BU252" s="113">
        <f t="shared" si="3985"/>
        <v>0</v>
      </c>
      <c r="BV252" s="113">
        <f t="shared" si="3985"/>
        <v>0</v>
      </c>
      <c r="BW252" s="113">
        <f t="shared" si="3985"/>
        <v>0</v>
      </c>
      <c r="BX252" s="113">
        <f t="shared" si="3985"/>
        <v>0</v>
      </c>
      <c r="BY252" s="113">
        <f t="shared" ref="BY252:CC252" si="3986">BY250/$F250</f>
        <v>0</v>
      </c>
      <c r="BZ252" s="113">
        <f t="shared" si="3986"/>
        <v>0</v>
      </c>
      <c r="CA252" s="113">
        <f t="shared" si="3986"/>
        <v>0</v>
      </c>
      <c r="CB252" s="113">
        <f t="shared" si="3986"/>
        <v>0</v>
      </c>
      <c r="CC252" s="113">
        <f t="shared" si="3986"/>
        <v>0</v>
      </c>
      <c r="CD252" s="113">
        <f t="shared" ref="CD252:CG252" si="3987">CD250/$F250</f>
        <v>0</v>
      </c>
      <c r="CE252" s="113"/>
      <c r="CF252" s="113">
        <f t="shared" si="3987"/>
        <v>0</v>
      </c>
      <c r="CG252" s="113">
        <f t="shared" si="3987"/>
        <v>0</v>
      </c>
      <c r="CH252" s="114">
        <f>IF(C250="","",100%-SUM(G252:CG252))</f>
        <v>0</v>
      </c>
      <c r="CI252" s="115">
        <f>IF(C250="","",SUM(G252:CG252))</f>
        <v>1</v>
      </c>
      <c r="CJ252" s="67" t="b">
        <f>IF(C250="","",SUM(G252:CG252)=CI252)</f>
        <v>1</v>
      </c>
    </row>
    <row r="253" spans="1:88" s="5" customFormat="1" ht="15" customHeight="1" x14ac:dyDescent="0.3">
      <c r="A253" s="171" t="s">
        <v>185</v>
      </c>
      <c r="B253" s="155" t="s">
        <v>186</v>
      </c>
      <c r="C253" s="168" t="s">
        <v>17</v>
      </c>
      <c r="D253" s="158">
        <v>194.42</v>
      </c>
      <c r="E253" s="161">
        <v>23662</v>
      </c>
      <c r="F253" s="164">
        <f t="shared" si="3802"/>
        <v>4600366</v>
      </c>
      <c r="G253" s="108"/>
      <c r="H253" s="108"/>
      <c r="I253" s="108"/>
      <c r="J253" s="108"/>
      <c r="K253" s="108"/>
      <c r="L253" s="108"/>
      <c r="M253" s="108"/>
      <c r="N253" s="108"/>
      <c r="O253" s="108"/>
      <c r="P253" s="108"/>
      <c r="Q253" s="108"/>
      <c r="R253" s="108"/>
      <c r="S253" s="108"/>
      <c r="T253" s="108"/>
      <c r="U253" s="108"/>
      <c r="V253" s="108"/>
      <c r="W253" s="108"/>
      <c r="X253" s="108"/>
      <c r="Y253" s="108"/>
      <c r="Z253" s="108"/>
      <c r="AA253" s="108"/>
      <c r="AB253" s="108"/>
      <c r="AC253" s="108"/>
      <c r="AD253" s="108"/>
      <c r="AE253" s="108"/>
      <c r="AF253" s="108"/>
      <c r="AG253" s="108"/>
      <c r="AH253" s="108"/>
      <c r="AI253" s="108"/>
      <c r="AJ253" s="108"/>
      <c r="AK253" s="108"/>
      <c r="AL253" s="108"/>
      <c r="AM253" s="108"/>
      <c r="AN253" s="108"/>
      <c r="AO253" s="108"/>
      <c r="AP253" s="108"/>
      <c r="AQ253" s="108"/>
      <c r="AR253" s="108"/>
      <c r="AS253" s="108"/>
      <c r="AT253" s="108"/>
      <c r="AU253" s="108"/>
      <c r="AV253" s="108"/>
      <c r="AW253" s="108"/>
      <c r="AX253" s="108"/>
      <c r="AY253" s="108">
        <f>ROUNDDOWN($F253/8,0)</f>
        <v>575045</v>
      </c>
      <c r="AZ253" s="108">
        <f t="shared" ref="AZ253" si="3988">ROUNDDOWN($F253/8,0)</f>
        <v>575045</v>
      </c>
      <c r="BA253" s="108">
        <f t="shared" ref="BA253:BE253" si="3989">ROUNDUP($F253/8,0)</f>
        <v>575046</v>
      </c>
      <c r="BB253" s="108">
        <f t="shared" si="3989"/>
        <v>575046</v>
      </c>
      <c r="BC253" s="108">
        <f t="shared" si="3989"/>
        <v>575046</v>
      </c>
      <c r="BD253" s="108">
        <f t="shared" si="3989"/>
        <v>575046</v>
      </c>
      <c r="BE253" s="108">
        <f t="shared" si="3989"/>
        <v>575046</v>
      </c>
      <c r="BF253" s="108">
        <f>ROUNDUP($F253/8,0)</f>
        <v>575046</v>
      </c>
      <c r="BG253" s="108"/>
      <c r="BH253" s="108"/>
      <c r="BI253" s="108"/>
      <c r="BJ253" s="108"/>
      <c r="BK253" s="108"/>
      <c r="BL253" s="108"/>
      <c r="BM253" s="108"/>
      <c r="BN253" s="108"/>
      <c r="BO253" s="108"/>
      <c r="BP253" s="108"/>
      <c r="BQ253" s="108"/>
      <c r="BR253" s="108"/>
      <c r="BS253" s="108"/>
      <c r="BT253" s="108"/>
      <c r="BU253" s="108"/>
      <c r="BV253" s="108"/>
      <c r="BW253" s="108"/>
      <c r="BX253" s="108"/>
      <c r="BY253" s="108"/>
      <c r="BZ253" s="108"/>
      <c r="CA253" s="108"/>
      <c r="CB253" s="108"/>
      <c r="CC253" s="108"/>
      <c r="CD253" s="108"/>
      <c r="CE253" s="108"/>
      <c r="CF253" s="108"/>
      <c r="CG253" s="108"/>
      <c r="CH253" s="109">
        <f>IF(C253="","",F253-SUM(G253:CG253))</f>
        <v>0</v>
      </c>
      <c r="CI253" s="107">
        <f>IF(C253="","",SUM(G253:CG253))</f>
        <v>4600366</v>
      </c>
      <c r="CJ253" s="67" t="b">
        <f>IF(C253="","",F253=CI253)</f>
        <v>1</v>
      </c>
    </row>
    <row r="254" spans="1:88" s="5" customFormat="1" ht="15" customHeight="1" x14ac:dyDescent="0.3">
      <c r="A254" s="172"/>
      <c r="B254" s="156"/>
      <c r="C254" s="169"/>
      <c r="D254" s="159"/>
      <c r="E254" s="162"/>
      <c r="F254" s="165"/>
      <c r="G254" s="110"/>
      <c r="H254" s="110"/>
      <c r="I254" s="110"/>
      <c r="J254" s="110"/>
      <c r="K254" s="110"/>
      <c r="L254" s="110"/>
      <c r="M254" s="110"/>
      <c r="N254" s="110"/>
      <c r="O254" s="110"/>
      <c r="P254" s="110"/>
      <c r="Q254" s="110"/>
      <c r="R254" s="110"/>
      <c r="S254" s="110"/>
      <c r="T254" s="110"/>
      <c r="U254" s="110">
        <f t="shared" ref="U254" si="3990">ROUND(U253/$E253,2)</f>
        <v>0</v>
      </c>
      <c r="V254" s="110">
        <f t="shared" ref="V254" si="3991">ROUND(V253/$E253,2)</f>
        <v>0</v>
      </c>
      <c r="W254" s="110">
        <f t="shared" ref="W254" si="3992">ROUND(W253/$E253,2)</f>
        <v>0</v>
      </c>
      <c r="X254" s="110">
        <f t="shared" ref="X254" si="3993">ROUND(X253/$E253,2)</f>
        <v>0</v>
      </c>
      <c r="Y254" s="110">
        <f t="shared" ref="Y254" si="3994">ROUND(Y253/$E253,2)</f>
        <v>0</v>
      </c>
      <c r="Z254" s="110">
        <f t="shared" ref="Z254" si="3995">ROUND(Z253/$E253,2)</f>
        <v>0</v>
      </c>
      <c r="AA254" s="110">
        <f t="shared" ref="AA254" si="3996">ROUND(AA253/$E253,2)</f>
        <v>0</v>
      </c>
      <c r="AB254" s="110">
        <f t="shared" ref="AB254" si="3997">ROUND(AB253/$E253,2)</f>
        <v>0</v>
      </c>
      <c r="AC254" s="110">
        <f t="shared" ref="AC254" si="3998">ROUND(AC253/$E253,2)</f>
        <v>0</v>
      </c>
      <c r="AD254" s="110">
        <f t="shared" ref="AD254" si="3999">ROUND(AD253/$E253,2)</f>
        <v>0</v>
      </c>
      <c r="AE254" s="110">
        <f t="shared" ref="AE254" si="4000">ROUND(AE253/$E253,2)</f>
        <v>0</v>
      </c>
      <c r="AF254" s="110">
        <f t="shared" ref="AF254" si="4001">ROUND(AF253/$E253,2)</f>
        <v>0</v>
      </c>
      <c r="AG254" s="110">
        <f t="shared" ref="AG254" si="4002">ROUND(AG253/$E253,2)</f>
        <v>0</v>
      </c>
      <c r="AH254" s="110">
        <f t="shared" ref="AH254" si="4003">ROUND(AH253/$E253,2)</f>
        <v>0</v>
      </c>
      <c r="AI254" s="110">
        <f>ROUNDDOWN(AI253/$E253,2)</f>
        <v>0</v>
      </c>
      <c r="AJ254" s="110">
        <f>ROUNDDOWN(AJ253/$E253,2)</f>
        <v>0</v>
      </c>
      <c r="AK254" s="110">
        <f t="shared" ref="AK254" si="4004">ROUND(AK253/$E253,2)</f>
        <v>0</v>
      </c>
      <c r="AL254" s="110">
        <f>ROUNDDOWN(AL253/$E253,2)</f>
        <v>0</v>
      </c>
      <c r="AM254" s="110">
        <f>ROUNDDOWN(AM253/$E253,2)</f>
        <v>0</v>
      </c>
      <c r="AN254" s="110">
        <f>ROUNDDOWN(AN253/$E253,2)</f>
        <v>0</v>
      </c>
      <c r="AO254" s="110">
        <f>ROUNDDOWN(AO253/$E253,2)</f>
        <v>0</v>
      </c>
      <c r="AP254" s="110">
        <f t="shared" ref="AP254" si="4005">ROUND(AP253/$E253,2)</f>
        <v>0</v>
      </c>
      <c r="AQ254" s="110">
        <f t="shared" ref="AQ254" si="4006">ROUND(AQ253/$E253,2)</f>
        <v>0</v>
      </c>
      <c r="AR254" s="110">
        <f>ROUNDDOWN(AR253/$E253,2)</f>
        <v>0</v>
      </c>
      <c r="AS254" s="110">
        <f>ROUNDDOWN(AS253/$E253,2)</f>
        <v>0</v>
      </c>
      <c r="AT254" s="110">
        <f>ROUNDDOWN(AT253/$E253,2)</f>
        <v>0</v>
      </c>
      <c r="AU254" s="110">
        <f>ROUNDDOWN(AU253/$E253,2)</f>
        <v>0</v>
      </c>
      <c r="AV254" s="110">
        <f t="shared" ref="AV254:AY254" si="4007">ROUND(AV253/$E253,2)</f>
        <v>0</v>
      </c>
      <c r="AW254" s="110">
        <f t="shared" si="4007"/>
        <v>0</v>
      </c>
      <c r="AX254" s="110">
        <f t="shared" si="4007"/>
        <v>0</v>
      </c>
      <c r="AY254" s="110">
        <f t="shared" si="4007"/>
        <v>24.3</v>
      </c>
      <c r="AZ254" s="110">
        <f>ROUNDDOWN(AZ253/$E253,2)</f>
        <v>24.3</v>
      </c>
      <c r="BA254" s="110">
        <f>ROUNDDOWN(BA253/$E253,2)</f>
        <v>24.3</v>
      </c>
      <c r="BB254" s="110">
        <f t="shared" ref="BB254" si="4008">ROUND(BB253/$E253,2)</f>
        <v>24.3</v>
      </c>
      <c r="BC254" s="110">
        <f>ROUNDDOWN(BC253/$E253,2)</f>
        <v>24.3</v>
      </c>
      <c r="BD254" s="110">
        <f>ROUNDUP(BD253/$E253,2)</f>
        <v>24.310000000000002</v>
      </c>
      <c r="BE254" s="110">
        <f>ROUNDUP(BE253/$E253,2)</f>
        <v>24.310000000000002</v>
      </c>
      <c r="BF254" s="110">
        <f>ROUNDDOWN(BF253/$E253,2)</f>
        <v>24.3</v>
      </c>
      <c r="BG254" s="110">
        <f t="shared" ref="BG254:BV254" si="4009">ROUND(BG253/$E253,2)</f>
        <v>0</v>
      </c>
      <c r="BH254" s="110">
        <f t="shared" si="4009"/>
        <v>0</v>
      </c>
      <c r="BI254" s="110">
        <f t="shared" si="4009"/>
        <v>0</v>
      </c>
      <c r="BJ254" s="110">
        <f t="shared" si="4009"/>
        <v>0</v>
      </c>
      <c r="BK254" s="110">
        <f t="shared" si="4009"/>
        <v>0</v>
      </c>
      <c r="BL254" s="110">
        <f t="shared" si="4009"/>
        <v>0</v>
      </c>
      <c r="BM254" s="110">
        <f t="shared" si="4009"/>
        <v>0</v>
      </c>
      <c r="BN254" s="110">
        <f t="shared" si="4009"/>
        <v>0</v>
      </c>
      <c r="BO254" s="110">
        <f t="shared" si="4009"/>
        <v>0</v>
      </c>
      <c r="BP254" s="110">
        <f t="shared" si="4009"/>
        <v>0</v>
      </c>
      <c r="BQ254" s="110">
        <f t="shared" si="4009"/>
        <v>0</v>
      </c>
      <c r="BR254" s="110">
        <f t="shared" si="4009"/>
        <v>0</v>
      </c>
      <c r="BS254" s="110">
        <f t="shared" si="4009"/>
        <v>0</v>
      </c>
      <c r="BT254" s="110">
        <f t="shared" si="4009"/>
        <v>0</v>
      </c>
      <c r="BU254" s="110">
        <f t="shared" si="4009"/>
        <v>0</v>
      </c>
      <c r="BV254" s="110">
        <f t="shared" si="4009"/>
        <v>0</v>
      </c>
      <c r="BW254" s="110">
        <f t="shared" ref="BW254" si="4010">ROUND(BW253/$E253,2)</f>
        <v>0</v>
      </c>
      <c r="BX254" s="110">
        <f t="shared" ref="BX254" si="4011">ROUND(BX253/$E253,2)</f>
        <v>0</v>
      </c>
      <c r="BY254" s="110">
        <f t="shared" ref="BY254" si="4012">ROUND(BY253/$E253,2)</f>
        <v>0</v>
      </c>
      <c r="BZ254" s="110">
        <f t="shared" ref="BZ254" si="4013">ROUND(BZ253/$E253,2)</f>
        <v>0</v>
      </c>
      <c r="CA254" s="110">
        <f t="shared" ref="CA254" si="4014">ROUND(CA253/$E253,2)</f>
        <v>0</v>
      </c>
      <c r="CB254" s="110">
        <f t="shared" ref="CB254" si="4015">ROUND(CB253/$E253,2)</f>
        <v>0</v>
      </c>
      <c r="CC254" s="110">
        <f t="shared" ref="CC254" si="4016">ROUND(CC253/$E253,2)</f>
        <v>0</v>
      </c>
      <c r="CD254" s="110">
        <f t="shared" ref="CD254" si="4017">ROUND(CD253/$E253,2)</f>
        <v>0</v>
      </c>
      <c r="CE254" s="110"/>
      <c r="CF254" s="110">
        <f t="shared" ref="CF254" si="4018">ROUND(CF253/$E253,2)</f>
        <v>0</v>
      </c>
      <c r="CG254" s="110">
        <f t="shared" ref="CG254" si="4019">ROUND(CG253/$E253,2)</f>
        <v>0</v>
      </c>
      <c r="CH254" s="111">
        <f>IF(C253="","",D253-SUM(G254:CG254))</f>
        <v>-2.8421709430404007E-14</v>
      </c>
      <c r="CI254" s="112">
        <f>IF(C253="","",SUM(G254:CG254))</f>
        <v>194.42000000000002</v>
      </c>
      <c r="CJ254" s="67" t="b">
        <f>IF(C253="","",D253=CI254)</f>
        <v>1</v>
      </c>
    </row>
    <row r="255" spans="1:88" s="5" customFormat="1" ht="15" customHeight="1" x14ac:dyDescent="0.3">
      <c r="A255" s="173"/>
      <c r="B255" s="157"/>
      <c r="C255" s="170"/>
      <c r="D255" s="160"/>
      <c r="E255" s="163"/>
      <c r="F255" s="166"/>
      <c r="G255" s="113"/>
      <c r="H255" s="113"/>
      <c r="I255" s="113"/>
      <c r="J255" s="113"/>
      <c r="K255" s="113"/>
      <c r="L255" s="113"/>
      <c r="M255" s="113"/>
      <c r="N255" s="113"/>
      <c r="O255" s="113"/>
      <c r="P255" s="113"/>
      <c r="Q255" s="113"/>
      <c r="R255" s="113"/>
      <c r="S255" s="113"/>
      <c r="T255" s="113"/>
      <c r="U255" s="113">
        <f t="shared" ref="U255:X255" si="4020">U253/$F253</f>
        <v>0</v>
      </c>
      <c r="V255" s="113">
        <f t="shared" si="4020"/>
        <v>0</v>
      </c>
      <c r="W255" s="113">
        <f t="shared" si="4020"/>
        <v>0</v>
      </c>
      <c r="X255" s="113">
        <f t="shared" si="4020"/>
        <v>0</v>
      </c>
      <c r="Y255" s="113">
        <f t="shared" ref="Y255:AG255" si="4021">Y253/$F253</f>
        <v>0</v>
      </c>
      <c r="Z255" s="113">
        <f t="shared" si="4021"/>
        <v>0</v>
      </c>
      <c r="AA255" s="113">
        <f t="shared" si="4021"/>
        <v>0</v>
      </c>
      <c r="AB255" s="113">
        <f t="shared" si="4021"/>
        <v>0</v>
      </c>
      <c r="AC255" s="113">
        <f t="shared" si="4021"/>
        <v>0</v>
      </c>
      <c r="AD255" s="113">
        <f t="shared" si="4021"/>
        <v>0</v>
      </c>
      <c r="AE255" s="113">
        <f t="shared" si="4021"/>
        <v>0</v>
      </c>
      <c r="AF255" s="113">
        <f t="shared" si="4021"/>
        <v>0</v>
      </c>
      <c r="AG255" s="113">
        <f t="shared" si="4021"/>
        <v>0</v>
      </c>
      <c r="AH255" s="113">
        <f t="shared" ref="AH255:AK255" si="4022">AH253/$F253</f>
        <v>0</v>
      </c>
      <c r="AI255" s="113">
        <f t="shared" si="4022"/>
        <v>0</v>
      </c>
      <c r="AJ255" s="113">
        <f t="shared" si="4022"/>
        <v>0</v>
      </c>
      <c r="AK255" s="113">
        <f t="shared" si="4022"/>
        <v>0</v>
      </c>
      <c r="AL255" s="113">
        <f t="shared" ref="AL255:AQ255" si="4023">AL253/$F253</f>
        <v>0</v>
      </c>
      <c r="AM255" s="113">
        <f t="shared" si="4023"/>
        <v>0</v>
      </c>
      <c r="AN255" s="113">
        <f t="shared" si="4023"/>
        <v>0</v>
      </c>
      <c r="AO255" s="113">
        <f t="shared" si="4023"/>
        <v>0</v>
      </c>
      <c r="AP255" s="113">
        <f t="shared" si="4023"/>
        <v>0</v>
      </c>
      <c r="AQ255" s="113">
        <f t="shared" si="4023"/>
        <v>0</v>
      </c>
      <c r="AR255" s="113">
        <f t="shared" ref="AR255:BX255" si="4024">AR253/$F253</f>
        <v>0</v>
      </c>
      <c r="AS255" s="113">
        <f t="shared" si="4024"/>
        <v>0</v>
      </c>
      <c r="AT255" s="113">
        <f t="shared" si="4024"/>
        <v>0</v>
      </c>
      <c r="AU255" s="113">
        <f t="shared" si="4024"/>
        <v>0</v>
      </c>
      <c r="AV255" s="113">
        <f t="shared" si="4024"/>
        <v>0</v>
      </c>
      <c r="AW255" s="113">
        <f t="shared" si="4024"/>
        <v>0</v>
      </c>
      <c r="AX255" s="113">
        <f t="shared" si="4024"/>
        <v>0</v>
      </c>
      <c r="AY255" s="113">
        <f t="shared" si="4024"/>
        <v>0.12499983696949329</v>
      </c>
      <c r="AZ255" s="113">
        <f t="shared" si="4024"/>
        <v>0.12499983696949329</v>
      </c>
      <c r="BA255" s="113">
        <f t="shared" si="4024"/>
        <v>0.12500005434350223</v>
      </c>
      <c r="BB255" s="113">
        <f t="shared" si="4024"/>
        <v>0.12500005434350223</v>
      </c>
      <c r="BC255" s="113">
        <f t="shared" si="4024"/>
        <v>0.12500005434350223</v>
      </c>
      <c r="BD255" s="113">
        <f t="shared" si="4024"/>
        <v>0.12500005434350223</v>
      </c>
      <c r="BE255" s="113">
        <f t="shared" si="4024"/>
        <v>0.12500005434350223</v>
      </c>
      <c r="BF255" s="113">
        <f t="shared" si="4024"/>
        <v>0.12500005434350223</v>
      </c>
      <c r="BG255" s="113">
        <f t="shared" si="4024"/>
        <v>0</v>
      </c>
      <c r="BH255" s="113">
        <f t="shared" si="4024"/>
        <v>0</v>
      </c>
      <c r="BI255" s="113">
        <f t="shared" si="4024"/>
        <v>0</v>
      </c>
      <c r="BJ255" s="113">
        <f t="shared" si="4024"/>
        <v>0</v>
      </c>
      <c r="BK255" s="113">
        <f t="shared" si="4024"/>
        <v>0</v>
      </c>
      <c r="BL255" s="113">
        <f t="shared" si="4024"/>
        <v>0</v>
      </c>
      <c r="BM255" s="113">
        <f t="shared" si="4024"/>
        <v>0</v>
      </c>
      <c r="BN255" s="113">
        <f t="shared" si="4024"/>
        <v>0</v>
      </c>
      <c r="BO255" s="113">
        <f t="shared" si="4024"/>
        <v>0</v>
      </c>
      <c r="BP255" s="113">
        <f t="shared" si="4024"/>
        <v>0</v>
      </c>
      <c r="BQ255" s="113">
        <f t="shared" si="4024"/>
        <v>0</v>
      </c>
      <c r="BR255" s="113">
        <f t="shared" si="4024"/>
        <v>0</v>
      </c>
      <c r="BS255" s="113">
        <f t="shared" si="4024"/>
        <v>0</v>
      </c>
      <c r="BT255" s="113">
        <f t="shared" si="4024"/>
        <v>0</v>
      </c>
      <c r="BU255" s="113">
        <f t="shared" si="4024"/>
        <v>0</v>
      </c>
      <c r="BV255" s="113">
        <f t="shared" si="4024"/>
        <v>0</v>
      </c>
      <c r="BW255" s="113">
        <f t="shared" si="4024"/>
        <v>0</v>
      </c>
      <c r="BX255" s="113">
        <f t="shared" si="4024"/>
        <v>0</v>
      </c>
      <c r="BY255" s="113">
        <f t="shared" ref="BY255:CC255" si="4025">BY253/$F253</f>
        <v>0</v>
      </c>
      <c r="BZ255" s="113">
        <f t="shared" si="4025"/>
        <v>0</v>
      </c>
      <c r="CA255" s="113">
        <f t="shared" si="4025"/>
        <v>0</v>
      </c>
      <c r="CB255" s="113">
        <f t="shared" si="4025"/>
        <v>0</v>
      </c>
      <c r="CC255" s="113">
        <f t="shared" si="4025"/>
        <v>0</v>
      </c>
      <c r="CD255" s="113">
        <f t="shared" ref="CD255:CG255" si="4026">CD253/$F253</f>
        <v>0</v>
      </c>
      <c r="CE255" s="113"/>
      <c r="CF255" s="113">
        <f t="shared" si="4026"/>
        <v>0</v>
      </c>
      <c r="CG255" s="113">
        <f t="shared" si="4026"/>
        <v>0</v>
      </c>
      <c r="CH255" s="114">
        <f>IF(C253="","",100%-SUM(G255:CG255))</f>
        <v>0</v>
      </c>
      <c r="CI255" s="115">
        <f>IF(C253="","",SUM(G255:CG255))</f>
        <v>1</v>
      </c>
      <c r="CJ255" s="67" t="b">
        <f>IF(C253="","",SUM(G255:CG255)=CI255)</f>
        <v>1</v>
      </c>
    </row>
    <row r="256" spans="1:88" s="5" customFormat="1" ht="15" customHeight="1" x14ac:dyDescent="0.3">
      <c r="A256" s="171" t="s">
        <v>187</v>
      </c>
      <c r="B256" s="155" t="s">
        <v>188</v>
      </c>
      <c r="C256" s="168" t="s">
        <v>17</v>
      </c>
      <c r="D256" s="158">
        <v>357.44</v>
      </c>
      <c r="E256" s="161">
        <v>23076</v>
      </c>
      <c r="F256" s="164">
        <f t="shared" si="3802"/>
        <v>8248285</v>
      </c>
      <c r="G256" s="108">
        <v>0</v>
      </c>
      <c r="H256" s="108"/>
      <c r="I256" s="108"/>
      <c r="J256" s="108"/>
      <c r="K256" s="108"/>
      <c r="L256" s="108"/>
      <c r="M256" s="108"/>
      <c r="N256" s="108"/>
      <c r="O256" s="108"/>
      <c r="P256" s="108"/>
      <c r="Q256" s="108"/>
      <c r="R256" s="108"/>
      <c r="S256" s="108"/>
      <c r="T256" s="108"/>
      <c r="U256" s="108"/>
      <c r="V256" s="108"/>
      <c r="W256" s="108"/>
      <c r="X256" s="108"/>
      <c r="Y256" s="108"/>
      <c r="Z256" s="108"/>
      <c r="AA256" s="108"/>
      <c r="AB256" s="108"/>
      <c r="AC256" s="108"/>
      <c r="AD256" s="108"/>
      <c r="AE256" s="108"/>
      <c r="AF256" s="108"/>
      <c r="AG256" s="108"/>
      <c r="AH256" s="108"/>
      <c r="AI256" s="108"/>
      <c r="AJ256" s="108"/>
      <c r="AK256" s="108"/>
      <c r="AL256" s="108"/>
      <c r="AM256" s="108"/>
      <c r="AN256" s="108"/>
      <c r="AO256" s="108"/>
      <c r="AP256" s="108"/>
      <c r="AQ256" s="108"/>
      <c r="AR256" s="108"/>
      <c r="AS256" s="108"/>
      <c r="AT256" s="108"/>
      <c r="AU256" s="108"/>
      <c r="AV256" s="108"/>
      <c r="AW256" s="108"/>
      <c r="AX256" s="108"/>
      <c r="AY256" s="108"/>
      <c r="AZ256" s="108"/>
      <c r="BA256" s="108"/>
      <c r="BB256" s="108"/>
      <c r="BC256" s="108"/>
      <c r="BD256" s="108">
        <f>ROUND($F256/10,0)</f>
        <v>824829</v>
      </c>
      <c r="BE256" s="108">
        <f t="shared" ref="BE256:BH256" si="4027">ROUND($F256/10,0)</f>
        <v>824829</v>
      </c>
      <c r="BF256" s="108">
        <f t="shared" si="4027"/>
        <v>824829</v>
      </c>
      <c r="BG256" s="108">
        <f t="shared" si="4027"/>
        <v>824829</v>
      </c>
      <c r="BH256" s="108">
        <f t="shared" si="4027"/>
        <v>824829</v>
      </c>
      <c r="BI256" s="108">
        <f t="shared" ref="BI256:BL256" si="4028">ROUNDDOWN($F256/10,0)</f>
        <v>824828</v>
      </c>
      <c r="BJ256" s="108">
        <f t="shared" si="4028"/>
        <v>824828</v>
      </c>
      <c r="BK256" s="108">
        <f t="shared" si="4028"/>
        <v>824828</v>
      </c>
      <c r="BL256" s="108">
        <f t="shared" si="4028"/>
        <v>824828</v>
      </c>
      <c r="BM256" s="108">
        <f>ROUNDDOWN($F256/10,0)</f>
        <v>824828</v>
      </c>
      <c r="BN256" s="108"/>
      <c r="BO256" s="108"/>
      <c r="BP256" s="108"/>
      <c r="BQ256" s="108"/>
      <c r="BR256" s="108"/>
      <c r="BS256" s="108"/>
      <c r="BT256" s="108"/>
      <c r="BU256" s="108"/>
      <c r="BV256" s="108"/>
      <c r="BW256" s="108"/>
      <c r="BX256" s="108"/>
      <c r="BY256" s="108"/>
      <c r="BZ256" s="108"/>
      <c r="CA256" s="108"/>
      <c r="CB256" s="108"/>
      <c r="CC256" s="108"/>
      <c r="CD256" s="108"/>
      <c r="CE256" s="108"/>
      <c r="CF256" s="108"/>
      <c r="CG256" s="108"/>
      <c r="CH256" s="109">
        <f>IF(C256="","",F256-SUM(G256:CG256))</f>
        <v>0</v>
      </c>
      <c r="CI256" s="107">
        <f>IF(C256="","",SUM(G256:CG256))</f>
        <v>8248285</v>
      </c>
      <c r="CJ256" s="67" t="b">
        <f>IF(C256="","",F256=CI256)</f>
        <v>1</v>
      </c>
    </row>
    <row r="257" spans="1:88" s="5" customFormat="1" ht="15" customHeight="1" x14ac:dyDescent="0.3">
      <c r="A257" s="172"/>
      <c r="B257" s="156"/>
      <c r="C257" s="169"/>
      <c r="D257" s="159"/>
      <c r="E257" s="162"/>
      <c r="F257" s="165"/>
      <c r="G257" s="110">
        <v>0</v>
      </c>
      <c r="H257" s="110"/>
      <c r="I257" s="110"/>
      <c r="J257" s="110"/>
      <c r="K257" s="110"/>
      <c r="L257" s="110"/>
      <c r="M257" s="110"/>
      <c r="N257" s="110"/>
      <c r="O257" s="110"/>
      <c r="P257" s="110"/>
      <c r="Q257" s="110"/>
      <c r="R257" s="110"/>
      <c r="S257" s="110"/>
      <c r="T257" s="110"/>
      <c r="U257" s="110">
        <f t="shared" ref="U257" si="4029">ROUND(U256/$E256,2)</f>
        <v>0</v>
      </c>
      <c r="V257" s="110">
        <f t="shared" ref="V257" si="4030">ROUND(V256/$E256,2)</f>
        <v>0</v>
      </c>
      <c r="W257" s="110">
        <f t="shared" ref="W257" si="4031">ROUND(W256/$E256,2)</f>
        <v>0</v>
      </c>
      <c r="X257" s="110">
        <f t="shared" ref="X257" si="4032">ROUND(X256/$E256,2)</f>
        <v>0</v>
      </c>
      <c r="Y257" s="110">
        <f t="shared" ref="Y257" si="4033">ROUND(Y256/$E256,2)</f>
        <v>0</v>
      </c>
      <c r="Z257" s="110">
        <f t="shared" ref="Z257" si="4034">ROUND(Z256/$E256,2)</f>
        <v>0</v>
      </c>
      <c r="AA257" s="110">
        <f t="shared" ref="AA257" si="4035">ROUND(AA256/$E256,2)</f>
        <v>0</v>
      </c>
      <c r="AB257" s="110">
        <f t="shared" ref="AB257" si="4036">ROUND(AB256/$E256,2)</f>
        <v>0</v>
      </c>
      <c r="AC257" s="110">
        <f t="shared" ref="AC257" si="4037">ROUND(AC256/$E256,2)</f>
        <v>0</v>
      </c>
      <c r="AD257" s="110">
        <f t="shared" ref="AD257" si="4038">ROUND(AD256/$E256,2)</f>
        <v>0</v>
      </c>
      <c r="AE257" s="110">
        <f t="shared" ref="AE257" si="4039">ROUND(AE256/$E256,2)</f>
        <v>0</v>
      </c>
      <c r="AF257" s="110">
        <f t="shared" ref="AF257" si="4040">ROUND(AF256/$E256,2)</f>
        <v>0</v>
      </c>
      <c r="AG257" s="110">
        <f t="shared" ref="AG257" si="4041">ROUND(AG256/$E256,2)</f>
        <v>0</v>
      </c>
      <c r="AH257" s="110">
        <f t="shared" ref="AH257" si="4042">ROUND(AH256/$E256,2)</f>
        <v>0</v>
      </c>
      <c r="AI257" s="110">
        <f t="shared" ref="AI257" si="4043">ROUND(AI256/$E256,2)</f>
        <v>0</v>
      </c>
      <c r="AJ257" s="110">
        <f t="shared" ref="AJ257" si="4044">ROUND(AJ256/$E256,2)</f>
        <v>0</v>
      </c>
      <c r="AK257" s="110">
        <f t="shared" ref="AK257" si="4045">ROUND(AK256/$E256,2)</f>
        <v>0</v>
      </c>
      <c r="AL257" s="110">
        <f t="shared" ref="AL257" si="4046">ROUND(AL256/$E256,2)</f>
        <v>0</v>
      </c>
      <c r="AM257" s="110">
        <f t="shared" ref="AM257" si="4047">ROUND(AM256/$E256,2)</f>
        <v>0</v>
      </c>
      <c r="AN257" s="110">
        <f>ROUNDDOWN(AN256/$E256,2)</f>
        <v>0</v>
      </c>
      <c r="AO257" s="110">
        <f>ROUNDDOWN(AO256/$E256,2)</f>
        <v>0</v>
      </c>
      <c r="AP257" s="110">
        <f t="shared" ref="AP257" si="4048">ROUND(AP256/$E256,2)</f>
        <v>0</v>
      </c>
      <c r="AQ257" s="110">
        <f>ROUNDDOWN(AQ256/$E256,2)</f>
        <v>0</v>
      </c>
      <c r="AR257" s="110">
        <f t="shared" ref="AR257:AS257" si="4049">ROUND(AR256/$E256,2)</f>
        <v>0</v>
      </c>
      <c r="AS257" s="110">
        <f t="shared" si="4049"/>
        <v>0</v>
      </c>
      <c r="AT257" s="110">
        <f>ROUNDDOWN(AT256/$E256,2)</f>
        <v>0</v>
      </c>
      <c r="AU257" s="110">
        <f>ROUNDDOWN(AU256/$E256,2)</f>
        <v>0</v>
      </c>
      <c r="AV257" s="110">
        <f t="shared" ref="AV257" si="4050">ROUND(AV256/$E256,2)</f>
        <v>0</v>
      </c>
      <c r="AW257" s="110">
        <f>ROUNDDOWN(AW256/$E256,2)</f>
        <v>0</v>
      </c>
      <c r="AX257" s="110">
        <f>ROUNDDOWN(AX256/$E256,2)</f>
        <v>0</v>
      </c>
      <c r="AY257" s="110">
        <f t="shared" ref="AY257:BV257" si="4051">ROUND(AY256/$E256,2)</f>
        <v>0</v>
      </c>
      <c r="AZ257" s="110">
        <f t="shared" si="4051"/>
        <v>0</v>
      </c>
      <c r="BA257" s="110">
        <f t="shared" si="4051"/>
        <v>0</v>
      </c>
      <c r="BB257" s="110">
        <f t="shared" si="4051"/>
        <v>0</v>
      </c>
      <c r="BC257" s="110">
        <f t="shared" si="4051"/>
        <v>0</v>
      </c>
      <c r="BD257" s="110">
        <f t="shared" si="4051"/>
        <v>35.74</v>
      </c>
      <c r="BE257" s="110">
        <f t="shared" si="4051"/>
        <v>35.74</v>
      </c>
      <c r="BF257" s="110">
        <f t="shared" si="4051"/>
        <v>35.74</v>
      </c>
      <c r="BG257" s="110">
        <f t="shared" si="4051"/>
        <v>35.74</v>
      </c>
      <c r="BH257" s="110">
        <f t="shared" si="4051"/>
        <v>35.74</v>
      </c>
      <c r="BI257" s="110">
        <f t="shared" si="4051"/>
        <v>35.74</v>
      </c>
      <c r="BJ257" s="110">
        <f t="shared" ref="BJ257:BL257" si="4052">ROUNDUP(BJ256/$E256,2)</f>
        <v>35.75</v>
      </c>
      <c r="BK257" s="110">
        <f t="shared" si="4052"/>
        <v>35.75</v>
      </c>
      <c r="BL257" s="110">
        <f t="shared" si="4052"/>
        <v>35.75</v>
      </c>
      <c r="BM257" s="110">
        <f>ROUNDUP(BM256/$E256,2)</f>
        <v>35.75</v>
      </c>
      <c r="BN257" s="110">
        <f t="shared" si="4051"/>
        <v>0</v>
      </c>
      <c r="BO257" s="110">
        <f t="shared" si="4051"/>
        <v>0</v>
      </c>
      <c r="BP257" s="110">
        <f t="shared" si="4051"/>
        <v>0</v>
      </c>
      <c r="BQ257" s="110">
        <f t="shared" si="4051"/>
        <v>0</v>
      </c>
      <c r="BR257" s="110">
        <f t="shared" si="4051"/>
        <v>0</v>
      </c>
      <c r="BS257" s="110">
        <f t="shared" si="4051"/>
        <v>0</v>
      </c>
      <c r="BT257" s="110">
        <f t="shared" si="4051"/>
        <v>0</v>
      </c>
      <c r="BU257" s="110">
        <f t="shared" si="4051"/>
        <v>0</v>
      </c>
      <c r="BV257" s="110">
        <f t="shared" si="4051"/>
        <v>0</v>
      </c>
      <c r="BW257" s="110">
        <f t="shared" ref="BW257" si="4053">ROUND(BW256/$E256,2)</f>
        <v>0</v>
      </c>
      <c r="BX257" s="110">
        <f t="shared" ref="BX257" si="4054">ROUND(BX256/$E256,2)</f>
        <v>0</v>
      </c>
      <c r="BY257" s="110">
        <f t="shared" ref="BY257" si="4055">ROUND(BY256/$E256,2)</f>
        <v>0</v>
      </c>
      <c r="BZ257" s="110">
        <f t="shared" ref="BZ257" si="4056">ROUND(BZ256/$E256,2)</f>
        <v>0</v>
      </c>
      <c r="CA257" s="110">
        <f t="shared" ref="CA257" si="4057">ROUND(CA256/$E256,2)</f>
        <v>0</v>
      </c>
      <c r="CB257" s="110">
        <f t="shared" ref="CB257" si="4058">ROUND(CB256/$E256,2)</f>
        <v>0</v>
      </c>
      <c r="CC257" s="110">
        <f t="shared" ref="CC257" si="4059">ROUND(CC256/$E256,2)</f>
        <v>0</v>
      </c>
      <c r="CD257" s="110">
        <f t="shared" ref="CD257" si="4060">ROUND(CD256/$E256,2)</f>
        <v>0</v>
      </c>
      <c r="CE257" s="110"/>
      <c r="CF257" s="110">
        <f t="shared" ref="CF257" si="4061">ROUND(CF256/$E256,2)</f>
        <v>0</v>
      </c>
      <c r="CG257" s="110">
        <f t="shared" ref="CG257" si="4062">ROUND(CG256/$E256,2)</f>
        <v>0</v>
      </c>
      <c r="CH257" s="111">
        <f>IF(C256="","",D256-SUM(G257:CG257))</f>
        <v>-5.6843418860808015E-14</v>
      </c>
      <c r="CI257" s="112">
        <f>IF(C256="","",SUM(G257:CG257))</f>
        <v>357.44000000000005</v>
      </c>
      <c r="CJ257" s="67" t="b">
        <f>IF(C256="","",D256=CI257)</f>
        <v>1</v>
      </c>
    </row>
    <row r="258" spans="1:88" s="5" customFormat="1" ht="15" customHeight="1" x14ac:dyDescent="0.3">
      <c r="A258" s="173"/>
      <c r="B258" s="157"/>
      <c r="C258" s="170"/>
      <c r="D258" s="160"/>
      <c r="E258" s="163"/>
      <c r="F258" s="166"/>
      <c r="G258" s="113">
        <v>0</v>
      </c>
      <c r="H258" s="113"/>
      <c r="I258" s="113"/>
      <c r="J258" s="113"/>
      <c r="K258" s="113"/>
      <c r="L258" s="113"/>
      <c r="M258" s="113"/>
      <c r="N258" s="113"/>
      <c r="O258" s="113"/>
      <c r="P258" s="113"/>
      <c r="Q258" s="113"/>
      <c r="R258" s="113"/>
      <c r="S258" s="113"/>
      <c r="T258" s="113"/>
      <c r="U258" s="113">
        <f t="shared" ref="U258:X258" si="4063">U256/$F256</f>
        <v>0</v>
      </c>
      <c r="V258" s="113">
        <f t="shared" si="4063"/>
        <v>0</v>
      </c>
      <c r="W258" s="113">
        <f t="shared" si="4063"/>
        <v>0</v>
      </c>
      <c r="X258" s="113">
        <f t="shared" si="4063"/>
        <v>0</v>
      </c>
      <c r="Y258" s="113">
        <f t="shared" ref="Y258:AG258" si="4064">Y256/$F256</f>
        <v>0</v>
      </c>
      <c r="Z258" s="113">
        <f t="shared" si="4064"/>
        <v>0</v>
      </c>
      <c r="AA258" s="113">
        <f t="shared" si="4064"/>
        <v>0</v>
      </c>
      <c r="AB258" s="113">
        <f t="shared" si="4064"/>
        <v>0</v>
      </c>
      <c r="AC258" s="113">
        <f t="shared" si="4064"/>
        <v>0</v>
      </c>
      <c r="AD258" s="113">
        <f t="shared" si="4064"/>
        <v>0</v>
      </c>
      <c r="AE258" s="113">
        <f t="shared" si="4064"/>
        <v>0</v>
      </c>
      <c r="AF258" s="113">
        <f t="shared" si="4064"/>
        <v>0</v>
      </c>
      <c r="AG258" s="113">
        <f t="shared" si="4064"/>
        <v>0</v>
      </c>
      <c r="AH258" s="113">
        <f t="shared" ref="AH258:AK258" si="4065">AH256/$F256</f>
        <v>0</v>
      </c>
      <c r="AI258" s="113">
        <f t="shared" si="4065"/>
        <v>0</v>
      </c>
      <c r="AJ258" s="113">
        <f t="shared" si="4065"/>
        <v>0</v>
      </c>
      <c r="AK258" s="113">
        <f t="shared" si="4065"/>
        <v>0</v>
      </c>
      <c r="AL258" s="113">
        <f t="shared" ref="AL258:AQ258" si="4066">AL256/$F256</f>
        <v>0</v>
      </c>
      <c r="AM258" s="113">
        <f t="shared" si="4066"/>
        <v>0</v>
      </c>
      <c r="AN258" s="113">
        <f t="shared" si="4066"/>
        <v>0</v>
      </c>
      <c r="AO258" s="113">
        <f t="shared" si="4066"/>
        <v>0</v>
      </c>
      <c r="AP258" s="113">
        <f t="shared" si="4066"/>
        <v>0</v>
      </c>
      <c r="AQ258" s="113">
        <f t="shared" si="4066"/>
        <v>0</v>
      </c>
      <c r="AR258" s="113">
        <f t="shared" ref="AR258:BX258" si="4067">AR256/$F256</f>
        <v>0</v>
      </c>
      <c r="AS258" s="113">
        <f t="shared" si="4067"/>
        <v>0</v>
      </c>
      <c r="AT258" s="113">
        <f t="shared" si="4067"/>
        <v>0</v>
      </c>
      <c r="AU258" s="113">
        <f t="shared" si="4067"/>
        <v>0</v>
      </c>
      <c r="AV258" s="113">
        <f t="shared" si="4067"/>
        <v>0</v>
      </c>
      <c r="AW258" s="113">
        <f t="shared" si="4067"/>
        <v>0</v>
      </c>
      <c r="AX258" s="113">
        <f t="shared" si="4067"/>
        <v>0</v>
      </c>
      <c r="AY258" s="113">
        <f t="shared" si="4067"/>
        <v>0</v>
      </c>
      <c r="AZ258" s="113">
        <f t="shared" si="4067"/>
        <v>0</v>
      </c>
      <c r="BA258" s="113">
        <f t="shared" si="4067"/>
        <v>0</v>
      </c>
      <c r="BB258" s="113">
        <f t="shared" si="4067"/>
        <v>0</v>
      </c>
      <c r="BC258" s="113">
        <f t="shared" si="4067"/>
        <v>0</v>
      </c>
      <c r="BD258" s="113">
        <f t="shared" si="4067"/>
        <v>0.10000006061866194</v>
      </c>
      <c r="BE258" s="113">
        <f t="shared" si="4067"/>
        <v>0.10000006061866194</v>
      </c>
      <c r="BF258" s="113">
        <f t="shared" si="4067"/>
        <v>0.10000006061866194</v>
      </c>
      <c r="BG258" s="113">
        <f t="shared" si="4067"/>
        <v>0.10000006061866194</v>
      </c>
      <c r="BH258" s="113">
        <f t="shared" si="4067"/>
        <v>0.10000006061866194</v>
      </c>
      <c r="BI258" s="113">
        <f t="shared" si="4067"/>
        <v>9.9999939381338054E-2</v>
      </c>
      <c r="BJ258" s="113">
        <f t="shared" si="4067"/>
        <v>9.9999939381338054E-2</v>
      </c>
      <c r="BK258" s="113">
        <f t="shared" si="4067"/>
        <v>9.9999939381338054E-2</v>
      </c>
      <c r="BL258" s="113">
        <f t="shared" si="4067"/>
        <v>9.9999939381338054E-2</v>
      </c>
      <c r="BM258" s="113">
        <f t="shared" si="4067"/>
        <v>9.9999939381338054E-2</v>
      </c>
      <c r="BN258" s="113">
        <f t="shared" si="4067"/>
        <v>0</v>
      </c>
      <c r="BO258" s="113">
        <f t="shared" si="4067"/>
        <v>0</v>
      </c>
      <c r="BP258" s="113">
        <f t="shared" si="4067"/>
        <v>0</v>
      </c>
      <c r="BQ258" s="113">
        <f t="shared" si="4067"/>
        <v>0</v>
      </c>
      <c r="BR258" s="113">
        <f t="shared" si="4067"/>
        <v>0</v>
      </c>
      <c r="BS258" s="113">
        <f t="shared" si="4067"/>
        <v>0</v>
      </c>
      <c r="BT258" s="113">
        <f t="shared" si="4067"/>
        <v>0</v>
      </c>
      <c r="BU258" s="113">
        <f t="shared" si="4067"/>
        <v>0</v>
      </c>
      <c r="BV258" s="113">
        <f t="shared" si="4067"/>
        <v>0</v>
      </c>
      <c r="BW258" s="113">
        <f t="shared" si="4067"/>
        <v>0</v>
      </c>
      <c r="BX258" s="113">
        <f t="shared" si="4067"/>
        <v>0</v>
      </c>
      <c r="BY258" s="113">
        <f t="shared" ref="BY258:CC258" si="4068">BY256/$F256</f>
        <v>0</v>
      </c>
      <c r="BZ258" s="113">
        <f t="shared" si="4068"/>
        <v>0</v>
      </c>
      <c r="CA258" s="113">
        <f t="shared" si="4068"/>
        <v>0</v>
      </c>
      <c r="CB258" s="113">
        <f t="shared" si="4068"/>
        <v>0</v>
      </c>
      <c r="CC258" s="113">
        <f t="shared" si="4068"/>
        <v>0</v>
      </c>
      <c r="CD258" s="113">
        <f t="shared" ref="CD258:CG258" si="4069">CD256/$F256</f>
        <v>0</v>
      </c>
      <c r="CE258" s="113"/>
      <c r="CF258" s="113">
        <f t="shared" si="4069"/>
        <v>0</v>
      </c>
      <c r="CG258" s="113">
        <f t="shared" si="4069"/>
        <v>0</v>
      </c>
      <c r="CH258" s="114">
        <f>IF(C256="","",100%-SUM(G258:CG258))</f>
        <v>2.2204460492503131E-16</v>
      </c>
      <c r="CI258" s="115">
        <f>IF(C256="","",SUM(G258:CG258))</f>
        <v>0.99999999999999978</v>
      </c>
      <c r="CJ258" s="67" t="b">
        <f>IF(C256="","",SUM(G258:CG258)=CI258)</f>
        <v>1</v>
      </c>
    </row>
    <row r="259" spans="1:88" s="5" customFormat="1" ht="15" customHeight="1" x14ac:dyDescent="0.3">
      <c r="A259" s="171" t="s">
        <v>189</v>
      </c>
      <c r="B259" s="155" t="s">
        <v>190</v>
      </c>
      <c r="C259" s="168" t="s">
        <v>17</v>
      </c>
      <c r="D259" s="158">
        <v>240.69</v>
      </c>
      <c r="E259" s="161">
        <v>20603</v>
      </c>
      <c r="F259" s="164">
        <f t="shared" si="3802"/>
        <v>4958936</v>
      </c>
      <c r="G259" s="108">
        <v>0</v>
      </c>
      <c r="H259" s="108"/>
      <c r="I259" s="108"/>
      <c r="J259" s="108"/>
      <c r="K259" s="108"/>
      <c r="L259" s="108"/>
      <c r="M259" s="108"/>
      <c r="N259" s="108"/>
      <c r="O259" s="108"/>
      <c r="P259" s="108"/>
      <c r="Q259" s="108"/>
      <c r="R259" s="108"/>
      <c r="S259" s="108"/>
      <c r="T259" s="108"/>
      <c r="U259" s="108"/>
      <c r="V259" s="108"/>
      <c r="W259" s="108"/>
      <c r="X259" s="108"/>
      <c r="Y259" s="108"/>
      <c r="Z259" s="108"/>
      <c r="AA259" s="108"/>
      <c r="AB259" s="108"/>
      <c r="AC259" s="108"/>
      <c r="AD259" s="108"/>
      <c r="AE259" s="108"/>
      <c r="AF259" s="108"/>
      <c r="AG259" s="108"/>
      <c r="AH259" s="108"/>
      <c r="AI259" s="108"/>
      <c r="AJ259" s="108"/>
      <c r="AK259" s="108"/>
      <c r="AL259" s="108"/>
      <c r="AM259" s="108"/>
      <c r="AN259" s="108"/>
      <c r="AO259" s="108"/>
      <c r="AP259" s="108"/>
      <c r="AQ259" s="108"/>
      <c r="AR259" s="108"/>
      <c r="AS259" s="108"/>
      <c r="AT259" s="108"/>
      <c r="AU259" s="108"/>
      <c r="AV259" s="108"/>
      <c r="AW259" s="108"/>
      <c r="AX259" s="108"/>
      <c r="AY259" s="108"/>
      <c r="AZ259" s="108">
        <f>ROUND($F259/14,0)</f>
        <v>354210</v>
      </c>
      <c r="BA259" s="108">
        <f t="shared" ref="BA259:BI259" si="4070">ROUND($F259/14,0)</f>
        <v>354210</v>
      </c>
      <c r="BB259" s="108">
        <f t="shared" si="4070"/>
        <v>354210</v>
      </c>
      <c r="BC259" s="108">
        <f t="shared" si="4070"/>
        <v>354210</v>
      </c>
      <c r="BD259" s="108">
        <f t="shared" si="4070"/>
        <v>354210</v>
      </c>
      <c r="BE259" s="108">
        <f t="shared" si="4070"/>
        <v>354210</v>
      </c>
      <c r="BF259" s="108">
        <f t="shared" si="4070"/>
        <v>354210</v>
      </c>
      <c r="BG259" s="108">
        <f t="shared" si="4070"/>
        <v>354210</v>
      </c>
      <c r="BH259" s="108">
        <f t="shared" si="4070"/>
        <v>354210</v>
      </c>
      <c r="BI259" s="108">
        <f t="shared" si="4070"/>
        <v>354210</v>
      </c>
      <c r="BJ259" s="108">
        <f t="shared" ref="BJ259:BL259" si="4071">ROUNDDOWN($F259/14,0)</f>
        <v>354209</v>
      </c>
      <c r="BK259" s="108">
        <f t="shared" si="4071"/>
        <v>354209</v>
      </c>
      <c r="BL259" s="108">
        <f t="shared" si="4071"/>
        <v>354209</v>
      </c>
      <c r="BM259" s="108">
        <f>ROUNDDOWN($F259/14,0)</f>
        <v>354209</v>
      </c>
      <c r="BN259" s="108"/>
      <c r="BO259" s="108"/>
      <c r="BP259" s="108"/>
      <c r="BQ259" s="108"/>
      <c r="BR259" s="108"/>
      <c r="BS259" s="108"/>
      <c r="BT259" s="108"/>
      <c r="BU259" s="108"/>
      <c r="BV259" s="108"/>
      <c r="BW259" s="108"/>
      <c r="BX259" s="108"/>
      <c r="BY259" s="108"/>
      <c r="BZ259" s="108"/>
      <c r="CA259" s="108"/>
      <c r="CB259" s="108"/>
      <c r="CC259" s="108"/>
      <c r="CD259" s="108"/>
      <c r="CE259" s="108"/>
      <c r="CF259" s="108"/>
      <c r="CG259" s="108"/>
      <c r="CH259" s="109">
        <f>IF(C259="","",F259-SUM(G259:CG259))</f>
        <v>0</v>
      </c>
      <c r="CI259" s="107">
        <f>IF(C259="","",SUM(G259:CG259))</f>
        <v>4958936</v>
      </c>
      <c r="CJ259" s="67" t="b">
        <f>IF(C259="","",F259=CI259)</f>
        <v>1</v>
      </c>
    </row>
    <row r="260" spans="1:88" s="5" customFormat="1" ht="15" customHeight="1" x14ac:dyDescent="0.3">
      <c r="A260" s="172"/>
      <c r="B260" s="156"/>
      <c r="C260" s="169"/>
      <c r="D260" s="159"/>
      <c r="E260" s="162"/>
      <c r="F260" s="165"/>
      <c r="G260" s="110">
        <v>0</v>
      </c>
      <c r="H260" s="110"/>
      <c r="I260" s="110"/>
      <c r="J260" s="110"/>
      <c r="K260" s="110"/>
      <c r="L260" s="110"/>
      <c r="M260" s="110"/>
      <c r="N260" s="110"/>
      <c r="O260" s="110"/>
      <c r="P260" s="110"/>
      <c r="Q260" s="110"/>
      <c r="R260" s="110"/>
      <c r="S260" s="110"/>
      <c r="T260" s="110"/>
      <c r="U260" s="110">
        <f t="shared" ref="U260" si="4072">ROUND(U259/$E259,2)</f>
        <v>0</v>
      </c>
      <c r="V260" s="110">
        <f t="shared" ref="V260" si="4073">ROUND(V259/$E259,2)</f>
        <v>0</v>
      </c>
      <c r="W260" s="110">
        <f t="shared" ref="W260" si="4074">ROUND(W259/$E259,2)</f>
        <v>0</v>
      </c>
      <c r="X260" s="110">
        <f t="shared" ref="X260" si="4075">ROUND(X259/$E259,2)</f>
        <v>0</v>
      </c>
      <c r="Y260" s="110">
        <f t="shared" ref="Y260" si="4076">ROUND(Y259/$E259,2)</f>
        <v>0</v>
      </c>
      <c r="Z260" s="110">
        <f t="shared" ref="Z260" si="4077">ROUND(Z259/$E259,2)</f>
        <v>0</v>
      </c>
      <c r="AA260" s="110">
        <f t="shared" ref="AA260" si="4078">ROUND(AA259/$E259,2)</f>
        <v>0</v>
      </c>
      <c r="AB260" s="110">
        <f t="shared" ref="AB260" si="4079">ROUND(AB259/$E259,2)</f>
        <v>0</v>
      </c>
      <c r="AC260" s="110">
        <f t="shared" ref="AC260" si="4080">ROUND(AC259/$E259,2)</f>
        <v>0</v>
      </c>
      <c r="AD260" s="110">
        <f t="shared" ref="AD260" si="4081">ROUND(AD259/$E259,2)</f>
        <v>0</v>
      </c>
      <c r="AE260" s="110">
        <f t="shared" ref="AE260" si="4082">ROUND(AE259/$E259,2)</f>
        <v>0</v>
      </c>
      <c r="AF260" s="110">
        <f t="shared" ref="AF260" si="4083">ROUND(AF259/$E259,2)</f>
        <v>0</v>
      </c>
      <c r="AG260" s="110">
        <f t="shared" ref="AG260" si="4084">ROUND(AG259/$E259,2)</f>
        <v>0</v>
      </c>
      <c r="AH260" s="110">
        <f t="shared" ref="AH260" si="4085">ROUND(AH259/$E259,2)</f>
        <v>0</v>
      </c>
      <c r="AI260" s="110">
        <f t="shared" ref="AI260" si="4086">ROUND(AI259/$E259,2)</f>
        <v>0</v>
      </c>
      <c r="AJ260" s="110">
        <f t="shared" ref="AJ260" si="4087">ROUND(AJ259/$E259,2)</f>
        <v>0</v>
      </c>
      <c r="AK260" s="110">
        <f t="shared" ref="AK260" si="4088">ROUND(AK259/$E259,2)</f>
        <v>0</v>
      </c>
      <c r="AL260" s="110">
        <f t="shared" ref="AL260" si="4089">ROUND(AL259/$E259,2)</f>
        <v>0</v>
      </c>
      <c r="AM260" s="110">
        <f t="shared" ref="AM260" si="4090">ROUND(AM259/$E259,2)</f>
        <v>0</v>
      </c>
      <c r="AN260" s="110">
        <f t="shared" ref="AN260" si="4091">ROUND(AN259/$E259,2)</f>
        <v>0</v>
      </c>
      <c r="AO260" s="110">
        <f t="shared" ref="AO260" si="4092">ROUND(AO259/$E259,2)</f>
        <v>0</v>
      </c>
      <c r="AP260" s="110">
        <f t="shared" ref="AP260" si="4093">ROUND(AP259/$E259,2)</f>
        <v>0</v>
      </c>
      <c r="AQ260" s="110">
        <f>ROUNDUP(AQ259/$E259,2)</f>
        <v>0</v>
      </c>
      <c r="AR260" s="110">
        <f t="shared" ref="AR260:AV260" si="4094">ROUND(AR259/$E259,2)</f>
        <v>0</v>
      </c>
      <c r="AS260" s="110">
        <f t="shared" si="4094"/>
        <v>0</v>
      </c>
      <c r="AT260" s="110">
        <f t="shared" si="4094"/>
        <v>0</v>
      </c>
      <c r="AU260" s="110">
        <f t="shared" si="4094"/>
        <v>0</v>
      </c>
      <c r="AV260" s="110">
        <f t="shared" si="4094"/>
        <v>0</v>
      </c>
      <c r="AW260" s="110">
        <f>ROUNDUP(AW259/$E259,2)</f>
        <v>0</v>
      </c>
      <c r="AX260" s="110">
        <f>ROUNDUP(AX259/$E259,2)</f>
        <v>0</v>
      </c>
      <c r="AY260" s="110">
        <f>ROUNDUP(AY259/$E259,2)</f>
        <v>0</v>
      </c>
      <c r="AZ260" s="110">
        <f t="shared" ref="AZ260" si="4095">ROUND(AZ259/$E259,2)</f>
        <v>17.190000000000001</v>
      </c>
      <c r="BA260" s="110">
        <f>ROUNDUP(BA259/$E259,2)</f>
        <v>17.200000000000003</v>
      </c>
      <c r="BB260" s="110">
        <f>ROUNDUP(BB259/$E259,2)</f>
        <v>17.200000000000003</v>
      </c>
      <c r="BC260" s="110">
        <f>ROUNDUP(BC259/$E259,2)</f>
        <v>17.200000000000003</v>
      </c>
      <c r="BD260" s="110">
        <f t="shared" ref="BD260" si="4096">ROUND(BD259/$E259,2)</f>
        <v>17.190000000000001</v>
      </c>
      <c r="BE260" s="110">
        <f t="shared" ref="BE260" si="4097">ROUNDDOWN(BE259/$E259,2)</f>
        <v>17.190000000000001</v>
      </c>
      <c r="BF260" s="110">
        <f t="shared" ref="BF260" si="4098">ROUNDDOWN(BF259/$E259,2)</f>
        <v>17.190000000000001</v>
      </c>
      <c r="BG260" s="110">
        <f t="shared" ref="BG260:BL260" si="4099">ROUNDDOWN(BG259/$E259,2)</f>
        <v>17.190000000000001</v>
      </c>
      <c r="BH260" s="110">
        <f t="shared" si="4099"/>
        <v>17.190000000000001</v>
      </c>
      <c r="BI260" s="110">
        <f t="shared" si="4099"/>
        <v>17.190000000000001</v>
      </c>
      <c r="BJ260" s="110">
        <f t="shared" si="4099"/>
        <v>17.190000000000001</v>
      </c>
      <c r="BK260" s="110">
        <f t="shared" si="4099"/>
        <v>17.190000000000001</v>
      </c>
      <c r="BL260" s="110">
        <f t="shared" si="4099"/>
        <v>17.190000000000001</v>
      </c>
      <c r="BM260" s="110">
        <f>ROUNDDOWN(BM259/$E259,2)</f>
        <v>17.190000000000001</v>
      </c>
      <c r="BN260" s="110">
        <f t="shared" ref="BN260:BV260" si="4100">ROUND(BN259/$E259,2)</f>
        <v>0</v>
      </c>
      <c r="BO260" s="110">
        <f t="shared" si="4100"/>
        <v>0</v>
      </c>
      <c r="BP260" s="110">
        <f t="shared" si="4100"/>
        <v>0</v>
      </c>
      <c r="BQ260" s="110">
        <f t="shared" si="4100"/>
        <v>0</v>
      </c>
      <c r="BR260" s="110">
        <f t="shared" si="4100"/>
        <v>0</v>
      </c>
      <c r="BS260" s="110">
        <f t="shared" si="4100"/>
        <v>0</v>
      </c>
      <c r="BT260" s="110">
        <f t="shared" si="4100"/>
        <v>0</v>
      </c>
      <c r="BU260" s="110">
        <f t="shared" si="4100"/>
        <v>0</v>
      </c>
      <c r="BV260" s="110">
        <f t="shared" si="4100"/>
        <v>0</v>
      </c>
      <c r="BW260" s="110">
        <f t="shared" ref="BW260" si="4101">ROUND(BW259/$E259,2)</f>
        <v>0</v>
      </c>
      <c r="BX260" s="110">
        <f t="shared" ref="BX260" si="4102">ROUND(BX259/$E259,2)</f>
        <v>0</v>
      </c>
      <c r="BY260" s="110">
        <f t="shared" ref="BY260" si="4103">ROUND(BY259/$E259,2)</f>
        <v>0</v>
      </c>
      <c r="BZ260" s="110">
        <f t="shared" ref="BZ260" si="4104">ROUND(BZ259/$E259,2)</f>
        <v>0</v>
      </c>
      <c r="CA260" s="110">
        <f t="shared" ref="CA260" si="4105">ROUND(CA259/$E259,2)</f>
        <v>0</v>
      </c>
      <c r="CB260" s="110">
        <f t="shared" ref="CB260" si="4106">ROUND(CB259/$E259,2)</f>
        <v>0</v>
      </c>
      <c r="CC260" s="110">
        <f t="shared" ref="CC260" si="4107">ROUND(CC259/$E259,2)</f>
        <v>0</v>
      </c>
      <c r="CD260" s="110">
        <f t="shared" ref="CD260" si="4108">ROUND(CD259/$E259,2)</f>
        <v>0</v>
      </c>
      <c r="CE260" s="110"/>
      <c r="CF260" s="110">
        <f t="shared" ref="CF260" si="4109">ROUND(CF259/$E259,2)</f>
        <v>0</v>
      </c>
      <c r="CG260" s="110">
        <f t="shared" ref="CG260" si="4110">ROUND(CG259/$E259,2)</f>
        <v>0</v>
      </c>
      <c r="CH260" s="111">
        <f>IF(C259="","",D259-SUM(G260:CG260))</f>
        <v>0</v>
      </c>
      <c r="CI260" s="112">
        <f>IF(C259="","",SUM(G260:CG260))</f>
        <v>240.69</v>
      </c>
      <c r="CJ260" s="67" t="b">
        <f>IF(C259="","",D259=CI260)</f>
        <v>1</v>
      </c>
    </row>
    <row r="261" spans="1:88" s="5" customFormat="1" ht="15" customHeight="1" x14ac:dyDescent="0.3">
      <c r="A261" s="173"/>
      <c r="B261" s="157"/>
      <c r="C261" s="170"/>
      <c r="D261" s="160"/>
      <c r="E261" s="163"/>
      <c r="F261" s="166"/>
      <c r="G261" s="113">
        <v>0</v>
      </c>
      <c r="H261" s="113"/>
      <c r="I261" s="113"/>
      <c r="J261" s="113"/>
      <c r="K261" s="113"/>
      <c r="L261" s="113"/>
      <c r="M261" s="113"/>
      <c r="N261" s="113"/>
      <c r="O261" s="113"/>
      <c r="P261" s="113"/>
      <c r="Q261" s="113"/>
      <c r="R261" s="113"/>
      <c r="S261" s="113"/>
      <c r="T261" s="113"/>
      <c r="U261" s="113">
        <f t="shared" ref="U261:X261" si="4111">U259/$F259</f>
        <v>0</v>
      </c>
      <c r="V261" s="113">
        <f t="shared" si="4111"/>
        <v>0</v>
      </c>
      <c r="W261" s="113">
        <f t="shared" si="4111"/>
        <v>0</v>
      </c>
      <c r="X261" s="113">
        <f t="shared" si="4111"/>
        <v>0</v>
      </c>
      <c r="Y261" s="113">
        <f t="shared" ref="Y261:AG261" si="4112">Y259/$F259</f>
        <v>0</v>
      </c>
      <c r="Z261" s="113">
        <f t="shared" si="4112"/>
        <v>0</v>
      </c>
      <c r="AA261" s="113">
        <f t="shared" si="4112"/>
        <v>0</v>
      </c>
      <c r="AB261" s="113">
        <f t="shared" si="4112"/>
        <v>0</v>
      </c>
      <c r="AC261" s="113">
        <f t="shared" si="4112"/>
        <v>0</v>
      </c>
      <c r="AD261" s="113">
        <f t="shared" si="4112"/>
        <v>0</v>
      </c>
      <c r="AE261" s="113">
        <f t="shared" si="4112"/>
        <v>0</v>
      </c>
      <c r="AF261" s="113">
        <f t="shared" si="4112"/>
        <v>0</v>
      </c>
      <c r="AG261" s="113">
        <f t="shared" si="4112"/>
        <v>0</v>
      </c>
      <c r="AH261" s="113">
        <f t="shared" ref="AH261:AK261" si="4113">AH259/$F259</f>
        <v>0</v>
      </c>
      <c r="AI261" s="113">
        <f t="shared" si="4113"/>
        <v>0</v>
      </c>
      <c r="AJ261" s="113">
        <f t="shared" si="4113"/>
        <v>0</v>
      </c>
      <c r="AK261" s="113">
        <f t="shared" si="4113"/>
        <v>0</v>
      </c>
      <c r="AL261" s="113">
        <f t="shared" ref="AL261:AQ261" si="4114">AL259/$F259</f>
        <v>0</v>
      </c>
      <c r="AM261" s="113">
        <f t="shared" si="4114"/>
        <v>0</v>
      </c>
      <c r="AN261" s="113">
        <f t="shared" si="4114"/>
        <v>0</v>
      </c>
      <c r="AO261" s="113">
        <f t="shared" si="4114"/>
        <v>0</v>
      </c>
      <c r="AP261" s="113">
        <f t="shared" si="4114"/>
        <v>0</v>
      </c>
      <c r="AQ261" s="113">
        <f t="shared" si="4114"/>
        <v>0</v>
      </c>
      <c r="AR261" s="113">
        <f t="shared" ref="AR261:BX261" si="4115">AR259/$F259</f>
        <v>0</v>
      </c>
      <c r="AS261" s="113">
        <f t="shared" si="4115"/>
        <v>0</v>
      </c>
      <c r="AT261" s="113">
        <f t="shared" si="4115"/>
        <v>0</v>
      </c>
      <c r="AU261" s="113">
        <f t="shared" si="4115"/>
        <v>0</v>
      </c>
      <c r="AV261" s="113">
        <f t="shared" si="4115"/>
        <v>0</v>
      </c>
      <c r="AW261" s="113">
        <f t="shared" si="4115"/>
        <v>0</v>
      </c>
      <c r="AX261" s="113">
        <f t="shared" si="4115"/>
        <v>0</v>
      </c>
      <c r="AY261" s="113">
        <f t="shared" si="4115"/>
        <v>0</v>
      </c>
      <c r="AZ261" s="113">
        <f t="shared" si="4115"/>
        <v>7.1428629044617636E-2</v>
      </c>
      <c r="BA261" s="113">
        <f t="shared" si="4115"/>
        <v>7.1428629044617636E-2</v>
      </c>
      <c r="BB261" s="113">
        <f t="shared" si="4115"/>
        <v>7.1428629044617636E-2</v>
      </c>
      <c r="BC261" s="113">
        <f t="shared" si="4115"/>
        <v>7.1428629044617636E-2</v>
      </c>
      <c r="BD261" s="113">
        <f t="shared" si="4115"/>
        <v>7.1428629044617636E-2</v>
      </c>
      <c r="BE261" s="113">
        <f t="shared" si="4115"/>
        <v>7.1428629044617636E-2</v>
      </c>
      <c r="BF261" s="113">
        <f t="shared" si="4115"/>
        <v>7.1428629044617636E-2</v>
      </c>
      <c r="BG261" s="113">
        <f t="shared" si="4115"/>
        <v>7.1428629044617636E-2</v>
      </c>
      <c r="BH261" s="113">
        <f t="shared" si="4115"/>
        <v>7.1428629044617636E-2</v>
      </c>
      <c r="BI261" s="113">
        <f t="shared" si="4115"/>
        <v>7.1428629044617636E-2</v>
      </c>
      <c r="BJ261" s="113">
        <f t="shared" si="4115"/>
        <v>7.1428427388455909E-2</v>
      </c>
      <c r="BK261" s="113">
        <f t="shared" si="4115"/>
        <v>7.1428427388455909E-2</v>
      </c>
      <c r="BL261" s="113">
        <f t="shared" si="4115"/>
        <v>7.1428427388455909E-2</v>
      </c>
      <c r="BM261" s="113">
        <f t="shared" si="4115"/>
        <v>7.1428427388455909E-2</v>
      </c>
      <c r="BN261" s="113">
        <f t="shared" si="4115"/>
        <v>0</v>
      </c>
      <c r="BO261" s="113">
        <f t="shared" si="4115"/>
        <v>0</v>
      </c>
      <c r="BP261" s="113">
        <f t="shared" si="4115"/>
        <v>0</v>
      </c>
      <c r="BQ261" s="113">
        <f t="shared" si="4115"/>
        <v>0</v>
      </c>
      <c r="BR261" s="113">
        <f t="shared" si="4115"/>
        <v>0</v>
      </c>
      <c r="BS261" s="113">
        <f t="shared" si="4115"/>
        <v>0</v>
      </c>
      <c r="BT261" s="113">
        <f t="shared" si="4115"/>
        <v>0</v>
      </c>
      <c r="BU261" s="113">
        <f t="shared" si="4115"/>
        <v>0</v>
      </c>
      <c r="BV261" s="113">
        <f t="shared" si="4115"/>
        <v>0</v>
      </c>
      <c r="BW261" s="113">
        <f t="shared" si="4115"/>
        <v>0</v>
      </c>
      <c r="BX261" s="113">
        <f t="shared" si="4115"/>
        <v>0</v>
      </c>
      <c r="BY261" s="113">
        <f t="shared" ref="BY261:CC261" si="4116">BY259/$F259</f>
        <v>0</v>
      </c>
      <c r="BZ261" s="113">
        <f t="shared" si="4116"/>
        <v>0</v>
      </c>
      <c r="CA261" s="113">
        <f t="shared" si="4116"/>
        <v>0</v>
      </c>
      <c r="CB261" s="113">
        <f t="shared" si="4116"/>
        <v>0</v>
      </c>
      <c r="CC261" s="113">
        <f t="shared" si="4116"/>
        <v>0</v>
      </c>
      <c r="CD261" s="113">
        <f t="shared" ref="CD261:CG261" si="4117">CD259/$F259</f>
        <v>0</v>
      </c>
      <c r="CE261" s="113"/>
      <c r="CF261" s="113">
        <f t="shared" si="4117"/>
        <v>0</v>
      </c>
      <c r="CG261" s="113">
        <f t="shared" si="4117"/>
        <v>0</v>
      </c>
      <c r="CH261" s="114">
        <f>IF(C259="","",100%-SUM(G261:CG261))</f>
        <v>-2.2204460492503131E-16</v>
      </c>
      <c r="CI261" s="115">
        <f>IF(C259="","",SUM(G261:CG261))</f>
        <v>1.0000000000000002</v>
      </c>
      <c r="CJ261" s="67" t="b">
        <f>IF(C259="","",SUM(G261:CG261)=CI261)</f>
        <v>1</v>
      </c>
    </row>
    <row r="262" spans="1:88" s="5" customFormat="1" ht="15" customHeight="1" x14ac:dyDescent="0.3">
      <c r="A262" s="171" t="s">
        <v>191</v>
      </c>
      <c r="B262" s="155" t="s">
        <v>192</v>
      </c>
      <c r="C262" s="168" t="s">
        <v>17</v>
      </c>
      <c r="D262" s="158">
        <v>46.76</v>
      </c>
      <c r="E262" s="161">
        <v>109659</v>
      </c>
      <c r="F262" s="164">
        <f t="shared" si="3802"/>
        <v>5127655</v>
      </c>
      <c r="G262" s="108">
        <v>0</v>
      </c>
      <c r="H262" s="108"/>
      <c r="I262" s="108"/>
      <c r="J262" s="108"/>
      <c r="K262" s="108"/>
      <c r="L262" s="108"/>
      <c r="M262" s="108"/>
      <c r="N262" s="108"/>
      <c r="O262" s="108"/>
      <c r="P262" s="108"/>
      <c r="Q262" s="108"/>
      <c r="R262" s="108"/>
      <c r="S262" s="108"/>
      <c r="T262" s="108"/>
      <c r="U262" s="108"/>
      <c r="V262" s="108"/>
      <c r="W262" s="108"/>
      <c r="X262" s="108"/>
      <c r="Y262" s="108"/>
      <c r="Z262" s="108"/>
      <c r="AA262" s="108"/>
      <c r="AB262" s="108"/>
      <c r="AC262" s="108"/>
      <c r="AD262" s="108"/>
      <c r="AE262" s="108"/>
      <c r="AF262" s="108"/>
      <c r="AG262" s="108"/>
      <c r="AH262" s="108"/>
      <c r="AI262" s="108"/>
      <c r="AJ262" s="108"/>
      <c r="AK262" s="108"/>
      <c r="AL262" s="108"/>
      <c r="AM262" s="108"/>
      <c r="AN262" s="108"/>
      <c r="AO262" s="108"/>
      <c r="AP262" s="108"/>
      <c r="AQ262" s="108"/>
      <c r="AR262" s="108"/>
      <c r="AS262" s="108"/>
      <c r="AT262" s="108"/>
      <c r="AU262" s="108">
        <f>ROUND($F262/10,0)</f>
        <v>512766</v>
      </c>
      <c r="AV262" s="108">
        <f t="shared" ref="AV262:AY262" si="4118">ROUND($F262/10,0)</f>
        <v>512766</v>
      </c>
      <c r="AW262" s="108">
        <f t="shared" si="4118"/>
        <v>512766</v>
      </c>
      <c r="AX262" s="108">
        <f t="shared" si="4118"/>
        <v>512766</v>
      </c>
      <c r="AY262" s="108">
        <f t="shared" si="4118"/>
        <v>512766</v>
      </c>
      <c r="AZ262" s="108">
        <f t="shared" ref="AZ262:BC262" si="4119">ROUNDDOWN($F262/10,0)</f>
        <v>512765</v>
      </c>
      <c r="BA262" s="108">
        <f t="shared" si="4119"/>
        <v>512765</v>
      </c>
      <c r="BB262" s="108">
        <f t="shared" si="4119"/>
        <v>512765</v>
      </c>
      <c r="BC262" s="108">
        <f t="shared" si="4119"/>
        <v>512765</v>
      </c>
      <c r="BD262" s="108">
        <f>ROUNDDOWN($F262/10,0)</f>
        <v>512765</v>
      </c>
      <c r="BE262" s="108"/>
      <c r="BF262" s="108"/>
      <c r="BG262" s="108"/>
      <c r="BH262" s="108"/>
      <c r="BI262" s="108"/>
      <c r="BJ262" s="108"/>
      <c r="BK262" s="108"/>
      <c r="BL262" s="108"/>
      <c r="BM262" s="108"/>
      <c r="BN262" s="108"/>
      <c r="BO262" s="108"/>
      <c r="BP262" s="108"/>
      <c r="BQ262" s="108"/>
      <c r="BR262" s="108"/>
      <c r="BS262" s="108"/>
      <c r="BT262" s="108"/>
      <c r="BU262" s="108"/>
      <c r="BV262" s="108"/>
      <c r="BW262" s="108"/>
      <c r="BX262" s="108"/>
      <c r="BY262" s="108"/>
      <c r="BZ262" s="108"/>
      <c r="CA262" s="108"/>
      <c r="CB262" s="108"/>
      <c r="CC262" s="108"/>
      <c r="CD262" s="108"/>
      <c r="CE262" s="108"/>
      <c r="CF262" s="108"/>
      <c r="CG262" s="108"/>
      <c r="CH262" s="109">
        <f>IF(C262="","",F262-SUM(G262:CG262))</f>
        <v>0</v>
      </c>
      <c r="CI262" s="107">
        <f>IF(C262="","",SUM(G262:CG262))</f>
        <v>5127655</v>
      </c>
      <c r="CJ262" s="67" t="b">
        <f>IF(C262="","",F262=CI262)</f>
        <v>1</v>
      </c>
    </row>
    <row r="263" spans="1:88" s="5" customFormat="1" ht="15" customHeight="1" x14ac:dyDescent="0.3">
      <c r="A263" s="172"/>
      <c r="B263" s="156"/>
      <c r="C263" s="169"/>
      <c r="D263" s="159"/>
      <c r="E263" s="162"/>
      <c r="F263" s="165"/>
      <c r="G263" s="110">
        <v>0</v>
      </c>
      <c r="H263" s="110"/>
      <c r="I263" s="110"/>
      <c r="J263" s="110"/>
      <c r="K263" s="110"/>
      <c r="L263" s="110"/>
      <c r="M263" s="110"/>
      <c r="N263" s="110"/>
      <c r="O263" s="110"/>
      <c r="P263" s="110"/>
      <c r="Q263" s="110"/>
      <c r="R263" s="110"/>
      <c r="S263" s="110"/>
      <c r="T263" s="110"/>
      <c r="U263" s="110">
        <f t="shared" ref="U263" si="4120">ROUND(U262/$E262,2)</f>
        <v>0</v>
      </c>
      <c r="V263" s="110">
        <f t="shared" ref="V263" si="4121">ROUND(V262/$E262,2)</f>
        <v>0</v>
      </c>
      <c r="W263" s="110">
        <f t="shared" ref="W263" si="4122">ROUND(W262/$E262,2)</f>
        <v>0</v>
      </c>
      <c r="X263" s="110">
        <f t="shared" ref="X263" si="4123">ROUND(X262/$E262,2)</f>
        <v>0</v>
      </c>
      <c r="Y263" s="110">
        <f t="shared" ref="Y263" si="4124">ROUND(Y262/$E262,2)</f>
        <v>0</v>
      </c>
      <c r="Z263" s="110">
        <f t="shared" ref="Z263" si="4125">ROUND(Z262/$E262,2)</f>
        <v>0</v>
      </c>
      <c r="AA263" s="110">
        <f t="shared" ref="AA263" si="4126">ROUND(AA262/$E262,2)</f>
        <v>0</v>
      </c>
      <c r="AB263" s="110">
        <f t="shared" ref="AB263" si="4127">ROUND(AB262/$E262,2)</f>
        <v>0</v>
      </c>
      <c r="AC263" s="110">
        <f t="shared" ref="AC263" si="4128">ROUND(AC262/$E262,2)</f>
        <v>0</v>
      </c>
      <c r="AD263" s="110">
        <f t="shared" ref="AD263" si="4129">ROUND(AD262/$E262,2)</f>
        <v>0</v>
      </c>
      <c r="AE263" s="110">
        <f t="shared" ref="AE263" si="4130">ROUND(AE262/$E262,2)</f>
        <v>0</v>
      </c>
      <c r="AF263" s="110">
        <f t="shared" ref="AF263" si="4131">ROUND(AF262/$E262,2)</f>
        <v>0</v>
      </c>
      <c r="AG263" s="110">
        <f t="shared" ref="AG263" si="4132">ROUND(AG262/$E262,2)</f>
        <v>0</v>
      </c>
      <c r="AH263" s="110">
        <f t="shared" ref="AH263" si="4133">ROUND(AH262/$E262,2)</f>
        <v>0</v>
      </c>
      <c r="AI263" s="110">
        <f t="shared" ref="AI263" si="4134">ROUND(AI262/$E262,2)</f>
        <v>0</v>
      </c>
      <c r="AJ263" s="110">
        <f t="shared" ref="AJ263" si="4135">ROUND(AJ262/$E262,2)</f>
        <v>0</v>
      </c>
      <c r="AK263" s="110">
        <f t="shared" ref="AK263" si="4136">ROUND(AK262/$E262,2)</f>
        <v>0</v>
      </c>
      <c r="AL263" s="110">
        <f t="shared" ref="AL263" si="4137">ROUND(AL262/$E262,2)</f>
        <v>0</v>
      </c>
      <c r="AM263" s="110">
        <f t="shared" ref="AM263" si="4138">ROUND(AM262/$E262,2)</f>
        <v>0</v>
      </c>
      <c r="AN263" s="110">
        <f t="shared" ref="AN263" si="4139">ROUND(AN262/$E262,2)</f>
        <v>0</v>
      </c>
      <c r="AO263" s="110">
        <f t="shared" ref="AO263" si="4140">ROUND(AO262/$E262,2)</f>
        <v>0</v>
      </c>
      <c r="AP263" s="110">
        <f t="shared" ref="AP263" si="4141">ROUND(AP262/$E262,2)</f>
        <v>0</v>
      </c>
      <c r="AQ263" s="110">
        <f t="shared" ref="AQ263" si="4142">ROUND(AQ262/$E262,2)</f>
        <v>0</v>
      </c>
      <c r="AR263" s="110">
        <f t="shared" ref="AR263:AW263" si="4143">ROUND(AR262/$E262,2)</f>
        <v>0</v>
      </c>
      <c r="AS263" s="110">
        <f t="shared" si="4143"/>
        <v>0</v>
      </c>
      <c r="AT263" s="110">
        <f t="shared" si="4143"/>
        <v>0</v>
      </c>
      <c r="AU263" s="110">
        <f t="shared" si="4143"/>
        <v>4.68</v>
      </c>
      <c r="AV263" s="110">
        <f t="shared" si="4143"/>
        <v>4.68</v>
      </c>
      <c r="AW263" s="110">
        <f t="shared" si="4143"/>
        <v>4.68</v>
      </c>
      <c r="AX263" s="110">
        <f>ROUNDUP(AX262/$E262,2)</f>
        <v>4.68</v>
      </c>
      <c r="AY263" s="110">
        <f>ROUNDUP(AY262/$E262,2)</f>
        <v>4.68</v>
      </c>
      <c r="AZ263" s="110">
        <f t="shared" ref="AZ263" si="4144">ROUND(AZ262/$E262,2)</f>
        <v>4.68</v>
      </c>
      <c r="BA263" s="110">
        <f t="shared" ref="BA263:BC263" si="4145">ROUNDDOWN(BA262/$E262,2)</f>
        <v>4.67</v>
      </c>
      <c r="BB263" s="110">
        <f t="shared" si="4145"/>
        <v>4.67</v>
      </c>
      <c r="BC263" s="110">
        <f t="shared" si="4145"/>
        <v>4.67</v>
      </c>
      <c r="BD263" s="110">
        <f>ROUNDDOWN(BD262/$E262,2)</f>
        <v>4.67</v>
      </c>
      <c r="BE263" s="110">
        <f t="shared" ref="BE263:BV263" si="4146">ROUND(BE262/$E262,2)</f>
        <v>0</v>
      </c>
      <c r="BF263" s="110">
        <f t="shared" si="4146"/>
        <v>0</v>
      </c>
      <c r="BG263" s="110">
        <f t="shared" si="4146"/>
        <v>0</v>
      </c>
      <c r="BH263" s="110">
        <f t="shared" si="4146"/>
        <v>0</v>
      </c>
      <c r="BI263" s="110">
        <f t="shared" si="4146"/>
        <v>0</v>
      </c>
      <c r="BJ263" s="110">
        <f t="shared" si="4146"/>
        <v>0</v>
      </c>
      <c r="BK263" s="110">
        <f t="shared" si="4146"/>
        <v>0</v>
      </c>
      <c r="BL263" s="110">
        <f t="shared" si="4146"/>
        <v>0</v>
      </c>
      <c r="BM263" s="110">
        <f t="shared" si="4146"/>
        <v>0</v>
      </c>
      <c r="BN263" s="110">
        <f t="shared" si="4146"/>
        <v>0</v>
      </c>
      <c r="BO263" s="110">
        <f t="shared" si="4146"/>
        <v>0</v>
      </c>
      <c r="BP263" s="110">
        <f t="shared" si="4146"/>
        <v>0</v>
      </c>
      <c r="BQ263" s="110">
        <f t="shared" si="4146"/>
        <v>0</v>
      </c>
      <c r="BR263" s="110">
        <f t="shared" si="4146"/>
        <v>0</v>
      </c>
      <c r="BS263" s="110">
        <f t="shared" si="4146"/>
        <v>0</v>
      </c>
      <c r="BT263" s="110">
        <f t="shared" si="4146"/>
        <v>0</v>
      </c>
      <c r="BU263" s="110">
        <f t="shared" si="4146"/>
        <v>0</v>
      </c>
      <c r="BV263" s="110">
        <f t="shared" si="4146"/>
        <v>0</v>
      </c>
      <c r="BW263" s="110">
        <f t="shared" ref="BW263" si="4147">ROUND(BW262/$E262,2)</f>
        <v>0</v>
      </c>
      <c r="BX263" s="110">
        <f t="shared" ref="BX263" si="4148">ROUND(BX262/$E262,2)</f>
        <v>0</v>
      </c>
      <c r="BY263" s="110">
        <f t="shared" ref="BY263" si="4149">ROUND(BY262/$E262,2)</f>
        <v>0</v>
      </c>
      <c r="BZ263" s="110">
        <f t="shared" ref="BZ263" si="4150">ROUND(BZ262/$E262,2)</f>
        <v>0</v>
      </c>
      <c r="CA263" s="110">
        <f t="shared" ref="CA263" si="4151">ROUND(CA262/$E262,2)</f>
        <v>0</v>
      </c>
      <c r="CB263" s="110">
        <f t="shared" ref="CB263" si="4152">ROUND(CB262/$E262,2)</f>
        <v>0</v>
      </c>
      <c r="CC263" s="110">
        <f t="shared" ref="CC263" si="4153">ROUND(CC262/$E262,2)</f>
        <v>0</v>
      </c>
      <c r="CD263" s="110">
        <f t="shared" ref="CD263" si="4154">ROUND(CD262/$E262,2)</f>
        <v>0</v>
      </c>
      <c r="CE263" s="110"/>
      <c r="CF263" s="110">
        <f t="shared" ref="CF263" si="4155">ROUND(CF262/$E262,2)</f>
        <v>0</v>
      </c>
      <c r="CG263" s="110">
        <f t="shared" ref="CG263" si="4156">ROUND(CG262/$E262,2)</f>
        <v>0</v>
      </c>
      <c r="CH263" s="111">
        <f>IF(C262="","",D262-SUM(G263:CG263))</f>
        <v>-7.1054273576010019E-15</v>
      </c>
      <c r="CI263" s="112">
        <f>IF(C262="","",SUM(G263:CG263))</f>
        <v>46.760000000000005</v>
      </c>
      <c r="CJ263" s="67" t="b">
        <f>IF(C262="","",D262=CI263)</f>
        <v>1</v>
      </c>
    </row>
    <row r="264" spans="1:88" s="5" customFormat="1" ht="15" customHeight="1" x14ac:dyDescent="0.3">
      <c r="A264" s="173"/>
      <c r="B264" s="157"/>
      <c r="C264" s="170"/>
      <c r="D264" s="160"/>
      <c r="E264" s="163"/>
      <c r="F264" s="166"/>
      <c r="G264" s="113">
        <v>0</v>
      </c>
      <c r="H264" s="113"/>
      <c r="I264" s="113"/>
      <c r="J264" s="113"/>
      <c r="K264" s="113"/>
      <c r="L264" s="113"/>
      <c r="M264" s="113"/>
      <c r="N264" s="113"/>
      <c r="O264" s="113"/>
      <c r="P264" s="113"/>
      <c r="Q264" s="113"/>
      <c r="R264" s="113"/>
      <c r="S264" s="113"/>
      <c r="T264" s="113"/>
      <c r="U264" s="113">
        <f t="shared" ref="U264:X264" si="4157">U262/$F262</f>
        <v>0</v>
      </c>
      <c r="V264" s="113">
        <f t="shared" si="4157"/>
        <v>0</v>
      </c>
      <c r="W264" s="113">
        <f t="shared" si="4157"/>
        <v>0</v>
      </c>
      <c r="X264" s="113">
        <f t="shared" si="4157"/>
        <v>0</v>
      </c>
      <c r="Y264" s="113">
        <f t="shared" ref="Y264:AG264" si="4158">Y262/$F262</f>
        <v>0</v>
      </c>
      <c r="Z264" s="113">
        <f t="shared" si="4158"/>
        <v>0</v>
      </c>
      <c r="AA264" s="113">
        <f t="shared" si="4158"/>
        <v>0</v>
      </c>
      <c r="AB264" s="113">
        <f t="shared" si="4158"/>
        <v>0</v>
      </c>
      <c r="AC264" s="113">
        <f t="shared" si="4158"/>
        <v>0</v>
      </c>
      <c r="AD264" s="113">
        <f t="shared" si="4158"/>
        <v>0</v>
      </c>
      <c r="AE264" s="113">
        <f t="shared" si="4158"/>
        <v>0</v>
      </c>
      <c r="AF264" s="113">
        <f t="shared" si="4158"/>
        <v>0</v>
      </c>
      <c r="AG264" s="113">
        <f t="shared" si="4158"/>
        <v>0</v>
      </c>
      <c r="AH264" s="113">
        <f t="shared" ref="AH264:AK264" si="4159">AH262/$F262</f>
        <v>0</v>
      </c>
      <c r="AI264" s="113">
        <f t="shared" si="4159"/>
        <v>0</v>
      </c>
      <c r="AJ264" s="113">
        <f t="shared" si="4159"/>
        <v>0</v>
      </c>
      <c r="AK264" s="113">
        <f t="shared" si="4159"/>
        <v>0</v>
      </c>
      <c r="AL264" s="113">
        <f t="shared" ref="AL264:AQ264" si="4160">AL262/$F262</f>
        <v>0</v>
      </c>
      <c r="AM264" s="113">
        <f t="shared" si="4160"/>
        <v>0</v>
      </c>
      <c r="AN264" s="113">
        <f t="shared" si="4160"/>
        <v>0</v>
      </c>
      <c r="AO264" s="113">
        <f t="shared" si="4160"/>
        <v>0</v>
      </c>
      <c r="AP264" s="113">
        <f t="shared" si="4160"/>
        <v>0</v>
      </c>
      <c r="AQ264" s="113">
        <f t="shared" si="4160"/>
        <v>0</v>
      </c>
      <c r="AR264" s="113">
        <f t="shared" ref="AR264:BX264" si="4161">AR262/$F262</f>
        <v>0</v>
      </c>
      <c r="AS264" s="113">
        <f t="shared" si="4161"/>
        <v>0</v>
      </c>
      <c r="AT264" s="113">
        <f t="shared" si="4161"/>
        <v>0</v>
      </c>
      <c r="AU264" s="113">
        <f t="shared" si="4161"/>
        <v>0.10000009751046043</v>
      </c>
      <c r="AV264" s="113">
        <f t="shared" si="4161"/>
        <v>0.10000009751046043</v>
      </c>
      <c r="AW264" s="113">
        <f t="shared" si="4161"/>
        <v>0.10000009751046043</v>
      </c>
      <c r="AX264" s="113">
        <f t="shared" si="4161"/>
        <v>0.10000009751046043</v>
      </c>
      <c r="AY264" s="113">
        <f t="shared" si="4161"/>
        <v>0.10000009751046043</v>
      </c>
      <c r="AZ264" s="113">
        <f t="shared" si="4161"/>
        <v>9.9999902489539563E-2</v>
      </c>
      <c r="BA264" s="113">
        <f t="shared" si="4161"/>
        <v>9.9999902489539563E-2</v>
      </c>
      <c r="BB264" s="113">
        <f t="shared" si="4161"/>
        <v>9.9999902489539563E-2</v>
      </c>
      <c r="BC264" s="113">
        <f t="shared" si="4161"/>
        <v>9.9999902489539563E-2</v>
      </c>
      <c r="BD264" s="113">
        <f t="shared" si="4161"/>
        <v>9.9999902489539563E-2</v>
      </c>
      <c r="BE264" s="113">
        <f t="shared" si="4161"/>
        <v>0</v>
      </c>
      <c r="BF264" s="113">
        <f t="shared" si="4161"/>
        <v>0</v>
      </c>
      <c r="BG264" s="113">
        <f t="shared" si="4161"/>
        <v>0</v>
      </c>
      <c r="BH264" s="113">
        <f t="shared" si="4161"/>
        <v>0</v>
      </c>
      <c r="BI264" s="113">
        <f t="shared" si="4161"/>
        <v>0</v>
      </c>
      <c r="BJ264" s="113">
        <f t="shared" si="4161"/>
        <v>0</v>
      </c>
      <c r="BK264" s="113">
        <f t="shared" si="4161"/>
        <v>0</v>
      </c>
      <c r="BL264" s="113">
        <f t="shared" si="4161"/>
        <v>0</v>
      </c>
      <c r="BM264" s="113">
        <f t="shared" si="4161"/>
        <v>0</v>
      </c>
      <c r="BN264" s="113">
        <f t="shared" si="4161"/>
        <v>0</v>
      </c>
      <c r="BO264" s="113">
        <f t="shared" si="4161"/>
        <v>0</v>
      </c>
      <c r="BP264" s="113">
        <f t="shared" si="4161"/>
        <v>0</v>
      </c>
      <c r="BQ264" s="113">
        <f t="shared" si="4161"/>
        <v>0</v>
      </c>
      <c r="BR264" s="113">
        <f t="shared" si="4161"/>
        <v>0</v>
      </c>
      <c r="BS264" s="113">
        <f t="shared" si="4161"/>
        <v>0</v>
      </c>
      <c r="BT264" s="113">
        <f t="shared" si="4161"/>
        <v>0</v>
      </c>
      <c r="BU264" s="113">
        <f t="shared" si="4161"/>
        <v>0</v>
      </c>
      <c r="BV264" s="113">
        <f t="shared" si="4161"/>
        <v>0</v>
      </c>
      <c r="BW264" s="113">
        <f t="shared" si="4161"/>
        <v>0</v>
      </c>
      <c r="BX264" s="113">
        <f t="shared" si="4161"/>
        <v>0</v>
      </c>
      <c r="BY264" s="113">
        <f t="shared" ref="BY264:CC264" si="4162">BY262/$F262</f>
        <v>0</v>
      </c>
      <c r="BZ264" s="113">
        <f t="shared" si="4162"/>
        <v>0</v>
      </c>
      <c r="CA264" s="113">
        <f t="shared" si="4162"/>
        <v>0</v>
      </c>
      <c r="CB264" s="113">
        <f t="shared" si="4162"/>
        <v>0</v>
      </c>
      <c r="CC264" s="113">
        <f t="shared" si="4162"/>
        <v>0</v>
      </c>
      <c r="CD264" s="113">
        <f t="shared" ref="CD264:CG264" si="4163">CD262/$F262</f>
        <v>0</v>
      </c>
      <c r="CE264" s="113"/>
      <c r="CF264" s="113">
        <f t="shared" si="4163"/>
        <v>0</v>
      </c>
      <c r="CG264" s="113">
        <f t="shared" si="4163"/>
        <v>0</v>
      </c>
      <c r="CH264" s="114">
        <f>IF(C262="","",100%-SUM(G264:CG264))</f>
        <v>-2.2204460492503131E-16</v>
      </c>
      <c r="CI264" s="115">
        <f>IF(C262="","",SUM(G264:CG264))</f>
        <v>1.0000000000000002</v>
      </c>
      <c r="CJ264" s="67" t="b">
        <f>IF(C262="","",SUM(G264:CG264)=CI264)</f>
        <v>1</v>
      </c>
    </row>
    <row r="265" spans="1:88" s="5" customFormat="1" ht="15" customHeight="1" x14ac:dyDescent="0.3">
      <c r="A265" s="171" t="s">
        <v>193</v>
      </c>
      <c r="B265" s="155" t="s">
        <v>194</v>
      </c>
      <c r="C265" s="168" t="s">
        <v>17</v>
      </c>
      <c r="D265" s="158">
        <v>35.11</v>
      </c>
      <c r="E265" s="161">
        <v>29134</v>
      </c>
      <c r="F265" s="164">
        <f t="shared" si="3802"/>
        <v>1022895</v>
      </c>
      <c r="G265" s="108">
        <v>0</v>
      </c>
      <c r="H265" s="108"/>
      <c r="I265" s="108"/>
      <c r="J265" s="108"/>
      <c r="K265" s="108"/>
      <c r="L265" s="108"/>
      <c r="M265" s="108"/>
      <c r="N265" s="108"/>
      <c r="O265" s="108"/>
      <c r="P265" s="108"/>
      <c r="Q265" s="108"/>
      <c r="R265" s="108"/>
      <c r="S265" s="108"/>
      <c r="T265" s="108"/>
      <c r="U265" s="108"/>
      <c r="V265" s="108"/>
      <c r="W265" s="108"/>
      <c r="X265" s="108"/>
      <c r="Y265" s="108"/>
      <c r="Z265" s="108"/>
      <c r="AA265" s="108"/>
      <c r="AB265" s="108"/>
      <c r="AC265" s="108"/>
      <c r="AD265" s="108"/>
      <c r="AE265" s="108"/>
      <c r="AF265" s="108"/>
      <c r="AG265" s="108"/>
      <c r="AH265" s="108"/>
      <c r="AI265" s="108"/>
      <c r="AJ265" s="108"/>
      <c r="AK265" s="108"/>
      <c r="AL265" s="108"/>
      <c r="AM265" s="108"/>
      <c r="AN265" s="108"/>
      <c r="AO265" s="108"/>
      <c r="AP265" s="108"/>
      <c r="AQ265" s="108"/>
      <c r="AR265" s="108">
        <f>ROUND($F265/4,0)</f>
        <v>255724</v>
      </c>
      <c r="AS265" s="108">
        <f t="shared" ref="AS265:AT265" si="4164">ROUND($F265/4,0)</f>
        <v>255724</v>
      </c>
      <c r="AT265" s="108">
        <f t="shared" si="4164"/>
        <v>255724</v>
      </c>
      <c r="AU265" s="108">
        <f>ROUNDDOWN($F265/4,0)</f>
        <v>255723</v>
      </c>
      <c r="AV265" s="108"/>
      <c r="AW265" s="108"/>
      <c r="AX265" s="108"/>
      <c r="AY265" s="108"/>
      <c r="AZ265" s="108"/>
      <c r="BA265" s="108"/>
      <c r="BB265" s="108"/>
      <c r="BC265" s="108"/>
      <c r="BD265" s="108"/>
      <c r="BE265" s="108"/>
      <c r="BF265" s="108"/>
      <c r="BG265" s="108"/>
      <c r="BH265" s="108"/>
      <c r="BI265" s="108"/>
      <c r="BJ265" s="108"/>
      <c r="BK265" s="108"/>
      <c r="BL265" s="108"/>
      <c r="BM265" s="108"/>
      <c r="BN265" s="108"/>
      <c r="BO265" s="108"/>
      <c r="BP265" s="108"/>
      <c r="BQ265" s="108"/>
      <c r="BR265" s="108"/>
      <c r="BS265" s="108"/>
      <c r="BT265" s="108"/>
      <c r="BU265" s="108"/>
      <c r="BV265" s="108"/>
      <c r="BW265" s="108"/>
      <c r="BX265" s="108"/>
      <c r="BY265" s="108"/>
      <c r="BZ265" s="108"/>
      <c r="CA265" s="108"/>
      <c r="CB265" s="108"/>
      <c r="CC265" s="108"/>
      <c r="CD265" s="108"/>
      <c r="CE265" s="108"/>
      <c r="CF265" s="108"/>
      <c r="CG265" s="108"/>
      <c r="CH265" s="109">
        <f>IF(C265="","",F265-SUM(G265:CG265))</f>
        <v>0</v>
      </c>
      <c r="CI265" s="107">
        <f>IF(C265="","",SUM(G265:CG265))</f>
        <v>1022895</v>
      </c>
      <c r="CJ265" s="67" t="b">
        <f>IF(C265="","",F265=CI265)</f>
        <v>1</v>
      </c>
    </row>
    <row r="266" spans="1:88" s="5" customFormat="1" ht="15" customHeight="1" x14ac:dyDescent="0.3">
      <c r="A266" s="172"/>
      <c r="B266" s="156"/>
      <c r="C266" s="169"/>
      <c r="D266" s="159"/>
      <c r="E266" s="162"/>
      <c r="F266" s="165"/>
      <c r="G266" s="110">
        <v>0</v>
      </c>
      <c r="H266" s="110"/>
      <c r="I266" s="110"/>
      <c r="J266" s="110"/>
      <c r="K266" s="110"/>
      <c r="L266" s="110"/>
      <c r="M266" s="110"/>
      <c r="N266" s="110"/>
      <c r="O266" s="110"/>
      <c r="P266" s="110"/>
      <c r="Q266" s="110"/>
      <c r="R266" s="110"/>
      <c r="S266" s="110"/>
      <c r="T266" s="110"/>
      <c r="U266" s="110">
        <f t="shared" ref="U266" si="4165">ROUND(U265/$E265,2)</f>
        <v>0</v>
      </c>
      <c r="V266" s="110">
        <f t="shared" ref="V266" si="4166">ROUND(V265/$E265,2)</f>
        <v>0</v>
      </c>
      <c r="W266" s="110">
        <f t="shared" ref="W266" si="4167">ROUND(W265/$E265,2)</f>
        <v>0</v>
      </c>
      <c r="X266" s="110">
        <f t="shared" ref="X266" si="4168">ROUND(X265/$E265,2)</f>
        <v>0</v>
      </c>
      <c r="Y266" s="110">
        <f t="shared" ref="Y266" si="4169">ROUND(Y265/$E265,2)</f>
        <v>0</v>
      </c>
      <c r="Z266" s="110">
        <f t="shared" ref="Z266" si="4170">ROUND(Z265/$E265,2)</f>
        <v>0</v>
      </c>
      <c r="AA266" s="110">
        <f t="shared" ref="AA266" si="4171">ROUND(AA265/$E265,2)</f>
        <v>0</v>
      </c>
      <c r="AB266" s="110">
        <f t="shared" ref="AB266" si="4172">ROUND(AB265/$E265,2)</f>
        <v>0</v>
      </c>
      <c r="AC266" s="110">
        <f t="shared" ref="AC266" si="4173">ROUND(AC265/$E265,2)</f>
        <v>0</v>
      </c>
      <c r="AD266" s="110">
        <f t="shared" ref="AD266" si="4174">ROUND(AD265/$E265,2)</f>
        <v>0</v>
      </c>
      <c r="AE266" s="110">
        <f t="shared" ref="AE266" si="4175">ROUND(AE265/$E265,2)</f>
        <v>0</v>
      </c>
      <c r="AF266" s="110">
        <f t="shared" ref="AF266" si="4176">ROUND(AF265/$E265,2)</f>
        <v>0</v>
      </c>
      <c r="AG266" s="110">
        <f t="shared" ref="AG266" si="4177">ROUND(AG265/$E265,2)</f>
        <v>0</v>
      </c>
      <c r="AH266" s="110">
        <f t="shared" ref="AH266" si="4178">ROUND(AH265/$E265,2)</f>
        <v>0</v>
      </c>
      <c r="AI266" s="110">
        <f t="shared" ref="AI266" si="4179">ROUND(AI265/$E265,2)</f>
        <v>0</v>
      </c>
      <c r="AJ266" s="110">
        <f t="shared" ref="AJ266" si="4180">ROUND(AJ265/$E265,2)</f>
        <v>0</v>
      </c>
      <c r="AK266" s="110">
        <f t="shared" ref="AK266" si="4181">ROUND(AK265/$E265,2)</f>
        <v>0</v>
      </c>
      <c r="AL266" s="110">
        <f t="shared" ref="AL266" si="4182">ROUND(AL265/$E265,2)</f>
        <v>0</v>
      </c>
      <c r="AM266" s="110">
        <f t="shared" ref="AM266" si="4183">ROUND(AM265/$E265,2)</f>
        <v>0</v>
      </c>
      <c r="AN266" s="110">
        <f>ROUNDUP(AN265/$E265,2)</f>
        <v>0</v>
      </c>
      <c r="AO266" s="110">
        <f t="shared" ref="AO266" si="4184">ROUND(AO265/$E265,2)</f>
        <v>0</v>
      </c>
      <c r="AP266" s="110">
        <f t="shared" ref="AP266" si="4185">ROUND(AP265/$E265,2)</f>
        <v>0</v>
      </c>
      <c r="AQ266" s="110">
        <f t="shared" ref="AQ266" si="4186">ROUND(AQ265/$E265,2)</f>
        <v>0</v>
      </c>
      <c r="AR266" s="110">
        <f t="shared" ref="AR266:AS266" si="4187">ROUND(AR265/$E265,2)</f>
        <v>8.7799999999999994</v>
      </c>
      <c r="AS266" s="110">
        <f t="shared" si="4187"/>
        <v>8.7799999999999994</v>
      </c>
      <c r="AT266" s="110">
        <f>ROUNDUP(AT265/$E265,2)</f>
        <v>8.7799999999999994</v>
      </c>
      <c r="AU266" s="110">
        <f>ROUNDDOWN(AU265/$E265,2)</f>
        <v>8.77</v>
      </c>
      <c r="AV266" s="110">
        <f t="shared" ref="AV266:BV266" si="4188">ROUND(AV265/$E265,2)</f>
        <v>0</v>
      </c>
      <c r="AW266" s="110">
        <f t="shared" si="4188"/>
        <v>0</v>
      </c>
      <c r="AX266" s="110">
        <f t="shared" si="4188"/>
        <v>0</v>
      </c>
      <c r="AY266" s="110">
        <f t="shared" si="4188"/>
        <v>0</v>
      </c>
      <c r="AZ266" s="110">
        <f t="shared" si="4188"/>
        <v>0</v>
      </c>
      <c r="BA266" s="110">
        <f t="shared" si="4188"/>
        <v>0</v>
      </c>
      <c r="BB266" s="110">
        <f t="shared" si="4188"/>
        <v>0</v>
      </c>
      <c r="BC266" s="110">
        <f t="shared" si="4188"/>
        <v>0</v>
      </c>
      <c r="BD266" s="110">
        <f t="shared" si="4188"/>
        <v>0</v>
      </c>
      <c r="BE266" s="110">
        <f t="shared" si="4188"/>
        <v>0</v>
      </c>
      <c r="BF266" s="110">
        <f t="shared" si="4188"/>
        <v>0</v>
      </c>
      <c r="BG266" s="110">
        <f t="shared" si="4188"/>
        <v>0</v>
      </c>
      <c r="BH266" s="110">
        <f t="shared" si="4188"/>
        <v>0</v>
      </c>
      <c r="BI266" s="110">
        <f t="shared" si="4188"/>
        <v>0</v>
      </c>
      <c r="BJ266" s="110">
        <f t="shared" si="4188"/>
        <v>0</v>
      </c>
      <c r="BK266" s="110">
        <f t="shared" si="4188"/>
        <v>0</v>
      </c>
      <c r="BL266" s="110">
        <f t="shared" si="4188"/>
        <v>0</v>
      </c>
      <c r="BM266" s="110">
        <f t="shared" si="4188"/>
        <v>0</v>
      </c>
      <c r="BN266" s="110">
        <f t="shared" si="4188"/>
        <v>0</v>
      </c>
      <c r="BO266" s="110">
        <f t="shared" si="4188"/>
        <v>0</v>
      </c>
      <c r="BP266" s="110">
        <f t="shared" si="4188"/>
        <v>0</v>
      </c>
      <c r="BQ266" s="110">
        <f t="shared" si="4188"/>
        <v>0</v>
      </c>
      <c r="BR266" s="110">
        <f t="shared" si="4188"/>
        <v>0</v>
      </c>
      <c r="BS266" s="110">
        <f t="shared" si="4188"/>
        <v>0</v>
      </c>
      <c r="BT266" s="110">
        <f t="shared" si="4188"/>
        <v>0</v>
      </c>
      <c r="BU266" s="110">
        <f t="shared" si="4188"/>
        <v>0</v>
      </c>
      <c r="BV266" s="110">
        <f t="shared" si="4188"/>
        <v>0</v>
      </c>
      <c r="BW266" s="110">
        <f t="shared" ref="BW266" si="4189">ROUND(BW265/$E265,2)</f>
        <v>0</v>
      </c>
      <c r="BX266" s="110">
        <f t="shared" ref="BX266" si="4190">ROUND(BX265/$E265,2)</f>
        <v>0</v>
      </c>
      <c r="BY266" s="110">
        <f t="shared" ref="BY266" si="4191">ROUND(BY265/$E265,2)</f>
        <v>0</v>
      </c>
      <c r="BZ266" s="110">
        <f t="shared" ref="BZ266" si="4192">ROUND(BZ265/$E265,2)</f>
        <v>0</v>
      </c>
      <c r="CA266" s="110">
        <f t="shared" ref="CA266" si="4193">ROUND(CA265/$E265,2)</f>
        <v>0</v>
      </c>
      <c r="CB266" s="110">
        <f t="shared" ref="CB266" si="4194">ROUND(CB265/$E265,2)</f>
        <v>0</v>
      </c>
      <c r="CC266" s="110">
        <f t="shared" ref="CC266" si="4195">ROUND(CC265/$E265,2)</f>
        <v>0</v>
      </c>
      <c r="CD266" s="110">
        <f t="shared" ref="CD266" si="4196">ROUND(CD265/$E265,2)</f>
        <v>0</v>
      </c>
      <c r="CE266" s="110"/>
      <c r="CF266" s="110">
        <f t="shared" ref="CF266" si="4197">ROUND(CF265/$E265,2)</f>
        <v>0</v>
      </c>
      <c r="CG266" s="110">
        <f t="shared" ref="CG266" si="4198">ROUND(CG265/$E265,2)</f>
        <v>0</v>
      </c>
      <c r="CH266" s="111">
        <f>IF(C265="","",D265-SUM(G266:CG266))</f>
        <v>0</v>
      </c>
      <c r="CI266" s="112">
        <f>IF(C265="","",SUM(G266:CG266))</f>
        <v>35.11</v>
      </c>
      <c r="CJ266" s="67" t="b">
        <f>IF(C265="","",D265=CI266)</f>
        <v>1</v>
      </c>
    </row>
    <row r="267" spans="1:88" s="5" customFormat="1" ht="15" customHeight="1" x14ac:dyDescent="0.3">
      <c r="A267" s="173"/>
      <c r="B267" s="157"/>
      <c r="C267" s="170"/>
      <c r="D267" s="160"/>
      <c r="E267" s="163"/>
      <c r="F267" s="166"/>
      <c r="G267" s="113">
        <v>0</v>
      </c>
      <c r="H267" s="113"/>
      <c r="I267" s="113"/>
      <c r="J267" s="113"/>
      <c r="K267" s="113"/>
      <c r="L267" s="113"/>
      <c r="M267" s="113"/>
      <c r="N267" s="113"/>
      <c r="O267" s="113"/>
      <c r="P267" s="113"/>
      <c r="Q267" s="113"/>
      <c r="R267" s="113"/>
      <c r="S267" s="113"/>
      <c r="T267" s="113"/>
      <c r="U267" s="113">
        <f t="shared" ref="U267:X267" si="4199">U265/$F265</f>
        <v>0</v>
      </c>
      <c r="V267" s="113">
        <f t="shared" si="4199"/>
        <v>0</v>
      </c>
      <c r="W267" s="113">
        <f t="shared" si="4199"/>
        <v>0</v>
      </c>
      <c r="X267" s="113">
        <f t="shared" si="4199"/>
        <v>0</v>
      </c>
      <c r="Y267" s="113">
        <f t="shared" ref="Y267:AG267" si="4200">Y265/$F265</f>
        <v>0</v>
      </c>
      <c r="Z267" s="113">
        <f t="shared" si="4200"/>
        <v>0</v>
      </c>
      <c r="AA267" s="113">
        <f t="shared" si="4200"/>
        <v>0</v>
      </c>
      <c r="AB267" s="113">
        <f t="shared" si="4200"/>
        <v>0</v>
      </c>
      <c r="AC267" s="113">
        <f t="shared" si="4200"/>
        <v>0</v>
      </c>
      <c r="AD267" s="113">
        <f t="shared" si="4200"/>
        <v>0</v>
      </c>
      <c r="AE267" s="113">
        <f t="shared" si="4200"/>
        <v>0</v>
      </c>
      <c r="AF267" s="113">
        <f t="shared" si="4200"/>
        <v>0</v>
      </c>
      <c r="AG267" s="113">
        <f t="shared" si="4200"/>
        <v>0</v>
      </c>
      <c r="AH267" s="113">
        <f t="shared" ref="AH267:AK267" si="4201">AH265/$F265</f>
        <v>0</v>
      </c>
      <c r="AI267" s="113">
        <f t="shared" si="4201"/>
        <v>0</v>
      </c>
      <c r="AJ267" s="113">
        <f t="shared" si="4201"/>
        <v>0</v>
      </c>
      <c r="AK267" s="113">
        <f t="shared" si="4201"/>
        <v>0</v>
      </c>
      <c r="AL267" s="113">
        <f t="shared" ref="AL267:AQ267" si="4202">AL265/$F265</f>
        <v>0</v>
      </c>
      <c r="AM267" s="113">
        <f t="shared" si="4202"/>
        <v>0</v>
      </c>
      <c r="AN267" s="113">
        <f t="shared" si="4202"/>
        <v>0</v>
      </c>
      <c r="AO267" s="113">
        <f t="shared" si="4202"/>
        <v>0</v>
      </c>
      <c r="AP267" s="113">
        <f t="shared" si="4202"/>
        <v>0</v>
      </c>
      <c r="AQ267" s="113">
        <f t="shared" si="4202"/>
        <v>0</v>
      </c>
      <c r="AR267" s="113">
        <f t="shared" ref="AR267:BX267" si="4203">AR265/$F265</f>
        <v>0.25000024440436214</v>
      </c>
      <c r="AS267" s="113">
        <f t="shared" si="4203"/>
        <v>0.25000024440436214</v>
      </c>
      <c r="AT267" s="113">
        <f t="shared" si="4203"/>
        <v>0.25000024440436214</v>
      </c>
      <c r="AU267" s="113">
        <f t="shared" si="4203"/>
        <v>0.24999926678691362</v>
      </c>
      <c r="AV267" s="113">
        <f t="shared" si="4203"/>
        <v>0</v>
      </c>
      <c r="AW267" s="113">
        <f t="shared" si="4203"/>
        <v>0</v>
      </c>
      <c r="AX267" s="113">
        <f t="shared" si="4203"/>
        <v>0</v>
      </c>
      <c r="AY267" s="113">
        <f t="shared" si="4203"/>
        <v>0</v>
      </c>
      <c r="AZ267" s="113">
        <f t="shared" si="4203"/>
        <v>0</v>
      </c>
      <c r="BA267" s="113">
        <f t="shared" si="4203"/>
        <v>0</v>
      </c>
      <c r="BB267" s="113">
        <f t="shared" si="4203"/>
        <v>0</v>
      </c>
      <c r="BC267" s="113">
        <f t="shared" si="4203"/>
        <v>0</v>
      </c>
      <c r="BD267" s="113">
        <f t="shared" si="4203"/>
        <v>0</v>
      </c>
      <c r="BE267" s="113">
        <f t="shared" si="4203"/>
        <v>0</v>
      </c>
      <c r="BF267" s="113">
        <f t="shared" si="4203"/>
        <v>0</v>
      </c>
      <c r="BG267" s="113">
        <f t="shared" si="4203"/>
        <v>0</v>
      </c>
      <c r="BH267" s="113">
        <f t="shared" si="4203"/>
        <v>0</v>
      </c>
      <c r="BI267" s="113">
        <f t="shared" si="4203"/>
        <v>0</v>
      </c>
      <c r="BJ267" s="113">
        <f t="shared" si="4203"/>
        <v>0</v>
      </c>
      <c r="BK267" s="113">
        <f t="shared" si="4203"/>
        <v>0</v>
      </c>
      <c r="BL267" s="113">
        <f t="shared" si="4203"/>
        <v>0</v>
      </c>
      <c r="BM267" s="113">
        <f t="shared" si="4203"/>
        <v>0</v>
      </c>
      <c r="BN267" s="113">
        <f t="shared" si="4203"/>
        <v>0</v>
      </c>
      <c r="BO267" s="113">
        <f t="shared" si="4203"/>
        <v>0</v>
      </c>
      <c r="BP267" s="113">
        <f t="shared" si="4203"/>
        <v>0</v>
      </c>
      <c r="BQ267" s="113">
        <f t="shared" si="4203"/>
        <v>0</v>
      </c>
      <c r="BR267" s="113">
        <f t="shared" si="4203"/>
        <v>0</v>
      </c>
      <c r="BS267" s="113">
        <f t="shared" si="4203"/>
        <v>0</v>
      </c>
      <c r="BT267" s="113">
        <f t="shared" si="4203"/>
        <v>0</v>
      </c>
      <c r="BU267" s="113">
        <f t="shared" si="4203"/>
        <v>0</v>
      </c>
      <c r="BV267" s="113">
        <f t="shared" si="4203"/>
        <v>0</v>
      </c>
      <c r="BW267" s="113">
        <f t="shared" si="4203"/>
        <v>0</v>
      </c>
      <c r="BX267" s="113">
        <f t="shared" si="4203"/>
        <v>0</v>
      </c>
      <c r="BY267" s="113">
        <f t="shared" ref="BY267:CC267" si="4204">BY265/$F265</f>
        <v>0</v>
      </c>
      <c r="BZ267" s="113">
        <f t="shared" si="4204"/>
        <v>0</v>
      </c>
      <c r="CA267" s="113">
        <f t="shared" si="4204"/>
        <v>0</v>
      </c>
      <c r="CB267" s="113">
        <f t="shared" si="4204"/>
        <v>0</v>
      </c>
      <c r="CC267" s="113">
        <f t="shared" si="4204"/>
        <v>0</v>
      </c>
      <c r="CD267" s="113">
        <f t="shared" ref="CD267:CG267" si="4205">CD265/$F265</f>
        <v>0</v>
      </c>
      <c r="CE267" s="113"/>
      <c r="CF267" s="113">
        <f t="shared" si="4205"/>
        <v>0</v>
      </c>
      <c r="CG267" s="113">
        <f t="shared" si="4205"/>
        <v>0</v>
      </c>
      <c r="CH267" s="114">
        <f>IF(C265="","",100%-SUM(G267:CG267))</f>
        <v>0</v>
      </c>
      <c r="CI267" s="115">
        <f>IF(C265="","",SUM(G267:CG267))</f>
        <v>1</v>
      </c>
      <c r="CJ267" s="67" t="b">
        <f>IF(C265="","",SUM(G267:CG267)=CI267)</f>
        <v>1</v>
      </c>
    </row>
    <row r="268" spans="1:88" s="5" customFormat="1" ht="15" customHeight="1" x14ac:dyDescent="0.3">
      <c r="A268" s="171" t="s">
        <v>195</v>
      </c>
      <c r="B268" s="155" t="s">
        <v>196</v>
      </c>
      <c r="C268" s="168" t="s">
        <v>17</v>
      </c>
      <c r="D268" s="158">
        <v>3.7</v>
      </c>
      <c r="E268" s="161">
        <v>21745</v>
      </c>
      <c r="F268" s="164">
        <f t="shared" si="3802"/>
        <v>80457</v>
      </c>
      <c r="G268" s="108">
        <v>0</v>
      </c>
      <c r="H268" s="108"/>
      <c r="I268" s="108"/>
      <c r="J268" s="108"/>
      <c r="K268" s="108"/>
      <c r="L268" s="108"/>
      <c r="M268" s="108"/>
      <c r="N268" s="108"/>
      <c r="O268" s="108"/>
      <c r="P268" s="108"/>
      <c r="Q268" s="108"/>
      <c r="R268" s="108"/>
      <c r="S268" s="108"/>
      <c r="T268" s="108"/>
      <c r="U268" s="108"/>
      <c r="V268" s="108"/>
      <c r="W268" s="108"/>
      <c r="X268" s="108"/>
      <c r="Y268" s="108"/>
      <c r="Z268" s="108"/>
      <c r="AA268" s="108"/>
      <c r="AB268" s="108"/>
      <c r="AC268" s="108"/>
      <c r="AD268" s="108"/>
      <c r="AE268" s="108"/>
      <c r="AF268" s="108"/>
      <c r="AG268" s="108"/>
      <c r="AH268" s="108"/>
      <c r="AI268" s="108"/>
      <c r="AJ268" s="108"/>
      <c r="AK268" s="108"/>
      <c r="AL268" s="108"/>
      <c r="AM268" s="108"/>
      <c r="AN268" s="108"/>
      <c r="AO268" s="108"/>
      <c r="AP268" s="108"/>
      <c r="AQ268" s="108"/>
      <c r="AR268" s="108"/>
      <c r="AS268" s="108"/>
      <c r="AT268" s="108"/>
      <c r="AU268" s="108"/>
      <c r="AV268" s="108"/>
      <c r="AW268" s="108"/>
      <c r="AX268" s="108"/>
      <c r="AY268" s="108"/>
      <c r="AZ268" s="108"/>
      <c r="BA268" s="108"/>
      <c r="BB268" s="108"/>
      <c r="BC268" s="108"/>
      <c r="BD268" s="108"/>
      <c r="BE268" s="108"/>
      <c r="BF268" s="108"/>
      <c r="BG268" s="108"/>
      <c r="BH268" s="108"/>
      <c r="BI268" s="108">
        <f>ROUND($F268/5,0)</f>
        <v>16091</v>
      </c>
      <c r="BJ268" s="108">
        <f>ROUND($F268/5,0)</f>
        <v>16091</v>
      </c>
      <c r="BK268" s="108">
        <f>ROUND($F268/5,0)</f>
        <v>16091</v>
      </c>
      <c r="BL268" s="108">
        <f>ROUNDUP($F268/5,0)</f>
        <v>16092</v>
      </c>
      <c r="BM268" s="108">
        <f>ROUNDUP($F268/5,0)</f>
        <v>16092</v>
      </c>
      <c r="BN268" s="108"/>
      <c r="BO268" s="108"/>
      <c r="BP268" s="108"/>
      <c r="BQ268" s="108"/>
      <c r="BR268" s="108"/>
      <c r="BS268" s="108"/>
      <c r="BT268" s="108"/>
      <c r="BU268" s="108"/>
      <c r="BV268" s="108"/>
      <c r="BW268" s="108"/>
      <c r="BX268" s="108"/>
      <c r="BY268" s="108"/>
      <c r="BZ268" s="108"/>
      <c r="CA268" s="108"/>
      <c r="CB268" s="108"/>
      <c r="CC268" s="108"/>
      <c r="CD268" s="108"/>
      <c r="CE268" s="108"/>
      <c r="CF268" s="108"/>
      <c r="CG268" s="108"/>
      <c r="CH268" s="109">
        <f>IF(C268="","",F268-SUM(G268:CG268))</f>
        <v>0</v>
      </c>
      <c r="CI268" s="107">
        <f>IF(C268="","",SUM(G268:CG268))</f>
        <v>80457</v>
      </c>
      <c r="CJ268" s="67" t="b">
        <f>IF(C268="","",F268=CI268)</f>
        <v>1</v>
      </c>
    </row>
    <row r="269" spans="1:88" s="5" customFormat="1" ht="15" customHeight="1" x14ac:dyDescent="0.3">
      <c r="A269" s="172"/>
      <c r="B269" s="156"/>
      <c r="C269" s="169"/>
      <c r="D269" s="159"/>
      <c r="E269" s="162"/>
      <c r="F269" s="165"/>
      <c r="G269" s="110">
        <v>0</v>
      </c>
      <c r="H269" s="110"/>
      <c r="I269" s="110"/>
      <c r="J269" s="110"/>
      <c r="K269" s="110"/>
      <c r="L269" s="110"/>
      <c r="M269" s="110"/>
      <c r="N269" s="110"/>
      <c r="O269" s="110"/>
      <c r="P269" s="110"/>
      <c r="Q269" s="110"/>
      <c r="R269" s="110"/>
      <c r="S269" s="110"/>
      <c r="T269" s="110"/>
      <c r="U269" s="110">
        <f t="shared" ref="U269" si="4206">ROUND(U268/$E268,2)</f>
        <v>0</v>
      </c>
      <c r="V269" s="110">
        <f t="shared" ref="V269" si="4207">ROUND(V268/$E268,2)</f>
        <v>0</v>
      </c>
      <c r="W269" s="110">
        <f t="shared" ref="W269" si="4208">ROUND(W268/$E268,2)</f>
        <v>0</v>
      </c>
      <c r="X269" s="110">
        <f t="shared" ref="X269" si="4209">ROUND(X268/$E268,2)</f>
        <v>0</v>
      </c>
      <c r="Y269" s="110">
        <f t="shared" ref="Y269" si="4210">ROUND(Y268/$E268,2)</f>
        <v>0</v>
      </c>
      <c r="Z269" s="110">
        <f t="shared" ref="Z269" si="4211">ROUND(Z268/$E268,2)</f>
        <v>0</v>
      </c>
      <c r="AA269" s="110">
        <f t="shared" ref="AA269" si="4212">ROUND(AA268/$E268,2)</f>
        <v>0</v>
      </c>
      <c r="AB269" s="110">
        <f t="shared" ref="AB269" si="4213">ROUND(AB268/$E268,2)</f>
        <v>0</v>
      </c>
      <c r="AC269" s="110">
        <f t="shared" ref="AC269" si="4214">ROUND(AC268/$E268,2)</f>
        <v>0</v>
      </c>
      <c r="AD269" s="110">
        <f t="shared" ref="AD269" si="4215">ROUND(AD268/$E268,2)</f>
        <v>0</v>
      </c>
      <c r="AE269" s="110">
        <f t="shared" ref="AE269" si="4216">ROUND(AE268/$E268,2)</f>
        <v>0</v>
      </c>
      <c r="AF269" s="110">
        <f t="shared" ref="AF269" si="4217">ROUND(AF268/$E268,2)</f>
        <v>0</v>
      </c>
      <c r="AG269" s="110">
        <f t="shared" ref="AG269" si="4218">ROUND(AG268/$E268,2)</f>
        <v>0</v>
      </c>
      <c r="AH269" s="110">
        <f t="shared" ref="AH269" si="4219">ROUND(AH268/$E268,2)</f>
        <v>0</v>
      </c>
      <c r="AI269" s="110">
        <f t="shared" ref="AI269" si="4220">ROUND(AI268/$E268,2)</f>
        <v>0</v>
      </c>
      <c r="AJ269" s="110">
        <f t="shared" ref="AJ269" si="4221">ROUND(AJ268/$E268,2)</f>
        <v>0</v>
      </c>
      <c r="AK269" s="110">
        <f t="shared" ref="AK269" si="4222">ROUND(AK268/$E268,2)</f>
        <v>0</v>
      </c>
      <c r="AL269" s="110">
        <f t="shared" ref="AL269" si="4223">ROUND(AL268/$E268,2)</f>
        <v>0</v>
      </c>
      <c r="AM269" s="110">
        <f t="shared" ref="AM269" si="4224">ROUND(AM268/$E268,2)</f>
        <v>0</v>
      </c>
      <c r="AN269" s="110">
        <f t="shared" ref="AN269" si="4225">ROUND(AN268/$E268,2)</f>
        <v>0</v>
      </c>
      <c r="AO269" s="110">
        <f t="shared" ref="AO269" si="4226">ROUND(AO268/$E268,2)</f>
        <v>0</v>
      </c>
      <c r="AP269" s="110">
        <f t="shared" ref="AP269" si="4227">ROUND(AP268/$E268,2)</f>
        <v>0</v>
      </c>
      <c r="AQ269" s="110">
        <f t="shared" ref="AQ269" si="4228">ROUND(AQ268/$E268,2)</f>
        <v>0</v>
      </c>
      <c r="AR269" s="110">
        <f t="shared" ref="AR269:BV269" si="4229">ROUND(AR268/$E268,2)</f>
        <v>0</v>
      </c>
      <c r="AS269" s="110">
        <f t="shared" si="4229"/>
        <v>0</v>
      </c>
      <c r="AT269" s="110">
        <f t="shared" si="4229"/>
        <v>0</v>
      </c>
      <c r="AU269" s="110">
        <f t="shared" si="4229"/>
        <v>0</v>
      </c>
      <c r="AV269" s="110">
        <f t="shared" si="4229"/>
        <v>0</v>
      </c>
      <c r="AW269" s="110">
        <f t="shared" si="4229"/>
        <v>0</v>
      </c>
      <c r="AX269" s="110">
        <f t="shared" si="4229"/>
        <v>0</v>
      </c>
      <c r="AY269" s="110">
        <f t="shared" si="4229"/>
        <v>0</v>
      </c>
      <c r="AZ269" s="110">
        <f t="shared" si="4229"/>
        <v>0</v>
      </c>
      <c r="BA269" s="110">
        <f t="shared" si="4229"/>
        <v>0</v>
      </c>
      <c r="BB269" s="110">
        <f t="shared" si="4229"/>
        <v>0</v>
      </c>
      <c r="BC269" s="110">
        <f t="shared" si="4229"/>
        <v>0</v>
      </c>
      <c r="BD269" s="110">
        <f t="shared" si="4229"/>
        <v>0</v>
      </c>
      <c r="BE269" s="110">
        <f t="shared" si="4229"/>
        <v>0</v>
      </c>
      <c r="BF269" s="110">
        <f t="shared" si="4229"/>
        <v>0</v>
      </c>
      <c r="BG269" s="110">
        <f t="shared" si="4229"/>
        <v>0</v>
      </c>
      <c r="BH269" s="110">
        <f t="shared" si="4229"/>
        <v>0</v>
      </c>
      <c r="BI269" s="110">
        <f t="shared" si="4229"/>
        <v>0.74</v>
      </c>
      <c r="BJ269" s="110">
        <f t="shared" si="4229"/>
        <v>0.74</v>
      </c>
      <c r="BK269" s="110">
        <f t="shared" si="4229"/>
        <v>0.74</v>
      </c>
      <c r="BL269" s="110">
        <f t="shared" si="4229"/>
        <v>0.74</v>
      </c>
      <c r="BM269" s="110">
        <f t="shared" si="4229"/>
        <v>0.74</v>
      </c>
      <c r="BN269" s="110">
        <f t="shared" si="4229"/>
        <v>0</v>
      </c>
      <c r="BO269" s="110">
        <f t="shared" si="4229"/>
        <v>0</v>
      </c>
      <c r="BP269" s="110">
        <f t="shared" si="4229"/>
        <v>0</v>
      </c>
      <c r="BQ269" s="110">
        <f t="shared" si="4229"/>
        <v>0</v>
      </c>
      <c r="BR269" s="110">
        <f t="shared" si="4229"/>
        <v>0</v>
      </c>
      <c r="BS269" s="110">
        <f t="shared" si="4229"/>
        <v>0</v>
      </c>
      <c r="BT269" s="110">
        <f t="shared" si="4229"/>
        <v>0</v>
      </c>
      <c r="BU269" s="110">
        <f t="shared" si="4229"/>
        <v>0</v>
      </c>
      <c r="BV269" s="110">
        <f t="shared" si="4229"/>
        <v>0</v>
      </c>
      <c r="BW269" s="110">
        <f t="shared" ref="BW269" si="4230">ROUND(BW268/$E268,2)</f>
        <v>0</v>
      </c>
      <c r="BX269" s="110">
        <f t="shared" ref="BX269" si="4231">ROUND(BX268/$E268,2)</f>
        <v>0</v>
      </c>
      <c r="BY269" s="110">
        <f t="shared" ref="BY269" si="4232">ROUND(BY268/$E268,2)</f>
        <v>0</v>
      </c>
      <c r="BZ269" s="110">
        <f t="shared" ref="BZ269" si="4233">ROUND(BZ268/$E268,2)</f>
        <v>0</v>
      </c>
      <c r="CA269" s="110">
        <f t="shared" ref="CA269" si="4234">ROUND(CA268/$E268,2)</f>
        <v>0</v>
      </c>
      <c r="CB269" s="110">
        <f t="shared" ref="CB269" si="4235">ROUND(CB268/$E268,2)</f>
        <v>0</v>
      </c>
      <c r="CC269" s="110">
        <f t="shared" ref="CC269" si="4236">ROUND(CC268/$E268,2)</f>
        <v>0</v>
      </c>
      <c r="CD269" s="110">
        <f t="shared" ref="CD269" si="4237">ROUND(CD268/$E268,2)</f>
        <v>0</v>
      </c>
      <c r="CE269" s="110"/>
      <c r="CF269" s="110">
        <f t="shared" ref="CF269" si="4238">ROUND(CF268/$E268,2)</f>
        <v>0</v>
      </c>
      <c r="CG269" s="110">
        <f t="shared" ref="CG269" si="4239">ROUND(CG268/$E268,2)</f>
        <v>0</v>
      </c>
      <c r="CH269" s="111">
        <f>IF(C268="","",D268-SUM(G269:CG269))</f>
        <v>0</v>
      </c>
      <c r="CI269" s="112">
        <f>IF(C268="","",SUM(G269:CG269))</f>
        <v>3.7</v>
      </c>
      <c r="CJ269" s="67" t="b">
        <f>IF(C268="","",D268=CI269)</f>
        <v>1</v>
      </c>
    </row>
    <row r="270" spans="1:88" s="5" customFormat="1" ht="15" customHeight="1" x14ac:dyDescent="0.3">
      <c r="A270" s="173"/>
      <c r="B270" s="157"/>
      <c r="C270" s="170"/>
      <c r="D270" s="160"/>
      <c r="E270" s="163"/>
      <c r="F270" s="166"/>
      <c r="G270" s="113">
        <v>0</v>
      </c>
      <c r="H270" s="113"/>
      <c r="I270" s="113"/>
      <c r="J270" s="113"/>
      <c r="K270" s="113"/>
      <c r="L270" s="113"/>
      <c r="M270" s="113"/>
      <c r="N270" s="113"/>
      <c r="O270" s="113"/>
      <c r="P270" s="113"/>
      <c r="Q270" s="113"/>
      <c r="R270" s="113"/>
      <c r="S270" s="113"/>
      <c r="T270" s="113"/>
      <c r="U270" s="113">
        <f t="shared" ref="U270:X270" si="4240">U268/$F268</f>
        <v>0</v>
      </c>
      <c r="V270" s="113">
        <f t="shared" si="4240"/>
        <v>0</v>
      </c>
      <c r="W270" s="113">
        <f t="shared" si="4240"/>
        <v>0</v>
      </c>
      <c r="X270" s="113">
        <f t="shared" si="4240"/>
        <v>0</v>
      </c>
      <c r="Y270" s="113">
        <f t="shared" ref="Y270:AG270" si="4241">Y268/$F268</f>
        <v>0</v>
      </c>
      <c r="Z270" s="113">
        <f t="shared" si="4241"/>
        <v>0</v>
      </c>
      <c r="AA270" s="113">
        <f t="shared" si="4241"/>
        <v>0</v>
      </c>
      <c r="AB270" s="113">
        <f t="shared" si="4241"/>
        <v>0</v>
      </c>
      <c r="AC270" s="113">
        <f t="shared" si="4241"/>
        <v>0</v>
      </c>
      <c r="AD270" s="113">
        <f t="shared" si="4241"/>
        <v>0</v>
      </c>
      <c r="AE270" s="113">
        <f t="shared" si="4241"/>
        <v>0</v>
      </c>
      <c r="AF270" s="113">
        <f t="shared" si="4241"/>
        <v>0</v>
      </c>
      <c r="AG270" s="113">
        <f t="shared" si="4241"/>
        <v>0</v>
      </c>
      <c r="AH270" s="113">
        <f t="shared" ref="AH270:AK270" si="4242">AH268/$F268</f>
        <v>0</v>
      </c>
      <c r="AI270" s="113">
        <f t="shared" si="4242"/>
        <v>0</v>
      </c>
      <c r="AJ270" s="113">
        <f t="shared" si="4242"/>
        <v>0</v>
      </c>
      <c r="AK270" s="113">
        <f t="shared" si="4242"/>
        <v>0</v>
      </c>
      <c r="AL270" s="113">
        <f t="shared" ref="AL270:AQ270" si="4243">AL268/$F268</f>
        <v>0</v>
      </c>
      <c r="AM270" s="113">
        <f t="shared" si="4243"/>
        <v>0</v>
      </c>
      <c r="AN270" s="113">
        <f t="shared" si="4243"/>
        <v>0</v>
      </c>
      <c r="AO270" s="113">
        <f t="shared" si="4243"/>
        <v>0</v>
      </c>
      <c r="AP270" s="113">
        <f t="shared" si="4243"/>
        <v>0</v>
      </c>
      <c r="AQ270" s="113">
        <f t="shared" si="4243"/>
        <v>0</v>
      </c>
      <c r="AR270" s="113">
        <f t="shared" ref="AR270:BX270" si="4244">AR268/$F268</f>
        <v>0</v>
      </c>
      <c r="AS270" s="113">
        <f t="shared" si="4244"/>
        <v>0</v>
      </c>
      <c r="AT270" s="113">
        <f t="shared" si="4244"/>
        <v>0</v>
      </c>
      <c r="AU270" s="113">
        <f t="shared" si="4244"/>
        <v>0</v>
      </c>
      <c r="AV270" s="113">
        <f t="shared" si="4244"/>
        <v>0</v>
      </c>
      <c r="AW270" s="113">
        <f t="shared" si="4244"/>
        <v>0</v>
      </c>
      <c r="AX270" s="113">
        <f t="shared" si="4244"/>
        <v>0</v>
      </c>
      <c r="AY270" s="113">
        <f t="shared" si="4244"/>
        <v>0</v>
      </c>
      <c r="AZ270" s="113">
        <f t="shared" si="4244"/>
        <v>0</v>
      </c>
      <c r="BA270" s="113">
        <f t="shared" si="4244"/>
        <v>0</v>
      </c>
      <c r="BB270" s="113">
        <f t="shared" si="4244"/>
        <v>0</v>
      </c>
      <c r="BC270" s="113">
        <f t="shared" si="4244"/>
        <v>0</v>
      </c>
      <c r="BD270" s="113">
        <f t="shared" si="4244"/>
        <v>0</v>
      </c>
      <c r="BE270" s="113">
        <f t="shared" si="4244"/>
        <v>0</v>
      </c>
      <c r="BF270" s="113">
        <f t="shared" si="4244"/>
        <v>0</v>
      </c>
      <c r="BG270" s="113">
        <f t="shared" si="4244"/>
        <v>0</v>
      </c>
      <c r="BH270" s="113">
        <f t="shared" si="4244"/>
        <v>0</v>
      </c>
      <c r="BI270" s="113">
        <f t="shared" si="4244"/>
        <v>0.19999502840026351</v>
      </c>
      <c r="BJ270" s="113">
        <f t="shared" si="4244"/>
        <v>0.19999502840026351</v>
      </c>
      <c r="BK270" s="113">
        <f t="shared" si="4244"/>
        <v>0.19999502840026351</v>
      </c>
      <c r="BL270" s="113">
        <f t="shared" si="4244"/>
        <v>0.20000745739960477</v>
      </c>
      <c r="BM270" s="113">
        <f t="shared" si="4244"/>
        <v>0.20000745739960477</v>
      </c>
      <c r="BN270" s="113">
        <f t="shared" si="4244"/>
        <v>0</v>
      </c>
      <c r="BO270" s="113">
        <f t="shared" si="4244"/>
        <v>0</v>
      </c>
      <c r="BP270" s="113">
        <f t="shared" si="4244"/>
        <v>0</v>
      </c>
      <c r="BQ270" s="113">
        <f t="shared" si="4244"/>
        <v>0</v>
      </c>
      <c r="BR270" s="113">
        <f t="shared" si="4244"/>
        <v>0</v>
      </c>
      <c r="BS270" s="113">
        <f t="shared" si="4244"/>
        <v>0</v>
      </c>
      <c r="BT270" s="113">
        <f t="shared" si="4244"/>
        <v>0</v>
      </c>
      <c r="BU270" s="113">
        <f t="shared" si="4244"/>
        <v>0</v>
      </c>
      <c r="BV270" s="113">
        <f t="shared" si="4244"/>
        <v>0</v>
      </c>
      <c r="BW270" s="113">
        <f t="shared" si="4244"/>
        <v>0</v>
      </c>
      <c r="BX270" s="113">
        <f t="shared" si="4244"/>
        <v>0</v>
      </c>
      <c r="BY270" s="113">
        <f t="shared" ref="BY270:CC270" si="4245">BY268/$F268</f>
        <v>0</v>
      </c>
      <c r="BZ270" s="113">
        <f t="shared" si="4245"/>
        <v>0</v>
      </c>
      <c r="CA270" s="113">
        <f t="shared" si="4245"/>
        <v>0</v>
      </c>
      <c r="CB270" s="113">
        <f t="shared" si="4245"/>
        <v>0</v>
      </c>
      <c r="CC270" s="113">
        <f t="shared" si="4245"/>
        <v>0</v>
      </c>
      <c r="CD270" s="113">
        <f t="shared" ref="CD270:CG270" si="4246">CD268/$F268</f>
        <v>0</v>
      </c>
      <c r="CE270" s="113"/>
      <c r="CF270" s="113">
        <f t="shared" si="4246"/>
        <v>0</v>
      </c>
      <c r="CG270" s="113">
        <f t="shared" si="4246"/>
        <v>0</v>
      </c>
      <c r="CH270" s="114">
        <f>IF(C268="","",100%-SUM(G270:CG270))</f>
        <v>0</v>
      </c>
      <c r="CI270" s="115">
        <f>IF(C268="","",SUM(G270:CG270))</f>
        <v>1</v>
      </c>
      <c r="CJ270" s="67" t="b">
        <f>IF(C268="","",SUM(G270:CG270)=CI270)</f>
        <v>1</v>
      </c>
    </row>
    <row r="271" spans="1:88" s="5" customFormat="1" ht="15" customHeight="1" x14ac:dyDescent="0.3">
      <c r="A271" s="171" t="s">
        <v>197</v>
      </c>
      <c r="B271" s="155" t="s">
        <v>198</v>
      </c>
      <c r="C271" s="168" t="s">
        <v>163</v>
      </c>
      <c r="D271" s="158">
        <v>120</v>
      </c>
      <c r="E271" s="161">
        <v>150395</v>
      </c>
      <c r="F271" s="164">
        <f t="shared" si="3802"/>
        <v>18047400</v>
      </c>
      <c r="G271" s="108">
        <v>0</v>
      </c>
      <c r="H271" s="108"/>
      <c r="I271" s="108"/>
      <c r="J271" s="108"/>
      <c r="K271" s="108"/>
      <c r="L271" s="108"/>
      <c r="M271" s="108"/>
      <c r="N271" s="108"/>
      <c r="O271" s="108"/>
      <c r="P271" s="108"/>
      <c r="Q271" s="108"/>
      <c r="R271" s="108"/>
      <c r="S271" s="108"/>
      <c r="T271" s="108"/>
      <c r="U271" s="108"/>
      <c r="V271" s="108"/>
      <c r="W271" s="108"/>
      <c r="X271" s="108"/>
      <c r="Y271" s="108"/>
      <c r="Z271" s="108"/>
      <c r="AA271" s="108"/>
      <c r="AB271" s="108"/>
      <c r="AC271" s="108"/>
      <c r="AD271" s="108"/>
      <c r="AE271" s="108"/>
      <c r="AF271" s="108"/>
      <c r="AG271" s="108"/>
      <c r="AH271" s="108"/>
      <c r="AI271" s="108"/>
      <c r="AJ271" s="108"/>
      <c r="AK271" s="108"/>
      <c r="AL271" s="108"/>
      <c r="AM271" s="108"/>
      <c r="AN271" s="108"/>
      <c r="AO271" s="108"/>
      <c r="AP271" s="108"/>
      <c r="AQ271" s="108"/>
      <c r="AR271" s="108"/>
      <c r="AS271" s="108"/>
      <c r="AT271" s="108"/>
      <c r="AU271" s="108"/>
      <c r="AV271" s="108"/>
      <c r="AW271" s="108"/>
      <c r="AX271" s="108"/>
      <c r="AY271" s="108"/>
      <c r="AZ271" s="108"/>
      <c r="BA271" s="108"/>
      <c r="BB271" s="108"/>
      <c r="BC271" s="108"/>
      <c r="BD271" s="108"/>
      <c r="BE271" s="108"/>
      <c r="BF271" s="108"/>
      <c r="BG271" s="108"/>
      <c r="BH271" s="108"/>
      <c r="BI271" s="108"/>
      <c r="BJ271" s="108"/>
      <c r="BK271" s="108"/>
      <c r="BL271" s="108"/>
      <c r="BM271" s="108">
        <f>ROUND($F271/9,0)</f>
        <v>2005267</v>
      </c>
      <c r="BN271" s="108">
        <f>ROUND($F271/9,0)</f>
        <v>2005267</v>
      </c>
      <c r="BO271" s="108">
        <f t="shared" ref="BO271:BU271" si="4247">ROUND($F271/9,0)</f>
        <v>2005267</v>
      </c>
      <c r="BP271" s="108">
        <f t="shared" si="4247"/>
        <v>2005267</v>
      </c>
      <c r="BQ271" s="108">
        <f t="shared" si="4247"/>
        <v>2005267</v>
      </c>
      <c r="BR271" s="108">
        <f>ROUNDDOWN($F271/9,0)</f>
        <v>2005266</v>
      </c>
      <c r="BS271" s="108">
        <f>ROUNDDOWN($F271/9,0)</f>
        <v>2005266</v>
      </c>
      <c r="BT271" s="108">
        <f>ROUNDDOWN($F271/9,0)</f>
        <v>2005266</v>
      </c>
      <c r="BU271" s="108">
        <f t="shared" si="4247"/>
        <v>2005267</v>
      </c>
      <c r="BV271" s="108"/>
      <c r="BW271" s="108"/>
      <c r="BX271" s="108"/>
      <c r="BY271" s="108"/>
      <c r="BZ271" s="108"/>
      <c r="CA271" s="108"/>
      <c r="CB271" s="108"/>
      <c r="CC271" s="108"/>
      <c r="CD271" s="108"/>
      <c r="CE271" s="108"/>
      <c r="CF271" s="108"/>
      <c r="CG271" s="108"/>
      <c r="CH271" s="109">
        <f>IF(C271="","",F271-SUM(G271:CG271))</f>
        <v>0</v>
      </c>
      <c r="CI271" s="107">
        <f>IF(C271="","",SUM(G271:CG271))</f>
        <v>18047400</v>
      </c>
      <c r="CJ271" s="67" t="b">
        <f>IF(C271="","",F271=CI271)</f>
        <v>1</v>
      </c>
    </row>
    <row r="272" spans="1:88" s="5" customFormat="1" ht="15" customHeight="1" x14ac:dyDescent="0.3">
      <c r="A272" s="172"/>
      <c r="B272" s="156"/>
      <c r="C272" s="169"/>
      <c r="D272" s="159"/>
      <c r="E272" s="162"/>
      <c r="F272" s="165"/>
      <c r="G272" s="110">
        <v>0</v>
      </c>
      <c r="H272" s="110"/>
      <c r="I272" s="110"/>
      <c r="J272" s="110"/>
      <c r="K272" s="110"/>
      <c r="L272" s="110"/>
      <c r="M272" s="110"/>
      <c r="N272" s="110"/>
      <c r="O272" s="110"/>
      <c r="P272" s="110"/>
      <c r="Q272" s="110"/>
      <c r="R272" s="110"/>
      <c r="S272" s="110"/>
      <c r="T272" s="110"/>
      <c r="U272" s="110">
        <f t="shared" ref="U272" si="4248">ROUND(U271/$E271,2)</f>
        <v>0</v>
      </c>
      <c r="V272" s="110">
        <f t="shared" ref="V272" si="4249">ROUND(V271/$E271,2)</f>
        <v>0</v>
      </c>
      <c r="W272" s="110">
        <f t="shared" ref="W272" si="4250">ROUND(W271/$E271,2)</f>
        <v>0</v>
      </c>
      <c r="X272" s="110">
        <f t="shared" ref="X272" si="4251">ROUND(X271/$E271,2)</f>
        <v>0</v>
      </c>
      <c r="Y272" s="110">
        <f t="shared" ref="Y272" si="4252">ROUND(Y271/$E271,2)</f>
        <v>0</v>
      </c>
      <c r="Z272" s="110">
        <f t="shared" ref="Z272" si="4253">ROUND(Z271/$E271,2)</f>
        <v>0</v>
      </c>
      <c r="AA272" s="110">
        <f t="shared" ref="AA272" si="4254">ROUND(AA271/$E271,2)</f>
        <v>0</v>
      </c>
      <c r="AB272" s="110">
        <f t="shared" ref="AB272" si="4255">ROUND(AB271/$E271,2)</f>
        <v>0</v>
      </c>
      <c r="AC272" s="110">
        <f t="shared" ref="AC272" si="4256">ROUND(AC271/$E271,2)</f>
        <v>0</v>
      </c>
      <c r="AD272" s="110">
        <f t="shared" ref="AD272" si="4257">ROUND(AD271/$E271,2)</f>
        <v>0</v>
      </c>
      <c r="AE272" s="110">
        <f t="shared" ref="AE272" si="4258">ROUND(AE271/$E271,2)</f>
        <v>0</v>
      </c>
      <c r="AF272" s="110">
        <f t="shared" ref="AF272" si="4259">ROUND(AF271/$E271,2)</f>
        <v>0</v>
      </c>
      <c r="AG272" s="110">
        <f t="shared" ref="AG272" si="4260">ROUND(AG271/$E271,2)</f>
        <v>0</v>
      </c>
      <c r="AH272" s="110">
        <f t="shared" ref="AH272" si="4261">ROUND(AH271/$E271,2)</f>
        <v>0</v>
      </c>
      <c r="AI272" s="110">
        <f t="shared" ref="AI272" si="4262">ROUND(AI271/$E271,2)</f>
        <v>0</v>
      </c>
      <c r="AJ272" s="110">
        <f t="shared" ref="AJ272" si="4263">ROUND(AJ271/$E271,2)</f>
        <v>0</v>
      </c>
      <c r="AK272" s="110">
        <f t="shared" ref="AK272" si="4264">ROUND(AK271/$E271,2)</f>
        <v>0</v>
      </c>
      <c r="AL272" s="110">
        <f>ROUNDUP(AL271/$E271,2)</f>
        <v>0</v>
      </c>
      <c r="AM272" s="110">
        <f>ROUNDUP(AM271/$E271,2)</f>
        <v>0</v>
      </c>
      <c r="AN272" s="110">
        <f>ROUNDUP(AN271/$E271,2)</f>
        <v>0</v>
      </c>
      <c r="AO272" s="110">
        <f t="shared" ref="AO272" si="4265">ROUND(AO271/$E271,2)</f>
        <v>0</v>
      </c>
      <c r="AP272" s="110">
        <f t="shared" ref="AP272" si="4266">ROUND(AP271/$E271,2)</f>
        <v>0</v>
      </c>
      <c r="AQ272" s="110">
        <f t="shared" ref="AQ272" si="4267">ROUND(AQ271/$E271,2)</f>
        <v>0</v>
      </c>
      <c r="AR272" s="110">
        <f>ROUNDUP(AR271/$E271,2)</f>
        <v>0</v>
      </c>
      <c r="AS272" s="110">
        <f>ROUNDUP(AS271/$E271,2)</f>
        <v>0</v>
      </c>
      <c r="AT272" s="110">
        <f>ROUNDUP(AT271/$E271,2)</f>
        <v>0</v>
      </c>
      <c r="AU272" s="110">
        <f t="shared" ref="AU272:BQ272" si="4268">ROUND(AU271/$E271,2)</f>
        <v>0</v>
      </c>
      <c r="AV272" s="110">
        <f t="shared" si="4268"/>
        <v>0</v>
      </c>
      <c r="AW272" s="110">
        <f t="shared" si="4268"/>
        <v>0</v>
      </c>
      <c r="AX272" s="110">
        <f t="shared" si="4268"/>
        <v>0</v>
      </c>
      <c r="AY272" s="110">
        <f t="shared" si="4268"/>
        <v>0</v>
      </c>
      <c r="AZ272" s="110">
        <f t="shared" si="4268"/>
        <v>0</v>
      </c>
      <c r="BA272" s="110">
        <f t="shared" si="4268"/>
        <v>0</v>
      </c>
      <c r="BB272" s="110">
        <f t="shared" si="4268"/>
        <v>0</v>
      </c>
      <c r="BC272" s="110">
        <f t="shared" si="4268"/>
        <v>0</v>
      </c>
      <c r="BD272" s="110">
        <f t="shared" si="4268"/>
        <v>0</v>
      </c>
      <c r="BE272" s="110">
        <f t="shared" si="4268"/>
        <v>0</v>
      </c>
      <c r="BF272" s="110">
        <f t="shared" si="4268"/>
        <v>0</v>
      </c>
      <c r="BG272" s="110">
        <f t="shared" si="4268"/>
        <v>0</v>
      </c>
      <c r="BH272" s="110">
        <f t="shared" si="4268"/>
        <v>0</v>
      </c>
      <c r="BI272" s="110">
        <f t="shared" si="4268"/>
        <v>0</v>
      </c>
      <c r="BJ272" s="110">
        <f t="shared" si="4268"/>
        <v>0</v>
      </c>
      <c r="BK272" s="110">
        <f t="shared" si="4268"/>
        <v>0</v>
      </c>
      <c r="BL272" s="110">
        <f t="shared" si="4268"/>
        <v>0</v>
      </c>
      <c r="BM272" s="110">
        <f t="shared" si="4268"/>
        <v>13.33</v>
      </c>
      <c r="BN272" s="110">
        <f t="shared" si="4268"/>
        <v>13.33</v>
      </c>
      <c r="BO272" s="110">
        <f t="shared" si="4268"/>
        <v>13.33</v>
      </c>
      <c r="BP272" s="110">
        <f t="shared" si="4268"/>
        <v>13.33</v>
      </c>
      <c r="BQ272" s="110">
        <f t="shared" si="4268"/>
        <v>13.33</v>
      </c>
      <c r="BR272" s="110">
        <f>ROUNDUP(BR271/$E271,2)</f>
        <v>13.34</v>
      </c>
      <c r="BS272" s="110">
        <f>ROUNDUP(BS271/$E271,2)</f>
        <v>13.34</v>
      </c>
      <c r="BT272" s="110">
        <f>ROUNDUP(BT271/$E271,2)</f>
        <v>13.34</v>
      </c>
      <c r="BU272" s="110">
        <f t="shared" ref="BU272:BV272" si="4269">ROUND(BU271/$E271,2)</f>
        <v>13.33</v>
      </c>
      <c r="BV272" s="110">
        <f t="shared" si="4269"/>
        <v>0</v>
      </c>
      <c r="BW272" s="110">
        <f t="shared" ref="BW272" si="4270">ROUND(BW271/$E271,2)</f>
        <v>0</v>
      </c>
      <c r="BX272" s="110">
        <f t="shared" ref="BX272" si="4271">ROUND(BX271/$E271,2)</f>
        <v>0</v>
      </c>
      <c r="BY272" s="110">
        <f t="shared" ref="BY272" si="4272">ROUND(BY271/$E271,2)</f>
        <v>0</v>
      </c>
      <c r="BZ272" s="110">
        <f t="shared" ref="BZ272" si="4273">ROUND(BZ271/$E271,2)</f>
        <v>0</v>
      </c>
      <c r="CA272" s="110">
        <f t="shared" ref="CA272" si="4274">ROUND(CA271/$E271,2)</f>
        <v>0</v>
      </c>
      <c r="CB272" s="110">
        <f t="shared" ref="CB272" si="4275">ROUND(CB271/$E271,2)</f>
        <v>0</v>
      </c>
      <c r="CC272" s="110">
        <f t="shared" ref="CC272" si="4276">ROUND(CC271/$E271,2)</f>
        <v>0</v>
      </c>
      <c r="CD272" s="110">
        <f t="shared" ref="CD272" si="4277">ROUND(CD271/$E271,2)</f>
        <v>0</v>
      </c>
      <c r="CE272" s="110"/>
      <c r="CF272" s="110">
        <f t="shared" ref="CF272" si="4278">ROUND(CF271/$E271,2)</f>
        <v>0</v>
      </c>
      <c r="CG272" s="110">
        <f t="shared" ref="CG272" si="4279">ROUND(CG271/$E271,2)</f>
        <v>0</v>
      </c>
      <c r="CH272" s="111">
        <f>IF(C271="","",D271-SUM(G272:CG272))</f>
        <v>-1.4210854715202004E-14</v>
      </c>
      <c r="CI272" s="112">
        <f>IF(C271="","",SUM(G272:CG272))</f>
        <v>120.00000000000001</v>
      </c>
      <c r="CJ272" s="67" t="b">
        <f>IF(C271="","",D271=CI272)</f>
        <v>1</v>
      </c>
    </row>
    <row r="273" spans="1:88" s="5" customFormat="1" ht="15" customHeight="1" x14ac:dyDescent="0.3">
      <c r="A273" s="173"/>
      <c r="B273" s="157"/>
      <c r="C273" s="170"/>
      <c r="D273" s="160"/>
      <c r="E273" s="163"/>
      <c r="F273" s="166"/>
      <c r="G273" s="113">
        <v>0</v>
      </c>
      <c r="H273" s="113"/>
      <c r="I273" s="113"/>
      <c r="J273" s="113"/>
      <c r="K273" s="113"/>
      <c r="L273" s="113"/>
      <c r="M273" s="113"/>
      <c r="N273" s="113"/>
      <c r="O273" s="113"/>
      <c r="P273" s="113"/>
      <c r="Q273" s="113"/>
      <c r="R273" s="113"/>
      <c r="S273" s="113"/>
      <c r="T273" s="113"/>
      <c r="U273" s="113">
        <f t="shared" ref="U273:X273" si="4280">U271/$F271</f>
        <v>0</v>
      </c>
      <c r="V273" s="113">
        <f t="shared" si="4280"/>
        <v>0</v>
      </c>
      <c r="W273" s="113">
        <f t="shared" si="4280"/>
        <v>0</v>
      </c>
      <c r="X273" s="113">
        <f t="shared" si="4280"/>
        <v>0</v>
      </c>
      <c r="Y273" s="113">
        <f t="shared" ref="Y273:AG273" si="4281">Y271/$F271</f>
        <v>0</v>
      </c>
      <c r="Z273" s="113">
        <f t="shared" si="4281"/>
        <v>0</v>
      </c>
      <c r="AA273" s="113">
        <f t="shared" si="4281"/>
        <v>0</v>
      </c>
      <c r="AB273" s="113">
        <f t="shared" si="4281"/>
        <v>0</v>
      </c>
      <c r="AC273" s="113">
        <f t="shared" si="4281"/>
        <v>0</v>
      </c>
      <c r="AD273" s="113">
        <f t="shared" si="4281"/>
        <v>0</v>
      </c>
      <c r="AE273" s="113">
        <f t="shared" si="4281"/>
        <v>0</v>
      </c>
      <c r="AF273" s="113">
        <f t="shared" si="4281"/>
        <v>0</v>
      </c>
      <c r="AG273" s="113">
        <f t="shared" si="4281"/>
        <v>0</v>
      </c>
      <c r="AH273" s="113">
        <f t="shared" ref="AH273:AK273" si="4282">AH271/$F271</f>
        <v>0</v>
      </c>
      <c r="AI273" s="113">
        <f t="shared" si="4282"/>
        <v>0</v>
      </c>
      <c r="AJ273" s="113">
        <f t="shared" si="4282"/>
        <v>0</v>
      </c>
      <c r="AK273" s="113">
        <f t="shared" si="4282"/>
        <v>0</v>
      </c>
      <c r="AL273" s="113">
        <f t="shared" ref="AL273:AQ273" si="4283">AL271/$F271</f>
        <v>0</v>
      </c>
      <c r="AM273" s="113">
        <f t="shared" si="4283"/>
        <v>0</v>
      </c>
      <c r="AN273" s="113">
        <f t="shared" si="4283"/>
        <v>0</v>
      </c>
      <c r="AO273" s="113">
        <f t="shared" si="4283"/>
        <v>0</v>
      </c>
      <c r="AP273" s="113">
        <f t="shared" si="4283"/>
        <v>0</v>
      </c>
      <c r="AQ273" s="113">
        <f t="shared" si="4283"/>
        <v>0</v>
      </c>
      <c r="AR273" s="113">
        <f t="shared" ref="AR273:BX273" si="4284">AR271/$F271</f>
        <v>0</v>
      </c>
      <c r="AS273" s="113">
        <f t="shared" si="4284"/>
        <v>0</v>
      </c>
      <c r="AT273" s="113">
        <f t="shared" si="4284"/>
        <v>0</v>
      </c>
      <c r="AU273" s="113">
        <f t="shared" si="4284"/>
        <v>0</v>
      </c>
      <c r="AV273" s="113">
        <f t="shared" si="4284"/>
        <v>0</v>
      </c>
      <c r="AW273" s="113">
        <f t="shared" si="4284"/>
        <v>0</v>
      </c>
      <c r="AX273" s="113">
        <f t="shared" si="4284"/>
        <v>0</v>
      </c>
      <c r="AY273" s="113">
        <f t="shared" si="4284"/>
        <v>0</v>
      </c>
      <c r="AZ273" s="113">
        <f t="shared" si="4284"/>
        <v>0</v>
      </c>
      <c r="BA273" s="113">
        <f t="shared" si="4284"/>
        <v>0</v>
      </c>
      <c r="BB273" s="113">
        <f t="shared" si="4284"/>
        <v>0</v>
      </c>
      <c r="BC273" s="113">
        <f t="shared" si="4284"/>
        <v>0</v>
      </c>
      <c r="BD273" s="113">
        <f t="shared" si="4284"/>
        <v>0</v>
      </c>
      <c r="BE273" s="113">
        <f t="shared" si="4284"/>
        <v>0</v>
      </c>
      <c r="BF273" s="113">
        <f t="shared" si="4284"/>
        <v>0</v>
      </c>
      <c r="BG273" s="113">
        <f t="shared" si="4284"/>
        <v>0</v>
      </c>
      <c r="BH273" s="113">
        <f t="shared" si="4284"/>
        <v>0</v>
      </c>
      <c r="BI273" s="113">
        <f t="shared" si="4284"/>
        <v>0</v>
      </c>
      <c r="BJ273" s="113">
        <f t="shared" si="4284"/>
        <v>0</v>
      </c>
      <c r="BK273" s="113">
        <f t="shared" si="4284"/>
        <v>0</v>
      </c>
      <c r="BL273" s="113">
        <f t="shared" si="4284"/>
        <v>0</v>
      </c>
      <c r="BM273" s="113">
        <f t="shared" si="4284"/>
        <v>0.11111112958099227</v>
      </c>
      <c r="BN273" s="113">
        <f t="shared" si="4284"/>
        <v>0.11111112958099227</v>
      </c>
      <c r="BO273" s="113">
        <f t="shared" si="4284"/>
        <v>0.11111112958099227</v>
      </c>
      <c r="BP273" s="113">
        <f t="shared" si="4284"/>
        <v>0.11111112958099227</v>
      </c>
      <c r="BQ273" s="113">
        <f t="shared" si="4284"/>
        <v>0.11111112958099227</v>
      </c>
      <c r="BR273" s="113">
        <f t="shared" si="4284"/>
        <v>0.11111107417134879</v>
      </c>
      <c r="BS273" s="113">
        <f t="shared" si="4284"/>
        <v>0.11111107417134879</v>
      </c>
      <c r="BT273" s="113">
        <f t="shared" si="4284"/>
        <v>0.11111107417134879</v>
      </c>
      <c r="BU273" s="113">
        <f t="shared" si="4284"/>
        <v>0.11111112958099227</v>
      </c>
      <c r="BV273" s="113">
        <f t="shared" si="4284"/>
        <v>0</v>
      </c>
      <c r="BW273" s="113">
        <f t="shared" si="4284"/>
        <v>0</v>
      </c>
      <c r="BX273" s="113">
        <f t="shared" si="4284"/>
        <v>0</v>
      </c>
      <c r="BY273" s="113">
        <f t="shared" ref="BY273:CC273" si="4285">BY271/$F271</f>
        <v>0</v>
      </c>
      <c r="BZ273" s="113">
        <f t="shared" si="4285"/>
        <v>0</v>
      </c>
      <c r="CA273" s="113">
        <f t="shared" si="4285"/>
        <v>0</v>
      </c>
      <c r="CB273" s="113">
        <f t="shared" si="4285"/>
        <v>0</v>
      </c>
      <c r="CC273" s="113">
        <f t="shared" si="4285"/>
        <v>0</v>
      </c>
      <c r="CD273" s="113">
        <f t="shared" ref="CD273:CG273" si="4286">CD271/$F271</f>
        <v>0</v>
      </c>
      <c r="CE273" s="113"/>
      <c r="CF273" s="113">
        <f t="shared" si="4286"/>
        <v>0</v>
      </c>
      <c r="CG273" s="113">
        <f t="shared" si="4286"/>
        <v>0</v>
      </c>
      <c r="CH273" s="114">
        <f>IF(C271="","",100%-SUM(G273:CG273))</f>
        <v>0</v>
      </c>
      <c r="CI273" s="115">
        <f>IF(C271="","",SUM(G273:CG273))</f>
        <v>1</v>
      </c>
      <c r="CJ273" s="67" t="b">
        <f>IF(C271="","",SUM(G273:CG273)=CI273)</f>
        <v>1</v>
      </c>
    </row>
    <row r="274" spans="1:88" s="5" customFormat="1" ht="15" customHeight="1" x14ac:dyDescent="0.3">
      <c r="A274" s="171" t="s">
        <v>199</v>
      </c>
      <c r="B274" s="155" t="s">
        <v>200</v>
      </c>
      <c r="C274" s="168" t="s">
        <v>163</v>
      </c>
      <c r="D274" s="158">
        <v>153</v>
      </c>
      <c r="E274" s="161">
        <v>86480</v>
      </c>
      <c r="F274" s="164">
        <f t="shared" si="3802"/>
        <v>13231440</v>
      </c>
      <c r="G274" s="108">
        <v>0</v>
      </c>
      <c r="H274" s="108"/>
      <c r="I274" s="108"/>
      <c r="J274" s="108"/>
      <c r="K274" s="108"/>
      <c r="L274" s="108"/>
      <c r="M274" s="108"/>
      <c r="N274" s="108"/>
      <c r="O274" s="108"/>
      <c r="P274" s="108"/>
      <c r="Q274" s="108"/>
      <c r="R274" s="108"/>
      <c r="S274" s="108"/>
      <c r="T274" s="108"/>
      <c r="U274" s="108"/>
      <c r="V274" s="108"/>
      <c r="W274" s="108"/>
      <c r="X274" s="108"/>
      <c r="Y274" s="108"/>
      <c r="Z274" s="108"/>
      <c r="AA274" s="108"/>
      <c r="AB274" s="108"/>
      <c r="AC274" s="108"/>
      <c r="AD274" s="108"/>
      <c r="AE274" s="108"/>
      <c r="AF274" s="108"/>
      <c r="AG274" s="108"/>
      <c r="AH274" s="108"/>
      <c r="AI274" s="108"/>
      <c r="AJ274" s="108"/>
      <c r="AK274" s="108"/>
      <c r="AL274" s="108"/>
      <c r="AM274" s="108"/>
      <c r="AN274" s="108"/>
      <c r="AO274" s="108"/>
      <c r="AP274" s="108"/>
      <c r="AQ274" s="108"/>
      <c r="AR274" s="108"/>
      <c r="AS274" s="108"/>
      <c r="AT274" s="108"/>
      <c r="AU274" s="108"/>
      <c r="AV274" s="108"/>
      <c r="AW274" s="108"/>
      <c r="AX274" s="108"/>
      <c r="AY274" s="108"/>
      <c r="AZ274" s="108"/>
      <c r="BA274" s="108"/>
      <c r="BB274" s="108"/>
      <c r="BC274" s="108"/>
      <c r="BD274" s="108"/>
      <c r="BE274" s="108"/>
      <c r="BF274" s="108"/>
      <c r="BG274" s="108"/>
      <c r="BH274" s="108"/>
      <c r="BI274" s="108">
        <f>ROUND($F274/13,0)</f>
        <v>1017803</v>
      </c>
      <c r="BJ274" s="108">
        <f>ROUND($F274/13,0)</f>
        <v>1017803</v>
      </c>
      <c r="BK274" s="108">
        <f t="shared" ref="BK274:BT274" si="4287">ROUND($F274/13,0)</f>
        <v>1017803</v>
      </c>
      <c r="BL274" s="108">
        <f t="shared" si="4287"/>
        <v>1017803</v>
      </c>
      <c r="BM274" s="108">
        <f t="shared" si="4287"/>
        <v>1017803</v>
      </c>
      <c r="BN274" s="108">
        <f t="shared" si="4287"/>
        <v>1017803</v>
      </c>
      <c r="BO274" s="108">
        <f t="shared" si="4287"/>
        <v>1017803</v>
      </c>
      <c r="BP274" s="108">
        <f t="shared" si="4287"/>
        <v>1017803</v>
      </c>
      <c r="BQ274" s="108">
        <f t="shared" si="4287"/>
        <v>1017803</v>
      </c>
      <c r="BR274" s="108">
        <f t="shared" si="4287"/>
        <v>1017803</v>
      </c>
      <c r="BS274" s="108">
        <f t="shared" si="4287"/>
        <v>1017803</v>
      </c>
      <c r="BT274" s="108">
        <f t="shared" si="4287"/>
        <v>1017803</v>
      </c>
      <c r="BU274" s="108">
        <f>ROUNDUP($F274/13,0)</f>
        <v>1017804</v>
      </c>
      <c r="BV274" s="108"/>
      <c r="BW274" s="108"/>
      <c r="BX274" s="108"/>
      <c r="BY274" s="108"/>
      <c r="BZ274" s="108"/>
      <c r="CA274" s="108"/>
      <c r="CB274" s="108"/>
      <c r="CC274" s="108"/>
      <c r="CD274" s="108"/>
      <c r="CE274" s="108"/>
      <c r="CF274" s="108"/>
      <c r="CG274" s="108"/>
      <c r="CH274" s="109">
        <f>IF(C274="","",F274-SUM(G274:CG274))</f>
        <v>0</v>
      </c>
      <c r="CI274" s="107">
        <f>IF(C274="","",SUM(G274:CG274))</f>
        <v>13231440</v>
      </c>
      <c r="CJ274" s="67" t="b">
        <f>IF(C274="","",F274=CI274)</f>
        <v>1</v>
      </c>
    </row>
    <row r="275" spans="1:88" s="5" customFormat="1" ht="15" customHeight="1" x14ac:dyDescent="0.3">
      <c r="A275" s="172"/>
      <c r="B275" s="156"/>
      <c r="C275" s="169"/>
      <c r="D275" s="159"/>
      <c r="E275" s="162"/>
      <c r="F275" s="165"/>
      <c r="G275" s="110">
        <v>0</v>
      </c>
      <c r="H275" s="110"/>
      <c r="I275" s="110"/>
      <c r="J275" s="110"/>
      <c r="K275" s="110"/>
      <c r="L275" s="110"/>
      <c r="M275" s="110"/>
      <c r="N275" s="110"/>
      <c r="O275" s="110"/>
      <c r="P275" s="110"/>
      <c r="Q275" s="110"/>
      <c r="R275" s="110"/>
      <c r="S275" s="110"/>
      <c r="T275" s="110"/>
      <c r="U275" s="110">
        <f t="shared" ref="U275" si="4288">ROUND(U274/$E274,2)</f>
        <v>0</v>
      </c>
      <c r="V275" s="110">
        <f t="shared" ref="V275" si="4289">ROUND(V274/$E274,2)</f>
        <v>0</v>
      </c>
      <c r="W275" s="110">
        <f t="shared" ref="W275" si="4290">ROUND(W274/$E274,2)</f>
        <v>0</v>
      </c>
      <c r="X275" s="110">
        <f t="shared" ref="X275" si="4291">ROUND(X274/$E274,2)</f>
        <v>0</v>
      </c>
      <c r="Y275" s="110">
        <f t="shared" ref="Y275" si="4292">ROUND(Y274/$E274,2)</f>
        <v>0</v>
      </c>
      <c r="Z275" s="110">
        <f t="shared" ref="Z275" si="4293">ROUND(Z274/$E274,2)</f>
        <v>0</v>
      </c>
      <c r="AA275" s="110">
        <f t="shared" ref="AA275" si="4294">ROUND(AA274/$E274,2)</f>
        <v>0</v>
      </c>
      <c r="AB275" s="110">
        <f t="shared" ref="AB275" si="4295">ROUND(AB274/$E274,2)</f>
        <v>0</v>
      </c>
      <c r="AC275" s="110">
        <f t="shared" ref="AC275" si="4296">ROUND(AC274/$E274,2)</f>
        <v>0</v>
      </c>
      <c r="AD275" s="110">
        <f t="shared" ref="AD275" si="4297">ROUND(AD274/$E274,2)</f>
        <v>0</v>
      </c>
      <c r="AE275" s="110">
        <f t="shared" ref="AE275" si="4298">ROUND(AE274/$E274,2)</f>
        <v>0</v>
      </c>
      <c r="AF275" s="110">
        <f t="shared" ref="AF275" si="4299">ROUND(AF274/$E274,2)</f>
        <v>0</v>
      </c>
      <c r="AG275" s="110">
        <f t="shared" ref="AG275" si="4300">ROUND(AG274/$E274,2)</f>
        <v>0</v>
      </c>
      <c r="AH275" s="110">
        <f t="shared" ref="AH275" si="4301">ROUND(AH274/$E274,2)</f>
        <v>0</v>
      </c>
      <c r="AI275" s="110">
        <f t="shared" ref="AI275" si="4302">ROUND(AI274/$E274,2)</f>
        <v>0</v>
      </c>
      <c r="AJ275" s="110">
        <f>ROUNDDOWN(AJ274/$E274,2)</f>
        <v>0</v>
      </c>
      <c r="AK275" s="110">
        <f t="shared" ref="AK275" si="4303">ROUND(AK274/$E274,2)</f>
        <v>0</v>
      </c>
      <c r="AL275" s="110">
        <f t="shared" ref="AL275" si="4304">ROUND(AL274/$E274,2)</f>
        <v>0</v>
      </c>
      <c r="AM275" s="110">
        <f t="shared" ref="AM275" si="4305">ROUND(AM274/$E274,2)</f>
        <v>0</v>
      </c>
      <c r="AN275" s="110">
        <f t="shared" ref="AN275" si="4306">ROUND(AN274/$E274,2)</f>
        <v>0</v>
      </c>
      <c r="AO275" s="110">
        <f t="shared" ref="AO275" si="4307">ROUND(AO274/$E274,2)</f>
        <v>0</v>
      </c>
      <c r="AP275" s="110">
        <f t="shared" ref="AP275" si="4308">ROUND(AP274/$E274,2)</f>
        <v>0</v>
      </c>
      <c r="AQ275" s="110">
        <f t="shared" ref="AQ275" si="4309">ROUND(AQ274/$E274,2)</f>
        <v>0</v>
      </c>
      <c r="AR275" s="110">
        <f t="shared" ref="AR275:BO275" si="4310">ROUND(AR274/$E274,2)</f>
        <v>0</v>
      </c>
      <c r="AS275" s="110">
        <f t="shared" si="4310"/>
        <v>0</v>
      </c>
      <c r="AT275" s="110">
        <f t="shared" si="4310"/>
        <v>0</v>
      </c>
      <c r="AU275" s="110">
        <f t="shared" si="4310"/>
        <v>0</v>
      </c>
      <c r="AV275" s="110">
        <f t="shared" si="4310"/>
        <v>0</v>
      </c>
      <c r="AW275" s="110">
        <f t="shared" si="4310"/>
        <v>0</v>
      </c>
      <c r="AX275" s="110">
        <f t="shared" si="4310"/>
        <v>0</v>
      </c>
      <c r="AY275" s="110">
        <f t="shared" si="4310"/>
        <v>0</v>
      </c>
      <c r="AZ275" s="110">
        <f t="shared" si="4310"/>
        <v>0</v>
      </c>
      <c r="BA275" s="110">
        <f t="shared" si="4310"/>
        <v>0</v>
      </c>
      <c r="BB275" s="110">
        <f t="shared" si="4310"/>
        <v>0</v>
      </c>
      <c r="BC275" s="110">
        <f t="shared" si="4310"/>
        <v>0</v>
      </c>
      <c r="BD275" s="110">
        <f t="shared" si="4310"/>
        <v>0</v>
      </c>
      <c r="BE275" s="110">
        <f t="shared" si="4310"/>
        <v>0</v>
      </c>
      <c r="BF275" s="110">
        <f t="shared" si="4310"/>
        <v>0</v>
      </c>
      <c r="BG275" s="110">
        <f t="shared" si="4310"/>
        <v>0</v>
      </c>
      <c r="BH275" s="110">
        <f t="shared" si="4310"/>
        <v>0</v>
      </c>
      <c r="BI275" s="110">
        <f t="shared" si="4310"/>
        <v>11.77</v>
      </c>
      <c r="BJ275" s="110">
        <f t="shared" si="4310"/>
        <v>11.77</v>
      </c>
      <c r="BK275" s="110">
        <f t="shared" si="4310"/>
        <v>11.77</v>
      </c>
      <c r="BL275" s="110">
        <f t="shared" si="4310"/>
        <v>11.77</v>
      </c>
      <c r="BM275" s="110">
        <f t="shared" si="4310"/>
        <v>11.77</v>
      </c>
      <c r="BN275" s="110">
        <f t="shared" si="4310"/>
        <v>11.77</v>
      </c>
      <c r="BO275" s="110">
        <f t="shared" si="4310"/>
        <v>11.77</v>
      </c>
      <c r="BP275" s="110">
        <f>ROUNDDOWN(BP274/$E274,2)</f>
        <v>11.76</v>
      </c>
      <c r="BQ275" s="110">
        <f t="shared" ref="BQ275:BV275" si="4311">ROUND(BQ274/$E274,2)</f>
        <v>11.77</v>
      </c>
      <c r="BR275" s="110">
        <f t="shared" si="4311"/>
        <v>11.77</v>
      </c>
      <c r="BS275" s="110">
        <f t="shared" si="4311"/>
        <v>11.77</v>
      </c>
      <c r="BT275" s="110">
        <f t="shared" si="4311"/>
        <v>11.77</v>
      </c>
      <c r="BU275" s="110">
        <f t="shared" si="4311"/>
        <v>11.77</v>
      </c>
      <c r="BV275" s="110">
        <f t="shared" si="4311"/>
        <v>0</v>
      </c>
      <c r="BW275" s="110">
        <f t="shared" ref="BW275" si="4312">ROUND(BW274/$E274,2)</f>
        <v>0</v>
      </c>
      <c r="BX275" s="110">
        <f t="shared" ref="BX275" si="4313">ROUND(BX274/$E274,2)</f>
        <v>0</v>
      </c>
      <c r="BY275" s="110">
        <f t="shared" ref="BY275" si="4314">ROUND(BY274/$E274,2)</f>
        <v>0</v>
      </c>
      <c r="BZ275" s="110">
        <f t="shared" ref="BZ275" si="4315">ROUND(BZ274/$E274,2)</f>
        <v>0</v>
      </c>
      <c r="CA275" s="110">
        <f t="shared" ref="CA275" si="4316">ROUND(CA274/$E274,2)</f>
        <v>0</v>
      </c>
      <c r="CB275" s="110">
        <f t="shared" ref="CB275" si="4317">ROUND(CB274/$E274,2)</f>
        <v>0</v>
      </c>
      <c r="CC275" s="110">
        <f t="shared" ref="CC275" si="4318">ROUND(CC274/$E274,2)</f>
        <v>0</v>
      </c>
      <c r="CD275" s="110">
        <f t="shared" ref="CD275" si="4319">ROUND(CD274/$E274,2)</f>
        <v>0</v>
      </c>
      <c r="CE275" s="110"/>
      <c r="CF275" s="110">
        <f t="shared" ref="CF275" si="4320">ROUND(CF274/$E274,2)</f>
        <v>0</v>
      </c>
      <c r="CG275" s="110">
        <f t="shared" ref="CG275" si="4321">ROUND(CG274/$E274,2)</f>
        <v>0</v>
      </c>
      <c r="CH275" s="111">
        <f>IF(C274="","",D274-SUM(G275:CG275))</f>
        <v>0</v>
      </c>
      <c r="CI275" s="112">
        <f>IF(C274="","",SUM(G275:CG275))</f>
        <v>153</v>
      </c>
      <c r="CJ275" s="67" t="b">
        <f>IF(C274="","",D274=CI275)</f>
        <v>1</v>
      </c>
    </row>
    <row r="276" spans="1:88" s="5" customFormat="1" ht="15" customHeight="1" x14ac:dyDescent="0.3">
      <c r="A276" s="173"/>
      <c r="B276" s="157"/>
      <c r="C276" s="170"/>
      <c r="D276" s="160"/>
      <c r="E276" s="163"/>
      <c r="F276" s="166"/>
      <c r="G276" s="113">
        <v>0</v>
      </c>
      <c r="H276" s="113"/>
      <c r="I276" s="113"/>
      <c r="J276" s="113"/>
      <c r="K276" s="113"/>
      <c r="L276" s="113"/>
      <c r="M276" s="113"/>
      <c r="N276" s="113"/>
      <c r="O276" s="113"/>
      <c r="P276" s="113"/>
      <c r="Q276" s="113"/>
      <c r="R276" s="113"/>
      <c r="S276" s="113"/>
      <c r="T276" s="113"/>
      <c r="U276" s="113">
        <f t="shared" ref="U276:X276" si="4322">U274/$F274</f>
        <v>0</v>
      </c>
      <c r="V276" s="113">
        <f t="shared" si="4322"/>
        <v>0</v>
      </c>
      <c r="W276" s="113">
        <f t="shared" si="4322"/>
        <v>0</v>
      </c>
      <c r="X276" s="113">
        <f t="shared" si="4322"/>
        <v>0</v>
      </c>
      <c r="Y276" s="113">
        <f t="shared" ref="Y276:AG276" si="4323">Y274/$F274</f>
        <v>0</v>
      </c>
      <c r="Z276" s="113">
        <f t="shared" si="4323"/>
        <v>0</v>
      </c>
      <c r="AA276" s="113">
        <f t="shared" si="4323"/>
        <v>0</v>
      </c>
      <c r="AB276" s="113">
        <f t="shared" si="4323"/>
        <v>0</v>
      </c>
      <c r="AC276" s="113">
        <f t="shared" si="4323"/>
        <v>0</v>
      </c>
      <c r="AD276" s="113">
        <f t="shared" si="4323"/>
        <v>0</v>
      </c>
      <c r="AE276" s="113">
        <f t="shared" si="4323"/>
        <v>0</v>
      </c>
      <c r="AF276" s="113">
        <f t="shared" si="4323"/>
        <v>0</v>
      </c>
      <c r="AG276" s="113">
        <f t="shared" si="4323"/>
        <v>0</v>
      </c>
      <c r="AH276" s="113">
        <f t="shared" ref="AH276:AK276" si="4324">AH274/$F274</f>
        <v>0</v>
      </c>
      <c r="AI276" s="113">
        <f t="shared" si="4324"/>
        <v>0</v>
      </c>
      <c r="AJ276" s="113">
        <f t="shared" si="4324"/>
        <v>0</v>
      </c>
      <c r="AK276" s="113">
        <f t="shared" si="4324"/>
        <v>0</v>
      </c>
      <c r="AL276" s="113">
        <f t="shared" ref="AL276:AQ276" si="4325">AL274/$F274</f>
        <v>0</v>
      </c>
      <c r="AM276" s="113">
        <f t="shared" si="4325"/>
        <v>0</v>
      </c>
      <c r="AN276" s="113">
        <f t="shared" si="4325"/>
        <v>0</v>
      </c>
      <c r="AO276" s="113">
        <f t="shared" si="4325"/>
        <v>0</v>
      </c>
      <c r="AP276" s="113">
        <f t="shared" si="4325"/>
        <v>0</v>
      </c>
      <c r="AQ276" s="113">
        <f t="shared" si="4325"/>
        <v>0</v>
      </c>
      <c r="AR276" s="113">
        <f t="shared" ref="AR276:BX276" si="4326">AR274/$F274</f>
        <v>0</v>
      </c>
      <c r="AS276" s="113">
        <f t="shared" si="4326"/>
        <v>0</v>
      </c>
      <c r="AT276" s="113">
        <f t="shared" si="4326"/>
        <v>0</v>
      </c>
      <c r="AU276" s="113">
        <f t="shared" si="4326"/>
        <v>0</v>
      </c>
      <c r="AV276" s="113">
        <f t="shared" si="4326"/>
        <v>0</v>
      </c>
      <c r="AW276" s="113">
        <f t="shared" si="4326"/>
        <v>0</v>
      </c>
      <c r="AX276" s="113">
        <f t="shared" si="4326"/>
        <v>0</v>
      </c>
      <c r="AY276" s="113">
        <f t="shared" si="4326"/>
        <v>0</v>
      </c>
      <c r="AZ276" s="113">
        <f t="shared" si="4326"/>
        <v>0</v>
      </c>
      <c r="BA276" s="113">
        <f t="shared" si="4326"/>
        <v>0</v>
      </c>
      <c r="BB276" s="113">
        <f t="shared" si="4326"/>
        <v>0</v>
      </c>
      <c r="BC276" s="113">
        <f t="shared" si="4326"/>
        <v>0</v>
      </c>
      <c r="BD276" s="113">
        <f t="shared" si="4326"/>
        <v>0</v>
      </c>
      <c r="BE276" s="113">
        <f t="shared" si="4326"/>
        <v>0</v>
      </c>
      <c r="BF276" s="113">
        <f t="shared" si="4326"/>
        <v>0</v>
      </c>
      <c r="BG276" s="113">
        <f t="shared" si="4326"/>
        <v>0</v>
      </c>
      <c r="BH276" s="113">
        <f t="shared" si="4326"/>
        <v>0</v>
      </c>
      <c r="BI276" s="113">
        <f t="shared" si="4326"/>
        <v>7.6923071109418178E-2</v>
      </c>
      <c r="BJ276" s="113">
        <f t="shared" si="4326"/>
        <v>7.6923071109418178E-2</v>
      </c>
      <c r="BK276" s="113">
        <f t="shared" si="4326"/>
        <v>7.6923071109418178E-2</v>
      </c>
      <c r="BL276" s="113">
        <f t="shared" si="4326"/>
        <v>7.6923071109418178E-2</v>
      </c>
      <c r="BM276" s="113">
        <f t="shared" si="4326"/>
        <v>7.6923071109418178E-2</v>
      </c>
      <c r="BN276" s="113">
        <f t="shared" si="4326"/>
        <v>7.6923071109418178E-2</v>
      </c>
      <c r="BO276" s="113">
        <f t="shared" si="4326"/>
        <v>7.6923071109418178E-2</v>
      </c>
      <c r="BP276" s="113">
        <f t="shared" si="4326"/>
        <v>7.6923071109418178E-2</v>
      </c>
      <c r="BQ276" s="113">
        <f t="shared" si="4326"/>
        <v>7.6923071109418178E-2</v>
      </c>
      <c r="BR276" s="113">
        <f t="shared" si="4326"/>
        <v>7.6923071109418178E-2</v>
      </c>
      <c r="BS276" s="113">
        <f t="shared" si="4326"/>
        <v>7.6923071109418178E-2</v>
      </c>
      <c r="BT276" s="113">
        <f t="shared" si="4326"/>
        <v>7.6923071109418178E-2</v>
      </c>
      <c r="BU276" s="113">
        <f t="shared" si="4326"/>
        <v>7.6923146686981914E-2</v>
      </c>
      <c r="BV276" s="113">
        <f t="shared" si="4326"/>
        <v>0</v>
      </c>
      <c r="BW276" s="113">
        <f t="shared" si="4326"/>
        <v>0</v>
      </c>
      <c r="BX276" s="113">
        <f t="shared" si="4326"/>
        <v>0</v>
      </c>
      <c r="BY276" s="113">
        <f t="shared" ref="BY276:CC276" si="4327">BY274/$F274</f>
        <v>0</v>
      </c>
      <c r="BZ276" s="113">
        <f t="shared" si="4327"/>
        <v>0</v>
      </c>
      <c r="CA276" s="113">
        <f t="shared" si="4327"/>
        <v>0</v>
      </c>
      <c r="CB276" s="113">
        <f t="shared" si="4327"/>
        <v>0</v>
      </c>
      <c r="CC276" s="113">
        <f t="shared" si="4327"/>
        <v>0</v>
      </c>
      <c r="CD276" s="113">
        <f t="shared" ref="CD276:CG276" si="4328">CD274/$F274</f>
        <v>0</v>
      </c>
      <c r="CE276" s="113"/>
      <c r="CF276" s="113">
        <f t="shared" si="4328"/>
        <v>0</v>
      </c>
      <c r="CG276" s="113">
        <f t="shared" si="4328"/>
        <v>0</v>
      </c>
      <c r="CH276" s="114">
        <f>IF(C274="","",100%-SUM(G276:CG276))</f>
        <v>-2.2204460492503131E-16</v>
      </c>
      <c r="CI276" s="115">
        <f>IF(C274="","",SUM(G276:CG276))</f>
        <v>1.0000000000000002</v>
      </c>
      <c r="CJ276" s="67" t="b">
        <f>IF(C274="","",SUM(G276:CG276)=CI276)</f>
        <v>1</v>
      </c>
    </row>
    <row r="277" spans="1:88" s="5" customFormat="1" ht="15" customHeight="1" x14ac:dyDescent="0.3">
      <c r="A277" s="171" t="s">
        <v>201</v>
      </c>
      <c r="B277" s="155" t="s">
        <v>202</v>
      </c>
      <c r="C277" s="168" t="s">
        <v>163</v>
      </c>
      <c r="D277" s="158">
        <v>54</v>
      </c>
      <c r="E277" s="161">
        <v>82014</v>
      </c>
      <c r="F277" s="164">
        <f t="shared" si="3802"/>
        <v>4428756</v>
      </c>
      <c r="G277" s="108">
        <v>0</v>
      </c>
      <c r="H277" s="108"/>
      <c r="I277" s="108"/>
      <c r="J277" s="108"/>
      <c r="K277" s="108"/>
      <c r="L277" s="108"/>
      <c r="M277" s="108"/>
      <c r="N277" s="108"/>
      <c r="O277" s="108"/>
      <c r="P277" s="108"/>
      <c r="Q277" s="108"/>
      <c r="R277" s="108"/>
      <c r="S277" s="108"/>
      <c r="T277" s="108"/>
      <c r="U277" s="108"/>
      <c r="V277" s="108"/>
      <c r="W277" s="108"/>
      <c r="X277" s="108"/>
      <c r="Y277" s="108"/>
      <c r="Z277" s="108"/>
      <c r="AA277" s="108"/>
      <c r="AB277" s="108"/>
      <c r="AC277" s="108"/>
      <c r="AD277" s="108"/>
      <c r="AE277" s="108"/>
      <c r="AF277" s="108"/>
      <c r="AG277" s="108"/>
      <c r="AH277" s="108"/>
      <c r="AI277" s="108"/>
      <c r="AJ277" s="108"/>
      <c r="AK277" s="108"/>
      <c r="AL277" s="108"/>
      <c r="AM277" s="108"/>
      <c r="AN277" s="108"/>
      <c r="AO277" s="108"/>
      <c r="AP277" s="108"/>
      <c r="AQ277" s="108"/>
      <c r="AR277" s="108"/>
      <c r="AS277" s="108"/>
      <c r="AT277" s="108"/>
      <c r="AU277" s="108"/>
      <c r="AV277" s="108"/>
      <c r="AW277" s="108"/>
      <c r="AX277" s="108"/>
      <c r="AY277" s="108"/>
      <c r="AZ277" s="108"/>
      <c r="BA277" s="108"/>
      <c r="BB277" s="108"/>
      <c r="BC277" s="108"/>
      <c r="BD277" s="108"/>
      <c r="BE277" s="108"/>
      <c r="BF277" s="108"/>
      <c r="BG277" s="108"/>
      <c r="BH277" s="108"/>
      <c r="BI277" s="108"/>
      <c r="BJ277" s="108"/>
      <c r="BK277" s="108"/>
      <c r="BL277" s="108"/>
      <c r="BM277" s="108">
        <f>ROUND($F277/9,0)</f>
        <v>492084</v>
      </c>
      <c r="BN277" s="108">
        <f>ROUND($F277/9,0)</f>
        <v>492084</v>
      </c>
      <c r="BO277" s="108">
        <f t="shared" ref="BO277:BU277" si="4329">ROUND($F277/9,0)</f>
        <v>492084</v>
      </c>
      <c r="BP277" s="108">
        <f t="shared" si="4329"/>
        <v>492084</v>
      </c>
      <c r="BQ277" s="108">
        <f>ROUND($F277/9,0)</f>
        <v>492084</v>
      </c>
      <c r="BR277" s="108">
        <f t="shared" si="4329"/>
        <v>492084</v>
      </c>
      <c r="BS277" s="108">
        <f t="shared" si="4329"/>
        <v>492084</v>
      </c>
      <c r="BT277" s="108">
        <f t="shared" si="4329"/>
        <v>492084</v>
      </c>
      <c r="BU277" s="108">
        <f t="shared" si="4329"/>
        <v>492084</v>
      </c>
      <c r="BV277" s="108"/>
      <c r="BW277" s="108"/>
      <c r="BX277" s="108"/>
      <c r="BY277" s="108"/>
      <c r="BZ277" s="108"/>
      <c r="CA277" s="108"/>
      <c r="CB277" s="108"/>
      <c r="CC277" s="108"/>
      <c r="CD277" s="108"/>
      <c r="CE277" s="108"/>
      <c r="CF277" s="108"/>
      <c r="CG277" s="108"/>
      <c r="CH277" s="109">
        <f>IF(C277="","",F277-SUM(G277:CG277))</f>
        <v>0</v>
      </c>
      <c r="CI277" s="107">
        <f>IF(C277="","",SUM(G277:CG277))</f>
        <v>4428756</v>
      </c>
      <c r="CJ277" s="67" t="b">
        <f>IF(C277="","",F277=CI277)</f>
        <v>1</v>
      </c>
    </row>
    <row r="278" spans="1:88" s="5" customFormat="1" ht="15" customHeight="1" x14ac:dyDescent="0.3">
      <c r="A278" s="172"/>
      <c r="B278" s="156"/>
      <c r="C278" s="169"/>
      <c r="D278" s="159"/>
      <c r="E278" s="162"/>
      <c r="F278" s="165"/>
      <c r="G278" s="110">
        <v>0</v>
      </c>
      <c r="H278" s="110"/>
      <c r="I278" s="110"/>
      <c r="J278" s="110"/>
      <c r="K278" s="110"/>
      <c r="L278" s="110"/>
      <c r="M278" s="110"/>
      <c r="N278" s="110"/>
      <c r="O278" s="110"/>
      <c r="P278" s="110"/>
      <c r="Q278" s="110"/>
      <c r="R278" s="110"/>
      <c r="S278" s="110"/>
      <c r="T278" s="110"/>
      <c r="U278" s="110">
        <f t="shared" ref="U278" si="4330">ROUND(U277/$E277,2)</f>
        <v>0</v>
      </c>
      <c r="V278" s="110">
        <f t="shared" ref="V278" si="4331">ROUND(V277/$E277,2)</f>
        <v>0</v>
      </c>
      <c r="W278" s="110">
        <f t="shared" ref="W278" si="4332">ROUND(W277/$E277,2)</f>
        <v>0</v>
      </c>
      <c r="X278" s="110">
        <f t="shared" ref="X278" si="4333">ROUND(X277/$E277,2)</f>
        <v>0</v>
      </c>
      <c r="Y278" s="110">
        <f t="shared" ref="Y278" si="4334">ROUND(Y277/$E277,2)</f>
        <v>0</v>
      </c>
      <c r="Z278" s="110">
        <f t="shared" ref="Z278" si="4335">ROUND(Z277/$E277,2)</f>
        <v>0</v>
      </c>
      <c r="AA278" s="110">
        <f t="shared" ref="AA278" si="4336">ROUND(AA277/$E277,2)</f>
        <v>0</v>
      </c>
      <c r="AB278" s="110">
        <f t="shared" ref="AB278" si="4337">ROUND(AB277/$E277,2)</f>
        <v>0</v>
      </c>
      <c r="AC278" s="110">
        <f t="shared" ref="AC278" si="4338">ROUND(AC277/$E277,2)</f>
        <v>0</v>
      </c>
      <c r="AD278" s="110">
        <f t="shared" ref="AD278" si="4339">ROUND(AD277/$E277,2)</f>
        <v>0</v>
      </c>
      <c r="AE278" s="110">
        <f t="shared" ref="AE278" si="4340">ROUND(AE277/$E277,2)</f>
        <v>0</v>
      </c>
      <c r="AF278" s="110">
        <f t="shared" ref="AF278" si="4341">ROUND(AF277/$E277,2)</f>
        <v>0</v>
      </c>
      <c r="AG278" s="110">
        <f t="shared" ref="AG278" si="4342">ROUND(AG277/$E277,2)</f>
        <v>0</v>
      </c>
      <c r="AH278" s="110">
        <f t="shared" ref="AH278" si="4343">ROUND(AH277/$E277,2)</f>
        <v>0</v>
      </c>
      <c r="AI278" s="110">
        <f t="shared" ref="AI278" si="4344">ROUND(AI277/$E277,2)</f>
        <v>0</v>
      </c>
      <c r="AJ278" s="110">
        <f t="shared" ref="AJ278" si="4345">ROUND(AJ277/$E277,2)</f>
        <v>0</v>
      </c>
      <c r="AK278" s="110">
        <f t="shared" ref="AK278" si="4346">ROUND(AK277/$E277,2)</f>
        <v>0</v>
      </c>
      <c r="AL278" s="110">
        <f t="shared" ref="AL278" si="4347">ROUND(AL277/$E277,2)</f>
        <v>0</v>
      </c>
      <c r="AM278" s="110">
        <f t="shared" ref="AM278" si="4348">ROUND(AM277/$E277,2)</f>
        <v>0</v>
      </c>
      <c r="AN278" s="110">
        <f t="shared" ref="AN278" si="4349">ROUND(AN277/$E277,2)</f>
        <v>0</v>
      </c>
      <c r="AO278" s="110">
        <f t="shared" ref="AO278" si="4350">ROUND(AO277/$E277,2)</f>
        <v>0</v>
      </c>
      <c r="AP278" s="110">
        <f t="shared" ref="AP278" si="4351">ROUND(AP277/$E277,2)</f>
        <v>0</v>
      </c>
      <c r="AQ278" s="110">
        <f t="shared" ref="AQ278" si="4352">ROUND(AQ277/$E277,2)</f>
        <v>0</v>
      </c>
      <c r="AR278" s="110">
        <f t="shared" ref="AR278:BV278" si="4353">ROUND(AR277/$E277,2)</f>
        <v>0</v>
      </c>
      <c r="AS278" s="110">
        <f t="shared" si="4353"/>
        <v>0</v>
      </c>
      <c r="AT278" s="110">
        <f t="shared" si="4353"/>
        <v>0</v>
      </c>
      <c r="AU278" s="110">
        <f t="shared" si="4353"/>
        <v>0</v>
      </c>
      <c r="AV278" s="110">
        <f t="shared" si="4353"/>
        <v>0</v>
      </c>
      <c r="AW278" s="110">
        <f t="shared" si="4353"/>
        <v>0</v>
      </c>
      <c r="AX278" s="110">
        <f t="shared" si="4353"/>
        <v>0</v>
      </c>
      <c r="AY278" s="110">
        <f t="shared" si="4353"/>
        <v>0</v>
      </c>
      <c r="AZ278" s="110">
        <f t="shared" si="4353"/>
        <v>0</v>
      </c>
      <c r="BA278" s="110">
        <f t="shared" si="4353"/>
        <v>0</v>
      </c>
      <c r="BB278" s="110">
        <f t="shared" si="4353"/>
        <v>0</v>
      </c>
      <c r="BC278" s="110">
        <f t="shared" si="4353"/>
        <v>0</v>
      </c>
      <c r="BD278" s="110">
        <f t="shared" si="4353"/>
        <v>0</v>
      </c>
      <c r="BE278" s="110">
        <f t="shared" si="4353"/>
        <v>0</v>
      </c>
      <c r="BF278" s="110">
        <f t="shared" si="4353"/>
        <v>0</v>
      </c>
      <c r="BG278" s="110">
        <f t="shared" si="4353"/>
        <v>0</v>
      </c>
      <c r="BH278" s="110">
        <f t="shared" si="4353"/>
        <v>0</v>
      </c>
      <c r="BI278" s="110">
        <f t="shared" si="4353"/>
        <v>0</v>
      </c>
      <c r="BJ278" s="110">
        <f t="shared" si="4353"/>
        <v>0</v>
      </c>
      <c r="BK278" s="110">
        <f t="shared" si="4353"/>
        <v>0</v>
      </c>
      <c r="BL278" s="110">
        <f t="shared" si="4353"/>
        <v>0</v>
      </c>
      <c r="BM278" s="110">
        <f t="shared" si="4353"/>
        <v>6</v>
      </c>
      <c r="BN278" s="110">
        <f t="shared" si="4353"/>
        <v>6</v>
      </c>
      <c r="BO278" s="110">
        <f t="shared" si="4353"/>
        <v>6</v>
      </c>
      <c r="BP278" s="110">
        <f t="shared" si="4353"/>
        <v>6</v>
      </c>
      <c r="BQ278" s="110">
        <f t="shared" si="4353"/>
        <v>6</v>
      </c>
      <c r="BR278" s="110">
        <f t="shared" si="4353"/>
        <v>6</v>
      </c>
      <c r="BS278" s="110">
        <f t="shared" si="4353"/>
        <v>6</v>
      </c>
      <c r="BT278" s="110">
        <f t="shared" si="4353"/>
        <v>6</v>
      </c>
      <c r="BU278" s="110">
        <f t="shared" si="4353"/>
        <v>6</v>
      </c>
      <c r="BV278" s="110">
        <f t="shared" si="4353"/>
        <v>0</v>
      </c>
      <c r="BW278" s="110">
        <f t="shared" ref="BW278" si="4354">ROUND(BW277/$E277,2)</f>
        <v>0</v>
      </c>
      <c r="BX278" s="110">
        <f t="shared" ref="BX278" si="4355">ROUND(BX277/$E277,2)</f>
        <v>0</v>
      </c>
      <c r="BY278" s="110">
        <f t="shared" ref="BY278" si="4356">ROUND(BY277/$E277,2)</f>
        <v>0</v>
      </c>
      <c r="BZ278" s="110">
        <f t="shared" ref="BZ278" si="4357">ROUND(BZ277/$E277,2)</f>
        <v>0</v>
      </c>
      <c r="CA278" s="110">
        <f t="shared" ref="CA278" si="4358">ROUND(CA277/$E277,2)</f>
        <v>0</v>
      </c>
      <c r="CB278" s="110">
        <f t="shared" ref="CB278" si="4359">ROUND(CB277/$E277,2)</f>
        <v>0</v>
      </c>
      <c r="CC278" s="110">
        <f t="shared" ref="CC278" si="4360">ROUND(CC277/$E277,2)</f>
        <v>0</v>
      </c>
      <c r="CD278" s="110">
        <f t="shared" ref="CD278" si="4361">ROUND(CD277/$E277,2)</f>
        <v>0</v>
      </c>
      <c r="CE278" s="110"/>
      <c r="CF278" s="110">
        <f t="shared" ref="CF278" si="4362">ROUND(CF277/$E277,2)</f>
        <v>0</v>
      </c>
      <c r="CG278" s="110">
        <f t="shared" ref="CG278" si="4363">ROUND(CG277/$E277,2)</f>
        <v>0</v>
      </c>
      <c r="CH278" s="111">
        <f>IF(C277="","",D277-SUM(G278:CG278))</f>
        <v>0</v>
      </c>
      <c r="CI278" s="112">
        <f>IF(C277="","",SUM(G278:CG278))</f>
        <v>54</v>
      </c>
      <c r="CJ278" s="67" t="b">
        <f>IF(C277="","",D277=CI278)</f>
        <v>1</v>
      </c>
    </row>
    <row r="279" spans="1:88" s="5" customFormat="1" ht="15" customHeight="1" x14ac:dyDescent="0.3">
      <c r="A279" s="173"/>
      <c r="B279" s="157"/>
      <c r="C279" s="170"/>
      <c r="D279" s="160"/>
      <c r="E279" s="163"/>
      <c r="F279" s="166"/>
      <c r="G279" s="113">
        <v>0</v>
      </c>
      <c r="H279" s="113"/>
      <c r="I279" s="113"/>
      <c r="J279" s="113"/>
      <c r="K279" s="113"/>
      <c r="L279" s="113"/>
      <c r="M279" s="113"/>
      <c r="N279" s="113"/>
      <c r="O279" s="113"/>
      <c r="P279" s="113"/>
      <c r="Q279" s="113"/>
      <c r="R279" s="113"/>
      <c r="S279" s="113"/>
      <c r="T279" s="113"/>
      <c r="U279" s="113">
        <f t="shared" ref="U279:X279" si="4364">U277/$F277</f>
        <v>0</v>
      </c>
      <c r="V279" s="113">
        <f t="shared" si="4364"/>
        <v>0</v>
      </c>
      <c r="W279" s="113">
        <f t="shared" si="4364"/>
        <v>0</v>
      </c>
      <c r="X279" s="113">
        <f t="shared" si="4364"/>
        <v>0</v>
      </c>
      <c r="Y279" s="113">
        <f t="shared" ref="Y279:AG279" si="4365">Y277/$F277</f>
        <v>0</v>
      </c>
      <c r="Z279" s="113">
        <f t="shared" si="4365"/>
        <v>0</v>
      </c>
      <c r="AA279" s="113">
        <f t="shared" si="4365"/>
        <v>0</v>
      </c>
      <c r="AB279" s="113">
        <f t="shared" si="4365"/>
        <v>0</v>
      </c>
      <c r="AC279" s="113">
        <f t="shared" si="4365"/>
        <v>0</v>
      </c>
      <c r="AD279" s="113">
        <f t="shared" si="4365"/>
        <v>0</v>
      </c>
      <c r="AE279" s="113">
        <f t="shared" si="4365"/>
        <v>0</v>
      </c>
      <c r="AF279" s="113">
        <f t="shared" si="4365"/>
        <v>0</v>
      </c>
      <c r="AG279" s="113">
        <f t="shared" si="4365"/>
        <v>0</v>
      </c>
      <c r="AH279" s="113">
        <f t="shared" ref="AH279:AK279" si="4366">AH277/$F277</f>
        <v>0</v>
      </c>
      <c r="AI279" s="113">
        <f t="shared" si="4366"/>
        <v>0</v>
      </c>
      <c r="AJ279" s="113">
        <f t="shared" si="4366"/>
        <v>0</v>
      </c>
      <c r="AK279" s="113">
        <f t="shared" si="4366"/>
        <v>0</v>
      </c>
      <c r="AL279" s="113">
        <f t="shared" ref="AL279:AQ279" si="4367">AL277/$F277</f>
        <v>0</v>
      </c>
      <c r="AM279" s="113">
        <f t="shared" si="4367"/>
        <v>0</v>
      </c>
      <c r="AN279" s="113">
        <f t="shared" si="4367"/>
        <v>0</v>
      </c>
      <c r="AO279" s="113">
        <f t="shared" si="4367"/>
        <v>0</v>
      </c>
      <c r="AP279" s="113">
        <f t="shared" si="4367"/>
        <v>0</v>
      </c>
      <c r="AQ279" s="113">
        <f t="shared" si="4367"/>
        <v>0</v>
      </c>
      <c r="AR279" s="113">
        <f t="shared" ref="AR279:BX279" si="4368">AR277/$F277</f>
        <v>0</v>
      </c>
      <c r="AS279" s="113">
        <f t="shared" si="4368"/>
        <v>0</v>
      </c>
      <c r="AT279" s="113">
        <f t="shared" si="4368"/>
        <v>0</v>
      </c>
      <c r="AU279" s="113">
        <f t="shared" si="4368"/>
        <v>0</v>
      </c>
      <c r="AV279" s="113">
        <f t="shared" si="4368"/>
        <v>0</v>
      </c>
      <c r="AW279" s="113">
        <f t="shared" si="4368"/>
        <v>0</v>
      </c>
      <c r="AX279" s="113">
        <f t="shared" si="4368"/>
        <v>0</v>
      </c>
      <c r="AY279" s="113">
        <f t="shared" si="4368"/>
        <v>0</v>
      </c>
      <c r="AZ279" s="113">
        <f t="shared" si="4368"/>
        <v>0</v>
      </c>
      <c r="BA279" s="113">
        <f t="shared" si="4368"/>
        <v>0</v>
      </c>
      <c r="BB279" s="113">
        <f t="shared" si="4368"/>
        <v>0</v>
      </c>
      <c r="BC279" s="113">
        <f t="shared" si="4368"/>
        <v>0</v>
      </c>
      <c r="BD279" s="113">
        <f t="shared" si="4368"/>
        <v>0</v>
      </c>
      <c r="BE279" s="113">
        <f t="shared" si="4368"/>
        <v>0</v>
      </c>
      <c r="BF279" s="113">
        <f t="shared" si="4368"/>
        <v>0</v>
      </c>
      <c r="BG279" s="113">
        <f t="shared" si="4368"/>
        <v>0</v>
      </c>
      <c r="BH279" s="113">
        <f t="shared" si="4368"/>
        <v>0</v>
      </c>
      <c r="BI279" s="113">
        <f t="shared" si="4368"/>
        <v>0</v>
      </c>
      <c r="BJ279" s="113">
        <f t="shared" si="4368"/>
        <v>0</v>
      </c>
      <c r="BK279" s="113">
        <f t="shared" si="4368"/>
        <v>0</v>
      </c>
      <c r="BL279" s="113">
        <f t="shared" si="4368"/>
        <v>0</v>
      </c>
      <c r="BM279" s="113">
        <f t="shared" si="4368"/>
        <v>0.1111111111111111</v>
      </c>
      <c r="BN279" s="113">
        <f t="shared" si="4368"/>
        <v>0.1111111111111111</v>
      </c>
      <c r="BO279" s="113">
        <f t="shared" si="4368"/>
        <v>0.1111111111111111</v>
      </c>
      <c r="BP279" s="113">
        <f t="shared" si="4368"/>
        <v>0.1111111111111111</v>
      </c>
      <c r="BQ279" s="113">
        <f t="shared" si="4368"/>
        <v>0.1111111111111111</v>
      </c>
      <c r="BR279" s="113">
        <f t="shared" si="4368"/>
        <v>0.1111111111111111</v>
      </c>
      <c r="BS279" s="113">
        <f t="shared" si="4368"/>
        <v>0.1111111111111111</v>
      </c>
      <c r="BT279" s="113">
        <f t="shared" si="4368"/>
        <v>0.1111111111111111</v>
      </c>
      <c r="BU279" s="113">
        <f t="shared" si="4368"/>
        <v>0.1111111111111111</v>
      </c>
      <c r="BV279" s="113">
        <f t="shared" si="4368"/>
        <v>0</v>
      </c>
      <c r="BW279" s="113">
        <f t="shared" si="4368"/>
        <v>0</v>
      </c>
      <c r="BX279" s="113">
        <f t="shared" si="4368"/>
        <v>0</v>
      </c>
      <c r="BY279" s="113">
        <f t="shared" ref="BY279:CC279" si="4369">BY277/$F277</f>
        <v>0</v>
      </c>
      <c r="BZ279" s="113">
        <f t="shared" si="4369"/>
        <v>0</v>
      </c>
      <c r="CA279" s="113">
        <f t="shared" si="4369"/>
        <v>0</v>
      </c>
      <c r="CB279" s="113">
        <f t="shared" si="4369"/>
        <v>0</v>
      </c>
      <c r="CC279" s="113">
        <f t="shared" si="4369"/>
        <v>0</v>
      </c>
      <c r="CD279" s="113">
        <f t="shared" ref="CD279:CG279" si="4370">CD277/$F277</f>
        <v>0</v>
      </c>
      <c r="CE279" s="113"/>
      <c r="CF279" s="113">
        <f t="shared" si="4370"/>
        <v>0</v>
      </c>
      <c r="CG279" s="113">
        <f t="shared" si="4370"/>
        <v>0</v>
      </c>
      <c r="CH279" s="114">
        <f>IF(C277="","",100%-SUM(G279:CG279))</f>
        <v>-2.2204460492503131E-16</v>
      </c>
      <c r="CI279" s="115">
        <f>IF(C277="","",SUM(G279:CG279))</f>
        <v>1.0000000000000002</v>
      </c>
      <c r="CJ279" s="67" t="b">
        <f>IF(C277="","",SUM(G279:CG279)=CI279)</f>
        <v>1</v>
      </c>
    </row>
    <row r="280" spans="1:88" s="5" customFormat="1" ht="15" customHeight="1" x14ac:dyDescent="0.3">
      <c r="A280" s="171" t="s">
        <v>203</v>
      </c>
      <c r="B280" s="155" t="s">
        <v>204</v>
      </c>
      <c r="C280" s="168" t="s">
        <v>163</v>
      </c>
      <c r="D280" s="158">
        <v>3</v>
      </c>
      <c r="E280" s="161">
        <v>267881</v>
      </c>
      <c r="F280" s="164">
        <f t="shared" si="3802"/>
        <v>803643</v>
      </c>
      <c r="G280" s="108">
        <v>0</v>
      </c>
      <c r="H280" s="108"/>
      <c r="I280" s="108"/>
      <c r="J280" s="108"/>
      <c r="K280" s="108"/>
      <c r="L280" s="108"/>
      <c r="M280" s="108"/>
      <c r="N280" s="108"/>
      <c r="O280" s="108"/>
      <c r="P280" s="108"/>
      <c r="Q280" s="108"/>
      <c r="R280" s="108"/>
      <c r="S280" s="108"/>
      <c r="T280" s="108"/>
      <c r="U280" s="108"/>
      <c r="V280" s="108"/>
      <c r="W280" s="108"/>
      <c r="X280" s="108"/>
      <c r="Y280" s="108"/>
      <c r="Z280" s="108"/>
      <c r="AA280" s="108"/>
      <c r="AB280" s="108"/>
      <c r="AC280" s="108"/>
      <c r="AD280" s="108"/>
      <c r="AE280" s="108"/>
      <c r="AF280" s="108"/>
      <c r="AG280" s="108"/>
      <c r="AH280" s="108"/>
      <c r="AI280" s="108"/>
      <c r="AJ280" s="108"/>
      <c r="AK280" s="108"/>
      <c r="AL280" s="108"/>
      <c r="AM280" s="108"/>
      <c r="AN280" s="108"/>
      <c r="AO280" s="108"/>
      <c r="AP280" s="108"/>
      <c r="AQ280" s="108"/>
      <c r="AR280" s="108"/>
      <c r="AS280" s="108"/>
      <c r="AT280" s="108"/>
      <c r="AU280" s="108"/>
      <c r="AV280" s="108"/>
      <c r="AW280" s="108"/>
      <c r="AX280" s="108"/>
      <c r="AY280" s="108"/>
      <c r="AZ280" s="108"/>
      <c r="BA280" s="108"/>
      <c r="BB280" s="108"/>
      <c r="BC280" s="108"/>
      <c r="BD280" s="108"/>
      <c r="BE280" s="108"/>
      <c r="BF280" s="108"/>
      <c r="BG280" s="108"/>
      <c r="BH280" s="108"/>
      <c r="BI280" s="108">
        <f>ROUND($F280/5,0)</f>
        <v>160729</v>
      </c>
      <c r="BJ280" s="108">
        <f>ROUND($F280/5,0)</f>
        <v>160729</v>
      </c>
      <c r="BK280" s="108">
        <f t="shared" ref="BK280" si="4371">ROUND($F280/5,0)</f>
        <v>160729</v>
      </c>
      <c r="BL280" s="108">
        <f>ROUNDDOWN($F280/5,0)</f>
        <v>160728</v>
      </c>
      <c r="BM280" s="108">
        <f>ROUNDDOWN($F280/5,0)</f>
        <v>160728</v>
      </c>
      <c r="BN280" s="108"/>
      <c r="BO280" s="108"/>
      <c r="BP280" s="108"/>
      <c r="BQ280" s="108"/>
      <c r="BR280" s="108"/>
      <c r="BS280" s="108"/>
      <c r="BT280" s="108"/>
      <c r="BU280" s="108"/>
      <c r="BV280" s="108"/>
      <c r="BW280" s="108"/>
      <c r="BX280" s="108"/>
      <c r="BY280" s="108"/>
      <c r="BZ280" s="108"/>
      <c r="CA280" s="108"/>
      <c r="CB280" s="108"/>
      <c r="CC280" s="108"/>
      <c r="CD280" s="108"/>
      <c r="CE280" s="108"/>
      <c r="CF280" s="108"/>
      <c r="CG280" s="108"/>
      <c r="CH280" s="109">
        <f>IF(C280="","",F280-SUM(G280:CG280))</f>
        <v>0</v>
      </c>
      <c r="CI280" s="107">
        <f>IF(C280="","",SUM(G280:CG280))</f>
        <v>803643</v>
      </c>
      <c r="CJ280" s="67" t="b">
        <f>IF(C280="","",F280=CI280)</f>
        <v>1</v>
      </c>
    </row>
    <row r="281" spans="1:88" s="5" customFormat="1" ht="15" customHeight="1" x14ac:dyDescent="0.3">
      <c r="A281" s="172"/>
      <c r="B281" s="156"/>
      <c r="C281" s="169"/>
      <c r="D281" s="159"/>
      <c r="E281" s="162"/>
      <c r="F281" s="165"/>
      <c r="G281" s="110">
        <v>0</v>
      </c>
      <c r="H281" s="110"/>
      <c r="I281" s="110"/>
      <c r="J281" s="110"/>
      <c r="K281" s="110"/>
      <c r="L281" s="110"/>
      <c r="M281" s="110"/>
      <c r="N281" s="110"/>
      <c r="O281" s="110"/>
      <c r="P281" s="110"/>
      <c r="Q281" s="110"/>
      <c r="R281" s="110"/>
      <c r="S281" s="110"/>
      <c r="T281" s="110"/>
      <c r="U281" s="110">
        <f t="shared" ref="U281" si="4372">ROUND(U280/$E280,2)</f>
        <v>0</v>
      </c>
      <c r="V281" s="110">
        <f t="shared" ref="V281" si="4373">ROUND(V280/$E280,2)</f>
        <v>0</v>
      </c>
      <c r="W281" s="110">
        <f t="shared" ref="W281" si="4374">ROUND(W280/$E280,2)</f>
        <v>0</v>
      </c>
      <c r="X281" s="110">
        <f t="shared" ref="X281" si="4375">ROUND(X280/$E280,2)</f>
        <v>0</v>
      </c>
      <c r="Y281" s="110">
        <f t="shared" ref="Y281" si="4376">ROUND(Y280/$E280,2)</f>
        <v>0</v>
      </c>
      <c r="Z281" s="110">
        <f t="shared" ref="Z281" si="4377">ROUND(Z280/$E280,2)</f>
        <v>0</v>
      </c>
      <c r="AA281" s="110">
        <f t="shared" ref="AA281" si="4378">ROUND(AA280/$E280,2)</f>
        <v>0</v>
      </c>
      <c r="AB281" s="110">
        <f t="shared" ref="AB281" si="4379">ROUND(AB280/$E280,2)</f>
        <v>0</v>
      </c>
      <c r="AC281" s="110">
        <f t="shared" ref="AC281" si="4380">ROUND(AC280/$E280,2)</f>
        <v>0</v>
      </c>
      <c r="AD281" s="110">
        <f t="shared" ref="AD281" si="4381">ROUND(AD280/$E280,2)</f>
        <v>0</v>
      </c>
      <c r="AE281" s="110">
        <f t="shared" ref="AE281" si="4382">ROUND(AE280/$E280,2)</f>
        <v>0</v>
      </c>
      <c r="AF281" s="110">
        <f t="shared" ref="AF281" si="4383">ROUND(AF280/$E280,2)</f>
        <v>0</v>
      </c>
      <c r="AG281" s="110">
        <f t="shared" ref="AG281" si="4384">ROUND(AG280/$E280,2)</f>
        <v>0</v>
      </c>
      <c r="AH281" s="110">
        <f t="shared" ref="AH281" si="4385">ROUND(AH280/$E280,2)</f>
        <v>0</v>
      </c>
      <c r="AI281" s="110">
        <f t="shared" ref="AI281" si="4386">ROUND(AI280/$E280,2)</f>
        <v>0</v>
      </c>
      <c r="AJ281" s="110">
        <f t="shared" ref="AJ281" si="4387">ROUND(AJ280/$E280,2)</f>
        <v>0</v>
      </c>
      <c r="AK281" s="110">
        <f t="shared" ref="AK281" si="4388">ROUND(AK280/$E280,2)</f>
        <v>0</v>
      </c>
      <c r="AL281" s="110">
        <f t="shared" ref="AL281" si="4389">ROUND(AL280/$E280,2)</f>
        <v>0</v>
      </c>
      <c r="AM281" s="110">
        <f t="shared" ref="AM281" si="4390">ROUND(AM280/$E280,2)</f>
        <v>0</v>
      </c>
      <c r="AN281" s="110">
        <f t="shared" ref="AN281" si="4391">ROUND(AN280/$E280,2)</f>
        <v>0</v>
      </c>
      <c r="AO281" s="110">
        <f t="shared" ref="AO281" si="4392">ROUND(AO280/$E280,2)</f>
        <v>0</v>
      </c>
      <c r="AP281" s="110">
        <f t="shared" ref="AP281" si="4393">ROUND(AP280/$E280,2)</f>
        <v>0</v>
      </c>
      <c r="AQ281" s="110">
        <f t="shared" ref="AQ281" si="4394">ROUND(AQ280/$E280,2)</f>
        <v>0</v>
      </c>
      <c r="AR281" s="110">
        <f t="shared" ref="AR281:BV281" si="4395">ROUND(AR280/$E280,2)</f>
        <v>0</v>
      </c>
      <c r="AS281" s="110">
        <f t="shared" si="4395"/>
        <v>0</v>
      </c>
      <c r="AT281" s="110">
        <f t="shared" si="4395"/>
        <v>0</v>
      </c>
      <c r="AU281" s="110">
        <f t="shared" si="4395"/>
        <v>0</v>
      </c>
      <c r="AV281" s="110">
        <f t="shared" si="4395"/>
        <v>0</v>
      </c>
      <c r="AW281" s="110">
        <f t="shared" si="4395"/>
        <v>0</v>
      </c>
      <c r="AX281" s="110">
        <f t="shared" si="4395"/>
        <v>0</v>
      </c>
      <c r="AY281" s="110">
        <f t="shared" si="4395"/>
        <v>0</v>
      </c>
      <c r="AZ281" s="110">
        <f t="shared" si="4395"/>
        <v>0</v>
      </c>
      <c r="BA281" s="110">
        <f t="shared" si="4395"/>
        <v>0</v>
      </c>
      <c r="BB281" s="110">
        <f t="shared" si="4395"/>
        <v>0</v>
      </c>
      <c r="BC281" s="110">
        <f t="shared" si="4395"/>
        <v>0</v>
      </c>
      <c r="BD281" s="110">
        <f t="shared" si="4395"/>
        <v>0</v>
      </c>
      <c r="BE281" s="110">
        <f t="shared" si="4395"/>
        <v>0</v>
      </c>
      <c r="BF281" s="110">
        <f t="shared" si="4395"/>
        <v>0</v>
      </c>
      <c r="BG281" s="110">
        <f t="shared" si="4395"/>
        <v>0</v>
      </c>
      <c r="BH281" s="110">
        <f t="shared" si="4395"/>
        <v>0</v>
      </c>
      <c r="BI281" s="110">
        <f t="shared" si="4395"/>
        <v>0.6</v>
      </c>
      <c r="BJ281" s="110">
        <f t="shared" si="4395"/>
        <v>0.6</v>
      </c>
      <c r="BK281" s="110">
        <f t="shared" si="4395"/>
        <v>0.6</v>
      </c>
      <c r="BL281" s="110">
        <f t="shared" si="4395"/>
        <v>0.6</v>
      </c>
      <c r="BM281" s="110">
        <f t="shared" si="4395"/>
        <v>0.6</v>
      </c>
      <c r="BN281" s="110">
        <f t="shared" si="4395"/>
        <v>0</v>
      </c>
      <c r="BO281" s="110">
        <f t="shared" si="4395"/>
        <v>0</v>
      </c>
      <c r="BP281" s="110">
        <f t="shared" si="4395"/>
        <v>0</v>
      </c>
      <c r="BQ281" s="110">
        <f t="shared" si="4395"/>
        <v>0</v>
      </c>
      <c r="BR281" s="110">
        <f t="shared" si="4395"/>
        <v>0</v>
      </c>
      <c r="BS281" s="110">
        <f t="shared" si="4395"/>
        <v>0</v>
      </c>
      <c r="BT281" s="110">
        <f t="shared" si="4395"/>
        <v>0</v>
      </c>
      <c r="BU281" s="110">
        <f t="shared" si="4395"/>
        <v>0</v>
      </c>
      <c r="BV281" s="110">
        <f t="shared" si="4395"/>
        <v>0</v>
      </c>
      <c r="BW281" s="110">
        <f t="shared" ref="BW281" si="4396">ROUND(BW280/$E280,2)</f>
        <v>0</v>
      </c>
      <c r="BX281" s="110">
        <f t="shared" ref="BX281" si="4397">ROUND(BX280/$E280,2)</f>
        <v>0</v>
      </c>
      <c r="BY281" s="110">
        <f t="shared" ref="BY281" si="4398">ROUND(BY280/$E280,2)</f>
        <v>0</v>
      </c>
      <c r="BZ281" s="110">
        <f t="shared" ref="BZ281" si="4399">ROUND(BZ280/$E280,2)</f>
        <v>0</v>
      </c>
      <c r="CA281" s="110">
        <f t="shared" ref="CA281" si="4400">ROUND(CA280/$E280,2)</f>
        <v>0</v>
      </c>
      <c r="CB281" s="110">
        <f t="shared" ref="CB281" si="4401">ROUND(CB280/$E280,2)</f>
        <v>0</v>
      </c>
      <c r="CC281" s="110">
        <f t="shared" ref="CC281" si="4402">ROUND(CC280/$E280,2)</f>
        <v>0</v>
      </c>
      <c r="CD281" s="110">
        <f t="shared" ref="CD281" si="4403">ROUND(CD280/$E280,2)</f>
        <v>0</v>
      </c>
      <c r="CE281" s="110"/>
      <c r="CF281" s="110">
        <f t="shared" ref="CF281" si="4404">ROUND(CF280/$E280,2)</f>
        <v>0</v>
      </c>
      <c r="CG281" s="110">
        <f t="shared" ref="CG281" si="4405">ROUND(CG280/$E280,2)</f>
        <v>0</v>
      </c>
      <c r="CH281" s="111">
        <f>IF(C280="","",D280-SUM(G281:CG281))</f>
        <v>0</v>
      </c>
      <c r="CI281" s="112">
        <f>IF(C280="","",SUM(G281:CG281))</f>
        <v>3</v>
      </c>
      <c r="CJ281" s="67" t="b">
        <f>IF(C280="","",D280=CI281)</f>
        <v>1</v>
      </c>
    </row>
    <row r="282" spans="1:88" s="5" customFormat="1" ht="15" customHeight="1" x14ac:dyDescent="0.3">
      <c r="A282" s="173"/>
      <c r="B282" s="157"/>
      <c r="C282" s="170"/>
      <c r="D282" s="160"/>
      <c r="E282" s="163"/>
      <c r="F282" s="166"/>
      <c r="G282" s="113">
        <v>0</v>
      </c>
      <c r="H282" s="113"/>
      <c r="I282" s="113"/>
      <c r="J282" s="113"/>
      <c r="K282" s="113"/>
      <c r="L282" s="113"/>
      <c r="M282" s="113"/>
      <c r="N282" s="113"/>
      <c r="O282" s="113"/>
      <c r="P282" s="113"/>
      <c r="Q282" s="113"/>
      <c r="R282" s="113"/>
      <c r="S282" s="113"/>
      <c r="T282" s="113"/>
      <c r="U282" s="113">
        <f t="shared" ref="U282:X282" si="4406">U280/$F280</f>
        <v>0</v>
      </c>
      <c r="V282" s="113">
        <f t="shared" si="4406"/>
        <v>0</v>
      </c>
      <c r="W282" s="113">
        <f t="shared" si="4406"/>
        <v>0</v>
      </c>
      <c r="X282" s="113">
        <f t="shared" si="4406"/>
        <v>0</v>
      </c>
      <c r="Y282" s="113">
        <f t="shared" ref="Y282:AG282" si="4407">Y280/$F280</f>
        <v>0</v>
      </c>
      <c r="Z282" s="113">
        <f t="shared" si="4407"/>
        <v>0</v>
      </c>
      <c r="AA282" s="113">
        <f t="shared" si="4407"/>
        <v>0</v>
      </c>
      <c r="AB282" s="113">
        <f t="shared" si="4407"/>
        <v>0</v>
      </c>
      <c r="AC282" s="113">
        <f t="shared" si="4407"/>
        <v>0</v>
      </c>
      <c r="AD282" s="113">
        <f t="shared" si="4407"/>
        <v>0</v>
      </c>
      <c r="AE282" s="113">
        <f t="shared" si="4407"/>
        <v>0</v>
      </c>
      <c r="AF282" s="113">
        <f t="shared" si="4407"/>
        <v>0</v>
      </c>
      <c r="AG282" s="113">
        <f t="shared" si="4407"/>
        <v>0</v>
      </c>
      <c r="AH282" s="113">
        <f t="shared" ref="AH282:AK282" si="4408">AH280/$F280</f>
        <v>0</v>
      </c>
      <c r="AI282" s="113">
        <f t="shared" si="4408"/>
        <v>0</v>
      </c>
      <c r="AJ282" s="113">
        <f t="shared" si="4408"/>
        <v>0</v>
      </c>
      <c r="AK282" s="113">
        <f t="shared" si="4408"/>
        <v>0</v>
      </c>
      <c r="AL282" s="113">
        <f t="shared" ref="AL282:AQ282" si="4409">AL280/$F280</f>
        <v>0</v>
      </c>
      <c r="AM282" s="113">
        <f t="shared" si="4409"/>
        <v>0</v>
      </c>
      <c r="AN282" s="113">
        <f t="shared" si="4409"/>
        <v>0</v>
      </c>
      <c r="AO282" s="113">
        <f t="shared" si="4409"/>
        <v>0</v>
      </c>
      <c r="AP282" s="113">
        <f t="shared" si="4409"/>
        <v>0</v>
      </c>
      <c r="AQ282" s="113">
        <f t="shared" si="4409"/>
        <v>0</v>
      </c>
      <c r="AR282" s="113">
        <f t="shared" ref="AR282:BX282" si="4410">AR280/$F280</f>
        <v>0</v>
      </c>
      <c r="AS282" s="113">
        <f t="shared" si="4410"/>
        <v>0</v>
      </c>
      <c r="AT282" s="113">
        <f t="shared" si="4410"/>
        <v>0</v>
      </c>
      <c r="AU282" s="113">
        <f t="shared" si="4410"/>
        <v>0</v>
      </c>
      <c r="AV282" s="113">
        <f t="shared" si="4410"/>
        <v>0</v>
      </c>
      <c r="AW282" s="113">
        <f t="shared" si="4410"/>
        <v>0</v>
      </c>
      <c r="AX282" s="113">
        <f t="shared" si="4410"/>
        <v>0</v>
      </c>
      <c r="AY282" s="113">
        <f t="shared" si="4410"/>
        <v>0</v>
      </c>
      <c r="AZ282" s="113">
        <f t="shared" si="4410"/>
        <v>0</v>
      </c>
      <c r="BA282" s="113">
        <f t="shared" si="4410"/>
        <v>0</v>
      </c>
      <c r="BB282" s="113">
        <f t="shared" si="4410"/>
        <v>0</v>
      </c>
      <c r="BC282" s="113">
        <f t="shared" si="4410"/>
        <v>0</v>
      </c>
      <c r="BD282" s="113">
        <f t="shared" si="4410"/>
        <v>0</v>
      </c>
      <c r="BE282" s="113">
        <f t="shared" si="4410"/>
        <v>0</v>
      </c>
      <c r="BF282" s="113">
        <f t="shared" si="4410"/>
        <v>0</v>
      </c>
      <c r="BG282" s="113">
        <f t="shared" si="4410"/>
        <v>0</v>
      </c>
      <c r="BH282" s="113">
        <f t="shared" si="4410"/>
        <v>0</v>
      </c>
      <c r="BI282" s="113">
        <f t="shared" si="4410"/>
        <v>0.20000049773344633</v>
      </c>
      <c r="BJ282" s="113">
        <f t="shared" si="4410"/>
        <v>0.20000049773344633</v>
      </c>
      <c r="BK282" s="113">
        <f t="shared" si="4410"/>
        <v>0.20000049773344633</v>
      </c>
      <c r="BL282" s="113">
        <f t="shared" si="4410"/>
        <v>0.19999925339983052</v>
      </c>
      <c r="BM282" s="113">
        <f t="shared" si="4410"/>
        <v>0.19999925339983052</v>
      </c>
      <c r="BN282" s="113">
        <f t="shared" si="4410"/>
        <v>0</v>
      </c>
      <c r="BO282" s="113">
        <f t="shared" si="4410"/>
        <v>0</v>
      </c>
      <c r="BP282" s="113">
        <f t="shared" si="4410"/>
        <v>0</v>
      </c>
      <c r="BQ282" s="113">
        <f t="shared" si="4410"/>
        <v>0</v>
      </c>
      <c r="BR282" s="113">
        <f t="shared" si="4410"/>
        <v>0</v>
      </c>
      <c r="BS282" s="113">
        <f t="shared" si="4410"/>
        <v>0</v>
      </c>
      <c r="BT282" s="113">
        <f t="shared" si="4410"/>
        <v>0</v>
      </c>
      <c r="BU282" s="113">
        <f t="shared" si="4410"/>
        <v>0</v>
      </c>
      <c r="BV282" s="113">
        <f t="shared" si="4410"/>
        <v>0</v>
      </c>
      <c r="BW282" s="113">
        <f t="shared" si="4410"/>
        <v>0</v>
      </c>
      <c r="BX282" s="113">
        <f t="shared" si="4410"/>
        <v>0</v>
      </c>
      <c r="BY282" s="113">
        <f t="shared" ref="BY282:CC282" si="4411">BY280/$F280</f>
        <v>0</v>
      </c>
      <c r="BZ282" s="113">
        <f t="shared" si="4411"/>
        <v>0</v>
      </c>
      <c r="CA282" s="113">
        <f t="shared" si="4411"/>
        <v>0</v>
      </c>
      <c r="CB282" s="113">
        <f t="shared" si="4411"/>
        <v>0</v>
      </c>
      <c r="CC282" s="113">
        <f t="shared" si="4411"/>
        <v>0</v>
      </c>
      <c r="CD282" s="113">
        <f t="shared" ref="CD282:CG282" si="4412">CD280/$F280</f>
        <v>0</v>
      </c>
      <c r="CE282" s="113"/>
      <c r="CF282" s="113">
        <f t="shared" si="4412"/>
        <v>0</v>
      </c>
      <c r="CG282" s="113">
        <f t="shared" si="4412"/>
        <v>0</v>
      </c>
      <c r="CH282" s="114">
        <f>IF(C280="","",100%-SUM(G282:CG282))</f>
        <v>0</v>
      </c>
      <c r="CI282" s="115">
        <f>IF(C280="","",SUM(G282:CG282))</f>
        <v>1</v>
      </c>
      <c r="CJ282" s="67" t="b">
        <f>IF(C280="","",SUM(G282:CG282)=CI282)</f>
        <v>1</v>
      </c>
    </row>
    <row r="283" spans="1:88" s="5" customFormat="1" ht="15" customHeight="1" x14ac:dyDescent="0.3">
      <c r="A283" s="171" t="s">
        <v>205</v>
      </c>
      <c r="B283" s="155" t="s">
        <v>206</v>
      </c>
      <c r="C283" s="168" t="s">
        <v>163</v>
      </c>
      <c r="D283" s="158">
        <v>3</v>
      </c>
      <c r="E283" s="161">
        <v>92996</v>
      </c>
      <c r="F283" s="164">
        <f t="shared" si="3802"/>
        <v>278988</v>
      </c>
      <c r="G283" s="108">
        <v>0</v>
      </c>
      <c r="H283" s="108"/>
      <c r="I283" s="108"/>
      <c r="J283" s="108"/>
      <c r="K283" s="108"/>
      <c r="L283" s="108"/>
      <c r="M283" s="108"/>
      <c r="N283" s="108"/>
      <c r="O283" s="108"/>
      <c r="P283" s="108"/>
      <c r="Q283" s="108"/>
      <c r="R283" s="108"/>
      <c r="S283" s="108"/>
      <c r="T283" s="108"/>
      <c r="U283" s="108"/>
      <c r="V283" s="108"/>
      <c r="W283" s="108"/>
      <c r="X283" s="108"/>
      <c r="Y283" s="108"/>
      <c r="Z283" s="108"/>
      <c r="AA283" s="108"/>
      <c r="AB283" s="108"/>
      <c r="AC283" s="108"/>
      <c r="AD283" s="108"/>
      <c r="AE283" s="108"/>
      <c r="AF283" s="108"/>
      <c r="AG283" s="108"/>
      <c r="AH283" s="108"/>
      <c r="AI283" s="108"/>
      <c r="AJ283" s="108"/>
      <c r="AK283" s="108"/>
      <c r="AL283" s="108"/>
      <c r="AM283" s="108"/>
      <c r="AN283" s="108"/>
      <c r="AO283" s="108"/>
      <c r="AP283" s="108"/>
      <c r="AQ283" s="108"/>
      <c r="AR283" s="108"/>
      <c r="AS283" s="108"/>
      <c r="AT283" s="108"/>
      <c r="AU283" s="108"/>
      <c r="AV283" s="108"/>
      <c r="AW283" s="108"/>
      <c r="AX283" s="108"/>
      <c r="AY283" s="108"/>
      <c r="AZ283" s="108"/>
      <c r="BA283" s="108"/>
      <c r="BB283" s="108"/>
      <c r="BC283" s="108"/>
      <c r="BD283" s="108"/>
      <c r="BE283" s="108"/>
      <c r="BF283" s="108"/>
      <c r="BG283" s="108"/>
      <c r="BH283" s="108"/>
      <c r="BI283" s="108">
        <f>ROUND($F283/5,0)</f>
        <v>55798</v>
      </c>
      <c r="BJ283" s="108">
        <f>ROUND($F283/5,0)</f>
        <v>55798</v>
      </c>
      <c r="BK283" s="108">
        <f t="shared" ref="BK283" si="4413">ROUND($F283/5,0)</f>
        <v>55798</v>
      </c>
      <c r="BL283" s="108">
        <f>ROUNDDOWN($F283/5,0)</f>
        <v>55797</v>
      </c>
      <c r="BM283" s="108">
        <f>ROUNDDOWN($F283/5,0)</f>
        <v>55797</v>
      </c>
      <c r="BN283" s="108"/>
      <c r="BO283" s="108"/>
      <c r="BP283" s="108"/>
      <c r="BQ283" s="108"/>
      <c r="BR283" s="108"/>
      <c r="BS283" s="108"/>
      <c r="BT283" s="108"/>
      <c r="BU283" s="108"/>
      <c r="BV283" s="108"/>
      <c r="BW283" s="108"/>
      <c r="BX283" s="108"/>
      <c r="BY283" s="108"/>
      <c r="BZ283" s="108"/>
      <c r="CA283" s="108"/>
      <c r="CB283" s="108"/>
      <c r="CC283" s="108"/>
      <c r="CD283" s="108"/>
      <c r="CE283" s="108"/>
      <c r="CF283" s="108"/>
      <c r="CG283" s="108"/>
      <c r="CH283" s="109">
        <f>IF(C283="","",F283-SUM(G283:CG283))</f>
        <v>0</v>
      </c>
      <c r="CI283" s="107">
        <f>IF(C283="","",SUM(G283:CG283))</f>
        <v>278988</v>
      </c>
      <c r="CJ283" s="67" t="b">
        <f>IF(C283="","",F283=CI283)</f>
        <v>1</v>
      </c>
    </row>
    <row r="284" spans="1:88" s="5" customFormat="1" ht="15" customHeight="1" x14ac:dyDescent="0.3">
      <c r="A284" s="172"/>
      <c r="B284" s="156"/>
      <c r="C284" s="169"/>
      <c r="D284" s="159"/>
      <c r="E284" s="162"/>
      <c r="F284" s="165"/>
      <c r="G284" s="110">
        <v>0</v>
      </c>
      <c r="H284" s="110"/>
      <c r="I284" s="110"/>
      <c r="J284" s="110"/>
      <c r="K284" s="110"/>
      <c r="L284" s="110"/>
      <c r="M284" s="110"/>
      <c r="N284" s="110"/>
      <c r="O284" s="110"/>
      <c r="P284" s="110"/>
      <c r="Q284" s="110"/>
      <c r="R284" s="110"/>
      <c r="S284" s="110"/>
      <c r="T284" s="110"/>
      <c r="U284" s="110">
        <f t="shared" ref="U284" si="4414">ROUND(U283/$E283,2)</f>
        <v>0</v>
      </c>
      <c r="V284" s="110">
        <f t="shared" ref="V284" si="4415">ROUND(V283/$E283,2)</f>
        <v>0</v>
      </c>
      <c r="W284" s="110">
        <f t="shared" ref="W284" si="4416">ROUND(W283/$E283,2)</f>
        <v>0</v>
      </c>
      <c r="X284" s="110">
        <f t="shared" ref="X284" si="4417">ROUND(X283/$E283,2)</f>
        <v>0</v>
      </c>
      <c r="Y284" s="110">
        <f t="shared" ref="Y284" si="4418">ROUND(Y283/$E283,2)</f>
        <v>0</v>
      </c>
      <c r="Z284" s="110">
        <f t="shared" ref="Z284" si="4419">ROUND(Z283/$E283,2)</f>
        <v>0</v>
      </c>
      <c r="AA284" s="110">
        <f t="shared" ref="AA284" si="4420">ROUND(AA283/$E283,2)</f>
        <v>0</v>
      </c>
      <c r="AB284" s="110">
        <f t="shared" ref="AB284" si="4421">ROUND(AB283/$E283,2)</f>
        <v>0</v>
      </c>
      <c r="AC284" s="110">
        <f t="shared" ref="AC284" si="4422">ROUND(AC283/$E283,2)</f>
        <v>0</v>
      </c>
      <c r="AD284" s="110">
        <f t="shared" ref="AD284" si="4423">ROUND(AD283/$E283,2)</f>
        <v>0</v>
      </c>
      <c r="AE284" s="110">
        <f t="shared" ref="AE284" si="4424">ROUND(AE283/$E283,2)</f>
        <v>0</v>
      </c>
      <c r="AF284" s="110">
        <f t="shared" ref="AF284" si="4425">ROUND(AF283/$E283,2)</f>
        <v>0</v>
      </c>
      <c r="AG284" s="110">
        <f t="shared" ref="AG284" si="4426">ROUND(AG283/$E283,2)</f>
        <v>0</v>
      </c>
      <c r="AH284" s="110">
        <f t="shared" ref="AH284" si="4427">ROUND(AH283/$E283,2)</f>
        <v>0</v>
      </c>
      <c r="AI284" s="110">
        <f t="shared" ref="AI284" si="4428">ROUND(AI283/$E283,2)</f>
        <v>0</v>
      </c>
      <c r="AJ284" s="110">
        <f t="shared" ref="AJ284" si="4429">ROUND(AJ283/$E283,2)</f>
        <v>0</v>
      </c>
      <c r="AK284" s="110">
        <f t="shared" ref="AK284" si="4430">ROUND(AK283/$E283,2)</f>
        <v>0</v>
      </c>
      <c r="AL284" s="110">
        <f t="shared" ref="AL284" si="4431">ROUND(AL283/$E283,2)</f>
        <v>0</v>
      </c>
      <c r="AM284" s="110">
        <f t="shared" ref="AM284" si="4432">ROUND(AM283/$E283,2)</f>
        <v>0</v>
      </c>
      <c r="AN284" s="110">
        <f t="shared" ref="AN284" si="4433">ROUND(AN283/$E283,2)</f>
        <v>0</v>
      </c>
      <c r="AO284" s="110">
        <f t="shared" ref="AO284" si="4434">ROUND(AO283/$E283,2)</f>
        <v>0</v>
      </c>
      <c r="AP284" s="110">
        <f t="shared" ref="AP284" si="4435">ROUND(AP283/$E283,2)</f>
        <v>0</v>
      </c>
      <c r="AQ284" s="110">
        <f t="shared" ref="AQ284" si="4436">ROUND(AQ283/$E283,2)</f>
        <v>0</v>
      </c>
      <c r="AR284" s="110">
        <f t="shared" ref="AR284:BV284" si="4437">ROUND(AR283/$E283,2)</f>
        <v>0</v>
      </c>
      <c r="AS284" s="110">
        <f t="shared" si="4437"/>
        <v>0</v>
      </c>
      <c r="AT284" s="110">
        <f t="shared" si="4437"/>
        <v>0</v>
      </c>
      <c r="AU284" s="110">
        <f t="shared" si="4437"/>
        <v>0</v>
      </c>
      <c r="AV284" s="110">
        <f t="shared" si="4437"/>
        <v>0</v>
      </c>
      <c r="AW284" s="110">
        <f t="shared" si="4437"/>
        <v>0</v>
      </c>
      <c r="AX284" s="110">
        <f t="shared" si="4437"/>
        <v>0</v>
      </c>
      <c r="AY284" s="110">
        <f t="shared" si="4437"/>
        <v>0</v>
      </c>
      <c r="AZ284" s="110">
        <f t="shared" si="4437"/>
        <v>0</v>
      </c>
      <c r="BA284" s="110">
        <f t="shared" si="4437"/>
        <v>0</v>
      </c>
      <c r="BB284" s="110">
        <f t="shared" si="4437"/>
        <v>0</v>
      </c>
      <c r="BC284" s="110">
        <f t="shared" si="4437"/>
        <v>0</v>
      </c>
      <c r="BD284" s="110">
        <f t="shared" si="4437"/>
        <v>0</v>
      </c>
      <c r="BE284" s="110">
        <f t="shared" si="4437"/>
        <v>0</v>
      </c>
      <c r="BF284" s="110">
        <f t="shared" si="4437"/>
        <v>0</v>
      </c>
      <c r="BG284" s="110">
        <f t="shared" si="4437"/>
        <v>0</v>
      </c>
      <c r="BH284" s="110">
        <f t="shared" si="4437"/>
        <v>0</v>
      </c>
      <c r="BI284" s="110">
        <f t="shared" si="4437"/>
        <v>0.6</v>
      </c>
      <c r="BJ284" s="110">
        <f t="shared" si="4437"/>
        <v>0.6</v>
      </c>
      <c r="BK284" s="110">
        <f t="shared" si="4437"/>
        <v>0.6</v>
      </c>
      <c r="BL284" s="110">
        <f t="shared" si="4437"/>
        <v>0.6</v>
      </c>
      <c r="BM284" s="110">
        <f t="shared" si="4437"/>
        <v>0.6</v>
      </c>
      <c r="BN284" s="110">
        <f t="shared" si="4437"/>
        <v>0</v>
      </c>
      <c r="BO284" s="110">
        <f t="shared" si="4437"/>
        <v>0</v>
      </c>
      <c r="BP284" s="110">
        <f t="shared" si="4437"/>
        <v>0</v>
      </c>
      <c r="BQ284" s="110">
        <f t="shared" si="4437"/>
        <v>0</v>
      </c>
      <c r="BR284" s="110">
        <f t="shared" si="4437"/>
        <v>0</v>
      </c>
      <c r="BS284" s="110">
        <f t="shared" si="4437"/>
        <v>0</v>
      </c>
      <c r="BT284" s="110">
        <f t="shared" si="4437"/>
        <v>0</v>
      </c>
      <c r="BU284" s="110">
        <f t="shared" si="4437"/>
        <v>0</v>
      </c>
      <c r="BV284" s="110">
        <f t="shared" si="4437"/>
        <v>0</v>
      </c>
      <c r="BW284" s="110">
        <f t="shared" ref="BW284" si="4438">ROUND(BW283/$E283,2)</f>
        <v>0</v>
      </c>
      <c r="BX284" s="110">
        <f t="shared" ref="BX284" si="4439">ROUND(BX283/$E283,2)</f>
        <v>0</v>
      </c>
      <c r="BY284" s="110">
        <f t="shared" ref="BY284" si="4440">ROUND(BY283/$E283,2)</f>
        <v>0</v>
      </c>
      <c r="BZ284" s="110">
        <f t="shared" ref="BZ284" si="4441">ROUND(BZ283/$E283,2)</f>
        <v>0</v>
      </c>
      <c r="CA284" s="110">
        <f t="shared" ref="CA284" si="4442">ROUND(CA283/$E283,2)</f>
        <v>0</v>
      </c>
      <c r="CB284" s="110">
        <f t="shared" ref="CB284" si="4443">ROUND(CB283/$E283,2)</f>
        <v>0</v>
      </c>
      <c r="CC284" s="110">
        <f t="shared" ref="CC284" si="4444">ROUND(CC283/$E283,2)</f>
        <v>0</v>
      </c>
      <c r="CD284" s="110">
        <f t="shared" ref="CD284" si="4445">ROUND(CD283/$E283,2)</f>
        <v>0</v>
      </c>
      <c r="CE284" s="110"/>
      <c r="CF284" s="110">
        <f t="shared" ref="CF284" si="4446">ROUND(CF283/$E283,2)</f>
        <v>0</v>
      </c>
      <c r="CG284" s="110">
        <f t="shared" ref="CG284" si="4447">ROUND(CG283/$E283,2)</f>
        <v>0</v>
      </c>
      <c r="CH284" s="111">
        <f>IF(C283="","",D283-SUM(G284:CG284))</f>
        <v>0</v>
      </c>
      <c r="CI284" s="112">
        <f>IF(C283="","",SUM(G284:CG284))</f>
        <v>3</v>
      </c>
      <c r="CJ284" s="67" t="b">
        <f>IF(C283="","",D283=CI284)</f>
        <v>1</v>
      </c>
    </row>
    <row r="285" spans="1:88" s="5" customFormat="1" ht="15" customHeight="1" x14ac:dyDescent="0.3">
      <c r="A285" s="173"/>
      <c r="B285" s="157"/>
      <c r="C285" s="170"/>
      <c r="D285" s="160"/>
      <c r="E285" s="163"/>
      <c r="F285" s="166"/>
      <c r="G285" s="113">
        <v>0</v>
      </c>
      <c r="H285" s="113"/>
      <c r="I285" s="113"/>
      <c r="J285" s="113"/>
      <c r="K285" s="113"/>
      <c r="L285" s="113"/>
      <c r="M285" s="113"/>
      <c r="N285" s="113"/>
      <c r="O285" s="113"/>
      <c r="P285" s="113"/>
      <c r="Q285" s="113"/>
      <c r="R285" s="113"/>
      <c r="S285" s="113"/>
      <c r="T285" s="113"/>
      <c r="U285" s="113">
        <f t="shared" ref="U285:X285" si="4448">U283/$F283</f>
        <v>0</v>
      </c>
      <c r="V285" s="113">
        <f t="shared" si="4448"/>
        <v>0</v>
      </c>
      <c r="W285" s="113">
        <f t="shared" si="4448"/>
        <v>0</v>
      </c>
      <c r="X285" s="113">
        <f t="shared" si="4448"/>
        <v>0</v>
      </c>
      <c r="Y285" s="113">
        <f t="shared" ref="Y285:AG285" si="4449">Y283/$F283</f>
        <v>0</v>
      </c>
      <c r="Z285" s="113">
        <f t="shared" si="4449"/>
        <v>0</v>
      </c>
      <c r="AA285" s="113">
        <f t="shared" si="4449"/>
        <v>0</v>
      </c>
      <c r="AB285" s="113">
        <f t="shared" si="4449"/>
        <v>0</v>
      </c>
      <c r="AC285" s="113">
        <f t="shared" si="4449"/>
        <v>0</v>
      </c>
      <c r="AD285" s="113">
        <f t="shared" si="4449"/>
        <v>0</v>
      </c>
      <c r="AE285" s="113">
        <f t="shared" si="4449"/>
        <v>0</v>
      </c>
      <c r="AF285" s="113">
        <f t="shared" si="4449"/>
        <v>0</v>
      </c>
      <c r="AG285" s="113">
        <f t="shared" si="4449"/>
        <v>0</v>
      </c>
      <c r="AH285" s="113">
        <f t="shared" ref="AH285:AK285" si="4450">AH283/$F283</f>
        <v>0</v>
      </c>
      <c r="AI285" s="113">
        <f t="shared" si="4450"/>
        <v>0</v>
      </c>
      <c r="AJ285" s="113">
        <f t="shared" si="4450"/>
        <v>0</v>
      </c>
      <c r="AK285" s="113">
        <f t="shared" si="4450"/>
        <v>0</v>
      </c>
      <c r="AL285" s="113">
        <f t="shared" ref="AL285:AQ285" si="4451">AL283/$F283</f>
        <v>0</v>
      </c>
      <c r="AM285" s="113">
        <f t="shared" si="4451"/>
        <v>0</v>
      </c>
      <c r="AN285" s="113">
        <f t="shared" si="4451"/>
        <v>0</v>
      </c>
      <c r="AO285" s="113">
        <f t="shared" si="4451"/>
        <v>0</v>
      </c>
      <c r="AP285" s="113">
        <f t="shared" si="4451"/>
        <v>0</v>
      </c>
      <c r="AQ285" s="113">
        <f t="shared" si="4451"/>
        <v>0</v>
      </c>
      <c r="AR285" s="113">
        <f t="shared" ref="AR285:BX285" si="4452">AR283/$F283</f>
        <v>0</v>
      </c>
      <c r="AS285" s="113">
        <f t="shared" si="4452"/>
        <v>0</v>
      </c>
      <c r="AT285" s="113">
        <f t="shared" si="4452"/>
        <v>0</v>
      </c>
      <c r="AU285" s="113">
        <f t="shared" si="4452"/>
        <v>0</v>
      </c>
      <c r="AV285" s="113">
        <f t="shared" si="4452"/>
        <v>0</v>
      </c>
      <c r="AW285" s="113">
        <f t="shared" si="4452"/>
        <v>0</v>
      </c>
      <c r="AX285" s="113">
        <f t="shared" si="4452"/>
        <v>0</v>
      </c>
      <c r="AY285" s="113">
        <f t="shared" si="4452"/>
        <v>0</v>
      </c>
      <c r="AZ285" s="113">
        <f t="shared" si="4452"/>
        <v>0</v>
      </c>
      <c r="BA285" s="113">
        <f t="shared" si="4452"/>
        <v>0</v>
      </c>
      <c r="BB285" s="113">
        <f t="shared" si="4452"/>
        <v>0</v>
      </c>
      <c r="BC285" s="113">
        <f t="shared" si="4452"/>
        <v>0</v>
      </c>
      <c r="BD285" s="113">
        <f t="shared" si="4452"/>
        <v>0</v>
      </c>
      <c r="BE285" s="113">
        <f t="shared" si="4452"/>
        <v>0</v>
      </c>
      <c r="BF285" s="113">
        <f t="shared" si="4452"/>
        <v>0</v>
      </c>
      <c r="BG285" s="113">
        <f t="shared" si="4452"/>
        <v>0</v>
      </c>
      <c r="BH285" s="113">
        <f t="shared" si="4452"/>
        <v>0</v>
      </c>
      <c r="BI285" s="113">
        <f t="shared" si="4452"/>
        <v>0.20000143375342308</v>
      </c>
      <c r="BJ285" s="113">
        <f t="shared" si="4452"/>
        <v>0.20000143375342308</v>
      </c>
      <c r="BK285" s="113">
        <f t="shared" si="4452"/>
        <v>0.20000143375342308</v>
      </c>
      <c r="BL285" s="113">
        <f t="shared" si="4452"/>
        <v>0.19999784936986537</v>
      </c>
      <c r="BM285" s="113">
        <f t="shared" si="4452"/>
        <v>0.19999784936986537</v>
      </c>
      <c r="BN285" s="113">
        <f t="shared" si="4452"/>
        <v>0</v>
      </c>
      <c r="BO285" s="113">
        <f t="shared" si="4452"/>
        <v>0</v>
      </c>
      <c r="BP285" s="113">
        <f t="shared" si="4452"/>
        <v>0</v>
      </c>
      <c r="BQ285" s="113">
        <f t="shared" si="4452"/>
        <v>0</v>
      </c>
      <c r="BR285" s="113">
        <f t="shared" si="4452"/>
        <v>0</v>
      </c>
      <c r="BS285" s="113">
        <f t="shared" si="4452"/>
        <v>0</v>
      </c>
      <c r="BT285" s="113">
        <f t="shared" si="4452"/>
        <v>0</v>
      </c>
      <c r="BU285" s="113">
        <f t="shared" si="4452"/>
        <v>0</v>
      </c>
      <c r="BV285" s="113">
        <f t="shared" si="4452"/>
        <v>0</v>
      </c>
      <c r="BW285" s="113">
        <f t="shared" si="4452"/>
        <v>0</v>
      </c>
      <c r="BX285" s="113">
        <f t="shared" si="4452"/>
        <v>0</v>
      </c>
      <c r="BY285" s="113">
        <f t="shared" ref="BY285:CC285" si="4453">BY283/$F283</f>
        <v>0</v>
      </c>
      <c r="BZ285" s="113">
        <f t="shared" si="4453"/>
        <v>0</v>
      </c>
      <c r="CA285" s="113">
        <f t="shared" si="4453"/>
        <v>0</v>
      </c>
      <c r="CB285" s="113">
        <f t="shared" si="4453"/>
        <v>0</v>
      </c>
      <c r="CC285" s="113">
        <f t="shared" si="4453"/>
        <v>0</v>
      </c>
      <c r="CD285" s="113">
        <f t="shared" ref="CD285:CG285" si="4454">CD283/$F283</f>
        <v>0</v>
      </c>
      <c r="CE285" s="113"/>
      <c r="CF285" s="113">
        <f t="shared" si="4454"/>
        <v>0</v>
      </c>
      <c r="CG285" s="113">
        <f t="shared" si="4454"/>
        <v>0</v>
      </c>
      <c r="CH285" s="114">
        <f>IF(C283="","",100%-SUM(G285:CG285))</f>
        <v>0</v>
      </c>
      <c r="CI285" s="115">
        <f>IF(C283="","",SUM(G285:CG285))</f>
        <v>1</v>
      </c>
      <c r="CJ285" s="67" t="b">
        <f>IF(C283="","",SUM(G285:CG285)=CI285)</f>
        <v>1</v>
      </c>
    </row>
    <row r="286" spans="1:88" s="5" customFormat="1" ht="15" customHeight="1" x14ac:dyDescent="0.3">
      <c r="A286" s="171" t="s">
        <v>207</v>
      </c>
      <c r="B286" s="155" t="s">
        <v>208</v>
      </c>
      <c r="C286" s="168" t="s">
        <v>163</v>
      </c>
      <c r="D286" s="158">
        <v>12</v>
      </c>
      <c r="E286" s="161">
        <v>119296</v>
      </c>
      <c r="F286" s="164">
        <f t="shared" si="3802"/>
        <v>1431552</v>
      </c>
      <c r="G286" s="108">
        <v>0</v>
      </c>
      <c r="H286" s="108"/>
      <c r="I286" s="108"/>
      <c r="J286" s="108"/>
      <c r="K286" s="108"/>
      <c r="L286" s="108"/>
      <c r="M286" s="108"/>
      <c r="N286" s="108"/>
      <c r="O286" s="108"/>
      <c r="P286" s="108"/>
      <c r="Q286" s="108"/>
      <c r="R286" s="108"/>
      <c r="S286" s="108"/>
      <c r="T286" s="108"/>
      <c r="U286" s="108"/>
      <c r="V286" s="108"/>
      <c r="W286" s="108"/>
      <c r="X286" s="108"/>
      <c r="Y286" s="108"/>
      <c r="Z286" s="108"/>
      <c r="AA286" s="108"/>
      <c r="AB286" s="108"/>
      <c r="AC286" s="108"/>
      <c r="AD286" s="108"/>
      <c r="AE286" s="108"/>
      <c r="AF286" s="108"/>
      <c r="AG286" s="108"/>
      <c r="AH286" s="108"/>
      <c r="AI286" s="108"/>
      <c r="AJ286" s="108"/>
      <c r="AK286" s="108"/>
      <c r="AL286" s="108"/>
      <c r="AM286" s="108"/>
      <c r="AN286" s="108"/>
      <c r="AO286" s="108"/>
      <c r="AP286" s="108"/>
      <c r="AQ286" s="108"/>
      <c r="AR286" s="108"/>
      <c r="AS286" s="108"/>
      <c r="AT286" s="108"/>
      <c r="AU286" s="108"/>
      <c r="AV286" s="108"/>
      <c r="AW286" s="108"/>
      <c r="AX286" s="108"/>
      <c r="AY286" s="108"/>
      <c r="AZ286" s="108"/>
      <c r="BA286" s="108"/>
      <c r="BB286" s="108"/>
      <c r="BC286" s="108"/>
      <c r="BD286" s="108"/>
      <c r="BE286" s="108"/>
      <c r="BF286" s="108"/>
      <c r="BG286" s="108"/>
      <c r="BH286" s="108"/>
      <c r="BI286" s="108"/>
      <c r="BJ286" s="108"/>
      <c r="BK286" s="108"/>
      <c r="BL286" s="108"/>
      <c r="BM286" s="108">
        <f>ROUND($F286/9,0)</f>
        <v>159061</v>
      </c>
      <c r="BN286" s="108">
        <f>ROUND($F286/9,0)</f>
        <v>159061</v>
      </c>
      <c r="BO286" s="108">
        <f t="shared" ref="BO286:BR286" si="4455">ROUND($F286/9,0)</f>
        <v>159061</v>
      </c>
      <c r="BP286" s="108">
        <f t="shared" si="4455"/>
        <v>159061</v>
      </c>
      <c r="BQ286" s="108">
        <f t="shared" si="4455"/>
        <v>159061</v>
      </c>
      <c r="BR286" s="108">
        <f t="shared" si="4455"/>
        <v>159061</v>
      </c>
      <c r="BS286" s="108">
        <f>ROUNDUP($F286/9,0)</f>
        <v>159062</v>
      </c>
      <c r="BT286" s="108">
        <f>ROUNDUP($F286/9,0)</f>
        <v>159062</v>
      </c>
      <c r="BU286" s="108">
        <f>ROUNDUP($F286/9,0)</f>
        <v>159062</v>
      </c>
      <c r="BV286" s="108"/>
      <c r="BW286" s="108"/>
      <c r="BX286" s="108"/>
      <c r="BY286" s="108"/>
      <c r="BZ286" s="108"/>
      <c r="CA286" s="108"/>
      <c r="CB286" s="108"/>
      <c r="CC286" s="108"/>
      <c r="CD286" s="108"/>
      <c r="CE286" s="108"/>
      <c r="CF286" s="108"/>
      <c r="CG286" s="108"/>
      <c r="CH286" s="109">
        <f>IF(C286="","",F286-SUM(G286:CG286))</f>
        <v>0</v>
      </c>
      <c r="CI286" s="107">
        <f>IF(C286="","",SUM(G286:CG286))</f>
        <v>1431552</v>
      </c>
      <c r="CJ286" s="67" t="b">
        <f>IF(C286="","",F286=CI286)</f>
        <v>1</v>
      </c>
    </row>
    <row r="287" spans="1:88" s="5" customFormat="1" ht="15" customHeight="1" x14ac:dyDescent="0.3">
      <c r="A287" s="172"/>
      <c r="B287" s="156"/>
      <c r="C287" s="169"/>
      <c r="D287" s="159"/>
      <c r="E287" s="162"/>
      <c r="F287" s="165"/>
      <c r="G287" s="110">
        <v>0</v>
      </c>
      <c r="H287" s="110"/>
      <c r="I287" s="110"/>
      <c r="J287" s="110"/>
      <c r="K287" s="110"/>
      <c r="L287" s="110"/>
      <c r="M287" s="110"/>
      <c r="N287" s="110"/>
      <c r="O287" s="110"/>
      <c r="P287" s="110"/>
      <c r="Q287" s="110"/>
      <c r="R287" s="110"/>
      <c r="S287" s="110"/>
      <c r="T287" s="110"/>
      <c r="U287" s="110">
        <f t="shared" ref="U287" si="4456">ROUND(U286/$E286,2)</f>
        <v>0</v>
      </c>
      <c r="V287" s="110">
        <f t="shared" ref="V287" si="4457">ROUND(V286/$E286,2)</f>
        <v>0</v>
      </c>
      <c r="W287" s="110">
        <f t="shared" ref="W287" si="4458">ROUND(W286/$E286,2)</f>
        <v>0</v>
      </c>
      <c r="X287" s="110">
        <f t="shared" ref="X287" si="4459">ROUND(X286/$E286,2)</f>
        <v>0</v>
      </c>
      <c r="Y287" s="110">
        <f t="shared" ref="Y287" si="4460">ROUND(Y286/$E286,2)</f>
        <v>0</v>
      </c>
      <c r="Z287" s="110">
        <f t="shared" ref="Z287" si="4461">ROUND(Z286/$E286,2)</f>
        <v>0</v>
      </c>
      <c r="AA287" s="110">
        <f t="shared" ref="AA287" si="4462">ROUND(AA286/$E286,2)</f>
        <v>0</v>
      </c>
      <c r="AB287" s="110">
        <f t="shared" ref="AB287" si="4463">ROUND(AB286/$E286,2)</f>
        <v>0</v>
      </c>
      <c r="AC287" s="110">
        <f t="shared" ref="AC287" si="4464">ROUND(AC286/$E286,2)</f>
        <v>0</v>
      </c>
      <c r="AD287" s="110">
        <f t="shared" ref="AD287" si="4465">ROUND(AD286/$E286,2)</f>
        <v>0</v>
      </c>
      <c r="AE287" s="110">
        <f t="shared" ref="AE287" si="4466">ROUND(AE286/$E286,2)</f>
        <v>0</v>
      </c>
      <c r="AF287" s="110">
        <f t="shared" ref="AF287" si="4467">ROUND(AF286/$E286,2)</f>
        <v>0</v>
      </c>
      <c r="AG287" s="110">
        <f t="shared" ref="AG287" si="4468">ROUND(AG286/$E286,2)</f>
        <v>0</v>
      </c>
      <c r="AH287" s="110">
        <f t="shared" ref="AH287" si="4469">ROUND(AH286/$E286,2)</f>
        <v>0</v>
      </c>
      <c r="AI287" s="110">
        <f t="shared" ref="AI287" si="4470">ROUND(AI286/$E286,2)</f>
        <v>0</v>
      </c>
      <c r="AJ287" s="110">
        <f t="shared" ref="AJ287" si="4471">ROUND(AJ286/$E286,2)</f>
        <v>0</v>
      </c>
      <c r="AK287" s="110">
        <f t="shared" ref="AK287" si="4472">ROUND(AK286/$E286,2)</f>
        <v>0</v>
      </c>
      <c r="AL287" s="110">
        <f>ROUNDUP(AL286/$E286,2)</f>
        <v>0</v>
      </c>
      <c r="AM287" s="110">
        <f>ROUNDUP(AM286/$E286,2)</f>
        <v>0</v>
      </c>
      <c r="AN287" s="110">
        <f>ROUNDUP(AN286/$E286,2)</f>
        <v>0</v>
      </c>
      <c r="AO287" s="110">
        <f t="shared" ref="AO287" si="4473">ROUND(AO286/$E286,2)</f>
        <v>0</v>
      </c>
      <c r="AP287" s="110">
        <f t="shared" ref="AP287" si="4474">ROUND(AP286/$E286,2)</f>
        <v>0</v>
      </c>
      <c r="AQ287" s="110">
        <f t="shared" ref="AQ287" si="4475">ROUND(AQ286/$E286,2)</f>
        <v>0</v>
      </c>
      <c r="AR287" s="110">
        <f>ROUNDUP(AR286/$E286,2)</f>
        <v>0</v>
      </c>
      <c r="AS287" s="110">
        <f>ROUNDUP(AS286/$E286,2)</f>
        <v>0</v>
      </c>
      <c r="AT287" s="110">
        <f>ROUNDUP(AT286/$E286,2)</f>
        <v>0</v>
      </c>
      <c r="AU287" s="110">
        <f t="shared" ref="AU287:BQ287" si="4476">ROUND(AU286/$E286,2)</f>
        <v>0</v>
      </c>
      <c r="AV287" s="110">
        <f t="shared" si="4476"/>
        <v>0</v>
      </c>
      <c r="AW287" s="110">
        <f t="shared" si="4476"/>
        <v>0</v>
      </c>
      <c r="AX287" s="110">
        <f t="shared" si="4476"/>
        <v>0</v>
      </c>
      <c r="AY287" s="110">
        <f t="shared" si="4476"/>
        <v>0</v>
      </c>
      <c r="AZ287" s="110">
        <f t="shared" si="4476"/>
        <v>0</v>
      </c>
      <c r="BA287" s="110">
        <f t="shared" si="4476"/>
        <v>0</v>
      </c>
      <c r="BB287" s="110">
        <f t="shared" si="4476"/>
        <v>0</v>
      </c>
      <c r="BC287" s="110">
        <f t="shared" si="4476"/>
        <v>0</v>
      </c>
      <c r="BD287" s="110">
        <f t="shared" si="4476"/>
        <v>0</v>
      </c>
      <c r="BE287" s="110">
        <f t="shared" si="4476"/>
        <v>0</v>
      </c>
      <c r="BF287" s="110">
        <f t="shared" si="4476"/>
        <v>0</v>
      </c>
      <c r="BG287" s="110">
        <f t="shared" si="4476"/>
        <v>0</v>
      </c>
      <c r="BH287" s="110">
        <f t="shared" si="4476"/>
        <v>0</v>
      </c>
      <c r="BI287" s="110">
        <f t="shared" si="4476"/>
        <v>0</v>
      </c>
      <c r="BJ287" s="110">
        <f t="shared" si="4476"/>
        <v>0</v>
      </c>
      <c r="BK287" s="110">
        <f t="shared" si="4476"/>
        <v>0</v>
      </c>
      <c r="BL287" s="110">
        <f t="shared" si="4476"/>
        <v>0</v>
      </c>
      <c r="BM287" s="110">
        <f t="shared" si="4476"/>
        <v>1.33</v>
      </c>
      <c r="BN287" s="110">
        <f t="shared" si="4476"/>
        <v>1.33</v>
      </c>
      <c r="BO287" s="110">
        <f t="shared" si="4476"/>
        <v>1.33</v>
      </c>
      <c r="BP287" s="110">
        <f t="shared" si="4476"/>
        <v>1.33</v>
      </c>
      <c r="BQ287" s="110">
        <f t="shared" si="4476"/>
        <v>1.33</v>
      </c>
      <c r="BR287" s="110">
        <f>ROUNDUP(BR286/$E286,2)</f>
        <v>1.34</v>
      </c>
      <c r="BS287" s="110">
        <f>ROUNDUP(BS286/$E286,2)</f>
        <v>1.34</v>
      </c>
      <c r="BT287" s="110">
        <f>ROUNDUP(BT286/$E286,2)</f>
        <v>1.34</v>
      </c>
      <c r="BU287" s="110">
        <f t="shared" ref="BU287:BV287" si="4477">ROUND(BU286/$E286,2)</f>
        <v>1.33</v>
      </c>
      <c r="BV287" s="110">
        <f t="shared" si="4477"/>
        <v>0</v>
      </c>
      <c r="BW287" s="110">
        <f t="shared" ref="BW287" si="4478">ROUND(BW286/$E286,2)</f>
        <v>0</v>
      </c>
      <c r="BX287" s="110">
        <f t="shared" ref="BX287" si="4479">ROUND(BX286/$E286,2)</f>
        <v>0</v>
      </c>
      <c r="BY287" s="110">
        <f t="shared" ref="BY287" si="4480">ROUND(BY286/$E286,2)</f>
        <v>0</v>
      </c>
      <c r="BZ287" s="110">
        <f t="shared" ref="BZ287" si="4481">ROUND(BZ286/$E286,2)</f>
        <v>0</v>
      </c>
      <c r="CA287" s="110">
        <f t="shared" ref="CA287" si="4482">ROUND(CA286/$E286,2)</f>
        <v>0</v>
      </c>
      <c r="CB287" s="110">
        <f t="shared" ref="CB287" si="4483">ROUND(CB286/$E286,2)</f>
        <v>0</v>
      </c>
      <c r="CC287" s="110">
        <f t="shared" ref="CC287" si="4484">ROUND(CC286/$E286,2)</f>
        <v>0</v>
      </c>
      <c r="CD287" s="110">
        <f t="shared" ref="CD287" si="4485">ROUND(CD286/$E286,2)</f>
        <v>0</v>
      </c>
      <c r="CE287" s="110"/>
      <c r="CF287" s="110">
        <f t="shared" ref="CF287" si="4486">ROUND(CF286/$E286,2)</f>
        <v>0</v>
      </c>
      <c r="CG287" s="110">
        <f t="shared" ref="CG287" si="4487">ROUND(CG286/$E286,2)</f>
        <v>0</v>
      </c>
      <c r="CH287" s="111">
        <f>IF(C286="","",D286-SUM(G287:CG287))</f>
        <v>0</v>
      </c>
      <c r="CI287" s="112">
        <f>IF(C286="","",SUM(G287:CG287))</f>
        <v>12</v>
      </c>
      <c r="CJ287" s="67" t="b">
        <f>IF(C286="","",D286=CI287)</f>
        <v>1</v>
      </c>
    </row>
    <row r="288" spans="1:88" s="5" customFormat="1" ht="15" customHeight="1" x14ac:dyDescent="0.3">
      <c r="A288" s="173"/>
      <c r="B288" s="157"/>
      <c r="C288" s="170"/>
      <c r="D288" s="160"/>
      <c r="E288" s="163"/>
      <c r="F288" s="166"/>
      <c r="G288" s="113">
        <v>0</v>
      </c>
      <c r="H288" s="113"/>
      <c r="I288" s="113"/>
      <c r="J288" s="113"/>
      <c r="K288" s="113"/>
      <c r="L288" s="113"/>
      <c r="M288" s="113"/>
      <c r="N288" s="113"/>
      <c r="O288" s="113"/>
      <c r="P288" s="113"/>
      <c r="Q288" s="113"/>
      <c r="R288" s="113"/>
      <c r="S288" s="113"/>
      <c r="T288" s="113"/>
      <c r="U288" s="113">
        <f t="shared" ref="U288:X288" si="4488">U286/$F286</f>
        <v>0</v>
      </c>
      <c r="V288" s="113">
        <f t="shared" si="4488"/>
        <v>0</v>
      </c>
      <c r="W288" s="113">
        <f t="shared" si="4488"/>
        <v>0</v>
      </c>
      <c r="X288" s="113">
        <f t="shared" si="4488"/>
        <v>0</v>
      </c>
      <c r="Y288" s="113">
        <f t="shared" ref="Y288:AG288" si="4489">Y286/$F286</f>
        <v>0</v>
      </c>
      <c r="Z288" s="113">
        <f t="shared" si="4489"/>
        <v>0</v>
      </c>
      <c r="AA288" s="113">
        <f t="shared" si="4489"/>
        <v>0</v>
      </c>
      <c r="AB288" s="113">
        <f t="shared" si="4489"/>
        <v>0</v>
      </c>
      <c r="AC288" s="113">
        <f t="shared" si="4489"/>
        <v>0</v>
      </c>
      <c r="AD288" s="113">
        <f t="shared" si="4489"/>
        <v>0</v>
      </c>
      <c r="AE288" s="113">
        <f t="shared" si="4489"/>
        <v>0</v>
      </c>
      <c r="AF288" s="113">
        <f t="shared" si="4489"/>
        <v>0</v>
      </c>
      <c r="AG288" s="113">
        <f t="shared" si="4489"/>
        <v>0</v>
      </c>
      <c r="AH288" s="113">
        <f t="shared" ref="AH288:AK288" si="4490">AH286/$F286</f>
        <v>0</v>
      </c>
      <c r="AI288" s="113">
        <f t="shared" si="4490"/>
        <v>0</v>
      </c>
      <c r="AJ288" s="113">
        <f t="shared" si="4490"/>
        <v>0</v>
      </c>
      <c r="AK288" s="113">
        <f t="shared" si="4490"/>
        <v>0</v>
      </c>
      <c r="AL288" s="113">
        <f t="shared" ref="AL288:AQ288" si="4491">AL286/$F286</f>
        <v>0</v>
      </c>
      <c r="AM288" s="113">
        <f t="shared" si="4491"/>
        <v>0</v>
      </c>
      <c r="AN288" s="113">
        <f t="shared" si="4491"/>
        <v>0</v>
      </c>
      <c r="AO288" s="113">
        <f t="shared" si="4491"/>
        <v>0</v>
      </c>
      <c r="AP288" s="113">
        <f t="shared" si="4491"/>
        <v>0</v>
      </c>
      <c r="AQ288" s="113">
        <f t="shared" si="4491"/>
        <v>0</v>
      </c>
      <c r="AR288" s="113">
        <f t="shared" ref="AR288:BX288" si="4492">AR286/$F286</f>
        <v>0</v>
      </c>
      <c r="AS288" s="113">
        <f t="shared" si="4492"/>
        <v>0</v>
      </c>
      <c r="AT288" s="113">
        <f t="shared" si="4492"/>
        <v>0</v>
      </c>
      <c r="AU288" s="113">
        <f t="shared" si="4492"/>
        <v>0</v>
      </c>
      <c r="AV288" s="113">
        <f t="shared" si="4492"/>
        <v>0</v>
      </c>
      <c r="AW288" s="113">
        <f t="shared" si="4492"/>
        <v>0</v>
      </c>
      <c r="AX288" s="113">
        <f t="shared" si="4492"/>
        <v>0</v>
      </c>
      <c r="AY288" s="113">
        <f t="shared" si="4492"/>
        <v>0</v>
      </c>
      <c r="AZ288" s="113">
        <f t="shared" si="4492"/>
        <v>0</v>
      </c>
      <c r="BA288" s="113">
        <f t="shared" si="4492"/>
        <v>0</v>
      </c>
      <c r="BB288" s="113">
        <f t="shared" si="4492"/>
        <v>0</v>
      </c>
      <c r="BC288" s="113">
        <f t="shared" si="4492"/>
        <v>0</v>
      </c>
      <c r="BD288" s="113">
        <f t="shared" si="4492"/>
        <v>0</v>
      </c>
      <c r="BE288" s="113">
        <f t="shared" si="4492"/>
        <v>0</v>
      </c>
      <c r="BF288" s="113">
        <f t="shared" si="4492"/>
        <v>0</v>
      </c>
      <c r="BG288" s="113">
        <f t="shared" si="4492"/>
        <v>0</v>
      </c>
      <c r="BH288" s="113">
        <f t="shared" si="4492"/>
        <v>0</v>
      </c>
      <c r="BI288" s="113">
        <f t="shared" si="4492"/>
        <v>0</v>
      </c>
      <c r="BJ288" s="113">
        <f t="shared" si="4492"/>
        <v>0</v>
      </c>
      <c r="BK288" s="113">
        <f t="shared" si="4492"/>
        <v>0</v>
      </c>
      <c r="BL288" s="113">
        <f t="shared" si="4492"/>
        <v>0</v>
      </c>
      <c r="BM288" s="113">
        <f t="shared" si="4492"/>
        <v>0.11111087826359084</v>
      </c>
      <c r="BN288" s="113">
        <f t="shared" si="4492"/>
        <v>0.11111087826359084</v>
      </c>
      <c r="BO288" s="113">
        <f t="shared" si="4492"/>
        <v>0.11111087826359084</v>
      </c>
      <c r="BP288" s="113">
        <f t="shared" si="4492"/>
        <v>0.11111087826359084</v>
      </c>
      <c r="BQ288" s="113">
        <f t="shared" si="4492"/>
        <v>0.11111087826359084</v>
      </c>
      <c r="BR288" s="113">
        <f t="shared" si="4492"/>
        <v>0.11111087826359084</v>
      </c>
      <c r="BS288" s="113">
        <f t="shared" si="4492"/>
        <v>0.11111157680615165</v>
      </c>
      <c r="BT288" s="113">
        <f t="shared" si="4492"/>
        <v>0.11111157680615165</v>
      </c>
      <c r="BU288" s="113">
        <f t="shared" si="4492"/>
        <v>0.11111157680615165</v>
      </c>
      <c r="BV288" s="113">
        <f t="shared" si="4492"/>
        <v>0</v>
      </c>
      <c r="BW288" s="113">
        <f t="shared" si="4492"/>
        <v>0</v>
      </c>
      <c r="BX288" s="113">
        <f t="shared" si="4492"/>
        <v>0</v>
      </c>
      <c r="BY288" s="113">
        <f t="shared" ref="BY288:CC288" si="4493">BY286/$F286</f>
        <v>0</v>
      </c>
      <c r="BZ288" s="113">
        <f t="shared" si="4493"/>
        <v>0</v>
      </c>
      <c r="CA288" s="113">
        <f t="shared" si="4493"/>
        <v>0</v>
      </c>
      <c r="CB288" s="113">
        <f t="shared" si="4493"/>
        <v>0</v>
      </c>
      <c r="CC288" s="113">
        <f t="shared" si="4493"/>
        <v>0</v>
      </c>
      <c r="CD288" s="113">
        <f t="shared" ref="CD288:CG288" si="4494">CD286/$F286</f>
        <v>0</v>
      </c>
      <c r="CE288" s="113"/>
      <c r="CF288" s="113">
        <f t="shared" si="4494"/>
        <v>0</v>
      </c>
      <c r="CG288" s="113">
        <f t="shared" si="4494"/>
        <v>0</v>
      </c>
      <c r="CH288" s="114">
        <f>IF(C286="","",100%-SUM(G288:CG288))</f>
        <v>0</v>
      </c>
      <c r="CI288" s="115">
        <f>IF(C286="","",SUM(G288:CG288))</f>
        <v>1</v>
      </c>
      <c r="CJ288" s="67" t="b">
        <f>IF(C286="","",SUM(G288:CG288)=CI288)</f>
        <v>1</v>
      </c>
    </row>
    <row r="289" spans="1:88" s="5" customFormat="1" ht="15" customHeight="1" x14ac:dyDescent="0.3">
      <c r="A289" s="171" t="s">
        <v>209</v>
      </c>
      <c r="B289" s="155" t="s">
        <v>210</v>
      </c>
      <c r="C289" s="168" t="s">
        <v>163</v>
      </c>
      <c r="D289" s="158">
        <v>12</v>
      </c>
      <c r="E289" s="161">
        <v>288355</v>
      </c>
      <c r="F289" s="164">
        <f t="shared" si="3802"/>
        <v>3460260</v>
      </c>
      <c r="G289" s="108">
        <v>0</v>
      </c>
      <c r="H289" s="108"/>
      <c r="I289" s="108"/>
      <c r="J289" s="108"/>
      <c r="K289" s="108"/>
      <c r="L289" s="108"/>
      <c r="M289" s="108"/>
      <c r="N289" s="108"/>
      <c r="O289" s="108"/>
      <c r="P289" s="108"/>
      <c r="Q289" s="108"/>
      <c r="R289" s="108"/>
      <c r="S289" s="108"/>
      <c r="T289" s="108"/>
      <c r="U289" s="108"/>
      <c r="V289" s="108"/>
      <c r="W289" s="108"/>
      <c r="X289" s="108"/>
      <c r="Y289" s="108"/>
      <c r="Z289" s="108"/>
      <c r="AA289" s="108"/>
      <c r="AB289" s="108"/>
      <c r="AC289" s="108"/>
      <c r="AD289" s="108"/>
      <c r="AE289" s="108"/>
      <c r="AF289" s="108"/>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c r="BA289" s="108"/>
      <c r="BB289" s="108"/>
      <c r="BC289" s="108"/>
      <c r="BD289" s="108"/>
      <c r="BE289" s="108"/>
      <c r="BF289" s="108"/>
      <c r="BG289" s="108"/>
      <c r="BH289" s="108"/>
      <c r="BI289" s="108"/>
      <c r="BJ289" s="108"/>
      <c r="BK289" s="108"/>
      <c r="BL289" s="108"/>
      <c r="BM289" s="108">
        <f>ROUND($F289/9,0)</f>
        <v>384473</v>
      </c>
      <c r="BN289" s="108">
        <f>ROUND($F289/9,0)</f>
        <v>384473</v>
      </c>
      <c r="BO289" s="108">
        <f t="shared" ref="BO289:BR289" si="4495">ROUND($F289/9,0)</f>
        <v>384473</v>
      </c>
      <c r="BP289" s="108">
        <f t="shared" si="4495"/>
        <v>384473</v>
      </c>
      <c r="BQ289" s="108">
        <f t="shared" si="4495"/>
        <v>384473</v>
      </c>
      <c r="BR289" s="108">
        <f t="shared" si="4495"/>
        <v>384473</v>
      </c>
      <c r="BS289" s="108">
        <f>ROUNDUP($F289/9,0)</f>
        <v>384474</v>
      </c>
      <c r="BT289" s="108">
        <f>ROUNDUP($F289/9,0)</f>
        <v>384474</v>
      </c>
      <c r="BU289" s="108">
        <f>ROUNDUP($F289/9,0)</f>
        <v>384474</v>
      </c>
      <c r="BV289" s="108"/>
      <c r="BW289" s="108"/>
      <c r="BX289" s="108"/>
      <c r="BY289" s="108"/>
      <c r="BZ289" s="108"/>
      <c r="CA289" s="108"/>
      <c r="CB289" s="108"/>
      <c r="CC289" s="108"/>
      <c r="CD289" s="108"/>
      <c r="CE289" s="108"/>
      <c r="CF289" s="108"/>
      <c r="CG289" s="108"/>
      <c r="CH289" s="109">
        <f>IF(C289="","",F289-SUM(G289:CG289))</f>
        <v>0</v>
      </c>
      <c r="CI289" s="107">
        <f>IF(C289="","",SUM(G289:CG289))</f>
        <v>3460260</v>
      </c>
      <c r="CJ289" s="67" t="b">
        <f>IF(C289="","",F289=CI289)</f>
        <v>1</v>
      </c>
    </row>
    <row r="290" spans="1:88" s="5" customFormat="1" ht="15" customHeight="1" x14ac:dyDescent="0.3">
      <c r="A290" s="172"/>
      <c r="B290" s="156"/>
      <c r="C290" s="169"/>
      <c r="D290" s="159"/>
      <c r="E290" s="162"/>
      <c r="F290" s="165"/>
      <c r="G290" s="110">
        <v>0</v>
      </c>
      <c r="H290" s="110"/>
      <c r="I290" s="110"/>
      <c r="J290" s="110"/>
      <c r="K290" s="110"/>
      <c r="L290" s="110"/>
      <c r="M290" s="110"/>
      <c r="N290" s="110"/>
      <c r="O290" s="110"/>
      <c r="P290" s="110"/>
      <c r="Q290" s="110"/>
      <c r="R290" s="110"/>
      <c r="S290" s="110"/>
      <c r="T290" s="110"/>
      <c r="U290" s="110">
        <f t="shared" ref="U290" si="4496">ROUND(U289/$E289,2)</f>
        <v>0</v>
      </c>
      <c r="V290" s="110">
        <f t="shared" ref="V290" si="4497">ROUND(V289/$E289,2)</f>
        <v>0</v>
      </c>
      <c r="W290" s="110">
        <f t="shared" ref="W290" si="4498">ROUND(W289/$E289,2)</f>
        <v>0</v>
      </c>
      <c r="X290" s="110">
        <f t="shared" ref="X290" si="4499">ROUND(X289/$E289,2)</f>
        <v>0</v>
      </c>
      <c r="Y290" s="110">
        <f t="shared" ref="Y290" si="4500">ROUND(Y289/$E289,2)</f>
        <v>0</v>
      </c>
      <c r="Z290" s="110">
        <f t="shared" ref="Z290" si="4501">ROUND(Z289/$E289,2)</f>
        <v>0</v>
      </c>
      <c r="AA290" s="110">
        <f t="shared" ref="AA290" si="4502">ROUND(AA289/$E289,2)</f>
        <v>0</v>
      </c>
      <c r="AB290" s="110">
        <f t="shared" ref="AB290" si="4503">ROUND(AB289/$E289,2)</f>
        <v>0</v>
      </c>
      <c r="AC290" s="110">
        <f t="shared" ref="AC290" si="4504">ROUND(AC289/$E289,2)</f>
        <v>0</v>
      </c>
      <c r="AD290" s="110">
        <f t="shared" ref="AD290" si="4505">ROUND(AD289/$E289,2)</f>
        <v>0</v>
      </c>
      <c r="AE290" s="110">
        <f t="shared" ref="AE290" si="4506">ROUND(AE289/$E289,2)</f>
        <v>0</v>
      </c>
      <c r="AF290" s="110">
        <f t="shared" ref="AF290" si="4507">ROUND(AF289/$E289,2)</f>
        <v>0</v>
      </c>
      <c r="AG290" s="110">
        <f t="shared" ref="AG290" si="4508">ROUND(AG289/$E289,2)</f>
        <v>0</v>
      </c>
      <c r="AH290" s="110">
        <f t="shared" ref="AH290" si="4509">ROUND(AH289/$E289,2)</f>
        <v>0</v>
      </c>
      <c r="AI290" s="110">
        <f t="shared" ref="AI290" si="4510">ROUND(AI289/$E289,2)</f>
        <v>0</v>
      </c>
      <c r="AJ290" s="110">
        <f>ROUNDDOWN(AJ289/$E289,2)</f>
        <v>0</v>
      </c>
      <c r="AK290" s="110">
        <f t="shared" ref="AK290" si="4511">ROUND(AK289/$E289,2)</f>
        <v>0</v>
      </c>
      <c r="AL290" s="110">
        <f>ROUNDUP(AL289/$E289,2)</f>
        <v>0</v>
      </c>
      <c r="AM290" s="110">
        <f>ROUNDUP(AM289/$E289,2)</f>
        <v>0</v>
      </c>
      <c r="AN290" s="110">
        <f>ROUNDUP(AN289/$E289,2)</f>
        <v>0</v>
      </c>
      <c r="AO290" s="110">
        <f t="shared" ref="AO290" si="4512">ROUND(AO289/$E289,2)</f>
        <v>0</v>
      </c>
      <c r="AP290" s="110">
        <f t="shared" ref="AP290" si="4513">ROUND(AP289/$E289,2)</f>
        <v>0</v>
      </c>
      <c r="AQ290" s="110">
        <f t="shared" ref="AQ290" si="4514">ROUND(AQ289/$E289,2)</f>
        <v>0</v>
      </c>
      <c r="AR290" s="110">
        <f>ROUNDUP(AR289/$E289,2)</f>
        <v>0</v>
      </c>
      <c r="AS290" s="110">
        <f>ROUNDUP(AS289/$E289,2)</f>
        <v>0</v>
      </c>
      <c r="AT290" s="110">
        <f>ROUNDUP(AT289/$E289,2)</f>
        <v>0</v>
      </c>
      <c r="AU290" s="110">
        <f t="shared" ref="AU290:BO290" si="4515">ROUND(AU289/$E289,2)</f>
        <v>0</v>
      </c>
      <c r="AV290" s="110">
        <f t="shared" si="4515"/>
        <v>0</v>
      </c>
      <c r="AW290" s="110">
        <f t="shared" si="4515"/>
        <v>0</v>
      </c>
      <c r="AX290" s="110">
        <f t="shared" si="4515"/>
        <v>0</v>
      </c>
      <c r="AY290" s="110">
        <f t="shared" si="4515"/>
        <v>0</v>
      </c>
      <c r="AZ290" s="110">
        <f t="shared" si="4515"/>
        <v>0</v>
      </c>
      <c r="BA290" s="110">
        <f t="shared" si="4515"/>
        <v>0</v>
      </c>
      <c r="BB290" s="110">
        <f t="shared" si="4515"/>
        <v>0</v>
      </c>
      <c r="BC290" s="110">
        <f t="shared" si="4515"/>
        <v>0</v>
      </c>
      <c r="BD290" s="110">
        <f t="shared" si="4515"/>
        <v>0</v>
      </c>
      <c r="BE290" s="110">
        <f t="shared" si="4515"/>
        <v>0</v>
      </c>
      <c r="BF290" s="110">
        <f t="shared" si="4515"/>
        <v>0</v>
      </c>
      <c r="BG290" s="110">
        <f t="shared" si="4515"/>
        <v>0</v>
      </c>
      <c r="BH290" s="110">
        <f t="shared" si="4515"/>
        <v>0</v>
      </c>
      <c r="BI290" s="110">
        <f t="shared" si="4515"/>
        <v>0</v>
      </c>
      <c r="BJ290" s="110">
        <f t="shared" si="4515"/>
        <v>0</v>
      </c>
      <c r="BK290" s="110">
        <f t="shared" si="4515"/>
        <v>0</v>
      </c>
      <c r="BL290" s="110">
        <f t="shared" si="4515"/>
        <v>0</v>
      </c>
      <c r="BM290" s="110">
        <f t="shared" si="4515"/>
        <v>1.33</v>
      </c>
      <c r="BN290" s="110">
        <f t="shared" si="4515"/>
        <v>1.33</v>
      </c>
      <c r="BO290" s="110">
        <f t="shared" si="4515"/>
        <v>1.33</v>
      </c>
      <c r="BP290" s="110">
        <f>ROUNDDOWN(BP289/$E289,2)</f>
        <v>1.33</v>
      </c>
      <c r="BQ290" s="110">
        <f t="shared" ref="BQ290" si="4516">ROUND(BQ289/$E289,2)</f>
        <v>1.33</v>
      </c>
      <c r="BR290" s="110">
        <f>ROUNDUP(BR289/$E289,2)</f>
        <v>1.34</v>
      </c>
      <c r="BS290" s="110">
        <f>ROUNDUP(BS289/$E289,2)</f>
        <v>1.34</v>
      </c>
      <c r="BT290" s="110">
        <f>ROUNDUP(BT289/$E289,2)</f>
        <v>1.34</v>
      </c>
      <c r="BU290" s="110">
        <f t="shared" ref="BU290:BV290" si="4517">ROUND(BU289/$E289,2)</f>
        <v>1.33</v>
      </c>
      <c r="BV290" s="110">
        <f t="shared" si="4517"/>
        <v>0</v>
      </c>
      <c r="BW290" s="110">
        <f t="shared" ref="BW290" si="4518">ROUND(BW289/$E289,2)</f>
        <v>0</v>
      </c>
      <c r="BX290" s="110">
        <f t="shared" ref="BX290" si="4519">ROUND(BX289/$E289,2)</f>
        <v>0</v>
      </c>
      <c r="BY290" s="110">
        <f t="shared" ref="BY290" si="4520">ROUND(BY289/$E289,2)</f>
        <v>0</v>
      </c>
      <c r="BZ290" s="110">
        <f t="shared" ref="BZ290" si="4521">ROUND(BZ289/$E289,2)</f>
        <v>0</v>
      </c>
      <c r="CA290" s="110">
        <f t="shared" ref="CA290" si="4522">ROUND(CA289/$E289,2)</f>
        <v>0</v>
      </c>
      <c r="CB290" s="110">
        <f t="shared" ref="CB290" si="4523">ROUND(CB289/$E289,2)</f>
        <v>0</v>
      </c>
      <c r="CC290" s="110">
        <f t="shared" ref="CC290" si="4524">ROUND(CC289/$E289,2)</f>
        <v>0</v>
      </c>
      <c r="CD290" s="110">
        <f t="shared" ref="CD290" si="4525">ROUND(CD289/$E289,2)</f>
        <v>0</v>
      </c>
      <c r="CE290" s="110"/>
      <c r="CF290" s="110">
        <f t="shared" ref="CF290" si="4526">ROUND(CF289/$E289,2)</f>
        <v>0</v>
      </c>
      <c r="CG290" s="110">
        <f t="shared" ref="CG290" si="4527">ROUND(CG289/$E289,2)</f>
        <v>0</v>
      </c>
      <c r="CH290" s="111">
        <f>IF(C289="","",D289-SUM(G290:CG290))</f>
        <v>0</v>
      </c>
      <c r="CI290" s="112">
        <f>IF(C289="","",SUM(G290:CG290))</f>
        <v>12</v>
      </c>
      <c r="CJ290" s="67" t="b">
        <f>IF(C289="","",D289=CI290)</f>
        <v>1</v>
      </c>
    </row>
    <row r="291" spans="1:88" s="5" customFormat="1" ht="15" customHeight="1" x14ac:dyDescent="0.3">
      <c r="A291" s="173"/>
      <c r="B291" s="157"/>
      <c r="C291" s="170"/>
      <c r="D291" s="160"/>
      <c r="E291" s="163"/>
      <c r="F291" s="166"/>
      <c r="G291" s="113">
        <v>0</v>
      </c>
      <c r="H291" s="113"/>
      <c r="I291" s="113"/>
      <c r="J291" s="113"/>
      <c r="K291" s="113"/>
      <c r="L291" s="113"/>
      <c r="M291" s="113"/>
      <c r="N291" s="113"/>
      <c r="O291" s="113"/>
      <c r="P291" s="113"/>
      <c r="Q291" s="113"/>
      <c r="R291" s="113"/>
      <c r="S291" s="113"/>
      <c r="T291" s="113"/>
      <c r="U291" s="113">
        <f t="shared" ref="U291:X291" si="4528">U289/$F289</f>
        <v>0</v>
      </c>
      <c r="V291" s="113">
        <f t="shared" si="4528"/>
        <v>0</v>
      </c>
      <c r="W291" s="113">
        <f t="shared" si="4528"/>
        <v>0</v>
      </c>
      <c r="X291" s="113">
        <f t="shared" si="4528"/>
        <v>0</v>
      </c>
      <c r="Y291" s="113">
        <f t="shared" ref="Y291:AG291" si="4529">Y289/$F289</f>
        <v>0</v>
      </c>
      <c r="Z291" s="113">
        <f t="shared" si="4529"/>
        <v>0</v>
      </c>
      <c r="AA291" s="113">
        <f t="shared" si="4529"/>
        <v>0</v>
      </c>
      <c r="AB291" s="113">
        <f t="shared" si="4529"/>
        <v>0</v>
      </c>
      <c r="AC291" s="113">
        <f t="shared" si="4529"/>
        <v>0</v>
      </c>
      <c r="AD291" s="113">
        <f t="shared" si="4529"/>
        <v>0</v>
      </c>
      <c r="AE291" s="113">
        <f t="shared" si="4529"/>
        <v>0</v>
      </c>
      <c r="AF291" s="113">
        <f t="shared" si="4529"/>
        <v>0</v>
      </c>
      <c r="AG291" s="113">
        <f t="shared" si="4529"/>
        <v>0</v>
      </c>
      <c r="AH291" s="113">
        <f t="shared" ref="AH291:AK291" si="4530">AH289/$F289</f>
        <v>0</v>
      </c>
      <c r="AI291" s="113">
        <f t="shared" si="4530"/>
        <v>0</v>
      </c>
      <c r="AJ291" s="113">
        <f t="shared" si="4530"/>
        <v>0</v>
      </c>
      <c r="AK291" s="113">
        <f t="shared" si="4530"/>
        <v>0</v>
      </c>
      <c r="AL291" s="113">
        <f t="shared" ref="AL291:AQ291" si="4531">AL289/$F289</f>
        <v>0</v>
      </c>
      <c r="AM291" s="113">
        <f t="shared" si="4531"/>
        <v>0</v>
      </c>
      <c r="AN291" s="113">
        <f t="shared" si="4531"/>
        <v>0</v>
      </c>
      <c r="AO291" s="113">
        <f t="shared" si="4531"/>
        <v>0</v>
      </c>
      <c r="AP291" s="113">
        <f t="shared" si="4531"/>
        <v>0</v>
      </c>
      <c r="AQ291" s="113">
        <f t="shared" si="4531"/>
        <v>0</v>
      </c>
      <c r="AR291" s="113">
        <f t="shared" ref="AR291:BX291" si="4532">AR289/$F289</f>
        <v>0</v>
      </c>
      <c r="AS291" s="113">
        <f t="shared" si="4532"/>
        <v>0</v>
      </c>
      <c r="AT291" s="113">
        <f t="shared" si="4532"/>
        <v>0</v>
      </c>
      <c r="AU291" s="113">
        <f t="shared" si="4532"/>
        <v>0</v>
      </c>
      <c r="AV291" s="113">
        <f t="shared" si="4532"/>
        <v>0</v>
      </c>
      <c r="AW291" s="113">
        <f t="shared" si="4532"/>
        <v>0</v>
      </c>
      <c r="AX291" s="113">
        <f t="shared" si="4532"/>
        <v>0</v>
      </c>
      <c r="AY291" s="113">
        <f t="shared" si="4532"/>
        <v>0</v>
      </c>
      <c r="AZ291" s="113">
        <f t="shared" si="4532"/>
        <v>0</v>
      </c>
      <c r="BA291" s="113">
        <f t="shared" si="4532"/>
        <v>0</v>
      </c>
      <c r="BB291" s="113">
        <f t="shared" si="4532"/>
        <v>0</v>
      </c>
      <c r="BC291" s="113">
        <f t="shared" si="4532"/>
        <v>0</v>
      </c>
      <c r="BD291" s="113">
        <f t="shared" si="4532"/>
        <v>0</v>
      </c>
      <c r="BE291" s="113">
        <f t="shared" si="4532"/>
        <v>0</v>
      </c>
      <c r="BF291" s="113">
        <f t="shared" si="4532"/>
        <v>0</v>
      </c>
      <c r="BG291" s="113">
        <f t="shared" si="4532"/>
        <v>0</v>
      </c>
      <c r="BH291" s="113">
        <f t="shared" si="4532"/>
        <v>0</v>
      </c>
      <c r="BI291" s="113">
        <f t="shared" si="4532"/>
        <v>0</v>
      </c>
      <c r="BJ291" s="113">
        <f t="shared" si="4532"/>
        <v>0</v>
      </c>
      <c r="BK291" s="113">
        <f t="shared" si="4532"/>
        <v>0</v>
      </c>
      <c r="BL291" s="113">
        <f t="shared" si="4532"/>
        <v>0</v>
      </c>
      <c r="BM291" s="113">
        <f t="shared" si="4532"/>
        <v>0.11111101477923624</v>
      </c>
      <c r="BN291" s="113">
        <f t="shared" si="4532"/>
        <v>0.11111101477923624</v>
      </c>
      <c r="BO291" s="113">
        <f t="shared" si="4532"/>
        <v>0.11111101477923624</v>
      </c>
      <c r="BP291" s="113">
        <f t="shared" si="4532"/>
        <v>0.11111101477923624</v>
      </c>
      <c r="BQ291" s="113">
        <f t="shared" si="4532"/>
        <v>0.11111101477923624</v>
      </c>
      <c r="BR291" s="113">
        <f t="shared" si="4532"/>
        <v>0.11111101477923624</v>
      </c>
      <c r="BS291" s="113">
        <f t="shared" si="4532"/>
        <v>0.11111130377486085</v>
      </c>
      <c r="BT291" s="113">
        <f t="shared" si="4532"/>
        <v>0.11111130377486085</v>
      </c>
      <c r="BU291" s="113">
        <f t="shared" si="4532"/>
        <v>0.11111130377486085</v>
      </c>
      <c r="BV291" s="113">
        <f t="shared" si="4532"/>
        <v>0</v>
      </c>
      <c r="BW291" s="113">
        <f t="shared" si="4532"/>
        <v>0</v>
      </c>
      <c r="BX291" s="113">
        <f t="shared" si="4532"/>
        <v>0</v>
      </c>
      <c r="BY291" s="113">
        <f t="shared" ref="BY291:CC291" si="4533">BY289/$F289</f>
        <v>0</v>
      </c>
      <c r="BZ291" s="113">
        <f t="shared" si="4533"/>
        <v>0</v>
      </c>
      <c r="CA291" s="113">
        <f t="shared" si="4533"/>
        <v>0</v>
      </c>
      <c r="CB291" s="113">
        <f t="shared" si="4533"/>
        <v>0</v>
      </c>
      <c r="CC291" s="113">
        <f t="shared" si="4533"/>
        <v>0</v>
      </c>
      <c r="CD291" s="113">
        <f t="shared" ref="CD291:CG291" si="4534">CD289/$F289</f>
        <v>0</v>
      </c>
      <c r="CE291" s="113"/>
      <c r="CF291" s="113">
        <f t="shared" si="4534"/>
        <v>0</v>
      </c>
      <c r="CG291" s="113">
        <f t="shared" si="4534"/>
        <v>0</v>
      </c>
      <c r="CH291" s="114">
        <f>IF(C289="","",100%-SUM(G291:CG291))</f>
        <v>0</v>
      </c>
      <c r="CI291" s="115">
        <f>IF(C289="","",SUM(G291:CG291))</f>
        <v>1</v>
      </c>
      <c r="CJ291" s="67" t="b">
        <f>IF(C289="","",SUM(G291:CG291)=CI291)</f>
        <v>1</v>
      </c>
    </row>
    <row r="292" spans="1:88" s="5" customFormat="1" ht="15" customHeight="1" x14ac:dyDescent="0.3">
      <c r="A292" s="171" t="s">
        <v>211</v>
      </c>
      <c r="B292" s="155" t="s">
        <v>212</v>
      </c>
      <c r="C292" s="168" t="s">
        <v>163</v>
      </c>
      <c r="D292" s="158">
        <v>2</v>
      </c>
      <c r="E292" s="161">
        <v>45649</v>
      </c>
      <c r="F292" s="164">
        <f t="shared" si="3802"/>
        <v>91298</v>
      </c>
      <c r="G292" s="108">
        <v>0</v>
      </c>
      <c r="H292" s="108"/>
      <c r="I292" s="108"/>
      <c r="J292" s="108"/>
      <c r="K292" s="108"/>
      <c r="L292" s="108"/>
      <c r="M292" s="108"/>
      <c r="N292" s="108"/>
      <c r="O292" s="108"/>
      <c r="P292" s="108"/>
      <c r="Q292" s="108"/>
      <c r="R292" s="108"/>
      <c r="S292" s="108"/>
      <c r="T292" s="108"/>
      <c r="U292" s="108"/>
      <c r="V292" s="108"/>
      <c r="W292" s="108"/>
      <c r="X292" s="108"/>
      <c r="Y292" s="108"/>
      <c r="Z292" s="108"/>
      <c r="AA292" s="108"/>
      <c r="AB292" s="108"/>
      <c r="AC292" s="108"/>
      <c r="AD292" s="108"/>
      <c r="AE292" s="108"/>
      <c r="AF292" s="108"/>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c r="BA292" s="108"/>
      <c r="BB292" s="108"/>
      <c r="BC292" s="108"/>
      <c r="BD292" s="108"/>
      <c r="BE292" s="108"/>
      <c r="BF292" s="108"/>
      <c r="BG292" s="108"/>
      <c r="BH292" s="108"/>
      <c r="BI292" s="108">
        <f>ROUND($F292/5,0)</f>
        <v>18260</v>
      </c>
      <c r="BJ292" s="108">
        <f>ROUNDDOWN($F292/5,0)</f>
        <v>18259</v>
      </c>
      <c r="BK292" s="108">
        <f>ROUNDDOWN($F292/5,0)</f>
        <v>18259</v>
      </c>
      <c r="BL292" s="108">
        <f t="shared" ref="BL292:BM292" si="4535">ROUND($F292/5,0)</f>
        <v>18260</v>
      </c>
      <c r="BM292" s="108">
        <f t="shared" si="4535"/>
        <v>18260</v>
      </c>
      <c r="BN292" s="108"/>
      <c r="BO292" s="108"/>
      <c r="BP292" s="108"/>
      <c r="BQ292" s="108"/>
      <c r="BR292" s="108"/>
      <c r="BS292" s="108"/>
      <c r="BT292" s="108"/>
      <c r="BU292" s="108"/>
      <c r="BV292" s="108"/>
      <c r="BW292" s="108"/>
      <c r="BX292" s="108"/>
      <c r="BY292" s="108"/>
      <c r="BZ292" s="108"/>
      <c r="CA292" s="108"/>
      <c r="CB292" s="108"/>
      <c r="CC292" s="108"/>
      <c r="CD292" s="108"/>
      <c r="CE292" s="108"/>
      <c r="CF292" s="108"/>
      <c r="CG292" s="108"/>
      <c r="CH292" s="109">
        <f>IF(C292="","",F292-SUM(G292:CG292))</f>
        <v>0</v>
      </c>
      <c r="CI292" s="107">
        <f>IF(C292="","",SUM(G292:CG292))</f>
        <v>91298</v>
      </c>
      <c r="CJ292" s="67" t="b">
        <f>IF(C292="","",F292=CI292)</f>
        <v>1</v>
      </c>
    </row>
    <row r="293" spans="1:88" s="5" customFormat="1" ht="15" customHeight="1" x14ac:dyDescent="0.3">
      <c r="A293" s="172"/>
      <c r="B293" s="156"/>
      <c r="C293" s="169"/>
      <c r="D293" s="159"/>
      <c r="E293" s="162"/>
      <c r="F293" s="165"/>
      <c r="G293" s="110">
        <v>0</v>
      </c>
      <c r="H293" s="110"/>
      <c r="I293" s="110"/>
      <c r="J293" s="110"/>
      <c r="K293" s="110"/>
      <c r="L293" s="110"/>
      <c r="M293" s="110"/>
      <c r="N293" s="110"/>
      <c r="O293" s="110"/>
      <c r="P293" s="110"/>
      <c r="Q293" s="110"/>
      <c r="R293" s="110"/>
      <c r="S293" s="110"/>
      <c r="T293" s="110"/>
      <c r="U293" s="110">
        <f t="shared" ref="U293" si="4536">ROUND(U292/$E292,2)</f>
        <v>0</v>
      </c>
      <c r="V293" s="110">
        <f t="shared" ref="V293" si="4537">ROUND(V292/$E292,2)</f>
        <v>0</v>
      </c>
      <c r="W293" s="110">
        <f t="shared" ref="W293" si="4538">ROUND(W292/$E292,2)</f>
        <v>0</v>
      </c>
      <c r="X293" s="110">
        <f t="shared" ref="X293" si="4539">ROUND(X292/$E292,2)</f>
        <v>0</v>
      </c>
      <c r="Y293" s="110">
        <f t="shared" ref="Y293" si="4540">ROUND(Y292/$E292,2)</f>
        <v>0</v>
      </c>
      <c r="Z293" s="110">
        <f t="shared" ref="Z293" si="4541">ROUND(Z292/$E292,2)</f>
        <v>0</v>
      </c>
      <c r="AA293" s="110">
        <f t="shared" ref="AA293" si="4542">ROUND(AA292/$E292,2)</f>
        <v>0</v>
      </c>
      <c r="AB293" s="110">
        <f t="shared" ref="AB293" si="4543">ROUND(AB292/$E292,2)</f>
        <v>0</v>
      </c>
      <c r="AC293" s="110">
        <f t="shared" ref="AC293" si="4544">ROUND(AC292/$E292,2)</f>
        <v>0</v>
      </c>
      <c r="AD293" s="110">
        <f t="shared" ref="AD293" si="4545">ROUND(AD292/$E292,2)</f>
        <v>0</v>
      </c>
      <c r="AE293" s="110">
        <f t="shared" ref="AE293" si="4546">ROUND(AE292/$E292,2)</f>
        <v>0</v>
      </c>
      <c r="AF293" s="110">
        <f t="shared" ref="AF293" si="4547">ROUND(AF292/$E292,2)</f>
        <v>0</v>
      </c>
      <c r="AG293" s="110">
        <f t="shared" ref="AG293" si="4548">ROUND(AG292/$E292,2)</f>
        <v>0</v>
      </c>
      <c r="AH293" s="110">
        <f t="shared" ref="AH293" si="4549">ROUND(AH292/$E292,2)</f>
        <v>0</v>
      </c>
      <c r="AI293" s="110">
        <f t="shared" ref="AI293" si="4550">ROUND(AI292/$E292,2)</f>
        <v>0</v>
      </c>
      <c r="AJ293" s="110">
        <f t="shared" ref="AJ293" si="4551">ROUND(AJ292/$E292,2)</f>
        <v>0</v>
      </c>
      <c r="AK293" s="110">
        <f t="shared" ref="AK293" si="4552">ROUND(AK292/$E292,2)</f>
        <v>0</v>
      </c>
      <c r="AL293" s="110">
        <f t="shared" ref="AL293" si="4553">ROUND(AL292/$E292,2)</f>
        <v>0</v>
      </c>
      <c r="AM293" s="110">
        <f t="shared" ref="AM293" si="4554">ROUND(AM292/$E292,2)</f>
        <v>0</v>
      </c>
      <c r="AN293" s="110">
        <f t="shared" ref="AN293" si="4555">ROUND(AN292/$E292,2)</f>
        <v>0</v>
      </c>
      <c r="AO293" s="110">
        <f t="shared" ref="AO293" si="4556">ROUND(AO292/$E292,2)</f>
        <v>0</v>
      </c>
      <c r="AP293" s="110">
        <f t="shared" ref="AP293" si="4557">ROUND(AP292/$E292,2)</f>
        <v>0</v>
      </c>
      <c r="AQ293" s="110">
        <f t="shared" ref="AQ293" si="4558">ROUND(AQ292/$E292,2)</f>
        <v>0</v>
      </c>
      <c r="AR293" s="110">
        <f t="shared" ref="AR293:BV293" si="4559">ROUND(AR292/$E292,2)</f>
        <v>0</v>
      </c>
      <c r="AS293" s="110">
        <f t="shared" si="4559"/>
        <v>0</v>
      </c>
      <c r="AT293" s="110">
        <f t="shared" si="4559"/>
        <v>0</v>
      </c>
      <c r="AU293" s="110">
        <f t="shared" si="4559"/>
        <v>0</v>
      </c>
      <c r="AV293" s="110">
        <f t="shared" si="4559"/>
        <v>0</v>
      </c>
      <c r="AW293" s="110">
        <f t="shared" si="4559"/>
        <v>0</v>
      </c>
      <c r="AX293" s="110">
        <f t="shared" si="4559"/>
        <v>0</v>
      </c>
      <c r="AY293" s="110">
        <f t="shared" si="4559"/>
        <v>0</v>
      </c>
      <c r="AZ293" s="110">
        <f t="shared" si="4559"/>
        <v>0</v>
      </c>
      <c r="BA293" s="110">
        <f t="shared" si="4559"/>
        <v>0</v>
      </c>
      <c r="BB293" s="110">
        <f t="shared" si="4559"/>
        <v>0</v>
      </c>
      <c r="BC293" s="110">
        <f t="shared" si="4559"/>
        <v>0</v>
      </c>
      <c r="BD293" s="110">
        <f t="shared" si="4559"/>
        <v>0</v>
      </c>
      <c r="BE293" s="110">
        <f t="shared" si="4559"/>
        <v>0</v>
      </c>
      <c r="BF293" s="110">
        <f t="shared" si="4559"/>
        <v>0</v>
      </c>
      <c r="BG293" s="110">
        <f t="shared" si="4559"/>
        <v>0</v>
      </c>
      <c r="BH293" s="110">
        <f t="shared" si="4559"/>
        <v>0</v>
      </c>
      <c r="BI293" s="110">
        <f t="shared" si="4559"/>
        <v>0.4</v>
      </c>
      <c r="BJ293" s="110">
        <f t="shared" si="4559"/>
        <v>0.4</v>
      </c>
      <c r="BK293" s="110">
        <f t="shared" si="4559"/>
        <v>0.4</v>
      </c>
      <c r="BL293" s="110">
        <f t="shared" si="4559"/>
        <v>0.4</v>
      </c>
      <c r="BM293" s="110">
        <f t="shared" si="4559"/>
        <v>0.4</v>
      </c>
      <c r="BN293" s="110">
        <f t="shared" si="4559"/>
        <v>0</v>
      </c>
      <c r="BO293" s="110">
        <f t="shared" si="4559"/>
        <v>0</v>
      </c>
      <c r="BP293" s="110">
        <f t="shared" si="4559"/>
        <v>0</v>
      </c>
      <c r="BQ293" s="110">
        <f t="shared" si="4559"/>
        <v>0</v>
      </c>
      <c r="BR293" s="110">
        <f t="shared" si="4559"/>
        <v>0</v>
      </c>
      <c r="BS293" s="110">
        <f t="shared" si="4559"/>
        <v>0</v>
      </c>
      <c r="BT293" s="110">
        <f t="shared" si="4559"/>
        <v>0</v>
      </c>
      <c r="BU293" s="110">
        <f t="shared" si="4559"/>
        <v>0</v>
      </c>
      <c r="BV293" s="110">
        <f t="shared" si="4559"/>
        <v>0</v>
      </c>
      <c r="BW293" s="110">
        <f t="shared" ref="BW293" si="4560">ROUND(BW292/$E292,2)</f>
        <v>0</v>
      </c>
      <c r="BX293" s="110">
        <f t="shared" ref="BX293" si="4561">ROUND(BX292/$E292,2)</f>
        <v>0</v>
      </c>
      <c r="BY293" s="110">
        <f t="shared" ref="BY293" si="4562">ROUND(BY292/$E292,2)</f>
        <v>0</v>
      </c>
      <c r="BZ293" s="110">
        <f t="shared" ref="BZ293" si="4563">ROUND(BZ292/$E292,2)</f>
        <v>0</v>
      </c>
      <c r="CA293" s="110">
        <f t="shared" ref="CA293" si="4564">ROUND(CA292/$E292,2)</f>
        <v>0</v>
      </c>
      <c r="CB293" s="110">
        <f t="shared" ref="CB293" si="4565">ROUND(CB292/$E292,2)</f>
        <v>0</v>
      </c>
      <c r="CC293" s="110">
        <f t="shared" ref="CC293" si="4566">ROUND(CC292/$E292,2)</f>
        <v>0</v>
      </c>
      <c r="CD293" s="110">
        <f t="shared" ref="CD293" si="4567">ROUND(CD292/$E292,2)</f>
        <v>0</v>
      </c>
      <c r="CE293" s="110"/>
      <c r="CF293" s="110">
        <f t="shared" ref="CF293" si="4568">ROUND(CF292/$E292,2)</f>
        <v>0</v>
      </c>
      <c r="CG293" s="110">
        <f t="shared" ref="CG293" si="4569">ROUND(CG292/$E292,2)</f>
        <v>0</v>
      </c>
      <c r="CH293" s="111">
        <f>IF(C292="","",D292-SUM(G293:CG293))</f>
        <v>0</v>
      </c>
      <c r="CI293" s="112">
        <f>IF(C292="","",SUM(G293:CG293))</f>
        <v>2</v>
      </c>
      <c r="CJ293" s="67" t="b">
        <f>IF(C292="","",D292=CI293)</f>
        <v>1</v>
      </c>
    </row>
    <row r="294" spans="1:88" s="5" customFormat="1" ht="15" customHeight="1" x14ac:dyDescent="0.3">
      <c r="A294" s="173"/>
      <c r="B294" s="157"/>
      <c r="C294" s="170"/>
      <c r="D294" s="160"/>
      <c r="E294" s="163"/>
      <c r="F294" s="166"/>
      <c r="G294" s="113">
        <v>0</v>
      </c>
      <c r="H294" s="113"/>
      <c r="I294" s="113"/>
      <c r="J294" s="113"/>
      <c r="K294" s="113"/>
      <c r="L294" s="113"/>
      <c r="M294" s="113"/>
      <c r="N294" s="113"/>
      <c r="O294" s="113"/>
      <c r="P294" s="113"/>
      <c r="Q294" s="113"/>
      <c r="R294" s="113"/>
      <c r="S294" s="113"/>
      <c r="T294" s="113"/>
      <c r="U294" s="113">
        <f t="shared" ref="U294:X294" si="4570">U292/$F292</f>
        <v>0</v>
      </c>
      <c r="V294" s="113">
        <f t="shared" si="4570"/>
        <v>0</v>
      </c>
      <c r="W294" s="113">
        <f t="shared" si="4570"/>
        <v>0</v>
      </c>
      <c r="X294" s="113">
        <f t="shared" si="4570"/>
        <v>0</v>
      </c>
      <c r="Y294" s="113">
        <f t="shared" ref="Y294:AG294" si="4571">Y292/$F292</f>
        <v>0</v>
      </c>
      <c r="Z294" s="113">
        <f t="shared" si="4571"/>
        <v>0</v>
      </c>
      <c r="AA294" s="113">
        <f t="shared" si="4571"/>
        <v>0</v>
      </c>
      <c r="AB294" s="113">
        <f t="shared" si="4571"/>
        <v>0</v>
      </c>
      <c r="AC294" s="113">
        <f t="shared" si="4571"/>
        <v>0</v>
      </c>
      <c r="AD294" s="113">
        <f t="shared" si="4571"/>
        <v>0</v>
      </c>
      <c r="AE294" s="113">
        <f t="shared" si="4571"/>
        <v>0</v>
      </c>
      <c r="AF294" s="113">
        <f t="shared" si="4571"/>
        <v>0</v>
      </c>
      <c r="AG294" s="113">
        <f t="shared" si="4571"/>
        <v>0</v>
      </c>
      <c r="AH294" s="113">
        <f t="shared" ref="AH294:AK294" si="4572">AH292/$F292</f>
        <v>0</v>
      </c>
      <c r="AI294" s="113">
        <f t="shared" si="4572"/>
        <v>0</v>
      </c>
      <c r="AJ294" s="113">
        <f t="shared" si="4572"/>
        <v>0</v>
      </c>
      <c r="AK294" s="113">
        <f t="shared" si="4572"/>
        <v>0</v>
      </c>
      <c r="AL294" s="113">
        <f t="shared" ref="AL294:AQ294" si="4573">AL292/$F292</f>
        <v>0</v>
      </c>
      <c r="AM294" s="113">
        <f t="shared" si="4573"/>
        <v>0</v>
      </c>
      <c r="AN294" s="113">
        <f t="shared" si="4573"/>
        <v>0</v>
      </c>
      <c r="AO294" s="113">
        <f t="shared" si="4573"/>
        <v>0</v>
      </c>
      <c r="AP294" s="113">
        <f t="shared" si="4573"/>
        <v>0</v>
      </c>
      <c r="AQ294" s="113">
        <f t="shared" si="4573"/>
        <v>0</v>
      </c>
      <c r="AR294" s="113">
        <f t="shared" ref="AR294:BX294" si="4574">AR292/$F292</f>
        <v>0</v>
      </c>
      <c r="AS294" s="113">
        <f t="shared" si="4574"/>
        <v>0</v>
      </c>
      <c r="AT294" s="113">
        <f t="shared" si="4574"/>
        <v>0</v>
      </c>
      <c r="AU294" s="113">
        <f t="shared" si="4574"/>
        <v>0</v>
      </c>
      <c r="AV294" s="113">
        <f t="shared" si="4574"/>
        <v>0</v>
      </c>
      <c r="AW294" s="113">
        <f t="shared" si="4574"/>
        <v>0</v>
      </c>
      <c r="AX294" s="113">
        <f t="shared" si="4574"/>
        <v>0</v>
      </c>
      <c r="AY294" s="113">
        <f t="shared" si="4574"/>
        <v>0</v>
      </c>
      <c r="AZ294" s="113">
        <f t="shared" si="4574"/>
        <v>0</v>
      </c>
      <c r="BA294" s="113">
        <f t="shared" si="4574"/>
        <v>0</v>
      </c>
      <c r="BB294" s="113">
        <f t="shared" si="4574"/>
        <v>0</v>
      </c>
      <c r="BC294" s="113">
        <f t="shared" si="4574"/>
        <v>0</v>
      </c>
      <c r="BD294" s="113">
        <f t="shared" si="4574"/>
        <v>0</v>
      </c>
      <c r="BE294" s="113">
        <f t="shared" si="4574"/>
        <v>0</v>
      </c>
      <c r="BF294" s="113">
        <f t="shared" si="4574"/>
        <v>0</v>
      </c>
      <c r="BG294" s="113">
        <f t="shared" si="4574"/>
        <v>0</v>
      </c>
      <c r="BH294" s="113">
        <f t="shared" si="4574"/>
        <v>0</v>
      </c>
      <c r="BI294" s="113">
        <f t="shared" si="4574"/>
        <v>0.20000438125698264</v>
      </c>
      <c r="BJ294" s="113">
        <f t="shared" si="4574"/>
        <v>0.19999342811452606</v>
      </c>
      <c r="BK294" s="113">
        <f t="shared" si="4574"/>
        <v>0.19999342811452606</v>
      </c>
      <c r="BL294" s="113">
        <f t="shared" si="4574"/>
        <v>0.20000438125698264</v>
      </c>
      <c r="BM294" s="113">
        <f t="shared" si="4574"/>
        <v>0.20000438125698264</v>
      </c>
      <c r="BN294" s="113">
        <f t="shared" si="4574"/>
        <v>0</v>
      </c>
      <c r="BO294" s="113">
        <f t="shared" si="4574"/>
        <v>0</v>
      </c>
      <c r="BP294" s="113">
        <f t="shared" si="4574"/>
        <v>0</v>
      </c>
      <c r="BQ294" s="113">
        <f t="shared" si="4574"/>
        <v>0</v>
      </c>
      <c r="BR294" s="113">
        <f t="shared" si="4574"/>
        <v>0</v>
      </c>
      <c r="BS294" s="113">
        <f t="shared" si="4574"/>
        <v>0</v>
      </c>
      <c r="BT294" s="113">
        <f t="shared" si="4574"/>
        <v>0</v>
      </c>
      <c r="BU294" s="113">
        <f t="shared" si="4574"/>
        <v>0</v>
      </c>
      <c r="BV294" s="113">
        <f t="shared" si="4574"/>
        <v>0</v>
      </c>
      <c r="BW294" s="113">
        <f t="shared" si="4574"/>
        <v>0</v>
      </c>
      <c r="BX294" s="113">
        <f t="shared" si="4574"/>
        <v>0</v>
      </c>
      <c r="BY294" s="113">
        <f t="shared" ref="BY294:CC294" si="4575">BY292/$F292</f>
        <v>0</v>
      </c>
      <c r="BZ294" s="113">
        <f t="shared" si="4575"/>
        <v>0</v>
      </c>
      <c r="CA294" s="113">
        <f t="shared" si="4575"/>
        <v>0</v>
      </c>
      <c r="CB294" s="113">
        <f t="shared" si="4575"/>
        <v>0</v>
      </c>
      <c r="CC294" s="113">
        <f t="shared" si="4575"/>
        <v>0</v>
      </c>
      <c r="CD294" s="113">
        <f t="shared" ref="CD294:CG294" si="4576">CD292/$F292</f>
        <v>0</v>
      </c>
      <c r="CE294" s="113"/>
      <c r="CF294" s="113">
        <f t="shared" si="4576"/>
        <v>0</v>
      </c>
      <c r="CG294" s="113">
        <f t="shared" si="4576"/>
        <v>0</v>
      </c>
      <c r="CH294" s="114">
        <f>IF(C292="","",100%-SUM(G294:CG294))</f>
        <v>0</v>
      </c>
      <c r="CI294" s="115">
        <f>IF(C292="","",SUM(G294:CG294))</f>
        <v>1</v>
      </c>
      <c r="CJ294" s="67" t="b">
        <f>IF(C292="","",SUM(G294:CG294)=CI294)</f>
        <v>1</v>
      </c>
    </row>
    <row r="295" spans="1:88" s="5" customFormat="1" ht="15" customHeight="1" x14ac:dyDescent="0.3">
      <c r="A295" s="171" t="s">
        <v>213</v>
      </c>
      <c r="B295" s="155" t="s">
        <v>214</v>
      </c>
      <c r="C295" s="168" t="s">
        <v>163</v>
      </c>
      <c r="D295" s="158">
        <v>10</v>
      </c>
      <c r="E295" s="161">
        <v>54504</v>
      </c>
      <c r="F295" s="164">
        <f t="shared" si="3802"/>
        <v>545040</v>
      </c>
      <c r="G295" s="108">
        <v>0</v>
      </c>
      <c r="H295" s="108"/>
      <c r="I295" s="108"/>
      <c r="J295" s="108"/>
      <c r="K295" s="108"/>
      <c r="L295" s="108"/>
      <c r="M295" s="108"/>
      <c r="N295" s="108"/>
      <c r="O295" s="108"/>
      <c r="P295" s="108"/>
      <c r="Q295" s="108"/>
      <c r="R295" s="108"/>
      <c r="S295" s="108"/>
      <c r="T295" s="108"/>
      <c r="U295" s="108"/>
      <c r="V295" s="108"/>
      <c r="W295" s="108"/>
      <c r="X295" s="108"/>
      <c r="Y295" s="108"/>
      <c r="Z295" s="108"/>
      <c r="AA295" s="108"/>
      <c r="AB295" s="108"/>
      <c r="AC295" s="108"/>
      <c r="AD295" s="108"/>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c r="BA295" s="108"/>
      <c r="BB295" s="108"/>
      <c r="BC295" s="108"/>
      <c r="BD295" s="108"/>
      <c r="BE295" s="108"/>
      <c r="BF295" s="108"/>
      <c r="BG295" s="108"/>
      <c r="BH295" s="108"/>
      <c r="BI295" s="108">
        <f>ROUND($F295/5,0)</f>
        <v>109008</v>
      </c>
      <c r="BJ295" s="108">
        <f t="shared" ref="BJ295:BM295" si="4577">ROUND($F295/5,0)</f>
        <v>109008</v>
      </c>
      <c r="BK295" s="108">
        <f t="shared" si="4577"/>
        <v>109008</v>
      </c>
      <c r="BL295" s="108">
        <f t="shared" si="4577"/>
        <v>109008</v>
      </c>
      <c r="BM295" s="108">
        <f t="shared" si="4577"/>
        <v>109008</v>
      </c>
      <c r="BN295" s="108"/>
      <c r="BO295" s="108"/>
      <c r="BP295" s="108"/>
      <c r="BQ295" s="108"/>
      <c r="BR295" s="108"/>
      <c r="BS295" s="108"/>
      <c r="BT295" s="108"/>
      <c r="BU295" s="108"/>
      <c r="BV295" s="108"/>
      <c r="BW295" s="108"/>
      <c r="BX295" s="108"/>
      <c r="BY295" s="108"/>
      <c r="BZ295" s="108"/>
      <c r="CA295" s="108"/>
      <c r="CB295" s="108"/>
      <c r="CC295" s="108"/>
      <c r="CD295" s="108"/>
      <c r="CE295" s="108"/>
      <c r="CF295" s="108"/>
      <c r="CG295" s="108"/>
      <c r="CH295" s="109">
        <f>IF(C295="","",F295-SUM(G295:CG295))</f>
        <v>0</v>
      </c>
      <c r="CI295" s="107">
        <f>IF(C295="","",SUM(G295:CG295))</f>
        <v>545040</v>
      </c>
      <c r="CJ295" s="67" t="b">
        <f>IF(C295="","",F295=CI295)</f>
        <v>1</v>
      </c>
    </row>
    <row r="296" spans="1:88" s="5" customFormat="1" ht="15" customHeight="1" x14ac:dyDescent="0.3">
      <c r="A296" s="172"/>
      <c r="B296" s="156"/>
      <c r="C296" s="169"/>
      <c r="D296" s="159"/>
      <c r="E296" s="162"/>
      <c r="F296" s="165"/>
      <c r="G296" s="110">
        <v>0</v>
      </c>
      <c r="H296" s="110"/>
      <c r="I296" s="110"/>
      <c r="J296" s="110"/>
      <c r="K296" s="110"/>
      <c r="L296" s="110"/>
      <c r="M296" s="110"/>
      <c r="N296" s="110"/>
      <c r="O296" s="110"/>
      <c r="P296" s="110"/>
      <c r="Q296" s="110"/>
      <c r="R296" s="110"/>
      <c r="S296" s="110"/>
      <c r="T296" s="110"/>
      <c r="U296" s="110">
        <f t="shared" ref="U296" si="4578">ROUND(U295/$E295,2)</f>
        <v>0</v>
      </c>
      <c r="V296" s="110">
        <f t="shared" ref="V296" si="4579">ROUND(V295/$E295,2)</f>
        <v>0</v>
      </c>
      <c r="W296" s="110">
        <f t="shared" ref="W296" si="4580">ROUND(W295/$E295,2)</f>
        <v>0</v>
      </c>
      <c r="X296" s="110">
        <f t="shared" ref="X296" si="4581">ROUND(X295/$E295,2)</f>
        <v>0</v>
      </c>
      <c r="Y296" s="110">
        <f t="shared" ref="Y296" si="4582">ROUND(Y295/$E295,2)</f>
        <v>0</v>
      </c>
      <c r="Z296" s="110">
        <f t="shared" ref="Z296" si="4583">ROUND(Z295/$E295,2)</f>
        <v>0</v>
      </c>
      <c r="AA296" s="110">
        <f t="shared" ref="AA296" si="4584">ROUND(AA295/$E295,2)</f>
        <v>0</v>
      </c>
      <c r="AB296" s="110">
        <f t="shared" ref="AB296" si="4585">ROUND(AB295/$E295,2)</f>
        <v>0</v>
      </c>
      <c r="AC296" s="110">
        <f t="shared" ref="AC296" si="4586">ROUND(AC295/$E295,2)</f>
        <v>0</v>
      </c>
      <c r="AD296" s="110">
        <f t="shared" ref="AD296" si="4587">ROUND(AD295/$E295,2)</f>
        <v>0</v>
      </c>
      <c r="AE296" s="110">
        <f t="shared" ref="AE296" si="4588">ROUND(AE295/$E295,2)</f>
        <v>0</v>
      </c>
      <c r="AF296" s="110">
        <f t="shared" ref="AF296" si="4589">ROUND(AF295/$E295,2)</f>
        <v>0</v>
      </c>
      <c r="AG296" s="110">
        <f t="shared" ref="AG296" si="4590">ROUND(AG295/$E295,2)</f>
        <v>0</v>
      </c>
      <c r="AH296" s="110">
        <f t="shared" ref="AH296" si="4591">ROUND(AH295/$E295,2)</f>
        <v>0</v>
      </c>
      <c r="AI296" s="110">
        <f t="shared" ref="AI296" si="4592">ROUND(AI295/$E295,2)</f>
        <v>0</v>
      </c>
      <c r="AJ296" s="110">
        <f t="shared" ref="AJ296" si="4593">ROUND(AJ295/$E295,2)</f>
        <v>0</v>
      </c>
      <c r="AK296" s="110">
        <f t="shared" ref="AK296" si="4594">ROUND(AK295/$E295,2)</f>
        <v>0</v>
      </c>
      <c r="AL296" s="110">
        <f t="shared" ref="AL296" si="4595">ROUND(AL295/$E295,2)</f>
        <v>0</v>
      </c>
      <c r="AM296" s="110">
        <f t="shared" ref="AM296" si="4596">ROUND(AM295/$E295,2)</f>
        <v>0</v>
      </c>
      <c r="AN296" s="110">
        <f t="shared" ref="AN296" si="4597">ROUND(AN295/$E295,2)</f>
        <v>0</v>
      </c>
      <c r="AO296" s="110">
        <f t="shared" ref="AO296" si="4598">ROUND(AO295/$E295,2)</f>
        <v>0</v>
      </c>
      <c r="AP296" s="110">
        <f t="shared" ref="AP296" si="4599">ROUND(AP295/$E295,2)</f>
        <v>0</v>
      </c>
      <c r="AQ296" s="110">
        <f t="shared" ref="AQ296" si="4600">ROUND(AQ295/$E295,2)</f>
        <v>0</v>
      </c>
      <c r="AR296" s="110">
        <f t="shared" ref="AR296:BV296" si="4601">ROUND(AR295/$E295,2)</f>
        <v>0</v>
      </c>
      <c r="AS296" s="110">
        <f t="shared" si="4601"/>
        <v>0</v>
      </c>
      <c r="AT296" s="110">
        <f t="shared" si="4601"/>
        <v>0</v>
      </c>
      <c r="AU296" s="110">
        <f t="shared" si="4601"/>
        <v>0</v>
      </c>
      <c r="AV296" s="110">
        <f t="shared" si="4601"/>
        <v>0</v>
      </c>
      <c r="AW296" s="110">
        <f t="shared" si="4601"/>
        <v>0</v>
      </c>
      <c r="AX296" s="110">
        <f t="shared" si="4601"/>
        <v>0</v>
      </c>
      <c r="AY296" s="110">
        <f t="shared" si="4601"/>
        <v>0</v>
      </c>
      <c r="AZ296" s="110">
        <f t="shared" si="4601"/>
        <v>0</v>
      </c>
      <c r="BA296" s="110">
        <f t="shared" si="4601"/>
        <v>0</v>
      </c>
      <c r="BB296" s="110">
        <f t="shared" si="4601"/>
        <v>0</v>
      </c>
      <c r="BC296" s="110">
        <f t="shared" si="4601"/>
        <v>0</v>
      </c>
      <c r="BD296" s="110">
        <f t="shared" si="4601"/>
        <v>0</v>
      </c>
      <c r="BE296" s="110">
        <f t="shared" si="4601"/>
        <v>0</v>
      </c>
      <c r="BF296" s="110">
        <f t="shared" si="4601"/>
        <v>0</v>
      </c>
      <c r="BG296" s="110">
        <f t="shared" si="4601"/>
        <v>0</v>
      </c>
      <c r="BH296" s="110">
        <f t="shared" si="4601"/>
        <v>0</v>
      </c>
      <c r="BI296" s="110">
        <f t="shared" si="4601"/>
        <v>2</v>
      </c>
      <c r="BJ296" s="110">
        <f t="shared" si="4601"/>
        <v>2</v>
      </c>
      <c r="BK296" s="110">
        <f t="shared" si="4601"/>
        <v>2</v>
      </c>
      <c r="BL296" s="110">
        <f t="shared" si="4601"/>
        <v>2</v>
      </c>
      <c r="BM296" s="110">
        <f t="shared" si="4601"/>
        <v>2</v>
      </c>
      <c r="BN296" s="110">
        <f t="shared" si="4601"/>
        <v>0</v>
      </c>
      <c r="BO296" s="110">
        <f t="shared" si="4601"/>
        <v>0</v>
      </c>
      <c r="BP296" s="110">
        <f t="shared" si="4601"/>
        <v>0</v>
      </c>
      <c r="BQ296" s="110">
        <f t="shared" si="4601"/>
        <v>0</v>
      </c>
      <c r="BR296" s="110">
        <f t="shared" si="4601"/>
        <v>0</v>
      </c>
      <c r="BS296" s="110">
        <f t="shared" si="4601"/>
        <v>0</v>
      </c>
      <c r="BT296" s="110">
        <f t="shared" si="4601"/>
        <v>0</v>
      </c>
      <c r="BU296" s="110">
        <f t="shared" si="4601"/>
        <v>0</v>
      </c>
      <c r="BV296" s="110">
        <f t="shared" si="4601"/>
        <v>0</v>
      </c>
      <c r="BW296" s="110">
        <f t="shared" ref="BW296" si="4602">ROUND(BW295/$E295,2)</f>
        <v>0</v>
      </c>
      <c r="BX296" s="110">
        <f t="shared" ref="BX296" si="4603">ROUND(BX295/$E295,2)</f>
        <v>0</v>
      </c>
      <c r="BY296" s="110">
        <f t="shared" ref="BY296" si="4604">ROUND(BY295/$E295,2)</f>
        <v>0</v>
      </c>
      <c r="BZ296" s="110">
        <f t="shared" ref="BZ296" si="4605">ROUND(BZ295/$E295,2)</f>
        <v>0</v>
      </c>
      <c r="CA296" s="110">
        <f t="shared" ref="CA296" si="4606">ROUND(CA295/$E295,2)</f>
        <v>0</v>
      </c>
      <c r="CB296" s="110">
        <f t="shared" ref="CB296" si="4607">ROUND(CB295/$E295,2)</f>
        <v>0</v>
      </c>
      <c r="CC296" s="110">
        <f t="shared" ref="CC296" si="4608">ROUND(CC295/$E295,2)</f>
        <v>0</v>
      </c>
      <c r="CD296" s="110">
        <f t="shared" ref="CD296" si="4609">ROUND(CD295/$E295,2)</f>
        <v>0</v>
      </c>
      <c r="CE296" s="110"/>
      <c r="CF296" s="110">
        <f t="shared" ref="CF296" si="4610">ROUND(CF295/$E295,2)</f>
        <v>0</v>
      </c>
      <c r="CG296" s="110">
        <f t="shared" ref="CG296" si="4611">ROUND(CG295/$E295,2)</f>
        <v>0</v>
      </c>
      <c r="CH296" s="111">
        <f>IF(C295="","",D295-SUM(G296:CG296))</f>
        <v>0</v>
      </c>
      <c r="CI296" s="112">
        <f>IF(C295="","",SUM(G296:CG296))</f>
        <v>10</v>
      </c>
      <c r="CJ296" s="67" t="b">
        <f>IF(C295="","",D295=CI296)</f>
        <v>1</v>
      </c>
    </row>
    <row r="297" spans="1:88" s="5" customFormat="1" ht="15" customHeight="1" x14ac:dyDescent="0.3">
      <c r="A297" s="173"/>
      <c r="B297" s="157"/>
      <c r="C297" s="170"/>
      <c r="D297" s="160"/>
      <c r="E297" s="163"/>
      <c r="F297" s="166"/>
      <c r="G297" s="113">
        <v>0</v>
      </c>
      <c r="H297" s="113"/>
      <c r="I297" s="113"/>
      <c r="J297" s="113"/>
      <c r="K297" s="113"/>
      <c r="L297" s="113"/>
      <c r="M297" s="113"/>
      <c r="N297" s="113"/>
      <c r="O297" s="113"/>
      <c r="P297" s="113"/>
      <c r="Q297" s="113"/>
      <c r="R297" s="113"/>
      <c r="S297" s="113"/>
      <c r="T297" s="113"/>
      <c r="U297" s="113">
        <f t="shared" ref="U297:X297" si="4612">U295/$F295</f>
        <v>0</v>
      </c>
      <c r="V297" s="113">
        <f t="shared" si="4612"/>
        <v>0</v>
      </c>
      <c r="W297" s="113">
        <f t="shared" si="4612"/>
        <v>0</v>
      </c>
      <c r="X297" s="113">
        <f t="shared" si="4612"/>
        <v>0</v>
      </c>
      <c r="Y297" s="113">
        <f t="shared" ref="Y297:AG297" si="4613">Y295/$F295</f>
        <v>0</v>
      </c>
      <c r="Z297" s="113">
        <f t="shared" si="4613"/>
        <v>0</v>
      </c>
      <c r="AA297" s="113">
        <f t="shared" si="4613"/>
        <v>0</v>
      </c>
      <c r="AB297" s="113">
        <f t="shared" si="4613"/>
        <v>0</v>
      </c>
      <c r="AC297" s="113">
        <f t="shared" si="4613"/>
        <v>0</v>
      </c>
      <c r="AD297" s="113">
        <f t="shared" si="4613"/>
        <v>0</v>
      </c>
      <c r="AE297" s="113">
        <f t="shared" si="4613"/>
        <v>0</v>
      </c>
      <c r="AF297" s="113">
        <f t="shared" si="4613"/>
        <v>0</v>
      </c>
      <c r="AG297" s="113">
        <f t="shared" si="4613"/>
        <v>0</v>
      </c>
      <c r="AH297" s="113">
        <f t="shared" ref="AH297:AK297" si="4614">AH295/$F295</f>
        <v>0</v>
      </c>
      <c r="AI297" s="113">
        <f t="shared" si="4614"/>
        <v>0</v>
      </c>
      <c r="AJ297" s="113">
        <f t="shared" si="4614"/>
        <v>0</v>
      </c>
      <c r="AK297" s="113">
        <f t="shared" si="4614"/>
        <v>0</v>
      </c>
      <c r="AL297" s="113">
        <f t="shared" ref="AL297:AQ297" si="4615">AL295/$F295</f>
        <v>0</v>
      </c>
      <c r="AM297" s="113">
        <f t="shared" si="4615"/>
        <v>0</v>
      </c>
      <c r="AN297" s="113">
        <f t="shared" si="4615"/>
        <v>0</v>
      </c>
      <c r="AO297" s="113">
        <f t="shared" si="4615"/>
        <v>0</v>
      </c>
      <c r="AP297" s="113">
        <f t="shared" si="4615"/>
        <v>0</v>
      </c>
      <c r="AQ297" s="113">
        <f t="shared" si="4615"/>
        <v>0</v>
      </c>
      <c r="AR297" s="113">
        <f t="shared" ref="AR297:BX297" si="4616">AR295/$F295</f>
        <v>0</v>
      </c>
      <c r="AS297" s="113">
        <f t="shared" si="4616"/>
        <v>0</v>
      </c>
      <c r="AT297" s="113">
        <f t="shared" si="4616"/>
        <v>0</v>
      </c>
      <c r="AU297" s="113">
        <f t="shared" si="4616"/>
        <v>0</v>
      </c>
      <c r="AV297" s="113">
        <f t="shared" si="4616"/>
        <v>0</v>
      </c>
      <c r="AW297" s="113">
        <f t="shared" si="4616"/>
        <v>0</v>
      </c>
      <c r="AX297" s="113">
        <f t="shared" si="4616"/>
        <v>0</v>
      </c>
      <c r="AY297" s="113">
        <f t="shared" si="4616"/>
        <v>0</v>
      </c>
      <c r="AZ297" s="113">
        <f t="shared" si="4616"/>
        <v>0</v>
      </c>
      <c r="BA297" s="113">
        <f t="shared" si="4616"/>
        <v>0</v>
      </c>
      <c r="BB297" s="113">
        <f t="shared" si="4616"/>
        <v>0</v>
      </c>
      <c r="BC297" s="113">
        <f t="shared" si="4616"/>
        <v>0</v>
      </c>
      <c r="BD297" s="113">
        <f t="shared" si="4616"/>
        <v>0</v>
      </c>
      <c r="BE297" s="113">
        <f t="shared" si="4616"/>
        <v>0</v>
      </c>
      <c r="BF297" s="113">
        <f t="shared" si="4616"/>
        <v>0</v>
      </c>
      <c r="BG297" s="113">
        <f t="shared" si="4616"/>
        <v>0</v>
      </c>
      <c r="BH297" s="113">
        <f t="shared" si="4616"/>
        <v>0</v>
      </c>
      <c r="BI297" s="113">
        <f t="shared" si="4616"/>
        <v>0.2</v>
      </c>
      <c r="BJ297" s="113">
        <f t="shared" si="4616"/>
        <v>0.2</v>
      </c>
      <c r="BK297" s="113">
        <f t="shared" si="4616"/>
        <v>0.2</v>
      </c>
      <c r="BL297" s="113">
        <f t="shared" si="4616"/>
        <v>0.2</v>
      </c>
      <c r="BM297" s="113">
        <f t="shared" si="4616"/>
        <v>0.2</v>
      </c>
      <c r="BN297" s="113">
        <f t="shared" si="4616"/>
        <v>0</v>
      </c>
      <c r="BO297" s="113">
        <f t="shared" si="4616"/>
        <v>0</v>
      </c>
      <c r="BP297" s="113">
        <f t="shared" si="4616"/>
        <v>0</v>
      </c>
      <c r="BQ297" s="113">
        <f t="shared" si="4616"/>
        <v>0</v>
      </c>
      <c r="BR297" s="113">
        <f t="shared" si="4616"/>
        <v>0</v>
      </c>
      <c r="BS297" s="113">
        <f t="shared" si="4616"/>
        <v>0</v>
      </c>
      <c r="BT297" s="113">
        <f t="shared" si="4616"/>
        <v>0</v>
      </c>
      <c r="BU297" s="113">
        <f t="shared" si="4616"/>
        <v>0</v>
      </c>
      <c r="BV297" s="113">
        <f t="shared" si="4616"/>
        <v>0</v>
      </c>
      <c r="BW297" s="113">
        <f t="shared" si="4616"/>
        <v>0</v>
      </c>
      <c r="BX297" s="113">
        <f t="shared" si="4616"/>
        <v>0</v>
      </c>
      <c r="BY297" s="113">
        <f t="shared" ref="BY297:CC297" si="4617">BY295/$F295</f>
        <v>0</v>
      </c>
      <c r="BZ297" s="113">
        <f t="shared" si="4617"/>
        <v>0</v>
      </c>
      <c r="CA297" s="113">
        <f t="shared" si="4617"/>
        <v>0</v>
      </c>
      <c r="CB297" s="113">
        <f t="shared" si="4617"/>
        <v>0</v>
      </c>
      <c r="CC297" s="113">
        <f t="shared" si="4617"/>
        <v>0</v>
      </c>
      <c r="CD297" s="113">
        <f t="shared" ref="CD297:CG297" si="4618">CD295/$F295</f>
        <v>0</v>
      </c>
      <c r="CE297" s="113"/>
      <c r="CF297" s="113">
        <f t="shared" si="4618"/>
        <v>0</v>
      </c>
      <c r="CG297" s="113">
        <f t="shared" si="4618"/>
        <v>0</v>
      </c>
      <c r="CH297" s="114">
        <f>IF(C295="","",100%-SUM(G297:CG297))</f>
        <v>0</v>
      </c>
      <c r="CI297" s="115">
        <f>IF(C295="","",SUM(G297:CG297))</f>
        <v>1</v>
      </c>
      <c r="CJ297" s="67" t="b">
        <f>IF(C295="","",SUM(G297:CG297)=CI297)</f>
        <v>1</v>
      </c>
    </row>
    <row r="298" spans="1:88" s="5" customFormat="1" ht="15" customHeight="1" x14ac:dyDescent="0.3">
      <c r="A298" s="171" t="s">
        <v>215</v>
      </c>
      <c r="B298" s="155" t="s">
        <v>216</v>
      </c>
      <c r="C298" s="168" t="s">
        <v>163</v>
      </c>
      <c r="D298" s="158">
        <v>38</v>
      </c>
      <c r="E298" s="161">
        <v>87836</v>
      </c>
      <c r="F298" s="164">
        <f t="shared" si="3802"/>
        <v>3337768</v>
      </c>
      <c r="G298" s="108">
        <v>0</v>
      </c>
      <c r="H298" s="108"/>
      <c r="I298" s="108"/>
      <c r="J298" s="108"/>
      <c r="K298" s="108"/>
      <c r="L298" s="108"/>
      <c r="M298" s="108"/>
      <c r="N298" s="108"/>
      <c r="O298" s="108"/>
      <c r="P298" s="108"/>
      <c r="Q298" s="108"/>
      <c r="R298" s="108"/>
      <c r="S298" s="108"/>
      <c r="T298" s="108"/>
      <c r="U298" s="108"/>
      <c r="V298" s="108"/>
      <c r="W298" s="108"/>
      <c r="X298" s="108"/>
      <c r="Y298" s="108"/>
      <c r="Z298" s="108"/>
      <c r="AA298" s="108"/>
      <c r="AB298" s="108"/>
      <c r="AC298" s="108"/>
      <c r="AD298" s="108"/>
      <c r="AE298" s="108"/>
      <c r="AF298" s="108"/>
      <c r="AG298" s="108"/>
      <c r="AH298" s="108"/>
      <c r="AI298" s="108"/>
      <c r="AJ298" s="108"/>
      <c r="AK298" s="108"/>
      <c r="AL298" s="108"/>
      <c r="AM298" s="108"/>
      <c r="AN298" s="108"/>
      <c r="AO298" s="108"/>
      <c r="AP298" s="108"/>
      <c r="AQ298" s="108"/>
      <c r="AR298" s="108"/>
      <c r="AS298" s="108"/>
      <c r="AT298" s="108"/>
      <c r="AU298" s="108"/>
      <c r="AV298" s="108"/>
      <c r="AW298" s="108"/>
      <c r="AX298" s="108"/>
      <c r="AY298" s="108"/>
      <c r="AZ298" s="108"/>
      <c r="BA298" s="108"/>
      <c r="BB298" s="108"/>
      <c r="BC298" s="108"/>
      <c r="BD298" s="108"/>
      <c r="BE298" s="108"/>
      <c r="BF298" s="108"/>
      <c r="BG298" s="108"/>
      <c r="BH298" s="108"/>
      <c r="BI298" s="108">
        <f>ROUND($F298/13,0)</f>
        <v>256751</v>
      </c>
      <c r="BJ298" s="108">
        <f>ROUNDUP($F298/13,0)</f>
        <v>256752</v>
      </c>
      <c r="BK298" s="108">
        <f>ROUNDUP($F298/13,0)</f>
        <v>256752</v>
      </c>
      <c r="BL298" s="108">
        <f>ROUNDUP($F298/13,0)</f>
        <v>256752</v>
      </c>
      <c r="BM298" s="108">
        <f t="shared" ref="BM298:BU298" si="4619">ROUND($F298/13,0)</f>
        <v>256751</v>
      </c>
      <c r="BN298" s="108">
        <f>ROUNDUP($F298/13,0)</f>
        <v>256752</v>
      </c>
      <c r="BO298" s="108">
        <f>ROUNDUP($F298/13,0)</f>
        <v>256752</v>
      </c>
      <c r="BP298" s="108">
        <f t="shared" si="4619"/>
        <v>256751</v>
      </c>
      <c r="BQ298" s="108">
        <f t="shared" si="4619"/>
        <v>256751</v>
      </c>
      <c r="BR298" s="108">
        <f t="shared" si="4619"/>
        <v>256751</v>
      </c>
      <c r="BS298" s="108">
        <f t="shared" si="4619"/>
        <v>256751</v>
      </c>
      <c r="BT298" s="108">
        <f t="shared" si="4619"/>
        <v>256751</v>
      </c>
      <c r="BU298" s="108">
        <f t="shared" si="4619"/>
        <v>256751</v>
      </c>
      <c r="BV298" s="108"/>
      <c r="BW298" s="108"/>
      <c r="BX298" s="108"/>
      <c r="BY298" s="108"/>
      <c r="BZ298" s="108"/>
      <c r="CA298" s="108"/>
      <c r="CB298" s="108"/>
      <c r="CC298" s="108"/>
      <c r="CD298" s="108"/>
      <c r="CE298" s="108"/>
      <c r="CF298" s="108"/>
      <c r="CG298" s="108"/>
      <c r="CH298" s="109">
        <f>IF(C298="","",F298-SUM(G298:CG298))</f>
        <v>0</v>
      </c>
      <c r="CI298" s="107">
        <f>IF(C298="","",SUM(G298:CG298))</f>
        <v>3337768</v>
      </c>
      <c r="CJ298" s="67" t="b">
        <f>IF(C298="","",F298=CI298)</f>
        <v>1</v>
      </c>
    </row>
    <row r="299" spans="1:88" s="5" customFormat="1" ht="15" customHeight="1" x14ac:dyDescent="0.3">
      <c r="A299" s="172"/>
      <c r="B299" s="156"/>
      <c r="C299" s="169"/>
      <c r="D299" s="159"/>
      <c r="E299" s="162"/>
      <c r="F299" s="165"/>
      <c r="G299" s="110">
        <v>0</v>
      </c>
      <c r="H299" s="110"/>
      <c r="I299" s="110"/>
      <c r="J299" s="110"/>
      <c r="K299" s="110"/>
      <c r="L299" s="110"/>
      <c r="M299" s="110"/>
      <c r="N299" s="110"/>
      <c r="O299" s="110"/>
      <c r="P299" s="110"/>
      <c r="Q299" s="110"/>
      <c r="R299" s="110"/>
      <c r="S299" s="110"/>
      <c r="T299" s="110"/>
      <c r="U299" s="110">
        <f t="shared" ref="U299" si="4620">ROUND(U298/$E298,2)</f>
        <v>0</v>
      </c>
      <c r="V299" s="110">
        <f t="shared" ref="V299" si="4621">ROUND(V298/$E298,2)</f>
        <v>0</v>
      </c>
      <c r="W299" s="110">
        <f t="shared" ref="W299" si="4622">ROUND(W298/$E298,2)</f>
        <v>0</v>
      </c>
      <c r="X299" s="110">
        <f t="shared" ref="X299" si="4623">ROUND(X298/$E298,2)</f>
        <v>0</v>
      </c>
      <c r="Y299" s="110">
        <f t="shared" ref="Y299" si="4624">ROUND(Y298/$E298,2)</f>
        <v>0</v>
      </c>
      <c r="Z299" s="110">
        <f t="shared" ref="Z299" si="4625">ROUND(Z298/$E298,2)</f>
        <v>0</v>
      </c>
      <c r="AA299" s="110">
        <f t="shared" ref="AA299" si="4626">ROUND(AA298/$E298,2)</f>
        <v>0</v>
      </c>
      <c r="AB299" s="110">
        <f t="shared" ref="AB299" si="4627">ROUND(AB298/$E298,2)</f>
        <v>0</v>
      </c>
      <c r="AC299" s="110">
        <f t="shared" ref="AC299" si="4628">ROUND(AC298/$E298,2)</f>
        <v>0</v>
      </c>
      <c r="AD299" s="110">
        <f t="shared" ref="AD299" si="4629">ROUND(AD298/$E298,2)</f>
        <v>0</v>
      </c>
      <c r="AE299" s="110">
        <f t="shared" ref="AE299" si="4630">ROUND(AE298/$E298,2)</f>
        <v>0</v>
      </c>
      <c r="AF299" s="110">
        <f t="shared" ref="AF299" si="4631">ROUND(AF298/$E298,2)</f>
        <v>0</v>
      </c>
      <c r="AG299" s="110">
        <f t="shared" ref="AG299" si="4632">ROUND(AG298/$E298,2)</f>
        <v>0</v>
      </c>
      <c r="AH299" s="110">
        <f t="shared" ref="AH299" si="4633">ROUND(AH298/$E298,2)</f>
        <v>0</v>
      </c>
      <c r="AI299" s="110">
        <f t="shared" ref="AI299" si="4634">ROUND(AI298/$E298,2)</f>
        <v>0</v>
      </c>
      <c r="AJ299" s="110">
        <f>ROUNDUP(AJ298/$E298,2)</f>
        <v>0</v>
      </c>
      <c r="AK299" s="110">
        <f t="shared" ref="AK299" si="4635">ROUND(AK298/$E298,2)</f>
        <v>0</v>
      </c>
      <c r="AL299" s="110">
        <f>ROUNDUP(AL298/$E298,2)</f>
        <v>0</v>
      </c>
      <c r="AM299" s="110">
        <f>ROUNDUP(AM298/$E298,2)</f>
        <v>0</v>
      </c>
      <c r="AN299" s="110">
        <f>ROUNDUP(AN298/$E298,2)</f>
        <v>0</v>
      </c>
      <c r="AO299" s="110">
        <f t="shared" ref="AO299" si="4636">ROUND(AO298/$E298,2)</f>
        <v>0</v>
      </c>
      <c r="AP299" s="110">
        <f t="shared" ref="AP299" si="4637">ROUND(AP298/$E298,2)</f>
        <v>0</v>
      </c>
      <c r="AQ299" s="110">
        <f t="shared" ref="AQ299" si="4638">ROUND(AQ298/$E298,2)</f>
        <v>0</v>
      </c>
      <c r="AR299" s="110">
        <f>ROUNDUP(AR298/$E298,2)</f>
        <v>0</v>
      </c>
      <c r="AS299" s="110">
        <f>ROUNDUP(AS298/$E298,2)</f>
        <v>0</v>
      </c>
      <c r="AT299" s="110">
        <f>ROUNDUP(AT298/$E298,2)</f>
        <v>0</v>
      </c>
      <c r="AU299" s="110">
        <f t="shared" ref="AU299:BO299" si="4639">ROUND(AU298/$E298,2)</f>
        <v>0</v>
      </c>
      <c r="AV299" s="110">
        <f t="shared" si="4639"/>
        <v>0</v>
      </c>
      <c r="AW299" s="110">
        <f t="shared" si="4639"/>
        <v>0</v>
      </c>
      <c r="AX299" s="110">
        <f t="shared" si="4639"/>
        <v>0</v>
      </c>
      <c r="AY299" s="110">
        <f t="shared" si="4639"/>
        <v>0</v>
      </c>
      <c r="AZ299" s="110">
        <f t="shared" si="4639"/>
        <v>0</v>
      </c>
      <c r="BA299" s="110">
        <f t="shared" si="4639"/>
        <v>0</v>
      </c>
      <c r="BB299" s="110">
        <f t="shared" si="4639"/>
        <v>0</v>
      </c>
      <c r="BC299" s="110">
        <f t="shared" si="4639"/>
        <v>0</v>
      </c>
      <c r="BD299" s="110">
        <f t="shared" si="4639"/>
        <v>0</v>
      </c>
      <c r="BE299" s="110">
        <f t="shared" si="4639"/>
        <v>0</v>
      </c>
      <c r="BF299" s="110">
        <f t="shared" si="4639"/>
        <v>0</v>
      </c>
      <c r="BG299" s="110">
        <f t="shared" si="4639"/>
        <v>0</v>
      </c>
      <c r="BH299" s="110">
        <f t="shared" si="4639"/>
        <v>0</v>
      </c>
      <c r="BI299" s="110">
        <f t="shared" si="4639"/>
        <v>2.92</v>
      </c>
      <c r="BJ299" s="110">
        <f t="shared" si="4639"/>
        <v>2.92</v>
      </c>
      <c r="BK299" s="110">
        <f t="shared" si="4639"/>
        <v>2.92</v>
      </c>
      <c r="BL299" s="110">
        <f t="shared" si="4639"/>
        <v>2.92</v>
      </c>
      <c r="BM299" s="110">
        <f t="shared" si="4639"/>
        <v>2.92</v>
      </c>
      <c r="BN299" s="110">
        <f t="shared" si="4639"/>
        <v>2.92</v>
      </c>
      <c r="BO299" s="110">
        <f t="shared" si="4639"/>
        <v>2.92</v>
      </c>
      <c r="BP299" s="110">
        <f>ROUNDUP(BP298/$E298,2)</f>
        <v>2.9299999999999997</v>
      </c>
      <c r="BQ299" s="110">
        <f t="shared" ref="BQ299" si="4640">ROUND(BQ298/$E298,2)</f>
        <v>2.92</v>
      </c>
      <c r="BR299" s="110">
        <f>ROUNDUP(BR298/$E298,2)</f>
        <v>2.9299999999999997</v>
      </c>
      <c r="BS299" s="110">
        <f>ROUNDUP(BS298/$E298,2)</f>
        <v>2.9299999999999997</v>
      </c>
      <c r="BT299" s="110">
        <f>ROUNDUP(BT298/$E298,2)</f>
        <v>2.9299999999999997</v>
      </c>
      <c r="BU299" s="110">
        <f t="shared" ref="BU299:BV299" si="4641">ROUND(BU298/$E298,2)</f>
        <v>2.92</v>
      </c>
      <c r="BV299" s="110">
        <f t="shared" si="4641"/>
        <v>0</v>
      </c>
      <c r="BW299" s="110">
        <f t="shared" ref="BW299" si="4642">ROUND(BW298/$E298,2)</f>
        <v>0</v>
      </c>
      <c r="BX299" s="110">
        <f t="shared" ref="BX299" si="4643">ROUND(BX298/$E298,2)</f>
        <v>0</v>
      </c>
      <c r="BY299" s="110">
        <f t="shared" ref="BY299" si="4644">ROUND(BY298/$E298,2)</f>
        <v>0</v>
      </c>
      <c r="BZ299" s="110">
        <f t="shared" ref="BZ299" si="4645">ROUND(BZ298/$E298,2)</f>
        <v>0</v>
      </c>
      <c r="CA299" s="110">
        <f t="shared" ref="CA299" si="4646">ROUND(CA298/$E298,2)</f>
        <v>0</v>
      </c>
      <c r="CB299" s="110">
        <f t="shared" ref="CB299" si="4647">ROUND(CB298/$E298,2)</f>
        <v>0</v>
      </c>
      <c r="CC299" s="110">
        <f t="shared" ref="CC299" si="4648">ROUND(CC298/$E298,2)</f>
        <v>0</v>
      </c>
      <c r="CD299" s="110">
        <f t="shared" ref="CD299" si="4649">ROUND(CD298/$E298,2)</f>
        <v>0</v>
      </c>
      <c r="CE299" s="110"/>
      <c r="CF299" s="110">
        <f t="shared" ref="CF299" si="4650">ROUND(CF298/$E298,2)</f>
        <v>0</v>
      </c>
      <c r="CG299" s="110">
        <f t="shared" ref="CG299" si="4651">ROUND(CG298/$E298,2)</f>
        <v>0</v>
      </c>
      <c r="CH299" s="111">
        <f>IF(C298="","",D298-SUM(G299:CG299))</f>
        <v>0</v>
      </c>
      <c r="CI299" s="112">
        <f>IF(C298="","",SUM(G299:CG299))</f>
        <v>38</v>
      </c>
      <c r="CJ299" s="67" t="b">
        <f>IF(C298="","",D298=CI299)</f>
        <v>1</v>
      </c>
    </row>
    <row r="300" spans="1:88" s="5" customFormat="1" ht="15" customHeight="1" x14ac:dyDescent="0.3">
      <c r="A300" s="173"/>
      <c r="B300" s="157"/>
      <c r="C300" s="170"/>
      <c r="D300" s="160"/>
      <c r="E300" s="163"/>
      <c r="F300" s="166"/>
      <c r="G300" s="113">
        <v>0</v>
      </c>
      <c r="H300" s="113"/>
      <c r="I300" s="113"/>
      <c r="J300" s="113"/>
      <c r="K300" s="113"/>
      <c r="L300" s="113"/>
      <c r="M300" s="113"/>
      <c r="N300" s="113"/>
      <c r="O300" s="113"/>
      <c r="P300" s="113"/>
      <c r="Q300" s="113"/>
      <c r="R300" s="113"/>
      <c r="S300" s="113"/>
      <c r="T300" s="113"/>
      <c r="U300" s="113">
        <f t="shared" ref="U300:X300" si="4652">U298/$F298</f>
        <v>0</v>
      </c>
      <c r="V300" s="113">
        <f t="shared" si="4652"/>
        <v>0</v>
      </c>
      <c r="W300" s="113">
        <f t="shared" si="4652"/>
        <v>0</v>
      </c>
      <c r="X300" s="113">
        <f t="shared" si="4652"/>
        <v>0</v>
      </c>
      <c r="Y300" s="113">
        <f t="shared" ref="Y300:AG300" si="4653">Y298/$F298</f>
        <v>0</v>
      </c>
      <c r="Z300" s="113">
        <f t="shared" si="4653"/>
        <v>0</v>
      </c>
      <c r="AA300" s="113">
        <f t="shared" si="4653"/>
        <v>0</v>
      </c>
      <c r="AB300" s="113">
        <f t="shared" si="4653"/>
        <v>0</v>
      </c>
      <c r="AC300" s="113">
        <f t="shared" si="4653"/>
        <v>0</v>
      </c>
      <c r="AD300" s="113">
        <f t="shared" si="4653"/>
        <v>0</v>
      </c>
      <c r="AE300" s="113">
        <f t="shared" si="4653"/>
        <v>0</v>
      </c>
      <c r="AF300" s="113">
        <f t="shared" si="4653"/>
        <v>0</v>
      </c>
      <c r="AG300" s="113">
        <f t="shared" si="4653"/>
        <v>0</v>
      </c>
      <c r="AH300" s="113">
        <f t="shared" ref="AH300:AK300" si="4654">AH298/$F298</f>
        <v>0</v>
      </c>
      <c r="AI300" s="113">
        <f t="shared" si="4654"/>
        <v>0</v>
      </c>
      <c r="AJ300" s="113">
        <f t="shared" si="4654"/>
        <v>0</v>
      </c>
      <c r="AK300" s="113">
        <f t="shared" si="4654"/>
        <v>0</v>
      </c>
      <c r="AL300" s="113">
        <f t="shared" ref="AL300:AQ300" si="4655">AL298/$F298</f>
        <v>0</v>
      </c>
      <c r="AM300" s="113">
        <f t="shared" si="4655"/>
        <v>0</v>
      </c>
      <c r="AN300" s="113">
        <f t="shared" si="4655"/>
        <v>0</v>
      </c>
      <c r="AO300" s="113">
        <f t="shared" si="4655"/>
        <v>0</v>
      </c>
      <c r="AP300" s="113">
        <f t="shared" si="4655"/>
        <v>0</v>
      </c>
      <c r="AQ300" s="113">
        <f t="shared" si="4655"/>
        <v>0</v>
      </c>
      <c r="AR300" s="113">
        <f t="shared" ref="AR300:BX300" si="4656">AR298/$F298</f>
        <v>0</v>
      </c>
      <c r="AS300" s="113">
        <f t="shared" si="4656"/>
        <v>0</v>
      </c>
      <c r="AT300" s="113">
        <f t="shared" si="4656"/>
        <v>0</v>
      </c>
      <c r="AU300" s="113">
        <f t="shared" si="4656"/>
        <v>0</v>
      </c>
      <c r="AV300" s="113">
        <f t="shared" si="4656"/>
        <v>0</v>
      </c>
      <c r="AW300" s="113">
        <f t="shared" si="4656"/>
        <v>0</v>
      </c>
      <c r="AX300" s="113">
        <f t="shared" si="4656"/>
        <v>0</v>
      </c>
      <c r="AY300" s="113">
        <f t="shared" si="4656"/>
        <v>0</v>
      </c>
      <c r="AZ300" s="113">
        <f t="shared" si="4656"/>
        <v>0</v>
      </c>
      <c r="BA300" s="113">
        <f t="shared" si="4656"/>
        <v>0</v>
      </c>
      <c r="BB300" s="113">
        <f t="shared" si="4656"/>
        <v>0</v>
      </c>
      <c r="BC300" s="113">
        <f t="shared" si="4656"/>
        <v>0</v>
      </c>
      <c r="BD300" s="113">
        <f t="shared" si="4656"/>
        <v>0</v>
      </c>
      <c r="BE300" s="113">
        <f t="shared" si="4656"/>
        <v>0</v>
      </c>
      <c r="BF300" s="113">
        <f t="shared" si="4656"/>
        <v>0</v>
      </c>
      <c r="BG300" s="113">
        <f t="shared" si="4656"/>
        <v>0</v>
      </c>
      <c r="BH300" s="113">
        <f t="shared" si="4656"/>
        <v>0</v>
      </c>
      <c r="BI300" s="113">
        <f t="shared" si="4656"/>
        <v>7.6922961691765282E-2</v>
      </c>
      <c r="BJ300" s="113">
        <f t="shared" si="4656"/>
        <v>7.692326129317556E-2</v>
      </c>
      <c r="BK300" s="113">
        <f t="shared" si="4656"/>
        <v>7.692326129317556E-2</v>
      </c>
      <c r="BL300" s="113">
        <f t="shared" si="4656"/>
        <v>7.692326129317556E-2</v>
      </c>
      <c r="BM300" s="113">
        <f t="shared" si="4656"/>
        <v>7.6922961691765282E-2</v>
      </c>
      <c r="BN300" s="113">
        <f t="shared" si="4656"/>
        <v>7.692326129317556E-2</v>
      </c>
      <c r="BO300" s="113">
        <f t="shared" si="4656"/>
        <v>7.692326129317556E-2</v>
      </c>
      <c r="BP300" s="113">
        <f t="shared" si="4656"/>
        <v>7.6922961691765282E-2</v>
      </c>
      <c r="BQ300" s="113">
        <f t="shared" si="4656"/>
        <v>7.6922961691765282E-2</v>
      </c>
      <c r="BR300" s="113">
        <f t="shared" si="4656"/>
        <v>7.6922961691765282E-2</v>
      </c>
      <c r="BS300" s="113">
        <f t="shared" si="4656"/>
        <v>7.6922961691765282E-2</v>
      </c>
      <c r="BT300" s="113">
        <f t="shared" si="4656"/>
        <v>7.6922961691765282E-2</v>
      </c>
      <c r="BU300" s="113">
        <f t="shared" si="4656"/>
        <v>7.6922961691765282E-2</v>
      </c>
      <c r="BV300" s="113">
        <f t="shared" si="4656"/>
        <v>0</v>
      </c>
      <c r="BW300" s="113">
        <f t="shared" si="4656"/>
        <v>0</v>
      </c>
      <c r="BX300" s="113">
        <f t="shared" si="4656"/>
        <v>0</v>
      </c>
      <c r="BY300" s="113">
        <f t="shared" ref="BY300:CC300" si="4657">BY298/$F298</f>
        <v>0</v>
      </c>
      <c r="BZ300" s="113">
        <f t="shared" si="4657"/>
        <v>0</v>
      </c>
      <c r="CA300" s="113">
        <f t="shared" si="4657"/>
        <v>0</v>
      </c>
      <c r="CB300" s="113">
        <f t="shared" si="4657"/>
        <v>0</v>
      </c>
      <c r="CC300" s="113">
        <f t="shared" si="4657"/>
        <v>0</v>
      </c>
      <c r="CD300" s="113">
        <f t="shared" ref="CD300:CG300" si="4658">CD298/$F298</f>
        <v>0</v>
      </c>
      <c r="CE300" s="113"/>
      <c r="CF300" s="113">
        <f t="shared" si="4658"/>
        <v>0</v>
      </c>
      <c r="CG300" s="113">
        <f t="shared" si="4658"/>
        <v>0</v>
      </c>
      <c r="CH300" s="114">
        <f>IF(C298="","",100%-SUM(G300:CG300))</f>
        <v>0</v>
      </c>
      <c r="CI300" s="115">
        <f>IF(C298="","",SUM(G300:CG300))</f>
        <v>1</v>
      </c>
      <c r="CJ300" s="67" t="b">
        <f>IF(C298="","",SUM(G300:CG300)=CI300)</f>
        <v>1</v>
      </c>
    </row>
    <row r="301" spans="1:88" s="5" customFormat="1" ht="15" customHeight="1" x14ac:dyDescent="0.3">
      <c r="A301" s="171" t="s">
        <v>217</v>
      </c>
      <c r="B301" s="155" t="s">
        <v>218</v>
      </c>
      <c r="C301" s="168" t="s">
        <v>163</v>
      </c>
      <c r="D301" s="158">
        <v>86</v>
      </c>
      <c r="E301" s="161">
        <v>15536</v>
      </c>
      <c r="F301" s="164">
        <f t="shared" si="3802"/>
        <v>1336096</v>
      </c>
      <c r="G301" s="108">
        <v>0</v>
      </c>
      <c r="H301" s="108"/>
      <c r="I301" s="108"/>
      <c r="J301" s="108"/>
      <c r="K301" s="108"/>
      <c r="L301" s="108"/>
      <c r="M301" s="108"/>
      <c r="N301" s="108"/>
      <c r="O301" s="108"/>
      <c r="P301" s="108"/>
      <c r="Q301" s="108"/>
      <c r="R301" s="108"/>
      <c r="S301" s="108"/>
      <c r="T301" s="108"/>
      <c r="U301" s="108"/>
      <c r="V301" s="108"/>
      <c r="W301" s="108"/>
      <c r="X301" s="108"/>
      <c r="Y301" s="108"/>
      <c r="Z301" s="108"/>
      <c r="AA301" s="108"/>
      <c r="AB301" s="108"/>
      <c r="AC301" s="108"/>
      <c r="AD301" s="108"/>
      <c r="AE301" s="108"/>
      <c r="AF301" s="108"/>
      <c r="AG301" s="108"/>
      <c r="AH301" s="108"/>
      <c r="AI301" s="108"/>
      <c r="AJ301" s="108"/>
      <c r="AK301" s="108"/>
      <c r="AL301" s="108"/>
      <c r="AM301" s="108"/>
      <c r="AN301" s="108"/>
      <c r="AO301" s="108"/>
      <c r="AP301" s="108"/>
      <c r="AQ301" s="108"/>
      <c r="AR301" s="108"/>
      <c r="AS301" s="108"/>
      <c r="AT301" s="108"/>
      <c r="AU301" s="108"/>
      <c r="AV301" s="108"/>
      <c r="AW301" s="108"/>
      <c r="AX301" s="108"/>
      <c r="AY301" s="108"/>
      <c r="AZ301" s="108"/>
      <c r="BA301" s="108"/>
      <c r="BB301" s="108"/>
      <c r="BC301" s="108"/>
      <c r="BD301" s="108"/>
      <c r="BE301" s="108"/>
      <c r="BF301" s="108"/>
      <c r="BG301" s="108"/>
      <c r="BH301" s="108"/>
      <c r="BI301" s="108">
        <f>ROUND($F301/9,0)</f>
        <v>148455</v>
      </c>
      <c r="BJ301" s="108">
        <f>ROUNDUP($F301/9,0)</f>
        <v>148456</v>
      </c>
      <c r="BK301" s="108">
        <f t="shared" ref="BK301:BQ301" si="4659">ROUND($F301/9,0)</f>
        <v>148455</v>
      </c>
      <c r="BL301" s="108">
        <f t="shared" si="4659"/>
        <v>148455</v>
      </c>
      <c r="BM301" s="108">
        <f t="shared" si="4659"/>
        <v>148455</v>
      </c>
      <c r="BN301" s="108">
        <f t="shared" si="4659"/>
        <v>148455</v>
      </c>
      <c r="BO301" s="108">
        <f t="shared" si="4659"/>
        <v>148455</v>
      </c>
      <c r="BP301" s="108">
        <f t="shared" si="4659"/>
        <v>148455</v>
      </c>
      <c r="BQ301" s="108">
        <f t="shared" si="4659"/>
        <v>148455</v>
      </c>
      <c r="BR301" s="108"/>
      <c r="BS301" s="108"/>
      <c r="BT301" s="108"/>
      <c r="BU301" s="108"/>
      <c r="BV301" s="108"/>
      <c r="BW301" s="108"/>
      <c r="BX301" s="108"/>
      <c r="BY301" s="108"/>
      <c r="BZ301" s="108"/>
      <c r="CA301" s="108"/>
      <c r="CB301" s="108"/>
      <c r="CC301" s="108"/>
      <c r="CD301" s="108"/>
      <c r="CE301" s="108"/>
      <c r="CF301" s="108"/>
      <c r="CG301" s="108"/>
      <c r="CH301" s="109">
        <f>IF(C301="","",F301-SUM(G301:CG301))</f>
        <v>0</v>
      </c>
      <c r="CI301" s="107">
        <f>IF(C301="","",SUM(G301:CG301))</f>
        <v>1336096</v>
      </c>
      <c r="CJ301" s="67" t="b">
        <f>IF(C301="","",F301=CI301)</f>
        <v>1</v>
      </c>
    </row>
    <row r="302" spans="1:88" s="5" customFormat="1" ht="15" customHeight="1" x14ac:dyDescent="0.3">
      <c r="A302" s="172"/>
      <c r="B302" s="156"/>
      <c r="C302" s="169"/>
      <c r="D302" s="159"/>
      <c r="E302" s="162"/>
      <c r="F302" s="165"/>
      <c r="G302" s="110">
        <v>0</v>
      </c>
      <c r="H302" s="110"/>
      <c r="I302" s="110"/>
      <c r="J302" s="110"/>
      <c r="K302" s="110"/>
      <c r="L302" s="110"/>
      <c r="M302" s="110"/>
      <c r="N302" s="110"/>
      <c r="O302" s="110"/>
      <c r="P302" s="110"/>
      <c r="Q302" s="110"/>
      <c r="R302" s="110"/>
      <c r="S302" s="110"/>
      <c r="T302" s="110"/>
      <c r="U302" s="110">
        <f t="shared" ref="U302" si="4660">ROUND(U301/$E301,2)</f>
        <v>0</v>
      </c>
      <c r="V302" s="110">
        <f t="shared" ref="V302" si="4661">ROUND(V301/$E301,2)</f>
        <v>0</v>
      </c>
      <c r="W302" s="110">
        <f t="shared" ref="W302" si="4662">ROUND(W301/$E301,2)</f>
        <v>0</v>
      </c>
      <c r="X302" s="110">
        <f t="shared" ref="X302" si="4663">ROUND(X301/$E301,2)</f>
        <v>0</v>
      </c>
      <c r="Y302" s="110">
        <f t="shared" ref="Y302" si="4664">ROUND(Y301/$E301,2)</f>
        <v>0</v>
      </c>
      <c r="Z302" s="110">
        <f t="shared" ref="Z302" si="4665">ROUND(Z301/$E301,2)</f>
        <v>0</v>
      </c>
      <c r="AA302" s="110">
        <f t="shared" ref="AA302" si="4666">ROUND(AA301/$E301,2)</f>
        <v>0</v>
      </c>
      <c r="AB302" s="110">
        <f t="shared" ref="AB302" si="4667">ROUND(AB301/$E301,2)</f>
        <v>0</v>
      </c>
      <c r="AC302" s="110">
        <f t="shared" ref="AC302" si="4668">ROUND(AC301/$E301,2)</f>
        <v>0</v>
      </c>
      <c r="AD302" s="110">
        <f t="shared" ref="AD302" si="4669">ROUND(AD301/$E301,2)</f>
        <v>0</v>
      </c>
      <c r="AE302" s="110">
        <f t="shared" ref="AE302" si="4670">ROUND(AE301/$E301,2)</f>
        <v>0</v>
      </c>
      <c r="AF302" s="110">
        <f>ROUNDDOWN(AF301/$E301,2)</f>
        <v>0</v>
      </c>
      <c r="AG302" s="110">
        <f t="shared" ref="AG302" si="4671">ROUND(AG301/$E301,2)</f>
        <v>0</v>
      </c>
      <c r="AH302" s="110">
        <f>ROUNDDOWN(AH301/$E301,2)</f>
        <v>0</v>
      </c>
      <c r="AI302" s="110">
        <f>ROUNDDOWN(AI301/$E301,2)</f>
        <v>0</v>
      </c>
      <c r="AJ302" s="110">
        <f>ROUNDDOWN(AJ301/$E301,2)</f>
        <v>0</v>
      </c>
      <c r="AK302" s="110">
        <f t="shared" ref="AK302" si="4672">ROUND(AK301/$E301,2)</f>
        <v>0</v>
      </c>
      <c r="AL302" s="110">
        <f t="shared" ref="AL302" si="4673">ROUND(AL301/$E301,2)</f>
        <v>0</v>
      </c>
      <c r="AM302" s="110">
        <f t="shared" ref="AM302" si="4674">ROUND(AM301/$E301,2)</f>
        <v>0</v>
      </c>
      <c r="AN302" s="110">
        <f t="shared" ref="AN302" si="4675">ROUND(AN301/$E301,2)</f>
        <v>0</v>
      </c>
      <c r="AO302" s="110">
        <f t="shared" ref="AO302" si="4676">ROUND(AO301/$E301,2)</f>
        <v>0</v>
      </c>
      <c r="AP302" s="110">
        <f t="shared" ref="AP302" si="4677">ROUND(AP301/$E301,2)</f>
        <v>0</v>
      </c>
      <c r="AQ302" s="110">
        <f t="shared" ref="AQ302" si="4678">ROUND(AQ301/$E301,2)</f>
        <v>0</v>
      </c>
      <c r="AR302" s="110">
        <f t="shared" ref="AR302:BK302" si="4679">ROUND(AR301/$E301,2)</f>
        <v>0</v>
      </c>
      <c r="AS302" s="110">
        <f t="shared" si="4679"/>
        <v>0</v>
      </c>
      <c r="AT302" s="110">
        <f t="shared" si="4679"/>
        <v>0</v>
      </c>
      <c r="AU302" s="110">
        <f t="shared" si="4679"/>
        <v>0</v>
      </c>
      <c r="AV302" s="110">
        <f t="shared" si="4679"/>
        <v>0</v>
      </c>
      <c r="AW302" s="110">
        <f t="shared" si="4679"/>
        <v>0</v>
      </c>
      <c r="AX302" s="110">
        <f t="shared" si="4679"/>
        <v>0</v>
      </c>
      <c r="AY302" s="110">
        <f t="shared" si="4679"/>
        <v>0</v>
      </c>
      <c r="AZ302" s="110">
        <f t="shared" si="4679"/>
        <v>0</v>
      </c>
      <c r="BA302" s="110">
        <f t="shared" si="4679"/>
        <v>0</v>
      </c>
      <c r="BB302" s="110">
        <f t="shared" si="4679"/>
        <v>0</v>
      </c>
      <c r="BC302" s="110">
        <f t="shared" si="4679"/>
        <v>0</v>
      </c>
      <c r="BD302" s="110">
        <f t="shared" si="4679"/>
        <v>0</v>
      </c>
      <c r="BE302" s="110">
        <f t="shared" si="4679"/>
        <v>0</v>
      </c>
      <c r="BF302" s="110">
        <f t="shared" si="4679"/>
        <v>0</v>
      </c>
      <c r="BG302" s="110">
        <f t="shared" si="4679"/>
        <v>0</v>
      </c>
      <c r="BH302" s="110">
        <f t="shared" si="4679"/>
        <v>0</v>
      </c>
      <c r="BI302" s="110">
        <f t="shared" si="4679"/>
        <v>9.56</v>
      </c>
      <c r="BJ302" s="110">
        <f t="shared" si="4679"/>
        <v>9.56</v>
      </c>
      <c r="BK302" s="110">
        <f t="shared" si="4679"/>
        <v>9.56</v>
      </c>
      <c r="BL302" s="110">
        <f>ROUNDDOWN(BL301/$E301,2)</f>
        <v>9.5500000000000007</v>
      </c>
      <c r="BM302" s="110">
        <f t="shared" ref="BM302" si="4680">ROUND(BM301/$E301,2)</f>
        <v>9.56</v>
      </c>
      <c r="BN302" s="110">
        <f>ROUNDDOWN(BN301/$E301,2)</f>
        <v>9.5500000000000007</v>
      </c>
      <c r="BO302" s="110">
        <f>ROUNDDOWN(BO301/$E301,2)</f>
        <v>9.5500000000000007</v>
      </c>
      <c r="BP302" s="110">
        <f>ROUNDDOWN(BP301/$E301,2)</f>
        <v>9.5500000000000007</v>
      </c>
      <c r="BQ302" s="110">
        <f t="shared" ref="BQ302:BV302" si="4681">ROUND(BQ301/$E301,2)</f>
        <v>9.56</v>
      </c>
      <c r="BR302" s="110">
        <f t="shared" si="4681"/>
        <v>0</v>
      </c>
      <c r="BS302" s="110">
        <f t="shared" si="4681"/>
        <v>0</v>
      </c>
      <c r="BT302" s="110">
        <f t="shared" si="4681"/>
        <v>0</v>
      </c>
      <c r="BU302" s="110">
        <f t="shared" si="4681"/>
        <v>0</v>
      </c>
      <c r="BV302" s="110">
        <f t="shared" si="4681"/>
        <v>0</v>
      </c>
      <c r="BW302" s="110">
        <f t="shared" ref="BW302" si="4682">ROUND(BW301/$E301,2)</f>
        <v>0</v>
      </c>
      <c r="BX302" s="110">
        <f t="shared" ref="BX302" si="4683">ROUND(BX301/$E301,2)</f>
        <v>0</v>
      </c>
      <c r="BY302" s="110">
        <f t="shared" ref="BY302" si="4684">ROUND(BY301/$E301,2)</f>
        <v>0</v>
      </c>
      <c r="BZ302" s="110">
        <f t="shared" ref="BZ302" si="4685">ROUND(BZ301/$E301,2)</f>
        <v>0</v>
      </c>
      <c r="CA302" s="110">
        <f t="shared" ref="CA302" si="4686">ROUND(CA301/$E301,2)</f>
        <v>0</v>
      </c>
      <c r="CB302" s="110">
        <f t="shared" ref="CB302" si="4687">ROUND(CB301/$E301,2)</f>
        <v>0</v>
      </c>
      <c r="CC302" s="110">
        <f t="shared" ref="CC302" si="4688">ROUND(CC301/$E301,2)</f>
        <v>0</v>
      </c>
      <c r="CD302" s="110">
        <f t="shared" ref="CD302" si="4689">ROUND(CD301/$E301,2)</f>
        <v>0</v>
      </c>
      <c r="CE302" s="110"/>
      <c r="CF302" s="110">
        <f t="shared" ref="CF302" si="4690">ROUND(CF301/$E301,2)</f>
        <v>0</v>
      </c>
      <c r="CG302" s="110">
        <f t="shared" ref="CG302" si="4691">ROUND(CG301/$E301,2)</f>
        <v>0</v>
      </c>
      <c r="CH302" s="111">
        <f>IF(C301="","",D301-SUM(G302:CG302))</f>
        <v>0</v>
      </c>
      <c r="CI302" s="112">
        <f>IF(C301="","",SUM(G302:CG302))</f>
        <v>86</v>
      </c>
      <c r="CJ302" s="67" t="b">
        <f>IF(C301="","",D301=CI302)</f>
        <v>1</v>
      </c>
    </row>
    <row r="303" spans="1:88" s="5" customFormat="1" ht="15" customHeight="1" x14ac:dyDescent="0.3">
      <c r="A303" s="173"/>
      <c r="B303" s="157"/>
      <c r="C303" s="170"/>
      <c r="D303" s="160"/>
      <c r="E303" s="163"/>
      <c r="F303" s="166"/>
      <c r="G303" s="113">
        <v>0</v>
      </c>
      <c r="H303" s="113"/>
      <c r="I303" s="113"/>
      <c r="J303" s="113"/>
      <c r="K303" s="113"/>
      <c r="L303" s="113"/>
      <c r="M303" s="113"/>
      <c r="N303" s="113"/>
      <c r="O303" s="113"/>
      <c r="P303" s="113"/>
      <c r="Q303" s="113"/>
      <c r="R303" s="113"/>
      <c r="S303" s="113"/>
      <c r="T303" s="113"/>
      <c r="U303" s="113">
        <f t="shared" ref="U303:X303" si="4692">U301/$F301</f>
        <v>0</v>
      </c>
      <c r="V303" s="113">
        <f t="shared" si="4692"/>
        <v>0</v>
      </c>
      <c r="W303" s="113">
        <f t="shared" si="4692"/>
        <v>0</v>
      </c>
      <c r="X303" s="113">
        <f t="shared" si="4692"/>
        <v>0</v>
      </c>
      <c r="Y303" s="113">
        <f t="shared" ref="Y303:AG303" si="4693">Y301/$F301</f>
        <v>0</v>
      </c>
      <c r="Z303" s="113">
        <f t="shared" si="4693"/>
        <v>0</v>
      </c>
      <c r="AA303" s="113">
        <f t="shared" si="4693"/>
        <v>0</v>
      </c>
      <c r="AB303" s="113">
        <f t="shared" si="4693"/>
        <v>0</v>
      </c>
      <c r="AC303" s="113">
        <f t="shared" si="4693"/>
        <v>0</v>
      </c>
      <c r="AD303" s="113">
        <f t="shared" si="4693"/>
        <v>0</v>
      </c>
      <c r="AE303" s="113">
        <f t="shared" si="4693"/>
        <v>0</v>
      </c>
      <c r="AF303" s="113">
        <f t="shared" si="4693"/>
        <v>0</v>
      </c>
      <c r="AG303" s="113">
        <f t="shared" si="4693"/>
        <v>0</v>
      </c>
      <c r="AH303" s="113">
        <f t="shared" ref="AH303:AK303" si="4694">AH301/$F301</f>
        <v>0</v>
      </c>
      <c r="AI303" s="113">
        <f t="shared" si="4694"/>
        <v>0</v>
      </c>
      <c r="AJ303" s="113">
        <f t="shared" si="4694"/>
        <v>0</v>
      </c>
      <c r="AK303" s="113">
        <f t="shared" si="4694"/>
        <v>0</v>
      </c>
      <c r="AL303" s="113">
        <f t="shared" ref="AL303:AQ303" si="4695">AL301/$F301</f>
        <v>0</v>
      </c>
      <c r="AM303" s="113">
        <f t="shared" si="4695"/>
        <v>0</v>
      </c>
      <c r="AN303" s="113">
        <f t="shared" si="4695"/>
        <v>0</v>
      </c>
      <c r="AO303" s="113">
        <f t="shared" si="4695"/>
        <v>0</v>
      </c>
      <c r="AP303" s="113">
        <f t="shared" si="4695"/>
        <v>0</v>
      </c>
      <c r="AQ303" s="113">
        <f t="shared" si="4695"/>
        <v>0</v>
      </c>
      <c r="AR303" s="113">
        <f t="shared" ref="AR303:BX303" si="4696">AR301/$F301</f>
        <v>0</v>
      </c>
      <c r="AS303" s="113">
        <f t="shared" si="4696"/>
        <v>0</v>
      </c>
      <c r="AT303" s="113">
        <f t="shared" si="4696"/>
        <v>0</v>
      </c>
      <c r="AU303" s="113">
        <f t="shared" si="4696"/>
        <v>0</v>
      </c>
      <c r="AV303" s="113">
        <f t="shared" si="4696"/>
        <v>0</v>
      </c>
      <c r="AW303" s="113">
        <f t="shared" si="4696"/>
        <v>0</v>
      </c>
      <c r="AX303" s="113">
        <f t="shared" si="4696"/>
        <v>0</v>
      </c>
      <c r="AY303" s="113">
        <f t="shared" si="4696"/>
        <v>0</v>
      </c>
      <c r="AZ303" s="113">
        <f t="shared" si="4696"/>
        <v>0</v>
      </c>
      <c r="BA303" s="113">
        <f t="shared" si="4696"/>
        <v>0</v>
      </c>
      <c r="BB303" s="113">
        <f t="shared" si="4696"/>
        <v>0</v>
      </c>
      <c r="BC303" s="113">
        <f t="shared" si="4696"/>
        <v>0</v>
      </c>
      <c r="BD303" s="113">
        <f t="shared" si="4696"/>
        <v>0</v>
      </c>
      <c r="BE303" s="113">
        <f t="shared" si="4696"/>
        <v>0</v>
      </c>
      <c r="BF303" s="113">
        <f t="shared" si="4696"/>
        <v>0</v>
      </c>
      <c r="BG303" s="113">
        <f t="shared" si="4696"/>
        <v>0</v>
      </c>
      <c r="BH303" s="113">
        <f t="shared" si="4696"/>
        <v>0</v>
      </c>
      <c r="BI303" s="113">
        <f t="shared" si="4696"/>
        <v>0.11111102795008741</v>
      </c>
      <c r="BJ303" s="113">
        <f t="shared" si="4696"/>
        <v>0.11111177639930064</v>
      </c>
      <c r="BK303" s="113">
        <f t="shared" si="4696"/>
        <v>0.11111102795008741</v>
      </c>
      <c r="BL303" s="113">
        <f t="shared" si="4696"/>
        <v>0.11111102795008741</v>
      </c>
      <c r="BM303" s="113">
        <f t="shared" si="4696"/>
        <v>0.11111102795008741</v>
      </c>
      <c r="BN303" s="113">
        <f t="shared" si="4696"/>
        <v>0.11111102795008741</v>
      </c>
      <c r="BO303" s="113">
        <f t="shared" si="4696"/>
        <v>0.11111102795008741</v>
      </c>
      <c r="BP303" s="113">
        <f t="shared" si="4696"/>
        <v>0.11111102795008741</v>
      </c>
      <c r="BQ303" s="113">
        <f t="shared" si="4696"/>
        <v>0.11111102795008741</v>
      </c>
      <c r="BR303" s="113">
        <f t="shared" si="4696"/>
        <v>0</v>
      </c>
      <c r="BS303" s="113">
        <f t="shared" si="4696"/>
        <v>0</v>
      </c>
      <c r="BT303" s="113">
        <f t="shared" si="4696"/>
        <v>0</v>
      </c>
      <c r="BU303" s="113">
        <f t="shared" si="4696"/>
        <v>0</v>
      </c>
      <c r="BV303" s="113">
        <f t="shared" si="4696"/>
        <v>0</v>
      </c>
      <c r="BW303" s="113">
        <f t="shared" si="4696"/>
        <v>0</v>
      </c>
      <c r="BX303" s="113">
        <f t="shared" si="4696"/>
        <v>0</v>
      </c>
      <c r="BY303" s="113">
        <f t="shared" ref="BY303:CC303" si="4697">BY301/$F301</f>
        <v>0</v>
      </c>
      <c r="BZ303" s="113">
        <f t="shared" si="4697"/>
        <v>0</v>
      </c>
      <c r="CA303" s="113">
        <f t="shared" si="4697"/>
        <v>0</v>
      </c>
      <c r="CB303" s="113">
        <f t="shared" si="4697"/>
        <v>0</v>
      </c>
      <c r="CC303" s="113">
        <f t="shared" si="4697"/>
        <v>0</v>
      </c>
      <c r="CD303" s="113">
        <f t="shared" ref="CD303:CG303" si="4698">CD301/$F301</f>
        <v>0</v>
      </c>
      <c r="CE303" s="113"/>
      <c r="CF303" s="113">
        <f t="shared" si="4698"/>
        <v>0</v>
      </c>
      <c r="CG303" s="113">
        <f t="shared" si="4698"/>
        <v>0</v>
      </c>
      <c r="CH303" s="114">
        <f>IF(C301="","",100%-SUM(G303:CG303))</f>
        <v>0</v>
      </c>
      <c r="CI303" s="115">
        <f>IF(C301="","",SUM(G303:CG303))</f>
        <v>1</v>
      </c>
      <c r="CJ303" s="67" t="b">
        <f>IF(C301="","",SUM(G303:CG303)=CI303)</f>
        <v>1</v>
      </c>
    </row>
    <row r="304" spans="1:88" s="5" customFormat="1" ht="15" customHeight="1" x14ac:dyDescent="0.3">
      <c r="A304" s="171" t="s">
        <v>219</v>
      </c>
      <c r="B304" s="155" t="s">
        <v>220</v>
      </c>
      <c r="C304" s="168" t="s">
        <v>163</v>
      </c>
      <c r="D304" s="158">
        <v>14</v>
      </c>
      <c r="E304" s="161">
        <v>71967</v>
      </c>
      <c r="F304" s="164">
        <f t="shared" ref="F304" si="4699">ROUND(E304*D304,0)</f>
        <v>1007538</v>
      </c>
      <c r="G304" s="108">
        <v>0</v>
      </c>
      <c r="H304" s="108"/>
      <c r="I304" s="108"/>
      <c r="J304" s="108"/>
      <c r="K304" s="108"/>
      <c r="L304" s="108"/>
      <c r="M304" s="108"/>
      <c r="N304" s="108"/>
      <c r="O304" s="108"/>
      <c r="P304" s="108"/>
      <c r="Q304" s="108"/>
      <c r="R304" s="108"/>
      <c r="S304" s="108"/>
      <c r="T304" s="108"/>
      <c r="U304" s="108"/>
      <c r="V304" s="108"/>
      <c r="W304" s="108"/>
      <c r="X304" s="108"/>
      <c r="Y304" s="108"/>
      <c r="Z304" s="108"/>
      <c r="AA304" s="108"/>
      <c r="AB304" s="108"/>
      <c r="AC304" s="108"/>
      <c r="AD304" s="108"/>
      <c r="AE304" s="108"/>
      <c r="AF304" s="108"/>
      <c r="AG304" s="108"/>
      <c r="AH304" s="108"/>
      <c r="AI304" s="108"/>
      <c r="AJ304" s="108"/>
      <c r="AK304" s="108"/>
      <c r="AL304" s="108"/>
      <c r="AM304" s="108"/>
      <c r="AN304" s="108"/>
      <c r="AO304" s="108"/>
      <c r="AP304" s="108"/>
      <c r="AQ304" s="108"/>
      <c r="AR304" s="108"/>
      <c r="AS304" s="108"/>
      <c r="AT304" s="108"/>
      <c r="AU304" s="108"/>
      <c r="AV304" s="108"/>
      <c r="AW304" s="108"/>
      <c r="AX304" s="108"/>
      <c r="AY304" s="108"/>
      <c r="AZ304" s="108"/>
      <c r="BA304" s="108"/>
      <c r="BB304" s="108"/>
      <c r="BC304" s="108"/>
      <c r="BD304" s="108"/>
      <c r="BE304" s="108"/>
      <c r="BF304" s="108"/>
      <c r="BG304" s="108"/>
      <c r="BH304" s="108"/>
      <c r="BI304" s="108"/>
      <c r="BJ304" s="108"/>
      <c r="BK304" s="108"/>
      <c r="BL304" s="108"/>
      <c r="BM304" s="108">
        <f>ROUND($F304/9,0)</f>
        <v>111949</v>
      </c>
      <c r="BN304" s="108">
        <f>ROUNDDOWN($F304/9,0)</f>
        <v>111948</v>
      </c>
      <c r="BO304" s="108">
        <f>ROUNDDOWN($F304/9,0)</f>
        <v>111948</v>
      </c>
      <c r="BP304" s="108">
        <f>ROUNDDOWN($F304/9,0)</f>
        <v>111948</v>
      </c>
      <c r="BQ304" s="108">
        <f t="shared" ref="BQ304:BU304" si="4700">ROUND($F304/9,0)</f>
        <v>111949</v>
      </c>
      <c r="BR304" s="108">
        <f t="shared" si="4700"/>
        <v>111949</v>
      </c>
      <c r="BS304" s="108">
        <f t="shared" si="4700"/>
        <v>111949</v>
      </c>
      <c r="BT304" s="108">
        <f t="shared" si="4700"/>
        <v>111949</v>
      </c>
      <c r="BU304" s="108">
        <f t="shared" si="4700"/>
        <v>111949</v>
      </c>
      <c r="BV304" s="108"/>
      <c r="BW304" s="108"/>
      <c r="BX304" s="108"/>
      <c r="BY304" s="108"/>
      <c r="BZ304" s="108"/>
      <c r="CA304" s="108"/>
      <c r="CB304" s="108"/>
      <c r="CC304" s="108"/>
      <c r="CD304" s="108"/>
      <c r="CE304" s="108"/>
      <c r="CF304" s="108"/>
      <c r="CG304" s="108"/>
      <c r="CH304" s="109">
        <f>IF(C304="","",F304-SUM(G304:CG304))</f>
        <v>0</v>
      </c>
      <c r="CI304" s="107">
        <f>IF(C304="","",SUM(G304:CG304))</f>
        <v>1007538</v>
      </c>
      <c r="CJ304" s="67" t="b">
        <f>IF(C304="","",F304=CI304)</f>
        <v>1</v>
      </c>
    </row>
    <row r="305" spans="1:88" s="5" customFormat="1" ht="15" customHeight="1" x14ac:dyDescent="0.3">
      <c r="A305" s="172"/>
      <c r="B305" s="156"/>
      <c r="C305" s="169"/>
      <c r="D305" s="159"/>
      <c r="E305" s="162"/>
      <c r="F305" s="165"/>
      <c r="G305" s="110">
        <v>0</v>
      </c>
      <c r="H305" s="110"/>
      <c r="I305" s="110"/>
      <c r="J305" s="110"/>
      <c r="K305" s="110"/>
      <c r="L305" s="110"/>
      <c r="M305" s="110"/>
      <c r="N305" s="110"/>
      <c r="O305" s="110"/>
      <c r="P305" s="110"/>
      <c r="Q305" s="110"/>
      <c r="R305" s="110"/>
      <c r="S305" s="110"/>
      <c r="T305" s="110"/>
      <c r="U305" s="110">
        <f t="shared" ref="U305" si="4701">ROUND(U304/$E304,2)</f>
        <v>0</v>
      </c>
      <c r="V305" s="110">
        <f t="shared" ref="V305" si="4702">ROUND(V304/$E304,2)</f>
        <v>0</v>
      </c>
      <c r="W305" s="110">
        <f t="shared" ref="W305" si="4703">ROUND(W304/$E304,2)</f>
        <v>0</v>
      </c>
      <c r="X305" s="110">
        <f t="shared" ref="X305" si="4704">ROUND(X304/$E304,2)</f>
        <v>0</v>
      </c>
      <c r="Y305" s="110">
        <f t="shared" ref="Y305" si="4705">ROUND(Y304/$E304,2)</f>
        <v>0</v>
      </c>
      <c r="Z305" s="110">
        <f t="shared" ref="Z305" si="4706">ROUND(Z304/$E304,2)</f>
        <v>0</v>
      </c>
      <c r="AA305" s="110">
        <f t="shared" ref="AA305" si="4707">ROUND(AA304/$E304,2)</f>
        <v>0</v>
      </c>
      <c r="AB305" s="110">
        <f t="shared" ref="AB305" si="4708">ROUND(AB304/$E304,2)</f>
        <v>0</v>
      </c>
      <c r="AC305" s="110">
        <f t="shared" ref="AC305" si="4709">ROUND(AC304/$E304,2)</f>
        <v>0</v>
      </c>
      <c r="AD305" s="110">
        <f t="shared" ref="AD305" si="4710">ROUND(AD304/$E304,2)</f>
        <v>0</v>
      </c>
      <c r="AE305" s="110">
        <f t="shared" ref="AE305" si="4711">ROUND(AE304/$E304,2)</f>
        <v>0</v>
      </c>
      <c r="AF305" s="110">
        <f t="shared" ref="AF305" si="4712">ROUND(AF304/$E304,2)</f>
        <v>0</v>
      </c>
      <c r="AG305" s="110">
        <f t="shared" ref="AG305" si="4713">ROUND(AG304/$E304,2)</f>
        <v>0</v>
      </c>
      <c r="AH305" s="110">
        <f>ROUNDDOWN(AH304/$E304,2)</f>
        <v>0</v>
      </c>
      <c r="AI305" s="110">
        <f>ROUNDDOWN(AI304/$E304,2)</f>
        <v>0</v>
      </c>
      <c r="AJ305" s="110">
        <f>ROUNDDOWN(AJ304/$E304,2)</f>
        <v>0</v>
      </c>
      <c r="AK305" s="110">
        <f t="shared" ref="AK305" si="4714">ROUND(AK304/$E304,2)</f>
        <v>0</v>
      </c>
      <c r="AL305" s="110">
        <f>ROUNDDOWN(AL304/$E304,2)</f>
        <v>0</v>
      </c>
      <c r="AM305" s="110">
        <f t="shared" ref="AM305" si="4715">ROUND(AM304/$E304,2)</f>
        <v>0</v>
      </c>
      <c r="AN305" s="110">
        <f t="shared" ref="AN305" si="4716">ROUND(AN304/$E304,2)</f>
        <v>0</v>
      </c>
      <c r="AO305" s="110">
        <f t="shared" ref="AO305" si="4717">ROUND(AO304/$E304,2)</f>
        <v>0</v>
      </c>
      <c r="AP305" s="110">
        <f t="shared" ref="AP305" si="4718">ROUND(AP304/$E304,2)</f>
        <v>0</v>
      </c>
      <c r="AQ305" s="110">
        <f t="shared" ref="AQ305" si="4719">ROUND(AQ304/$E304,2)</f>
        <v>0</v>
      </c>
      <c r="AR305" s="110">
        <f>ROUNDDOWN(AR304/$E304,2)</f>
        <v>0</v>
      </c>
      <c r="AS305" s="110">
        <f t="shared" ref="AS305:BM305" si="4720">ROUND(AS304/$E304,2)</f>
        <v>0</v>
      </c>
      <c r="AT305" s="110">
        <f t="shared" si="4720"/>
        <v>0</v>
      </c>
      <c r="AU305" s="110">
        <f t="shared" si="4720"/>
        <v>0</v>
      </c>
      <c r="AV305" s="110">
        <f t="shared" si="4720"/>
        <v>0</v>
      </c>
      <c r="AW305" s="110">
        <f t="shared" si="4720"/>
        <v>0</v>
      </c>
      <c r="AX305" s="110">
        <f t="shared" si="4720"/>
        <v>0</v>
      </c>
      <c r="AY305" s="110">
        <f t="shared" si="4720"/>
        <v>0</v>
      </c>
      <c r="AZ305" s="110">
        <f t="shared" si="4720"/>
        <v>0</v>
      </c>
      <c r="BA305" s="110">
        <f t="shared" si="4720"/>
        <v>0</v>
      </c>
      <c r="BB305" s="110">
        <f t="shared" si="4720"/>
        <v>0</v>
      </c>
      <c r="BC305" s="110">
        <f t="shared" si="4720"/>
        <v>0</v>
      </c>
      <c r="BD305" s="110">
        <f t="shared" si="4720"/>
        <v>0</v>
      </c>
      <c r="BE305" s="110">
        <f t="shared" si="4720"/>
        <v>0</v>
      </c>
      <c r="BF305" s="110">
        <f t="shared" si="4720"/>
        <v>0</v>
      </c>
      <c r="BG305" s="110">
        <f t="shared" si="4720"/>
        <v>0</v>
      </c>
      <c r="BH305" s="110">
        <f t="shared" si="4720"/>
        <v>0</v>
      </c>
      <c r="BI305" s="110">
        <f t="shared" si="4720"/>
        <v>0</v>
      </c>
      <c r="BJ305" s="110">
        <f t="shared" si="4720"/>
        <v>0</v>
      </c>
      <c r="BK305" s="110">
        <f t="shared" si="4720"/>
        <v>0</v>
      </c>
      <c r="BL305" s="110">
        <f t="shared" si="4720"/>
        <v>0</v>
      </c>
      <c r="BM305" s="110">
        <f t="shared" si="4720"/>
        <v>1.56</v>
      </c>
      <c r="BN305" s="110">
        <f>ROUNDDOWN(BN304/$E304,2)</f>
        <v>1.55</v>
      </c>
      <c r="BO305" s="110">
        <f>ROUNDDOWN(BO304/$E304,2)</f>
        <v>1.55</v>
      </c>
      <c r="BP305" s="110">
        <f>ROUNDDOWN(BP304/$E304,2)</f>
        <v>1.55</v>
      </c>
      <c r="BQ305" s="110">
        <f t="shared" ref="BQ305" si="4721">ROUND(BQ304/$E304,2)</f>
        <v>1.56</v>
      </c>
      <c r="BR305" s="110">
        <f>ROUNDDOWN(BR304/$E304,2)</f>
        <v>1.55</v>
      </c>
      <c r="BS305" s="110">
        <f t="shared" ref="BS305:BV305" si="4722">ROUND(BS304/$E304,2)</f>
        <v>1.56</v>
      </c>
      <c r="BT305" s="110">
        <f t="shared" si="4722"/>
        <v>1.56</v>
      </c>
      <c r="BU305" s="110">
        <f t="shared" si="4722"/>
        <v>1.56</v>
      </c>
      <c r="BV305" s="110">
        <f t="shared" si="4722"/>
        <v>0</v>
      </c>
      <c r="BW305" s="110">
        <f t="shared" ref="BW305" si="4723">ROUND(BW304/$E304,2)</f>
        <v>0</v>
      </c>
      <c r="BX305" s="110">
        <f t="shared" ref="BX305" si="4724">ROUND(BX304/$E304,2)</f>
        <v>0</v>
      </c>
      <c r="BY305" s="110">
        <f t="shared" ref="BY305" si="4725">ROUND(BY304/$E304,2)</f>
        <v>0</v>
      </c>
      <c r="BZ305" s="110">
        <f t="shared" ref="BZ305" si="4726">ROUND(BZ304/$E304,2)</f>
        <v>0</v>
      </c>
      <c r="CA305" s="110">
        <f t="shared" ref="CA305" si="4727">ROUND(CA304/$E304,2)</f>
        <v>0</v>
      </c>
      <c r="CB305" s="110">
        <f t="shared" ref="CB305" si="4728">ROUND(CB304/$E304,2)</f>
        <v>0</v>
      </c>
      <c r="CC305" s="110">
        <f t="shared" ref="CC305" si="4729">ROUND(CC304/$E304,2)</f>
        <v>0</v>
      </c>
      <c r="CD305" s="110">
        <f t="shared" ref="CD305" si="4730">ROUND(CD304/$E304,2)</f>
        <v>0</v>
      </c>
      <c r="CE305" s="110"/>
      <c r="CF305" s="110">
        <f t="shared" ref="CF305" si="4731">ROUND(CF304/$E304,2)</f>
        <v>0</v>
      </c>
      <c r="CG305" s="110">
        <f t="shared" ref="CG305" si="4732">ROUND(CG304/$E304,2)</f>
        <v>0</v>
      </c>
      <c r="CH305" s="111">
        <f>IF(C304="","",D304-SUM(G305:CG305))</f>
        <v>-1.7763568394002505E-15</v>
      </c>
      <c r="CI305" s="112">
        <f>IF(C304="","",SUM(G305:CG305))</f>
        <v>14.000000000000002</v>
      </c>
      <c r="CJ305" s="67" t="b">
        <f>IF(C304="","",D304=CI305)</f>
        <v>1</v>
      </c>
    </row>
    <row r="306" spans="1:88" s="5" customFormat="1" ht="15" customHeight="1" x14ac:dyDescent="0.3">
      <c r="A306" s="173"/>
      <c r="B306" s="157"/>
      <c r="C306" s="170"/>
      <c r="D306" s="160"/>
      <c r="E306" s="163"/>
      <c r="F306" s="166"/>
      <c r="G306" s="113">
        <v>0</v>
      </c>
      <c r="H306" s="113"/>
      <c r="I306" s="113"/>
      <c r="J306" s="113"/>
      <c r="K306" s="113"/>
      <c r="L306" s="113"/>
      <c r="M306" s="113"/>
      <c r="N306" s="113"/>
      <c r="O306" s="113"/>
      <c r="P306" s="113"/>
      <c r="Q306" s="113"/>
      <c r="R306" s="113"/>
      <c r="S306" s="113"/>
      <c r="T306" s="113"/>
      <c r="U306" s="113">
        <f t="shared" ref="U306:X306" si="4733">U304/$F304</f>
        <v>0</v>
      </c>
      <c r="V306" s="113">
        <f t="shared" si="4733"/>
        <v>0</v>
      </c>
      <c r="W306" s="113">
        <f t="shared" si="4733"/>
        <v>0</v>
      </c>
      <c r="X306" s="113">
        <f t="shared" si="4733"/>
        <v>0</v>
      </c>
      <c r="Y306" s="113">
        <f t="shared" ref="Y306:AG306" si="4734">Y304/$F304</f>
        <v>0</v>
      </c>
      <c r="Z306" s="113">
        <f t="shared" si="4734"/>
        <v>0</v>
      </c>
      <c r="AA306" s="113">
        <f t="shared" si="4734"/>
        <v>0</v>
      </c>
      <c r="AB306" s="113">
        <f t="shared" si="4734"/>
        <v>0</v>
      </c>
      <c r="AC306" s="113">
        <f t="shared" si="4734"/>
        <v>0</v>
      </c>
      <c r="AD306" s="113">
        <f t="shared" si="4734"/>
        <v>0</v>
      </c>
      <c r="AE306" s="113">
        <f t="shared" si="4734"/>
        <v>0</v>
      </c>
      <c r="AF306" s="113">
        <f t="shared" si="4734"/>
        <v>0</v>
      </c>
      <c r="AG306" s="113">
        <f t="shared" si="4734"/>
        <v>0</v>
      </c>
      <c r="AH306" s="113">
        <f t="shared" ref="AH306:AK306" si="4735">AH304/$F304</f>
        <v>0</v>
      </c>
      <c r="AI306" s="113">
        <f t="shared" si="4735"/>
        <v>0</v>
      </c>
      <c r="AJ306" s="113">
        <f t="shared" si="4735"/>
        <v>0</v>
      </c>
      <c r="AK306" s="113">
        <f t="shared" si="4735"/>
        <v>0</v>
      </c>
      <c r="AL306" s="113">
        <f t="shared" ref="AL306:AQ306" si="4736">AL304/$F304</f>
        <v>0</v>
      </c>
      <c r="AM306" s="113">
        <f t="shared" si="4736"/>
        <v>0</v>
      </c>
      <c r="AN306" s="113">
        <f t="shared" si="4736"/>
        <v>0</v>
      </c>
      <c r="AO306" s="113">
        <f t="shared" si="4736"/>
        <v>0</v>
      </c>
      <c r="AP306" s="113">
        <f t="shared" si="4736"/>
        <v>0</v>
      </c>
      <c r="AQ306" s="113">
        <f t="shared" si="4736"/>
        <v>0</v>
      </c>
      <c r="AR306" s="113">
        <f t="shared" ref="AR306:BX306" si="4737">AR304/$F304</f>
        <v>0</v>
      </c>
      <c r="AS306" s="113">
        <f t="shared" si="4737"/>
        <v>0</v>
      </c>
      <c r="AT306" s="113">
        <f t="shared" si="4737"/>
        <v>0</v>
      </c>
      <c r="AU306" s="113">
        <f t="shared" si="4737"/>
        <v>0</v>
      </c>
      <c r="AV306" s="113">
        <f t="shared" si="4737"/>
        <v>0</v>
      </c>
      <c r="AW306" s="113">
        <f t="shared" si="4737"/>
        <v>0</v>
      </c>
      <c r="AX306" s="113">
        <f t="shared" si="4737"/>
        <v>0</v>
      </c>
      <c r="AY306" s="113">
        <f t="shared" si="4737"/>
        <v>0</v>
      </c>
      <c r="AZ306" s="113">
        <f t="shared" si="4737"/>
        <v>0</v>
      </c>
      <c r="BA306" s="113">
        <f t="shared" si="4737"/>
        <v>0</v>
      </c>
      <c r="BB306" s="113">
        <f t="shared" si="4737"/>
        <v>0</v>
      </c>
      <c r="BC306" s="113">
        <f t="shared" si="4737"/>
        <v>0</v>
      </c>
      <c r="BD306" s="113">
        <f t="shared" si="4737"/>
        <v>0</v>
      </c>
      <c r="BE306" s="113">
        <f t="shared" si="4737"/>
        <v>0</v>
      </c>
      <c r="BF306" s="113">
        <f t="shared" si="4737"/>
        <v>0</v>
      </c>
      <c r="BG306" s="113">
        <f t="shared" si="4737"/>
        <v>0</v>
      </c>
      <c r="BH306" s="113">
        <f t="shared" si="4737"/>
        <v>0</v>
      </c>
      <c r="BI306" s="113">
        <f t="shared" si="4737"/>
        <v>0</v>
      </c>
      <c r="BJ306" s="113">
        <f t="shared" si="4737"/>
        <v>0</v>
      </c>
      <c r="BK306" s="113">
        <f t="shared" si="4737"/>
        <v>0</v>
      </c>
      <c r="BL306" s="113">
        <f t="shared" si="4737"/>
        <v>0</v>
      </c>
      <c r="BM306" s="113">
        <f t="shared" si="4737"/>
        <v>0.11111144195057655</v>
      </c>
      <c r="BN306" s="113">
        <f t="shared" si="4737"/>
        <v>0.11111044943218022</v>
      </c>
      <c r="BO306" s="113">
        <f t="shared" si="4737"/>
        <v>0.11111044943218022</v>
      </c>
      <c r="BP306" s="113">
        <f t="shared" si="4737"/>
        <v>0.11111044943218022</v>
      </c>
      <c r="BQ306" s="113">
        <f t="shared" si="4737"/>
        <v>0.11111144195057655</v>
      </c>
      <c r="BR306" s="113">
        <f t="shared" si="4737"/>
        <v>0.11111144195057655</v>
      </c>
      <c r="BS306" s="113">
        <f t="shared" si="4737"/>
        <v>0.11111144195057655</v>
      </c>
      <c r="BT306" s="113">
        <f t="shared" si="4737"/>
        <v>0.11111144195057655</v>
      </c>
      <c r="BU306" s="113">
        <f t="shared" si="4737"/>
        <v>0.11111144195057655</v>
      </c>
      <c r="BV306" s="113">
        <f t="shared" si="4737"/>
        <v>0</v>
      </c>
      <c r="BW306" s="113">
        <f t="shared" si="4737"/>
        <v>0</v>
      </c>
      <c r="BX306" s="113">
        <f t="shared" si="4737"/>
        <v>0</v>
      </c>
      <c r="BY306" s="113">
        <f t="shared" ref="BY306:CC306" si="4738">BY304/$F304</f>
        <v>0</v>
      </c>
      <c r="BZ306" s="113">
        <f t="shared" si="4738"/>
        <v>0</v>
      </c>
      <c r="CA306" s="113">
        <f t="shared" si="4738"/>
        <v>0</v>
      </c>
      <c r="CB306" s="113">
        <f t="shared" si="4738"/>
        <v>0</v>
      </c>
      <c r="CC306" s="113">
        <f t="shared" si="4738"/>
        <v>0</v>
      </c>
      <c r="CD306" s="113">
        <f t="shared" ref="CD306:CG306" si="4739">CD304/$F304</f>
        <v>0</v>
      </c>
      <c r="CE306" s="113"/>
      <c r="CF306" s="113">
        <f t="shared" si="4739"/>
        <v>0</v>
      </c>
      <c r="CG306" s="113">
        <f t="shared" si="4739"/>
        <v>0</v>
      </c>
      <c r="CH306" s="114">
        <f>IF(C304="","",100%-SUM(G306:CG306))</f>
        <v>0</v>
      </c>
      <c r="CI306" s="115">
        <f>IF(C304="","",SUM(G306:CG306))</f>
        <v>1</v>
      </c>
      <c r="CJ306" s="67" t="b">
        <f>IF(C304="","",SUM(G306:CG306)=CI306)</f>
        <v>1</v>
      </c>
    </row>
    <row r="307" spans="1:88" x14ac:dyDescent="0.3">
      <c r="A307" s="31" t="s">
        <v>221</v>
      </c>
      <c r="B307" s="32" t="s">
        <v>222</v>
      </c>
      <c r="C307" s="33"/>
      <c r="D307" s="33"/>
      <c r="E307" s="37" t="s">
        <v>8</v>
      </c>
      <c r="F307" s="84">
        <f>SUM(F308:F355)</f>
        <v>84491234</v>
      </c>
      <c r="G307" s="6">
        <f>G308+G311+G314+G317+G320+G323+G326+G329+G332+G335+G338+G341+G344+G347+G350+G353</f>
        <v>0</v>
      </c>
      <c r="H307" s="6">
        <f t="shared" ref="H307:BS307" si="4740">H308+H311+H314+H317+H320+H323+H326+H329+H332+H335+H338+H341+H344+H347+H350+H353</f>
        <v>0</v>
      </c>
      <c r="I307" s="6">
        <f t="shared" si="4740"/>
        <v>0</v>
      </c>
      <c r="J307" s="6">
        <f t="shared" si="4740"/>
        <v>0</v>
      </c>
      <c r="K307" s="6">
        <f t="shared" si="4740"/>
        <v>0</v>
      </c>
      <c r="L307" s="6">
        <f t="shared" si="4740"/>
        <v>0</v>
      </c>
      <c r="M307" s="6">
        <f t="shared" si="4740"/>
        <v>0</v>
      </c>
      <c r="N307" s="6">
        <f t="shared" si="4740"/>
        <v>0</v>
      </c>
      <c r="O307" s="6">
        <f t="shared" si="4740"/>
        <v>0</v>
      </c>
      <c r="P307" s="6">
        <f t="shared" si="4740"/>
        <v>0</v>
      </c>
      <c r="Q307" s="6">
        <f t="shared" si="4740"/>
        <v>0</v>
      </c>
      <c r="R307" s="6">
        <f t="shared" si="4740"/>
        <v>0</v>
      </c>
      <c r="S307" s="6">
        <f t="shared" si="4740"/>
        <v>0</v>
      </c>
      <c r="T307" s="6">
        <f t="shared" si="4740"/>
        <v>0</v>
      </c>
      <c r="U307" s="6">
        <f t="shared" si="4740"/>
        <v>0</v>
      </c>
      <c r="V307" s="6">
        <f t="shared" si="4740"/>
        <v>0</v>
      </c>
      <c r="W307" s="6">
        <f t="shared" si="4740"/>
        <v>0</v>
      </c>
      <c r="X307" s="6">
        <f t="shared" si="4740"/>
        <v>0</v>
      </c>
      <c r="Y307" s="6">
        <f t="shared" si="4740"/>
        <v>0</v>
      </c>
      <c r="Z307" s="6">
        <f t="shared" si="4740"/>
        <v>0</v>
      </c>
      <c r="AA307" s="6">
        <f t="shared" si="4740"/>
        <v>0</v>
      </c>
      <c r="AB307" s="6">
        <f t="shared" si="4740"/>
        <v>0</v>
      </c>
      <c r="AC307" s="6">
        <f t="shared" si="4740"/>
        <v>0</v>
      </c>
      <c r="AD307" s="6">
        <f t="shared" si="4740"/>
        <v>0</v>
      </c>
      <c r="AE307" s="6">
        <f t="shared" si="4740"/>
        <v>0</v>
      </c>
      <c r="AF307" s="6">
        <f t="shared" si="4740"/>
        <v>0</v>
      </c>
      <c r="AG307" s="6">
        <f t="shared" si="4740"/>
        <v>0</v>
      </c>
      <c r="AH307" s="6">
        <f t="shared" si="4740"/>
        <v>0</v>
      </c>
      <c r="AI307" s="6">
        <f t="shared" si="4740"/>
        <v>0</v>
      </c>
      <c r="AJ307" s="6">
        <f t="shared" si="4740"/>
        <v>0</v>
      </c>
      <c r="AK307" s="6">
        <f t="shared" si="4740"/>
        <v>0</v>
      </c>
      <c r="AL307" s="6">
        <f t="shared" si="4740"/>
        <v>0</v>
      </c>
      <c r="AM307" s="6">
        <f t="shared" si="4740"/>
        <v>0</v>
      </c>
      <c r="AN307" s="6">
        <f t="shared" si="4740"/>
        <v>0</v>
      </c>
      <c r="AO307" s="6">
        <f t="shared" si="4740"/>
        <v>0</v>
      </c>
      <c r="AP307" s="6">
        <f t="shared" si="4740"/>
        <v>0</v>
      </c>
      <c r="AQ307" s="6">
        <f t="shared" si="4740"/>
        <v>0</v>
      </c>
      <c r="AR307" s="6">
        <f t="shared" si="4740"/>
        <v>204905</v>
      </c>
      <c r="AS307" s="6">
        <f t="shared" si="4740"/>
        <v>204905</v>
      </c>
      <c r="AT307" s="6">
        <f t="shared" si="4740"/>
        <v>204906</v>
      </c>
      <c r="AU307" s="6">
        <f t="shared" si="4740"/>
        <v>204906</v>
      </c>
      <c r="AV307" s="6">
        <f t="shared" si="4740"/>
        <v>204906</v>
      </c>
      <c r="AW307" s="6">
        <f t="shared" si="4740"/>
        <v>5693635</v>
      </c>
      <c r="AX307" s="6">
        <f t="shared" si="4740"/>
        <v>5693633</v>
      </c>
      <c r="AY307" s="6">
        <f t="shared" si="4740"/>
        <v>5693633</v>
      </c>
      <c r="AZ307" s="6">
        <f t="shared" si="4740"/>
        <v>5693631</v>
      </c>
      <c r="BA307" s="6">
        <f t="shared" si="4740"/>
        <v>5970584</v>
      </c>
      <c r="BB307" s="6">
        <f t="shared" si="4740"/>
        <v>5829733</v>
      </c>
      <c r="BC307" s="6">
        <f t="shared" si="4740"/>
        <v>5829733</v>
      </c>
      <c r="BD307" s="6">
        <f t="shared" si="4740"/>
        <v>5829731</v>
      </c>
      <c r="BE307" s="6">
        <f t="shared" si="4740"/>
        <v>8740810</v>
      </c>
      <c r="BF307" s="6">
        <f t="shared" si="4740"/>
        <v>6776707</v>
      </c>
      <c r="BG307" s="6">
        <f t="shared" si="4740"/>
        <v>6776707</v>
      </c>
      <c r="BH307" s="6">
        <f t="shared" si="4740"/>
        <v>6776707</v>
      </c>
      <c r="BI307" s="6">
        <f t="shared" si="4740"/>
        <v>6776707</v>
      </c>
      <c r="BJ307" s="6">
        <f t="shared" si="4740"/>
        <v>276951</v>
      </c>
      <c r="BK307" s="6">
        <f t="shared" si="4740"/>
        <v>276951</v>
      </c>
      <c r="BL307" s="6">
        <f t="shared" si="4740"/>
        <v>276951</v>
      </c>
      <c r="BM307" s="6">
        <f t="shared" si="4740"/>
        <v>276951</v>
      </c>
      <c r="BN307" s="6">
        <f t="shared" si="4740"/>
        <v>276951</v>
      </c>
      <c r="BO307" s="6">
        <f t="shared" si="4740"/>
        <v>0</v>
      </c>
      <c r="BP307" s="6">
        <f t="shared" si="4740"/>
        <v>0</v>
      </c>
      <c r="BQ307" s="6">
        <f t="shared" si="4740"/>
        <v>0</v>
      </c>
      <c r="BR307" s="6">
        <f t="shared" si="4740"/>
        <v>0</v>
      </c>
      <c r="BS307" s="6">
        <f t="shared" si="4740"/>
        <v>0</v>
      </c>
      <c r="BT307" s="6">
        <f t="shared" ref="BT307:CG307" si="4741">BT308+BT311+BT314+BT317+BT320+BT323+BT326+BT329+BT332+BT335+BT338+BT341+BT344+BT347+BT350+BT353</f>
        <v>0</v>
      </c>
      <c r="BU307" s="6">
        <f t="shared" si="4741"/>
        <v>0</v>
      </c>
      <c r="BV307" s="6">
        <f t="shared" si="4741"/>
        <v>0</v>
      </c>
      <c r="BW307" s="6">
        <f t="shared" si="4741"/>
        <v>0</v>
      </c>
      <c r="BX307" s="6">
        <f t="shared" si="4741"/>
        <v>0</v>
      </c>
      <c r="BY307" s="6">
        <f t="shared" si="4741"/>
        <v>0</v>
      </c>
      <c r="BZ307" s="6">
        <f t="shared" si="4741"/>
        <v>0</v>
      </c>
      <c r="CA307" s="6">
        <f t="shared" si="4741"/>
        <v>0</v>
      </c>
      <c r="CB307" s="6">
        <f t="shared" si="4741"/>
        <v>0</v>
      </c>
      <c r="CC307" s="6">
        <f t="shared" si="4741"/>
        <v>0</v>
      </c>
      <c r="CD307" s="6">
        <f t="shared" si="4741"/>
        <v>0</v>
      </c>
      <c r="CE307" s="6">
        <f t="shared" si="4741"/>
        <v>0</v>
      </c>
      <c r="CF307" s="6">
        <f t="shared" si="4741"/>
        <v>0</v>
      </c>
      <c r="CG307" s="6">
        <f t="shared" si="4741"/>
        <v>0</v>
      </c>
      <c r="CH307" s="107">
        <f>F307-SUM(G307:CG307)</f>
        <v>0</v>
      </c>
      <c r="CI307" s="107" t="str">
        <f>IF(C307="","",SUM(G307:CG307))</f>
        <v/>
      </c>
      <c r="CJ307" s="67" t="str">
        <f>IF(C307="","",F307=CI307)</f>
        <v/>
      </c>
    </row>
    <row r="308" spans="1:88" s="5" customFormat="1" ht="15" customHeight="1" x14ac:dyDescent="0.3">
      <c r="A308" s="171" t="s">
        <v>223</v>
      </c>
      <c r="B308" s="155" t="s">
        <v>224</v>
      </c>
      <c r="C308" s="168" t="s">
        <v>17</v>
      </c>
      <c r="D308" s="158">
        <v>298.79000000000002</v>
      </c>
      <c r="E308" s="161">
        <v>37222</v>
      </c>
      <c r="F308" s="164">
        <f t="shared" ref="F308:F353" si="4742">ROUND(E308*D308,0)</f>
        <v>11121561</v>
      </c>
      <c r="G308" s="108">
        <v>0</v>
      </c>
      <c r="H308" s="108"/>
      <c r="I308" s="108"/>
      <c r="J308" s="108"/>
      <c r="K308" s="108"/>
      <c r="L308" s="108"/>
      <c r="M308" s="108"/>
      <c r="N308" s="108"/>
      <c r="O308" s="108"/>
      <c r="P308" s="108"/>
      <c r="Q308" s="108"/>
      <c r="R308" s="108"/>
      <c r="S308" s="108"/>
      <c r="T308" s="108"/>
      <c r="U308" s="108"/>
      <c r="V308" s="108"/>
      <c r="W308" s="108"/>
      <c r="X308" s="108"/>
      <c r="Y308" s="108"/>
      <c r="Z308" s="108"/>
      <c r="AA308" s="108"/>
      <c r="AB308" s="108"/>
      <c r="AC308" s="108"/>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f>ROUNDDOWN($F308/13,0)</f>
        <v>855504</v>
      </c>
      <c r="AX308" s="108">
        <f>ROUNDDOWN($F308/13,0)</f>
        <v>855504</v>
      </c>
      <c r="AY308" s="108">
        <f>ROUNDDOWN($F308/13,0)</f>
        <v>855504</v>
      </c>
      <c r="AZ308" s="108">
        <f>ROUNDDOWN($F308/13,0)</f>
        <v>855504</v>
      </c>
      <c r="BA308" s="108">
        <f t="shared" ref="BA308:BI308" si="4743">ROUND($F308/13,0)</f>
        <v>855505</v>
      </c>
      <c r="BB308" s="108">
        <f t="shared" si="4743"/>
        <v>855505</v>
      </c>
      <c r="BC308" s="108">
        <f t="shared" si="4743"/>
        <v>855505</v>
      </c>
      <c r="BD308" s="108">
        <f t="shared" si="4743"/>
        <v>855505</v>
      </c>
      <c r="BE308" s="108">
        <f t="shared" si="4743"/>
        <v>855505</v>
      </c>
      <c r="BF308" s="108">
        <f t="shared" si="4743"/>
        <v>855505</v>
      </c>
      <c r="BG308" s="108">
        <f t="shared" si="4743"/>
        <v>855505</v>
      </c>
      <c r="BH308" s="108">
        <f t="shared" si="4743"/>
        <v>855505</v>
      </c>
      <c r="BI308" s="108">
        <f t="shared" si="4743"/>
        <v>855505</v>
      </c>
      <c r="BJ308" s="108"/>
      <c r="BK308" s="108"/>
      <c r="BL308" s="108"/>
      <c r="BM308" s="108"/>
      <c r="BN308" s="108"/>
      <c r="BO308" s="108"/>
      <c r="BP308" s="108"/>
      <c r="BQ308" s="108"/>
      <c r="BR308" s="108"/>
      <c r="BS308" s="108"/>
      <c r="BT308" s="108"/>
      <c r="BU308" s="108"/>
      <c r="BV308" s="108"/>
      <c r="BW308" s="108"/>
      <c r="BX308" s="108"/>
      <c r="BY308" s="108"/>
      <c r="BZ308" s="108"/>
      <c r="CA308" s="108"/>
      <c r="CB308" s="108"/>
      <c r="CC308" s="108"/>
      <c r="CD308" s="108"/>
      <c r="CE308" s="108"/>
      <c r="CF308" s="108"/>
      <c r="CG308" s="108"/>
      <c r="CH308" s="109">
        <f>IF(C308="","",F308-SUM(G308:CG308))</f>
        <v>0</v>
      </c>
      <c r="CI308" s="107">
        <f>IF(C308="","",SUM(G308:CG308))</f>
        <v>11121561</v>
      </c>
      <c r="CJ308" s="67" t="b">
        <f>IF(C308="","",F308=CI308)</f>
        <v>1</v>
      </c>
    </row>
    <row r="309" spans="1:88" s="5" customFormat="1" ht="15" customHeight="1" x14ac:dyDescent="0.3">
      <c r="A309" s="172"/>
      <c r="B309" s="156"/>
      <c r="C309" s="169"/>
      <c r="D309" s="159"/>
      <c r="E309" s="162"/>
      <c r="F309" s="165"/>
      <c r="G309" s="110">
        <v>0</v>
      </c>
      <c r="H309" s="110"/>
      <c r="I309" s="110"/>
      <c r="J309" s="110"/>
      <c r="K309" s="110"/>
      <c r="L309" s="110"/>
      <c r="M309" s="110"/>
      <c r="N309" s="110"/>
      <c r="O309" s="110"/>
      <c r="P309" s="110"/>
      <c r="Q309" s="110"/>
      <c r="R309" s="110"/>
      <c r="S309" s="110"/>
      <c r="T309" s="110"/>
      <c r="U309" s="110">
        <f t="shared" ref="U309" si="4744">ROUND(U308/$E308,2)</f>
        <v>0</v>
      </c>
      <c r="V309" s="110">
        <f t="shared" ref="V309" si="4745">ROUND(V308/$E308,2)</f>
        <v>0</v>
      </c>
      <c r="W309" s="110">
        <f t="shared" ref="W309" si="4746">ROUND(W308/$E308,2)</f>
        <v>0</v>
      </c>
      <c r="X309" s="110">
        <f t="shared" ref="X309" si="4747">ROUND(X308/$E308,2)</f>
        <v>0</v>
      </c>
      <c r="Y309" s="110">
        <f t="shared" ref="Y309" si="4748">ROUND(Y308/$E308,2)</f>
        <v>0</v>
      </c>
      <c r="Z309" s="110">
        <f t="shared" ref="Z309" si="4749">ROUND(Z308/$E308,2)</f>
        <v>0</v>
      </c>
      <c r="AA309" s="110">
        <f t="shared" ref="AA309" si="4750">ROUND(AA308/$E308,2)</f>
        <v>0</v>
      </c>
      <c r="AB309" s="110">
        <f t="shared" ref="AB309" si="4751">ROUND(AB308/$E308,2)</f>
        <v>0</v>
      </c>
      <c r="AC309" s="110">
        <f t="shared" ref="AC309" si="4752">ROUND(AC308/$E308,2)</f>
        <v>0</v>
      </c>
      <c r="AD309" s="110">
        <f>ROUNDUP(AD308/$E308,2)</f>
        <v>0</v>
      </c>
      <c r="AE309" s="110">
        <f t="shared" ref="AE309:AF309" si="4753">ROUNDUP(AE308/$E308,2)</f>
        <v>0</v>
      </c>
      <c r="AF309" s="110">
        <f t="shared" si="4753"/>
        <v>0</v>
      </c>
      <c r="AG309" s="110">
        <f t="shared" ref="AG309" si="4754">ROUND(AG308/$E308,2)</f>
        <v>0</v>
      </c>
      <c r="AH309" s="110">
        <f>ROUNDUP(AH308/$E308,2)</f>
        <v>0</v>
      </c>
      <c r="AI309" s="110">
        <f>ROUNDUP(AI308/$E308,2)</f>
        <v>0</v>
      </c>
      <c r="AJ309" s="110">
        <f t="shared" ref="AJ309" si="4755">ROUND(AJ308/$E308,2)</f>
        <v>0</v>
      </c>
      <c r="AK309" s="110">
        <f t="shared" ref="AK309" si="4756">ROUND(AK308/$E308,2)</f>
        <v>0</v>
      </c>
      <c r="AL309" s="110">
        <f t="shared" ref="AL309" si="4757">ROUND(AL308/$E308,2)</f>
        <v>0</v>
      </c>
      <c r="AM309" s="110">
        <f t="shared" ref="AM309" si="4758">ROUND(AM308/$E308,2)</f>
        <v>0</v>
      </c>
      <c r="AN309" s="110">
        <f t="shared" ref="AN309" si="4759">ROUND(AN308/$E308,2)</f>
        <v>0</v>
      </c>
      <c r="AO309" s="110">
        <f t="shared" ref="AO309" si="4760">ROUND(AO308/$E308,2)</f>
        <v>0</v>
      </c>
      <c r="AP309" s="110">
        <f t="shared" ref="AP309" si="4761">ROUND(AP308/$E308,2)</f>
        <v>0</v>
      </c>
      <c r="AQ309" s="110">
        <f t="shared" ref="AQ309" si="4762">ROUND(AQ308/$E308,2)</f>
        <v>0</v>
      </c>
      <c r="AR309" s="110">
        <f t="shared" ref="AR309:AW309" si="4763">ROUND(AR308/$E308,2)</f>
        <v>0</v>
      </c>
      <c r="AS309" s="110">
        <f t="shared" si="4763"/>
        <v>0</v>
      </c>
      <c r="AT309" s="110">
        <f t="shared" si="4763"/>
        <v>0</v>
      </c>
      <c r="AU309" s="110">
        <f t="shared" si="4763"/>
        <v>0</v>
      </c>
      <c r="AV309" s="110">
        <f t="shared" si="4763"/>
        <v>0</v>
      </c>
      <c r="AW309" s="110">
        <f t="shared" si="4763"/>
        <v>22.98</v>
      </c>
      <c r="AX309" s="110">
        <f>ROUNDUP(AX308/$E308,2)</f>
        <v>22.990000000000002</v>
      </c>
      <c r="AY309" s="110">
        <f t="shared" ref="AY309:AZ309" si="4764">ROUNDUP(AY308/$E308,2)</f>
        <v>22.990000000000002</v>
      </c>
      <c r="AZ309" s="110">
        <f t="shared" si="4764"/>
        <v>22.990000000000002</v>
      </c>
      <c r="BA309" s="110">
        <f t="shared" ref="BA309" si="4765">ROUND(BA308/$E308,2)</f>
        <v>22.98</v>
      </c>
      <c r="BB309" s="110">
        <f>ROUNDUP(BB308/$E308,2)</f>
        <v>22.990000000000002</v>
      </c>
      <c r="BC309" s="110">
        <f>ROUNDUP(BC308/$E308,2)</f>
        <v>22.990000000000002</v>
      </c>
      <c r="BD309" s="110">
        <f t="shared" ref="BD309:BO309" si="4766">ROUND(BD308/$E308,2)</f>
        <v>22.98</v>
      </c>
      <c r="BE309" s="110">
        <f t="shared" si="4766"/>
        <v>22.98</v>
      </c>
      <c r="BF309" s="110">
        <f t="shared" si="4766"/>
        <v>22.98</v>
      </c>
      <c r="BG309" s="110">
        <f t="shared" si="4766"/>
        <v>22.98</v>
      </c>
      <c r="BH309" s="110">
        <f t="shared" si="4766"/>
        <v>22.98</v>
      </c>
      <c r="BI309" s="110">
        <f t="shared" si="4766"/>
        <v>22.98</v>
      </c>
      <c r="BJ309" s="110">
        <f t="shared" si="4766"/>
        <v>0</v>
      </c>
      <c r="BK309" s="110">
        <f t="shared" si="4766"/>
        <v>0</v>
      </c>
      <c r="BL309" s="110">
        <f t="shared" si="4766"/>
        <v>0</v>
      </c>
      <c r="BM309" s="110">
        <f t="shared" si="4766"/>
        <v>0</v>
      </c>
      <c r="BN309" s="110">
        <f t="shared" si="4766"/>
        <v>0</v>
      </c>
      <c r="BO309" s="110">
        <f t="shared" si="4766"/>
        <v>0</v>
      </c>
      <c r="BP309" s="110">
        <f t="shared" ref="BP309" si="4767">ROUND(BP308/$E308,2)</f>
        <v>0</v>
      </c>
      <c r="BQ309" s="110">
        <f t="shared" ref="BQ309" si="4768">ROUND(BQ308/$E308,2)</f>
        <v>0</v>
      </c>
      <c r="BR309" s="110">
        <f t="shared" ref="BR309" si="4769">ROUND(BR308/$E308,2)</f>
        <v>0</v>
      </c>
      <c r="BS309" s="110">
        <f t="shared" ref="BS309" si="4770">ROUND(BS308/$E308,2)</f>
        <v>0</v>
      </c>
      <c r="BT309" s="110">
        <f t="shared" ref="BT309" si="4771">ROUND(BT308/$E308,2)</f>
        <v>0</v>
      </c>
      <c r="BU309" s="110">
        <f t="shared" ref="BU309" si="4772">ROUND(BU308/$E308,2)</f>
        <v>0</v>
      </c>
      <c r="BV309" s="110">
        <f t="shared" ref="BV309" si="4773">ROUND(BV308/$E308,2)</f>
        <v>0</v>
      </c>
      <c r="BW309" s="110">
        <f t="shared" ref="BW309" si="4774">ROUND(BW308/$E308,2)</f>
        <v>0</v>
      </c>
      <c r="BX309" s="110">
        <f t="shared" ref="BX309" si="4775">ROUND(BX308/$E308,2)</f>
        <v>0</v>
      </c>
      <c r="BY309" s="110">
        <f t="shared" ref="BY309" si="4776">ROUND(BY308/$E308,2)</f>
        <v>0</v>
      </c>
      <c r="BZ309" s="110">
        <f t="shared" ref="BZ309" si="4777">ROUND(BZ308/$E308,2)</f>
        <v>0</v>
      </c>
      <c r="CA309" s="110">
        <f t="shared" ref="CA309" si="4778">ROUND(CA308/$E308,2)</f>
        <v>0</v>
      </c>
      <c r="CB309" s="110">
        <f t="shared" ref="CB309" si="4779">ROUND(CB308/$E308,2)</f>
        <v>0</v>
      </c>
      <c r="CC309" s="110">
        <f t="shared" ref="CC309" si="4780">ROUND(CC308/$E308,2)</f>
        <v>0</v>
      </c>
      <c r="CD309" s="110">
        <f t="shared" ref="CD309" si="4781">ROUND(CD308/$E308,2)</f>
        <v>0</v>
      </c>
      <c r="CE309" s="110"/>
      <c r="CF309" s="110">
        <f t="shared" ref="CF309" si="4782">ROUND(CF308/$E308,2)</f>
        <v>0</v>
      </c>
      <c r="CG309" s="110">
        <f t="shared" ref="CG309" si="4783">ROUND(CG308/$E308,2)</f>
        <v>0</v>
      </c>
      <c r="CH309" s="111">
        <f>IF(C308="","",D308-SUM(G309:CG309))</f>
        <v>0</v>
      </c>
      <c r="CI309" s="112">
        <f>IF(C308="","",SUM(G309:CG309))</f>
        <v>298.79000000000002</v>
      </c>
      <c r="CJ309" s="67" t="b">
        <f>IF(C308="","",D308=CI309)</f>
        <v>1</v>
      </c>
    </row>
    <row r="310" spans="1:88" s="5" customFormat="1" ht="15" customHeight="1" x14ac:dyDescent="0.3">
      <c r="A310" s="173"/>
      <c r="B310" s="157"/>
      <c r="C310" s="170"/>
      <c r="D310" s="160"/>
      <c r="E310" s="163"/>
      <c r="F310" s="166"/>
      <c r="G310" s="113">
        <v>0</v>
      </c>
      <c r="H310" s="113"/>
      <c r="I310" s="113"/>
      <c r="J310" s="113"/>
      <c r="K310" s="113"/>
      <c r="L310" s="113"/>
      <c r="M310" s="113"/>
      <c r="N310" s="113"/>
      <c r="O310" s="113"/>
      <c r="P310" s="113"/>
      <c r="Q310" s="113"/>
      <c r="R310" s="113"/>
      <c r="S310" s="113"/>
      <c r="T310" s="113"/>
      <c r="U310" s="113">
        <f t="shared" ref="U310:X310" si="4784">U308/$F308</f>
        <v>0</v>
      </c>
      <c r="V310" s="113">
        <f t="shared" si="4784"/>
        <v>0</v>
      </c>
      <c r="W310" s="113">
        <f t="shared" si="4784"/>
        <v>0</v>
      </c>
      <c r="X310" s="113">
        <f t="shared" si="4784"/>
        <v>0</v>
      </c>
      <c r="Y310" s="113">
        <f t="shared" ref="Y310:AG310" si="4785">Y308/$F308</f>
        <v>0</v>
      </c>
      <c r="Z310" s="113">
        <f t="shared" si="4785"/>
        <v>0</v>
      </c>
      <c r="AA310" s="113">
        <f t="shared" si="4785"/>
        <v>0</v>
      </c>
      <c r="AB310" s="113">
        <f t="shared" si="4785"/>
        <v>0</v>
      </c>
      <c r="AC310" s="113">
        <f t="shared" si="4785"/>
        <v>0</v>
      </c>
      <c r="AD310" s="113">
        <f t="shared" si="4785"/>
        <v>0</v>
      </c>
      <c r="AE310" s="113">
        <f t="shared" si="4785"/>
        <v>0</v>
      </c>
      <c r="AF310" s="113">
        <f t="shared" si="4785"/>
        <v>0</v>
      </c>
      <c r="AG310" s="113">
        <f t="shared" si="4785"/>
        <v>0</v>
      </c>
      <c r="AH310" s="113">
        <f t="shared" ref="AH310:AK310" si="4786">AH308/$F308</f>
        <v>0</v>
      </c>
      <c r="AI310" s="113">
        <f t="shared" si="4786"/>
        <v>0</v>
      </c>
      <c r="AJ310" s="113">
        <f t="shared" si="4786"/>
        <v>0</v>
      </c>
      <c r="AK310" s="113">
        <f t="shared" si="4786"/>
        <v>0</v>
      </c>
      <c r="AL310" s="113">
        <f t="shared" ref="AL310:AQ310" si="4787">AL308/$F308</f>
        <v>0</v>
      </c>
      <c r="AM310" s="113">
        <f t="shared" si="4787"/>
        <v>0</v>
      </c>
      <c r="AN310" s="113">
        <f t="shared" si="4787"/>
        <v>0</v>
      </c>
      <c r="AO310" s="113">
        <f t="shared" si="4787"/>
        <v>0</v>
      </c>
      <c r="AP310" s="113">
        <f t="shared" si="4787"/>
        <v>0</v>
      </c>
      <c r="AQ310" s="113">
        <f t="shared" si="4787"/>
        <v>0</v>
      </c>
      <c r="AR310" s="113">
        <f t="shared" ref="AR310:BP310" si="4788">AR308/$F308</f>
        <v>0</v>
      </c>
      <c r="AS310" s="113">
        <f t="shared" si="4788"/>
        <v>0</v>
      </c>
      <c r="AT310" s="113">
        <f t="shared" si="4788"/>
        <v>0</v>
      </c>
      <c r="AU310" s="113">
        <f t="shared" si="4788"/>
        <v>0</v>
      </c>
      <c r="AV310" s="113">
        <f t="shared" si="4788"/>
        <v>0</v>
      </c>
      <c r="AW310" s="113">
        <f t="shared" si="4788"/>
        <v>7.6923014673929313E-2</v>
      </c>
      <c r="AX310" s="113">
        <f t="shared" si="4788"/>
        <v>7.6923014673929313E-2</v>
      </c>
      <c r="AY310" s="113">
        <f t="shared" si="4788"/>
        <v>7.6923014673929313E-2</v>
      </c>
      <c r="AZ310" s="113">
        <f t="shared" si="4788"/>
        <v>7.6923014673929313E-2</v>
      </c>
      <c r="BA310" s="113">
        <f t="shared" si="4788"/>
        <v>7.6923104589364744E-2</v>
      </c>
      <c r="BB310" s="113">
        <f t="shared" si="4788"/>
        <v>7.6923104589364744E-2</v>
      </c>
      <c r="BC310" s="113">
        <f t="shared" si="4788"/>
        <v>7.6923104589364744E-2</v>
      </c>
      <c r="BD310" s="113">
        <f t="shared" si="4788"/>
        <v>7.6923104589364744E-2</v>
      </c>
      <c r="BE310" s="113">
        <f t="shared" si="4788"/>
        <v>7.6923104589364744E-2</v>
      </c>
      <c r="BF310" s="113">
        <f t="shared" si="4788"/>
        <v>7.6923104589364744E-2</v>
      </c>
      <c r="BG310" s="113">
        <f t="shared" si="4788"/>
        <v>7.6923104589364744E-2</v>
      </c>
      <c r="BH310" s="113">
        <f t="shared" si="4788"/>
        <v>7.6923104589364744E-2</v>
      </c>
      <c r="BI310" s="113">
        <f t="shared" si="4788"/>
        <v>7.6923104589364744E-2</v>
      </c>
      <c r="BJ310" s="113">
        <f t="shared" si="4788"/>
        <v>0</v>
      </c>
      <c r="BK310" s="113">
        <f t="shared" si="4788"/>
        <v>0</v>
      </c>
      <c r="BL310" s="113">
        <f t="shared" si="4788"/>
        <v>0</v>
      </c>
      <c r="BM310" s="113">
        <f t="shared" si="4788"/>
        <v>0</v>
      </c>
      <c r="BN310" s="113">
        <f t="shared" si="4788"/>
        <v>0</v>
      </c>
      <c r="BO310" s="113">
        <f t="shared" si="4788"/>
        <v>0</v>
      </c>
      <c r="BP310" s="113">
        <f t="shared" si="4788"/>
        <v>0</v>
      </c>
      <c r="BQ310" s="113">
        <f t="shared" ref="BQ310:BT310" si="4789">BQ308/$F308</f>
        <v>0</v>
      </c>
      <c r="BR310" s="113">
        <f t="shared" si="4789"/>
        <v>0</v>
      </c>
      <c r="BS310" s="113">
        <f t="shared" si="4789"/>
        <v>0</v>
      </c>
      <c r="BT310" s="113">
        <f t="shared" si="4789"/>
        <v>0</v>
      </c>
      <c r="BU310" s="113">
        <f t="shared" ref="BU310:BX310" si="4790">BU308/$F308</f>
        <v>0</v>
      </c>
      <c r="BV310" s="113">
        <f t="shared" si="4790"/>
        <v>0</v>
      </c>
      <c r="BW310" s="113">
        <f t="shared" si="4790"/>
        <v>0</v>
      </c>
      <c r="BX310" s="113">
        <f t="shared" si="4790"/>
        <v>0</v>
      </c>
      <c r="BY310" s="113">
        <f t="shared" ref="BY310:CC310" si="4791">BY308/$F308</f>
        <v>0</v>
      </c>
      <c r="BZ310" s="113">
        <f t="shared" si="4791"/>
        <v>0</v>
      </c>
      <c r="CA310" s="113">
        <f t="shared" si="4791"/>
        <v>0</v>
      </c>
      <c r="CB310" s="113">
        <f t="shared" si="4791"/>
        <v>0</v>
      </c>
      <c r="CC310" s="113">
        <f t="shared" si="4791"/>
        <v>0</v>
      </c>
      <c r="CD310" s="113">
        <f t="shared" ref="CD310:CG310" si="4792">CD308/$F308</f>
        <v>0</v>
      </c>
      <c r="CE310" s="113"/>
      <c r="CF310" s="113">
        <f t="shared" si="4792"/>
        <v>0</v>
      </c>
      <c r="CG310" s="113">
        <f t="shared" si="4792"/>
        <v>0</v>
      </c>
      <c r="CH310" s="114">
        <f>IF(C308="","",100%-SUM(G310:CG310))</f>
        <v>-2.2204460492503131E-16</v>
      </c>
      <c r="CI310" s="115">
        <f>IF(C308="","",SUM(G310:CG310))</f>
        <v>1.0000000000000002</v>
      </c>
      <c r="CJ310" s="67" t="b">
        <f>IF(C308="","",SUM(G310:CG310)=CI310)</f>
        <v>1</v>
      </c>
    </row>
    <row r="311" spans="1:88" s="5" customFormat="1" ht="15" customHeight="1" x14ac:dyDescent="0.3">
      <c r="A311" s="171" t="s">
        <v>225</v>
      </c>
      <c r="B311" s="155" t="s">
        <v>226</v>
      </c>
      <c r="C311" s="168" t="s">
        <v>17</v>
      </c>
      <c r="D311" s="158">
        <v>87.82</v>
      </c>
      <c r="E311" s="161">
        <v>52295</v>
      </c>
      <c r="F311" s="164">
        <f t="shared" si="4742"/>
        <v>4592547</v>
      </c>
      <c r="G311" s="108">
        <v>0</v>
      </c>
      <c r="H311" s="108"/>
      <c r="I311" s="108"/>
      <c r="J311" s="108"/>
      <c r="K311" s="108"/>
      <c r="L311" s="108"/>
      <c r="M311" s="108"/>
      <c r="N311" s="108"/>
      <c r="O311" s="108"/>
      <c r="P311" s="108"/>
      <c r="Q311" s="108"/>
      <c r="R311" s="108"/>
      <c r="S311" s="108"/>
      <c r="T311" s="108"/>
      <c r="U311" s="108"/>
      <c r="V311" s="108"/>
      <c r="W311" s="108"/>
      <c r="X311" s="108"/>
      <c r="Y311" s="108"/>
      <c r="Z311" s="108"/>
      <c r="AA311" s="108"/>
      <c r="AB311" s="108"/>
      <c r="AC311" s="108"/>
      <c r="AD311" s="108"/>
      <c r="AE311" s="108"/>
      <c r="AF311" s="108"/>
      <c r="AG311" s="108"/>
      <c r="AH311" s="108"/>
      <c r="AI311" s="108"/>
      <c r="AJ311" s="108"/>
      <c r="AK311" s="108"/>
      <c r="AL311" s="108"/>
      <c r="AM311" s="108"/>
      <c r="AN311" s="108"/>
      <c r="AO311" s="108"/>
      <c r="AP311" s="108"/>
      <c r="AQ311" s="108"/>
      <c r="AR311" s="108"/>
      <c r="AS311" s="108"/>
      <c r="AT311" s="108"/>
      <c r="AU311" s="108"/>
      <c r="AV311" s="108"/>
      <c r="AW311" s="108">
        <f>ROUND($F311/13,0)</f>
        <v>353273</v>
      </c>
      <c r="AX311" s="108">
        <f>ROUND($F311/13,0)</f>
        <v>353273</v>
      </c>
      <c r="AY311" s="108">
        <f>ROUNDDOWN($F311/13,0)</f>
        <v>353272</v>
      </c>
      <c r="AZ311" s="108">
        <f>ROUNDDOWN($F311/13,0)</f>
        <v>353272</v>
      </c>
      <c r="BA311" s="108">
        <f t="shared" ref="BA311:BI311" si="4793">ROUND($F311/13,0)</f>
        <v>353273</v>
      </c>
      <c r="BB311" s="108">
        <f t="shared" si="4793"/>
        <v>353273</v>
      </c>
      <c r="BC311" s="108">
        <f t="shared" si="4793"/>
        <v>353273</v>
      </c>
      <c r="BD311" s="108">
        <f t="shared" si="4793"/>
        <v>353273</v>
      </c>
      <c r="BE311" s="108">
        <f t="shared" si="4793"/>
        <v>353273</v>
      </c>
      <c r="BF311" s="108">
        <f t="shared" si="4793"/>
        <v>353273</v>
      </c>
      <c r="BG311" s="108">
        <f t="shared" si="4793"/>
        <v>353273</v>
      </c>
      <c r="BH311" s="108">
        <f t="shared" si="4793"/>
        <v>353273</v>
      </c>
      <c r="BI311" s="108">
        <f t="shared" si="4793"/>
        <v>353273</v>
      </c>
      <c r="BJ311" s="108"/>
      <c r="BK311" s="108"/>
      <c r="BL311" s="108"/>
      <c r="BM311" s="108"/>
      <c r="BN311" s="108"/>
      <c r="BO311" s="108"/>
      <c r="BP311" s="108"/>
      <c r="BQ311" s="108"/>
      <c r="BR311" s="108"/>
      <c r="BS311" s="108"/>
      <c r="BT311" s="108"/>
      <c r="BU311" s="108"/>
      <c r="BV311" s="108"/>
      <c r="BW311" s="108"/>
      <c r="BX311" s="108"/>
      <c r="BY311" s="108"/>
      <c r="BZ311" s="108"/>
      <c r="CA311" s="108"/>
      <c r="CB311" s="108"/>
      <c r="CC311" s="108"/>
      <c r="CD311" s="108"/>
      <c r="CE311" s="108"/>
      <c r="CF311" s="108"/>
      <c r="CG311" s="108"/>
      <c r="CH311" s="109">
        <f>IF(C311="","",F311-SUM(G311:CG311))</f>
        <v>0</v>
      </c>
      <c r="CI311" s="107">
        <f>IF(C311="","",SUM(G311:CG311))</f>
        <v>4592547</v>
      </c>
      <c r="CJ311" s="67" t="b">
        <f>IF(C311="","",F311=CI311)</f>
        <v>1</v>
      </c>
    </row>
    <row r="312" spans="1:88" s="5" customFormat="1" ht="15" customHeight="1" x14ac:dyDescent="0.3">
      <c r="A312" s="172"/>
      <c r="B312" s="156"/>
      <c r="C312" s="169"/>
      <c r="D312" s="159"/>
      <c r="E312" s="162"/>
      <c r="F312" s="165"/>
      <c r="G312" s="110">
        <v>0</v>
      </c>
      <c r="H312" s="110"/>
      <c r="I312" s="110"/>
      <c r="J312" s="110"/>
      <c r="K312" s="110"/>
      <c r="L312" s="110"/>
      <c r="M312" s="110"/>
      <c r="N312" s="110"/>
      <c r="O312" s="110"/>
      <c r="P312" s="110"/>
      <c r="Q312" s="110"/>
      <c r="R312" s="110"/>
      <c r="S312" s="110"/>
      <c r="T312" s="110"/>
      <c r="U312" s="110">
        <f t="shared" ref="U312" si="4794">ROUND(U311/$E311,2)</f>
        <v>0</v>
      </c>
      <c r="V312" s="110">
        <f t="shared" ref="V312" si="4795">ROUND(V311/$E311,2)</f>
        <v>0</v>
      </c>
      <c r="W312" s="110">
        <f t="shared" ref="W312" si="4796">ROUND(W311/$E311,2)</f>
        <v>0</v>
      </c>
      <c r="X312" s="110">
        <f t="shared" ref="X312" si="4797">ROUND(X311/$E311,2)</f>
        <v>0</v>
      </c>
      <c r="Y312" s="110">
        <f t="shared" ref="Y312" si="4798">ROUND(Y311/$E311,2)</f>
        <v>0</v>
      </c>
      <c r="Z312" s="110">
        <f t="shared" ref="Z312" si="4799">ROUND(Z311/$E311,2)</f>
        <v>0</v>
      </c>
      <c r="AA312" s="110">
        <f t="shared" ref="AA312" si="4800">ROUND(AA311/$E311,2)</f>
        <v>0</v>
      </c>
      <c r="AB312" s="110">
        <f t="shared" ref="AB312" si="4801">ROUND(AB311/$E311,2)</f>
        <v>0</v>
      </c>
      <c r="AC312" s="110">
        <f t="shared" ref="AC312" si="4802">ROUND(AC311/$E311,2)</f>
        <v>0</v>
      </c>
      <c r="AD312" s="110">
        <f>ROUNDDOWN(AD311/$E311,2)</f>
        <v>0</v>
      </c>
      <c r="AE312" s="110">
        <f>ROUNDDOWN(AE311/$E311,2)</f>
        <v>0</v>
      </c>
      <c r="AF312" s="110">
        <f>ROUNDDOWN(AF311/$E311,2)</f>
        <v>0</v>
      </c>
      <c r="AG312" s="110">
        <f t="shared" ref="AG312" si="4803">ROUND(AG311/$E311,2)</f>
        <v>0</v>
      </c>
      <c r="AH312" s="110">
        <f>ROUNDDOWN(AH311/$E311,2)</f>
        <v>0</v>
      </c>
      <c r="AI312" s="110">
        <f>ROUNDDOWN(AI311/$E311,2)</f>
        <v>0</v>
      </c>
      <c r="AJ312" s="110">
        <f>ROUNDDOWN(AJ311/$E311,2)</f>
        <v>0</v>
      </c>
      <c r="AK312" s="110">
        <f t="shared" ref="AK312" si="4804">ROUND(AK311/$E311,2)</f>
        <v>0</v>
      </c>
      <c r="AL312" s="110">
        <f t="shared" ref="AL312" si="4805">ROUND(AL311/$E311,2)</f>
        <v>0</v>
      </c>
      <c r="AM312" s="110">
        <f t="shared" ref="AM312" si="4806">ROUND(AM311/$E311,2)</f>
        <v>0</v>
      </c>
      <c r="AN312" s="110">
        <f t="shared" ref="AN312" si="4807">ROUND(AN311/$E311,2)</f>
        <v>0</v>
      </c>
      <c r="AO312" s="110">
        <f t="shared" ref="AO312" si="4808">ROUND(AO311/$E311,2)</f>
        <v>0</v>
      </c>
      <c r="AP312" s="110">
        <f t="shared" ref="AP312" si="4809">ROUND(AP311/$E311,2)</f>
        <v>0</v>
      </c>
      <c r="AQ312" s="110">
        <f t="shared" ref="AQ312" si="4810">ROUND(AQ311/$E311,2)</f>
        <v>0</v>
      </c>
      <c r="AR312" s="110">
        <f t="shared" ref="AR312:AW312" si="4811">ROUND(AR311/$E311,2)</f>
        <v>0</v>
      </c>
      <c r="AS312" s="110">
        <f t="shared" si="4811"/>
        <v>0</v>
      </c>
      <c r="AT312" s="110">
        <f t="shared" si="4811"/>
        <v>0</v>
      </c>
      <c r="AU312" s="110">
        <f t="shared" si="4811"/>
        <v>0</v>
      </c>
      <c r="AV312" s="110">
        <f t="shared" si="4811"/>
        <v>0</v>
      </c>
      <c r="AW312" s="110">
        <f t="shared" si="4811"/>
        <v>6.76</v>
      </c>
      <c r="AX312" s="110">
        <f>ROUNDDOWN(AX311/$E311,2)</f>
        <v>6.75</v>
      </c>
      <c r="AY312" s="110">
        <f>ROUNDDOWN(AY311/$E311,2)</f>
        <v>6.75</v>
      </c>
      <c r="AZ312" s="110">
        <f>ROUNDDOWN(AZ311/$E311,2)</f>
        <v>6.75</v>
      </c>
      <c r="BA312" s="110">
        <f t="shared" ref="BA312" si="4812">ROUND(BA311/$E311,2)</f>
        <v>6.76</v>
      </c>
      <c r="BB312" s="110">
        <f>ROUNDDOWN(BB311/$E311,2)</f>
        <v>6.75</v>
      </c>
      <c r="BC312" s="110">
        <f>ROUNDDOWN(BC311/$E311,2)</f>
        <v>6.75</v>
      </c>
      <c r="BD312" s="110">
        <f>ROUNDDOWN(BD311/$E311,2)</f>
        <v>6.75</v>
      </c>
      <c r="BE312" s="110">
        <f t="shared" ref="BE312:BO312" si="4813">ROUND(BE311/$E311,2)</f>
        <v>6.76</v>
      </c>
      <c r="BF312" s="110">
        <f t="shared" si="4813"/>
        <v>6.76</v>
      </c>
      <c r="BG312" s="110">
        <f t="shared" si="4813"/>
        <v>6.76</v>
      </c>
      <c r="BH312" s="110">
        <f t="shared" si="4813"/>
        <v>6.76</v>
      </c>
      <c r="BI312" s="110">
        <f t="shared" si="4813"/>
        <v>6.76</v>
      </c>
      <c r="BJ312" s="110">
        <f t="shared" si="4813"/>
        <v>0</v>
      </c>
      <c r="BK312" s="110">
        <f t="shared" si="4813"/>
        <v>0</v>
      </c>
      <c r="BL312" s="110">
        <f t="shared" si="4813"/>
        <v>0</v>
      </c>
      <c r="BM312" s="110">
        <f t="shared" si="4813"/>
        <v>0</v>
      </c>
      <c r="BN312" s="110">
        <f t="shared" si="4813"/>
        <v>0</v>
      </c>
      <c r="BO312" s="110">
        <f t="shared" si="4813"/>
        <v>0</v>
      </c>
      <c r="BP312" s="110">
        <f t="shared" ref="BP312" si="4814">ROUND(BP311/$E311,2)</f>
        <v>0</v>
      </c>
      <c r="BQ312" s="110">
        <f t="shared" ref="BQ312" si="4815">ROUND(BQ311/$E311,2)</f>
        <v>0</v>
      </c>
      <c r="BR312" s="110">
        <f t="shared" ref="BR312" si="4816">ROUND(BR311/$E311,2)</f>
        <v>0</v>
      </c>
      <c r="BS312" s="110">
        <f t="shared" ref="BS312" si="4817">ROUND(BS311/$E311,2)</f>
        <v>0</v>
      </c>
      <c r="BT312" s="110">
        <f t="shared" ref="BT312" si="4818">ROUND(BT311/$E311,2)</f>
        <v>0</v>
      </c>
      <c r="BU312" s="110">
        <f t="shared" ref="BU312" si="4819">ROUND(BU311/$E311,2)</f>
        <v>0</v>
      </c>
      <c r="BV312" s="110">
        <f t="shared" ref="BV312" si="4820">ROUND(BV311/$E311,2)</f>
        <v>0</v>
      </c>
      <c r="BW312" s="110">
        <f t="shared" ref="BW312" si="4821">ROUND(BW311/$E311,2)</f>
        <v>0</v>
      </c>
      <c r="BX312" s="110">
        <f t="shared" ref="BX312" si="4822">ROUND(BX311/$E311,2)</f>
        <v>0</v>
      </c>
      <c r="BY312" s="110">
        <f t="shared" ref="BY312" si="4823">ROUND(BY311/$E311,2)</f>
        <v>0</v>
      </c>
      <c r="BZ312" s="110">
        <f t="shared" ref="BZ312" si="4824">ROUND(BZ311/$E311,2)</f>
        <v>0</v>
      </c>
      <c r="CA312" s="110">
        <f t="shared" ref="CA312" si="4825">ROUND(CA311/$E311,2)</f>
        <v>0</v>
      </c>
      <c r="CB312" s="110">
        <f t="shared" ref="CB312" si="4826">ROUND(CB311/$E311,2)</f>
        <v>0</v>
      </c>
      <c r="CC312" s="110">
        <f t="shared" ref="CC312" si="4827">ROUND(CC311/$E311,2)</f>
        <v>0</v>
      </c>
      <c r="CD312" s="110">
        <f t="shared" ref="CD312" si="4828">ROUND(CD311/$E311,2)</f>
        <v>0</v>
      </c>
      <c r="CE312" s="110"/>
      <c r="CF312" s="110">
        <f t="shared" ref="CF312" si="4829">ROUND(CF311/$E311,2)</f>
        <v>0</v>
      </c>
      <c r="CG312" s="110">
        <f t="shared" ref="CG312" si="4830">ROUND(CG311/$E311,2)</f>
        <v>0</v>
      </c>
      <c r="CH312" s="111">
        <f>IF(C311="","",D311-SUM(G312:CG312))</f>
        <v>-1.4210854715202004E-14</v>
      </c>
      <c r="CI312" s="112">
        <f>IF(C311="","",SUM(G312:CG312))</f>
        <v>87.820000000000007</v>
      </c>
      <c r="CJ312" s="67" t="b">
        <f>IF(C311="","",D311=CI312)</f>
        <v>1</v>
      </c>
    </row>
    <row r="313" spans="1:88" s="5" customFormat="1" ht="15" customHeight="1" x14ac:dyDescent="0.3">
      <c r="A313" s="173"/>
      <c r="B313" s="157"/>
      <c r="C313" s="170"/>
      <c r="D313" s="160"/>
      <c r="E313" s="163"/>
      <c r="F313" s="166"/>
      <c r="G313" s="113">
        <v>0</v>
      </c>
      <c r="H313" s="113"/>
      <c r="I313" s="113"/>
      <c r="J313" s="113"/>
      <c r="K313" s="113"/>
      <c r="L313" s="113"/>
      <c r="M313" s="113"/>
      <c r="N313" s="113"/>
      <c r="O313" s="113"/>
      <c r="P313" s="113"/>
      <c r="Q313" s="113"/>
      <c r="R313" s="113"/>
      <c r="S313" s="113"/>
      <c r="T313" s="113"/>
      <c r="U313" s="113">
        <f t="shared" ref="U313:X313" si="4831">U311/$F311</f>
        <v>0</v>
      </c>
      <c r="V313" s="113">
        <f t="shared" si="4831"/>
        <v>0</v>
      </c>
      <c r="W313" s="113">
        <f t="shared" si="4831"/>
        <v>0</v>
      </c>
      <c r="X313" s="113">
        <f t="shared" si="4831"/>
        <v>0</v>
      </c>
      <c r="Y313" s="113">
        <f t="shared" ref="Y313:AG313" si="4832">Y311/$F311</f>
        <v>0</v>
      </c>
      <c r="Z313" s="113">
        <f t="shared" si="4832"/>
        <v>0</v>
      </c>
      <c r="AA313" s="113">
        <f t="shared" si="4832"/>
        <v>0</v>
      </c>
      <c r="AB313" s="113">
        <f t="shared" si="4832"/>
        <v>0</v>
      </c>
      <c r="AC313" s="113">
        <f t="shared" si="4832"/>
        <v>0</v>
      </c>
      <c r="AD313" s="113">
        <f t="shared" si="4832"/>
        <v>0</v>
      </c>
      <c r="AE313" s="113">
        <f t="shared" si="4832"/>
        <v>0</v>
      </c>
      <c r="AF313" s="113">
        <f t="shared" si="4832"/>
        <v>0</v>
      </c>
      <c r="AG313" s="113">
        <f t="shared" si="4832"/>
        <v>0</v>
      </c>
      <c r="AH313" s="113">
        <f t="shared" ref="AH313:AK313" si="4833">AH311/$F311</f>
        <v>0</v>
      </c>
      <c r="AI313" s="113">
        <f t="shared" si="4833"/>
        <v>0</v>
      </c>
      <c r="AJ313" s="113">
        <f t="shared" si="4833"/>
        <v>0</v>
      </c>
      <c r="AK313" s="113">
        <f t="shared" si="4833"/>
        <v>0</v>
      </c>
      <c r="AL313" s="113">
        <f t="shared" ref="AL313:AQ313" si="4834">AL311/$F311</f>
        <v>0</v>
      </c>
      <c r="AM313" s="113">
        <f t="shared" si="4834"/>
        <v>0</v>
      </c>
      <c r="AN313" s="113">
        <f t="shared" si="4834"/>
        <v>0</v>
      </c>
      <c r="AO313" s="113">
        <f t="shared" si="4834"/>
        <v>0</v>
      </c>
      <c r="AP313" s="113">
        <f t="shared" si="4834"/>
        <v>0</v>
      </c>
      <c r="AQ313" s="113">
        <f t="shared" si="4834"/>
        <v>0</v>
      </c>
      <c r="AR313" s="113">
        <f t="shared" ref="AR313:BP313" si="4835">AR311/$F311</f>
        <v>0</v>
      </c>
      <c r="AS313" s="113">
        <f t="shared" si="4835"/>
        <v>0</v>
      </c>
      <c r="AT313" s="113">
        <f t="shared" si="4835"/>
        <v>0</v>
      </c>
      <c r="AU313" s="113">
        <f t="shared" si="4835"/>
        <v>0</v>
      </c>
      <c r="AV313" s="113">
        <f t="shared" si="4835"/>
        <v>0</v>
      </c>
      <c r="AW313" s="113">
        <f t="shared" si="4835"/>
        <v>7.6923110422168789E-2</v>
      </c>
      <c r="AX313" s="113">
        <f t="shared" si="4835"/>
        <v>7.6923110422168789E-2</v>
      </c>
      <c r="AY313" s="113">
        <f t="shared" si="4835"/>
        <v>7.6922892678071661E-2</v>
      </c>
      <c r="AZ313" s="113">
        <f t="shared" si="4835"/>
        <v>7.6922892678071661E-2</v>
      </c>
      <c r="BA313" s="113">
        <f t="shared" si="4835"/>
        <v>7.6923110422168789E-2</v>
      </c>
      <c r="BB313" s="113">
        <f t="shared" si="4835"/>
        <v>7.6923110422168789E-2</v>
      </c>
      <c r="BC313" s="113">
        <f t="shared" si="4835"/>
        <v>7.6923110422168789E-2</v>
      </c>
      <c r="BD313" s="113">
        <f t="shared" si="4835"/>
        <v>7.6923110422168789E-2</v>
      </c>
      <c r="BE313" s="113">
        <f t="shared" si="4835"/>
        <v>7.6923110422168789E-2</v>
      </c>
      <c r="BF313" s="113">
        <f t="shared" si="4835"/>
        <v>7.6923110422168789E-2</v>
      </c>
      <c r="BG313" s="113">
        <f t="shared" si="4835"/>
        <v>7.6923110422168789E-2</v>
      </c>
      <c r="BH313" s="113">
        <f t="shared" si="4835"/>
        <v>7.6923110422168789E-2</v>
      </c>
      <c r="BI313" s="113">
        <f t="shared" si="4835"/>
        <v>7.6923110422168789E-2</v>
      </c>
      <c r="BJ313" s="113">
        <f t="shared" si="4835"/>
        <v>0</v>
      </c>
      <c r="BK313" s="113">
        <f t="shared" si="4835"/>
        <v>0</v>
      </c>
      <c r="BL313" s="113">
        <f t="shared" si="4835"/>
        <v>0</v>
      </c>
      <c r="BM313" s="113">
        <f t="shared" si="4835"/>
        <v>0</v>
      </c>
      <c r="BN313" s="113">
        <f t="shared" si="4835"/>
        <v>0</v>
      </c>
      <c r="BO313" s="113">
        <f t="shared" si="4835"/>
        <v>0</v>
      </c>
      <c r="BP313" s="113">
        <f t="shared" si="4835"/>
        <v>0</v>
      </c>
      <c r="BQ313" s="113">
        <f t="shared" ref="BQ313:BT313" si="4836">BQ311/$F311</f>
        <v>0</v>
      </c>
      <c r="BR313" s="113">
        <f t="shared" si="4836"/>
        <v>0</v>
      </c>
      <c r="BS313" s="113">
        <f t="shared" si="4836"/>
        <v>0</v>
      </c>
      <c r="BT313" s="113">
        <f t="shared" si="4836"/>
        <v>0</v>
      </c>
      <c r="BU313" s="113">
        <f t="shared" ref="BU313:BX313" si="4837">BU311/$F311</f>
        <v>0</v>
      </c>
      <c r="BV313" s="113">
        <f t="shared" si="4837"/>
        <v>0</v>
      </c>
      <c r="BW313" s="113">
        <f t="shared" si="4837"/>
        <v>0</v>
      </c>
      <c r="BX313" s="113">
        <f t="shared" si="4837"/>
        <v>0</v>
      </c>
      <c r="BY313" s="113">
        <f t="shared" ref="BY313:CC313" si="4838">BY311/$F311</f>
        <v>0</v>
      </c>
      <c r="BZ313" s="113">
        <f t="shared" si="4838"/>
        <v>0</v>
      </c>
      <c r="CA313" s="113">
        <f t="shared" si="4838"/>
        <v>0</v>
      </c>
      <c r="CB313" s="113">
        <f t="shared" si="4838"/>
        <v>0</v>
      </c>
      <c r="CC313" s="113">
        <f t="shared" si="4838"/>
        <v>0</v>
      </c>
      <c r="CD313" s="113">
        <f t="shared" ref="CD313:CG313" si="4839">CD311/$F311</f>
        <v>0</v>
      </c>
      <c r="CE313" s="113"/>
      <c r="CF313" s="113">
        <f t="shared" si="4839"/>
        <v>0</v>
      </c>
      <c r="CG313" s="113">
        <f t="shared" si="4839"/>
        <v>0</v>
      </c>
      <c r="CH313" s="114">
        <f>IF(C311="","",100%-SUM(G313:CG313))</f>
        <v>-2.2204460492503131E-16</v>
      </c>
      <c r="CI313" s="115">
        <f>IF(C311="","",SUM(G313:CG313))</f>
        <v>1.0000000000000002</v>
      </c>
      <c r="CJ313" s="67" t="b">
        <f>IF(C311="","",SUM(G313:CG313)=CI313)</f>
        <v>1</v>
      </c>
    </row>
    <row r="314" spans="1:88" s="5" customFormat="1" ht="15" customHeight="1" x14ac:dyDescent="0.3">
      <c r="A314" s="171" t="s">
        <v>227</v>
      </c>
      <c r="B314" s="155" t="s">
        <v>228</v>
      </c>
      <c r="C314" s="168" t="s">
        <v>17</v>
      </c>
      <c r="D314" s="158">
        <v>221.92</v>
      </c>
      <c r="E314" s="161">
        <v>71743</v>
      </c>
      <c r="F314" s="164">
        <f t="shared" si="4742"/>
        <v>15921207</v>
      </c>
      <c r="G314" s="108">
        <v>0</v>
      </c>
      <c r="H314" s="108"/>
      <c r="I314" s="108"/>
      <c r="J314" s="108"/>
      <c r="K314" s="108"/>
      <c r="L314" s="108"/>
      <c r="M314" s="108"/>
      <c r="N314" s="108"/>
      <c r="O314" s="108"/>
      <c r="P314" s="108"/>
      <c r="Q314" s="108"/>
      <c r="R314" s="108"/>
      <c r="S314" s="108"/>
      <c r="T314" s="108"/>
      <c r="U314" s="108"/>
      <c r="V314" s="108"/>
      <c r="W314" s="108"/>
      <c r="X314" s="108"/>
      <c r="Y314" s="108"/>
      <c r="Z314" s="108"/>
      <c r="AA314" s="108"/>
      <c r="AB314" s="108"/>
      <c r="AC314" s="108"/>
      <c r="AD314" s="108"/>
      <c r="AE314" s="108"/>
      <c r="AF314" s="108"/>
      <c r="AG314" s="108"/>
      <c r="AH314" s="108"/>
      <c r="AI314" s="108"/>
      <c r="AJ314" s="108"/>
      <c r="AK314" s="108"/>
      <c r="AL314" s="108"/>
      <c r="AM314" s="108"/>
      <c r="AN314" s="108"/>
      <c r="AO314" s="108"/>
      <c r="AP314" s="108"/>
      <c r="AQ314" s="108"/>
      <c r="AR314" s="108"/>
      <c r="AS314" s="108"/>
      <c r="AT314" s="108"/>
      <c r="AU314" s="108"/>
      <c r="AV314" s="108"/>
      <c r="AW314" s="108">
        <f>ROUNDUP($F314/13,0)</f>
        <v>1224709</v>
      </c>
      <c r="AX314" s="108">
        <f>ROUNDUP($F314/13,0)</f>
        <v>1224709</v>
      </c>
      <c r="AY314" s="108">
        <f>ROUNDUP($F314/13,0)</f>
        <v>1224709</v>
      </c>
      <c r="AZ314" s="108">
        <f t="shared" ref="AZ314:BI314" si="4840">ROUND($F314/13,0)</f>
        <v>1224708</v>
      </c>
      <c r="BA314" s="108">
        <f t="shared" si="4840"/>
        <v>1224708</v>
      </c>
      <c r="BB314" s="108">
        <f t="shared" si="4840"/>
        <v>1224708</v>
      </c>
      <c r="BC314" s="108">
        <f t="shared" si="4840"/>
        <v>1224708</v>
      </c>
      <c r="BD314" s="108">
        <f t="shared" si="4840"/>
        <v>1224708</v>
      </c>
      <c r="BE314" s="108">
        <f t="shared" si="4840"/>
        <v>1224708</v>
      </c>
      <c r="BF314" s="108">
        <f t="shared" si="4840"/>
        <v>1224708</v>
      </c>
      <c r="BG314" s="108">
        <f t="shared" si="4840"/>
        <v>1224708</v>
      </c>
      <c r="BH314" s="108">
        <f t="shared" si="4840"/>
        <v>1224708</v>
      </c>
      <c r="BI314" s="108">
        <f t="shared" si="4840"/>
        <v>1224708</v>
      </c>
      <c r="BJ314" s="108"/>
      <c r="BK314" s="108"/>
      <c r="BL314" s="108"/>
      <c r="BM314" s="108"/>
      <c r="BN314" s="108"/>
      <c r="BO314" s="108"/>
      <c r="BP314" s="108"/>
      <c r="BQ314" s="108"/>
      <c r="BR314" s="108"/>
      <c r="BS314" s="108"/>
      <c r="BT314" s="108"/>
      <c r="BU314" s="108"/>
      <c r="BV314" s="108"/>
      <c r="BW314" s="108"/>
      <c r="BX314" s="108"/>
      <c r="BY314" s="108"/>
      <c r="BZ314" s="108"/>
      <c r="CA314" s="108"/>
      <c r="CB314" s="108"/>
      <c r="CC314" s="108"/>
      <c r="CD314" s="108"/>
      <c r="CE314" s="108"/>
      <c r="CF314" s="108"/>
      <c r="CG314" s="108"/>
      <c r="CH314" s="109">
        <f>IF(C314="","",F314-SUM(G314:CG314))</f>
        <v>0</v>
      </c>
      <c r="CI314" s="107">
        <f>IF(C314="","",SUM(G314:CG314))</f>
        <v>15921207</v>
      </c>
      <c r="CJ314" s="67" t="b">
        <f>IF(C314="","",F314=CI314)</f>
        <v>1</v>
      </c>
    </row>
    <row r="315" spans="1:88" s="5" customFormat="1" ht="15" customHeight="1" x14ac:dyDescent="0.3">
      <c r="A315" s="172"/>
      <c r="B315" s="156"/>
      <c r="C315" s="169"/>
      <c r="D315" s="159"/>
      <c r="E315" s="162"/>
      <c r="F315" s="165"/>
      <c r="G315" s="110">
        <v>0</v>
      </c>
      <c r="H315" s="110"/>
      <c r="I315" s="110"/>
      <c r="J315" s="110"/>
      <c r="K315" s="110"/>
      <c r="L315" s="110"/>
      <c r="M315" s="110"/>
      <c r="N315" s="110"/>
      <c r="O315" s="110"/>
      <c r="P315" s="110"/>
      <c r="Q315" s="110"/>
      <c r="R315" s="110"/>
      <c r="S315" s="110"/>
      <c r="T315" s="110"/>
      <c r="U315" s="110">
        <f t="shared" ref="U315" si="4841">ROUND(U314/$E314,2)</f>
        <v>0</v>
      </c>
      <c r="V315" s="110">
        <f t="shared" ref="V315" si="4842">ROUND(V314/$E314,2)</f>
        <v>0</v>
      </c>
      <c r="W315" s="110">
        <f t="shared" ref="W315" si="4843">ROUND(W314/$E314,2)</f>
        <v>0</v>
      </c>
      <c r="X315" s="110">
        <f t="shared" ref="X315" si="4844">ROUND(X314/$E314,2)</f>
        <v>0</v>
      </c>
      <c r="Y315" s="110">
        <f t="shared" ref="Y315" si="4845">ROUND(Y314/$E314,2)</f>
        <v>0</v>
      </c>
      <c r="Z315" s="110">
        <f t="shared" ref="Z315" si="4846">ROUND(Z314/$E314,2)</f>
        <v>0</v>
      </c>
      <c r="AA315" s="110">
        <f t="shared" ref="AA315" si="4847">ROUND(AA314/$E314,2)</f>
        <v>0</v>
      </c>
      <c r="AB315" s="110">
        <f t="shared" ref="AB315" si="4848">ROUND(AB314/$E314,2)</f>
        <v>0</v>
      </c>
      <c r="AC315" s="110">
        <f t="shared" ref="AC315" si="4849">ROUND(AC314/$E314,2)</f>
        <v>0</v>
      </c>
      <c r="AD315" s="110">
        <f t="shared" ref="AD315" si="4850">ROUND(AD314/$E314,2)</f>
        <v>0</v>
      </c>
      <c r="AE315" s="110">
        <f t="shared" ref="AE315" si="4851">ROUND(AE314/$E314,2)</f>
        <v>0</v>
      </c>
      <c r="AF315" s="110">
        <f t="shared" ref="AF315" si="4852">ROUND(AF314/$E314,2)</f>
        <v>0</v>
      </c>
      <c r="AG315" s="110">
        <f t="shared" ref="AG315" si="4853">ROUND(AG314/$E314,2)</f>
        <v>0</v>
      </c>
      <c r="AH315" s="110">
        <f t="shared" ref="AH315" si="4854">ROUND(AH314/$E314,2)</f>
        <v>0</v>
      </c>
      <c r="AI315" s="110">
        <f>ROUNDUP(AI314/$E314,2)</f>
        <v>0</v>
      </c>
      <c r="AJ315" s="110">
        <f t="shared" ref="AJ315" si="4855">ROUND(AJ314/$E314,2)</f>
        <v>0</v>
      </c>
      <c r="AK315" s="110">
        <f t="shared" ref="AK315" si="4856">ROUND(AK314/$E314,2)</f>
        <v>0</v>
      </c>
      <c r="AL315" s="110">
        <f t="shared" ref="AL315" si="4857">ROUND(AL314/$E314,2)</f>
        <v>0</v>
      </c>
      <c r="AM315" s="110">
        <f t="shared" ref="AM315" si="4858">ROUND(AM314/$E314,2)</f>
        <v>0</v>
      </c>
      <c r="AN315" s="110">
        <f t="shared" ref="AN315" si="4859">ROUND(AN314/$E314,2)</f>
        <v>0</v>
      </c>
      <c r="AO315" s="110">
        <f t="shared" ref="AO315" si="4860">ROUND(AO314/$E314,2)</f>
        <v>0</v>
      </c>
      <c r="AP315" s="110">
        <f t="shared" ref="AP315" si="4861">ROUND(AP314/$E314,2)</f>
        <v>0</v>
      </c>
      <c r="AQ315" s="110">
        <f t="shared" ref="AQ315" si="4862">ROUND(AQ314/$E314,2)</f>
        <v>0</v>
      </c>
      <c r="AR315" s="110">
        <f t="shared" ref="AR315:BB315" si="4863">ROUND(AR314/$E314,2)</f>
        <v>0</v>
      </c>
      <c r="AS315" s="110">
        <f t="shared" si="4863"/>
        <v>0</v>
      </c>
      <c r="AT315" s="110">
        <f t="shared" si="4863"/>
        <v>0</v>
      </c>
      <c r="AU315" s="110">
        <f t="shared" si="4863"/>
        <v>0</v>
      </c>
      <c r="AV315" s="110">
        <f t="shared" si="4863"/>
        <v>0</v>
      </c>
      <c r="AW315" s="110">
        <f t="shared" si="4863"/>
        <v>17.07</v>
      </c>
      <c r="AX315" s="110">
        <f t="shared" si="4863"/>
        <v>17.07</v>
      </c>
      <c r="AY315" s="110">
        <f t="shared" si="4863"/>
        <v>17.07</v>
      </c>
      <c r="AZ315" s="110">
        <f t="shared" si="4863"/>
        <v>17.07</v>
      </c>
      <c r="BA315" s="110">
        <f t="shared" si="4863"/>
        <v>17.07</v>
      </c>
      <c r="BB315" s="110">
        <f t="shared" si="4863"/>
        <v>17.07</v>
      </c>
      <c r="BC315" s="110">
        <f>ROUNDUP(BC314/$E314,2)</f>
        <v>17.080000000000002</v>
      </c>
      <c r="BD315" s="110">
        <f t="shared" ref="BD315:BO315" si="4864">ROUND(BD314/$E314,2)</f>
        <v>17.07</v>
      </c>
      <c r="BE315" s="110">
        <f t="shared" si="4864"/>
        <v>17.07</v>
      </c>
      <c r="BF315" s="110">
        <f t="shared" si="4864"/>
        <v>17.07</v>
      </c>
      <c r="BG315" s="110">
        <f t="shared" si="4864"/>
        <v>17.07</v>
      </c>
      <c r="BH315" s="110">
        <f t="shared" si="4864"/>
        <v>17.07</v>
      </c>
      <c r="BI315" s="110">
        <f t="shared" si="4864"/>
        <v>17.07</v>
      </c>
      <c r="BJ315" s="110">
        <f t="shared" si="4864"/>
        <v>0</v>
      </c>
      <c r="BK315" s="110">
        <f t="shared" si="4864"/>
        <v>0</v>
      </c>
      <c r="BL315" s="110">
        <f t="shared" si="4864"/>
        <v>0</v>
      </c>
      <c r="BM315" s="110">
        <f t="shared" si="4864"/>
        <v>0</v>
      </c>
      <c r="BN315" s="110">
        <f t="shared" si="4864"/>
        <v>0</v>
      </c>
      <c r="BO315" s="110">
        <f t="shared" si="4864"/>
        <v>0</v>
      </c>
      <c r="BP315" s="110">
        <f t="shared" ref="BP315" si="4865">ROUND(BP314/$E314,2)</f>
        <v>0</v>
      </c>
      <c r="BQ315" s="110">
        <f t="shared" ref="BQ315" si="4866">ROUND(BQ314/$E314,2)</f>
        <v>0</v>
      </c>
      <c r="BR315" s="110">
        <f t="shared" ref="BR315" si="4867">ROUND(BR314/$E314,2)</f>
        <v>0</v>
      </c>
      <c r="BS315" s="110">
        <f t="shared" ref="BS315" si="4868">ROUND(BS314/$E314,2)</f>
        <v>0</v>
      </c>
      <c r="BT315" s="110">
        <f t="shared" ref="BT315" si="4869">ROUND(BT314/$E314,2)</f>
        <v>0</v>
      </c>
      <c r="BU315" s="110">
        <f t="shared" ref="BU315" si="4870">ROUND(BU314/$E314,2)</f>
        <v>0</v>
      </c>
      <c r="BV315" s="110">
        <f t="shared" ref="BV315" si="4871">ROUND(BV314/$E314,2)</f>
        <v>0</v>
      </c>
      <c r="BW315" s="110">
        <f t="shared" ref="BW315" si="4872">ROUND(BW314/$E314,2)</f>
        <v>0</v>
      </c>
      <c r="BX315" s="110">
        <f t="shared" ref="BX315" si="4873">ROUND(BX314/$E314,2)</f>
        <v>0</v>
      </c>
      <c r="BY315" s="110">
        <f t="shared" ref="BY315" si="4874">ROUND(BY314/$E314,2)</f>
        <v>0</v>
      </c>
      <c r="BZ315" s="110">
        <f t="shared" ref="BZ315" si="4875">ROUND(BZ314/$E314,2)</f>
        <v>0</v>
      </c>
      <c r="CA315" s="110">
        <f t="shared" ref="CA315" si="4876">ROUND(CA314/$E314,2)</f>
        <v>0</v>
      </c>
      <c r="CB315" s="110">
        <f t="shared" ref="CB315" si="4877">ROUND(CB314/$E314,2)</f>
        <v>0</v>
      </c>
      <c r="CC315" s="110">
        <f t="shared" ref="CC315" si="4878">ROUND(CC314/$E314,2)</f>
        <v>0</v>
      </c>
      <c r="CD315" s="110">
        <f t="shared" ref="CD315" si="4879">ROUND(CD314/$E314,2)</f>
        <v>0</v>
      </c>
      <c r="CE315" s="110"/>
      <c r="CF315" s="110">
        <f t="shared" ref="CF315" si="4880">ROUND(CF314/$E314,2)</f>
        <v>0</v>
      </c>
      <c r="CG315" s="110">
        <f t="shared" ref="CG315" si="4881">ROUND(CG314/$E314,2)</f>
        <v>0</v>
      </c>
      <c r="CH315" s="111">
        <f>IF(C314="","",D314-SUM(G315:CG315))</f>
        <v>2.8421709430404007E-14</v>
      </c>
      <c r="CI315" s="112">
        <f>IF(C314="","",SUM(G315:CG315))</f>
        <v>221.91999999999996</v>
      </c>
      <c r="CJ315" s="67" t="b">
        <f>IF(C314="","",D314=CI315)</f>
        <v>1</v>
      </c>
    </row>
    <row r="316" spans="1:88" s="5" customFormat="1" ht="15" customHeight="1" x14ac:dyDescent="0.3">
      <c r="A316" s="173"/>
      <c r="B316" s="157"/>
      <c r="C316" s="170"/>
      <c r="D316" s="160"/>
      <c r="E316" s="163"/>
      <c r="F316" s="166"/>
      <c r="G316" s="113">
        <v>0</v>
      </c>
      <c r="H316" s="113"/>
      <c r="I316" s="113"/>
      <c r="J316" s="113"/>
      <c r="K316" s="113"/>
      <c r="L316" s="113"/>
      <c r="M316" s="113"/>
      <c r="N316" s="113"/>
      <c r="O316" s="113"/>
      <c r="P316" s="113"/>
      <c r="Q316" s="113"/>
      <c r="R316" s="113"/>
      <c r="S316" s="113"/>
      <c r="T316" s="113"/>
      <c r="U316" s="113">
        <f t="shared" ref="U316:X316" si="4882">U314/$F314</f>
        <v>0</v>
      </c>
      <c r="V316" s="113">
        <f t="shared" si="4882"/>
        <v>0</v>
      </c>
      <c r="W316" s="113">
        <f t="shared" si="4882"/>
        <v>0</v>
      </c>
      <c r="X316" s="113">
        <f t="shared" si="4882"/>
        <v>0</v>
      </c>
      <c r="Y316" s="113">
        <f t="shared" ref="Y316:AG316" si="4883">Y314/$F314</f>
        <v>0</v>
      </c>
      <c r="Z316" s="113">
        <f t="shared" si="4883"/>
        <v>0</v>
      </c>
      <c r="AA316" s="113">
        <f t="shared" si="4883"/>
        <v>0</v>
      </c>
      <c r="AB316" s="113">
        <f t="shared" si="4883"/>
        <v>0</v>
      </c>
      <c r="AC316" s="113">
        <f t="shared" si="4883"/>
        <v>0</v>
      </c>
      <c r="AD316" s="113">
        <f t="shared" si="4883"/>
        <v>0</v>
      </c>
      <c r="AE316" s="113">
        <f t="shared" si="4883"/>
        <v>0</v>
      </c>
      <c r="AF316" s="113">
        <f t="shared" si="4883"/>
        <v>0</v>
      </c>
      <c r="AG316" s="113">
        <f t="shared" si="4883"/>
        <v>0</v>
      </c>
      <c r="AH316" s="113">
        <f t="shared" ref="AH316:AK316" si="4884">AH314/$F314</f>
        <v>0</v>
      </c>
      <c r="AI316" s="113">
        <f t="shared" si="4884"/>
        <v>0</v>
      </c>
      <c r="AJ316" s="113">
        <f t="shared" si="4884"/>
        <v>0</v>
      </c>
      <c r="AK316" s="113">
        <f t="shared" si="4884"/>
        <v>0</v>
      </c>
      <c r="AL316" s="113">
        <f t="shared" ref="AL316:AQ316" si="4885">AL314/$F314</f>
        <v>0</v>
      </c>
      <c r="AM316" s="113">
        <f t="shared" si="4885"/>
        <v>0</v>
      </c>
      <c r="AN316" s="113">
        <f t="shared" si="4885"/>
        <v>0</v>
      </c>
      <c r="AO316" s="113">
        <f t="shared" si="4885"/>
        <v>0</v>
      </c>
      <c r="AP316" s="113">
        <f t="shared" si="4885"/>
        <v>0</v>
      </c>
      <c r="AQ316" s="113">
        <f t="shared" si="4885"/>
        <v>0</v>
      </c>
      <c r="AR316" s="113">
        <f t="shared" ref="AR316:BP316" si="4886">AR314/$F314</f>
        <v>0</v>
      </c>
      <c r="AS316" s="113">
        <f t="shared" si="4886"/>
        <v>0</v>
      </c>
      <c r="AT316" s="113">
        <f t="shared" si="4886"/>
        <v>0</v>
      </c>
      <c r="AU316" s="113">
        <f t="shared" si="4886"/>
        <v>0</v>
      </c>
      <c r="AV316" s="113">
        <f t="shared" si="4886"/>
        <v>0</v>
      </c>
      <c r="AW316" s="113">
        <f t="shared" si="4886"/>
        <v>7.6923125237929504E-2</v>
      </c>
      <c r="AX316" s="113">
        <f t="shared" si="4886"/>
        <v>7.6923125237929504E-2</v>
      </c>
      <c r="AY316" s="113">
        <f t="shared" si="4886"/>
        <v>7.6923125237929504E-2</v>
      </c>
      <c r="AZ316" s="113">
        <f t="shared" si="4886"/>
        <v>7.6923062428621153E-2</v>
      </c>
      <c r="BA316" s="113">
        <f t="shared" si="4886"/>
        <v>7.6923062428621153E-2</v>
      </c>
      <c r="BB316" s="113">
        <f t="shared" si="4886"/>
        <v>7.6923062428621153E-2</v>
      </c>
      <c r="BC316" s="113">
        <f t="shared" si="4886"/>
        <v>7.6923062428621153E-2</v>
      </c>
      <c r="BD316" s="113">
        <f t="shared" si="4886"/>
        <v>7.6923062428621153E-2</v>
      </c>
      <c r="BE316" s="113">
        <f t="shared" si="4886"/>
        <v>7.6923062428621153E-2</v>
      </c>
      <c r="BF316" s="113">
        <f t="shared" si="4886"/>
        <v>7.6923062428621153E-2</v>
      </c>
      <c r="BG316" s="113">
        <f t="shared" si="4886"/>
        <v>7.6923062428621153E-2</v>
      </c>
      <c r="BH316" s="113">
        <f t="shared" si="4886"/>
        <v>7.6923062428621153E-2</v>
      </c>
      <c r="BI316" s="113">
        <f t="shared" si="4886"/>
        <v>7.6923062428621153E-2</v>
      </c>
      <c r="BJ316" s="113">
        <f t="shared" si="4886"/>
        <v>0</v>
      </c>
      <c r="BK316" s="113">
        <f t="shared" si="4886"/>
        <v>0</v>
      </c>
      <c r="BL316" s="113">
        <f t="shared" si="4886"/>
        <v>0</v>
      </c>
      <c r="BM316" s="113">
        <f t="shared" si="4886"/>
        <v>0</v>
      </c>
      <c r="BN316" s="113">
        <f t="shared" si="4886"/>
        <v>0</v>
      </c>
      <c r="BO316" s="113">
        <f t="shared" si="4886"/>
        <v>0</v>
      </c>
      <c r="BP316" s="113">
        <f t="shared" si="4886"/>
        <v>0</v>
      </c>
      <c r="BQ316" s="113">
        <f t="shared" ref="BQ316:BT316" si="4887">BQ314/$F314</f>
        <v>0</v>
      </c>
      <c r="BR316" s="113">
        <f t="shared" si="4887"/>
        <v>0</v>
      </c>
      <c r="BS316" s="113">
        <f t="shared" si="4887"/>
        <v>0</v>
      </c>
      <c r="BT316" s="113">
        <f t="shared" si="4887"/>
        <v>0</v>
      </c>
      <c r="BU316" s="113">
        <f t="shared" ref="BU316:BX316" si="4888">BU314/$F314</f>
        <v>0</v>
      </c>
      <c r="BV316" s="113">
        <f t="shared" si="4888"/>
        <v>0</v>
      </c>
      <c r="BW316" s="113">
        <f t="shared" si="4888"/>
        <v>0</v>
      </c>
      <c r="BX316" s="113">
        <f t="shared" si="4888"/>
        <v>0</v>
      </c>
      <c r="BY316" s="113">
        <f t="shared" ref="BY316:CC316" si="4889">BY314/$F314</f>
        <v>0</v>
      </c>
      <c r="BZ316" s="113">
        <f t="shared" si="4889"/>
        <v>0</v>
      </c>
      <c r="CA316" s="113">
        <f t="shared" si="4889"/>
        <v>0</v>
      </c>
      <c r="CB316" s="113">
        <f t="shared" si="4889"/>
        <v>0</v>
      </c>
      <c r="CC316" s="113">
        <f t="shared" si="4889"/>
        <v>0</v>
      </c>
      <c r="CD316" s="113">
        <f t="shared" ref="CD316:CG316" si="4890">CD314/$F314</f>
        <v>0</v>
      </c>
      <c r="CE316" s="113"/>
      <c r="CF316" s="113">
        <f t="shared" si="4890"/>
        <v>0</v>
      </c>
      <c r="CG316" s="113">
        <f t="shared" si="4890"/>
        <v>0</v>
      </c>
      <c r="CH316" s="114">
        <f>IF(C314="","",100%-SUM(G316:CG316))</f>
        <v>2.2204460492503131E-16</v>
      </c>
      <c r="CI316" s="115">
        <f>IF(C314="","",SUM(G316:CG316))</f>
        <v>0.99999999999999978</v>
      </c>
      <c r="CJ316" s="67" t="b">
        <f>IF(C314="","",SUM(G316:CG316)=CI316)</f>
        <v>1</v>
      </c>
    </row>
    <row r="317" spans="1:88" s="5" customFormat="1" ht="15" customHeight="1" x14ac:dyDescent="0.3">
      <c r="A317" s="171" t="s">
        <v>229</v>
      </c>
      <c r="B317" s="155" t="s">
        <v>230</v>
      </c>
      <c r="C317" s="168" t="s">
        <v>17</v>
      </c>
      <c r="D317" s="158">
        <v>122.58</v>
      </c>
      <c r="E317" s="161">
        <v>100781</v>
      </c>
      <c r="F317" s="164">
        <f t="shared" si="4742"/>
        <v>12353735</v>
      </c>
      <c r="G317" s="108">
        <v>0</v>
      </c>
      <c r="H317" s="108"/>
      <c r="I317" s="108"/>
      <c r="J317" s="108"/>
      <c r="K317" s="108"/>
      <c r="L317" s="108"/>
      <c r="M317" s="108"/>
      <c r="N317" s="108"/>
      <c r="O317" s="108"/>
      <c r="P317" s="108"/>
      <c r="Q317" s="108"/>
      <c r="R317" s="108"/>
      <c r="S317" s="108"/>
      <c r="T317" s="108"/>
      <c r="U317" s="108"/>
      <c r="V317" s="108"/>
      <c r="W317" s="108"/>
      <c r="X317" s="108"/>
      <c r="Y317" s="108"/>
      <c r="Z317" s="108"/>
      <c r="AA317" s="108"/>
      <c r="AB317" s="108"/>
      <c r="AC317" s="108"/>
      <c r="AD317" s="108"/>
      <c r="AE317" s="108"/>
      <c r="AF317" s="108"/>
      <c r="AG317" s="108"/>
      <c r="AH317" s="108"/>
      <c r="AI317" s="108"/>
      <c r="AJ317" s="108"/>
      <c r="AK317" s="108"/>
      <c r="AL317" s="108"/>
      <c r="AM317" s="108"/>
      <c r="AN317" s="108"/>
      <c r="AO317" s="108"/>
      <c r="AP317" s="108"/>
      <c r="AQ317" s="108"/>
      <c r="AR317" s="108"/>
      <c r="AS317" s="108"/>
      <c r="AT317" s="108"/>
      <c r="AU317" s="108"/>
      <c r="AV317" s="108"/>
      <c r="AW317" s="108">
        <f>ROUNDUP($F317/13,0)</f>
        <v>950288</v>
      </c>
      <c r="AX317" s="108">
        <f>ROUNDUP($F317/13,0)</f>
        <v>950288</v>
      </c>
      <c r="AY317" s="108">
        <f>ROUNDUP($F317/13,0)</f>
        <v>950288</v>
      </c>
      <c r="AZ317" s="108">
        <f>ROUNDUP($F317/13,0)</f>
        <v>950288</v>
      </c>
      <c r="BA317" s="108">
        <f t="shared" ref="BA317:BI317" si="4891">ROUND($F317/13,0)</f>
        <v>950287</v>
      </c>
      <c r="BB317" s="108">
        <f t="shared" si="4891"/>
        <v>950287</v>
      </c>
      <c r="BC317" s="108">
        <f t="shared" si="4891"/>
        <v>950287</v>
      </c>
      <c r="BD317" s="108">
        <f t="shared" si="4891"/>
        <v>950287</v>
      </c>
      <c r="BE317" s="108">
        <f t="shared" si="4891"/>
        <v>950287</v>
      </c>
      <c r="BF317" s="108">
        <f t="shared" si="4891"/>
        <v>950287</v>
      </c>
      <c r="BG317" s="108">
        <f t="shared" si="4891"/>
        <v>950287</v>
      </c>
      <c r="BH317" s="108">
        <f t="shared" si="4891"/>
        <v>950287</v>
      </c>
      <c r="BI317" s="108">
        <f t="shared" si="4891"/>
        <v>950287</v>
      </c>
      <c r="BJ317" s="108"/>
      <c r="BK317" s="108"/>
      <c r="BL317" s="108"/>
      <c r="BM317" s="108"/>
      <c r="BN317" s="108"/>
      <c r="BO317" s="108"/>
      <c r="BP317" s="108"/>
      <c r="BQ317" s="108"/>
      <c r="BR317" s="108"/>
      <c r="BS317" s="108"/>
      <c r="BT317" s="108"/>
      <c r="BU317" s="108"/>
      <c r="BV317" s="108"/>
      <c r="BW317" s="108"/>
      <c r="BX317" s="108"/>
      <c r="BY317" s="108"/>
      <c r="BZ317" s="108"/>
      <c r="CA317" s="108"/>
      <c r="CB317" s="108"/>
      <c r="CC317" s="108"/>
      <c r="CD317" s="108"/>
      <c r="CE317" s="108"/>
      <c r="CF317" s="108"/>
      <c r="CG317" s="108"/>
      <c r="CH317" s="109">
        <f>IF(C317="","",F317-SUM(G317:CG317))</f>
        <v>0</v>
      </c>
      <c r="CI317" s="107">
        <f>IF(C317="","",SUM(G317:CG317))</f>
        <v>12353735</v>
      </c>
      <c r="CJ317" s="67" t="b">
        <f>IF(C317="","",F317=CI317)</f>
        <v>1</v>
      </c>
    </row>
    <row r="318" spans="1:88" s="5" customFormat="1" ht="15" customHeight="1" x14ac:dyDescent="0.3">
      <c r="A318" s="172"/>
      <c r="B318" s="156"/>
      <c r="C318" s="169"/>
      <c r="D318" s="159"/>
      <c r="E318" s="162"/>
      <c r="F318" s="165"/>
      <c r="G318" s="110">
        <v>0</v>
      </c>
      <c r="H318" s="110"/>
      <c r="I318" s="110"/>
      <c r="J318" s="110"/>
      <c r="K318" s="110"/>
      <c r="L318" s="110"/>
      <c r="M318" s="110"/>
      <c r="N318" s="110"/>
      <c r="O318" s="110"/>
      <c r="P318" s="110"/>
      <c r="Q318" s="110"/>
      <c r="R318" s="110"/>
      <c r="S318" s="110"/>
      <c r="T318" s="110"/>
      <c r="U318" s="110">
        <f t="shared" ref="U318" si="4892">ROUND(U317/$E317,2)</f>
        <v>0</v>
      </c>
      <c r="V318" s="110">
        <f t="shared" ref="V318" si="4893">ROUND(V317/$E317,2)</f>
        <v>0</v>
      </c>
      <c r="W318" s="110">
        <f t="shared" ref="W318" si="4894">ROUND(W317/$E317,2)</f>
        <v>0</v>
      </c>
      <c r="X318" s="110">
        <f t="shared" ref="X318" si="4895">ROUND(X317/$E317,2)</f>
        <v>0</v>
      </c>
      <c r="Y318" s="110">
        <f t="shared" ref="Y318" si="4896">ROUND(Y317/$E317,2)</f>
        <v>0</v>
      </c>
      <c r="Z318" s="110">
        <f t="shared" ref="Z318" si="4897">ROUND(Z317/$E317,2)</f>
        <v>0</v>
      </c>
      <c r="AA318" s="110">
        <f t="shared" ref="AA318" si="4898">ROUND(AA317/$E317,2)</f>
        <v>0</v>
      </c>
      <c r="AB318" s="110">
        <f t="shared" ref="AB318" si="4899">ROUND(AB317/$E317,2)</f>
        <v>0</v>
      </c>
      <c r="AC318" s="110">
        <f t="shared" ref="AC318" si="4900">ROUND(AC317/$E317,2)</f>
        <v>0</v>
      </c>
      <c r="AD318" s="110">
        <f t="shared" ref="AD318" si="4901">ROUND(AD317/$E317,2)</f>
        <v>0</v>
      </c>
      <c r="AE318" s="110">
        <f t="shared" ref="AE318" si="4902">ROUND(AE317/$E317,2)</f>
        <v>0</v>
      </c>
      <c r="AF318" s="110">
        <f t="shared" ref="AF318" si="4903">ROUND(AF317/$E317,2)</f>
        <v>0</v>
      </c>
      <c r="AG318" s="110">
        <f t="shared" ref="AG318" si="4904">ROUND(AG317/$E317,2)</f>
        <v>0</v>
      </c>
      <c r="AH318" s="110">
        <f t="shared" ref="AH318" si="4905">ROUND(AH317/$E317,2)</f>
        <v>0</v>
      </c>
      <c r="AI318" s="110">
        <f t="shared" ref="AI318" si="4906">ROUND(AI317/$E317,2)</f>
        <v>0</v>
      </c>
      <c r="AJ318" s="110">
        <f>ROUNDDOWN(AJ317/$E317,2)</f>
        <v>0</v>
      </c>
      <c r="AK318" s="110">
        <f t="shared" ref="AK318" si="4907">ROUND(AK317/$E317,2)</f>
        <v>0</v>
      </c>
      <c r="AL318" s="110">
        <f t="shared" ref="AL318" si="4908">ROUND(AL317/$E317,2)</f>
        <v>0</v>
      </c>
      <c r="AM318" s="110">
        <f t="shared" ref="AM318" si="4909">ROUND(AM317/$E317,2)</f>
        <v>0</v>
      </c>
      <c r="AN318" s="110">
        <f t="shared" ref="AN318" si="4910">ROUND(AN317/$E317,2)</f>
        <v>0</v>
      </c>
      <c r="AO318" s="110">
        <f t="shared" ref="AO318" si="4911">ROUND(AO317/$E317,2)</f>
        <v>0</v>
      </c>
      <c r="AP318" s="110">
        <f t="shared" ref="AP318" si="4912">ROUND(AP317/$E317,2)</f>
        <v>0</v>
      </c>
      <c r="AQ318" s="110">
        <f t="shared" ref="AQ318" si="4913">ROUND(AQ317/$E317,2)</f>
        <v>0</v>
      </c>
      <c r="AR318" s="110">
        <f t="shared" ref="AR318:BC318" si="4914">ROUND(AR317/$E317,2)</f>
        <v>0</v>
      </c>
      <c r="AS318" s="110">
        <f t="shared" si="4914"/>
        <v>0</v>
      </c>
      <c r="AT318" s="110">
        <f t="shared" si="4914"/>
        <v>0</v>
      </c>
      <c r="AU318" s="110">
        <f t="shared" si="4914"/>
        <v>0</v>
      </c>
      <c r="AV318" s="110">
        <f t="shared" si="4914"/>
        <v>0</v>
      </c>
      <c r="AW318" s="110">
        <f t="shared" si="4914"/>
        <v>9.43</v>
      </c>
      <c r="AX318" s="110">
        <f t="shared" si="4914"/>
        <v>9.43</v>
      </c>
      <c r="AY318" s="110">
        <f t="shared" si="4914"/>
        <v>9.43</v>
      </c>
      <c r="AZ318" s="110">
        <f t="shared" si="4914"/>
        <v>9.43</v>
      </c>
      <c r="BA318" s="110">
        <f t="shared" si="4914"/>
        <v>9.43</v>
      </c>
      <c r="BB318" s="110">
        <f t="shared" si="4914"/>
        <v>9.43</v>
      </c>
      <c r="BC318" s="110">
        <f t="shared" si="4914"/>
        <v>9.43</v>
      </c>
      <c r="BD318" s="110">
        <f>ROUNDDOWN(BD317/$E317,2)</f>
        <v>9.42</v>
      </c>
      <c r="BE318" s="110">
        <f t="shared" ref="BE318:BO318" si="4915">ROUND(BE317/$E317,2)</f>
        <v>9.43</v>
      </c>
      <c r="BF318" s="110">
        <f t="shared" si="4915"/>
        <v>9.43</v>
      </c>
      <c r="BG318" s="110">
        <f t="shared" si="4915"/>
        <v>9.43</v>
      </c>
      <c r="BH318" s="110">
        <f t="shared" si="4915"/>
        <v>9.43</v>
      </c>
      <c r="BI318" s="110">
        <f t="shared" si="4915"/>
        <v>9.43</v>
      </c>
      <c r="BJ318" s="110">
        <f t="shared" si="4915"/>
        <v>0</v>
      </c>
      <c r="BK318" s="110">
        <f t="shared" si="4915"/>
        <v>0</v>
      </c>
      <c r="BL318" s="110">
        <f t="shared" si="4915"/>
        <v>0</v>
      </c>
      <c r="BM318" s="110">
        <f t="shared" si="4915"/>
        <v>0</v>
      </c>
      <c r="BN318" s="110">
        <f t="shared" si="4915"/>
        <v>0</v>
      </c>
      <c r="BO318" s="110">
        <f t="shared" si="4915"/>
        <v>0</v>
      </c>
      <c r="BP318" s="110">
        <f t="shared" ref="BP318" si="4916">ROUND(BP317/$E317,2)</f>
        <v>0</v>
      </c>
      <c r="BQ318" s="110">
        <f t="shared" ref="BQ318" si="4917">ROUND(BQ317/$E317,2)</f>
        <v>0</v>
      </c>
      <c r="BR318" s="110">
        <f t="shared" ref="BR318" si="4918">ROUND(BR317/$E317,2)</f>
        <v>0</v>
      </c>
      <c r="BS318" s="110">
        <f t="shared" ref="BS318" si="4919">ROUND(BS317/$E317,2)</f>
        <v>0</v>
      </c>
      <c r="BT318" s="110">
        <f t="shared" ref="BT318" si="4920">ROUND(BT317/$E317,2)</f>
        <v>0</v>
      </c>
      <c r="BU318" s="110">
        <f t="shared" ref="BU318" si="4921">ROUND(BU317/$E317,2)</f>
        <v>0</v>
      </c>
      <c r="BV318" s="110">
        <f t="shared" ref="BV318" si="4922">ROUND(BV317/$E317,2)</f>
        <v>0</v>
      </c>
      <c r="BW318" s="110">
        <f t="shared" ref="BW318" si="4923">ROUND(BW317/$E317,2)</f>
        <v>0</v>
      </c>
      <c r="BX318" s="110">
        <f t="shared" ref="BX318" si="4924">ROUND(BX317/$E317,2)</f>
        <v>0</v>
      </c>
      <c r="BY318" s="110">
        <f t="shared" ref="BY318" si="4925">ROUND(BY317/$E317,2)</f>
        <v>0</v>
      </c>
      <c r="BZ318" s="110">
        <f t="shared" ref="BZ318" si="4926">ROUND(BZ317/$E317,2)</f>
        <v>0</v>
      </c>
      <c r="CA318" s="110">
        <f t="shared" ref="CA318" si="4927">ROUND(CA317/$E317,2)</f>
        <v>0</v>
      </c>
      <c r="CB318" s="110">
        <f t="shared" ref="CB318" si="4928">ROUND(CB317/$E317,2)</f>
        <v>0</v>
      </c>
      <c r="CC318" s="110">
        <f t="shared" ref="CC318" si="4929">ROUND(CC317/$E317,2)</f>
        <v>0</v>
      </c>
      <c r="CD318" s="110">
        <f t="shared" ref="CD318" si="4930">ROUND(CD317/$E317,2)</f>
        <v>0</v>
      </c>
      <c r="CE318" s="110"/>
      <c r="CF318" s="110">
        <f t="shared" ref="CF318" si="4931">ROUND(CF317/$E317,2)</f>
        <v>0</v>
      </c>
      <c r="CG318" s="110">
        <f t="shared" ref="CG318" si="4932">ROUND(CG317/$E317,2)</f>
        <v>0</v>
      </c>
      <c r="CH318" s="111">
        <f>IF(C317="","",D317-SUM(G318:CG318))</f>
        <v>-1.4210854715202004E-14</v>
      </c>
      <c r="CI318" s="112">
        <f>IF(C317="","",SUM(G318:CG318))</f>
        <v>122.58000000000001</v>
      </c>
      <c r="CJ318" s="67" t="b">
        <f>IF(C317="","",D317=CI318)</f>
        <v>1</v>
      </c>
    </row>
    <row r="319" spans="1:88" s="5" customFormat="1" ht="15" customHeight="1" x14ac:dyDescent="0.3">
      <c r="A319" s="173"/>
      <c r="B319" s="157"/>
      <c r="C319" s="170"/>
      <c r="D319" s="160"/>
      <c r="E319" s="163"/>
      <c r="F319" s="166"/>
      <c r="G319" s="113">
        <v>0</v>
      </c>
      <c r="H319" s="113"/>
      <c r="I319" s="113"/>
      <c r="J319" s="113"/>
      <c r="K319" s="113"/>
      <c r="L319" s="113"/>
      <c r="M319" s="113"/>
      <c r="N319" s="113"/>
      <c r="O319" s="113"/>
      <c r="P319" s="113"/>
      <c r="Q319" s="113"/>
      <c r="R319" s="113"/>
      <c r="S319" s="113"/>
      <c r="T319" s="113"/>
      <c r="U319" s="113">
        <f t="shared" ref="U319:X319" si="4933">U317/$F317</f>
        <v>0</v>
      </c>
      <c r="V319" s="113">
        <f t="shared" si="4933"/>
        <v>0</v>
      </c>
      <c r="W319" s="113">
        <f t="shared" si="4933"/>
        <v>0</v>
      </c>
      <c r="X319" s="113">
        <f t="shared" si="4933"/>
        <v>0</v>
      </c>
      <c r="Y319" s="113">
        <f t="shared" ref="Y319:AG319" si="4934">Y317/$F317</f>
        <v>0</v>
      </c>
      <c r="Z319" s="113">
        <f t="shared" si="4934"/>
        <v>0</v>
      </c>
      <c r="AA319" s="113">
        <f t="shared" si="4934"/>
        <v>0</v>
      </c>
      <c r="AB319" s="113">
        <f t="shared" si="4934"/>
        <v>0</v>
      </c>
      <c r="AC319" s="113">
        <f t="shared" si="4934"/>
        <v>0</v>
      </c>
      <c r="AD319" s="113">
        <f t="shared" si="4934"/>
        <v>0</v>
      </c>
      <c r="AE319" s="113">
        <f t="shared" si="4934"/>
        <v>0</v>
      </c>
      <c r="AF319" s="113">
        <f t="shared" si="4934"/>
        <v>0</v>
      </c>
      <c r="AG319" s="113">
        <f t="shared" si="4934"/>
        <v>0</v>
      </c>
      <c r="AH319" s="113">
        <f t="shared" ref="AH319:AK319" si="4935">AH317/$F317</f>
        <v>0</v>
      </c>
      <c r="AI319" s="113">
        <f t="shared" si="4935"/>
        <v>0</v>
      </c>
      <c r="AJ319" s="113">
        <f t="shared" si="4935"/>
        <v>0</v>
      </c>
      <c r="AK319" s="113">
        <f t="shared" si="4935"/>
        <v>0</v>
      </c>
      <c r="AL319" s="113">
        <f t="shared" ref="AL319:AQ319" si="4936">AL317/$F317</f>
        <v>0</v>
      </c>
      <c r="AM319" s="113">
        <f t="shared" si="4936"/>
        <v>0</v>
      </c>
      <c r="AN319" s="113">
        <f t="shared" si="4936"/>
        <v>0</v>
      </c>
      <c r="AO319" s="113">
        <f t="shared" si="4936"/>
        <v>0</v>
      </c>
      <c r="AP319" s="113">
        <f t="shared" si="4936"/>
        <v>0</v>
      </c>
      <c r="AQ319" s="113">
        <f t="shared" si="4936"/>
        <v>0</v>
      </c>
      <c r="AR319" s="113">
        <f t="shared" ref="AR319:BP319" si="4937">AR317/$F317</f>
        <v>0</v>
      </c>
      <c r="AS319" s="113">
        <f t="shared" si="4937"/>
        <v>0</v>
      </c>
      <c r="AT319" s="113">
        <f t="shared" si="4937"/>
        <v>0</v>
      </c>
      <c r="AU319" s="113">
        <f t="shared" si="4937"/>
        <v>0</v>
      </c>
      <c r="AV319" s="113">
        <f t="shared" si="4937"/>
        <v>0</v>
      </c>
      <c r="AW319" s="113">
        <f t="shared" si="4937"/>
        <v>7.6923132963431701E-2</v>
      </c>
      <c r="AX319" s="113">
        <f t="shared" si="4937"/>
        <v>7.6923132963431701E-2</v>
      </c>
      <c r="AY319" s="113">
        <f t="shared" si="4937"/>
        <v>7.6923132963431701E-2</v>
      </c>
      <c r="AZ319" s="113">
        <f t="shared" si="4937"/>
        <v>7.6923132963431701E-2</v>
      </c>
      <c r="BA319" s="113">
        <f t="shared" si="4937"/>
        <v>7.6923052016252574E-2</v>
      </c>
      <c r="BB319" s="113">
        <f t="shared" si="4937"/>
        <v>7.6923052016252574E-2</v>
      </c>
      <c r="BC319" s="113">
        <f t="shared" si="4937"/>
        <v>7.6923052016252574E-2</v>
      </c>
      <c r="BD319" s="113">
        <f t="shared" si="4937"/>
        <v>7.6923052016252574E-2</v>
      </c>
      <c r="BE319" s="113">
        <f t="shared" si="4937"/>
        <v>7.6923052016252574E-2</v>
      </c>
      <c r="BF319" s="113">
        <f t="shared" si="4937"/>
        <v>7.6923052016252574E-2</v>
      </c>
      <c r="BG319" s="113">
        <f t="shared" si="4937"/>
        <v>7.6923052016252574E-2</v>
      </c>
      <c r="BH319" s="113">
        <f t="shared" si="4937"/>
        <v>7.6923052016252574E-2</v>
      </c>
      <c r="BI319" s="113">
        <f t="shared" si="4937"/>
        <v>7.6923052016252574E-2</v>
      </c>
      <c r="BJ319" s="113">
        <f t="shared" si="4937"/>
        <v>0</v>
      </c>
      <c r="BK319" s="113">
        <f t="shared" si="4937"/>
        <v>0</v>
      </c>
      <c r="BL319" s="113">
        <f t="shared" si="4937"/>
        <v>0</v>
      </c>
      <c r="BM319" s="113">
        <f t="shared" si="4937"/>
        <v>0</v>
      </c>
      <c r="BN319" s="113">
        <f t="shared" si="4937"/>
        <v>0</v>
      </c>
      <c r="BO319" s="113">
        <f t="shared" si="4937"/>
        <v>0</v>
      </c>
      <c r="BP319" s="113">
        <f t="shared" si="4937"/>
        <v>0</v>
      </c>
      <c r="BQ319" s="113">
        <f t="shared" ref="BQ319:BT319" si="4938">BQ317/$F317</f>
        <v>0</v>
      </c>
      <c r="BR319" s="113">
        <f t="shared" si="4938"/>
        <v>0</v>
      </c>
      <c r="BS319" s="113">
        <f t="shared" si="4938"/>
        <v>0</v>
      </c>
      <c r="BT319" s="113">
        <f t="shared" si="4938"/>
        <v>0</v>
      </c>
      <c r="BU319" s="113">
        <f t="shared" ref="BU319:BX319" si="4939">BU317/$F317</f>
        <v>0</v>
      </c>
      <c r="BV319" s="113">
        <f t="shared" si="4939"/>
        <v>0</v>
      </c>
      <c r="BW319" s="113">
        <f t="shared" si="4939"/>
        <v>0</v>
      </c>
      <c r="BX319" s="113">
        <f t="shared" si="4939"/>
        <v>0</v>
      </c>
      <c r="BY319" s="113">
        <f t="shared" ref="BY319:CC319" si="4940">BY317/$F317</f>
        <v>0</v>
      </c>
      <c r="BZ319" s="113">
        <f t="shared" si="4940"/>
        <v>0</v>
      </c>
      <c r="CA319" s="113">
        <f t="shared" si="4940"/>
        <v>0</v>
      </c>
      <c r="CB319" s="113">
        <f t="shared" si="4940"/>
        <v>0</v>
      </c>
      <c r="CC319" s="113">
        <f t="shared" si="4940"/>
        <v>0</v>
      </c>
      <c r="CD319" s="113">
        <f t="shared" ref="CD319:CG319" si="4941">CD317/$F317</f>
        <v>0</v>
      </c>
      <c r="CE319" s="113"/>
      <c r="CF319" s="113">
        <f t="shared" si="4941"/>
        <v>0</v>
      </c>
      <c r="CG319" s="113">
        <f t="shared" si="4941"/>
        <v>0</v>
      </c>
      <c r="CH319" s="114">
        <f>IF(C317="","",100%-SUM(G319:CG319))</f>
        <v>-2.2204460492503131E-16</v>
      </c>
      <c r="CI319" s="115">
        <f>IF(C317="","",SUM(G319:CG319))</f>
        <v>1.0000000000000002</v>
      </c>
      <c r="CJ319" s="67" t="b">
        <f>IF(C317="","",SUM(G319:CG319)=CI319)</f>
        <v>1</v>
      </c>
    </row>
    <row r="320" spans="1:88" s="5" customFormat="1" ht="15" customHeight="1" x14ac:dyDescent="0.3">
      <c r="A320" s="171" t="s">
        <v>231</v>
      </c>
      <c r="B320" s="155" t="s">
        <v>232</v>
      </c>
      <c r="C320" s="168" t="s">
        <v>17</v>
      </c>
      <c r="D320" s="158">
        <v>47.62</v>
      </c>
      <c r="E320" s="161">
        <v>81422</v>
      </c>
      <c r="F320" s="164">
        <f t="shared" si="4742"/>
        <v>3877316</v>
      </c>
      <c r="G320" s="108">
        <v>0</v>
      </c>
      <c r="H320" s="108"/>
      <c r="I320" s="108"/>
      <c r="J320" s="108"/>
      <c r="K320" s="108"/>
      <c r="L320" s="108"/>
      <c r="M320" s="108"/>
      <c r="N320" s="108"/>
      <c r="O320" s="108"/>
      <c r="P320" s="108"/>
      <c r="Q320" s="108"/>
      <c r="R320" s="108"/>
      <c r="S320" s="108"/>
      <c r="T320" s="108"/>
      <c r="U320" s="108"/>
      <c r="V320" s="108"/>
      <c r="W320" s="108"/>
      <c r="X320" s="108"/>
      <c r="Y320" s="108"/>
      <c r="Z320" s="108"/>
      <c r="AA320" s="108"/>
      <c r="AB320" s="108"/>
      <c r="AC320" s="108"/>
      <c r="AD320" s="108"/>
      <c r="AE320" s="108"/>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c r="BA320" s="108">
        <f>ROUND($F320/14,0)</f>
        <v>276951</v>
      </c>
      <c r="BB320" s="108">
        <f>ROUNDUP($F320/14,0)</f>
        <v>276952</v>
      </c>
      <c r="BC320" s="108">
        <f>ROUNDUP($F320/14,0)</f>
        <v>276952</v>
      </c>
      <c r="BD320" s="108">
        <f t="shared" ref="BD320:BN320" si="4942">ROUND($F320/14,0)</f>
        <v>276951</v>
      </c>
      <c r="BE320" s="108">
        <f t="shared" si="4942"/>
        <v>276951</v>
      </c>
      <c r="BF320" s="108">
        <f t="shared" si="4942"/>
        <v>276951</v>
      </c>
      <c r="BG320" s="108">
        <f t="shared" si="4942"/>
        <v>276951</v>
      </c>
      <c r="BH320" s="108">
        <f t="shared" si="4942"/>
        <v>276951</v>
      </c>
      <c r="BI320" s="108">
        <f t="shared" si="4942"/>
        <v>276951</v>
      </c>
      <c r="BJ320" s="108">
        <f t="shared" si="4942"/>
        <v>276951</v>
      </c>
      <c r="BK320" s="108">
        <f t="shared" si="4942"/>
        <v>276951</v>
      </c>
      <c r="BL320" s="108">
        <f t="shared" si="4942"/>
        <v>276951</v>
      </c>
      <c r="BM320" s="108">
        <f t="shared" si="4942"/>
        <v>276951</v>
      </c>
      <c r="BN320" s="108">
        <f t="shared" si="4942"/>
        <v>276951</v>
      </c>
      <c r="BO320" s="108"/>
      <c r="BP320" s="108"/>
      <c r="BQ320" s="108"/>
      <c r="BR320" s="108"/>
      <c r="BS320" s="108"/>
      <c r="BT320" s="108"/>
      <c r="BU320" s="108"/>
      <c r="BV320" s="108"/>
      <c r="BW320" s="108"/>
      <c r="BX320" s="108"/>
      <c r="BY320" s="108"/>
      <c r="BZ320" s="108"/>
      <c r="CA320" s="108"/>
      <c r="CB320" s="108"/>
      <c r="CC320" s="108"/>
      <c r="CD320" s="108"/>
      <c r="CE320" s="108"/>
      <c r="CF320" s="108"/>
      <c r="CG320" s="108"/>
      <c r="CH320" s="109">
        <f>IF(C320="","",F320-SUM(G320:CG320))</f>
        <v>0</v>
      </c>
      <c r="CI320" s="107">
        <f>IF(C320="","",SUM(G320:CG320))</f>
        <v>3877316</v>
      </c>
      <c r="CJ320" s="67" t="b">
        <f>IF(C320="","",F320=CI320)</f>
        <v>1</v>
      </c>
    </row>
    <row r="321" spans="1:88" s="5" customFormat="1" ht="15" customHeight="1" x14ac:dyDescent="0.3">
      <c r="A321" s="172"/>
      <c r="B321" s="156"/>
      <c r="C321" s="169"/>
      <c r="D321" s="159"/>
      <c r="E321" s="162"/>
      <c r="F321" s="165"/>
      <c r="G321" s="110">
        <v>0</v>
      </c>
      <c r="H321" s="110"/>
      <c r="I321" s="110"/>
      <c r="J321" s="110"/>
      <c r="K321" s="110"/>
      <c r="L321" s="110"/>
      <c r="M321" s="110"/>
      <c r="N321" s="110"/>
      <c r="O321" s="110"/>
      <c r="P321" s="110"/>
      <c r="Q321" s="110"/>
      <c r="R321" s="110"/>
      <c r="S321" s="110"/>
      <c r="T321" s="110"/>
      <c r="U321" s="110">
        <f t="shared" ref="U321" si="4943">ROUND(U320/$E320,2)</f>
        <v>0</v>
      </c>
      <c r="V321" s="110">
        <f t="shared" ref="V321" si="4944">ROUND(V320/$E320,2)</f>
        <v>0</v>
      </c>
      <c r="W321" s="110">
        <f t="shared" ref="W321" si="4945">ROUND(W320/$E320,2)</f>
        <v>0</v>
      </c>
      <c r="X321" s="110">
        <f t="shared" ref="X321" si="4946">ROUND(X320/$E320,2)</f>
        <v>0</v>
      </c>
      <c r="Y321" s="110">
        <f t="shared" ref="Y321" si="4947">ROUND(Y320/$E320,2)</f>
        <v>0</v>
      </c>
      <c r="Z321" s="110">
        <f t="shared" ref="Z321" si="4948">ROUND(Z320/$E320,2)</f>
        <v>0</v>
      </c>
      <c r="AA321" s="110">
        <f t="shared" ref="AA321" si="4949">ROUND(AA320/$E320,2)</f>
        <v>0</v>
      </c>
      <c r="AB321" s="110">
        <f t="shared" ref="AB321" si="4950">ROUND(AB320/$E320,2)</f>
        <v>0</v>
      </c>
      <c r="AC321" s="110">
        <f t="shared" ref="AC321" si="4951">ROUND(AC320/$E320,2)</f>
        <v>0</v>
      </c>
      <c r="AD321" s="110">
        <f t="shared" ref="AD321" si="4952">ROUND(AD320/$E320,2)</f>
        <v>0</v>
      </c>
      <c r="AE321" s="110">
        <f t="shared" ref="AE321" si="4953">ROUND(AE320/$E320,2)</f>
        <v>0</v>
      </c>
      <c r="AF321" s="110">
        <f t="shared" ref="AF321" si="4954">ROUND(AF320/$E320,2)</f>
        <v>0</v>
      </c>
      <c r="AG321" s="110">
        <f t="shared" ref="AG321" si="4955">ROUND(AG320/$E320,2)</f>
        <v>0</v>
      </c>
      <c r="AH321" s="110">
        <f>ROUNDUP(AH320/$E320,2)</f>
        <v>0</v>
      </c>
      <c r="AI321" s="110">
        <f>ROUNDUP(AI320/$E320,2)</f>
        <v>0</v>
      </c>
      <c r="AJ321" s="110">
        <f t="shared" ref="AJ321" si="4956">ROUND(AJ320/$E320,2)</f>
        <v>0</v>
      </c>
      <c r="AK321" s="110">
        <f t="shared" ref="AK321" si="4957">ROUND(AK320/$E320,2)</f>
        <v>0</v>
      </c>
      <c r="AL321" s="110">
        <f t="shared" ref="AL321" si="4958">ROUND(AL320/$E320,2)</f>
        <v>0</v>
      </c>
      <c r="AM321" s="110">
        <f t="shared" ref="AM321" si="4959">ROUND(AM320/$E320,2)</f>
        <v>0</v>
      </c>
      <c r="AN321" s="110">
        <f t="shared" ref="AN321" si="4960">ROUND(AN320/$E320,2)</f>
        <v>0</v>
      </c>
      <c r="AO321" s="110">
        <f t="shared" ref="AO321" si="4961">ROUND(AO320/$E320,2)</f>
        <v>0</v>
      </c>
      <c r="AP321" s="110">
        <f t="shared" ref="AP321" si="4962">ROUND(AP320/$E320,2)</f>
        <v>0</v>
      </c>
      <c r="AQ321" s="110">
        <f t="shared" ref="AQ321" si="4963">ROUND(AQ320/$E320,2)</f>
        <v>0</v>
      </c>
      <c r="AR321" s="110">
        <f t="shared" ref="AR321:BA321" si="4964">ROUND(AR320/$E320,2)</f>
        <v>0</v>
      </c>
      <c r="AS321" s="110">
        <f t="shared" si="4964"/>
        <v>0</v>
      </c>
      <c r="AT321" s="110">
        <f t="shared" si="4964"/>
        <v>0</v>
      </c>
      <c r="AU321" s="110">
        <f t="shared" si="4964"/>
        <v>0</v>
      </c>
      <c r="AV321" s="110">
        <f t="shared" si="4964"/>
        <v>0</v>
      </c>
      <c r="AW321" s="110">
        <f t="shared" si="4964"/>
        <v>0</v>
      </c>
      <c r="AX321" s="110">
        <f t="shared" si="4964"/>
        <v>0</v>
      </c>
      <c r="AY321" s="110">
        <f t="shared" si="4964"/>
        <v>0</v>
      </c>
      <c r="AZ321" s="110">
        <f t="shared" si="4964"/>
        <v>0</v>
      </c>
      <c r="BA321" s="110">
        <f t="shared" si="4964"/>
        <v>3.4</v>
      </c>
      <c r="BB321" s="110">
        <f>ROUNDUP(BB320/$E320,2)</f>
        <v>3.4099999999999997</v>
      </c>
      <c r="BC321" s="110">
        <f>ROUNDUP(BC320/$E320,2)</f>
        <v>3.4099999999999997</v>
      </c>
      <c r="BD321" s="110">
        <f t="shared" ref="BD321:BO321" si="4965">ROUND(BD320/$E320,2)</f>
        <v>3.4</v>
      </c>
      <c r="BE321" s="110">
        <f t="shared" si="4965"/>
        <v>3.4</v>
      </c>
      <c r="BF321" s="110">
        <f t="shared" si="4965"/>
        <v>3.4</v>
      </c>
      <c r="BG321" s="110">
        <f t="shared" si="4965"/>
        <v>3.4</v>
      </c>
      <c r="BH321" s="110">
        <f t="shared" si="4965"/>
        <v>3.4</v>
      </c>
      <c r="BI321" s="110">
        <f t="shared" si="4965"/>
        <v>3.4</v>
      </c>
      <c r="BJ321" s="110">
        <f t="shared" si="4965"/>
        <v>3.4</v>
      </c>
      <c r="BK321" s="110">
        <f t="shared" si="4965"/>
        <v>3.4</v>
      </c>
      <c r="BL321" s="110">
        <f t="shared" si="4965"/>
        <v>3.4</v>
      </c>
      <c r="BM321" s="110">
        <f t="shared" si="4965"/>
        <v>3.4</v>
      </c>
      <c r="BN321" s="110">
        <f t="shared" si="4965"/>
        <v>3.4</v>
      </c>
      <c r="BO321" s="110">
        <f t="shared" si="4965"/>
        <v>0</v>
      </c>
      <c r="BP321" s="110">
        <f t="shared" ref="BP321" si="4966">ROUND(BP320/$E320,2)</f>
        <v>0</v>
      </c>
      <c r="BQ321" s="110">
        <f t="shared" ref="BQ321" si="4967">ROUND(BQ320/$E320,2)</f>
        <v>0</v>
      </c>
      <c r="BR321" s="110">
        <f t="shared" ref="BR321" si="4968">ROUND(BR320/$E320,2)</f>
        <v>0</v>
      </c>
      <c r="BS321" s="110">
        <f t="shared" ref="BS321" si="4969">ROUND(BS320/$E320,2)</f>
        <v>0</v>
      </c>
      <c r="BT321" s="110">
        <f t="shared" ref="BT321" si="4970">ROUND(BT320/$E320,2)</f>
        <v>0</v>
      </c>
      <c r="BU321" s="110">
        <f t="shared" ref="BU321" si="4971">ROUND(BU320/$E320,2)</f>
        <v>0</v>
      </c>
      <c r="BV321" s="110">
        <f t="shared" ref="BV321" si="4972">ROUND(BV320/$E320,2)</f>
        <v>0</v>
      </c>
      <c r="BW321" s="110">
        <f t="shared" ref="BW321" si="4973">ROUND(BW320/$E320,2)</f>
        <v>0</v>
      </c>
      <c r="BX321" s="110">
        <f t="shared" ref="BX321" si="4974">ROUND(BX320/$E320,2)</f>
        <v>0</v>
      </c>
      <c r="BY321" s="110">
        <f t="shared" ref="BY321" si="4975">ROUND(BY320/$E320,2)</f>
        <v>0</v>
      </c>
      <c r="BZ321" s="110">
        <f t="shared" ref="BZ321" si="4976">ROUND(BZ320/$E320,2)</f>
        <v>0</v>
      </c>
      <c r="CA321" s="110">
        <f t="shared" ref="CA321" si="4977">ROUND(CA320/$E320,2)</f>
        <v>0</v>
      </c>
      <c r="CB321" s="110">
        <f t="shared" ref="CB321" si="4978">ROUND(CB320/$E320,2)</f>
        <v>0</v>
      </c>
      <c r="CC321" s="110">
        <f t="shared" ref="CC321" si="4979">ROUND(CC320/$E320,2)</f>
        <v>0</v>
      </c>
      <c r="CD321" s="110">
        <f t="shared" ref="CD321" si="4980">ROUND(CD320/$E320,2)</f>
        <v>0</v>
      </c>
      <c r="CE321" s="110"/>
      <c r="CF321" s="110">
        <f t="shared" ref="CF321" si="4981">ROUND(CF320/$E320,2)</f>
        <v>0</v>
      </c>
      <c r="CG321" s="110">
        <f t="shared" ref="CG321" si="4982">ROUND(CG320/$E320,2)</f>
        <v>0</v>
      </c>
      <c r="CH321" s="111">
        <f>IF(C320="","",D320-SUM(G321:CG321))</f>
        <v>7.1054273576010019E-15</v>
      </c>
      <c r="CI321" s="112">
        <f>IF(C320="","",SUM(G321:CG321))</f>
        <v>47.61999999999999</v>
      </c>
      <c r="CJ321" s="67" t="b">
        <f>IF(C320="","",D320=CI321)</f>
        <v>1</v>
      </c>
    </row>
    <row r="322" spans="1:88" s="5" customFormat="1" ht="15" customHeight="1" x14ac:dyDescent="0.3">
      <c r="A322" s="173"/>
      <c r="B322" s="157"/>
      <c r="C322" s="170"/>
      <c r="D322" s="160"/>
      <c r="E322" s="163"/>
      <c r="F322" s="166"/>
      <c r="G322" s="113">
        <v>0</v>
      </c>
      <c r="H322" s="113"/>
      <c r="I322" s="113"/>
      <c r="J322" s="113"/>
      <c r="K322" s="113"/>
      <c r="L322" s="113"/>
      <c r="M322" s="113"/>
      <c r="N322" s="113"/>
      <c r="O322" s="113"/>
      <c r="P322" s="113"/>
      <c r="Q322" s="113"/>
      <c r="R322" s="113"/>
      <c r="S322" s="113"/>
      <c r="T322" s="113"/>
      <c r="U322" s="113">
        <f t="shared" ref="U322:X322" si="4983">U320/$F320</f>
        <v>0</v>
      </c>
      <c r="V322" s="113">
        <f t="shared" si="4983"/>
        <v>0</v>
      </c>
      <c r="W322" s="113">
        <f t="shared" si="4983"/>
        <v>0</v>
      </c>
      <c r="X322" s="113">
        <f t="shared" si="4983"/>
        <v>0</v>
      </c>
      <c r="Y322" s="113">
        <f t="shared" ref="Y322:AG322" si="4984">Y320/$F320</f>
        <v>0</v>
      </c>
      <c r="Z322" s="113">
        <f t="shared" si="4984"/>
        <v>0</v>
      </c>
      <c r="AA322" s="113">
        <f t="shared" si="4984"/>
        <v>0</v>
      </c>
      <c r="AB322" s="113">
        <f t="shared" si="4984"/>
        <v>0</v>
      </c>
      <c r="AC322" s="113">
        <f t="shared" si="4984"/>
        <v>0</v>
      </c>
      <c r="AD322" s="113">
        <f t="shared" si="4984"/>
        <v>0</v>
      </c>
      <c r="AE322" s="113">
        <f t="shared" si="4984"/>
        <v>0</v>
      </c>
      <c r="AF322" s="113">
        <f t="shared" si="4984"/>
        <v>0</v>
      </c>
      <c r="AG322" s="113">
        <f t="shared" si="4984"/>
        <v>0</v>
      </c>
      <c r="AH322" s="113">
        <f t="shared" ref="AH322:AK322" si="4985">AH320/$F320</f>
        <v>0</v>
      </c>
      <c r="AI322" s="113">
        <f t="shared" si="4985"/>
        <v>0</v>
      </c>
      <c r="AJ322" s="113">
        <f t="shared" si="4985"/>
        <v>0</v>
      </c>
      <c r="AK322" s="113">
        <f t="shared" si="4985"/>
        <v>0</v>
      </c>
      <c r="AL322" s="113">
        <f t="shared" ref="AL322:AQ322" si="4986">AL320/$F320</f>
        <v>0</v>
      </c>
      <c r="AM322" s="113">
        <f t="shared" si="4986"/>
        <v>0</v>
      </c>
      <c r="AN322" s="113">
        <f t="shared" si="4986"/>
        <v>0</v>
      </c>
      <c r="AO322" s="113">
        <f t="shared" si="4986"/>
        <v>0</v>
      </c>
      <c r="AP322" s="113">
        <f t="shared" si="4986"/>
        <v>0</v>
      </c>
      <c r="AQ322" s="113">
        <f t="shared" si="4986"/>
        <v>0</v>
      </c>
      <c r="AR322" s="113">
        <f t="shared" ref="AR322:BP322" si="4987">AR320/$F320</f>
        <v>0</v>
      </c>
      <c r="AS322" s="113">
        <f t="shared" si="4987"/>
        <v>0</v>
      </c>
      <c r="AT322" s="113">
        <f t="shared" si="4987"/>
        <v>0</v>
      </c>
      <c r="AU322" s="113">
        <f t="shared" si="4987"/>
        <v>0</v>
      </c>
      <c r="AV322" s="113">
        <f t="shared" si="4987"/>
        <v>0</v>
      </c>
      <c r="AW322" s="113">
        <f t="shared" si="4987"/>
        <v>0</v>
      </c>
      <c r="AX322" s="113">
        <f t="shared" si="4987"/>
        <v>0</v>
      </c>
      <c r="AY322" s="113">
        <f t="shared" si="4987"/>
        <v>0</v>
      </c>
      <c r="AZ322" s="113">
        <f t="shared" si="4987"/>
        <v>0</v>
      </c>
      <c r="BA322" s="113">
        <f t="shared" si="4987"/>
        <v>7.1428534584233011E-2</v>
      </c>
      <c r="BB322" s="113">
        <f t="shared" si="4987"/>
        <v>7.1428792494601934E-2</v>
      </c>
      <c r="BC322" s="113">
        <f t="shared" si="4987"/>
        <v>7.1428792494601934E-2</v>
      </c>
      <c r="BD322" s="113">
        <f t="shared" si="4987"/>
        <v>7.1428534584233011E-2</v>
      </c>
      <c r="BE322" s="113">
        <f t="shared" si="4987"/>
        <v>7.1428534584233011E-2</v>
      </c>
      <c r="BF322" s="113">
        <f t="shared" si="4987"/>
        <v>7.1428534584233011E-2</v>
      </c>
      <c r="BG322" s="113">
        <f t="shared" si="4987"/>
        <v>7.1428534584233011E-2</v>
      </c>
      <c r="BH322" s="113">
        <f t="shared" si="4987"/>
        <v>7.1428534584233011E-2</v>
      </c>
      <c r="BI322" s="113">
        <f t="shared" si="4987"/>
        <v>7.1428534584233011E-2</v>
      </c>
      <c r="BJ322" s="113">
        <f t="shared" si="4987"/>
        <v>7.1428534584233011E-2</v>
      </c>
      <c r="BK322" s="113">
        <f t="shared" si="4987"/>
        <v>7.1428534584233011E-2</v>
      </c>
      <c r="BL322" s="113">
        <f t="shared" si="4987"/>
        <v>7.1428534584233011E-2</v>
      </c>
      <c r="BM322" s="113">
        <f t="shared" si="4987"/>
        <v>7.1428534584233011E-2</v>
      </c>
      <c r="BN322" s="113">
        <f t="shared" si="4987"/>
        <v>7.1428534584233011E-2</v>
      </c>
      <c r="BO322" s="113">
        <f t="shared" si="4987"/>
        <v>0</v>
      </c>
      <c r="BP322" s="113">
        <f t="shared" si="4987"/>
        <v>0</v>
      </c>
      <c r="BQ322" s="113">
        <f t="shared" ref="BQ322:BT322" si="4988">BQ320/$F320</f>
        <v>0</v>
      </c>
      <c r="BR322" s="113">
        <f t="shared" si="4988"/>
        <v>0</v>
      </c>
      <c r="BS322" s="113">
        <f t="shared" si="4988"/>
        <v>0</v>
      </c>
      <c r="BT322" s="113">
        <f t="shared" si="4988"/>
        <v>0</v>
      </c>
      <c r="BU322" s="113">
        <f t="shared" ref="BU322:BX322" si="4989">BU320/$F320</f>
        <v>0</v>
      </c>
      <c r="BV322" s="113">
        <f t="shared" si="4989"/>
        <v>0</v>
      </c>
      <c r="BW322" s="113">
        <f t="shared" si="4989"/>
        <v>0</v>
      </c>
      <c r="BX322" s="113">
        <f t="shared" si="4989"/>
        <v>0</v>
      </c>
      <c r="BY322" s="113">
        <f t="shared" ref="BY322:CC322" si="4990">BY320/$F320</f>
        <v>0</v>
      </c>
      <c r="BZ322" s="113">
        <f t="shared" si="4990"/>
        <v>0</v>
      </c>
      <c r="CA322" s="113">
        <f t="shared" si="4990"/>
        <v>0</v>
      </c>
      <c r="CB322" s="113">
        <f t="shared" si="4990"/>
        <v>0</v>
      </c>
      <c r="CC322" s="113">
        <f t="shared" si="4990"/>
        <v>0</v>
      </c>
      <c r="CD322" s="113">
        <f t="shared" ref="CD322:CG322" si="4991">CD320/$F320</f>
        <v>0</v>
      </c>
      <c r="CE322" s="113"/>
      <c r="CF322" s="113">
        <f t="shared" si="4991"/>
        <v>0</v>
      </c>
      <c r="CG322" s="113">
        <f t="shared" si="4991"/>
        <v>0</v>
      </c>
      <c r="CH322" s="114">
        <f>IF(C320="","",100%-SUM(G322:CG322))</f>
        <v>-2.2204460492503131E-16</v>
      </c>
      <c r="CI322" s="115">
        <f>IF(C320="","",SUM(G322:CG322))</f>
        <v>1.0000000000000002</v>
      </c>
      <c r="CJ322" s="67" t="b">
        <f>IF(C320="","",SUM(G322:CG322)=CI322)</f>
        <v>1</v>
      </c>
    </row>
    <row r="323" spans="1:88" s="5" customFormat="1" ht="15" customHeight="1" x14ac:dyDescent="0.3">
      <c r="A323" s="171" t="s">
        <v>233</v>
      </c>
      <c r="B323" s="155" t="s">
        <v>234</v>
      </c>
      <c r="C323" s="168" t="s">
        <v>17</v>
      </c>
      <c r="D323" s="158">
        <v>92.83</v>
      </c>
      <c r="E323" s="161">
        <v>32132</v>
      </c>
      <c r="F323" s="164">
        <f t="shared" si="4742"/>
        <v>2982814</v>
      </c>
      <c r="G323" s="108">
        <v>0</v>
      </c>
      <c r="H323" s="108"/>
      <c r="I323" s="108"/>
      <c r="J323" s="108"/>
      <c r="K323" s="108"/>
      <c r="L323" s="108"/>
      <c r="M323" s="108"/>
      <c r="N323" s="108"/>
      <c r="O323" s="108"/>
      <c r="P323" s="108"/>
      <c r="Q323" s="108"/>
      <c r="R323" s="108"/>
      <c r="S323" s="108"/>
      <c r="T323" s="108"/>
      <c r="U323" s="108"/>
      <c r="V323" s="108"/>
      <c r="W323" s="108"/>
      <c r="X323" s="108"/>
      <c r="Y323" s="108"/>
      <c r="Z323" s="108"/>
      <c r="AA323" s="108"/>
      <c r="AB323" s="108"/>
      <c r="AC323" s="108"/>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f>ROUND($F323/9,0)</f>
        <v>331424</v>
      </c>
      <c r="AX323" s="108">
        <f>ROUNDDOWN($F323/9,0)</f>
        <v>331423</v>
      </c>
      <c r="AY323" s="108">
        <f>ROUNDDOWN($F323/9,0)</f>
        <v>331423</v>
      </c>
      <c r="AZ323" s="108">
        <f t="shared" ref="AZ323:BE323" si="4992">ROUND($F323/9,0)</f>
        <v>331424</v>
      </c>
      <c r="BA323" s="108">
        <f t="shared" si="4992"/>
        <v>331424</v>
      </c>
      <c r="BB323" s="108">
        <f t="shared" si="4992"/>
        <v>331424</v>
      </c>
      <c r="BC323" s="108">
        <f t="shared" si="4992"/>
        <v>331424</v>
      </c>
      <c r="BD323" s="108">
        <f t="shared" si="4992"/>
        <v>331424</v>
      </c>
      <c r="BE323" s="108">
        <f t="shared" si="4992"/>
        <v>331424</v>
      </c>
      <c r="BF323" s="108"/>
      <c r="BG323" s="108"/>
      <c r="BH323" s="108"/>
      <c r="BI323" s="108"/>
      <c r="BJ323" s="108"/>
      <c r="BK323" s="108"/>
      <c r="BL323" s="108"/>
      <c r="BM323" s="108"/>
      <c r="BN323" s="108"/>
      <c r="BO323" s="108"/>
      <c r="BP323" s="108"/>
      <c r="BQ323" s="108"/>
      <c r="BR323" s="108"/>
      <c r="BS323" s="108"/>
      <c r="BT323" s="108"/>
      <c r="BU323" s="108"/>
      <c r="BV323" s="108"/>
      <c r="BW323" s="108"/>
      <c r="BX323" s="108"/>
      <c r="BY323" s="108"/>
      <c r="BZ323" s="108"/>
      <c r="CA323" s="108"/>
      <c r="CB323" s="108"/>
      <c r="CC323" s="108"/>
      <c r="CD323" s="108"/>
      <c r="CE323" s="108"/>
      <c r="CF323" s="108"/>
      <c r="CG323" s="108"/>
      <c r="CH323" s="109">
        <f>IF(C323="","",F323-SUM(G323:CG323))</f>
        <v>0</v>
      </c>
      <c r="CI323" s="107">
        <f>IF(C323="","",SUM(G323:CG323))</f>
        <v>2982814</v>
      </c>
      <c r="CJ323" s="67" t="b">
        <f>IF(C323="","",F323=CI323)</f>
        <v>1</v>
      </c>
    </row>
    <row r="324" spans="1:88" s="5" customFormat="1" ht="15" customHeight="1" x14ac:dyDescent="0.3">
      <c r="A324" s="172"/>
      <c r="B324" s="156"/>
      <c r="C324" s="169"/>
      <c r="D324" s="159"/>
      <c r="E324" s="162"/>
      <c r="F324" s="165"/>
      <c r="G324" s="110">
        <v>0</v>
      </c>
      <c r="H324" s="110"/>
      <c r="I324" s="110"/>
      <c r="J324" s="110"/>
      <c r="K324" s="110"/>
      <c r="L324" s="110"/>
      <c r="M324" s="110"/>
      <c r="N324" s="110"/>
      <c r="O324" s="110"/>
      <c r="P324" s="110"/>
      <c r="Q324" s="110"/>
      <c r="R324" s="110"/>
      <c r="S324" s="110"/>
      <c r="T324" s="110"/>
      <c r="U324" s="110">
        <f t="shared" ref="U324" si="4993">ROUND(U323/$E323,2)</f>
        <v>0</v>
      </c>
      <c r="V324" s="110">
        <f t="shared" ref="V324" si="4994">ROUND(V323/$E323,2)</f>
        <v>0</v>
      </c>
      <c r="W324" s="110">
        <f t="shared" ref="W324" si="4995">ROUND(W323/$E323,2)</f>
        <v>0</v>
      </c>
      <c r="X324" s="110">
        <f t="shared" ref="X324" si="4996">ROUND(X323/$E323,2)</f>
        <v>0</v>
      </c>
      <c r="Y324" s="110">
        <f t="shared" ref="Y324" si="4997">ROUND(Y323/$E323,2)</f>
        <v>0</v>
      </c>
      <c r="Z324" s="110">
        <f t="shared" ref="Z324" si="4998">ROUND(Z323/$E323,2)</f>
        <v>0</v>
      </c>
      <c r="AA324" s="110">
        <f t="shared" ref="AA324" si="4999">ROUND(AA323/$E323,2)</f>
        <v>0</v>
      </c>
      <c r="AB324" s="110">
        <f t="shared" ref="AB324" si="5000">ROUND(AB323/$E323,2)</f>
        <v>0</v>
      </c>
      <c r="AC324" s="110">
        <f t="shared" ref="AC324" si="5001">ROUND(AC323/$E323,2)</f>
        <v>0</v>
      </c>
      <c r="AD324" s="110">
        <f t="shared" ref="AD324" si="5002">ROUND(AD323/$E323,2)</f>
        <v>0</v>
      </c>
      <c r="AE324" s="110">
        <f t="shared" ref="AE324" si="5003">ROUND(AE323/$E323,2)</f>
        <v>0</v>
      </c>
      <c r="AF324" s="110">
        <f>ROUNDUP(AF323/$E323,2)</f>
        <v>0</v>
      </c>
      <c r="AG324" s="110">
        <f t="shared" ref="AG324" si="5004">ROUND(AG323/$E323,2)</f>
        <v>0</v>
      </c>
      <c r="AH324" s="110">
        <f>ROUNDUP(AH323/$E323,2)</f>
        <v>0</v>
      </c>
      <c r="AI324" s="110">
        <f>ROUNDUP(AI323/$E323,2)</f>
        <v>0</v>
      </c>
      <c r="AJ324" s="110">
        <f>ROUNDUP(AJ323/$E323,2)</f>
        <v>0</v>
      </c>
      <c r="AK324" s="110">
        <f t="shared" ref="AK324" si="5005">ROUND(AK323/$E323,2)</f>
        <v>0</v>
      </c>
      <c r="AL324" s="110">
        <f t="shared" ref="AL324" si="5006">ROUND(AL323/$E323,2)</f>
        <v>0</v>
      </c>
      <c r="AM324" s="110">
        <f t="shared" ref="AM324" si="5007">ROUND(AM323/$E323,2)</f>
        <v>0</v>
      </c>
      <c r="AN324" s="110">
        <f t="shared" ref="AN324" si="5008">ROUND(AN323/$E323,2)</f>
        <v>0</v>
      </c>
      <c r="AO324" s="110">
        <f t="shared" ref="AO324" si="5009">ROUND(AO323/$E323,2)</f>
        <v>0</v>
      </c>
      <c r="AP324" s="110">
        <f t="shared" ref="AP324" si="5010">ROUND(AP323/$E323,2)</f>
        <v>0</v>
      </c>
      <c r="AQ324" s="110">
        <f t="shared" ref="AQ324" si="5011">ROUND(AQ323/$E323,2)</f>
        <v>0</v>
      </c>
      <c r="AR324" s="110">
        <f t="shared" ref="AR324:AY324" si="5012">ROUND(AR323/$E323,2)</f>
        <v>0</v>
      </c>
      <c r="AS324" s="110">
        <f t="shared" si="5012"/>
        <v>0</v>
      </c>
      <c r="AT324" s="110">
        <f t="shared" si="5012"/>
        <v>0</v>
      </c>
      <c r="AU324" s="110">
        <f t="shared" si="5012"/>
        <v>0</v>
      </c>
      <c r="AV324" s="110">
        <f t="shared" si="5012"/>
        <v>0</v>
      </c>
      <c r="AW324" s="110">
        <f t="shared" si="5012"/>
        <v>10.31</v>
      </c>
      <c r="AX324" s="110">
        <f t="shared" si="5012"/>
        <v>10.31</v>
      </c>
      <c r="AY324" s="110">
        <f t="shared" si="5012"/>
        <v>10.31</v>
      </c>
      <c r="AZ324" s="110">
        <f>ROUNDUP(AZ323/$E323,2)</f>
        <v>10.32</v>
      </c>
      <c r="BA324" s="110">
        <f t="shared" ref="BA324" si="5013">ROUND(BA323/$E323,2)</f>
        <v>10.31</v>
      </c>
      <c r="BB324" s="110">
        <f>ROUNDUP(BB323/$E323,2)</f>
        <v>10.32</v>
      </c>
      <c r="BC324" s="110">
        <f>ROUNDUP(BC323/$E323,2)</f>
        <v>10.32</v>
      </c>
      <c r="BD324" s="110">
        <f>ROUNDUP(BD323/$E323,2)</f>
        <v>10.32</v>
      </c>
      <c r="BE324" s="110">
        <f t="shared" ref="BE324:BO324" si="5014">ROUND(BE323/$E323,2)</f>
        <v>10.31</v>
      </c>
      <c r="BF324" s="110">
        <f t="shared" si="5014"/>
        <v>0</v>
      </c>
      <c r="BG324" s="110">
        <f t="shared" si="5014"/>
        <v>0</v>
      </c>
      <c r="BH324" s="110">
        <f t="shared" si="5014"/>
        <v>0</v>
      </c>
      <c r="BI324" s="110">
        <f t="shared" si="5014"/>
        <v>0</v>
      </c>
      <c r="BJ324" s="110">
        <f t="shared" si="5014"/>
        <v>0</v>
      </c>
      <c r="BK324" s="110">
        <f t="shared" si="5014"/>
        <v>0</v>
      </c>
      <c r="BL324" s="110">
        <f t="shared" si="5014"/>
        <v>0</v>
      </c>
      <c r="BM324" s="110">
        <f t="shared" si="5014"/>
        <v>0</v>
      </c>
      <c r="BN324" s="110">
        <f t="shared" si="5014"/>
        <v>0</v>
      </c>
      <c r="BO324" s="110">
        <f t="shared" si="5014"/>
        <v>0</v>
      </c>
      <c r="BP324" s="110">
        <f t="shared" ref="BP324" si="5015">ROUND(BP323/$E323,2)</f>
        <v>0</v>
      </c>
      <c r="BQ324" s="110">
        <f t="shared" ref="BQ324" si="5016">ROUND(BQ323/$E323,2)</f>
        <v>0</v>
      </c>
      <c r="BR324" s="110">
        <f t="shared" ref="BR324" si="5017">ROUND(BR323/$E323,2)</f>
        <v>0</v>
      </c>
      <c r="BS324" s="110">
        <f t="shared" ref="BS324" si="5018">ROUND(BS323/$E323,2)</f>
        <v>0</v>
      </c>
      <c r="BT324" s="110">
        <f t="shared" ref="BT324" si="5019">ROUND(BT323/$E323,2)</f>
        <v>0</v>
      </c>
      <c r="BU324" s="110">
        <f t="shared" ref="BU324" si="5020">ROUND(BU323/$E323,2)</f>
        <v>0</v>
      </c>
      <c r="BV324" s="110">
        <f t="shared" ref="BV324" si="5021">ROUND(BV323/$E323,2)</f>
        <v>0</v>
      </c>
      <c r="BW324" s="110">
        <f t="shared" ref="BW324" si="5022">ROUND(BW323/$E323,2)</f>
        <v>0</v>
      </c>
      <c r="BX324" s="110">
        <f t="shared" ref="BX324" si="5023">ROUND(BX323/$E323,2)</f>
        <v>0</v>
      </c>
      <c r="BY324" s="110">
        <f t="shared" ref="BY324" si="5024">ROUND(BY323/$E323,2)</f>
        <v>0</v>
      </c>
      <c r="BZ324" s="110">
        <f t="shared" ref="BZ324" si="5025">ROUND(BZ323/$E323,2)</f>
        <v>0</v>
      </c>
      <c r="CA324" s="110">
        <f t="shared" ref="CA324" si="5026">ROUND(CA323/$E323,2)</f>
        <v>0</v>
      </c>
      <c r="CB324" s="110">
        <f t="shared" ref="CB324" si="5027">ROUND(CB323/$E323,2)</f>
        <v>0</v>
      </c>
      <c r="CC324" s="110">
        <f t="shared" ref="CC324" si="5028">ROUND(CC323/$E323,2)</f>
        <v>0</v>
      </c>
      <c r="CD324" s="110">
        <f t="shared" ref="CD324" si="5029">ROUND(CD323/$E323,2)</f>
        <v>0</v>
      </c>
      <c r="CE324" s="110"/>
      <c r="CF324" s="110">
        <f t="shared" ref="CF324" si="5030">ROUND(CF323/$E323,2)</f>
        <v>0</v>
      </c>
      <c r="CG324" s="110">
        <f t="shared" ref="CG324" si="5031">ROUND(CG323/$E323,2)</f>
        <v>0</v>
      </c>
      <c r="CH324" s="111">
        <f>IF(C323="","",D323-SUM(G324:CG324))</f>
        <v>-1.4210854715202004E-14</v>
      </c>
      <c r="CI324" s="112">
        <f>IF(C323="","",SUM(G324:CG324))</f>
        <v>92.830000000000013</v>
      </c>
      <c r="CJ324" s="67" t="b">
        <f>IF(C323="","",D323=CI324)</f>
        <v>1</v>
      </c>
    </row>
    <row r="325" spans="1:88" s="5" customFormat="1" ht="15" customHeight="1" x14ac:dyDescent="0.3">
      <c r="A325" s="173"/>
      <c r="B325" s="157"/>
      <c r="C325" s="170"/>
      <c r="D325" s="160"/>
      <c r="E325" s="163"/>
      <c r="F325" s="166"/>
      <c r="G325" s="113">
        <v>0</v>
      </c>
      <c r="H325" s="113"/>
      <c r="I325" s="113"/>
      <c r="J325" s="113"/>
      <c r="K325" s="113"/>
      <c r="L325" s="113"/>
      <c r="M325" s="113"/>
      <c r="N325" s="113"/>
      <c r="O325" s="113"/>
      <c r="P325" s="113"/>
      <c r="Q325" s="113"/>
      <c r="R325" s="113"/>
      <c r="S325" s="113"/>
      <c r="T325" s="113"/>
      <c r="U325" s="113">
        <f t="shared" ref="U325:X325" si="5032">U323/$F323</f>
        <v>0</v>
      </c>
      <c r="V325" s="113">
        <f t="shared" si="5032"/>
        <v>0</v>
      </c>
      <c r="W325" s="113">
        <f t="shared" si="5032"/>
        <v>0</v>
      </c>
      <c r="X325" s="113">
        <f t="shared" si="5032"/>
        <v>0</v>
      </c>
      <c r="Y325" s="113">
        <f t="shared" ref="Y325:AG325" si="5033">Y323/$F323</f>
        <v>0</v>
      </c>
      <c r="Z325" s="113">
        <f t="shared" si="5033"/>
        <v>0</v>
      </c>
      <c r="AA325" s="113">
        <f t="shared" si="5033"/>
        <v>0</v>
      </c>
      <c r="AB325" s="113">
        <f t="shared" si="5033"/>
        <v>0</v>
      </c>
      <c r="AC325" s="113">
        <f t="shared" si="5033"/>
        <v>0</v>
      </c>
      <c r="AD325" s="113">
        <f t="shared" si="5033"/>
        <v>0</v>
      </c>
      <c r="AE325" s="113">
        <f t="shared" si="5033"/>
        <v>0</v>
      </c>
      <c r="AF325" s="113">
        <f t="shared" si="5033"/>
        <v>0</v>
      </c>
      <c r="AG325" s="113">
        <f t="shared" si="5033"/>
        <v>0</v>
      </c>
      <c r="AH325" s="113">
        <f t="shared" ref="AH325:AK325" si="5034">AH323/$F323</f>
        <v>0</v>
      </c>
      <c r="AI325" s="113">
        <f t="shared" si="5034"/>
        <v>0</v>
      </c>
      <c r="AJ325" s="113">
        <f t="shared" si="5034"/>
        <v>0</v>
      </c>
      <c r="AK325" s="113">
        <f t="shared" si="5034"/>
        <v>0</v>
      </c>
      <c r="AL325" s="113">
        <f t="shared" ref="AL325:AQ325" si="5035">AL323/$F323</f>
        <v>0</v>
      </c>
      <c r="AM325" s="113">
        <f t="shared" si="5035"/>
        <v>0</v>
      </c>
      <c r="AN325" s="113">
        <f t="shared" si="5035"/>
        <v>0</v>
      </c>
      <c r="AO325" s="113">
        <f t="shared" si="5035"/>
        <v>0</v>
      </c>
      <c r="AP325" s="113">
        <f t="shared" si="5035"/>
        <v>0</v>
      </c>
      <c r="AQ325" s="113">
        <f t="shared" si="5035"/>
        <v>0</v>
      </c>
      <c r="AR325" s="113">
        <f t="shared" ref="AR325:BP325" si="5036">AR323/$F323</f>
        <v>0</v>
      </c>
      <c r="AS325" s="113">
        <f t="shared" si="5036"/>
        <v>0</v>
      </c>
      <c r="AT325" s="113">
        <f t="shared" si="5036"/>
        <v>0</v>
      </c>
      <c r="AU325" s="113">
        <f t="shared" si="5036"/>
        <v>0</v>
      </c>
      <c r="AV325" s="113">
        <f t="shared" si="5036"/>
        <v>0</v>
      </c>
      <c r="AW325" s="113">
        <f t="shared" si="5036"/>
        <v>0.1111111856119758</v>
      </c>
      <c r="AX325" s="113">
        <f t="shared" si="5036"/>
        <v>0.11111085035808468</v>
      </c>
      <c r="AY325" s="113">
        <f t="shared" si="5036"/>
        <v>0.11111085035808468</v>
      </c>
      <c r="AZ325" s="113">
        <f t="shared" si="5036"/>
        <v>0.1111111856119758</v>
      </c>
      <c r="BA325" s="113">
        <f t="shared" si="5036"/>
        <v>0.1111111856119758</v>
      </c>
      <c r="BB325" s="113">
        <f t="shared" si="5036"/>
        <v>0.1111111856119758</v>
      </c>
      <c r="BC325" s="113">
        <f t="shared" si="5036"/>
        <v>0.1111111856119758</v>
      </c>
      <c r="BD325" s="113">
        <f t="shared" si="5036"/>
        <v>0.1111111856119758</v>
      </c>
      <c r="BE325" s="113">
        <f t="shared" si="5036"/>
        <v>0.1111111856119758</v>
      </c>
      <c r="BF325" s="113">
        <f t="shared" si="5036"/>
        <v>0</v>
      </c>
      <c r="BG325" s="113">
        <f t="shared" si="5036"/>
        <v>0</v>
      </c>
      <c r="BH325" s="113">
        <f t="shared" si="5036"/>
        <v>0</v>
      </c>
      <c r="BI325" s="113">
        <f t="shared" si="5036"/>
        <v>0</v>
      </c>
      <c r="BJ325" s="113">
        <f t="shared" si="5036"/>
        <v>0</v>
      </c>
      <c r="BK325" s="113">
        <f t="shared" si="5036"/>
        <v>0</v>
      </c>
      <c r="BL325" s="113">
        <f t="shared" si="5036"/>
        <v>0</v>
      </c>
      <c r="BM325" s="113">
        <f t="shared" si="5036"/>
        <v>0</v>
      </c>
      <c r="BN325" s="113">
        <f t="shared" si="5036"/>
        <v>0</v>
      </c>
      <c r="BO325" s="113">
        <f t="shared" si="5036"/>
        <v>0</v>
      </c>
      <c r="BP325" s="113">
        <f t="shared" si="5036"/>
        <v>0</v>
      </c>
      <c r="BQ325" s="113">
        <f t="shared" ref="BQ325:BT325" si="5037">BQ323/$F323</f>
        <v>0</v>
      </c>
      <c r="BR325" s="113">
        <f t="shared" si="5037"/>
        <v>0</v>
      </c>
      <c r="BS325" s="113">
        <f t="shared" si="5037"/>
        <v>0</v>
      </c>
      <c r="BT325" s="113">
        <f t="shared" si="5037"/>
        <v>0</v>
      </c>
      <c r="BU325" s="113">
        <f t="shared" ref="BU325:BX325" si="5038">BU323/$F323</f>
        <v>0</v>
      </c>
      <c r="BV325" s="113">
        <f t="shared" si="5038"/>
        <v>0</v>
      </c>
      <c r="BW325" s="113">
        <f t="shared" si="5038"/>
        <v>0</v>
      </c>
      <c r="BX325" s="113">
        <f t="shared" si="5038"/>
        <v>0</v>
      </c>
      <c r="BY325" s="113">
        <f t="shared" ref="BY325:CC325" si="5039">BY323/$F323</f>
        <v>0</v>
      </c>
      <c r="BZ325" s="113">
        <f t="shared" si="5039"/>
        <v>0</v>
      </c>
      <c r="CA325" s="113">
        <f t="shared" si="5039"/>
        <v>0</v>
      </c>
      <c r="CB325" s="113">
        <f t="shared" si="5039"/>
        <v>0</v>
      </c>
      <c r="CC325" s="113">
        <f t="shared" si="5039"/>
        <v>0</v>
      </c>
      <c r="CD325" s="113">
        <f t="shared" ref="CD325:CG325" si="5040">CD323/$F323</f>
        <v>0</v>
      </c>
      <c r="CE325" s="113"/>
      <c r="CF325" s="113">
        <f t="shared" si="5040"/>
        <v>0</v>
      </c>
      <c r="CG325" s="113">
        <f t="shared" si="5040"/>
        <v>0</v>
      </c>
      <c r="CH325" s="114">
        <f>IF(C323="","",100%-SUM(G325:CG325))</f>
        <v>2.2204460492503131E-16</v>
      </c>
      <c r="CI325" s="115">
        <f>IF(C323="","",SUM(G325:CG325))</f>
        <v>0.99999999999999978</v>
      </c>
      <c r="CJ325" s="67" t="b">
        <f>IF(C323="","",SUM(G325:CG325)=CI325)</f>
        <v>1</v>
      </c>
    </row>
    <row r="326" spans="1:88" s="5" customFormat="1" ht="15" customHeight="1" x14ac:dyDescent="0.3">
      <c r="A326" s="171" t="s">
        <v>235</v>
      </c>
      <c r="B326" s="155" t="s">
        <v>236</v>
      </c>
      <c r="C326" s="168" t="s">
        <v>163</v>
      </c>
      <c r="D326" s="158">
        <v>8</v>
      </c>
      <c r="E326" s="161">
        <v>461037</v>
      </c>
      <c r="F326" s="164">
        <f t="shared" si="4742"/>
        <v>3688296</v>
      </c>
      <c r="G326" s="108">
        <v>0</v>
      </c>
      <c r="H326" s="108"/>
      <c r="I326" s="108"/>
      <c r="J326" s="108"/>
      <c r="K326" s="108"/>
      <c r="L326" s="108"/>
      <c r="M326" s="108"/>
      <c r="N326" s="108"/>
      <c r="O326" s="108"/>
      <c r="P326" s="108"/>
      <c r="Q326" s="108"/>
      <c r="R326" s="108"/>
      <c r="S326" s="108"/>
      <c r="T326" s="108"/>
      <c r="U326" s="108"/>
      <c r="V326" s="108"/>
      <c r="W326" s="108"/>
      <c r="X326" s="108"/>
      <c r="Y326" s="108"/>
      <c r="Z326" s="108"/>
      <c r="AA326" s="108"/>
      <c r="AB326" s="108"/>
      <c r="AC326" s="108"/>
      <c r="AD326" s="108"/>
      <c r="AE326" s="108"/>
      <c r="AF326" s="108"/>
      <c r="AG326" s="108"/>
      <c r="AH326" s="108"/>
      <c r="AI326" s="108"/>
      <c r="AJ326" s="108"/>
      <c r="AK326" s="108"/>
      <c r="AL326" s="108"/>
      <c r="AM326" s="108"/>
      <c r="AN326" s="108"/>
      <c r="AO326" s="108"/>
      <c r="AP326" s="108"/>
      <c r="AQ326" s="108"/>
      <c r="AR326" s="108">
        <f>ROUND($F326/18,0)</f>
        <v>204905</v>
      </c>
      <c r="AS326" s="108">
        <f>ROUND($F326/18,0)</f>
        <v>204905</v>
      </c>
      <c r="AT326" s="108">
        <f t="shared" ref="AT326:AY326" si="5041">ROUNDUP($F326/18,0)</f>
        <v>204906</v>
      </c>
      <c r="AU326" s="108">
        <f t="shared" si="5041"/>
        <v>204906</v>
      </c>
      <c r="AV326" s="108">
        <f t="shared" si="5041"/>
        <v>204906</v>
      </c>
      <c r="AW326" s="108">
        <f t="shared" si="5041"/>
        <v>204906</v>
      </c>
      <c r="AX326" s="108">
        <f t="shared" si="5041"/>
        <v>204906</v>
      </c>
      <c r="AY326" s="108">
        <f t="shared" si="5041"/>
        <v>204906</v>
      </c>
      <c r="AZ326" s="108">
        <f t="shared" ref="AZ326:BI326" si="5042">ROUND($F326/18,0)</f>
        <v>204905</v>
      </c>
      <c r="BA326" s="108">
        <f t="shared" si="5042"/>
        <v>204905</v>
      </c>
      <c r="BB326" s="108">
        <f t="shared" si="5042"/>
        <v>204905</v>
      </c>
      <c r="BC326" s="108">
        <f t="shared" si="5042"/>
        <v>204905</v>
      </c>
      <c r="BD326" s="108">
        <f t="shared" si="5042"/>
        <v>204905</v>
      </c>
      <c r="BE326" s="108">
        <f t="shared" si="5042"/>
        <v>204905</v>
      </c>
      <c r="BF326" s="108">
        <f t="shared" si="5042"/>
        <v>204905</v>
      </c>
      <c r="BG326" s="108">
        <f t="shared" si="5042"/>
        <v>204905</v>
      </c>
      <c r="BH326" s="108">
        <f t="shared" si="5042"/>
        <v>204905</v>
      </c>
      <c r="BI326" s="108">
        <f t="shared" si="5042"/>
        <v>204905</v>
      </c>
      <c r="BJ326" s="108"/>
      <c r="BK326" s="108"/>
      <c r="BL326" s="108"/>
      <c r="BM326" s="108"/>
      <c r="BN326" s="108"/>
      <c r="BO326" s="108"/>
      <c r="BP326" s="108"/>
      <c r="BQ326" s="108"/>
      <c r="BR326" s="108"/>
      <c r="BS326" s="108"/>
      <c r="BT326" s="108"/>
      <c r="BU326" s="108"/>
      <c r="BV326" s="108"/>
      <c r="BW326" s="108"/>
      <c r="BX326" s="108"/>
      <c r="BY326" s="108"/>
      <c r="BZ326" s="108"/>
      <c r="CA326" s="108"/>
      <c r="CB326" s="108"/>
      <c r="CC326" s="108"/>
      <c r="CD326" s="108"/>
      <c r="CE326" s="108"/>
      <c r="CF326" s="108"/>
      <c r="CG326" s="108"/>
      <c r="CH326" s="109">
        <f>IF(C326="","",F326-SUM(G326:CG326))</f>
        <v>0</v>
      </c>
      <c r="CI326" s="107">
        <f>IF(C326="","",SUM(G326:CG326))</f>
        <v>3688296</v>
      </c>
      <c r="CJ326" s="67" t="b">
        <f>IF(C326="","",F326=CI326)</f>
        <v>1</v>
      </c>
    </row>
    <row r="327" spans="1:88" s="5" customFormat="1" ht="15" customHeight="1" x14ac:dyDescent="0.3">
      <c r="A327" s="172"/>
      <c r="B327" s="156"/>
      <c r="C327" s="169"/>
      <c r="D327" s="159"/>
      <c r="E327" s="162"/>
      <c r="F327" s="165"/>
      <c r="G327" s="110">
        <v>0</v>
      </c>
      <c r="H327" s="110"/>
      <c r="I327" s="110"/>
      <c r="J327" s="110"/>
      <c r="K327" s="110"/>
      <c r="L327" s="110"/>
      <c r="M327" s="110"/>
      <c r="N327" s="110"/>
      <c r="O327" s="110"/>
      <c r="P327" s="110"/>
      <c r="Q327" s="110"/>
      <c r="R327" s="110"/>
      <c r="S327" s="110"/>
      <c r="T327" s="110"/>
      <c r="U327" s="110">
        <f t="shared" ref="U327" si="5043">ROUND(U326/$E326,2)</f>
        <v>0</v>
      </c>
      <c r="V327" s="110">
        <f t="shared" ref="V327" si="5044">ROUND(V326/$E326,2)</f>
        <v>0</v>
      </c>
      <c r="W327" s="110">
        <f t="shared" ref="W327" si="5045">ROUND(W326/$E326,2)</f>
        <v>0</v>
      </c>
      <c r="X327" s="110">
        <f t="shared" ref="X327" si="5046">ROUND(X326/$E326,2)</f>
        <v>0</v>
      </c>
      <c r="Y327" s="110">
        <f t="shared" ref="Y327:AF327" si="5047">ROUNDUP(Y326/$E326,2)</f>
        <v>0</v>
      </c>
      <c r="Z327" s="110">
        <f t="shared" si="5047"/>
        <v>0</v>
      </c>
      <c r="AA327" s="110">
        <f t="shared" si="5047"/>
        <v>0</v>
      </c>
      <c r="AB327" s="110">
        <f t="shared" si="5047"/>
        <v>0</v>
      </c>
      <c r="AC327" s="110">
        <f t="shared" si="5047"/>
        <v>0</v>
      </c>
      <c r="AD327" s="110">
        <f t="shared" si="5047"/>
        <v>0</v>
      </c>
      <c r="AE327" s="110">
        <f t="shared" si="5047"/>
        <v>0</v>
      </c>
      <c r="AF327" s="110">
        <f t="shared" si="5047"/>
        <v>0</v>
      </c>
      <c r="AG327" s="110">
        <f t="shared" ref="AG327" si="5048">ROUND(AG326/$E326,2)</f>
        <v>0</v>
      </c>
      <c r="AH327" s="110">
        <f t="shared" ref="AH327" si="5049">ROUND(AH326/$E326,2)</f>
        <v>0</v>
      </c>
      <c r="AI327" s="110">
        <f t="shared" ref="AI327" si="5050">ROUND(AI326/$E326,2)</f>
        <v>0</v>
      </c>
      <c r="AJ327" s="110">
        <f t="shared" ref="AJ327" si="5051">ROUND(AJ326/$E326,2)</f>
        <v>0</v>
      </c>
      <c r="AK327" s="110">
        <f t="shared" ref="AK327" si="5052">ROUND(AK326/$E326,2)</f>
        <v>0</v>
      </c>
      <c r="AL327" s="110">
        <f t="shared" ref="AL327" si="5053">ROUND(AL326/$E326,2)</f>
        <v>0</v>
      </c>
      <c r="AM327" s="110">
        <f t="shared" ref="AM327" si="5054">ROUND(AM326/$E326,2)</f>
        <v>0</v>
      </c>
      <c r="AN327" s="110">
        <f t="shared" ref="AN327" si="5055">ROUND(AN326/$E326,2)</f>
        <v>0</v>
      </c>
      <c r="AO327" s="110">
        <f t="shared" ref="AO327" si="5056">ROUND(AO326/$E326,2)</f>
        <v>0</v>
      </c>
      <c r="AP327" s="110">
        <f t="shared" ref="AP327" si="5057">ROUND(AP326/$E326,2)</f>
        <v>0</v>
      </c>
      <c r="AQ327" s="110">
        <f t="shared" ref="AQ327" si="5058">ROUND(AQ326/$E326,2)</f>
        <v>0</v>
      </c>
      <c r="AR327" s="110">
        <f t="shared" ref="AR327" si="5059">ROUND(AR326/$E326,2)</f>
        <v>0.44</v>
      </c>
      <c r="AS327" s="110">
        <f t="shared" ref="AS327:AZ327" si="5060">ROUNDUP(AS326/$E326,2)</f>
        <v>0.45</v>
      </c>
      <c r="AT327" s="110">
        <f t="shared" si="5060"/>
        <v>0.45</v>
      </c>
      <c r="AU327" s="110">
        <f t="shared" si="5060"/>
        <v>0.45</v>
      </c>
      <c r="AV327" s="110">
        <f t="shared" si="5060"/>
        <v>0.45</v>
      </c>
      <c r="AW327" s="110">
        <f t="shared" si="5060"/>
        <v>0.45</v>
      </c>
      <c r="AX327" s="110">
        <f t="shared" si="5060"/>
        <v>0.45</v>
      </c>
      <c r="AY327" s="110">
        <f t="shared" si="5060"/>
        <v>0.45</v>
      </c>
      <c r="AZ327" s="110">
        <f t="shared" si="5060"/>
        <v>0.45</v>
      </c>
      <c r="BA327" s="110">
        <f t="shared" ref="BA327:BO327" si="5061">ROUND(BA326/$E326,2)</f>
        <v>0.44</v>
      </c>
      <c r="BB327" s="110">
        <f t="shared" si="5061"/>
        <v>0.44</v>
      </c>
      <c r="BC327" s="110">
        <f t="shared" si="5061"/>
        <v>0.44</v>
      </c>
      <c r="BD327" s="110">
        <f t="shared" si="5061"/>
        <v>0.44</v>
      </c>
      <c r="BE327" s="110">
        <f t="shared" si="5061"/>
        <v>0.44</v>
      </c>
      <c r="BF327" s="110">
        <f t="shared" si="5061"/>
        <v>0.44</v>
      </c>
      <c r="BG327" s="110">
        <f t="shared" si="5061"/>
        <v>0.44</v>
      </c>
      <c r="BH327" s="110">
        <f t="shared" si="5061"/>
        <v>0.44</v>
      </c>
      <c r="BI327" s="110">
        <f t="shared" si="5061"/>
        <v>0.44</v>
      </c>
      <c r="BJ327" s="110">
        <f t="shared" si="5061"/>
        <v>0</v>
      </c>
      <c r="BK327" s="110">
        <f t="shared" si="5061"/>
        <v>0</v>
      </c>
      <c r="BL327" s="110">
        <f t="shared" si="5061"/>
        <v>0</v>
      </c>
      <c r="BM327" s="110">
        <f t="shared" si="5061"/>
        <v>0</v>
      </c>
      <c r="BN327" s="110">
        <f t="shared" si="5061"/>
        <v>0</v>
      </c>
      <c r="BO327" s="110">
        <f t="shared" si="5061"/>
        <v>0</v>
      </c>
      <c r="BP327" s="110">
        <f t="shared" ref="BP327" si="5062">ROUND(BP326/$E326,2)</f>
        <v>0</v>
      </c>
      <c r="BQ327" s="110">
        <f t="shared" ref="BQ327" si="5063">ROUND(BQ326/$E326,2)</f>
        <v>0</v>
      </c>
      <c r="BR327" s="110">
        <f t="shared" ref="BR327" si="5064">ROUND(BR326/$E326,2)</f>
        <v>0</v>
      </c>
      <c r="BS327" s="110">
        <f t="shared" ref="BS327" si="5065">ROUND(BS326/$E326,2)</f>
        <v>0</v>
      </c>
      <c r="BT327" s="110">
        <f t="shared" ref="BT327" si="5066">ROUND(BT326/$E326,2)</f>
        <v>0</v>
      </c>
      <c r="BU327" s="110">
        <f t="shared" ref="BU327" si="5067">ROUND(BU326/$E326,2)</f>
        <v>0</v>
      </c>
      <c r="BV327" s="110">
        <f t="shared" ref="BV327" si="5068">ROUND(BV326/$E326,2)</f>
        <v>0</v>
      </c>
      <c r="BW327" s="110">
        <f t="shared" ref="BW327" si="5069">ROUND(BW326/$E326,2)</f>
        <v>0</v>
      </c>
      <c r="BX327" s="110">
        <f t="shared" ref="BX327" si="5070">ROUND(BX326/$E326,2)</f>
        <v>0</v>
      </c>
      <c r="BY327" s="110">
        <f t="shared" ref="BY327" si="5071">ROUND(BY326/$E326,2)</f>
        <v>0</v>
      </c>
      <c r="BZ327" s="110">
        <f t="shared" ref="BZ327" si="5072">ROUND(BZ326/$E326,2)</f>
        <v>0</v>
      </c>
      <c r="CA327" s="110">
        <f t="shared" ref="CA327" si="5073">ROUND(CA326/$E326,2)</f>
        <v>0</v>
      </c>
      <c r="CB327" s="110">
        <f t="shared" ref="CB327" si="5074">ROUND(CB326/$E326,2)</f>
        <v>0</v>
      </c>
      <c r="CC327" s="110">
        <f t="shared" ref="CC327" si="5075">ROUND(CC326/$E326,2)</f>
        <v>0</v>
      </c>
      <c r="CD327" s="110">
        <f t="shared" ref="CD327" si="5076">ROUND(CD326/$E326,2)</f>
        <v>0</v>
      </c>
      <c r="CE327" s="110"/>
      <c r="CF327" s="110">
        <f t="shared" ref="CF327" si="5077">ROUND(CF326/$E326,2)</f>
        <v>0</v>
      </c>
      <c r="CG327" s="110">
        <f t="shared" ref="CG327" si="5078">ROUND(CG326/$E326,2)</f>
        <v>0</v>
      </c>
      <c r="CH327" s="111">
        <f>IF(C326="","",D326-SUM(G327:CG327))</f>
        <v>-3.5527136788005009E-15</v>
      </c>
      <c r="CI327" s="112">
        <f>IF(C326="","",SUM(G327:CG327))</f>
        <v>8.0000000000000036</v>
      </c>
      <c r="CJ327" s="67" t="b">
        <f>IF(C326="","",D326=CI327)</f>
        <v>1</v>
      </c>
    </row>
    <row r="328" spans="1:88" s="5" customFormat="1" ht="15" customHeight="1" x14ac:dyDescent="0.3">
      <c r="A328" s="173"/>
      <c r="B328" s="157"/>
      <c r="C328" s="170"/>
      <c r="D328" s="160"/>
      <c r="E328" s="163"/>
      <c r="F328" s="166"/>
      <c r="G328" s="113">
        <v>0</v>
      </c>
      <c r="H328" s="113"/>
      <c r="I328" s="113"/>
      <c r="J328" s="113"/>
      <c r="K328" s="113"/>
      <c r="L328" s="113"/>
      <c r="M328" s="113"/>
      <c r="N328" s="113"/>
      <c r="O328" s="113"/>
      <c r="P328" s="113"/>
      <c r="Q328" s="113"/>
      <c r="R328" s="113"/>
      <c r="S328" s="113"/>
      <c r="T328" s="113"/>
      <c r="U328" s="113">
        <f t="shared" ref="U328:X328" si="5079">U326/$F326</f>
        <v>0</v>
      </c>
      <c r="V328" s="113">
        <f t="shared" si="5079"/>
        <v>0</v>
      </c>
      <c r="W328" s="113">
        <f t="shared" si="5079"/>
        <v>0</v>
      </c>
      <c r="X328" s="113">
        <f t="shared" si="5079"/>
        <v>0</v>
      </c>
      <c r="Y328" s="113">
        <f t="shared" ref="Y328:AG328" si="5080">Y326/$F326</f>
        <v>0</v>
      </c>
      <c r="Z328" s="113">
        <f t="shared" si="5080"/>
        <v>0</v>
      </c>
      <c r="AA328" s="113">
        <f t="shared" si="5080"/>
        <v>0</v>
      </c>
      <c r="AB328" s="113">
        <f t="shared" si="5080"/>
        <v>0</v>
      </c>
      <c r="AC328" s="113">
        <f t="shared" si="5080"/>
        <v>0</v>
      </c>
      <c r="AD328" s="113">
        <f t="shared" si="5080"/>
        <v>0</v>
      </c>
      <c r="AE328" s="113">
        <f t="shared" si="5080"/>
        <v>0</v>
      </c>
      <c r="AF328" s="113">
        <f t="shared" si="5080"/>
        <v>0</v>
      </c>
      <c r="AG328" s="113">
        <f t="shared" si="5080"/>
        <v>0</v>
      </c>
      <c r="AH328" s="113">
        <f t="shared" ref="AH328:AK328" si="5081">AH326/$F326</f>
        <v>0</v>
      </c>
      <c r="AI328" s="113">
        <f t="shared" si="5081"/>
        <v>0</v>
      </c>
      <c r="AJ328" s="113">
        <f t="shared" si="5081"/>
        <v>0</v>
      </c>
      <c r="AK328" s="113">
        <f t="shared" si="5081"/>
        <v>0</v>
      </c>
      <c r="AL328" s="113">
        <f t="shared" ref="AL328:AQ328" si="5082">AL326/$F326</f>
        <v>0</v>
      </c>
      <c r="AM328" s="113">
        <f t="shared" si="5082"/>
        <v>0</v>
      </c>
      <c r="AN328" s="113">
        <f t="shared" si="5082"/>
        <v>0</v>
      </c>
      <c r="AO328" s="113">
        <f t="shared" si="5082"/>
        <v>0</v>
      </c>
      <c r="AP328" s="113">
        <f t="shared" si="5082"/>
        <v>0</v>
      </c>
      <c r="AQ328" s="113">
        <f t="shared" si="5082"/>
        <v>0</v>
      </c>
      <c r="AR328" s="113">
        <f t="shared" ref="AR328:BP328" si="5083">AR326/$F326</f>
        <v>5.5555465179584283E-2</v>
      </c>
      <c r="AS328" s="113">
        <f t="shared" si="5083"/>
        <v>5.5555465179584283E-2</v>
      </c>
      <c r="AT328" s="113">
        <f t="shared" si="5083"/>
        <v>5.5555736307498098E-2</v>
      </c>
      <c r="AU328" s="113">
        <f t="shared" si="5083"/>
        <v>5.5555736307498098E-2</v>
      </c>
      <c r="AV328" s="113">
        <f t="shared" si="5083"/>
        <v>5.5555736307498098E-2</v>
      </c>
      <c r="AW328" s="113">
        <f t="shared" si="5083"/>
        <v>5.5555736307498098E-2</v>
      </c>
      <c r="AX328" s="113">
        <f t="shared" si="5083"/>
        <v>5.5555736307498098E-2</v>
      </c>
      <c r="AY328" s="113">
        <f t="shared" si="5083"/>
        <v>5.5555736307498098E-2</v>
      </c>
      <c r="AZ328" s="113">
        <f t="shared" si="5083"/>
        <v>5.5555465179584283E-2</v>
      </c>
      <c r="BA328" s="113">
        <f t="shared" si="5083"/>
        <v>5.5555465179584283E-2</v>
      </c>
      <c r="BB328" s="113">
        <f t="shared" si="5083"/>
        <v>5.5555465179584283E-2</v>
      </c>
      <c r="BC328" s="113">
        <f t="shared" si="5083"/>
        <v>5.5555465179584283E-2</v>
      </c>
      <c r="BD328" s="113">
        <f t="shared" si="5083"/>
        <v>5.5555465179584283E-2</v>
      </c>
      <c r="BE328" s="113">
        <f t="shared" si="5083"/>
        <v>5.5555465179584283E-2</v>
      </c>
      <c r="BF328" s="113">
        <f t="shared" si="5083"/>
        <v>5.5555465179584283E-2</v>
      </c>
      <c r="BG328" s="113">
        <f t="shared" si="5083"/>
        <v>5.5555465179584283E-2</v>
      </c>
      <c r="BH328" s="113">
        <f t="shared" si="5083"/>
        <v>5.5555465179584283E-2</v>
      </c>
      <c r="BI328" s="113">
        <f t="shared" si="5083"/>
        <v>5.5555465179584283E-2</v>
      </c>
      <c r="BJ328" s="113">
        <f t="shared" si="5083"/>
        <v>0</v>
      </c>
      <c r="BK328" s="113">
        <f t="shared" si="5083"/>
        <v>0</v>
      </c>
      <c r="BL328" s="113">
        <f t="shared" si="5083"/>
        <v>0</v>
      </c>
      <c r="BM328" s="113">
        <f t="shared" si="5083"/>
        <v>0</v>
      </c>
      <c r="BN328" s="113">
        <f t="shared" si="5083"/>
        <v>0</v>
      </c>
      <c r="BO328" s="113">
        <f t="shared" si="5083"/>
        <v>0</v>
      </c>
      <c r="BP328" s="113">
        <f t="shared" si="5083"/>
        <v>0</v>
      </c>
      <c r="BQ328" s="113">
        <f t="shared" ref="BQ328:BT328" si="5084">BQ326/$F326</f>
        <v>0</v>
      </c>
      <c r="BR328" s="113">
        <f t="shared" si="5084"/>
        <v>0</v>
      </c>
      <c r="BS328" s="113">
        <f t="shared" si="5084"/>
        <v>0</v>
      </c>
      <c r="BT328" s="113">
        <f t="shared" si="5084"/>
        <v>0</v>
      </c>
      <c r="BU328" s="113">
        <f t="shared" ref="BU328:BX328" si="5085">BU326/$F326</f>
        <v>0</v>
      </c>
      <c r="BV328" s="113">
        <f t="shared" si="5085"/>
        <v>0</v>
      </c>
      <c r="BW328" s="113">
        <f t="shared" si="5085"/>
        <v>0</v>
      </c>
      <c r="BX328" s="113">
        <f t="shared" si="5085"/>
        <v>0</v>
      </c>
      <c r="BY328" s="113">
        <f t="shared" ref="BY328:CC328" si="5086">BY326/$F326</f>
        <v>0</v>
      </c>
      <c r="BZ328" s="113">
        <f t="shared" si="5086"/>
        <v>0</v>
      </c>
      <c r="CA328" s="113">
        <f t="shared" si="5086"/>
        <v>0</v>
      </c>
      <c r="CB328" s="113">
        <f t="shared" si="5086"/>
        <v>0</v>
      </c>
      <c r="CC328" s="113">
        <f t="shared" si="5086"/>
        <v>0</v>
      </c>
      <c r="CD328" s="113">
        <f t="shared" ref="CD328:CG328" si="5087">CD326/$F326</f>
        <v>0</v>
      </c>
      <c r="CE328" s="113"/>
      <c r="CF328" s="113">
        <f t="shared" si="5087"/>
        <v>0</v>
      </c>
      <c r="CG328" s="113">
        <f t="shared" si="5087"/>
        <v>0</v>
      </c>
      <c r="CH328" s="114">
        <f>IF(C326="","",100%-SUM(G328:CG328))</f>
        <v>-2.2204460492503131E-16</v>
      </c>
      <c r="CI328" s="115">
        <f>IF(C326="","",SUM(G328:CG328))</f>
        <v>1.0000000000000002</v>
      </c>
      <c r="CJ328" s="67" t="b">
        <f>IF(C326="","",SUM(G328:CG328)=CI328)</f>
        <v>1</v>
      </c>
    </row>
    <row r="329" spans="1:88" s="5" customFormat="1" ht="15" customHeight="1" x14ac:dyDescent="0.3">
      <c r="A329" s="171" t="s">
        <v>237</v>
      </c>
      <c r="B329" s="155" t="s">
        <v>238</v>
      </c>
      <c r="C329" s="168" t="s">
        <v>163</v>
      </c>
      <c r="D329" s="158">
        <v>1</v>
      </c>
      <c r="E329" s="161">
        <v>547899</v>
      </c>
      <c r="F329" s="164">
        <f t="shared" si="4742"/>
        <v>547899</v>
      </c>
      <c r="G329" s="108">
        <v>0</v>
      </c>
      <c r="H329" s="108"/>
      <c r="I329" s="108"/>
      <c r="J329" s="108"/>
      <c r="K329" s="108"/>
      <c r="L329" s="108"/>
      <c r="M329" s="108"/>
      <c r="N329" s="108"/>
      <c r="O329" s="108"/>
      <c r="P329" s="108"/>
      <c r="Q329" s="108"/>
      <c r="R329" s="108"/>
      <c r="S329" s="108"/>
      <c r="T329" s="108"/>
      <c r="U329" s="108"/>
      <c r="V329" s="108"/>
      <c r="W329" s="108"/>
      <c r="X329" s="108"/>
      <c r="Y329" s="108"/>
      <c r="Z329" s="108"/>
      <c r="AA329" s="108"/>
      <c r="AB329" s="108"/>
      <c r="AC329" s="108"/>
      <c r="AD329" s="108"/>
      <c r="AE329" s="108"/>
      <c r="AF329" s="108"/>
      <c r="AG329" s="108"/>
      <c r="AH329" s="108"/>
      <c r="AI329" s="108"/>
      <c r="AJ329" s="108"/>
      <c r="AK329" s="108"/>
      <c r="AL329" s="108"/>
      <c r="AM329" s="108"/>
      <c r="AN329" s="108"/>
      <c r="AO329" s="108"/>
      <c r="AP329" s="108"/>
      <c r="AQ329" s="108"/>
      <c r="AR329" s="108"/>
      <c r="AS329" s="108"/>
      <c r="AT329" s="108"/>
      <c r="AU329" s="108"/>
      <c r="AV329" s="108"/>
      <c r="AW329" s="108"/>
      <c r="AX329" s="108"/>
      <c r="AY329" s="108"/>
      <c r="AZ329" s="108"/>
      <c r="BA329" s="108"/>
      <c r="BB329" s="108"/>
      <c r="BC329" s="108"/>
      <c r="BD329" s="108"/>
      <c r="BE329" s="108">
        <f>ROUND($F329/5,0)</f>
        <v>109580</v>
      </c>
      <c r="BF329" s="108">
        <f>ROUND($F329/5,0)</f>
        <v>109580</v>
      </c>
      <c r="BG329" s="108">
        <f>ROUNDDOWN($F329/5,0)</f>
        <v>109579</v>
      </c>
      <c r="BH329" s="108">
        <f t="shared" ref="BH329:BI329" si="5088">ROUND($F329/5,0)</f>
        <v>109580</v>
      </c>
      <c r="BI329" s="108">
        <f t="shared" si="5088"/>
        <v>109580</v>
      </c>
      <c r="BJ329" s="108"/>
      <c r="BK329" s="108"/>
      <c r="BL329" s="108"/>
      <c r="BM329" s="108"/>
      <c r="BN329" s="108"/>
      <c r="BO329" s="108"/>
      <c r="BP329" s="108"/>
      <c r="BQ329" s="108"/>
      <c r="BR329" s="108"/>
      <c r="BS329" s="108"/>
      <c r="BT329" s="108"/>
      <c r="BU329" s="108"/>
      <c r="BV329" s="108"/>
      <c r="BW329" s="108"/>
      <c r="BX329" s="108"/>
      <c r="BY329" s="108"/>
      <c r="BZ329" s="108"/>
      <c r="CA329" s="108"/>
      <c r="CB329" s="108"/>
      <c r="CC329" s="108"/>
      <c r="CD329" s="108"/>
      <c r="CE329" s="108"/>
      <c r="CF329" s="108"/>
      <c r="CG329" s="108"/>
      <c r="CH329" s="109">
        <f>IF(C329="","",F329-SUM(G329:CG329))</f>
        <v>0</v>
      </c>
      <c r="CI329" s="107">
        <f>IF(C329="","",SUM(G329:CG329))</f>
        <v>547899</v>
      </c>
      <c r="CJ329" s="67" t="b">
        <f>IF(C329="","",F329=CI329)</f>
        <v>1</v>
      </c>
    </row>
    <row r="330" spans="1:88" s="5" customFormat="1" ht="15" customHeight="1" x14ac:dyDescent="0.3">
      <c r="A330" s="172"/>
      <c r="B330" s="156"/>
      <c r="C330" s="169"/>
      <c r="D330" s="159"/>
      <c r="E330" s="162"/>
      <c r="F330" s="165"/>
      <c r="G330" s="110">
        <v>0</v>
      </c>
      <c r="H330" s="110"/>
      <c r="I330" s="110"/>
      <c r="J330" s="110"/>
      <c r="K330" s="110"/>
      <c r="L330" s="110"/>
      <c r="M330" s="110"/>
      <c r="N330" s="110"/>
      <c r="O330" s="110"/>
      <c r="P330" s="110"/>
      <c r="Q330" s="110"/>
      <c r="R330" s="110"/>
      <c r="S330" s="110"/>
      <c r="T330" s="110"/>
      <c r="U330" s="110">
        <f t="shared" ref="U330" si="5089">ROUND(U329/$E329,2)</f>
        <v>0</v>
      </c>
      <c r="V330" s="110">
        <f t="shared" ref="V330" si="5090">ROUND(V329/$E329,2)</f>
        <v>0</v>
      </c>
      <c r="W330" s="110">
        <f t="shared" ref="W330" si="5091">ROUND(W329/$E329,2)</f>
        <v>0</v>
      </c>
      <c r="X330" s="110">
        <f t="shared" ref="X330" si="5092">ROUND(X329/$E329,2)</f>
        <v>0</v>
      </c>
      <c r="Y330" s="110">
        <f t="shared" ref="Y330" si="5093">ROUND(Y329/$E329,2)</f>
        <v>0</v>
      </c>
      <c r="Z330" s="110">
        <f t="shared" ref="Z330" si="5094">ROUND(Z329/$E329,2)</f>
        <v>0</v>
      </c>
      <c r="AA330" s="110">
        <f t="shared" ref="AA330" si="5095">ROUND(AA329/$E329,2)</f>
        <v>0</v>
      </c>
      <c r="AB330" s="110">
        <f t="shared" ref="AB330" si="5096">ROUND(AB329/$E329,2)</f>
        <v>0</v>
      </c>
      <c r="AC330" s="110">
        <f t="shared" ref="AC330" si="5097">ROUND(AC329/$E329,2)</f>
        <v>0</v>
      </c>
      <c r="AD330" s="110">
        <f t="shared" ref="AD330" si="5098">ROUND(AD329/$E329,2)</f>
        <v>0</v>
      </c>
      <c r="AE330" s="110">
        <f t="shared" ref="AE330" si="5099">ROUND(AE329/$E329,2)</f>
        <v>0</v>
      </c>
      <c r="AF330" s="110">
        <f t="shared" ref="AF330" si="5100">ROUND(AF329/$E329,2)</f>
        <v>0</v>
      </c>
      <c r="AG330" s="110">
        <f t="shared" ref="AG330" si="5101">ROUND(AG329/$E329,2)</f>
        <v>0</v>
      </c>
      <c r="AH330" s="110">
        <f t="shared" ref="AH330" si="5102">ROUND(AH329/$E329,2)</f>
        <v>0</v>
      </c>
      <c r="AI330" s="110">
        <f t="shared" ref="AI330" si="5103">ROUND(AI329/$E329,2)</f>
        <v>0</v>
      </c>
      <c r="AJ330" s="110">
        <f t="shared" ref="AJ330" si="5104">ROUND(AJ329/$E329,2)</f>
        <v>0</v>
      </c>
      <c r="AK330" s="110">
        <f t="shared" ref="AK330" si="5105">ROUND(AK329/$E329,2)</f>
        <v>0</v>
      </c>
      <c r="AL330" s="110">
        <f t="shared" ref="AL330" si="5106">ROUND(AL329/$E329,2)</f>
        <v>0</v>
      </c>
      <c r="AM330" s="110">
        <f t="shared" ref="AM330" si="5107">ROUND(AM329/$E329,2)</f>
        <v>0</v>
      </c>
      <c r="AN330" s="110">
        <f t="shared" ref="AN330" si="5108">ROUND(AN329/$E329,2)</f>
        <v>0</v>
      </c>
      <c r="AO330" s="110">
        <f t="shared" ref="AO330" si="5109">ROUND(AO329/$E329,2)</f>
        <v>0</v>
      </c>
      <c r="AP330" s="110">
        <f t="shared" ref="AP330" si="5110">ROUND(AP329/$E329,2)</f>
        <v>0</v>
      </c>
      <c r="AQ330" s="110">
        <f t="shared" ref="AQ330" si="5111">ROUND(AQ329/$E329,2)</f>
        <v>0</v>
      </c>
      <c r="AR330" s="110">
        <f t="shared" ref="AR330:BO330" si="5112">ROUND(AR329/$E329,2)</f>
        <v>0</v>
      </c>
      <c r="AS330" s="110">
        <f t="shared" si="5112"/>
        <v>0</v>
      </c>
      <c r="AT330" s="110">
        <f t="shared" si="5112"/>
        <v>0</v>
      </c>
      <c r="AU330" s="110">
        <f t="shared" si="5112"/>
        <v>0</v>
      </c>
      <c r="AV330" s="110">
        <f t="shared" si="5112"/>
        <v>0</v>
      </c>
      <c r="AW330" s="110">
        <f t="shared" si="5112"/>
        <v>0</v>
      </c>
      <c r="AX330" s="110">
        <f t="shared" si="5112"/>
        <v>0</v>
      </c>
      <c r="AY330" s="110">
        <f t="shared" si="5112"/>
        <v>0</v>
      </c>
      <c r="AZ330" s="110">
        <f t="shared" si="5112"/>
        <v>0</v>
      </c>
      <c r="BA330" s="110">
        <f t="shared" si="5112"/>
        <v>0</v>
      </c>
      <c r="BB330" s="110">
        <f t="shared" si="5112"/>
        <v>0</v>
      </c>
      <c r="BC330" s="110">
        <f t="shared" si="5112"/>
        <v>0</v>
      </c>
      <c r="BD330" s="110">
        <f t="shared" si="5112"/>
        <v>0</v>
      </c>
      <c r="BE330" s="110">
        <f t="shared" si="5112"/>
        <v>0.2</v>
      </c>
      <c r="BF330" s="110">
        <f t="shared" si="5112"/>
        <v>0.2</v>
      </c>
      <c r="BG330" s="110">
        <f t="shared" si="5112"/>
        <v>0.2</v>
      </c>
      <c r="BH330" s="110">
        <f t="shared" si="5112"/>
        <v>0.2</v>
      </c>
      <c r="BI330" s="110">
        <f t="shared" si="5112"/>
        <v>0.2</v>
      </c>
      <c r="BJ330" s="110">
        <f t="shared" si="5112"/>
        <v>0</v>
      </c>
      <c r="BK330" s="110">
        <f t="shared" si="5112"/>
        <v>0</v>
      </c>
      <c r="BL330" s="110">
        <f t="shared" si="5112"/>
        <v>0</v>
      </c>
      <c r="BM330" s="110">
        <f t="shared" si="5112"/>
        <v>0</v>
      </c>
      <c r="BN330" s="110">
        <f t="shared" si="5112"/>
        <v>0</v>
      </c>
      <c r="BO330" s="110">
        <f t="shared" si="5112"/>
        <v>0</v>
      </c>
      <c r="BP330" s="110">
        <f t="shared" ref="BP330" si="5113">ROUND(BP329/$E329,2)</f>
        <v>0</v>
      </c>
      <c r="BQ330" s="110">
        <f t="shared" ref="BQ330" si="5114">ROUND(BQ329/$E329,2)</f>
        <v>0</v>
      </c>
      <c r="BR330" s="110">
        <f t="shared" ref="BR330" si="5115">ROUND(BR329/$E329,2)</f>
        <v>0</v>
      </c>
      <c r="BS330" s="110">
        <f t="shared" ref="BS330" si="5116">ROUND(BS329/$E329,2)</f>
        <v>0</v>
      </c>
      <c r="BT330" s="110">
        <f t="shared" ref="BT330" si="5117">ROUND(BT329/$E329,2)</f>
        <v>0</v>
      </c>
      <c r="BU330" s="110">
        <f t="shared" ref="BU330" si="5118">ROUND(BU329/$E329,2)</f>
        <v>0</v>
      </c>
      <c r="BV330" s="110">
        <f t="shared" ref="BV330" si="5119">ROUND(BV329/$E329,2)</f>
        <v>0</v>
      </c>
      <c r="BW330" s="110">
        <f t="shared" ref="BW330" si="5120">ROUND(BW329/$E329,2)</f>
        <v>0</v>
      </c>
      <c r="BX330" s="110">
        <f t="shared" ref="BX330" si="5121">ROUND(BX329/$E329,2)</f>
        <v>0</v>
      </c>
      <c r="BY330" s="110">
        <f t="shared" ref="BY330" si="5122">ROUND(BY329/$E329,2)</f>
        <v>0</v>
      </c>
      <c r="BZ330" s="110">
        <f t="shared" ref="BZ330" si="5123">ROUND(BZ329/$E329,2)</f>
        <v>0</v>
      </c>
      <c r="CA330" s="110">
        <f t="shared" ref="CA330" si="5124">ROUND(CA329/$E329,2)</f>
        <v>0</v>
      </c>
      <c r="CB330" s="110">
        <f t="shared" ref="CB330" si="5125">ROUND(CB329/$E329,2)</f>
        <v>0</v>
      </c>
      <c r="CC330" s="110">
        <f t="shared" ref="CC330" si="5126">ROUND(CC329/$E329,2)</f>
        <v>0</v>
      </c>
      <c r="CD330" s="110">
        <f t="shared" ref="CD330" si="5127">ROUND(CD329/$E329,2)</f>
        <v>0</v>
      </c>
      <c r="CE330" s="110"/>
      <c r="CF330" s="110">
        <f t="shared" ref="CF330" si="5128">ROUND(CF329/$E329,2)</f>
        <v>0</v>
      </c>
      <c r="CG330" s="110">
        <f t="shared" ref="CG330" si="5129">ROUND(CG329/$E329,2)</f>
        <v>0</v>
      </c>
      <c r="CH330" s="111">
        <f>IF(C329="","",D329-SUM(G330:CG330))</f>
        <v>0</v>
      </c>
      <c r="CI330" s="112">
        <f>IF(C329="","",SUM(G330:CG330))</f>
        <v>1</v>
      </c>
      <c r="CJ330" s="67" t="b">
        <f>IF(C329="","",D329=CI330)</f>
        <v>1</v>
      </c>
    </row>
    <row r="331" spans="1:88" s="5" customFormat="1" ht="15" customHeight="1" x14ac:dyDescent="0.3">
      <c r="A331" s="173"/>
      <c r="B331" s="157"/>
      <c r="C331" s="170"/>
      <c r="D331" s="160"/>
      <c r="E331" s="163"/>
      <c r="F331" s="166"/>
      <c r="G331" s="113">
        <v>0</v>
      </c>
      <c r="H331" s="113"/>
      <c r="I331" s="113"/>
      <c r="J331" s="113"/>
      <c r="K331" s="113"/>
      <c r="L331" s="113"/>
      <c r="M331" s="113"/>
      <c r="N331" s="113"/>
      <c r="O331" s="113"/>
      <c r="P331" s="113"/>
      <c r="Q331" s="113"/>
      <c r="R331" s="113"/>
      <c r="S331" s="113"/>
      <c r="T331" s="113"/>
      <c r="U331" s="113">
        <f t="shared" ref="U331:X331" si="5130">U329/$F329</f>
        <v>0</v>
      </c>
      <c r="V331" s="113">
        <f t="shared" si="5130"/>
        <v>0</v>
      </c>
      <c r="W331" s="113">
        <f t="shared" si="5130"/>
        <v>0</v>
      </c>
      <c r="X331" s="113">
        <f t="shared" si="5130"/>
        <v>0</v>
      </c>
      <c r="Y331" s="113">
        <f t="shared" ref="Y331:AG331" si="5131">Y329/$F329</f>
        <v>0</v>
      </c>
      <c r="Z331" s="113">
        <f t="shared" si="5131"/>
        <v>0</v>
      </c>
      <c r="AA331" s="113">
        <f t="shared" si="5131"/>
        <v>0</v>
      </c>
      <c r="AB331" s="113">
        <f t="shared" si="5131"/>
        <v>0</v>
      </c>
      <c r="AC331" s="113">
        <f t="shared" si="5131"/>
        <v>0</v>
      </c>
      <c r="AD331" s="113">
        <f t="shared" si="5131"/>
        <v>0</v>
      </c>
      <c r="AE331" s="113">
        <f t="shared" si="5131"/>
        <v>0</v>
      </c>
      <c r="AF331" s="113">
        <f t="shared" si="5131"/>
        <v>0</v>
      </c>
      <c r="AG331" s="113">
        <f t="shared" si="5131"/>
        <v>0</v>
      </c>
      <c r="AH331" s="113">
        <f t="shared" ref="AH331:AK331" si="5132">AH329/$F329</f>
        <v>0</v>
      </c>
      <c r="AI331" s="113">
        <f t="shared" si="5132"/>
        <v>0</v>
      </c>
      <c r="AJ331" s="113">
        <f t="shared" si="5132"/>
        <v>0</v>
      </c>
      <c r="AK331" s="113">
        <f t="shared" si="5132"/>
        <v>0</v>
      </c>
      <c r="AL331" s="113">
        <f t="shared" ref="AL331:AQ331" si="5133">AL329/$F329</f>
        <v>0</v>
      </c>
      <c r="AM331" s="113">
        <f t="shared" si="5133"/>
        <v>0</v>
      </c>
      <c r="AN331" s="113">
        <f t="shared" si="5133"/>
        <v>0</v>
      </c>
      <c r="AO331" s="113">
        <f t="shared" si="5133"/>
        <v>0</v>
      </c>
      <c r="AP331" s="113">
        <f t="shared" si="5133"/>
        <v>0</v>
      </c>
      <c r="AQ331" s="113">
        <f t="shared" si="5133"/>
        <v>0</v>
      </c>
      <c r="AR331" s="113">
        <f t="shared" ref="AR331:BP331" si="5134">AR329/$F329</f>
        <v>0</v>
      </c>
      <c r="AS331" s="113">
        <f t="shared" si="5134"/>
        <v>0</v>
      </c>
      <c r="AT331" s="113">
        <f t="shared" si="5134"/>
        <v>0</v>
      </c>
      <c r="AU331" s="113">
        <f t="shared" si="5134"/>
        <v>0</v>
      </c>
      <c r="AV331" s="113">
        <f t="shared" si="5134"/>
        <v>0</v>
      </c>
      <c r="AW331" s="113">
        <f t="shared" si="5134"/>
        <v>0</v>
      </c>
      <c r="AX331" s="113">
        <f t="shared" si="5134"/>
        <v>0</v>
      </c>
      <c r="AY331" s="113">
        <f t="shared" si="5134"/>
        <v>0</v>
      </c>
      <c r="AZ331" s="113">
        <f t="shared" si="5134"/>
        <v>0</v>
      </c>
      <c r="BA331" s="113">
        <f t="shared" si="5134"/>
        <v>0</v>
      </c>
      <c r="BB331" s="113">
        <f t="shared" si="5134"/>
        <v>0</v>
      </c>
      <c r="BC331" s="113">
        <f t="shared" si="5134"/>
        <v>0</v>
      </c>
      <c r="BD331" s="113">
        <f t="shared" si="5134"/>
        <v>0</v>
      </c>
      <c r="BE331" s="113">
        <f t="shared" si="5134"/>
        <v>0.20000036503078122</v>
      </c>
      <c r="BF331" s="113">
        <f t="shared" si="5134"/>
        <v>0.20000036503078122</v>
      </c>
      <c r="BG331" s="113">
        <f t="shared" si="5134"/>
        <v>0.19999853987687513</v>
      </c>
      <c r="BH331" s="113">
        <f t="shared" si="5134"/>
        <v>0.20000036503078122</v>
      </c>
      <c r="BI331" s="113">
        <f t="shared" si="5134"/>
        <v>0.20000036503078122</v>
      </c>
      <c r="BJ331" s="113">
        <f t="shared" si="5134"/>
        <v>0</v>
      </c>
      <c r="BK331" s="113">
        <f t="shared" si="5134"/>
        <v>0</v>
      </c>
      <c r="BL331" s="113">
        <f t="shared" si="5134"/>
        <v>0</v>
      </c>
      <c r="BM331" s="113">
        <f t="shared" si="5134"/>
        <v>0</v>
      </c>
      <c r="BN331" s="113">
        <f t="shared" si="5134"/>
        <v>0</v>
      </c>
      <c r="BO331" s="113">
        <f t="shared" si="5134"/>
        <v>0</v>
      </c>
      <c r="BP331" s="113">
        <f t="shared" si="5134"/>
        <v>0</v>
      </c>
      <c r="BQ331" s="113">
        <f t="shared" ref="BQ331:BT331" si="5135">BQ329/$F329</f>
        <v>0</v>
      </c>
      <c r="BR331" s="113">
        <f t="shared" si="5135"/>
        <v>0</v>
      </c>
      <c r="BS331" s="113">
        <f t="shared" si="5135"/>
        <v>0</v>
      </c>
      <c r="BT331" s="113">
        <f t="shared" si="5135"/>
        <v>0</v>
      </c>
      <c r="BU331" s="113">
        <f t="shared" ref="BU331:BX331" si="5136">BU329/$F329</f>
        <v>0</v>
      </c>
      <c r="BV331" s="113">
        <f t="shared" si="5136"/>
        <v>0</v>
      </c>
      <c r="BW331" s="113">
        <f t="shared" si="5136"/>
        <v>0</v>
      </c>
      <c r="BX331" s="113">
        <f t="shared" si="5136"/>
        <v>0</v>
      </c>
      <c r="BY331" s="113">
        <f t="shared" ref="BY331:CC331" si="5137">BY329/$F329</f>
        <v>0</v>
      </c>
      <c r="BZ331" s="113">
        <f t="shared" si="5137"/>
        <v>0</v>
      </c>
      <c r="CA331" s="113">
        <f t="shared" si="5137"/>
        <v>0</v>
      </c>
      <c r="CB331" s="113">
        <f t="shared" si="5137"/>
        <v>0</v>
      </c>
      <c r="CC331" s="113">
        <f t="shared" si="5137"/>
        <v>0</v>
      </c>
      <c r="CD331" s="113">
        <f t="shared" ref="CD331:CG331" si="5138">CD329/$F329</f>
        <v>0</v>
      </c>
      <c r="CE331" s="113"/>
      <c r="CF331" s="113">
        <f t="shared" si="5138"/>
        <v>0</v>
      </c>
      <c r="CG331" s="113">
        <f t="shared" si="5138"/>
        <v>0</v>
      </c>
      <c r="CH331" s="114">
        <f>IF(C329="","",100%-SUM(G331:CG331))</f>
        <v>0</v>
      </c>
      <c r="CI331" s="115">
        <f>IF(C329="","",SUM(G331:CG331))</f>
        <v>1</v>
      </c>
      <c r="CJ331" s="67" t="b">
        <f>IF(C329="","",SUM(G331:CG331)=CI331)</f>
        <v>1</v>
      </c>
    </row>
    <row r="332" spans="1:88" s="5" customFormat="1" ht="15" customHeight="1" x14ac:dyDescent="0.3">
      <c r="A332" s="171" t="s">
        <v>239</v>
      </c>
      <c r="B332" s="155" t="s">
        <v>240</v>
      </c>
      <c r="C332" s="168" t="s">
        <v>163</v>
      </c>
      <c r="D332" s="158">
        <v>2</v>
      </c>
      <c r="E332" s="161">
        <v>33320</v>
      </c>
      <c r="F332" s="164">
        <f t="shared" si="4742"/>
        <v>66640</v>
      </c>
      <c r="G332" s="108">
        <v>0</v>
      </c>
      <c r="H332" s="108"/>
      <c r="I332" s="108"/>
      <c r="J332" s="108"/>
      <c r="K332" s="108"/>
      <c r="L332" s="108"/>
      <c r="M332" s="108"/>
      <c r="N332" s="108"/>
      <c r="O332" s="108"/>
      <c r="P332" s="108"/>
      <c r="Q332" s="108"/>
      <c r="R332" s="108"/>
      <c r="S332" s="108"/>
      <c r="T332" s="108"/>
      <c r="U332" s="108"/>
      <c r="V332" s="108"/>
      <c r="W332" s="108"/>
      <c r="X332" s="108"/>
      <c r="Y332" s="108"/>
      <c r="Z332" s="108"/>
      <c r="AA332" s="108"/>
      <c r="AB332" s="108"/>
      <c r="AC332" s="108"/>
      <c r="AD332" s="108"/>
      <c r="AE332" s="108"/>
      <c r="AF332" s="108"/>
      <c r="AG332" s="108"/>
      <c r="AH332" s="108"/>
      <c r="AI332" s="108"/>
      <c r="AJ332" s="108"/>
      <c r="AK332" s="108"/>
      <c r="AL332" s="108"/>
      <c r="AM332" s="108"/>
      <c r="AN332" s="108"/>
      <c r="AO332" s="108"/>
      <c r="AP332" s="108"/>
      <c r="AQ332" s="108"/>
      <c r="AR332" s="108"/>
      <c r="AS332" s="108"/>
      <c r="AT332" s="108"/>
      <c r="AU332" s="108"/>
      <c r="AV332" s="108"/>
      <c r="AW332" s="108"/>
      <c r="AX332" s="108"/>
      <c r="AY332" s="108"/>
      <c r="AZ332" s="108"/>
      <c r="BA332" s="108"/>
      <c r="BB332" s="108"/>
      <c r="BC332" s="108"/>
      <c r="BD332" s="108"/>
      <c r="BE332" s="108">
        <f>ROUND($F332/5,0)</f>
        <v>13328</v>
      </c>
      <c r="BF332" s="108">
        <f>ROUND($F332/5,0)</f>
        <v>13328</v>
      </c>
      <c r="BG332" s="108">
        <f t="shared" ref="BG332:BI332" si="5139">ROUND($F332/5,0)</f>
        <v>13328</v>
      </c>
      <c r="BH332" s="108">
        <f t="shared" si="5139"/>
        <v>13328</v>
      </c>
      <c r="BI332" s="108">
        <f t="shared" si="5139"/>
        <v>13328</v>
      </c>
      <c r="BJ332" s="108"/>
      <c r="BK332" s="108"/>
      <c r="BL332" s="108"/>
      <c r="BM332" s="108"/>
      <c r="BN332" s="108"/>
      <c r="BO332" s="108"/>
      <c r="BP332" s="108"/>
      <c r="BQ332" s="108"/>
      <c r="BR332" s="108"/>
      <c r="BS332" s="108"/>
      <c r="BT332" s="108"/>
      <c r="BU332" s="108"/>
      <c r="BV332" s="108"/>
      <c r="BW332" s="108"/>
      <c r="BX332" s="108"/>
      <c r="BY332" s="108"/>
      <c r="BZ332" s="108"/>
      <c r="CA332" s="108"/>
      <c r="CB332" s="108"/>
      <c r="CC332" s="108"/>
      <c r="CD332" s="108"/>
      <c r="CE332" s="108"/>
      <c r="CF332" s="108"/>
      <c r="CG332" s="108"/>
      <c r="CH332" s="109">
        <f>IF(C332="","",F332-SUM(G332:CG332))</f>
        <v>0</v>
      </c>
      <c r="CI332" s="107">
        <f>IF(C332="","",SUM(G332:CG332))</f>
        <v>66640</v>
      </c>
      <c r="CJ332" s="67" t="b">
        <f>IF(C332="","",F332=CI332)</f>
        <v>1</v>
      </c>
    </row>
    <row r="333" spans="1:88" s="5" customFormat="1" ht="15" customHeight="1" x14ac:dyDescent="0.3">
      <c r="A333" s="172"/>
      <c r="B333" s="156"/>
      <c r="C333" s="169"/>
      <c r="D333" s="159"/>
      <c r="E333" s="162"/>
      <c r="F333" s="165"/>
      <c r="G333" s="110">
        <v>0</v>
      </c>
      <c r="H333" s="110"/>
      <c r="I333" s="110"/>
      <c r="J333" s="110"/>
      <c r="K333" s="110"/>
      <c r="L333" s="110"/>
      <c r="M333" s="110"/>
      <c r="N333" s="110"/>
      <c r="O333" s="110"/>
      <c r="P333" s="110"/>
      <c r="Q333" s="110"/>
      <c r="R333" s="110"/>
      <c r="S333" s="110"/>
      <c r="T333" s="110"/>
      <c r="U333" s="110">
        <f t="shared" ref="U333" si="5140">ROUND(U332/$E332,2)</f>
        <v>0</v>
      </c>
      <c r="V333" s="110">
        <f t="shared" ref="V333" si="5141">ROUND(V332/$E332,2)</f>
        <v>0</v>
      </c>
      <c r="W333" s="110">
        <f t="shared" ref="W333" si="5142">ROUND(W332/$E332,2)</f>
        <v>0</v>
      </c>
      <c r="X333" s="110">
        <f t="shared" ref="X333" si="5143">ROUND(X332/$E332,2)</f>
        <v>0</v>
      </c>
      <c r="Y333" s="110">
        <f t="shared" ref="Y333" si="5144">ROUND(Y332/$E332,2)</f>
        <v>0</v>
      </c>
      <c r="Z333" s="110">
        <f t="shared" ref="Z333" si="5145">ROUND(Z332/$E332,2)</f>
        <v>0</v>
      </c>
      <c r="AA333" s="110">
        <f t="shared" ref="AA333" si="5146">ROUND(AA332/$E332,2)</f>
        <v>0</v>
      </c>
      <c r="AB333" s="110">
        <f t="shared" ref="AB333" si="5147">ROUND(AB332/$E332,2)</f>
        <v>0</v>
      </c>
      <c r="AC333" s="110">
        <f t="shared" ref="AC333" si="5148">ROUND(AC332/$E332,2)</f>
        <v>0</v>
      </c>
      <c r="AD333" s="110">
        <f t="shared" ref="AD333" si="5149">ROUND(AD332/$E332,2)</f>
        <v>0</v>
      </c>
      <c r="AE333" s="110">
        <f t="shared" ref="AE333" si="5150">ROUND(AE332/$E332,2)</f>
        <v>0</v>
      </c>
      <c r="AF333" s="110">
        <f t="shared" ref="AF333" si="5151">ROUND(AF332/$E332,2)</f>
        <v>0</v>
      </c>
      <c r="AG333" s="110">
        <f t="shared" ref="AG333" si="5152">ROUND(AG332/$E332,2)</f>
        <v>0</v>
      </c>
      <c r="AH333" s="110">
        <f t="shared" ref="AH333" si="5153">ROUND(AH332/$E332,2)</f>
        <v>0</v>
      </c>
      <c r="AI333" s="110">
        <f t="shared" ref="AI333" si="5154">ROUND(AI332/$E332,2)</f>
        <v>0</v>
      </c>
      <c r="AJ333" s="110">
        <f t="shared" ref="AJ333" si="5155">ROUND(AJ332/$E332,2)</f>
        <v>0</v>
      </c>
      <c r="AK333" s="110">
        <f t="shared" ref="AK333" si="5156">ROUND(AK332/$E332,2)</f>
        <v>0</v>
      </c>
      <c r="AL333" s="110">
        <f t="shared" ref="AL333" si="5157">ROUND(AL332/$E332,2)</f>
        <v>0</v>
      </c>
      <c r="AM333" s="110">
        <f t="shared" ref="AM333" si="5158">ROUND(AM332/$E332,2)</f>
        <v>0</v>
      </c>
      <c r="AN333" s="110">
        <f t="shared" ref="AN333" si="5159">ROUND(AN332/$E332,2)</f>
        <v>0</v>
      </c>
      <c r="AO333" s="110">
        <f t="shared" ref="AO333" si="5160">ROUND(AO332/$E332,2)</f>
        <v>0</v>
      </c>
      <c r="AP333" s="110">
        <f t="shared" ref="AP333" si="5161">ROUND(AP332/$E332,2)</f>
        <v>0</v>
      </c>
      <c r="AQ333" s="110">
        <f t="shared" ref="AQ333" si="5162">ROUND(AQ332/$E332,2)</f>
        <v>0</v>
      </c>
      <c r="AR333" s="110">
        <f t="shared" ref="AR333:BO333" si="5163">ROUND(AR332/$E332,2)</f>
        <v>0</v>
      </c>
      <c r="AS333" s="110">
        <f t="shared" si="5163"/>
        <v>0</v>
      </c>
      <c r="AT333" s="110">
        <f t="shared" si="5163"/>
        <v>0</v>
      </c>
      <c r="AU333" s="110">
        <f t="shared" si="5163"/>
        <v>0</v>
      </c>
      <c r="AV333" s="110">
        <f t="shared" si="5163"/>
        <v>0</v>
      </c>
      <c r="AW333" s="110">
        <f t="shared" si="5163"/>
        <v>0</v>
      </c>
      <c r="AX333" s="110">
        <f t="shared" si="5163"/>
        <v>0</v>
      </c>
      <c r="AY333" s="110">
        <f t="shared" si="5163"/>
        <v>0</v>
      </c>
      <c r="AZ333" s="110">
        <f t="shared" si="5163"/>
        <v>0</v>
      </c>
      <c r="BA333" s="110">
        <f t="shared" si="5163"/>
        <v>0</v>
      </c>
      <c r="BB333" s="110">
        <f t="shared" si="5163"/>
        <v>0</v>
      </c>
      <c r="BC333" s="110">
        <f t="shared" si="5163"/>
        <v>0</v>
      </c>
      <c r="BD333" s="110">
        <f t="shared" si="5163"/>
        <v>0</v>
      </c>
      <c r="BE333" s="110">
        <f t="shared" si="5163"/>
        <v>0.4</v>
      </c>
      <c r="BF333" s="110">
        <f t="shared" si="5163"/>
        <v>0.4</v>
      </c>
      <c r="BG333" s="110">
        <f t="shared" si="5163"/>
        <v>0.4</v>
      </c>
      <c r="BH333" s="110">
        <f t="shared" si="5163"/>
        <v>0.4</v>
      </c>
      <c r="BI333" s="110">
        <f t="shared" si="5163"/>
        <v>0.4</v>
      </c>
      <c r="BJ333" s="110">
        <f t="shared" si="5163"/>
        <v>0</v>
      </c>
      <c r="BK333" s="110">
        <f t="shared" si="5163"/>
        <v>0</v>
      </c>
      <c r="BL333" s="110">
        <f t="shared" si="5163"/>
        <v>0</v>
      </c>
      <c r="BM333" s="110">
        <f t="shared" si="5163"/>
        <v>0</v>
      </c>
      <c r="BN333" s="110">
        <f t="shared" si="5163"/>
        <v>0</v>
      </c>
      <c r="BO333" s="110">
        <f t="shared" si="5163"/>
        <v>0</v>
      </c>
      <c r="BP333" s="110">
        <f t="shared" ref="BP333" si="5164">ROUND(BP332/$E332,2)</f>
        <v>0</v>
      </c>
      <c r="BQ333" s="110">
        <f t="shared" ref="BQ333" si="5165">ROUND(BQ332/$E332,2)</f>
        <v>0</v>
      </c>
      <c r="BR333" s="110">
        <f t="shared" ref="BR333" si="5166">ROUND(BR332/$E332,2)</f>
        <v>0</v>
      </c>
      <c r="BS333" s="110">
        <f t="shared" ref="BS333" si="5167">ROUND(BS332/$E332,2)</f>
        <v>0</v>
      </c>
      <c r="BT333" s="110">
        <f t="shared" ref="BT333" si="5168">ROUND(BT332/$E332,2)</f>
        <v>0</v>
      </c>
      <c r="BU333" s="110">
        <f t="shared" ref="BU333" si="5169">ROUND(BU332/$E332,2)</f>
        <v>0</v>
      </c>
      <c r="BV333" s="110">
        <f t="shared" ref="BV333" si="5170">ROUND(BV332/$E332,2)</f>
        <v>0</v>
      </c>
      <c r="BW333" s="110">
        <f t="shared" ref="BW333" si="5171">ROUND(BW332/$E332,2)</f>
        <v>0</v>
      </c>
      <c r="BX333" s="110">
        <f t="shared" ref="BX333" si="5172">ROUND(BX332/$E332,2)</f>
        <v>0</v>
      </c>
      <c r="BY333" s="110">
        <f t="shared" ref="BY333" si="5173">ROUND(BY332/$E332,2)</f>
        <v>0</v>
      </c>
      <c r="BZ333" s="110">
        <f t="shared" ref="BZ333" si="5174">ROUND(BZ332/$E332,2)</f>
        <v>0</v>
      </c>
      <c r="CA333" s="110">
        <f t="shared" ref="CA333" si="5175">ROUND(CA332/$E332,2)</f>
        <v>0</v>
      </c>
      <c r="CB333" s="110">
        <f t="shared" ref="CB333" si="5176">ROUND(CB332/$E332,2)</f>
        <v>0</v>
      </c>
      <c r="CC333" s="110">
        <f t="shared" ref="CC333" si="5177">ROUND(CC332/$E332,2)</f>
        <v>0</v>
      </c>
      <c r="CD333" s="110">
        <f t="shared" ref="CD333" si="5178">ROUND(CD332/$E332,2)</f>
        <v>0</v>
      </c>
      <c r="CE333" s="110"/>
      <c r="CF333" s="110">
        <f t="shared" ref="CF333" si="5179">ROUND(CF332/$E332,2)</f>
        <v>0</v>
      </c>
      <c r="CG333" s="110">
        <f t="shared" ref="CG333" si="5180">ROUND(CG332/$E332,2)</f>
        <v>0</v>
      </c>
      <c r="CH333" s="111">
        <f>IF(C332="","",D332-SUM(G333:CG333))</f>
        <v>0</v>
      </c>
      <c r="CI333" s="112">
        <f>IF(C332="","",SUM(G333:CG333))</f>
        <v>2</v>
      </c>
      <c r="CJ333" s="67" t="b">
        <f>IF(C332="","",D332=CI333)</f>
        <v>1</v>
      </c>
    </row>
    <row r="334" spans="1:88" s="5" customFormat="1" ht="15" customHeight="1" x14ac:dyDescent="0.3">
      <c r="A334" s="173"/>
      <c r="B334" s="157"/>
      <c r="C334" s="170"/>
      <c r="D334" s="160"/>
      <c r="E334" s="163"/>
      <c r="F334" s="166"/>
      <c r="G334" s="113">
        <v>0</v>
      </c>
      <c r="H334" s="113"/>
      <c r="I334" s="113"/>
      <c r="J334" s="113"/>
      <c r="K334" s="113"/>
      <c r="L334" s="113"/>
      <c r="M334" s="113"/>
      <c r="N334" s="113"/>
      <c r="O334" s="113"/>
      <c r="P334" s="113"/>
      <c r="Q334" s="113"/>
      <c r="R334" s="113"/>
      <c r="S334" s="113"/>
      <c r="T334" s="113"/>
      <c r="U334" s="113">
        <f t="shared" ref="U334:X334" si="5181">U332/$F332</f>
        <v>0</v>
      </c>
      <c r="V334" s="113">
        <f t="shared" si="5181"/>
        <v>0</v>
      </c>
      <c r="W334" s="113">
        <f t="shared" si="5181"/>
        <v>0</v>
      </c>
      <c r="X334" s="113">
        <f t="shared" si="5181"/>
        <v>0</v>
      </c>
      <c r="Y334" s="113">
        <f t="shared" ref="Y334:AG334" si="5182">Y332/$F332</f>
        <v>0</v>
      </c>
      <c r="Z334" s="113">
        <f t="shared" si="5182"/>
        <v>0</v>
      </c>
      <c r="AA334" s="113">
        <f t="shared" si="5182"/>
        <v>0</v>
      </c>
      <c r="AB334" s="113">
        <f t="shared" si="5182"/>
        <v>0</v>
      </c>
      <c r="AC334" s="113">
        <f t="shared" si="5182"/>
        <v>0</v>
      </c>
      <c r="AD334" s="113">
        <f t="shared" si="5182"/>
        <v>0</v>
      </c>
      <c r="AE334" s="113">
        <f t="shared" si="5182"/>
        <v>0</v>
      </c>
      <c r="AF334" s="113">
        <f t="shared" si="5182"/>
        <v>0</v>
      </c>
      <c r="AG334" s="113">
        <f t="shared" si="5182"/>
        <v>0</v>
      </c>
      <c r="AH334" s="113">
        <f t="shared" ref="AH334:AK334" si="5183">AH332/$F332</f>
        <v>0</v>
      </c>
      <c r="AI334" s="113">
        <f t="shared" si="5183"/>
        <v>0</v>
      </c>
      <c r="AJ334" s="113">
        <f t="shared" si="5183"/>
        <v>0</v>
      </c>
      <c r="AK334" s="113">
        <f t="shared" si="5183"/>
        <v>0</v>
      </c>
      <c r="AL334" s="113">
        <f t="shared" ref="AL334:AQ334" si="5184">AL332/$F332</f>
        <v>0</v>
      </c>
      <c r="AM334" s="113">
        <f t="shared" si="5184"/>
        <v>0</v>
      </c>
      <c r="AN334" s="113">
        <f t="shared" si="5184"/>
        <v>0</v>
      </c>
      <c r="AO334" s="113">
        <f t="shared" si="5184"/>
        <v>0</v>
      </c>
      <c r="AP334" s="113">
        <f t="shared" si="5184"/>
        <v>0</v>
      </c>
      <c r="AQ334" s="113">
        <f t="shared" si="5184"/>
        <v>0</v>
      </c>
      <c r="AR334" s="113">
        <f t="shared" ref="AR334:BP334" si="5185">AR332/$F332</f>
        <v>0</v>
      </c>
      <c r="AS334" s="113">
        <f t="shared" si="5185"/>
        <v>0</v>
      </c>
      <c r="AT334" s="113">
        <f t="shared" si="5185"/>
        <v>0</v>
      </c>
      <c r="AU334" s="113">
        <f t="shared" si="5185"/>
        <v>0</v>
      </c>
      <c r="AV334" s="113">
        <f t="shared" si="5185"/>
        <v>0</v>
      </c>
      <c r="AW334" s="113">
        <f t="shared" si="5185"/>
        <v>0</v>
      </c>
      <c r="AX334" s="113">
        <f t="shared" si="5185"/>
        <v>0</v>
      </c>
      <c r="AY334" s="113">
        <f t="shared" si="5185"/>
        <v>0</v>
      </c>
      <c r="AZ334" s="113">
        <f t="shared" si="5185"/>
        <v>0</v>
      </c>
      <c r="BA334" s="113">
        <f t="shared" si="5185"/>
        <v>0</v>
      </c>
      <c r="BB334" s="113">
        <f t="shared" si="5185"/>
        <v>0</v>
      </c>
      <c r="BC334" s="113">
        <f t="shared" si="5185"/>
        <v>0</v>
      </c>
      <c r="BD334" s="113">
        <f t="shared" si="5185"/>
        <v>0</v>
      </c>
      <c r="BE334" s="113">
        <f t="shared" si="5185"/>
        <v>0.2</v>
      </c>
      <c r="BF334" s="113">
        <f t="shared" si="5185"/>
        <v>0.2</v>
      </c>
      <c r="BG334" s="113">
        <f t="shared" si="5185"/>
        <v>0.2</v>
      </c>
      <c r="BH334" s="113">
        <f t="shared" si="5185"/>
        <v>0.2</v>
      </c>
      <c r="BI334" s="113">
        <f t="shared" si="5185"/>
        <v>0.2</v>
      </c>
      <c r="BJ334" s="113">
        <f t="shared" si="5185"/>
        <v>0</v>
      </c>
      <c r="BK334" s="113">
        <f t="shared" si="5185"/>
        <v>0</v>
      </c>
      <c r="BL334" s="113">
        <f t="shared" si="5185"/>
        <v>0</v>
      </c>
      <c r="BM334" s="113">
        <f t="shared" si="5185"/>
        <v>0</v>
      </c>
      <c r="BN334" s="113">
        <f t="shared" si="5185"/>
        <v>0</v>
      </c>
      <c r="BO334" s="113">
        <f t="shared" si="5185"/>
        <v>0</v>
      </c>
      <c r="BP334" s="113">
        <f t="shared" si="5185"/>
        <v>0</v>
      </c>
      <c r="BQ334" s="113">
        <f t="shared" ref="BQ334:BT334" si="5186">BQ332/$F332</f>
        <v>0</v>
      </c>
      <c r="BR334" s="113">
        <f t="shared" si="5186"/>
        <v>0</v>
      </c>
      <c r="BS334" s="113">
        <f t="shared" si="5186"/>
        <v>0</v>
      </c>
      <c r="BT334" s="113">
        <f t="shared" si="5186"/>
        <v>0</v>
      </c>
      <c r="BU334" s="113">
        <f t="shared" ref="BU334:BX334" si="5187">BU332/$F332</f>
        <v>0</v>
      </c>
      <c r="BV334" s="113">
        <f t="shared" si="5187"/>
        <v>0</v>
      </c>
      <c r="BW334" s="113">
        <f t="shared" si="5187"/>
        <v>0</v>
      </c>
      <c r="BX334" s="113">
        <f t="shared" si="5187"/>
        <v>0</v>
      </c>
      <c r="BY334" s="113">
        <f t="shared" ref="BY334:CC334" si="5188">BY332/$F332</f>
        <v>0</v>
      </c>
      <c r="BZ334" s="113">
        <f t="shared" si="5188"/>
        <v>0</v>
      </c>
      <c r="CA334" s="113">
        <f t="shared" si="5188"/>
        <v>0</v>
      </c>
      <c r="CB334" s="113">
        <f t="shared" si="5188"/>
        <v>0</v>
      </c>
      <c r="CC334" s="113">
        <f t="shared" si="5188"/>
        <v>0</v>
      </c>
      <c r="CD334" s="113">
        <f t="shared" ref="CD334:CG334" si="5189">CD332/$F332</f>
        <v>0</v>
      </c>
      <c r="CE334" s="113"/>
      <c r="CF334" s="113">
        <f t="shared" si="5189"/>
        <v>0</v>
      </c>
      <c r="CG334" s="113">
        <f t="shared" si="5189"/>
        <v>0</v>
      </c>
      <c r="CH334" s="114">
        <f>IF(C332="","",100%-SUM(G334:CG334))</f>
        <v>0</v>
      </c>
      <c r="CI334" s="115">
        <f>IF(C332="","",SUM(G334:CG334))</f>
        <v>1</v>
      </c>
      <c r="CJ334" s="67" t="b">
        <f>IF(C332="","",SUM(G334:CG334)=CI334)</f>
        <v>1</v>
      </c>
    </row>
    <row r="335" spans="1:88" s="5" customFormat="1" ht="15" customHeight="1" x14ac:dyDescent="0.3">
      <c r="A335" s="171" t="s">
        <v>241</v>
      </c>
      <c r="B335" s="155" t="s">
        <v>242</v>
      </c>
      <c r="C335" s="168" t="s">
        <v>163</v>
      </c>
      <c r="D335" s="158">
        <v>2</v>
      </c>
      <c r="E335" s="161">
        <v>37182</v>
      </c>
      <c r="F335" s="164">
        <f t="shared" si="4742"/>
        <v>74364</v>
      </c>
      <c r="G335" s="108">
        <v>0</v>
      </c>
      <c r="H335" s="108"/>
      <c r="I335" s="108"/>
      <c r="J335" s="108"/>
      <c r="K335" s="108"/>
      <c r="L335" s="108"/>
      <c r="M335" s="108"/>
      <c r="N335" s="108"/>
      <c r="O335" s="108"/>
      <c r="P335" s="108"/>
      <c r="Q335" s="108"/>
      <c r="R335" s="108"/>
      <c r="S335" s="108"/>
      <c r="T335" s="108"/>
      <c r="U335" s="108"/>
      <c r="V335" s="108"/>
      <c r="W335" s="108"/>
      <c r="X335" s="108"/>
      <c r="Y335" s="108"/>
      <c r="Z335" s="108"/>
      <c r="AA335" s="108"/>
      <c r="AB335" s="108"/>
      <c r="AC335" s="108"/>
      <c r="AD335" s="108"/>
      <c r="AE335" s="108"/>
      <c r="AF335" s="108"/>
      <c r="AG335" s="108"/>
      <c r="AH335" s="108"/>
      <c r="AI335" s="108"/>
      <c r="AJ335" s="108"/>
      <c r="AK335" s="108"/>
      <c r="AL335" s="108"/>
      <c r="AM335" s="108"/>
      <c r="AN335" s="108"/>
      <c r="AO335" s="108"/>
      <c r="AP335" s="108"/>
      <c r="AQ335" s="108"/>
      <c r="AR335" s="108"/>
      <c r="AS335" s="108"/>
      <c r="AT335" s="108"/>
      <c r="AU335" s="108"/>
      <c r="AV335" s="108"/>
      <c r="AW335" s="108"/>
      <c r="AX335" s="108"/>
      <c r="AY335" s="108"/>
      <c r="AZ335" s="108"/>
      <c r="BA335" s="108"/>
      <c r="BB335" s="108"/>
      <c r="BC335" s="108"/>
      <c r="BD335" s="108"/>
      <c r="BE335" s="108">
        <f>ROUND($F335/5,0)</f>
        <v>14873</v>
      </c>
      <c r="BF335" s="108">
        <f>ROUNDDOWN($F335/5,0)</f>
        <v>14872</v>
      </c>
      <c r="BG335" s="108">
        <f t="shared" ref="BG335:BI335" si="5190">ROUND($F335/5,0)</f>
        <v>14873</v>
      </c>
      <c r="BH335" s="108">
        <f t="shared" si="5190"/>
        <v>14873</v>
      </c>
      <c r="BI335" s="108">
        <f t="shared" si="5190"/>
        <v>14873</v>
      </c>
      <c r="BJ335" s="108"/>
      <c r="BK335" s="108"/>
      <c r="BL335" s="108"/>
      <c r="BM335" s="108"/>
      <c r="BN335" s="108"/>
      <c r="BO335" s="108"/>
      <c r="BP335" s="108"/>
      <c r="BQ335" s="108"/>
      <c r="BR335" s="108"/>
      <c r="BS335" s="108"/>
      <c r="BT335" s="108"/>
      <c r="BU335" s="108"/>
      <c r="BV335" s="108"/>
      <c r="BW335" s="108"/>
      <c r="BX335" s="108"/>
      <c r="BY335" s="108"/>
      <c r="BZ335" s="108"/>
      <c r="CA335" s="108"/>
      <c r="CB335" s="108"/>
      <c r="CC335" s="108"/>
      <c r="CD335" s="108"/>
      <c r="CE335" s="108"/>
      <c r="CF335" s="108"/>
      <c r="CG335" s="108"/>
      <c r="CH335" s="109">
        <f>IF(C335="","",F335-SUM(G335:CG335))</f>
        <v>0</v>
      </c>
      <c r="CI335" s="107">
        <f>IF(C335="","",SUM(G335:CG335))</f>
        <v>74364</v>
      </c>
      <c r="CJ335" s="67" t="b">
        <f>IF(C335="","",F335=CI335)</f>
        <v>1</v>
      </c>
    </row>
    <row r="336" spans="1:88" s="5" customFormat="1" ht="15" customHeight="1" x14ac:dyDescent="0.3">
      <c r="A336" s="172"/>
      <c r="B336" s="156"/>
      <c r="C336" s="169"/>
      <c r="D336" s="159"/>
      <c r="E336" s="162"/>
      <c r="F336" s="165"/>
      <c r="G336" s="110">
        <v>0</v>
      </c>
      <c r="H336" s="110"/>
      <c r="I336" s="110"/>
      <c r="J336" s="110"/>
      <c r="K336" s="110"/>
      <c r="L336" s="110"/>
      <c r="M336" s="110"/>
      <c r="N336" s="110"/>
      <c r="O336" s="110"/>
      <c r="P336" s="110"/>
      <c r="Q336" s="110"/>
      <c r="R336" s="110"/>
      <c r="S336" s="110"/>
      <c r="T336" s="110"/>
      <c r="U336" s="110">
        <f t="shared" ref="U336" si="5191">ROUND(U335/$E335,2)</f>
        <v>0</v>
      </c>
      <c r="V336" s="110">
        <f t="shared" ref="V336" si="5192">ROUND(V335/$E335,2)</f>
        <v>0</v>
      </c>
      <c r="W336" s="110">
        <f t="shared" ref="W336" si="5193">ROUND(W335/$E335,2)</f>
        <v>0</v>
      </c>
      <c r="X336" s="110">
        <f t="shared" ref="X336" si="5194">ROUND(X335/$E335,2)</f>
        <v>0</v>
      </c>
      <c r="Y336" s="110">
        <f t="shared" ref="Y336" si="5195">ROUND(Y335/$E335,2)</f>
        <v>0</v>
      </c>
      <c r="Z336" s="110">
        <f t="shared" ref="Z336" si="5196">ROUND(Z335/$E335,2)</f>
        <v>0</v>
      </c>
      <c r="AA336" s="110">
        <f t="shared" ref="AA336" si="5197">ROUND(AA335/$E335,2)</f>
        <v>0</v>
      </c>
      <c r="AB336" s="110">
        <f t="shared" ref="AB336" si="5198">ROUND(AB335/$E335,2)</f>
        <v>0</v>
      </c>
      <c r="AC336" s="110">
        <f t="shared" ref="AC336" si="5199">ROUND(AC335/$E335,2)</f>
        <v>0</v>
      </c>
      <c r="AD336" s="110">
        <f t="shared" ref="AD336" si="5200">ROUND(AD335/$E335,2)</f>
        <v>0</v>
      </c>
      <c r="AE336" s="110">
        <f t="shared" ref="AE336" si="5201">ROUND(AE335/$E335,2)</f>
        <v>0</v>
      </c>
      <c r="AF336" s="110">
        <f t="shared" ref="AF336" si="5202">ROUND(AF335/$E335,2)</f>
        <v>0</v>
      </c>
      <c r="AG336" s="110">
        <f t="shared" ref="AG336" si="5203">ROUND(AG335/$E335,2)</f>
        <v>0</v>
      </c>
      <c r="AH336" s="110">
        <f t="shared" ref="AH336" si="5204">ROUND(AH335/$E335,2)</f>
        <v>0</v>
      </c>
      <c r="AI336" s="110">
        <f t="shared" ref="AI336" si="5205">ROUND(AI335/$E335,2)</f>
        <v>0</v>
      </c>
      <c r="AJ336" s="110">
        <f t="shared" ref="AJ336" si="5206">ROUND(AJ335/$E335,2)</f>
        <v>0</v>
      </c>
      <c r="AK336" s="110">
        <f t="shared" ref="AK336" si="5207">ROUND(AK335/$E335,2)</f>
        <v>0</v>
      </c>
      <c r="AL336" s="110">
        <f t="shared" ref="AL336" si="5208">ROUND(AL335/$E335,2)</f>
        <v>0</v>
      </c>
      <c r="AM336" s="110">
        <f t="shared" ref="AM336" si="5209">ROUND(AM335/$E335,2)</f>
        <v>0</v>
      </c>
      <c r="AN336" s="110">
        <f t="shared" ref="AN336" si="5210">ROUND(AN335/$E335,2)</f>
        <v>0</v>
      </c>
      <c r="AO336" s="110">
        <f t="shared" ref="AO336" si="5211">ROUND(AO335/$E335,2)</f>
        <v>0</v>
      </c>
      <c r="AP336" s="110">
        <f t="shared" ref="AP336" si="5212">ROUND(AP335/$E335,2)</f>
        <v>0</v>
      </c>
      <c r="AQ336" s="110">
        <f t="shared" ref="AQ336" si="5213">ROUND(AQ335/$E335,2)</f>
        <v>0</v>
      </c>
      <c r="AR336" s="110">
        <f t="shared" ref="AR336:BO336" si="5214">ROUND(AR335/$E335,2)</f>
        <v>0</v>
      </c>
      <c r="AS336" s="110">
        <f t="shared" si="5214"/>
        <v>0</v>
      </c>
      <c r="AT336" s="110">
        <f t="shared" si="5214"/>
        <v>0</v>
      </c>
      <c r="AU336" s="110">
        <f t="shared" si="5214"/>
        <v>0</v>
      </c>
      <c r="AV336" s="110">
        <f t="shared" si="5214"/>
        <v>0</v>
      </c>
      <c r="AW336" s="110">
        <f t="shared" si="5214"/>
        <v>0</v>
      </c>
      <c r="AX336" s="110">
        <f t="shared" si="5214"/>
        <v>0</v>
      </c>
      <c r="AY336" s="110">
        <f t="shared" si="5214"/>
        <v>0</v>
      </c>
      <c r="AZ336" s="110">
        <f t="shared" si="5214"/>
        <v>0</v>
      </c>
      <c r="BA336" s="110">
        <f t="shared" si="5214"/>
        <v>0</v>
      </c>
      <c r="BB336" s="110">
        <f t="shared" si="5214"/>
        <v>0</v>
      </c>
      <c r="BC336" s="110">
        <f t="shared" si="5214"/>
        <v>0</v>
      </c>
      <c r="BD336" s="110">
        <f t="shared" si="5214"/>
        <v>0</v>
      </c>
      <c r="BE336" s="110">
        <f t="shared" si="5214"/>
        <v>0.4</v>
      </c>
      <c r="BF336" s="110">
        <f t="shared" si="5214"/>
        <v>0.4</v>
      </c>
      <c r="BG336" s="110">
        <f t="shared" si="5214"/>
        <v>0.4</v>
      </c>
      <c r="BH336" s="110">
        <f t="shared" si="5214"/>
        <v>0.4</v>
      </c>
      <c r="BI336" s="110">
        <f t="shared" si="5214"/>
        <v>0.4</v>
      </c>
      <c r="BJ336" s="110">
        <f t="shared" si="5214"/>
        <v>0</v>
      </c>
      <c r="BK336" s="110">
        <f t="shared" si="5214"/>
        <v>0</v>
      </c>
      <c r="BL336" s="110">
        <f t="shared" si="5214"/>
        <v>0</v>
      </c>
      <c r="BM336" s="110">
        <f t="shared" si="5214"/>
        <v>0</v>
      </c>
      <c r="BN336" s="110">
        <f t="shared" si="5214"/>
        <v>0</v>
      </c>
      <c r="BO336" s="110">
        <f t="shared" si="5214"/>
        <v>0</v>
      </c>
      <c r="BP336" s="110">
        <f t="shared" ref="BP336" si="5215">ROUND(BP335/$E335,2)</f>
        <v>0</v>
      </c>
      <c r="BQ336" s="110">
        <f t="shared" ref="BQ336" si="5216">ROUND(BQ335/$E335,2)</f>
        <v>0</v>
      </c>
      <c r="BR336" s="110">
        <f t="shared" ref="BR336" si="5217">ROUND(BR335/$E335,2)</f>
        <v>0</v>
      </c>
      <c r="BS336" s="110">
        <f t="shared" ref="BS336" si="5218">ROUND(BS335/$E335,2)</f>
        <v>0</v>
      </c>
      <c r="BT336" s="110">
        <f t="shared" ref="BT336" si="5219">ROUND(BT335/$E335,2)</f>
        <v>0</v>
      </c>
      <c r="BU336" s="110">
        <f t="shared" ref="BU336" si="5220">ROUND(BU335/$E335,2)</f>
        <v>0</v>
      </c>
      <c r="BV336" s="110">
        <f t="shared" ref="BV336" si="5221">ROUND(BV335/$E335,2)</f>
        <v>0</v>
      </c>
      <c r="BW336" s="110">
        <f t="shared" ref="BW336" si="5222">ROUND(BW335/$E335,2)</f>
        <v>0</v>
      </c>
      <c r="BX336" s="110">
        <f t="shared" ref="BX336" si="5223">ROUND(BX335/$E335,2)</f>
        <v>0</v>
      </c>
      <c r="BY336" s="110">
        <f t="shared" ref="BY336" si="5224">ROUND(BY335/$E335,2)</f>
        <v>0</v>
      </c>
      <c r="BZ336" s="110">
        <f t="shared" ref="BZ336" si="5225">ROUND(BZ335/$E335,2)</f>
        <v>0</v>
      </c>
      <c r="CA336" s="110">
        <f t="shared" ref="CA336" si="5226">ROUND(CA335/$E335,2)</f>
        <v>0</v>
      </c>
      <c r="CB336" s="110">
        <f t="shared" ref="CB336" si="5227">ROUND(CB335/$E335,2)</f>
        <v>0</v>
      </c>
      <c r="CC336" s="110">
        <f t="shared" ref="CC336" si="5228">ROUND(CC335/$E335,2)</f>
        <v>0</v>
      </c>
      <c r="CD336" s="110">
        <f t="shared" ref="CD336" si="5229">ROUND(CD335/$E335,2)</f>
        <v>0</v>
      </c>
      <c r="CE336" s="110"/>
      <c r="CF336" s="110">
        <f t="shared" ref="CF336" si="5230">ROUND(CF335/$E335,2)</f>
        <v>0</v>
      </c>
      <c r="CG336" s="110">
        <f t="shared" ref="CG336" si="5231">ROUND(CG335/$E335,2)</f>
        <v>0</v>
      </c>
      <c r="CH336" s="111">
        <f>IF(C335="","",D335-SUM(G336:CG336))</f>
        <v>0</v>
      </c>
      <c r="CI336" s="112">
        <f>IF(C335="","",SUM(G336:CG336))</f>
        <v>2</v>
      </c>
      <c r="CJ336" s="67" t="b">
        <f>IF(C335="","",D335=CI336)</f>
        <v>1</v>
      </c>
    </row>
    <row r="337" spans="1:88" s="5" customFormat="1" ht="15" customHeight="1" x14ac:dyDescent="0.3">
      <c r="A337" s="173"/>
      <c r="B337" s="157"/>
      <c r="C337" s="170"/>
      <c r="D337" s="160"/>
      <c r="E337" s="163"/>
      <c r="F337" s="166"/>
      <c r="G337" s="113">
        <v>0</v>
      </c>
      <c r="H337" s="113"/>
      <c r="I337" s="113"/>
      <c r="J337" s="113"/>
      <c r="K337" s="113"/>
      <c r="L337" s="113"/>
      <c r="M337" s="113"/>
      <c r="N337" s="113"/>
      <c r="O337" s="113"/>
      <c r="P337" s="113"/>
      <c r="Q337" s="113"/>
      <c r="R337" s="113"/>
      <c r="S337" s="113"/>
      <c r="T337" s="113"/>
      <c r="U337" s="113">
        <f t="shared" ref="U337:X337" si="5232">U335/$F335</f>
        <v>0</v>
      </c>
      <c r="V337" s="113">
        <f t="shared" si="5232"/>
        <v>0</v>
      </c>
      <c r="W337" s="113">
        <f t="shared" si="5232"/>
        <v>0</v>
      </c>
      <c r="X337" s="113">
        <f t="shared" si="5232"/>
        <v>0</v>
      </c>
      <c r="Y337" s="113">
        <f t="shared" ref="Y337:AG337" si="5233">Y335/$F335</f>
        <v>0</v>
      </c>
      <c r="Z337" s="113">
        <f t="shared" si="5233"/>
        <v>0</v>
      </c>
      <c r="AA337" s="113">
        <f t="shared" si="5233"/>
        <v>0</v>
      </c>
      <c r="AB337" s="113">
        <f t="shared" si="5233"/>
        <v>0</v>
      </c>
      <c r="AC337" s="113">
        <f t="shared" si="5233"/>
        <v>0</v>
      </c>
      <c r="AD337" s="113">
        <f t="shared" si="5233"/>
        <v>0</v>
      </c>
      <c r="AE337" s="113">
        <f t="shared" si="5233"/>
        <v>0</v>
      </c>
      <c r="AF337" s="113">
        <f t="shared" si="5233"/>
        <v>0</v>
      </c>
      <c r="AG337" s="113">
        <f t="shared" si="5233"/>
        <v>0</v>
      </c>
      <c r="AH337" s="113">
        <f t="shared" ref="AH337:AK337" si="5234">AH335/$F335</f>
        <v>0</v>
      </c>
      <c r="AI337" s="113">
        <f t="shared" si="5234"/>
        <v>0</v>
      </c>
      <c r="AJ337" s="113">
        <f t="shared" si="5234"/>
        <v>0</v>
      </c>
      <c r="AK337" s="113">
        <f t="shared" si="5234"/>
        <v>0</v>
      </c>
      <c r="AL337" s="113">
        <f t="shared" ref="AL337:AQ337" si="5235">AL335/$F335</f>
        <v>0</v>
      </c>
      <c r="AM337" s="113">
        <f t="shared" si="5235"/>
        <v>0</v>
      </c>
      <c r="AN337" s="113">
        <f t="shared" si="5235"/>
        <v>0</v>
      </c>
      <c r="AO337" s="113">
        <f t="shared" si="5235"/>
        <v>0</v>
      </c>
      <c r="AP337" s="113">
        <f t="shared" si="5235"/>
        <v>0</v>
      </c>
      <c r="AQ337" s="113">
        <f t="shared" si="5235"/>
        <v>0</v>
      </c>
      <c r="AR337" s="113">
        <f t="shared" ref="AR337:BP337" si="5236">AR335/$F335</f>
        <v>0</v>
      </c>
      <c r="AS337" s="113">
        <f t="shared" si="5236"/>
        <v>0</v>
      </c>
      <c r="AT337" s="113">
        <f t="shared" si="5236"/>
        <v>0</v>
      </c>
      <c r="AU337" s="113">
        <f t="shared" si="5236"/>
        <v>0</v>
      </c>
      <c r="AV337" s="113">
        <f t="shared" si="5236"/>
        <v>0</v>
      </c>
      <c r="AW337" s="113">
        <f t="shared" si="5236"/>
        <v>0</v>
      </c>
      <c r="AX337" s="113">
        <f t="shared" si="5236"/>
        <v>0</v>
      </c>
      <c r="AY337" s="113">
        <f t="shared" si="5236"/>
        <v>0</v>
      </c>
      <c r="AZ337" s="113">
        <f t="shared" si="5236"/>
        <v>0</v>
      </c>
      <c r="BA337" s="113">
        <f t="shared" si="5236"/>
        <v>0</v>
      </c>
      <c r="BB337" s="113">
        <f t="shared" si="5236"/>
        <v>0</v>
      </c>
      <c r="BC337" s="113">
        <f t="shared" si="5236"/>
        <v>0</v>
      </c>
      <c r="BD337" s="113">
        <f t="shared" si="5236"/>
        <v>0</v>
      </c>
      <c r="BE337" s="113">
        <f t="shared" si="5236"/>
        <v>0.20000268947340111</v>
      </c>
      <c r="BF337" s="113">
        <f t="shared" si="5236"/>
        <v>0.19998924210639557</v>
      </c>
      <c r="BG337" s="113">
        <f t="shared" si="5236"/>
        <v>0.20000268947340111</v>
      </c>
      <c r="BH337" s="113">
        <f t="shared" si="5236"/>
        <v>0.20000268947340111</v>
      </c>
      <c r="BI337" s="113">
        <f t="shared" si="5236"/>
        <v>0.20000268947340111</v>
      </c>
      <c r="BJ337" s="113">
        <f t="shared" si="5236"/>
        <v>0</v>
      </c>
      <c r="BK337" s="113">
        <f t="shared" si="5236"/>
        <v>0</v>
      </c>
      <c r="BL337" s="113">
        <f t="shared" si="5236"/>
        <v>0</v>
      </c>
      <c r="BM337" s="113">
        <f t="shared" si="5236"/>
        <v>0</v>
      </c>
      <c r="BN337" s="113">
        <f t="shared" si="5236"/>
        <v>0</v>
      </c>
      <c r="BO337" s="113">
        <f t="shared" si="5236"/>
        <v>0</v>
      </c>
      <c r="BP337" s="113">
        <f t="shared" si="5236"/>
        <v>0</v>
      </c>
      <c r="BQ337" s="113">
        <f t="shared" ref="BQ337:BT337" si="5237">BQ335/$F335</f>
        <v>0</v>
      </c>
      <c r="BR337" s="113">
        <f t="shared" si="5237"/>
        <v>0</v>
      </c>
      <c r="BS337" s="113">
        <f t="shared" si="5237"/>
        <v>0</v>
      </c>
      <c r="BT337" s="113">
        <f t="shared" si="5237"/>
        <v>0</v>
      </c>
      <c r="BU337" s="113">
        <f t="shared" ref="BU337:BX337" si="5238">BU335/$F335</f>
        <v>0</v>
      </c>
      <c r="BV337" s="113">
        <f t="shared" si="5238"/>
        <v>0</v>
      </c>
      <c r="BW337" s="113">
        <f t="shared" si="5238"/>
        <v>0</v>
      </c>
      <c r="BX337" s="113">
        <f t="shared" si="5238"/>
        <v>0</v>
      </c>
      <c r="BY337" s="113">
        <f t="shared" ref="BY337:CC337" si="5239">BY335/$F335</f>
        <v>0</v>
      </c>
      <c r="BZ337" s="113">
        <f t="shared" si="5239"/>
        <v>0</v>
      </c>
      <c r="CA337" s="113">
        <f t="shared" si="5239"/>
        <v>0</v>
      </c>
      <c r="CB337" s="113">
        <f t="shared" si="5239"/>
        <v>0</v>
      </c>
      <c r="CC337" s="113">
        <f t="shared" si="5239"/>
        <v>0</v>
      </c>
      <c r="CD337" s="113">
        <f t="shared" ref="CD337:CG337" si="5240">CD335/$F335</f>
        <v>0</v>
      </c>
      <c r="CE337" s="113"/>
      <c r="CF337" s="113">
        <f t="shared" si="5240"/>
        <v>0</v>
      </c>
      <c r="CG337" s="113">
        <f t="shared" si="5240"/>
        <v>0</v>
      </c>
      <c r="CH337" s="114">
        <f>IF(C335="","",100%-SUM(G337:CG337))</f>
        <v>0</v>
      </c>
      <c r="CI337" s="115">
        <f>IF(C335="","",SUM(G337:CG337))</f>
        <v>1</v>
      </c>
      <c r="CJ337" s="67" t="b">
        <f>IF(C335="","",SUM(G337:CG337)=CI337)</f>
        <v>1</v>
      </c>
    </row>
    <row r="338" spans="1:88" s="5" customFormat="1" ht="15" customHeight="1" x14ac:dyDescent="0.3">
      <c r="A338" s="171" t="s">
        <v>243</v>
      </c>
      <c r="B338" s="155" t="s">
        <v>244</v>
      </c>
      <c r="C338" s="168" t="s">
        <v>163</v>
      </c>
      <c r="D338" s="158">
        <v>3</v>
      </c>
      <c r="E338" s="161">
        <v>40692</v>
      </c>
      <c r="F338" s="164">
        <f t="shared" si="4742"/>
        <v>122076</v>
      </c>
      <c r="G338" s="108">
        <v>0</v>
      </c>
      <c r="H338" s="108"/>
      <c r="I338" s="108"/>
      <c r="J338" s="108"/>
      <c r="K338" s="108"/>
      <c r="L338" s="108"/>
      <c r="M338" s="108"/>
      <c r="N338" s="108"/>
      <c r="O338" s="108"/>
      <c r="P338" s="108"/>
      <c r="Q338" s="108"/>
      <c r="R338" s="108"/>
      <c r="S338" s="108"/>
      <c r="T338" s="108"/>
      <c r="U338" s="108"/>
      <c r="V338" s="108"/>
      <c r="W338" s="108"/>
      <c r="X338" s="108"/>
      <c r="Y338" s="108"/>
      <c r="Z338" s="108"/>
      <c r="AA338" s="108"/>
      <c r="AB338" s="108"/>
      <c r="AC338" s="108"/>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c r="BA338" s="108"/>
      <c r="BB338" s="108"/>
      <c r="BC338" s="108"/>
      <c r="BD338" s="108"/>
      <c r="BE338" s="108">
        <f>ROUNDUP($F338/5,0)</f>
        <v>24416</v>
      </c>
      <c r="BF338" s="108">
        <f>ROUND($F338/5,0)</f>
        <v>24415</v>
      </c>
      <c r="BG338" s="108">
        <f t="shared" ref="BG338:BI338" si="5241">ROUND($F338/5,0)</f>
        <v>24415</v>
      </c>
      <c r="BH338" s="108">
        <f t="shared" si="5241"/>
        <v>24415</v>
      </c>
      <c r="BI338" s="108">
        <f t="shared" si="5241"/>
        <v>24415</v>
      </c>
      <c r="BJ338" s="108"/>
      <c r="BK338" s="108"/>
      <c r="BL338" s="108"/>
      <c r="BM338" s="108"/>
      <c r="BN338" s="108"/>
      <c r="BO338" s="108"/>
      <c r="BP338" s="108"/>
      <c r="BQ338" s="108"/>
      <c r="BR338" s="108"/>
      <c r="BS338" s="108"/>
      <c r="BT338" s="108"/>
      <c r="BU338" s="108"/>
      <c r="BV338" s="108"/>
      <c r="BW338" s="108"/>
      <c r="BX338" s="108"/>
      <c r="BY338" s="108"/>
      <c r="BZ338" s="108"/>
      <c r="CA338" s="108"/>
      <c r="CB338" s="108"/>
      <c r="CC338" s="108"/>
      <c r="CD338" s="108"/>
      <c r="CE338" s="108"/>
      <c r="CF338" s="108"/>
      <c r="CG338" s="108"/>
      <c r="CH338" s="109">
        <f>IF(C338="","",F338-SUM(G338:CG338))</f>
        <v>0</v>
      </c>
      <c r="CI338" s="107">
        <f>IF(C338="","",SUM(G338:CG338))</f>
        <v>122076</v>
      </c>
      <c r="CJ338" s="67" t="b">
        <f>IF(C338="","",F338=CI338)</f>
        <v>1</v>
      </c>
    </row>
    <row r="339" spans="1:88" s="5" customFormat="1" ht="15" customHeight="1" x14ac:dyDescent="0.3">
      <c r="A339" s="172"/>
      <c r="B339" s="156"/>
      <c r="C339" s="169"/>
      <c r="D339" s="159"/>
      <c r="E339" s="162"/>
      <c r="F339" s="165"/>
      <c r="G339" s="110">
        <v>0</v>
      </c>
      <c r="H339" s="110"/>
      <c r="I339" s="110"/>
      <c r="J339" s="110"/>
      <c r="K339" s="110"/>
      <c r="L339" s="110"/>
      <c r="M339" s="110"/>
      <c r="N339" s="110"/>
      <c r="O339" s="110"/>
      <c r="P339" s="110"/>
      <c r="Q339" s="110"/>
      <c r="R339" s="110"/>
      <c r="S339" s="110"/>
      <c r="T339" s="110"/>
      <c r="U339" s="110">
        <f t="shared" ref="U339" si="5242">ROUND(U338/$E338,2)</f>
        <v>0</v>
      </c>
      <c r="V339" s="110">
        <f t="shared" ref="V339" si="5243">ROUND(V338/$E338,2)</f>
        <v>0</v>
      </c>
      <c r="W339" s="110">
        <f t="shared" ref="W339" si="5244">ROUND(W338/$E338,2)</f>
        <v>0</v>
      </c>
      <c r="X339" s="110">
        <f t="shared" ref="X339" si="5245">ROUND(X338/$E338,2)</f>
        <v>0</v>
      </c>
      <c r="Y339" s="110">
        <f t="shared" ref="Y339" si="5246">ROUND(Y338/$E338,2)</f>
        <v>0</v>
      </c>
      <c r="Z339" s="110">
        <f t="shared" ref="Z339" si="5247">ROUND(Z338/$E338,2)</f>
        <v>0</v>
      </c>
      <c r="AA339" s="110">
        <f t="shared" ref="AA339" si="5248">ROUND(AA338/$E338,2)</f>
        <v>0</v>
      </c>
      <c r="AB339" s="110">
        <f t="shared" ref="AB339" si="5249">ROUND(AB338/$E338,2)</f>
        <v>0</v>
      </c>
      <c r="AC339" s="110">
        <f t="shared" ref="AC339" si="5250">ROUND(AC338/$E338,2)</f>
        <v>0</v>
      </c>
      <c r="AD339" s="110">
        <f t="shared" ref="AD339" si="5251">ROUND(AD338/$E338,2)</f>
        <v>0</v>
      </c>
      <c r="AE339" s="110">
        <f t="shared" ref="AE339" si="5252">ROUND(AE338/$E338,2)</f>
        <v>0</v>
      </c>
      <c r="AF339" s="110">
        <f t="shared" ref="AF339" si="5253">ROUND(AF338/$E338,2)</f>
        <v>0</v>
      </c>
      <c r="AG339" s="110">
        <f t="shared" ref="AG339" si="5254">ROUND(AG338/$E338,2)</f>
        <v>0</v>
      </c>
      <c r="AH339" s="110">
        <f t="shared" ref="AH339" si="5255">ROUND(AH338/$E338,2)</f>
        <v>0</v>
      </c>
      <c r="AI339" s="110">
        <f t="shared" ref="AI339" si="5256">ROUND(AI338/$E338,2)</f>
        <v>0</v>
      </c>
      <c r="AJ339" s="110">
        <f t="shared" ref="AJ339" si="5257">ROUND(AJ338/$E338,2)</f>
        <v>0</v>
      </c>
      <c r="AK339" s="110">
        <f t="shared" ref="AK339" si="5258">ROUND(AK338/$E338,2)</f>
        <v>0</v>
      </c>
      <c r="AL339" s="110">
        <f t="shared" ref="AL339" si="5259">ROUND(AL338/$E338,2)</f>
        <v>0</v>
      </c>
      <c r="AM339" s="110">
        <f t="shared" ref="AM339" si="5260">ROUND(AM338/$E338,2)</f>
        <v>0</v>
      </c>
      <c r="AN339" s="110">
        <f t="shared" ref="AN339" si="5261">ROUND(AN338/$E338,2)</f>
        <v>0</v>
      </c>
      <c r="AO339" s="110">
        <f t="shared" ref="AO339" si="5262">ROUND(AO338/$E338,2)</f>
        <v>0</v>
      </c>
      <c r="AP339" s="110">
        <f t="shared" ref="AP339" si="5263">ROUND(AP338/$E338,2)</f>
        <v>0</v>
      </c>
      <c r="AQ339" s="110">
        <f t="shared" ref="AQ339" si="5264">ROUND(AQ338/$E338,2)</f>
        <v>0</v>
      </c>
      <c r="AR339" s="110">
        <f t="shared" ref="AR339:BO339" si="5265">ROUND(AR338/$E338,2)</f>
        <v>0</v>
      </c>
      <c r="AS339" s="110">
        <f t="shared" si="5265"/>
        <v>0</v>
      </c>
      <c r="AT339" s="110">
        <f t="shared" si="5265"/>
        <v>0</v>
      </c>
      <c r="AU339" s="110">
        <f t="shared" si="5265"/>
        <v>0</v>
      </c>
      <c r="AV339" s="110">
        <f t="shared" si="5265"/>
        <v>0</v>
      </c>
      <c r="AW339" s="110">
        <f t="shared" si="5265"/>
        <v>0</v>
      </c>
      <c r="AX339" s="110">
        <f t="shared" si="5265"/>
        <v>0</v>
      </c>
      <c r="AY339" s="110">
        <f t="shared" si="5265"/>
        <v>0</v>
      </c>
      <c r="AZ339" s="110">
        <f t="shared" si="5265"/>
        <v>0</v>
      </c>
      <c r="BA339" s="110">
        <f t="shared" si="5265"/>
        <v>0</v>
      </c>
      <c r="BB339" s="110">
        <f t="shared" si="5265"/>
        <v>0</v>
      </c>
      <c r="BC339" s="110">
        <f t="shared" si="5265"/>
        <v>0</v>
      </c>
      <c r="BD339" s="110">
        <f t="shared" si="5265"/>
        <v>0</v>
      </c>
      <c r="BE339" s="110">
        <f t="shared" si="5265"/>
        <v>0.6</v>
      </c>
      <c r="BF339" s="110">
        <f t="shared" si="5265"/>
        <v>0.6</v>
      </c>
      <c r="BG339" s="110">
        <f t="shared" si="5265"/>
        <v>0.6</v>
      </c>
      <c r="BH339" s="110">
        <f t="shared" si="5265"/>
        <v>0.6</v>
      </c>
      <c r="BI339" s="110">
        <f t="shared" si="5265"/>
        <v>0.6</v>
      </c>
      <c r="BJ339" s="110">
        <f t="shared" si="5265"/>
        <v>0</v>
      </c>
      <c r="BK339" s="110">
        <f t="shared" si="5265"/>
        <v>0</v>
      </c>
      <c r="BL339" s="110">
        <f t="shared" si="5265"/>
        <v>0</v>
      </c>
      <c r="BM339" s="110">
        <f t="shared" si="5265"/>
        <v>0</v>
      </c>
      <c r="BN339" s="110">
        <f t="shared" si="5265"/>
        <v>0</v>
      </c>
      <c r="BO339" s="110">
        <f t="shared" si="5265"/>
        <v>0</v>
      </c>
      <c r="BP339" s="110">
        <f t="shared" ref="BP339" si="5266">ROUND(BP338/$E338,2)</f>
        <v>0</v>
      </c>
      <c r="BQ339" s="110">
        <f t="shared" ref="BQ339" si="5267">ROUND(BQ338/$E338,2)</f>
        <v>0</v>
      </c>
      <c r="BR339" s="110">
        <f t="shared" ref="BR339" si="5268">ROUND(BR338/$E338,2)</f>
        <v>0</v>
      </c>
      <c r="BS339" s="110">
        <f t="shared" ref="BS339" si="5269">ROUND(BS338/$E338,2)</f>
        <v>0</v>
      </c>
      <c r="BT339" s="110">
        <f t="shared" ref="BT339" si="5270">ROUND(BT338/$E338,2)</f>
        <v>0</v>
      </c>
      <c r="BU339" s="110">
        <f t="shared" ref="BU339" si="5271">ROUND(BU338/$E338,2)</f>
        <v>0</v>
      </c>
      <c r="BV339" s="110">
        <f t="shared" ref="BV339" si="5272">ROUND(BV338/$E338,2)</f>
        <v>0</v>
      </c>
      <c r="BW339" s="110">
        <f t="shared" ref="BW339" si="5273">ROUND(BW338/$E338,2)</f>
        <v>0</v>
      </c>
      <c r="BX339" s="110">
        <f t="shared" ref="BX339" si="5274">ROUND(BX338/$E338,2)</f>
        <v>0</v>
      </c>
      <c r="BY339" s="110">
        <f t="shared" ref="BY339" si="5275">ROUND(BY338/$E338,2)</f>
        <v>0</v>
      </c>
      <c r="BZ339" s="110">
        <f t="shared" ref="BZ339" si="5276">ROUND(BZ338/$E338,2)</f>
        <v>0</v>
      </c>
      <c r="CA339" s="110">
        <f t="shared" ref="CA339" si="5277">ROUND(CA338/$E338,2)</f>
        <v>0</v>
      </c>
      <c r="CB339" s="110">
        <f t="shared" ref="CB339" si="5278">ROUND(CB338/$E338,2)</f>
        <v>0</v>
      </c>
      <c r="CC339" s="110">
        <f t="shared" ref="CC339" si="5279">ROUND(CC338/$E338,2)</f>
        <v>0</v>
      </c>
      <c r="CD339" s="110">
        <f t="shared" ref="CD339" si="5280">ROUND(CD338/$E338,2)</f>
        <v>0</v>
      </c>
      <c r="CE339" s="110"/>
      <c r="CF339" s="110">
        <f t="shared" ref="CF339" si="5281">ROUND(CF338/$E338,2)</f>
        <v>0</v>
      </c>
      <c r="CG339" s="110">
        <f t="shared" ref="CG339" si="5282">ROUND(CG338/$E338,2)</f>
        <v>0</v>
      </c>
      <c r="CH339" s="111">
        <f>IF(C338="","",D338-SUM(G339:CG339))</f>
        <v>0</v>
      </c>
      <c r="CI339" s="112">
        <f>IF(C338="","",SUM(G339:CG339))</f>
        <v>3</v>
      </c>
      <c r="CJ339" s="67" t="b">
        <f>IF(C338="","",D338=CI339)</f>
        <v>1</v>
      </c>
    </row>
    <row r="340" spans="1:88" s="5" customFormat="1" ht="15" customHeight="1" x14ac:dyDescent="0.3">
      <c r="A340" s="173"/>
      <c r="B340" s="157"/>
      <c r="C340" s="170"/>
      <c r="D340" s="160"/>
      <c r="E340" s="163"/>
      <c r="F340" s="166"/>
      <c r="G340" s="113">
        <v>0</v>
      </c>
      <c r="H340" s="113"/>
      <c r="I340" s="113"/>
      <c r="J340" s="113"/>
      <c r="K340" s="113"/>
      <c r="L340" s="113"/>
      <c r="M340" s="113"/>
      <c r="N340" s="113"/>
      <c r="O340" s="113"/>
      <c r="P340" s="113"/>
      <c r="Q340" s="113"/>
      <c r="R340" s="113"/>
      <c r="S340" s="113"/>
      <c r="T340" s="113"/>
      <c r="U340" s="113">
        <f t="shared" ref="U340:X340" si="5283">U338/$F338</f>
        <v>0</v>
      </c>
      <c r="V340" s="113">
        <f t="shared" si="5283"/>
        <v>0</v>
      </c>
      <c r="W340" s="113">
        <f t="shared" si="5283"/>
        <v>0</v>
      </c>
      <c r="X340" s="113">
        <f t="shared" si="5283"/>
        <v>0</v>
      </c>
      <c r="Y340" s="113">
        <f t="shared" ref="Y340:AG340" si="5284">Y338/$F338</f>
        <v>0</v>
      </c>
      <c r="Z340" s="113">
        <f t="shared" si="5284"/>
        <v>0</v>
      </c>
      <c r="AA340" s="113">
        <f t="shared" si="5284"/>
        <v>0</v>
      </c>
      <c r="AB340" s="113">
        <f t="shared" si="5284"/>
        <v>0</v>
      </c>
      <c r="AC340" s="113">
        <f t="shared" si="5284"/>
        <v>0</v>
      </c>
      <c r="AD340" s="113">
        <f t="shared" si="5284"/>
        <v>0</v>
      </c>
      <c r="AE340" s="113">
        <f t="shared" si="5284"/>
        <v>0</v>
      </c>
      <c r="AF340" s="113">
        <f t="shared" si="5284"/>
        <v>0</v>
      </c>
      <c r="AG340" s="113">
        <f t="shared" si="5284"/>
        <v>0</v>
      </c>
      <c r="AH340" s="113">
        <f t="shared" ref="AH340:AK340" si="5285">AH338/$F338</f>
        <v>0</v>
      </c>
      <c r="AI340" s="113">
        <f t="shared" si="5285"/>
        <v>0</v>
      </c>
      <c r="AJ340" s="113">
        <f t="shared" si="5285"/>
        <v>0</v>
      </c>
      <c r="AK340" s="113">
        <f t="shared" si="5285"/>
        <v>0</v>
      </c>
      <c r="AL340" s="113">
        <f t="shared" ref="AL340:AQ340" si="5286">AL338/$F338</f>
        <v>0</v>
      </c>
      <c r="AM340" s="113">
        <f t="shared" si="5286"/>
        <v>0</v>
      </c>
      <c r="AN340" s="113">
        <f t="shared" si="5286"/>
        <v>0</v>
      </c>
      <c r="AO340" s="113">
        <f t="shared" si="5286"/>
        <v>0</v>
      </c>
      <c r="AP340" s="113">
        <f t="shared" si="5286"/>
        <v>0</v>
      </c>
      <c r="AQ340" s="113">
        <f t="shared" si="5286"/>
        <v>0</v>
      </c>
      <c r="AR340" s="113">
        <f t="shared" ref="AR340:BP340" si="5287">AR338/$F338</f>
        <v>0</v>
      </c>
      <c r="AS340" s="113">
        <f t="shared" si="5287"/>
        <v>0</v>
      </c>
      <c r="AT340" s="113">
        <f t="shared" si="5287"/>
        <v>0</v>
      </c>
      <c r="AU340" s="113">
        <f t="shared" si="5287"/>
        <v>0</v>
      </c>
      <c r="AV340" s="113">
        <f t="shared" si="5287"/>
        <v>0</v>
      </c>
      <c r="AW340" s="113">
        <f t="shared" si="5287"/>
        <v>0</v>
      </c>
      <c r="AX340" s="113">
        <f t="shared" si="5287"/>
        <v>0</v>
      </c>
      <c r="AY340" s="113">
        <f t="shared" si="5287"/>
        <v>0</v>
      </c>
      <c r="AZ340" s="113">
        <f t="shared" si="5287"/>
        <v>0</v>
      </c>
      <c r="BA340" s="113">
        <f t="shared" si="5287"/>
        <v>0</v>
      </c>
      <c r="BB340" s="113">
        <f t="shared" si="5287"/>
        <v>0</v>
      </c>
      <c r="BC340" s="113">
        <f t="shared" si="5287"/>
        <v>0</v>
      </c>
      <c r="BD340" s="113">
        <f t="shared" si="5287"/>
        <v>0</v>
      </c>
      <c r="BE340" s="113">
        <f t="shared" si="5287"/>
        <v>0.2000065532946689</v>
      </c>
      <c r="BF340" s="113">
        <f t="shared" si="5287"/>
        <v>0.19999836167633278</v>
      </c>
      <c r="BG340" s="113">
        <f t="shared" si="5287"/>
        <v>0.19999836167633278</v>
      </c>
      <c r="BH340" s="113">
        <f t="shared" si="5287"/>
        <v>0.19999836167633278</v>
      </c>
      <c r="BI340" s="113">
        <f t="shared" si="5287"/>
        <v>0.19999836167633278</v>
      </c>
      <c r="BJ340" s="113">
        <f t="shared" si="5287"/>
        <v>0</v>
      </c>
      <c r="BK340" s="113">
        <f t="shared" si="5287"/>
        <v>0</v>
      </c>
      <c r="BL340" s="113">
        <f t="shared" si="5287"/>
        <v>0</v>
      </c>
      <c r="BM340" s="113">
        <f t="shared" si="5287"/>
        <v>0</v>
      </c>
      <c r="BN340" s="113">
        <f t="shared" si="5287"/>
        <v>0</v>
      </c>
      <c r="BO340" s="113">
        <f t="shared" si="5287"/>
        <v>0</v>
      </c>
      <c r="BP340" s="113">
        <f t="shared" si="5287"/>
        <v>0</v>
      </c>
      <c r="BQ340" s="113">
        <f t="shared" ref="BQ340:BT340" si="5288">BQ338/$F338</f>
        <v>0</v>
      </c>
      <c r="BR340" s="113">
        <f t="shared" si="5288"/>
        <v>0</v>
      </c>
      <c r="BS340" s="113">
        <f t="shared" si="5288"/>
        <v>0</v>
      </c>
      <c r="BT340" s="113">
        <f t="shared" si="5288"/>
        <v>0</v>
      </c>
      <c r="BU340" s="113">
        <f t="shared" ref="BU340:BX340" si="5289">BU338/$F338</f>
        <v>0</v>
      </c>
      <c r="BV340" s="113">
        <f t="shared" si="5289"/>
        <v>0</v>
      </c>
      <c r="BW340" s="113">
        <f t="shared" si="5289"/>
        <v>0</v>
      </c>
      <c r="BX340" s="113">
        <f t="shared" si="5289"/>
        <v>0</v>
      </c>
      <c r="BY340" s="113">
        <f t="shared" ref="BY340:CC340" si="5290">BY338/$F338</f>
        <v>0</v>
      </c>
      <c r="BZ340" s="113">
        <f t="shared" si="5290"/>
        <v>0</v>
      </c>
      <c r="CA340" s="113">
        <f t="shared" si="5290"/>
        <v>0</v>
      </c>
      <c r="CB340" s="113">
        <f t="shared" si="5290"/>
        <v>0</v>
      </c>
      <c r="CC340" s="113">
        <f t="shared" si="5290"/>
        <v>0</v>
      </c>
      <c r="CD340" s="113">
        <f t="shared" ref="CD340:CG340" si="5291">CD338/$F338</f>
        <v>0</v>
      </c>
      <c r="CE340" s="113"/>
      <c r="CF340" s="113">
        <f t="shared" si="5291"/>
        <v>0</v>
      </c>
      <c r="CG340" s="113">
        <f t="shared" si="5291"/>
        <v>0</v>
      </c>
      <c r="CH340" s="114">
        <f>IF(C338="","",100%-SUM(G340:CG340))</f>
        <v>0</v>
      </c>
      <c r="CI340" s="115">
        <f>IF(C338="","",SUM(G340:CG340))</f>
        <v>1</v>
      </c>
      <c r="CJ340" s="67" t="b">
        <f>IF(C338="","",SUM(G340:CG340)=CI340)</f>
        <v>1</v>
      </c>
    </row>
    <row r="341" spans="1:88" s="5" customFormat="1" x14ac:dyDescent="0.3">
      <c r="A341" s="171" t="s">
        <v>245</v>
      </c>
      <c r="B341" s="155" t="s">
        <v>246</v>
      </c>
      <c r="C341" s="168" t="s">
        <v>163</v>
      </c>
      <c r="D341" s="158">
        <v>62</v>
      </c>
      <c r="E341" s="161">
        <v>80389</v>
      </c>
      <c r="F341" s="164">
        <f t="shared" si="4742"/>
        <v>4984118</v>
      </c>
      <c r="G341" s="108">
        <v>0</v>
      </c>
      <c r="H341" s="108"/>
      <c r="I341" s="108"/>
      <c r="J341" s="108"/>
      <c r="K341" s="108"/>
      <c r="L341" s="108"/>
      <c r="M341" s="108"/>
      <c r="N341" s="108"/>
      <c r="O341" s="108"/>
      <c r="P341" s="108"/>
      <c r="Q341" s="108"/>
      <c r="R341" s="108"/>
      <c r="S341" s="108"/>
      <c r="T341" s="108"/>
      <c r="U341" s="108"/>
      <c r="V341" s="108"/>
      <c r="W341" s="108"/>
      <c r="X341" s="108"/>
      <c r="Y341" s="108"/>
      <c r="Z341" s="108"/>
      <c r="AA341" s="108"/>
      <c r="AB341" s="108"/>
      <c r="AC341" s="108"/>
      <c r="AD341" s="108"/>
      <c r="AE341" s="108"/>
      <c r="AF341" s="108"/>
      <c r="AG341" s="108"/>
      <c r="AH341" s="108"/>
      <c r="AI341" s="108"/>
      <c r="AJ341" s="108"/>
      <c r="AK341" s="108"/>
      <c r="AL341" s="108"/>
      <c r="AM341" s="108"/>
      <c r="AN341" s="108"/>
      <c r="AO341" s="108"/>
      <c r="AP341" s="108"/>
      <c r="AQ341" s="108"/>
      <c r="AR341" s="108"/>
      <c r="AS341" s="108"/>
      <c r="AT341" s="108"/>
      <c r="AU341" s="108"/>
      <c r="AV341" s="108"/>
      <c r="AW341" s="108">
        <f>ROUND($F341/9,0)</f>
        <v>553791</v>
      </c>
      <c r="AX341" s="108">
        <f>ROUNDDOWN($F341/9,0)</f>
        <v>553790</v>
      </c>
      <c r="AY341" s="108">
        <f t="shared" ref="AY341:BE341" si="5292">ROUND($F341/9,0)</f>
        <v>553791</v>
      </c>
      <c r="AZ341" s="108">
        <f t="shared" si="5292"/>
        <v>553791</v>
      </c>
      <c r="BA341" s="108">
        <f t="shared" si="5292"/>
        <v>553791</v>
      </c>
      <c r="BB341" s="108">
        <f t="shared" si="5292"/>
        <v>553791</v>
      </c>
      <c r="BC341" s="108">
        <f t="shared" si="5292"/>
        <v>553791</v>
      </c>
      <c r="BD341" s="108">
        <f t="shared" si="5292"/>
        <v>553791</v>
      </c>
      <c r="BE341" s="108">
        <f t="shared" si="5292"/>
        <v>553791</v>
      </c>
      <c r="BF341" s="108"/>
      <c r="BG341" s="108"/>
      <c r="BH341" s="108"/>
      <c r="BI341" s="108"/>
      <c r="BJ341" s="108"/>
      <c r="BK341" s="108"/>
      <c r="BL341" s="108"/>
      <c r="BM341" s="108"/>
      <c r="BN341" s="108"/>
      <c r="BO341" s="108"/>
      <c r="BP341" s="108"/>
      <c r="BQ341" s="108"/>
      <c r="BR341" s="108"/>
      <c r="BS341" s="108"/>
      <c r="BT341" s="108"/>
      <c r="BU341" s="108"/>
      <c r="BV341" s="108"/>
      <c r="BW341" s="108"/>
      <c r="BX341" s="108"/>
      <c r="BY341" s="108"/>
      <c r="BZ341" s="108"/>
      <c r="CA341" s="108"/>
      <c r="CB341" s="108"/>
      <c r="CC341" s="108"/>
      <c r="CD341" s="108"/>
      <c r="CE341" s="108"/>
      <c r="CF341" s="108"/>
      <c r="CG341" s="108"/>
      <c r="CH341" s="109">
        <f>IF(C341="","",F341-SUM(G341:CG341))</f>
        <v>0</v>
      </c>
      <c r="CI341" s="107">
        <f>IF(C341="","",SUM(G341:CG341))</f>
        <v>4984118</v>
      </c>
      <c r="CJ341" s="67" t="b">
        <f>IF(C341="","",F341=CI341)</f>
        <v>1</v>
      </c>
    </row>
    <row r="342" spans="1:88" s="5" customFormat="1" x14ac:dyDescent="0.3">
      <c r="A342" s="172"/>
      <c r="B342" s="156"/>
      <c r="C342" s="169"/>
      <c r="D342" s="159"/>
      <c r="E342" s="162"/>
      <c r="F342" s="165"/>
      <c r="G342" s="110">
        <v>0</v>
      </c>
      <c r="H342" s="110"/>
      <c r="I342" s="110"/>
      <c r="J342" s="110"/>
      <c r="K342" s="110"/>
      <c r="L342" s="110"/>
      <c r="M342" s="110"/>
      <c r="N342" s="110"/>
      <c r="O342" s="110"/>
      <c r="P342" s="110"/>
      <c r="Q342" s="110"/>
      <c r="R342" s="110"/>
      <c r="S342" s="110"/>
      <c r="T342" s="110"/>
      <c r="U342" s="110">
        <f t="shared" ref="U342" si="5293">ROUND(U341/$E341,2)</f>
        <v>0</v>
      </c>
      <c r="V342" s="110">
        <f t="shared" ref="V342" si="5294">ROUND(V341/$E341,2)</f>
        <v>0</v>
      </c>
      <c r="W342" s="110">
        <f t="shared" ref="W342" si="5295">ROUND(W341/$E341,2)</f>
        <v>0</v>
      </c>
      <c r="X342" s="110">
        <f t="shared" ref="X342" si="5296">ROUND(X341/$E341,2)</f>
        <v>0</v>
      </c>
      <c r="Y342" s="110">
        <f t="shared" ref="Y342" si="5297">ROUND(Y341/$E341,2)</f>
        <v>0</v>
      </c>
      <c r="Z342" s="110">
        <f t="shared" ref="Z342" si="5298">ROUND(Z341/$E341,2)</f>
        <v>0</v>
      </c>
      <c r="AA342" s="110">
        <f t="shared" ref="AA342" si="5299">ROUND(AA341/$E341,2)</f>
        <v>0</v>
      </c>
      <c r="AB342" s="110">
        <f t="shared" ref="AB342" si="5300">ROUND(AB341/$E341,2)</f>
        <v>0</v>
      </c>
      <c r="AC342" s="110">
        <f t="shared" ref="AC342" si="5301">ROUND(AC341/$E341,2)</f>
        <v>0</v>
      </c>
      <c r="AD342" s="110">
        <f t="shared" ref="AD342" si="5302">ROUND(AD341/$E341,2)</f>
        <v>0</v>
      </c>
      <c r="AE342" s="110">
        <f t="shared" ref="AE342" si="5303">ROUND(AE341/$E341,2)</f>
        <v>0</v>
      </c>
      <c r="AF342" s="110">
        <f t="shared" ref="AF342" si="5304">ROUND(AF341/$E341,2)</f>
        <v>0</v>
      </c>
      <c r="AG342" s="110">
        <f t="shared" ref="AG342" si="5305">ROUND(AG341/$E341,2)</f>
        <v>0</v>
      </c>
      <c r="AH342" s="110">
        <f t="shared" ref="AH342" si="5306">ROUND(AH341/$E341,2)</f>
        <v>0</v>
      </c>
      <c r="AI342" s="110">
        <f t="shared" ref="AI342" si="5307">ROUND(AI341/$E341,2)</f>
        <v>0</v>
      </c>
      <c r="AJ342" s="110">
        <f>ROUNDDOWN(AJ341/$E341,2)</f>
        <v>0</v>
      </c>
      <c r="AK342" s="110">
        <f t="shared" ref="AK342" si="5308">ROUND(AK341/$E341,2)</f>
        <v>0</v>
      </c>
      <c r="AL342" s="110">
        <f t="shared" ref="AL342" si="5309">ROUND(AL341/$E341,2)</f>
        <v>0</v>
      </c>
      <c r="AM342" s="110">
        <f t="shared" ref="AM342" si="5310">ROUND(AM341/$E341,2)</f>
        <v>0</v>
      </c>
      <c r="AN342" s="110">
        <f t="shared" ref="AN342" si="5311">ROUND(AN341/$E341,2)</f>
        <v>0</v>
      </c>
      <c r="AO342" s="110">
        <f t="shared" ref="AO342" si="5312">ROUND(AO341/$E341,2)</f>
        <v>0</v>
      </c>
      <c r="AP342" s="110">
        <f t="shared" ref="AP342" si="5313">ROUND(AP341/$E341,2)</f>
        <v>0</v>
      </c>
      <c r="AQ342" s="110">
        <f t="shared" ref="AQ342" si="5314">ROUND(AQ341/$E341,2)</f>
        <v>0</v>
      </c>
      <c r="AR342" s="110">
        <f t="shared" ref="AR342:BC342" si="5315">ROUND(AR341/$E341,2)</f>
        <v>0</v>
      </c>
      <c r="AS342" s="110">
        <f t="shared" si="5315"/>
        <v>0</v>
      </c>
      <c r="AT342" s="110">
        <f t="shared" si="5315"/>
        <v>0</v>
      </c>
      <c r="AU342" s="110">
        <f t="shared" si="5315"/>
        <v>0</v>
      </c>
      <c r="AV342" s="110">
        <f t="shared" si="5315"/>
        <v>0</v>
      </c>
      <c r="AW342" s="110">
        <f t="shared" si="5315"/>
        <v>6.89</v>
      </c>
      <c r="AX342" s="110">
        <f t="shared" si="5315"/>
        <v>6.89</v>
      </c>
      <c r="AY342" s="110">
        <f t="shared" si="5315"/>
        <v>6.89</v>
      </c>
      <c r="AZ342" s="110">
        <f t="shared" si="5315"/>
        <v>6.89</v>
      </c>
      <c r="BA342" s="110">
        <f t="shared" si="5315"/>
        <v>6.89</v>
      </c>
      <c r="BB342" s="110">
        <f t="shared" si="5315"/>
        <v>6.89</v>
      </c>
      <c r="BC342" s="110">
        <f t="shared" si="5315"/>
        <v>6.89</v>
      </c>
      <c r="BD342" s="110">
        <f>ROUNDDOWN(BD341/$E341,2)</f>
        <v>6.88</v>
      </c>
      <c r="BE342" s="110">
        <f t="shared" ref="BE342:BO342" si="5316">ROUND(BE341/$E341,2)</f>
        <v>6.89</v>
      </c>
      <c r="BF342" s="110">
        <f t="shared" si="5316"/>
        <v>0</v>
      </c>
      <c r="BG342" s="110">
        <f t="shared" si="5316"/>
        <v>0</v>
      </c>
      <c r="BH342" s="110">
        <f t="shared" si="5316"/>
        <v>0</v>
      </c>
      <c r="BI342" s="110">
        <f t="shared" si="5316"/>
        <v>0</v>
      </c>
      <c r="BJ342" s="110">
        <f t="shared" si="5316"/>
        <v>0</v>
      </c>
      <c r="BK342" s="110">
        <f t="shared" si="5316"/>
        <v>0</v>
      </c>
      <c r="BL342" s="110">
        <f t="shared" si="5316"/>
        <v>0</v>
      </c>
      <c r="BM342" s="110">
        <f t="shared" si="5316"/>
        <v>0</v>
      </c>
      <c r="BN342" s="110">
        <f t="shared" si="5316"/>
        <v>0</v>
      </c>
      <c r="BO342" s="110">
        <f t="shared" si="5316"/>
        <v>0</v>
      </c>
      <c r="BP342" s="110">
        <f t="shared" ref="BP342" si="5317">ROUND(BP341/$E341,2)</f>
        <v>0</v>
      </c>
      <c r="BQ342" s="110">
        <f t="shared" ref="BQ342" si="5318">ROUND(BQ341/$E341,2)</f>
        <v>0</v>
      </c>
      <c r="BR342" s="110">
        <f t="shared" ref="BR342" si="5319">ROUND(BR341/$E341,2)</f>
        <v>0</v>
      </c>
      <c r="BS342" s="110">
        <f t="shared" ref="BS342" si="5320">ROUND(BS341/$E341,2)</f>
        <v>0</v>
      </c>
      <c r="BT342" s="110">
        <f t="shared" ref="BT342" si="5321">ROUND(BT341/$E341,2)</f>
        <v>0</v>
      </c>
      <c r="BU342" s="110">
        <f t="shared" ref="BU342" si="5322">ROUND(BU341/$E341,2)</f>
        <v>0</v>
      </c>
      <c r="BV342" s="110">
        <f t="shared" ref="BV342" si="5323">ROUND(BV341/$E341,2)</f>
        <v>0</v>
      </c>
      <c r="BW342" s="110">
        <f t="shared" ref="BW342" si="5324">ROUND(BW341/$E341,2)</f>
        <v>0</v>
      </c>
      <c r="BX342" s="110">
        <f t="shared" ref="BX342" si="5325">ROUND(BX341/$E341,2)</f>
        <v>0</v>
      </c>
      <c r="BY342" s="110">
        <f t="shared" ref="BY342" si="5326">ROUND(BY341/$E341,2)</f>
        <v>0</v>
      </c>
      <c r="BZ342" s="110">
        <f t="shared" ref="BZ342" si="5327">ROUND(BZ341/$E341,2)</f>
        <v>0</v>
      </c>
      <c r="CA342" s="110">
        <f t="shared" ref="CA342" si="5328">ROUND(CA341/$E341,2)</f>
        <v>0</v>
      </c>
      <c r="CB342" s="110">
        <f t="shared" ref="CB342" si="5329">ROUND(CB341/$E341,2)</f>
        <v>0</v>
      </c>
      <c r="CC342" s="110">
        <f t="shared" ref="CC342" si="5330">ROUND(CC341/$E341,2)</f>
        <v>0</v>
      </c>
      <c r="CD342" s="110">
        <f t="shared" ref="CD342" si="5331">ROUND(CD341/$E341,2)</f>
        <v>0</v>
      </c>
      <c r="CE342" s="110"/>
      <c r="CF342" s="110">
        <f t="shared" ref="CF342" si="5332">ROUND(CF341/$E341,2)</f>
        <v>0</v>
      </c>
      <c r="CG342" s="110">
        <f t="shared" ref="CG342" si="5333">ROUND(CG341/$E341,2)</f>
        <v>0</v>
      </c>
      <c r="CH342" s="111">
        <f>IF(C341="","",D341-SUM(G342:CG342))</f>
        <v>0</v>
      </c>
      <c r="CI342" s="112">
        <f>IF(C341="","",SUM(G342:CG342))</f>
        <v>62</v>
      </c>
      <c r="CJ342" s="67" t="b">
        <f>IF(C341="","",D341=CI342)</f>
        <v>1</v>
      </c>
    </row>
    <row r="343" spans="1:88" s="5" customFormat="1" x14ac:dyDescent="0.3">
      <c r="A343" s="173"/>
      <c r="B343" s="157"/>
      <c r="C343" s="170"/>
      <c r="D343" s="160"/>
      <c r="E343" s="163"/>
      <c r="F343" s="166"/>
      <c r="G343" s="113">
        <v>0</v>
      </c>
      <c r="H343" s="113"/>
      <c r="I343" s="113"/>
      <c r="J343" s="113"/>
      <c r="K343" s="113"/>
      <c r="L343" s="113"/>
      <c r="M343" s="113"/>
      <c r="N343" s="113"/>
      <c r="O343" s="113"/>
      <c r="P343" s="113"/>
      <c r="Q343" s="113"/>
      <c r="R343" s="113"/>
      <c r="S343" s="113"/>
      <c r="T343" s="113"/>
      <c r="U343" s="113">
        <f t="shared" ref="U343:X343" si="5334">U341/$F341</f>
        <v>0</v>
      </c>
      <c r="V343" s="113">
        <f t="shared" si="5334"/>
        <v>0</v>
      </c>
      <c r="W343" s="113">
        <f t="shared" si="5334"/>
        <v>0</v>
      </c>
      <c r="X343" s="113">
        <f t="shared" si="5334"/>
        <v>0</v>
      </c>
      <c r="Y343" s="113">
        <f t="shared" ref="Y343:AG343" si="5335">Y341/$F341</f>
        <v>0</v>
      </c>
      <c r="Z343" s="113">
        <f t="shared" si="5335"/>
        <v>0</v>
      </c>
      <c r="AA343" s="113">
        <f t="shared" si="5335"/>
        <v>0</v>
      </c>
      <c r="AB343" s="113">
        <f t="shared" si="5335"/>
        <v>0</v>
      </c>
      <c r="AC343" s="113">
        <f t="shared" si="5335"/>
        <v>0</v>
      </c>
      <c r="AD343" s="113">
        <f t="shared" si="5335"/>
        <v>0</v>
      </c>
      <c r="AE343" s="113">
        <f t="shared" si="5335"/>
        <v>0</v>
      </c>
      <c r="AF343" s="113">
        <f t="shared" si="5335"/>
        <v>0</v>
      </c>
      <c r="AG343" s="113">
        <f t="shared" si="5335"/>
        <v>0</v>
      </c>
      <c r="AH343" s="113">
        <f t="shared" ref="AH343:AK343" si="5336">AH341/$F341</f>
        <v>0</v>
      </c>
      <c r="AI343" s="113">
        <f t="shared" si="5336"/>
        <v>0</v>
      </c>
      <c r="AJ343" s="113">
        <f t="shared" si="5336"/>
        <v>0</v>
      </c>
      <c r="AK343" s="113">
        <f t="shared" si="5336"/>
        <v>0</v>
      </c>
      <c r="AL343" s="113">
        <f t="shared" ref="AL343:AQ343" si="5337">AL341/$F341</f>
        <v>0</v>
      </c>
      <c r="AM343" s="113">
        <f t="shared" si="5337"/>
        <v>0</v>
      </c>
      <c r="AN343" s="113">
        <f t="shared" si="5337"/>
        <v>0</v>
      </c>
      <c r="AO343" s="113">
        <f t="shared" si="5337"/>
        <v>0</v>
      </c>
      <c r="AP343" s="113">
        <f t="shared" si="5337"/>
        <v>0</v>
      </c>
      <c r="AQ343" s="113">
        <f t="shared" si="5337"/>
        <v>0</v>
      </c>
      <c r="AR343" s="113">
        <f t="shared" ref="AR343:BP343" si="5338">AR341/$F341</f>
        <v>0</v>
      </c>
      <c r="AS343" s="113">
        <f t="shared" si="5338"/>
        <v>0</v>
      </c>
      <c r="AT343" s="113">
        <f t="shared" si="5338"/>
        <v>0</v>
      </c>
      <c r="AU343" s="113">
        <f t="shared" si="5338"/>
        <v>0</v>
      </c>
      <c r="AV343" s="113">
        <f t="shared" si="5338"/>
        <v>0</v>
      </c>
      <c r="AW343" s="113">
        <f t="shared" si="5338"/>
        <v>0.11111113340414493</v>
      </c>
      <c r="AX343" s="113">
        <f t="shared" si="5338"/>
        <v>0.11111093276684059</v>
      </c>
      <c r="AY343" s="113">
        <f t="shared" si="5338"/>
        <v>0.11111113340414493</v>
      </c>
      <c r="AZ343" s="113">
        <f t="shared" si="5338"/>
        <v>0.11111113340414493</v>
      </c>
      <c r="BA343" s="113">
        <f t="shared" si="5338"/>
        <v>0.11111113340414493</v>
      </c>
      <c r="BB343" s="113">
        <f t="shared" si="5338"/>
        <v>0.11111113340414493</v>
      </c>
      <c r="BC343" s="113">
        <f t="shared" si="5338"/>
        <v>0.11111113340414493</v>
      </c>
      <c r="BD343" s="113">
        <f t="shared" si="5338"/>
        <v>0.11111113340414493</v>
      </c>
      <c r="BE343" s="113">
        <f t="shared" si="5338"/>
        <v>0.11111113340414493</v>
      </c>
      <c r="BF343" s="113">
        <f t="shared" si="5338"/>
        <v>0</v>
      </c>
      <c r="BG343" s="113">
        <f t="shared" si="5338"/>
        <v>0</v>
      </c>
      <c r="BH343" s="113">
        <f t="shared" si="5338"/>
        <v>0</v>
      </c>
      <c r="BI343" s="113">
        <f t="shared" si="5338"/>
        <v>0</v>
      </c>
      <c r="BJ343" s="113">
        <f t="shared" si="5338"/>
        <v>0</v>
      </c>
      <c r="BK343" s="113">
        <f t="shared" si="5338"/>
        <v>0</v>
      </c>
      <c r="BL343" s="113">
        <f t="shared" si="5338"/>
        <v>0</v>
      </c>
      <c r="BM343" s="113">
        <f t="shared" si="5338"/>
        <v>0</v>
      </c>
      <c r="BN343" s="113">
        <f t="shared" si="5338"/>
        <v>0</v>
      </c>
      <c r="BO343" s="113">
        <f t="shared" si="5338"/>
        <v>0</v>
      </c>
      <c r="BP343" s="113">
        <f t="shared" si="5338"/>
        <v>0</v>
      </c>
      <c r="BQ343" s="113">
        <f t="shared" ref="BQ343:BT343" si="5339">BQ341/$F341</f>
        <v>0</v>
      </c>
      <c r="BR343" s="113">
        <f t="shared" si="5339"/>
        <v>0</v>
      </c>
      <c r="BS343" s="113">
        <f t="shared" si="5339"/>
        <v>0</v>
      </c>
      <c r="BT343" s="113">
        <f t="shared" si="5339"/>
        <v>0</v>
      </c>
      <c r="BU343" s="113">
        <f t="shared" ref="BU343:BX343" si="5340">BU341/$F341</f>
        <v>0</v>
      </c>
      <c r="BV343" s="113">
        <f t="shared" si="5340"/>
        <v>0</v>
      </c>
      <c r="BW343" s="113">
        <f t="shared" si="5340"/>
        <v>0</v>
      </c>
      <c r="BX343" s="113">
        <f t="shared" si="5340"/>
        <v>0</v>
      </c>
      <c r="BY343" s="113">
        <f t="shared" ref="BY343:CC343" si="5341">BY341/$F341</f>
        <v>0</v>
      </c>
      <c r="BZ343" s="113">
        <f t="shared" si="5341"/>
        <v>0</v>
      </c>
      <c r="CA343" s="113">
        <f t="shared" si="5341"/>
        <v>0</v>
      </c>
      <c r="CB343" s="113">
        <f t="shared" si="5341"/>
        <v>0</v>
      </c>
      <c r="CC343" s="113">
        <f t="shared" si="5341"/>
        <v>0</v>
      </c>
      <c r="CD343" s="113">
        <f t="shared" ref="CD343:CG343" si="5342">CD341/$F341</f>
        <v>0</v>
      </c>
      <c r="CE343" s="113"/>
      <c r="CF343" s="113">
        <f t="shared" si="5342"/>
        <v>0</v>
      </c>
      <c r="CG343" s="113">
        <f t="shared" si="5342"/>
        <v>0</v>
      </c>
      <c r="CH343" s="114">
        <f>IF(C341="","",100%-SUM(G343:CG343))</f>
        <v>1.1102230246251565E-16</v>
      </c>
      <c r="CI343" s="115">
        <f>IF(C341="","",SUM(G343:CG343))</f>
        <v>0.99999999999999989</v>
      </c>
      <c r="CJ343" s="67" t="b">
        <f>IF(C341="","",SUM(G343:CG343)=CI343)</f>
        <v>1</v>
      </c>
    </row>
    <row r="344" spans="1:88" s="5" customFormat="1" x14ac:dyDescent="0.3">
      <c r="A344" s="171" t="s">
        <v>247</v>
      </c>
      <c r="B344" s="155" t="s">
        <v>248</v>
      </c>
      <c r="C344" s="168" t="s">
        <v>163</v>
      </c>
      <c r="D344" s="158">
        <v>47</v>
      </c>
      <c r="E344" s="161">
        <v>86494</v>
      </c>
      <c r="F344" s="164">
        <f t="shared" si="4742"/>
        <v>4065218</v>
      </c>
      <c r="G344" s="108">
        <v>0</v>
      </c>
      <c r="H344" s="108"/>
      <c r="I344" s="108"/>
      <c r="J344" s="108"/>
      <c r="K344" s="108"/>
      <c r="L344" s="108"/>
      <c r="M344" s="108"/>
      <c r="N344" s="108"/>
      <c r="O344" s="108"/>
      <c r="P344" s="108"/>
      <c r="Q344" s="108"/>
      <c r="R344" s="108"/>
      <c r="S344" s="108"/>
      <c r="T344" s="108"/>
      <c r="U344" s="108"/>
      <c r="V344" s="108"/>
      <c r="W344" s="108"/>
      <c r="X344" s="108"/>
      <c r="Y344" s="108"/>
      <c r="Z344" s="108"/>
      <c r="AA344" s="108"/>
      <c r="AB344" s="108"/>
      <c r="AC344" s="108"/>
      <c r="AD344" s="108"/>
      <c r="AE344" s="108"/>
      <c r="AF344" s="108"/>
      <c r="AG344" s="108"/>
      <c r="AH344" s="108"/>
      <c r="AI344" s="108"/>
      <c r="AJ344" s="108"/>
      <c r="AK344" s="108"/>
      <c r="AL344" s="108"/>
      <c r="AM344" s="108"/>
      <c r="AN344" s="108"/>
      <c r="AO344" s="108"/>
      <c r="AP344" s="108"/>
      <c r="AQ344" s="108"/>
      <c r="AR344" s="108"/>
      <c r="AS344" s="108"/>
      <c r="AT344" s="108"/>
      <c r="AU344" s="108"/>
      <c r="AV344" s="108"/>
      <c r="AW344" s="108">
        <f>ROUND($F344/9,0)</f>
        <v>451691</v>
      </c>
      <c r="AX344" s="108">
        <f t="shared" ref="AX344:BE344" si="5343">ROUND($F344/9,0)</f>
        <v>451691</v>
      </c>
      <c r="AY344" s="108">
        <f t="shared" si="5343"/>
        <v>451691</v>
      </c>
      <c r="AZ344" s="108">
        <f>ROUNDDOWN($F344/9,0)</f>
        <v>451690</v>
      </c>
      <c r="BA344" s="108">
        <f t="shared" si="5343"/>
        <v>451691</v>
      </c>
      <c r="BB344" s="108">
        <f t="shared" si="5343"/>
        <v>451691</v>
      </c>
      <c r="BC344" s="108">
        <f t="shared" si="5343"/>
        <v>451691</v>
      </c>
      <c r="BD344" s="108">
        <f t="shared" si="5343"/>
        <v>451691</v>
      </c>
      <c r="BE344" s="108">
        <f t="shared" si="5343"/>
        <v>451691</v>
      </c>
      <c r="BF344" s="108"/>
      <c r="BG344" s="108"/>
      <c r="BH344" s="108"/>
      <c r="BI344" s="108"/>
      <c r="BJ344" s="108"/>
      <c r="BK344" s="108"/>
      <c r="BL344" s="108"/>
      <c r="BM344" s="108"/>
      <c r="BN344" s="108"/>
      <c r="BO344" s="108"/>
      <c r="BP344" s="108"/>
      <c r="BQ344" s="108"/>
      <c r="BR344" s="108"/>
      <c r="BS344" s="108"/>
      <c r="BT344" s="108"/>
      <c r="BU344" s="108"/>
      <c r="BV344" s="108"/>
      <c r="BW344" s="108"/>
      <c r="BX344" s="108"/>
      <c r="BY344" s="108"/>
      <c r="BZ344" s="108"/>
      <c r="CA344" s="108"/>
      <c r="CB344" s="108"/>
      <c r="CC344" s="108"/>
      <c r="CD344" s="108"/>
      <c r="CE344" s="108"/>
      <c r="CF344" s="108"/>
      <c r="CG344" s="108"/>
      <c r="CH344" s="109">
        <f>IF(C344="","",F344-SUM(G344:CG344))</f>
        <v>0</v>
      </c>
      <c r="CI344" s="107">
        <f>IF(C344="","",SUM(G344:CG344))</f>
        <v>4065218</v>
      </c>
      <c r="CJ344" s="67" t="b">
        <f>IF(C344="","",F344=CI344)</f>
        <v>1</v>
      </c>
    </row>
    <row r="345" spans="1:88" s="5" customFormat="1" x14ac:dyDescent="0.3">
      <c r="A345" s="172"/>
      <c r="B345" s="156"/>
      <c r="C345" s="169"/>
      <c r="D345" s="159"/>
      <c r="E345" s="162"/>
      <c r="F345" s="165"/>
      <c r="G345" s="110">
        <v>0</v>
      </c>
      <c r="H345" s="110"/>
      <c r="I345" s="110"/>
      <c r="J345" s="110"/>
      <c r="K345" s="110"/>
      <c r="L345" s="110"/>
      <c r="M345" s="110"/>
      <c r="N345" s="110"/>
      <c r="O345" s="110"/>
      <c r="P345" s="110"/>
      <c r="Q345" s="110"/>
      <c r="R345" s="110"/>
      <c r="S345" s="110"/>
      <c r="T345" s="110"/>
      <c r="U345" s="110">
        <f t="shared" ref="U345" si="5344">ROUND(U344/$E344,2)</f>
        <v>0</v>
      </c>
      <c r="V345" s="110">
        <f t="shared" ref="V345" si="5345">ROUND(V344/$E344,2)</f>
        <v>0</v>
      </c>
      <c r="W345" s="110">
        <f t="shared" ref="W345" si="5346">ROUND(W344/$E344,2)</f>
        <v>0</v>
      </c>
      <c r="X345" s="110">
        <f t="shared" ref="X345" si="5347">ROUND(X344/$E344,2)</f>
        <v>0</v>
      </c>
      <c r="Y345" s="110">
        <f t="shared" ref="Y345" si="5348">ROUND(Y344/$E344,2)</f>
        <v>0</v>
      </c>
      <c r="Z345" s="110">
        <f t="shared" ref="Z345" si="5349">ROUND(Z344/$E344,2)</f>
        <v>0</v>
      </c>
      <c r="AA345" s="110">
        <f t="shared" ref="AA345" si="5350">ROUND(AA344/$E344,2)</f>
        <v>0</v>
      </c>
      <c r="AB345" s="110">
        <f t="shared" ref="AB345" si="5351">ROUND(AB344/$E344,2)</f>
        <v>0</v>
      </c>
      <c r="AC345" s="110">
        <f t="shared" ref="AC345" si="5352">ROUND(AC344/$E344,2)</f>
        <v>0</v>
      </c>
      <c r="AD345" s="110">
        <f t="shared" ref="AD345" si="5353">ROUND(AD344/$E344,2)</f>
        <v>0</v>
      </c>
      <c r="AE345" s="110">
        <f>ROUNDUP(AE344/$E344,2)</f>
        <v>0</v>
      </c>
      <c r="AF345" s="110">
        <f>ROUNDUP(AF344/$E344,2)</f>
        <v>0</v>
      </c>
      <c r="AG345" s="110">
        <f t="shared" ref="AG345" si="5354">ROUND(AG344/$E344,2)</f>
        <v>0</v>
      </c>
      <c r="AH345" s="110">
        <f t="shared" ref="AH345" si="5355">ROUND(AH344/$E344,2)</f>
        <v>0</v>
      </c>
      <c r="AI345" s="110">
        <f t="shared" ref="AI345" si="5356">ROUND(AI344/$E344,2)</f>
        <v>0</v>
      </c>
      <c r="AJ345" s="110">
        <f t="shared" ref="AJ345" si="5357">ROUND(AJ344/$E344,2)</f>
        <v>0</v>
      </c>
      <c r="AK345" s="110">
        <f t="shared" ref="AK345" si="5358">ROUND(AK344/$E344,2)</f>
        <v>0</v>
      </c>
      <c r="AL345" s="110">
        <f t="shared" ref="AL345" si="5359">ROUND(AL344/$E344,2)</f>
        <v>0</v>
      </c>
      <c r="AM345" s="110">
        <f t="shared" ref="AM345" si="5360">ROUND(AM344/$E344,2)</f>
        <v>0</v>
      </c>
      <c r="AN345" s="110">
        <f t="shared" ref="AN345" si="5361">ROUND(AN344/$E344,2)</f>
        <v>0</v>
      </c>
      <c r="AO345" s="110">
        <f t="shared" ref="AO345" si="5362">ROUND(AO344/$E344,2)</f>
        <v>0</v>
      </c>
      <c r="AP345" s="110">
        <f t="shared" ref="AP345" si="5363">ROUND(AP344/$E344,2)</f>
        <v>0</v>
      </c>
      <c r="AQ345" s="110">
        <f t="shared" ref="AQ345" si="5364">ROUND(AQ344/$E344,2)</f>
        <v>0</v>
      </c>
      <c r="AR345" s="110">
        <f t="shared" ref="AR345:AX345" si="5365">ROUND(AR344/$E344,2)</f>
        <v>0</v>
      </c>
      <c r="AS345" s="110">
        <f t="shared" si="5365"/>
        <v>0</v>
      </c>
      <c r="AT345" s="110">
        <f t="shared" si="5365"/>
        <v>0</v>
      </c>
      <c r="AU345" s="110">
        <f t="shared" si="5365"/>
        <v>0</v>
      </c>
      <c r="AV345" s="110">
        <f t="shared" si="5365"/>
        <v>0</v>
      </c>
      <c r="AW345" s="110">
        <f t="shared" si="5365"/>
        <v>5.22</v>
      </c>
      <c r="AX345" s="110">
        <f t="shared" si="5365"/>
        <v>5.22</v>
      </c>
      <c r="AY345" s="110">
        <f>ROUNDUP(AY344/$E344,2)</f>
        <v>5.2299999999999995</v>
      </c>
      <c r="AZ345" s="110">
        <f>ROUNDUP(AZ344/$E344,2)</f>
        <v>5.2299999999999995</v>
      </c>
      <c r="BA345" s="110">
        <f t="shared" ref="BA345:BO345" si="5366">ROUND(BA344/$E344,2)</f>
        <v>5.22</v>
      </c>
      <c r="BB345" s="110">
        <f t="shared" si="5366"/>
        <v>5.22</v>
      </c>
      <c r="BC345" s="110">
        <f t="shared" si="5366"/>
        <v>5.22</v>
      </c>
      <c r="BD345" s="110">
        <f t="shared" si="5366"/>
        <v>5.22</v>
      </c>
      <c r="BE345" s="110">
        <f t="shared" si="5366"/>
        <v>5.22</v>
      </c>
      <c r="BF345" s="110">
        <f t="shared" si="5366"/>
        <v>0</v>
      </c>
      <c r="BG345" s="110">
        <f t="shared" si="5366"/>
        <v>0</v>
      </c>
      <c r="BH345" s="110">
        <f t="shared" si="5366"/>
        <v>0</v>
      </c>
      <c r="BI345" s="110">
        <f t="shared" si="5366"/>
        <v>0</v>
      </c>
      <c r="BJ345" s="110">
        <f t="shared" si="5366"/>
        <v>0</v>
      </c>
      <c r="BK345" s="110">
        <f t="shared" si="5366"/>
        <v>0</v>
      </c>
      <c r="BL345" s="110">
        <f t="shared" si="5366"/>
        <v>0</v>
      </c>
      <c r="BM345" s="110">
        <f t="shared" si="5366"/>
        <v>0</v>
      </c>
      <c r="BN345" s="110">
        <f t="shared" si="5366"/>
        <v>0</v>
      </c>
      <c r="BO345" s="110">
        <f t="shared" si="5366"/>
        <v>0</v>
      </c>
      <c r="BP345" s="110">
        <f t="shared" ref="BP345" si="5367">ROUND(BP344/$E344,2)</f>
        <v>0</v>
      </c>
      <c r="BQ345" s="110">
        <f t="shared" ref="BQ345" si="5368">ROUND(BQ344/$E344,2)</f>
        <v>0</v>
      </c>
      <c r="BR345" s="110">
        <f t="shared" ref="BR345" si="5369">ROUND(BR344/$E344,2)</f>
        <v>0</v>
      </c>
      <c r="BS345" s="110">
        <f t="shared" ref="BS345" si="5370">ROUND(BS344/$E344,2)</f>
        <v>0</v>
      </c>
      <c r="BT345" s="110">
        <f t="shared" ref="BT345" si="5371">ROUND(BT344/$E344,2)</f>
        <v>0</v>
      </c>
      <c r="BU345" s="110">
        <f t="shared" ref="BU345" si="5372">ROUND(BU344/$E344,2)</f>
        <v>0</v>
      </c>
      <c r="BV345" s="110">
        <f t="shared" ref="BV345" si="5373">ROUND(BV344/$E344,2)</f>
        <v>0</v>
      </c>
      <c r="BW345" s="110">
        <f t="shared" ref="BW345" si="5374">ROUND(BW344/$E344,2)</f>
        <v>0</v>
      </c>
      <c r="BX345" s="110">
        <f t="shared" ref="BX345" si="5375">ROUND(BX344/$E344,2)</f>
        <v>0</v>
      </c>
      <c r="BY345" s="110">
        <f t="shared" ref="BY345" si="5376">ROUND(BY344/$E344,2)</f>
        <v>0</v>
      </c>
      <c r="BZ345" s="110">
        <f t="shared" ref="BZ345" si="5377">ROUND(BZ344/$E344,2)</f>
        <v>0</v>
      </c>
      <c r="CA345" s="110">
        <f t="shared" ref="CA345" si="5378">ROUND(CA344/$E344,2)</f>
        <v>0</v>
      </c>
      <c r="CB345" s="110">
        <f t="shared" ref="CB345" si="5379">ROUND(CB344/$E344,2)</f>
        <v>0</v>
      </c>
      <c r="CC345" s="110">
        <f t="shared" ref="CC345" si="5380">ROUND(CC344/$E344,2)</f>
        <v>0</v>
      </c>
      <c r="CD345" s="110">
        <f t="shared" ref="CD345" si="5381">ROUND(CD344/$E344,2)</f>
        <v>0</v>
      </c>
      <c r="CE345" s="110"/>
      <c r="CF345" s="110">
        <f t="shared" ref="CF345" si="5382">ROUND(CF344/$E344,2)</f>
        <v>0</v>
      </c>
      <c r="CG345" s="110">
        <f t="shared" ref="CG345" si="5383">ROUND(CG344/$E344,2)</f>
        <v>0</v>
      </c>
      <c r="CH345" s="111">
        <f>IF(C344="","",D344-SUM(G345:CG345))</f>
        <v>7.1054273576010019E-15</v>
      </c>
      <c r="CI345" s="112">
        <f>IF(C344="","",SUM(G345:CG345))</f>
        <v>46.999999999999993</v>
      </c>
      <c r="CJ345" s="67" t="b">
        <f>IF(C344="","",D344=CI345)</f>
        <v>1</v>
      </c>
    </row>
    <row r="346" spans="1:88" s="5" customFormat="1" x14ac:dyDescent="0.3">
      <c r="A346" s="173"/>
      <c r="B346" s="157"/>
      <c r="C346" s="170"/>
      <c r="D346" s="160"/>
      <c r="E346" s="163"/>
      <c r="F346" s="166"/>
      <c r="G346" s="113">
        <v>0</v>
      </c>
      <c r="H346" s="113"/>
      <c r="I346" s="113"/>
      <c r="J346" s="113"/>
      <c r="K346" s="113"/>
      <c r="L346" s="113"/>
      <c r="M346" s="113"/>
      <c r="N346" s="113"/>
      <c r="O346" s="113"/>
      <c r="P346" s="113"/>
      <c r="Q346" s="113"/>
      <c r="R346" s="113"/>
      <c r="S346" s="113"/>
      <c r="T346" s="113"/>
      <c r="U346" s="113">
        <f t="shared" ref="U346:X346" si="5384">U344/$F344</f>
        <v>0</v>
      </c>
      <c r="V346" s="113">
        <f t="shared" si="5384"/>
        <v>0</v>
      </c>
      <c r="W346" s="113">
        <f t="shared" si="5384"/>
        <v>0</v>
      </c>
      <c r="X346" s="113">
        <f t="shared" si="5384"/>
        <v>0</v>
      </c>
      <c r="Y346" s="113">
        <f t="shared" ref="Y346:AG346" si="5385">Y344/$F344</f>
        <v>0</v>
      </c>
      <c r="Z346" s="113">
        <f t="shared" si="5385"/>
        <v>0</v>
      </c>
      <c r="AA346" s="113">
        <f t="shared" si="5385"/>
        <v>0</v>
      </c>
      <c r="AB346" s="113">
        <f t="shared" si="5385"/>
        <v>0</v>
      </c>
      <c r="AC346" s="113">
        <f t="shared" si="5385"/>
        <v>0</v>
      </c>
      <c r="AD346" s="113">
        <f t="shared" si="5385"/>
        <v>0</v>
      </c>
      <c r="AE346" s="113">
        <f t="shared" si="5385"/>
        <v>0</v>
      </c>
      <c r="AF346" s="113">
        <f t="shared" si="5385"/>
        <v>0</v>
      </c>
      <c r="AG346" s="113">
        <f t="shared" si="5385"/>
        <v>0</v>
      </c>
      <c r="AH346" s="113">
        <f t="shared" ref="AH346:AK346" si="5386">AH344/$F344</f>
        <v>0</v>
      </c>
      <c r="AI346" s="113">
        <f t="shared" si="5386"/>
        <v>0</v>
      </c>
      <c r="AJ346" s="113">
        <f t="shared" si="5386"/>
        <v>0</v>
      </c>
      <c r="AK346" s="113">
        <f t="shared" si="5386"/>
        <v>0</v>
      </c>
      <c r="AL346" s="113">
        <f t="shared" ref="AL346:AQ346" si="5387">AL344/$F344</f>
        <v>0</v>
      </c>
      <c r="AM346" s="113">
        <f t="shared" si="5387"/>
        <v>0</v>
      </c>
      <c r="AN346" s="113">
        <f t="shared" si="5387"/>
        <v>0</v>
      </c>
      <c r="AO346" s="113">
        <f t="shared" si="5387"/>
        <v>0</v>
      </c>
      <c r="AP346" s="113">
        <f t="shared" si="5387"/>
        <v>0</v>
      </c>
      <c r="AQ346" s="113">
        <f t="shared" si="5387"/>
        <v>0</v>
      </c>
      <c r="AR346" s="113">
        <f t="shared" ref="AR346:BP346" si="5388">AR344/$F344</f>
        <v>0</v>
      </c>
      <c r="AS346" s="113">
        <f t="shared" si="5388"/>
        <v>0</v>
      </c>
      <c r="AT346" s="113">
        <f t="shared" si="5388"/>
        <v>0</v>
      </c>
      <c r="AU346" s="113">
        <f t="shared" si="5388"/>
        <v>0</v>
      </c>
      <c r="AV346" s="113">
        <f t="shared" si="5388"/>
        <v>0</v>
      </c>
      <c r="AW346" s="113">
        <f t="shared" si="5388"/>
        <v>0.111111138443252</v>
      </c>
      <c r="AX346" s="113">
        <f t="shared" si="5388"/>
        <v>0.111111138443252</v>
      </c>
      <c r="AY346" s="113">
        <f t="shared" si="5388"/>
        <v>0.111111138443252</v>
      </c>
      <c r="AZ346" s="113">
        <f t="shared" si="5388"/>
        <v>0.11111089245398402</v>
      </c>
      <c r="BA346" s="113">
        <f t="shared" si="5388"/>
        <v>0.111111138443252</v>
      </c>
      <c r="BB346" s="113">
        <f t="shared" si="5388"/>
        <v>0.111111138443252</v>
      </c>
      <c r="BC346" s="113">
        <f t="shared" si="5388"/>
        <v>0.111111138443252</v>
      </c>
      <c r="BD346" s="113">
        <f t="shared" si="5388"/>
        <v>0.111111138443252</v>
      </c>
      <c r="BE346" s="113">
        <f t="shared" si="5388"/>
        <v>0.111111138443252</v>
      </c>
      <c r="BF346" s="113">
        <f t="shared" si="5388"/>
        <v>0</v>
      </c>
      <c r="BG346" s="113">
        <f t="shared" si="5388"/>
        <v>0</v>
      </c>
      <c r="BH346" s="113">
        <f t="shared" si="5388"/>
        <v>0</v>
      </c>
      <c r="BI346" s="113">
        <f t="shared" si="5388"/>
        <v>0</v>
      </c>
      <c r="BJ346" s="113">
        <f t="shared" si="5388"/>
        <v>0</v>
      </c>
      <c r="BK346" s="113">
        <f t="shared" si="5388"/>
        <v>0</v>
      </c>
      <c r="BL346" s="113">
        <f t="shared" si="5388"/>
        <v>0</v>
      </c>
      <c r="BM346" s="113">
        <f t="shared" si="5388"/>
        <v>0</v>
      </c>
      <c r="BN346" s="113">
        <f t="shared" si="5388"/>
        <v>0</v>
      </c>
      <c r="BO346" s="113">
        <f t="shared" si="5388"/>
        <v>0</v>
      </c>
      <c r="BP346" s="113">
        <f t="shared" si="5388"/>
        <v>0</v>
      </c>
      <c r="BQ346" s="113">
        <f t="shared" ref="BQ346:BT346" si="5389">BQ344/$F344</f>
        <v>0</v>
      </c>
      <c r="BR346" s="113">
        <f t="shared" si="5389"/>
        <v>0</v>
      </c>
      <c r="BS346" s="113">
        <f t="shared" si="5389"/>
        <v>0</v>
      </c>
      <c r="BT346" s="113">
        <f t="shared" si="5389"/>
        <v>0</v>
      </c>
      <c r="BU346" s="113">
        <f t="shared" ref="BU346:BX346" si="5390">BU344/$F344</f>
        <v>0</v>
      </c>
      <c r="BV346" s="113">
        <f t="shared" si="5390"/>
        <v>0</v>
      </c>
      <c r="BW346" s="113">
        <f t="shared" si="5390"/>
        <v>0</v>
      </c>
      <c r="BX346" s="113">
        <f t="shared" si="5390"/>
        <v>0</v>
      </c>
      <c r="BY346" s="113">
        <f t="shared" ref="BY346:CC346" si="5391">BY344/$F344</f>
        <v>0</v>
      </c>
      <c r="BZ346" s="113">
        <f t="shared" si="5391"/>
        <v>0</v>
      </c>
      <c r="CA346" s="113">
        <f t="shared" si="5391"/>
        <v>0</v>
      </c>
      <c r="CB346" s="113">
        <f t="shared" si="5391"/>
        <v>0</v>
      </c>
      <c r="CC346" s="113">
        <f t="shared" si="5391"/>
        <v>0</v>
      </c>
      <c r="CD346" s="113">
        <f t="shared" ref="CD346:CG346" si="5392">CD344/$F344</f>
        <v>0</v>
      </c>
      <c r="CE346" s="113"/>
      <c r="CF346" s="113">
        <f t="shared" si="5392"/>
        <v>0</v>
      </c>
      <c r="CG346" s="113">
        <f t="shared" si="5392"/>
        <v>0</v>
      </c>
      <c r="CH346" s="114">
        <f>IF(C344="","",100%-SUM(G346:CG346))</f>
        <v>-2.2204460492503131E-16</v>
      </c>
      <c r="CI346" s="115">
        <f>IF(C344="","",SUM(G346:CG346))</f>
        <v>1.0000000000000002</v>
      </c>
      <c r="CJ346" s="67" t="b">
        <f>IF(C344="","",SUM(G346:CG346)=CI346)</f>
        <v>1</v>
      </c>
    </row>
    <row r="347" spans="1:88" s="5" customFormat="1" x14ac:dyDescent="0.3">
      <c r="A347" s="171" t="s">
        <v>249</v>
      </c>
      <c r="B347" s="155" t="s">
        <v>250</v>
      </c>
      <c r="C347" s="168" t="s">
        <v>163</v>
      </c>
      <c r="D347" s="158">
        <v>59</v>
      </c>
      <c r="E347" s="161">
        <v>95674</v>
      </c>
      <c r="F347" s="164">
        <f t="shared" si="4742"/>
        <v>5644766</v>
      </c>
      <c r="G347" s="108">
        <v>0</v>
      </c>
      <c r="H347" s="108"/>
      <c r="I347" s="108"/>
      <c r="J347" s="108"/>
      <c r="K347" s="108"/>
      <c r="L347" s="108"/>
      <c r="M347" s="108"/>
      <c r="N347" s="108"/>
      <c r="O347" s="108"/>
      <c r="P347" s="108"/>
      <c r="Q347" s="108"/>
      <c r="R347" s="108"/>
      <c r="S347" s="108"/>
      <c r="T347" s="108"/>
      <c r="U347" s="108"/>
      <c r="V347" s="108"/>
      <c r="W347" s="108"/>
      <c r="X347" s="108"/>
      <c r="Y347" s="108"/>
      <c r="Z347" s="108"/>
      <c r="AA347" s="108"/>
      <c r="AB347" s="108"/>
      <c r="AC347" s="108"/>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f>ROUND($F347/9,0)</f>
        <v>627196</v>
      </c>
      <c r="AX347" s="108">
        <f t="shared" ref="AX347:BE347" si="5393">ROUND($F347/9,0)</f>
        <v>627196</v>
      </c>
      <c r="AY347" s="108">
        <f t="shared" si="5393"/>
        <v>627196</v>
      </c>
      <c r="AZ347" s="108">
        <f t="shared" si="5393"/>
        <v>627196</v>
      </c>
      <c r="BA347" s="108">
        <f t="shared" si="5393"/>
        <v>627196</v>
      </c>
      <c r="BB347" s="108">
        <f>ROUNDUP($F347/9,0)</f>
        <v>627197</v>
      </c>
      <c r="BC347" s="108">
        <f>ROUNDUP($F347/9,0)</f>
        <v>627197</v>
      </c>
      <c r="BD347" s="108">
        <f t="shared" si="5393"/>
        <v>627196</v>
      </c>
      <c r="BE347" s="108">
        <f t="shared" si="5393"/>
        <v>627196</v>
      </c>
      <c r="BF347" s="108"/>
      <c r="BG347" s="108"/>
      <c r="BH347" s="108"/>
      <c r="BI347" s="108"/>
      <c r="BJ347" s="108"/>
      <c r="BK347" s="108"/>
      <c r="BL347" s="108"/>
      <c r="BM347" s="108"/>
      <c r="BN347" s="108"/>
      <c r="BO347" s="108"/>
      <c r="BP347" s="108"/>
      <c r="BQ347" s="108"/>
      <c r="BR347" s="108"/>
      <c r="BS347" s="108"/>
      <c r="BT347" s="108"/>
      <c r="BU347" s="108"/>
      <c r="BV347" s="108"/>
      <c r="BW347" s="108"/>
      <c r="BX347" s="108"/>
      <c r="BY347" s="108"/>
      <c r="BZ347" s="108"/>
      <c r="CA347" s="108"/>
      <c r="CB347" s="108"/>
      <c r="CC347" s="108"/>
      <c r="CD347" s="108"/>
      <c r="CE347" s="108"/>
      <c r="CF347" s="108"/>
      <c r="CG347" s="108"/>
      <c r="CH347" s="109">
        <f>IF(C347="","",F347-SUM(G347:CG347))</f>
        <v>0</v>
      </c>
      <c r="CI347" s="107">
        <f>IF(C347="","",SUM(G347:CG347))</f>
        <v>5644766</v>
      </c>
      <c r="CJ347" s="67" t="b">
        <f>IF(C347="","",F347=CI347)</f>
        <v>1</v>
      </c>
    </row>
    <row r="348" spans="1:88" s="5" customFormat="1" x14ac:dyDescent="0.3">
      <c r="A348" s="172"/>
      <c r="B348" s="156"/>
      <c r="C348" s="169"/>
      <c r="D348" s="159"/>
      <c r="E348" s="162"/>
      <c r="F348" s="165"/>
      <c r="G348" s="110">
        <v>0</v>
      </c>
      <c r="H348" s="110"/>
      <c r="I348" s="110"/>
      <c r="J348" s="110"/>
      <c r="K348" s="110"/>
      <c r="L348" s="110"/>
      <c r="M348" s="110"/>
      <c r="N348" s="110"/>
      <c r="O348" s="110"/>
      <c r="P348" s="110"/>
      <c r="Q348" s="110"/>
      <c r="R348" s="110"/>
      <c r="S348" s="110"/>
      <c r="T348" s="110"/>
      <c r="U348" s="110">
        <f t="shared" ref="U348" si="5394">ROUND(U347/$E347,2)</f>
        <v>0</v>
      </c>
      <c r="V348" s="110">
        <f t="shared" ref="V348" si="5395">ROUND(V347/$E347,2)</f>
        <v>0</v>
      </c>
      <c r="W348" s="110">
        <f t="shared" ref="W348" si="5396">ROUND(W347/$E347,2)</f>
        <v>0</v>
      </c>
      <c r="X348" s="110">
        <f t="shared" ref="X348" si="5397">ROUND(X347/$E347,2)</f>
        <v>0</v>
      </c>
      <c r="Y348" s="110">
        <f t="shared" ref="Y348" si="5398">ROUND(Y347/$E347,2)</f>
        <v>0</v>
      </c>
      <c r="Z348" s="110">
        <f t="shared" ref="Z348" si="5399">ROUND(Z347/$E347,2)</f>
        <v>0</v>
      </c>
      <c r="AA348" s="110">
        <f t="shared" ref="AA348" si="5400">ROUND(AA347/$E347,2)</f>
        <v>0</v>
      </c>
      <c r="AB348" s="110">
        <f t="shared" ref="AB348" si="5401">ROUND(AB347/$E347,2)</f>
        <v>0</v>
      </c>
      <c r="AC348" s="110">
        <f t="shared" ref="AC348" si="5402">ROUND(AC347/$E347,2)</f>
        <v>0</v>
      </c>
      <c r="AD348" s="110">
        <f t="shared" ref="AD348" si="5403">ROUND(AD347/$E347,2)</f>
        <v>0</v>
      </c>
      <c r="AE348" s="110">
        <f t="shared" ref="AE348" si="5404">ROUND(AE347/$E347,2)</f>
        <v>0</v>
      </c>
      <c r="AF348" s="110">
        <f>ROUNDDOWN(AF347/$E347,2)</f>
        <v>0</v>
      </c>
      <c r="AG348" s="110">
        <f t="shared" ref="AG348" si="5405">ROUND(AG347/$E347,2)</f>
        <v>0</v>
      </c>
      <c r="AH348" s="110">
        <f>ROUNDDOWN(AH347/$E347,2)</f>
        <v>0</v>
      </c>
      <c r="AI348" s="110">
        <f>ROUNDDOWN(AI347/$E347,2)</f>
        <v>0</v>
      </c>
      <c r="AJ348" s="110">
        <f>ROUNDDOWN(AJ347/$E347,2)</f>
        <v>0</v>
      </c>
      <c r="AK348" s="110">
        <f t="shared" ref="AK348" si="5406">ROUND(AK347/$E347,2)</f>
        <v>0</v>
      </c>
      <c r="AL348" s="110">
        <f t="shared" ref="AL348" si="5407">ROUND(AL347/$E347,2)</f>
        <v>0</v>
      </c>
      <c r="AM348" s="110">
        <f t="shared" ref="AM348" si="5408">ROUND(AM347/$E347,2)</f>
        <v>0</v>
      </c>
      <c r="AN348" s="110">
        <f t="shared" ref="AN348" si="5409">ROUND(AN347/$E347,2)</f>
        <v>0</v>
      </c>
      <c r="AO348" s="110">
        <f t="shared" ref="AO348" si="5410">ROUND(AO347/$E347,2)</f>
        <v>0</v>
      </c>
      <c r="AP348" s="110">
        <f t="shared" ref="AP348" si="5411">ROUND(AP347/$E347,2)</f>
        <v>0</v>
      </c>
      <c r="AQ348" s="110">
        <f t="shared" ref="AQ348" si="5412">ROUND(AQ347/$E347,2)</f>
        <v>0</v>
      </c>
      <c r="AR348" s="110">
        <f t="shared" ref="AR348:AY348" si="5413">ROUND(AR347/$E347,2)</f>
        <v>0</v>
      </c>
      <c r="AS348" s="110">
        <f t="shared" si="5413"/>
        <v>0</v>
      </c>
      <c r="AT348" s="110">
        <f t="shared" si="5413"/>
        <v>0</v>
      </c>
      <c r="AU348" s="110">
        <f t="shared" si="5413"/>
        <v>0</v>
      </c>
      <c r="AV348" s="110">
        <f t="shared" si="5413"/>
        <v>0</v>
      </c>
      <c r="AW348" s="110">
        <f t="shared" si="5413"/>
        <v>6.56</v>
      </c>
      <c r="AX348" s="110">
        <f t="shared" si="5413"/>
        <v>6.56</v>
      </c>
      <c r="AY348" s="110">
        <f t="shared" si="5413"/>
        <v>6.56</v>
      </c>
      <c r="AZ348" s="110">
        <f>ROUNDDOWN(AZ347/$E347,2)</f>
        <v>6.55</v>
      </c>
      <c r="BA348" s="110">
        <f t="shared" ref="BA348" si="5414">ROUND(BA347/$E347,2)</f>
        <v>6.56</v>
      </c>
      <c r="BB348" s="110">
        <f>ROUNDDOWN(BB347/$E347,2)</f>
        <v>6.55</v>
      </c>
      <c r="BC348" s="110">
        <f>ROUNDDOWN(BC347/$E347,2)</f>
        <v>6.55</v>
      </c>
      <c r="BD348" s="110">
        <f>ROUNDDOWN(BD347/$E347,2)</f>
        <v>6.55</v>
      </c>
      <c r="BE348" s="110">
        <f t="shared" ref="BE348:BO348" si="5415">ROUND(BE347/$E347,2)</f>
        <v>6.56</v>
      </c>
      <c r="BF348" s="110">
        <f t="shared" si="5415"/>
        <v>0</v>
      </c>
      <c r="BG348" s="110">
        <f t="shared" si="5415"/>
        <v>0</v>
      </c>
      <c r="BH348" s="110">
        <f t="shared" si="5415"/>
        <v>0</v>
      </c>
      <c r="BI348" s="110">
        <f t="shared" si="5415"/>
        <v>0</v>
      </c>
      <c r="BJ348" s="110">
        <f t="shared" si="5415"/>
        <v>0</v>
      </c>
      <c r="BK348" s="110">
        <f t="shared" si="5415"/>
        <v>0</v>
      </c>
      <c r="BL348" s="110">
        <f t="shared" si="5415"/>
        <v>0</v>
      </c>
      <c r="BM348" s="110">
        <f t="shared" si="5415"/>
        <v>0</v>
      </c>
      <c r="BN348" s="110">
        <f t="shared" si="5415"/>
        <v>0</v>
      </c>
      <c r="BO348" s="110">
        <f t="shared" si="5415"/>
        <v>0</v>
      </c>
      <c r="BP348" s="110">
        <f t="shared" ref="BP348" si="5416">ROUND(BP347/$E347,2)</f>
        <v>0</v>
      </c>
      <c r="BQ348" s="110">
        <f t="shared" ref="BQ348" si="5417">ROUND(BQ347/$E347,2)</f>
        <v>0</v>
      </c>
      <c r="BR348" s="110">
        <f t="shared" ref="BR348" si="5418">ROUND(BR347/$E347,2)</f>
        <v>0</v>
      </c>
      <c r="BS348" s="110">
        <f t="shared" ref="BS348" si="5419">ROUND(BS347/$E347,2)</f>
        <v>0</v>
      </c>
      <c r="BT348" s="110">
        <f t="shared" ref="BT348" si="5420">ROUND(BT347/$E347,2)</f>
        <v>0</v>
      </c>
      <c r="BU348" s="110">
        <f t="shared" ref="BU348" si="5421">ROUND(BU347/$E347,2)</f>
        <v>0</v>
      </c>
      <c r="BV348" s="110">
        <f t="shared" ref="BV348" si="5422">ROUND(BV347/$E347,2)</f>
        <v>0</v>
      </c>
      <c r="BW348" s="110">
        <f t="shared" ref="BW348" si="5423">ROUND(BW347/$E347,2)</f>
        <v>0</v>
      </c>
      <c r="BX348" s="110">
        <f t="shared" ref="BX348" si="5424">ROUND(BX347/$E347,2)</f>
        <v>0</v>
      </c>
      <c r="BY348" s="110">
        <f t="shared" ref="BY348" si="5425">ROUND(BY347/$E347,2)</f>
        <v>0</v>
      </c>
      <c r="BZ348" s="110">
        <f t="shared" ref="BZ348" si="5426">ROUND(BZ347/$E347,2)</f>
        <v>0</v>
      </c>
      <c r="CA348" s="110">
        <f t="shared" ref="CA348" si="5427">ROUND(CA347/$E347,2)</f>
        <v>0</v>
      </c>
      <c r="CB348" s="110">
        <f t="shared" ref="CB348" si="5428">ROUND(CB347/$E347,2)</f>
        <v>0</v>
      </c>
      <c r="CC348" s="110">
        <f t="shared" ref="CC348" si="5429">ROUND(CC347/$E347,2)</f>
        <v>0</v>
      </c>
      <c r="CD348" s="110">
        <f t="shared" ref="CD348" si="5430">ROUND(CD347/$E347,2)</f>
        <v>0</v>
      </c>
      <c r="CE348" s="110"/>
      <c r="CF348" s="110">
        <f t="shared" ref="CF348" si="5431">ROUND(CF347/$E347,2)</f>
        <v>0</v>
      </c>
      <c r="CG348" s="110">
        <f t="shared" ref="CG348" si="5432">ROUND(CG347/$E347,2)</f>
        <v>0</v>
      </c>
      <c r="CH348" s="111">
        <f>IF(C347="","",D347-SUM(G348:CG348))</f>
        <v>7.1054273576010019E-15</v>
      </c>
      <c r="CI348" s="112">
        <f>IF(C347="","",SUM(G348:CG348))</f>
        <v>58.999999999999993</v>
      </c>
      <c r="CJ348" s="67" t="b">
        <f>IF(C347="","",D347=CI348)</f>
        <v>1</v>
      </c>
    </row>
    <row r="349" spans="1:88" s="5" customFormat="1" x14ac:dyDescent="0.3">
      <c r="A349" s="173"/>
      <c r="B349" s="157"/>
      <c r="C349" s="170"/>
      <c r="D349" s="160"/>
      <c r="E349" s="163"/>
      <c r="F349" s="166"/>
      <c r="G349" s="113">
        <v>0</v>
      </c>
      <c r="H349" s="113"/>
      <c r="I349" s="113"/>
      <c r="J349" s="113"/>
      <c r="K349" s="113"/>
      <c r="L349" s="113"/>
      <c r="M349" s="113"/>
      <c r="N349" s="113"/>
      <c r="O349" s="113"/>
      <c r="P349" s="113"/>
      <c r="Q349" s="113"/>
      <c r="R349" s="113"/>
      <c r="S349" s="113"/>
      <c r="T349" s="113"/>
      <c r="U349" s="113">
        <f t="shared" ref="U349:X349" si="5433">U347/$F347</f>
        <v>0</v>
      </c>
      <c r="V349" s="113">
        <f t="shared" si="5433"/>
        <v>0</v>
      </c>
      <c r="W349" s="113">
        <f t="shared" si="5433"/>
        <v>0</v>
      </c>
      <c r="X349" s="113">
        <f t="shared" si="5433"/>
        <v>0</v>
      </c>
      <c r="Y349" s="113">
        <f t="shared" ref="Y349:AG349" si="5434">Y347/$F347</f>
        <v>0</v>
      </c>
      <c r="Z349" s="113">
        <f t="shared" si="5434"/>
        <v>0</v>
      </c>
      <c r="AA349" s="113">
        <f t="shared" si="5434"/>
        <v>0</v>
      </c>
      <c r="AB349" s="113">
        <f t="shared" si="5434"/>
        <v>0</v>
      </c>
      <c r="AC349" s="113">
        <f t="shared" si="5434"/>
        <v>0</v>
      </c>
      <c r="AD349" s="113">
        <f t="shared" si="5434"/>
        <v>0</v>
      </c>
      <c r="AE349" s="113">
        <f t="shared" si="5434"/>
        <v>0</v>
      </c>
      <c r="AF349" s="113">
        <f t="shared" si="5434"/>
        <v>0</v>
      </c>
      <c r="AG349" s="113">
        <f t="shared" si="5434"/>
        <v>0</v>
      </c>
      <c r="AH349" s="113">
        <f t="shared" ref="AH349:AK349" si="5435">AH347/$F347</f>
        <v>0</v>
      </c>
      <c r="AI349" s="113">
        <f t="shared" si="5435"/>
        <v>0</v>
      </c>
      <c r="AJ349" s="113">
        <f t="shared" si="5435"/>
        <v>0</v>
      </c>
      <c r="AK349" s="113">
        <f t="shared" si="5435"/>
        <v>0</v>
      </c>
      <c r="AL349" s="113">
        <f t="shared" ref="AL349:AQ349" si="5436">AL347/$F347</f>
        <v>0</v>
      </c>
      <c r="AM349" s="113">
        <f t="shared" si="5436"/>
        <v>0</v>
      </c>
      <c r="AN349" s="113">
        <f t="shared" si="5436"/>
        <v>0</v>
      </c>
      <c r="AO349" s="113">
        <f t="shared" si="5436"/>
        <v>0</v>
      </c>
      <c r="AP349" s="113">
        <f t="shared" si="5436"/>
        <v>0</v>
      </c>
      <c r="AQ349" s="113">
        <f t="shared" si="5436"/>
        <v>0</v>
      </c>
      <c r="AR349" s="113">
        <f t="shared" ref="AR349:BP349" si="5437">AR347/$F347</f>
        <v>0</v>
      </c>
      <c r="AS349" s="113">
        <f t="shared" si="5437"/>
        <v>0</v>
      </c>
      <c r="AT349" s="113">
        <f t="shared" si="5437"/>
        <v>0</v>
      </c>
      <c r="AU349" s="113">
        <f t="shared" si="5437"/>
        <v>0</v>
      </c>
      <c r="AV349" s="113">
        <f t="shared" si="5437"/>
        <v>0</v>
      </c>
      <c r="AW349" s="113">
        <f t="shared" si="5437"/>
        <v>0.1111110717432751</v>
      </c>
      <c r="AX349" s="113">
        <f t="shared" si="5437"/>
        <v>0.1111110717432751</v>
      </c>
      <c r="AY349" s="113">
        <f t="shared" si="5437"/>
        <v>0.1111110717432751</v>
      </c>
      <c r="AZ349" s="113">
        <f t="shared" si="5437"/>
        <v>0.1111110717432751</v>
      </c>
      <c r="BA349" s="113">
        <f t="shared" si="5437"/>
        <v>0.1111110717432751</v>
      </c>
      <c r="BB349" s="113">
        <f t="shared" si="5437"/>
        <v>0.11111124889853716</v>
      </c>
      <c r="BC349" s="113">
        <f t="shared" si="5437"/>
        <v>0.11111124889853716</v>
      </c>
      <c r="BD349" s="113">
        <f t="shared" si="5437"/>
        <v>0.1111110717432751</v>
      </c>
      <c r="BE349" s="113">
        <f t="shared" si="5437"/>
        <v>0.1111110717432751</v>
      </c>
      <c r="BF349" s="113">
        <f t="shared" si="5437"/>
        <v>0</v>
      </c>
      <c r="BG349" s="113">
        <f t="shared" si="5437"/>
        <v>0</v>
      </c>
      <c r="BH349" s="113">
        <f t="shared" si="5437"/>
        <v>0</v>
      </c>
      <c r="BI349" s="113">
        <f t="shared" si="5437"/>
        <v>0</v>
      </c>
      <c r="BJ349" s="113">
        <f t="shared" si="5437"/>
        <v>0</v>
      </c>
      <c r="BK349" s="113">
        <f t="shared" si="5437"/>
        <v>0</v>
      </c>
      <c r="BL349" s="113">
        <f t="shared" si="5437"/>
        <v>0</v>
      </c>
      <c r="BM349" s="113">
        <f t="shared" si="5437"/>
        <v>0</v>
      </c>
      <c r="BN349" s="113">
        <f t="shared" si="5437"/>
        <v>0</v>
      </c>
      <c r="BO349" s="113">
        <f t="shared" si="5437"/>
        <v>0</v>
      </c>
      <c r="BP349" s="113">
        <f t="shared" si="5437"/>
        <v>0</v>
      </c>
      <c r="BQ349" s="113">
        <f t="shared" ref="BQ349:BT349" si="5438">BQ347/$F347</f>
        <v>0</v>
      </c>
      <c r="BR349" s="113">
        <f t="shared" si="5438"/>
        <v>0</v>
      </c>
      <c r="BS349" s="113">
        <f t="shared" si="5438"/>
        <v>0</v>
      </c>
      <c r="BT349" s="113">
        <f t="shared" si="5438"/>
        <v>0</v>
      </c>
      <c r="BU349" s="113">
        <f t="shared" ref="BU349:BX349" si="5439">BU347/$F347</f>
        <v>0</v>
      </c>
      <c r="BV349" s="113">
        <f t="shared" si="5439"/>
        <v>0</v>
      </c>
      <c r="BW349" s="113">
        <f t="shared" si="5439"/>
        <v>0</v>
      </c>
      <c r="BX349" s="113">
        <f t="shared" si="5439"/>
        <v>0</v>
      </c>
      <c r="BY349" s="113">
        <f t="shared" ref="BY349:CC349" si="5440">BY347/$F347</f>
        <v>0</v>
      </c>
      <c r="BZ349" s="113">
        <f t="shared" si="5440"/>
        <v>0</v>
      </c>
      <c r="CA349" s="113">
        <f t="shared" si="5440"/>
        <v>0</v>
      </c>
      <c r="CB349" s="113">
        <f t="shared" si="5440"/>
        <v>0</v>
      </c>
      <c r="CC349" s="113">
        <f t="shared" si="5440"/>
        <v>0</v>
      </c>
      <c r="CD349" s="113">
        <f t="shared" ref="CD349:CG349" si="5441">CD347/$F347</f>
        <v>0</v>
      </c>
      <c r="CE349" s="113"/>
      <c r="CF349" s="113">
        <f t="shared" si="5441"/>
        <v>0</v>
      </c>
      <c r="CG349" s="113">
        <f t="shared" si="5441"/>
        <v>0</v>
      </c>
      <c r="CH349" s="114">
        <f>IF(C347="","",100%-SUM(G349:CG349))</f>
        <v>0</v>
      </c>
      <c r="CI349" s="115">
        <f>IF(C347="","",SUM(G349:CG349))</f>
        <v>1</v>
      </c>
      <c r="CJ349" s="67" t="b">
        <f>IF(C347="","",SUM(G349:CG349)=CI349)</f>
        <v>1</v>
      </c>
    </row>
    <row r="350" spans="1:88" s="5" customFormat="1" x14ac:dyDescent="0.3">
      <c r="A350" s="171" t="s">
        <v>251</v>
      </c>
      <c r="B350" s="155" t="s">
        <v>252</v>
      </c>
      <c r="C350" s="168" t="s">
        <v>163</v>
      </c>
      <c r="D350" s="158">
        <v>1</v>
      </c>
      <c r="E350" s="161">
        <v>704265</v>
      </c>
      <c r="F350" s="164">
        <f t="shared" si="4742"/>
        <v>704265</v>
      </c>
      <c r="G350" s="108">
        <v>0</v>
      </c>
      <c r="H350" s="108"/>
      <c r="I350" s="108"/>
      <c r="J350" s="108"/>
      <c r="K350" s="108"/>
      <c r="L350" s="108"/>
      <c r="M350" s="108"/>
      <c r="N350" s="108"/>
      <c r="O350" s="108"/>
      <c r="P350" s="108"/>
      <c r="Q350" s="108"/>
      <c r="R350" s="108"/>
      <c r="S350" s="108"/>
      <c r="T350" s="108"/>
      <c r="U350" s="108"/>
      <c r="V350" s="108"/>
      <c r="W350" s="108"/>
      <c r="X350" s="108"/>
      <c r="Y350" s="108"/>
      <c r="Z350" s="108"/>
      <c r="AA350" s="108"/>
      <c r="AB350" s="108"/>
      <c r="AC350" s="108"/>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f>ROUND($F350/5,0)</f>
        <v>140853</v>
      </c>
      <c r="AX350" s="108">
        <f t="shared" ref="AX350:BA350" si="5442">ROUND($F350/5,0)</f>
        <v>140853</v>
      </c>
      <c r="AY350" s="108">
        <f t="shared" si="5442"/>
        <v>140853</v>
      </c>
      <c r="AZ350" s="108">
        <f t="shared" si="5442"/>
        <v>140853</v>
      </c>
      <c r="BA350" s="108">
        <f t="shared" si="5442"/>
        <v>140853</v>
      </c>
      <c r="BB350" s="108"/>
      <c r="BC350" s="108"/>
      <c r="BD350" s="108"/>
      <c r="BE350" s="108"/>
      <c r="BF350" s="108"/>
      <c r="BG350" s="108"/>
      <c r="BH350" s="108"/>
      <c r="BI350" s="108"/>
      <c r="BJ350" s="108"/>
      <c r="BK350" s="108"/>
      <c r="BL350" s="108"/>
      <c r="BM350" s="108"/>
      <c r="BN350" s="108"/>
      <c r="BO350" s="108"/>
      <c r="BP350" s="108"/>
      <c r="BQ350" s="108"/>
      <c r="BR350" s="108"/>
      <c r="BS350" s="108"/>
      <c r="BT350" s="108"/>
      <c r="BU350" s="108"/>
      <c r="BV350" s="108"/>
      <c r="BW350" s="108"/>
      <c r="BX350" s="108"/>
      <c r="BY350" s="108"/>
      <c r="BZ350" s="108"/>
      <c r="CA350" s="108"/>
      <c r="CB350" s="108"/>
      <c r="CC350" s="108"/>
      <c r="CD350" s="108"/>
      <c r="CE350" s="108"/>
      <c r="CF350" s="108"/>
      <c r="CG350" s="108"/>
      <c r="CH350" s="109">
        <f>IF(C350="","",F350-SUM(G350:CG350))</f>
        <v>0</v>
      </c>
      <c r="CI350" s="107">
        <f>IF(C350="","",SUM(G350:CG350))</f>
        <v>704265</v>
      </c>
      <c r="CJ350" s="67" t="b">
        <f>IF(C350="","",F350=CI350)</f>
        <v>1</v>
      </c>
    </row>
    <row r="351" spans="1:88" s="5" customFormat="1" x14ac:dyDescent="0.3">
      <c r="A351" s="172"/>
      <c r="B351" s="156"/>
      <c r="C351" s="169"/>
      <c r="D351" s="159"/>
      <c r="E351" s="162"/>
      <c r="F351" s="165"/>
      <c r="G351" s="110">
        <v>0</v>
      </c>
      <c r="H351" s="110"/>
      <c r="I351" s="110"/>
      <c r="J351" s="110"/>
      <c r="K351" s="110"/>
      <c r="L351" s="110"/>
      <c r="M351" s="110"/>
      <c r="N351" s="110"/>
      <c r="O351" s="110"/>
      <c r="P351" s="110"/>
      <c r="Q351" s="110"/>
      <c r="R351" s="110"/>
      <c r="S351" s="110"/>
      <c r="T351" s="110"/>
      <c r="U351" s="110">
        <f t="shared" ref="U351" si="5443">ROUND(U350/$E350,2)</f>
        <v>0</v>
      </c>
      <c r="V351" s="110">
        <f t="shared" ref="V351" si="5444">ROUND(V350/$E350,2)</f>
        <v>0</v>
      </c>
      <c r="W351" s="110">
        <f t="shared" ref="W351" si="5445">ROUND(W350/$E350,2)</f>
        <v>0</v>
      </c>
      <c r="X351" s="110">
        <f t="shared" ref="X351" si="5446">ROUND(X350/$E350,2)</f>
        <v>0</v>
      </c>
      <c r="Y351" s="110">
        <f t="shared" ref="Y351" si="5447">ROUND(Y350/$E350,2)</f>
        <v>0</v>
      </c>
      <c r="Z351" s="110">
        <f t="shared" ref="Z351" si="5448">ROUND(Z350/$E350,2)</f>
        <v>0</v>
      </c>
      <c r="AA351" s="110">
        <f t="shared" ref="AA351" si="5449">ROUND(AA350/$E350,2)</f>
        <v>0</v>
      </c>
      <c r="AB351" s="110">
        <f t="shared" ref="AB351" si="5450">ROUND(AB350/$E350,2)</f>
        <v>0</v>
      </c>
      <c r="AC351" s="110">
        <f t="shared" ref="AC351" si="5451">ROUND(AC350/$E350,2)</f>
        <v>0</v>
      </c>
      <c r="AD351" s="110">
        <f t="shared" ref="AD351" si="5452">ROUND(AD350/$E350,2)</f>
        <v>0</v>
      </c>
      <c r="AE351" s="110">
        <f t="shared" ref="AE351" si="5453">ROUND(AE350/$E350,2)</f>
        <v>0</v>
      </c>
      <c r="AF351" s="110">
        <f t="shared" ref="AF351" si="5454">ROUND(AF350/$E350,2)</f>
        <v>0</v>
      </c>
      <c r="AG351" s="110">
        <f t="shared" ref="AG351" si="5455">ROUND(AG350/$E350,2)</f>
        <v>0</v>
      </c>
      <c r="AH351" s="110">
        <f t="shared" ref="AH351" si="5456">ROUND(AH350/$E350,2)</f>
        <v>0</v>
      </c>
      <c r="AI351" s="110">
        <f t="shared" ref="AI351" si="5457">ROUND(AI350/$E350,2)</f>
        <v>0</v>
      </c>
      <c r="AJ351" s="110">
        <f t="shared" ref="AJ351" si="5458">ROUND(AJ350/$E350,2)</f>
        <v>0</v>
      </c>
      <c r="AK351" s="110">
        <f t="shared" ref="AK351" si="5459">ROUND(AK350/$E350,2)</f>
        <v>0</v>
      </c>
      <c r="AL351" s="110">
        <f t="shared" ref="AL351" si="5460">ROUND(AL350/$E350,2)</f>
        <v>0</v>
      </c>
      <c r="AM351" s="110">
        <f t="shared" ref="AM351" si="5461">ROUND(AM350/$E350,2)</f>
        <v>0</v>
      </c>
      <c r="AN351" s="110">
        <f t="shared" ref="AN351" si="5462">ROUND(AN350/$E350,2)</f>
        <v>0</v>
      </c>
      <c r="AO351" s="110">
        <f t="shared" ref="AO351" si="5463">ROUND(AO350/$E350,2)</f>
        <v>0</v>
      </c>
      <c r="AP351" s="110">
        <f t="shared" ref="AP351" si="5464">ROUND(AP350/$E350,2)</f>
        <v>0</v>
      </c>
      <c r="AQ351" s="110">
        <f t="shared" ref="AQ351" si="5465">ROUND(AQ350/$E350,2)</f>
        <v>0</v>
      </c>
      <c r="AR351" s="110">
        <f t="shared" ref="AR351:BO351" si="5466">ROUND(AR350/$E350,2)</f>
        <v>0</v>
      </c>
      <c r="AS351" s="110">
        <f t="shared" si="5466"/>
        <v>0</v>
      </c>
      <c r="AT351" s="110">
        <f t="shared" si="5466"/>
        <v>0</v>
      </c>
      <c r="AU351" s="110">
        <f t="shared" si="5466"/>
        <v>0</v>
      </c>
      <c r="AV351" s="110">
        <f t="shared" si="5466"/>
        <v>0</v>
      </c>
      <c r="AW351" s="110">
        <f t="shared" si="5466"/>
        <v>0.2</v>
      </c>
      <c r="AX351" s="110">
        <f t="shared" si="5466"/>
        <v>0.2</v>
      </c>
      <c r="AY351" s="110">
        <f t="shared" si="5466"/>
        <v>0.2</v>
      </c>
      <c r="AZ351" s="110">
        <f t="shared" si="5466"/>
        <v>0.2</v>
      </c>
      <c r="BA351" s="110">
        <f t="shared" si="5466"/>
        <v>0.2</v>
      </c>
      <c r="BB351" s="110">
        <f t="shared" si="5466"/>
        <v>0</v>
      </c>
      <c r="BC351" s="110">
        <f t="shared" si="5466"/>
        <v>0</v>
      </c>
      <c r="BD351" s="110">
        <f t="shared" si="5466"/>
        <v>0</v>
      </c>
      <c r="BE351" s="110">
        <f t="shared" si="5466"/>
        <v>0</v>
      </c>
      <c r="BF351" s="110">
        <f t="shared" si="5466"/>
        <v>0</v>
      </c>
      <c r="BG351" s="110">
        <f t="shared" si="5466"/>
        <v>0</v>
      </c>
      <c r="BH351" s="110">
        <f t="shared" si="5466"/>
        <v>0</v>
      </c>
      <c r="BI351" s="110">
        <f t="shared" si="5466"/>
        <v>0</v>
      </c>
      <c r="BJ351" s="110">
        <f t="shared" si="5466"/>
        <v>0</v>
      </c>
      <c r="BK351" s="110">
        <f t="shared" si="5466"/>
        <v>0</v>
      </c>
      <c r="BL351" s="110">
        <f t="shared" si="5466"/>
        <v>0</v>
      </c>
      <c r="BM351" s="110">
        <f t="shared" si="5466"/>
        <v>0</v>
      </c>
      <c r="BN351" s="110">
        <f t="shared" si="5466"/>
        <v>0</v>
      </c>
      <c r="BO351" s="110">
        <f t="shared" si="5466"/>
        <v>0</v>
      </c>
      <c r="BP351" s="110">
        <f t="shared" ref="BP351" si="5467">ROUND(BP350/$E350,2)</f>
        <v>0</v>
      </c>
      <c r="BQ351" s="110">
        <f t="shared" ref="BQ351" si="5468">ROUND(BQ350/$E350,2)</f>
        <v>0</v>
      </c>
      <c r="BR351" s="110">
        <f t="shared" ref="BR351" si="5469">ROUND(BR350/$E350,2)</f>
        <v>0</v>
      </c>
      <c r="BS351" s="110">
        <f t="shared" ref="BS351" si="5470">ROUND(BS350/$E350,2)</f>
        <v>0</v>
      </c>
      <c r="BT351" s="110">
        <f t="shared" ref="BT351" si="5471">ROUND(BT350/$E350,2)</f>
        <v>0</v>
      </c>
      <c r="BU351" s="110">
        <f t="shared" ref="BU351" si="5472">ROUND(BU350/$E350,2)</f>
        <v>0</v>
      </c>
      <c r="BV351" s="110">
        <f t="shared" ref="BV351" si="5473">ROUND(BV350/$E350,2)</f>
        <v>0</v>
      </c>
      <c r="BW351" s="110">
        <f t="shared" ref="BW351" si="5474">ROUND(BW350/$E350,2)</f>
        <v>0</v>
      </c>
      <c r="BX351" s="110">
        <f t="shared" ref="BX351" si="5475">ROUND(BX350/$E350,2)</f>
        <v>0</v>
      </c>
      <c r="BY351" s="110">
        <f t="shared" ref="BY351" si="5476">ROUND(BY350/$E350,2)</f>
        <v>0</v>
      </c>
      <c r="BZ351" s="110">
        <f t="shared" ref="BZ351" si="5477">ROUND(BZ350/$E350,2)</f>
        <v>0</v>
      </c>
      <c r="CA351" s="110">
        <f t="shared" ref="CA351" si="5478">ROUND(CA350/$E350,2)</f>
        <v>0</v>
      </c>
      <c r="CB351" s="110">
        <f t="shared" ref="CB351" si="5479">ROUND(CB350/$E350,2)</f>
        <v>0</v>
      </c>
      <c r="CC351" s="110">
        <f t="shared" ref="CC351" si="5480">ROUND(CC350/$E350,2)</f>
        <v>0</v>
      </c>
      <c r="CD351" s="110">
        <f t="shared" ref="CD351" si="5481">ROUND(CD350/$E350,2)</f>
        <v>0</v>
      </c>
      <c r="CE351" s="110"/>
      <c r="CF351" s="110">
        <f t="shared" ref="CF351" si="5482">ROUND(CF350/$E350,2)</f>
        <v>0</v>
      </c>
      <c r="CG351" s="110">
        <f t="shared" ref="CG351" si="5483">ROUND(CG350/$E350,2)</f>
        <v>0</v>
      </c>
      <c r="CH351" s="111">
        <f>IF(C350="","",D350-SUM(G351:CG351))</f>
        <v>0</v>
      </c>
      <c r="CI351" s="112">
        <f>IF(C350="","",SUM(G351:CG351))</f>
        <v>1</v>
      </c>
      <c r="CJ351" s="67" t="b">
        <f>IF(C350="","",D350=CI351)</f>
        <v>1</v>
      </c>
    </row>
    <row r="352" spans="1:88" s="5" customFormat="1" x14ac:dyDescent="0.3">
      <c r="A352" s="173"/>
      <c r="B352" s="157"/>
      <c r="C352" s="170"/>
      <c r="D352" s="160"/>
      <c r="E352" s="163"/>
      <c r="F352" s="166"/>
      <c r="G352" s="113">
        <v>0</v>
      </c>
      <c r="H352" s="113"/>
      <c r="I352" s="113"/>
      <c r="J352" s="113"/>
      <c r="K352" s="113"/>
      <c r="L352" s="113"/>
      <c r="M352" s="113"/>
      <c r="N352" s="113"/>
      <c r="O352" s="113"/>
      <c r="P352" s="113"/>
      <c r="Q352" s="113"/>
      <c r="R352" s="113"/>
      <c r="S352" s="113"/>
      <c r="T352" s="113"/>
      <c r="U352" s="113">
        <f t="shared" ref="U352:X352" si="5484">U350/$F350</f>
        <v>0</v>
      </c>
      <c r="V352" s="113">
        <f t="shared" si="5484"/>
        <v>0</v>
      </c>
      <c r="W352" s="113">
        <f t="shared" si="5484"/>
        <v>0</v>
      </c>
      <c r="X352" s="113">
        <f t="shared" si="5484"/>
        <v>0</v>
      </c>
      <c r="Y352" s="113">
        <f t="shared" ref="Y352:AG352" si="5485">Y350/$F350</f>
        <v>0</v>
      </c>
      <c r="Z352" s="113">
        <f t="shared" si="5485"/>
        <v>0</v>
      </c>
      <c r="AA352" s="113">
        <f t="shared" si="5485"/>
        <v>0</v>
      </c>
      <c r="AB352" s="113">
        <f t="shared" si="5485"/>
        <v>0</v>
      </c>
      <c r="AC352" s="113">
        <f t="shared" si="5485"/>
        <v>0</v>
      </c>
      <c r="AD352" s="113">
        <f t="shared" si="5485"/>
        <v>0</v>
      </c>
      <c r="AE352" s="113">
        <f t="shared" si="5485"/>
        <v>0</v>
      </c>
      <c r="AF352" s="113">
        <f t="shared" si="5485"/>
        <v>0</v>
      </c>
      <c r="AG352" s="113">
        <f t="shared" si="5485"/>
        <v>0</v>
      </c>
      <c r="AH352" s="113">
        <f t="shared" ref="AH352:AK352" si="5486">AH350/$F350</f>
        <v>0</v>
      </c>
      <c r="AI352" s="113">
        <f t="shared" si="5486"/>
        <v>0</v>
      </c>
      <c r="AJ352" s="113">
        <f t="shared" si="5486"/>
        <v>0</v>
      </c>
      <c r="AK352" s="113">
        <f t="shared" si="5486"/>
        <v>0</v>
      </c>
      <c r="AL352" s="113">
        <f t="shared" ref="AL352:AQ352" si="5487">AL350/$F350</f>
        <v>0</v>
      </c>
      <c r="AM352" s="113">
        <f t="shared" si="5487"/>
        <v>0</v>
      </c>
      <c r="AN352" s="113">
        <f t="shared" si="5487"/>
        <v>0</v>
      </c>
      <c r="AO352" s="113">
        <f t="shared" si="5487"/>
        <v>0</v>
      </c>
      <c r="AP352" s="113">
        <f t="shared" si="5487"/>
        <v>0</v>
      </c>
      <c r="AQ352" s="113">
        <f t="shared" si="5487"/>
        <v>0</v>
      </c>
      <c r="AR352" s="113">
        <f t="shared" ref="AR352:BP352" si="5488">AR350/$F350</f>
        <v>0</v>
      </c>
      <c r="AS352" s="113">
        <f t="shared" si="5488"/>
        <v>0</v>
      </c>
      <c r="AT352" s="113">
        <f t="shared" si="5488"/>
        <v>0</v>
      </c>
      <c r="AU352" s="113">
        <f t="shared" si="5488"/>
        <v>0</v>
      </c>
      <c r="AV352" s="113">
        <f t="shared" si="5488"/>
        <v>0</v>
      </c>
      <c r="AW352" s="113">
        <f t="shared" si="5488"/>
        <v>0.2</v>
      </c>
      <c r="AX352" s="113">
        <f t="shared" si="5488"/>
        <v>0.2</v>
      </c>
      <c r="AY352" s="113">
        <f t="shared" si="5488"/>
        <v>0.2</v>
      </c>
      <c r="AZ352" s="113">
        <f t="shared" si="5488"/>
        <v>0.2</v>
      </c>
      <c r="BA352" s="113">
        <f t="shared" si="5488"/>
        <v>0.2</v>
      </c>
      <c r="BB352" s="113">
        <f t="shared" si="5488"/>
        <v>0</v>
      </c>
      <c r="BC352" s="113">
        <f t="shared" si="5488"/>
        <v>0</v>
      </c>
      <c r="BD352" s="113">
        <f t="shared" si="5488"/>
        <v>0</v>
      </c>
      <c r="BE352" s="113">
        <f t="shared" si="5488"/>
        <v>0</v>
      </c>
      <c r="BF352" s="113">
        <f t="shared" si="5488"/>
        <v>0</v>
      </c>
      <c r="BG352" s="113">
        <f t="shared" si="5488"/>
        <v>0</v>
      </c>
      <c r="BH352" s="113">
        <f t="shared" si="5488"/>
        <v>0</v>
      </c>
      <c r="BI352" s="113">
        <f t="shared" si="5488"/>
        <v>0</v>
      </c>
      <c r="BJ352" s="113">
        <f t="shared" si="5488"/>
        <v>0</v>
      </c>
      <c r="BK352" s="113">
        <f t="shared" si="5488"/>
        <v>0</v>
      </c>
      <c r="BL352" s="113">
        <f t="shared" si="5488"/>
        <v>0</v>
      </c>
      <c r="BM352" s="113">
        <f t="shared" si="5488"/>
        <v>0</v>
      </c>
      <c r="BN352" s="113">
        <f t="shared" si="5488"/>
        <v>0</v>
      </c>
      <c r="BO352" s="113">
        <f t="shared" si="5488"/>
        <v>0</v>
      </c>
      <c r="BP352" s="113">
        <f t="shared" si="5488"/>
        <v>0</v>
      </c>
      <c r="BQ352" s="113">
        <f t="shared" ref="BQ352:BT352" si="5489">BQ350/$F350</f>
        <v>0</v>
      </c>
      <c r="BR352" s="113">
        <f t="shared" si="5489"/>
        <v>0</v>
      </c>
      <c r="BS352" s="113">
        <f t="shared" si="5489"/>
        <v>0</v>
      </c>
      <c r="BT352" s="113">
        <f t="shared" si="5489"/>
        <v>0</v>
      </c>
      <c r="BU352" s="113">
        <f t="shared" ref="BU352:BX352" si="5490">BU350/$F350</f>
        <v>0</v>
      </c>
      <c r="BV352" s="113">
        <f t="shared" si="5490"/>
        <v>0</v>
      </c>
      <c r="BW352" s="113">
        <f t="shared" si="5490"/>
        <v>0</v>
      </c>
      <c r="BX352" s="113">
        <f t="shared" si="5490"/>
        <v>0</v>
      </c>
      <c r="BY352" s="113">
        <f t="shared" ref="BY352:CC352" si="5491">BY350/$F350</f>
        <v>0</v>
      </c>
      <c r="BZ352" s="113">
        <f t="shared" si="5491"/>
        <v>0</v>
      </c>
      <c r="CA352" s="113">
        <f t="shared" si="5491"/>
        <v>0</v>
      </c>
      <c r="CB352" s="113">
        <f t="shared" si="5491"/>
        <v>0</v>
      </c>
      <c r="CC352" s="113">
        <f t="shared" si="5491"/>
        <v>0</v>
      </c>
      <c r="CD352" s="113">
        <f t="shared" ref="CD352:CG352" si="5492">CD350/$F350</f>
        <v>0</v>
      </c>
      <c r="CE352" s="113"/>
      <c r="CF352" s="113">
        <f t="shared" si="5492"/>
        <v>0</v>
      </c>
      <c r="CG352" s="113">
        <f t="shared" si="5492"/>
        <v>0</v>
      </c>
      <c r="CH352" s="114">
        <f>IF(C350="","",100%-SUM(G352:CG352))</f>
        <v>0</v>
      </c>
      <c r="CI352" s="115">
        <f>IF(C350="","",SUM(G352:CG352))</f>
        <v>1</v>
      </c>
      <c r="CJ352" s="67" t="b">
        <f>IF(C350="","",SUM(G352:CG352)=CI352)</f>
        <v>1</v>
      </c>
    </row>
    <row r="353" spans="1:88" s="5" customFormat="1" ht="22.05" customHeight="1" x14ac:dyDescent="0.3">
      <c r="A353" s="171" t="s">
        <v>253</v>
      </c>
      <c r="B353" s="155" t="s">
        <v>254</v>
      </c>
      <c r="C353" s="168" t="s">
        <v>163</v>
      </c>
      <c r="D353" s="158">
        <v>1</v>
      </c>
      <c r="E353" s="161">
        <v>13744412</v>
      </c>
      <c r="F353" s="164">
        <f t="shared" si="4742"/>
        <v>13744412</v>
      </c>
      <c r="G353" s="108">
        <v>0</v>
      </c>
      <c r="H353" s="108"/>
      <c r="I353" s="108"/>
      <c r="J353" s="108"/>
      <c r="K353" s="108"/>
      <c r="L353" s="108"/>
      <c r="M353" s="108"/>
      <c r="N353" s="108"/>
      <c r="O353" s="108"/>
      <c r="P353" s="108"/>
      <c r="Q353" s="108"/>
      <c r="R353" s="108"/>
      <c r="S353" s="108"/>
      <c r="T353" s="108"/>
      <c r="U353" s="108"/>
      <c r="V353" s="108"/>
      <c r="W353" s="108"/>
      <c r="X353" s="108"/>
      <c r="Y353" s="108"/>
      <c r="Z353" s="108"/>
      <c r="AA353" s="108"/>
      <c r="AB353" s="108"/>
      <c r="AC353" s="108"/>
      <c r="AD353" s="108"/>
      <c r="AE353" s="108"/>
      <c r="AF353" s="108"/>
      <c r="AG353" s="108"/>
      <c r="AH353" s="108"/>
      <c r="AI353" s="108"/>
      <c r="AJ353" s="108"/>
      <c r="AK353" s="108"/>
      <c r="AL353" s="108"/>
      <c r="AM353" s="108"/>
      <c r="AN353" s="108"/>
      <c r="AO353" s="108"/>
      <c r="AP353" s="108"/>
      <c r="AQ353" s="108"/>
      <c r="AR353" s="108"/>
      <c r="AS353" s="108"/>
      <c r="AT353" s="108"/>
      <c r="AU353" s="108"/>
      <c r="AV353" s="108"/>
      <c r="AW353" s="108"/>
      <c r="AX353" s="108"/>
      <c r="AY353" s="108"/>
      <c r="AZ353" s="108"/>
      <c r="BA353" s="108"/>
      <c r="BB353" s="108"/>
      <c r="BC353" s="108"/>
      <c r="BD353" s="108"/>
      <c r="BE353" s="108">
        <f>ROUND($F353/5,0)</f>
        <v>2748882</v>
      </c>
      <c r="BF353" s="108">
        <f>ROUNDUP($F353/5,0)</f>
        <v>2748883</v>
      </c>
      <c r="BG353" s="108">
        <f>ROUNDUP($F353/5,0)</f>
        <v>2748883</v>
      </c>
      <c r="BH353" s="108">
        <f t="shared" ref="BH353:BI353" si="5493">ROUND($F353/5,0)</f>
        <v>2748882</v>
      </c>
      <c r="BI353" s="108">
        <f t="shared" si="5493"/>
        <v>2748882</v>
      </c>
      <c r="BJ353" s="108"/>
      <c r="BK353" s="108"/>
      <c r="BL353" s="108"/>
      <c r="BM353" s="108"/>
      <c r="BN353" s="108"/>
      <c r="BO353" s="108"/>
      <c r="BP353" s="108"/>
      <c r="BQ353" s="108"/>
      <c r="BR353" s="108"/>
      <c r="BS353" s="108"/>
      <c r="BT353" s="108"/>
      <c r="BU353" s="108"/>
      <c r="BV353" s="108"/>
      <c r="BW353" s="108"/>
      <c r="BX353" s="108"/>
      <c r="BY353" s="108"/>
      <c r="BZ353" s="108"/>
      <c r="CA353" s="108"/>
      <c r="CB353" s="108"/>
      <c r="CC353" s="108"/>
      <c r="CD353" s="108"/>
      <c r="CE353" s="108"/>
      <c r="CF353" s="108"/>
      <c r="CG353" s="108"/>
      <c r="CH353" s="109">
        <f>IF(C353="","",F353-SUM(G353:CG353))</f>
        <v>0</v>
      </c>
      <c r="CI353" s="107">
        <f>IF(C353="","",SUM(G353:CG353))</f>
        <v>13744412</v>
      </c>
      <c r="CJ353" s="67" t="b">
        <f>IF(C353="","",F353=CI353)</f>
        <v>1</v>
      </c>
    </row>
    <row r="354" spans="1:88" s="5" customFormat="1" ht="22.05" customHeight="1" x14ac:dyDescent="0.3">
      <c r="A354" s="172"/>
      <c r="B354" s="156"/>
      <c r="C354" s="169"/>
      <c r="D354" s="159"/>
      <c r="E354" s="162"/>
      <c r="F354" s="165"/>
      <c r="G354" s="110">
        <v>0</v>
      </c>
      <c r="H354" s="110"/>
      <c r="I354" s="110"/>
      <c r="J354" s="110"/>
      <c r="K354" s="110"/>
      <c r="L354" s="110"/>
      <c r="M354" s="110"/>
      <c r="N354" s="110"/>
      <c r="O354" s="110"/>
      <c r="P354" s="110"/>
      <c r="Q354" s="110"/>
      <c r="R354" s="110"/>
      <c r="S354" s="110"/>
      <c r="T354" s="110"/>
      <c r="U354" s="110">
        <f t="shared" ref="U354" si="5494">ROUND(U353/$E353,2)</f>
        <v>0</v>
      </c>
      <c r="V354" s="110">
        <f t="shared" ref="V354" si="5495">ROUND(V353/$E353,2)</f>
        <v>0</v>
      </c>
      <c r="W354" s="110">
        <f t="shared" ref="W354" si="5496">ROUND(W353/$E353,2)</f>
        <v>0</v>
      </c>
      <c r="X354" s="110">
        <f t="shared" ref="X354" si="5497">ROUND(X353/$E353,2)</f>
        <v>0</v>
      </c>
      <c r="Y354" s="110">
        <f t="shared" ref="Y354" si="5498">ROUND(Y353/$E353,2)</f>
        <v>0</v>
      </c>
      <c r="Z354" s="110">
        <f t="shared" ref="Z354" si="5499">ROUND(Z353/$E353,2)</f>
        <v>0</v>
      </c>
      <c r="AA354" s="110">
        <f t="shared" ref="AA354" si="5500">ROUND(AA353/$E353,2)</f>
        <v>0</v>
      </c>
      <c r="AB354" s="110">
        <f t="shared" ref="AB354" si="5501">ROUND(AB353/$E353,2)</f>
        <v>0</v>
      </c>
      <c r="AC354" s="110">
        <f t="shared" ref="AC354" si="5502">ROUND(AC353/$E353,2)</f>
        <v>0</v>
      </c>
      <c r="AD354" s="110">
        <f t="shared" ref="AD354" si="5503">ROUND(AD353/$E353,2)</f>
        <v>0</v>
      </c>
      <c r="AE354" s="110">
        <f t="shared" ref="AE354" si="5504">ROUND(AE353/$E353,2)</f>
        <v>0</v>
      </c>
      <c r="AF354" s="110">
        <f t="shared" ref="AF354" si="5505">ROUND(AF353/$E353,2)</f>
        <v>0</v>
      </c>
      <c r="AG354" s="110">
        <f t="shared" ref="AG354" si="5506">ROUND(AG353/$E353,2)</f>
        <v>0</v>
      </c>
      <c r="AH354" s="110">
        <f t="shared" ref="AH354" si="5507">ROUND(AH353/$E353,2)</f>
        <v>0</v>
      </c>
      <c r="AI354" s="110">
        <f t="shared" ref="AI354" si="5508">ROUND(AI353/$E353,2)</f>
        <v>0</v>
      </c>
      <c r="AJ354" s="110">
        <f t="shared" ref="AJ354" si="5509">ROUND(AJ353/$E353,2)</f>
        <v>0</v>
      </c>
      <c r="AK354" s="110">
        <f t="shared" ref="AK354" si="5510">ROUND(AK353/$E353,2)</f>
        <v>0</v>
      </c>
      <c r="AL354" s="110">
        <f t="shared" ref="AL354" si="5511">ROUND(AL353/$E353,2)</f>
        <v>0</v>
      </c>
      <c r="AM354" s="110">
        <f t="shared" ref="AM354" si="5512">ROUND(AM353/$E353,2)</f>
        <v>0</v>
      </c>
      <c r="AN354" s="110">
        <f t="shared" ref="AN354" si="5513">ROUND(AN353/$E353,2)</f>
        <v>0</v>
      </c>
      <c r="AO354" s="110">
        <f t="shared" ref="AO354" si="5514">ROUND(AO353/$E353,2)</f>
        <v>0</v>
      </c>
      <c r="AP354" s="110">
        <f t="shared" ref="AP354" si="5515">ROUND(AP353/$E353,2)</f>
        <v>0</v>
      </c>
      <c r="AQ354" s="110">
        <f t="shared" ref="AQ354" si="5516">ROUND(AQ353/$E353,2)</f>
        <v>0</v>
      </c>
      <c r="AR354" s="110">
        <f t="shared" ref="AR354:BO354" si="5517">ROUND(AR353/$E353,2)</f>
        <v>0</v>
      </c>
      <c r="AS354" s="110">
        <f t="shared" si="5517"/>
        <v>0</v>
      </c>
      <c r="AT354" s="110">
        <f t="shared" si="5517"/>
        <v>0</v>
      </c>
      <c r="AU354" s="110">
        <f t="shared" si="5517"/>
        <v>0</v>
      </c>
      <c r="AV354" s="110">
        <f t="shared" si="5517"/>
        <v>0</v>
      </c>
      <c r="AW354" s="110">
        <f t="shared" si="5517"/>
        <v>0</v>
      </c>
      <c r="AX354" s="110">
        <f t="shared" si="5517"/>
        <v>0</v>
      </c>
      <c r="AY354" s="110">
        <f t="shared" si="5517"/>
        <v>0</v>
      </c>
      <c r="AZ354" s="110">
        <f t="shared" si="5517"/>
        <v>0</v>
      </c>
      <c r="BA354" s="110">
        <f t="shared" si="5517"/>
        <v>0</v>
      </c>
      <c r="BB354" s="110">
        <f t="shared" si="5517"/>
        <v>0</v>
      </c>
      <c r="BC354" s="110">
        <f t="shared" si="5517"/>
        <v>0</v>
      </c>
      <c r="BD354" s="110">
        <f t="shared" si="5517"/>
        <v>0</v>
      </c>
      <c r="BE354" s="110">
        <f t="shared" si="5517"/>
        <v>0.2</v>
      </c>
      <c r="BF354" s="110">
        <f t="shared" si="5517"/>
        <v>0.2</v>
      </c>
      <c r="BG354" s="110">
        <f t="shared" si="5517"/>
        <v>0.2</v>
      </c>
      <c r="BH354" s="110">
        <f t="shared" si="5517"/>
        <v>0.2</v>
      </c>
      <c r="BI354" s="110">
        <f t="shared" si="5517"/>
        <v>0.2</v>
      </c>
      <c r="BJ354" s="110">
        <f t="shared" si="5517"/>
        <v>0</v>
      </c>
      <c r="BK354" s="110">
        <f t="shared" si="5517"/>
        <v>0</v>
      </c>
      <c r="BL354" s="110">
        <f t="shared" si="5517"/>
        <v>0</v>
      </c>
      <c r="BM354" s="110">
        <f t="shared" si="5517"/>
        <v>0</v>
      </c>
      <c r="BN354" s="110">
        <f t="shared" si="5517"/>
        <v>0</v>
      </c>
      <c r="BO354" s="110">
        <f t="shared" si="5517"/>
        <v>0</v>
      </c>
      <c r="BP354" s="110">
        <f t="shared" ref="BP354" si="5518">ROUND(BP353/$E353,2)</f>
        <v>0</v>
      </c>
      <c r="BQ354" s="110">
        <f t="shared" ref="BQ354" si="5519">ROUND(BQ353/$E353,2)</f>
        <v>0</v>
      </c>
      <c r="BR354" s="110">
        <f t="shared" ref="BR354" si="5520">ROUND(BR353/$E353,2)</f>
        <v>0</v>
      </c>
      <c r="BS354" s="110">
        <f t="shared" ref="BS354" si="5521">ROUND(BS353/$E353,2)</f>
        <v>0</v>
      </c>
      <c r="BT354" s="110">
        <f t="shared" ref="BT354" si="5522">ROUND(BT353/$E353,2)</f>
        <v>0</v>
      </c>
      <c r="BU354" s="110">
        <f t="shared" ref="BU354" si="5523">ROUND(BU353/$E353,2)</f>
        <v>0</v>
      </c>
      <c r="BV354" s="110">
        <f t="shared" ref="BV354" si="5524">ROUND(BV353/$E353,2)</f>
        <v>0</v>
      </c>
      <c r="BW354" s="110">
        <f t="shared" ref="BW354" si="5525">ROUND(BW353/$E353,2)</f>
        <v>0</v>
      </c>
      <c r="BX354" s="110">
        <f t="shared" ref="BX354" si="5526">ROUND(BX353/$E353,2)</f>
        <v>0</v>
      </c>
      <c r="BY354" s="110">
        <f t="shared" ref="BY354" si="5527">ROUND(BY353/$E353,2)</f>
        <v>0</v>
      </c>
      <c r="BZ354" s="110">
        <f t="shared" ref="BZ354" si="5528">ROUND(BZ353/$E353,2)</f>
        <v>0</v>
      </c>
      <c r="CA354" s="110">
        <f t="shared" ref="CA354" si="5529">ROUND(CA353/$E353,2)</f>
        <v>0</v>
      </c>
      <c r="CB354" s="110">
        <f t="shared" ref="CB354" si="5530">ROUND(CB353/$E353,2)</f>
        <v>0</v>
      </c>
      <c r="CC354" s="110">
        <f t="shared" ref="CC354" si="5531">ROUND(CC353/$E353,2)</f>
        <v>0</v>
      </c>
      <c r="CD354" s="110">
        <f t="shared" ref="CD354" si="5532">ROUND(CD353/$E353,2)</f>
        <v>0</v>
      </c>
      <c r="CE354" s="110"/>
      <c r="CF354" s="110">
        <f t="shared" ref="CF354" si="5533">ROUND(CF353/$E353,2)</f>
        <v>0</v>
      </c>
      <c r="CG354" s="110">
        <f t="shared" ref="CG354" si="5534">ROUND(CG353/$E353,2)</f>
        <v>0</v>
      </c>
      <c r="CH354" s="111">
        <f>IF(C353="","",D353-SUM(G354:CG354))</f>
        <v>0</v>
      </c>
      <c r="CI354" s="112">
        <f>IF(C353="","",SUM(G354:CG354))</f>
        <v>1</v>
      </c>
      <c r="CJ354" s="67" t="b">
        <f>IF(C353="","",D353=CI354)</f>
        <v>1</v>
      </c>
    </row>
    <row r="355" spans="1:88" s="5" customFormat="1" ht="22.05" customHeight="1" x14ac:dyDescent="0.3">
      <c r="A355" s="173"/>
      <c r="B355" s="157"/>
      <c r="C355" s="170"/>
      <c r="D355" s="160"/>
      <c r="E355" s="163"/>
      <c r="F355" s="166"/>
      <c r="G355" s="113">
        <v>0</v>
      </c>
      <c r="H355" s="113"/>
      <c r="I355" s="113"/>
      <c r="J355" s="113"/>
      <c r="K355" s="113"/>
      <c r="L355" s="113"/>
      <c r="M355" s="113"/>
      <c r="N355" s="113"/>
      <c r="O355" s="113"/>
      <c r="P355" s="113"/>
      <c r="Q355" s="113"/>
      <c r="R355" s="113"/>
      <c r="S355" s="113"/>
      <c r="T355" s="113"/>
      <c r="U355" s="113">
        <f t="shared" ref="U355:X355" si="5535">U353/$F353</f>
        <v>0</v>
      </c>
      <c r="V355" s="113">
        <f t="shared" si="5535"/>
        <v>0</v>
      </c>
      <c r="W355" s="113">
        <f t="shared" si="5535"/>
        <v>0</v>
      </c>
      <c r="X355" s="113">
        <f t="shared" si="5535"/>
        <v>0</v>
      </c>
      <c r="Y355" s="113">
        <f t="shared" ref="Y355:AG355" si="5536">Y353/$F353</f>
        <v>0</v>
      </c>
      <c r="Z355" s="113">
        <f t="shared" si="5536"/>
        <v>0</v>
      </c>
      <c r="AA355" s="113">
        <f t="shared" si="5536"/>
        <v>0</v>
      </c>
      <c r="AB355" s="113">
        <f t="shared" si="5536"/>
        <v>0</v>
      </c>
      <c r="AC355" s="113">
        <f t="shared" si="5536"/>
        <v>0</v>
      </c>
      <c r="AD355" s="113">
        <f t="shared" si="5536"/>
        <v>0</v>
      </c>
      <c r="AE355" s="113">
        <f t="shared" si="5536"/>
        <v>0</v>
      </c>
      <c r="AF355" s="113">
        <f t="shared" si="5536"/>
        <v>0</v>
      </c>
      <c r="AG355" s="113">
        <f t="shared" si="5536"/>
        <v>0</v>
      </c>
      <c r="AH355" s="113">
        <f t="shared" ref="AH355:AK355" si="5537">AH353/$F353</f>
        <v>0</v>
      </c>
      <c r="AI355" s="113">
        <f t="shared" si="5537"/>
        <v>0</v>
      </c>
      <c r="AJ355" s="113">
        <f t="shared" si="5537"/>
        <v>0</v>
      </c>
      <c r="AK355" s="113">
        <f t="shared" si="5537"/>
        <v>0</v>
      </c>
      <c r="AL355" s="113">
        <f t="shared" ref="AL355:AQ355" si="5538">AL353/$F353</f>
        <v>0</v>
      </c>
      <c r="AM355" s="113">
        <f t="shared" si="5538"/>
        <v>0</v>
      </c>
      <c r="AN355" s="113">
        <f t="shared" si="5538"/>
        <v>0</v>
      </c>
      <c r="AO355" s="113">
        <f t="shared" si="5538"/>
        <v>0</v>
      </c>
      <c r="AP355" s="113">
        <f t="shared" si="5538"/>
        <v>0</v>
      </c>
      <c r="AQ355" s="113">
        <f t="shared" si="5538"/>
        <v>0</v>
      </c>
      <c r="AR355" s="113">
        <f t="shared" ref="AR355:BP355" si="5539">AR353/$F353</f>
        <v>0</v>
      </c>
      <c r="AS355" s="113">
        <f t="shared" si="5539"/>
        <v>0</v>
      </c>
      <c r="AT355" s="113">
        <f t="shared" si="5539"/>
        <v>0</v>
      </c>
      <c r="AU355" s="113">
        <f t="shared" si="5539"/>
        <v>0</v>
      </c>
      <c r="AV355" s="113">
        <f t="shared" si="5539"/>
        <v>0</v>
      </c>
      <c r="AW355" s="113">
        <f t="shared" si="5539"/>
        <v>0</v>
      </c>
      <c r="AX355" s="113">
        <f t="shared" si="5539"/>
        <v>0</v>
      </c>
      <c r="AY355" s="113">
        <f t="shared" si="5539"/>
        <v>0</v>
      </c>
      <c r="AZ355" s="113">
        <f t="shared" si="5539"/>
        <v>0</v>
      </c>
      <c r="BA355" s="113">
        <f t="shared" si="5539"/>
        <v>0</v>
      </c>
      <c r="BB355" s="113">
        <f t="shared" si="5539"/>
        <v>0</v>
      </c>
      <c r="BC355" s="113">
        <f t="shared" si="5539"/>
        <v>0</v>
      </c>
      <c r="BD355" s="113">
        <f t="shared" si="5539"/>
        <v>0</v>
      </c>
      <c r="BE355" s="113">
        <f t="shared" si="5539"/>
        <v>0.19999997089726357</v>
      </c>
      <c r="BF355" s="113">
        <f t="shared" si="5539"/>
        <v>0.20000004365410468</v>
      </c>
      <c r="BG355" s="113">
        <f t="shared" si="5539"/>
        <v>0.20000004365410468</v>
      </c>
      <c r="BH355" s="113">
        <f t="shared" si="5539"/>
        <v>0.19999997089726357</v>
      </c>
      <c r="BI355" s="113">
        <f t="shared" si="5539"/>
        <v>0.19999997089726357</v>
      </c>
      <c r="BJ355" s="113">
        <f t="shared" si="5539"/>
        <v>0</v>
      </c>
      <c r="BK355" s="113">
        <f t="shared" si="5539"/>
        <v>0</v>
      </c>
      <c r="BL355" s="113">
        <f t="shared" si="5539"/>
        <v>0</v>
      </c>
      <c r="BM355" s="113">
        <f t="shared" si="5539"/>
        <v>0</v>
      </c>
      <c r="BN355" s="113">
        <f t="shared" si="5539"/>
        <v>0</v>
      </c>
      <c r="BO355" s="113">
        <f t="shared" si="5539"/>
        <v>0</v>
      </c>
      <c r="BP355" s="113">
        <f t="shared" si="5539"/>
        <v>0</v>
      </c>
      <c r="BQ355" s="113">
        <f t="shared" ref="BQ355:BT355" si="5540">BQ353/$F353</f>
        <v>0</v>
      </c>
      <c r="BR355" s="113">
        <f t="shared" si="5540"/>
        <v>0</v>
      </c>
      <c r="BS355" s="113">
        <f t="shared" si="5540"/>
        <v>0</v>
      </c>
      <c r="BT355" s="113">
        <f t="shared" si="5540"/>
        <v>0</v>
      </c>
      <c r="BU355" s="113">
        <f t="shared" ref="BU355:BX355" si="5541">BU353/$F353</f>
        <v>0</v>
      </c>
      <c r="BV355" s="113">
        <f t="shared" si="5541"/>
        <v>0</v>
      </c>
      <c r="BW355" s="113">
        <f t="shared" si="5541"/>
        <v>0</v>
      </c>
      <c r="BX355" s="113">
        <f t="shared" si="5541"/>
        <v>0</v>
      </c>
      <c r="BY355" s="113">
        <f t="shared" ref="BY355:CC355" si="5542">BY353/$F353</f>
        <v>0</v>
      </c>
      <c r="BZ355" s="113">
        <f t="shared" si="5542"/>
        <v>0</v>
      </c>
      <c r="CA355" s="113">
        <f t="shared" si="5542"/>
        <v>0</v>
      </c>
      <c r="CB355" s="113">
        <f t="shared" si="5542"/>
        <v>0</v>
      </c>
      <c r="CC355" s="113">
        <f t="shared" si="5542"/>
        <v>0</v>
      </c>
      <c r="CD355" s="113">
        <f t="shared" ref="CD355:CG355" si="5543">CD353/$F353</f>
        <v>0</v>
      </c>
      <c r="CE355" s="113"/>
      <c r="CF355" s="113">
        <f t="shared" si="5543"/>
        <v>0</v>
      </c>
      <c r="CG355" s="113">
        <f t="shared" si="5543"/>
        <v>0</v>
      </c>
      <c r="CH355" s="114">
        <f>IF(C353="","",100%-SUM(G355:CG355))</f>
        <v>0</v>
      </c>
      <c r="CI355" s="115">
        <f>IF(C353="","",SUM(G355:CG355))</f>
        <v>1</v>
      </c>
      <c r="CJ355" s="67" t="b">
        <f>IF(C353="","",SUM(G355:CG355)=CI355)</f>
        <v>1</v>
      </c>
    </row>
    <row r="356" spans="1:88" x14ac:dyDescent="0.3">
      <c r="A356" s="31" t="s">
        <v>255</v>
      </c>
      <c r="B356" s="32" t="s">
        <v>256</v>
      </c>
      <c r="C356" s="33"/>
      <c r="D356" s="33"/>
      <c r="E356" s="37" t="s">
        <v>8</v>
      </c>
      <c r="F356" s="84">
        <f>SUM(F357:F413)</f>
        <v>623581106</v>
      </c>
      <c r="G356" s="6">
        <f>G357+G360+G363+G366+G369+G372+G375+G378+G381+G384+G387+G390+G393+G396+G399+G402+G405+G408+G411</f>
        <v>0</v>
      </c>
      <c r="H356" s="6">
        <f t="shared" ref="H356:BS356" si="5544">H357+H360+H363+H366+H369+H372+H375+H378+H381+H384+H387+H390+H393+H396+H399+H402+H405+H408+H411</f>
        <v>0</v>
      </c>
      <c r="I356" s="6">
        <f t="shared" si="5544"/>
        <v>0</v>
      </c>
      <c r="J356" s="6">
        <f t="shared" si="5544"/>
        <v>0</v>
      </c>
      <c r="K356" s="6">
        <f t="shared" si="5544"/>
        <v>0</v>
      </c>
      <c r="L356" s="6">
        <f t="shared" si="5544"/>
        <v>0</v>
      </c>
      <c r="M356" s="6">
        <f t="shared" si="5544"/>
        <v>0</v>
      </c>
      <c r="N356" s="6">
        <f t="shared" si="5544"/>
        <v>0</v>
      </c>
      <c r="O356" s="6">
        <f t="shared" si="5544"/>
        <v>0</v>
      </c>
      <c r="P356" s="6">
        <f t="shared" si="5544"/>
        <v>0</v>
      </c>
      <c r="Q356" s="6">
        <f t="shared" si="5544"/>
        <v>0</v>
      </c>
      <c r="R356" s="6">
        <f t="shared" si="5544"/>
        <v>0</v>
      </c>
      <c r="S356" s="6">
        <f t="shared" si="5544"/>
        <v>0</v>
      </c>
      <c r="T356" s="6">
        <f t="shared" si="5544"/>
        <v>0</v>
      </c>
      <c r="U356" s="6">
        <f t="shared" si="5544"/>
        <v>0</v>
      </c>
      <c r="V356" s="6">
        <f t="shared" si="5544"/>
        <v>0</v>
      </c>
      <c r="W356" s="6">
        <f t="shared" si="5544"/>
        <v>0</v>
      </c>
      <c r="X356" s="6">
        <f t="shared" si="5544"/>
        <v>0</v>
      </c>
      <c r="Y356" s="6">
        <f t="shared" si="5544"/>
        <v>0</v>
      </c>
      <c r="Z356" s="6">
        <f t="shared" si="5544"/>
        <v>0</v>
      </c>
      <c r="AA356" s="6">
        <f t="shared" si="5544"/>
        <v>0</v>
      </c>
      <c r="AB356" s="6">
        <f t="shared" si="5544"/>
        <v>0</v>
      </c>
      <c r="AC356" s="6">
        <f t="shared" si="5544"/>
        <v>0</v>
      </c>
      <c r="AD356" s="6">
        <f t="shared" si="5544"/>
        <v>0</v>
      </c>
      <c r="AE356" s="6">
        <f t="shared" si="5544"/>
        <v>0</v>
      </c>
      <c r="AF356" s="6">
        <f t="shared" si="5544"/>
        <v>0</v>
      </c>
      <c r="AG356" s="6">
        <f t="shared" si="5544"/>
        <v>0</v>
      </c>
      <c r="AH356" s="6">
        <f t="shared" si="5544"/>
        <v>0</v>
      </c>
      <c r="AI356" s="6">
        <f t="shared" si="5544"/>
        <v>0</v>
      </c>
      <c r="AJ356" s="6">
        <f t="shared" si="5544"/>
        <v>0</v>
      </c>
      <c r="AK356" s="6">
        <f t="shared" si="5544"/>
        <v>375692</v>
      </c>
      <c r="AL356" s="6">
        <f t="shared" si="5544"/>
        <v>375692</v>
      </c>
      <c r="AM356" s="6">
        <f t="shared" si="5544"/>
        <v>752566</v>
      </c>
      <c r="AN356" s="6">
        <f t="shared" si="5544"/>
        <v>752566</v>
      </c>
      <c r="AO356" s="6">
        <f t="shared" si="5544"/>
        <v>6615143</v>
      </c>
      <c r="AP356" s="6">
        <f t="shared" si="5544"/>
        <v>6615143</v>
      </c>
      <c r="AQ356" s="6">
        <f t="shared" si="5544"/>
        <v>6615142</v>
      </c>
      <c r="AR356" s="6">
        <f t="shared" si="5544"/>
        <v>8011094</v>
      </c>
      <c r="AS356" s="6">
        <f t="shared" si="5544"/>
        <v>8011094</v>
      </c>
      <c r="AT356" s="6">
        <f t="shared" si="5544"/>
        <v>8011094</v>
      </c>
      <c r="AU356" s="6">
        <f t="shared" si="5544"/>
        <v>8011092</v>
      </c>
      <c r="AV356" s="6">
        <f t="shared" si="5544"/>
        <v>8011092</v>
      </c>
      <c r="AW356" s="6">
        <f t="shared" si="5544"/>
        <v>10619277</v>
      </c>
      <c r="AX356" s="6">
        <f t="shared" si="5544"/>
        <v>10619279</v>
      </c>
      <c r="AY356" s="6">
        <f t="shared" si="5544"/>
        <v>10619278</v>
      </c>
      <c r="AZ356" s="6">
        <f t="shared" si="5544"/>
        <v>10619277</v>
      </c>
      <c r="BA356" s="6">
        <f t="shared" si="5544"/>
        <v>10619279</v>
      </c>
      <c r="BB356" s="6">
        <f t="shared" si="5544"/>
        <v>8867857</v>
      </c>
      <c r="BC356" s="6">
        <f t="shared" si="5544"/>
        <v>8221159</v>
      </c>
      <c r="BD356" s="6">
        <f t="shared" si="5544"/>
        <v>8221160</v>
      </c>
      <c r="BE356" s="6">
        <f t="shared" si="5544"/>
        <v>7676304</v>
      </c>
      <c r="BF356" s="6">
        <f t="shared" si="5544"/>
        <v>641053</v>
      </c>
      <c r="BG356" s="6">
        <f t="shared" si="5544"/>
        <v>207707</v>
      </c>
      <c r="BH356" s="6">
        <f t="shared" si="5544"/>
        <v>207707</v>
      </c>
      <c r="BI356" s="6">
        <f t="shared" si="5544"/>
        <v>207708</v>
      </c>
      <c r="BJ356" s="6">
        <f t="shared" si="5544"/>
        <v>93277641</v>
      </c>
      <c r="BK356" s="6">
        <f t="shared" si="5544"/>
        <v>93277640</v>
      </c>
      <c r="BL356" s="6">
        <f t="shared" si="5544"/>
        <v>93277640</v>
      </c>
      <c r="BM356" s="6">
        <f t="shared" si="5544"/>
        <v>93277640</v>
      </c>
      <c r="BN356" s="6">
        <f t="shared" si="5544"/>
        <v>93427774</v>
      </c>
      <c r="BO356" s="6">
        <f t="shared" si="5544"/>
        <v>1884579</v>
      </c>
      <c r="BP356" s="6">
        <f t="shared" si="5544"/>
        <v>1884579</v>
      </c>
      <c r="BQ356" s="6">
        <f t="shared" si="5544"/>
        <v>1884579</v>
      </c>
      <c r="BR356" s="6">
        <f t="shared" si="5544"/>
        <v>1884579</v>
      </c>
      <c r="BS356" s="6">
        <f t="shared" si="5544"/>
        <v>0</v>
      </c>
      <c r="BT356" s="6">
        <f t="shared" ref="BT356:CG356" si="5545">BT357+BT360+BT363+BT366+BT369+BT372+BT375+BT378+BT381+BT384+BT387+BT390+BT393+BT396+BT399+BT402+BT405+BT408+BT411</f>
        <v>0</v>
      </c>
      <c r="BU356" s="6">
        <f t="shared" si="5545"/>
        <v>0</v>
      </c>
      <c r="BV356" s="6">
        <f t="shared" si="5545"/>
        <v>0</v>
      </c>
      <c r="BW356" s="6">
        <f t="shared" si="5545"/>
        <v>0</v>
      </c>
      <c r="BX356" s="6">
        <f t="shared" si="5545"/>
        <v>0</v>
      </c>
      <c r="BY356" s="6">
        <f t="shared" si="5545"/>
        <v>0</v>
      </c>
      <c r="BZ356" s="6">
        <f t="shared" si="5545"/>
        <v>0</v>
      </c>
      <c r="CA356" s="6">
        <f t="shared" si="5545"/>
        <v>0</v>
      </c>
      <c r="CB356" s="6">
        <f t="shared" si="5545"/>
        <v>0</v>
      </c>
      <c r="CC356" s="6">
        <f t="shared" si="5545"/>
        <v>0</v>
      </c>
      <c r="CD356" s="6">
        <f t="shared" si="5545"/>
        <v>0</v>
      </c>
      <c r="CE356" s="6">
        <f t="shared" si="5545"/>
        <v>0</v>
      </c>
      <c r="CF356" s="6">
        <f t="shared" si="5545"/>
        <v>0</v>
      </c>
      <c r="CG356" s="6">
        <f t="shared" si="5545"/>
        <v>0</v>
      </c>
      <c r="CH356" s="107">
        <f>F356-SUM(G356:CG356)</f>
        <v>0</v>
      </c>
      <c r="CI356" s="107" t="str">
        <f>IF(C356="","",SUM(G356:CG356))</f>
        <v/>
      </c>
      <c r="CJ356" s="67" t="str">
        <f>IF(C356="","",F356=CI356)</f>
        <v/>
      </c>
    </row>
    <row r="357" spans="1:88" s="5" customFormat="1" ht="15" customHeight="1" x14ac:dyDescent="0.3">
      <c r="A357" s="171" t="s">
        <v>257</v>
      </c>
      <c r="B357" s="155" t="s">
        <v>258</v>
      </c>
      <c r="C357" s="168" t="s">
        <v>17</v>
      </c>
      <c r="D357" s="158">
        <v>353</v>
      </c>
      <c r="E357" s="161">
        <v>43239</v>
      </c>
      <c r="F357" s="164">
        <f t="shared" ref="F357:F411" si="5546">ROUND(E357*D357,0)</f>
        <v>15263367</v>
      </c>
      <c r="G357" s="108"/>
      <c r="H357" s="108"/>
      <c r="I357" s="108"/>
      <c r="J357" s="108"/>
      <c r="K357" s="108"/>
      <c r="L357" s="108"/>
      <c r="M357" s="108"/>
      <c r="N357" s="108"/>
      <c r="O357" s="108"/>
      <c r="P357" s="108"/>
      <c r="Q357" s="108"/>
      <c r="R357" s="108"/>
      <c r="S357" s="108"/>
      <c r="T357" s="108"/>
      <c r="U357" s="108"/>
      <c r="V357" s="108"/>
      <c r="W357" s="108"/>
      <c r="X357" s="108"/>
      <c r="Y357" s="108"/>
      <c r="Z357" s="108"/>
      <c r="AA357" s="108"/>
      <c r="AB357" s="108"/>
      <c r="AC357" s="108"/>
      <c r="AD357" s="108"/>
      <c r="AE357" s="108"/>
      <c r="AF357" s="108"/>
      <c r="AG357" s="108"/>
      <c r="AH357" s="108"/>
      <c r="AI357" s="108"/>
      <c r="AJ357" s="108"/>
      <c r="AK357" s="108"/>
      <c r="AL357" s="108"/>
      <c r="AM357" s="108"/>
      <c r="AN357" s="108"/>
      <c r="AO357" s="108">
        <f>ROUNDDOWN($F357/17,0)</f>
        <v>897845</v>
      </c>
      <c r="AP357" s="108">
        <f t="shared" ref="AP357:BC357" si="5547">ROUNDDOWN($F357/17,0)</f>
        <v>897845</v>
      </c>
      <c r="AQ357" s="108">
        <f t="shared" si="5547"/>
        <v>897845</v>
      </c>
      <c r="AR357" s="108">
        <f t="shared" si="5547"/>
        <v>897845</v>
      </c>
      <c r="AS357" s="108">
        <f t="shared" si="5547"/>
        <v>897845</v>
      </c>
      <c r="AT357" s="108">
        <f t="shared" si="5547"/>
        <v>897845</v>
      </c>
      <c r="AU357" s="108">
        <f t="shared" si="5547"/>
        <v>897845</v>
      </c>
      <c r="AV357" s="108">
        <f t="shared" si="5547"/>
        <v>897845</v>
      </c>
      <c r="AW357" s="108">
        <f t="shared" si="5547"/>
        <v>897845</v>
      </c>
      <c r="AX357" s="108">
        <f t="shared" si="5547"/>
        <v>897845</v>
      </c>
      <c r="AY357" s="108">
        <f t="shared" si="5547"/>
        <v>897845</v>
      </c>
      <c r="AZ357" s="108">
        <f t="shared" si="5547"/>
        <v>897845</v>
      </c>
      <c r="BA357" s="108">
        <f t="shared" si="5547"/>
        <v>897845</v>
      </c>
      <c r="BB357" s="108">
        <f t="shared" si="5547"/>
        <v>897845</v>
      </c>
      <c r="BC357" s="108">
        <f t="shared" si="5547"/>
        <v>897845</v>
      </c>
      <c r="BD357" s="108">
        <f>ROUNDUP($F357/17,0)</f>
        <v>897846</v>
      </c>
      <c r="BE357" s="108">
        <f>ROUNDUP($F357/17,0)</f>
        <v>897846</v>
      </c>
      <c r="BF357" s="108"/>
      <c r="BG357" s="108"/>
      <c r="BH357" s="108"/>
      <c r="BI357" s="108"/>
      <c r="BJ357" s="108"/>
      <c r="BK357" s="108"/>
      <c r="BL357" s="108"/>
      <c r="BM357" s="108"/>
      <c r="BN357" s="108"/>
      <c r="BO357" s="108"/>
      <c r="BP357" s="108"/>
      <c r="BQ357" s="108"/>
      <c r="BR357" s="108"/>
      <c r="BS357" s="108"/>
      <c r="BT357" s="108"/>
      <c r="BU357" s="108"/>
      <c r="BV357" s="108"/>
      <c r="BW357" s="108"/>
      <c r="BX357" s="108"/>
      <c r="BY357" s="108"/>
      <c r="BZ357" s="108"/>
      <c r="CA357" s="108"/>
      <c r="CB357" s="108"/>
      <c r="CC357" s="108"/>
      <c r="CD357" s="108"/>
      <c r="CE357" s="108"/>
      <c r="CF357" s="108"/>
      <c r="CG357" s="108"/>
      <c r="CH357" s="109">
        <f>IF(C357="","",F357-SUM(G357:CG357))</f>
        <v>0</v>
      </c>
      <c r="CI357" s="107">
        <f>IF(C357="","",SUM(G357:CG357))</f>
        <v>15263367</v>
      </c>
      <c r="CJ357" s="67" t="b">
        <f>IF(C357="","",F357=CI357)</f>
        <v>1</v>
      </c>
    </row>
    <row r="358" spans="1:88" s="5" customFormat="1" ht="15" customHeight="1" x14ac:dyDescent="0.3">
      <c r="A358" s="172"/>
      <c r="B358" s="156"/>
      <c r="C358" s="169"/>
      <c r="D358" s="159"/>
      <c r="E358" s="162"/>
      <c r="F358" s="165"/>
      <c r="G358" s="110"/>
      <c r="H358" s="110"/>
      <c r="I358" s="110"/>
      <c r="J358" s="110"/>
      <c r="K358" s="110"/>
      <c r="L358" s="110"/>
      <c r="M358" s="110"/>
      <c r="N358" s="110"/>
      <c r="O358" s="110"/>
      <c r="P358" s="110"/>
      <c r="Q358" s="110"/>
      <c r="R358" s="110"/>
      <c r="S358" s="110"/>
      <c r="T358" s="110"/>
      <c r="U358" s="110">
        <f t="shared" ref="U358" si="5548">ROUND(U357/$E357,2)</f>
        <v>0</v>
      </c>
      <c r="V358" s="110">
        <f t="shared" ref="V358" si="5549">ROUND(V357/$E357,2)</f>
        <v>0</v>
      </c>
      <c r="W358" s="110">
        <f t="shared" ref="W358" si="5550">ROUND(W357/$E357,2)</f>
        <v>0</v>
      </c>
      <c r="X358" s="110">
        <f t="shared" ref="X358" si="5551">ROUND(X357/$E357,2)</f>
        <v>0</v>
      </c>
      <c r="Y358" s="110">
        <f t="shared" ref="Y358:Z358" si="5552">ROUNDUP(Y357/$E357,2)</f>
        <v>0</v>
      </c>
      <c r="Z358" s="110">
        <f t="shared" si="5552"/>
        <v>0</v>
      </c>
      <c r="AA358" s="110">
        <f t="shared" ref="AA358" si="5553">ROUND(AA357/$E357,2)</f>
        <v>0</v>
      </c>
      <c r="AB358" s="110">
        <f t="shared" ref="AB358" si="5554">ROUND(AB357/$E357,2)</f>
        <v>0</v>
      </c>
      <c r="AC358" s="110">
        <f t="shared" ref="AC358" si="5555">ROUND(AC357/$E357,2)</f>
        <v>0</v>
      </c>
      <c r="AD358" s="110">
        <f t="shared" ref="AD358" si="5556">ROUND(AD357/$E357,2)</f>
        <v>0</v>
      </c>
      <c r="AE358" s="110">
        <f t="shared" ref="AE358" si="5557">ROUND(AE357/$E357,2)</f>
        <v>0</v>
      </c>
      <c r="AF358" s="110">
        <f t="shared" ref="AF358" si="5558">ROUND(AF357/$E357,2)</f>
        <v>0</v>
      </c>
      <c r="AG358" s="110">
        <f t="shared" ref="AG358" si="5559">ROUND(AG357/$E357,2)</f>
        <v>0</v>
      </c>
      <c r="AH358" s="110">
        <f t="shared" ref="AH358:AK358" si="5560">ROUND(AH357/$E357,2)</f>
        <v>0</v>
      </c>
      <c r="AI358" s="110">
        <f t="shared" si="5560"/>
        <v>0</v>
      </c>
      <c r="AJ358" s="110">
        <f t="shared" si="5560"/>
        <v>0</v>
      </c>
      <c r="AK358" s="110">
        <f t="shared" si="5560"/>
        <v>0</v>
      </c>
      <c r="AL358" s="110">
        <f t="shared" ref="AL358" si="5561">ROUNDUP(AL357/$E357,2)</f>
        <v>0</v>
      </c>
      <c r="AM358" s="110">
        <f t="shared" ref="AM358:AR358" si="5562">ROUND(AM357/$E357,2)</f>
        <v>0</v>
      </c>
      <c r="AN358" s="110">
        <f t="shared" si="5562"/>
        <v>0</v>
      </c>
      <c r="AO358" s="110">
        <f t="shared" si="5562"/>
        <v>20.76</v>
      </c>
      <c r="AP358" s="110">
        <f t="shared" si="5562"/>
        <v>20.76</v>
      </c>
      <c r="AQ358" s="110">
        <f t="shared" si="5562"/>
        <v>20.76</v>
      </c>
      <c r="AR358" s="110">
        <f t="shared" si="5562"/>
        <v>20.76</v>
      </c>
      <c r="AS358" s="110">
        <f t="shared" ref="AS358:AT358" si="5563">ROUNDUP(AS357/$E357,2)</f>
        <v>20.770000000000003</v>
      </c>
      <c r="AT358" s="110">
        <f t="shared" si="5563"/>
        <v>20.770000000000003</v>
      </c>
      <c r="AU358" s="110">
        <f t="shared" ref="AU358:AY358" si="5564">ROUND(AU357/$E357,2)</f>
        <v>20.76</v>
      </c>
      <c r="AV358" s="110">
        <f t="shared" si="5564"/>
        <v>20.76</v>
      </c>
      <c r="AW358" s="110">
        <f t="shared" si="5564"/>
        <v>20.76</v>
      </c>
      <c r="AX358" s="110">
        <f t="shared" si="5564"/>
        <v>20.76</v>
      </c>
      <c r="AY358" s="110">
        <f t="shared" si="5564"/>
        <v>20.76</v>
      </c>
      <c r="AZ358" s="110">
        <f>ROUNDUP(AZ357/$E357,2)</f>
        <v>20.770000000000003</v>
      </c>
      <c r="BA358" s="110">
        <f t="shared" ref="BA358" si="5565">ROUNDUP(BA357/$E357,2)</f>
        <v>20.770000000000003</v>
      </c>
      <c r="BB358" s="110">
        <f t="shared" ref="BB358" si="5566">ROUNDUP(BB357/$E357,2)</f>
        <v>20.770000000000003</v>
      </c>
      <c r="BC358" s="110">
        <f t="shared" ref="BC358" si="5567">ROUNDUP(BC357/$E357,2)</f>
        <v>20.770000000000003</v>
      </c>
      <c r="BD358" s="110">
        <f t="shared" ref="BD358" si="5568">ROUNDUP(BD357/$E357,2)</f>
        <v>20.770000000000003</v>
      </c>
      <c r="BE358" s="110">
        <f t="shared" ref="BE358" si="5569">ROUNDUP(BE357/$E357,2)</f>
        <v>20.770000000000003</v>
      </c>
      <c r="BF358" s="110">
        <f t="shared" ref="BF358:BS358" si="5570">ROUND(BF357/$E357,2)</f>
        <v>0</v>
      </c>
      <c r="BG358" s="110">
        <f t="shared" si="5570"/>
        <v>0</v>
      </c>
      <c r="BH358" s="110">
        <f t="shared" si="5570"/>
        <v>0</v>
      </c>
      <c r="BI358" s="110">
        <f t="shared" si="5570"/>
        <v>0</v>
      </c>
      <c r="BJ358" s="110">
        <f t="shared" si="5570"/>
        <v>0</v>
      </c>
      <c r="BK358" s="110">
        <f t="shared" si="5570"/>
        <v>0</v>
      </c>
      <c r="BL358" s="110">
        <f t="shared" si="5570"/>
        <v>0</v>
      </c>
      <c r="BM358" s="110">
        <f t="shared" si="5570"/>
        <v>0</v>
      </c>
      <c r="BN358" s="110">
        <f t="shared" si="5570"/>
        <v>0</v>
      </c>
      <c r="BO358" s="110">
        <f t="shared" si="5570"/>
        <v>0</v>
      </c>
      <c r="BP358" s="110">
        <f t="shared" si="5570"/>
        <v>0</v>
      </c>
      <c r="BQ358" s="110">
        <f t="shared" si="5570"/>
        <v>0</v>
      </c>
      <c r="BR358" s="110">
        <f t="shared" si="5570"/>
        <v>0</v>
      </c>
      <c r="BS358" s="110">
        <f t="shared" si="5570"/>
        <v>0</v>
      </c>
      <c r="BT358" s="110">
        <f t="shared" ref="BT358" si="5571">ROUND(BT357/$E357,2)</f>
        <v>0</v>
      </c>
      <c r="BU358" s="110">
        <f t="shared" ref="BU358" si="5572">ROUND(BU357/$E357,2)</f>
        <v>0</v>
      </c>
      <c r="BV358" s="110">
        <f t="shared" ref="BV358" si="5573">ROUND(BV357/$E357,2)</f>
        <v>0</v>
      </c>
      <c r="BW358" s="110">
        <f t="shared" ref="BW358" si="5574">ROUND(BW357/$E357,2)</f>
        <v>0</v>
      </c>
      <c r="BX358" s="110">
        <f t="shared" ref="BX358" si="5575">ROUND(BX357/$E357,2)</f>
        <v>0</v>
      </c>
      <c r="BY358" s="110">
        <f t="shared" ref="BY358" si="5576">ROUND(BY357/$E357,2)</f>
        <v>0</v>
      </c>
      <c r="BZ358" s="110">
        <f t="shared" ref="BZ358" si="5577">ROUND(BZ357/$E357,2)</f>
        <v>0</v>
      </c>
      <c r="CA358" s="110">
        <f t="shared" ref="CA358" si="5578">ROUND(CA357/$E357,2)</f>
        <v>0</v>
      </c>
      <c r="CB358" s="110">
        <f t="shared" ref="CB358" si="5579">ROUND(CB357/$E357,2)</f>
        <v>0</v>
      </c>
      <c r="CC358" s="110">
        <f t="shared" ref="CC358" si="5580">ROUND(CC357/$E357,2)</f>
        <v>0</v>
      </c>
      <c r="CD358" s="110">
        <f t="shared" ref="CD358" si="5581">ROUND(CD357/$E357,2)</f>
        <v>0</v>
      </c>
      <c r="CE358" s="110"/>
      <c r="CF358" s="110">
        <f t="shared" ref="CF358" si="5582">ROUND(CF357/$E357,2)</f>
        <v>0</v>
      </c>
      <c r="CG358" s="110">
        <f t="shared" ref="CG358" si="5583">ROUND(CG357/$E357,2)</f>
        <v>0</v>
      </c>
      <c r="CH358" s="111">
        <f>IF(C357="","",D357-SUM(G358:CG358))</f>
        <v>1.1368683772161603E-13</v>
      </c>
      <c r="CI358" s="112">
        <f>IF(C357="","",SUM(G358:CG358))</f>
        <v>352.99999999999989</v>
      </c>
      <c r="CJ358" s="67" t="b">
        <f>IF(C357="","",D357=CI358)</f>
        <v>1</v>
      </c>
    </row>
    <row r="359" spans="1:88" s="5" customFormat="1" ht="15" customHeight="1" x14ac:dyDescent="0.3">
      <c r="A359" s="173"/>
      <c r="B359" s="157"/>
      <c r="C359" s="170"/>
      <c r="D359" s="160"/>
      <c r="E359" s="163"/>
      <c r="F359" s="166"/>
      <c r="G359" s="113"/>
      <c r="H359" s="113"/>
      <c r="I359" s="113"/>
      <c r="J359" s="113"/>
      <c r="K359" s="113"/>
      <c r="L359" s="113"/>
      <c r="M359" s="113"/>
      <c r="N359" s="113"/>
      <c r="O359" s="113"/>
      <c r="P359" s="113"/>
      <c r="Q359" s="113"/>
      <c r="R359" s="113"/>
      <c r="S359" s="113"/>
      <c r="T359" s="113"/>
      <c r="U359" s="113">
        <f t="shared" ref="U359:X359" si="5584">U357/$F357</f>
        <v>0</v>
      </c>
      <c r="V359" s="113">
        <f t="shared" si="5584"/>
        <v>0</v>
      </c>
      <c r="W359" s="113">
        <f t="shared" si="5584"/>
        <v>0</v>
      </c>
      <c r="X359" s="113">
        <f t="shared" si="5584"/>
        <v>0</v>
      </c>
      <c r="Y359" s="113">
        <f t="shared" ref="Y359:AG359" si="5585">Y357/$F357</f>
        <v>0</v>
      </c>
      <c r="Z359" s="113">
        <f t="shared" si="5585"/>
        <v>0</v>
      </c>
      <c r="AA359" s="113">
        <f t="shared" si="5585"/>
        <v>0</v>
      </c>
      <c r="AB359" s="113">
        <f t="shared" si="5585"/>
        <v>0</v>
      </c>
      <c r="AC359" s="113">
        <f t="shared" si="5585"/>
        <v>0</v>
      </c>
      <c r="AD359" s="113">
        <f t="shared" si="5585"/>
        <v>0</v>
      </c>
      <c r="AE359" s="113">
        <f t="shared" si="5585"/>
        <v>0</v>
      </c>
      <c r="AF359" s="113">
        <f t="shared" si="5585"/>
        <v>0</v>
      </c>
      <c r="AG359" s="113">
        <f t="shared" si="5585"/>
        <v>0</v>
      </c>
      <c r="AH359" s="113">
        <f t="shared" ref="AH359:AL359" si="5586">AH357/$F357</f>
        <v>0</v>
      </c>
      <c r="AI359" s="113">
        <f t="shared" si="5586"/>
        <v>0</v>
      </c>
      <c r="AJ359" s="113">
        <f t="shared" si="5586"/>
        <v>0</v>
      </c>
      <c r="AK359" s="113">
        <f t="shared" si="5586"/>
        <v>0</v>
      </c>
      <c r="AL359" s="113">
        <f t="shared" si="5586"/>
        <v>0</v>
      </c>
      <c r="AM359" s="113">
        <f t="shared" ref="AM359:BT359" si="5587">AM357/$F357</f>
        <v>0</v>
      </c>
      <c r="AN359" s="113">
        <f t="shared" si="5587"/>
        <v>0</v>
      </c>
      <c r="AO359" s="113">
        <f t="shared" si="5587"/>
        <v>5.8823521703959554E-2</v>
      </c>
      <c r="AP359" s="113">
        <f t="shared" si="5587"/>
        <v>5.8823521703959554E-2</v>
      </c>
      <c r="AQ359" s="113">
        <f t="shared" si="5587"/>
        <v>5.8823521703959554E-2</v>
      </c>
      <c r="AR359" s="113">
        <f t="shared" si="5587"/>
        <v>5.8823521703959554E-2</v>
      </c>
      <c r="AS359" s="113">
        <f t="shared" si="5587"/>
        <v>5.8823521703959554E-2</v>
      </c>
      <c r="AT359" s="113">
        <f t="shared" si="5587"/>
        <v>5.8823521703959554E-2</v>
      </c>
      <c r="AU359" s="113">
        <f t="shared" si="5587"/>
        <v>5.8823521703959554E-2</v>
      </c>
      <c r="AV359" s="113">
        <f t="shared" si="5587"/>
        <v>5.8823521703959554E-2</v>
      </c>
      <c r="AW359" s="113">
        <f t="shared" si="5587"/>
        <v>5.8823521703959554E-2</v>
      </c>
      <c r="AX359" s="113">
        <f t="shared" si="5587"/>
        <v>5.8823521703959554E-2</v>
      </c>
      <c r="AY359" s="113">
        <f t="shared" si="5587"/>
        <v>5.8823521703959554E-2</v>
      </c>
      <c r="AZ359" s="113">
        <f t="shared" si="5587"/>
        <v>5.8823521703959554E-2</v>
      </c>
      <c r="BA359" s="113">
        <f t="shared" si="5587"/>
        <v>5.8823521703959554E-2</v>
      </c>
      <c r="BB359" s="113">
        <f t="shared" si="5587"/>
        <v>5.8823521703959554E-2</v>
      </c>
      <c r="BC359" s="113">
        <f t="shared" si="5587"/>
        <v>5.8823521703959554E-2</v>
      </c>
      <c r="BD359" s="113">
        <f t="shared" si="5587"/>
        <v>5.8823587220303356E-2</v>
      </c>
      <c r="BE359" s="113">
        <f t="shared" si="5587"/>
        <v>5.8823587220303356E-2</v>
      </c>
      <c r="BF359" s="113">
        <f t="shared" si="5587"/>
        <v>0</v>
      </c>
      <c r="BG359" s="113">
        <f t="shared" si="5587"/>
        <v>0</v>
      </c>
      <c r="BH359" s="113">
        <f t="shared" si="5587"/>
        <v>0</v>
      </c>
      <c r="BI359" s="113">
        <f t="shared" si="5587"/>
        <v>0</v>
      </c>
      <c r="BJ359" s="113">
        <f t="shared" si="5587"/>
        <v>0</v>
      </c>
      <c r="BK359" s="113">
        <f t="shared" si="5587"/>
        <v>0</v>
      </c>
      <c r="BL359" s="113">
        <f t="shared" si="5587"/>
        <v>0</v>
      </c>
      <c r="BM359" s="113">
        <f t="shared" si="5587"/>
        <v>0</v>
      </c>
      <c r="BN359" s="113">
        <f t="shared" si="5587"/>
        <v>0</v>
      </c>
      <c r="BO359" s="113">
        <f t="shared" si="5587"/>
        <v>0</v>
      </c>
      <c r="BP359" s="113">
        <f t="shared" si="5587"/>
        <v>0</v>
      </c>
      <c r="BQ359" s="113">
        <f t="shared" si="5587"/>
        <v>0</v>
      </c>
      <c r="BR359" s="113">
        <f t="shared" si="5587"/>
        <v>0</v>
      </c>
      <c r="BS359" s="113">
        <f t="shared" si="5587"/>
        <v>0</v>
      </c>
      <c r="BT359" s="113">
        <f t="shared" si="5587"/>
        <v>0</v>
      </c>
      <c r="BU359" s="113">
        <f t="shared" ref="BU359:BX359" si="5588">BU357/$F357</f>
        <v>0</v>
      </c>
      <c r="BV359" s="113">
        <f t="shared" si="5588"/>
        <v>0</v>
      </c>
      <c r="BW359" s="113">
        <f t="shared" si="5588"/>
        <v>0</v>
      </c>
      <c r="BX359" s="113">
        <f t="shared" si="5588"/>
        <v>0</v>
      </c>
      <c r="BY359" s="113">
        <f t="shared" ref="BY359:CC359" si="5589">BY357/$F357</f>
        <v>0</v>
      </c>
      <c r="BZ359" s="113">
        <f t="shared" si="5589"/>
        <v>0</v>
      </c>
      <c r="CA359" s="113">
        <f t="shared" si="5589"/>
        <v>0</v>
      </c>
      <c r="CB359" s="113">
        <f t="shared" si="5589"/>
        <v>0</v>
      </c>
      <c r="CC359" s="113">
        <f t="shared" si="5589"/>
        <v>0</v>
      </c>
      <c r="CD359" s="113">
        <f t="shared" ref="CD359:CG359" si="5590">CD357/$F357</f>
        <v>0</v>
      </c>
      <c r="CE359" s="113"/>
      <c r="CF359" s="113">
        <f t="shared" si="5590"/>
        <v>0</v>
      </c>
      <c r="CG359" s="113">
        <f t="shared" si="5590"/>
        <v>0</v>
      </c>
      <c r="CH359" s="114">
        <f>IF(C357="","",100%-SUM(G359:CG359))</f>
        <v>0</v>
      </c>
      <c r="CI359" s="115">
        <f>IF(C357="","",SUM(G359:CG359))</f>
        <v>1</v>
      </c>
      <c r="CJ359" s="67" t="b">
        <f>IF(C357="","",SUM(G359:CG359)=CI359)</f>
        <v>1</v>
      </c>
    </row>
    <row r="360" spans="1:88" s="5" customFormat="1" ht="15" customHeight="1" x14ac:dyDescent="0.3">
      <c r="A360" s="171" t="s">
        <v>259</v>
      </c>
      <c r="B360" s="155" t="s">
        <v>232</v>
      </c>
      <c r="C360" s="168" t="s">
        <v>17</v>
      </c>
      <c r="D360" s="158">
        <v>95.8</v>
      </c>
      <c r="E360" s="161">
        <v>81422</v>
      </c>
      <c r="F360" s="164">
        <f t="shared" si="5546"/>
        <v>7800228</v>
      </c>
      <c r="G360" s="108"/>
      <c r="H360" s="108"/>
      <c r="I360" s="108"/>
      <c r="J360" s="108"/>
      <c r="K360" s="108"/>
      <c r="L360" s="108"/>
      <c r="M360" s="108"/>
      <c r="N360" s="108"/>
      <c r="O360" s="108"/>
      <c r="P360" s="108"/>
      <c r="Q360" s="108"/>
      <c r="R360" s="108"/>
      <c r="S360" s="108"/>
      <c r="T360" s="108"/>
      <c r="U360" s="108"/>
      <c r="V360" s="108"/>
      <c r="W360" s="108"/>
      <c r="X360" s="108"/>
      <c r="Y360" s="108"/>
      <c r="Z360" s="108"/>
      <c r="AA360" s="108"/>
      <c r="AB360" s="108"/>
      <c r="AC360" s="108"/>
      <c r="AD360" s="108"/>
      <c r="AE360" s="108"/>
      <c r="AF360" s="108"/>
      <c r="AG360" s="108"/>
      <c r="AH360" s="108"/>
      <c r="AI360" s="108"/>
      <c r="AJ360" s="108"/>
      <c r="AK360" s="108"/>
      <c r="AL360" s="108"/>
      <c r="AM360" s="108"/>
      <c r="AN360" s="108"/>
      <c r="AO360" s="108">
        <f t="shared" ref="AO360:BF360" si="5591">ROUND($F360/18,0)</f>
        <v>433346</v>
      </c>
      <c r="AP360" s="108">
        <f t="shared" si="5591"/>
        <v>433346</v>
      </c>
      <c r="AQ360" s="108">
        <f t="shared" si="5591"/>
        <v>433346</v>
      </c>
      <c r="AR360" s="108">
        <f t="shared" si="5591"/>
        <v>433346</v>
      </c>
      <c r="AS360" s="108">
        <f t="shared" si="5591"/>
        <v>433346</v>
      </c>
      <c r="AT360" s="108">
        <f t="shared" si="5591"/>
        <v>433346</v>
      </c>
      <c r="AU360" s="108">
        <f t="shared" si="5591"/>
        <v>433346</v>
      </c>
      <c r="AV360" s="108">
        <f t="shared" si="5591"/>
        <v>433346</v>
      </c>
      <c r="AW360" s="108">
        <f t="shared" si="5591"/>
        <v>433346</v>
      </c>
      <c r="AX360" s="108">
        <f t="shared" si="5591"/>
        <v>433346</v>
      </c>
      <c r="AY360" s="108">
        <f t="shared" si="5591"/>
        <v>433346</v>
      </c>
      <c r="AZ360" s="108">
        <f t="shared" si="5591"/>
        <v>433346</v>
      </c>
      <c r="BA360" s="108">
        <f t="shared" si="5591"/>
        <v>433346</v>
      </c>
      <c r="BB360" s="108">
        <f t="shared" si="5591"/>
        <v>433346</v>
      </c>
      <c r="BC360" s="108">
        <f t="shared" si="5591"/>
        <v>433346</v>
      </c>
      <c r="BD360" s="108">
        <f t="shared" si="5591"/>
        <v>433346</v>
      </c>
      <c r="BE360" s="108">
        <f t="shared" si="5591"/>
        <v>433346</v>
      </c>
      <c r="BF360" s="108">
        <f t="shared" si="5591"/>
        <v>433346</v>
      </c>
      <c r="BG360" s="108"/>
      <c r="BH360" s="108"/>
      <c r="BI360" s="108"/>
      <c r="BJ360" s="108"/>
      <c r="BK360" s="108"/>
      <c r="BL360" s="108"/>
      <c r="BM360" s="108"/>
      <c r="BN360" s="108"/>
      <c r="BO360" s="108"/>
      <c r="BP360" s="108"/>
      <c r="BQ360" s="108"/>
      <c r="BR360" s="108"/>
      <c r="BS360" s="108"/>
      <c r="BT360" s="108"/>
      <c r="BU360" s="108"/>
      <c r="BV360" s="108"/>
      <c r="BW360" s="108"/>
      <c r="BX360" s="108"/>
      <c r="BY360" s="108"/>
      <c r="BZ360" s="108"/>
      <c r="CA360" s="108"/>
      <c r="CB360" s="108"/>
      <c r="CC360" s="108"/>
      <c r="CD360" s="108"/>
      <c r="CE360" s="108"/>
      <c r="CF360" s="108"/>
      <c r="CG360" s="108"/>
      <c r="CH360" s="109">
        <f>IF(C360="","",F360-SUM(G360:CG360))</f>
        <v>0</v>
      </c>
      <c r="CI360" s="107">
        <f>IF(C360="","",SUM(G360:CG360))</f>
        <v>7800228</v>
      </c>
      <c r="CJ360" s="67" t="b">
        <f>IF(C360="","",F360=CI360)</f>
        <v>1</v>
      </c>
    </row>
    <row r="361" spans="1:88" s="5" customFormat="1" ht="15" customHeight="1" x14ac:dyDescent="0.3">
      <c r="A361" s="172"/>
      <c r="B361" s="156"/>
      <c r="C361" s="169"/>
      <c r="D361" s="159"/>
      <c r="E361" s="162"/>
      <c r="F361" s="165"/>
      <c r="G361" s="110"/>
      <c r="H361" s="110"/>
      <c r="I361" s="110"/>
      <c r="J361" s="110"/>
      <c r="K361" s="110"/>
      <c r="L361" s="110"/>
      <c r="M361" s="110"/>
      <c r="N361" s="110"/>
      <c r="O361" s="110"/>
      <c r="P361" s="110"/>
      <c r="Q361" s="110"/>
      <c r="R361" s="110"/>
      <c r="S361" s="110"/>
      <c r="T361" s="110"/>
      <c r="U361" s="110">
        <f t="shared" ref="U361" si="5592">ROUND(U360/$E360,2)</f>
        <v>0</v>
      </c>
      <c r="V361" s="110">
        <f t="shared" ref="V361" si="5593">ROUND(V360/$E360,2)</f>
        <v>0</v>
      </c>
      <c r="W361" s="110">
        <f t="shared" ref="W361" si="5594">ROUND(W360/$E360,2)</f>
        <v>0</v>
      </c>
      <c r="X361" s="110">
        <f t="shared" ref="X361" si="5595">ROUND(X360/$E360,2)</f>
        <v>0</v>
      </c>
      <c r="Y361" s="110">
        <f t="shared" ref="Y361:AB361" si="5596">ROUNDUP(Y360/$E360,2)</f>
        <v>0</v>
      </c>
      <c r="Z361" s="110">
        <f t="shared" si="5596"/>
        <v>0</v>
      </c>
      <c r="AA361" s="110">
        <f t="shared" si="5596"/>
        <v>0</v>
      </c>
      <c r="AB361" s="110">
        <f t="shared" si="5596"/>
        <v>0</v>
      </c>
      <c r="AC361" s="110">
        <f t="shared" ref="AC361" si="5597">ROUND(AC360/$E360,2)</f>
        <v>0</v>
      </c>
      <c r="AD361" s="110">
        <f t="shared" ref="AD361" si="5598">ROUND(AD360/$E360,2)</f>
        <v>0</v>
      </c>
      <c r="AE361" s="110">
        <f t="shared" ref="AE361" si="5599">ROUND(AE360/$E360,2)</f>
        <v>0</v>
      </c>
      <c r="AF361" s="110">
        <f t="shared" ref="AF361" si="5600">ROUND(AF360/$E360,2)</f>
        <v>0</v>
      </c>
      <c r="AG361" s="110">
        <f t="shared" ref="AG361" si="5601">ROUND(AG360/$E360,2)</f>
        <v>0</v>
      </c>
      <c r="AH361" s="110">
        <f t="shared" ref="AH361:AK361" si="5602">ROUND(AH360/$E360,2)</f>
        <v>0</v>
      </c>
      <c r="AI361" s="110">
        <f t="shared" si="5602"/>
        <v>0</v>
      </c>
      <c r="AJ361" s="110">
        <f t="shared" si="5602"/>
        <v>0</v>
      </c>
      <c r="AK361" s="110">
        <f t="shared" si="5602"/>
        <v>0</v>
      </c>
      <c r="AL361" s="110">
        <f t="shared" ref="AL361" si="5603">ROUNDUP(AL360/$E360,2)</f>
        <v>0</v>
      </c>
      <c r="AM361" s="110">
        <f t="shared" ref="AM361:AR361" si="5604">ROUND(AM360/$E360,2)</f>
        <v>0</v>
      </c>
      <c r="AN361" s="110">
        <f t="shared" si="5604"/>
        <v>0</v>
      </c>
      <c r="AO361" s="110">
        <f t="shared" si="5604"/>
        <v>5.32</v>
      </c>
      <c r="AP361" s="110">
        <f t="shared" si="5604"/>
        <v>5.32</v>
      </c>
      <c r="AQ361" s="110">
        <f t="shared" si="5604"/>
        <v>5.32</v>
      </c>
      <c r="AR361" s="110">
        <f t="shared" si="5604"/>
        <v>5.32</v>
      </c>
      <c r="AS361" s="110">
        <f t="shared" ref="AS361:AV361" si="5605">ROUNDUP(AS360/$E360,2)</f>
        <v>5.33</v>
      </c>
      <c r="AT361" s="110">
        <f t="shared" si="5605"/>
        <v>5.33</v>
      </c>
      <c r="AU361" s="110">
        <f t="shared" si="5605"/>
        <v>5.33</v>
      </c>
      <c r="AV361" s="110">
        <f t="shared" si="5605"/>
        <v>5.33</v>
      </c>
      <c r="AW361" s="110">
        <f t="shared" ref="AW361:BS361" si="5606">ROUND(AW360/$E360,2)</f>
        <v>5.32</v>
      </c>
      <c r="AX361" s="110">
        <f t="shared" si="5606"/>
        <v>5.32</v>
      </c>
      <c r="AY361" s="110">
        <f t="shared" si="5606"/>
        <v>5.32</v>
      </c>
      <c r="AZ361" s="110">
        <f t="shared" si="5606"/>
        <v>5.32</v>
      </c>
      <c r="BA361" s="110">
        <f t="shared" si="5606"/>
        <v>5.32</v>
      </c>
      <c r="BB361" s="110">
        <f t="shared" si="5606"/>
        <v>5.32</v>
      </c>
      <c r="BC361" s="110">
        <f t="shared" si="5606"/>
        <v>5.32</v>
      </c>
      <c r="BD361" s="110">
        <f t="shared" si="5606"/>
        <v>5.32</v>
      </c>
      <c r="BE361" s="110">
        <f t="shared" si="5606"/>
        <v>5.32</v>
      </c>
      <c r="BF361" s="110">
        <f t="shared" si="5606"/>
        <v>5.32</v>
      </c>
      <c r="BG361" s="110">
        <f t="shared" si="5606"/>
        <v>0</v>
      </c>
      <c r="BH361" s="110">
        <f t="shared" si="5606"/>
        <v>0</v>
      </c>
      <c r="BI361" s="110">
        <f t="shared" si="5606"/>
        <v>0</v>
      </c>
      <c r="BJ361" s="110">
        <f t="shared" si="5606"/>
        <v>0</v>
      </c>
      <c r="BK361" s="110">
        <f t="shared" si="5606"/>
        <v>0</v>
      </c>
      <c r="BL361" s="110">
        <f t="shared" si="5606"/>
        <v>0</v>
      </c>
      <c r="BM361" s="110">
        <f t="shared" si="5606"/>
        <v>0</v>
      </c>
      <c r="BN361" s="110">
        <f t="shared" si="5606"/>
        <v>0</v>
      </c>
      <c r="BO361" s="110">
        <f t="shared" si="5606"/>
        <v>0</v>
      </c>
      <c r="BP361" s="110">
        <f t="shared" si="5606"/>
        <v>0</v>
      </c>
      <c r="BQ361" s="110">
        <f t="shared" si="5606"/>
        <v>0</v>
      </c>
      <c r="BR361" s="110">
        <f t="shared" si="5606"/>
        <v>0</v>
      </c>
      <c r="BS361" s="110">
        <f t="shared" si="5606"/>
        <v>0</v>
      </c>
      <c r="BT361" s="110">
        <f t="shared" ref="BT361" si="5607">ROUND(BT360/$E360,2)</f>
        <v>0</v>
      </c>
      <c r="BU361" s="110">
        <f t="shared" ref="BU361" si="5608">ROUND(BU360/$E360,2)</f>
        <v>0</v>
      </c>
      <c r="BV361" s="110">
        <f t="shared" ref="BV361" si="5609">ROUND(BV360/$E360,2)</f>
        <v>0</v>
      </c>
      <c r="BW361" s="110">
        <f t="shared" ref="BW361" si="5610">ROUND(BW360/$E360,2)</f>
        <v>0</v>
      </c>
      <c r="BX361" s="110">
        <f t="shared" ref="BX361" si="5611">ROUND(BX360/$E360,2)</f>
        <v>0</v>
      </c>
      <c r="BY361" s="110">
        <f t="shared" ref="BY361" si="5612">ROUND(BY360/$E360,2)</f>
        <v>0</v>
      </c>
      <c r="BZ361" s="110">
        <f t="shared" ref="BZ361" si="5613">ROUND(BZ360/$E360,2)</f>
        <v>0</v>
      </c>
      <c r="CA361" s="110">
        <f t="shared" ref="CA361" si="5614">ROUND(CA360/$E360,2)</f>
        <v>0</v>
      </c>
      <c r="CB361" s="110">
        <f t="shared" ref="CB361" si="5615">ROUND(CB360/$E360,2)</f>
        <v>0</v>
      </c>
      <c r="CC361" s="110">
        <f t="shared" ref="CC361" si="5616">ROUND(CC360/$E360,2)</f>
        <v>0</v>
      </c>
      <c r="CD361" s="110">
        <f t="shared" ref="CD361" si="5617">ROUND(CD360/$E360,2)</f>
        <v>0</v>
      </c>
      <c r="CE361" s="110"/>
      <c r="CF361" s="110">
        <f t="shared" ref="CF361" si="5618">ROUND(CF360/$E360,2)</f>
        <v>0</v>
      </c>
      <c r="CG361" s="110">
        <f t="shared" ref="CG361" si="5619">ROUND(CG360/$E360,2)</f>
        <v>0</v>
      </c>
      <c r="CH361" s="111">
        <f>IF(C360="","",D360-SUM(G361:CG361))</f>
        <v>4.2632564145606011E-14</v>
      </c>
      <c r="CI361" s="112">
        <f>IF(C360="","",SUM(G361:CG361))</f>
        <v>95.799999999999955</v>
      </c>
      <c r="CJ361" s="67" t="b">
        <f>IF(C360="","",D360=CI361)</f>
        <v>1</v>
      </c>
    </row>
    <row r="362" spans="1:88" s="5" customFormat="1" ht="15" customHeight="1" x14ac:dyDescent="0.3">
      <c r="A362" s="173"/>
      <c r="B362" s="157"/>
      <c r="C362" s="170"/>
      <c r="D362" s="160"/>
      <c r="E362" s="163"/>
      <c r="F362" s="166"/>
      <c r="G362" s="113"/>
      <c r="H362" s="113"/>
      <c r="I362" s="113"/>
      <c r="J362" s="113"/>
      <c r="K362" s="113"/>
      <c r="L362" s="113"/>
      <c r="M362" s="113"/>
      <c r="N362" s="113"/>
      <c r="O362" s="113"/>
      <c r="P362" s="113"/>
      <c r="Q362" s="113"/>
      <c r="R362" s="113"/>
      <c r="S362" s="113"/>
      <c r="T362" s="113"/>
      <c r="U362" s="113">
        <f t="shared" ref="U362:X362" si="5620">U360/$F360</f>
        <v>0</v>
      </c>
      <c r="V362" s="113">
        <f t="shared" si="5620"/>
        <v>0</v>
      </c>
      <c r="W362" s="113">
        <f t="shared" si="5620"/>
        <v>0</v>
      </c>
      <c r="X362" s="113">
        <f t="shared" si="5620"/>
        <v>0</v>
      </c>
      <c r="Y362" s="113">
        <f t="shared" ref="Y362:AG362" si="5621">Y360/$F360</f>
        <v>0</v>
      </c>
      <c r="Z362" s="113">
        <f t="shared" si="5621"/>
        <v>0</v>
      </c>
      <c r="AA362" s="113">
        <f t="shared" si="5621"/>
        <v>0</v>
      </c>
      <c r="AB362" s="113">
        <f t="shared" si="5621"/>
        <v>0</v>
      </c>
      <c r="AC362" s="113">
        <f t="shared" si="5621"/>
        <v>0</v>
      </c>
      <c r="AD362" s="113">
        <f t="shared" si="5621"/>
        <v>0</v>
      </c>
      <c r="AE362" s="113">
        <f t="shared" si="5621"/>
        <v>0</v>
      </c>
      <c r="AF362" s="113">
        <f t="shared" si="5621"/>
        <v>0</v>
      </c>
      <c r="AG362" s="113">
        <f t="shared" si="5621"/>
        <v>0</v>
      </c>
      <c r="AH362" s="113">
        <f t="shared" ref="AH362:AL362" si="5622">AH360/$F360</f>
        <v>0</v>
      </c>
      <c r="AI362" s="113">
        <f t="shared" si="5622"/>
        <v>0</v>
      </c>
      <c r="AJ362" s="113">
        <f t="shared" si="5622"/>
        <v>0</v>
      </c>
      <c r="AK362" s="113">
        <f t="shared" si="5622"/>
        <v>0</v>
      </c>
      <c r="AL362" s="113">
        <f t="shared" si="5622"/>
        <v>0</v>
      </c>
      <c r="AM362" s="113">
        <f t="shared" ref="AM362:BT362" si="5623">AM360/$F360</f>
        <v>0</v>
      </c>
      <c r="AN362" s="113">
        <f t="shared" si="5623"/>
        <v>0</v>
      </c>
      <c r="AO362" s="113">
        <f t="shared" si="5623"/>
        <v>5.5555555555555552E-2</v>
      </c>
      <c r="AP362" s="113">
        <f t="shared" si="5623"/>
        <v>5.5555555555555552E-2</v>
      </c>
      <c r="AQ362" s="113">
        <f t="shared" si="5623"/>
        <v>5.5555555555555552E-2</v>
      </c>
      <c r="AR362" s="113">
        <f t="shared" si="5623"/>
        <v>5.5555555555555552E-2</v>
      </c>
      <c r="AS362" s="113">
        <f t="shared" si="5623"/>
        <v>5.5555555555555552E-2</v>
      </c>
      <c r="AT362" s="113">
        <f t="shared" si="5623"/>
        <v>5.5555555555555552E-2</v>
      </c>
      <c r="AU362" s="113">
        <f t="shared" si="5623"/>
        <v>5.5555555555555552E-2</v>
      </c>
      <c r="AV362" s="113">
        <f t="shared" si="5623"/>
        <v>5.5555555555555552E-2</v>
      </c>
      <c r="AW362" s="113">
        <f t="shared" si="5623"/>
        <v>5.5555555555555552E-2</v>
      </c>
      <c r="AX362" s="113">
        <f t="shared" si="5623"/>
        <v>5.5555555555555552E-2</v>
      </c>
      <c r="AY362" s="113">
        <f t="shared" si="5623"/>
        <v>5.5555555555555552E-2</v>
      </c>
      <c r="AZ362" s="113">
        <f t="shared" si="5623"/>
        <v>5.5555555555555552E-2</v>
      </c>
      <c r="BA362" s="113">
        <f t="shared" si="5623"/>
        <v>5.5555555555555552E-2</v>
      </c>
      <c r="BB362" s="113">
        <f t="shared" si="5623"/>
        <v>5.5555555555555552E-2</v>
      </c>
      <c r="BC362" s="113">
        <f t="shared" si="5623"/>
        <v>5.5555555555555552E-2</v>
      </c>
      <c r="BD362" s="113">
        <f t="shared" si="5623"/>
        <v>5.5555555555555552E-2</v>
      </c>
      <c r="BE362" s="113">
        <f t="shared" si="5623"/>
        <v>5.5555555555555552E-2</v>
      </c>
      <c r="BF362" s="113">
        <f t="shared" si="5623"/>
        <v>5.5555555555555552E-2</v>
      </c>
      <c r="BG362" s="113">
        <f t="shared" si="5623"/>
        <v>0</v>
      </c>
      <c r="BH362" s="113">
        <f t="shared" si="5623"/>
        <v>0</v>
      </c>
      <c r="BI362" s="113">
        <f t="shared" si="5623"/>
        <v>0</v>
      </c>
      <c r="BJ362" s="113">
        <f t="shared" si="5623"/>
        <v>0</v>
      </c>
      <c r="BK362" s="113">
        <f t="shared" si="5623"/>
        <v>0</v>
      </c>
      <c r="BL362" s="113">
        <f t="shared" si="5623"/>
        <v>0</v>
      </c>
      <c r="BM362" s="113">
        <f t="shared" si="5623"/>
        <v>0</v>
      </c>
      <c r="BN362" s="113">
        <f t="shared" si="5623"/>
        <v>0</v>
      </c>
      <c r="BO362" s="113">
        <f t="shared" si="5623"/>
        <v>0</v>
      </c>
      <c r="BP362" s="113">
        <f t="shared" si="5623"/>
        <v>0</v>
      </c>
      <c r="BQ362" s="113">
        <f t="shared" si="5623"/>
        <v>0</v>
      </c>
      <c r="BR362" s="113">
        <f t="shared" si="5623"/>
        <v>0</v>
      </c>
      <c r="BS362" s="113">
        <f t="shared" si="5623"/>
        <v>0</v>
      </c>
      <c r="BT362" s="113">
        <f t="shared" si="5623"/>
        <v>0</v>
      </c>
      <c r="BU362" s="113">
        <f t="shared" ref="BU362:BX362" si="5624">BU360/$F360</f>
        <v>0</v>
      </c>
      <c r="BV362" s="113">
        <f t="shared" si="5624"/>
        <v>0</v>
      </c>
      <c r="BW362" s="113">
        <f t="shared" si="5624"/>
        <v>0</v>
      </c>
      <c r="BX362" s="113">
        <f t="shared" si="5624"/>
        <v>0</v>
      </c>
      <c r="BY362" s="113">
        <f t="shared" ref="BY362:CC362" si="5625">BY360/$F360</f>
        <v>0</v>
      </c>
      <c r="BZ362" s="113">
        <f t="shared" si="5625"/>
        <v>0</v>
      </c>
      <c r="CA362" s="113">
        <f t="shared" si="5625"/>
        <v>0</v>
      </c>
      <c r="CB362" s="113">
        <f t="shared" si="5625"/>
        <v>0</v>
      </c>
      <c r="CC362" s="113">
        <f t="shared" si="5625"/>
        <v>0</v>
      </c>
      <c r="CD362" s="113">
        <f t="shared" ref="CD362:CG362" si="5626">CD360/$F360</f>
        <v>0</v>
      </c>
      <c r="CE362" s="113"/>
      <c r="CF362" s="113">
        <f t="shared" si="5626"/>
        <v>0</v>
      </c>
      <c r="CG362" s="113">
        <f t="shared" si="5626"/>
        <v>0</v>
      </c>
      <c r="CH362" s="114">
        <f>IF(C360="","",100%-SUM(G362:CG362))</f>
        <v>-2.2204460492503131E-16</v>
      </c>
      <c r="CI362" s="115">
        <f>IF(C360="","",SUM(G362:CG362))</f>
        <v>1.0000000000000002</v>
      </c>
      <c r="CJ362" s="67" t="b">
        <f>IF(C360="","",SUM(G362:CG362)=CI362)</f>
        <v>1</v>
      </c>
    </row>
    <row r="363" spans="1:88" s="5" customFormat="1" ht="15" customHeight="1" x14ac:dyDescent="0.3">
      <c r="A363" s="171" t="s">
        <v>260</v>
      </c>
      <c r="B363" s="155" t="s">
        <v>261</v>
      </c>
      <c r="C363" s="168" t="s">
        <v>17</v>
      </c>
      <c r="D363" s="158">
        <v>121.3</v>
      </c>
      <c r="E363" s="161">
        <v>111675</v>
      </c>
      <c r="F363" s="164">
        <f t="shared" si="5546"/>
        <v>13546178</v>
      </c>
      <c r="G363" s="108"/>
      <c r="H363" s="108"/>
      <c r="I363" s="108"/>
      <c r="J363" s="108"/>
      <c r="K363" s="108"/>
      <c r="L363" s="108"/>
      <c r="M363" s="108"/>
      <c r="N363" s="108"/>
      <c r="O363" s="108"/>
      <c r="P363" s="108"/>
      <c r="Q363" s="108"/>
      <c r="R363" s="108"/>
      <c r="S363" s="108"/>
      <c r="T363" s="108"/>
      <c r="U363" s="108"/>
      <c r="V363" s="108"/>
      <c r="W363" s="108"/>
      <c r="X363" s="108"/>
      <c r="Y363" s="108"/>
      <c r="Z363" s="108"/>
      <c r="AA363" s="108"/>
      <c r="AB363" s="108"/>
      <c r="AC363" s="108"/>
      <c r="AD363" s="108"/>
      <c r="AE363" s="108"/>
      <c r="AF363" s="108"/>
      <c r="AG363" s="108"/>
      <c r="AH363" s="108"/>
      <c r="AI363" s="108"/>
      <c r="AJ363" s="108"/>
      <c r="AK363" s="108"/>
      <c r="AL363" s="108"/>
      <c r="AM363" s="108">
        <f t="shared" ref="AM363:AN363" si="5627">ROUNDUP($F363/18,0)</f>
        <v>752566</v>
      </c>
      <c r="AN363" s="108">
        <f t="shared" si="5627"/>
        <v>752566</v>
      </c>
      <c r="AO363" s="108">
        <f>ROUNDUP($F363/18,0)</f>
        <v>752566</v>
      </c>
      <c r="AP363" s="108">
        <f t="shared" ref="AP363:AT363" si="5628">ROUNDUP($F363/18,0)</f>
        <v>752566</v>
      </c>
      <c r="AQ363" s="108">
        <f t="shared" si="5628"/>
        <v>752566</v>
      </c>
      <c r="AR363" s="108">
        <f t="shared" si="5628"/>
        <v>752566</v>
      </c>
      <c r="AS363" s="108">
        <f t="shared" si="5628"/>
        <v>752566</v>
      </c>
      <c r="AT363" s="108">
        <f t="shared" si="5628"/>
        <v>752566</v>
      </c>
      <c r="AU363" s="108">
        <f t="shared" ref="AU363:BC363" si="5629">ROUNDDOWN($F363/18,0)</f>
        <v>752565</v>
      </c>
      <c r="AV363" s="108">
        <f t="shared" si="5629"/>
        <v>752565</v>
      </c>
      <c r="AW363" s="108">
        <f t="shared" si="5629"/>
        <v>752565</v>
      </c>
      <c r="AX363" s="108">
        <f t="shared" si="5629"/>
        <v>752565</v>
      </c>
      <c r="AY363" s="108">
        <f t="shared" si="5629"/>
        <v>752565</v>
      </c>
      <c r="AZ363" s="108">
        <f t="shared" si="5629"/>
        <v>752565</v>
      </c>
      <c r="BA363" s="108">
        <f t="shared" si="5629"/>
        <v>752565</v>
      </c>
      <c r="BB363" s="108">
        <f t="shared" si="5629"/>
        <v>752565</v>
      </c>
      <c r="BC363" s="108">
        <f t="shared" si="5629"/>
        <v>752565</v>
      </c>
      <c r="BD363" s="108">
        <f>ROUNDDOWN($F363/18,0)</f>
        <v>752565</v>
      </c>
      <c r="BE363" s="108"/>
      <c r="BF363" s="108"/>
      <c r="BG363" s="108"/>
      <c r="BH363" s="108"/>
      <c r="BI363" s="108"/>
      <c r="BJ363" s="108"/>
      <c r="BK363" s="108"/>
      <c r="BL363" s="108"/>
      <c r="BM363" s="108"/>
      <c r="BN363" s="108"/>
      <c r="BO363" s="108"/>
      <c r="BP363" s="108"/>
      <c r="BQ363" s="108"/>
      <c r="BR363" s="108"/>
      <c r="BS363" s="108"/>
      <c r="BT363" s="108"/>
      <c r="BU363" s="108"/>
      <c r="BV363" s="108"/>
      <c r="BW363" s="108"/>
      <c r="BX363" s="108"/>
      <c r="BY363" s="108"/>
      <c r="BZ363" s="108"/>
      <c r="CA363" s="108"/>
      <c r="CB363" s="108"/>
      <c r="CC363" s="108"/>
      <c r="CD363" s="108"/>
      <c r="CE363" s="108"/>
      <c r="CF363" s="108"/>
      <c r="CG363" s="108"/>
      <c r="CH363" s="109">
        <f>IF(C363="","",F363-SUM(G363:CG363))</f>
        <v>0</v>
      </c>
      <c r="CI363" s="107">
        <f>IF(C363="","",SUM(G363:CG363))</f>
        <v>13546178</v>
      </c>
      <c r="CJ363" s="67" t="b">
        <f>IF(C363="","",F363=CI363)</f>
        <v>1</v>
      </c>
    </row>
    <row r="364" spans="1:88" s="5" customFormat="1" ht="15" customHeight="1" x14ac:dyDescent="0.3">
      <c r="A364" s="172"/>
      <c r="B364" s="156"/>
      <c r="C364" s="169"/>
      <c r="D364" s="159"/>
      <c r="E364" s="162"/>
      <c r="F364" s="165"/>
      <c r="G364" s="110"/>
      <c r="H364" s="110"/>
      <c r="I364" s="110"/>
      <c r="J364" s="110"/>
      <c r="K364" s="110"/>
      <c r="L364" s="110"/>
      <c r="M364" s="110"/>
      <c r="N364" s="110"/>
      <c r="O364" s="110"/>
      <c r="P364" s="110"/>
      <c r="Q364" s="110"/>
      <c r="R364" s="110"/>
      <c r="S364" s="110"/>
      <c r="T364" s="110"/>
      <c r="U364" s="110">
        <f t="shared" ref="U364" si="5630">ROUND(U363/$E363,2)</f>
        <v>0</v>
      </c>
      <c r="V364" s="110">
        <f>ROUNDDOWN(V363/$E363,2)</f>
        <v>0</v>
      </c>
      <c r="W364" s="110">
        <f>ROUNDDOWN(W363/$E363,2)</f>
        <v>0</v>
      </c>
      <c r="X364" s="110">
        <f t="shared" ref="X364" si="5631">ROUND(X363/$E363,2)</f>
        <v>0</v>
      </c>
      <c r="Y364" s="110">
        <f t="shared" ref="Y364" si="5632">ROUND(Y363/$E363,2)</f>
        <v>0</v>
      </c>
      <c r="Z364" s="110">
        <f t="shared" ref="Z364" si="5633">ROUND(Z363/$E363,2)</f>
        <v>0</v>
      </c>
      <c r="AA364" s="110">
        <f t="shared" ref="AA364" si="5634">ROUND(AA363/$E363,2)</f>
        <v>0</v>
      </c>
      <c r="AB364" s="110">
        <f t="shared" ref="AB364" si="5635">ROUND(AB363/$E363,2)</f>
        <v>0</v>
      </c>
      <c r="AC364" s="110">
        <f t="shared" ref="AC364" si="5636">ROUND(AC363/$E363,2)</f>
        <v>0</v>
      </c>
      <c r="AD364" s="110">
        <f t="shared" ref="AD364" si="5637">ROUND(AD363/$E363,2)</f>
        <v>0</v>
      </c>
      <c r="AE364" s="110">
        <f t="shared" ref="AE364" si="5638">ROUND(AE363/$E363,2)</f>
        <v>0</v>
      </c>
      <c r="AF364" s="110">
        <f t="shared" ref="AF364" si="5639">ROUND(AF363/$E363,2)</f>
        <v>0</v>
      </c>
      <c r="AG364" s="110">
        <f t="shared" ref="AG364" si="5640">ROUND(AG363/$E363,2)</f>
        <v>0</v>
      </c>
      <c r="AH364" s="110">
        <f t="shared" ref="AH364" si="5641">ROUND(AH363/$E363,2)</f>
        <v>0</v>
      </c>
      <c r="AI364" s="110">
        <f>ROUNDDOWN(AI363/$E363,2)</f>
        <v>0</v>
      </c>
      <c r="AJ364" s="110">
        <f>ROUNDDOWN(AJ363/$E363,2)</f>
        <v>0</v>
      </c>
      <c r="AK364" s="110">
        <f t="shared" ref="AK364:AL364" si="5642">ROUND(AK363/$E363,2)</f>
        <v>0</v>
      </c>
      <c r="AL364" s="110">
        <f t="shared" si="5642"/>
        <v>0</v>
      </c>
      <c r="AM364" s="110">
        <f t="shared" ref="AM364:AO364" si="5643">ROUND(AM363/$E363,2)</f>
        <v>6.74</v>
      </c>
      <c r="AN364" s="110">
        <f t="shared" si="5643"/>
        <v>6.74</v>
      </c>
      <c r="AO364" s="110">
        <f t="shared" si="5643"/>
        <v>6.74</v>
      </c>
      <c r="AP364" s="110">
        <f>ROUNDDOWN(AP363/$E363,2)</f>
        <v>6.73</v>
      </c>
      <c r="AQ364" s="110">
        <f>ROUNDDOWN(AQ363/$E363,2)</f>
        <v>6.73</v>
      </c>
      <c r="AR364" s="110">
        <f t="shared" ref="AR364:BS364" si="5644">ROUND(AR363/$E363,2)</f>
        <v>6.74</v>
      </c>
      <c r="AS364" s="110">
        <f t="shared" si="5644"/>
        <v>6.74</v>
      </c>
      <c r="AT364" s="110">
        <f t="shared" si="5644"/>
        <v>6.74</v>
      </c>
      <c r="AU364" s="110">
        <f t="shared" si="5644"/>
        <v>6.74</v>
      </c>
      <c r="AV364" s="110">
        <f t="shared" si="5644"/>
        <v>6.74</v>
      </c>
      <c r="AW364" s="110">
        <f t="shared" si="5644"/>
        <v>6.74</v>
      </c>
      <c r="AX364" s="110">
        <f t="shared" si="5644"/>
        <v>6.74</v>
      </c>
      <c r="AY364" s="110">
        <f t="shared" si="5644"/>
        <v>6.74</v>
      </c>
      <c r="AZ364" s="110">
        <f t="shared" si="5644"/>
        <v>6.74</v>
      </c>
      <c r="BA364" s="110">
        <f t="shared" si="5644"/>
        <v>6.74</v>
      </c>
      <c r="BB364" s="110">
        <f t="shared" si="5644"/>
        <v>6.74</v>
      </c>
      <c r="BC364" s="110">
        <f t="shared" si="5644"/>
        <v>6.74</v>
      </c>
      <c r="BD364" s="110">
        <f t="shared" si="5644"/>
        <v>6.74</v>
      </c>
      <c r="BE364" s="110">
        <f t="shared" si="5644"/>
        <v>0</v>
      </c>
      <c r="BF364" s="110">
        <f t="shared" si="5644"/>
        <v>0</v>
      </c>
      <c r="BG364" s="110">
        <f t="shared" si="5644"/>
        <v>0</v>
      </c>
      <c r="BH364" s="110">
        <f t="shared" si="5644"/>
        <v>0</v>
      </c>
      <c r="BI364" s="110">
        <f t="shared" si="5644"/>
        <v>0</v>
      </c>
      <c r="BJ364" s="110">
        <f t="shared" si="5644"/>
        <v>0</v>
      </c>
      <c r="BK364" s="110">
        <f t="shared" si="5644"/>
        <v>0</v>
      </c>
      <c r="BL364" s="110">
        <f t="shared" si="5644"/>
        <v>0</v>
      </c>
      <c r="BM364" s="110">
        <f t="shared" si="5644"/>
        <v>0</v>
      </c>
      <c r="BN364" s="110">
        <f t="shared" si="5644"/>
        <v>0</v>
      </c>
      <c r="BO364" s="110">
        <f t="shared" si="5644"/>
        <v>0</v>
      </c>
      <c r="BP364" s="110">
        <f t="shared" si="5644"/>
        <v>0</v>
      </c>
      <c r="BQ364" s="110">
        <f t="shared" si="5644"/>
        <v>0</v>
      </c>
      <c r="BR364" s="110">
        <f t="shared" si="5644"/>
        <v>0</v>
      </c>
      <c r="BS364" s="110">
        <f t="shared" si="5644"/>
        <v>0</v>
      </c>
      <c r="BT364" s="110">
        <f t="shared" ref="BT364" si="5645">ROUND(BT363/$E363,2)</f>
        <v>0</v>
      </c>
      <c r="BU364" s="110">
        <f t="shared" ref="BU364" si="5646">ROUND(BU363/$E363,2)</f>
        <v>0</v>
      </c>
      <c r="BV364" s="110">
        <f t="shared" ref="BV364" si="5647">ROUND(BV363/$E363,2)</f>
        <v>0</v>
      </c>
      <c r="BW364" s="110">
        <f t="shared" ref="BW364" si="5648">ROUND(BW363/$E363,2)</f>
        <v>0</v>
      </c>
      <c r="BX364" s="110">
        <f t="shared" ref="BX364" si="5649">ROUND(BX363/$E363,2)</f>
        <v>0</v>
      </c>
      <c r="BY364" s="110">
        <f t="shared" ref="BY364" si="5650">ROUND(BY363/$E363,2)</f>
        <v>0</v>
      </c>
      <c r="BZ364" s="110">
        <f t="shared" ref="BZ364" si="5651">ROUND(BZ363/$E363,2)</f>
        <v>0</v>
      </c>
      <c r="CA364" s="110">
        <f t="shared" ref="CA364" si="5652">ROUND(CA363/$E363,2)</f>
        <v>0</v>
      </c>
      <c r="CB364" s="110">
        <f t="shared" ref="CB364" si="5653">ROUND(CB363/$E363,2)</f>
        <v>0</v>
      </c>
      <c r="CC364" s="110">
        <f t="shared" ref="CC364" si="5654">ROUND(CC363/$E363,2)</f>
        <v>0</v>
      </c>
      <c r="CD364" s="110">
        <f t="shared" ref="CD364" si="5655">ROUND(CD363/$E363,2)</f>
        <v>0</v>
      </c>
      <c r="CE364" s="110"/>
      <c r="CF364" s="110">
        <f t="shared" ref="CF364" si="5656">ROUND(CF363/$E363,2)</f>
        <v>0</v>
      </c>
      <c r="CG364" s="110">
        <f t="shared" ref="CG364" si="5657">ROUND(CG363/$E363,2)</f>
        <v>0</v>
      </c>
      <c r="CH364" s="111">
        <f>IF(C363="","",D363-SUM(G364:CG364))</f>
        <v>2.8421709430404007E-14</v>
      </c>
      <c r="CI364" s="112">
        <f>IF(C363="","",SUM(G364:CG364))</f>
        <v>121.29999999999997</v>
      </c>
      <c r="CJ364" s="67" t="b">
        <f>IF(C363="","",D363=CI364)</f>
        <v>1</v>
      </c>
    </row>
    <row r="365" spans="1:88" s="5" customFormat="1" ht="15" customHeight="1" x14ac:dyDescent="0.3">
      <c r="A365" s="173"/>
      <c r="B365" s="157"/>
      <c r="C365" s="170"/>
      <c r="D365" s="160"/>
      <c r="E365" s="163"/>
      <c r="F365" s="166"/>
      <c r="G365" s="113"/>
      <c r="H365" s="113"/>
      <c r="I365" s="113"/>
      <c r="J365" s="113"/>
      <c r="K365" s="113"/>
      <c r="L365" s="113"/>
      <c r="M365" s="113"/>
      <c r="N365" s="113"/>
      <c r="O365" s="113"/>
      <c r="P365" s="113"/>
      <c r="Q365" s="113"/>
      <c r="R365" s="113"/>
      <c r="S365" s="113"/>
      <c r="T365" s="113"/>
      <c r="U365" s="113">
        <f t="shared" ref="U365:X365" si="5658">U363/$F363</f>
        <v>0</v>
      </c>
      <c r="V365" s="113">
        <f t="shared" si="5658"/>
        <v>0</v>
      </c>
      <c r="W365" s="113">
        <f t="shared" si="5658"/>
        <v>0</v>
      </c>
      <c r="X365" s="113">
        <f t="shared" si="5658"/>
        <v>0</v>
      </c>
      <c r="Y365" s="113">
        <f t="shared" ref="Y365:AG365" si="5659">Y363/$F363</f>
        <v>0</v>
      </c>
      <c r="Z365" s="113">
        <f t="shared" si="5659"/>
        <v>0</v>
      </c>
      <c r="AA365" s="113">
        <f t="shared" si="5659"/>
        <v>0</v>
      </c>
      <c r="AB365" s="113">
        <f t="shared" si="5659"/>
        <v>0</v>
      </c>
      <c r="AC365" s="113">
        <f t="shared" si="5659"/>
        <v>0</v>
      </c>
      <c r="AD365" s="113">
        <f t="shared" si="5659"/>
        <v>0</v>
      </c>
      <c r="AE365" s="113">
        <f t="shared" si="5659"/>
        <v>0</v>
      </c>
      <c r="AF365" s="113">
        <f t="shared" si="5659"/>
        <v>0</v>
      </c>
      <c r="AG365" s="113">
        <f t="shared" si="5659"/>
        <v>0</v>
      </c>
      <c r="AH365" s="113">
        <f t="shared" ref="AH365:AL365" si="5660">AH363/$F363</f>
        <v>0</v>
      </c>
      <c r="AI365" s="113">
        <f t="shared" si="5660"/>
        <v>0</v>
      </c>
      <c r="AJ365" s="113">
        <f t="shared" si="5660"/>
        <v>0</v>
      </c>
      <c r="AK365" s="113">
        <f t="shared" si="5660"/>
        <v>0</v>
      </c>
      <c r="AL365" s="113">
        <f t="shared" si="5660"/>
        <v>0</v>
      </c>
      <c r="AM365" s="113">
        <f t="shared" ref="AM365:BT365" si="5661">AM363/$F363</f>
        <v>5.5555596567533665E-2</v>
      </c>
      <c r="AN365" s="113">
        <f t="shared" si="5661"/>
        <v>5.5555596567533665E-2</v>
      </c>
      <c r="AO365" s="113">
        <f t="shared" si="5661"/>
        <v>5.5555596567533665E-2</v>
      </c>
      <c r="AP365" s="113">
        <f t="shared" si="5661"/>
        <v>5.5555596567533665E-2</v>
      </c>
      <c r="AQ365" s="113">
        <f t="shared" si="5661"/>
        <v>5.5555596567533665E-2</v>
      </c>
      <c r="AR365" s="113">
        <f t="shared" si="5661"/>
        <v>5.5555596567533665E-2</v>
      </c>
      <c r="AS365" s="113">
        <f t="shared" si="5661"/>
        <v>5.5555596567533665E-2</v>
      </c>
      <c r="AT365" s="113">
        <f t="shared" si="5661"/>
        <v>5.5555596567533665E-2</v>
      </c>
      <c r="AU365" s="113">
        <f t="shared" si="5661"/>
        <v>5.5555522745973071E-2</v>
      </c>
      <c r="AV365" s="113">
        <f t="shared" si="5661"/>
        <v>5.5555522745973071E-2</v>
      </c>
      <c r="AW365" s="113">
        <f t="shared" si="5661"/>
        <v>5.5555522745973071E-2</v>
      </c>
      <c r="AX365" s="113">
        <f t="shared" si="5661"/>
        <v>5.5555522745973071E-2</v>
      </c>
      <c r="AY365" s="113">
        <f t="shared" si="5661"/>
        <v>5.5555522745973071E-2</v>
      </c>
      <c r="AZ365" s="113">
        <f t="shared" si="5661"/>
        <v>5.5555522745973071E-2</v>
      </c>
      <c r="BA365" s="113">
        <f t="shared" si="5661"/>
        <v>5.5555522745973071E-2</v>
      </c>
      <c r="BB365" s="113">
        <f t="shared" si="5661"/>
        <v>5.5555522745973071E-2</v>
      </c>
      <c r="BC365" s="113">
        <f t="shared" si="5661"/>
        <v>5.5555522745973071E-2</v>
      </c>
      <c r="BD365" s="113">
        <f t="shared" si="5661"/>
        <v>5.5555522745973071E-2</v>
      </c>
      <c r="BE365" s="113">
        <f t="shared" si="5661"/>
        <v>0</v>
      </c>
      <c r="BF365" s="113">
        <f t="shared" si="5661"/>
        <v>0</v>
      </c>
      <c r="BG365" s="113">
        <f t="shared" si="5661"/>
        <v>0</v>
      </c>
      <c r="BH365" s="113">
        <f t="shared" si="5661"/>
        <v>0</v>
      </c>
      <c r="BI365" s="113">
        <f t="shared" si="5661"/>
        <v>0</v>
      </c>
      <c r="BJ365" s="113">
        <f t="shared" si="5661"/>
        <v>0</v>
      </c>
      <c r="BK365" s="113">
        <f t="shared" si="5661"/>
        <v>0</v>
      </c>
      <c r="BL365" s="113">
        <f t="shared" si="5661"/>
        <v>0</v>
      </c>
      <c r="BM365" s="113">
        <f t="shared" si="5661"/>
        <v>0</v>
      </c>
      <c r="BN365" s="113">
        <f t="shared" si="5661"/>
        <v>0</v>
      </c>
      <c r="BO365" s="113">
        <f t="shared" si="5661"/>
        <v>0</v>
      </c>
      <c r="BP365" s="113">
        <f t="shared" si="5661"/>
        <v>0</v>
      </c>
      <c r="BQ365" s="113">
        <f t="shared" si="5661"/>
        <v>0</v>
      </c>
      <c r="BR365" s="113">
        <f t="shared" si="5661"/>
        <v>0</v>
      </c>
      <c r="BS365" s="113">
        <f t="shared" si="5661"/>
        <v>0</v>
      </c>
      <c r="BT365" s="113">
        <f t="shared" si="5661"/>
        <v>0</v>
      </c>
      <c r="BU365" s="113">
        <f t="shared" ref="BU365:BX365" si="5662">BU363/$F363</f>
        <v>0</v>
      </c>
      <c r="BV365" s="113">
        <f t="shared" si="5662"/>
        <v>0</v>
      </c>
      <c r="BW365" s="113">
        <f t="shared" si="5662"/>
        <v>0</v>
      </c>
      <c r="BX365" s="113">
        <f t="shared" si="5662"/>
        <v>0</v>
      </c>
      <c r="BY365" s="113">
        <f t="shared" ref="BY365:CC365" si="5663">BY363/$F363</f>
        <v>0</v>
      </c>
      <c r="BZ365" s="113">
        <f t="shared" si="5663"/>
        <v>0</v>
      </c>
      <c r="CA365" s="113">
        <f t="shared" si="5663"/>
        <v>0</v>
      </c>
      <c r="CB365" s="113">
        <f t="shared" si="5663"/>
        <v>0</v>
      </c>
      <c r="CC365" s="113">
        <f t="shared" si="5663"/>
        <v>0</v>
      </c>
      <c r="CD365" s="113">
        <f t="shared" ref="CD365:CG365" si="5664">CD363/$F363</f>
        <v>0</v>
      </c>
      <c r="CE365" s="113"/>
      <c r="CF365" s="113">
        <f t="shared" si="5664"/>
        <v>0</v>
      </c>
      <c r="CG365" s="113">
        <f t="shared" si="5664"/>
        <v>0</v>
      </c>
      <c r="CH365" s="114">
        <f>IF(C363="","",100%-SUM(G365:CG365))</f>
        <v>0</v>
      </c>
      <c r="CI365" s="115">
        <f>IF(C363="","",SUM(G365:CG365))</f>
        <v>1</v>
      </c>
      <c r="CJ365" s="67" t="b">
        <f>IF(C363="","",SUM(G365:CG365)=CI365)</f>
        <v>1</v>
      </c>
    </row>
    <row r="366" spans="1:88" s="5" customFormat="1" ht="15" customHeight="1" x14ac:dyDescent="0.3">
      <c r="A366" s="171" t="s">
        <v>262</v>
      </c>
      <c r="B366" s="155" t="s">
        <v>263</v>
      </c>
      <c r="C366" s="168" t="s">
        <v>17</v>
      </c>
      <c r="D366" s="158">
        <v>70.81</v>
      </c>
      <c r="E366" s="161">
        <v>155218</v>
      </c>
      <c r="F366" s="164">
        <f t="shared" si="5546"/>
        <v>10990987</v>
      </c>
      <c r="G366" s="108"/>
      <c r="H366" s="108"/>
      <c r="I366" s="108"/>
      <c r="J366" s="108"/>
      <c r="K366" s="108"/>
      <c r="L366" s="108"/>
      <c r="M366" s="108"/>
      <c r="N366" s="108"/>
      <c r="O366" s="108"/>
      <c r="P366" s="108"/>
      <c r="Q366" s="108"/>
      <c r="R366" s="108"/>
      <c r="S366" s="108"/>
      <c r="T366" s="108"/>
      <c r="U366" s="108"/>
      <c r="V366" s="108"/>
      <c r="W366" s="108"/>
      <c r="X366" s="108"/>
      <c r="Y366" s="108"/>
      <c r="Z366" s="108"/>
      <c r="AA366" s="108"/>
      <c r="AB366" s="108"/>
      <c r="AC366" s="108"/>
      <c r="AD366" s="108"/>
      <c r="AE366" s="108"/>
      <c r="AF366" s="108"/>
      <c r="AG366" s="108"/>
      <c r="AH366" s="108"/>
      <c r="AI366" s="108"/>
      <c r="AJ366" s="108"/>
      <c r="AK366" s="108"/>
      <c r="AL366" s="108"/>
      <c r="AM366" s="108"/>
      <c r="AN366" s="108"/>
      <c r="AO366" s="108">
        <f>ROUNDUP($F366/13,0)</f>
        <v>845461</v>
      </c>
      <c r="AP366" s="108">
        <f t="shared" ref="AP366:AU366" si="5665">ROUNDUP($F366/13,0)</f>
        <v>845461</v>
      </c>
      <c r="AQ366" s="108">
        <f t="shared" si="5665"/>
        <v>845461</v>
      </c>
      <c r="AR366" s="108">
        <f t="shared" si="5665"/>
        <v>845461</v>
      </c>
      <c r="AS366" s="108">
        <f t="shared" si="5665"/>
        <v>845461</v>
      </c>
      <c r="AT366" s="108">
        <f t="shared" si="5665"/>
        <v>845461</v>
      </c>
      <c r="AU366" s="108">
        <f t="shared" si="5665"/>
        <v>845461</v>
      </c>
      <c r="AV366" s="108">
        <f t="shared" ref="AV366:AZ366" si="5666">ROUNDDOWN($F366/13,0)</f>
        <v>845460</v>
      </c>
      <c r="AW366" s="108">
        <f t="shared" si="5666"/>
        <v>845460</v>
      </c>
      <c r="AX366" s="108">
        <f t="shared" si="5666"/>
        <v>845460</v>
      </c>
      <c r="AY366" s="108">
        <f t="shared" si="5666"/>
        <v>845460</v>
      </c>
      <c r="AZ366" s="108">
        <f t="shared" si="5666"/>
        <v>845460</v>
      </c>
      <c r="BA366" s="108">
        <f>ROUNDDOWN($F366/13,0)</f>
        <v>845460</v>
      </c>
      <c r="BB366" s="108"/>
      <c r="BC366" s="108"/>
      <c r="BD366" s="108"/>
      <c r="BE366" s="108"/>
      <c r="BF366" s="108"/>
      <c r="BG366" s="108"/>
      <c r="BH366" s="108"/>
      <c r="BI366" s="108"/>
      <c r="BJ366" s="108"/>
      <c r="BK366" s="108"/>
      <c r="BL366" s="108"/>
      <c r="BM366" s="108"/>
      <c r="BN366" s="108"/>
      <c r="BO366" s="108"/>
      <c r="BP366" s="108"/>
      <c r="BQ366" s="108"/>
      <c r="BR366" s="108"/>
      <c r="BS366" s="108"/>
      <c r="BT366" s="108"/>
      <c r="BU366" s="108"/>
      <c r="BV366" s="108"/>
      <c r="BW366" s="108"/>
      <c r="BX366" s="108"/>
      <c r="BY366" s="108"/>
      <c r="BZ366" s="108"/>
      <c r="CA366" s="108"/>
      <c r="CB366" s="108"/>
      <c r="CC366" s="108"/>
      <c r="CD366" s="108"/>
      <c r="CE366" s="108"/>
      <c r="CF366" s="108"/>
      <c r="CG366" s="108"/>
      <c r="CH366" s="109">
        <f>IF(C366="","",F366-SUM(G366:CG366))</f>
        <v>0</v>
      </c>
      <c r="CI366" s="107">
        <f>IF(C366="","",SUM(G366:CG366))</f>
        <v>10990987</v>
      </c>
      <c r="CJ366" s="67" t="b">
        <f>IF(C366="","",F366=CI366)</f>
        <v>1</v>
      </c>
    </row>
    <row r="367" spans="1:88" s="5" customFormat="1" ht="15" customHeight="1" x14ac:dyDescent="0.3">
      <c r="A367" s="172"/>
      <c r="B367" s="156"/>
      <c r="C367" s="169"/>
      <c r="D367" s="159"/>
      <c r="E367" s="162"/>
      <c r="F367" s="165"/>
      <c r="G367" s="110"/>
      <c r="H367" s="110"/>
      <c r="I367" s="110"/>
      <c r="J367" s="110"/>
      <c r="K367" s="110"/>
      <c r="L367" s="110"/>
      <c r="M367" s="110"/>
      <c r="N367" s="110"/>
      <c r="O367" s="110"/>
      <c r="P367" s="110"/>
      <c r="Q367" s="110"/>
      <c r="R367" s="110"/>
      <c r="S367" s="110"/>
      <c r="T367" s="110"/>
      <c r="U367" s="110">
        <f t="shared" ref="U367" si="5667">ROUND(U366/$E366,2)</f>
        <v>0</v>
      </c>
      <c r="V367" s="110">
        <f t="shared" ref="V367" si="5668">ROUND(V366/$E366,2)</f>
        <v>0</v>
      </c>
      <c r="W367" s="110">
        <f t="shared" ref="W367" si="5669">ROUND(W366/$E366,2)</f>
        <v>0</v>
      </c>
      <c r="X367" s="110">
        <f t="shared" ref="X367" si="5670">ROUND(X366/$E366,2)</f>
        <v>0</v>
      </c>
      <c r="Y367" s="110">
        <f t="shared" ref="Y367:AD367" si="5671">ROUNDUP(Y366/$E366,2)</f>
        <v>0</v>
      </c>
      <c r="Z367" s="110">
        <f t="shared" si="5671"/>
        <v>0</v>
      </c>
      <c r="AA367" s="110">
        <f t="shared" si="5671"/>
        <v>0</v>
      </c>
      <c r="AB367" s="110">
        <f t="shared" si="5671"/>
        <v>0</v>
      </c>
      <c r="AC367" s="110">
        <f t="shared" si="5671"/>
        <v>0</v>
      </c>
      <c r="AD367" s="110">
        <f t="shared" si="5671"/>
        <v>0</v>
      </c>
      <c r="AE367" s="110">
        <f t="shared" ref="AE367" si="5672">ROUND(AE366/$E366,2)</f>
        <v>0</v>
      </c>
      <c r="AF367" s="110">
        <f>ROUNDUP(AF366/$E366,2)</f>
        <v>0</v>
      </c>
      <c r="AG367" s="110">
        <f t="shared" ref="AG367" si="5673">ROUND(AG366/$E366,2)</f>
        <v>0</v>
      </c>
      <c r="AH367" s="110">
        <f t="shared" ref="AH367:AK367" si="5674">ROUND(AH366/$E366,2)</f>
        <v>0</v>
      </c>
      <c r="AI367" s="110">
        <f t="shared" si="5674"/>
        <v>0</v>
      </c>
      <c r="AJ367" s="110">
        <f t="shared" si="5674"/>
        <v>0</v>
      </c>
      <c r="AK367" s="110">
        <f t="shared" si="5674"/>
        <v>0</v>
      </c>
      <c r="AL367" s="110">
        <f t="shared" ref="AL367" si="5675">ROUNDUP(AL366/$E366,2)</f>
        <v>0</v>
      </c>
      <c r="AM367" s="110">
        <f>ROUNDUP(AM366/$E366,2)</f>
        <v>0</v>
      </c>
      <c r="AN367" s="110">
        <f t="shared" ref="AN367:AR367" si="5676">ROUND(AN366/$E366,2)</f>
        <v>0</v>
      </c>
      <c r="AO367" s="110">
        <f t="shared" si="5676"/>
        <v>5.45</v>
      </c>
      <c r="AP367" s="110">
        <f t="shared" si="5676"/>
        <v>5.45</v>
      </c>
      <c r="AQ367" s="110">
        <f t="shared" si="5676"/>
        <v>5.45</v>
      </c>
      <c r="AR367" s="110">
        <f t="shared" si="5676"/>
        <v>5.45</v>
      </c>
      <c r="AS367" s="110">
        <f t="shared" ref="AS367:AW367" si="5677">ROUNDUP(AS366/$E366,2)</f>
        <v>5.45</v>
      </c>
      <c r="AT367" s="110">
        <f t="shared" si="5677"/>
        <v>5.45</v>
      </c>
      <c r="AU367" s="110">
        <f t="shared" si="5677"/>
        <v>5.45</v>
      </c>
      <c r="AV367" s="110">
        <f t="shared" si="5677"/>
        <v>5.45</v>
      </c>
      <c r="AW367" s="110">
        <f t="shared" si="5677"/>
        <v>5.45</v>
      </c>
      <c r="AX367" s="110">
        <f t="shared" ref="AX367" si="5678">ROUNDDOWN(AX366/$E366,2)</f>
        <v>5.44</v>
      </c>
      <c r="AY367" s="110">
        <f t="shared" ref="AY367" si="5679">ROUNDDOWN(AY366/$E366,2)</f>
        <v>5.44</v>
      </c>
      <c r="AZ367" s="110">
        <f t="shared" ref="AZ367" si="5680">ROUNDDOWN(AZ366/$E366,2)</f>
        <v>5.44</v>
      </c>
      <c r="BA367" s="110">
        <f>ROUNDDOWN(BA366/$E366,2)</f>
        <v>5.44</v>
      </c>
      <c r="BB367" s="110">
        <f t="shared" ref="BB367:BS367" si="5681">ROUND(BB366/$E366,2)</f>
        <v>0</v>
      </c>
      <c r="BC367" s="110">
        <f t="shared" si="5681"/>
        <v>0</v>
      </c>
      <c r="BD367" s="110">
        <f t="shared" si="5681"/>
        <v>0</v>
      </c>
      <c r="BE367" s="110">
        <f t="shared" si="5681"/>
        <v>0</v>
      </c>
      <c r="BF367" s="110">
        <f t="shared" si="5681"/>
        <v>0</v>
      </c>
      <c r="BG367" s="110">
        <f t="shared" si="5681"/>
        <v>0</v>
      </c>
      <c r="BH367" s="110">
        <f t="shared" si="5681"/>
        <v>0</v>
      </c>
      <c r="BI367" s="110">
        <f t="shared" si="5681"/>
        <v>0</v>
      </c>
      <c r="BJ367" s="110">
        <f t="shared" si="5681"/>
        <v>0</v>
      </c>
      <c r="BK367" s="110">
        <f t="shared" si="5681"/>
        <v>0</v>
      </c>
      <c r="BL367" s="110">
        <f t="shared" si="5681"/>
        <v>0</v>
      </c>
      <c r="BM367" s="110">
        <f t="shared" si="5681"/>
        <v>0</v>
      </c>
      <c r="BN367" s="110">
        <f t="shared" si="5681"/>
        <v>0</v>
      </c>
      <c r="BO367" s="110">
        <f t="shared" si="5681"/>
        <v>0</v>
      </c>
      <c r="BP367" s="110">
        <f t="shared" si="5681"/>
        <v>0</v>
      </c>
      <c r="BQ367" s="110">
        <f t="shared" si="5681"/>
        <v>0</v>
      </c>
      <c r="BR367" s="110">
        <f t="shared" si="5681"/>
        <v>0</v>
      </c>
      <c r="BS367" s="110">
        <f t="shared" si="5681"/>
        <v>0</v>
      </c>
      <c r="BT367" s="110">
        <f t="shared" ref="BT367" si="5682">ROUND(BT366/$E366,2)</f>
        <v>0</v>
      </c>
      <c r="BU367" s="110">
        <f t="shared" ref="BU367" si="5683">ROUND(BU366/$E366,2)</f>
        <v>0</v>
      </c>
      <c r="BV367" s="110">
        <f t="shared" ref="BV367" si="5684">ROUND(BV366/$E366,2)</f>
        <v>0</v>
      </c>
      <c r="BW367" s="110">
        <f t="shared" ref="BW367" si="5685">ROUND(BW366/$E366,2)</f>
        <v>0</v>
      </c>
      <c r="BX367" s="110">
        <f t="shared" ref="BX367" si="5686">ROUND(BX366/$E366,2)</f>
        <v>0</v>
      </c>
      <c r="BY367" s="110">
        <f t="shared" ref="BY367" si="5687">ROUND(BY366/$E366,2)</f>
        <v>0</v>
      </c>
      <c r="BZ367" s="110">
        <f t="shared" ref="BZ367" si="5688">ROUND(BZ366/$E366,2)</f>
        <v>0</v>
      </c>
      <c r="CA367" s="110">
        <f t="shared" ref="CA367" si="5689">ROUND(CA366/$E366,2)</f>
        <v>0</v>
      </c>
      <c r="CB367" s="110">
        <f t="shared" ref="CB367" si="5690">ROUND(CB366/$E366,2)</f>
        <v>0</v>
      </c>
      <c r="CC367" s="110">
        <f t="shared" ref="CC367" si="5691">ROUND(CC366/$E366,2)</f>
        <v>0</v>
      </c>
      <c r="CD367" s="110">
        <f t="shared" ref="CD367" si="5692">ROUND(CD366/$E366,2)</f>
        <v>0</v>
      </c>
      <c r="CE367" s="110"/>
      <c r="CF367" s="110">
        <f t="shared" ref="CF367" si="5693">ROUND(CF366/$E366,2)</f>
        <v>0</v>
      </c>
      <c r="CG367" s="110">
        <f t="shared" ref="CG367" si="5694">ROUND(CG366/$E366,2)</f>
        <v>0</v>
      </c>
      <c r="CH367" s="111">
        <f>IF(C366="","",D366-SUM(G367:CG367))</f>
        <v>0</v>
      </c>
      <c r="CI367" s="112">
        <f>IF(C366="","",SUM(G367:CG367))</f>
        <v>70.81</v>
      </c>
      <c r="CJ367" s="67" t="b">
        <f>IF(C366="","",D366=CI367)</f>
        <v>1</v>
      </c>
    </row>
    <row r="368" spans="1:88" s="5" customFormat="1" ht="15" customHeight="1" x14ac:dyDescent="0.3">
      <c r="A368" s="173"/>
      <c r="B368" s="157"/>
      <c r="C368" s="170"/>
      <c r="D368" s="160"/>
      <c r="E368" s="163"/>
      <c r="F368" s="166"/>
      <c r="G368" s="113"/>
      <c r="H368" s="113"/>
      <c r="I368" s="113"/>
      <c r="J368" s="113"/>
      <c r="K368" s="113"/>
      <c r="L368" s="113"/>
      <c r="M368" s="113"/>
      <c r="N368" s="113"/>
      <c r="O368" s="113"/>
      <c r="P368" s="113"/>
      <c r="Q368" s="113"/>
      <c r="R368" s="113"/>
      <c r="S368" s="113"/>
      <c r="T368" s="113"/>
      <c r="U368" s="113">
        <f t="shared" ref="U368:X368" si="5695">U366/$F366</f>
        <v>0</v>
      </c>
      <c r="V368" s="113">
        <f t="shared" si="5695"/>
        <v>0</v>
      </c>
      <c r="W368" s="113">
        <f t="shared" si="5695"/>
        <v>0</v>
      </c>
      <c r="X368" s="113">
        <f t="shared" si="5695"/>
        <v>0</v>
      </c>
      <c r="Y368" s="113">
        <f t="shared" ref="Y368:AG368" si="5696">Y366/$F366</f>
        <v>0</v>
      </c>
      <c r="Z368" s="113">
        <f t="shared" si="5696"/>
        <v>0</v>
      </c>
      <c r="AA368" s="113">
        <f t="shared" si="5696"/>
        <v>0</v>
      </c>
      <c r="AB368" s="113">
        <f t="shared" si="5696"/>
        <v>0</v>
      </c>
      <c r="AC368" s="113">
        <f t="shared" si="5696"/>
        <v>0</v>
      </c>
      <c r="AD368" s="113">
        <f t="shared" si="5696"/>
        <v>0</v>
      </c>
      <c r="AE368" s="113">
        <f t="shared" si="5696"/>
        <v>0</v>
      </c>
      <c r="AF368" s="113">
        <f t="shared" si="5696"/>
        <v>0</v>
      </c>
      <c r="AG368" s="113">
        <f t="shared" si="5696"/>
        <v>0</v>
      </c>
      <c r="AH368" s="113">
        <f t="shared" ref="AH368:AL368" si="5697">AH366/$F366</f>
        <v>0</v>
      </c>
      <c r="AI368" s="113">
        <f t="shared" si="5697"/>
        <v>0</v>
      </c>
      <c r="AJ368" s="113">
        <f t="shared" si="5697"/>
        <v>0</v>
      </c>
      <c r="AK368" s="113">
        <f t="shared" si="5697"/>
        <v>0</v>
      </c>
      <c r="AL368" s="113">
        <f t="shared" si="5697"/>
        <v>0</v>
      </c>
      <c r="AM368" s="113">
        <f t="shared" ref="AM368:BT368" si="5698">AM366/$F366</f>
        <v>0</v>
      </c>
      <c r="AN368" s="113">
        <f t="shared" si="5698"/>
        <v>0</v>
      </c>
      <c r="AO368" s="113">
        <f t="shared" si="5698"/>
        <v>7.6923118915525973E-2</v>
      </c>
      <c r="AP368" s="113">
        <f t="shared" si="5698"/>
        <v>7.6923118915525973E-2</v>
      </c>
      <c r="AQ368" s="113">
        <f t="shared" si="5698"/>
        <v>7.6923118915525973E-2</v>
      </c>
      <c r="AR368" s="113">
        <f t="shared" si="5698"/>
        <v>7.6923118915525973E-2</v>
      </c>
      <c r="AS368" s="113">
        <f t="shared" si="5698"/>
        <v>7.6923118915525973E-2</v>
      </c>
      <c r="AT368" s="113">
        <f t="shared" si="5698"/>
        <v>7.6923118915525973E-2</v>
      </c>
      <c r="AU368" s="113">
        <f t="shared" si="5698"/>
        <v>7.6923118915525973E-2</v>
      </c>
      <c r="AV368" s="113">
        <f t="shared" si="5698"/>
        <v>7.6923027931886379E-2</v>
      </c>
      <c r="AW368" s="113">
        <f t="shared" si="5698"/>
        <v>7.6923027931886379E-2</v>
      </c>
      <c r="AX368" s="113">
        <f t="shared" si="5698"/>
        <v>7.6923027931886379E-2</v>
      </c>
      <c r="AY368" s="113">
        <f t="shared" si="5698"/>
        <v>7.6923027931886379E-2</v>
      </c>
      <c r="AZ368" s="113">
        <f t="shared" si="5698"/>
        <v>7.6923027931886379E-2</v>
      </c>
      <c r="BA368" s="113">
        <f t="shared" si="5698"/>
        <v>7.6923027931886379E-2</v>
      </c>
      <c r="BB368" s="113">
        <f t="shared" si="5698"/>
        <v>0</v>
      </c>
      <c r="BC368" s="113">
        <f t="shared" si="5698"/>
        <v>0</v>
      </c>
      <c r="BD368" s="113">
        <f t="shared" si="5698"/>
        <v>0</v>
      </c>
      <c r="BE368" s="113">
        <f t="shared" si="5698"/>
        <v>0</v>
      </c>
      <c r="BF368" s="113">
        <f t="shared" si="5698"/>
        <v>0</v>
      </c>
      <c r="BG368" s="113">
        <f t="shared" si="5698"/>
        <v>0</v>
      </c>
      <c r="BH368" s="113">
        <f t="shared" si="5698"/>
        <v>0</v>
      </c>
      <c r="BI368" s="113">
        <f t="shared" si="5698"/>
        <v>0</v>
      </c>
      <c r="BJ368" s="113">
        <f t="shared" si="5698"/>
        <v>0</v>
      </c>
      <c r="BK368" s="113">
        <f t="shared" si="5698"/>
        <v>0</v>
      </c>
      <c r="BL368" s="113">
        <f t="shared" si="5698"/>
        <v>0</v>
      </c>
      <c r="BM368" s="113">
        <f t="shared" si="5698"/>
        <v>0</v>
      </c>
      <c r="BN368" s="113">
        <f t="shared" si="5698"/>
        <v>0</v>
      </c>
      <c r="BO368" s="113">
        <f t="shared" si="5698"/>
        <v>0</v>
      </c>
      <c r="BP368" s="113">
        <f t="shared" si="5698"/>
        <v>0</v>
      </c>
      <c r="BQ368" s="113">
        <f t="shared" si="5698"/>
        <v>0</v>
      </c>
      <c r="BR368" s="113">
        <f t="shared" si="5698"/>
        <v>0</v>
      </c>
      <c r="BS368" s="113">
        <f t="shared" si="5698"/>
        <v>0</v>
      </c>
      <c r="BT368" s="113">
        <f t="shared" si="5698"/>
        <v>0</v>
      </c>
      <c r="BU368" s="113">
        <f t="shared" ref="BU368:BX368" si="5699">BU366/$F366</f>
        <v>0</v>
      </c>
      <c r="BV368" s="113">
        <f t="shared" si="5699"/>
        <v>0</v>
      </c>
      <c r="BW368" s="113">
        <f t="shared" si="5699"/>
        <v>0</v>
      </c>
      <c r="BX368" s="113">
        <f t="shared" si="5699"/>
        <v>0</v>
      </c>
      <c r="BY368" s="113">
        <f t="shared" ref="BY368:CC368" si="5700">BY366/$F366</f>
        <v>0</v>
      </c>
      <c r="BZ368" s="113">
        <f t="shared" si="5700"/>
        <v>0</v>
      </c>
      <c r="CA368" s="113">
        <f t="shared" si="5700"/>
        <v>0</v>
      </c>
      <c r="CB368" s="113">
        <f t="shared" si="5700"/>
        <v>0</v>
      </c>
      <c r="CC368" s="113">
        <f t="shared" si="5700"/>
        <v>0</v>
      </c>
      <c r="CD368" s="113">
        <f t="shared" ref="CD368:CG368" si="5701">CD366/$F366</f>
        <v>0</v>
      </c>
      <c r="CE368" s="113"/>
      <c r="CF368" s="113">
        <f t="shared" si="5701"/>
        <v>0</v>
      </c>
      <c r="CG368" s="113">
        <f t="shared" si="5701"/>
        <v>0</v>
      </c>
      <c r="CH368" s="114">
        <f>IF(C366="","",100%-SUM(G368:CG368))</f>
        <v>-2.2204460492503131E-16</v>
      </c>
      <c r="CI368" s="115">
        <f>IF(C366="","",SUM(G368:CG368))</f>
        <v>1.0000000000000002</v>
      </c>
      <c r="CJ368" s="67" t="b">
        <f>IF(C366="","",SUM(G368:CG368)=CI368)</f>
        <v>1</v>
      </c>
    </row>
    <row r="369" spans="1:88" s="5" customFormat="1" ht="15" customHeight="1" x14ac:dyDescent="0.3">
      <c r="A369" s="171" t="s">
        <v>264</v>
      </c>
      <c r="B369" s="155" t="s">
        <v>265</v>
      </c>
      <c r="C369" s="168" t="s">
        <v>17</v>
      </c>
      <c r="D369" s="158">
        <v>21.92</v>
      </c>
      <c r="E369" s="161">
        <v>222878</v>
      </c>
      <c r="F369" s="164">
        <f t="shared" si="5546"/>
        <v>4885486</v>
      </c>
      <c r="G369" s="108"/>
      <c r="H369" s="108"/>
      <c r="I369" s="108"/>
      <c r="J369" s="108"/>
      <c r="K369" s="108"/>
      <c r="L369" s="108"/>
      <c r="M369" s="108"/>
      <c r="N369" s="108"/>
      <c r="O369" s="108"/>
      <c r="P369" s="108"/>
      <c r="Q369" s="108"/>
      <c r="R369" s="108"/>
      <c r="S369" s="108"/>
      <c r="T369" s="108"/>
      <c r="U369" s="108"/>
      <c r="V369" s="108"/>
      <c r="W369" s="108"/>
      <c r="X369" s="108"/>
      <c r="Y369" s="108"/>
      <c r="Z369" s="108"/>
      <c r="AA369" s="108"/>
      <c r="AB369" s="108"/>
      <c r="AC369" s="108"/>
      <c r="AD369" s="108"/>
      <c r="AE369" s="108"/>
      <c r="AF369" s="108"/>
      <c r="AG369" s="108"/>
      <c r="AH369" s="108"/>
      <c r="AI369" s="108"/>
      <c r="AJ369" s="108"/>
      <c r="AK369" s="108"/>
      <c r="AL369" s="108"/>
      <c r="AM369" s="108"/>
      <c r="AN369" s="108"/>
      <c r="AO369" s="108">
        <f t="shared" ref="AO369" si="5702">ROUNDUP($F369/13,0)</f>
        <v>375807</v>
      </c>
      <c r="AP369" s="108">
        <f>ROUNDUP($F369/13,0)</f>
        <v>375807</v>
      </c>
      <c r="AQ369" s="108">
        <f t="shared" ref="AQ369:AV369" si="5703">ROUNDUP($F369/13,0)</f>
        <v>375807</v>
      </c>
      <c r="AR369" s="108">
        <f t="shared" si="5703"/>
        <v>375807</v>
      </c>
      <c r="AS369" s="108">
        <f t="shared" si="5703"/>
        <v>375807</v>
      </c>
      <c r="AT369" s="108">
        <f t="shared" si="5703"/>
        <v>375807</v>
      </c>
      <c r="AU369" s="108">
        <f t="shared" si="5703"/>
        <v>375807</v>
      </c>
      <c r="AV369" s="108">
        <f t="shared" si="5703"/>
        <v>375807</v>
      </c>
      <c r="AW369" s="108">
        <f t="shared" ref="AW369:AZ369" si="5704">ROUNDDOWN($F369/13,0)</f>
        <v>375806</v>
      </c>
      <c r="AX369" s="108">
        <f t="shared" si="5704"/>
        <v>375806</v>
      </c>
      <c r="AY369" s="108">
        <f t="shared" si="5704"/>
        <v>375806</v>
      </c>
      <c r="AZ369" s="108">
        <f t="shared" si="5704"/>
        <v>375806</v>
      </c>
      <c r="BA369" s="108">
        <f>ROUNDDOWN($F369/13,0)</f>
        <v>375806</v>
      </c>
      <c r="BB369" s="108"/>
      <c r="BC369" s="108"/>
      <c r="BD369" s="108"/>
      <c r="BE369" s="108"/>
      <c r="BF369" s="108"/>
      <c r="BG369" s="108"/>
      <c r="BH369" s="108"/>
      <c r="BI369" s="108"/>
      <c r="BJ369" s="108"/>
      <c r="BK369" s="108"/>
      <c r="BL369" s="108"/>
      <c r="BM369" s="108"/>
      <c r="BN369" s="108"/>
      <c r="BO369" s="108"/>
      <c r="BP369" s="108"/>
      <c r="BQ369" s="108"/>
      <c r="BR369" s="108"/>
      <c r="BS369" s="108"/>
      <c r="BT369" s="108"/>
      <c r="BU369" s="108"/>
      <c r="BV369" s="108"/>
      <c r="BW369" s="108"/>
      <c r="BX369" s="108"/>
      <c r="BY369" s="108"/>
      <c r="BZ369" s="108"/>
      <c r="CA369" s="108"/>
      <c r="CB369" s="108"/>
      <c r="CC369" s="108"/>
      <c r="CD369" s="108"/>
      <c r="CE369" s="108"/>
      <c r="CF369" s="108"/>
      <c r="CG369" s="108"/>
      <c r="CH369" s="109">
        <f>IF(C369="","",F369-SUM(G369:CG369))</f>
        <v>0</v>
      </c>
      <c r="CI369" s="107">
        <f>IF(C369="","",SUM(G369:CG369))</f>
        <v>4885486</v>
      </c>
      <c r="CJ369" s="67" t="b">
        <f>IF(C369="","",F369=CI369)</f>
        <v>1</v>
      </c>
    </row>
    <row r="370" spans="1:88" s="5" customFormat="1" ht="15" customHeight="1" x14ac:dyDescent="0.3">
      <c r="A370" s="172"/>
      <c r="B370" s="156"/>
      <c r="C370" s="169"/>
      <c r="D370" s="159"/>
      <c r="E370" s="162"/>
      <c r="F370" s="165"/>
      <c r="G370" s="110"/>
      <c r="H370" s="110"/>
      <c r="I370" s="110"/>
      <c r="J370" s="110"/>
      <c r="K370" s="110"/>
      <c r="L370" s="110"/>
      <c r="M370" s="110"/>
      <c r="N370" s="110"/>
      <c r="O370" s="110"/>
      <c r="P370" s="110"/>
      <c r="Q370" s="110"/>
      <c r="R370" s="110"/>
      <c r="S370" s="110"/>
      <c r="T370" s="110"/>
      <c r="U370" s="110">
        <f>ROUNDDOWN(U369/$E369,2)</f>
        <v>0</v>
      </c>
      <c r="V370" s="110">
        <f>ROUNDDOWN(V369/$E369,2)</f>
        <v>0</v>
      </c>
      <c r="W370" s="110">
        <f>ROUNDDOWN(W369/$E369,2)</f>
        <v>0</v>
      </c>
      <c r="X370" s="110">
        <f t="shared" ref="X370" si="5705">ROUND(X369/$E369,2)</f>
        <v>0</v>
      </c>
      <c r="Y370" s="110">
        <f>ROUNDDOWN(Y369/$E369,2)</f>
        <v>0</v>
      </c>
      <c r="Z370" s="110">
        <f>ROUNDDOWN(Z369/$E369,2)</f>
        <v>0</v>
      </c>
      <c r="AA370" s="110">
        <f>ROUNDDOWN(AA369/$E369,2)</f>
        <v>0</v>
      </c>
      <c r="AB370" s="110">
        <f t="shared" ref="AB370" si="5706">ROUND(AB369/$E369,2)</f>
        <v>0</v>
      </c>
      <c r="AC370" s="110">
        <f t="shared" ref="AC370" si="5707">ROUND(AC369/$E369,2)</f>
        <v>0</v>
      </c>
      <c r="AD370" s="110">
        <f t="shared" ref="AD370" si="5708">ROUND(AD369/$E369,2)</f>
        <v>0</v>
      </c>
      <c r="AE370" s="110">
        <f t="shared" ref="AE370" si="5709">ROUND(AE369/$E369,2)</f>
        <v>0</v>
      </c>
      <c r="AF370" s="110">
        <f t="shared" ref="AF370" si="5710">ROUND(AF369/$E369,2)</f>
        <v>0</v>
      </c>
      <c r="AG370" s="110">
        <f t="shared" ref="AG370" si="5711">ROUND(AG369/$E369,2)</f>
        <v>0</v>
      </c>
      <c r="AH370" s="110">
        <f>ROUNDDOWN(AH369/$E369,2)</f>
        <v>0</v>
      </c>
      <c r="AI370" s="110">
        <f>ROUNDDOWN(AI369/$E369,2)</f>
        <v>0</v>
      </c>
      <c r="AJ370" s="110">
        <f>ROUNDDOWN(AJ369/$E369,2)</f>
        <v>0</v>
      </c>
      <c r="AK370" s="110">
        <f t="shared" ref="AK370" si="5712">ROUND(AK369/$E369,2)</f>
        <v>0</v>
      </c>
      <c r="AL370" s="110">
        <f>ROUNDDOWN(AL369/$E369,2)</f>
        <v>0</v>
      </c>
      <c r="AM370" s="110">
        <f t="shared" ref="AM370:AN370" si="5713">ROUND(AM369/$E369,2)</f>
        <v>0</v>
      </c>
      <c r="AN370" s="110">
        <f t="shared" si="5713"/>
        <v>0</v>
      </c>
      <c r="AO370" s="110">
        <f>ROUNDDOWN(AO369/$E369,2)</f>
        <v>1.68</v>
      </c>
      <c r="AP370" s="110">
        <f>ROUNDDOWN(AP369/$E369,2)</f>
        <v>1.68</v>
      </c>
      <c r="AQ370" s="110">
        <f>ROUNDDOWN(AQ369/$E369,2)</f>
        <v>1.68</v>
      </c>
      <c r="AR370" s="110">
        <f t="shared" ref="AR370" si="5714">ROUND(AR369/$E369,2)</f>
        <v>1.69</v>
      </c>
      <c r="AS370" s="110">
        <f>ROUNDDOWN(AS369/$E369,2)</f>
        <v>1.68</v>
      </c>
      <c r="AT370" s="110">
        <f>ROUNDDOWN(AT369/$E369,2)</f>
        <v>1.68</v>
      </c>
      <c r="AU370" s="110">
        <f>ROUNDUP(AU369/$E369,2)</f>
        <v>1.69</v>
      </c>
      <c r="AV370" s="110">
        <f t="shared" ref="AV370:AZ370" si="5715">ROUND(AV369/$E369,2)</f>
        <v>1.69</v>
      </c>
      <c r="AW370" s="110">
        <f t="shared" si="5715"/>
        <v>1.69</v>
      </c>
      <c r="AX370" s="110">
        <f t="shared" si="5715"/>
        <v>1.69</v>
      </c>
      <c r="AY370" s="110">
        <f t="shared" si="5715"/>
        <v>1.69</v>
      </c>
      <c r="AZ370" s="110">
        <f t="shared" si="5715"/>
        <v>1.69</v>
      </c>
      <c r="BA370" s="110">
        <f>ROUNDUP(BA369/$E369,2)</f>
        <v>1.69</v>
      </c>
      <c r="BB370" s="110">
        <f t="shared" ref="BB370:BS370" si="5716">ROUND(BB369/$E369,2)</f>
        <v>0</v>
      </c>
      <c r="BC370" s="110">
        <f t="shared" si="5716"/>
        <v>0</v>
      </c>
      <c r="BD370" s="110">
        <f t="shared" si="5716"/>
        <v>0</v>
      </c>
      <c r="BE370" s="110">
        <f t="shared" si="5716"/>
        <v>0</v>
      </c>
      <c r="BF370" s="110">
        <f t="shared" si="5716"/>
        <v>0</v>
      </c>
      <c r="BG370" s="110">
        <f t="shared" si="5716"/>
        <v>0</v>
      </c>
      <c r="BH370" s="110">
        <f t="shared" si="5716"/>
        <v>0</v>
      </c>
      <c r="BI370" s="110">
        <f t="shared" si="5716"/>
        <v>0</v>
      </c>
      <c r="BJ370" s="110">
        <f t="shared" si="5716"/>
        <v>0</v>
      </c>
      <c r="BK370" s="110">
        <f t="shared" si="5716"/>
        <v>0</v>
      </c>
      <c r="BL370" s="110">
        <f t="shared" si="5716"/>
        <v>0</v>
      </c>
      <c r="BM370" s="110">
        <f t="shared" si="5716"/>
        <v>0</v>
      </c>
      <c r="BN370" s="110">
        <f t="shared" si="5716"/>
        <v>0</v>
      </c>
      <c r="BO370" s="110">
        <f t="shared" si="5716"/>
        <v>0</v>
      </c>
      <c r="BP370" s="110">
        <f t="shared" si="5716"/>
        <v>0</v>
      </c>
      <c r="BQ370" s="110">
        <f t="shared" si="5716"/>
        <v>0</v>
      </c>
      <c r="BR370" s="110">
        <f t="shared" si="5716"/>
        <v>0</v>
      </c>
      <c r="BS370" s="110">
        <f t="shared" si="5716"/>
        <v>0</v>
      </c>
      <c r="BT370" s="110">
        <f t="shared" ref="BT370" si="5717">ROUND(BT369/$E369,2)</f>
        <v>0</v>
      </c>
      <c r="BU370" s="110">
        <f t="shared" ref="BU370" si="5718">ROUND(BU369/$E369,2)</f>
        <v>0</v>
      </c>
      <c r="BV370" s="110">
        <f t="shared" ref="BV370" si="5719">ROUND(BV369/$E369,2)</f>
        <v>0</v>
      </c>
      <c r="BW370" s="110">
        <f t="shared" ref="BW370" si="5720">ROUND(BW369/$E369,2)</f>
        <v>0</v>
      </c>
      <c r="BX370" s="110">
        <f t="shared" ref="BX370" si="5721">ROUND(BX369/$E369,2)</f>
        <v>0</v>
      </c>
      <c r="BY370" s="110">
        <f t="shared" ref="BY370" si="5722">ROUND(BY369/$E369,2)</f>
        <v>0</v>
      </c>
      <c r="BZ370" s="110">
        <f t="shared" ref="BZ370" si="5723">ROUND(BZ369/$E369,2)</f>
        <v>0</v>
      </c>
      <c r="CA370" s="110">
        <f t="shared" ref="CA370" si="5724">ROUND(CA369/$E369,2)</f>
        <v>0</v>
      </c>
      <c r="CB370" s="110">
        <f t="shared" ref="CB370" si="5725">ROUND(CB369/$E369,2)</f>
        <v>0</v>
      </c>
      <c r="CC370" s="110">
        <f t="shared" ref="CC370" si="5726">ROUND(CC369/$E369,2)</f>
        <v>0</v>
      </c>
      <c r="CD370" s="110">
        <f t="shared" ref="CD370" si="5727">ROUND(CD369/$E369,2)</f>
        <v>0</v>
      </c>
      <c r="CE370" s="110"/>
      <c r="CF370" s="110">
        <f t="shared" ref="CF370" si="5728">ROUND(CF369/$E369,2)</f>
        <v>0</v>
      </c>
      <c r="CG370" s="110">
        <f t="shared" ref="CG370" si="5729">ROUND(CG369/$E369,2)</f>
        <v>0</v>
      </c>
      <c r="CH370" s="111">
        <f>IF(C369="","",D369-SUM(G370:CG370))</f>
        <v>0</v>
      </c>
      <c r="CI370" s="112">
        <f>IF(C369="","",SUM(G370:CG370))</f>
        <v>21.92</v>
      </c>
      <c r="CJ370" s="67" t="b">
        <f>IF(C369="","",D369=CI370)</f>
        <v>1</v>
      </c>
    </row>
    <row r="371" spans="1:88" s="5" customFormat="1" ht="15" customHeight="1" x14ac:dyDescent="0.3">
      <c r="A371" s="173"/>
      <c r="B371" s="157"/>
      <c r="C371" s="170"/>
      <c r="D371" s="160"/>
      <c r="E371" s="163"/>
      <c r="F371" s="166"/>
      <c r="G371" s="113"/>
      <c r="H371" s="113"/>
      <c r="I371" s="113"/>
      <c r="J371" s="113"/>
      <c r="K371" s="113"/>
      <c r="L371" s="113"/>
      <c r="M371" s="113"/>
      <c r="N371" s="113"/>
      <c r="O371" s="113"/>
      <c r="P371" s="113"/>
      <c r="Q371" s="113"/>
      <c r="R371" s="113"/>
      <c r="S371" s="113"/>
      <c r="T371" s="113"/>
      <c r="U371" s="113">
        <f t="shared" ref="U371:X371" si="5730">U369/$F369</f>
        <v>0</v>
      </c>
      <c r="V371" s="113">
        <f t="shared" si="5730"/>
        <v>0</v>
      </c>
      <c r="W371" s="113">
        <f t="shared" si="5730"/>
        <v>0</v>
      </c>
      <c r="X371" s="113">
        <f t="shared" si="5730"/>
        <v>0</v>
      </c>
      <c r="Y371" s="113">
        <f t="shared" ref="Y371:AG371" si="5731">Y369/$F369</f>
        <v>0</v>
      </c>
      <c r="Z371" s="113">
        <f t="shared" si="5731"/>
        <v>0</v>
      </c>
      <c r="AA371" s="113">
        <f t="shared" si="5731"/>
        <v>0</v>
      </c>
      <c r="AB371" s="113">
        <f t="shared" si="5731"/>
        <v>0</v>
      </c>
      <c r="AC371" s="113">
        <f t="shared" si="5731"/>
        <v>0</v>
      </c>
      <c r="AD371" s="113">
        <f t="shared" si="5731"/>
        <v>0</v>
      </c>
      <c r="AE371" s="113">
        <f t="shared" si="5731"/>
        <v>0</v>
      </c>
      <c r="AF371" s="113">
        <f t="shared" si="5731"/>
        <v>0</v>
      </c>
      <c r="AG371" s="113">
        <f t="shared" si="5731"/>
        <v>0</v>
      </c>
      <c r="AH371" s="113">
        <f t="shared" ref="AH371:AL371" si="5732">AH369/$F369</f>
        <v>0</v>
      </c>
      <c r="AI371" s="113">
        <f t="shared" si="5732"/>
        <v>0</v>
      </c>
      <c r="AJ371" s="113">
        <f t="shared" si="5732"/>
        <v>0</v>
      </c>
      <c r="AK371" s="113">
        <f t="shared" si="5732"/>
        <v>0</v>
      </c>
      <c r="AL371" s="113">
        <f t="shared" si="5732"/>
        <v>0</v>
      </c>
      <c r="AM371" s="113">
        <f t="shared" ref="AM371:BT371" si="5733">AM369/$F369</f>
        <v>0</v>
      </c>
      <c r="AN371" s="113">
        <f t="shared" si="5733"/>
        <v>0</v>
      </c>
      <c r="AO371" s="113">
        <f t="shared" si="5733"/>
        <v>7.692315564920256E-2</v>
      </c>
      <c r="AP371" s="113">
        <f t="shared" si="5733"/>
        <v>7.692315564920256E-2</v>
      </c>
      <c r="AQ371" s="113">
        <f t="shared" si="5733"/>
        <v>7.692315564920256E-2</v>
      </c>
      <c r="AR371" s="113">
        <f t="shared" si="5733"/>
        <v>7.692315564920256E-2</v>
      </c>
      <c r="AS371" s="113">
        <f t="shared" si="5733"/>
        <v>7.692315564920256E-2</v>
      </c>
      <c r="AT371" s="113">
        <f t="shared" si="5733"/>
        <v>7.692315564920256E-2</v>
      </c>
      <c r="AU371" s="113">
        <f t="shared" si="5733"/>
        <v>7.692315564920256E-2</v>
      </c>
      <c r="AV371" s="113">
        <f t="shared" si="5733"/>
        <v>7.692315564920256E-2</v>
      </c>
      <c r="AW371" s="113">
        <f t="shared" si="5733"/>
        <v>7.692295096127591E-2</v>
      </c>
      <c r="AX371" s="113">
        <f t="shared" si="5733"/>
        <v>7.692295096127591E-2</v>
      </c>
      <c r="AY371" s="113">
        <f t="shared" si="5733"/>
        <v>7.692295096127591E-2</v>
      </c>
      <c r="AZ371" s="113">
        <f t="shared" si="5733"/>
        <v>7.692295096127591E-2</v>
      </c>
      <c r="BA371" s="113">
        <f t="shared" si="5733"/>
        <v>7.692295096127591E-2</v>
      </c>
      <c r="BB371" s="113">
        <f t="shared" si="5733"/>
        <v>0</v>
      </c>
      <c r="BC371" s="113">
        <f t="shared" si="5733"/>
        <v>0</v>
      </c>
      <c r="BD371" s="113">
        <f t="shared" si="5733"/>
        <v>0</v>
      </c>
      <c r="BE371" s="113">
        <f t="shared" si="5733"/>
        <v>0</v>
      </c>
      <c r="BF371" s="113">
        <f t="shared" si="5733"/>
        <v>0</v>
      </c>
      <c r="BG371" s="113">
        <f t="shared" si="5733"/>
        <v>0</v>
      </c>
      <c r="BH371" s="113">
        <f t="shared" si="5733"/>
        <v>0</v>
      </c>
      <c r="BI371" s="113">
        <f t="shared" si="5733"/>
        <v>0</v>
      </c>
      <c r="BJ371" s="113">
        <f t="shared" si="5733"/>
        <v>0</v>
      </c>
      <c r="BK371" s="113">
        <f t="shared" si="5733"/>
        <v>0</v>
      </c>
      <c r="BL371" s="113">
        <f t="shared" si="5733"/>
        <v>0</v>
      </c>
      <c r="BM371" s="113">
        <f t="shared" si="5733"/>
        <v>0</v>
      </c>
      <c r="BN371" s="113">
        <f t="shared" si="5733"/>
        <v>0</v>
      </c>
      <c r="BO371" s="113">
        <f t="shared" si="5733"/>
        <v>0</v>
      </c>
      <c r="BP371" s="113">
        <f t="shared" si="5733"/>
        <v>0</v>
      </c>
      <c r="BQ371" s="113">
        <f t="shared" si="5733"/>
        <v>0</v>
      </c>
      <c r="BR371" s="113">
        <f t="shared" si="5733"/>
        <v>0</v>
      </c>
      <c r="BS371" s="113">
        <f t="shared" si="5733"/>
        <v>0</v>
      </c>
      <c r="BT371" s="113">
        <f t="shared" si="5733"/>
        <v>0</v>
      </c>
      <c r="BU371" s="113">
        <f t="shared" ref="BU371:BX371" si="5734">BU369/$F369</f>
        <v>0</v>
      </c>
      <c r="BV371" s="113">
        <f t="shared" si="5734"/>
        <v>0</v>
      </c>
      <c r="BW371" s="113">
        <f t="shared" si="5734"/>
        <v>0</v>
      </c>
      <c r="BX371" s="113">
        <f t="shared" si="5734"/>
        <v>0</v>
      </c>
      <c r="BY371" s="113">
        <f t="shared" ref="BY371:CC371" si="5735">BY369/$F369</f>
        <v>0</v>
      </c>
      <c r="BZ371" s="113">
        <f t="shared" si="5735"/>
        <v>0</v>
      </c>
      <c r="CA371" s="113">
        <f t="shared" si="5735"/>
        <v>0</v>
      </c>
      <c r="CB371" s="113">
        <f t="shared" si="5735"/>
        <v>0</v>
      </c>
      <c r="CC371" s="113">
        <f t="shared" si="5735"/>
        <v>0</v>
      </c>
      <c r="CD371" s="113">
        <f t="shared" ref="CD371:CG371" si="5736">CD369/$F369</f>
        <v>0</v>
      </c>
      <c r="CE371" s="113"/>
      <c r="CF371" s="113">
        <f t="shared" si="5736"/>
        <v>0</v>
      </c>
      <c r="CG371" s="113">
        <f t="shared" si="5736"/>
        <v>0</v>
      </c>
      <c r="CH371" s="114">
        <f>IF(C369="","",100%-SUM(G371:CG371))</f>
        <v>1.1102230246251565E-16</v>
      </c>
      <c r="CI371" s="115">
        <f>IF(C369="","",SUM(G371:CG371))</f>
        <v>0.99999999999999989</v>
      </c>
      <c r="CJ371" s="67" t="b">
        <f>IF(C369="","",SUM(G371:CG371)=CI371)</f>
        <v>1</v>
      </c>
    </row>
    <row r="372" spans="1:88" s="5" customFormat="1" ht="15" customHeight="1" x14ac:dyDescent="0.3">
      <c r="A372" s="171" t="s">
        <v>266</v>
      </c>
      <c r="B372" s="155" t="s">
        <v>267</v>
      </c>
      <c r="C372" s="168" t="s">
        <v>17</v>
      </c>
      <c r="D372" s="158">
        <v>47.04</v>
      </c>
      <c r="E372" s="161">
        <v>271241</v>
      </c>
      <c r="F372" s="164">
        <f t="shared" si="5546"/>
        <v>12759177</v>
      </c>
      <c r="G372" s="108"/>
      <c r="H372" s="108"/>
      <c r="I372" s="108"/>
      <c r="J372" s="108"/>
      <c r="K372" s="108"/>
      <c r="L372" s="108"/>
      <c r="M372" s="108"/>
      <c r="N372" s="108"/>
      <c r="O372" s="108"/>
      <c r="P372" s="108"/>
      <c r="Q372" s="108"/>
      <c r="R372" s="108"/>
      <c r="S372" s="108"/>
      <c r="T372" s="108"/>
      <c r="U372" s="108"/>
      <c r="V372" s="108"/>
      <c r="W372" s="108"/>
      <c r="X372" s="108"/>
      <c r="Y372" s="108"/>
      <c r="Z372" s="108"/>
      <c r="AA372" s="108"/>
      <c r="AB372" s="108"/>
      <c r="AC372" s="108"/>
      <c r="AD372" s="108"/>
      <c r="AE372" s="108"/>
      <c r="AF372" s="108"/>
      <c r="AG372" s="108"/>
      <c r="AH372" s="108"/>
      <c r="AI372" s="108"/>
      <c r="AJ372" s="108"/>
      <c r="AK372" s="108"/>
      <c r="AL372" s="108"/>
      <c r="AM372" s="108"/>
      <c r="AN372" s="108"/>
      <c r="AO372" s="108"/>
      <c r="AP372" s="108"/>
      <c r="AQ372" s="108"/>
      <c r="AR372" s="108">
        <f>ROUND($F372/14,0)</f>
        <v>911370</v>
      </c>
      <c r="AS372" s="108">
        <f>ROUND($F372/14,0)</f>
        <v>911370</v>
      </c>
      <c r="AT372" s="108">
        <f t="shared" ref="AT372:BE372" si="5737">ROUND($F372/14,0)</f>
        <v>911370</v>
      </c>
      <c r="AU372" s="108">
        <f t="shared" si="5737"/>
        <v>911370</v>
      </c>
      <c r="AV372" s="108">
        <f t="shared" si="5737"/>
        <v>911370</v>
      </c>
      <c r="AW372" s="108">
        <f t="shared" si="5737"/>
        <v>911370</v>
      </c>
      <c r="AX372" s="108">
        <f t="shared" si="5737"/>
        <v>911370</v>
      </c>
      <c r="AY372" s="108">
        <f t="shared" si="5737"/>
        <v>911370</v>
      </c>
      <c r="AZ372" s="108">
        <f t="shared" si="5737"/>
        <v>911370</v>
      </c>
      <c r="BA372" s="108">
        <f t="shared" si="5737"/>
        <v>911370</v>
      </c>
      <c r="BB372" s="108">
        <f>ROUNDDOWN($F372/14,0)</f>
        <v>911369</v>
      </c>
      <c r="BC372" s="108">
        <f>ROUNDDOWN($F372/14,0)</f>
        <v>911369</v>
      </c>
      <c r="BD372" s="108">
        <f>ROUNDDOWN($F372/14,0)</f>
        <v>911369</v>
      </c>
      <c r="BE372" s="108">
        <f t="shared" si="5737"/>
        <v>911370</v>
      </c>
      <c r="BF372" s="108"/>
      <c r="BG372" s="108"/>
      <c r="BH372" s="108"/>
      <c r="BI372" s="108"/>
      <c r="BJ372" s="108"/>
      <c r="BK372" s="108"/>
      <c r="BL372" s="108"/>
      <c r="BM372" s="108"/>
      <c r="BN372" s="108"/>
      <c r="BO372" s="108"/>
      <c r="BP372" s="108"/>
      <c r="BQ372" s="108"/>
      <c r="BR372" s="108"/>
      <c r="BS372" s="108"/>
      <c r="BT372" s="108"/>
      <c r="BU372" s="108"/>
      <c r="BV372" s="108"/>
      <c r="BW372" s="108"/>
      <c r="BX372" s="108"/>
      <c r="BY372" s="108"/>
      <c r="BZ372" s="108"/>
      <c r="CA372" s="108"/>
      <c r="CB372" s="108"/>
      <c r="CC372" s="108"/>
      <c r="CD372" s="108"/>
      <c r="CE372" s="108"/>
      <c r="CF372" s="108"/>
      <c r="CG372" s="108"/>
      <c r="CH372" s="109">
        <f>IF(C372="","",F372-SUM(G372:CG372))</f>
        <v>0</v>
      </c>
      <c r="CI372" s="107">
        <f>IF(C372="","",SUM(G372:CG372))</f>
        <v>12759177</v>
      </c>
      <c r="CJ372" s="67" t="b">
        <f>IF(C372="","",F372=CI372)</f>
        <v>1</v>
      </c>
    </row>
    <row r="373" spans="1:88" s="5" customFormat="1" ht="15" customHeight="1" x14ac:dyDescent="0.3">
      <c r="A373" s="172"/>
      <c r="B373" s="156"/>
      <c r="C373" s="169"/>
      <c r="D373" s="159"/>
      <c r="E373" s="162"/>
      <c r="F373" s="165"/>
      <c r="G373" s="110"/>
      <c r="H373" s="110"/>
      <c r="I373" s="110"/>
      <c r="J373" s="110"/>
      <c r="K373" s="110"/>
      <c r="L373" s="110"/>
      <c r="M373" s="110"/>
      <c r="N373" s="110"/>
      <c r="O373" s="110"/>
      <c r="P373" s="110"/>
      <c r="Q373" s="110"/>
      <c r="R373" s="110"/>
      <c r="S373" s="110"/>
      <c r="T373" s="110"/>
      <c r="U373" s="110">
        <f t="shared" ref="U373" si="5738">ROUND(U372/$E372,2)</f>
        <v>0</v>
      </c>
      <c r="V373" s="110">
        <f t="shared" ref="V373" si="5739">ROUND(V372/$E372,2)</f>
        <v>0</v>
      </c>
      <c r="W373" s="110">
        <f t="shared" ref="W373" si="5740">ROUND(W372/$E372,2)</f>
        <v>0</v>
      </c>
      <c r="X373" s="110">
        <f t="shared" ref="X373" si="5741">ROUND(X372/$E372,2)</f>
        <v>0</v>
      </c>
      <c r="Y373" s="110">
        <f t="shared" ref="Y373" si="5742">ROUND(Y372/$E372,2)</f>
        <v>0</v>
      </c>
      <c r="Z373" s="110">
        <f t="shared" ref="Z373" si="5743">ROUND(Z372/$E372,2)</f>
        <v>0</v>
      </c>
      <c r="AA373" s="110">
        <f t="shared" ref="AA373" si="5744">ROUND(AA372/$E372,2)</f>
        <v>0</v>
      </c>
      <c r="AB373" s="110">
        <f t="shared" ref="AB373" si="5745">ROUND(AB372/$E372,2)</f>
        <v>0</v>
      </c>
      <c r="AC373" s="110">
        <f t="shared" ref="AC373" si="5746">ROUND(AC372/$E372,2)</f>
        <v>0</v>
      </c>
      <c r="AD373" s="110">
        <f t="shared" ref="AD373" si="5747">ROUND(AD372/$E372,2)</f>
        <v>0</v>
      </c>
      <c r="AE373" s="110">
        <f t="shared" ref="AE373" si="5748">ROUND(AE372/$E372,2)</f>
        <v>0</v>
      </c>
      <c r="AF373" s="110">
        <f t="shared" ref="AF373" si="5749">ROUND(AF372/$E372,2)</f>
        <v>0</v>
      </c>
      <c r="AG373" s="110">
        <f t="shared" ref="AG373" si="5750">ROUND(AG372/$E372,2)</f>
        <v>0</v>
      </c>
      <c r="AH373" s="110">
        <f t="shared" ref="AH373:AL373" si="5751">ROUND(AH372/$E372,2)</f>
        <v>0</v>
      </c>
      <c r="AI373" s="110">
        <f t="shared" si="5751"/>
        <v>0</v>
      </c>
      <c r="AJ373" s="110">
        <f t="shared" si="5751"/>
        <v>0</v>
      </c>
      <c r="AK373" s="110">
        <f t="shared" si="5751"/>
        <v>0</v>
      </c>
      <c r="AL373" s="110">
        <f t="shared" si="5751"/>
        <v>0</v>
      </c>
      <c r="AM373" s="110">
        <f t="shared" ref="AM373:BS373" si="5752">ROUND(AM372/$E372,2)</f>
        <v>0</v>
      </c>
      <c r="AN373" s="110">
        <f t="shared" si="5752"/>
        <v>0</v>
      </c>
      <c r="AO373" s="110">
        <f t="shared" si="5752"/>
        <v>0</v>
      </c>
      <c r="AP373" s="110">
        <f t="shared" si="5752"/>
        <v>0</v>
      </c>
      <c r="AQ373" s="110">
        <f t="shared" si="5752"/>
        <v>0</v>
      </c>
      <c r="AR373" s="110">
        <f t="shared" si="5752"/>
        <v>3.36</v>
      </c>
      <c r="AS373" s="110">
        <f t="shared" si="5752"/>
        <v>3.36</v>
      </c>
      <c r="AT373" s="110">
        <f t="shared" si="5752"/>
        <v>3.36</v>
      </c>
      <c r="AU373" s="110">
        <f t="shared" si="5752"/>
        <v>3.36</v>
      </c>
      <c r="AV373" s="110">
        <f t="shared" si="5752"/>
        <v>3.36</v>
      </c>
      <c r="AW373" s="110">
        <f t="shared" si="5752"/>
        <v>3.36</v>
      </c>
      <c r="AX373" s="110">
        <f t="shared" si="5752"/>
        <v>3.36</v>
      </c>
      <c r="AY373" s="110">
        <f t="shared" si="5752"/>
        <v>3.36</v>
      </c>
      <c r="AZ373" s="110">
        <f t="shared" si="5752"/>
        <v>3.36</v>
      </c>
      <c r="BA373" s="110">
        <f t="shared" si="5752"/>
        <v>3.36</v>
      </c>
      <c r="BB373" s="110">
        <f t="shared" si="5752"/>
        <v>3.36</v>
      </c>
      <c r="BC373" s="110">
        <f t="shared" si="5752"/>
        <v>3.36</v>
      </c>
      <c r="BD373" s="110">
        <f t="shared" si="5752"/>
        <v>3.36</v>
      </c>
      <c r="BE373" s="110">
        <f t="shared" si="5752"/>
        <v>3.36</v>
      </c>
      <c r="BF373" s="110">
        <f t="shared" si="5752"/>
        <v>0</v>
      </c>
      <c r="BG373" s="110">
        <f t="shared" si="5752"/>
        <v>0</v>
      </c>
      <c r="BH373" s="110">
        <f t="shared" si="5752"/>
        <v>0</v>
      </c>
      <c r="BI373" s="110">
        <f t="shared" si="5752"/>
        <v>0</v>
      </c>
      <c r="BJ373" s="110">
        <f t="shared" si="5752"/>
        <v>0</v>
      </c>
      <c r="BK373" s="110">
        <f t="shared" si="5752"/>
        <v>0</v>
      </c>
      <c r="BL373" s="110">
        <f t="shared" si="5752"/>
        <v>0</v>
      </c>
      <c r="BM373" s="110">
        <f t="shared" si="5752"/>
        <v>0</v>
      </c>
      <c r="BN373" s="110">
        <f t="shared" si="5752"/>
        <v>0</v>
      </c>
      <c r="BO373" s="110">
        <f t="shared" si="5752"/>
        <v>0</v>
      </c>
      <c r="BP373" s="110">
        <f t="shared" si="5752"/>
        <v>0</v>
      </c>
      <c r="BQ373" s="110">
        <f t="shared" si="5752"/>
        <v>0</v>
      </c>
      <c r="BR373" s="110">
        <f t="shared" si="5752"/>
        <v>0</v>
      </c>
      <c r="BS373" s="110">
        <f t="shared" si="5752"/>
        <v>0</v>
      </c>
      <c r="BT373" s="110">
        <f t="shared" ref="BT373" si="5753">ROUND(BT372/$E372,2)</f>
        <v>0</v>
      </c>
      <c r="BU373" s="110">
        <f t="shared" ref="BU373" si="5754">ROUND(BU372/$E372,2)</f>
        <v>0</v>
      </c>
      <c r="BV373" s="110">
        <f t="shared" ref="BV373" si="5755">ROUND(BV372/$E372,2)</f>
        <v>0</v>
      </c>
      <c r="BW373" s="110">
        <f t="shared" ref="BW373" si="5756">ROUND(BW372/$E372,2)</f>
        <v>0</v>
      </c>
      <c r="BX373" s="110">
        <f t="shared" ref="BX373" si="5757">ROUND(BX372/$E372,2)</f>
        <v>0</v>
      </c>
      <c r="BY373" s="110">
        <f t="shared" ref="BY373" si="5758">ROUND(BY372/$E372,2)</f>
        <v>0</v>
      </c>
      <c r="BZ373" s="110">
        <f t="shared" ref="BZ373" si="5759">ROUND(BZ372/$E372,2)</f>
        <v>0</v>
      </c>
      <c r="CA373" s="110">
        <f t="shared" ref="CA373" si="5760">ROUND(CA372/$E372,2)</f>
        <v>0</v>
      </c>
      <c r="CB373" s="110">
        <f t="shared" ref="CB373" si="5761">ROUND(CB372/$E372,2)</f>
        <v>0</v>
      </c>
      <c r="CC373" s="110">
        <f t="shared" ref="CC373" si="5762">ROUND(CC372/$E372,2)</f>
        <v>0</v>
      </c>
      <c r="CD373" s="110">
        <f t="shared" ref="CD373" si="5763">ROUND(CD372/$E372,2)</f>
        <v>0</v>
      </c>
      <c r="CE373" s="110"/>
      <c r="CF373" s="110">
        <f t="shared" ref="CF373" si="5764">ROUND(CF372/$E372,2)</f>
        <v>0</v>
      </c>
      <c r="CG373" s="110">
        <f t="shared" ref="CG373" si="5765">ROUND(CG372/$E372,2)</f>
        <v>0</v>
      </c>
      <c r="CH373" s="111">
        <f>IF(C372="","",D372-SUM(G373:CG373))</f>
        <v>0</v>
      </c>
      <c r="CI373" s="112">
        <f>IF(C372="","",SUM(G373:CG373))</f>
        <v>47.04</v>
      </c>
      <c r="CJ373" s="67" t="b">
        <f>IF(C372="","",D372=CI373)</f>
        <v>1</v>
      </c>
    </row>
    <row r="374" spans="1:88" s="5" customFormat="1" ht="15" customHeight="1" x14ac:dyDescent="0.3">
      <c r="A374" s="173"/>
      <c r="B374" s="157"/>
      <c r="C374" s="170"/>
      <c r="D374" s="160"/>
      <c r="E374" s="163"/>
      <c r="F374" s="166"/>
      <c r="G374" s="113"/>
      <c r="H374" s="113"/>
      <c r="I374" s="113"/>
      <c r="J374" s="113"/>
      <c r="K374" s="113"/>
      <c r="L374" s="113"/>
      <c r="M374" s="113"/>
      <c r="N374" s="113"/>
      <c r="O374" s="113"/>
      <c r="P374" s="113"/>
      <c r="Q374" s="113"/>
      <c r="R374" s="113"/>
      <c r="S374" s="113"/>
      <c r="T374" s="113"/>
      <c r="U374" s="113">
        <f t="shared" ref="U374:X374" si="5766">U372/$F372</f>
        <v>0</v>
      </c>
      <c r="V374" s="113">
        <f t="shared" si="5766"/>
        <v>0</v>
      </c>
      <c r="W374" s="113">
        <f t="shared" si="5766"/>
        <v>0</v>
      </c>
      <c r="X374" s="113">
        <f t="shared" si="5766"/>
        <v>0</v>
      </c>
      <c r="Y374" s="113">
        <f t="shared" ref="Y374:AG374" si="5767">Y372/$F372</f>
        <v>0</v>
      </c>
      <c r="Z374" s="113">
        <f t="shared" si="5767"/>
        <v>0</v>
      </c>
      <c r="AA374" s="113">
        <f t="shared" si="5767"/>
        <v>0</v>
      </c>
      <c r="AB374" s="113">
        <f t="shared" si="5767"/>
        <v>0</v>
      </c>
      <c r="AC374" s="113">
        <f t="shared" si="5767"/>
        <v>0</v>
      </c>
      <c r="AD374" s="113">
        <f t="shared" si="5767"/>
        <v>0</v>
      </c>
      <c r="AE374" s="113">
        <f t="shared" si="5767"/>
        <v>0</v>
      </c>
      <c r="AF374" s="113">
        <f t="shared" si="5767"/>
        <v>0</v>
      </c>
      <c r="AG374" s="113">
        <f t="shared" si="5767"/>
        <v>0</v>
      </c>
      <c r="AH374" s="113">
        <f t="shared" ref="AH374:AL374" si="5768">AH372/$F372</f>
        <v>0</v>
      </c>
      <c r="AI374" s="113">
        <f t="shared" si="5768"/>
        <v>0</v>
      </c>
      <c r="AJ374" s="113">
        <f t="shared" si="5768"/>
        <v>0</v>
      </c>
      <c r="AK374" s="113">
        <f t="shared" si="5768"/>
        <v>0</v>
      </c>
      <c r="AL374" s="113">
        <f t="shared" si="5768"/>
        <v>0</v>
      </c>
      <c r="AM374" s="113">
        <f t="shared" ref="AM374:BT374" si="5769">AM372/$F372</f>
        <v>0</v>
      </c>
      <c r="AN374" s="113">
        <f t="shared" si="5769"/>
        <v>0</v>
      </c>
      <c r="AO374" s="113">
        <f t="shared" si="5769"/>
        <v>0</v>
      </c>
      <c r="AP374" s="113">
        <f t="shared" si="5769"/>
        <v>0</v>
      </c>
      <c r="AQ374" s="113">
        <f t="shared" si="5769"/>
        <v>0</v>
      </c>
      <c r="AR374" s="113">
        <f t="shared" si="5769"/>
        <v>7.1428588223205927E-2</v>
      </c>
      <c r="AS374" s="113">
        <f t="shared" si="5769"/>
        <v>7.1428588223205927E-2</v>
      </c>
      <c r="AT374" s="113">
        <f t="shared" si="5769"/>
        <v>7.1428588223205927E-2</v>
      </c>
      <c r="AU374" s="113">
        <f t="shared" si="5769"/>
        <v>7.1428588223205927E-2</v>
      </c>
      <c r="AV374" s="113">
        <f t="shared" si="5769"/>
        <v>7.1428588223205927E-2</v>
      </c>
      <c r="AW374" s="113">
        <f t="shared" si="5769"/>
        <v>7.1428588223205927E-2</v>
      </c>
      <c r="AX374" s="113">
        <f t="shared" si="5769"/>
        <v>7.1428588223205927E-2</v>
      </c>
      <c r="AY374" s="113">
        <f t="shared" si="5769"/>
        <v>7.1428588223205927E-2</v>
      </c>
      <c r="AZ374" s="113">
        <f t="shared" si="5769"/>
        <v>7.1428588223205927E-2</v>
      </c>
      <c r="BA374" s="113">
        <f t="shared" si="5769"/>
        <v>7.1428588223205927E-2</v>
      </c>
      <c r="BB374" s="113">
        <f t="shared" si="5769"/>
        <v>7.142850984824492E-2</v>
      </c>
      <c r="BC374" s="113">
        <f t="shared" si="5769"/>
        <v>7.142850984824492E-2</v>
      </c>
      <c r="BD374" s="113">
        <f t="shared" si="5769"/>
        <v>7.142850984824492E-2</v>
      </c>
      <c r="BE374" s="113">
        <f t="shared" si="5769"/>
        <v>7.1428588223205927E-2</v>
      </c>
      <c r="BF374" s="113">
        <f t="shared" si="5769"/>
        <v>0</v>
      </c>
      <c r="BG374" s="113">
        <f t="shared" si="5769"/>
        <v>0</v>
      </c>
      <c r="BH374" s="113">
        <f t="shared" si="5769"/>
        <v>0</v>
      </c>
      <c r="BI374" s="113">
        <f t="shared" si="5769"/>
        <v>0</v>
      </c>
      <c r="BJ374" s="113">
        <f t="shared" si="5769"/>
        <v>0</v>
      </c>
      <c r="BK374" s="113">
        <f t="shared" si="5769"/>
        <v>0</v>
      </c>
      <c r="BL374" s="113">
        <f t="shared" si="5769"/>
        <v>0</v>
      </c>
      <c r="BM374" s="113">
        <f t="shared" si="5769"/>
        <v>0</v>
      </c>
      <c r="BN374" s="113">
        <f t="shared" si="5769"/>
        <v>0</v>
      </c>
      <c r="BO374" s="113">
        <f t="shared" si="5769"/>
        <v>0</v>
      </c>
      <c r="BP374" s="113">
        <f t="shared" si="5769"/>
        <v>0</v>
      </c>
      <c r="BQ374" s="113">
        <f t="shared" si="5769"/>
        <v>0</v>
      </c>
      <c r="BR374" s="113">
        <f t="shared" si="5769"/>
        <v>0</v>
      </c>
      <c r="BS374" s="113">
        <f t="shared" si="5769"/>
        <v>0</v>
      </c>
      <c r="BT374" s="113">
        <f t="shared" si="5769"/>
        <v>0</v>
      </c>
      <c r="BU374" s="113">
        <f t="shared" ref="BU374:BX374" si="5770">BU372/$F372</f>
        <v>0</v>
      </c>
      <c r="BV374" s="113">
        <f t="shared" si="5770"/>
        <v>0</v>
      </c>
      <c r="BW374" s="113">
        <f t="shared" si="5770"/>
        <v>0</v>
      </c>
      <c r="BX374" s="113">
        <f t="shared" si="5770"/>
        <v>0</v>
      </c>
      <c r="BY374" s="113">
        <f t="shared" ref="BY374:CC374" si="5771">BY372/$F372</f>
        <v>0</v>
      </c>
      <c r="BZ374" s="113">
        <f t="shared" si="5771"/>
        <v>0</v>
      </c>
      <c r="CA374" s="113">
        <f t="shared" si="5771"/>
        <v>0</v>
      </c>
      <c r="CB374" s="113">
        <f t="shared" si="5771"/>
        <v>0</v>
      </c>
      <c r="CC374" s="113">
        <f t="shared" si="5771"/>
        <v>0</v>
      </c>
      <c r="CD374" s="113">
        <f t="shared" ref="CD374:CG374" si="5772">CD372/$F372</f>
        <v>0</v>
      </c>
      <c r="CE374" s="113"/>
      <c r="CF374" s="113">
        <f t="shared" si="5772"/>
        <v>0</v>
      </c>
      <c r="CG374" s="113">
        <f t="shared" si="5772"/>
        <v>0</v>
      </c>
      <c r="CH374" s="114">
        <f>IF(C372="","",100%-SUM(G374:CG374))</f>
        <v>0</v>
      </c>
      <c r="CI374" s="115">
        <f>IF(C372="","",SUM(G374:CG374))</f>
        <v>1</v>
      </c>
      <c r="CJ374" s="67" t="b">
        <f>IF(C372="","",SUM(G374:CG374)=CI374)</f>
        <v>1</v>
      </c>
    </row>
    <row r="375" spans="1:88" s="5" customFormat="1" ht="15" customHeight="1" x14ac:dyDescent="0.3">
      <c r="A375" s="171" t="s">
        <v>268</v>
      </c>
      <c r="B375" s="155" t="s">
        <v>269</v>
      </c>
      <c r="C375" s="168" t="s">
        <v>17</v>
      </c>
      <c r="D375" s="158">
        <v>101.46</v>
      </c>
      <c r="E375" s="161">
        <v>446266</v>
      </c>
      <c r="F375" s="164">
        <f t="shared" si="5546"/>
        <v>45278148</v>
      </c>
      <c r="G375" s="108"/>
      <c r="H375" s="108"/>
      <c r="I375" s="108"/>
      <c r="J375" s="108"/>
      <c r="K375" s="108"/>
      <c r="L375" s="108"/>
      <c r="M375" s="108"/>
      <c r="N375" s="108"/>
      <c r="O375" s="108"/>
      <c r="P375" s="108"/>
      <c r="Q375" s="108"/>
      <c r="R375" s="108"/>
      <c r="S375" s="108"/>
      <c r="T375" s="108"/>
      <c r="U375" s="108"/>
      <c r="V375" s="108"/>
      <c r="W375" s="108"/>
      <c r="X375" s="108"/>
      <c r="Y375" s="108"/>
      <c r="Z375" s="108"/>
      <c r="AA375" s="108"/>
      <c r="AB375" s="108"/>
      <c r="AC375" s="108"/>
      <c r="AD375" s="108"/>
      <c r="AE375" s="108"/>
      <c r="AF375" s="108"/>
      <c r="AG375" s="108"/>
      <c r="AH375" s="108"/>
      <c r="AI375" s="108"/>
      <c r="AJ375" s="108"/>
      <c r="AK375" s="108"/>
      <c r="AL375" s="108"/>
      <c r="AM375" s="108"/>
      <c r="AN375" s="108"/>
      <c r="AO375" s="108">
        <f t="shared" ref="AO375:AW375" si="5773">ROUND($F375/17,0)</f>
        <v>2663420</v>
      </c>
      <c r="AP375" s="108">
        <f t="shared" si="5773"/>
        <v>2663420</v>
      </c>
      <c r="AQ375" s="108">
        <f t="shared" si="5773"/>
        <v>2663420</v>
      </c>
      <c r="AR375" s="108">
        <f t="shared" si="5773"/>
        <v>2663420</v>
      </c>
      <c r="AS375" s="108">
        <f t="shared" si="5773"/>
        <v>2663420</v>
      </c>
      <c r="AT375" s="108">
        <f t="shared" si="5773"/>
        <v>2663420</v>
      </c>
      <c r="AU375" s="108">
        <f t="shared" si="5773"/>
        <v>2663420</v>
      </c>
      <c r="AV375" s="108">
        <f t="shared" si="5773"/>
        <v>2663420</v>
      </c>
      <c r="AW375" s="108">
        <f t="shared" si="5773"/>
        <v>2663420</v>
      </c>
      <c r="AX375" s="108">
        <f t="shared" ref="AX375:BD375" si="5774">ROUNDUP($F375/17,0)</f>
        <v>2663421</v>
      </c>
      <c r="AY375" s="108">
        <f t="shared" si="5774"/>
        <v>2663421</v>
      </c>
      <c r="AZ375" s="108">
        <f t="shared" si="5774"/>
        <v>2663421</v>
      </c>
      <c r="BA375" s="108">
        <f t="shared" si="5774"/>
        <v>2663421</v>
      </c>
      <c r="BB375" s="108">
        <f t="shared" si="5774"/>
        <v>2663421</v>
      </c>
      <c r="BC375" s="108">
        <f t="shared" si="5774"/>
        <v>2663421</v>
      </c>
      <c r="BD375" s="108">
        <f t="shared" si="5774"/>
        <v>2663421</v>
      </c>
      <c r="BE375" s="108">
        <f>ROUNDUP($F375/17,0)</f>
        <v>2663421</v>
      </c>
      <c r="BF375" s="108"/>
      <c r="BG375" s="108"/>
      <c r="BH375" s="108"/>
      <c r="BI375" s="108"/>
      <c r="BJ375" s="108"/>
      <c r="BK375" s="108"/>
      <c r="BL375" s="108"/>
      <c r="BM375" s="108"/>
      <c r="BN375" s="108"/>
      <c r="BO375" s="108"/>
      <c r="BP375" s="108"/>
      <c r="BQ375" s="108"/>
      <c r="BR375" s="108"/>
      <c r="BS375" s="108"/>
      <c r="BT375" s="108"/>
      <c r="BU375" s="108"/>
      <c r="BV375" s="108"/>
      <c r="BW375" s="108"/>
      <c r="BX375" s="108"/>
      <c r="BY375" s="108"/>
      <c r="BZ375" s="108"/>
      <c r="CA375" s="108"/>
      <c r="CB375" s="108"/>
      <c r="CC375" s="108"/>
      <c r="CD375" s="108"/>
      <c r="CE375" s="108"/>
      <c r="CF375" s="108"/>
      <c r="CG375" s="108"/>
      <c r="CH375" s="109">
        <f>IF(C375="","",F375-SUM(G375:CG375))</f>
        <v>0</v>
      </c>
      <c r="CI375" s="107">
        <f>IF(C375="","",SUM(G375:CG375))</f>
        <v>45278148</v>
      </c>
      <c r="CJ375" s="67" t="b">
        <f>IF(C375="","",F375=CI375)</f>
        <v>1</v>
      </c>
    </row>
    <row r="376" spans="1:88" s="5" customFormat="1" ht="15" customHeight="1" x14ac:dyDescent="0.3">
      <c r="A376" s="172"/>
      <c r="B376" s="156"/>
      <c r="C376" s="169"/>
      <c r="D376" s="159"/>
      <c r="E376" s="162"/>
      <c r="F376" s="165"/>
      <c r="G376" s="110"/>
      <c r="H376" s="110"/>
      <c r="I376" s="110"/>
      <c r="J376" s="110"/>
      <c r="K376" s="110"/>
      <c r="L376" s="110"/>
      <c r="M376" s="110"/>
      <c r="N376" s="110"/>
      <c r="O376" s="110"/>
      <c r="P376" s="110"/>
      <c r="Q376" s="110"/>
      <c r="R376" s="110"/>
      <c r="S376" s="110"/>
      <c r="T376" s="110"/>
      <c r="U376" s="110">
        <f t="shared" ref="U376" si="5775">ROUND(U375/$E375,2)</f>
        <v>0</v>
      </c>
      <c r="V376" s="110">
        <f t="shared" ref="V376" si="5776">ROUND(V375/$E375,2)</f>
        <v>0</v>
      </c>
      <c r="W376" s="110">
        <f t="shared" ref="W376" si="5777">ROUND(W375/$E375,2)</f>
        <v>0</v>
      </c>
      <c r="X376" s="110">
        <f t="shared" ref="X376" si="5778">ROUND(X375/$E375,2)</f>
        <v>0</v>
      </c>
      <c r="Y376" s="110">
        <f t="shared" ref="Y376:AB376" si="5779">ROUNDUP(Y375/$E375,2)</f>
        <v>0</v>
      </c>
      <c r="Z376" s="110">
        <f t="shared" si="5779"/>
        <v>0</v>
      </c>
      <c r="AA376" s="110">
        <f t="shared" si="5779"/>
        <v>0</v>
      </c>
      <c r="AB376" s="110">
        <f t="shared" si="5779"/>
        <v>0</v>
      </c>
      <c r="AC376" s="110">
        <f t="shared" ref="AC376" si="5780">ROUND(AC375/$E375,2)</f>
        <v>0</v>
      </c>
      <c r="AD376" s="110">
        <f t="shared" ref="AD376" si="5781">ROUND(AD375/$E375,2)</f>
        <v>0</v>
      </c>
      <c r="AE376" s="110">
        <f t="shared" ref="AE376" si="5782">ROUND(AE375/$E375,2)</f>
        <v>0</v>
      </c>
      <c r="AF376" s="110">
        <f t="shared" ref="AF376" si="5783">ROUND(AF375/$E375,2)</f>
        <v>0</v>
      </c>
      <c r="AG376" s="110">
        <f t="shared" ref="AG376" si="5784">ROUND(AG375/$E375,2)</f>
        <v>0</v>
      </c>
      <c r="AH376" s="110">
        <f t="shared" ref="AH376:AK376" si="5785">ROUND(AH375/$E375,2)</f>
        <v>0</v>
      </c>
      <c r="AI376" s="110">
        <f t="shared" si="5785"/>
        <v>0</v>
      </c>
      <c r="AJ376" s="110">
        <f t="shared" si="5785"/>
        <v>0</v>
      </c>
      <c r="AK376" s="110">
        <f t="shared" si="5785"/>
        <v>0</v>
      </c>
      <c r="AL376" s="110">
        <f t="shared" ref="AL376" si="5786">ROUNDUP(AL375/$E375,2)</f>
        <v>0</v>
      </c>
      <c r="AM376" s="110">
        <f t="shared" ref="AM376:AR376" si="5787">ROUND(AM375/$E375,2)</f>
        <v>0</v>
      </c>
      <c r="AN376" s="110">
        <f t="shared" si="5787"/>
        <v>0</v>
      </c>
      <c r="AO376" s="110">
        <f t="shared" si="5787"/>
        <v>5.97</v>
      </c>
      <c r="AP376" s="110">
        <f t="shared" si="5787"/>
        <v>5.97</v>
      </c>
      <c r="AQ376" s="110">
        <f t="shared" si="5787"/>
        <v>5.97</v>
      </c>
      <c r="AR376" s="110">
        <f t="shared" si="5787"/>
        <v>5.97</v>
      </c>
      <c r="AS376" s="110">
        <f t="shared" ref="AS376:AV376" si="5788">ROUNDUP(AS375/$E375,2)</f>
        <v>5.97</v>
      </c>
      <c r="AT376" s="110">
        <f t="shared" si="5788"/>
        <v>5.97</v>
      </c>
      <c r="AU376" s="110">
        <f t="shared" si="5788"/>
        <v>5.97</v>
      </c>
      <c r="AV376" s="110">
        <f t="shared" si="5788"/>
        <v>5.97</v>
      </c>
      <c r="AW376" s="110">
        <f t="shared" ref="AW376:AY376" si="5789">ROUND(AW375/$E375,2)</f>
        <v>5.97</v>
      </c>
      <c r="AX376" s="110">
        <f t="shared" si="5789"/>
        <v>5.97</v>
      </c>
      <c r="AY376" s="110">
        <f t="shared" si="5789"/>
        <v>5.97</v>
      </c>
      <c r="AZ376" s="110">
        <f>ROUNDUP(AZ375/$E375,2)</f>
        <v>5.97</v>
      </c>
      <c r="BA376" s="110">
        <f>ROUNDUP(BA375/$E375,2)</f>
        <v>5.97</v>
      </c>
      <c r="BB376" s="110">
        <f>ROUNDUP(BB375/$E375,2)</f>
        <v>5.97</v>
      </c>
      <c r="BC376" s="110">
        <f t="shared" ref="BC376" si="5790">ROUNDDOWN(BC375/$E375,2)</f>
        <v>5.96</v>
      </c>
      <c r="BD376" s="110">
        <f t="shared" ref="BD376" si="5791">ROUNDDOWN(BD375/$E375,2)</f>
        <v>5.96</v>
      </c>
      <c r="BE376" s="110">
        <f>ROUNDDOWN(BE375/$E375,2)</f>
        <v>5.96</v>
      </c>
      <c r="BF376" s="110">
        <f t="shared" ref="BF376:BS376" si="5792">ROUND(BF375/$E375,2)</f>
        <v>0</v>
      </c>
      <c r="BG376" s="110">
        <f t="shared" si="5792"/>
        <v>0</v>
      </c>
      <c r="BH376" s="110">
        <f t="shared" si="5792"/>
        <v>0</v>
      </c>
      <c r="BI376" s="110">
        <f t="shared" si="5792"/>
        <v>0</v>
      </c>
      <c r="BJ376" s="110">
        <f t="shared" si="5792"/>
        <v>0</v>
      </c>
      <c r="BK376" s="110">
        <f t="shared" si="5792"/>
        <v>0</v>
      </c>
      <c r="BL376" s="110">
        <f t="shared" si="5792"/>
        <v>0</v>
      </c>
      <c r="BM376" s="110">
        <f t="shared" si="5792"/>
        <v>0</v>
      </c>
      <c r="BN376" s="110">
        <f t="shared" si="5792"/>
        <v>0</v>
      </c>
      <c r="BO376" s="110">
        <f t="shared" si="5792"/>
        <v>0</v>
      </c>
      <c r="BP376" s="110">
        <f t="shared" si="5792"/>
        <v>0</v>
      </c>
      <c r="BQ376" s="110">
        <f t="shared" si="5792"/>
        <v>0</v>
      </c>
      <c r="BR376" s="110">
        <f t="shared" si="5792"/>
        <v>0</v>
      </c>
      <c r="BS376" s="110">
        <f t="shared" si="5792"/>
        <v>0</v>
      </c>
      <c r="BT376" s="110">
        <f t="shared" ref="BT376" si="5793">ROUND(BT375/$E375,2)</f>
        <v>0</v>
      </c>
      <c r="BU376" s="110">
        <f t="shared" ref="BU376" si="5794">ROUND(BU375/$E375,2)</f>
        <v>0</v>
      </c>
      <c r="BV376" s="110">
        <f t="shared" ref="BV376" si="5795">ROUND(BV375/$E375,2)</f>
        <v>0</v>
      </c>
      <c r="BW376" s="110">
        <f t="shared" ref="BW376" si="5796">ROUND(BW375/$E375,2)</f>
        <v>0</v>
      </c>
      <c r="BX376" s="110">
        <f t="shared" ref="BX376" si="5797">ROUND(BX375/$E375,2)</f>
        <v>0</v>
      </c>
      <c r="BY376" s="110">
        <f t="shared" ref="BY376" si="5798">ROUND(BY375/$E375,2)</f>
        <v>0</v>
      </c>
      <c r="BZ376" s="110">
        <f t="shared" ref="BZ376" si="5799">ROUND(BZ375/$E375,2)</f>
        <v>0</v>
      </c>
      <c r="CA376" s="110">
        <f t="shared" ref="CA376" si="5800">ROUND(CA375/$E375,2)</f>
        <v>0</v>
      </c>
      <c r="CB376" s="110">
        <f t="shared" ref="CB376" si="5801">ROUND(CB375/$E375,2)</f>
        <v>0</v>
      </c>
      <c r="CC376" s="110">
        <f t="shared" ref="CC376" si="5802">ROUND(CC375/$E375,2)</f>
        <v>0</v>
      </c>
      <c r="CD376" s="110">
        <f t="shared" ref="CD376" si="5803">ROUND(CD375/$E375,2)</f>
        <v>0</v>
      </c>
      <c r="CE376" s="110"/>
      <c r="CF376" s="110">
        <f t="shared" ref="CF376" si="5804">ROUND(CF375/$E375,2)</f>
        <v>0</v>
      </c>
      <c r="CG376" s="110">
        <f t="shared" ref="CG376" si="5805">ROUND(CG375/$E375,2)</f>
        <v>0</v>
      </c>
      <c r="CH376" s="111">
        <f>IF(C375="","",D375-SUM(G376:CG376))</f>
        <v>1.4210854715202004E-14</v>
      </c>
      <c r="CI376" s="112">
        <f>IF(C375="","",SUM(G376:CG376))</f>
        <v>101.45999999999998</v>
      </c>
      <c r="CJ376" s="67" t="b">
        <f>IF(C375="","",D375=CI376)</f>
        <v>1</v>
      </c>
    </row>
    <row r="377" spans="1:88" s="5" customFormat="1" ht="15" customHeight="1" x14ac:dyDescent="0.3">
      <c r="A377" s="173"/>
      <c r="B377" s="157"/>
      <c r="C377" s="170"/>
      <c r="D377" s="160"/>
      <c r="E377" s="163"/>
      <c r="F377" s="166"/>
      <c r="G377" s="113"/>
      <c r="H377" s="113"/>
      <c r="I377" s="113"/>
      <c r="J377" s="113"/>
      <c r="K377" s="113"/>
      <c r="L377" s="113"/>
      <c r="M377" s="113"/>
      <c r="N377" s="113"/>
      <c r="O377" s="113"/>
      <c r="P377" s="113"/>
      <c r="Q377" s="113"/>
      <c r="R377" s="113"/>
      <c r="S377" s="113"/>
      <c r="T377" s="113"/>
      <c r="U377" s="113">
        <f t="shared" ref="U377:X377" si="5806">U375/$F375</f>
        <v>0</v>
      </c>
      <c r="V377" s="113">
        <f t="shared" si="5806"/>
        <v>0</v>
      </c>
      <c r="W377" s="113">
        <f t="shared" si="5806"/>
        <v>0</v>
      </c>
      <c r="X377" s="113">
        <f t="shared" si="5806"/>
        <v>0</v>
      </c>
      <c r="Y377" s="113">
        <f t="shared" ref="Y377:AG377" si="5807">Y375/$F375</f>
        <v>0</v>
      </c>
      <c r="Z377" s="113">
        <f t="shared" si="5807"/>
        <v>0</v>
      </c>
      <c r="AA377" s="113">
        <f t="shared" si="5807"/>
        <v>0</v>
      </c>
      <c r="AB377" s="113">
        <f t="shared" si="5807"/>
        <v>0</v>
      </c>
      <c r="AC377" s="113">
        <f t="shared" si="5807"/>
        <v>0</v>
      </c>
      <c r="AD377" s="113">
        <f t="shared" si="5807"/>
        <v>0</v>
      </c>
      <c r="AE377" s="113">
        <f t="shared" si="5807"/>
        <v>0</v>
      </c>
      <c r="AF377" s="113">
        <f t="shared" si="5807"/>
        <v>0</v>
      </c>
      <c r="AG377" s="113">
        <f t="shared" si="5807"/>
        <v>0</v>
      </c>
      <c r="AH377" s="113">
        <f t="shared" ref="AH377:AL377" si="5808">AH375/$F375</f>
        <v>0</v>
      </c>
      <c r="AI377" s="113">
        <f t="shared" si="5808"/>
        <v>0</v>
      </c>
      <c r="AJ377" s="113">
        <f t="shared" si="5808"/>
        <v>0</v>
      </c>
      <c r="AK377" s="113">
        <f t="shared" si="5808"/>
        <v>0</v>
      </c>
      <c r="AL377" s="113">
        <f t="shared" si="5808"/>
        <v>0</v>
      </c>
      <c r="AM377" s="113">
        <f t="shared" ref="AM377:BT377" si="5809">AM375/$F375</f>
        <v>0</v>
      </c>
      <c r="AN377" s="113">
        <f t="shared" si="5809"/>
        <v>0</v>
      </c>
      <c r="AO377" s="113">
        <f t="shared" si="5809"/>
        <v>5.8823519018489888E-2</v>
      </c>
      <c r="AP377" s="113">
        <f t="shared" si="5809"/>
        <v>5.8823519018489888E-2</v>
      </c>
      <c r="AQ377" s="113">
        <f t="shared" si="5809"/>
        <v>5.8823519018489888E-2</v>
      </c>
      <c r="AR377" s="113">
        <f t="shared" si="5809"/>
        <v>5.8823519018489888E-2</v>
      </c>
      <c r="AS377" s="113">
        <f t="shared" si="5809"/>
        <v>5.8823519018489888E-2</v>
      </c>
      <c r="AT377" s="113">
        <f t="shared" si="5809"/>
        <v>5.8823519018489888E-2</v>
      </c>
      <c r="AU377" s="113">
        <f t="shared" si="5809"/>
        <v>5.8823519018489888E-2</v>
      </c>
      <c r="AV377" s="113">
        <f t="shared" si="5809"/>
        <v>5.8823519018489888E-2</v>
      </c>
      <c r="AW377" s="113">
        <f t="shared" si="5809"/>
        <v>5.8823519018489888E-2</v>
      </c>
      <c r="AX377" s="113">
        <f t="shared" si="5809"/>
        <v>5.8823541104198872E-2</v>
      </c>
      <c r="AY377" s="113">
        <f t="shared" si="5809"/>
        <v>5.8823541104198872E-2</v>
      </c>
      <c r="AZ377" s="113">
        <f t="shared" si="5809"/>
        <v>5.8823541104198872E-2</v>
      </c>
      <c r="BA377" s="113">
        <f t="shared" si="5809"/>
        <v>5.8823541104198872E-2</v>
      </c>
      <c r="BB377" s="113">
        <f t="shared" si="5809"/>
        <v>5.8823541104198872E-2</v>
      </c>
      <c r="BC377" s="113">
        <f t="shared" si="5809"/>
        <v>5.8823541104198872E-2</v>
      </c>
      <c r="BD377" s="113">
        <f t="shared" si="5809"/>
        <v>5.8823541104198872E-2</v>
      </c>
      <c r="BE377" s="113">
        <f t="shared" si="5809"/>
        <v>5.8823541104198872E-2</v>
      </c>
      <c r="BF377" s="113">
        <f t="shared" si="5809"/>
        <v>0</v>
      </c>
      <c r="BG377" s="113">
        <f t="shared" si="5809"/>
        <v>0</v>
      </c>
      <c r="BH377" s="113">
        <f t="shared" si="5809"/>
        <v>0</v>
      </c>
      <c r="BI377" s="113">
        <f t="shared" si="5809"/>
        <v>0</v>
      </c>
      <c r="BJ377" s="113">
        <f t="shared" si="5809"/>
        <v>0</v>
      </c>
      <c r="BK377" s="113">
        <f t="shared" si="5809"/>
        <v>0</v>
      </c>
      <c r="BL377" s="113">
        <f t="shared" si="5809"/>
        <v>0</v>
      </c>
      <c r="BM377" s="113">
        <f t="shared" si="5809"/>
        <v>0</v>
      </c>
      <c r="BN377" s="113">
        <f t="shared" si="5809"/>
        <v>0</v>
      </c>
      <c r="BO377" s="113">
        <f t="shared" si="5809"/>
        <v>0</v>
      </c>
      <c r="BP377" s="113">
        <f t="shared" si="5809"/>
        <v>0</v>
      </c>
      <c r="BQ377" s="113">
        <f t="shared" si="5809"/>
        <v>0</v>
      </c>
      <c r="BR377" s="113">
        <f t="shared" si="5809"/>
        <v>0</v>
      </c>
      <c r="BS377" s="113">
        <f t="shared" si="5809"/>
        <v>0</v>
      </c>
      <c r="BT377" s="113">
        <f t="shared" si="5809"/>
        <v>0</v>
      </c>
      <c r="BU377" s="113">
        <f t="shared" ref="BU377:BX377" si="5810">BU375/$F375</f>
        <v>0</v>
      </c>
      <c r="BV377" s="113">
        <f t="shared" si="5810"/>
        <v>0</v>
      </c>
      <c r="BW377" s="113">
        <f t="shared" si="5810"/>
        <v>0</v>
      </c>
      <c r="BX377" s="113">
        <f t="shared" si="5810"/>
        <v>0</v>
      </c>
      <c r="BY377" s="113">
        <f t="shared" ref="BY377:CC377" si="5811">BY375/$F375</f>
        <v>0</v>
      </c>
      <c r="BZ377" s="113">
        <f t="shared" si="5811"/>
        <v>0</v>
      </c>
      <c r="CA377" s="113">
        <f t="shared" si="5811"/>
        <v>0</v>
      </c>
      <c r="CB377" s="113">
        <f t="shared" si="5811"/>
        <v>0</v>
      </c>
      <c r="CC377" s="113">
        <f t="shared" si="5811"/>
        <v>0</v>
      </c>
      <c r="CD377" s="113">
        <f t="shared" ref="CD377:CG377" si="5812">CD375/$F375</f>
        <v>0</v>
      </c>
      <c r="CE377" s="113"/>
      <c r="CF377" s="113">
        <f t="shared" si="5812"/>
        <v>0</v>
      </c>
      <c r="CG377" s="113">
        <f t="shared" si="5812"/>
        <v>0</v>
      </c>
      <c r="CH377" s="114">
        <f>IF(C375="","",100%-SUM(G377:CG377))</f>
        <v>2.2204460492503131E-16</v>
      </c>
      <c r="CI377" s="115">
        <f>IF(C375="","",SUM(G377:CG377))</f>
        <v>0.99999999999999978</v>
      </c>
      <c r="CJ377" s="67" t="b">
        <f>IF(C375="","",SUM(G377:CG377)=CI377)</f>
        <v>1</v>
      </c>
    </row>
    <row r="378" spans="1:88" s="5" customFormat="1" ht="15" customHeight="1" x14ac:dyDescent="0.3">
      <c r="A378" s="171" t="s">
        <v>270</v>
      </c>
      <c r="B378" s="155" t="s">
        <v>271</v>
      </c>
      <c r="C378" s="168" t="s">
        <v>163</v>
      </c>
      <c r="D378" s="158">
        <v>2</v>
      </c>
      <c r="E378" s="161">
        <v>148878765</v>
      </c>
      <c r="F378" s="164">
        <f t="shared" si="5546"/>
        <v>297757530</v>
      </c>
      <c r="G378" s="108"/>
      <c r="H378" s="108"/>
      <c r="I378" s="108"/>
      <c r="J378" s="108"/>
      <c r="K378" s="108"/>
      <c r="L378" s="108"/>
      <c r="M378" s="108"/>
      <c r="N378" s="108"/>
      <c r="O378" s="108"/>
      <c r="P378" s="108"/>
      <c r="Q378" s="108"/>
      <c r="R378" s="108"/>
      <c r="S378" s="108"/>
      <c r="T378" s="108"/>
      <c r="U378" s="108"/>
      <c r="V378" s="108"/>
      <c r="W378" s="108"/>
      <c r="X378" s="108"/>
      <c r="Y378" s="108"/>
      <c r="Z378" s="108"/>
      <c r="AA378" s="108"/>
      <c r="AB378" s="108"/>
      <c r="AC378" s="108"/>
      <c r="AD378" s="108"/>
      <c r="AE378" s="108"/>
      <c r="AF378" s="108"/>
      <c r="AG378" s="108"/>
      <c r="AH378" s="108"/>
      <c r="AI378" s="108"/>
      <c r="AJ378" s="108"/>
      <c r="AK378" s="108"/>
      <c r="AL378" s="108"/>
      <c r="AM378" s="108"/>
      <c r="AN378" s="108"/>
      <c r="AO378" s="108"/>
      <c r="AP378" s="108"/>
      <c r="AQ378" s="108"/>
      <c r="AR378" s="108"/>
      <c r="AS378" s="108"/>
      <c r="AT378" s="108"/>
      <c r="AU378" s="108"/>
      <c r="AV378" s="108"/>
      <c r="AW378" s="108"/>
      <c r="AX378" s="108"/>
      <c r="AY378" s="108"/>
      <c r="AZ378" s="108"/>
      <c r="BA378" s="108"/>
      <c r="BB378" s="108"/>
      <c r="BC378" s="108"/>
      <c r="BD378" s="108"/>
      <c r="BE378" s="108"/>
      <c r="BF378" s="108"/>
      <c r="BG378" s="108"/>
      <c r="BH378" s="108"/>
      <c r="BI378" s="108"/>
      <c r="BJ378" s="108">
        <f>ROUND($F378/5,0)</f>
        <v>59551506</v>
      </c>
      <c r="BK378" s="108">
        <f t="shared" ref="BK378:BN378" si="5813">ROUND($F378/5,0)</f>
        <v>59551506</v>
      </c>
      <c r="BL378" s="108">
        <f t="shared" si="5813"/>
        <v>59551506</v>
      </c>
      <c r="BM378" s="108">
        <f t="shared" si="5813"/>
        <v>59551506</v>
      </c>
      <c r="BN378" s="108">
        <f t="shared" si="5813"/>
        <v>59551506</v>
      </c>
      <c r="BO378" s="108"/>
      <c r="BP378" s="108"/>
      <c r="BQ378" s="108"/>
      <c r="BR378" s="108"/>
      <c r="BS378" s="108"/>
      <c r="BT378" s="108"/>
      <c r="BU378" s="108"/>
      <c r="BV378" s="108"/>
      <c r="BW378" s="108"/>
      <c r="BX378" s="108"/>
      <c r="BY378" s="108"/>
      <c r="BZ378" s="108"/>
      <c r="CA378" s="108"/>
      <c r="CB378" s="108"/>
      <c r="CC378" s="108"/>
      <c r="CD378" s="108"/>
      <c r="CE378" s="108"/>
      <c r="CF378" s="108"/>
      <c r="CG378" s="108"/>
      <c r="CH378" s="109">
        <f>IF(C378="","",F378-SUM(G378:CG378))</f>
        <v>0</v>
      </c>
      <c r="CI378" s="107">
        <f>IF(C378="","",SUM(G378:CG378))</f>
        <v>297757530</v>
      </c>
      <c r="CJ378" s="67" t="b">
        <f>IF(C378="","",F378=CI378)</f>
        <v>1</v>
      </c>
    </row>
    <row r="379" spans="1:88" s="5" customFormat="1" ht="15" customHeight="1" x14ac:dyDescent="0.3">
      <c r="A379" s="172"/>
      <c r="B379" s="156"/>
      <c r="C379" s="169"/>
      <c r="D379" s="159"/>
      <c r="E379" s="162"/>
      <c r="F379" s="165"/>
      <c r="G379" s="110"/>
      <c r="H379" s="110"/>
      <c r="I379" s="110"/>
      <c r="J379" s="110"/>
      <c r="K379" s="110"/>
      <c r="L379" s="110"/>
      <c r="M379" s="110"/>
      <c r="N379" s="110"/>
      <c r="O379" s="110"/>
      <c r="P379" s="110"/>
      <c r="Q379" s="110"/>
      <c r="R379" s="110"/>
      <c r="S379" s="110"/>
      <c r="T379" s="110"/>
      <c r="U379" s="110">
        <f t="shared" ref="U379" si="5814">ROUND(U378/$E378,2)</f>
        <v>0</v>
      </c>
      <c r="V379" s="110">
        <f t="shared" ref="V379" si="5815">ROUND(V378/$E378,2)</f>
        <v>0</v>
      </c>
      <c r="W379" s="110">
        <f t="shared" ref="W379" si="5816">ROUND(W378/$E378,2)</f>
        <v>0</v>
      </c>
      <c r="X379" s="110">
        <f t="shared" ref="X379" si="5817">ROUND(X378/$E378,2)</f>
        <v>0</v>
      </c>
      <c r="Y379" s="110">
        <f t="shared" ref="Y379" si="5818">ROUND(Y378/$E378,2)</f>
        <v>0</v>
      </c>
      <c r="Z379" s="110">
        <f t="shared" ref="Z379" si="5819">ROUND(Z378/$E378,2)</f>
        <v>0</v>
      </c>
      <c r="AA379" s="110">
        <f t="shared" ref="AA379" si="5820">ROUND(AA378/$E378,2)</f>
        <v>0</v>
      </c>
      <c r="AB379" s="110">
        <f t="shared" ref="AB379" si="5821">ROUND(AB378/$E378,2)</f>
        <v>0</v>
      </c>
      <c r="AC379" s="110">
        <f t="shared" ref="AC379" si="5822">ROUND(AC378/$E378,2)</f>
        <v>0</v>
      </c>
      <c r="AD379" s="110">
        <f t="shared" ref="AD379" si="5823">ROUND(AD378/$E378,2)</f>
        <v>0</v>
      </c>
      <c r="AE379" s="110">
        <f t="shared" ref="AE379" si="5824">ROUND(AE378/$E378,2)</f>
        <v>0</v>
      </c>
      <c r="AF379" s="110">
        <f t="shared" ref="AF379" si="5825">ROUND(AF378/$E378,2)</f>
        <v>0</v>
      </c>
      <c r="AG379" s="110">
        <f t="shared" ref="AG379" si="5826">ROUND(AG378/$E378,2)</f>
        <v>0</v>
      </c>
      <c r="AH379" s="110">
        <f t="shared" ref="AH379:AL379" si="5827">ROUND(AH378/$E378,2)</f>
        <v>0</v>
      </c>
      <c r="AI379" s="110">
        <f t="shared" si="5827"/>
        <v>0</v>
      </c>
      <c r="AJ379" s="110">
        <f t="shared" si="5827"/>
        <v>0</v>
      </c>
      <c r="AK379" s="110">
        <f t="shared" si="5827"/>
        <v>0</v>
      </c>
      <c r="AL379" s="110">
        <f t="shared" si="5827"/>
        <v>0</v>
      </c>
      <c r="AM379" s="110">
        <f t="shared" ref="AM379:BS379" si="5828">ROUND(AM378/$E378,2)</f>
        <v>0</v>
      </c>
      <c r="AN379" s="110">
        <f t="shared" si="5828"/>
        <v>0</v>
      </c>
      <c r="AO379" s="110">
        <f t="shared" si="5828"/>
        <v>0</v>
      </c>
      <c r="AP379" s="110">
        <f t="shared" si="5828"/>
        <v>0</v>
      </c>
      <c r="AQ379" s="110">
        <f t="shared" si="5828"/>
        <v>0</v>
      </c>
      <c r="AR379" s="110">
        <f t="shared" si="5828"/>
        <v>0</v>
      </c>
      <c r="AS379" s="110">
        <f t="shared" si="5828"/>
        <v>0</v>
      </c>
      <c r="AT379" s="110">
        <f t="shared" si="5828"/>
        <v>0</v>
      </c>
      <c r="AU379" s="110">
        <f t="shared" si="5828"/>
        <v>0</v>
      </c>
      <c r="AV379" s="110">
        <f t="shared" si="5828"/>
        <v>0</v>
      </c>
      <c r="AW379" s="110">
        <f t="shared" si="5828"/>
        <v>0</v>
      </c>
      <c r="AX379" s="110">
        <f t="shared" si="5828"/>
        <v>0</v>
      </c>
      <c r="AY379" s="110">
        <f t="shared" si="5828"/>
        <v>0</v>
      </c>
      <c r="AZ379" s="110">
        <f t="shared" si="5828"/>
        <v>0</v>
      </c>
      <c r="BA379" s="110">
        <f t="shared" si="5828"/>
        <v>0</v>
      </c>
      <c r="BB379" s="110">
        <f t="shared" si="5828"/>
        <v>0</v>
      </c>
      <c r="BC379" s="110">
        <f t="shared" si="5828"/>
        <v>0</v>
      </c>
      <c r="BD379" s="110">
        <f t="shared" si="5828"/>
        <v>0</v>
      </c>
      <c r="BE379" s="110">
        <f t="shared" si="5828"/>
        <v>0</v>
      </c>
      <c r="BF379" s="110">
        <f t="shared" si="5828"/>
        <v>0</v>
      </c>
      <c r="BG379" s="110">
        <f t="shared" si="5828"/>
        <v>0</v>
      </c>
      <c r="BH379" s="110">
        <f t="shared" si="5828"/>
        <v>0</v>
      </c>
      <c r="BI379" s="110">
        <f t="shared" si="5828"/>
        <v>0</v>
      </c>
      <c r="BJ379" s="110">
        <f t="shared" si="5828"/>
        <v>0.4</v>
      </c>
      <c r="BK379" s="110">
        <f t="shared" si="5828"/>
        <v>0.4</v>
      </c>
      <c r="BL379" s="110">
        <f t="shared" si="5828"/>
        <v>0.4</v>
      </c>
      <c r="BM379" s="110">
        <f t="shared" si="5828"/>
        <v>0.4</v>
      </c>
      <c r="BN379" s="110">
        <f t="shared" si="5828"/>
        <v>0.4</v>
      </c>
      <c r="BO379" s="110">
        <f t="shared" si="5828"/>
        <v>0</v>
      </c>
      <c r="BP379" s="110">
        <f t="shared" si="5828"/>
        <v>0</v>
      </c>
      <c r="BQ379" s="110">
        <f t="shared" si="5828"/>
        <v>0</v>
      </c>
      <c r="BR379" s="110">
        <f t="shared" si="5828"/>
        <v>0</v>
      </c>
      <c r="BS379" s="110">
        <f t="shared" si="5828"/>
        <v>0</v>
      </c>
      <c r="BT379" s="110">
        <f t="shared" ref="BT379" si="5829">ROUND(BT378/$E378,2)</f>
        <v>0</v>
      </c>
      <c r="BU379" s="110">
        <f t="shared" ref="BU379" si="5830">ROUND(BU378/$E378,2)</f>
        <v>0</v>
      </c>
      <c r="BV379" s="110">
        <f t="shared" ref="BV379" si="5831">ROUND(BV378/$E378,2)</f>
        <v>0</v>
      </c>
      <c r="BW379" s="110">
        <f t="shared" ref="BW379" si="5832">ROUND(BW378/$E378,2)</f>
        <v>0</v>
      </c>
      <c r="BX379" s="110">
        <f t="shared" ref="BX379" si="5833">ROUND(BX378/$E378,2)</f>
        <v>0</v>
      </c>
      <c r="BY379" s="110">
        <f t="shared" ref="BY379" si="5834">ROUND(BY378/$E378,2)</f>
        <v>0</v>
      </c>
      <c r="BZ379" s="110">
        <f t="shared" ref="BZ379" si="5835">ROUND(BZ378/$E378,2)</f>
        <v>0</v>
      </c>
      <c r="CA379" s="110">
        <f t="shared" ref="CA379" si="5836">ROUND(CA378/$E378,2)</f>
        <v>0</v>
      </c>
      <c r="CB379" s="110">
        <f t="shared" ref="CB379" si="5837">ROUND(CB378/$E378,2)</f>
        <v>0</v>
      </c>
      <c r="CC379" s="110">
        <f t="shared" ref="CC379" si="5838">ROUND(CC378/$E378,2)</f>
        <v>0</v>
      </c>
      <c r="CD379" s="110">
        <f t="shared" ref="CD379" si="5839">ROUND(CD378/$E378,2)</f>
        <v>0</v>
      </c>
      <c r="CE379" s="110"/>
      <c r="CF379" s="110">
        <f t="shared" ref="CF379" si="5840">ROUND(CF378/$E378,2)</f>
        <v>0</v>
      </c>
      <c r="CG379" s="110">
        <f t="shared" ref="CG379" si="5841">ROUND(CG378/$E378,2)</f>
        <v>0</v>
      </c>
      <c r="CH379" s="111">
        <f>IF(C378="","",D378-SUM(G379:CG379))</f>
        <v>0</v>
      </c>
      <c r="CI379" s="112">
        <f>IF(C378="","",SUM(G379:CG379))</f>
        <v>2</v>
      </c>
      <c r="CJ379" s="67" t="b">
        <f>IF(C378="","",D378=CI379)</f>
        <v>1</v>
      </c>
    </row>
    <row r="380" spans="1:88" s="5" customFormat="1" ht="15" customHeight="1" x14ac:dyDescent="0.3">
      <c r="A380" s="173"/>
      <c r="B380" s="157"/>
      <c r="C380" s="170"/>
      <c r="D380" s="160"/>
      <c r="E380" s="163"/>
      <c r="F380" s="166"/>
      <c r="G380" s="113"/>
      <c r="H380" s="113"/>
      <c r="I380" s="113"/>
      <c r="J380" s="113"/>
      <c r="K380" s="113"/>
      <c r="L380" s="113"/>
      <c r="M380" s="113"/>
      <c r="N380" s="113"/>
      <c r="O380" s="113"/>
      <c r="P380" s="113"/>
      <c r="Q380" s="113"/>
      <c r="R380" s="113"/>
      <c r="S380" s="113"/>
      <c r="T380" s="113"/>
      <c r="U380" s="113">
        <f t="shared" ref="U380:X380" si="5842">U378/$F378</f>
        <v>0</v>
      </c>
      <c r="V380" s="113">
        <f t="shared" si="5842"/>
        <v>0</v>
      </c>
      <c r="W380" s="113">
        <f t="shared" si="5842"/>
        <v>0</v>
      </c>
      <c r="X380" s="113">
        <f t="shared" si="5842"/>
        <v>0</v>
      </c>
      <c r="Y380" s="113">
        <f t="shared" ref="Y380:AG380" si="5843">Y378/$F378</f>
        <v>0</v>
      </c>
      <c r="Z380" s="113">
        <f t="shared" si="5843"/>
        <v>0</v>
      </c>
      <c r="AA380" s="113">
        <f t="shared" si="5843"/>
        <v>0</v>
      </c>
      <c r="AB380" s="113">
        <f t="shared" si="5843"/>
        <v>0</v>
      </c>
      <c r="AC380" s="113">
        <f t="shared" si="5843"/>
        <v>0</v>
      </c>
      <c r="AD380" s="113">
        <f t="shared" si="5843"/>
        <v>0</v>
      </c>
      <c r="AE380" s="113">
        <f t="shared" si="5843"/>
        <v>0</v>
      </c>
      <c r="AF380" s="113">
        <f t="shared" si="5843"/>
        <v>0</v>
      </c>
      <c r="AG380" s="113">
        <f t="shared" si="5843"/>
        <v>0</v>
      </c>
      <c r="AH380" s="113">
        <f t="shared" ref="AH380:AL380" si="5844">AH378/$F378</f>
        <v>0</v>
      </c>
      <c r="AI380" s="113">
        <f t="shared" si="5844"/>
        <v>0</v>
      </c>
      <c r="AJ380" s="113">
        <f t="shared" si="5844"/>
        <v>0</v>
      </c>
      <c r="AK380" s="113">
        <f t="shared" si="5844"/>
        <v>0</v>
      </c>
      <c r="AL380" s="113">
        <f t="shared" si="5844"/>
        <v>0</v>
      </c>
      <c r="AM380" s="113">
        <f t="shared" ref="AM380:BT380" si="5845">AM378/$F378</f>
        <v>0</v>
      </c>
      <c r="AN380" s="113">
        <f t="shared" si="5845"/>
        <v>0</v>
      </c>
      <c r="AO380" s="113">
        <f t="shared" si="5845"/>
        <v>0</v>
      </c>
      <c r="AP380" s="113">
        <f t="shared" si="5845"/>
        <v>0</v>
      </c>
      <c r="AQ380" s="113">
        <f t="shared" si="5845"/>
        <v>0</v>
      </c>
      <c r="AR380" s="113">
        <f t="shared" si="5845"/>
        <v>0</v>
      </c>
      <c r="AS380" s="113">
        <f t="shared" si="5845"/>
        <v>0</v>
      </c>
      <c r="AT380" s="113">
        <f t="shared" si="5845"/>
        <v>0</v>
      </c>
      <c r="AU380" s="113">
        <f t="shared" si="5845"/>
        <v>0</v>
      </c>
      <c r="AV380" s="113">
        <f t="shared" si="5845"/>
        <v>0</v>
      </c>
      <c r="AW380" s="113">
        <f t="shared" si="5845"/>
        <v>0</v>
      </c>
      <c r="AX380" s="113">
        <f t="shared" si="5845"/>
        <v>0</v>
      </c>
      <c r="AY380" s="113">
        <f t="shared" si="5845"/>
        <v>0</v>
      </c>
      <c r="AZ380" s="113">
        <f t="shared" si="5845"/>
        <v>0</v>
      </c>
      <c r="BA380" s="113">
        <f t="shared" si="5845"/>
        <v>0</v>
      </c>
      <c r="BB380" s="113">
        <f t="shared" si="5845"/>
        <v>0</v>
      </c>
      <c r="BC380" s="113">
        <f t="shared" si="5845"/>
        <v>0</v>
      </c>
      <c r="BD380" s="113">
        <f t="shared" si="5845"/>
        <v>0</v>
      </c>
      <c r="BE380" s="113">
        <f t="shared" si="5845"/>
        <v>0</v>
      </c>
      <c r="BF380" s="113">
        <f t="shared" si="5845"/>
        <v>0</v>
      </c>
      <c r="BG380" s="113">
        <f t="shared" si="5845"/>
        <v>0</v>
      </c>
      <c r="BH380" s="113">
        <f t="shared" si="5845"/>
        <v>0</v>
      </c>
      <c r="BI380" s="113">
        <f t="shared" si="5845"/>
        <v>0</v>
      </c>
      <c r="BJ380" s="113">
        <f t="shared" si="5845"/>
        <v>0.2</v>
      </c>
      <c r="BK380" s="113">
        <f t="shared" si="5845"/>
        <v>0.2</v>
      </c>
      <c r="BL380" s="113">
        <f t="shared" si="5845"/>
        <v>0.2</v>
      </c>
      <c r="BM380" s="113">
        <f t="shared" si="5845"/>
        <v>0.2</v>
      </c>
      <c r="BN380" s="113">
        <f t="shared" si="5845"/>
        <v>0.2</v>
      </c>
      <c r="BO380" s="113">
        <f t="shared" si="5845"/>
        <v>0</v>
      </c>
      <c r="BP380" s="113">
        <f t="shared" si="5845"/>
        <v>0</v>
      </c>
      <c r="BQ380" s="113">
        <f t="shared" si="5845"/>
        <v>0</v>
      </c>
      <c r="BR380" s="113">
        <f t="shared" si="5845"/>
        <v>0</v>
      </c>
      <c r="BS380" s="113">
        <f t="shared" si="5845"/>
        <v>0</v>
      </c>
      <c r="BT380" s="113">
        <f t="shared" si="5845"/>
        <v>0</v>
      </c>
      <c r="BU380" s="113">
        <f t="shared" ref="BU380:BX380" si="5846">BU378/$F378</f>
        <v>0</v>
      </c>
      <c r="BV380" s="113">
        <f t="shared" si="5846"/>
        <v>0</v>
      </c>
      <c r="BW380" s="113">
        <f t="shared" si="5846"/>
        <v>0</v>
      </c>
      <c r="BX380" s="113">
        <f t="shared" si="5846"/>
        <v>0</v>
      </c>
      <c r="BY380" s="113">
        <f t="shared" ref="BY380:CC380" si="5847">BY378/$F378</f>
        <v>0</v>
      </c>
      <c r="BZ380" s="113">
        <f t="shared" si="5847"/>
        <v>0</v>
      </c>
      <c r="CA380" s="113">
        <f t="shared" si="5847"/>
        <v>0</v>
      </c>
      <c r="CB380" s="113">
        <f t="shared" si="5847"/>
        <v>0</v>
      </c>
      <c r="CC380" s="113">
        <f t="shared" si="5847"/>
        <v>0</v>
      </c>
      <c r="CD380" s="113">
        <f t="shared" ref="CD380:CG380" si="5848">CD378/$F378</f>
        <v>0</v>
      </c>
      <c r="CE380" s="113"/>
      <c r="CF380" s="113">
        <f t="shared" si="5848"/>
        <v>0</v>
      </c>
      <c r="CG380" s="113">
        <f t="shared" si="5848"/>
        <v>0</v>
      </c>
      <c r="CH380" s="114">
        <f>IF(C378="","",100%-SUM(G380:CG380))</f>
        <v>0</v>
      </c>
      <c r="CI380" s="115">
        <f>IF(C378="","",SUM(G380:CG380))</f>
        <v>1</v>
      </c>
      <c r="CJ380" s="67" t="b">
        <f>IF(C378="","",SUM(G380:CG380)=CI380)</f>
        <v>1</v>
      </c>
    </row>
    <row r="381" spans="1:88" s="5" customFormat="1" ht="15" customHeight="1" x14ac:dyDescent="0.3">
      <c r="A381" s="171" t="s">
        <v>272</v>
      </c>
      <c r="B381" s="155" t="s">
        <v>273</v>
      </c>
      <c r="C381" s="168" t="s">
        <v>163</v>
      </c>
      <c r="D381" s="158">
        <v>2</v>
      </c>
      <c r="E381" s="161">
        <v>79979222</v>
      </c>
      <c r="F381" s="164">
        <f t="shared" si="5546"/>
        <v>159958444</v>
      </c>
      <c r="G381" s="108"/>
      <c r="H381" s="108"/>
      <c r="I381" s="108"/>
      <c r="J381" s="108"/>
      <c r="K381" s="108"/>
      <c r="L381" s="108"/>
      <c r="M381" s="108"/>
      <c r="N381" s="108"/>
      <c r="O381" s="108"/>
      <c r="P381" s="108"/>
      <c r="Q381" s="108"/>
      <c r="R381" s="108"/>
      <c r="S381" s="108"/>
      <c r="T381" s="108"/>
      <c r="U381" s="108"/>
      <c r="V381" s="108"/>
      <c r="W381" s="108"/>
      <c r="X381" s="108"/>
      <c r="Y381" s="108"/>
      <c r="Z381" s="108"/>
      <c r="AA381" s="108"/>
      <c r="AB381" s="108"/>
      <c r="AC381" s="108"/>
      <c r="AD381" s="108"/>
      <c r="AE381" s="108"/>
      <c r="AF381" s="108"/>
      <c r="AG381" s="108"/>
      <c r="AH381" s="108"/>
      <c r="AI381" s="108"/>
      <c r="AJ381" s="108"/>
      <c r="AK381" s="108"/>
      <c r="AL381" s="108"/>
      <c r="AM381" s="108"/>
      <c r="AN381" s="108"/>
      <c r="AO381" s="108"/>
      <c r="AP381" s="108"/>
      <c r="AQ381" s="108"/>
      <c r="AR381" s="108"/>
      <c r="AS381" s="108"/>
      <c r="AT381" s="108"/>
      <c r="AU381" s="108"/>
      <c r="AV381" s="108"/>
      <c r="AW381" s="108"/>
      <c r="AX381" s="108"/>
      <c r="AY381" s="108"/>
      <c r="AZ381" s="108"/>
      <c r="BA381" s="108"/>
      <c r="BB381" s="108"/>
      <c r="BC381" s="108"/>
      <c r="BD381" s="108"/>
      <c r="BE381" s="108"/>
      <c r="BF381" s="108"/>
      <c r="BG381" s="108"/>
      <c r="BH381" s="108"/>
      <c r="BI381" s="108"/>
      <c r="BJ381" s="108">
        <f>ROUND($F381/5,0)</f>
        <v>31991689</v>
      </c>
      <c r="BK381" s="108">
        <f>ROUNDDOWN($F381/5,0)</f>
        <v>31991688</v>
      </c>
      <c r="BL381" s="108">
        <f t="shared" ref="BL381:BN381" si="5849">ROUND($F381/5,0)</f>
        <v>31991689</v>
      </c>
      <c r="BM381" s="108">
        <f t="shared" si="5849"/>
        <v>31991689</v>
      </c>
      <c r="BN381" s="108">
        <f t="shared" si="5849"/>
        <v>31991689</v>
      </c>
      <c r="BO381" s="108"/>
      <c r="BP381" s="108"/>
      <c r="BQ381" s="108"/>
      <c r="BR381" s="108"/>
      <c r="BS381" s="108"/>
      <c r="BT381" s="108"/>
      <c r="BU381" s="108"/>
      <c r="BV381" s="108"/>
      <c r="BW381" s="108"/>
      <c r="BX381" s="108"/>
      <c r="BY381" s="108"/>
      <c r="BZ381" s="108"/>
      <c r="CA381" s="108"/>
      <c r="CB381" s="108"/>
      <c r="CC381" s="108"/>
      <c r="CD381" s="108"/>
      <c r="CE381" s="108"/>
      <c r="CF381" s="108"/>
      <c r="CG381" s="108"/>
      <c r="CH381" s="109">
        <f>IF(C381="","",F381-SUM(G381:CG381))</f>
        <v>0</v>
      </c>
      <c r="CI381" s="107">
        <f>IF(C381="","",SUM(G381:CG381))</f>
        <v>159958444</v>
      </c>
      <c r="CJ381" s="67" t="b">
        <f>IF(C381="","",F381=CI381)</f>
        <v>1</v>
      </c>
    </row>
    <row r="382" spans="1:88" s="5" customFormat="1" ht="15" customHeight="1" x14ac:dyDescent="0.3">
      <c r="A382" s="172"/>
      <c r="B382" s="156"/>
      <c r="C382" s="169"/>
      <c r="D382" s="159"/>
      <c r="E382" s="162"/>
      <c r="F382" s="165"/>
      <c r="G382" s="110"/>
      <c r="H382" s="110"/>
      <c r="I382" s="110"/>
      <c r="J382" s="110"/>
      <c r="K382" s="110"/>
      <c r="L382" s="110"/>
      <c r="M382" s="110"/>
      <c r="N382" s="110"/>
      <c r="O382" s="110"/>
      <c r="P382" s="110"/>
      <c r="Q382" s="110"/>
      <c r="R382" s="110"/>
      <c r="S382" s="110"/>
      <c r="T382" s="110"/>
      <c r="U382" s="110">
        <f t="shared" ref="U382" si="5850">ROUND(U381/$E381,2)</f>
        <v>0</v>
      </c>
      <c r="V382" s="110">
        <f t="shared" ref="V382" si="5851">ROUND(V381/$E381,2)</f>
        <v>0</v>
      </c>
      <c r="W382" s="110">
        <f t="shared" ref="W382" si="5852">ROUND(W381/$E381,2)</f>
        <v>0</v>
      </c>
      <c r="X382" s="110">
        <f t="shared" ref="X382" si="5853">ROUND(X381/$E381,2)</f>
        <v>0</v>
      </c>
      <c r="Y382" s="110">
        <f t="shared" ref="Y382" si="5854">ROUND(Y381/$E381,2)</f>
        <v>0</v>
      </c>
      <c r="Z382" s="110">
        <f t="shared" ref="Z382" si="5855">ROUND(Z381/$E381,2)</f>
        <v>0</v>
      </c>
      <c r="AA382" s="110">
        <f t="shared" ref="AA382" si="5856">ROUND(AA381/$E381,2)</f>
        <v>0</v>
      </c>
      <c r="AB382" s="110">
        <f t="shared" ref="AB382" si="5857">ROUND(AB381/$E381,2)</f>
        <v>0</v>
      </c>
      <c r="AC382" s="110">
        <f t="shared" ref="AC382" si="5858">ROUND(AC381/$E381,2)</f>
        <v>0</v>
      </c>
      <c r="AD382" s="110">
        <f t="shared" ref="AD382" si="5859">ROUND(AD381/$E381,2)</f>
        <v>0</v>
      </c>
      <c r="AE382" s="110">
        <f t="shared" ref="AE382" si="5860">ROUND(AE381/$E381,2)</f>
        <v>0</v>
      </c>
      <c r="AF382" s="110">
        <f t="shared" ref="AF382" si="5861">ROUND(AF381/$E381,2)</f>
        <v>0</v>
      </c>
      <c r="AG382" s="110">
        <f t="shared" ref="AG382" si="5862">ROUND(AG381/$E381,2)</f>
        <v>0</v>
      </c>
      <c r="AH382" s="110">
        <f t="shared" ref="AH382:AL382" si="5863">ROUND(AH381/$E381,2)</f>
        <v>0</v>
      </c>
      <c r="AI382" s="110">
        <f t="shared" si="5863"/>
        <v>0</v>
      </c>
      <c r="AJ382" s="110">
        <f t="shared" si="5863"/>
        <v>0</v>
      </c>
      <c r="AK382" s="110">
        <f t="shared" si="5863"/>
        <v>0</v>
      </c>
      <c r="AL382" s="110">
        <f t="shared" si="5863"/>
        <v>0</v>
      </c>
      <c r="AM382" s="110">
        <f t="shared" ref="AM382:BS382" si="5864">ROUND(AM381/$E381,2)</f>
        <v>0</v>
      </c>
      <c r="AN382" s="110">
        <f t="shared" si="5864"/>
        <v>0</v>
      </c>
      <c r="AO382" s="110">
        <f t="shared" si="5864"/>
        <v>0</v>
      </c>
      <c r="AP382" s="110">
        <f t="shared" si="5864"/>
        <v>0</v>
      </c>
      <c r="AQ382" s="110">
        <f t="shared" si="5864"/>
        <v>0</v>
      </c>
      <c r="AR382" s="110">
        <f t="shared" si="5864"/>
        <v>0</v>
      </c>
      <c r="AS382" s="110">
        <f t="shared" si="5864"/>
        <v>0</v>
      </c>
      <c r="AT382" s="110">
        <f t="shared" si="5864"/>
        <v>0</v>
      </c>
      <c r="AU382" s="110">
        <f t="shared" si="5864"/>
        <v>0</v>
      </c>
      <c r="AV382" s="110">
        <f t="shared" si="5864"/>
        <v>0</v>
      </c>
      <c r="AW382" s="110">
        <f t="shared" si="5864"/>
        <v>0</v>
      </c>
      <c r="AX382" s="110">
        <f t="shared" si="5864"/>
        <v>0</v>
      </c>
      <c r="AY382" s="110">
        <f t="shared" si="5864"/>
        <v>0</v>
      </c>
      <c r="AZ382" s="110">
        <f t="shared" si="5864"/>
        <v>0</v>
      </c>
      <c r="BA382" s="110">
        <f t="shared" si="5864"/>
        <v>0</v>
      </c>
      <c r="BB382" s="110">
        <f t="shared" si="5864"/>
        <v>0</v>
      </c>
      <c r="BC382" s="110">
        <f t="shared" si="5864"/>
        <v>0</v>
      </c>
      <c r="BD382" s="110">
        <f t="shared" si="5864"/>
        <v>0</v>
      </c>
      <c r="BE382" s="110">
        <f t="shared" si="5864"/>
        <v>0</v>
      </c>
      <c r="BF382" s="110">
        <f t="shared" si="5864"/>
        <v>0</v>
      </c>
      <c r="BG382" s="110">
        <f t="shared" si="5864"/>
        <v>0</v>
      </c>
      <c r="BH382" s="110">
        <f t="shared" si="5864"/>
        <v>0</v>
      </c>
      <c r="BI382" s="110">
        <f t="shared" si="5864"/>
        <v>0</v>
      </c>
      <c r="BJ382" s="110">
        <f t="shared" si="5864"/>
        <v>0.4</v>
      </c>
      <c r="BK382" s="110">
        <f t="shared" si="5864"/>
        <v>0.4</v>
      </c>
      <c r="BL382" s="110">
        <f t="shared" si="5864"/>
        <v>0.4</v>
      </c>
      <c r="BM382" s="110">
        <f t="shared" si="5864"/>
        <v>0.4</v>
      </c>
      <c r="BN382" s="110">
        <f t="shared" si="5864"/>
        <v>0.4</v>
      </c>
      <c r="BO382" s="110">
        <f t="shared" si="5864"/>
        <v>0</v>
      </c>
      <c r="BP382" s="110">
        <f t="shared" si="5864"/>
        <v>0</v>
      </c>
      <c r="BQ382" s="110">
        <f t="shared" si="5864"/>
        <v>0</v>
      </c>
      <c r="BR382" s="110">
        <f t="shared" si="5864"/>
        <v>0</v>
      </c>
      <c r="BS382" s="110">
        <f t="shared" si="5864"/>
        <v>0</v>
      </c>
      <c r="BT382" s="110">
        <f t="shared" ref="BT382" si="5865">ROUND(BT381/$E381,2)</f>
        <v>0</v>
      </c>
      <c r="BU382" s="110">
        <f t="shared" ref="BU382" si="5866">ROUND(BU381/$E381,2)</f>
        <v>0</v>
      </c>
      <c r="BV382" s="110">
        <f t="shared" ref="BV382" si="5867">ROUND(BV381/$E381,2)</f>
        <v>0</v>
      </c>
      <c r="BW382" s="110">
        <f t="shared" ref="BW382" si="5868">ROUND(BW381/$E381,2)</f>
        <v>0</v>
      </c>
      <c r="BX382" s="110">
        <f t="shared" ref="BX382" si="5869">ROUND(BX381/$E381,2)</f>
        <v>0</v>
      </c>
      <c r="BY382" s="110">
        <f t="shared" ref="BY382" si="5870">ROUND(BY381/$E381,2)</f>
        <v>0</v>
      </c>
      <c r="BZ382" s="110">
        <f t="shared" ref="BZ382" si="5871">ROUND(BZ381/$E381,2)</f>
        <v>0</v>
      </c>
      <c r="CA382" s="110">
        <f t="shared" ref="CA382" si="5872">ROUND(CA381/$E381,2)</f>
        <v>0</v>
      </c>
      <c r="CB382" s="110">
        <f t="shared" ref="CB382" si="5873">ROUND(CB381/$E381,2)</f>
        <v>0</v>
      </c>
      <c r="CC382" s="110">
        <f t="shared" ref="CC382" si="5874">ROUND(CC381/$E381,2)</f>
        <v>0</v>
      </c>
      <c r="CD382" s="110">
        <f t="shared" ref="CD382" si="5875">ROUND(CD381/$E381,2)</f>
        <v>0</v>
      </c>
      <c r="CE382" s="110"/>
      <c r="CF382" s="110">
        <f t="shared" ref="CF382" si="5876">ROUND(CF381/$E381,2)</f>
        <v>0</v>
      </c>
      <c r="CG382" s="110">
        <f t="shared" ref="CG382" si="5877">ROUND(CG381/$E381,2)</f>
        <v>0</v>
      </c>
      <c r="CH382" s="111">
        <f>IF(C381="","",D381-SUM(G382:CG382))</f>
        <v>0</v>
      </c>
      <c r="CI382" s="112">
        <f>IF(C381="","",SUM(G382:CG382))</f>
        <v>2</v>
      </c>
      <c r="CJ382" s="67" t="b">
        <f>IF(C381="","",D381=CI382)</f>
        <v>1</v>
      </c>
    </row>
    <row r="383" spans="1:88" s="5" customFormat="1" ht="15" customHeight="1" x14ac:dyDescent="0.3">
      <c r="A383" s="173"/>
      <c r="B383" s="157"/>
      <c r="C383" s="170"/>
      <c r="D383" s="160"/>
      <c r="E383" s="163"/>
      <c r="F383" s="166"/>
      <c r="G383" s="113"/>
      <c r="H383" s="113"/>
      <c r="I383" s="113"/>
      <c r="J383" s="113"/>
      <c r="K383" s="113"/>
      <c r="L383" s="113"/>
      <c r="M383" s="113"/>
      <c r="N383" s="113"/>
      <c r="O383" s="113"/>
      <c r="P383" s="113"/>
      <c r="Q383" s="113"/>
      <c r="R383" s="113"/>
      <c r="S383" s="113"/>
      <c r="T383" s="113"/>
      <c r="U383" s="113">
        <f t="shared" ref="U383:X383" si="5878">U381/$F381</f>
        <v>0</v>
      </c>
      <c r="V383" s="113">
        <f t="shared" si="5878"/>
        <v>0</v>
      </c>
      <c r="W383" s="113">
        <f t="shared" si="5878"/>
        <v>0</v>
      </c>
      <c r="X383" s="113">
        <f t="shared" si="5878"/>
        <v>0</v>
      </c>
      <c r="Y383" s="113">
        <f t="shared" ref="Y383:AG383" si="5879">Y381/$F381</f>
        <v>0</v>
      </c>
      <c r="Z383" s="113">
        <f t="shared" si="5879"/>
        <v>0</v>
      </c>
      <c r="AA383" s="113">
        <f t="shared" si="5879"/>
        <v>0</v>
      </c>
      <c r="AB383" s="113">
        <f t="shared" si="5879"/>
        <v>0</v>
      </c>
      <c r="AC383" s="113">
        <f t="shared" si="5879"/>
        <v>0</v>
      </c>
      <c r="AD383" s="113">
        <f t="shared" si="5879"/>
        <v>0</v>
      </c>
      <c r="AE383" s="113">
        <f t="shared" si="5879"/>
        <v>0</v>
      </c>
      <c r="AF383" s="113">
        <f t="shared" si="5879"/>
        <v>0</v>
      </c>
      <c r="AG383" s="113">
        <f t="shared" si="5879"/>
        <v>0</v>
      </c>
      <c r="AH383" s="113">
        <f t="shared" ref="AH383:AL383" si="5880">AH381/$F381</f>
        <v>0</v>
      </c>
      <c r="AI383" s="113">
        <f t="shared" si="5880"/>
        <v>0</v>
      </c>
      <c r="AJ383" s="113">
        <f t="shared" si="5880"/>
        <v>0</v>
      </c>
      <c r="AK383" s="113">
        <f t="shared" si="5880"/>
        <v>0</v>
      </c>
      <c r="AL383" s="113">
        <f t="shared" si="5880"/>
        <v>0</v>
      </c>
      <c r="AM383" s="113">
        <f t="shared" ref="AM383:BT383" si="5881">AM381/$F381</f>
        <v>0</v>
      </c>
      <c r="AN383" s="113">
        <f t="shared" si="5881"/>
        <v>0</v>
      </c>
      <c r="AO383" s="113">
        <f t="shared" si="5881"/>
        <v>0</v>
      </c>
      <c r="AP383" s="113">
        <f t="shared" si="5881"/>
        <v>0</v>
      </c>
      <c r="AQ383" s="113">
        <f t="shared" si="5881"/>
        <v>0</v>
      </c>
      <c r="AR383" s="113">
        <f t="shared" si="5881"/>
        <v>0</v>
      </c>
      <c r="AS383" s="113">
        <f t="shared" si="5881"/>
        <v>0</v>
      </c>
      <c r="AT383" s="113">
        <f t="shared" si="5881"/>
        <v>0</v>
      </c>
      <c r="AU383" s="113">
        <f t="shared" si="5881"/>
        <v>0</v>
      </c>
      <c r="AV383" s="113">
        <f t="shared" si="5881"/>
        <v>0</v>
      </c>
      <c r="AW383" s="113">
        <f t="shared" si="5881"/>
        <v>0</v>
      </c>
      <c r="AX383" s="113">
        <f t="shared" si="5881"/>
        <v>0</v>
      </c>
      <c r="AY383" s="113">
        <f t="shared" si="5881"/>
        <v>0</v>
      </c>
      <c r="AZ383" s="113">
        <f t="shared" si="5881"/>
        <v>0</v>
      </c>
      <c r="BA383" s="113">
        <f t="shared" si="5881"/>
        <v>0</v>
      </c>
      <c r="BB383" s="113">
        <f t="shared" si="5881"/>
        <v>0</v>
      </c>
      <c r="BC383" s="113">
        <f t="shared" si="5881"/>
        <v>0</v>
      </c>
      <c r="BD383" s="113">
        <f t="shared" si="5881"/>
        <v>0</v>
      </c>
      <c r="BE383" s="113">
        <f t="shared" si="5881"/>
        <v>0</v>
      </c>
      <c r="BF383" s="113">
        <f t="shared" si="5881"/>
        <v>0</v>
      </c>
      <c r="BG383" s="113">
        <f t="shared" si="5881"/>
        <v>0</v>
      </c>
      <c r="BH383" s="113">
        <f t="shared" si="5881"/>
        <v>0</v>
      </c>
      <c r="BI383" s="113">
        <f t="shared" si="5881"/>
        <v>0</v>
      </c>
      <c r="BJ383" s="113">
        <f t="shared" si="5881"/>
        <v>0.20000000125032474</v>
      </c>
      <c r="BK383" s="113">
        <f t="shared" si="5881"/>
        <v>0.19999999499870103</v>
      </c>
      <c r="BL383" s="113">
        <f t="shared" si="5881"/>
        <v>0.20000000125032474</v>
      </c>
      <c r="BM383" s="113">
        <f t="shared" si="5881"/>
        <v>0.20000000125032474</v>
      </c>
      <c r="BN383" s="113">
        <f t="shared" si="5881"/>
        <v>0.20000000125032474</v>
      </c>
      <c r="BO383" s="113">
        <f t="shared" si="5881"/>
        <v>0</v>
      </c>
      <c r="BP383" s="113">
        <f t="shared" si="5881"/>
        <v>0</v>
      </c>
      <c r="BQ383" s="113">
        <f t="shared" si="5881"/>
        <v>0</v>
      </c>
      <c r="BR383" s="113">
        <f t="shared" si="5881"/>
        <v>0</v>
      </c>
      <c r="BS383" s="113">
        <f t="shared" si="5881"/>
        <v>0</v>
      </c>
      <c r="BT383" s="113">
        <f t="shared" si="5881"/>
        <v>0</v>
      </c>
      <c r="BU383" s="113">
        <f t="shared" ref="BU383:BX383" si="5882">BU381/$F381</f>
        <v>0</v>
      </c>
      <c r="BV383" s="113">
        <f t="shared" si="5882"/>
        <v>0</v>
      </c>
      <c r="BW383" s="113">
        <f t="shared" si="5882"/>
        <v>0</v>
      </c>
      <c r="BX383" s="113">
        <f t="shared" si="5882"/>
        <v>0</v>
      </c>
      <c r="BY383" s="113">
        <f t="shared" ref="BY383:CC383" si="5883">BY381/$F381</f>
        <v>0</v>
      </c>
      <c r="BZ383" s="113">
        <f t="shared" si="5883"/>
        <v>0</v>
      </c>
      <c r="CA383" s="113">
        <f t="shared" si="5883"/>
        <v>0</v>
      </c>
      <c r="CB383" s="113">
        <f t="shared" si="5883"/>
        <v>0</v>
      </c>
      <c r="CC383" s="113">
        <f t="shared" si="5883"/>
        <v>0</v>
      </c>
      <c r="CD383" s="113">
        <f t="shared" ref="CD383:CG383" si="5884">CD381/$F381</f>
        <v>0</v>
      </c>
      <c r="CE383" s="113"/>
      <c r="CF383" s="113">
        <f t="shared" si="5884"/>
        <v>0</v>
      </c>
      <c r="CG383" s="113">
        <f t="shared" si="5884"/>
        <v>0</v>
      </c>
      <c r="CH383" s="114">
        <f>IF(C381="","",100%-SUM(G383:CG383))</f>
        <v>0</v>
      </c>
      <c r="CI383" s="115">
        <f>IF(C381="","",SUM(G383:CG383))</f>
        <v>1</v>
      </c>
      <c r="CJ383" s="67" t="b">
        <f>IF(C381="","",SUM(G383:CG383)=CI383)</f>
        <v>1</v>
      </c>
    </row>
    <row r="384" spans="1:88" s="5" customFormat="1" ht="15" customHeight="1" x14ac:dyDescent="0.3">
      <c r="A384" s="171" t="s">
        <v>274</v>
      </c>
      <c r="B384" s="155" t="s">
        <v>275</v>
      </c>
      <c r="C384" s="168" t="s">
        <v>17</v>
      </c>
      <c r="D384" s="158">
        <v>274.77999999999997</v>
      </c>
      <c r="E384" s="161">
        <v>50006</v>
      </c>
      <c r="F384" s="164">
        <f t="shared" si="5546"/>
        <v>13740649</v>
      </c>
      <c r="G384" s="108"/>
      <c r="H384" s="108"/>
      <c r="I384" s="108"/>
      <c r="J384" s="108"/>
      <c r="K384" s="108"/>
      <c r="L384" s="108"/>
      <c r="M384" s="108"/>
      <c r="N384" s="108"/>
      <c r="O384" s="108"/>
      <c r="P384" s="108"/>
      <c r="Q384" s="108"/>
      <c r="R384" s="108"/>
      <c r="S384" s="108"/>
      <c r="T384" s="108"/>
      <c r="U384" s="108"/>
      <c r="V384" s="108"/>
      <c r="W384" s="108"/>
      <c r="X384" s="108"/>
      <c r="Y384" s="108"/>
      <c r="Z384" s="108"/>
      <c r="AA384" s="108"/>
      <c r="AB384" s="108"/>
      <c r="AC384" s="108"/>
      <c r="AD384" s="108"/>
      <c r="AE384" s="108"/>
      <c r="AF384" s="108"/>
      <c r="AG384" s="108"/>
      <c r="AH384" s="108"/>
      <c r="AI384" s="108"/>
      <c r="AJ384" s="108"/>
      <c r="AK384" s="108"/>
      <c r="AL384" s="108"/>
      <c r="AM384" s="108"/>
      <c r="AN384" s="108"/>
      <c r="AO384" s="108"/>
      <c r="AP384" s="108"/>
      <c r="AQ384" s="108"/>
      <c r="AR384" s="108"/>
      <c r="AS384" s="108"/>
      <c r="AT384" s="108"/>
      <c r="AU384" s="108"/>
      <c r="AV384" s="108"/>
      <c r="AW384" s="108"/>
      <c r="AX384" s="108"/>
      <c r="AY384" s="108"/>
      <c r="AZ384" s="108"/>
      <c r="BA384" s="108"/>
      <c r="BB384" s="108"/>
      <c r="BC384" s="108"/>
      <c r="BD384" s="108"/>
      <c r="BE384" s="108"/>
      <c r="BF384" s="108"/>
      <c r="BG384" s="108"/>
      <c r="BH384" s="108"/>
      <c r="BI384" s="108"/>
      <c r="BJ384" s="108">
        <f>ROUND($F384/9,0)</f>
        <v>1526739</v>
      </c>
      <c r="BK384" s="108">
        <f>ROUND($F384/9,0)</f>
        <v>1526739</v>
      </c>
      <c r="BL384" s="108">
        <f t="shared" ref="BL384:BM384" si="5885">ROUNDDOWN($F384/9,0)</f>
        <v>1526738</v>
      </c>
      <c r="BM384" s="108">
        <f t="shared" si="5885"/>
        <v>1526738</v>
      </c>
      <c r="BN384" s="108">
        <f t="shared" ref="BN384:BR384" si="5886">ROUND($F384/9,0)</f>
        <v>1526739</v>
      </c>
      <c r="BO384" s="108">
        <f t="shared" si="5886"/>
        <v>1526739</v>
      </c>
      <c r="BP384" s="108">
        <f t="shared" si="5886"/>
        <v>1526739</v>
      </c>
      <c r="BQ384" s="108">
        <f t="shared" si="5886"/>
        <v>1526739</v>
      </c>
      <c r="BR384" s="108">
        <f t="shared" si="5886"/>
        <v>1526739</v>
      </c>
      <c r="BS384" s="108"/>
      <c r="BT384" s="108"/>
      <c r="BU384" s="108"/>
      <c r="BV384" s="108"/>
      <c r="BW384" s="108"/>
      <c r="BX384" s="108"/>
      <c r="BY384" s="108"/>
      <c r="BZ384" s="108"/>
      <c r="CA384" s="108"/>
      <c r="CB384" s="108"/>
      <c r="CC384" s="108"/>
      <c r="CD384" s="108"/>
      <c r="CE384" s="108"/>
      <c r="CF384" s="108"/>
      <c r="CG384" s="108"/>
      <c r="CH384" s="109">
        <f>IF(C384="","",F384-SUM(G384:CG384))</f>
        <v>0</v>
      </c>
      <c r="CI384" s="107">
        <f>IF(C384="","",SUM(G384:CG384))</f>
        <v>13740649</v>
      </c>
      <c r="CJ384" s="67" t="b">
        <f>IF(C384="","",F384=CI384)</f>
        <v>1</v>
      </c>
    </row>
    <row r="385" spans="1:88" s="5" customFormat="1" ht="15" customHeight="1" x14ac:dyDescent="0.3">
      <c r="A385" s="172"/>
      <c r="B385" s="156"/>
      <c r="C385" s="169"/>
      <c r="D385" s="159"/>
      <c r="E385" s="162"/>
      <c r="F385" s="165"/>
      <c r="G385" s="110"/>
      <c r="H385" s="110"/>
      <c r="I385" s="110"/>
      <c r="J385" s="110"/>
      <c r="K385" s="110"/>
      <c r="L385" s="110"/>
      <c r="M385" s="110"/>
      <c r="N385" s="110"/>
      <c r="O385" s="110"/>
      <c r="P385" s="110"/>
      <c r="Q385" s="110"/>
      <c r="R385" s="110"/>
      <c r="S385" s="110"/>
      <c r="T385" s="110"/>
      <c r="U385" s="110">
        <f t="shared" ref="U385" si="5887">ROUND(U384/$E384,2)</f>
        <v>0</v>
      </c>
      <c r="V385" s="110">
        <f t="shared" ref="V385" si="5888">ROUND(V384/$E384,2)</f>
        <v>0</v>
      </c>
      <c r="W385" s="110">
        <f t="shared" ref="W385" si="5889">ROUND(W384/$E384,2)</f>
        <v>0</v>
      </c>
      <c r="X385" s="110">
        <f t="shared" ref="X385" si="5890">ROUND(X384/$E384,2)</f>
        <v>0</v>
      </c>
      <c r="Y385" s="110">
        <f t="shared" ref="Y385" si="5891">ROUND(Y384/$E384,2)</f>
        <v>0</v>
      </c>
      <c r="Z385" s="110">
        <f t="shared" ref="Z385" si="5892">ROUND(Z384/$E384,2)</f>
        <v>0</v>
      </c>
      <c r="AA385" s="110">
        <f t="shared" ref="AA385" si="5893">ROUND(AA384/$E384,2)</f>
        <v>0</v>
      </c>
      <c r="AB385" s="110">
        <f t="shared" ref="AB385" si="5894">ROUND(AB384/$E384,2)</f>
        <v>0</v>
      </c>
      <c r="AC385" s="110">
        <f t="shared" ref="AC385" si="5895">ROUND(AC384/$E384,2)</f>
        <v>0</v>
      </c>
      <c r="AD385" s="110">
        <f t="shared" ref="AD385" si="5896">ROUND(AD384/$E384,2)</f>
        <v>0</v>
      </c>
      <c r="AE385" s="110">
        <f t="shared" ref="AE385" si="5897">ROUND(AE384/$E384,2)</f>
        <v>0</v>
      </c>
      <c r="AF385" s="110">
        <f t="shared" ref="AF385" si="5898">ROUND(AF384/$E384,2)</f>
        <v>0</v>
      </c>
      <c r="AG385" s="110">
        <f t="shared" ref="AG385" si="5899">ROUND(AG384/$E384,2)</f>
        <v>0</v>
      </c>
      <c r="AH385" s="110">
        <f t="shared" ref="AH385:AL385" si="5900">ROUND(AH384/$E384,2)</f>
        <v>0</v>
      </c>
      <c r="AI385" s="110">
        <f t="shared" si="5900"/>
        <v>0</v>
      </c>
      <c r="AJ385" s="110">
        <f t="shared" si="5900"/>
        <v>0</v>
      </c>
      <c r="AK385" s="110">
        <f t="shared" si="5900"/>
        <v>0</v>
      </c>
      <c r="AL385" s="110">
        <f t="shared" si="5900"/>
        <v>0</v>
      </c>
      <c r="AM385" s="110">
        <f t="shared" ref="AM385:BJ385" si="5901">ROUND(AM384/$E384,2)</f>
        <v>0</v>
      </c>
      <c r="AN385" s="110">
        <f t="shared" si="5901"/>
        <v>0</v>
      </c>
      <c r="AO385" s="110">
        <f t="shared" si="5901"/>
        <v>0</v>
      </c>
      <c r="AP385" s="110">
        <f t="shared" si="5901"/>
        <v>0</v>
      </c>
      <c r="AQ385" s="110">
        <f t="shared" si="5901"/>
        <v>0</v>
      </c>
      <c r="AR385" s="110">
        <f t="shared" si="5901"/>
        <v>0</v>
      </c>
      <c r="AS385" s="110">
        <f t="shared" si="5901"/>
        <v>0</v>
      </c>
      <c r="AT385" s="110">
        <f t="shared" si="5901"/>
        <v>0</v>
      </c>
      <c r="AU385" s="110">
        <f t="shared" si="5901"/>
        <v>0</v>
      </c>
      <c r="AV385" s="110">
        <f t="shared" si="5901"/>
        <v>0</v>
      </c>
      <c r="AW385" s="110">
        <f t="shared" si="5901"/>
        <v>0</v>
      </c>
      <c r="AX385" s="110">
        <f t="shared" si="5901"/>
        <v>0</v>
      </c>
      <c r="AY385" s="110">
        <f t="shared" si="5901"/>
        <v>0</v>
      </c>
      <c r="AZ385" s="110">
        <f t="shared" si="5901"/>
        <v>0</v>
      </c>
      <c r="BA385" s="110">
        <f t="shared" si="5901"/>
        <v>0</v>
      </c>
      <c r="BB385" s="110">
        <f t="shared" si="5901"/>
        <v>0</v>
      </c>
      <c r="BC385" s="110">
        <f t="shared" si="5901"/>
        <v>0</v>
      </c>
      <c r="BD385" s="110">
        <f t="shared" si="5901"/>
        <v>0</v>
      </c>
      <c r="BE385" s="110">
        <f t="shared" si="5901"/>
        <v>0</v>
      </c>
      <c r="BF385" s="110">
        <f t="shared" si="5901"/>
        <v>0</v>
      </c>
      <c r="BG385" s="110">
        <f t="shared" si="5901"/>
        <v>0</v>
      </c>
      <c r="BH385" s="110">
        <f t="shared" si="5901"/>
        <v>0</v>
      </c>
      <c r="BI385" s="110">
        <f t="shared" si="5901"/>
        <v>0</v>
      </c>
      <c r="BJ385" s="110">
        <f t="shared" si="5901"/>
        <v>30.53</v>
      </c>
      <c r="BK385" s="110">
        <f>ROUNDUP(BK384/$E384,2)</f>
        <v>30.540000000000003</v>
      </c>
      <c r="BL385" s="110">
        <f t="shared" ref="BL385:BS385" si="5902">ROUND(BL384/$E384,2)</f>
        <v>30.53</v>
      </c>
      <c r="BM385" s="110">
        <f t="shared" si="5902"/>
        <v>30.53</v>
      </c>
      <c r="BN385" s="110">
        <f t="shared" si="5902"/>
        <v>30.53</v>
      </c>
      <c r="BO385" s="110">
        <f t="shared" si="5902"/>
        <v>30.53</v>
      </c>
      <c r="BP385" s="110">
        <f t="shared" si="5902"/>
        <v>30.53</v>
      </c>
      <c r="BQ385" s="110">
        <f t="shared" si="5902"/>
        <v>30.53</v>
      </c>
      <c r="BR385" s="110">
        <f t="shared" si="5902"/>
        <v>30.53</v>
      </c>
      <c r="BS385" s="110">
        <f t="shared" si="5902"/>
        <v>0</v>
      </c>
      <c r="BT385" s="110">
        <f t="shared" ref="BT385" si="5903">ROUND(BT384/$E384,2)</f>
        <v>0</v>
      </c>
      <c r="BU385" s="110">
        <f t="shared" ref="BU385" si="5904">ROUND(BU384/$E384,2)</f>
        <v>0</v>
      </c>
      <c r="BV385" s="110">
        <f t="shared" ref="BV385" si="5905">ROUND(BV384/$E384,2)</f>
        <v>0</v>
      </c>
      <c r="BW385" s="110">
        <f t="shared" ref="BW385" si="5906">ROUND(BW384/$E384,2)</f>
        <v>0</v>
      </c>
      <c r="BX385" s="110">
        <f t="shared" ref="BX385" si="5907">ROUND(BX384/$E384,2)</f>
        <v>0</v>
      </c>
      <c r="BY385" s="110">
        <f t="shared" ref="BY385" si="5908">ROUND(BY384/$E384,2)</f>
        <v>0</v>
      </c>
      <c r="BZ385" s="110">
        <f t="shared" ref="BZ385" si="5909">ROUND(BZ384/$E384,2)</f>
        <v>0</v>
      </c>
      <c r="CA385" s="110">
        <f t="shared" ref="CA385" si="5910">ROUND(CA384/$E384,2)</f>
        <v>0</v>
      </c>
      <c r="CB385" s="110">
        <f t="shared" ref="CB385" si="5911">ROUND(CB384/$E384,2)</f>
        <v>0</v>
      </c>
      <c r="CC385" s="110">
        <f t="shared" ref="CC385" si="5912">ROUND(CC384/$E384,2)</f>
        <v>0</v>
      </c>
      <c r="CD385" s="110">
        <f t="shared" ref="CD385" si="5913">ROUND(CD384/$E384,2)</f>
        <v>0</v>
      </c>
      <c r="CE385" s="110"/>
      <c r="CF385" s="110">
        <f t="shared" ref="CF385" si="5914">ROUND(CF384/$E384,2)</f>
        <v>0</v>
      </c>
      <c r="CG385" s="110">
        <f t="shared" ref="CG385" si="5915">ROUND(CG384/$E384,2)</f>
        <v>0</v>
      </c>
      <c r="CH385" s="111">
        <f>IF(C384="","",D384-SUM(G385:CG385))</f>
        <v>-5.6843418860808015E-14</v>
      </c>
      <c r="CI385" s="112">
        <f>IF(C384="","",SUM(G385:CG385))</f>
        <v>274.78000000000003</v>
      </c>
      <c r="CJ385" s="67" t="b">
        <f>IF(C384="","",D384=CI385)</f>
        <v>1</v>
      </c>
    </row>
    <row r="386" spans="1:88" s="5" customFormat="1" ht="15" customHeight="1" x14ac:dyDescent="0.3">
      <c r="A386" s="173"/>
      <c r="B386" s="157"/>
      <c r="C386" s="170"/>
      <c r="D386" s="160"/>
      <c r="E386" s="163"/>
      <c r="F386" s="166"/>
      <c r="G386" s="113"/>
      <c r="H386" s="113"/>
      <c r="I386" s="113"/>
      <c r="J386" s="113"/>
      <c r="K386" s="113"/>
      <c r="L386" s="113"/>
      <c r="M386" s="113"/>
      <c r="N386" s="113"/>
      <c r="O386" s="113"/>
      <c r="P386" s="113"/>
      <c r="Q386" s="113"/>
      <c r="R386" s="113"/>
      <c r="S386" s="113"/>
      <c r="T386" s="113"/>
      <c r="U386" s="113">
        <f t="shared" ref="U386:X386" si="5916">U384/$F384</f>
        <v>0</v>
      </c>
      <c r="V386" s="113">
        <f t="shared" si="5916"/>
        <v>0</v>
      </c>
      <c r="W386" s="113">
        <f t="shared" si="5916"/>
        <v>0</v>
      </c>
      <c r="X386" s="113">
        <f t="shared" si="5916"/>
        <v>0</v>
      </c>
      <c r="Y386" s="113">
        <f t="shared" ref="Y386:AG386" si="5917">Y384/$F384</f>
        <v>0</v>
      </c>
      <c r="Z386" s="113">
        <f t="shared" si="5917"/>
        <v>0</v>
      </c>
      <c r="AA386" s="113">
        <f t="shared" si="5917"/>
        <v>0</v>
      </c>
      <c r="AB386" s="113">
        <f t="shared" si="5917"/>
        <v>0</v>
      </c>
      <c r="AC386" s="113">
        <f t="shared" si="5917"/>
        <v>0</v>
      </c>
      <c r="AD386" s="113">
        <f t="shared" si="5917"/>
        <v>0</v>
      </c>
      <c r="AE386" s="113">
        <f t="shared" si="5917"/>
        <v>0</v>
      </c>
      <c r="AF386" s="113">
        <f t="shared" si="5917"/>
        <v>0</v>
      </c>
      <c r="AG386" s="113">
        <f t="shared" si="5917"/>
        <v>0</v>
      </c>
      <c r="AH386" s="113">
        <f t="shared" ref="AH386:AL386" si="5918">AH384/$F384</f>
        <v>0</v>
      </c>
      <c r="AI386" s="113">
        <f t="shared" si="5918"/>
        <v>0</v>
      </c>
      <c r="AJ386" s="113">
        <f t="shared" si="5918"/>
        <v>0</v>
      </c>
      <c r="AK386" s="113">
        <f t="shared" si="5918"/>
        <v>0</v>
      </c>
      <c r="AL386" s="113">
        <f t="shared" si="5918"/>
        <v>0</v>
      </c>
      <c r="AM386" s="113">
        <f t="shared" ref="AM386:BT386" si="5919">AM384/$F384</f>
        <v>0</v>
      </c>
      <c r="AN386" s="113">
        <f t="shared" si="5919"/>
        <v>0</v>
      </c>
      <c r="AO386" s="113">
        <f t="shared" si="5919"/>
        <v>0</v>
      </c>
      <c r="AP386" s="113">
        <f t="shared" si="5919"/>
        <v>0</v>
      </c>
      <c r="AQ386" s="113">
        <f t="shared" si="5919"/>
        <v>0</v>
      </c>
      <c r="AR386" s="113">
        <f t="shared" si="5919"/>
        <v>0</v>
      </c>
      <c r="AS386" s="113">
        <f t="shared" si="5919"/>
        <v>0</v>
      </c>
      <c r="AT386" s="113">
        <f t="shared" si="5919"/>
        <v>0</v>
      </c>
      <c r="AU386" s="113">
        <f t="shared" si="5919"/>
        <v>0</v>
      </c>
      <c r="AV386" s="113">
        <f t="shared" si="5919"/>
        <v>0</v>
      </c>
      <c r="AW386" s="113">
        <f t="shared" si="5919"/>
        <v>0</v>
      </c>
      <c r="AX386" s="113">
        <f t="shared" si="5919"/>
        <v>0</v>
      </c>
      <c r="AY386" s="113">
        <f t="shared" si="5919"/>
        <v>0</v>
      </c>
      <c r="AZ386" s="113">
        <f t="shared" si="5919"/>
        <v>0</v>
      </c>
      <c r="BA386" s="113">
        <f t="shared" si="5919"/>
        <v>0</v>
      </c>
      <c r="BB386" s="113">
        <f t="shared" si="5919"/>
        <v>0</v>
      </c>
      <c r="BC386" s="113">
        <f t="shared" si="5919"/>
        <v>0</v>
      </c>
      <c r="BD386" s="113">
        <f t="shared" si="5919"/>
        <v>0</v>
      </c>
      <c r="BE386" s="113">
        <f t="shared" si="5919"/>
        <v>0</v>
      </c>
      <c r="BF386" s="113">
        <f t="shared" si="5919"/>
        <v>0</v>
      </c>
      <c r="BG386" s="113">
        <f t="shared" si="5919"/>
        <v>0</v>
      </c>
      <c r="BH386" s="113">
        <f t="shared" si="5919"/>
        <v>0</v>
      </c>
      <c r="BI386" s="113">
        <f t="shared" si="5919"/>
        <v>0</v>
      </c>
      <c r="BJ386" s="113">
        <f t="shared" si="5919"/>
        <v>0.11111112728372582</v>
      </c>
      <c r="BK386" s="113">
        <f t="shared" si="5919"/>
        <v>0.11111112728372582</v>
      </c>
      <c r="BL386" s="113">
        <f t="shared" si="5919"/>
        <v>0.1111110545069596</v>
      </c>
      <c r="BM386" s="113">
        <f t="shared" si="5919"/>
        <v>0.1111110545069596</v>
      </c>
      <c r="BN386" s="113">
        <f t="shared" si="5919"/>
        <v>0.11111112728372582</v>
      </c>
      <c r="BO386" s="113">
        <f t="shared" si="5919"/>
        <v>0.11111112728372582</v>
      </c>
      <c r="BP386" s="113">
        <f t="shared" si="5919"/>
        <v>0.11111112728372582</v>
      </c>
      <c r="BQ386" s="113">
        <f t="shared" si="5919"/>
        <v>0.11111112728372582</v>
      </c>
      <c r="BR386" s="113">
        <f t="shared" si="5919"/>
        <v>0.11111112728372582</v>
      </c>
      <c r="BS386" s="113">
        <f t="shared" si="5919"/>
        <v>0</v>
      </c>
      <c r="BT386" s="113">
        <f t="shared" si="5919"/>
        <v>0</v>
      </c>
      <c r="BU386" s="113">
        <f t="shared" ref="BU386:BX386" si="5920">BU384/$F384</f>
        <v>0</v>
      </c>
      <c r="BV386" s="113">
        <f t="shared" si="5920"/>
        <v>0</v>
      </c>
      <c r="BW386" s="113">
        <f t="shared" si="5920"/>
        <v>0</v>
      </c>
      <c r="BX386" s="113">
        <f t="shared" si="5920"/>
        <v>0</v>
      </c>
      <c r="BY386" s="113">
        <f t="shared" ref="BY386:CC386" si="5921">BY384/$F384</f>
        <v>0</v>
      </c>
      <c r="BZ386" s="113">
        <f t="shared" si="5921"/>
        <v>0</v>
      </c>
      <c r="CA386" s="113">
        <f t="shared" si="5921"/>
        <v>0</v>
      </c>
      <c r="CB386" s="113">
        <f t="shared" si="5921"/>
        <v>0</v>
      </c>
      <c r="CC386" s="113">
        <f t="shared" si="5921"/>
        <v>0</v>
      </c>
      <c r="CD386" s="113">
        <f t="shared" ref="CD386:CG386" si="5922">CD384/$F384</f>
        <v>0</v>
      </c>
      <c r="CE386" s="113"/>
      <c r="CF386" s="113">
        <f t="shared" si="5922"/>
        <v>0</v>
      </c>
      <c r="CG386" s="113">
        <f t="shared" si="5922"/>
        <v>0</v>
      </c>
      <c r="CH386" s="114">
        <f>IF(C384="","",100%-SUM(G386:CG386))</f>
        <v>0</v>
      </c>
      <c r="CI386" s="115">
        <f>IF(C384="","",SUM(G386:CG386))</f>
        <v>1</v>
      </c>
      <c r="CJ386" s="67" t="b">
        <f>IF(C384="","",SUM(G386:CG386)=CI386)</f>
        <v>1</v>
      </c>
    </row>
    <row r="387" spans="1:88" s="5" customFormat="1" ht="15" customHeight="1" x14ac:dyDescent="0.3">
      <c r="A387" s="171" t="s">
        <v>276</v>
      </c>
      <c r="B387" s="155" t="s">
        <v>277</v>
      </c>
      <c r="C387" s="168" t="s">
        <v>163</v>
      </c>
      <c r="D387" s="158">
        <v>1</v>
      </c>
      <c r="E387" s="161">
        <v>750660</v>
      </c>
      <c r="F387" s="164">
        <f t="shared" si="5546"/>
        <v>750660</v>
      </c>
      <c r="G387" s="108"/>
      <c r="H387" s="108"/>
      <c r="I387" s="108"/>
      <c r="J387" s="108"/>
      <c r="K387" s="108"/>
      <c r="L387" s="108"/>
      <c r="M387" s="108"/>
      <c r="N387" s="108"/>
      <c r="O387" s="108"/>
      <c r="P387" s="108"/>
      <c r="Q387" s="108"/>
      <c r="R387" s="108"/>
      <c r="S387" s="108"/>
      <c r="T387" s="108"/>
      <c r="U387" s="108"/>
      <c r="V387" s="108"/>
      <c r="W387" s="108"/>
      <c r="X387" s="108"/>
      <c r="Y387" s="108"/>
      <c r="Z387" s="108"/>
      <c r="AA387" s="108"/>
      <c r="AB387" s="108"/>
      <c r="AC387" s="108"/>
      <c r="AD387" s="108"/>
      <c r="AE387" s="108"/>
      <c r="AF387" s="108"/>
      <c r="AG387" s="108"/>
      <c r="AH387" s="108"/>
      <c r="AI387" s="108"/>
      <c r="AJ387" s="108"/>
      <c r="AK387" s="108"/>
      <c r="AL387" s="108"/>
      <c r="AM387" s="108"/>
      <c r="AN387" s="108"/>
      <c r="AO387" s="108"/>
      <c r="AP387" s="108"/>
      <c r="AQ387" s="108"/>
      <c r="AR387" s="108"/>
      <c r="AS387" s="108"/>
      <c r="AT387" s="108"/>
      <c r="AU387" s="108"/>
      <c r="AV387" s="108"/>
      <c r="AW387" s="108"/>
      <c r="AX387" s="108"/>
      <c r="AY387" s="108"/>
      <c r="AZ387" s="108"/>
      <c r="BA387" s="108"/>
      <c r="BB387" s="108"/>
      <c r="BC387" s="108"/>
      <c r="BD387" s="108"/>
      <c r="BE387" s="108"/>
      <c r="BF387" s="108"/>
      <c r="BG387" s="108"/>
      <c r="BH387" s="108"/>
      <c r="BI387" s="108"/>
      <c r="BJ387" s="108"/>
      <c r="BK387" s="108"/>
      <c r="BL387" s="108"/>
      <c r="BM387" s="108"/>
      <c r="BN387" s="108">
        <f>ROUND($F387/5,0)</f>
        <v>150132</v>
      </c>
      <c r="BO387" s="108">
        <f>ROUND($F387/5,0)</f>
        <v>150132</v>
      </c>
      <c r="BP387" s="108">
        <f t="shared" ref="BP387:BR387" si="5923">ROUND($F387/5,0)</f>
        <v>150132</v>
      </c>
      <c r="BQ387" s="108">
        <f t="shared" si="5923"/>
        <v>150132</v>
      </c>
      <c r="BR387" s="108">
        <f t="shared" si="5923"/>
        <v>150132</v>
      </c>
      <c r="BS387" s="108"/>
      <c r="BT387" s="108"/>
      <c r="BU387" s="108"/>
      <c r="BV387" s="108"/>
      <c r="BW387" s="108"/>
      <c r="BX387" s="108"/>
      <c r="BY387" s="108"/>
      <c r="BZ387" s="108"/>
      <c r="CA387" s="108"/>
      <c r="CB387" s="108"/>
      <c r="CC387" s="108"/>
      <c r="CD387" s="108"/>
      <c r="CE387" s="108"/>
      <c r="CF387" s="108"/>
      <c r="CG387" s="108"/>
      <c r="CH387" s="109">
        <f>IF(C387="","",F387-SUM(G387:CG387))</f>
        <v>0</v>
      </c>
      <c r="CI387" s="107">
        <f>IF(C387="","",SUM(G387:CG387))</f>
        <v>750660</v>
      </c>
      <c r="CJ387" s="67" t="b">
        <f>IF(C387="","",F387=CI387)</f>
        <v>1</v>
      </c>
    </row>
    <row r="388" spans="1:88" s="5" customFormat="1" ht="15" customHeight="1" x14ac:dyDescent="0.3">
      <c r="A388" s="172"/>
      <c r="B388" s="156"/>
      <c r="C388" s="169"/>
      <c r="D388" s="159"/>
      <c r="E388" s="162"/>
      <c r="F388" s="165"/>
      <c r="G388" s="110"/>
      <c r="H388" s="110"/>
      <c r="I388" s="110"/>
      <c r="J388" s="110"/>
      <c r="K388" s="110"/>
      <c r="L388" s="110"/>
      <c r="M388" s="110"/>
      <c r="N388" s="110"/>
      <c r="O388" s="110"/>
      <c r="P388" s="110"/>
      <c r="Q388" s="110"/>
      <c r="R388" s="110"/>
      <c r="S388" s="110"/>
      <c r="T388" s="110"/>
      <c r="U388" s="110">
        <f t="shared" ref="U388" si="5924">ROUND(U387/$E387,2)</f>
        <v>0</v>
      </c>
      <c r="V388" s="110">
        <f t="shared" ref="V388" si="5925">ROUND(V387/$E387,2)</f>
        <v>0</v>
      </c>
      <c r="W388" s="110">
        <f t="shared" ref="W388" si="5926">ROUND(W387/$E387,2)</f>
        <v>0</v>
      </c>
      <c r="X388" s="110">
        <f t="shared" ref="X388" si="5927">ROUND(X387/$E387,2)</f>
        <v>0</v>
      </c>
      <c r="Y388" s="110">
        <f t="shared" ref="Y388" si="5928">ROUND(Y387/$E387,2)</f>
        <v>0</v>
      </c>
      <c r="Z388" s="110">
        <f t="shared" ref="Z388" si="5929">ROUND(Z387/$E387,2)</f>
        <v>0</v>
      </c>
      <c r="AA388" s="110">
        <f t="shared" ref="AA388" si="5930">ROUND(AA387/$E387,2)</f>
        <v>0</v>
      </c>
      <c r="AB388" s="110">
        <f t="shared" ref="AB388" si="5931">ROUND(AB387/$E387,2)</f>
        <v>0</v>
      </c>
      <c r="AC388" s="110">
        <f t="shared" ref="AC388" si="5932">ROUND(AC387/$E387,2)</f>
        <v>0</v>
      </c>
      <c r="AD388" s="110">
        <f t="shared" ref="AD388" si="5933">ROUND(AD387/$E387,2)</f>
        <v>0</v>
      </c>
      <c r="AE388" s="110">
        <f t="shared" ref="AE388" si="5934">ROUND(AE387/$E387,2)</f>
        <v>0</v>
      </c>
      <c r="AF388" s="110">
        <f t="shared" ref="AF388" si="5935">ROUND(AF387/$E387,2)</f>
        <v>0</v>
      </c>
      <c r="AG388" s="110">
        <f t="shared" ref="AG388" si="5936">ROUND(AG387/$E387,2)</f>
        <v>0</v>
      </c>
      <c r="AH388" s="110">
        <f t="shared" ref="AH388:AL388" si="5937">ROUND(AH387/$E387,2)</f>
        <v>0</v>
      </c>
      <c r="AI388" s="110">
        <f t="shared" si="5937"/>
        <v>0</v>
      </c>
      <c r="AJ388" s="110">
        <f t="shared" si="5937"/>
        <v>0</v>
      </c>
      <c r="AK388" s="110">
        <f t="shared" si="5937"/>
        <v>0</v>
      </c>
      <c r="AL388" s="110">
        <f t="shared" si="5937"/>
        <v>0</v>
      </c>
      <c r="AM388" s="110">
        <f t="shared" ref="AM388:BS388" si="5938">ROUND(AM387/$E387,2)</f>
        <v>0</v>
      </c>
      <c r="AN388" s="110">
        <f t="shared" si="5938"/>
        <v>0</v>
      </c>
      <c r="AO388" s="110">
        <f t="shared" si="5938"/>
        <v>0</v>
      </c>
      <c r="AP388" s="110">
        <f t="shared" si="5938"/>
        <v>0</v>
      </c>
      <c r="AQ388" s="110">
        <f t="shared" si="5938"/>
        <v>0</v>
      </c>
      <c r="AR388" s="110">
        <f t="shared" si="5938"/>
        <v>0</v>
      </c>
      <c r="AS388" s="110">
        <f t="shared" si="5938"/>
        <v>0</v>
      </c>
      <c r="AT388" s="110">
        <f t="shared" si="5938"/>
        <v>0</v>
      </c>
      <c r="AU388" s="110">
        <f t="shared" si="5938"/>
        <v>0</v>
      </c>
      <c r="AV388" s="110">
        <f t="shared" si="5938"/>
        <v>0</v>
      </c>
      <c r="AW388" s="110">
        <f t="shared" si="5938"/>
        <v>0</v>
      </c>
      <c r="AX388" s="110">
        <f t="shared" si="5938"/>
        <v>0</v>
      </c>
      <c r="AY388" s="110">
        <f t="shared" si="5938"/>
        <v>0</v>
      </c>
      <c r="AZ388" s="110">
        <f t="shared" si="5938"/>
        <v>0</v>
      </c>
      <c r="BA388" s="110">
        <f t="shared" si="5938"/>
        <v>0</v>
      </c>
      <c r="BB388" s="110">
        <f t="shared" si="5938"/>
        <v>0</v>
      </c>
      <c r="BC388" s="110">
        <f t="shared" si="5938"/>
        <v>0</v>
      </c>
      <c r="BD388" s="110">
        <f t="shared" si="5938"/>
        <v>0</v>
      </c>
      <c r="BE388" s="110">
        <f t="shared" si="5938"/>
        <v>0</v>
      </c>
      <c r="BF388" s="110">
        <f t="shared" si="5938"/>
        <v>0</v>
      </c>
      <c r="BG388" s="110">
        <f t="shared" si="5938"/>
        <v>0</v>
      </c>
      <c r="BH388" s="110">
        <f t="shared" si="5938"/>
        <v>0</v>
      </c>
      <c r="BI388" s="110">
        <f t="shared" si="5938"/>
        <v>0</v>
      </c>
      <c r="BJ388" s="110">
        <f t="shared" si="5938"/>
        <v>0</v>
      </c>
      <c r="BK388" s="110">
        <f t="shared" si="5938"/>
        <v>0</v>
      </c>
      <c r="BL388" s="110">
        <f t="shared" si="5938"/>
        <v>0</v>
      </c>
      <c r="BM388" s="110">
        <f t="shared" si="5938"/>
        <v>0</v>
      </c>
      <c r="BN388" s="110">
        <f t="shared" si="5938"/>
        <v>0.2</v>
      </c>
      <c r="BO388" s="110">
        <f t="shared" si="5938"/>
        <v>0.2</v>
      </c>
      <c r="BP388" s="110">
        <f t="shared" si="5938"/>
        <v>0.2</v>
      </c>
      <c r="BQ388" s="110">
        <f t="shared" si="5938"/>
        <v>0.2</v>
      </c>
      <c r="BR388" s="110">
        <f t="shared" si="5938"/>
        <v>0.2</v>
      </c>
      <c r="BS388" s="110">
        <f t="shared" si="5938"/>
        <v>0</v>
      </c>
      <c r="BT388" s="110">
        <f t="shared" ref="BT388" si="5939">ROUND(BT387/$E387,2)</f>
        <v>0</v>
      </c>
      <c r="BU388" s="110">
        <f t="shared" ref="BU388" si="5940">ROUND(BU387/$E387,2)</f>
        <v>0</v>
      </c>
      <c r="BV388" s="110">
        <f t="shared" ref="BV388" si="5941">ROUND(BV387/$E387,2)</f>
        <v>0</v>
      </c>
      <c r="BW388" s="110">
        <f t="shared" ref="BW388" si="5942">ROUND(BW387/$E387,2)</f>
        <v>0</v>
      </c>
      <c r="BX388" s="110">
        <f t="shared" ref="BX388" si="5943">ROUND(BX387/$E387,2)</f>
        <v>0</v>
      </c>
      <c r="BY388" s="110">
        <f t="shared" ref="BY388" si="5944">ROUND(BY387/$E387,2)</f>
        <v>0</v>
      </c>
      <c r="BZ388" s="110">
        <f t="shared" ref="BZ388" si="5945">ROUND(BZ387/$E387,2)</f>
        <v>0</v>
      </c>
      <c r="CA388" s="110">
        <f t="shared" ref="CA388" si="5946">ROUND(CA387/$E387,2)</f>
        <v>0</v>
      </c>
      <c r="CB388" s="110">
        <f t="shared" ref="CB388" si="5947">ROUND(CB387/$E387,2)</f>
        <v>0</v>
      </c>
      <c r="CC388" s="110">
        <f t="shared" ref="CC388" si="5948">ROUND(CC387/$E387,2)</f>
        <v>0</v>
      </c>
      <c r="CD388" s="110">
        <f t="shared" ref="CD388" si="5949">ROUND(CD387/$E387,2)</f>
        <v>0</v>
      </c>
      <c r="CE388" s="110"/>
      <c r="CF388" s="110">
        <f t="shared" ref="CF388" si="5950">ROUND(CF387/$E387,2)</f>
        <v>0</v>
      </c>
      <c r="CG388" s="110">
        <f t="shared" ref="CG388" si="5951">ROUND(CG387/$E387,2)</f>
        <v>0</v>
      </c>
      <c r="CH388" s="111">
        <f>IF(C387="","",D387-SUM(G388:CG388))</f>
        <v>0</v>
      </c>
      <c r="CI388" s="112">
        <f>IF(C387="","",SUM(G388:CG388))</f>
        <v>1</v>
      </c>
      <c r="CJ388" s="67" t="b">
        <f>IF(C387="","",D387=CI388)</f>
        <v>1</v>
      </c>
    </row>
    <row r="389" spans="1:88" s="5" customFormat="1" ht="15" customHeight="1" x14ac:dyDescent="0.3">
      <c r="A389" s="173"/>
      <c r="B389" s="157"/>
      <c r="C389" s="170"/>
      <c r="D389" s="160"/>
      <c r="E389" s="163"/>
      <c r="F389" s="166"/>
      <c r="G389" s="113"/>
      <c r="H389" s="113"/>
      <c r="I389" s="113"/>
      <c r="J389" s="113"/>
      <c r="K389" s="113"/>
      <c r="L389" s="113"/>
      <c r="M389" s="113"/>
      <c r="N389" s="113"/>
      <c r="O389" s="113"/>
      <c r="P389" s="113"/>
      <c r="Q389" s="113"/>
      <c r="R389" s="113"/>
      <c r="S389" s="113"/>
      <c r="T389" s="113"/>
      <c r="U389" s="113">
        <f t="shared" ref="U389:X389" si="5952">U387/$F387</f>
        <v>0</v>
      </c>
      <c r="V389" s="113">
        <f t="shared" si="5952"/>
        <v>0</v>
      </c>
      <c r="W389" s="113">
        <f t="shared" si="5952"/>
        <v>0</v>
      </c>
      <c r="X389" s="113">
        <f t="shared" si="5952"/>
        <v>0</v>
      </c>
      <c r="Y389" s="113">
        <f t="shared" ref="Y389:AG389" si="5953">Y387/$F387</f>
        <v>0</v>
      </c>
      <c r="Z389" s="113">
        <f t="shared" si="5953"/>
        <v>0</v>
      </c>
      <c r="AA389" s="113">
        <f t="shared" si="5953"/>
        <v>0</v>
      </c>
      <c r="AB389" s="113">
        <f t="shared" si="5953"/>
        <v>0</v>
      </c>
      <c r="AC389" s="113">
        <f t="shared" si="5953"/>
        <v>0</v>
      </c>
      <c r="AD389" s="113">
        <f t="shared" si="5953"/>
        <v>0</v>
      </c>
      <c r="AE389" s="113">
        <f t="shared" si="5953"/>
        <v>0</v>
      </c>
      <c r="AF389" s="113">
        <f t="shared" si="5953"/>
        <v>0</v>
      </c>
      <c r="AG389" s="113">
        <f t="shared" si="5953"/>
        <v>0</v>
      </c>
      <c r="AH389" s="113">
        <f t="shared" ref="AH389:AL389" si="5954">AH387/$F387</f>
        <v>0</v>
      </c>
      <c r="AI389" s="113">
        <f t="shared" si="5954"/>
        <v>0</v>
      </c>
      <c r="AJ389" s="113">
        <f t="shared" si="5954"/>
        <v>0</v>
      </c>
      <c r="AK389" s="113">
        <f t="shared" si="5954"/>
        <v>0</v>
      </c>
      <c r="AL389" s="113">
        <f t="shared" si="5954"/>
        <v>0</v>
      </c>
      <c r="AM389" s="113">
        <f t="shared" ref="AM389:BT389" si="5955">AM387/$F387</f>
        <v>0</v>
      </c>
      <c r="AN389" s="113">
        <f t="shared" si="5955"/>
        <v>0</v>
      </c>
      <c r="AO389" s="113">
        <f t="shared" si="5955"/>
        <v>0</v>
      </c>
      <c r="AP389" s="113">
        <f t="shared" si="5955"/>
        <v>0</v>
      </c>
      <c r="AQ389" s="113">
        <f t="shared" si="5955"/>
        <v>0</v>
      </c>
      <c r="AR389" s="113">
        <f t="shared" si="5955"/>
        <v>0</v>
      </c>
      <c r="AS389" s="113">
        <f t="shared" si="5955"/>
        <v>0</v>
      </c>
      <c r="AT389" s="113">
        <f t="shared" si="5955"/>
        <v>0</v>
      </c>
      <c r="AU389" s="113">
        <f t="shared" si="5955"/>
        <v>0</v>
      </c>
      <c r="AV389" s="113">
        <f t="shared" si="5955"/>
        <v>0</v>
      </c>
      <c r="AW389" s="113">
        <f t="shared" si="5955"/>
        <v>0</v>
      </c>
      <c r="AX389" s="113">
        <f t="shared" si="5955"/>
        <v>0</v>
      </c>
      <c r="AY389" s="113">
        <f t="shared" si="5955"/>
        <v>0</v>
      </c>
      <c r="AZ389" s="113">
        <f t="shared" si="5955"/>
        <v>0</v>
      </c>
      <c r="BA389" s="113">
        <f t="shared" si="5955"/>
        <v>0</v>
      </c>
      <c r="BB389" s="113">
        <f t="shared" si="5955"/>
        <v>0</v>
      </c>
      <c r="BC389" s="113">
        <f t="shared" si="5955"/>
        <v>0</v>
      </c>
      <c r="BD389" s="113">
        <f t="shared" si="5955"/>
        <v>0</v>
      </c>
      <c r="BE389" s="113">
        <f t="shared" si="5955"/>
        <v>0</v>
      </c>
      <c r="BF389" s="113">
        <f t="shared" si="5955"/>
        <v>0</v>
      </c>
      <c r="BG389" s="113">
        <f t="shared" si="5955"/>
        <v>0</v>
      </c>
      <c r="BH389" s="113">
        <f t="shared" si="5955"/>
        <v>0</v>
      </c>
      <c r="BI389" s="113">
        <f t="shared" si="5955"/>
        <v>0</v>
      </c>
      <c r="BJ389" s="113">
        <f t="shared" si="5955"/>
        <v>0</v>
      </c>
      <c r="BK389" s="113">
        <f t="shared" si="5955"/>
        <v>0</v>
      </c>
      <c r="BL389" s="113">
        <f t="shared" si="5955"/>
        <v>0</v>
      </c>
      <c r="BM389" s="113">
        <f t="shared" si="5955"/>
        <v>0</v>
      </c>
      <c r="BN389" s="113">
        <f t="shared" si="5955"/>
        <v>0.2</v>
      </c>
      <c r="BO389" s="113">
        <f t="shared" si="5955"/>
        <v>0.2</v>
      </c>
      <c r="BP389" s="113">
        <f t="shared" si="5955"/>
        <v>0.2</v>
      </c>
      <c r="BQ389" s="113">
        <f t="shared" si="5955"/>
        <v>0.2</v>
      </c>
      <c r="BR389" s="113">
        <f t="shared" si="5955"/>
        <v>0.2</v>
      </c>
      <c r="BS389" s="113">
        <f t="shared" si="5955"/>
        <v>0</v>
      </c>
      <c r="BT389" s="113">
        <f t="shared" si="5955"/>
        <v>0</v>
      </c>
      <c r="BU389" s="113">
        <f t="shared" ref="BU389:BX389" si="5956">BU387/$F387</f>
        <v>0</v>
      </c>
      <c r="BV389" s="113">
        <f t="shared" si="5956"/>
        <v>0</v>
      </c>
      <c r="BW389" s="113">
        <f t="shared" si="5956"/>
        <v>0</v>
      </c>
      <c r="BX389" s="113">
        <f t="shared" si="5956"/>
        <v>0</v>
      </c>
      <c r="BY389" s="113">
        <f t="shared" ref="BY389:CC389" si="5957">BY387/$F387</f>
        <v>0</v>
      </c>
      <c r="BZ389" s="113">
        <f t="shared" si="5957"/>
        <v>0</v>
      </c>
      <c r="CA389" s="113">
        <f t="shared" si="5957"/>
        <v>0</v>
      </c>
      <c r="CB389" s="113">
        <f t="shared" si="5957"/>
        <v>0</v>
      </c>
      <c r="CC389" s="113">
        <f t="shared" si="5957"/>
        <v>0</v>
      </c>
      <c r="CD389" s="113">
        <f t="shared" ref="CD389:CG389" si="5958">CD387/$F387</f>
        <v>0</v>
      </c>
      <c r="CE389" s="113"/>
      <c r="CF389" s="113">
        <f t="shared" si="5958"/>
        <v>0</v>
      </c>
      <c r="CG389" s="113">
        <f t="shared" si="5958"/>
        <v>0</v>
      </c>
      <c r="CH389" s="114">
        <f>IF(C387="","",100%-SUM(G389:CG389))</f>
        <v>0</v>
      </c>
      <c r="CI389" s="115">
        <f>IF(C387="","",SUM(G389:CG389))</f>
        <v>1</v>
      </c>
      <c r="CJ389" s="67" t="b">
        <f>IF(C387="","",SUM(G389:CG389)=CI389)</f>
        <v>1</v>
      </c>
    </row>
    <row r="390" spans="1:88" s="5" customFormat="1" ht="15" customHeight="1" x14ac:dyDescent="0.3">
      <c r="A390" s="171" t="s">
        <v>278</v>
      </c>
      <c r="B390" s="155" t="s">
        <v>279</v>
      </c>
      <c r="C390" s="168" t="s">
        <v>163</v>
      </c>
      <c r="D390" s="158">
        <v>11</v>
      </c>
      <c r="E390" s="161">
        <v>264355</v>
      </c>
      <c r="F390" s="164">
        <f t="shared" si="5546"/>
        <v>2907905</v>
      </c>
      <c r="G390" s="108"/>
      <c r="H390" s="108"/>
      <c r="I390" s="108"/>
      <c r="J390" s="108"/>
      <c r="K390" s="108"/>
      <c r="L390" s="108"/>
      <c r="M390" s="108"/>
      <c r="N390" s="108"/>
      <c r="O390" s="108"/>
      <c r="P390" s="108"/>
      <c r="Q390" s="108"/>
      <c r="R390" s="108"/>
      <c r="S390" s="108"/>
      <c r="T390" s="108"/>
      <c r="U390" s="108"/>
      <c r="V390" s="108"/>
      <c r="W390" s="108"/>
      <c r="X390" s="108"/>
      <c r="Y390" s="108"/>
      <c r="Z390" s="108"/>
      <c r="AA390" s="108"/>
      <c r="AB390" s="108"/>
      <c r="AC390" s="108"/>
      <c r="AD390" s="108"/>
      <c r="AE390" s="108"/>
      <c r="AF390" s="108"/>
      <c r="AG390" s="108"/>
      <c r="AH390" s="108"/>
      <c r="AI390" s="108"/>
      <c r="AJ390" s="108"/>
      <c r="AK390" s="108"/>
      <c r="AL390" s="108"/>
      <c r="AM390" s="108"/>
      <c r="AN390" s="108"/>
      <c r="AO390" s="108"/>
      <c r="AP390" s="108"/>
      <c r="AQ390" s="108"/>
      <c r="AR390" s="108"/>
      <c r="AS390" s="108"/>
      <c r="AT390" s="108"/>
      <c r="AU390" s="108"/>
      <c r="AV390" s="108"/>
      <c r="AW390" s="108"/>
      <c r="AX390" s="108"/>
      <c r="AY390" s="108"/>
      <c r="AZ390" s="108"/>
      <c r="BA390" s="108"/>
      <c r="BB390" s="108"/>
      <c r="BC390" s="108"/>
      <c r="BD390" s="108"/>
      <c r="BE390" s="108">
        <f>ROUND($F390/14,0)</f>
        <v>207708</v>
      </c>
      <c r="BF390" s="108">
        <f>ROUNDDOWN($F390/14,0)</f>
        <v>207707</v>
      </c>
      <c r="BG390" s="108">
        <f>ROUNDDOWN($F390/14,0)</f>
        <v>207707</v>
      </c>
      <c r="BH390" s="108">
        <f>ROUNDDOWN($F390/14,0)</f>
        <v>207707</v>
      </c>
      <c r="BI390" s="108">
        <f t="shared" ref="BI390:BR390" si="5959">ROUND($F390/14,0)</f>
        <v>207708</v>
      </c>
      <c r="BJ390" s="108">
        <f>ROUNDDOWN($F390/14,0)</f>
        <v>207707</v>
      </c>
      <c r="BK390" s="108">
        <f>ROUNDDOWN($F390/14,0)</f>
        <v>207707</v>
      </c>
      <c r="BL390" s="108">
        <f>ROUNDDOWN($F390/14,0)</f>
        <v>207707</v>
      </c>
      <c r="BM390" s="108">
        <f>ROUNDDOWN($F390/14,0)</f>
        <v>207707</v>
      </c>
      <c r="BN390" s="108">
        <f t="shared" si="5959"/>
        <v>207708</v>
      </c>
      <c r="BO390" s="108">
        <f t="shared" si="5959"/>
        <v>207708</v>
      </c>
      <c r="BP390" s="108">
        <f t="shared" si="5959"/>
        <v>207708</v>
      </c>
      <c r="BQ390" s="108">
        <f t="shared" si="5959"/>
        <v>207708</v>
      </c>
      <c r="BR390" s="108">
        <f t="shared" si="5959"/>
        <v>207708</v>
      </c>
      <c r="BS390" s="108"/>
      <c r="BT390" s="108"/>
      <c r="BU390" s="108"/>
      <c r="BV390" s="108"/>
      <c r="BW390" s="108"/>
      <c r="BX390" s="108"/>
      <c r="BY390" s="108"/>
      <c r="BZ390" s="108"/>
      <c r="CA390" s="108"/>
      <c r="CB390" s="108"/>
      <c r="CC390" s="108"/>
      <c r="CD390" s="108"/>
      <c r="CE390" s="108"/>
      <c r="CF390" s="108"/>
      <c r="CG390" s="108"/>
      <c r="CH390" s="109">
        <f>IF(C390="","",F390-SUM(G390:CG390))</f>
        <v>0</v>
      </c>
      <c r="CI390" s="107">
        <f>IF(C390="","",SUM(G390:CG390))</f>
        <v>2907905</v>
      </c>
      <c r="CJ390" s="67" t="b">
        <f>IF(C390="","",F390=CI390)</f>
        <v>1</v>
      </c>
    </row>
    <row r="391" spans="1:88" s="5" customFormat="1" ht="15" customHeight="1" x14ac:dyDescent="0.3">
      <c r="A391" s="172"/>
      <c r="B391" s="156"/>
      <c r="C391" s="169"/>
      <c r="D391" s="159"/>
      <c r="E391" s="162"/>
      <c r="F391" s="165"/>
      <c r="G391" s="110"/>
      <c r="H391" s="110"/>
      <c r="I391" s="110"/>
      <c r="J391" s="110"/>
      <c r="K391" s="110"/>
      <c r="L391" s="110"/>
      <c r="M391" s="110"/>
      <c r="N391" s="110"/>
      <c r="O391" s="110"/>
      <c r="P391" s="110"/>
      <c r="Q391" s="110"/>
      <c r="R391" s="110"/>
      <c r="S391" s="110"/>
      <c r="T391" s="110"/>
      <c r="U391" s="110">
        <f t="shared" ref="U391" si="5960">ROUND(U390/$E390,2)</f>
        <v>0</v>
      </c>
      <c r="V391" s="110">
        <f t="shared" ref="V391" si="5961">ROUND(V390/$E390,2)</f>
        <v>0</v>
      </c>
      <c r="W391" s="110">
        <f t="shared" ref="W391" si="5962">ROUND(W390/$E390,2)</f>
        <v>0</v>
      </c>
      <c r="X391" s="110">
        <f t="shared" ref="X391" si="5963">ROUND(X390/$E390,2)</f>
        <v>0</v>
      </c>
      <c r="Y391" s="110">
        <f t="shared" ref="Y391" si="5964">ROUND(Y390/$E390,2)</f>
        <v>0</v>
      </c>
      <c r="Z391" s="110">
        <f t="shared" ref="Z391" si="5965">ROUND(Z390/$E390,2)</f>
        <v>0</v>
      </c>
      <c r="AA391" s="110">
        <f t="shared" ref="AA391" si="5966">ROUND(AA390/$E390,2)</f>
        <v>0</v>
      </c>
      <c r="AB391" s="110">
        <f t="shared" ref="AB391" si="5967">ROUND(AB390/$E390,2)</f>
        <v>0</v>
      </c>
      <c r="AC391" s="110">
        <f t="shared" ref="AC391" si="5968">ROUND(AC390/$E390,2)</f>
        <v>0</v>
      </c>
      <c r="AD391" s="110">
        <f t="shared" ref="AD391" si="5969">ROUND(AD390/$E390,2)</f>
        <v>0</v>
      </c>
      <c r="AE391" s="110">
        <f t="shared" ref="AE391" si="5970">ROUND(AE390/$E390,2)</f>
        <v>0</v>
      </c>
      <c r="AF391" s="110">
        <f t="shared" ref="AF391" si="5971">ROUND(AF390/$E390,2)</f>
        <v>0</v>
      </c>
      <c r="AG391" s="110">
        <f t="shared" ref="AG391" si="5972">ROUND(AG390/$E390,2)</f>
        <v>0</v>
      </c>
      <c r="AH391" s="110">
        <f t="shared" ref="AH391:AL391" si="5973">ROUND(AH390/$E390,2)</f>
        <v>0</v>
      </c>
      <c r="AI391" s="110">
        <f t="shared" si="5973"/>
        <v>0</v>
      </c>
      <c r="AJ391" s="110">
        <f t="shared" si="5973"/>
        <v>0</v>
      </c>
      <c r="AK391" s="110">
        <f t="shared" si="5973"/>
        <v>0</v>
      </c>
      <c r="AL391" s="110">
        <f t="shared" si="5973"/>
        <v>0</v>
      </c>
      <c r="AM391" s="110">
        <f t="shared" ref="AM391:BE391" si="5974">ROUND(AM390/$E390,2)</f>
        <v>0</v>
      </c>
      <c r="AN391" s="110">
        <f t="shared" si="5974"/>
        <v>0</v>
      </c>
      <c r="AO391" s="110">
        <f t="shared" si="5974"/>
        <v>0</v>
      </c>
      <c r="AP391" s="110">
        <f t="shared" si="5974"/>
        <v>0</v>
      </c>
      <c r="AQ391" s="110">
        <f t="shared" si="5974"/>
        <v>0</v>
      </c>
      <c r="AR391" s="110">
        <f t="shared" si="5974"/>
        <v>0</v>
      </c>
      <c r="AS391" s="110">
        <f t="shared" si="5974"/>
        <v>0</v>
      </c>
      <c r="AT391" s="110">
        <f t="shared" si="5974"/>
        <v>0</v>
      </c>
      <c r="AU391" s="110">
        <f t="shared" si="5974"/>
        <v>0</v>
      </c>
      <c r="AV391" s="110">
        <f t="shared" si="5974"/>
        <v>0</v>
      </c>
      <c r="AW391" s="110">
        <f t="shared" si="5974"/>
        <v>0</v>
      </c>
      <c r="AX391" s="110">
        <f t="shared" si="5974"/>
        <v>0</v>
      </c>
      <c r="AY391" s="110">
        <f t="shared" si="5974"/>
        <v>0</v>
      </c>
      <c r="AZ391" s="110">
        <f t="shared" si="5974"/>
        <v>0</v>
      </c>
      <c r="BA391" s="110">
        <f t="shared" si="5974"/>
        <v>0</v>
      </c>
      <c r="BB391" s="110">
        <f t="shared" si="5974"/>
        <v>0</v>
      </c>
      <c r="BC391" s="110">
        <f t="shared" si="5974"/>
        <v>0</v>
      </c>
      <c r="BD391" s="110">
        <f t="shared" si="5974"/>
        <v>0</v>
      </c>
      <c r="BE391" s="110">
        <f t="shared" si="5974"/>
        <v>0.79</v>
      </c>
      <c r="BF391" s="110">
        <f>ROUNDDOWN(BF390/$E390,2)</f>
        <v>0.78</v>
      </c>
      <c r="BG391" s="110">
        <f>ROUNDDOWN(BG390/$E390,2)</f>
        <v>0.78</v>
      </c>
      <c r="BH391" s="110">
        <f>ROUND(BH390/$E390,2)</f>
        <v>0.79</v>
      </c>
      <c r="BI391" s="110">
        <f t="shared" ref="BI391" si="5975">ROUND(BI390/$E390,2)</f>
        <v>0.79</v>
      </c>
      <c r="BJ391" s="110">
        <f>ROUND(BJ390/$E390,2)</f>
        <v>0.79</v>
      </c>
      <c r="BK391" s="110">
        <f>ROUNDDOWN(BK390/$E390,2)</f>
        <v>0.78</v>
      </c>
      <c r="BL391" s="110">
        <f>ROUNDDOWN(BL390/$E390,2)</f>
        <v>0.78</v>
      </c>
      <c r="BM391" s="110">
        <f>ROUNDDOWN(BM390/$E390,2)</f>
        <v>0.78</v>
      </c>
      <c r="BN391" s="110">
        <f t="shared" ref="BN391" si="5976">ROUND(BN390/$E390,2)</f>
        <v>0.79</v>
      </c>
      <c r="BO391" s="110">
        <f>ROUNDDOWN(BO390/$E390,2)</f>
        <v>0.78</v>
      </c>
      <c r="BP391" s="110">
        <f t="shared" ref="BP391:BS391" si="5977">ROUND(BP390/$E390,2)</f>
        <v>0.79</v>
      </c>
      <c r="BQ391" s="110">
        <f t="shared" si="5977"/>
        <v>0.79</v>
      </c>
      <c r="BR391" s="110">
        <f t="shared" si="5977"/>
        <v>0.79</v>
      </c>
      <c r="BS391" s="110">
        <f t="shared" si="5977"/>
        <v>0</v>
      </c>
      <c r="BT391" s="110">
        <f t="shared" ref="BT391" si="5978">ROUND(BT390/$E390,2)</f>
        <v>0</v>
      </c>
      <c r="BU391" s="110">
        <f t="shared" ref="BU391" si="5979">ROUND(BU390/$E390,2)</f>
        <v>0</v>
      </c>
      <c r="BV391" s="110">
        <f t="shared" ref="BV391" si="5980">ROUND(BV390/$E390,2)</f>
        <v>0</v>
      </c>
      <c r="BW391" s="110">
        <f t="shared" ref="BW391" si="5981">ROUND(BW390/$E390,2)</f>
        <v>0</v>
      </c>
      <c r="BX391" s="110">
        <f t="shared" ref="BX391" si="5982">ROUND(BX390/$E390,2)</f>
        <v>0</v>
      </c>
      <c r="BY391" s="110">
        <f t="shared" ref="BY391" si="5983">ROUND(BY390/$E390,2)</f>
        <v>0</v>
      </c>
      <c r="BZ391" s="110">
        <f t="shared" ref="BZ391" si="5984">ROUND(BZ390/$E390,2)</f>
        <v>0</v>
      </c>
      <c r="CA391" s="110">
        <f t="shared" ref="CA391" si="5985">ROUND(CA390/$E390,2)</f>
        <v>0</v>
      </c>
      <c r="CB391" s="110">
        <f t="shared" ref="CB391" si="5986">ROUND(CB390/$E390,2)</f>
        <v>0</v>
      </c>
      <c r="CC391" s="110">
        <f t="shared" ref="CC391" si="5987">ROUND(CC390/$E390,2)</f>
        <v>0</v>
      </c>
      <c r="CD391" s="110">
        <f t="shared" ref="CD391" si="5988">ROUND(CD390/$E390,2)</f>
        <v>0</v>
      </c>
      <c r="CE391" s="110"/>
      <c r="CF391" s="110">
        <f t="shared" ref="CF391" si="5989">ROUND(CF390/$E390,2)</f>
        <v>0</v>
      </c>
      <c r="CG391" s="110">
        <f t="shared" ref="CG391" si="5990">ROUND(CG390/$E390,2)</f>
        <v>0</v>
      </c>
      <c r="CH391" s="111">
        <f>IF(C390="","",D390-SUM(G391:CG391))</f>
        <v>0</v>
      </c>
      <c r="CI391" s="112">
        <f>IF(C390="","",SUM(G391:CG391))</f>
        <v>11</v>
      </c>
      <c r="CJ391" s="67" t="b">
        <f>IF(C390="","",D390=CI391)</f>
        <v>1</v>
      </c>
    </row>
    <row r="392" spans="1:88" s="5" customFormat="1" ht="15" customHeight="1" x14ac:dyDescent="0.3">
      <c r="A392" s="173"/>
      <c r="B392" s="157"/>
      <c r="C392" s="170"/>
      <c r="D392" s="160"/>
      <c r="E392" s="163"/>
      <c r="F392" s="166"/>
      <c r="G392" s="113"/>
      <c r="H392" s="113"/>
      <c r="I392" s="113"/>
      <c r="J392" s="113"/>
      <c r="K392" s="113"/>
      <c r="L392" s="113"/>
      <c r="M392" s="113"/>
      <c r="N392" s="113"/>
      <c r="O392" s="113"/>
      <c r="P392" s="113"/>
      <c r="Q392" s="113"/>
      <c r="R392" s="113"/>
      <c r="S392" s="113"/>
      <c r="T392" s="113"/>
      <c r="U392" s="113">
        <f t="shared" ref="U392:X392" si="5991">U390/$F390</f>
        <v>0</v>
      </c>
      <c r="V392" s="113">
        <f t="shared" si="5991"/>
        <v>0</v>
      </c>
      <c r="W392" s="113">
        <f t="shared" si="5991"/>
        <v>0</v>
      </c>
      <c r="X392" s="113">
        <f t="shared" si="5991"/>
        <v>0</v>
      </c>
      <c r="Y392" s="113">
        <f t="shared" ref="Y392:AG392" si="5992">Y390/$F390</f>
        <v>0</v>
      </c>
      <c r="Z392" s="113">
        <f t="shared" si="5992"/>
        <v>0</v>
      </c>
      <c r="AA392" s="113">
        <f t="shared" si="5992"/>
        <v>0</v>
      </c>
      <c r="AB392" s="113">
        <f t="shared" si="5992"/>
        <v>0</v>
      </c>
      <c r="AC392" s="113">
        <f t="shared" si="5992"/>
        <v>0</v>
      </c>
      <c r="AD392" s="113">
        <f t="shared" si="5992"/>
        <v>0</v>
      </c>
      <c r="AE392" s="113">
        <f t="shared" si="5992"/>
        <v>0</v>
      </c>
      <c r="AF392" s="113">
        <f t="shared" si="5992"/>
        <v>0</v>
      </c>
      <c r="AG392" s="113">
        <f t="shared" si="5992"/>
        <v>0</v>
      </c>
      <c r="AH392" s="113">
        <f t="shared" ref="AH392:AL392" si="5993">AH390/$F390</f>
        <v>0</v>
      </c>
      <c r="AI392" s="113">
        <f t="shared" si="5993"/>
        <v>0</v>
      </c>
      <c r="AJ392" s="113">
        <f t="shared" si="5993"/>
        <v>0</v>
      </c>
      <c r="AK392" s="113">
        <f t="shared" si="5993"/>
        <v>0</v>
      </c>
      <c r="AL392" s="113">
        <f t="shared" si="5993"/>
        <v>0</v>
      </c>
      <c r="AM392" s="113">
        <f t="shared" ref="AM392:BT392" si="5994">AM390/$F390</f>
        <v>0</v>
      </c>
      <c r="AN392" s="113">
        <f t="shared" si="5994"/>
        <v>0</v>
      </c>
      <c r="AO392" s="113">
        <f t="shared" si="5994"/>
        <v>0</v>
      </c>
      <c r="AP392" s="113">
        <f t="shared" si="5994"/>
        <v>0</v>
      </c>
      <c r="AQ392" s="113">
        <f t="shared" si="5994"/>
        <v>0</v>
      </c>
      <c r="AR392" s="113">
        <f t="shared" si="5994"/>
        <v>0</v>
      </c>
      <c r="AS392" s="113">
        <f t="shared" si="5994"/>
        <v>0</v>
      </c>
      <c r="AT392" s="113">
        <f t="shared" si="5994"/>
        <v>0</v>
      </c>
      <c r="AU392" s="113">
        <f t="shared" si="5994"/>
        <v>0</v>
      </c>
      <c r="AV392" s="113">
        <f t="shared" si="5994"/>
        <v>0</v>
      </c>
      <c r="AW392" s="113">
        <f t="shared" si="5994"/>
        <v>0</v>
      </c>
      <c r="AX392" s="113">
        <f t="shared" si="5994"/>
        <v>0</v>
      </c>
      <c r="AY392" s="113">
        <f t="shared" si="5994"/>
        <v>0</v>
      </c>
      <c r="AZ392" s="113">
        <f t="shared" si="5994"/>
        <v>0</v>
      </c>
      <c r="BA392" s="113">
        <f t="shared" si="5994"/>
        <v>0</v>
      </c>
      <c r="BB392" s="113">
        <f t="shared" si="5994"/>
        <v>0</v>
      </c>
      <c r="BC392" s="113">
        <f t="shared" si="5994"/>
        <v>0</v>
      </c>
      <c r="BD392" s="113">
        <f t="shared" si="5994"/>
        <v>0</v>
      </c>
      <c r="BE392" s="113">
        <f t="shared" si="5994"/>
        <v>7.1428743373665921E-2</v>
      </c>
      <c r="BF392" s="113">
        <f t="shared" si="5994"/>
        <v>7.1428399483476943E-2</v>
      </c>
      <c r="BG392" s="113">
        <f t="shared" si="5994"/>
        <v>7.1428399483476943E-2</v>
      </c>
      <c r="BH392" s="113">
        <f t="shared" si="5994"/>
        <v>7.1428399483476943E-2</v>
      </c>
      <c r="BI392" s="113">
        <f t="shared" si="5994"/>
        <v>7.1428743373665921E-2</v>
      </c>
      <c r="BJ392" s="113">
        <f t="shared" si="5994"/>
        <v>7.1428399483476943E-2</v>
      </c>
      <c r="BK392" s="113">
        <f t="shared" si="5994"/>
        <v>7.1428399483476943E-2</v>
      </c>
      <c r="BL392" s="113">
        <f t="shared" si="5994"/>
        <v>7.1428399483476943E-2</v>
      </c>
      <c r="BM392" s="113">
        <f t="shared" si="5994"/>
        <v>7.1428399483476943E-2</v>
      </c>
      <c r="BN392" s="113">
        <f t="shared" si="5994"/>
        <v>7.1428743373665921E-2</v>
      </c>
      <c r="BO392" s="113">
        <f t="shared" si="5994"/>
        <v>7.1428743373665921E-2</v>
      </c>
      <c r="BP392" s="113">
        <f t="shared" si="5994"/>
        <v>7.1428743373665921E-2</v>
      </c>
      <c r="BQ392" s="113">
        <f t="shared" si="5994"/>
        <v>7.1428743373665921E-2</v>
      </c>
      <c r="BR392" s="113">
        <f t="shared" si="5994"/>
        <v>7.1428743373665921E-2</v>
      </c>
      <c r="BS392" s="113">
        <f t="shared" si="5994"/>
        <v>0</v>
      </c>
      <c r="BT392" s="113">
        <f t="shared" si="5994"/>
        <v>0</v>
      </c>
      <c r="BU392" s="113">
        <f t="shared" ref="BU392:BX392" si="5995">BU390/$F390</f>
        <v>0</v>
      </c>
      <c r="BV392" s="113">
        <f t="shared" si="5995"/>
        <v>0</v>
      </c>
      <c r="BW392" s="113">
        <f t="shared" si="5995"/>
        <v>0</v>
      </c>
      <c r="BX392" s="113">
        <f t="shared" si="5995"/>
        <v>0</v>
      </c>
      <c r="BY392" s="113">
        <f t="shared" ref="BY392:CC392" si="5996">BY390/$F390</f>
        <v>0</v>
      </c>
      <c r="BZ392" s="113">
        <f t="shared" si="5996"/>
        <v>0</v>
      </c>
      <c r="CA392" s="113">
        <f t="shared" si="5996"/>
        <v>0</v>
      </c>
      <c r="CB392" s="113">
        <f t="shared" si="5996"/>
        <v>0</v>
      </c>
      <c r="CC392" s="113">
        <f t="shared" si="5996"/>
        <v>0</v>
      </c>
      <c r="CD392" s="113">
        <f t="shared" ref="CD392:CG392" si="5997">CD390/$F390</f>
        <v>0</v>
      </c>
      <c r="CE392" s="113"/>
      <c r="CF392" s="113">
        <f t="shared" si="5997"/>
        <v>0</v>
      </c>
      <c r="CG392" s="113">
        <f t="shared" si="5997"/>
        <v>0</v>
      </c>
      <c r="CH392" s="114">
        <f>IF(C390="","",100%-SUM(G392:CG392))</f>
        <v>1.1102230246251565E-16</v>
      </c>
      <c r="CI392" s="115">
        <f>IF(C390="","",SUM(G392:CG392))</f>
        <v>0.99999999999999989</v>
      </c>
      <c r="CJ392" s="67" t="b">
        <f>IF(C390="","",SUM(G392:CG392)=CI392)</f>
        <v>1</v>
      </c>
    </row>
    <row r="393" spans="1:88" s="5" customFormat="1" ht="15" customHeight="1" x14ac:dyDescent="0.3">
      <c r="A393" s="171" t="s">
        <v>280</v>
      </c>
      <c r="B393" s="155" t="s">
        <v>236</v>
      </c>
      <c r="C393" s="168" t="s">
        <v>163</v>
      </c>
      <c r="D393" s="158">
        <v>12</v>
      </c>
      <c r="E393" s="161">
        <v>461037</v>
      </c>
      <c r="F393" s="164">
        <f t="shared" si="5546"/>
        <v>5532444</v>
      </c>
      <c r="G393" s="108"/>
      <c r="H393" s="108"/>
      <c r="I393" s="108"/>
      <c r="J393" s="108"/>
      <c r="K393" s="108"/>
      <c r="L393" s="108"/>
      <c r="M393" s="108"/>
      <c r="N393" s="108"/>
      <c r="O393" s="108"/>
      <c r="P393" s="108"/>
      <c r="Q393" s="108"/>
      <c r="R393" s="108"/>
      <c r="S393" s="108"/>
      <c r="T393" s="108"/>
      <c r="U393" s="108"/>
      <c r="V393" s="108"/>
      <c r="W393" s="108"/>
      <c r="X393" s="108"/>
      <c r="Y393" s="108"/>
      <c r="Z393" s="108"/>
      <c r="AA393" s="108"/>
      <c r="AB393" s="108"/>
      <c r="AC393" s="108"/>
      <c r="AD393" s="108"/>
      <c r="AE393" s="108"/>
      <c r="AF393" s="108"/>
      <c r="AG393" s="108"/>
      <c r="AH393" s="108"/>
      <c r="AI393" s="108"/>
      <c r="AJ393" s="108"/>
      <c r="AK393" s="108"/>
      <c r="AL393" s="108"/>
      <c r="AM393" s="108"/>
      <c r="AN393" s="108"/>
      <c r="AO393" s="108">
        <f>ROUND($F393/14,0)</f>
        <v>395175</v>
      </c>
      <c r="AP393" s="108">
        <f t="shared" ref="AP393:BB393" si="5998">ROUND($F393/14,0)</f>
        <v>395175</v>
      </c>
      <c r="AQ393" s="108">
        <f>ROUNDDOWN($F393/14,0)</f>
        <v>395174</v>
      </c>
      <c r="AR393" s="108">
        <f t="shared" si="5998"/>
        <v>395175</v>
      </c>
      <c r="AS393" s="108">
        <f t="shared" si="5998"/>
        <v>395175</v>
      </c>
      <c r="AT393" s="108">
        <f t="shared" si="5998"/>
        <v>395175</v>
      </c>
      <c r="AU393" s="108">
        <f>ROUNDDOWN($F393/14,0)</f>
        <v>395174</v>
      </c>
      <c r="AV393" s="108">
        <f t="shared" si="5998"/>
        <v>395175</v>
      </c>
      <c r="AW393" s="108">
        <f>ROUNDDOWN($F393/14,0)</f>
        <v>395174</v>
      </c>
      <c r="AX393" s="108">
        <f>ROUNDDOWN($F393/14,0)</f>
        <v>395174</v>
      </c>
      <c r="AY393" s="108">
        <f>ROUNDDOWN($F393/14,0)</f>
        <v>395174</v>
      </c>
      <c r="AZ393" s="108">
        <f>ROUNDDOWN($F393/14,0)</f>
        <v>395174</v>
      </c>
      <c r="BA393" s="108">
        <f t="shared" si="5998"/>
        <v>395175</v>
      </c>
      <c r="BB393" s="108">
        <f t="shared" si="5998"/>
        <v>395175</v>
      </c>
      <c r="BC393" s="108"/>
      <c r="BD393" s="108"/>
      <c r="BE393" s="108"/>
      <c r="BF393" s="108"/>
      <c r="BG393" s="108"/>
      <c r="BH393" s="108"/>
      <c r="BI393" s="108"/>
      <c r="BJ393" s="108"/>
      <c r="BK393" s="108"/>
      <c r="BL393" s="108"/>
      <c r="BM393" s="108"/>
      <c r="BN393" s="108"/>
      <c r="BO393" s="108"/>
      <c r="BP393" s="108"/>
      <c r="BQ393" s="108"/>
      <c r="BR393" s="108"/>
      <c r="BS393" s="108"/>
      <c r="BT393" s="108"/>
      <c r="BU393" s="108"/>
      <c r="BV393" s="108"/>
      <c r="BW393" s="108"/>
      <c r="BX393" s="108"/>
      <c r="BY393" s="108"/>
      <c r="BZ393" s="108"/>
      <c r="CA393" s="108"/>
      <c r="CB393" s="108"/>
      <c r="CC393" s="108"/>
      <c r="CD393" s="108"/>
      <c r="CE393" s="108"/>
      <c r="CF393" s="108"/>
      <c r="CG393" s="108"/>
      <c r="CH393" s="109">
        <f>IF(C393="","",F393-SUM(G393:CG393))</f>
        <v>0</v>
      </c>
      <c r="CI393" s="107">
        <f>IF(C393="","",SUM(G393:CG393))</f>
        <v>5532444</v>
      </c>
      <c r="CJ393" s="67" t="b">
        <f>IF(C393="","",F393=CI393)</f>
        <v>1</v>
      </c>
    </row>
    <row r="394" spans="1:88" s="5" customFormat="1" ht="15" customHeight="1" x14ac:dyDescent="0.3">
      <c r="A394" s="172"/>
      <c r="B394" s="156"/>
      <c r="C394" s="169"/>
      <c r="D394" s="159"/>
      <c r="E394" s="162"/>
      <c r="F394" s="165"/>
      <c r="G394" s="110"/>
      <c r="H394" s="110"/>
      <c r="I394" s="110"/>
      <c r="J394" s="110"/>
      <c r="K394" s="110"/>
      <c r="L394" s="110"/>
      <c r="M394" s="110"/>
      <c r="N394" s="110"/>
      <c r="O394" s="110"/>
      <c r="P394" s="110"/>
      <c r="Q394" s="110"/>
      <c r="R394" s="110"/>
      <c r="S394" s="110"/>
      <c r="T394" s="110"/>
      <c r="U394" s="110">
        <f t="shared" ref="U394" si="5999">ROUND(U393/$E393,2)</f>
        <v>0</v>
      </c>
      <c r="V394" s="110">
        <f t="shared" ref="V394" si="6000">ROUND(V393/$E393,2)</f>
        <v>0</v>
      </c>
      <c r="W394" s="110">
        <f t="shared" ref="W394" si="6001">ROUND(W393/$E393,2)</f>
        <v>0</v>
      </c>
      <c r="X394" s="110">
        <f t="shared" ref="X394" si="6002">ROUND(X393/$E393,2)</f>
        <v>0</v>
      </c>
      <c r="Y394" s="110">
        <f t="shared" ref="Y394" si="6003">ROUND(Y393/$E393,2)</f>
        <v>0</v>
      </c>
      <c r="Z394" s="110">
        <f t="shared" ref="Z394" si="6004">ROUND(Z393/$E393,2)</f>
        <v>0</v>
      </c>
      <c r="AA394" s="110">
        <f>ROUNDDOWN(AA393/$E393,2)</f>
        <v>0</v>
      </c>
      <c r="AB394" s="110">
        <f t="shared" ref="AB394:AC394" si="6005">ROUND(AB393/$E393,2)</f>
        <v>0</v>
      </c>
      <c r="AC394" s="110">
        <f t="shared" si="6005"/>
        <v>0</v>
      </c>
      <c r="AD394" s="110">
        <f>ROUNDDOWN(AD393/$E393,2)</f>
        <v>0</v>
      </c>
      <c r="AE394" s="110">
        <f>ROUNDDOWN(AE393/$E393,2)</f>
        <v>0</v>
      </c>
      <c r="AF394" s="110">
        <f>ROUNDDOWN(AF393/$E393,2)</f>
        <v>0</v>
      </c>
      <c r="AG394" s="110">
        <f t="shared" ref="AG394" si="6006">ROUND(AG393/$E393,2)</f>
        <v>0</v>
      </c>
      <c r="AH394" s="110">
        <f t="shared" ref="AH394:AL394" si="6007">ROUND(AH393/$E393,2)</f>
        <v>0</v>
      </c>
      <c r="AI394" s="110">
        <f t="shared" si="6007"/>
        <v>0</v>
      </c>
      <c r="AJ394" s="110">
        <f t="shared" si="6007"/>
        <v>0</v>
      </c>
      <c r="AK394" s="110">
        <f t="shared" si="6007"/>
        <v>0</v>
      </c>
      <c r="AL394" s="110">
        <f t="shared" si="6007"/>
        <v>0</v>
      </c>
      <c r="AM394" s="110">
        <f>ROUNDDOWN(AM393/$E393,2)</f>
        <v>0</v>
      </c>
      <c r="AN394" s="110">
        <f t="shared" ref="AN394:AT394" si="6008">ROUND(AN393/$E393,2)</f>
        <v>0</v>
      </c>
      <c r="AO394" s="110">
        <f t="shared" si="6008"/>
        <v>0.86</v>
      </c>
      <c r="AP394" s="110">
        <f t="shared" si="6008"/>
        <v>0.86</v>
      </c>
      <c r="AQ394" s="110">
        <f t="shared" si="6008"/>
        <v>0.86</v>
      </c>
      <c r="AR394" s="110">
        <f t="shared" si="6008"/>
        <v>0.86</v>
      </c>
      <c r="AS394" s="110">
        <f t="shared" si="6008"/>
        <v>0.86</v>
      </c>
      <c r="AT394" s="110">
        <f t="shared" si="6008"/>
        <v>0.86</v>
      </c>
      <c r="AU394" s="110">
        <f>ROUNDDOWN(AU393/$E393,2)</f>
        <v>0.85</v>
      </c>
      <c r="AV394" s="110">
        <f t="shared" ref="AV394:AW394" si="6009">ROUND(AV393/$E393,2)</f>
        <v>0.86</v>
      </c>
      <c r="AW394" s="110">
        <f t="shared" si="6009"/>
        <v>0.86</v>
      </c>
      <c r="AX394" s="110">
        <f>ROUNDDOWN(AX393/$E393,2)</f>
        <v>0.85</v>
      </c>
      <c r="AY394" s="110">
        <f>ROUNDDOWN(AY393/$E393,2)</f>
        <v>0.85</v>
      </c>
      <c r="AZ394" s="110">
        <f>ROUNDDOWN(AZ393/$E393,2)</f>
        <v>0.85</v>
      </c>
      <c r="BA394" s="110">
        <f t="shared" ref="BA394:BS394" si="6010">ROUND(BA393/$E393,2)</f>
        <v>0.86</v>
      </c>
      <c r="BB394" s="110">
        <f t="shared" si="6010"/>
        <v>0.86</v>
      </c>
      <c r="BC394" s="110">
        <f t="shared" si="6010"/>
        <v>0</v>
      </c>
      <c r="BD394" s="110">
        <f t="shared" si="6010"/>
        <v>0</v>
      </c>
      <c r="BE394" s="110">
        <f t="shared" si="6010"/>
        <v>0</v>
      </c>
      <c r="BF394" s="110">
        <f t="shared" si="6010"/>
        <v>0</v>
      </c>
      <c r="BG394" s="110">
        <f t="shared" si="6010"/>
        <v>0</v>
      </c>
      <c r="BH394" s="110">
        <f t="shared" si="6010"/>
        <v>0</v>
      </c>
      <c r="BI394" s="110">
        <f t="shared" si="6010"/>
        <v>0</v>
      </c>
      <c r="BJ394" s="110">
        <f t="shared" si="6010"/>
        <v>0</v>
      </c>
      <c r="BK394" s="110">
        <f t="shared" si="6010"/>
        <v>0</v>
      </c>
      <c r="BL394" s="110">
        <f t="shared" si="6010"/>
        <v>0</v>
      </c>
      <c r="BM394" s="110">
        <f t="shared" si="6010"/>
        <v>0</v>
      </c>
      <c r="BN394" s="110">
        <f t="shared" si="6010"/>
        <v>0</v>
      </c>
      <c r="BO394" s="110">
        <f t="shared" si="6010"/>
        <v>0</v>
      </c>
      <c r="BP394" s="110">
        <f t="shared" si="6010"/>
        <v>0</v>
      </c>
      <c r="BQ394" s="110">
        <f t="shared" si="6010"/>
        <v>0</v>
      </c>
      <c r="BR394" s="110">
        <f t="shared" si="6010"/>
        <v>0</v>
      </c>
      <c r="BS394" s="110">
        <f t="shared" si="6010"/>
        <v>0</v>
      </c>
      <c r="BT394" s="110">
        <f t="shared" ref="BT394" si="6011">ROUND(BT393/$E393,2)</f>
        <v>0</v>
      </c>
      <c r="BU394" s="110">
        <f t="shared" ref="BU394" si="6012">ROUND(BU393/$E393,2)</f>
        <v>0</v>
      </c>
      <c r="BV394" s="110">
        <f t="shared" ref="BV394" si="6013">ROUND(BV393/$E393,2)</f>
        <v>0</v>
      </c>
      <c r="BW394" s="110">
        <f t="shared" ref="BW394" si="6014">ROUND(BW393/$E393,2)</f>
        <v>0</v>
      </c>
      <c r="BX394" s="110">
        <f t="shared" ref="BX394" si="6015">ROUND(BX393/$E393,2)</f>
        <v>0</v>
      </c>
      <c r="BY394" s="110">
        <f t="shared" ref="BY394" si="6016">ROUND(BY393/$E393,2)</f>
        <v>0</v>
      </c>
      <c r="BZ394" s="110">
        <f t="shared" ref="BZ394" si="6017">ROUND(BZ393/$E393,2)</f>
        <v>0</v>
      </c>
      <c r="CA394" s="110">
        <f t="shared" ref="CA394" si="6018">ROUND(CA393/$E393,2)</f>
        <v>0</v>
      </c>
      <c r="CB394" s="110">
        <f t="shared" ref="CB394" si="6019">ROUND(CB393/$E393,2)</f>
        <v>0</v>
      </c>
      <c r="CC394" s="110">
        <f t="shared" ref="CC394" si="6020">ROUND(CC393/$E393,2)</f>
        <v>0</v>
      </c>
      <c r="CD394" s="110">
        <f t="shared" ref="CD394" si="6021">ROUND(CD393/$E393,2)</f>
        <v>0</v>
      </c>
      <c r="CE394" s="110"/>
      <c r="CF394" s="110">
        <f t="shared" ref="CF394" si="6022">ROUND(CF393/$E393,2)</f>
        <v>0</v>
      </c>
      <c r="CG394" s="110">
        <f t="shared" ref="CG394" si="6023">ROUND(CG393/$E393,2)</f>
        <v>0</v>
      </c>
      <c r="CH394" s="111">
        <f>IF(C393="","",D393-SUM(G394:CG394))</f>
        <v>1.7763568394002505E-15</v>
      </c>
      <c r="CI394" s="112">
        <f>IF(C393="","",SUM(G394:CG394))</f>
        <v>11.999999999999998</v>
      </c>
      <c r="CJ394" s="67" t="b">
        <f>IF(C393="","",D393=CI394)</f>
        <v>1</v>
      </c>
    </row>
    <row r="395" spans="1:88" s="5" customFormat="1" ht="15" customHeight="1" x14ac:dyDescent="0.3">
      <c r="A395" s="173"/>
      <c r="B395" s="157"/>
      <c r="C395" s="170"/>
      <c r="D395" s="160"/>
      <c r="E395" s="163"/>
      <c r="F395" s="166"/>
      <c r="G395" s="113"/>
      <c r="H395" s="113"/>
      <c r="I395" s="113"/>
      <c r="J395" s="113"/>
      <c r="K395" s="113"/>
      <c r="L395" s="113"/>
      <c r="M395" s="113"/>
      <c r="N395" s="113"/>
      <c r="O395" s="113"/>
      <c r="P395" s="113"/>
      <c r="Q395" s="113"/>
      <c r="R395" s="113"/>
      <c r="S395" s="113"/>
      <c r="T395" s="113"/>
      <c r="U395" s="113">
        <f t="shared" ref="U395:X395" si="6024">U393/$F393</f>
        <v>0</v>
      </c>
      <c r="V395" s="113">
        <f t="shared" si="6024"/>
        <v>0</v>
      </c>
      <c r="W395" s="113">
        <f t="shared" si="6024"/>
        <v>0</v>
      </c>
      <c r="X395" s="113">
        <f t="shared" si="6024"/>
        <v>0</v>
      </c>
      <c r="Y395" s="113">
        <f t="shared" ref="Y395:AG395" si="6025">Y393/$F393</f>
        <v>0</v>
      </c>
      <c r="Z395" s="113">
        <f t="shared" si="6025"/>
        <v>0</v>
      </c>
      <c r="AA395" s="113">
        <f t="shared" si="6025"/>
        <v>0</v>
      </c>
      <c r="AB395" s="113">
        <f t="shared" si="6025"/>
        <v>0</v>
      </c>
      <c r="AC395" s="113">
        <f t="shared" si="6025"/>
        <v>0</v>
      </c>
      <c r="AD395" s="113">
        <f t="shared" si="6025"/>
        <v>0</v>
      </c>
      <c r="AE395" s="113">
        <f t="shared" si="6025"/>
        <v>0</v>
      </c>
      <c r="AF395" s="113">
        <f t="shared" si="6025"/>
        <v>0</v>
      </c>
      <c r="AG395" s="113">
        <f t="shared" si="6025"/>
        <v>0</v>
      </c>
      <c r="AH395" s="113">
        <f t="shared" ref="AH395:AL395" si="6026">AH393/$F393</f>
        <v>0</v>
      </c>
      <c r="AI395" s="113">
        <f t="shared" si="6026"/>
        <v>0</v>
      </c>
      <c r="AJ395" s="113">
        <f t="shared" si="6026"/>
        <v>0</v>
      </c>
      <c r="AK395" s="113">
        <f t="shared" si="6026"/>
        <v>0</v>
      </c>
      <c r="AL395" s="113">
        <f t="shared" si="6026"/>
        <v>0</v>
      </c>
      <c r="AM395" s="113">
        <f t="shared" ref="AM395:BT395" si="6027">AM393/$F393</f>
        <v>0</v>
      </c>
      <c r="AN395" s="113">
        <f t="shared" si="6027"/>
        <v>0</v>
      </c>
      <c r="AO395" s="113">
        <f t="shared" si="6027"/>
        <v>7.1428648893689661E-2</v>
      </c>
      <c r="AP395" s="113">
        <f t="shared" si="6027"/>
        <v>7.1428648893689661E-2</v>
      </c>
      <c r="AQ395" s="113">
        <f t="shared" si="6027"/>
        <v>7.1428468141747123E-2</v>
      </c>
      <c r="AR395" s="113">
        <f t="shared" si="6027"/>
        <v>7.1428648893689661E-2</v>
      </c>
      <c r="AS395" s="113">
        <f t="shared" si="6027"/>
        <v>7.1428648893689661E-2</v>
      </c>
      <c r="AT395" s="113">
        <f t="shared" si="6027"/>
        <v>7.1428648893689661E-2</v>
      </c>
      <c r="AU395" s="113">
        <f t="shared" si="6027"/>
        <v>7.1428468141747123E-2</v>
      </c>
      <c r="AV395" s="113">
        <f t="shared" si="6027"/>
        <v>7.1428648893689661E-2</v>
      </c>
      <c r="AW395" s="113">
        <f t="shared" si="6027"/>
        <v>7.1428468141747123E-2</v>
      </c>
      <c r="AX395" s="113">
        <f t="shared" si="6027"/>
        <v>7.1428468141747123E-2</v>
      </c>
      <c r="AY395" s="113">
        <f t="shared" si="6027"/>
        <v>7.1428468141747123E-2</v>
      </c>
      <c r="AZ395" s="113">
        <f t="shared" si="6027"/>
        <v>7.1428468141747123E-2</v>
      </c>
      <c r="BA395" s="113">
        <f t="shared" si="6027"/>
        <v>7.1428648893689661E-2</v>
      </c>
      <c r="BB395" s="113">
        <f t="shared" si="6027"/>
        <v>7.1428648893689661E-2</v>
      </c>
      <c r="BC395" s="113">
        <f t="shared" si="6027"/>
        <v>0</v>
      </c>
      <c r="BD395" s="113">
        <f t="shared" si="6027"/>
        <v>0</v>
      </c>
      <c r="BE395" s="113">
        <f t="shared" si="6027"/>
        <v>0</v>
      </c>
      <c r="BF395" s="113">
        <f t="shared" si="6027"/>
        <v>0</v>
      </c>
      <c r="BG395" s="113">
        <f t="shared" si="6027"/>
        <v>0</v>
      </c>
      <c r="BH395" s="113">
        <f t="shared" si="6027"/>
        <v>0</v>
      </c>
      <c r="BI395" s="113">
        <f t="shared" si="6027"/>
        <v>0</v>
      </c>
      <c r="BJ395" s="113">
        <f t="shared" si="6027"/>
        <v>0</v>
      </c>
      <c r="BK395" s="113">
        <f t="shared" si="6027"/>
        <v>0</v>
      </c>
      <c r="BL395" s="113">
        <f t="shared" si="6027"/>
        <v>0</v>
      </c>
      <c r="BM395" s="113">
        <f t="shared" si="6027"/>
        <v>0</v>
      </c>
      <c r="BN395" s="113">
        <f t="shared" si="6027"/>
        <v>0</v>
      </c>
      <c r="BO395" s="113">
        <f t="shared" si="6027"/>
        <v>0</v>
      </c>
      <c r="BP395" s="113">
        <f t="shared" si="6027"/>
        <v>0</v>
      </c>
      <c r="BQ395" s="113">
        <f t="shared" si="6027"/>
        <v>0</v>
      </c>
      <c r="BR395" s="113">
        <f t="shared" si="6027"/>
        <v>0</v>
      </c>
      <c r="BS395" s="113">
        <f t="shared" si="6027"/>
        <v>0</v>
      </c>
      <c r="BT395" s="113">
        <f t="shared" si="6027"/>
        <v>0</v>
      </c>
      <c r="BU395" s="113">
        <f t="shared" ref="BU395:BX395" si="6028">BU393/$F393</f>
        <v>0</v>
      </c>
      <c r="BV395" s="113">
        <f t="shared" si="6028"/>
        <v>0</v>
      </c>
      <c r="BW395" s="113">
        <f t="shared" si="6028"/>
        <v>0</v>
      </c>
      <c r="BX395" s="113">
        <f t="shared" si="6028"/>
        <v>0</v>
      </c>
      <c r="BY395" s="113">
        <f t="shared" ref="BY395:CC395" si="6029">BY393/$F393</f>
        <v>0</v>
      </c>
      <c r="BZ395" s="113">
        <f t="shared" si="6029"/>
        <v>0</v>
      </c>
      <c r="CA395" s="113">
        <f t="shared" si="6029"/>
        <v>0</v>
      </c>
      <c r="CB395" s="113">
        <f t="shared" si="6029"/>
        <v>0</v>
      </c>
      <c r="CC395" s="113">
        <f t="shared" si="6029"/>
        <v>0</v>
      </c>
      <c r="CD395" s="113">
        <f t="shared" ref="CD395:CG395" si="6030">CD393/$F393</f>
        <v>0</v>
      </c>
      <c r="CE395" s="113"/>
      <c r="CF395" s="113">
        <f t="shared" si="6030"/>
        <v>0</v>
      </c>
      <c r="CG395" s="113">
        <f t="shared" si="6030"/>
        <v>0</v>
      </c>
      <c r="CH395" s="114">
        <f>IF(C393="","",100%-SUM(G395:CG395))</f>
        <v>0</v>
      </c>
      <c r="CI395" s="115">
        <f>IF(C393="","",SUM(G395:CG395))</f>
        <v>1</v>
      </c>
      <c r="CJ395" s="67" t="b">
        <f>IF(C393="","",SUM(G395:CG395)=CI395)</f>
        <v>1</v>
      </c>
    </row>
    <row r="396" spans="1:88" s="5" customFormat="1" ht="15" customHeight="1" x14ac:dyDescent="0.3">
      <c r="A396" s="171" t="s">
        <v>281</v>
      </c>
      <c r="B396" s="155" t="s">
        <v>282</v>
      </c>
      <c r="C396" s="168" t="s">
        <v>163</v>
      </c>
      <c r="D396" s="158">
        <v>2</v>
      </c>
      <c r="E396" s="161">
        <v>623295</v>
      </c>
      <c r="F396" s="164">
        <f t="shared" si="5546"/>
        <v>1246590</v>
      </c>
      <c r="G396" s="108"/>
      <c r="H396" s="108"/>
      <c r="I396" s="108"/>
      <c r="J396" s="108"/>
      <c r="K396" s="108"/>
      <c r="L396" s="108"/>
      <c r="M396" s="108"/>
      <c r="N396" s="108"/>
      <c r="O396" s="108"/>
      <c r="P396" s="108"/>
      <c r="Q396" s="108"/>
      <c r="R396" s="108"/>
      <c r="S396" s="108"/>
      <c r="T396" s="108"/>
      <c r="U396" s="108"/>
      <c r="V396" s="108"/>
      <c r="W396" s="108"/>
      <c r="X396" s="108"/>
      <c r="Y396" s="108"/>
      <c r="Z396" s="108"/>
      <c r="AA396" s="108"/>
      <c r="AB396" s="108"/>
      <c r="AC396" s="108"/>
      <c r="AD396" s="108"/>
      <c r="AE396" s="108"/>
      <c r="AF396" s="108"/>
      <c r="AG396" s="108"/>
      <c r="AH396" s="108"/>
      <c r="AI396" s="108"/>
      <c r="AJ396" s="108"/>
      <c r="AK396" s="108"/>
      <c r="AL396" s="108"/>
      <c r="AM396" s="108"/>
      <c r="AN396" s="108"/>
      <c r="AO396" s="108"/>
      <c r="AP396" s="108"/>
      <c r="AQ396" s="108"/>
      <c r="AR396" s="108"/>
      <c r="AS396" s="108"/>
      <c r="AT396" s="108"/>
      <c r="AU396" s="108"/>
      <c r="AV396" s="108"/>
      <c r="AW396" s="108">
        <f>ROUND($F396/5,0)</f>
        <v>249318</v>
      </c>
      <c r="AX396" s="108">
        <f t="shared" ref="AX396:BA396" si="6031">ROUND($F396/5,0)</f>
        <v>249318</v>
      </c>
      <c r="AY396" s="108">
        <f t="shared" si="6031"/>
        <v>249318</v>
      </c>
      <c r="AZ396" s="108">
        <f t="shared" si="6031"/>
        <v>249318</v>
      </c>
      <c r="BA396" s="108">
        <f t="shared" si="6031"/>
        <v>249318</v>
      </c>
      <c r="BB396" s="108"/>
      <c r="BC396" s="108"/>
      <c r="BD396" s="108"/>
      <c r="BE396" s="108"/>
      <c r="BF396" s="108"/>
      <c r="BG396" s="108"/>
      <c r="BH396" s="108"/>
      <c r="BI396" s="108"/>
      <c r="BJ396" s="108"/>
      <c r="BK396" s="108"/>
      <c r="BL396" s="108"/>
      <c r="BM396" s="108"/>
      <c r="BN396" s="108"/>
      <c r="BO396" s="108"/>
      <c r="BP396" s="108"/>
      <c r="BQ396" s="108"/>
      <c r="BR396" s="108"/>
      <c r="BS396" s="108"/>
      <c r="BT396" s="108"/>
      <c r="BU396" s="108"/>
      <c r="BV396" s="108"/>
      <c r="BW396" s="108"/>
      <c r="BX396" s="108"/>
      <c r="BY396" s="108"/>
      <c r="BZ396" s="108"/>
      <c r="CA396" s="108"/>
      <c r="CB396" s="108"/>
      <c r="CC396" s="108"/>
      <c r="CD396" s="108"/>
      <c r="CE396" s="108"/>
      <c r="CF396" s="108"/>
      <c r="CG396" s="108"/>
      <c r="CH396" s="109">
        <f>IF(C396="","",F396-SUM(G396:CG396))</f>
        <v>0</v>
      </c>
      <c r="CI396" s="107">
        <f>IF(C396="","",SUM(G396:CG396))</f>
        <v>1246590</v>
      </c>
      <c r="CJ396" s="67" t="b">
        <f>IF(C396="","",F396=CI396)</f>
        <v>1</v>
      </c>
    </row>
    <row r="397" spans="1:88" s="5" customFormat="1" ht="15" customHeight="1" x14ac:dyDescent="0.3">
      <c r="A397" s="172"/>
      <c r="B397" s="156"/>
      <c r="C397" s="169"/>
      <c r="D397" s="159"/>
      <c r="E397" s="162"/>
      <c r="F397" s="165"/>
      <c r="G397" s="110"/>
      <c r="H397" s="110"/>
      <c r="I397" s="110"/>
      <c r="J397" s="110"/>
      <c r="K397" s="110"/>
      <c r="L397" s="110"/>
      <c r="M397" s="110"/>
      <c r="N397" s="110"/>
      <c r="O397" s="110"/>
      <c r="P397" s="110"/>
      <c r="Q397" s="110"/>
      <c r="R397" s="110"/>
      <c r="S397" s="110"/>
      <c r="T397" s="110"/>
      <c r="U397" s="110">
        <f t="shared" ref="U397" si="6032">ROUND(U396/$E396,2)</f>
        <v>0</v>
      </c>
      <c r="V397" s="110">
        <f t="shared" ref="V397" si="6033">ROUND(V396/$E396,2)</f>
        <v>0</v>
      </c>
      <c r="W397" s="110">
        <f t="shared" ref="W397" si="6034">ROUND(W396/$E396,2)</f>
        <v>0</v>
      </c>
      <c r="X397" s="110">
        <f t="shared" ref="X397" si="6035">ROUND(X396/$E396,2)</f>
        <v>0</v>
      </c>
      <c r="Y397" s="110">
        <f t="shared" ref="Y397" si="6036">ROUND(Y396/$E396,2)</f>
        <v>0</v>
      </c>
      <c r="Z397" s="110">
        <f t="shared" ref="Z397" si="6037">ROUND(Z396/$E396,2)</f>
        <v>0</v>
      </c>
      <c r="AA397" s="110">
        <f t="shared" ref="AA397" si="6038">ROUND(AA396/$E396,2)</f>
        <v>0</v>
      </c>
      <c r="AB397" s="110">
        <f t="shared" ref="AB397" si="6039">ROUND(AB396/$E396,2)</f>
        <v>0</v>
      </c>
      <c r="AC397" s="110">
        <f t="shared" ref="AC397" si="6040">ROUND(AC396/$E396,2)</f>
        <v>0</v>
      </c>
      <c r="AD397" s="110">
        <f t="shared" ref="AD397" si="6041">ROUND(AD396/$E396,2)</f>
        <v>0</v>
      </c>
      <c r="AE397" s="110">
        <f t="shared" ref="AE397" si="6042">ROUND(AE396/$E396,2)</f>
        <v>0</v>
      </c>
      <c r="AF397" s="110">
        <f t="shared" ref="AF397" si="6043">ROUND(AF396/$E396,2)</f>
        <v>0</v>
      </c>
      <c r="AG397" s="110">
        <f t="shared" ref="AG397" si="6044">ROUND(AG396/$E396,2)</f>
        <v>0</v>
      </c>
      <c r="AH397" s="110">
        <f t="shared" ref="AH397:AL397" si="6045">ROUND(AH396/$E396,2)</f>
        <v>0</v>
      </c>
      <c r="AI397" s="110">
        <f t="shared" si="6045"/>
        <v>0</v>
      </c>
      <c r="AJ397" s="110">
        <f t="shared" si="6045"/>
        <v>0</v>
      </c>
      <c r="AK397" s="110">
        <f t="shared" si="6045"/>
        <v>0</v>
      </c>
      <c r="AL397" s="110">
        <f t="shared" si="6045"/>
        <v>0</v>
      </c>
      <c r="AM397" s="110">
        <f t="shared" ref="AM397:BS397" si="6046">ROUND(AM396/$E396,2)</f>
        <v>0</v>
      </c>
      <c r="AN397" s="110">
        <f t="shared" si="6046"/>
        <v>0</v>
      </c>
      <c r="AO397" s="110">
        <f t="shared" si="6046"/>
        <v>0</v>
      </c>
      <c r="AP397" s="110">
        <f t="shared" si="6046"/>
        <v>0</v>
      </c>
      <c r="AQ397" s="110">
        <f t="shared" si="6046"/>
        <v>0</v>
      </c>
      <c r="AR397" s="110">
        <f t="shared" si="6046"/>
        <v>0</v>
      </c>
      <c r="AS397" s="110">
        <f t="shared" si="6046"/>
        <v>0</v>
      </c>
      <c r="AT397" s="110">
        <f t="shared" si="6046"/>
        <v>0</v>
      </c>
      <c r="AU397" s="110">
        <f t="shared" si="6046"/>
        <v>0</v>
      </c>
      <c r="AV397" s="110">
        <f t="shared" si="6046"/>
        <v>0</v>
      </c>
      <c r="AW397" s="110">
        <f t="shared" si="6046"/>
        <v>0.4</v>
      </c>
      <c r="AX397" s="110">
        <f t="shared" si="6046"/>
        <v>0.4</v>
      </c>
      <c r="AY397" s="110">
        <f t="shared" si="6046"/>
        <v>0.4</v>
      </c>
      <c r="AZ397" s="110">
        <f t="shared" si="6046"/>
        <v>0.4</v>
      </c>
      <c r="BA397" s="110">
        <f t="shared" si="6046"/>
        <v>0.4</v>
      </c>
      <c r="BB397" s="110">
        <f t="shared" si="6046"/>
        <v>0</v>
      </c>
      <c r="BC397" s="110">
        <f t="shared" si="6046"/>
        <v>0</v>
      </c>
      <c r="BD397" s="110">
        <f t="shared" si="6046"/>
        <v>0</v>
      </c>
      <c r="BE397" s="110">
        <f t="shared" si="6046"/>
        <v>0</v>
      </c>
      <c r="BF397" s="110">
        <f t="shared" si="6046"/>
        <v>0</v>
      </c>
      <c r="BG397" s="110">
        <f t="shared" si="6046"/>
        <v>0</v>
      </c>
      <c r="BH397" s="110">
        <f t="shared" si="6046"/>
        <v>0</v>
      </c>
      <c r="BI397" s="110">
        <f t="shared" si="6046"/>
        <v>0</v>
      </c>
      <c r="BJ397" s="110">
        <f t="shared" si="6046"/>
        <v>0</v>
      </c>
      <c r="BK397" s="110">
        <f t="shared" si="6046"/>
        <v>0</v>
      </c>
      <c r="BL397" s="110">
        <f t="shared" si="6046"/>
        <v>0</v>
      </c>
      <c r="BM397" s="110">
        <f t="shared" si="6046"/>
        <v>0</v>
      </c>
      <c r="BN397" s="110">
        <f t="shared" si="6046"/>
        <v>0</v>
      </c>
      <c r="BO397" s="110">
        <f t="shared" si="6046"/>
        <v>0</v>
      </c>
      <c r="BP397" s="110">
        <f t="shared" si="6046"/>
        <v>0</v>
      </c>
      <c r="BQ397" s="110">
        <f t="shared" si="6046"/>
        <v>0</v>
      </c>
      <c r="BR397" s="110">
        <f t="shared" si="6046"/>
        <v>0</v>
      </c>
      <c r="BS397" s="110">
        <f t="shared" si="6046"/>
        <v>0</v>
      </c>
      <c r="BT397" s="110">
        <f t="shared" ref="BT397" si="6047">ROUND(BT396/$E396,2)</f>
        <v>0</v>
      </c>
      <c r="BU397" s="110">
        <f t="shared" ref="BU397" si="6048">ROUND(BU396/$E396,2)</f>
        <v>0</v>
      </c>
      <c r="BV397" s="110">
        <f t="shared" ref="BV397" si="6049">ROUND(BV396/$E396,2)</f>
        <v>0</v>
      </c>
      <c r="BW397" s="110">
        <f t="shared" ref="BW397" si="6050">ROUND(BW396/$E396,2)</f>
        <v>0</v>
      </c>
      <c r="BX397" s="110">
        <f t="shared" ref="BX397" si="6051">ROUND(BX396/$E396,2)</f>
        <v>0</v>
      </c>
      <c r="BY397" s="110">
        <f t="shared" ref="BY397" si="6052">ROUND(BY396/$E396,2)</f>
        <v>0</v>
      </c>
      <c r="BZ397" s="110">
        <f t="shared" ref="BZ397" si="6053">ROUND(BZ396/$E396,2)</f>
        <v>0</v>
      </c>
      <c r="CA397" s="110">
        <f t="shared" ref="CA397" si="6054">ROUND(CA396/$E396,2)</f>
        <v>0</v>
      </c>
      <c r="CB397" s="110">
        <f t="shared" ref="CB397" si="6055">ROUND(CB396/$E396,2)</f>
        <v>0</v>
      </c>
      <c r="CC397" s="110">
        <f t="shared" ref="CC397" si="6056">ROUND(CC396/$E396,2)</f>
        <v>0</v>
      </c>
      <c r="CD397" s="110">
        <f t="shared" ref="CD397" si="6057">ROUND(CD396/$E396,2)</f>
        <v>0</v>
      </c>
      <c r="CE397" s="110"/>
      <c r="CF397" s="110">
        <f t="shared" ref="CF397" si="6058">ROUND(CF396/$E396,2)</f>
        <v>0</v>
      </c>
      <c r="CG397" s="110">
        <f t="shared" ref="CG397" si="6059">ROUND(CG396/$E396,2)</f>
        <v>0</v>
      </c>
      <c r="CH397" s="111">
        <f>IF(C396="","",D396-SUM(G397:CG397))</f>
        <v>0</v>
      </c>
      <c r="CI397" s="112">
        <f>IF(C396="","",SUM(G397:CG397))</f>
        <v>2</v>
      </c>
      <c r="CJ397" s="67" t="b">
        <f>IF(C396="","",D396=CI397)</f>
        <v>1</v>
      </c>
    </row>
    <row r="398" spans="1:88" s="5" customFormat="1" ht="15" customHeight="1" x14ac:dyDescent="0.3">
      <c r="A398" s="173"/>
      <c r="B398" s="157"/>
      <c r="C398" s="170"/>
      <c r="D398" s="160"/>
      <c r="E398" s="163"/>
      <c r="F398" s="166"/>
      <c r="G398" s="113"/>
      <c r="H398" s="113"/>
      <c r="I398" s="113"/>
      <c r="J398" s="113"/>
      <c r="K398" s="113"/>
      <c r="L398" s="113"/>
      <c r="M398" s="113"/>
      <c r="N398" s="113"/>
      <c r="O398" s="113"/>
      <c r="P398" s="113"/>
      <c r="Q398" s="113"/>
      <c r="R398" s="113"/>
      <c r="S398" s="113"/>
      <c r="T398" s="113"/>
      <c r="U398" s="113">
        <f t="shared" ref="U398:X398" si="6060">U396/$F396</f>
        <v>0</v>
      </c>
      <c r="V398" s="113">
        <f t="shared" si="6060"/>
        <v>0</v>
      </c>
      <c r="W398" s="113">
        <f t="shared" si="6060"/>
        <v>0</v>
      </c>
      <c r="X398" s="113">
        <f t="shared" si="6060"/>
        <v>0</v>
      </c>
      <c r="Y398" s="113">
        <f t="shared" ref="Y398:AG398" si="6061">Y396/$F396</f>
        <v>0</v>
      </c>
      <c r="Z398" s="113">
        <f t="shared" si="6061"/>
        <v>0</v>
      </c>
      <c r="AA398" s="113">
        <f t="shared" si="6061"/>
        <v>0</v>
      </c>
      <c r="AB398" s="113">
        <f t="shared" si="6061"/>
        <v>0</v>
      </c>
      <c r="AC398" s="113">
        <f t="shared" si="6061"/>
        <v>0</v>
      </c>
      <c r="AD398" s="113">
        <f t="shared" si="6061"/>
        <v>0</v>
      </c>
      <c r="AE398" s="113">
        <f t="shared" si="6061"/>
        <v>0</v>
      </c>
      <c r="AF398" s="113">
        <f t="shared" si="6061"/>
        <v>0</v>
      </c>
      <c r="AG398" s="113">
        <f t="shared" si="6061"/>
        <v>0</v>
      </c>
      <c r="AH398" s="113">
        <f t="shared" ref="AH398:AL398" si="6062">AH396/$F396</f>
        <v>0</v>
      </c>
      <c r="AI398" s="113">
        <f t="shared" si="6062"/>
        <v>0</v>
      </c>
      <c r="AJ398" s="113">
        <f t="shared" si="6062"/>
        <v>0</v>
      </c>
      <c r="AK398" s="113">
        <f t="shared" si="6062"/>
        <v>0</v>
      </c>
      <c r="AL398" s="113">
        <f t="shared" si="6062"/>
        <v>0</v>
      </c>
      <c r="AM398" s="113">
        <f t="shared" ref="AM398:BT398" si="6063">AM396/$F396</f>
        <v>0</v>
      </c>
      <c r="AN398" s="113">
        <f t="shared" si="6063"/>
        <v>0</v>
      </c>
      <c r="AO398" s="113">
        <f t="shared" si="6063"/>
        <v>0</v>
      </c>
      <c r="AP398" s="113">
        <f t="shared" si="6063"/>
        <v>0</v>
      </c>
      <c r="AQ398" s="113">
        <f t="shared" si="6063"/>
        <v>0</v>
      </c>
      <c r="AR398" s="113">
        <f t="shared" si="6063"/>
        <v>0</v>
      </c>
      <c r="AS398" s="113">
        <f t="shared" si="6063"/>
        <v>0</v>
      </c>
      <c r="AT398" s="113">
        <f t="shared" si="6063"/>
        <v>0</v>
      </c>
      <c r="AU398" s="113">
        <f t="shared" si="6063"/>
        <v>0</v>
      </c>
      <c r="AV398" s="113">
        <f t="shared" si="6063"/>
        <v>0</v>
      </c>
      <c r="AW398" s="113">
        <f t="shared" si="6063"/>
        <v>0.2</v>
      </c>
      <c r="AX398" s="113">
        <f t="shared" si="6063"/>
        <v>0.2</v>
      </c>
      <c r="AY398" s="113">
        <f t="shared" si="6063"/>
        <v>0.2</v>
      </c>
      <c r="AZ398" s="113">
        <f t="shared" si="6063"/>
        <v>0.2</v>
      </c>
      <c r="BA398" s="113">
        <f t="shared" si="6063"/>
        <v>0.2</v>
      </c>
      <c r="BB398" s="113">
        <f t="shared" si="6063"/>
        <v>0</v>
      </c>
      <c r="BC398" s="113">
        <f t="shared" si="6063"/>
        <v>0</v>
      </c>
      <c r="BD398" s="113">
        <f t="shared" si="6063"/>
        <v>0</v>
      </c>
      <c r="BE398" s="113">
        <f t="shared" si="6063"/>
        <v>0</v>
      </c>
      <c r="BF398" s="113">
        <f t="shared" si="6063"/>
        <v>0</v>
      </c>
      <c r="BG398" s="113">
        <f t="shared" si="6063"/>
        <v>0</v>
      </c>
      <c r="BH398" s="113">
        <f t="shared" si="6063"/>
        <v>0</v>
      </c>
      <c r="BI398" s="113">
        <f t="shared" si="6063"/>
        <v>0</v>
      </c>
      <c r="BJ398" s="113">
        <f t="shared" si="6063"/>
        <v>0</v>
      </c>
      <c r="BK398" s="113">
        <f t="shared" si="6063"/>
        <v>0</v>
      </c>
      <c r="BL398" s="113">
        <f t="shared" si="6063"/>
        <v>0</v>
      </c>
      <c r="BM398" s="113">
        <f t="shared" si="6063"/>
        <v>0</v>
      </c>
      <c r="BN398" s="113">
        <f t="shared" si="6063"/>
        <v>0</v>
      </c>
      <c r="BO398" s="113">
        <f t="shared" si="6063"/>
        <v>0</v>
      </c>
      <c r="BP398" s="113">
        <f t="shared" si="6063"/>
        <v>0</v>
      </c>
      <c r="BQ398" s="113">
        <f t="shared" si="6063"/>
        <v>0</v>
      </c>
      <c r="BR398" s="113">
        <f t="shared" si="6063"/>
        <v>0</v>
      </c>
      <c r="BS398" s="113">
        <f t="shared" si="6063"/>
        <v>0</v>
      </c>
      <c r="BT398" s="113">
        <f t="shared" si="6063"/>
        <v>0</v>
      </c>
      <c r="BU398" s="113">
        <f t="shared" ref="BU398:BX398" si="6064">BU396/$F396</f>
        <v>0</v>
      </c>
      <c r="BV398" s="113">
        <f t="shared" si="6064"/>
        <v>0</v>
      </c>
      <c r="BW398" s="113">
        <f t="shared" si="6064"/>
        <v>0</v>
      </c>
      <c r="BX398" s="113">
        <f t="shared" si="6064"/>
        <v>0</v>
      </c>
      <c r="BY398" s="113">
        <f t="shared" ref="BY398:CC398" si="6065">BY396/$F396</f>
        <v>0</v>
      </c>
      <c r="BZ398" s="113">
        <f t="shared" si="6065"/>
        <v>0</v>
      </c>
      <c r="CA398" s="113">
        <f t="shared" si="6065"/>
        <v>0</v>
      </c>
      <c r="CB398" s="113">
        <f t="shared" si="6065"/>
        <v>0</v>
      </c>
      <c r="CC398" s="113">
        <f t="shared" si="6065"/>
        <v>0</v>
      </c>
      <c r="CD398" s="113">
        <f t="shared" ref="CD398:CG398" si="6066">CD396/$F396</f>
        <v>0</v>
      </c>
      <c r="CE398" s="113"/>
      <c r="CF398" s="113">
        <f t="shared" si="6066"/>
        <v>0</v>
      </c>
      <c r="CG398" s="113">
        <f t="shared" si="6066"/>
        <v>0</v>
      </c>
      <c r="CH398" s="114">
        <f>IF(C396="","",100%-SUM(G398:CG398))</f>
        <v>0</v>
      </c>
      <c r="CI398" s="115">
        <f>IF(C396="","",SUM(G398:CG398))</f>
        <v>1</v>
      </c>
      <c r="CJ398" s="67" t="b">
        <f>IF(C396="","",SUM(G398:CG398)=CI398)</f>
        <v>1</v>
      </c>
    </row>
    <row r="399" spans="1:88" s="5" customFormat="1" ht="15" customHeight="1" x14ac:dyDescent="0.3">
      <c r="A399" s="171" t="s">
        <v>283</v>
      </c>
      <c r="B399" s="155" t="s">
        <v>252</v>
      </c>
      <c r="C399" s="168" t="s">
        <v>163</v>
      </c>
      <c r="D399" s="158">
        <v>5</v>
      </c>
      <c r="E399" s="161">
        <v>704265</v>
      </c>
      <c r="F399" s="164">
        <f t="shared" si="5546"/>
        <v>3521325</v>
      </c>
      <c r="G399" s="108"/>
      <c r="H399" s="108"/>
      <c r="I399" s="108"/>
      <c r="J399" s="108"/>
      <c r="K399" s="108"/>
      <c r="L399" s="108"/>
      <c r="M399" s="108"/>
      <c r="N399" s="108"/>
      <c r="O399" s="108"/>
      <c r="P399" s="108"/>
      <c r="Q399" s="108"/>
      <c r="R399" s="108"/>
      <c r="S399" s="108"/>
      <c r="T399" s="108"/>
      <c r="U399" s="108"/>
      <c r="V399" s="108"/>
      <c r="W399" s="108"/>
      <c r="X399" s="108"/>
      <c r="Y399" s="108"/>
      <c r="Z399" s="108"/>
      <c r="AA399" s="108"/>
      <c r="AB399" s="108"/>
      <c r="AC399" s="108"/>
      <c r="AD399" s="108"/>
      <c r="AE399" s="108"/>
      <c r="AF399" s="108"/>
      <c r="AG399" s="108"/>
      <c r="AH399" s="108"/>
      <c r="AI399" s="108"/>
      <c r="AJ399" s="108"/>
      <c r="AK399" s="108"/>
      <c r="AL399" s="108"/>
      <c r="AM399" s="108"/>
      <c r="AN399" s="108"/>
      <c r="AO399" s="108">
        <f>ROUND($F399/14,0)</f>
        <v>251523</v>
      </c>
      <c r="AP399" s="108">
        <f t="shared" ref="AP399:BB399" si="6067">ROUND($F399/14,0)</f>
        <v>251523</v>
      </c>
      <c r="AQ399" s="108">
        <f t="shared" si="6067"/>
        <v>251523</v>
      </c>
      <c r="AR399" s="108">
        <f t="shared" si="6067"/>
        <v>251523</v>
      </c>
      <c r="AS399" s="108">
        <f t="shared" si="6067"/>
        <v>251523</v>
      </c>
      <c r="AT399" s="108">
        <f t="shared" si="6067"/>
        <v>251523</v>
      </c>
      <c r="AU399" s="108">
        <f t="shared" si="6067"/>
        <v>251523</v>
      </c>
      <c r="AV399" s="108">
        <f t="shared" si="6067"/>
        <v>251523</v>
      </c>
      <c r="AW399" s="108">
        <f t="shared" si="6067"/>
        <v>251523</v>
      </c>
      <c r="AX399" s="108">
        <f>ROUNDUP($F399/14,0)</f>
        <v>251524</v>
      </c>
      <c r="AY399" s="108">
        <f t="shared" ref="AY399:AZ399" si="6068">ROUNDUP($F399/14,0)</f>
        <v>251524</v>
      </c>
      <c r="AZ399" s="108">
        <f t="shared" si="6068"/>
        <v>251524</v>
      </c>
      <c r="BA399" s="108">
        <f t="shared" si="6067"/>
        <v>251523</v>
      </c>
      <c r="BB399" s="108">
        <f t="shared" si="6067"/>
        <v>251523</v>
      </c>
      <c r="BC399" s="108"/>
      <c r="BD399" s="108"/>
      <c r="BE399" s="108"/>
      <c r="BF399" s="108"/>
      <c r="BG399" s="108"/>
      <c r="BH399" s="108"/>
      <c r="BI399" s="108"/>
      <c r="BJ399" s="108"/>
      <c r="BK399" s="108"/>
      <c r="BL399" s="108"/>
      <c r="BM399" s="108"/>
      <c r="BN399" s="108"/>
      <c r="BO399" s="108"/>
      <c r="BP399" s="108"/>
      <c r="BQ399" s="108"/>
      <c r="BR399" s="108"/>
      <c r="BS399" s="108"/>
      <c r="BT399" s="108"/>
      <c r="BU399" s="108"/>
      <c r="BV399" s="108"/>
      <c r="BW399" s="108"/>
      <c r="BX399" s="108"/>
      <c r="BY399" s="108"/>
      <c r="BZ399" s="108"/>
      <c r="CA399" s="108"/>
      <c r="CB399" s="108"/>
      <c r="CC399" s="108"/>
      <c r="CD399" s="108"/>
      <c r="CE399" s="108"/>
      <c r="CF399" s="108"/>
      <c r="CG399" s="108"/>
      <c r="CH399" s="109">
        <f>IF(C399="","",F399-SUM(G399:CG399))</f>
        <v>0</v>
      </c>
      <c r="CI399" s="107">
        <f>IF(C399="","",SUM(G399:CG399))</f>
        <v>3521325</v>
      </c>
      <c r="CJ399" s="67" t="b">
        <f>IF(C399="","",F399=CI399)</f>
        <v>1</v>
      </c>
    </row>
    <row r="400" spans="1:88" s="5" customFormat="1" ht="15" customHeight="1" x14ac:dyDescent="0.3">
      <c r="A400" s="172"/>
      <c r="B400" s="156"/>
      <c r="C400" s="169"/>
      <c r="D400" s="159"/>
      <c r="E400" s="162"/>
      <c r="F400" s="165"/>
      <c r="G400" s="110"/>
      <c r="H400" s="110"/>
      <c r="I400" s="110"/>
      <c r="J400" s="110"/>
      <c r="K400" s="110"/>
      <c r="L400" s="110"/>
      <c r="M400" s="110"/>
      <c r="N400" s="110"/>
      <c r="O400" s="110"/>
      <c r="P400" s="110"/>
      <c r="Q400" s="110"/>
      <c r="R400" s="110"/>
      <c r="S400" s="110"/>
      <c r="T400" s="110"/>
      <c r="U400" s="110">
        <f t="shared" ref="U400" si="6069">ROUND(U399/$E399,2)</f>
        <v>0</v>
      </c>
      <c r="V400" s="110">
        <f t="shared" ref="V400" si="6070">ROUND(V399/$E399,2)</f>
        <v>0</v>
      </c>
      <c r="W400" s="110">
        <f t="shared" ref="W400" si="6071">ROUND(W399/$E399,2)</f>
        <v>0</v>
      </c>
      <c r="X400" s="110">
        <f t="shared" ref="X400" si="6072">ROUND(X399/$E399,2)</f>
        <v>0</v>
      </c>
      <c r="Y400" s="110">
        <f t="shared" ref="Y400" si="6073">ROUND(Y399/$E399,2)</f>
        <v>0</v>
      </c>
      <c r="Z400" s="110">
        <f t="shared" ref="Z400" si="6074">ROUND(Z399/$E399,2)</f>
        <v>0</v>
      </c>
      <c r="AA400" s="110">
        <f t="shared" ref="AA400" si="6075">ROUND(AA399/$E399,2)</f>
        <v>0</v>
      </c>
      <c r="AB400" s="110">
        <f t="shared" ref="AB400" si="6076">ROUND(AB399/$E399,2)</f>
        <v>0</v>
      </c>
      <c r="AC400" s="110">
        <f>ROUNDDOWN(AC399/$E399,2)</f>
        <v>0</v>
      </c>
      <c r="AD400" s="110">
        <f>ROUNDDOWN(AD399/$E399,2)</f>
        <v>0</v>
      </c>
      <c r="AE400" s="110">
        <f>ROUNDDOWN(AE399/$E399,2)</f>
        <v>0</v>
      </c>
      <c r="AF400" s="110">
        <f>ROUNDDOWN(AF399/$E399,2)</f>
        <v>0</v>
      </c>
      <c r="AG400" s="110">
        <f t="shared" ref="AG400" si="6077">ROUND(AG399/$E399,2)</f>
        <v>0</v>
      </c>
      <c r="AH400" s="110">
        <f t="shared" ref="AH400:AL400" si="6078">ROUND(AH399/$E399,2)</f>
        <v>0</v>
      </c>
      <c r="AI400" s="110">
        <f t="shared" si="6078"/>
        <v>0</v>
      </c>
      <c r="AJ400" s="110">
        <f t="shared" si="6078"/>
        <v>0</v>
      </c>
      <c r="AK400" s="110">
        <f t="shared" si="6078"/>
        <v>0</v>
      </c>
      <c r="AL400" s="110">
        <f t="shared" si="6078"/>
        <v>0</v>
      </c>
      <c r="AM400" s="110">
        <f>ROUNDDOWN(AM399/$E399,2)</f>
        <v>0</v>
      </c>
      <c r="AN400" s="110">
        <f t="shared" ref="AN400:AV400" si="6079">ROUND(AN399/$E399,2)</f>
        <v>0</v>
      </c>
      <c r="AO400" s="110">
        <f t="shared" si="6079"/>
        <v>0.36</v>
      </c>
      <c r="AP400" s="110">
        <f t="shared" si="6079"/>
        <v>0.36</v>
      </c>
      <c r="AQ400" s="110">
        <f t="shared" si="6079"/>
        <v>0.36</v>
      </c>
      <c r="AR400" s="110">
        <f t="shared" si="6079"/>
        <v>0.36</v>
      </c>
      <c r="AS400" s="110">
        <f t="shared" si="6079"/>
        <v>0.36</v>
      </c>
      <c r="AT400" s="110">
        <f t="shared" si="6079"/>
        <v>0.36</v>
      </c>
      <c r="AU400" s="110">
        <f t="shared" si="6079"/>
        <v>0.36</v>
      </c>
      <c r="AV400" s="110">
        <f t="shared" si="6079"/>
        <v>0.36</v>
      </c>
      <c r="AW400" s="110">
        <f>ROUNDDOWN(AW399/$E399,2)</f>
        <v>0.35</v>
      </c>
      <c r="AX400" s="110">
        <f>ROUNDDOWN(AX399/$E399,2)</f>
        <v>0.35</v>
      </c>
      <c r="AY400" s="110">
        <f>ROUNDDOWN(AY399/$E399,2)</f>
        <v>0.35</v>
      </c>
      <c r="AZ400" s="110">
        <f>ROUNDDOWN(AZ399/$E399,2)</f>
        <v>0.35</v>
      </c>
      <c r="BA400" s="110">
        <f t="shared" ref="BA400:BS400" si="6080">ROUND(BA399/$E399,2)</f>
        <v>0.36</v>
      </c>
      <c r="BB400" s="110">
        <f t="shared" si="6080"/>
        <v>0.36</v>
      </c>
      <c r="BC400" s="110">
        <f t="shared" si="6080"/>
        <v>0</v>
      </c>
      <c r="BD400" s="110">
        <f t="shared" si="6080"/>
        <v>0</v>
      </c>
      <c r="BE400" s="110">
        <f t="shared" si="6080"/>
        <v>0</v>
      </c>
      <c r="BF400" s="110">
        <f t="shared" si="6080"/>
        <v>0</v>
      </c>
      <c r="BG400" s="110">
        <f t="shared" si="6080"/>
        <v>0</v>
      </c>
      <c r="BH400" s="110">
        <f t="shared" si="6080"/>
        <v>0</v>
      </c>
      <c r="BI400" s="110">
        <f t="shared" si="6080"/>
        <v>0</v>
      </c>
      <c r="BJ400" s="110">
        <f t="shared" si="6080"/>
        <v>0</v>
      </c>
      <c r="BK400" s="110">
        <f t="shared" si="6080"/>
        <v>0</v>
      </c>
      <c r="BL400" s="110">
        <f t="shared" si="6080"/>
        <v>0</v>
      </c>
      <c r="BM400" s="110">
        <f t="shared" si="6080"/>
        <v>0</v>
      </c>
      <c r="BN400" s="110">
        <f t="shared" si="6080"/>
        <v>0</v>
      </c>
      <c r="BO400" s="110">
        <f t="shared" si="6080"/>
        <v>0</v>
      </c>
      <c r="BP400" s="110">
        <f t="shared" si="6080"/>
        <v>0</v>
      </c>
      <c r="BQ400" s="110">
        <f t="shared" si="6080"/>
        <v>0</v>
      </c>
      <c r="BR400" s="110">
        <f t="shared" si="6080"/>
        <v>0</v>
      </c>
      <c r="BS400" s="110">
        <f t="shared" si="6080"/>
        <v>0</v>
      </c>
      <c r="BT400" s="110">
        <f t="shared" ref="BT400" si="6081">ROUND(BT399/$E399,2)</f>
        <v>0</v>
      </c>
      <c r="BU400" s="110">
        <f t="shared" ref="BU400" si="6082">ROUND(BU399/$E399,2)</f>
        <v>0</v>
      </c>
      <c r="BV400" s="110">
        <f t="shared" ref="BV400" si="6083">ROUND(BV399/$E399,2)</f>
        <v>0</v>
      </c>
      <c r="BW400" s="110">
        <f t="shared" ref="BW400" si="6084">ROUND(BW399/$E399,2)</f>
        <v>0</v>
      </c>
      <c r="BX400" s="110">
        <f t="shared" ref="BX400" si="6085">ROUND(BX399/$E399,2)</f>
        <v>0</v>
      </c>
      <c r="BY400" s="110">
        <f t="shared" ref="BY400" si="6086">ROUND(BY399/$E399,2)</f>
        <v>0</v>
      </c>
      <c r="BZ400" s="110">
        <f t="shared" ref="BZ400" si="6087">ROUND(BZ399/$E399,2)</f>
        <v>0</v>
      </c>
      <c r="CA400" s="110">
        <f t="shared" ref="CA400" si="6088">ROUND(CA399/$E399,2)</f>
        <v>0</v>
      </c>
      <c r="CB400" s="110">
        <f t="shared" ref="CB400" si="6089">ROUND(CB399/$E399,2)</f>
        <v>0</v>
      </c>
      <c r="CC400" s="110">
        <f t="shared" ref="CC400" si="6090">ROUND(CC399/$E399,2)</f>
        <v>0</v>
      </c>
      <c r="CD400" s="110">
        <f t="shared" ref="CD400" si="6091">ROUND(CD399/$E399,2)</f>
        <v>0</v>
      </c>
      <c r="CE400" s="110"/>
      <c r="CF400" s="110">
        <f t="shared" ref="CF400" si="6092">ROUND(CF399/$E399,2)</f>
        <v>0</v>
      </c>
      <c r="CG400" s="110">
        <f t="shared" ref="CG400" si="6093">ROUND(CG399/$E399,2)</f>
        <v>0</v>
      </c>
      <c r="CH400" s="111">
        <f>IF(C399="","",D399-SUM(G400:CG400))</f>
        <v>0</v>
      </c>
      <c r="CI400" s="112">
        <f>IF(C399="","",SUM(G400:CG400))</f>
        <v>5</v>
      </c>
      <c r="CJ400" s="67" t="b">
        <f>IF(C399="","",D399=CI400)</f>
        <v>1</v>
      </c>
    </row>
    <row r="401" spans="1:88" s="5" customFormat="1" ht="15" customHeight="1" x14ac:dyDescent="0.3">
      <c r="A401" s="173"/>
      <c r="B401" s="157"/>
      <c r="C401" s="170"/>
      <c r="D401" s="160"/>
      <c r="E401" s="163"/>
      <c r="F401" s="166"/>
      <c r="G401" s="113"/>
      <c r="H401" s="113"/>
      <c r="I401" s="113"/>
      <c r="J401" s="113"/>
      <c r="K401" s="113"/>
      <c r="L401" s="113"/>
      <c r="M401" s="113"/>
      <c r="N401" s="113"/>
      <c r="O401" s="113"/>
      <c r="P401" s="113"/>
      <c r="Q401" s="113"/>
      <c r="R401" s="113"/>
      <c r="S401" s="113"/>
      <c r="T401" s="113"/>
      <c r="U401" s="113">
        <f t="shared" ref="U401:X401" si="6094">U399/$F399</f>
        <v>0</v>
      </c>
      <c r="V401" s="113">
        <f t="shared" si="6094"/>
        <v>0</v>
      </c>
      <c r="W401" s="113">
        <f t="shared" si="6094"/>
        <v>0</v>
      </c>
      <c r="X401" s="113">
        <f t="shared" si="6094"/>
        <v>0</v>
      </c>
      <c r="Y401" s="113">
        <f t="shared" ref="Y401:AG401" si="6095">Y399/$F399</f>
        <v>0</v>
      </c>
      <c r="Z401" s="113">
        <f t="shared" si="6095"/>
        <v>0</v>
      </c>
      <c r="AA401" s="113">
        <f t="shared" si="6095"/>
        <v>0</v>
      </c>
      <c r="AB401" s="113">
        <f t="shared" si="6095"/>
        <v>0</v>
      </c>
      <c r="AC401" s="113">
        <f t="shared" si="6095"/>
        <v>0</v>
      </c>
      <c r="AD401" s="113">
        <f t="shared" si="6095"/>
        <v>0</v>
      </c>
      <c r="AE401" s="113">
        <f t="shared" si="6095"/>
        <v>0</v>
      </c>
      <c r="AF401" s="113">
        <f t="shared" si="6095"/>
        <v>0</v>
      </c>
      <c r="AG401" s="113">
        <f t="shared" si="6095"/>
        <v>0</v>
      </c>
      <c r="AH401" s="113">
        <f t="shared" ref="AH401:AL401" si="6096">AH399/$F399</f>
        <v>0</v>
      </c>
      <c r="AI401" s="113">
        <f t="shared" si="6096"/>
        <v>0</v>
      </c>
      <c r="AJ401" s="113">
        <f t="shared" si="6096"/>
        <v>0</v>
      </c>
      <c r="AK401" s="113">
        <f t="shared" si="6096"/>
        <v>0</v>
      </c>
      <c r="AL401" s="113">
        <f t="shared" si="6096"/>
        <v>0</v>
      </c>
      <c r="AM401" s="113">
        <f t="shared" ref="AM401:BT401" si="6097">AM399/$F399</f>
        <v>0</v>
      </c>
      <c r="AN401" s="113">
        <f t="shared" si="6097"/>
        <v>0</v>
      </c>
      <c r="AO401" s="113">
        <f t="shared" si="6097"/>
        <v>7.1428510574854637E-2</v>
      </c>
      <c r="AP401" s="113">
        <f t="shared" si="6097"/>
        <v>7.1428510574854637E-2</v>
      </c>
      <c r="AQ401" s="113">
        <f t="shared" si="6097"/>
        <v>7.1428510574854637E-2</v>
      </c>
      <c r="AR401" s="113">
        <f t="shared" si="6097"/>
        <v>7.1428510574854637E-2</v>
      </c>
      <c r="AS401" s="113">
        <f t="shared" si="6097"/>
        <v>7.1428510574854637E-2</v>
      </c>
      <c r="AT401" s="113">
        <f t="shared" si="6097"/>
        <v>7.1428510574854637E-2</v>
      </c>
      <c r="AU401" s="113">
        <f t="shared" si="6097"/>
        <v>7.1428510574854637E-2</v>
      </c>
      <c r="AV401" s="113">
        <f t="shared" si="6097"/>
        <v>7.1428510574854637E-2</v>
      </c>
      <c r="AW401" s="113">
        <f t="shared" si="6097"/>
        <v>7.1428510574854637E-2</v>
      </c>
      <c r="AX401" s="113">
        <f t="shared" si="6097"/>
        <v>7.1428794558866332E-2</v>
      </c>
      <c r="AY401" s="113">
        <f t="shared" si="6097"/>
        <v>7.1428794558866332E-2</v>
      </c>
      <c r="AZ401" s="113">
        <f t="shared" si="6097"/>
        <v>7.1428794558866332E-2</v>
      </c>
      <c r="BA401" s="113">
        <f t="shared" si="6097"/>
        <v>7.1428510574854637E-2</v>
      </c>
      <c r="BB401" s="113">
        <f t="shared" si="6097"/>
        <v>7.1428510574854637E-2</v>
      </c>
      <c r="BC401" s="113">
        <f t="shared" si="6097"/>
        <v>0</v>
      </c>
      <c r="BD401" s="113">
        <f t="shared" si="6097"/>
        <v>0</v>
      </c>
      <c r="BE401" s="113">
        <f t="shared" si="6097"/>
        <v>0</v>
      </c>
      <c r="BF401" s="113">
        <f t="shared" si="6097"/>
        <v>0</v>
      </c>
      <c r="BG401" s="113">
        <f t="shared" si="6097"/>
        <v>0</v>
      </c>
      <c r="BH401" s="113">
        <f t="shared" si="6097"/>
        <v>0</v>
      </c>
      <c r="BI401" s="113">
        <f t="shared" si="6097"/>
        <v>0</v>
      </c>
      <c r="BJ401" s="113">
        <f t="shared" si="6097"/>
        <v>0</v>
      </c>
      <c r="BK401" s="113">
        <f t="shared" si="6097"/>
        <v>0</v>
      </c>
      <c r="BL401" s="113">
        <f t="shared" si="6097"/>
        <v>0</v>
      </c>
      <c r="BM401" s="113">
        <f t="shared" si="6097"/>
        <v>0</v>
      </c>
      <c r="BN401" s="113">
        <f t="shared" si="6097"/>
        <v>0</v>
      </c>
      <c r="BO401" s="113">
        <f t="shared" si="6097"/>
        <v>0</v>
      </c>
      <c r="BP401" s="113">
        <f t="shared" si="6097"/>
        <v>0</v>
      </c>
      <c r="BQ401" s="113">
        <f t="shared" si="6097"/>
        <v>0</v>
      </c>
      <c r="BR401" s="113">
        <f t="shared" si="6097"/>
        <v>0</v>
      </c>
      <c r="BS401" s="113">
        <f t="shared" si="6097"/>
        <v>0</v>
      </c>
      <c r="BT401" s="113">
        <f t="shared" si="6097"/>
        <v>0</v>
      </c>
      <c r="BU401" s="113">
        <f t="shared" ref="BU401:BX401" si="6098">BU399/$F399</f>
        <v>0</v>
      </c>
      <c r="BV401" s="113">
        <f t="shared" si="6098"/>
        <v>0</v>
      </c>
      <c r="BW401" s="113">
        <f t="shared" si="6098"/>
        <v>0</v>
      </c>
      <c r="BX401" s="113">
        <f t="shared" si="6098"/>
        <v>0</v>
      </c>
      <c r="BY401" s="113">
        <f t="shared" ref="BY401:CC401" si="6099">BY399/$F399</f>
        <v>0</v>
      </c>
      <c r="BZ401" s="113">
        <f t="shared" si="6099"/>
        <v>0</v>
      </c>
      <c r="CA401" s="113">
        <f t="shared" si="6099"/>
        <v>0</v>
      </c>
      <c r="CB401" s="113">
        <f t="shared" si="6099"/>
        <v>0</v>
      </c>
      <c r="CC401" s="113">
        <f t="shared" si="6099"/>
        <v>0</v>
      </c>
      <c r="CD401" s="113">
        <f t="shared" ref="CD401:CG401" si="6100">CD399/$F399</f>
        <v>0</v>
      </c>
      <c r="CE401" s="113"/>
      <c r="CF401" s="113">
        <f t="shared" si="6100"/>
        <v>0</v>
      </c>
      <c r="CG401" s="113">
        <f t="shared" si="6100"/>
        <v>0</v>
      </c>
      <c r="CH401" s="114">
        <f>IF(C399="","",100%-SUM(G401:CG401))</f>
        <v>0</v>
      </c>
      <c r="CI401" s="115">
        <f>IF(C399="","",SUM(G401:CG401))</f>
        <v>1</v>
      </c>
      <c r="CJ401" s="67" t="b">
        <f>IF(C399="","",SUM(G401:CG401)=CI401)</f>
        <v>1</v>
      </c>
    </row>
    <row r="402" spans="1:88" s="5" customFormat="1" ht="15" customHeight="1" x14ac:dyDescent="0.3">
      <c r="A402" s="171" t="s">
        <v>284</v>
      </c>
      <c r="B402" s="155" t="s">
        <v>285</v>
      </c>
      <c r="C402" s="168" t="s">
        <v>163</v>
      </c>
      <c r="D402" s="158">
        <v>2</v>
      </c>
      <c r="E402" s="161">
        <v>702089</v>
      </c>
      <c r="F402" s="164">
        <f t="shared" si="5546"/>
        <v>1404178</v>
      </c>
      <c r="G402" s="108"/>
      <c r="H402" s="108"/>
      <c r="I402" s="108"/>
      <c r="J402" s="108"/>
      <c r="K402" s="108"/>
      <c r="L402" s="108"/>
      <c r="M402" s="108"/>
      <c r="N402" s="108"/>
      <c r="O402" s="108"/>
      <c r="P402" s="108"/>
      <c r="Q402" s="108"/>
      <c r="R402" s="108"/>
      <c r="S402" s="108"/>
      <c r="T402" s="108"/>
      <c r="U402" s="108"/>
      <c r="V402" s="108"/>
      <c r="W402" s="108"/>
      <c r="X402" s="108"/>
      <c r="Y402" s="108"/>
      <c r="Z402" s="108"/>
      <c r="AA402" s="108"/>
      <c r="AB402" s="108"/>
      <c r="AC402" s="108"/>
      <c r="AD402" s="108"/>
      <c r="AE402" s="108"/>
      <c r="AF402" s="108"/>
      <c r="AG402" s="108"/>
      <c r="AH402" s="108"/>
      <c r="AI402" s="108"/>
      <c r="AJ402" s="108"/>
      <c r="AK402" s="108"/>
      <c r="AL402" s="108"/>
      <c r="AM402" s="108"/>
      <c r="AN402" s="108"/>
      <c r="AO402" s="108"/>
      <c r="AP402" s="108"/>
      <c r="AQ402" s="108"/>
      <c r="AR402" s="108"/>
      <c r="AS402" s="108"/>
      <c r="AT402" s="108"/>
      <c r="AU402" s="108"/>
      <c r="AV402" s="108"/>
      <c r="AW402" s="108">
        <f>ROUND($F402/5,0)</f>
        <v>280836</v>
      </c>
      <c r="AX402" s="108">
        <f t="shared" ref="AX402:BA402" si="6101">ROUND($F402/5,0)</f>
        <v>280836</v>
      </c>
      <c r="AY402" s="108">
        <f>ROUNDDOWN($F402/5,0)</f>
        <v>280835</v>
      </c>
      <c r="AZ402" s="108">
        <f>ROUNDDOWN($F402/5,0)</f>
        <v>280835</v>
      </c>
      <c r="BA402" s="108">
        <f t="shared" si="6101"/>
        <v>280836</v>
      </c>
      <c r="BB402" s="108"/>
      <c r="BC402" s="108"/>
      <c r="BD402" s="108"/>
      <c r="BE402" s="108"/>
      <c r="BF402" s="108"/>
      <c r="BG402" s="108"/>
      <c r="BH402" s="108"/>
      <c r="BI402" s="108"/>
      <c r="BJ402" s="108"/>
      <c r="BK402" s="108"/>
      <c r="BL402" s="108"/>
      <c r="BM402" s="108"/>
      <c r="BN402" s="108"/>
      <c r="BO402" s="108"/>
      <c r="BP402" s="108"/>
      <c r="BQ402" s="108"/>
      <c r="BR402" s="108"/>
      <c r="BS402" s="108"/>
      <c r="BT402" s="108"/>
      <c r="BU402" s="108"/>
      <c r="BV402" s="108"/>
      <c r="BW402" s="108"/>
      <c r="BX402" s="108"/>
      <c r="BY402" s="108"/>
      <c r="BZ402" s="108"/>
      <c r="CA402" s="108"/>
      <c r="CB402" s="108"/>
      <c r="CC402" s="108"/>
      <c r="CD402" s="108"/>
      <c r="CE402" s="108"/>
      <c r="CF402" s="108"/>
      <c r="CG402" s="108"/>
      <c r="CH402" s="109">
        <f>IF(C402="","",F402-SUM(G402:CG402))</f>
        <v>0</v>
      </c>
      <c r="CI402" s="107">
        <f>IF(C402="","",SUM(G402:CG402))</f>
        <v>1404178</v>
      </c>
      <c r="CJ402" s="67" t="b">
        <f>IF(C402="","",F402=CI402)</f>
        <v>1</v>
      </c>
    </row>
    <row r="403" spans="1:88" s="5" customFormat="1" ht="15" customHeight="1" x14ac:dyDescent="0.3">
      <c r="A403" s="172"/>
      <c r="B403" s="156"/>
      <c r="C403" s="169"/>
      <c r="D403" s="159"/>
      <c r="E403" s="162"/>
      <c r="F403" s="165"/>
      <c r="G403" s="110"/>
      <c r="H403" s="110"/>
      <c r="I403" s="110"/>
      <c r="J403" s="110"/>
      <c r="K403" s="110"/>
      <c r="L403" s="110"/>
      <c r="M403" s="110"/>
      <c r="N403" s="110"/>
      <c r="O403" s="110"/>
      <c r="P403" s="110"/>
      <c r="Q403" s="110"/>
      <c r="R403" s="110"/>
      <c r="S403" s="110"/>
      <c r="T403" s="110"/>
      <c r="U403" s="110">
        <f t="shared" ref="U403" si="6102">ROUND(U402/$E402,2)</f>
        <v>0</v>
      </c>
      <c r="V403" s="110">
        <f t="shared" ref="V403" si="6103">ROUND(V402/$E402,2)</f>
        <v>0</v>
      </c>
      <c r="W403" s="110">
        <f t="shared" ref="W403" si="6104">ROUND(W402/$E402,2)</f>
        <v>0</v>
      </c>
      <c r="X403" s="110">
        <f t="shared" ref="X403" si="6105">ROUND(X402/$E402,2)</f>
        <v>0</v>
      </c>
      <c r="Y403" s="110">
        <f t="shared" ref="Y403" si="6106">ROUND(Y402/$E402,2)</f>
        <v>0</v>
      </c>
      <c r="Z403" s="110">
        <f t="shared" ref="Z403" si="6107">ROUND(Z402/$E402,2)</f>
        <v>0</v>
      </c>
      <c r="AA403" s="110">
        <f t="shared" ref="AA403" si="6108">ROUND(AA402/$E402,2)</f>
        <v>0</v>
      </c>
      <c r="AB403" s="110">
        <f t="shared" ref="AB403" si="6109">ROUND(AB402/$E402,2)</f>
        <v>0</v>
      </c>
      <c r="AC403" s="110">
        <f t="shared" ref="AC403" si="6110">ROUND(AC402/$E402,2)</f>
        <v>0</v>
      </c>
      <c r="AD403" s="110">
        <f t="shared" ref="AD403" si="6111">ROUND(AD402/$E402,2)</f>
        <v>0</v>
      </c>
      <c r="AE403" s="110">
        <f t="shared" ref="AE403" si="6112">ROUND(AE402/$E402,2)</f>
        <v>0</v>
      </c>
      <c r="AF403" s="110">
        <f t="shared" ref="AF403" si="6113">ROUND(AF402/$E402,2)</f>
        <v>0</v>
      </c>
      <c r="AG403" s="110">
        <f t="shared" ref="AG403" si="6114">ROUND(AG402/$E402,2)</f>
        <v>0</v>
      </c>
      <c r="AH403" s="110">
        <f t="shared" ref="AH403:AL403" si="6115">ROUND(AH402/$E402,2)</f>
        <v>0</v>
      </c>
      <c r="AI403" s="110">
        <f t="shared" si="6115"/>
        <v>0</v>
      </c>
      <c r="AJ403" s="110">
        <f t="shared" si="6115"/>
        <v>0</v>
      </c>
      <c r="AK403" s="110">
        <f t="shared" si="6115"/>
        <v>0</v>
      </c>
      <c r="AL403" s="110">
        <f t="shared" si="6115"/>
        <v>0</v>
      </c>
      <c r="AM403" s="110">
        <f t="shared" ref="AM403:BS403" si="6116">ROUND(AM402/$E402,2)</f>
        <v>0</v>
      </c>
      <c r="AN403" s="110">
        <f t="shared" si="6116"/>
        <v>0</v>
      </c>
      <c r="AO403" s="110">
        <f t="shared" si="6116"/>
        <v>0</v>
      </c>
      <c r="AP403" s="110">
        <f t="shared" si="6116"/>
        <v>0</v>
      </c>
      <c r="AQ403" s="110">
        <f t="shared" si="6116"/>
        <v>0</v>
      </c>
      <c r="AR403" s="110">
        <f t="shared" si="6116"/>
        <v>0</v>
      </c>
      <c r="AS403" s="110">
        <f t="shared" si="6116"/>
        <v>0</v>
      </c>
      <c r="AT403" s="110">
        <f t="shared" si="6116"/>
        <v>0</v>
      </c>
      <c r="AU403" s="110">
        <f t="shared" si="6116"/>
        <v>0</v>
      </c>
      <c r="AV403" s="110">
        <f t="shared" si="6116"/>
        <v>0</v>
      </c>
      <c r="AW403" s="110">
        <f t="shared" si="6116"/>
        <v>0.4</v>
      </c>
      <c r="AX403" s="110">
        <f t="shared" si="6116"/>
        <v>0.4</v>
      </c>
      <c r="AY403" s="110">
        <f t="shared" si="6116"/>
        <v>0.4</v>
      </c>
      <c r="AZ403" s="110">
        <f t="shared" si="6116"/>
        <v>0.4</v>
      </c>
      <c r="BA403" s="110">
        <f t="shared" si="6116"/>
        <v>0.4</v>
      </c>
      <c r="BB403" s="110">
        <f t="shared" si="6116"/>
        <v>0</v>
      </c>
      <c r="BC403" s="110">
        <f t="shared" si="6116"/>
        <v>0</v>
      </c>
      <c r="BD403" s="110">
        <f t="shared" si="6116"/>
        <v>0</v>
      </c>
      <c r="BE403" s="110">
        <f t="shared" si="6116"/>
        <v>0</v>
      </c>
      <c r="BF403" s="110">
        <f t="shared" si="6116"/>
        <v>0</v>
      </c>
      <c r="BG403" s="110">
        <f t="shared" si="6116"/>
        <v>0</v>
      </c>
      <c r="BH403" s="110">
        <f t="shared" si="6116"/>
        <v>0</v>
      </c>
      <c r="BI403" s="110">
        <f t="shared" si="6116"/>
        <v>0</v>
      </c>
      <c r="BJ403" s="110">
        <f t="shared" si="6116"/>
        <v>0</v>
      </c>
      <c r="BK403" s="110">
        <f t="shared" si="6116"/>
        <v>0</v>
      </c>
      <c r="BL403" s="110">
        <f t="shared" si="6116"/>
        <v>0</v>
      </c>
      <c r="BM403" s="110">
        <f t="shared" si="6116"/>
        <v>0</v>
      </c>
      <c r="BN403" s="110">
        <f t="shared" si="6116"/>
        <v>0</v>
      </c>
      <c r="BO403" s="110">
        <f t="shared" si="6116"/>
        <v>0</v>
      </c>
      <c r="BP403" s="110">
        <f t="shared" si="6116"/>
        <v>0</v>
      </c>
      <c r="BQ403" s="110">
        <f t="shared" si="6116"/>
        <v>0</v>
      </c>
      <c r="BR403" s="110">
        <f t="shared" si="6116"/>
        <v>0</v>
      </c>
      <c r="BS403" s="110">
        <f t="shared" si="6116"/>
        <v>0</v>
      </c>
      <c r="BT403" s="110">
        <f t="shared" ref="BT403" si="6117">ROUND(BT402/$E402,2)</f>
        <v>0</v>
      </c>
      <c r="BU403" s="110">
        <f t="shared" ref="BU403" si="6118">ROUND(BU402/$E402,2)</f>
        <v>0</v>
      </c>
      <c r="BV403" s="110">
        <f t="shared" ref="BV403" si="6119">ROUND(BV402/$E402,2)</f>
        <v>0</v>
      </c>
      <c r="BW403" s="110">
        <f t="shared" ref="BW403" si="6120">ROUND(BW402/$E402,2)</f>
        <v>0</v>
      </c>
      <c r="BX403" s="110">
        <f t="shared" ref="BX403" si="6121">ROUND(BX402/$E402,2)</f>
        <v>0</v>
      </c>
      <c r="BY403" s="110">
        <f t="shared" ref="BY403" si="6122">ROUND(BY402/$E402,2)</f>
        <v>0</v>
      </c>
      <c r="BZ403" s="110">
        <f t="shared" ref="BZ403" si="6123">ROUND(BZ402/$E402,2)</f>
        <v>0</v>
      </c>
      <c r="CA403" s="110">
        <f t="shared" ref="CA403" si="6124">ROUND(CA402/$E402,2)</f>
        <v>0</v>
      </c>
      <c r="CB403" s="110">
        <f t="shared" ref="CB403" si="6125">ROUND(CB402/$E402,2)</f>
        <v>0</v>
      </c>
      <c r="CC403" s="110">
        <f t="shared" ref="CC403" si="6126">ROUND(CC402/$E402,2)</f>
        <v>0</v>
      </c>
      <c r="CD403" s="110">
        <f t="shared" ref="CD403" si="6127">ROUND(CD402/$E402,2)</f>
        <v>0</v>
      </c>
      <c r="CE403" s="110"/>
      <c r="CF403" s="110">
        <f t="shared" ref="CF403" si="6128">ROUND(CF402/$E402,2)</f>
        <v>0</v>
      </c>
      <c r="CG403" s="110">
        <f t="shared" ref="CG403" si="6129">ROUND(CG402/$E402,2)</f>
        <v>0</v>
      </c>
      <c r="CH403" s="111">
        <f>IF(C402="","",D402-SUM(G403:CG403))</f>
        <v>0</v>
      </c>
      <c r="CI403" s="112">
        <f>IF(C402="","",SUM(G403:CG403))</f>
        <v>2</v>
      </c>
      <c r="CJ403" s="67" t="b">
        <f>IF(C402="","",D402=CI403)</f>
        <v>1</v>
      </c>
    </row>
    <row r="404" spans="1:88" s="5" customFormat="1" ht="15" customHeight="1" x14ac:dyDescent="0.3">
      <c r="A404" s="173"/>
      <c r="B404" s="157"/>
      <c r="C404" s="170"/>
      <c r="D404" s="160"/>
      <c r="E404" s="163"/>
      <c r="F404" s="166"/>
      <c r="G404" s="113"/>
      <c r="H404" s="113"/>
      <c r="I404" s="113"/>
      <c r="J404" s="113"/>
      <c r="K404" s="113"/>
      <c r="L404" s="113"/>
      <c r="M404" s="113"/>
      <c r="N404" s="113"/>
      <c r="O404" s="113"/>
      <c r="P404" s="113"/>
      <c r="Q404" s="113"/>
      <c r="R404" s="113"/>
      <c r="S404" s="113"/>
      <c r="T404" s="113"/>
      <c r="U404" s="113">
        <f t="shared" ref="U404:X404" si="6130">U402/$F402</f>
        <v>0</v>
      </c>
      <c r="V404" s="113">
        <f t="shared" si="6130"/>
        <v>0</v>
      </c>
      <c r="W404" s="113">
        <f t="shared" si="6130"/>
        <v>0</v>
      </c>
      <c r="X404" s="113">
        <f t="shared" si="6130"/>
        <v>0</v>
      </c>
      <c r="Y404" s="113">
        <f t="shared" ref="Y404:AG404" si="6131">Y402/$F402</f>
        <v>0</v>
      </c>
      <c r="Z404" s="113">
        <f t="shared" si="6131"/>
        <v>0</v>
      </c>
      <c r="AA404" s="113">
        <f t="shared" si="6131"/>
        <v>0</v>
      </c>
      <c r="AB404" s="113">
        <f t="shared" si="6131"/>
        <v>0</v>
      </c>
      <c r="AC404" s="113">
        <f t="shared" si="6131"/>
        <v>0</v>
      </c>
      <c r="AD404" s="113">
        <f t="shared" si="6131"/>
        <v>0</v>
      </c>
      <c r="AE404" s="113">
        <f t="shared" si="6131"/>
        <v>0</v>
      </c>
      <c r="AF404" s="113">
        <f t="shared" si="6131"/>
        <v>0</v>
      </c>
      <c r="AG404" s="113">
        <f t="shared" si="6131"/>
        <v>0</v>
      </c>
      <c r="AH404" s="113">
        <f t="shared" ref="AH404:AL404" si="6132">AH402/$F402</f>
        <v>0</v>
      </c>
      <c r="AI404" s="113">
        <f t="shared" si="6132"/>
        <v>0</v>
      </c>
      <c r="AJ404" s="113">
        <f t="shared" si="6132"/>
        <v>0</v>
      </c>
      <c r="AK404" s="113">
        <f t="shared" si="6132"/>
        <v>0</v>
      </c>
      <c r="AL404" s="113">
        <f t="shared" si="6132"/>
        <v>0</v>
      </c>
      <c r="AM404" s="113">
        <f t="shared" ref="AM404:BT404" si="6133">AM402/$F402</f>
        <v>0</v>
      </c>
      <c r="AN404" s="113">
        <f t="shared" si="6133"/>
        <v>0</v>
      </c>
      <c r="AO404" s="113">
        <f t="shared" si="6133"/>
        <v>0</v>
      </c>
      <c r="AP404" s="113">
        <f t="shared" si="6133"/>
        <v>0</v>
      </c>
      <c r="AQ404" s="113">
        <f t="shared" si="6133"/>
        <v>0</v>
      </c>
      <c r="AR404" s="113">
        <f t="shared" si="6133"/>
        <v>0</v>
      </c>
      <c r="AS404" s="113">
        <f t="shared" si="6133"/>
        <v>0</v>
      </c>
      <c r="AT404" s="113">
        <f t="shared" si="6133"/>
        <v>0</v>
      </c>
      <c r="AU404" s="113">
        <f t="shared" si="6133"/>
        <v>0</v>
      </c>
      <c r="AV404" s="113">
        <f t="shared" si="6133"/>
        <v>0</v>
      </c>
      <c r="AW404" s="113">
        <f t="shared" si="6133"/>
        <v>0.20000028486416965</v>
      </c>
      <c r="AX404" s="113">
        <f t="shared" si="6133"/>
        <v>0.20000028486416965</v>
      </c>
      <c r="AY404" s="113">
        <f t="shared" si="6133"/>
        <v>0.19999957270374555</v>
      </c>
      <c r="AZ404" s="113">
        <f t="shared" si="6133"/>
        <v>0.19999957270374555</v>
      </c>
      <c r="BA404" s="113">
        <f t="shared" si="6133"/>
        <v>0.20000028486416965</v>
      </c>
      <c r="BB404" s="113">
        <f t="shared" si="6133"/>
        <v>0</v>
      </c>
      <c r="BC404" s="113">
        <f t="shared" si="6133"/>
        <v>0</v>
      </c>
      <c r="BD404" s="113">
        <f t="shared" si="6133"/>
        <v>0</v>
      </c>
      <c r="BE404" s="113">
        <f t="shared" si="6133"/>
        <v>0</v>
      </c>
      <c r="BF404" s="113">
        <f t="shared" si="6133"/>
        <v>0</v>
      </c>
      <c r="BG404" s="113">
        <f t="shared" si="6133"/>
        <v>0</v>
      </c>
      <c r="BH404" s="113">
        <f t="shared" si="6133"/>
        <v>0</v>
      </c>
      <c r="BI404" s="113">
        <f t="shared" si="6133"/>
        <v>0</v>
      </c>
      <c r="BJ404" s="113">
        <f t="shared" si="6133"/>
        <v>0</v>
      </c>
      <c r="BK404" s="113">
        <f t="shared" si="6133"/>
        <v>0</v>
      </c>
      <c r="BL404" s="113">
        <f t="shared" si="6133"/>
        <v>0</v>
      </c>
      <c r="BM404" s="113">
        <f t="shared" si="6133"/>
        <v>0</v>
      </c>
      <c r="BN404" s="113">
        <f t="shared" si="6133"/>
        <v>0</v>
      </c>
      <c r="BO404" s="113">
        <f t="shared" si="6133"/>
        <v>0</v>
      </c>
      <c r="BP404" s="113">
        <f t="shared" si="6133"/>
        <v>0</v>
      </c>
      <c r="BQ404" s="113">
        <f t="shared" si="6133"/>
        <v>0</v>
      </c>
      <c r="BR404" s="113">
        <f t="shared" si="6133"/>
        <v>0</v>
      </c>
      <c r="BS404" s="113">
        <f t="shared" si="6133"/>
        <v>0</v>
      </c>
      <c r="BT404" s="113">
        <f t="shared" si="6133"/>
        <v>0</v>
      </c>
      <c r="BU404" s="113">
        <f t="shared" ref="BU404:BX404" si="6134">BU402/$F402</f>
        <v>0</v>
      </c>
      <c r="BV404" s="113">
        <f t="shared" si="6134"/>
        <v>0</v>
      </c>
      <c r="BW404" s="113">
        <f t="shared" si="6134"/>
        <v>0</v>
      </c>
      <c r="BX404" s="113">
        <f t="shared" si="6134"/>
        <v>0</v>
      </c>
      <c r="BY404" s="113">
        <f t="shared" ref="BY404:CC404" si="6135">BY402/$F402</f>
        <v>0</v>
      </c>
      <c r="BZ404" s="113">
        <f t="shared" si="6135"/>
        <v>0</v>
      </c>
      <c r="CA404" s="113">
        <f t="shared" si="6135"/>
        <v>0</v>
      </c>
      <c r="CB404" s="113">
        <f t="shared" si="6135"/>
        <v>0</v>
      </c>
      <c r="CC404" s="113">
        <f t="shared" si="6135"/>
        <v>0</v>
      </c>
      <c r="CD404" s="113">
        <f t="shared" ref="CD404:CG404" si="6136">CD402/$F402</f>
        <v>0</v>
      </c>
      <c r="CE404" s="113"/>
      <c r="CF404" s="113">
        <f t="shared" si="6136"/>
        <v>0</v>
      </c>
      <c r="CG404" s="113">
        <f t="shared" si="6136"/>
        <v>0</v>
      </c>
      <c r="CH404" s="114">
        <f>IF(C402="","",100%-SUM(G404:CG404))</f>
        <v>0</v>
      </c>
      <c r="CI404" s="115">
        <f>IF(C402="","",SUM(G404:CG404))</f>
        <v>1</v>
      </c>
      <c r="CJ404" s="67" t="b">
        <f>IF(C402="","",SUM(G404:CG404)=CI404)</f>
        <v>1</v>
      </c>
    </row>
    <row r="405" spans="1:88" s="5" customFormat="1" ht="15" customHeight="1" x14ac:dyDescent="0.3">
      <c r="A405" s="171" t="s">
        <v>286</v>
      </c>
      <c r="B405" s="155" t="s">
        <v>287</v>
      </c>
      <c r="C405" s="168" t="s">
        <v>163</v>
      </c>
      <c r="D405" s="158">
        <v>353</v>
      </c>
      <c r="E405" s="161">
        <v>52981</v>
      </c>
      <c r="F405" s="164">
        <f t="shared" si="5546"/>
        <v>18702293</v>
      </c>
      <c r="G405" s="108"/>
      <c r="H405" s="108"/>
      <c r="I405" s="108"/>
      <c r="J405" s="108"/>
      <c r="K405" s="108"/>
      <c r="L405" s="108"/>
      <c r="M405" s="108"/>
      <c r="N405" s="108"/>
      <c r="O405" s="108"/>
      <c r="P405" s="108"/>
      <c r="Q405" s="108"/>
      <c r="R405" s="108"/>
      <c r="S405" s="108"/>
      <c r="T405" s="108"/>
      <c r="U405" s="108"/>
      <c r="V405" s="108"/>
      <c r="W405" s="108"/>
      <c r="X405" s="108"/>
      <c r="Y405" s="108"/>
      <c r="Z405" s="108"/>
      <c r="AA405" s="108"/>
      <c r="AB405" s="108"/>
      <c r="AC405" s="108"/>
      <c r="AD405" s="108"/>
      <c r="AE405" s="108"/>
      <c r="AF405" s="108"/>
      <c r="AG405" s="108"/>
      <c r="AH405" s="108"/>
      <c r="AI405" s="108"/>
      <c r="AJ405" s="108"/>
      <c r="AK405" s="108"/>
      <c r="AL405" s="108"/>
      <c r="AM405" s="108"/>
      <c r="AN405" s="108"/>
      <c r="AO405" s="108"/>
      <c r="AP405" s="108"/>
      <c r="AQ405" s="108"/>
      <c r="AR405" s="108"/>
      <c r="AS405" s="108"/>
      <c r="AT405" s="108"/>
      <c r="AU405" s="108"/>
      <c r="AV405" s="108"/>
      <c r="AW405" s="108">
        <f>ROUND($F405/9,0)</f>
        <v>2078033</v>
      </c>
      <c r="AX405" s="108">
        <f t="shared" ref="AX405:BE405" si="6137">ROUND($F405/9,0)</f>
        <v>2078033</v>
      </c>
      <c r="AY405" s="108">
        <f>ROUND($F405/9,0)</f>
        <v>2078033</v>
      </c>
      <c r="AZ405" s="108">
        <f>ROUNDDOWN($F405/9,0)</f>
        <v>2078032</v>
      </c>
      <c r="BA405" s="108">
        <f t="shared" si="6137"/>
        <v>2078033</v>
      </c>
      <c r="BB405" s="108">
        <f>ROUNDDOWN($F405/9,0)</f>
        <v>2078032</v>
      </c>
      <c r="BC405" s="108">
        <f>ROUNDDOWN($F405/9,0)</f>
        <v>2078032</v>
      </c>
      <c r="BD405" s="108">
        <f>ROUNDDOWN($F405/9,0)</f>
        <v>2078032</v>
      </c>
      <c r="BE405" s="108">
        <f t="shared" si="6137"/>
        <v>2078033</v>
      </c>
      <c r="BF405" s="108"/>
      <c r="BG405" s="108"/>
      <c r="BH405" s="108"/>
      <c r="BI405" s="108"/>
      <c r="BJ405" s="108"/>
      <c r="BK405" s="108"/>
      <c r="BL405" s="108"/>
      <c r="BM405" s="108"/>
      <c r="BN405" s="108"/>
      <c r="BO405" s="108"/>
      <c r="BP405" s="108"/>
      <c r="BQ405" s="108"/>
      <c r="BR405" s="108"/>
      <c r="BS405" s="108"/>
      <c r="BT405" s="108"/>
      <c r="BU405" s="108"/>
      <c r="BV405" s="108"/>
      <c r="BW405" s="108"/>
      <c r="BX405" s="108"/>
      <c r="BY405" s="108"/>
      <c r="BZ405" s="108"/>
      <c r="CA405" s="108"/>
      <c r="CB405" s="108"/>
      <c r="CC405" s="108"/>
      <c r="CD405" s="108"/>
      <c r="CE405" s="108"/>
      <c r="CF405" s="108"/>
      <c r="CG405" s="108"/>
      <c r="CH405" s="109">
        <f>IF(C405="","",F405-SUM(G405:CG405))</f>
        <v>0</v>
      </c>
      <c r="CI405" s="107">
        <f>IF(C405="","",SUM(G405:CG405))</f>
        <v>18702293</v>
      </c>
      <c r="CJ405" s="67" t="b">
        <f>IF(C405="","",F405=CI405)</f>
        <v>1</v>
      </c>
    </row>
    <row r="406" spans="1:88" s="5" customFormat="1" ht="15" customHeight="1" x14ac:dyDescent="0.3">
      <c r="A406" s="172"/>
      <c r="B406" s="156"/>
      <c r="C406" s="169"/>
      <c r="D406" s="159"/>
      <c r="E406" s="162"/>
      <c r="F406" s="165"/>
      <c r="G406" s="110"/>
      <c r="H406" s="110"/>
      <c r="I406" s="110"/>
      <c r="J406" s="110"/>
      <c r="K406" s="110"/>
      <c r="L406" s="110"/>
      <c r="M406" s="110"/>
      <c r="N406" s="110"/>
      <c r="O406" s="110"/>
      <c r="P406" s="110"/>
      <c r="Q406" s="110"/>
      <c r="R406" s="110"/>
      <c r="S406" s="110"/>
      <c r="T406" s="110"/>
      <c r="U406" s="110">
        <f t="shared" ref="U406" si="6138">ROUND(U405/$E405,2)</f>
        <v>0</v>
      </c>
      <c r="V406" s="110">
        <f t="shared" ref="V406" si="6139">ROUND(V405/$E405,2)</f>
        <v>0</v>
      </c>
      <c r="W406" s="110">
        <f t="shared" ref="W406" si="6140">ROUND(W405/$E405,2)</f>
        <v>0</v>
      </c>
      <c r="X406" s="110">
        <f t="shared" ref="X406" si="6141">ROUND(X405/$E405,2)</f>
        <v>0</v>
      </c>
      <c r="Y406" s="110">
        <f t="shared" ref="Y406" si="6142">ROUND(Y405/$E405,2)</f>
        <v>0</v>
      </c>
      <c r="Z406" s="110">
        <f t="shared" ref="Z406" si="6143">ROUND(Z405/$E405,2)</f>
        <v>0</v>
      </c>
      <c r="AA406" s="110">
        <f t="shared" ref="AA406" si="6144">ROUND(AA405/$E405,2)</f>
        <v>0</v>
      </c>
      <c r="AB406" s="110">
        <f t="shared" ref="AB406" si="6145">ROUND(AB405/$E405,2)</f>
        <v>0</v>
      </c>
      <c r="AC406" s="110">
        <f t="shared" ref="AC406" si="6146">ROUND(AC405/$E405,2)</f>
        <v>0</v>
      </c>
      <c r="AD406" s="110">
        <f t="shared" ref="AD406" si="6147">ROUND(AD405/$E405,2)</f>
        <v>0</v>
      </c>
      <c r="AE406" s="110">
        <f t="shared" ref="AE406" si="6148">ROUND(AE405/$E405,2)</f>
        <v>0</v>
      </c>
      <c r="AF406" s="110">
        <f t="shared" ref="AF406" si="6149">ROUND(AF405/$E405,2)</f>
        <v>0</v>
      </c>
      <c r="AG406" s="110">
        <f t="shared" ref="AG406" si="6150">ROUND(AG405/$E405,2)</f>
        <v>0</v>
      </c>
      <c r="AH406" s="110">
        <f t="shared" ref="AH406:AL406" si="6151">ROUND(AH405/$E405,2)</f>
        <v>0</v>
      </c>
      <c r="AI406" s="110">
        <f t="shared" si="6151"/>
        <v>0</v>
      </c>
      <c r="AJ406" s="110">
        <f t="shared" si="6151"/>
        <v>0</v>
      </c>
      <c r="AK406" s="110">
        <f t="shared" si="6151"/>
        <v>0</v>
      </c>
      <c r="AL406" s="110">
        <f t="shared" si="6151"/>
        <v>0</v>
      </c>
      <c r="AM406" s="110">
        <f t="shared" ref="AM406:BA406" si="6152">ROUND(AM405/$E405,2)</f>
        <v>0</v>
      </c>
      <c r="AN406" s="110">
        <f t="shared" si="6152"/>
        <v>0</v>
      </c>
      <c r="AO406" s="110">
        <f t="shared" si="6152"/>
        <v>0</v>
      </c>
      <c r="AP406" s="110">
        <f t="shared" si="6152"/>
        <v>0</v>
      </c>
      <c r="AQ406" s="110">
        <f t="shared" si="6152"/>
        <v>0</v>
      </c>
      <c r="AR406" s="110">
        <f t="shared" si="6152"/>
        <v>0</v>
      </c>
      <c r="AS406" s="110">
        <f t="shared" si="6152"/>
        <v>0</v>
      </c>
      <c r="AT406" s="110">
        <f t="shared" si="6152"/>
        <v>0</v>
      </c>
      <c r="AU406" s="110">
        <f t="shared" si="6152"/>
        <v>0</v>
      </c>
      <c r="AV406" s="110">
        <f t="shared" si="6152"/>
        <v>0</v>
      </c>
      <c r="AW406" s="110">
        <f t="shared" si="6152"/>
        <v>39.22</v>
      </c>
      <c r="AX406" s="110">
        <f t="shared" si="6152"/>
        <v>39.22</v>
      </c>
      <c r="AY406" s="110">
        <f t="shared" si="6152"/>
        <v>39.22</v>
      </c>
      <c r="AZ406" s="110">
        <f t="shared" si="6152"/>
        <v>39.22</v>
      </c>
      <c r="BA406" s="110">
        <f t="shared" si="6152"/>
        <v>39.22</v>
      </c>
      <c r="BB406" s="110">
        <f t="shared" ref="BB406:BC406" si="6153">ROUNDUP(BB405/$E405,2)</f>
        <v>39.229999999999997</v>
      </c>
      <c r="BC406" s="110">
        <f t="shared" si="6153"/>
        <v>39.229999999999997</v>
      </c>
      <c r="BD406" s="110">
        <f t="shared" ref="BD406:BS406" si="6154">ROUND(BD405/$E405,2)</f>
        <v>39.22</v>
      </c>
      <c r="BE406" s="110">
        <f t="shared" si="6154"/>
        <v>39.22</v>
      </c>
      <c r="BF406" s="110">
        <f t="shared" si="6154"/>
        <v>0</v>
      </c>
      <c r="BG406" s="110">
        <f t="shared" si="6154"/>
        <v>0</v>
      </c>
      <c r="BH406" s="110">
        <f t="shared" si="6154"/>
        <v>0</v>
      </c>
      <c r="BI406" s="110">
        <f t="shared" si="6154"/>
        <v>0</v>
      </c>
      <c r="BJ406" s="110">
        <f t="shared" si="6154"/>
        <v>0</v>
      </c>
      <c r="BK406" s="110">
        <f t="shared" si="6154"/>
        <v>0</v>
      </c>
      <c r="BL406" s="110">
        <f t="shared" si="6154"/>
        <v>0</v>
      </c>
      <c r="BM406" s="110">
        <f t="shared" si="6154"/>
        <v>0</v>
      </c>
      <c r="BN406" s="110">
        <f t="shared" si="6154"/>
        <v>0</v>
      </c>
      <c r="BO406" s="110">
        <f t="shared" si="6154"/>
        <v>0</v>
      </c>
      <c r="BP406" s="110">
        <f t="shared" si="6154"/>
        <v>0</v>
      </c>
      <c r="BQ406" s="110">
        <f t="shared" si="6154"/>
        <v>0</v>
      </c>
      <c r="BR406" s="110">
        <f t="shared" si="6154"/>
        <v>0</v>
      </c>
      <c r="BS406" s="110">
        <f t="shared" si="6154"/>
        <v>0</v>
      </c>
      <c r="BT406" s="110">
        <f t="shared" ref="BT406" si="6155">ROUND(BT405/$E405,2)</f>
        <v>0</v>
      </c>
      <c r="BU406" s="110">
        <f t="shared" ref="BU406" si="6156">ROUND(BU405/$E405,2)</f>
        <v>0</v>
      </c>
      <c r="BV406" s="110">
        <f t="shared" ref="BV406" si="6157">ROUND(BV405/$E405,2)</f>
        <v>0</v>
      </c>
      <c r="BW406" s="110">
        <f t="shared" ref="BW406" si="6158">ROUND(BW405/$E405,2)</f>
        <v>0</v>
      </c>
      <c r="BX406" s="110">
        <f t="shared" ref="BX406" si="6159">ROUND(BX405/$E405,2)</f>
        <v>0</v>
      </c>
      <c r="BY406" s="110">
        <f t="shared" ref="BY406" si="6160">ROUND(BY405/$E405,2)</f>
        <v>0</v>
      </c>
      <c r="BZ406" s="110">
        <f t="shared" ref="BZ406" si="6161">ROUND(BZ405/$E405,2)</f>
        <v>0</v>
      </c>
      <c r="CA406" s="110">
        <f t="shared" ref="CA406" si="6162">ROUND(CA405/$E405,2)</f>
        <v>0</v>
      </c>
      <c r="CB406" s="110">
        <f t="shared" ref="CB406" si="6163">ROUND(CB405/$E405,2)</f>
        <v>0</v>
      </c>
      <c r="CC406" s="110">
        <f t="shared" ref="CC406" si="6164">ROUND(CC405/$E405,2)</f>
        <v>0</v>
      </c>
      <c r="CD406" s="110">
        <f t="shared" ref="CD406" si="6165">ROUND(CD405/$E405,2)</f>
        <v>0</v>
      </c>
      <c r="CE406" s="110"/>
      <c r="CF406" s="110">
        <f t="shared" ref="CF406" si="6166">ROUND(CF405/$E405,2)</f>
        <v>0</v>
      </c>
      <c r="CG406" s="110">
        <f t="shared" ref="CG406" si="6167">ROUND(CG405/$E405,2)</f>
        <v>0</v>
      </c>
      <c r="CH406" s="111">
        <f>IF(C405="","",D405-SUM(G406:CG406))</f>
        <v>0</v>
      </c>
      <c r="CI406" s="112">
        <f>IF(C405="","",SUM(G406:CG406))</f>
        <v>353</v>
      </c>
      <c r="CJ406" s="67" t="b">
        <f>IF(C405="","",D405=CI406)</f>
        <v>1</v>
      </c>
    </row>
    <row r="407" spans="1:88" s="5" customFormat="1" ht="15" customHeight="1" x14ac:dyDescent="0.3">
      <c r="A407" s="173"/>
      <c r="B407" s="157"/>
      <c r="C407" s="170"/>
      <c r="D407" s="160"/>
      <c r="E407" s="163"/>
      <c r="F407" s="166"/>
      <c r="G407" s="113"/>
      <c r="H407" s="113"/>
      <c r="I407" s="113"/>
      <c r="J407" s="113"/>
      <c r="K407" s="113"/>
      <c r="L407" s="113"/>
      <c r="M407" s="113"/>
      <c r="N407" s="113"/>
      <c r="O407" s="113"/>
      <c r="P407" s="113"/>
      <c r="Q407" s="113"/>
      <c r="R407" s="113"/>
      <c r="S407" s="113"/>
      <c r="T407" s="113"/>
      <c r="U407" s="113">
        <f t="shared" ref="U407:X407" si="6168">U405/$F405</f>
        <v>0</v>
      </c>
      <c r="V407" s="113">
        <f t="shared" si="6168"/>
        <v>0</v>
      </c>
      <c r="W407" s="113">
        <f t="shared" si="6168"/>
        <v>0</v>
      </c>
      <c r="X407" s="113">
        <f t="shared" si="6168"/>
        <v>0</v>
      </c>
      <c r="Y407" s="113">
        <f t="shared" ref="Y407:AG407" si="6169">Y405/$F405</f>
        <v>0</v>
      </c>
      <c r="Z407" s="113">
        <f t="shared" si="6169"/>
        <v>0</v>
      </c>
      <c r="AA407" s="113">
        <f t="shared" si="6169"/>
        <v>0</v>
      </c>
      <c r="AB407" s="113">
        <f t="shared" si="6169"/>
        <v>0</v>
      </c>
      <c r="AC407" s="113">
        <f t="shared" si="6169"/>
        <v>0</v>
      </c>
      <c r="AD407" s="113">
        <f t="shared" si="6169"/>
        <v>0</v>
      </c>
      <c r="AE407" s="113">
        <f t="shared" si="6169"/>
        <v>0</v>
      </c>
      <c r="AF407" s="113">
        <f t="shared" si="6169"/>
        <v>0</v>
      </c>
      <c r="AG407" s="113">
        <f t="shared" si="6169"/>
        <v>0</v>
      </c>
      <c r="AH407" s="113">
        <f t="shared" ref="AH407:AL407" si="6170">AH405/$F405</f>
        <v>0</v>
      </c>
      <c r="AI407" s="113">
        <f t="shared" si="6170"/>
        <v>0</v>
      </c>
      <c r="AJ407" s="113">
        <f t="shared" si="6170"/>
        <v>0</v>
      </c>
      <c r="AK407" s="113">
        <f t="shared" si="6170"/>
        <v>0</v>
      </c>
      <c r="AL407" s="113">
        <f t="shared" si="6170"/>
        <v>0</v>
      </c>
      <c r="AM407" s="113">
        <f t="shared" ref="AM407:BT407" si="6171">AM405/$F405</f>
        <v>0</v>
      </c>
      <c r="AN407" s="113">
        <f t="shared" si="6171"/>
        <v>0</v>
      </c>
      <c r="AO407" s="113">
        <f t="shared" si="6171"/>
        <v>0</v>
      </c>
      <c r="AP407" s="113">
        <f t="shared" si="6171"/>
        <v>0</v>
      </c>
      <c r="AQ407" s="113">
        <f t="shared" si="6171"/>
        <v>0</v>
      </c>
      <c r="AR407" s="113">
        <f t="shared" si="6171"/>
        <v>0</v>
      </c>
      <c r="AS407" s="113">
        <f t="shared" si="6171"/>
        <v>0</v>
      </c>
      <c r="AT407" s="113">
        <f t="shared" si="6171"/>
        <v>0</v>
      </c>
      <c r="AU407" s="113">
        <f t="shared" si="6171"/>
        <v>0</v>
      </c>
      <c r="AV407" s="113">
        <f t="shared" si="6171"/>
        <v>0</v>
      </c>
      <c r="AW407" s="113">
        <f t="shared" si="6171"/>
        <v>0.11111113487527974</v>
      </c>
      <c r="AX407" s="113">
        <f t="shared" si="6171"/>
        <v>0.11111113487527974</v>
      </c>
      <c r="AY407" s="113">
        <f t="shared" si="6171"/>
        <v>0.11111113487527974</v>
      </c>
      <c r="AZ407" s="113">
        <f t="shared" si="6171"/>
        <v>0.11111108140590034</v>
      </c>
      <c r="BA407" s="113">
        <f t="shared" si="6171"/>
        <v>0.11111113487527974</v>
      </c>
      <c r="BB407" s="113">
        <f t="shared" si="6171"/>
        <v>0.11111108140590034</v>
      </c>
      <c r="BC407" s="113">
        <f t="shared" si="6171"/>
        <v>0.11111108140590034</v>
      </c>
      <c r="BD407" s="113">
        <f t="shared" si="6171"/>
        <v>0.11111108140590034</v>
      </c>
      <c r="BE407" s="113">
        <f t="shared" si="6171"/>
        <v>0.11111113487527974</v>
      </c>
      <c r="BF407" s="113">
        <f t="shared" si="6171"/>
        <v>0</v>
      </c>
      <c r="BG407" s="113">
        <f t="shared" si="6171"/>
        <v>0</v>
      </c>
      <c r="BH407" s="113">
        <f t="shared" si="6171"/>
        <v>0</v>
      </c>
      <c r="BI407" s="113">
        <f t="shared" si="6171"/>
        <v>0</v>
      </c>
      <c r="BJ407" s="113">
        <f t="shared" si="6171"/>
        <v>0</v>
      </c>
      <c r="BK407" s="113">
        <f t="shared" si="6171"/>
        <v>0</v>
      </c>
      <c r="BL407" s="113">
        <f t="shared" si="6171"/>
        <v>0</v>
      </c>
      <c r="BM407" s="113">
        <f t="shared" si="6171"/>
        <v>0</v>
      </c>
      <c r="BN407" s="113">
        <f t="shared" si="6171"/>
        <v>0</v>
      </c>
      <c r="BO407" s="113">
        <f t="shared" si="6171"/>
        <v>0</v>
      </c>
      <c r="BP407" s="113">
        <f t="shared" si="6171"/>
        <v>0</v>
      </c>
      <c r="BQ407" s="113">
        <f t="shared" si="6171"/>
        <v>0</v>
      </c>
      <c r="BR407" s="113">
        <f t="shared" si="6171"/>
        <v>0</v>
      </c>
      <c r="BS407" s="113">
        <f t="shared" si="6171"/>
        <v>0</v>
      </c>
      <c r="BT407" s="113">
        <f t="shared" si="6171"/>
        <v>0</v>
      </c>
      <c r="BU407" s="113">
        <f t="shared" ref="BU407:BX407" si="6172">BU405/$F405</f>
        <v>0</v>
      </c>
      <c r="BV407" s="113">
        <f t="shared" si="6172"/>
        <v>0</v>
      </c>
      <c r="BW407" s="113">
        <f t="shared" si="6172"/>
        <v>0</v>
      </c>
      <c r="BX407" s="113">
        <f t="shared" si="6172"/>
        <v>0</v>
      </c>
      <c r="BY407" s="113">
        <f t="shared" ref="BY407:CC407" si="6173">BY405/$F405</f>
        <v>0</v>
      </c>
      <c r="BZ407" s="113">
        <f t="shared" si="6173"/>
        <v>0</v>
      </c>
      <c r="CA407" s="113">
        <f t="shared" si="6173"/>
        <v>0</v>
      </c>
      <c r="CB407" s="113">
        <f t="shared" si="6173"/>
        <v>0</v>
      </c>
      <c r="CC407" s="113">
        <f t="shared" si="6173"/>
        <v>0</v>
      </c>
      <c r="CD407" s="113">
        <f t="shared" ref="CD407:CG407" si="6174">CD405/$F405</f>
        <v>0</v>
      </c>
      <c r="CE407" s="113"/>
      <c r="CF407" s="113">
        <f t="shared" si="6174"/>
        <v>0</v>
      </c>
      <c r="CG407" s="113">
        <f t="shared" si="6174"/>
        <v>0</v>
      </c>
      <c r="CH407" s="114">
        <f>IF(C405="","",100%-SUM(G407:CG407))</f>
        <v>0</v>
      </c>
      <c r="CI407" s="115">
        <f>IF(C405="","",SUM(G407:CG407))</f>
        <v>1</v>
      </c>
      <c r="CJ407" s="67" t="b">
        <f>IF(C405="","",SUM(G407:CG407)=CI407)</f>
        <v>1</v>
      </c>
    </row>
    <row r="408" spans="1:88" s="5" customFormat="1" ht="15" customHeight="1" x14ac:dyDescent="0.3">
      <c r="A408" s="171" t="s">
        <v>288</v>
      </c>
      <c r="B408" s="155" t="s">
        <v>289</v>
      </c>
      <c r="C408" s="168" t="s">
        <v>163</v>
      </c>
      <c r="D408" s="158">
        <v>32</v>
      </c>
      <c r="E408" s="161">
        <v>47639</v>
      </c>
      <c r="F408" s="164">
        <f t="shared" si="5546"/>
        <v>1524448</v>
      </c>
      <c r="G408" s="108"/>
      <c r="H408" s="108"/>
      <c r="I408" s="108"/>
      <c r="J408" s="108"/>
      <c r="K408" s="108"/>
      <c r="L408" s="108"/>
      <c r="M408" s="108"/>
      <c r="N408" s="108"/>
      <c r="O408" s="108"/>
      <c r="P408" s="108"/>
      <c r="Q408" s="108"/>
      <c r="R408" s="108"/>
      <c r="S408" s="108"/>
      <c r="T408" s="108"/>
      <c r="U408" s="108"/>
      <c r="V408" s="108"/>
      <c r="W408" s="108"/>
      <c r="X408" s="108"/>
      <c r="Y408" s="108"/>
      <c r="Z408" s="108"/>
      <c r="AA408" s="108"/>
      <c r="AB408" s="108"/>
      <c r="AC408" s="108"/>
      <c r="AD408" s="108"/>
      <c r="AE408" s="108"/>
      <c r="AF408" s="108"/>
      <c r="AG408" s="108"/>
      <c r="AH408" s="108"/>
      <c r="AI408" s="108"/>
      <c r="AJ408" s="108"/>
      <c r="AK408" s="108"/>
      <c r="AL408" s="108"/>
      <c r="AM408" s="108"/>
      <c r="AN408" s="108"/>
      <c r="AO408" s="108"/>
      <c r="AP408" s="108"/>
      <c r="AQ408" s="108"/>
      <c r="AR408" s="108">
        <f>ROUND($F408/14,0)</f>
        <v>108889</v>
      </c>
      <c r="AS408" s="108">
        <f>ROUND($F408/14,0)</f>
        <v>108889</v>
      </c>
      <c r="AT408" s="108">
        <f t="shared" ref="AT408:BE408" si="6175">ROUND($F408/14,0)</f>
        <v>108889</v>
      </c>
      <c r="AU408" s="108">
        <f t="shared" si="6175"/>
        <v>108889</v>
      </c>
      <c r="AV408" s="108">
        <f t="shared" si="6175"/>
        <v>108889</v>
      </c>
      <c r="AW408" s="108">
        <f t="shared" si="6175"/>
        <v>108889</v>
      </c>
      <c r="AX408" s="108">
        <f t="shared" si="6175"/>
        <v>108889</v>
      </c>
      <c r="AY408" s="108">
        <f t="shared" si="6175"/>
        <v>108889</v>
      </c>
      <c r="AZ408" s="108">
        <f t="shared" si="6175"/>
        <v>108889</v>
      </c>
      <c r="BA408" s="108">
        <f t="shared" si="6175"/>
        <v>108889</v>
      </c>
      <c r="BB408" s="108">
        <f t="shared" si="6175"/>
        <v>108889</v>
      </c>
      <c r="BC408" s="108">
        <f>ROUNDUP($F408/14,0)</f>
        <v>108890</v>
      </c>
      <c r="BD408" s="108">
        <f>ROUNDUP($F408/14,0)</f>
        <v>108890</v>
      </c>
      <c r="BE408" s="108">
        <f t="shared" si="6175"/>
        <v>108889</v>
      </c>
      <c r="BF408" s="108"/>
      <c r="BG408" s="108"/>
      <c r="BH408" s="108"/>
      <c r="BI408" s="108"/>
      <c r="BJ408" s="108"/>
      <c r="BK408" s="108"/>
      <c r="BL408" s="108"/>
      <c r="BM408" s="108"/>
      <c r="BN408" s="108"/>
      <c r="BO408" s="108"/>
      <c r="BP408" s="108"/>
      <c r="BQ408" s="108"/>
      <c r="BR408" s="108"/>
      <c r="BS408" s="108"/>
      <c r="BT408" s="108"/>
      <c r="BU408" s="108"/>
      <c r="BV408" s="108"/>
      <c r="BW408" s="108"/>
      <c r="BX408" s="108"/>
      <c r="BY408" s="108"/>
      <c r="BZ408" s="108"/>
      <c r="CA408" s="108"/>
      <c r="CB408" s="108"/>
      <c r="CC408" s="108"/>
      <c r="CD408" s="108"/>
      <c r="CE408" s="108"/>
      <c r="CF408" s="108"/>
      <c r="CG408" s="108"/>
      <c r="CH408" s="109">
        <f>IF(C408="","",F408-SUM(G408:CG408))</f>
        <v>0</v>
      </c>
      <c r="CI408" s="107">
        <f>IF(C408="","",SUM(G408:CG408))</f>
        <v>1524448</v>
      </c>
      <c r="CJ408" s="67" t="b">
        <f>IF(C408="","",F408=CI408)</f>
        <v>1</v>
      </c>
    </row>
    <row r="409" spans="1:88" s="5" customFormat="1" ht="15" customHeight="1" x14ac:dyDescent="0.3">
      <c r="A409" s="172"/>
      <c r="B409" s="156"/>
      <c r="C409" s="169"/>
      <c r="D409" s="159"/>
      <c r="E409" s="162"/>
      <c r="F409" s="165"/>
      <c r="G409" s="110"/>
      <c r="H409" s="110"/>
      <c r="I409" s="110"/>
      <c r="J409" s="110"/>
      <c r="K409" s="110"/>
      <c r="L409" s="110"/>
      <c r="M409" s="110"/>
      <c r="N409" s="110"/>
      <c r="O409" s="110"/>
      <c r="P409" s="110"/>
      <c r="Q409" s="110"/>
      <c r="R409" s="110"/>
      <c r="S409" s="110"/>
      <c r="T409" s="110"/>
      <c r="U409" s="110">
        <f t="shared" ref="U409" si="6176">ROUND(U408/$E408,2)</f>
        <v>0</v>
      </c>
      <c r="V409" s="110">
        <f t="shared" ref="V409" si="6177">ROUND(V408/$E408,2)</f>
        <v>0</v>
      </c>
      <c r="W409" s="110">
        <f t="shared" ref="W409" si="6178">ROUND(W408/$E408,2)</f>
        <v>0</v>
      </c>
      <c r="X409" s="110">
        <f t="shared" ref="X409" si="6179">ROUND(X408/$E408,2)</f>
        <v>0</v>
      </c>
      <c r="Y409" s="110">
        <f t="shared" ref="Y409" si="6180">ROUND(Y408/$E408,2)</f>
        <v>0</v>
      </c>
      <c r="Z409" s="110">
        <f t="shared" ref="Z409" si="6181">ROUND(Z408/$E408,2)</f>
        <v>0</v>
      </c>
      <c r="AA409" s="110">
        <f t="shared" ref="AA409" si="6182">ROUND(AA408/$E408,2)</f>
        <v>0</v>
      </c>
      <c r="AB409" s="110">
        <f t="shared" ref="AB409" si="6183">ROUND(AB408/$E408,2)</f>
        <v>0</v>
      </c>
      <c r="AC409" s="110">
        <f>ROUNDDOWN(AC408/$E408,2)</f>
        <v>0</v>
      </c>
      <c r="AD409" s="110">
        <f>ROUNDDOWN(AD408/$E408,2)</f>
        <v>0</v>
      </c>
      <c r="AE409" s="110">
        <f>ROUNDDOWN(AE408/$E408,2)</f>
        <v>0</v>
      </c>
      <c r="AF409" s="110">
        <f>ROUNDDOWN(AF408/$E408,2)</f>
        <v>0</v>
      </c>
      <c r="AG409" s="110">
        <f t="shared" ref="AG409" si="6184">ROUND(AG408/$E408,2)</f>
        <v>0</v>
      </c>
      <c r="AH409" s="110">
        <f t="shared" ref="AH409:AL409" si="6185">ROUND(AH408/$E408,2)</f>
        <v>0</v>
      </c>
      <c r="AI409" s="110">
        <f t="shared" si="6185"/>
        <v>0</v>
      </c>
      <c r="AJ409" s="110">
        <f t="shared" si="6185"/>
        <v>0</v>
      </c>
      <c r="AK409" s="110">
        <f t="shared" si="6185"/>
        <v>0</v>
      </c>
      <c r="AL409" s="110">
        <f t="shared" si="6185"/>
        <v>0</v>
      </c>
      <c r="AM409" s="110">
        <f>ROUNDDOWN(AM408/$E408,2)</f>
        <v>0</v>
      </c>
      <c r="AN409" s="110">
        <f t="shared" ref="AN409:AV409" si="6186">ROUND(AN408/$E408,2)</f>
        <v>0</v>
      </c>
      <c r="AO409" s="110">
        <f t="shared" si="6186"/>
        <v>0</v>
      </c>
      <c r="AP409" s="110">
        <f t="shared" si="6186"/>
        <v>0</v>
      </c>
      <c r="AQ409" s="110">
        <f t="shared" si="6186"/>
        <v>0</v>
      </c>
      <c r="AR409" s="110">
        <f t="shared" si="6186"/>
        <v>2.29</v>
      </c>
      <c r="AS409" s="110">
        <f t="shared" si="6186"/>
        <v>2.29</v>
      </c>
      <c r="AT409" s="110">
        <f t="shared" si="6186"/>
        <v>2.29</v>
      </c>
      <c r="AU409" s="110">
        <f t="shared" si="6186"/>
        <v>2.29</v>
      </c>
      <c r="AV409" s="110">
        <f t="shared" si="6186"/>
        <v>2.29</v>
      </c>
      <c r="AW409" s="110">
        <f>ROUNDDOWN(AW408/$E408,2)</f>
        <v>2.2799999999999998</v>
      </c>
      <c r="AX409" s="110">
        <f>ROUNDDOWN(AX408/$E408,2)</f>
        <v>2.2799999999999998</v>
      </c>
      <c r="AY409" s="110">
        <f>ROUNDDOWN(AY408/$E408,2)</f>
        <v>2.2799999999999998</v>
      </c>
      <c r="AZ409" s="110">
        <f>ROUNDDOWN(AZ408/$E408,2)</f>
        <v>2.2799999999999998</v>
      </c>
      <c r="BA409" s="110">
        <f t="shared" ref="BA409" si="6187">ROUND(BA408/$E408,2)</f>
        <v>2.29</v>
      </c>
      <c r="BB409" s="110">
        <f>ROUNDDOWN(BB408/$E408,2)</f>
        <v>2.2799999999999998</v>
      </c>
      <c r="BC409" s="110">
        <f>ROUNDDOWN(BC408/$E408,2)</f>
        <v>2.2799999999999998</v>
      </c>
      <c r="BD409" s="110">
        <f t="shared" ref="BD409:BS409" si="6188">ROUND(BD408/$E408,2)</f>
        <v>2.29</v>
      </c>
      <c r="BE409" s="110">
        <f t="shared" si="6188"/>
        <v>2.29</v>
      </c>
      <c r="BF409" s="110">
        <f t="shared" si="6188"/>
        <v>0</v>
      </c>
      <c r="BG409" s="110">
        <f t="shared" si="6188"/>
        <v>0</v>
      </c>
      <c r="BH409" s="110">
        <f t="shared" si="6188"/>
        <v>0</v>
      </c>
      <c r="BI409" s="110">
        <f t="shared" si="6188"/>
        <v>0</v>
      </c>
      <c r="BJ409" s="110">
        <f t="shared" si="6188"/>
        <v>0</v>
      </c>
      <c r="BK409" s="110">
        <f t="shared" si="6188"/>
        <v>0</v>
      </c>
      <c r="BL409" s="110">
        <f t="shared" si="6188"/>
        <v>0</v>
      </c>
      <c r="BM409" s="110">
        <f t="shared" si="6188"/>
        <v>0</v>
      </c>
      <c r="BN409" s="110">
        <f t="shared" si="6188"/>
        <v>0</v>
      </c>
      <c r="BO409" s="110">
        <f t="shared" si="6188"/>
        <v>0</v>
      </c>
      <c r="BP409" s="110">
        <f t="shared" si="6188"/>
        <v>0</v>
      </c>
      <c r="BQ409" s="110">
        <f t="shared" si="6188"/>
        <v>0</v>
      </c>
      <c r="BR409" s="110">
        <f t="shared" si="6188"/>
        <v>0</v>
      </c>
      <c r="BS409" s="110">
        <f t="shared" si="6188"/>
        <v>0</v>
      </c>
      <c r="BT409" s="110">
        <f t="shared" ref="BT409" si="6189">ROUND(BT408/$E408,2)</f>
        <v>0</v>
      </c>
      <c r="BU409" s="110">
        <f t="shared" ref="BU409" si="6190">ROUND(BU408/$E408,2)</f>
        <v>0</v>
      </c>
      <c r="BV409" s="110">
        <f t="shared" ref="BV409" si="6191">ROUND(BV408/$E408,2)</f>
        <v>0</v>
      </c>
      <c r="BW409" s="110">
        <f t="shared" ref="BW409" si="6192">ROUND(BW408/$E408,2)</f>
        <v>0</v>
      </c>
      <c r="BX409" s="110">
        <f t="shared" ref="BX409" si="6193">ROUND(BX408/$E408,2)</f>
        <v>0</v>
      </c>
      <c r="BY409" s="110">
        <f t="shared" ref="BY409" si="6194">ROUND(BY408/$E408,2)</f>
        <v>0</v>
      </c>
      <c r="BZ409" s="110">
        <f t="shared" ref="BZ409" si="6195">ROUND(BZ408/$E408,2)</f>
        <v>0</v>
      </c>
      <c r="CA409" s="110">
        <f t="shared" ref="CA409" si="6196">ROUND(CA408/$E408,2)</f>
        <v>0</v>
      </c>
      <c r="CB409" s="110">
        <f t="shared" ref="CB409" si="6197">ROUND(CB408/$E408,2)</f>
        <v>0</v>
      </c>
      <c r="CC409" s="110">
        <f t="shared" ref="CC409" si="6198">ROUND(CC408/$E408,2)</f>
        <v>0</v>
      </c>
      <c r="CD409" s="110">
        <f t="shared" ref="CD409" si="6199">ROUND(CD408/$E408,2)</f>
        <v>0</v>
      </c>
      <c r="CE409" s="110"/>
      <c r="CF409" s="110">
        <f t="shared" ref="CF409" si="6200">ROUND(CF408/$E408,2)</f>
        <v>0</v>
      </c>
      <c r="CG409" s="110">
        <f t="shared" ref="CG409" si="6201">ROUND(CG408/$E408,2)</f>
        <v>0</v>
      </c>
      <c r="CH409" s="111">
        <f>IF(C408="","",D408-SUM(G409:CG409))</f>
        <v>0</v>
      </c>
      <c r="CI409" s="112">
        <f>IF(C408="","",SUM(G409:CG409))</f>
        <v>32</v>
      </c>
      <c r="CJ409" s="67" t="b">
        <f>IF(C408="","",D408=CI409)</f>
        <v>1</v>
      </c>
    </row>
    <row r="410" spans="1:88" s="5" customFormat="1" ht="15" customHeight="1" x14ac:dyDescent="0.3">
      <c r="A410" s="173"/>
      <c r="B410" s="157"/>
      <c r="C410" s="170"/>
      <c r="D410" s="160"/>
      <c r="E410" s="163"/>
      <c r="F410" s="166"/>
      <c r="G410" s="113"/>
      <c r="H410" s="113"/>
      <c r="I410" s="113"/>
      <c r="J410" s="113"/>
      <c r="K410" s="113"/>
      <c r="L410" s="113"/>
      <c r="M410" s="113"/>
      <c r="N410" s="113"/>
      <c r="O410" s="113"/>
      <c r="P410" s="113"/>
      <c r="Q410" s="113"/>
      <c r="R410" s="113"/>
      <c r="S410" s="113"/>
      <c r="T410" s="113"/>
      <c r="U410" s="113">
        <f t="shared" ref="U410:X410" si="6202">U408/$F408</f>
        <v>0</v>
      </c>
      <c r="V410" s="113">
        <f t="shared" si="6202"/>
        <v>0</v>
      </c>
      <c r="W410" s="113">
        <f t="shared" si="6202"/>
        <v>0</v>
      </c>
      <c r="X410" s="113">
        <f t="shared" si="6202"/>
        <v>0</v>
      </c>
      <c r="Y410" s="113">
        <f t="shared" ref="Y410:AG410" si="6203">Y408/$F408</f>
        <v>0</v>
      </c>
      <c r="Z410" s="113">
        <f t="shared" si="6203"/>
        <v>0</v>
      </c>
      <c r="AA410" s="113">
        <f t="shared" si="6203"/>
        <v>0</v>
      </c>
      <c r="AB410" s="113">
        <f t="shared" si="6203"/>
        <v>0</v>
      </c>
      <c r="AC410" s="113">
        <f t="shared" si="6203"/>
        <v>0</v>
      </c>
      <c r="AD410" s="113">
        <f t="shared" si="6203"/>
        <v>0</v>
      </c>
      <c r="AE410" s="113">
        <f t="shared" si="6203"/>
        <v>0</v>
      </c>
      <c r="AF410" s="113">
        <f t="shared" si="6203"/>
        <v>0</v>
      </c>
      <c r="AG410" s="113">
        <f t="shared" si="6203"/>
        <v>0</v>
      </c>
      <c r="AH410" s="113">
        <f t="shared" ref="AH410:AL410" si="6204">AH408/$F408</f>
        <v>0</v>
      </c>
      <c r="AI410" s="113">
        <f t="shared" si="6204"/>
        <v>0</v>
      </c>
      <c r="AJ410" s="113">
        <f t="shared" si="6204"/>
        <v>0</v>
      </c>
      <c r="AK410" s="113">
        <f t="shared" si="6204"/>
        <v>0</v>
      </c>
      <c r="AL410" s="113">
        <f t="shared" si="6204"/>
        <v>0</v>
      </c>
      <c r="AM410" s="113">
        <f t="shared" ref="AM410:BT410" si="6205">AM408/$F408</f>
        <v>0</v>
      </c>
      <c r="AN410" s="113">
        <f t="shared" si="6205"/>
        <v>0</v>
      </c>
      <c r="AO410" s="113">
        <f t="shared" si="6205"/>
        <v>0</v>
      </c>
      <c r="AP410" s="113">
        <f t="shared" si="6205"/>
        <v>0</v>
      </c>
      <c r="AQ410" s="113">
        <f t="shared" si="6205"/>
        <v>0</v>
      </c>
      <c r="AR410" s="113">
        <f t="shared" si="6205"/>
        <v>7.1428477717836225E-2</v>
      </c>
      <c r="AS410" s="113">
        <f t="shared" si="6205"/>
        <v>7.1428477717836225E-2</v>
      </c>
      <c r="AT410" s="113">
        <f t="shared" si="6205"/>
        <v>7.1428477717836225E-2</v>
      </c>
      <c r="AU410" s="113">
        <f t="shared" si="6205"/>
        <v>7.1428477717836225E-2</v>
      </c>
      <c r="AV410" s="113">
        <f t="shared" si="6205"/>
        <v>7.1428477717836225E-2</v>
      </c>
      <c r="AW410" s="113">
        <f t="shared" si="6205"/>
        <v>7.1428477717836225E-2</v>
      </c>
      <c r="AX410" s="113">
        <f t="shared" si="6205"/>
        <v>7.1428477717836225E-2</v>
      </c>
      <c r="AY410" s="113">
        <f t="shared" si="6205"/>
        <v>7.1428477717836225E-2</v>
      </c>
      <c r="AZ410" s="113">
        <f t="shared" si="6205"/>
        <v>7.1428477717836225E-2</v>
      </c>
      <c r="BA410" s="113">
        <f t="shared" si="6205"/>
        <v>7.1428477717836225E-2</v>
      </c>
      <c r="BB410" s="113">
        <f t="shared" si="6205"/>
        <v>7.1428477717836225E-2</v>
      </c>
      <c r="BC410" s="113">
        <f t="shared" si="6205"/>
        <v>7.1429133692982635E-2</v>
      </c>
      <c r="BD410" s="113">
        <f t="shared" si="6205"/>
        <v>7.1429133692982635E-2</v>
      </c>
      <c r="BE410" s="113">
        <f t="shared" si="6205"/>
        <v>7.1428477717836225E-2</v>
      </c>
      <c r="BF410" s="113">
        <f t="shared" si="6205"/>
        <v>0</v>
      </c>
      <c r="BG410" s="113">
        <f t="shared" si="6205"/>
        <v>0</v>
      </c>
      <c r="BH410" s="113">
        <f t="shared" si="6205"/>
        <v>0</v>
      </c>
      <c r="BI410" s="113">
        <f t="shared" si="6205"/>
        <v>0</v>
      </c>
      <c r="BJ410" s="113">
        <f t="shared" si="6205"/>
        <v>0</v>
      </c>
      <c r="BK410" s="113">
        <f t="shared" si="6205"/>
        <v>0</v>
      </c>
      <c r="BL410" s="113">
        <f t="shared" si="6205"/>
        <v>0</v>
      </c>
      <c r="BM410" s="113">
        <f t="shared" si="6205"/>
        <v>0</v>
      </c>
      <c r="BN410" s="113">
        <f t="shared" si="6205"/>
        <v>0</v>
      </c>
      <c r="BO410" s="113">
        <f t="shared" si="6205"/>
        <v>0</v>
      </c>
      <c r="BP410" s="113">
        <f t="shared" si="6205"/>
        <v>0</v>
      </c>
      <c r="BQ410" s="113">
        <f t="shared" si="6205"/>
        <v>0</v>
      </c>
      <c r="BR410" s="113">
        <f t="shared" si="6205"/>
        <v>0</v>
      </c>
      <c r="BS410" s="113">
        <f t="shared" si="6205"/>
        <v>0</v>
      </c>
      <c r="BT410" s="113">
        <f t="shared" si="6205"/>
        <v>0</v>
      </c>
      <c r="BU410" s="113">
        <f t="shared" ref="BU410:BX410" si="6206">BU408/$F408</f>
        <v>0</v>
      </c>
      <c r="BV410" s="113">
        <f t="shared" si="6206"/>
        <v>0</v>
      </c>
      <c r="BW410" s="113">
        <f t="shared" si="6206"/>
        <v>0</v>
      </c>
      <c r="BX410" s="113">
        <f t="shared" si="6206"/>
        <v>0</v>
      </c>
      <c r="BY410" s="113">
        <f t="shared" ref="BY410:CC410" si="6207">BY408/$F408</f>
        <v>0</v>
      </c>
      <c r="BZ410" s="113">
        <f t="shared" si="6207"/>
        <v>0</v>
      </c>
      <c r="CA410" s="113">
        <f t="shared" si="6207"/>
        <v>0</v>
      </c>
      <c r="CB410" s="113">
        <f t="shared" si="6207"/>
        <v>0</v>
      </c>
      <c r="CC410" s="113">
        <f t="shared" si="6207"/>
        <v>0</v>
      </c>
      <c r="CD410" s="113">
        <f t="shared" ref="CD410:CG410" si="6208">CD408/$F408</f>
        <v>0</v>
      </c>
      <c r="CE410" s="113"/>
      <c r="CF410" s="113">
        <f t="shared" si="6208"/>
        <v>0</v>
      </c>
      <c r="CG410" s="113">
        <f t="shared" si="6208"/>
        <v>0</v>
      </c>
      <c r="CH410" s="114">
        <f>IF(C408="","",100%-SUM(G410:CG410))</f>
        <v>0</v>
      </c>
      <c r="CI410" s="115">
        <f>IF(C408="","",SUM(G410:CG410))</f>
        <v>1</v>
      </c>
      <c r="CJ410" s="67" t="b">
        <f>IF(C408="","",SUM(G410:CG410)=CI410)</f>
        <v>1</v>
      </c>
    </row>
    <row r="411" spans="1:88" s="5" customFormat="1" ht="15" customHeight="1" x14ac:dyDescent="0.3">
      <c r="A411" s="171" t="s">
        <v>290</v>
      </c>
      <c r="B411" s="155" t="s">
        <v>291</v>
      </c>
      <c r="C411" s="168" t="s">
        <v>17</v>
      </c>
      <c r="D411" s="158">
        <v>266.72000000000003</v>
      </c>
      <c r="E411" s="161">
        <v>22537</v>
      </c>
      <c r="F411" s="164">
        <f t="shared" si="5546"/>
        <v>6011069</v>
      </c>
      <c r="G411" s="108"/>
      <c r="H411" s="108"/>
      <c r="I411" s="108"/>
      <c r="J411" s="108"/>
      <c r="K411" s="108"/>
      <c r="L411" s="108"/>
      <c r="M411" s="108"/>
      <c r="N411" s="108"/>
      <c r="O411" s="108"/>
      <c r="P411" s="108"/>
      <c r="Q411" s="108"/>
      <c r="R411" s="108"/>
      <c r="S411" s="108"/>
      <c r="T411" s="108"/>
      <c r="U411" s="108"/>
      <c r="V411" s="108"/>
      <c r="W411" s="108"/>
      <c r="X411" s="108"/>
      <c r="Y411" s="108"/>
      <c r="Z411" s="108"/>
      <c r="AA411" s="108"/>
      <c r="AB411" s="108"/>
      <c r="AC411" s="108"/>
      <c r="AD411" s="108"/>
      <c r="AE411" s="108"/>
      <c r="AF411" s="108"/>
      <c r="AG411" s="108"/>
      <c r="AH411" s="108"/>
      <c r="AI411" s="108"/>
      <c r="AJ411" s="108"/>
      <c r="AK411" s="108">
        <f>ROUND($F411/16,0)</f>
        <v>375692</v>
      </c>
      <c r="AL411" s="108">
        <f>ROUND($F411/16,0)</f>
        <v>375692</v>
      </c>
      <c r="AM411" s="108"/>
      <c r="AN411" s="108"/>
      <c r="AO411" s="108"/>
      <c r="AP411" s="108"/>
      <c r="AQ411" s="108"/>
      <c r="AR411" s="108">
        <f t="shared" ref="AR411:BB411" si="6209">ROUND($F411/16,0)</f>
        <v>375692</v>
      </c>
      <c r="AS411" s="108">
        <f t="shared" si="6209"/>
        <v>375692</v>
      </c>
      <c r="AT411" s="108">
        <f t="shared" si="6209"/>
        <v>375692</v>
      </c>
      <c r="AU411" s="108">
        <f t="shared" si="6209"/>
        <v>375692</v>
      </c>
      <c r="AV411" s="108">
        <f t="shared" si="6209"/>
        <v>375692</v>
      </c>
      <c r="AW411" s="108">
        <f t="shared" si="6209"/>
        <v>375692</v>
      </c>
      <c r="AX411" s="108">
        <f t="shared" si="6209"/>
        <v>375692</v>
      </c>
      <c r="AY411" s="108">
        <f t="shared" si="6209"/>
        <v>375692</v>
      </c>
      <c r="AZ411" s="108">
        <f t="shared" si="6209"/>
        <v>375692</v>
      </c>
      <c r="BA411" s="108">
        <f t="shared" si="6209"/>
        <v>375692</v>
      </c>
      <c r="BB411" s="108">
        <f t="shared" si="6209"/>
        <v>375692</v>
      </c>
      <c r="BC411" s="108">
        <f t="shared" ref="BC411:BD411" si="6210">ROUNDDOWN($F411/16,0)</f>
        <v>375691</v>
      </c>
      <c r="BD411" s="108">
        <f t="shared" si="6210"/>
        <v>375691</v>
      </c>
      <c r="BE411" s="108">
        <f>ROUNDDOWN($F411/16,0)</f>
        <v>375691</v>
      </c>
      <c r="BF411" s="108"/>
      <c r="BG411" s="108"/>
      <c r="BH411" s="108"/>
      <c r="BI411" s="108"/>
      <c r="BJ411" s="108"/>
      <c r="BK411" s="108"/>
      <c r="BL411" s="108"/>
      <c r="BM411" s="108"/>
      <c r="BN411" s="108"/>
      <c r="BO411" s="108"/>
      <c r="BP411" s="108"/>
      <c r="BQ411" s="108"/>
      <c r="BR411" s="108"/>
      <c r="BS411" s="108"/>
      <c r="BT411" s="108"/>
      <c r="BU411" s="108"/>
      <c r="BV411" s="108"/>
      <c r="BW411" s="108"/>
      <c r="BX411" s="108"/>
      <c r="BY411" s="108"/>
      <c r="BZ411" s="108"/>
      <c r="CA411" s="108"/>
      <c r="CB411" s="108"/>
      <c r="CC411" s="108"/>
      <c r="CD411" s="108"/>
      <c r="CE411" s="108"/>
      <c r="CF411" s="108"/>
      <c r="CG411" s="108"/>
      <c r="CH411" s="109">
        <f>IF(C411="","",F411-SUM(G411:CG411))</f>
        <v>0</v>
      </c>
      <c r="CI411" s="107">
        <f>IF(C411="","",SUM(G411:CG411))</f>
        <v>6011069</v>
      </c>
      <c r="CJ411" s="67" t="b">
        <f>IF(C411="","",F411=CI411)</f>
        <v>1</v>
      </c>
    </row>
    <row r="412" spans="1:88" s="5" customFormat="1" ht="15" customHeight="1" x14ac:dyDescent="0.3">
      <c r="A412" s="172"/>
      <c r="B412" s="156"/>
      <c r="C412" s="169"/>
      <c r="D412" s="159"/>
      <c r="E412" s="162"/>
      <c r="F412" s="165"/>
      <c r="G412" s="110"/>
      <c r="H412" s="110"/>
      <c r="I412" s="110"/>
      <c r="J412" s="110"/>
      <c r="K412" s="110"/>
      <c r="L412" s="110"/>
      <c r="M412" s="110"/>
      <c r="N412" s="110"/>
      <c r="O412" s="110"/>
      <c r="P412" s="110"/>
      <c r="Q412" s="110"/>
      <c r="R412" s="110"/>
      <c r="S412" s="110"/>
      <c r="T412" s="110"/>
      <c r="U412" s="110">
        <f t="shared" ref="U412" si="6211">ROUND(U411/$E411,2)</f>
        <v>0</v>
      </c>
      <c r="V412" s="110">
        <f t="shared" ref="V412" si="6212">ROUND(V411/$E411,2)</f>
        <v>0</v>
      </c>
      <c r="W412" s="110">
        <f t="shared" ref="W412" si="6213">ROUND(W411/$E411,2)</f>
        <v>0</v>
      </c>
      <c r="X412" s="110">
        <f t="shared" ref="X412" si="6214">ROUND(X411/$E411,2)</f>
        <v>0</v>
      </c>
      <c r="Y412" s="110">
        <f t="shared" ref="Y412" si="6215">ROUND(Y411/$E411,2)</f>
        <v>0</v>
      </c>
      <c r="Z412" s="110">
        <f t="shared" ref="Z412" si="6216">ROUND(Z411/$E411,2)</f>
        <v>0</v>
      </c>
      <c r="AA412" s="110">
        <f t="shared" ref="AA412" si="6217">ROUND(AA411/$E411,2)</f>
        <v>0</v>
      </c>
      <c r="AB412" s="110">
        <f t="shared" ref="AB412" si="6218">ROUND(AB411/$E411,2)</f>
        <v>0</v>
      </c>
      <c r="AC412" s="110">
        <f t="shared" ref="AC412" si="6219">ROUND(AC411/$E411,2)</f>
        <v>0</v>
      </c>
      <c r="AD412" s="110">
        <f t="shared" ref="AD412" si="6220">ROUND(AD411/$E411,2)</f>
        <v>0</v>
      </c>
      <c r="AE412" s="110">
        <f t="shared" ref="AE412" si="6221">ROUND(AE411/$E411,2)</f>
        <v>0</v>
      </c>
      <c r="AF412" s="110">
        <f t="shared" ref="AF412" si="6222">ROUND(AF411/$E411,2)</f>
        <v>0</v>
      </c>
      <c r="AG412" s="110">
        <f t="shared" ref="AG412" si="6223">ROUND(AG411/$E411,2)</f>
        <v>0</v>
      </c>
      <c r="AH412" s="110">
        <f t="shared" ref="AH412:AL412" si="6224">ROUND(AH411/$E411,2)</f>
        <v>0</v>
      </c>
      <c r="AI412" s="110">
        <f t="shared" si="6224"/>
        <v>0</v>
      </c>
      <c r="AJ412" s="110">
        <f t="shared" si="6224"/>
        <v>0</v>
      </c>
      <c r="AK412" s="110">
        <f t="shared" si="6224"/>
        <v>16.670000000000002</v>
      </c>
      <c r="AL412" s="110">
        <f t="shared" si="6224"/>
        <v>16.670000000000002</v>
      </c>
      <c r="AM412" s="110">
        <f t="shared" ref="AM412:BA412" si="6225">ROUND(AM411/$E411,2)</f>
        <v>0</v>
      </c>
      <c r="AN412" s="110">
        <f t="shared" si="6225"/>
        <v>0</v>
      </c>
      <c r="AO412" s="110">
        <f t="shared" si="6225"/>
        <v>0</v>
      </c>
      <c r="AP412" s="110">
        <f t="shared" si="6225"/>
        <v>0</v>
      </c>
      <c r="AQ412" s="110">
        <f t="shared" si="6225"/>
        <v>0</v>
      </c>
      <c r="AR412" s="110">
        <f t="shared" si="6225"/>
        <v>16.670000000000002</v>
      </c>
      <c r="AS412" s="110">
        <f t="shared" si="6225"/>
        <v>16.670000000000002</v>
      </c>
      <c r="AT412" s="110">
        <f t="shared" si="6225"/>
        <v>16.670000000000002</v>
      </c>
      <c r="AU412" s="110">
        <f t="shared" si="6225"/>
        <v>16.670000000000002</v>
      </c>
      <c r="AV412" s="110">
        <f t="shared" si="6225"/>
        <v>16.670000000000002</v>
      </c>
      <c r="AW412" s="110">
        <f t="shared" si="6225"/>
        <v>16.670000000000002</v>
      </c>
      <c r="AX412" s="110">
        <f t="shared" si="6225"/>
        <v>16.670000000000002</v>
      </c>
      <c r="AY412" s="110">
        <f t="shared" si="6225"/>
        <v>16.670000000000002</v>
      </c>
      <c r="AZ412" s="110">
        <f t="shared" si="6225"/>
        <v>16.670000000000002</v>
      </c>
      <c r="BA412" s="110">
        <f t="shared" si="6225"/>
        <v>16.670000000000002</v>
      </c>
      <c r="BB412" s="110">
        <f t="shared" ref="BB412:BC412" si="6226">ROUNDUP(BB411/$E411,2)</f>
        <v>16.680000000000003</v>
      </c>
      <c r="BC412" s="110">
        <f t="shared" si="6226"/>
        <v>16.670000000000002</v>
      </c>
      <c r="BD412" s="110">
        <f t="shared" ref="BD412:BS412" si="6227">ROUND(BD411/$E411,2)</f>
        <v>16.670000000000002</v>
      </c>
      <c r="BE412" s="110">
        <f>ROUNDDOWN(BE411/$E411,2)</f>
        <v>16.66</v>
      </c>
      <c r="BF412" s="110">
        <f t="shared" si="6227"/>
        <v>0</v>
      </c>
      <c r="BG412" s="110">
        <f t="shared" si="6227"/>
        <v>0</v>
      </c>
      <c r="BH412" s="110">
        <f t="shared" si="6227"/>
        <v>0</v>
      </c>
      <c r="BI412" s="110">
        <f t="shared" si="6227"/>
        <v>0</v>
      </c>
      <c r="BJ412" s="110">
        <f t="shared" si="6227"/>
        <v>0</v>
      </c>
      <c r="BK412" s="110">
        <f t="shared" si="6227"/>
        <v>0</v>
      </c>
      <c r="BL412" s="110">
        <f t="shared" si="6227"/>
        <v>0</v>
      </c>
      <c r="BM412" s="110">
        <f t="shared" si="6227"/>
        <v>0</v>
      </c>
      <c r="BN412" s="110">
        <f t="shared" si="6227"/>
        <v>0</v>
      </c>
      <c r="BO412" s="110">
        <f t="shared" si="6227"/>
        <v>0</v>
      </c>
      <c r="BP412" s="110">
        <f t="shared" si="6227"/>
        <v>0</v>
      </c>
      <c r="BQ412" s="110">
        <f t="shared" si="6227"/>
        <v>0</v>
      </c>
      <c r="BR412" s="110">
        <f t="shared" si="6227"/>
        <v>0</v>
      </c>
      <c r="BS412" s="110">
        <f t="shared" si="6227"/>
        <v>0</v>
      </c>
      <c r="BT412" s="110">
        <f t="shared" ref="BT412" si="6228">ROUND(BT411/$E411,2)</f>
        <v>0</v>
      </c>
      <c r="BU412" s="110">
        <f t="shared" ref="BU412" si="6229">ROUND(BU411/$E411,2)</f>
        <v>0</v>
      </c>
      <c r="BV412" s="110">
        <f t="shared" ref="BV412" si="6230">ROUND(BV411/$E411,2)</f>
        <v>0</v>
      </c>
      <c r="BW412" s="110">
        <f t="shared" ref="BW412" si="6231">ROUND(BW411/$E411,2)</f>
        <v>0</v>
      </c>
      <c r="BX412" s="110">
        <f t="shared" ref="BX412" si="6232">ROUND(BX411/$E411,2)</f>
        <v>0</v>
      </c>
      <c r="BY412" s="110">
        <f t="shared" ref="BY412" si="6233">ROUND(BY411/$E411,2)</f>
        <v>0</v>
      </c>
      <c r="BZ412" s="110">
        <f t="shared" ref="BZ412" si="6234">ROUND(BZ411/$E411,2)</f>
        <v>0</v>
      </c>
      <c r="CA412" s="110">
        <f t="shared" ref="CA412" si="6235">ROUND(CA411/$E411,2)</f>
        <v>0</v>
      </c>
      <c r="CB412" s="110">
        <f t="shared" ref="CB412" si="6236">ROUND(CB411/$E411,2)</f>
        <v>0</v>
      </c>
      <c r="CC412" s="110">
        <f t="shared" ref="CC412" si="6237">ROUND(CC411/$E411,2)</f>
        <v>0</v>
      </c>
      <c r="CD412" s="110">
        <f t="shared" ref="CD412" si="6238">ROUND(CD411/$E411,2)</f>
        <v>0</v>
      </c>
      <c r="CE412" s="110"/>
      <c r="CF412" s="110">
        <f t="shared" ref="CF412" si="6239">ROUND(CF411/$E411,2)</f>
        <v>0</v>
      </c>
      <c r="CG412" s="110">
        <f t="shared" ref="CG412" si="6240">ROUND(CG411/$E411,2)</f>
        <v>0</v>
      </c>
      <c r="CH412" s="111">
        <f>IF(C411="","",D411-SUM(G412:CG412))</f>
        <v>-1.1368683772161603E-13</v>
      </c>
      <c r="CI412" s="112">
        <f>IF(C411="","",SUM(G412:CG412))</f>
        <v>266.72000000000014</v>
      </c>
      <c r="CJ412" s="67" t="b">
        <f>IF(C411="","",D411=CI412)</f>
        <v>1</v>
      </c>
    </row>
    <row r="413" spans="1:88" s="5" customFormat="1" ht="15" customHeight="1" x14ac:dyDescent="0.3">
      <c r="A413" s="173"/>
      <c r="B413" s="157"/>
      <c r="C413" s="170"/>
      <c r="D413" s="160"/>
      <c r="E413" s="163"/>
      <c r="F413" s="166"/>
      <c r="G413" s="113"/>
      <c r="H413" s="113"/>
      <c r="I413" s="113"/>
      <c r="J413" s="113"/>
      <c r="K413" s="113"/>
      <c r="L413" s="113"/>
      <c r="M413" s="113"/>
      <c r="N413" s="113"/>
      <c r="O413" s="113"/>
      <c r="P413" s="113"/>
      <c r="Q413" s="113"/>
      <c r="R413" s="113"/>
      <c r="S413" s="113"/>
      <c r="T413" s="113"/>
      <c r="U413" s="113">
        <f t="shared" ref="U413:X413" si="6241">U411/$F411</f>
        <v>0</v>
      </c>
      <c r="V413" s="113">
        <f t="shared" si="6241"/>
        <v>0</v>
      </c>
      <c r="W413" s="113">
        <f t="shared" si="6241"/>
        <v>0</v>
      </c>
      <c r="X413" s="113">
        <f t="shared" si="6241"/>
        <v>0</v>
      </c>
      <c r="Y413" s="113">
        <f t="shared" ref="Y413:AG413" si="6242">Y411/$F411</f>
        <v>0</v>
      </c>
      <c r="Z413" s="113">
        <f t="shared" si="6242"/>
        <v>0</v>
      </c>
      <c r="AA413" s="113">
        <f t="shared" si="6242"/>
        <v>0</v>
      </c>
      <c r="AB413" s="113">
        <f t="shared" si="6242"/>
        <v>0</v>
      </c>
      <c r="AC413" s="113">
        <f t="shared" si="6242"/>
        <v>0</v>
      </c>
      <c r="AD413" s="113">
        <f t="shared" si="6242"/>
        <v>0</v>
      </c>
      <c r="AE413" s="113">
        <f t="shared" si="6242"/>
        <v>0</v>
      </c>
      <c r="AF413" s="113">
        <f t="shared" si="6242"/>
        <v>0</v>
      </c>
      <c r="AG413" s="113">
        <f t="shared" si="6242"/>
        <v>0</v>
      </c>
      <c r="AH413" s="113">
        <f t="shared" ref="AH413:AL413" si="6243">AH411/$F411</f>
        <v>0</v>
      </c>
      <c r="AI413" s="113">
        <f t="shared" si="6243"/>
        <v>0</v>
      </c>
      <c r="AJ413" s="113">
        <f t="shared" si="6243"/>
        <v>0</v>
      </c>
      <c r="AK413" s="113">
        <f t="shared" si="6243"/>
        <v>6.2500031192455119E-2</v>
      </c>
      <c r="AL413" s="113">
        <f t="shared" si="6243"/>
        <v>6.2500031192455119E-2</v>
      </c>
      <c r="AM413" s="113">
        <f t="shared" ref="AM413:BT413" si="6244">AM411/$F411</f>
        <v>0</v>
      </c>
      <c r="AN413" s="113">
        <f t="shared" si="6244"/>
        <v>0</v>
      </c>
      <c r="AO413" s="113">
        <f t="shared" si="6244"/>
        <v>0</v>
      </c>
      <c r="AP413" s="113">
        <f t="shared" si="6244"/>
        <v>0</v>
      </c>
      <c r="AQ413" s="113">
        <f t="shared" si="6244"/>
        <v>0</v>
      </c>
      <c r="AR413" s="113">
        <f t="shared" si="6244"/>
        <v>6.2500031192455119E-2</v>
      </c>
      <c r="AS413" s="113">
        <f t="shared" si="6244"/>
        <v>6.2500031192455119E-2</v>
      </c>
      <c r="AT413" s="113">
        <f t="shared" si="6244"/>
        <v>6.2500031192455119E-2</v>
      </c>
      <c r="AU413" s="113">
        <f t="shared" si="6244"/>
        <v>6.2500031192455119E-2</v>
      </c>
      <c r="AV413" s="113">
        <f t="shared" si="6244"/>
        <v>6.2500031192455119E-2</v>
      </c>
      <c r="AW413" s="113">
        <f t="shared" si="6244"/>
        <v>6.2500031192455119E-2</v>
      </c>
      <c r="AX413" s="113">
        <f t="shared" si="6244"/>
        <v>6.2500031192455119E-2</v>
      </c>
      <c r="AY413" s="113">
        <f t="shared" si="6244"/>
        <v>6.2500031192455119E-2</v>
      </c>
      <c r="AZ413" s="113">
        <f t="shared" si="6244"/>
        <v>6.2500031192455119E-2</v>
      </c>
      <c r="BA413" s="113">
        <f t="shared" si="6244"/>
        <v>6.2500031192455119E-2</v>
      </c>
      <c r="BB413" s="113">
        <f t="shared" si="6244"/>
        <v>6.2500031192455119E-2</v>
      </c>
      <c r="BC413" s="113">
        <f t="shared" si="6244"/>
        <v>6.2499864832694485E-2</v>
      </c>
      <c r="BD413" s="113">
        <f t="shared" si="6244"/>
        <v>6.2499864832694485E-2</v>
      </c>
      <c r="BE413" s="113">
        <f t="shared" si="6244"/>
        <v>6.2499864832694485E-2</v>
      </c>
      <c r="BF413" s="113">
        <f t="shared" si="6244"/>
        <v>0</v>
      </c>
      <c r="BG413" s="113">
        <f t="shared" si="6244"/>
        <v>0</v>
      </c>
      <c r="BH413" s="113">
        <f t="shared" si="6244"/>
        <v>0</v>
      </c>
      <c r="BI413" s="113">
        <f t="shared" si="6244"/>
        <v>0</v>
      </c>
      <c r="BJ413" s="113">
        <f t="shared" si="6244"/>
        <v>0</v>
      </c>
      <c r="BK413" s="113">
        <f t="shared" si="6244"/>
        <v>0</v>
      </c>
      <c r="BL413" s="113">
        <f t="shared" si="6244"/>
        <v>0</v>
      </c>
      <c r="BM413" s="113">
        <f t="shared" si="6244"/>
        <v>0</v>
      </c>
      <c r="BN413" s="113">
        <f t="shared" si="6244"/>
        <v>0</v>
      </c>
      <c r="BO413" s="113">
        <f t="shared" si="6244"/>
        <v>0</v>
      </c>
      <c r="BP413" s="113">
        <f t="shared" si="6244"/>
        <v>0</v>
      </c>
      <c r="BQ413" s="113">
        <f t="shared" si="6244"/>
        <v>0</v>
      </c>
      <c r="BR413" s="113">
        <f t="shared" si="6244"/>
        <v>0</v>
      </c>
      <c r="BS413" s="113">
        <f t="shared" si="6244"/>
        <v>0</v>
      </c>
      <c r="BT413" s="113">
        <f t="shared" si="6244"/>
        <v>0</v>
      </c>
      <c r="BU413" s="113">
        <f t="shared" ref="BU413:BX413" si="6245">BU411/$F411</f>
        <v>0</v>
      </c>
      <c r="BV413" s="113">
        <f t="shared" si="6245"/>
        <v>0</v>
      </c>
      <c r="BW413" s="113">
        <f t="shared" si="6245"/>
        <v>0</v>
      </c>
      <c r="BX413" s="113">
        <f t="shared" si="6245"/>
        <v>0</v>
      </c>
      <c r="BY413" s="113">
        <f t="shared" ref="BY413:CC413" si="6246">BY411/$F411</f>
        <v>0</v>
      </c>
      <c r="BZ413" s="113">
        <f t="shared" si="6246"/>
        <v>0</v>
      </c>
      <c r="CA413" s="113">
        <f t="shared" si="6246"/>
        <v>0</v>
      </c>
      <c r="CB413" s="113">
        <f t="shared" si="6246"/>
        <v>0</v>
      </c>
      <c r="CC413" s="113">
        <f t="shared" si="6246"/>
        <v>0</v>
      </c>
      <c r="CD413" s="113">
        <f t="shared" ref="CD413:CG413" si="6247">CD411/$F411</f>
        <v>0</v>
      </c>
      <c r="CE413" s="113"/>
      <c r="CF413" s="113">
        <f t="shared" si="6247"/>
        <v>0</v>
      </c>
      <c r="CG413" s="113">
        <f t="shared" si="6247"/>
        <v>0</v>
      </c>
      <c r="CH413" s="114">
        <f>IF(C411="","",100%-SUM(G413:CG413))</f>
        <v>4.4408920985006262E-16</v>
      </c>
      <c r="CI413" s="115">
        <f>IF(C411="","",SUM(G413:CG413))</f>
        <v>0.99999999999999956</v>
      </c>
      <c r="CJ413" s="67" t="b">
        <f>IF(C411="","",SUM(G413:CG413)=CI413)</f>
        <v>1</v>
      </c>
    </row>
    <row r="414" spans="1:88" x14ac:dyDescent="0.3">
      <c r="A414" s="31" t="s">
        <v>292</v>
      </c>
      <c r="B414" s="32" t="s">
        <v>293</v>
      </c>
      <c r="C414" s="33"/>
      <c r="D414" s="33"/>
      <c r="E414" s="37" t="s">
        <v>8</v>
      </c>
      <c r="F414" s="84">
        <f>SUM(F415:F435)</f>
        <v>15021230</v>
      </c>
      <c r="G414" s="6">
        <f>G415+G418+G421+G424+G427+G430+G433</f>
        <v>0</v>
      </c>
      <c r="H414" s="6">
        <f t="shared" ref="H414:BS414" si="6248">H415+H418+H421+H424+H427+H430+H433</f>
        <v>0</v>
      </c>
      <c r="I414" s="6">
        <f t="shared" si="6248"/>
        <v>0</v>
      </c>
      <c r="J414" s="6">
        <f t="shared" si="6248"/>
        <v>0</v>
      </c>
      <c r="K414" s="6">
        <f t="shared" si="6248"/>
        <v>0</v>
      </c>
      <c r="L414" s="6">
        <f t="shared" si="6248"/>
        <v>0</v>
      </c>
      <c r="M414" s="6">
        <f t="shared" si="6248"/>
        <v>0</v>
      </c>
      <c r="N414" s="6">
        <f t="shared" si="6248"/>
        <v>0</v>
      </c>
      <c r="O414" s="6">
        <f t="shared" si="6248"/>
        <v>0</v>
      </c>
      <c r="P414" s="6">
        <f t="shared" si="6248"/>
        <v>0</v>
      </c>
      <c r="Q414" s="6">
        <f t="shared" si="6248"/>
        <v>0</v>
      </c>
      <c r="R414" s="6">
        <f t="shared" si="6248"/>
        <v>0</v>
      </c>
      <c r="S414" s="6">
        <f t="shared" si="6248"/>
        <v>0</v>
      </c>
      <c r="T414" s="6">
        <f t="shared" si="6248"/>
        <v>0</v>
      </c>
      <c r="U414" s="6">
        <f t="shared" si="6248"/>
        <v>0</v>
      </c>
      <c r="V414" s="6">
        <f t="shared" si="6248"/>
        <v>0</v>
      </c>
      <c r="W414" s="6">
        <f t="shared" si="6248"/>
        <v>0</v>
      </c>
      <c r="X414" s="6">
        <f t="shared" si="6248"/>
        <v>0</v>
      </c>
      <c r="Y414" s="6">
        <f t="shared" si="6248"/>
        <v>0</v>
      </c>
      <c r="Z414" s="6">
        <f t="shared" si="6248"/>
        <v>0</v>
      </c>
      <c r="AA414" s="6">
        <f t="shared" si="6248"/>
        <v>0</v>
      </c>
      <c r="AB414" s="6">
        <f t="shared" si="6248"/>
        <v>0</v>
      </c>
      <c r="AC414" s="6">
        <f t="shared" si="6248"/>
        <v>0</v>
      </c>
      <c r="AD414" s="6">
        <f t="shared" si="6248"/>
        <v>0</v>
      </c>
      <c r="AE414" s="6">
        <f t="shared" si="6248"/>
        <v>0</v>
      </c>
      <c r="AF414" s="6">
        <f t="shared" si="6248"/>
        <v>0</v>
      </c>
      <c r="AG414" s="6">
        <f t="shared" si="6248"/>
        <v>0</v>
      </c>
      <c r="AH414" s="6">
        <f t="shared" si="6248"/>
        <v>0</v>
      </c>
      <c r="AI414" s="6">
        <f t="shared" si="6248"/>
        <v>0</v>
      </c>
      <c r="AJ414" s="6">
        <f t="shared" si="6248"/>
        <v>0</v>
      </c>
      <c r="AK414" s="6">
        <f t="shared" si="6248"/>
        <v>0</v>
      </c>
      <c r="AL414" s="6">
        <f t="shared" si="6248"/>
        <v>0</v>
      </c>
      <c r="AM414" s="6">
        <f t="shared" si="6248"/>
        <v>0</v>
      </c>
      <c r="AN414" s="6">
        <f t="shared" si="6248"/>
        <v>0</v>
      </c>
      <c r="AO414" s="6">
        <f t="shared" si="6248"/>
        <v>0</v>
      </c>
      <c r="AP414" s="6">
        <f t="shared" si="6248"/>
        <v>0</v>
      </c>
      <c r="AQ414" s="6">
        <f t="shared" si="6248"/>
        <v>0</v>
      </c>
      <c r="AR414" s="6">
        <f t="shared" si="6248"/>
        <v>0</v>
      </c>
      <c r="AS414" s="6">
        <f t="shared" si="6248"/>
        <v>0</v>
      </c>
      <c r="AT414" s="6">
        <f t="shared" si="6248"/>
        <v>0</v>
      </c>
      <c r="AU414" s="6">
        <f t="shared" si="6248"/>
        <v>0</v>
      </c>
      <c r="AV414" s="6">
        <f t="shared" si="6248"/>
        <v>0</v>
      </c>
      <c r="AW414" s="6">
        <f t="shared" si="6248"/>
        <v>0</v>
      </c>
      <c r="AX414" s="6">
        <f t="shared" si="6248"/>
        <v>0</v>
      </c>
      <c r="AY414" s="6">
        <f t="shared" si="6248"/>
        <v>0</v>
      </c>
      <c r="AZ414" s="6">
        <f t="shared" si="6248"/>
        <v>0</v>
      </c>
      <c r="BA414" s="6">
        <f t="shared" si="6248"/>
        <v>1242801</v>
      </c>
      <c r="BB414" s="6">
        <f t="shared" si="6248"/>
        <v>1242801</v>
      </c>
      <c r="BC414" s="6">
        <f t="shared" si="6248"/>
        <v>1432500</v>
      </c>
      <c r="BD414" s="6">
        <f t="shared" si="6248"/>
        <v>1492488</v>
      </c>
      <c r="BE414" s="6">
        <f t="shared" si="6248"/>
        <v>2250316</v>
      </c>
      <c r="BF414" s="6">
        <f t="shared" si="6248"/>
        <v>817814</v>
      </c>
      <c r="BG414" s="6">
        <f t="shared" si="6248"/>
        <v>817814</v>
      </c>
      <c r="BH414" s="6">
        <f t="shared" si="6248"/>
        <v>817814</v>
      </c>
      <c r="BI414" s="6">
        <f t="shared" si="6248"/>
        <v>817814</v>
      </c>
      <c r="BJ414" s="6">
        <f t="shared" si="6248"/>
        <v>817814</v>
      </c>
      <c r="BK414" s="6">
        <f t="shared" si="6248"/>
        <v>817814</v>
      </c>
      <c r="BL414" s="6">
        <f t="shared" si="6248"/>
        <v>817813</v>
      </c>
      <c r="BM414" s="6">
        <f t="shared" si="6248"/>
        <v>817813</v>
      </c>
      <c r="BN414" s="6">
        <f t="shared" si="6248"/>
        <v>817814</v>
      </c>
      <c r="BO414" s="6">
        <f t="shared" si="6248"/>
        <v>0</v>
      </c>
      <c r="BP414" s="6">
        <f t="shared" si="6248"/>
        <v>0</v>
      </c>
      <c r="BQ414" s="6">
        <f t="shared" si="6248"/>
        <v>0</v>
      </c>
      <c r="BR414" s="6">
        <f t="shared" si="6248"/>
        <v>0</v>
      </c>
      <c r="BS414" s="6">
        <f t="shared" si="6248"/>
        <v>0</v>
      </c>
      <c r="BT414" s="6">
        <f t="shared" ref="BT414:CG414" si="6249">BT415+BT418+BT421+BT424+BT427+BT430+BT433</f>
        <v>0</v>
      </c>
      <c r="BU414" s="6">
        <f t="shared" si="6249"/>
        <v>0</v>
      </c>
      <c r="BV414" s="6">
        <f t="shared" si="6249"/>
        <v>0</v>
      </c>
      <c r="BW414" s="6">
        <f t="shared" si="6249"/>
        <v>0</v>
      </c>
      <c r="BX414" s="6">
        <f t="shared" si="6249"/>
        <v>0</v>
      </c>
      <c r="BY414" s="6">
        <f t="shared" si="6249"/>
        <v>0</v>
      </c>
      <c r="BZ414" s="6">
        <f t="shared" si="6249"/>
        <v>0</v>
      </c>
      <c r="CA414" s="6">
        <f t="shared" si="6249"/>
        <v>0</v>
      </c>
      <c r="CB414" s="6">
        <f t="shared" si="6249"/>
        <v>0</v>
      </c>
      <c r="CC414" s="6">
        <f t="shared" si="6249"/>
        <v>0</v>
      </c>
      <c r="CD414" s="6">
        <f t="shared" si="6249"/>
        <v>0</v>
      </c>
      <c r="CE414" s="6">
        <f t="shared" si="6249"/>
        <v>0</v>
      </c>
      <c r="CF414" s="6">
        <f t="shared" si="6249"/>
        <v>0</v>
      </c>
      <c r="CG414" s="6">
        <f t="shared" si="6249"/>
        <v>0</v>
      </c>
      <c r="CH414" s="107">
        <f>F414-SUM(G414:CG414)</f>
        <v>0</v>
      </c>
      <c r="CI414" s="107" t="str">
        <f>IF(C414="","",SUM(G414:CG414))</f>
        <v/>
      </c>
      <c r="CJ414" s="67" t="str">
        <f>IF(C414="","",F414=CI414)</f>
        <v/>
      </c>
    </row>
    <row r="415" spans="1:88" s="5" customFormat="1" ht="15" customHeight="1" x14ac:dyDescent="0.3">
      <c r="A415" s="171" t="s">
        <v>294</v>
      </c>
      <c r="B415" s="155" t="s">
        <v>295</v>
      </c>
      <c r="C415" s="168" t="s">
        <v>163</v>
      </c>
      <c r="D415" s="158">
        <v>18</v>
      </c>
      <c r="E415" s="161">
        <v>320226</v>
      </c>
      <c r="F415" s="164">
        <f t="shared" ref="F415:F433" si="6250">ROUND(E415*D415,0)</f>
        <v>5764068</v>
      </c>
      <c r="G415" s="108"/>
      <c r="H415" s="108"/>
      <c r="I415" s="108"/>
      <c r="J415" s="108"/>
      <c r="K415" s="108"/>
      <c r="L415" s="108"/>
      <c r="M415" s="108"/>
      <c r="N415" s="108"/>
      <c r="O415" s="108"/>
      <c r="P415" s="108"/>
      <c r="Q415" s="108"/>
      <c r="R415" s="108"/>
      <c r="S415" s="108"/>
      <c r="T415" s="108"/>
      <c r="U415" s="108"/>
      <c r="V415" s="108"/>
      <c r="W415" s="108"/>
      <c r="X415" s="108"/>
      <c r="Y415" s="108"/>
      <c r="Z415" s="108"/>
      <c r="AA415" s="108"/>
      <c r="AB415" s="108"/>
      <c r="AC415" s="108"/>
      <c r="AD415" s="108"/>
      <c r="AE415" s="108"/>
      <c r="AF415" s="108"/>
      <c r="AG415" s="108"/>
      <c r="AH415" s="108"/>
      <c r="AI415" s="108"/>
      <c r="AJ415" s="108"/>
      <c r="AK415" s="108"/>
      <c r="AL415" s="108"/>
      <c r="AM415" s="108"/>
      <c r="AN415" s="108"/>
      <c r="AO415" s="108"/>
      <c r="AP415" s="108"/>
      <c r="AQ415" s="108"/>
      <c r="AR415" s="108"/>
      <c r="AS415" s="108"/>
      <c r="AT415" s="108"/>
      <c r="AU415" s="108"/>
      <c r="AV415" s="108"/>
      <c r="AW415" s="108"/>
      <c r="AX415" s="108"/>
      <c r="AY415" s="108"/>
      <c r="AZ415" s="108"/>
      <c r="BA415" s="108"/>
      <c r="BB415" s="108"/>
      <c r="BC415" s="108"/>
      <c r="BD415" s="108"/>
      <c r="BE415" s="108">
        <f>ROUND($F415/10,0)</f>
        <v>576407</v>
      </c>
      <c r="BF415" s="108">
        <f>ROUND($F415/10,0)</f>
        <v>576407</v>
      </c>
      <c r="BG415" s="108">
        <f t="shared" ref="BG415:BN415" si="6251">ROUND($F415/10,0)</f>
        <v>576407</v>
      </c>
      <c r="BH415" s="108">
        <f t="shared" si="6251"/>
        <v>576407</v>
      </c>
      <c r="BI415" s="108">
        <f t="shared" si="6251"/>
        <v>576407</v>
      </c>
      <c r="BJ415" s="108">
        <f t="shared" si="6251"/>
        <v>576407</v>
      </c>
      <c r="BK415" s="108">
        <f t="shared" si="6251"/>
        <v>576407</v>
      </c>
      <c r="BL415" s="108">
        <f>ROUNDDOWN($F415/10,0)</f>
        <v>576406</v>
      </c>
      <c r="BM415" s="108">
        <f>ROUNDDOWN($F415/10,0)</f>
        <v>576406</v>
      </c>
      <c r="BN415" s="108">
        <f t="shared" si="6251"/>
        <v>576407</v>
      </c>
      <c r="BO415" s="108"/>
      <c r="BP415" s="108"/>
      <c r="BQ415" s="108"/>
      <c r="BR415" s="108"/>
      <c r="BS415" s="108"/>
      <c r="BT415" s="108"/>
      <c r="BU415" s="108"/>
      <c r="BV415" s="108"/>
      <c r="BW415" s="108"/>
      <c r="BX415" s="108"/>
      <c r="BY415" s="108"/>
      <c r="BZ415" s="108"/>
      <c r="CA415" s="108"/>
      <c r="CB415" s="108"/>
      <c r="CC415" s="108"/>
      <c r="CD415" s="108"/>
      <c r="CE415" s="108"/>
      <c r="CF415" s="108"/>
      <c r="CG415" s="108"/>
      <c r="CH415" s="109">
        <f>IF(C415="","",F415-SUM(G415:CG415))</f>
        <v>0</v>
      </c>
      <c r="CI415" s="107">
        <f>IF(C415="","",SUM(G415:CG415))</f>
        <v>5764068</v>
      </c>
      <c r="CJ415" s="67" t="b">
        <f>IF(C415="","",F415=CI415)</f>
        <v>1</v>
      </c>
    </row>
    <row r="416" spans="1:88" s="5" customFormat="1" x14ac:dyDescent="0.3">
      <c r="A416" s="172"/>
      <c r="B416" s="156"/>
      <c r="C416" s="169"/>
      <c r="D416" s="159"/>
      <c r="E416" s="162"/>
      <c r="F416" s="165"/>
      <c r="G416" s="110"/>
      <c r="H416" s="110"/>
      <c r="I416" s="110"/>
      <c r="J416" s="110"/>
      <c r="K416" s="110"/>
      <c r="L416" s="110"/>
      <c r="M416" s="110"/>
      <c r="N416" s="110"/>
      <c r="O416" s="110"/>
      <c r="P416" s="110"/>
      <c r="Q416" s="110"/>
      <c r="R416" s="110"/>
      <c r="S416" s="110"/>
      <c r="T416" s="110"/>
      <c r="U416" s="110">
        <f t="shared" ref="U416" si="6252">ROUND(U415/$E415,2)</f>
        <v>0</v>
      </c>
      <c r="V416" s="110">
        <f t="shared" ref="V416" si="6253">ROUND(V415/$E415,2)</f>
        <v>0</v>
      </c>
      <c r="W416" s="110">
        <f t="shared" ref="W416" si="6254">ROUND(W415/$E415,2)</f>
        <v>0</v>
      </c>
      <c r="X416" s="110">
        <f t="shared" ref="X416" si="6255">ROUND(X415/$E415,2)</f>
        <v>0</v>
      </c>
      <c r="Y416" s="110">
        <f t="shared" ref="Y416" si="6256">ROUND(Y415/$E415,2)</f>
        <v>0</v>
      </c>
      <c r="Z416" s="110">
        <f t="shared" ref="Z416" si="6257">ROUND(Z415/$E415,2)</f>
        <v>0</v>
      </c>
      <c r="AA416" s="110">
        <f t="shared" ref="AA416" si="6258">ROUND(AA415/$E415,2)</f>
        <v>0</v>
      </c>
      <c r="AB416" s="110">
        <f t="shared" ref="AB416" si="6259">ROUND(AB415/$E415,2)</f>
        <v>0</v>
      </c>
      <c r="AC416" s="110">
        <f t="shared" ref="AC416" si="6260">ROUND(AC415/$E415,2)</f>
        <v>0</v>
      </c>
      <c r="AD416" s="110">
        <f t="shared" ref="AD416" si="6261">ROUND(AD415/$E415,2)</f>
        <v>0</v>
      </c>
      <c r="AE416" s="110">
        <f t="shared" ref="AE416" si="6262">ROUND(AE415/$E415,2)</f>
        <v>0</v>
      </c>
      <c r="AF416" s="110">
        <f t="shared" ref="AF416" si="6263">ROUND(AF415/$E415,2)</f>
        <v>0</v>
      </c>
      <c r="AG416" s="110">
        <f t="shared" ref="AG416" si="6264">ROUND(AG415/$E415,2)</f>
        <v>0</v>
      </c>
      <c r="AH416" s="110">
        <f t="shared" ref="AH416" si="6265">ROUND(AH415/$E415,2)</f>
        <v>0</v>
      </c>
      <c r="AI416" s="110">
        <f t="shared" ref="AI416" si="6266">ROUND(AI415/$E415,2)</f>
        <v>0</v>
      </c>
      <c r="AJ416" s="110">
        <f t="shared" ref="AJ416" si="6267">ROUND(AJ415/$E415,2)</f>
        <v>0</v>
      </c>
      <c r="AK416" s="110">
        <f t="shared" ref="AK416" si="6268">ROUND(AK415/$E415,2)</f>
        <v>0</v>
      </c>
      <c r="AL416" s="110">
        <f t="shared" ref="AL416" si="6269">ROUND(AL415/$E415,2)</f>
        <v>0</v>
      </c>
      <c r="AM416" s="110">
        <f t="shared" ref="AM416" si="6270">ROUND(AM415/$E415,2)</f>
        <v>0</v>
      </c>
      <c r="AN416" s="110">
        <f t="shared" ref="AN416" si="6271">ROUND(AN415/$E415,2)</f>
        <v>0</v>
      </c>
      <c r="AO416" s="110">
        <f t="shared" ref="AO416" si="6272">ROUND(AO415/$E415,2)</f>
        <v>0</v>
      </c>
      <c r="AP416" s="110">
        <f t="shared" ref="AP416" si="6273">ROUND(AP415/$E415,2)</f>
        <v>0</v>
      </c>
      <c r="AQ416" s="110">
        <f t="shared" ref="AQ416" si="6274">ROUND(AQ415/$E415,2)</f>
        <v>0</v>
      </c>
      <c r="AR416" s="110">
        <f t="shared" ref="AR416" si="6275">ROUND(AR415/$E415,2)</f>
        <v>0</v>
      </c>
      <c r="AS416" s="110">
        <f t="shared" ref="AS416" si="6276">ROUND(AS415/$E415,2)</f>
        <v>0</v>
      </c>
      <c r="AT416" s="110">
        <f t="shared" ref="AT416" si="6277">ROUND(AT415/$E415,2)</f>
        <v>0</v>
      </c>
      <c r="AU416" s="110">
        <f t="shared" ref="AU416" si="6278">ROUND(AU415/$E415,2)</f>
        <v>0</v>
      </c>
      <c r="AV416" s="110">
        <f t="shared" ref="AV416" si="6279">ROUND(AV415/$E415,2)</f>
        <v>0</v>
      </c>
      <c r="AW416" s="110">
        <f t="shared" ref="AW416" si="6280">ROUND(AW415/$E415,2)</f>
        <v>0</v>
      </c>
      <c r="AX416" s="110">
        <f t="shared" ref="AX416" si="6281">ROUND(AX415/$E415,2)</f>
        <v>0</v>
      </c>
      <c r="AY416" s="110">
        <f t="shared" ref="AY416" si="6282">ROUND(AY415/$E415,2)</f>
        <v>0</v>
      </c>
      <c r="AZ416" s="110">
        <f t="shared" ref="AZ416:BN416" si="6283">ROUND(AZ415/$E415,2)</f>
        <v>0</v>
      </c>
      <c r="BA416" s="110">
        <f t="shared" si="6283"/>
        <v>0</v>
      </c>
      <c r="BB416" s="110">
        <f t="shared" si="6283"/>
        <v>0</v>
      </c>
      <c r="BC416" s="110">
        <f t="shared" si="6283"/>
        <v>0</v>
      </c>
      <c r="BD416" s="110">
        <f t="shared" si="6283"/>
        <v>0</v>
      </c>
      <c r="BE416" s="110">
        <f t="shared" si="6283"/>
        <v>1.8</v>
      </c>
      <c r="BF416" s="110">
        <f t="shared" si="6283"/>
        <v>1.8</v>
      </c>
      <c r="BG416" s="110">
        <f t="shared" si="6283"/>
        <v>1.8</v>
      </c>
      <c r="BH416" s="110">
        <f t="shared" si="6283"/>
        <v>1.8</v>
      </c>
      <c r="BI416" s="110">
        <f t="shared" si="6283"/>
        <v>1.8</v>
      </c>
      <c r="BJ416" s="110">
        <f t="shared" si="6283"/>
        <v>1.8</v>
      </c>
      <c r="BK416" s="110">
        <f t="shared" si="6283"/>
        <v>1.8</v>
      </c>
      <c r="BL416" s="110">
        <f t="shared" si="6283"/>
        <v>1.8</v>
      </c>
      <c r="BM416" s="110">
        <f t="shared" si="6283"/>
        <v>1.8</v>
      </c>
      <c r="BN416" s="110">
        <f t="shared" si="6283"/>
        <v>1.8</v>
      </c>
      <c r="BO416" s="110">
        <f t="shared" ref="BO416" si="6284">ROUND(BO415/$E415,2)</f>
        <v>0</v>
      </c>
      <c r="BP416" s="110">
        <f t="shared" ref="BP416" si="6285">ROUND(BP415/$E415,2)</f>
        <v>0</v>
      </c>
      <c r="BQ416" s="110">
        <f t="shared" ref="BQ416" si="6286">ROUND(BQ415/$E415,2)</f>
        <v>0</v>
      </c>
      <c r="BR416" s="110">
        <f t="shared" ref="BR416" si="6287">ROUND(BR415/$E415,2)</f>
        <v>0</v>
      </c>
      <c r="BS416" s="110">
        <f t="shared" ref="BS416" si="6288">ROUND(BS415/$E415,2)</f>
        <v>0</v>
      </c>
      <c r="BT416" s="110">
        <f t="shared" ref="BT416" si="6289">ROUND(BT415/$E415,2)</f>
        <v>0</v>
      </c>
      <c r="BU416" s="110">
        <f t="shared" ref="BU416" si="6290">ROUND(BU415/$E415,2)</f>
        <v>0</v>
      </c>
      <c r="BV416" s="110">
        <f t="shared" ref="BV416" si="6291">ROUND(BV415/$E415,2)</f>
        <v>0</v>
      </c>
      <c r="BW416" s="110">
        <f t="shared" ref="BW416" si="6292">ROUND(BW415/$E415,2)</f>
        <v>0</v>
      </c>
      <c r="BX416" s="110">
        <f t="shared" ref="BX416" si="6293">ROUND(BX415/$E415,2)</f>
        <v>0</v>
      </c>
      <c r="BY416" s="110">
        <f t="shared" ref="BY416" si="6294">ROUND(BY415/$E415,2)</f>
        <v>0</v>
      </c>
      <c r="BZ416" s="110">
        <f t="shared" ref="BZ416" si="6295">ROUND(BZ415/$E415,2)</f>
        <v>0</v>
      </c>
      <c r="CA416" s="110">
        <f t="shared" ref="CA416" si="6296">ROUND(CA415/$E415,2)</f>
        <v>0</v>
      </c>
      <c r="CB416" s="110">
        <f t="shared" ref="CB416" si="6297">ROUND(CB415/$E415,2)</f>
        <v>0</v>
      </c>
      <c r="CC416" s="110">
        <f t="shared" ref="CC416" si="6298">ROUND(CC415/$E415,2)</f>
        <v>0</v>
      </c>
      <c r="CD416" s="110">
        <f t="shared" ref="CD416" si="6299">ROUND(CD415/$E415,2)</f>
        <v>0</v>
      </c>
      <c r="CE416" s="110"/>
      <c r="CF416" s="110">
        <f t="shared" ref="CF416" si="6300">ROUND(CF415/$E415,2)</f>
        <v>0</v>
      </c>
      <c r="CG416" s="110">
        <f t="shared" ref="CG416" si="6301">ROUND(CG415/$E415,2)</f>
        <v>0</v>
      </c>
      <c r="CH416" s="111">
        <f>IF(C415="","",D415-SUM(G416:CG416))</f>
        <v>-3.5527136788005009E-15</v>
      </c>
      <c r="CI416" s="112">
        <f>IF(C415="","",SUM(G416:CG416))</f>
        <v>18.000000000000004</v>
      </c>
      <c r="CJ416" s="67" t="b">
        <f>IF(C415="","",D415=CI416)</f>
        <v>1</v>
      </c>
    </row>
    <row r="417" spans="1:88" s="5" customFormat="1" x14ac:dyDescent="0.3">
      <c r="A417" s="173"/>
      <c r="B417" s="157"/>
      <c r="C417" s="170"/>
      <c r="D417" s="160"/>
      <c r="E417" s="163"/>
      <c r="F417" s="166"/>
      <c r="G417" s="113"/>
      <c r="H417" s="113"/>
      <c r="I417" s="113"/>
      <c r="J417" s="113"/>
      <c r="K417" s="113"/>
      <c r="L417" s="113"/>
      <c r="M417" s="113"/>
      <c r="N417" s="113"/>
      <c r="O417" s="113"/>
      <c r="P417" s="113"/>
      <c r="Q417" s="113"/>
      <c r="R417" s="113"/>
      <c r="S417" s="113"/>
      <c r="T417" s="113"/>
      <c r="U417" s="113">
        <f t="shared" ref="U417:X417" si="6302">U415/$F415</f>
        <v>0</v>
      </c>
      <c r="V417" s="113">
        <f t="shared" si="6302"/>
        <v>0</v>
      </c>
      <c r="W417" s="113">
        <f t="shared" si="6302"/>
        <v>0</v>
      </c>
      <c r="X417" s="113">
        <f t="shared" si="6302"/>
        <v>0</v>
      </c>
      <c r="Y417" s="113">
        <f t="shared" ref="Y417:AG417" si="6303">Y415/$F415</f>
        <v>0</v>
      </c>
      <c r="Z417" s="113">
        <f t="shared" si="6303"/>
        <v>0</v>
      </c>
      <c r="AA417" s="113">
        <f t="shared" si="6303"/>
        <v>0</v>
      </c>
      <c r="AB417" s="113">
        <f t="shared" si="6303"/>
        <v>0</v>
      </c>
      <c r="AC417" s="113">
        <f t="shared" si="6303"/>
        <v>0</v>
      </c>
      <c r="AD417" s="113">
        <f t="shared" si="6303"/>
        <v>0</v>
      </c>
      <c r="AE417" s="113">
        <f t="shared" si="6303"/>
        <v>0</v>
      </c>
      <c r="AF417" s="113">
        <f t="shared" si="6303"/>
        <v>0</v>
      </c>
      <c r="AG417" s="113">
        <f t="shared" si="6303"/>
        <v>0</v>
      </c>
      <c r="AH417" s="113">
        <f t="shared" ref="AH417:AK417" si="6304">AH415/$F415</f>
        <v>0</v>
      </c>
      <c r="AI417" s="113">
        <f t="shared" si="6304"/>
        <v>0</v>
      </c>
      <c r="AJ417" s="113">
        <f t="shared" si="6304"/>
        <v>0</v>
      </c>
      <c r="AK417" s="113">
        <f t="shared" si="6304"/>
        <v>0</v>
      </c>
      <c r="AL417" s="113">
        <f t="shared" ref="AL417:AT417" si="6305">AL415/$F415</f>
        <v>0</v>
      </c>
      <c r="AM417" s="113">
        <f t="shared" si="6305"/>
        <v>0</v>
      </c>
      <c r="AN417" s="113">
        <f t="shared" si="6305"/>
        <v>0</v>
      </c>
      <c r="AO417" s="113">
        <f t="shared" si="6305"/>
        <v>0</v>
      </c>
      <c r="AP417" s="113">
        <f t="shared" si="6305"/>
        <v>0</v>
      </c>
      <c r="AQ417" s="113">
        <f t="shared" si="6305"/>
        <v>0</v>
      </c>
      <c r="AR417" s="113">
        <f t="shared" si="6305"/>
        <v>0</v>
      </c>
      <c r="AS417" s="113">
        <f t="shared" si="6305"/>
        <v>0</v>
      </c>
      <c r="AT417" s="113">
        <f t="shared" si="6305"/>
        <v>0</v>
      </c>
      <c r="AU417" s="113">
        <f t="shared" ref="AU417:AX417" si="6306">AU415/$F415</f>
        <v>0</v>
      </c>
      <c r="AV417" s="113">
        <f t="shared" si="6306"/>
        <v>0</v>
      </c>
      <c r="AW417" s="113">
        <f t="shared" si="6306"/>
        <v>0</v>
      </c>
      <c r="AX417" s="113">
        <f t="shared" si="6306"/>
        <v>0</v>
      </c>
      <c r="AY417" s="113">
        <f t="shared" ref="AY417:BN417" si="6307">AY415/$F415</f>
        <v>0</v>
      </c>
      <c r="AZ417" s="113">
        <f t="shared" si="6307"/>
        <v>0</v>
      </c>
      <c r="BA417" s="113">
        <f t="shared" si="6307"/>
        <v>0</v>
      </c>
      <c r="BB417" s="113">
        <f t="shared" si="6307"/>
        <v>0</v>
      </c>
      <c r="BC417" s="113">
        <f t="shared" si="6307"/>
        <v>0</v>
      </c>
      <c r="BD417" s="113">
        <f t="shared" si="6307"/>
        <v>0</v>
      </c>
      <c r="BE417" s="113">
        <f t="shared" si="6307"/>
        <v>0.10000003469771696</v>
      </c>
      <c r="BF417" s="113">
        <f t="shared" si="6307"/>
        <v>0.10000003469771696</v>
      </c>
      <c r="BG417" s="113">
        <f t="shared" si="6307"/>
        <v>0.10000003469771696</v>
      </c>
      <c r="BH417" s="113">
        <f t="shared" si="6307"/>
        <v>0.10000003469771696</v>
      </c>
      <c r="BI417" s="113">
        <f t="shared" si="6307"/>
        <v>0.10000003469771696</v>
      </c>
      <c r="BJ417" s="113">
        <f t="shared" si="6307"/>
        <v>0.10000003469771696</v>
      </c>
      <c r="BK417" s="113">
        <f t="shared" si="6307"/>
        <v>0.10000003469771696</v>
      </c>
      <c r="BL417" s="113">
        <f t="shared" si="6307"/>
        <v>9.9999861209132165E-2</v>
      </c>
      <c r="BM417" s="113">
        <f t="shared" si="6307"/>
        <v>9.9999861209132165E-2</v>
      </c>
      <c r="BN417" s="113">
        <f t="shared" si="6307"/>
        <v>0.10000003469771696</v>
      </c>
      <c r="BO417" s="113">
        <f t="shared" ref="BO417:BP417" si="6308">BO415/$F415</f>
        <v>0</v>
      </c>
      <c r="BP417" s="113">
        <f t="shared" si="6308"/>
        <v>0</v>
      </c>
      <c r="BQ417" s="113">
        <f t="shared" ref="BQ417:BT417" si="6309">BQ415/$F415</f>
        <v>0</v>
      </c>
      <c r="BR417" s="113">
        <f t="shared" si="6309"/>
        <v>0</v>
      </c>
      <c r="BS417" s="113">
        <f t="shared" si="6309"/>
        <v>0</v>
      </c>
      <c r="BT417" s="113">
        <f t="shared" si="6309"/>
        <v>0</v>
      </c>
      <c r="BU417" s="113">
        <f t="shared" ref="BU417:BX417" si="6310">BU415/$F415</f>
        <v>0</v>
      </c>
      <c r="BV417" s="113">
        <f t="shared" si="6310"/>
        <v>0</v>
      </c>
      <c r="BW417" s="113">
        <f t="shared" si="6310"/>
        <v>0</v>
      </c>
      <c r="BX417" s="113">
        <f t="shared" si="6310"/>
        <v>0</v>
      </c>
      <c r="BY417" s="113">
        <f t="shared" ref="BY417:CC417" si="6311">BY415/$F415</f>
        <v>0</v>
      </c>
      <c r="BZ417" s="113">
        <f t="shared" si="6311"/>
        <v>0</v>
      </c>
      <c r="CA417" s="113">
        <f t="shared" si="6311"/>
        <v>0</v>
      </c>
      <c r="CB417" s="113">
        <f t="shared" si="6311"/>
        <v>0</v>
      </c>
      <c r="CC417" s="113">
        <f t="shared" si="6311"/>
        <v>0</v>
      </c>
      <c r="CD417" s="113">
        <f t="shared" ref="CD417:CG417" si="6312">CD415/$F415</f>
        <v>0</v>
      </c>
      <c r="CE417" s="113"/>
      <c r="CF417" s="113">
        <f t="shared" si="6312"/>
        <v>0</v>
      </c>
      <c r="CG417" s="113">
        <f t="shared" si="6312"/>
        <v>0</v>
      </c>
      <c r="CH417" s="114">
        <f>IF(C415="","",100%-SUM(G417:CG417))</f>
        <v>-2.2204460492503131E-16</v>
      </c>
      <c r="CI417" s="115">
        <f>IF(C415="","",SUM(G417:CG417))</f>
        <v>1.0000000000000002</v>
      </c>
      <c r="CJ417" s="67" t="b">
        <f>IF(C415="","",SUM(G417:CG417)=CI417)</f>
        <v>1</v>
      </c>
    </row>
    <row r="418" spans="1:88" s="5" customFormat="1" ht="15" customHeight="1" x14ac:dyDescent="0.3">
      <c r="A418" s="171" t="s">
        <v>296</v>
      </c>
      <c r="B418" s="155" t="s">
        <v>297</v>
      </c>
      <c r="C418" s="168" t="s">
        <v>17</v>
      </c>
      <c r="D418" s="158">
        <v>43.34</v>
      </c>
      <c r="E418" s="161">
        <v>13131</v>
      </c>
      <c r="F418" s="164">
        <f t="shared" si="6250"/>
        <v>569098</v>
      </c>
      <c r="G418" s="108"/>
      <c r="H418" s="108"/>
      <c r="I418" s="108"/>
      <c r="J418" s="108"/>
      <c r="K418" s="108"/>
      <c r="L418" s="108"/>
      <c r="M418" s="108"/>
      <c r="N418" s="108"/>
      <c r="O418" s="108"/>
      <c r="P418" s="108"/>
      <c r="Q418" s="108"/>
      <c r="R418" s="108"/>
      <c r="S418" s="108"/>
      <c r="T418" s="108"/>
      <c r="U418" s="108"/>
      <c r="V418" s="108"/>
      <c r="W418" s="108"/>
      <c r="X418" s="108"/>
      <c r="Y418" s="108"/>
      <c r="Z418" s="108"/>
      <c r="AA418" s="108"/>
      <c r="AB418" s="108"/>
      <c r="AC418" s="108"/>
      <c r="AD418" s="108"/>
      <c r="AE418" s="108"/>
      <c r="AF418" s="108"/>
      <c r="AG418" s="108"/>
      <c r="AH418" s="108"/>
      <c r="AI418" s="108"/>
      <c r="AJ418" s="108"/>
      <c r="AK418" s="108"/>
      <c r="AL418" s="108"/>
      <c r="AM418" s="108"/>
      <c r="AN418" s="108"/>
      <c r="AO418" s="108"/>
      <c r="AP418" s="108"/>
      <c r="AQ418" s="108"/>
      <c r="AR418" s="108"/>
      <c r="AS418" s="108"/>
      <c r="AT418" s="108"/>
      <c r="AU418" s="108"/>
      <c r="AV418" s="108"/>
      <c r="AW418" s="108"/>
      <c r="AX418" s="108"/>
      <c r="AY418" s="108"/>
      <c r="AZ418" s="108"/>
      <c r="BA418" s="108"/>
      <c r="BB418" s="108"/>
      <c r="BC418" s="108">
        <f>ROUND($F$418/3,0)</f>
        <v>189699</v>
      </c>
      <c r="BD418" s="108">
        <f t="shared" ref="BD418" si="6313">ROUND($F$418/3,0)</f>
        <v>189699</v>
      </c>
      <c r="BE418" s="108">
        <f>ROUNDUP($F$418/3,0)</f>
        <v>189700</v>
      </c>
      <c r="BF418" s="108"/>
      <c r="BG418" s="108"/>
      <c r="BH418" s="108"/>
      <c r="BI418" s="108"/>
      <c r="BJ418" s="108"/>
      <c r="BK418" s="108"/>
      <c r="BL418" s="108"/>
      <c r="BM418" s="108"/>
      <c r="BN418" s="108"/>
      <c r="BO418" s="108"/>
      <c r="BP418" s="108"/>
      <c r="BQ418" s="108"/>
      <c r="BR418" s="108"/>
      <c r="BS418" s="108"/>
      <c r="BT418" s="108"/>
      <c r="BU418" s="108"/>
      <c r="BV418" s="108"/>
      <c r="BW418" s="108"/>
      <c r="BX418" s="108"/>
      <c r="BY418" s="108"/>
      <c r="BZ418" s="108"/>
      <c r="CA418" s="108"/>
      <c r="CB418" s="108"/>
      <c r="CC418" s="108"/>
      <c r="CD418" s="108"/>
      <c r="CE418" s="108"/>
      <c r="CF418" s="108"/>
      <c r="CG418" s="108"/>
      <c r="CH418" s="109">
        <f>IF(C418="","",F418-SUM(G418:CG418))</f>
        <v>0</v>
      </c>
      <c r="CI418" s="107">
        <f>IF(C418="","",SUM(G418:CG418))</f>
        <v>569098</v>
      </c>
      <c r="CJ418" s="67" t="b">
        <f>IF(C418="","",F418=CI418)</f>
        <v>1</v>
      </c>
    </row>
    <row r="419" spans="1:88" s="5" customFormat="1" x14ac:dyDescent="0.3">
      <c r="A419" s="172"/>
      <c r="B419" s="156"/>
      <c r="C419" s="169"/>
      <c r="D419" s="159"/>
      <c r="E419" s="162"/>
      <c r="F419" s="165"/>
      <c r="G419" s="110"/>
      <c r="H419" s="110"/>
      <c r="I419" s="110"/>
      <c r="J419" s="110"/>
      <c r="K419" s="110"/>
      <c r="L419" s="110"/>
      <c r="M419" s="110"/>
      <c r="N419" s="110"/>
      <c r="O419" s="110"/>
      <c r="P419" s="110"/>
      <c r="Q419" s="110"/>
      <c r="R419" s="110"/>
      <c r="S419" s="110"/>
      <c r="T419" s="110"/>
      <c r="U419" s="110">
        <f t="shared" ref="U419" si="6314">ROUND(U418/$E418,2)</f>
        <v>0</v>
      </c>
      <c r="V419" s="110">
        <f t="shared" ref="V419" si="6315">ROUND(V418/$E418,2)</f>
        <v>0</v>
      </c>
      <c r="W419" s="110">
        <f t="shared" ref="W419" si="6316">ROUND(W418/$E418,2)</f>
        <v>0</v>
      </c>
      <c r="X419" s="110">
        <f t="shared" ref="X419" si="6317">ROUND(X418/$E418,2)</f>
        <v>0</v>
      </c>
      <c r="Y419" s="110">
        <f t="shared" ref="Y419" si="6318">ROUND(Y418/$E418,2)</f>
        <v>0</v>
      </c>
      <c r="Z419" s="110">
        <f t="shared" ref="Z419" si="6319">ROUND(Z418/$E418,2)</f>
        <v>0</v>
      </c>
      <c r="AA419" s="110">
        <f t="shared" ref="AA419" si="6320">ROUND(AA418/$E418,2)</f>
        <v>0</v>
      </c>
      <c r="AB419" s="110">
        <f t="shared" ref="AB419" si="6321">ROUND(AB418/$E418,2)</f>
        <v>0</v>
      </c>
      <c r="AC419" s="110">
        <f t="shared" ref="AC419" si="6322">ROUND(AC418/$E418,2)</f>
        <v>0</v>
      </c>
      <c r="AD419" s="110">
        <f t="shared" ref="AD419" si="6323">ROUND(AD418/$E418,2)</f>
        <v>0</v>
      </c>
      <c r="AE419" s="110">
        <f t="shared" ref="AE419" si="6324">ROUND(AE418/$E418,2)</f>
        <v>0</v>
      </c>
      <c r="AF419" s="110">
        <f t="shared" ref="AF419" si="6325">ROUND(AF418/$E418,2)</f>
        <v>0</v>
      </c>
      <c r="AG419" s="110">
        <f t="shared" ref="AG419" si="6326">ROUND(AG418/$E418,2)</f>
        <v>0</v>
      </c>
      <c r="AH419" s="110">
        <f t="shared" ref="AH419" si="6327">ROUND(AH418/$E418,2)</f>
        <v>0</v>
      </c>
      <c r="AI419" s="110">
        <f t="shared" ref="AI419" si="6328">ROUND(AI418/$E418,2)</f>
        <v>0</v>
      </c>
      <c r="AJ419" s="110">
        <f t="shared" ref="AJ419" si="6329">ROUND(AJ418/$E418,2)</f>
        <v>0</v>
      </c>
      <c r="AK419" s="110">
        <f t="shared" ref="AK419" si="6330">ROUND(AK418/$E418,2)</f>
        <v>0</v>
      </c>
      <c r="AL419" s="110">
        <f t="shared" ref="AL419" si="6331">ROUND(AL418/$E418,2)</f>
        <v>0</v>
      </c>
      <c r="AM419" s="110">
        <f t="shared" ref="AM419" si="6332">ROUND(AM418/$E418,2)</f>
        <v>0</v>
      </c>
      <c r="AN419" s="110">
        <f t="shared" ref="AN419" si="6333">ROUND(AN418/$E418,2)</f>
        <v>0</v>
      </c>
      <c r="AO419" s="110">
        <f t="shared" ref="AO419" si="6334">ROUND(AO418/$E418,2)</f>
        <v>0</v>
      </c>
      <c r="AP419" s="110">
        <f t="shared" ref="AP419" si="6335">ROUND(AP418/$E418,2)</f>
        <v>0</v>
      </c>
      <c r="AQ419" s="110">
        <f t="shared" ref="AQ419" si="6336">ROUND(AQ418/$E418,2)</f>
        <v>0</v>
      </c>
      <c r="AR419" s="110">
        <f t="shared" ref="AR419" si="6337">ROUND(AR418/$E418,2)</f>
        <v>0</v>
      </c>
      <c r="AS419" s="110">
        <f t="shared" ref="AS419" si="6338">ROUND(AS418/$E418,2)</f>
        <v>0</v>
      </c>
      <c r="AT419" s="110">
        <f t="shared" ref="AT419" si="6339">ROUND(AT418/$E418,2)</f>
        <v>0</v>
      </c>
      <c r="AU419" s="110">
        <f t="shared" ref="AU419" si="6340">ROUND(AU418/$E418,2)</f>
        <v>0</v>
      </c>
      <c r="AV419" s="110">
        <f t="shared" ref="AV419" si="6341">ROUND(AV418/$E418,2)</f>
        <v>0</v>
      </c>
      <c r="AW419" s="110">
        <f t="shared" ref="AW419" si="6342">ROUND(AW418/$E418,2)</f>
        <v>0</v>
      </c>
      <c r="AX419" s="110">
        <f t="shared" ref="AX419" si="6343">ROUND(AX418/$E418,2)</f>
        <v>0</v>
      </c>
      <c r="AY419" s="110">
        <f t="shared" ref="AY419" si="6344">ROUND(AY418/$E418,2)</f>
        <v>0</v>
      </c>
      <c r="AZ419" s="110">
        <f t="shared" ref="AZ419:BN419" si="6345">ROUND(AZ418/$E418,2)</f>
        <v>0</v>
      </c>
      <c r="BA419" s="110">
        <f t="shared" si="6345"/>
        <v>0</v>
      </c>
      <c r="BB419" s="110">
        <f t="shared" si="6345"/>
        <v>0</v>
      </c>
      <c r="BC419" s="110">
        <f t="shared" si="6345"/>
        <v>14.45</v>
      </c>
      <c r="BD419" s="110">
        <f t="shared" si="6345"/>
        <v>14.45</v>
      </c>
      <c r="BE419" s="110">
        <f>ROUNDDOWN(BE418/$E418,2)</f>
        <v>14.44</v>
      </c>
      <c r="BF419" s="110">
        <f t="shared" si="6345"/>
        <v>0</v>
      </c>
      <c r="BG419" s="110">
        <f t="shared" si="6345"/>
        <v>0</v>
      </c>
      <c r="BH419" s="110">
        <f t="shared" si="6345"/>
        <v>0</v>
      </c>
      <c r="BI419" s="110">
        <f t="shared" si="6345"/>
        <v>0</v>
      </c>
      <c r="BJ419" s="110">
        <f t="shared" si="6345"/>
        <v>0</v>
      </c>
      <c r="BK419" s="110">
        <f t="shared" si="6345"/>
        <v>0</v>
      </c>
      <c r="BL419" s="110">
        <f t="shared" si="6345"/>
        <v>0</v>
      </c>
      <c r="BM419" s="110">
        <f t="shared" si="6345"/>
        <v>0</v>
      </c>
      <c r="BN419" s="110">
        <f t="shared" si="6345"/>
        <v>0</v>
      </c>
      <c r="BO419" s="110">
        <f t="shared" ref="BO419" si="6346">ROUND(BO418/$E418,2)</f>
        <v>0</v>
      </c>
      <c r="BP419" s="110">
        <f t="shared" ref="BP419" si="6347">ROUND(BP418/$E418,2)</f>
        <v>0</v>
      </c>
      <c r="BQ419" s="110">
        <f t="shared" ref="BQ419" si="6348">ROUND(BQ418/$E418,2)</f>
        <v>0</v>
      </c>
      <c r="BR419" s="110">
        <f t="shared" ref="BR419" si="6349">ROUND(BR418/$E418,2)</f>
        <v>0</v>
      </c>
      <c r="BS419" s="110">
        <f t="shared" ref="BS419" si="6350">ROUND(BS418/$E418,2)</f>
        <v>0</v>
      </c>
      <c r="BT419" s="110">
        <f t="shared" ref="BT419" si="6351">ROUND(BT418/$E418,2)</f>
        <v>0</v>
      </c>
      <c r="BU419" s="110">
        <f t="shared" ref="BU419" si="6352">ROUND(BU418/$E418,2)</f>
        <v>0</v>
      </c>
      <c r="BV419" s="110">
        <f t="shared" ref="BV419" si="6353">ROUND(BV418/$E418,2)</f>
        <v>0</v>
      </c>
      <c r="BW419" s="110">
        <f t="shared" ref="BW419" si="6354">ROUND(BW418/$E418,2)</f>
        <v>0</v>
      </c>
      <c r="BX419" s="110">
        <f t="shared" ref="BX419" si="6355">ROUND(BX418/$E418,2)</f>
        <v>0</v>
      </c>
      <c r="BY419" s="110">
        <f t="shared" ref="BY419" si="6356">ROUND(BY418/$E418,2)</f>
        <v>0</v>
      </c>
      <c r="BZ419" s="110">
        <f t="shared" ref="BZ419" si="6357">ROUND(BZ418/$E418,2)</f>
        <v>0</v>
      </c>
      <c r="CA419" s="110">
        <f t="shared" ref="CA419" si="6358">ROUND(CA418/$E418,2)</f>
        <v>0</v>
      </c>
      <c r="CB419" s="110">
        <f t="shared" ref="CB419" si="6359">ROUND(CB418/$E418,2)</f>
        <v>0</v>
      </c>
      <c r="CC419" s="110">
        <f t="shared" ref="CC419" si="6360">ROUND(CC418/$E418,2)</f>
        <v>0</v>
      </c>
      <c r="CD419" s="110">
        <f t="shared" ref="CD419" si="6361">ROUND(CD418/$E418,2)</f>
        <v>0</v>
      </c>
      <c r="CE419" s="110"/>
      <c r="CF419" s="110">
        <f t="shared" ref="CF419" si="6362">ROUND(CF418/$E418,2)</f>
        <v>0</v>
      </c>
      <c r="CG419" s="110">
        <f t="shared" ref="CG419" si="6363">ROUND(CG418/$E418,2)</f>
        <v>0</v>
      </c>
      <c r="CH419" s="111">
        <f>IF(C418="","",D418-SUM(G419:CG419))</f>
        <v>7.1054273576010019E-15</v>
      </c>
      <c r="CI419" s="112">
        <f>IF(C418="","",SUM(G419:CG419))</f>
        <v>43.339999999999996</v>
      </c>
      <c r="CJ419" s="67" t="b">
        <f>IF(C418="","",D418=CI419)</f>
        <v>1</v>
      </c>
    </row>
    <row r="420" spans="1:88" s="5" customFormat="1" x14ac:dyDescent="0.3">
      <c r="A420" s="173"/>
      <c r="B420" s="157"/>
      <c r="C420" s="170"/>
      <c r="D420" s="160"/>
      <c r="E420" s="163"/>
      <c r="F420" s="166"/>
      <c r="G420" s="113"/>
      <c r="H420" s="113"/>
      <c r="I420" s="113"/>
      <c r="J420" s="113"/>
      <c r="K420" s="113"/>
      <c r="L420" s="113"/>
      <c r="M420" s="113"/>
      <c r="N420" s="113"/>
      <c r="O420" s="113"/>
      <c r="P420" s="113"/>
      <c r="Q420" s="113"/>
      <c r="R420" s="113"/>
      <c r="S420" s="113"/>
      <c r="T420" s="113"/>
      <c r="U420" s="113">
        <f t="shared" ref="U420:X420" si="6364">U418/$F418</f>
        <v>0</v>
      </c>
      <c r="V420" s="113">
        <f t="shared" si="6364"/>
        <v>0</v>
      </c>
      <c r="W420" s="113">
        <f t="shared" si="6364"/>
        <v>0</v>
      </c>
      <c r="X420" s="113">
        <f t="shared" si="6364"/>
        <v>0</v>
      </c>
      <c r="Y420" s="113">
        <f t="shared" ref="Y420:AG420" si="6365">Y418/$F418</f>
        <v>0</v>
      </c>
      <c r="Z420" s="113">
        <f t="shared" si="6365"/>
        <v>0</v>
      </c>
      <c r="AA420" s="113">
        <f t="shared" si="6365"/>
        <v>0</v>
      </c>
      <c r="AB420" s="113">
        <f t="shared" si="6365"/>
        <v>0</v>
      </c>
      <c r="AC420" s="113">
        <f t="shared" si="6365"/>
        <v>0</v>
      </c>
      <c r="AD420" s="113">
        <f t="shared" si="6365"/>
        <v>0</v>
      </c>
      <c r="AE420" s="113">
        <f t="shared" si="6365"/>
        <v>0</v>
      </c>
      <c r="AF420" s="113">
        <f t="shared" si="6365"/>
        <v>0</v>
      </c>
      <c r="AG420" s="113">
        <f t="shared" si="6365"/>
        <v>0</v>
      </c>
      <c r="AH420" s="113">
        <f t="shared" ref="AH420:AK420" si="6366">AH418/$F418</f>
        <v>0</v>
      </c>
      <c r="AI420" s="113">
        <f t="shared" si="6366"/>
        <v>0</v>
      </c>
      <c r="AJ420" s="113">
        <f t="shared" si="6366"/>
        <v>0</v>
      </c>
      <c r="AK420" s="113">
        <f t="shared" si="6366"/>
        <v>0</v>
      </c>
      <c r="AL420" s="113">
        <f t="shared" ref="AL420:AT420" si="6367">AL418/$F418</f>
        <v>0</v>
      </c>
      <c r="AM420" s="113">
        <f t="shared" si="6367"/>
        <v>0</v>
      </c>
      <c r="AN420" s="113">
        <f t="shared" si="6367"/>
        <v>0</v>
      </c>
      <c r="AO420" s="113">
        <f t="shared" si="6367"/>
        <v>0</v>
      </c>
      <c r="AP420" s="113">
        <f t="shared" si="6367"/>
        <v>0</v>
      </c>
      <c r="AQ420" s="113">
        <f t="shared" si="6367"/>
        <v>0</v>
      </c>
      <c r="AR420" s="113">
        <f t="shared" si="6367"/>
        <v>0</v>
      </c>
      <c r="AS420" s="113">
        <f t="shared" si="6367"/>
        <v>0</v>
      </c>
      <c r="AT420" s="113">
        <f t="shared" si="6367"/>
        <v>0</v>
      </c>
      <c r="AU420" s="113">
        <f t="shared" ref="AU420:AX420" si="6368">AU418/$F418</f>
        <v>0</v>
      </c>
      <c r="AV420" s="113">
        <f t="shared" si="6368"/>
        <v>0</v>
      </c>
      <c r="AW420" s="113">
        <f t="shared" si="6368"/>
        <v>0</v>
      </c>
      <c r="AX420" s="113">
        <f t="shared" si="6368"/>
        <v>0</v>
      </c>
      <c r="AY420" s="113">
        <f t="shared" ref="AY420:BN420" si="6369">AY418/$F418</f>
        <v>0</v>
      </c>
      <c r="AZ420" s="113">
        <f t="shared" si="6369"/>
        <v>0</v>
      </c>
      <c r="BA420" s="113">
        <f t="shared" si="6369"/>
        <v>0</v>
      </c>
      <c r="BB420" s="113">
        <f t="shared" si="6369"/>
        <v>0</v>
      </c>
      <c r="BC420" s="113">
        <f t="shared" si="6369"/>
        <v>0.33333274761113202</v>
      </c>
      <c r="BD420" s="113">
        <f t="shared" si="6369"/>
        <v>0.33333274761113202</v>
      </c>
      <c r="BE420" s="113">
        <f t="shared" si="6369"/>
        <v>0.33333450477773602</v>
      </c>
      <c r="BF420" s="113">
        <f t="shared" si="6369"/>
        <v>0</v>
      </c>
      <c r="BG420" s="113">
        <f t="shared" si="6369"/>
        <v>0</v>
      </c>
      <c r="BH420" s="113">
        <f t="shared" si="6369"/>
        <v>0</v>
      </c>
      <c r="BI420" s="113">
        <f t="shared" si="6369"/>
        <v>0</v>
      </c>
      <c r="BJ420" s="113">
        <f t="shared" si="6369"/>
        <v>0</v>
      </c>
      <c r="BK420" s="113">
        <f t="shared" si="6369"/>
        <v>0</v>
      </c>
      <c r="BL420" s="113">
        <f t="shared" si="6369"/>
        <v>0</v>
      </c>
      <c r="BM420" s="113">
        <f t="shared" si="6369"/>
        <v>0</v>
      </c>
      <c r="BN420" s="113">
        <f t="shared" si="6369"/>
        <v>0</v>
      </c>
      <c r="BO420" s="113">
        <f t="shared" ref="BO420:BP420" si="6370">BO418/$F418</f>
        <v>0</v>
      </c>
      <c r="BP420" s="113">
        <f t="shared" si="6370"/>
        <v>0</v>
      </c>
      <c r="BQ420" s="113">
        <f t="shared" ref="BQ420:BT420" si="6371">BQ418/$F418</f>
        <v>0</v>
      </c>
      <c r="BR420" s="113">
        <f t="shared" si="6371"/>
        <v>0</v>
      </c>
      <c r="BS420" s="113">
        <f t="shared" si="6371"/>
        <v>0</v>
      </c>
      <c r="BT420" s="113">
        <f t="shared" si="6371"/>
        <v>0</v>
      </c>
      <c r="BU420" s="113">
        <f t="shared" ref="BU420:BX420" si="6372">BU418/$F418</f>
        <v>0</v>
      </c>
      <c r="BV420" s="113">
        <f t="shared" si="6372"/>
        <v>0</v>
      </c>
      <c r="BW420" s="113">
        <f t="shared" si="6372"/>
        <v>0</v>
      </c>
      <c r="BX420" s="113">
        <f t="shared" si="6372"/>
        <v>0</v>
      </c>
      <c r="BY420" s="113">
        <f t="shared" ref="BY420:CC420" si="6373">BY418/$F418</f>
        <v>0</v>
      </c>
      <c r="BZ420" s="113">
        <f t="shared" si="6373"/>
        <v>0</v>
      </c>
      <c r="CA420" s="113">
        <f t="shared" si="6373"/>
        <v>0</v>
      </c>
      <c r="CB420" s="113">
        <f t="shared" si="6373"/>
        <v>0</v>
      </c>
      <c r="CC420" s="113">
        <f t="shared" si="6373"/>
        <v>0</v>
      </c>
      <c r="CD420" s="113">
        <f t="shared" ref="CD420:CG420" si="6374">CD418/$F418</f>
        <v>0</v>
      </c>
      <c r="CE420" s="113"/>
      <c r="CF420" s="113">
        <f t="shared" si="6374"/>
        <v>0</v>
      </c>
      <c r="CG420" s="113">
        <f t="shared" si="6374"/>
        <v>0</v>
      </c>
      <c r="CH420" s="114">
        <f>IF(C418="","",100%-SUM(G420:CG420))</f>
        <v>0</v>
      </c>
      <c r="CI420" s="115">
        <f>IF(C418="","",SUM(G420:CG420))</f>
        <v>1</v>
      </c>
      <c r="CJ420" s="67" t="b">
        <f>IF(C418="","",SUM(G420:CG420)=CI420)</f>
        <v>1</v>
      </c>
    </row>
    <row r="421" spans="1:88" s="5" customFormat="1" ht="15" customHeight="1" x14ac:dyDescent="0.3">
      <c r="A421" s="171" t="s">
        <v>298</v>
      </c>
      <c r="B421" s="155" t="s">
        <v>299</v>
      </c>
      <c r="C421" s="168" t="s">
        <v>17</v>
      </c>
      <c r="D421" s="158">
        <v>146.97</v>
      </c>
      <c r="E421" s="161">
        <v>34097</v>
      </c>
      <c r="F421" s="164">
        <f t="shared" si="6250"/>
        <v>5011236</v>
      </c>
      <c r="G421" s="108"/>
      <c r="H421" s="108"/>
      <c r="I421" s="108"/>
      <c r="J421" s="108"/>
      <c r="K421" s="108"/>
      <c r="L421" s="108"/>
      <c r="M421" s="108"/>
      <c r="N421" s="108"/>
      <c r="O421" s="108"/>
      <c r="P421" s="108"/>
      <c r="Q421" s="108"/>
      <c r="R421" s="108"/>
      <c r="S421" s="108"/>
      <c r="T421" s="108"/>
      <c r="U421" s="108"/>
      <c r="V421" s="108"/>
      <c r="W421" s="108"/>
      <c r="X421" s="108"/>
      <c r="Y421" s="108"/>
      <c r="Z421" s="108"/>
      <c r="AA421" s="108"/>
      <c r="AB421" s="108"/>
      <c r="AC421" s="108"/>
      <c r="AD421" s="108"/>
      <c r="AE421" s="108"/>
      <c r="AF421" s="108"/>
      <c r="AG421" s="108"/>
      <c r="AH421" s="108"/>
      <c r="AI421" s="108"/>
      <c r="AJ421" s="108"/>
      <c r="AK421" s="108"/>
      <c r="AL421" s="108"/>
      <c r="AM421" s="108"/>
      <c r="AN421" s="108"/>
      <c r="AO421" s="108"/>
      <c r="AP421" s="108"/>
      <c r="AQ421" s="108"/>
      <c r="AR421" s="108"/>
      <c r="AS421" s="108"/>
      <c r="AT421" s="108"/>
      <c r="AU421" s="108"/>
      <c r="AV421" s="108"/>
      <c r="AW421" s="108"/>
      <c r="AX421" s="108"/>
      <c r="AY421" s="108"/>
      <c r="AZ421" s="108"/>
      <c r="BA421" s="108">
        <f>ROUND($F421/5,0)</f>
        <v>1002247</v>
      </c>
      <c r="BB421" s="108">
        <f t="shared" ref="BB421:BD421" si="6375">ROUND($F421/5,0)</f>
        <v>1002247</v>
      </c>
      <c r="BC421" s="108">
        <f t="shared" si="6375"/>
        <v>1002247</v>
      </c>
      <c r="BD421" s="108">
        <f t="shared" si="6375"/>
        <v>1002247</v>
      </c>
      <c r="BE421" s="108">
        <f>ROUNDUP($F421/5,0)</f>
        <v>1002248</v>
      </c>
      <c r="BF421" s="108"/>
      <c r="BG421" s="108"/>
      <c r="BH421" s="108"/>
      <c r="BI421" s="108"/>
      <c r="BJ421" s="108"/>
      <c r="BK421" s="108"/>
      <c r="BL421" s="108"/>
      <c r="BM421" s="108"/>
      <c r="BN421" s="108"/>
      <c r="BO421" s="108"/>
      <c r="BP421" s="108"/>
      <c r="BQ421" s="108"/>
      <c r="BR421" s="108"/>
      <c r="BS421" s="108"/>
      <c r="BT421" s="108"/>
      <c r="BU421" s="108"/>
      <c r="BV421" s="108"/>
      <c r="BW421" s="108"/>
      <c r="BX421" s="108"/>
      <c r="BY421" s="108"/>
      <c r="BZ421" s="108"/>
      <c r="CA421" s="108"/>
      <c r="CB421" s="108"/>
      <c r="CC421" s="108"/>
      <c r="CD421" s="108"/>
      <c r="CE421" s="108"/>
      <c r="CF421" s="108"/>
      <c r="CG421" s="108"/>
      <c r="CH421" s="109">
        <f>IF(C421="","",F421-SUM(G421:CG421))</f>
        <v>0</v>
      </c>
      <c r="CI421" s="107">
        <f>IF(C421="","",SUM(G421:CG421))</f>
        <v>5011236</v>
      </c>
      <c r="CJ421" s="67" t="b">
        <f>IF(C421="","",F421=CI421)</f>
        <v>1</v>
      </c>
    </row>
    <row r="422" spans="1:88" s="5" customFormat="1" x14ac:dyDescent="0.3">
      <c r="A422" s="172"/>
      <c r="B422" s="156"/>
      <c r="C422" s="169"/>
      <c r="D422" s="159"/>
      <c r="E422" s="162"/>
      <c r="F422" s="165"/>
      <c r="G422" s="110"/>
      <c r="H422" s="110"/>
      <c r="I422" s="110"/>
      <c r="J422" s="110"/>
      <c r="K422" s="110"/>
      <c r="L422" s="110"/>
      <c r="M422" s="110"/>
      <c r="N422" s="110"/>
      <c r="O422" s="110"/>
      <c r="P422" s="110"/>
      <c r="Q422" s="110"/>
      <c r="R422" s="110"/>
      <c r="S422" s="110"/>
      <c r="T422" s="110"/>
      <c r="U422" s="110">
        <f t="shared" ref="U422" si="6376">ROUND(U421/$E421,2)</f>
        <v>0</v>
      </c>
      <c r="V422" s="110">
        <f t="shared" ref="V422" si="6377">ROUND(V421/$E421,2)</f>
        <v>0</v>
      </c>
      <c r="W422" s="110">
        <f t="shared" ref="W422" si="6378">ROUND(W421/$E421,2)</f>
        <v>0</v>
      </c>
      <c r="X422" s="110">
        <f t="shared" ref="X422" si="6379">ROUND(X421/$E421,2)</f>
        <v>0</v>
      </c>
      <c r="Y422" s="110">
        <f t="shared" ref="Y422" si="6380">ROUND(Y421/$E421,2)</f>
        <v>0</v>
      </c>
      <c r="Z422" s="110">
        <f t="shared" ref="Z422" si="6381">ROUND(Z421/$E421,2)</f>
        <v>0</v>
      </c>
      <c r="AA422" s="110">
        <f t="shared" ref="AA422" si="6382">ROUND(AA421/$E421,2)</f>
        <v>0</v>
      </c>
      <c r="AB422" s="110">
        <f t="shared" ref="AB422" si="6383">ROUND(AB421/$E421,2)</f>
        <v>0</v>
      </c>
      <c r="AC422" s="110">
        <f t="shared" ref="AC422" si="6384">ROUND(AC421/$E421,2)</f>
        <v>0</v>
      </c>
      <c r="AD422" s="110">
        <f t="shared" ref="AD422" si="6385">ROUND(AD421/$E421,2)</f>
        <v>0</v>
      </c>
      <c r="AE422" s="110">
        <f t="shared" ref="AE422" si="6386">ROUND(AE421/$E421,2)</f>
        <v>0</v>
      </c>
      <c r="AF422" s="110">
        <f t="shared" ref="AF422" si="6387">ROUND(AF421/$E421,2)</f>
        <v>0</v>
      </c>
      <c r="AG422" s="110">
        <f t="shared" ref="AG422" si="6388">ROUND(AG421/$E421,2)</f>
        <v>0</v>
      </c>
      <c r="AH422" s="110">
        <f>ROUNDUP(AH421/$E421,2)</f>
        <v>0</v>
      </c>
      <c r="AI422" s="110">
        <f t="shared" ref="AI422" si="6389">ROUND(AI421/$E421,2)</f>
        <v>0</v>
      </c>
      <c r="AJ422" s="110">
        <f t="shared" ref="AJ422" si="6390">ROUND(AJ421/$E421,2)</f>
        <v>0</v>
      </c>
      <c r="AK422" s="110">
        <f t="shared" ref="AK422" si="6391">ROUND(AK421/$E421,2)</f>
        <v>0</v>
      </c>
      <c r="AL422" s="110">
        <f t="shared" ref="AL422" si="6392">ROUND(AL421/$E421,2)</f>
        <v>0</v>
      </c>
      <c r="AM422" s="110">
        <f t="shared" ref="AM422" si="6393">ROUND(AM421/$E421,2)</f>
        <v>0</v>
      </c>
      <c r="AN422" s="110">
        <f t="shared" ref="AN422" si="6394">ROUND(AN421/$E421,2)</f>
        <v>0</v>
      </c>
      <c r="AO422" s="110">
        <f t="shared" ref="AO422" si="6395">ROUND(AO421/$E421,2)</f>
        <v>0</v>
      </c>
      <c r="AP422" s="110">
        <f t="shared" ref="AP422" si="6396">ROUND(AP421/$E421,2)</f>
        <v>0</v>
      </c>
      <c r="AQ422" s="110">
        <f t="shared" ref="AQ422" si="6397">ROUND(AQ421/$E421,2)</f>
        <v>0</v>
      </c>
      <c r="AR422" s="110">
        <f t="shared" ref="AR422" si="6398">ROUND(AR421/$E421,2)</f>
        <v>0</v>
      </c>
      <c r="AS422" s="110">
        <f t="shared" ref="AS422" si="6399">ROUND(AS421/$E421,2)</f>
        <v>0</v>
      </c>
      <c r="AT422" s="110">
        <f t="shared" ref="AT422" si="6400">ROUND(AT421/$E421,2)</f>
        <v>0</v>
      </c>
      <c r="AU422" s="110">
        <f t="shared" ref="AU422" si="6401">ROUND(AU421/$E421,2)</f>
        <v>0</v>
      </c>
      <c r="AV422" s="110">
        <f t="shared" ref="AV422" si="6402">ROUND(AV421/$E421,2)</f>
        <v>0</v>
      </c>
      <c r="AW422" s="110">
        <f t="shared" ref="AW422" si="6403">ROUND(AW421/$E421,2)</f>
        <v>0</v>
      </c>
      <c r="AX422" s="110">
        <f t="shared" ref="AX422" si="6404">ROUND(AX421/$E421,2)</f>
        <v>0</v>
      </c>
      <c r="AY422" s="110">
        <f t="shared" ref="AY422" si="6405">ROUND(AY421/$E421,2)</f>
        <v>0</v>
      </c>
      <c r="AZ422" s="110">
        <f t="shared" ref="AZ422:BA422" si="6406">ROUND(AZ421/$E421,2)</f>
        <v>0</v>
      </c>
      <c r="BA422" s="110">
        <f t="shared" si="6406"/>
        <v>29.39</v>
      </c>
      <c r="BB422" s="110">
        <f>ROUNDUP(BB421/$E421,2)</f>
        <v>29.400000000000002</v>
      </c>
      <c r="BC422" s="110">
        <f t="shared" ref="BC422:BN422" si="6407">ROUND(BC421/$E421,2)</f>
        <v>29.39</v>
      </c>
      <c r="BD422" s="110">
        <f t="shared" si="6407"/>
        <v>29.39</v>
      </c>
      <c r="BE422" s="110">
        <f>ROUNDUP(BE421/$E421,2)</f>
        <v>29.400000000000002</v>
      </c>
      <c r="BF422" s="110">
        <f t="shared" si="6407"/>
        <v>0</v>
      </c>
      <c r="BG422" s="110">
        <f t="shared" si="6407"/>
        <v>0</v>
      </c>
      <c r="BH422" s="110">
        <f t="shared" si="6407"/>
        <v>0</v>
      </c>
      <c r="BI422" s="110">
        <f t="shared" si="6407"/>
        <v>0</v>
      </c>
      <c r="BJ422" s="110">
        <f t="shared" si="6407"/>
        <v>0</v>
      </c>
      <c r="BK422" s="110">
        <f t="shared" si="6407"/>
        <v>0</v>
      </c>
      <c r="BL422" s="110">
        <f t="shared" si="6407"/>
        <v>0</v>
      </c>
      <c r="BM422" s="110">
        <f t="shared" si="6407"/>
        <v>0</v>
      </c>
      <c r="BN422" s="110">
        <f t="shared" si="6407"/>
        <v>0</v>
      </c>
      <c r="BO422" s="110">
        <f t="shared" ref="BO422" si="6408">ROUND(BO421/$E421,2)</f>
        <v>0</v>
      </c>
      <c r="BP422" s="110">
        <f t="shared" ref="BP422" si="6409">ROUND(BP421/$E421,2)</f>
        <v>0</v>
      </c>
      <c r="BQ422" s="110">
        <f t="shared" ref="BQ422" si="6410">ROUND(BQ421/$E421,2)</f>
        <v>0</v>
      </c>
      <c r="BR422" s="110">
        <f t="shared" ref="BR422" si="6411">ROUND(BR421/$E421,2)</f>
        <v>0</v>
      </c>
      <c r="BS422" s="110">
        <f t="shared" ref="BS422" si="6412">ROUND(BS421/$E421,2)</f>
        <v>0</v>
      </c>
      <c r="BT422" s="110">
        <f t="shared" ref="BT422" si="6413">ROUND(BT421/$E421,2)</f>
        <v>0</v>
      </c>
      <c r="BU422" s="110">
        <f t="shared" ref="BU422" si="6414">ROUND(BU421/$E421,2)</f>
        <v>0</v>
      </c>
      <c r="BV422" s="110">
        <f t="shared" ref="BV422" si="6415">ROUND(BV421/$E421,2)</f>
        <v>0</v>
      </c>
      <c r="BW422" s="110">
        <f t="shared" ref="BW422" si="6416">ROUND(BW421/$E421,2)</f>
        <v>0</v>
      </c>
      <c r="BX422" s="110">
        <f t="shared" ref="BX422" si="6417">ROUND(BX421/$E421,2)</f>
        <v>0</v>
      </c>
      <c r="BY422" s="110">
        <f t="shared" ref="BY422" si="6418">ROUND(BY421/$E421,2)</f>
        <v>0</v>
      </c>
      <c r="BZ422" s="110">
        <f t="shared" ref="BZ422" si="6419">ROUND(BZ421/$E421,2)</f>
        <v>0</v>
      </c>
      <c r="CA422" s="110">
        <f t="shared" ref="CA422" si="6420">ROUND(CA421/$E421,2)</f>
        <v>0</v>
      </c>
      <c r="CB422" s="110">
        <f t="shared" ref="CB422" si="6421">ROUND(CB421/$E421,2)</f>
        <v>0</v>
      </c>
      <c r="CC422" s="110">
        <f t="shared" ref="CC422" si="6422">ROUND(CC421/$E421,2)</f>
        <v>0</v>
      </c>
      <c r="CD422" s="110">
        <f t="shared" ref="CD422" si="6423">ROUND(CD421/$E421,2)</f>
        <v>0</v>
      </c>
      <c r="CE422" s="110"/>
      <c r="CF422" s="110">
        <f t="shared" ref="CF422" si="6424">ROUND(CF421/$E421,2)</f>
        <v>0</v>
      </c>
      <c r="CG422" s="110">
        <f t="shared" ref="CG422" si="6425">ROUND(CG421/$E421,2)</f>
        <v>0</v>
      </c>
      <c r="CH422" s="111">
        <f>IF(C421="","",D421-SUM(G422:CG422))</f>
        <v>0</v>
      </c>
      <c r="CI422" s="112">
        <f>IF(C421="","",SUM(G422:CG422))</f>
        <v>146.97</v>
      </c>
      <c r="CJ422" s="67" t="b">
        <f>IF(C421="","",D421=CI422)</f>
        <v>1</v>
      </c>
    </row>
    <row r="423" spans="1:88" s="5" customFormat="1" x14ac:dyDescent="0.3">
      <c r="A423" s="173"/>
      <c r="B423" s="157"/>
      <c r="C423" s="170"/>
      <c r="D423" s="160"/>
      <c r="E423" s="163"/>
      <c r="F423" s="166"/>
      <c r="G423" s="113"/>
      <c r="H423" s="113"/>
      <c r="I423" s="113"/>
      <c r="J423" s="113"/>
      <c r="K423" s="113"/>
      <c r="L423" s="113"/>
      <c r="M423" s="113"/>
      <c r="N423" s="113"/>
      <c r="O423" s="113"/>
      <c r="P423" s="113"/>
      <c r="Q423" s="113"/>
      <c r="R423" s="113"/>
      <c r="S423" s="113"/>
      <c r="T423" s="113"/>
      <c r="U423" s="113">
        <f t="shared" ref="U423:X423" si="6426">U421/$F421</f>
        <v>0</v>
      </c>
      <c r="V423" s="113">
        <f t="shared" si="6426"/>
        <v>0</v>
      </c>
      <c r="W423" s="113">
        <f t="shared" si="6426"/>
        <v>0</v>
      </c>
      <c r="X423" s="113">
        <f t="shared" si="6426"/>
        <v>0</v>
      </c>
      <c r="Y423" s="113">
        <f t="shared" ref="Y423:AG423" si="6427">Y421/$F421</f>
        <v>0</v>
      </c>
      <c r="Z423" s="113">
        <f t="shared" si="6427"/>
        <v>0</v>
      </c>
      <c r="AA423" s="113">
        <f t="shared" si="6427"/>
        <v>0</v>
      </c>
      <c r="AB423" s="113">
        <f t="shared" si="6427"/>
        <v>0</v>
      </c>
      <c r="AC423" s="113">
        <f t="shared" si="6427"/>
        <v>0</v>
      </c>
      <c r="AD423" s="113">
        <f t="shared" si="6427"/>
        <v>0</v>
      </c>
      <c r="AE423" s="113">
        <f t="shared" si="6427"/>
        <v>0</v>
      </c>
      <c r="AF423" s="113">
        <f t="shared" si="6427"/>
        <v>0</v>
      </c>
      <c r="AG423" s="113">
        <f t="shared" si="6427"/>
        <v>0</v>
      </c>
      <c r="AH423" s="113">
        <f t="shared" ref="AH423:AK423" si="6428">AH421/$F421</f>
        <v>0</v>
      </c>
      <c r="AI423" s="113">
        <f t="shared" si="6428"/>
        <v>0</v>
      </c>
      <c r="AJ423" s="113">
        <f t="shared" si="6428"/>
        <v>0</v>
      </c>
      <c r="AK423" s="113">
        <f t="shared" si="6428"/>
        <v>0</v>
      </c>
      <c r="AL423" s="113">
        <f t="shared" ref="AL423:AT423" si="6429">AL421/$F421</f>
        <v>0</v>
      </c>
      <c r="AM423" s="113">
        <f t="shared" si="6429"/>
        <v>0</v>
      </c>
      <c r="AN423" s="113">
        <f t="shared" si="6429"/>
        <v>0</v>
      </c>
      <c r="AO423" s="113">
        <f t="shared" si="6429"/>
        <v>0</v>
      </c>
      <c r="AP423" s="113">
        <f t="shared" si="6429"/>
        <v>0</v>
      </c>
      <c r="AQ423" s="113">
        <f t="shared" si="6429"/>
        <v>0</v>
      </c>
      <c r="AR423" s="113">
        <f t="shared" si="6429"/>
        <v>0</v>
      </c>
      <c r="AS423" s="113">
        <f t="shared" si="6429"/>
        <v>0</v>
      </c>
      <c r="AT423" s="113">
        <f t="shared" si="6429"/>
        <v>0</v>
      </c>
      <c r="AU423" s="113">
        <f t="shared" ref="AU423:AX423" si="6430">AU421/$F421</f>
        <v>0</v>
      </c>
      <c r="AV423" s="113">
        <f t="shared" si="6430"/>
        <v>0</v>
      </c>
      <c r="AW423" s="113">
        <f t="shared" si="6430"/>
        <v>0</v>
      </c>
      <c r="AX423" s="113">
        <f t="shared" si="6430"/>
        <v>0</v>
      </c>
      <c r="AY423" s="113">
        <f t="shared" ref="AY423:BN423" si="6431">AY421/$F421</f>
        <v>0</v>
      </c>
      <c r="AZ423" s="113">
        <f t="shared" si="6431"/>
        <v>0</v>
      </c>
      <c r="BA423" s="113">
        <f t="shared" si="6431"/>
        <v>0.19999996008968646</v>
      </c>
      <c r="BB423" s="113">
        <f t="shared" si="6431"/>
        <v>0.19999996008968646</v>
      </c>
      <c r="BC423" s="113">
        <f t="shared" si="6431"/>
        <v>0.19999996008968646</v>
      </c>
      <c r="BD423" s="113">
        <f t="shared" si="6431"/>
        <v>0.19999996008968646</v>
      </c>
      <c r="BE423" s="113">
        <f t="shared" si="6431"/>
        <v>0.20000015964125417</v>
      </c>
      <c r="BF423" s="113">
        <f t="shared" si="6431"/>
        <v>0</v>
      </c>
      <c r="BG423" s="113">
        <f t="shared" si="6431"/>
        <v>0</v>
      </c>
      <c r="BH423" s="113">
        <f t="shared" si="6431"/>
        <v>0</v>
      </c>
      <c r="BI423" s="113">
        <f t="shared" si="6431"/>
        <v>0</v>
      </c>
      <c r="BJ423" s="113">
        <f t="shared" si="6431"/>
        <v>0</v>
      </c>
      <c r="BK423" s="113">
        <f t="shared" si="6431"/>
        <v>0</v>
      </c>
      <c r="BL423" s="113">
        <f t="shared" si="6431"/>
        <v>0</v>
      </c>
      <c r="BM423" s="113">
        <f t="shared" si="6431"/>
        <v>0</v>
      </c>
      <c r="BN423" s="113">
        <f t="shared" si="6431"/>
        <v>0</v>
      </c>
      <c r="BO423" s="113">
        <f t="shared" ref="BO423:BP423" si="6432">BO421/$F421</f>
        <v>0</v>
      </c>
      <c r="BP423" s="113">
        <f t="shared" si="6432"/>
        <v>0</v>
      </c>
      <c r="BQ423" s="113">
        <f t="shared" ref="BQ423:BT423" si="6433">BQ421/$F421</f>
        <v>0</v>
      </c>
      <c r="BR423" s="113">
        <f t="shared" si="6433"/>
        <v>0</v>
      </c>
      <c r="BS423" s="113">
        <f t="shared" si="6433"/>
        <v>0</v>
      </c>
      <c r="BT423" s="113">
        <f t="shared" si="6433"/>
        <v>0</v>
      </c>
      <c r="BU423" s="113">
        <f t="shared" ref="BU423:BX423" si="6434">BU421/$F421</f>
        <v>0</v>
      </c>
      <c r="BV423" s="113">
        <f t="shared" si="6434"/>
        <v>0</v>
      </c>
      <c r="BW423" s="113">
        <f t="shared" si="6434"/>
        <v>0</v>
      </c>
      <c r="BX423" s="113">
        <f t="shared" si="6434"/>
        <v>0</v>
      </c>
      <c r="BY423" s="113">
        <f t="shared" ref="BY423:CC423" si="6435">BY421/$F421</f>
        <v>0</v>
      </c>
      <c r="BZ423" s="113">
        <f t="shared" si="6435"/>
        <v>0</v>
      </c>
      <c r="CA423" s="113">
        <f t="shared" si="6435"/>
        <v>0</v>
      </c>
      <c r="CB423" s="113">
        <f t="shared" si="6435"/>
        <v>0</v>
      </c>
      <c r="CC423" s="113">
        <f t="shared" si="6435"/>
        <v>0</v>
      </c>
      <c r="CD423" s="113">
        <f t="shared" ref="CD423:CG423" si="6436">CD421/$F421</f>
        <v>0</v>
      </c>
      <c r="CE423" s="113"/>
      <c r="CF423" s="113">
        <f t="shared" si="6436"/>
        <v>0</v>
      </c>
      <c r="CG423" s="113">
        <f t="shared" si="6436"/>
        <v>0</v>
      </c>
      <c r="CH423" s="114">
        <f>IF(C421="","",100%-SUM(G423:CG423))</f>
        <v>0</v>
      </c>
      <c r="CI423" s="115">
        <f>IF(C421="","",SUM(G423:CG423))</f>
        <v>1</v>
      </c>
      <c r="CJ423" s="67" t="b">
        <f>IF(C421="","",SUM(G423:CG423)=CI423)</f>
        <v>1</v>
      </c>
    </row>
    <row r="424" spans="1:88" s="5" customFormat="1" ht="15" customHeight="1" x14ac:dyDescent="0.3">
      <c r="A424" s="171" t="s">
        <v>300</v>
      </c>
      <c r="B424" s="155" t="s">
        <v>301</v>
      </c>
      <c r="C424" s="168" t="s">
        <v>17</v>
      </c>
      <c r="D424" s="158">
        <v>26.47</v>
      </c>
      <c r="E424" s="161">
        <v>45439</v>
      </c>
      <c r="F424" s="164">
        <f t="shared" si="6250"/>
        <v>1202770</v>
      </c>
      <c r="G424" s="108"/>
      <c r="H424" s="108"/>
      <c r="I424" s="108"/>
      <c r="J424" s="108"/>
      <c r="K424" s="108"/>
      <c r="L424" s="108"/>
      <c r="M424" s="108"/>
      <c r="N424" s="108"/>
      <c r="O424" s="108"/>
      <c r="P424" s="108"/>
      <c r="Q424" s="108"/>
      <c r="R424" s="108"/>
      <c r="S424" s="108"/>
      <c r="T424" s="108"/>
      <c r="U424" s="108"/>
      <c r="V424" s="108"/>
      <c r="W424" s="108"/>
      <c r="X424" s="108"/>
      <c r="Y424" s="108"/>
      <c r="Z424" s="108"/>
      <c r="AA424" s="108"/>
      <c r="AB424" s="108"/>
      <c r="AC424" s="108"/>
      <c r="AD424" s="108"/>
      <c r="AE424" s="108"/>
      <c r="AF424" s="108"/>
      <c r="AG424" s="108"/>
      <c r="AH424" s="108"/>
      <c r="AI424" s="108"/>
      <c r="AJ424" s="108"/>
      <c r="AK424" s="108"/>
      <c r="AL424" s="108"/>
      <c r="AM424" s="108"/>
      <c r="AN424" s="108"/>
      <c r="AO424" s="108"/>
      <c r="AP424" s="108"/>
      <c r="AQ424" s="108"/>
      <c r="AR424" s="108"/>
      <c r="AS424" s="108"/>
      <c r="AT424" s="108"/>
      <c r="AU424" s="108"/>
      <c r="AV424" s="108"/>
      <c r="AW424" s="108"/>
      <c r="AX424" s="108"/>
      <c r="AY424" s="108"/>
      <c r="AZ424" s="108"/>
      <c r="BA424" s="108">
        <f>ROUND($F424/5,0)</f>
        <v>240554</v>
      </c>
      <c r="BB424" s="108">
        <f t="shared" ref="BB424:BE424" si="6437">ROUND($F424/5,0)</f>
        <v>240554</v>
      </c>
      <c r="BC424" s="108">
        <f t="shared" si="6437"/>
        <v>240554</v>
      </c>
      <c r="BD424" s="108">
        <f t="shared" si="6437"/>
        <v>240554</v>
      </c>
      <c r="BE424" s="108">
        <f t="shared" si="6437"/>
        <v>240554</v>
      </c>
      <c r="BF424" s="108"/>
      <c r="BG424" s="108"/>
      <c r="BH424" s="108"/>
      <c r="BI424" s="108"/>
      <c r="BJ424" s="108"/>
      <c r="BK424" s="108"/>
      <c r="BL424" s="108"/>
      <c r="BM424" s="108"/>
      <c r="BN424" s="108"/>
      <c r="BO424" s="108"/>
      <c r="BP424" s="108"/>
      <c r="BQ424" s="108"/>
      <c r="BR424" s="108"/>
      <c r="BS424" s="108"/>
      <c r="BT424" s="108"/>
      <c r="BU424" s="108"/>
      <c r="BV424" s="108"/>
      <c r="BW424" s="108"/>
      <c r="BX424" s="108"/>
      <c r="BY424" s="108"/>
      <c r="BZ424" s="108"/>
      <c r="CA424" s="108"/>
      <c r="CB424" s="108"/>
      <c r="CC424" s="108"/>
      <c r="CD424" s="108"/>
      <c r="CE424" s="108"/>
      <c r="CF424" s="108"/>
      <c r="CG424" s="108"/>
      <c r="CH424" s="109">
        <f>IF(C424="","",F424-SUM(G424:CG424))</f>
        <v>0</v>
      </c>
      <c r="CI424" s="107">
        <f>IF(C424="","",SUM(G424:CG424))</f>
        <v>1202770</v>
      </c>
      <c r="CJ424" s="67" t="b">
        <f>IF(C424="","",F424=CI424)</f>
        <v>1</v>
      </c>
    </row>
    <row r="425" spans="1:88" s="5" customFormat="1" x14ac:dyDescent="0.3">
      <c r="A425" s="172"/>
      <c r="B425" s="156"/>
      <c r="C425" s="169"/>
      <c r="D425" s="159"/>
      <c r="E425" s="162"/>
      <c r="F425" s="165"/>
      <c r="G425" s="110"/>
      <c r="H425" s="110"/>
      <c r="I425" s="110"/>
      <c r="J425" s="110"/>
      <c r="K425" s="110"/>
      <c r="L425" s="110"/>
      <c r="M425" s="110"/>
      <c r="N425" s="110"/>
      <c r="O425" s="110"/>
      <c r="P425" s="110"/>
      <c r="Q425" s="110"/>
      <c r="R425" s="110"/>
      <c r="S425" s="110"/>
      <c r="T425" s="110"/>
      <c r="U425" s="110">
        <f t="shared" ref="U425" si="6438">ROUND(U424/$E424,2)</f>
        <v>0</v>
      </c>
      <c r="V425" s="110">
        <f t="shared" ref="V425" si="6439">ROUND(V424/$E424,2)</f>
        <v>0</v>
      </c>
      <c r="W425" s="110">
        <f t="shared" ref="W425" si="6440">ROUND(W424/$E424,2)</f>
        <v>0</v>
      </c>
      <c r="X425" s="110">
        <f t="shared" ref="X425" si="6441">ROUND(X424/$E424,2)</f>
        <v>0</v>
      </c>
      <c r="Y425" s="110">
        <f t="shared" ref="Y425" si="6442">ROUND(Y424/$E424,2)</f>
        <v>0</v>
      </c>
      <c r="Z425" s="110">
        <f t="shared" ref="Z425" si="6443">ROUND(Z424/$E424,2)</f>
        <v>0</v>
      </c>
      <c r="AA425" s="110">
        <f t="shared" ref="AA425" si="6444">ROUND(AA424/$E424,2)</f>
        <v>0</v>
      </c>
      <c r="AB425" s="110">
        <f t="shared" ref="AB425" si="6445">ROUND(AB424/$E424,2)</f>
        <v>0</v>
      </c>
      <c r="AC425" s="110">
        <f t="shared" ref="AC425" si="6446">ROUND(AC424/$E424,2)</f>
        <v>0</v>
      </c>
      <c r="AD425" s="110">
        <f t="shared" ref="AD425" si="6447">ROUND(AD424/$E424,2)</f>
        <v>0</v>
      </c>
      <c r="AE425" s="110">
        <f t="shared" ref="AE425" si="6448">ROUND(AE424/$E424,2)</f>
        <v>0</v>
      </c>
      <c r="AF425" s="110">
        <f t="shared" ref="AF425" si="6449">ROUND(AF424/$E424,2)</f>
        <v>0</v>
      </c>
      <c r="AG425" s="110">
        <f t="shared" ref="AG425" si="6450">ROUND(AG424/$E424,2)</f>
        <v>0</v>
      </c>
      <c r="AH425" s="110">
        <f>ROUNDDOWN(AH424/$E424,2)</f>
        <v>0</v>
      </c>
      <c r="AI425" s="110">
        <f>ROUNDDOWN(AI424/$E424,2)</f>
        <v>0</v>
      </c>
      <c r="AJ425" s="110">
        <f>ROUNDDOWN(AJ424/$E424,2)</f>
        <v>0</v>
      </c>
      <c r="AK425" s="110">
        <f>ROUNDDOWN(AK424/$E424,2)</f>
        <v>0</v>
      </c>
      <c r="AL425" s="110">
        <f t="shared" ref="AL425" si="6451">ROUND(AL424/$E424,2)</f>
        <v>0</v>
      </c>
      <c r="AM425" s="110">
        <f t="shared" ref="AM425" si="6452">ROUND(AM424/$E424,2)</f>
        <v>0</v>
      </c>
      <c r="AN425" s="110">
        <f t="shared" ref="AN425" si="6453">ROUND(AN424/$E424,2)</f>
        <v>0</v>
      </c>
      <c r="AO425" s="110">
        <f t="shared" ref="AO425" si="6454">ROUND(AO424/$E424,2)</f>
        <v>0</v>
      </c>
      <c r="AP425" s="110">
        <f t="shared" ref="AP425" si="6455">ROUND(AP424/$E424,2)</f>
        <v>0</v>
      </c>
      <c r="AQ425" s="110">
        <f t="shared" ref="AQ425" si="6456">ROUND(AQ424/$E424,2)</f>
        <v>0</v>
      </c>
      <c r="AR425" s="110">
        <f t="shared" ref="AR425" si="6457">ROUND(AR424/$E424,2)</f>
        <v>0</v>
      </c>
      <c r="AS425" s="110">
        <f t="shared" ref="AS425" si="6458">ROUND(AS424/$E424,2)</f>
        <v>0</v>
      </c>
      <c r="AT425" s="110">
        <f t="shared" ref="AT425" si="6459">ROUND(AT424/$E424,2)</f>
        <v>0</v>
      </c>
      <c r="AU425" s="110">
        <f t="shared" ref="AU425" si="6460">ROUND(AU424/$E424,2)</f>
        <v>0</v>
      </c>
      <c r="AV425" s="110">
        <f t="shared" ref="AV425" si="6461">ROUND(AV424/$E424,2)</f>
        <v>0</v>
      </c>
      <c r="AW425" s="110">
        <f t="shared" ref="AW425" si="6462">ROUND(AW424/$E424,2)</f>
        <v>0</v>
      </c>
      <c r="AX425" s="110">
        <f t="shared" ref="AX425" si="6463">ROUND(AX424/$E424,2)</f>
        <v>0</v>
      </c>
      <c r="AY425" s="110">
        <f t="shared" ref="AY425" si="6464">ROUND(AY424/$E424,2)</f>
        <v>0</v>
      </c>
      <c r="AZ425" s="110">
        <f t="shared" ref="AZ425:BA425" si="6465">ROUND(AZ424/$E424,2)</f>
        <v>0</v>
      </c>
      <c r="BA425" s="110">
        <f t="shared" si="6465"/>
        <v>5.29</v>
      </c>
      <c r="BB425" s="110">
        <f>ROUNDDOWN(BB424/$E424,2)</f>
        <v>5.29</v>
      </c>
      <c r="BC425" s="110">
        <f>ROUNDDOWN(BC424/$E424,2)</f>
        <v>5.29</v>
      </c>
      <c r="BD425" s="110">
        <f>ROUNDUP(BD424/$E424,2)</f>
        <v>5.3</v>
      </c>
      <c r="BE425" s="110">
        <f>ROUNDUP(BE424/$E424,2)</f>
        <v>5.3</v>
      </c>
      <c r="BF425" s="110">
        <f t="shared" ref="BF425:BN425" si="6466">ROUND(BF424/$E424,2)</f>
        <v>0</v>
      </c>
      <c r="BG425" s="110">
        <f t="shared" si="6466"/>
        <v>0</v>
      </c>
      <c r="BH425" s="110">
        <f t="shared" si="6466"/>
        <v>0</v>
      </c>
      <c r="BI425" s="110">
        <f t="shared" si="6466"/>
        <v>0</v>
      </c>
      <c r="BJ425" s="110">
        <f t="shared" si="6466"/>
        <v>0</v>
      </c>
      <c r="BK425" s="110">
        <f t="shared" si="6466"/>
        <v>0</v>
      </c>
      <c r="BL425" s="110">
        <f t="shared" si="6466"/>
        <v>0</v>
      </c>
      <c r="BM425" s="110">
        <f t="shared" si="6466"/>
        <v>0</v>
      </c>
      <c r="BN425" s="110">
        <f t="shared" si="6466"/>
        <v>0</v>
      </c>
      <c r="BO425" s="110">
        <f t="shared" ref="BO425" si="6467">ROUND(BO424/$E424,2)</f>
        <v>0</v>
      </c>
      <c r="BP425" s="110">
        <f t="shared" ref="BP425" si="6468">ROUND(BP424/$E424,2)</f>
        <v>0</v>
      </c>
      <c r="BQ425" s="110">
        <f t="shared" ref="BQ425" si="6469">ROUND(BQ424/$E424,2)</f>
        <v>0</v>
      </c>
      <c r="BR425" s="110">
        <f t="shared" ref="BR425" si="6470">ROUND(BR424/$E424,2)</f>
        <v>0</v>
      </c>
      <c r="BS425" s="110">
        <f t="shared" ref="BS425" si="6471">ROUND(BS424/$E424,2)</f>
        <v>0</v>
      </c>
      <c r="BT425" s="110">
        <f t="shared" ref="BT425" si="6472">ROUND(BT424/$E424,2)</f>
        <v>0</v>
      </c>
      <c r="BU425" s="110">
        <f t="shared" ref="BU425" si="6473">ROUND(BU424/$E424,2)</f>
        <v>0</v>
      </c>
      <c r="BV425" s="110">
        <f t="shared" ref="BV425" si="6474">ROUND(BV424/$E424,2)</f>
        <v>0</v>
      </c>
      <c r="BW425" s="110">
        <f t="shared" ref="BW425" si="6475">ROUND(BW424/$E424,2)</f>
        <v>0</v>
      </c>
      <c r="BX425" s="110">
        <f t="shared" ref="BX425" si="6476">ROUND(BX424/$E424,2)</f>
        <v>0</v>
      </c>
      <c r="BY425" s="110">
        <f t="shared" ref="BY425" si="6477">ROUND(BY424/$E424,2)</f>
        <v>0</v>
      </c>
      <c r="BZ425" s="110">
        <f t="shared" ref="BZ425" si="6478">ROUND(BZ424/$E424,2)</f>
        <v>0</v>
      </c>
      <c r="CA425" s="110">
        <f t="shared" ref="CA425" si="6479">ROUND(CA424/$E424,2)</f>
        <v>0</v>
      </c>
      <c r="CB425" s="110">
        <f t="shared" ref="CB425" si="6480">ROUND(CB424/$E424,2)</f>
        <v>0</v>
      </c>
      <c r="CC425" s="110">
        <f t="shared" ref="CC425" si="6481">ROUND(CC424/$E424,2)</f>
        <v>0</v>
      </c>
      <c r="CD425" s="110">
        <f t="shared" ref="CD425" si="6482">ROUND(CD424/$E424,2)</f>
        <v>0</v>
      </c>
      <c r="CE425" s="110"/>
      <c r="CF425" s="110">
        <f t="shared" ref="CF425" si="6483">ROUND(CF424/$E424,2)</f>
        <v>0</v>
      </c>
      <c r="CG425" s="110">
        <f t="shared" ref="CG425" si="6484">ROUND(CG424/$E424,2)</f>
        <v>0</v>
      </c>
      <c r="CH425" s="111">
        <f>IF(C424="","",D424-SUM(G425:CG425))</f>
        <v>-3.5527136788005009E-15</v>
      </c>
      <c r="CI425" s="112">
        <f>IF(C424="","",SUM(G425:CG425))</f>
        <v>26.470000000000002</v>
      </c>
      <c r="CJ425" s="67" t="b">
        <f>IF(C424="","",D424=CI425)</f>
        <v>1</v>
      </c>
    </row>
    <row r="426" spans="1:88" s="5" customFormat="1" x14ac:dyDescent="0.3">
      <c r="A426" s="173"/>
      <c r="B426" s="157"/>
      <c r="C426" s="170"/>
      <c r="D426" s="160"/>
      <c r="E426" s="163"/>
      <c r="F426" s="166"/>
      <c r="G426" s="113"/>
      <c r="H426" s="113"/>
      <c r="I426" s="113"/>
      <c r="J426" s="113"/>
      <c r="K426" s="113"/>
      <c r="L426" s="113"/>
      <c r="M426" s="113"/>
      <c r="N426" s="113"/>
      <c r="O426" s="113"/>
      <c r="P426" s="113"/>
      <c r="Q426" s="113"/>
      <c r="R426" s="113"/>
      <c r="S426" s="113"/>
      <c r="T426" s="113"/>
      <c r="U426" s="113">
        <f t="shared" ref="U426:X426" si="6485">U424/$F424</f>
        <v>0</v>
      </c>
      <c r="V426" s="113">
        <f t="shared" si="6485"/>
        <v>0</v>
      </c>
      <c r="W426" s="113">
        <f t="shared" si="6485"/>
        <v>0</v>
      </c>
      <c r="X426" s="113">
        <f t="shared" si="6485"/>
        <v>0</v>
      </c>
      <c r="Y426" s="113">
        <f t="shared" ref="Y426:AG426" si="6486">Y424/$F424</f>
        <v>0</v>
      </c>
      <c r="Z426" s="113">
        <f t="shared" si="6486"/>
        <v>0</v>
      </c>
      <c r="AA426" s="113">
        <f t="shared" si="6486"/>
        <v>0</v>
      </c>
      <c r="AB426" s="113">
        <f t="shared" si="6486"/>
        <v>0</v>
      </c>
      <c r="AC426" s="113">
        <f t="shared" si="6486"/>
        <v>0</v>
      </c>
      <c r="AD426" s="113">
        <f t="shared" si="6486"/>
        <v>0</v>
      </c>
      <c r="AE426" s="113">
        <f t="shared" si="6486"/>
        <v>0</v>
      </c>
      <c r="AF426" s="113">
        <f t="shared" si="6486"/>
        <v>0</v>
      </c>
      <c r="AG426" s="113">
        <f t="shared" si="6486"/>
        <v>0</v>
      </c>
      <c r="AH426" s="113">
        <f t="shared" ref="AH426:AK426" si="6487">AH424/$F424</f>
        <v>0</v>
      </c>
      <c r="AI426" s="113">
        <f t="shared" si="6487"/>
        <v>0</v>
      </c>
      <c r="AJ426" s="113">
        <f t="shared" si="6487"/>
        <v>0</v>
      </c>
      <c r="AK426" s="113">
        <f t="shared" si="6487"/>
        <v>0</v>
      </c>
      <c r="AL426" s="113">
        <f t="shared" ref="AL426:AT426" si="6488">AL424/$F424</f>
        <v>0</v>
      </c>
      <c r="AM426" s="113">
        <f t="shared" si="6488"/>
        <v>0</v>
      </c>
      <c r="AN426" s="113">
        <f t="shared" si="6488"/>
        <v>0</v>
      </c>
      <c r="AO426" s="113">
        <f t="shared" si="6488"/>
        <v>0</v>
      </c>
      <c r="AP426" s="113">
        <f t="shared" si="6488"/>
        <v>0</v>
      </c>
      <c r="AQ426" s="113">
        <f t="shared" si="6488"/>
        <v>0</v>
      </c>
      <c r="AR426" s="113">
        <f t="shared" si="6488"/>
        <v>0</v>
      </c>
      <c r="AS426" s="113">
        <f t="shared" si="6488"/>
        <v>0</v>
      </c>
      <c r="AT426" s="113">
        <f t="shared" si="6488"/>
        <v>0</v>
      </c>
      <c r="AU426" s="113">
        <f t="shared" ref="AU426:AX426" si="6489">AU424/$F424</f>
        <v>0</v>
      </c>
      <c r="AV426" s="113">
        <f t="shared" si="6489"/>
        <v>0</v>
      </c>
      <c r="AW426" s="113">
        <f t="shared" si="6489"/>
        <v>0</v>
      </c>
      <c r="AX426" s="113">
        <f t="shared" si="6489"/>
        <v>0</v>
      </c>
      <c r="AY426" s="113">
        <f t="shared" ref="AY426:BN426" si="6490">AY424/$F424</f>
        <v>0</v>
      </c>
      <c r="AZ426" s="113">
        <f t="shared" si="6490"/>
        <v>0</v>
      </c>
      <c r="BA426" s="113">
        <f t="shared" si="6490"/>
        <v>0.2</v>
      </c>
      <c r="BB426" s="113">
        <f t="shared" si="6490"/>
        <v>0.2</v>
      </c>
      <c r="BC426" s="113">
        <f t="shared" si="6490"/>
        <v>0.2</v>
      </c>
      <c r="BD426" s="113">
        <f t="shared" si="6490"/>
        <v>0.2</v>
      </c>
      <c r="BE426" s="113">
        <f t="shared" si="6490"/>
        <v>0.2</v>
      </c>
      <c r="BF426" s="113">
        <f t="shared" si="6490"/>
        <v>0</v>
      </c>
      <c r="BG426" s="113">
        <f t="shared" si="6490"/>
        <v>0</v>
      </c>
      <c r="BH426" s="113">
        <f t="shared" si="6490"/>
        <v>0</v>
      </c>
      <c r="BI426" s="113">
        <f t="shared" si="6490"/>
        <v>0</v>
      </c>
      <c r="BJ426" s="113">
        <f t="shared" si="6490"/>
        <v>0</v>
      </c>
      <c r="BK426" s="113">
        <f t="shared" si="6490"/>
        <v>0</v>
      </c>
      <c r="BL426" s="113">
        <f t="shared" si="6490"/>
        <v>0</v>
      </c>
      <c r="BM426" s="113">
        <f t="shared" si="6490"/>
        <v>0</v>
      </c>
      <c r="BN426" s="113">
        <f t="shared" si="6490"/>
        <v>0</v>
      </c>
      <c r="BO426" s="113">
        <f t="shared" ref="BO426:BP426" si="6491">BO424/$F424</f>
        <v>0</v>
      </c>
      <c r="BP426" s="113">
        <f t="shared" si="6491"/>
        <v>0</v>
      </c>
      <c r="BQ426" s="113">
        <f t="shared" ref="BQ426:BT426" si="6492">BQ424/$F424</f>
        <v>0</v>
      </c>
      <c r="BR426" s="113">
        <f t="shared" si="6492"/>
        <v>0</v>
      </c>
      <c r="BS426" s="113">
        <f t="shared" si="6492"/>
        <v>0</v>
      </c>
      <c r="BT426" s="113">
        <f t="shared" si="6492"/>
        <v>0</v>
      </c>
      <c r="BU426" s="113">
        <f t="shared" ref="BU426:BX426" si="6493">BU424/$F424</f>
        <v>0</v>
      </c>
      <c r="BV426" s="113">
        <f t="shared" si="6493"/>
        <v>0</v>
      </c>
      <c r="BW426" s="113">
        <f t="shared" si="6493"/>
        <v>0</v>
      </c>
      <c r="BX426" s="113">
        <f t="shared" si="6493"/>
        <v>0</v>
      </c>
      <c r="BY426" s="113">
        <f t="shared" ref="BY426:CC426" si="6494">BY424/$F424</f>
        <v>0</v>
      </c>
      <c r="BZ426" s="113">
        <f t="shared" si="6494"/>
        <v>0</v>
      </c>
      <c r="CA426" s="113">
        <f t="shared" si="6494"/>
        <v>0</v>
      </c>
      <c r="CB426" s="113">
        <f t="shared" si="6494"/>
        <v>0</v>
      </c>
      <c r="CC426" s="113">
        <f t="shared" si="6494"/>
        <v>0</v>
      </c>
      <c r="CD426" s="113">
        <f t="shared" ref="CD426:CG426" si="6495">CD424/$F424</f>
        <v>0</v>
      </c>
      <c r="CE426" s="113"/>
      <c r="CF426" s="113">
        <f t="shared" si="6495"/>
        <v>0</v>
      </c>
      <c r="CG426" s="113">
        <f t="shared" si="6495"/>
        <v>0</v>
      </c>
      <c r="CH426" s="114">
        <f>IF(C424="","",100%-SUM(G426:CG426))</f>
        <v>0</v>
      </c>
      <c r="CI426" s="115">
        <f>IF(C424="","",SUM(G426:CG426))</f>
        <v>1</v>
      </c>
      <c r="CJ426" s="67" t="b">
        <f>IF(C424="","",SUM(G426:CG426)=CI426)</f>
        <v>1</v>
      </c>
    </row>
    <row r="427" spans="1:88" s="5" customFormat="1" x14ac:dyDescent="0.3">
      <c r="A427" s="171" t="s">
        <v>302</v>
      </c>
      <c r="B427" s="155" t="s">
        <v>303</v>
      </c>
      <c r="C427" s="168" t="s">
        <v>163</v>
      </c>
      <c r="D427" s="158">
        <v>18</v>
      </c>
      <c r="E427" s="161">
        <v>89461</v>
      </c>
      <c r="F427" s="164">
        <f t="shared" si="6250"/>
        <v>1610298</v>
      </c>
      <c r="G427" s="108"/>
      <c r="H427" s="108"/>
      <c r="I427" s="108"/>
      <c r="J427" s="108"/>
      <c r="K427" s="108"/>
      <c r="L427" s="108"/>
      <c r="M427" s="108"/>
      <c r="N427" s="108"/>
      <c r="O427" s="108"/>
      <c r="P427" s="108"/>
      <c r="Q427" s="108"/>
      <c r="R427" s="108"/>
      <c r="S427" s="108"/>
      <c r="T427" s="108"/>
      <c r="U427" s="108"/>
      <c r="V427" s="108"/>
      <c r="W427" s="108"/>
      <c r="X427" s="108"/>
      <c r="Y427" s="108"/>
      <c r="Z427" s="108"/>
      <c r="AA427" s="108"/>
      <c r="AB427" s="108"/>
      <c r="AC427" s="108"/>
      <c r="AD427" s="108"/>
      <c r="AE427" s="108"/>
      <c r="AF427" s="108"/>
      <c r="AG427" s="108"/>
      <c r="AH427" s="108"/>
      <c r="AI427" s="108"/>
      <c r="AJ427" s="108"/>
      <c r="AK427" s="108"/>
      <c r="AL427" s="108"/>
      <c r="AM427" s="108"/>
      <c r="AN427" s="108"/>
      <c r="AO427" s="108"/>
      <c r="AP427" s="108"/>
      <c r="AQ427" s="108"/>
      <c r="AR427" s="108"/>
      <c r="AS427" s="108"/>
      <c r="AT427" s="108"/>
      <c r="AU427" s="108"/>
      <c r="AV427" s="108"/>
      <c r="AW427" s="108"/>
      <c r="AX427" s="108"/>
      <c r="AY427" s="108"/>
      <c r="AZ427" s="108"/>
      <c r="BA427" s="108"/>
      <c r="BB427" s="108"/>
      <c r="BC427" s="108"/>
      <c r="BD427" s="108"/>
      <c r="BE427" s="108">
        <f>ROUND($F427/10,0)</f>
        <v>161030</v>
      </c>
      <c r="BF427" s="108">
        <f>ROUNDDOWN($F427/10,0)</f>
        <v>161029</v>
      </c>
      <c r="BG427" s="108">
        <f>ROUNDDOWN($F427/10,0)</f>
        <v>161029</v>
      </c>
      <c r="BH427" s="108">
        <f t="shared" ref="BH427:BN427" si="6496">ROUND($F427/10,0)</f>
        <v>161030</v>
      </c>
      <c r="BI427" s="108">
        <f t="shared" si="6496"/>
        <v>161030</v>
      </c>
      <c r="BJ427" s="108">
        <f t="shared" si="6496"/>
        <v>161030</v>
      </c>
      <c r="BK427" s="108">
        <f t="shared" si="6496"/>
        <v>161030</v>
      </c>
      <c r="BL427" s="108">
        <f t="shared" si="6496"/>
        <v>161030</v>
      </c>
      <c r="BM427" s="108">
        <f t="shared" si="6496"/>
        <v>161030</v>
      </c>
      <c r="BN427" s="108">
        <f t="shared" si="6496"/>
        <v>161030</v>
      </c>
      <c r="BO427" s="108"/>
      <c r="BP427" s="108"/>
      <c r="BQ427" s="108"/>
      <c r="BR427" s="108"/>
      <c r="BS427" s="108"/>
      <c r="BT427" s="108"/>
      <c r="BU427" s="108"/>
      <c r="BV427" s="108"/>
      <c r="BW427" s="108"/>
      <c r="BX427" s="108"/>
      <c r="BY427" s="108"/>
      <c r="BZ427" s="108"/>
      <c r="CA427" s="108"/>
      <c r="CB427" s="108"/>
      <c r="CC427" s="108"/>
      <c r="CD427" s="108"/>
      <c r="CE427" s="108"/>
      <c r="CF427" s="108"/>
      <c r="CG427" s="108"/>
      <c r="CH427" s="109">
        <f>IF(C427="","",F427-SUM(G427:CG427))</f>
        <v>0</v>
      </c>
      <c r="CI427" s="107">
        <f>IF(C427="","",SUM(G427:CG427))</f>
        <v>1610298</v>
      </c>
      <c r="CJ427" s="67" t="b">
        <f>IF(C427="","",F427=CI427)</f>
        <v>1</v>
      </c>
    </row>
    <row r="428" spans="1:88" s="5" customFormat="1" x14ac:dyDescent="0.3">
      <c r="A428" s="172"/>
      <c r="B428" s="156"/>
      <c r="C428" s="169"/>
      <c r="D428" s="159"/>
      <c r="E428" s="162"/>
      <c r="F428" s="165"/>
      <c r="G428" s="110"/>
      <c r="H428" s="110"/>
      <c r="I428" s="110"/>
      <c r="J428" s="110"/>
      <c r="K428" s="110"/>
      <c r="L428" s="110"/>
      <c r="M428" s="110"/>
      <c r="N428" s="110"/>
      <c r="O428" s="110"/>
      <c r="P428" s="110"/>
      <c r="Q428" s="110"/>
      <c r="R428" s="110"/>
      <c r="S428" s="110"/>
      <c r="T428" s="110"/>
      <c r="U428" s="110">
        <f t="shared" ref="U428" si="6497">ROUND(U427/$E427,2)</f>
        <v>0</v>
      </c>
      <c r="V428" s="110">
        <f t="shared" ref="V428" si="6498">ROUND(V427/$E427,2)</f>
        <v>0</v>
      </c>
      <c r="W428" s="110">
        <f t="shared" ref="W428" si="6499">ROUND(W427/$E427,2)</f>
        <v>0</v>
      </c>
      <c r="X428" s="110">
        <f t="shared" ref="X428" si="6500">ROUND(X427/$E427,2)</f>
        <v>0</v>
      </c>
      <c r="Y428" s="110">
        <f t="shared" ref="Y428" si="6501">ROUND(Y427/$E427,2)</f>
        <v>0</v>
      </c>
      <c r="Z428" s="110">
        <f t="shared" ref="Z428" si="6502">ROUND(Z427/$E427,2)</f>
        <v>0</v>
      </c>
      <c r="AA428" s="110">
        <f t="shared" ref="AA428" si="6503">ROUND(AA427/$E427,2)</f>
        <v>0</v>
      </c>
      <c r="AB428" s="110">
        <f t="shared" ref="AB428" si="6504">ROUND(AB427/$E427,2)</f>
        <v>0</v>
      </c>
      <c r="AC428" s="110">
        <f t="shared" ref="AC428" si="6505">ROUND(AC427/$E427,2)</f>
        <v>0</v>
      </c>
      <c r="AD428" s="110">
        <f t="shared" ref="AD428" si="6506">ROUND(AD427/$E427,2)</f>
        <v>0</v>
      </c>
      <c r="AE428" s="110">
        <f t="shared" ref="AE428" si="6507">ROUND(AE427/$E427,2)</f>
        <v>0</v>
      </c>
      <c r="AF428" s="110">
        <f t="shared" ref="AF428" si="6508">ROUND(AF427/$E427,2)</f>
        <v>0</v>
      </c>
      <c r="AG428" s="110">
        <f t="shared" ref="AG428" si="6509">ROUND(AG427/$E427,2)</f>
        <v>0</v>
      </c>
      <c r="AH428" s="110">
        <f t="shared" ref="AH428" si="6510">ROUND(AH427/$E427,2)</f>
        <v>0</v>
      </c>
      <c r="AI428" s="110">
        <f t="shared" ref="AI428" si="6511">ROUND(AI427/$E427,2)</f>
        <v>0</v>
      </c>
      <c r="AJ428" s="110">
        <f t="shared" ref="AJ428" si="6512">ROUND(AJ427/$E427,2)</f>
        <v>0</v>
      </c>
      <c r="AK428" s="110">
        <f t="shared" ref="AK428" si="6513">ROUND(AK427/$E427,2)</f>
        <v>0</v>
      </c>
      <c r="AL428" s="110">
        <f t="shared" ref="AL428" si="6514">ROUND(AL427/$E427,2)</f>
        <v>0</v>
      </c>
      <c r="AM428" s="110">
        <f t="shared" ref="AM428" si="6515">ROUND(AM427/$E427,2)</f>
        <v>0</v>
      </c>
      <c r="AN428" s="110">
        <f t="shared" ref="AN428" si="6516">ROUND(AN427/$E427,2)</f>
        <v>0</v>
      </c>
      <c r="AO428" s="110">
        <f t="shared" ref="AO428" si="6517">ROUND(AO427/$E427,2)</f>
        <v>0</v>
      </c>
      <c r="AP428" s="110">
        <f t="shared" ref="AP428" si="6518">ROUND(AP427/$E427,2)</f>
        <v>0</v>
      </c>
      <c r="AQ428" s="110">
        <f t="shared" ref="AQ428" si="6519">ROUND(AQ427/$E427,2)</f>
        <v>0</v>
      </c>
      <c r="AR428" s="110">
        <f t="shared" ref="AR428" si="6520">ROUND(AR427/$E427,2)</f>
        <v>0</v>
      </c>
      <c r="AS428" s="110">
        <f t="shared" ref="AS428" si="6521">ROUND(AS427/$E427,2)</f>
        <v>0</v>
      </c>
      <c r="AT428" s="110">
        <f t="shared" ref="AT428" si="6522">ROUND(AT427/$E427,2)</f>
        <v>0</v>
      </c>
      <c r="AU428" s="110">
        <f t="shared" ref="AU428" si="6523">ROUND(AU427/$E427,2)</f>
        <v>0</v>
      </c>
      <c r="AV428" s="110">
        <f t="shared" ref="AV428" si="6524">ROUND(AV427/$E427,2)</f>
        <v>0</v>
      </c>
      <c r="AW428" s="110">
        <f t="shared" ref="AW428" si="6525">ROUND(AW427/$E427,2)</f>
        <v>0</v>
      </c>
      <c r="AX428" s="110">
        <f t="shared" ref="AX428" si="6526">ROUND(AX427/$E427,2)</f>
        <v>0</v>
      </c>
      <c r="AY428" s="110">
        <f t="shared" ref="AY428" si="6527">ROUND(AY427/$E427,2)</f>
        <v>0</v>
      </c>
      <c r="AZ428" s="110">
        <f t="shared" ref="AZ428:BN428" si="6528">ROUND(AZ427/$E427,2)</f>
        <v>0</v>
      </c>
      <c r="BA428" s="110">
        <f t="shared" si="6528"/>
        <v>0</v>
      </c>
      <c r="BB428" s="110">
        <f t="shared" si="6528"/>
        <v>0</v>
      </c>
      <c r="BC428" s="110">
        <f t="shared" si="6528"/>
        <v>0</v>
      </c>
      <c r="BD428" s="110">
        <f t="shared" si="6528"/>
        <v>0</v>
      </c>
      <c r="BE428" s="110">
        <f t="shared" si="6528"/>
        <v>1.8</v>
      </c>
      <c r="BF428" s="110">
        <f t="shared" si="6528"/>
        <v>1.8</v>
      </c>
      <c r="BG428" s="110">
        <f t="shared" si="6528"/>
        <v>1.8</v>
      </c>
      <c r="BH428" s="110">
        <f t="shared" si="6528"/>
        <v>1.8</v>
      </c>
      <c r="BI428" s="110">
        <f t="shared" si="6528"/>
        <v>1.8</v>
      </c>
      <c r="BJ428" s="110">
        <f t="shared" si="6528"/>
        <v>1.8</v>
      </c>
      <c r="BK428" s="110">
        <f t="shared" si="6528"/>
        <v>1.8</v>
      </c>
      <c r="BL428" s="110">
        <f t="shared" si="6528"/>
        <v>1.8</v>
      </c>
      <c r="BM428" s="110">
        <f t="shared" si="6528"/>
        <v>1.8</v>
      </c>
      <c r="BN428" s="110">
        <f t="shared" si="6528"/>
        <v>1.8</v>
      </c>
      <c r="BO428" s="110">
        <f t="shared" ref="BO428" si="6529">ROUND(BO427/$E427,2)</f>
        <v>0</v>
      </c>
      <c r="BP428" s="110">
        <f t="shared" ref="BP428" si="6530">ROUND(BP427/$E427,2)</f>
        <v>0</v>
      </c>
      <c r="BQ428" s="110">
        <f t="shared" ref="BQ428" si="6531">ROUND(BQ427/$E427,2)</f>
        <v>0</v>
      </c>
      <c r="BR428" s="110">
        <f t="shared" ref="BR428" si="6532">ROUND(BR427/$E427,2)</f>
        <v>0</v>
      </c>
      <c r="BS428" s="110">
        <f t="shared" ref="BS428" si="6533">ROUND(BS427/$E427,2)</f>
        <v>0</v>
      </c>
      <c r="BT428" s="110">
        <f t="shared" ref="BT428" si="6534">ROUND(BT427/$E427,2)</f>
        <v>0</v>
      </c>
      <c r="BU428" s="110">
        <f t="shared" ref="BU428" si="6535">ROUND(BU427/$E427,2)</f>
        <v>0</v>
      </c>
      <c r="BV428" s="110">
        <f t="shared" ref="BV428" si="6536">ROUND(BV427/$E427,2)</f>
        <v>0</v>
      </c>
      <c r="BW428" s="110">
        <f t="shared" ref="BW428" si="6537">ROUND(BW427/$E427,2)</f>
        <v>0</v>
      </c>
      <c r="BX428" s="110">
        <f t="shared" ref="BX428" si="6538">ROUND(BX427/$E427,2)</f>
        <v>0</v>
      </c>
      <c r="BY428" s="110">
        <f t="shared" ref="BY428" si="6539">ROUND(BY427/$E427,2)</f>
        <v>0</v>
      </c>
      <c r="BZ428" s="110">
        <f t="shared" ref="BZ428" si="6540">ROUND(BZ427/$E427,2)</f>
        <v>0</v>
      </c>
      <c r="CA428" s="110">
        <f t="shared" ref="CA428" si="6541">ROUND(CA427/$E427,2)</f>
        <v>0</v>
      </c>
      <c r="CB428" s="110">
        <f t="shared" ref="CB428" si="6542">ROUND(CB427/$E427,2)</f>
        <v>0</v>
      </c>
      <c r="CC428" s="110">
        <f t="shared" ref="CC428" si="6543">ROUND(CC427/$E427,2)</f>
        <v>0</v>
      </c>
      <c r="CD428" s="110">
        <f t="shared" ref="CD428" si="6544">ROUND(CD427/$E427,2)</f>
        <v>0</v>
      </c>
      <c r="CE428" s="110"/>
      <c r="CF428" s="110">
        <f t="shared" ref="CF428" si="6545">ROUND(CF427/$E427,2)</f>
        <v>0</v>
      </c>
      <c r="CG428" s="110">
        <f t="shared" ref="CG428" si="6546">ROUND(CG427/$E427,2)</f>
        <v>0</v>
      </c>
      <c r="CH428" s="111">
        <f>IF(C427="","",D427-SUM(G428:CG428))</f>
        <v>-3.5527136788005009E-15</v>
      </c>
      <c r="CI428" s="112">
        <f>IF(C427="","",SUM(G428:CG428))</f>
        <v>18.000000000000004</v>
      </c>
      <c r="CJ428" s="67" t="b">
        <f>IF(C427="","",D427=CI428)</f>
        <v>1</v>
      </c>
    </row>
    <row r="429" spans="1:88" s="5" customFormat="1" x14ac:dyDescent="0.3">
      <c r="A429" s="173"/>
      <c r="B429" s="157"/>
      <c r="C429" s="170"/>
      <c r="D429" s="160"/>
      <c r="E429" s="163"/>
      <c r="F429" s="166"/>
      <c r="G429" s="113"/>
      <c r="H429" s="113"/>
      <c r="I429" s="113"/>
      <c r="J429" s="113"/>
      <c r="K429" s="113"/>
      <c r="L429" s="113"/>
      <c r="M429" s="113"/>
      <c r="N429" s="113"/>
      <c r="O429" s="113"/>
      <c r="P429" s="113"/>
      <c r="Q429" s="113"/>
      <c r="R429" s="113"/>
      <c r="S429" s="113"/>
      <c r="T429" s="113"/>
      <c r="U429" s="113">
        <f t="shared" ref="U429:X429" si="6547">U427/$F427</f>
        <v>0</v>
      </c>
      <c r="V429" s="113">
        <f t="shared" si="6547"/>
        <v>0</v>
      </c>
      <c r="W429" s="113">
        <f t="shared" si="6547"/>
        <v>0</v>
      </c>
      <c r="X429" s="113">
        <f t="shared" si="6547"/>
        <v>0</v>
      </c>
      <c r="Y429" s="113">
        <f t="shared" ref="Y429:AG429" si="6548">Y427/$F427</f>
        <v>0</v>
      </c>
      <c r="Z429" s="113">
        <f t="shared" si="6548"/>
        <v>0</v>
      </c>
      <c r="AA429" s="113">
        <f t="shared" si="6548"/>
        <v>0</v>
      </c>
      <c r="AB429" s="113">
        <f t="shared" si="6548"/>
        <v>0</v>
      </c>
      <c r="AC429" s="113">
        <f t="shared" si="6548"/>
        <v>0</v>
      </c>
      <c r="AD429" s="113">
        <f t="shared" si="6548"/>
        <v>0</v>
      </c>
      <c r="AE429" s="113">
        <f t="shared" si="6548"/>
        <v>0</v>
      </c>
      <c r="AF429" s="113">
        <f t="shared" si="6548"/>
        <v>0</v>
      </c>
      <c r="AG429" s="113">
        <f t="shared" si="6548"/>
        <v>0</v>
      </c>
      <c r="AH429" s="113">
        <f t="shared" ref="AH429:AK429" si="6549">AH427/$F427</f>
        <v>0</v>
      </c>
      <c r="AI429" s="113">
        <f t="shared" si="6549"/>
        <v>0</v>
      </c>
      <c r="AJ429" s="113">
        <f t="shared" si="6549"/>
        <v>0</v>
      </c>
      <c r="AK429" s="113">
        <f t="shared" si="6549"/>
        <v>0</v>
      </c>
      <c r="AL429" s="113">
        <f t="shared" ref="AL429:AT429" si="6550">AL427/$F427</f>
        <v>0</v>
      </c>
      <c r="AM429" s="113">
        <f t="shared" si="6550"/>
        <v>0</v>
      </c>
      <c r="AN429" s="113">
        <f t="shared" si="6550"/>
        <v>0</v>
      </c>
      <c r="AO429" s="113">
        <f t="shared" si="6550"/>
        <v>0</v>
      </c>
      <c r="AP429" s="113">
        <f t="shared" si="6550"/>
        <v>0</v>
      </c>
      <c r="AQ429" s="113">
        <f t="shared" si="6550"/>
        <v>0</v>
      </c>
      <c r="AR429" s="113">
        <f t="shared" si="6550"/>
        <v>0</v>
      </c>
      <c r="AS429" s="113">
        <f t="shared" si="6550"/>
        <v>0</v>
      </c>
      <c r="AT429" s="113">
        <f t="shared" si="6550"/>
        <v>0</v>
      </c>
      <c r="AU429" s="113">
        <f t="shared" ref="AU429:AX429" si="6551">AU427/$F427</f>
        <v>0</v>
      </c>
      <c r="AV429" s="113">
        <f t="shared" si="6551"/>
        <v>0</v>
      </c>
      <c r="AW429" s="113">
        <f t="shared" si="6551"/>
        <v>0</v>
      </c>
      <c r="AX429" s="113">
        <f t="shared" si="6551"/>
        <v>0</v>
      </c>
      <c r="AY429" s="113">
        <f t="shared" ref="AY429:BN429" si="6552">AY427/$F427</f>
        <v>0</v>
      </c>
      <c r="AZ429" s="113">
        <f t="shared" si="6552"/>
        <v>0</v>
      </c>
      <c r="BA429" s="113">
        <f t="shared" si="6552"/>
        <v>0</v>
      </c>
      <c r="BB429" s="113">
        <f t="shared" si="6552"/>
        <v>0</v>
      </c>
      <c r="BC429" s="113">
        <f t="shared" si="6552"/>
        <v>0</v>
      </c>
      <c r="BD429" s="113">
        <f t="shared" si="6552"/>
        <v>0</v>
      </c>
      <c r="BE429" s="113">
        <f t="shared" si="6552"/>
        <v>0.1000001242006138</v>
      </c>
      <c r="BF429" s="113">
        <f t="shared" si="6552"/>
        <v>9.9999503197544803E-2</v>
      </c>
      <c r="BG429" s="113">
        <f t="shared" si="6552"/>
        <v>9.9999503197544803E-2</v>
      </c>
      <c r="BH429" s="113">
        <f t="shared" si="6552"/>
        <v>0.1000001242006138</v>
      </c>
      <c r="BI429" s="113">
        <f t="shared" si="6552"/>
        <v>0.1000001242006138</v>
      </c>
      <c r="BJ429" s="113">
        <f t="shared" si="6552"/>
        <v>0.1000001242006138</v>
      </c>
      <c r="BK429" s="113">
        <f t="shared" si="6552"/>
        <v>0.1000001242006138</v>
      </c>
      <c r="BL429" s="113">
        <f t="shared" si="6552"/>
        <v>0.1000001242006138</v>
      </c>
      <c r="BM429" s="113">
        <f t="shared" si="6552"/>
        <v>0.1000001242006138</v>
      </c>
      <c r="BN429" s="113">
        <f t="shared" si="6552"/>
        <v>0.1000001242006138</v>
      </c>
      <c r="BO429" s="113">
        <f t="shared" ref="BO429:BP429" si="6553">BO427/$F427</f>
        <v>0</v>
      </c>
      <c r="BP429" s="113">
        <f t="shared" si="6553"/>
        <v>0</v>
      </c>
      <c r="BQ429" s="113">
        <f t="shared" ref="BQ429:BT429" si="6554">BQ427/$F427</f>
        <v>0</v>
      </c>
      <c r="BR429" s="113">
        <f t="shared" si="6554"/>
        <v>0</v>
      </c>
      <c r="BS429" s="113">
        <f t="shared" si="6554"/>
        <v>0</v>
      </c>
      <c r="BT429" s="113">
        <f t="shared" si="6554"/>
        <v>0</v>
      </c>
      <c r="BU429" s="113">
        <f t="shared" ref="BU429:BX429" si="6555">BU427/$F427</f>
        <v>0</v>
      </c>
      <c r="BV429" s="113">
        <f t="shared" si="6555"/>
        <v>0</v>
      </c>
      <c r="BW429" s="113">
        <f t="shared" si="6555"/>
        <v>0</v>
      </c>
      <c r="BX429" s="113">
        <f t="shared" si="6555"/>
        <v>0</v>
      </c>
      <c r="BY429" s="113">
        <f t="shared" ref="BY429:CC429" si="6556">BY427/$F427</f>
        <v>0</v>
      </c>
      <c r="BZ429" s="113">
        <f t="shared" si="6556"/>
        <v>0</v>
      </c>
      <c r="CA429" s="113">
        <f t="shared" si="6556"/>
        <v>0</v>
      </c>
      <c r="CB429" s="113">
        <f t="shared" si="6556"/>
        <v>0</v>
      </c>
      <c r="CC429" s="113">
        <f t="shared" si="6556"/>
        <v>0</v>
      </c>
      <c r="CD429" s="113">
        <f t="shared" ref="CD429:CG429" si="6557">CD427/$F427</f>
        <v>0</v>
      </c>
      <c r="CE429" s="113"/>
      <c r="CF429" s="113">
        <f t="shared" si="6557"/>
        <v>0</v>
      </c>
      <c r="CG429" s="113">
        <f t="shared" si="6557"/>
        <v>0</v>
      </c>
      <c r="CH429" s="114">
        <f>IF(C427="","",100%-SUM(G429:CG429))</f>
        <v>2.2204460492503131E-16</v>
      </c>
      <c r="CI429" s="115">
        <f>IF(C427="","",SUM(G429:CG429))</f>
        <v>0.99999999999999978</v>
      </c>
      <c r="CJ429" s="67" t="b">
        <f>IF(C427="","",SUM(G429:CG429)=CI429)</f>
        <v>1</v>
      </c>
    </row>
    <row r="430" spans="1:88" s="5" customFormat="1" ht="15" customHeight="1" x14ac:dyDescent="0.3">
      <c r="A430" s="171" t="s">
        <v>304</v>
      </c>
      <c r="B430" s="155" t="s">
        <v>305</v>
      </c>
      <c r="C430" s="168" t="s">
        <v>163</v>
      </c>
      <c r="D430" s="158">
        <v>2</v>
      </c>
      <c r="E430" s="161">
        <v>29994</v>
      </c>
      <c r="F430" s="164">
        <f t="shared" si="6250"/>
        <v>59988</v>
      </c>
      <c r="G430" s="108"/>
      <c r="H430" s="108"/>
      <c r="I430" s="108"/>
      <c r="J430" s="108"/>
      <c r="K430" s="108"/>
      <c r="L430" s="108"/>
      <c r="M430" s="108"/>
      <c r="N430" s="108"/>
      <c r="O430" s="108"/>
      <c r="P430" s="108"/>
      <c r="Q430" s="108"/>
      <c r="R430" s="108"/>
      <c r="S430" s="108"/>
      <c r="T430" s="108"/>
      <c r="U430" s="108"/>
      <c r="V430" s="108"/>
      <c r="W430" s="108"/>
      <c r="X430" s="108"/>
      <c r="Y430" s="108"/>
      <c r="Z430" s="108"/>
      <c r="AA430" s="108"/>
      <c r="AB430" s="108"/>
      <c r="AC430" s="108"/>
      <c r="AD430" s="108"/>
      <c r="AE430" s="108"/>
      <c r="AF430" s="108"/>
      <c r="AG430" s="108"/>
      <c r="AH430" s="108"/>
      <c r="AI430" s="108"/>
      <c r="AJ430" s="108"/>
      <c r="AK430" s="108"/>
      <c r="AL430" s="108"/>
      <c r="AM430" s="108"/>
      <c r="AN430" s="108"/>
      <c r="AO430" s="108"/>
      <c r="AP430" s="108"/>
      <c r="AQ430" s="108"/>
      <c r="AR430" s="108"/>
      <c r="AS430" s="108"/>
      <c r="AT430" s="108"/>
      <c r="AU430" s="108"/>
      <c r="AV430" s="108"/>
      <c r="AW430" s="108"/>
      <c r="AX430" s="108"/>
      <c r="AY430" s="108"/>
      <c r="AZ430" s="108"/>
      <c r="BA430" s="108"/>
      <c r="BB430" s="108"/>
      <c r="BC430" s="108"/>
      <c r="BD430" s="108">
        <f>$F$430</f>
        <v>59988</v>
      </c>
      <c r="BE430" s="108"/>
      <c r="BF430" s="108"/>
      <c r="BG430" s="108"/>
      <c r="BH430" s="108"/>
      <c r="BI430" s="108"/>
      <c r="BJ430" s="108"/>
      <c r="BK430" s="108"/>
      <c r="BL430" s="108"/>
      <c r="BM430" s="108"/>
      <c r="BN430" s="108"/>
      <c r="BO430" s="108"/>
      <c r="BP430" s="108"/>
      <c r="BQ430" s="108"/>
      <c r="BR430" s="108"/>
      <c r="BS430" s="108"/>
      <c r="BT430" s="108"/>
      <c r="BU430" s="108"/>
      <c r="BV430" s="108"/>
      <c r="BW430" s="108"/>
      <c r="BX430" s="108"/>
      <c r="BY430" s="108"/>
      <c r="BZ430" s="108"/>
      <c r="CA430" s="108"/>
      <c r="CB430" s="108"/>
      <c r="CC430" s="108"/>
      <c r="CD430" s="108"/>
      <c r="CE430" s="108"/>
      <c r="CF430" s="108"/>
      <c r="CG430" s="108"/>
      <c r="CH430" s="109">
        <f>IF(C430="","",F430-SUM(G430:CG430))</f>
        <v>0</v>
      </c>
      <c r="CI430" s="107">
        <f>IF(C430="","",SUM(G430:CG430))</f>
        <v>59988</v>
      </c>
      <c r="CJ430" s="67" t="b">
        <f>IF(C430="","",F430=CI430)</f>
        <v>1</v>
      </c>
    </row>
    <row r="431" spans="1:88" s="5" customFormat="1" x14ac:dyDescent="0.3">
      <c r="A431" s="172"/>
      <c r="B431" s="156"/>
      <c r="C431" s="169"/>
      <c r="D431" s="159"/>
      <c r="E431" s="162"/>
      <c r="F431" s="165"/>
      <c r="G431" s="110"/>
      <c r="H431" s="110"/>
      <c r="I431" s="110"/>
      <c r="J431" s="110"/>
      <c r="K431" s="110"/>
      <c r="L431" s="110"/>
      <c r="M431" s="110"/>
      <c r="N431" s="110"/>
      <c r="O431" s="110"/>
      <c r="P431" s="110"/>
      <c r="Q431" s="110"/>
      <c r="R431" s="110"/>
      <c r="S431" s="110"/>
      <c r="T431" s="110"/>
      <c r="U431" s="110">
        <f t="shared" ref="U431" si="6558">ROUND(U430/$E430,2)</f>
        <v>0</v>
      </c>
      <c r="V431" s="110">
        <f t="shared" ref="V431" si="6559">ROUND(V430/$E430,2)</f>
        <v>0</v>
      </c>
      <c r="W431" s="110">
        <f t="shared" ref="W431" si="6560">ROUND(W430/$E430,2)</f>
        <v>0</v>
      </c>
      <c r="X431" s="110">
        <f t="shared" ref="X431" si="6561">ROUND(X430/$E430,2)</f>
        <v>0</v>
      </c>
      <c r="Y431" s="110">
        <f t="shared" ref="Y431" si="6562">ROUND(Y430/$E430,2)</f>
        <v>0</v>
      </c>
      <c r="Z431" s="110">
        <f t="shared" ref="Z431" si="6563">ROUND(Z430/$E430,2)</f>
        <v>0</v>
      </c>
      <c r="AA431" s="110">
        <f t="shared" ref="AA431" si="6564">ROUND(AA430/$E430,2)</f>
        <v>0</v>
      </c>
      <c r="AB431" s="110">
        <f t="shared" ref="AB431" si="6565">ROUND(AB430/$E430,2)</f>
        <v>0</v>
      </c>
      <c r="AC431" s="110">
        <f t="shared" ref="AC431" si="6566">ROUND(AC430/$E430,2)</f>
        <v>0</v>
      </c>
      <c r="AD431" s="110">
        <f t="shared" ref="AD431" si="6567">ROUND(AD430/$E430,2)</f>
        <v>0</v>
      </c>
      <c r="AE431" s="110">
        <f t="shared" ref="AE431" si="6568">ROUND(AE430/$E430,2)</f>
        <v>0</v>
      </c>
      <c r="AF431" s="110">
        <f t="shared" ref="AF431" si="6569">ROUND(AF430/$E430,2)</f>
        <v>0</v>
      </c>
      <c r="AG431" s="110">
        <f t="shared" ref="AG431" si="6570">ROUND(AG430/$E430,2)</f>
        <v>0</v>
      </c>
      <c r="AH431" s="110">
        <f t="shared" ref="AH431" si="6571">ROUND(AH430/$E430,2)</f>
        <v>0</v>
      </c>
      <c r="AI431" s="110">
        <f t="shared" ref="AI431" si="6572">ROUND(AI430/$E430,2)</f>
        <v>0</v>
      </c>
      <c r="AJ431" s="110">
        <f t="shared" ref="AJ431" si="6573">ROUND(AJ430/$E430,2)</f>
        <v>0</v>
      </c>
      <c r="AK431" s="110">
        <f t="shared" ref="AK431" si="6574">ROUND(AK430/$E430,2)</f>
        <v>0</v>
      </c>
      <c r="AL431" s="110">
        <f t="shared" ref="AL431" si="6575">ROUND(AL430/$E430,2)</f>
        <v>0</v>
      </c>
      <c r="AM431" s="110">
        <f t="shared" ref="AM431" si="6576">ROUND(AM430/$E430,2)</f>
        <v>0</v>
      </c>
      <c r="AN431" s="110">
        <f t="shared" ref="AN431" si="6577">ROUND(AN430/$E430,2)</f>
        <v>0</v>
      </c>
      <c r="AO431" s="110">
        <f t="shared" ref="AO431" si="6578">ROUND(AO430/$E430,2)</f>
        <v>0</v>
      </c>
      <c r="AP431" s="110">
        <f t="shared" ref="AP431" si="6579">ROUND(AP430/$E430,2)</f>
        <v>0</v>
      </c>
      <c r="AQ431" s="110">
        <f t="shared" ref="AQ431" si="6580">ROUND(AQ430/$E430,2)</f>
        <v>0</v>
      </c>
      <c r="AR431" s="110">
        <f t="shared" ref="AR431" si="6581">ROUND(AR430/$E430,2)</f>
        <v>0</v>
      </c>
      <c r="AS431" s="110">
        <f t="shared" ref="AS431" si="6582">ROUND(AS430/$E430,2)</f>
        <v>0</v>
      </c>
      <c r="AT431" s="110">
        <f t="shared" ref="AT431" si="6583">ROUND(AT430/$E430,2)</f>
        <v>0</v>
      </c>
      <c r="AU431" s="110">
        <f t="shared" ref="AU431" si="6584">ROUND(AU430/$E430,2)</f>
        <v>0</v>
      </c>
      <c r="AV431" s="110">
        <f t="shared" ref="AV431" si="6585">ROUND(AV430/$E430,2)</f>
        <v>0</v>
      </c>
      <c r="AW431" s="110">
        <f t="shared" ref="AW431" si="6586">ROUND(AW430/$E430,2)</f>
        <v>0</v>
      </c>
      <c r="AX431" s="110">
        <f t="shared" ref="AX431" si="6587">ROUND(AX430/$E430,2)</f>
        <v>0</v>
      </c>
      <c r="AY431" s="110">
        <f t="shared" ref="AY431" si="6588">ROUND(AY430/$E430,2)</f>
        <v>0</v>
      </c>
      <c r="AZ431" s="110">
        <f t="shared" ref="AZ431:BN431" si="6589">ROUND(AZ430/$E430,2)</f>
        <v>0</v>
      </c>
      <c r="BA431" s="110">
        <f t="shared" si="6589"/>
        <v>0</v>
      </c>
      <c r="BB431" s="110">
        <f t="shared" si="6589"/>
        <v>0</v>
      </c>
      <c r="BC431" s="110">
        <f t="shared" si="6589"/>
        <v>0</v>
      </c>
      <c r="BD431" s="110">
        <f t="shared" si="6589"/>
        <v>2</v>
      </c>
      <c r="BE431" s="110">
        <f t="shared" si="6589"/>
        <v>0</v>
      </c>
      <c r="BF431" s="110">
        <f t="shared" si="6589"/>
        <v>0</v>
      </c>
      <c r="BG431" s="110">
        <f t="shared" si="6589"/>
        <v>0</v>
      </c>
      <c r="BH431" s="110">
        <f t="shared" si="6589"/>
        <v>0</v>
      </c>
      <c r="BI431" s="110">
        <f t="shared" si="6589"/>
        <v>0</v>
      </c>
      <c r="BJ431" s="110">
        <f t="shared" si="6589"/>
        <v>0</v>
      </c>
      <c r="BK431" s="110">
        <f t="shared" si="6589"/>
        <v>0</v>
      </c>
      <c r="BL431" s="110">
        <f t="shared" si="6589"/>
        <v>0</v>
      </c>
      <c r="BM431" s="110">
        <f t="shared" si="6589"/>
        <v>0</v>
      </c>
      <c r="BN431" s="110">
        <f t="shared" si="6589"/>
        <v>0</v>
      </c>
      <c r="BO431" s="110">
        <f t="shared" ref="BO431" si="6590">ROUND(BO430/$E430,2)</f>
        <v>0</v>
      </c>
      <c r="BP431" s="110">
        <f t="shared" ref="BP431" si="6591">ROUND(BP430/$E430,2)</f>
        <v>0</v>
      </c>
      <c r="BQ431" s="110">
        <f t="shared" ref="BQ431" si="6592">ROUND(BQ430/$E430,2)</f>
        <v>0</v>
      </c>
      <c r="BR431" s="110">
        <f t="shared" ref="BR431" si="6593">ROUND(BR430/$E430,2)</f>
        <v>0</v>
      </c>
      <c r="BS431" s="110">
        <f t="shared" ref="BS431" si="6594">ROUND(BS430/$E430,2)</f>
        <v>0</v>
      </c>
      <c r="BT431" s="110">
        <f t="shared" ref="BT431" si="6595">ROUND(BT430/$E430,2)</f>
        <v>0</v>
      </c>
      <c r="BU431" s="110">
        <f t="shared" ref="BU431" si="6596">ROUND(BU430/$E430,2)</f>
        <v>0</v>
      </c>
      <c r="BV431" s="110">
        <f t="shared" ref="BV431" si="6597">ROUND(BV430/$E430,2)</f>
        <v>0</v>
      </c>
      <c r="BW431" s="110">
        <f t="shared" ref="BW431" si="6598">ROUND(BW430/$E430,2)</f>
        <v>0</v>
      </c>
      <c r="BX431" s="110">
        <f t="shared" ref="BX431" si="6599">ROUND(BX430/$E430,2)</f>
        <v>0</v>
      </c>
      <c r="BY431" s="110">
        <f t="shared" ref="BY431" si="6600">ROUND(BY430/$E430,2)</f>
        <v>0</v>
      </c>
      <c r="BZ431" s="110">
        <f t="shared" ref="BZ431" si="6601">ROUND(BZ430/$E430,2)</f>
        <v>0</v>
      </c>
      <c r="CA431" s="110">
        <f t="shared" ref="CA431" si="6602">ROUND(CA430/$E430,2)</f>
        <v>0</v>
      </c>
      <c r="CB431" s="110">
        <f t="shared" ref="CB431" si="6603">ROUND(CB430/$E430,2)</f>
        <v>0</v>
      </c>
      <c r="CC431" s="110">
        <f t="shared" ref="CC431" si="6604">ROUND(CC430/$E430,2)</f>
        <v>0</v>
      </c>
      <c r="CD431" s="110">
        <f t="shared" ref="CD431" si="6605">ROUND(CD430/$E430,2)</f>
        <v>0</v>
      </c>
      <c r="CE431" s="110"/>
      <c r="CF431" s="110">
        <f t="shared" ref="CF431" si="6606">ROUND(CF430/$E430,2)</f>
        <v>0</v>
      </c>
      <c r="CG431" s="110">
        <f t="shared" ref="CG431" si="6607">ROUND(CG430/$E430,2)</f>
        <v>0</v>
      </c>
      <c r="CH431" s="111">
        <f>IF(C430="","",D430-SUM(G431:CG431))</f>
        <v>0</v>
      </c>
      <c r="CI431" s="112">
        <f>IF(C430="","",SUM(G431:CG431))</f>
        <v>2</v>
      </c>
      <c r="CJ431" s="67" t="b">
        <f>IF(C430="","",D430=CI431)</f>
        <v>1</v>
      </c>
    </row>
    <row r="432" spans="1:88" s="5" customFormat="1" x14ac:dyDescent="0.3">
      <c r="A432" s="173"/>
      <c r="B432" s="157"/>
      <c r="C432" s="170"/>
      <c r="D432" s="160"/>
      <c r="E432" s="163"/>
      <c r="F432" s="166"/>
      <c r="G432" s="113"/>
      <c r="H432" s="113"/>
      <c r="I432" s="113"/>
      <c r="J432" s="113"/>
      <c r="K432" s="113"/>
      <c r="L432" s="113"/>
      <c r="M432" s="113"/>
      <c r="N432" s="113"/>
      <c r="O432" s="113"/>
      <c r="P432" s="113"/>
      <c r="Q432" s="113"/>
      <c r="R432" s="113"/>
      <c r="S432" s="113"/>
      <c r="T432" s="113"/>
      <c r="U432" s="113">
        <f t="shared" ref="U432:X432" si="6608">U430/$F430</f>
        <v>0</v>
      </c>
      <c r="V432" s="113">
        <f t="shared" si="6608"/>
        <v>0</v>
      </c>
      <c r="W432" s="113">
        <f t="shared" si="6608"/>
        <v>0</v>
      </c>
      <c r="X432" s="113">
        <f t="shared" si="6608"/>
        <v>0</v>
      </c>
      <c r="Y432" s="113">
        <f t="shared" ref="Y432:AG432" si="6609">Y430/$F430</f>
        <v>0</v>
      </c>
      <c r="Z432" s="113">
        <f t="shared" si="6609"/>
        <v>0</v>
      </c>
      <c r="AA432" s="113">
        <f t="shared" si="6609"/>
        <v>0</v>
      </c>
      <c r="AB432" s="113">
        <f t="shared" si="6609"/>
        <v>0</v>
      </c>
      <c r="AC432" s="113">
        <f t="shared" si="6609"/>
        <v>0</v>
      </c>
      <c r="AD432" s="113">
        <f t="shared" si="6609"/>
        <v>0</v>
      </c>
      <c r="AE432" s="113">
        <f t="shared" si="6609"/>
        <v>0</v>
      </c>
      <c r="AF432" s="113">
        <f t="shared" si="6609"/>
        <v>0</v>
      </c>
      <c r="AG432" s="113">
        <f t="shared" si="6609"/>
        <v>0</v>
      </c>
      <c r="AH432" s="113">
        <f t="shared" ref="AH432:AK432" si="6610">AH430/$F430</f>
        <v>0</v>
      </c>
      <c r="AI432" s="113">
        <f t="shared" si="6610"/>
        <v>0</v>
      </c>
      <c r="AJ432" s="113">
        <f t="shared" si="6610"/>
        <v>0</v>
      </c>
      <c r="AK432" s="113">
        <f t="shared" si="6610"/>
        <v>0</v>
      </c>
      <c r="AL432" s="113">
        <f t="shared" ref="AL432:AT432" si="6611">AL430/$F430</f>
        <v>0</v>
      </c>
      <c r="AM432" s="113">
        <f t="shared" si="6611"/>
        <v>0</v>
      </c>
      <c r="AN432" s="113">
        <f t="shared" si="6611"/>
        <v>0</v>
      </c>
      <c r="AO432" s="113">
        <f t="shared" si="6611"/>
        <v>0</v>
      </c>
      <c r="AP432" s="113">
        <f t="shared" si="6611"/>
        <v>0</v>
      </c>
      <c r="AQ432" s="113">
        <f t="shared" si="6611"/>
        <v>0</v>
      </c>
      <c r="AR432" s="113">
        <f t="shared" si="6611"/>
        <v>0</v>
      </c>
      <c r="AS432" s="113">
        <f t="shared" si="6611"/>
        <v>0</v>
      </c>
      <c r="AT432" s="113">
        <f t="shared" si="6611"/>
        <v>0</v>
      </c>
      <c r="AU432" s="113">
        <f t="shared" ref="AU432:AX432" si="6612">AU430/$F430</f>
        <v>0</v>
      </c>
      <c r="AV432" s="113">
        <f t="shared" si="6612"/>
        <v>0</v>
      </c>
      <c r="AW432" s="113">
        <f t="shared" si="6612"/>
        <v>0</v>
      </c>
      <c r="AX432" s="113">
        <f t="shared" si="6612"/>
        <v>0</v>
      </c>
      <c r="AY432" s="113">
        <f t="shared" ref="AY432:BN432" si="6613">AY430/$F430</f>
        <v>0</v>
      </c>
      <c r="AZ432" s="113">
        <f t="shared" si="6613"/>
        <v>0</v>
      </c>
      <c r="BA432" s="113">
        <f t="shared" si="6613"/>
        <v>0</v>
      </c>
      <c r="BB432" s="113">
        <f t="shared" si="6613"/>
        <v>0</v>
      </c>
      <c r="BC432" s="113">
        <f t="shared" si="6613"/>
        <v>0</v>
      </c>
      <c r="BD432" s="113">
        <f t="shared" si="6613"/>
        <v>1</v>
      </c>
      <c r="BE432" s="113">
        <f t="shared" si="6613"/>
        <v>0</v>
      </c>
      <c r="BF432" s="113">
        <f t="shared" si="6613"/>
        <v>0</v>
      </c>
      <c r="BG432" s="113">
        <f t="shared" si="6613"/>
        <v>0</v>
      </c>
      <c r="BH432" s="113">
        <f t="shared" si="6613"/>
        <v>0</v>
      </c>
      <c r="BI432" s="113">
        <f t="shared" si="6613"/>
        <v>0</v>
      </c>
      <c r="BJ432" s="113">
        <f t="shared" si="6613"/>
        <v>0</v>
      </c>
      <c r="BK432" s="113">
        <f t="shared" si="6613"/>
        <v>0</v>
      </c>
      <c r="BL432" s="113">
        <f t="shared" si="6613"/>
        <v>0</v>
      </c>
      <c r="BM432" s="113">
        <f t="shared" si="6613"/>
        <v>0</v>
      </c>
      <c r="BN432" s="113">
        <f t="shared" si="6613"/>
        <v>0</v>
      </c>
      <c r="BO432" s="113">
        <f t="shared" ref="BO432:BP432" si="6614">BO430/$F430</f>
        <v>0</v>
      </c>
      <c r="BP432" s="113">
        <f t="shared" si="6614"/>
        <v>0</v>
      </c>
      <c r="BQ432" s="113">
        <f t="shared" ref="BQ432:BT432" si="6615">BQ430/$F430</f>
        <v>0</v>
      </c>
      <c r="BR432" s="113">
        <f t="shared" si="6615"/>
        <v>0</v>
      </c>
      <c r="BS432" s="113">
        <f t="shared" si="6615"/>
        <v>0</v>
      </c>
      <c r="BT432" s="113">
        <f t="shared" si="6615"/>
        <v>0</v>
      </c>
      <c r="BU432" s="113">
        <f t="shared" ref="BU432:BX432" si="6616">BU430/$F430</f>
        <v>0</v>
      </c>
      <c r="BV432" s="113">
        <f t="shared" si="6616"/>
        <v>0</v>
      </c>
      <c r="BW432" s="113">
        <f t="shared" si="6616"/>
        <v>0</v>
      </c>
      <c r="BX432" s="113">
        <f t="shared" si="6616"/>
        <v>0</v>
      </c>
      <c r="BY432" s="113">
        <f t="shared" ref="BY432:CC432" si="6617">BY430/$F430</f>
        <v>0</v>
      </c>
      <c r="BZ432" s="113">
        <f t="shared" si="6617"/>
        <v>0</v>
      </c>
      <c r="CA432" s="113">
        <f t="shared" si="6617"/>
        <v>0</v>
      </c>
      <c r="CB432" s="113">
        <f t="shared" si="6617"/>
        <v>0</v>
      </c>
      <c r="CC432" s="113">
        <f t="shared" si="6617"/>
        <v>0</v>
      </c>
      <c r="CD432" s="113">
        <f t="shared" ref="CD432:CG432" si="6618">CD430/$F430</f>
        <v>0</v>
      </c>
      <c r="CE432" s="113"/>
      <c r="CF432" s="113">
        <f t="shared" si="6618"/>
        <v>0</v>
      </c>
      <c r="CG432" s="113">
        <f t="shared" si="6618"/>
        <v>0</v>
      </c>
      <c r="CH432" s="114">
        <f>IF(C430="","",100%-SUM(G432:CG432))</f>
        <v>0</v>
      </c>
      <c r="CI432" s="115">
        <f>IF(C430="","",SUM(G432:CG432))</f>
        <v>1</v>
      </c>
      <c r="CJ432" s="67" t="b">
        <f>IF(C430="","",SUM(G432:CG432)=CI432)</f>
        <v>1</v>
      </c>
    </row>
    <row r="433" spans="1:88" s="5" customFormat="1" ht="15" customHeight="1" x14ac:dyDescent="0.3">
      <c r="A433" s="171" t="s">
        <v>306</v>
      </c>
      <c r="B433" s="155" t="s">
        <v>307</v>
      </c>
      <c r="C433" s="168" t="s">
        <v>163</v>
      </c>
      <c r="D433" s="158">
        <v>18</v>
      </c>
      <c r="E433" s="161">
        <v>44654</v>
      </c>
      <c r="F433" s="164">
        <f t="shared" si="6250"/>
        <v>803772</v>
      </c>
      <c r="G433" s="108"/>
      <c r="H433" s="108"/>
      <c r="I433" s="108"/>
      <c r="J433" s="108"/>
      <c r="K433" s="108"/>
      <c r="L433" s="108"/>
      <c r="M433" s="108"/>
      <c r="N433" s="108"/>
      <c r="O433" s="108"/>
      <c r="P433" s="108"/>
      <c r="Q433" s="108"/>
      <c r="R433" s="108"/>
      <c r="S433" s="108"/>
      <c r="T433" s="108"/>
      <c r="U433" s="108"/>
      <c r="V433" s="108"/>
      <c r="W433" s="108"/>
      <c r="X433" s="108"/>
      <c r="Y433" s="108"/>
      <c r="Z433" s="108"/>
      <c r="AA433" s="108"/>
      <c r="AB433" s="108"/>
      <c r="AC433" s="108"/>
      <c r="AD433" s="108"/>
      <c r="AE433" s="108"/>
      <c r="AF433" s="108"/>
      <c r="AG433" s="108"/>
      <c r="AH433" s="108"/>
      <c r="AI433" s="108"/>
      <c r="AJ433" s="108"/>
      <c r="AK433" s="108"/>
      <c r="AL433" s="108"/>
      <c r="AM433" s="108"/>
      <c r="AN433" s="108"/>
      <c r="AO433" s="108"/>
      <c r="AP433" s="108"/>
      <c r="AQ433" s="108"/>
      <c r="AR433" s="108"/>
      <c r="AS433" s="108"/>
      <c r="AT433" s="108"/>
      <c r="AU433" s="108"/>
      <c r="AV433" s="108"/>
      <c r="AW433" s="108"/>
      <c r="AX433" s="108"/>
      <c r="AY433" s="108"/>
      <c r="AZ433" s="108"/>
      <c r="BA433" s="108"/>
      <c r="BB433" s="108"/>
      <c r="BC433" s="108"/>
      <c r="BD433" s="108"/>
      <c r="BE433" s="108">
        <f>ROUND($F433/10,0)</f>
        <v>80377</v>
      </c>
      <c r="BF433" s="108">
        <f>ROUNDUP($F433/10,0)</f>
        <v>80378</v>
      </c>
      <c r="BG433" s="108">
        <f>ROUNDUP($F433/10,0)</f>
        <v>80378</v>
      </c>
      <c r="BH433" s="108">
        <f t="shared" ref="BH433:BN433" si="6619">ROUND($F433/10,0)</f>
        <v>80377</v>
      </c>
      <c r="BI433" s="108">
        <f t="shared" si="6619"/>
        <v>80377</v>
      </c>
      <c r="BJ433" s="108">
        <f t="shared" si="6619"/>
        <v>80377</v>
      </c>
      <c r="BK433" s="108">
        <f t="shared" si="6619"/>
        <v>80377</v>
      </c>
      <c r="BL433" s="108">
        <f t="shared" si="6619"/>
        <v>80377</v>
      </c>
      <c r="BM433" s="108">
        <f t="shared" si="6619"/>
        <v>80377</v>
      </c>
      <c r="BN433" s="108">
        <f t="shared" si="6619"/>
        <v>80377</v>
      </c>
      <c r="BO433" s="108"/>
      <c r="BP433" s="108"/>
      <c r="BQ433" s="108"/>
      <c r="BR433" s="108"/>
      <c r="BS433" s="108"/>
      <c r="BT433" s="108"/>
      <c r="BU433" s="108"/>
      <c r="BV433" s="108"/>
      <c r="BW433" s="108"/>
      <c r="BX433" s="108"/>
      <c r="BY433" s="108"/>
      <c r="BZ433" s="108"/>
      <c r="CA433" s="108"/>
      <c r="CB433" s="108"/>
      <c r="CC433" s="108"/>
      <c r="CD433" s="108"/>
      <c r="CE433" s="108"/>
      <c r="CF433" s="108"/>
      <c r="CG433" s="108"/>
      <c r="CH433" s="109">
        <f>IF(C433="","",F433-SUM(G433:CG433))</f>
        <v>0</v>
      </c>
      <c r="CI433" s="107">
        <f>IF(C433="","",SUM(G433:CG433))</f>
        <v>803772</v>
      </c>
      <c r="CJ433" s="67" t="b">
        <f>IF(C433="","",F433=CI433)</f>
        <v>1</v>
      </c>
    </row>
    <row r="434" spans="1:88" s="5" customFormat="1" x14ac:dyDescent="0.3">
      <c r="A434" s="172"/>
      <c r="B434" s="156"/>
      <c r="C434" s="169"/>
      <c r="D434" s="159"/>
      <c r="E434" s="162"/>
      <c r="F434" s="165"/>
      <c r="G434" s="110"/>
      <c r="H434" s="110"/>
      <c r="I434" s="110"/>
      <c r="J434" s="110"/>
      <c r="K434" s="110"/>
      <c r="L434" s="110"/>
      <c r="M434" s="110"/>
      <c r="N434" s="110"/>
      <c r="O434" s="110"/>
      <c r="P434" s="110"/>
      <c r="Q434" s="110"/>
      <c r="R434" s="110"/>
      <c r="S434" s="110"/>
      <c r="T434" s="110"/>
      <c r="U434" s="110">
        <f t="shared" ref="U434" si="6620">ROUND(U433/$E433,2)</f>
        <v>0</v>
      </c>
      <c r="V434" s="110">
        <f t="shared" ref="V434" si="6621">ROUND(V433/$E433,2)</f>
        <v>0</v>
      </c>
      <c r="W434" s="110">
        <f t="shared" ref="W434" si="6622">ROUND(W433/$E433,2)</f>
        <v>0</v>
      </c>
      <c r="X434" s="110">
        <f t="shared" ref="X434" si="6623">ROUND(X433/$E433,2)</f>
        <v>0</v>
      </c>
      <c r="Y434" s="110">
        <f t="shared" ref="Y434" si="6624">ROUND(Y433/$E433,2)</f>
        <v>0</v>
      </c>
      <c r="Z434" s="110">
        <f t="shared" ref="Z434" si="6625">ROUND(Z433/$E433,2)</f>
        <v>0</v>
      </c>
      <c r="AA434" s="110">
        <f t="shared" ref="AA434" si="6626">ROUND(AA433/$E433,2)</f>
        <v>0</v>
      </c>
      <c r="AB434" s="110">
        <f t="shared" ref="AB434" si="6627">ROUND(AB433/$E433,2)</f>
        <v>0</v>
      </c>
      <c r="AC434" s="110">
        <f t="shared" ref="AC434" si="6628">ROUND(AC433/$E433,2)</f>
        <v>0</v>
      </c>
      <c r="AD434" s="110">
        <f t="shared" ref="AD434" si="6629">ROUND(AD433/$E433,2)</f>
        <v>0</v>
      </c>
      <c r="AE434" s="110">
        <f t="shared" ref="AE434" si="6630">ROUND(AE433/$E433,2)</f>
        <v>0</v>
      </c>
      <c r="AF434" s="110">
        <f t="shared" ref="AF434" si="6631">ROUND(AF433/$E433,2)</f>
        <v>0</v>
      </c>
      <c r="AG434" s="110">
        <f t="shared" ref="AG434" si="6632">ROUND(AG433/$E433,2)</f>
        <v>0</v>
      </c>
      <c r="AH434" s="110">
        <f t="shared" ref="AH434" si="6633">ROUND(AH433/$E433,2)</f>
        <v>0</v>
      </c>
      <c r="AI434" s="110">
        <f t="shared" ref="AI434" si="6634">ROUND(AI433/$E433,2)</f>
        <v>0</v>
      </c>
      <c r="AJ434" s="110">
        <f t="shared" ref="AJ434" si="6635">ROUND(AJ433/$E433,2)</f>
        <v>0</v>
      </c>
      <c r="AK434" s="110">
        <f t="shared" ref="AK434" si="6636">ROUND(AK433/$E433,2)</f>
        <v>0</v>
      </c>
      <c r="AL434" s="110">
        <f t="shared" ref="AL434" si="6637">ROUND(AL433/$E433,2)</f>
        <v>0</v>
      </c>
      <c r="AM434" s="110">
        <f t="shared" ref="AM434" si="6638">ROUND(AM433/$E433,2)</f>
        <v>0</v>
      </c>
      <c r="AN434" s="110">
        <f t="shared" ref="AN434" si="6639">ROUND(AN433/$E433,2)</f>
        <v>0</v>
      </c>
      <c r="AO434" s="110">
        <f t="shared" ref="AO434" si="6640">ROUND(AO433/$E433,2)</f>
        <v>0</v>
      </c>
      <c r="AP434" s="110">
        <f t="shared" ref="AP434" si="6641">ROUND(AP433/$E433,2)</f>
        <v>0</v>
      </c>
      <c r="AQ434" s="110">
        <f t="shared" ref="AQ434" si="6642">ROUND(AQ433/$E433,2)</f>
        <v>0</v>
      </c>
      <c r="AR434" s="110">
        <f t="shared" ref="AR434" si="6643">ROUND(AR433/$E433,2)</f>
        <v>0</v>
      </c>
      <c r="AS434" s="110">
        <f t="shared" ref="AS434" si="6644">ROUND(AS433/$E433,2)</f>
        <v>0</v>
      </c>
      <c r="AT434" s="110">
        <f t="shared" ref="AT434" si="6645">ROUND(AT433/$E433,2)</f>
        <v>0</v>
      </c>
      <c r="AU434" s="110">
        <f t="shared" ref="AU434" si="6646">ROUND(AU433/$E433,2)</f>
        <v>0</v>
      </c>
      <c r="AV434" s="110">
        <f t="shared" ref="AV434" si="6647">ROUND(AV433/$E433,2)</f>
        <v>0</v>
      </c>
      <c r="AW434" s="110">
        <f t="shared" ref="AW434" si="6648">ROUND(AW433/$E433,2)</f>
        <v>0</v>
      </c>
      <c r="AX434" s="110">
        <f t="shared" ref="AX434" si="6649">ROUND(AX433/$E433,2)</f>
        <v>0</v>
      </c>
      <c r="AY434" s="110">
        <f t="shared" ref="AY434" si="6650">ROUND(AY433/$E433,2)</f>
        <v>0</v>
      </c>
      <c r="AZ434" s="110">
        <f t="shared" ref="AZ434:BN434" si="6651">ROUND(AZ433/$E433,2)</f>
        <v>0</v>
      </c>
      <c r="BA434" s="110">
        <f t="shared" si="6651"/>
        <v>0</v>
      </c>
      <c r="BB434" s="110">
        <f t="shared" si="6651"/>
        <v>0</v>
      </c>
      <c r="BC434" s="110">
        <f t="shared" si="6651"/>
        <v>0</v>
      </c>
      <c r="BD434" s="110">
        <f t="shared" si="6651"/>
        <v>0</v>
      </c>
      <c r="BE434" s="110">
        <f t="shared" si="6651"/>
        <v>1.8</v>
      </c>
      <c r="BF434" s="110">
        <f t="shared" si="6651"/>
        <v>1.8</v>
      </c>
      <c r="BG434" s="110">
        <f t="shared" si="6651"/>
        <v>1.8</v>
      </c>
      <c r="BH434" s="110">
        <f t="shared" si="6651"/>
        <v>1.8</v>
      </c>
      <c r="BI434" s="110">
        <f t="shared" si="6651"/>
        <v>1.8</v>
      </c>
      <c r="BJ434" s="110">
        <f t="shared" si="6651"/>
        <v>1.8</v>
      </c>
      <c r="BK434" s="110">
        <f t="shared" si="6651"/>
        <v>1.8</v>
      </c>
      <c r="BL434" s="110">
        <f t="shared" si="6651"/>
        <v>1.8</v>
      </c>
      <c r="BM434" s="110">
        <f t="shared" si="6651"/>
        <v>1.8</v>
      </c>
      <c r="BN434" s="110">
        <f t="shared" si="6651"/>
        <v>1.8</v>
      </c>
      <c r="BO434" s="110">
        <f t="shared" ref="BO434" si="6652">ROUND(BO433/$E433,2)</f>
        <v>0</v>
      </c>
      <c r="BP434" s="110">
        <f t="shared" ref="BP434" si="6653">ROUND(BP433/$E433,2)</f>
        <v>0</v>
      </c>
      <c r="BQ434" s="110">
        <f t="shared" ref="BQ434" si="6654">ROUND(BQ433/$E433,2)</f>
        <v>0</v>
      </c>
      <c r="BR434" s="110">
        <f t="shared" ref="BR434" si="6655">ROUND(BR433/$E433,2)</f>
        <v>0</v>
      </c>
      <c r="BS434" s="110">
        <f t="shared" ref="BS434" si="6656">ROUND(BS433/$E433,2)</f>
        <v>0</v>
      </c>
      <c r="BT434" s="110">
        <f t="shared" ref="BT434" si="6657">ROUND(BT433/$E433,2)</f>
        <v>0</v>
      </c>
      <c r="BU434" s="110">
        <f t="shared" ref="BU434" si="6658">ROUND(BU433/$E433,2)</f>
        <v>0</v>
      </c>
      <c r="BV434" s="110">
        <f t="shared" ref="BV434" si="6659">ROUND(BV433/$E433,2)</f>
        <v>0</v>
      </c>
      <c r="BW434" s="110">
        <f t="shared" ref="BW434" si="6660">ROUND(BW433/$E433,2)</f>
        <v>0</v>
      </c>
      <c r="BX434" s="110">
        <f t="shared" ref="BX434" si="6661">ROUND(BX433/$E433,2)</f>
        <v>0</v>
      </c>
      <c r="BY434" s="110">
        <f t="shared" ref="BY434" si="6662">ROUND(BY433/$E433,2)</f>
        <v>0</v>
      </c>
      <c r="BZ434" s="110">
        <f t="shared" ref="BZ434" si="6663">ROUND(BZ433/$E433,2)</f>
        <v>0</v>
      </c>
      <c r="CA434" s="110">
        <f t="shared" ref="CA434" si="6664">ROUND(CA433/$E433,2)</f>
        <v>0</v>
      </c>
      <c r="CB434" s="110">
        <f t="shared" ref="CB434" si="6665">ROUND(CB433/$E433,2)</f>
        <v>0</v>
      </c>
      <c r="CC434" s="110">
        <f t="shared" ref="CC434" si="6666">ROUND(CC433/$E433,2)</f>
        <v>0</v>
      </c>
      <c r="CD434" s="110">
        <f t="shared" ref="CD434" si="6667">ROUND(CD433/$E433,2)</f>
        <v>0</v>
      </c>
      <c r="CE434" s="110"/>
      <c r="CF434" s="110">
        <f t="shared" ref="CF434" si="6668">ROUND(CF433/$E433,2)</f>
        <v>0</v>
      </c>
      <c r="CG434" s="110">
        <f t="shared" ref="CG434" si="6669">ROUND(CG433/$E433,2)</f>
        <v>0</v>
      </c>
      <c r="CH434" s="111">
        <f>IF(C433="","",D433-SUM(G434:CG434))</f>
        <v>-3.5527136788005009E-15</v>
      </c>
      <c r="CI434" s="112">
        <f>IF(C433="","",SUM(G434:CG434))</f>
        <v>18.000000000000004</v>
      </c>
      <c r="CJ434" s="67" t="b">
        <f>IF(C433="","",D433=CI434)</f>
        <v>1</v>
      </c>
    </row>
    <row r="435" spans="1:88" s="5" customFormat="1" x14ac:dyDescent="0.3">
      <c r="A435" s="173"/>
      <c r="B435" s="157"/>
      <c r="C435" s="170"/>
      <c r="D435" s="160"/>
      <c r="E435" s="163"/>
      <c r="F435" s="166"/>
      <c r="G435" s="113"/>
      <c r="H435" s="113"/>
      <c r="I435" s="113"/>
      <c r="J435" s="113"/>
      <c r="K435" s="113"/>
      <c r="L435" s="113"/>
      <c r="M435" s="113"/>
      <c r="N435" s="113"/>
      <c r="O435" s="113"/>
      <c r="P435" s="113"/>
      <c r="Q435" s="113"/>
      <c r="R435" s="113"/>
      <c r="S435" s="113"/>
      <c r="T435" s="113"/>
      <c r="U435" s="113">
        <f t="shared" ref="U435:X435" si="6670">U433/$F433</f>
        <v>0</v>
      </c>
      <c r="V435" s="113">
        <f t="shared" si="6670"/>
        <v>0</v>
      </c>
      <c r="W435" s="113">
        <f t="shared" si="6670"/>
        <v>0</v>
      </c>
      <c r="X435" s="113">
        <f t="shared" si="6670"/>
        <v>0</v>
      </c>
      <c r="Y435" s="113">
        <f t="shared" ref="Y435:AG435" si="6671">Y433/$F433</f>
        <v>0</v>
      </c>
      <c r="Z435" s="113">
        <f t="shared" si="6671"/>
        <v>0</v>
      </c>
      <c r="AA435" s="113">
        <f t="shared" si="6671"/>
        <v>0</v>
      </c>
      <c r="AB435" s="113">
        <f t="shared" si="6671"/>
        <v>0</v>
      </c>
      <c r="AC435" s="113">
        <f t="shared" si="6671"/>
        <v>0</v>
      </c>
      <c r="AD435" s="113">
        <f t="shared" si="6671"/>
        <v>0</v>
      </c>
      <c r="AE435" s="113">
        <f t="shared" si="6671"/>
        <v>0</v>
      </c>
      <c r="AF435" s="113">
        <f t="shared" si="6671"/>
        <v>0</v>
      </c>
      <c r="AG435" s="113">
        <f t="shared" si="6671"/>
        <v>0</v>
      </c>
      <c r="AH435" s="113">
        <f t="shared" ref="AH435:AK435" si="6672">AH433/$F433</f>
        <v>0</v>
      </c>
      <c r="AI435" s="113">
        <f t="shared" si="6672"/>
        <v>0</v>
      </c>
      <c r="AJ435" s="113">
        <f t="shared" si="6672"/>
        <v>0</v>
      </c>
      <c r="AK435" s="113">
        <f t="shared" si="6672"/>
        <v>0</v>
      </c>
      <c r="AL435" s="113">
        <f t="shared" ref="AL435:AT435" si="6673">AL433/$F433</f>
        <v>0</v>
      </c>
      <c r="AM435" s="113">
        <f t="shared" si="6673"/>
        <v>0</v>
      </c>
      <c r="AN435" s="113">
        <f t="shared" si="6673"/>
        <v>0</v>
      </c>
      <c r="AO435" s="113">
        <f t="shared" si="6673"/>
        <v>0</v>
      </c>
      <c r="AP435" s="113">
        <f t="shared" si="6673"/>
        <v>0</v>
      </c>
      <c r="AQ435" s="113">
        <f t="shared" si="6673"/>
        <v>0</v>
      </c>
      <c r="AR435" s="113">
        <f t="shared" si="6673"/>
        <v>0</v>
      </c>
      <c r="AS435" s="113">
        <f t="shared" si="6673"/>
        <v>0</v>
      </c>
      <c r="AT435" s="113">
        <f t="shared" si="6673"/>
        <v>0</v>
      </c>
      <c r="AU435" s="113">
        <f t="shared" ref="AU435:AX435" si="6674">AU433/$F433</f>
        <v>0</v>
      </c>
      <c r="AV435" s="113">
        <f t="shared" si="6674"/>
        <v>0</v>
      </c>
      <c r="AW435" s="113">
        <f t="shared" si="6674"/>
        <v>0</v>
      </c>
      <c r="AX435" s="113">
        <f t="shared" si="6674"/>
        <v>0</v>
      </c>
      <c r="AY435" s="113">
        <f t="shared" ref="AY435:BN435" si="6675">AY433/$F433</f>
        <v>0</v>
      </c>
      <c r="AZ435" s="113">
        <f t="shared" si="6675"/>
        <v>0</v>
      </c>
      <c r="BA435" s="113">
        <f t="shared" si="6675"/>
        <v>0</v>
      </c>
      <c r="BB435" s="113">
        <f t="shared" si="6675"/>
        <v>0</v>
      </c>
      <c r="BC435" s="113">
        <f t="shared" si="6675"/>
        <v>0</v>
      </c>
      <c r="BD435" s="113">
        <f t="shared" si="6675"/>
        <v>0</v>
      </c>
      <c r="BE435" s="113">
        <f t="shared" si="6675"/>
        <v>9.9999751173218271E-2</v>
      </c>
      <c r="BF435" s="113">
        <f t="shared" si="6675"/>
        <v>0.1000009953071269</v>
      </c>
      <c r="BG435" s="113">
        <f t="shared" si="6675"/>
        <v>0.1000009953071269</v>
      </c>
      <c r="BH435" s="113">
        <f t="shared" si="6675"/>
        <v>9.9999751173218271E-2</v>
      </c>
      <c r="BI435" s="113">
        <f t="shared" si="6675"/>
        <v>9.9999751173218271E-2</v>
      </c>
      <c r="BJ435" s="113">
        <f t="shared" si="6675"/>
        <v>9.9999751173218271E-2</v>
      </c>
      <c r="BK435" s="113">
        <f t="shared" si="6675"/>
        <v>9.9999751173218271E-2</v>
      </c>
      <c r="BL435" s="113">
        <f t="shared" si="6675"/>
        <v>9.9999751173218271E-2</v>
      </c>
      <c r="BM435" s="113">
        <f t="shared" si="6675"/>
        <v>9.9999751173218271E-2</v>
      </c>
      <c r="BN435" s="113">
        <f t="shared" si="6675"/>
        <v>9.9999751173218271E-2</v>
      </c>
      <c r="BO435" s="113">
        <f t="shared" ref="BO435:BP435" si="6676">BO433/$F433</f>
        <v>0</v>
      </c>
      <c r="BP435" s="113">
        <f t="shared" si="6676"/>
        <v>0</v>
      </c>
      <c r="BQ435" s="113">
        <f t="shared" ref="BQ435:BT435" si="6677">BQ433/$F433</f>
        <v>0</v>
      </c>
      <c r="BR435" s="113">
        <f t="shared" si="6677"/>
        <v>0</v>
      </c>
      <c r="BS435" s="113">
        <f t="shared" si="6677"/>
        <v>0</v>
      </c>
      <c r="BT435" s="113">
        <f t="shared" si="6677"/>
        <v>0</v>
      </c>
      <c r="BU435" s="113">
        <f t="shared" ref="BU435:BX435" si="6678">BU433/$F433</f>
        <v>0</v>
      </c>
      <c r="BV435" s="113">
        <f t="shared" si="6678"/>
        <v>0</v>
      </c>
      <c r="BW435" s="113">
        <f t="shared" si="6678"/>
        <v>0</v>
      </c>
      <c r="BX435" s="113">
        <f t="shared" si="6678"/>
        <v>0</v>
      </c>
      <c r="BY435" s="113">
        <f t="shared" ref="BY435:CC435" si="6679">BY433/$F433</f>
        <v>0</v>
      </c>
      <c r="BZ435" s="113">
        <f t="shared" si="6679"/>
        <v>0</v>
      </c>
      <c r="CA435" s="113">
        <f t="shared" si="6679"/>
        <v>0</v>
      </c>
      <c r="CB435" s="113">
        <f t="shared" si="6679"/>
        <v>0</v>
      </c>
      <c r="CC435" s="113">
        <f t="shared" si="6679"/>
        <v>0</v>
      </c>
      <c r="CD435" s="113">
        <f t="shared" ref="CD435:CG435" si="6680">CD433/$F433</f>
        <v>0</v>
      </c>
      <c r="CE435" s="113"/>
      <c r="CF435" s="113">
        <f t="shared" si="6680"/>
        <v>0</v>
      </c>
      <c r="CG435" s="113">
        <f t="shared" si="6680"/>
        <v>0</v>
      </c>
      <c r="CH435" s="114">
        <f>IF(C433="","",100%-SUM(G435:CG435))</f>
        <v>2.2204460492503131E-16</v>
      </c>
      <c r="CI435" s="115">
        <f>IF(C433="","",SUM(G435:CG435))</f>
        <v>0.99999999999999978</v>
      </c>
      <c r="CJ435" s="67" t="b">
        <f>IF(C433="","",SUM(G435:CG435)=CI435)</f>
        <v>1</v>
      </c>
    </row>
    <row r="436" spans="1:88" s="5" customFormat="1" x14ac:dyDescent="0.25">
      <c r="A436" s="46">
        <v>5</v>
      </c>
      <c r="B436" s="47" t="s">
        <v>308</v>
      </c>
      <c r="C436" s="80"/>
      <c r="D436" s="80"/>
      <c r="E436" s="81" t="s">
        <v>8</v>
      </c>
      <c r="F436" s="86" t="s">
        <v>8</v>
      </c>
      <c r="G436" s="138"/>
      <c r="H436" s="138"/>
      <c r="I436" s="138"/>
      <c r="J436" s="138"/>
      <c r="K436" s="138"/>
      <c r="L436" s="138"/>
      <c r="M436" s="138"/>
      <c r="N436" s="138"/>
      <c r="O436" s="138"/>
      <c r="P436" s="138"/>
      <c r="Q436" s="138"/>
      <c r="R436" s="138"/>
      <c r="S436" s="138"/>
      <c r="T436" s="138"/>
      <c r="U436" s="139"/>
      <c r="V436" s="139"/>
      <c r="W436" s="139"/>
      <c r="X436" s="138"/>
      <c r="Y436" s="139"/>
      <c r="Z436" s="139"/>
      <c r="AA436" s="139"/>
      <c r="AB436" s="139"/>
      <c r="AC436" s="139"/>
      <c r="AD436" s="139"/>
      <c r="AE436" s="139"/>
      <c r="AF436" s="139"/>
      <c r="AG436" s="138"/>
      <c r="AH436" s="139"/>
      <c r="AI436" s="139"/>
      <c r="AJ436" s="139"/>
      <c r="AK436" s="138"/>
      <c r="AL436" s="139"/>
      <c r="AM436" s="139"/>
      <c r="AN436" s="139"/>
      <c r="AO436" s="139"/>
      <c r="AP436" s="139"/>
      <c r="AQ436" s="139"/>
      <c r="AR436" s="139"/>
      <c r="AS436" s="139"/>
      <c r="AT436" s="138"/>
      <c r="AU436" s="139"/>
      <c r="AV436" s="139"/>
      <c r="AW436" s="139"/>
      <c r="AX436" s="138"/>
      <c r="AY436" s="139"/>
      <c r="AZ436" s="139"/>
      <c r="BA436" s="139"/>
      <c r="BB436" s="139"/>
      <c r="BC436" s="138"/>
      <c r="BD436" s="139"/>
      <c r="BE436" s="139"/>
      <c r="BF436" s="139"/>
      <c r="BG436" s="138"/>
      <c r="BH436" s="139"/>
      <c r="BI436" s="139"/>
      <c r="BJ436" s="139"/>
      <c r="BK436" s="138"/>
      <c r="BL436" s="139"/>
      <c r="BM436" s="139"/>
      <c r="BN436" s="139"/>
      <c r="BO436" s="139"/>
      <c r="BP436" s="138"/>
      <c r="BQ436" s="139"/>
      <c r="BR436" s="139"/>
      <c r="BS436" s="139"/>
      <c r="BT436" s="138"/>
      <c r="BU436" s="139"/>
      <c r="BV436" s="139"/>
      <c r="BW436" s="139"/>
      <c r="BX436" s="138"/>
      <c r="BY436" s="139"/>
      <c r="BZ436" s="139"/>
      <c r="CA436" s="139"/>
      <c r="CB436" s="139"/>
      <c r="CC436" s="138"/>
      <c r="CD436" s="139"/>
      <c r="CE436" s="139"/>
      <c r="CF436" s="139"/>
      <c r="CG436" s="139"/>
      <c r="CH436" s="107" t="str">
        <f>IF(C436="","",F436-SUM(G436:CG436))</f>
        <v/>
      </c>
      <c r="CI436" s="107" t="str">
        <f>IF(C436="","",SUM(G436:CG436))</f>
        <v/>
      </c>
      <c r="CJ436" s="67" t="str">
        <f>IF(C436="","",F436=CI436)</f>
        <v/>
      </c>
    </row>
    <row r="437" spans="1:88" x14ac:dyDescent="0.3">
      <c r="A437" s="31" t="s">
        <v>309</v>
      </c>
      <c r="B437" s="32" t="s">
        <v>310</v>
      </c>
      <c r="C437" s="33"/>
      <c r="D437" s="33"/>
      <c r="E437" s="37" t="s">
        <v>8</v>
      </c>
      <c r="F437" s="84">
        <f>SUM(F438:F443)</f>
        <v>92860376</v>
      </c>
      <c r="G437" s="6">
        <f>G438+G441</f>
        <v>0</v>
      </c>
      <c r="H437" s="6">
        <f t="shared" ref="H437:BS437" si="6681">H438+H441</f>
        <v>0</v>
      </c>
      <c r="I437" s="6">
        <f t="shared" si="6681"/>
        <v>0</v>
      </c>
      <c r="J437" s="6">
        <f t="shared" si="6681"/>
        <v>0</v>
      </c>
      <c r="K437" s="6">
        <f t="shared" si="6681"/>
        <v>0</v>
      </c>
      <c r="L437" s="6">
        <f t="shared" si="6681"/>
        <v>0</v>
      </c>
      <c r="M437" s="6">
        <f t="shared" si="6681"/>
        <v>0</v>
      </c>
      <c r="N437" s="6">
        <f t="shared" si="6681"/>
        <v>0</v>
      </c>
      <c r="O437" s="6">
        <f t="shared" si="6681"/>
        <v>0</v>
      </c>
      <c r="P437" s="6">
        <f t="shared" si="6681"/>
        <v>0</v>
      </c>
      <c r="Q437" s="6">
        <f t="shared" si="6681"/>
        <v>0</v>
      </c>
      <c r="R437" s="6">
        <f t="shared" si="6681"/>
        <v>0</v>
      </c>
      <c r="S437" s="6">
        <f t="shared" si="6681"/>
        <v>0</v>
      </c>
      <c r="T437" s="6">
        <f t="shared" si="6681"/>
        <v>0</v>
      </c>
      <c r="U437" s="6">
        <f t="shared" si="6681"/>
        <v>0</v>
      </c>
      <c r="V437" s="6">
        <f t="shared" si="6681"/>
        <v>0</v>
      </c>
      <c r="W437" s="6">
        <f t="shared" si="6681"/>
        <v>0</v>
      </c>
      <c r="X437" s="6">
        <f t="shared" si="6681"/>
        <v>0</v>
      </c>
      <c r="Y437" s="6">
        <f t="shared" si="6681"/>
        <v>0</v>
      </c>
      <c r="Z437" s="6">
        <f t="shared" si="6681"/>
        <v>0</v>
      </c>
      <c r="AA437" s="6">
        <f t="shared" si="6681"/>
        <v>0</v>
      </c>
      <c r="AB437" s="6">
        <f t="shared" si="6681"/>
        <v>0</v>
      </c>
      <c r="AC437" s="6">
        <f t="shared" si="6681"/>
        <v>0</v>
      </c>
      <c r="AD437" s="6">
        <f t="shared" si="6681"/>
        <v>0</v>
      </c>
      <c r="AE437" s="6">
        <f t="shared" si="6681"/>
        <v>0</v>
      </c>
      <c r="AF437" s="6">
        <f t="shared" si="6681"/>
        <v>0</v>
      </c>
      <c r="AG437" s="6">
        <f t="shared" si="6681"/>
        <v>0</v>
      </c>
      <c r="AH437" s="6">
        <f t="shared" si="6681"/>
        <v>0</v>
      </c>
      <c r="AI437" s="6">
        <f t="shared" si="6681"/>
        <v>0</v>
      </c>
      <c r="AJ437" s="6">
        <f t="shared" si="6681"/>
        <v>0</v>
      </c>
      <c r="AK437" s="6">
        <f t="shared" si="6681"/>
        <v>0</v>
      </c>
      <c r="AL437" s="6">
        <f t="shared" si="6681"/>
        <v>0</v>
      </c>
      <c r="AM437" s="6">
        <f t="shared" si="6681"/>
        <v>0</v>
      </c>
      <c r="AN437" s="6">
        <f t="shared" si="6681"/>
        <v>0</v>
      </c>
      <c r="AO437" s="6">
        <f t="shared" si="6681"/>
        <v>0</v>
      </c>
      <c r="AP437" s="6">
        <f t="shared" si="6681"/>
        <v>0</v>
      </c>
      <c r="AQ437" s="6">
        <f t="shared" si="6681"/>
        <v>0</v>
      </c>
      <c r="AR437" s="6">
        <f t="shared" si="6681"/>
        <v>0</v>
      </c>
      <c r="AS437" s="6">
        <f t="shared" si="6681"/>
        <v>0</v>
      </c>
      <c r="AT437" s="6">
        <f t="shared" si="6681"/>
        <v>0</v>
      </c>
      <c r="AU437" s="6">
        <f t="shared" si="6681"/>
        <v>0</v>
      </c>
      <c r="AV437" s="6">
        <f t="shared" si="6681"/>
        <v>0</v>
      </c>
      <c r="AW437" s="6">
        <f t="shared" si="6681"/>
        <v>0</v>
      </c>
      <c r="AX437" s="6">
        <f t="shared" si="6681"/>
        <v>0</v>
      </c>
      <c r="AY437" s="6">
        <f t="shared" si="6681"/>
        <v>92860376</v>
      </c>
      <c r="AZ437" s="6">
        <f t="shared" si="6681"/>
        <v>0</v>
      </c>
      <c r="BA437" s="6">
        <f t="shared" si="6681"/>
        <v>0</v>
      </c>
      <c r="BB437" s="6">
        <f t="shared" si="6681"/>
        <v>0</v>
      </c>
      <c r="BC437" s="6">
        <f t="shared" si="6681"/>
        <v>0</v>
      </c>
      <c r="BD437" s="6">
        <f t="shared" si="6681"/>
        <v>0</v>
      </c>
      <c r="BE437" s="6">
        <f t="shared" si="6681"/>
        <v>0</v>
      </c>
      <c r="BF437" s="6">
        <f t="shared" si="6681"/>
        <v>0</v>
      </c>
      <c r="BG437" s="6">
        <f t="shared" si="6681"/>
        <v>0</v>
      </c>
      <c r="BH437" s="6">
        <f t="shared" si="6681"/>
        <v>0</v>
      </c>
      <c r="BI437" s="6">
        <f t="shared" si="6681"/>
        <v>0</v>
      </c>
      <c r="BJ437" s="6">
        <f t="shared" si="6681"/>
        <v>0</v>
      </c>
      <c r="BK437" s="6">
        <f t="shared" si="6681"/>
        <v>0</v>
      </c>
      <c r="BL437" s="6">
        <f t="shared" si="6681"/>
        <v>0</v>
      </c>
      <c r="BM437" s="6">
        <f t="shared" si="6681"/>
        <v>0</v>
      </c>
      <c r="BN437" s="6">
        <f t="shared" si="6681"/>
        <v>0</v>
      </c>
      <c r="BO437" s="6">
        <f t="shared" si="6681"/>
        <v>0</v>
      </c>
      <c r="BP437" s="6">
        <f t="shared" si="6681"/>
        <v>0</v>
      </c>
      <c r="BQ437" s="6">
        <f t="shared" si="6681"/>
        <v>0</v>
      </c>
      <c r="BR437" s="6">
        <f t="shared" si="6681"/>
        <v>0</v>
      </c>
      <c r="BS437" s="6">
        <f t="shared" si="6681"/>
        <v>0</v>
      </c>
      <c r="BT437" s="6">
        <f t="shared" ref="BT437:CG437" si="6682">BT438+BT441</f>
        <v>0</v>
      </c>
      <c r="BU437" s="6">
        <f t="shared" si="6682"/>
        <v>0</v>
      </c>
      <c r="BV437" s="6">
        <f t="shared" si="6682"/>
        <v>0</v>
      </c>
      <c r="BW437" s="6">
        <f t="shared" si="6682"/>
        <v>0</v>
      </c>
      <c r="BX437" s="6">
        <f t="shared" si="6682"/>
        <v>0</v>
      </c>
      <c r="BY437" s="6">
        <f t="shared" si="6682"/>
        <v>0</v>
      </c>
      <c r="BZ437" s="6">
        <f t="shared" si="6682"/>
        <v>0</v>
      </c>
      <c r="CA437" s="6">
        <f t="shared" si="6682"/>
        <v>0</v>
      </c>
      <c r="CB437" s="6">
        <f t="shared" si="6682"/>
        <v>0</v>
      </c>
      <c r="CC437" s="6">
        <f t="shared" si="6682"/>
        <v>0</v>
      </c>
      <c r="CD437" s="6">
        <f t="shared" si="6682"/>
        <v>0</v>
      </c>
      <c r="CE437" s="6">
        <f t="shared" si="6682"/>
        <v>0</v>
      </c>
      <c r="CF437" s="6">
        <f t="shared" si="6682"/>
        <v>0</v>
      </c>
      <c r="CG437" s="6">
        <f t="shared" si="6682"/>
        <v>0</v>
      </c>
      <c r="CH437" s="107">
        <f>F437-SUM(G437:CG437)</f>
        <v>0</v>
      </c>
      <c r="CI437" s="107" t="str">
        <f>IF(C437="","",SUM(G437:CG437))</f>
        <v/>
      </c>
      <c r="CJ437" s="67" t="str">
        <f>IF(C437="","",F437=CI437)</f>
        <v/>
      </c>
    </row>
    <row r="438" spans="1:88" s="5" customFormat="1" ht="22.05" customHeight="1" x14ac:dyDescent="0.3">
      <c r="A438" s="171" t="s">
        <v>311</v>
      </c>
      <c r="B438" s="155" t="s">
        <v>312</v>
      </c>
      <c r="C438" s="168" t="s">
        <v>163</v>
      </c>
      <c r="D438" s="158">
        <v>1</v>
      </c>
      <c r="E438" s="161">
        <v>88154765</v>
      </c>
      <c r="F438" s="164">
        <f t="shared" ref="F438:F441" si="6683">ROUND(E438*D438,0)</f>
        <v>88154765</v>
      </c>
      <c r="G438" s="108">
        <v>0</v>
      </c>
      <c r="H438" s="108"/>
      <c r="I438" s="108"/>
      <c r="J438" s="108"/>
      <c r="K438" s="108"/>
      <c r="L438" s="108"/>
      <c r="M438" s="108"/>
      <c r="N438" s="108"/>
      <c r="O438" s="108"/>
      <c r="P438" s="108"/>
      <c r="Q438" s="108"/>
      <c r="R438" s="108"/>
      <c r="S438" s="108"/>
      <c r="T438" s="108"/>
      <c r="U438" s="108"/>
      <c r="V438" s="108"/>
      <c r="W438" s="108"/>
      <c r="X438" s="108"/>
      <c r="Y438" s="108"/>
      <c r="Z438" s="108"/>
      <c r="AA438" s="108"/>
      <c r="AB438" s="108"/>
      <c r="AC438" s="108"/>
      <c r="AD438" s="108"/>
      <c r="AE438" s="108"/>
      <c r="AF438" s="108"/>
      <c r="AG438" s="108"/>
      <c r="AH438" s="108"/>
      <c r="AI438" s="108"/>
      <c r="AJ438" s="108"/>
      <c r="AK438" s="108"/>
      <c r="AL438" s="108"/>
      <c r="AM438" s="108"/>
      <c r="AN438" s="108"/>
      <c r="AO438" s="108"/>
      <c r="AP438" s="108"/>
      <c r="AQ438" s="108"/>
      <c r="AR438" s="108"/>
      <c r="AS438" s="108"/>
      <c r="AT438" s="108"/>
      <c r="AU438" s="108"/>
      <c r="AV438" s="108"/>
      <c r="AW438" s="108"/>
      <c r="AX438" s="108"/>
      <c r="AY438" s="108">
        <f>$F$438</f>
        <v>88154765</v>
      </c>
      <c r="AZ438" s="108"/>
      <c r="BA438" s="108"/>
      <c r="BB438" s="108"/>
      <c r="BC438" s="108"/>
      <c r="BD438" s="108"/>
      <c r="BE438" s="108"/>
      <c r="BF438" s="108"/>
      <c r="BG438" s="108"/>
      <c r="BH438" s="108"/>
      <c r="BI438" s="108"/>
      <c r="BJ438" s="108"/>
      <c r="BK438" s="108"/>
      <c r="BL438" s="108"/>
      <c r="BM438" s="108"/>
      <c r="BN438" s="108"/>
      <c r="BO438" s="108"/>
      <c r="BP438" s="108"/>
      <c r="BQ438" s="108"/>
      <c r="BR438" s="108"/>
      <c r="BS438" s="108"/>
      <c r="BT438" s="108"/>
      <c r="BU438" s="108"/>
      <c r="BV438" s="108"/>
      <c r="BW438" s="108"/>
      <c r="BX438" s="108"/>
      <c r="BY438" s="108"/>
      <c r="BZ438" s="108"/>
      <c r="CA438" s="108"/>
      <c r="CB438" s="108"/>
      <c r="CC438" s="108"/>
      <c r="CD438" s="108"/>
      <c r="CE438" s="108"/>
      <c r="CF438" s="108"/>
      <c r="CG438" s="108"/>
      <c r="CH438" s="109">
        <f>IF(C438="","",F438-SUM(G438:CG438))</f>
        <v>0</v>
      </c>
      <c r="CI438" s="107">
        <f>IF(C438="","",SUM(G438:CG438))</f>
        <v>88154765</v>
      </c>
      <c r="CJ438" s="67" t="b">
        <f>IF(C438="","",F438=CI438)</f>
        <v>1</v>
      </c>
    </row>
    <row r="439" spans="1:88" s="5" customFormat="1" ht="22.05" customHeight="1" x14ac:dyDescent="0.3">
      <c r="A439" s="172"/>
      <c r="B439" s="156"/>
      <c r="C439" s="169"/>
      <c r="D439" s="159"/>
      <c r="E439" s="162"/>
      <c r="F439" s="165"/>
      <c r="G439" s="110">
        <v>0</v>
      </c>
      <c r="H439" s="110"/>
      <c r="I439" s="110"/>
      <c r="J439" s="110"/>
      <c r="K439" s="110"/>
      <c r="L439" s="110"/>
      <c r="M439" s="110"/>
      <c r="N439" s="110"/>
      <c r="O439" s="110"/>
      <c r="P439" s="110"/>
      <c r="Q439" s="110"/>
      <c r="R439" s="110"/>
      <c r="S439" s="110"/>
      <c r="T439" s="110"/>
      <c r="U439" s="110">
        <f t="shared" ref="U439" si="6684">ROUND(U438/$E438,2)</f>
        <v>0</v>
      </c>
      <c r="V439" s="110">
        <f t="shared" ref="V439" si="6685">ROUND(V438/$E438,2)</f>
        <v>0</v>
      </c>
      <c r="W439" s="110">
        <f t="shared" ref="W439" si="6686">ROUND(W438/$E438,2)</f>
        <v>0</v>
      </c>
      <c r="X439" s="110">
        <f t="shared" ref="X439" si="6687">ROUND(X438/$E438,2)</f>
        <v>0</v>
      </c>
      <c r="Y439" s="110">
        <f t="shared" ref="Y439" si="6688">ROUND(Y438/$E438,2)</f>
        <v>0</v>
      </c>
      <c r="Z439" s="110">
        <f t="shared" ref="Z439" si="6689">ROUND(Z438/$E438,2)</f>
        <v>0</v>
      </c>
      <c r="AA439" s="110">
        <f t="shared" ref="AA439" si="6690">ROUND(AA438/$E438,2)</f>
        <v>0</v>
      </c>
      <c r="AB439" s="110">
        <f t="shared" ref="AB439" si="6691">ROUND(AB438/$E438,2)</f>
        <v>0</v>
      </c>
      <c r="AC439" s="110">
        <f t="shared" ref="AC439" si="6692">ROUND(AC438/$E438,2)</f>
        <v>0</v>
      </c>
      <c r="AD439" s="110">
        <f t="shared" ref="AD439" si="6693">ROUND(AD438/$E438,2)</f>
        <v>0</v>
      </c>
      <c r="AE439" s="110">
        <f t="shared" ref="AE439" si="6694">ROUND(AE438/$E438,2)</f>
        <v>0</v>
      </c>
      <c r="AF439" s="110">
        <f t="shared" ref="AF439" si="6695">ROUND(AF438/$E438,2)</f>
        <v>0</v>
      </c>
      <c r="AG439" s="110">
        <f t="shared" ref="AG439" si="6696">ROUND(AG438/$E438,2)</f>
        <v>0</v>
      </c>
      <c r="AH439" s="110">
        <f t="shared" ref="AH439" si="6697">ROUND(AH438/$E438,2)</f>
        <v>0</v>
      </c>
      <c r="AI439" s="110">
        <f t="shared" ref="AI439" si="6698">ROUND(AI438/$E438,2)</f>
        <v>0</v>
      </c>
      <c r="AJ439" s="110">
        <f t="shared" ref="AJ439" si="6699">ROUND(AJ438/$E438,2)</f>
        <v>0</v>
      </c>
      <c r="AK439" s="110">
        <f t="shared" ref="AK439" si="6700">ROUND(AK438/$E438,2)</f>
        <v>0</v>
      </c>
      <c r="AL439" s="110">
        <f t="shared" ref="AL439" si="6701">ROUND(AL438/$E438,2)</f>
        <v>0</v>
      </c>
      <c r="AM439" s="110">
        <f t="shared" ref="AM439" si="6702">ROUND(AM438/$E438,2)</f>
        <v>0</v>
      </c>
      <c r="AN439" s="110">
        <f t="shared" ref="AN439" si="6703">ROUND(AN438/$E438,2)</f>
        <v>0</v>
      </c>
      <c r="AO439" s="110">
        <f t="shared" ref="AO439" si="6704">ROUND(AO438/$E438,2)</f>
        <v>0</v>
      </c>
      <c r="AP439" s="110">
        <f t="shared" ref="AP439" si="6705">ROUND(AP438/$E438,2)</f>
        <v>0</v>
      </c>
      <c r="AQ439" s="110">
        <f t="shared" ref="AQ439" si="6706">ROUND(AQ438/$E438,2)</f>
        <v>0</v>
      </c>
      <c r="AR439" s="110">
        <f t="shared" ref="AR439" si="6707">ROUND(AR438/$E438,2)</f>
        <v>0</v>
      </c>
      <c r="AS439" s="110">
        <f t="shared" ref="AS439" si="6708">ROUND(AS438/$E438,2)</f>
        <v>0</v>
      </c>
      <c r="AT439" s="110">
        <f t="shared" ref="AT439" si="6709">ROUND(AT438/$E438,2)</f>
        <v>0</v>
      </c>
      <c r="AU439" s="110">
        <f t="shared" ref="AU439" si="6710">ROUND(AU438/$E438,2)</f>
        <v>0</v>
      </c>
      <c r="AV439" s="110">
        <f t="shared" ref="AV439" si="6711">ROUND(AV438/$E438,2)</f>
        <v>0</v>
      </c>
      <c r="AW439" s="110">
        <f t="shared" ref="AW439" si="6712">ROUND(AW438/$E438,2)</f>
        <v>0</v>
      </c>
      <c r="AX439" s="110">
        <f t="shared" ref="AX439" si="6713">ROUND(AX438/$E438,2)</f>
        <v>0</v>
      </c>
      <c r="AY439" s="110">
        <f t="shared" ref="AY439" si="6714">ROUND(AY438/$E438,2)</f>
        <v>1</v>
      </c>
      <c r="AZ439" s="110">
        <f t="shared" ref="AZ439" si="6715">ROUND(AZ438/$E438,2)</f>
        <v>0</v>
      </c>
      <c r="BA439" s="110">
        <f t="shared" ref="BA439" si="6716">ROUND(BA438/$E438,2)</f>
        <v>0</v>
      </c>
      <c r="BB439" s="110">
        <f t="shared" ref="BB439" si="6717">ROUND(BB438/$E438,2)</f>
        <v>0</v>
      </c>
      <c r="BC439" s="110">
        <f t="shared" ref="BC439" si="6718">ROUND(BC438/$E438,2)</f>
        <v>0</v>
      </c>
      <c r="BD439" s="110">
        <f t="shared" ref="BD439" si="6719">ROUND(BD438/$E438,2)</f>
        <v>0</v>
      </c>
      <c r="BE439" s="110">
        <f t="shared" ref="BE439" si="6720">ROUND(BE438/$E438,2)</f>
        <v>0</v>
      </c>
      <c r="BF439" s="110">
        <f t="shared" ref="BF439" si="6721">ROUND(BF438/$E438,2)</f>
        <v>0</v>
      </c>
      <c r="BG439" s="110">
        <f t="shared" ref="BG439" si="6722">ROUND(BG438/$E438,2)</f>
        <v>0</v>
      </c>
      <c r="BH439" s="110">
        <f t="shared" ref="BH439" si="6723">ROUND(BH438/$E438,2)</f>
        <v>0</v>
      </c>
      <c r="BI439" s="110">
        <f t="shared" ref="BI439" si="6724">ROUND(BI438/$E438,2)</f>
        <v>0</v>
      </c>
      <c r="BJ439" s="110">
        <f t="shared" ref="BJ439" si="6725">ROUND(BJ438/$E438,2)</f>
        <v>0</v>
      </c>
      <c r="BK439" s="110">
        <f t="shared" ref="BK439" si="6726">ROUND(BK438/$E438,2)</f>
        <v>0</v>
      </c>
      <c r="BL439" s="110">
        <f t="shared" ref="BL439" si="6727">ROUND(BL438/$E438,2)</f>
        <v>0</v>
      </c>
      <c r="BM439" s="110">
        <f t="shared" ref="BM439" si="6728">ROUND(BM438/$E438,2)</f>
        <v>0</v>
      </c>
      <c r="BN439" s="110">
        <f t="shared" ref="BN439" si="6729">ROUND(BN438/$E438,2)</f>
        <v>0</v>
      </c>
      <c r="BO439" s="110">
        <f t="shared" ref="BO439" si="6730">ROUND(BO438/$E438,2)</f>
        <v>0</v>
      </c>
      <c r="BP439" s="110">
        <f t="shared" ref="BP439" si="6731">ROUND(BP438/$E438,2)</f>
        <v>0</v>
      </c>
      <c r="BQ439" s="110">
        <f t="shared" ref="BQ439" si="6732">ROUND(BQ438/$E438,2)</f>
        <v>0</v>
      </c>
      <c r="BR439" s="110">
        <f t="shared" ref="BR439" si="6733">ROUND(BR438/$E438,2)</f>
        <v>0</v>
      </c>
      <c r="BS439" s="110">
        <f t="shared" ref="BS439" si="6734">ROUND(BS438/$E438,2)</f>
        <v>0</v>
      </c>
      <c r="BT439" s="110">
        <f t="shared" ref="BT439" si="6735">ROUND(BT438/$E438,2)</f>
        <v>0</v>
      </c>
      <c r="BU439" s="110">
        <f t="shared" ref="BU439" si="6736">ROUND(BU438/$E438,2)</f>
        <v>0</v>
      </c>
      <c r="BV439" s="110">
        <f t="shared" ref="BV439" si="6737">ROUND(BV438/$E438,2)</f>
        <v>0</v>
      </c>
      <c r="BW439" s="110">
        <f t="shared" ref="BW439" si="6738">ROUND(BW438/$E438,2)</f>
        <v>0</v>
      </c>
      <c r="BX439" s="110">
        <f t="shared" ref="BX439" si="6739">ROUND(BX438/$E438,2)</f>
        <v>0</v>
      </c>
      <c r="BY439" s="110">
        <f t="shared" ref="BY439" si="6740">ROUND(BY438/$E438,2)</f>
        <v>0</v>
      </c>
      <c r="BZ439" s="110">
        <f t="shared" ref="BZ439" si="6741">ROUND(BZ438/$E438,2)</f>
        <v>0</v>
      </c>
      <c r="CA439" s="110">
        <f t="shared" ref="CA439" si="6742">ROUND(CA438/$E438,2)</f>
        <v>0</v>
      </c>
      <c r="CB439" s="110">
        <f t="shared" ref="CB439" si="6743">ROUND(CB438/$E438,2)</f>
        <v>0</v>
      </c>
      <c r="CC439" s="110">
        <f t="shared" ref="CC439" si="6744">ROUND(CC438/$E438,2)</f>
        <v>0</v>
      </c>
      <c r="CD439" s="110">
        <f t="shared" ref="CD439" si="6745">ROUND(CD438/$E438,2)</f>
        <v>0</v>
      </c>
      <c r="CE439" s="110"/>
      <c r="CF439" s="110">
        <f t="shared" ref="CF439" si="6746">ROUND(CF438/$E438,2)</f>
        <v>0</v>
      </c>
      <c r="CG439" s="110">
        <f t="shared" ref="CG439" si="6747">ROUND(CG438/$E438,2)</f>
        <v>0</v>
      </c>
      <c r="CH439" s="111">
        <f>IF(C438="","",D438-SUM(G439:CG439))</f>
        <v>0</v>
      </c>
      <c r="CI439" s="112">
        <f>IF(C438="","",SUM(G439:CG439))</f>
        <v>1</v>
      </c>
      <c r="CJ439" s="67" t="b">
        <f>IF(C438="","",D438=CI439)</f>
        <v>1</v>
      </c>
    </row>
    <row r="440" spans="1:88" s="5" customFormat="1" ht="22.05" customHeight="1" x14ac:dyDescent="0.3">
      <c r="A440" s="173"/>
      <c r="B440" s="157"/>
      <c r="C440" s="170"/>
      <c r="D440" s="160"/>
      <c r="E440" s="163"/>
      <c r="F440" s="166"/>
      <c r="G440" s="113">
        <v>0</v>
      </c>
      <c r="H440" s="113"/>
      <c r="I440" s="113"/>
      <c r="J440" s="113"/>
      <c r="K440" s="113"/>
      <c r="L440" s="113"/>
      <c r="M440" s="113"/>
      <c r="N440" s="113"/>
      <c r="O440" s="113"/>
      <c r="P440" s="113"/>
      <c r="Q440" s="113"/>
      <c r="R440" s="113"/>
      <c r="S440" s="113"/>
      <c r="T440" s="113"/>
      <c r="U440" s="113">
        <f t="shared" ref="U440:X440" si="6748">U438/$F438</f>
        <v>0</v>
      </c>
      <c r="V440" s="113">
        <f t="shared" si="6748"/>
        <v>0</v>
      </c>
      <c r="W440" s="113">
        <f t="shared" si="6748"/>
        <v>0</v>
      </c>
      <c r="X440" s="113">
        <f t="shared" si="6748"/>
        <v>0</v>
      </c>
      <c r="Y440" s="113">
        <f t="shared" ref="Y440:AG440" si="6749">Y438/$F438</f>
        <v>0</v>
      </c>
      <c r="Z440" s="113">
        <f t="shared" si="6749"/>
        <v>0</v>
      </c>
      <c r="AA440" s="113">
        <f t="shared" si="6749"/>
        <v>0</v>
      </c>
      <c r="AB440" s="113">
        <f t="shared" si="6749"/>
        <v>0</v>
      </c>
      <c r="AC440" s="113">
        <f t="shared" si="6749"/>
        <v>0</v>
      </c>
      <c r="AD440" s="113">
        <f t="shared" si="6749"/>
        <v>0</v>
      </c>
      <c r="AE440" s="113">
        <f t="shared" si="6749"/>
        <v>0</v>
      </c>
      <c r="AF440" s="113">
        <f t="shared" si="6749"/>
        <v>0</v>
      </c>
      <c r="AG440" s="113">
        <f t="shared" si="6749"/>
        <v>0</v>
      </c>
      <c r="AH440" s="113">
        <f t="shared" ref="AH440:AK440" si="6750">AH438/$F438</f>
        <v>0</v>
      </c>
      <c r="AI440" s="113">
        <f t="shared" si="6750"/>
        <v>0</v>
      </c>
      <c r="AJ440" s="113">
        <f t="shared" si="6750"/>
        <v>0</v>
      </c>
      <c r="AK440" s="113">
        <f t="shared" si="6750"/>
        <v>0</v>
      </c>
      <c r="AL440" s="113">
        <f t="shared" ref="AL440:AT440" si="6751">AL438/$F438</f>
        <v>0</v>
      </c>
      <c r="AM440" s="113">
        <f t="shared" si="6751"/>
        <v>0</v>
      </c>
      <c r="AN440" s="113">
        <f t="shared" si="6751"/>
        <v>0</v>
      </c>
      <c r="AO440" s="113">
        <f t="shared" si="6751"/>
        <v>0</v>
      </c>
      <c r="AP440" s="113">
        <f t="shared" si="6751"/>
        <v>0</v>
      </c>
      <c r="AQ440" s="113">
        <f t="shared" si="6751"/>
        <v>0</v>
      </c>
      <c r="AR440" s="113">
        <f t="shared" si="6751"/>
        <v>0</v>
      </c>
      <c r="AS440" s="113">
        <f t="shared" si="6751"/>
        <v>0</v>
      </c>
      <c r="AT440" s="113">
        <f t="shared" si="6751"/>
        <v>0</v>
      </c>
      <c r="AU440" s="113">
        <f t="shared" ref="AU440:AX440" si="6752">AU438/$F438</f>
        <v>0</v>
      </c>
      <c r="AV440" s="113">
        <f t="shared" si="6752"/>
        <v>0</v>
      </c>
      <c r="AW440" s="113">
        <f t="shared" si="6752"/>
        <v>0</v>
      </c>
      <c r="AX440" s="113">
        <f t="shared" si="6752"/>
        <v>0</v>
      </c>
      <c r="AY440" s="113">
        <f t="shared" ref="AY440:BC440" si="6753">AY438/$F438</f>
        <v>1</v>
      </c>
      <c r="AZ440" s="113">
        <f t="shared" si="6753"/>
        <v>0</v>
      </c>
      <c r="BA440" s="113">
        <f t="shared" si="6753"/>
        <v>0</v>
      </c>
      <c r="BB440" s="113">
        <f t="shared" si="6753"/>
        <v>0</v>
      </c>
      <c r="BC440" s="113">
        <f t="shared" si="6753"/>
        <v>0</v>
      </c>
      <c r="BD440" s="113">
        <f t="shared" ref="BD440:BG440" si="6754">BD438/$F438</f>
        <v>0</v>
      </c>
      <c r="BE440" s="113">
        <f t="shared" si="6754"/>
        <v>0</v>
      </c>
      <c r="BF440" s="113">
        <f t="shared" si="6754"/>
        <v>0</v>
      </c>
      <c r="BG440" s="113">
        <f t="shared" si="6754"/>
        <v>0</v>
      </c>
      <c r="BH440" s="113">
        <f t="shared" ref="BH440:BK440" si="6755">BH438/$F438</f>
        <v>0</v>
      </c>
      <c r="BI440" s="113">
        <f t="shared" si="6755"/>
        <v>0</v>
      </c>
      <c r="BJ440" s="113">
        <f t="shared" si="6755"/>
        <v>0</v>
      </c>
      <c r="BK440" s="113">
        <f t="shared" si="6755"/>
        <v>0</v>
      </c>
      <c r="BL440" s="113">
        <f t="shared" ref="BL440:BP440" si="6756">BL438/$F438</f>
        <v>0</v>
      </c>
      <c r="BM440" s="113">
        <f t="shared" si="6756"/>
        <v>0</v>
      </c>
      <c r="BN440" s="113">
        <f t="shared" si="6756"/>
        <v>0</v>
      </c>
      <c r="BO440" s="113">
        <f t="shared" si="6756"/>
        <v>0</v>
      </c>
      <c r="BP440" s="113">
        <f t="shared" si="6756"/>
        <v>0</v>
      </c>
      <c r="BQ440" s="113">
        <f t="shared" ref="BQ440:BT440" si="6757">BQ438/$F438</f>
        <v>0</v>
      </c>
      <c r="BR440" s="113">
        <f t="shared" si="6757"/>
        <v>0</v>
      </c>
      <c r="BS440" s="113">
        <f t="shared" si="6757"/>
        <v>0</v>
      </c>
      <c r="BT440" s="113">
        <f t="shared" si="6757"/>
        <v>0</v>
      </c>
      <c r="BU440" s="113">
        <f t="shared" ref="BU440:BX440" si="6758">BU438/$F438</f>
        <v>0</v>
      </c>
      <c r="BV440" s="113">
        <f t="shared" si="6758"/>
        <v>0</v>
      </c>
      <c r="BW440" s="113">
        <f t="shared" si="6758"/>
        <v>0</v>
      </c>
      <c r="BX440" s="113">
        <f t="shared" si="6758"/>
        <v>0</v>
      </c>
      <c r="BY440" s="113">
        <f t="shared" ref="BY440:CC440" si="6759">BY438/$F438</f>
        <v>0</v>
      </c>
      <c r="BZ440" s="113">
        <f t="shared" si="6759"/>
        <v>0</v>
      </c>
      <c r="CA440" s="113">
        <f t="shared" si="6759"/>
        <v>0</v>
      </c>
      <c r="CB440" s="113">
        <f t="shared" si="6759"/>
        <v>0</v>
      </c>
      <c r="CC440" s="113">
        <f t="shared" si="6759"/>
        <v>0</v>
      </c>
      <c r="CD440" s="113">
        <f t="shared" ref="CD440:CG440" si="6760">CD438/$F438</f>
        <v>0</v>
      </c>
      <c r="CE440" s="113"/>
      <c r="CF440" s="113">
        <f t="shared" si="6760"/>
        <v>0</v>
      </c>
      <c r="CG440" s="113">
        <f t="shared" si="6760"/>
        <v>0</v>
      </c>
      <c r="CH440" s="114">
        <f>IF(C438="","",100%-SUM(G440:CG440))</f>
        <v>0</v>
      </c>
      <c r="CI440" s="115">
        <f>IF(C438="","",SUM(G440:CG440))</f>
        <v>1</v>
      </c>
      <c r="CJ440" s="67" t="b">
        <f>IF(C438="","",SUM(G440:CG440)=CI440)</f>
        <v>1</v>
      </c>
    </row>
    <row r="441" spans="1:88" s="5" customFormat="1" ht="15" customHeight="1" x14ac:dyDescent="0.3">
      <c r="A441" s="171" t="s">
        <v>313</v>
      </c>
      <c r="B441" s="155" t="s">
        <v>314</v>
      </c>
      <c r="C441" s="168" t="s">
        <v>163</v>
      </c>
      <c r="D441" s="158">
        <v>1</v>
      </c>
      <c r="E441" s="161">
        <v>4705611</v>
      </c>
      <c r="F441" s="164">
        <f t="shared" si="6683"/>
        <v>4705611</v>
      </c>
      <c r="G441" s="108">
        <v>0</v>
      </c>
      <c r="H441" s="108"/>
      <c r="I441" s="108"/>
      <c r="J441" s="108"/>
      <c r="K441" s="108"/>
      <c r="L441" s="108"/>
      <c r="M441" s="108"/>
      <c r="N441" s="108"/>
      <c r="O441" s="108"/>
      <c r="P441" s="108"/>
      <c r="Q441" s="108"/>
      <c r="R441" s="108"/>
      <c r="S441" s="108"/>
      <c r="T441" s="108"/>
      <c r="U441" s="108"/>
      <c r="V441" s="108"/>
      <c r="W441" s="108"/>
      <c r="X441" s="108"/>
      <c r="Y441" s="108"/>
      <c r="Z441" s="108"/>
      <c r="AA441" s="108"/>
      <c r="AB441" s="108"/>
      <c r="AC441" s="108"/>
      <c r="AD441" s="108"/>
      <c r="AE441" s="108"/>
      <c r="AF441" s="108"/>
      <c r="AG441" s="108"/>
      <c r="AH441" s="108"/>
      <c r="AI441" s="108"/>
      <c r="AJ441" s="108"/>
      <c r="AK441" s="108"/>
      <c r="AL441" s="108"/>
      <c r="AM441" s="108"/>
      <c r="AN441" s="108"/>
      <c r="AO441" s="108"/>
      <c r="AP441" s="108"/>
      <c r="AQ441" s="108"/>
      <c r="AR441" s="108"/>
      <c r="AS441" s="108"/>
      <c r="AT441" s="108"/>
      <c r="AU441" s="108"/>
      <c r="AV441" s="108"/>
      <c r="AW441" s="108"/>
      <c r="AX441" s="108"/>
      <c r="AY441" s="108">
        <f>$F$441</f>
        <v>4705611</v>
      </c>
      <c r="AZ441" s="108"/>
      <c r="BA441" s="108"/>
      <c r="BB441" s="108"/>
      <c r="BC441" s="108"/>
      <c r="BD441" s="108"/>
      <c r="BE441" s="108"/>
      <c r="BF441" s="108"/>
      <c r="BG441" s="108"/>
      <c r="BH441" s="108"/>
      <c r="BI441" s="108"/>
      <c r="BJ441" s="108"/>
      <c r="BK441" s="108"/>
      <c r="BL441" s="108"/>
      <c r="BM441" s="108"/>
      <c r="BN441" s="108"/>
      <c r="BO441" s="108"/>
      <c r="BP441" s="108"/>
      <c r="BQ441" s="108"/>
      <c r="BR441" s="108"/>
      <c r="BS441" s="108"/>
      <c r="BT441" s="108"/>
      <c r="BU441" s="108"/>
      <c r="BV441" s="108"/>
      <c r="BW441" s="108"/>
      <c r="BX441" s="108"/>
      <c r="BY441" s="108"/>
      <c r="BZ441" s="108"/>
      <c r="CA441" s="108"/>
      <c r="CB441" s="108"/>
      <c r="CC441" s="108"/>
      <c r="CD441" s="108"/>
      <c r="CE441" s="108"/>
      <c r="CF441" s="108"/>
      <c r="CG441" s="108"/>
      <c r="CH441" s="109">
        <f>IF(C441="","",F441-SUM(G441:CG441))</f>
        <v>0</v>
      </c>
      <c r="CI441" s="107">
        <f>IF(C441="","",SUM(G441:CG441))</f>
        <v>4705611</v>
      </c>
      <c r="CJ441" s="67" t="b">
        <f>IF(C441="","",F441=CI441)</f>
        <v>1</v>
      </c>
    </row>
    <row r="442" spans="1:88" s="5" customFormat="1" ht="15" customHeight="1" x14ac:dyDescent="0.3">
      <c r="A442" s="172"/>
      <c r="B442" s="156"/>
      <c r="C442" s="169"/>
      <c r="D442" s="159"/>
      <c r="E442" s="162"/>
      <c r="F442" s="165"/>
      <c r="G442" s="110">
        <v>0</v>
      </c>
      <c r="H442" s="110"/>
      <c r="I442" s="110"/>
      <c r="J442" s="110"/>
      <c r="K442" s="110"/>
      <c r="L442" s="110"/>
      <c r="M442" s="110"/>
      <c r="N442" s="110"/>
      <c r="O442" s="110"/>
      <c r="P442" s="110"/>
      <c r="Q442" s="110"/>
      <c r="R442" s="110"/>
      <c r="S442" s="110"/>
      <c r="T442" s="110"/>
      <c r="U442" s="110">
        <f t="shared" ref="U442" si="6761">ROUND(U441/$E441,2)</f>
        <v>0</v>
      </c>
      <c r="V442" s="110">
        <f t="shared" ref="V442" si="6762">ROUND(V441/$E441,2)</f>
        <v>0</v>
      </c>
      <c r="W442" s="110">
        <f t="shared" ref="W442" si="6763">ROUND(W441/$E441,2)</f>
        <v>0</v>
      </c>
      <c r="X442" s="110">
        <f t="shared" ref="X442" si="6764">ROUND(X441/$E441,2)</f>
        <v>0</v>
      </c>
      <c r="Y442" s="110">
        <f t="shared" ref="Y442" si="6765">ROUND(Y441/$E441,2)</f>
        <v>0</v>
      </c>
      <c r="Z442" s="110">
        <f t="shared" ref="Z442" si="6766">ROUND(Z441/$E441,2)</f>
        <v>0</v>
      </c>
      <c r="AA442" s="110">
        <f t="shared" ref="AA442" si="6767">ROUND(AA441/$E441,2)</f>
        <v>0</v>
      </c>
      <c r="AB442" s="110">
        <f t="shared" ref="AB442" si="6768">ROUND(AB441/$E441,2)</f>
        <v>0</v>
      </c>
      <c r="AC442" s="110">
        <f t="shared" ref="AC442" si="6769">ROUND(AC441/$E441,2)</f>
        <v>0</v>
      </c>
      <c r="AD442" s="110">
        <f t="shared" ref="AD442" si="6770">ROUND(AD441/$E441,2)</f>
        <v>0</v>
      </c>
      <c r="AE442" s="110">
        <f t="shared" ref="AE442" si="6771">ROUND(AE441/$E441,2)</f>
        <v>0</v>
      </c>
      <c r="AF442" s="110">
        <f t="shared" ref="AF442" si="6772">ROUND(AF441/$E441,2)</f>
        <v>0</v>
      </c>
      <c r="AG442" s="110">
        <f t="shared" ref="AG442" si="6773">ROUND(AG441/$E441,2)</f>
        <v>0</v>
      </c>
      <c r="AH442" s="110">
        <f t="shared" ref="AH442" si="6774">ROUND(AH441/$E441,2)</f>
        <v>0</v>
      </c>
      <c r="AI442" s="110">
        <f t="shared" ref="AI442" si="6775">ROUND(AI441/$E441,2)</f>
        <v>0</v>
      </c>
      <c r="AJ442" s="110">
        <f t="shared" ref="AJ442" si="6776">ROUND(AJ441/$E441,2)</f>
        <v>0</v>
      </c>
      <c r="AK442" s="110">
        <f t="shared" ref="AK442" si="6777">ROUND(AK441/$E441,2)</f>
        <v>0</v>
      </c>
      <c r="AL442" s="110">
        <f t="shared" ref="AL442" si="6778">ROUND(AL441/$E441,2)</f>
        <v>0</v>
      </c>
      <c r="AM442" s="110">
        <f t="shared" ref="AM442" si="6779">ROUND(AM441/$E441,2)</f>
        <v>0</v>
      </c>
      <c r="AN442" s="110">
        <f t="shared" ref="AN442" si="6780">ROUND(AN441/$E441,2)</f>
        <v>0</v>
      </c>
      <c r="AO442" s="110">
        <f t="shared" ref="AO442" si="6781">ROUND(AO441/$E441,2)</f>
        <v>0</v>
      </c>
      <c r="AP442" s="110">
        <f t="shared" ref="AP442" si="6782">ROUND(AP441/$E441,2)</f>
        <v>0</v>
      </c>
      <c r="AQ442" s="110">
        <f t="shared" ref="AQ442" si="6783">ROUND(AQ441/$E441,2)</f>
        <v>0</v>
      </c>
      <c r="AR442" s="110">
        <f t="shared" ref="AR442" si="6784">ROUND(AR441/$E441,2)</f>
        <v>0</v>
      </c>
      <c r="AS442" s="110">
        <f t="shared" ref="AS442" si="6785">ROUND(AS441/$E441,2)</f>
        <v>0</v>
      </c>
      <c r="AT442" s="110">
        <f t="shared" ref="AT442" si="6786">ROUND(AT441/$E441,2)</f>
        <v>0</v>
      </c>
      <c r="AU442" s="110">
        <f t="shared" ref="AU442" si="6787">ROUND(AU441/$E441,2)</f>
        <v>0</v>
      </c>
      <c r="AV442" s="110">
        <f t="shared" ref="AV442" si="6788">ROUND(AV441/$E441,2)</f>
        <v>0</v>
      </c>
      <c r="AW442" s="110">
        <f t="shared" ref="AW442" si="6789">ROUND(AW441/$E441,2)</f>
        <v>0</v>
      </c>
      <c r="AX442" s="110">
        <f t="shared" ref="AX442" si="6790">ROUND(AX441/$E441,2)</f>
        <v>0</v>
      </c>
      <c r="AY442" s="110">
        <f t="shared" ref="AY442" si="6791">ROUND(AY441/$E441,2)</f>
        <v>1</v>
      </c>
      <c r="AZ442" s="110">
        <f t="shared" ref="AZ442" si="6792">ROUND(AZ441/$E441,2)</f>
        <v>0</v>
      </c>
      <c r="BA442" s="110">
        <f t="shared" ref="BA442" si="6793">ROUND(BA441/$E441,2)</f>
        <v>0</v>
      </c>
      <c r="BB442" s="110">
        <f t="shared" ref="BB442" si="6794">ROUND(BB441/$E441,2)</f>
        <v>0</v>
      </c>
      <c r="BC442" s="110">
        <f t="shared" ref="BC442" si="6795">ROUND(BC441/$E441,2)</f>
        <v>0</v>
      </c>
      <c r="BD442" s="110">
        <f t="shared" ref="BD442" si="6796">ROUND(BD441/$E441,2)</f>
        <v>0</v>
      </c>
      <c r="BE442" s="110">
        <f t="shared" ref="BE442" si="6797">ROUND(BE441/$E441,2)</f>
        <v>0</v>
      </c>
      <c r="BF442" s="110">
        <f t="shared" ref="BF442" si="6798">ROUND(BF441/$E441,2)</f>
        <v>0</v>
      </c>
      <c r="BG442" s="110">
        <f t="shared" ref="BG442" si="6799">ROUND(BG441/$E441,2)</f>
        <v>0</v>
      </c>
      <c r="BH442" s="110">
        <f t="shared" ref="BH442" si="6800">ROUND(BH441/$E441,2)</f>
        <v>0</v>
      </c>
      <c r="BI442" s="110">
        <f t="shared" ref="BI442" si="6801">ROUND(BI441/$E441,2)</f>
        <v>0</v>
      </c>
      <c r="BJ442" s="110">
        <f t="shared" ref="BJ442" si="6802">ROUND(BJ441/$E441,2)</f>
        <v>0</v>
      </c>
      <c r="BK442" s="110">
        <f t="shared" ref="BK442" si="6803">ROUND(BK441/$E441,2)</f>
        <v>0</v>
      </c>
      <c r="BL442" s="110">
        <f t="shared" ref="BL442" si="6804">ROUND(BL441/$E441,2)</f>
        <v>0</v>
      </c>
      <c r="BM442" s="110">
        <f t="shared" ref="BM442" si="6805">ROUND(BM441/$E441,2)</f>
        <v>0</v>
      </c>
      <c r="BN442" s="110">
        <f t="shared" ref="BN442" si="6806">ROUND(BN441/$E441,2)</f>
        <v>0</v>
      </c>
      <c r="BO442" s="110">
        <f t="shared" ref="BO442" si="6807">ROUND(BO441/$E441,2)</f>
        <v>0</v>
      </c>
      <c r="BP442" s="110">
        <f t="shared" ref="BP442" si="6808">ROUND(BP441/$E441,2)</f>
        <v>0</v>
      </c>
      <c r="BQ442" s="110">
        <f t="shared" ref="BQ442" si="6809">ROUND(BQ441/$E441,2)</f>
        <v>0</v>
      </c>
      <c r="BR442" s="110">
        <f t="shared" ref="BR442" si="6810">ROUND(BR441/$E441,2)</f>
        <v>0</v>
      </c>
      <c r="BS442" s="110">
        <f t="shared" ref="BS442" si="6811">ROUND(BS441/$E441,2)</f>
        <v>0</v>
      </c>
      <c r="BT442" s="110">
        <f t="shared" ref="BT442" si="6812">ROUND(BT441/$E441,2)</f>
        <v>0</v>
      </c>
      <c r="BU442" s="110">
        <f t="shared" ref="BU442" si="6813">ROUND(BU441/$E441,2)</f>
        <v>0</v>
      </c>
      <c r="BV442" s="110">
        <f t="shared" ref="BV442" si="6814">ROUND(BV441/$E441,2)</f>
        <v>0</v>
      </c>
      <c r="BW442" s="110">
        <f t="shared" ref="BW442" si="6815">ROUND(BW441/$E441,2)</f>
        <v>0</v>
      </c>
      <c r="BX442" s="110">
        <f t="shared" ref="BX442" si="6816">ROUND(BX441/$E441,2)</f>
        <v>0</v>
      </c>
      <c r="BY442" s="110">
        <f t="shared" ref="BY442" si="6817">ROUND(BY441/$E441,2)</f>
        <v>0</v>
      </c>
      <c r="BZ442" s="110">
        <f t="shared" ref="BZ442" si="6818">ROUND(BZ441/$E441,2)</f>
        <v>0</v>
      </c>
      <c r="CA442" s="110">
        <f t="shared" ref="CA442" si="6819">ROUND(CA441/$E441,2)</f>
        <v>0</v>
      </c>
      <c r="CB442" s="110">
        <f t="shared" ref="CB442" si="6820">ROUND(CB441/$E441,2)</f>
        <v>0</v>
      </c>
      <c r="CC442" s="110">
        <f t="shared" ref="CC442" si="6821">ROUND(CC441/$E441,2)</f>
        <v>0</v>
      </c>
      <c r="CD442" s="110">
        <f t="shared" ref="CD442" si="6822">ROUND(CD441/$E441,2)</f>
        <v>0</v>
      </c>
      <c r="CE442" s="110"/>
      <c r="CF442" s="110">
        <f t="shared" ref="CF442" si="6823">ROUND(CF441/$E441,2)</f>
        <v>0</v>
      </c>
      <c r="CG442" s="110">
        <f t="shared" ref="CG442" si="6824">ROUND(CG441/$E441,2)</f>
        <v>0</v>
      </c>
      <c r="CH442" s="111">
        <f>IF(C441="","",D441-SUM(G442:CG442))</f>
        <v>0</v>
      </c>
      <c r="CI442" s="112">
        <f>IF(C441="","",SUM(G442:CG442))</f>
        <v>1</v>
      </c>
      <c r="CJ442" s="67" t="b">
        <f>IF(C441="","",D441=CI442)</f>
        <v>1</v>
      </c>
    </row>
    <row r="443" spans="1:88" s="5" customFormat="1" ht="15" customHeight="1" x14ac:dyDescent="0.3">
      <c r="A443" s="173"/>
      <c r="B443" s="157"/>
      <c r="C443" s="170"/>
      <c r="D443" s="160"/>
      <c r="E443" s="163"/>
      <c r="F443" s="166"/>
      <c r="G443" s="113">
        <v>0</v>
      </c>
      <c r="H443" s="113"/>
      <c r="I443" s="113"/>
      <c r="J443" s="113"/>
      <c r="K443" s="113"/>
      <c r="L443" s="113"/>
      <c r="M443" s="113"/>
      <c r="N443" s="113"/>
      <c r="O443" s="113"/>
      <c r="P443" s="113"/>
      <c r="Q443" s="113"/>
      <c r="R443" s="113"/>
      <c r="S443" s="113"/>
      <c r="T443" s="113"/>
      <c r="U443" s="113">
        <f t="shared" ref="U443:X443" si="6825">U441/$F441</f>
        <v>0</v>
      </c>
      <c r="V443" s="113">
        <f t="shared" si="6825"/>
        <v>0</v>
      </c>
      <c r="W443" s="113">
        <f t="shared" si="6825"/>
        <v>0</v>
      </c>
      <c r="X443" s="113">
        <f t="shared" si="6825"/>
        <v>0</v>
      </c>
      <c r="Y443" s="113">
        <f t="shared" ref="Y443:AG443" si="6826">Y441/$F441</f>
        <v>0</v>
      </c>
      <c r="Z443" s="113">
        <f t="shared" si="6826"/>
        <v>0</v>
      </c>
      <c r="AA443" s="113">
        <f t="shared" si="6826"/>
        <v>0</v>
      </c>
      <c r="AB443" s="113">
        <f t="shared" si="6826"/>
        <v>0</v>
      </c>
      <c r="AC443" s="113">
        <f t="shared" si="6826"/>
        <v>0</v>
      </c>
      <c r="AD443" s="113">
        <f t="shared" si="6826"/>
        <v>0</v>
      </c>
      <c r="AE443" s="113">
        <f t="shared" si="6826"/>
        <v>0</v>
      </c>
      <c r="AF443" s="113">
        <f t="shared" si="6826"/>
        <v>0</v>
      </c>
      <c r="AG443" s="113">
        <f t="shared" si="6826"/>
        <v>0</v>
      </c>
      <c r="AH443" s="113">
        <f t="shared" ref="AH443:AK443" si="6827">AH441/$F441</f>
        <v>0</v>
      </c>
      <c r="AI443" s="113">
        <f t="shared" si="6827"/>
        <v>0</v>
      </c>
      <c r="AJ443" s="113">
        <f t="shared" si="6827"/>
        <v>0</v>
      </c>
      <c r="AK443" s="113">
        <f t="shared" si="6827"/>
        <v>0</v>
      </c>
      <c r="AL443" s="113">
        <f t="shared" ref="AL443:AT443" si="6828">AL441/$F441</f>
        <v>0</v>
      </c>
      <c r="AM443" s="113">
        <f t="shared" si="6828"/>
        <v>0</v>
      </c>
      <c r="AN443" s="113">
        <f t="shared" si="6828"/>
        <v>0</v>
      </c>
      <c r="AO443" s="113">
        <f t="shared" si="6828"/>
        <v>0</v>
      </c>
      <c r="AP443" s="113">
        <f t="shared" si="6828"/>
        <v>0</v>
      </c>
      <c r="AQ443" s="113">
        <f t="shared" si="6828"/>
        <v>0</v>
      </c>
      <c r="AR443" s="113">
        <f t="shared" si="6828"/>
        <v>0</v>
      </c>
      <c r="AS443" s="113">
        <f t="shared" si="6828"/>
        <v>0</v>
      </c>
      <c r="AT443" s="113">
        <f t="shared" si="6828"/>
        <v>0</v>
      </c>
      <c r="AU443" s="113">
        <f t="shared" ref="AU443:AX443" si="6829">AU441/$F441</f>
        <v>0</v>
      </c>
      <c r="AV443" s="113">
        <f t="shared" si="6829"/>
        <v>0</v>
      </c>
      <c r="AW443" s="113">
        <f t="shared" si="6829"/>
        <v>0</v>
      </c>
      <c r="AX443" s="113">
        <f t="shared" si="6829"/>
        <v>0</v>
      </c>
      <c r="AY443" s="113">
        <f t="shared" ref="AY443:BC443" si="6830">AY441/$F441</f>
        <v>1</v>
      </c>
      <c r="AZ443" s="113">
        <f t="shared" si="6830"/>
        <v>0</v>
      </c>
      <c r="BA443" s="113">
        <f t="shared" si="6830"/>
        <v>0</v>
      </c>
      <c r="BB443" s="113">
        <f t="shared" si="6830"/>
        <v>0</v>
      </c>
      <c r="BC443" s="113">
        <f t="shared" si="6830"/>
        <v>0</v>
      </c>
      <c r="BD443" s="113">
        <f t="shared" ref="BD443:BG443" si="6831">BD441/$F441</f>
        <v>0</v>
      </c>
      <c r="BE443" s="113">
        <f t="shared" si="6831"/>
        <v>0</v>
      </c>
      <c r="BF443" s="113">
        <f t="shared" si="6831"/>
        <v>0</v>
      </c>
      <c r="BG443" s="113">
        <f t="shared" si="6831"/>
        <v>0</v>
      </c>
      <c r="BH443" s="113">
        <f t="shared" ref="BH443:BK443" si="6832">BH441/$F441</f>
        <v>0</v>
      </c>
      <c r="BI443" s="113">
        <f t="shared" si="6832"/>
        <v>0</v>
      </c>
      <c r="BJ443" s="113">
        <f t="shared" si="6832"/>
        <v>0</v>
      </c>
      <c r="BK443" s="113">
        <f t="shared" si="6832"/>
        <v>0</v>
      </c>
      <c r="BL443" s="113">
        <f t="shared" ref="BL443:BP443" si="6833">BL441/$F441</f>
        <v>0</v>
      </c>
      <c r="BM443" s="113">
        <f t="shared" si="6833"/>
        <v>0</v>
      </c>
      <c r="BN443" s="113">
        <f t="shared" si="6833"/>
        <v>0</v>
      </c>
      <c r="BO443" s="113">
        <f t="shared" si="6833"/>
        <v>0</v>
      </c>
      <c r="BP443" s="113">
        <f t="shared" si="6833"/>
        <v>0</v>
      </c>
      <c r="BQ443" s="113">
        <f t="shared" ref="BQ443:BT443" si="6834">BQ441/$F441</f>
        <v>0</v>
      </c>
      <c r="BR443" s="113">
        <f t="shared" si="6834"/>
        <v>0</v>
      </c>
      <c r="BS443" s="113">
        <f t="shared" si="6834"/>
        <v>0</v>
      </c>
      <c r="BT443" s="113">
        <f t="shared" si="6834"/>
        <v>0</v>
      </c>
      <c r="BU443" s="113">
        <f t="shared" ref="BU443:BX443" si="6835">BU441/$F441</f>
        <v>0</v>
      </c>
      <c r="BV443" s="113">
        <f t="shared" si="6835"/>
        <v>0</v>
      </c>
      <c r="BW443" s="113">
        <f t="shared" si="6835"/>
        <v>0</v>
      </c>
      <c r="BX443" s="113">
        <f t="shared" si="6835"/>
        <v>0</v>
      </c>
      <c r="BY443" s="113">
        <f t="shared" ref="BY443:CC443" si="6836">BY441/$F441</f>
        <v>0</v>
      </c>
      <c r="BZ443" s="113">
        <f t="shared" si="6836"/>
        <v>0</v>
      </c>
      <c r="CA443" s="113">
        <f t="shared" si="6836"/>
        <v>0</v>
      </c>
      <c r="CB443" s="113">
        <f t="shared" si="6836"/>
        <v>0</v>
      </c>
      <c r="CC443" s="113">
        <f t="shared" si="6836"/>
        <v>0</v>
      </c>
      <c r="CD443" s="113">
        <f t="shared" ref="CD443:CG443" si="6837">CD441/$F441</f>
        <v>0</v>
      </c>
      <c r="CE443" s="113"/>
      <c r="CF443" s="113">
        <f t="shared" si="6837"/>
        <v>0</v>
      </c>
      <c r="CG443" s="113">
        <f t="shared" si="6837"/>
        <v>0</v>
      </c>
      <c r="CH443" s="114">
        <f>IF(C441="","",100%-SUM(G443:CG443))</f>
        <v>0</v>
      </c>
      <c r="CI443" s="115">
        <f>IF(C441="","",SUM(G443:CG443))</f>
        <v>1</v>
      </c>
      <c r="CJ443" s="67" t="b">
        <f>IF(C441="","",SUM(G443:CG443)=CI443)</f>
        <v>1</v>
      </c>
    </row>
    <row r="444" spans="1:88" x14ac:dyDescent="0.3">
      <c r="A444" s="31" t="s">
        <v>315</v>
      </c>
      <c r="B444" s="32" t="s">
        <v>316</v>
      </c>
      <c r="C444" s="33"/>
      <c r="D444" s="33"/>
      <c r="E444" s="37" t="s">
        <v>8</v>
      </c>
      <c r="F444" s="84">
        <f>SUM(F445:F489)</f>
        <v>531603694</v>
      </c>
      <c r="G444" s="6">
        <f>G445+G448+G451+G454+G457+G460+G463+G466+G469+G472+G475+G478+G481+G484+G487</f>
        <v>0</v>
      </c>
      <c r="H444" s="6">
        <f t="shared" ref="H444:BS444" si="6838">H445+H448+H451+H454+H457+H460+H463+H466+H469+H472+H475+H478+H481+H484+H487</f>
        <v>0</v>
      </c>
      <c r="I444" s="6">
        <f t="shared" si="6838"/>
        <v>0</v>
      </c>
      <c r="J444" s="6">
        <f t="shared" si="6838"/>
        <v>0</v>
      </c>
      <c r="K444" s="6">
        <f t="shared" si="6838"/>
        <v>0</v>
      </c>
      <c r="L444" s="6">
        <f t="shared" si="6838"/>
        <v>0</v>
      </c>
      <c r="M444" s="6">
        <f t="shared" si="6838"/>
        <v>0</v>
      </c>
      <c r="N444" s="6">
        <f t="shared" si="6838"/>
        <v>0</v>
      </c>
      <c r="O444" s="6">
        <f t="shared" si="6838"/>
        <v>0</v>
      </c>
      <c r="P444" s="6">
        <f t="shared" si="6838"/>
        <v>0</v>
      </c>
      <c r="Q444" s="6">
        <f t="shared" si="6838"/>
        <v>0</v>
      </c>
      <c r="R444" s="6">
        <f t="shared" si="6838"/>
        <v>0</v>
      </c>
      <c r="S444" s="6">
        <f t="shared" si="6838"/>
        <v>0</v>
      </c>
      <c r="T444" s="6">
        <f t="shared" si="6838"/>
        <v>0</v>
      </c>
      <c r="U444" s="6">
        <f t="shared" si="6838"/>
        <v>0</v>
      </c>
      <c r="V444" s="6">
        <f t="shared" si="6838"/>
        <v>0</v>
      </c>
      <c r="W444" s="6">
        <f t="shared" si="6838"/>
        <v>0</v>
      </c>
      <c r="X444" s="6">
        <f t="shared" si="6838"/>
        <v>0</v>
      </c>
      <c r="Y444" s="6">
        <f t="shared" si="6838"/>
        <v>0</v>
      </c>
      <c r="Z444" s="6">
        <f t="shared" si="6838"/>
        <v>0</v>
      </c>
      <c r="AA444" s="6">
        <f t="shared" si="6838"/>
        <v>0</v>
      </c>
      <c r="AB444" s="6">
        <f t="shared" si="6838"/>
        <v>0</v>
      </c>
      <c r="AC444" s="6">
        <f t="shared" si="6838"/>
        <v>0</v>
      </c>
      <c r="AD444" s="6">
        <f t="shared" si="6838"/>
        <v>0</v>
      </c>
      <c r="AE444" s="6">
        <f t="shared" si="6838"/>
        <v>0</v>
      </c>
      <c r="AF444" s="6">
        <f t="shared" si="6838"/>
        <v>0</v>
      </c>
      <c r="AG444" s="6">
        <f t="shared" si="6838"/>
        <v>0</v>
      </c>
      <c r="AH444" s="6">
        <f t="shared" si="6838"/>
        <v>0</v>
      </c>
      <c r="AI444" s="6">
        <f t="shared" si="6838"/>
        <v>0</v>
      </c>
      <c r="AJ444" s="6">
        <f t="shared" si="6838"/>
        <v>0</v>
      </c>
      <c r="AK444" s="6">
        <f t="shared" si="6838"/>
        <v>0</v>
      </c>
      <c r="AL444" s="6">
        <f t="shared" si="6838"/>
        <v>0</v>
      </c>
      <c r="AM444" s="6">
        <f t="shared" si="6838"/>
        <v>0</v>
      </c>
      <c r="AN444" s="6">
        <f t="shared" si="6838"/>
        <v>0</v>
      </c>
      <c r="AO444" s="6">
        <f t="shared" si="6838"/>
        <v>0</v>
      </c>
      <c r="AP444" s="6">
        <f t="shared" si="6838"/>
        <v>0</v>
      </c>
      <c r="AQ444" s="6">
        <f t="shared" si="6838"/>
        <v>0</v>
      </c>
      <c r="AR444" s="6">
        <f t="shared" si="6838"/>
        <v>0</v>
      </c>
      <c r="AS444" s="6">
        <f t="shared" si="6838"/>
        <v>0</v>
      </c>
      <c r="AT444" s="6">
        <f t="shared" si="6838"/>
        <v>0</v>
      </c>
      <c r="AU444" s="6">
        <f t="shared" si="6838"/>
        <v>5180515</v>
      </c>
      <c r="AV444" s="6">
        <f t="shared" si="6838"/>
        <v>5180515</v>
      </c>
      <c r="AW444" s="6">
        <f t="shared" si="6838"/>
        <v>5180514</v>
      </c>
      <c r="AX444" s="6">
        <f t="shared" si="6838"/>
        <v>5180514</v>
      </c>
      <c r="AY444" s="6">
        <f t="shared" si="6838"/>
        <v>0</v>
      </c>
      <c r="AZ444" s="6">
        <f t="shared" si="6838"/>
        <v>0</v>
      </c>
      <c r="BA444" s="6">
        <f t="shared" si="6838"/>
        <v>0</v>
      </c>
      <c r="BB444" s="6">
        <f t="shared" si="6838"/>
        <v>0</v>
      </c>
      <c r="BC444" s="6">
        <f t="shared" si="6838"/>
        <v>6490499</v>
      </c>
      <c r="BD444" s="6">
        <f t="shared" si="6838"/>
        <v>6490501</v>
      </c>
      <c r="BE444" s="6">
        <f t="shared" si="6838"/>
        <v>6490500</v>
      </c>
      <c r="BF444" s="6">
        <f t="shared" si="6838"/>
        <v>6490500</v>
      </c>
      <c r="BG444" s="6">
        <f t="shared" si="6838"/>
        <v>10652683</v>
      </c>
      <c r="BH444" s="6">
        <f t="shared" si="6838"/>
        <v>10503117</v>
      </c>
      <c r="BI444" s="6">
        <f t="shared" si="6838"/>
        <v>10503117</v>
      </c>
      <c r="BJ444" s="6">
        <f t="shared" si="6838"/>
        <v>10503118</v>
      </c>
      <c r="BK444" s="6">
        <f t="shared" si="6838"/>
        <v>10503118</v>
      </c>
      <c r="BL444" s="6">
        <f t="shared" si="6838"/>
        <v>36288235</v>
      </c>
      <c r="BM444" s="6">
        <f t="shared" si="6838"/>
        <v>36288234</v>
      </c>
      <c r="BN444" s="6">
        <f t="shared" si="6838"/>
        <v>36288232</v>
      </c>
      <c r="BO444" s="6">
        <f t="shared" si="6838"/>
        <v>36288232</v>
      </c>
      <c r="BP444" s="6">
        <f t="shared" si="6838"/>
        <v>38133707</v>
      </c>
      <c r="BQ444" s="6">
        <f t="shared" si="6838"/>
        <v>27703723</v>
      </c>
      <c r="BR444" s="6">
        <f t="shared" si="6838"/>
        <v>27703724</v>
      </c>
      <c r="BS444" s="6">
        <f t="shared" si="6838"/>
        <v>27703722</v>
      </c>
      <c r="BT444" s="6">
        <f t="shared" ref="BT444:CG444" si="6839">BT445+BT448+BT451+BT454+BT457+BT460+BT463+BT466+BT469+BT472+BT475+BT478+BT481+BT484+BT487</f>
        <v>27703724</v>
      </c>
      <c r="BU444" s="6">
        <f t="shared" si="6839"/>
        <v>27630590</v>
      </c>
      <c r="BV444" s="6">
        <f t="shared" si="6839"/>
        <v>27630590</v>
      </c>
      <c r="BW444" s="6">
        <f t="shared" si="6839"/>
        <v>27630590</v>
      </c>
      <c r="BX444" s="6">
        <f t="shared" si="6839"/>
        <v>27630590</v>
      </c>
      <c r="BY444" s="6">
        <f t="shared" si="6839"/>
        <v>27630590</v>
      </c>
      <c r="BZ444" s="6">
        <f t="shared" si="6839"/>
        <v>0</v>
      </c>
      <c r="CA444" s="6">
        <f t="shared" si="6839"/>
        <v>0</v>
      </c>
      <c r="CB444" s="6">
        <f t="shared" si="6839"/>
        <v>0</v>
      </c>
      <c r="CC444" s="6">
        <f t="shared" si="6839"/>
        <v>0</v>
      </c>
      <c r="CD444" s="6">
        <f t="shared" si="6839"/>
        <v>0</v>
      </c>
      <c r="CE444" s="6">
        <f t="shared" si="6839"/>
        <v>0</v>
      </c>
      <c r="CF444" s="6">
        <f t="shared" si="6839"/>
        <v>0</v>
      </c>
      <c r="CG444" s="6">
        <f t="shared" si="6839"/>
        <v>0</v>
      </c>
      <c r="CH444" s="107">
        <f>F444-SUM(G444:CG444)</f>
        <v>0</v>
      </c>
      <c r="CI444" s="107" t="str">
        <f>IF(C444="","",SUM(G444:CG444))</f>
        <v/>
      </c>
      <c r="CJ444" s="67" t="str">
        <f>IF(C444="","",F444=CI444)</f>
        <v/>
      </c>
    </row>
    <row r="445" spans="1:88" s="5" customFormat="1" ht="15" customHeight="1" x14ac:dyDescent="0.3">
      <c r="A445" s="171" t="s">
        <v>317</v>
      </c>
      <c r="B445" s="155" t="s">
        <v>318</v>
      </c>
      <c r="C445" s="168" t="s">
        <v>163</v>
      </c>
      <c r="D445" s="158">
        <v>14</v>
      </c>
      <c r="E445" s="161">
        <v>1480147</v>
      </c>
      <c r="F445" s="164">
        <f t="shared" ref="F445:F487" si="6840">ROUND(E445*D445,0)</f>
        <v>20722058</v>
      </c>
      <c r="G445" s="108">
        <v>0</v>
      </c>
      <c r="H445" s="108"/>
      <c r="I445" s="108"/>
      <c r="J445" s="108"/>
      <c r="K445" s="108"/>
      <c r="L445" s="108"/>
      <c r="M445" s="108"/>
      <c r="N445" s="108"/>
      <c r="O445" s="108"/>
      <c r="P445" s="108"/>
      <c r="Q445" s="108"/>
      <c r="R445" s="108"/>
      <c r="S445" s="108"/>
      <c r="T445" s="108"/>
      <c r="U445" s="108"/>
      <c r="V445" s="108"/>
      <c r="W445" s="108"/>
      <c r="X445" s="108"/>
      <c r="Y445" s="108"/>
      <c r="Z445" s="108"/>
      <c r="AA445" s="108"/>
      <c r="AB445" s="108"/>
      <c r="AC445" s="108"/>
      <c r="AD445" s="108"/>
      <c r="AE445" s="108"/>
      <c r="AF445" s="108"/>
      <c r="AG445" s="108"/>
      <c r="AH445" s="108"/>
      <c r="AI445" s="108"/>
      <c r="AJ445" s="108"/>
      <c r="AK445" s="108"/>
      <c r="AL445" s="108"/>
      <c r="AM445" s="108"/>
      <c r="AN445" s="108"/>
      <c r="AO445" s="108"/>
      <c r="AP445" s="108"/>
      <c r="AQ445" s="108"/>
      <c r="AR445" s="108"/>
      <c r="AS445" s="108"/>
      <c r="AT445" s="108"/>
      <c r="AU445" s="108">
        <f>ROUND($F445/4,0)</f>
        <v>5180515</v>
      </c>
      <c r="AV445" s="108">
        <f t="shared" ref="AV445" si="6841">ROUND($F445/4,0)</f>
        <v>5180515</v>
      </c>
      <c r="AW445" s="108">
        <f>ROUNDDOWN($F445/4,0)</f>
        <v>5180514</v>
      </c>
      <c r="AX445" s="108">
        <f>ROUNDDOWN($F445/4,0)</f>
        <v>5180514</v>
      </c>
      <c r="AY445" s="108"/>
      <c r="AZ445" s="108"/>
      <c r="BA445" s="108"/>
      <c r="BB445" s="108"/>
      <c r="BC445" s="108"/>
      <c r="BD445" s="108"/>
      <c r="BE445" s="108"/>
      <c r="BF445" s="108"/>
      <c r="BG445" s="108"/>
      <c r="BH445" s="108"/>
      <c r="BI445" s="108"/>
      <c r="BJ445" s="108"/>
      <c r="BK445" s="108"/>
      <c r="BL445" s="108"/>
      <c r="BM445" s="108"/>
      <c r="BN445" s="108"/>
      <c r="BO445" s="108"/>
      <c r="BP445" s="108"/>
      <c r="BQ445" s="108"/>
      <c r="BR445" s="108"/>
      <c r="BS445" s="108"/>
      <c r="BT445" s="108"/>
      <c r="BU445" s="108"/>
      <c r="BV445" s="108"/>
      <c r="BW445" s="108"/>
      <c r="BX445" s="108"/>
      <c r="BY445" s="108"/>
      <c r="BZ445" s="108"/>
      <c r="CA445" s="108"/>
      <c r="CB445" s="108"/>
      <c r="CC445" s="108"/>
      <c r="CD445" s="108"/>
      <c r="CE445" s="108"/>
      <c r="CF445" s="108"/>
      <c r="CG445" s="108"/>
      <c r="CH445" s="109">
        <f>IF(C445="","",F445-SUM(G445:CG445))</f>
        <v>0</v>
      </c>
      <c r="CI445" s="107">
        <f>IF(C445="","",SUM(G445:CG445))</f>
        <v>20722058</v>
      </c>
      <c r="CJ445" s="67" t="b">
        <f>IF(C445="","",F445=CI445)</f>
        <v>1</v>
      </c>
    </row>
    <row r="446" spans="1:88" s="5" customFormat="1" x14ac:dyDescent="0.3">
      <c r="A446" s="172"/>
      <c r="B446" s="156"/>
      <c r="C446" s="169"/>
      <c r="D446" s="159"/>
      <c r="E446" s="162"/>
      <c r="F446" s="165"/>
      <c r="G446" s="110">
        <v>0</v>
      </c>
      <c r="H446" s="110"/>
      <c r="I446" s="110"/>
      <c r="J446" s="110"/>
      <c r="K446" s="110"/>
      <c r="L446" s="110"/>
      <c r="M446" s="110"/>
      <c r="N446" s="110"/>
      <c r="O446" s="110"/>
      <c r="P446" s="110"/>
      <c r="Q446" s="110"/>
      <c r="R446" s="110"/>
      <c r="S446" s="110"/>
      <c r="T446" s="110"/>
      <c r="U446" s="110">
        <f t="shared" ref="U446" si="6842">ROUND(U445/$E445,2)</f>
        <v>0</v>
      </c>
      <c r="V446" s="110">
        <f t="shared" ref="V446" si="6843">ROUND(V445/$E445,2)</f>
        <v>0</v>
      </c>
      <c r="W446" s="110">
        <f t="shared" ref="W446" si="6844">ROUND(W445/$E445,2)</f>
        <v>0</v>
      </c>
      <c r="X446" s="110">
        <f t="shared" ref="X446" si="6845">ROUND(X445/$E445,2)</f>
        <v>0</v>
      </c>
      <c r="Y446" s="110">
        <f t="shared" ref="Y446" si="6846">ROUND(Y445/$E445,2)</f>
        <v>0</v>
      </c>
      <c r="Z446" s="110">
        <f t="shared" ref="Z446" si="6847">ROUND(Z445/$E445,2)</f>
        <v>0</v>
      </c>
      <c r="AA446" s="110">
        <f t="shared" ref="AA446" si="6848">ROUND(AA445/$E445,2)</f>
        <v>0</v>
      </c>
      <c r="AB446" s="110">
        <f t="shared" ref="AB446" si="6849">ROUND(AB445/$E445,2)</f>
        <v>0</v>
      </c>
      <c r="AC446" s="110">
        <f t="shared" ref="AC446" si="6850">ROUND(AC445/$E445,2)</f>
        <v>0</v>
      </c>
      <c r="AD446" s="110">
        <f t="shared" ref="AD446" si="6851">ROUND(AD445/$E445,2)</f>
        <v>0</v>
      </c>
      <c r="AE446" s="110">
        <f t="shared" ref="AE446" si="6852">ROUND(AE445/$E445,2)</f>
        <v>0</v>
      </c>
      <c r="AF446" s="110">
        <f t="shared" ref="AF446" si="6853">ROUND(AF445/$E445,2)</f>
        <v>0</v>
      </c>
      <c r="AG446" s="110">
        <f t="shared" ref="AG446" si="6854">ROUND(AG445/$E445,2)</f>
        <v>0</v>
      </c>
      <c r="AH446" s="110">
        <f>ROUNDDOWN(AH445/$E445,2)</f>
        <v>0</v>
      </c>
      <c r="AI446" s="110">
        <f>ROUNDDOWN(AI445/$E445,2)</f>
        <v>0</v>
      </c>
      <c r="AJ446" s="110">
        <f>ROUNDDOWN(AJ445/$E445,2)</f>
        <v>0</v>
      </c>
      <c r="AK446" s="110">
        <f t="shared" ref="AK446" si="6855">ROUND(AK445/$E445,2)</f>
        <v>0</v>
      </c>
      <c r="AL446" s="110">
        <f>ROUNDDOWN(AL445/$E445,2)</f>
        <v>0</v>
      </c>
      <c r="AM446" s="110">
        <f t="shared" ref="AM446" si="6856">ROUND(AM445/$E445,2)</f>
        <v>0</v>
      </c>
      <c r="AN446" s="110">
        <f t="shared" ref="AN446" si="6857">ROUND(AN445/$E445,2)</f>
        <v>0</v>
      </c>
      <c r="AO446" s="110">
        <f t="shared" ref="AO446" si="6858">ROUND(AO445/$E445,2)</f>
        <v>0</v>
      </c>
      <c r="AP446" s="110">
        <f t="shared" ref="AP446" si="6859">ROUND(AP445/$E445,2)</f>
        <v>0</v>
      </c>
      <c r="AQ446" s="110">
        <f t="shared" ref="AQ446" si="6860">ROUND(AQ445/$E445,2)</f>
        <v>0</v>
      </c>
      <c r="AR446" s="110">
        <f t="shared" ref="AR446" si="6861">ROUND(AR445/$E445,2)</f>
        <v>0</v>
      </c>
      <c r="AS446" s="110">
        <f t="shared" ref="AS446" si="6862">ROUND(AS445/$E445,2)</f>
        <v>0</v>
      </c>
      <c r="AT446" s="110">
        <f t="shared" ref="AT446" si="6863">ROUND(AT445/$E445,2)</f>
        <v>0</v>
      </c>
      <c r="AU446" s="110">
        <f>ROUNDDOWN(AU445/$E445,2)</f>
        <v>3.5</v>
      </c>
      <c r="AV446" s="110">
        <f t="shared" ref="AV446:BZ446" si="6864">ROUND(AV445/$E445,2)</f>
        <v>3.5</v>
      </c>
      <c r="AW446" s="110">
        <f t="shared" si="6864"/>
        <v>3.5</v>
      </c>
      <c r="AX446" s="110">
        <f t="shared" si="6864"/>
        <v>3.5</v>
      </c>
      <c r="AY446" s="110">
        <f t="shared" si="6864"/>
        <v>0</v>
      </c>
      <c r="AZ446" s="110">
        <f t="shared" si="6864"/>
        <v>0</v>
      </c>
      <c r="BA446" s="110">
        <f t="shared" si="6864"/>
        <v>0</v>
      </c>
      <c r="BB446" s="110">
        <f t="shared" si="6864"/>
        <v>0</v>
      </c>
      <c r="BC446" s="110">
        <f t="shared" si="6864"/>
        <v>0</v>
      </c>
      <c r="BD446" s="110">
        <f t="shared" si="6864"/>
        <v>0</v>
      </c>
      <c r="BE446" s="110">
        <f t="shared" si="6864"/>
        <v>0</v>
      </c>
      <c r="BF446" s="110">
        <f t="shared" si="6864"/>
        <v>0</v>
      </c>
      <c r="BG446" s="110">
        <f t="shared" si="6864"/>
        <v>0</v>
      </c>
      <c r="BH446" s="110">
        <f t="shared" si="6864"/>
        <v>0</v>
      </c>
      <c r="BI446" s="110">
        <f t="shared" si="6864"/>
        <v>0</v>
      </c>
      <c r="BJ446" s="110">
        <f t="shared" si="6864"/>
        <v>0</v>
      </c>
      <c r="BK446" s="110">
        <f t="shared" si="6864"/>
        <v>0</v>
      </c>
      <c r="BL446" s="110">
        <f t="shared" si="6864"/>
        <v>0</v>
      </c>
      <c r="BM446" s="110">
        <f t="shared" si="6864"/>
        <v>0</v>
      </c>
      <c r="BN446" s="110">
        <f t="shared" si="6864"/>
        <v>0</v>
      </c>
      <c r="BO446" s="110">
        <f t="shared" si="6864"/>
        <v>0</v>
      </c>
      <c r="BP446" s="110">
        <f t="shared" si="6864"/>
        <v>0</v>
      </c>
      <c r="BQ446" s="110">
        <f t="shared" si="6864"/>
        <v>0</v>
      </c>
      <c r="BR446" s="110">
        <f t="shared" si="6864"/>
        <v>0</v>
      </c>
      <c r="BS446" s="110">
        <f t="shared" si="6864"/>
        <v>0</v>
      </c>
      <c r="BT446" s="110">
        <f t="shared" si="6864"/>
        <v>0</v>
      </c>
      <c r="BU446" s="110">
        <f t="shared" si="6864"/>
        <v>0</v>
      </c>
      <c r="BV446" s="110">
        <f t="shared" si="6864"/>
        <v>0</v>
      </c>
      <c r="BW446" s="110">
        <f t="shared" si="6864"/>
        <v>0</v>
      </c>
      <c r="BX446" s="110">
        <f t="shared" si="6864"/>
        <v>0</v>
      </c>
      <c r="BY446" s="110">
        <f t="shared" si="6864"/>
        <v>0</v>
      </c>
      <c r="BZ446" s="110">
        <f t="shared" si="6864"/>
        <v>0</v>
      </c>
      <c r="CA446" s="110">
        <f t="shared" ref="CA446" si="6865">ROUND(CA445/$E445,2)</f>
        <v>0</v>
      </c>
      <c r="CB446" s="110">
        <f t="shared" ref="CB446" si="6866">ROUND(CB445/$E445,2)</f>
        <v>0</v>
      </c>
      <c r="CC446" s="110">
        <f t="shared" ref="CC446" si="6867">ROUND(CC445/$E445,2)</f>
        <v>0</v>
      </c>
      <c r="CD446" s="110">
        <f t="shared" ref="CD446" si="6868">ROUND(CD445/$E445,2)</f>
        <v>0</v>
      </c>
      <c r="CE446" s="110"/>
      <c r="CF446" s="110">
        <f t="shared" ref="CF446" si="6869">ROUND(CF445/$E445,2)</f>
        <v>0</v>
      </c>
      <c r="CG446" s="110">
        <f t="shared" ref="CG446" si="6870">ROUND(CG445/$E445,2)</f>
        <v>0</v>
      </c>
      <c r="CH446" s="111">
        <f>IF(C445="","",D445-SUM(G446:CG446))</f>
        <v>0</v>
      </c>
      <c r="CI446" s="112">
        <f>IF(C445="","",SUM(G446:CG446))</f>
        <v>14</v>
      </c>
      <c r="CJ446" s="67" t="b">
        <f>IF(C445="","",D445=CI446)</f>
        <v>1</v>
      </c>
    </row>
    <row r="447" spans="1:88" s="5" customFormat="1" x14ac:dyDescent="0.3">
      <c r="A447" s="173"/>
      <c r="B447" s="157"/>
      <c r="C447" s="170"/>
      <c r="D447" s="160"/>
      <c r="E447" s="163"/>
      <c r="F447" s="166"/>
      <c r="G447" s="113">
        <v>0</v>
      </c>
      <c r="H447" s="113"/>
      <c r="I447" s="113"/>
      <c r="J447" s="113"/>
      <c r="K447" s="113"/>
      <c r="L447" s="113"/>
      <c r="M447" s="113"/>
      <c r="N447" s="113"/>
      <c r="O447" s="113"/>
      <c r="P447" s="113"/>
      <c r="Q447" s="113"/>
      <c r="R447" s="113"/>
      <c r="S447" s="113"/>
      <c r="T447" s="113"/>
      <c r="U447" s="113">
        <f t="shared" ref="U447:X447" si="6871">U445/$F445</f>
        <v>0</v>
      </c>
      <c r="V447" s="113">
        <f t="shared" si="6871"/>
        <v>0</v>
      </c>
      <c r="W447" s="113">
        <f t="shared" si="6871"/>
        <v>0</v>
      </c>
      <c r="X447" s="113">
        <f t="shared" si="6871"/>
        <v>0</v>
      </c>
      <c r="Y447" s="113">
        <f t="shared" ref="Y447:AG447" si="6872">Y445/$F445</f>
        <v>0</v>
      </c>
      <c r="Z447" s="113">
        <f t="shared" si="6872"/>
        <v>0</v>
      </c>
      <c r="AA447" s="113">
        <f t="shared" si="6872"/>
        <v>0</v>
      </c>
      <c r="AB447" s="113">
        <f t="shared" si="6872"/>
        <v>0</v>
      </c>
      <c r="AC447" s="113">
        <f t="shared" si="6872"/>
        <v>0</v>
      </c>
      <c r="AD447" s="113">
        <f t="shared" si="6872"/>
        <v>0</v>
      </c>
      <c r="AE447" s="113">
        <f t="shared" si="6872"/>
        <v>0</v>
      </c>
      <c r="AF447" s="113">
        <f t="shared" si="6872"/>
        <v>0</v>
      </c>
      <c r="AG447" s="113">
        <f t="shared" si="6872"/>
        <v>0</v>
      </c>
      <c r="AH447" s="113">
        <f t="shared" ref="AH447:AK447" si="6873">AH445/$F445</f>
        <v>0</v>
      </c>
      <c r="AI447" s="113">
        <f t="shared" si="6873"/>
        <v>0</v>
      </c>
      <c r="AJ447" s="113">
        <f t="shared" si="6873"/>
        <v>0</v>
      </c>
      <c r="AK447" s="113">
        <f t="shared" si="6873"/>
        <v>0</v>
      </c>
      <c r="AL447" s="113">
        <f t="shared" ref="AL447:AT447" si="6874">AL445/$F445</f>
        <v>0</v>
      </c>
      <c r="AM447" s="113">
        <f t="shared" si="6874"/>
        <v>0</v>
      </c>
      <c r="AN447" s="113">
        <f t="shared" si="6874"/>
        <v>0</v>
      </c>
      <c r="AO447" s="113">
        <f t="shared" si="6874"/>
        <v>0</v>
      </c>
      <c r="AP447" s="113">
        <f t="shared" si="6874"/>
        <v>0</v>
      </c>
      <c r="AQ447" s="113">
        <f t="shared" si="6874"/>
        <v>0</v>
      </c>
      <c r="AR447" s="113">
        <f t="shared" si="6874"/>
        <v>0</v>
      </c>
      <c r="AS447" s="113">
        <f t="shared" si="6874"/>
        <v>0</v>
      </c>
      <c r="AT447" s="113">
        <f t="shared" si="6874"/>
        <v>0</v>
      </c>
      <c r="AU447" s="113">
        <f t="shared" ref="AU447:CC447" si="6875">AU445/$F445</f>
        <v>0.25000002412887756</v>
      </c>
      <c r="AV447" s="113">
        <f t="shared" si="6875"/>
        <v>0.25000002412887756</v>
      </c>
      <c r="AW447" s="113">
        <f t="shared" si="6875"/>
        <v>0.24999997587112247</v>
      </c>
      <c r="AX447" s="113">
        <f t="shared" si="6875"/>
        <v>0.24999997587112247</v>
      </c>
      <c r="AY447" s="113">
        <f t="shared" si="6875"/>
        <v>0</v>
      </c>
      <c r="AZ447" s="113">
        <f t="shared" si="6875"/>
        <v>0</v>
      </c>
      <c r="BA447" s="113">
        <f t="shared" si="6875"/>
        <v>0</v>
      </c>
      <c r="BB447" s="113">
        <f t="shared" si="6875"/>
        <v>0</v>
      </c>
      <c r="BC447" s="113">
        <f t="shared" si="6875"/>
        <v>0</v>
      </c>
      <c r="BD447" s="113">
        <f t="shared" si="6875"/>
        <v>0</v>
      </c>
      <c r="BE447" s="113">
        <f t="shared" si="6875"/>
        <v>0</v>
      </c>
      <c r="BF447" s="113">
        <f t="shared" si="6875"/>
        <v>0</v>
      </c>
      <c r="BG447" s="113">
        <f t="shared" si="6875"/>
        <v>0</v>
      </c>
      <c r="BH447" s="113">
        <f t="shared" si="6875"/>
        <v>0</v>
      </c>
      <c r="BI447" s="113">
        <f t="shared" si="6875"/>
        <v>0</v>
      </c>
      <c r="BJ447" s="113">
        <f t="shared" si="6875"/>
        <v>0</v>
      </c>
      <c r="BK447" s="113">
        <f t="shared" si="6875"/>
        <v>0</v>
      </c>
      <c r="BL447" s="113">
        <f t="shared" si="6875"/>
        <v>0</v>
      </c>
      <c r="BM447" s="113">
        <f t="shared" si="6875"/>
        <v>0</v>
      </c>
      <c r="BN447" s="113">
        <f t="shared" si="6875"/>
        <v>0</v>
      </c>
      <c r="BO447" s="113">
        <f t="shared" si="6875"/>
        <v>0</v>
      </c>
      <c r="BP447" s="113">
        <f t="shared" si="6875"/>
        <v>0</v>
      </c>
      <c r="BQ447" s="113">
        <f t="shared" si="6875"/>
        <v>0</v>
      </c>
      <c r="BR447" s="113">
        <f t="shared" si="6875"/>
        <v>0</v>
      </c>
      <c r="BS447" s="113">
        <f t="shared" si="6875"/>
        <v>0</v>
      </c>
      <c r="BT447" s="113">
        <f t="shared" si="6875"/>
        <v>0</v>
      </c>
      <c r="BU447" s="113">
        <f t="shared" si="6875"/>
        <v>0</v>
      </c>
      <c r="BV447" s="113">
        <f t="shared" si="6875"/>
        <v>0</v>
      </c>
      <c r="BW447" s="113">
        <f t="shared" si="6875"/>
        <v>0</v>
      </c>
      <c r="BX447" s="113">
        <f t="shared" si="6875"/>
        <v>0</v>
      </c>
      <c r="BY447" s="113">
        <f t="shared" si="6875"/>
        <v>0</v>
      </c>
      <c r="BZ447" s="113">
        <f t="shared" si="6875"/>
        <v>0</v>
      </c>
      <c r="CA447" s="113">
        <f t="shared" si="6875"/>
        <v>0</v>
      </c>
      <c r="CB447" s="113">
        <f t="shared" si="6875"/>
        <v>0</v>
      </c>
      <c r="CC447" s="113">
        <f t="shared" si="6875"/>
        <v>0</v>
      </c>
      <c r="CD447" s="113">
        <f t="shared" ref="CD447:CG447" si="6876">CD445/$F445</f>
        <v>0</v>
      </c>
      <c r="CE447" s="113"/>
      <c r="CF447" s="113">
        <f t="shared" si="6876"/>
        <v>0</v>
      </c>
      <c r="CG447" s="113">
        <f t="shared" si="6876"/>
        <v>0</v>
      </c>
      <c r="CH447" s="114">
        <f>IF(C445="","",100%-SUM(G447:CG447))</f>
        <v>0</v>
      </c>
      <c r="CI447" s="115">
        <f>IF(C445="","",SUM(G447:CG447))</f>
        <v>1</v>
      </c>
      <c r="CJ447" s="67" t="b">
        <f>IF(C445="","",SUM(G447:CG447)=CI447)</f>
        <v>1</v>
      </c>
    </row>
    <row r="448" spans="1:88" s="5" customFormat="1" ht="15" customHeight="1" x14ac:dyDescent="0.3">
      <c r="A448" s="171" t="s">
        <v>319</v>
      </c>
      <c r="B448" s="155" t="s">
        <v>320</v>
      </c>
      <c r="C448" s="168" t="s">
        <v>163</v>
      </c>
      <c r="D448" s="158">
        <v>714</v>
      </c>
      <c r="E448" s="161">
        <v>44451</v>
      </c>
      <c r="F448" s="164">
        <f t="shared" si="6840"/>
        <v>31738014</v>
      </c>
      <c r="G448" s="108">
        <v>0</v>
      </c>
      <c r="H448" s="108"/>
      <c r="I448" s="108"/>
      <c r="J448" s="108"/>
      <c r="K448" s="108"/>
      <c r="L448" s="108"/>
      <c r="M448" s="108"/>
      <c r="N448" s="108"/>
      <c r="O448" s="108"/>
      <c r="P448" s="108"/>
      <c r="Q448" s="108"/>
      <c r="R448" s="108"/>
      <c r="S448" s="108"/>
      <c r="T448" s="108"/>
      <c r="U448" s="108"/>
      <c r="V448" s="108"/>
      <c r="W448" s="108"/>
      <c r="X448" s="108"/>
      <c r="Y448" s="108"/>
      <c r="Z448" s="108"/>
      <c r="AA448" s="108"/>
      <c r="AB448" s="108"/>
      <c r="AC448" s="108"/>
      <c r="AD448" s="108"/>
      <c r="AE448" s="108"/>
      <c r="AF448" s="108"/>
      <c r="AG448" s="108"/>
      <c r="AH448" s="108"/>
      <c r="AI448" s="108"/>
      <c r="AJ448" s="108"/>
      <c r="AK448" s="108"/>
      <c r="AL448" s="108"/>
      <c r="AM448" s="108"/>
      <c r="AN448" s="108"/>
      <c r="AO448" s="108"/>
      <c r="AP448" s="108"/>
      <c r="AQ448" s="108"/>
      <c r="AR448" s="108"/>
      <c r="AS448" s="108"/>
      <c r="AT448" s="108"/>
      <c r="AU448" s="108"/>
      <c r="AV448" s="108"/>
      <c r="AW448" s="108"/>
      <c r="AX448" s="108"/>
      <c r="AY448" s="108"/>
      <c r="AZ448" s="108"/>
      <c r="BA448" s="108"/>
      <c r="BB448" s="108"/>
      <c r="BC448" s="108"/>
      <c r="BD448" s="108"/>
      <c r="BE448" s="108"/>
      <c r="BF448" s="108"/>
      <c r="BG448" s="108">
        <f>ROUND($F448/10,0)</f>
        <v>3173801</v>
      </c>
      <c r="BH448" s="108">
        <f>ROUNDUP($F448/10,0)</f>
        <v>3173802</v>
      </c>
      <c r="BI448" s="108">
        <f>ROUNDUP($F448/10,0)</f>
        <v>3173802</v>
      </c>
      <c r="BJ448" s="108">
        <f>ROUNDUP($F448/10,0)</f>
        <v>3173802</v>
      </c>
      <c r="BK448" s="108">
        <f>ROUNDUP($F448/10,0)</f>
        <v>3173802</v>
      </c>
      <c r="BL448" s="108">
        <f t="shared" ref="BL448:BP448" si="6877">ROUND($F448/10,0)</f>
        <v>3173801</v>
      </c>
      <c r="BM448" s="108">
        <f t="shared" si="6877"/>
        <v>3173801</v>
      </c>
      <c r="BN448" s="108">
        <f t="shared" si="6877"/>
        <v>3173801</v>
      </c>
      <c r="BO448" s="108">
        <f t="shared" si="6877"/>
        <v>3173801</v>
      </c>
      <c r="BP448" s="108">
        <f t="shared" si="6877"/>
        <v>3173801</v>
      </c>
      <c r="BQ448" s="108"/>
      <c r="BR448" s="108"/>
      <c r="BS448" s="108"/>
      <c r="BT448" s="108"/>
      <c r="BU448" s="108"/>
      <c r="BV448" s="108"/>
      <c r="BW448" s="108"/>
      <c r="BX448" s="108"/>
      <c r="BY448" s="108"/>
      <c r="BZ448" s="108"/>
      <c r="CA448" s="108"/>
      <c r="CB448" s="108"/>
      <c r="CC448" s="108"/>
      <c r="CD448" s="108"/>
      <c r="CE448" s="108"/>
      <c r="CF448" s="108"/>
      <c r="CG448" s="108"/>
      <c r="CH448" s="109">
        <f>IF(C448="","",F448-SUM(G448:CG448))</f>
        <v>0</v>
      </c>
      <c r="CI448" s="107">
        <f>IF(C448="","",SUM(G448:CG448))</f>
        <v>31738014</v>
      </c>
      <c r="CJ448" s="67" t="b">
        <f>IF(C448="","",F448=CI448)</f>
        <v>1</v>
      </c>
    </row>
    <row r="449" spans="1:88" s="5" customFormat="1" x14ac:dyDescent="0.3">
      <c r="A449" s="172"/>
      <c r="B449" s="156"/>
      <c r="C449" s="169"/>
      <c r="D449" s="159"/>
      <c r="E449" s="162"/>
      <c r="F449" s="165"/>
      <c r="G449" s="110">
        <v>0</v>
      </c>
      <c r="H449" s="110"/>
      <c r="I449" s="110"/>
      <c r="J449" s="110"/>
      <c r="K449" s="110"/>
      <c r="L449" s="110"/>
      <c r="M449" s="110"/>
      <c r="N449" s="110"/>
      <c r="O449" s="110"/>
      <c r="P449" s="110"/>
      <c r="Q449" s="110"/>
      <c r="R449" s="110"/>
      <c r="S449" s="110"/>
      <c r="T449" s="110"/>
      <c r="U449" s="110">
        <f t="shared" ref="U449" si="6878">ROUND(U448/$E448,2)</f>
        <v>0</v>
      </c>
      <c r="V449" s="110">
        <f t="shared" ref="V449" si="6879">ROUND(V448/$E448,2)</f>
        <v>0</v>
      </c>
      <c r="W449" s="110">
        <f t="shared" ref="W449" si="6880">ROUND(W448/$E448,2)</f>
        <v>0</v>
      </c>
      <c r="X449" s="110">
        <f t="shared" ref="X449" si="6881">ROUND(X448/$E448,2)</f>
        <v>0</v>
      </c>
      <c r="Y449" s="110">
        <f t="shared" ref="Y449" si="6882">ROUND(Y448/$E448,2)</f>
        <v>0</v>
      </c>
      <c r="Z449" s="110">
        <f t="shared" ref="Z449" si="6883">ROUND(Z448/$E448,2)</f>
        <v>0</v>
      </c>
      <c r="AA449" s="110">
        <f t="shared" ref="AA449" si="6884">ROUND(AA448/$E448,2)</f>
        <v>0</v>
      </c>
      <c r="AB449" s="110">
        <f t="shared" ref="AB449" si="6885">ROUND(AB448/$E448,2)</f>
        <v>0</v>
      </c>
      <c r="AC449" s="110">
        <f t="shared" ref="AC449" si="6886">ROUND(AC448/$E448,2)</f>
        <v>0</v>
      </c>
      <c r="AD449" s="110">
        <f t="shared" ref="AD449" si="6887">ROUND(AD448/$E448,2)</f>
        <v>0</v>
      </c>
      <c r="AE449" s="110">
        <f t="shared" ref="AE449" si="6888">ROUND(AE448/$E448,2)</f>
        <v>0</v>
      </c>
      <c r="AF449" s="110">
        <f t="shared" ref="AF449" si="6889">ROUND(AF448/$E448,2)</f>
        <v>0</v>
      </c>
      <c r="AG449" s="110">
        <f t="shared" ref="AG449" si="6890">ROUND(AG448/$E448,2)</f>
        <v>0</v>
      </c>
      <c r="AH449" s="110">
        <f t="shared" ref="AH449" si="6891">ROUND(AH448/$E448,2)</f>
        <v>0</v>
      </c>
      <c r="AI449" s="110">
        <f t="shared" ref="AI449" si="6892">ROUND(AI448/$E448,2)</f>
        <v>0</v>
      </c>
      <c r="AJ449" s="110">
        <f t="shared" ref="AJ449" si="6893">ROUND(AJ448/$E448,2)</f>
        <v>0</v>
      </c>
      <c r="AK449" s="110">
        <f t="shared" ref="AK449" si="6894">ROUND(AK448/$E448,2)</f>
        <v>0</v>
      </c>
      <c r="AL449" s="110">
        <f t="shared" ref="AL449" si="6895">ROUND(AL448/$E448,2)</f>
        <v>0</v>
      </c>
      <c r="AM449" s="110">
        <f t="shared" ref="AM449" si="6896">ROUND(AM448/$E448,2)</f>
        <v>0</v>
      </c>
      <c r="AN449" s="110">
        <f t="shared" ref="AN449" si="6897">ROUND(AN448/$E448,2)</f>
        <v>0</v>
      </c>
      <c r="AO449" s="110">
        <f t="shared" ref="AO449" si="6898">ROUND(AO448/$E448,2)</f>
        <v>0</v>
      </c>
      <c r="AP449" s="110">
        <f t="shared" ref="AP449" si="6899">ROUND(AP448/$E448,2)</f>
        <v>0</v>
      </c>
      <c r="AQ449" s="110">
        <f t="shared" ref="AQ449" si="6900">ROUND(AQ448/$E448,2)</f>
        <v>0</v>
      </c>
      <c r="AR449" s="110">
        <f t="shared" ref="AR449" si="6901">ROUND(AR448/$E448,2)</f>
        <v>0</v>
      </c>
      <c r="AS449" s="110">
        <f t="shared" ref="AS449" si="6902">ROUND(AS448/$E448,2)</f>
        <v>0</v>
      </c>
      <c r="AT449" s="110">
        <f t="shared" ref="AT449" si="6903">ROUND(AT448/$E448,2)</f>
        <v>0</v>
      </c>
      <c r="AU449" s="110">
        <f t="shared" ref="AU449:BZ449" si="6904">ROUND(AU448/$E448,2)</f>
        <v>0</v>
      </c>
      <c r="AV449" s="110">
        <f t="shared" si="6904"/>
        <v>0</v>
      </c>
      <c r="AW449" s="110">
        <f t="shared" si="6904"/>
        <v>0</v>
      </c>
      <c r="AX449" s="110">
        <f t="shared" si="6904"/>
        <v>0</v>
      </c>
      <c r="AY449" s="110">
        <f t="shared" si="6904"/>
        <v>0</v>
      </c>
      <c r="AZ449" s="110">
        <f t="shared" si="6904"/>
        <v>0</v>
      </c>
      <c r="BA449" s="110">
        <f t="shared" si="6904"/>
        <v>0</v>
      </c>
      <c r="BB449" s="110">
        <f t="shared" si="6904"/>
        <v>0</v>
      </c>
      <c r="BC449" s="110">
        <f t="shared" si="6904"/>
        <v>0</v>
      </c>
      <c r="BD449" s="110">
        <f t="shared" si="6904"/>
        <v>0</v>
      </c>
      <c r="BE449" s="110">
        <f t="shared" si="6904"/>
        <v>0</v>
      </c>
      <c r="BF449" s="110">
        <f t="shared" si="6904"/>
        <v>0</v>
      </c>
      <c r="BG449" s="110">
        <f t="shared" si="6904"/>
        <v>71.400000000000006</v>
      </c>
      <c r="BH449" s="110">
        <f t="shared" si="6904"/>
        <v>71.400000000000006</v>
      </c>
      <c r="BI449" s="110">
        <f t="shared" si="6904"/>
        <v>71.400000000000006</v>
      </c>
      <c r="BJ449" s="110">
        <f t="shared" si="6904"/>
        <v>71.400000000000006</v>
      </c>
      <c r="BK449" s="110">
        <f t="shared" si="6904"/>
        <v>71.400000000000006</v>
      </c>
      <c r="BL449" s="110">
        <f t="shared" si="6904"/>
        <v>71.400000000000006</v>
      </c>
      <c r="BM449" s="110">
        <f t="shared" si="6904"/>
        <v>71.400000000000006</v>
      </c>
      <c r="BN449" s="110">
        <f t="shared" si="6904"/>
        <v>71.400000000000006</v>
      </c>
      <c r="BO449" s="110">
        <f t="shared" si="6904"/>
        <v>71.400000000000006</v>
      </c>
      <c r="BP449" s="110">
        <f t="shared" si="6904"/>
        <v>71.400000000000006</v>
      </c>
      <c r="BQ449" s="110">
        <f t="shared" si="6904"/>
        <v>0</v>
      </c>
      <c r="BR449" s="110">
        <f t="shared" si="6904"/>
        <v>0</v>
      </c>
      <c r="BS449" s="110">
        <f t="shared" si="6904"/>
        <v>0</v>
      </c>
      <c r="BT449" s="110">
        <f t="shared" si="6904"/>
        <v>0</v>
      </c>
      <c r="BU449" s="110">
        <f t="shared" si="6904"/>
        <v>0</v>
      </c>
      <c r="BV449" s="110">
        <f t="shared" si="6904"/>
        <v>0</v>
      </c>
      <c r="BW449" s="110">
        <f t="shared" si="6904"/>
        <v>0</v>
      </c>
      <c r="BX449" s="110">
        <f t="shared" si="6904"/>
        <v>0</v>
      </c>
      <c r="BY449" s="110">
        <f t="shared" si="6904"/>
        <v>0</v>
      </c>
      <c r="BZ449" s="110">
        <f t="shared" si="6904"/>
        <v>0</v>
      </c>
      <c r="CA449" s="110">
        <f t="shared" ref="CA449" si="6905">ROUND(CA448/$E448,2)</f>
        <v>0</v>
      </c>
      <c r="CB449" s="110">
        <f t="shared" ref="CB449" si="6906">ROUND(CB448/$E448,2)</f>
        <v>0</v>
      </c>
      <c r="CC449" s="110">
        <f t="shared" ref="CC449" si="6907">ROUND(CC448/$E448,2)</f>
        <v>0</v>
      </c>
      <c r="CD449" s="110">
        <f t="shared" ref="CD449" si="6908">ROUND(CD448/$E448,2)</f>
        <v>0</v>
      </c>
      <c r="CE449" s="110"/>
      <c r="CF449" s="110">
        <f t="shared" ref="CF449" si="6909">ROUND(CF448/$E448,2)</f>
        <v>0</v>
      </c>
      <c r="CG449" s="110">
        <f t="shared" ref="CG449" si="6910">ROUND(CG448/$E448,2)</f>
        <v>0</v>
      </c>
      <c r="CH449" s="111">
        <f>IF(C448="","",D448-SUM(G449:CG449))</f>
        <v>1.1368683772161603E-13</v>
      </c>
      <c r="CI449" s="112">
        <f>IF(C448="","",SUM(G449:CG449))</f>
        <v>713.99999999999989</v>
      </c>
      <c r="CJ449" s="67" t="b">
        <f>IF(C448="","",D448=CI449)</f>
        <v>1</v>
      </c>
    </row>
    <row r="450" spans="1:88" s="5" customFormat="1" x14ac:dyDescent="0.3">
      <c r="A450" s="173"/>
      <c r="B450" s="157"/>
      <c r="C450" s="170"/>
      <c r="D450" s="160"/>
      <c r="E450" s="163"/>
      <c r="F450" s="166"/>
      <c r="G450" s="113">
        <v>0</v>
      </c>
      <c r="H450" s="113"/>
      <c r="I450" s="113"/>
      <c r="J450" s="113"/>
      <c r="K450" s="113"/>
      <c r="L450" s="113"/>
      <c r="M450" s="113"/>
      <c r="N450" s="113"/>
      <c r="O450" s="113"/>
      <c r="P450" s="113"/>
      <c r="Q450" s="113"/>
      <c r="R450" s="113"/>
      <c r="S450" s="113"/>
      <c r="T450" s="113"/>
      <c r="U450" s="113">
        <f t="shared" ref="U450:X450" si="6911">U448/$F448</f>
        <v>0</v>
      </c>
      <c r="V450" s="113">
        <f t="shared" si="6911"/>
        <v>0</v>
      </c>
      <c r="W450" s="113">
        <f t="shared" si="6911"/>
        <v>0</v>
      </c>
      <c r="X450" s="113">
        <f t="shared" si="6911"/>
        <v>0</v>
      </c>
      <c r="Y450" s="113">
        <f t="shared" ref="Y450:AG450" si="6912">Y448/$F448</f>
        <v>0</v>
      </c>
      <c r="Z450" s="113">
        <f t="shared" si="6912"/>
        <v>0</v>
      </c>
      <c r="AA450" s="113">
        <f t="shared" si="6912"/>
        <v>0</v>
      </c>
      <c r="AB450" s="113">
        <f t="shared" si="6912"/>
        <v>0</v>
      </c>
      <c r="AC450" s="113">
        <f t="shared" si="6912"/>
        <v>0</v>
      </c>
      <c r="AD450" s="113">
        <f t="shared" si="6912"/>
        <v>0</v>
      </c>
      <c r="AE450" s="113">
        <f t="shared" si="6912"/>
        <v>0</v>
      </c>
      <c r="AF450" s="113">
        <f t="shared" si="6912"/>
        <v>0</v>
      </c>
      <c r="AG450" s="113">
        <f t="shared" si="6912"/>
        <v>0</v>
      </c>
      <c r="AH450" s="113">
        <f t="shared" ref="AH450:AK450" si="6913">AH448/$F448</f>
        <v>0</v>
      </c>
      <c r="AI450" s="113">
        <f t="shared" si="6913"/>
        <v>0</v>
      </c>
      <c r="AJ450" s="113">
        <f t="shared" si="6913"/>
        <v>0</v>
      </c>
      <c r="AK450" s="113">
        <f t="shared" si="6913"/>
        <v>0</v>
      </c>
      <c r="AL450" s="113">
        <f t="shared" ref="AL450:AT450" si="6914">AL448/$F448</f>
        <v>0</v>
      </c>
      <c r="AM450" s="113">
        <f t="shared" si="6914"/>
        <v>0</v>
      </c>
      <c r="AN450" s="113">
        <f t="shared" si="6914"/>
        <v>0</v>
      </c>
      <c r="AO450" s="113">
        <f t="shared" si="6914"/>
        <v>0</v>
      </c>
      <c r="AP450" s="113">
        <f t="shared" si="6914"/>
        <v>0</v>
      </c>
      <c r="AQ450" s="113">
        <f t="shared" si="6914"/>
        <v>0</v>
      </c>
      <c r="AR450" s="113">
        <f t="shared" si="6914"/>
        <v>0</v>
      </c>
      <c r="AS450" s="113">
        <f t="shared" si="6914"/>
        <v>0</v>
      </c>
      <c r="AT450" s="113">
        <f t="shared" si="6914"/>
        <v>0</v>
      </c>
      <c r="AU450" s="113">
        <f t="shared" ref="AU450:CC450" si="6915">AU448/$F448</f>
        <v>0</v>
      </c>
      <c r="AV450" s="113">
        <f t="shared" si="6915"/>
        <v>0</v>
      </c>
      <c r="AW450" s="113">
        <f t="shared" si="6915"/>
        <v>0</v>
      </c>
      <c r="AX450" s="113">
        <f t="shared" si="6915"/>
        <v>0</v>
      </c>
      <c r="AY450" s="113">
        <f t="shared" si="6915"/>
        <v>0</v>
      </c>
      <c r="AZ450" s="113">
        <f t="shared" si="6915"/>
        <v>0</v>
      </c>
      <c r="BA450" s="113">
        <f t="shared" si="6915"/>
        <v>0</v>
      </c>
      <c r="BB450" s="113">
        <f t="shared" si="6915"/>
        <v>0</v>
      </c>
      <c r="BC450" s="113">
        <f t="shared" si="6915"/>
        <v>0</v>
      </c>
      <c r="BD450" s="113">
        <f t="shared" si="6915"/>
        <v>0</v>
      </c>
      <c r="BE450" s="113">
        <f t="shared" si="6915"/>
        <v>0</v>
      </c>
      <c r="BF450" s="113">
        <f t="shared" si="6915"/>
        <v>0</v>
      </c>
      <c r="BG450" s="113">
        <f t="shared" si="6915"/>
        <v>9.9999987396816953E-2</v>
      </c>
      <c r="BH450" s="113">
        <f t="shared" si="6915"/>
        <v>0.10000001890477457</v>
      </c>
      <c r="BI450" s="113">
        <f t="shared" si="6915"/>
        <v>0.10000001890477457</v>
      </c>
      <c r="BJ450" s="113">
        <f t="shared" si="6915"/>
        <v>0.10000001890477457</v>
      </c>
      <c r="BK450" s="113">
        <f t="shared" si="6915"/>
        <v>0.10000001890477457</v>
      </c>
      <c r="BL450" s="113">
        <f t="shared" si="6915"/>
        <v>9.9999987396816953E-2</v>
      </c>
      <c r="BM450" s="113">
        <f t="shared" si="6915"/>
        <v>9.9999987396816953E-2</v>
      </c>
      <c r="BN450" s="113">
        <f t="shared" si="6915"/>
        <v>9.9999987396816953E-2</v>
      </c>
      <c r="BO450" s="113">
        <f t="shared" si="6915"/>
        <v>9.9999987396816953E-2</v>
      </c>
      <c r="BP450" s="113">
        <f t="shared" si="6915"/>
        <v>9.9999987396816953E-2</v>
      </c>
      <c r="BQ450" s="113">
        <f t="shared" si="6915"/>
        <v>0</v>
      </c>
      <c r="BR450" s="113">
        <f t="shared" si="6915"/>
        <v>0</v>
      </c>
      <c r="BS450" s="113">
        <f t="shared" si="6915"/>
        <v>0</v>
      </c>
      <c r="BT450" s="113">
        <f t="shared" si="6915"/>
        <v>0</v>
      </c>
      <c r="BU450" s="113">
        <f t="shared" si="6915"/>
        <v>0</v>
      </c>
      <c r="BV450" s="113">
        <f t="shared" si="6915"/>
        <v>0</v>
      </c>
      <c r="BW450" s="113">
        <f t="shared" si="6915"/>
        <v>0</v>
      </c>
      <c r="BX450" s="113">
        <f t="shared" si="6915"/>
        <v>0</v>
      </c>
      <c r="BY450" s="113">
        <f t="shared" si="6915"/>
        <v>0</v>
      </c>
      <c r="BZ450" s="113">
        <f t="shared" si="6915"/>
        <v>0</v>
      </c>
      <c r="CA450" s="113">
        <f t="shared" si="6915"/>
        <v>0</v>
      </c>
      <c r="CB450" s="113">
        <f t="shared" si="6915"/>
        <v>0</v>
      </c>
      <c r="CC450" s="113">
        <f t="shared" si="6915"/>
        <v>0</v>
      </c>
      <c r="CD450" s="113">
        <f t="shared" ref="CD450:CG450" si="6916">CD448/$F448</f>
        <v>0</v>
      </c>
      <c r="CE450" s="113"/>
      <c r="CF450" s="113">
        <f t="shared" si="6916"/>
        <v>0</v>
      </c>
      <c r="CG450" s="113">
        <f t="shared" si="6916"/>
        <v>0</v>
      </c>
      <c r="CH450" s="114">
        <f>IF(C448="","",100%-SUM(G450:CG450))</f>
        <v>1.1102230246251565E-16</v>
      </c>
      <c r="CI450" s="115">
        <f>IF(C448="","",SUM(G450:CG450))</f>
        <v>0.99999999999999989</v>
      </c>
      <c r="CJ450" s="67" t="b">
        <f>IF(C448="","",SUM(G450:CG450)=CI450)</f>
        <v>1</v>
      </c>
    </row>
    <row r="451" spans="1:88" s="5" customFormat="1" ht="15" customHeight="1" x14ac:dyDescent="0.3">
      <c r="A451" s="171" t="s">
        <v>321</v>
      </c>
      <c r="B451" s="155" t="s">
        <v>322</v>
      </c>
      <c r="C451" s="168" t="s">
        <v>163</v>
      </c>
      <c r="D451" s="158">
        <v>119</v>
      </c>
      <c r="E451" s="161">
        <v>44451</v>
      </c>
      <c r="F451" s="164">
        <f t="shared" si="6840"/>
        <v>5289669</v>
      </c>
      <c r="G451" s="108">
        <v>0</v>
      </c>
      <c r="H451" s="108"/>
      <c r="I451" s="108"/>
      <c r="J451" s="108"/>
      <c r="K451" s="108"/>
      <c r="L451" s="108"/>
      <c r="M451" s="108"/>
      <c r="N451" s="108"/>
      <c r="O451" s="108"/>
      <c r="P451" s="108"/>
      <c r="Q451" s="108"/>
      <c r="R451" s="108"/>
      <c r="S451" s="108"/>
      <c r="T451" s="108"/>
      <c r="U451" s="108"/>
      <c r="V451" s="108"/>
      <c r="W451" s="108"/>
      <c r="X451" s="108"/>
      <c r="Y451" s="108"/>
      <c r="Z451" s="108"/>
      <c r="AA451" s="108"/>
      <c r="AB451" s="108"/>
      <c r="AC451" s="108"/>
      <c r="AD451" s="108"/>
      <c r="AE451" s="108"/>
      <c r="AF451" s="108"/>
      <c r="AG451" s="108"/>
      <c r="AH451" s="108"/>
      <c r="AI451" s="108"/>
      <c r="AJ451" s="108"/>
      <c r="AK451" s="108"/>
      <c r="AL451" s="108"/>
      <c r="AM451" s="108"/>
      <c r="AN451" s="108"/>
      <c r="AO451" s="108"/>
      <c r="AP451" s="108"/>
      <c r="AQ451" s="108"/>
      <c r="AR451" s="108"/>
      <c r="AS451" s="108"/>
      <c r="AT451" s="108"/>
      <c r="AU451" s="108"/>
      <c r="AV451" s="108"/>
      <c r="AW451" s="108"/>
      <c r="AX451" s="108"/>
      <c r="AY451" s="108"/>
      <c r="AZ451" s="108"/>
      <c r="BA451" s="108"/>
      <c r="BB451" s="108"/>
      <c r="BC451" s="108">
        <f>ROUNDDOWN($F451/14,0)</f>
        <v>377833</v>
      </c>
      <c r="BD451" s="108">
        <f>ROUNDDOWN($F451/14,0)</f>
        <v>377833</v>
      </c>
      <c r="BE451" s="108">
        <f t="shared" ref="BE451:BF451" si="6917">ROUNDDOWN($F451/14,0)</f>
        <v>377833</v>
      </c>
      <c r="BF451" s="108">
        <f t="shared" si="6917"/>
        <v>377833</v>
      </c>
      <c r="BG451" s="108">
        <f t="shared" ref="BG451:BP451" si="6918">ROUND($F451/14,0)</f>
        <v>377834</v>
      </c>
      <c r="BH451" s="108">
        <f t="shared" ref="BH451:BI451" si="6919">ROUNDDOWN($F451/14,0)</f>
        <v>377833</v>
      </c>
      <c r="BI451" s="108">
        <f t="shared" si="6919"/>
        <v>377833</v>
      </c>
      <c r="BJ451" s="108">
        <f t="shared" si="6918"/>
        <v>377834</v>
      </c>
      <c r="BK451" s="108">
        <f t="shared" si="6918"/>
        <v>377834</v>
      </c>
      <c r="BL451" s="108">
        <f t="shared" si="6918"/>
        <v>377834</v>
      </c>
      <c r="BM451" s="108">
        <f t="shared" si="6918"/>
        <v>377834</v>
      </c>
      <c r="BN451" s="108">
        <f t="shared" si="6918"/>
        <v>377834</v>
      </c>
      <c r="BO451" s="108">
        <f t="shared" ref="BO451" si="6920">ROUNDDOWN($F451/14,0)</f>
        <v>377833</v>
      </c>
      <c r="BP451" s="108">
        <f t="shared" si="6918"/>
        <v>377834</v>
      </c>
      <c r="BQ451" s="108"/>
      <c r="BR451" s="108"/>
      <c r="BS451" s="108"/>
      <c r="BT451" s="108"/>
      <c r="BU451" s="108"/>
      <c r="BV451" s="108"/>
      <c r="BW451" s="108"/>
      <c r="BX451" s="108"/>
      <c r="BY451" s="108"/>
      <c r="BZ451" s="108"/>
      <c r="CA451" s="108"/>
      <c r="CB451" s="108"/>
      <c r="CC451" s="108"/>
      <c r="CD451" s="108"/>
      <c r="CE451" s="108"/>
      <c r="CF451" s="108"/>
      <c r="CG451" s="108"/>
      <c r="CH451" s="109">
        <f>IF(C451="","",F451-SUM(G451:CG451))</f>
        <v>0</v>
      </c>
      <c r="CI451" s="107">
        <f>IF(C451="","",SUM(G451:CG451))</f>
        <v>5289669</v>
      </c>
      <c r="CJ451" s="67" t="b">
        <f>IF(C451="","",F451=CI451)</f>
        <v>1</v>
      </c>
    </row>
    <row r="452" spans="1:88" s="5" customFormat="1" x14ac:dyDescent="0.3">
      <c r="A452" s="172"/>
      <c r="B452" s="156"/>
      <c r="C452" s="169"/>
      <c r="D452" s="159"/>
      <c r="E452" s="162"/>
      <c r="F452" s="165"/>
      <c r="G452" s="110">
        <v>0</v>
      </c>
      <c r="H452" s="110"/>
      <c r="I452" s="110"/>
      <c r="J452" s="110"/>
      <c r="K452" s="110"/>
      <c r="L452" s="110"/>
      <c r="M452" s="110"/>
      <c r="N452" s="110"/>
      <c r="O452" s="110"/>
      <c r="P452" s="110"/>
      <c r="Q452" s="110"/>
      <c r="R452" s="110"/>
      <c r="S452" s="110"/>
      <c r="T452" s="110"/>
      <c r="U452" s="110">
        <f t="shared" ref="U452" si="6921">ROUND(U451/$E451,2)</f>
        <v>0</v>
      </c>
      <c r="V452" s="110">
        <f t="shared" ref="V452" si="6922">ROUND(V451/$E451,2)</f>
        <v>0</v>
      </c>
      <c r="W452" s="110">
        <f t="shared" ref="W452" si="6923">ROUND(W451/$E451,2)</f>
        <v>0</v>
      </c>
      <c r="X452" s="110">
        <f t="shared" ref="X452" si="6924">ROUND(X451/$E451,2)</f>
        <v>0</v>
      </c>
      <c r="Y452" s="110">
        <f t="shared" ref="Y452" si="6925">ROUND(Y451/$E451,2)</f>
        <v>0</v>
      </c>
      <c r="Z452" s="110">
        <f t="shared" ref="Z452" si="6926">ROUND(Z451/$E451,2)</f>
        <v>0</v>
      </c>
      <c r="AA452" s="110">
        <f t="shared" ref="AA452" si="6927">ROUND(AA451/$E451,2)</f>
        <v>0</v>
      </c>
      <c r="AB452" s="110">
        <f t="shared" ref="AB452" si="6928">ROUND(AB451/$E451,2)</f>
        <v>0</v>
      </c>
      <c r="AC452" s="110">
        <f t="shared" ref="AC452" si="6929">ROUND(AC451/$E451,2)</f>
        <v>0</v>
      </c>
      <c r="AD452" s="110">
        <f t="shared" ref="AD452" si="6930">ROUND(AD451/$E451,2)</f>
        <v>0</v>
      </c>
      <c r="AE452" s="110">
        <f t="shared" ref="AE452" si="6931">ROUND(AE451/$E451,2)</f>
        <v>0</v>
      </c>
      <c r="AF452" s="110">
        <f t="shared" ref="AF452" si="6932">ROUND(AF451/$E451,2)</f>
        <v>0</v>
      </c>
      <c r="AG452" s="110">
        <f t="shared" ref="AG452" si="6933">ROUND(AG451/$E451,2)</f>
        <v>0</v>
      </c>
      <c r="AH452" s="110">
        <f t="shared" ref="AH452" si="6934">ROUND(AH451/$E451,2)</f>
        <v>0</v>
      </c>
      <c r="AI452" s="110">
        <f t="shared" ref="AI452" si="6935">ROUND(AI451/$E451,2)</f>
        <v>0</v>
      </c>
      <c r="AJ452" s="110">
        <f t="shared" ref="AJ452" si="6936">ROUND(AJ451/$E451,2)</f>
        <v>0</v>
      </c>
      <c r="AK452" s="110">
        <f t="shared" ref="AK452" si="6937">ROUND(AK451/$E451,2)</f>
        <v>0</v>
      </c>
      <c r="AL452" s="110">
        <f t="shared" ref="AL452" si="6938">ROUND(AL451/$E451,2)</f>
        <v>0</v>
      </c>
      <c r="AM452" s="110">
        <f t="shared" ref="AM452" si="6939">ROUND(AM451/$E451,2)</f>
        <v>0</v>
      </c>
      <c r="AN452" s="110">
        <f t="shared" ref="AN452" si="6940">ROUND(AN451/$E451,2)</f>
        <v>0</v>
      </c>
      <c r="AO452" s="110">
        <f t="shared" ref="AO452" si="6941">ROUND(AO451/$E451,2)</f>
        <v>0</v>
      </c>
      <c r="AP452" s="110">
        <f t="shared" ref="AP452" si="6942">ROUND(AP451/$E451,2)</f>
        <v>0</v>
      </c>
      <c r="AQ452" s="110">
        <f t="shared" ref="AQ452" si="6943">ROUND(AQ451/$E451,2)</f>
        <v>0</v>
      </c>
      <c r="AR452" s="110">
        <f t="shared" ref="AR452" si="6944">ROUND(AR451/$E451,2)</f>
        <v>0</v>
      </c>
      <c r="AS452" s="110">
        <f t="shared" ref="AS452" si="6945">ROUND(AS451/$E451,2)</f>
        <v>0</v>
      </c>
      <c r="AT452" s="110">
        <f t="shared" ref="AT452" si="6946">ROUND(AT451/$E451,2)</f>
        <v>0</v>
      </c>
      <c r="AU452" s="110">
        <f t="shared" ref="AU452:BZ452" si="6947">ROUND(AU451/$E451,2)</f>
        <v>0</v>
      </c>
      <c r="AV452" s="110">
        <f t="shared" si="6947"/>
        <v>0</v>
      </c>
      <c r="AW452" s="110">
        <f t="shared" si="6947"/>
        <v>0</v>
      </c>
      <c r="AX452" s="110">
        <f t="shared" si="6947"/>
        <v>0</v>
      </c>
      <c r="AY452" s="110">
        <f t="shared" si="6947"/>
        <v>0</v>
      </c>
      <c r="AZ452" s="110">
        <f t="shared" si="6947"/>
        <v>0</v>
      </c>
      <c r="BA452" s="110">
        <f t="shared" si="6947"/>
        <v>0</v>
      </c>
      <c r="BB452" s="110">
        <f t="shared" si="6947"/>
        <v>0</v>
      </c>
      <c r="BC452" s="110">
        <f t="shared" si="6947"/>
        <v>8.5</v>
      </c>
      <c r="BD452" s="110">
        <f t="shared" si="6947"/>
        <v>8.5</v>
      </c>
      <c r="BE452" s="110">
        <f t="shared" si="6947"/>
        <v>8.5</v>
      </c>
      <c r="BF452" s="110">
        <f t="shared" si="6947"/>
        <v>8.5</v>
      </c>
      <c r="BG452" s="110">
        <f t="shared" si="6947"/>
        <v>8.5</v>
      </c>
      <c r="BH452" s="110">
        <f t="shared" si="6947"/>
        <v>8.5</v>
      </c>
      <c r="BI452" s="110">
        <f t="shared" si="6947"/>
        <v>8.5</v>
      </c>
      <c r="BJ452" s="110">
        <f t="shared" si="6947"/>
        <v>8.5</v>
      </c>
      <c r="BK452" s="110">
        <f t="shared" si="6947"/>
        <v>8.5</v>
      </c>
      <c r="BL452" s="110">
        <f t="shared" si="6947"/>
        <v>8.5</v>
      </c>
      <c r="BM452" s="110">
        <f t="shared" si="6947"/>
        <v>8.5</v>
      </c>
      <c r="BN452" s="110">
        <f t="shared" si="6947"/>
        <v>8.5</v>
      </c>
      <c r="BO452" s="110">
        <f t="shared" si="6947"/>
        <v>8.5</v>
      </c>
      <c r="BP452" s="110">
        <f t="shared" si="6947"/>
        <v>8.5</v>
      </c>
      <c r="BQ452" s="110">
        <f t="shared" si="6947"/>
        <v>0</v>
      </c>
      <c r="BR452" s="110">
        <f t="shared" si="6947"/>
        <v>0</v>
      </c>
      <c r="BS452" s="110">
        <f t="shared" si="6947"/>
        <v>0</v>
      </c>
      <c r="BT452" s="110">
        <f t="shared" si="6947"/>
        <v>0</v>
      </c>
      <c r="BU452" s="110">
        <f t="shared" si="6947"/>
        <v>0</v>
      </c>
      <c r="BV452" s="110">
        <f t="shared" si="6947"/>
        <v>0</v>
      </c>
      <c r="BW452" s="110">
        <f t="shared" si="6947"/>
        <v>0</v>
      </c>
      <c r="BX452" s="110">
        <f t="shared" si="6947"/>
        <v>0</v>
      </c>
      <c r="BY452" s="110">
        <f t="shared" si="6947"/>
        <v>0</v>
      </c>
      <c r="BZ452" s="110">
        <f t="shared" si="6947"/>
        <v>0</v>
      </c>
      <c r="CA452" s="110">
        <f t="shared" ref="CA452" si="6948">ROUND(CA451/$E451,2)</f>
        <v>0</v>
      </c>
      <c r="CB452" s="110">
        <f t="shared" ref="CB452" si="6949">ROUND(CB451/$E451,2)</f>
        <v>0</v>
      </c>
      <c r="CC452" s="110">
        <f t="shared" ref="CC452" si="6950">ROUND(CC451/$E451,2)</f>
        <v>0</v>
      </c>
      <c r="CD452" s="110">
        <f t="shared" ref="CD452" si="6951">ROUND(CD451/$E451,2)</f>
        <v>0</v>
      </c>
      <c r="CE452" s="110"/>
      <c r="CF452" s="110">
        <f t="shared" ref="CF452" si="6952">ROUND(CF451/$E451,2)</f>
        <v>0</v>
      </c>
      <c r="CG452" s="110">
        <f t="shared" ref="CG452" si="6953">ROUND(CG451/$E451,2)</f>
        <v>0</v>
      </c>
      <c r="CH452" s="111">
        <f>IF(C451="","",D451-SUM(G452:CG452))</f>
        <v>0</v>
      </c>
      <c r="CI452" s="112">
        <f>IF(C451="","",SUM(G452:CG452))</f>
        <v>119</v>
      </c>
      <c r="CJ452" s="67" t="b">
        <f>IF(C451="","",D451=CI452)</f>
        <v>1</v>
      </c>
    </row>
    <row r="453" spans="1:88" s="5" customFormat="1" x14ac:dyDescent="0.3">
      <c r="A453" s="173"/>
      <c r="B453" s="157"/>
      <c r="C453" s="170"/>
      <c r="D453" s="160"/>
      <c r="E453" s="163"/>
      <c r="F453" s="166"/>
      <c r="G453" s="113">
        <v>0</v>
      </c>
      <c r="H453" s="113"/>
      <c r="I453" s="113"/>
      <c r="J453" s="113"/>
      <c r="K453" s="113"/>
      <c r="L453" s="113"/>
      <c r="M453" s="113"/>
      <c r="N453" s="113"/>
      <c r="O453" s="113"/>
      <c r="P453" s="113"/>
      <c r="Q453" s="113"/>
      <c r="R453" s="113"/>
      <c r="S453" s="113"/>
      <c r="T453" s="113"/>
      <c r="U453" s="113">
        <f t="shared" ref="U453:X453" si="6954">U451/$F451</f>
        <v>0</v>
      </c>
      <c r="V453" s="113">
        <f t="shared" si="6954"/>
        <v>0</v>
      </c>
      <c r="W453" s="113">
        <f t="shared" si="6954"/>
        <v>0</v>
      </c>
      <c r="X453" s="113">
        <f t="shared" si="6954"/>
        <v>0</v>
      </c>
      <c r="Y453" s="113">
        <f t="shared" ref="Y453:AG453" si="6955">Y451/$F451</f>
        <v>0</v>
      </c>
      <c r="Z453" s="113">
        <f t="shared" si="6955"/>
        <v>0</v>
      </c>
      <c r="AA453" s="113">
        <f t="shared" si="6955"/>
        <v>0</v>
      </c>
      <c r="AB453" s="113">
        <f t="shared" si="6955"/>
        <v>0</v>
      </c>
      <c r="AC453" s="113">
        <f t="shared" si="6955"/>
        <v>0</v>
      </c>
      <c r="AD453" s="113">
        <f t="shared" si="6955"/>
        <v>0</v>
      </c>
      <c r="AE453" s="113">
        <f t="shared" si="6955"/>
        <v>0</v>
      </c>
      <c r="AF453" s="113">
        <f t="shared" si="6955"/>
        <v>0</v>
      </c>
      <c r="AG453" s="113">
        <f t="shared" si="6955"/>
        <v>0</v>
      </c>
      <c r="AH453" s="113">
        <f t="shared" ref="AH453:AK453" si="6956">AH451/$F451</f>
        <v>0</v>
      </c>
      <c r="AI453" s="113">
        <f t="shared" si="6956"/>
        <v>0</v>
      </c>
      <c r="AJ453" s="113">
        <f t="shared" si="6956"/>
        <v>0</v>
      </c>
      <c r="AK453" s="113">
        <f t="shared" si="6956"/>
        <v>0</v>
      </c>
      <c r="AL453" s="113">
        <f t="shared" ref="AL453:AT453" si="6957">AL451/$F451</f>
        <v>0</v>
      </c>
      <c r="AM453" s="113">
        <f t="shared" si="6957"/>
        <v>0</v>
      </c>
      <c r="AN453" s="113">
        <f t="shared" si="6957"/>
        <v>0</v>
      </c>
      <c r="AO453" s="113">
        <f t="shared" si="6957"/>
        <v>0</v>
      </c>
      <c r="AP453" s="113">
        <f t="shared" si="6957"/>
        <v>0</v>
      </c>
      <c r="AQ453" s="113">
        <f t="shared" si="6957"/>
        <v>0</v>
      </c>
      <c r="AR453" s="113">
        <f t="shared" si="6957"/>
        <v>0</v>
      </c>
      <c r="AS453" s="113">
        <f t="shared" si="6957"/>
        <v>0</v>
      </c>
      <c r="AT453" s="113">
        <f t="shared" si="6957"/>
        <v>0</v>
      </c>
      <c r="AU453" s="113">
        <f t="shared" ref="AU453:CC453" si="6958">AU451/$F451</f>
        <v>0</v>
      </c>
      <c r="AV453" s="113">
        <f t="shared" si="6958"/>
        <v>0</v>
      </c>
      <c r="AW453" s="113">
        <f t="shared" si="6958"/>
        <v>0</v>
      </c>
      <c r="AX453" s="113">
        <f t="shared" si="6958"/>
        <v>0</v>
      </c>
      <c r="AY453" s="113">
        <f t="shared" si="6958"/>
        <v>0</v>
      </c>
      <c r="AZ453" s="113">
        <f t="shared" si="6958"/>
        <v>0</v>
      </c>
      <c r="BA453" s="113">
        <f t="shared" si="6958"/>
        <v>0</v>
      </c>
      <c r="BB453" s="113">
        <f t="shared" si="6958"/>
        <v>0</v>
      </c>
      <c r="BC453" s="113">
        <f t="shared" si="6958"/>
        <v>7.1428476904698571E-2</v>
      </c>
      <c r="BD453" s="113">
        <f t="shared" si="6958"/>
        <v>7.1428476904698571E-2</v>
      </c>
      <c r="BE453" s="113">
        <f t="shared" si="6958"/>
        <v>7.1428476904698571E-2</v>
      </c>
      <c r="BF453" s="113">
        <f t="shared" si="6958"/>
        <v>7.1428476904698571E-2</v>
      </c>
      <c r="BG453" s="113">
        <f t="shared" si="6958"/>
        <v>7.1428665952444279E-2</v>
      </c>
      <c r="BH453" s="113">
        <f t="shared" si="6958"/>
        <v>7.1428476904698571E-2</v>
      </c>
      <c r="BI453" s="113">
        <f t="shared" si="6958"/>
        <v>7.1428476904698571E-2</v>
      </c>
      <c r="BJ453" s="113">
        <f t="shared" si="6958"/>
        <v>7.1428665952444279E-2</v>
      </c>
      <c r="BK453" s="113">
        <f t="shared" si="6958"/>
        <v>7.1428665952444279E-2</v>
      </c>
      <c r="BL453" s="113">
        <f t="shared" si="6958"/>
        <v>7.1428665952444279E-2</v>
      </c>
      <c r="BM453" s="113">
        <f t="shared" si="6958"/>
        <v>7.1428665952444279E-2</v>
      </c>
      <c r="BN453" s="113">
        <f t="shared" si="6958"/>
        <v>7.1428665952444279E-2</v>
      </c>
      <c r="BO453" s="113">
        <f t="shared" si="6958"/>
        <v>7.1428476904698571E-2</v>
      </c>
      <c r="BP453" s="113">
        <f t="shared" si="6958"/>
        <v>7.1428665952444279E-2</v>
      </c>
      <c r="BQ453" s="113">
        <f t="shared" si="6958"/>
        <v>0</v>
      </c>
      <c r="BR453" s="113">
        <f t="shared" si="6958"/>
        <v>0</v>
      </c>
      <c r="BS453" s="113">
        <f t="shared" si="6958"/>
        <v>0</v>
      </c>
      <c r="BT453" s="113">
        <f t="shared" si="6958"/>
        <v>0</v>
      </c>
      <c r="BU453" s="113">
        <f t="shared" si="6958"/>
        <v>0</v>
      </c>
      <c r="BV453" s="113">
        <f t="shared" si="6958"/>
        <v>0</v>
      </c>
      <c r="BW453" s="113">
        <f t="shared" si="6958"/>
        <v>0</v>
      </c>
      <c r="BX453" s="113">
        <f t="shared" si="6958"/>
        <v>0</v>
      </c>
      <c r="BY453" s="113">
        <f t="shared" si="6958"/>
        <v>0</v>
      </c>
      <c r="BZ453" s="113">
        <f t="shared" si="6958"/>
        <v>0</v>
      </c>
      <c r="CA453" s="113">
        <f t="shared" si="6958"/>
        <v>0</v>
      </c>
      <c r="CB453" s="113">
        <f t="shared" si="6958"/>
        <v>0</v>
      </c>
      <c r="CC453" s="113">
        <f t="shared" si="6958"/>
        <v>0</v>
      </c>
      <c r="CD453" s="113">
        <f t="shared" ref="CD453:CG453" si="6959">CD451/$F451</f>
        <v>0</v>
      </c>
      <c r="CE453" s="113"/>
      <c r="CF453" s="113">
        <f t="shared" si="6959"/>
        <v>0</v>
      </c>
      <c r="CG453" s="113">
        <f t="shared" si="6959"/>
        <v>0</v>
      </c>
      <c r="CH453" s="114">
        <f>IF(C451="","",100%-SUM(G453:CG453))</f>
        <v>3.3306690738754696E-16</v>
      </c>
      <c r="CI453" s="115">
        <f>IF(C451="","",SUM(G453:CG453))</f>
        <v>0.99999999999999967</v>
      </c>
      <c r="CJ453" s="67" t="b">
        <f>IF(C451="","",SUM(G453:CG453)=CI453)</f>
        <v>1</v>
      </c>
    </row>
    <row r="454" spans="1:88" s="5" customFormat="1" ht="15" customHeight="1" x14ac:dyDescent="0.3">
      <c r="A454" s="171" t="s">
        <v>323</v>
      </c>
      <c r="B454" s="155" t="s">
        <v>324</v>
      </c>
      <c r="C454" s="168" t="s">
        <v>17</v>
      </c>
      <c r="D454" s="158">
        <v>24.33</v>
      </c>
      <c r="E454" s="161">
        <v>30737</v>
      </c>
      <c r="F454" s="164">
        <f t="shared" si="6840"/>
        <v>747831</v>
      </c>
      <c r="G454" s="108">
        <v>0</v>
      </c>
      <c r="H454" s="108"/>
      <c r="I454" s="108"/>
      <c r="J454" s="108"/>
      <c r="K454" s="108"/>
      <c r="L454" s="108"/>
      <c r="M454" s="108"/>
      <c r="N454" s="108"/>
      <c r="O454" s="108"/>
      <c r="P454" s="108"/>
      <c r="Q454" s="108"/>
      <c r="R454" s="108"/>
      <c r="S454" s="108"/>
      <c r="T454" s="108"/>
      <c r="U454" s="108"/>
      <c r="V454" s="108"/>
      <c r="W454" s="108"/>
      <c r="X454" s="108"/>
      <c r="Y454" s="108"/>
      <c r="Z454" s="108"/>
      <c r="AA454" s="108"/>
      <c r="AB454" s="108"/>
      <c r="AC454" s="108"/>
      <c r="AD454" s="108"/>
      <c r="AE454" s="108"/>
      <c r="AF454" s="108"/>
      <c r="AG454" s="108"/>
      <c r="AH454" s="108"/>
      <c r="AI454" s="108"/>
      <c r="AJ454" s="108"/>
      <c r="AK454" s="108"/>
      <c r="AL454" s="108"/>
      <c r="AM454" s="108"/>
      <c r="AN454" s="108"/>
      <c r="AO454" s="108"/>
      <c r="AP454" s="108"/>
      <c r="AQ454" s="108"/>
      <c r="AR454" s="108"/>
      <c r="AS454" s="108"/>
      <c r="AT454" s="108"/>
      <c r="AU454" s="108"/>
      <c r="AV454" s="108"/>
      <c r="AW454" s="108"/>
      <c r="AX454" s="108"/>
      <c r="AY454" s="108"/>
      <c r="AZ454" s="108"/>
      <c r="BA454" s="108"/>
      <c r="BB454" s="108"/>
      <c r="BC454" s="108">
        <f>ROUND($F454/5,0)</f>
        <v>149566</v>
      </c>
      <c r="BD454" s="108">
        <f>ROUNDUP($F454/5,0)</f>
        <v>149567</v>
      </c>
      <c r="BE454" s="108">
        <f t="shared" ref="BE454:BG454" si="6960">ROUND($F454/5,0)</f>
        <v>149566</v>
      </c>
      <c r="BF454" s="108">
        <f t="shared" si="6960"/>
        <v>149566</v>
      </c>
      <c r="BG454" s="108">
        <f t="shared" si="6960"/>
        <v>149566</v>
      </c>
      <c r="BH454" s="108"/>
      <c r="BI454" s="108"/>
      <c r="BJ454" s="108"/>
      <c r="BK454" s="108"/>
      <c r="BL454" s="108"/>
      <c r="BM454" s="108"/>
      <c r="BN454" s="108"/>
      <c r="BO454" s="108"/>
      <c r="BP454" s="108"/>
      <c r="BQ454" s="108"/>
      <c r="BR454" s="108"/>
      <c r="BS454" s="108"/>
      <c r="BT454" s="108"/>
      <c r="BU454" s="108"/>
      <c r="BV454" s="108"/>
      <c r="BW454" s="108"/>
      <c r="BX454" s="108"/>
      <c r="BY454" s="108"/>
      <c r="BZ454" s="108"/>
      <c r="CA454" s="108"/>
      <c r="CB454" s="108"/>
      <c r="CC454" s="108"/>
      <c r="CD454" s="108"/>
      <c r="CE454" s="108"/>
      <c r="CF454" s="108"/>
      <c r="CG454" s="108"/>
      <c r="CH454" s="109">
        <f>IF(C454="","",F454-SUM(G454:CG454))</f>
        <v>0</v>
      </c>
      <c r="CI454" s="107">
        <f>IF(C454="","",SUM(G454:CG454))</f>
        <v>747831</v>
      </c>
      <c r="CJ454" s="67" t="b">
        <f>IF(C454="","",F454=CI454)</f>
        <v>1</v>
      </c>
    </row>
    <row r="455" spans="1:88" s="5" customFormat="1" x14ac:dyDescent="0.3">
      <c r="A455" s="172"/>
      <c r="B455" s="156"/>
      <c r="C455" s="169"/>
      <c r="D455" s="159"/>
      <c r="E455" s="162"/>
      <c r="F455" s="165"/>
      <c r="G455" s="110">
        <v>0</v>
      </c>
      <c r="H455" s="110"/>
      <c r="I455" s="110"/>
      <c r="J455" s="110"/>
      <c r="K455" s="110"/>
      <c r="L455" s="110"/>
      <c r="M455" s="110"/>
      <c r="N455" s="110"/>
      <c r="O455" s="110"/>
      <c r="P455" s="110"/>
      <c r="Q455" s="110"/>
      <c r="R455" s="110"/>
      <c r="S455" s="110"/>
      <c r="T455" s="110"/>
      <c r="U455" s="110">
        <f t="shared" ref="U455" si="6961">ROUND(U454/$E454,2)</f>
        <v>0</v>
      </c>
      <c r="V455" s="110">
        <f t="shared" ref="V455" si="6962">ROUND(V454/$E454,2)</f>
        <v>0</v>
      </c>
      <c r="W455" s="110">
        <f t="shared" ref="W455" si="6963">ROUND(W454/$E454,2)</f>
        <v>0</v>
      </c>
      <c r="X455" s="110">
        <f t="shared" ref="X455" si="6964">ROUND(X454/$E454,2)</f>
        <v>0</v>
      </c>
      <c r="Y455" s="110">
        <f t="shared" ref="Y455" si="6965">ROUND(Y454/$E454,2)</f>
        <v>0</v>
      </c>
      <c r="Z455" s="110">
        <f t="shared" ref="Z455" si="6966">ROUND(Z454/$E454,2)</f>
        <v>0</v>
      </c>
      <c r="AA455" s="110">
        <f t="shared" ref="AA455" si="6967">ROUND(AA454/$E454,2)</f>
        <v>0</v>
      </c>
      <c r="AB455" s="110">
        <f t="shared" ref="AB455" si="6968">ROUND(AB454/$E454,2)</f>
        <v>0</v>
      </c>
      <c r="AC455" s="110">
        <f t="shared" ref="AC455" si="6969">ROUND(AC454/$E454,2)</f>
        <v>0</v>
      </c>
      <c r="AD455" s="110">
        <f t="shared" ref="AD455" si="6970">ROUND(AD454/$E454,2)</f>
        <v>0</v>
      </c>
      <c r="AE455" s="110">
        <f t="shared" ref="AE455" si="6971">ROUND(AE454/$E454,2)</f>
        <v>0</v>
      </c>
      <c r="AF455" s="110">
        <f t="shared" ref="AF455" si="6972">ROUND(AF454/$E454,2)</f>
        <v>0</v>
      </c>
      <c r="AG455" s="110">
        <f t="shared" ref="AG455" si="6973">ROUND(AG454/$E454,2)</f>
        <v>0</v>
      </c>
      <c r="AH455" s="110">
        <f t="shared" ref="AH455" si="6974">ROUND(AH454/$E454,2)</f>
        <v>0</v>
      </c>
      <c r="AI455" s="110">
        <f t="shared" ref="AI455" si="6975">ROUND(AI454/$E454,2)</f>
        <v>0</v>
      </c>
      <c r="AJ455" s="110">
        <f t="shared" ref="AJ455" si="6976">ROUND(AJ454/$E454,2)</f>
        <v>0</v>
      </c>
      <c r="AK455" s="110">
        <f t="shared" ref="AK455" si="6977">ROUND(AK454/$E454,2)</f>
        <v>0</v>
      </c>
      <c r="AL455" s="110">
        <f t="shared" ref="AL455" si="6978">ROUND(AL454/$E454,2)</f>
        <v>0</v>
      </c>
      <c r="AM455" s="110">
        <f t="shared" ref="AM455" si="6979">ROUND(AM454/$E454,2)</f>
        <v>0</v>
      </c>
      <c r="AN455" s="110">
        <f t="shared" ref="AN455" si="6980">ROUND(AN454/$E454,2)</f>
        <v>0</v>
      </c>
      <c r="AO455" s="110">
        <f t="shared" ref="AO455" si="6981">ROUND(AO454/$E454,2)</f>
        <v>0</v>
      </c>
      <c r="AP455" s="110">
        <f t="shared" ref="AP455" si="6982">ROUND(AP454/$E454,2)</f>
        <v>0</v>
      </c>
      <c r="AQ455" s="110">
        <f t="shared" ref="AQ455" si="6983">ROUND(AQ454/$E454,2)</f>
        <v>0</v>
      </c>
      <c r="AR455" s="110">
        <f t="shared" ref="AR455" si="6984">ROUND(AR454/$E454,2)</f>
        <v>0</v>
      </c>
      <c r="AS455" s="110">
        <f t="shared" ref="AS455" si="6985">ROUND(AS454/$E454,2)</f>
        <v>0</v>
      </c>
      <c r="AT455" s="110">
        <f t="shared" ref="AT455" si="6986">ROUND(AT454/$E454,2)</f>
        <v>0</v>
      </c>
      <c r="AU455" s="110">
        <f t="shared" ref="AU455:BC455" si="6987">ROUND(AU454/$E454,2)</f>
        <v>0</v>
      </c>
      <c r="AV455" s="110">
        <f t="shared" si="6987"/>
        <v>0</v>
      </c>
      <c r="AW455" s="110">
        <f t="shared" si="6987"/>
        <v>0</v>
      </c>
      <c r="AX455" s="110">
        <f t="shared" si="6987"/>
        <v>0</v>
      </c>
      <c r="AY455" s="110">
        <f t="shared" si="6987"/>
        <v>0</v>
      </c>
      <c r="AZ455" s="110">
        <f t="shared" si="6987"/>
        <v>0</v>
      </c>
      <c r="BA455" s="110">
        <f t="shared" si="6987"/>
        <v>0</v>
      </c>
      <c r="BB455" s="110">
        <f t="shared" si="6987"/>
        <v>0</v>
      </c>
      <c r="BC455" s="110">
        <f t="shared" si="6987"/>
        <v>4.87</v>
      </c>
      <c r="BD455" s="110">
        <f>ROUNDDOWN(BD454/$E454,2)</f>
        <v>4.8600000000000003</v>
      </c>
      <c r="BE455" s="110">
        <f>ROUNDDOWN(BE454/$E454,2)</f>
        <v>4.8600000000000003</v>
      </c>
      <c r="BF455" s="110">
        <f t="shared" ref="BF455:BZ455" si="6988">ROUND(BF454/$E454,2)</f>
        <v>4.87</v>
      </c>
      <c r="BG455" s="110">
        <f t="shared" si="6988"/>
        <v>4.87</v>
      </c>
      <c r="BH455" s="110">
        <f t="shared" si="6988"/>
        <v>0</v>
      </c>
      <c r="BI455" s="110">
        <f t="shared" si="6988"/>
        <v>0</v>
      </c>
      <c r="BJ455" s="110">
        <f t="shared" si="6988"/>
        <v>0</v>
      </c>
      <c r="BK455" s="110">
        <f t="shared" si="6988"/>
        <v>0</v>
      </c>
      <c r="BL455" s="110">
        <f t="shared" si="6988"/>
        <v>0</v>
      </c>
      <c r="BM455" s="110">
        <f t="shared" si="6988"/>
        <v>0</v>
      </c>
      <c r="BN455" s="110">
        <f t="shared" si="6988"/>
        <v>0</v>
      </c>
      <c r="BO455" s="110">
        <f t="shared" si="6988"/>
        <v>0</v>
      </c>
      <c r="BP455" s="110">
        <f t="shared" si="6988"/>
        <v>0</v>
      </c>
      <c r="BQ455" s="110">
        <f t="shared" si="6988"/>
        <v>0</v>
      </c>
      <c r="BR455" s="110">
        <f t="shared" si="6988"/>
        <v>0</v>
      </c>
      <c r="BS455" s="110">
        <f t="shared" si="6988"/>
        <v>0</v>
      </c>
      <c r="BT455" s="110">
        <f t="shared" si="6988"/>
        <v>0</v>
      </c>
      <c r="BU455" s="110">
        <f t="shared" si="6988"/>
        <v>0</v>
      </c>
      <c r="BV455" s="110">
        <f t="shared" si="6988"/>
        <v>0</v>
      </c>
      <c r="BW455" s="110">
        <f t="shared" si="6988"/>
        <v>0</v>
      </c>
      <c r="BX455" s="110">
        <f t="shared" si="6988"/>
        <v>0</v>
      </c>
      <c r="BY455" s="110">
        <f t="shared" si="6988"/>
        <v>0</v>
      </c>
      <c r="BZ455" s="110">
        <f t="shared" si="6988"/>
        <v>0</v>
      </c>
      <c r="CA455" s="110">
        <f t="shared" ref="CA455" si="6989">ROUND(CA454/$E454,2)</f>
        <v>0</v>
      </c>
      <c r="CB455" s="110">
        <f t="shared" ref="CB455" si="6990">ROUND(CB454/$E454,2)</f>
        <v>0</v>
      </c>
      <c r="CC455" s="110">
        <f t="shared" ref="CC455" si="6991">ROUND(CC454/$E454,2)</f>
        <v>0</v>
      </c>
      <c r="CD455" s="110">
        <f t="shared" ref="CD455" si="6992">ROUND(CD454/$E454,2)</f>
        <v>0</v>
      </c>
      <c r="CE455" s="110"/>
      <c r="CF455" s="110">
        <f t="shared" ref="CF455" si="6993">ROUND(CF454/$E454,2)</f>
        <v>0</v>
      </c>
      <c r="CG455" s="110">
        <f t="shared" ref="CG455" si="6994">ROUND(CG454/$E454,2)</f>
        <v>0</v>
      </c>
      <c r="CH455" s="111">
        <f>IF(C454="","",D454-SUM(G455:CG455))</f>
        <v>-3.5527136788005009E-15</v>
      </c>
      <c r="CI455" s="112">
        <f>IF(C454="","",SUM(G455:CG455))</f>
        <v>24.330000000000002</v>
      </c>
      <c r="CJ455" s="67" t="b">
        <f>IF(C454="","",D454=CI455)</f>
        <v>1</v>
      </c>
    </row>
    <row r="456" spans="1:88" s="5" customFormat="1" x14ac:dyDescent="0.3">
      <c r="A456" s="173"/>
      <c r="B456" s="157"/>
      <c r="C456" s="170"/>
      <c r="D456" s="160"/>
      <c r="E456" s="163"/>
      <c r="F456" s="166"/>
      <c r="G456" s="113">
        <v>0</v>
      </c>
      <c r="H456" s="113"/>
      <c r="I456" s="113"/>
      <c r="J456" s="113"/>
      <c r="K456" s="113"/>
      <c r="L456" s="113"/>
      <c r="M456" s="113"/>
      <c r="N456" s="113"/>
      <c r="O456" s="113"/>
      <c r="P456" s="113"/>
      <c r="Q456" s="113"/>
      <c r="R456" s="113"/>
      <c r="S456" s="113"/>
      <c r="T456" s="113"/>
      <c r="U456" s="113">
        <f t="shared" ref="U456:X456" si="6995">U454/$F454</f>
        <v>0</v>
      </c>
      <c r="V456" s="113">
        <f t="shared" si="6995"/>
        <v>0</v>
      </c>
      <c r="W456" s="113">
        <f t="shared" si="6995"/>
        <v>0</v>
      </c>
      <c r="X456" s="113">
        <f t="shared" si="6995"/>
        <v>0</v>
      </c>
      <c r="Y456" s="113">
        <f t="shared" ref="Y456:AG456" si="6996">Y454/$F454</f>
        <v>0</v>
      </c>
      <c r="Z456" s="113">
        <f t="shared" si="6996"/>
        <v>0</v>
      </c>
      <c r="AA456" s="113">
        <f t="shared" si="6996"/>
        <v>0</v>
      </c>
      <c r="AB456" s="113">
        <f t="shared" si="6996"/>
        <v>0</v>
      </c>
      <c r="AC456" s="113">
        <f t="shared" si="6996"/>
        <v>0</v>
      </c>
      <c r="AD456" s="113">
        <f t="shared" si="6996"/>
        <v>0</v>
      </c>
      <c r="AE456" s="113">
        <f t="shared" si="6996"/>
        <v>0</v>
      </c>
      <c r="AF456" s="113">
        <f t="shared" si="6996"/>
        <v>0</v>
      </c>
      <c r="AG456" s="113">
        <f t="shared" si="6996"/>
        <v>0</v>
      </c>
      <c r="AH456" s="113">
        <f t="shared" ref="AH456:AK456" si="6997">AH454/$F454</f>
        <v>0</v>
      </c>
      <c r="AI456" s="113">
        <f t="shared" si="6997"/>
        <v>0</v>
      </c>
      <c r="AJ456" s="113">
        <f t="shared" si="6997"/>
        <v>0</v>
      </c>
      <c r="AK456" s="113">
        <f t="shared" si="6997"/>
        <v>0</v>
      </c>
      <c r="AL456" s="113">
        <f t="shared" ref="AL456:AT456" si="6998">AL454/$F454</f>
        <v>0</v>
      </c>
      <c r="AM456" s="113">
        <f t="shared" si="6998"/>
        <v>0</v>
      </c>
      <c r="AN456" s="113">
        <f t="shared" si="6998"/>
        <v>0</v>
      </c>
      <c r="AO456" s="113">
        <f t="shared" si="6998"/>
        <v>0</v>
      </c>
      <c r="AP456" s="113">
        <f t="shared" si="6998"/>
        <v>0</v>
      </c>
      <c r="AQ456" s="113">
        <f t="shared" si="6998"/>
        <v>0</v>
      </c>
      <c r="AR456" s="113">
        <f t="shared" si="6998"/>
        <v>0</v>
      </c>
      <c r="AS456" s="113">
        <f t="shared" si="6998"/>
        <v>0</v>
      </c>
      <c r="AT456" s="113">
        <f t="shared" si="6998"/>
        <v>0</v>
      </c>
      <c r="AU456" s="113">
        <f t="shared" ref="AU456:CC456" si="6999">AU454/$F454</f>
        <v>0</v>
      </c>
      <c r="AV456" s="113">
        <f t="shared" si="6999"/>
        <v>0</v>
      </c>
      <c r="AW456" s="113">
        <f t="shared" si="6999"/>
        <v>0</v>
      </c>
      <c r="AX456" s="113">
        <f t="shared" si="6999"/>
        <v>0</v>
      </c>
      <c r="AY456" s="113">
        <f t="shared" si="6999"/>
        <v>0</v>
      </c>
      <c r="AZ456" s="113">
        <f t="shared" si="6999"/>
        <v>0</v>
      </c>
      <c r="BA456" s="113">
        <f t="shared" si="6999"/>
        <v>0</v>
      </c>
      <c r="BB456" s="113">
        <f t="shared" si="6999"/>
        <v>0</v>
      </c>
      <c r="BC456" s="113">
        <f t="shared" si="6999"/>
        <v>0.19999973255989656</v>
      </c>
      <c r="BD456" s="113">
        <f t="shared" si="6999"/>
        <v>0.20000106976041379</v>
      </c>
      <c r="BE456" s="113">
        <f t="shared" si="6999"/>
        <v>0.19999973255989656</v>
      </c>
      <c r="BF456" s="113">
        <f t="shared" si="6999"/>
        <v>0.19999973255989656</v>
      </c>
      <c r="BG456" s="113">
        <f t="shared" si="6999"/>
        <v>0.19999973255989656</v>
      </c>
      <c r="BH456" s="113">
        <f t="shared" si="6999"/>
        <v>0</v>
      </c>
      <c r="BI456" s="113">
        <f t="shared" si="6999"/>
        <v>0</v>
      </c>
      <c r="BJ456" s="113">
        <f t="shared" si="6999"/>
        <v>0</v>
      </c>
      <c r="BK456" s="113">
        <f t="shared" si="6999"/>
        <v>0</v>
      </c>
      <c r="BL456" s="113">
        <f t="shared" si="6999"/>
        <v>0</v>
      </c>
      <c r="BM456" s="113">
        <f t="shared" si="6999"/>
        <v>0</v>
      </c>
      <c r="BN456" s="113">
        <f t="shared" si="6999"/>
        <v>0</v>
      </c>
      <c r="BO456" s="113">
        <f t="shared" si="6999"/>
        <v>0</v>
      </c>
      <c r="BP456" s="113">
        <f t="shared" si="6999"/>
        <v>0</v>
      </c>
      <c r="BQ456" s="113">
        <f t="shared" si="6999"/>
        <v>0</v>
      </c>
      <c r="BR456" s="113">
        <f t="shared" si="6999"/>
        <v>0</v>
      </c>
      <c r="BS456" s="113">
        <f t="shared" si="6999"/>
        <v>0</v>
      </c>
      <c r="BT456" s="113">
        <f t="shared" si="6999"/>
        <v>0</v>
      </c>
      <c r="BU456" s="113">
        <f t="shared" si="6999"/>
        <v>0</v>
      </c>
      <c r="BV456" s="113">
        <f t="shared" si="6999"/>
        <v>0</v>
      </c>
      <c r="BW456" s="113">
        <f t="shared" si="6999"/>
        <v>0</v>
      </c>
      <c r="BX456" s="113">
        <f t="shared" si="6999"/>
        <v>0</v>
      </c>
      <c r="BY456" s="113">
        <f t="shared" si="6999"/>
        <v>0</v>
      </c>
      <c r="BZ456" s="113">
        <f t="shared" si="6999"/>
        <v>0</v>
      </c>
      <c r="CA456" s="113">
        <f t="shared" si="6999"/>
        <v>0</v>
      </c>
      <c r="CB456" s="113">
        <f t="shared" si="6999"/>
        <v>0</v>
      </c>
      <c r="CC456" s="113">
        <f t="shared" si="6999"/>
        <v>0</v>
      </c>
      <c r="CD456" s="113">
        <f t="shared" ref="CD456:CG456" si="7000">CD454/$F454</f>
        <v>0</v>
      </c>
      <c r="CE456" s="113"/>
      <c r="CF456" s="113">
        <f t="shared" si="7000"/>
        <v>0</v>
      </c>
      <c r="CG456" s="113">
        <f t="shared" si="7000"/>
        <v>0</v>
      </c>
      <c r="CH456" s="114">
        <f>IF(C454="","",100%-SUM(G456:CG456))</f>
        <v>0</v>
      </c>
      <c r="CI456" s="115">
        <f>IF(C454="","",SUM(G456:CG456))</f>
        <v>1</v>
      </c>
      <c r="CJ456" s="67" t="b">
        <f>IF(C454="","",SUM(G456:CG456)=CI456)</f>
        <v>1</v>
      </c>
    </row>
    <row r="457" spans="1:88" s="5" customFormat="1" ht="15" customHeight="1" x14ac:dyDescent="0.3">
      <c r="A457" s="171" t="s">
        <v>325</v>
      </c>
      <c r="B457" s="155" t="s">
        <v>326</v>
      </c>
      <c r="C457" s="168" t="s">
        <v>17</v>
      </c>
      <c r="D457" s="158">
        <v>1262.18</v>
      </c>
      <c r="E457" s="161">
        <v>50252</v>
      </c>
      <c r="F457" s="164">
        <f t="shared" si="6840"/>
        <v>63427069</v>
      </c>
      <c r="G457" s="108">
        <v>0</v>
      </c>
      <c r="H457" s="108"/>
      <c r="I457" s="108"/>
      <c r="J457" s="108"/>
      <c r="K457" s="108"/>
      <c r="L457" s="108"/>
      <c r="M457" s="108"/>
      <c r="N457" s="108"/>
      <c r="O457" s="108"/>
      <c r="P457" s="108"/>
      <c r="Q457" s="108"/>
      <c r="R457" s="108"/>
      <c r="S457" s="108"/>
      <c r="T457" s="108"/>
      <c r="U457" s="108"/>
      <c r="V457" s="108"/>
      <c r="W457" s="108"/>
      <c r="X457" s="108"/>
      <c r="Y457" s="108"/>
      <c r="Z457" s="108"/>
      <c r="AA457" s="108"/>
      <c r="AB457" s="108"/>
      <c r="AC457" s="108"/>
      <c r="AD457" s="108"/>
      <c r="AE457" s="108"/>
      <c r="AF457" s="108"/>
      <c r="AG457" s="108"/>
      <c r="AH457" s="108"/>
      <c r="AI457" s="108"/>
      <c r="AJ457" s="108"/>
      <c r="AK457" s="108"/>
      <c r="AL457" s="108"/>
      <c r="AM457" s="108"/>
      <c r="AN457" s="108"/>
      <c r="AO457" s="108"/>
      <c r="AP457" s="108"/>
      <c r="AQ457" s="108"/>
      <c r="AR457" s="108"/>
      <c r="AS457" s="108"/>
      <c r="AT457" s="108"/>
      <c r="AU457" s="108"/>
      <c r="AV457" s="108"/>
      <c r="AW457" s="108"/>
      <c r="AX457" s="108"/>
      <c r="AY457" s="108"/>
      <c r="AZ457" s="108"/>
      <c r="BA457" s="108"/>
      <c r="BB457" s="108"/>
      <c r="BC457" s="108">
        <f>ROUNDDOWN($F457/14,0)</f>
        <v>4530504</v>
      </c>
      <c r="BD457" s="108">
        <f>ROUND($F457/14,0)</f>
        <v>4530505</v>
      </c>
      <c r="BE457" s="108">
        <f t="shared" ref="BE457:BP457" si="7001">ROUND($F457/14,0)</f>
        <v>4530505</v>
      </c>
      <c r="BF457" s="108">
        <f t="shared" si="7001"/>
        <v>4530505</v>
      </c>
      <c r="BG457" s="108">
        <f t="shared" si="7001"/>
        <v>4530505</v>
      </c>
      <c r="BH457" s="108">
        <f t="shared" si="7001"/>
        <v>4530505</v>
      </c>
      <c r="BI457" s="108">
        <f t="shared" si="7001"/>
        <v>4530505</v>
      </c>
      <c r="BJ457" s="108">
        <f t="shared" si="7001"/>
        <v>4530505</v>
      </c>
      <c r="BK457" s="108">
        <f t="shared" si="7001"/>
        <v>4530505</v>
      </c>
      <c r="BL457" s="108">
        <f t="shared" si="7001"/>
        <v>4530505</v>
      </c>
      <c r="BM457" s="108">
        <f t="shared" si="7001"/>
        <v>4530505</v>
      </c>
      <c r="BN457" s="108">
        <f t="shared" si="7001"/>
        <v>4530505</v>
      </c>
      <c r="BO457" s="108">
        <f t="shared" si="7001"/>
        <v>4530505</v>
      </c>
      <c r="BP457" s="108">
        <f t="shared" si="7001"/>
        <v>4530505</v>
      </c>
      <c r="BQ457" s="108"/>
      <c r="BR457" s="108"/>
      <c r="BS457" s="108"/>
      <c r="BT457" s="108"/>
      <c r="BU457" s="108"/>
      <c r="BV457" s="108"/>
      <c r="BW457" s="108"/>
      <c r="BX457" s="108"/>
      <c r="BY457" s="108"/>
      <c r="BZ457" s="108"/>
      <c r="CA457" s="108"/>
      <c r="CB457" s="108"/>
      <c r="CC457" s="108"/>
      <c r="CD457" s="108"/>
      <c r="CE457" s="108"/>
      <c r="CF457" s="108"/>
      <c r="CG457" s="108"/>
      <c r="CH457" s="109">
        <f>IF(C457="","",F457-SUM(G457:CG457))</f>
        <v>0</v>
      </c>
      <c r="CI457" s="107">
        <f>IF(C457="","",SUM(G457:CG457))</f>
        <v>63427069</v>
      </c>
      <c r="CJ457" s="67" t="b">
        <f>IF(C457="","",F457=CI457)</f>
        <v>1</v>
      </c>
    </row>
    <row r="458" spans="1:88" s="5" customFormat="1" x14ac:dyDescent="0.3">
      <c r="A458" s="172"/>
      <c r="B458" s="156"/>
      <c r="C458" s="169"/>
      <c r="D458" s="159"/>
      <c r="E458" s="162"/>
      <c r="F458" s="165"/>
      <c r="G458" s="110">
        <v>0</v>
      </c>
      <c r="H458" s="110"/>
      <c r="I458" s="110"/>
      <c r="J458" s="110"/>
      <c r="K458" s="110"/>
      <c r="L458" s="110"/>
      <c r="M458" s="110"/>
      <c r="N458" s="110"/>
      <c r="O458" s="110"/>
      <c r="P458" s="110"/>
      <c r="Q458" s="110"/>
      <c r="R458" s="110"/>
      <c r="S458" s="110"/>
      <c r="T458" s="110"/>
      <c r="U458" s="110">
        <f t="shared" ref="U458" si="7002">ROUND(U457/$E457,2)</f>
        <v>0</v>
      </c>
      <c r="V458" s="110">
        <f t="shared" ref="V458" si="7003">ROUND(V457/$E457,2)</f>
        <v>0</v>
      </c>
      <c r="W458" s="110">
        <f t="shared" ref="W458" si="7004">ROUND(W457/$E457,2)</f>
        <v>0</v>
      </c>
      <c r="X458" s="110">
        <f t="shared" ref="X458" si="7005">ROUND(X457/$E457,2)</f>
        <v>0</v>
      </c>
      <c r="Y458" s="110">
        <f t="shared" ref="Y458" si="7006">ROUND(Y457/$E457,2)</f>
        <v>0</v>
      </c>
      <c r="Z458" s="110">
        <f t="shared" ref="Z458" si="7007">ROUND(Z457/$E457,2)</f>
        <v>0</v>
      </c>
      <c r="AA458" s="110">
        <f t="shared" ref="AA458" si="7008">ROUND(AA457/$E457,2)</f>
        <v>0</v>
      </c>
      <c r="AB458" s="110">
        <f t="shared" ref="AB458" si="7009">ROUND(AB457/$E457,2)</f>
        <v>0</v>
      </c>
      <c r="AC458" s="110">
        <f t="shared" ref="AC458" si="7010">ROUND(AC457/$E457,2)</f>
        <v>0</v>
      </c>
      <c r="AD458" s="110">
        <f t="shared" ref="AD458" si="7011">ROUND(AD457/$E457,2)</f>
        <v>0</v>
      </c>
      <c r="AE458" s="110">
        <f t="shared" ref="AE458" si="7012">ROUND(AE457/$E457,2)</f>
        <v>0</v>
      </c>
      <c r="AF458" s="110">
        <f t="shared" ref="AF458" si="7013">ROUND(AF457/$E457,2)</f>
        <v>0</v>
      </c>
      <c r="AG458" s="110">
        <f t="shared" ref="AG458" si="7014">ROUND(AG457/$E457,2)</f>
        <v>0</v>
      </c>
      <c r="AH458" s="110">
        <f t="shared" ref="AH458" si="7015">ROUND(AH457/$E457,2)</f>
        <v>0</v>
      </c>
      <c r="AI458" s="110">
        <f t="shared" ref="AI458" si="7016">ROUND(AI457/$E457,2)</f>
        <v>0</v>
      </c>
      <c r="AJ458" s="110">
        <f t="shared" ref="AJ458" si="7017">ROUND(AJ457/$E457,2)</f>
        <v>0</v>
      </c>
      <c r="AK458" s="110">
        <f t="shared" ref="AK458" si="7018">ROUND(AK457/$E457,2)</f>
        <v>0</v>
      </c>
      <c r="AL458" s="110">
        <f t="shared" ref="AL458" si="7019">ROUND(AL457/$E457,2)</f>
        <v>0</v>
      </c>
      <c r="AM458" s="110">
        <f t="shared" ref="AM458" si="7020">ROUND(AM457/$E457,2)</f>
        <v>0</v>
      </c>
      <c r="AN458" s="110">
        <f t="shared" ref="AN458" si="7021">ROUND(AN457/$E457,2)</f>
        <v>0</v>
      </c>
      <c r="AO458" s="110">
        <f t="shared" ref="AO458" si="7022">ROUND(AO457/$E457,2)</f>
        <v>0</v>
      </c>
      <c r="AP458" s="110">
        <f t="shared" ref="AP458" si="7023">ROUND(AP457/$E457,2)</f>
        <v>0</v>
      </c>
      <c r="AQ458" s="110">
        <f t="shared" ref="AQ458" si="7024">ROUND(AQ457/$E457,2)</f>
        <v>0</v>
      </c>
      <c r="AR458" s="110">
        <f t="shared" ref="AR458" si="7025">ROUND(AR457/$E457,2)</f>
        <v>0</v>
      </c>
      <c r="AS458" s="110">
        <f t="shared" ref="AS458" si="7026">ROUND(AS457/$E457,2)</f>
        <v>0</v>
      </c>
      <c r="AT458" s="110">
        <f t="shared" ref="AT458" si="7027">ROUND(AT457/$E457,2)</f>
        <v>0</v>
      </c>
      <c r="AU458" s="110">
        <f t="shared" ref="AU458:BC458" si="7028">ROUND(AU457/$E457,2)</f>
        <v>0</v>
      </c>
      <c r="AV458" s="110">
        <f t="shared" si="7028"/>
        <v>0</v>
      </c>
      <c r="AW458" s="110">
        <f t="shared" si="7028"/>
        <v>0</v>
      </c>
      <c r="AX458" s="110">
        <f t="shared" si="7028"/>
        <v>0</v>
      </c>
      <c r="AY458" s="110">
        <f t="shared" si="7028"/>
        <v>0</v>
      </c>
      <c r="AZ458" s="110">
        <f t="shared" si="7028"/>
        <v>0</v>
      </c>
      <c r="BA458" s="110">
        <f t="shared" si="7028"/>
        <v>0</v>
      </c>
      <c r="BB458" s="110">
        <f t="shared" si="7028"/>
        <v>0</v>
      </c>
      <c r="BC458" s="110">
        <f t="shared" si="7028"/>
        <v>90.16</v>
      </c>
      <c r="BD458" s="110">
        <f>ROUNDDOWN(BD457/$E457,2)</f>
        <v>90.15</v>
      </c>
      <c r="BE458" s="110">
        <f>ROUNDDOWN(BE457/$E457,2)</f>
        <v>90.15</v>
      </c>
      <c r="BF458" s="110">
        <f>ROUNDDOWN(BF457/$E457,2)</f>
        <v>90.15</v>
      </c>
      <c r="BG458" s="110">
        <f t="shared" ref="BG458" si="7029">ROUND(BG457/$E457,2)</f>
        <v>90.16</v>
      </c>
      <c r="BH458" s="110">
        <f>ROUNDDOWN(BH457/$E457,2)</f>
        <v>90.15</v>
      </c>
      <c r="BI458" s="110">
        <f>ROUNDDOWN(BI457/$E457,2)</f>
        <v>90.15</v>
      </c>
      <c r="BJ458" s="110">
        <f>ROUNDDOWN(BJ457/$E457,2)</f>
        <v>90.15</v>
      </c>
      <c r="BK458" s="110">
        <f t="shared" ref="BK458:BZ458" si="7030">ROUND(BK457/$E457,2)</f>
        <v>90.16</v>
      </c>
      <c r="BL458" s="110">
        <f t="shared" si="7030"/>
        <v>90.16</v>
      </c>
      <c r="BM458" s="110">
        <f t="shared" si="7030"/>
        <v>90.16</v>
      </c>
      <c r="BN458" s="110">
        <f t="shared" si="7030"/>
        <v>90.16</v>
      </c>
      <c r="BO458" s="110">
        <f t="shared" si="7030"/>
        <v>90.16</v>
      </c>
      <c r="BP458" s="110">
        <f t="shared" si="7030"/>
        <v>90.16</v>
      </c>
      <c r="BQ458" s="110">
        <f t="shared" si="7030"/>
        <v>0</v>
      </c>
      <c r="BR458" s="110">
        <f t="shared" si="7030"/>
        <v>0</v>
      </c>
      <c r="BS458" s="110">
        <f t="shared" si="7030"/>
        <v>0</v>
      </c>
      <c r="BT458" s="110">
        <f t="shared" si="7030"/>
        <v>0</v>
      </c>
      <c r="BU458" s="110">
        <f t="shared" si="7030"/>
        <v>0</v>
      </c>
      <c r="BV458" s="110">
        <f t="shared" si="7030"/>
        <v>0</v>
      </c>
      <c r="BW458" s="110">
        <f t="shared" si="7030"/>
        <v>0</v>
      </c>
      <c r="BX458" s="110">
        <f t="shared" si="7030"/>
        <v>0</v>
      </c>
      <c r="BY458" s="110">
        <f t="shared" si="7030"/>
        <v>0</v>
      </c>
      <c r="BZ458" s="110">
        <f t="shared" si="7030"/>
        <v>0</v>
      </c>
      <c r="CA458" s="110">
        <f t="shared" ref="CA458" si="7031">ROUND(CA457/$E457,2)</f>
        <v>0</v>
      </c>
      <c r="CB458" s="110">
        <f t="shared" ref="CB458" si="7032">ROUND(CB457/$E457,2)</f>
        <v>0</v>
      </c>
      <c r="CC458" s="110">
        <f t="shared" ref="CC458" si="7033">ROUND(CC457/$E457,2)</f>
        <v>0</v>
      </c>
      <c r="CD458" s="110">
        <f t="shared" ref="CD458" si="7034">ROUND(CD457/$E457,2)</f>
        <v>0</v>
      </c>
      <c r="CE458" s="110"/>
      <c r="CF458" s="110">
        <f t="shared" ref="CF458" si="7035">ROUND(CF457/$E457,2)</f>
        <v>0</v>
      </c>
      <c r="CG458" s="110">
        <f t="shared" ref="CG458" si="7036">ROUND(CG457/$E457,2)</f>
        <v>0</v>
      </c>
      <c r="CH458" s="111">
        <f>IF(C457="","",D457-SUM(G458:CG458))</f>
        <v>0</v>
      </c>
      <c r="CI458" s="112">
        <f>IF(C457="","",SUM(G458:CG458))</f>
        <v>1262.18</v>
      </c>
      <c r="CJ458" s="67" t="b">
        <f>IF(C457="","",D457=CI458)</f>
        <v>1</v>
      </c>
    </row>
    <row r="459" spans="1:88" s="5" customFormat="1" x14ac:dyDescent="0.3">
      <c r="A459" s="173"/>
      <c r="B459" s="157"/>
      <c r="C459" s="170"/>
      <c r="D459" s="160"/>
      <c r="E459" s="163"/>
      <c r="F459" s="166"/>
      <c r="G459" s="113">
        <v>0</v>
      </c>
      <c r="H459" s="113"/>
      <c r="I459" s="113"/>
      <c r="J459" s="113"/>
      <c r="K459" s="113"/>
      <c r="L459" s="113"/>
      <c r="M459" s="113"/>
      <c r="N459" s="113"/>
      <c r="O459" s="113"/>
      <c r="P459" s="113"/>
      <c r="Q459" s="113"/>
      <c r="R459" s="113"/>
      <c r="S459" s="113"/>
      <c r="T459" s="113"/>
      <c r="U459" s="113">
        <f t="shared" ref="U459:X459" si="7037">U457/$F457</f>
        <v>0</v>
      </c>
      <c r="V459" s="113">
        <f t="shared" si="7037"/>
        <v>0</v>
      </c>
      <c r="W459" s="113">
        <f t="shared" si="7037"/>
        <v>0</v>
      </c>
      <c r="X459" s="113">
        <f t="shared" si="7037"/>
        <v>0</v>
      </c>
      <c r="Y459" s="113">
        <f t="shared" ref="Y459:AG459" si="7038">Y457/$F457</f>
        <v>0</v>
      </c>
      <c r="Z459" s="113">
        <f t="shared" si="7038"/>
        <v>0</v>
      </c>
      <c r="AA459" s="113">
        <f t="shared" si="7038"/>
        <v>0</v>
      </c>
      <c r="AB459" s="113">
        <f t="shared" si="7038"/>
        <v>0</v>
      </c>
      <c r="AC459" s="113">
        <f t="shared" si="7038"/>
        <v>0</v>
      </c>
      <c r="AD459" s="113">
        <f t="shared" si="7038"/>
        <v>0</v>
      </c>
      <c r="AE459" s="113">
        <f t="shared" si="7038"/>
        <v>0</v>
      </c>
      <c r="AF459" s="113">
        <f t="shared" si="7038"/>
        <v>0</v>
      </c>
      <c r="AG459" s="113">
        <f t="shared" si="7038"/>
        <v>0</v>
      </c>
      <c r="AH459" s="113">
        <f t="shared" ref="AH459:AK459" si="7039">AH457/$F457</f>
        <v>0</v>
      </c>
      <c r="AI459" s="113">
        <f t="shared" si="7039"/>
        <v>0</v>
      </c>
      <c r="AJ459" s="113">
        <f t="shared" si="7039"/>
        <v>0</v>
      </c>
      <c r="AK459" s="113">
        <f t="shared" si="7039"/>
        <v>0</v>
      </c>
      <c r="AL459" s="113">
        <f t="shared" ref="AL459:AT459" si="7040">AL457/$F457</f>
        <v>0</v>
      </c>
      <c r="AM459" s="113">
        <f t="shared" si="7040"/>
        <v>0</v>
      </c>
      <c r="AN459" s="113">
        <f t="shared" si="7040"/>
        <v>0</v>
      </c>
      <c r="AO459" s="113">
        <f t="shared" si="7040"/>
        <v>0</v>
      </c>
      <c r="AP459" s="113">
        <f t="shared" si="7040"/>
        <v>0</v>
      </c>
      <c r="AQ459" s="113">
        <f t="shared" si="7040"/>
        <v>0</v>
      </c>
      <c r="AR459" s="113">
        <f t="shared" si="7040"/>
        <v>0</v>
      </c>
      <c r="AS459" s="113">
        <f t="shared" si="7040"/>
        <v>0</v>
      </c>
      <c r="AT459" s="113">
        <f t="shared" si="7040"/>
        <v>0</v>
      </c>
      <c r="AU459" s="113">
        <f t="shared" ref="AU459:CC459" si="7041">AU457/$F457</f>
        <v>0</v>
      </c>
      <c r="AV459" s="113">
        <f t="shared" si="7041"/>
        <v>0</v>
      </c>
      <c r="AW459" s="113">
        <f t="shared" si="7041"/>
        <v>0</v>
      </c>
      <c r="AX459" s="113">
        <f t="shared" si="7041"/>
        <v>0</v>
      </c>
      <c r="AY459" s="113">
        <f t="shared" si="7041"/>
        <v>0</v>
      </c>
      <c r="AZ459" s="113">
        <f t="shared" si="7041"/>
        <v>0</v>
      </c>
      <c r="BA459" s="113">
        <f t="shared" si="7041"/>
        <v>0</v>
      </c>
      <c r="BB459" s="113">
        <f t="shared" si="7041"/>
        <v>0</v>
      </c>
      <c r="BC459" s="113">
        <f t="shared" si="7041"/>
        <v>7.1428556788585007E-2</v>
      </c>
      <c r="BD459" s="113">
        <f t="shared" si="7041"/>
        <v>7.1428572554724235E-2</v>
      </c>
      <c r="BE459" s="113">
        <f t="shared" si="7041"/>
        <v>7.1428572554724235E-2</v>
      </c>
      <c r="BF459" s="113">
        <f t="shared" si="7041"/>
        <v>7.1428572554724235E-2</v>
      </c>
      <c r="BG459" s="113">
        <f t="shared" si="7041"/>
        <v>7.1428572554724235E-2</v>
      </c>
      <c r="BH459" s="113">
        <f t="shared" si="7041"/>
        <v>7.1428572554724235E-2</v>
      </c>
      <c r="BI459" s="113">
        <f t="shared" si="7041"/>
        <v>7.1428572554724235E-2</v>
      </c>
      <c r="BJ459" s="113">
        <f t="shared" si="7041"/>
        <v>7.1428572554724235E-2</v>
      </c>
      <c r="BK459" s="113">
        <f t="shared" si="7041"/>
        <v>7.1428572554724235E-2</v>
      </c>
      <c r="BL459" s="113">
        <f t="shared" si="7041"/>
        <v>7.1428572554724235E-2</v>
      </c>
      <c r="BM459" s="113">
        <f t="shared" si="7041"/>
        <v>7.1428572554724235E-2</v>
      </c>
      <c r="BN459" s="113">
        <f t="shared" si="7041"/>
        <v>7.1428572554724235E-2</v>
      </c>
      <c r="BO459" s="113">
        <f t="shared" si="7041"/>
        <v>7.1428572554724235E-2</v>
      </c>
      <c r="BP459" s="113">
        <f t="shared" si="7041"/>
        <v>7.1428572554724235E-2</v>
      </c>
      <c r="BQ459" s="113">
        <f t="shared" si="7041"/>
        <v>0</v>
      </c>
      <c r="BR459" s="113">
        <f t="shared" si="7041"/>
        <v>0</v>
      </c>
      <c r="BS459" s="113">
        <f t="shared" si="7041"/>
        <v>0</v>
      </c>
      <c r="BT459" s="113">
        <f t="shared" si="7041"/>
        <v>0</v>
      </c>
      <c r="BU459" s="113">
        <f t="shared" si="7041"/>
        <v>0</v>
      </c>
      <c r="BV459" s="113">
        <f t="shared" si="7041"/>
        <v>0</v>
      </c>
      <c r="BW459" s="113">
        <f t="shared" si="7041"/>
        <v>0</v>
      </c>
      <c r="BX459" s="113">
        <f t="shared" si="7041"/>
        <v>0</v>
      </c>
      <c r="BY459" s="113">
        <f t="shared" si="7041"/>
        <v>0</v>
      </c>
      <c r="BZ459" s="113">
        <f t="shared" si="7041"/>
        <v>0</v>
      </c>
      <c r="CA459" s="113">
        <f t="shared" si="7041"/>
        <v>0</v>
      </c>
      <c r="CB459" s="113">
        <f t="shared" si="7041"/>
        <v>0</v>
      </c>
      <c r="CC459" s="113">
        <f t="shared" si="7041"/>
        <v>0</v>
      </c>
      <c r="CD459" s="113">
        <f t="shared" ref="CD459:CG459" si="7042">CD457/$F457</f>
        <v>0</v>
      </c>
      <c r="CE459" s="113"/>
      <c r="CF459" s="113">
        <f t="shared" si="7042"/>
        <v>0</v>
      </c>
      <c r="CG459" s="113">
        <f t="shared" si="7042"/>
        <v>0</v>
      </c>
      <c r="CH459" s="114">
        <f>IF(C457="","",100%-SUM(G459:CG459))</f>
        <v>0</v>
      </c>
      <c r="CI459" s="115">
        <f>IF(C457="","",SUM(G459:CG459))</f>
        <v>1</v>
      </c>
      <c r="CJ459" s="67" t="b">
        <f>IF(C457="","",SUM(G459:CG459)=CI459)</f>
        <v>1</v>
      </c>
    </row>
    <row r="460" spans="1:88" s="5" customFormat="1" ht="15" customHeight="1" x14ac:dyDescent="0.3">
      <c r="A460" s="171" t="s">
        <v>327</v>
      </c>
      <c r="B460" s="155" t="s">
        <v>328</v>
      </c>
      <c r="C460" s="168" t="s">
        <v>17</v>
      </c>
      <c r="D460" s="158">
        <v>185.31</v>
      </c>
      <c r="E460" s="161">
        <v>49390</v>
      </c>
      <c r="F460" s="164">
        <f t="shared" si="6840"/>
        <v>9152461</v>
      </c>
      <c r="G460" s="108">
        <v>0</v>
      </c>
      <c r="H460" s="108"/>
      <c r="I460" s="108"/>
      <c r="J460" s="108"/>
      <c r="K460" s="108"/>
      <c r="L460" s="108"/>
      <c r="M460" s="108"/>
      <c r="N460" s="108"/>
      <c r="O460" s="108"/>
      <c r="P460" s="108"/>
      <c r="Q460" s="108"/>
      <c r="R460" s="108"/>
      <c r="S460" s="108"/>
      <c r="T460" s="108"/>
      <c r="U460" s="108"/>
      <c r="V460" s="108"/>
      <c r="W460" s="108"/>
      <c r="X460" s="108"/>
      <c r="Y460" s="108"/>
      <c r="Z460" s="108"/>
      <c r="AA460" s="108"/>
      <c r="AB460" s="108"/>
      <c r="AC460" s="108"/>
      <c r="AD460" s="108"/>
      <c r="AE460" s="108"/>
      <c r="AF460" s="108"/>
      <c r="AG460" s="108"/>
      <c r="AH460" s="108"/>
      <c r="AI460" s="108"/>
      <c r="AJ460" s="108"/>
      <c r="AK460" s="108"/>
      <c r="AL460" s="108"/>
      <c r="AM460" s="108"/>
      <c r="AN460" s="108"/>
      <c r="AO460" s="108"/>
      <c r="AP460" s="108"/>
      <c r="AQ460" s="108"/>
      <c r="AR460" s="108"/>
      <c r="AS460" s="108"/>
      <c r="AT460" s="108"/>
      <c r="AU460" s="108"/>
      <c r="AV460" s="108"/>
      <c r="AW460" s="108"/>
      <c r="AX460" s="108"/>
      <c r="AY460" s="108"/>
      <c r="AZ460" s="108"/>
      <c r="BA460" s="108"/>
      <c r="BB460" s="108"/>
      <c r="BC460" s="108"/>
      <c r="BD460" s="108"/>
      <c r="BE460" s="108"/>
      <c r="BF460" s="108"/>
      <c r="BG460" s="108">
        <f>ROUND($F460/10,0)</f>
        <v>915246</v>
      </c>
      <c r="BH460" s="108">
        <f>ROUND($F460/10,0)</f>
        <v>915246</v>
      </c>
      <c r="BI460" s="108">
        <f t="shared" ref="BI460:BP460" si="7043">ROUND($F460/10,0)</f>
        <v>915246</v>
      </c>
      <c r="BJ460" s="108">
        <f t="shared" si="7043"/>
        <v>915246</v>
      </c>
      <c r="BK460" s="108">
        <f t="shared" si="7043"/>
        <v>915246</v>
      </c>
      <c r="BL460" s="108">
        <f t="shared" si="7043"/>
        <v>915246</v>
      </c>
      <c r="BM460" s="108">
        <f>ROUNDUP($F460/10,0)</f>
        <v>915247</v>
      </c>
      <c r="BN460" s="108">
        <f t="shared" si="7043"/>
        <v>915246</v>
      </c>
      <c r="BO460" s="108">
        <f t="shared" si="7043"/>
        <v>915246</v>
      </c>
      <c r="BP460" s="108">
        <f t="shared" si="7043"/>
        <v>915246</v>
      </c>
      <c r="BQ460" s="108"/>
      <c r="BR460" s="108"/>
      <c r="BS460" s="108"/>
      <c r="BT460" s="108"/>
      <c r="BU460" s="108"/>
      <c r="BV460" s="108"/>
      <c r="BW460" s="108"/>
      <c r="BX460" s="108"/>
      <c r="BY460" s="108"/>
      <c r="BZ460" s="108"/>
      <c r="CA460" s="108"/>
      <c r="CB460" s="108"/>
      <c r="CC460" s="108"/>
      <c r="CD460" s="108"/>
      <c r="CE460" s="108"/>
      <c r="CF460" s="108"/>
      <c r="CG460" s="108"/>
      <c r="CH460" s="109">
        <f>IF(C460="","",F460-SUM(G460:CG460))</f>
        <v>0</v>
      </c>
      <c r="CI460" s="107">
        <f>IF(C460="","",SUM(G460:CG460))</f>
        <v>9152461</v>
      </c>
      <c r="CJ460" s="67" t="b">
        <f>IF(C460="","",F460=CI460)</f>
        <v>1</v>
      </c>
    </row>
    <row r="461" spans="1:88" s="5" customFormat="1" x14ac:dyDescent="0.3">
      <c r="A461" s="172"/>
      <c r="B461" s="156"/>
      <c r="C461" s="169"/>
      <c r="D461" s="159"/>
      <c r="E461" s="162"/>
      <c r="F461" s="165"/>
      <c r="G461" s="110">
        <v>0</v>
      </c>
      <c r="H461" s="110"/>
      <c r="I461" s="110"/>
      <c r="J461" s="110"/>
      <c r="K461" s="110"/>
      <c r="L461" s="110"/>
      <c r="M461" s="110"/>
      <c r="N461" s="110"/>
      <c r="O461" s="110"/>
      <c r="P461" s="110"/>
      <c r="Q461" s="110"/>
      <c r="R461" s="110"/>
      <c r="S461" s="110"/>
      <c r="T461" s="110"/>
      <c r="U461" s="110">
        <f t="shared" ref="U461" si="7044">ROUND(U460/$E460,2)</f>
        <v>0</v>
      </c>
      <c r="V461" s="110">
        <f t="shared" ref="V461" si="7045">ROUND(V460/$E460,2)</f>
        <v>0</v>
      </c>
      <c r="W461" s="110">
        <f t="shared" ref="W461" si="7046">ROUND(W460/$E460,2)</f>
        <v>0</v>
      </c>
      <c r="X461" s="110">
        <f t="shared" ref="X461" si="7047">ROUND(X460/$E460,2)</f>
        <v>0</v>
      </c>
      <c r="Y461" s="110">
        <f t="shared" ref="Y461" si="7048">ROUND(Y460/$E460,2)</f>
        <v>0</v>
      </c>
      <c r="Z461" s="110">
        <f t="shared" ref="Z461" si="7049">ROUND(Z460/$E460,2)</f>
        <v>0</v>
      </c>
      <c r="AA461" s="110">
        <f t="shared" ref="AA461" si="7050">ROUND(AA460/$E460,2)</f>
        <v>0</v>
      </c>
      <c r="AB461" s="110">
        <f t="shared" ref="AB461" si="7051">ROUND(AB460/$E460,2)</f>
        <v>0</v>
      </c>
      <c r="AC461" s="110">
        <f t="shared" ref="AC461" si="7052">ROUND(AC460/$E460,2)</f>
        <v>0</v>
      </c>
      <c r="AD461" s="110">
        <f t="shared" ref="AD461" si="7053">ROUND(AD460/$E460,2)</f>
        <v>0</v>
      </c>
      <c r="AE461" s="110">
        <f t="shared" ref="AE461" si="7054">ROUND(AE460/$E460,2)</f>
        <v>0</v>
      </c>
      <c r="AF461" s="110">
        <f t="shared" ref="AF461" si="7055">ROUND(AF460/$E460,2)</f>
        <v>0</v>
      </c>
      <c r="AG461" s="110">
        <f t="shared" ref="AG461" si="7056">ROUND(AG460/$E460,2)</f>
        <v>0</v>
      </c>
      <c r="AH461" s="110">
        <f t="shared" ref="AH461" si="7057">ROUND(AH460/$E460,2)</f>
        <v>0</v>
      </c>
      <c r="AI461" s="110">
        <f t="shared" ref="AI461" si="7058">ROUND(AI460/$E460,2)</f>
        <v>0</v>
      </c>
      <c r="AJ461" s="110">
        <f t="shared" ref="AJ461" si="7059">ROUND(AJ460/$E460,2)</f>
        <v>0</v>
      </c>
      <c r="AK461" s="110">
        <f t="shared" ref="AK461" si="7060">ROUND(AK460/$E460,2)</f>
        <v>0</v>
      </c>
      <c r="AL461" s="110">
        <f t="shared" ref="AL461" si="7061">ROUND(AL460/$E460,2)</f>
        <v>0</v>
      </c>
      <c r="AM461" s="110">
        <f t="shared" ref="AM461" si="7062">ROUND(AM460/$E460,2)</f>
        <v>0</v>
      </c>
      <c r="AN461" s="110">
        <f t="shared" ref="AN461" si="7063">ROUND(AN460/$E460,2)</f>
        <v>0</v>
      </c>
      <c r="AO461" s="110">
        <f t="shared" ref="AO461" si="7064">ROUND(AO460/$E460,2)</f>
        <v>0</v>
      </c>
      <c r="AP461" s="110">
        <f t="shared" ref="AP461" si="7065">ROUND(AP460/$E460,2)</f>
        <v>0</v>
      </c>
      <c r="AQ461" s="110">
        <f t="shared" ref="AQ461" si="7066">ROUND(AQ460/$E460,2)</f>
        <v>0</v>
      </c>
      <c r="AR461" s="110">
        <f t="shared" ref="AR461" si="7067">ROUND(AR460/$E460,2)</f>
        <v>0</v>
      </c>
      <c r="AS461" s="110">
        <f t="shared" ref="AS461" si="7068">ROUND(AS460/$E460,2)</f>
        <v>0</v>
      </c>
      <c r="AT461" s="110">
        <f t="shared" ref="AT461" si="7069">ROUND(AT460/$E460,2)</f>
        <v>0</v>
      </c>
      <c r="AU461" s="110">
        <f t="shared" ref="AU461:BM461" si="7070">ROUND(AU460/$E460,2)</f>
        <v>0</v>
      </c>
      <c r="AV461" s="110">
        <f t="shared" si="7070"/>
        <v>0</v>
      </c>
      <c r="AW461" s="110">
        <f t="shared" si="7070"/>
        <v>0</v>
      </c>
      <c r="AX461" s="110">
        <f t="shared" si="7070"/>
        <v>0</v>
      </c>
      <c r="AY461" s="110">
        <f t="shared" si="7070"/>
        <v>0</v>
      </c>
      <c r="AZ461" s="110">
        <f t="shared" si="7070"/>
        <v>0</v>
      </c>
      <c r="BA461" s="110">
        <f t="shared" si="7070"/>
        <v>0</v>
      </c>
      <c r="BB461" s="110">
        <f t="shared" si="7070"/>
        <v>0</v>
      </c>
      <c r="BC461" s="110">
        <f t="shared" si="7070"/>
        <v>0</v>
      </c>
      <c r="BD461" s="110">
        <f t="shared" si="7070"/>
        <v>0</v>
      </c>
      <c r="BE461" s="110">
        <f t="shared" si="7070"/>
        <v>0</v>
      </c>
      <c r="BF461" s="110">
        <f t="shared" si="7070"/>
        <v>0</v>
      </c>
      <c r="BG461" s="110">
        <f t="shared" si="7070"/>
        <v>18.53</v>
      </c>
      <c r="BH461" s="110">
        <f t="shared" si="7070"/>
        <v>18.53</v>
      </c>
      <c r="BI461" s="110">
        <f t="shared" si="7070"/>
        <v>18.53</v>
      </c>
      <c r="BJ461" s="110">
        <f t="shared" si="7070"/>
        <v>18.53</v>
      </c>
      <c r="BK461" s="110">
        <f t="shared" si="7070"/>
        <v>18.53</v>
      </c>
      <c r="BL461" s="110">
        <f t="shared" si="7070"/>
        <v>18.53</v>
      </c>
      <c r="BM461" s="110">
        <f t="shared" si="7070"/>
        <v>18.53</v>
      </c>
      <c r="BN461" s="110">
        <f>ROUNDUP(BN460/$E460,2)</f>
        <v>18.540000000000003</v>
      </c>
      <c r="BO461" s="110">
        <f t="shared" ref="BO461:BZ461" si="7071">ROUND(BO460/$E460,2)</f>
        <v>18.53</v>
      </c>
      <c r="BP461" s="110">
        <f t="shared" si="7071"/>
        <v>18.53</v>
      </c>
      <c r="BQ461" s="110">
        <f t="shared" si="7071"/>
        <v>0</v>
      </c>
      <c r="BR461" s="110">
        <f t="shared" si="7071"/>
        <v>0</v>
      </c>
      <c r="BS461" s="110">
        <f t="shared" si="7071"/>
        <v>0</v>
      </c>
      <c r="BT461" s="110">
        <f t="shared" si="7071"/>
        <v>0</v>
      </c>
      <c r="BU461" s="110">
        <f t="shared" si="7071"/>
        <v>0</v>
      </c>
      <c r="BV461" s="110">
        <f t="shared" si="7071"/>
        <v>0</v>
      </c>
      <c r="BW461" s="110">
        <f t="shared" si="7071"/>
        <v>0</v>
      </c>
      <c r="BX461" s="110">
        <f t="shared" si="7071"/>
        <v>0</v>
      </c>
      <c r="BY461" s="110">
        <f t="shared" si="7071"/>
        <v>0</v>
      </c>
      <c r="BZ461" s="110">
        <f t="shared" si="7071"/>
        <v>0</v>
      </c>
      <c r="CA461" s="110">
        <f t="shared" ref="CA461" si="7072">ROUND(CA460/$E460,2)</f>
        <v>0</v>
      </c>
      <c r="CB461" s="110">
        <f t="shared" ref="CB461" si="7073">ROUND(CB460/$E460,2)</f>
        <v>0</v>
      </c>
      <c r="CC461" s="110">
        <f t="shared" ref="CC461" si="7074">ROUND(CC460/$E460,2)</f>
        <v>0</v>
      </c>
      <c r="CD461" s="110">
        <f t="shared" ref="CD461" si="7075">ROUND(CD460/$E460,2)</f>
        <v>0</v>
      </c>
      <c r="CE461" s="110"/>
      <c r="CF461" s="110">
        <f t="shared" ref="CF461" si="7076">ROUND(CF460/$E460,2)</f>
        <v>0</v>
      </c>
      <c r="CG461" s="110">
        <f t="shared" ref="CG461" si="7077">ROUND(CG460/$E460,2)</f>
        <v>0</v>
      </c>
      <c r="CH461" s="111">
        <f>IF(C460="","",D460-SUM(G461:CG461))</f>
        <v>0</v>
      </c>
      <c r="CI461" s="112">
        <f>IF(C460="","",SUM(G461:CG461))</f>
        <v>185.31</v>
      </c>
      <c r="CJ461" s="67" t="b">
        <f>IF(C460="","",D460=CI461)</f>
        <v>1</v>
      </c>
    </row>
    <row r="462" spans="1:88" s="5" customFormat="1" x14ac:dyDescent="0.3">
      <c r="A462" s="173"/>
      <c r="B462" s="157"/>
      <c r="C462" s="170"/>
      <c r="D462" s="160"/>
      <c r="E462" s="163"/>
      <c r="F462" s="166"/>
      <c r="G462" s="113">
        <v>0</v>
      </c>
      <c r="H462" s="113"/>
      <c r="I462" s="113"/>
      <c r="J462" s="113"/>
      <c r="K462" s="113"/>
      <c r="L462" s="113"/>
      <c r="M462" s="113"/>
      <c r="N462" s="113"/>
      <c r="O462" s="113"/>
      <c r="P462" s="113"/>
      <c r="Q462" s="113"/>
      <c r="R462" s="113"/>
      <c r="S462" s="113"/>
      <c r="T462" s="113"/>
      <c r="U462" s="113">
        <f t="shared" ref="U462:X462" si="7078">U460/$F460</f>
        <v>0</v>
      </c>
      <c r="V462" s="113">
        <f t="shared" si="7078"/>
        <v>0</v>
      </c>
      <c r="W462" s="113">
        <f t="shared" si="7078"/>
        <v>0</v>
      </c>
      <c r="X462" s="113">
        <f t="shared" si="7078"/>
        <v>0</v>
      </c>
      <c r="Y462" s="113">
        <f t="shared" ref="Y462:AG462" si="7079">Y460/$F460</f>
        <v>0</v>
      </c>
      <c r="Z462" s="113">
        <f t="shared" si="7079"/>
        <v>0</v>
      </c>
      <c r="AA462" s="113">
        <f t="shared" si="7079"/>
        <v>0</v>
      </c>
      <c r="AB462" s="113">
        <f t="shared" si="7079"/>
        <v>0</v>
      </c>
      <c r="AC462" s="113">
        <f t="shared" si="7079"/>
        <v>0</v>
      </c>
      <c r="AD462" s="113">
        <f t="shared" si="7079"/>
        <v>0</v>
      </c>
      <c r="AE462" s="113">
        <f t="shared" si="7079"/>
        <v>0</v>
      </c>
      <c r="AF462" s="113">
        <f t="shared" si="7079"/>
        <v>0</v>
      </c>
      <c r="AG462" s="113">
        <f t="shared" si="7079"/>
        <v>0</v>
      </c>
      <c r="AH462" s="113">
        <f t="shared" ref="AH462:AK462" si="7080">AH460/$F460</f>
        <v>0</v>
      </c>
      <c r="AI462" s="113">
        <f t="shared" si="7080"/>
        <v>0</v>
      </c>
      <c r="AJ462" s="113">
        <f t="shared" si="7080"/>
        <v>0</v>
      </c>
      <c r="AK462" s="113">
        <f t="shared" si="7080"/>
        <v>0</v>
      </c>
      <c r="AL462" s="113">
        <f t="shared" ref="AL462:AT462" si="7081">AL460/$F460</f>
        <v>0</v>
      </c>
      <c r="AM462" s="113">
        <f t="shared" si="7081"/>
        <v>0</v>
      </c>
      <c r="AN462" s="113">
        <f t="shared" si="7081"/>
        <v>0</v>
      </c>
      <c r="AO462" s="113">
        <f t="shared" si="7081"/>
        <v>0</v>
      </c>
      <c r="AP462" s="113">
        <f t="shared" si="7081"/>
        <v>0</v>
      </c>
      <c r="AQ462" s="113">
        <f t="shared" si="7081"/>
        <v>0</v>
      </c>
      <c r="AR462" s="113">
        <f t="shared" si="7081"/>
        <v>0</v>
      </c>
      <c r="AS462" s="113">
        <f t="shared" si="7081"/>
        <v>0</v>
      </c>
      <c r="AT462" s="113">
        <f t="shared" si="7081"/>
        <v>0</v>
      </c>
      <c r="AU462" s="113">
        <f t="shared" ref="AU462:CC462" si="7082">AU460/$F460</f>
        <v>0</v>
      </c>
      <c r="AV462" s="113">
        <f t="shared" si="7082"/>
        <v>0</v>
      </c>
      <c r="AW462" s="113">
        <f t="shared" si="7082"/>
        <v>0</v>
      </c>
      <c r="AX462" s="113">
        <f t="shared" si="7082"/>
        <v>0</v>
      </c>
      <c r="AY462" s="113">
        <f t="shared" si="7082"/>
        <v>0</v>
      </c>
      <c r="AZ462" s="113">
        <f t="shared" si="7082"/>
        <v>0</v>
      </c>
      <c r="BA462" s="113">
        <f t="shared" si="7082"/>
        <v>0</v>
      </c>
      <c r="BB462" s="113">
        <f t="shared" si="7082"/>
        <v>0</v>
      </c>
      <c r="BC462" s="113">
        <f t="shared" si="7082"/>
        <v>0</v>
      </c>
      <c r="BD462" s="113">
        <f t="shared" si="7082"/>
        <v>0</v>
      </c>
      <c r="BE462" s="113">
        <f t="shared" si="7082"/>
        <v>0</v>
      </c>
      <c r="BF462" s="113">
        <f t="shared" si="7082"/>
        <v>0</v>
      </c>
      <c r="BG462" s="113">
        <f t="shared" si="7082"/>
        <v>9.9999989073976933E-2</v>
      </c>
      <c r="BH462" s="113">
        <f t="shared" si="7082"/>
        <v>9.9999989073976933E-2</v>
      </c>
      <c r="BI462" s="113">
        <f t="shared" si="7082"/>
        <v>9.9999989073976933E-2</v>
      </c>
      <c r="BJ462" s="113">
        <f t="shared" si="7082"/>
        <v>9.9999989073976933E-2</v>
      </c>
      <c r="BK462" s="113">
        <f t="shared" si="7082"/>
        <v>9.9999989073976933E-2</v>
      </c>
      <c r="BL462" s="113">
        <f t="shared" si="7082"/>
        <v>9.9999989073976933E-2</v>
      </c>
      <c r="BM462" s="113">
        <f t="shared" si="7082"/>
        <v>0.1000000983342076</v>
      </c>
      <c r="BN462" s="113">
        <f t="shared" si="7082"/>
        <v>9.9999989073976933E-2</v>
      </c>
      <c r="BO462" s="113">
        <f t="shared" si="7082"/>
        <v>9.9999989073976933E-2</v>
      </c>
      <c r="BP462" s="113">
        <f t="shared" si="7082"/>
        <v>9.9999989073976933E-2</v>
      </c>
      <c r="BQ462" s="113">
        <f t="shared" si="7082"/>
        <v>0</v>
      </c>
      <c r="BR462" s="113">
        <f t="shared" si="7082"/>
        <v>0</v>
      </c>
      <c r="BS462" s="113">
        <f t="shared" si="7082"/>
        <v>0</v>
      </c>
      <c r="BT462" s="113">
        <f t="shared" si="7082"/>
        <v>0</v>
      </c>
      <c r="BU462" s="113">
        <f t="shared" si="7082"/>
        <v>0</v>
      </c>
      <c r="BV462" s="113">
        <f t="shared" si="7082"/>
        <v>0</v>
      </c>
      <c r="BW462" s="113">
        <f t="shared" si="7082"/>
        <v>0</v>
      </c>
      <c r="BX462" s="113">
        <f t="shared" si="7082"/>
        <v>0</v>
      </c>
      <c r="BY462" s="113">
        <f t="shared" si="7082"/>
        <v>0</v>
      </c>
      <c r="BZ462" s="113">
        <f t="shared" si="7082"/>
        <v>0</v>
      </c>
      <c r="CA462" s="113">
        <f t="shared" si="7082"/>
        <v>0</v>
      </c>
      <c r="CB462" s="113">
        <f t="shared" si="7082"/>
        <v>0</v>
      </c>
      <c r="CC462" s="113">
        <f t="shared" si="7082"/>
        <v>0</v>
      </c>
      <c r="CD462" s="113">
        <f t="shared" ref="CD462:CG462" si="7083">CD460/$F460</f>
        <v>0</v>
      </c>
      <c r="CE462" s="113"/>
      <c r="CF462" s="113">
        <f t="shared" si="7083"/>
        <v>0</v>
      </c>
      <c r="CG462" s="113">
        <f t="shared" si="7083"/>
        <v>0</v>
      </c>
      <c r="CH462" s="114">
        <f>IF(C460="","",100%-SUM(G462:CG462))</f>
        <v>1.1102230246251565E-16</v>
      </c>
      <c r="CI462" s="115">
        <f>IF(C460="","",SUM(G462:CG462))</f>
        <v>0.99999999999999989</v>
      </c>
      <c r="CJ462" s="67" t="b">
        <f>IF(C460="","",SUM(G462:CG462)=CI462)</f>
        <v>1</v>
      </c>
    </row>
    <row r="463" spans="1:88" s="5" customFormat="1" ht="15" customHeight="1" x14ac:dyDescent="0.3">
      <c r="A463" s="171" t="s">
        <v>329</v>
      </c>
      <c r="B463" s="155" t="s">
        <v>330</v>
      </c>
      <c r="C463" s="168" t="s">
        <v>17</v>
      </c>
      <c r="D463" s="158">
        <v>276.11</v>
      </c>
      <c r="E463" s="161">
        <v>72639</v>
      </c>
      <c r="F463" s="164">
        <f t="shared" si="6840"/>
        <v>20056354</v>
      </c>
      <c r="G463" s="108">
        <v>0</v>
      </c>
      <c r="H463" s="108"/>
      <c r="I463" s="108"/>
      <c r="J463" s="108"/>
      <c r="K463" s="108"/>
      <c r="L463" s="108"/>
      <c r="M463" s="108"/>
      <c r="N463" s="108"/>
      <c r="O463" s="108"/>
      <c r="P463" s="108"/>
      <c r="Q463" s="108"/>
      <c r="R463" s="108"/>
      <c r="S463" s="108"/>
      <c r="T463" s="108"/>
      <c r="U463" s="108"/>
      <c r="V463" s="108"/>
      <c r="W463" s="108"/>
      <c r="X463" s="108"/>
      <c r="Y463" s="108"/>
      <c r="Z463" s="108"/>
      <c r="AA463" s="108"/>
      <c r="AB463" s="108"/>
      <c r="AC463" s="108"/>
      <c r="AD463" s="108"/>
      <c r="AE463" s="108"/>
      <c r="AF463" s="108"/>
      <c r="AG463" s="108"/>
      <c r="AH463" s="108"/>
      <c r="AI463" s="108"/>
      <c r="AJ463" s="108"/>
      <c r="AK463" s="108"/>
      <c r="AL463" s="108"/>
      <c r="AM463" s="108"/>
      <c r="AN463" s="108"/>
      <c r="AO463" s="108"/>
      <c r="AP463" s="108"/>
      <c r="AQ463" s="108"/>
      <c r="AR463" s="108"/>
      <c r="AS463" s="108"/>
      <c r="AT463" s="108"/>
      <c r="AU463" s="108"/>
      <c r="AV463" s="108"/>
      <c r="AW463" s="108"/>
      <c r="AX463" s="108"/>
      <c r="AY463" s="108"/>
      <c r="AZ463" s="108"/>
      <c r="BA463" s="108"/>
      <c r="BB463" s="108"/>
      <c r="BC463" s="108">
        <f>ROUNDDOWN($F463/14,0)</f>
        <v>1432596</v>
      </c>
      <c r="BD463" s="108">
        <f>ROUNDDOWN($F463/14,0)</f>
        <v>1432596</v>
      </c>
      <c r="BE463" s="108">
        <f t="shared" ref="BE463:BF463" si="7084">ROUNDDOWN($F463/14,0)</f>
        <v>1432596</v>
      </c>
      <c r="BF463" s="108">
        <f t="shared" si="7084"/>
        <v>1432596</v>
      </c>
      <c r="BG463" s="108">
        <f t="shared" ref="BG463:BP463" si="7085">ROUND($F463/14,0)</f>
        <v>1432597</v>
      </c>
      <c r="BH463" s="108">
        <f t="shared" si="7085"/>
        <v>1432597</v>
      </c>
      <c r="BI463" s="108">
        <f t="shared" si="7085"/>
        <v>1432597</v>
      </c>
      <c r="BJ463" s="108">
        <f t="shared" si="7085"/>
        <v>1432597</v>
      </c>
      <c r="BK463" s="108">
        <f t="shared" si="7085"/>
        <v>1432597</v>
      </c>
      <c r="BL463" s="108">
        <f t="shared" si="7085"/>
        <v>1432597</v>
      </c>
      <c r="BM463" s="108">
        <f t="shared" si="7085"/>
        <v>1432597</v>
      </c>
      <c r="BN463" s="108">
        <f t="shared" si="7085"/>
        <v>1432597</v>
      </c>
      <c r="BO463" s="108">
        <f t="shared" si="7085"/>
        <v>1432597</v>
      </c>
      <c r="BP463" s="108">
        <f t="shared" si="7085"/>
        <v>1432597</v>
      </c>
      <c r="BQ463" s="108"/>
      <c r="BR463" s="108"/>
      <c r="BS463" s="108"/>
      <c r="BT463" s="108"/>
      <c r="BU463" s="108"/>
      <c r="BV463" s="108"/>
      <c r="BW463" s="108"/>
      <c r="BX463" s="108"/>
      <c r="BY463" s="108"/>
      <c r="BZ463" s="108"/>
      <c r="CA463" s="108"/>
      <c r="CB463" s="108"/>
      <c r="CC463" s="108"/>
      <c r="CD463" s="108"/>
      <c r="CE463" s="108"/>
      <c r="CF463" s="108"/>
      <c r="CG463" s="108"/>
      <c r="CH463" s="109">
        <f>IF(C463="","",F463-SUM(G463:CG463))</f>
        <v>0</v>
      </c>
      <c r="CI463" s="107">
        <f>IF(C463="","",SUM(G463:CG463))</f>
        <v>20056354</v>
      </c>
      <c r="CJ463" s="67" t="b">
        <f>IF(C463="","",F463=CI463)</f>
        <v>1</v>
      </c>
    </row>
    <row r="464" spans="1:88" s="5" customFormat="1" x14ac:dyDescent="0.3">
      <c r="A464" s="172"/>
      <c r="B464" s="156"/>
      <c r="C464" s="169"/>
      <c r="D464" s="159"/>
      <c r="E464" s="162"/>
      <c r="F464" s="165"/>
      <c r="G464" s="110">
        <v>0</v>
      </c>
      <c r="H464" s="110"/>
      <c r="I464" s="110"/>
      <c r="J464" s="110"/>
      <c r="K464" s="110"/>
      <c r="L464" s="110"/>
      <c r="M464" s="110"/>
      <c r="N464" s="110"/>
      <c r="O464" s="110"/>
      <c r="P464" s="110"/>
      <c r="Q464" s="110"/>
      <c r="R464" s="110"/>
      <c r="S464" s="110"/>
      <c r="T464" s="110"/>
      <c r="U464" s="110">
        <f t="shared" ref="U464" si="7086">ROUND(U463/$E463,2)</f>
        <v>0</v>
      </c>
      <c r="V464" s="110">
        <f t="shared" ref="V464" si="7087">ROUND(V463/$E463,2)</f>
        <v>0</v>
      </c>
      <c r="W464" s="110">
        <f t="shared" ref="W464" si="7088">ROUND(W463/$E463,2)</f>
        <v>0</v>
      </c>
      <c r="X464" s="110">
        <f t="shared" ref="X464" si="7089">ROUND(X463/$E463,2)</f>
        <v>0</v>
      </c>
      <c r="Y464" s="110">
        <f t="shared" ref="Y464" si="7090">ROUND(Y463/$E463,2)</f>
        <v>0</v>
      </c>
      <c r="Z464" s="110">
        <f t="shared" ref="Z464" si="7091">ROUND(Z463/$E463,2)</f>
        <v>0</v>
      </c>
      <c r="AA464" s="110">
        <f t="shared" ref="AA464" si="7092">ROUND(AA463/$E463,2)</f>
        <v>0</v>
      </c>
      <c r="AB464" s="110">
        <f t="shared" ref="AB464" si="7093">ROUND(AB463/$E463,2)</f>
        <v>0</v>
      </c>
      <c r="AC464" s="110">
        <f t="shared" ref="AC464" si="7094">ROUND(AC463/$E463,2)</f>
        <v>0</v>
      </c>
      <c r="AD464" s="110">
        <f t="shared" ref="AD464" si="7095">ROUND(AD463/$E463,2)</f>
        <v>0</v>
      </c>
      <c r="AE464" s="110">
        <f t="shared" ref="AE464" si="7096">ROUND(AE463/$E463,2)</f>
        <v>0</v>
      </c>
      <c r="AF464" s="110">
        <f t="shared" ref="AF464" si="7097">ROUND(AF463/$E463,2)</f>
        <v>0</v>
      </c>
      <c r="AG464" s="110">
        <f t="shared" ref="AG464" si="7098">ROUND(AG463/$E463,2)</f>
        <v>0</v>
      </c>
      <c r="AH464" s="110">
        <f t="shared" ref="AH464" si="7099">ROUND(AH463/$E463,2)</f>
        <v>0</v>
      </c>
      <c r="AI464" s="110">
        <f t="shared" ref="AI464" si="7100">ROUND(AI463/$E463,2)</f>
        <v>0</v>
      </c>
      <c r="AJ464" s="110">
        <f t="shared" ref="AJ464" si="7101">ROUND(AJ463/$E463,2)</f>
        <v>0</v>
      </c>
      <c r="AK464" s="110">
        <f t="shared" ref="AK464" si="7102">ROUND(AK463/$E463,2)</f>
        <v>0</v>
      </c>
      <c r="AL464" s="110">
        <f t="shared" ref="AL464" si="7103">ROUND(AL463/$E463,2)</f>
        <v>0</v>
      </c>
      <c r="AM464" s="110">
        <f t="shared" ref="AM464" si="7104">ROUND(AM463/$E463,2)</f>
        <v>0</v>
      </c>
      <c r="AN464" s="110">
        <f t="shared" ref="AN464" si="7105">ROUND(AN463/$E463,2)</f>
        <v>0</v>
      </c>
      <c r="AO464" s="110">
        <f t="shared" ref="AO464" si="7106">ROUND(AO463/$E463,2)</f>
        <v>0</v>
      </c>
      <c r="AP464" s="110">
        <f t="shared" ref="AP464" si="7107">ROUND(AP463/$E463,2)</f>
        <v>0</v>
      </c>
      <c r="AQ464" s="110">
        <f t="shared" ref="AQ464" si="7108">ROUND(AQ463/$E463,2)</f>
        <v>0</v>
      </c>
      <c r="AR464" s="110">
        <f t="shared" ref="AR464" si="7109">ROUND(AR463/$E463,2)</f>
        <v>0</v>
      </c>
      <c r="AS464" s="110">
        <f t="shared" ref="AS464" si="7110">ROUND(AS463/$E463,2)</f>
        <v>0</v>
      </c>
      <c r="AT464" s="110">
        <f t="shared" ref="AT464" si="7111">ROUND(AT463/$E463,2)</f>
        <v>0</v>
      </c>
      <c r="AU464" s="110">
        <f t="shared" ref="AU464:BL464" si="7112">ROUND(AU463/$E463,2)</f>
        <v>0</v>
      </c>
      <c r="AV464" s="110">
        <f t="shared" si="7112"/>
        <v>0</v>
      </c>
      <c r="AW464" s="110">
        <f t="shared" si="7112"/>
        <v>0</v>
      </c>
      <c r="AX464" s="110">
        <f t="shared" si="7112"/>
        <v>0</v>
      </c>
      <c r="AY464" s="110">
        <f t="shared" si="7112"/>
        <v>0</v>
      </c>
      <c r="AZ464" s="110">
        <f t="shared" si="7112"/>
        <v>0</v>
      </c>
      <c r="BA464" s="110">
        <f t="shared" si="7112"/>
        <v>0</v>
      </c>
      <c r="BB464" s="110">
        <f t="shared" si="7112"/>
        <v>0</v>
      </c>
      <c r="BC464" s="110">
        <f t="shared" si="7112"/>
        <v>19.72</v>
      </c>
      <c r="BD464" s="110">
        <f t="shared" si="7112"/>
        <v>19.72</v>
      </c>
      <c r="BE464" s="110">
        <f t="shared" si="7112"/>
        <v>19.72</v>
      </c>
      <c r="BF464" s="110">
        <f t="shared" si="7112"/>
        <v>19.72</v>
      </c>
      <c r="BG464" s="110">
        <f t="shared" si="7112"/>
        <v>19.72</v>
      </c>
      <c r="BH464" s="110">
        <f t="shared" si="7112"/>
        <v>19.72</v>
      </c>
      <c r="BI464" s="110">
        <f t="shared" si="7112"/>
        <v>19.72</v>
      </c>
      <c r="BJ464" s="110">
        <f t="shared" si="7112"/>
        <v>19.72</v>
      </c>
      <c r="BK464" s="110">
        <f t="shared" si="7112"/>
        <v>19.72</v>
      </c>
      <c r="BL464" s="110">
        <f t="shared" si="7112"/>
        <v>19.72</v>
      </c>
      <c r="BM464" s="110">
        <f>ROUNDUP(BM463/$E463,2)</f>
        <v>19.73</v>
      </c>
      <c r="BN464" s="110">
        <f>ROUNDUP(BN463/$E463,2)</f>
        <v>19.73</v>
      </c>
      <c r="BO464" s="110">
        <f>ROUNDUP(BO463/$E463,2)</f>
        <v>19.73</v>
      </c>
      <c r="BP464" s="110">
        <f t="shared" ref="BP464:BZ464" si="7113">ROUND(BP463/$E463,2)</f>
        <v>19.72</v>
      </c>
      <c r="BQ464" s="110">
        <f t="shared" si="7113"/>
        <v>0</v>
      </c>
      <c r="BR464" s="110">
        <f t="shared" si="7113"/>
        <v>0</v>
      </c>
      <c r="BS464" s="110">
        <f t="shared" si="7113"/>
        <v>0</v>
      </c>
      <c r="BT464" s="110">
        <f t="shared" si="7113"/>
        <v>0</v>
      </c>
      <c r="BU464" s="110">
        <f t="shared" si="7113"/>
        <v>0</v>
      </c>
      <c r="BV464" s="110">
        <f t="shared" si="7113"/>
        <v>0</v>
      </c>
      <c r="BW464" s="110">
        <f t="shared" si="7113"/>
        <v>0</v>
      </c>
      <c r="BX464" s="110">
        <f t="shared" si="7113"/>
        <v>0</v>
      </c>
      <c r="BY464" s="110">
        <f t="shared" si="7113"/>
        <v>0</v>
      </c>
      <c r="BZ464" s="110">
        <f t="shared" si="7113"/>
        <v>0</v>
      </c>
      <c r="CA464" s="110">
        <f t="shared" ref="CA464" si="7114">ROUND(CA463/$E463,2)</f>
        <v>0</v>
      </c>
      <c r="CB464" s="110">
        <f t="shared" ref="CB464" si="7115">ROUND(CB463/$E463,2)</f>
        <v>0</v>
      </c>
      <c r="CC464" s="110">
        <f t="shared" ref="CC464" si="7116">ROUND(CC463/$E463,2)</f>
        <v>0</v>
      </c>
      <c r="CD464" s="110">
        <f t="shared" ref="CD464" si="7117">ROUND(CD463/$E463,2)</f>
        <v>0</v>
      </c>
      <c r="CE464" s="110"/>
      <c r="CF464" s="110">
        <f t="shared" ref="CF464" si="7118">ROUND(CF463/$E463,2)</f>
        <v>0</v>
      </c>
      <c r="CG464" s="110">
        <f t="shared" ref="CG464" si="7119">ROUND(CG463/$E463,2)</f>
        <v>0</v>
      </c>
      <c r="CH464" s="111">
        <f>IF(C463="","",D463-SUM(G464:CG464))</f>
        <v>0</v>
      </c>
      <c r="CI464" s="112">
        <f>IF(C463="","",SUM(G464:CG464))</f>
        <v>276.11</v>
      </c>
      <c r="CJ464" s="67" t="b">
        <f>IF(C463="","",D463=CI464)</f>
        <v>1</v>
      </c>
    </row>
    <row r="465" spans="1:88" s="5" customFormat="1" x14ac:dyDescent="0.3">
      <c r="A465" s="173"/>
      <c r="B465" s="157"/>
      <c r="C465" s="170"/>
      <c r="D465" s="160"/>
      <c r="E465" s="163"/>
      <c r="F465" s="166"/>
      <c r="G465" s="113">
        <v>0</v>
      </c>
      <c r="H465" s="113"/>
      <c r="I465" s="113"/>
      <c r="J465" s="113"/>
      <c r="K465" s="113"/>
      <c r="L465" s="113"/>
      <c r="M465" s="113"/>
      <c r="N465" s="113"/>
      <c r="O465" s="113"/>
      <c r="P465" s="113"/>
      <c r="Q465" s="113"/>
      <c r="R465" s="113"/>
      <c r="S465" s="113"/>
      <c r="T465" s="113"/>
      <c r="U465" s="113">
        <f t="shared" ref="U465:X465" si="7120">U463/$F463</f>
        <v>0</v>
      </c>
      <c r="V465" s="113">
        <f t="shared" si="7120"/>
        <v>0</v>
      </c>
      <c r="W465" s="113">
        <f t="shared" si="7120"/>
        <v>0</v>
      </c>
      <c r="X465" s="113">
        <f t="shared" si="7120"/>
        <v>0</v>
      </c>
      <c r="Y465" s="113">
        <f t="shared" ref="Y465:AG465" si="7121">Y463/$F463</f>
        <v>0</v>
      </c>
      <c r="Z465" s="113">
        <f t="shared" si="7121"/>
        <v>0</v>
      </c>
      <c r="AA465" s="113">
        <f t="shared" si="7121"/>
        <v>0</v>
      </c>
      <c r="AB465" s="113">
        <f t="shared" si="7121"/>
        <v>0</v>
      </c>
      <c r="AC465" s="113">
        <f t="shared" si="7121"/>
        <v>0</v>
      </c>
      <c r="AD465" s="113">
        <f t="shared" si="7121"/>
        <v>0</v>
      </c>
      <c r="AE465" s="113">
        <f t="shared" si="7121"/>
        <v>0</v>
      </c>
      <c r="AF465" s="113">
        <f t="shared" si="7121"/>
        <v>0</v>
      </c>
      <c r="AG465" s="113">
        <f t="shared" si="7121"/>
        <v>0</v>
      </c>
      <c r="AH465" s="113">
        <f t="shared" ref="AH465:AK465" si="7122">AH463/$F463</f>
        <v>0</v>
      </c>
      <c r="AI465" s="113">
        <f t="shared" si="7122"/>
        <v>0</v>
      </c>
      <c r="AJ465" s="113">
        <f t="shared" si="7122"/>
        <v>0</v>
      </c>
      <c r="AK465" s="113">
        <f t="shared" si="7122"/>
        <v>0</v>
      </c>
      <c r="AL465" s="113">
        <f t="shared" ref="AL465:AT465" si="7123">AL463/$F463</f>
        <v>0</v>
      </c>
      <c r="AM465" s="113">
        <f t="shared" si="7123"/>
        <v>0</v>
      </c>
      <c r="AN465" s="113">
        <f t="shared" si="7123"/>
        <v>0</v>
      </c>
      <c r="AO465" s="113">
        <f t="shared" si="7123"/>
        <v>0</v>
      </c>
      <c r="AP465" s="113">
        <f t="shared" si="7123"/>
        <v>0</v>
      </c>
      <c r="AQ465" s="113">
        <f t="shared" si="7123"/>
        <v>0</v>
      </c>
      <c r="AR465" s="113">
        <f t="shared" si="7123"/>
        <v>0</v>
      </c>
      <c r="AS465" s="113">
        <f t="shared" si="7123"/>
        <v>0</v>
      </c>
      <c r="AT465" s="113">
        <f t="shared" si="7123"/>
        <v>0</v>
      </c>
      <c r="AU465" s="113">
        <f t="shared" ref="AU465:CC465" si="7124">AU463/$F463</f>
        <v>0</v>
      </c>
      <c r="AV465" s="113">
        <f t="shared" si="7124"/>
        <v>0</v>
      </c>
      <c r="AW465" s="113">
        <f t="shared" si="7124"/>
        <v>0</v>
      </c>
      <c r="AX465" s="113">
        <f t="shared" si="7124"/>
        <v>0</v>
      </c>
      <c r="AY465" s="113">
        <f t="shared" si="7124"/>
        <v>0</v>
      </c>
      <c r="AZ465" s="113">
        <f t="shared" si="7124"/>
        <v>0</v>
      </c>
      <c r="BA465" s="113">
        <f t="shared" si="7124"/>
        <v>0</v>
      </c>
      <c r="BB465" s="113">
        <f t="shared" si="7124"/>
        <v>0</v>
      </c>
      <c r="BC465" s="113">
        <f t="shared" si="7124"/>
        <v>7.1428535814635097E-2</v>
      </c>
      <c r="BD465" s="113">
        <f t="shared" si="7124"/>
        <v>7.1428535814635097E-2</v>
      </c>
      <c r="BE465" s="113">
        <f t="shared" si="7124"/>
        <v>7.1428535814635097E-2</v>
      </c>
      <c r="BF465" s="113">
        <f t="shared" si="7124"/>
        <v>7.1428535814635097E-2</v>
      </c>
      <c r="BG465" s="113">
        <f t="shared" si="7124"/>
        <v>7.1428585674145964E-2</v>
      </c>
      <c r="BH465" s="113">
        <f t="shared" si="7124"/>
        <v>7.1428585674145964E-2</v>
      </c>
      <c r="BI465" s="113">
        <f t="shared" si="7124"/>
        <v>7.1428585674145964E-2</v>
      </c>
      <c r="BJ465" s="113">
        <f t="shared" si="7124"/>
        <v>7.1428585674145964E-2</v>
      </c>
      <c r="BK465" s="113">
        <f t="shared" si="7124"/>
        <v>7.1428585674145964E-2</v>
      </c>
      <c r="BL465" s="113">
        <f t="shared" si="7124"/>
        <v>7.1428585674145964E-2</v>
      </c>
      <c r="BM465" s="113">
        <f t="shared" si="7124"/>
        <v>7.1428585674145964E-2</v>
      </c>
      <c r="BN465" s="113">
        <f t="shared" si="7124"/>
        <v>7.1428585674145964E-2</v>
      </c>
      <c r="BO465" s="113">
        <f t="shared" si="7124"/>
        <v>7.1428585674145964E-2</v>
      </c>
      <c r="BP465" s="113">
        <f t="shared" si="7124"/>
        <v>7.1428585674145964E-2</v>
      </c>
      <c r="BQ465" s="113">
        <f t="shared" si="7124"/>
        <v>0</v>
      </c>
      <c r="BR465" s="113">
        <f t="shared" si="7124"/>
        <v>0</v>
      </c>
      <c r="BS465" s="113">
        <f t="shared" si="7124"/>
        <v>0</v>
      </c>
      <c r="BT465" s="113">
        <f t="shared" si="7124"/>
        <v>0</v>
      </c>
      <c r="BU465" s="113">
        <f t="shared" si="7124"/>
        <v>0</v>
      </c>
      <c r="BV465" s="113">
        <f t="shared" si="7124"/>
        <v>0</v>
      </c>
      <c r="BW465" s="113">
        <f t="shared" si="7124"/>
        <v>0</v>
      </c>
      <c r="BX465" s="113">
        <f t="shared" si="7124"/>
        <v>0</v>
      </c>
      <c r="BY465" s="113">
        <f t="shared" si="7124"/>
        <v>0</v>
      </c>
      <c r="BZ465" s="113">
        <f t="shared" si="7124"/>
        <v>0</v>
      </c>
      <c r="CA465" s="113">
        <f t="shared" si="7124"/>
        <v>0</v>
      </c>
      <c r="CB465" s="113">
        <f t="shared" si="7124"/>
        <v>0</v>
      </c>
      <c r="CC465" s="113">
        <f t="shared" si="7124"/>
        <v>0</v>
      </c>
      <c r="CD465" s="113">
        <f t="shared" ref="CD465:CG465" si="7125">CD463/$F463</f>
        <v>0</v>
      </c>
      <c r="CE465" s="113"/>
      <c r="CF465" s="113">
        <f t="shared" si="7125"/>
        <v>0</v>
      </c>
      <c r="CG465" s="113">
        <f t="shared" si="7125"/>
        <v>0</v>
      </c>
      <c r="CH465" s="114">
        <f>IF(C463="","",100%-SUM(G465:CG465))</f>
        <v>-2.2204460492503131E-16</v>
      </c>
      <c r="CI465" s="115">
        <f>IF(C463="","",SUM(G465:CG465))</f>
        <v>1.0000000000000002</v>
      </c>
      <c r="CJ465" s="67" t="b">
        <f>IF(C463="","",SUM(G465:CG465)=CI465)</f>
        <v>1</v>
      </c>
    </row>
    <row r="466" spans="1:88" s="5" customFormat="1" ht="15" customHeight="1" x14ac:dyDescent="0.3">
      <c r="A466" s="171" t="s">
        <v>331</v>
      </c>
      <c r="B466" s="155" t="s">
        <v>332</v>
      </c>
      <c r="C466" s="168" t="s">
        <v>17</v>
      </c>
      <c r="D466" s="158">
        <v>509.86</v>
      </c>
      <c r="E466" s="161">
        <v>107420</v>
      </c>
      <c r="F466" s="164">
        <f t="shared" si="6840"/>
        <v>54769161</v>
      </c>
      <c r="G466" s="108">
        <v>0</v>
      </c>
      <c r="H466" s="108"/>
      <c r="I466" s="108"/>
      <c r="J466" s="108"/>
      <c r="K466" s="108"/>
      <c r="L466" s="108"/>
      <c r="M466" s="108"/>
      <c r="N466" s="108"/>
      <c r="O466" s="108"/>
      <c r="P466" s="108"/>
      <c r="Q466" s="108"/>
      <c r="R466" s="108"/>
      <c r="S466" s="108"/>
      <c r="T466" s="108"/>
      <c r="U466" s="108"/>
      <c r="V466" s="108"/>
      <c r="W466" s="108"/>
      <c r="X466" s="108"/>
      <c r="Y466" s="108"/>
      <c r="Z466" s="108"/>
      <c r="AA466" s="108"/>
      <c r="AB466" s="108"/>
      <c r="AC466" s="108"/>
      <c r="AD466" s="108"/>
      <c r="AE466" s="108"/>
      <c r="AF466" s="108"/>
      <c r="AG466" s="108"/>
      <c r="AH466" s="108"/>
      <c r="AI466" s="108"/>
      <c r="AJ466" s="108"/>
      <c r="AK466" s="108"/>
      <c r="AL466" s="108"/>
      <c r="AM466" s="108"/>
      <c r="AN466" s="108"/>
      <c r="AO466" s="108"/>
      <c r="AP466" s="108"/>
      <c r="AQ466" s="108"/>
      <c r="AR466" s="108"/>
      <c r="AS466" s="108"/>
      <c r="AT466" s="108"/>
      <c r="AU466" s="108"/>
      <c r="AV466" s="108"/>
      <c r="AW466" s="108"/>
      <c r="AX466" s="108"/>
      <c r="AY466" s="108"/>
      <c r="AZ466" s="108"/>
      <c r="BA466" s="108"/>
      <c r="BB466" s="108"/>
      <c r="BC466" s="108"/>
      <c r="BD466" s="108"/>
      <c r="BE466" s="108"/>
      <c r="BF466" s="108"/>
      <c r="BG466" s="108"/>
      <c r="BH466" s="108"/>
      <c r="BI466" s="108"/>
      <c r="BJ466" s="108"/>
      <c r="BK466" s="108"/>
      <c r="BL466" s="108">
        <f>ROUND($F466/14,0)</f>
        <v>3912083</v>
      </c>
      <c r="BM466" s="108">
        <f>ROUND($F466/14,0)</f>
        <v>3912083</v>
      </c>
      <c r="BN466" s="108">
        <f>ROUNDDOWN($F466/14,0)</f>
        <v>3912082</v>
      </c>
      <c r="BO466" s="108">
        <f t="shared" ref="BO466:BY466" si="7126">ROUND($F466/14,0)</f>
        <v>3912083</v>
      </c>
      <c r="BP466" s="108">
        <f t="shared" si="7126"/>
        <v>3912083</v>
      </c>
      <c r="BQ466" s="108">
        <f t="shared" si="7126"/>
        <v>3912083</v>
      </c>
      <c r="BR466" s="108">
        <f t="shared" si="7126"/>
        <v>3912083</v>
      </c>
      <c r="BS466" s="108">
        <f t="shared" si="7126"/>
        <v>3912083</v>
      </c>
      <c r="BT466" s="108">
        <f t="shared" si="7126"/>
        <v>3912083</v>
      </c>
      <c r="BU466" s="108">
        <f t="shared" si="7126"/>
        <v>3912083</v>
      </c>
      <c r="BV466" s="108">
        <f t="shared" si="7126"/>
        <v>3912083</v>
      </c>
      <c r="BW466" s="108">
        <f t="shared" si="7126"/>
        <v>3912083</v>
      </c>
      <c r="BX466" s="108">
        <f t="shared" si="7126"/>
        <v>3912083</v>
      </c>
      <c r="BY466" s="108">
        <f t="shared" si="7126"/>
        <v>3912083</v>
      </c>
      <c r="BZ466" s="108"/>
      <c r="CA466" s="108"/>
      <c r="CB466" s="108"/>
      <c r="CC466" s="108"/>
      <c r="CD466" s="108"/>
      <c r="CE466" s="108"/>
      <c r="CF466" s="108"/>
      <c r="CG466" s="108"/>
      <c r="CH466" s="109">
        <f>IF(C466="","",F466-SUM(G466:CG466))</f>
        <v>0</v>
      </c>
      <c r="CI466" s="107">
        <f>IF(C466="","",SUM(G466:CG466))</f>
        <v>54769161</v>
      </c>
      <c r="CJ466" s="67" t="b">
        <f>IF(C466="","",F466=CI466)</f>
        <v>1</v>
      </c>
    </row>
    <row r="467" spans="1:88" s="5" customFormat="1" x14ac:dyDescent="0.3">
      <c r="A467" s="172"/>
      <c r="B467" s="156"/>
      <c r="C467" s="169"/>
      <c r="D467" s="159"/>
      <c r="E467" s="162"/>
      <c r="F467" s="165"/>
      <c r="G467" s="110">
        <v>0</v>
      </c>
      <c r="H467" s="110"/>
      <c r="I467" s="110"/>
      <c r="J467" s="110"/>
      <c r="K467" s="110"/>
      <c r="L467" s="110"/>
      <c r="M467" s="110"/>
      <c r="N467" s="110"/>
      <c r="O467" s="110"/>
      <c r="P467" s="110"/>
      <c r="Q467" s="110"/>
      <c r="R467" s="110"/>
      <c r="S467" s="110"/>
      <c r="T467" s="110"/>
      <c r="U467" s="110">
        <f t="shared" ref="U467" si="7127">ROUND(U466/$E466,2)</f>
        <v>0</v>
      </c>
      <c r="V467" s="110">
        <f t="shared" ref="V467" si="7128">ROUND(V466/$E466,2)</f>
        <v>0</v>
      </c>
      <c r="W467" s="110">
        <f t="shared" ref="W467" si="7129">ROUND(W466/$E466,2)</f>
        <v>0</v>
      </c>
      <c r="X467" s="110">
        <f t="shared" ref="X467" si="7130">ROUND(X466/$E466,2)</f>
        <v>0</v>
      </c>
      <c r="Y467" s="110">
        <f t="shared" ref="Y467" si="7131">ROUND(Y466/$E466,2)</f>
        <v>0</v>
      </c>
      <c r="Z467" s="110">
        <f t="shared" ref="Z467" si="7132">ROUND(Z466/$E466,2)</f>
        <v>0</v>
      </c>
      <c r="AA467" s="110">
        <f t="shared" ref="AA467" si="7133">ROUND(AA466/$E466,2)</f>
        <v>0</v>
      </c>
      <c r="AB467" s="110">
        <f t="shared" ref="AB467" si="7134">ROUND(AB466/$E466,2)</f>
        <v>0</v>
      </c>
      <c r="AC467" s="110">
        <f t="shared" ref="AC467" si="7135">ROUND(AC466/$E466,2)</f>
        <v>0</v>
      </c>
      <c r="AD467" s="110">
        <f t="shared" ref="AD467" si="7136">ROUND(AD466/$E466,2)</f>
        <v>0</v>
      </c>
      <c r="AE467" s="110">
        <f t="shared" ref="AE467" si="7137">ROUND(AE466/$E466,2)</f>
        <v>0</v>
      </c>
      <c r="AF467" s="110">
        <f t="shared" ref="AF467" si="7138">ROUND(AF466/$E466,2)</f>
        <v>0</v>
      </c>
      <c r="AG467" s="110">
        <f t="shared" ref="AG467" si="7139">ROUND(AG466/$E466,2)</f>
        <v>0</v>
      </c>
      <c r="AH467" s="110">
        <f t="shared" ref="AH467" si="7140">ROUND(AH466/$E466,2)</f>
        <v>0</v>
      </c>
      <c r="AI467" s="110">
        <f t="shared" ref="AI467" si="7141">ROUND(AI466/$E466,2)</f>
        <v>0</v>
      </c>
      <c r="AJ467" s="110">
        <f t="shared" ref="AJ467" si="7142">ROUND(AJ466/$E466,2)</f>
        <v>0</v>
      </c>
      <c r="AK467" s="110">
        <f t="shared" ref="AK467" si="7143">ROUND(AK466/$E466,2)</f>
        <v>0</v>
      </c>
      <c r="AL467" s="110">
        <f t="shared" ref="AL467" si="7144">ROUND(AL466/$E466,2)</f>
        <v>0</v>
      </c>
      <c r="AM467" s="110">
        <f t="shared" ref="AM467" si="7145">ROUND(AM466/$E466,2)</f>
        <v>0</v>
      </c>
      <c r="AN467" s="110">
        <f t="shared" ref="AN467" si="7146">ROUND(AN466/$E466,2)</f>
        <v>0</v>
      </c>
      <c r="AO467" s="110">
        <f t="shared" ref="AO467" si="7147">ROUND(AO466/$E466,2)</f>
        <v>0</v>
      </c>
      <c r="AP467" s="110">
        <f t="shared" ref="AP467" si="7148">ROUND(AP466/$E466,2)</f>
        <v>0</v>
      </c>
      <c r="AQ467" s="110">
        <f t="shared" ref="AQ467" si="7149">ROUND(AQ466/$E466,2)</f>
        <v>0</v>
      </c>
      <c r="AR467" s="110">
        <f t="shared" ref="AR467" si="7150">ROUND(AR466/$E466,2)</f>
        <v>0</v>
      </c>
      <c r="AS467" s="110">
        <f t="shared" ref="AS467" si="7151">ROUND(AS466/$E466,2)</f>
        <v>0</v>
      </c>
      <c r="AT467" s="110">
        <f t="shared" ref="AT467" si="7152">ROUND(AT466/$E466,2)</f>
        <v>0</v>
      </c>
      <c r="AU467" s="110">
        <f t="shared" ref="AU467:BQ467" si="7153">ROUND(AU466/$E466,2)</f>
        <v>0</v>
      </c>
      <c r="AV467" s="110">
        <f t="shared" si="7153"/>
        <v>0</v>
      </c>
      <c r="AW467" s="110">
        <f t="shared" si="7153"/>
        <v>0</v>
      </c>
      <c r="AX467" s="110">
        <f t="shared" si="7153"/>
        <v>0</v>
      </c>
      <c r="AY467" s="110">
        <f t="shared" si="7153"/>
        <v>0</v>
      </c>
      <c r="AZ467" s="110">
        <f t="shared" si="7153"/>
        <v>0</v>
      </c>
      <c r="BA467" s="110">
        <f t="shared" si="7153"/>
        <v>0</v>
      </c>
      <c r="BB467" s="110">
        <f t="shared" si="7153"/>
        <v>0</v>
      </c>
      <c r="BC467" s="110">
        <f t="shared" si="7153"/>
        <v>0</v>
      </c>
      <c r="BD467" s="110">
        <f t="shared" si="7153"/>
        <v>0</v>
      </c>
      <c r="BE467" s="110">
        <f t="shared" si="7153"/>
        <v>0</v>
      </c>
      <c r="BF467" s="110">
        <f t="shared" si="7153"/>
        <v>0</v>
      </c>
      <c r="BG467" s="110">
        <f t="shared" si="7153"/>
        <v>0</v>
      </c>
      <c r="BH467" s="110">
        <f t="shared" si="7153"/>
        <v>0</v>
      </c>
      <c r="BI467" s="110">
        <f t="shared" si="7153"/>
        <v>0</v>
      </c>
      <c r="BJ467" s="110">
        <f t="shared" si="7153"/>
        <v>0</v>
      </c>
      <c r="BK467" s="110">
        <f t="shared" si="7153"/>
        <v>0</v>
      </c>
      <c r="BL467" s="110">
        <f t="shared" si="7153"/>
        <v>36.42</v>
      </c>
      <c r="BM467" s="110">
        <f t="shared" si="7153"/>
        <v>36.42</v>
      </c>
      <c r="BN467" s="110">
        <f t="shared" si="7153"/>
        <v>36.42</v>
      </c>
      <c r="BO467" s="110">
        <f t="shared" si="7153"/>
        <v>36.42</v>
      </c>
      <c r="BP467" s="110">
        <f t="shared" si="7153"/>
        <v>36.42</v>
      </c>
      <c r="BQ467" s="110">
        <f t="shared" si="7153"/>
        <v>36.42</v>
      </c>
      <c r="BR467" s="110">
        <f>ROUNDDOWN(BR466/$E466,2)</f>
        <v>36.409999999999997</v>
      </c>
      <c r="BS467" s="110">
        <f>ROUNDDOWN(BS466/$E466,2)</f>
        <v>36.409999999999997</v>
      </c>
      <c r="BT467" s="110">
        <f t="shared" ref="BT467:BZ467" si="7154">ROUND(BT466/$E466,2)</f>
        <v>36.42</v>
      </c>
      <c r="BU467" s="110">
        <f t="shared" si="7154"/>
        <v>36.42</v>
      </c>
      <c r="BV467" s="110">
        <f t="shared" si="7154"/>
        <v>36.42</v>
      </c>
      <c r="BW467" s="110">
        <f t="shared" si="7154"/>
        <v>36.42</v>
      </c>
      <c r="BX467" s="110">
        <f t="shared" si="7154"/>
        <v>36.42</v>
      </c>
      <c r="BY467" s="110">
        <f t="shared" si="7154"/>
        <v>36.42</v>
      </c>
      <c r="BZ467" s="110">
        <f t="shared" si="7154"/>
        <v>0</v>
      </c>
      <c r="CA467" s="110">
        <f t="shared" ref="CA467" si="7155">ROUND(CA466/$E466,2)</f>
        <v>0</v>
      </c>
      <c r="CB467" s="110">
        <f t="shared" ref="CB467" si="7156">ROUND(CB466/$E466,2)</f>
        <v>0</v>
      </c>
      <c r="CC467" s="110">
        <f t="shared" ref="CC467" si="7157">ROUND(CC466/$E466,2)</f>
        <v>0</v>
      </c>
      <c r="CD467" s="110">
        <f t="shared" ref="CD467" si="7158">ROUND(CD466/$E466,2)</f>
        <v>0</v>
      </c>
      <c r="CE467" s="110"/>
      <c r="CF467" s="110">
        <f t="shared" ref="CF467" si="7159">ROUND(CF466/$E466,2)</f>
        <v>0</v>
      </c>
      <c r="CG467" s="110">
        <f t="shared" ref="CG467" si="7160">ROUND(CG466/$E466,2)</f>
        <v>0</v>
      </c>
      <c r="CH467" s="111">
        <f>IF(C466="","",D466-SUM(G467:CG467))</f>
        <v>-1.1368683772161603E-13</v>
      </c>
      <c r="CI467" s="112">
        <f>IF(C466="","",SUM(G467:CG467))</f>
        <v>509.86000000000013</v>
      </c>
      <c r="CJ467" s="67" t="b">
        <f>IF(C466="","",D466=CI467)</f>
        <v>1</v>
      </c>
    </row>
    <row r="468" spans="1:88" s="5" customFormat="1" x14ac:dyDescent="0.3">
      <c r="A468" s="173"/>
      <c r="B468" s="157"/>
      <c r="C468" s="170"/>
      <c r="D468" s="160"/>
      <c r="E468" s="163"/>
      <c r="F468" s="166"/>
      <c r="G468" s="113">
        <v>0</v>
      </c>
      <c r="H468" s="113"/>
      <c r="I468" s="113"/>
      <c r="J468" s="113"/>
      <c r="K468" s="113"/>
      <c r="L468" s="113"/>
      <c r="M468" s="113"/>
      <c r="N468" s="113"/>
      <c r="O468" s="113"/>
      <c r="P468" s="113"/>
      <c r="Q468" s="113"/>
      <c r="R468" s="113"/>
      <c r="S468" s="113"/>
      <c r="T468" s="113"/>
      <c r="U468" s="113">
        <f t="shared" ref="U468:X468" si="7161">U466/$F466</f>
        <v>0</v>
      </c>
      <c r="V468" s="113">
        <f t="shared" si="7161"/>
        <v>0</v>
      </c>
      <c r="W468" s="113">
        <f t="shared" si="7161"/>
        <v>0</v>
      </c>
      <c r="X468" s="113">
        <f t="shared" si="7161"/>
        <v>0</v>
      </c>
      <c r="Y468" s="113">
        <f t="shared" ref="Y468:AG468" si="7162">Y466/$F466</f>
        <v>0</v>
      </c>
      <c r="Z468" s="113">
        <f t="shared" si="7162"/>
        <v>0</v>
      </c>
      <c r="AA468" s="113">
        <f t="shared" si="7162"/>
        <v>0</v>
      </c>
      <c r="AB468" s="113">
        <f t="shared" si="7162"/>
        <v>0</v>
      </c>
      <c r="AC468" s="113">
        <f t="shared" si="7162"/>
        <v>0</v>
      </c>
      <c r="AD468" s="113">
        <f t="shared" si="7162"/>
        <v>0</v>
      </c>
      <c r="AE468" s="113">
        <f t="shared" si="7162"/>
        <v>0</v>
      </c>
      <c r="AF468" s="113">
        <f t="shared" si="7162"/>
        <v>0</v>
      </c>
      <c r="AG468" s="113">
        <f t="shared" si="7162"/>
        <v>0</v>
      </c>
      <c r="AH468" s="113">
        <f t="shared" ref="AH468:AK468" si="7163">AH466/$F466</f>
        <v>0</v>
      </c>
      <c r="AI468" s="113">
        <f t="shared" si="7163"/>
        <v>0</v>
      </c>
      <c r="AJ468" s="113">
        <f t="shared" si="7163"/>
        <v>0</v>
      </c>
      <c r="AK468" s="113">
        <f t="shared" si="7163"/>
        <v>0</v>
      </c>
      <c r="AL468" s="113">
        <f t="shared" ref="AL468:AT468" si="7164">AL466/$F466</f>
        <v>0</v>
      </c>
      <c r="AM468" s="113">
        <f t="shared" si="7164"/>
        <v>0</v>
      </c>
      <c r="AN468" s="113">
        <f t="shared" si="7164"/>
        <v>0</v>
      </c>
      <c r="AO468" s="113">
        <f t="shared" si="7164"/>
        <v>0</v>
      </c>
      <c r="AP468" s="113">
        <f t="shared" si="7164"/>
        <v>0</v>
      </c>
      <c r="AQ468" s="113">
        <f t="shared" si="7164"/>
        <v>0</v>
      </c>
      <c r="AR468" s="113">
        <f t="shared" si="7164"/>
        <v>0</v>
      </c>
      <c r="AS468" s="113">
        <f t="shared" si="7164"/>
        <v>0</v>
      </c>
      <c r="AT468" s="113">
        <f t="shared" si="7164"/>
        <v>0</v>
      </c>
      <c r="AU468" s="113">
        <f t="shared" ref="AU468:CC468" si="7165">AU466/$F466</f>
        <v>0</v>
      </c>
      <c r="AV468" s="113">
        <f t="shared" si="7165"/>
        <v>0</v>
      </c>
      <c r="AW468" s="113">
        <f t="shared" si="7165"/>
        <v>0</v>
      </c>
      <c r="AX468" s="113">
        <f t="shared" si="7165"/>
        <v>0</v>
      </c>
      <c r="AY468" s="113">
        <f t="shared" si="7165"/>
        <v>0</v>
      </c>
      <c r="AZ468" s="113">
        <f t="shared" si="7165"/>
        <v>0</v>
      </c>
      <c r="BA468" s="113">
        <f t="shared" si="7165"/>
        <v>0</v>
      </c>
      <c r="BB468" s="113">
        <f t="shared" si="7165"/>
        <v>0</v>
      </c>
      <c r="BC468" s="113">
        <f t="shared" si="7165"/>
        <v>0</v>
      </c>
      <c r="BD468" s="113">
        <f t="shared" si="7165"/>
        <v>0</v>
      </c>
      <c r="BE468" s="113">
        <f t="shared" si="7165"/>
        <v>0</v>
      </c>
      <c r="BF468" s="113">
        <f t="shared" si="7165"/>
        <v>0</v>
      </c>
      <c r="BG468" s="113">
        <f t="shared" si="7165"/>
        <v>0</v>
      </c>
      <c r="BH468" s="113">
        <f t="shared" si="7165"/>
        <v>0</v>
      </c>
      <c r="BI468" s="113">
        <f t="shared" si="7165"/>
        <v>0</v>
      </c>
      <c r="BJ468" s="113">
        <f t="shared" si="7165"/>
        <v>0</v>
      </c>
      <c r="BK468" s="113">
        <f t="shared" si="7165"/>
        <v>0</v>
      </c>
      <c r="BL468" s="113">
        <f t="shared" si="7165"/>
        <v>7.1428572732746443E-2</v>
      </c>
      <c r="BM468" s="113">
        <f t="shared" si="7165"/>
        <v>7.1428572732746443E-2</v>
      </c>
      <c r="BN468" s="113">
        <f t="shared" si="7165"/>
        <v>7.1428554474296219E-2</v>
      </c>
      <c r="BO468" s="113">
        <f t="shared" si="7165"/>
        <v>7.1428572732746443E-2</v>
      </c>
      <c r="BP468" s="113">
        <f t="shared" si="7165"/>
        <v>7.1428572732746443E-2</v>
      </c>
      <c r="BQ468" s="113">
        <f t="shared" si="7165"/>
        <v>7.1428572732746443E-2</v>
      </c>
      <c r="BR468" s="113">
        <f t="shared" si="7165"/>
        <v>7.1428572732746443E-2</v>
      </c>
      <c r="BS468" s="113">
        <f t="shared" si="7165"/>
        <v>7.1428572732746443E-2</v>
      </c>
      <c r="BT468" s="113">
        <f t="shared" si="7165"/>
        <v>7.1428572732746443E-2</v>
      </c>
      <c r="BU468" s="113">
        <f t="shared" si="7165"/>
        <v>7.1428572732746443E-2</v>
      </c>
      <c r="BV468" s="113">
        <f t="shared" si="7165"/>
        <v>7.1428572732746443E-2</v>
      </c>
      <c r="BW468" s="113">
        <f t="shared" si="7165"/>
        <v>7.1428572732746443E-2</v>
      </c>
      <c r="BX468" s="113">
        <f t="shared" si="7165"/>
        <v>7.1428572732746443E-2</v>
      </c>
      <c r="BY468" s="113">
        <f t="shared" si="7165"/>
        <v>7.1428572732746443E-2</v>
      </c>
      <c r="BZ468" s="113">
        <f t="shared" si="7165"/>
        <v>0</v>
      </c>
      <c r="CA468" s="113">
        <f t="shared" si="7165"/>
        <v>0</v>
      </c>
      <c r="CB468" s="113">
        <f t="shared" si="7165"/>
        <v>0</v>
      </c>
      <c r="CC468" s="113">
        <f t="shared" si="7165"/>
        <v>0</v>
      </c>
      <c r="CD468" s="113">
        <f t="shared" ref="CD468:CG468" si="7166">CD466/$F466</f>
        <v>0</v>
      </c>
      <c r="CE468" s="113"/>
      <c r="CF468" s="113">
        <f t="shared" si="7166"/>
        <v>0</v>
      </c>
      <c r="CG468" s="113">
        <f t="shared" si="7166"/>
        <v>0</v>
      </c>
      <c r="CH468" s="114">
        <f>IF(C466="","",100%-SUM(G468:CG468))</f>
        <v>2.2204460492503131E-16</v>
      </c>
      <c r="CI468" s="115">
        <f>IF(C466="","",SUM(G468:CG468))</f>
        <v>0.99999999999999978</v>
      </c>
      <c r="CJ468" s="67" t="b">
        <f>IF(C466="","",SUM(G468:CG468)=CI468)</f>
        <v>1</v>
      </c>
    </row>
    <row r="469" spans="1:88" s="5" customFormat="1" ht="15" customHeight="1" x14ac:dyDescent="0.3">
      <c r="A469" s="171" t="s">
        <v>333</v>
      </c>
      <c r="B469" s="155" t="s">
        <v>334</v>
      </c>
      <c r="C469" s="168" t="s">
        <v>17</v>
      </c>
      <c r="D469" s="158">
        <v>138.44</v>
      </c>
      <c r="E469" s="161">
        <v>189811</v>
      </c>
      <c r="F469" s="164">
        <f t="shared" si="6840"/>
        <v>26277435</v>
      </c>
      <c r="G469" s="108">
        <v>0</v>
      </c>
      <c r="H469" s="108"/>
      <c r="I469" s="108"/>
      <c r="J469" s="108"/>
      <c r="K469" s="108"/>
      <c r="L469" s="108"/>
      <c r="M469" s="108"/>
      <c r="N469" s="108"/>
      <c r="O469" s="108"/>
      <c r="P469" s="108"/>
      <c r="Q469" s="108"/>
      <c r="R469" s="108"/>
      <c r="S469" s="108"/>
      <c r="T469" s="108"/>
      <c r="U469" s="108"/>
      <c r="V469" s="108"/>
      <c r="W469" s="108"/>
      <c r="X469" s="108"/>
      <c r="Y469" s="108"/>
      <c r="Z469" s="108"/>
      <c r="AA469" s="108"/>
      <c r="AB469" s="108"/>
      <c r="AC469" s="108"/>
      <c r="AD469" s="108"/>
      <c r="AE469" s="108"/>
      <c r="AF469" s="108"/>
      <c r="AG469" s="108"/>
      <c r="AH469" s="108"/>
      <c r="AI469" s="108"/>
      <c r="AJ469" s="108"/>
      <c r="AK469" s="108"/>
      <c r="AL469" s="108"/>
      <c r="AM469" s="108"/>
      <c r="AN469" s="108"/>
      <c r="AO469" s="108"/>
      <c r="AP469" s="108"/>
      <c r="AQ469" s="108"/>
      <c r="AR469" s="108"/>
      <c r="AS469" s="108"/>
      <c r="AT469" s="108"/>
      <c r="AU469" s="108"/>
      <c r="AV469" s="108"/>
      <c r="AW469" s="108"/>
      <c r="AX469" s="108"/>
      <c r="AY469" s="108"/>
      <c r="AZ469" s="108"/>
      <c r="BA469" s="108"/>
      <c r="BB469" s="108"/>
      <c r="BC469" s="108"/>
      <c r="BD469" s="108"/>
      <c r="BE469" s="108"/>
      <c r="BF469" s="108"/>
      <c r="BG469" s="108"/>
      <c r="BH469" s="108"/>
      <c r="BI469" s="108"/>
      <c r="BJ469" s="108"/>
      <c r="BK469" s="108"/>
      <c r="BL469" s="108">
        <f>ROUND($F469/14,0)</f>
        <v>1876960</v>
      </c>
      <c r="BM469" s="108">
        <f>ROUNDDOWN($F469/14,0)</f>
        <v>1876959</v>
      </c>
      <c r="BN469" s="108">
        <f t="shared" ref="BN469:BO469" si="7167">ROUNDDOWN($F469/14,0)</f>
        <v>1876959</v>
      </c>
      <c r="BO469" s="108">
        <f t="shared" si="7167"/>
        <v>1876959</v>
      </c>
      <c r="BP469" s="108">
        <f t="shared" ref="BP469:BY469" si="7168">ROUND($F469/14,0)</f>
        <v>1876960</v>
      </c>
      <c r="BQ469" s="108">
        <f t="shared" ref="BQ469" si="7169">ROUNDDOWN($F469/14,0)</f>
        <v>1876959</v>
      </c>
      <c r="BR469" s="108">
        <f t="shared" si="7168"/>
        <v>1876960</v>
      </c>
      <c r="BS469" s="108">
        <f t="shared" ref="BS469" si="7170">ROUNDDOWN($F469/14,0)</f>
        <v>1876959</v>
      </c>
      <c r="BT469" s="108">
        <f t="shared" si="7168"/>
        <v>1876960</v>
      </c>
      <c r="BU469" s="108">
        <f t="shared" si="7168"/>
        <v>1876960</v>
      </c>
      <c r="BV469" s="108">
        <f t="shared" si="7168"/>
        <v>1876960</v>
      </c>
      <c r="BW469" s="108">
        <f t="shared" si="7168"/>
        <v>1876960</v>
      </c>
      <c r="BX469" s="108">
        <f t="shared" si="7168"/>
        <v>1876960</v>
      </c>
      <c r="BY469" s="108">
        <f t="shared" si="7168"/>
        <v>1876960</v>
      </c>
      <c r="BZ469" s="108"/>
      <c r="CA469" s="108"/>
      <c r="CB469" s="108"/>
      <c r="CC469" s="108"/>
      <c r="CD469" s="108"/>
      <c r="CE469" s="108"/>
      <c r="CF469" s="108"/>
      <c r="CG469" s="108"/>
      <c r="CH469" s="109">
        <f>IF(C469="","",F469-SUM(G469:CG469))</f>
        <v>0</v>
      </c>
      <c r="CI469" s="107">
        <f>IF(C469="","",SUM(G469:CG469))</f>
        <v>26277435</v>
      </c>
      <c r="CJ469" s="67" t="b">
        <f>IF(C469="","",F469=CI469)</f>
        <v>1</v>
      </c>
    </row>
    <row r="470" spans="1:88" s="5" customFormat="1" x14ac:dyDescent="0.3">
      <c r="A470" s="172"/>
      <c r="B470" s="156"/>
      <c r="C470" s="169"/>
      <c r="D470" s="159"/>
      <c r="E470" s="162"/>
      <c r="F470" s="165"/>
      <c r="G470" s="110">
        <v>0</v>
      </c>
      <c r="H470" s="110"/>
      <c r="I470" s="110"/>
      <c r="J470" s="110"/>
      <c r="K470" s="110"/>
      <c r="L470" s="110"/>
      <c r="M470" s="110"/>
      <c r="N470" s="110"/>
      <c r="O470" s="110"/>
      <c r="P470" s="110"/>
      <c r="Q470" s="110"/>
      <c r="R470" s="110"/>
      <c r="S470" s="110"/>
      <c r="T470" s="110"/>
      <c r="U470" s="110">
        <f t="shared" ref="U470" si="7171">ROUND(U469/$E469,2)</f>
        <v>0</v>
      </c>
      <c r="V470" s="110">
        <f t="shared" ref="V470" si="7172">ROUND(V469/$E469,2)</f>
        <v>0</v>
      </c>
      <c r="W470" s="110">
        <f t="shared" ref="W470" si="7173">ROUND(W469/$E469,2)</f>
        <v>0</v>
      </c>
      <c r="X470" s="110">
        <f t="shared" ref="X470" si="7174">ROUND(X469/$E469,2)</f>
        <v>0</v>
      </c>
      <c r="Y470" s="110">
        <f t="shared" ref="Y470" si="7175">ROUND(Y469/$E469,2)</f>
        <v>0</v>
      </c>
      <c r="Z470" s="110">
        <f t="shared" ref="Z470" si="7176">ROUND(Z469/$E469,2)</f>
        <v>0</v>
      </c>
      <c r="AA470" s="110">
        <f t="shared" ref="AA470" si="7177">ROUND(AA469/$E469,2)</f>
        <v>0</v>
      </c>
      <c r="AB470" s="110">
        <f t="shared" ref="AB470" si="7178">ROUND(AB469/$E469,2)</f>
        <v>0</v>
      </c>
      <c r="AC470" s="110">
        <f t="shared" ref="AC470" si="7179">ROUND(AC469/$E469,2)</f>
        <v>0</v>
      </c>
      <c r="AD470" s="110">
        <f t="shared" ref="AD470" si="7180">ROUND(AD469/$E469,2)</f>
        <v>0</v>
      </c>
      <c r="AE470" s="110">
        <f t="shared" ref="AE470" si="7181">ROUND(AE469/$E469,2)</f>
        <v>0</v>
      </c>
      <c r="AF470" s="110">
        <f t="shared" ref="AF470" si="7182">ROUND(AF469/$E469,2)</f>
        <v>0</v>
      </c>
      <c r="AG470" s="110">
        <f t="shared" ref="AG470" si="7183">ROUND(AG469/$E469,2)</f>
        <v>0</v>
      </c>
      <c r="AH470" s="110">
        <f t="shared" ref="AH470" si="7184">ROUND(AH469/$E469,2)</f>
        <v>0</v>
      </c>
      <c r="AI470" s="110">
        <f t="shared" ref="AI470" si="7185">ROUND(AI469/$E469,2)</f>
        <v>0</v>
      </c>
      <c r="AJ470" s="110">
        <f t="shared" ref="AJ470" si="7186">ROUND(AJ469/$E469,2)</f>
        <v>0</v>
      </c>
      <c r="AK470" s="110">
        <f t="shared" ref="AK470" si="7187">ROUND(AK469/$E469,2)</f>
        <v>0</v>
      </c>
      <c r="AL470" s="110">
        <f t="shared" ref="AL470" si="7188">ROUND(AL469/$E469,2)</f>
        <v>0</v>
      </c>
      <c r="AM470" s="110">
        <f t="shared" ref="AM470" si="7189">ROUND(AM469/$E469,2)</f>
        <v>0</v>
      </c>
      <c r="AN470" s="110">
        <f t="shared" ref="AN470" si="7190">ROUND(AN469/$E469,2)</f>
        <v>0</v>
      </c>
      <c r="AO470" s="110">
        <f t="shared" ref="AO470" si="7191">ROUND(AO469/$E469,2)</f>
        <v>0</v>
      </c>
      <c r="AP470" s="110">
        <f t="shared" ref="AP470" si="7192">ROUND(AP469/$E469,2)</f>
        <v>0</v>
      </c>
      <c r="AQ470" s="110">
        <f t="shared" ref="AQ470" si="7193">ROUND(AQ469/$E469,2)</f>
        <v>0</v>
      </c>
      <c r="AR470" s="110">
        <f t="shared" ref="AR470" si="7194">ROUND(AR469/$E469,2)</f>
        <v>0</v>
      </c>
      <c r="AS470" s="110">
        <f t="shared" ref="AS470" si="7195">ROUND(AS469/$E469,2)</f>
        <v>0</v>
      </c>
      <c r="AT470" s="110">
        <f t="shared" ref="AT470" si="7196">ROUND(AT469/$E469,2)</f>
        <v>0</v>
      </c>
      <c r="AU470" s="110">
        <f t="shared" ref="AU470:BQ470" si="7197">ROUND(AU469/$E469,2)</f>
        <v>0</v>
      </c>
      <c r="AV470" s="110">
        <f t="shared" si="7197"/>
        <v>0</v>
      </c>
      <c r="AW470" s="110">
        <f t="shared" si="7197"/>
        <v>0</v>
      </c>
      <c r="AX470" s="110">
        <f t="shared" si="7197"/>
        <v>0</v>
      </c>
      <c r="AY470" s="110">
        <f t="shared" si="7197"/>
        <v>0</v>
      </c>
      <c r="AZ470" s="110">
        <f t="shared" si="7197"/>
        <v>0</v>
      </c>
      <c r="BA470" s="110">
        <f t="shared" si="7197"/>
        <v>0</v>
      </c>
      <c r="BB470" s="110">
        <f t="shared" si="7197"/>
        <v>0</v>
      </c>
      <c r="BC470" s="110">
        <f t="shared" si="7197"/>
        <v>0</v>
      </c>
      <c r="BD470" s="110">
        <f t="shared" si="7197"/>
        <v>0</v>
      </c>
      <c r="BE470" s="110">
        <f t="shared" si="7197"/>
        <v>0</v>
      </c>
      <c r="BF470" s="110">
        <f t="shared" si="7197"/>
        <v>0</v>
      </c>
      <c r="BG470" s="110">
        <f t="shared" si="7197"/>
        <v>0</v>
      </c>
      <c r="BH470" s="110">
        <f t="shared" si="7197"/>
        <v>0</v>
      </c>
      <c r="BI470" s="110">
        <f t="shared" si="7197"/>
        <v>0</v>
      </c>
      <c r="BJ470" s="110">
        <f t="shared" si="7197"/>
        <v>0</v>
      </c>
      <c r="BK470" s="110">
        <f t="shared" si="7197"/>
        <v>0</v>
      </c>
      <c r="BL470" s="110">
        <f t="shared" si="7197"/>
        <v>9.89</v>
      </c>
      <c r="BM470" s="110">
        <f t="shared" si="7197"/>
        <v>9.89</v>
      </c>
      <c r="BN470" s="110">
        <f t="shared" si="7197"/>
        <v>9.89</v>
      </c>
      <c r="BO470" s="110">
        <f t="shared" si="7197"/>
        <v>9.89</v>
      </c>
      <c r="BP470" s="110">
        <f t="shared" si="7197"/>
        <v>9.89</v>
      </c>
      <c r="BQ470" s="110">
        <f t="shared" si="7197"/>
        <v>9.89</v>
      </c>
      <c r="BR470" s="110">
        <f>ROUNDDOWN(BR469/$E469,2)</f>
        <v>9.8800000000000008</v>
      </c>
      <c r="BS470" s="110">
        <f>ROUNDDOWN(BS469/$E469,2)</f>
        <v>9.8800000000000008</v>
      </c>
      <c r="BT470" s="110">
        <f t="shared" ref="BT470:BZ470" si="7198">ROUND(BT469/$E469,2)</f>
        <v>9.89</v>
      </c>
      <c r="BU470" s="110">
        <f t="shared" si="7198"/>
        <v>9.89</v>
      </c>
      <c r="BV470" s="110">
        <f t="shared" si="7198"/>
        <v>9.89</v>
      </c>
      <c r="BW470" s="110">
        <f t="shared" si="7198"/>
        <v>9.89</v>
      </c>
      <c r="BX470" s="110">
        <f t="shared" si="7198"/>
        <v>9.89</v>
      </c>
      <c r="BY470" s="110">
        <f t="shared" si="7198"/>
        <v>9.89</v>
      </c>
      <c r="BZ470" s="110">
        <f t="shared" si="7198"/>
        <v>0</v>
      </c>
      <c r="CA470" s="110">
        <f t="shared" ref="CA470" si="7199">ROUND(CA469/$E469,2)</f>
        <v>0</v>
      </c>
      <c r="CB470" s="110">
        <f t="shared" ref="CB470" si="7200">ROUND(CB469/$E469,2)</f>
        <v>0</v>
      </c>
      <c r="CC470" s="110">
        <f t="shared" ref="CC470" si="7201">ROUND(CC469/$E469,2)</f>
        <v>0</v>
      </c>
      <c r="CD470" s="110">
        <f t="shared" ref="CD470" si="7202">ROUND(CD469/$E469,2)</f>
        <v>0</v>
      </c>
      <c r="CE470" s="110"/>
      <c r="CF470" s="110">
        <f t="shared" ref="CF470" si="7203">ROUND(CF469/$E469,2)</f>
        <v>0</v>
      </c>
      <c r="CG470" s="110">
        <f t="shared" ref="CG470" si="7204">ROUND(CG469/$E469,2)</f>
        <v>0</v>
      </c>
      <c r="CH470" s="111">
        <f>IF(C469="","",D469-SUM(G470:CG470))</f>
        <v>0</v>
      </c>
      <c r="CI470" s="112">
        <f>IF(C469="","",SUM(G470:CG470))</f>
        <v>138.44</v>
      </c>
      <c r="CJ470" s="67" t="b">
        <f>IF(C469="","",D469=CI470)</f>
        <v>1</v>
      </c>
    </row>
    <row r="471" spans="1:88" s="5" customFormat="1" x14ac:dyDescent="0.3">
      <c r="A471" s="173"/>
      <c r="B471" s="157"/>
      <c r="C471" s="170"/>
      <c r="D471" s="160"/>
      <c r="E471" s="163"/>
      <c r="F471" s="166"/>
      <c r="G471" s="113">
        <v>0</v>
      </c>
      <c r="H471" s="113"/>
      <c r="I471" s="113"/>
      <c r="J471" s="113"/>
      <c r="K471" s="113"/>
      <c r="L471" s="113"/>
      <c r="M471" s="113"/>
      <c r="N471" s="113"/>
      <c r="O471" s="113"/>
      <c r="P471" s="113"/>
      <c r="Q471" s="113"/>
      <c r="R471" s="113"/>
      <c r="S471" s="113"/>
      <c r="T471" s="113"/>
      <c r="U471" s="113">
        <f t="shared" ref="U471:X471" si="7205">U469/$F469</f>
        <v>0</v>
      </c>
      <c r="V471" s="113">
        <f t="shared" si="7205"/>
        <v>0</v>
      </c>
      <c r="W471" s="113">
        <f t="shared" si="7205"/>
        <v>0</v>
      </c>
      <c r="X471" s="113">
        <f t="shared" si="7205"/>
        <v>0</v>
      </c>
      <c r="Y471" s="113">
        <f t="shared" ref="Y471:AG471" si="7206">Y469/$F469</f>
        <v>0</v>
      </c>
      <c r="Z471" s="113">
        <f t="shared" si="7206"/>
        <v>0</v>
      </c>
      <c r="AA471" s="113">
        <f t="shared" si="7206"/>
        <v>0</v>
      </c>
      <c r="AB471" s="113">
        <f t="shared" si="7206"/>
        <v>0</v>
      </c>
      <c r="AC471" s="113">
        <f t="shared" si="7206"/>
        <v>0</v>
      </c>
      <c r="AD471" s="113">
        <f t="shared" si="7206"/>
        <v>0</v>
      </c>
      <c r="AE471" s="113">
        <f t="shared" si="7206"/>
        <v>0</v>
      </c>
      <c r="AF471" s="113">
        <f t="shared" si="7206"/>
        <v>0</v>
      </c>
      <c r="AG471" s="113">
        <f t="shared" si="7206"/>
        <v>0</v>
      </c>
      <c r="AH471" s="113">
        <f t="shared" ref="AH471:AK471" si="7207">AH469/$F469</f>
        <v>0</v>
      </c>
      <c r="AI471" s="113">
        <f t="shared" si="7207"/>
        <v>0</v>
      </c>
      <c r="AJ471" s="113">
        <f t="shared" si="7207"/>
        <v>0</v>
      </c>
      <c r="AK471" s="113">
        <f t="shared" si="7207"/>
        <v>0</v>
      </c>
      <c r="AL471" s="113">
        <f t="shared" ref="AL471:AT471" si="7208">AL469/$F469</f>
        <v>0</v>
      </c>
      <c r="AM471" s="113">
        <f t="shared" si="7208"/>
        <v>0</v>
      </c>
      <c r="AN471" s="113">
        <f t="shared" si="7208"/>
        <v>0</v>
      </c>
      <c r="AO471" s="113">
        <f t="shared" si="7208"/>
        <v>0</v>
      </c>
      <c r="AP471" s="113">
        <f t="shared" si="7208"/>
        <v>0</v>
      </c>
      <c r="AQ471" s="113">
        <f t="shared" si="7208"/>
        <v>0</v>
      </c>
      <c r="AR471" s="113">
        <f t="shared" si="7208"/>
        <v>0</v>
      </c>
      <c r="AS471" s="113">
        <f t="shared" si="7208"/>
        <v>0</v>
      </c>
      <c r="AT471" s="113">
        <f t="shared" si="7208"/>
        <v>0</v>
      </c>
      <c r="AU471" s="113">
        <f t="shared" ref="AU471:CC471" si="7209">AU469/$F469</f>
        <v>0</v>
      </c>
      <c r="AV471" s="113">
        <f t="shared" si="7209"/>
        <v>0</v>
      </c>
      <c r="AW471" s="113">
        <f t="shared" si="7209"/>
        <v>0</v>
      </c>
      <c r="AX471" s="113">
        <f t="shared" si="7209"/>
        <v>0</v>
      </c>
      <c r="AY471" s="113">
        <f t="shared" si="7209"/>
        <v>0</v>
      </c>
      <c r="AZ471" s="113">
        <f t="shared" si="7209"/>
        <v>0</v>
      </c>
      <c r="BA471" s="113">
        <f t="shared" si="7209"/>
        <v>0</v>
      </c>
      <c r="BB471" s="113">
        <f t="shared" si="7209"/>
        <v>0</v>
      </c>
      <c r="BC471" s="113">
        <f t="shared" si="7209"/>
        <v>0</v>
      </c>
      <c r="BD471" s="113">
        <f t="shared" si="7209"/>
        <v>0</v>
      </c>
      <c r="BE471" s="113">
        <f t="shared" si="7209"/>
        <v>0</v>
      </c>
      <c r="BF471" s="113">
        <f t="shared" si="7209"/>
        <v>0</v>
      </c>
      <c r="BG471" s="113">
        <f t="shared" si="7209"/>
        <v>0</v>
      </c>
      <c r="BH471" s="113">
        <f t="shared" si="7209"/>
        <v>0</v>
      </c>
      <c r="BI471" s="113">
        <f t="shared" si="7209"/>
        <v>0</v>
      </c>
      <c r="BJ471" s="113">
        <f t="shared" si="7209"/>
        <v>0</v>
      </c>
      <c r="BK471" s="113">
        <f t="shared" si="7209"/>
        <v>0</v>
      </c>
      <c r="BL471" s="113">
        <f t="shared" si="7209"/>
        <v>7.1428585019808824E-2</v>
      </c>
      <c r="BM471" s="113">
        <f t="shared" si="7209"/>
        <v>7.1428546964344128E-2</v>
      </c>
      <c r="BN471" s="113">
        <f t="shared" si="7209"/>
        <v>7.1428546964344128E-2</v>
      </c>
      <c r="BO471" s="113">
        <f t="shared" si="7209"/>
        <v>7.1428546964344128E-2</v>
      </c>
      <c r="BP471" s="113">
        <f t="shared" si="7209"/>
        <v>7.1428585019808824E-2</v>
      </c>
      <c r="BQ471" s="113">
        <f t="shared" si="7209"/>
        <v>7.1428546964344128E-2</v>
      </c>
      <c r="BR471" s="113">
        <f t="shared" si="7209"/>
        <v>7.1428585019808824E-2</v>
      </c>
      <c r="BS471" s="113">
        <f t="shared" si="7209"/>
        <v>7.1428546964344128E-2</v>
      </c>
      <c r="BT471" s="113">
        <f t="shared" si="7209"/>
        <v>7.1428585019808824E-2</v>
      </c>
      <c r="BU471" s="113">
        <f t="shared" si="7209"/>
        <v>7.1428585019808824E-2</v>
      </c>
      <c r="BV471" s="113">
        <f t="shared" si="7209"/>
        <v>7.1428585019808824E-2</v>
      </c>
      <c r="BW471" s="113">
        <f t="shared" si="7209"/>
        <v>7.1428585019808824E-2</v>
      </c>
      <c r="BX471" s="113">
        <f t="shared" si="7209"/>
        <v>7.1428585019808824E-2</v>
      </c>
      <c r="BY471" s="113">
        <f t="shared" si="7209"/>
        <v>7.1428585019808824E-2</v>
      </c>
      <c r="BZ471" s="113">
        <f t="shared" si="7209"/>
        <v>0</v>
      </c>
      <c r="CA471" s="113">
        <f t="shared" si="7209"/>
        <v>0</v>
      </c>
      <c r="CB471" s="113">
        <f t="shared" si="7209"/>
        <v>0</v>
      </c>
      <c r="CC471" s="113">
        <f t="shared" si="7209"/>
        <v>0</v>
      </c>
      <c r="CD471" s="113">
        <f t="shared" ref="CD471:CG471" si="7210">CD469/$F469</f>
        <v>0</v>
      </c>
      <c r="CE471" s="113"/>
      <c r="CF471" s="113">
        <f t="shared" si="7210"/>
        <v>0</v>
      </c>
      <c r="CG471" s="113">
        <f t="shared" si="7210"/>
        <v>0</v>
      </c>
      <c r="CH471" s="114">
        <f>IF(C469="","",100%-SUM(G471:CG471))</f>
        <v>-2.2204460492503131E-16</v>
      </c>
      <c r="CI471" s="115">
        <f>IF(C469="","",SUM(G471:CG471))</f>
        <v>1.0000000000000002</v>
      </c>
      <c r="CJ471" s="67" t="b">
        <f>IF(C469="","",SUM(G471:CG471)=CI471)</f>
        <v>1</v>
      </c>
    </row>
    <row r="472" spans="1:88" s="5" customFormat="1" ht="15" customHeight="1" x14ac:dyDescent="0.3">
      <c r="A472" s="171" t="s">
        <v>335</v>
      </c>
      <c r="B472" s="155" t="s">
        <v>336</v>
      </c>
      <c r="C472" s="168" t="s">
        <v>17</v>
      </c>
      <c r="D472" s="158">
        <v>219.96</v>
      </c>
      <c r="E472" s="161">
        <v>231576</v>
      </c>
      <c r="F472" s="164">
        <f t="shared" si="6840"/>
        <v>50937457</v>
      </c>
      <c r="G472" s="108">
        <v>0</v>
      </c>
      <c r="H472" s="108"/>
      <c r="I472" s="108"/>
      <c r="J472" s="108"/>
      <c r="K472" s="108"/>
      <c r="L472" s="108"/>
      <c r="M472" s="108"/>
      <c r="N472" s="108"/>
      <c r="O472" s="108"/>
      <c r="P472" s="108"/>
      <c r="Q472" s="108"/>
      <c r="R472" s="108"/>
      <c r="S472" s="108"/>
      <c r="T472" s="108"/>
      <c r="U472" s="108"/>
      <c r="V472" s="108"/>
      <c r="W472" s="108"/>
      <c r="X472" s="108"/>
      <c r="Y472" s="108"/>
      <c r="Z472" s="108"/>
      <c r="AA472" s="108"/>
      <c r="AB472" s="108"/>
      <c r="AC472" s="108"/>
      <c r="AD472" s="108"/>
      <c r="AE472" s="108"/>
      <c r="AF472" s="108"/>
      <c r="AG472" s="108"/>
      <c r="AH472" s="108"/>
      <c r="AI472" s="108"/>
      <c r="AJ472" s="108"/>
      <c r="AK472" s="108"/>
      <c r="AL472" s="108"/>
      <c r="AM472" s="108"/>
      <c r="AN472" s="108"/>
      <c r="AO472" s="108"/>
      <c r="AP472" s="108"/>
      <c r="AQ472" s="108"/>
      <c r="AR472" s="108"/>
      <c r="AS472" s="108"/>
      <c r="AT472" s="108"/>
      <c r="AU472" s="108"/>
      <c r="AV472" s="108"/>
      <c r="AW472" s="108"/>
      <c r="AX472" s="108"/>
      <c r="AY472" s="108"/>
      <c r="AZ472" s="108"/>
      <c r="BA472" s="108"/>
      <c r="BB472" s="108"/>
      <c r="BC472" s="108"/>
      <c r="BD472" s="108"/>
      <c r="BE472" s="108"/>
      <c r="BF472" s="108"/>
      <c r="BG472" s="108"/>
      <c r="BH472" s="108"/>
      <c r="BI472" s="108"/>
      <c r="BJ472" s="108"/>
      <c r="BK472" s="108"/>
      <c r="BL472" s="108">
        <f>ROUND($F472/14,0)</f>
        <v>3638390</v>
      </c>
      <c r="BM472" s="108">
        <f t="shared" ref="BM472:BO475" si="7211">ROUNDDOWN($F472/14,0)</f>
        <v>3638389</v>
      </c>
      <c r="BN472" s="108">
        <f>ROUNDDOWN($F472/14,0)</f>
        <v>3638389</v>
      </c>
      <c r="BO472" s="108">
        <f t="shared" ref="BO472" si="7212">ROUNDDOWN($F472/14,0)</f>
        <v>3638389</v>
      </c>
      <c r="BP472" s="108">
        <f t="shared" ref="BP472:BY472" si="7213">ROUND($F472/14,0)</f>
        <v>3638390</v>
      </c>
      <c r="BQ472" s="108">
        <f t="shared" si="7213"/>
        <v>3638390</v>
      </c>
      <c r="BR472" s="108">
        <f t="shared" si="7213"/>
        <v>3638390</v>
      </c>
      <c r="BS472" s="108">
        <f t="shared" si="7213"/>
        <v>3638390</v>
      </c>
      <c r="BT472" s="108">
        <f t="shared" si="7213"/>
        <v>3638390</v>
      </c>
      <c r="BU472" s="108">
        <f t="shared" si="7213"/>
        <v>3638390</v>
      </c>
      <c r="BV472" s="108">
        <f t="shared" si="7213"/>
        <v>3638390</v>
      </c>
      <c r="BW472" s="108">
        <f t="shared" si="7213"/>
        <v>3638390</v>
      </c>
      <c r="BX472" s="108">
        <f t="shared" si="7213"/>
        <v>3638390</v>
      </c>
      <c r="BY472" s="108">
        <f t="shared" si="7213"/>
        <v>3638390</v>
      </c>
      <c r="BZ472" s="108"/>
      <c r="CA472" s="108"/>
      <c r="CB472" s="108"/>
      <c r="CC472" s="108"/>
      <c r="CD472" s="108"/>
      <c r="CE472" s="108"/>
      <c r="CF472" s="108"/>
      <c r="CG472" s="108"/>
      <c r="CH472" s="109">
        <f>IF(C472="","",F472-SUM(G472:CG472))</f>
        <v>0</v>
      </c>
      <c r="CI472" s="107">
        <f>IF(C472="","",SUM(G472:CG472))</f>
        <v>50937457</v>
      </c>
      <c r="CJ472" s="67" t="b">
        <f>IF(C472="","",F472=CI472)</f>
        <v>1</v>
      </c>
    </row>
    <row r="473" spans="1:88" s="5" customFormat="1" x14ac:dyDescent="0.3">
      <c r="A473" s="172"/>
      <c r="B473" s="156"/>
      <c r="C473" s="169"/>
      <c r="D473" s="159"/>
      <c r="E473" s="162"/>
      <c r="F473" s="165"/>
      <c r="G473" s="110">
        <v>0</v>
      </c>
      <c r="H473" s="110"/>
      <c r="I473" s="110"/>
      <c r="J473" s="110"/>
      <c r="K473" s="110"/>
      <c r="L473" s="110"/>
      <c r="M473" s="110"/>
      <c r="N473" s="110"/>
      <c r="O473" s="110"/>
      <c r="P473" s="110"/>
      <c r="Q473" s="110"/>
      <c r="R473" s="110"/>
      <c r="S473" s="110"/>
      <c r="T473" s="110"/>
      <c r="U473" s="110">
        <f t="shared" ref="U473" si="7214">ROUND(U472/$E472,2)</f>
        <v>0</v>
      </c>
      <c r="V473" s="110">
        <f t="shared" ref="V473" si="7215">ROUND(V472/$E472,2)</f>
        <v>0</v>
      </c>
      <c r="W473" s="110">
        <f t="shared" ref="W473" si="7216">ROUND(W472/$E472,2)</f>
        <v>0</v>
      </c>
      <c r="X473" s="110">
        <f t="shared" ref="X473" si="7217">ROUND(X472/$E472,2)</f>
        <v>0</v>
      </c>
      <c r="Y473" s="110">
        <f t="shared" ref="Y473" si="7218">ROUND(Y472/$E472,2)</f>
        <v>0</v>
      </c>
      <c r="Z473" s="110">
        <f t="shared" ref="Z473" si="7219">ROUND(Z472/$E472,2)</f>
        <v>0</v>
      </c>
      <c r="AA473" s="110">
        <f t="shared" ref="AA473" si="7220">ROUND(AA472/$E472,2)</f>
        <v>0</v>
      </c>
      <c r="AB473" s="110">
        <f t="shared" ref="AB473" si="7221">ROUND(AB472/$E472,2)</f>
        <v>0</v>
      </c>
      <c r="AC473" s="110">
        <f t="shared" ref="AC473" si="7222">ROUND(AC472/$E472,2)</f>
        <v>0</v>
      </c>
      <c r="AD473" s="110">
        <f t="shared" ref="AD473" si="7223">ROUND(AD472/$E472,2)</f>
        <v>0</v>
      </c>
      <c r="AE473" s="110">
        <f t="shared" ref="AE473" si="7224">ROUND(AE472/$E472,2)</f>
        <v>0</v>
      </c>
      <c r="AF473" s="110">
        <f t="shared" ref="AF473" si="7225">ROUND(AF472/$E472,2)</f>
        <v>0</v>
      </c>
      <c r="AG473" s="110">
        <f t="shared" ref="AG473" si="7226">ROUND(AG472/$E472,2)</f>
        <v>0</v>
      </c>
      <c r="AH473" s="110">
        <f t="shared" ref="AH473" si="7227">ROUND(AH472/$E472,2)</f>
        <v>0</v>
      </c>
      <c r="AI473" s="110">
        <f t="shared" ref="AI473" si="7228">ROUND(AI472/$E472,2)</f>
        <v>0</v>
      </c>
      <c r="AJ473" s="110">
        <f t="shared" ref="AJ473" si="7229">ROUND(AJ472/$E472,2)</f>
        <v>0</v>
      </c>
      <c r="AK473" s="110">
        <f t="shared" ref="AK473" si="7230">ROUND(AK472/$E472,2)</f>
        <v>0</v>
      </c>
      <c r="AL473" s="110">
        <f t="shared" ref="AL473" si="7231">ROUND(AL472/$E472,2)</f>
        <v>0</v>
      </c>
      <c r="AM473" s="110">
        <f t="shared" ref="AM473" si="7232">ROUND(AM472/$E472,2)</f>
        <v>0</v>
      </c>
      <c r="AN473" s="110">
        <f t="shared" ref="AN473" si="7233">ROUND(AN472/$E472,2)</f>
        <v>0</v>
      </c>
      <c r="AO473" s="110">
        <f t="shared" ref="AO473" si="7234">ROUND(AO472/$E472,2)</f>
        <v>0</v>
      </c>
      <c r="AP473" s="110">
        <f t="shared" ref="AP473" si="7235">ROUND(AP472/$E472,2)</f>
        <v>0</v>
      </c>
      <c r="AQ473" s="110">
        <f t="shared" ref="AQ473" si="7236">ROUND(AQ472/$E472,2)</f>
        <v>0</v>
      </c>
      <c r="AR473" s="110">
        <f t="shared" ref="AR473" si="7237">ROUND(AR472/$E472,2)</f>
        <v>0</v>
      </c>
      <c r="AS473" s="110">
        <f t="shared" ref="AS473" si="7238">ROUND(AS472/$E472,2)</f>
        <v>0</v>
      </c>
      <c r="AT473" s="110">
        <f t="shared" ref="AT473" si="7239">ROUND(AT472/$E472,2)</f>
        <v>0</v>
      </c>
      <c r="AU473" s="110">
        <f t="shared" ref="AU473:BM473" si="7240">ROUND(AU472/$E472,2)</f>
        <v>0</v>
      </c>
      <c r="AV473" s="110">
        <f t="shared" si="7240"/>
        <v>0</v>
      </c>
      <c r="AW473" s="110">
        <f t="shared" si="7240"/>
        <v>0</v>
      </c>
      <c r="AX473" s="110">
        <f t="shared" si="7240"/>
        <v>0</v>
      </c>
      <c r="AY473" s="110">
        <f t="shared" si="7240"/>
        <v>0</v>
      </c>
      <c r="AZ473" s="110">
        <f t="shared" si="7240"/>
        <v>0</v>
      </c>
      <c r="BA473" s="110">
        <f t="shared" si="7240"/>
        <v>0</v>
      </c>
      <c r="BB473" s="110">
        <f t="shared" si="7240"/>
        <v>0</v>
      </c>
      <c r="BC473" s="110">
        <f t="shared" si="7240"/>
        <v>0</v>
      </c>
      <c r="BD473" s="110">
        <f t="shared" si="7240"/>
        <v>0</v>
      </c>
      <c r="BE473" s="110">
        <f t="shared" si="7240"/>
        <v>0</v>
      </c>
      <c r="BF473" s="110">
        <f t="shared" si="7240"/>
        <v>0</v>
      </c>
      <c r="BG473" s="110">
        <f t="shared" si="7240"/>
        <v>0</v>
      </c>
      <c r="BH473" s="110">
        <f t="shared" si="7240"/>
        <v>0</v>
      </c>
      <c r="BI473" s="110">
        <f t="shared" si="7240"/>
        <v>0</v>
      </c>
      <c r="BJ473" s="110">
        <f t="shared" si="7240"/>
        <v>0</v>
      </c>
      <c r="BK473" s="110">
        <f t="shared" si="7240"/>
        <v>0</v>
      </c>
      <c r="BL473" s="110">
        <f t="shared" si="7240"/>
        <v>15.71</v>
      </c>
      <c r="BM473" s="110">
        <f t="shared" si="7240"/>
        <v>15.71</v>
      </c>
      <c r="BN473" s="110">
        <f>ROUNDUP(BN472/$E472,2)</f>
        <v>15.72</v>
      </c>
      <c r="BO473" s="110">
        <f>ROUNDUP(BO472/$E472,2)</f>
        <v>15.72</v>
      </c>
      <c r="BP473" s="110">
        <f t="shared" ref="BP473:BZ473" si="7241">ROUND(BP472/$E472,2)</f>
        <v>15.71</v>
      </c>
      <c r="BQ473" s="110">
        <f t="shared" si="7241"/>
        <v>15.71</v>
      </c>
      <c r="BR473" s="110">
        <f t="shared" si="7241"/>
        <v>15.71</v>
      </c>
      <c r="BS473" s="110">
        <f t="shared" si="7241"/>
        <v>15.71</v>
      </c>
      <c r="BT473" s="110">
        <f t="shared" si="7241"/>
        <v>15.71</v>
      </c>
      <c r="BU473" s="110">
        <f t="shared" si="7241"/>
        <v>15.71</v>
      </c>
      <c r="BV473" s="110">
        <f t="shared" si="7241"/>
        <v>15.71</v>
      </c>
      <c r="BW473" s="110">
        <f t="shared" si="7241"/>
        <v>15.71</v>
      </c>
      <c r="BX473" s="110">
        <f t="shared" si="7241"/>
        <v>15.71</v>
      </c>
      <c r="BY473" s="110">
        <f t="shared" si="7241"/>
        <v>15.71</v>
      </c>
      <c r="BZ473" s="110">
        <f t="shared" si="7241"/>
        <v>0</v>
      </c>
      <c r="CA473" s="110">
        <f t="shared" ref="CA473" si="7242">ROUND(CA472/$E472,2)</f>
        <v>0</v>
      </c>
      <c r="CB473" s="110">
        <f t="shared" ref="CB473" si="7243">ROUND(CB472/$E472,2)</f>
        <v>0</v>
      </c>
      <c r="CC473" s="110">
        <f t="shared" ref="CC473" si="7244">ROUND(CC472/$E472,2)</f>
        <v>0</v>
      </c>
      <c r="CD473" s="110">
        <f t="shared" ref="CD473" si="7245">ROUND(CD472/$E472,2)</f>
        <v>0</v>
      </c>
      <c r="CE473" s="110"/>
      <c r="CF473" s="110">
        <f t="shared" ref="CF473" si="7246">ROUND(CF472/$E472,2)</f>
        <v>0</v>
      </c>
      <c r="CG473" s="110">
        <f t="shared" ref="CG473" si="7247">ROUND(CG472/$E472,2)</f>
        <v>0</v>
      </c>
      <c r="CH473" s="111">
        <f>IF(C472="","",D472-SUM(G473:CG473))</f>
        <v>-5.6843418860808015E-14</v>
      </c>
      <c r="CI473" s="112">
        <f>IF(C472="","",SUM(G473:CG473))</f>
        <v>219.96000000000006</v>
      </c>
      <c r="CJ473" s="67" t="b">
        <f>IF(C472="","",D472=CI473)</f>
        <v>1</v>
      </c>
    </row>
    <row r="474" spans="1:88" s="5" customFormat="1" x14ac:dyDescent="0.3">
      <c r="A474" s="173"/>
      <c r="B474" s="157"/>
      <c r="C474" s="170"/>
      <c r="D474" s="160"/>
      <c r="E474" s="163"/>
      <c r="F474" s="166"/>
      <c r="G474" s="113">
        <v>0</v>
      </c>
      <c r="H474" s="113"/>
      <c r="I474" s="113"/>
      <c r="J474" s="113"/>
      <c r="K474" s="113"/>
      <c r="L474" s="113"/>
      <c r="M474" s="113"/>
      <c r="N474" s="113"/>
      <c r="O474" s="113"/>
      <c r="P474" s="113"/>
      <c r="Q474" s="113"/>
      <c r="R474" s="113"/>
      <c r="S474" s="113"/>
      <c r="T474" s="113"/>
      <c r="U474" s="113">
        <f t="shared" ref="U474:X474" si="7248">U472/$F472</f>
        <v>0</v>
      </c>
      <c r="V474" s="113">
        <f t="shared" si="7248"/>
        <v>0</v>
      </c>
      <c r="W474" s="113">
        <f t="shared" si="7248"/>
        <v>0</v>
      </c>
      <c r="X474" s="113">
        <f t="shared" si="7248"/>
        <v>0</v>
      </c>
      <c r="Y474" s="113">
        <f t="shared" ref="Y474:AG474" si="7249">Y472/$F472</f>
        <v>0</v>
      </c>
      <c r="Z474" s="113">
        <f t="shared" si="7249"/>
        <v>0</v>
      </c>
      <c r="AA474" s="113">
        <f t="shared" si="7249"/>
        <v>0</v>
      </c>
      <c r="AB474" s="113">
        <f t="shared" si="7249"/>
        <v>0</v>
      </c>
      <c r="AC474" s="113">
        <f t="shared" si="7249"/>
        <v>0</v>
      </c>
      <c r="AD474" s="113">
        <f t="shared" si="7249"/>
        <v>0</v>
      </c>
      <c r="AE474" s="113">
        <f t="shared" si="7249"/>
        <v>0</v>
      </c>
      <c r="AF474" s="113">
        <f t="shared" si="7249"/>
        <v>0</v>
      </c>
      <c r="AG474" s="113">
        <f t="shared" si="7249"/>
        <v>0</v>
      </c>
      <c r="AH474" s="113">
        <f t="shared" ref="AH474:AK474" si="7250">AH472/$F472</f>
        <v>0</v>
      </c>
      <c r="AI474" s="113">
        <f t="shared" si="7250"/>
        <v>0</v>
      </c>
      <c r="AJ474" s="113">
        <f t="shared" si="7250"/>
        <v>0</v>
      </c>
      <c r="AK474" s="113">
        <f t="shared" si="7250"/>
        <v>0</v>
      </c>
      <c r="AL474" s="113">
        <f t="shared" ref="AL474:AT474" si="7251">AL472/$F472</f>
        <v>0</v>
      </c>
      <c r="AM474" s="113">
        <f t="shared" si="7251"/>
        <v>0</v>
      </c>
      <c r="AN474" s="113">
        <f t="shared" si="7251"/>
        <v>0</v>
      </c>
      <c r="AO474" s="113">
        <f t="shared" si="7251"/>
        <v>0</v>
      </c>
      <c r="AP474" s="113">
        <f t="shared" si="7251"/>
        <v>0</v>
      </c>
      <c r="AQ474" s="113">
        <f t="shared" si="7251"/>
        <v>0</v>
      </c>
      <c r="AR474" s="113">
        <f t="shared" si="7251"/>
        <v>0</v>
      </c>
      <c r="AS474" s="113">
        <f t="shared" si="7251"/>
        <v>0</v>
      </c>
      <c r="AT474" s="113">
        <f t="shared" si="7251"/>
        <v>0</v>
      </c>
      <c r="AU474" s="113">
        <f t="shared" ref="AU474:CC474" si="7252">AU472/$F472</f>
        <v>0</v>
      </c>
      <c r="AV474" s="113">
        <f t="shared" si="7252"/>
        <v>0</v>
      </c>
      <c r="AW474" s="113">
        <f t="shared" si="7252"/>
        <v>0</v>
      </c>
      <c r="AX474" s="113">
        <f t="shared" si="7252"/>
        <v>0</v>
      </c>
      <c r="AY474" s="113">
        <f t="shared" si="7252"/>
        <v>0</v>
      </c>
      <c r="AZ474" s="113">
        <f t="shared" si="7252"/>
        <v>0</v>
      </c>
      <c r="BA474" s="113">
        <f t="shared" si="7252"/>
        <v>0</v>
      </c>
      <c r="BB474" s="113">
        <f t="shared" si="7252"/>
        <v>0</v>
      </c>
      <c r="BC474" s="113">
        <f t="shared" si="7252"/>
        <v>0</v>
      </c>
      <c r="BD474" s="113">
        <f t="shared" si="7252"/>
        <v>0</v>
      </c>
      <c r="BE474" s="113">
        <f t="shared" si="7252"/>
        <v>0</v>
      </c>
      <c r="BF474" s="113">
        <f t="shared" si="7252"/>
        <v>0</v>
      </c>
      <c r="BG474" s="113">
        <f t="shared" si="7252"/>
        <v>0</v>
      </c>
      <c r="BH474" s="113">
        <f t="shared" si="7252"/>
        <v>0</v>
      </c>
      <c r="BI474" s="113">
        <f t="shared" si="7252"/>
        <v>0</v>
      </c>
      <c r="BJ474" s="113">
        <f t="shared" si="7252"/>
        <v>0</v>
      </c>
      <c r="BK474" s="113">
        <f t="shared" si="7252"/>
        <v>0</v>
      </c>
      <c r="BL474" s="113">
        <f t="shared" si="7252"/>
        <v>7.1428575635411093E-2</v>
      </c>
      <c r="BM474" s="113">
        <f t="shared" si="7252"/>
        <v>7.1428556003492669E-2</v>
      </c>
      <c r="BN474" s="113">
        <f t="shared" si="7252"/>
        <v>7.1428556003492669E-2</v>
      </c>
      <c r="BO474" s="113">
        <f t="shared" si="7252"/>
        <v>7.1428556003492669E-2</v>
      </c>
      <c r="BP474" s="113">
        <f t="shared" si="7252"/>
        <v>7.1428575635411093E-2</v>
      </c>
      <c r="BQ474" s="113">
        <f t="shared" si="7252"/>
        <v>7.1428575635411093E-2</v>
      </c>
      <c r="BR474" s="113">
        <f t="shared" si="7252"/>
        <v>7.1428575635411093E-2</v>
      </c>
      <c r="BS474" s="113">
        <f t="shared" si="7252"/>
        <v>7.1428575635411093E-2</v>
      </c>
      <c r="BT474" s="113">
        <f t="shared" si="7252"/>
        <v>7.1428575635411093E-2</v>
      </c>
      <c r="BU474" s="113">
        <f t="shared" si="7252"/>
        <v>7.1428575635411093E-2</v>
      </c>
      <c r="BV474" s="113">
        <f t="shared" si="7252"/>
        <v>7.1428575635411093E-2</v>
      </c>
      <c r="BW474" s="113">
        <f t="shared" si="7252"/>
        <v>7.1428575635411093E-2</v>
      </c>
      <c r="BX474" s="113">
        <f t="shared" si="7252"/>
        <v>7.1428575635411093E-2</v>
      </c>
      <c r="BY474" s="113">
        <f t="shared" si="7252"/>
        <v>7.1428575635411093E-2</v>
      </c>
      <c r="BZ474" s="113">
        <f t="shared" si="7252"/>
        <v>0</v>
      </c>
      <c r="CA474" s="113">
        <f t="shared" si="7252"/>
        <v>0</v>
      </c>
      <c r="CB474" s="113">
        <f t="shared" si="7252"/>
        <v>0</v>
      </c>
      <c r="CC474" s="113">
        <f t="shared" si="7252"/>
        <v>0</v>
      </c>
      <c r="CD474" s="113">
        <f t="shared" ref="CD474:CG474" si="7253">CD472/$F472</f>
        <v>0</v>
      </c>
      <c r="CE474" s="113"/>
      <c r="CF474" s="113">
        <f t="shared" si="7253"/>
        <v>0</v>
      </c>
      <c r="CG474" s="113">
        <f t="shared" si="7253"/>
        <v>0</v>
      </c>
      <c r="CH474" s="114">
        <f>IF(C472="","",100%-SUM(G474:CG474))</f>
        <v>2.2204460492503131E-16</v>
      </c>
      <c r="CI474" s="115">
        <f>IF(C472="","",SUM(G474:CG474))</f>
        <v>0.99999999999999978</v>
      </c>
      <c r="CJ474" s="67" t="b">
        <f>IF(C472="","",SUM(G474:CG474)=CI474)</f>
        <v>1</v>
      </c>
    </row>
    <row r="475" spans="1:88" s="5" customFormat="1" ht="15" customHeight="1" x14ac:dyDescent="0.3">
      <c r="A475" s="171" t="s">
        <v>337</v>
      </c>
      <c r="B475" s="155" t="s">
        <v>338</v>
      </c>
      <c r="C475" s="168" t="s">
        <v>17</v>
      </c>
      <c r="D475" s="158">
        <v>438.86</v>
      </c>
      <c r="E475" s="161">
        <v>287149</v>
      </c>
      <c r="F475" s="164">
        <f t="shared" si="6840"/>
        <v>126018210</v>
      </c>
      <c r="G475" s="108">
        <v>0</v>
      </c>
      <c r="H475" s="108"/>
      <c r="I475" s="108"/>
      <c r="J475" s="108"/>
      <c r="K475" s="108"/>
      <c r="L475" s="108"/>
      <c r="M475" s="108"/>
      <c r="N475" s="108"/>
      <c r="O475" s="108"/>
      <c r="P475" s="108"/>
      <c r="Q475" s="108"/>
      <c r="R475" s="108"/>
      <c r="S475" s="108"/>
      <c r="T475" s="108"/>
      <c r="U475" s="108"/>
      <c r="V475" s="108"/>
      <c r="W475" s="108"/>
      <c r="X475" s="108"/>
      <c r="Y475" s="108"/>
      <c r="Z475" s="108"/>
      <c r="AA475" s="108"/>
      <c r="AB475" s="108"/>
      <c r="AC475" s="108"/>
      <c r="AD475" s="108"/>
      <c r="AE475" s="108"/>
      <c r="AF475" s="108"/>
      <c r="AG475" s="108"/>
      <c r="AH475" s="108"/>
      <c r="AI475" s="108"/>
      <c r="AJ475" s="108"/>
      <c r="AK475" s="108"/>
      <c r="AL475" s="108"/>
      <c r="AM475" s="108"/>
      <c r="AN475" s="108"/>
      <c r="AO475" s="108"/>
      <c r="AP475" s="108"/>
      <c r="AQ475" s="108"/>
      <c r="AR475" s="108"/>
      <c r="AS475" s="108"/>
      <c r="AT475" s="108"/>
      <c r="AU475" s="108"/>
      <c r="AV475" s="108"/>
      <c r="AW475" s="108"/>
      <c r="AX475" s="108"/>
      <c r="AY475" s="108"/>
      <c r="AZ475" s="108"/>
      <c r="BA475" s="108"/>
      <c r="BB475" s="108"/>
      <c r="BC475" s="108"/>
      <c r="BD475" s="108"/>
      <c r="BE475" s="108"/>
      <c r="BF475" s="108"/>
      <c r="BG475" s="108"/>
      <c r="BH475" s="108"/>
      <c r="BI475" s="108"/>
      <c r="BJ475" s="108"/>
      <c r="BK475" s="108"/>
      <c r="BL475" s="108">
        <f>ROUND($F475/14,0)</f>
        <v>9001301</v>
      </c>
      <c r="BM475" s="108">
        <f t="shared" si="7211"/>
        <v>9001300</v>
      </c>
      <c r="BN475" s="108">
        <f t="shared" si="7211"/>
        <v>9001300</v>
      </c>
      <c r="BO475" s="108">
        <f t="shared" si="7211"/>
        <v>9001300</v>
      </c>
      <c r="BP475" s="108">
        <f t="shared" ref="BP475:BY475" si="7254">ROUND($F475/14,0)</f>
        <v>9001301</v>
      </c>
      <c r="BQ475" s="108">
        <f t="shared" ref="BQ475" si="7255">ROUNDDOWN($F475/14,0)</f>
        <v>9001300</v>
      </c>
      <c r="BR475" s="108">
        <f t="shared" si="7254"/>
        <v>9001301</v>
      </c>
      <c r="BS475" s="108">
        <f t="shared" si="7254"/>
        <v>9001301</v>
      </c>
      <c r="BT475" s="108">
        <f t="shared" si="7254"/>
        <v>9001301</v>
      </c>
      <c r="BU475" s="108">
        <f t="shared" si="7254"/>
        <v>9001301</v>
      </c>
      <c r="BV475" s="108">
        <f t="shared" si="7254"/>
        <v>9001301</v>
      </c>
      <c r="BW475" s="108">
        <f t="shared" si="7254"/>
        <v>9001301</v>
      </c>
      <c r="BX475" s="108">
        <f t="shared" si="7254"/>
        <v>9001301</v>
      </c>
      <c r="BY475" s="108">
        <f t="shared" si="7254"/>
        <v>9001301</v>
      </c>
      <c r="BZ475" s="108"/>
      <c r="CA475" s="108"/>
      <c r="CB475" s="108"/>
      <c r="CC475" s="108"/>
      <c r="CD475" s="108"/>
      <c r="CE475" s="108"/>
      <c r="CF475" s="108"/>
      <c r="CG475" s="108"/>
      <c r="CH475" s="109">
        <f>IF(C475="","",F475-SUM(G475:CG475))</f>
        <v>0</v>
      </c>
      <c r="CI475" s="107">
        <f>IF(C475="","",SUM(G475:CG475))</f>
        <v>126018210</v>
      </c>
      <c r="CJ475" s="67" t="b">
        <f>IF(C475="","",F475=CI475)</f>
        <v>1</v>
      </c>
    </row>
    <row r="476" spans="1:88" s="5" customFormat="1" x14ac:dyDescent="0.3">
      <c r="A476" s="172"/>
      <c r="B476" s="156"/>
      <c r="C476" s="169"/>
      <c r="D476" s="159"/>
      <c r="E476" s="162"/>
      <c r="F476" s="165"/>
      <c r="G476" s="110">
        <v>0</v>
      </c>
      <c r="H476" s="110"/>
      <c r="I476" s="110"/>
      <c r="J476" s="110"/>
      <c r="K476" s="110"/>
      <c r="L476" s="110"/>
      <c r="M476" s="110"/>
      <c r="N476" s="110"/>
      <c r="O476" s="110"/>
      <c r="P476" s="110"/>
      <c r="Q476" s="110"/>
      <c r="R476" s="110"/>
      <c r="S476" s="110"/>
      <c r="T476" s="110"/>
      <c r="U476" s="110">
        <f t="shared" ref="U476" si="7256">ROUND(U475/$E475,2)</f>
        <v>0</v>
      </c>
      <c r="V476" s="110">
        <f t="shared" ref="V476" si="7257">ROUND(V475/$E475,2)</f>
        <v>0</v>
      </c>
      <c r="W476" s="110">
        <f t="shared" ref="W476" si="7258">ROUND(W475/$E475,2)</f>
        <v>0</v>
      </c>
      <c r="X476" s="110">
        <f t="shared" ref="X476" si="7259">ROUND(X475/$E475,2)</f>
        <v>0</v>
      </c>
      <c r="Y476" s="110">
        <f t="shared" ref="Y476" si="7260">ROUND(Y475/$E475,2)</f>
        <v>0</v>
      </c>
      <c r="Z476" s="110">
        <f t="shared" ref="Z476" si="7261">ROUND(Z475/$E475,2)</f>
        <v>0</v>
      </c>
      <c r="AA476" s="110">
        <f t="shared" ref="AA476" si="7262">ROUND(AA475/$E475,2)</f>
        <v>0</v>
      </c>
      <c r="AB476" s="110">
        <f t="shared" ref="AB476" si="7263">ROUND(AB475/$E475,2)</f>
        <v>0</v>
      </c>
      <c r="AC476" s="110">
        <f t="shared" ref="AC476" si="7264">ROUND(AC475/$E475,2)</f>
        <v>0</v>
      </c>
      <c r="AD476" s="110">
        <f t="shared" ref="AD476" si="7265">ROUND(AD475/$E475,2)</f>
        <v>0</v>
      </c>
      <c r="AE476" s="110">
        <f t="shared" ref="AE476" si="7266">ROUND(AE475/$E475,2)</f>
        <v>0</v>
      </c>
      <c r="AF476" s="110">
        <f t="shared" ref="AF476" si="7267">ROUND(AF475/$E475,2)</f>
        <v>0</v>
      </c>
      <c r="AG476" s="110">
        <f t="shared" ref="AG476" si="7268">ROUND(AG475/$E475,2)</f>
        <v>0</v>
      </c>
      <c r="AH476" s="110">
        <f t="shared" ref="AH476" si="7269">ROUND(AH475/$E475,2)</f>
        <v>0</v>
      </c>
      <c r="AI476" s="110">
        <f t="shared" ref="AI476" si="7270">ROUND(AI475/$E475,2)</f>
        <v>0</v>
      </c>
      <c r="AJ476" s="110">
        <f t="shared" ref="AJ476" si="7271">ROUND(AJ475/$E475,2)</f>
        <v>0</v>
      </c>
      <c r="AK476" s="110">
        <f t="shared" ref="AK476" si="7272">ROUND(AK475/$E475,2)</f>
        <v>0</v>
      </c>
      <c r="AL476" s="110">
        <f t="shared" ref="AL476" si="7273">ROUND(AL475/$E475,2)</f>
        <v>0</v>
      </c>
      <c r="AM476" s="110">
        <f t="shared" ref="AM476" si="7274">ROUND(AM475/$E475,2)</f>
        <v>0</v>
      </c>
      <c r="AN476" s="110">
        <f t="shared" ref="AN476" si="7275">ROUND(AN475/$E475,2)</f>
        <v>0</v>
      </c>
      <c r="AO476" s="110">
        <f t="shared" ref="AO476" si="7276">ROUND(AO475/$E475,2)</f>
        <v>0</v>
      </c>
      <c r="AP476" s="110">
        <f t="shared" ref="AP476" si="7277">ROUND(AP475/$E475,2)</f>
        <v>0</v>
      </c>
      <c r="AQ476" s="110">
        <f t="shared" ref="AQ476" si="7278">ROUND(AQ475/$E475,2)</f>
        <v>0</v>
      </c>
      <c r="AR476" s="110">
        <f t="shared" ref="AR476" si="7279">ROUND(AR475/$E475,2)</f>
        <v>0</v>
      </c>
      <c r="AS476" s="110">
        <f t="shared" ref="AS476" si="7280">ROUND(AS475/$E475,2)</f>
        <v>0</v>
      </c>
      <c r="AT476" s="110">
        <f t="shared" ref="AT476" si="7281">ROUND(AT475/$E475,2)</f>
        <v>0</v>
      </c>
      <c r="AU476" s="110">
        <f t="shared" ref="AU476:BM476" si="7282">ROUND(AU475/$E475,2)</f>
        <v>0</v>
      </c>
      <c r="AV476" s="110">
        <f t="shared" si="7282"/>
        <v>0</v>
      </c>
      <c r="AW476" s="110">
        <f t="shared" si="7282"/>
        <v>0</v>
      </c>
      <c r="AX476" s="110">
        <f t="shared" si="7282"/>
        <v>0</v>
      </c>
      <c r="AY476" s="110">
        <f t="shared" si="7282"/>
        <v>0</v>
      </c>
      <c r="AZ476" s="110">
        <f t="shared" si="7282"/>
        <v>0</v>
      </c>
      <c r="BA476" s="110">
        <f t="shared" si="7282"/>
        <v>0</v>
      </c>
      <c r="BB476" s="110">
        <f t="shared" si="7282"/>
        <v>0</v>
      </c>
      <c r="BC476" s="110">
        <f t="shared" si="7282"/>
        <v>0</v>
      </c>
      <c r="BD476" s="110">
        <f t="shared" si="7282"/>
        <v>0</v>
      </c>
      <c r="BE476" s="110">
        <f t="shared" si="7282"/>
        <v>0</v>
      </c>
      <c r="BF476" s="110">
        <f t="shared" si="7282"/>
        <v>0</v>
      </c>
      <c r="BG476" s="110">
        <f t="shared" si="7282"/>
        <v>0</v>
      </c>
      <c r="BH476" s="110">
        <f t="shared" si="7282"/>
        <v>0</v>
      </c>
      <c r="BI476" s="110">
        <f t="shared" si="7282"/>
        <v>0</v>
      </c>
      <c r="BJ476" s="110">
        <f t="shared" si="7282"/>
        <v>0</v>
      </c>
      <c r="BK476" s="110">
        <f t="shared" si="7282"/>
        <v>0</v>
      </c>
      <c r="BL476" s="110">
        <f t="shared" si="7282"/>
        <v>31.35</v>
      </c>
      <c r="BM476" s="110">
        <f t="shared" si="7282"/>
        <v>31.35</v>
      </c>
      <c r="BN476" s="110">
        <f>ROUNDDOWN(BN475/$E475,2)</f>
        <v>31.34</v>
      </c>
      <c r="BO476" s="110">
        <f>ROUNDDOWN(BO475/$E475,2)</f>
        <v>31.34</v>
      </c>
      <c r="BP476" s="110">
        <f t="shared" ref="BP476:BQ476" si="7283">ROUND(BP475/$E475,2)</f>
        <v>31.35</v>
      </c>
      <c r="BQ476" s="110">
        <f t="shared" si="7283"/>
        <v>31.35</v>
      </c>
      <c r="BR476" s="110">
        <f>ROUNDDOWN(BR475/$E475,2)</f>
        <v>31.34</v>
      </c>
      <c r="BS476" s="110">
        <f>ROUNDDOWN(BS475/$E475,2)</f>
        <v>31.34</v>
      </c>
      <c r="BT476" s="110">
        <f t="shared" ref="BT476:BZ476" si="7284">ROUND(BT475/$E475,2)</f>
        <v>31.35</v>
      </c>
      <c r="BU476" s="110">
        <f t="shared" si="7284"/>
        <v>31.35</v>
      </c>
      <c r="BV476" s="110">
        <f t="shared" si="7284"/>
        <v>31.35</v>
      </c>
      <c r="BW476" s="110">
        <f t="shared" si="7284"/>
        <v>31.35</v>
      </c>
      <c r="BX476" s="110">
        <f t="shared" si="7284"/>
        <v>31.35</v>
      </c>
      <c r="BY476" s="110">
        <f t="shared" si="7284"/>
        <v>31.35</v>
      </c>
      <c r="BZ476" s="110">
        <f t="shared" si="7284"/>
        <v>0</v>
      </c>
      <c r="CA476" s="110">
        <f t="shared" ref="CA476" si="7285">ROUND(CA475/$E475,2)</f>
        <v>0</v>
      </c>
      <c r="CB476" s="110">
        <f t="shared" ref="CB476" si="7286">ROUND(CB475/$E475,2)</f>
        <v>0</v>
      </c>
      <c r="CC476" s="110">
        <f t="shared" ref="CC476" si="7287">ROUND(CC475/$E475,2)</f>
        <v>0</v>
      </c>
      <c r="CD476" s="110">
        <f t="shared" ref="CD476" si="7288">ROUND(CD475/$E475,2)</f>
        <v>0</v>
      </c>
      <c r="CE476" s="110"/>
      <c r="CF476" s="110">
        <f t="shared" ref="CF476" si="7289">ROUND(CF475/$E475,2)</f>
        <v>0</v>
      </c>
      <c r="CG476" s="110">
        <f t="shared" ref="CG476" si="7290">ROUND(CG475/$E475,2)</f>
        <v>0</v>
      </c>
      <c r="CH476" s="111">
        <f>IF(C475="","",D475-SUM(G476:CG476))</f>
        <v>-1.1368683772161603E-13</v>
      </c>
      <c r="CI476" s="112">
        <f>IF(C475="","",SUM(G476:CG476))</f>
        <v>438.86000000000013</v>
      </c>
      <c r="CJ476" s="67" t="b">
        <f>IF(C475="","",D475=CI476)</f>
        <v>1</v>
      </c>
    </row>
    <row r="477" spans="1:88" s="5" customFormat="1" x14ac:dyDescent="0.3">
      <c r="A477" s="173"/>
      <c r="B477" s="157"/>
      <c r="C477" s="170"/>
      <c r="D477" s="160"/>
      <c r="E477" s="163"/>
      <c r="F477" s="166"/>
      <c r="G477" s="113">
        <v>0</v>
      </c>
      <c r="H477" s="113"/>
      <c r="I477" s="113"/>
      <c r="J477" s="113"/>
      <c r="K477" s="113"/>
      <c r="L477" s="113"/>
      <c r="M477" s="113"/>
      <c r="N477" s="113"/>
      <c r="O477" s="113"/>
      <c r="P477" s="113"/>
      <c r="Q477" s="113"/>
      <c r="R477" s="113"/>
      <c r="S477" s="113"/>
      <c r="T477" s="113"/>
      <c r="U477" s="113">
        <f t="shared" ref="U477:X477" si="7291">U475/$F475</f>
        <v>0</v>
      </c>
      <c r="V477" s="113">
        <f t="shared" si="7291"/>
        <v>0</v>
      </c>
      <c r="W477" s="113">
        <f t="shared" si="7291"/>
        <v>0</v>
      </c>
      <c r="X477" s="113">
        <f t="shared" si="7291"/>
        <v>0</v>
      </c>
      <c r="Y477" s="113">
        <f t="shared" ref="Y477:AG477" si="7292">Y475/$F475</f>
        <v>0</v>
      </c>
      <c r="Z477" s="113">
        <f t="shared" si="7292"/>
        <v>0</v>
      </c>
      <c r="AA477" s="113">
        <f t="shared" si="7292"/>
        <v>0</v>
      </c>
      <c r="AB477" s="113">
        <f t="shared" si="7292"/>
        <v>0</v>
      </c>
      <c r="AC477" s="113">
        <f t="shared" si="7292"/>
        <v>0</v>
      </c>
      <c r="AD477" s="113">
        <f t="shared" si="7292"/>
        <v>0</v>
      </c>
      <c r="AE477" s="113">
        <f t="shared" si="7292"/>
        <v>0</v>
      </c>
      <c r="AF477" s="113">
        <f t="shared" si="7292"/>
        <v>0</v>
      </c>
      <c r="AG477" s="113">
        <f t="shared" si="7292"/>
        <v>0</v>
      </c>
      <c r="AH477" s="113">
        <f t="shared" ref="AH477:AK477" si="7293">AH475/$F475</f>
        <v>0</v>
      </c>
      <c r="AI477" s="113">
        <f t="shared" si="7293"/>
        <v>0</v>
      </c>
      <c r="AJ477" s="113">
        <f t="shared" si="7293"/>
        <v>0</v>
      </c>
      <c r="AK477" s="113">
        <f t="shared" si="7293"/>
        <v>0</v>
      </c>
      <c r="AL477" s="113">
        <f t="shared" ref="AL477:AT477" si="7294">AL475/$F475</f>
        <v>0</v>
      </c>
      <c r="AM477" s="113">
        <f t="shared" si="7294"/>
        <v>0</v>
      </c>
      <c r="AN477" s="113">
        <f t="shared" si="7294"/>
        <v>0</v>
      </c>
      <c r="AO477" s="113">
        <f t="shared" si="7294"/>
        <v>0</v>
      </c>
      <c r="AP477" s="113">
        <f t="shared" si="7294"/>
        <v>0</v>
      </c>
      <c r="AQ477" s="113">
        <f t="shared" si="7294"/>
        <v>0</v>
      </c>
      <c r="AR477" s="113">
        <f t="shared" si="7294"/>
        <v>0</v>
      </c>
      <c r="AS477" s="113">
        <f t="shared" si="7294"/>
        <v>0</v>
      </c>
      <c r="AT477" s="113">
        <f t="shared" si="7294"/>
        <v>0</v>
      </c>
      <c r="AU477" s="113">
        <f t="shared" ref="AU477:CC477" si="7295">AU475/$F475</f>
        <v>0</v>
      </c>
      <c r="AV477" s="113">
        <f t="shared" si="7295"/>
        <v>0</v>
      </c>
      <c r="AW477" s="113">
        <f t="shared" si="7295"/>
        <v>0</v>
      </c>
      <c r="AX477" s="113">
        <f t="shared" si="7295"/>
        <v>0</v>
      </c>
      <c r="AY477" s="113">
        <f t="shared" si="7295"/>
        <v>0</v>
      </c>
      <c r="AZ477" s="113">
        <f t="shared" si="7295"/>
        <v>0</v>
      </c>
      <c r="BA477" s="113">
        <f t="shared" si="7295"/>
        <v>0</v>
      </c>
      <c r="BB477" s="113">
        <f t="shared" si="7295"/>
        <v>0</v>
      </c>
      <c r="BC477" s="113">
        <f t="shared" si="7295"/>
        <v>0</v>
      </c>
      <c r="BD477" s="113">
        <f t="shared" si="7295"/>
        <v>0</v>
      </c>
      <c r="BE477" s="113">
        <f t="shared" si="7295"/>
        <v>0</v>
      </c>
      <c r="BF477" s="113">
        <f t="shared" si="7295"/>
        <v>0</v>
      </c>
      <c r="BG477" s="113">
        <f t="shared" si="7295"/>
        <v>0</v>
      </c>
      <c r="BH477" s="113">
        <f t="shared" si="7295"/>
        <v>0</v>
      </c>
      <c r="BI477" s="113">
        <f t="shared" si="7295"/>
        <v>0</v>
      </c>
      <c r="BJ477" s="113">
        <f t="shared" si="7295"/>
        <v>0</v>
      </c>
      <c r="BK477" s="113">
        <f t="shared" si="7295"/>
        <v>0</v>
      </c>
      <c r="BL477" s="113">
        <f t="shared" si="7295"/>
        <v>7.1428573695817454E-2</v>
      </c>
      <c r="BM477" s="113">
        <f t="shared" si="7295"/>
        <v>7.1428565760456364E-2</v>
      </c>
      <c r="BN477" s="113">
        <f t="shared" si="7295"/>
        <v>7.1428565760456364E-2</v>
      </c>
      <c r="BO477" s="113">
        <f t="shared" si="7295"/>
        <v>7.1428565760456364E-2</v>
      </c>
      <c r="BP477" s="113">
        <f t="shared" si="7295"/>
        <v>7.1428573695817454E-2</v>
      </c>
      <c r="BQ477" s="113">
        <f t="shared" si="7295"/>
        <v>7.1428565760456364E-2</v>
      </c>
      <c r="BR477" s="113">
        <f t="shared" si="7295"/>
        <v>7.1428573695817454E-2</v>
      </c>
      <c r="BS477" s="113">
        <f t="shared" si="7295"/>
        <v>7.1428573695817454E-2</v>
      </c>
      <c r="BT477" s="113">
        <f t="shared" si="7295"/>
        <v>7.1428573695817454E-2</v>
      </c>
      <c r="BU477" s="113">
        <f t="shared" si="7295"/>
        <v>7.1428573695817454E-2</v>
      </c>
      <c r="BV477" s="113">
        <f t="shared" si="7295"/>
        <v>7.1428573695817454E-2</v>
      </c>
      <c r="BW477" s="113">
        <f t="shared" si="7295"/>
        <v>7.1428573695817454E-2</v>
      </c>
      <c r="BX477" s="113">
        <f t="shared" si="7295"/>
        <v>7.1428573695817454E-2</v>
      </c>
      <c r="BY477" s="113">
        <f t="shared" si="7295"/>
        <v>7.1428573695817454E-2</v>
      </c>
      <c r="BZ477" s="113">
        <f t="shared" si="7295"/>
        <v>0</v>
      </c>
      <c r="CA477" s="113">
        <f t="shared" si="7295"/>
        <v>0</v>
      </c>
      <c r="CB477" s="113">
        <f t="shared" si="7295"/>
        <v>0</v>
      </c>
      <c r="CC477" s="113">
        <f t="shared" si="7295"/>
        <v>0</v>
      </c>
      <c r="CD477" s="113">
        <f t="shared" ref="CD477:CG477" si="7296">CD475/$F475</f>
        <v>0</v>
      </c>
      <c r="CE477" s="113"/>
      <c r="CF477" s="113">
        <f t="shared" si="7296"/>
        <v>0</v>
      </c>
      <c r="CG477" s="113">
        <f t="shared" si="7296"/>
        <v>0</v>
      </c>
      <c r="CH477" s="114">
        <f>IF(C475="","",100%-SUM(G477:CG477))</f>
        <v>0</v>
      </c>
      <c r="CI477" s="115">
        <f>IF(C475="","",SUM(G477:CG477))</f>
        <v>1</v>
      </c>
      <c r="CJ477" s="67" t="b">
        <f>IF(C475="","",SUM(G477:CG477)=CI477)</f>
        <v>1</v>
      </c>
    </row>
    <row r="478" spans="1:88" s="5" customFormat="1" ht="15" customHeight="1" x14ac:dyDescent="0.3">
      <c r="A478" s="171" t="s">
        <v>339</v>
      </c>
      <c r="B478" s="155" t="s">
        <v>340</v>
      </c>
      <c r="C478" s="168" t="s">
        <v>17</v>
      </c>
      <c r="D478" s="158">
        <v>249.52</v>
      </c>
      <c r="E478" s="161">
        <v>412750</v>
      </c>
      <c r="F478" s="164">
        <f t="shared" si="6840"/>
        <v>102989380</v>
      </c>
      <c r="G478" s="108">
        <v>0</v>
      </c>
      <c r="H478" s="108"/>
      <c r="I478" s="108"/>
      <c r="J478" s="108"/>
      <c r="K478" s="108"/>
      <c r="L478" s="108"/>
      <c r="M478" s="108"/>
      <c r="N478" s="108"/>
      <c r="O478" s="108"/>
      <c r="P478" s="108"/>
      <c r="Q478" s="108"/>
      <c r="R478" s="108"/>
      <c r="S478" s="108"/>
      <c r="T478" s="108"/>
      <c r="U478" s="108"/>
      <c r="V478" s="108"/>
      <c r="W478" s="108"/>
      <c r="X478" s="108"/>
      <c r="Y478" s="108"/>
      <c r="Z478" s="108"/>
      <c r="AA478" s="108"/>
      <c r="AB478" s="108"/>
      <c r="AC478" s="108"/>
      <c r="AD478" s="108"/>
      <c r="AE478" s="108"/>
      <c r="AF478" s="108"/>
      <c r="AG478" s="108"/>
      <c r="AH478" s="108"/>
      <c r="AI478" s="108"/>
      <c r="AJ478" s="108"/>
      <c r="AK478" s="108"/>
      <c r="AL478" s="108"/>
      <c r="AM478" s="108"/>
      <c r="AN478" s="108"/>
      <c r="AO478" s="108"/>
      <c r="AP478" s="108"/>
      <c r="AQ478" s="108"/>
      <c r="AR478" s="108"/>
      <c r="AS478" s="108"/>
      <c r="AT478" s="108"/>
      <c r="AU478" s="108"/>
      <c r="AV478" s="108"/>
      <c r="AW478" s="108"/>
      <c r="AX478" s="108"/>
      <c r="AY478" s="108"/>
      <c r="AZ478" s="108"/>
      <c r="BA478" s="108"/>
      <c r="BB478" s="108"/>
      <c r="BC478" s="108"/>
      <c r="BD478" s="108"/>
      <c r="BE478" s="108"/>
      <c r="BF478" s="108"/>
      <c r="BG478" s="108"/>
      <c r="BH478" s="108"/>
      <c r="BI478" s="108"/>
      <c r="BJ478" s="108"/>
      <c r="BK478" s="108"/>
      <c r="BL478" s="108">
        <f>ROUND($F478/14,0)</f>
        <v>7356384</v>
      </c>
      <c r="BM478" s="108">
        <f>ROUNDUP($F478/14,0)</f>
        <v>7356385</v>
      </c>
      <c r="BN478" s="108">
        <f>ROUNDUP($F478/14,0)</f>
        <v>7356385</v>
      </c>
      <c r="BO478" s="108">
        <f>ROUNDUP($F478/14,0)</f>
        <v>7356385</v>
      </c>
      <c r="BP478" s="108">
        <f t="shared" ref="BP478:BY478" si="7297">ROUND($F478/14,0)</f>
        <v>7356384</v>
      </c>
      <c r="BQ478" s="108">
        <f>ROUNDUP($F478/14,0)</f>
        <v>7356385</v>
      </c>
      <c r="BR478" s="108">
        <f t="shared" si="7297"/>
        <v>7356384</v>
      </c>
      <c r="BS478" s="108">
        <f t="shared" si="7297"/>
        <v>7356384</v>
      </c>
      <c r="BT478" s="108">
        <f t="shared" si="7297"/>
        <v>7356384</v>
      </c>
      <c r="BU478" s="108">
        <f t="shared" si="7297"/>
        <v>7356384</v>
      </c>
      <c r="BV478" s="108">
        <f t="shared" si="7297"/>
        <v>7356384</v>
      </c>
      <c r="BW478" s="108">
        <f t="shared" si="7297"/>
        <v>7356384</v>
      </c>
      <c r="BX478" s="108">
        <f t="shared" si="7297"/>
        <v>7356384</v>
      </c>
      <c r="BY478" s="108">
        <f t="shared" si="7297"/>
        <v>7356384</v>
      </c>
      <c r="BZ478" s="108"/>
      <c r="CA478" s="108"/>
      <c r="CB478" s="108"/>
      <c r="CC478" s="108"/>
      <c r="CD478" s="108"/>
      <c r="CE478" s="108"/>
      <c r="CF478" s="108"/>
      <c r="CG478" s="108"/>
      <c r="CH478" s="109">
        <f>IF(C478="","",F478-SUM(G478:CG478))</f>
        <v>0</v>
      </c>
      <c r="CI478" s="107">
        <f>IF(C478="","",SUM(G478:CG478))</f>
        <v>102989380</v>
      </c>
      <c r="CJ478" s="67" t="b">
        <f>IF(C478="","",F478=CI478)</f>
        <v>1</v>
      </c>
    </row>
    <row r="479" spans="1:88" s="5" customFormat="1" x14ac:dyDescent="0.3">
      <c r="A479" s="172"/>
      <c r="B479" s="156"/>
      <c r="C479" s="169"/>
      <c r="D479" s="159"/>
      <c r="E479" s="162"/>
      <c r="F479" s="165"/>
      <c r="G479" s="110">
        <v>0</v>
      </c>
      <c r="H479" s="110"/>
      <c r="I479" s="110"/>
      <c r="J479" s="110"/>
      <c r="K479" s="110"/>
      <c r="L479" s="110"/>
      <c r="M479" s="110"/>
      <c r="N479" s="110"/>
      <c r="O479" s="110"/>
      <c r="P479" s="110"/>
      <c r="Q479" s="110"/>
      <c r="R479" s="110"/>
      <c r="S479" s="110"/>
      <c r="T479" s="110"/>
      <c r="U479" s="110">
        <f t="shared" ref="U479" si="7298">ROUND(U478/$E478,2)</f>
        <v>0</v>
      </c>
      <c r="V479" s="110">
        <f t="shared" ref="V479" si="7299">ROUND(V478/$E478,2)</f>
        <v>0</v>
      </c>
      <c r="W479" s="110">
        <f t="shared" ref="W479" si="7300">ROUND(W478/$E478,2)</f>
        <v>0</v>
      </c>
      <c r="X479" s="110">
        <f t="shared" ref="X479" si="7301">ROUND(X478/$E478,2)</f>
        <v>0</v>
      </c>
      <c r="Y479" s="110">
        <f t="shared" ref="Y479" si="7302">ROUND(Y478/$E478,2)</f>
        <v>0</v>
      </c>
      <c r="Z479" s="110">
        <f t="shared" ref="Z479" si="7303">ROUND(Z478/$E478,2)</f>
        <v>0</v>
      </c>
      <c r="AA479" s="110">
        <f t="shared" ref="AA479" si="7304">ROUND(AA478/$E478,2)</f>
        <v>0</v>
      </c>
      <c r="AB479" s="110">
        <f t="shared" ref="AB479" si="7305">ROUND(AB478/$E478,2)</f>
        <v>0</v>
      </c>
      <c r="AC479" s="110">
        <f t="shared" ref="AC479" si="7306">ROUND(AC478/$E478,2)</f>
        <v>0</v>
      </c>
      <c r="AD479" s="110">
        <f t="shared" ref="AD479" si="7307">ROUND(AD478/$E478,2)</f>
        <v>0</v>
      </c>
      <c r="AE479" s="110">
        <f t="shared" ref="AE479" si="7308">ROUND(AE478/$E478,2)</f>
        <v>0</v>
      </c>
      <c r="AF479" s="110">
        <f t="shared" ref="AF479" si="7309">ROUND(AF478/$E478,2)</f>
        <v>0</v>
      </c>
      <c r="AG479" s="110">
        <f t="shared" ref="AG479" si="7310">ROUND(AG478/$E478,2)</f>
        <v>0</v>
      </c>
      <c r="AH479" s="110">
        <f t="shared" ref="AH479" si="7311">ROUND(AH478/$E478,2)</f>
        <v>0</v>
      </c>
      <c r="AI479" s="110">
        <f t="shared" ref="AI479" si="7312">ROUND(AI478/$E478,2)</f>
        <v>0</v>
      </c>
      <c r="AJ479" s="110">
        <f t="shared" ref="AJ479" si="7313">ROUND(AJ478/$E478,2)</f>
        <v>0</v>
      </c>
      <c r="AK479" s="110">
        <f t="shared" ref="AK479" si="7314">ROUND(AK478/$E478,2)</f>
        <v>0</v>
      </c>
      <c r="AL479" s="110">
        <f t="shared" ref="AL479" si="7315">ROUND(AL478/$E478,2)</f>
        <v>0</v>
      </c>
      <c r="AM479" s="110">
        <f t="shared" ref="AM479" si="7316">ROUND(AM478/$E478,2)</f>
        <v>0</v>
      </c>
      <c r="AN479" s="110">
        <f t="shared" ref="AN479" si="7317">ROUND(AN478/$E478,2)</f>
        <v>0</v>
      </c>
      <c r="AO479" s="110">
        <f t="shared" ref="AO479" si="7318">ROUND(AO478/$E478,2)</f>
        <v>0</v>
      </c>
      <c r="AP479" s="110">
        <f t="shared" ref="AP479" si="7319">ROUND(AP478/$E478,2)</f>
        <v>0</v>
      </c>
      <c r="AQ479" s="110">
        <f t="shared" ref="AQ479" si="7320">ROUND(AQ478/$E478,2)</f>
        <v>0</v>
      </c>
      <c r="AR479" s="110">
        <f t="shared" ref="AR479" si="7321">ROUND(AR478/$E478,2)</f>
        <v>0</v>
      </c>
      <c r="AS479" s="110">
        <f t="shared" ref="AS479" si="7322">ROUND(AS478/$E478,2)</f>
        <v>0</v>
      </c>
      <c r="AT479" s="110">
        <f t="shared" ref="AT479" si="7323">ROUND(AT478/$E478,2)</f>
        <v>0</v>
      </c>
      <c r="AU479" s="110">
        <f t="shared" ref="AU479:BL479" si="7324">ROUND(AU478/$E478,2)</f>
        <v>0</v>
      </c>
      <c r="AV479" s="110">
        <f t="shared" si="7324"/>
        <v>0</v>
      </c>
      <c r="AW479" s="110">
        <f t="shared" si="7324"/>
        <v>0</v>
      </c>
      <c r="AX479" s="110">
        <f t="shared" si="7324"/>
        <v>0</v>
      </c>
      <c r="AY479" s="110">
        <f t="shared" si="7324"/>
        <v>0</v>
      </c>
      <c r="AZ479" s="110">
        <f t="shared" si="7324"/>
        <v>0</v>
      </c>
      <c r="BA479" s="110">
        <f t="shared" si="7324"/>
        <v>0</v>
      </c>
      <c r="BB479" s="110">
        <f t="shared" si="7324"/>
        <v>0</v>
      </c>
      <c r="BC479" s="110">
        <f t="shared" si="7324"/>
        <v>0</v>
      </c>
      <c r="BD479" s="110">
        <f t="shared" si="7324"/>
        <v>0</v>
      </c>
      <c r="BE479" s="110">
        <f t="shared" si="7324"/>
        <v>0</v>
      </c>
      <c r="BF479" s="110">
        <f t="shared" si="7324"/>
        <v>0</v>
      </c>
      <c r="BG479" s="110">
        <f t="shared" si="7324"/>
        <v>0</v>
      </c>
      <c r="BH479" s="110">
        <f t="shared" si="7324"/>
        <v>0</v>
      </c>
      <c r="BI479" s="110">
        <f t="shared" si="7324"/>
        <v>0</v>
      </c>
      <c r="BJ479" s="110">
        <f t="shared" si="7324"/>
        <v>0</v>
      </c>
      <c r="BK479" s="110">
        <f t="shared" si="7324"/>
        <v>0</v>
      </c>
      <c r="BL479" s="110">
        <f t="shared" si="7324"/>
        <v>17.82</v>
      </c>
      <c r="BM479" s="110">
        <f>ROUNDUP(BM478/$E478,2)</f>
        <v>17.830000000000002</v>
      </c>
      <c r="BN479" s="110">
        <f>ROUNDUP(BN478/$E478,2)</f>
        <v>17.830000000000002</v>
      </c>
      <c r="BO479" s="110">
        <f>ROUNDUP(BO478/$E478,2)</f>
        <v>17.830000000000002</v>
      </c>
      <c r="BP479" s="110">
        <f t="shared" ref="BP479" si="7325">ROUND(BP478/$E478,2)</f>
        <v>17.82</v>
      </c>
      <c r="BQ479" s="110">
        <f>ROUNDUP(BQ478/$E478,2)</f>
        <v>17.830000000000002</v>
      </c>
      <c r="BR479" s="110">
        <f t="shared" ref="BR479:BZ479" si="7326">ROUND(BR478/$E478,2)</f>
        <v>17.82</v>
      </c>
      <c r="BS479" s="110">
        <f t="shared" si="7326"/>
        <v>17.82</v>
      </c>
      <c r="BT479" s="110">
        <f t="shared" si="7326"/>
        <v>17.82</v>
      </c>
      <c r="BU479" s="110">
        <f t="shared" si="7326"/>
        <v>17.82</v>
      </c>
      <c r="BV479" s="110">
        <f t="shared" si="7326"/>
        <v>17.82</v>
      </c>
      <c r="BW479" s="110">
        <f t="shared" si="7326"/>
        <v>17.82</v>
      </c>
      <c r="BX479" s="110">
        <f t="shared" si="7326"/>
        <v>17.82</v>
      </c>
      <c r="BY479" s="110">
        <f t="shared" si="7326"/>
        <v>17.82</v>
      </c>
      <c r="BZ479" s="110">
        <f t="shared" si="7326"/>
        <v>0</v>
      </c>
      <c r="CA479" s="110">
        <f t="shared" ref="CA479" si="7327">ROUND(CA478/$E478,2)</f>
        <v>0</v>
      </c>
      <c r="CB479" s="110">
        <f t="shared" ref="CB479" si="7328">ROUND(CB478/$E478,2)</f>
        <v>0</v>
      </c>
      <c r="CC479" s="110">
        <f t="shared" ref="CC479" si="7329">ROUND(CC478/$E478,2)</f>
        <v>0</v>
      </c>
      <c r="CD479" s="110">
        <f t="shared" ref="CD479" si="7330">ROUND(CD478/$E478,2)</f>
        <v>0</v>
      </c>
      <c r="CE479" s="110"/>
      <c r="CF479" s="110">
        <f t="shared" ref="CF479" si="7331">ROUND(CF478/$E478,2)</f>
        <v>0</v>
      </c>
      <c r="CG479" s="110">
        <f t="shared" ref="CG479" si="7332">ROUND(CG478/$E478,2)</f>
        <v>0</v>
      </c>
      <c r="CH479" s="111">
        <f>IF(C478="","",D478-SUM(G479:CG479))</f>
        <v>5.6843418860808015E-14</v>
      </c>
      <c r="CI479" s="112">
        <f>IF(C478="","",SUM(G479:CG479))</f>
        <v>249.51999999999995</v>
      </c>
      <c r="CJ479" s="67" t="b">
        <f>IF(C478="","",D478=CI479)</f>
        <v>1</v>
      </c>
    </row>
    <row r="480" spans="1:88" s="5" customFormat="1" x14ac:dyDescent="0.3">
      <c r="A480" s="173"/>
      <c r="B480" s="157"/>
      <c r="C480" s="170"/>
      <c r="D480" s="160"/>
      <c r="E480" s="163"/>
      <c r="F480" s="166"/>
      <c r="G480" s="113">
        <v>0</v>
      </c>
      <c r="H480" s="113"/>
      <c r="I480" s="113"/>
      <c r="J480" s="113"/>
      <c r="K480" s="113"/>
      <c r="L480" s="113"/>
      <c r="M480" s="113"/>
      <c r="N480" s="113"/>
      <c r="O480" s="113"/>
      <c r="P480" s="113"/>
      <c r="Q480" s="113"/>
      <c r="R480" s="113"/>
      <c r="S480" s="113"/>
      <c r="T480" s="113"/>
      <c r="U480" s="113">
        <f t="shared" ref="U480:X480" si="7333">U478/$F478</f>
        <v>0</v>
      </c>
      <c r="V480" s="113">
        <f t="shared" si="7333"/>
        <v>0</v>
      </c>
      <c r="W480" s="113">
        <f t="shared" si="7333"/>
        <v>0</v>
      </c>
      <c r="X480" s="113">
        <f t="shared" si="7333"/>
        <v>0</v>
      </c>
      <c r="Y480" s="113">
        <f t="shared" ref="Y480:AG480" si="7334">Y478/$F478</f>
        <v>0</v>
      </c>
      <c r="Z480" s="113">
        <f t="shared" si="7334"/>
        <v>0</v>
      </c>
      <c r="AA480" s="113">
        <f t="shared" si="7334"/>
        <v>0</v>
      </c>
      <c r="AB480" s="113">
        <f t="shared" si="7334"/>
        <v>0</v>
      </c>
      <c r="AC480" s="113">
        <f t="shared" si="7334"/>
        <v>0</v>
      </c>
      <c r="AD480" s="113">
        <f t="shared" si="7334"/>
        <v>0</v>
      </c>
      <c r="AE480" s="113">
        <f t="shared" si="7334"/>
        <v>0</v>
      </c>
      <c r="AF480" s="113">
        <f t="shared" si="7334"/>
        <v>0</v>
      </c>
      <c r="AG480" s="113">
        <f t="shared" si="7334"/>
        <v>0</v>
      </c>
      <c r="AH480" s="113">
        <f t="shared" ref="AH480:AK480" si="7335">AH478/$F478</f>
        <v>0</v>
      </c>
      <c r="AI480" s="113">
        <f t="shared" si="7335"/>
        <v>0</v>
      </c>
      <c r="AJ480" s="113">
        <f t="shared" si="7335"/>
        <v>0</v>
      </c>
      <c r="AK480" s="113">
        <f t="shared" si="7335"/>
        <v>0</v>
      </c>
      <c r="AL480" s="113">
        <f t="shared" ref="AL480:AT480" si="7336">AL478/$F478</f>
        <v>0</v>
      </c>
      <c r="AM480" s="113">
        <f t="shared" si="7336"/>
        <v>0</v>
      </c>
      <c r="AN480" s="113">
        <f t="shared" si="7336"/>
        <v>0</v>
      </c>
      <c r="AO480" s="113">
        <f t="shared" si="7336"/>
        <v>0</v>
      </c>
      <c r="AP480" s="113">
        <f t="shared" si="7336"/>
        <v>0</v>
      </c>
      <c r="AQ480" s="113">
        <f t="shared" si="7336"/>
        <v>0</v>
      </c>
      <c r="AR480" s="113">
        <f t="shared" si="7336"/>
        <v>0</v>
      </c>
      <c r="AS480" s="113">
        <f t="shared" si="7336"/>
        <v>0</v>
      </c>
      <c r="AT480" s="113">
        <f t="shared" si="7336"/>
        <v>0</v>
      </c>
      <c r="AU480" s="113">
        <f t="shared" ref="AU480:CC480" si="7337">AU478/$F478</f>
        <v>0</v>
      </c>
      <c r="AV480" s="113">
        <f t="shared" si="7337"/>
        <v>0</v>
      </c>
      <c r="AW480" s="113">
        <f t="shared" si="7337"/>
        <v>0</v>
      </c>
      <c r="AX480" s="113">
        <f t="shared" si="7337"/>
        <v>0</v>
      </c>
      <c r="AY480" s="113">
        <f t="shared" si="7337"/>
        <v>0</v>
      </c>
      <c r="AZ480" s="113">
        <f t="shared" si="7337"/>
        <v>0</v>
      </c>
      <c r="BA480" s="113">
        <f t="shared" si="7337"/>
        <v>0</v>
      </c>
      <c r="BB480" s="113">
        <f t="shared" si="7337"/>
        <v>0</v>
      </c>
      <c r="BC480" s="113">
        <f t="shared" si="7337"/>
        <v>0</v>
      </c>
      <c r="BD480" s="113">
        <f t="shared" si="7337"/>
        <v>0</v>
      </c>
      <c r="BE480" s="113">
        <f t="shared" si="7337"/>
        <v>0</v>
      </c>
      <c r="BF480" s="113">
        <f t="shared" si="7337"/>
        <v>0</v>
      </c>
      <c r="BG480" s="113">
        <f t="shared" si="7337"/>
        <v>0</v>
      </c>
      <c r="BH480" s="113">
        <f t="shared" si="7337"/>
        <v>0</v>
      </c>
      <c r="BI480" s="113">
        <f t="shared" si="7337"/>
        <v>0</v>
      </c>
      <c r="BJ480" s="113">
        <f t="shared" si="7337"/>
        <v>0</v>
      </c>
      <c r="BK480" s="113">
        <f t="shared" si="7337"/>
        <v>0</v>
      </c>
      <c r="BL480" s="113">
        <f t="shared" si="7337"/>
        <v>7.1428568654360286E-2</v>
      </c>
      <c r="BM480" s="113">
        <f t="shared" si="7337"/>
        <v>7.1428578364099285E-2</v>
      </c>
      <c r="BN480" s="113">
        <f t="shared" si="7337"/>
        <v>7.1428578364099285E-2</v>
      </c>
      <c r="BO480" s="113">
        <f t="shared" si="7337"/>
        <v>7.1428578364099285E-2</v>
      </c>
      <c r="BP480" s="113">
        <f t="shared" si="7337"/>
        <v>7.1428568654360286E-2</v>
      </c>
      <c r="BQ480" s="113">
        <f t="shared" si="7337"/>
        <v>7.1428578364099285E-2</v>
      </c>
      <c r="BR480" s="113">
        <f t="shared" si="7337"/>
        <v>7.1428568654360286E-2</v>
      </c>
      <c r="BS480" s="113">
        <f t="shared" si="7337"/>
        <v>7.1428568654360286E-2</v>
      </c>
      <c r="BT480" s="113">
        <f t="shared" si="7337"/>
        <v>7.1428568654360286E-2</v>
      </c>
      <c r="BU480" s="113">
        <f t="shared" si="7337"/>
        <v>7.1428568654360286E-2</v>
      </c>
      <c r="BV480" s="113">
        <f t="shared" si="7337"/>
        <v>7.1428568654360286E-2</v>
      </c>
      <c r="BW480" s="113">
        <f t="shared" si="7337"/>
        <v>7.1428568654360286E-2</v>
      </c>
      <c r="BX480" s="113">
        <f t="shared" si="7337"/>
        <v>7.1428568654360286E-2</v>
      </c>
      <c r="BY480" s="113">
        <f t="shared" si="7337"/>
        <v>7.1428568654360286E-2</v>
      </c>
      <c r="BZ480" s="113">
        <f t="shared" si="7337"/>
        <v>0</v>
      </c>
      <c r="CA480" s="113">
        <f t="shared" si="7337"/>
        <v>0</v>
      </c>
      <c r="CB480" s="113">
        <f t="shared" si="7337"/>
        <v>0</v>
      </c>
      <c r="CC480" s="113">
        <f t="shared" si="7337"/>
        <v>0</v>
      </c>
      <c r="CD480" s="113">
        <f t="shared" ref="CD480:CG480" si="7338">CD478/$F478</f>
        <v>0</v>
      </c>
      <c r="CE480" s="113"/>
      <c r="CF480" s="113">
        <f t="shared" si="7338"/>
        <v>0</v>
      </c>
      <c r="CG480" s="113">
        <f t="shared" si="7338"/>
        <v>0</v>
      </c>
      <c r="CH480" s="114">
        <f>IF(C478="","",100%-SUM(G480:CG480))</f>
        <v>0</v>
      </c>
      <c r="CI480" s="115">
        <f>IF(C478="","",SUM(G480:CG480))</f>
        <v>1</v>
      </c>
      <c r="CJ480" s="67" t="b">
        <f>IF(C478="","",SUM(G480:CG480)=CI480)</f>
        <v>1</v>
      </c>
    </row>
    <row r="481" spans="1:88" s="5" customFormat="1" ht="15" customHeight="1" x14ac:dyDescent="0.3">
      <c r="A481" s="171" t="s">
        <v>341</v>
      </c>
      <c r="B481" s="155" t="s">
        <v>342</v>
      </c>
      <c r="C481" s="168" t="s">
        <v>163</v>
      </c>
      <c r="D481" s="158">
        <v>1</v>
      </c>
      <c r="E481" s="161">
        <v>1023873</v>
      </c>
      <c r="F481" s="164">
        <f t="shared" si="6840"/>
        <v>1023873</v>
      </c>
      <c r="G481" s="108">
        <v>0</v>
      </c>
      <c r="H481" s="108"/>
      <c r="I481" s="108"/>
      <c r="J481" s="108"/>
      <c r="K481" s="108"/>
      <c r="L481" s="108"/>
      <c r="M481" s="108"/>
      <c r="N481" s="108"/>
      <c r="O481" s="108"/>
      <c r="P481" s="108"/>
      <c r="Q481" s="108"/>
      <c r="R481" s="108"/>
      <c r="S481" s="108"/>
      <c r="T481" s="108"/>
      <c r="U481" s="108"/>
      <c r="V481" s="108"/>
      <c r="W481" s="108"/>
      <c r="X481" s="108"/>
      <c r="Y481" s="108"/>
      <c r="Z481" s="108"/>
      <c r="AA481" s="108"/>
      <c r="AB481" s="108"/>
      <c r="AC481" s="108"/>
      <c r="AD481" s="108"/>
      <c r="AE481" s="108"/>
      <c r="AF481" s="108"/>
      <c r="AG481" s="108"/>
      <c r="AH481" s="108"/>
      <c r="AI481" s="108"/>
      <c r="AJ481" s="108"/>
      <c r="AK481" s="108"/>
      <c r="AL481" s="108"/>
      <c r="AM481" s="108"/>
      <c r="AN481" s="108"/>
      <c r="AO481" s="108"/>
      <c r="AP481" s="108"/>
      <c r="AQ481" s="108"/>
      <c r="AR481" s="108"/>
      <c r="AS481" s="108"/>
      <c r="AT481" s="108"/>
      <c r="AU481" s="108"/>
      <c r="AV481" s="108"/>
      <c r="AW481" s="108"/>
      <c r="AX481" s="108"/>
      <c r="AY481" s="108"/>
      <c r="AZ481" s="108"/>
      <c r="BA481" s="108"/>
      <c r="BB481" s="108"/>
      <c r="BC481" s="108"/>
      <c r="BD481" s="108"/>
      <c r="BE481" s="108"/>
      <c r="BF481" s="108"/>
      <c r="BG481" s="108">
        <f>ROUND($F481/14,0)</f>
        <v>73134</v>
      </c>
      <c r="BH481" s="108">
        <f>ROUND($F481/14,0)</f>
        <v>73134</v>
      </c>
      <c r="BI481" s="108">
        <f t="shared" ref="BI481:BT481" si="7339">ROUND($F481/14,0)</f>
        <v>73134</v>
      </c>
      <c r="BJ481" s="108">
        <f t="shared" si="7339"/>
        <v>73134</v>
      </c>
      <c r="BK481" s="108">
        <f t="shared" si="7339"/>
        <v>73134</v>
      </c>
      <c r="BL481" s="108">
        <f t="shared" si="7339"/>
        <v>73134</v>
      </c>
      <c r="BM481" s="108">
        <f t="shared" si="7339"/>
        <v>73134</v>
      </c>
      <c r="BN481" s="108">
        <f t="shared" si="7339"/>
        <v>73134</v>
      </c>
      <c r="BO481" s="108">
        <f t="shared" si="7339"/>
        <v>73134</v>
      </c>
      <c r="BP481" s="108">
        <f t="shared" si="7339"/>
        <v>73134</v>
      </c>
      <c r="BQ481" s="108">
        <f>ROUNDDOWN($F481/14,0)</f>
        <v>73133</v>
      </c>
      <c r="BR481" s="108">
        <f>ROUNDDOWN($F481/14,0)</f>
        <v>73133</v>
      </c>
      <c r="BS481" s="108">
        <f>ROUNDDOWN($F481/14,0)</f>
        <v>73133</v>
      </c>
      <c r="BT481" s="108">
        <f t="shared" si="7339"/>
        <v>73134</v>
      </c>
      <c r="BU481" s="108"/>
      <c r="BV481" s="108"/>
      <c r="BW481" s="108"/>
      <c r="BX481" s="108"/>
      <c r="BY481" s="108"/>
      <c r="BZ481" s="108"/>
      <c r="CA481" s="108"/>
      <c r="CB481" s="108"/>
      <c r="CC481" s="108"/>
      <c r="CD481" s="108"/>
      <c r="CE481" s="108"/>
      <c r="CF481" s="108"/>
      <c r="CG481" s="108"/>
      <c r="CH481" s="109">
        <f>IF(C481="","",F481-SUM(G481:CG481))</f>
        <v>0</v>
      </c>
      <c r="CI481" s="107">
        <f>IF(C481="","",SUM(G481:CG481))</f>
        <v>1023873</v>
      </c>
      <c r="CJ481" s="67" t="b">
        <f>IF(C481="","",F481=CI481)</f>
        <v>1</v>
      </c>
    </row>
    <row r="482" spans="1:88" s="5" customFormat="1" x14ac:dyDescent="0.3">
      <c r="A482" s="172"/>
      <c r="B482" s="156"/>
      <c r="C482" s="169"/>
      <c r="D482" s="159"/>
      <c r="E482" s="162"/>
      <c r="F482" s="165"/>
      <c r="G482" s="110">
        <v>0</v>
      </c>
      <c r="H482" s="110"/>
      <c r="I482" s="110"/>
      <c r="J482" s="110"/>
      <c r="K482" s="110"/>
      <c r="L482" s="110"/>
      <c r="M482" s="110"/>
      <c r="N482" s="110"/>
      <c r="O482" s="110"/>
      <c r="P482" s="110"/>
      <c r="Q482" s="110"/>
      <c r="R482" s="110"/>
      <c r="S482" s="110"/>
      <c r="T482" s="110"/>
      <c r="U482" s="110">
        <f t="shared" ref="U482" si="7340">ROUND(U481/$E481,2)</f>
        <v>0</v>
      </c>
      <c r="V482" s="110">
        <f t="shared" ref="V482" si="7341">ROUND(V481/$E481,2)</f>
        <v>0</v>
      </c>
      <c r="W482" s="110">
        <f t="shared" ref="W482" si="7342">ROUND(W481/$E481,2)</f>
        <v>0</v>
      </c>
      <c r="X482" s="110">
        <f t="shared" ref="X482" si="7343">ROUND(X481/$E481,2)</f>
        <v>0</v>
      </c>
      <c r="Y482" s="110">
        <f t="shared" ref="Y482" si="7344">ROUND(Y481/$E481,2)</f>
        <v>0</v>
      </c>
      <c r="Z482" s="110">
        <f t="shared" ref="Z482" si="7345">ROUND(Z481/$E481,2)</f>
        <v>0</v>
      </c>
      <c r="AA482" s="110">
        <f t="shared" ref="AA482" si="7346">ROUND(AA481/$E481,2)</f>
        <v>0</v>
      </c>
      <c r="AB482" s="110">
        <f t="shared" ref="AB482" si="7347">ROUND(AB481/$E481,2)</f>
        <v>0</v>
      </c>
      <c r="AC482" s="110">
        <f t="shared" ref="AC482" si="7348">ROUND(AC481/$E481,2)</f>
        <v>0</v>
      </c>
      <c r="AD482" s="110">
        <f t="shared" ref="AD482" si="7349">ROUND(AD481/$E481,2)</f>
        <v>0</v>
      </c>
      <c r="AE482" s="110">
        <f t="shared" ref="AE482" si="7350">ROUND(AE481/$E481,2)</f>
        <v>0</v>
      </c>
      <c r="AF482" s="110">
        <f t="shared" ref="AF482" si="7351">ROUND(AF481/$E481,2)</f>
        <v>0</v>
      </c>
      <c r="AG482" s="110">
        <f t="shared" ref="AG482" si="7352">ROUND(AG481/$E481,2)</f>
        <v>0</v>
      </c>
      <c r="AH482" s="110">
        <f t="shared" ref="AH482" si="7353">ROUND(AH481/$E481,2)</f>
        <v>0</v>
      </c>
      <c r="AI482" s="110">
        <f t="shared" ref="AI482" si="7354">ROUND(AI481/$E481,2)</f>
        <v>0</v>
      </c>
      <c r="AJ482" s="110">
        <f t="shared" ref="AJ482" si="7355">ROUND(AJ481/$E481,2)</f>
        <v>0</v>
      </c>
      <c r="AK482" s="110">
        <f t="shared" ref="AK482" si="7356">ROUND(AK481/$E481,2)</f>
        <v>0</v>
      </c>
      <c r="AL482" s="110">
        <f t="shared" ref="AL482" si="7357">ROUND(AL481/$E481,2)</f>
        <v>0</v>
      </c>
      <c r="AM482" s="110">
        <f t="shared" ref="AM482" si="7358">ROUND(AM481/$E481,2)</f>
        <v>0</v>
      </c>
      <c r="AN482" s="110">
        <f t="shared" ref="AN482" si="7359">ROUND(AN481/$E481,2)</f>
        <v>0</v>
      </c>
      <c r="AO482" s="110">
        <f t="shared" ref="AO482" si="7360">ROUND(AO481/$E481,2)</f>
        <v>0</v>
      </c>
      <c r="AP482" s="110">
        <f t="shared" ref="AP482" si="7361">ROUND(AP481/$E481,2)</f>
        <v>0</v>
      </c>
      <c r="AQ482" s="110">
        <f t="shared" ref="AQ482" si="7362">ROUND(AQ481/$E481,2)</f>
        <v>0</v>
      </c>
      <c r="AR482" s="110">
        <f t="shared" ref="AR482" si="7363">ROUND(AR481/$E481,2)</f>
        <v>0</v>
      </c>
      <c r="AS482" s="110">
        <f t="shared" ref="AS482" si="7364">ROUND(AS481/$E481,2)</f>
        <v>0</v>
      </c>
      <c r="AT482" s="110">
        <f t="shared" ref="AT482" si="7365">ROUND(AT481/$E481,2)</f>
        <v>0</v>
      </c>
      <c r="AU482" s="110">
        <f t="shared" ref="AU482:BQ482" si="7366">ROUND(AU481/$E481,2)</f>
        <v>0</v>
      </c>
      <c r="AV482" s="110">
        <f t="shared" si="7366"/>
        <v>0</v>
      </c>
      <c r="AW482" s="110">
        <f t="shared" si="7366"/>
        <v>0</v>
      </c>
      <c r="AX482" s="110">
        <f t="shared" si="7366"/>
        <v>0</v>
      </c>
      <c r="AY482" s="110">
        <f t="shared" si="7366"/>
        <v>0</v>
      </c>
      <c r="AZ482" s="110">
        <f t="shared" si="7366"/>
        <v>0</v>
      </c>
      <c r="BA482" s="110">
        <f t="shared" si="7366"/>
        <v>0</v>
      </c>
      <c r="BB482" s="110">
        <f t="shared" si="7366"/>
        <v>0</v>
      </c>
      <c r="BC482" s="110">
        <f t="shared" si="7366"/>
        <v>0</v>
      </c>
      <c r="BD482" s="110">
        <f t="shared" si="7366"/>
        <v>0</v>
      </c>
      <c r="BE482" s="110">
        <f t="shared" si="7366"/>
        <v>0</v>
      </c>
      <c r="BF482" s="110">
        <f t="shared" si="7366"/>
        <v>0</v>
      </c>
      <c r="BG482" s="110">
        <f t="shared" si="7366"/>
        <v>7.0000000000000007E-2</v>
      </c>
      <c r="BH482" s="110">
        <f t="shared" si="7366"/>
        <v>7.0000000000000007E-2</v>
      </c>
      <c r="BI482" s="110">
        <f t="shared" si="7366"/>
        <v>7.0000000000000007E-2</v>
      </c>
      <c r="BJ482" s="110">
        <f t="shared" si="7366"/>
        <v>7.0000000000000007E-2</v>
      </c>
      <c r="BK482" s="110">
        <f t="shared" si="7366"/>
        <v>7.0000000000000007E-2</v>
      </c>
      <c r="BL482" s="110">
        <f t="shared" si="7366"/>
        <v>7.0000000000000007E-2</v>
      </c>
      <c r="BM482" s="110">
        <f t="shared" si="7366"/>
        <v>7.0000000000000007E-2</v>
      </c>
      <c r="BN482" s="110">
        <f t="shared" si="7366"/>
        <v>7.0000000000000007E-2</v>
      </c>
      <c r="BO482" s="110">
        <f t="shared" si="7366"/>
        <v>7.0000000000000007E-2</v>
      </c>
      <c r="BP482" s="110">
        <f t="shared" si="7366"/>
        <v>7.0000000000000007E-2</v>
      </c>
      <c r="BQ482" s="110">
        <f t="shared" si="7366"/>
        <v>7.0000000000000007E-2</v>
      </c>
      <c r="BR482" s="110">
        <f>ROUNDUP(BR481/$E481,2)</f>
        <v>0.08</v>
      </c>
      <c r="BS482" s="110">
        <f>ROUNDUP(BS481/$E481,2)</f>
        <v>0.08</v>
      </c>
      <c r="BT482" s="110">
        <f t="shared" ref="BT482:BZ482" si="7367">ROUND(BT481/$E481,2)</f>
        <v>7.0000000000000007E-2</v>
      </c>
      <c r="BU482" s="110">
        <f t="shared" si="7367"/>
        <v>0</v>
      </c>
      <c r="BV482" s="110">
        <f t="shared" si="7367"/>
        <v>0</v>
      </c>
      <c r="BW482" s="110">
        <f t="shared" si="7367"/>
        <v>0</v>
      </c>
      <c r="BX482" s="110">
        <f t="shared" si="7367"/>
        <v>0</v>
      </c>
      <c r="BY482" s="110">
        <f t="shared" si="7367"/>
        <v>0</v>
      </c>
      <c r="BZ482" s="110">
        <f t="shared" si="7367"/>
        <v>0</v>
      </c>
      <c r="CA482" s="110">
        <f t="shared" ref="CA482" si="7368">ROUND(CA481/$E481,2)</f>
        <v>0</v>
      </c>
      <c r="CB482" s="110">
        <f t="shared" ref="CB482" si="7369">ROUND(CB481/$E481,2)</f>
        <v>0</v>
      </c>
      <c r="CC482" s="110">
        <f t="shared" ref="CC482" si="7370">ROUND(CC481/$E481,2)</f>
        <v>0</v>
      </c>
      <c r="CD482" s="110">
        <f t="shared" ref="CD482" si="7371">ROUND(CD481/$E481,2)</f>
        <v>0</v>
      </c>
      <c r="CE482" s="110"/>
      <c r="CF482" s="110">
        <f t="shared" ref="CF482" si="7372">ROUND(CF481/$E481,2)</f>
        <v>0</v>
      </c>
      <c r="CG482" s="110">
        <f t="shared" ref="CG482" si="7373">ROUND(CG481/$E481,2)</f>
        <v>0</v>
      </c>
      <c r="CH482" s="111">
        <f>IF(C481="","",D481-SUM(G482:CG482))</f>
        <v>-2.2204460492503131E-16</v>
      </c>
      <c r="CI482" s="112">
        <f>IF(C481="","",SUM(G482:CG482))</f>
        <v>1.0000000000000002</v>
      </c>
      <c r="CJ482" s="67" t="b">
        <f>IF(C481="","",D481=CI482)</f>
        <v>1</v>
      </c>
    </row>
    <row r="483" spans="1:88" s="5" customFormat="1" x14ac:dyDescent="0.3">
      <c r="A483" s="173"/>
      <c r="B483" s="157"/>
      <c r="C483" s="170"/>
      <c r="D483" s="160"/>
      <c r="E483" s="163"/>
      <c r="F483" s="166"/>
      <c r="G483" s="113">
        <v>0</v>
      </c>
      <c r="H483" s="113"/>
      <c r="I483" s="113"/>
      <c r="J483" s="113"/>
      <c r="K483" s="113"/>
      <c r="L483" s="113"/>
      <c r="M483" s="113"/>
      <c r="N483" s="113"/>
      <c r="O483" s="113"/>
      <c r="P483" s="113"/>
      <c r="Q483" s="113"/>
      <c r="R483" s="113"/>
      <c r="S483" s="113"/>
      <c r="T483" s="113"/>
      <c r="U483" s="113">
        <f t="shared" ref="U483:X483" si="7374">U481/$F481</f>
        <v>0</v>
      </c>
      <c r="V483" s="113">
        <f t="shared" si="7374"/>
        <v>0</v>
      </c>
      <c r="W483" s="113">
        <f t="shared" si="7374"/>
        <v>0</v>
      </c>
      <c r="X483" s="113">
        <f t="shared" si="7374"/>
        <v>0</v>
      </c>
      <c r="Y483" s="113">
        <f t="shared" ref="Y483:AG483" si="7375">Y481/$F481</f>
        <v>0</v>
      </c>
      <c r="Z483" s="113">
        <f t="shared" si="7375"/>
        <v>0</v>
      </c>
      <c r="AA483" s="113">
        <f t="shared" si="7375"/>
        <v>0</v>
      </c>
      <c r="AB483" s="113">
        <f t="shared" si="7375"/>
        <v>0</v>
      </c>
      <c r="AC483" s="113">
        <f t="shared" si="7375"/>
        <v>0</v>
      </c>
      <c r="AD483" s="113">
        <f t="shared" si="7375"/>
        <v>0</v>
      </c>
      <c r="AE483" s="113">
        <f t="shared" si="7375"/>
        <v>0</v>
      </c>
      <c r="AF483" s="113">
        <f t="shared" si="7375"/>
        <v>0</v>
      </c>
      <c r="AG483" s="113">
        <f t="shared" si="7375"/>
        <v>0</v>
      </c>
      <c r="AH483" s="113">
        <f t="shared" ref="AH483:AK483" si="7376">AH481/$F481</f>
        <v>0</v>
      </c>
      <c r="AI483" s="113">
        <f t="shared" si="7376"/>
        <v>0</v>
      </c>
      <c r="AJ483" s="113">
        <f t="shared" si="7376"/>
        <v>0</v>
      </c>
      <c r="AK483" s="113">
        <f t="shared" si="7376"/>
        <v>0</v>
      </c>
      <c r="AL483" s="113">
        <f t="shared" ref="AL483:AT483" si="7377">AL481/$F481</f>
        <v>0</v>
      </c>
      <c r="AM483" s="113">
        <f t="shared" si="7377"/>
        <v>0</v>
      </c>
      <c r="AN483" s="113">
        <f t="shared" si="7377"/>
        <v>0</v>
      </c>
      <c r="AO483" s="113">
        <f t="shared" si="7377"/>
        <v>0</v>
      </c>
      <c r="AP483" s="113">
        <f t="shared" si="7377"/>
        <v>0</v>
      </c>
      <c r="AQ483" s="113">
        <f t="shared" si="7377"/>
        <v>0</v>
      </c>
      <c r="AR483" s="113">
        <f t="shared" si="7377"/>
        <v>0</v>
      </c>
      <c r="AS483" s="113">
        <f t="shared" si="7377"/>
        <v>0</v>
      </c>
      <c r="AT483" s="113">
        <f t="shared" si="7377"/>
        <v>0</v>
      </c>
      <c r="AU483" s="113">
        <f t="shared" ref="AU483:CC483" si="7378">AU481/$F481</f>
        <v>0</v>
      </c>
      <c r="AV483" s="113">
        <f t="shared" si="7378"/>
        <v>0</v>
      </c>
      <c r="AW483" s="113">
        <f t="shared" si="7378"/>
        <v>0</v>
      </c>
      <c r="AX483" s="113">
        <f t="shared" si="7378"/>
        <v>0</v>
      </c>
      <c r="AY483" s="113">
        <f t="shared" si="7378"/>
        <v>0</v>
      </c>
      <c r="AZ483" s="113">
        <f t="shared" si="7378"/>
        <v>0</v>
      </c>
      <c r="BA483" s="113">
        <f t="shared" si="7378"/>
        <v>0</v>
      </c>
      <c r="BB483" s="113">
        <f t="shared" si="7378"/>
        <v>0</v>
      </c>
      <c r="BC483" s="113">
        <f t="shared" si="7378"/>
        <v>0</v>
      </c>
      <c r="BD483" s="113">
        <f t="shared" si="7378"/>
        <v>0</v>
      </c>
      <c r="BE483" s="113">
        <f t="shared" si="7378"/>
        <v>0</v>
      </c>
      <c r="BF483" s="113">
        <f t="shared" si="7378"/>
        <v>0</v>
      </c>
      <c r="BG483" s="113">
        <f t="shared" si="7378"/>
        <v>7.1428780717921067E-2</v>
      </c>
      <c r="BH483" s="113">
        <f t="shared" si="7378"/>
        <v>7.1428780717921067E-2</v>
      </c>
      <c r="BI483" s="113">
        <f t="shared" si="7378"/>
        <v>7.1428780717921067E-2</v>
      </c>
      <c r="BJ483" s="113">
        <f t="shared" si="7378"/>
        <v>7.1428780717921067E-2</v>
      </c>
      <c r="BK483" s="113">
        <f t="shared" si="7378"/>
        <v>7.1428780717921067E-2</v>
      </c>
      <c r="BL483" s="113">
        <f t="shared" si="7378"/>
        <v>7.1428780717921067E-2</v>
      </c>
      <c r="BM483" s="113">
        <f t="shared" si="7378"/>
        <v>7.1428780717921067E-2</v>
      </c>
      <c r="BN483" s="113">
        <f t="shared" si="7378"/>
        <v>7.1428780717921067E-2</v>
      </c>
      <c r="BO483" s="113">
        <f t="shared" si="7378"/>
        <v>7.1428780717921067E-2</v>
      </c>
      <c r="BP483" s="113">
        <f t="shared" si="7378"/>
        <v>7.1428780717921067E-2</v>
      </c>
      <c r="BQ483" s="113">
        <f t="shared" si="7378"/>
        <v>7.1427804034289402E-2</v>
      </c>
      <c r="BR483" s="113">
        <f t="shared" si="7378"/>
        <v>7.1427804034289402E-2</v>
      </c>
      <c r="BS483" s="113">
        <f t="shared" si="7378"/>
        <v>7.1427804034289402E-2</v>
      </c>
      <c r="BT483" s="113">
        <f t="shared" si="7378"/>
        <v>7.1428780717921067E-2</v>
      </c>
      <c r="BU483" s="113">
        <f t="shared" si="7378"/>
        <v>0</v>
      </c>
      <c r="BV483" s="113">
        <f t="shared" si="7378"/>
        <v>0</v>
      </c>
      <c r="BW483" s="113">
        <f t="shared" si="7378"/>
        <v>0</v>
      </c>
      <c r="BX483" s="113">
        <f t="shared" si="7378"/>
        <v>0</v>
      </c>
      <c r="BY483" s="113">
        <f t="shared" si="7378"/>
        <v>0</v>
      </c>
      <c r="BZ483" s="113">
        <f t="shared" si="7378"/>
        <v>0</v>
      </c>
      <c r="CA483" s="113">
        <f t="shared" si="7378"/>
        <v>0</v>
      </c>
      <c r="CB483" s="113">
        <f t="shared" si="7378"/>
        <v>0</v>
      </c>
      <c r="CC483" s="113">
        <f t="shared" si="7378"/>
        <v>0</v>
      </c>
      <c r="CD483" s="113">
        <f t="shared" ref="CD483:CG483" si="7379">CD481/$F481</f>
        <v>0</v>
      </c>
      <c r="CE483" s="113"/>
      <c r="CF483" s="113">
        <f t="shared" si="7379"/>
        <v>0</v>
      </c>
      <c r="CG483" s="113">
        <f t="shared" si="7379"/>
        <v>0</v>
      </c>
      <c r="CH483" s="114">
        <f>IF(C481="","",100%-SUM(G483:CG483))</f>
        <v>2.2204460492503131E-16</v>
      </c>
      <c r="CI483" s="115">
        <f>IF(C481="","",SUM(G483:CG483))</f>
        <v>0.99999999999999978</v>
      </c>
      <c r="CJ483" s="67" t="b">
        <f>IF(C481="","",SUM(G483:CG483)=CI483)</f>
        <v>1</v>
      </c>
    </row>
    <row r="484" spans="1:88" s="5" customFormat="1" ht="15" customHeight="1" x14ac:dyDescent="0.3">
      <c r="A484" s="171" t="s">
        <v>343</v>
      </c>
      <c r="B484" s="155" t="s">
        <v>344</v>
      </c>
      <c r="C484" s="168" t="s">
        <v>163</v>
      </c>
      <c r="D484" s="158">
        <v>6</v>
      </c>
      <c r="E484" s="161">
        <v>1917025</v>
      </c>
      <c r="F484" s="164">
        <f t="shared" si="6840"/>
        <v>11502150</v>
      </c>
      <c r="G484" s="108">
        <v>0</v>
      </c>
      <c r="H484" s="108"/>
      <c r="I484" s="108"/>
      <c r="J484" s="108"/>
      <c r="K484" s="108"/>
      <c r="L484" s="108"/>
      <c r="M484" s="108"/>
      <c r="N484" s="108"/>
      <c r="O484" s="108"/>
      <c r="P484" s="108"/>
      <c r="Q484" s="108"/>
      <c r="R484" s="108"/>
      <c r="S484" s="108"/>
      <c r="T484" s="108"/>
      <c r="U484" s="108"/>
      <c r="V484" s="108"/>
      <c r="W484" s="108"/>
      <c r="X484" s="108"/>
      <c r="Y484" s="108"/>
      <c r="Z484" s="108"/>
      <c r="AA484" s="108"/>
      <c r="AB484" s="108"/>
      <c r="AC484" s="108"/>
      <c r="AD484" s="108"/>
      <c r="AE484" s="108"/>
      <c r="AF484" s="108"/>
      <c r="AG484" s="108"/>
      <c r="AH484" s="108"/>
      <c r="AI484" s="108"/>
      <c r="AJ484" s="108"/>
      <c r="AK484" s="108"/>
      <c r="AL484" s="108"/>
      <c r="AM484" s="108"/>
      <c r="AN484" s="108"/>
      <c r="AO484" s="108"/>
      <c r="AP484" s="108"/>
      <c r="AQ484" s="108"/>
      <c r="AR484" s="108"/>
      <c r="AS484" s="108"/>
      <c r="AT484" s="108"/>
      <c r="AU484" s="108"/>
      <c r="AV484" s="108"/>
      <c r="AW484" s="108"/>
      <c r="AX484" s="108"/>
      <c r="AY484" s="108"/>
      <c r="AZ484" s="108"/>
      <c r="BA484" s="108"/>
      <c r="BB484" s="108"/>
      <c r="BC484" s="108"/>
      <c r="BD484" s="108"/>
      <c r="BE484" s="108"/>
      <c r="BF484" s="108"/>
      <c r="BG484" s="108"/>
      <c r="BH484" s="108"/>
      <c r="BI484" s="108"/>
      <c r="BJ484" s="108"/>
      <c r="BK484" s="108"/>
      <c r="BL484" s="108"/>
      <c r="BM484" s="108"/>
      <c r="BN484" s="108"/>
      <c r="BO484" s="108"/>
      <c r="BP484" s="108">
        <f>ROUND($F484/10,0)</f>
        <v>1150215</v>
      </c>
      <c r="BQ484" s="108">
        <f>ROUND($F484/10,0)</f>
        <v>1150215</v>
      </c>
      <c r="BR484" s="108">
        <f t="shared" ref="BR484:BY484" si="7380">ROUND($F484/10,0)</f>
        <v>1150215</v>
      </c>
      <c r="BS484" s="108">
        <f t="shared" si="7380"/>
        <v>1150215</v>
      </c>
      <c r="BT484" s="108">
        <f t="shared" si="7380"/>
        <v>1150215</v>
      </c>
      <c r="BU484" s="108">
        <f t="shared" si="7380"/>
        <v>1150215</v>
      </c>
      <c r="BV484" s="108">
        <f t="shared" si="7380"/>
        <v>1150215</v>
      </c>
      <c r="BW484" s="108">
        <f t="shared" si="7380"/>
        <v>1150215</v>
      </c>
      <c r="BX484" s="108">
        <f t="shared" si="7380"/>
        <v>1150215</v>
      </c>
      <c r="BY484" s="108">
        <f t="shared" si="7380"/>
        <v>1150215</v>
      </c>
      <c r="BZ484" s="108"/>
      <c r="CA484" s="108"/>
      <c r="CB484" s="108"/>
      <c r="CC484" s="108"/>
      <c r="CD484" s="108"/>
      <c r="CE484" s="108"/>
      <c r="CF484" s="108"/>
      <c r="CG484" s="108"/>
      <c r="CH484" s="109">
        <f>IF(C484="","",F484-SUM(G484:CG484))</f>
        <v>0</v>
      </c>
      <c r="CI484" s="107">
        <f>IF(C484="","",SUM(G484:CG484))</f>
        <v>11502150</v>
      </c>
      <c r="CJ484" s="67" t="b">
        <f>IF(C484="","",F484=CI484)</f>
        <v>1</v>
      </c>
    </row>
    <row r="485" spans="1:88" s="5" customFormat="1" x14ac:dyDescent="0.3">
      <c r="A485" s="172"/>
      <c r="B485" s="156"/>
      <c r="C485" s="169"/>
      <c r="D485" s="159"/>
      <c r="E485" s="162"/>
      <c r="F485" s="165"/>
      <c r="G485" s="110">
        <v>0</v>
      </c>
      <c r="H485" s="110"/>
      <c r="I485" s="110"/>
      <c r="J485" s="110"/>
      <c r="K485" s="110"/>
      <c r="L485" s="110"/>
      <c r="M485" s="110"/>
      <c r="N485" s="110"/>
      <c r="O485" s="110"/>
      <c r="P485" s="110"/>
      <c r="Q485" s="110"/>
      <c r="R485" s="110"/>
      <c r="S485" s="110"/>
      <c r="T485" s="110"/>
      <c r="U485" s="110">
        <f t="shared" ref="U485" si="7381">ROUND(U484/$E484,2)</f>
        <v>0</v>
      </c>
      <c r="V485" s="110">
        <f t="shared" ref="V485" si="7382">ROUND(V484/$E484,2)</f>
        <v>0</v>
      </c>
      <c r="W485" s="110">
        <f t="shared" ref="W485" si="7383">ROUND(W484/$E484,2)</f>
        <v>0</v>
      </c>
      <c r="X485" s="110">
        <f t="shared" ref="X485" si="7384">ROUND(X484/$E484,2)</f>
        <v>0</v>
      </c>
      <c r="Y485" s="110">
        <f t="shared" ref="Y485" si="7385">ROUND(Y484/$E484,2)</f>
        <v>0</v>
      </c>
      <c r="Z485" s="110">
        <f t="shared" ref="Z485" si="7386">ROUND(Z484/$E484,2)</f>
        <v>0</v>
      </c>
      <c r="AA485" s="110">
        <f t="shared" ref="AA485" si="7387">ROUND(AA484/$E484,2)</f>
        <v>0</v>
      </c>
      <c r="AB485" s="110">
        <f t="shared" ref="AB485" si="7388">ROUND(AB484/$E484,2)</f>
        <v>0</v>
      </c>
      <c r="AC485" s="110">
        <f t="shared" ref="AC485" si="7389">ROUND(AC484/$E484,2)</f>
        <v>0</v>
      </c>
      <c r="AD485" s="110">
        <f t="shared" ref="AD485" si="7390">ROUND(AD484/$E484,2)</f>
        <v>0</v>
      </c>
      <c r="AE485" s="110">
        <f t="shared" ref="AE485" si="7391">ROUND(AE484/$E484,2)</f>
        <v>0</v>
      </c>
      <c r="AF485" s="110">
        <f t="shared" ref="AF485" si="7392">ROUND(AF484/$E484,2)</f>
        <v>0</v>
      </c>
      <c r="AG485" s="110">
        <f t="shared" ref="AG485" si="7393">ROUND(AG484/$E484,2)</f>
        <v>0</v>
      </c>
      <c r="AH485" s="110">
        <f t="shared" ref="AH485" si="7394">ROUND(AH484/$E484,2)</f>
        <v>0</v>
      </c>
      <c r="AI485" s="110">
        <f t="shared" ref="AI485" si="7395">ROUND(AI484/$E484,2)</f>
        <v>0</v>
      </c>
      <c r="AJ485" s="110">
        <f t="shared" ref="AJ485" si="7396">ROUND(AJ484/$E484,2)</f>
        <v>0</v>
      </c>
      <c r="AK485" s="110">
        <f t="shared" ref="AK485" si="7397">ROUND(AK484/$E484,2)</f>
        <v>0</v>
      </c>
      <c r="AL485" s="110">
        <f t="shared" ref="AL485" si="7398">ROUND(AL484/$E484,2)</f>
        <v>0</v>
      </c>
      <c r="AM485" s="110">
        <f t="shared" ref="AM485" si="7399">ROUND(AM484/$E484,2)</f>
        <v>0</v>
      </c>
      <c r="AN485" s="110">
        <f t="shared" ref="AN485" si="7400">ROUND(AN484/$E484,2)</f>
        <v>0</v>
      </c>
      <c r="AO485" s="110">
        <f t="shared" ref="AO485" si="7401">ROUND(AO484/$E484,2)</f>
        <v>0</v>
      </c>
      <c r="AP485" s="110">
        <f t="shared" ref="AP485" si="7402">ROUND(AP484/$E484,2)</f>
        <v>0</v>
      </c>
      <c r="AQ485" s="110">
        <f t="shared" ref="AQ485" si="7403">ROUND(AQ484/$E484,2)</f>
        <v>0</v>
      </c>
      <c r="AR485" s="110">
        <f t="shared" ref="AR485" si="7404">ROUND(AR484/$E484,2)</f>
        <v>0</v>
      </c>
      <c r="AS485" s="110">
        <f t="shared" ref="AS485" si="7405">ROUND(AS484/$E484,2)</f>
        <v>0</v>
      </c>
      <c r="AT485" s="110">
        <f t="shared" ref="AT485" si="7406">ROUND(AT484/$E484,2)</f>
        <v>0</v>
      </c>
      <c r="AU485" s="110">
        <f t="shared" ref="AU485:BZ485" si="7407">ROUND(AU484/$E484,2)</f>
        <v>0</v>
      </c>
      <c r="AV485" s="110">
        <f t="shared" si="7407"/>
        <v>0</v>
      </c>
      <c r="AW485" s="110">
        <f t="shared" si="7407"/>
        <v>0</v>
      </c>
      <c r="AX485" s="110">
        <f t="shared" si="7407"/>
        <v>0</v>
      </c>
      <c r="AY485" s="110">
        <f t="shared" si="7407"/>
        <v>0</v>
      </c>
      <c r="AZ485" s="110">
        <f t="shared" si="7407"/>
        <v>0</v>
      </c>
      <c r="BA485" s="110">
        <f t="shared" si="7407"/>
        <v>0</v>
      </c>
      <c r="BB485" s="110">
        <f t="shared" si="7407"/>
        <v>0</v>
      </c>
      <c r="BC485" s="110">
        <f t="shared" si="7407"/>
        <v>0</v>
      </c>
      <c r="BD485" s="110">
        <f t="shared" si="7407"/>
        <v>0</v>
      </c>
      <c r="BE485" s="110">
        <f t="shared" si="7407"/>
        <v>0</v>
      </c>
      <c r="BF485" s="110">
        <f t="shared" si="7407"/>
        <v>0</v>
      </c>
      <c r="BG485" s="110">
        <f t="shared" si="7407"/>
        <v>0</v>
      </c>
      <c r="BH485" s="110">
        <f t="shared" si="7407"/>
        <v>0</v>
      </c>
      <c r="BI485" s="110">
        <f t="shared" si="7407"/>
        <v>0</v>
      </c>
      <c r="BJ485" s="110">
        <f t="shared" si="7407"/>
        <v>0</v>
      </c>
      <c r="BK485" s="110">
        <f t="shared" si="7407"/>
        <v>0</v>
      </c>
      <c r="BL485" s="110">
        <f t="shared" si="7407"/>
        <v>0</v>
      </c>
      <c r="BM485" s="110">
        <f t="shared" si="7407"/>
        <v>0</v>
      </c>
      <c r="BN485" s="110">
        <f t="shared" si="7407"/>
        <v>0</v>
      </c>
      <c r="BO485" s="110">
        <f t="shared" si="7407"/>
        <v>0</v>
      </c>
      <c r="BP485" s="110">
        <f t="shared" si="7407"/>
        <v>0.6</v>
      </c>
      <c r="BQ485" s="110">
        <f t="shared" si="7407"/>
        <v>0.6</v>
      </c>
      <c r="BR485" s="110">
        <f t="shared" si="7407"/>
        <v>0.6</v>
      </c>
      <c r="BS485" s="110">
        <f t="shared" si="7407"/>
        <v>0.6</v>
      </c>
      <c r="BT485" s="110">
        <f t="shared" si="7407"/>
        <v>0.6</v>
      </c>
      <c r="BU485" s="110">
        <f t="shared" si="7407"/>
        <v>0.6</v>
      </c>
      <c r="BV485" s="110">
        <f t="shared" si="7407"/>
        <v>0.6</v>
      </c>
      <c r="BW485" s="110">
        <f t="shared" si="7407"/>
        <v>0.6</v>
      </c>
      <c r="BX485" s="110">
        <f t="shared" si="7407"/>
        <v>0.6</v>
      </c>
      <c r="BY485" s="110">
        <f t="shared" si="7407"/>
        <v>0.6</v>
      </c>
      <c r="BZ485" s="110">
        <f t="shared" si="7407"/>
        <v>0</v>
      </c>
      <c r="CA485" s="110">
        <f t="shared" ref="CA485" si="7408">ROUND(CA484/$E484,2)</f>
        <v>0</v>
      </c>
      <c r="CB485" s="110">
        <f t="shared" ref="CB485" si="7409">ROUND(CB484/$E484,2)</f>
        <v>0</v>
      </c>
      <c r="CC485" s="110">
        <f t="shared" ref="CC485" si="7410">ROUND(CC484/$E484,2)</f>
        <v>0</v>
      </c>
      <c r="CD485" s="110">
        <f t="shared" ref="CD485" si="7411">ROUND(CD484/$E484,2)</f>
        <v>0</v>
      </c>
      <c r="CE485" s="110"/>
      <c r="CF485" s="110">
        <f t="shared" ref="CF485" si="7412">ROUND(CF484/$E484,2)</f>
        <v>0</v>
      </c>
      <c r="CG485" s="110">
        <f t="shared" ref="CG485" si="7413">ROUND(CG484/$E484,2)</f>
        <v>0</v>
      </c>
      <c r="CH485" s="111">
        <f>IF(C484="","",D484-SUM(G485:CG485))</f>
        <v>8.8817841970012523E-16</v>
      </c>
      <c r="CI485" s="112">
        <f>IF(C484="","",SUM(G485:CG485))</f>
        <v>5.9999999999999991</v>
      </c>
      <c r="CJ485" s="67" t="b">
        <f>IF(C484="","",D484=CI485)</f>
        <v>1</v>
      </c>
    </row>
    <row r="486" spans="1:88" s="5" customFormat="1" x14ac:dyDescent="0.3">
      <c r="A486" s="173"/>
      <c r="B486" s="157"/>
      <c r="C486" s="170"/>
      <c r="D486" s="160"/>
      <c r="E486" s="163"/>
      <c r="F486" s="166"/>
      <c r="G486" s="113">
        <v>0</v>
      </c>
      <c r="H486" s="113"/>
      <c r="I486" s="113"/>
      <c r="J486" s="113"/>
      <c r="K486" s="113"/>
      <c r="L486" s="113"/>
      <c r="M486" s="113"/>
      <c r="N486" s="113"/>
      <c r="O486" s="113"/>
      <c r="P486" s="113"/>
      <c r="Q486" s="113"/>
      <c r="R486" s="113"/>
      <c r="S486" s="113"/>
      <c r="T486" s="113"/>
      <c r="U486" s="113">
        <f t="shared" ref="U486:X486" si="7414">U484/$F484</f>
        <v>0</v>
      </c>
      <c r="V486" s="113">
        <f t="shared" si="7414"/>
        <v>0</v>
      </c>
      <c r="W486" s="113">
        <f t="shared" si="7414"/>
        <v>0</v>
      </c>
      <c r="X486" s="113">
        <f t="shared" si="7414"/>
        <v>0</v>
      </c>
      <c r="Y486" s="113">
        <f t="shared" ref="Y486:AG486" si="7415">Y484/$F484</f>
        <v>0</v>
      </c>
      <c r="Z486" s="113">
        <f t="shared" si="7415"/>
        <v>0</v>
      </c>
      <c r="AA486" s="113">
        <f t="shared" si="7415"/>
        <v>0</v>
      </c>
      <c r="AB486" s="113">
        <f t="shared" si="7415"/>
        <v>0</v>
      </c>
      <c r="AC486" s="113">
        <f t="shared" si="7415"/>
        <v>0</v>
      </c>
      <c r="AD486" s="113">
        <f t="shared" si="7415"/>
        <v>0</v>
      </c>
      <c r="AE486" s="113">
        <f t="shared" si="7415"/>
        <v>0</v>
      </c>
      <c r="AF486" s="113">
        <f t="shared" si="7415"/>
        <v>0</v>
      </c>
      <c r="AG486" s="113">
        <f t="shared" si="7415"/>
        <v>0</v>
      </c>
      <c r="AH486" s="113">
        <f t="shared" ref="AH486:AK486" si="7416">AH484/$F484</f>
        <v>0</v>
      </c>
      <c r="AI486" s="113">
        <f t="shared" si="7416"/>
        <v>0</v>
      </c>
      <c r="AJ486" s="113">
        <f t="shared" si="7416"/>
        <v>0</v>
      </c>
      <c r="AK486" s="113">
        <f t="shared" si="7416"/>
        <v>0</v>
      </c>
      <c r="AL486" s="113">
        <f t="shared" ref="AL486:AT486" si="7417">AL484/$F484</f>
        <v>0</v>
      </c>
      <c r="AM486" s="113">
        <f t="shared" si="7417"/>
        <v>0</v>
      </c>
      <c r="AN486" s="113">
        <f t="shared" si="7417"/>
        <v>0</v>
      </c>
      <c r="AO486" s="113">
        <f t="shared" si="7417"/>
        <v>0</v>
      </c>
      <c r="AP486" s="113">
        <f t="shared" si="7417"/>
        <v>0</v>
      </c>
      <c r="AQ486" s="113">
        <f t="shared" si="7417"/>
        <v>0</v>
      </c>
      <c r="AR486" s="113">
        <f t="shared" si="7417"/>
        <v>0</v>
      </c>
      <c r="AS486" s="113">
        <f t="shared" si="7417"/>
        <v>0</v>
      </c>
      <c r="AT486" s="113">
        <f t="shared" si="7417"/>
        <v>0</v>
      </c>
      <c r="AU486" s="113">
        <f t="shared" ref="AU486:CC486" si="7418">AU484/$F484</f>
        <v>0</v>
      </c>
      <c r="AV486" s="113">
        <f t="shared" si="7418"/>
        <v>0</v>
      </c>
      <c r="AW486" s="113">
        <f t="shared" si="7418"/>
        <v>0</v>
      </c>
      <c r="AX486" s="113">
        <f t="shared" si="7418"/>
        <v>0</v>
      </c>
      <c r="AY486" s="113">
        <f t="shared" si="7418"/>
        <v>0</v>
      </c>
      <c r="AZ486" s="113">
        <f t="shared" si="7418"/>
        <v>0</v>
      </c>
      <c r="BA486" s="113">
        <f t="shared" si="7418"/>
        <v>0</v>
      </c>
      <c r="BB486" s="113">
        <f t="shared" si="7418"/>
        <v>0</v>
      </c>
      <c r="BC486" s="113">
        <f t="shared" si="7418"/>
        <v>0</v>
      </c>
      <c r="BD486" s="113">
        <f t="shared" si="7418"/>
        <v>0</v>
      </c>
      <c r="BE486" s="113">
        <f t="shared" si="7418"/>
        <v>0</v>
      </c>
      <c r="BF486" s="113">
        <f t="shared" si="7418"/>
        <v>0</v>
      </c>
      <c r="BG486" s="113">
        <f t="shared" si="7418"/>
        <v>0</v>
      </c>
      <c r="BH486" s="113">
        <f t="shared" si="7418"/>
        <v>0</v>
      </c>
      <c r="BI486" s="113">
        <f t="shared" si="7418"/>
        <v>0</v>
      </c>
      <c r="BJ486" s="113">
        <f t="shared" si="7418"/>
        <v>0</v>
      </c>
      <c r="BK486" s="113">
        <f t="shared" si="7418"/>
        <v>0</v>
      </c>
      <c r="BL486" s="113">
        <f t="shared" si="7418"/>
        <v>0</v>
      </c>
      <c r="BM486" s="113">
        <f t="shared" si="7418"/>
        <v>0</v>
      </c>
      <c r="BN486" s="113">
        <f t="shared" si="7418"/>
        <v>0</v>
      </c>
      <c r="BO486" s="113">
        <f t="shared" si="7418"/>
        <v>0</v>
      </c>
      <c r="BP486" s="113">
        <f t="shared" si="7418"/>
        <v>0.1</v>
      </c>
      <c r="BQ486" s="113">
        <f t="shared" si="7418"/>
        <v>0.1</v>
      </c>
      <c r="BR486" s="113">
        <f t="shared" si="7418"/>
        <v>0.1</v>
      </c>
      <c r="BS486" s="113">
        <f t="shared" si="7418"/>
        <v>0.1</v>
      </c>
      <c r="BT486" s="113">
        <f t="shared" si="7418"/>
        <v>0.1</v>
      </c>
      <c r="BU486" s="113">
        <f t="shared" si="7418"/>
        <v>0.1</v>
      </c>
      <c r="BV486" s="113">
        <f t="shared" si="7418"/>
        <v>0.1</v>
      </c>
      <c r="BW486" s="113">
        <f t="shared" si="7418"/>
        <v>0.1</v>
      </c>
      <c r="BX486" s="113">
        <f t="shared" si="7418"/>
        <v>0.1</v>
      </c>
      <c r="BY486" s="113">
        <f t="shared" si="7418"/>
        <v>0.1</v>
      </c>
      <c r="BZ486" s="113">
        <f t="shared" si="7418"/>
        <v>0</v>
      </c>
      <c r="CA486" s="113">
        <f t="shared" si="7418"/>
        <v>0</v>
      </c>
      <c r="CB486" s="113">
        <f t="shared" si="7418"/>
        <v>0</v>
      </c>
      <c r="CC486" s="113">
        <f t="shared" si="7418"/>
        <v>0</v>
      </c>
      <c r="CD486" s="113">
        <f t="shared" ref="CD486:CG486" si="7419">CD484/$F484</f>
        <v>0</v>
      </c>
      <c r="CE486" s="113"/>
      <c r="CF486" s="113">
        <f t="shared" si="7419"/>
        <v>0</v>
      </c>
      <c r="CG486" s="113">
        <f t="shared" si="7419"/>
        <v>0</v>
      </c>
      <c r="CH486" s="114">
        <f>IF(C484="","",100%-SUM(G486:CG486))</f>
        <v>1.1102230246251565E-16</v>
      </c>
      <c r="CI486" s="115">
        <f>IF(C484="","",SUM(G486:CG486))</f>
        <v>0.99999999999999989</v>
      </c>
      <c r="CJ486" s="67" t="b">
        <f>IF(C484="","",SUM(G486:CG486)=CI486)</f>
        <v>1</v>
      </c>
    </row>
    <row r="487" spans="1:88" s="5" customFormat="1" ht="15" customHeight="1" x14ac:dyDescent="0.3">
      <c r="A487" s="171" t="s">
        <v>345</v>
      </c>
      <c r="B487" s="155" t="s">
        <v>346</v>
      </c>
      <c r="C487" s="168" t="s">
        <v>163</v>
      </c>
      <c r="D487" s="158">
        <v>4</v>
      </c>
      <c r="E487" s="161">
        <v>1738143</v>
      </c>
      <c r="F487" s="164">
        <f t="shared" si="6840"/>
        <v>6952572</v>
      </c>
      <c r="G487" s="108">
        <v>0</v>
      </c>
      <c r="H487" s="108"/>
      <c r="I487" s="108"/>
      <c r="J487" s="108"/>
      <c r="K487" s="108"/>
      <c r="L487" s="108"/>
      <c r="M487" s="108"/>
      <c r="N487" s="108"/>
      <c r="O487" s="108"/>
      <c r="P487" s="108"/>
      <c r="Q487" s="108"/>
      <c r="R487" s="108"/>
      <c r="S487" s="108"/>
      <c r="T487" s="108"/>
      <c r="U487" s="108"/>
      <c r="V487" s="108"/>
      <c r="W487" s="108"/>
      <c r="X487" s="108"/>
      <c r="Y487" s="108"/>
      <c r="Z487" s="108"/>
      <c r="AA487" s="108"/>
      <c r="AB487" s="108"/>
      <c r="AC487" s="108"/>
      <c r="AD487" s="108"/>
      <c r="AE487" s="108"/>
      <c r="AF487" s="108"/>
      <c r="AG487" s="108"/>
      <c r="AH487" s="108"/>
      <c r="AI487" s="108"/>
      <c r="AJ487" s="108"/>
      <c r="AK487" s="108"/>
      <c r="AL487" s="108"/>
      <c r="AM487" s="108"/>
      <c r="AN487" s="108"/>
      <c r="AO487" s="108"/>
      <c r="AP487" s="108"/>
      <c r="AQ487" s="108"/>
      <c r="AR487" s="108"/>
      <c r="AS487" s="108"/>
      <c r="AT487" s="108"/>
      <c r="AU487" s="108"/>
      <c r="AV487" s="108"/>
      <c r="AW487" s="108"/>
      <c r="AX487" s="108"/>
      <c r="AY487" s="108"/>
      <c r="AZ487" s="108"/>
      <c r="BA487" s="108"/>
      <c r="BB487" s="108"/>
      <c r="BC487" s="108"/>
      <c r="BD487" s="108"/>
      <c r="BE487" s="108"/>
      <c r="BF487" s="108"/>
      <c r="BG487" s="108"/>
      <c r="BH487" s="108"/>
      <c r="BI487" s="108"/>
      <c r="BJ487" s="108"/>
      <c r="BK487" s="108"/>
      <c r="BL487" s="108"/>
      <c r="BM487" s="108"/>
      <c r="BN487" s="108"/>
      <c r="BO487" s="108"/>
      <c r="BP487" s="108">
        <f>ROUND($F487/10,0)</f>
        <v>695257</v>
      </c>
      <c r="BQ487" s="108">
        <f>ROUNDUP($F487/10,0)</f>
        <v>695258</v>
      </c>
      <c r="BR487" s="108">
        <f>ROUNDUP($F487/10,0)</f>
        <v>695258</v>
      </c>
      <c r="BS487" s="108">
        <f t="shared" ref="BS487:BY487" si="7420">ROUND($F487/10,0)</f>
        <v>695257</v>
      </c>
      <c r="BT487" s="108">
        <f t="shared" si="7420"/>
        <v>695257</v>
      </c>
      <c r="BU487" s="108">
        <f t="shared" si="7420"/>
        <v>695257</v>
      </c>
      <c r="BV487" s="108">
        <f t="shared" si="7420"/>
        <v>695257</v>
      </c>
      <c r="BW487" s="108">
        <f t="shared" si="7420"/>
        <v>695257</v>
      </c>
      <c r="BX487" s="108">
        <f t="shared" si="7420"/>
        <v>695257</v>
      </c>
      <c r="BY487" s="108">
        <f t="shared" si="7420"/>
        <v>695257</v>
      </c>
      <c r="BZ487" s="108"/>
      <c r="CA487" s="108"/>
      <c r="CB487" s="108"/>
      <c r="CC487" s="108"/>
      <c r="CD487" s="108"/>
      <c r="CE487" s="108"/>
      <c r="CF487" s="108"/>
      <c r="CG487" s="108"/>
      <c r="CH487" s="109">
        <f>IF(C487="","",F487-SUM(G487:CG487))</f>
        <v>0</v>
      </c>
      <c r="CI487" s="107">
        <f>IF(C487="","",SUM(G487:CG487))</f>
        <v>6952572</v>
      </c>
      <c r="CJ487" s="67" t="b">
        <f>IF(C487="","",F487=CI487)</f>
        <v>1</v>
      </c>
    </row>
    <row r="488" spans="1:88" s="5" customFormat="1" x14ac:dyDescent="0.3">
      <c r="A488" s="172"/>
      <c r="B488" s="156"/>
      <c r="C488" s="169"/>
      <c r="D488" s="159"/>
      <c r="E488" s="162"/>
      <c r="F488" s="165"/>
      <c r="G488" s="110">
        <v>0</v>
      </c>
      <c r="H488" s="110"/>
      <c r="I488" s="110"/>
      <c r="J488" s="110"/>
      <c r="K488" s="110"/>
      <c r="L488" s="110"/>
      <c r="M488" s="110"/>
      <c r="N488" s="110"/>
      <c r="O488" s="110"/>
      <c r="P488" s="110"/>
      <c r="Q488" s="110"/>
      <c r="R488" s="110"/>
      <c r="S488" s="110"/>
      <c r="T488" s="110"/>
      <c r="U488" s="110">
        <f t="shared" ref="U488" si="7421">ROUND(U487/$E487,2)</f>
        <v>0</v>
      </c>
      <c r="V488" s="110">
        <f t="shared" ref="V488" si="7422">ROUND(V487/$E487,2)</f>
        <v>0</v>
      </c>
      <c r="W488" s="110">
        <f t="shared" ref="W488" si="7423">ROUND(W487/$E487,2)</f>
        <v>0</v>
      </c>
      <c r="X488" s="110">
        <f t="shared" ref="X488" si="7424">ROUND(X487/$E487,2)</f>
        <v>0</v>
      </c>
      <c r="Y488" s="110">
        <f t="shared" ref="Y488" si="7425">ROUND(Y487/$E487,2)</f>
        <v>0</v>
      </c>
      <c r="Z488" s="110">
        <f t="shared" ref="Z488" si="7426">ROUND(Z487/$E487,2)</f>
        <v>0</v>
      </c>
      <c r="AA488" s="110">
        <f t="shared" ref="AA488" si="7427">ROUND(AA487/$E487,2)</f>
        <v>0</v>
      </c>
      <c r="AB488" s="110">
        <f t="shared" ref="AB488" si="7428">ROUND(AB487/$E487,2)</f>
        <v>0</v>
      </c>
      <c r="AC488" s="110">
        <f t="shared" ref="AC488" si="7429">ROUND(AC487/$E487,2)</f>
        <v>0</v>
      </c>
      <c r="AD488" s="110">
        <f t="shared" ref="AD488" si="7430">ROUND(AD487/$E487,2)</f>
        <v>0</v>
      </c>
      <c r="AE488" s="110">
        <f t="shared" ref="AE488" si="7431">ROUND(AE487/$E487,2)</f>
        <v>0</v>
      </c>
      <c r="AF488" s="110">
        <f t="shared" ref="AF488" si="7432">ROUND(AF487/$E487,2)</f>
        <v>0</v>
      </c>
      <c r="AG488" s="110">
        <f t="shared" ref="AG488" si="7433">ROUND(AG487/$E487,2)</f>
        <v>0</v>
      </c>
      <c r="AH488" s="110">
        <f t="shared" ref="AH488" si="7434">ROUND(AH487/$E487,2)</f>
        <v>0</v>
      </c>
      <c r="AI488" s="110">
        <f t="shared" ref="AI488" si="7435">ROUND(AI487/$E487,2)</f>
        <v>0</v>
      </c>
      <c r="AJ488" s="110">
        <f t="shared" ref="AJ488" si="7436">ROUND(AJ487/$E487,2)</f>
        <v>0</v>
      </c>
      <c r="AK488" s="110">
        <f t="shared" ref="AK488" si="7437">ROUND(AK487/$E487,2)</f>
        <v>0</v>
      </c>
      <c r="AL488" s="110">
        <f t="shared" ref="AL488" si="7438">ROUND(AL487/$E487,2)</f>
        <v>0</v>
      </c>
      <c r="AM488" s="110">
        <f t="shared" ref="AM488" si="7439">ROUND(AM487/$E487,2)</f>
        <v>0</v>
      </c>
      <c r="AN488" s="110">
        <f t="shared" ref="AN488" si="7440">ROUND(AN487/$E487,2)</f>
        <v>0</v>
      </c>
      <c r="AO488" s="110">
        <f t="shared" ref="AO488" si="7441">ROUND(AO487/$E487,2)</f>
        <v>0</v>
      </c>
      <c r="AP488" s="110">
        <f t="shared" ref="AP488" si="7442">ROUND(AP487/$E487,2)</f>
        <v>0</v>
      </c>
      <c r="AQ488" s="110">
        <f t="shared" ref="AQ488" si="7443">ROUND(AQ487/$E487,2)</f>
        <v>0</v>
      </c>
      <c r="AR488" s="110">
        <f t="shared" ref="AR488" si="7444">ROUND(AR487/$E487,2)</f>
        <v>0</v>
      </c>
      <c r="AS488" s="110">
        <f t="shared" ref="AS488" si="7445">ROUND(AS487/$E487,2)</f>
        <v>0</v>
      </c>
      <c r="AT488" s="110">
        <f t="shared" ref="AT488" si="7446">ROUND(AT487/$E487,2)</f>
        <v>0</v>
      </c>
      <c r="AU488" s="110">
        <f t="shared" ref="AU488:BZ488" si="7447">ROUND(AU487/$E487,2)</f>
        <v>0</v>
      </c>
      <c r="AV488" s="110">
        <f t="shared" si="7447"/>
        <v>0</v>
      </c>
      <c r="AW488" s="110">
        <f t="shared" si="7447"/>
        <v>0</v>
      </c>
      <c r="AX488" s="110">
        <f t="shared" si="7447"/>
        <v>0</v>
      </c>
      <c r="AY488" s="110">
        <f t="shared" si="7447"/>
        <v>0</v>
      </c>
      <c r="AZ488" s="110">
        <f t="shared" si="7447"/>
        <v>0</v>
      </c>
      <c r="BA488" s="110">
        <f t="shared" si="7447"/>
        <v>0</v>
      </c>
      <c r="BB488" s="110">
        <f t="shared" si="7447"/>
        <v>0</v>
      </c>
      <c r="BC488" s="110">
        <f t="shared" si="7447"/>
        <v>0</v>
      </c>
      <c r="BD488" s="110">
        <f t="shared" si="7447"/>
        <v>0</v>
      </c>
      <c r="BE488" s="110">
        <f t="shared" si="7447"/>
        <v>0</v>
      </c>
      <c r="BF488" s="110">
        <f t="shared" si="7447"/>
        <v>0</v>
      </c>
      <c r="BG488" s="110">
        <f t="shared" si="7447"/>
        <v>0</v>
      </c>
      <c r="BH488" s="110">
        <f t="shared" si="7447"/>
        <v>0</v>
      </c>
      <c r="BI488" s="110">
        <f t="shared" si="7447"/>
        <v>0</v>
      </c>
      <c r="BJ488" s="110">
        <f t="shared" si="7447"/>
        <v>0</v>
      </c>
      <c r="BK488" s="110">
        <f t="shared" si="7447"/>
        <v>0</v>
      </c>
      <c r="BL488" s="110">
        <f t="shared" si="7447"/>
        <v>0</v>
      </c>
      <c r="BM488" s="110">
        <f t="shared" si="7447"/>
        <v>0</v>
      </c>
      <c r="BN488" s="110">
        <f t="shared" si="7447"/>
        <v>0</v>
      </c>
      <c r="BO488" s="110">
        <f t="shared" si="7447"/>
        <v>0</v>
      </c>
      <c r="BP488" s="110">
        <f t="shared" si="7447"/>
        <v>0.4</v>
      </c>
      <c r="BQ488" s="110">
        <f t="shared" si="7447"/>
        <v>0.4</v>
      </c>
      <c r="BR488" s="110">
        <f t="shared" si="7447"/>
        <v>0.4</v>
      </c>
      <c r="BS488" s="110">
        <f t="shared" si="7447"/>
        <v>0.4</v>
      </c>
      <c r="BT488" s="110">
        <f t="shared" si="7447"/>
        <v>0.4</v>
      </c>
      <c r="BU488" s="110">
        <f t="shared" si="7447"/>
        <v>0.4</v>
      </c>
      <c r="BV488" s="110">
        <f t="shared" si="7447"/>
        <v>0.4</v>
      </c>
      <c r="BW488" s="110">
        <f t="shared" si="7447"/>
        <v>0.4</v>
      </c>
      <c r="BX488" s="110">
        <f t="shared" si="7447"/>
        <v>0.4</v>
      </c>
      <c r="BY488" s="110">
        <f t="shared" si="7447"/>
        <v>0.4</v>
      </c>
      <c r="BZ488" s="110">
        <f t="shared" si="7447"/>
        <v>0</v>
      </c>
      <c r="CA488" s="110">
        <f t="shared" ref="CA488" si="7448">ROUND(CA487/$E487,2)</f>
        <v>0</v>
      </c>
      <c r="CB488" s="110">
        <f t="shared" ref="CB488" si="7449">ROUND(CB487/$E487,2)</f>
        <v>0</v>
      </c>
      <c r="CC488" s="110">
        <f t="shared" ref="CC488" si="7450">ROUND(CC487/$E487,2)</f>
        <v>0</v>
      </c>
      <c r="CD488" s="110">
        <f t="shared" ref="CD488" si="7451">ROUND(CD487/$E487,2)</f>
        <v>0</v>
      </c>
      <c r="CE488" s="110"/>
      <c r="CF488" s="110">
        <f t="shared" ref="CF488" si="7452">ROUND(CF487/$E487,2)</f>
        <v>0</v>
      </c>
      <c r="CG488" s="110">
        <f t="shared" ref="CG488" si="7453">ROUND(CG487/$E487,2)</f>
        <v>0</v>
      </c>
      <c r="CH488" s="111">
        <f>IF(C487="","",D487-SUM(G488:CG488))</f>
        <v>4.4408920985006262E-16</v>
      </c>
      <c r="CI488" s="112">
        <f>IF(C487="","",SUM(G488:CG488))</f>
        <v>3.9999999999999996</v>
      </c>
      <c r="CJ488" s="67" t="b">
        <f>IF(C487="","",D487=CI488)</f>
        <v>1</v>
      </c>
    </row>
    <row r="489" spans="1:88" s="5" customFormat="1" x14ac:dyDescent="0.3">
      <c r="A489" s="173"/>
      <c r="B489" s="157"/>
      <c r="C489" s="170"/>
      <c r="D489" s="160"/>
      <c r="E489" s="163"/>
      <c r="F489" s="166"/>
      <c r="G489" s="113">
        <v>0</v>
      </c>
      <c r="H489" s="113"/>
      <c r="I489" s="113"/>
      <c r="J489" s="113"/>
      <c r="K489" s="113"/>
      <c r="L489" s="113"/>
      <c r="M489" s="113"/>
      <c r="N489" s="113"/>
      <c r="O489" s="113"/>
      <c r="P489" s="113"/>
      <c r="Q489" s="113"/>
      <c r="R489" s="113"/>
      <c r="S489" s="113"/>
      <c r="T489" s="113"/>
      <c r="U489" s="113">
        <f t="shared" ref="U489:X489" si="7454">U487/$F487</f>
        <v>0</v>
      </c>
      <c r="V489" s="113">
        <f t="shared" si="7454"/>
        <v>0</v>
      </c>
      <c r="W489" s="113">
        <f t="shared" si="7454"/>
        <v>0</v>
      </c>
      <c r="X489" s="113">
        <f t="shared" si="7454"/>
        <v>0</v>
      </c>
      <c r="Y489" s="113">
        <f t="shared" ref="Y489:AG489" si="7455">Y487/$F487</f>
        <v>0</v>
      </c>
      <c r="Z489" s="113">
        <f t="shared" si="7455"/>
        <v>0</v>
      </c>
      <c r="AA489" s="113">
        <f t="shared" si="7455"/>
        <v>0</v>
      </c>
      <c r="AB489" s="113">
        <f t="shared" si="7455"/>
        <v>0</v>
      </c>
      <c r="AC489" s="113">
        <f t="shared" si="7455"/>
        <v>0</v>
      </c>
      <c r="AD489" s="113">
        <f t="shared" si="7455"/>
        <v>0</v>
      </c>
      <c r="AE489" s="113">
        <f t="shared" si="7455"/>
        <v>0</v>
      </c>
      <c r="AF489" s="113">
        <f t="shared" si="7455"/>
        <v>0</v>
      </c>
      <c r="AG489" s="113">
        <f t="shared" si="7455"/>
        <v>0</v>
      </c>
      <c r="AH489" s="113">
        <f t="shared" ref="AH489:AK489" si="7456">AH487/$F487</f>
        <v>0</v>
      </c>
      <c r="AI489" s="113">
        <f t="shared" si="7456"/>
        <v>0</v>
      </c>
      <c r="AJ489" s="113">
        <f t="shared" si="7456"/>
        <v>0</v>
      </c>
      <c r="AK489" s="113">
        <f t="shared" si="7456"/>
        <v>0</v>
      </c>
      <c r="AL489" s="113">
        <f t="shared" ref="AL489:AT489" si="7457">AL487/$F487</f>
        <v>0</v>
      </c>
      <c r="AM489" s="113">
        <f t="shared" si="7457"/>
        <v>0</v>
      </c>
      <c r="AN489" s="113">
        <f t="shared" si="7457"/>
        <v>0</v>
      </c>
      <c r="AO489" s="113">
        <f t="shared" si="7457"/>
        <v>0</v>
      </c>
      <c r="AP489" s="113">
        <f t="shared" si="7457"/>
        <v>0</v>
      </c>
      <c r="AQ489" s="113">
        <f t="shared" si="7457"/>
        <v>0</v>
      </c>
      <c r="AR489" s="113">
        <f t="shared" si="7457"/>
        <v>0</v>
      </c>
      <c r="AS489" s="113">
        <f t="shared" si="7457"/>
        <v>0</v>
      </c>
      <c r="AT489" s="113">
        <f t="shared" si="7457"/>
        <v>0</v>
      </c>
      <c r="AU489" s="113">
        <f t="shared" ref="AU489:CC489" si="7458">AU487/$F487</f>
        <v>0</v>
      </c>
      <c r="AV489" s="113">
        <f t="shared" si="7458"/>
        <v>0</v>
      </c>
      <c r="AW489" s="113">
        <f t="shared" si="7458"/>
        <v>0</v>
      </c>
      <c r="AX489" s="113">
        <f t="shared" si="7458"/>
        <v>0</v>
      </c>
      <c r="AY489" s="113">
        <f t="shared" si="7458"/>
        <v>0</v>
      </c>
      <c r="AZ489" s="113">
        <f t="shared" si="7458"/>
        <v>0</v>
      </c>
      <c r="BA489" s="113">
        <f t="shared" si="7458"/>
        <v>0</v>
      </c>
      <c r="BB489" s="113">
        <f t="shared" si="7458"/>
        <v>0</v>
      </c>
      <c r="BC489" s="113">
        <f t="shared" si="7458"/>
        <v>0</v>
      </c>
      <c r="BD489" s="113">
        <f t="shared" si="7458"/>
        <v>0</v>
      </c>
      <c r="BE489" s="113">
        <f t="shared" si="7458"/>
        <v>0</v>
      </c>
      <c r="BF489" s="113">
        <f t="shared" si="7458"/>
        <v>0</v>
      </c>
      <c r="BG489" s="113">
        <f t="shared" si="7458"/>
        <v>0</v>
      </c>
      <c r="BH489" s="113">
        <f t="shared" si="7458"/>
        <v>0</v>
      </c>
      <c r="BI489" s="113">
        <f t="shared" si="7458"/>
        <v>0</v>
      </c>
      <c r="BJ489" s="113">
        <f t="shared" si="7458"/>
        <v>0</v>
      </c>
      <c r="BK489" s="113">
        <f t="shared" si="7458"/>
        <v>0</v>
      </c>
      <c r="BL489" s="113">
        <f t="shared" si="7458"/>
        <v>0</v>
      </c>
      <c r="BM489" s="113">
        <f t="shared" si="7458"/>
        <v>0</v>
      </c>
      <c r="BN489" s="113">
        <f t="shared" si="7458"/>
        <v>0</v>
      </c>
      <c r="BO489" s="113">
        <f t="shared" si="7458"/>
        <v>0</v>
      </c>
      <c r="BP489" s="113">
        <f t="shared" si="7458"/>
        <v>9.999997123366719E-2</v>
      </c>
      <c r="BQ489" s="113">
        <f t="shared" si="7458"/>
        <v>0.10000011506533121</v>
      </c>
      <c r="BR489" s="113">
        <f t="shared" si="7458"/>
        <v>0.10000011506533121</v>
      </c>
      <c r="BS489" s="113">
        <f t="shared" si="7458"/>
        <v>9.999997123366719E-2</v>
      </c>
      <c r="BT489" s="113">
        <f t="shared" si="7458"/>
        <v>9.999997123366719E-2</v>
      </c>
      <c r="BU489" s="113">
        <f t="shared" si="7458"/>
        <v>9.999997123366719E-2</v>
      </c>
      <c r="BV489" s="113">
        <f t="shared" si="7458"/>
        <v>9.999997123366719E-2</v>
      </c>
      <c r="BW489" s="113">
        <f t="shared" si="7458"/>
        <v>9.999997123366719E-2</v>
      </c>
      <c r="BX489" s="113">
        <f t="shared" si="7458"/>
        <v>9.999997123366719E-2</v>
      </c>
      <c r="BY489" s="113">
        <f t="shared" si="7458"/>
        <v>9.999997123366719E-2</v>
      </c>
      <c r="BZ489" s="113">
        <f t="shared" si="7458"/>
        <v>0</v>
      </c>
      <c r="CA489" s="113">
        <f t="shared" si="7458"/>
        <v>0</v>
      </c>
      <c r="CB489" s="113">
        <f t="shared" si="7458"/>
        <v>0</v>
      </c>
      <c r="CC489" s="113">
        <f t="shared" si="7458"/>
        <v>0</v>
      </c>
      <c r="CD489" s="113">
        <f t="shared" ref="CD489:CG489" si="7459">CD487/$F487</f>
        <v>0</v>
      </c>
      <c r="CE489" s="113"/>
      <c r="CF489" s="113">
        <f t="shared" si="7459"/>
        <v>0</v>
      </c>
      <c r="CG489" s="113">
        <f t="shared" si="7459"/>
        <v>0</v>
      </c>
      <c r="CH489" s="114">
        <f>IF(C487="","",100%-SUM(G489:CG489))</f>
        <v>0</v>
      </c>
      <c r="CI489" s="115">
        <f>IF(C487="","",SUM(G489:CG489))</f>
        <v>1</v>
      </c>
      <c r="CJ489" s="67" t="b">
        <f>IF(C487="","",SUM(G489:CG489)=CI489)</f>
        <v>1</v>
      </c>
    </row>
    <row r="490" spans="1:88" s="5" customFormat="1" x14ac:dyDescent="0.25">
      <c r="A490" s="46">
        <v>6</v>
      </c>
      <c r="B490" s="47" t="s">
        <v>347</v>
      </c>
      <c r="C490" s="80"/>
      <c r="D490" s="80"/>
      <c r="E490" s="81" t="s">
        <v>8</v>
      </c>
      <c r="F490" s="86" t="s">
        <v>8</v>
      </c>
      <c r="G490" s="138"/>
      <c r="H490" s="138"/>
      <c r="I490" s="138"/>
      <c r="J490" s="138"/>
      <c r="K490" s="138"/>
      <c r="L490" s="138"/>
      <c r="M490" s="138"/>
      <c r="N490" s="138"/>
      <c r="O490" s="138"/>
      <c r="P490" s="138"/>
      <c r="Q490" s="138"/>
      <c r="R490" s="138"/>
      <c r="S490" s="138"/>
      <c r="T490" s="138"/>
      <c r="U490" s="139"/>
      <c r="V490" s="139"/>
      <c r="W490" s="139"/>
      <c r="X490" s="138"/>
      <c r="Y490" s="139"/>
      <c r="Z490" s="139"/>
      <c r="AA490" s="139"/>
      <c r="AB490" s="139"/>
      <c r="AC490" s="139"/>
      <c r="AD490" s="139"/>
      <c r="AE490" s="139"/>
      <c r="AF490" s="139"/>
      <c r="AG490" s="138"/>
      <c r="AH490" s="139"/>
      <c r="AI490" s="139"/>
      <c r="AJ490" s="139"/>
      <c r="AK490" s="138"/>
      <c r="AL490" s="139"/>
      <c r="AM490" s="139"/>
      <c r="AN490" s="139"/>
      <c r="AO490" s="139"/>
      <c r="AP490" s="139"/>
      <c r="AQ490" s="139"/>
      <c r="AR490" s="139"/>
      <c r="AS490" s="139"/>
      <c r="AT490" s="138"/>
      <c r="AU490" s="139"/>
      <c r="AV490" s="139"/>
      <c r="AW490" s="139"/>
      <c r="AX490" s="138"/>
      <c r="AY490" s="139"/>
      <c r="AZ490" s="139"/>
      <c r="BA490" s="139"/>
      <c r="BB490" s="139"/>
      <c r="BC490" s="138"/>
      <c r="BD490" s="139"/>
      <c r="BE490" s="139"/>
      <c r="BF490" s="139"/>
      <c r="BG490" s="138"/>
      <c r="BH490" s="139"/>
      <c r="BI490" s="139"/>
      <c r="BJ490" s="139"/>
      <c r="BK490" s="138"/>
      <c r="BL490" s="139"/>
      <c r="BM490" s="139"/>
      <c r="BN490" s="139"/>
      <c r="BO490" s="139"/>
      <c r="BP490" s="138"/>
      <c r="BQ490" s="139"/>
      <c r="BR490" s="139"/>
      <c r="BS490" s="139"/>
      <c r="BT490" s="138"/>
      <c r="BU490" s="139"/>
      <c r="BV490" s="139"/>
      <c r="BW490" s="139"/>
      <c r="BX490" s="138"/>
      <c r="BY490" s="139"/>
      <c r="BZ490" s="139"/>
      <c r="CA490" s="139"/>
      <c r="CB490" s="139"/>
      <c r="CC490" s="138"/>
      <c r="CD490" s="139"/>
      <c r="CE490" s="139"/>
      <c r="CF490" s="139"/>
      <c r="CG490" s="139"/>
      <c r="CH490" s="107" t="str">
        <f>IF(C490="","",F490-SUM(G490:CG490))</f>
        <v/>
      </c>
      <c r="CI490" s="107" t="str">
        <f>IF(C490="","",SUM(G490:CG490))</f>
        <v/>
      </c>
      <c r="CJ490" s="67" t="str">
        <f>IF(C490="","",F490=CI490)</f>
        <v/>
      </c>
    </row>
    <row r="491" spans="1:88" x14ac:dyDescent="0.3">
      <c r="A491" s="31" t="s">
        <v>348</v>
      </c>
      <c r="B491" s="32" t="s">
        <v>349</v>
      </c>
      <c r="C491" s="33"/>
      <c r="D491" s="33"/>
      <c r="E491" s="37" t="s">
        <v>8</v>
      </c>
      <c r="F491" s="84">
        <f>SUM(F492:F554)</f>
        <v>348212871</v>
      </c>
      <c r="G491" s="6">
        <f>G492+G495+G498+G501+G504+G507+G510+G513+G516+G519+G522+G525+G528+G531+G534+G537+G540+G543+G546+G549+G552</f>
        <v>0</v>
      </c>
      <c r="H491" s="6">
        <f t="shared" ref="H491:BS491" si="7460">H492+H495+H498+H501+H504+H507+H510+H513+H516+H519+H522+H525+H528+H531+H534+H537+H540+H543+H546+H549+H552</f>
        <v>0</v>
      </c>
      <c r="I491" s="6">
        <f t="shared" si="7460"/>
        <v>0</v>
      </c>
      <c r="J491" s="6">
        <f t="shared" si="7460"/>
        <v>0</v>
      </c>
      <c r="K491" s="6">
        <f t="shared" si="7460"/>
        <v>0</v>
      </c>
      <c r="L491" s="6">
        <f t="shared" si="7460"/>
        <v>0</v>
      </c>
      <c r="M491" s="6">
        <f t="shared" si="7460"/>
        <v>0</v>
      </c>
      <c r="N491" s="6">
        <f t="shared" si="7460"/>
        <v>0</v>
      </c>
      <c r="O491" s="6">
        <f t="shared" si="7460"/>
        <v>0</v>
      </c>
      <c r="P491" s="6">
        <f t="shared" si="7460"/>
        <v>0</v>
      </c>
      <c r="Q491" s="6">
        <f t="shared" si="7460"/>
        <v>0</v>
      </c>
      <c r="R491" s="6">
        <f t="shared" si="7460"/>
        <v>0</v>
      </c>
      <c r="S491" s="6">
        <f t="shared" si="7460"/>
        <v>0</v>
      </c>
      <c r="T491" s="6">
        <f t="shared" si="7460"/>
        <v>0</v>
      </c>
      <c r="U491" s="6">
        <f t="shared" si="7460"/>
        <v>0</v>
      </c>
      <c r="V491" s="6">
        <f t="shared" si="7460"/>
        <v>0</v>
      </c>
      <c r="W491" s="6">
        <f t="shared" si="7460"/>
        <v>0</v>
      </c>
      <c r="X491" s="6">
        <f t="shared" si="7460"/>
        <v>0</v>
      </c>
      <c r="Y491" s="6">
        <f t="shared" si="7460"/>
        <v>0</v>
      </c>
      <c r="Z491" s="6">
        <f t="shared" si="7460"/>
        <v>0</v>
      </c>
      <c r="AA491" s="6">
        <f t="shared" si="7460"/>
        <v>0</v>
      </c>
      <c r="AB491" s="6">
        <f t="shared" si="7460"/>
        <v>0</v>
      </c>
      <c r="AC491" s="6">
        <f t="shared" si="7460"/>
        <v>0</v>
      </c>
      <c r="AD491" s="6">
        <f t="shared" si="7460"/>
        <v>0</v>
      </c>
      <c r="AE491" s="6">
        <f t="shared" si="7460"/>
        <v>0</v>
      </c>
      <c r="AF491" s="6">
        <f t="shared" si="7460"/>
        <v>0</v>
      </c>
      <c r="AG491" s="6">
        <f t="shared" si="7460"/>
        <v>0</v>
      </c>
      <c r="AH491" s="6">
        <f t="shared" si="7460"/>
        <v>0</v>
      </c>
      <c r="AI491" s="6">
        <f t="shared" si="7460"/>
        <v>0</v>
      </c>
      <c r="AJ491" s="6">
        <f t="shared" si="7460"/>
        <v>0</v>
      </c>
      <c r="AK491" s="6">
        <f t="shared" si="7460"/>
        <v>0</v>
      </c>
      <c r="AL491" s="6">
        <f t="shared" si="7460"/>
        <v>0</v>
      </c>
      <c r="AM491" s="6">
        <f t="shared" si="7460"/>
        <v>0</v>
      </c>
      <c r="AN491" s="6">
        <f t="shared" si="7460"/>
        <v>0</v>
      </c>
      <c r="AO491" s="6">
        <f t="shared" si="7460"/>
        <v>0</v>
      </c>
      <c r="AP491" s="6">
        <f t="shared" si="7460"/>
        <v>0</v>
      </c>
      <c r="AQ491" s="6">
        <f t="shared" si="7460"/>
        <v>0</v>
      </c>
      <c r="AR491" s="6">
        <f t="shared" si="7460"/>
        <v>0</v>
      </c>
      <c r="AS491" s="6">
        <f t="shared" si="7460"/>
        <v>0</v>
      </c>
      <c r="AT491" s="6">
        <f t="shared" si="7460"/>
        <v>0</v>
      </c>
      <c r="AU491" s="6">
        <f t="shared" si="7460"/>
        <v>0</v>
      </c>
      <c r="AV491" s="6">
        <f t="shared" si="7460"/>
        <v>0</v>
      </c>
      <c r="AW491" s="6">
        <f t="shared" si="7460"/>
        <v>0</v>
      </c>
      <c r="AX491" s="6">
        <f t="shared" si="7460"/>
        <v>0</v>
      </c>
      <c r="AY491" s="6">
        <f t="shared" si="7460"/>
        <v>0</v>
      </c>
      <c r="AZ491" s="6">
        <f t="shared" si="7460"/>
        <v>0</v>
      </c>
      <c r="BA491" s="6">
        <f t="shared" si="7460"/>
        <v>30655608</v>
      </c>
      <c r="BB491" s="6">
        <f t="shared" si="7460"/>
        <v>30655605</v>
      </c>
      <c r="BC491" s="6">
        <f t="shared" si="7460"/>
        <v>30655606</v>
      </c>
      <c r="BD491" s="6">
        <f t="shared" si="7460"/>
        <v>30655606</v>
      </c>
      <c r="BE491" s="6">
        <f t="shared" si="7460"/>
        <v>30655607</v>
      </c>
      <c r="BF491" s="6">
        <f t="shared" si="7460"/>
        <v>43511420</v>
      </c>
      <c r="BG491" s="6">
        <f t="shared" si="7460"/>
        <v>13326172</v>
      </c>
      <c r="BH491" s="6">
        <f t="shared" si="7460"/>
        <v>13326172</v>
      </c>
      <c r="BI491" s="6">
        <f t="shared" si="7460"/>
        <v>13326170</v>
      </c>
      <c r="BJ491" s="6">
        <f t="shared" si="7460"/>
        <v>25772437</v>
      </c>
      <c r="BK491" s="6">
        <f t="shared" si="7460"/>
        <v>21418119</v>
      </c>
      <c r="BL491" s="6">
        <f t="shared" si="7460"/>
        <v>21418117</v>
      </c>
      <c r="BM491" s="6">
        <f t="shared" si="7460"/>
        <v>21418115</v>
      </c>
      <c r="BN491" s="6">
        <f t="shared" si="7460"/>
        <v>21418117</v>
      </c>
      <c r="BO491" s="6">
        <f t="shared" si="7460"/>
        <v>0</v>
      </c>
      <c r="BP491" s="6">
        <f t="shared" si="7460"/>
        <v>0</v>
      </c>
      <c r="BQ491" s="6">
        <f t="shared" si="7460"/>
        <v>0</v>
      </c>
      <c r="BR491" s="6">
        <f t="shared" si="7460"/>
        <v>0</v>
      </c>
      <c r="BS491" s="6">
        <f t="shared" si="7460"/>
        <v>0</v>
      </c>
      <c r="BT491" s="6">
        <f t="shared" ref="BT491:CG491" si="7461">BT492+BT495+BT498+BT501+BT504+BT507+BT510+BT513+BT516+BT519+BT522+BT525+BT528+BT531+BT534+BT537+BT540+BT543+BT546+BT549+BT552</f>
        <v>0</v>
      </c>
      <c r="BU491" s="6">
        <f t="shared" si="7461"/>
        <v>0</v>
      </c>
      <c r="BV491" s="6">
        <f t="shared" si="7461"/>
        <v>0</v>
      </c>
      <c r="BW491" s="6">
        <f t="shared" si="7461"/>
        <v>0</v>
      </c>
      <c r="BX491" s="6">
        <f t="shared" si="7461"/>
        <v>0</v>
      </c>
      <c r="BY491" s="6">
        <f t="shared" si="7461"/>
        <v>0</v>
      </c>
      <c r="BZ491" s="6">
        <f t="shared" si="7461"/>
        <v>0</v>
      </c>
      <c r="CA491" s="6">
        <f t="shared" si="7461"/>
        <v>0</v>
      </c>
      <c r="CB491" s="6">
        <f t="shared" si="7461"/>
        <v>0</v>
      </c>
      <c r="CC491" s="6">
        <f t="shared" si="7461"/>
        <v>0</v>
      </c>
      <c r="CD491" s="6">
        <f t="shared" si="7461"/>
        <v>0</v>
      </c>
      <c r="CE491" s="6">
        <f t="shared" si="7461"/>
        <v>0</v>
      </c>
      <c r="CF491" s="6">
        <f t="shared" si="7461"/>
        <v>0</v>
      </c>
      <c r="CG491" s="6">
        <f t="shared" si="7461"/>
        <v>0</v>
      </c>
      <c r="CH491" s="107">
        <f>F491-SUM(G491:CG491)</f>
        <v>0</v>
      </c>
      <c r="CI491" s="107" t="str">
        <f>IF(C491="","",SUM(G491:CG491))</f>
        <v/>
      </c>
      <c r="CJ491" s="67" t="str">
        <f>IF(C491="","",F491=CI491)</f>
        <v/>
      </c>
    </row>
    <row r="492" spans="1:88" s="5" customFormat="1" ht="22.05" customHeight="1" x14ac:dyDescent="0.3">
      <c r="A492" s="171" t="s">
        <v>350</v>
      </c>
      <c r="B492" s="155" t="s">
        <v>351</v>
      </c>
      <c r="C492" s="168" t="s">
        <v>163</v>
      </c>
      <c r="D492" s="158">
        <v>1</v>
      </c>
      <c r="E492" s="161">
        <v>34920194</v>
      </c>
      <c r="F492" s="164">
        <f t="shared" ref="F492:F552" si="7462">ROUND(E492*D492,0)</f>
        <v>34920194</v>
      </c>
      <c r="G492" s="108">
        <v>0</v>
      </c>
      <c r="H492" s="108"/>
      <c r="I492" s="108"/>
      <c r="J492" s="108"/>
      <c r="K492" s="108"/>
      <c r="L492" s="108"/>
      <c r="M492" s="108"/>
      <c r="N492" s="108"/>
      <c r="O492" s="108"/>
      <c r="P492" s="108"/>
      <c r="Q492" s="108"/>
      <c r="R492" s="108"/>
      <c r="S492" s="108"/>
      <c r="T492" s="108"/>
      <c r="U492" s="108"/>
      <c r="V492" s="108"/>
      <c r="W492" s="108"/>
      <c r="X492" s="108"/>
      <c r="Y492" s="108"/>
      <c r="Z492" s="108"/>
      <c r="AA492" s="108"/>
      <c r="AB492" s="108"/>
      <c r="AC492" s="108"/>
      <c r="AD492" s="108"/>
      <c r="AE492" s="108"/>
      <c r="AF492" s="108"/>
      <c r="AG492" s="108"/>
      <c r="AH492" s="108"/>
      <c r="AI492" s="108"/>
      <c r="AJ492" s="108"/>
      <c r="AK492" s="108"/>
      <c r="AL492" s="108"/>
      <c r="AM492" s="108"/>
      <c r="AN492" s="108"/>
      <c r="AO492" s="108"/>
      <c r="AP492" s="108"/>
      <c r="AQ492" s="108"/>
      <c r="AR492" s="108"/>
      <c r="AS492" s="108"/>
      <c r="AT492" s="108"/>
      <c r="AU492" s="108"/>
      <c r="AV492" s="108"/>
      <c r="AW492" s="108"/>
      <c r="AX492" s="108"/>
      <c r="AY492" s="108"/>
      <c r="AZ492" s="108"/>
      <c r="BA492" s="108">
        <f>ROUND($F492/6,0)</f>
        <v>5820032</v>
      </c>
      <c r="BB492" s="108">
        <f>ROUNDUP($F492/6,0)</f>
        <v>5820033</v>
      </c>
      <c r="BC492" s="108">
        <f t="shared" ref="BC492" si="7463">ROUNDUP($F492/6,0)</f>
        <v>5820033</v>
      </c>
      <c r="BD492" s="108">
        <f t="shared" ref="BD492:BF492" si="7464">ROUND($F492/6,0)</f>
        <v>5820032</v>
      </c>
      <c r="BE492" s="108">
        <f t="shared" si="7464"/>
        <v>5820032</v>
      </c>
      <c r="BF492" s="108">
        <f t="shared" si="7464"/>
        <v>5820032</v>
      </c>
      <c r="BG492" s="108"/>
      <c r="BH492" s="108"/>
      <c r="BI492" s="108"/>
      <c r="BJ492" s="108"/>
      <c r="BK492" s="108"/>
      <c r="BL492" s="108"/>
      <c r="BM492" s="108"/>
      <c r="BN492" s="108"/>
      <c r="BO492" s="108"/>
      <c r="BP492" s="108"/>
      <c r="BQ492" s="108"/>
      <c r="BR492" s="108"/>
      <c r="BS492" s="108"/>
      <c r="BT492" s="108"/>
      <c r="BU492" s="108"/>
      <c r="BV492" s="108"/>
      <c r="BW492" s="108"/>
      <c r="BX492" s="108"/>
      <c r="BY492" s="108"/>
      <c r="BZ492" s="108"/>
      <c r="CA492" s="108"/>
      <c r="CB492" s="108"/>
      <c r="CC492" s="108"/>
      <c r="CD492" s="108"/>
      <c r="CE492" s="108"/>
      <c r="CF492" s="108"/>
      <c r="CG492" s="108"/>
      <c r="CH492" s="109">
        <f>IF(C492="","",F492-SUM(G492:CG492))</f>
        <v>0</v>
      </c>
      <c r="CI492" s="107">
        <f>IF(C492="","",SUM(G492:CG492))</f>
        <v>34920194</v>
      </c>
      <c r="CJ492" s="67" t="b">
        <f>IF(C492="","",F492=CI492)</f>
        <v>1</v>
      </c>
    </row>
    <row r="493" spans="1:88" s="5" customFormat="1" ht="22.05" customHeight="1" x14ac:dyDescent="0.3">
      <c r="A493" s="172"/>
      <c r="B493" s="156"/>
      <c r="C493" s="169"/>
      <c r="D493" s="159"/>
      <c r="E493" s="162"/>
      <c r="F493" s="165"/>
      <c r="G493" s="110">
        <v>0</v>
      </c>
      <c r="H493" s="110"/>
      <c r="I493" s="110"/>
      <c r="J493" s="110"/>
      <c r="K493" s="110"/>
      <c r="L493" s="110"/>
      <c r="M493" s="110"/>
      <c r="N493" s="110"/>
      <c r="O493" s="110"/>
      <c r="P493" s="110"/>
      <c r="Q493" s="110"/>
      <c r="R493" s="110"/>
      <c r="S493" s="110"/>
      <c r="T493" s="110"/>
      <c r="U493" s="110">
        <f t="shared" ref="U493" si="7465">ROUND(U492/$E492,2)</f>
        <v>0</v>
      </c>
      <c r="V493" s="110">
        <f t="shared" ref="V493" si="7466">ROUND(V492/$E492,2)</f>
        <v>0</v>
      </c>
      <c r="W493" s="110">
        <f t="shared" ref="W493" si="7467">ROUND(W492/$E492,2)</f>
        <v>0</v>
      </c>
      <c r="X493" s="110">
        <f t="shared" ref="X493" si="7468">ROUND(X492/$E492,2)</f>
        <v>0</v>
      </c>
      <c r="Y493" s="110">
        <f t="shared" ref="Y493" si="7469">ROUND(Y492/$E492,2)</f>
        <v>0</v>
      </c>
      <c r="Z493" s="110">
        <f t="shared" ref="Z493" si="7470">ROUND(Z492/$E492,2)</f>
        <v>0</v>
      </c>
      <c r="AA493" s="110">
        <f t="shared" ref="AA493" si="7471">ROUND(AA492/$E492,2)</f>
        <v>0</v>
      </c>
      <c r="AB493" s="110">
        <f t="shared" ref="AB493" si="7472">ROUND(AB492/$E492,2)</f>
        <v>0</v>
      </c>
      <c r="AC493" s="110">
        <f t="shared" ref="AC493" si="7473">ROUND(AC492/$E492,2)</f>
        <v>0</v>
      </c>
      <c r="AD493" s="110">
        <f t="shared" ref="AD493" si="7474">ROUND(AD492/$E492,2)</f>
        <v>0</v>
      </c>
      <c r="AE493" s="110">
        <f t="shared" ref="AE493" si="7475">ROUND(AE492/$E492,2)</f>
        <v>0</v>
      </c>
      <c r="AF493" s="110">
        <f t="shared" ref="AF493" si="7476">ROUND(AF492/$E492,2)</f>
        <v>0</v>
      </c>
      <c r="AG493" s="110">
        <f t="shared" ref="AG493" si="7477">ROUND(AG492/$E492,2)</f>
        <v>0</v>
      </c>
      <c r="AH493" s="110">
        <f t="shared" ref="AH493" si="7478">ROUND(AH492/$E492,2)</f>
        <v>0</v>
      </c>
      <c r="AI493" s="110">
        <f t="shared" ref="AI493" si="7479">ROUND(AI492/$E492,2)</f>
        <v>0</v>
      </c>
      <c r="AJ493" s="110">
        <f t="shared" ref="AJ493" si="7480">ROUND(AJ492/$E492,2)</f>
        <v>0</v>
      </c>
      <c r="AK493" s="110">
        <f t="shared" ref="AK493" si="7481">ROUND(AK492/$E492,2)</f>
        <v>0</v>
      </c>
      <c r="AL493" s="110">
        <f t="shared" ref="AL493" si="7482">ROUND(AL492/$E492,2)</f>
        <v>0</v>
      </c>
      <c r="AM493" s="110">
        <f t="shared" ref="AM493" si="7483">ROUND(AM492/$E492,2)</f>
        <v>0</v>
      </c>
      <c r="AN493" s="110">
        <f t="shared" ref="AN493" si="7484">ROUND(AN492/$E492,2)</f>
        <v>0</v>
      </c>
      <c r="AO493" s="110">
        <f t="shared" ref="AO493" si="7485">ROUND(AO492/$E492,2)</f>
        <v>0</v>
      </c>
      <c r="AP493" s="110">
        <f t="shared" ref="AP493" si="7486">ROUND(AP492/$E492,2)</f>
        <v>0</v>
      </c>
      <c r="AQ493" s="110">
        <f t="shared" ref="AQ493" si="7487">ROUND(AQ492/$E492,2)</f>
        <v>0</v>
      </c>
      <c r="AR493" s="110">
        <f t="shared" ref="AR493" si="7488">ROUND(AR492/$E492,2)</f>
        <v>0</v>
      </c>
      <c r="AS493" s="110">
        <f t="shared" ref="AS493" si="7489">ROUND(AS492/$E492,2)</f>
        <v>0</v>
      </c>
      <c r="AT493" s="110">
        <f t="shared" ref="AT493" si="7490">ROUND(AT492/$E492,2)</f>
        <v>0</v>
      </c>
      <c r="AU493" s="110">
        <f t="shared" ref="AU493" si="7491">ROUND(AU492/$E492,2)</f>
        <v>0</v>
      </c>
      <c r="AV493" s="110">
        <f t="shared" ref="AV493" si="7492">ROUND(AV492/$E492,2)</f>
        <v>0</v>
      </c>
      <c r="AW493" s="110">
        <f t="shared" ref="AW493" si="7493">ROUND(AW492/$E492,2)</f>
        <v>0</v>
      </c>
      <c r="AX493" s="110">
        <f t="shared" ref="AX493" si="7494">ROUND(AX492/$E492,2)</f>
        <v>0</v>
      </c>
      <c r="AY493" s="110">
        <f>ROUNDDOWN(AY492/$E492,2)</f>
        <v>0</v>
      </c>
      <c r="AZ493" s="110">
        <f>ROUNDDOWN(AZ492/$E492,2)</f>
        <v>0</v>
      </c>
      <c r="BA493" s="110">
        <f t="shared" ref="BA493" si="7495">ROUND(BA492/$E492,2)</f>
        <v>0.17</v>
      </c>
      <c r="BB493" s="110">
        <f>ROUNDDOWN(BB492/$E492,2)</f>
        <v>0.16</v>
      </c>
      <c r="BC493" s="110">
        <f>ROUNDDOWN(BC492/$E492,2)</f>
        <v>0.16</v>
      </c>
      <c r="BD493" s="110">
        <f t="shared" ref="BD493:BO493" si="7496">ROUND(BD492/$E492,2)</f>
        <v>0.17</v>
      </c>
      <c r="BE493" s="110">
        <f t="shared" si="7496"/>
        <v>0.17</v>
      </c>
      <c r="BF493" s="110">
        <f t="shared" si="7496"/>
        <v>0.17</v>
      </c>
      <c r="BG493" s="110">
        <f t="shared" si="7496"/>
        <v>0</v>
      </c>
      <c r="BH493" s="110">
        <f t="shared" si="7496"/>
        <v>0</v>
      </c>
      <c r="BI493" s="110">
        <f t="shared" si="7496"/>
        <v>0</v>
      </c>
      <c r="BJ493" s="110">
        <f t="shared" si="7496"/>
        <v>0</v>
      </c>
      <c r="BK493" s="110">
        <f t="shared" si="7496"/>
        <v>0</v>
      </c>
      <c r="BL493" s="110">
        <f t="shared" si="7496"/>
        <v>0</v>
      </c>
      <c r="BM493" s="110">
        <f t="shared" si="7496"/>
        <v>0</v>
      </c>
      <c r="BN493" s="110">
        <f t="shared" si="7496"/>
        <v>0</v>
      </c>
      <c r="BO493" s="110">
        <f t="shared" si="7496"/>
        <v>0</v>
      </c>
      <c r="BP493" s="110">
        <f t="shared" ref="BP493" si="7497">ROUND(BP492/$E492,2)</f>
        <v>0</v>
      </c>
      <c r="BQ493" s="110">
        <f t="shared" ref="BQ493" si="7498">ROUND(BQ492/$E492,2)</f>
        <v>0</v>
      </c>
      <c r="BR493" s="110">
        <f t="shared" ref="BR493" si="7499">ROUND(BR492/$E492,2)</f>
        <v>0</v>
      </c>
      <c r="BS493" s="110">
        <f t="shared" ref="BS493" si="7500">ROUND(BS492/$E492,2)</f>
        <v>0</v>
      </c>
      <c r="BT493" s="110">
        <f t="shared" ref="BT493" si="7501">ROUND(BT492/$E492,2)</f>
        <v>0</v>
      </c>
      <c r="BU493" s="110">
        <f t="shared" ref="BU493" si="7502">ROUND(BU492/$E492,2)</f>
        <v>0</v>
      </c>
      <c r="BV493" s="110">
        <f t="shared" ref="BV493" si="7503">ROUND(BV492/$E492,2)</f>
        <v>0</v>
      </c>
      <c r="BW493" s="110">
        <f t="shared" ref="BW493" si="7504">ROUND(BW492/$E492,2)</f>
        <v>0</v>
      </c>
      <c r="BX493" s="110">
        <f t="shared" ref="BX493" si="7505">ROUND(BX492/$E492,2)</f>
        <v>0</v>
      </c>
      <c r="BY493" s="110">
        <f t="shared" ref="BY493" si="7506">ROUND(BY492/$E492,2)</f>
        <v>0</v>
      </c>
      <c r="BZ493" s="110">
        <f t="shared" ref="BZ493" si="7507">ROUND(BZ492/$E492,2)</f>
        <v>0</v>
      </c>
      <c r="CA493" s="110">
        <f t="shared" ref="CA493" si="7508">ROUND(CA492/$E492,2)</f>
        <v>0</v>
      </c>
      <c r="CB493" s="110">
        <f t="shared" ref="CB493" si="7509">ROUND(CB492/$E492,2)</f>
        <v>0</v>
      </c>
      <c r="CC493" s="110">
        <f t="shared" ref="CC493" si="7510">ROUND(CC492/$E492,2)</f>
        <v>0</v>
      </c>
      <c r="CD493" s="110">
        <f t="shared" ref="CD493" si="7511">ROUND(CD492/$E492,2)</f>
        <v>0</v>
      </c>
      <c r="CE493" s="110"/>
      <c r="CF493" s="110">
        <f t="shared" ref="CF493" si="7512">ROUND(CF492/$E492,2)</f>
        <v>0</v>
      </c>
      <c r="CG493" s="110">
        <f t="shared" ref="CG493" si="7513">ROUND(CG492/$E492,2)</f>
        <v>0</v>
      </c>
      <c r="CH493" s="111">
        <f>IF(C492="","",D492-SUM(G493:CG493))</f>
        <v>0</v>
      </c>
      <c r="CI493" s="112">
        <f>IF(C492="","",SUM(G493:CG493))</f>
        <v>1</v>
      </c>
      <c r="CJ493" s="67" t="b">
        <f>IF(C492="","",D492=CI493)</f>
        <v>1</v>
      </c>
    </row>
    <row r="494" spans="1:88" s="5" customFormat="1" ht="22.05" customHeight="1" x14ac:dyDescent="0.3">
      <c r="A494" s="173"/>
      <c r="B494" s="157"/>
      <c r="C494" s="170"/>
      <c r="D494" s="160"/>
      <c r="E494" s="163"/>
      <c r="F494" s="166"/>
      <c r="G494" s="113">
        <v>0</v>
      </c>
      <c r="H494" s="113"/>
      <c r="I494" s="113"/>
      <c r="J494" s="113"/>
      <c r="K494" s="113"/>
      <c r="L494" s="113"/>
      <c r="M494" s="113"/>
      <c r="N494" s="113"/>
      <c r="O494" s="113"/>
      <c r="P494" s="113"/>
      <c r="Q494" s="113"/>
      <c r="R494" s="113"/>
      <c r="S494" s="113"/>
      <c r="T494" s="113"/>
      <c r="U494" s="113">
        <f t="shared" ref="U494:X494" si="7514">U492/$F492</f>
        <v>0</v>
      </c>
      <c r="V494" s="113">
        <f t="shared" si="7514"/>
        <v>0</v>
      </c>
      <c r="W494" s="113">
        <f t="shared" si="7514"/>
        <v>0</v>
      </c>
      <c r="X494" s="113">
        <f t="shared" si="7514"/>
        <v>0</v>
      </c>
      <c r="Y494" s="113">
        <f t="shared" ref="Y494:AG494" si="7515">Y492/$F492</f>
        <v>0</v>
      </c>
      <c r="Z494" s="113">
        <f t="shared" si="7515"/>
        <v>0</v>
      </c>
      <c r="AA494" s="113">
        <f t="shared" si="7515"/>
        <v>0</v>
      </c>
      <c r="AB494" s="113">
        <f t="shared" si="7515"/>
        <v>0</v>
      </c>
      <c r="AC494" s="113">
        <f t="shared" si="7515"/>
        <v>0</v>
      </c>
      <c r="AD494" s="113">
        <f t="shared" si="7515"/>
        <v>0</v>
      </c>
      <c r="AE494" s="113">
        <f t="shared" si="7515"/>
        <v>0</v>
      </c>
      <c r="AF494" s="113">
        <f t="shared" si="7515"/>
        <v>0</v>
      </c>
      <c r="AG494" s="113">
        <f t="shared" si="7515"/>
        <v>0</v>
      </c>
      <c r="AH494" s="113">
        <f t="shared" ref="AH494:AK494" si="7516">AH492/$F492</f>
        <v>0</v>
      </c>
      <c r="AI494" s="113">
        <f t="shared" si="7516"/>
        <v>0</v>
      </c>
      <c r="AJ494" s="113">
        <f t="shared" si="7516"/>
        <v>0</v>
      </c>
      <c r="AK494" s="113">
        <f t="shared" si="7516"/>
        <v>0</v>
      </c>
      <c r="AL494" s="113">
        <f t="shared" ref="AL494:AT494" si="7517">AL492/$F492</f>
        <v>0</v>
      </c>
      <c r="AM494" s="113">
        <f t="shared" si="7517"/>
        <v>0</v>
      </c>
      <c r="AN494" s="113">
        <f t="shared" si="7517"/>
        <v>0</v>
      </c>
      <c r="AO494" s="113">
        <f t="shared" si="7517"/>
        <v>0</v>
      </c>
      <c r="AP494" s="113">
        <f t="shared" si="7517"/>
        <v>0</v>
      </c>
      <c r="AQ494" s="113">
        <f t="shared" si="7517"/>
        <v>0</v>
      </c>
      <c r="AR494" s="113">
        <f t="shared" si="7517"/>
        <v>0</v>
      </c>
      <c r="AS494" s="113">
        <f t="shared" si="7517"/>
        <v>0</v>
      </c>
      <c r="AT494" s="113">
        <f t="shared" si="7517"/>
        <v>0</v>
      </c>
      <c r="AU494" s="113">
        <f t="shared" ref="AU494:AX494" si="7518">AU492/$F492</f>
        <v>0</v>
      </c>
      <c r="AV494" s="113">
        <f t="shared" si="7518"/>
        <v>0</v>
      </c>
      <c r="AW494" s="113">
        <f t="shared" si="7518"/>
        <v>0</v>
      </c>
      <c r="AX494" s="113">
        <f t="shared" si="7518"/>
        <v>0</v>
      </c>
      <c r="AY494" s="113">
        <f t="shared" ref="AY494:AZ494" si="7519">AY492/$F492</f>
        <v>0</v>
      </c>
      <c r="AZ494" s="113">
        <f t="shared" si="7519"/>
        <v>0</v>
      </c>
      <c r="BA494" s="113">
        <f t="shared" ref="BA494:BP494" si="7520">BA492/$F492</f>
        <v>0.1666666571210916</v>
      </c>
      <c r="BB494" s="113">
        <f t="shared" si="7520"/>
        <v>0.16666668575781682</v>
      </c>
      <c r="BC494" s="113">
        <f t="shared" si="7520"/>
        <v>0.16666668575781682</v>
      </c>
      <c r="BD494" s="113">
        <f t="shared" si="7520"/>
        <v>0.1666666571210916</v>
      </c>
      <c r="BE494" s="113">
        <f t="shared" si="7520"/>
        <v>0.1666666571210916</v>
      </c>
      <c r="BF494" s="113">
        <f t="shared" si="7520"/>
        <v>0.1666666571210916</v>
      </c>
      <c r="BG494" s="113">
        <f t="shared" si="7520"/>
        <v>0</v>
      </c>
      <c r="BH494" s="113">
        <f t="shared" si="7520"/>
        <v>0</v>
      </c>
      <c r="BI494" s="113">
        <f t="shared" si="7520"/>
        <v>0</v>
      </c>
      <c r="BJ494" s="113">
        <f t="shared" si="7520"/>
        <v>0</v>
      </c>
      <c r="BK494" s="113">
        <f t="shared" si="7520"/>
        <v>0</v>
      </c>
      <c r="BL494" s="113">
        <f t="shared" si="7520"/>
        <v>0</v>
      </c>
      <c r="BM494" s="113">
        <f t="shared" si="7520"/>
        <v>0</v>
      </c>
      <c r="BN494" s="113">
        <f t="shared" si="7520"/>
        <v>0</v>
      </c>
      <c r="BO494" s="113">
        <f t="shared" si="7520"/>
        <v>0</v>
      </c>
      <c r="BP494" s="113">
        <f t="shared" si="7520"/>
        <v>0</v>
      </c>
      <c r="BQ494" s="113">
        <f t="shared" ref="BQ494:BT494" si="7521">BQ492/$F492</f>
        <v>0</v>
      </c>
      <c r="BR494" s="113">
        <f t="shared" si="7521"/>
        <v>0</v>
      </c>
      <c r="BS494" s="113">
        <f t="shared" si="7521"/>
        <v>0</v>
      </c>
      <c r="BT494" s="113">
        <f t="shared" si="7521"/>
        <v>0</v>
      </c>
      <c r="BU494" s="113">
        <f t="shared" ref="BU494:BX494" si="7522">BU492/$F492</f>
        <v>0</v>
      </c>
      <c r="BV494" s="113">
        <f t="shared" si="7522"/>
        <v>0</v>
      </c>
      <c r="BW494" s="113">
        <f t="shared" si="7522"/>
        <v>0</v>
      </c>
      <c r="BX494" s="113">
        <f t="shared" si="7522"/>
        <v>0</v>
      </c>
      <c r="BY494" s="113">
        <f t="shared" ref="BY494:CC494" si="7523">BY492/$F492</f>
        <v>0</v>
      </c>
      <c r="BZ494" s="113">
        <f t="shared" si="7523"/>
        <v>0</v>
      </c>
      <c r="CA494" s="113">
        <f t="shared" si="7523"/>
        <v>0</v>
      </c>
      <c r="CB494" s="113">
        <f t="shared" si="7523"/>
        <v>0</v>
      </c>
      <c r="CC494" s="113">
        <f t="shared" si="7523"/>
        <v>0</v>
      </c>
      <c r="CD494" s="113">
        <f t="shared" ref="CD494:CG494" si="7524">CD492/$F492</f>
        <v>0</v>
      </c>
      <c r="CE494" s="113"/>
      <c r="CF494" s="113">
        <f t="shared" si="7524"/>
        <v>0</v>
      </c>
      <c r="CG494" s="113">
        <f t="shared" si="7524"/>
        <v>0</v>
      </c>
      <c r="CH494" s="114">
        <f>IF(C492="","",100%-SUM(G494:CG494))</f>
        <v>0</v>
      </c>
      <c r="CI494" s="115">
        <f>IF(C492="","",SUM(G494:CG494))</f>
        <v>1</v>
      </c>
      <c r="CJ494" s="67" t="b">
        <f>IF(C492="","",SUM(G494:CG494)=CI494)</f>
        <v>1</v>
      </c>
    </row>
    <row r="495" spans="1:88" s="5" customFormat="1" ht="22.05" customHeight="1" x14ac:dyDescent="0.3">
      <c r="A495" s="171" t="s">
        <v>352</v>
      </c>
      <c r="B495" s="155" t="s">
        <v>353</v>
      </c>
      <c r="C495" s="168" t="s">
        <v>354</v>
      </c>
      <c r="D495" s="158">
        <v>1</v>
      </c>
      <c r="E495" s="161">
        <v>29567116</v>
      </c>
      <c r="F495" s="164">
        <f t="shared" si="7462"/>
        <v>29567116</v>
      </c>
      <c r="G495" s="108">
        <v>0</v>
      </c>
      <c r="H495" s="108"/>
      <c r="I495" s="108"/>
      <c r="J495" s="108"/>
      <c r="K495" s="108"/>
      <c r="L495" s="108"/>
      <c r="M495" s="108"/>
      <c r="N495" s="108"/>
      <c r="O495" s="108"/>
      <c r="P495" s="108"/>
      <c r="Q495" s="108"/>
      <c r="R495" s="108"/>
      <c r="S495" s="108"/>
      <c r="T495" s="108"/>
      <c r="U495" s="108"/>
      <c r="V495" s="108"/>
      <c r="W495" s="108"/>
      <c r="X495" s="108"/>
      <c r="Y495" s="108"/>
      <c r="Z495" s="108"/>
      <c r="AA495" s="108"/>
      <c r="AB495" s="108"/>
      <c r="AC495" s="108"/>
      <c r="AD495" s="108"/>
      <c r="AE495" s="108"/>
      <c r="AF495" s="108"/>
      <c r="AG495" s="108"/>
      <c r="AH495" s="108"/>
      <c r="AI495" s="108"/>
      <c r="AJ495" s="108"/>
      <c r="AK495" s="108"/>
      <c r="AL495" s="108"/>
      <c r="AM495" s="108"/>
      <c r="AN495" s="108"/>
      <c r="AO495" s="108"/>
      <c r="AP495" s="108"/>
      <c r="AQ495" s="108"/>
      <c r="AR495" s="108"/>
      <c r="AS495" s="108"/>
      <c r="AT495" s="108"/>
      <c r="AU495" s="108"/>
      <c r="AV495" s="108"/>
      <c r="AW495" s="108"/>
      <c r="AX495" s="108"/>
      <c r="AY495" s="108"/>
      <c r="AZ495" s="108"/>
      <c r="BA495" s="108">
        <f>ROUND($F495/6,0)</f>
        <v>4927853</v>
      </c>
      <c r="BB495" s="108">
        <f>ROUNDDOWN($F495/6,0)</f>
        <v>4927852</v>
      </c>
      <c r="BC495" s="108">
        <f>ROUNDDOWN($F495/6,0)</f>
        <v>4927852</v>
      </c>
      <c r="BD495" s="108">
        <f t="shared" ref="BD495:BF495" si="7525">ROUND($F495/6,0)</f>
        <v>4927853</v>
      </c>
      <c r="BE495" s="108">
        <f t="shared" si="7525"/>
        <v>4927853</v>
      </c>
      <c r="BF495" s="108">
        <f t="shared" si="7525"/>
        <v>4927853</v>
      </c>
      <c r="BG495" s="108"/>
      <c r="BH495" s="108"/>
      <c r="BI495" s="108"/>
      <c r="BJ495" s="108"/>
      <c r="BK495" s="108"/>
      <c r="BL495" s="108"/>
      <c r="BM495" s="108"/>
      <c r="BN495" s="108"/>
      <c r="BO495" s="108"/>
      <c r="BP495" s="108"/>
      <c r="BQ495" s="108"/>
      <c r="BR495" s="108"/>
      <c r="BS495" s="108"/>
      <c r="BT495" s="108"/>
      <c r="BU495" s="108"/>
      <c r="BV495" s="108"/>
      <c r="BW495" s="108"/>
      <c r="BX495" s="108"/>
      <c r="BY495" s="108"/>
      <c r="BZ495" s="108"/>
      <c r="CA495" s="108"/>
      <c r="CB495" s="108"/>
      <c r="CC495" s="108"/>
      <c r="CD495" s="108"/>
      <c r="CE495" s="108"/>
      <c r="CF495" s="108"/>
      <c r="CG495" s="108"/>
      <c r="CH495" s="109">
        <f>IF(C495="","",F495-SUM(G495:CG495))</f>
        <v>0</v>
      </c>
      <c r="CI495" s="107">
        <f>IF(C495="","",SUM(G495:CG495))</f>
        <v>29567116</v>
      </c>
      <c r="CJ495" s="67" t="b">
        <f>IF(C495="","",F495=CI495)</f>
        <v>1</v>
      </c>
    </row>
    <row r="496" spans="1:88" s="5" customFormat="1" ht="22.05" customHeight="1" x14ac:dyDescent="0.3">
      <c r="A496" s="172"/>
      <c r="B496" s="156"/>
      <c r="C496" s="169"/>
      <c r="D496" s="159"/>
      <c r="E496" s="162"/>
      <c r="F496" s="165"/>
      <c r="G496" s="110">
        <v>0</v>
      </c>
      <c r="H496" s="110"/>
      <c r="I496" s="110"/>
      <c r="J496" s="110"/>
      <c r="K496" s="110"/>
      <c r="L496" s="110"/>
      <c r="M496" s="110"/>
      <c r="N496" s="110"/>
      <c r="O496" s="110"/>
      <c r="P496" s="110"/>
      <c r="Q496" s="110"/>
      <c r="R496" s="110"/>
      <c r="S496" s="110"/>
      <c r="T496" s="110"/>
      <c r="U496" s="110">
        <f t="shared" ref="U496" si="7526">ROUND(U495/$E495,2)</f>
        <v>0</v>
      </c>
      <c r="V496" s="110">
        <f t="shared" ref="V496" si="7527">ROUND(V495/$E495,2)</f>
        <v>0</v>
      </c>
      <c r="W496" s="110">
        <f t="shared" ref="W496" si="7528">ROUND(W495/$E495,2)</f>
        <v>0</v>
      </c>
      <c r="X496" s="110">
        <f t="shared" ref="X496" si="7529">ROUND(X495/$E495,2)</f>
        <v>0</v>
      </c>
      <c r="Y496" s="110">
        <f t="shared" ref="Y496" si="7530">ROUND(Y495/$E495,2)</f>
        <v>0</v>
      </c>
      <c r="Z496" s="110">
        <f t="shared" ref="Z496" si="7531">ROUND(Z495/$E495,2)</f>
        <v>0</v>
      </c>
      <c r="AA496" s="110">
        <f t="shared" ref="AA496" si="7532">ROUND(AA495/$E495,2)</f>
        <v>0</v>
      </c>
      <c r="AB496" s="110">
        <f t="shared" ref="AB496" si="7533">ROUND(AB495/$E495,2)</f>
        <v>0</v>
      </c>
      <c r="AC496" s="110">
        <f t="shared" ref="AC496" si="7534">ROUND(AC495/$E495,2)</f>
        <v>0</v>
      </c>
      <c r="AD496" s="110">
        <f t="shared" ref="AD496" si="7535">ROUND(AD495/$E495,2)</f>
        <v>0</v>
      </c>
      <c r="AE496" s="110">
        <f t="shared" ref="AE496" si="7536">ROUND(AE495/$E495,2)</f>
        <v>0</v>
      </c>
      <c r="AF496" s="110">
        <f t="shared" ref="AF496" si="7537">ROUND(AF495/$E495,2)</f>
        <v>0</v>
      </c>
      <c r="AG496" s="110">
        <f t="shared" ref="AG496" si="7538">ROUND(AG495/$E495,2)</f>
        <v>0</v>
      </c>
      <c r="AH496" s="110">
        <f t="shared" ref="AH496" si="7539">ROUND(AH495/$E495,2)</f>
        <v>0</v>
      </c>
      <c r="AI496" s="110">
        <f t="shared" ref="AI496" si="7540">ROUND(AI495/$E495,2)</f>
        <v>0</v>
      </c>
      <c r="AJ496" s="110">
        <f t="shared" ref="AJ496" si="7541">ROUND(AJ495/$E495,2)</f>
        <v>0</v>
      </c>
      <c r="AK496" s="110">
        <f t="shared" ref="AK496" si="7542">ROUND(AK495/$E495,2)</f>
        <v>0</v>
      </c>
      <c r="AL496" s="110">
        <f t="shared" ref="AL496" si="7543">ROUND(AL495/$E495,2)</f>
        <v>0</v>
      </c>
      <c r="AM496" s="110">
        <f t="shared" ref="AM496" si="7544">ROUND(AM495/$E495,2)</f>
        <v>0</v>
      </c>
      <c r="AN496" s="110">
        <f t="shared" ref="AN496" si="7545">ROUND(AN495/$E495,2)</f>
        <v>0</v>
      </c>
      <c r="AO496" s="110">
        <f t="shared" ref="AO496" si="7546">ROUND(AO495/$E495,2)</f>
        <v>0</v>
      </c>
      <c r="AP496" s="110">
        <f t="shared" ref="AP496" si="7547">ROUND(AP495/$E495,2)</f>
        <v>0</v>
      </c>
      <c r="AQ496" s="110">
        <f t="shared" ref="AQ496" si="7548">ROUND(AQ495/$E495,2)</f>
        <v>0</v>
      </c>
      <c r="AR496" s="110">
        <f t="shared" ref="AR496" si="7549">ROUND(AR495/$E495,2)</f>
        <v>0</v>
      </c>
      <c r="AS496" s="110">
        <f t="shared" ref="AS496" si="7550">ROUND(AS495/$E495,2)</f>
        <v>0</v>
      </c>
      <c r="AT496" s="110">
        <f t="shared" ref="AT496" si="7551">ROUND(AT495/$E495,2)</f>
        <v>0</v>
      </c>
      <c r="AU496" s="110">
        <f t="shared" ref="AU496" si="7552">ROUND(AU495/$E495,2)</f>
        <v>0</v>
      </c>
      <c r="AV496" s="110">
        <f t="shared" ref="AV496" si="7553">ROUND(AV495/$E495,2)</f>
        <v>0</v>
      </c>
      <c r="AW496" s="110">
        <f t="shared" ref="AW496" si="7554">ROUND(AW495/$E495,2)</f>
        <v>0</v>
      </c>
      <c r="AX496" s="110">
        <f t="shared" ref="AX496" si="7555">ROUND(AX495/$E495,2)</f>
        <v>0</v>
      </c>
      <c r="AY496" s="110">
        <f>ROUNDDOWN(AY495/$E495,2)</f>
        <v>0</v>
      </c>
      <c r="AZ496" s="110">
        <f>ROUNDDOWN(AZ495/$E495,2)</f>
        <v>0</v>
      </c>
      <c r="BA496" s="110">
        <f t="shared" ref="BA496" si="7556">ROUND(BA495/$E495,2)</f>
        <v>0.17</v>
      </c>
      <c r="BB496" s="110">
        <f>ROUNDDOWN(BB495/$E495,2)</f>
        <v>0.16</v>
      </c>
      <c r="BC496" s="110">
        <f>ROUNDDOWN(BC495/$E495,2)</f>
        <v>0.16</v>
      </c>
      <c r="BD496" s="110">
        <f t="shared" ref="BD496:BO496" si="7557">ROUND(BD495/$E495,2)</f>
        <v>0.17</v>
      </c>
      <c r="BE496" s="110">
        <f t="shared" si="7557"/>
        <v>0.17</v>
      </c>
      <c r="BF496" s="110">
        <f t="shared" si="7557"/>
        <v>0.17</v>
      </c>
      <c r="BG496" s="110">
        <f t="shared" si="7557"/>
        <v>0</v>
      </c>
      <c r="BH496" s="110">
        <f t="shared" si="7557"/>
        <v>0</v>
      </c>
      <c r="BI496" s="110">
        <f t="shared" si="7557"/>
        <v>0</v>
      </c>
      <c r="BJ496" s="110">
        <f t="shared" si="7557"/>
        <v>0</v>
      </c>
      <c r="BK496" s="110">
        <f t="shared" si="7557"/>
        <v>0</v>
      </c>
      <c r="BL496" s="110">
        <f t="shared" si="7557"/>
        <v>0</v>
      </c>
      <c r="BM496" s="110">
        <f t="shared" si="7557"/>
        <v>0</v>
      </c>
      <c r="BN496" s="110">
        <f t="shared" si="7557"/>
        <v>0</v>
      </c>
      <c r="BO496" s="110">
        <f t="shared" si="7557"/>
        <v>0</v>
      </c>
      <c r="BP496" s="110">
        <f t="shared" ref="BP496" si="7558">ROUND(BP495/$E495,2)</f>
        <v>0</v>
      </c>
      <c r="BQ496" s="110">
        <f t="shared" ref="BQ496" si="7559">ROUND(BQ495/$E495,2)</f>
        <v>0</v>
      </c>
      <c r="BR496" s="110">
        <f t="shared" ref="BR496" si="7560">ROUND(BR495/$E495,2)</f>
        <v>0</v>
      </c>
      <c r="BS496" s="110">
        <f t="shared" ref="BS496" si="7561">ROUND(BS495/$E495,2)</f>
        <v>0</v>
      </c>
      <c r="BT496" s="110">
        <f t="shared" ref="BT496" si="7562">ROUND(BT495/$E495,2)</f>
        <v>0</v>
      </c>
      <c r="BU496" s="110">
        <f t="shared" ref="BU496" si="7563">ROUND(BU495/$E495,2)</f>
        <v>0</v>
      </c>
      <c r="BV496" s="110">
        <f t="shared" ref="BV496" si="7564">ROUND(BV495/$E495,2)</f>
        <v>0</v>
      </c>
      <c r="BW496" s="110">
        <f t="shared" ref="BW496" si="7565">ROUND(BW495/$E495,2)</f>
        <v>0</v>
      </c>
      <c r="BX496" s="110">
        <f t="shared" ref="BX496" si="7566">ROUND(BX495/$E495,2)</f>
        <v>0</v>
      </c>
      <c r="BY496" s="110">
        <f t="shared" ref="BY496" si="7567">ROUND(BY495/$E495,2)</f>
        <v>0</v>
      </c>
      <c r="BZ496" s="110">
        <f t="shared" ref="BZ496" si="7568">ROUND(BZ495/$E495,2)</f>
        <v>0</v>
      </c>
      <c r="CA496" s="110">
        <f t="shared" ref="CA496" si="7569">ROUND(CA495/$E495,2)</f>
        <v>0</v>
      </c>
      <c r="CB496" s="110">
        <f t="shared" ref="CB496" si="7570">ROUND(CB495/$E495,2)</f>
        <v>0</v>
      </c>
      <c r="CC496" s="110">
        <f t="shared" ref="CC496" si="7571">ROUND(CC495/$E495,2)</f>
        <v>0</v>
      </c>
      <c r="CD496" s="110">
        <f t="shared" ref="CD496" si="7572">ROUND(CD495/$E495,2)</f>
        <v>0</v>
      </c>
      <c r="CE496" s="110"/>
      <c r="CF496" s="110">
        <f t="shared" ref="CF496" si="7573">ROUND(CF495/$E495,2)</f>
        <v>0</v>
      </c>
      <c r="CG496" s="110">
        <f t="shared" ref="CG496" si="7574">ROUND(CG495/$E495,2)</f>
        <v>0</v>
      </c>
      <c r="CH496" s="111">
        <f>IF(C495="","",D495-SUM(G496:CG496))</f>
        <v>0</v>
      </c>
      <c r="CI496" s="112">
        <f>IF(C495="","",SUM(G496:CG496))</f>
        <v>1</v>
      </c>
      <c r="CJ496" s="67" t="b">
        <f>IF(C495="","",D495=CI496)</f>
        <v>1</v>
      </c>
    </row>
    <row r="497" spans="1:88" s="5" customFormat="1" ht="22.05" customHeight="1" x14ac:dyDescent="0.3">
      <c r="A497" s="173"/>
      <c r="B497" s="157"/>
      <c r="C497" s="170"/>
      <c r="D497" s="160"/>
      <c r="E497" s="163"/>
      <c r="F497" s="166"/>
      <c r="G497" s="113">
        <v>0</v>
      </c>
      <c r="H497" s="113"/>
      <c r="I497" s="113"/>
      <c r="J497" s="113"/>
      <c r="K497" s="113"/>
      <c r="L497" s="113"/>
      <c r="M497" s="113"/>
      <c r="N497" s="113"/>
      <c r="O497" s="113"/>
      <c r="P497" s="113"/>
      <c r="Q497" s="113"/>
      <c r="R497" s="113"/>
      <c r="S497" s="113"/>
      <c r="T497" s="113"/>
      <c r="U497" s="113">
        <f t="shared" ref="U497:X497" si="7575">U495/$F495</f>
        <v>0</v>
      </c>
      <c r="V497" s="113">
        <f t="shared" si="7575"/>
        <v>0</v>
      </c>
      <c r="W497" s="113">
        <f t="shared" si="7575"/>
        <v>0</v>
      </c>
      <c r="X497" s="113">
        <f t="shared" si="7575"/>
        <v>0</v>
      </c>
      <c r="Y497" s="113">
        <f t="shared" ref="Y497:AG497" si="7576">Y495/$F495</f>
        <v>0</v>
      </c>
      <c r="Z497" s="113">
        <f t="shared" si="7576"/>
        <v>0</v>
      </c>
      <c r="AA497" s="113">
        <f t="shared" si="7576"/>
        <v>0</v>
      </c>
      <c r="AB497" s="113">
        <f t="shared" si="7576"/>
        <v>0</v>
      </c>
      <c r="AC497" s="113">
        <f t="shared" si="7576"/>
        <v>0</v>
      </c>
      <c r="AD497" s="113">
        <f t="shared" si="7576"/>
        <v>0</v>
      </c>
      <c r="AE497" s="113">
        <f t="shared" si="7576"/>
        <v>0</v>
      </c>
      <c r="AF497" s="113">
        <f t="shared" si="7576"/>
        <v>0</v>
      </c>
      <c r="AG497" s="113">
        <f t="shared" si="7576"/>
        <v>0</v>
      </c>
      <c r="AH497" s="113">
        <f t="shared" ref="AH497:AK497" si="7577">AH495/$F495</f>
        <v>0</v>
      </c>
      <c r="AI497" s="113">
        <f t="shared" si="7577"/>
        <v>0</v>
      </c>
      <c r="AJ497" s="113">
        <f t="shared" si="7577"/>
        <v>0</v>
      </c>
      <c r="AK497" s="113">
        <f t="shared" si="7577"/>
        <v>0</v>
      </c>
      <c r="AL497" s="113">
        <f t="shared" ref="AL497:AT497" si="7578">AL495/$F495</f>
        <v>0</v>
      </c>
      <c r="AM497" s="113">
        <f t="shared" si="7578"/>
        <v>0</v>
      </c>
      <c r="AN497" s="113">
        <f t="shared" si="7578"/>
        <v>0</v>
      </c>
      <c r="AO497" s="113">
        <f t="shared" si="7578"/>
        <v>0</v>
      </c>
      <c r="AP497" s="113">
        <f t="shared" si="7578"/>
        <v>0</v>
      </c>
      <c r="AQ497" s="113">
        <f t="shared" si="7578"/>
        <v>0</v>
      </c>
      <c r="AR497" s="113">
        <f t="shared" si="7578"/>
        <v>0</v>
      </c>
      <c r="AS497" s="113">
        <f t="shared" si="7578"/>
        <v>0</v>
      </c>
      <c r="AT497" s="113">
        <f t="shared" si="7578"/>
        <v>0</v>
      </c>
      <c r="AU497" s="113">
        <f t="shared" ref="AU497:AX497" si="7579">AU495/$F495</f>
        <v>0</v>
      </c>
      <c r="AV497" s="113">
        <f t="shared" si="7579"/>
        <v>0</v>
      </c>
      <c r="AW497" s="113">
        <f t="shared" si="7579"/>
        <v>0</v>
      </c>
      <c r="AX497" s="113">
        <f t="shared" si="7579"/>
        <v>0</v>
      </c>
      <c r="AY497" s="113">
        <f t="shared" ref="AY497:AZ497" si="7580">AY495/$F495</f>
        <v>0</v>
      </c>
      <c r="AZ497" s="113">
        <f t="shared" si="7580"/>
        <v>0</v>
      </c>
      <c r="BA497" s="113">
        <f t="shared" ref="BA497:BP497" si="7581">BA495/$F495</f>
        <v>0.16666667794045251</v>
      </c>
      <c r="BB497" s="113">
        <f t="shared" si="7581"/>
        <v>0.16666664411909501</v>
      </c>
      <c r="BC497" s="113">
        <f t="shared" si="7581"/>
        <v>0.16666664411909501</v>
      </c>
      <c r="BD497" s="113">
        <f t="shared" si="7581"/>
        <v>0.16666667794045251</v>
      </c>
      <c r="BE497" s="113">
        <f t="shared" si="7581"/>
        <v>0.16666667794045251</v>
      </c>
      <c r="BF497" s="113">
        <f t="shared" si="7581"/>
        <v>0.16666667794045251</v>
      </c>
      <c r="BG497" s="113">
        <f t="shared" si="7581"/>
        <v>0</v>
      </c>
      <c r="BH497" s="113">
        <f t="shared" si="7581"/>
        <v>0</v>
      </c>
      <c r="BI497" s="113">
        <f t="shared" si="7581"/>
        <v>0</v>
      </c>
      <c r="BJ497" s="113">
        <f t="shared" si="7581"/>
        <v>0</v>
      </c>
      <c r="BK497" s="113">
        <f t="shared" si="7581"/>
        <v>0</v>
      </c>
      <c r="BL497" s="113">
        <f t="shared" si="7581"/>
        <v>0</v>
      </c>
      <c r="BM497" s="113">
        <f t="shared" si="7581"/>
        <v>0</v>
      </c>
      <c r="BN497" s="113">
        <f t="shared" si="7581"/>
        <v>0</v>
      </c>
      <c r="BO497" s="113">
        <f t="shared" si="7581"/>
        <v>0</v>
      </c>
      <c r="BP497" s="113">
        <f t="shared" si="7581"/>
        <v>0</v>
      </c>
      <c r="BQ497" s="113">
        <f t="shared" ref="BQ497:BT497" si="7582">BQ495/$F495</f>
        <v>0</v>
      </c>
      <c r="BR497" s="113">
        <f t="shared" si="7582"/>
        <v>0</v>
      </c>
      <c r="BS497" s="113">
        <f t="shared" si="7582"/>
        <v>0</v>
      </c>
      <c r="BT497" s="113">
        <f t="shared" si="7582"/>
        <v>0</v>
      </c>
      <c r="BU497" s="113">
        <f t="shared" ref="BU497:BX497" si="7583">BU495/$F495</f>
        <v>0</v>
      </c>
      <c r="BV497" s="113">
        <f t="shared" si="7583"/>
        <v>0</v>
      </c>
      <c r="BW497" s="113">
        <f t="shared" si="7583"/>
        <v>0</v>
      </c>
      <c r="BX497" s="113">
        <f t="shared" si="7583"/>
        <v>0</v>
      </c>
      <c r="BY497" s="113">
        <f t="shared" ref="BY497:CC497" si="7584">BY495/$F495</f>
        <v>0</v>
      </c>
      <c r="BZ497" s="113">
        <f t="shared" si="7584"/>
        <v>0</v>
      </c>
      <c r="CA497" s="113">
        <f t="shared" si="7584"/>
        <v>0</v>
      </c>
      <c r="CB497" s="113">
        <f t="shared" si="7584"/>
        <v>0</v>
      </c>
      <c r="CC497" s="113">
        <f t="shared" si="7584"/>
        <v>0</v>
      </c>
      <c r="CD497" s="113">
        <f t="shared" ref="CD497:CG497" si="7585">CD495/$F495</f>
        <v>0</v>
      </c>
      <c r="CE497" s="113"/>
      <c r="CF497" s="113">
        <f t="shared" si="7585"/>
        <v>0</v>
      </c>
      <c r="CG497" s="113">
        <f t="shared" si="7585"/>
        <v>0</v>
      </c>
      <c r="CH497" s="114">
        <f>IF(C495="","",100%-SUM(G497:CG497))</f>
        <v>0</v>
      </c>
      <c r="CI497" s="115">
        <f>IF(C495="","",SUM(G497:CG497))</f>
        <v>1</v>
      </c>
      <c r="CJ497" s="67" t="b">
        <f>IF(C495="","",SUM(G497:CG497)=CI497)</f>
        <v>1</v>
      </c>
    </row>
    <row r="498" spans="1:88" s="5" customFormat="1" ht="22.05" customHeight="1" x14ac:dyDescent="0.3">
      <c r="A498" s="171" t="s">
        <v>355</v>
      </c>
      <c r="B498" s="155" t="s">
        <v>356</v>
      </c>
      <c r="C498" s="168" t="s">
        <v>354</v>
      </c>
      <c r="D498" s="158">
        <v>1</v>
      </c>
      <c r="E498" s="161">
        <v>17357116</v>
      </c>
      <c r="F498" s="164">
        <f t="shared" si="7462"/>
        <v>17357116</v>
      </c>
      <c r="G498" s="108">
        <v>0</v>
      </c>
      <c r="H498" s="108"/>
      <c r="I498" s="108"/>
      <c r="J498" s="108"/>
      <c r="K498" s="108"/>
      <c r="L498" s="108"/>
      <c r="M498" s="108"/>
      <c r="N498" s="108"/>
      <c r="O498" s="108"/>
      <c r="P498" s="108"/>
      <c r="Q498" s="108"/>
      <c r="R498" s="108"/>
      <c r="S498" s="108"/>
      <c r="T498" s="108"/>
      <c r="U498" s="108"/>
      <c r="V498" s="108"/>
      <c r="W498" s="108"/>
      <c r="X498" s="108"/>
      <c r="Y498" s="108"/>
      <c r="Z498" s="108"/>
      <c r="AA498" s="108"/>
      <c r="AB498" s="108"/>
      <c r="AC498" s="108"/>
      <c r="AD498" s="108"/>
      <c r="AE498" s="108"/>
      <c r="AF498" s="108"/>
      <c r="AG498" s="108"/>
      <c r="AH498" s="108"/>
      <c r="AI498" s="108"/>
      <c r="AJ498" s="108"/>
      <c r="AK498" s="108"/>
      <c r="AL498" s="108"/>
      <c r="AM498" s="108"/>
      <c r="AN498" s="108"/>
      <c r="AO498" s="108"/>
      <c r="AP498" s="108"/>
      <c r="AQ498" s="108"/>
      <c r="AR498" s="108"/>
      <c r="AS498" s="108"/>
      <c r="AT498" s="108"/>
      <c r="AU498" s="108"/>
      <c r="AV498" s="108"/>
      <c r="AW498" s="108"/>
      <c r="AX498" s="108"/>
      <c r="AY498" s="108"/>
      <c r="AZ498" s="108"/>
      <c r="BA498" s="108">
        <f>ROUND($F498/6,0)</f>
        <v>2892853</v>
      </c>
      <c r="BB498" s="108">
        <f>ROUNDDOWN($F498/6,0)</f>
        <v>2892852</v>
      </c>
      <c r="BC498" s="108">
        <f>ROUNDDOWN($F498/6,0)</f>
        <v>2892852</v>
      </c>
      <c r="BD498" s="108">
        <f t="shared" ref="BD498:BF498" si="7586">ROUND($F498/6,0)</f>
        <v>2892853</v>
      </c>
      <c r="BE498" s="108">
        <f t="shared" si="7586"/>
        <v>2892853</v>
      </c>
      <c r="BF498" s="108">
        <f t="shared" si="7586"/>
        <v>2892853</v>
      </c>
      <c r="BG498" s="108"/>
      <c r="BH498" s="108"/>
      <c r="BI498" s="108"/>
      <c r="BJ498" s="108"/>
      <c r="BK498" s="108"/>
      <c r="BL498" s="108"/>
      <c r="BM498" s="108"/>
      <c r="BN498" s="108"/>
      <c r="BO498" s="108"/>
      <c r="BP498" s="108"/>
      <c r="BQ498" s="108"/>
      <c r="BR498" s="108"/>
      <c r="BS498" s="108"/>
      <c r="BT498" s="108"/>
      <c r="BU498" s="108"/>
      <c r="BV498" s="108"/>
      <c r="BW498" s="108"/>
      <c r="BX498" s="108"/>
      <c r="BY498" s="108"/>
      <c r="BZ498" s="108"/>
      <c r="CA498" s="108"/>
      <c r="CB498" s="108"/>
      <c r="CC498" s="108"/>
      <c r="CD498" s="108"/>
      <c r="CE498" s="108"/>
      <c r="CF498" s="108"/>
      <c r="CG498" s="108"/>
      <c r="CH498" s="109">
        <f>IF(C498="","",F498-SUM(G498:CG498))</f>
        <v>0</v>
      </c>
      <c r="CI498" s="107">
        <f>IF(C498="","",SUM(G498:CG498))</f>
        <v>17357116</v>
      </c>
      <c r="CJ498" s="67" t="b">
        <f>IF(C498="","",F498=CI498)</f>
        <v>1</v>
      </c>
    </row>
    <row r="499" spans="1:88" s="5" customFormat="1" ht="22.05" customHeight="1" x14ac:dyDescent="0.3">
      <c r="A499" s="172"/>
      <c r="B499" s="156"/>
      <c r="C499" s="169"/>
      <c r="D499" s="159"/>
      <c r="E499" s="162"/>
      <c r="F499" s="165"/>
      <c r="G499" s="110">
        <v>0</v>
      </c>
      <c r="H499" s="110"/>
      <c r="I499" s="110"/>
      <c r="J499" s="110"/>
      <c r="K499" s="110"/>
      <c r="L499" s="110"/>
      <c r="M499" s="110"/>
      <c r="N499" s="110"/>
      <c r="O499" s="110"/>
      <c r="P499" s="110"/>
      <c r="Q499" s="110"/>
      <c r="R499" s="110"/>
      <c r="S499" s="110"/>
      <c r="T499" s="110"/>
      <c r="U499" s="110">
        <f t="shared" ref="U499" si="7587">ROUND(U498/$E498,2)</f>
        <v>0</v>
      </c>
      <c r="V499" s="110">
        <f t="shared" ref="V499" si="7588">ROUND(V498/$E498,2)</f>
        <v>0</v>
      </c>
      <c r="W499" s="110">
        <f t="shared" ref="W499" si="7589">ROUND(W498/$E498,2)</f>
        <v>0</v>
      </c>
      <c r="X499" s="110">
        <f t="shared" ref="X499" si="7590">ROUND(X498/$E498,2)</f>
        <v>0</v>
      </c>
      <c r="Y499" s="110">
        <f t="shared" ref="Y499" si="7591">ROUND(Y498/$E498,2)</f>
        <v>0</v>
      </c>
      <c r="Z499" s="110">
        <f t="shared" ref="Z499" si="7592">ROUND(Z498/$E498,2)</f>
        <v>0</v>
      </c>
      <c r="AA499" s="110">
        <f t="shared" ref="AA499" si="7593">ROUND(AA498/$E498,2)</f>
        <v>0</v>
      </c>
      <c r="AB499" s="110">
        <f t="shared" ref="AB499" si="7594">ROUND(AB498/$E498,2)</f>
        <v>0</v>
      </c>
      <c r="AC499" s="110">
        <f t="shared" ref="AC499" si="7595">ROUND(AC498/$E498,2)</f>
        <v>0</v>
      </c>
      <c r="AD499" s="110">
        <f t="shared" ref="AD499" si="7596">ROUND(AD498/$E498,2)</f>
        <v>0</v>
      </c>
      <c r="AE499" s="110">
        <f t="shared" ref="AE499" si="7597">ROUND(AE498/$E498,2)</f>
        <v>0</v>
      </c>
      <c r="AF499" s="110">
        <f t="shared" ref="AF499" si="7598">ROUND(AF498/$E498,2)</f>
        <v>0</v>
      </c>
      <c r="AG499" s="110">
        <f t="shared" ref="AG499" si="7599">ROUND(AG498/$E498,2)</f>
        <v>0</v>
      </c>
      <c r="AH499" s="110">
        <f t="shared" ref="AH499" si="7600">ROUND(AH498/$E498,2)</f>
        <v>0</v>
      </c>
      <c r="AI499" s="110">
        <f t="shared" ref="AI499" si="7601">ROUND(AI498/$E498,2)</f>
        <v>0</v>
      </c>
      <c r="AJ499" s="110">
        <f t="shared" ref="AJ499" si="7602">ROUND(AJ498/$E498,2)</f>
        <v>0</v>
      </c>
      <c r="AK499" s="110">
        <f t="shared" ref="AK499" si="7603">ROUND(AK498/$E498,2)</f>
        <v>0</v>
      </c>
      <c r="AL499" s="110">
        <f t="shared" ref="AL499" si="7604">ROUND(AL498/$E498,2)</f>
        <v>0</v>
      </c>
      <c r="AM499" s="110">
        <f t="shared" ref="AM499" si="7605">ROUND(AM498/$E498,2)</f>
        <v>0</v>
      </c>
      <c r="AN499" s="110">
        <f t="shared" ref="AN499" si="7606">ROUND(AN498/$E498,2)</f>
        <v>0</v>
      </c>
      <c r="AO499" s="110">
        <f t="shared" ref="AO499" si="7607">ROUND(AO498/$E498,2)</f>
        <v>0</v>
      </c>
      <c r="AP499" s="110">
        <f t="shared" ref="AP499" si="7608">ROUND(AP498/$E498,2)</f>
        <v>0</v>
      </c>
      <c r="AQ499" s="110">
        <f t="shared" ref="AQ499" si="7609">ROUND(AQ498/$E498,2)</f>
        <v>0</v>
      </c>
      <c r="AR499" s="110">
        <f t="shared" ref="AR499" si="7610">ROUND(AR498/$E498,2)</f>
        <v>0</v>
      </c>
      <c r="AS499" s="110">
        <f t="shared" ref="AS499" si="7611">ROUND(AS498/$E498,2)</f>
        <v>0</v>
      </c>
      <c r="AT499" s="110">
        <f t="shared" ref="AT499" si="7612">ROUND(AT498/$E498,2)</f>
        <v>0</v>
      </c>
      <c r="AU499" s="110">
        <f t="shared" ref="AU499" si="7613">ROUND(AU498/$E498,2)</f>
        <v>0</v>
      </c>
      <c r="AV499" s="110">
        <f t="shared" ref="AV499" si="7614">ROUND(AV498/$E498,2)</f>
        <v>0</v>
      </c>
      <c r="AW499" s="110">
        <f t="shared" ref="AW499" si="7615">ROUND(AW498/$E498,2)</f>
        <v>0</v>
      </c>
      <c r="AX499" s="110">
        <f t="shared" ref="AX499" si="7616">ROUND(AX498/$E498,2)</f>
        <v>0</v>
      </c>
      <c r="AY499" s="110">
        <f>ROUNDDOWN(AY498/$E498,2)</f>
        <v>0</v>
      </c>
      <c r="AZ499" s="110">
        <f>ROUNDDOWN(AZ498/$E498,2)</f>
        <v>0</v>
      </c>
      <c r="BA499" s="110">
        <f t="shared" ref="BA499" si="7617">ROUND(BA498/$E498,2)</f>
        <v>0.17</v>
      </c>
      <c r="BB499" s="110">
        <f>ROUNDDOWN(BB498/$E498,2)</f>
        <v>0.16</v>
      </c>
      <c r="BC499" s="110">
        <f>ROUNDDOWN(BC498/$E498,2)</f>
        <v>0.16</v>
      </c>
      <c r="BD499" s="110">
        <f t="shared" ref="BD499:BO499" si="7618">ROUND(BD498/$E498,2)</f>
        <v>0.17</v>
      </c>
      <c r="BE499" s="110">
        <f t="shared" si="7618"/>
        <v>0.17</v>
      </c>
      <c r="BF499" s="110">
        <f t="shared" si="7618"/>
        <v>0.17</v>
      </c>
      <c r="BG499" s="110">
        <f t="shared" si="7618"/>
        <v>0</v>
      </c>
      <c r="BH499" s="110">
        <f t="shared" si="7618"/>
        <v>0</v>
      </c>
      <c r="BI499" s="110">
        <f t="shared" si="7618"/>
        <v>0</v>
      </c>
      <c r="BJ499" s="110">
        <f t="shared" si="7618"/>
        <v>0</v>
      </c>
      <c r="BK499" s="110">
        <f t="shared" si="7618"/>
        <v>0</v>
      </c>
      <c r="BL499" s="110">
        <f t="shared" si="7618"/>
        <v>0</v>
      </c>
      <c r="BM499" s="110">
        <f t="shared" si="7618"/>
        <v>0</v>
      </c>
      <c r="BN499" s="110">
        <f t="shared" si="7618"/>
        <v>0</v>
      </c>
      <c r="BO499" s="110">
        <f t="shared" si="7618"/>
        <v>0</v>
      </c>
      <c r="BP499" s="110">
        <f t="shared" ref="BP499" si="7619">ROUND(BP498/$E498,2)</f>
        <v>0</v>
      </c>
      <c r="BQ499" s="110">
        <f t="shared" ref="BQ499" si="7620">ROUND(BQ498/$E498,2)</f>
        <v>0</v>
      </c>
      <c r="BR499" s="110">
        <f t="shared" ref="BR499" si="7621">ROUND(BR498/$E498,2)</f>
        <v>0</v>
      </c>
      <c r="BS499" s="110">
        <f t="shared" ref="BS499" si="7622">ROUND(BS498/$E498,2)</f>
        <v>0</v>
      </c>
      <c r="BT499" s="110">
        <f t="shared" ref="BT499" si="7623">ROUND(BT498/$E498,2)</f>
        <v>0</v>
      </c>
      <c r="BU499" s="110">
        <f t="shared" ref="BU499" si="7624">ROUND(BU498/$E498,2)</f>
        <v>0</v>
      </c>
      <c r="BV499" s="110">
        <f t="shared" ref="BV499" si="7625">ROUND(BV498/$E498,2)</f>
        <v>0</v>
      </c>
      <c r="BW499" s="110">
        <f t="shared" ref="BW499" si="7626">ROUND(BW498/$E498,2)</f>
        <v>0</v>
      </c>
      <c r="BX499" s="110">
        <f t="shared" ref="BX499" si="7627">ROUND(BX498/$E498,2)</f>
        <v>0</v>
      </c>
      <c r="BY499" s="110">
        <f t="shared" ref="BY499" si="7628">ROUND(BY498/$E498,2)</f>
        <v>0</v>
      </c>
      <c r="BZ499" s="110">
        <f t="shared" ref="BZ499" si="7629">ROUND(BZ498/$E498,2)</f>
        <v>0</v>
      </c>
      <c r="CA499" s="110">
        <f t="shared" ref="CA499" si="7630">ROUND(CA498/$E498,2)</f>
        <v>0</v>
      </c>
      <c r="CB499" s="110">
        <f t="shared" ref="CB499" si="7631">ROUND(CB498/$E498,2)</f>
        <v>0</v>
      </c>
      <c r="CC499" s="110">
        <f t="shared" ref="CC499" si="7632">ROUND(CC498/$E498,2)</f>
        <v>0</v>
      </c>
      <c r="CD499" s="110">
        <f t="shared" ref="CD499" si="7633">ROUND(CD498/$E498,2)</f>
        <v>0</v>
      </c>
      <c r="CE499" s="110"/>
      <c r="CF499" s="110">
        <f t="shared" ref="CF499" si="7634">ROUND(CF498/$E498,2)</f>
        <v>0</v>
      </c>
      <c r="CG499" s="110">
        <f t="shared" ref="CG499" si="7635">ROUND(CG498/$E498,2)</f>
        <v>0</v>
      </c>
      <c r="CH499" s="111">
        <f>IF(C498="","",D498-SUM(G499:CG499))</f>
        <v>0</v>
      </c>
      <c r="CI499" s="112">
        <f>IF(C498="","",SUM(G499:CG499))</f>
        <v>1</v>
      </c>
      <c r="CJ499" s="67" t="b">
        <f>IF(C498="","",D498=CI499)</f>
        <v>1</v>
      </c>
    </row>
    <row r="500" spans="1:88" s="5" customFormat="1" ht="22.05" customHeight="1" x14ac:dyDescent="0.3">
      <c r="A500" s="173"/>
      <c r="B500" s="157"/>
      <c r="C500" s="170"/>
      <c r="D500" s="160"/>
      <c r="E500" s="163"/>
      <c r="F500" s="166"/>
      <c r="G500" s="113">
        <v>0</v>
      </c>
      <c r="H500" s="113"/>
      <c r="I500" s="113"/>
      <c r="J500" s="113"/>
      <c r="K500" s="113"/>
      <c r="L500" s="113"/>
      <c r="M500" s="113"/>
      <c r="N500" s="113"/>
      <c r="O500" s="113"/>
      <c r="P500" s="113"/>
      <c r="Q500" s="113"/>
      <c r="R500" s="113"/>
      <c r="S500" s="113"/>
      <c r="T500" s="113"/>
      <c r="U500" s="113">
        <f t="shared" ref="U500:X500" si="7636">U498/$F498</f>
        <v>0</v>
      </c>
      <c r="V500" s="113">
        <f t="shared" si="7636"/>
        <v>0</v>
      </c>
      <c r="W500" s="113">
        <f t="shared" si="7636"/>
        <v>0</v>
      </c>
      <c r="X500" s="113">
        <f t="shared" si="7636"/>
        <v>0</v>
      </c>
      <c r="Y500" s="113">
        <f t="shared" ref="Y500:AG500" si="7637">Y498/$F498</f>
        <v>0</v>
      </c>
      <c r="Z500" s="113">
        <f t="shared" si="7637"/>
        <v>0</v>
      </c>
      <c r="AA500" s="113">
        <f t="shared" si="7637"/>
        <v>0</v>
      </c>
      <c r="AB500" s="113">
        <f t="shared" si="7637"/>
        <v>0</v>
      </c>
      <c r="AC500" s="113">
        <f t="shared" si="7637"/>
        <v>0</v>
      </c>
      <c r="AD500" s="113">
        <f t="shared" si="7637"/>
        <v>0</v>
      </c>
      <c r="AE500" s="113">
        <f t="shared" si="7637"/>
        <v>0</v>
      </c>
      <c r="AF500" s="113">
        <f t="shared" si="7637"/>
        <v>0</v>
      </c>
      <c r="AG500" s="113">
        <f t="shared" si="7637"/>
        <v>0</v>
      </c>
      <c r="AH500" s="113">
        <f t="shared" ref="AH500:AK500" si="7638">AH498/$F498</f>
        <v>0</v>
      </c>
      <c r="AI500" s="113">
        <f t="shared" si="7638"/>
        <v>0</v>
      </c>
      <c r="AJ500" s="113">
        <f t="shared" si="7638"/>
        <v>0</v>
      </c>
      <c r="AK500" s="113">
        <f t="shared" si="7638"/>
        <v>0</v>
      </c>
      <c r="AL500" s="113">
        <f t="shared" ref="AL500:AT500" si="7639">AL498/$F498</f>
        <v>0</v>
      </c>
      <c r="AM500" s="113">
        <f t="shared" si="7639"/>
        <v>0</v>
      </c>
      <c r="AN500" s="113">
        <f t="shared" si="7639"/>
        <v>0</v>
      </c>
      <c r="AO500" s="113">
        <f t="shared" si="7639"/>
        <v>0</v>
      </c>
      <c r="AP500" s="113">
        <f t="shared" si="7639"/>
        <v>0</v>
      </c>
      <c r="AQ500" s="113">
        <f t="shared" si="7639"/>
        <v>0</v>
      </c>
      <c r="AR500" s="113">
        <f t="shared" si="7639"/>
        <v>0</v>
      </c>
      <c r="AS500" s="113">
        <f t="shared" si="7639"/>
        <v>0</v>
      </c>
      <c r="AT500" s="113">
        <f t="shared" si="7639"/>
        <v>0</v>
      </c>
      <c r="AU500" s="113">
        <f t="shared" ref="AU500:AX500" si="7640">AU498/$F498</f>
        <v>0</v>
      </c>
      <c r="AV500" s="113">
        <f t="shared" si="7640"/>
        <v>0</v>
      </c>
      <c r="AW500" s="113">
        <f t="shared" si="7640"/>
        <v>0</v>
      </c>
      <c r="AX500" s="113">
        <f t="shared" si="7640"/>
        <v>0</v>
      </c>
      <c r="AY500" s="113">
        <f t="shared" ref="AY500:AZ500" si="7641">AY498/$F498</f>
        <v>0</v>
      </c>
      <c r="AZ500" s="113">
        <f t="shared" si="7641"/>
        <v>0</v>
      </c>
      <c r="BA500" s="113">
        <f t="shared" ref="BA500:BP500" si="7642">BA498/$F498</f>
        <v>0.16666668587108596</v>
      </c>
      <c r="BB500" s="113">
        <f t="shared" si="7642"/>
        <v>0.16666662825782808</v>
      </c>
      <c r="BC500" s="113">
        <f t="shared" si="7642"/>
        <v>0.16666662825782808</v>
      </c>
      <c r="BD500" s="113">
        <f t="shared" si="7642"/>
        <v>0.16666668587108596</v>
      </c>
      <c r="BE500" s="113">
        <f t="shared" si="7642"/>
        <v>0.16666668587108596</v>
      </c>
      <c r="BF500" s="113">
        <f t="shared" si="7642"/>
        <v>0.16666668587108596</v>
      </c>
      <c r="BG500" s="113">
        <f t="shared" si="7642"/>
        <v>0</v>
      </c>
      <c r="BH500" s="113">
        <f t="shared" si="7642"/>
        <v>0</v>
      </c>
      <c r="BI500" s="113">
        <f t="shared" si="7642"/>
        <v>0</v>
      </c>
      <c r="BJ500" s="113">
        <f t="shared" si="7642"/>
        <v>0</v>
      </c>
      <c r="BK500" s="113">
        <f t="shared" si="7642"/>
        <v>0</v>
      </c>
      <c r="BL500" s="113">
        <f t="shared" si="7642"/>
        <v>0</v>
      </c>
      <c r="BM500" s="113">
        <f t="shared" si="7642"/>
        <v>0</v>
      </c>
      <c r="BN500" s="113">
        <f t="shared" si="7642"/>
        <v>0</v>
      </c>
      <c r="BO500" s="113">
        <f t="shared" si="7642"/>
        <v>0</v>
      </c>
      <c r="BP500" s="113">
        <f t="shared" si="7642"/>
        <v>0</v>
      </c>
      <c r="BQ500" s="113">
        <f t="shared" ref="BQ500:BT500" si="7643">BQ498/$F498</f>
        <v>0</v>
      </c>
      <c r="BR500" s="113">
        <f t="shared" si="7643"/>
        <v>0</v>
      </c>
      <c r="BS500" s="113">
        <f t="shared" si="7643"/>
        <v>0</v>
      </c>
      <c r="BT500" s="113">
        <f t="shared" si="7643"/>
        <v>0</v>
      </c>
      <c r="BU500" s="113">
        <f t="shared" ref="BU500:BX500" si="7644">BU498/$F498</f>
        <v>0</v>
      </c>
      <c r="BV500" s="113">
        <f t="shared" si="7644"/>
        <v>0</v>
      </c>
      <c r="BW500" s="113">
        <f t="shared" si="7644"/>
        <v>0</v>
      </c>
      <c r="BX500" s="113">
        <f t="shared" si="7644"/>
        <v>0</v>
      </c>
      <c r="BY500" s="113">
        <f t="shared" ref="BY500:CC500" si="7645">BY498/$F498</f>
        <v>0</v>
      </c>
      <c r="BZ500" s="113">
        <f t="shared" si="7645"/>
        <v>0</v>
      </c>
      <c r="CA500" s="113">
        <f t="shared" si="7645"/>
        <v>0</v>
      </c>
      <c r="CB500" s="113">
        <f t="shared" si="7645"/>
        <v>0</v>
      </c>
      <c r="CC500" s="113">
        <f t="shared" si="7645"/>
        <v>0</v>
      </c>
      <c r="CD500" s="113">
        <f t="shared" ref="CD500:CG500" si="7646">CD498/$F498</f>
        <v>0</v>
      </c>
      <c r="CE500" s="113"/>
      <c r="CF500" s="113">
        <f t="shared" si="7646"/>
        <v>0</v>
      </c>
      <c r="CG500" s="113">
        <f t="shared" si="7646"/>
        <v>0</v>
      </c>
      <c r="CH500" s="114">
        <f>IF(C498="","",100%-SUM(G500:CG500))</f>
        <v>0</v>
      </c>
      <c r="CI500" s="115">
        <f>IF(C498="","",SUM(G500:CG500))</f>
        <v>1</v>
      </c>
      <c r="CJ500" s="67" t="b">
        <f>IF(C498="","",SUM(G500:CG500)=CI500)</f>
        <v>1</v>
      </c>
    </row>
    <row r="501" spans="1:88" s="5" customFormat="1" ht="93.75" customHeight="1" x14ac:dyDescent="0.3">
      <c r="A501" s="171" t="s">
        <v>357</v>
      </c>
      <c r="B501" s="155" t="s">
        <v>358</v>
      </c>
      <c r="C501" s="168" t="s">
        <v>354</v>
      </c>
      <c r="D501" s="158">
        <v>1</v>
      </c>
      <c r="E501" s="161">
        <v>86074561</v>
      </c>
      <c r="F501" s="164">
        <f t="shared" si="7462"/>
        <v>86074561</v>
      </c>
      <c r="G501" s="108">
        <v>0</v>
      </c>
      <c r="H501" s="108"/>
      <c r="I501" s="108"/>
      <c r="J501" s="108"/>
      <c r="K501" s="108"/>
      <c r="L501" s="108"/>
      <c r="M501" s="108"/>
      <c r="N501" s="108"/>
      <c r="O501" s="108"/>
      <c r="P501" s="108"/>
      <c r="Q501" s="108"/>
      <c r="R501" s="108"/>
      <c r="S501" s="108"/>
      <c r="T501" s="108"/>
      <c r="U501" s="108"/>
      <c r="V501" s="108"/>
      <c r="W501" s="108"/>
      <c r="X501" s="108"/>
      <c r="Y501" s="108"/>
      <c r="Z501" s="108"/>
      <c r="AA501" s="108"/>
      <c r="AB501" s="108"/>
      <c r="AC501" s="108"/>
      <c r="AD501" s="108"/>
      <c r="AE501" s="108"/>
      <c r="AF501" s="108"/>
      <c r="AG501" s="108"/>
      <c r="AH501" s="108"/>
      <c r="AI501" s="108"/>
      <c r="AJ501" s="108"/>
      <c r="AK501" s="108"/>
      <c r="AL501" s="108"/>
      <c r="AM501" s="108"/>
      <c r="AN501" s="108"/>
      <c r="AO501" s="108"/>
      <c r="AP501" s="108"/>
      <c r="AQ501" s="108"/>
      <c r="AR501" s="108"/>
      <c r="AS501" s="108"/>
      <c r="AT501" s="108"/>
      <c r="AU501" s="108"/>
      <c r="AV501" s="108"/>
      <c r="AW501" s="108"/>
      <c r="AX501" s="108"/>
      <c r="AY501" s="108"/>
      <c r="AZ501" s="108"/>
      <c r="BA501" s="108">
        <f>ROUND($F501/6,0)</f>
        <v>14345760</v>
      </c>
      <c r="BB501" s="108">
        <f>ROUND($F501/6,0)</f>
        <v>14345760</v>
      </c>
      <c r="BC501" s="108">
        <f>ROUNDUP($F501/6,0)</f>
        <v>14345761</v>
      </c>
      <c r="BD501" s="108">
        <f t="shared" ref="BD501:BF501" si="7647">ROUND($F501/6,0)</f>
        <v>14345760</v>
      </c>
      <c r="BE501" s="108">
        <f t="shared" si="7647"/>
        <v>14345760</v>
      </c>
      <c r="BF501" s="108">
        <f t="shared" si="7647"/>
        <v>14345760</v>
      </c>
      <c r="BG501" s="108"/>
      <c r="BH501" s="108"/>
      <c r="BI501" s="108"/>
      <c r="BJ501" s="108"/>
      <c r="BK501" s="108"/>
      <c r="BL501" s="108"/>
      <c r="BM501" s="108"/>
      <c r="BN501" s="108"/>
      <c r="BO501" s="108"/>
      <c r="BP501" s="108"/>
      <c r="BQ501" s="108"/>
      <c r="BR501" s="108"/>
      <c r="BS501" s="108"/>
      <c r="BT501" s="108"/>
      <c r="BU501" s="108"/>
      <c r="BV501" s="108"/>
      <c r="BW501" s="108"/>
      <c r="BX501" s="108"/>
      <c r="BY501" s="108"/>
      <c r="BZ501" s="108"/>
      <c r="CA501" s="108"/>
      <c r="CB501" s="108"/>
      <c r="CC501" s="108"/>
      <c r="CD501" s="108"/>
      <c r="CE501" s="108"/>
      <c r="CF501" s="108"/>
      <c r="CG501" s="108"/>
      <c r="CH501" s="109">
        <f>IF(C501="","",F501-SUM(G501:CG501))</f>
        <v>0</v>
      </c>
      <c r="CI501" s="107">
        <f>IF(C501="","",SUM(G501:CG501))</f>
        <v>86074561</v>
      </c>
      <c r="CJ501" s="67" t="b">
        <f>IF(C501="","",F501=CI501)</f>
        <v>1</v>
      </c>
    </row>
    <row r="502" spans="1:88" s="5" customFormat="1" ht="73.5" customHeight="1" x14ac:dyDescent="0.3">
      <c r="A502" s="172"/>
      <c r="B502" s="156"/>
      <c r="C502" s="169"/>
      <c r="D502" s="159"/>
      <c r="E502" s="162"/>
      <c r="F502" s="165"/>
      <c r="G502" s="110">
        <v>0</v>
      </c>
      <c r="H502" s="110"/>
      <c r="I502" s="110"/>
      <c r="J502" s="110"/>
      <c r="K502" s="110"/>
      <c r="L502" s="110"/>
      <c r="M502" s="110"/>
      <c r="N502" s="110"/>
      <c r="O502" s="110"/>
      <c r="P502" s="110"/>
      <c r="Q502" s="110"/>
      <c r="R502" s="110"/>
      <c r="S502" s="110"/>
      <c r="T502" s="110"/>
      <c r="U502" s="110">
        <f t="shared" ref="U502" si="7648">ROUND(U501/$E501,2)</f>
        <v>0</v>
      </c>
      <c r="V502" s="110">
        <f t="shared" ref="V502" si="7649">ROUND(V501/$E501,2)</f>
        <v>0</v>
      </c>
      <c r="W502" s="110">
        <f t="shared" ref="W502" si="7650">ROUND(W501/$E501,2)</f>
        <v>0</v>
      </c>
      <c r="X502" s="110">
        <f t="shared" ref="X502" si="7651">ROUND(X501/$E501,2)</f>
        <v>0</v>
      </c>
      <c r="Y502" s="110">
        <f t="shared" ref="Y502" si="7652">ROUND(Y501/$E501,2)</f>
        <v>0</v>
      </c>
      <c r="Z502" s="110">
        <f t="shared" ref="Z502" si="7653">ROUND(Z501/$E501,2)</f>
        <v>0</v>
      </c>
      <c r="AA502" s="110">
        <f t="shared" ref="AA502" si="7654">ROUND(AA501/$E501,2)</f>
        <v>0</v>
      </c>
      <c r="AB502" s="110">
        <f t="shared" ref="AB502" si="7655">ROUND(AB501/$E501,2)</f>
        <v>0</v>
      </c>
      <c r="AC502" s="110">
        <f t="shared" ref="AC502" si="7656">ROUND(AC501/$E501,2)</f>
        <v>0</v>
      </c>
      <c r="AD502" s="110">
        <f t="shared" ref="AD502" si="7657">ROUND(AD501/$E501,2)</f>
        <v>0</v>
      </c>
      <c r="AE502" s="110">
        <f t="shared" ref="AE502" si="7658">ROUND(AE501/$E501,2)</f>
        <v>0</v>
      </c>
      <c r="AF502" s="110">
        <f t="shared" ref="AF502" si="7659">ROUND(AF501/$E501,2)</f>
        <v>0</v>
      </c>
      <c r="AG502" s="110">
        <f t="shared" ref="AG502" si="7660">ROUND(AG501/$E501,2)</f>
        <v>0</v>
      </c>
      <c r="AH502" s="110">
        <f t="shared" ref="AH502" si="7661">ROUND(AH501/$E501,2)</f>
        <v>0</v>
      </c>
      <c r="AI502" s="110">
        <f t="shared" ref="AI502" si="7662">ROUND(AI501/$E501,2)</f>
        <v>0</v>
      </c>
      <c r="AJ502" s="110">
        <f t="shared" ref="AJ502" si="7663">ROUND(AJ501/$E501,2)</f>
        <v>0</v>
      </c>
      <c r="AK502" s="110">
        <f t="shared" ref="AK502" si="7664">ROUND(AK501/$E501,2)</f>
        <v>0</v>
      </c>
      <c r="AL502" s="110">
        <f t="shared" ref="AL502" si="7665">ROUND(AL501/$E501,2)</f>
        <v>0</v>
      </c>
      <c r="AM502" s="110">
        <f t="shared" ref="AM502" si="7666">ROUND(AM501/$E501,2)</f>
        <v>0</v>
      </c>
      <c r="AN502" s="110">
        <f t="shared" ref="AN502" si="7667">ROUND(AN501/$E501,2)</f>
        <v>0</v>
      </c>
      <c r="AO502" s="110">
        <f t="shared" ref="AO502" si="7668">ROUND(AO501/$E501,2)</f>
        <v>0</v>
      </c>
      <c r="AP502" s="110">
        <f t="shared" ref="AP502" si="7669">ROUND(AP501/$E501,2)</f>
        <v>0</v>
      </c>
      <c r="AQ502" s="110">
        <f t="shared" ref="AQ502" si="7670">ROUND(AQ501/$E501,2)</f>
        <v>0</v>
      </c>
      <c r="AR502" s="110">
        <f t="shared" ref="AR502" si="7671">ROUND(AR501/$E501,2)</f>
        <v>0</v>
      </c>
      <c r="AS502" s="110">
        <f t="shared" ref="AS502" si="7672">ROUND(AS501/$E501,2)</f>
        <v>0</v>
      </c>
      <c r="AT502" s="110">
        <f t="shared" ref="AT502" si="7673">ROUND(AT501/$E501,2)</f>
        <v>0</v>
      </c>
      <c r="AU502" s="110">
        <f t="shared" ref="AU502" si="7674">ROUND(AU501/$E501,2)</f>
        <v>0</v>
      </c>
      <c r="AV502" s="110">
        <f t="shared" ref="AV502" si="7675">ROUND(AV501/$E501,2)</f>
        <v>0</v>
      </c>
      <c r="AW502" s="110">
        <f t="shared" ref="AW502" si="7676">ROUND(AW501/$E501,2)</f>
        <v>0</v>
      </c>
      <c r="AX502" s="110">
        <f t="shared" ref="AX502" si="7677">ROUND(AX501/$E501,2)</f>
        <v>0</v>
      </c>
      <c r="AY502" s="110">
        <f t="shared" ref="AY502" si="7678">ROUND(AY501/$E501,2)</f>
        <v>0</v>
      </c>
      <c r="AZ502" s="110">
        <f>ROUNDDOWN(AZ501/$E501,2)</f>
        <v>0</v>
      </c>
      <c r="BA502" s="110">
        <f t="shared" ref="BA502:BB502" si="7679">ROUND(BA501/$E501,2)</f>
        <v>0.17</v>
      </c>
      <c r="BB502" s="110">
        <f t="shared" si="7679"/>
        <v>0.17</v>
      </c>
      <c r="BC502" s="110">
        <f>ROUNDDOWN(BC501/$E501,2)</f>
        <v>0.16</v>
      </c>
      <c r="BD502" s="110">
        <f>ROUNDDOWN(BD501/$E501,2)</f>
        <v>0.16</v>
      </c>
      <c r="BE502" s="110">
        <f t="shared" ref="BE502:BO502" si="7680">ROUND(BE501/$E501,2)</f>
        <v>0.17</v>
      </c>
      <c r="BF502" s="110">
        <f t="shared" si="7680"/>
        <v>0.17</v>
      </c>
      <c r="BG502" s="110">
        <f t="shared" si="7680"/>
        <v>0</v>
      </c>
      <c r="BH502" s="110">
        <f t="shared" si="7680"/>
        <v>0</v>
      </c>
      <c r="BI502" s="110">
        <f t="shared" si="7680"/>
        <v>0</v>
      </c>
      <c r="BJ502" s="110">
        <f t="shared" si="7680"/>
        <v>0</v>
      </c>
      <c r="BK502" s="110">
        <f t="shared" si="7680"/>
        <v>0</v>
      </c>
      <c r="BL502" s="110">
        <f t="shared" si="7680"/>
        <v>0</v>
      </c>
      <c r="BM502" s="110">
        <f t="shared" si="7680"/>
        <v>0</v>
      </c>
      <c r="BN502" s="110">
        <f t="shared" si="7680"/>
        <v>0</v>
      </c>
      <c r="BO502" s="110">
        <f t="shared" si="7680"/>
        <v>0</v>
      </c>
      <c r="BP502" s="110">
        <f t="shared" ref="BP502" si="7681">ROUND(BP501/$E501,2)</f>
        <v>0</v>
      </c>
      <c r="BQ502" s="110">
        <f t="shared" ref="BQ502" si="7682">ROUND(BQ501/$E501,2)</f>
        <v>0</v>
      </c>
      <c r="BR502" s="110">
        <f t="shared" ref="BR502" si="7683">ROUND(BR501/$E501,2)</f>
        <v>0</v>
      </c>
      <c r="BS502" s="110">
        <f t="shared" ref="BS502" si="7684">ROUND(BS501/$E501,2)</f>
        <v>0</v>
      </c>
      <c r="BT502" s="110">
        <f t="shared" ref="BT502" si="7685">ROUND(BT501/$E501,2)</f>
        <v>0</v>
      </c>
      <c r="BU502" s="110">
        <f t="shared" ref="BU502" si="7686">ROUND(BU501/$E501,2)</f>
        <v>0</v>
      </c>
      <c r="BV502" s="110">
        <f t="shared" ref="BV502" si="7687">ROUND(BV501/$E501,2)</f>
        <v>0</v>
      </c>
      <c r="BW502" s="110">
        <f t="shared" ref="BW502" si="7688">ROUND(BW501/$E501,2)</f>
        <v>0</v>
      </c>
      <c r="BX502" s="110">
        <f t="shared" ref="BX502" si="7689">ROUND(BX501/$E501,2)</f>
        <v>0</v>
      </c>
      <c r="BY502" s="110">
        <f t="shared" ref="BY502" si="7690">ROUND(BY501/$E501,2)</f>
        <v>0</v>
      </c>
      <c r="BZ502" s="110">
        <f t="shared" ref="BZ502" si="7691">ROUND(BZ501/$E501,2)</f>
        <v>0</v>
      </c>
      <c r="CA502" s="110">
        <f t="shared" ref="CA502" si="7692">ROUND(CA501/$E501,2)</f>
        <v>0</v>
      </c>
      <c r="CB502" s="110">
        <f t="shared" ref="CB502" si="7693">ROUND(CB501/$E501,2)</f>
        <v>0</v>
      </c>
      <c r="CC502" s="110">
        <f t="shared" ref="CC502" si="7694">ROUND(CC501/$E501,2)</f>
        <v>0</v>
      </c>
      <c r="CD502" s="110">
        <f t="shared" ref="CD502" si="7695">ROUND(CD501/$E501,2)</f>
        <v>0</v>
      </c>
      <c r="CE502" s="110"/>
      <c r="CF502" s="110">
        <f t="shared" ref="CF502" si="7696">ROUND(CF501/$E501,2)</f>
        <v>0</v>
      </c>
      <c r="CG502" s="110">
        <f t="shared" ref="CG502" si="7697">ROUND(CG501/$E501,2)</f>
        <v>0</v>
      </c>
      <c r="CH502" s="111">
        <f>IF(C501="","",D501-SUM(G502:CG502))</f>
        <v>0</v>
      </c>
      <c r="CI502" s="112">
        <f>IF(C501="","",SUM(G502:CG502))</f>
        <v>1</v>
      </c>
      <c r="CJ502" s="67" t="b">
        <f>IF(C501="","",D501=CI502)</f>
        <v>1</v>
      </c>
    </row>
    <row r="503" spans="1:88" s="5" customFormat="1" ht="73.5" customHeight="1" x14ac:dyDescent="0.3">
      <c r="A503" s="173"/>
      <c r="B503" s="157"/>
      <c r="C503" s="170"/>
      <c r="D503" s="160"/>
      <c r="E503" s="163"/>
      <c r="F503" s="166"/>
      <c r="G503" s="113">
        <v>0</v>
      </c>
      <c r="H503" s="113"/>
      <c r="I503" s="113"/>
      <c r="J503" s="113"/>
      <c r="K503" s="113"/>
      <c r="L503" s="113"/>
      <c r="M503" s="113"/>
      <c r="N503" s="113"/>
      <c r="O503" s="113"/>
      <c r="P503" s="113"/>
      <c r="Q503" s="113"/>
      <c r="R503" s="113"/>
      <c r="S503" s="113"/>
      <c r="T503" s="113"/>
      <c r="U503" s="113">
        <f t="shared" ref="U503:X503" si="7698">U501/$F501</f>
        <v>0</v>
      </c>
      <c r="V503" s="113">
        <f t="shared" si="7698"/>
        <v>0</v>
      </c>
      <c r="W503" s="113">
        <f t="shared" si="7698"/>
        <v>0</v>
      </c>
      <c r="X503" s="113">
        <f t="shared" si="7698"/>
        <v>0</v>
      </c>
      <c r="Y503" s="113">
        <f t="shared" ref="Y503:AG503" si="7699">Y501/$F501</f>
        <v>0</v>
      </c>
      <c r="Z503" s="113">
        <f t="shared" si="7699"/>
        <v>0</v>
      </c>
      <c r="AA503" s="113">
        <f t="shared" si="7699"/>
        <v>0</v>
      </c>
      <c r="AB503" s="113">
        <f t="shared" si="7699"/>
        <v>0</v>
      </c>
      <c r="AC503" s="113">
        <f t="shared" si="7699"/>
        <v>0</v>
      </c>
      <c r="AD503" s="113">
        <f t="shared" si="7699"/>
        <v>0</v>
      </c>
      <c r="AE503" s="113">
        <f t="shared" si="7699"/>
        <v>0</v>
      </c>
      <c r="AF503" s="113">
        <f t="shared" si="7699"/>
        <v>0</v>
      </c>
      <c r="AG503" s="113">
        <f t="shared" si="7699"/>
        <v>0</v>
      </c>
      <c r="AH503" s="113">
        <f t="shared" ref="AH503:AK503" si="7700">AH501/$F501</f>
        <v>0</v>
      </c>
      <c r="AI503" s="113">
        <f t="shared" si="7700"/>
        <v>0</v>
      </c>
      <c r="AJ503" s="113">
        <f t="shared" si="7700"/>
        <v>0</v>
      </c>
      <c r="AK503" s="113">
        <f t="shared" si="7700"/>
        <v>0</v>
      </c>
      <c r="AL503" s="113">
        <f t="shared" ref="AL503:AT503" si="7701">AL501/$F501</f>
        <v>0</v>
      </c>
      <c r="AM503" s="113">
        <f t="shared" si="7701"/>
        <v>0</v>
      </c>
      <c r="AN503" s="113">
        <f t="shared" si="7701"/>
        <v>0</v>
      </c>
      <c r="AO503" s="113">
        <f t="shared" si="7701"/>
        <v>0</v>
      </c>
      <c r="AP503" s="113">
        <f t="shared" si="7701"/>
        <v>0</v>
      </c>
      <c r="AQ503" s="113">
        <f t="shared" si="7701"/>
        <v>0</v>
      </c>
      <c r="AR503" s="113">
        <f t="shared" si="7701"/>
        <v>0</v>
      </c>
      <c r="AS503" s="113">
        <f t="shared" si="7701"/>
        <v>0</v>
      </c>
      <c r="AT503" s="113">
        <f t="shared" si="7701"/>
        <v>0</v>
      </c>
      <c r="AU503" s="113">
        <f t="shared" ref="AU503:AX503" si="7702">AU501/$F501</f>
        <v>0</v>
      </c>
      <c r="AV503" s="113">
        <f t="shared" si="7702"/>
        <v>0</v>
      </c>
      <c r="AW503" s="113">
        <f t="shared" si="7702"/>
        <v>0</v>
      </c>
      <c r="AX503" s="113">
        <f t="shared" si="7702"/>
        <v>0</v>
      </c>
      <c r="AY503" s="113">
        <f t="shared" ref="AY503:AZ503" si="7703">AY501/$F501</f>
        <v>0</v>
      </c>
      <c r="AZ503" s="113">
        <f t="shared" si="7703"/>
        <v>0</v>
      </c>
      <c r="BA503" s="113">
        <f t="shared" ref="BA503:BP503" si="7704">BA501/$F501</f>
        <v>0.16666666473036093</v>
      </c>
      <c r="BB503" s="113">
        <f t="shared" si="7704"/>
        <v>0.16666666473036093</v>
      </c>
      <c r="BC503" s="113">
        <f t="shared" si="7704"/>
        <v>0.16666667634819538</v>
      </c>
      <c r="BD503" s="113">
        <f t="shared" si="7704"/>
        <v>0.16666666473036093</v>
      </c>
      <c r="BE503" s="113">
        <f t="shared" si="7704"/>
        <v>0.16666666473036093</v>
      </c>
      <c r="BF503" s="113">
        <f t="shared" si="7704"/>
        <v>0.16666666473036093</v>
      </c>
      <c r="BG503" s="113">
        <f t="shared" si="7704"/>
        <v>0</v>
      </c>
      <c r="BH503" s="113">
        <f t="shared" si="7704"/>
        <v>0</v>
      </c>
      <c r="BI503" s="113">
        <f t="shared" si="7704"/>
        <v>0</v>
      </c>
      <c r="BJ503" s="113">
        <f t="shared" si="7704"/>
        <v>0</v>
      </c>
      <c r="BK503" s="113">
        <f t="shared" si="7704"/>
        <v>0</v>
      </c>
      <c r="BL503" s="113">
        <f t="shared" si="7704"/>
        <v>0</v>
      </c>
      <c r="BM503" s="113">
        <f t="shared" si="7704"/>
        <v>0</v>
      </c>
      <c r="BN503" s="113">
        <f t="shared" si="7704"/>
        <v>0</v>
      </c>
      <c r="BO503" s="113">
        <f t="shared" si="7704"/>
        <v>0</v>
      </c>
      <c r="BP503" s="113">
        <f t="shared" si="7704"/>
        <v>0</v>
      </c>
      <c r="BQ503" s="113">
        <f t="shared" ref="BQ503:BT503" si="7705">BQ501/$F501</f>
        <v>0</v>
      </c>
      <c r="BR503" s="113">
        <f t="shared" si="7705"/>
        <v>0</v>
      </c>
      <c r="BS503" s="113">
        <f t="shared" si="7705"/>
        <v>0</v>
      </c>
      <c r="BT503" s="113">
        <f t="shared" si="7705"/>
        <v>0</v>
      </c>
      <c r="BU503" s="113">
        <f t="shared" ref="BU503:BX503" si="7706">BU501/$F501</f>
        <v>0</v>
      </c>
      <c r="BV503" s="113">
        <f t="shared" si="7706"/>
        <v>0</v>
      </c>
      <c r="BW503" s="113">
        <f t="shared" si="7706"/>
        <v>0</v>
      </c>
      <c r="BX503" s="113">
        <f t="shared" si="7706"/>
        <v>0</v>
      </c>
      <c r="BY503" s="113">
        <f t="shared" ref="BY503:CC503" si="7707">BY501/$F501</f>
        <v>0</v>
      </c>
      <c r="BZ503" s="113">
        <f t="shared" si="7707"/>
        <v>0</v>
      </c>
      <c r="CA503" s="113">
        <f t="shared" si="7707"/>
        <v>0</v>
      </c>
      <c r="CB503" s="113">
        <f t="shared" si="7707"/>
        <v>0</v>
      </c>
      <c r="CC503" s="113">
        <f t="shared" si="7707"/>
        <v>0</v>
      </c>
      <c r="CD503" s="113">
        <f t="shared" ref="CD503:CG503" si="7708">CD501/$F501</f>
        <v>0</v>
      </c>
      <c r="CE503" s="113"/>
      <c r="CF503" s="113">
        <f t="shared" si="7708"/>
        <v>0</v>
      </c>
      <c r="CG503" s="113">
        <f t="shared" si="7708"/>
        <v>0</v>
      </c>
      <c r="CH503" s="114">
        <f>IF(C501="","",100%-SUM(G503:CG503))</f>
        <v>0</v>
      </c>
      <c r="CI503" s="115">
        <f>IF(C501="","",SUM(G503:CG503))</f>
        <v>1</v>
      </c>
      <c r="CJ503" s="67" t="b">
        <f>IF(C501="","",SUM(G503:CG503)=CI503)</f>
        <v>1</v>
      </c>
    </row>
    <row r="504" spans="1:88" s="5" customFormat="1" ht="22.05" customHeight="1" x14ac:dyDescent="0.3">
      <c r="A504" s="171" t="s">
        <v>359</v>
      </c>
      <c r="B504" s="155" t="s">
        <v>360</v>
      </c>
      <c r="C504" s="168" t="s">
        <v>354</v>
      </c>
      <c r="D504" s="158">
        <v>1</v>
      </c>
      <c r="E504" s="161">
        <v>13192515</v>
      </c>
      <c r="F504" s="164">
        <f t="shared" si="7462"/>
        <v>13192515</v>
      </c>
      <c r="G504" s="108">
        <v>0</v>
      </c>
      <c r="H504" s="108"/>
      <c r="I504" s="108"/>
      <c r="J504" s="108"/>
      <c r="K504" s="108"/>
      <c r="L504" s="108"/>
      <c r="M504" s="108"/>
      <c r="N504" s="108"/>
      <c r="O504" s="108"/>
      <c r="P504" s="108"/>
      <c r="Q504" s="108"/>
      <c r="R504" s="108"/>
      <c r="S504" s="108"/>
      <c r="T504" s="108"/>
      <c r="U504" s="108"/>
      <c r="V504" s="108"/>
      <c r="W504" s="108"/>
      <c r="X504" s="108"/>
      <c r="Y504" s="108"/>
      <c r="Z504" s="108"/>
      <c r="AA504" s="108"/>
      <c r="AB504" s="108"/>
      <c r="AC504" s="108"/>
      <c r="AD504" s="108"/>
      <c r="AE504" s="108"/>
      <c r="AF504" s="108"/>
      <c r="AG504" s="108"/>
      <c r="AH504" s="108"/>
      <c r="AI504" s="108"/>
      <c r="AJ504" s="108"/>
      <c r="AK504" s="108"/>
      <c r="AL504" s="108"/>
      <c r="AM504" s="108"/>
      <c r="AN504" s="108"/>
      <c r="AO504" s="108"/>
      <c r="AP504" s="108"/>
      <c r="AQ504" s="108"/>
      <c r="AR504" s="108"/>
      <c r="AS504" s="108"/>
      <c r="AT504" s="108"/>
      <c r="AU504" s="108"/>
      <c r="AV504" s="108"/>
      <c r="AW504" s="108"/>
      <c r="AX504" s="108"/>
      <c r="AY504" s="108"/>
      <c r="AZ504" s="108"/>
      <c r="BA504" s="108">
        <f>ROUND($F504/6,0)</f>
        <v>2198753</v>
      </c>
      <c r="BB504" s="108">
        <f>ROUNDDOWN($F504/6,0)</f>
        <v>2198752</v>
      </c>
      <c r="BC504" s="108">
        <f t="shared" ref="BC504:BD504" si="7709">ROUNDDOWN($F504/6,0)</f>
        <v>2198752</v>
      </c>
      <c r="BD504" s="108">
        <f t="shared" si="7709"/>
        <v>2198752</v>
      </c>
      <c r="BE504" s="108">
        <f t="shared" ref="BE504:BF504" si="7710">ROUND($F504/6,0)</f>
        <v>2198753</v>
      </c>
      <c r="BF504" s="108">
        <f t="shared" si="7710"/>
        <v>2198753</v>
      </c>
      <c r="BG504" s="108"/>
      <c r="BH504" s="108"/>
      <c r="BI504" s="108"/>
      <c r="BJ504" s="108"/>
      <c r="BK504" s="108"/>
      <c r="BL504" s="108"/>
      <c r="BM504" s="108"/>
      <c r="BN504" s="108"/>
      <c r="BO504" s="108"/>
      <c r="BP504" s="108"/>
      <c r="BQ504" s="108"/>
      <c r="BR504" s="108"/>
      <c r="BS504" s="108"/>
      <c r="BT504" s="108"/>
      <c r="BU504" s="108"/>
      <c r="BV504" s="108"/>
      <c r="BW504" s="108"/>
      <c r="BX504" s="108"/>
      <c r="BY504" s="108"/>
      <c r="BZ504" s="108"/>
      <c r="CA504" s="108"/>
      <c r="CB504" s="108"/>
      <c r="CC504" s="108"/>
      <c r="CD504" s="108"/>
      <c r="CE504" s="108"/>
      <c r="CF504" s="108"/>
      <c r="CG504" s="108"/>
      <c r="CH504" s="109">
        <f>IF(C504="","",F504-SUM(G504:CG504))</f>
        <v>0</v>
      </c>
      <c r="CI504" s="107">
        <f>IF(C504="","",SUM(G504:CG504))</f>
        <v>13192515</v>
      </c>
      <c r="CJ504" s="67" t="b">
        <f>IF(C504="","",F504=CI504)</f>
        <v>1</v>
      </c>
    </row>
    <row r="505" spans="1:88" s="5" customFormat="1" ht="22.05" customHeight="1" x14ac:dyDescent="0.3">
      <c r="A505" s="172"/>
      <c r="B505" s="156"/>
      <c r="C505" s="169"/>
      <c r="D505" s="159"/>
      <c r="E505" s="162"/>
      <c r="F505" s="165"/>
      <c r="G505" s="110">
        <v>0</v>
      </c>
      <c r="H505" s="110"/>
      <c r="I505" s="110"/>
      <c r="J505" s="110"/>
      <c r="K505" s="110"/>
      <c r="L505" s="110"/>
      <c r="M505" s="110"/>
      <c r="N505" s="110"/>
      <c r="O505" s="110"/>
      <c r="P505" s="110"/>
      <c r="Q505" s="110"/>
      <c r="R505" s="110"/>
      <c r="S505" s="110"/>
      <c r="T505" s="110"/>
      <c r="U505" s="110">
        <f t="shared" ref="U505" si="7711">ROUND(U504/$E504,2)</f>
        <v>0</v>
      </c>
      <c r="V505" s="110">
        <f t="shared" ref="V505" si="7712">ROUND(V504/$E504,2)</f>
        <v>0</v>
      </c>
      <c r="W505" s="110">
        <f t="shared" ref="W505" si="7713">ROUND(W504/$E504,2)</f>
        <v>0</v>
      </c>
      <c r="X505" s="110">
        <f t="shared" ref="X505" si="7714">ROUND(X504/$E504,2)</f>
        <v>0</v>
      </c>
      <c r="Y505" s="110">
        <f t="shared" ref="Y505" si="7715">ROUND(Y504/$E504,2)</f>
        <v>0</v>
      </c>
      <c r="Z505" s="110">
        <f t="shared" ref="Z505" si="7716">ROUND(Z504/$E504,2)</f>
        <v>0</v>
      </c>
      <c r="AA505" s="110">
        <f t="shared" ref="AA505" si="7717">ROUND(AA504/$E504,2)</f>
        <v>0</v>
      </c>
      <c r="AB505" s="110">
        <f t="shared" ref="AB505" si="7718">ROUND(AB504/$E504,2)</f>
        <v>0</v>
      </c>
      <c r="AC505" s="110">
        <f t="shared" ref="AC505" si="7719">ROUND(AC504/$E504,2)</f>
        <v>0</v>
      </c>
      <c r="AD505" s="110">
        <f t="shared" ref="AD505" si="7720">ROUND(AD504/$E504,2)</f>
        <v>0</v>
      </c>
      <c r="AE505" s="110">
        <f t="shared" ref="AE505" si="7721">ROUND(AE504/$E504,2)</f>
        <v>0</v>
      </c>
      <c r="AF505" s="110">
        <f t="shared" ref="AF505" si="7722">ROUND(AF504/$E504,2)</f>
        <v>0</v>
      </c>
      <c r="AG505" s="110">
        <f t="shared" ref="AG505" si="7723">ROUND(AG504/$E504,2)</f>
        <v>0</v>
      </c>
      <c r="AH505" s="110">
        <f t="shared" ref="AH505" si="7724">ROUND(AH504/$E504,2)</f>
        <v>0</v>
      </c>
      <c r="AI505" s="110">
        <f t="shared" ref="AI505" si="7725">ROUND(AI504/$E504,2)</f>
        <v>0</v>
      </c>
      <c r="AJ505" s="110">
        <f t="shared" ref="AJ505" si="7726">ROUND(AJ504/$E504,2)</f>
        <v>0</v>
      </c>
      <c r="AK505" s="110">
        <f t="shared" ref="AK505" si="7727">ROUND(AK504/$E504,2)</f>
        <v>0</v>
      </c>
      <c r="AL505" s="110">
        <f t="shared" ref="AL505" si="7728">ROUND(AL504/$E504,2)</f>
        <v>0</v>
      </c>
      <c r="AM505" s="110">
        <f t="shared" ref="AM505" si="7729">ROUND(AM504/$E504,2)</f>
        <v>0</v>
      </c>
      <c r="AN505" s="110">
        <f t="shared" ref="AN505" si="7730">ROUND(AN504/$E504,2)</f>
        <v>0</v>
      </c>
      <c r="AO505" s="110">
        <f t="shared" ref="AO505" si="7731">ROUND(AO504/$E504,2)</f>
        <v>0</v>
      </c>
      <c r="AP505" s="110">
        <f t="shared" ref="AP505" si="7732">ROUND(AP504/$E504,2)</f>
        <v>0</v>
      </c>
      <c r="AQ505" s="110">
        <f t="shared" ref="AQ505" si="7733">ROUND(AQ504/$E504,2)</f>
        <v>0</v>
      </c>
      <c r="AR505" s="110">
        <f t="shared" ref="AR505" si="7734">ROUND(AR504/$E504,2)</f>
        <v>0</v>
      </c>
      <c r="AS505" s="110">
        <f t="shared" ref="AS505" si="7735">ROUND(AS504/$E504,2)</f>
        <v>0</v>
      </c>
      <c r="AT505" s="110">
        <f t="shared" ref="AT505" si="7736">ROUND(AT504/$E504,2)</f>
        <v>0</v>
      </c>
      <c r="AU505" s="110">
        <f t="shared" ref="AU505" si="7737">ROUND(AU504/$E504,2)</f>
        <v>0</v>
      </c>
      <c r="AV505" s="110">
        <f t="shared" ref="AV505" si="7738">ROUND(AV504/$E504,2)</f>
        <v>0</v>
      </c>
      <c r="AW505" s="110">
        <f t="shared" ref="AW505" si="7739">ROUND(AW504/$E504,2)</f>
        <v>0</v>
      </c>
      <c r="AX505" s="110">
        <f t="shared" ref="AX505" si="7740">ROUND(AX504/$E504,2)</f>
        <v>0</v>
      </c>
      <c r="AY505" s="110">
        <f t="shared" ref="AY505" si="7741">ROUND(AY504/$E504,2)</f>
        <v>0</v>
      </c>
      <c r="AZ505" s="110">
        <f>ROUNDDOWN(AZ504/$E504,2)</f>
        <v>0</v>
      </c>
      <c r="BA505" s="110">
        <f t="shared" ref="BA505:BB505" si="7742">ROUND(BA504/$E504,2)</f>
        <v>0.17</v>
      </c>
      <c r="BB505" s="110">
        <f t="shared" si="7742"/>
        <v>0.17</v>
      </c>
      <c r="BC505" s="110">
        <f>ROUNDDOWN(BC504/$E504,2)</f>
        <v>0.16</v>
      </c>
      <c r="BD505" s="110">
        <f>ROUNDDOWN(BD504/$E504,2)</f>
        <v>0.16</v>
      </c>
      <c r="BE505" s="110">
        <f t="shared" ref="BE505:BO505" si="7743">ROUND(BE504/$E504,2)</f>
        <v>0.17</v>
      </c>
      <c r="BF505" s="110">
        <f t="shared" si="7743"/>
        <v>0.17</v>
      </c>
      <c r="BG505" s="110">
        <f t="shared" si="7743"/>
        <v>0</v>
      </c>
      <c r="BH505" s="110">
        <f t="shared" si="7743"/>
        <v>0</v>
      </c>
      <c r="BI505" s="110">
        <f t="shared" si="7743"/>
        <v>0</v>
      </c>
      <c r="BJ505" s="110">
        <f t="shared" si="7743"/>
        <v>0</v>
      </c>
      <c r="BK505" s="110">
        <f t="shared" si="7743"/>
        <v>0</v>
      </c>
      <c r="BL505" s="110">
        <f t="shared" si="7743"/>
        <v>0</v>
      </c>
      <c r="BM505" s="110">
        <f t="shared" si="7743"/>
        <v>0</v>
      </c>
      <c r="BN505" s="110">
        <f t="shared" si="7743"/>
        <v>0</v>
      </c>
      <c r="BO505" s="110">
        <f t="shared" si="7743"/>
        <v>0</v>
      </c>
      <c r="BP505" s="110">
        <f t="shared" ref="BP505" si="7744">ROUND(BP504/$E504,2)</f>
        <v>0</v>
      </c>
      <c r="BQ505" s="110">
        <f t="shared" ref="BQ505" si="7745">ROUND(BQ504/$E504,2)</f>
        <v>0</v>
      </c>
      <c r="BR505" s="110">
        <f t="shared" ref="BR505" si="7746">ROUND(BR504/$E504,2)</f>
        <v>0</v>
      </c>
      <c r="BS505" s="110">
        <f t="shared" ref="BS505" si="7747">ROUND(BS504/$E504,2)</f>
        <v>0</v>
      </c>
      <c r="BT505" s="110">
        <f t="shared" ref="BT505" si="7748">ROUND(BT504/$E504,2)</f>
        <v>0</v>
      </c>
      <c r="BU505" s="110">
        <f t="shared" ref="BU505" si="7749">ROUND(BU504/$E504,2)</f>
        <v>0</v>
      </c>
      <c r="BV505" s="110">
        <f t="shared" ref="BV505" si="7750">ROUND(BV504/$E504,2)</f>
        <v>0</v>
      </c>
      <c r="BW505" s="110">
        <f t="shared" ref="BW505" si="7751">ROUND(BW504/$E504,2)</f>
        <v>0</v>
      </c>
      <c r="BX505" s="110">
        <f t="shared" ref="BX505" si="7752">ROUND(BX504/$E504,2)</f>
        <v>0</v>
      </c>
      <c r="BY505" s="110">
        <f t="shared" ref="BY505" si="7753">ROUND(BY504/$E504,2)</f>
        <v>0</v>
      </c>
      <c r="BZ505" s="110">
        <f t="shared" ref="BZ505" si="7754">ROUND(BZ504/$E504,2)</f>
        <v>0</v>
      </c>
      <c r="CA505" s="110">
        <f t="shared" ref="CA505" si="7755">ROUND(CA504/$E504,2)</f>
        <v>0</v>
      </c>
      <c r="CB505" s="110">
        <f t="shared" ref="CB505" si="7756">ROUND(CB504/$E504,2)</f>
        <v>0</v>
      </c>
      <c r="CC505" s="110">
        <f t="shared" ref="CC505" si="7757">ROUND(CC504/$E504,2)</f>
        <v>0</v>
      </c>
      <c r="CD505" s="110">
        <f t="shared" ref="CD505" si="7758">ROUND(CD504/$E504,2)</f>
        <v>0</v>
      </c>
      <c r="CE505" s="110"/>
      <c r="CF505" s="110">
        <f t="shared" ref="CF505" si="7759">ROUND(CF504/$E504,2)</f>
        <v>0</v>
      </c>
      <c r="CG505" s="110">
        <f t="shared" ref="CG505" si="7760">ROUND(CG504/$E504,2)</f>
        <v>0</v>
      </c>
      <c r="CH505" s="111">
        <f>IF(C504="","",D504-SUM(G505:CG505))</f>
        <v>0</v>
      </c>
      <c r="CI505" s="112">
        <f>IF(C504="","",SUM(G505:CG505))</f>
        <v>1</v>
      </c>
      <c r="CJ505" s="67" t="b">
        <f>IF(C504="","",D504=CI505)</f>
        <v>1</v>
      </c>
    </row>
    <row r="506" spans="1:88" s="5" customFormat="1" ht="22.05" customHeight="1" x14ac:dyDescent="0.3">
      <c r="A506" s="173"/>
      <c r="B506" s="157"/>
      <c r="C506" s="170"/>
      <c r="D506" s="160"/>
      <c r="E506" s="163"/>
      <c r="F506" s="166"/>
      <c r="G506" s="113">
        <v>0</v>
      </c>
      <c r="H506" s="113"/>
      <c r="I506" s="113"/>
      <c r="J506" s="113"/>
      <c r="K506" s="113"/>
      <c r="L506" s="113"/>
      <c r="M506" s="113"/>
      <c r="N506" s="113"/>
      <c r="O506" s="113"/>
      <c r="P506" s="113"/>
      <c r="Q506" s="113"/>
      <c r="R506" s="113"/>
      <c r="S506" s="113"/>
      <c r="T506" s="113"/>
      <c r="U506" s="113">
        <f t="shared" ref="U506:X506" si="7761">U504/$F504</f>
        <v>0</v>
      </c>
      <c r="V506" s="113">
        <f t="shared" si="7761"/>
        <v>0</v>
      </c>
      <c r="W506" s="113">
        <f t="shared" si="7761"/>
        <v>0</v>
      </c>
      <c r="X506" s="113">
        <f t="shared" si="7761"/>
        <v>0</v>
      </c>
      <c r="Y506" s="113">
        <f t="shared" ref="Y506:AG506" si="7762">Y504/$F504</f>
        <v>0</v>
      </c>
      <c r="Z506" s="113">
        <f t="shared" si="7762"/>
        <v>0</v>
      </c>
      <c r="AA506" s="113">
        <f t="shared" si="7762"/>
        <v>0</v>
      </c>
      <c r="AB506" s="113">
        <f t="shared" si="7762"/>
        <v>0</v>
      </c>
      <c r="AC506" s="113">
        <f t="shared" si="7762"/>
        <v>0</v>
      </c>
      <c r="AD506" s="113">
        <f t="shared" si="7762"/>
        <v>0</v>
      </c>
      <c r="AE506" s="113">
        <f t="shared" si="7762"/>
        <v>0</v>
      </c>
      <c r="AF506" s="113">
        <f t="shared" si="7762"/>
        <v>0</v>
      </c>
      <c r="AG506" s="113">
        <f t="shared" si="7762"/>
        <v>0</v>
      </c>
      <c r="AH506" s="113">
        <f t="shared" ref="AH506:AK506" si="7763">AH504/$F504</f>
        <v>0</v>
      </c>
      <c r="AI506" s="113">
        <f t="shared" si="7763"/>
        <v>0</v>
      </c>
      <c r="AJ506" s="113">
        <f t="shared" si="7763"/>
        <v>0</v>
      </c>
      <c r="AK506" s="113">
        <f t="shared" si="7763"/>
        <v>0</v>
      </c>
      <c r="AL506" s="113">
        <f t="shared" ref="AL506:AT506" si="7764">AL504/$F504</f>
        <v>0</v>
      </c>
      <c r="AM506" s="113">
        <f t="shared" si="7764"/>
        <v>0</v>
      </c>
      <c r="AN506" s="113">
        <f t="shared" si="7764"/>
        <v>0</v>
      </c>
      <c r="AO506" s="113">
        <f t="shared" si="7764"/>
        <v>0</v>
      </c>
      <c r="AP506" s="113">
        <f t="shared" si="7764"/>
        <v>0</v>
      </c>
      <c r="AQ506" s="113">
        <f t="shared" si="7764"/>
        <v>0</v>
      </c>
      <c r="AR506" s="113">
        <f t="shared" si="7764"/>
        <v>0</v>
      </c>
      <c r="AS506" s="113">
        <f t="shared" si="7764"/>
        <v>0</v>
      </c>
      <c r="AT506" s="113">
        <f t="shared" si="7764"/>
        <v>0</v>
      </c>
      <c r="AU506" s="113">
        <f t="shared" ref="AU506:AX506" si="7765">AU504/$F504</f>
        <v>0</v>
      </c>
      <c r="AV506" s="113">
        <f t="shared" si="7765"/>
        <v>0</v>
      </c>
      <c r="AW506" s="113">
        <f t="shared" si="7765"/>
        <v>0</v>
      </c>
      <c r="AX506" s="113">
        <f t="shared" si="7765"/>
        <v>0</v>
      </c>
      <c r="AY506" s="113">
        <f t="shared" ref="AY506:AZ506" si="7766">AY504/$F504</f>
        <v>0</v>
      </c>
      <c r="AZ506" s="113">
        <f t="shared" si="7766"/>
        <v>0</v>
      </c>
      <c r="BA506" s="113">
        <f t="shared" ref="BA506:BP506" si="7767">BA504/$F504</f>
        <v>0.16666670456694574</v>
      </c>
      <c r="BB506" s="113">
        <f t="shared" si="7767"/>
        <v>0.1666666287663876</v>
      </c>
      <c r="BC506" s="113">
        <f t="shared" si="7767"/>
        <v>0.1666666287663876</v>
      </c>
      <c r="BD506" s="113">
        <f t="shared" si="7767"/>
        <v>0.1666666287663876</v>
      </c>
      <c r="BE506" s="113">
        <f t="shared" si="7767"/>
        <v>0.16666670456694574</v>
      </c>
      <c r="BF506" s="113">
        <f t="shared" si="7767"/>
        <v>0.16666670456694574</v>
      </c>
      <c r="BG506" s="113">
        <f t="shared" si="7767"/>
        <v>0</v>
      </c>
      <c r="BH506" s="113">
        <f t="shared" si="7767"/>
        <v>0</v>
      </c>
      <c r="BI506" s="113">
        <f t="shared" si="7767"/>
        <v>0</v>
      </c>
      <c r="BJ506" s="113">
        <f t="shared" si="7767"/>
        <v>0</v>
      </c>
      <c r="BK506" s="113">
        <f t="shared" si="7767"/>
        <v>0</v>
      </c>
      <c r="BL506" s="113">
        <f t="shared" si="7767"/>
        <v>0</v>
      </c>
      <c r="BM506" s="113">
        <f t="shared" si="7767"/>
        <v>0</v>
      </c>
      <c r="BN506" s="113">
        <f t="shared" si="7767"/>
        <v>0</v>
      </c>
      <c r="BO506" s="113">
        <f t="shared" si="7767"/>
        <v>0</v>
      </c>
      <c r="BP506" s="113">
        <f t="shared" si="7767"/>
        <v>0</v>
      </c>
      <c r="BQ506" s="113">
        <f t="shared" ref="BQ506:BT506" si="7768">BQ504/$F504</f>
        <v>0</v>
      </c>
      <c r="BR506" s="113">
        <f t="shared" si="7768"/>
        <v>0</v>
      </c>
      <c r="BS506" s="113">
        <f t="shared" si="7768"/>
        <v>0</v>
      </c>
      <c r="BT506" s="113">
        <f t="shared" si="7768"/>
        <v>0</v>
      </c>
      <c r="BU506" s="113">
        <f t="shared" ref="BU506:BX506" si="7769">BU504/$F504</f>
        <v>0</v>
      </c>
      <c r="BV506" s="113">
        <f t="shared" si="7769"/>
        <v>0</v>
      </c>
      <c r="BW506" s="113">
        <f t="shared" si="7769"/>
        <v>0</v>
      </c>
      <c r="BX506" s="113">
        <f t="shared" si="7769"/>
        <v>0</v>
      </c>
      <c r="BY506" s="113">
        <f t="shared" ref="BY506:CC506" si="7770">BY504/$F504</f>
        <v>0</v>
      </c>
      <c r="BZ506" s="113">
        <f t="shared" si="7770"/>
        <v>0</v>
      </c>
      <c r="CA506" s="113">
        <f t="shared" si="7770"/>
        <v>0</v>
      </c>
      <c r="CB506" s="113">
        <f t="shared" si="7770"/>
        <v>0</v>
      </c>
      <c r="CC506" s="113">
        <f t="shared" si="7770"/>
        <v>0</v>
      </c>
      <c r="CD506" s="113">
        <f t="shared" ref="CD506:CG506" si="7771">CD504/$F504</f>
        <v>0</v>
      </c>
      <c r="CE506" s="113"/>
      <c r="CF506" s="113">
        <f t="shared" si="7771"/>
        <v>0</v>
      </c>
      <c r="CG506" s="113">
        <f t="shared" si="7771"/>
        <v>0</v>
      </c>
      <c r="CH506" s="114">
        <f>IF(C504="","",100%-SUM(G506:CG506))</f>
        <v>0</v>
      </c>
      <c r="CI506" s="115">
        <f>IF(C504="","",SUM(G506:CG506))</f>
        <v>1</v>
      </c>
      <c r="CJ506" s="67" t="b">
        <f>IF(C504="","",SUM(G506:CG506)=CI506)</f>
        <v>1</v>
      </c>
    </row>
    <row r="507" spans="1:88" s="5" customFormat="1" ht="22.05" customHeight="1" x14ac:dyDescent="0.3">
      <c r="A507" s="171" t="s">
        <v>361</v>
      </c>
      <c r="B507" s="155" t="s">
        <v>362</v>
      </c>
      <c r="C507" s="168" t="s">
        <v>354</v>
      </c>
      <c r="D507" s="158">
        <v>2</v>
      </c>
      <c r="E507" s="161">
        <v>1503005</v>
      </c>
      <c r="F507" s="164">
        <f t="shared" si="7462"/>
        <v>3006010</v>
      </c>
      <c r="G507" s="108">
        <v>0</v>
      </c>
      <c r="H507" s="108"/>
      <c r="I507" s="108"/>
      <c r="J507" s="108"/>
      <c r="K507" s="108"/>
      <c r="L507" s="108"/>
      <c r="M507" s="108"/>
      <c r="N507" s="108"/>
      <c r="O507" s="108"/>
      <c r="P507" s="108"/>
      <c r="Q507" s="108"/>
      <c r="R507" s="108"/>
      <c r="S507" s="108"/>
      <c r="T507" s="108"/>
      <c r="U507" s="108"/>
      <c r="V507" s="108"/>
      <c r="W507" s="108"/>
      <c r="X507" s="108"/>
      <c r="Y507" s="108"/>
      <c r="Z507" s="108"/>
      <c r="AA507" s="108"/>
      <c r="AB507" s="108"/>
      <c r="AC507" s="108"/>
      <c r="AD507" s="108"/>
      <c r="AE507" s="108"/>
      <c r="AF507" s="108"/>
      <c r="AG507" s="108"/>
      <c r="AH507" s="108"/>
      <c r="AI507" s="108"/>
      <c r="AJ507" s="108"/>
      <c r="AK507" s="108"/>
      <c r="AL507" s="108"/>
      <c r="AM507" s="108"/>
      <c r="AN507" s="108"/>
      <c r="AO507" s="108"/>
      <c r="AP507" s="108"/>
      <c r="AQ507" s="108"/>
      <c r="AR507" s="108"/>
      <c r="AS507" s="108"/>
      <c r="AT507" s="108"/>
      <c r="AU507" s="108"/>
      <c r="AV507" s="108"/>
      <c r="AW507" s="108"/>
      <c r="AX507" s="108"/>
      <c r="AY507" s="108"/>
      <c r="AZ507" s="108"/>
      <c r="BA507" s="108"/>
      <c r="BB507" s="108"/>
      <c r="BC507" s="108"/>
      <c r="BD507" s="108"/>
      <c r="BE507" s="108"/>
      <c r="BF507" s="108">
        <f>ROUND($F507/5,0)</f>
        <v>601202</v>
      </c>
      <c r="BG507" s="108">
        <f>ROUND($F507/5,0)</f>
        <v>601202</v>
      </c>
      <c r="BH507" s="108">
        <f t="shared" ref="BH507:BJ507" si="7772">ROUND($F507/5,0)</f>
        <v>601202</v>
      </c>
      <c r="BI507" s="108">
        <f t="shared" si="7772"/>
        <v>601202</v>
      </c>
      <c r="BJ507" s="108">
        <f t="shared" si="7772"/>
        <v>601202</v>
      </c>
      <c r="BK507" s="108"/>
      <c r="BL507" s="108"/>
      <c r="BM507" s="108"/>
      <c r="BN507" s="108"/>
      <c r="BO507" s="108"/>
      <c r="BP507" s="108"/>
      <c r="BQ507" s="108"/>
      <c r="BR507" s="108"/>
      <c r="BS507" s="108"/>
      <c r="BT507" s="108"/>
      <c r="BU507" s="108"/>
      <c r="BV507" s="108"/>
      <c r="BW507" s="108"/>
      <c r="BX507" s="108"/>
      <c r="BY507" s="108"/>
      <c r="BZ507" s="108"/>
      <c r="CA507" s="108"/>
      <c r="CB507" s="108"/>
      <c r="CC507" s="108"/>
      <c r="CD507" s="108"/>
      <c r="CE507" s="108"/>
      <c r="CF507" s="108"/>
      <c r="CG507" s="108"/>
      <c r="CH507" s="109">
        <f>IF(C507="","",F507-SUM(G507:CG507))</f>
        <v>0</v>
      </c>
      <c r="CI507" s="107">
        <f>IF(C507="","",SUM(G507:CG507))</f>
        <v>3006010</v>
      </c>
      <c r="CJ507" s="67" t="b">
        <f>IF(C507="","",F507=CI507)</f>
        <v>1</v>
      </c>
    </row>
    <row r="508" spans="1:88" s="5" customFormat="1" ht="22.05" customHeight="1" x14ac:dyDescent="0.3">
      <c r="A508" s="172"/>
      <c r="B508" s="156"/>
      <c r="C508" s="169"/>
      <c r="D508" s="159"/>
      <c r="E508" s="162"/>
      <c r="F508" s="165"/>
      <c r="G508" s="110">
        <v>0</v>
      </c>
      <c r="H508" s="110"/>
      <c r="I508" s="110"/>
      <c r="J508" s="110"/>
      <c r="K508" s="110"/>
      <c r="L508" s="110"/>
      <c r="M508" s="110"/>
      <c r="N508" s="110"/>
      <c r="O508" s="110"/>
      <c r="P508" s="110"/>
      <c r="Q508" s="110"/>
      <c r="R508" s="110"/>
      <c r="S508" s="110"/>
      <c r="T508" s="110"/>
      <c r="U508" s="110">
        <f t="shared" ref="U508" si="7773">ROUND(U507/$E507,2)</f>
        <v>0</v>
      </c>
      <c r="V508" s="110">
        <f t="shared" ref="V508" si="7774">ROUND(V507/$E507,2)</f>
        <v>0</v>
      </c>
      <c r="W508" s="110">
        <f t="shared" ref="W508" si="7775">ROUND(W507/$E507,2)</f>
        <v>0</v>
      </c>
      <c r="X508" s="110">
        <f t="shared" ref="X508" si="7776">ROUND(X507/$E507,2)</f>
        <v>0</v>
      </c>
      <c r="Y508" s="110">
        <f t="shared" ref="Y508" si="7777">ROUND(Y507/$E507,2)</f>
        <v>0</v>
      </c>
      <c r="Z508" s="110">
        <f t="shared" ref="Z508" si="7778">ROUND(Z507/$E507,2)</f>
        <v>0</v>
      </c>
      <c r="AA508" s="110">
        <f t="shared" ref="AA508" si="7779">ROUND(AA507/$E507,2)</f>
        <v>0</v>
      </c>
      <c r="AB508" s="110">
        <f t="shared" ref="AB508" si="7780">ROUND(AB507/$E507,2)</f>
        <v>0</v>
      </c>
      <c r="AC508" s="110">
        <f t="shared" ref="AC508" si="7781">ROUND(AC507/$E507,2)</f>
        <v>0</v>
      </c>
      <c r="AD508" s="110">
        <f t="shared" ref="AD508" si="7782">ROUND(AD507/$E507,2)</f>
        <v>0</v>
      </c>
      <c r="AE508" s="110">
        <f t="shared" ref="AE508" si="7783">ROUND(AE507/$E507,2)</f>
        <v>0</v>
      </c>
      <c r="AF508" s="110">
        <f t="shared" ref="AF508" si="7784">ROUND(AF507/$E507,2)</f>
        <v>0</v>
      </c>
      <c r="AG508" s="110">
        <f t="shared" ref="AG508" si="7785">ROUND(AG507/$E507,2)</f>
        <v>0</v>
      </c>
      <c r="AH508" s="110">
        <f t="shared" ref="AH508" si="7786">ROUND(AH507/$E507,2)</f>
        <v>0</v>
      </c>
      <c r="AI508" s="110">
        <f t="shared" ref="AI508" si="7787">ROUND(AI507/$E507,2)</f>
        <v>0</v>
      </c>
      <c r="AJ508" s="110">
        <f t="shared" ref="AJ508" si="7788">ROUND(AJ507/$E507,2)</f>
        <v>0</v>
      </c>
      <c r="AK508" s="110">
        <f t="shared" ref="AK508" si="7789">ROUND(AK507/$E507,2)</f>
        <v>0</v>
      </c>
      <c r="AL508" s="110">
        <f t="shared" ref="AL508" si="7790">ROUND(AL507/$E507,2)</f>
        <v>0</v>
      </c>
      <c r="AM508" s="110">
        <f t="shared" ref="AM508" si="7791">ROUND(AM507/$E507,2)</f>
        <v>0</v>
      </c>
      <c r="AN508" s="110">
        <f t="shared" ref="AN508" si="7792">ROUND(AN507/$E507,2)</f>
        <v>0</v>
      </c>
      <c r="AO508" s="110">
        <f t="shared" ref="AO508" si="7793">ROUND(AO507/$E507,2)</f>
        <v>0</v>
      </c>
      <c r="AP508" s="110">
        <f t="shared" ref="AP508" si="7794">ROUND(AP507/$E507,2)</f>
        <v>0</v>
      </c>
      <c r="AQ508" s="110">
        <f t="shared" ref="AQ508" si="7795">ROUND(AQ507/$E507,2)</f>
        <v>0</v>
      </c>
      <c r="AR508" s="110">
        <f t="shared" ref="AR508" si="7796">ROUND(AR507/$E507,2)</f>
        <v>0</v>
      </c>
      <c r="AS508" s="110">
        <f t="shared" ref="AS508" si="7797">ROUND(AS507/$E507,2)</f>
        <v>0</v>
      </c>
      <c r="AT508" s="110">
        <f t="shared" ref="AT508" si="7798">ROUND(AT507/$E507,2)</f>
        <v>0</v>
      </c>
      <c r="AU508" s="110">
        <f t="shared" ref="AU508" si="7799">ROUND(AU507/$E507,2)</f>
        <v>0</v>
      </c>
      <c r="AV508" s="110">
        <f t="shared" ref="AV508" si="7800">ROUND(AV507/$E507,2)</f>
        <v>0</v>
      </c>
      <c r="AW508" s="110">
        <f t="shared" ref="AW508" si="7801">ROUND(AW507/$E507,2)</f>
        <v>0</v>
      </c>
      <c r="AX508" s="110">
        <f t="shared" ref="AX508" si="7802">ROUND(AX507/$E507,2)</f>
        <v>0</v>
      </c>
      <c r="AY508" s="110">
        <f t="shared" ref="AY508" si="7803">ROUND(AY507/$E507,2)</f>
        <v>0</v>
      </c>
      <c r="AZ508" s="110">
        <f t="shared" ref="AZ508" si="7804">ROUND(AZ507/$E507,2)</f>
        <v>0</v>
      </c>
      <c r="BA508" s="110">
        <f t="shared" ref="BA508:BO508" si="7805">ROUND(BA507/$E507,2)</f>
        <v>0</v>
      </c>
      <c r="BB508" s="110">
        <f t="shared" si="7805"/>
        <v>0</v>
      </c>
      <c r="BC508" s="110">
        <f t="shared" si="7805"/>
        <v>0</v>
      </c>
      <c r="BD508" s="110">
        <f t="shared" si="7805"/>
        <v>0</v>
      </c>
      <c r="BE508" s="110">
        <f t="shared" si="7805"/>
        <v>0</v>
      </c>
      <c r="BF508" s="110">
        <f t="shared" si="7805"/>
        <v>0.4</v>
      </c>
      <c r="BG508" s="110">
        <f t="shared" si="7805"/>
        <v>0.4</v>
      </c>
      <c r="BH508" s="110">
        <f t="shared" si="7805"/>
        <v>0.4</v>
      </c>
      <c r="BI508" s="110">
        <f t="shared" si="7805"/>
        <v>0.4</v>
      </c>
      <c r="BJ508" s="110">
        <f t="shared" si="7805"/>
        <v>0.4</v>
      </c>
      <c r="BK508" s="110">
        <f t="shared" si="7805"/>
        <v>0</v>
      </c>
      <c r="BL508" s="110">
        <f t="shared" si="7805"/>
        <v>0</v>
      </c>
      <c r="BM508" s="110">
        <f t="shared" si="7805"/>
        <v>0</v>
      </c>
      <c r="BN508" s="110">
        <f t="shared" si="7805"/>
        <v>0</v>
      </c>
      <c r="BO508" s="110">
        <f t="shared" si="7805"/>
        <v>0</v>
      </c>
      <c r="BP508" s="110">
        <f t="shared" ref="BP508" si="7806">ROUND(BP507/$E507,2)</f>
        <v>0</v>
      </c>
      <c r="BQ508" s="110">
        <f t="shared" ref="BQ508" si="7807">ROUND(BQ507/$E507,2)</f>
        <v>0</v>
      </c>
      <c r="BR508" s="110">
        <f t="shared" ref="BR508" si="7808">ROUND(BR507/$E507,2)</f>
        <v>0</v>
      </c>
      <c r="BS508" s="110">
        <f t="shared" ref="BS508" si="7809">ROUND(BS507/$E507,2)</f>
        <v>0</v>
      </c>
      <c r="BT508" s="110">
        <f t="shared" ref="BT508" si="7810">ROUND(BT507/$E507,2)</f>
        <v>0</v>
      </c>
      <c r="BU508" s="110">
        <f t="shared" ref="BU508" si="7811">ROUND(BU507/$E507,2)</f>
        <v>0</v>
      </c>
      <c r="BV508" s="110">
        <f t="shared" ref="BV508" si="7812">ROUND(BV507/$E507,2)</f>
        <v>0</v>
      </c>
      <c r="BW508" s="110">
        <f t="shared" ref="BW508" si="7813">ROUND(BW507/$E507,2)</f>
        <v>0</v>
      </c>
      <c r="BX508" s="110">
        <f t="shared" ref="BX508" si="7814">ROUND(BX507/$E507,2)</f>
        <v>0</v>
      </c>
      <c r="BY508" s="110">
        <f t="shared" ref="BY508" si="7815">ROUND(BY507/$E507,2)</f>
        <v>0</v>
      </c>
      <c r="BZ508" s="110">
        <f t="shared" ref="BZ508" si="7816">ROUND(BZ507/$E507,2)</f>
        <v>0</v>
      </c>
      <c r="CA508" s="110">
        <f t="shared" ref="CA508" si="7817">ROUND(CA507/$E507,2)</f>
        <v>0</v>
      </c>
      <c r="CB508" s="110">
        <f t="shared" ref="CB508" si="7818">ROUND(CB507/$E507,2)</f>
        <v>0</v>
      </c>
      <c r="CC508" s="110">
        <f t="shared" ref="CC508" si="7819">ROUND(CC507/$E507,2)</f>
        <v>0</v>
      </c>
      <c r="CD508" s="110">
        <f t="shared" ref="CD508" si="7820">ROUND(CD507/$E507,2)</f>
        <v>0</v>
      </c>
      <c r="CE508" s="110"/>
      <c r="CF508" s="110">
        <f t="shared" ref="CF508" si="7821">ROUND(CF507/$E507,2)</f>
        <v>0</v>
      </c>
      <c r="CG508" s="110">
        <f t="shared" ref="CG508" si="7822">ROUND(CG507/$E507,2)</f>
        <v>0</v>
      </c>
      <c r="CH508" s="111">
        <f>IF(C507="","",D507-SUM(G508:CG508))</f>
        <v>0</v>
      </c>
      <c r="CI508" s="112">
        <f>IF(C507="","",SUM(G508:CG508))</f>
        <v>2</v>
      </c>
      <c r="CJ508" s="67" t="b">
        <f>IF(C507="","",D507=CI508)</f>
        <v>1</v>
      </c>
    </row>
    <row r="509" spans="1:88" s="5" customFormat="1" ht="22.05" customHeight="1" x14ac:dyDescent="0.3">
      <c r="A509" s="173"/>
      <c r="B509" s="157"/>
      <c r="C509" s="170"/>
      <c r="D509" s="160"/>
      <c r="E509" s="163"/>
      <c r="F509" s="166"/>
      <c r="G509" s="113">
        <v>0</v>
      </c>
      <c r="H509" s="113"/>
      <c r="I509" s="113"/>
      <c r="J509" s="113"/>
      <c r="K509" s="113"/>
      <c r="L509" s="113"/>
      <c r="M509" s="113"/>
      <c r="N509" s="113"/>
      <c r="O509" s="113"/>
      <c r="P509" s="113"/>
      <c r="Q509" s="113"/>
      <c r="R509" s="113"/>
      <c r="S509" s="113"/>
      <c r="T509" s="113"/>
      <c r="U509" s="113">
        <f t="shared" ref="U509:X509" si="7823">U507/$F507</f>
        <v>0</v>
      </c>
      <c r="V509" s="113">
        <f t="shared" si="7823"/>
        <v>0</v>
      </c>
      <c r="W509" s="113">
        <f t="shared" si="7823"/>
        <v>0</v>
      </c>
      <c r="X509" s="113">
        <f t="shared" si="7823"/>
        <v>0</v>
      </c>
      <c r="Y509" s="113">
        <f t="shared" ref="Y509:AG509" si="7824">Y507/$F507</f>
        <v>0</v>
      </c>
      <c r="Z509" s="113">
        <f t="shared" si="7824"/>
        <v>0</v>
      </c>
      <c r="AA509" s="113">
        <f t="shared" si="7824"/>
        <v>0</v>
      </c>
      <c r="AB509" s="113">
        <f t="shared" si="7824"/>
        <v>0</v>
      </c>
      <c r="AC509" s="113">
        <f t="shared" si="7824"/>
        <v>0</v>
      </c>
      <c r="AD509" s="113">
        <f t="shared" si="7824"/>
        <v>0</v>
      </c>
      <c r="AE509" s="113">
        <f t="shared" si="7824"/>
        <v>0</v>
      </c>
      <c r="AF509" s="113">
        <f t="shared" si="7824"/>
        <v>0</v>
      </c>
      <c r="AG509" s="113">
        <f t="shared" si="7824"/>
        <v>0</v>
      </c>
      <c r="AH509" s="113">
        <f t="shared" ref="AH509:AK509" si="7825">AH507/$F507</f>
        <v>0</v>
      </c>
      <c r="AI509" s="113">
        <f t="shared" si="7825"/>
        <v>0</v>
      </c>
      <c r="AJ509" s="113">
        <f t="shared" si="7825"/>
        <v>0</v>
      </c>
      <c r="AK509" s="113">
        <f t="shared" si="7825"/>
        <v>0</v>
      </c>
      <c r="AL509" s="113">
        <f t="shared" ref="AL509:AT509" si="7826">AL507/$F507</f>
        <v>0</v>
      </c>
      <c r="AM509" s="113">
        <f t="shared" si="7826"/>
        <v>0</v>
      </c>
      <c r="AN509" s="113">
        <f t="shared" si="7826"/>
        <v>0</v>
      </c>
      <c r="AO509" s="113">
        <f t="shared" si="7826"/>
        <v>0</v>
      </c>
      <c r="AP509" s="113">
        <f t="shared" si="7826"/>
        <v>0</v>
      </c>
      <c r="AQ509" s="113">
        <f t="shared" si="7826"/>
        <v>0</v>
      </c>
      <c r="AR509" s="113">
        <f t="shared" si="7826"/>
        <v>0</v>
      </c>
      <c r="AS509" s="113">
        <f t="shared" si="7826"/>
        <v>0</v>
      </c>
      <c r="AT509" s="113">
        <f t="shared" si="7826"/>
        <v>0</v>
      </c>
      <c r="AU509" s="113">
        <f t="shared" ref="AU509:AX509" si="7827">AU507/$F507</f>
        <v>0</v>
      </c>
      <c r="AV509" s="113">
        <f t="shared" si="7827"/>
        <v>0</v>
      </c>
      <c r="AW509" s="113">
        <f t="shared" si="7827"/>
        <v>0</v>
      </c>
      <c r="AX509" s="113">
        <f t="shared" si="7827"/>
        <v>0</v>
      </c>
      <c r="AY509" s="113">
        <f t="shared" ref="AY509:AZ509" si="7828">AY507/$F507</f>
        <v>0</v>
      </c>
      <c r="AZ509" s="113">
        <f t="shared" si="7828"/>
        <v>0</v>
      </c>
      <c r="BA509" s="113">
        <f t="shared" ref="BA509:BP509" si="7829">BA507/$F507</f>
        <v>0</v>
      </c>
      <c r="BB509" s="113">
        <f t="shared" si="7829"/>
        <v>0</v>
      </c>
      <c r="BC509" s="113">
        <f t="shared" si="7829"/>
        <v>0</v>
      </c>
      <c r="BD509" s="113">
        <f t="shared" si="7829"/>
        <v>0</v>
      </c>
      <c r="BE509" s="113">
        <f t="shared" si="7829"/>
        <v>0</v>
      </c>
      <c r="BF509" s="113">
        <f t="shared" si="7829"/>
        <v>0.2</v>
      </c>
      <c r="BG509" s="113">
        <f t="shared" si="7829"/>
        <v>0.2</v>
      </c>
      <c r="BH509" s="113">
        <f t="shared" si="7829"/>
        <v>0.2</v>
      </c>
      <c r="BI509" s="113">
        <f t="shared" si="7829"/>
        <v>0.2</v>
      </c>
      <c r="BJ509" s="113">
        <f t="shared" si="7829"/>
        <v>0.2</v>
      </c>
      <c r="BK509" s="113">
        <f t="shared" si="7829"/>
        <v>0</v>
      </c>
      <c r="BL509" s="113">
        <f t="shared" si="7829"/>
        <v>0</v>
      </c>
      <c r="BM509" s="113">
        <f t="shared" si="7829"/>
        <v>0</v>
      </c>
      <c r="BN509" s="113">
        <f t="shared" si="7829"/>
        <v>0</v>
      </c>
      <c r="BO509" s="113">
        <f t="shared" si="7829"/>
        <v>0</v>
      </c>
      <c r="BP509" s="113">
        <f t="shared" si="7829"/>
        <v>0</v>
      </c>
      <c r="BQ509" s="113">
        <f t="shared" ref="BQ509:BT509" si="7830">BQ507/$F507</f>
        <v>0</v>
      </c>
      <c r="BR509" s="113">
        <f t="shared" si="7830"/>
        <v>0</v>
      </c>
      <c r="BS509" s="113">
        <f t="shared" si="7830"/>
        <v>0</v>
      </c>
      <c r="BT509" s="113">
        <f t="shared" si="7830"/>
        <v>0</v>
      </c>
      <c r="BU509" s="113">
        <f t="shared" ref="BU509:BX509" si="7831">BU507/$F507</f>
        <v>0</v>
      </c>
      <c r="BV509" s="113">
        <f t="shared" si="7831"/>
        <v>0</v>
      </c>
      <c r="BW509" s="113">
        <f t="shared" si="7831"/>
        <v>0</v>
      </c>
      <c r="BX509" s="113">
        <f t="shared" si="7831"/>
        <v>0</v>
      </c>
      <c r="BY509" s="113">
        <f t="shared" ref="BY509:CC509" si="7832">BY507/$F507</f>
        <v>0</v>
      </c>
      <c r="BZ509" s="113">
        <f t="shared" si="7832"/>
        <v>0</v>
      </c>
      <c r="CA509" s="113">
        <f t="shared" si="7832"/>
        <v>0</v>
      </c>
      <c r="CB509" s="113">
        <f t="shared" si="7832"/>
        <v>0</v>
      </c>
      <c r="CC509" s="113">
        <f t="shared" si="7832"/>
        <v>0</v>
      </c>
      <c r="CD509" s="113">
        <f t="shared" ref="CD509:CG509" si="7833">CD507/$F507</f>
        <v>0</v>
      </c>
      <c r="CE509" s="113"/>
      <c r="CF509" s="113">
        <f t="shared" si="7833"/>
        <v>0</v>
      </c>
      <c r="CG509" s="113">
        <f t="shared" si="7833"/>
        <v>0</v>
      </c>
      <c r="CH509" s="114">
        <f>IF(C507="","",100%-SUM(G509:CG509))</f>
        <v>0</v>
      </c>
      <c r="CI509" s="115">
        <f>IF(C507="","",SUM(G509:CG509))</f>
        <v>1</v>
      </c>
      <c r="CJ509" s="67" t="b">
        <f>IF(C507="","",SUM(G509:CG509)=CI509)</f>
        <v>1</v>
      </c>
    </row>
    <row r="510" spans="1:88" s="5" customFormat="1" ht="22.05" customHeight="1" x14ac:dyDescent="0.3">
      <c r="A510" s="171" t="s">
        <v>363</v>
      </c>
      <c r="B510" s="155" t="s">
        <v>364</v>
      </c>
      <c r="C510" s="168" t="s">
        <v>354</v>
      </c>
      <c r="D510" s="158">
        <v>2</v>
      </c>
      <c r="E510" s="161">
        <v>1255676</v>
      </c>
      <c r="F510" s="164">
        <f t="shared" si="7462"/>
        <v>2511352</v>
      </c>
      <c r="G510" s="108">
        <v>0</v>
      </c>
      <c r="H510" s="108"/>
      <c r="I510" s="108"/>
      <c r="J510" s="108"/>
      <c r="K510" s="108"/>
      <c r="L510" s="108"/>
      <c r="M510" s="108"/>
      <c r="N510" s="108"/>
      <c r="O510" s="108"/>
      <c r="P510" s="108"/>
      <c r="Q510" s="108"/>
      <c r="R510" s="108"/>
      <c r="S510" s="108"/>
      <c r="T510" s="108"/>
      <c r="U510" s="108"/>
      <c r="V510" s="108"/>
      <c r="W510" s="108"/>
      <c r="X510" s="108"/>
      <c r="Y510" s="108"/>
      <c r="Z510" s="108"/>
      <c r="AA510" s="108"/>
      <c r="AB510" s="108"/>
      <c r="AC510" s="108"/>
      <c r="AD510" s="108"/>
      <c r="AE510" s="108"/>
      <c r="AF510" s="108"/>
      <c r="AG510" s="108"/>
      <c r="AH510" s="108"/>
      <c r="AI510" s="108"/>
      <c r="AJ510" s="108"/>
      <c r="AK510" s="108"/>
      <c r="AL510" s="108"/>
      <c r="AM510" s="108"/>
      <c r="AN510" s="108"/>
      <c r="AO510" s="108"/>
      <c r="AP510" s="108"/>
      <c r="AQ510" s="108"/>
      <c r="AR510" s="108"/>
      <c r="AS510" s="108"/>
      <c r="AT510" s="108"/>
      <c r="AU510" s="108"/>
      <c r="AV510" s="108"/>
      <c r="AW510" s="108"/>
      <c r="AX510" s="108"/>
      <c r="AY510" s="108"/>
      <c r="AZ510" s="108"/>
      <c r="BA510" s="108"/>
      <c r="BB510" s="108"/>
      <c r="BC510" s="108"/>
      <c r="BD510" s="108"/>
      <c r="BE510" s="108"/>
      <c r="BF510" s="108">
        <f>ROUND($F510/5,0)</f>
        <v>502270</v>
      </c>
      <c r="BG510" s="108">
        <f>ROUNDUP($F510/5,0)</f>
        <v>502271</v>
      </c>
      <c r="BH510" s="108">
        <f>ROUNDUP($F510/5,0)</f>
        <v>502271</v>
      </c>
      <c r="BI510" s="108">
        <f t="shared" ref="BI510:BJ510" si="7834">ROUND($F510/5,0)</f>
        <v>502270</v>
      </c>
      <c r="BJ510" s="108">
        <f t="shared" si="7834"/>
        <v>502270</v>
      </c>
      <c r="BK510" s="108"/>
      <c r="BL510" s="108"/>
      <c r="BM510" s="108"/>
      <c r="BN510" s="108"/>
      <c r="BO510" s="108"/>
      <c r="BP510" s="108"/>
      <c r="BQ510" s="108"/>
      <c r="BR510" s="108"/>
      <c r="BS510" s="108"/>
      <c r="BT510" s="108"/>
      <c r="BU510" s="108"/>
      <c r="BV510" s="108"/>
      <c r="BW510" s="108"/>
      <c r="BX510" s="108"/>
      <c r="BY510" s="108"/>
      <c r="BZ510" s="108"/>
      <c r="CA510" s="108"/>
      <c r="CB510" s="108"/>
      <c r="CC510" s="108"/>
      <c r="CD510" s="108"/>
      <c r="CE510" s="108"/>
      <c r="CF510" s="108"/>
      <c r="CG510" s="108"/>
      <c r="CH510" s="109">
        <f>IF(C510="","",F510-SUM(G510:CG510))</f>
        <v>0</v>
      </c>
      <c r="CI510" s="107">
        <f>IF(C510="","",SUM(G510:CG510))</f>
        <v>2511352</v>
      </c>
      <c r="CJ510" s="67" t="b">
        <f>IF(C510="","",F510=CI510)</f>
        <v>1</v>
      </c>
    </row>
    <row r="511" spans="1:88" s="5" customFormat="1" ht="22.05" customHeight="1" x14ac:dyDescent="0.3">
      <c r="A511" s="172"/>
      <c r="B511" s="156"/>
      <c r="C511" s="169"/>
      <c r="D511" s="159"/>
      <c r="E511" s="162"/>
      <c r="F511" s="165"/>
      <c r="G511" s="110">
        <v>0</v>
      </c>
      <c r="H511" s="110"/>
      <c r="I511" s="110"/>
      <c r="J511" s="110"/>
      <c r="K511" s="110"/>
      <c r="L511" s="110"/>
      <c r="M511" s="110"/>
      <c r="N511" s="110"/>
      <c r="O511" s="110"/>
      <c r="P511" s="110"/>
      <c r="Q511" s="110"/>
      <c r="R511" s="110"/>
      <c r="S511" s="110"/>
      <c r="T511" s="110"/>
      <c r="U511" s="110">
        <f t="shared" ref="U511" si="7835">ROUND(U510/$E510,2)</f>
        <v>0</v>
      </c>
      <c r="V511" s="110">
        <f t="shared" ref="V511" si="7836">ROUND(V510/$E510,2)</f>
        <v>0</v>
      </c>
      <c r="W511" s="110">
        <f t="shared" ref="W511" si="7837">ROUND(W510/$E510,2)</f>
        <v>0</v>
      </c>
      <c r="X511" s="110">
        <f t="shared" ref="X511" si="7838">ROUND(X510/$E510,2)</f>
        <v>0</v>
      </c>
      <c r="Y511" s="110">
        <f t="shared" ref="Y511" si="7839">ROUND(Y510/$E510,2)</f>
        <v>0</v>
      </c>
      <c r="Z511" s="110">
        <f t="shared" ref="Z511" si="7840">ROUND(Z510/$E510,2)</f>
        <v>0</v>
      </c>
      <c r="AA511" s="110">
        <f t="shared" ref="AA511" si="7841">ROUND(AA510/$E510,2)</f>
        <v>0</v>
      </c>
      <c r="AB511" s="110">
        <f t="shared" ref="AB511" si="7842">ROUND(AB510/$E510,2)</f>
        <v>0</v>
      </c>
      <c r="AC511" s="110">
        <f t="shared" ref="AC511" si="7843">ROUND(AC510/$E510,2)</f>
        <v>0</v>
      </c>
      <c r="AD511" s="110">
        <f t="shared" ref="AD511" si="7844">ROUND(AD510/$E510,2)</f>
        <v>0</v>
      </c>
      <c r="AE511" s="110">
        <f t="shared" ref="AE511" si="7845">ROUND(AE510/$E510,2)</f>
        <v>0</v>
      </c>
      <c r="AF511" s="110">
        <f t="shared" ref="AF511" si="7846">ROUND(AF510/$E510,2)</f>
        <v>0</v>
      </c>
      <c r="AG511" s="110">
        <f t="shared" ref="AG511" si="7847">ROUND(AG510/$E510,2)</f>
        <v>0</v>
      </c>
      <c r="AH511" s="110">
        <f t="shared" ref="AH511" si="7848">ROUND(AH510/$E510,2)</f>
        <v>0</v>
      </c>
      <c r="AI511" s="110">
        <f t="shared" ref="AI511" si="7849">ROUND(AI510/$E510,2)</f>
        <v>0</v>
      </c>
      <c r="AJ511" s="110">
        <f t="shared" ref="AJ511" si="7850">ROUND(AJ510/$E510,2)</f>
        <v>0</v>
      </c>
      <c r="AK511" s="110">
        <f t="shared" ref="AK511" si="7851">ROUND(AK510/$E510,2)</f>
        <v>0</v>
      </c>
      <c r="AL511" s="110">
        <f t="shared" ref="AL511" si="7852">ROUND(AL510/$E510,2)</f>
        <v>0</v>
      </c>
      <c r="AM511" s="110">
        <f t="shared" ref="AM511" si="7853">ROUND(AM510/$E510,2)</f>
        <v>0</v>
      </c>
      <c r="AN511" s="110">
        <f t="shared" ref="AN511" si="7854">ROUND(AN510/$E510,2)</f>
        <v>0</v>
      </c>
      <c r="AO511" s="110">
        <f t="shared" ref="AO511" si="7855">ROUND(AO510/$E510,2)</f>
        <v>0</v>
      </c>
      <c r="AP511" s="110">
        <f t="shared" ref="AP511" si="7856">ROUND(AP510/$E510,2)</f>
        <v>0</v>
      </c>
      <c r="AQ511" s="110">
        <f t="shared" ref="AQ511" si="7857">ROUND(AQ510/$E510,2)</f>
        <v>0</v>
      </c>
      <c r="AR511" s="110">
        <f t="shared" ref="AR511" si="7858">ROUND(AR510/$E510,2)</f>
        <v>0</v>
      </c>
      <c r="AS511" s="110">
        <f t="shared" ref="AS511" si="7859">ROUND(AS510/$E510,2)</f>
        <v>0</v>
      </c>
      <c r="AT511" s="110">
        <f t="shared" ref="AT511" si="7860">ROUND(AT510/$E510,2)</f>
        <v>0</v>
      </c>
      <c r="AU511" s="110">
        <f t="shared" ref="AU511" si="7861">ROUND(AU510/$E510,2)</f>
        <v>0</v>
      </c>
      <c r="AV511" s="110">
        <f t="shared" ref="AV511" si="7862">ROUND(AV510/$E510,2)</f>
        <v>0</v>
      </c>
      <c r="AW511" s="110">
        <f t="shared" ref="AW511" si="7863">ROUND(AW510/$E510,2)</f>
        <v>0</v>
      </c>
      <c r="AX511" s="110">
        <f t="shared" ref="AX511" si="7864">ROUND(AX510/$E510,2)</f>
        <v>0</v>
      </c>
      <c r="AY511" s="110">
        <f t="shared" ref="AY511" si="7865">ROUND(AY510/$E510,2)</f>
        <v>0</v>
      </c>
      <c r="AZ511" s="110">
        <f t="shared" ref="AZ511" si="7866">ROUND(AZ510/$E510,2)</f>
        <v>0</v>
      </c>
      <c r="BA511" s="110">
        <f t="shared" ref="BA511:BO511" si="7867">ROUND(BA510/$E510,2)</f>
        <v>0</v>
      </c>
      <c r="BB511" s="110">
        <f t="shared" si="7867"/>
        <v>0</v>
      </c>
      <c r="BC511" s="110">
        <f t="shared" si="7867"/>
        <v>0</v>
      </c>
      <c r="BD511" s="110">
        <f t="shared" si="7867"/>
        <v>0</v>
      </c>
      <c r="BE511" s="110">
        <f t="shared" si="7867"/>
        <v>0</v>
      </c>
      <c r="BF511" s="110">
        <f t="shared" si="7867"/>
        <v>0.4</v>
      </c>
      <c r="BG511" s="110">
        <f t="shared" si="7867"/>
        <v>0.4</v>
      </c>
      <c r="BH511" s="110">
        <f t="shared" si="7867"/>
        <v>0.4</v>
      </c>
      <c r="BI511" s="110">
        <f t="shared" si="7867"/>
        <v>0.4</v>
      </c>
      <c r="BJ511" s="110">
        <f t="shared" si="7867"/>
        <v>0.4</v>
      </c>
      <c r="BK511" s="110">
        <f t="shared" si="7867"/>
        <v>0</v>
      </c>
      <c r="BL511" s="110">
        <f t="shared" si="7867"/>
        <v>0</v>
      </c>
      <c r="BM511" s="110">
        <f t="shared" si="7867"/>
        <v>0</v>
      </c>
      <c r="BN511" s="110">
        <f t="shared" si="7867"/>
        <v>0</v>
      </c>
      <c r="BO511" s="110">
        <f t="shared" si="7867"/>
        <v>0</v>
      </c>
      <c r="BP511" s="110">
        <f t="shared" ref="BP511" si="7868">ROUND(BP510/$E510,2)</f>
        <v>0</v>
      </c>
      <c r="BQ511" s="110">
        <f t="shared" ref="BQ511" si="7869">ROUND(BQ510/$E510,2)</f>
        <v>0</v>
      </c>
      <c r="BR511" s="110">
        <f t="shared" ref="BR511" si="7870">ROUND(BR510/$E510,2)</f>
        <v>0</v>
      </c>
      <c r="BS511" s="110">
        <f t="shared" ref="BS511" si="7871">ROUND(BS510/$E510,2)</f>
        <v>0</v>
      </c>
      <c r="BT511" s="110">
        <f t="shared" ref="BT511" si="7872">ROUND(BT510/$E510,2)</f>
        <v>0</v>
      </c>
      <c r="BU511" s="110">
        <f t="shared" ref="BU511" si="7873">ROUND(BU510/$E510,2)</f>
        <v>0</v>
      </c>
      <c r="BV511" s="110">
        <f t="shared" ref="BV511" si="7874">ROUND(BV510/$E510,2)</f>
        <v>0</v>
      </c>
      <c r="BW511" s="110">
        <f t="shared" ref="BW511" si="7875">ROUND(BW510/$E510,2)</f>
        <v>0</v>
      </c>
      <c r="BX511" s="110">
        <f t="shared" ref="BX511" si="7876">ROUND(BX510/$E510,2)</f>
        <v>0</v>
      </c>
      <c r="BY511" s="110">
        <f t="shared" ref="BY511" si="7877">ROUND(BY510/$E510,2)</f>
        <v>0</v>
      </c>
      <c r="BZ511" s="110">
        <f t="shared" ref="BZ511" si="7878">ROUND(BZ510/$E510,2)</f>
        <v>0</v>
      </c>
      <c r="CA511" s="110">
        <f t="shared" ref="CA511" si="7879">ROUND(CA510/$E510,2)</f>
        <v>0</v>
      </c>
      <c r="CB511" s="110">
        <f t="shared" ref="CB511" si="7880">ROUND(CB510/$E510,2)</f>
        <v>0</v>
      </c>
      <c r="CC511" s="110">
        <f t="shared" ref="CC511" si="7881">ROUND(CC510/$E510,2)</f>
        <v>0</v>
      </c>
      <c r="CD511" s="110">
        <f t="shared" ref="CD511" si="7882">ROUND(CD510/$E510,2)</f>
        <v>0</v>
      </c>
      <c r="CE511" s="110"/>
      <c r="CF511" s="110">
        <f t="shared" ref="CF511" si="7883">ROUND(CF510/$E510,2)</f>
        <v>0</v>
      </c>
      <c r="CG511" s="110">
        <f t="shared" ref="CG511" si="7884">ROUND(CG510/$E510,2)</f>
        <v>0</v>
      </c>
      <c r="CH511" s="111">
        <f>IF(C510="","",D510-SUM(G511:CG511))</f>
        <v>0</v>
      </c>
      <c r="CI511" s="112">
        <f>IF(C510="","",SUM(G511:CG511))</f>
        <v>2</v>
      </c>
      <c r="CJ511" s="67" t="b">
        <f>IF(C510="","",D510=CI511)</f>
        <v>1</v>
      </c>
    </row>
    <row r="512" spans="1:88" s="5" customFormat="1" ht="22.05" customHeight="1" x14ac:dyDescent="0.3">
      <c r="A512" s="173"/>
      <c r="B512" s="157"/>
      <c r="C512" s="170"/>
      <c r="D512" s="160"/>
      <c r="E512" s="163"/>
      <c r="F512" s="166"/>
      <c r="G512" s="113">
        <v>0</v>
      </c>
      <c r="H512" s="113"/>
      <c r="I512" s="113"/>
      <c r="J512" s="113"/>
      <c r="K512" s="113"/>
      <c r="L512" s="113"/>
      <c r="M512" s="113"/>
      <c r="N512" s="113"/>
      <c r="O512" s="113"/>
      <c r="P512" s="113"/>
      <c r="Q512" s="113"/>
      <c r="R512" s="113"/>
      <c r="S512" s="113"/>
      <c r="T512" s="113"/>
      <c r="U512" s="113">
        <f t="shared" ref="U512:X512" si="7885">U510/$F510</f>
        <v>0</v>
      </c>
      <c r="V512" s="113">
        <f t="shared" si="7885"/>
        <v>0</v>
      </c>
      <c r="W512" s="113">
        <f t="shared" si="7885"/>
        <v>0</v>
      </c>
      <c r="X512" s="113">
        <f t="shared" si="7885"/>
        <v>0</v>
      </c>
      <c r="Y512" s="113">
        <f t="shared" ref="Y512:AG512" si="7886">Y510/$F510</f>
        <v>0</v>
      </c>
      <c r="Z512" s="113">
        <f t="shared" si="7886"/>
        <v>0</v>
      </c>
      <c r="AA512" s="113">
        <f t="shared" si="7886"/>
        <v>0</v>
      </c>
      <c r="AB512" s="113">
        <f t="shared" si="7886"/>
        <v>0</v>
      </c>
      <c r="AC512" s="113">
        <f t="shared" si="7886"/>
        <v>0</v>
      </c>
      <c r="AD512" s="113">
        <f t="shared" si="7886"/>
        <v>0</v>
      </c>
      <c r="AE512" s="113">
        <f t="shared" si="7886"/>
        <v>0</v>
      </c>
      <c r="AF512" s="113">
        <f t="shared" si="7886"/>
        <v>0</v>
      </c>
      <c r="AG512" s="113">
        <f t="shared" si="7886"/>
        <v>0</v>
      </c>
      <c r="AH512" s="113">
        <f t="shared" ref="AH512:AK512" si="7887">AH510/$F510</f>
        <v>0</v>
      </c>
      <c r="AI512" s="113">
        <f t="shared" si="7887"/>
        <v>0</v>
      </c>
      <c r="AJ512" s="113">
        <f t="shared" si="7887"/>
        <v>0</v>
      </c>
      <c r="AK512" s="113">
        <f t="shared" si="7887"/>
        <v>0</v>
      </c>
      <c r="AL512" s="113">
        <f t="shared" ref="AL512:AT512" si="7888">AL510/$F510</f>
        <v>0</v>
      </c>
      <c r="AM512" s="113">
        <f t="shared" si="7888"/>
        <v>0</v>
      </c>
      <c r="AN512" s="113">
        <f t="shared" si="7888"/>
        <v>0</v>
      </c>
      <c r="AO512" s="113">
        <f t="shared" si="7888"/>
        <v>0</v>
      </c>
      <c r="AP512" s="113">
        <f t="shared" si="7888"/>
        <v>0</v>
      </c>
      <c r="AQ512" s="113">
        <f t="shared" si="7888"/>
        <v>0</v>
      </c>
      <c r="AR512" s="113">
        <f t="shared" si="7888"/>
        <v>0</v>
      </c>
      <c r="AS512" s="113">
        <f t="shared" si="7888"/>
        <v>0</v>
      </c>
      <c r="AT512" s="113">
        <f t="shared" si="7888"/>
        <v>0</v>
      </c>
      <c r="AU512" s="113">
        <f t="shared" ref="AU512:AX512" si="7889">AU510/$F510</f>
        <v>0</v>
      </c>
      <c r="AV512" s="113">
        <f t="shared" si="7889"/>
        <v>0</v>
      </c>
      <c r="AW512" s="113">
        <f t="shared" si="7889"/>
        <v>0</v>
      </c>
      <c r="AX512" s="113">
        <f t="shared" si="7889"/>
        <v>0</v>
      </c>
      <c r="AY512" s="113">
        <f t="shared" ref="AY512:AZ512" si="7890">AY510/$F510</f>
        <v>0</v>
      </c>
      <c r="AZ512" s="113">
        <f t="shared" si="7890"/>
        <v>0</v>
      </c>
      <c r="BA512" s="113">
        <f t="shared" ref="BA512:BP512" si="7891">BA510/$F510</f>
        <v>0</v>
      </c>
      <c r="BB512" s="113">
        <f t="shared" si="7891"/>
        <v>0</v>
      </c>
      <c r="BC512" s="113">
        <f t="shared" si="7891"/>
        <v>0</v>
      </c>
      <c r="BD512" s="113">
        <f t="shared" si="7891"/>
        <v>0</v>
      </c>
      <c r="BE512" s="113">
        <f t="shared" si="7891"/>
        <v>0</v>
      </c>
      <c r="BF512" s="113">
        <f t="shared" si="7891"/>
        <v>0.19999984072324389</v>
      </c>
      <c r="BG512" s="113">
        <f t="shared" si="7891"/>
        <v>0.20000023891513416</v>
      </c>
      <c r="BH512" s="113">
        <f t="shared" si="7891"/>
        <v>0.20000023891513416</v>
      </c>
      <c r="BI512" s="113">
        <f t="shared" si="7891"/>
        <v>0.19999984072324389</v>
      </c>
      <c r="BJ512" s="113">
        <f t="shared" si="7891"/>
        <v>0.19999984072324389</v>
      </c>
      <c r="BK512" s="113">
        <f t="shared" si="7891"/>
        <v>0</v>
      </c>
      <c r="BL512" s="113">
        <f t="shared" si="7891"/>
        <v>0</v>
      </c>
      <c r="BM512" s="113">
        <f t="shared" si="7891"/>
        <v>0</v>
      </c>
      <c r="BN512" s="113">
        <f t="shared" si="7891"/>
        <v>0</v>
      </c>
      <c r="BO512" s="113">
        <f t="shared" si="7891"/>
        <v>0</v>
      </c>
      <c r="BP512" s="113">
        <f t="shared" si="7891"/>
        <v>0</v>
      </c>
      <c r="BQ512" s="113">
        <f t="shared" ref="BQ512:BT512" si="7892">BQ510/$F510</f>
        <v>0</v>
      </c>
      <c r="BR512" s="113">
        <f t="shared" si="7892"/>
        <v>0</v>
      </c>
      <c r="BS512" s="113">
        <f t="shared" si="7892"/>
        <v>0</v>
      </c>
      <c r="BT512" s="113">
        <f t="shared" si="7892"/>
        <v>0</v>
      </c>
      <c r="BU512" s="113">
        <f t="shared" ref="BU512:BX512" si="7893">BU510/$F510</f>
        <v>0</v>
      </c>
      <c r="BV512" s="113">
        <f t="shared" si="7893"/>
        <v>0</v>
      </c>
      <c r="BW512" s="113">
        <f t="shared" si="7893"/>
        <v>0</v>
      </c>
      <c r="BX512" s="113">
        <f t="shared" si="7893"/>
        <v>0</v>
      </c>
      <c r="BY512" s="113">
        <f t="shared" ref="BY512:CC512" si="7894">BY510/$F510</f>
        <v>0</v>
      </c>
      <c r="BZ512" s="113">
        <f t="shared" si="7894"/>
        <v>0</v>
      </c>
      <c r="CA512" s="113">
        <f t="shared" si="7894"/>
        <v>0</v>
      </c>
      <c r="CB512" s="113">
        <f t="shared" si="7894"/>
        <v>0</v>
      </c>
      <c r="CC512" s="113">
        <f t="shared" si="7894"/>
        <v>0</v>
      </c>
      <c r="CD512" s="113">
        <f t="shared" ref="CD512:CG512" si="7895">CD510/$F510</f>
        <v>0</v>
      </c>
      <c r="CE512" s="113"/>
      <c r="CF512" s="113">
        <f t="shared" si="7895"/>
        <v>0</v>
      </c>
      <c r="CG512" s="113">
        <f t="shared" si="7895"/>
        <v>0</v>
      </c>
      <c r="CH512" s="114">
        <f>IF(C510="","",100%-SUM(G512:CG512))</f>
        <v>0</v>
      </c>
      <c r="CI512" s="115">
        <f>IF(C510="","",SUM(G512:CG512))</f>
        <v>1</v>
      </c>
      <c r="CJ512" s="67" t="b">
        <f>IF(C510="","",SUM(G512:CG512)=CI512)</f>
        <v>1</v>
      </c>
    </row>
    <row r="513" spans="1:88" s="5" customFormat="1" ht="22.05" customHeight="1" x14ac:dyDescent="0.3">
      <c r="A513" s="171" t="s">
        <v>365</v>
      </c>
      <c r="B513" s="155" t="s">
        <v>366</v>
      </c>
      <c r="C513" s="168" t="s">
        <v>354</v>
      </c>
      <c r="D513" s="158">
        <v>3</v>
      </c>
      <c r="E513" s="161">
        <v>1150454</v>
      </c>
      <c r="F513" s="164">
        <f t="shared" si="7462"/>
        <v>3451362</v>
      </c>
      <c r="G513" s="108">
        <v>0</v>
      </c>
      <c r="H513" s="108"/>
      <c r="I513" s="108"/>
      <c r="J513" s="108"/>
      <c r="K513" s="108"/>
      <c r="L513" s="108"/>
      <c r="M513" s="108"/>
      <c r="N513" s="108"/>
      <c r="O513" s="108"/>
      <c r="P513" s="108"/>
      <c r="Q513" s="108"/>
      <c r="R513" s="108"/>
      <c r="S513" s="108"/>
      <c r="T513" s="108"/>
      <c r="U513" s="108"/>
      <c r="V513" s="108"/>
      <c r="W513" s="108"/>
      <c r="X513" s="108"/>
      <c r="Y513" s="108"/>
      <c r="Z513" s="108"/>
      <c r="AA513" s="108"/>
      <c r="AB513" s="108"/>
      <c r="AC513" s="108"/>
      <c r="AD513" s="108"/>
      <c r="AE513" s="108"/>
      <c r="AF513" s="108"/>
      <c r="AG513" s="108"/>
      <c r="AH513" s="108"/>
      <c r="AI513" s="108"/>
      <c r="AJ513" s="108"/>
      <c r="AK513" s="108"/>
      <c r="AL513" s="108"/>
      <c r="AM513" s="108"/>
      <c r="AN513" s="108"/>
      <c r="AO513" s="108"/>
      <c r="AP513" s="108"/>
      <c r="AQ513" s="108"/>
      <c r="AR513" s="108"/>
      <c r="AS513" s="108"/>
      <c r="AT513" s="108"/>
      <c r="AU513" s="108"/>
      <c r="AV513" s="108"/>
      <c r="AW513" s="108"/>
      <c r="AX513" s="108"/>
      <c r="AY513" s="108"/>
      <c r="AZ513" s="108"/>
      <c r="BA513" s="108"/>
      <c r="BB513" s="108"/>
      <c r="BC513" s="108"/>
      <c r="BD513" s="108"/>
      <c r="BE513" s="108"/>
      <c r="BF513" s="108">
        <f>ROUND($F513/5,0)</f>
        <v>690272</v>
      </c>
      <c r="BG513" s="108">
        <f>ROUNDUP($F513/5,0)</f>
        <v>690273</v>
      </c>
      <c r="BH513" s="108">
        <f>ROUNDUP($F513/5,0)</f>
        <v>690273</v>
      </c>
      <c r="BI513" s="108">
        <f t="shared" ref="BI513:BJ513" si="7896">ROUND($F513/5,0)</f>
        <v>690272</v>
      </c>
      <c r="BJ513" s="108">
        <f t="shared" si="7896"/>
        <v>690272</v>
      </c>
      <c r="BK513" s="108"/>
      <c r="BL513" s="108"/>
      <c r="BM513" s="108"/>
      <c r="BN513" s="108"/>
      <c r="BO513" s="108"/>
      <c r="BP513" s="108"/>
      <c r="BQ513" s="108"/>
      <c r="BR513" s="108"/>
      <c r="BS513" s="108"/>
      <c r="BT513" s="108"/>
      <c r="BU513" s="108"/>
      <c r="BV513" s="108"/>
      <c r="BW513" s="108"/>
      <c r="BX513" s="108"/>
      <c r="BY513" s="108"/>
      <c r="BZ513" s="108"/>
      <c r="CA513" s="108"/>
      <c r="CB513" s="108"/>
      <c r="CC513" s="108"/>
      <c r="CD513" s="108"/>
      <c r="CE513" s="108"/>
      <c r="CF513" s="108"/>
      <c r="CG513" s="108"/>
      <c r="CH513" s="109">
        <f>IF(C513="","",F513-SUM(G513:CG513))</f>
        <v>0</v>
      </c>
      <c r="CI513" s="107">
        <f>IF(C513="","",SUM(G513:CG513))</f>
        <v>3451362</v>
      </c>
      <c r="CJ513" s="67" t="b">
        <f>IF(C513="","",F513=CI513)</f>
        <v>1</v>
      </c>
    </row>
    <row r="514" spans="1:88" s="5" customFormat="1" ht="22.05" customHeight="1" x14ac:dyDescent="0.3">
      <c r="A514" s="172"/>
      <c r="B514" s="156"/>
      <c r="C514" s="169"/>
      <c r="D514" s="159"/>
      <c r="E514" s="162"/>
      <c r="F514" s="165"/>
      <c r="G514" s="110">
        <v>0</v>
      </c>
      <c r="H514" s="110"/>
      <c r="I514" s="110"/>
      <c r="J514" s="110"/>
      <c r="K514" s="110"/>
      <c r="L514" s="110"/>
      <c r="M514" s="110"/>
      <c r="N514" s="110"/>
      <c r="O514" s="110"/>
      <c r="P514" s="110"/>
      <c r="Q514" s="110"/>
      <c r="R514" s="110"/>
      <c r="S514" s="110"/>
      <c r="T514" s="110"/>
      <c r="U514" s="110">
        <f t="shared" ref="U514" si="7897">ROUND(U513/$E513,2)</f>
        <v>0</v>
      </c>
      <c r="V514" s="110">
        <f t="shared" ref="V514" si="7898">ROUND(V513/$E513,2)</f>
        <v>0</v>
      </c>
      <c r="W514" s="110">
        <f t="shared" ref="W514" si="7899">ROUND(W513/$E513,2)</f>
        <v>0</v>
      </c>
      <c r="X514" s="110">
        <f t="shared" ref="X514" si="7900">ROUND(X513/$E513,2)</f>
        <v>0</v>
      </c>
      <c r="Y514" s="110">
        <f t="shared" ref="Y514" si="7901">ROUND(Y513/$E513,2)</f>
        <v>0</v>
      </c>
      <c r="Z514" s="110">
        <f t="shared" ref="Z514" si="7902">ROUND(Z513/$E513,2)</f>
        <v>0</v>
      </c>
      <c r="AA514" s="110">
        <f t="shared" ref="AA514" si="7903">ROUND(AA513/$E513,2)</f>
        <v>0</v>
      </c>
      <c r="AB514" s="110">
        <f t="shared" ref="AB514" si="7904">ROUND(AB513/$E513,2)</f>
        <v>0</v>
      </c>
      <c r="AC514" s="110">
        <f t="shared" ref="AC514" si="7905">ROUND(AC513/$E513,2)</f>
        <v>0</v>
      </c>
      <c r="AD514" s="110">
        <f t="shared" ref="AD514" si="7906">ROUND(AD513/$E513,2)</f>
        <v>0</v>
      </c>
      <c r="AE514" s="110">
        <f t="shared" ref="AE514" si="7907">ROUND(AE513/$E513,2)</f>
        <v>0</v>
      </c>
      <c r="AF514" s="110">
        <f t="shared" ref="AF514" si="7908">ROUND(AF513/$E513,2)</f>
        <v>0</v>
      </c>
      <c r="AG514" s="110">
        <f t="shared" ref="AG514" si="7909">ROUND(AG513/$E513,2)</f>
        <v>0</v>
      </c>
      <c r="AH514" s="110">
        <f t="shared" ref="AH514" si="7910">ROUND(AH513/$E513,2)</f>
        <v>0</v>
      </c>
      <c r="AI514" s="110">
        <f t="shared" ref="AI514" si="7911">ROUND(AI513/$E513,2)</f>
        <v>0</v>
      </c>
      <c r="AJ514" s="110">
        <f t="shared" ref="AJ514" si="7912">ROUND(AJ513/$E513,2)</f>
        <v>0</v>
      </c>
      <c r="AK514" s="110">
        <f t="shared" ref="AK514" si="7913">ROUND(AK513/$E513,2)</f>
        <v>0</v>
      </c>
      <c r="AL514" s="110">
        <f t="shared" ref="AL514" si="7914">ROUND(AL513/$E513,2)</f>
        <v>0</v>
      </c>
      <c r="AM514" s="110">
        <f t="shared" ref="AM514" si="7915">ROUND(AM513/$E513,2)</f>
        <v>0</v>
      </c>
      <c r="AN514" s="110">
        <f t="shared" ref="AN514" si="7916">ROUND(AN513/$E513,2)</f>
        <v>0</v>
      </c>
      <c r="AO514" s="110">
        <f t="shared" ref="AO514" si="7917">ROUND(AO513/$E513,2)</f>
        <v>0</v>
      </c>
      <c r="AP514" s="110">
        <f t="shared" ref="AP514" si="7918">ROUND(AP513/$E513,2)</f>
        <v>0</v>
      </c>
      <c r="AQ514" s="110">
        <f t="shared" ref="AQ514" si="7919">ROUND(AQ513/$E513,2)</f>
        <v>0</v>
      </c>
      <c r="AR514" s="110">
        <f t="shared" ref="AR514" si="7920">ROUND(AR513/$E513,2)</f>
        <v>0</v>
      </c>
      <c r="AS514" s="110">
        <f t="shared" ref="AS514" si="7921">ROUND(AS513/$E513,2)</f>
        <v>0</v>
      </c>
      <c r="AT514" s="110">
        <f t="shared" ref="AT514" si="7922">ROUND(AT513/$E513,2)</f>
        <v>0</v>
      </c>
      <c r="AU514" s="110">
        <f t="shared" ref="AU514" si="7923">ROUND(AU513/$E513,2)</f>
        <v>0</v>
      </c>
      <c r="AV514" s="110">
        <f t="shared" ref="AV514" si="7924">ROUND(AV513/$E513,2)</f>
        <v>0</v>
      </c>
      <c r="AW514" s="110">
        <f t="shared" ref="AW514" si="7925">ROUND(AW513/$E513,2)</f>
        <v>0</v>
      </c>
      <c r="AX514" s="110">
        <f t="shared" ref="AX514" si="7926">ROUND(AX513/$E513,2)</f>
        <v>0</v>
      </c>
      <c r="AY514" s="110">
        <f t="shared" ref="AY514" si="7927">ROUND(AY513/$E513,2)</f>
        <v>0</v>
      </c>
      <c r="AZ514" s="110">
        <f t="shared" ref="AZ514" si="7928">ROUND(AZ513/$E513,2)</f>
        <v>0</v>
      </c>
      <c r="BA514" s="110">
        <f t="shared" ref="BA514:BO514" si="7929">ROUND(BA513/$E513,2)</f>
        <v>0</v>
      </c>
      <c r="BB514" s="110">
        <f t="shared" si="7929"/>
        <v>0</v>
      </c>
      <c r="BC514" s="110">
        <f t="shared" si="7929"/>
        <v>0</v>
      </c>
      <c r="BD514" s="110">
        <f t="shared" si="7929"/>
        <v>0</v>
      </c>
      <c r="BE514" s="110">
        <f t="shared" si="7929"/>
        <v>0</v>
      </c>
      <c r="BF514" s="110">
        <f t="shared" si="7929"/>
        <v>0.6</v>
      </c>
      <c r="BG514" s="110">
        <f t="shared" si="7929"/>
        <v>0.6</v>
      </c>
      <c r="BH514" s="110">
        <f t="shared" si="7929"/>
        <v>0.6</v>
      </c>
      <c r="BI514" s="110">
        <f t="shared" si="7929"/>
        <v>0.6</v>
      </c>
      <c r="BJ514" s="110">
        <f t="shared" si="7929"/>
        <v>0.6</v>
      </c>
      <c r="BK514" s="110">
        <f t="shared" si="7929"/>
        <v>0</v>
      </c>
      <c r="BL514" s="110">
        <f t="shared" si="7929"/>
        <v>0</v>
      </c>
      <c r="BM514" s="110">
        <f t="shared" si="7929"/>
        <v>0</v>
      </c>
      <c r="BN514" s="110">
        <f t="shared" si="7929"/>
        <v>0</v>
      </c>
      <c r="BO514" s="110">
        <f t="shared" si="7929"/>
        <v>0</v>
      </c>
      <c r="BP514" s="110">
        <f t="shared" ref="BP514" si="7930">ROUND(BP513/$E513,2)</f>
        <v>0</v>
      </c>
      <c r="BQ514" s="110">
        <f t="shared" ref="BQ514" si="7931">ROUND(BQ513/$E513,2)</f>
        <v>0</v>
      </c>
      <c r="BR514" s="110">
        <f t="shared" ref="BR514" si="7932">ROUND(BR513/$E513,2)</f>
        <v>0</v>
      </c>
      <c r="BS514" s="110">
        <f t="shared" ref="BS514" si="7933">ROUND(BS513/$E513,2)</f>
        <v>0</v>
      </c>
      <c r="BT514" s="110">
        <f t="shared" ref="BT514" si="7934">ROUND(BT513/$E513,2)</f>
        <v>0</v>
      </c>
      <c r="BU514" s="110">
        <f t="shared" ref="BU514" si="7935">ROUND(BU513/$E513,2)</f>
        <v>0</v>
      </c>
      <c r="BV514" s="110">
        <f t="shared" ref="BV514" si="7936">ROUND(BV513/$E513,2)</f>
        <v>0</v>
      </c>
      <c r="BW514" s="110">
        <f t="shared" ref="BW514" si="7937">ROUND(BW513/$E513,2)</f>
        <v>0</v>
      </c>
      <c r="BX514" s="110">
        <f t="shared" ref="BX514" si="7938">ROUND(BX513/$E513,2)</f>
        <v>0</v>
      </c>
      <c r="BY514" s="110">
        <f t="shared" ref="BY514" si="7939">ROUND(BY513/$E513,2)</f>
        <v>0</v>
      </c>
      <c r="BZ514" s="110">
        <f t="shared" ref="BZ514" si="7940">ROUND(BZ513/$E513,2)</f>
        <v>0</v>
      </c>
      <c r="CA514" s="110">
        <f t="shared" ref="CA514" si="7941">ROUND(CA513/$E513,2)</f>
        <v>0</v>
      </c>
      <c r="CB514" s="110">
        <f t="shared" ref="CB514" si="7942">ROUND(CB513/$E513,2)</f>
        <v>0</v>
      </c>
      <c r="CC514" s="110">
        <f t="shared" ref="CC514" si="7943">ROUND(CC513/$E513,2)</f>
        <v>0</v>
      </c>
      <c r="CD514" s="110">
        <f t="shared" ref="CD514" si="7944">ROUND(CD513/$E513,2)</f>
        <v>0</v>
      </c>
      <c r="CE514" s="110"/>
      <c r="CF514" s="110">
        <f t="shared" ref="CF514" si="7945">ROUND(CF513/$E513,2)</f>
        <v>0</v>
      </c>
      <c r="CG514" s="110">
        <f t="shared" ref="CG514" si="7946">ROUND(CG513/$E513,2)</f>
        <v>0</v>
      </c>
      <c r="CH514" s="111">
        <f>IF(C513="","",D513-SUM(G514:CG514))</f>
        <v>0</v>
      </c>
      <c r="CI514" s="112">
        <f>IF(C513="","",SUM(G514:CG514))</f>
        <v>3</v>
      </c>
      <c r="CJ514" s="67" t="b">
        <f>IF(C513="","",D513=CI514)</f>
        <v>1</v>
      </c>
    </row>
    <row r="515" spans="1:88" s="5" customFormat="1" ht="22.05" customHeight="1" x14ac:dyDescent="0.3">
      <c r="A515" s="173"/>
      <c r="B515" s="157"/>
      <c r="C515" s="170"/>
      <c r="D515" s="160"/>
      <c r="E515" s="163"/>
      <c r="F515" s="166"/>
      <c r="G515" s="113">
        <v>0</v>
      </c>
      <c r="H515" s="113"/>
      <c r="I515" s="113"/>
      <c r="J515" s="113"/>
      <c r="K515" s="113"/>
      <c r="L515" s="113"/>
      <c r="M515" s="113"/>
      <c r="N515" s="113"/>
      <c r="O515" s="113"/>
      <c r="P515" s="113"/>
      <c r="Q515" s="113"/>
      <c r="R515" s="113"/>
      <c r="S515" s="113"/>
      <c r="T515" s="113"/>
      <c r="U515" s="113">
        <f t="shared" ref="U515:X515" si="7947">U513/$F513</f>
        <v>0</v>
      </c>
      <c r="V515" s="113">
        <f t="shared" si="7947"/>
        <v>0</v>
      </c>
      <c r="W515" s="113">
        <f t="shared" si="7947"/>
        <v>0</v>
      </c>
      <c r="X515" s="113">
        <f t="shared" si="7947"/>
        <v>0</v>
      </c>
      <c r="Y515" s="113">
        <f t="shared" ref="Y515:AG515" si="7948">Y513/$F513</f>
        <v>0</v>
      </c>
      <c r="Z515" s="113">
        <f t="shared" si="7948"/>
        <v>0</v>
      </c>
      <c r="AA515" s="113">
        <f t="shared" si="7948"/>
        <v>0</v>
      </c>
      <c r="AB515" s="113">
        <f t="shared" si="7948"/>
        <v>0</v>
      </c>
      <c r="AC515" s="113">
        <f t="shared" si="7948"/>
        <v>0</v>
      </c>
      <c r="AD515" s="113">
        <f t="shared" si="7948"/>
        <v>0</v>
      </c>
      <c r="AE515" s="113">
        <f t="shared" si="7948"/>
        <v>0</v>
      </c>
      <c r="AF515" s="113">
        <f t="shared" si="7948"/>
        <v>0</v>
      </c>
      <c r="AG515" s="113">
        <f t="shared" si="7948"/>
        <v>0</v>
      </c>
      <c r="AH515" s="113">
        <f t="shared" ref="AH515:AK515" si="7949">AH513/$F513</f>
        <v>0</v>
      </c>
      <c r="AI515" s="113">
        <f t="shared" si="7949"/>
        <v>0</v>
      </c>
      <c r="AJ515" s="113">
        <f t="shared" si="7949"/>
        <v>0</v>
      </c>
      <c r="AK515" s="113">
        <f t="shared" si="7949"/>
        <v>0</v>
      </c>
      <c r="AL515" s="113">
        <f t="shared" ref="AL515:AT515" si="7950">AL513/$F513</f>
        <v>0</v>
      </c>
      <c r="AM515" s="113">
        <f t="shared" si="7950"/>
        <v>0</v>
      </c>
      <c r="AN515" s="113">
        <f t="shared" si="7950"/>
        <v>0</v>
      </c>
      <c r="AO515" s="113">
        <f t="shared" si="7950"/>
        <v>0</v>
      </c>
      <c r="AP515" s="113">
        <f t="shared" si="7950"/>
        <v>0</v>
      </c>
      <c r="AQ515" s="113">
        <f t="shared" si="7950"/>
        <v>0</v>
      </c>
      <c r="AR515" s="113">
        <f t="shared" si="7950"/>
        <v>0</v>
      </c>
      <c r="AS515" s="113">
        <f t="shared" si="7950"/>
        <v>0</v>
      </c>
      <c r="AT515" s="113">
        <f t="shared" si="7950"/>
        <v>0</v>
      </c>
      <c r="AU515" s="113">
        <f t="shared" ref="AU515:AX515" si="7951">AU513/$F513</f>
        <v>0</v>
      </c>
      <c r="AV515" s="113">
        <f t="shared" si="7951"/>
        <v>0</v>
      </c>
      <c r="AW515" s="113">
        <f t="shared" si="7951"/>
        <v>0</v>
      </c>
      <c r="AX515" s="113">
        <f t="shared" si="7951"/>
        <v>0</v>
      </c>
      <c r="AY515" s="113">
        <f t="shared" ref="AY515:AZ515" si="7952">AY513/$F513</f>
        <v>0</v>
      </c>
      <c r="AZ515" s="113">
        <f t="shared" si="7952"/>
        <v>0</v>
      </c>
      <c r="BA515" s="113">
        <f t="shared" ref="BA515:BP515" si="7953">BA513/$F513</f>
        <v>0</v>
      </c>
      <c r="BB515" s="113">
        <f t="shared" si="7953"/>
        <v>0</v>
      </c>
      <c r="BC515" s="113">
        <f t="shared" si="7953"/>
        <v>0</v>
      </c>
      <c r="BD515" s="113">
        <f t="shared" si="7953"/>
        <v>0</v>
      </c>
      <c r="BE515" s="113">
        <f t="shared" si="7953"/>
        <v>0</v>
      </c>
      <c r="BF515" s="113">
        <f t="shared" si="7953"/>
        <v>0.19999988410372485</v>
      </c>
      <c r="BG515" s="113">
        <f t="shared" si="7953"/>
        <v>0.20000017384441274</v>
      </c>
      <c r="BH515" s="113">
        <f t="shared" si="7953"/>
        <v>0.20000017384441274</v>
      </c>
      <c r="BI515" s="113">
        <f t="shared" si="7953"/>
        <v>0.19999988410372485</v>
      </c>
      <c r="BJ515" s="113">
        <f t="shared" si="7953"/>
        <v>0.19999988410372485</v>
      </c>
      <c r="BK515" s="113">
        <f t="shared" si="7953"/>
        <v>0</v>
      </c>
      <c r="BL515" s="113">
        <f t="shared" si="7953"/>
        <v>0</v>
      </c>
      <c r="BM515" s="113">
        <f t="shared" si="7953"/>
        <v>0</v>
      </c>
      <c r="BN515" s="113">
        <f t="shared" si="7953"/>
        <v>0</v>
      </c>
      <c r="BO515" s="113">
        <f t="shared" si="7953"/>
        <v>0</v>
      </c>
      <c r="BP515" s="113">
        <f t="shared" si="7953"/>
        <v>0</v>
      </c>
      <c r="BQ515" s="113">
        <f t="shared" ref="BQ515:BT515" si="7954">BQ513/$F513</f>
        <v>0</v>
      </c>
      <c r="BR515" s="113">
        <f t="shared" si="7954"/>
        <v>0</v>
      </c>
      <c r="BS515" s="113">
        <f t="shared" si="7954"/>
        <v>0</v>
      </c>
      <c r="BT515" s="113">
        <f t="shared" si="7954"/>
        <v>0</v>
      </c>
      <c r="BU515" s="113">
        <f t="shared" ref="BU515:BX515" si="7955">BU513/$F513</f>
        <v>0</v>
      </c>
      <c r="BV515" s="113">
        <f t="shared" si="7955"/>
        <v>0</v>
      </c>
      <c r="BW515" s="113">
        <f t="shared" si="7955"/>
        <v>0</v>
      </c>
      <c r="BX515" s="113">
        <f t="shared" si="7955"/>
        <v>0</v>
      </c>
      <c r="BY515" s="113">
        <f t="shared" ref="BY515:CC515" si="7956">BY513/$F513</f>
        <v>0</v>
      </c>
      <c r="BZ515" s="113">
        <f t="shared" si="7956"/>
        <v>0</v>
      </c>
      <c r="CA515" s="113">
        <f t="shared" si="7956"/>
        <v>0</v>
      </c>
      <c r="CB515" s="113">
        <f t="shared" si="7956"/>
        <v>0</v>
      </c>
      <c r="CC515" s="113">
        <f t="shared" si="7956"/>
        <v>0</v>
      </c>
      <c r="CD515" s="113">
        <f t="shared" ref="CD515:CG515" si="7957">CD513/$F513</f>
        <v>0</v>
      </c>
      <c r="CE515" s="113"/>
      <c r="CF515" s="113">
        <f t="shared" si="7957"/>
        <v>0</v>
      </c>
      <c r="CG515" s="113">
        <f t="shared" si="7957"/>
        <v>0</v>
      </c>
      <c r="CH515" s="114">
        <f>IF(C513="","",100%-SUM(G515:CG515))</f>
        <v>0</v>
      </c>
      <c r="CI515" s="115">
        <f>IF(C513="","",SUM(G515:CG515))</f>
        <v>1</v>
      </c>
      <c r="CJ515" s="67" t="b">
        <f>IF(C513="","",SUM(G515:CG515)=CI515)</f>
        <v>1</v>
      </c>
    </row>
    <row r="516" spans="1:88" s="5" customFormat="1" ht="22.05" customHeight="1" x14ac:dyDescent="0.3">
      <c r="A516" s="171" t="s">
        <v>367</v>
      </c>
      <c r="B516" s="155" t="s">
        <v>368</v>
      </c>
      <c r="C516" s="168" t="s">
        <v>354</v>
      </c>
      <c r="D516" s="158">
        <v>1</v>
      </c>
      <c r="E516" s="161">
        <v>1555825</v>
      </c>
      <c r="F516" s="164">
        <f t="shared" si="7462"/>
        <v>1555825</v>
      </c>
      <c r="G516" s="108">
        <v>0</v>
      </c>
      <c r="H516" s="108"/>
      <c r="I516" s="108"/>
      <c r="J516" s="108"/>
      <c r="K516" s="108"/>
      <c r="L516" s="108"/>
      <c r="M516" s="108"/>
      <c r="N516" s="108"/>
      <c r="O516" s="108"/>
      <c r="P516" s="108"/>
      <c r="Q516" s="108"/>
      <c r="R516" s="108"/>
      <c r="S516" s="108"/>
      <c r="T516" s="108"/>
      <c r="U516" s="108"/>
      <c r="V516" s="108"/>
      <c r="W516" s="108"/>
      <c r="X516" s="108"/>
      <c r="Y516" s="108"/>
      <c r="Z516" s="108"/>
      <c r="AA516" s="108"/>
      <c r="AB516" s="108"/>
      <c r="AC516" s="108"/>
      <c r="AD516" s="108"/>
      <c r="AE516" s="108"/>
      <c r="AF516" s="108"/>
      <c r="AG516" s="108"/>
      <c r="AH516" s="108"/>
      <c r="AI516" s="108"/>
      <c r="AJ516" s="108"/>
      <c r="AK516" s="108"/>
      <c r="AL516" s="108"/>
      <c r="AM516" s="108"/>
      <c r="AN516" s="108"/>
      <c r="AO516" s="108"/>
      <c r="AP516" s="108"/>
      <c r="AQ516" s="108"/>
      <c r="AR516" s="108"/>
      <c r="AS516" s="108"/>
      <c r="AT516" s="108"/>
      <c r="AU516" s="108"/>
      <c r="AV516" s="108"/>
      <c r="AW516" s="108"/>
      <c r="AX516" s="108"/>
      <c r="AY516" s="108"/>
      <c r="AZ516" s="108"/>
      <c r="BA516" s="108"/>
      <c r="BB516" s="108"/>
      <c r="BC516" s="108"/>
      <c r="BD516" s="108"/>
      <c r="BE516" s="108"/>
      <c r="BF516" s="108">
        <f>ROUND($F516/5,0)</f>
        <v>311165</v>
      </c>
      <c r="BG516" s="108">
        <f>ROUND($F516/5,0)</f>
        <v>311165</v>
      </c>
      <c r="BH516" s="108">
        <f t="shared" ref="BH516:BJ516" si="7958">ROUND($F516/5,0)</f>
        <v>311165</v>
      </c>
      <c r="BI516" s="108">
        <f t="shared" si="7958"/>
        <v>311165</v>
      </c>
      <c r="BJ516" s="108">
        <f t="shared" si="7958"/>
        <v>311165</v>
      </c>
      <c r="BK516" s="108"/>
      <c r="BL516" s="108"/>
      <c r="BM516" s="108"/>
      <c r="BN516" s="108"/>
      <c r="BO516" s="108"/>
      <c r="BP516" s="108"/>
      <c r="BQ516" s="108"/>
      <c r="BR516" s="108"/>
      <c r="BS516" s="108"/>
      <c r="BT516" s="108"/>
      <c r="BU516" s="108"/>
      <c r="BV516" s="108"/>
      <c r="BW516" s="108"/>
      <c r="BX516" s="108"/>
      <c r="BY516" s="108"/>
      <c r="BZ516" s="108"/>
      <c r="CA516" s="108"/>
      <c r="CB516" s="108"/>
      <c r="CC516" s="108"/>
      <c r="CD516" s="108"/>
      <c r="CE516" s="108"/>
      <c r="CF516" s="108"/>
      <c r="CG516" s="108"/>
      <c r="CH516" s="109">
        <f>IF(C516="","",F516-SUM(G516:CG516))</f>
        <v>0</v>
      </c>
      <c r="CI516" s="107">
        <f>IF(C516="","",SUM(G516:CG516))</f>
        <v>1555825</v>
      </c>
      <c r="CJ516" s="67" t="b">
        <f>IF(C516="","",F516=CI516)</f>
        <v>1</v>
      </c>
    </row>
    <row r="517" spans="1:88" s="5" customFormat="1" ht="22.05" customHeight="1" x14ac:dyDescent="0.3">
      <c r="A517" s="172"/>
      <c r="B517" s="156"/>
      <c r="C517" s="169"/>
      <c r="D517" s="159"/>
      <c r="E517" s="162"/>
      <c r="F517" s="165"/>
      <c r="G517" s="110">
        <v>0</v>
      </c>
      <c r="H517" s="110"/>
      <c r="I517" s="110"/>
      <c r="J517" s="110"/>
      <c r="K517" s="110"/>
      <c r="L517" s="110"/>
      <c r="M517" s="110"/>
      <c r="N517" s="110"/>
      <c r="O517" s="110"/>
      <c r="P517" s="110"/>
      <c r="Q517" s="110"/>
      <c r="R517" s="110"/>
      <c r="S517" s="110"/>
      <c r="T517" s="110"/>
      <c r="U517" s="110">
        <f t="shared" ref="U517" si="7959">ROUND(U516/$E516,2)</f>
        <v>0</v>
      </c>
      <c r="V517" s="110">
        <f t="shared" ref="V517" si="7960">ROUND(V516/$E516,2)</f>
        <v>0</v>
      </c>
      <c r="W517" s="110">
        <f t="shared" ref="W517" si="7961">ROUND(W516/$E516,2)</f>
        <v>0</v>
      </c>
      <c r="X517" s="110">
        <f t="shared" ref="X517" si="7962">ROUND(X516/$E516,2)</f>
        <v>0</v>
      </c>
      <c r="Y517" s="110">
        <f t="shared" ref="Y517" si="7963">ROUND(Y516/$E516,2)</f>
        <v>0</v>
      </c>
      <c r="Z517" s="110">
        <f t="shared" ref="Z517" si="7964">ROUND(Z516/$E516,2)</f>
        <v>0</v>
      </c>
      <c r="AA517" s="110">
        <f t="shared" ref="AA517" si="7965">ROUND(AA516/$E516,2)</f>
        <v>0</v>
      </c>
      <c r="AB517" s="110">
        <f t="shared" ref="AB517" si="7966">ROUND(AB516/$E516,2)</f>
        <v>0</v>
      </c>
      <c r="AC517" s="110">
        <f t="shared" ref="AC517" si="7967">ROUND(AC516/$E516,2)</f>
        <v>0</v>
      </c>
      <c r="AD517" s="110">
        <f t="shared" ref="AD517" si="7968">ROUND(AD516/$E516,2)</f>
        <v>0</v>
      </c>
      <c r="AE517" s="110">
        <f t="shared" ref="AE517" si="7969">ROUND(AE516/$E516,2)</f>
        <v>0</v>
      </c>
      <c r="AF517" s="110">
        <f t="shared" ref="AF517" si="7970">ROUND(AF516/$E516,2)</f>
        <v>0</v>
      </c>
      <c r="AG517" s="110">
        <f t="shared" ref="AG517" si="7971">ROUND(AG516/$E516,2)</f>
        <v>0</v>
      </c>
      <c r="AH517" s="110">
        <f t="shared" ref="AH517" si="7972">ROUND(AH516/$E516,2)</f>
        <v>0</v>
      </c>
      <c r="AI517" s="110">
        <f t="shared" ref="AI517" si="7973">ROUND(AI516/$E516,2)</f>
        <v>0</v>
      </c>
      <c r="AJ517" s="110">
        <f t="shared" ref="AJ517" si="7974">ROUND(AJ516/$E516,2)</f>
        <v>0</v>
      </c>
      <c r="AK517" s="110">
        <f t="shared" ref="AK517" si="7975">ROUND(AK516/$E516,2)</f>
        <v>0</v>
      </c>
      <c r="AL517" s="110">
        <f t="shared" ref="AL517" si="7976">ROUND(AL516/$E516,2)</f>
        <v>0</v>
      </c>
      <c r="AM517" s="110">
        <f t="shared" ref="AM517" si="7977">ROUND(AM516/$E516,2)</f>
        <v>0</v>
      </c>
      <c r="AN517" s="110">
        <f t="shared" ref="AN517" si="7978">ROUND(AN516/$E516,2)</f>
        <v>0</v>
      </c>
      <c r="AO517" s="110">
        <f t="shared" ref="AO517" si="7979">ROUND(AO516/$E516,2)</f>
        <v>0</v>
      </c>
      <c r="AP517" s="110">
        <f t="shared" ref="AP517" si="7980">ROUND(AP516/$E516,2)</f>
        <v>0</v>
      </c>
      <c r="AQ517" s="110">
        <f t="shared" ref="AQ517" si="7981">ROUND(AQ516/$E516,2)</f>
        <v>0</v>
      </c>
      <c r="AR517" s="110">
        <f t="shared" ref="AR517" si="7982">ROUND(AR516/$E516,2)</f>
        <v>0</v>
      </c>
      <c r="AS517" s="110">
        <f t="shared" ref="AS517" si="7983">ROUND(AS516/$E516,2)</f>
        <v>0</v>
      </c>
      <c r="AT517" s="110">
        <f t="shared" ref="AT517" si="7984">ROUND(AT516/$E516,2)</f>
        <v>0</v>
      </c>
      <c r="AU517" s="110">
        <f t="shared" ref="AU517" si="7985">ROUND(AU516/$E516,2)</f>
        <v>0</v>
      </c>
      <c r="AV517" s="110">
        <f t="shared" ref="AV517" si="7986">ROUND(AV516/$E516,2)</f>
        <v>0</v>
      </c>
      <c r="AW517" s="110">
        <f t="shared" ref="AW517" si="7987">ROUND(AW516/$E516,2)</f>
        <v>0</v>
      </c>
      <c r="AX517" s="110">
        <f t="shared" ref="AX517" si="7988">ROUND(AX516/$E516,2)</f>
        <v>0</v>
      </c>
      <c r="AY517" s="110">
        <f t="shared" ref="AY517" si="7989">ROUND(AY516/$E516,2)</f>
        <v>0</v>
      </c>
      <c r="AZ517" s="110">
        <f t="shared" ref="AZ517" si="7990">ROUND(AZ516/$E516,2)</f>
        <v>0</v>
      </c>
      <c r="BA517" s="110">
        <f t="shared" ref="BA517:BO517" si="7991">ROUND(BA516/$E516,2)</f>
        <v>0</v>
      </c>
      <c r="BB517" s="110">
        <f t="shared" si="7991"/>
        <v>0</v>
      </c>
      <c r="BC517" s="110">
        <f t="shared" si="7991"/>
        <v>0</v>
      </c>
      <c r="BD517" s="110">
        <f t="shared" si="7991"/>
        <v>0</v>
      </c>
      <c r="BE517" s="110">
        <f t="shared" si="7991"/>
        <v>0</v>
      </c>
      <c r="BF517" s="110">
        <f t="shared" si="7991"/>
        <v>0.2</v>
      </c>
      <c r="BG517" s="110">
        <f t="shared" si="7991"/>
        <v>0.2</v>
      </c>
      <c r="BH517" s="110">
        <f t="shared" si="7991"/>
        <v>0.2</v>
      </c>
      <c r="BI517" s="110">
        <f t="shared" si="7991"/>
        <v>0.2</v>
      </c>
      <c r="BJ517" s="110">
        <f t="shared" si="7991"/>
        <v>0.2</v>
      </c>
      <c r="BK517" s="110">
        <f t="shared" si="7991"/>
        <v>0</v>
      </c>
      <c r="BL517" s="110">
        <f t="shared" si="7991"/>
        <v>0</v>
      </c>
      <c r="BM517" s="110">
        <f t="shared" si="7991"/>
        <v>0</v>
      </c>
      <c r="BN517" s="110">
        <f t="shared" si="7991"/>
        <v>0</v>
      </c>
      <c r="BO517" s="110">
        <f t="shared" si="7991"/>
        <v>0</v>
      </c>
      <c r="BP517" s="110">
        <f t="shared" ref="BP517" si="7992">ROUND(BP516/$E516,2)</f>
        <v>0</v>
      </c>
      <c r="BQ517" s="110">
        <f t="shared" ref="BQ517" si="7993">ROUND(BQ516/$E516,2)</f>
        <v>0</v>
      </c>
      <c r="BR517" s="110">
        <f t="shared" ref="BR517" si="7994">ROUND(BR516/$E516,2)</f>
        <v>0</v>
      </c>
      <c r="BS517" s="110">
        <f t="shared" ref="BS517" si="7995">ROUND(BS516/$E516,2)</f>
        <v>0</v>
      </c>
      <c r="BT517" s="110">
        <f t="shared" ref="BT517" si="7996">ROUND(BT516/$E516,2)</f>
        <v>0</v>
      </c>
      <c r="BU517" s="110">
        <f t="shared" ref="BU517" si="7997">ROUND(BU516/$E516,2)</f>
        <v>0</v>
      </c>
      <c r="BV517" s="110">
        <f t="shared" ref="BV517" si="7998">ROUND(BV516/$E516,2)</f>
        <v>0</v>
      </c>
      <c r="BW517" s="110">
        <f t="shared" ref="BW517" si="7999">ROUND(BW516/$E516,2)</f>
        <v>0</v>
      </c>
      <c r="BX517" s="110">
        <f t="shared" ref="BX517" si="8000">ROUND(BX516/$E516,2)</f>
        <v>0</v>
      </c>
      <c r="BY517" s="110">
        <f t="shared" ref="BY517" si="8001">ROUND(BY516/$E516,2)</f>
        <v>0</v>
      </c>
      <c r="BZ517" s="110">
        <f t="shared" ref="BZ517" si="8002">ROUND(BZ516/$E516,2)</f>
        <v>0</v>
      </c>
      <c r="CA517" s="110">
        <f t="shared" ref="CA517" si="8003">ROUND(CA516/$E516,2)</f>
        <v>0</v>
      </c>
      <c r="CB517" s="110">
        <f t="shared" ref="CB517" si="8004">ROUND(CB516/$E516,2)</f>
        <v>0</v>
      </c>
      <c r="CC517" s="110">
        <f t="shared" ref="CC517" si="8005">ROUND(CC516/$E516,2)</f>
        <v>0</v>
      </c>
      <c r="CD517" s="110">
        <f t="shared" ref="CD517" si="8006">ROUND(CD516/$E516,2)</f>
        <v>0</v>
      </c>
      <c r="CE517" s="110"/>
      <c r="CF517" s="110">
        <f t="shared" ref="CF517" si="8007">ROUND(CF516/$E516,2)</f>
        <v>0</v>
      </c>
      <c r="CG517" s="110">
        <f t="shared" ref="CG517" si="8008">ROUND(CG516/$E516,2)</f>
        <v>0</v>
      </c>
      <c r="CH517" s="111">
        <f>IF(C516="","",D516-SUM(G517:CG517))</f>
        <v>0</v>
      </c>
      <c r="CI517" s="112">
        <f>IF(C516="","",SUM(G517:CG517))</f>
        <v>1</v>
      </c>
      <c r="CJ517" s="67" t="b">
        <f>IF(C516="","",D516=CI517)</f>
        <v>1</v>
      </c>
    </row>
    <row r="518" spans="1:88" s="5" customFormat="1" ht="22.05" customHeight="1" x14ac:dyDescent="0.3">
      <c r="A518" s="173"/>
      <c r="B518" s="157"/>
      <c r="C518" s="170"/>
      <c r="D518" s="160"/>
      <c r="E518" s="163"/>
      <c r="F518" s="166"/>
      <c r="G518" s="113">
        <v>0</v>
      </c>
      <c r="H518" s="113"/>
      <c r="I518" s="113"/>
      <c r="J518" s="113"/>
      <c r="K518" s="113"/>
      <c r="L518" s="113"/>
      <c r="M518" s="113"/>
      <c r="N518" s="113"/>
      <c r="O518" s="113"/>
      <c r="P518" s="113"/>
      <c r="Q518" s="113"/>
      <c r="R518" s="113"/>
      <c r="S518" s="113"/>
      <c r="T518" s="113"/>
      <c r="U518" s="113">
        <f t="shared" ref="U518:X518" si="8009">U516/$F516</f>
        <v>0</v>
      </c>
      <c r="V518" s="113">
        <f t="shared" si="8009"/>
        <v>0</v>
      </c>
      <c r="W518" s="113">
        <f t="shared" si="8009"/>
        <v>0</v>
      </c>
      <c r="X518" s="113">
        <f t="shared" si="8009"/>
        <v>0</v>
      </c>
      <c r="Y518" s="113">
        <f t="shared" ref="Y518:AG518" si="8010">Y516/$F516</f>
        <v>0</v>
      </c>
      <c r="Z518" s="113">
        <f t="shared" si="8010"/>
        <v>0</v>
      </c>
      <c r="AA518" s="113">
        <f t="shared" si="8010"/>
        <v>0</v>
      </c>
      <c r="AB518" s="113">
        <f t="shared" si="8010"/>
        <v>0</v>
      </c>
      <c r="AC518" s="113">
        <f t="shared" si="8010"/>
        <v>0</v>
      </c>
      <c r="AD518" s="113">
        <f t="shared" si="8010"/>
        <v>0</v>
      </c>
      <c r="AE518" s="113">
        <f t="shared" si="8010"/>
        <v>0</v>
      </c>
      <c r="AF518" s="113">
        <f t="shared" si="8010"/>
        <v>0</v>
      </c>
      <c r="AG518" s="113">
        <f t="shared" si="8010"/>
        <v>0</v>
      </c>
      <c r="AH518" s="113">
        <f t="shared" ref="AH518:AK518" si="8011">AH516/$F516</f>
        <v>0</v>
      </c>
      <c r="AI518" s="113">
        <f t="shared" si="8011"/>
        <v>0</v>
      </c>
      <c r="AJ518" s="113">
        <f t="shared" si="8011"/>
        <v>0</v>
      </c>
      <c r="AK518" s="113">
        <f t="shared" si="8011"/>
        <v>0</v>
      </c>
      <c r="AL518" s="113">
        <f t="shared" ref="AL518:AT518" si="8012">AL516/$F516</f>
        <v>0</v>
      </c>
      <c r="AM518" s="113">
        <f t="shared" si="8012"/>
        <v>0</v>
      </c>
      <c r="AN518" s="113">
        <f t="shared" si="8012"/>
        <v>0</v>
      </c>
      <c r="AO518" s="113">
        <f t="shared" si="8012"/>
        <v>0</v>
      </c>
      <c r="AP518" s="113">
        <f t="shared" si="8012"/>
        <v>0</v>
      </c>
      <c r="AQ518" s="113">
        <f t="shared" si="8012"/>
        <v>0</v>
      </c>
      <c r="AR518" s="113">
        <f t="shared" si="8012"/>
        <v>0</v>
      </c>
      <c r="AS518" s="113">
        <f t="shared" si="8012"/>
        <v>0</v>
      </c>
      <c r="AT518" s="113">
        <f t="shared" si="8012"/>
        <v>0</v>
      </c>
      <c r="AU518" s="113">
        <f t="shared" ref="AU518:AX518" si="8013">AU516/$F516</f>
        <v>0</v>
      </c>
      <c r="AV518" s="113">
        <f t="shared" si="8013"/>
        <v>0</v>
      </c>
      <c r="AW518" s="113">
        <f t="shared" si="8013"/>
        <v>0</v>
      </c>
      <c r="AX518" s="113">
        <f t="shared" si="8013"/>
        <v>0</v>
      </c>
      <c r="AY518" s="113">
        <f t="shared" ref="AY518:AZ518" si="8014">AY516/$F516</f>
        <v>0</v>
      </c>
      <c r="AZ518" s="113">
        <f t="shared" si="8014"/>
        <v>0</v>
      </c>
      <c r="BA518" s="113">
        <f t="shared" ref="BA518:BP518" si="8015">BA516/$F516</f>
        <v>0</v>
      </c>
      <c r="BB518" s="113">
        <f t="shared" si="8015"/>
        <v>0</v>
      </c>
      <c r="BC518" s="113">
        <f t="shared" si="8015"/>
        <v>0</v>
      </c>
      <c r="BD518" s="113">
        <f t="shared" si="8015"/>
        <v>0</v>
      </c>
      <c r="BE518" s="113">
        <f t="shared" si="8015"/>
        <v>0</v>
      </c>
      <c r="BF518" s="113">
        <f t="shared" si="8015"/>
        <v>0.2</v>
      </c>
      <c r="BG518" s="113">
        <f t="shared" si="8015"/>
        <v>0.2</v>
      </c>
      <c r="BH518" s="113">
        <f t="shared" si="8015"/>
        <v>0.2</v>
      </c>
      <c r="BI518" s="113">
        <f t="shared" si="8015"/>
        <v>0.2</v>
      </c>
      <c r="BJ518" s="113">
        <f t="shared" si="8015"/>
        <v>0.2</v>
      </c>
      <c r="BK518" s="113">
        <f t="shared" si="8015"/>
        <v>0</v>
      </c>
      <c r="BL518" s="113">
        <f t="shared" si="8015"/>
        <v>0</v>
      </c>
      <c r="BM518" s="113">
        <f t="shared" si="8015"/>
        <v>0</v>
      </c>
      <c r="BN518" s="113">
        <f t="shared" si="8015"/>
        <v>0</v>
      </c>
      <c r="BO518" s="113">
        <f t="shared" si="8015"/>
        <v>0</v>
      </c>
      <c r="BP518" s="113">
        <f t="shared" si="8015"/>
        <v>0</v>
      </c>
      <c r="BQ518" s="113">
        <f t="shared" ref="BQ518:BT518" si="8016">BQ516/$F516</f>
        <v>0</v>
      </c>
      <c r="BR518" s="113">
        <f t="shared" si="8016"/>
        <v>0</v>
      </c>
      <c r="BS518" s="113">
        <f t="shared" si="8016"/>
        <v>0</v>
      </c>
      <c r="BT518" s="113">
        <f t="shared" si="8016"/>
        <v>0</v>
      </c>
      <c r="BU518" s="113">
        <f t="shared" ref="BU518:BX518" si="8017">BU516/$F516</f>
        <v>0</v>
      </c>
      <c r="BV518" s="113">
        <f t="shared" si="8017"/>
        <v>0</v>
      </c>
      <c r="BW518" s="113">
        <f t="shared" si="8017"/>
        <v>0</v>
      </c>
      <c r="BX518" s="113">
        <f t="shared" si="8017"/>
        <v>0</v>
      </c>
      <c r="BY518" s="113">
        <f t="shared" ref="BY518:CC518" si="8018">BY516/$F516</f>
        <v>0</v>
      </c>
      <c r="BZ518" s="113">
        <f t="shared" si="8018"/>
        <v>0</v>
      </c>
      <c r="CA518" s="113">
        <f t="shared" si="8018"/>
        <v>0</v>
      </c>
      <c r="CB518" s="113">
        <f t="shared" si="8018"/>
        <v>0</v>
      </c>
      <c r="CC518" s="113">
        <f t="shared" si="8018"/>
        <v>0</v>
      </c>
      <c r="CD518" s="113">
        <f t="shared" ref="CD518:CG518" si="8019">CD516/$F516</f>
        <v>0</v>
      </c>
      <c r="CE518" s="113"/>
      <c r="CF518" s="113">
        <f t="shared" si="8019"/>
        <v>0</v>
      </c>
      <c r="CG518" s="113">
        <f t="shared" si="8019"/>
        <v>0</v>
      </c>
      <c r="CH518" s="114">
        <f>IF(C516="","",100%-SUM(G518:CG518))</f>
        <v>0</v>
      </c>
      <c r="CI518" s="115">
        <f>IF(C516="","",SUM(G518:CG518))</f>
        <v>1</v>
      </c>
      <c r="CJ518" s="67" t="b">
        <f>IF(C516="","",SUM(G518:CG518)=CI518)</f>
        <v>1</v>
      </c>
    </row>
    <row r="519" spans="1:88" s="5" customFormat="1" ht="22.05" customHeight="1" x14ac:dyDescent="0.3">
      <c r="A519" s="171" t="s">
        <v>369</v>
      </c>
      <c r="B519" s="155" t="s">
        <v>370</v>
      </c>
      <c r="C519" s="168" t="s">
        <v>354</v>
      </c>
      <c r="D519" s="158">
        <v>6</v>
      </c>
      <c r="E519" s="161">
        <v>1431410</v>
      </c>
      <c r="F519" s="164">
        <f t="shared" si="7462"/>
        <v>8588460</v>
      </c>
      <c r="G519" s="108">
        <v>0</v>
      </c>
      <c r="H519" s="108"/>
      <c r="I519" s="108"/>
      <c r="J519" s="108"/>
      <c r="K519" s="108"/>
      <c r="L519" s="108"/>
      <c r="M519" s="108"/>
      <c r="N519" s="108"/>
      <c r="O519" s="108"/>
      <c r="P519" s="108"/>
      <c r="Q519" s="108"/>
      <c r="R519" s="108"/>
      <c r="S519" s="108"/>
      <c r="T519" s="108"/>
      <c r="U519" s="108"/>
      <c r="V519" s="108"/>
      <c r="W519" s="108"/>
      <c r="X519" s="108"/>
      <c r="Y519" s="108"/>
      <c r="Z519" s="108"/>
      <c r="AA519" s="108"/>
      <c r="AB519" s="108"/>
      <c r="AC519" s="108"/>
      <c r="AD519" s="108"/>
      <c r="AE519" s="108"/>
      <c r="AF519" s="108"/>
      <c r="AG519" s="108"/>
      <c r="AH519" s="108"/>
      <c r="AI519" s="108"/>
      <c r="AJ519" s="108"/>
      <c r="AK519" s="108"/>
      <c r="AL519" s="108"/>
      <c r="AM519" s="108"/>
      <c r="AN519" s="108"/>
      <c r="AO519" s="108"/>
      <c r="AP519" s="108"/>
      <c r="AQ519" s="108"/>
      <c r="AR519" s="108"/>
      <c r="AS519" s="108"/>
      <c r="AT519" s="108"/>
      <c r="AU519" s="108"/>
      <c r="AV519" s="108"/>
      <c r="AW519" s="108"/>
      <c r="AX519" s="108"/>
      <c r="AY519" s="108"/>
      <c r="AZ519" s="108"/>
      <c r="BA519" s="108"/>
      <c r="BB519" s="108"/>
      <c r="BC519" s="108"/>
      <c r="BD519" s="108"/>
      <c r="BE519" s="108"/>
      <c r="BF519" s="108">
        <f>ROUND($F519/5,0)</f>
        <v>1717692</v>
      </c>
      <c r="BG519" s="108">
        <f>ROUND($F519/5,0)</f>
        <v>1717692</v>
      </c>
      <c r="BH519" s="108">
        <f t="shared" ref="BH519:BJ519" si="8020">ROUND($F519/5,0)</f>
        <v>1717692</v>
      </c>
      <c r="BI519" s="108">
        <f t="shared" si="8020"/>
        <v>1717692</v>
      </c>
      <c r="BJ519" s="108">
        <f t="shared" si="8020"/>
        <v>1717692</v>
      </c>
      <c r="BK519" s="108"/>
      <c r="BL519" s="108"/>
      <c r="BM519" s="108"/>
      <c r="BN519" s="108"/>
      <c r="BO519" s="108"/>
      <c r="BP519" s="108"/>
      <c r="BQ519" s="108"/>
      <c r="BR519" s="108"/>
      <c r="BS519" s="108"/>
      <c r="BT519" s="108"/>
      <c r="BU519" s="108"/>
      <c r="BV519" s="108"/>
      <c r="BW519" s="108"/>
      <c r="BX519" s="108"/>
      <c r="BY519" s="108"/>
      <c r="BZ519" s="108"/>
      <c r="CA519" s="108"/>
      <c r="CB519" s="108"/>
      <c r="CC519" s="108"/>
      <c r="CD519" s="108"/>
      <c r="CE519" s="108"/>
      <c r="CF519" s="108"/>
      <c r="CG519" s="108"/>
      <c r="CH519" s="109">
        <f>IF(C519="","",F519-SUM(G519:CG519))</f>
        <v>0</v>
      </c>
      <c r="CI519" s="107">
        <f>IF(C519="","",SUM(G519:CG519))</f>
        <v>8588460</v>
      </c>
      <c r="CJ519" s="67" t="b">
        <f>IF(C519="","",F519=CI519)</f>
        <v>1</v>
      </c>
    </row>
    <row r="520" spans="1:88" s="5" customFormat="1" ht="22.05" customHeight="1" x14ac:dyDescent="0.3">
      <c r="A520" s="172"/>
      <c r="B520" s="156"/>
      <c r="C520" s="169"/>
      <c r="D520" s="159"/>
      <c r="E520" s="162"/>
      <c r="F520" s="165"/>
      <c r="G520" s="110">
        <v>0</v>
      </c>
      <c r="H520" s="110"/>
      <c r="I520" s="110"/>
      <c r="J520" s="110"/>
      <c r="K520" s="110"/>
      <c r="L520" s="110"/>
      <c r="M520" s="110"/>
      <c r="N520" s="110"/>
      <c r="O520" s="110"/>
      <c r="P520" s="110"/>
      <c r="Q520" s="110"/>
      <c r="R520" s="110"/>
      <c r="S520" s="110"/>
      <c r="T520" s="110"/>
      <c r="U520" s="110">
        <f t="shared" ref="U520" si="8021">ROUND(U519/$E519,2)</f>
        <v>0</v>
      </c>
      <c r="V520" s="110">
        <f t="shared" ref="V520" si="8022">ROUND(V519/$E519,2)</f>
        <v>0</v>
      </c>
      <c r="W520" s="110">
        <f t="shared" ref="W520" si="8023">ROUND(W519/$E519,2)</f>
        <v>0</v>
      </c>
      <c r="X520" s="110">
        <f t="shared" ref="X520" si="8024">ROUND(X519/$E519,2)</f>
        <v>0</v>
      </c>
      <c r="Y520" s="110">
        <f t="shared" ref="Y520" si="8025">ROUND(Y519/$E519,2)</f>
        <v>0</v>
      </c>
      <c r="Z520" s="110">
        <f t="shared" ref="Z520" si="8026">ROUND(Z519/$E519,2)</f>
        <v>0</v>
      </c>
      <c r="AA520" s="110">
        <f t="shared" ref="AA520" si="8027">ROUND(AA519/$E519,2)</f>
        <v>0</v>
      </c>
      <c r="AB520" s="110">
        <f t="shared" ref="AB520" si="8028">ROUND(AB519/$E519,2)</f>
        <v>0</v>
      </c>
      <c r="AC520" s="110">
        <f t="shared" ref="AC520" si="8029">ROUND(AC519/$E519,2)</f>
        <v>0</v>
      </c>
      <c r="AD520" s="110">
        <f t="shared" ref="AD520" si="8030">ROUND(AD519/$E519,2)</f>
        <v>0</v>
      </c>
      <c r="AE520" s="110">
        <f t="shared" ref="AE520" si="8031">ROUND(AE519/$E519,2)</f>
        <v>0</v>
      </c>
      <c r="AF520" s="110">
        <f t="shared" ref="AF520" si="8032">ROUND(AF519/$E519,2)</f>
        <v>0</v>
      </c>
      <c r="AG520" s="110">
        <f t="shared" ref="AG520" si="8033">ROUND(AG519/$E519,2)</f>
        <v>0</v>
      </c>
      <c r="AH520" s="110">
        <f t="shared" ref="AH520" si="8034">ROUND(AH519/$E519,2)</f>
        <v>0</v>
      </c>
      <c r="AI520" s="110">
        <f t="shared" ref="AI520" si="8035">ROUND(AI519/$E519,2)</f>
        <v>0</v>
      </c>
      <c r="AJ520" s="110">
        <f t="shared" ref="AJ520" si="8036">ROUND(AJ519/$E519,2)</f>
        <v>0</v>
      </c>
      <c r="AK520" s="110">
        <f t="shared" ref="AK520" si="8037">ROUND(AK519/$E519,2)</f>
        <v>0</v>
      </c>
      <c r="AL520" s="110">
        <f t="shared" ref="AL520" si="8038">ROUND(AL519/$E519,2)</f>
        <v>0</v>
      </c>
      <c r="AM520" s="110">
        <f t="shared" ref="AM520" si="8039">ROUND(AM519/$E519,2)</f>
        <v>0</v>
      </c>
      <c r="AN520" s="110">
        <f t="shared" ref="AN520" si="8040">ROUND(AN519/$E519,2)</f>
        <v>0</v>
      </c>
      <c r="AO520" s="110">
        <f t="shared" ref="AO520" si="8041">ROUND(AO519/$E519,2)</f>
        <v>0</v>
      </c>
      <c r="AP520" s="110">
        <f t="shared" ref="AP520" si="8042">ROUND(AP519/$E519,2)</f>
        <v>0</v>
      </c>
      <c r="AQ520" s="110">
        <f t="shared" ref="AQ520" si="8043">ROUND(AQ519/$E519,2)</f>
        <v>0</v>
      </c>
      <c r="AR520" s="110">
        <f t="shared" ref="AR520" si="8044">ROUND(AR519/$E519,2)</f>
        <v>0</v>
      </c>
      <c r="AS520" s="110">
        <f t="shared" ref="AS520" si="8045">ROUND(AS519/$E519,2)</f>
        <v>0</v>
      </c>
      <c r="AT520" s="110">
        <f t="shared" ref="AT520" si="8046">ROUND(AT519/$E519,2)</f>
        <v>0</v>
      </c>
      <c r="AU520" s="110">
        <f t="shared" ref="AU520" si="8047">ROUND(AU519/$E519,2)</f>
        <v>0</v>
      </c>
      <c r="AV520" s="110">
        <f t="shared" ref="AV520" si="8048">ROUND(AV519/$E519,2)</f>
        <v>0</v>
      </c>
      <c r="AW520" s="110">
        <f t="shared" ref="AW520" si="8049">ROUND(AW519/$E519,2)</f>
        <v>0</v>
      </c>
      <c r="AX520" s="110">
        <f t="shared" ref="AX520" si="8050">ROUND(AX519/$E519,2)</f>
        <v>0</v>
      </c>
      <c r="AY520" s="110">
        <f t="shared" ref="AY520" si="8051">ROUND(AY519/$E519,2)</f>
        <v>0</v>
      </c>
      <c r="AZ520" s="110">
        <f t="shared" ref="AZ520" si="8052">ROUND(AZ519/$E519,2)</f>
        <v>0</v>
      </c>
      <c r="BA520" s="110">
        <f t="shared" ref="BA520:BO520" si="8053">ROUND(BA519/$E519,2)</f>
        <v>0</v>
      </c>
      <c r="BB520" s="110">
        <f t="shared" si="8053"/>
        <v>0</v>
      </c>
      <c r="BC520" s="110">
        <f t="shared" si="8053"/>
        <v>0</v>
      </c>
      <c r="BD520" s="110">
        <f t="shared" si="8053"/>
        <v>0</v>
      </c>
      <c r="BE520" s="110">
        <f t="shared" si="8053"/>
        <v>0</v>
      </c>
      <c r="BF520" s="110">
        <f t="shared" si="8053"/>
        <v>1.2</v>
      </c>
      <c r="BG520" s="110">
        <f t="shared" si="8053"/>
        <v>1.2</v>
      </c>
      <c r="BH520" s="110">
        <f t="shared" si="8053"/>
        <v>1.2</v>
      </c>
      <c r="BI520" s="110">
        <f t="shared" si="8053"/>
        <v>1.2</v>
      </c>
      <c r="BJ520" s="110">
        <f t="shared" si="8053"/>
        <v>1.2</v>
      </c>
      <c r="BK520" s="110">
        <f t="shared" si="8053"/>
        <v>0</v>
      </c>
      <c r="BL520" s="110">
        <f t="shared" si="8053"/>
        <v>0</v>
      </c>
      <c r="BM520" s="110">
        <f t="shared" si="8053"/>
        <v>0</v>
      </c>
      <c r="BN520" s="110">
        <f t="shared" si="8053"/>
        <v>0</v>
      </c>
      <c r="BO520" s="110">
        <f t="shared" si="8053"/>
        <v>0</v>
      </c>
      <c r="BP520" s="110">
        <f t="shared" ref="BP520" si="8054">ROUND(BP519/$E519,2)</f>
        <v>0</v>
      </c>
      <c r="BQ520" s="110">
        <f t="shared" ref="BQ520" si="8055">ROUND(BQ519/$E519,2)</f>
        <v>0</v>
      </c>
      <c r="BR520" s="110">
        <f t="shared" ref="BR520" si="8056">ROUND(BR519/$E519,2)</f>
        <v>0</v>
      </c>
      <c r="BS520" s="110">
        <f t="shared" ref="BS520" si="8057">ROUND(BS519/$E519,2)</f>
        <v>0</v>
      </c>
      <c r="BT520" s="110">
        <f t="shared" ref="BT520" si="8058">ROUND(BT519/$E519,2)</f>
        <v>0</v>
      </c>
      <c r="BU520" s="110">
        <f t="shared" ref="BU520" si="8059">ROUND(BU519/$E519,2)</f>
        <v>0</v>
      </c>
      <c r="BV520" s="110">
        <f t="shared" ref="BV520" si="8060">ROUND(BV519/$E519,2)</f>
        <v>0</v>
      </c>
      <c r="BW520" s="110">
        <f t="shared" ref="BW520" si="8061">ROUND(BW519/$E519,2)</f>
        <v>0</v>
      </c>
      <c r="BX520" s="110">
        <f t="shared" ref="BX520" si="8062">ROUND(BX519/$E519,2)</f>
        <v>0</v>
      </c>
      <c r="BY520" s="110">
        <f t="shared" ref="BY520" si="8063">ROUND(BY519/$E519,2)</f>
        <v>0</v>
      </c>
      <c r="BZ520" s="110">
        <f t="shared" ref="BZ520" si="8064">ROUND(BZ519/$E519,2)</f>
        <v>0</v>
      </c>
      <c r="CA520" s="110">
        <f t="shared" ref="CA520" si="8065">ROUND(CA519/$E519,2)</f>
        <v>0</v>
      </c>
      <c r="CB520" s="110">
        <f t="shared" ref="CB520" si="8066">ROUND(CB519/$E519,2)</f>
        <v>0</v>
      </c>
      <c r="CC520" s="110">
        <f t="shared" ref="CC520" si="8067">ROUND(CC519/$E519,2)</f>
        <v>0</v>
      </c>
      <c r="CD520" s="110">
        <f t="shared" ref="CD520" si="8068">ROUND(CD519/$E519,2)</f>
        <v>0</v>
      </c>
      <c r="CE520" s="110"/>
      <c r="CF520" s="110">
        <f t="shared" ref="CF520" si="8069">ROUND(CF519/$E519,2)</f>
        <v>0</v>
      </c>
      <c r="CG520" s="110">
        <f t="shared" ref="CG520" si="8070">ROUND(CG519/$E519,2)</f>
        <v>0</v>
      </c>
      <c r="CH520" s="111">
        <f>IF(C519="","",D519-SUM(G520:CG520))</f>
        <v>0</v>
      </c>
      <c r="CI520" s="112">
        <f>IF(C519="","",SUM(G520:CG520))</f>
        <v>6</v>
      </c>
      <c r="CJ520" s="67" t="b">
        <f>IF(C519="","",D519=CI520)</f>
        <v>1</v>
      </c>
    </row>
    <row r="521" spans="1:88" s="5" customFormat="1" ht="22.05" customHeight="1" x14ac:dyDescent="0.3">
      <c r="A521" s="173"/>
      <c r="B521" s="157"/>
      <c r="C521" s="170"/>
      <c r="D521" s="160"/>
      <c r="E521" s="163"/>
      <c r="F521" s="166"/>
      <c r="G521" s="113">
        <v>0</v>
      </c>
      <c r="H521" s="113"/>
      <c r="I521" s="113"/>
      <c r="J521" s="113"/>
      <c r="K521" s="113"/>
      <c r="L521" s="113"/>
      <c r="M521" s="113"/>
      <c r="N521" s="113"/>
      <c r="O521" s="113"/>
      <c r="P521" s="113"/>
      <c r="Q521" s="113"/>
      <c r="R521" s="113"/>
      <c r="S521" s="113"/>
      <c r="T521" s="113"/>
      <c r="U521" s="113">
        <f t="shared" ref="U521:X521" si="8071">U519/$F519</f>
        <v>0</v>
      </c>
      <c r="V521" s="113">
        <f t="shared" si="8071"/>
        <v>0</v>
      </c>
      <c r="W521" s="113">
        <f t="shared" si="8071"/>
        <v>0</v>
      </c>
      <c r="X521" s="113">
        <f t="shared" si="8071"/>
        <v>0</v>
      </c>
      <c r="Y521" s="113">
        <f t="shared" ref="Y521:AG521" si="8072">Y519/$F519</f>
        <v>0</v>
      </c>
      <c r="Z521" s="113">
        <f t="shared" si="8072"/>
        <v>0</v>
      </c>
      <c r="AA521" s="113">
        <f t="shared" si="8072"/>
        <v>0</v>
      </c>
      <c r="AB521" s="113">
        <f t="shared" si="8072"/>
        <v>0</v>
      </c>
      <c r="AC521" s="113">
        <f t="shared" si="8072"/>
        <v>0</v>
      </c>
      <c r="AD521" s="113">
        <f t="shared" si="8072"/>
        <v>0</v>
      </c>
      <c r="AE521" s="113">
        <f t="shared" si="8072"/>
        <v>0</v>
      </c>
      <c r="AF521" s="113">
        <f t="shared" si="8072"/>
        <v>0</v>
      </c>
      <c r="AG521" s="113">
        <f t="shared" si="8072"/>
        <v>0</v>
      </c>
      <c r="AH521" s="113">
        <f t="shared" ref="AH521:AK521" si="8073">AH519/$F519</f>
        <v>0</v>
      </c>
      <c r="AI521" s="113">
        <f t="shared" si="8073"/>
        <v>0</v>
      </c>
      <c r="AJ521" s="113">
        <f t="shared" si="8073"/>
        <v>0</v>
      </c>
      <c r="AK521" s="113">
        <f t="shared" si="8073"/>
        <v>0</v>
      </c>
      <c r="AL521" s="113">
        <f t="shared" ref="AL521:AT521" si="8074">AL519/$F519</f>
        <v>0</v>
      </c>
      <c r="AM521" s="113">
        <f t="shared" si="8074"/>
        <v>0</v>
      </c>
      <c r="AN521" s="113">
        <f t="shared" si="8074"/>
        <v>0</v>
      </c>
      <c r="AO521" s="113">
        <f t="shared" si="8074"/>
        <v>0</v>
      </c>
      <c r="AP521" s="113">
        <f t="shared" si="8074"/>
        <v>0</v>
      </c>
      <c r="AQ521" s="113">
        <f t="shared" si="8074"/>
        <v>0</v>
      </c>
      <c r="AR521" s="113">
        <f t="shared" si="8074"/>
        <v>0</v>
      </c>
      <c r="AS521" s="113">
        <f t="shared" si="8074"/>
        <v>0</v>
      </c>
      <c r="AT521" s="113">
        <f t="shared" si="8074"/>
        <v>0</v>
      </c>
      <c r="AU521" s="113">
        <f t="shared" ref="AU521:AX521" si="8075">AU519/$F519</f>
        <v>0</v>
      </c>
      <c r="AV521" s="113">
        <f t="shared" si="8075"/>
        <v>0</v>
      </c>
      <c r="AW521" s="113">
        <f t="shared" si="8075"/>
        <v>0</v>
      </c>
      <c r="AX521" s="113">
        <f t="shared" si="8075"/>
        <v>0</v>
      </c>
      <c r="AY521" s="113">
        <f t="shared" ref="AY521:AZ521" si="8076">AY519/$F519</f>
        <v>0</v>
      </c>
      <c r="AZ521" s="113">
        <f t="shared" si="8076"/>
        <v>0</v>
      </c>
      <c r="BA521" s="113">
        <f t="shared" ref="BA521:BP521" si="8077">BA519/$F519</f>
        <v>0</v>
      </c>
      <c r="BB521" s="113">
        <f t="shared" si="8077"/>
        <v>0</v>
      </c>
      <c r="BC521" s="113">
        <f t="shared" si="8077"/>
        <v>0</v>
      </c>
      <c r="BD521" s="113">
        <f t="shared" si="8077"/>
        <v>0</v>
      </c>
      <c r="BE521" s="113">
        <f t="shared" si="8077"/>
        <v>0</v>
      </c>
      <c r="BF521" s="113">
        <f t="shared" si="8077"/>
        <v>0.2</v>
      </c>
      <c r="BG521" s="113">
        <f t="shared" si="8077"/>
        <v>0.2</v>
      </c>
      <c r="BH521" s="113">
        <f t="shared" si="8077"/>
        <v>0.2</v>
      </c>
      <c r="BI521" s="113">
        <f t="shared" si="8077"/>
        <v>0.2</v>
      </c>
      <c r="BJ521" s="113">
        <f t="shared" si="8077"/>
        <v>0.2</v>
      </c>
      <c r="BK521" s="113">
        <f t="shared" si="8077"/>
        <v>0</v>
      </c>
      <c r="BL521" s="113">
        <f t="shared" si="8077"/>
        <v>0</v>
      </c>
      <c r="BM521" s="113">
        <f t="shared" si="8077"/>
        <v>0</v>
      </c>
      <c r="BN521" s="113">
        <f t="shared" si="8077"/>
        <v>0</v>
      </c>
      <c r="BO521" s="113">
        <f t="shared" si="8077"/>
        <v>0</v>
      </c>
      <c r="BP521" s="113">
        <f t="shared" si="8077"/>
        <v>0</v>
      </c>
      <c r="BQ521" s="113">
        <f t="shared" ref="BQ521:BT521" si="8078">BQ519/$F519</f>
        <v>0</v>
      </c>
      <c r="BR521" s="113">
        <f t="shared" si="8078"/>
        <v>0</v>
      </c>
      <c r="BS521" s="113">
        <f t="shared" si="8078"/>
        <v>0</v>
      </c>
      <c r="BT521" s="113">
        <f t="shared" si="8078"/>
        <v>0</v>
      </c>
      <c r="BU521" s="113">
        <f t="shared" ref="BU521:BX521" si="8079">BU519/$F519</f>
        <v>0</v>
      </c>
      <c r="BV521" s="113">
        <f t="shared" si="8079"/>
        <v>0</v>
      </c>
      <c r="BW521" s="113">
        <f t="shared" si="8079"/>
        <v>0</v>
      </c>
      <c r="BX521" s="113">
        <f t="shared" si="8079"/>
        <v>0</v>
      </c>
      <c r="BY521" s="113">
        <f t="shared" ref="BY521:CC521" si="8080">BY519/$F519</f>
        <v>0</v>
      </c>
      <c r="BZ521" s="113">
        <f t="shared" si="8080"/>
        <v>0</v>
      </c>
      <c r="CA521" s="113">
        <f t="shared" si="8080"/>
        <v>0</v>
      </c>
      <c r="CB521" s="113">
        <f t="shared" si="8080"/>
        <v>0</v>
      </c>
      <c r="CC521" s="113">
        <f t="shared" si="8080"/>
        <v>0</v>
      </c>
      <c r="CD521" s="113">
        <f t="shared" ref="CD521:CG521" si="8081">CD519/$F519</f>
        <v>0</v>
      </c>
      <c r="CE521" s="113"/>
      <c r="CF521" s="113">
        <f t="shared" si="8081"/>
        <v>0</v>
      </c>
      <c r="CG521" s="113">
        <f t="shared" si="8081"/>
        <v>0</v>
      </c>
      <c r="CH521" s="114">
        <f>IF(C519="","",100%-SUM(G521:CG521))</f>
        <v>0</v>
      </c>
      <c r="CI521" s="115">
        <f>IF(C519="","",SUM(G521:CG521))</f>
        <v>1</v>
      </c>
      <c r="CJ521" s="67" t="b">
        <f>IF(C519="","",SUM(G521:CG521)=CI521)</f>
        <v>1</v>
      </c>
    </row>
    <row r="522" spans="1:88" s="5" customFormat="1" ht="22.05" customHeight="1" x14ac:dyDescent="0.3">
      <c r="A522" s="171" t="s">
        <v>371</v>
      </c>
      <c r="B522" s="155" t="s">
        <v>372</v>
      </c>
      <c r="C522" s="168" t="s">
        <v>354</v>
      </c>
      <c r="D522" s="158">
        <v>15</v>
      </c>
      <c r="E522" s="161">
        <v>20454</v>
      </c>
      <c r="F522" s="164">
        <f t="shared" si="7462"/>
        <v>306810</v>
      </c>
      <c r="G522" s="108">
        <v>0</v>
      </c>
      <c r="H522" s="108"/>
      <c r="I522" s="108"/>
      <c r="J522" s="108"/>
      <c r="K522" s="108"/>
      <c r="L522" s="108"/>
      <c r="M522" s="108"/>
      <c r="N522" s="108"/>
      <c r="O522" s="108"/>
      <c r="P522" s="108"/>
      <c r="Q522" s="108"/>
      <c r="R522" s="108"/>
      <c r="S522" s="108"/>
      <c r="T522" s="108"/>
      <c r="U522" s="108"/>
      <c r="V522" s="108"/>
      <c r="W522" s="108"/>
      <c r="X522" s="108"/>
      <c r="Y522" s="108"/>
      <c r="Z522" s="108"/>
      <c r="AA522" s="108"/>
      <c r="AB522" s="108"/>
      <c r="AC522" s="108"/>
      <c r="AD522" s="108"/>
      <c r="AE522" s="108"/>
      <c r="AF522" s="108"/>
      <c r="AG522" s="108"/>
      <c r="AH522" s="108"/>
      <c r="AI522" s="108"/>
      <c r="AJ522" s="108"/>
      <c r="AK522" s="108"/>
      <c r="AL522" s="108"/>
      <c r="AM522" s="108"/>
      <c r="AN522" s="108"/>
      <c r="AO522" s="108"/>
      <c r="AP522" s="108"/>
      <c r="AQ522" s="108"/>
      <c r="AR522" s="108"/>
      <c r="AS522" s="108"/>
      <c r="AT522" s="108"/>
      <c r="AU522" s="108"/>
      <c r="AV522" s="108"/>
      <c r="AW522" s="108"/>
      <c r="AX522" s="108"/>
      <c r="AY522" s="108"/>
      <c r="AZ522" s="108"/>
      <c r="BA522" s="108"/>
      <c r="BB522" s="108"/>
      <c r="BC522" s="108"/>
      <c r="BD522" s="108"/>
      <c r="BE522" s="108"/>
      <c r="BF522" s="108">
        <f>ROUND($F522/5,0)</f>
        <v>61362</v>
      </c>
      <c r="BG522" s="108">
        <f>ROUND($F522/5,0)</f>
        <v>61362</v>
      </c>
      <c r="BH522" s="108">
        <f t="shared" ref="BH522:BJ522" si="8082">ROUND($F522/5,0)</f>
        <v>61362</v>
      </c>
      <c r="BI522" s="108">
        <f t="shared" si="8082"/>
        <v>61362</v>
      </c>
      <c r="BJ522" s="108">
        <f t="shared" si="8082"/>
        <v>61362</v>
      </c>
      <c r="BK522" s="108"/>
      <c r="BL522" s="108"/>
      <c r="BM522" s="108"/>
      <c r="BN522" s="108"/>
      <c r="BO522" s="108"/>
      <c r="BP522" s="108"/>
      <c r="BQ522" s="108"/>
      <c r="BR522" s="108"/>
      <c r="BS522" s="108"/>
      <c r="BT522" s="108"/>
      <c r="BU522" s="108"/>
      <c r="BV522" s="108"/>
      <c r="BW522" s="108"/>
      <c r="BX522" s="108"/>
      <c r="BY522" s="108"/>
      <c r="BZ522" s="108"/>
      <c r="CA522" s="108"/>
      <c r="CB522" s="108"/>
      <c r="CC522" s="108"/>
      <c r="CD522" s="108"/>
      <c r="CE522" s="108"/>
      <c r="CF522" s="108"/>
      <c r="CG522" s="108"/>
      <c r="CH522" s="109">
        <f>IF(C522="","",F522-SUM(G522:CG522))</f>
        <v>0</v>
      </c>
      <c r="CI522" s="107">
        <f>IF(C522="","",SUM(G522:CG522))</f>
        <v>306810</v>
      </c>
      <c r="CJ522" s="67" t="b">
        <f>IF(C522="","",F522=CI522)</f>
        <v>1</v>
      </c>
    </row>
    <row r="523" spans="1:88" s="5" customFormat="1" ht="22.05" customHeight="1" x14ac:dyDescent="0.3">
      <c r="A523" s="172"/>
      <c r="B523" s="156"/>
      <c r="C523" s="169"/>
      <c r="D523" s="159"/>
      <c r="E523" s="162"/>
      <c r="F523" s="165"/>
      <c r="G523" s="110">
        <v>0</v>
      </c>
      <c r="H523" s="110"/>
      <c r="I523" s="110"/>
      <c r="J523" s="110"/>
      <c r="K523" s="110"/>
      <c r="L523" s="110"/>
      <c r="M523" s="110"/>
      <c r="N523" s="110"/>
      <c r="O523" s="110"/>
      <c r="P523" s="110"/>
      <c r="Q523" s="110"/>
      <c r="R523" s="110"/>
      <c r="S523" s="110"/>
      <c r="T523" s="110"/>
      <c r="U523" s="110">
        <f t="shared" ref="U523" si="8083">ROUND(U522/$E522,2)</f>
        <v>0</v>
      </c>
      <c r="V523" s="110">
        <f t="shared" ref="V523" si="8084">ROUND(V522/$E522,2)</f>
        <v>0</v>
      </c>
      <c r="W523" s="110">
        <f t="shared" ref="W523" si="8085">ROUND(W522/$E522,2)</f>
        <v>0</v>
      </c>
      <c r="X523" s="110">
        <f t="shared" ref="X523" si="8086">ROUND(X522/$E522,2)</f>
        <v>0</v>
      </c>
      <c r="Y523" s="110">
        <f t="shared" ref="Y523" si="8087">ROUND(Y522/$E522,2)</f>
        <v>0</v>
      </c>
      <c r="Z523" s="110">
        <f t="shared" ref="Z523" si="8088">ROUND(Z522/$E522,2)</f>
        <v>0</v>
      </c>
      <c r="AA523" s="110">
        <f t="shared" ref="AA523" si="8089">ROUND(AA522/$E522,2)</f>
        <v>0</v>
      </c>
      <c r="AB523" s="110">
        <f t="shared" ref="AB523" si="8090">ROUND(AB522/$E522,2)</f>
        <v>0</v>
      </c>
      <c r="AC523" s="110">
        <f t="shared" ref="AC523" si="8091">ROUND(AC522/$E522,2)</f>
        <v>0</v>
      </c>
      <c r="AD523" s="110">
        <f t="shared" ref="AD523" si="8092">ROUND(AD522/$E522,2)</f>
        <v>0</v>
      </c>
      <c r="AE523" s="110">
        <f t="shared" ref="AE523" si="8093">ROUND(AE522/$E522,2)</f>
        <v>0</v>
      </c>
      <c r="AF523" s="110">
        <f t="shared" ref="AF523" si="8094">ROUND(AF522/$E522,2)</f>
        <v>0</v>
      </c>
      <c r="AG523" s="110">
        <f t="shared" ref="AG523" si="8095">ROUND(AG522/$E522,2)</f>
        <v>0</v>
      </c>
      <c r="AH523" s="110">
        <f t="shared" ref="AH523" si="8096">ROUND(AH522/$E522,2)</f>
        <v>0</v>
      </c>
      <c r="AI523" s="110">
        <f t="shared" ref="AI523" si="8097">ROUND(AI522/$E522,2)</f>
        <v>0</v>
      </c>
      <c r="AJ523" s="110">
        <f t="shared" ref="AJ523" si="8098">ROUND(AJ522/$E522,2)</f>
        <v>0</v>
      </c>
      <c r="AK523" s="110">
        <f t="shared" ref="AK523" si="8099">ROUND(AK522/$E522,2)</f>
        <v>0</v>
      </c>
      <c r="AL523" s="110">
        <f t="shared" ref="AL523" si="8100">ROUND(AL522/$E522,2)</f>
        <v>0</v>
      </c>
      <c r="AM523" s="110">
        <f t="shared" ref="AM523" si="8101">ROUND(AM522/$E522,2)</f>
        <v>0</v>
      </c>
      <c r="AN523" s="110">
        <f t="shared" ref="AN523" si="8102">ROUND(AN522/$E522,2)</f>
        <v>0</v>
      </c>
      <c r="AO523" s="110">
        <f t="shared" ref="AO523" si="8103">ROUND(AO522/$E522,2)</f>
        <v>0</v>
      </c>
      <c r="AP523" s="110">
        <f t="shared" ref="AP523" si="8104">ROUND(AP522/$E522,2)</f>
        <v>0</v>
      </c>
      <c r="AQ523" s="110">
        <f t="shared" ref="AQ523" si="8105">ROUND(AQ522/$E522,2)</f>
        <v>0</v>
      </c>
      <c r="AR523" s="110">
        <f t="shared" ref="AR523" si="8106">ROUND(AR522/$E522,2)</f>
        <v>0</v>
      </c>
      <c r="AS523" s="110">
        <f t="shared" ref="AS523" si="8107">ROUND(AS522/$E522,2)</f>
        <v>0</v>
      </c>
      <c r="AT523" s="110">
        <f t="shared" ref="AT523" si="8108">ROUND(AT522/$E522,2)</f>
        <v>0</v>
      </c>
      <c r="AU523" s="110">
        <f t="shared" ref="AU523" si="8109">ROUND(AU522/$E522,2)</f>
        <v>0</v>
      </c>
      <c r="AV523" s="110">
        <f t="shared" ref="AV523" si="8110">ROUND(AV522/$E522,2)</f>
        <v>0</v>
      </c>
      <c r="AW523" s="110">
        <f t="shared" ref="AW523" si="8111">ROUND(AW522/$E522,2)</f>
        <v>0</v>
      </c>
      <c r="AX523" s="110">
        <f t="shared" ref="AX523" si="8112">ROUND(AX522/$E522,2)</f>
        <v>0</v>
      </c>
      <c r="AY523" s="110">
        <f t="shared" ref="AY523" si="8113">ROUND(AY522/$E522,2)</f>
        <v>0</v>
      </c>
      <c r="AZ523" s="110">
        <f t="shared" ref="AZ523" si="8114">ROUND(AZ522/$E522,2)</f>
        <v>0</v>
      </c>
      <c r="BA523" s="110">
        <f t="shared" ref="BA523:BO523" si="8115">ROUND(BA522/$E522,2)</f>
        <v>0</v>
      </c>
      <c r="BB523" s="110">
        <f t="shared" si="8115"/>
        <v>0</v>
      </c>
      <c r="BC523" s="110">
        <f t="shared" si="8115"/>
        <v>0</v>
      </c>
      <c r="BD523" s="110">
        <f t="shared" si="8115"/>
        <v>0</v>
      </c>
      <c r="BE523" s="110">
        <f t="shared" si="8115"/>
        <v>0</v>
      </c>
      <c r="BF523" s="110">
        <f t="shared" si="8115"/>
        <v>3</v>
      </c>
      <c r="BG523" s="110">
        <f t="shared" si="8115"/>
        <v>3</v>
      </c>
      <c r="BH523" s="110">
        <f t="shared" si="8115"/>
        <v>3</v>
      </c>
      <c r="BI523" s="110">
        <f t="shared" si="8115"/>
        <v>3</v>
      </c>
      <c r="BJ523" s="110">
        <f t="shared" si="8115"/>
        <v>3</v>
      </c>
      <c r="BK523" s="110">
        <f t="shared" si="8115"/>
        <v>0</v>
      </c>
      <c r="BL523" s="110">
        <f t="shared" si="8115"/>
        <v>0</v>
      </c>
      <c r="BM523" s="110">
        <f t="shared" si="8115"/>
        <v>0</v>
      </c>
      <c r="BN523" s="110">
        <f t="shared" si="8115"/>
        <v>0</v>
      </c>
      <c r="BO523" s="110">
        <f t="shared" si="8115"/>
        <v>0</v>
      </c>
      <c r="BP523" s="110">
        <f t="shared" ref="BP523" si="8116">ROUND(BP522/$E522,2)</f>
        <v>0</v>
      </c>
      <c r="BQ523" s="110">
        <f t="shared" ref="BQ523" si="8117">ROUND(BQ522/$E522,2)</f>
        <v>0</v>
      </c>
      <c r="BR523" s="110">
        <f t="shared" ref="BR523" si="8118">ROUND(BR522/$E522,2)</f>
        <v>0</v>
      </c>
      <c r="BS523" s="110">
        <f t="shared" ref="BS523" si="8119">ROUND(BS522/$E522,2)</f>
        <v>0</v>
      </c>
      <c r="BT523" s="110">
        <f t="shared" ref="BT523" si="8120">ROUND(BT522/$E522,2)</f>
        <v>0</v>
      </c>
      <c r="BU523" s="110">
        <f t="shared" ref="BU523" si="8121">ROUND(BU522/$E522,2)</f>
        <v>0</v>
      </c>
      <c r="BV523" s="110">
        <f t="shared" ref="BV523" si="8122">ROUND(BV522/$E522,2)</f>
        <v>0</v>
      </c>
      <c r="BW523" s="110">
        <f t="shared" ref="BW523" si="8123">ROUND(BW522/$E522,2)</f>
        <v>0</v>
      </c>
      <c r="BX523" s="110">
        <f t="shared" ref="BX523" si="8124">ROUND(BX522/$E522,2)</f>
        <v>0</v>
      </c>
      <c r="BY523" s="110">
        <f t="shared" ref="BY523" si="8125">ROUND(BY522/$E522,2)</f>
        <v>0</v>
      </c>
      <c r="BZ523" s="110">
        <f t="shared" ref="BZ523" si="8126">ROUND(BZ522/$E522,2)</f>
        <v>0</v>
      </c>
      <c r="CA523" s="110">
        <f t="shared" ref="CA523" si="8127">ROUND(CA522/$E522,2)</f>
        <v>0</v>
      </c>
      <c r="CB523" s="110">
        <f t="shared" ref="CB523" si="8128">ROUND(CB522/$E522,2)</f>
        <v>0</v>
      </c>
      <c r="CC523" s="110">
        <f t="shared" ref="CC523" si="8129">ROUND(CC522/$E522,2)</f>
        <v>0</v>
      </c>
      <c r="CD523" s="110">
        <f t="shared" ref="CD523" si="8130">ROUND(CD522/$E522,2)</f>
        <v>0</v>
      </c>
      <c r="CE523" s="110"/>
      <c r="CF523" s="110">
        <f t="shared" ref="CF523" si="8131">ROUND(CF522/$E522,2)</f>
        <v>0</v>
      </c>
      <c r="CG523" s="110">
        <f t="shared" ref="CG523" si="8132">ROUND(CG522/$E522,2)</f>
        <v>0</v>
      </c>
      <c r="CH523" s="111">
        <f>IF(C522="","",D522-SUM(G523:CG523))</f>
        <v>0</v>
      </c>
      <c r="CI523" s="112">
        <f>IF(C522="","",SUM(G523:CG523))</f>
        <v>15</v>
      </c>
      <c r="CJ523" s="67" t="b">
        <f>IF(C522="","",D522=CI523)</f>
        <v>1</v>
      </c>
    </row>
    <row r="524" spans="1:88" s="5" customFormat="1" ht="22.05" customHeight="1" x14ac:dyDescent="0.3">
      <c r="A524" s="173"/>
      <c r="B524" s="157"/>
      <c r="C524" s="170"/>
      <c r="D524" s="160"/>
      <c r="E524" s="163"/>
      <c r="F524" s="166"/>
      <c r="G524" s="113">
        <v>0</v>
      </c>
      <c r="H524" s="113"/>
      <c r="I524" s="113"/>
      <c r="J524" s="113"/>
      <c r="K524" s="113"/>
      <c r="L524" s="113"/>
      <c r="M524" s="113"/>
      <c r="N524" s="113"/>
      <c r="O524" s="113"/>
      <c r="P524" s="113"/>
      <c r="Q524" s="113"/>
      <c r="R524" s="113"/>
      <c r="S524" s="113"/>
      <c r="T524" s="113"/>
      <c r="U524" s="113">
        <f t="shared" ref="U524:X524" si="8133">U522/$F522</f>
        <v>0</v>
      </c>
      <c r="V524" s="113">
        <f t="shared" si="8133"/>
        <v>0</v>
      </c>
      <c r="W524" s="113">
        <f t="shared" si="8133"/>
        <v>0</v>
      </c>
      <c r="X524" s="113">
        <f t="shared" si="8133"/>
        <v>0</v>
      </c>
      <c r="Y524" s="113">
        <f t="shared" ref="Y524:AG524" si="8134">Y522/$F522</f>
        <v>0</v>
      </c>
      <c r="Z524" s="113">
        <f t="shared" si="8134"/>
        <v>0</v>
      </c>
      <c r="AA524" s="113">
        <f t="shared" si="8134"/>
        <v>0</v>
      </c>
      <c r="AB524" s="113">
        <f t="shared" si="8134"/>
        <v>0</v>
      </c>
      <c r="AC524" s="113">
        <f t="shared" si="8134"/>
        <v>0</v>
      </c>
      <c r="AD524" s="113">
        <f t="shared" si="8134"/>
        <v>0</v>
      </c>
      <c r="AE524" s="113">
        <f t="shared" si="8134"/>
        <v>0</v>
      </c>
      <c r="AF524" s="113">
        <f t="shared" si="8134"/>
        <v>0</v>
      </c>
      <c r="AG524" s="113">
        <f t="shared" si="8134"/>
        <v>0</v>
      </c>
      <c r="AH524" s="113">
        <f t="shared" ref="AH524:AK524" si="8135">AH522/$F522</f>
        <v>0</v>
      </c>
      <c r="AI524" s="113">
        <f t="shared" si="8135"/>
        <v>0</v>
      </c>
      <c r="AJ524" s="113">
        <f t="shared" si="8135"/>
        <v>0</v>
      </c>
      <c r="AK524" s="113">
        <f t="shared" si="8135"/>
        <v>0</v>
      </c>
      <c r="AL524" s="113">
        <f t="shared" ref="AL524:AT524" si="8136">AL522/$F522</f>
        <v>0</v>
      </c>
      <c r="AM524" s="113">
        <f t="shared" si="8136"/>
        <v>0</v>
      </c>
      <c r="AN524" s="113">
        <f t="shared" si="8136"/>
        <v>0</v>
      </c>
      <c r="AO524" s="113">
        <f t="shared" si="8136"/>
        <v>0</v>
      </c>
      <c r="AP524" s="113">
        <f t="shared" si="8136"/>
        <v>0</v>
      </c>
      <c r="AQ524" s="113">
        <f t="shared" si="8136"/>
        <v>0</v>
      </c>
      <c r="AR524" s="113">
        <f t="shared" si="8136"/>
        <v>0</v>
      </c>
      <c r="AS524" s="113">
        <f t="shared" si="8136"/>
        <v>0</v>
      </c>
      <c r="AT524" s="113">
        <f t="shared" si="8136"/>
        <v>0</v>
      </c>
      <c r="AU524" s="113">
        <f t="shared" ref="AU524:AX524" si="8137">AU522/$F522</f>
        <v>0</v>
      </c>
      <c r="AV524" s="113">
        <f t="shared" si="8137"/>
        <v>0</v>
      </c>
      <c r="AW524" s="113">
        <f t="shared" si="8137"/>
        <v>0</v>
      </c>
      <c r="AX524" s="113">
        <f t="shared" si="8137"/>
        <v>0</v>
      </c>
      <c r="AY524" s="113">
        <f t="shared" ref="AY524:AZ524" si="8138">AY522/$F522</f>
        <v>0</v>
      </c>
      <c r="AZ524" s="113">
        <f t="shared" si="8138"/>
        <v>0</v>
      </c>
      <c r="BA524" s="113">
        <f t="shared" ref="BA524:BP524" si="8139">BA522/$F522</f>
        <v>0</v>
      </c>
      <c r="BB524" s="113">
        <f t="shared" si="8139"/>
        <v>0</v>
      </c>
      <c r="BC524" s="113">
        <f t="shared" si="8139"/>
        <v>0</v>
      </c>
      <c r="BD524" s="113">
        <f t="shared" si="8139"/>
        <v>0</v>
      </c>
      <c r="BE524" s="113">
        <f t="shared" si="8139"/>
        <v>0</v>
      </c>
      <c r="BF524" s="113">
        <f t="shared" si="8139"/>
        <v>0.2</v>
      </c>
      <c r="BG524" s="113">
        <f t="shared" si="8139"/>
        <v>0.2</v>
      </c>
      <c r="BH524" s="113">
        <f t="shared" si="8139"/>
        <v>0.2</v>
      </c>
      <c r="BI524" s="113">
        <f t="shared" si="8139"/>
        <v>0.2</v>
      </c>
      <c r="BJ524" s="113">
        <f t="shared" si="8139"/>
        <v>0.2</v>
      </c>
      <c r="BK524" s="113">
        <f t="shared" si="8139"/>
        <v>0</v>
      </c>
      <c r="BL524" s="113">
        <f t="shared" si="8139"/>
        <v>0</v>
      </c>
      <c r="BM524" s="113">
        <f t="shared" si="8139"/>
        <v>0</v>
      </c>
      <c r="BN524" s="113">
        <f t="shared" si="8139"/>
        <v>0</v>
      </c>
      <c r="BO524" s="113">
        <f t="shared" si="8139"/>
        <v>0</v>
      </c>
      <c r="BP524" s="113">
        <f t="shared" si="8139"/>
        <v>0</v>
      </c>
      <c r="BQ524" s="113">
        <f t="shared" ref="BQ524:BT524" si="8140">BQ522/$F522</f>
        <v>0</v>
      </c>
      <c r="BR524" s="113">
        <f t="shared" si="8140"/>
        <v>0</v>
      </c>
      <c r="BS524" s="113">
        <f t="shared" si="8140"/>
        <v>0</v>
      </c>
      <c r="BT524" s="113">
        <f t="shared" si="8140"/>
        <v>0</v>
      </c>
      <c r="BU524" s="113">
        <f t="shared" ref="BU524:BX524" si="8141">BU522/$F522</f>
        <v>0</v>
      </c>
      <c r="BV524" s="113">
        <f t="shared" si="8141"/>
        <v>0</v>
      </c>
      <c r="BW524" s="113">
        <f t="shared" si="8141"/>
        <v>0</v>
      </c>
      <c r="BX524" s="113">
        <f t="shared" si="8141"/>
        <v>0</v>
      </c>
      <c r="BY524" s="113">
        <f t="shared" ref="BY524:CC524" si="8142">BY522/$F522</f>
        <v>0</v>
      </c>
      <c r="BZ524" s="113">
        <f t="shared" si="8142"/>
        <v>0</v>
      </c>
      <c r="CA524" s="113">
        <f t="shared" si="8142"/>
        <v>0</v>
      </c>
      <c r="CB524" s="113">
        <f t="shared" si="8142"/>
        <v>0</v>
      </c>
      <c r="CC524" s="113">
        <f t="shared" si="8142"/>
        <v>0</v>
      </c>
      <c r="CD524" s="113">
        <f t="shared" ref="CD524:CG524" si="8143">CD522/$F522</f>
        <v>0</v>
      </c>
      <c r="CE524" s="113"/>
      <c r="CF524" s="113">
        <f t="shared" si="8143"/>
        <v>0</v>
      </c>
      <c r="CG524" s="113">
        <f t="shared" si="8143"/>
        <v>0</v>
      </c>
      <c r="CH524" s="114">
        <f>IF(C522="","",100%-SUM(G524:CG524))</f>
        <v>0</v>
      </c>
      <c r="CI524" s="115">
        <f>IF(C522="","",SUM(G524:CG524))</f>
        <v>1</v>
      </c>
      <c r="CJ524" s="67" t="b">
        <f>IF(C522="","",SUM(G524:CG524)=CI524)</f>
        <v>1</v>
      </c>
    </row>
    <row r="525" spans="1:88" s="5" customFormat="1" ht="22.05" customHeight="1" x14ac:dyDescent="0.3">
      <c r="A525" s="171" t="s">
        <v>373</v>
      </c>
      <c r="B525" s="155" t="s">
        <v>374</v>
      </c>
      <c r="C525" s="168" t="s">
        <v>354</v>
      </c>
      <c r="D525" s="158">
        <v>260</v>
      </c>
      <c r="E525" s="161">
        <v>15310</v>
      </c>
      <c r="F525" s="164">
        <f t="shared" si="7462"/>
        <v>3980600</v>
      </c>
      <c r="G525" s="108">
        <v>0</v>
      </c>
      <c r="H525" s="108"/>
      <c r="I525" s="108"/>
      <c r="J525" s="108"/>
      <c r="K525" s="108"/>
      <c r="L525" s="108"/>
      <c r="M525" s="108"/>
      <c r="N525" s="108"/>
      <c r="O525" s="108"/>
      <c r="P525" s="108"/>
      <c r="Q525" s="108"/>
      <c r="R525" s="108"/>
      <c r="S525" s="108"/>
      <c r="T525" s="108"/>
      <c r="U525" s="108"/>
      <c r="V525" s="108"/>
      <c r="W525" s="108"/>
      <c r="X525" s="108"/>
      <c r="Y525" s="108"/>
      <c r="Z525" s="108"/>
      <c r="AA525" s="108"/>
      <c r="AB525" s="108"/>
      <c r="AC525" s="108"/>
      <c r="AD525" s="108"/>
      <c r="AE525" s="108"/>
      <c r="AF525" s="108"/>
      <c r="AG525" s="108"/>
      <c r="AH525" s="108"/>
      <c r="AI525" s="108"/>
      <c r="AJ525" s="108"/>
      <c r="AK525" s="108"/>
      <c r="AL525" s="108"/>
      <c r="AM525" s="108"/>
      <c r="AN525" s="108"/>
      <c r="AO525" s="108"/>
      <c r="AP525" s="108"/>
      <c r="AQ525" s="108"/>
      <c r="AR525" s="108"/>
      <c r="AS525" s="108"/>
      <c r="AT525" s="108"/>
      <c r="AU525" s="108"/>
      <c r="AV525" s="108"/>
      <c r="AW525" s="108"/>
      <c r="AX525" s="108"/>
      <c r="AY525" s="108"/>
      <c r="AZ525" s="108"/>
      <c r="BA525" s="108">
        <f>ROUND($F525/10,0)</f>
        <v>398060</v>
      </c>
      <c r="BB525" s="108">
        <f>ROUND($F525/10,0)</f>
        <v>398060</v>
      </c>
      <c r="BC525" s="108">
        <f t="shared" ref="BC525:BJ525" si="8144">ROUND($F525/10,0)</f>
        <v>398060</v>
      </c>
      <c r="BD525" s="108">
        <f t="shared" si="8144"/>
        <v>398060</v>
      </c>
      <c r="BE525" s="108">
        <f t="shared" si="8144"/>
        <v>398060</v>
      </c>
      <c r="BF525" s="108">
        <f t="shared" si="8144"/>
        <v>398060</v>
      </c>
      <c r="BG525" s="108">
        <f t="shared" si="8144"/>
        <v>398060</v>
      </c>
      <c r="BH525" s="108">
        <f t="shared" si="8144"/>
        <v>398060</v>
      </c>
      <c r="BI525" s="108">
        <f t="shared" si="8144"/>
        <v>398060</v>
      </c>
      <c r="BJ525" s="108">
        <f t="shared" si="8144"/>
        <v>398060</v>
      </c>
      <c r="BK525" s="108"/>
      <c r="BL525" s="108"/>
      <c r="BM525" s="108"/>
      <c r="BN525" s="108"/>
      <c r="BO525" s="108"/>
      <c r="BP525" s="108"/>
      <c r="BQ525" s="108"/>
      <c r="BR525" s="108"/>
      <c r="BS525" s="108"/>
      <c r="BT525" s="108"/>
      <c r="BU525" s="108"/>
      <c r="BV525" s="108"/>
      <c r="BW525" s="108"/>
      <c r="BX525" s="108"/>
      <c r="BY525" s="108"/>
      <c r="BZ525" s="108"/>
      <c r="CA525" s="108"/>
      <c r="CB525" s="108"/>
      <c r="CC525" s="108"/>
      <c r="CD525" s="108"/>
      <c r="CE525" s="108"/>
      <c r="CF525" s="108"/>
      <c r="CG525" s="108"/>
      <c r="CH525" s="109">
        <f>IF(C525="","",F525-SUM(G525:CG525))</f>
        <v>0</v>
      </c>
      <c r="CI525" s="107">
        <f>IF(C525="","",SUM(G525:CG525))</f>
        <v>3980600</v>
      </c>
      <c r="CJ525" s="67" t="b">
        <f>IF(C525="","",F525=CI525)</f>
        <v>1</v>
      </c>
    </row>
    <row r="526" spans="1:88" s="5" customFormat="1" ht="22.05" customHeight="1" x14ac:dyDescent="0.3">
      <c r="A526" s="172"/>
      <c r="B526" s="156"/>
      <c r="C526" s="169"/>
      <c r="D526" s="159"/>
      <c r="E526" s="162"/>
      <c r="F526" s="165"/>
      <c r="G526" s="110">
        <v>0</v>
      </c>
      <c r="H526" s="110"/>
      <c r="I526" s="110"/>
      <c r="J526" s="110"/>
      <c r="K526" s="110"/>
      <c r="L526" s="110"/>
      <c r="M526" s="110"/>
      <c r="N526" s="110"/>
      <c r="O526" s="110"/>
      <c r="P526" s="110"/>
      <c r="Q526" s="110"/>
      <c r="R526" s="110"/>
      <c r="S526" s="110"/>
      <c r="T526" s="110"/>
      <c r="U526" s="110">
        <f t="shared" ref="U526" si="8145">ROUND(U525/$E525,2)</f>
        <v>0</v>
      </c>
      <c r="V526" s="110">
        <f t="shared" ref="V526" si="8146">ROUND(V525/$E525,2)</f>
        <v>0</v>
      </c>
      <c r="W526" s="110">
        <f t="shared" ref="W526" si="8147">ROUND(W525/$E525,2)</f>
        <v>0</v>
      </c>
      <c r="X526" s="110">
        <f t="shared" ref="X526" si="8148">ROUND(X525/$E525,2)</f>
        <v>0</v>
      </c>
      <c r="Y526" s="110">
        <f t="shared" ref="Y526" si="8149">ROUND(Y525/$E525,2)</f>
        <v>0</v>
      </c>
      <c r="Z526" s="110">
        <f t="shared" ref="Z526" si="8150">ROUND(Z525/$E525,2)</f>
        <v>0</v>
      </c>
      <c r="AA526" s="110">
        <f t="shared" ref="AA526" si="8151">ROUND(AA525/$E525,2)</f>
        <v>0</v>
      </c>
      <c r="AB526" s="110">
        <f t="shared" ref="AB526" si="8152">ROUND(AB525/$E525,2)</f>
        <v>0</v>
      </c>
      <c r="AC526" s="110">
        <f t="shared" ref="AC526" si="8153">ROUND(AC525/$E525,2)</f>
        <v>0</v>
      </c>
      <c r="AD526" s="110">
        <f t="shared" ref="AD526" si="8154">ROUND(AD525/$E525,2)</f>
        <v>0</v>
      </c>
      <c r="AE526" s="110">
        <f t="shared" ref="AE526" si="8155">ROUND(AE525/$E525,2)</f>
        <v>0</v>
      </c>
      <c r="AF526" s="110">
        <f t="shared" ref="AF526" si="8156">ROUND(AF525/$E525,2)</f>
        <v>0</v>
      </c>
      <c r="AG526" s="110">
        <f t="shared" ref="AG526" si="8157">ROUND(AG525/$E525,2)</f>
        <v>0</v>
      </c>
      <c r="AH526" s="110">
        <f t="shared" ref="AH526" si="8158">ROUND(AH525/$E525,2)</f>
        <v>0</v>
      </c>
      <c r="AI526" s="110">
        <f t="shared" ref="AI526" si="8159">ROUND(AI525/$E525,2)</f>
        <v>0</v>
      </c>
      <c r="AJ526" s="110">
        <f t="shared" ref="AJ526" si="8160">ROUND(AJ525/$E525,2)</f>
        <v>0</v>
      </c>
      <c r="AK526" s="110">
        <f t="shared" ref="AK526" si="8161">ROUND(AK525/$E525,2)</f>
        <v>0</v>
      </c>
      <c r="AL526" s="110">
        <f t="shared" ref="AL526" si="8162">ROUND(AL525/$E525,2)</f>
        <v>0</v>
      </c>
      <c r="AM526" s="110">
        <f t="shared" ref="AM526" si="8163">ROUND(AM525/$E525,2)</f>
        <v>0</v>
      </c>
      <c r="AN526" s="110">
        <f t="shared" ref="AN526" si="8164">ROUND(AN525/$E525,2)</f>
        <v>0</v>
      </c>
      <c r="AO526" s="110">
        <f t="shared" ref="AO526" si="8165">ROUND(AO525/$E525,2)</f>
        <v>0</v>
      </c>
      <c r="AP526" s="110">
        <f t="shared" ref="AP526" si="8166">ROUND(AP525/$E525,2)</f>
        <v>0</v>
      </c>
      <c r="AQ526" s="110">
        <f t="shared" ref="AQ526" si="8167">ROUND(AQ525/$E525,2)</f>
        <v>0</v>
      </c>
      <c r="AR526" s="110">
        <f t="shared" ref="AR526" si="8168">ROUND(AR525/$E525,2)</f>
        <v>0</v>
      </c>
      <c r="AS526" s="110">
        <f t="shared" ref="AS526" si="8169">ROUND(AS525/$E525,2)</f>
        <v>0</v>
      </c>
      <c r="AT526" s="110">
        <f t="shared" ref="AT526" si="8170">ROUND(AT525/$E525,2)</f>
        <v>0</v>
      </c>
      <c r="AU526" s="110">
        <f t="shared" ref="AU526" si="8171">ROUND(AU525/$E525,2)</f>
        <v>0</v>
      </c>
      <c r="AV526" s="110">
        <f t="shared" ref="AV526" si="8172">ROUND(AV525/$E525,2)</f>
        <v>0</v>
      </c>
      <c r="AW526" s="110">
        <f t="shared" ref="AW526" si="8173">ROUND(AW525/$E525,2)</f>
        <v>0</v>
      </c>
      <c r="AX526" s="110">
        <f t="shared" ref="AX526" si="8174">ROUND(AX525/$E525,2)</f>
        <v>0</v>
      </c>
      <c r="AY526" s="110">
        <f t="shared" ref="AY526" si="8175">ROUND(AY525/$E525,2)</f>
        <v>0</v>
      </c>
      <c r="AZ526" s="110">
        <f t="shared" ref="AZ526" si="8176">ROUND(AZ525/$E525,2)</f>
        <v>0</v>
      </c>
      <c r="BA526" s="110">
        <f t="shared" ref="BA526:BO526" si="8177">ROUND(BA525/$E525,2)</f>
        <v>26</v>
      </c>
      <c r="BB526" s="110">
        <f t="shared" si="8177"/>
        <v>26</v>
      </c>
      <c r="BC526" s="110">
        <f t="shared" si="8177"/>
        <v>26</v>
      </c>
      <c r="BD526" s="110">
        <f t="shared" si="8177"/>
        <v>26</v>
      </c>
      <c r="BE526" s="110">
        <f t="shared" si="8177"/>
        <v>26</v>
      </c>
      <c r="BF526" s="110">
        <f t="shared" si="8177"/>
        <v>26</v>
      </c>
      <c r="BG526" s="110">
        <f t="shared" si="8177"/>
        <v>26</v>
      </c>
      <c r="BH526" s="110">
        <f t="shared" si="8177"/>
        <v>26</v>
      </c>
      <c r="BI526" s="110">
        <f t="shared" si="8177"/>
        <v>26</v>
      </c>
      <c r="BJ526" s="110">
        <f t="shared" si="8177"/>
        <v>26</v>
      </c>
      <c r="BK526" s="110">
        <f t="shared" si="8177"/>
        <v>0</v>
      </c>
      <c r="BL526" s="110">
        <f t="shared" si="8177"/>
        <v>0</v>
      </c>
      <c r="BM526" s="110">
        <f t="shared" si="8177"/>
        <v>0</v>
      </c>
      <c r="BN526" s="110">
        <f t="shared" si="8177"/>
        <v>0</v>
      </c>
      <c r="BO526" s="110">
        <f t="shared" si="8177"/>
        <v>0</v>
      </c>
      <c r="BP526" s="110">
        <f t="shared" ref="BP526" si="8178">ROUND(BP525/$E525,2)</f>
        <v>0</v>
      </c>
      <c r="BQ526" s="110">
        <f t="shared" ref="BQ526" si="8179">ROUND(BQ525/$E525,2)</f>
        <v>0</v>
      </c>
      <c r="BR526" s="110">
        <f t="shared" ref="BR526" si="8180">ROUND(BR525/$E525,2)</f>
        <v>0</v>
      </c>
      <c r="BS526" s="110">
        <f t="shared" ref="BS526" si="8181">ROUND(BS525/$E525,2)</f>
        <v>0</v>
      </c>
      <c r="BT526" s="110">
        <f t="shared" ref="BT526" si="8182">ROUND(BT525/$E525,2)</f>
        <v>0</v>
      </c>
      <c r="BU526" s="110">
        <f t="shared" ref="BU526" si="8183">ROUND(BU525/$E525,2)</f>
        <v>0</v>
      </c>
      <c r="BV526" s="110">
        <f t="shared" ref="BV526" si="8184">ROUND(BV525/$E525,2)</f>
        <v>0</v>
      </c>
      <c r="BW526" s="110">
        <f t="shared" ref="BW526" si="8185">ROUND(BW525/$E525,2)</f>
        <v>0</v>
      </c>
      <c r="BX526" s="110">
        <f t="shared" ref="BX526" si="8186">ROUND(BX525/$E525,2)</f>
        <v>0</v>
      </c>
      <c r="BY526" s="110">
        <f t="shared" ref="BY526" si="8187">ROUND(BY525/$E525,2)</f>
        <v>0</v>
      </c>
      <c r="BZ526" s="110">
        <f t="shared" ref="BZ526" si="8188">ROUND(BZ525/$E525,2)</f>
        <v>0</v>
      </c>
      <c r="CA526" s="110">
        <f t="shared" ref="CA526" si="8189">ROUND(CA525/$E525,2)</f>
        <v>0</v>
      </c>
      <c r="CB526" s="110">
        <f t="shared" ref="CB526" si="8190">ROUND(CB525/$E525,2)</f>
        <v>0</v>
      </c>
      <c r="CC526" s="110">
        <f t="shared" ref="CC526" si="8191">ROUND(CC525/$E525,2)</f>
        <v>0</v>
      </c>
      <c r="CD526" s="110">
        <f t="shared" ref="CD526" si="8192">ROUND(CD525/$E525,2)</f>
        <v>0</v>
      </c>
      <c r="CE526" s="110"/>
      <c r="CF526" s="110">
        <f t="shared" ref="CF526" si="8193">ROUND(CF525/$E525,2)</f>
        <v>0</v>
      </c>
      <c r="CG526" s="110">
        <f t="shared" ref="CG526" si="8194">ROUND(CG525/$E525,2)</f>
        <v>0</v>
      </c>
      <c r="CH526" s="111">
        <f>IF(C525="","",D525-SUM(G526:CG526))</f>
        <v>0</v>
      </c>
      <c r="CI526" s="112">
        <f>IF(C525="","",SUM(G526:CG526))</f>
        <v>260</v>
      </c>
      <c r="CJ526" s="67" t="b">
        <f>IF(C525="","",D525=CI526)</f>
        <v>1</v>
      </c>
    </row>
    <row r="527" spans="1:88" s="5" customFormat="1" ht="22.05" customHeight="1" x14ac:dyDescent="0.3">
      <c r="A527" s="173"/>
      <c r="B527" s="157"/>
      <c r="C527" s="170"/>
      <c r="D527" s="160"/>
      <c r="E527" s="163"/>
      <c r="F527" s="166"/>
      <c r="G527" s="113">
        <v>0</v>
      </c>
      <c r="H527" s="113"/>
      <c r="I527" s="113"/>
      <c r="J527" s="113"/>
      <c r="K527" s="113"/>
      <c r="L527" s="113"/>
      <c r="M527" s="113"/>
      <c r="N527" s="113"/>
      <c r="O527" s="113"/>
      <c r="P527" s="113"/>
      <c r="Q527" s="113"/>
      <c r="R527" s="113"/>
      <c r="S527" s="113"/>
      <c r="T527" s="113"/>
      <c r="U527" s="113">
        <f t="shared" ref="U527:X527" si="8195">U525/$F525</f>
        <v>0</v>
      </c>
      <c r="V527" s="113">
        <f t="shared" si="8195"/>
        <v>0</v>
      </c>
      <c r="W527" s="113">
        <f t="shared" si="8195"/>
        <v>0</v>
      </c>
      <c r="X527" s="113">
        <f t="shared" si="8195"/>
        <v>0</v>
      </c>
      <c r="Y527" s="113">
        <f t="shared" ref="Y527:AG527" si="8196">Y525/$F525</f>
        <v>0</v>
      </c>
      <c r="Z527" s="113">
        <f t="shared" si="8196"/>
        <v>0</v>
      </c>
      <c r="AA527" s="113">
        <f t="shared" si="8196"/>
        <v>0</v>
      </c>
      <c r="AB527" s="113">
        <f t="shared" si="8196"/>
        <v>0</v>
      </c>
      <c r="AC527" s="113">
        <f t="shared" si="8196"/>
        <v>0</v>
      </c>
      <c r="AD527" s="113">
        <f t="shared" si="8196"/>
        <v>0</v>
      </c>
      <c r="AE527" s="113">
        <f t="shared" si="8196"/>
        <v>0</v>
      </c>
      <c r="AF527" s="113">
        <f t="shared" si="8196"/>
        <v>0</v>
      </c>
      <c r="AG527" s="113">
        <f t="shared" si="8196"/>
        <v>0</v>
      </c>
      <c r="AH527" s="113">
        <f t="shared" ref="AH527:AK527" si="8197">AH525/$F525</f>
        <v>0</v>
      </c>
      <c r="AI527" s="113">
        <f t="shared" si="8197"/>
        <v>0</v>
      </c>
      <c r="AJ527" s="113">
        <f t="shared" si="8197"/>
        <v>0</v>
      </c>
      <c r="AK527" s="113">
        <f t="shared" si="8197"/>
        <v>0</v>
      </c>
      <c r="AL527" s="113">
        <f t="shared" ref="AL527:AT527" si="8198">AL525/$F525</f>
        <v>0</v>
      </c>
      <c r="AM527" s="113">
        <f t="shared" si="8198"/>
        <v>0</v>
      </c>
      <c r="AN527" s="113">
        <f t="shared" si="8198"/>
        <v>0</v>
      </c>
      <c r="AO527" s="113">
        <f t="shared" si="8198"/>
        <v>0</v>
      </c>
      <c r="AP527" s="113">
        <f t="shared" si="8198"/>
        <v>0</v>
      </c>
      <c r="AQ527" s="113">
        <f t="shared" si="8198"/>
        <v>0</v>
      </c>
      <c r="AR527" s="113">
        <f t="shared" si="8198"/>
        <v>0</v>
      </c>
      <c r="AS527" s="113">
        <f t="shared" si="8198"/>
        <v>0</v>
      </c>
      <c r="AT527" s="113">
        <f t="shared" si="8198"/>
        <v>0</v>
      </c>
      <c r="AU527" s="113">
        <f t="shared" ref="AU527:AX527" si="8199">AU525/$F525</f>
        <v>0</v>
      </c>
      <c r="AV527" s="113">
        <f t="shared" si="8199"/>
        <v>0</v>
      </c>
      <c r="AW527" s="113">
        <f t="shared" si="8199"/>
        <v>0</v>
      </c>
      <c r="AX527" s="113">
        <f t="shared" si="8199"/>
        <v>0</v>
      </c>
      <c r="AY527" s="113">
        <f t="shared" ref="AY527:AZ527" si="8200">AY525/$F525</f>
        <v>0</v>
      </c>
      <c r="AZ527" s="113">
        <f t="shared" si="8200"/>
        <v>0</v>
      </c>
      <c r="BA527" s="113">
        <f t="shared" ref="BA527:BP527" si="8201">BA525/$F525</f>
        <v>0.1</v>
      </c>
      <c r="BB527" s="113">
        <f t="shared" si="8201"/>
        <v>0.1</v>
      </c>
      <c r="BC527" s="113">
        <f t="shared" si="8201"/>
        <v>0.1</v>
      </c>
      <c r="BD527" s="113">
        <f t="shared" si="8201"/>
        <v>0.1</v>
      </c>
      <c r="BE527" s="113">
        <f t="shared" si="8201"/>
        <v>0.1</v>
      </c>
      <c r="BF527" s="113">
        <f t="shared" si="8201"/>
        <v>0.1</v>
      </c>
      <c r="BG527" s="113">
        <f t="shared" si="8201"/>
        <v>0.1</v>
      </c>
      <c r="BH527" s="113">
        <f t="shared" si="8201"/>
        <v>0.1</v>
      </c>
      <c r="BI527" s="113">
        <f t="shared" si="8201"/>
        <v>0.1</v>
      </c>
      <c r="BJ527" s="113">
        <f t="shared" si="8201"/>
        <v>0.1</v>
      </c>
      <c r="BK527" s="113">
        <f t="shared" si="8201"/>
        <v>0</v>
      </c>
      <c r="BL527" s="113">
        <f t="shared" si="8201"/>
        <v>0</v>
      </c>
      <c r="BM527" s="113">
        <f t="shared" si="8201"/>
        <v>0</v>
      </c>
      <c r="BN527" s="113">
        <f t="shared" si="8201"/>
        <v>0</v>
      </c>
      <c r="BO527" s="113">
        <f t="shared" si="8201"/>
        <v>0</v>
      </c>
      <c r="BP527" s="113">
        <f t="shared" si="8201"/>
        <v>0</v>
      </c>
      <c r="BQ527" s="113">
        <f t="shared" ref="BQ527:BT527" si="8202">BQ525/$F525</f>
        <v>0</v>
      </c>
      <c r="BR527" s="113">
        <f t="shared" si="8202"/>
        <v>0</v>
      </c>
      <c r="BS527" s="113">
        <f t="shared" si="8202"/>
        <v>0</v>
      </c>
      <c r="BT527" s="113">
        <f t="shared" si="8202"/>
        <v>0</v>
      </c>
      <c r="BU527" s="113">
        <f t="shared" ref="BU527:BX527" si="8203">BU525/$F525</f>
        <v>0</v>
      </c>
      <c r="BV527" s="113">
        <f t="shared" si="8203"/>
        <v>0</v>
      </c>
      <c r="BW527" s="113">
        <f t="shared" si="8203"/>
        <v>0</v>
      </c>
      <c r="BX527" s="113">
        <f t="shared" si="8203"/>
        <v>0</v>
      </c>
      <c r="BY527" s="113">
        <f t="shared" ref="BY527:CC527" si="8204">BY525/$F525</f>
        <v>0</v>
      </c>
      <c r="BZ527" s="113">
        <f t="shared" si="8204"/>
        <v>0</v>
      </c>
      <c r="CA527" s="113">
        <f t="shared" si="8204"/>
        <v>0</v>
      </c>
      <c r="CB527" s="113">
        <f t="shared" si="8204"/>
        <v>0</v>
      </c>
      <c r="CC527" s="113">
        <f t="shared" si="8204"/>
        <v>0</v>
      </c>
      <c r="CD527" s="113">
        <f t="shared" ref="CD527:CG527" si="8205">CD525/$F525</f>
        <v>0</v>
      </c>
      <c r="CE527" s="113"/>
      <c r="CF527" s="113">
        <f t="shared" si="8205"/>
        <v>0</v>
      </c>
      <c r="CG527" s="113">
        <f t="shared" si="8205"/>
        <v>0</v>
      </c>
      <c r="CH527" s="114">
        <f>IF(C525="","",100%-SUM(G527:CG527))</f>
        <v>1.1102230246251565E-16</v>
      </c>
      <c r="CI527" s="115">
        <f>IF(C525="","",SUM(G527:CG527))</f>
        <v>0.99999999999999989</v>
      </c>
      <c r="CJ527" s="67" t="b">
        <f>IF(C525="","",SUM(G527:CG527)=CI527)</f>
        <v>1</v>
      </c>
    </row>
    <row r="528" spans="1:88" s="5" customFormat="1" ht="22.05" customHeight="1" x14ac:dyDescent="0.3">
      <c r="A528" s="171" t="s">
        <v>375</v>
      </c>
      <c r="B528" s="155" t="s">
        <v>376</v>
      </c>
      <c r="C528" s="168" t="s">
        <v>354</v>
      </c>
      <c r="D528" s="158">
        <v>4</v>
      </c>
      <c r="E528" s="161">
        <v>34484</v>
      </c>
      <c r="F528" s="164">
        <f t="shared" si="7462"/>
        <v>137936</v>
      </c>
      <c r="G528" s="108">
        <v>0</v>
      </c>
      <c r="H528" s="108"/>
      <c r="I528" s="108"/>
      <c r="J528" s="108"/>
      <c r="K528" s="108"/>
      <c r="L528" s="108"/>
      <c r="M528" s="108"/>
      <c r="N528" s="108"/>
      <c r="O528" s="108"/>
      <c r="P528" s="108"/>
      <c r="Q528" s="108"/>
      <c r="R528" s="108"/>
      <c r="S528" s="108"/>
      <c r="T528" s="108"/>
      <c r="U528" s="108"/>
      <c r="V528" s="108"/>
      <c r="W528" s="108"/>
      <c r="X528" s="108"/>
      <c r="Y528" s="108"/>
      <c r="Z528" s="108"/>
      <c r="AA528" s="108"/>
      <c r="AB528" s="108"/>
      <c r="AC528" s="108"/>
      <c r="AD528" s="108"/>
      <c r="AE528" s="108"/>
      <c r="AF528" s="108"/>
      <c r="AG528" s="108"/>
      <c r="AH528" s="108"/>
      <c r="AI528" s="108"/>
      <c r="AJ528" s="108"/>
      <c r="AK528" s="108"/>
      <c r="AL528" s="108"/>
      <c r="AM528" s="108"/>
      <c r="AN528" s="108"/>
      <c r="AO528" s="108"/>
      <c r="AP528" s="108"/>
      <c r="AQ528" s="108"/>
      <c r="AR528" s="108"/>
      <c r="AS528" s="108"/>
      <c r="AT528" s="108"/>
      <c r="AU528" s="108"/>
      <c r="AV528" s="108"/>
      <c r="AW528" s="108"/>
      <c r="AX528" s="108"/>
      <c r="AY528" s="108"/>
      <c r="AZ528" s="108"/>
      <c r="BA528" s="108">
        <f>ROUND($F528/10,0)</f>
        <v>13794</v>
      </c>
      <c r="BB528" s="108">
        <f>ROUNDDOWN($F528/10,0)</f>
        <v>13793</v>
      </c>
      <c r="BC528" s="108">
        <f t="shared" ref="BC528:BD528" si="8206">ROUNDDOWN($F528/10,0)</f>
        <v>13793</v>
      </c>
      <c r="BD528" s="108">
        <f t="shared" si="8206"/>
        <v>13793</v>
      </c>
      <c r="BE528" s="108">
        <f>ROUNDDOWN($F528/10,0)</f>
        <v>13793</v>
      </c>
      <c r="BF528" s="108">
        <f t="shared" ref="BF528:BJ528" si="8207">ROUND($F528/10,0)</f>
        <v>13794</v>
      </c>
      <c r="BG528" s="108">
        <f t="shared" si="8207"/>
        <v>13794</v>
      </c>
      <c r="BH528" s="108">
        <f t="shared" si="8207"/>
        <v>13794</v>
      </c>
      <c r="BI528" s="108">
        <f t="shared" si="8207"/>
        <v>13794</v>
      </c>
      <c r="BJ528" s="108">
        <f t="shared" si="8207"/>
        <v>13794</v>
      </c>
      <c r="BK528" s="108"/>
      <c r="BL528" s="108"/>
      <c r="BM528" s="108"/>
      <c r="BN528" s="108"/>
      <c r="BO528" s="108"/>
      <c r="BP528" s="108"/>
      <c r="BQ528" s="108"/>
      <c r="BR528" s="108"/>
      <c r="BS528" s="108"/>
      <c r="BT528" s="108"/>
      <c r="BU528" s="108"/>
      <c r="BV528" s="108"/>
      <c r="BW528" s="108"/>
      <c r="BX528" s="108"/>
      <c r="BY528" s="108"/>
      <c r="BZ528" s="108"/>
      <c r="CA528" s="108"/>
      <c r="CB528" s="108"/>
      <c r="CC528" s="108"/>
      <c r="CD528" s="108"/>
      <c r="CE528" s="108"/>
      <c r="CF528" s="108"/>
      <c r="CG528" s="108"/>
      <c r="CH528" s="109">
        <f>IF(C528="","",F528-SUM(G528:CG528))</f>
        <v>0</v>
      </c>
      <c r="CI528" s="107">
        <f>IF(C528="","",SUM(G528:CG528))</f>
        <v>137936</v>
      </c>
      <c r="CJ528" s="67" t="b">
        <f>IF(C528="","",F528=CI528)</f>
        <v>1</v>
      </c>
    </row>
    <row r="529" spans="1:88" s="5" customFormat="1" ht="22.05" customHeight="1" x14ac:dyDescent="0.3">
      <c r="A529" s="172"/>
      <c r="B529" s="156"/>
      <c r="C529" s="169"/>
      <c r="D529" s="159"/>
      <c r="E529" s="162"/>
      <c r="F529" s="165"/>
      <c r="G529" s="110">
        <v>0</v>
      </c>
      <c r="H529" s="110"/>
      <c r="I529" s="110"/>
      <c r="J529" s="110"/>
      <c r="K529" s="110"/>
      <c r="L529" s="110"/>
      <c r="M529" s="110"/>
      <c r="N529" s="110"/>
      <c r="O529" s="110"/>
      <c r="P529" s="110"/>
      <c r="Q529" s="110"/>
      <c r="R529" s="110"/>
      <c r="S529" s="110"/>
      <c r="T529" s="110"/>
      <c r="U529" s="110">
        <f t="shared" ref="U529" si="8208">ROUND(U528/$E528,2)</f>
        <v>0</v>
      </c>
      <c r="V529" s="110">
        <f t="shared" ref="V529" si="8209">ROUND(V528/$E528,2)</f>
        <v>0</v>
      </c>
      <c r="W529" s="110">
        <f t="shared" ref="W529" si="8210">ROUND(W528/$E528,2)</f>
        <v>0</v>
      </c>
      <c r="X529" s="110">
        <f t="shared" ref="X529" si="8211">ROUND(X528/$E528,2)</f>
        <v>0</v>
      </c>
      <c r="Y529" s="110">
        <f t="shared" ref="Y529" si="8212">ROUND(Y528/$E528,2)</f>
        <v>0</v>
      </c>
      <c r="Z529" s="110">
        <f t="shared" ref="Z529" si="8213">ROUND(Z528/$E528,2)</f>
        <v>0</v>
      </c>
      <c r="AA529" s="110">
        <f t="shared" ref="AA529" si="8214">ROUND(AA528/$E528,2)</f>
        <v>0</v>
      </c>
      <c r="AB529" s="110">
        <f t="shared" ref="AB529" si="8215">ROUND(AB528/$E528,2)</f>
        <v>0</v>
      </c>
      <c r="AC529" s="110">
        <f t="shared" ref="AC529" si="8216">ROUND(AC528/$E528,2)</f>
        <v>0</v>
      </c>
      <c r="AD529" s="110">
        <f t="shared" ref="AD529" si="8217">ROUND(AD528/$E528,2)</f>
        <v>0</v>
      </c>
      <c r="AE529" s="110">
        <f t="shared" ref="AE529" si="8218">ROUND(AE528/$E528,2)</f>
        <v>0</v>
      </c>
      <c r="AF529" s="110">
        <f t="shared" ref="AF529" si="8219">ROUND(AF528/$E528,2)</f>
        <v>0</v>
      </c>
      <c r="AG529" s="110">
        <f t="shared" ref="AG529" si="8220">ROUND(AG528/$E528,2)</f>
        <v>0</v>
      </c>
      <c r="AH529" s="110">
        <f t="shared" ref="AH529" si="8221">ROUND(AH528/$E528,2)</f>
        <v>0</v>
      </c>
      <c r="AI529" s="110">
        <f t="shared" ref="AI529" si="8222">ROUND(AI528/$E528,2)</f>
        <v>0</v>
      </c>
      <c r="AJ529" s="110">
        <f t="shared" ref="AJ529" si="8223">ROUND(AJ528/$E528,2)</f>
        <v>0</v>
      </c>
      <c r="AK529" s="110">
        <f t="shared" ref="AK529" si="8224">ROUND(AK528/$E528,2)</f>
        <v>0</v>
      </c>
      <c r="AL529" s="110">
        <f t="shared" ref="AL529" si="8225">ROUND(AL528/$E528,2)</f>
        <v>0</v>
      </c>
      <c r="AM529" s="110">
        <f t="shared" ref="AM529" si="8226">ROUND(AM528/$E528,2)</f>
        <v>0</v>
      </c>
      <c r="AN529" s="110">
        <f t="shared" ref="AN529" si="8227">ROUND(AN528/$E528,2)</f>
        <v>0</v>
      </c>
      <c r="AO529" s="110">
        <f t="shared" ref="AO529" si="8228">ROUND(AO528/$E528,2)</f>
        <v>0</v>
      </c>
      <c r="AP529" s="110">
        <f t="shared" ref="AP529" si="8229">ROUND(AP528/$E528,2)</f>
        <v>0</v>
      </c>
      <c r="AQ529" s="110">
        <f t="shared" ref="AQ529" si="8230">ROUND(AQ528/$E528,2)</f>
        <v>0</v>
      </c>
      <c r="AR529" s="110">
        <f t="shared" ref="AR529" si="8231">ROUND(AR528/$E528,2)</f>
        <v>0</v>
      </c>
      <c r="AS529" s="110">
        <f t="shared" ref="AS529" si="8232">ROUND(AS528/$E528,2)</f>
        <v>0</v>
      </c>
      <c r="AT529" s="110">
        <f t="shared" ref="AT529" si="8233">ROUND(AT528/$E528,2)</f>
        <v>0</v>
      </c>
      <c r="AU529" s="110">
        <f t="shared" ref="AU529" si="8234">ROUND(AU528/$E528,2)</f>
        <v>0</v>
      </c>
      <c r="AV529" s="110">
        <f t="shared" ref="AV529" si="8235">ROUND(AV528/$E528,2)</f>
        <v>0</v>
      </c>
      <c r="AW529" s="110">
        <f t="shared" ref="AW529" si="8236">ROUND(AW528/$E528,2)</f>
        <v>0</v>
      </c>
      <c r="AX529" s="110">
        <f t="shared" ref="AX529" si="8237">ROUND(AX528/$E528,2)</f>
        <v>0</v>
      </c>
      <c r="AY529" s="110">
        <f t="shared" ref="AY529" si="8238">ROUND(AY528/$E528,2)</f>
        <v>0</v>
      </c>
      <c r="AZ529" s="110">
        <f t="shared" ref="AZ529" si="8239">ROUND(AZ528/$E528,2)</f>
        <v>0</v>
      </c>
      <c r="BA529" s="110">
        <f t="shared" ref="BA529:BO529" si="8240">ROUND(BA528/$E528,2)</f>
        <v>0.4</v>
      </c>
      <c r="BB529" s="110">
        <f t="shared" si="8240"/>
        <v>0.4</v>
      </c>
      <c r="BC529" s="110">
        <f t="shared" si="8240"/>
        <v>0.4</v>
      </c>
      <c r="BD529" s="110">
        <f t="shared" si="8240"/>
        <v>0.4</v>
      </c>
      <c r="BE529" s="110">
        <f t="shared" si="8240"/>
        <v>0.4</v>
      </c>
      <c r="BF529" s="110">
        <f t="shared" si="8240"/>
        <v>0.4</v>
      </c>
      <c r="BG529" s="110">
        <f t="shared" si="8240"/>
        <v>0.4</v>
      </c>
      <c r="BH529" s="110">
        <f t="shared" si="8240"/>
        <v>0.4</v>
      </c>
      <c r="BI529" s="110">
        <f t="shared" si="8240"/>
        <v>0.4</v>
      </c>
      <c r="BJ529" s="110">
        <f t="shared" si="8240"/>
        <v>0.4</v>
      </c>
      <c r="BK529" s="110">
        <f t="shared" si="8240"/>
        <v>0</v>
      </c>
      <c r="BL529" s="110">
        <f t="shared" si="8240"/>
        <v>0</v>
      </c>
      <c r="BM529" s="110">
        <f t="shared" si="8240"/>
        <v>0</v>
      </c>
      <c r="BN529" s="110">
        <f t="shared" si="8240"/>
        <v>0</v>
      </c>
      <c r="BO529" s="110">
        <f t="shared" si="8240"/>
        <v>0</v>
      </c>
      <c r="BP529" s="110">
        <f t="shared" ref="BP529" si="8241">ROUND(BP528/$E528,2)</f>
        <v>0</v>
      </c>
      <c r="BQ529" s="110">
        <f t="shared" ref="BQ529" si="8242">ROUND(BQ528/$E528,2)</f>
        <v>0</v>
      </c>
      <c r="BR529" s="110">
        <f t="shared" ref="BR529" si="8243">ROUND(BR528/$E528,2)</f>
        <v>0</v>
      </c>
      <c r="BS529" s="110">
        <f t="shared" ref="BS529" si="8244">ROUND(BS528/$E528,2)</f>
        <v>0</v>
      </c>
      <c r="BT529" s="110">
        <f t="shared" ref="BT529" si="8245">ROUND(BT528/$E528,2)</f>
        <v>0</v>
      </c>
      <c r="BU529" s="110">
        <f t="shared" ref="BU529" si="8246">ROUND(BU528/$E528,2)</f>
        <v>0</v>
      </c>
      <c r="BV529" s="110">
        <f t="shared" ref="BV529" si="8247">ROUND(BV528/$E528,2)</f>
        <v>0</v>
      </c>
      <c r="BW529" s="110">
        <f t="shared" ref="BW529" si="8248">ROUND(BW528/$E528,2)</f>
        <v>0</v>
      </c>
      <c r="BX529" s="110">
        <f t="shared" ref="BX529" si="8249">ROUND(BX528/$E528,2)</f>
        <v>0</v>
      </c>
      <c r="BY529" s="110">
        <f t="shared" ref="BY529" si="8250">ROUND(BY528/$E528,2)</f>
        <v>0</v>
      </c>
      <c r="BZ529" s="110">
        <f t="shared" ref="BZ529" si="8251">ROUND(BZ528/$E528,2)</f>
        <v>0</v>
      </c>
      <c r="CA529" s="110">
        <f t="shared" ref="CA529" si="8252">ROUND(CA528/$E528,2)</f>
        <v>0</v>
      </c>
      <c r="CB529" s="110">
        <f t="shared" ref="CB529" si="8253">ROUND(CB528/$E528,2)</f>
        <v>0</v>
      </c>
      <c r="CC529" s="110">
        <f t="shared" ref="CC529" si="8254">ROUND(CC528/$E528,2)</f>
        <v>0</v>
      </c>
      <c r="CD529" s="110">
        <f t="shared" ref="CD529" si="8255">ROUND(CD528/$E528,2)</f>
        <v>0</v>
      </c>
      <c r="CE529" s="110"/>
      <c r="CF529" s="110">
        <f t="shared" ref="CF529" si="8256">ROUND(CF528/$E528,2)</f>
        <v>0</v>
      </c>
      <c r="CG529" s="110">
        <f t="shared" ref="CG529" si="8257">ROUND(CG528/$E528,2)</f>
        <v>0</v>
      </c>
      <c r="CH529" s="111">
        <f>IF(C528="","",D528-SUM(G529:CG529))</f>
        <v>4.4408920985006262E-16</v>
      </c>
      <c r="CI529" s="112">
        <f>IF(C528="","",SUM(G529:CG529))</f>
        <v>3.9999999999999996</v>
      </c>
      <c r="CJ529" s="67" t="b">
        <f>IF(C528="","",D528=CI529)</f>
        <v>1</v>
      </c>
    </row>
    <row r="530" spans="1:88" s="5" customFormat="1" ht="22.05" customHeight="1" x14ac:dyDescent="0.3">
      <c r="A530" s="173"/>
      <c r="B530" s="157"/>
      <c r="C530" s="170"/>
      <c r="D530" s="160"/>
      <c r="E530" s="163"/>
      <c r="F530" s="166"/>
      <c r="G530" s="113">
        <v>0</v>
      </c>
      <c r="H530" s="113"/>
      <c r="I530" s="113"/>
      <c r="J530" s="113"/>
      <c r="K530" s="113"/>
      <c r="L530" s="113"/>
      <c r="M530" s="113"/>
      <c r="N530" s="113"/>
      <c r="O530" s="113"/>
      <c r="P530" s="113"/>
      <c r="Q530" s="113"/>
      <c r="R530" s="113"/>
      <c r="S530" s="113"/>
      <c r="T530" s="113"/>
      <c r="U530" s="113">
        <f t="shared" ref="U530:X530" si="8258">U528/$F528</f>
        <v>0</v>
      </c>
      <c r="V530" s="113">
        <f t="shared" si="8258"/>
        <v>0</v>
      </c>
      <c r="W530" s="113">
        <f t="shared" si="8258"/>
        <v>0</v>
      </c>
      <c r="X530" s="113">
        <f t="shared" si="8258"/>
        <v>0</v>
      </c>
      <c r="Y530" s="113">
        <f t="shared" ref="Y530:AG530" si="8259">Y528/$F528</f>
        <v>0</v>
      </c>
      <c r="Z530" s="113">
        <f t="shared" si="8259"/>
        <v>0</v>
      </c>
      <c r="AA530" s="113">
        <f t="shared" si="8259"/>
        <v>0</v>
      </c>
      <c r="AB530" s="113">
        <f t="shared" si="8259"/>
        <v>0</v>
      </c>
      <c r="AC530" s="113">
        <f t="shared" si="8259"/>
        <v>0</v>
      </c>
      <c r="AD530" s="113">
        <f t="shared" si="8259"/>
        <v>0</v>
      </c>
      <c r="AE530" s="113">
        <f t="shared" si="8259"/>
        <v>0</v>
      </c>
      <c r="AF530" s="113">
        <f t="shared" si="8259"/>
        <v>0</v>
      </c>
      <c r="AG530" s="113">
        <f t="shared" si="8259"/>
        <v>0</v>
      </c>
      <c r="AH530" s="113">
        <f t="shared" ref="AH530:AK530" si="8260">AH528/$F528</f>
        <v>0</v>
      </c>
      <c r="AI530" s="113">
        <f t="shared" si="8260"/>
        <v>0</v>
      </c>
      <c r="AJ530" s="113">
        <f t="shared" si="8260"/>
        <v>0</v>
      </c>
      <c r="AK530" s="113">
        <f t="shared" si="8260"/>
        <v>0</v>
      </c>
      <c r="AL530" s="113">
        <f t="shared" ref="AL530:AT530" si="8261">AL528/$F528</f>
        <v>0</v>
      </c>
      <c r="AM530" s="113">
        <f t="shared" si="8261"/>
        <v>0</v>
      </c>
      <c r="AN530" s="113">
        <f t="shared" si="8261"/>
        <v>0</v>
      </c>
      <c r="AO530" s="113">
        <f t="shared" si="8261"/>
        <v>0</v>
      </c>
      <c r="AP530" s="113">
        <f t="shared" si="8261"/>
        <v>0</v>
      </c>
      <c r="AQ530" s="113">
        <f t="shared" si="8261"/>
        <v>0</v>
      </c>
      <c r="AR530" s="113">
        <f t="shared" si="8261"/>
        <v>0</v>
      </c>
      <c r="AS530" s="113">
        <f t="shared" si="8261"/>
        <v>0</v>
      </c>
      <c r="AT530" s="113">
        <f t="shared" si="8261"/>
        <v>0</v>
      </c>
      <c r="AU530" s="113">
        <f t="shared" ref="AU530:AX530" si="8262">AU528/$F528</f>
        <v>0</v>
      </c>
      <c r="AV530" s="113">
        <f t="shared" si="8262"/>
        <v>0</v>
      </c>
      <c r="AW530" s="113">
        <f t="shared" si="8262"/>
        <v>0</v>
      </c>
      <c r="AX530" s="113">
        <f t="shared" si="8262"/>
        <v>0</v>
      </c>
      <c r="AY530" s="113">
        <f t="shared" ref="AY530:AZ530" si="8263">AY528/$F528</f>
        <v>0</v>
      </c>
      <c r="AZ530" s="113">
        <f t="shared" si="8263"/>
        <v>0</v>
      </c>
      <c r="BA530" s="113">
        <f t="shared" ref="BA530:BP530" si="8264">BA528/$F528</f>
        <v>0.10000289989560376</v>
      </c>
      <c r="BB530" s="113">
        <f t="shared" si="8264"/>
        <v>9.9995650156594368E-2</v>
      </c>
      <c r="BC530" s="113">
        <f t="shared" si="8264"/>
        <v>9.9995650156594368E-2</v>
      </c>
      <c r="BD530" s="113">
        <f t="shared" si="8264"/>
        <v>9.9995650156594368E-2</v>
      </c>
      <c r="BE530" s="113">
        <f t="shared" si="8264"/>
        <v>9.9995650156594368E-2</v>
      </c>
      <c r="BF530" s="113">
        <f t="shared" si="8264"/>
        <v>0.10000289989560376</v>
      </c>
      <c r="BG530" s="113">
        <f t="shared" si="8264"/>
        <v>0.10000289989560376</v>
      </c>
      <c r="BH530" s="113">
        <f t="shared" si="8264"/>
        <v>0.10000289989560376</v>
      </c>
      <c r="BI530" s="113">
        <f t="shared" si="8264"/>
        <v>0.10000289989560376</v>
      </c>
      <c r="BJ530" s="113">
        <f t="shared" si="8264"/>
        <v>0.10000289989560376</v>
      </c>
      <c r="BK530" s="113">
        <f t="shared" si="8264"/>
        <v>0</v>
      </c>
      <c r="BL530" s="113">
        <f t="shared" si="8264"/>
        <v>0</v>
      </c>
      <c r="BM530" s="113">
        <f t="shared" si="8264"/>
        <v>0</v>
      </c>
      <c r="BN530" s="113">
        <f t="shared" si="8264"/>
        <v>0</v>
      </c>
      <c r="BO530" s="113">
        <f t="shared" si="8264"/>
        <v>0</v>
      </c>
      <c r="BP530" s="113">
        <f t="shared" si="8264"/>
        <v>0</v>
      </c>
      <c r="BQ530" s="113">
        <f t="shared" ref="BQ530:BT530" si="8265">BQ528/$F528</f>
        <v>0</v>
      </c>
      <c r="BR530" s="113">
        <f t="shared" si="8265"/>
        <v>0</v>
      </c>
      <c r="BS530" s="113">
        <f t="shared" si="8265"/>
        <v>0</v>
      </c>
      <c r="BT530" s="113">
        <f t="shared" si="8265"/>
        <v>0</v>
      </c>
      <c r="BU530" s="113">
        <f t="shared" ref="BU530:BX530" si="8266">BU528/$F528</f>
        <v>0</v>
      </c>
      <c r="BV530" s="113">
        <f t="shared" si="8266"/>
        <v>0</v>
      </c>
      <c r="BW530" s="113">
        <f t="shared" si="8266"/>
        <v>0</v>
      </c>
      <c r="BX530" s="113">
        <f t="shared" si="8266"/>
        <v>0</v>
      </c>
      <c r="BY530" s="113">
        <f t="shared" ref="BY530:CC530" si="8267">BY528/$F528</f>
        <v>0</v>
      </c>
      <c r="BZ530" s="113">
        <f t="shared" si="8267"/>
        <v>0</v>
      </c>
      <c r="CA530" s="113">
        <f t="shared" si="8267"/>
        <v>0</v>
      </c>
      <c r="CB530" s="113">
        <f t="shared" si="8267"/>
        <v>0</v>
      </c>
      <c r="CC530" s="113">
        <f t="shared" si="8267"/>
        <v>0</v>
      </c>
      <c r="CD530" s="113">
        <f t="shared" ref="CD530:CG530" si="8268">CD528/$F528</f>
        <v>0</v>
      </c>
      <c r="CE530" s="113"/>
      <c r="CF530" s="113">
        <f t="shared" si="8268"/>
        <v>0</v>
      </c>
      <c r="CG530" s="113">
        <f t="shared" si="8268"/>
        <v>0</v>
      </c>
      <c r="CH530" s="114">
        <f>IF(C528="","",100%-SUM(G530:CG530))</f>
        <v>0</v>
      </c>
      <c r="CI530" s="115">
        <f>IF(C528="","",SUM(G530:CG530))</f>
        <v>1</v>
      </c>
      <c r="CJ530" s="67" t="b">
        <f>IF(C528="","",SUM(G530:CG530)=CI530)</f>
        <v>1</v>
      </c>
    </row>
    <row r="531" spans="1:88" s="5" customFormat="1" ht="22.05" customHeight="1" x14ac:dyDescent="0.3">
      <c r="A531" s="171" t="s">
        <v>377</v>
      </c>
      <c r="B531" s="155" t="s">
        <v>378</v>
      </c>
      <c r="C531" s="168" t="s">
        <v>354</v>
      </c>
      <c r="D531" s="158">
        <v>5</v>
      </c>
      <c r="E531" s="161">
        <v>54592</v>
      </c>
      <c r="F531" s="164">
        <f t="shared" si="7462"/>
        <v>272960</v>
      </c>
      <c r="G531" s="108">
        <v>0</v>
      </c>
      <c r="H531" s="108"/>
      <c r="I531" s="108"/>
      <c r="J531" s="108"/>
      <c r="K531" s="108"/>
      <c r="L531" s="108"/>
      <c r="M531" s="108"/>
      <c r="N531" s="108"/>
      <c r="O531" s="108"/>
      <c r="P531" s="108"/>
      <c r="Q531" s="108"/>
      <c r="R531" s="108"/>
      <c r="S531" s="108"/>
      <c r="T531" s="108"/>
      <c r="U531" s="108"/>
      <c r="V531" s="108"/>
      <c r="W531" s="108"/>
      <c r="X531" s="108"/>
      <c r="Y531" s="108"/>
      <c r="Z531" s="108"/>
      <c r="AA531" s="108"/>
      <c r="AB531" s="108"/>
      <c r="AC531" s="108"/>
      <c r="AD531" s="108"/>
      <c r="AE531" s="108"/>
      <c r="AF531" s="108"/>
      <c r="AG531" s="108"/>
      <c r="AH531" s="108"/>
      <c r="AI531" s="108"/>
      <c r="AJ531" s="108"/>
      <c r="AK531" s="108"/>
      <c r="AL531" s="108"/>
      <c r="AM531" s="108"/>
      <c r="AN531" s="108"/>
      <c r="AO531" s="108"/>
      <c r="AP531" s="108"/>
      <c r="AQ531" s="108"/>
      <c r="AR531" s="108"/>
      <c r="AS531" s="108"/>
      <c r="AT531" s="108"/>
      <c r="AU531" s="108"/>
      <c r="AV531" s="108"/>
      <c r="AW531" s="108"/>
      <c r="AX531" s="108"/>
      <c r="AY531" s="108"/>
      <c r="AZ531" s="108"/>
      <c r="BA531" s="108">
        <f>ROUND($F531/10,0)</f>
        <v>27296</v>
      </c>
      <c r="BB531" s="108">
        <f>ROUND($F531/10,0)</f>
        <v>27296</v>
      </c>
      <c r="BC531" s="108">
        <f t="shared" ref="BC531:BJ531" si="8269">ROUND($F531/10,0)</f>
        <v>27296</v>
      </c>
      <c r="BD531" s="108">
        <f t="shared" si="8269"/>
        <v>27296</v>
      </c>
      <c r="BE531" s="108">
        <f t="shared" si="8269"/>
        <v>27296</v>
      </c>
      <c r="BF531" s="108">
        <f t="shared" si="8269"/>
        <v>27296</v>
      </c>
      <c r="BG531" s="108">
        <f t="shared" si="8269"/>
        <v>27296</v>
      </c>
      <c r="BH531" s="108">
        <f t="shared" si="8269"/>
        <v>27296</v>
      </c>
      <c r="BI531" s="108">
        <f t="shared" si="8269"/>
        <v>27296</v>
      </c>
      <c r="BJ531" s="108">
        <f t="shared" si="8269"/>
        <v>27296</v>
      </c>
      <c r="BK531" s="108"/>
      <c r="BL531" s="108"/>
      <c r="BM531" s="108"/>
      <c r="BN531" s="108"/>
      <c r="BO531" s="108"/>
      <c r="BP531" s="108"/>
      <c r="BQ531" s="108"/>
      <c r="BR531" s="108"/>
      <c r="BS531" s="108"/>
      <c r="BT531" s="108"/>
      <c r="BU531" s="108"/>
      <c r="BV531" s="108"/>
      <c r="BW531" s="108"/>
      <c r="BX531" s="108"/>
      <c r="BY531" s="108"/>
      <c r="BZ531" s="108"/>
      <c r="CA531" s="108"/>
      <c r="CB531" s="108"/>
      <c r="CC531" s="108"/>
      <c r="CD531" s="108"/>
      <c r="CE531" s="108"/>
      <c r="CF531" s="108"/>
      <c r="CG531" s="108"/>
      <c r="CH531" s="109">
        <f>IF(C531="","",F531-SUM(G531:CG531))</f>
        <v>0</v>
      </c>
      <c r="CI531" s="107">
        <f>IF(C531="","",SUM(G531:CG531))</f>
        <v>272960</v>
      </c>
      <c r="CJ531" s="67" t="b">
        <f>IF(C531="","",F531=CI531)</f>
        <v>1</v>
      </c>
    </row>
    <row r="532" spans="1:88" s="5" customFormat="1" ht="22.05" customHeight="1" x14ac:dyDescent="0.3">
      <c r="A532" s="172"/>
      <c r="B532" s="156"/>
      <c r="C532" s="169"/>
      <c r="D532" s="159"/>
      <c r="E532" s="162"/>
      <c r="F532" s="165"/>
      <c r="G532" s="110">
        <v>0</v>
      </c>
      <c r="H532" s="110"/>
      <c r="I532" s="110"/>
      <c r="J532" s="110"/>
      <c r="K532" s="110"/>
      <c r="L532" s="110"/>
      <c r="M532" s="110"/>
      <c r="N532" s="110"/>
      <c r="O532" s="110"/>
      <c r="P532" s="110"/>
      <c r="Q532" s="110"/>
      <c r="R532" s="110"/>
      <c r="S532" s="110"/>
      <c r="T532" s="110"/>
      <c r="U532" s="110">
        <f t="shared" ref="U532" si="8270">ROUND(U531/$E531,2)</f>
        <v>0</v>
      </c>
      <c r="V532" s="110">
        <f t="shared" ref="V532" si="8271">ROUND(V531/$E531,2)</f>
        <v>0</v>
      </c>
      <c r="W532" s="110">
        <f t="shared" ref="W532" si="8272">ROUND(W531/$E531,2)</f>
        <v>0</v>
      </c>
      <c r="X532" s="110">
        <f t="shared" ref="X532" si="8273">ROUND(X531/$E531,2)</f>
        <v>0</v>
      </c>
      <c r="Y532" s="110">
        <f t="shared" ref="Y532" si="8274">ROUND(Y531/$E531,2)</f>
        <v>0</v>
      </c>
      <c r="Z532" s="110">
        <f t="shared" ref="Z532" si="8275">ROUND(Z531/$E531,2)</f>
        <v>0</v>
      </c>
      <c r="AA532" s="110">
        <f t="shared" ref="AA532" si="8276">ROUND(AA531/$E531,2)</f>
        <v>0</v>
      </c>
      <c r="AB532" s="110">
        <f t="shared" ref="AB532" si="8277">ROUND(AB531/$E531,2)</f>
        <v>0</v>
      </c>
      <c r="AC532" s="110">
        <f t="shared" ref="AC532" si="8278">ROUND(AC531/$E531,2)</f>
        <v>0</v>
      </c>
      <c r="AD532" s="110">
        <f t="shared" ref="AD532" si="8279">ROUND(AD531/$E531,2)</f>
        <v>0</v>
      </c>
      <c r="AE532" s="110">
        <f t="shared" ref="AE532" si="8280">ROUND(AE531/$E531,2)</f>
        <v>0</v>
      </c>
      <c r="AF532" s="110">
        <f t="shared" ref="AF532" si="8281">ROUND(AF531/$E531,2)</f>
        <v>0</v>
      </c>
      <c r="AG532" s="110">
        <f t="shared" ref="AG532" si="8282">ROUND(AG531/$E531,2)</f>
        <v>0</v>
      </c>
      <c r="AH532" s="110">
        <f t="shared" ref="AH532" si="8283">ROUND(AH531/$E531,2)</f>
        <v>0</v>
      </c>
      <c r="AI532" s="110">
        <f t="shared" ref="AI532" si="8284">ROUND(AI531/$E531,2)</f>
        <v>0</v>
      </c>
      <c r="AJ532" s="110">
        <f t="shared" ref="AJ532" si="8285">ROUND(AJ531/$E531,2)</f>
        <v>0</v>
      </c>
      <c r="AK532" s="110">
        <f t="shared" ref="AK532" si="8286">ROUND(AK531/$E531,2)</f>
        <v>0</v>
      </c>
      <c r="AL532" s="110">
        <f t="shared" ref="AL532" si="8287">ROUND(AL531/$E531,2)</f>
        <v>0</v>
      </c>
      <c r="AM532" s="110">
        <f t="shared" ref="AM532" si="8288">ROUND(AM531/$E531,2)</f>
        <v>0</v>
      </c>
      <c r="AN532" s="110">
        <f t="shared" ref="AN532" si="8289">ROUND(AN531/$E531,2)</f>
        <v>0</v>
      </c>
      <c r="AO532" s="110">
        <f t="shared" ref="AO532" si="8290">ROUND(AO531/$E531,2)</f>
        <v>0</v>
      </c>
      <c r="AP532" s="110">
        <f t="shared" ref="AP532" si="8291">ROUND(AP531/$E531,2)</f>
        <v>0</v>
      </c>
      <c r="AQ532" s="110">
        <f t="shared" ref="AQ532" si="8292">ROUND(AQ531/$E531,2)</f>
        <v>0</v>
      </c>
      <c r="AR532" s="110">
        <f t="shared" ref="AR532" si="8293">ROUND(AR531/$E531,2)</f>
        <v>0</v>
      </c>
      <c r="AS532" s="110">
        <f t="shared" ref="AS532" si="8294">ROUND(AS531/$E531,2)</f>
        <v>0</v>
      </c>
      <c r="AT532" s="110">
        <f t="shared" ref="AT532" si="8295">ROUND(AT531/$E531,2)</f>
        <v>0</v>
      </c>
      <c r="AU532" s="110">
        <f t="shared" ref="AU532" si="8296">ROUND(AU531/$E531,2)</f>
        <v>0</v>
      </c>
      <c r="AV532" s="110">
        <f t="shared" ref="AV532" si="8297">ROUND(AV531/$E531,2)</f>
        <v>0</v>
      </c>
      <c r="AW532" s="110">
        <f t="shared" ref="AW532" si="8298">ROUND(AW531/$E531,2)</f>
        <v>0</v>
      </c>
      <c r="AX532" s="110">
        <f t="shared" ref="AX532" si="8299">ROUND(AX531/$E531,2)</f>
        <v>0</v>
      </c>
      <c r="AY532" s="110">
        <f t="shared" ref="AY532" si="8300">ROUND(AY531/$E531,2)</f>
        <v>0</v>
      </c>
      <c r="AZ532" s="110">
        <f t="shared" ref="AZ532" si="8301">ROUND(AZ531/$E531,2)</f>
        <v>0</v>
      </c>
      <c r="BA532" s="110">
        <f t="shared" ref="BA532:BO532" si="8302">ROUND(BA531/$E531,2)</f>
        <v>0.5</v>
      </c>
      <c r="BB532" s="110">
        <f t="shared" si="8302"/>
        <v>0.5</v>
      </c>
      <c r="BC532" s="110">
        <f t="shared" si="8302"/>
        <v>0.5</v>
      </c>
      <c r="BD532" s="110">
        <f t="shared" si="8302"/>
        <v>0.5</v>
      </c>
      <c r="BE532" s="110">
        <f t="shared" si="8302"/>
        <v>0.5</v>
      </c>
      <c r="BF532" s="110">
        <f t="shared" si="8302"/>
        <v>0.5</v>
      </c>
      <c r="BG532" s="110">
        <f t="shared" si="8302"/>
        <v>0.5</v>
      </c>
      <c r="BH532" s="110">
        <f t="shared" si="8302"/>
        <v>0.5</v>
      </c>
      <c r="BI532" s="110">
        <f t="shared" si="8302"/>
        <v>0.5</v>
      </c>
      <c r="BJ532" s="110">
        <f t="shared" si="8302"/>
        <v>0.5</v>
      </c>
      <c r="BK532" s="110">
        <f t="shared" si="8302"/>
        <v>0</v>
      </c>
      <c r="BL532" s="110">
        <f t="shared" si="8302"/>
        <v>0</v>
      </c>
      <c r="BM532" s="110">
        <f t="shared" si="8302"/>
        <v>0</v>
      </c>
      <c r="BN532" s="110">
        <f t="shared" si="8302"/>
        <v>0</v>
      </c>
      <c r="BO532" s="110">
        <f t="shared" si="8302"/>
        <v>0</v>
      </c>
      <c r="BP532" s="110">
        <f t="shared" ref="BP532" si="8303">ROUND(BP531/$E531,2)</f>
        <v>0</v>
      </c>
      <c r="BQ532" s="110">
        <f t="shared" ref="BQ532" si="8304">ROUND(BQ531/$E531,2)</f>
        <v>0</v>
      </c>
      <c r="BR532" s="110">
        <f t="shared" ref="BR532" si="8305">ROUND(BR531/$E531,2)</f>
        <v>0</v>
      </c>
      <c r="BS532" s="110">
        <f t="shared" ref="BS532" si="8306">ROUND(BS531/$E531,2)</f>
        <v>0</v>
      </c>
      <c r="BT532" s="110">
        <f t="shared" ref="BT532" si="8307">ROUND(BT531/$E531,2)</f>
        <v>0</v>
      </c>
      <c r="BU532" s="110">
        <f t="shared" ref="BU532" si="8308">ROUND(BU531/$E531,2)</f>
        <v>0</v>
      </c>
      <c r="BV532" s="110">
        <f t="shared" ref="BV532" si="8309">ROUND(BV531/$E531,2)</f>
        <v>0</v>
      </c>
      <c r="BW532" s="110">
        <f t="shared" ref="BW532" si="8310">ROUND(BW531/$E531,2)</f>
        <v>0</v>
      </c>
      <c r="BX532" s="110">
        <f t="shared" ref="BX532" si="8311">ROUND(BX531/$E531,2)</f>
        <v>0</v>
      </c>
      <c r="BY532" s="110">
        <f t="shared" ref="BY532" si="8312">ROUND(BY531/$E531,2)</f>
        <v>0</v>
      </c>
      <c r="BZ532" s="110">
        <f t="shared" ref="BZ532" si="8313">ROUND(BZ531/$E531,2)</f>
        <v>0</v>
      </c>
      <c r="CA532" s="110">
        <f t="shared" ref="CA532" si="8314">ROUND(CA531/$E531,2)</f>
        <v>0</v>
      </c>
      <c r="CB532" s="110">
        <f t="shared" ref="CB532" si="8315">ROUND(CB531/$E531,2)</f>
        <v>0</v>
      </c>
      <c r="CC532" s="110">
        <f t="shared" ref="CC532" si="8316">ROUND(CC531/$E531,2)</f>
        <v>0</v>
      </c>
      <c r="CD532" s="110">
        <f t="shared" ref="CD532" si="8317">ROUND(CD531/$E531,2)</f>
        <v>0</v>
      </c>
      <c r="CE532" s="110"/>
      <c r="CF532" s="110">
        <f t="shared" ref="CF532" si="8318">ROUND(CF531/$E531,2)</f>
        <v>0</v>
      </c>
      <c r="CG532" s="110">
        <f t="shared" ref="CG532" si="8319">ROUND(CG531/$E531,2)</f>
        <v>0</v>
      </c>
      <c r="CH532" s="111">
        <f>IF(C531="","",D531-SUM(G532:CG532))</f>
        <v>0</v>
      </c>
      <c r="CI532" s="112">
        <f>IF(C531="","",SUM(G532:CG532))</f>
        <v>5</v>
      </c>
      <c r="CJ532" s="67" t="b">
        <f>IF(C531="","",D531=CI532)</f>
        <v>1</v>
      </c>
    </row>
    <row r="533" spans="1:88" s="5" customFormat="1" ht="22.05" customHeight="1" x14ac:dyDescent="0.3">
      <c r="A533" s="173"/>
      <c r="B533" s="157"/>
      <c r="C533" s="170"/>
      <c r="D533" s="160"/>
      <c r="E533" s="163"/>
      <c r="F533" s="166"/>
      <c r="G533" s="113">
        <v>0</v>
      </c>
      <c r="H533" s="113"/>
      <c r="I533" s="113"/>
      <c r="J533" s="113"/>
      <c r="K533" s="113"/>
      <c r="L533" s="113"/>
      <c r="M533" s="113"/>
      <c r="N533" s="113"/>
      <c r="O533" s="113"/>
      <c r="P533" s="113"/>
      <c r="Q533" s="113"/>
      <c r="R533" s="113"/>
      <c r="S533" s="113"/>
      <c r="T533" s="113"/>
      <c r="U533" s="113">
        <f t="shared" ref="U533:X533" si="8320">U531/$F531</f>
        <v>0</v>
      </c>
      <c r="V533" s="113">
        <f t="shared" si="8320"/>
        <v>0</v>
      </c>
      <c r="W533" s="113">
        <f t="shared" si="8320"/>
        <v>0</v>
      </c>
      <c r="X533" s="113">
        <f t="shared" si="8320"/>
        <v>0</v>
      </c>
      <c r="Y533" s="113">
        <f t="shared" ref="Y533:AG533" si="8321">Y531/$F531</f>
        <v>0</v>
      </c>
      <c r="Z533" s="113">
        <f t="shared" si="8321"/>
        <v>0</v>
      </c>
      <c r="AA533" s="113">
        <f t="shared" si="8321"/>
        <v>0</v>
      </c>
      <c r="AB533" s="113">
        <f t="shared" si="8321"/>
        <v>0</v>
      </c>
      <c r="AC533" s="113">
        <f t="shared" si="8321"/>
        <v>0</v>
      </c>
      <c r="AD533" s="113">
        <f t="shared" si="8321"/>
        <v>0</v>
      </c>
      <c r="AE533" s="113">
        <f t="shared" si="8321"/>
        <v>0</v>
      </c>
      <c r="AF533" s="113">
        <f t="shared" si="8321"/>
        <v>0</v>
      </c>
      <c r="AG533" s="113">
        <f t="shared" si="8321"/>
        <v>0</v>
      </c>
      <c r="AH533" s="113">
        <f t="shared" ref="AH533:AK533" si="8322">AH531/$F531</f>
        <v>0</v>
      </c>
      <c r="AI533" s="113">
        <f t="shared" si="8322"/>
        <v>0</v>
      </c>
      <c r="AJ533" s="113">
        <f t="shared" si="8322"/>
        <v>0</v>
      </c>
      <c r="AK533" s="113">
        <f t="shared" si="8322"/>
        <v>0</v>
      </c>
      <c r="AL533" s="113">
        <f t="shared" ref="AL533:AT533" si="8323">AL531/$F531</f>
        <v>0</v>
      </c>
      <c r="AM533" s="113">
        <f t="shared" si="8323"/>
        <v>0</v>
      </c>
      <c r="AN533" s="113">
        <f t="shared" si="8323"/>
        <v>0</v>
      </c>
      <c r="AO533" s="113">
        <f t="shared" si="8323"/>
        <v>0</v>
      </c>
      <c r="AP533" s="113">
        <f t="shared" si="8323"/>
        <v>0</v>
      </c>
      <c r="AQ533" s="113">
        <f t="shared" si="8323"/>
        <v>0</v>
      </c>
      <c r="AR533" s="113">
        <f t="shared" si="8323"/>
        <v>0</v>
      </c>
      <c r="AS533" s="113">
        <f t="shared" si="8323"/>
        <v>0</v>
      </c>
      <c r="AT533" s="113">
        <f t="shared" si="8323"/>
        <v>0</v>
      </c>
      <c r="AU533" s="113">
        <f t="shared" ref="AU533:AX533" si="8324">AU531/$F531</f>
        <v>0</v>
      </c>
      <c r="AV533" s="113">
        <f t="shared" si="8324"/>
        <v>0</v>
      </c>
      <c r="AW533" s="113">
        <f t="shared" si="8324"/>
        <v>0</v>
      </c>
      <c r="AX533" s="113">
        <f t="shared" si="8324"/>
        <v>0</v>
      </c>
      <c r="AY533" s="113">
        <f t="shared" ref="AY533:AZ533" si="8325">AY531/$F531</f>
        <v>0</v>
      </c>
      <c r="AZ533" s="113">
        <f t="shared" si="8325"/>
        <v>0</v>
      </c>
      <c r="BA533" s="113">
        <f t="shared" ref="BA533:BP533" si="8326">BA531/$F531</f>
        <v>0.1</v>
      </c>
      <c r="BB533" s="113">
        <f t="shared" si="8326"/>
        <v>0.1</v>
      </c>
      <c r="BC533" s="113">
        <f t="shared" si="8326"/>
        <v>0.1</v>
      </c>
      <c r="BD533" s="113">
        <f t="shared" si="8326"/>
        <v>0.1</v>
      </c>
      <c r="BE533" s="113">
        <f t="shared" si="8326"/>
        <v>0.1</v>
      </c>
      <c r="BF533" s="113">
        <f t="shared" si="8326"/>
        <v>0.1</v>
      </c>
      <c r="BG533" s="113">
        <f t="shared" si="8326"/>
        <v>0.1</v>
      </c>
      <c r="BH533" s="113">
        <f t="shared" si="8326"/>
        <v>0.1</v>
      </c>
      <c r="BI533" s="113">
        <f t="shared" si="8326"/>
        <v>0.1</v>
      </c>
      <c r="BJ533" s="113">
        <f t="shared" si="8326"/>
        <v>0.1</v>
      </c>
      <c r="BK533" s="113">
        <f t="shared" si="8326"/>
        <v>0</v>
      </c>
      <c r="BL533" s="113">
        <f t="shared" si="8326"/>
        <v>0</v>
      </c>
      <c r="BM533" s="113">
        <f t="shared" si="8326"/>
        <v>0</v>
      </c>
      <c r="BN533" s="113">
        <f t="shared" si="8326"/>
        <v>0</v>
      </c>
      <c r="BO533" s="113">
        <f t="shared" si="8326"/>
        <v>0</v>
      </c>
      <c r="BP533" s="113">
        <f t="shared" si="8326"/>
        <v>0</v>
      </c>
      <c r="BQ533" s="113">
        <f t="shared" ref="BQ533:BT533" si="8327">BQ531/$F531</f>
        <v>0</v>
      </c>
      <c r="BR533" s="113">
        <f t="shared" si="8327"/>
        <v>0</v>
      </c>
      <c r="BS533" s="113">
        <f t="shared" si="8327"/>
        <v>0</v>
      </c>
      <c r="BT533" s="113">
        <f t="shared" si="8327"/>
        <v>0</v>
      </c>
      <c r="BU533" s="113">
        <f t="shared" ref="BU533:BX533" si="8328">BU531/$F531</f>
        <v>0</v>
      </c>
      <c r="BV533" s="113">
        <f t="shared" si="8328"/>
        <v>0</v>
      </c>
      <c r="BW533" s="113">
        <f t="shared" si="8328"/>
        <v>0</v>
      </c>
      <c r="BX533" s="113">
        <f t="shared" si="8328"/>
        <v>0</v>
      </c>
      <c r="BY533" s="113">
        <f t="shared" ref="BY533:CC533" si="8329">BY531/$F531</f>
        <v>0</v>
      </c>
      <c r="BZ533" s="113">
        <f t="shared" si="8329"/>
        <v>0</v>
      </c>
      <c r="CA533" s="113">
        <f t="shared" si="8329"/>
        <v>0</v>
      </c>
      <c r="CB533" s="113">
        <f t="shared" si="8329"/>
        <v>0</v>
      </c>
      <c r="CC533" s="113">
        <f t="shared" si="8329"/>
        <v>0</v>
      </c>
      <c r="CD533" s="113">
        <f t="shared" ref="CD533:CG533" si="8330">CD531/$F531</f>
        <v>0</v>
      </c>
      <c r="CE533" s="113"/>
      <c r="CF533" s="113">
        <f t="shared" si="8330"/>
        <v>0</v>
      </c>
      <c r="CG533" s="113">
        <f t="shared" si="8330"/>
        <v>0</v>
      </c>
      <c r="CH533" s="114">
        <f>IF(C531="","",100%-SUM(G533:CG533))</f>
        <v>1.1102230246251565E-16</v>
      </c>
      <c r="CI533" s="115">
        <f>IF(C531="","",SUM(G533:CG533))</f>
        <v>0.99999999999999989</v>
      </c>
      <c r="CJ533" s="67" t="b">
        <f>IF(C531="","",SUM(G533:CG533)=CI533)</f>
        <v>1</v>
      </c>
    </row>
    <row r="534" spans="1:88" s="5" customFormat="1" ht="22.05" customHeight="1" x14ac:dyDescent="0.3">
      <c r="A534" s="171" t="s">
        <v>379</v>
      </c>
      <c r="B534" s="155" t="s">
        <v>380</v>
      </c>
      <c r="C534" s="168" t="s">
        <v>354</v>
      </c>
      <c r="D534" s="158">
        <v>2</v>
      </c>
      <c r="E534" s="161">
        <v>156035</v>
      </c>
      <c r="F534" s="164">
        <f t="shared" si="7462"/>
        <v>312070</v>
      </c>
      <c r="G534" s="108">
        <v>0</v>
      </c>
      <c r="H534" s="108"/>
      <c r="I534" s="108"/>
      <c r="J534" s="108"/>
      <c r="K534" s="108"/>
      <c r="L534" s="108"/>
      <c r="M534" s="108"/>
      <c r="N534" s="108"/>
      <c r="O534" s="108"/>
      <c r="P534" s="108"/>
      <c r="Q534" s="108"/>
      <c r="R534" s="108"/>
      <c r="S534" s="108"/>
      <c r="T534" s="108"/>
      <c r="U534" s="108"/>
      <c r="V534" s="108"/>
      <c r="W534" s="108"/>
      <c r="X534" s="108"/>
      <c r="Y534" s="108"/>
      <c r="Z534" s="108"/>
      <c r="AA534" s="108"/>
      <c r="AB534" s="108"/>
      <c r="AC534" s="108"/>
      <c r="AD534" s="108"/>
      <c r="AE534" s="108"/>
      <c r="AF534" s="108"/>
      <c r="AG534" s="108"/>
      <c r="AH534" s="108"/>
      <c r="AI534" s="108"/>
      <c r="AJ534" s="108"/>
      <c r="AK534" s="108"/>
      <c r="AL534" s="108"/>
      <c r="AM534" s="108"/>
      <c r="AN534" s="108"/>
      <c r="AO534" s="108"/>
      <c r="AP534" s="108"/>
      <c r="AQ534" s="108"/>
      <c r="AR534" s="108"/>
      <c r="AS534" s="108"/>
      <c r="AT534" s="108"/>
      <c r="AU534" s="108"/>
      <c r="AV534" s="108"/>
      <c r="AW534" s="108"/>
      <c r="AX534" s="108"/>
      <c r="AY534" s="108"/>
      <c r="AZ534" s="108"/>
      <c r="BA534" s="108">
        <f>ROUND($F534/10,0)</f>
        <v>31207</v>
      </c>
      <c r="BB534" s="108">
        <f>ROUND($F534/10,0)</f>
        <v>31207</v>
      </c>
      <c r="BC534" s="108">
        <f t="shared" ref="BC534:BJ534" si="8331">ROUND($F534/10,0)</f>
        <v>31207</v>
      </c>
      <c r="BD534" s="108">
        <f t="shared" si="8331"/>
        <v>31207</v>
      </c>
      <c r="BE534" s="108">
        <f t="shared" si="8331"/>
        <v>31207</v>
      </c>
      <c r="BF534" s="108">
        <f t="shared" si="8331"/>
        <v>31207</v>
      </c>
      <c r="BG534" s="108">
        <f t="shared" si="8331"/>
        <v>31207</v>
      </c>
      <c r="BH534" s="108">
        <f t="shared" si="8331"/>
        <v>31207</v>
      </c>
      <c r="BI534" s="108">
        <f t="shared" si="8331"/>
        <v>31207</v>
      </c>
      <c r="BJ534" s="108">
        <f t="shared" si="8331"/>
        <v>31207</v>
      </c>
      <c r="BK534" s="108"/>
      <c r="BL534" s="108"/>
      <c r="BM534" s="108"/>
      <c r="BN534" s="108"/>
      <c r="BO534" s="108"/>
      <c r="BP534" s="108"/>
      <c r="BQ534" s="108"/>
      <c r="BR534" s="108"/>
      <c r="BS534" s="108"/>
      <c r="BT534" s="108"/>
      <c r="BU534" s="108"/>
      <c r="BV534" s="108"/>
      <c r="BW534" s="108"/>
      <c r="BX534" s="108"/>
      <c r="BY534" s="108"/>
      <c r="BZ534" s="108"/>
      <c r="CA534" s="108"/>
      <c r="CB534" s="108"/>
      <c r="CC534" s="108"/>
      <c r="CD534" s="108"/>
      <c r="CE534" s="108"/>
      <c r="CF534" s="108"/>
      <c r="CG534" s="108"/>
      <c r="CH534" s="109">
        <f>IF(C534="","",F534-SUM(G534:CG534))</f>
        <v>0</v>
      </c>
      <c r="CI534" s="107">
        <f>IF(C534="","",SUM(G534:CG534))</f>
        <v>312070</v>
      </c>
      <c r="CJ534" s="67" t="b">
        <f>IF(C534="","",F534=CI534)</f>
        <v>1</v>
      </c>
    </row>
    <row r="535" spans="1:88" s="5" customFormat="1" ht="22.05" customHeight="1" x14ac:dyDescent="0.3">
      <c r="A535" s="172"/>
      <c r="B535" s="156"/>
      <c r="C535" s="169"/>
      <c r="D535" s="159"/>
      <c r="E535" s="162"/>
      <c r="F535" s="165"/>
      <c r="G535" s="110">
        <v>0</v>
      </c>
      <c r="H535" s="110"/>
      <c r="I535" s="110"/>
      <c r="J535" s="110"/>
      <c r="K535" s="110"/>
      <c r="L535" s="110"/>
      <c r="M535" s="110"/>
      <c r="N535" s="110"/>
      <c r="O535" s="110"/>
      <c r="P535" s="110"/>
      <c r="Q535" s="110"/>
      <c r="R535" s="110"/>
      <c r="S535" s="110"/>
      <c r="T535" s="110"/>
      <c r="U535" s="110">
        <f t="shared" ref="U535" si="8332">ROUND(U534/$E534,2)</f>
        <v>0</v>
      </c>
      <c r="V535" s="110">
        <f t="shared" ref="V535" si="8333">ROUND(V534/$E534,2)</f>
        <v>0</v>
      </c>
      <c r="W535" s="110">
        <f t="shared" ref="W535" si="8334">ROUND(W534/$E534,2)</f>
        <v>0</v>
      </c>
      <c r="X535" s="110">
        <f t="shared" ref="X535" si="8335">ROUND(X534/$E534,2)</f>
        <v>0</v>
      </c>
      <c r="Y535" s="110">
        <f t="shared" ref="Y535" si="8336">ROUND(Y534/$E534,2)</f>
        <v>0</v>
      </c>
      <c r="Z535" s="110">
        <f t="shared" ref="Z535" si="8337">ROUND(Z534/$E534,2)</f>
        <v>0</v>
      </c>
      <c r="AA535" s="110">
        <f t="shared" ref="AA535" si="8338">ROUND(AA534/$E534,2)</f>
        <v>0</v>
      </c>
      <c r="AB535" s="110">
        <f t="shared" ref="AB535" si="8339">ROUND(AB534/$E534,2)</f>
        <v>0</v>
      </c>
      <c r="AC535" s="110">
        <f t="shared" ref="AC535" si="8340">ROUND(AC534/$E534,2)</f>
        <v>0</v>
      </c>
      <c r="AD535" s="110">
        <f t="shared" ref="AD535" si="8341">ROUND(AD534/$E534,2)</f>
        <v>0</v>
      </c>
      <c r="AE535" s="110">
        <f t="shared" ref="AE535" si="8342">ROUND(AE534/$E534,2)</f>
        <v>0</v>
      </c>
      <c r="AF535" s="110">
        <f t="shared" ref="AF535" si="8343">ROUND(AF534/$E534,2)</f>
        <v>0</v>
      </c>
      <c r="AG535" s="110">
        <f t="shared" ref="AG535" si="8344">ROUND(AG534/$E534,2)</f>
        <v>0</v>
      </c>
      <c r="AH535" s="110">
        <f t="shared" ref="AH535" si="8345">ROUND(AH534/$E534,2)</f>
        <v>0</v>
      </c>
      <c r="AI535" s="110">
        <f t="shared" ref="AI535" si="8346">ROUND(AI534/$E534,2)</f>
        <v>0</v>
      </c>
      <c r="AJ535" s="110">
        <f t="shared" ref="AJ535" si="8347">ROUND(AJ534/$E534,2)</f>
        <v>0</v>
      </c>
      <c r="AK535" s="110">
        <f t="shared" ref="AK535" si="8348">ROUND(AK534/$E534,2)</f>
        <v>0</v>
      </c>
      <c r="AL535" s="110">
        <f t="shared" ref="AL535" si="8349">ROUND(AL534/$E534,2)</f>
        <v>0</v>
      </c>
      <c r="AM535" s="110">
        <f t="shared" ref="AM535" si="8350">ROUND(AM534/$E534,2)</f>
        <v>0</v>
      </c>
      <c r="AN535" s="110">
        <f t="shared" ref="AN535" si="8351">ROUND(AN534/$E534,2)</f>
        <v>0</v>
      </c>
      <c r="AO535" s="110">
        <f t="shared" ref="AO535" si="8352">ROUND(AO534/$E534,2)</f>
        <v>0</v>
      </c>
      <c r="AP535" s="110">
        <f t="shared" ref="AP535" si="8353">ROUND(AP534/$E534,2)</f>
        <v>0</v>
      </c>
      <c r="AQ535" s="110">
        <f t="shared" ref="AQ535" si="8354">ROUND(AQ534/$E534,2)</f>
        <v>0</v>
      </c>
      <c r="AR535" s="110">
        <f t="shared" ref="AR535" si="8355">ROUND(AR534/$E534,2)</f>
        <v>0</v>
      </c>
      <c r="AS535" s="110">
        <f t="shared" ref="AS535" si="8356">ROUND(AS534/$E534,2)</f>
        <v>0</v>
      </c>
      <c r="AT535" s="110">
        <f t="shared" ref="AT535" si="8357">ROUND(AT534/$E534,2)</f>
        <v>0</v>
      </c>
      <c r="AU535" s="110">
        <f t="shared" ref="AU535" si="8358">ROUND(AU534/$E534,2)</f>
        <v>0</v>
      </c>
      <c r="AV535" s="110">
        <f t="shared" ref="AV535" si="8359">ROUND(AV534/$E534,2)</f>
        <v>0</v>
      </c>
      <c r="AW535" s="110">
        <f t="shared" ref="AW535" si="8360">ROUND(AW534/$E534,2)</f>
        <v>0</v>
      </c>
      <c r="AX535" s="110">
        <f t="shared" ref="AX535" si="8361">ROUND(AX534/$E534,2)</f>
        <v>0</v>
      </c>
      <c r="AY535" s="110">
        <f t="shared" ref="AY535" si="8362">ROUND(AY534/$E534,2)</f>
        <v>0</v>
      </c>
      <c r="AZ535" s="110">
        <f t="shared" ref="AZ535" si="8363">ROUND(AZ534/$E534,2)</f>
        <v>0</v>
      </c>
      <c r="BA535" s="110">
        <f t="shared" ref="BA535:BO535" si="8364">ROUND(BA534/$E534,2)</f>
        <v>0.2</v>
      </c>
      <c r="BB535" s="110">
        <f t="shared" si="8364"/>
        <v>0.2</v>
      </c>
      <c r="BC535" s="110">
        <f t="shared" si="8364"/>
        <v>0.2</v>
      </c>
      <c r="BD535" s="110">
        <f t="shared" si="8364"/>
        <v>0.2</v>
      </c>
      <c r="BE535" s="110">
        <f t="shared" si="8364"/>
        <v>0.2</v>
      </c>
      <c r="BF535" s="110">
        <f t="shared" si="8364"/>
        <v>0.2</v>
      </c>
      <c r="BG535" s="110">
        <f t="shared" si="8364"/>
        <v>0.2</v>
      </c>
      <c r="BH535" s="110">
        <f t="shared" si="8364"/>
        <v>0.2</v>
      </c>
      <c r="BI535" s="110">
        <f t="shared" si="8364"/>
        <v>0.2</v>
      </c>
      <c r="BJ535" s="110">
        <f t="shared" si="8364"/>
        <v>0.2</v>
      </c>
      <c r="BK535" s="110">
        <f t="shared" si="8364"/>
        <v>0</v>
      </c>
      <c r="BL535" s="110">
        <f t="shared" si="8364"/>
        <v>0</v>
      </c>
      <c r="BM535" s="110">
        <f t="shared" si="8364"/>
        <v>0</v>
      </c>
      <c r="BN535" s="110">
        <f t="shared" si="8364"/>
        <v>0</v>
      </c>
      <c r="BO535" s="110">
        <f t="shared" si="8364"/>
        <v>0</v>
      </c>
      <c r="BP535" s="110">
        <f t="shared" ref="BP535" si="8365">ROUND(BP534/$E534,2)</f>
        <v>0</v>
      </c>
      <c r="BQ535" s="110">
        <f t="shared" ref="BQ535" si="8366">ROUND(BQ534/$E534,2)</f>
        <v>0</v>
      </c>
      <c r="BR535" s="110">
        <f t="shared" ref="BR535" si="8367">ROUND(BR534/$E534,2)</f>
        <v>0</v>
      </c>
      <c r="BS535" s="110">
        <f t="shared" ref="BS535" si="8368">ROUND(BS534/$E534,2)</f>
        <v>0</v>
      </c>
      <c r="BT535" s="110">
        <f t="shared" ref="BT535" si="8369">ROUND(BT534/$E534,2)</f>
        <v>0</v>
      </c>
      <c r="BU535" s="110">
        <f t="shared" ref="BU535" si="8370">ROUND(BU534/$E534,2)</f>
        <v>0</v>
      </c>
      <c r="BV535" s="110">
        <f t="shared" ref="BV535" si="8371">ROUND(BV534/$E534,2)</f>
        <v>0</v>
      </c>
      <c r="BW535" s="110">
        <f t="shared" ref="BW535" si="8372">ROUND(BW534/$E534,2)</f>
        <v>0</v>
      </c>
      <c r="BX535" s="110">
        <f t="shared" ref="BX535" si="8373">ROUND(BX534/$E534,2)</f>
        <v>0</v>
      </c>
      <c r="BY535" s="110">
        <f t="shared" ref="BY535" si="8374">ROUND(BY534/$E534,2)</f>
        <v>0</v>
      </c>
      <c r="BZ535" s="110">
        <f t="shared" ref="BZ535" si="8375">ROUND(BZ534/$E534,2)</f>
        <v>0</v>
      </c>
      <c r="CA535" s="110">
        <f t="shared" ref="CA535" si="8376">ROUND(CA534/$E534,2)</f>
        <v>0</v>
      </c>
      <c r="CB535" s="110">
        <f t="shared" ref="CB535" si="8377">ROUND(CB534/$E534,2)</f>
        <v>0</v>
      </c>
      <c r="CC535" s="110">
        <f t="shared" ref="CC535" si="8378">ROUND(CC534/$E534,2)</f>
        <v>0</v>
      </c>
      <c r="CD535" s="110">
        <f t="shared" ref="CD535" si="8379">ROUND(CD534/$E534,2)</f>
        <v>0</v>
      </c>
      <c r="CE535" s="110"/>
      <c r="CF535" s="110">
        <f t="shared" ref="CF535" si="8380">ROUND(CF534/$E534,2)</f>
        <v>0</v>
      </c>
      <c r="CG535" s="110">
        <f t="shared" ref="CG535" si="8381">ROUND(CG534/$E534,2)</f>
        <v>0</v>
      </c>
      <c r="CH535" s="111">
        <f>IF(C534="","",D534-SUM(G535:CG535))</f>
        <v>2.2204460492503131E-16</v>
      </c>
      <c r="CI535" s="112">
        <f>IF(C534="","",SUM(G535:CG535))</f>
        <v>1.9999999999999998</v>
      </c>
      <c r="CJ535" s="67" t="b">
        <f>IF(C534="","",D534=CI535)</f>
        <v>1</v>
      </c>
    </row>
    <row r="536" spans="1:88" s="5" customFormat="1" ht="22.05" customHeight="1" x14ac:dyDescent="0.3">
      <c r="A536" s="173"/>
      <c r="B536" s="157"/>
      <c r="C536" s="170"/>
      <c r="D536" s="160"/>
      <c r="E536" s="163"/>
      <c r="F536" s="166"/>
      <c r="G536" s="113">
        <v>0</v>
      </c>
      <c r="H536" s="113"/>
      <c r="I536" s="113"/>
      <c r="J536" s="113"/>
      <c r="K536" s="113"/>
      <c r="L536" s="113"/>
      <c r="M536" s="113"/>
      <c r="N536" s="113"/>
      <c r="O536" s="113"/>
      <c r="P536" s="113"/>
      <c r="Q536" s="113"/>
      <c r="R536" s="113"/>
      <c r="S536" s="113"/>
      <c r="T536" s="113"/>
      <c r="U536" s="113">
        <f t="shared" ref="U536:X536" si="8382">U534/$F534</f>
        <v>0</v>
      </c>
      <c r="V536" s="113">
        <f t="shared" si="8382"/>
        <v>0</v>
      </c>
      <c r="W536" s="113">
        <f t="shared" si="8382"/>
        <v>0</v>
      </c>
      <c r="X536" s="113">
        <f t="shared" si="8382"/>
        <v>0</v>
      </c>
      <c r="Y536" s="113">
        <f t="shared" ref="Y536:AG536" si="8383">Y534/$F534</f>
        <v>0</v>
      </c>
      <c r="Z536" s="113">
        <f t="shared" si="8383"/>
        <v>0</v>
      </c>
      <c r="AA536" s="113">
        <f t="shared" si="8383"/>
        <v>0</v>
      </c>
      <c r="AB536" s="113">
        <f t="shared" si="8383"/>
        <v>0</v>
      </c>
      <c r="AC536" s="113">
        <f t="shared" si="8383"/>
        <v>0</v>
      </c>
      <c r="AD536" s="113">
        <f t="shared" si="8383"/>
        <v>0</v>
      </c>
      <c r="AE536" s="113">
        <f t="shared" si="8383"/>
        <v>0</v>
      </c>
      <c r="AF536" s="113">
        <f t="shared" si="8383"/>
        <v>0</v>
      </c>
      <c r="AG536" s="113">
        <f t="shared" si="8383"/>
        <v>0</v>
      </c>
      <c r="AH536" s="113">
        <f t="shared" ref="AH536:AK536" si="8384">AH534/$F534</f>
        <v>0</v>
      </c>
      <c r="AI536" s="113">
        <f t="shared" si="8384"/>
        <v>0</v>
      </c>
      <c r="AJ536" s="113">
        <f t="shared" si="8384"/>
        <v>0</v>
      </c>
      <c r="AK536" s="113">
        <f t="shared" si="8384"/>
        <v>0</v>
      </c>
      <c r="AL536" s="113">
        <f t="shared" ref="AL536:AT536" si="8385">AL534/$F534</f>
        <v>0</v>
      </c>
      <c r="AM536" s="113">
        <f t="shared" si="8385"/>
        <v>0</v>
      </c>
      <c r="AN536" s="113">
        <f t="shared" si="8385"/>
        <v>0</v>
      </c>
      <c r="AO536" s="113">
        <f t="shared" si="8385"/>
        <v>0</v>
      </c>
      <c r="AP536" s="113">
        <f t="shared" si="8385"/>
        <v>0</v>
      </c>
      <c r="AQ536" s="113">
        <f t="shared" si="8385"/>
        <v>0</v>
      </c>
      <c r="AR536" s="113">
        <f t="shared" si="8385"/>
        <v>0</v>
      </c>
      <c r="AS536" s="113">
        <f t="shared" si="8385"/>
        <v>0</v>
      </c>
      <c r="AT536" s="113">
        <f t="shared" si="8385"/>
        <v>0</v>
      </c>
      <c r="AU536" s="113">
        <f t="shared" ref="AU536:AX536" si="8386">AU534/$F534</f>
        <v>0</v>
      </c>
      <c r="AV536" s="113">
        <f t="shared" si="8386"/>
        <v>0</v>
      </c>
      <c r="AW536" s="113">
        <f t="shared" si="8386"/>
        <v>0</v>
      </c>
      <c r="AX536" s="113">
        <f t="shared" si="8386"/>
        <v>0</v>
      </c>
      <c r="AY536" s="113">
        <f t="shared" ref="AY536:AZ536" si="8387">AY534/$F534</f>
        <v>0</v>
      </c>
      <c r="AZ536" s="113">
        <f t="shared" si="8387"/>
        <v>0</v>
      </c>
      <c r="BA536" s="113">
        <f t="shared" ref="BA536:BP536" si="8388">BA534/$F534</f>
        <v>0.1</v>
      </c>
      <c r="BB536" s="113">
        <f t="shared" si="8388"/>
        <v>0.1</v>
      </c>
      <c r="BC536" s="113">
        <f t="shared" si="8388"/>
        <v>0.1</v>
      </c>
      <c r="BD536" s="113">
        <f t="shared" si="8388"/>
        <v>0.1</v>
      </c>
      <c r="BE536" s="113">
        <f t="shared" si="8388"/>
        <v>0.1</v>
      </c>
      <c r="BF536" s="113">
        <f t="shared" si="8388"/>
        <v>0.1</v>
      </c>
      <c r="BG536" s="113">
        <f t="shared" si="8388"/>
        <v>0.1</v>
      </c>
      <c r="BH536" s="113">
        <f t="shared" si="8388"/>
        <v>0.1</v>
      </c>
      <c r="BI536" s="113">
        <f t="shared" si="8388"/>
        <v>0.1</v>
      </c>
      <c r="BJ536" s="113">
        <f t="shared" si="8388"/>
        <v>0.1</v>
      </c>
      <c r="BK536" s="113">
        <f t="shared" si="8388"/>
        <v>0</v>
      </c>
      <c r="BL536" s="113">
        <f t="shared" si="8388"/>
        <v>0</v>
      </c>
      <c r="BM536" s="113">
        <f t="shared" si="8388"/>
        <v>0</v>
      </c>
      <c r="BN536" s="113">
        <f t="shared" si="8388"/>
        <v>0</v>
      </c>
      <c r="BO536" s="113">
        <f t="shared" si="8388"/>
        <v>0</v>
      </c>
      <c r="BP536" s="113">
        <f t="shared" si="8388"/>
        <v>0</v>
      </c>
      <c r="BQ536" s="113">
        <f t="shared" ref="BQ536:BT536" si="8389">BQ534/$F534</f>
        <v>0</v>
      </c>
      <c r="BR536" s="113">
        <f t="shared" si="8389"/>
        <v>0</v>
      </c>
      <c r="BS536" s="113">
        <f t="shared" si="8389"/>
        <v>0</v>
      </c>
      <c r="BT536" s="113">
        <f t="shared" si="8389"/>
        <v>0</v>
      </c>
      <c r="BU536" s="113">
        <f t="shared" ref="BU536:BX536" si="8390">BU534/$F534</f>
        <v>0</v>
      </c>
      <c r="BV536" s="113">
        <f t="shared" si="8390"/>
        <v>0</v>
      </c>
      <c r="BW536" s="113">
        <f t="shared" si="8390"/>
        <v>0</v>
      </c>
      <c r="BX536" s="113">
        <f t="shared" si="8390"/>
        <v>0</v>
      </c>
      <c r="BY536" s="113">
        <f t="shared" ref="BY536:CC536" si="8391">BY534/$F534</f>
        <v>0</v>
      </c>
      <c r="BZ536" s="113">
        <f t="shared" si="8391"/>
        <v>0</v>
      </c>
      <c r="CA536" s="113">
        <f t="shared" si="8391"/>
        <v>0</v>
      </c>
      <c r="CB536" s="113">
        <f t="shared" si="8391"/>
        <v>0</v>
      </c>
      <c r="CC536" s="113">
        <f t="shared" si="8391"/>
        <v>0</v>
      </c>
      <c r="CD536" s="113">
        <f t="shared" ref="CD536:CG536" si="8392">CD534/$F534</f>
        <v>0</v>
      </c>
      <c r="CE536" s="113"/>
      <c r="CF536" s="113">
        <f t="shared" si="8392"/>
        <v>0</v>
      </c>
      <c r="CG536" s="113">
        <f t="shared" si="8392"/>
        <v>0</v>
      </c>
      <c r="CH536" s="114">
        <f>IF(C534="","",100%-SUM(G536:CG536))</f>
        <v>1.1102230246251565E-16</v>
      </c>
      <c r="CI536" s="115">
        <f>IF(C534="","",SUM(G536:CG536))</f>
        <v>0.99999999999999989</v>
      </c>
      <c r="CJ536" s="67" t="b">
        <f>IF(C534="","",SUM(G536:CG536)=CI536)</f>
        <v>1</v>
      </c>
    </row>
    <row r="537" spans="1:88" s="5" customFormat="1" ht="22.05" customHeight="1" x14ac:dyDescent="0.3">
      <c r="A537" s="171" t="s">
        <v>381</v>
      </c>
      <c r="B537" s="155" t="s">
        <v>382</v>
      </c>
      <c r="C537" s="168" t="s">
        <v>354</v>
      </c>
      <c r="D537" s="158">
        <v>2</v>
      </c>
      <c r="E537" s="161">
        <v>40373322</v>
      </c>
      <c r="F537" s="164">
        <f t="shared" si="7462"/>
        <v>80746644</v>
      </c>
      <c r="G537" s="108">
        <v>0</v>
      </c>
      <c r="H537" s="108"/>
      <c r="I537" s="108"/>
      <c r="J537" s="108"/>
      <c r="K537" s="108"/>
      <c r="L537" s="108"/>
      <c r="M537" s="108"/>
      <c r="N537" s="108"/>
      <c r="O537" s="108"/>
      <c r="P537" s="108"/>
      <c r="Q537" s="108"/>
      <c r="R537" s="108"/>
      <c r="S537" s="108"/>
      <c r="T537" s="108"/>
      <c r="U537" s="108"/>
      <c r="V537" s="108"/>
      <c r="W537" s="108"/>
      <c r="X537" s="108"/>
      <c r="Y537" s="108"/>
      <c r="Z537" s="108"/>
      <c r="AA537" s="108"/>
      <c r="AB537" s="108"/>
      <c r="AC537" s="108"/>
      <c r="AD537" s="108"/>
      <c r="AE537" s="108"/>
      <c r="AF537" s="108"/>
      <c r="AG537" s="108"/>
      <c r="AH537" s="108"/>
      <c r="AI537" s="108"/>
      <c r="AJ537" s="108"/>
      <c r="AK537" s="108"/>
      <c r="AL537" s="108"/>
      <c r="AM537" s="108"/>
      <c r="AN537" s="108"/>
      <c r="AO537" s="108"/>
      <c r="AP537" s="108"/>
      <c r="AQ537" s="108"/>
      <c r="AR537" s="108"/>
      <c r="AS537" s="108"/>
      <c r="AT537" s="108"/>
      <c r="AU537" s="108"/>
      <c r="AV537" s="108"/>
      <c r="AW537" s="108"/>
      <c r="AX537" s="108"/>
      <c r="AY537" s="108"/>
      <c r="AZ537" s="108"/>
      <c r="BA537" s="108"/>
      <c r="BB537" s="108"/>
      <c r="BC537" s="108"/>
      <c r="BD537" s="108"/>
      <c r="BE537" s="108"/>
      <c r="BF537" s="108">
        <f>ROUND($F537/9,0)</f>
        <v>8971849</v>
      </c>
      <c r="BG537" s="108">
        <f>ROUNDUP($F537/9,0)</f>
        <v>8971850</v>
      </c>
      <c r="BH537" s="108">
        <f t="shared" ref="BH537:BI537" si="8393">ROUNDUP($F537/9,0)</f>
        <v>8971850</v>
      </c>
      <c r="BI537" s="108">
        <f t="shared" si="8393"/>
        <v>8971850</v>
      </c>
      <c r="BJ537" s="108">
        <f t="shared" ref="BJ537:BN537" si="8394">ROUND($F537/9,0)</f>
        <v>8971849</v>
      </c>
      <c r="BK537" s="108">
        <f t="shared" si="8394"/>
        <v>8971849</v>
      </c>
      <c r="BL537" s="108">
        <f t="shared" si="8394"/>
        <v>8971849</v>
      </c>
      <c r="BM537" s="108">
        <f t="shared" si="8394"/>
        <v>8971849</v>
      </c>
      <c r="BN537" s="108">
        <f t="shared" si="8394"/>
        <v>8971849</v>
      </c>
      <c r="BO537" s="108"/>
      <c r="BP537" s="108"/>
      <c r="BQ537" s="108"/>
      <c r="BR537" s="108"/>
      <c r="BS537" s="108"/>
      <c r="BT537" s="108"/>
      <c r="BU537" s="108"/>
      <c r="BV537" s="108"/>
      <c r="BW537" s="108"/>
      <c r="BX537" s="108"/>
      <c r="BY537" s="108"/>
      <c r="BZ537" s="108"/>
      <c r="CA537" s="108"/>
      <c r="CB537" s="108"/>
      <c r="CC537" s="108"/>
      <c r="CD537" s="108"/>
      <c r="CE537" s="108"/>
      <c r="CF537" s="108"/>
      <c r="CG537" s="108"/>
      <c r="CH537" s="109">
        <f>IF(C537="","",F537-SUM(G537:CG537))</f>
        <v>0</v>
      </c>
      <c r="CI537" s="107">
        <f>IF(C537="","",SUM(G537:CG537))</f>
        <v>80746644</v>
      </c>
      <c r="CJ537" s="67" t="b">
        <f>IF(C537="","",F537=CI537)</f>
        <v>1</v>
      </c>
    </row>
    <row r="538" spans="1:88" s="5" customFormat="1" ht="22.05" customHeight="1" x14ac:dyDescent="0.3">
      <c r="A538" s="172"/>
      <c r="B538" s="156"/>
      <c r="C538" s="169"/>
      <c r="D538" s="159"/>
      <c r="E538" s="162"/>
      <c r="F538" s="165"/>
      <c r="G538" s="110">
        <v>0</v>
      </c>
      <c r="H538" s="110"/>
      <c r="I538" s="110"/>
      <c r="J538" s="110"/>
      <c r="K538" s="110"/>
      <c r="L538" s="110"/>
      <c r="M538" s="110"/>
      <c r="N538" s="110"/>
      <c r="O538" s="110"/>
      <c r="P538" s="110"/>
      <c r="Q538" s="110"/>
      <c r="R538" s="110"/>
      <c r="S538" s="110"/>
      <c r="T538" s="110"/>
      <c r="U538" s="110">
        <f t="shared" ref="U538" si="8395">ROUND(U537/$E537,2)</f>
        <v>0</v>
      </c>
      <c r="V538" s="110">
        <f t="shared" ref="V538" si="8396">ROUND(V537/$E537,2)</f>
        <v>0</v>
      </c>
      <c r="W538" s="110">
        <f t="shared" ref="W538" si="8397">ROUND(W537/$E537,2)</f>
        <v>0</v>
      </c>
      <c r="X538" s="110">
        <f t="shared" ref="X538" si="8398">ROUND(X537/$E537,2)</f>
        <v>0</v>
      </c>
      <c r="Y538" s="110">
        <f t="shared" ref="Y538" si="8399">ROUND(Y537/$E537,2)</f>
        <v>0</v>
      </c>
      <c r="Z538" s="110">
        <f t="shared" ref="Z538" si="8400">ROUND(Z537/$E537,2)</f>
        <v>0</v>
      </c>
      <c r="AA538" s="110">
        <f t="shared" ref="AA538" si="8401">ROUND(AA537/$E537,2)</f>
        <v>0</v>
      </c>
      <c r="AB538" s="110">
        <f t="shared" ref="AB538" si="8402">ROUND(AB537/$E537,2)</f>
        <v>0</v>
      </c>
      <c r="AC538" s="110">
        <f t="shared" ref="AC538" si="8403">ROUND(AC537/$E537,2)</f>
        <v>0</v>
      </c>
      <c r="AD538" s="110">
        <f t="shared" ref="AD538" si="8404">ROUND(AD537/$E537,2)</f>
        <v>0</v>
      </c>
      <c r="AE538" s="110">
        <f t="shared" ref="AE538" si="8405">ROUND(AE537/$E537,2)</f>
        <v>0</v>
      </c>
      <c r="AF538" s="110">
        <f t="shared" ref="AF538" si="8406">ROUND(AF537/$E537,2)</f>
        <v>0</v>
      </c>
      <c r="AG538" s="110">
        <f t="shared" ref="AG538" si="8407">ROUND(AG537/$E537,2)</f>
        <v>0</v>
      </c>
      <c r="AH538" s="110">
        <f t="shared" ref="AH538" si="8408">ROUND(AH537/$E537,2)</f>
        <v>0</v>
      </c>
      <c r="AI538" s="110">
        <f t="shared" ref="AI538" si="8409">ROUND(AI537/$E537,2)</f>
        <v>0</v>
      </c>
      <c r="AJ538" s="110">
        <f t="shared" ref="AJ538" si="8410">ROUND(AJ537/$E537,2)</f>
        <v>0</v>
      </c>
      <c r="AK538" s="110">
        <f t="shared" ref="AK538" si="8411">ROUND(AK537/$E537,2)</f>
        <v>0</v>
      </c>
      <c r="AL538" s="110">
        <f t="shared" ref="AL538" si="8412">ROUND(AL537/$E537,2)</f>
        <v>0</v>
      </c>
      <c r="AM538" s="110">
        <f t="shared" ref="AM538" si="8413">ROUND(AM537/$E537,2)</f>
        <v>0</v>
      </c>
      <c r="AN538" s="110">
        <f t="shared" ref="AN538" si="8414">ROUND(AN537/$E537,2)</f>
        <v>0</v>
      </c>
      <c r="AO538" s="110">
        <f t="shared" ref="AO538" si="8415">ROUND(AO537/$E537,2)</f>
        <v>0</v>
      </c>
      <c r="AP538" s="110">
        <f t="shared" ref="AP538" si="8416">ROUND(AP537/$E537,2)</f>
        <v>0</v>
      </c>
      <c r="AQ538" s="110">
        <f t="shared" ref="AQ538" si="8417">ROUND(AQ537/$E537,2)</f>
        <v>0</v>
      </c>
      <c r="AR538" s="110">
        <f t="shared" ref="AR538" si="8418">ROUND(AR537/$E537,2)</f>
        <v>0</v>
      </c>
      <c r="AS538" s="110">
        <f t="shared" ref="AS538" si="8419">ROUND(AS537/$E537,2)</f>
        <v>0</v>
      </c>
      <c r="AT538" s="110">
        <f t="shared" ref="AT538" si="8420">ROUND(AT537/$E537,2)</f>
        <v>0</v>
      </c>
      <c r="AU538" s="110">
        <f t="shared" ref="AU538" si="8421">ROUND(AU537/$E537,2)</f>
        <v>0</v>
      </c>
      <c r="AV538" s="110">
        <f t="shared" ref="AV538" si="8422">ROUND(AV537/$E537,2)</f>
        <v>0</v>
      </c>
      <c r="AW538" s="110">
        <f t="shared" ref="AW538" si="8423">ROUND(AW537/$E537,2)</f>
        <v>0</v>
      </c>
      <c r="AX538" s="110">
        <f t="shared" ref="AX538" si="8424">ROUND(AX537/$E537,2)</f>
        <v>0</v>
      </c>
      <c r="AY538" s="110">
        <f t="shared" ref="AY538" si="8425">ROUND(AY537/$E537,2)</f>
        <v>0</v>
      </c>
      <c r="AZ538" s="110">
        <f t="shared" ref="AZ538" si="8426">ROUND(AZ537/$E537,2)</f>
        <v>0</v>
      </c>
      <c r="BA538" s="110">
        <f t="shared" ref="BA538:BJ538" si="8427">ROUND(BA537/$E537,2)</f>
        <v>0</v>
      </c>
      <c r="BB538" s="110">
        <f t="shared" si="8427"/>
        <v>0</v>
      </c>
      <c r="BC538" s="110">
        <f t="shared" si="8427"/>
        <v>0</v>
      </c>
      <c r="BD538" s="110">
        <f t="shared" si="8427"/>
        <v>0</v>
      </c>
      <c r="BE538" s="110">
        <f t="shared" si="8427"/>
        <v>0</v>
      </c>
      <c r="BF538" s="110">
        <f t="shared" si="8427"/>
        <v>0.22</v>
      </c>
      <c r="BG538" s="110">
        <f t="shared" si="8427"/>
        <v>0.22</v>
      </c>
      <c r="BH538" s="110">
        <f t="shared" si="8427"/>
        <v>0.22</v>
      </c>
      <c r="BI538" s="110">
        <f t="shared" si="8427"/>
        <v>0.22</v>
      </c>
      <c r="BJ538" s="110">
        <f t="shared" si="8427"/>
        <v>0.22</v>
      </c>
      <c r="BK538" s="110">
        <f t="shared" ref="BK538:BL538" si="8428">ROUNDUP(BK537/$E537,2)</f>
        <v>0.23</v>
      </c>
      <c r="BL538" s="110">
        <f t="shared" si="8428"/>
        <v>0.23</v>
      </c>
      <c r="BM538" s="110">
        <f t="shared" ref="BM538:BO538" si="8429">ROUND(BM537/$E537,2)</f>
        <v>0.22</v>
      </c>
      <c r="BN538" s="110">
        <f t="shared" si="8429"/>
        <v>0.22</v>
      </c>
      <c r="BO538" s="110">
        <f t="shared" si="8429"/>
        <v>0</v>
      </c>
      <c r="BP538" s="110">
        <f t="shared" ref="BP538" si="8430">ROUND(BP537/$E537,2)</f>
        <v>0</v>
      </c>
      <c r="BQ538" s="110">
        <f t="shared" ref="BQ538" si="8431">ROUND(BQ537/$E537,2)</f>
        <v>0</v>
      </c>
      <c r="BR538" s="110">
        <f t="shared" ref="BR538" si="8432">ROUND(BR537/$E537,2)</f>
        <v>0</v>
      </c>
      <c r="BS538" s="110">
        <f t="shared" ref="BS538" si="8433">ROUND(BS537/$E537,2)</f>
        <v>0</v>
      </c>
      <c r="BT538" s="110">
        <f t="shared" ref="BT538" si="8434">ROUND(BT537/$E537,2)</f>
        <v>0</v>
      </c>
      <c r="BU538" s="110">
        <f t="shared" ref="BU538" si="8435">ROUND(BU537/$E537,2)</f>
        <v>0</v>
      </c>
      <c r="BV538" s="110">
        <f t="shared" ref="BV538" si="8436">ROUND(BV537/$E537,2)</f>
        <v>0</v>
      </c>
      <c r="BW538" s="110">
        <f t="shared" ref="BW538" si="8437">ROUND(BW537/$E537,2)</f>
        <v>0</v>
      </c>
      <c r="BX538" s="110">
        <f t="shared" ref="BX538" si="8438">ROUND(BX537/$E537,2)</f>
        <v>0</v>
      </c>
      <c r="BY538" s="110">
        <f t="shared" ref="BY538" si="8439">ROUND(BY537/$E537,2)</f>
        <v>0</v>
      </c>
      <c r="BZ538" s="110">
        <f t="shared" ref="BZ538" si="8440">ROUND(BZ537/$E537,2)</f>
        <v>0</v>
      </c>
      <c r="CA538" s="110">
        <f t="shared" ref="CA538" si="8441">ROUND(CA537/$E537,2)</f>
        <v>0</v>
      </c>
      <c r="CB538" s="110">
        <f t="shared" ref="CB538" si="8442">ROUND(CB537/$E537,2)</f>
        <v>0</v>
      </c>
      <c r="CC538" s="110">
        <f t="shared" ref="CC538" si="8443">ROUND(CC537/$E537,2)</f>
        <v>0</v>
      </c>
      <c r="CD538" s="110">
        <f t="shared" ref="CD538" si="8444">ROUND(CD537/$E537,2)</f>
        <v>0</v>
      </c>
      <c r="CE538" s="110"/>
      <c r="CF538" s="110">
        <f t="shared" ref="CF538" si="8445">ROUND(CF537/$E537,2)</f>
        <v>0</v>
      </c>
      <c r="CG538" s="110">
        <f t="shared" ref="CG538" si="8446">ROUND(CG537/$E537,2)</f>
        <v>0</v>
      </c>
      <c r="CH538" s="111">
        <f>IF(C537="","",D537-SUM(G538:CG538))</f>
        <v>0</v>
      </c>
      <c r="CI538" s="112">
        <f>IF(C537="","",SUM(G538:CG538))</f>
        <v>2</v>
      </c>
      <c r="CJ538" s="67" t="b">
        <f>IF(C537="","",D537=CI538)</f>
        <v>1</v>
      </c>
    </row>
    <row r="539" spans="1:88" s="5" customFormat="1" ht="22.05" customHeight="1" x14ac:dyDescent="0.3">
      <c r="A539" s="173"/>
      <c r="B539" s="157"/>
      <c r="C539" s="170"/>
      <c r="D539" s="160"/>
      <c r="E539" s="163"/>
      <c r="F539" s="166"/>
      <c r="G539" s="113">
        <v>0</v>
      </c>
      <c r="H539" s="113"/>
      <c r="I539" s="113"/>
      <c r="J539" s="113"/>
      <c r="K539" s="113"/>
      <c r="L539" s="113"/>
      <c r="M539" s="113"/>
      <c r="N539" s="113"/>
      <c r="O539" s="113"/>
      <c r="P539" s="113"/>
      <c r="Q539" s="113"/>
      <c r="R539" s="113"/>
      <c r="S539" s="113"/>
      <c r="T539" s="113"/>
      <c r="U539" s="113">
        <f t="shared" ref="U539:X539" si="8447">U537/$F537</f>
        <v>0</v>
      </c>
      <c r="V539" s="113">
        <f t="shared" si="8447"/>
        <v>0</v>
      </c>
      <c r="W539" s="113">
        <f t="shared" si="8447"/>
        <v>0</v>
      </c>
      <c r="X539" s="113">
        <f t="shared" si="8447"/>
        <v>0</v>
      </c>
      <c r="Y539" s="113">
        <f t="shared" ref="Y539:AG539" si="8448">Y537/$F537</f>
        <v>0</v>
      </c>
      <c r="Z539" s="113">
        <f t="shared" si="8448"/>
        <v>0</v>
      </c>
      <c r="AA539" s="113">
        <f t="shared" si="8448"/>
        <v>0</v>
      </c>
      <c r="AB539" s="113">
        <f t="shared" si="8448"/>
        <v>0</v>
      </c>
      <c r="AC539" s="113">
        <f t="shared" si="8448"/>
        <v>0</v>
      </c>
      <c r="AD539" s="113">
        <f t="shared" si="8448"/>
        <v>0</v>
      </c>
      <c r="AE539" s="113">
        <f t="shared" si="8448"/>
        <v>0</v>
      </c>
      <c r="AF539" s="113">
        <f t="shared" si="8448"/>
        <v>0</v>
      </c>
      <c r="AG539" s="113">
        <f t="shared" si="8448"/>
        <v>0</v>
      </c>
      <c r="AH539" s="113">
        <f t="shared" ref="AH539:AK539" si="8449">AH537/$F537</f>
        <v>0</v>
      </c>
      <c r="AI539" s="113">
        <f t="shared" si="8449"/>
        <v>0</v>
      </c>
      <c r="AJ539" s="113">
        <f t="shared" si="8449"/>
        <v>0</v>
      </c>
      <c r="AK539" s="113">
        <f t="shared" si="8449"/>
        <v>0</v>
      </c>
      <c r="AL539" s="113">
        <f t="shared" ref="AL539:AT539" si="8450">AL537/$F537</f>
        <v>0</v>
      </c>
      <c r="AM539" s="113">
        <f t="shared" si="8450"/>
        <v>0</v>
      </c>
      <c r="AN539" s="113">
        <f t="shared" si="8450"/>
        <v>0</v>
      </c>
      <c r="AO539" s="113">
        <f t="shared" si="8450"/>
        <v>0</v>
      </c>
      <c r="AP539" s="113">
        <f t="shared" si="8450"/>
        <v>0</v>
      </c>
      <c r="AQ539" s="113">
        <f t="shared" si="8450"/>
        <v>0</v>
      </c>
      <c r="AR539" s="113">
        <f t="shared" si="8450"/>
        <v>0</v>
      </c>
      <c r="AS539" s="113">
        <f t="shared" si="8450"/>
        <v>0</v>
      </c>
      <c r="AT539" s="113">
        <f t="shared" si="8450"/>
        <v>0</v>
      </c>
      <c r="AU539" s="113">
        <f t="shared" ref="AU539:AX539" si="8451">AU537/$F537</f>
        <v>0</v>
      </c>
      <c r="AV539" s="113">
        <f t="shared" si="8451"/>
        <v>0</v>
      </c>
      <c r="AW539" s="113">
        <f t="shared" si="8451"/>
        <v>0</v>
      </c>
      <c r="AX539" s="113">
        <f t="shared" si="8451"/>
        <v>0</v>
      </c>
      <c r="AY539" s="113">
        <f t="shared" ref="AY539:AZ539" si="8452">AY537/$F537</f>
        <v>0</v>
      </c>
      <c r="AZ539" s="113">
        <f t="shared" si="8452"/>
        <v>0</v>
      </c>
      <c r="BA539" s="113">
        <f t="shared" ref="BA539:BP539" si="8453">BA537/$F537</f>
        <v>0</v>
      </c>
      <c r="BB539" s="113">
        <f t="shared" si="8453"/>
        <v>0</v>
      </c>
      <c r="BC539" s="113">
        <f t="shared" si="8453"/>
        <v>0</v>
      </c>
      <c r="BD539" s="113">
        <f t="shared" si="8453"/>
        <v>0</v>
      </c>
      <c r="BE539" s="113">
        <f t="shared" si="8453"/>
        <v>0</v>
      </c>
      <c r="BF539" s="113">
        <f t="shared" si="8453"/>
        <v>0.11111110698297257</v>
      </c>
      <c r="BG539" s="113">
        <f t="shared" si="8453"/>
        <v>0.1111111193673882</v>
      </c>
      <c r="BH539" s="113">
        <f t="shared" si="8453"/>
        <v>0.1111111193673882</v>
      </c>
      <c r="BI539" s="113">
        <f t="shared" si="8453"/>
        <v>0.1111111193673882</v>
      </c>
      <c r="BJ539" s="113">
        <f t="shared" si="8453"/>
        <v>0.11111110698297257</v>
      </c>
      <c r="BK539" s="113">
        <f t="shared" si="8453"/>
        <v>0.11111110698297257</v>
      </c>
      <c r="BL539" s="113">
        <f t="shared" si="8453"/>
        <v>0.11111110698297257</v>
      </c>
      <c r="BM539" s="113">
        <f t="shared" si="8453"/>
        <v>0.11111110698297257</v>
      </c>
      <c r="BN539" s="113">
        <f t="shared" si="8453"/>
        <v>0.11111110698297257</v>
      </c>
      <c r="BO539" s="113">
        <f t="shared" si="8453"/>
        <v>0</v>
      </c>
      <c r="BP539" s="113">
        <f t="shared" si="8453"/>
        <v>0</v>
      </c>
      <c r="BQ539" s="113">
        <f t="shared" ref="BQ539:BT539" si="8454">BQ537/$F537</f>
        <v>0</v>
      </c>
      <c r="BR539" s="113">
        <f t="shared" si="8454"/>
        <v>0</v>
      </c>
      <c r="BS539" s="113">
        <f t="shared" si="8454"/>
        <v>0</v>
      </c>
      <c r="BT539" s="113">
        <f t="shared" si="8454"/>
        <v>0</v>
      </c>
      <c r="BU539" s="113">
        <f t="shared" ref="BU539:BX539" si="8455">BU537/$F537</f>
        <v>0</v>
      </c>
      <c r="BV539" s="113">
        <f t="shared" si="8455"/>
        <v>0</v>
      </c>
      <c r="BW539" s="113">
        <f t="shared" si="8455"/>
        <v>0</v>
      </c>
      <c r="BX539" s="113">
        <f t="shared" si="8455"/>
        <v>0</v>
      </c>
      <c r="BY539" s="113">
        <f t="shared" ref="BY539:CC539" si="8456">BY537/$F537</f>
        <v>0</v>
      </c>
      <c r="BZ539" s="113">
        <f t="shared" si="8456"/>
        <v>0</v>
      </c>
      <c r="CA539" s="113">
        <f t="shared" si="8456"/>
        <v>0</v>
      </c>
      <c r="CB539" s="113">
        <f t="shared" si="8456"/>
        <v>0</v>
      </c>
      <c r="CC539" s="113">
        <f t="shared" si="8456"/>
        <v>0</v>
      </c>
      <c r="CD539" s="113">
        <f t="shared" ref="CD539:CG539" si="8457">CD537/$F537</f>
        <v>0</v>
      </c>
      <c r="CE539" s="113"/>
      <c r="CF539" s="113">
        <f t="shared" si="8457"/>
        <v>0</v>
      </c>
      <c r="CG539" s="113">
        <f t="shared" si="8457"/>
        <v>0</v>
      </c>
      <c r="CH539" s="114">
        <f>IF(C537="","",100%-SUM(G539:CG539))</f>
        <v>0</v>
      </c>
      <c r="CI539" s="115">
        <f>IF(C537="","",SUM(G539:CG539))</f>
        <v>1</v>
      </c>
      <c r="CJ539" s="67" t="b">
        <f>IF(C537="","",SUM(G539:CG539)=CI539)</f>
        <v>1</v>
      </c>
    </row>
    <row r="540" spans="1:88" s="5" customFormat="1" ht="22.05" customHeight="1" x14ac:dyDescent="0.3">
      <c r="A540" s="171" t="s">
        <v>383</v>
      </c>
      <c r="B540" s="155" t="s">
        <v>384</v>
      </c>
      <c r="C540" s="168" t="s">
        <v>354</v>
      </c>
      <c r="D540" s="158">
        <v>1</v>
      </c>
      <c r="E540" s="161">
        <v>27960951</v>
      </c>
      <c r="F540" s="164">
        <f t="shared" si="7462"/>
        <v>27960951</v>
      </c>
      <c r="G540" s="108">
        <v>0</v>
      </c>
      <c r="H540" s="108"/>
      <c r="I540" s="108"/>
      <c r="J540" s="108"/>
      <c r="K540" s="108"/>
      <c r="L540" s="108"/>
      <c r="M540" s="108"/>
      <c r="N540" s="108"/>
      <c r="O540" s="108"/>
      <c r="P540" s="108"/>
      <c r="Q540" s="108"/>
      <c r="R540" s="108"/>
      <c r="S540" s="108"/>
      <c r="T540" s="108"/>
      <c r="U540" s="108"/>
      <c r="V540" s="108"/>
      <c r="W540" s="108"/>
      <c r="X540" s="108"/>
      <c r="Y540" s="108"/>
      <c r="Z540" s="108"/>
      <c r="AA540" s="108"/>
      <c r="AB540" s="108"/>
      <c r="AC540" s="108"/>
      <c r="AD540" s="108"/>
      <c r="AE540" s="108"/>
      <c r="AF540" s="108"/>
      <c r="AG540" s="108"/>
      <c r="AH540" s="108"/>
      <c r="AI540" s="108"/>
      <c r="AJ540" s="108"/>
      <c r="AK540" s="108"/>
      <c r="AL540" s="108"/>
      <c r="AM540" s="108"/>
      <c r="AN540" s="108"/>
      <c r="AO540" s="108"/>
      <c r="AP540" s="108"/>
      <c r="AQ540" s="108"/>
      <c r="AR540" s="108"/>
      <c r="AS540" s="108"/>
      <c r="AT540" s="108"/>
      <c r="AU540" s="108"/>
      <c r="AV540" s="108"/>
      <c r="AW540" s="108"/>
      <c r="AX540" s="108"/>
      <c r="AY540" s="108"/>
      <c r="AZ540" s="108"/>
      <c r="BA540" s="108"/>
      <c r="BB540" s="108"/>
      <c r="BC540" s="108"/>
      <c r="BD540" s="108"/>
      <c r="BE540" s="108"/>
      <c r="BF540" s="108"/>
      <c r="BG540" s="108"/>
      <c r="BH540" s="108"/>
      <c r="BI540" s="108"/>
      <c r="BJ540" s="108">
        <f>ROUND($F540/5,0)</f>
        <v>5592190</v>
      </c>
      <c r="BK540" s="108">
        <f>ROUNDUP($F540/5,0)</f>
        <v>5592191</v>
      </c>
      <c r="BL540" s="108">
        <f t="shared" ref="BL540:BN540" si="8458">ROUND($F540/5,0)</f>
        <v>5592190</v>
      </c>
      <c r="BM540" s="108">
        <f t="shared" si="8458"/>
        <v>5592190</v>
      </c>
      <c r="BN540" s="108">
        <f t="shared" si="8458"/>
        <v>5592190</v>
      </c>
      <c r="BO540" s="108"/>
      <c r="BP540" s="108"/>
      <c r="BQ540" s="108"/>
      <c r="BR540" s="108"/>
      <c r="BS540" s="108"/>
      <c r="BT540" s="108"/>
      <c r="BU540" s="108"/>
      <c r="BV540" s="108"/>
      <c r="BW540" s="108"/>
      <c r="BX540" s="108"/>
      <c r="BY540" s="108"/>
      <c r="BZ540" s="108"/>
      <c r="CA540" s="108"/>
      <c r="CB540" s="108"/>
      <c r="CC540" s="108"/>
      <c r="CD540" s="108"/>
      <c r="CE540" s="108"/>
      <c r="CF540" s="108"/>
      <c r="CG540" s="108"/>
      <c r="CH540" s="109">
        <f>IF(C540="","",F540-SUM(G540:CG540))</f>
        <v>0</v>
      </c>
      <c r="CI540" s="107">
        <f>IF(C540="","",SUM(G540:CG540))</f>
        <v>27960951</v>
      </c>
      <c r="CJ540" s="67" t="b">
        <f>IF(C540="","",F540=CI540)</f>
        <v>1</v>
      </c>
    </row>
    <row r="541" spans="1:88" s="5" customFormat="1" ht="22.05" customHeight="1" x14ac:dyDescent="0.3">
      <c r="A541" s="172"/>
      <c r="B541" s="156"/>
      <c r="C541" s="169"/>
      <c r="D541" s="159"/>
      <c r="E541" s="162"/>
      <c r="F541" s="165"/>
      <c r="G541" s="110">
        <v>0</v>
      </c>
      <c r="H541" s="110"/>
      <c r="I541" s="110"/>
      <c r="J541" s="110"/>
      <c r="K541" s="110"/>
      <c r="L541" s="110"/>
      <c r="M541" s="110"/>
      <c r="N541" s="110"/>
      <c r="O541" s="110"/>
      <c r="P541" s="110"/>
      <c r="Q541" s="110"/>
      <c r="R541" s="110"/>
      <c r="S541" s="110"/>
      <c r="T541" s="110"/>
      <c r="U541" s="110">
        <f t="shared" ref="U541" si="8459">ROUND(U540/$E540,2)</f>
        <v>0</v>
      </c>
      <c r="V541" s="110">
        <f t="shared" ref="V541" si="8460">ROUND(V540/$E540,2)</f>
        <v>0</v>
      </c>
      <c r="W541" s="110">
        <f t="shared" ref="W541" si="8461">ROUND(W540/$E540,2)</f>
        <v>0</v>
      </c>
      <c r="X541" s="110">
        <f t="shared" ref="X541" si="8462">ROUND(X540/$E540,2)</f>
        <v>0</v>
      </c>
      <c r="Y541" s="110">
        <f t="shared" ref="Y541" si="8463">ROUND(Y540/$E540,2)</f>
        <v>0</v>
      </c>
      <c r="Z541" s="110">
        <f t="shared" ref="Z541" si="8464">ROUND(Z540/$E540,2)</f>
        <v>0</v>
      </c>
      <c r="AA541" s="110">
        <f t="shared" ref="AA541" si="8465">ROUND(AA540/$E540,2)</f>
        <v>0</v>
      </c>
      <c r="AB541" s="110">
        <f t="shared" ref="AB541" si="8466">ROUND(AB540/$E540,2)</f>
        <v>0</v>
      </c>
      <c r="AC541" s="110">
        <f t="shared" ref="AC541" si="8467">ROUND(AC540/$E540,2)</f>
        <v>0</v>
      </c>
      <c r="AD541" s="110">
        <f t="shared" ref="AD541" si="8468">ROUND(AD540/$E540,2)</f>
        <v>0</v>
      </c>
      <c r="AE541" s="110">
        <f t="shared" ref="AE541" si="8469">ROUND(AE540/$E540,2)</f>
        <v>0</v>
      </c>
      <c r="AF541" s="110">
        <f t="shared" ref="AF541" si="8470">ROUND(AF540/$E540,2)</f>
        <v>0</v>
      </c>
      <c r="AG541" s="110">
        <f t="shared" ref="AG541" si="8471">ROUND(AG540/$E540,2)</f>
        <v>0</v>
      </c>
      <c r="AH541" s="110">
        <f t="shared" ref="AH541" si="8472">ROUND(AH540/$E540,2)</f>
        <v>0</v>
      </c>
      <c r="AI541" s="110">
        <f t="shared" ref="AI541" si="8473">ROUND(AI540/$E540,2)</f>
        <v>0</v>
      </c>
      <c r="AJ541" s="110">
        <f t="shared" ref="AJ541" si="8474">ROUND(AJ540/$E540,2)</f>
        <v>0</v>
      </c>
      <c r="AK541" s="110">
        <f t="shared" ref="AK541" si="8475">ROUND(AK540/$E540,2)</f>
        <v>0</v>
      </c>
      <c r="AL541" s="110">
        <f t="shared" ref="AL541" si="8476">ROUND(AL540/$E540,2)</f>
        <v>0</v>
      </c>
      <c r="AM541" s="110">
        <f t="shared" ref="AM541" si="8477">ROUND(AM540/$E540,2)</f>
        <v>0</v>
      </c>
      <c r="AN541" s="110">
        <f t="shared" ref="AN541" si="8478">ROUND(AN540/$E540,2)</f>
        <v>0</v>
      </c>
      <c r="AO541" s="110">
        <f t="shared" ref="AO541" si="8479">ROUND(AO540/$E540,2)</f>
        <v>0</v>
      </c>
      <c r="AP541" s="110">
        <f t="shared" ref="AP541" si="8480">ROUND(AP540/$E540,2)</f>
        <v>0</v>
      </c>
      <c r="AQ541" s="110">
        <f t="shared" ref="AQ541" si="8481">ROUND(AQ540/$E540,2)</f>
        <v>0</v>
      </c>
      <c r="AR541" s="110">
        <f t="shared" ref="AR541" si="8482">ROUND(AR540/$E540,2)</f>
        <v>0</v>
      </c>
      <c r="AS541" s="110">
        <f t="shared" ref="AS541" si="8483">ROUND(AS540/$E540,2)</f>
        <v>0</v>
      </c>
      <c r="AT541" s="110">
        <f t="shared" ref="AT541" si="8484">ROUND(AT540/$E540,2)</f>
        <v>0</v>
      </c>
      <c r="AU541" s="110">
        <f t="shared" ref="AU541" si="8485">ROUND(AU540/$E540,2)</f>
        <v>0</v>
      </c>
      <c r="AV541" s="110">
        <f t="shared" ref="AV541" si="8486">ROUND(AV540/$E540,2)</f>
        <v>0</v>
      </c>
      <c r="AW541" s="110">
        <f t="shared" ref="AW541" si="8487">ROUND(AW540/$E540,2)</f>
        <v>0</v>
      </c>
      <c r="AX541" s="110">
        <f t="shared" ref="AX541" si="8488">ROUND(AX540/$E540,2)</f>
        <v>0</v>
      </c>
      <c r="AY541" s="110">
        <f t="shared" ref="AY541" si="8489">ROUND(AY540/$E540,2)</f>
        <v>0</v>
      </c>
      <c r="AZ541" s="110">
        <f t="shared" ref="AZ541" si="8490">ROUND(AZ540/$E540,2)</f>
        <v>0</v>
      </c>
      <c r="BA541" s="110">
        <f t="shared" ref="BA541:BO541" si="8491">ROUND(BA540/$E540,2)</f>
        <v>0</v>
      </c>
      <c r="BB541" s="110">
        <f t="shared" si="8491"/>
        <v>0</v>
      </c>
      <c r="BC541" s="110">
        <f t="shared" si="8491"/>
        <v>0</v>
      </c>
      <c r="BD541" s="110">
        <f t="shared" si="8491"/>
        <v>0</v>
      </c>
      <c r="BE541" s="110">
        <f t="shared" si="8491"/>
        <v>0</v>
      </c>
      <c r="BF541" s="110">
        <f t="shared" si="8491"/>
        <v>0</v>
      </c>
      <c r="BG541" s="110">
        <f t="shared" si="8491"/>
        <v>0</v>
      </c>
      <c r="BH541" s="110">
        <f t="shared" si="8491"/>
        <v>0</v>
      </c>
      <c r="BI541" s="110">
        <f t="shared" si="8491"/>
        <v>0</v>
      </c>
      <c r="BJ541" s="110">
        <f t="shared" si="8491"/>
        <v>0.2</v>
      </c>
      <c r="BK541" s="110">
        <f t="shared" si="8491"/>
        <v>0.2</v>
      </c>
      <c r="BL541" s="110">
        <f t="shared" si="8491"/>
        <v>0.2</v>
      </c>
      <c r="BM541" s="110">
        <f t="shared" si="8491"/>
        <v>0.2</v>
      </c>
      <c r="BN541" s="110">
        <f t="shared" si="8491"/>
        <v>0.2</v>
      </c>
      <c r="BO541" s="110">
        <f t="shared" si="8491"/>
        <v>0</v>
      </c>
      <c r="BP541" s="110">
        <f t="shared" ref="BP541" si="8492">ROUND(BP540/$E540,2)</f>
        <v>0</v>
      </c>
      <c r="BQ541" s="110">
        <f t="shared" ref="BQ541" si="8493">ROUND(BQ540/$E540,2)</f>
        <v>0</v>
      </c>
      <c r="BR541" s="110">
        <f t="shared" ref="BR541" si="8494">ROUND(BR540/$E540,2)</f>
        <v>0</v>
      </c>
      <c r="BS541" s="110">
        <f t="shared" ref="BS541" si="8495">ROUND(BS540/$E540,2)</f>
        <v>0</v>
      </c>
      <c r="BT541" s="110">
        <f t="shared" ref="BT541" si="8496">ROUND(BT540/$E540,2)</f>
        <v>0</v>
      </c>
      <c r="BU541" s="110">
        <f t="shared" ref="BU541" si="8497">ROUND(BU540/$E540,2)</f>
        <v>0</v>
      </c>
      <c r="BV541" s="110">
        <f t="shared" ref="BV541" si="8498">ROUND(BV540/$E540,2)</f>
        <v>0</v>
      </c>
      <c r="BW541" s="110">
        <f t="shared" ref="BW541" si="8499">ROUND(BW540/$E540,2)</f>
        <v>0</v>
      </c>
      <c r="BX541" s="110">
        <f t="shared" ref="BX541" si="8500">ROUND(BX540/$E540,2)</f>
        <v>0</v>
      </c>
      <c r="BY541" s="110">
        <f t="shared" ref="BY541" si="8501">ROUND(BY540/$E540,2)</f>
        <v>0</v>
      </c>
      <c r="BZ541" s="110">
        <f t="shared" ref="BZ541" si="8502">ROUND(BZ540/$E540,2)</f>
        <v>0</v>
      </c>
      <c r="CA541" s="110">
        <f t="shared" ref="CA541" si="8503">ROUND(CA540/$E540,2)</f>
        <v>0</v>
      </c>
      <c r="CB541" s="110">
        <f t="shared" ref="CB541" si="8504">ROUND(CB540/$E540,2)</f>
        <v>0</v>
      </c>
      <c r="CC541" s="110">
        <f t="shared" ref="CC541" si="8505">ROUND(CC540/$E540,2)</f>
        <v>0</v>
      </c>
      <c r="CD541" s="110">
        <f t="shared" ref="CD541" si="8506">ROUND(CD540/$E540,2)</f>
        <v>0</v>
      </c>
      <c r="CE541" s="110"/>
      <c r="CF541" s="110">
        <f t="shared" ref="CF541" si="8507">ROUND(CF540/$E540,2)</f>
        <v>0</v>
      </c>
      <c r="CG541" s="110">
        <f t="shared" ref="CG541" si="8508">ROUND(CG540/$E540,2)</f>
        <v>0</v>
      </c>
      <c r="CH541" s="111">
        <f>IF(C540="","",D540-SUM(G541:CG541))</f>
        <v>0</v>
      </c>
      <c r="CI541" s="112">
        <f>IF(C540="","",SUM(G541:CG541))</f>
        <v>1</v>
      </c>
      <c r="CJ541" s="67" t="b">
        <f>IF(C540="","",D540=CI541)</f>
        <v>1</v>
      </c>
    </row>
    <row r="542" spans="1:88" s="5" customFormat="1" ht="22.05" customHeight="1" x14ac:dyDescent="0.3">
      <c r="A542" s="173"/>
      <c r="B542" s="157"/>
      <c r="C542" s="170"/>
      <c r="D542" s="160"/>
      <c r="E542" s="163"/>
      <c r="F542" s="166"/>
      <c r="G542" s="113">
        <v>0</v>
      </c>
      <c r="H542" s="113"/>
      <c r="I542" s="113"/>
      <c r="J542" s="113"/>
      <c r="K542" s="113"/>
      <c r="L542" s="113"/>
      <c r="M542" s="113"/>
      <c r="N542" s="113"/>
      <c r="O542" s="113"/>
      <c r="P542" s="113"/>
      <c r="Q542" s="113"/>
      <c r="R542" s="113"/>
      <c r="S542" s="113"/>
      <c r="T542" s="113"/>
      <c r="U542" s="113">
        <f t="shared" ref="U542:X542" si="8509">U540/$F540</f>
        <v>0</v>
      </c>
      <c r="V542" s="113">
        <f t="shared" si="8509"/>
        <v>0</v>
      </c>
      <c r="W542" s="113">
        <f t="shared" si="8509"/>
        <v>0</v>
      </c>
      <c r="X542" s="113">
        <f t="shared" si="8509"/>
        <v>0</v>
      </c>
      <c r="Y542" s="113">
        <f t="shared" ref="Y542:AG542" si="8510">Y540/$F540</f>
        <v>0</v>
      </c>
      <c r="Z542" s="113">
        <f t="shared" si="8510"/>
        <v>0</v>
      </c>
      <c r="AA542" s="113">
        <f t="shared" si="8510"/>
        <v>0</v>
      </c>
      <c r="AB542" s="113">
        <f t="shared" si="8510"/>
        <v>0</v>
      </c>
      <c r="AC542" s="113">
        <f t="shared" si="8510"/>
        <v>0</v>
      </c>
      <c r="AD542" s="113">
        <f t="shared" si="8510"/>
        <v>0</v>
      </c>
      <c r="AE542" s="113">
        <f t="shared" si="8510"/>
        <v>0</v>
      </c>
      <c r="AF542" s="113">
        <f t="shared" si="8510"/>
        <v>0</v>
      </c>
      <c r="AG542" s="113">
        <f t="shared" si="8510"/>
        <v>0</v>
      </c>
      <c r="AH542" s="113">
        <f t="shared" ref="AH542:AK542" si="8511">AH540/$F540</f>
        <v>0</v>
      </c>
      <c r="AI542" s="113">
        <f t="shared" si="8511"/>
        <v>0</v>
      </c>
      <c r="AJ542" s="113">
        <f t="shared" si="8511"/>
        <v>0</v>
      </c>
      <c r="AK542" s="113">
        <f t="shared" si="8511"/>
        <v>0</v>
      </c>
      <c r="AL542" s="113">
        <f t="shared" ref="AL542:AT542" si="8512">AL540/$F540</f>
        <v>0</v>
      </c>
      <c r="AM542" s="113">
        <f t="shared" si="8512"/>
        <v>0</v>
      </c>
      <c r="AN542" s="113">
        <f t="shared" si="8512"/>
        <v>0</v>
      </c>
      <c r="AO542" s="113">
        <f t="shared" si="8512"/>
        <v>0</v>
      </c>
      <c r="AP542" s="113">
        <f t="shared" si="8512"/>
        <v>0</v>
      </c>
      <c r="AQ542" s="113">
        <f t="shared" si="8512"/>
        <v>0</v>
      </c>
      <c r="AR542" s="113">
        <f t="shared" si="8512"/>
        <v>0</v>
      </c>
      <c r="AS542" s="113">
        <f t="shared" si="8512"/>
        <v>0</v>
      </c>
      <c r="AT542" s="113">
        <f t="shared" si="8512"/>
        <v>0</v>
      </c>
      <c r="AU542" s="113">
        <f t="shared" ref="AU542:AX542" si="8513">AU540/$F540</f>
        <v>0</v>
      </c>
      <c r="AV542" s="113">
        <f t="shared" si="8513"/>
        <v>0</v>
      </c>
      <c r="AW542" s="113">
        <f t="shared" si="8513"/>
        <v>0</v>
      </c>
      <c r="AX542" s="113">
        <f t="shared" si="8513"/>
        <v>0</v>
      </c>
      <c r="AY542" s="113">
        <f t="shared" ref="AY542:AZ542" si="8514">AY540/$F540</f>
        <v>0</v>
      </c>
      <c r="AZ542" s="113">
        <f t="shared" si="8514"/>
        <v>0</v>
      </c>
      <c r="BA542" s="113">
        <f t="shared" ref="BA542:BP542" si="8515">BA540/$F540</f>
        <v>0</v>
      </c>
      <c r="BB542" s="113">
        <f t="shared" si="8515"/>
        <v>0</v>
      </c>
      <c r="BC542" s="113">
        <f t="shared" si="8515"/>
        <v>0</v>
      </c>
      <c r="BD542" s="113">
        <f t="shared" si="8515"/>
        <v>0</v>
      </c>
      <c r="BE542" s="113">
        <f t="shared" si="8515"/>
        <v>0</v>
      </c>
      <c r="BF542" s="113">
        <f t="shared" si="8515"/>
        <v>0</v>
      </c>
      <c r="BG542" s="113">
        <f t="shared" si="8515"/>
        <v>0</v>
      </c>
      <c r="BH542" s="113">
        <f t="shared" si="8515"/>
        <v>0</v>
      </c>
      <c r="BI542" s="113">
        <f t="shared" si="8515"/>
        <v>0</v>
      </c>
      <c r="BJ542" s="113">
        <f t="shared" si="8515"/>
        <v>0.19999999284716746</v>
      </c>
      <c r="BK542" s="113">
        <f t="shared" si="8515"/>
        <v>0.20000002861133015</v>
      </c>
      <c r="BL542" s="113">
        <f t="shared" si="8515"/>
        <v>0.19999999284716746</v>
      </c>
      <c r="BM542" s="113">
        <f t="shared" si="8515"/>
        <v>0.19999999284716746</v>
      </c>
      <c r="BN542" s="113">
        <f t="shared" si="8515"/>
        <v>0.19999999284716746</v>
      </c>
      <c r="BO542" s="113">
        <f t="shared" si="8515"/>
        <v>0</v>
      </c>
      <c r="BP542" s="113">
        <f t="shared" si="8515"/>
        <v>0</v>
      </c>
      <c r="BQ542" s="113">
        <f t="shared" ref="BQ542:BT542" si="8516">BQ540/$F540</f>
        <v>0</v>
      </c>
      <c r="BR542" s="113">
        <f t="shared" si="8516"/>
        <v>0</v>
      </c>
      <c r="BS542" s="113">
        <f t="shared" si="8516"/>
        <v>0</v>
      </c>
      <c r="BT542" s="113">
        <f t="shared" si="8516"/>
        <v>0</v>
      </c>
      <c r="BU542" s="113">
        <f t="shared" ref="BU542:BX542" si="8517">BU540/$F540</f>
        <v>0</v>
      </c>
      <c r="BV542" s="113">
        <f t="shared" si="8517"/>
        <v>0</v>
      </c>
      <c r="BW542" s="113">
        <f t="shared" si="8517"/>
        <v>0</v>
      </c>
      <c r="BX542" s="113">
        <f t="shared" si="8517"/>
        <v>0</v>
      </c>
      <c r="BY542" s="113">
        <f t="shared" ref="BY542:CC542" si="8518">BY540/$F540</f>
        <v>0</v>
      </c>
      <c r="BZ542" s="113">
        <f t="shared" si="8518"/>
        <v>0</v>
      </c>
      <c r="CA542" s="113">
        <f t="shared" si="8518"/>
        <v>0</v>
      </c>
      <c r="CB542" s="113">
        <f t="shared" si="8518"/>
        <v>0</v>
      </c>
      <c r="CC542" s="113">
        <f t="shared" si="8518"/>
        <v>0</v>
      </c>
      <c r="CD542" s="113">
        <f t="shared" ref="CD542:CG542" si="8519">CD540/$F540</f>
        <v>0</v>
      </c>
      <c r="CE542" s="113"/>
      <c r="CF542" s="113">
        <f t="shared" si="8519"/>
        <v>0</v>
      </c>
      <c r="CG542" s="113">
        <f t="shared" si="8519"/>
        <v>0</v>
      </c>
      <c r="CH542" s="114">
        <f>IF(C540="","",100%-SUM(G542:CG542))</f>
        <v>0</v>
      </c>
      <c r="CI542" s="115">
        <f>IF(C540="","",SUM(G542:CG542))</f>
        <v>1</v>
      </c>
      <c r="CJ542" s="67" t="b">
        <f>IF(C540="","",SUM(G542:CG542)=CI542)</f>
        <v>1</v>
      </c>
    </row>
    <row r="543" spans="1:88" s="5" customFormat="1" ht="22.05" customHeight="1" x14ac:dyDescent="0.3">
      <c r="A543" s="171" t="s">
        <v>385</v>
      </c>
      <c r="B543" s="155" t="s">
        <v>386</v>
      </c>
      <c r="C543" s="168" t="s">
        <v>354</v>
      </c>
      <c r="D543" s="158">
        <v>1</v>
      </c>
      <c r="E543" s="161">
        <v>17172426</v>
      </c>
      <c r="F543" s="164">
        <f t="shared" si="7462"/>
        <v>17172426</v>
      </c>
      <c r="G543" s="108">
        <v>0</v>
      </c>
      <c r="H543" s="108"/>
      <c r="I543" s="108"/>
      <c r="J543" s="108"/>
      <c r="K543" s="108"/>
      <c r="L543" s="108"/>
      <c r="M543" s="108"/>
      <c r="N543" s="108"/>
      <c r="O543" s="108"/>
      <c r="P543" s="108"/>
      <c r="Q543" s="108"/>
      <c r="R543" s="108"/>
      <c r="S543" s="108"/>
      <c r="T543" s="108"/>
      <c r="U543" s="108"/>
      <c r="V543" s="108"/>
      <c r="W543" s="108"/>
      <c r="X543" s="108"/>
      <c r="Y543" s="108"/>
      <c r="Z543" s="108"/>
      <c r="AA543" s="108"/>
      <c r="AB543" s="108"/>
      <c r="AC543" s="108"/>
      <c r="AD543" s="108"/>
      <c r="AE543" s="108"/>
      <c r="AF543" s="108"/>
      <c r="AG543" s="108"/>
      <c r="AH543" s="108"/>
      <c r="AI543" s="108"/>
      <c r="AJ543" s="108"/>
      <c r="AK543" s="108"/>
      <c r="AL543" s="108"/>
      <c r="AM543" s="108"/>
      <c r="AN543" s="108"/>
      <c r="AO543" s="108"/>
      <c r="AP543" s="108"/>
      <c r="AQ543" s="108"/>
      <c r="AR543" s="108"/>
      <c r="AS543" s="108"/>
      <c r="AT543" s="108"/>
      <c r="AU543" s="108"/>
      <c r="AV543" s="108"/>
      <c r="AW543" s="108"/>
      <c r="AX543" s="108"/>
      <c r="AY543" s="108"/>
      <c r="AZ543" s="108"/>
      <c r="BA543" s="108"/>
      <c r="BB543" s="108"/>
      <c r="BC543" s="108"/>
      <c r="BD543" s="108"/>
      <c r="BE543" s="108"/>
      <c r="BF543" s="108"/>
      <c r="BG543" s="108"/>
      <c r="BH543" s="108"/>
      <c r="BI543" s="108"/>
      <c r="BJ543" s="108">
        <f>ROUND($F543/5,0)</f>
        <v>3434485</v>
      </c>
      <c r="BK543" s="108">
        <f>ROUNDUP($F543/5,0)</f>
        <v>3434486</v>
      </c>
      <c r="BL543" s="108">
        <f t="shared" ref="BL543:BN543" si="8520">ROUND($F543/5,0)</f>
        <v>3434485</v>
      </c>
      <c r="BM543" s="108">
        <f t="shared" si="8520"/>
        <v>3434485</v>
      </c>
      <c r="BN543" s="108">
        <f t="shared" si="8520"/>
        <v>3434485</v>
      </c>
      <c r="BO543" s="108"/>
      <c r="BP543" s="108"/>
      <c r="BQ543" s="108"/>
      <c r="BR543" s="108"/>
      <c r="BS543" s="108"/>
      <c r="BT543" s="108"/>
      <c r="BU543" s="108"/>
      <c r="BV543" s="108"/>
      <c r="BW543" s="108"/>
      <c r="BX543" s="108"/>
      <c r="BY543" s="108"/>
      <c r="BZ543" s="108"/>
      <c r="CA543" s="108"/>
      <c r="CB543" s="108"/>
      <c r="CC543" s="108"/>
      <c r="CD543" s="108"/>
      <c r="CE543" s="108"/>
      <c r="CF543" s="108"/>
      <c r="CG543" s="108"/>
      <c r="CH543" s="109">
        <f>IF(C543="","",F543-SUM(G543:CG543))</f>
        <v>0</v>
      </c>
      <c r="CI543" s="107">
        <f>IF(C543="","",SUM(G543:CG543))</f>
        <v>17172426</v>
      </c>
      <c r="CJ543" s="67" t="b">
        <f>IF(C543="","",F543=CI543)</f>
        <v>1</v>
      </c>
    </row>
    <row r="544" spans="1:88" s="5" customFormat="1" ht="22.05" customHeight="1" x14ac:dyDescent="0.3">
      <c r="A544" s="172"/>
      <c r="B544" s="156"/>
      <c r="C544" s="169"/>
      <c r="D544" s="159"/>
      <c r="E544" s="162"/>
      <c r="F544" s="165"/>
      <c r="G544" s="110">
        <v>0</v>
      </c>
      <c r="H544" s="110"/>
      <c r="I544" s="110"/>
      <c r="J544" s="110"/>
      <c r="K544" s="110"/>
      <c r="L544" s="110"/>
      <c r="M544" s="110"/>
      <c r="N544" s="110"/>
      <c r="O544" s="110"/>
      <c r="P544" s="110"/>
      <c r="Q544" s="110"/>
      <c r="R544" s="110"/>
      <c r="S544" s="110"/>
      <c r="T544" s="110"/>
      <c r="U544" s="110">
        <f t="shared" ref="U544" si="8521">ROUND(U543/$E543,2)</f>
        <v>0</v>
      </c>
      <c r="V544" s="110">
        <f t="shared" ref="V544" si="8522">ROUND(V543/$E543,2)</f>
        <v>0</v>
      </c>
      <c r="W544" s="110">
        <f t="shared" ref="W544" si="8523">ROUND(W543/$E543,2)</f>
        <v>0</v>
      </c>
      <c r="X544" s="110">
        <f t="shared" ref="X544" si="8524">ROUND(X543/$E543,2)</f>
        <v>0</v>
      </c>
      <c r="Y544" s="110">
        <f t="shared" ref="Y544" si="8525">ROUND(Y543/$E543,2)</f>
        <v>0</v>
      </c>
      <c r="Z544" s="110">
        <f t="shared" ref="Z544" si="8526">ROUND(Z543/$E543,2)</f>
        <v>0</v>
      </c>
      <c r="AA544" s="110">
        <f t="shared" ref="AA544" si="8527">ROUND(AA543/$E543,2)</f>
        <v>0</v>
      </c>
      <c r="AB544" s="110">
        <f t="shared" ref="AB544" si="8528">ROUND(AB543/$E543,2)</f>
        <v>0</v>
      </c>
      <c r="AC544" s="110">
        <f t="shared" ref="AC544" si="8529">ROUND(AC543/$E543,2)</f>
        <v>0</v>
      </c>
      <c r="AD544" s="110">
        <f t="shared" ref="AD544" si="8530">ROUND(AD543/$E543,2)</f>
        <v>0</v>
      </c>
      <c r="AE544" s="110">
        <f t="shared" ref="AE544" si="8531">ROUND(AE543/$E543,2)</f>
        <v>0</v>
      </c>
      <c r="AF544" s="110">
        <f t="shared" ref="AF544" si="8532">ROUND(AF543/$E543,2)</f>
        <v>0</v>
      </c>
      <c r="AG544" s="110">
        <f t="shared" ref="AG544" si="8533">ROUND(AG543/$E543,2)</f>
        <v>0</v>
      </c>
      <c r="AH544" s="110">
        <f t="shared" ref="AH544" si="8534">ROUND(AH543/$E543,2)</f>
        <v>0</v>
      </c>
      <c r="AI544" s="110">
        <f t="shared" ref="AI544" si="8535">ROUND(AI543/$E543,2)</f>
        <v>0</v>
      </c>
      <c r="AJ544" s="110">
        <f t="shared" ref="AJ544" si="8536">ROUND(AJ543/$E543,2)</f>
        <v>0</v>
      </c>
      <c r="AK544" s="110">
        <f t="shared" ref="AK544" si="8537">ROUND(AK543/$E543,2)</f>
        <v>0</v>
      </c>
      <c r="AL544" s="110">
        <f t="shared" ref="AL544" si="8538">ROUND(AL543/$E543,2)</f>
        <v>0</v>
      </c>
      <c r="AM544" s="110">
        <f t="shared" ref="AM544" si="8539">ROUND(AM543/$E543,2)</f>
        <v>0</v>
      </c>
      <c r="AN544" s="110">
        <f t="shared" ref="AN544" si="8540">ROUND(AN543/$E543,2)</f>
        <v>0</v>
      </c>
      <c r="AO544" s="110">
        <f t="shared" ref="AO544" si="8541">ROUND(AO543/$E543,2)</f>
        <v>0</v>
      </c>
      <c r="AP544" s="110">
        <f t="shared" ref="AP544" si="8542">ROUND(AP543/$E543,2)</f>
        <v>0</v>
      </c>
      <c r="AQ544" s="110">
        <f t="shared" ref="AQ544" si="8543">ROUND(AQ543/$E543,2)</f>
        <v>0</v>
      </c>
      <c r="AR544" s="110">
        <f t="shared" ref="AR544" si="8544">ROUND(AR543/$E543,2)</f>
        <v>0</v>
      </c>
      <c r="AS544" s="110">
        <f t="shared" ref="AS544" si="8545">ROUND(AS543/$E543,2)</f>
        <v>0</v>
      </c>
      <c r="AT544" s="110">
        <f t="shared" ref="AT544" si="8546">ROUND(AT543/$E543,2)</f>
        <v>0</v>
      </c>
      <c r="AU544" s="110">
        <f t="shared" ref="AU544" si="8547">ROUND(AU543/$E543,2)</f>
        <v>0</v>
      </c>
      <c r="AV544" s="110">
        <f t="shared" ref="AV544" si="8548">ROUND(AV543/$E543,2)</f>
        <v>0</v>
      </c>
      <c r="AW544" s="110">
        <f t="shared" ref="AW544" si="8549">ROUND(AW543/$E543,2)</f>
        <v>0</v>
      </c>
      <c r="AX544" s="110">
        <f t="shared" ref="AX544" si="8550">ROUND(AX543/$E543,2)</f>
        <v>0</v>
      </c>
      <c r="AY544" s="110">
        <f t="shared" ref="AY544" si="8551">ROUND(AY543/$E543,2)</f>
        <v>0</v>
      </c>
      <c r="AZ544" s="110">
        <f t="shared" ref="AZ544" si="8552">ROUND(AZ543/$E543,2)</f>
        <v>0</v>
      </c>
      <c r="BA544" s="110">
        <f t="shared" ref="BA544:BO544" si="8553">ROUND(BA543/$E543,2)</f>
        <v>0</v>
      </c>
      <c r="BB544" s="110">
        <f t="shared" si="8553"/>
        <v>0</v>
      </c>
      <c r="BC544" s="110">
        <f t="shared" si="8553"/>
        <v>0</v>
      </c>
      <c r="BD544" s="110">
        <f t="shared" si="8553"/>
        <v>0</v>
      </c>
      <c r="BE544" s="110">
        <f t="shared" si="8553"/>
        <v>0</v>
      </c>
      <c r="BF544" s="110">
        <f t="shared" si="8553"/>
        <v>0</v>
      </c>
      <c r="BG544" s="110">
        <f t="shared" si="8553"/>
        <v>0</v>
      </c>
      <c r="BH544" s="110">
        <f t="shared" si="8553"/>
        <v>0</v>
      </c>
      <c r="BI544" s="110">
        <f t="shared" si="8553"/>
        <v>0</v>
      </c>
      <c r="BJ544" s="110">
        <f t="shared" si="8553"/>
        <v>0.2</v>
      </c>
      <c r="BK544" s="110">
        <f t="shared" si="8553"/>
        <v>0.2</v>
      </c>
      <c r="BL544" s="110">
        <f t="shared" si="8553"/>
        <v>0.2</v>
      </c>
      <c r="BM544" s="110">
        <f t="shared" si="8553"/>
        <v>0.2</v>
      </c>
      <c r="BN544" s="110">
        <f t="shared" si="8553"/>
        <v>0.2</v>
      </c>
      <c r="BO544" s="110">
        <f t="shared" si="8553"/>
        <v>0</v>
      </c>
      <c r="BP544" s="110">
        <f t="shared" ref="BP544" si="8554">ROUND(BP543/$E543,2)</f>
        <v>0</v>
      </c>
      <c r="BQ544" s="110">
        <f t="shared" ref="BQ544" si="8555">ROUND(BQ543/$E543,2)</f>
        <v>0</v>
      </c>
      <c r="BR544" s="110">
        <f t="shared" ref="BR544" si="8556">ROUND(BR543/$E543,2)</f>
        <v>0</v>
      </c>
      <c r="BS544" s="110">
        <f t="shared" ref="BS544" si="8557">ROUND(BS543/$E543,2)</f>
        <v>0</v>
      </c>
      <c r="BT544" s="110">
        <f t="shared" ref="BT544" si="8558">ROUND(BT543/$E543,2)</f>
        <v>0</v>
      </c>
      <c r="BU544" s="110">
        <f t="shared" ref="BU544" si="8559">ROUND(BU543/$E543,2)</f>
        <v>0</v>
      </c>
      <c r="BV544" s="110">
        <f t="shared" ref="BV544" si="8560">ROUND(BV543/$E543,2)</f>
        <v>0</v>
      </c>
      <c r="BW544" s="110">
        <f t="shared" ref="BW544" si="8561">ROUND(BW543/$E543,2)</f>
        <v>0</v>
      </c>
      <c r="BX544" s="110">
        <f t="shared" ref="BX544" si="8562">ROUND(BX543/$E543,2)</f>
        <v>0</v>
      </c>
      <c r="BY544" s="110">
        <f t="shared" ref="BY544" si="8563">ROUND(BY543/$E543,2)</f>
        <v>0</v>
      </c>
      <c r="BZ544" s="110">
        <f t="shared" ref="BZ544" si="8564">ROUND(BZ543/$E543,2)</f>
        <v>0</v>
      </c>
      <c r="CA544" s="110">
        <f t="shared" ref="CA544" si="8565">ROUND(CA543/$E543,2)</f>
        <v>0</v>
      </c>
      <c r="CB544" s="110">
        <f t="shared" ref="CB544" si="8566">ROUND(CB543/$E543,2)</f>
        <v>0</v>
      </c>
      <c r="CC544" s="110">
        <f t="shared" ref="CC544" si="8567">ROUND(CC543/$E543,2)</f>
        <v>0</v>
      </c>
      <c r="CD544" s="110">
        <f t="shared" ref="CD544" si="8568">ROUND(CD543/$E543,2)</f>
        <v>0</v>
      </c>
      <c r="CE544" s="110"/>
      <c r="CF544" s="110">
        <f t="shared" ref="CF544" si="8569">ROUND(CF543/$E543,2)</f>
        <v>0</v>
      </c>
      <c r="CG544" s="110">
        <f t="shared" ref="CG544" si="8570">ROUND(CG543/$E543,2)</f>
        <v>0</v>
      </c>
      <c r="CH544" s="111">
        <f>IF(C543="","",D543-SUM(G544:CG544))</f>
        <v>0</v>
      </c>
      <c r="CI544" s="112">
        <f>IF(C543="","",SUM(G544:CG544))</f>
        <v>1</v>
      </c>
      <c r="CJ544" s="67" t="b">
        <f>IF(C543="","",D543=CI544)</f>
        <v>1</v>
      </c>
    </row>
    <row r="545" spans="1:88" s="5" customFormat="1" ht="22.05" customHeight="1" x14ac:dyDescent="0.3">
      <c r="A545" s="173"/>
      <c r="B545" s="157"/>
      <c r="C545" s="170"/>
      <c r="D545" s="160"/>
      <c r="E545" s="163"/>
      <c r="F545" s="166"/>
      <c r="G545" s="113">
        <v>0</v>
      </c>
      <c r="H545" s="113"/>
      <c r="I545" s="113"/>
      <c r="J545" s="113"/>
      <c r="K545" s="113"/>
      <c r="L545" s="113"/>
      <c r="M545" s="113"/>
      <c r="N545" s="113"/>
      <c r="O545" s="113"/>
      <c r="P545" s="113"/>
      <c r="Q545" s="113"/>
      <c r="R545" s="113"/>
      <c r="S545" s="113"/>
      <c r="T545" s="113"/>
      <c r="U545" s="113">
        <f t="shared" ref="U545:X545" si="8571">U543/$F543</f>
        <v>0</v>
      </c>
      <c r="V545" s="113">
        <f t="shared" si="8571"/>
        <v>0</v>
      </c>
      <c r="W545" s="113">
        <f t="shared" si="8571"/>
        <v>0</v>
      </c>
      <c r="X545" s="113">
        <f t="shared" si="8571"/>
        <v>0</v>
      </c>
      <c r="Y545" s="113">
        <f t="shared" ref="Y545:AG545" si="8572">Y543/$F543</f>
        <v>0</v>
      </c>
      <c r="Z545" s="113">
        <f t="shared" si="8572"/>
        <v>0</v>
      </c>
      <c r="AA545" s="113">
        <f t="shared" si="8572"/>
        <v>0</v>
      </c>
      <c r="AB545" s="113">
        <f t="shared" si="8572"/>
        <v>0</v>
      </c>
      <c r="AC545" s="113">
        <f t="shared" si="8572"/>
        <v>0</v>
      </c>
      <c r="AD545" s="113">
        <f t="shared" si="8572"/>
        <v>0</v>
      </c>
      <c r="AE545" s="113">
        <f t="shared" si="8572"/>
        <v>0</v>
      </c>
      <c r="AF545" s="113">
        <f t="shared" si="8572"/>
        <v>0</v>
      </c>
      <c r="AG545" s="113">
        <f t="shared" si="8572"/>
        <v>0</v>
      </c>
      <c r="AH545" s="113">
        <f t="shared" ref="AH545:AK545" si="8573">AH543/$F543</f>
        <v>0</v>
      </c>
      <c r="AI545" s="113">
        <f t="shared" si="8573"/>
        <v>0</v>
      </c>
      <c r="AJ545" s="113">
        <f t="shared" si="8573"/>
        <v>0</v>
      </c>
      <c r="AK545" s="113">
        <f t="shared" si="8573"/>
        <v>0</v>
      </c>
      <c r="AL545" s="113">
        <f t="shared" ref="AL545:AT545" si="8574">AL543/$F543</f>
        <v>0</v>
      </c>
      <c r="AM545" s="113">
        <f t="shared" si="8574"/>
        <v>0</v>
      </c>
      <c r="AN545" s="113">
        <f t="shared" si="8574"/>
        <v>0</v>
      </c>
      <c r="AO545" s="113">
        <f t="shared" si="8574"/>
        <v>0</v>
      </c>
      <c r="AP545" s="113">
        <f t="shared" si="8574"/>
        <v>0</v>
      </c>
      <c r="AQ545" s="113">
        <f t="shared" si="8574"/>
        <v>0</v>
      </c>
      <c r="AR545" s="113">
        <f t="shared" si="8574"/>
        <v>0</v>
      </c>
      <c r="AS545" s="113">
        <f t="shared" si="8574"/>
        <v>0</v>
      </c>
      <c r="AT545" s="113">
        <f t="shared" si="8574"/>
        <v>0</v>
      </c>
      <c r="AU545" s="113">
        <f t="shared" ref="AU545:AX545" si="8575">AU543/$F543</f>
        <v>0</v>
      </c>
      <c r="AV545" s="113">
        <f t="shared" si="8575"/>
        <v>0</v>
      </c>
      <c r="AW545" s="113">
        <f t="shared" si="8575"/>
        <v>0</v>
      </c>
      <c r="AX545" s="113">
        <f t="shared" si="8575"/>
        <v>0</v>
      </c>
      <c r="AY545" s="113">
        <f t="shared" ref="AY545:AZ545" si="8576">AY543/$F543</f>
        <v>0</v>
      </c>
      <c r="AZ545" s="113">
        <f t="shared" si="8576"/>
        <v>0</v>
      </c>
      <c r="BA545" s="113">
        <f t="shared" ref="BA545:BP545" si="8577">BA543/$F543</f>
        <v>0</v>
      </c>
      <c r="BB545" s="113">
        <f t="shared" si="8577"/>
        <v>0</v>
      </c>
      <c r="BC545" s="113">
        <f t="shared" si="8577"/>
        <v>0</v>
      </c>
      <c r="BD545" s="113">
        <f t="shared" si="8577"/>
        <v>0</v>
      </c>
      <c r="BE545" s="113">
        <f t="shared" si="8577"/>
        <v>0</v>
      </c>
      <c r="BF545" s="113">
        <f t="shared" si="8577"/>
        <v>0</v>
      </c>
      <c r="BG545" s="113">
        <f t="shared" si="8577"/>
        <v>0</v>
      </c>
      <c r="BH545" s="113">
        <f t="shared" si="8577"/>
        <v>0</v>
      </c>
      <c r="BI545" s="113">
        <f t="shared" si="8577"/>
        <v>0</v>
      </c>
      <c r="BJ545" s="113">
        <f t="shared" si="8577"/>
        <v>0.19999998835342192</v>
      </c>
      <c r="BK545" s="113">
        <f t="shared" si="8577"/>
        <v>0.20000004658631226</v>
      </c>
      <c r="BL545" s="113">
        <f t="shared" si="8577"/>
        <v>0.19999998835342192</v>
      </c>
      <c r="BM545" s="113">
        <f t="shared" si="8577"/>
        <v>0.19999998835342192</v>
      </c>
      <c r="BN545" s="113">
        <f t="shared" si="8577"/>
        <v>0.19999998835342192</v>
      </c>
      <c r="BO545" s="113">
        <f t="shared" si="8577"/>
        <v>0</v>
      </c>
      <c r="BP545" s="113">
        <f t="shared" si="8577"/>
        <v>0</v>
      </c>
      <c r="BQ545" s="113">
        <f t="shared" ref="BQ545:BT545" si="8578">BQ543/$F543</f>
        <v>0</v>
      </c>
      <c r="BR545" s="113">
        <f t="shared" si="8578"/>
        <v>0</v>
      </c>
      <c r="BS545" s="113">
        <f t="shared" si="8578"/>
        <v>0</v>
      </c>
      <c r="BT545" s="113">
        <f t="shared" si="8578"/>
        <v>0</v>
      </c>
      <c r="BU545" s="113">
        <f t="shared" ref="BU545:BX545" si="8579">BU543/$F543</f>
        <v>0</v>
      </c>
      <c r="BV545" s="113">
        <f t="shared" si="8579"/>
        <v>0</v>
      </c>
      <c r="BW545" s="113">
        <f t="shared" si="8579"/>
        <v>0</v>
      </c>
      <c r="BX545" s="113">
        <f t="shared" si="8579"/>
        <v>0</v>
      </c>
      <c r="BY545" s="113">
        <f t="shared" ref="BY545:CC545" si="8580">BY543/$F543</f>
        <v>0</v>
      </c>
      <c r="BZ545" s="113">
        <f t="shared" si="8580"/>
        <v>0</v>
      </c>
      <c r="CA545" s="113">
        <f t="shared" si="8580"/>
        <v>0</v>
      </c>
      <c r="CB545" s="113">
        <f t="shared" si="8580"/>
        <v>0</v>
      </c>
      <c r="CC545" s="113">
        <f t="shared" si="8580"/>
        <v>0</v>
      </c>
      <c r="CD545" s="113">
        <f t="shared" ref="CD545:CG545" si="8581">CD543/$F543</f>
        <v>0</v>
      </c>
      <c r="CE545" s="113"/>
      <c r="CF545" s="113">
        <f t="shared" si="8581"/>
        <v>0</v>
      </c>
      <c r="CG545" s="113">
        <f t="shared" si="8581"/>
        <v>0</v>
      </c>
      <c r="CH545" s="114">
        <f>IF(C543="","",100%-SUM(G545:CG545))</f>
        <v>0</v>
      </c>
      <c r="CI545" s="115">
        <f>IF(C543="","",SUM(G545:CG545))</f>
        <v>1</v>
      </c>
      <c r="CJ545" s="67" t="b">
        <f>IF(C543="","",SUM(G545:CG545)=CI545)</f>
        <v>1</v>
      </c>
    </row>
    <row r="546" spans="1:88" s="5" customFormat="1" ht="22.05" customHeight="1" x14ac:dyDescent="0.3">
      <c r="A546" s="171" t="s">
        <v>387</v>
      </c>
      <c r="B546" s="155" t="s">
        <v>388</v>
      </c>
      <c r="C546" s="168" t="s">
        <v>354</v>
      </c>
      <c r="D546" s="158">
        <v>1</v>
      </c>
      <c r="E546" s="161">
        <v>8479924</v>
      </c>
      <c r="F546" s="164">
        <f t="shared" si="7462"/>
        <v>8479924</v>
      </c>
      <c r="G546" s="108">
        <v>0</v>
      </c>
      <c r="H546" s="108"/>
      <c r="I546" s="108"/>
      <c r="J546" s="108"/>
      <c r="K546" s="108"/>
      <c r="L546" s="108"/>
      <c r="M546" s="108"/>
      <c r="N546" s="108"/>
      <c r="O546" s="108"/>
      <c r="P546" s="108"/>
      <c r="Q546" s="108"/>
      <c r="R546" s="108"/>
      <c r="S546" s="108"/>
      <c r="T546" s="108"/>
      <c r="U546" s="108"/>
      <c r="V546" s="108"/>
      <c r="W546" s="108"/>
      <c r="X546" s="108"/>
      <c r="Y546" s="108"/>
      <c r="Z546" s="108"/>
      <c r="AA546" s="108"/>
      <c r="AB546" s="108"/>
      <c r="AC546" s="108"/>
      <c r="AD546" s="108"/>
      <c r="AE546" s="108"/>
      <c r="AF546" s="108"/>
      <c r="AG546" s="108"/>
      <c r="AH546" s="108"/>
      <c r="AI546" s="108"/>
      <c r="AJ546" s="108"/>
      <c r="AK546" s="108"/>
      <c r="AL546" s="108"/>
      <c r="AM546" s="108"/>
      <c r="AN546" s="108"/>
      <c r="AO546" s="108"/>
      <c r="AP546" s="108"/>
      <c r="AQ546" s="108"/>
      <c r="AR546" s="108"/>
      <c r="AS546" s="108"/>
      <c r="AT546" s="108"/>
      <c r="AU546" s="108"/>
      <c r="AV546" s="108"/>
      <c r="AW546" s="108"/>
      <c r="AX546" s="108"/>
      <c r="AY546" s="108"/>
      <c r="AZ546" s="108"/>
      <c r="BA546" s="108"/>
      <c r="BB546" s="108"/>
      <c r="BC546" s="108"/>
      <c r="BD546" s="108"/>
      <c r="BE546" s="108"/>
      <c r="BF546" s="108"/>
      <c r="BG546" s="108"/>
      <c r="BH546" s="108"/>
      <c r="BI546" s="108"/>
      <c r="BJ546" s="108">
        <f>ROUND($F546/5,0)</f>
        <v>1695985</v>
      </c>
      <c r="BK546" s="108">
        <f>ROUND($F546/5,0)</f>
        <v>1695985</v>
      </c>
      <c r="BL546" s="108">
        <f t="shared" ref="BL546:BN546" si="8582">ROUND($F546/5,0)</f>
        <v>1695985</v>
      </c>
      <c r="BM546" s="108">
        <f>ROUNDDOWN($F546/5,0)</f>
        <v>1695984</v>
      </c>
      <c r="BN546" s="108">
        <f t="shared" si="8582"/>
        <v>1695985</v>
      </c>
      <c r="BO546" s="108"/>
      <c r="BP546" s="108"/>
      <c r="BQ546" s="108"/>
      <c r="BR546" s="108"/>
      <c r="BS546" s="108"/>
      <c r="BT546" s="108"/>
      <c r="BU546" s="108"/>
      <c r="BV546" s="108"/>
      <c r="BW546" s="108"/>
      <c r="BX546" s="108"/>
      <c r="BY546" s="108"/>
      <c r="BZ546" s="108"/>
      <c r="CA546" s="108"/>
      <c r="CB546" s="108"/>
      <c r="CC546" s="108"/>
      <c r="CD546" s="108"/>
      <c r="CE546" s="108"/>
      <c r="CF546" s="108"/>
      <c r="CG546" s="108"/>
      <c r="CH546" s="109">
        <f>IF(C546="","",F546-SUM(G546:CG546))</f>
        <v>0</v>
      </c>
      <c r="CI546" s="107">
        <f>IF(C546="","",SUM(G546:CG546))</f>
        <v>8479924</v>
      </c>
      <c r="CJ546" s="67" t="b">
        <f>IF(C546="","",F546=CI546)</f>
        <v>1</v>
      </c>
    </row>
    <row r="547" spans="1:88" s="5" customFormat="1" ht="22.05" customHeight="1" x14ac:dyDescent="0.3">
      <c r="A547" s="172"/>
      <c r="B547" s="156"/>
      <c r="C547" s="169"/>
      <c r="D547" s="159"/>
      <c r="E547" s="162"/>
      <c r="F547" s="165"/>
      <c r="G547" s="110">
        <v>0</v>
      </c>
      <c r="H547" s="110"/>
      <c r="I547" s="110"/>
      <c r="J547" s="110"/>
      <c r="K547" s="110"/>
      <c r="L547" s="110"/>
      <c r="M547" s="110"/>
      <c r="N547" s="110"/>
      <c r="O547" s="110"/>
      <c r="P547" s="110"/>
      <c r="Q547" s="110"/>
      <c r="R547" s="110"/>
      <c r="S547" s="110"/>
      <c r="T547" s="110"/>
      <c r="U547" s="110">
        <f t="shared" ref="U547" si="8583">ROUND(U546/$E546,2)</f>
        <v>0</v>
      </c>
      <c r="V547" s="110">
        <f t="shared" ref="V547" si="8584">ROUND(V546/$E546,2)</f>
        <v>0</v>
      </c>
      <c r="W547" s="110">
        <f t="shared" ref="W547" si="8585">ROUND(W546/$E546,2)</f>
        <v>0</v>
      </c>
      <c r="X547" s="110">
        <f t="shared" ref="X547" si="8586">ROUND(X546/$E546,2)</f>
        <v>0</v>
      </c>
      <c r="Y547" s="110">
        <f t="shared" ref="Y547" si="8587">ROUND(Y546/$E546,2)</f>
        <v>0</v>
      </c>
      <c r="Z547" s="110">
        <f t="shared" ref="Z547" si="8588">ROUND(Z546/$E546,2)</f>
        <v>0</v>
      </c>
      <c r="AA547" s="110">
        <f t="shared" ref="AA547" si="8589">ROUND(AA546/$E546,2)</f>
        <v>0</v>
      </c>
      <c r="AB547" s="110">
        <f t="shared" ref="AB547" si="8590">ROUND(AB546/$E546,2)</f>
        <v>0</v>
      </c>
      <c r="AC547" s="110">
        <f t="shared" ref="AC547" si="8591">ROUND(AC546/$E546,2)</f>
        <v>0</v>
      </c>
      <c r="AD547" s="110">
        <f t="shared" ref="AD547" si="8592">ROUND(AD546/$E546,2)</f>
        <v>0</v>
      </c>
      <c r="AE547" s="110">
        <f t="shared" ref="AE547" si="8593">ROUND(AE546/$E546,2)</f>
        <v>0</v>
      </c>
      <c r="AF547" s="110">
        <f t="shared" ref="AF547" si="8594">ROUND(AF546/$E546,2)</f>
        <v>0</v>
      </c>
      <c r="AG547" s="110">
        <f t="shared" ref="AG547" si="8595">ROUND(AG546/$E546,2)</f>
        <v>0</v>
      </c>
      <c r="AH547" s="110">
        <f t="shared" ref="AH547" si="8596">ROUND(AH546/$E546,2)</f>
        <v>0</v>
      </c>
      <c r="AI547" s="110">
        <f t="shared" ref="AI547" si="8597">ROUND(AI546/$E546,2)</f>
        <v>0</v>
      </c>
      <c r="AJ547" s="110">
        <f t="shared" ref="AJ547" si="8598">ROUND(AJ546/$E546,2)</f>
        <v>0</v>
      </c>
      <c r="AK547" s="110">
        <f t="shared" ref="AK547" si="8599">ROUND(AK546/$E546,2)</f>
        <v>0</v>
      </c>
      <c r="AL547" s="110">
        <f t="shared" ref="AL547" si="8600">ROUND(AL546/$E546,2)</f>
        <v>0</v>
      </c>
      <c r="AM547" s="110">
        <f t="shared" ref="AM547" si="8601">ROUND(AM546/$E546,2)</f>
        <v>0</v>
      </c>
      <c r="AN547" s="110">
        <f t="shared" ref="AN547" si="8602">ROUND(AN546/$E546,2)</f>
        <v>0</v>
      </c>
      <c r="AO547" s="110">
        <f t="shared" ref="AO547" si="8603">ROUND(AO546/$E546,2)</f>
        <v>0</v>
      </c>
      <c r="AP547" s="110">
        <f t="shared" ref="AP547" si="8604">ROUND(AP546/$E546,2)</f>
        <v>0</v>
      </c>
      <c r="AQ547" s="110">
        <f t="shared" ref="AQ547" si="8605">ROUND(AQ546/$E546,2)</f>
        <v>0</v>
      </c>
      <c r="AR547" s="110">
        <f t="shared" ref="AR547" si="8606">ROUND(AR546/$E546,2)</f>
        <v>0</v>
      </c>
      <c r="AS547" s="110">
        <f t="shared" ref="AS547" si="8607">ROUND(AS546/$E546,2)</f>
        <v>0</v>
      </c>
      <c r="AT547" s="110">
        <f t="shared" ref="AT547" si="8608">ROUND(AT546/$E546,2)</f>
        <v>0</v>
      </c>
      <c r="AU547" s="110">
        <f t="shared" ref="AU547" si="8609">ROUND(AU546/$E546,2)</f>
        <v>0</v>
      </c>
      <c r="AV547" s="110">
        <f t="shared" ref="AV547" si="8610">ROUND(AV546/$E546,2)</f>
        <v>0</v>
      </c>
      <c r="AW547" s="110">
        <f t="shared" ref="AW547" si="8611">ROUND(AW546/$E546,2)</f>
        <v>0</v>
      </c>
      <c r="AX547" s="110">
        <f t="shared" ref="AX547" si="8612">ROUND(AX546/$E546,2)</f>
        <v>0</v>
      </c>
      <c r="AY547" s="110">
        <f t="shared" ref="AY547" si="8613">ROUND(AY546/$E546,2)</f>
        <v>0</v>
      </c>
      <c r="AZ547" s="110">
        <f t="shared" ref="AZ547" si="8614">ROUND(AZ546/$E546,2)</f>
        <v>0</v>
      </c>
      <c r="BA547" s="110">
        <f t="shared" ref="BA547:BO547" si="8615">ROUND(BA546/$E546,2)</f>
        <v>0</v>
      </c>
      <c r="BB547" s="110">
        <f t="shared" si="8615"/>
        <v>0</v>
      </c>
      <c r="BC547" s="110">
        <f t="shared" si="8615"/>
        <v>0</v>
      </c>
      <c r="BD547" s="110">
        <f t="shared" si="8615"/>
        <v>0</v>
      </c>
      <c r="BE547" s="110">
        <f t="shared" si="8615"/>
        <v>0</v>
      </c>
      <c r="BF547" s="110">
        <f t="shared" si="8615"/>
        <v>0</v>
      </c>
      <c r="BG547" s="110">
        <f t="shared" si="8615"/>
        <v>0</v>
      </c>
      <c r="BH547" s="110">
        <f t="shared" si="8615"/>
        <v>0</v>
      </c>
      <c r="BI547" s="110">
        <f t="shared" si="8615"/>
        <v>0</v>
      </c>
      <c r="BJ547" s="110">
        <f t="shared" si="8615"/>
        <v>0.2</v>
      </c>
      <c r="BK547" s="110">
        <f t="shared" si="8615"/>
        <v>0.2</v>
      </c>
      <c r="BL547" s="110">
        <f t="shared" si="8615"/>
        <v>0.2</v>
      </c>
      <c r="BM547" s="110">
        <f t="shared" si="8615"/>
        <v>0.2</v>
      </c>
      <c r="BN547" s="110">
        <f t="shared" si="8615"/>
        <v>0.2</v>
      </c>
      <c r="BO547" s="110">
        <f t="shared" si="8615"/>
        <v>0</v>
      </c>
      <c r="BP547" s="110">
        <f t="shared" ref="BP547" si="8616">ROUND(BP546/$E546,2)</f>
        <v>0</v>
      </c>
      <c r="BQ547" s="110">
        <f t="shared" ref="BQ547" si="8617">ROUND(BQ546/$E546,2)</f>
        <v>0</v>
      </c>
      <c r="BR547" s="110">
        <f t="shared" ref="BR547" si="8618">ROUND(BR546/$E546,2)</f>
        <v>0</v>
      </c>
      <c r="BS547" s="110">
        <f t="shared" ref="BS547" si="8619">ROUND(BS546/$E546,2)</f>
        <v>0</v>
      </c>
      <c r="BT547" s="110">
        <f t="shared" ref="BT547" si="8620">ROUND(BT546/$E546,2)</f>
        <v>0</v>
      </c>
      <c r="BU547" s="110">
        <f t="shared" ref="BU547" si="8621">ROUND(BU546/$E546,2)</f>
        <v>0</v>
      </c>
      <c r="BV547" s="110">
        <f t="shared" ref="BV547" si="8622">ROUND(BV546/$E546,2)</f>
        <v>0</v>
      </c>
      <c r="BW547" s="110">
        <f t="shared" ref="BW547" si="8623">ROUND(BW546/$E546,2)</f>
        <v>0</v>
      </c>
      <c r="BX547" s="110">
        <f t="shared" ref="BX547" si="8624">ROUND(BX546/$E546,2)</f>
        <v>0</v>
      </c>
      <c r="BY547" s="110">
        <f t="shared" ref="BY547" si="8625">ROUND(BY546/$E546,2)</f>
        <v>0</v>
      </c>
      <c r="BZ547" s="110">
        <f t="shared" ref="BZ547" si="8626">ROUND(BZ546/$E546,2)</f>
        <v>0</v>
      </c>
      <c r="CA547" s="110">
        <f t="shared" ref="CA547" si="8627">ROUND(CA546/$E546,2)</f>
        <v>0</v>
      </c>
      <c r="CB547" s="110">
        <f t="shared" ref="CB547" si="8628">ROUND(CB546/$E546,2)</f>
        <v>0</v>
      </c>
      <c r="CC547" s="110">
        <f t="shared" ref="CC547" si="8629">ROUND(CC546/$E546,2)</f>
        <v>0</v>
      </c>
      <c r="CD547" s="110">
        <f t="shared" ref="CD547" si="8630">ROUND(CD546/$E546,2)</f>
        <v>0</v>
      </c>
      <c r="CE547" s="110"/>
      <c r="CF547" s="110">
        <f t="shared" ref="CF547" si="8631">ROUND(CF546/$E546,2)</f>
        <v>0</v>
      </c>
      <c r="CG547" s="110">
        <f t="shared" ref="CG547" si="8632">ROUND(CG546/$E546,2)</f>
        <v>0</v>
      </c>
      <c r="CH547" s="111">
        <f>IF(C546="","",D546-SUM(G547:CG547))</f>
        <v>0</v>
      </c>
      <c r="CI547" s="112">
        <f>IF(C546="","",SUM(G547:CG547))</f>
        <v>1</v>
      </c>
      <c r="CJ547" s="67" t="b">
        <f>IF(C546="","",D546=CI547)</f>
        <v>1</v>
      </c>
    </row>
    <row r="548" spans="1:88" s="5" customFormat="1" ht="22.05" customHeight="1" x14ac:dyDescent="0.3">
      <c r="A548" s="173"/>
      <c r="B548" s="157"/>
      <c r="C548" s="170"/>
      <c r="D548" s="160"/>
      <c r="E548" s="163"/>
      <c r="F548" s="166"/>
      <c r="G548" s="113">
        <v>0</v>
      </c>
      <c r="H548" s="113"/>
      <c r="I548" s="113"/>
      <c r="J548" s="113"/>
      <c r="K548" s="113"/>
      <c r="L548" s="113"/>
      <c r="M548" s="113"/>
      <c r="N548" s="113"/>
      <c r="O548" s="113"/>
      <c r="P548" s="113"/>
      <c r="Q548" s="113"/>
      <c r="R548" s="113"/>
      <c r="S548" s="113"/>
      <c r="T548" s="113"/>
      <c r="U548" s="113">
        <f t="shared" ref="U548:X548" si="8633">U546/$F546</f>
        <v>0</v>
      </c>
      <c r="V548" s="113">
        <f t="shared" si="8633"/>
        <v>0</v>
      </c>
      <c r="W548" s="113">
        <f t="shared" si="8633"/>
        <v>0</v>
      </c>
      <c r="X548" s="113">
        <f t="shared" si="8633"/>
        <v>0</v>
      </c>
      <c r="Y548" s="113">
        <f t="shared" ref="Y548:AG548" si="8634">Y546/$F546</f>
        <v>0</v>
      </c>
      <c r="Z548" s="113">
        <f t="shared" si="8634"/>
        <v>0</v>
      </c>
      <c r="AA548" s="113">
        <f t="shared" si="8634"/>
        <v>0</v>
      </c>
      <c r="AB548" s="113">
        <f t="shared" si="8634"/>
        <v>0</v>
      </c>
      <c r="AC548" s="113">
        <f t="shared" si="8634"/>
        <v>0</v>
      </c>
      <c r="AD548" s="113">
        <f t="shared" si="8634"/>
        <v>0</v>
      </c>
      <c r="AE548" s="113">
        <f t="shared" si="8634"/>
        <v>0</v>
      </c>
      <c r="AF548" s="113">
        <f t="shared" si="8634"/>
        <v>0</v>
      </c>
      <c r="AG548" s="113">
        <f t="shared" si="8634"/>
        <v>0</v>
      </c>
      <c r="AH548" s="113">
        <f t="shared" ref="AH548:AK548" si="8635">AH546/$F546</f>
        <v>0</v>
      </c>
      <c r="AI548" s="113">
        <f t="shared" si="8635"/>
        <v>0</v>
      </c>
      <c r="AJ548" s="113">
        <f t="shared" si="8635"/>
        <v>0</v>
      </c>
      <c r="AK548" s="113">
        <f t="shared" si="8635"/>
        <v>0</v>
      </c>
      <c r="AL548" s="113">
        <f t="shared" ref="AL548:AT548" si="8636">AL546/$F546</f>
        <v>0</v>
      </c>
      <c r="AM548" s="113">
        <f t="shared" si="8636"/>
        <v>0</v>
      </c>
      <c r="AN548" s="113">
        <f t="shared" si="8636"/>
        <v>0</v>
      </c>
      <c r="AO548" s="113">
        <f t="shared" si="8636"/>
        <v>0</v>
      </c>
      <c r="AP548" s="113">
        <f t="shared" si="8636"/>
        <v>0</v>
      </c>
      <c r="AQ548" s="113">
        <f t="shared" si="8636"/>
        <v>0</v>
      </c>
      <c r="AR548" s="113">
        <f t="shared" si="8636"/>
        <v>0</v>
      </c>
      <c r="AS548" s="113">
        <f t="shared" si="8636"/>
        <v>0</v>
      </c>
      <c r="AT548" s="113">
        <f t="shared" si="8636"/>
        <v>0</v>
      </c>
      <c r="AU548" s="113">
        <f t="shared" ref="AU548:AX548" si="8637">AU546/$F546</f>
        <v>0</v>
      </c>
      <c r="AV548" s="113">
        <f t="shared" si="8637"/>
        <v>0</v>
      </c>
      <c r="AW548" s="113">
        <f t="shared" si="8637"/>
        <v>0</v>
      </c>
      <c r="AX548" s="113">
        <f t="shared" si="8637"/>
        <v>0</v>
      </c>
      <c r="AY548" s="113">
        <f t="shared" ref="AY548:AZ548" si="8638">AY546/$F546</f>
        <v>0</v>
      </c>
      <c r="AZ548" s="113">
        <f t="shared" si="8638"/>
        <v>0</v>
      </c>
      <c r="BA548" s="113">
        <f t="shared" ref="BA548:BP548" si="8639">BA546/$F546</f>
        <v>0</v>
      </c>
      <c r="BB548" s="113">
        <f t="shared" si="8639"/>
        <v>0</v>
      </c>
      <c r="BC548" s="113">
        <f t="shared" si="8639"/>
        <v>0</v>
      </c>
      <c r="BD548" s="113">
        <f t="shared" si="8639"/>
        <v>0</v>
      </c>
      <c r="BE548" s="113">
        <f t="shared" si="8639"/>
        <v>0</v>
      </c>
      <c r="BF548" s="113">
        <f t="shared" si="8639"/>
        <v>0</v>
      </c>
      <c r="BG548" s="113">
        <f t="shared" si="8639"/>
        <v>0</v>
      </c>
      <c r="BH548" s="113">
        <f t="shared" si="8639"/>
        <v>0</v>
      </c>
      <c r="BI548" s="113">
        <f t="shared" si="8639"/>
        <v>0</v>
      </c>
      <c r="BJ548" s="113">
        <f t="shared" si="8639"/>
        <v>0.20000002358511704</v>
      </c>
      <c r="BK548" s="113">
        <f t="shared" si="8639"/>
        <v>0.20000002358511704</v>
      </c>
      <c r="BL548" s="113">
        <f t="shared" si="8639"/>
        <v>0.20000002358511704</v>
      </c>
      <c r="BM548" s="113">
        <f t="shared" si="8639"/>
        <v>0.19999990565953185</v>
      </c>
      <c r="BN548" s="113">
        <f t="shared" si="8639"/>
        <v>0.20000002358511704</v>
      </c>
      <c r="BO548" s="113">
        <f t="shared" si="8639"/>
        <v>0</v>
      </c>
      <c r="BP548" s="113">
        <f t="shared" si="8639"/>
        <v>0</v>
      </c>
      <c r="BQ548" s="113">
        <f t="shared" ref="BQ548:BT548" si="8640">BQ546/$F546</f>
        <v>0</v>
      </c>
      <c r="BR548" s="113">
        <f t="shared" si="8640"/>
        <v>0</v>
      </c>
      <c r="BS548" s="113">
        <f t="shared" si="8640"/>
        <v>0</v>
      </c>
      <c r="BT548" s="113">
        <f t="shared" si="8640"/>
        <v>0</v>
      </c>
      <c r="BU548" s="113">
        <f t="shared" ref="BU548:BX548" si="8641">BU546/$F546</f>
        <v>0</v>
      </c>
      <c r="BV548" s="113">
        <f t="shared" si="8641"/>
        <v>0</v>
      </c>
      <c r="BW548" s="113">
        <f t="shared" si="8641"/>
        <v>0</v>
      </c>
      <c r="BX548" s="113">
        <f t="shared" si="8641"/>
        <v>0</v>
      </c>
      <c r="BY548" s="113">
        <f t="shared" ref="BY548:CC548" si="8642">BY546/$F546</f>
        <v>0</v>
      </c>
      <c r="BZ548" s="113">
        <f t="shared" si="8642"/>
        <v>0</v>
      </c>
      <c r="CA548" s="113">
        <f t="shared" si="8642"/>
        <v>0</v>
      </c>
      <c r="CB548" s="113">
        <f t="shared" si="8642"/>
        <v>0</v>
      </c>
      <c r="CC548" s="113">
        <f t="shared" si="8642"/>
        <v>0</v>
      </c>
      <c r="CD548" s="113">
        <f t="shared" ref="CD548:CG548" si="8643">CD546/$F546</f>
        <v>0</v>
      </c>
      <c r="CE548" s="113"/>
      <c r="CF548" s="113">
        <f t="shared" si="8643"/>
        <v>0</v>
      </c>
      <c r="CG548" s="113">
        <f t="shared" si="8643"/>
        <v>0</v>
      </c>
      <c r="CH548" s="114">
        <f>IF(C546="","",100%-SUM(G548:CG548))</f>
        <v>0</v>
      </c>
      <c r="CI548" s="115">
        <f>IF(C546="","",SUM(G548:CG548))</f>
        <v>1</v>
      </c>
      <c r="CJ548" s="67" t="b">
        <f>IF(C546="","",SUM(G548:CG548)=CI548)</f>
        <v>1</v>
      </c>
    </row>
    <row r="549" spans="1:88" s="5" customFormat="1" ht="22.05" customHeight="1" x14ac:dyDescent="0.3">
      <c r="A549" s="171" t="s">
        <v>389</v>
      </c>
      <c r="B549" s="155" t="s">
        <v>390</v>
      </c>
      <c r="C549" s="168" t="s">
        <v>354</v>
      </c>
      <c r="D549" s="158">
        <v>1</v>
      </c>
      <c r="E549" s="161">
        <v>7258924</v>
      </c>
      <c r="F549" s="164">
        <f t="shared" si="7462"/>
        <v>7258924</v>
      </c>
      <c r="G549" s="108">
        <v>0</v>
      </c>
      <c r="H549" s="108"/>
      <c r="I549" s="108"/>
      <c r="J549" s="108"/>
      <c r="K549" s="108"/>
      <c r="L549" s="108"/>
      <c r="M549" s="108"/>
      <c r="N549" s="108"/>
      <c r="O549" s="108"/>
      <c r="P549" s="108"/>
      <c r="Q549" s="108"/>
      <c r="R549" s="108"/>
      <c r="S549" s="108"/>
      <c r="T549" s="108"/>
      <c r="U549" s="108"/>
      <c r="V549" s="108"/>
      <c r="W549" s="108"/>
      <c r="X549" s="108"/>
      <c r="Y549" s="108"/>
      <c r="Z549" s="108"/>
      <c r="AA549" s="108"/>
      <c r="AB549" s="108"/>
      <c r="AC549" s="108"/>
      <c r="AD549" s="108"/>
      <c r="AE549" s="108"/>
      <c r="AF549" s="108"/>
      <c r="AG549" s="108"/>
      <c r="AH549" s="108"/>
      <c r="AI549" s="108"/>
      <c r="AJ549" s="108"/>
      <c r="AK549" s="108"/>
      <c r="AL549" s="108"/>
      <c r="AM549" s="108"/>
      <c r="AN549" s="108"/>
      <c r="AO549" s="108"/>
      <c r="AP549" s="108"/>
      <c r="AQ549" s="108"/>
      <c r="AR549" s="108"/>
      <c r="AS549" s="108"/>
      <c r="AT549" s="108"/>
      <c r="AU549" s="108"/>
      <c r="AV549" s="108"/>
      <c r="AW549" s="108"/>
      <c r="AX549" s="108"/>
      <c r="AY549" s="108"/>
      <c r="AZ549" s="108"/>
      <c r="BA549" s="108"/>
      <c r="BB549" s="108"/>
      <c r="BC549" s="108"/>
      <c r="BD549" s="108"/>
      <c r="BE549" s="108"/>
      <c r="BF549" s="108"/>
      <c r="BG549" s="108"/>
      <c r="BH549" s="108"/>
      <c r="BI549" s="108"/>
      <c r="BJ549" s="108">
        <f>ROUND($F549/5,0)</f>
        <v>1451785</v>
      </c>
      <c r="BK549" s="108">
        <f>ROUND($F549/5,0)</f>
        <v>1451785</v>
      </c>
      <c r="BL549" s="108">
        <f t="shared" ref="BL549:BN549" si="8644">ROUND($F549/5,0)</f>
        <v>1451785</v>
      </c>
      <c r="BM549" s="108">
        <f>ROUNDDOWN($F549/5,0)</f>
        <v>1451784</v>
      </c>
      <c r="BN549" s="108">
        <f t="shared" si="8644"/>
        <v>1451785</v>
      </c>
      <c r="BO549" s="108"/>
      <c r="BP549" s="108"/>
      <c r="BQ549" s="108"/>
      <c r="BR549" s="108"/>
      <c r="BS549" s="108"/>
      <c r="BT549" s="108"/>
      <c r="BU549" s="108"/>
      <c r="BV549" s="108"/>
      <c r="BW549" s="108"/>
      <c r="BX549" s="108"/>
      <c r="BY549" s="108"/>
      <c r="BZ549" s="108"/>
      <c r="CA549" s="108"/>
      <c r="CB549" s="108"/>
      <c r="CC549" s="108"/>
      <c r="CD549" s="108"/>
      <c r="CE549" s="108"/>
      <c r="CF549" s="108"/>
      <c r="CG549" s="108"/>
      <c r="CH549" s="109">
        <f>IF(C549="","",F549-SUM(G549:CG549))</f>
        <v>0</v>
      </c>
      <c r="CI549" s="107">
        <f>IF(C549="","",SUM(G549:CG549))</f>
        <v>7258924</v>
      </c>
      <c r="CJ549" s="67" t="b">
        <f>IF(C549="","",F549=CI549)</f>
        <v>1</v>
      </c>
    </row>
    <row r="550" spans="1:88" s="5" customFormat="1" ht="22.05" customHeight="1" x14ac:dyDescent="0.3">
      <c r="A550" s="172"/>
      <c r="B550" s="156"/>
      <c r="C550" s="169"/>
      <c r="D550" s="159"/>
      <c r="E550" s="162"/>
      <c r="F550" s="165"/>
      <c r="G550" s="110">
        <v>0</v>
      </c>
      <c r="H550" s="110"/>
      <c r="I550" s="110"/>
      <c r="J550" s="110"/>
      <c r="K550" s="110"/>
      <c r="L550" s="110"/>
      <c r="M550" s="110"/>
      <c r="N550" s="110"/>
      <c r="O550" s="110"/>
      <c r="P550" s="110"/>
      <c r="Q550" s="110"/>
      <c r="R550" s="110"/>
      <c r="S550" s="110"/>
      <c r="T550" s="110"/>
      <c r="U550" s="110">
        <f t="shared" ref="U550" si="8645">ROUND(U549/$E549,2)</f>
        <v>0</v>
      </c>
      <c r="V550" s="110">
        <f t="shared" ref="V550" si="8646">ROUND(V549/$E549,2)</f>
        <v>0</v>
      </c>
      <c r="W550" s="110">
        <f t="shared" ref="W550" si="8647">ROUND(W549/$E549,2)</f>
        <v>0</v>
      </c>
      <c r="X550" s="110">
        <f t="shared" ref="X550" si="8648">ROUND(X549/$E549,2)</f>
        <v>0</v>
      </c>
      <c r="Y550" s="110">
        <f t="shared" ref="Y550" si="8649">ROUND(Y549/$E549,2)</f>
        <v>0</v>
      </c>
      <c r="Z550" s="110">
        <f t="shared" ref="Z550" si="8650">ROUND(Z549/$E549,2)</f>
        <v>0</v>
      </c>
      <c r="AA550" s="110">
        <f t="shared" ref="AA550" si="8651">ROUND(AA549/$E549,2)</f>
        <v>0</v>
      </c>
      <c r="AB550" s="110">
        <f t="shared" ref="AB550" si="8652">ROUND(AB549/$E549,2)</f>
        <v>0</v>
      </c>
      <c r="AC550" s="110">
        <f t="shared" ref="AC550" si="8653">ROUND(AC549/$E549,2)</f>
        <v>0</v>
      </c>
      <c r="AD550" s="110">
        <f t="shared" ref="AD550" si="8654">ROUND(AD549/$E549,2)</f>
        <v>0</v>
      </c>
      <c r="AE550" s="110">
        <f t="shared" ref="AE550" si="8655">ROUND(AE549/$E549,2)</f>
        <v>0</v>
      </c>
      <c r="AF550" s="110">
        <f t="shared" ref="AF550" si="8656">ROUND(AF549/$E549,2)</f>
        <v>0</v>
      </c>
      <c r="AG550" s="110">
        <f t="shared" ref="AG550" si="8657">ROUND(AG549/$E549,2)</f>
        <v>0</v>
      </c>
      <c r="AH550" s="110">
        <f t="shared" ref="AH550" si="8658">ROUND(AH549/$E549,2)</f>
        <v>0</v>
      </c>
      <c r="AI550" s="110">
        <f t="shared" ref="AI550" si="8659">ROUND(AI549/$E549,2)</f>
        <v>0</v>
      </c>
      <c r="AJ550" s="110">
        <f t="shared" ref="AJ550" si="8660">ROUND(AJ549/$E549,2)</f>
        <v>0</v>
      </c>
      <c r="AK550" s="110">
        <f t="shared" ref="AK550" si="8661">ROUND(AK549/$E549,2)</f>
        <v>0</v>
      </c>
      <c r="AL550" s="110">
        <f t="shared" ref="AL550" si="8662">ROUND(AL549/$E549,2)</f>
        <v>0</v>
      </c>
      <c r="AM550" s="110">
        <f t="shared" ref="AM550" si="8663">ROUND(AM549/$E549,2)</f>
        <v>0</v>
      </c>
      <c r="AN550" s="110">
        <f t="shared" ref="AN550" si="8664">ROUND(AN549/$E549,2)</f>
        <v>0</v>
      </c>
      <c r="AO550" s="110">
        <f t="shared" ref="AO550" si="8665">ROUND(AO549/$E549,2)</f>
        <v>0</v>
      </c>
      <c r="AP550" s="110">
        <f t="shared" ref="AP550" si="8666">ROUND(AP549/$E549,2)</f>
        <v>0</v>
      </c>
      <c r="AQ550" s="110">
        <f t="shared" ref="AQ550" si="8667">ROUND(AQ549/$E549,2)</f>
        <v>0</v>
      </c>
      <c r="AR550" s="110">
        <f t="shared" ref="AR550" si="8668">ROUND(AR549/$E549,2)</f>
        <v>0</v>
      </c>
      <c r="AS550" s="110">
        <f t="shared" ref="AS550" si="8669">ROUND(AS549/$E549,2)</f>
        <v>0</v>
      </c>
      <c r="AT550" s="110">
        <f t="shared" ref="AT550" si="8670">ROUND(AT549/$E549,2)</f>
        <v>0</v>
      </c>
      <c r="AU550" s="110">
        <f t="shared" ref="AU550" si="8671">ROUND(AU549/$E549,2)</f>
        <v>0</v>
      </c>
      <c r="AV550" s="110">
        <f t="shared" ref="AV550" si="8672">ROUND(AV549/$E549,2)</f>
        <v>0</v>
      </c>
      <c r="AW550" s="110">
        <f t="shared" ref="AW550" si="8673">ROUND(AW549/$E549,2)</f>
        <v>0</v>
      </c>
      <c r="AX550" s="110">
        <f t="shared" ref="AX550" si="8674">ROUND(AX549/$E549,2)</f>
        <v>0</v>
      </c>
      <c r="AY550" s="110">
        <f t="shared" ref="AY550" si="8675">ROUND(AY549/$E549,2)</f>
        <v>0</v>
      </c>
      <c r="AZ550" s="110">
        <f t="shared" ref="AZ550" si="8676">ROUND(AZ549/$E549,2)</f>
        <v>0</v>
      </c>
      <c r="BA550" s="110">
        <f t="shared" ref="BA550:BO550" si="8677">ROUND(BA549/$E549,2)</f>
        <v>0</v>
      </c>
      <c r="BB550" s="110">
        <f t="shared" si="8677"/>
        <v>0</v>
      </c>
      <c r="BC550" s="110">
        <f t="shared" si="8677"/>
        <v>0</v>
      </c>
      <c r="BD550" s="110">
        <f t="shared" si="8677"/>
        <v>0</v>
      </c>
      <c r="BE550" s="110">
        <f t="shared" si="8677"/>
        <v>0</v>
      </c>
      <c r="BF550" s="110">
        <f t="shared" si="8677"/>
        <v>0</v>
      </c>
      <c r="BG550" s="110">
        <f t="shared" si="8677"/>
        <v>0</v>
      </c>
      <c r="BH550" s="110">
        <f t="shared" si="8677"/>
        <v>0</v>
      </c>
      <c r="BI550" s="110">
        <f t="shared" si="8677"/>
        <v>0</v>
      </c>
      <c r="BJ550" s="110">
        <f t="shared" si="8677"/>
        <v>0.2</v>
      </c>
      <c r="BK550" s="110">
        <f t="shared" si="8677"/>
        <v>0.2</v>
      </c>
      <c r="BL550" s="110">
        <f t="shared" si="8677"/>
        <v>0.2</v>
      </c>
      <c r="BM550" s="110">
        <f t="shared" si="8677"/>
        <v>0.2</v>
      </c>
      <c r="BN550" s="110">
        <f t="shared" si="8677"/>
        <v>0.2</v>
      </c>
      <c r="BO550" s="110">
        <f t="shared" si="8677"/>
        <v>0</v>
      </c>
      <c r="BP550" s="110">
        <f t="shared" ref="BP550" si="8678">ROUND(BP549/$E549,2)</f>
        <v>0</v>
      </c>
      <c r="BQ550" s="110">
        <f t="shared" ref="BQ550" si="8679">ROUND(BQ549/$E549,2)</f>
        <v>0</v>
      </c>
      <c r="BR550" s="110">
        <f t="shared" ref="BR550" si="8680">ROUND(BR549/$E549,2)</f>
        <v>0</v>
      </c>
      <c r="BS550" s="110">
        <f t="shared" ref="BS550" si="8681">ROUND(BS549/$E549,2)</f>
        <v>0</v>
      </c>
      <c r="BT550" s="110">
        <f t="shared" ref="BT550" si="8682">ROUND(BT549/$E549,2)</f>
        <v>0</v>
      </c>
      <c r="BU550" s="110">
        <f t="shared" ref="BU550" si="8683">ROUND(BU549/$E549,2)</f>
        <v>0</v>
      </c>
      <c r="BV550" s="110">
        <f t="shared" ref="BV550" si="8684">ROUND(BV549/$E549,2)</f>
        <v>0</v>
      </c>
      <c r="BW550" s="110">
        <f t="shared" ref="BW550" si="8685">ROUND(BW549/$E549,2)</f>
        <v>0</v>
      </c>
      <c r="BX550" s="110">
        <f t="shared" ref="BX550" si="8686">ROUND(BX549/$E549,2)</f>
        <v>0</v>
      </c>
      <c r="BY550" s="110">
        <f t="shared" ref="BY550" si="8687">ROUND(BY549/$E549,2)</f>
        <v>0</v>
      </c>
      <c r="BZ550" s="110">
        <f t="shared" ref="BZ550" si="8688">ROUND(BZ549/$E549,2)</f>
        <v>0</v>
      </c>
      <c r="CA550" s="110">
        <f t="shared" ref="CA550" si="8689">ROUND(CA549/$E549,2)</f>
        <v>0</v>
      </c>
      <c r="CB550" s="110">
        <f t="shared" ref="CB550" si="8690">ROUND(CB549/$E549,2)</f>
        <v>0</v>
      </c>
      <c r="CC550" s="110">
        <f t="shared" ref="CC550" si="8691">ROUND(CC549/$E549,2)</f>
        <v>0</v>
      </c>
      <c r="CD550" s="110">
        <f t="shared" ref="CD550" si="8692">ROUND(CD549/$E549,2)</f>
        <v>0</v>
      </c>
      <c r="CE550" s="110"/>
      <c r="CF550" s="110">
        <f t="shared" ref="CF550" si="8693">ROUND(CF549/$E549,2)</f>
        <v>0</v>
      </c>
      <c r="CG550" s="110">
        <f t="shared" ref="CG550" si="8694">ROUND(CG549/$E549,2)</f>
        <v>0</v>
      </c>
      <c r="CH550" s="111">
        <f>IF(C549="","",D549-SUM(G550:CG550))</f>
        <v>0</v>
      </c>
      <c r="CI550" s="112">
        <f>IF(C549="","",SUM(G550:CG550))</f>
        <v>1</v>
      </c>
      <c r="CJ550" s="67" t="b">
        <f>IF(C549="","",D549=CI550)</f>
        <v>1</v>
      </c>
    </row>
    <row r="551" spans="1:88" s="5" customFormat="1" ht="22.05" customHeight="1" x14ac:dyDescent="0.3">
      <c r="A551" s="173"/>
      <c r="B551" s="157"/>
      <c r="C551" s="170"/>
      <c r="D551" s="160"/>
      <c r="E551" s="163"/>
      <c r="F551" s="166"/>
      <c r="G551" s="113">
        <v>0</v>
      </c>
      <c r="H551" s="113"/>
      <c r="I551" s="113"/>
      <c r="J551" s="113"/>
      <c r="K551" s="113"/>
      <c r="L551" s="113"/>
      <c r="M551" s="113"/>
      <c r="N551" s="113"/>
      <c r="O551" s="113"/>
      <c r="P551" s="113"/>
      <c r="Q551" s="113"/>
      <c r="R551" s="113"/>
      <c r="S551" s="113"/>
      <c r="T551" s="113"/>
      <c r="U551" s="113">
        <f t="shared" ref="U551:X551" si="8695">U549/$F549</f>
        <v>0</v>
      </c>
      <c r="V551" s="113">
        <f t="shared" si="8695"/>
        <v>0</v>
      </c>
      <c r="W551" s="113">
        <f t="shared" si="8695"/>
        <v>0</v>
      </c>
      <c r="X551" s="113">
        <f t="shared" si="8695"/>
        <v>0</v>
      </c>
      <c r="Y551" s="113">
        <f t="shared" ref="Y551:AG551" si="8696">Y549/$F549</f>
        <v>0</v>
      </c>
      <c r="Z551" s="113">
        <f t="shared" si="8696"/>
        <v>0</v>
      </c>
      <c r="AA551" s="113">
        <f t="shared" si="8696"/>
        <v>0</v>
      </c>
      <c r="AB551" s="113">
        <f t="shared" si="8696"/>
        <v>0</v>
      </c>
      <c r="AC551" s="113">
        <f t="shared" si="8696"/>
        <v>0</v>
      </c>
      <c r="AD551" s="113">
        <f t="shared" si="8696"/>
        <v>0</v>
      </c>
      <c r="AE551" s="113">
        <f t="shared" si="8696"/>
        <v>0</v>
      </c>
      <c r="AF551" s="113">
        <f t="shared" si="8696"/>
        <v>0</v>
      </c>
      <c r="AG551" s="113">
        <f t="shared" si="8696"/>
        <v>0</v>
      </c>
      <c r="AH551" s="113">
        <f t="shared" ref="AH551:AK551" si="8697">AH549/$F549</f>
        <v>0</v>
      </c>
      <c r="AI551" s="113">
        <f t="shared" si="8697"/>
        <v>0</v>
      </c>
      <c r="AJ551" s="113">
        <f t="shared" si="8697"/>
        <v>0</v>
      </c>
      <c r="AK551" s="113">
        <f t="shared" si="8697"/>
        <v>0</v>
      </c>
      <c r="AL551" s="113">
        <f t="shared" ref="AL551:AT551" si="8698">AL549/$F549</f>
        <v>0</v>
      </c>
      <c r="AM551" s="113">
        <f t="shared" si="8698"/>
        <v>0</v>
      </c>
      <c r="AN551" s="113">
        <f t="shared" si="8698"/>
        <v>0</v>
      </c>
      <c r="AO551" s="113">
        <f t="shared" si="8698"/>
        <v>0</v>
      </c>
      <c r="AP551" s="113">
        <f t="shared" si="8698"/>
        <v>0</v>
      </c>
      <c r="AQ551" s="113">
        <f t="shared" si="8698"/>
        <v>0</v>
      </c>
      <c r="AR551" s="113">
        <f t="shared" si="8698"/>
        <v>0</v>
      </c>
      <c r="AS551" s="113">
        <f t="shared" si="8698"/>
        <v>0</v>
      </c>
      <c r="AT551" s="113">
        <f t="shared" si="8698"/>
        <v>0</v>
      </c>
      <c r="AU551" s="113">
        <f t="shared" ref="AU551:AX551" si="8699">AU549/$F549</f>
        <v>0</v>
      </c>
      <c r="AV551" s="113">
        <f t="shared" si="8699"/>
        <v>0</v>
      </c>
      <c r="AW551" s="113">
        <f t="shared" si="8699"/>
        <v>0</v>
      </c>
      <c r="AX551" s="113">
        <f t="shared" si="8699"/>
        <v>0</v>
      </c>
      <c r="AY551" s="113">
        <f t="shared" ref="AY551:AZ551" si="8700">AY549/$F549</f>
        <v>0</v>
      </c>
      <c r="AZ551" s="113">
        <f t="shared" si="8700"/>
        <v>0</v>
      </c>
      <c r="BA551" s="113">
        <f t="shared" ref="BA551:BP551" si="8701">BA549/$F549</f>
        <v>0</v>
      </c>
      <c r="BB551" s="113">
        <f t="shared" si="8701"/>
        <v>0</v>
      </c>
      <c r="BC551" s="113">
        <f t="shared" si="8701"/>
        <v>0</v>
      </c>
      <c r="BD551" s="113">
        <f t="shared" si="8701"/>
        <v>0</v>
      </c>
      <c r="BE551" s="113">
        <f t="shared" si="8701"/>
        <v>0</v>
      </c>
      <c r="BF551" s="113">
        <f t="shared" si="8701"/>
        <v>0</v>
      </c>
      <c r="BG551" s="113">
        <f t="shared" si="8701"/>
        <v>0</v>
      </c>
      <c r="BH551" s="113">
        <f t="shared" si="8701"/>
        <v>0</v>
      </c>
      <c r="BI551" s="113">
        <f t="shared" si="8701"/>
        <v>0</v>
      </c>
      <c r="BJ551" s="113">
        <f t="shared" si="8701"/>
        <v>0.20000002755229287</v>
      </c>
      <c r="BK551" s="113">
        <f t="shared" si="8701"/>
        <v>0.20000002755229287</v>
      </c>
      <c r="BL551" s="113">
        <f t="shared" si="8701"/>
        <v>0.20000002755229287</v>
      </c>
      <c r="BM551" s="113">
        <f t="shared" si="8701"/>
        <v>0.1999998897908285</v>
      </c>
      <c r="BN551" s="113">
        <f t="shared" si="8701"/>
        <v>0.20000002755229287</v>
      </c>
      <c r="BO551" s="113">
        <f t="shared" si="8701"/>
        <v>0</v>
      </c>
      <c r="BP551" s="113">
        <f t="shared" si="8701"/>
        <v>0</v>
      </c>
      <c r="BQ551" s="113">
        <f t="shared" ref="BQ551:BT551" si="8702">BQ549/$F549</f>
        <v>0</v>
      </c>
      <c r="BR551" s="113">
        <f t="shared" si="8702"/>
        <v>0</v>
      </c>
      <c r="BS551" s="113">
        <f t="shared" si="8702"/>
        <v>0</v>
      </c>
      <c r="BT551" s="113">
        <f t="shared" si="8702"/>
        <v>0</v>
      </c>
      <c r="BU551" s="113">
        <f t="shared" ref="BU551:BX551" si="8703">BU549/$F549</f>
        <v>0</v>
      </c>
      <c r="BV551" s="113">
        <f t="shared" si="8703"/>
        <v>0</v>
      </c>
      <c r="BW551" s="113">
        <f t="shared" si="8703"/>
        <v>0</v>
      </c>
      <c r="BX551" s="113">
        <f t="shared" si="8703"/>
        <v>0</v>
      </c>
      <c r="BY551" s="113">
        <f t="shared" ref="BY551:CC551" si="8704">BY549/$F549</f>
        <v>0</v>
      </c>
      <c r="BZ551" s="113">
        <f t="shared" si="8704"/>
        <v>0</v>
      </c>
      <c r="CA551" s="113">
        <f t="shared" si="8704"/>
        <v>0</v>
      </c>
      <c r="CB551" s="113">
        <f t="shared" si="8704"/>
        <v>0</v>
      </c>
      <c r="CC551" s="113">
        <f t="shared" si="8704"/>
        <v>0</v>
      </c>
      <c r="CD551" s="113">
        <f t="shared" ref="CD551:CG551" si="8705">CD549/$F549</f>
        <v>0</v>
      </c>
      <c r="CE551" s="113"/>
      <c r="CF551" s="113">
        <f t="shared" si="8705"/>
        <v>0</v>
      </c>
      <c r="CG551" s="113">
        <f t="shared" si="8705"/>
        <v>0</v>
      </c>
      <c r="CH551" s="114">
        <f>IF(C549="","",100%-SUM(G551:CG551))</f>
        <v>0</v>
      </c>
      <c r="CI551" s="115">
        <f>IF(C549="","",SUM(G551:CG551))</f>
        <v>1</v>
      </c>
      <c r="CJ551" s="67" t="b">
        <f>IF(C549="","",SUM(G551:CG551)=CI551)</f>
        <v>1</v>
      </c>
    </row>
    <row r="552" spans="1:88" s="5" customFormat="1" ht="22.05" customHeight="1" x14ac:dyDescent="0.3">
      <c r="A552" s="171" t="s">
        <v>391</v>
      </c>
      <c r="B552" s="155" t="s">
        <v>392</v>
      </c>
      <c r="C552" s="168" t="s">
        <v>354</v>
      </c>
      <c r="D552" s="158">
        <v>1</v>
      </c>
      <c r="E552" s="161">
        <v>1359115</v>
      </c>
      <c r="F552" s="164">
        <f t="shared" si="7462"/>
        <v>1359115</v>
      </c>
      <c r="G552" s="108">
        <v>0</v>
      </c>
      <c r="H552" s="108"/>
      <c r="I552" s="108"/>
      <c r="J552" s="108"/>
      <c r="K552" s="108"/>
      <c r="L552" s="108"/>
      <c r="M552" s="108"/>
      <c r="N552" s="108"/>
      <c r="O552" s="108"/>
      <c r="P552" s="108"/>
      <c r="Q552" s="108"/>
      <c r="R552" s="108"/>
      <c r="S552" s="108"/>
      <c r="T552" s="108"/>
      <c r="U552" s="108"/>
      <c r="V552" s="108"/>
      <c r="W552" s="108"/>
      <c r="X552" s="108"/>
      <c r="Y552" s="108"/>
      <c r="Z552" s="108"/>
      <c r="AA552" s="108"/>
      <c r="AB552" s="108"/>
      <c r="AC552" s="108"/>
      <c r="AD552" s="108"/>
      <c r="AE552" s="108"/>
      <c r="AF552" s="108"/>
      <c r="AG552" s="108"/>
      <c r="AH552" s="108"/>
      <c r="AI552" s="108"/>
      <c r="AJ552" s="108"/>
      <c r="AK552" s="108"/>
      <c r="AL552" s="108"/>
      <c r="AM552" s="108"/>
      <c r="AN552" s="108"/>
      <c r="AO552" s="108"/>
      <c r="AP552" s="108"/>
      <c r="AQ552" s="108"/>
      <c r="AR552" s="108"/>
      <c r="AS552" s="108"/>
      <c r="AT552" s="108"/>
      <c r="AU552" s="108"/>
      <c r="AV552" s="108"/>
      <c r="AW552" s="108"/>
      <c r="AX552" s="108"/>
      <c r="AY552" s="108"/>
      <c r="AZ552" s="108"/>
      <c r="BA552" s="108"/>
      <c r="BB552" s="108"/>
      <c r="BC552" s="108"/>
      <c r="BD552" s="108"/>
      <c r="BE552" s="108"/>
      <c r="BF552" s="108"/>
      <c r="BG552" s="108"/>
      <c r="BH552" s="108"/>
      <c r="BI552" s="108"/>
      <c r="BJ552" s="108">
        <f>ROUND($F552/5,0)</f>
        <v>271823</v>
      </c>
      <c r="BK552" s="108">
        <f>ROUND($F552/5,0)</f>
        <v>271823</v>
      </c>
      <c r="BL552" s="108">
        <f t="shared" ref="BL552:BN552" si="8706">ROUND($F552/5,0)</f>
        <v>271823</v>
      </c>
      <c r="BM552" s="108">
        <f t="shared" si="8706"/>
        <v>271823</v>
      </c>
      <c r="BN552" s="108">
        <f t="shared" si="8706"/>
        <v>271823</v>
      </c>
      <c r="BO552" s="108"/>
      <c r="BP552" s="108"/>
      <c r="BQ552" s="108"/>
      <c r="BR552" s="108"/>
      <c r="BS552" s="108"/>
      <c r="BT552" s="108"/>
      <c r="BU552" s="108"/>
      <c r="BV552" s="108"/>
      <c r="BW552" s="108"/>
      <c r="BX552" s="108"/>
      <c r="BY552" s="108"/>
      <c r="BZ552" s="108"/>
      <c r="CA552" s="108"/>
      <c r="CB552" s="108"/>
      <c r="CC552" s="108"/>
      <c r="CD552" s="108"/>
      <c r="CE552" s="108"/>
      <c r="CF552" s="108"/>
      <c r="CG552" s="108"/>
      <c r="CH552" s="109">
        <f>IF(C552="","",F552-SUM(G552:CG552))</f>
        <v>0</v>
      </c>
      <c r="CI552" s="107">
        <f>IF(C552="","",SUM(G552:CG552))</f>
        <v>1359115</v>
      </c>
      <c r="CJ552" s="67" t="b">
        <f>IF(C552="","",F552=CI552)</f>
        <v>1</v>
      </c>
    </row>
    <row r="553" spans="1:88" s="5" customFormat="1" ht="22.05" customHeight="1" x14ac:dyDescent="0.3">
      <c r="A553" s="172"/>
      <c r="B553" s="156"/>
      <c r="C553" s="169"/>
      <c r="D553" s="159"/>
      <c r="E553" s="162"/>
      <c r="F553" s="165"/>
      <c r="G553" s="110">
        <v>0</v>
      </c>
      <c r="H553" s="110"/>
      <c r="I553" s="110"/>
      <c r="J553" s="110"/>
      <c r="K553" s="110"/>
      <c r="L553" s="110"/>
      <c r="M553" s="110"/>
      <c r="N553" s="110"/>
      <c r="O553" s="110"/>
      <c r="P553" s="110"/>
      <c r="Q553" s="110"/>
      <c r="R553" s="110"/>
      <c r="S553" s="110"/>
      <c r="T553" s="110"/>
      <c r="U553" s="110">
        <f t="shared" ref="U553" si="8707">ROUND(U552/$E552,2)</f>
        <v>0</v>
      </c>
      <c r="V553" s="110">
        <f t="shared" ref="V553" si="8708">ROUND(V552/$E552,2)</f>
        <v>0</v>
      </c>
      <c r="W553" s="110">
        <f t="shared" ref="W553" si="8709">ROUND(W552/$E552,2)</f>
        <v>0</v>
      </c>
      <c r="X553" s="110">
        <f t="shared" ref="X553" si="8710">ROUND(X552/$E552,2)</f>
        <v>0</v>
      </c>
      <c r="Y553" s="110">
        <f t="shared" ref="Y553" si="8711">ROUND(Y552/$E552,2)</f>
        <v>0</v>
      </c>
      <c r="Z553" s="110">
        <f t="shared" ref="Z553" si="8712">ROUND(Z552/$E552,2)</f>
        <v>0</v>
      </c>
      <c r="AA553" s="110">
        <f t="shared" ref="AA553" si="8713">ROUND(AA552/$E552,2)</f>
        <v>0</v>
      </c>
      <c r="AB553" s="110">
        <f t="shared" ref="AB553" si="8714">ROUND(AB552/$E552,2)</f>
        <v>0</v>
      </c>
      <c r="AC553" s="110">
        <f t="shared" ref="AC553" si="8715">ROUND(AC552/$E552,2)</f>
        <v>0</v>
      </c>
      <c r="AD553" s="110">
        <f t="shared" ref="AD553" si="8716">ROUND(AD552/$E552,2)</f>
        <v>0</v>
      </c>
      <c r="AE553" s="110">
        <f t="shared" ref="AE553" si="8717">ROUND(AE552/$E552,2)</f>
        <v>0</v>
      </c>
      <c r="AF553" s="110">
        <f t="shared" ref="AF553" si="8718">ROUND(AF552/$E552,2)</f>
        <v>0</v>
      </c>
      <c r="AG553" s="110">
        <f t="shared" ref="AG553" si="8719">ROUND(AG552/$E552,2)</f>
        <v>0</v>
      </c>
      <c r="AH553" s="110">
        <f t="shared" ref="AH553" si="8720">ROUND(AH552/$E552,2)</f>
        <v>0</v>
      </c>
      <c r="AI553" s="110">
        <f t="shared" ref="AI553" si="8721">ROUND(AI552/$E552,2)</f>
        <v>0</v>
      </c>
      <c r="AJ553" s="110">
        <f t="shared" ref="AJ553" si="8722">ROUND(AJ552/$E552,2)</f>
        <v>0</v>
      </c>
      <c r="AK553" s="110">
        <f t="shared" ref="AK553" si="8723">ROUND(AK552/$E552,2)</f>
        <v>0</v>
      </c>
      <c r="AL553" s="110">
        <f t="shared" ref="AL553" si="8724">ROUND(AL552/$E552,2)</f>
        <v>0</v>
      </c>
      <c r="AM553" s="110">
        <f t="shared" ref="AM553" si="8725">ROUND(AM552/$E552,2)</f>
        <v>0</v>
      </c>
      <c r="AN553" s="110">
        <f t="shared" ref="AN553" si="8726">ROUND(AN552/$E552,2)</f>
        <v>0</v>
      </c>
      <c r="AO553" s="110">
        <f t="shared" ref="AO553" si="8727">ROUND(AO552/$E552,2)</f>
        <v>0</v>
      </c>
      <c r="AP553" s="110">
        <f t="shared" ref="AP553" si="8728">ROUND(AP552/$E552,2)</f>
        <v>0</v>
      </c>
      <c r="AQ553" s="110">
        <f t="shared" ref="AQ553" si="8729">ROUND(AQ552/$E552,2)</f>
        <v>0</v>
      </c>
      <c r="AR553" s="110">
        <f t="shared" ref="AR553" si="8730">ROUND(AR552/$E552,2)</f>
        <v>0</v>
      </c>
      <c r="AS553" s="110">
        <f t="shared" ref="AS553" si="8731">ROUND(AS552/$E552,2)</f>
        <v>0</v>
      </c>
      <c r="AT553" s="110">
        <f t="shared" ref="AT553" si="8732">ROUND(AT552/$E552,2)</f>
        <v>0</v>
      </c>
      <c r="AU553" s="110">
        <f t="shared" ref="AU553" si="8733">ROUND(AU552/$E552,2)</f>
        <v>0</v>
      </c>
      <c r="AV553" s="110">
        <f t="shared" ref="AV553" si="8734">ROUND(AV552/$E552,2)</f>
        <v>0</v>
      </c>
      <c r="AW553" s="110">
        <f t="shared" ref="AW553" si="8735">ROUND(AW552/$E552,2)</f>
        <v>0</v>
      </c>
      <c r="AX553" s="110">
        <f t="shared" ref="AX553" si="8736">ROUND(AX552/$E552,2)</f>
        <v>0</v>
      </c>
      <c r="AY553" s="110">
        <f t="shared" ref="AY553" si="8737">ROUND(AY552/$E552,2)</f>
        <v>0</v>
      </c>
      <c r="AZ553" s="110">
        <f t="shared" ref="AZ553" si="8738">ROUND(AZ552/$E552,2)</f>
        <v>0</v>
      </c>
      <c r="BA553" s="110">
        <f t="shared" ref="BA553:BO553" si="8739">ROUND(BA552/$E552,2)</f>
        <v>0</v>
      </c>
      <c r="BB553" s="110">
        <f t="shared" si="8739"/>
        <v>0</v>
      </c>
      <c r="BC553" s="110">
        <f t="shared" si="8739"/>
        <v>0</v>
      </c>
      <c r="BD553" s="110">
        <f t="shared" si="8739"/>
        <v>0</v>
      </c>
      <c r="BE553" s="110">
        <f t="shared" si="8739"/>
        <v>0</v>
      </c>
      <c r="BF553" s="110">
        <f t="shared" si="8739"/>
        <v>0</v>
      </c>
      <c r="BG553" s="110">
        <f t="shared" si="8739"/>
        <v>0</v>
      </c>
      <c r="BH553" s="110">
        <f t="shared" si="8739"/>
        <v>0</v>
      </c>
      <c r="BI553" s="110">
        <f t="shared" si="8739"/>
        <v>0</v>
      </c>
      <c r="BJ553" s="110">
        <f t="shared" si="8739"/>
        <v>0.2</v>
      </c>
      <c r="BK553" s="110">
        <f t="shared" si="8739"/>
        <v>0.2</v>
      </c>
      <c r="BL553" s="110">
        <f t="shared" si="8739"/>
        <v>0.2</v>
      </c>
      <c r="BM553" s="110">
        <f t="shared" si="8739"/>
        <v>0.2</v>
      </c>
      <c r="BN553" s="110">
        <f t="shared" si="8739"/>
        <v>0.2</v>
      </c>
      <c r="BO553" s="110">
        <f t="shared" si="8739"/>
        <v>0</v>
      </c>
      <c r="BP553" s="110">
        <f t="shared" ref="BP553" si="8740">ROUND(BP552/$E552,2)</f>
        <v>0</v>
      </c>
      <c r="BQ553" s="110">
        <f t="shared" ref="BQ553" si="8741">ROUND(BQ552/$E552,2)</f>
        <v>0</v>
      </c>
      <c r="BR553" s="110">
        <f t="shared" ref="BR553" si="8742">ROUND(BR552/$E552,2)</f>
        <v>0</v>
      </c>
      <c r="BS553" s="110">
        <f t="shared" ref="BS553" si="8743">ROUND(BS552/$E552,2)</f>
        <v>0</v>
      </c>
      <c r="BT553" s="110">
        <f t="shared" ref="BT553" si="8744">ROUND(BT552/$E552,2)</f>
        <v>0</v>
      </c>
      <c r="BU553" s="110">
        <f t="shared" ref="BU553" si="8745">ROUND(BU552/$E552,2)</f>
        <v>0</v>
      </c>
      <c r="BV553" s="110">
        <f t="shared" ref="BV553" si="8746">ROUND(BV552/$E552,2)</f>
        <v>0</v>
      </c>
      <c r="BW553" s="110">
        <f t="shared" ref="BW553" si="8747">ROUND(BW552/$E552,2)</f>
        <v>0</v>
      </c>
      <c r="BX553" s="110">
        <f t="shared" ref="BX553" si="8748">ROUND(BX552/$E552,2)</f>
        <v>0</v>
      </c>
      <c r="BY553" s="110">
        <f t="shared" ref="BY553" si="8749">ROUND(BY552/$E552,2)</f>
        <v>0</v>
      </c>
      <c r="BZ553" s="110">
        <f t="shared" ref="BZ553" si="8750">ROUND(BZ552/$E552,2)</f>
        <v>0</v>
      </c>
      <c r="CA553" s="110">
        <f t="shared" ref="CA553" si="8751">ROUND(CA552/$E552,2)</f>
        <v>0</v>
      </c>
      <c r="CB553" s="110">
        <f t="shared" ref="CB553" si="8752">ROUND(CB552/$E552,2)</f>
        <v>0</v>
      </c>
      <c r="CC553" s="110">
        <f t="shared" ref="CC553" si="8753">ROUND(CC552/$E552,2)</f>
        <v>0</v>
      </c>
      <c r="CD553" s="110">
        <f t="shared" ref="CD553" si="8754">ROUND(CD552/$E552,2)</f>
        <v>0</v>
      </c>
      <c r="CE553" s="110"/>
      <c r="CF553" s="110">
        <f t="shared" ref="CF553" si="8755">ROUND(CF552/$E552,2)</f>
        <v>0</v>
      </c>
      <c r="CG553" s="110">
        <f t="shared" ref="CG553" si="8756">ROUND(CG552/$E552,2)</f>
        <v>0</v>
      </c>
      <c r="CH553" s="111">
        <f>IF(C552="","",D552-SUM(G553:CG553))</f>
        <v>0</v>
      </c>
      <c r="CI553" s="112">
        <f>IF(C552="","",SUM(G553:CG553))</f>
        <v>1</v>
      </c>
      <c r="CJ553" s="67" t="b">
        <f>IF(C552="","",D552=CI553)</f>
        <v>1</v>
      </c>
    </row>
    <row r="554" spans="1:88" s="5" customFormat="1" ht="22.05" customHeight="1" x14ac:dyDescent="0.3">
      <c r="A554" s="173"/>
      <c r="B554" s="157"/>
      <c r="C554" s="170"/>
      <c r="D554" s="160"/>
      <c r="E554" s="163"/>
      <c r="F554" s="166"/>
      <c r="G554" s="113">
        <v>0</v>
      </c>
      <c r="H554" s="113"/>
      <c r="I554" s="113"/>
      <c r="J554" s="113"/>
      <c r="K554" s="113"/>
      <c r="L554" s="113"/>
      <c r="M554" s="113"/>
      <c r="N554" s="113"/>
      <c r="O554" s="113"/>
      <c r="P554" s="113"/>
      <c r="Q554" s="113"/>
      <c r="R554" s="113"/>
      <c r="S554" s="113"/>
      <c r="T554" s="113"/>
      <c r="U554" s="113">
        <f t="shared" ref="U554:X554" si="8757">U552/$F552</f>
        <v>0</v>
      </c>
      <c r="V554" s="113">
        <f t="shared" si="8757"/>
        <v>0</v>
      </c>
      <c r="W554" s="113">
        <f t="shared" si="8757"/>
        <v>0</v>
      </c>
      <c r="X554" s="113">
        <f t="shared" si="8757"/>
        <v>0</v>
      </c>
      <c r="Y554" s="113">
        <f t="shared" ref="Y554:AG554" si="8758">Y552/$F552</f>
        <v>0</v>
      </c>
      <c r="Z554" s="113">
        <f t="shared" si="8758"/>
        <v>0</v>
      </c>
      <c r="AA554" s="113">
        <f t="shared" si="8758"/>
        <v>0</v>
      </c>
      <c r="AB554" s="113">
        <f t="shared" si="8758"/>
        <v>0</v>
      </c>
      <c r="AC554" s="113">
        <f t="shared" si="8758"/>
        <v>0</v>
      </c>
      <c r="AD554" s="113">
        <f t="shared" si="8758"/>
        <v>0</v>
      </c>
      <c r="AE554" s="113">
        <f t="shared" si="8758"/>
        <v>0</v>
      </c>
      <c r="AF554" s="113">
        <f t="shared" si="8758"/>
        <v>0</v>
      </c>
      <c r="AG554" s="113">
        <f t="shared" si="8758"/>
        <v>0</v>
      </c>
      <c r="AH554" s="113">
        <f t="shared" ref="AH554:AK554" si="8759">AH552/$F552</f>
        <v>0</v>
      </c>
      <c r="AI554" s="113">
        <f t="shared" si="8759"/>
        <v>0</v>
      </c>
      <c r="AJ554" s="113">
        <f t="shared" si="8759"/>
        <v>0</v>
      </c>
      <c r="AK554" s="113">
        <f t="shared" si="8759"/>
        <v>0</v>
      </c>
      <c r="AL554" s="113">
        <f t="shared" ref="AL554:AT554" si="8760">AL552/$F552</f>
        <v>0</v>
      </c>
      <c r="AM554" s="113">
        <f t="shared" si="8760"/>
        <v>0</v>
      </c>
      <c r="AN554" s="113">
        <f t="shared" si="8760"/>
        <v>0</v>
      </c>
      <c r="AO554" s="113">
        <f t="shared" si="8760"/>
        <v>0</v>
      </c>
      <c r="AP554" s="113">
        <f t="shared" si="8760"/>
        <v>0</v>
      </c>
      <c r="AQ554" s="113">
        <f t="shared" si="8760"/>
        <v>0</v>
      </c>
      <c r="AR554" s="113">
        <f t="shared" si="8760"/>
        <v>0</v>
      </c>
      <c r="AS554" s="113">
        <f t="shared" si="8760"/>
        <v>0</v>
      </c>
      <c r="AT554" s="113">
        <f t="shared" si="8760"/>
        <v>0</v>
      </c>
      <c r="AU554" s="113">
        <f t="shared" ref="AU554:AX554" si="8761">AU552/$F552</f>
        <v>0</v>
      </c>
      <c r="AV554" s="113">
        <f t="shared" si="8761"/>
        <v>0</v>
      </c>
      <c r="AW554" s="113">
        <f t="shared" si="8761"/>
        <v>0</v>
      </c>
      <c r="AX554" s="113">
        <f t="shared" si="8761"/>
        <v>0</v>
      </c>
      <c r="AY554" s="113">
        <f t="shared" ref="AY554:AZ554" si="8762">AY552/$F552</f>
        <v>0</v>
      </c>
      <c r="AZ554" s="113">
        <f t="shared" si="8762"/>
        <v>0</v>
      </c>
      <c r="BA554" s="113">
        <f t="shared" ref="BA554:BP554" si="8763">BA552/$F552</f>
        <v>0</v>
      </c>
      <c r="BB554" s="113">
        <f t="shared" si="8763"/>
        <v>0</v>
      </c>
      <c r="BC554" s="113">
        <f t="shared" si="8763"/>
        <v>0</v>
      </c>
      <c r="BD554" s="113">
        <f t="shared" si="8763"/>
        <v>0</v>
      </c>
      <c r="BE554" s="113">
        <f t="shared" si="8763"/>
        <v>0</v>
      </c>
      <c r="BF554" s="113">
        <f t="shared" si="8763"/>
        <v>0</v>
      </c>
      <c r="BG554" s="113">
        <f t="shared" si="8763"/>
        <v>0</v>
      </c>
      <c r="BH554" s="113">
        <f t="shared" si="8763"/>
        <v>0</v>
      </c>
      <c r="BI554" s="113">
        <f t="shared" si="8763"/>
        <v>0</v>
      </c>
      <c r="BJ554" s="113">
        <f t="shared" si="8763"/>
        <v>0.2</v>
      </c>
      <c r="BK554" s="113">
        <f t="shared" si="8763"/>
        <v>0.2</v>
      </c>
      <c r="BL554" s="113">
        <f t="shared" si="8763"/>
        <v>0.2</v>
      </c>
      <c r="BM554" s="113">
        <f t="shared" si="8763"/>
        <v>0.2</v>
      </c>
      <c r="BN554" s="113">
        <f t="shared" si="8763"/>
        <v>0.2</v>
      </c>
      <c r="BO554" s="113">
        <f t="shared" si="8763"/>
        <v>0</v>
      </c>
      <c r="BP554" s="113">
        <f t="shared" si="8763"/>
        <v>0</v>
      </c>
      <c r="BQ554" s="113">
        <f t="shared" ref="BQ554:BT554" si="8764">BQ552/$F552</f>
        <v>0</v>
      </c>
      <c r="BR554" s="113">
        <f t="shared" si="8764"/>
        <v>0</v>
      </c>
      <c r="BS554" s="113">
        <f t="shared" si="8764"/>
        <v>0</v>
      </c>
      <c r="BT554" s="113">
        <f t="shared" si="8764"/>
        <v>0</v>
      </c>
      <c r="BU554" s="113">
        <f t="shared" ref="BU554:BX554" si="8765">BU552/$F552</f>
        <v>0</v>
      </c>
      <c r="BV554" s="113">
        <f t="shared" si="8765"/>
        <v>0</v>
      </c>
      <c r="BW554" s="113">
        <f t="shared" si="8765"/>
        <v>0</v>
      </c>
      <c r="BX554" s="113">
        <f t="shared" si="8765"/>
        <v>0</v>
      </c>
      <c r="BY554" s="113">
        <f t="shared" ref="BY554:CC554" si="8766">BY552/$F552</f>
        <v>0</v>
      </c>
      <c r="BZ554" s="113">
        <f t="shared" si="8766"/>
        <v>0</v>
      </c>
      <c r="CA554" s="113">
        <f t="shared" si="8766"/>
        <v>0</v>
      </c>
      <c r="CB554" s="113">
        <f t="shared" si="8766"/>
        <v>0</v>
      </c>
      <c r="CC554" s="113">
        <f t="shared" si="8766"/>
        <v>0</v>
      </c>
      <c r="CD554" s="113">
        <f t="shared" ref="CD554:CG554" si="8767">CD552/$F552</f>
        <v>0</v>
      </c>
      <c r="CE554" s="113"/>
      <c r="CF554" s="113">
        <f t="shared" si="8767"/>
        <v>0</v>
      </c>
      <c r="CG554" s="113">
        <f t="shared" si="8767"/>
        <v>0</v>
      </c>
      <c r="CH554" s="114">
        <f>IF(C552="","",100%-SUM(G554:CG554))</f>
        <v>0</v>
      </c>
      <c r="CI554" s="115">
        <f>IF(C552="","",SUM(G554:CG554))</f>
        <v>1</v>
      </c>
      <c r="CJ554" s="67" t="b">
        <f>IF(C552="","",SUM(G554:CG554)=CI554)</f>
        <v>1</v>
      </c>
    </row>
    <row r="555" spans="1:88" x14ac:dyDescent="0.3">
      <c r="A555" s="31" t="s">
        <v>393</v>
      </c>
      <c r="B555" s="32" t="s">
        <v>394</v>
      </c>
      <c r="C555" s="33"/>
      <c r="D555" s="33"/>
      <c r="E555" s="37" t="s">
        <v>8</v>
      </c>
      <c r="F555" s="84">
        <f>SUM(F556:F672)</f>
        <v>829634678</v>
      </c>
      <c r="G555" s="6">
        <f>G556+G559+G562+G565+G568+G571+G574+G577+G580+G583+G586+G589+G592+G595+G598+G601+G604+G607+G610+G613+G616+G619+G622+G625+G628+G631+G634+G637+G640+G643+G646+G649+G652+G655+G658+G661+G664+G667+G670</f>
        <v>0</v>
      </c>
      <c r="H555" s="6">
        <f t="shared" ref="H555:BS555" si="8768">H556+H559+H562+H565+H568+H571+H574+H577+H580+H583+H586+H589+H592+H595+H598+H601+H604+H607+H610+H613+H616+H619+H622+H625+H628+H631+H634+H637+H640+H643+H646+H649+H652+H655+H658+H661+H664+H667+H670</f>
        <v>0</v>
      </c>
      <c r="I555" s="6">
        <f t="shared" si="8768"/>
        <v>0</v>
      </c>
      <c r="J555" s="6">
        <f t="shared" si="8768"/>
        <v>0</v>
      </c>
      <c r="K555" s="6">
        <f t="shared" si="8768"/>
        <v>0</v>
      </c>
      <c r="L555" s="6">
        <f t="shared" si="8768"/>
        <v>0</v>
      </c>
      <c r="M555" s="6">
        <f t="shared" si="8768"/>
        <v>0</v>
      </c>
      <c r="N555" s="6">
        <f t="shared" si="8768"/>
        <v>0</v>
      </c>
      <c r="O555" s="6">
        <f t="shared" si="8768"/>
        <v>0</v>
      </c>
      <c r="P555" s="6">
        <f t="shared" si="8768"/>
        <v>0</v>
      </c>
      <c r="Q555" s="6">
        <f t="shared" si="8768"/>
        <v>0</v>
      </c>
      <c r="R555" s="6">
        <f t="shared" si="8768"/>
        <v>0</v>
      </c>
      <c r="S555" s="6">
        <f t="shared" si="8768"/>
        <v>0</v>
      </c>
      <c r="T555" s="6">
        <f t="shared" si="8768"/>
        <v>0</v>
      </c>
      <c r="U555" s="6">
        <f t="shared" si="8768"/>
        <v>0</v>
      </c>
      <c r="V555" s="6">
        <f t="shared" si="8768"/>
        <v>0</v>
      </c>
      <c r="W555" s="6">
        <f t="shared" si="8768"/>
        <v>0</v>
      </c>
      <c r="X555" s="6">
        <f t="shared" si="8768"/>
        <v>0</v>
      </c>
      <c r="Y555" s="6">
        <f t="shared" si="8768"/>
        <v>0</v>
      </c>
      <c r="Z555" s="6">
        <f t="shared" si="8768"/>
        <v>0</v>
      </c>
      <c r="AA555" s="6">
        <f t="shared" si="8768"/>
        <v>0</v>
      </c>
      <c r="AB555" s="6">
        <f t="shared" si="8768"/>
        <v>0</v>
      </c>
      <c r="AC555" s="6">
        <f t="shared" si="8768"/>
        <v>0</v>
      </c>
      <c r="AD555" s="6">
        <f t="shared" si="8768"/>
        <v>0</v>
      </c>
      <c r="AE555" s="6">
        <f t="shared" si="8768"/>
        <v>0</v>
      </c>
      <c r="AF555" s="6">
        <f t="shared" si="8768"/>
        <v>0</v>
      </c>
      <c r="AG555" s="6">
        <f t="shared" si="8768"/>
        <v>0</v>
      </c>
      <c r="AH555" s="6">
        <f t="shared" si="8768"/>
        <v>0</v>
      </c>
      <c r="AI555" s="6">
        <f t="shared" si="8768"/>
        <v>0</v>
      </c>
      <c r="AJ555" s="6">
        <f t="shared" si="8768"/>
        <v>0</v>
      </c>
      <c r="AK555" s="6">
        <f t="shared" si="8768"/>
        <v>0</v>
      </c>
      <c r="AL555" s="6">
        <f t="shared" si="8768"/>
        <v>0</v>
      </c>
      <c r="AM555" s="6">
        <f t="shared" si="8768"/>
        <v>0</v>
      </c>
      <c r="AN555" s="6">
        <f t="shared" si="8768"/>
        <v>0</v>
      </c>
      <c r="AO555" s="6">
        <f t="shared" si="8768"/>
        <v>0</v>
      </c>
      <c r="AP555" s="6">
        <f t="shared" si="8768"/>
        <v>0</v>
      </c>
      <c r="AQ555" s="6">
        <f t="shared" si="8768"/>
        <v>0</v>
      </c>
      <c r="AR555" s="6">
        <f t="shared" si="8768"/>
        <v>0</v>
      </c>
      <c r="AS555" s="6">
        <f t="shared" si="8768"/>
        <v>0</v>
      </c>
      <c r="AT555" s="6">
        <f t="shared" si="8768"/>
        <v>0</v>
      </c>
      <c r="AU555" s="6">
        <f t="shared" si="8768"/>
        <v>0</v>
      </c>
      <c r="AV555" s="6">
        <f t="shared" si="8768"/>
        <v>0</v>
      </c>
      <c r="AW555" s="6">
        <f t="shared" si="8768"/>
        <v>0</v>
      </c>
      <c r="AX555" s="6">
        <f t="shared" si="8768"/>
        <v>0</v>
      </c>
      <c r="AY555" s="6">
        <f t="shared" si="8768"/>
        <v>0</v>
      </c>
      <c r="AZ555" s="6">
        <f t="shared" si="8768"/>
        <v>0</v>
      </c>
      <c r="BA555" s="6">
        <f t="shared" si="8768"/>
        <v>0</v>
      </c>
      <c r="BB555" s="6">
        <f t="shared" si="8768"/>
        <v>0</v>
      </c>
      <c r="BC555" s="6">
        <f t="shared" si="8768"/>
        <v>0</v>
      </c>
      <c r="BD555" s="6">
        <f t="shared" si="8768"/>
        <v>0</v>
      </c>
      <c r="BE555" s="6">
        <f t="shared" si="8768"/>
        <v>0</v>
      </c>
      <c r="BF555" s="6">
        <f t="shared" si="8768"/>
        <v>0</v>
      </c>
      <c r="BG555" s="6">
        <f t="shared" si="8768"/>
        <v>13537127</v>
      </c>
      <c r="BH555" s="6">
        <f t="shared" si="8768"/>
        <v>13537124</v>
      </c>
      <c r="BI555" s="6">
        <f t="shared" si="8768"/>
        <v>13537124</v>
      </c>
      <c r="BJ555" s="6">
        <f t="shared" si="8768"/>
        <v>13537127</v>
      </c>
      <c r="BK555" s="6">
        <f t="shared" si="8768"/>
        <v>59259623</v>
      </c>
      <c r="BL555" s="6">
        <f t="shared" si="8768"/>
        <v>59259613</v>
      </c>
      <c r="BM555" s="6">
        <f t="shared" si="8768"/>
        <v>59259618</v>
      </c>
      <c r="BN555" s="6">
        <f t="shared" si="8768"/>
        <v>59259622</v>
      </c>
      <c r="BO555" s="6">
        <f t="shared" si="8768"/>
        <v>59259622</v>
      </c>
      <c r="BP555" s="6">
        <f t="shared" si="8768"/>
        <v>59259619</v>
      </c>
      <c r="BQ555" s="6">
        <f t="shared" si="8768"/>
        <v>59259620</v>
      </c>
      <c r="BR555" s="6">
        <f t="shared" si="8768"/>
        <v>59259623</v>
      </c>
      <c r="BS555" s="6">
        <f t="shared" si="8768"/>
        <v>59259620</v>
      </c>
      <c r="BT555" s="6">
        <f t="shared" ref="BT555:CG555" si="8769">BT556+BT559+BT562+BT565+BT568+BT571+BT574+BT577+BT580+BT583+BT586+BT589+BT592+BT595+BT598+BT601+BT604+BT607+BT610+BT613+BT616+BT619+BT622+BT625+BT628+BT631+BT634+BT637+BT640+BT643+BT646+BT649+BT652+BT655+BT658+BT661+BT664+BT667+BT670</f>
        <v>59259620</v>
      </c>
      <c r="BU555" s="6">
        <f t="shared" si="8769"/>
        <v>45722494</v>
      </c>
      <c r="BV555" s="6">
        <f t="shared" si="8769"/>
        <v>45722494</v>
      </c>
      <c r="BW555" s="6">
        <f t="shared" si="8769"/>
        <v>45722494</v>
      </c>
      <c r="BX555" s="6">
        <f t="shared" si="8769"/>
        <v>45722494</v>
      </c>
      <c r="BY555" s="6">
        <f t="shared" si="8769"/>
        <v>0</v>
      </c>
      <c r="BZ555" s="6">
        <f t="shared" si="8769"/>
        <v>0</v>
      </c>
      <c r="CA555" s="6">
        <f t="shared" si="8769"/>
        <v>0</v>
      </c>
      <c r="CB555" s="6">
        <f t="shared" si="8769"/>
        <v>0</v>
      </c>
      <c r="CC555" s="6">
        <f t="shared" si="8769"/>
        <v>0</v>
      </c>
      <c r="CD555" s="6">
        <f t="shared" si="8769"/>
        <v>0</v>
      </c>
      <c r="CE555" s="6">
        <f t="shared" si="8769"/>
        <v>0</v>
      </c>
      <c r="CF555" s="6">
        <f t="shared" si="8769"/>
        <v>0</v>
      </c>
      <c r="CG555" s="6">
        <f t="shared" si="8769"/>
        <v>0</v>
      </c>
      <c r="CH555" s="107">
        <f>F555-SUM(G555:CG555)</f>
        <v>0</v>
      </c>
      <c r="CI555" s="107" t="str">
        <f>IF(C555="","",SUM(G555:CG555))</f>
        <v/>
      </c>
      <c r="CJ555" s="67" t="str">
        <f>IF(C555="","",F555=CI555)</f>
        <v/>
      </c>
    </row>
    <row r="556" spans="1:88" s="5" customFormat="1" ht="22.05" customHeight="1" x14ac:dyDescent="0.3">
      <c r="A556" s="171" t="s">
        <v>395</v>
      </c>
      <c r="B556" s="155" t="s">
        <v>396</v>
      </c>
      <c r="C556" s="168" t="s">
        <v>17</v>
      </c>
      <c r="D556" s="158">
        <v>510</v>
      </c>
      <c r="E556" s="161">
        <v>286118</v>
      </c>
      <c r="F556" s="164">
        <f t="shared" ref="F556:F619" si="8770">ROUND(E556*D556,0)</f>
        <v>145920180</v>
      </c>
      <c r="G556" s="108">
        <v>0</v>
      </c>
      <c r="H556" s="108"/>
      <c r="I556" s="108"/>
      <c r="J556" s="108"/>
      <c r="K556" s="108"/>
      <c r="L556" s="108"/>
      <c r="M556" s="108"/>
      <c r="N556" s="108"/>
      <c r="O556" s="108"/>
      <c r="P556" s="108"/>
      <c r="Q556" s="108"/>
      <c r="R556" s="108"/>
      <c r="S556" s="108"/>
      <c r="T556" s="108"/>
      <c r="U556" s="108"/>
      <c r="V556" s="108"/>
      <c r="W556" s="108"/>
      <c r="X556" s="108"/>
      <c r="Y556" s="108"/>
      <c r="Z556" s="108"/>
      <c r="AA556" s="108"/>
      <c r="AB556" s="108"/>
      <c r="AC556" s="108"/>
      <c r="AD556" s="108"/>
      <c r="AE556" s="108"/>
      <c r="AF556" s="108"/>
      <c r="AG556" s="108"/>
      <c r="AH556" s="108"/>
      <c r="AI556" s="108"/>
      <c r="AJ556" s="108"/>
      <c r="AK556" s="108"/>
      <c r="AL556" s="108"/>
      <c r="AM556" s="108"/>
      <c r="AN556" s="108"/>
      <c r="AO556" s="108"/>
      <c r="AP556" s="108"/>
      <c r="AQ556" s="108"/>
      <c r="AR556" s="108"/>
      <c r="AS556" s="108"/>
      <c r="AT556" s="108"/>
      <c r="AU556" s="108"/>
      <c r="AV556" s="108"/>
      <c r="AW556" s="108"/>
      <c r="AX556" s="108"/>
      <c r="AY556" s="108"/>
      <c r="AZ556" s="108"/>
      <c r="BA556" s="108"/>
      <c r="BB556" s="108"/>
      <c r="BC556" s="108"/>
      <c r="BD556" s="108"/>
      <c r="BE556" s="108"/>
      <c r="BF556" s="108"/>
      <c r="BG556" s="108"/>
      <c r="BH556" s="108"/>
      <c r="BI556" s="108"/>
      <c r="BJ556" s="108"/>
      <c r="BK556" s="108">
        <f>ROUND($F556/14,0)</f>
        <v>10422870</v>
      </c>
      <c r="BL556" s="108">
        <f>ROUND($F556/14,0)</f>
        <v>10422870</v>
      </c>
      <c r="BM556" s="108">
        <f t="shared" ref="BM556:BX556" si="8771">ROUND($F556/14,0)</f>
        <v>10422870</v>
      </c>
      <c r="BN556" s="108">
        <f t="shared" si="8771"/>
        <v>10422870</v>
      </c>
      <c r="BO556" s="108">
        <f t="shared" si="8771"/>
        <v>10422870</v>
      </c>
      <c r="BP556" s="108">
        <f t="shared" si="8771"/>
        <v>10422870</v>
      </c>
      <c r="BQ556" s="108">
        <f t="shared" si="8771"/>
        <v>10422870</v>
      </c>
      <c r="BR556" s="108">
        <f t="shared" si="8771"/>
        <v>10422870</v>
      </c>
      <c r="BS556" s="108">
        <f t="shared" si="8771"/>
        <v>10422870</v>
      </c>
      <c r="BT556" s="108">
        <f t="shared" si="8771"/>
        <v>10422870</v>
      </c>
      <c r="BU556" s="108">
        <f t="shared" si="8771"/>
        <v>10422870</v>
      </c>
      <c r="BV556" s="108">
        <f t="shared" si="8771"/>
        <v>10422870</v>
      </c>
      <c r="BW556" s="108">
        <f t="shared" si="8771"/>
        <v>10422870</v>
      </c>
      <c r="BX556" s="108">
        <f t="shared" si="8771"/>
        <v>10422870</v>
      </c>
      <c r="BY556" s="108"/>
      <c r="BZ556" s="108"/>
      <c r="CA556" s="108"/>
      <c r="CB556" s="108"/>
      <c r="CC556" s="108"/>
      <c r="CD556" s="108"/>
      <c r="CE556" s="108"/>
      <c r="CF556" s="108"/>
      <c r="CG556" s="108"/>
      <c r="CH556" s="109">
        <f>IF(C556="","",F556-SUM(G556:CG556))</f>
        <v>0</v>
      </c>
      <c r="CI556" s="107">
        <f>IF(C556="","",SUM(G556:CG556))</f>
        <v>145920180</v>
      </c>
      <c r="CJ556" s="67" t="b">
        <f>IF(C556="","",F556=CI556)</f>
        <v>1</v>
      </c>
    </row>
    <row r="557" spans="1:88" s="5" customFormat="1" ht="22.05" customHeight="1" x14ac:dyDescent="0.3">
      <c r="A557" s="172"/>
      <c r="B557" s="156"/>
      <c r="C557" s="169"/>
      <c r="D557" s="159"/>
      <c r="E557" s="162"/>
      <c r="F557" s="165"/>
      <c r="G557" s="110">
        <v>0</v>
      </c>
      <c r="H557" s="110"/>
      <c r="I557" s="110"/>
      <c r="J557" s="110"/>
      <c r="K557" s="110"/>
      <c r="L557" s="110"/>
      <c r="M557" s="110"/>
      <c r="N557" s="110"/>
      <c r="O557" s="110"/>
      <c r="P557" s="110"/>
      <c r="Q557" s="110"/>
      <c r="R557" s="110"/>
      <c r="S557" s="110"/>
      <c r="T557" s="110"/>
      <c r="U557" s="110">
        <f t="shared" ref="U557" si="8772">ROUND(U556/$E556,2)</f>
        <v>0</v>
      </c>
      <c r="V557" s="110">
        <f t="shared" ref="V557" si="8773">ROUND(V556/$E556,2)</f>
        <v>0</v>
      </c>
      <c r="W557" s="110">
        <f t="shared" ref="W557" si="8774">ROUND(W556/$E556,2)</f>
        <v>0</v>
      </c>
      <c r="X557" s="110">
        <f t="shared" ref="X557" si="8775">ROUND(X556/$E556,2)</f>
        <v>0</v>
      </c>
      <c r="Y557" s="110">
        <f t="shared" ref="Y557" si="8776">ROUND(Y556/$E556,2)</f>
        <v>0</v>
      </c>
      <c r="Z557" s="110">
        <f t="shared" ref="Z557" si="8777">ROUND(Z556/$E556,2)</f>
        <v>0</v>
      </c>
      <c r="AA557" s="110">
        <f t="shared" ref="AA557" si="8778">ROUND(AA556/$E556,2)</f>
        <v>0</v>
      </c>
      <c r="AB557" s="110">
        <f t="shared" ref="AB557" si="8779">ROUND(AB556/$E556,2)</f>
        <v>0</v>
      </c>
      <c r="AC557" s="110">
        <f t="shared" ref="AC557" si="8780">ROUND(AC556/$E556,2)</f>
        <v>0</v>
      </c>
      <c r="AD557" s="110">
        <f t="shared" ref="AD557" si="8781">ROUND(AD556/$E556,2)</f>
        <v>0</v>
      </c>
      <c r="AE557" s="110">
        <f t="shared" ref="AE557" si="8782">ROUND(AE556/$E556,2)</f>
        <v>0</v>
      </c>
      <c r="AF557" s="110">
        <f t="shared" ref="AF557" si="8783">ROUND(AF556/$E556,2)</f>
        <v>0</v>
      </c>
      <c r="AG557" s="110">
        <f t="shared" ref="AG557" si="8784">ROUND(AG556/$E556,2)</f>
        <v>0</v>
      </c>
      <c r="AH557" s="110">
        <f t="shared" ref="AH557" si="8785">ROUND(AH556/$E556,2)</f>
        <v>0</v>
      </c>
      <c r="AI557" s="110">
        <f t="shared" ref="AI557" si="8786">ROUND(AI556/$E556,2)</f>
        <v>0</v>
      </c>
      <c r="AJ557" s="110">
        <f t="shared" ref="AJ557" si="8787">ROUND(AJ556/$E556,2)</f>
        <v>0</v>
      </c>
      <c r="AK557" s="110">
        <f t="shared" ref="AK557" si="8788">ROUND(AK556/$E556,2)</f>
        <v>0</v>
      </c>
      <c r="AL557" s="110">
        <f t="shared" ref="AL557" si="8789">ROUND(AL556/$E556,2)</f>
        <v>0</v>
      </c>
      <c r="AM557" s="110">
        <f t="shared" ref="AM557" si="8790">ROUND(AM556/$E556,2)</f>
        <v>0</v>
      </c>
      <c r="AN557" s="110">
        <f t="shared" ref="AN557" si="8791">ROUND(AN556/$E556,2)</f>
        <v>0</v>
      </c>
      <c r="AO557" s="110">
        <f t="shared" ref="AO557" si="8792">ROUND(AO556/$E556,2)</f>
        <v>0</v>
      </c>
      <c r="AP557" s="110">
        <f t="shared" ref="AP557" si="8793">ROUND(AP556/$E556,2)</f>
        <v>0</v>
      </c>
      <c r="AQ557" s="110">
        <f t="shared" ref="AQ557" si="8794">ROUND(AQ556/$E556,2)</f>
        <v>0</v>
      </c>
      <c r="AR557" s="110">
        <f t="shared" ref="AR557" si="8795">ROUND(AR556/$E556,2)</f>
        <v>0</v>
      </c>
      <c r="AS557" s="110">
        <f t="shared" ref="AS557" si="8796">ROUND(AS556/$E556,2)</f>
        <v>0</v>
      </c>
      <c r="AT557" s="110">
        <f t="shared" ref="AT557" si="8797">ROUND(AT556/$E556,2)</f>
        <v>0</v>
      </c>
      <c r="AU557" s="110">
        <f t="shared" ref="AU557" si="8798">ROUND(AU556/$E556,2)</f>
        <v>0</v>
      </c>
      <c r="AV557" s="110">
        <f t="shared" ref="AV557" si="8799">ROUND(AV556/$E556,2)</f>
        <v>0</v>
      </c>
      <c r="AW557" s="110">
        <f t="shared" ref="AW557" si="8800">ROUND(AW556/$E556,2)</f>
        <v>0</v>
      </c>
      <c r="AX557" s="110">
        <f t="shared" ref="AX557" si="8801">ROUND(AX556/$E556,2)</f>
        <v>0</v>
      </c>
      <c r="AY557" s="110">
        <f t="shared" ref="AY557" si="8802">ROUND(AY556/$E556,2)</f>
        <v>0</v>
      </c>
      <c r="AZ557" s="110">
        <f t="shared" ref="AZ557" si="8803">ROUND(AZ556/$E556,2)</f>
        <v>0</v>
      </c>
      <c r="BA557" s="110">
        <f t="shared" ref="BA557" si="8804">ROUND(BA556/$E556,2)</f>
        <v>0</v>
      </c>
      <c r="BB557" s="110">
        <f t="shared" ref="BB557" si="8805">ROUND(BB556/$E556,2)</f>
        <v>0</v>
      </c>
      <c r="BC557" s="110">
        <f t="shared" ref="BC557" si="8806">ROUND(BC556/$E556,2)</f>
        <v>0</v>
      </c>
      <c r="BD557" s="110">
        <f t="shared" ref="BD557" si="8807">ROUND(BD556/$E556,2)</f>
        <v>0</v>
      </c>
      <c r="BE557" s="110">
        <f t="shared" ref="BE557" si="8808">ROUND(BE556/$E556,2)</f>
        <v>0</v>
      </c>
      <c r="BF557" s="110">
        <f t="shared" ref="BF557" si="8809">ROUND(BF556/$E556,2)</f>
        <v>0</v>
      </c>
      <c r="BG557" s="110">
        <f t="shared" ref="BG557:BT557" si="8810">ROUND(BG556/$E556,2)</f>
        <v>0</v>
      </c>
      <c r="BH557" s="110">
        <f t="shared" si="8810"/>
        <v>0</v>
      </c>
      <c r="BI557" s="110">
        <f t="shared" si="8810"/>
        <v>0</v>
      </c>
      <c r="BJ557" s="110">
        <f t="shared" si="8810"/>
        <v>0</v>
      </c>
      <c r="BK557" s="110">
        <f t="shared" si="8810"/>
        <v>36.43</v>
      </c>
      <c r="BL557" s="110">
        <f t="shared" si="8810"/>
        <v>36.43</v>
      </c>
      <c r="BM557" s="110">
        <f t="shared" si="8810"/>
        <v>36.43</v>
      </c>
      <c r="BN557" s="110">
        <f t="shared" si="8810"/>
        <v>36.43</v>
      </c>
      <c r="BO557" s="110">
        <f t="shared" si="8810"/>
        <v>36.43</v>
      </c>
      <c r="BP557" s="110">
        <f t="shared" si="8810"/>
        <v>36.43</v>
      </c>
      <c r="BQ557" s="110">
        <f t="shared" si="8810"/>
        <v>36.43</v>
      </c>
      <c r="BR557" s="110">
        <f t="shared" si="8810"/>
        <v>36.43</v>
      </c>
      <c r="BS557" s="110">
        <f t="shared" si="8810"/>
        <v>36.43</v>
      </c>
      <c r="BT557" s="110">
        <f t="shared" si="8810"/>
        <v>36.43</v>
      </c>
      <c r="BU557" s="110">
        <f>ROUNDDOWN(BU556/$E556,2)</f>
        <v>36.42</v>
      </c>
      <c r="BV557" s="110">
        <f>ROUNDDOWN(BV556/$E556,2)</f>
        <v>36.42</v>
      </c>
      <c r="BW557" s="110">
        <f t="shared" ref="BW557:BY557" si="8811">ROUND(BW556/$E556,2)</f>
        <v>36.43</v>
      </c>
      <c r="BX557" s="110">
        <f t="shared" si="8811"/>
        <v>36.43</v>
      </c>
      <c r="BY557" s="110">
        <f t="shared" si="8811"/>
        <v>0</v>
      </c>
      <c r="BZ557" s="110">
        <f t="shared" ref="BZ557" si="8812">ROUND(BZ556/$E556,2)</f>
        <v>0</v>
      </c>
      <c r="CA557" s="110">
        <f t="shared" ref="CA557" si="8813">ROUND(CA556/$E556,2)</f>
        <v>0</v>
      </c>
      <c r="CB557" s="110">
        <f t="shared" ref="CB557" si="8814">ROUND(CB556/$E556,2)</f>
        <v>0</v>
      </c>
      <c r="CC557" s="110">
        <f t="shared" ref="CC557" si="8815">ROUND(CC556/$E556,2)</f>
        <v>0</v>
      </c>
      <c r="CD557" s="110">
        <f t="shared" ref="CD557" si="8816">ROUND(CD556/$E556,2)</f>
        <v>0</v>
      </c>
      <c r="CE557" s="110"/>
      <c r="CF557" s="110">
        <f t="shared" ref="CF557" si="8817">ROUND(CF556/$E556,2)</f>
        <v>0</v>
      </c>
      <c r="CG557" s="110">
        <f t="shared" ref="CG557" si="8818">ROUND(CG556/$E556,2)</f>
        <v>0</v>
      </c>
      <c r="CH557" s="111">
        <f>IF(C556="","",D556-SUM(G557:CG557))</f>
        <v>-5.6843418860808015E-14</v>
      </c>
      <c r="CI557" s="112">
        <f>IF(C556="","",SUM(G557:CG557))</f>
        <v>510.00000000000006</v>
      </c>
      <c r="CJ557" s="67" t="b">
        <f>IF(C556="","",D556=CI557)</f>
        <v>1</v>
      </c>
    </row>
    <row r="558" spans="1:88" s="5" customFormat="1" ht="22.05" customHeight="1" x14ac:dyDescent="0.3">
      <c r="A558" s="173"/>
      <c r="B558" s="157"/>
      <c r="C558" s="170"/>
      <c r="D558" s="160"/>
      <c r="E558" s="163"/>
      <c r="F558" s="166"/>
      <c r="G558" s="113">
        <v>0</v>
      </c>
      <c r="H558" s="113"/>
      <c r="I558" s="113"/>
      <c r="J558" s="113"/>
      <c r="K558" s="113"/>
      <c r="L558" s="113"/>
      <c r="M558" s="113"/>
      <c r="N558" s="113"/>
      <c r="O558" s="113"/>
      <c r="P558" s="113"/>
      <c r="Q558" s="113"/>
      <c r="R558" s="113"/>
      <c r="S558" s="113"/>
      <c r="T558" s="113"/>
      <c r="U558" s="113">
        <f t="shared" ref="U558:X558" si="8819">U556/$F556</f>
        <v>0</v>
      </c>
      <c r="V558" s="113">
        <f t="shared" si="8819"/>
        <v>0</v>
      </c>
      <c r="W558" s="113">
        <f t="shared" si="8819"/>
        <v>0</v>
      </c>
      <c r="X558" s="113">
        <f t="shared" si="8819"/>
        <v>0</v>
      </c>
      <c r="Y558" s="113">
        <f t="shared" ref="Y558:AG558" si="8820">Y556/$F556</f>
        <v>0</v>
      </c>
      <c r="Z558" s="113">
        <f t="shared" si="8820"/>
        <v>0</v>
      </c>
      <c r="AA558" s="113">
        <f t="shared" si="8820"/>
        <v>0</v>
      </c>
      <c r="AB558" s="113">
        <f t="shared" si="8820"/>
        <v>0</v>
      </c>
      <c r="AC558" s="113">
        <f t="shared" si="8820"/>
        <v>0</v>
      </c>
      <c r="AD558" s="113">
        <f t="shared" si="8820"/>
        <v>0</v>
      </c>
      <c r="AE558" s="113">
        <f t="shared" si="8820"/>
        <v>0</v>
      </c>
      <c r="AF558" s="113">
        <f t="shared" si="8820"/>
        <v>0</v>
      </c>
      <c r="AG558" s="113">
        <f t="shared" si="8820"/>
        <v>0</v>
      </c>
      <c r="AH558" s="113">
        <f t="shared" ref="AH558:AK558" si="8821">AH556/$F556</f>
        <v>0</v>
      </c>
      <c r="AI558" s="113">
        <f t="shared" si="8821"/>
        <v>0</v>
      </c>
      <c r="AJ558" s="113">
        <f t="shared" si="8821"/>
        <v>0</v>
      </c>
      <c r="AK558" s="113">
        <f t="shared" si="8821"/>
        <v>0</v>
      </c>
      <c r="AL558" s="113">
        <f t="shared" ref="AL558:AT558" si="8822">AL556/$F556</f>
        <v>0</v>
      </c>
      <c r="AM558" s="113">
        <f t="shared" si="8822"/>
        <v>0</v>
      </c>
      <c r="AN558" s="113">
        <f t="shared" si="8822"/>
        <v>0</v>
      </c>
      <c r="AO558" s="113">
        <f t="shared" si="8822"/>
        <v>0</v>
      </c>
      <c r="AP558" s="113">
        <f t="shared" si="8822"/>
        <v>0</v>
      </c>
      <c r="AQ558" s="113">
        <f t="shared" si="8822"/>
        <v>0</v>
      </c>
      <c r="AR558" s="113">
        <f t="shared" si="8822"/>
        <v>0</v>
      </c>
      <c r="AS558" s="113">
        <f t="shared" si="8822"/>
        <v>0</v>
      </c>
      <c r="AT558" s="113">
        <f t="shared" si="8822"/>
        <v>0</v>
      </c>
      <c r="AU558" s="113">
        <f t="shared" ref="AU558:AX558" si="8823">AU556/$F556</f>
        <v>0</v>
      </c>
      <c r="AV558" s="113">
        <f t="shared" si="8823"/>
        <v>0</v>
      </c>
      <c r="AW558" s="113">
        <f t="shared" si="8823"/>
        <v>0</v>
      </c>
      <c r="AX558" s="113">
        <f t="shared" si="8823"/>
        <v>0</v>
      </c>
      <c r="AY558" s="113">
        <f t="shared" ref="AY558:BC558" si="8824">AY556/$F556</f>
        <v>0</v>
      </c>
      <c r="AZ558" s="113">
        <f t="shared" si="8824"/>
        <v>0</v>
      </c>
      <c r="BA558" s="113">
        <f t="shared" si="8824"/>
        <v>0</v>
      </c>
      <c r="BB558" s="113">
        <f t="shared" si="8824"/>
        <v>0</v>
      </c>
      <c r="BC558" s="113">
        <f t="shared" si="8824"/>
        <v>0</v>
      </c>
      <c r="BD558" s="113">
        <f t="shared" ref="BD558:BF558" si="8825">BD556/$F556</f>
        <v>0</v>
      </c>
      <c r="BE558" s="113">
        <f t="shared" si="8825"/>
        <v>0</v>
      </c>
      <c r="BF558" s="113">
        <f t="shared" si="8825"/>
        <v>0</v>
      </c>
      <c r="BG558" s="113">
        <f t="shared" ref="BG558:CC558" si="8826">BG556/$F556</f>
        <v>0</v>
      </c>
      <c r="BH558" s="113">
        <f t="shared" si="8826"/>
        <v>0</v>
      </c>
      <c r="BI558" s="113">
        <f t="shared" si="8826"/>
        <v>0</v>
      </c>
      <c r="BJ558" s="113">
        <f t="shared" si="8826"/>
        <v>0</v>
      </c>
      <c r="BK558" s="113">
        <f t="shared" si="8826"/>
        <v>7.1428571428571425E-2</v>
      </c>
      <c r="BL558" s="113">
        <f t="shared" si="8826"/>
        <v>7.1428571428571425E-2</v>
      </c>
      <c r="BM558" s="113">
        <f t="shared" si="8826"/>
        <v>7.1428571428571425E-2</v>
      </c>
      <c r="BN558" s="113">
        <f t="shared" si="8826"/>
        <v>7.1428571428571425E-2</v>
      </c>
      <c r="BO558" s="113">
        <f t="shared" si="8826"/>
        <v>7.1428571428571425E-2</v>
      </c>
      <c r="BP558" s="113">
        <f t="shared" si="8826"/>
        <v>7.1428571428571425E-2</v>
      </c>
      <c r="BQ558" s="113">
        <f t="shared" si="8826"/>
        <v>7.1428571428571425E-2</v>
      </c>
      <c r="BR558" s="113">
        <f t="shared" si="8826"/>
        <v>7.1428571428571425E-2</v>
      </c>
      <c r="BS558" s="113">
        <f t="shared" si="8826"/>
        <v>7.1428571428571425E-2</v>
      </c>
      <c r="BT558" s="113">
        <f t="shared" si="8826"/>
        <v>7.1428571428571425E-2</v>
      </c>
      <c r="BU558" s="113">
        <f t="shared" si="8826"/>
        <v>7.1428571428571425E-2</v>
      </c>
      <c r="BV558" s="113">
        <f t="shared" si="8826"/>
        <v>7.1428571428571425E-2</v>
      </c>
      <c r="BW558" s="113">
        <f t="shared" si="8826"/>
        <v>7.1428571428571425E-2</v>
      </c>
      <c r="BX558" s="113">
        <f t="shared" si="8826"/>
        <v>7.1428571428571425E-2</v>
      </c>
      <c r="BY558" s="113">
        <f t="shared" si="8826"/>
        <v>0</v>
      </c>
      <c r="BZ558" s="113">
        <f t="shared" si="8826"/>
        <v>0</v>
      </c>
      <c r="CA558" s="113">
        <f t="shared" si="8826"/>
        <v>0</v>
      </c>
      <c r="CB558" s="113">
        <f t="shared" si="8826"/>
        <v>0</v>
      </c>
      <c r="CC558" s="113">
        <f t="shared" si="8826"/>
        <v>0</v>
      </c>
      <c r="CD558" s="113">
        <f t="shared" ref="CD558:CG558" si="8827">CD556/$F556</f>
        <v>0</v>
      </c>
      <c r="CE558" s="113"/>
      <c r="CF558" s="113">
        <f t="shared" si="8827"/>
        <v>0</v>
      </c>
      <c r="CG558" s="113">
        <f t="shared" si="8827"/>
        <v>0</v>
      </c>
      <c r="CH558" s="114">
        <f>IF(C556="","",100%-SUM(G558:CG558))</f>
        <v>3.3306690738754696E-16</v>
      </c>
      <c r="CI558" s="115">
        <f>IF(C556="","",SUM(G558:CG558))</f>
        <v>0.99999999999999967</v>
      </c>
      <c r="CJ558" s="67" t="b">
        <f>IF(C556="","",SUM(G558:CG558)=CI558)</f>
        <v>1</v>
      </c>
    </row>
    <row r="559" spans="1:88" s="5" customFormat="1" ht="22.05" customHeight="1" x14ac:dyDescent="0.3">
      <c r="A559" s="171" t="s">
        <v>397</v>
      </c>
      <c r="B559" s="155" t="s">
        <v>398</v>
      </c>
      <c r="C559" s="168" t="s">
        <v>17</v>
      </c>
      <c r="D559" s="158">
        <v>13</v>
      </c>
      <c r="E559" s="161">
        <v>2697672</v>
      </c>
      <c r="F559" s="164">
        <f t="shared" si="8770"/>
        <v>35069736</v>
      </c>
      <c r="G559" s="108">
        <v>0</v>
      </c>
      <c r="H559" s="108"/>
      <c r="I559" s="108"/>
      <c r="J559" s="108"/>
      <c r="K559" s="108"/>
      <c r="L559" s="108"/>
      <c r="M559" s="108"/>
      <c r="N559" s="108"/>
      <c r="O559" s="108"/>
      <c r="P559" s="108"/>
      <c r="Q559" s="108"/>
      <c r="R559" s="108"/>
      <c r="S559" s="108"/>
      <c r="T559" s="108"/>
      <c r="U559" s="108"/>
      <c r="V559" s="108"/>
      <c r="W559" s="108"/>
      <c r="X559" s="108"/>
      <c r="Y559" s="108"/>
      <c r="Z559" s="108"/>
      <c r="AA559" s="108"/>
      <c r="AB559" s="108"/>
      <c r="AC559" s="108"/>
      <c r="AD559" s="108"/>
      <c r="AE559" s="108"/>
      <c r="AF559" s="108"/>
      <c r="AG559" s="108"/>
      <c r="AH559" s="108"/>
      <c r="AI559" s="108"/>
      <c r="AJ559" s="108"/>
      <c r="AK559" s="108"/>
      <c r="AL559" s="108"/>
      <c r="AM559" s="108"/>
      <c r="AN559" s="108"/>
      <c r="AO559" s="108"/>
      <c r="AP559" s="108"/>
      <c r="AQ559" s="108"/>
      <c r="AR559" s="108"/>
      <c r="AS559" s="108"/>
      <c r="AT559" s="108"/>
      <c r="AU559" s="108"/>
      <c r="AV559" s="108"/>
      <c r="AW559" s="108"/>
      <c r="AX559" s="108"/>
      <c r="AY559" s="108"/>
      <c r="AZ559" s="108"/>
      <c r="BA559" s="108"/>
      <c r="BB559" s="108"/>
      <c r="BC559" s="108"/>
      <c r="BD559" s="108"/>
      <c r="BE559" s="108"/>
      <c r="BF559" s="108"/>
      <c r="BG559" s="108"/>
      <c r="BH559" s="108"/>
      <c r="BI559" s="108"/>
      <c r="BJ559" s="108"/>
      <c r="BK559" s="108">
        <f>ROUND($F559/14,0)</f>
        <v>2504981</v>
      </c>
      <c r="BL559" s="108">
        <f>ROUND($F559/14,0)</f>
        <v>2504981</v>
      </c>
      <c r="BM559" s="108">
        <f>ROUNDUP($F559/14,0)</f>
        <v>2504982</v>
      </c>
      <c r="BN559" s="108">
        <f t="shared" ref="BN559" si="8828">ROUNDUP($F559/14,0)</f>
        <v>2504982</v>
      </c>
      <c r="BO559" s="108">
        <f t="shared" ref="BO559:BX559" si="8829">ROUND($F559/14,0)</f>
        <v>2504981</v>
      </c>
      <c r="BP559" s="108">
        <f t="shared" si="8829"/>
        <v>2504981</v>
      </c>
      <c r="BQ559" s="108">
        <f t="shared" si="8829"/>
        <v>2504981</v>
      </c>
      <c r="BR559" s="108">
        <f t="shared" si="8829"/>
        <v>2504981</v>
      </c>
      <c r="BS559" s="108">
        <f t="shared" si="8829"/>
        <v>2504981</v>
      </c>
      <c r="BT559" s="108">
        <f t="shared" si="8829"/>
        <v>2504981</v>
      </c>
      <c r="BU559" s="108">
        <f t="shared" si="8829"/>
        <v>2504981</v>
      </c>
      <c r="BV559" s="108">
        <f t="shared" si="8829"/>
        <v>2504981</v>
      </c>
      <c r="BW559" s="108">
        <f t="shared" si="8829"/>
        <v>2504981</v>
      </c>
      <c r="BX559" s="108">
        <f t="shared" si="8829"/>
        <v>2504981</v>
      </c>
      <c r="BY559" s="108"/>
      <c r="BZ559" s="108"/>
      <c r="CA559" s="108"/>
      <c r="CB559" s="108"/>
      <c r="CC559" s="108"/>
      <c r="CD559" s="108"/>
      <c r="CE559" s="108"/>
      <c r="CF559" s="108"/>
      <c r="CG559" s="108"/>
      <c r="CH559" s="109">
        <f>IF(C559="","",F559-SUM(G559:CG559))</f>
        <v>0</v>
      </c>
      <c r="CI559" s="107">
        <f>IF(C559="","",SUM(G559:CG559))</f>
        <v>35069736</v>
      </c>
      <c r="CJ559" s="67" t="b">
        <f>IF(C559="","",F559=CI559)</f>
        <v>1</v>
      </c>
    </row>
    <row r="560" spans="1:88" s="5" customFormat="1" ht="22.05" customHeight="1" x14ac:dyDescent="0.3">
      <c r="A560" s="172"/>
      <c r="B560" s="156"/>
      <c r="C560" s="169"/>
      <c r="D560" s="159"/>
      <c r="E560" s="162"/>
      <c r="F560" s="165"/>
      <c r="G560" s="110">
        <v>0</v>
      </c>
      <c r="H560" s="110"/>
      <c r="I560" s="110"/>
      <c r="J560" s="110"/>
      <c r="K560" s="110"/>
      <c r="L560" s="110"/>
      <c r="M560" s="110"/>
      <c r="N560" s="110"/>
      <c r="O560" s="110"/>
      <c r="P560" s="110"/>
      <c r="Q560" s="110"/>
      <c r="R560" s="110"/>
      <c r="S560" s="110"/>
      <c r="T560" s="110"/>
      <c r="U560" s="110">
        <f t="shared" ref="U560" si="8830">ROUND(U559/$E559,2)</f>
        <v>0</v>
      </c>
      <c r="V560" s="110">
        <f t="shared" ref="V560" si="8831">ROUND(V559/$E559,2)</f>
        <v>0</v>
      </c>
      <c r="W560" s="110">
        <f t="shared" ref="W560" si="8832">ROUND(W559/$E559,2)</f>
        <v>0</v>
      </c>
      <c r="X560" s="110">
        <f t="shared" ref="X560" si="8833">ROUND(X559/$E559,2)</f>
        <v>0</v>
      </c>
      <c r="Y560" s="110">
        <f t="shared" ref="Y560" si="8834">ROUND(Y559/$E559,2)</f>
        <v>0</v>
      </c>
      <c r="Z560" s="110">
        <f t="shared" ref="Z560" si="8835">ROUND(Z559/$E559,2)</f>
        <v>0</v>
      </c>
      <c r="AA560" s="110">
        <f t="shared" ref="AA560" si="8836">ROUND(AA559/$E559,2)</f>
        <v>0</v>
      </c>
      <c r="AB560" s="110">
        <f t="shared" ref="AB560" si="8837">ROUND(AB559/$E559,2)</f>
        <v>0</v>
      </c>
      <c r="AC560" s="110">
        <f t="shared" ref="AC560" si="8838">ROUND(AC559/$E559,2)</f>
        <v>0</v>
      </c>
      <c r="AD560" s="110">
        <f t="shared" ref="AD560" si="8839">ROUND(AD559/$E559,2)</f>
        <v>0</v>
      </c>
      <c r="AE560" s="110">
        <f t="shared" ref="AE560" si="8840">ROUND(AE559/$E559,2)</f>
        <v>0</v>
      </c>
      <c r="AF560" s="110">
        <f t="shared" ref="AF560" si="8841">ROUND(AF559/$E559,2)</f>
        <v>0</v>
      </c>
      <c r="AG560" s="110">
        <f t="shared" ref="AG560" si="8842">ROUND(AG559/$E559,2)</f>
        <v>0</v>
      </c>
      <c r="AH560" s="110">
        <f t="shared" ref="AH560" si="8843">ROUND(AH559/$E559,2)</f>
        <v>0</v>
      </c>
      <c r="AI560" s="110">
        <f t="shared" ref="AI560" si="8844">ROUND(AI559/$E559,2)</f>
        <v>0</v>
      </c>
      <c r="AJ560" s="110">
        <f t="shared" ref="AJ560" si="8845">ROUND(AJ559/$E559,2)</f>
        <v>0</v>
      </c>
      <c r="AK560" s="110">
        <f t="shared" ref="AK560" si="8846">ROUND(AK559/$E559,2)</f>
        <v>0</v>
      </c>
      <c r="AL560" s="110">
        <f t="shared" ref="AL560" si="8847">ROUND(AL559/$E559,2)</f>
        <v>0</v>
      </c>
      <c r="AM560" s="110">
        <f t="shared" ref="AM560" si="8848">ROUND(AM559/$E559,2)</f>
        <v>0</v>
      </c>
      <c r="AN560" s="110">
        <f t="shared" ref="AN560" si="8849">ROUND(AN559/$E559,2)</f>
        <v>0</v>
      </c>
      <c r="AO560" s="110">
        <f t="shared" ref="AO560" si="8850">ROUND(AO559/$E559,2)</f>
        <v>0</v>
      </c>
      <c r="AP560" s="110">
        <f t="shared" ref="AP560" si="8851">ROUND(AP559/$E559,2)</f>
        <v>0</v>
      </c>
      <c r="AQ560" s="110">
        <f t="shared" ref="AQ560" si="8852">ROUND(AQ559/$E559,2)</f>
        <v>0</v>
      </c>
      <c r="AR560" s="110">
        <f t="shared" ref="AR560" si="8853">ROUND(AR559/$E559,2)</f>
        <v>0</v>
      </c>
      <c r="AS560" s="110">
        <f t="shared" ref="AS560" si="8854">ROUND(AS559/$E559,2)</f>
        <v>0</v>
      </c>
      <c r="AT560" s="110">
        <f t="shared" ref="AT560" si="8855">ROUND(AT559/$E559,2)</f>
        <v>0</v>
      </c>
      <c r="AU560" s="110">
        <f t="shared" ref="AU560" si="8856">ROUND(AU559/$E559,2)</f>
        <v>0</v>
      </c>
      <c r="AV560" s="110">
        <f t="shared" ref="AV560" si="8857">ROUND(AV559/$E559,2)</f>
        <v>0</v>
      </c>
      <c r="AW560" s="110">
        <f t="shared" ref="AW560" si="8858">ROUND(AW559/$E559,2)</f>
        <v>0</v>
      </c>
      <c r="AX560" s="110">
        <f t="shared" ref="AX560" si="8859">ROUND(AX559/$E559,2)</f>
        <v>0</v>
      </c>
      <c r="AY560" s="110">
        <f t="shared" ref="AY560" si="8860">ROUND(AY559/$E559,2)</f>
        <v>0</v>
      </c>
      <c r="AZ560" s="110">
        <f t="shared" ref="AZ560" si="8861">ROUND(AZ559/$E559,2)</f>
        <v>0</v>
      </c>
      <c r="BA560" s="110">
        <f t="shared" ref="BA560" si="8862">ROUND(BA559/$E559,2)</f>
        <v>0</v>
      </c>
      <c r="BB560" s="110">
        <f t="shared" ref="BB560" si="8863">ROUND(BB559/$E559,2)</f>
        <v>0</v>
      </c>
      <c r="BC560" s="110">
        <f t="shared" ref="BC560" si="8864">ROUND(BC559/$E559,2)</f>
        <v>0</v>
      </c>
      <c r="BD560" s="110">
        <f t="shared" ref="BD560" si="8865">ROUND(BD559/$E559,2)</f>
        <v>0</v>
      </c>
      <c r="BE560" s="110">
        <f t="shared" ref="BE560" si="8866">ROUND(BE559/$E559,2)</f>
        <v>0</v>
      </c>
      <c r="BF560" s="110">
        <f t="shared" ref="BF560" si="8867">ROUND(BF559/$E559,2)</f>
        <v>0</v>
      </c>
      <c r="BG560" s="110">
        <f t="shared" ref="BG560:BT560" si="8868">ROUND(BG559/$E559,2)</f>
        <v>0</v>
      </c>
      <c r="BH560" s="110">
        <f t="shared" si="8868"/>
        <v>0</v>
      </c>
      <c r="BI560" s="110">
        <f t="shared" si="8868"/>
        <v>0</v>
      </c>
      <c r="BJ560" s="110">
        <f t="shared" si="8868"/>
        <v>0</v>
      </c>
      <c r="BK560" s="110">
        <f t="shared" si="8868"/>
        <v>0.93</v>
      </c>
      <c r="BL560" s="110">
        <f t="shared" si="8868"/>
        <v>0.93</v>
      </c>
      <c r="BM560" s="110">
        <f t="shared" si="8868"/>
        <v>0.93</v>
      </c>
      <c r="BN560" s="110">
        <f t="shared" si="8868"/>
        <v>0.93</v>
      </c>
      <c r="BO560" s="110">
        <f t="shared" si="8868"/>
        <v>0.93</v>
      </c>
      <c r="BP560" s="110">
        <f t="shared" si="8868"/>
        <v>0.93</v>
      </c>
      <c r="BQ560" s="110">
        <f t="shared" si="8868"/>
        <v>0.93</v>
      </c>
      <c r="BR560" s="110">
        <f t="shared" si="8868"/>
        <v>0.93</v>
      </c>
      <c r="BS560" s="110">
        <f t="shared" si="8868"/>
        <v>0.93</v>
      </c>
      <c r="BT560" s="110">
        <f t="shared" si="8868"/>
        <v>0.93</v>
      </c>
      <c r="BU560" s="110">
        <f>ROUNDDOWN(BU559/$E559,2)</f>
        <v>0.92</v>
      </c>
      <c r="BV560" s="110">
        <f>ROUNDDOWN(BV559/$E559,2)</f>
        <v>0.92</v>
      </c>
      <c r="BW560" s="110">
        <f t="shared" ref="BW560:BY560" si="8869">ROUND(BW559/$E559,2)</f>
        <v>0.93</v>
      </c>
      <c r="BX560" s="110">
        <f t="shared" si="8869"/>
        <v>0.93</v>
      </c>
      <c r="BY560" s="110">
        <f t="shared" si="8869"/>
        <v>0</v>
      </c>
      <c r="BZ560" s="110">
        <f t="shared" ref="BZ560" si="8870">ROUND(BZ559/$E559,2)</f>
        <v>0</v>
      </c>
      <c r="CA560" s="110">
        <f t="shared" ref="CA560" si="8871">ROUND(CA559/$E559,2)</f>
        <v>0</v>
      </c>
      <c r="CB560" s="110">
        <f t="shared" ref="CB560" si="8872">ROUND(CB559/$E559,2)</f>
        <v>0</v>
      </c>
      <c r="CC560" s="110">
        <f t="shared" ref="CC560" si="8873">ROUND(CC559/$E559,2)</f>
        <v>0</v>
      </c>
      <c r="CD560" s="110">
        <f t="shared" ref="CD560" si="8874">ROUND(CD559/$E559,2)</f>
        <v>0</v>
      </c>
      <c r="CE560" s="110"/>
      <c r="CF560" s="110">
        <f t="shared" ref="CF560" si="8875">ROUND(CF559/$E559,2)</f>
        <v>0</v>
      </c>
      <c r="CG560" s="110">
        <f t="shared" ref="CG560" si="8876">ROUND(CG559/$E559,2)</f>
        <v>0</v>
      </c>
      <c r="CH560" s="111">
        <f>IF(C559="","",D559-SUM(G560:CG560))</f>
        <v>1.7763568394002505E-15</v>
      </c>
      <c r="CI560" s="112">
        <f>IF(C559="","",SUM(G560:CG560))</f>
        <v>12.999999999999998</v>
      </c>
      <c r="CJ560" s="67" t="b">
        <f>IF(C559="","",D559=CI560)</f>
        <v>1</v>
      </c>
    </row>
    <row r="561" spans="1:88" s="5" customFormat="1" ht="22.05" customHeight="1" x14ac:dyDescent="0.3">
      <c r="A561" s="173"/>
      <c r="B561" s="157"/>
      <c r="C561" s="170"/>
      <c r="D561" s="160"/>
      <c r="E561" s="163"/>
      <c r="F561" s="166"/>
      <c r="G561" s="113">
        <v>0</v>
      </c>
      <c r="H561" s="113"/>
      <c r="I561" s="113"/>
      <c r="J561" s="113"/>
      <c r="K561" s="113"/>
      <c r="L561" s="113"/>
      <c r="M561" s="113"/>
      <c r="N561" s="113"/>
      <c r="O561" s="113"/>
      <c r="P561" s="113"/>
      <c r="Q561" s="113"/>
      <c r="R561" s="113"/>
      <c r="S561" s="113"/>
      <c r="T561" s="113"/>
      <c r="U561" s="113">
        <f t="shared" ref="U561:X561" si="8877">U559/$F559</f>
        <v>0</v>
      </c>
      <c r="V561" s="113">
        <f t="shared" si="8877"/>
        <v>0</v>
      </c>
      <c r="W561" s="113">
        <f t="shared" si="8877"/>
        <v>0</v>
      </c>
      <c r="X561" s="113">
        <f t="shared" si="8877"/>
        <v>0</v>
      </c>
      <c r="Y561" s="113">
        <f t="shared" ref="Y561:AG561" si="8878">Y559/$F559</f>
        <v>0</v>
      </c>
      <c r="Z561" s="113">
        <f t="shared" si="8878"/>
        <v>0</v>
      </c>
      <c r="AA561" s="113">
        <f t="shared" si="8878"/>
        <v>0</v>
      </c>
      <c r="AB561" s="113">
        <f t="shared" si="8878"/>
        <v>0</v>
      </c>
      <c r="AC561" s="113">
        <f t="shared" si="8878"/>
        <v>0</v>
      </c>
      <c r="AD561" s="113">
        <f t="shared" si="8878"/>
        <v>0</v>
      </c>
      <c r="AE561" s="113">
        <f t="shared" si="8878"/>
        <v>0</v>
      </c>
      <c r="AF561" s="113">
        <f t="shared" si="8878"/>
        <v>0</v>
      </c>
      <c r="AG561" s="113">
        <f t="shared" si="8878"/>
        <v>0</v>
      </c>
      <c r="AH561" s="113">
        <f t="shared" ref="AH561:AK561" si="8879">AH559/$F559</f>
        <v>0</v>
      </c>
      <c r="AI561" s="113">
        <f t="shared" si="8879"/>
        <v>0</v>
      </c>
      <c r="AJ561" s="113">
        <f t="shared" si="8879"/>
        <v>0</v>
      </c>
      <c r="AK561" s="113">
        <f t="shared" si="8879"/>
        <v>0</v>
      </c>
      <c r="AL561" s="113">
        <f t="shared" ref="AL561:AT561" si="8880">AL559/$F559</f>
        <v>0</v>
      </c>
      <c r="AM561" s="113">
        <f t="shared" si="8880"/>
        <v>0</v>
      </c>
      <c r="AN561" s="113">
        <f t="shared" si="8880"/>
        <v>0</v>
      </c>
      <c r="AO561" s="113">
        <f t="shared" si="8880"/>
        <v>0</v>
      </c>
      <c r="AP561" s="113">
        <f t="shared" si="8880"/>
        <v>0</v>
      </c>
      <c r="AQ561" s="113">
        <f t="shared" si="8880"/>
        <v>0</v>
      </c>
      <c r="AR561" s="113">
        <f t="shared" si="8880"/>
        <v>0</v>
      </c>
      <c r="AS561" s="113">
        <f t="shared" si="8880"/>
        <v>0</v>
      </c>
      <c r="AT561" s="113">
        <f t="shared" si="8880"/>
        <v>0</v>
      </c>
      <c r="AU561" s="113">
        <f t="shared" ref="AU561:AX561" si="8881">AU559/$F559</f>
        <v>0</v>
      </c>
      <c r="AV561" s="113">
        <f t="shared" si="8881"/>
        <v>0</v>
      </c>
      <c r="AW561" s="113">
        <f t="shared" si="8881"/>
        <v>0</v>
      </c>
      <c r="AX561" s="113">
        <f t="shared" si="8881"/>
        <v>0</v>
      </c>
      <c r="AY561" s="113">
        <f t="shared" ref="AY561:BC561" si="8882">AY559/$F559</f>
        <v>0</v>
      </c>
      <c r="AZ561" s="113">
        <f t="shared" si="8882"/>
        <v>0</v>
      </c>
      <c r="BA561" s="113">
        <f t="shared" si="8882"/>
        <v>0</v>
      </c>
      <c r="BB561" s="113">
        <f t="shared" si="8882"/>
        <v>0</v>
      </c>
      <c r="BC561" s="113">
        <f t="shared" si="8882"/>
        <v>0</v>
      </c>
      <c r="BD561" s="113">
        <f t="shared" ref="BD561:BF561" si="8883">BD559/$F559</f>
        <v>0</v>
      </c>
      <c r="BE561" s="113">
        <f t="shared" si="8883"/>
        <v>0</v>
      </c>
      <c r="BF561" s="113">
        <f t="shared" si="8883"/>
        <v>0</v>
      </c>
      <c r="BG561" s="113">
        <f t="shared" ref="BG561:CC561" si="8884">BG559/$F559</f>
        <v>0</v>
      </c>
      <c r="BH561" s="113">
        <f t="shared" si="8884"/>
        <v>0</v>
      </c>
      <c r="BI561" s="113">
        <f t="shared" si="8884"/>
        <v>0</v>
      </c>
      <c r="BJ561" s="113">
        <f t="shared" si="8884"/>
        <v>0</v>
      </c>
      <c r="BK561" s="113">
        <f t="shared" si="8884"/>
        <v>7.1428567355055081E-2</v>
      </c>
      <c r="BL561" s="113">
        <f t="shared" si="8884"/>
        <v>7.1428567355055081E-2</v>
      </c>
      <c r="BM561" s="113">
        <f t="shared" si="8884"/>
        <v>7.1428595869669501E-2</v>
      </c>
      <c r="BN561" s="113">
        <f t="shared" si="8884"/>
        <v>7.1428595869669501E-2</v>
      </c>
      <c r="BO561" s="113">
        <f t="shared" si="8884"/>
        <v>7.1428567355055081E-2</v>
      </c>
      <c r="BP561" s="113">
        <f t="shared" si="8884"/>
        <v>7.1428567355055081E-2</v>
      </c>
      <c r="BQ561" s="113">
        <f t="shared" si="8884"/>
        <v>7.1428567355055081E-2</v>
      </c>
      <c r="BR561" s="113">
        <f t="shared" si="8884"/>
        <v>7.1428567355055081E-2</v>
      </c>
      <c r="BS561" s="113">
        <f t="shared" si="8884"/>
        <v>7.1428567355055081E-2</v>
      </c>
      <c r="BT561" s="113">
        <f t="shared" si="8884"/>
        <v>7.1428567355055081E-2</v>
      </c>
      <c r="BU561" s="113">
        <f t="shared" si="8884"/>
        <v>7.1428567355055081E-2</v>
      </c>
      <c r="BV561" s="113">
        <f t="shared" si="8884"/>
        <v>7.1428567355055081E-2</v>
      </c>
      <c r="BW561" s="113">
        <f t="shared" si="8884"/>
        <v>7.1428567355055081E-2</v>
      </c>
      <c r="BX561" s="113">
        <f t="shared" si="8884"/>
        <v>7.1428567355055081E-2</v>
      </c>
      <c r="BY561" s="113">
        <f t="shared" si="8884"/>
        <v>0</v>
      </c>
      <c r="BZ561" s="113">
        <f t="shared" si="8884"/>
        <v>0</v>
      </c>
      <c r="CA561" s="113">
        <f t="shared" si="8884"/>
        <v>0</v>
      </c>
      <c r="CB561" s="113">
        <f t="shared" si="8884"/>
        <v>0</v>
      </c>
      <c r="CC561" s="113">
        <f t="shared" si="8884"/>
        <v>0</v>
      </c>
      <c r="CD561" s="113">
        <f t="shared" ref="CD561:CG561" si="8885">CD559/$F559</f>
        <v>0</v>
      </c>
      <c r="CE561" s="113"/>
      <c r="CF561" s="113">
        <f t="shared" si="8885"/>
        <v>0</v>
      </c>
      <c r="CG561" s="113">
        <f t="shared" si="8885"/>
        <v>0</v>
      </c>
      <c r="CH561" s="114">
        <f>IF(C559="","",100%-SUM(G561:CG561))</f>
        <v>0</v>
      </c>
      <c r="CI561" s="115">
        <f>IF(C559="","",SUM(G561:CG561))</f>
        <v>1</v>
      </c>
      <c r="CJ561" s="67" t="b">
        <f>IF(C559="","",SUM(G561:CG561)=CI561)</f>
        <v>1</v>
      </c>
    </row>
    <row r="562" spans="1:88" s="5" customFormat="1" ht="22.05" customHeight="1" x14ac:dyDescent="0.3">
      <c r="A562" s="171" t="s">
        <v>399</v>
      </c>
      <c r="B562" s="155" t="s">
        <v>400</v>
      </c>
      <c r="C562" s="168" t="s">
        <v>17</v>
      </c>
      <c r="D562" s="158">
        <v>13</v>
      </c>
      <c r="E562" s="161">
        <v>2697672</v>
      </c>
      <c r="F562" s="164">
        <f t="shared" si="8770"/>
        <v>35069736</v>
      </c>
      <c r="G562" s="108">
        <v>0</v>
      </c>
      <c r="H562" s="108"/>
      <c r="I562" s="108"/>
      <c r="J562" s="108"/>
      <c r="K562" s="108"/>
      <c r="L562" s="108"/>
      <c r="M562" s="108"/>
      <c r="N562" s="108"/>
      <c r="O562" s="108"/>
      <c r="P562" s="108"/>
      <c r="Q562" s="108"/>
      <c r="R562" s="108"/>
      <c r="S562" s="108"/>
      <c r="T562" s="108"/>
      <c r="U562" s="108"/>
      <c r="V562" s="108"/>
      <c r="W562" s="108"/>
      <c r="X562" s="108"/>
      <c r="Y562" s="108"/>
      <c r="Z562" s="108"/>
      <c r="AA562" s="108"/>
      <c r="AB562" s="108"/>
      <c r="AC562" s="108"/>
      <c r="AD562" s="108"/>
      <c r="AE562" s="108"/>
      <c r="AF562" s="108"/>
      <c r="AG562" s="108"/>
      <c r="AH562" s="108"/>
      <c r="AI562" s="108"/>
      <c r="AJ562" s="108"/>
      <c r="AK562" s="108"/>
      <c r="AL562" s="108"/>
      <c r="AM562" s="108"/>
      <c r="AN562" s="108"/>
      <c r="AO562" s="108"/>
      <c r="AP562" s="108"/>
      <c r="AQ562" s="108"/>
      <c r="AR562" s="108"/>
      <c r="AS562" s="108"/>
      <c r="AT562" s="108"/>
      <c r="AU562" s="108"/>
      <c r="AV562" s="108"/>
      <c r="AW562" s="108"/>
      <c r="AX562" s="108"/>
      <c r="AY562" s="108"/>
      <c r="AZ562" s="108"/>
      <c r="BA562" s="108"/>
      <c r="BB562" s="108"/>
      <c r="BC562" s="108"/>
      <c r="BD562" s="108"/>
      <c r="BE562" s="108"/>
      <c r="BF562" s="108"/>
      <c r="BG562" s="108"/>
      <c r="BH562" s="108"/>
      <c r="BI562" s="108"/>
      <c r="BJ562" s="108"/>
      <c r="BK562" s="108">
        <f>ROUND($F562/14,0)</f>
        <v>2504981</v>
      </c>
      <c r="BL562" s="108">
        <f>ROUND($F562/14,0)</f>
        <v>2504981</v>
      </c>
      <c r="BM562" s="108">
        <f>ROUNDUP($F562/14,0)</f>
        <v>2504982</v>
      </c>
      <c r="BN562" s="108">
        <f t="shared" ref="BN562" si="8886">ROUNDUP($F562/14,0)</f>
        <v>2504982</v>
      </c>
      <c r="BO562" s="108">
        <f t="shared" ref="BO562:BX562" si="8887">ROUND($F562/14,0)</f>
        <v>2504981</v>
      </c>
      <c r="BP562" s="108">
        <f t="shared" si="8887"/>
        <v>2504981</v>
      </c>
      <c r="BQ562" s="108">
        <f t="shared" si="8887"/>
        <v>2504981</v>
      </c>
      <c r="BR562" s="108">
        <f t="shared" si="8887"/>
        <v>2504981</v>
      </c>
      <c r="BS562" s="108">
        <f t="shared" si="8887"/>
        <v>2504981</v>
      </c>
      <c r="BT562" s="108">
        <f t="shared" si="8887"/>
        <v>2504981</v>
      </c>
      <c r="BU562" s="108">
        <f t="shared" si="8887"/>
        <v>2504981</v>
      </c>
      <c r="BV562" s="108">
        <f t="shared" si="8887"/>
        <v>2504981</v>
      </c>
      <c r="BW562" s="108">
        <f t="shared" si="8887"/>
        <v>2504981</v>
      </c>
      <c r="BX562" s="108">
        <f t="shared" si="8887"/>
        <v>2504981</v>
      </c>
      <c r="BY562" s="108"/>
      <c r="BZ562" s="108"/>
      <c r="CA562" s="108"/>
      <c r="CB562" s="108"/>
      <c r="CC562" s="108"/>
      <c r="CD562" s="108"/>
      <c r="CE562" s="108"/>
      <c r="CF562" s="108"/>
      <c r="CG562" s="108"/>
      <c r="CH562" s="109">
        <f>IF(C562="","",F562-SUM(G562:CG562))</f>
        <v>0</v>
      </c>
      <c r="CI562" s="107">
        <f>IF(C562="","",SUM(G562:CG562))</f>
        <v>35069736</v>
      </c>
      <c r="CJ562" s="67" t="b">
        <f>IF(C562="","",F562=CI562)</f>
        <v>1</v>
      </c>
    </row>
    <row r="563" spans="1:88" s="5" customFormat="1" ht="22.05" customHeight="1" x14ac:dyDescent="0.3">
      <c r="A563" s="172"/>
      <c r="B563" s="156"/>
      <c r="C563" s="169"/>
      <c r="D563" s="159"/>
      <c r="E563" s="162"/>
      <c r="F563" s="165"/>
      <c r="G563" s="110">
        <v>0</v>
      </c>
      <c r="H563" s="110"/>
      <c r="I563" s="110"/>
      <c r="J563" s="110"/>
      <c r="K563" s="110"/>
      <c r="L563" s="110"/>
      <c r="M563" s="110"/>
      <c r="N563" s="110"/>
      <c r="O563" s="110"/>
      <c r="P563" s="110"/>
      <c r="Q563" s="110"/>
      <c r="R563" s="110"/>
      <c r="S563" s="110"/>
      <c r="T563" s="110"/>
      <c r="U563" s="110">
        <f t="shared" ref="U563" si="8888">ROUND(U562/$E562,2)</f>
        <v>0</v>
      </c>
      <c r="V563" s="110">
        <f t="shared" ref="V563" si="8889">ROUND(V562/$E562,2)</f>
        <v>0</v>
      </c>
      <c r="W563" s="110">
        <f t="shared" ref="W563" si="8890">ROUND(W562/$E562,2)</f>
        <v>0</v>
      </c>
      <c r="X563" s="110">
        <f t="shared" ref="X563" si="8891">ROUND(X562/$E562,2)</f>
        <v>0</v>
      </c>
      <c r="Y563" s="110">
        <f t="shared" ref="Y563" si="8892">ROUND(Y562/$E562,2)</f>
        <v>0</v>
      </c>
      <c r="Z563" s="110">
        <f t="shared" ref="Z563" si="8893">ROUND(Z562/$E562,2)</f>
        <v>0</v>
      </c>
      <c r="AA563" s="110">
        <f t="shared" ref="AA563" si="8894">ROUND(AA562/$E562,2)</f>
        <v>0</v>
      </c>
      <c r="AB563" s="110">
        <f t="shared" ref="AB563" si="8895">ROUND(AB562/$E562,2)</f>
        <v>0</v>
      </c>
      <c r="AC563" s="110">
        <f t="shared" ref="AC563" si="8896">ROUND(AC562/$E562,2)</f>
        <v>0</v>
      </c>
      <c r="AD563" s="110">
        <f t="shared" ref="AD563" si="8897">ROUND(AD562/$E562,2)</f>
        <v>0</v>
      </c>
      <c r="AE563" s="110">
        <f t="shared" ref="AE563" si="8898">ROUND(AE562/$E562,2)</f>
        <v>0</v>
      </c>
      <c r="AF563" s="110">
        <f t="shared" ref="AF563" si="8899">ROUND(AF562/$E562,2)</f>
        <v>0</v>
      </c>
      <c r="AG563" s="110">
        <f t="shared" ref="AG563" si="8900">ROUND(AG562/$E562,2)</f>
        <v>0</v>
      </c>
      <c r="AH563" s="110">
        <f t="shared" ref="AH563" si="8901">ROUND(AH562/$E562,2)</f>
        <v>0</v>
      </c>
      <c r="AI563" s="110">
        <f t="shared" ref="AI563" si="8902">ROUND(AI562/$E562,2)</f>
        <v>0</v>
      </c>
      <c r="AJ563" s="110">
        <f t="shared" ref="AJ563" si="8903">ROUND(AJ562/$E562,2)</f>
        <v>0</v>
      </c>
      <c r="AK563" s="110">
        <f t="shared" ref="AK563" si="8904">ROUND(AK562/$E562,2)</f>
        <v>0</v>
      </c>
      <c r="AL563" s="110">
        <f t="shared" ref="AL563" si="8905">ROUND(AL562/$E562,2)</f>
        <v>0</v>
      </c>
      <c r="AM563" s="110">
        <f t="shared" ref="AM563" si="8906">ROUND(AM562/$E562,2)</f>
        <v>0</v>
      </c>
      <c r="AN563" s="110">
        <f t="shared" ref="AN563" si="8907">ROUND(AN562/$E562,2)</f>
        <v>0</v>
      </c>
      <c r="AO563" s="110">
        <f t="shared" ref="AO563" si="8908">ROUND(AO562/$E562,2)</f>
        <v>0</v>
      </c>
      <c r="AP563" s="110">
        <f t="shared" ref="AP563" si="8909">ROUND(AP562/$E562,2)</f>
        <v>0</v>
      </c>
      <c r="AQ563" s="110">
        <f t="shared" ref="AQ563" si="8910">ROUND(AQ562/$E562,2)</f>
        <v>0</v>
      </c>
      <c r="AR563" s="110">
        <f t="shared" ref="AR563" si="8911">ROUND(AR562/$E562,2)</f>
        <v>0</v>
      </c>
      <c r="AS563" s="110">
        <f t="shared" ref="AS563" si="8912">ROUND(AS562/$E562,2)</f>
        <v>0</v>
      </c>
      <c r="AT563" s="110">
        <f t="shared" ref="AT563" si="8913">ROUND(AT562/$E562,2)</f>
        <v>0</v>
      </c>
      <c r="AU563" s="110">
        <f t="shared" ref="AU563" si="8914">ROUND(AU562/$E562,2)</f>
        <v>0</v>
      </c>
      <c r="AV563" s="110">
        <f t="shared" ref="AV563" si="8915">ROUND(AV562/$E562,2)</f>
        <v>0</v>
      </c>
      <c r="AW563" s="110">
        <f t="shared" ref="AW563" si="8916">ROUND(AW562/$E562,2)</f>
        <v>0</v>
      </c>
      <c r="AX563" s="110">
        <f t="shared" ref="AX563" si="8917">ROUND(AX562/$E562,2)</f>
        <v>0</v>
      </c>
      <c r="AY563" s="110">
        <f t="shared" ref="AY563" si="8918">ROUND(AY562/$E562,2)</f>
        <v>0</v>
      </c>
      <c r="AZ563" s="110">
        <f t="shared" ref="AZ563" si="8919">ROUND(AZ562/$E562,2)</f>
        <v>0</v>
      </c>
      <c r="BA563" s="110">
        <f t="shared" ref="BA563" si="8920">ROUND(BA562/$E562,2)</f>
        <v>0</v>
      </c>
      <c r="BB563" s="110">
        <f t="shared" ref="BB563" si="8921">ROUND(BB562/$E562,2)</f>
        <v>0</v>
      </c>
      <c r="BC563" s="110">
        <f t="shared" ref="BC563" si="8922">ROUND(BC562/$E562,2)</f>
        <v>0</v>
      </c>
      <c r="BD563" s="110">
        <f t="shared" ref="BD563" si="8923">ROUND(BD562/$E562,2)</f>
        <v>0</v>
      </c>
      <c r="BE563" s="110">
        <f t="shared" ref="BE563" si="8924">ROUND(BE562/$E562,2)</f>
        <v>0</v>
      </c>
      <c r="BF563" s="110">
        <f t="shared" ref="BF563" si="8925">ROUND(BF562/$E562,2)</f>
        <v>0</v>
      </c>
      <c r="BG563" s="110">
        <f t="shared" ref="BG563:BT563" si="8926">ROUND(BG562/$E562,2)</f>
        <v>0</v>
      </c>
      <c r="BH563" s="110">
        <f t="shared" si="8926"/>
        <v>0</v>
      </c>
      <c r="BI563" s="110">
        <f t="shared" si="8926"/>
        <v>0</v>
      </c>
      <c r="BJ563" s="110">
        <f t="shared" si="8926"/>
        <v>0</v>
      </c>
      <c r="BK563" s="110">
        <f t="shared" si="8926"/>
        <v>0.93</v>
      </c>
      <c r="BL563" s="110">
        <f t="shared" si="8926"/>
        <v>0.93</v>
      </c>
      <c r="BM563" s="110">
        <f t="shared" si="8926"/>
        <v>0.93</v>
      </c>
      <c r="BN563" s="110">
        <f t="shared" si="8926"/>
        <v>0.93</v>
      </c>
      <c r="BO563" s="110">
        <f t="shared" si="8926"/>
        <v>0.93</v>
      </c>
      <c r="BP563" s="110">
        <f t="shared" si="8926"/>
        <v>0.93</v>
      </c>
      <c r="BQ563" s="110">
        <f t="shared" si="8926"/>
        <v>0.93</v>
      </c>
      <c r="BR563" s="110">
        <f t="shared" si="8926"/>
        <v>0.93</v>
      </c>
      <c r="BS563" s="110">
        <f t="shared" si="8926"/>
        <v>0.93</v>
      </c>
      <c r="BT563" s="110">
        <f t="shared" si="8926"/>
        <v>0.93</v>
      </c>
      <c r="BU563" s="110">
        <f>ROUNDDOWN(BU562/$E562,2)</f>
        <v>0.92</v>
      </c>
      <c r="BV563" s="110">
        <f>ROUNDDOWN(BV562/$E562,2)</f>
        <v>0.92</v>
      </c>
      <c r="BW563" s="110">
        <f t="shared" ref="BW563:BY563" si="8927">ROUND(BW562/$E562,2)</f>
        <v>0.93</v>
      </c>
      <c r="BX563" s="110">
        <f t="shared" si="8927"/>
        <v>0.93</v>
      </c>
      <c r="BY563" s="110">
        <f t="shared" si="8927"/>
        <v>0</v>
      </c>
      <c r="BZ563" s="110">
        <f t="shared" ref="BZ563" si="8928">ROUND(BZ562/$E562,2)</f>
        <v>0</v>
      </c>
      <c r="CA563" s="110">
        <f t="shared" ref="CA563" si="8929">ROUND(CA562/$E562,2)</f>
        <v>0</v>
      </c>
      <c r="CB563" s="110">
        <f t="shared" ref="CB563" si="8930">ROUND(CB562/$E562,2)</f>
        <v>0</v>
      </c>
      <c r="CC563" s="110">
        <f t="shared" ref="CC563" si="8931">ROUND(CC562/$E562,2)</f>
        <v>0</v>
      </c>
      <c r="CD563" s="110">
        <f t="shared" ref="CD563" si="8932">ROUND(CD562/$E562,2)</f>
        <v>0</v>
      </c>
      <c r="CE563" s="110"/>
      <c r="CF563" s="110">
        <f t="shared" ref="CF563" si="8933">ROUND(CF562/$E562,2)</f>
        <v>0</v>
      </c>
      <c r="CG563" s="110">
        <f t="shared" ref="CG563" si="8934">ROUND(CG562/$E562,2)</f>
        <v>0</v>
      </c>
      <c r="CH563" s="111">
        <f>IF(C562="","",D562-SUM(G563:CG563))</f>
        <v>1.7763568394002505E-15</v>
      </c>
      <c r="CI563" s="112">
        <f>IF(C562="","",SUM(G563:CG563))</f>
        <v>12.999999999999998</v>
      </c>
      <c r="CJ563" s="67" t="b">
        <f>IF(C562="","",D562=CI563)</f>
        <v>1</v>
      </c>
    </row>
    <row r="564" spans="1:88" s="5" customFormat="1" ht="22.05" customHeight="1" x14ac:dyDescent="0.3">
      <c r="A564" s="173"/>
      <c r="B564" s="157"/>
      <c r="C564" s="170"/>
      <c r="D564" s="160"/>
      <c r="E564" s="163"/>
      <c r="F564" s="166"/>
      <c r="G564" s="113">
        <v>0</v>
      </c>
      <c r="H564" s="113"/>
      <c r="I564" s="113"/>
      <c r="J564" s="113"/>
      <c r="K564" s="113"/>
      <c r="L564" s="113"/>
      <c r="M564" s="113"/>
      <c r="N564" s="113"/>
      <c r="O564" s="113"/>
      <c r="P564" s="113"/>
      <c r="Q564" s="113"/>
      <c r="R564" s="113"/>
      <c r="S564" s="113"/>
      <c r="T564" s="113"/>
      <c r="U564" s="113">
        <f t="shared" ref="U564:X564" si="8935">U562/$F562</f>
        <v>0</v>
      </c>
      <c r="V564" s="113">
        <f t="shared" si="8935"/>
        <v>0</v>
      </c>
      <c r="W564" s="113">
        <f t="shared" si="8935"/>
        <v>0</v>
      </c>
      <c r="X564" s="113">
        <f t="shared" si="8935"/>
        <v>0</v>
      </c>
      <c r="Y564" s="113">
        <f t="shared" ref="Y564:AG564" si="8936">Y562/$F562</f>
        <v>0</v>
      </c>
      <c r="Z564" s="113">
        <f t="shared" si="8936"/>
        <v>0</v>
      </c>
      <c r="AA564" s="113">
        <f t="shared" si="8936"/>
        <v>0</v>
      </c>
      <c r="AB564" s="113">
        <f t="shared" si="8936"/>
        <v>0</v>
      </c>
      <c r="AC564" s="113">
        <f t="shared" si="8936"/>
        <v>0</v>
      </c>
      <c r="AD564" s="113">
        <f t="shared" si="8936"/>
        <v>0</v>
      </c>
      <c r="AE564" s="113">
        <f t="shared" si="8936"/>
        <v>0</v>
      </c>
      <c r="AF564" s="113">
        <f t="shared" si="8936"/>
        <v>0</v>
      </c>
      <c r="AG564" s="113">
        <f t="shared" si="8936"/>
        <v>0</v>
      </c>
      <c r="AH564" s="113">
        <f t="shared" ref="AH564:AK564" si="8937">AH562/$F562</f>
        <v>0</v>
      </c>
      <c r="AI564" s="113">
        <f t="shared" si="8937"/>
        <v>0</v>
      </c>
      <c r="AJ564" s="113">
        <f t="shared" si="8937"/>
        <v>0</v>
      </c>
      <c r="AK564" s="113">
        <f t="shared" si="8937"/>
        <v>0</v>
      </c>
      <c r="AL564" s="113">
        <f t="shared" ref="AL564:AT564" si="8938">AL562/$F562</f>
        <v>0</v>
      </c>
      <c r="AM564" s="113">
        <f t="shared" si="8938"/>
        <v>0</v>
      </c>
      <c r="AN564" s="113">
        <f t="shared" si="8938"/>
        <v>0</v>
      </c>
      <c r="AO564" s="113">
        <f t="shared" si="8938"/>
        <v>0</v>
      </c>
      <c r="AP564" s="113">
        <f t="shared" si="8938"/>
        <v>0</v>
      </c>
      <c r="AQ564" s="113">
        <f t="shared" si="8938"/>
        <v>0</v>
      </c>
      <c r="AR564" s="113">
        <f t="shared" si="8938"/>
        <v>0</v>
      </c>
      <c r="AS564" s="113">
        <f t="shared" si="8938"/>
        <v>0</v>
      </c>
      <c r="AT564" s="113">
        <f t="shared" si="8938"/>
        <v>0</v>
      </c>
      <c r="AU564" s="113">
        <f t="shared" ref="AU564:AX564" si="8939">AU562/$F562</f>
        <v>0</v>
      </c>
      <c r="AV564" s="113">
        <f t="shared" si="8939"/>
        <v>0</v>
      </c>
      <c r="AW564" s="113">
        <f t="shared" si="8939"/>
        <v>0</v>
      </c>
      <c r="AX564" s="113">
        <f t="shared" si="8939"/>
        <v>0</v>
      </c>
      <c r="AY564" s="113">
        <f t="shared" ref="AY564:BC564" si="8940">AY562/$F562</f>
        <v>0</v>
      </c>
      <c r="AZ564" s="113">
        <f t="shared" si="8940"/>
        <v>0</v>
      </c>
      <c r="BA564" s="113">
        <f t="shared" si="8940"/>
        <v>0</v>
      </c>
      <c r="BB564" s="113">
        <f t="shared" si="8940"/>
        <v>0</v>
      </c>
      <c r="BC564" s="113">
        <f t="shared" si="8940"/>
        <v>0</v>
      </c>
      <c r="BD564" s="113">
        <f t="shared" ref="BD564:BF564" si="8941">BD562/$F562</f>
        <v>0</v>
      </c>
      <c r="BE564" s="113">
        <f t="shared" si="8941"/>
        <v>0</v>
      </c>
      <c r="BF564" s="113">
        <f t="shared" si="8941"/>
        <v>0</v>
      </c>
      <c r="BG564" s="113">
        <f t="shared" ref="BG564:CC564" si="8942">BG562/$F562</f>
        <v>0</v>
      </c>
      <c r="BH564" s="113">
        <f t="shared" si="8942"/>
        <v>0</v>
      </c>
      <c r="BI564" s="113">
        <f t="shared" si="8942"/>
        <v>0</v>
      </c>
      <c r="BJ564" s="113">
        <f t="shared" si="8942"/>
        <v>0</v>
      </c>
      <c r="BK564" s="113">
        <f t="shared" si="8942"/>
        <v>7.1428567355055081E-2</v>
      </c>
      <c r="BL564" s="113">
        <f t="shared" si="8942"/>
        <v>7.1428567355055081E-2</v>
      </c>
      <c r="BM564" s="113">
        <f t="shared" si="8942"/>
        <v>7.1428595869669501E-2</v>
      </c>
      <c r="BN564" s="113">
        <f t="shared" si="8942"/>
        <v>7.1428595869669501E-2</v>
      </c>
      <c r="BO564" s="113">
        <f t="shared" si="8942"/>
        <v>7.1428567355055081E-2</v>
      </c>
      <c r="BP564" s="113">
        <f t="shared" si="8942"/>
        <v>7.1428567355055081E-2</v>
      </c>
      <c r="BQ564" s="113">
        <f t="shared" si="8942"/>
        <v>7.1428567355055081E-2</v>
      </c>
      <c r="BR564" s="113">
        <f t="shared" si="8942"/>
        <v>7.1428567355055081E-2</v>
      </c>
      <c r="BS564" s="113">
        <f t="shared" si="8942"/>
        <v>7.1428567355055081E-2</v>
      </c>
      <c r="BT564" s="113">
        <f t="shared" si="8942"/>
        <v>7.1428567355055081E-2</v>
      </c>
      <c r="BU564" s="113">
        <f t="shared" si="8942"/>
        <v>7.1428567355055081E-2</v>
      </c>
      <c r="BV564" s="113">
        <f t="shared" si="8942"/>
        <v>7.1428567355055081E-2</v>
      </c>
      <c r="BW564" s="113">
        <f t="shared" si="8942"/>
        <v>7.1428567355055081E-2</v>
      </c>
      <c r="BX564" s="113">
        <f t="shared" si="8942"/>
        <v>7.1428567355055081E-2</v>
      </c>
      <c r="BY564" s="113">
        <f t="shared" si="8942"/>
        <v>0</v>
      </c>
      <c r="BZ564" s="113">
        <f t="shared" si="8942"/>
        <v>0</v>
      </c>
      <c r="CA564" s="113">
        <f t="shared" si="8942"/>
        <v>0</v>
      </c>
      <c r="CB564" s="113">
        <f t="shared" si="8942"/>
        <v>0</v>
      </c>
      <c r="CC564" s="113">
        <f t="shared" si="8942"/>
        <v>0</v>
      </c>
      <c r="CD564" s="113">
        <f t="shared" ref="CD564:CG564" si="8943">CD562/$F562</f>
        <v>0</v>
      </c>
      <c r="CE564" s="113"/>
      <c r="CF564" s="113">
        <f t="shared" si="8943"/>
        <v>0</v>
      </c>
      <c r="CG564" s="113">
        <f t="shared" si="8943"/>
        <v>0</v>
      </c>
      <c r="CH564" s="114">
        <f>IF(C562="","",100%-SUM(G564:CG564))</f>
        <v>0</v>
      </c>
      <c r="CI564" s="115">
        <f>IF(C562="","",SUM(G564:CG564))</f>
        <v>1</v>
      </c>
      <c r="CJ564" s="67" t="b">
        <f>IF(C562="","",SUM(G564:CG564)=CI564)</f>
        <v>1</v>
      </c>
    </row>
    <row r="565" spans="1:88" s="5" customFormat="1" ht="22.05" customHeight="1" x14ac:dyDescent="0.3">
      <c r="A565" s="171" t="s">
        <v>401</v>
      </c>
      <c r="B565" s="155" t="s">
        <v>402</v>
      </c>
      <c r="C565" s="168" t="s">
        <v>17</v>
      </c>
      <c r="D565" s="158">
        <v>169</v>
      </c>
      <c r="E565" s="161">
        <v>241446</v>
      </c>
      <c r="F565" s="164">
        <f t="shared" si="8770"/>
        <v>40804374</v>
      </c>
      <c r="G565" s="108">
        <v>0</v>
      </c>
      <c r="H565" s="108"/>
      <c r="I565" s="108"/>
      <c r="J565" s="108"/>
      <c r="K565" s="108"/>
      <c r="L565" s="108"/>
      <c r="M565" s="108"/>
      <c r="N565" s="108"/>
      <c r="O565" s="108"/>
      <c r="P565" s="108"/>
      <c r="Q565" s="108"/>
      <c r="R565" s="108"/>
      <c r="S565" s="108"/>
      <c r="T565" s="108"/>
      <c r="U565" s="108"/>
      <c r="V565" s="108"/>
      <c r="W565" s="108"/>
      <c r="X565" s="108"/>
      <c r="Y565" s="108"/>
      <c r="Z565" s="108"/>
      <c r="AA565" s="108"/>
      <c r="AB565" s="108"/>
      <c r="AC565" s="108"/>
      <c r="AD565" s="108"/>
      <c r="AE565" s="108"/>
      <c r="AF565" s="108"/>
      <c r="AG565" s="108"/>
      <c r="AH565" s="108"/>
      <c r="AI565" s="108"/>
      <c r="AJ565" s="108"/>
      <c r="AK565" s="108"/>
      <c r="AL565" s="108"/>
      <c r="AM565" s="108"/>
      <c r="AN565" s="108"/>
      <c r="AO565" s="108"/>
      <c r="AP565" s="108"/>
      <c r="AQ565" s="108"/>
      <c r="AR565" s="108"/>
      <c r="AS565" s="108"/>
      <c r="AT565" s="108"/>
      <c r="AU565" s="108"/>
      <c r="AV565" s="108"/>
      <c r="AW565" s="108"/>
      <c r="AX565" s="108"/>
      <c r="AY565" s="108"/>
      <c r="AZ565" s="108"/>
      <c r="BA565" s="108"/>
      <c r="BB565" s="108"/>
      <c r="BC565" s="108"/>
      <c r="BD565" s="108"/>
      <c r="BE565" s="108"/>
      <c r="BF565" s="108"/>
      <c r="BG565" s="108"/>
      <c r="BH565" s="108"/>
      <c r="BI565" s="108"/>
      <c r="BJ565" s="108"/>
      <c r="BK565" s="108">
        <f>ROUND($F565/14,0)</f>
        <v>2914598</v>
      </c>
      <c r="BL565" s="108">
        <f>ROUND($F565/14,0)</f>
        <v>2914598</v>
      </c>
      <c r="BM565" s="108">
        <f>ROUNDUP($F565/14,0)</f>
        <v>2914599</v>
      </c>
      <c r="BN565" s="108">
        <f t="shared" ref="BN565" si="8944">ROUNDUP($F565/14,0)</f>
        <v>2914599</v>
      </c>
      <c r="BO565" s="108">
        <f t="shared" ref="BO565:BX565" si="8945">ROUND($F565/14,0)</f>
        <v>2914598</v>
      </c>
      <c r="BP565" s="108">
        <f t="shared" si="8945"/>
        <v>2914598</v>
      </c>
      <c r="BQ565" s="108">
        <f t="shared" si="8945"/>
        <v>2914598</v>
      </c>
      <c r="BR565" s="108">
        <f t="shared" si="8945"/>
        <v>2914598</v>
      </c>
      <c r="BS565" s="108">
        <f t="shared" si="8945"/>
        <v>2914598</v>
      </c>
      <c r="BT565" s="108">
        <f t="shared" si="8945"/>
        <v>2914598</v>
      </c>
      <c r="BU565" s="108">
        <f t="shared" si="8945"/>
        <v>2914598</v>
      </c>
      <c r="BV565" s="108">
        <f t="shared" si="8945"/>
        <v>2914598</v>
      </c>
      <c r="BW565" s="108">
        <f t="shared" si="8945"/>
        <v>2914598</v>
      </c>
      <c r="BX565" s="108">
        <f t="shared" si="8945"/>
        <v>2914598</v>
      </c>
      <c r="BY565" s="108"/>
      <c r="BZ565" s="108"/>
      <c r="CA565" s="108"/>
      <c r="CB565" s="108"/>
      <c r="CC565" s="108"/>
      <c r="CD565" s="108"/>
      <c r="CE565" s="108"/>
      <c r="CF565" s="108"/>
      <c r="CG565" s="108"/>
      <c r="CH565" s="109">
        <f>IF(C565="","",F565-SUM(G565:CG565))</f>
        <v>0</v>
      </c>
      <c r="CI565" s="107">
        <f>IF(C565="","",SUM(G565:CG565))</f>
        <v>40804374</v>
      </c>
      <c r="CJ565" s="67" t="b">
        <f>IF(C565="","",F565=CI565)</f>
        <v>1</v>
      </c>
    </row>
    <row r="566" spans="1:88" s="5" customFormat="1" ht="22.05" customHeight="1" x14ac:dyDescent="0.3">
      <c r="A566" s="172"/>
      <c r="B566" s="156"/>
      <c r="C566" s="169"/>
      <c r="D566" s="159"/>
      <c r="E566" s="162"/>
      <c r="F566" s="165"/>
      <c r="G566" s="110">
        <v>0</v>
      </c>
      <c r="H566" s="110"/>
      <c r="I566" s="110"/>
      <c r="J566" s="110"/>
      <c r="K566" s="110"/>
      <c r="L566" s="110"/>
      <c r="M566" s="110"/>
      <c r="N566" s="110"/>
      <c r="O566" s="110"/>
      <c r="P566" s="110"/>
      <c r="Q566" s="110"/>
      <c r="R566" s="110"/>
      <c r="S566" s="110"/>
      <c r="T566" s="110"/>
      <c r="U566" s="110">
        <f t="shared" ref="U566" si="8946">ROUND(U565/$E565,2)</f>
        <v>0</v>
      </c>
      <c r="V566" s="110">
        <f t="shared" ref="V566" si="8947">ROUND(V565/$E565,2)</f>
        <v>0</v>
      </c>
      <c r="W566" s="110">
        <f t="shared" ref="W566" si="8948">ROUND(W565/$E565,2)</f>
        <v>0</v>
      </c>
      <c r="X566" s="110">
        <f t="shared" ref="X566" si="8949">ROUND(X565/$E565,2)</f>
        <v>0</v>
      </c>
      <c r="Y566" s="110">
        <f t="shared" ref="Y566" si="8950">ROUND(Y565/$E565,2)</f>
        <v>0</v>
      </c>
      <c r="Z566" s="110">
        <f t="shared" ref="Z566" si="8951">ROUND(Z565/$E565,2)</f>
        <v>0</v>
      </c>
      <c r="AA566" s="110">
        <f t="shared" ref="AA566" si="8952">ROUND(AA565/$E565,2)</f>
        <v>0</v>
      </c>
      <c r="AB566" s="110">
        <f t="shared" ref="AB566" si="8953">ROUND(AB565/$E565,2)</f>
        <v>0</v>
      </c>
      <c r="AC566" s="110">
        <f t="shared" ref="AC566" si="8954">ROUND(AC565/$E565,2)</f>
        <v>0</v>
      </c>
      <c r="AD566" s="110">
        <f t="shared" ref="AD566" si="8955">ROUND(AD565/$E565,2)</f>
        <v>0</v>
      </c>
      <c r="AE566" s="110">
        <f t="shared" ref="AE566" si="8956">ROUND(AE565/$E565,2)</f>
        <v>0</v>
      </c>
      <c r="AF566" s="110">
        <f t="shared" ref="AF566" si="8957">ROUND(AF565/$E565,2)</f>
        <v>0</v>
      </c>
      <c r="AG566" s="110">
        <f t="shared" ref="AG566" si="8958">ROUND(AG565/$E565,2)</f>
        <v>0</v>
      </c>
      <c r="AH566" s="110">
        <f t="shared" ref="AH566" si="8959">ROUND(AH565/$E565,2)</f>
        <v>0</v>
      </c>
      <c r="AI566" s="110">
        <f t="shared" ref="AI566" si="8960">ROUND(AI565/$E565,2)</f>
        <v>0</v>
      </c>
      <c r="AJ566" s="110">
        <f t="shared" ref="AJ566" si="8961">ROUND(AJ565/$E565,2)</f>
        <v>0</v>
      </c>
      <c r="AK566" s="110">
        <f t="shared" ref="AK566" si="8962">ROUND(AK565/$E565,2)</f>
        <v>0</v>
      </c>
      <c r="AL566" s="110">
        <f t="shared" ref="AL566" si="8963">ROUND(AL565/$E565,2)</f>
        <v>0</v>
      </c>
      <c r="AM566" s="110">
        <f t="shared" ref="AM566" si="8964">ROUND(AM565/$E565,2)</f>
        <v>0</v>
      </c>
      <c r="AN566" s="110">
        <f t="shared" ref="AN566" si="8965">ROUND(AN565/$E565,2)</f>
        <v>0</v>
      </c>
      <c r="AO566" s="110">
        <f t="shared" ref="AO566" si="8966">ROUND(AO565/$E565,2)</f>
        <v>0</v>
      </c>
      <c r="AP566" s="110">
        <f t="shared" ref="AP566" si="8967">ROUND(AP565/$E565,2)</f>
        <v>0</v>
      </c>
      <c r="AQ566" s="110">
        <f t="shared" ref="AQ566" si="8968">ROUND(AQ565/$E565,2)</f>
        <v>0</v>
      </c>
      <c r="AR566" s="110">
        <f t="shared" ref="AR566" si="8969">ROUND(AR565/$E565,2)</f>
        <v>0</v>
      </c>
      <c r="AS566" s="110">
        <f t="shared" ref="AS566" si="8970">ROUND(AS565/$E565,2)</f>
        <v>0</v>
      </c>
      <c r="AT566" s="110">
        <f t="shared" ref="AT566" si="8971">ROUND(AT565/$E565,2)</f>
        <v>0</v>
      </c>
      <c r="AU566" s="110">
        <f t="shared" ref="AU566" si="8972">ROUND(AU565/$E565,2)</f>
        <v>0</v>
      </c>
      <c r="AV566" s="110">
        <f t="shared" ref="AV566" si="8973">ROUND(AV565/$E565,2)</f>
        <v>0</v>
      </c>
      <c r="AW566" s="110">
        <f t="shared" ref="AW566" si="8974">ROUND(AW565/$E565,2)</f>
        <v>0</v>
      </c>
      <c r="AX566" s="110">
        <f t="shared" ref="AX566" si="8975">ROUND(AX565/$E565,2)</f>
        <v>0</v>
      </c>
      <c r="AY566" s="110">
        <f t="shared" ref="AY566" si="8976">ROUND(AY565/$E565,2)</f>
        <v>0</v>
      </c>
      <c r="AZ566" s="110">
        <f t="shared" ref="AZ566" si="8977">ROUND(AZ565/$E565,2)</f>
        <v>0</v>
      </c>
      <c r="BA566" s="110">
        <f t="shared" ref="BA566" si="8978">ROUND(BA565/$E565,2)</f>
        <v>0</v>
      </c>
      <c r="BB566" s="110">
        <f t="shared" ref="BB566" si="8979">ROUND(BB565/$E565,2)</f>
        <v>0</v>
      </c>
      <c r="BC566" s="110">
        <f t="shared" ref="BC566" si="8980">ROUND(BC565/$E565,2)</f>
        <v>0</v>
      </c>
      <c r="BD566" s="110">
        <f t="shared" ref="BD566" si="8981">ROUND(BD565/$E565,2)</f>
        <v>0</v>
      </c>
      <c r="BE566" s="110">
        <f t="shared" ref="BE566" si="8982">ROUND(BE565/$E565,2)</f>
        <v>0</v>
      </c>
      <c r="BF566" s="110">
        <f t="shared" ref="BF566" si="8983">ROUND(BF565/$E565,2)</f>
        <v>0</v>
      </c>
      <c r="BG566" s="110">
        <f t="shared" ref="BG566:BK566" si="8984">ROUND(BG565/$E565,2)</f>
        <v>0</v>
      </c>
      <c r="BH566" s="110">
        <f t="shared" si="8984"/>
        <v>0</v>
      </c>
      <c r="BI566" s="110">
        <f t="shared" si="8984"/>
        <v>0</v>
      </c>
      <c r="BJ566" s="110">
        <f t="shared" si="8984"/>
        <v>0</v>
      </c>
      <c r="BK566" s="110">
        <f t="shared" si="8984"/>
        <v>12.07</v>
      </c>
      <c r="BL566" s="110">
        <f t="shared" ref="BL566:BM566" si="8985">ROUNDUP(BL565/$E565,2)</f>
        <v>12.08</v>
      </c>
      <c r="BM566" s="110">
        <f t="shared" si="8985"/>
        <v>12.08</v>
      </c>
      <c r="BN566" s="110">
        <f t="shared" ref="BN566:BY566" si="8986">ROUND(BN565/$E565,2)</f>
        <v>12.07</v>
      </c>
      <c r="BO566" s="110">
        <f t="shared" si="8986"/>
        <v>12.07</v>
      </c>
      <c r="BP566" s="110">
        <f t="shared" si="8986"/>
        <v>12.07</v>
      </c>
      <c r="BQ566" s="110">
        <f t="shared" si="8986"/>
        <v>12.07</v>
      </c>
      <c r="BR566" s="110">
        <f t="shared" si="8986"/>
        <v>12.07</v>
      </c>
      <c r="BS566" s="110">
        <f t="shared" si="8986"/>
        <v>12.07</v>
      </c>
      <c r="BT566" s="110">
        <f t="shared" si="8986"/>
        <v>12.07</v>
      </c>
      <c r="BU566" s="110">
        <f t="shared" si="8986"/>
        <v>12.07</v>
      </c>
      <c r="BV566" s="110">
        <f t="shared" si="8986"/>
        <v>12.07</v>
      </c>
      <c r="BW566" s="110">
        <f t="shared" si="8986"/>
        <v>12.07</v>
      </c>
      <c r="BX566" s="110">
        <f t="shared" si="8986"/>
        <v>12.07</v>
      </c>
      <c r="BY566" s="110">
        <f t="shared" si="8986"/>
        <v>0</v>
      </c>
      <c r="BZ566" s="110">
        <f t="shared" ref="BZ566" si="8987">ROUND(BZ565/$E565,2)</f>
        <v>0</v>
      </c>
      <c r="CA566" s="110">
        <f t="shared" ref="CA566" si="8988">ROUND(CA565/$E565,2)</f>
        <v>0</v>
      </c>
      <c r="CB566" s="110">
        <f t="shared" ref="CB566" si="8989">ROUND(CB565/$E565,2)</f>
        <v>0</v>
      </c>
      <c r="CC566" s="110">
        <f t="shared" ref="CC566" si="8990">ROUND(CC565/$E565,2)</f>
        <v>0</v>
      </c>
      <c r="CD566" s="110">
        <f t="shared" ref="CD566" si="8991">ROUND(CD565/$E565,2)</f>
        <v>0</v>
      </c>
      <c r="CE566" s="110"/>
      <c r="CF566" s="110">
        <f t="shared" ref="CF566" si="8992">ROUND(CF565/$E565,2)</f>
        <v>0</v>
      </c>
      <c r="CG566" s="110">
        <f t="shared" ref="CG566" si="8993">ROUND(CG565/$E565,2)</f>
        <v>0</v>
      </c>
      <c r="CH566" s="111">
        <f>IF(C565="","",D565-SUM(G566:CG566))</f>
        <v>5.6843418860808015E-14</v>
      </c>
      <c r="CI566" s="112">
        <f>IF(C565="","",SUM(G566:CG566))</f>
        <v>168.99999999999994</v>
      </c>
      <c r="CJ566" s="67" t="b">
        <f>IF(C565="","",D565=CI566)</f>
        <v>1</v>
      </c>
    </row>
    <row r="567" spans="1:88" s="5" customFormat="1" ht="22.05" customHeight="1" x14ac:dyDescent="0.3">
      <c r="A567" s="173"/>
      <c r="B567" s="157"/>
      <c r="C567" s="170"/>
      <c r="D567" s="160"/>
      <c r="E567" s="163"/>
      <c r="F567" s="166"/>
      <c r="G567" s="113">
        <v>0</v>
      </c>
      <c r="H567" s="113"/>
      <c r="I567" s="113"/>
      <c r="J567" s="113"/>
      <c r="K567" s="113"/>
      <c r="L567" s="113"/>
      <c r="M567" s="113"/>
      <c r="N567" s="113"/>
      <c r="O567" s="113"/>
      <c r="P567" s="113"/>
      <c r="Q567" s="113"/>
      <c r="R567" s="113"/>
      <c r="S567" s="113"/>
      <c r="T567" s="113"/>
      <c r="U567" s="113">
        <f t="shared" ref="U567:X567" si="8994">U565/$F565</f>
        <v>0</v>
      </c>
      <c r="V567" s="113">
        <f t="shared" si="8994"/>
        <v>0</v>
      </c>
      <c r="W567" s="113">
        <f t="shared" si="8994"/>
        <v>0</v>
      </c>
      <c r="X567" s="113">
        <f t="shared" si="8994"/>
        <v>0</v>
      </c>
      <c r="Y567" s="113">
        <f t="shared" ref="Y567:AG567" si="8995">Y565/$F565</f>
        <v>0</v>
      </c>
      <c r="Z567" s="113">
        <f t="shared" si="8995"/>
        <v>0</v>
      </c>
      <c r="AA567" s="113">
        <f t="shared" si="8995"/>
        <v>0</v>
      </c>
      <c r="AB567" s="113">
        <f t="shared" si="8995"/>
        <v>0</v>
      </c>
      <c r="AC567" s="113">
        <f t="shared" si="8995"/>
        <v>0</v>
      </c>
      <c r="AD567" s="113">
        <f t="shared" si="8995"/>
        <v>0</v>
      </c>
      <c r="AE567" s="113">
        <f t="shared" si="8995"/>
        <v>0</v>
      </c>
      <c r="AF567" s="113">
        <f t="shared" si="8995"/>
        <v>0</v>
      </c>
      <c r="AG567" s="113">
        <f t="shared" si="8995"/>
        <v>0</v>
      </c>
      <c r="AH567" s="113">
        <f t="shared" ref="AH567:AK567" si="8996">AH565/$F565</f>
        <v>0</v>
      </c>
      <c r="AI567" s="113">
        <f t="shared" si="8996"/>
        <v>0</v>
      </c>
      <c r="AJ567" s="113">
        <f t="shared" si="8996"/>
        <v>0</v>
      </c>
      <c r="AK567" s="113">
        <f t="shared" si="8996"/>
        <v>0</v>
      </c>
      <c r="AL567" s="113">
        <f t="shared" ref="AL567:AT567" si="8997">AL565/$F565</f>
        <v>0</v>
      </c>
      <c r="AM567" s="113">
        <f t="shared" si="8997"/>
        <v>0</v>
      </c>
      <c r="AN567" s="113">
        <f t="shared" si="8997"/>
        <v>0</v>
      </c>
      <c r="AO567" s="113">
        <f t="shared" si="8997"/>
        <v>0</v>
      </c>
      <c r="AP567" s="113">
        <f t="shared" si="8997"/>
        <v>0</v>
      </c>
      <c r="AQ567" s="113">
        <f t="shared" si="8997"/>
        <v>0</v>
      </c>
      <c r="AR567" s="113">
        <f t="shared" si="8997"/>
        <v>0</v>
      </c>
      <c r="AS567" s="113">
        <f t="shared" si="8997"/>
        <v>0</v>
      </c>
      <c r="AT567" s="113">
        <f t="shared" si="8997"/>
        <v>0</v>
      </c>
      <c r="AU567" s="113">
        <f t="shared" ref="AU567:AX567" si="8998">AU565/$F565</f>
        <v>0</v>
      </c>
      <c r="AV567" s="113">
        <f t="shared" si="8998"/>
        <v>0</v>
      </c>
      <c r="AW567" s="113">
        <f t="shared" si="8998"/>
        <v>0</v>
      </c>
      <c r="AX567" s="113">
        <f t="shared" si="8998"/>
        <v>0</v>
      </c>
      <c r="AY567" s="113">
        <f t="shared" ref="AY567:BC567" si="8999">AY565/$F565</f>
        <v>0</v>
      </c>
      <c r="AZ567" s="113">
        <f t="shared" si="8999"/>
        <v>0</v>
      </c>
      <c r="BA567" s="113">
        <f t="shared" si="8999"/>
        <v>0</v>
      </c>
      <c r="BB567" s="113">
        <f t="shared" si="8999"/>
        <v>0</v>
      </c>
      <c r="BC567" s="113">
        <f t="shared" si="8999"/>
        <v>0</v>
      </c>
      <c r="BD567" s="113">
        <f t="shared" ref="BD567:BF567" si="9000">BD565/$F565</f>
        <v>0</v>
      </c>
      <c r="BE567" s="113">
        <f t="shared" si="9000"/>
        <v>0</v>
      </c>
      <c r="BF567" s="113">
        <f t="shared" si="9000"/>
        <v>0</v>
      </c>
      <c r="BG567" s="113">
        <f t="shared" ref="BG567:CC567" si="9001">BG565/$F565</f>
        <v>0</v>
      </c>
      <c r="BH567" s="113">
        <f t="shared" si="9001"/>
        <v>0</v>
      </c>
      <c r="BI567" s="113">
        <f t="shared" si="9001"/>
        <v>0</v>
      </c>
      <c r="BJ567" s="113">
        <f t="shared" si="9001"/>
        <v>0</v>
      </c>
      <c r="BK567" s="113">
        <f t="shared" si="9001"/>
        <v>7.1428567927546205E-2</v>
      </c>
      <c r="BL567" s="113">
        <f t="shared" si="9001"/>
        <v>7.1428567927546205E-2</v>
      </c>
      <c r="BM567" s="113">
        <f t="shared" si="9001"/>
        <v>7.1428592434722812E-2</v>
      </c>
      <c r="BN567" s="113">
        <f t="shared" si="9001"/>
        <v>7.1428592434722812E-2</v>
      </c>
      <c r="BO567" s="113">
        <f t="shared" si="9001"/>
        <v>7.1428567927546205E-2</v>
      </c>
      <c r="BP567" s="113">
        <f t="shared" si="9001"/>
        <v>7.1428567927546205E-2</v>
      </c>
      <c r="BQ567" s="113">
        <f t="shared" si="9001"/>
        <v>7.1428567927546205E-2</v>
      </c>
      <c r="BR567" s="113">
        <f t="shared" si="9001"/>
        <v>7.1428567927546205E-2</v>
      </c>
      <c r="BS567" s="113">
        <f t="shared" si="9001"/>
        <v>7.1428567927546205E-2</v>
      </c>
      <c r="BT567" s="113">
        <f t="shared" si="9001"/>
        <v>7.1428567927546205E-2</v>
      </c>
      <c r="BU567" s="113">
        <f t="shared" si="9001"/>
        <v>7.1428567927546205E-2</v>
      </c>
      <c r="BV567" s="113">
        <f t="shared" si="9001"/>
        <v>7.1428567927546205E-2</v>
      </c>
      <c r="BW567" s="113">
        <f t="shared" si="9001"/>
        <v>7.1428567927546205E-2</v>
      </c>
      <c r="BX567" s="113">
        <f t="shared" si="9001"/>
        <v>7.1428567927546205E-2</v>
      </c>
      <c r="BY567" s="113">
        <f t="shared" si="9001"/>
        <v>0</v>
      </c>
      <c r="BZ567" s="113">
        <f t="shared" si="9001"/>
        <v>0</v>
      </c>
      <c r="CA567" s="113">
        <f t="shared" si="9001"/>
        <v>0</v>
      </c>
      <c r="CB567" s="113">
        <f t="shared" si="9001"/>
        <v>0</v>
      </c>
      <c r="CC567" s="113">
        <f t="shared" si="9001"/>
        <v>0</v>
      </c>
      <c r="CD567" s="113">
        <f t="shared" ref="CD567:CG567" si="9002">CD565/$F565</f>
        <v>0</v>
      </c>
      <c r="CE567" s="113"/>
      <c r="CF567" s="113">
        <f t="shared" si="9002"/>
        <v>0</v>
      </c>
      <c r="CG567" s="113">
        <f t="shared" si="9002"/>
        <v>0</v>
      </c>
      <c r="CH567" s="114">
        <f>IF(C565="","",100%-SUM(G567:CG567))</f>
        <v>2.2204460492503131E-16</v>
      </c>
      <c r="CI567" s="115">
        <f>IF(C565="","",SUM(G567:CG567))</f>
        <v>0.99999999999999978</v>
      </c>
      <c r="CJ567" s="67" t="b">
        <f>IF(C565="","",SUM(G567:CG567)=CI567)</f>
        <v>1</v>
      </c>
    </row>
    <row r="568" spans="1:88" s="5" customFormat="1" ht="22.05" customHeight="1" x14ac:dyDescent="0.3">
      <c r="A568" s="171" t="s">
        <v>403</v>
      </c>
      <c r="B568" s="155" t="s">
        <v>404</v>
      </c>
      <c r="C568" s="168" t="s">
        <v>17</v>
      </c>
      <c r="D568" s="158">
        <v>3</v>
      </c>
      <c r="E568" s="161">
        <v>351499</v>
      </c>
      <c r="F568" s="164">
        <f t="shared" si="8770"/>
        <v>1054497</v>
      </c>
      <c r="G568" s="108">
        <v>0</v>
      </c>
      <c r="H568" s="108"/>
      <c r="I568" s="108"/>
      <c r="J568" s="108"/>
      <c r="K568" s="108"/>
      <c r="L568" s="108"/>
      <c r="M568" s="108"/>
      <c r="N568" s="108"/>
      <c r="O568" s="108"/>
      <c r="P568" s="108"/>
      <c r="Q568" s="108"/>
      <c r="R568" s="108"/>
      <c r="S568" s="108"/>
      <c r="T568" s="108"/>
      <c r="U568" s="108"/>
      <c r="V568" s="108"/>
      <c r="W568" s="108"/>
      <c r="X568" s="108"/>
      <c r="Y568" s="108"/>
      <c r="Z568" s="108"/>
      <c r="AA568" s="108"/>
      <c r="AB568" s="108"/>
      <c r="AC568" s="108"/>
      <c r="AD568" s="108"/>
      <c r="AE568" s="108"/>
      <c r="AF568" s="108"/>
      <c r="AG568" s="108"/>
      <c r="AH568" s="108"/>
      <c r="AI568" s="108"/>
      <c r="AJ568" s="108"/>
      <c r="AK568" s="108"/>
      <c r="AL568" s="108"/>
      <c r="AM568" s="108"/>
      <c r="AN568" s="108"/>
      <c r="AO568" s="108"/>
      <c r="AP568" s="108"/>
      <c r="AQ568" s="108"/>
      <c r="AR568" s="108"/>
      <c r="AS568" s="108"/>
      <c r="AT568" s="108"/>
      <c r="AU568" s="108"/>
      <c r="AV568" s="108"/>
      <c r="AW568" s="108"/>
      <c r="AX568" s="108"/>
      <c r="AY568" s="108"/>
      <c r="AZ568" s="108"/>
      <c r="BA568" s="108"/>
      <c r="BB568" s="108"/>
      <c r="BC568" s="108"/>
      <c r="BD568" s="108"/>
      <c r="BE568" s="108"/>
      <c r="BF568" s="108"/>
      <c r="BG568" s="108"/>
      <c r="BH568" s="108"/>
      <c r="BI568" s="108"/>
      <c r="BJ568" s="108"/>
      <c r="BK568" s="108">
        <f>ROUND($F568/14,0)</f>
        <v>75321</v>
      </c>
      <c r="BL568" s="108">
        <f>ROUND($F568/14,0)</f>
        <v>75321</v>
      </c>
      <c r="BM568" s="108">
        <f>ROUNDUP($F568/14,0)</f>
        <v>75322</v>
      </c>
      <c r="BN568" s="108">
        <f t="shared" ref="BN568:BO568" si="9003">ROUNDUP($F568/14,0)</f>
        <v>75322</v>
      </c>
      <c r="BO568" s="108">
        <f t="shared" si="9003"/>
        <v>75322</v>
      </c>
      <c r="BP568" s="108">
        <f t="shared" ref="BP568:BX568" si="9004">ROUND($F568/14,0)</f>
        <v>75321</v>
      </c>
      <c r="BQ568" s="108">
        <f t="shared" si="9004"/>
        <v>75321</v>
      </c>
      <c r="BR568" s="108">
        <f t="shared" si="9004"/>
        <v>75321</v>
      </c>
      <c r="BS568" s="108">
        <f t="shared" si="9004"/>
        <v>75321</v>
      </c>
      <c r="BT568" s="108">
        <f t="shared" si="9004"/>
        <v>75321</v>
      </c>
      <c r="BU568" s="108">
        <f t="shared" si="9004"/>
        <v>75321</v>
      </c>
      <c r="BV568" s="108">
        <f t="shared" si="9004"/>
        <v>75321</v>
      </c>
      <c r="BW568" s="108">
        <f t="shared" si="9004"/>
        <v>75321</v>
      </c>
      <c r="BX568" s="108">
        <f t="shared" si="9004"/>
        <v>75321</v>
      </c>
      <c r="BY568" s="108"/>
      <c r="BZ568" s="108"/>
      <c r="CA568" s="108"/>
      <c r="CB568" s="108"/>
      <c r="CC568" s="108"/>
      <c r="CD568" s="108"/>
      <c r="CE568" s="108"/>
      <c r="CF568" s="108"/>
      <c r="CG568" s="108"/>
      <c r="CH568" s="109">
        <f>IF(C568="","",F568-SUM(G568:CG568))</f>
        <v>0</v>
      </c>
      <c r="CI568" s="107">
        <f>IF(C568="","",SUM(G568:CG568))</f>
        <v>1054497</v>
      </c>
      <c r="CJ568" s="67" t="b">
        <f>IF(C568="","",F568=CI568)</f>
        <v>1</v>
      </c>
    </row>
    <row r="569" spans="1:88" s="5" customFormat="1" ht="22.05" customHeight="1" x14ac:dyDescent="0.3">
      <c r="A569" s="172"/>
      <c r="B569" s="156"/>
      <c r="C569" s="169"/>
      <c r="D569" s="159"/>
      <c r="E569" s="162"/>
      <c r="F569" s="165"/>
      <c r="G569" s="110">
        <v>0</v>
      </c>
      <c r="H569" s="110"/>
      <c r="I569" s="110"/>
      <c r="J569" s="110"/>
      <c r="K569" s="110"/>
      <c r="L569" s="110"/>
      <c r="M569" s="110"/>
      <c r="N569" s="110"/>
      <c r="O569" s="110"/>
      <c r="P569" s="110"/>
      <c r="Q569" s="110"/>
      <c r="R569" s="110"/>
      <c r="S569" s="110"/>
      <c r="T569" s="110"/>
      <c r="U569" s="110">
        <f t="shared" ref="U569" si="9005">ROUND(U568/$E568,2)</f>
        <v>0</v>
      </c>
      <c r="V569" s="110">
        <f t="shared" ref="V569" si="9006">ROUND(V568/$E568,2)</f>
        <v>0</v>
      </c>
      <c r="W569" s="110">
        <f t="shared" ref="W569" si="9007">ROUND(W568/$E568,2)</f>
        <v>0</v>
      </c>
      <c r="X569" s="110">
        <f t="shared" ref="X569" si="9008">ROUND(X568/$E568,2)</f>
        <v>0</v>
      </c>
      <c r="Y569" s="110">
        <f t="shared" ref="Y569" si="9009">ROUND(Y568/$E568,2)</f>
        <v>0</v>
      </c>
      <c r="Z569" s="110">
        <f t="shared" ref="Z569" si="9010">ROUND(Z568/$E568,2)</f>
        <v>0</v>
      </c>
      <c r="AA569" s="110">
        <f t="shared" ref="AA569" si="9011">ROUND(AA568/$E568,2)</f>
        <v>0</v>
      </c>
      <c r="AB569" s="110">
        <f t="shared" ref="AB569" si="9012">ROUND(AB568/$E568,2)</f>
        <v>0</v>
      </c>
      <c r="AC569" s="110">
        <f t="shared" ref="AC569" si="9013">ROUND(AC568/$E568,2)</f>
        <v>0</v>
      </c>
      <c r="AD569" s="110">
        <f t="shared" ref="AD569" si="9014">ROUND(AD568/$E568,2)</f>
        <v>0</v>
      </c>
      <c r="AE569" s="110">
        <f t="shared" ref="AE569" si="9015">ROUND(AE568/$E568,2)</f>
        <v>0</v>
      </c>
      <c r="AF569" s="110">
        <f t="shared" ref="AF569" si="9016">ROUND(AF568/$E568,2)</f>
        <v>0</v>
      </c>
      <c r="AG569" s="110">
        <f t="shared" ref="AG569" si="9017">ROUND(AG568/$E568,2)</f>
        <v>0</v>
      </c>
      <c r="AH569" s="110">
        <f t="shared" ref="AH569" si="9018">ROUND(AH568/$E568,2)</f>
        <v>0</v>
      </c>
      <c r="AI569" s="110">
        <f t="shared" ref="AI569" si="9019">ROUND(AI568/$E568,2)</f>
        <v>0</v>
      </c>
      <c r="AJ569" s="110">
        <f t="shared" ref="AJ569" si="9020">ROUND(AJ568/$E568,2)</f>
        <v>0</v>
      </c>
      <c r="AK569" s="110">
        <f t="shared" ref="AK569" si="9021">ROUND(AK568/$E568,2)</f>
        <v>0</v>
      </c>
      <c r="AL569" s="110">
        <f t="shared" ref="AL569" si="9022">ROUND(AL568/$E568,2)</f>
        <v>0</v>
      </c>
      <c r="AM569" s="110">
        <f t="shared" ref="AM569" si="9023">ROUND(AM568/$E568,2)</f>
        <v>0</v>
      </c>
      <c r="AN569" s="110">
        <f t="shared" ref="AN569" si="9024">ROUND(AN568/$E568,2)</f>
        <v>0</v>
      </c>
      <c r="AO569" s="110">
        <f t="shared" ref="AO569" si="9025">ROUND(AO568/$E568,2)</f>
        <v>0</v>
      </c>
      <c r="AP569" s="110">
        <f t="shared" ref="AP569" si="9026">ROUND(AP568/$E568,2)</f>
        <v>0</v>
      </c>
      <c r="AQ569" s="110">
        <f t="shared" ref="AQ569" si="9027">ROUND(AQ568/$E568,2)</f>
        <v>0</v>
      </c>
      <c r="AR569" s="110">
        <f t="shared" ref="AR569" si="9028">ROUND(AR568/$E568,2)</f>
        <v>0</v>
      </c>
      <c r="AS569" s="110">
        <f t="shared" ref="AS569" si="9029">ROUND(AS568/$E568,2)</f>
        <v>0</v>
      </c>
      <c r="AT569" s="110">
        <f t="shared" ref="AT569" si="9030">ROUND(AT568/$E568,2)</f>
        <v>0</v>
      </c>
      <c r="AU569" s="110">
        <f t="shared" ref="AU569" si="9031">ROUND(AU568/$E568,2)</f>
        <v>0</v>
      </c>
      <c r="AV569" s="110">
        <f t="shared" ref="AV569" si="9032">ROUND(AV568/$E568,2)</f>
        <v>0</v>
      </c>
      <c r="AW569" s="110">
        <f t="shared" ref="AW569" si="9033">ROUND(AW568/$E568,2)</f>
        <v>0</v>
      </c>
      <c r="AX569" s="110">
        <f t="shared" ref="AX569" si="9034">ROUND(AX568/$E568,2)</f>
        <v>0</v>
      </c>
      <c r="AY569" s="110">
        <f t="shared" ref="AY569" si="9035">ROUND(AY568/$E568,2)</f>
        <v>0</v>
      </c>
      <c r="AZ569" s="110">
        <f t="shared" ref="AZ569" si="9036">ROUND(AZ568/$E568,2)</f>
        <v>0</v>
      </c>
      <c r="BA569" s="110">
        <f t="shared" ref="BA569" si="9037">ROUND(BA568/$E568,2)</f>
        <v>0</v>
      </c>
      <c r="BB569" s="110">
        <f t="shared" ref="BB569" si="9038">ROUND(BB568/$E568,2)</f>
        <v>0</v>
      </c>
      <c r="BC569" s="110">
        <f t="shared" ref="BC569" si="9039">ROUND(BC568/$E568,2)</f>
        <v>0</v>
      </c>
      <c r="BD569" s="110">
        <f t="shared" ref="BD569" si="9040">ROUND(BD568/$E568,2)</f>
        <v>0</v>
      </c>
      <c r="BE569" s="110">
        <f t="shared" ref="BE569" si="9041">ROUND(BE568/$E568,2)</f>
        <v>0</v>
      </c>
      <c r="BF569" s="110">
        <f t="shared" ref="BF569" si="9042">ROUND(BF568/$E568,2)</f>
        <v>0</v>
      </c>
      <c r="BG569" s="110">
        <f t="shared" ref="BG569:BK569" si="9043">ROUND(BG568/$E568,2)</f>
        <v>0</v>
      </c>
      <c r="BH569" s="110">
        <f t="shared" si="9043"/>
        <v>0</v>
      </c>
      <c r="BI569" s="110">
        <f t="shared" si="9043"/>
        <v>0</v>
      </c>
      <c r="BJ569" s="110">
        <f t="shared" si="9043"/>
        <v>0</v>
      </c>
      <c r="BK569" s="110">
        <f t="shared" si="9043"/>
        <v>0.21</v>
      </c>
      <c r="BL569" s="110">
        <f t="shared" ref="BL569:BN569" si="9044">ROUNDUP(BL568/$E568,2)</f>
        <v>0.22</v>
      </c>
      <c r="BM569" s="110">
        <f t="shared" si="9044"/>
        <v>0.22</v>
      </c>
      <c r="BN569" s="110">
        <f t="shared" si="9044"/>
        <v>0.22</v>
      </c>
      <c r="BO569" s="110">
        <f t="shared" ref="BO569" si="9045">ROUND(BO568/$E568,2)</f>
        <v>0.21</v>
      </c>
      <c r="BP569" s="110">
        <f t="shared" ref="BP569:BR569" si="9046">ROUNDUP(BP568/$E568,2)</f>
        <v>0.22</v>
      </c>
      <c r="BQ569" s="110">
        <f t="shared" si="9046"/>
        <v>0.22</v>
      </c>
      <c r="BR569" s="110">
        <f t="shared" si="9046"/>
        <v>0.22</v>
      </c>
      <c r="BS569" s="110">
        <f t="shared" ref="BS569:BY569" si="9047">ROUND(BS568/$E568,2)</f>
        <v>0.21</v>
      </c>
      <c r="BT569" s="110">
        <f t="shared" si="9047"/>
        <v>0.21</v>
      </c>
      <c r="BU569" s="110">
        <f t="shared" si="9047"/>
        <v>0.21</v>
      </c>
      <c r="BV569" s="110">
        <f t="shared" si="9047"/>
        <v>0.21</v>
      </c>
      <c r="BW569" s="110">
        <f t="shared" si="9047"/>
        <v>0.21</v>
      </c>
      <c r="BX569" s="110">
        <f t="shared" si="9047"/>
        <v>0.21</v>
      </c>
      <c r="BY569" s="110">
        <f t="shared" si="9047"/>
        <v>0</v>
      </c>
      <c r="BZ569" s="110">
        <f t="shared" ref="BZ569" si="9048">ROUND(BZ568/$E568,2)</f>
        <v>0</v>
      </c>
      <c r="CA569" s="110">
        <f t="shared" ref="CA569" si="9049">ROUND(CA568/$E568,2)</f>
        <v>0</v>
      </c>
      <c r="CB569" s="110">
        <f t="shared" ref="CB569" si="9050">ROUND(CB568/$E568,2)</f>
        <v>0</v>
      </c>
      <c r="CC569" s="110">
        <f t="shared" ref="CC569" si="9051">ROUND(CC568/$E568,2)</f>
        <v>0</v>
      </c>
      <c r="CD569" s="110">
        <f t="shared" ref="CD569" si="9052">ROUND(CD568/$E568,2)</f>
        <v>0</v>
      </c>
      <c r="CE569" s="110"/>
      <c r="CF569" s="110">
        <f t="shared" ref="CF569" si="9053">ROUND(CF568/$E568,2)</f>
        <v>0</v>
      </c>
      <c r="CG569" s="110">
        <f t="shared" ref="CG569" si="9054">ROUND(CG568/$E568,2)</f>
        <v>0</v>
      </c>
      <c r="CH569" s="111">
        <f>IF(C568="","",D568-SUM(G569:CG569))</f>
        <v>0</v>
      </c>
      <c r="CI569" s="112">
        <f>IF(C568="","",SUM(G569:CG569))</f>
        <v>3</v>
      </c>
      <c r="CJ569" s="67" t="b">
        <f>IF(C568="","",D568=CI569)</f>
        <v>1</v>
      </c>
    </row>
    <row r="570" spans="1:88" s="5" customFormat="1" ht="22.05" customHeight="1" x14ac:dyDescent="0.3">
      <c r="A570" s="173"/>
      <c r="B570" s="157"/>
      <c r="C570" s="170"/>
      <c r="D570" s="160"/>
      <c r="E570" s="163"/>
      <c r="F570" s="166"/>
      <c r="G570" s="113">
        <v>0</v>
      </c>
      <c r="H570" s="113"/>
      <c r="I570" s="113"/>
      <c r="J570" s="113"/>
      <c r="K570" s="113"/>
      <c r="L570" s="113"/>
      <c r="M570" s="113"/>
      <c r="N570" s="113"/>
      <c r="O570" s="113"/>
      <c r="P570" s="113"/>
      <c r="Q570" s="113"/>
      <c r="R570" s="113"/>
      <c r="S570" s="113"/>
      <c r="T570" s="113"/>
      <c r="U570" s="113">
        <f t="shared" ref="U570:X570" si="9055">U568/$F568</f>
        <v>0</v>
      </c>
      <c r="V570" s="113">
        <f t="shared" si="9055"/>
        <v>0</v>
      </c>
      <c r="W570" s="113">
        <f t="shared" si="9055"/>
        <v>0</v>
      </c>
      <c r="X570" s="113">
        <f t="shared" si="9055"/>
        <v>0</v>
      </c>
      <c r="Y570" s="113">
        <f t="shared" ref="Y570:AG570" si="9056">Y568/$F568</f>
        <v>0</v>
      </c>
      <c r="Z570" s="113">
        <f t="shared" si="9056"/>
        <v>0</v>
      </c>
      <c r="AA570" s="113">
        <f t="shared" si="9056"/>
        <v>0</v>
      </c>
      <c r="AB570" s="113">
        <f t="shared" si="9056"/>
        <v>0</v>
      </c>
      <c r="AC570" s="113">
        <f t="shared" si="9056"/>
        <v>0</v>
      </c>
      <c r="AD570" s="113">
        <f t="shared" si="9056"/>
        <v>0</v>
      </c>
      <c r="AE570" s="113">
        <f t="shared" si="9056"/>
        <v>0</v>
      </c>
      <c r="AF570" s="113">
        <f t="shared" si="9056"/>
        <v>0</v>
      </c>
      <c r="AG570" s="113">
        <f t="shared" si="9056"/>
        <v>0</v>
      </c>
      <c r="AH570" s="113">
        <f t="shared" ref="AH570:AK570" si="9057">AH568/$F568</f>
        <v>0</v>
      </c>
      <c r="AI570" s="113">
        <f t="shared" si="9057"/>
        <v>0</v>
      </c>
      <c r="AJ570" s="113">
        <f t="shared" si="9057"/>
        <v>0</v>
      </c>
      <c r="AK570" s="113">
        <f t="shared" si="9057"/>
        <v>0</v>
      </c>
      <c r="AL570" s="113">
        <f t="shared" ref="AL570:AT570" si="9058">AL568/$F568</f>
        <v>0</v>
      </c>
      <c r="AM570" s="113">
        <f t="shared" si="9058"/>
        <v>0</v>
      </c>
      <c r="AN570" s="113">
        <f t="shared" si="9058"/>
        <v>0</v>
      </c>
      <c r="AO570" s="113">
        <f t="shared" si="9058"/>
        <v>0</v>
      </c>
      <c r="AP570" s="113">
        <f t="shared" si="9058"/>
        <v>0</v>
      </c>
      <c r="AQ570" s="113">
        <f t="shared" si="9058"/>
        <v>0</v>
      </c>
      <c r="AR570" s="113">
        <f t="shared" si="9058"/>
        <v>0</v>
      </c>
      <c r="AS570" s="113">
        <f t="shared" si="9058"/>
        <v>0</v>
      </c>
      <c r="AT570" s="113">
        <f t="shared" si="9058"/>
        <v>0</v>
      </c>
      <c r="AU570" s="113">
        <f t="shared" ref="AU570:AX570" si="9059">AU568/$F568</f>
        <v>0</v>
      </c>
      <c r="AV570" s="113">
        <f t="shared" si="9059"/>
        <v>0</v>
      </c>
      <c r="AW570" s="113">
        <f t="shared" si="9059"/>
        <v>0</v>
      </c>
      <c r="AX570" s="113">
        <f t="shared" si="9059"/>
        <v>0</v>
      </c>
      <c r="AY570" s="113">
        <f t="shared" ref="AY570:BC570" si="9060">AY568/$F568</f>
        <v>0</v>
      </c>
      <c r="AZ570" s="113">
        <f t="shared" si="9060"/>
        <v>0</v>
      </c>
      <c r="BA570" s="113">
        <f t="shared" si="9060"/>
        <v>0</v>
      </c>
      <c r="BB570" s="113">
        <f t="shared" si="9060"/>
        <v>0</v>
      </c>
      <c r="BC570" s="113">
        <f t="shared" si="9060"/>
        <v>0</v>
      </c>
      <c r="BD570" s="113">
        <f t="shared" ref="BD570:BF570" si="9061">BD568/$F568</f>
        <v>0</v>
      </c>
      <c r="BE570" s="113">
        <f t="shared" si="9061"/>
        <v>0</v>
      </c>
      <c r="BF570" s="113">
        <f t="shared" si="9061"/>
        <v>0</v>
      </c>
      <c r="BG570" s="113">
        <f t="shared" ref="BG570:CC570" si="9062">BG568/$F568</f>
        <v>0</v>
      </c>
      <c r="BH570" s="113">
        <f t="shared" si="9062"/>
        <v>0</v>
      </c>
      <c r="BI570" s="113">
        <f t="shared" si="9062"/>
        <v>0</v>
      </c>
      <c r="BJ570" s="113">
        <f t="shared" si="9062"/>
        <v>0</v>
      </c>
      <c r="BK570" s="113">
        <f t="shared" si="9062"/>
        <v>7.1428368217263782E-2</v>
      </c>
      <c r="BL570" s="113">
        <f t="shared" si="9062"/>
        <v>7.1428368217263782E-2</v>
      </c>
      <c r="BM570" s="113">
        <f t="shared" si="9062"/>
        <v>7.1429316536699483E-2</v>
      </c>
      <c r="BN570" s="113">
        <f t="shared" si="9062"/>
        <v>7.1429316536699483E-2</v>
      </c>
      <c r="BO570" s="113">
        <f t="shared" si="9062"/>
        <v>7.1429316536699483E-2</v>
      </c>
      <c r="BP570" s="113">
        <f t="shared" si="9062"/>
        <v>7.1428368217263782E-2</v>
      </c>
      <c r="BQ570" s="113">
        <f t="shared" si="9062"/>
        <v>7.1428368217263782E-2</v>
      </c>
      <c r="BR570" s="113">
        <f t="shared" si="9062"/>
        <v>7.1428368217263782E-2</v>
      </c>
      <c r="BS570" s="113">
        <f t="shared" si="9062"/>
        <v>7.1428368217263782E-2</v>
      </c>
      <c r="BT570" s="113">
        <f t="shared" si="9062"/>
        <v>7.1428368217263782E-2</v>
      </c>
      <c r="BU570" s="113">
        <f t="shared" si="9062"/>
        <v>7.1428368217263782E-2</v>
      </c>
      <c r="BV570" s="113">
        <f t="shared" si="9062"/>
        <v>7.1428368217263782E-2</v>
      </c>
      <c r="BW570" s="113">
        <f t="shared" si="9062"/>
        <v>7.1428368217263782E-2</v>
      </c>
      <c r="BX570" s="113">
        <f t="shared" si="9062"/>
        <v>7.1428368217263782E-2</v>
      </c>
      <c r="BY570" s="113">
        <f t="shared" si="9062"/>
        <v>0</v>
      </c>
      <c r="BZ570" s="113">
        <f t="shared" si="9062"/>
        <v>0</v>
      </c>
      <c r="CA570" s="113">
        <f t="shared" si="9062"/>
        <v>0</v>
      </c>
      <c r="CB570" s="113">
        <f t="shared" si="9062"/>
        <v>0</v>
      </c>
      <c r="CC570" s="113">
        <f t="shared" si="9062"/>
        <v>0</v>
      </c>
      <c r="CD570" s="113">
        <f t="shared" ref="CD570:CG570" si="9063">CD568/$F568</f>
        <v>0</v>
      </c>
      <c r="CE570" s="113"/>
      <c r="CF570" s="113">
        <f t="shared" si="9063"/>
        <v>0</v>
      </c>
      <c r="CG570" s="113">
        <f t="shared" si="9063"/>
        <v>0</v>
      </c>
      <c r="CH570" s="114">
        <f>IF(C568="","",100%-SUM(G570:CG570))</f>
        <v>-4.4408920985006262E-16</v>
      </c>
      <c r="CI570" s="115">
        <f>IF(C568="","",SUM(G570:CG570))</f>
        <v>1.0000000000000004</v>
      </c>
      <c r="CJ570" s="67" t="b">
        <f>IF(C568="","",SUM(G570:CG570)=CI570)</f>
        <v>1</v>
      </c>
    </row>
    <row r="571" spans="1:88" s="5" customFormat="1" ht="22.05" customHeight="1" x14ac:dyDescent="0.3">
      <c r="A571" s="171" t="s">
        <v>405</v>
      </c>
      <c r="B571" s="155" t="s">
        <v>406</v>
      </c>
      <c r="C571" s="168" t="s">
        <v>17</v>
      </c>
      <c r="D571" s="158">
        <v>8</v>
      </c>
      <c r="E571" s="161">
        <v>120837</v>
      </c>
      <c r="F571" s="164">
        <f t="shared" si="8770"/>
        <v>966696</v>
      </c>
      <c r="G571" s="108">
        <v>0</v>
      </c>
      <c r="H571" s="108"/>
      <c r="I571" s="108"/>
      <c r="J571" s="108"/>
      <c r="K571" s="108"/>
      <c r="L571" s="108"/>
      <c r="M571" s="108"/>
      <c r="N571" s="108"/>
      <c r="O571" s="108"/>
      <c r="P571" s="108"/>
      <c r="Q571" s="108"/>
      <c r="R571" s="108"/>
      <c r="S571" s="108"/>
      <c r="T571" s="108"/>
      <c r="U571" s="108"/>
      <c r="V571" s="108"/>
      <c r="W571" s="108"/>
      <c r="X571" s="108"/>
      <c r="Y571" s="108"/>
      <c r="Z571" s="108"/>
      <c r="AA571" s="108"/>
      <c r="AB571" s="108"/>
      <c r="AC571" s="108"/>
      <c r="AD571" s="108"/>
      <c r="AE571" s="108"/>
      <c r="AF571" s="108"/>
      <c r="AG571" s="108"/>
      <c r="AH571" s="108"/>
      <c r="AI571" s="108"/>
      <c r="AJ571" s="108"/>
      <c r="AK571" s="108"/>
      <c r="AL571" s="108"/>
      <c r="AM571" s="108"/>
      <c r="AN571" s="108"/>
      <c r="AO571" s="108"/>
      <c r="AP571" s="108"/>
      <c r="AQ571" s="108"/>
      <c r="AR571" s="108"/>
      <c r="AS571" s="108"/>
      <c r="AT571" s="108"/>
      <c r="AU571" s="108"/>
      <c r="AV571" s="108"/>
      <c r="AW571" s="108"/>
      <c r="AX571" s="108"/>
      <c r="AY571" s="108"/>
      <c r="AZ571" s="108"/>
      <c r="BA571" s="108"/>
      <c r="BB571" s="108"/>
      <c r="BC571" s="108"/>
      <c r="BD571" s="108"/>
      <c r="BE571" s="108"/>
      <c r="BF571" s="108"/>
      <c r="BG571" s="108"/>
      <c r="BH571" s="108"/>
      <c r="BI571" s="108"/>
      <c r="BJ571" s="108"/>
      <c r="BK571" s="108">
        <f>ROUND($F571/14,0)</f>
        <v>69050</v>
      </c>
      <c r="BL571" s="108">
        <f>ROUND($F571/14,0)</f>
        <v>69050</v>
      </c>
      <c r="BM571" s="108">
        <f t="shared" ref="BM571:BX571" si="9064">ROUND($F571/14,0)</f>
        <v>69050</v>
      </c>
      <c r="BN571" s="108">
        <f t="shared" si="9064"/>
        <v>69050</v>
      </c>
      <c r="BO571" s="108">
        <f t="shared" si="9064"/>
        <v>69050</v>
      </c>
      <c r="BP571" s="108">
        <f>ROUNDDOWN($F571/14,0)</f>
        <v>69049</v>
      </c>
      <c r="BQ571" s="108">
        <f t="shared" ref="BQ571:BS571" si="9065">ROUNDDOWN($F571/14,0)</f>
        <v>69049</v>
      </c>
      <c r="BR571" s="108">
        <f t="shared" si="9065"/>
        <v>69049</v>
      </c>
      <c r="BS571" s="108">
        <f t="shared" si="9065"/>
        <v>69049</v>
      </c>
      <c r="BT571" s="108">
        <f t="shared" si="9064"/>
        <v>69050</v>
      </c>
      <c r="BU571" s="108">
        <f t="shared" si="9064"/>
        <v>69050</v>
      </c>
      <c r="BV571" s="108">
        <f t="shared" si="9064"/>
        <v>69050</v>
      </c>
      <c r="BW571" s="108">
        <f t="shared" si="9064"/>
        <v>69050</v>
      </c>
      <c r="BX571" s="108">
        <f t="shared" si="9064"/>
        <v>69050</v>
      </c>
      <c r="BY571" s="108"/>
      <c r="BZ571" s="108"/>
      <c r="CA571" s="108"/>
      <c r="CB571" s="108"/>
      <c r="CC571" s="108"/>
      <c r="CD571" s="108"/>
      <c r="CE571" s="108"/>
      <c r="CF571" s="108"/>
      <c r="CG571" s="108"/>
      <c r="CH571" s="109">
        <f>IF(C571="","",F571-SUM(G571:CG571))</f>
        <v>0</v>
      </c>
      <c r="CI571" s="107">
        <f>IF(C571="","",SUM(G571:CG571))</f>
        <v>966696</v>
      </c>
      <c r="CJ571" s="67" t="b">
        <f>IF(C571="","",F571=CI571)</f>
        <v>1</v>
      </c>
    </row>
    <row r="572" spans="1:88" s="5" customFormat="1" ht="22.05" customHeight="1" x14ac:dyDescent="0.3">
      <c r="A572" s="172"/>
      <c r="B572" s="156"/>
      <c r="C572" s="169"/>
      <c r="D572" s="159"/>
      <c r="E572" s="162"/>
      <c r="F572" s="165"/>
      <c r="G572" s="110">
        <v>0</v>
      </c>
      <c r="H572" s="110"/>
      <c r="I572" s="110"/>
      <c r="J572" s="110"/>
      <c r="K572" s="110"/>
      <c r="L572" s="110"/>
      <c r="M572" s="110"/>
      <c r="N572" s="110"/>
      <c r="O572" s="110"/>
      <c r="P572" s="110"/>
      <c r="Q572" s="110"/>
      <c r="R572" s="110"/>
      <c r="S572" s="110"/>
      <c r="T572" s="110"/>
      <c r="U572" s="110">
        <f t="shared" ref="U572" si="9066">ROUND(U571/$E571,2)</f>
        <v>0</v>
      </c>
      <c r="V572" s="110">
        <f t="shared" ref="V572" si="9067">ROUND(V571/$E571,2)</f>
        <v>0</v>
      </c>
      <c r="W572" s="110">
        <f t="shared" ref="W572" si="9068">ROUND(W571/$E571,2)</f>
        <v>0</v>
      </c>
      <c r="X572" s="110">
        <f t="shared" ref="X572" si="9069">ROUND(X571/$E571,2)</f>
        <v>0</v>
      </c>
      <c r="Y572" s="110">
        <f t="shared" ref="Y572" si="9070">ROUND(Y571/$E571,2)</f>
        <v>0</v>
      </c>
      <c r="Z572" s="110">
        <f t="shared" ref="Z572" si="9071">ROUND(Z571/$E571,2)</f>
        <v>0</v>
      </c>
      <c r="AA572" s="110">
        <f t="shared" ref="AA572" si="9072">ROUND(AA571/$E571,2)</f>
        <v>0</v>
      </c>
      <c r="AB572" s="110">
        <f t="shared" ref="AB572" si="9073">ROUND(AB571/$E571,2)</f>
        <v>0</v>
      </c>
      <c r="AC572" s="110">
        <f t="shared" ref="AC572" si="9074">ROUND(AC571/$E571,2)</f>
        <v>0</v>
      </c>
      <c r="AD572" s="110">
        <f t="shared" ref="AD572" si="9075">ROUND(AD571/$E571,2)</f>
        <v>0</v>
      </c>
      <c r="AE572" s="110">
        <f t="shared" ref="AE572" si="9076">ROUND(AE571/$E571,2)</f>
        <v>0</v>
      </c>
      <c r="AF572" s="110">
        <f t="shared" ref="AF572" si="9077">ROUND(AF571/$E571,2)</f>
        <v>0</v>
      </c>
      <c r="AG572" s="110">
        <f t="shared" ref="AG572" si="9078">ROUND(AG571/$E571,2)</f>
        <v>0</v>
      </c>
      <c r="AH572" s="110">
        <f t="shared" ref="AH572" si="9079">ROUND(AH571/$E571,2)</f>
        <v>0</v>
      </c>
      <c r="AI572" s="110">
        <f t="shared" ref="AI572" si="9080">ROUND(AI571/$E571,2)</f>
        <v>0</v>
      </c>
      <c r="AJ572" s="110">
        <f t="shared" ref="AJ572" si="9081">ROUND(AJ571/$E571,2)</f>
        <v>0</v>
      </c>
      <c r="AK572" s="110">
        <f t="shared" ref="AK572" si="9082">ROUND(AK571/$E571,2)</f>
        <v>0</v>
      </c>
      <c r="AL572" s="110">
        <f t="shared" ref="AL572" si="9083">ROUND(AL571/$E571,2)</f>
        <v>0</v>
      </c>
      <c r="AM572" s="110">
        <f t="shared" ref="AM572" si="9084">ROUND(AM571/$E571,2)</f>
        <v>0</v>
      </c>
      <c r="AN572" s="110">
        <f t="shared" ref="AN572" si="9085">ROUND(AN571/$E571,2)</f>
        <v>0</v>
      </c>
      <c r="AO572" s="110">
        <f t="shared" ref="AO572" si="9086">ROUND(AO571/$E571,2)</f>
        <v>0</v>
      </c>
      <c r="AP572" s="110">
        <f t="shared" ref="AP572" si="9087">ROUND(AP571/$E571,2)</f>
        <v>0</v>
      </c>
      <c r="AQ572" s="110">
        <f t="shared" ref="AQ572" si="9088">ROUND(AQ571/$E571,2)</f>
        <v>0</v>
      </c>
      <c r="AR572" s="110">
        <f t="shared" ref="AR572" si="9089">ROUND(AR571/$E571,2)</f>
        <v>0</v>
      </c>
      <c r="AS572" s="110">
        <f t="shared" ref="AS572" si="9090">ROUND(AS571/$E571,2)</f>
        <v>0</v>
      </c>
      <c r="AT572" s="110">
        <f t="shared" ref="AT572" si="9091">ROUND(AT571/$E571,2)</f>
        <v>0</v>
      </c>
      <c r="AU572" s="110">
        <f t="shared" ref="AU572" si="9092">ROUND(AU571/$E571,2)</f>
        <v>0</v>
      </c>
      <c r="AV572" s="110">
        <f t="shared" ref="AV572" si="9093">ROUND(AV571/$E571,2)</f>
        <v>0</v>
      </c>
      <c r="AW572" s="110">
        <f t="shared" ref="AW572" si="9094">ROUND(AW571/$E571,2)</f>
        <v>0</v>
      </c>
      <c r="AX572" s="110">
        <f t="shared" ref="AX572" si="9095">ROUND(AX571/$E571,2)</f>
        <v>0</v>
      </c>
      <c r="AY572" s="110">
        <f t="shared" ref="AY572" si="9096">ROUND(AY571/$E571,2)</f>
        <v>0</v>
      </c>
      <c r="AZ572" s="110">
        <f t="shared" ref="AZ572" si="9097">ROUND(AZ571/$E571,2)</f>
        <v>0</v>
      </c>
      <c r="BA572" s="110">
        <f t="shared" ref="BA572" si="9098">ROUND(BA571/$E571,2)</f>
        <v>0</v>
      </c>
      <c r="BB572" s="110">
        <f t="shared" ref="BB572" si="9099">ROUND(BB571/$E571,2)</f>
        <v>0</v>
      </c>
      <c r="BC572" s="110">
        <f t="shared" ref="BC572" si="9100">ROUND(BC571/$E571,2)</f>
        <v>0</v>
      </c>
      <c r="BD572" s="110">
        <f t="shared" ref="BD572" si="9101">ROUND(BD571/$E571,2)</f>
        <v>0</v>
      </c>
      <c r="BE572" s="110">
        <f t="shared" ref="BE572" si="9102">ROUND(BE571/$E571,2)</f>
        <v>0</v>
      </c>
      <c r="BF572" s="110">
        <f t="shared" ref="BF572" si="9103">ROUND(BF571/$E571,2)</f>
        <v>0</v>
      </c>
      <c r="BG572" s="110">
        <f t="shared" ref="BG572:BK572" si="9104">ROUND(BG571/$E571,2)</f>
        <v>0</v>
      </c>
      <c r="BH572" s="110">
        <f t="shared" si="9104"/>
        <v>0</v>
      </c>
      <c r="BI572" s="110">
        <f t="shared" si="9104"/>
        <v>0</v>
      </c>
      <c r="BJ572" s="110">
        <f t="shared" si="9104"/>
        <v>0</v>
      </c>
      <c r="BK572" s="110">
        <f t="shared" si="9104"/>
        <v>0.56999999999999995</v>
      </c>
      <c r="BL572" s="110">
        <f t="shared" ref="BL572:BM572" si="9105">ROUNDUP(BL571/$E571,2)</f>
        <v>0.57999999999999996</v>
      </c>
      <c r="BM572" s="110">
        <f t="shared" si="9105"/>
        <v>0.57999999999999996</v>
      </c>
      <c r="BN572" s="110">
        <f t="shared" ref="BN572:BY572" si="9106">ROUND(BN571/$E571,2)</f>
        <v>0.56999999999999995</v>
      </c>
      <c r="BO572" s="110">
        <f t="shared" si="9106"/>
        <v>0.56999999999999995</v>
      </c>
      <c r="BP572" s="110">
        <f t="shared" si="9106"/>
        <v>0.56999999999999995</v>
      </c>
      <c r="BQ572" s="110">
        <f t="shared" si="9106"/>
        <v>0.56999999999999995</v>
      </c>
      <c r="BR572" s="110">
        <f t="shared" si="9106"/>
        <v>0.56999999999999995</v>
      </c>
      <c r="BS572" s="110">
        <f t="shared" si="9106"/>
        <v>0.56999999999999995</v>
      </c>
      <c r="BT572" s="110">
        <f t="shared" si="9106"/>
        <v>0.56999999999999995</v>
      </c>
      <c r="BU572" s="110">
        <f t="shared" si="9106"/>
        <v>0.56999999999999995</v>
      </c>
      <c r="BV572" s="110">
        <f t="shared" si="9106"/>
        <v>0.56999999999999995</v>
      </c>
      <c r="BW572" s="110">
        <f t="shared" si="9106"/>
        <v>0.56999999999999995</v>
      </c>
      <c r="BX572" s="110">
        <f t="shared" si="9106"/>
        <v>0.56999999999999995</v>
      </c>
      <c r="BY572" s="110">
        <f t="shared" si="9106"/>
        <v>0</v>
      </c>
      <c r="BZ572" s="110">
        <f t="shared" ref="BZ572" si="9107">ROUND(BZ571/$E571,2)</f>
        <v>0</v>
      </c>
      <c r="CA572" s="110">
        <f t="shared" ref="CA572" si="9108">ROUND(CA571/$E571,2)</f>
        <v>0</v>
      </c>
      <c r="CB572" s="110">
        <f t="shared" ref="CB572" si="9109">ROUND(CB571/$E571,2)</f>
        <v>0</v>
      </c>
      <c r="CC572" s="110">
        <f t="shared" ref="CC572" si="9110">ROUND(CC571/$E571,2)</f>
        <v>0</v>
      </c>
      <c r="CD572" s="110">
        <f t="shared" ref="CD572" si="9111">ROUND(CD571/$E571,2)</f>
        <v>0</v>
      </c>
      <c r="CE572" s="110"/>
      <c r="CF572" s="110">
        <f t="shared" ref="CF572" si="9112">ROUND(CF571/$E571,2)</f>
        <v>0</v>
      </c>
      <c r="CG572" s="110">
        <f t="shared" ref="CG572" si="9113">ROUND(CG571/$E571,2)</f>
        <v>0</v>
      </c>
      <c r="CH572" s="111">
        <f>IF(C571="","",D571-SUM(G572:CG572))</f>
        <v>-1.7763568394002505E-15</v>
      </c>
      <c r="CI572" s="112">
        <f>IF(C571="","",SUM(G572:CG572))</f>
        <v>8.0000000000000018</v>
      </c>
      <c r="CJ572" s="67" t="b">
        <f>IF(C571="","",D571=CI572)</f>
        <v>1</v>
      </c>
    </row>
    <row r="573" spans="1:88" s="5" customFormat="1" ht="22.05" customHeight="1" x14ac:dyDescent="0.3">
      <c r="A573" s="173"/>
      <c r="B573" s="157"/>
      <c r="C573" s="170"/>
      <c r="D573" s="160"/>
      <c r="E573" s="163"/>
      <c r="F573" s="166"/>
      <c r="G573" s="113">
        <v>0</v>
      </c>
      <c r="H573" s="113"/>
      <c r="I573" s="113"/>
      <c r="J573" s="113"/>
      <c r="K573" s="113"/>
      <c r="L573" s="113"/>
      <c r="M573" s="113"/>
      <c r="N573" s="113"/>
      <c r="O573" s="113"/>
      <c r="P573" s="113"/>
      <c r="Q573" s="113"/>
      <c r="R573" s="113"/>
      <c r="S573" s="113"/>
      <c r="T573" s="113"/>
      <c r="U573" s="113">
        <f t="shared" ref="U573:X573" si="9114">U571/$F571</f>
        <v>0</v>
      </c>
      <c r="V573" s="113">
        <f t="shared" si="9114"/>
        <v>0</v>
      </c>
      <c r="W573" s="113">
        <f t="shared" si="9114"/>
        <v>0</v>
      </c>
      <c r="X573" s="113">
        <f t="shared" si="9114"/>
        <v>0</v>
      </c>
      <c r="Y573" s="113">
        <f t="shared" ref="Y573:AG573" si="9115">Y571/$F571</f>
        <v>0</v>
      </c>
      <c r="Z573" s="113">
        <f t="shared" si="9115"/>
        <v>0</v>
      </c>
      <c r="AA573" s="113">
        <f t="shared" si="9115"/>
        <v>0</v>
      </c>
      <c r="AB573" s="113">
        <f t="shared" si="9115"/>
        <v>0</v>
      </c>
      <c r="AC573" s="113">
        <f t="shared" si="9115"/>
        <v>0</v>
      </c>
      <c r="AD573" s="113">
        <f t="shared" si="9115"/>
        <v>0</v>
      </c>
      <c r="AE573" s="113">
        <f t="shared" si="9115"/>
        <v>0</v>
      </c>
      <c r="AF573" s="113">
        <f t="shared" si="9115"/>
        <v>0</v>
      </c>
      <c r="AG573" s="113">
        <f t="shared" si="9115"/>
        <v>0</v>
      </c>
      <c r="AH573" s="113">
        <f t="shared" ref="AH573:AK573" si="9116">AH571/$F571</f>
        <v>0</v>
      </c>
      <c r="AI573" s="113">
        <f t="shared" si="9116"/>
        <v>0</v>
      </c>
      <c r="AJ573" s="113">
        <f t="shared" si="9116"/>
        <v>0</v>
      </c>
      <c r="AK573" s="113">
        <f t="shared" si="9116"/>
        <v>0</v>
      </c>
      <c r="AL573" s="113">
        <f t="shared" ref="AL573:AT573" si="9117">AL571/$F571</f>
        <v>0</v>
      </c>
      <c r="AM573" s="113">
        <f t="shared" si="9117"/>
        <v>0</v>
      </c>
      <c r="AN573" s="113">
        <f t="shared" si="9117"/>
        <v>0</v>
      </c>
      <c r="AO573" s="113">
        <f t="shared" si="9117"/>
        <v>0</v>
      </c>
      <c r="AP573" s="113">
        <f t="shared" si="9117"/>
        <v>0</v>
      </c>
      <c r="AQ573" s="113">
        <f t="shared" si="9117"/>
        <v>0</v>
      </c>
      <c r="AR573" s="113">
        <f t="shared" si="9117"/>
        <v>0</v>
      </c>
      <c r="AS573" s="113">
        <f t="shared" si="9117"/>
        <v>0</v>
      </c>
      <c r="AT573" s="113">
        <f t="shared" si="9117"/>
        <v>0</v>
      </c>
      <c r="AU573" s="113">
        <f t="shared" ref="AU573:AX573" si="9118">AU571/$F571</f>
        <v>0</v>
      </c>
      <c r="AV573" s="113">
        <f t="shared" si="9118"/>
        <v>0</v>
      </c>
      <c r="AW573" s="113">
        <f t="shared" si="9118"/>
        <v>0</v>
      </c>
      <c r="AX573" s="113">
        <f t="shared" si="9118"/>
        <v>0</v>
      </c>
      <c r="AY573" s="113">
        <f t="shared" ref="AY573:BC573" si="9119">AY571/$F571</f>
        <v>0</v>
      </c>
      <c r="AZ573" s="113">
        <f t="shared" si="9119"/>
        <v>0</v>
      </c>
      <c r="BA573" s="113">
        <f t="shared" si="9119"/>
        <v>0</v>
      </c>
      <c r="BB573" s="113">
        <f t="shared" si="9119"/>
        <v>0</v>
      </c>
      <c r="BC573" s="113">
        <f t="shared" si="9119"/>
        <v>0</v>
      </c>
      <c r="BD573" s="113">
        <f t="shared" ref="BD573:BF573" si="9120">BD571/$F571</f>
        <v>0</v>
      </c>
      <c r="BE573" s="113">
        <f t="shared" si="9120"/>
        <v>0</v>
      </c>
      <c r="BF573" s="113">
        <f t="shared" si="9120"/>
        <v>0</v>
      </c>
      <c r="BG573" s="113">
        <f t="shared" ref="BG573:CC573" si="9121">BG571/$F571</f>
        <v>0</v>
      </c>
      <c r="BH573" s="113">
        <f t="shared" si="9121"/>
        <v>0</v>
      </c>
      <c r="BI573" s="113">
        <f t="shared" si="9121"/>
        <v>0</v>
      </c>
      <c r="BJ573" s="113">
        <f t="shared" si="9121"/>
        <v>0</v>
      </c>
      <c r="BK573" s="113">
        <f t="shared" si="9121"/>
        <v>7.1428866986105247E-2</v>
      </c>
      <c r="BL573" s="113">
        <f t="shared" si="9121"/>
        <v>7.1428866986105247E-2</v>
      </c>
      <c r="BM573" s="113">
        <f t="shared" si="9121"/>
        <v>7.1428866986105247E-2</v>
      </c>
      <c r="BN573" s="113">
        <f t="shared" si="9121"/>
        <v>7.1428866986105247E-2</v>
      </c>
      <c r="BO573" s="113">
        <f t="shared" si="9121"/>
        <v>7.1428866986105247E-2</v>
      </c>
      <c r="BP573" s="113">
        <f t="shared" si="9121"/>
        <v>7.1427832534736876E-2</v>
      </c>
      <c r="BQ573" s="113">
        <f t="shared" si="9121"/>
        <v>7.1427832534736876E-2</v>
      </c>
      <c r="BR573" s="113">
        <f t="shared" si="9121"/>
        <v>7.1427832534736876E-2</v>
      </c>
      <c r="BS573" s="113">
        <f t="shared" si="9121"/>
        <v>7.1427832534736876E-2</v>
      </c>
      <c r="BT573" s="113">
        <f t="shared" si="9121"/>
        <v>7.1428866986105247E-2</v>
      </c>
      <c r="BU573" s="113">
        <f t="shared" si="9121"/>
        <v>7.1428866986105247E-2</v>
      </c>
      <c r="BV573" s="113">
        <f t="shared" si="9121"/>
        <v>7.1428866986105247E-2</v>
      </c>
      <c r="BW573" s="113">
        <f t="shared" si="9121"/>
        <v>7.1428866986105247E-2</v>
      </c>
      <c r="BX573" s="113">
        <f t="shared" si="9121"/>
        <v>7.1428866986105247E-2</v>
      </c>
      <c r="BY573" s="113">
        <f t="shared" si="9121"/>
        <v>0</v>
      </c>
      <c r="BZ573" s="113">
        <f t="shared" si="9121"/>
        <v>0</v>
      </c>
      <c r="CA573" s="113">
        <f t="shared" si="9121"/>
        <v>0</v>
      </c>
      <c r="CB573" s="113">
        <f t="shared" si="9121"/>
        <v>0</v>
      </c>
      <c r="CC573" s="113">
        <f t="shared" si="9121"/>
        <v>0</v>
      </c>
      <c r="CD573" s="113">
        <f t="shared" ref="CD573:CG573" si="9122">CD571/$F571</f>
        <v>0</v>
      </c>
      <c r="CE573" s="113"/>
      <c r="CF573" s="113">
        <f t="shared" si="9122"/>
        <v>0</v>
      </c>
      <c r="CG573" s="113">
        <f t="shared" si="9122"/>
        <v>0</v>
      </c>
      <c r="CH573" s="114">
        <f>IF(C571="","",100%-SUM(G573:CG573))</f>
        <v>0</v>
      </c>
      <c r="CI573" s="115">
        <f>IF(C571="","",SUM(G573:CG573))</f>
        <v>1</v>
      </c>
      <c r="CJ573" s="67" t="b">
        <f>IF(C571="","",SUM(G573:CG573)=CI573)</f>
        <v>1</v>
      </c>
    </row>
    <row r="574" spans="1:88" s="5" customFormat="1" ht="22.05" customHeight="1" x14ac:dyDescent="0.3">
      <c r="A574" s="171" t="s">
        <v>407</v>
      </c>
      <c r="B574" s="155" t="s">
        <v>408</v>
      </c>
      <c r="C574" s="168" t="s">
        <v>17</v>
      </c>
      <c r="D574" s="158">
        <v>6</v>
      </c>
      <c r="E574" s="161">
        <v>178031</v>
      </c>
      <c r="F574" s="164">
        <f t="shared" si="8770"/>
        <v>1068186</v>
      </c>
      <c r="G574" s="108">
        <v>0</v>
      </c>
      <c r="H574" s="108"/>
      <c r="I574" s="108"/>
      <c r="J574" s="108"/>
      <c r="K574" s="108"/>
      <c r="L574" s="108"/>
      <c r="M574" s="108"/>
      <c r="N574" s="108"/>
      <c r="O574" s="108"/>
      <c r="P574" s="108"/>
      <c r="Q574" s="108"/>
      <c r="R574" s="108"/>
      <c r="S574" s="108"/>
      <c r="T574" s="108"/>
      <c r="U574" s="108"/>
      <c r="V574" s="108"/>
      <c r="W574" s="108"/>
      <c r="X574" s="108"/>
      <c r="Y574" s="108"/>
      <c r="Z574" s="108"/>
      <c r="AA574" s="108"/>
      <c r="AB574" s="108"/>
      <c r="AC574" s="108"/>
      <c r="AD574" s="108"/>
      <c r="AE574" s="108"/>
      <c r="AF574" s="108"/>
      <c r="AG574" s="108"/>
      <c r="AH574" s="108"/>
      <c r="AI574" s="108"/>
      <c r="AJ574" s="108"/>
      <c r="AK574" s="108"/>
      <c r="AL574" s="108"/>
      <c r="AM574" s="108"/>
      <c r="AN574" s="108"/>
      <c r="AO574" s="108"/>
      <c r="AP574" s="108"/>
      <c r="AQ574" s="108"/>
      <c r="AR574" s="108"/>
      <c r="AS574" s="108"/>
      <c r="AT574" s="108"/>
      <c r="AU574" s="108"/>
      <c r="AV574" s="108"/>
      <c r="AW574" s="108"/>
      <c r="AX574" s="108"/>
      <c r="AY574" s="108"/>
      <c r="AZ574" s="108"/>
      <c r="BA574" s="108"/>
      <c r="BB574" s="108"/>
      <c r="BC574" s="108"/>
      <c r="BD574" s="108"/>
      <c r="BE574" s="108"/>
      <c r="BF574" s="108"/>
      <c r="BG574" s="108"/>
      <c r="BH574" s="108"/>
      <c r="BI574" s="108"/>
      <c r="BJ574" s="108"/>
      <c r="BK574" s="108">
        <f>ROUND($F574/14,0)</f>
        <v>76299</v>
      </c>
      <c r="BL574" s="108">
        <f>ROUND($F574/14,0)</f>
        <v>76299</v>
      </c>
      <c r="BM574" s="108">
        <f t="shared" ref="BM574:BX574" si="9123">ROUND($F574/14,0)</f>
        <v>76299</v>
      </c>
      <c r="BN574" s="108">
        <f t="shared" si="9123"/>
        <v>76299</v>
      </c>
      <c r="BO574" s="108">
        <f t="shared" si="9123"/>
        <v>76299</v>
      </c>
      <c r="BP574" s="108">
        <f t="shared" si="9123"/>
        <v>76299</v>
      </c>
      <c r="BQ574" s="108">
        <f t="shared" si="9123"/>
        <v>76299</v>
      </c>
      <c r="BR574" s="108">
        <f t="shared" si="9123"/>
        <v>76299</v>
      </c>
      <c r="BS574" s="108">
        <f t="shared" si="9123"/>
        <v>76299</v>
      </c>
      <c r="BT574" s="108">
        <f t="shared" si="9123"/>
        <v>76299</v>
      </c>
      <c r="BU574" s="108">
        <f t="shared" si="9123"/>
        <v>76299</v>
      </c>
      <c r="BV574" s="108">
        <f t="shared" si="9123"/>
        <v>76299</v>
      </c>
      <c r="BW574" s="108">
        <f t="shared" si="9123"/>
        <v>76299</v>
      </c>
      <c r="BX574" s="108">
        <f t="shared" si="9123"/>
        <v>76299</v>
      </c>
      <c r="BY574" s="108"/>
      <c r="BZ574" s="108"/>
      <c r="CA574" s="108"/>
      <c r="CB574" s="108"/>
      <c r="CC574" s="108"/>
      <c r="CD574" s="108"/>
      <c r="CE574" s="108"/>
      <c r="CF574" s="108"/>
      <c r="CG574" s="108"/>
      <c r="CH574" s="109">
        <f>IF(C574="","",F574-SUM(G574:CG574))</f>
        <v>0</v>
      </c>
      <c r="CI574" s="107">
        <f>IF(C574="","",SUM(G574:CG574))</f>
        <v>1068186</v>
      </c>
      <c r="CJ574" s="67" t="b">
        <f>IF(C574="","",F574=CI574)</f>
        <v>1</v>
      </c>
    </row>
    <row r="575" spans="1:88" s="5" customFormat="1" ht="22.05" customHeight="1" x14ac:dyDescent="0.3">
      <c r="A575" s="172"/>
      <c r="B575" s="156"/>
      <c r="C575" s="169"/>
      <c r="D575" s="159"/>
      <c r="E575" s="162"/>
      <c r="F575" s="165"/>
      <c r="G575" s="110">
        <v>0</v>
      </c>
      <c r="H575" s="110"/>
      <c r="I575" s="110"/>
      <c r="J575" s="110"/>
      <c r="K575" s="110"/>
      <c r="L575" s="110"/>
      <c r="M575" s="110"/>
      <c r="N575" s="110"/>
      <c r="O575" s="110"/>
      <c r="P575" s="110"/>
      <c r="Q575" s="110"/>
      <c r="R575" s="110"/>
      <c r="S575" s="110"/>
      <c r="T575" s="110"/>
      <c r="U575" s="110">
        <f t="shared" ref="U575" si="9124">ROUND(U574/$E574,2)</f>
        <v>0</v>
      </c>
      <c r="V575" s="110">
        <f t="shared" ref="V575" si="9125">ROUND(V574/$E574,2)</f>
        <v>0</v>
      </c>
      <c r="W575" s="110">
        <f t="shared" ref="W575" si="9126">ROUND(W574/$E574,2)</f>
        <v>0</v>
      </c>
      <c r="X575" s="110">
        <f t="shared" ref="X575" si="9127">ROUND(X574/$E574,2)</f>
        <v>0</v>
      </c>
      <c r="Y575" s="110">
        <f t="shared" ref="Y575" si="9128">ROUND(Y574/$E574,2)</f>
        <v>0</v>
      </c>
      <c r="Z575" s="110">
        <f t="shared" ref="Z575" si="9129">ROUND(Z574/$E574,2)</f>
        <v>0</v>
      </c>
      <c r="AA575" s="110">
        <f t="shared" ref="AA575" si="9130">ROUND(AA574/$E574,2)</f>
        <v>0</v>
      </c>
      <c r="AB575" s="110">
        <f t="shared" ref="AB575" si="9131">ROUND(AB574/$E574,2)</f>
        <v>0</v>
      </c>
      <c r="AC575" s="110">
        <f t="shared" ref="AC575" si="9132">ROUND(AC574/$E574,2)</f>
        <v>0</v>
      </c>
      <c r="AD575" s="110">
        <f t="shared" ref="AD575" si="9133">ROUND(AD574/$E574,2)</f>
        <v>0</v>
      </c>
      <c r="AE575" s="110">
        <f t="shared" ref="AE575" si="9134">ROUND(AE574/$E574,2)</f>
        <v>0</v>
      </c>
      <c r="AF575" s="110">
        <f t="shared" ref="AF575" si="9135">ROUND(AF574/$E574,2)</f>
        <v>0</v>
      </c>
      <c r="AG575" s="110">
        <f t="shared" ref="AG575" si="9136">ROUND(AG574/$E574,2)</f>
        <v>0</v>
      </c>
      <c r="AH575" s="110">
        <f t="shared" ref="AH575" si="9137">ROUND(AH574/$E574,2)</f>
        <v>0</v>
      </c>
      <c r="AI575" s="110">
        <f t="shared" ref="AI575" si="9138">ROUND(AI574/$E574,2)</f>
        <v>0</v>
      </c>
      <c r="AJ575" s="110">
        <f t="shared" ref="AJ575" si="9139">ROUND(AJ574/$E574,2)</f>
        <v>0</v>
      </c>
      <c r="AK575" s="110">
        <f t="shared" ref="AK575" si="9140">ROUND(AK574/$E574,2)</f>
        <v>0</v>
      </c>
      <c r="AL575" s="110">
        <f t="shared" ref="AL575" si="9141">ROUND(AL574/$E574,2)</f>
        <v>0</v>
      </c>
      <c r="AM575" s="110">
        <f t="shared" ref="AM575" si="9142">ROUND(AM574/$E574,2)</f>
        <v>0</v>
      </c>
      <c r="AN575" s="110">
        <f t="shared" ref="AN575" si="9143">ROUND(AN574/$E574,2)</f>
        <v>0</v>
      </c>
      <c r="AO575" s="110">
        <f t="shared" ref="AO575" si="9144">ROUND(AO574/$E574,2)</f>
        <v>0</v>
      </c>
      <c r="AP575" s="110">
        <f t="shared" ref="AP575" si="9145">ROUND(AP574/$E574,2)</f>
        <v>0</v>
      </c>
      <c r="AQ575" s="110">
        <f t="shared" ref="AQ575" si="9146">ROUND(AQ574/$E574,2)</f>
        <v>0</v>
      </c>
      <c r="AR575" s="110">
        <f t="shared" ref="AR575" si="9147">ROUND(AR574/$E574,2)</f>
        <v>0</v>
      </c>
      <c r="AS575" s="110">
        <f t="shared" ref="AS575" si="9148">ROUND(AS574/$E574,2)</f>
        <v>0</v>
      </c>
      <c r="AT575" s="110">
        <f t="shared" ref="AT575" si="9149">ROUND(AT574/$E574,2)</f>
        <v>0</v>
      </c>
      <c r="AU575" s="110">
        <f t="shared" ref="AU575" si="9150">ROUND(AU574/$E574,2)</f>
        <v>0</v>
      </c>
      <c r="AV575" s="110">
        <f t="shared" ref="AV575" si="9151">ROUND(AV574/$E574,2)</f>
        <v>0</v>
      </c>
      <c r="AW575" s="110">
        <f t="shared" ref="AW575" si="9152">ROUND(AW574/$E574,2)</f>
        <v>0</v>
      </c>
      <c r="AX575" s="110">
        <f t="shared" ref="AX575" si="9153">ROUND(AX574/$E574,2)</f>
        <v>0</v>
      </c>
      <c r="AY575" s="110">
        <f t="shared" ref="AY575" si="9154">ROUND(AY574/$E574,2)</f>
        <v>0</v>
      </c>
      <c r="AZ575" s="110">
        <f t="shared" ref="AZ575" si="9155">ROUND(AZ574/$E574,2)</f>
        <v>0</v>
      </c>
      <c r="BA575" s="110">
        <f t="shared" ref="BA575" si="9156">ROUND(BA574/$E574,2)</f>
        <v>0</v>
      </c>
      <c r="BB575" s="110">
        <f t="shared" ref="BB575" si="9157">ROUND(BB574/$E574,2)</f>
        <v>0</v>
      </c>
      <c r="BC575" s="110">
        <f t="shared" ref="BC575" si="9158">ROUND(BC574/$E574,2)</f>
        <v>0</v>
      </c>
      <c r="BD575" s="110">
        <f t="shared" ref="BD575" si="9159">ROUND(BD574/$E574,2)</f>
        <v>0</v>
      </c>
      <c r="BE575" s="110">
        <f t="shared" ref="BE575" si="9160">ROUND(BE574/$E574,2)</f>
        <v>0</v>
      </c>
      <c r="BF575" s="110">
        <f t="shared" ref="BF575" si="9161">ROUND(BF574/$E574,2)</f>
        <v>0</v>
      </c>
      <c r="BG575" s="110">
        <f t="shared" ref="BG575:BT575" si="9162">ROUND(BG574/$E574,2)</f>
        <v>0</v>
      </c>
      <c r="BH575" s="110">
        <f t="shared" si="9162"/>
        <v>0</v>
      </c>
      <c r="BI575" s="110">
        <f t="shared" si="9162"/>
        <v>0</v>
      </c>
      <c r="BJ575" s="110">
        <f t="shared" si="9162"/>
        <v>0</v>
      </c>
      <c r="BK575" s="110">
        <f t="shared" si="9162"/>
        <v>0.43</v>
      </c>
      <c r="BL575" s="110">
        <f t="shared" si="9162"/>
        <v>0.43</v>
      </c>
      <c r="BM575" s="110">
        <f t="shared" si="9162"/>
        <v>0.43</v>
      </c>
      <c r="BN575" s="110">
        <f t="shared" si="9162"/>
        <v>0.43</v>
      </c>
      <c r="BO575" s="110">
        <f t="shared" si="9162"/>
        <v>0.43</v>
      </c>
      <c r="BP575" s="110">
        <f t="shared" si="9162"/>
        <v>0.43</v>
      </c>
      <c r="BQ575" s="110">
        <f t="shared" si="9162"/>
        <v>0.43</v>
      </c>
      <c r="BR575" s="110">
        <f t="shared" si="9162"/>
        <v>0.43</v>
      </c>
      <c r="BS575" s="110">
        <f t="shared" si="9162"/>
        <v>0.43</v>
      </c>
      <c r="BT575" s="110">
        <f t="shared" si="9162"/>
        <v>0.43</v>
      </c>
      <c r="BU575" s="110">
        <f>ROUNDDOWN(BU574/$E574,2)</f>
        <v>0.42</v>
      </c>
      <c r="BV575" s="110">
        <f>ROUNDDOWN(BV574/$E574,2)</f>
        <v>0.42</v>
      </c>
      <c r="BW575" s="110">
        <f t="shared" ref="BW575:BY575" si="9163">ROUND(BW574/$E574,2)</f>
        <v>0.43</v>
      </c>
      <c r="BX575" s="110">
        <f t="shared" si="9163"/>
        <v>0.43</v>
      </c>
      <c r="BY575" s="110">
        <f t="shared" si="9163"/>
        <v>0</v>
      </c>
      <c r="BZ575" s="110">
        <f t="shared" ref="BZ575" si="9164">ROUND(BZ574/$E574,2)</f>
        <v>0</v>
      </c>
      <c r="CA575" s="110">
        <f t="shared" ref="CA575" si="9165">ROUND(CA574/$E574,2)</f>
        <v>0</v>
      </c>
      <c r="CB575" s="110">
        <f t="shared" ref="CB575" si="9166">ROUND(CB574/$E574,2)</f>
        <v>0</v>
      </c>
      <c r="CC575" s="110">
        <f t="shared" ref="CC575" si="9167">ROUND(CC574/$E574,2)</f>
        <v>0</v>
      </c>
      <c r="CD575" s="110">
        <f t="shared" ref="CD575" si="9168">ROUND(CD574/$E574,2)</f>
        <v>0</v>
      </c>
      <c r="CE575" s="110"/>
      <c r="CF575" s="110">
        <f t="shared" ref="CF575" si="9169">ROUND(CF574/$E574,2)</f>
        <v>0</v>
      </c>
      <c r="CG575" s="110">
        <f t="shared" ref="CG575" si="9170">ROUND(CG574/$E574,2)</f>
        <v>0</v>
      </c>
      <c r="CH575" s="111">
        <f>IF(C574="","",D574-SUM(G575:CG575))</f>
        <v>0</v>
      </c>
      <c r="CI575" s="112">
        <f>IF(C574="","",SUM(G575:CG575))</f>
        <v>6</v>
      </c>
      <c r="CJ575" s="67" t="b">
        <f>IF(C574="","",D574=CI575)</f>
        <v>1</v>
      </c>
    </row>
    <row r="576" spans="1:88" s="5" customFormat="1" ht="22.05" customHeight="1" x14ac:dyDescent="0.3">
      <c r="A576" s="173"/>
      <c r="B576" s="157"/>
      <c r="C576" s="170"/>
      <c r="D576" s="160"/>
      <c r="E576" s="163"/>
      <c r="F576" s="166"/>
      <c r="G576" s="113">
        <v>0</v>
      </c>
      <c r="H576" s="113"/>
      <c r="I576" s="113"/>
      <c r="J576" s="113"/>
      <c r="K576" s="113"/>
      <c r="L576" s="113"/>
      <c r="M576" s="113"/>
      <c r="N576" s="113"/>
      <c r="O576" s="113"/>
      <c r="P576" s="113"/>
      <c r="Q576" s="113"/>
      <c r="R576" s="113"/>
      <c r="S576" s="113"/>
      <c r="T576" s="113"/>
      <c r="U576" s="113">
        <f t="shared" ref="U576:X576" si="9171">U574/$F574</f>
        <v>0</v>
      </c>
      <c r="V576" s="113">
        <f t="shared" si="9171"/>
        <v>0</v>
      </c>
      <c r="W576" s="113">
        <f t="shared" si="9171"/>
        <v>0</v>
      </c>
      <c r="X576" s="113">
        <f t="shared" si="9171"/>
        <v>0</v>
      </c>
      <c r="Y576" s="113">
        <f t="shared" ref="Y576:AG576" si="9172">Y574/$F574</f>
        <v>0</v>
      </c>
      <c r="Z576" s="113">
        <f t="shared" si="9172"/>
        <v>0</v>
      </c>
      <c r="AA576" s="113">
        <f t="shared" si="9172"/>
        <v>0</v>
      </c>
      <c r="AB576" s="113">
        <f t="shared" si="9172"/>
        <v>0</v>
      </c>
      <c r="AC576" s="113">
        <f t="shared" si="9172"/>
        <v>0</v>
      </c>
      <c r="AD576" s="113">
        <f t="shared" si="9172"/>
        <v>0</v>
      </c>
      <c r="AE576" s="113">
        <f t="shared" si="9172"/>
        <v>0</v>
      </c>
      <c r="AF576" s="113">
        <f t="shared" si="9172"/>
        <v>0</v>
      </c>
      <c r="AG576" s="113">
        <f t="shared" si="9172"/>
        <v>0</v>
      </c>
      <c r="AH576" s="113">
        <f t="shared" ref="AH576:AK576" si="9173">AH574/$F574</f>
        <v>0</v>
      </c>
      <c r="AI576" s="113">
        <f t="shared" si="9173"/>
        <v>0</v>
      </c>
      <c r="AJ576" s="113">
        <f t="shared" si="9173"/>
        <v>0</v>
      </c>
      <c r="AK576" s="113">
        <f t="shared" si="9173"/>
        <v>0</v>
      </c>
      <c r="AL576" s="113">
        <f t="shared" ref="AL576:AT576" si="9174">AL574/$F574</f>
        <v>0</v>
      </c>
      <c r="AM576" s="113">
        <f t="shared" si="9174"/>
        <v>0</v>
      </c>
      <c r="AN576" s="113">
        <f t="shared" si="9174"/>
        <v>0</v>
      </c>
      <c r="AO576" s="113">
        <f t="shared" si="9174"/>
        <v>0</v>
      </c>
      <c r="AP576" s="113">
        <f t="shared" si="9174"/>
        <v>0</v>
      </c>
      <c r="AQ576" s="113">
        <f t="shared" si="9174"/>
        <v>0</v>
      </c>
      <c r="AR576" s="113">
        <f t="shared" si="9174"/>
        <v>0</v>
      </c>
      <c r="AS576" s="113">
        <f t="shared" si="9174"/>
        <v>0</v>
      </c>
      <c r="AT576" s="113">
        <f t="shared" si="9174"/>
        <v>0</v>
      </c>
      <c r="AU576" s="113">
        <f t="shared" ref="AU576:AX576" si="9175">AU574/$F574</f>
        <v>0</v>
      </c>
      <c r="AV576" s="113">
        <f t="shared" si="9175"/>
        <v>0</v>
      </c>
      <c r="AW576" s="113">
        <f t="shared" si="9175"/>
        <v>0</v>
      </c>
      <c r="AX576" s="113">
        <f t="shared" si="9175"/>
        <v>0</v>
      </c>
      <c r="AY576" s="113">
        <f t="shared" ref="AY576:BC576" si="9176">AY574/$F574</f>
        <v>0</v>
      </c>
      <c r="AZ576" s="113">
        <f t="shared" si="9176"/>
        <v>0</v>
      </c>
      <c r="BA576" s="113">
        <f t="shared" si="9176"/>
        <v>0</v>
      </c>
      <c r="BB576" s="113">
        <f t="shared" si="9176"/>
        <v>0</v>
      </c>
      <c r="BC576" s="113">
        <f t="shared" si="9176"/>
        <v>0</v>
      </c>
      <c r="BD576" s="113">
        <f t="shared" ref="BD576:BF576" si="9177">BD574/$F574</f>
        <v>0</v>
      </c>
      <c r="BE576" s="113">
        <f t="shared" si="9177"/>
        <v>0</v>
      </c>
      <c r="BF576" s="113">
        <f t="shared" si="9177"/>
        <v>0</v>
      </c>
      <c r="BG576" s="113">
        <f t="shared" ref="BG576:CC576" si="9178">BG574/$F574</f>
        <v>0</v>
      </c>
      <c r="BH576" s="113">
        <f t="shared" si="9178"/>
        <v>0</v>
      </c>
      <c r="BI576" s="113">
        <f t="shared" si="9178"/>
        <v>0</v>
      </c>
      <c r="BJ576" s="113">
        <f t="shared" si="9178"/>
        <v>0</v>
      </c>
      <c r="BK576" s="113">
        <f t="shared" si="9178"/>
        <v>7.1428571428571425E-2</v>
      </c>
      <c r="BL576" s="113">
        <f t="shared" si="9178"/>
        <v>7.1428571428571425E-2</v>
      </c>
      <c r="BM576" s="113">
        <f t="shared" si="9178"/>
        <v>7.1428571428571425E-2</v>
      </c>
      <c r="BN576" s="113">
        <f t="shared" si="9178"/>
        <v>7.1428571428571425E-2</v>
      </c>
      <c r="BO576" s="113">
        <f t="shared" si="9178"/>
        <v>7.1428571428571425E-2</v>
      </c>
      <c r="BP576" s="113">
        <f t="shared" si="9178"/>
        <v>7.1428571428571425E-2</v>
      </c>
      <c r="BQ576" s="113">
        <f t="shared" si="9178"/>
        <v>7.1428571428571425E-2</v>
      </c>
      <c r="BR576" s="113">
        <f t="shared" si="9178"/>
        <v>7.1428571428571425E-2</v>
      </c>
      <c r="BS576" s="113">
        <f t="shared" si="9178"/>
        <v>7.1428571428571425E-2</v>
      </c>
      <c r="BT576" s="113">
        <f t="shared" si="9178"/>
        <v>7.1428571428571425E-2</v>
      </c>
      <c r="BU576" s="113">
        <f t="shared" si="9178"/>
        <v>7.1428571428571425E-2</v>
      </c>
      <c r="BV576" s="113">
        <f t="shared" si="9178"/>
        <v>7.1428571428571425E-2</v>
      </c>
      <c r="BW576" s="113">
        <f t="shared" si="9178"/>
        <v>7.1428571428571425E-2</v>
      </c>
      <c r="BX576" s="113">
        <f t="shared" si="9178"/>
        <v>7.1428571428571425E-2</v>
      </c>
      <c r="BY576" s="113">
        <f t="shared" si="9178"/>
        <v>0</v>
      </c>
      <c r="BZ576" s="113">
        <f t="shared" si="9178"/>
        <v>0</v>
      </c>
      <c r="CA576" s="113">
        <f t="shared" si="9178"/>
        <v>0</v>
      </c>
      <c r="CB576" s="113">
        <f t="shared" si="9178"/>
        <v>0</v>
      </c>
      <c r="CC576" s="113">
        <f t="shared" si="9178"/>
        <v>0</v>
      </c>
      <c r="CD576" s="113">
        <f t="shared" ref="CD576:CG576" si="9179">CD574/$F574</f>
        <v>0</v>
      </c>
      <c r="CE576" s="113"/>
      <c r="CF576" s="113">
        <f t="shared" si="9179"/>
        <v>0</v>
      </c>
      <c r="CG576" s="113">
        <f t="shared" si="9179"/>
        <v>0</v>
      </c>
      <c r="CH576" s="114">
        <f>IF(C574="","",100%-SUM(G576:CG576))</f>
        <v>3.3306690738754696E-16</v>
      </c>
      <c r="CI576" s="115">
        <f>IF(C574="","",SUM(G576:CG576))</f>
        <v>0.99999999999999967</v>
      </c>
      <c r="CJ576" s="67" t="b">
        <f>IF(C574="","",SUM(G576:CG576)=CI576)</f>
        <v>1</v>
      </c>
    </row>
    <row r="577" spans="1:88" s="5" customFormat="1" ht="22.05" customHeight="1" x14ac:dyDescent="0.3">
      <c r="A577" s="171" t="s">
        <v>409</v>
      </c>
      <c r="B577" s="155" t="s">
        <v>410</v>
      </c>
      <c r="C577" s="168" t="s">
        <v>17</v>
      </c>
      <c r="D577" s="158">
        <v>6</v>
      </c>
      <c r="E577" s="161">
        <v>178031</v>
      </c>
      <c r="F577" s="164">
        <f t="shared" si="8770"/>
        <v>1068186</v>
      </c>
      <c r="G577" s="108">
        <v>0</v>
      </c>
      <c r="H577" s="108"/>
      <c r="I577" s="108"/>
      <c r="J577" s="108"/>
      <c r="K577" s="108"/>
      <c r="L577" s="108"/>
      <c r="M577" s="108"/>
      <c r="N577" s="108"/>
      <c r="O577" s="108"/>
      <c r="P577" s="108"/>
      <c r="Q577" s="108"/>
      <c r="R577" s="108"/>
      <c r="S577" s="108"/>
      <c r="T577" s="108"/>
      <c r="U577" s="108"/>
      <c r="V577" s="108"/>
      <c r="W577" s="108"/>
      <c r="X577" s="108"/>
      <c r="Y577" s="108"/>
      <c r="Z577" s="108"/>
      <c r="AA577" s="108"/>
      <c r="AB577" s="108"/>
      <c r="AC577" s="108"/>
      <c r="AD577" s="108"/>
      <c r="AE577" s="108"/>
      <c r="AF577" s="108"/>
      <c r="AG577" s="108"/>
      <c r="AH577" s="108"/>
      <c r="AI577" s="108"/>
      <c r="AJ577" s="108"/>
      <c r="AK577" s="108"/>
      <c r="AL577" s="108"/>
      <c r="AM577" s="108"/>
      <c r="AN577" s="108"/>
      <c r="AO577" s="108"/>
      <c r="AP577" s="108"/>
      <c r="AQ577" s="108"/>
      <c r="AR577" s="108"/>
      <c r="AS577" s="108"/>
      <c r="AT577" s="108"/>
      <c r="AU577" s="108"/>
      <c r="AV577" s="108"/>
      <c r="AW577" s="108"/>
      <c r="AX577" s="108"/>
      <c r="AY577" s="108"/>
      <c r="AZ577" s="108"/>
      <c r="BA577" s="108"/>
      <c r="BB577" s="108"/>
      <c r="BC577" s="108"/>
      <c r="BD577" s="108"/>
      <c r="BE577" s="108"/>
      <c r="BF577" s="108"/>
      <c r="BG577" s="108"/>
      <c r="BH577" s="108"/>
      <c r="BI577" s="108"/>
      <c r="BJ577" s="108"/>
      <c r="BK577" s="108">
        <f>ROUND($F577/14,0)</f>
        <v>76299</v>
      </c>
      <c r="BL577" s="108">
        <f>ROUND($F577/14,0)</f>
        <v>76299</v>
      </c>
      <c r="BM577" s="108">
        <f t="shared" ref="BM577:BX577" si="9180">ROUND($F577/14,0)</f>
        <v>76299</v>
      </c>
      <c r="BN577" s="108">
        <f t="shared" si="9180"/>
        <v>76299</v>
      </c>
      <c r="BO577" s="108">
        <f t="shared" si="9180"/>
        <v>76299</v>
      </c>
      <c r="BP577" s="108">
        <f t="shared" si="9180"/>
        <v>76299</v>
      </c>
      <c r="BQ577" s="108">
        <f t="shared" si="9180"/>
        <v>76299</v>
      </c>
      <c r="BR577" s="108">
        <f t="shared" si="9180"/>
        <v>76299</v>
      </c>
      <c r="BS577" s="108">
        <f t="shared" si="9180"/>
        <v>76299</v>
      </c>
      <c r="BT577" s="108">
        <f t="shared" si="9180"/>
        <v>76299</v>
      </c>
      <c r="BU577" s="108">
        <f t="shared" si="9180"/>
        <v>76299</v>
      </c>
      <c r="BV577" s="108">
        <f t="shared" si="9180"/>
        <v>76299</v>
      </c>
      <c r="BW577" s="108">
        <f t="shared" si="9180"/>
        <v>76299</v>
      </c>
      <c r="BX577" s="108">
        <f t="shared" si="9180"/>
        <v>76299</v>
      </c>
      <c r="BY577" s="108"/>
      <c r="BZ577" s="108"/>
      <c r="CA577" s="108"/>
      <c r="CB577" s="108"/>
      <c r="CC577" s="108"/>
      <c r="CD577" s="108"/>
      <c r="CE577" s="108"/>
      <c r="CF577" s="108"/>
      <c r="CG577" s="108"/>
      <c r="CH577" s="109">
        <f>IF(C577="","",F577-SUM(G577:CG577))</f>
        <v>0</v>
      </c>
      <c r="CI577" s="107">
        <f>IF(C577="","",SUM(G577:CG577))</f>
        <v>1068186</v>
      </c>
      <c r="CJ577" s="67" t="b">
        <f>IF(C577="","",F577=CI577)</f>
        <v>1</v>
      </c>
    </row>
    <row r="578" spans="1:88" s="5" customFormat="1" ht="22.05" customHeight="1" x14ac:dyDescent="0.3">
      <c r="A578" s="172"/>
      <c r="B578" s="156"/>
      <c r="C578" s="169"/>
      <c r="D578" s="159"/>
      <c r="E578" s="162"/>
      <c r="F578" s="165"/>
      <c r="G578" s="110">
        <v>0</v>
      </c>
      <c r="H578" s="110"/>
      <c r="I578" s="110"/>
      <c r="J578" s="110"/>
      <c r="K578" s="110"/>
      <c r="L578" s="110"/>
      <c r="M578" s="110"/>
      <c r="N578" s="110"/>
      <c r="O578" s="110"/>
      <c r="P578" s="110"/>
      <c r="Q578" s="110"/>
      <c r="R578" s="110"/>
      <c r="S578" s="110"/>
      <c r="T578" s="110"/>
      <c r="U578" s="110">
        <f t="shared" ref="U578" si="9181">ROUND(U577/$E577,2)</f>
        <v>0</v>
      </c>
      <c r="V578" s="110">
        <f t="shared" ref="V578" si="9182">ROUND(V577/$E577,2)</f>
        <v>0</v>
      </c>
      <c r="W578" s="110">
        <f t="shared" ref="W578" si="9183">ROUND(W577/$E577,2)</f>
        <v>0</v>
      </c>
      <c r="X578" s="110">
        <f t="shared" ref="X578" si="9184">ROUND(X577/$E577,2)</f>
        <v>0</v>
      </c>
      <c r="Y578" s="110">
        <f t="shared" ref="Y578" si="9185">ROUND(Y577/$E577,2)</f>
        <v>0</v>
      </c>
      <c r="Z578" s="110">
        <f t="shared" ref="Z578" si="9186">ROUND(Z577/$E577,2)</f>
        <v>0</v>
      </c>
      <c r="AA578" s="110">
        <f t="shared" ref="AA578" si="9187">ROUND(AA577/$E577,2)</f>
        <v>0</v>
      </c>
      <c r="AB578" s="110">
        <f t="shared" ref="AB578" si="9188">ROUND(AB577/$E577,2)</f>
        <v>0</v>
      </c>
      <c r="AC578" s="110">
        <f t="shared" ref="AC578" si="9189">ROUND(AC577/$E577,2)</f>
        <v>0</v>
      </c>
      <c r="AD578" s="110">
        <f t="shared" ref="AD578" si="9190">ROUND(AD577/$E577,2)</f>
        <v>0</v>
      </c>
      <c r="AE578" s="110">
        <f t="shared" ref="AE578" si="9191">ROUND(AE577/$E577,2)</f>
        <v>0</v>
      </c>
      <c r="AF578" s="110">
        <f t="shared" ref="AF578" si="9192">ROUND(AF577/$E577,2)</f>
        <v>0</v>
      </c>
      <c r="AG578" s="110">
        <f t="shared" ref="AG578" si="9193">ROUND(AG577/$E577,2)</f>
        <v>0</v>
      </c>
      <c r="AH578" s="110">
        <f t="shared" ref="AH578" si="9194">ROUND(AH577/$E577,2)</f>
        <v>0</v>
      </c>
      <c r="AI578" s="110">
        <f t="shared" ref="AI578" si="9195">ROUND(AI577/$E577,2)</f>
        <v>0</v>
      </c>
      <c r="AJ578" s="110">
        <f t="shared" ref="AJ578" si="9196">ROUND(AJ577/$E577,2)</f>
        <v>0</v>
      </c>
      <c r="AK578" s="110">
        <f t="shared" ref="AK578" si="9197">ROUND(AK577/$E577,2)</f>
        <v>0</v>
      </c>
      <c r="AL578" s="110">
        <f t="shared" ref="AL578" si="9198">ROUND(AL577/$E577,2)</f>
        <v>0</v>
      </c>
      <c r="AM578" s="110">
        <f t="shared" ref="AM578" si="9199">ROUND(AM577/$E577,2)</f>
        <v>0</v>
      </c>
      <c r="AN578" s="110">
        <f t="shared" ref="AN578" si="9200">ROUND(AN577/$E577,2)</f>
        <v>0</v>
      </c>
      <c r="AO578" s="110">
        <f t="shared" ref="AO578" si="9201">ROUND(AO577/$E577,2)</f>
        <v>0</v>
      </c>
      <c r="AP578" s="110">
        <f t="shared" ref="AP578" si="9202">ROUND(AP577/$E577,2)</f>
        <v>0</v>
      </c>
      <c r="AQ578" s="110">
        <f t="shared" ref="AQ578" si="9203">ROUND(AQ577/$E577,2)</f>
        <v>0</v>
      </c>
      <c r="AR578" s="110">
        <f t="shared" ref="AR578" si="9204">ROUND(AR577/$E577,2)</f>
        <v>0</v>
      </c>
      <c r="AS578" s="110">
        <f t="shared" ref="AS578" si="9205">ROUND(AS577/$E577,2)</f>
        <v>0</v>
      </c>
      <c r="AT578" s="110">
        <f t="shared" ref="AT578" si="9206">ROUND(AT577/$E577,2)</f>
        <v>0</v>
      </c>
      <c r="AU578" s="110">
        <f t="shared" ref="AU578" si="9207">ROUND(AU577/$E577,2)</f>
        <v>0</v>
      </c>
      <c r="AV578" s="110">
        <f t="shared" ref="AV578" si="9208">ROUND(AV577/$E577,2)</f>
        <v>0</v>
      </c>
      <c r="AW578" s="110">
        <f t="shared" ref="AW578" si="9209">ROUND(AW577/$E577,2)</f>
        <v>0</v>
      </c>
      <c r="AX578" s="110">
        <f t="shared" ref="AX578" si="9210">ROUND(AX577/$E577,2)</f>
        <v>0</v>
      </c>
      <c r="AY578" s="110">
        <f t="shared" ref="AY578" si="9211">ROUND(AY577/$E577,2)</f>
        <v>0</v>
      </c>
      <c r="AZ578" s="110">
        <f t="shared" ref="AZ578" si="9212">ROUND(AZ577/$E577,2)</f>
        <v>0</v>
      </c>
      <c r="BA578" s="110">
        <f t="shared" ref="BA578" si="9213">ROUND(BA577/$E577,2)</f>
        <v>0</v>
      </c>
      <c r="BB578" s="110">
        <f t="shared" ref="BB578" si="9214">ROUND(BB577/$E577,2)</f>
        <v>0</v>
      </c>
      <c r="BC578" s="110">
        <f t="shared" ref="BC578" si="9215">ROUND(BC577/$E577,2)</f>
        <v>0</v>
      </c>
      <c r="BD578" s="110">
        <f t="shared" ref="BD578" si="9216">ROUND(BD577/$E577,2)</f>
        <v>0</v>
      </c>
      <c r="BE578" s="110">
        <f t="shared" ref="BE578" si="9217">ROUND(BE577/$E577,2)</f>
        <v>0</v>
      </c>
      <c r="BF578" s="110">
        <f t="shared" ref="BF578" si="9218">ROUND(BF577/$E577,2)</f>
        <v>0</v>
      </c>
      <c r="BG578" s="110">
        <f t="shared" ref="BG578:BT578" si="9219">ROUND(BG577/$E577,2)</f>
        <v>0</v>
      </c>
      <c r="BH578" s="110">
        <f t="shared" si="9219"/>
        <v>0</v>
      </c>
      <c r="BI578" s="110">
        <f t="shared" si="9219"/>
        <v>0</v>
      </c>
      <c r="BJ578" s="110">
        <f t="shared" si="9219"/>
        <v>0</v>
      </c>
      <c r="BK578" s="110">
        <f t="shared" si="9219"/>
        <v>0.43</v>
      </c>
      <c r="BL578" s="110">
        <f t="shared" si="9219"/>
        <v>0.43</v>
      </c>
      <c r="BM578" s="110">
        <f t="shared" si="9219"/>
        <v>0.43</v>
      </c>
      <c r="BN578" s="110">
        <f t="shared" si="9219"/>
        <v>0.43</v>
      </c>
      <c r="BO578" s="110">
        <f t="shared" si="9219"/>
        <v>0.43</v>
      </c>
      <c r="BP578" s="110">
        <f t="shared" si="9219"/>
        <v>0.43</v>
      </c>
      <c r="BQ578" s="110">
        <f t="shared" si="9219"/>
        <v>0.43</v>
      </c>
      <c r="BR578" s="110">
        <f t="shared" si="9219"/>
        <v>0.43</v>
      </c>
      <c r="BS578" s="110">
        <f t="shared" si="9219"/>
        <v>0.43</v>
      </c>
      <c r="BT578" s="110">
        <f t="shared" si="9219"/>
        <v>0.43</v>
      </c>
      <c r="BU578" s="110">
        <f>ROUNDDOWN(BU577/$E577,2)</f>
        <v>0.42</v>
      </c>
      <c r="BV578" s="110">
        <f>ROUNDDOWN(BV577/$E577,2)</f>
        <v>0.42</v>
      </c>
      <c r="BW578" s="110">
        <f t="shared" ref="BW578:BY578" si="9220">ROUND(BW577/$E577,2)</f>
        <v>0.43</v>
      </c>
      <c r="BX578" s="110">
        <f t="shared" si="9220"/>
        <v>0.43</v>
      </c>
      <c r="BY578" s="110">
        <f t="shared" si="9220"/>
        <v>0</v>
      </c>
      <c r="BZ578" s="110">
        <f t="shared" ref="BZ578" si="9221">ROUND(BZ577/$E577,2)</f>
        <v>0</v>
      </c>
      <c r="CA578" s="110">
        <f t="shared" ref="CA578" si="9222">ROUND(CA577/$E577,2)</f>
        <v>0</v>
      </c>
      <c r="CB578" s="110">
        <f t="shared" ref="CB578" si="9223">ROUND(CB577/$E577,2)</f>
        <v>0</v>
      </c>
      <c r="CC578" s="110">
        <f t="shared" ref="CC578" si="9224">ROUND(CC577/$E577,2)</f>
        <v>0</v>
      </c>
      <c r="CD578" s="110">
        <f t="shared" ref="CD578" si="9225">ROUND(CD577/$E577,2)</f>
        <v>0</v>
      </c>
      <c r="CE578" s="110"/>
      <c r="CF578" s="110">
        <f t="shared" ref="CF578" si="9226">ROUND(CF577/$E577,2)</f>
        <v>0</v>
      </c>
      <c r="CG578" s="110">
        <f t="shared" ref="CG578" si="9227">ROUND(CG577/$E577,2)</f>
        <v>0</v>
      </c>
      <c r="CH578" s="111">
        <f>IF(C577="","",D577-SUM(G578:CG578))</f>
        <v>0</v>
      </c>
      <c r="CI578" s="112">
        <f>IF(C577="","",SUM(G578:CG578))</f>
        <v>6</v>
      </c>
      <c r="CJ578" s="67" t="b">
        <f>IF(C577="","",D577=CI578)</f>
        <v>1</v>
      </c>
    </row>
    <row r="579" spans="1:88" s="5" customFormat="1" ht="22.05" customHeight="1" x14ac:dyDescent="0.3">
      <c r="A579" s="173"/>
      <c r="B579" s="157"/>
      <c r="C579" s="170"/>
      <c r="D579" s="160"/>
      <c r="E579" s="163"/>
      <c r="F579" s="166"/>
      <c r="G579" s="113">
        <v>0</v>
      </c>
      <c r="H579" s="113"/>
      <c r="I579" s="113"/>
      <c r="J579" s="113"/>
      <c r="K579" s="113"/>
      <c r="L579" s="113"/>
      <c r="M579" s="113"/>
      <c r="N579" s="113"/>
      <c r="O579" s="113"/>
      <c r="P579" s="113"/>
      <c r="Q579" s="113"/>
      <c r="R579" s="113"/>
      <c r="S579" s="113"/>
      <c r="T579" s="113"/>
      <c r="U579" s="113">
        <f t="shared" ref="U579:X579" si="9228">U577/$F577</f>
        <v>0</v>
      </c>
      <c r="V579" s="113">
        <f t="shared" si="9228"/>
        <v>0</v>
      </c>
      <c r="W579" s="113">
        <f t="shared" si="9228"/>
        <v>0</v>
      </c>
      <c r="X579" s="113">
        <f t="shared" si="9228"/>
        <v>0</v>
      </c>
      <c r="Y579" s="113">
        <f t="shared" ref="Y579:AG579" si="9229">Y577/$F577</f>
        <v>0</v>
      </c>
      <c r="Z579" s="113">
        <f t="shared" si="9229"/>
        <v>0</v>
      </c>
      <c r="AA579" s="113">
        <f t="shared" si="9229"/>
        <v>0</v>
      </c>
      <c r="AB579" s="113">
        <f t="shared" si="9229"/>
        <v>0</v>
      </c>
      <c r="AC579" s="113">
        <f t="shared" si="9229"/>
        <v>0</v>
      </c>
      <c r="AD579" s="113">
        <f t="shared" si="9229"/>
        <v>0</v>
      </c>
      <c r="AE579" s="113">
        <f t="shared" si="9229"/>
        <v>0</v>
      </c>
      <c r="AF579" s="113">
        <f t="shared" si="9229"/>
        <v>0</v>
      </c>
      <c r="AG579" s="113">
        <f t="shared" si="9229"/>
        <v>0</v>
      </c>
      <c r="AH579" s="113">
        <f t="shared" ref="AH579:AK579" si="9230">AH577/$F577</f>
        <v>0</v>
      </c>
      <c r="AI579" s="113">
        <f t="shared" si="9230"/>
        <v>0</v>
      </c>
      <c r="AJ579" s="113">
        <f t="shared" si="9230"/>
        <v>0</v>
      </c>
      <c r="AK579" s="113">
        <f t="shared" si="9230"/>
        <v>0</v>
      </c>
      <c r="AL579" s="113">
        <f t="shared" ref="AL579:AT579" si="9231">AL577/$F577</f>
        <v>0</v>
      </c>
      <c r="AM579" s="113">
        <f t="shared" si="9231"/>
        <v>0</v>
      </c>
      <c r="AN579" s="113">
        <f t="shared" si="9231"/>
        <v>0</v>
      </c>
      <c r="AO579" s="113">
        <f t="shared" si="9231"/>
        <v>0</v>
      </c>
      <c r="AP579" s="113">
        <f t="shared" si="9231"/>
        <v>0</v>
      </c>
      <c r="AQ579" s="113">
        <f t="shared" si="9231"/>
        <v>0</v>
      </c>
      <c r="AR579" s="113">
        <f t="shared" si="9231"/>
        <v>0</v>
      </c>
      <c r="AS579" s="113">
        <f t="shared" si="9231"/>
        <v>0</v>
      </c>
      <c r="AT579" s="113">
        <f t="shared" si="9231"/>
        <v>0</v>
      </c>
      <c r="AU579" s="113">
        <f t="shared" ref="AU579:AX579" si="9232">AU577/$F577</f>
        <v>0</v>
      </c>
      <c r="AV579" s="113">
        <f t="shared" si="9232"/>
        <v>0</v>
      </c>
      <c r="AW579" s="113">
        <f t="shared" si="9232"/>
        <v>0</v>
      </c>
      <c r="AX579" s="113">
        <f t="shared" si="9232"/>
        <v>0</v>
      </c>
      <c r="AY579" s="113">
        <f t="shared" ref="AY579:BC579" si="9233">AY577/$F577</f>
        <v>0</v>
      </c>
      <c r="AZ579" s="113">
        <f t="shared" si="9233"/>
        <v>0</v>
      </c>
      <c r="BA579" s="113">
        <f t="shared" si="9233"/>
        <v>0</v>
      </c>
      <c r="BB579" s="113">
        <f t="shared" si="9233"/>
        <v>0</v>
      </c>
      <c r="BC579" s="113">
        <f t="shared" si="9233"/>
        <v>0</v>
      </c>
      <c r="BD579" s="113">
        <f t="shared" ref="BD579:BF579" si="9234">BD577/$F577</f>
        <v>0</v>
      </c>
      <c r="BE579" s="113">
        <f t="shared" si="9234"/>
        <v>0</v>
      </c>
      <c r="BF579" s="113">
        <f t="shared" si="9234"/>
        <v>0</v>
      </c>
      <c r="BG579" s="113">
        <f t="shared" ref="BG579:CC579" si="9235">BG577/$F577</f>
        <v>0</v>
      </c>
      <c r="BH579" s="113">
        <f t="shared" si="9235"/>
        <v>0</v>
      </c>
      <c r="BI579" s="113">
        <f t="shared" si="9235"/>
        <v>0</v>
      </c>
      <c r="BJ579" s="113">
        <f t="shared" si="9235"/>
        <v>0</v>
      </c>
      <c r="BK579" s="113">
        <f t="shared" si="9235"/>
        <v>7.1428571428571425E-2</v>
      </c>
      <c r="BL579" s="113">
        <f t="shared" si="9235"/>
        <v>7.1428571428571425E-2</v>
      </c>
      <c r="BM579" s="113">
        <f t="shared" si="9235"/>
        <v>7.1428571428571425E-2</v>
      </c>
      <c r="BN579" s="113">
        <f t="shared" si="9235"/>
        <v>7.1428571428571425E-2</v>
      </c>
      <c r="BO579" s="113">
        <f t="shared" si="9235"/>
        <v>7.1428571428571425E-2</v>
      </c>
      <c r="BP579" s="113">
        <f t="shared" si="9235"/>
        <v>7.1428571428571425E-2</v>
      </c>
      <c r="BQ579" s="113">
        <f t="shared" si="9235"/>
        <v>7.1428571428571425E-2</v>
      </c>
      <c r="BR579" s="113">
        <f t="shared" si="9235"/>
        <v>7.1428571428571425E-2</v>
      </c>
      <c r="BS579" s="113">
        <f t="shared" si="9235"/>
        <v>7.1428571428571425E-2</v>
      </c>
      <c r="BT579" s="113">
        <f t="shared" si="9235"/>
        <v>7.1428571428571425E-2</v>
      </c>
      <c r="BU579" s="113">
        <f t="shared" si="9235"/>
        <v>7.1428571428571425E-2</v>
      </c>
      <c r="BV579" s="113">
        <f t="shared" si="9235"/>
        <v>7.1428571428571425E-2</v>
      </c>
      <c r="BW579" s="113">
        <f t="shared" si="9235"/>
        <v>7.1428571428571425E-2</v>
      </c>
      <c r="BX579" s="113">
        <f t="shared" si="9235"/>
        <v>7.1428571428571425E-2</v>
      </c>
      <c r="BY579" s="113">
        <f t="shared" si="9235"/>
        <v>0</v>
      </c>
      <c r="BZ579" s="113">
        <f t="shared" si="9235"/>
        <v>0</v>
      </c>
      <c r="CA579" s="113">
        <f t="shared" si="9235"/>
        <v>0</v>
      </c>
      <c r="CB579" s="113">
        <f t="shared" si="9235"/>
        <v>0</v>
      </c>
      <c r="CC579" s="113">
        <f t="shared" si="9235"/>
        <v>0</v>
      </c>
      <c r="CD579" s="113">
        <f t="shared" ref="CD579:CG579" si="9236">CD577/$F577</f>
        <v>0</v>
      </c>
      <c r="CE579" s="113"/>
      <c r="CF579" s="113">
        <f t="shared" si="9236"/>
        <v>0</v>
      </c>
      <c r="CG579" s="113">
        <f t="shared" si="9236"/>
        <v>0</v>
      </c>
      <c r="CH579" s="114">
        <f>IF(C577="","",100%-SUM(G579:CG579))</f>
        <v>3.3306690738754696E-16</v>
      </c>
      <c r="CI579" s="115">
        <f>IF(C577="","",SUM(G579:CG579))</f>
        <v>0.99999999999999967</v>
      </c>
      <c r="CJ579" s="67" t="b">
        <f>IF(C577="","",SUM(G579:CG579)=CI579)</f>
        <v>1</v>
      </c>
    </row>
    <row r="580" spans="1:88" s="5" customFormat="1" ht="22.05" customHeight="1" x14ac:dyDescent="0.3">
      <c r="A580" s="171" t="s">
        <v>411</v>
      </c>
      <c r="B580" s="155" t="s">
        <v>412</v>
      </c>
      <c r="C580" s="168" t="s">
        <v>17</v>
      </c>
      <c r="D580" s="158">
        <v>6</v>
      </c>
      <c r="E580" s="161">
        <v>317468</v>
      </c>
      <c r="F580" s="164">
        <f t="shared" si="8770"/>
        <v>1904808</v>
      </c>
      <c r="G580" s="108">
        <v>0</v>
      </c>
      <c r="H580" s="108"/>
      <c r="I580" s="108"/>
      <c r="J580" s="108"/>
      <c r="K580" s="108"/>
      <c r="L580" s="108"/>
      <c r="M580" s="108"/>
      <c r="N580" s="108"/>
      <c r="O580" s="108"/>
      <c r="P580" s="108"/>
      <c r="Q580" s="108"/>
      <c r="R580" s="108"/>
      <c r="S580" s="108"/>
      <c r="T580" s="108"/>
      <c r="U580" s="108"/>
      <c r="V580" s="108"/>
      <c r="W580" s="108"/>
      <c r="X580" s="108"/>
      <c r="Y580" s="108"/>
      <c r="Z580" s="108"/>
      <c r="AA580" s="108"/>
      <c r="AB580" s="108"/>
      <c r="AC580" s="108"/>
      <c r="AD580" s="108"/>
      <c r="AE580" s="108"/>
      <c r="AF580" s="108"/>
      <c r="AG580" s="108"/>
      <c r="AH580" s="108"/>
      <c r="AI580" s="108"/>
      <c r="AJ580" s="108"/>
      <c r="AK580" s="108"/>
      <c r="AL580" s="108"/>
      <c r="AM580" s="108"/>
      <c r="AN580" s="108"/>
      <c r="AO580" s="108"/>
      <c r="AP580" s="108"/>
      <c r="AQ580" s="108"/>
      <c r="AR580" s="108"/>
      <c r="AS580" s="108"/>
      <c r="AT580" s="108"/>
      <c r="AU580" s="108"/>
      <c r="AV580" s="108"/>
      <c r="AW580" s="108"/>
      <c r="AX580" s="108"/>
      <c r="AY580" s="108"/>
      <c r="AZ580" s="108"/>
      <c r="BA580" s="108"/>
      <c r="BB580" s="108"/>
      <c r="BC580" s="108"/>
      <c r="BD580" s="108"/>
      <c r="BE580" s="108"/>
      <c r="BF580" s="108"/>
      <c r="BG580" s="108"/>
      <c r="BH580" s="108"/>
      <c r="BI580" s="108"/>
      <c r="BJ580" s="108"/>
      <c r="BK580" s="108">
        <f>ROUND($F580/14,0)</f>
        <v>136058</v>
      </c>
      <c r="BL580" s="108">
        <f>ROUNDDOWN($F580/14,0)</f>
        <v>136057</v>
      </c>
      <c r="BM580" s="108">
        <f>ROUNDDOWN($F580/14,0)</f>
        <v>136057</v>
      </c>
      <c r="BN580" s="108">
        <f>ROUNDDOWN($F580/14,0)</f>
        <v>136057</v>
      </c>
      <c r="BO580" s="108">
        <f t="shared" ref="BO580:BX580" si="9237">ROUND($F580/14,0)</f>
        <v>136058</v>
      </c>
      <c r="BP580" s="108">
        <f>ROUNDDOWN($F580/14,0)</f>
        <v>136057</v>
      </c>
      <c r="BQ580" s="108">
        <f t="shared" si="9237"/>
        <v>136058</v>
      </c>
      <c r="BR580" s="108">
        <f t="shared" si="9237"/>
        <v>136058</v>
      </c>
      <c r="BS580" s="108">
        <f t="shared" si="9237"/>
        <v>136058</v>
      </c>
      <c r="BT580" s="108">
        <f t="shared" si="9237"/>
        <v>136058</v>
      </c>
      <c r="BU580" s="108">
        <f t="shared" si="9237"/>
        <v>136058</v>
      </c>
      <c r="BV580" s="108">
        <f t="shared" si="9237"/>
        <v>136058</v>
      </c>
      <c r="BW580" s="108">
        <f t="shared" si="9237"/>
        <v>136058</v>
      </c>
      <c r="BX580" s="108">
        <f t="shared" si="9237"/>
        <v>136058</v>
      </c>
      <c r="BY580" s="108"/>
      <c r="BZ580" s="108"/>
      <c r="CA580" s="108"/>
      <c r="CB580" s="108"/>
      <c r="CC580" s="108"/>
      <c r="CD580" s="108"/>
      <c r="CE580" s="108"/>
      <c r="CF580" s="108"/>
      <c r="CG580" s="108"/>
      <c r="CH580" s="109">
        <f>IF(C580="","",F580-SUM(G580:CG580))</f>
        <v>0</v>
      </c>
      <c r="CI580" s="107">
        <f>IF(C580="","",SUM(G580:CG580))</f>
        <v>1904808</v>
      </c>
      <c r="CJ580" s="67" t="b">
        <f>IF(C580="","",F580=CI580)</f>
        <v>1</v>
      </c>
    </row>
    <row r="581" spans="1:88" s="5" customFormat="1" ht="22.05" customHeight="1" x14ac:dyDescent="0.3">
      <c r="A581" s="172"/>
      <c r="B581" s="156"/>
      <c r="C581" s="169"/>
      <c r="D581" s="159"/>
      <c r="E581" s="162"/>
      <c r="F581" s="165"/>
      <c r="G581" s="110">
        <v>0</v>
      </c>
      <c r="H581" s="110"/>
      <c r="I581" s="110"/>
      <c r="J581" s="110"/>
      <c r="K581" s="110"/>
      <c r="L581" s="110"/>
      <c r="M581" s="110"/>
      <c r="N581" s="110"/>
      <c r="O581" s="110"/>
      <c r="P581" s="110"/>
      <c r="Q581" s="110"/>
      <c r="R581" s="110"/>
      <c r="S581" s="110"/>
      <c r="T581" s="110"/>
      <c r="U581" s="110">
        <f t="shared" ref="U581" si="9238">ROUND(U580/$E580,2)</f>
        <v>0</v>
      </c>
      <c r="V581" s="110">
        <f t="shared" ref="V581" si="9239">ROUND(V580/$E580,2)</f>
        <v>0</v>
      </c>
      <c r="W581" s="110">
        <f t="shared" ref="W581" si="9240">ROUND(W580/$E580,2)</f>
        <v>0</v>
      </c>
      <c r="X581" s="110">
        <f t="shared" ref="X581" si="9241">ROUND(X580/$E580,2)</f>
        <v>0</v>
      </c>
      <c r="Y581" s="110">
        <f t="shared" ref="Y581" si="9242">ROUND(Y580/$E580,2)</f>
        <v>0</v>
      </c>
      <c r="Z581" s="110">
        <f t="shared" ref="Z581" si="9243">ROUND(Z580/$E580,2)</f>
        <v>0</v>
      </c>
      <c r="AA581" s="110">
        <f t="shared" ref="AA581" si="9244">ROUND(AA580/$E580,2)</f>
        <v>0</v>
      </c>
      <c r="AB581" s="110">
        <f t="shared" ref="AB581" si="9245">ROUND(AB580/$E580,2)</f>
        <v>0</v>
      </c>
      <c r="AC581" s="110">
        <f t="shared" ref="AC581" si="9246">ROUND(AC580/$E580,2)</f>
        <v>0</v>
      </c>
      <c r="AD581" s="110">
        <f t="shared" ref="AD581" si="9247">ROUND(AD580/$E580,2)</f>
        <v>0</v>
      </c>
      <c r="AE581" s="110">
        <f t="shared" ref="AE581" si="9248">ROUND(AE580/$E580,2)</f>
        <v>0</v>
      </c>
      <c r="AF581" s="110">
        <f t="shared" ref="AF581" si="9249">ROUND(AF580/$E580,2)</f>
        <v>0</v>
      </c>
      <c r="AG581" s="110">
        <f t="shared" ref="AG581" si="9250">ROUND(AG580/$E580,2)</f>
        <v>0</v>
      </c>
      <c r="AH581" s="110">
        <f t="shared" ref="AH581" si="9251">ROUND(AH580/$E580,2)</f>
        <v>0</v>
      </c>
      <c r="AI581" s="110">
        <f t="shared" ref="AI581" si="9252">ROUND(AI580/$E580,2)</f>
        <v>0</v>
      </c>
      <c r="AJ581" s="110">
        <f t="shared" ref="AJ581" si="9253">ROUND(AJ580/$E580,2)</f>
        <v>0</v>
      </c>
      <c r="AK581" s="110">
        <f t="shared" ref="AK581" si="9254">ROUND(AK580/$E580,2)</f>
        <v>0</v>
      </c>
      <c r="AL581" s="110">
        <f t="shared" ref="AL581" si="9255">ROUND(AL580/$E580,2)</f>
        <v>0</v>
      </c>
      <c r="AM581" s="110">
        <f t="shared" ref="AM581" si="9256">ROUND(AM580/$E580,2)</f>
        <v>0</v>
      </c>
      <c r="AN581" s="110">
        <f t="shared" ref="AN581" si="9257">ROUND(AN580/$E580,2)</f>
        <v>0</v>
      </c>
      <c r="AO581" s="110">
        <f t="shared" ref="AO581" si="9258">ROUND(AO580/$E580,2)</f>
        <v>0</v>
      </c>
      <c r="AP581" s="110">
        <f t="shared" ref="AP581" si="9259">ROUND(AP580/$E580,2)</f>
        <v>0</v>
      </c>
      <c r="AQ581" s="110">
        <f t="shared" ref="AQ581" si="9260">ROUND(AQ580/$E580,2)</f>
        <v>0</v>
      </c>
      <c r="AR581" s="110">
        <f t="shared" ref="AR581" si="9261">ROUND(AR580/$E580,2)</f>
        <v>0</v>
      </c>
      <c r="AS581" s="110">
        <f t="shared" ref="AS581" si="9262">ROUND(AS580/$E580,2)</f>
        <v>0</v>
      </c>
      <c r="AT581" s="110">
        <f t="shared" ref="AT581" si="9263">ROUND(AT580/$E580,2)</f>
        <v>0</v>
      </c>
      <c r="AU581" s="110">
        <f t="shared" ref="AU581" si="9264">ROUND(AU580/$E580,2)</f>
        <v>0</v>
      </c>
      <c r="AV581" s="110">
        <f t="shared" ref="AV581" si="9265">ROUND(AV580/$E580,2)</f>
        <v>0</v>
      </c>
      <c r="AW581" s="110">
        <f t="shared" ref="AW581" si="9266">ROUND(AW580/$E580,2)</f>
        <v>0</v>
      </c>
      <c r="AX581" s="110">
        <f t="shared" ref="AX581" si="9267">ROUND(AX580/$E580,2)</f>
        <v>0</v>
      </c>
      <c r="AY581" s="110">
        <f t="shared" ref="AY581" si="9268">ROUND(AY580/$E580,2)</f>
        <v>0</v>
      </c>
      <c r="AZ581" s="110">
        <f t="shared" ref="AZ581" si="9269">ROUND(AZ580/$E580,2)</f>
        <v>0</v>
      </c>
      <c r="BA581" s="110">
        <f t="shared" ref="BA581" si="9270">ROUND(BA580/$E580,2)</f>
        <v>0</v>
      </c>
      <c r="BB581" s="110">
        <f t="shared" ref="BB581" si="9271">ROUND(BB580/$E580,2)</f>
        <v>0</v>
      </c>
      <c r="BC581" s="110">
        <f t="shared" ref="BC581" si="9272">ROUND(BC580/$E580,2)</f>
        <v>0</v>
      </c>
      <c r="BD581" s="110">
        <f t="shared" ref="BD581" si="9273">ROUND(BD580/$E580,2)</f>
        <v>0</v>
      </c>
      <c r="BE581" s="110">
        <f t="shared" ref="BE581" si="9274">ROUND(BE580/$E580,2)</f>
        <v>0</v>
      </c>
      <c r="BF581" s="110">
        <f t="shared" ref="BF581" si="9275">ROUND(BF580/$E580,2)</f>
        <v>0</v>
      </c>
      <c r="BG581" s="110">
        <f t="shared" ref="BG581:BT581" si="9276">ROUND(BG580/$E580,2)</f>
        <v>0</v>
      </c>
      <c r="BH581" s="110">
        <f t="shared" si="9276"/>
        <v>0</v>
      </c>
      <c r="BI581" s="110">
        <f t="shared" si="9276"/>
        <v>0</v>
      </c>
      <c r="BJ581" s="110">
        <f t="shared" si="9276"/>
        <v>0</v>
      </c>
      <c r="BK581" s="110">
        <f t="shared" si="9276"/>
        <v>0.43</v>
      </c>
      <c r="BL581" s="110">
        <f t="shared" si="9276"/>
        <v>0.43</v>
      </c>
      <c r="BM581" s="110">
        <f t="shared" si="9276"/>
        <v>0.43</v>
      </c>
      <c r="BN581" s="110">
        <f t="shared" si="9276"/>
        <v>0.43</v>
      </c>
      <c r="BO581" s="110">
        <f t="shared" si="9276"/>
        <v>0.43</v>
      </c>
      <c r="BP581" s="110">
        <f t="shared" si="9276"/>
        <v>0.43</v>
      </c>
      <c r="BQ581" s="110">
        <f t="shared" si="9276"/>
        <v>0.43</v>
      </c>
      <c r="BR581" s="110">
        <f t="shared" si="9276"/>
        <v>0.43</v>
      </c>
      <c r="BS581" s="110">
        <f t="shared" si="9276"/>
        <v>0.43</v>
      </c>
      <c r="BT581" s="110">
        <f t="shared" si="9276"/>
        <v>0.43</v>
      </c>
      <c r="BU581" s="110">
        <f>ROUNDDOWN(BU580/$E580,2)</f>
        <v>0.42</v>
      </c>
      <c r="BV581" s="110">
        <f>ROUNDDOWN(BV580/$E580,2)</f>
        <v>0.42</v>
      </c>
      <c r="BW581" s="110">
        <f t="shared" ref="BW581:BY581" si="9277">ROUND(BW580/$E580,2)</f>
        <v>0.43</v>
      </c>
      <c r="BX581" s="110">
        <f t="shared" si="9277"/>
        <v>0.43</v>
      </c>
      <c r="BY581" s="110">
        <f t="shared" si="9277"/>
        <v>0</v>
      </c>
      <c r="BZ581" s="110">
        <f t="shared" ref="BZ581" si="9278">ROUND(BZ580/$E580,2)</f>
        <v>0</v>
      </c>
      <c r="CA581" s="110">
        <f t="shared" ref="CA581" si="9279">ROUND(CA580/$E580,2)</f>
        <v>0</v>
      </c>
      <c r="CB581" s="110">
        <f t="shared" ref="CB581" si="9280">ROUND(CB580/$E580,2)</f>
        <v>0</v>
      </c>
      <c r="CC581" s="110">
        <f t="shared" ref="CC581" si="9281">ROUND(CC580/$E580,2)</f>
        <v>0</v>
      </c>
      <c r="CD581" s="110">
        <f t="shared" ref="CD581" si="9282">ROUND(CD580/$E580,2)</f>
        <v>0</v>
      </c>
      <c r="CE581" s="110"/>
      <c r="CF581" s="110">
        <f t="shared" ref="CF581" si="9283">ROUND(CF580/$E580,2)</f>
        <v>0</v>
      </c>
      <c r="CG581" s="110">
        <f t="shared" ref="CG581" si="9284">ROUND(CG580/$E580,2)</f>
        <v>0</v>
      </c>
      <c r="CH581" s="111">
        <f>IF(C580="","",D580-SUM(G581:CG581))</f>
        <v>0</v>
      </c>
      <c r="CI581" s="112">
        <f>IF(C580="","",SUM(G581:CG581))</f>
        <v>6</v>
      </c>
      <c r="CJ581" s="67" t="b">
        <f>IF(C580="","",D580=CI581)</f>
        <v>1</v>
      </c>
    </row>
    <row r="582" spans="1:88" s="5" customFormat="1" ht="22.05" customHeight="1" x14ac:dyDescent="0.3">
      <c r="A582" s="173"/>
      <c r="B582" s="157"/>
      <c r="C582" s="170"/>
      <c r="D582" s="160"/>
      <c r="E582" s="163"/>
      <c r="F582" s="166"/>
      <c r="G582" s="113">
        <v>0</v>
      </c>
      <c r="H582" s="113"/>
      <c r="I582" s="113"/>
      <c r="J582" s="113"/>
      <c r="K582" s="113"/>
      <c r="L582" s="113"/>
      <c r="M582" s="113"/>
      <c r="N582" s="113"/>
      <c r="O582" s="113"/>
      <c r="P582" s="113"/>
      <c r="Q582" s="113"/>
      <c r="R582" s="113"/>
      <c r="S582" s="113"/>
      <c r="T582" s="113"/>
      <c r="U582" s="113">
        <f t="shared" ref="U582:X582" si="9285">U580/$F580</f>
        <v>0</v>
      </c>
      <c r="V582" s="113">
        <f t="shared" si="9285"/>
        <v>0</v>
      </c>
      <c r="W582" s="113">
        <f t="shared" si="9285"/>
        <v>0</v>
      </c>
      <c r="X582" s="113">
        <f t="shared" si="9285"/>
        <v>0</v>
      </c>
      <c r="Y582" s="113">
        <f t="shared" ref="Y582:AG582" si="9286">Y580/$F580</f>
        <v>0</v>
      </c>
      <c r="Z582" s="113">
        <f t="shared" si="9286"/>
        <v>0</v>
      </c>
      <c r="AA582" s="113">
        <f t="shared" si="9286"/>
        <v>0</v>
      </c>
      <c r="AB582" s="113">
        <f t="shared" si="9286"/>
        <v>0</v>
      </c>
      <c r="AC582" s="113">
        <f t="shared" si="9286"/>
        <v>0</v>
      </c>
      <c r="AD582" s="113">
        <f t="shared" si="9286"/>
        <v>0</v>
      </c>
      <c r="AE582" s="113">
        <f t="shared" si="9286"/>
        <v>0</v>
      </c>
      <c r="AF582" s="113">
        <f t="shared" si="9286"/>
        <v>0</v>
      </c>
      <c r="AG582" s="113">
        <f t="shared" si="9286"/>
        <v>0</v>
      </c>
      <c r="AH582" s="113">
        <f t="shared" ref="AH582:AK582" si="9287">AH580/$F580</f>
        <v>0</v>
      </c>
      <c r="AI582" s="113">
        <f t="shared" si="9287"/>
        <v>0</v>
      </c>
      <c r="AJ582" s="113">
        <f t="shared" si="9287"/>
        <v>0</v>
      </c>
      <c r="AK582" s="113">
        <f t="shared" si="9287"/>
        <v>0</v>
      </c>
      <c r="AL582" s="113">
        <f t="shared" ref="AL582:AT582" si="9288">AL580/$F580</f>
        <v>0</v>
      </c>
      <c r="AM582" s="113">
        <f t="shared" si="9288"/>
        <v>0</v>
      </c>
      <c r="AN582" s="113">
        <f t="shared" si="9288"/>
        <v>0</v>
      </c>
      <c r="AO582" s="113">
        <f t="shared" si="9288"/>
        <v>0</v>
      </c>
      <c r="AP582" s="113">
        <f t="shared" si="9288"/>
        <v>0</v>
      </c>
      <c r="AQ582" s="113">
        <f t="shared" si="9288"/>
        <v>0</v>
      </c>
      <c r="AR582" s="113">
        <f t="shared" si="9288"/>
        <v>0</v>
      </c>
      <c r="AS582" s="113">
        <f t="shared" si="9288"/>
        <v>0</v>
      </c>
      <c r="AT582" s="113">
        <f t="shared" si="9288"/>
        <v>0</v>
      </c>
      <c r="AU582" s="113">
        <f t="shared" ref="AU582:AX582" si="9289">AU580/$F580</f>
        <v>0</v>
      </c>
      <c r="AV582" s="113">
        <f t="shared" si="9289"/>
        <v>0</v>
      </c>
      <c r="AW582" s="113">
        <f t="shared" si="9289"/>
        <v>0</v>
      </c>
      <c r="AX582" s="113">
        <f t="shared" si="9289"/>
        <v>0</v>
      </c>
      <c r="AY582" s="113">
        <f t="shared" ref="AY582:BC582" si="9290">AY580/$F580</f>
        <v>0</v>
      </c>
      <c r="AZ582" s="113">
        <f t="shared" si="9290"/>
        <v>0</v>
      </c>
      <c r="BA582" s="113">
        <f t="shared" si="9290"/>
        <v>0</v>
      </c>
      <c r="BB582" s="113">
        <f t="shared" si="9290"/>
        <v>0</v>
      </c>
      <c r="BC582" s="113">
        <f t="shared" si="9290"/>
        <v>0</v>
      </c>
      <c r="BD582" s="113">
        <f t="shared" ref="BD582:BF582" si="9291">BD580/$F580</f>
        <v>0</v>
      </c>
      <c r="BE582" s="113">
        <f t="shared" si="9291"/>
        <v>0</v>
      </c>
      <c r="BF582" s="113">
        <f t="shared" si="9291"/>
        <v>0</v>
      </c>
      <c r="BG582" s="113">
        <f t="shared" ref="BG582:CC582" si="9292">BG580/$F580</f>
        <v>0</v>
      </c>
      <c r="BH582" s="113">
        <f t="shared" si="9292"/>
        <v>0</v>
      </c>
      <c r="BI582" s="113">
        <f t="shared" si="9292"/>
        <v>0</v>
      </c>
      <c r="BJ582" s="113">
        <f t="shared" si="9292"/>
        <v>0</v>
      </c>
      <c r="BK582" s="113">
        <f t="shared" si="9292"/>
        <v>7.1428721424941513E-2</v>
      </c>
      <c r="BL582" s="113">
        <f t="shared" si="9292"/>
        <v>7.142819643764621E-2</v>
      </c>
      <c r="BM582" s="113">
        <f t="shared" si="9292"/>
        <v>7.142819643764621E-2</v>
      </c>
      <c r="BN582" s="113">
        <f t="shared" si="9292"/>
        <v>7.142819643764621E-2</v>
      </c>
      <c r="BO582" s="113">
        <f t="shared" si="9292"/>
        <v>7.1428721424941513E-2</v>
      </c>
      <c r="BP582" s="113">
        <f t="shared" si="9292"/>
        <v>7.142819643764621E-2</v>
      </c>
      <c r="BQ582" s="113">
        <f t="shared" si="9292"/>
        <v>7.1428721424941513E-2</v>
      </c>
      <c r="BR582" s="113">
        <f t="shared" si="9292"/>
        <v>7.1428721424941513E-2</v>
      </c>
      <c r="BS582" s="113">
        <f t="shared" si="9292"/>
        <v>7.1428721424941513E-2</v>
      </c>
      <c r="BT582" s="113">
        <f t="shared" si="9292"/>
        <v>7.1428721424941513E-2</v>
      </c>
      <c r="BU582" s="113">
        <f t="shared" si="9292"/>
        <v>7.1428721424941513E-2</v>
      </c>
      <c r="BV582" s="113">
        <f t="shared" si="9292"/>
        <v>7.1428721424941513E-2</v>
      </c>
      <c r="BW582" s="113">
        <f t="shared" si="9292"/>
        <v>7.1428721424941513E-2</v>
      </c>
      <c r="BX582" s="113">
        <f t="shared" si="9292"/>
        <v>7.1428721424941513E-2</v>
      </c>
      <c r="BY582" s="113">
        <f t="shared" si="9292"/>
        <v>0</v>
      </c>
      <c r="BZ582" s="113">
        <f t="shared" si="9292"/>
        <v>0</v>
      </c>
      <c r="CA582" s="113">
        <f t="shared" si="9292"/>
        <v>0</v>
      </c>
      <c r="CB582" s="113">
        <f t="shared" si="9292"/>
        <v>0</v>
      </c>
      <c r="CC582" s="113">
        <f t="shared" si="9292"/>
        <v>0</v>
      </c>
      <c r="CD582" s="113">
        <f t="shared" ref="CD582:CG582" si="9293">CD580/$F580</f>
        <v>0</v>
      </c>
      <c r="CE582" s="113"/>
      <c r="CF582" s="113">
        <f t="shared" si="9293"/>
        <v>0</v>
      </c>
      <c r="CG582" s="113">
        <f t="shared" si="9293"/>
        <v>0</v>
      </c>
      <c r="CH582" s="114">
        <f>IF(C580="","",100%-SUM(G582:CG582))</f>
        <v>1.1102230246251565E-16</v>
      </c>
      <c r="CI582" s="115">
        <f>IF(C580="","",SUM(G582:CG582))</f>
        <v>0.99999999999999989</v>
      </c>
      <c r="CJ582" s="67" t="b">
        <f>IF(C580="","",SUM(G582:CG582)=CI582)</f>
        <v>1</v>
      </c>
    </row>
    <row r="583" spans="1:88" s="5" customFormat="1" ht="22.05" customHeight="1" x14ac:dyDescent="0.3">
      <c r="A583" s="171" t="s">
        <v>413</v>
      </c>
      <c r="B583" s="155" t="s">
        <v>414</v>
      </c>
      <c r="C583" s="168" t="s">
        <v>17</v>
      </c>
      <c r="D583" s="158">
        <v>12</v>
      </c>
      <c r="E583" s="161">
        <v>65245</v>
      </c>
      <c r="F583" s="164">
        <f t="shared" si="8770"/>
        <v>782940</v>
      </c>
      <c r="G583" s="108">
        <v>0</v>
      </c>
      <c r="H583" s="108"/>
      <c r="I583" s="108"/>
      <c r="J583" s="108"/>
      <c r="K583" s="108"/>
      <c r="L583" s="108"/>
      <c r="M583" s="108"/>
      <c r="N583" s="108"/>
      <c r="O583" s="108"/>
      <c r="P583" s="108"/>
      <c r="Q583" s="108"/>
      <c r="R583" s="108"/>
      <c r="S583" s="108"/>
      <c r="T583" s="108"/>
      <c r="U583" s="108"/>
      <c r="V583" s="108"/>
      <c r="W583" s="108"/>
      <c r="X583" s="108"/>
      <c r="Y583" s="108"/>
      <c r="Z583" s="108"/>
      <c r="AA583" s="108"/>
      <c r="AB583" s="108"/>
      <c r="AC583" s="108"/>
      <c r="AD583" s="108"/>
      <c r="AE583" s="108"/>
      <c r="AF583" s="108"/>
      <c r="AG583" s="108"/>
      <c r="AH583" s="108"/>
      <c r="AI583" s="108"/>
      <c r="AJ583" s="108"/>
      <c r="AK583" s="108"/>
      <c r="AL583" s="108"/>
      <c r="AM583" s="108"/>
      <c r="AN583" s="108"/>
      <c r="AO583" s="108"/>
      <c r="AP583" s="108"/>
      <c r="AQ583" s="108"/>
      <c r="AR583" s="108"/>
      <c r="AS583" s="108"/>
      <c r="AT583" s="108"/>
      <c r="AU583" s="108"/>
      <c r="AV583" s="108"/>
      <c r="AW583" s="108"/>
      <c r="AX583" s="108"/>
      <c r="AY583" s="108"/>
      <c r="AZ583" s="108"/>
      <c r="BA583" s="108"/>
      <c r="BB583" s="108"/>
      <c r="BC583" s="108"/>
      <c r="BD583" s="108"/>
      <c r="BE583" s="108"/>
      <c r="BF583" s="108"/>
      <c r="BG583" s="108">
        <f>ROUND($F583/14,0)</f>
        <v>55924</v>
      </c>
      <c r="BH583" s="108">
        <f>ROUNDUP($F583/14,0)</f>
        <v>55925</v>
      </c>
      <c r="BI583" s="108">
        <f t="shared" ref="BI583:BK583" si="9294">ROUNDUP($F583/14,0)</f>
        <v>55925</v>
      </c>
      <c r="BJ583" s="108">
        <f t="shared" si="9294"/>
        <v>55925</v>
      </c>
      <c r="BK583" s="108">
        <f t="shared" si="9294"/>
        <v>55925</v>
      </c>
      <c r="BL583" s="108">
        <f t="shared" ref="BL583:BT583" si="9295">ROUND($F583/14,0)</f>
        <v>55924</v>
      </c>
      <c r="BM583" s="108">
        <f t="shared" si="9295"/>
        <v>55924</v>
      </c>
      <c r="BN583" s="108">
        <f t="shared" si="9295"/>
        <v>55924</v>
      </c>
      <c r="BO583" s="108">
        <f t="shared" si="9295"/>
        <v>55924</v>
      </c>
      <c r="BP583" s="108">
        <f t="shared" si="9295"/>
        <v>55924</v>
      </c>
      <c r="BQ583" s="108">
        <f t="shared" si="9295"/>
        <v>55924</v>
      </c>
      <c r="BR583" s="108">
        <f t="shared" si="9295"/>
        <v>55924</v>
      </c>
      <c r="BS583" s="108">
        <f t="shared" si="9295"/>
        <v>55924</v>
      </c>
      <c r="BT583" s="108">
        <f t="shared" si="9295"/>
        <v>55924</v>
      </c>
      <c r="BU583" s="108"/>
      <c r="BV583" s="108"/>
      <c r="BW583" s="108"/>
      <c r="BX583" s="108"/>
      <c r="BY583" s="108"/>
      <c r="BZ583" s="108"/>
      <c r="CA583" s="108"/>
      <c r="CB583" s="108"/>
      <c r="CC583" s="108"/>
      <c r="CD583" s="108"/>
      <c r="CE583" s="108"/>
      <c r="CF583" s="108"/>
      <c r="CG583" s="108"/>
      <c r="CH583" s="109">
        <f>IF(C583="","",F583-SUM(G583:CG583))</f>
        <v>0</v>
      </c>
      <c r="CI583" s="107">
        <f>IF(C583="","",SUM(G583:CG583))</f>
        <v>782940</v>
      </c>
      <c r="CJ583" s="67" t="b">
        <f>IF(C583="","",F583=CI583)</f>
        <v>1</v>
      </c>
    </row>
    <row r="584" spans="1:88" s="5" customFormat="1" ht="22.05" customHeight="1" x14ac:dyDescent="0.3">
      <c r="A584" s="172"/>
      <c r="B584" s="156"/>
      <c r="C584" s="169"/>
      <c r="D584" s="159"/>
      <c r="E584" s="162"/>
      <c r="F584" s="165"/>
      <c r="G584" s="110">
        <v>0</v>
      </c>
      <c r="H584" s="110"/>
      <c r="I584" s="110"/>
      <c r="J584" s="110"/>
      <c r="K584" s="110"/>
      <c r="L584" s="110"/>
      <c r="M584" s="110"/>
      <c r="N584" s="110"/>
      <c r="O584" s="110"/>
      <c r="P584" s="110"/>
      <c r="Q584" s="110"/>
      <c r="R584" s="110"/>
      <c r="S584" s="110"/>
      <c r="T584" s="110"/>
      <c r="U584" s="110">
        <f t="shared" ref="U584" si="9296">ROUND(U583/$E583,2)</f>
        <v>0</v>
      </c>
      <c r="V584" s="110">
        <f t="shared" ref="V584" si="9297">ROUND(V583/$E583,2)</f>
        <v>0</v>
      </c>
      <c r="W584" s="110">
        <f t="shared" ref="W584" si="9298">ROUND(W583/$E583,2)</f>
        <v>0</v>
      </c>
      <c r="X584" s="110">
        <f t="shared" ref="X584" si="9299">ROUND(X583/$E583,2)</f>
        <v>0</v>
      </c>
      <c r="Y584" s="110">
        <f t="shared" ref="Y584" si="9300">ROUND(Y583/$E583,2)</f>
        <v>0</v>
      </c>
      <c r="Z584" s="110">
        <f t="shared" ref="Z584" si="9301">ROUND(Z583/$E583,2)</f>
        <v>0</v>
      </c>
      <c r="AA584" s="110">
        <f t="shared" ref="AA584" si="9302">ROUND(AA583/$E583,2)</f>
        <v>0</v>
      </c>
      <c r="AB584" s="110">
        <f t="shared" ref="AB584" si="9303">ROUND(AB583/$E583,2)</f>
        <v>0</v>
      </c>
      <c r="AC584" s="110">
        <f t="shared" ref="AC584" si="9304">ROUND(AC583/$E583,2)</f>
        <v>0</v>
      </c>
      <c r="AD584" s="110">
        <f t="shared" ref="AD584" si="9305">ROUND(AD583/$E583,2)</f>
        <v>0</v>
      </c>
      <c r="AE584" s="110">
        <f t="shared" ref="AE584" si="9306">ROUND(AE583/$E583,2)</f>
        <v>0</v>
      </c>
      <c r="AF584" s="110">
        <f t="shared" ref="AF584" si="9307">ROUND(AF583/$E583,2)</f>
        <v>0</v>
      </c>
      <c r="AG584" s="110">
        <f t="shared" ref="AG584" si="9308">ROUND(AG583/$E583,2)</f>
        <v>0</v>
      </c>
      <c r="AH584" s="110">
        <f t="shared" ref="AH584" si="9309">ROUND(AH583/$E583,2)</f>
        <v>0</v>
      </c>
      <c r="AI584" s="110">
        <f t="shared" ref="AI584" si="9310">ROUND(AI583/$E583,2)</f>
        <v>0</v>
      </c>
      <c r="AJ584" s="110">
        <f t="shared" ref="AJ584" si="9311">ROUND(AJ583/$E583,2)</f>
        <v>0</v>
      </c>
      <c r="AK584" s="110">
        <f t="shared" ref="AK584" si="9312">ROUND(AK583/$E583,2)</f>
        <v>0</v>
      </c>
      <c r="AL584" s="110">
        <f t="shared" ref="AL584" si="9313">ROUND(AL583/$E583,2)</f>
        <v>0</v>
      </c>
      <c r="AM584" s="110">
        <f t="shared" ref="AM584" si="9314">ROUND(AM583/$E583,2)</f>
        <v>0</v>
      </c>
      <c r="AN584" s="110">
        <f t="shared" ref="AN584" si="9315">ROUND(AN583/$E583,2)</f>
        <v>0</v>
      </c>
      <c r="AO584" s="110">
        <f t="shared" ref="AO584" si="9316">ROUND(AO583/$E583,2)</f>
        <v>0</v>
      </c>
      <c r="AP584" s="110">
        <f t="shared" ref="AP584" si="9317">ROUND(AP583/$E583,2)</f>
        <v>0</v>
      </c>
      <c r="AQ584" s="110">
        <f t="shared" ref="AQ584" si="9318">ROUND(AQ583/$E583,2)</f>
        <v>0</v>
      </c>
      <c r="AR584" s="110">
        <f t="shared" ref="AR584" si="9319">ROUND(AR583/$E583,2)</f>
        <v>0</v>
      </c>
      <c r="AS584" s="110">
        <f t="shared" ref="AS584" si="9320">ROUND(AS583/$E583,2)</f>
        <v>0</v>
      </c>
      <c r="AT584" s="110">
        <f t="shared" ref="AT584" si="9321">ROUND(AT583/$E583,2)</f>
        <v>0</v>
      </c>
      <c r="AU584" s="110">
        <f t="shared" ref="AU584" si="9322">ROUND(AU583/$E583,2)</f>
        <v>0</v>
      </c>
      <c r="AV584" s="110">
        <f t="shared" ref="AV584" si="9323">ROUND(AV583/$E583,2)</f>
        <v>0</v>
      </c>
      <c r="AW584" s="110">
        <f t="shared" ref="AW584" si="9324">ROUND(AW583/$E583,2)</f>
        <v>0</v>
      </c>
      <c r="AX584" s="110">
        <f t="shared" ref="AX584" si="9325">ROUND(AX583/$E583,2)</f>
        <v>0</v>
      </c>
      <c r="AY584" s="110">
        <f t="shared" ref="AY584" si="9326">ROUND(AY583/$E583,2)</f>
        <v>0</v>
      </c>
      <c r="AZ584" s="110">
        <f t="shared" ref="AZ584" si="9327">ROUND(AZ583/$E583,2)</f>
        <v>0</v>
      </c>
      <c r="BA584" s="110">
        <f t="shared" ref="BA584" si="9328">ROUND(BA583/$E583,2)</f>
        <v>0</v>
      </c>
      <c r="BB584" s="110">
        <f t="shared" ref="BB584" si="9329">ROUND(BB583/$E583,2)</f>
        <v>0</v>
      </c>
      <c r="BC584" s="110">
        <f t="shared" ref="BC584" si="9330">ROUND(BC583/$E583,2)</f>
        <v>0</v>
      </c>
      <c r="BD584" s="110">
        <f t="shared" ref="BD584" si="9331">ROUND(BD583/$E583,2)</f>
        <v>0</v>
      </c>
      <c r="BE584" s="110">
        <f t="shared" ref="BE584" si="9332">ROUND(BE583/$E583,2)</f>
        <v>0</v>
      </c>
      <c r="BF584" s="110">
        <f t="shared" ref="BF584" si="9333">ROUND(BF583/$E583,2)</f>
        <v>0</v>
      </c>
      <c r="BG584" s="110">
        <f t="shared" ref="BG584:BO584" si="9334">ROUND(BG583/$E583,2)</f>
        <v>0.86</v>
      </c>
      <c r="BH584" s="110">
        <f t="shared" si="9334"/>
        <v>0.86</v>
      </c>
      <c r="BI584" s="110">
        <f t="shared" si="9334"/>
        <v>0.86</v>
      </c>
      <c r="BJ584" s="110">
        <f t="shared" si="9334"/>
        <v>0.86</v>
      </c>
      <c r="BK584" s="110">
        <f t="shared" si="9334"/>
        <v>0.86</v>
      </c>
      <c r="BL584" s="110">
        <f t="shared" si="9334"/>
        <v>0.86</v>
      </c>
      <c r="BM584" s="110">
        <f t="shared" si="9334"/>
        <v>0.86</v>
      </c>
      <c r="BN584" s="110">
        <f t="shared" si="9334"/>
        <v>0.86</v>
      </c>
      <c r="BO584" s="110">
        <f t="shared" si="9334"/>
        <v>0.86</v>
      </c>
      <c r="BP584" s="110">
        <f>ROUNDDOWN(BP583/$E583,2)</f>
        <v>0.85</v>
      </c>
      <c r="BQ584" s="110">
        <f>ROUNDDOWN(BQ583/$E583,2)</f>
        <v>0.85</v>
      </c>
      <c r="BR584" s="110">
        <f>ROUNDDOWN(BR583/$E583,2)</f>
        <v>0.85</v>
      </c>
      <c r="BS584" s="110">
        <f>ROUNDDOWN(BS583/$E583,2)</f>
        <v>0.85</v>
      </c>
      <c r="BT584" s="110">
        <f t="shared" ref="BT584:BY584" si="9335">ROUND(BT583/$E583,2)</f>
        <v>0.86</v>
      </c>
      <c r="BU584" s="110">
        <f t="shared" si="9335"/>
        <v>0</v>
      </c>
      <c r="BV584" s="110">
        <f t="shared" si="9335"/>
        <v>0</v>
      </c>
      <c r="BW584" s="110">
        <f t="shared" si="9335"/>
        <v>0</v>
      </c>
      <c r="BX584" s="110">
        <f t="shared" si="9335"/>
        <v>0</v>
      </c>
      <c r="BY584" s="110">
        <f t="shared" si="9335"/>
        <v>0</v>
      </c>
      <c r="BZ584" s="110">
        <f t="shared" ref="BZ584" si="9336">ROUND(BZ583/$E583,2)</f>
        <v>0</v>
      </c>
      <c r="CA584" s="110">
        <f t="shared" ref="CA584" si="9337">ROUND(CA583/$E583,2)</f>
        <v>0</v>
      </c>
      <c r="CB584" s="110">
        <f t="shared" ref="CB584" si="9338">ROUND(CB583/$E583,2)</f>
        <v>0</v>
      </c>
      <c r="CC584" s="110">
        <f t="shared" ref="CC584" si="9339">ROUND(CC583/$E583,2)</f>
        <v>0</v>
      </c>
      <c r="CD584" s="110">
        <f t="shared" ref="CD584" si="9340">ROUND(CD583/$E583,2)</f>
        <v>0</v>
      </c>
      <c r="CE584" s="110"/>
      <c r="CF584" s="110">
        <f t="shared" ref="CF584" si="9341">ROUND(CF583/$E583,2)</f>
        <v>0</v>
      </c>
      <c r="CG584" s="110">
        <f t="shared" ref="CG584" si="9342">ROUND(CG583/$E583,2)</f>
        <v>0</v>
      </c>
      <c r="CH584" s="111">
        <f>IF(C583="","",D583-SUM(G584:CG584))</f>
        <v>0</v>
      </c>
      <c r="CI584" s="112">
        <f>IF(C583="","",SUM(G584:CG584))</f>
        <v>12</v>
      </c>
      <c r="CJ584" s="67" t="b">
        <f>IF(C583="","",D583=CI584)</f>
        <v>1</v>
      </c>
    </row>
    <row r="585" spans="1:88" s="5" customFormat="1" ht="22.05" customHeight="1" x14ac:dyDescent="0.3">
      <c r="A585" s="173"/>
      <c r="B585" s="157"/>
      <c r="C585" s="170"/>
      <c r="D585" s="160"/>
      <c r="E585" s="163"/>
      <c r="F585" s="166"/>
      <c r="G585" s="113">
        <v>0</v>
      </c>
      <c r="H585" s="113"/>
      <c r="I585" s="113"/>
      <c r="J585" s="113"/>
      <c r="K585" s="113"/>
      <c r="L585" s="113"/>
      <c r="M585" s="113"/>
      <c r="N585" s="113"/>
      <c r="O585" s="113"/>
      <c r="P585" s="113"/>
      <c r="Q585" s="113"/>
      <c r="R585" s="113"/>
      <c r="S585" s="113"/>
      <c r="T585" s="113"/>
      <c r="U585" s="113">
        <f t="shared" ref="U585:X585" si="9343">U583/$F583</f>
        <v>0</v>
      </c>
      <c r="V585" s="113">
        <f t="shared" si="9343"/>
        <v>0</v>
      </c>
      <c r="W585" s="113">
        <f t="shared" si="9343"/>
        <v>0</v>
      </c>
      <c r="X585" s="113">
        <f t="shared" si="9343"/>
        <v>0</v>
      </c>
      <c r="Y585" s="113">
        <f t="shared" ref="Y585:AG585" si="9344">Y583/$F583</f>
        <v>0</v>
      </c>
      <c r="Z585" s="113">
        <f t="shared" si="9344"/>
        <v>0</v>
      </c>
      <c r="AA585" s="113">
        <f t="shared" si="9344"/>
        <v>0</v>
      </c>
      <c r="AB585" s="113">
        <f t="shared" si="9344"/>
        <v>0</v>
      </c>
      <c r="AC585" s="113">
        <f t="shared" si="9344"/>
        <v>0</v>
      </c>
      <c r="AD585" s="113">
        <f t="shared" si="9344"/>
        <v>0</v>
      </c>
      <c r="AE585" s="113">
        <f t="shared" si="9344"/>
        <v>0</v>
      </c>
      <c r="AF585" s="113">
        <f t="shared" si="9344"/>
        <v>0</v>
      </c>
      <c r="AG585" s="113">
        <f t="shared" si="9344"/>
        <v>0</v>
      </c>
      <c r="AH585" s="113">
        <f t="shared" ref="AH585:AK585" si="9345">AH583/$F583</f>
        <v>0</v>
      </c>
      <c r="AI585" s="113">
        <f t="shared" si="9345"/>
        <v>0</v>
      </c>
      <c r="AJ585" s="113">
        <f t="shared" si="9345"/>
        <v>0</v>
      </c>
      <c r="AK585" s="113">
        <f t="shared" si="9345"/>
        <v>0</v>
      </c>
      <c r="AL585" s="113">
        <f t="shared" ref="AL585:AT585" si="9346">AL583/$F583</f>
        <v>0</v>
      </c>
      <c r="AM585" s="113">
        <f t="shared" si="9346"/>
        <v>0</v>
      </c>
      <c r="AN585" s="113">
        <f t="shared" si="9346"/>
        <v>0</v>
      </c>
      <c r="AO585" s="113">
        <f t="shared" si="9346"/>
        <v>0</v>
      </c>
      <c r="AP585" s="113">
        <f t="shared" si="9346"/>
        <v>0</v>
      </c>
      <c r="AQ585" s="113">
        <f t="shared" si="9346"/>
        <v>0</v>
      </c>
      <c r="AR585" s="113">
        <f t="shared" si="9346"/>
        <v>0</v>
      </c>
      <c r="AS585" s="113">
        <f t="shared" si="9346"/>
        <v>0</v>
      </c>
      <c r="AT585" s="113">
        <f t="shared" si="9346"/>
        <v>0</v>
      </c>
      <c r="AU585" s="113">
        <f t="shared" ref="AU585:AX585" si="9347">AU583/$F583</f>
        <v>0</v>
      </c>
      <c r="AV585" s="113">
        <f t="shared" si="9347"/>
        <v>0</v>
      </c>
      <c r="AW585" s="113">
        <f t="shared" si="9347"/>
        <v>0</v>
      </c>
      <c r="AX585" s="113">
        <f t="shared" si="9347"/>
        <v>0</v>
      </c>
      <c r="AY585" s="113">
        <f t="shared" ref="AY585:BC585" si="9348">AY583/$F583</f>
        <v>0</v>
      </c>
      <c r="AZ585" s="113">
        <f t="shared" si="9348"/>
        <v>0</v>
      </c>
      <c r="BA585" s="113">
        <f t="shared" si="9348"/>
        <v>0</v>
      </c>
      <c r="BB585" s="113">
        <f t="shared" si="9348"/>
        <v>0</v>
      </c>
      <c r="BC585" s="113">
        <f t="shared" si="9348"/>
        <v>0</v>
      </c>
      <c r="BD585" s="113">
        <f t="shared" ref="BD585:BF585" si="9349">BD583/$F583</f>
        <v>0</v>
      </c>
      <c r="BE585" s="113">
        <f t="shared" si="9349"/>
        <v>0</v>
      </c>
      <c r="BF585" s="113">
        <f t="shared" si="9349"/>
        <v>0</v>
      </c>
      <c r="BG585" s="113">
        <f t="shared" ref="BG585:CC585" si="9350">BG583/$F583</f>
        <v>7.1428206503691222E-2</v>
      </c>
      <c r="BH585" s="113">
        <f t="shared" si="9350"/>
        <v>7.142948374077196E-2</v>
      </c>
      <c r="BI585" s="113">
        <f t="shared" si="9350"/>
        <v>7.142948374077196E-2</v>
      </c>
      <c r="BJ585" s="113">
        <f t="shared" si="9350"/>
        <v>7.142948374077196E-2</v>
      </c>
      <c r="BK585" s="113">
        <f t="shared" si="9350"/>
        <v>7.142948374077196E-2</v>
      </c>
      <c r="BL585" s="113">
        <f t="shared" si="9350"/>
        <v>7.1428206503691222E-2</v>
      </c>
      <c r="BM585" s="113">
        <f t="shared" si="9350"/>
        <v>7.1428206503691222E-2</v>
      </c>
      <c r="BN585" s="113">
        <f t="shared" si="9350"/>
        <v>7.1428206503691222E-2</v>
      </c>
      <c r="BO585" s="113">
        <f t="shared" si="9350"/>
        <v>7.1428206503691222E-2</v>
      </c>
      <c r="BP585" s="113">
        <f t="shared" si="9350"/>
        <v>7.1428206503691222E-2</v>
      </c>
      <c r="BQ585" s="113">
        <f t="shared" si="9350"/>
        <v>7.1428206503691222E-2</v>
      </c>
      <c r="BR585" s="113">
        <f t="shared" si="9350"/>
        <v>7.1428206503691222E-2</v>
      </c>
      <c r="BS585" s="113">
        <f t="shared" si="9350"/>
        <v>7.1428206503691222E-2</v>
      </c>
      <c r="BT585" s="113">
        <f t="shared" si="9350"/>
        <v>7.1428206503691222E-2</v>
      </c>
      <c r="BU585" s="113">
        <f t="shared" si="9350"/>
        <v>0</v>
      </c>
      <c r="BV585" s="113">
        <f t="shared" si="9350"/>
        <v>0</v>
      </c>
      <c r="BW585" s="113">
        <f t="shared" si="9350"/>
        <v>0</v>
      </c>
      <c r="BX585" s="113">
        <f t="shared" si="9350"/>
        <v>0</v>
      </c>
      <c r="BY585" s="113">
        <f t="shared" si="9350"/>
        <v>0</v>
      </c>
      <c r="BZ585" s="113">
        <f t="shared" si="9350"/>
        <v>0</v>
      </c>
      <c r="CA585" s="113">
        <f t="shared" si="9350"/>
        <v>0</v>
      </c>
      <c r="CB585" s="113">
        <f t="shared" si="9350"/>
        <v>0</v>
      </c>
      <c r="CC585" s="113">
        <f t="shared" si="9350"/>
        <v>0</v>
      </c>
      <c r="CD585" s="113">
        <f t="shared" ref="CD585:CG585" si="9351">CD583/$F583</f>
        <v>0</v>
      </c>
      <c r="CE585" s="113"/>
      <c r="CF585" s="113">
        <f t="shared" si="9351"/>
        <v>0</v>
      </c>
      <c r="CG585" s="113">
        <f t="shared" si="9351"/>
        <v>0</v>
      </c>
      <c r="CH585" s="114">
        <f>IF(C583="","",100%-SUM(G585:CG585))</f>
        <v>2.2204460492503131E-16</v>
      </c>
      <c r="CI585" s="115">
        <f>IF(C583="","",SUM(G585:CG585))</f>
        <v>0.99999999999999978</v>
      </c>
      <c r="CJ585" s="67" t="b">
        <f>IF(C583="","",SUM(G585:CG585)=CI585)</f>
        <v>1</v>
      </c>
    </row>
    <row r="586" spans="1:88" s="5" customFormat="1" ht="22.05" customHeight="1" x14ac:dyDescent="0.3">
      <c r="A586" s="171" t="s">
        <v>415</v>
      </c>
      <c r="B586" s="155" t="s">
        <v>416</v>
      </c>
      <c r="C586" s="168" t="s">
        <v>17</v>
      </c>
      <c r="D586" s="158">
        <v>6</v>
      </c>
      <c r="E586" s="161">
        <v>118114</v>
      </c>
      <c r="F586" s="164">
        <f t="shared" si="8770"/>
        <v>708684</v>
      </c>
      <c r="G586" s="108">
        <v>0</v>
      </c>
      <c r="H586" s="108"/>
      <c r="I586" s="108"/>
      <c r="J586" s="108"/>
      <c r="K586" s="108"/>
      <c r="L586" s="108"/>
      <c r="M586" s="108"/>
      <c r="N586" s="108"/>
      <c r="O586" s="108"/>
      <c r="P586" s="108"/>
      <c r="Q586" s="108"/>
      <c r="R586" s="108"/>
      <c r="S586" s="108"/>
      <c r="T586" s="108"/>
      <c r="U586" s="108"/>
      <c r="V586" s="108"/>
      <c r="W586" s="108"/>
      <c r="X586" s="108"/>
      <c r="Y586" s="108"/>
      <c r="Z586" s="108"/>
      <c r="AA586" s="108"/>
      <c r="AB586" s="108"/>
      <c r="AC586" s="108"/>
      <c r="AD586" s="108"/>
      <c r="AE586" s="108"/>
      <c r="AF586" s="108"/>
      <c r="AG586" s="108"/>
      <c r="AH586" s="108"/>
      <c r="AI586" s="108"/>
      <c r="AJ586" s="108"/>
      <c r="AK586" s="108"/>
      <c r="AL586" s="108"/>
      <c r="AM586" s="108"/>
      <c r="AN586" s="108"/>
      <c r="AO586" s="108"/>
      <c r="AP586" s="108"/>
      <c r="AQ586" s="108"/>
      <c r="AR586" s="108"/>
      <c r="AS586" s="108"/>
      <c r="AT586" s="108"/>
      <c r="AU586" s="108"/>
      <c r="AV586" s="108"/>
      <c r="AW586" s="108"/>
      <c r="AX586" s="108"/>
      <c r="AY586" s="108"/>
      <c r="AZ586" s="108"/>
      <c r="BA586" s="108"/>
      <c r="BB586" s="108"/>
      <c r="BC586" s="108"/>
      <c r="BD586" s="108"/>
      <c r="BE586" s="108"/>
      <c r="BF586" s="108"/>
      <c r="BG586" s="108">
        <f>ROUND($F586/14,0)</f>
        <v>50620</v>
      </c>
      <c r="BH586" s="108">
        <f>ROUNDUP($F586/14,0)</f>
        <v>50621</v>
      </c>
      <c r="BI586" s="108">
        <f t="shared" ref="BI586:BK586" si="9352">ROUNDUP($F586/14,0)</f>
        <v>50621</v>
      </c>
      <c r="BJ586" s="108">
        <f t="shared" si="9352"/>
        <v>50621</v>
      </c>
      <c r="BK586" s="108">
        <f t="shared" si="9352"/>
        <v>50621</v>
      </c>
      <c r="BL586" s="108">
        <f t="shared" ref="BL586:BT586" si="9353">ROUND($F586/14,0)</f>
        <v>50620</v>
      </c>
      <c r="BM586" s="108">
        <f t="shared" si="9353"/>
        <v>50620</v>
      </c>
      <c r="BN586" s="108">
        <f t="shared" si="9353"/>
        <v>50620</v>
      </c>
      <c r="BO586" s="108">
        <f t="shared" si="9353"/>
        <v>50620</v>
      </c>
      <c r="BP586" s="108">
        <f t="shared" si="9353"/>
        <v>50620</v>
      </c>
      <c r="BQ586" s="108">
        <f t="shared" si="9353"/>
        <v>50620</v>
      </c>
      <c r="BR586" s="108">
        <f t="shared" si="9353"/>
        <v>50620</v>
      </c>
      <c r="BS586" s="108">
        <f t="shared" si="9353"/>
        <v>50620</v>
      </c>
      <c r="BT586" s="108">
        <f t="shared" si="9353"/>
        <v>50620</v>
      </c>
      <c r="BU586" s="108"/>
      <c r="BV586" s="108"/>
      <c r="BW586" s="108"/>
      <c r="BX586" s="108"/>
      <c r="BY586" s="108"/>
      <c r="BZ586" s="108"/>
      <c r="CA586" s="108"/>
      <c r="CB586" s="108"/>
      <c r="CC586" s="108"/>
      <c r="CD586" s="108"/>
      <c r="CE586" s="108"/>
      <c r="CF586" s="108"/>
      <c r="CG586" s="108"/>
      <c r="CH586" s="109">
        <f>IF(C586="","",F586-SUM(G586:CG586))</f>
        <v>0</v>
      </c>
      <c r="CI586" s="107">
        <f>IF(C586="","",SUM(G586:CG586))</f>
        <v>708684</v>
      </c>
      <c r="CJ586" s="67" t="b">
        <f>IF(C586="","",F586=CI586)</f>
        <v>1</v>
      </c>
    </row>
    <row r="587" spans="1:88" s="5" customFormat="1" ht="22.05" customHeight="1" x14ac:dyDescent="0.3">
      <c r="A587" s="172"/>
      <c r="B587" s="156"/>
      <c r="C587" s="169"/>
      <c r="D587" s="159"/>
      <c r="E587" s="162"/>
      <c r="F587" s="165"/>
      <c r="G587" s="110">
        <v>0</v>
      </c>
      <c r="H587" s="110"/>
      <c r="I587" s="110"/>
      <c r="J587" s="110"/>
      <c r="K587" s="110"/>
      <c r="L587" s="110"/>
      <c r="M587" s="110"/>
      <c r="N587" s="110"/>
      <c r="O587" s="110"/>
      <c r="P587" s="110"/>
      <c r="Q587" s="110"/>
      <c r="R587" s="110"/>
      <c r="S587" s="110"/>
      <c r="T587" s="110"/>
      <c r="U587" s="110">
        <f t="shared" ref="U587" si="9354">ROUND(U586/$E586,2)</f>
        <v>0</v>
      </c>
      <c r="V587" s="110">
        <f t="shared" ref="V587" si="9355">ROUND(V586/$E586,2)</f>
        <v>0</v>
      </c>
      <c r="W587" s="110">
        <f t="shared" ref="W587" si="9356">ROUND(W586/$E586,2)</f>
        <v>0</v>
      </c>
      <c r="X587" s="110">
        <f t="shared" ref="X587" si="9357">ROUND(X586/$E586,2)</f>
        <v>0</v>
      </c>
      <c r="Y587" s="110">
        <f t="shared" ref="Y587" si="9358">ROUND(Y586/$E586,2)</f>
        <v>0</v>
      </c>
      <c r="Z587" s="110">
        <f t="shared" ref="Z587" si="9359">ROUND(Z586/$E586,2)</f>
        <v>0</v>
      </c>
      <c r="AA587" s="110">
        <f t="shared" ref="AA587" si="9360">ROUND(AA586/$E586,2)</f>
        <v>0</v>
      </c>
      <c r="AB587" s="110">
        <f t="shared" ref="AB587" si="9361">ROUND(AB586/$E586,2)</f>
        <v>0</v>
      </c>
      <c r="AC587" s="110">
        <f t="shared" ref="AC587" si="9362">ROUND(AC586/$E586,2)</f>
        <v>0</v>
      </c>
      <c r="AD587" s="110">
        <f t="shared" ref="AD587" si="9363">ROUND(AD586/$E586,2)</f>
        <v>0</v>
      </c>
      <c r="AE587" s="110">
        <f t="shared" ref="AE587" si="9364">ROUND(AE586/$E586,2)</f>
        <v>0</v>
      </c>
      <c r="AF587" s="110">
        <f t="shared" ref="AF587" si="9365">ROUND(AF586/$E586,2)</f>
        <v>0</v>
      </c>
      <c r="AG587" s="110">
        <f t="shared" ref="AG587" si="9366">ROUND(AG586/$E586,2)</f>
        <v>0</v>
      </c>
      <c r="AH587" s="110">
        <f t="shared" ref="AH587" si="9367">ROUND(AH586/$E586,2)</f>
        <v>0</v>
      </c>
      <c r="AI587" s="110">
        <f t="shared" ref="AI587" si="9368">ROUND(AI586/$E586,2)</f>
        <v>0</v>
      </c>
      <c r="AJ587" s="110">
        <f t="shared" ref="AJ587" si="9369">ROUND(AJ586/$E586,2)</f>
        <v>0</v>
      </c>
      <c r="AK587" s="110">
        <f t="shared" ref="AK587" si="9370">ROUND(AK586/$E586,2)</f>
        <v>0</v>
      </c>
      <c r="AL587" s="110">
        <f t="shared" ref="AL587" si="9371">ROUND(AL586/$E586,2)</f>
        <v>0</v>
      </c>
      <c r="AM587" s="110">
        <f t="shared" ref="AM587" si="9372">ROUND(AM586/$E586,2)</f>
        <v>0</v>
      </c>
      <c r="AN587" s="110">
        <f t="shared" ref="AN587" si="9373">ROUND(AN586/$E586,2)</f>
        <v>0</v>
      </c>
      <c r="AO587" s="110">
        <f t="shared" ref="AO587" si="9374">ROUND(AO586/$E586,2)</f>
        <v>0</v>
      </c>
      <c r="AP587" s="110">
        <f t="shared" ref="AP587" si="9375">ROUND(AP586/$E586,2)</f>
        <v>0</v>
      </c>
      <c r="AQ587" s="110">
        <f t="shared" ref="AQ587" si="9376">ROUND(AQ586/$E586,2)</f>
        <v>0</v>
      </c>
      <c r="AR587" s="110">
        <f t="shared" ref="AR587" si="9377">ROUND(AR586/$E586,2)</f>
        <v>0</v>
      </c>
      <c r="AS587" s="110">
        <f t="shared" ref="AS587" si="9378">ROUND(AS586/$E586,2)</f>
        <v>0</v>
      </c>
      <c r="AT587" s="110">
        <f t="shared" ref="AT587" si="9379">ROUND(AT586/$E586,2)</f>
        <v>0</v>
      </c>
      <c r="AU587" s="110">
        <f t="shared" ref="AU587" si="9380">ROUND(AU586/$E586,2)</f>
        <v>0</v>
      </c>
      <c r="AV587" s="110">
        <f t="shared" ref="AV587" si="9381">ROUND(AV586/$E586,2)</f>
        <v>0</v>
      </c>
      <c r="AW587" s="110">
        <f t="shared" ref="AW587" si="9382">ROUND(AW586/$E586,2)</f>
        <v>0</v>
      </c>
      <c r="AX587" s="110">
        <f t="shared" ref="AX587" si="9383">ROUND(AX586/$E586,2)</f>
        <v>0</v>
      </c>
      <c r="AY587" s="110">
        <f t="shared" ref="AY587" si="9384">ROUND(AY586/$E586,2)</f>
        <v>0</v>
      </c>
      <c r="AZ587" s="110">
        <f t="shared" ref="AZ587" si="9385">ROUND(AZ586/$E586,2)</f>
        <v>0</v>
      </c>
      <c r="BA587" s="110">
        <f t="shared" ref="BA587" si="9386">ROUND(BA586/$E586,2)</f>
        <v>0</v>
      </c>
      <c r="BB587" s="110">
        <f t="shared" ref="BB587" si="9387">ROUND(BB586/$E586,2)</f>
        <v>0</v>
      </c>
      <c r="BC587" s="110">
        <f t="shared" ref="BC587" si="9388">ROUND(BC586/$E586,2)</f>
        <v>0</v>
      </c>
      <c r="BD587" s="110">
        <f t="shared" ref="BD587" si="9389">ROUND(BD586/$E586,2)</f>
        <v>0</v>
      </c>
      <c r="BE587" s="110">
        <f t="shared" ref="BE587" si="9390">ROUND(BE586/$E586,2)</f>
        <v>0</v>
      </c>
      <c r="BF587" s="110">
        <f t="shared" ref="BF587" si="9391">ROUND(BF586/$E586,2)</f>
        <v>0</v>
      </c>
      <c r="BG587" s="110">
        <f t="shared" ref="BG587:BQ587" si="9392">ROUND(BG586/$E586,2)</f>
        <v>0.43</v>
      </c>
      <c r="BH587" s="110">
        <f t="shared" si="9392"/>
        <v>0.43</v>
      </c>
      <c r="BI587" s="110">
        <f t="shared" si="9392"/>
        <v>0.43</v>
      </c>
      <c r="BJ587" s="110">
        <f t="shared" si="9392"/>
        <v>0.43</v>
      </c>
      <c r="BK587" s="110">
        <f t="shared" si="9392"/>
        <v>0.43</v>
      </c>
      <c r="BL587" s="110">
        <f t="shared" si="9392"/>
        <v>0.43</v>
      </c>
      <c r="BM587" s="110">
        <f t="shared" si="9392"/>
        <v>0.43</v>
      </c>
      <c r="BN587" s="110">
        <f t="shared" si="9392"/>
        <v>0.43</v>
      </c>
      <c r="BO587" s="110">
        <f t="shared" si="9392"/>
        <v>0.43</v>
      </c>
      <c r="BP587" s="110">
        <f t="shared" si="9392"/>
        <v>0.43</v>
      </c>
      <c r="BQ587" s="110">
        <f t="shared" si="9392"/>
        <v>0.43</v>
      </c>
      <c r="BR587" s="110">
        <f>ROUNDDOWN(BR586/$E586,2)</f>
        <v>0.42</v>
      </c>
      <c r="BS587" s="110">
        <f>ROUNDDOWN(BS586/$E586,2)</f>
        <v>0.42</v>
      </c>
      <c r="BT587" s="110">
        <f t="shared" ref="BT587:BY587" si="9393">ROUND(BT586/$E586,2)</f>
        <v>0.43</v>
      </c>
      <c r="BU587" s="110">
        <f t="shared" si="9393"/>
        <v>0</v>
      </c>
      <c r="BV587" s="110">
        <f t="shared" si="9393"/>
        <v>0</v>
      </c>
      <c r="BW587" s="110">
        <f t="shared" si="9393"/>
        <v>0</v>
      </c>
      <c r="BX587" s="110">
        <f t="shared" si="9393"/>
        <v>0</v>
      </c>
      <c r="BY587" s="110">
        <f t="shared" si="9393"/>
        <v>0</v>
      </c>
      <c r="BZ587" s="110">
        <f t="shared" ref="BZ587" si="9394">ROUND(BZ586/$E586,2)</f>
        <v>0</v>
      </c>
      <c r="CA587" s="110">
        <f t="shared" ref="CA587" si="9395">ROUND(CA586/$E586,2)</f>
        <v>0</v>
      </c>
      <c r="CB587" s="110">
        <f t="shared" ref="CB587" si="9396">ROUND(CB586/$E586,2)</f>
        <v>0</v>
      </c>
      <c r="CC587" s="110">
        <f t="shared" ref="CC587" si="9397">ROUND(CC586/$E586,2)</f>
        <v>0</v>
      </c>
      <c r="CD587" s="110">
        <f t="shared" ref="CD587" si="9398">ROUND(CD586/$E586,2)</f>
        <v>0</v>
      </c>
      <c r="CE587" s="110"/>
      <c r="CF587" s="110">
        <f t="shared" ref="CF587" si="9399">ROUND(CF586/$E586,2)</f>
        <v>0</v>
      </c>
      <c r="CG587" s="110">
        <f t="shared" ref="CG587" si="9400">ROUND(CG586/$E586,2)</f>
        <v>0</v>
      </c>
      <c r="CH587" s="111">
        <f>IF(C586="","",D586-SUM(G587:CG587))</f>
        <v>0</v>
      </c>
      <c r="CI587" s="112">
        <f>IF(C586="","",SUM(G587:CG587))</f>
        <v>6</v>
      </c>
      <c r="CJ587" s="67" t="b">
        <f>IF(C586="","",D586=CI587)</f>
        <v>1</v>
      </c>
    </row>
    <row r="588" spans="1:88" s="5" customFormat="1" ht="22.05" customHeight="1" x14ac:dyDescent="0.3">
      <c r="A588" s="173"/>
      <c r="B588" s="157"/>
      <c r="C588" s="170"/>
      <c r="D588" s="160"/>
      <c r="E588" s="163"/>
      <c r="F588" s="166"/>
      <c r="G588" s="113">
        <v>0</v>
      </c>
      <c r="H588" s="113"/>
      <c r="I588" s="113"/>
      <c r="J588" s="113"/>
      <c r="K588" s="113"/>
      <c r="L588" s="113"/>
      <c r="M588" s="113"/>
      <c r="N588" s="113"/>
      <c r="O588" s="113"/>
      <c r="P588" s="113"/>
      <c r="Q588" s="113"/>
      <c r="R588" s="113"/>
      <c r="S588" s="113"/>
      <c r="T588" s="113"/>
      <c r="U588" s="113">
        <f t="shared" ref="U588:X588" si="9401">U586/$F586</f>
        <v>0</v>
      </c>
      <c r="V588" s="113">
        <f t="shared" si="9401"/>
        <v>0</v>
      </c>
      <c r="W588" s="113">
        <f t="shared" si="9401"/>
        <v>0</v>
      </c>
      <c r="X588" s="113">
        <f t="shared" si="9401"/>
        <v>0</v>
      </c>
      <c r="Y588" s="113">
        <f t="shared" ref="Y588:AG588" si="9402">Y586/$F586</f>
        <v>0</v>
      </c>
      <c r="Z588" s="113">
        <f t="shared" si="9402"/>
        <v>0</v>
      </c>
      <c r="AA588" s="113">
        <f t="shared" si="9402"/>
        <v>0</v>
      </c>
      <c r="AB588" s="113">
        <f t="shared" si="9402"/>
        <v>0</v>
      </c>
      <c r="AC588" s="113">
        <f t="shared" si="9402"/>
        <v>0</v>
      </c>
      <c r="AD588" s="113">
        <f t="shared" si="9402"/>
        <v>0</v>
      </c>
      <c r="AE588" s="113">
        <f t="shared" si="9402"/>
        <v>0</v>
      </c>
      <c r="AF588" s="113">
        <f t="shared" si="9402"/>
        <v>0</v>
      </c>
      <c r="AG588" s="113">
        <f t="shared" si="9402"/>
        <v>0</v>
      </c>
      <c r="AH588" s="113">
        <f t="shared" ref="AH588:AK588" si="9403">AH586/$F586</f>
        <v>0</v>
      </c>
      <c r="AI588" s="113">
        <f t="shared" si="9403"/>
        <v>0</v>
      </c>
      <c r="AJ588" s="113">
        <f t="shared" si="9403"/>
        <v>0</v>
      </c>
      <c r="AK588" s="113">
        <f t="shared" si="9403"/>
        <v>0</v>
      </c>
      <c r="AL588" s="113">
        <f t="shared" ref="AL588:AT588" si="9404">AL586/$F586</f>
        <v>0</v>
      </c>
      <c r="AM588" s="113">
        <f t="shared" si="9404"/>
        <v>0</v>
      </c>
      <c r="AN588" s="113">
        <f t="shared" si="9404"/>
        <v>0</v>
      </c>
      <c r="AO588" s="113">
        <f t="shared" si="9404"/>
        <v>0</v>
      </c>
      <c r="AP588" s="113">
        <f t="shared" si="9404"/>
        <v>0</v>
      </c>
      <c r="AQ588" s="113">
        <f t="shared" si="9404"/>
        <v>0</v>
      </c>
      <c r="AR588" s="113">
        <f t="shared" si="9404"/>
        <v>0</v>
      </c>
      <c r="AS588" s="113">
        <f t="shared" si="9404"/>
        <v>0</v>
      </c>
      <c r="AT588" s="113">
        <f t="shared" si="9404"/>
        <v>0</v>
      </c>
      <c r="AU588" s="113">
        <f t="shared" ref="AU588:AX588" si="9405">AU586/$F586</f>
        <v>0</v>
      </c>
      <c r="AV588" s="113">
        <f t="shared" si="9405"/>
        <v>0</v>
      </c>
      <c r="AW588" s="113">
        <f t="shared" si="9405"/>
        <v>0</v>
      </c>
      <c r="AX588" s="113">
        <f t="shared" si="9405"/>
        <v>0</v>
      </c>
      <c r="AY588" s="113">
        <f t="shared" ref="AY588:BC588" si="9406">AY586/$F586</f>
        <v>0</v>
      </c>
      <c r="AZ588" s="113">
        <f t="shared" si="9406"/>
        <v>0</v>
      </c>
      <c r="BA588" s="113">
        <f t="shared" si="9406"/>
        <v>0</v>
      </c>
      <c r="BB588" s="113">
        <f t="shared" si="9406"/>
        <v>0</v>
      </c>
      <c r="BC588" s="113">
        <f t="shared" si="9406"/>
        <v>0</v>
      </c>
      <c r="BD588" s="113">
        <f t="shared" ref="BD588:BF588" si="9407">BD586/$F586</f>
        <v>0</v>
      </c>
      <c r="BE588" s="113">
        <f t="shared" si="9407"/>
        <v>0</v>
      </c>
      <c r="BF588" s="113">
        <f t="shared" si="9407"/>
        <v>0</v>
      </c>
      <c r="BG588" s="113">
        <f t="shared" ref="BG588:CC588" si="9408">BG586/$F586</f>
        <v>7.1428168266815681E-2</v>
      </c>
      <c r="BH588" s="113">
        <f t="shared" si="9408"/>
        <v>7.1429579332960819E-2</v>
      </c>
      <c r="BI588" s="113">
        <f t="shared" si="9408"/>
        <v>7.1429579332960819E-2</v>
      </c>
      <c r="BJ588" s="113">
        <f t="shared" si="9408"/>
        <v>7.1429579332960819E-2</v>
      </c>
      <c r="BK588" s="113">
        <f t="shared" si="9408"/>
        <v>7.1429579332960819E-2</v>
      </c>
      <c r="BL588" s="113">
        <f t="shared" si="9408"/>
        <v>7.1428168266815681E-2</v>
      </c>
      <c r="BM588" s="113">
        <f t="shared" si="9408"/>
        <v>7.1428168266815681E-2</v>
      </c>
      <c r="BN588" s="113">
        <f t="shared" si="9408"/>
        <v>7.1428168266815681E-2</v>
      </c>
      <c r="BO588" s="113">
        <f t="shared" si="9408"/>
        <v>7.1428168266815681E-2</v>
      </c>
      <c r="BP588" s="113">
        <f t="shared" si="9408"/>
        <v>7.1428168266815681E-2</v>
      </c>
      <c r="BQ588" s="113">
        <f t="shared" si="9408"/>
        <v>7.1428168266815681E-2</v>
      </c>
      <c r="BR588" s="113">
        <f t="shared" si="9408"/>
        <v>7.1428168266815681E-2</v>
      </c>
      <c r="BS588" s="113">
        <f t="shared" si="9408"/>
        <v>7.1428168266815681E-2</v>
      </c>
      <c r="BT588" s="113">
        <f t="shared" si="9408"/>
        <v>7.1428168266815681E-2</v>
      </c>
      <c r="BU588" s="113">
        <f t="shared" si="9408"/>
        <v>0</v>
      </c>
      <c r="BV588" s="113">
        <f t="shared" si="9408"/>
        <v>0</v>
      </c>
      <c r="BW588" s="113">
        <f t="shared" si="9408"/>
        <v>0</v>
      </c>
      <c r="BX588" s="113">
        <f t="shared" si="9408"/>
        <v>0</v>
      </c>
      <c r="BY588" s="113">
        <f t="shared" si="9408"/>
        <v>0</v>
      </c>
      <c r="BZ588" s="113">
        <f t="shared" si="9408"/>
        <v>0</v>
      </c>
      <c r="CA588" s="113">
        <f t="shared" si="9408"/>
        <v>0</v>
      </c>
      <c r="CB588" s="113">
        <f t="shared" si="9408"/>
        <v>0</v>
      </c>
      <c r="CC588" s="113">
        <f t="shared" si="9408"/>
        <v>0</v>
      </c>
      <c r="CD588" s="113">
        <f t="shared" ref="CD588:CG588" si="9409">CD586/$F586</f>
        <v>0</v>
      </c>
      <c r="CE588" s="113"/>
      <c r="CF588" s="113">
        <f t="shared" si="9409"/>
        <v>0</v>
      </c>
      <c r="CG588" s="113">
        <f t="shared" si="9409"/>
        <v>0</v>
      </c>
      <c r="CH588" s="114">
        <f>IF(C586="","",100%-SUM(G588:CG588))</f>
        <v>2.2204460492503131E-16</v>
      </c>
      <c r="CI588" s="115">
        <f>IF(C586="","",SUM(G588:CG588))</f>
        <v>0.99999999999999978</v>
      </c>
      <c r="CJ588" s="67" t="b">
        <f>IF(C586="","",SUM(G588:CG588)=CI588)</f>
        <v>1</v>
      </c>
    </row>
    <row r="589" spans="1:88" s="5" customFormat="1" ht="22.05" customHeight="1" x14ac:dyDescent="0.3">
      <c r="A589" s="171" t="s">
        <v>417</v>
      </c>
      <c r="B589" s="155" t="s">
        <v>418</v>
      </c>
      <c r="C589" s="168" t="s">
        <v>17</v>
      </c>
      <c r="D589" s="158">
        <v>6</v>
      </c>
      <c r="E589" s="161">
        <v>118114</v>
      </c>
      <c r="F589" s="164">
        <f t="shared" si="8770"/>
        <v>708684</v>
      </c>
      <c r="G589" s="108">
        <v>0</v>
      </c>
      <c r="H589" s="108"/>
      <c r="I589" s="108"/>
      <c r="J589" s="108"/>
      <c r="K589" s="108"/>
      <c r="L589" s="108"/>
      <c r="M589" s="108"/>
      <c r="N589" s="108"/>
      <c r="O589" s="108"/>
      <c r="P589" s="108"/>
      <c r="Q589" s="108"/>
      <c r="R589" s="108"/>
      <c r="S589" s="108"/>
      <c r="T589" s="108"/>
      <c r="U589" s="108"/>
      <c r="V589" s="108"/>
      <c r="W589" s="108"/>
      <c r="X589" s="108"/>
      <c r="Y589" s="108"/>
      <c r="Z589" s="108"/>
      <c r="AA589" s="108"/>
      <c r="AB589" s="108"/>
      <c r="AC589" s="108"/>
      <c r="AD589" s="108"/>
      <c r="AE589" s="108"/>
      <c r="AF589" s="108"/>
      <c r="AG589" s="108"/>
      <c r="AH589" s="108"/>
      <c r="AI589" s="108"/>
      <c r="AJ589" s="108"/>
      <c r="AK589" s="108"/>
      <c r="AL589" s="108"/>
      <c r="AM589" s="108"/>
      <c r="AN589" s="108"/>
      <c r="AO589" s="108"/>
      <c r="AP589" s="108"/>
      <c r="AQ589" s="108"/>
      <c r="AR589" s="108"/>
      <c r="AS589" s="108"/>
      <c r="AT589" s="108"/>
      <c r="AU589" s="108"/>
      <c r="AV589" s="108"/>
      <c r="AW589" s="108"/>
      <c r="AX589" s="108"/>
      <c r="AY589" s="108"/>
      <c r="AZ589" s="108"/>
      <c r="BA589" s="108"/>
      <c r="BB589" s="108"/>
      <c r="BC589" s="108"/>
      <c r="BD589" s="108"/>
      <c r="BE589" s="108"/>
      <c r="BF589" s="108"/>
      <c r="BG589" s="108">
        <f>ROUND($F589/14,0)</f>
        <v>50620</v>
      </c>
      <c r="BH589" s="108">
        <f>ROUNDUP($F589/14,0)</f>
        <v>50621</v>
      </c>
      <c r="BI589" s="108">
        <f t="shared" ref="BI589:BK589" si="9410">ROUNDUP($F589/14,0)</f>
        <v>50621</v>
      </c>
      <c r="BJ589" s="108">
        <f t="shared" si="9410"/>
        <v>50621</v>
      </c>
      <c r="BK589" s="108">
        <f t="shared" si="9410"/>
        <v>50621</v>
      </c>
      <c r="BL589" s="108">
        <f t="shared" ref="BL589:BT589" si="9411">ROUND($F589/14,0)</f>
        <v>50620</v>
      </c>
      <c r="BM589" s="108">
        <f t="shared" si="9411"/>
        <v>50620</v>
      </c>
      <c r="BN589" s="108">
        <f t="shared" si="9411"/>
        <v>50620</v>
      </c>
      <c r="BO589" s="108">
        <f t="shared" si="9411"/>
        <v>50620</v>
      </c>
      <c r="BP589" s="108">
        <f t="shared" si="9411"/>
        <v>50620</v>
      </c>
      <c r="BQ589" s="108">
        <f t="shared" si="9411"/>
        <v>50620</v>
      </c>
      <c r="BR589" s="108">
        <f t="shared" si="9411"/>
        <v>50620</v>
      </c>
      <c r="BS589" s="108">
        <f t="shared" si="9411"/>
        <v>50620</v>
      </c>
      <c r="BT589" s="108">
        <f t="shared" si="9411"/>
        <v>50620</v>
      </c>
      <c r="BU589" s="108"/>
      <c r="BV589" s="108"/>
      <c r="BW589" s="108"/>
      <c r="BX589" s="108"/>
      <c r="BY589" s="108"/>
      <c r="BZ589" s="108"/>
      <c r="CA589" s="108"/>
      <c r="CB589" s="108"/>
      <c r="CC589" s="108"/>
      <c r="CD589" s="108"/>
      <c r="CE589" s="108"/>
      <c r="CF589" s="108"/>
      <c r="CG589" s="108"/>
      <c r="CH589" s="109">
        <f>IF(C589="","",F589-SUM(G589:CG589))</f>
        <v>0</v>
      </c>
      <c r="CI589" s="107">
        <f>IF(C589="","",SUM(G589:CG589))</f>
        <v>708684</v>
      </c>
      <c r="CJ589" s="67" t="b">
        <f>IF(C589="","",F589=CI589)</f>
        <v>1</v>
      </c>
    </row>
    <row r="590" spans="1:88" s="5" customFormat="1" ht="22.05" customHeight="1" x14ac:dyDescent="0.3">
      <c r="A590" s="172"/>
      <c r="B590" s="156"/>
      <c r="C590" s="169"/>
      <c r="D590" s="159"/>
      <c r="E590" s="162"/>
      <c r="F590" s="165"/>
      <c r="G590" s="110">
        <v>0</v>
      </c>
      <c r="H590" s="110"/>
      <c r="I590" s="110"/>
      <c r="J590" s="110"/>
      <c r="K590" s="110"/>
      <c r="L590" s="110"/>
      <c r="M590" s="110"/>
      <c r="N590" s="110"/>
      <c r="O590" s="110"/>
      <c r="P590" s="110"/>
      <c r="Q590" s="110"/>
      <c r="R590" s="110"/>
      <c r="S590" s="110"/>
      <c r="T590" s="110"/>
      <c r="U590" s="110">
        <f t="shared" ref="U590" si="9412">ROUND(U589/$E589,2)</f>
        <v>0</v>
      </c>
      <c r="V590" s="110">
        <f t="shared" ref="V590" si="9413">ROUND(V589/$E589,2)</f>
        <v>0</v>
      </c>
      <c r="W590" s="110">
        <f t="shared" ref="W590" si="9414">ROUND(W589/$E589,2)</f>
        <v>0</v>
      </c>
      <c r="X590" s="110">
        <f t="shared" ref="X590" si="9415">ROUND(X589/$E589,2)</f>
        <v>0</v>
      </c>
      <c r="Y590" s="110">
        <f t="shared" ref="Y590" si="9416">ROUND(Y589/$E589,2)</f>
        <v>0</v>
      </c>
      <c r="Z590" s="110">
        <f t="shared" ref="Z590" si="9417">ROUND(Z589/$E589,2)</f>
        <v>0</v>
      </c>
      <c r="AA590" s="110">
        <f t="shared" ref="AA590" si="9418">ROUND(AA589/$E589,2)</f>
        <v>0</v>
      </c>
      <c r="AB590" s="110">
        <f t="shared" ref="AB590" si="9419">ROUND(AB589/$E589,2)</f>
        <v>0</v>
      </c>
      <c r="AC590" s="110">
        <f t="shared" ref="AC590" si="9420">ROUND(AC589/$E589,2)</f>
        <v>0</v>
      </c>
      <c r="AD590" s="110">
        <f t="shared" ref="AD590" si="9421">ROUND(AD589/$E589,2)</f>
        <v>0</v>
      </c>
      <c r="AE590" s="110">
        <f t="shared" ref="AE590" si="9422">ROUND(AE589/$E589,2)</f>
        <v>0</v>
      </c>
      <c r="AF590" s="110">
        <f t="shared" ref="AF590" si="9423">ROUND(AF589/$E589,2)</f>
        <v>0</v>
      </c>
      <c r="AG590" s="110">
        <f t="shared" ref="AG590" si="9424">ROUND(AG589/$E589,2)</f>
        <v>0</v>
      </c>
      <c r="AH590" s="110">
        <f t="shared" ref="AH590" si="9425">ROUND(AH589/$E589,2)</f>
        <v>0</v>
      </c>
      <c r="AI590" s="110">
        <f t="shared" ref="AI590" si="9426">ROUND(AI589/$E589,2)</f>
        <v>0</v>
      </c>
      <c r="AJ590" s="110">
        <f t="shared" ref="AJ590" si="9427">ROUND(AJ589/$E589,2)</f>
        <v>0</v>
      </c>
      <c r="AK590" s="110">
        <f t="shared" ref="AK590" si="9428">ROUND(AK589/$E589,2)</f>
        <v>0</v>
      </c>
      <c r="AL590" s="110">
        <f t="shared" ref="AL590" si="9429">ROUND(AL589/$E589,2)</f>
        <v>0</v>
      </c>
      <c r="AM590" s="110">
        <f t="shared" ref="AM590" si="9430">ROUND(AM589/$E589,2)</f>
        <v>0</v>
      </c>
      <c r="AN590" s="110">
        <f t="shared" ref="AN590" si="9431">ROUND(AN589/$E589,2)</f>
        <v>0</v>
      </c>
      <c r="AO590" s="110">
        <f t="shared" ref="AO590" si="9432">ROUND(AO589/$E589,2)</f>
        <v>0</v>
      </c>
      <c r="AP590" s="110">
        <f t="shared" ref="AP590" si="9433">ROUND(AP589/$E589,2)</f>
        <v>0</v>
      </c>
      <c r="AQ590" s="110">
        <f t="shared" ref="AQ590" si="9434">ROUND(AQ589/$E589,2)</f>
        <v>0</v>
      </c>
      <c r="AR590" s="110">
        <f t="shared" ref="AR590" si="9435">ROUND(AR589/$E589,2)</f>
        <v>0</v>
      </c>
      <c r="AS590" s="110">
        <f t="shared" ref="AS590" si="9436">ROUND(AS589/$E589,2)</f>
        <v>0</v>
      </c>
      <c r="AT590" s="110">
        <f t="shared" ref="AT590" si="9437">ROUND(AT589/$E589,2)</f>
        <v>0</v>
      </c>
      <c r="AU590" s="110">
        <f t="shared" ref="AU590" si="9438">ROUND(AU589/$E589,2)</f>
        <v>0</v>
      </c>
      <c r="AV590" s="110">
        <f t="shared" ref="AV590" si="9439">ROUND(AV589/$E589,2)</f>
        <v>0</v>
      </c>
      <c r="AW590" s="110">
        <f t="shared" ref="AW590" si="9440">ROUND(AW589/$E589,2)</f>
        <v>0</v>
      </c>
      <c r="AX590" s="110">
        <f t="shared" ref="AX590" si="9441">ROUND(AX589/$E589,2)</f>
        <v>0</v>
      </c>
      <c r="AY590" s="110">
        <f t="shared" ref="AY590" si="9442">ROUND(AY589/$E589,2)</f>
        <v>0</v>
      </c>
      <c r="AZ590" s="110">
        <f t="shared" ref="AZ590" si="9443">ROUND(AZ589/$E589,2)</f>
        <v>0</v>
      </c>
      <c r="BA590" s="110">
        <f t="shared" ref="BA590" si="9444">ROUND(BA589/$E589,2)</f>
        <v>0</v>
      </c>
      <c r="BB590" s="110">
        <f t="shared" ref="BB590" si="9445">ROUND(BB589/$E589,2)</f>
        <v>0</v>
      </c>
      <c r="BC590" s="110">
        <f t="shared" ref="BC590" si="9446">ROUND(BC589/$E589,2)</f>
        <v>0</v>
      </c>
      <c r="BD590" s="110">
        <f t="shared" ref="BD590" si="9447">ROUND(BD589/$E589,2)</f>
        <v>0</v>
      </c>
      <c r="BE590" s="110">
        <f t="shared" ref="BE590" si="9448">ROUND(BE589/$E589,2)</f>
        <v>0</v>
      </c>
      <c r="BF590" s="110">
        <f t="shared" ref="BF590" si="9449">ROUND(BF589/$E589,2)</f>
        <v>0</v>
      </c>
      <c r="BG590" s="110">
        <f t="shared" ref="BG590:BQ590" si="9450">ROUND(BG589/$E589,2)</f>
        <v>0.43</v>
      </c>
      <c r="BH590" s="110">
        <f t="shared" si="9450"/>
        <v>0.43</v>
      </c>
      <c r="BI590" s="110">
        <f t="shared" si="9450"/>
        <v>0.43</v>
      </c>
      <c r="BJ590" s="110">
        <f t="shared" si="9450"/>
        <v>0.43</v>
      </c>
      <c r="BK590" s="110">
        <f t="shared" si="9450"/>
        <v>0.43</v>
      </c>
      <c r="BL590" s="110">
        <f t="shared" si="9450"/>
        <v>0.43</v>
      </c>
      <c r="BM590" s="110">
        <f t="shared" si="9450"/>
        <v>0.43</v>
      </c>
      <c r="BN590" s="110">
        <f t="shared" si="9450"/>
        <v>0.43</v>
      </c>
      <c r="BO590" s="110">
        <f t="shared" si="9450"/>
        <v>0.43</v>
      </c>
      <c r="BP590" s="110">
        <f t="shared" si="9450"/>
        <v>0.43</v>
      </c>
      <c r="BQ590" s="110">
        <f t="shared" si="9450"/>
        <v>0.43</v>
      </c>
      <c r="BR590" s="110">
        <f>ROUNDDOWN(BR589/$E589,2)</f>
        <v>0.42</v>
      </c>
      <c r="BS590" s="110">
        <f>ROUNDDOWN(BS589/$E589,2)</f>
        <v>0.42</v>
      </c>
      <c r="BT590" s="110">
        <f t="shared" ref="BT590:BY590" si="9451">ROUND(BT589/$E589,2)</f>
        <v>0.43</v>
      </c>
      <c r="BU590" s="110">
        <f t="shared" si="9451"/>
        <v>0</v>
      </c>
      <c r="BV590" s="110">
        <f t="shared" si="9451"/>
        <v>0</v>
      </c>
      <c r="BW590" s="110">
        <f t="shared" si="9451"/>
        <v>0</v>
      </c>
      <c r="BX590" s="110">
        <f t="shared" si="9451"/>
        <v>0</v>
      </c>
      <c r="BY590" s="110">
        <f t="shared" si="9451"/>
        <v>0</v>
      </c>
      <c r="BZ590" s="110">
        <f t="shared" ref="BZ590" si="9452">ROUND(BZ589/$E589,2)</f>
        <v>0</v>
      </c>
      <c r="CA590" s="110">
        <f t="shared" ref="CA590" si="9453">ROUND(CA589/$E589,2)</f>
        <v>0</v>
      </c>
      <c r="CB590" s="110">
        <f t="shared" ref="CB590" si="9454">ROUND(CB589/$E589,2)</f>
        <v>0</v>
      </c>
      <c r="CC590" s="110">
        <f t="shared" ref="CC590" si="9455">ROUND(CC589/$E589,2)</f>
        <v>0</v>
      </c>
      <c r="CD590" s="110">
        <f t="shared" ref="CD590" si="9456">ROUND(CD589/$E589,2)</f>
        <v>0</v>
      </c>
      <c r="CE590" s="110"/>
      <c r="CF590" s="110">
        <f t="shared" ref="CF590" si="9457">ROUND(CF589/$E589,2)</f>
        <v>0</v>
      </c>
      <c r="CG590" s="110">
        <f t="shared" ref="CG590" si="9458">ROUND(CG589/$E589,2)</f>
        <v>0</v>
      </c>
      <c r="CH590" s="111">
        <f>IF(C589="","",D589-SUM(G590:CG590))</f>
        <v>0</v>
      </c>
      <c r="CI590" s="112">
        <f>IF(C589="","",SUM(G590:CG590))</f>
        <v>6</v>
      </c>
      <c r="CJ590" s="67" t="b">
        <f>IF(C589="","",D589=CI590)</f>
        <v>1</v>
      </c>
    </row>
    <row r="591" spans="1:88" s="5" customFormat="1" ht="22.05" customHeight="1" x14ac:dyDescent="0.3">
      <c r="A591" s="173"/>
      <c r="B591" s="157"/>
      <c r="C591" s="170"/>
      <c r="D591" s="160"/>
      <c r="E591" s="163"/>
      <c r="F591" s="166"/>
      <c r="G591" s="113">
        <v>0</v>
      </c>
      <c r="H591" s="113"/>
      <c r="I591" s="113"/>
      <c r="J591" s="113"/>
      <c r="K591" s="113"/>
      <c r="L591" s="113"/>
      <c r="M591" s="113"/>
      <c r="N591" s="113"/>
      <c r="O591" s="113"/>
      <c r="P591" s="113"/>
      <c r="Q591" s="113"/>
      <c r="R591" s="113"/>
      <c r="S591" s="113"/>
      <c r="T591" s="113"/>
      <c r="U591" s="113">
        <f t="shared" ref="U591:X591" si="9459">U589/$F589</f>
        <v>0</v>
      </c>
      <c r="V591" s="113">
        <f t="shared" si="9459"/>
        <v>0</v>
      </c>
      <c r="W591" s="113">
        <f t="shared" si="9459"/>
        <v>0</v>
      </c>
      <c r="X591" s="113">
        <f t="shared" si="9459"/>
        <v>0</v>
      </c>
      <c r="Y591" s="113">
        <f t="shared" ref="Y591:AG591" si="9460">Y589/$F589</f>
        <v>0</v>
      </c>
      <c r="Z591" s="113">
        <f t="shared" si="9460"/>
        <v>0</v>
      </c>
      <c r="AA591" s="113">
        <f t="shared" si="9460"/>
        <v>0</v>
      </c>
      <c r="AB591" s="113">
        <f t="shared" si="9460"/>
        <v>0</v>
      </c>
      <c r="AC591" s="113">
        <f t="shared" si="9460"/>
        <v>0</v>
      </c>
      <c r="AD591" s="113">
        <f t="shared" si="9460"/>
        <v>0</v>
      </c>
      <c r="AE591" s="113">
        <f t="shared" si="9460"/>
        <v>0</v>
      </c>
      <c r="AF591" s="113">
        <f t="shared" si="9460"/>
        <v>0</v>
      </c>
      <c r="AG591" s="113">
        <f t="shared" si="9460"/>
        <v>0</v>
      </c>
      <c r="AH591" s="113">
        <f t="shared" ref="AH591:AK591" si="9461">AH589/$F589</f>
        <v>0</v>
      </c>
      <c r="AI591" s="113">
        <f t="shared" si="9461"/>
        <v>0</v>
      </c>
      <c r="AJ591" s="113">
        <f t="shared" si="9461"/>
        <v>0</v>
      </c>
      <c r="AK591" s="113">
        <f t="shared" si="9461"/>
        <v>0</v>
      </c>
      <c r="AL591" s="113">
        <f t="shared" ref="AL591:AT591" si="9462">AL589/$F589</f>
        <v>0</v>
      </c>
      <c r="AM591" s="113">
        <f t="shared" si="9462"/>
        <v>0</v>
      </c>
      <c r="AN591" s="113">
        <f t="shared" si="9462"/>
        <v>0</v>
      </c>
      <c r="AO591" s="113">
        <f t="shared" si="9462"/>
        <v>0</v>
      </c>
      <c r="AP591" s="113">
        <f t="shared" si="9462"/>
        <v>0</v>
      </c>
      <c r="AQ591" s="113">
        <f t="shared" si="9462"/>
        <v>0</v>
      </c>
      <c r="AR591" s="113">
        <f t="shared" si="9462"/>
        <v>0</v>
      </c>
      <c r="AS591" s="113">
        <f t="shared" si="9462"/>
        <v>0</v>
      </c>
      <c r="AT591" s="113">
        <f t="shared" si="9462"/>
        <v>0</v>
      </c>
      <c r="AU591" s="113">
        <f t="shared" ref="AU591:AX591" si="9463">AU589/$F589</f>
        <v>0</v>
      </c>
      <c r="AV591" s="113">
        <f t="shared" si="9463"/>
        <v>0</v>
      </c>
      <c r="AW591" s="113">
        <f t="shared" si="9463"/>
        <v>0</v>
      </c>
      <c r="AX591" s="113">
        <f t="shared" si="9463"/>
        <v>0</v>
      </c>
      <c r="AY591" s="113">
        <f t="shared" ref="AY591:BC591" si="9464">AY589/$F589</f>
        <v>0</v>
      </c>
      <c r="AZ591" s="113">
        <f t="shared" si="9464"/>
        <v>0</v>
      </c>
      <c r="BA591" s="113">
        <f t="shared" si="9464"/>
        <v>0</v>
      </c>
      <c r="BB591" s="113">
        <f t="shared" si="9464"/>
        <v>0</v>
      </c>
      <c r="BC591" s="113">
        <f t="shared" si="9464"/>
        <v>0</v>
      </c>
      <c r="BD591" s="113">
        <f t="shared" ref="BD591:BF591" si="9465">BD589/$F589</f>
        <v>0</v>
      </c>
      <c r="BE591" s="113">
        <f t="shared" si="9465"/>
        <v>0</v>
      </c>
      <c r="BF591" s="113">
        <f t="shared" si="9465"/>
        <v>0</v>
      </c>
      <c r="BG591" s="113">
        <f t="shared" ref="BG591:CC591" si="9466">BG589/$F589</f>
        <v>7.1428168266815681E-2</v>
      </c>
      <c r="BH591" s="113">
        <f t="shared" si="9466"/>
        <v>7.1429579332960819E-2</v>
      </c>
      <c r="BI591" s="113">
        <f t="shared" si="9466"/>
        <v>7.1429579332960819E-2</v>
      </c>
      <c r="BJ591" s="113">
        <f t="shared" si="9466"/>
        <v>7.1429579332960819E-2</v>
      </c>
      <c r="BK591" s="113">
        <f t="shared" si="9466"/>
        <v>7.1429579332960819E-2</v>
      </c>
      <c r="BL591" s="113">
        <f t="shared" si="9466"/>
        <v>7.1428168266815681E-2</v>
      </c>
      <c r="BM591" s="113">
        <f t="shared" si="9466"/>
        <v>7.1428168266815681E-2</v>
      </c>
      <c r="BN591" s="113">
        <f t="shared" si="9466"/>
        <v>7.1428168266815681E-2</v>
      </c>
      <c r="BO591" s="113">
        <f t="shared" si="9466"/>
        <v>7.1428168266815681E-2</v>
      </c>
      <c r="BP591" s="113">
        <f t="shared" si="9466"/>
        <v>7.1428168266815681E-2</v>
      </c>
      <c r="BQ591" s="113">
        <f t="shared" si="9466"/>
        <v>7.1428168266815681E-2</v>
      </c>
      <c r="BR591" s="113">
        <f t="shared" si="9466"/>
        <v>7.1428168266815681E-2</v>
      </c>
      <c r="BS591" s="113">
        <f t="shared" si="9466"/>
        <v>7.1428168266815681E-2</v>
      </c>
      <c r="BT591" s="113">
        <f t="shared" si="9466"/>
        <v>7.1428168266815681E-2</v>
      </c>
      <c r="BU591" s="113">
        <f t="shared" si="9466"/>
        <v>0</v>
      </c>
      <c r="BV591" s="113">
        <f t="shared" si="9466"/>
        <v>0</v>
      </c>
      <c r="BW591" s="113">
        <f t="shared" si="9466"/>
        <v>0</v>
      </c>
      <c r="BX591" s="113">
        <f t="shared" si="9466"/>
        <v>0</v>
      </c>
      <c r="BY591" s="113">
        <f t="shared" si="9466"/>
        <v>0</v>
      </c>
      <c r="BZ591" s="113">
        <f t="shared" si="9466"/>
        <v>0</v>
      </c>
      <c r="CA591" s="113">
        <f t="shared" si="9466"/>
        <v>0</v>
      </c>
      <c r="CB591" s="113">
        <f t="shared" si="9466"/>
        <v>0</v>
      </c>
      <c r="CC591" s="113">
        <f t="shared" si="9466"/>
        <v>0</v>
      </c>
      <c r="CD591" s="113">
        <f t="shared" ref="CD591:CG591" si="9467">CD589/$F589</f>
        <v>0</v>
      </c>
      <c r="CE591" s="113"/>
      <c r="CF591" s="113">
        <f t="shared" si="9467"/>
        <v>0</v>
      </c>
      <c r="CG591" s="113">
        <f t="shared" si="9467"/>
        <v>0</v>
      </c>
      <c r="CH591" s="114">
        <f>IF(C589="","",100%-SUM(G591:CG591))</f>
        <v>2.2204460492503131E-16</v>
      </c>
      <c r="CI591" s="115">
        <f>IF(C589="","",SUM(G591:CG591))</f>
        <v>0.99999999999999978</v>
      </c>
      <c r="CJ591" s="67" t="b">
        <f>IF(C589="","",SUM(G591:CG591)=CI591)</f>
        <v>1</v>
      </c>
    </row>
    <row r="592" spans="1:88" s="5" customFormat="1" ht="22.05" customHeight="1" x14ac:dyDescent="0.3">
      <c r="A592" s="171" t="s">
        <v>419</v>
      </c>
      <c r="B592" s="155" t="s">
        <v>420</v>
      </c>
      <c r="C592" s="168" t="s">
        <v>17</v>
      </c>
      <c r="D592" s="158">
        <v>251</v>
      </c>
      <c r="E592" s="161">
        <v>88176</v>
      </c>
      <c r="F592" s="164">
        <f t="shared" si="8770"/>
        <v>22132176</v>
      </c>
      <c r="G592" s="108">
        <v>0</v>
      </c>
      <c r="H592" s="108"/>
      <c r="I592" s="108"/>
      <c r="J592" s="108"/>
      <c r="K592" s="108"/>
      <c r="L592" s="108"/>
      <c r="M592" s="108"/>
      <c r="N592" s="108"/>
      <c r="O592" s="108"/>
      <c r="P592" s="108"/>
      <c r="Q592" s="108"/>
      <c r="R592" s="108"/>
      <c r="S592" s="108"/>
      <c r="T592" s="108"/>
      <c r="U592" s="108"/>
      <c r="V592" s="108"/>
      <c r="W592" s="108"/>
      <c r="X592" s="108"/>
      <c r="Y592" s="108"/>
      <c r="Z592" s="108"/>
      <c r="AA592" s="108"/>
      <c r="AB592" s="108"/>
      <c r="AC592" s="108"/>
      <c r="AD592" s="108"/>
      <c r="AE592" s="108"/>
      <c r="AF592" s="108"/>
      <c r="AG592" s="108"/>
      <c r="AH592" s="108"/>
      <c r="AI592" s="108"/>
      <c r="AJ592" s="108"/>
      <c r="AK592" s="108"/>
      <c r="AL592" s="108"/>
      <c r="AM592" s="108"/>
      <c r="AN592" s="108"/>
      <c r="AO592" s="108"/>
      <c r="AP592" s="108"/>
      <c r="AQ592" s="108"/>
      <c r="AR592" s="108"/>
      <c r="AS592" s="108"/>
      <c r="AT592" s="108"/>
      <c r="AU592" s="108"/>
      <c r="AV592" s="108"/>
      <c r="AW592" s="108"/>
      <c r="AX592" s="108"/>
      <c r="AY592" s="108"/>
      <c r="AZ592" s="108"/>
      <c r="BA592" s="108"/>
      <c r="BB592" s="108"/>
      <c r="BC592" s="108"/>
      <c r="BD592" s="108"/>
      <c r="BE592" s="108"/>
      <c r="BF592" s="108"/>
      <c r="BG592" s="108">
        <f>ROUND($F592/14,0)</f>
        <v>1580870</v>
      </c>
      <c r="BH592" s="108">
        <f>ROUNDDOWN($F592/14,0)</f>
        <v>1580869</v>
      </c>
      <c r="BI592" s="108">
        <f t="shared" ref="BI592:BK592" si="9468">ROUNDDOWN($F592/14,0)</f>
        <v>1580869</v>
      </c>
      <c r="BJ592" s="108">
        <f t="shared" si="9468"/>
        <v>1580869</v>
      </c>
      <c r="BK592" s="108">
        <f t="shared" si="9468"/>
        <v>1580869</v>
      </c>
      <c r="BL592" s="108">
        <f t="shared" ref="BL592:BT592" si="9469">ROUND($F592/14,0)</f>
        <v>1580870</v>
      </c>
      <c r="BM592" s="108">
        <f t="shared" si="9469"/>
        <v>1580870</v>
      </c>
      <c r="BN592" s="108">
        <f t="shared" si="9469"/>
        <v>1580870</v>
      </c>
      <c r="BO592" s="108">
        <f t="shared" si="9469"/>
        <v>1580870</v>
      </c>
      <c r="BP592" s="108">
        <f t="shared" si="9469"/>
        <v>1580870</v>
      </c>
      <c r="BQ592" s="108">
        <f t="shared" si="9469"/>
        <v>1580870</v>
      </c>
      <c r="BR592" s="108">
        <f t="shared" si="9469"/>
        <v>1580870</v>
      </c>
      <c r="BS592" s="108">
        <f t="shared" si="9469"/>
        <v>1580870</v>
      </c>
      <c r="BT592" s="108">
        <f t="shared" si="9469"/>
        <v>1580870</v>
      </c>
      <c r="BU592" s="108"/>
      <c r="BV592" s="108"/>
      <c r="BW592" s="108"/>
      <c r="BX592" s="108"/>
      <c r="BY592" s="108"/>
      <c r="BZ592" s="108"/>
      <c r="CA592" s="108"/>
      <c r="CB592" s="108"/>
      <c r="CC592" s="108"/>
      <c r="CD592" s="108"/>
      <c r="CE592" s="108"/>
      <c r="CF592" s="108"/>
      <c r="CG592" s="108"/>
      <c r="CH592" s="109">
        <f>IF(C592="","",F592-SUM(G592:CG592))</f>
        <v>0</v>
      </c>
      <c r="CI592" s="107">
        <f>IF(C592="","",SUM(G592:CG592))</f>
        <v>22132176</v>
      </c>
      <c r="CJ592" s="67" t="b">
        <f>IF(C592="","",F592=CI592)</f>
        <v>1</v>
      </c>
    </row>
    <row r="593" spans="1:88" s="5" customFormat="1" ht="22.05" customHeight="1" x14ac:dyDescent="0.3">
      <c r="A593" s="172"/>
      <c r="B593" s="156"/>
      <c r="C593" s="169"/>
      <c r="D593" s="159"/>
      <c r="E593" s="162"/>
      <c r="F593" s="165"/>
      <c r="G593" s="110">
        <v>0</v>
      </c>
      <c r="H593" s="110"/>
      <c r="I593" s="110"/>
      <c r="J593" s="110"/>
      <c r="K593" s="110"/>
      <c r="L593" s="110"/>
      <c r="M593" s="110"/>
      <c r="N593" s="110"/>
      <c r="O593" s="110"/>
      <c r="P593" s="110"/>
      <c r="Q593" s="110"/>
      <c r="R593" s="110"/>
      <c r="S593" s="110"/>
      <c r="T593" s="110"/>
      <c r="U593" s="110">
        <f t="shared" ref="U593" si="9470">ROUND(U592/$E592,2)</f>
        <v>0</v>
      </c>
      <c r="V593" s="110">
        <f t="shared" ref="V593" si="9471">ROUND(V592/$E592,2)</f>
        <v>0</v>
      </c>
      <c r="W593" s="110">
        <f t="shared" ref="W593" si="9472">ROUND(W592/$E592,2)</f>
        <v>0</v>
      </c>
      <c r="X593" s="110">
        <f t="shared" ref="X593" si="9473">ROUND(X592/$E592,2)</f>
        <v>0</v>
      </c>
      <c r="Y593" s="110">
        <f t="shared" ref="Y593" si="9474">ROUND(Y592/$E592,2)</f>
        <v>0</v>
      </c>
      <c r="Z593" s="110">
        <f t="shared" ref="Z593" si="9475">ROUND(Z592/$E592,2)</f>
        <v>0</v>
      </c>
      <c r="AA593" s="110">
        <f t="shared" ref="AA593" si="9476">ROUND(AA592/$E592,2)</f>
        <v>0</v>
      </c>
      <c r="AB593" s="110">
        <f t="shared" ref="AB593" si="9477">ROUND(AB592/$E592,2)</f>
        <v>0</v>
      </c>
      <c r="AC593" s="110">
        <f t="shared" ref="AC593" si="9478">ROUND(AC592/$E592,2)</f>
        <v>0</v>
      </c>
      <c r="AD593" s="110">
        <f t="shared" ref="AD593" si="9479">ROUND(AD592/$E592,2)</f>
        <v>0</v>
      </c>
      <c r="AE593" s="110">
        <f t="shared" ref="AE593" si="9480">ROUND(AE592/$E592,2)</f>
        <v>0</v>
      </c>
      <c r="AF593" s="110">
        <f t="shared" ref="AF593" si="9481">ROUND(AF592/$E592,2)</f>
        <v>0</v>
      </c>
      <c r="AG593" s="110">
        <f t="shared" ref="AG593" si="9482">ROUND(AG592/$E592,2)</f>
        <v>0</v>
      </c>
      <c r="AH593" s="110">
        <f t="shared" ref="AH593" si="9483">ROUND(AH592/$E592,2)</f>
        <v>0</v>
      </c>
      <c r="AI593" s="110">
        <f t="shared" ref="AI593" si="9484">ROUND(AI592/$E592,2)</f>
        <v>0</v>
      </c>
      <c r="AJ593" s="110">
        <f t="shared" ref="AJ593" si="9485">ROUND(AJ592/$E592,2)</f>
        <v>0</v>
      </c>
      <c r="AK593" s="110">
        <f t="shared" ref="AK593" si="9486">ROUND(AK592/$E592,2)</f>
        <v>0</v>
      </c>
      <c r="AL593" s="110">
        <f t="shared" ref="AL593" si="9487">ROUND(AL592/$E592,2)</f>
        <v>0</v>
      </c>
      <c r="AM593" s="110">
        <f t="shared" ref="AM593" si="9488">ROUND(AM592/$E592,2)</f>
        <v>0</v>
      </c>
      <c r="AN593" s="110">
        <f t="shared" ref="AN593" si="9489">ROUND(AN592/$E592,2)</f>
        <v>0</v>
      </c>
      <c r="AO593" s="110">
        <f t="shared" ref="AO593" si="9490">ROUND(AO592/$E592,2)</f>
        <v>0</v>
      </c>
      <c r="AP593" s="110">
        <f t="shared" ref="AP593" si="9491">ROUND(AP592/$E592,2)</f>
        <v>0</v>
      </c>
      <c r="AQ593" s="110">
        <f t="shared" ref="AQ593" si="9492">ROUND(AQ592/$E592,2)</f>
        <v>0</v>
      </c>
      <c r="AR593" s="110">
        <f t="shared" ref="AR593" si="9493">ROUND(AR592/$E592,2)</f>
        <v>0</v>
      </c>
      <c r="AS593" s="110">
        <f t="shared" ref="AS593" si="9494">ROUND(AS592/$E592,2)</f>
        <v>0</v>
      </c>
      <c r="AT593" s="110">
        <f t="shared" ref="AT593" si="9495">ROUND(AT592/$E592,2)</f>
        <v>0</v>
      </c>
      <c r="AU593" s="110">
        <f t="shared" ref="AU593" si="9496">ROUND(AU592/$E592,2)</f>
        <v>0</v>
      </c>
      <c r="AV593" s="110">
        <f t="shared" ref="AV593" si="9497">ROUND(AV592/$E592,2)</f>
        <v>0</v>
      </c>
      <c r="AW593" s="110">
        <f t="shared" ref="AW593" si="9498">ROUND(AW592/$E592,2)</f>
        <v>0</v>
      </c>
      <c r="AX593" s="110">
        <f t="shared" ref="AX593" si="9499">ROUND(AX592/$E592,2)</f>
        <v>0</v>
      </c>
      <c r="AY593" s="110">
        <f t="shared" ref="AY593" si="9500">ROUND(AY592/$E592,2)</f>
        <v>0</v>
      </c>
      <c r="AZ593" s="110">
        <f t="shared" ref="AZ593" si="9501">ROUND(AZ592/$E592,2)</f>
        <v>0</v>
      </c>
      <c r="BA593" s="110">
        <f t="shared" ref="BA593" si="9502">ROUND(BA592/$E592,2)</f>
        <v>0</v>
      </c>
      <c r="BB593" s="110">
        <f t="shared" ref="BB593" si="9503">ROUND(BB592/$E592,2)</f>
        <v>0</v>
      </c>
      <c r="BC593" s="110">
        <f t="shared" ref="BC593" si="9504">ROUND(BC592/$E592,2)</f>
        <v>0</v>
      </c>
      <c r="BD593" s="110">
        <f t="shared" ref="BD593" si="9505">ROUND(BD592/$E592,2)</f>
        <v>0</v>
      </c>
      <c r="BE593" s="110">
        <f t="shared" ref="BE593" si="9506">ROUND(BE592/$E592,2)</f>
        <v>0</v>
      </c>
      <c r="BF593" s="110">
        <f t="shared" ref="BF593" si="9507">ROUND(BF592/$E592,2)</f>
        <v>0</v>
      </c>
      <c r="BG593" s="110">
        <f t="shared" ref="BG593:BQ593" si="9508">ROUND(BG592/$E592,2)</f>
        <v>17.93</v>
      </c>
      <c r="BH593" s="110">
        <f t="shared" si="9508"/>
        <v>17.93</v>
      </c>
      <c r="BI593" s="110">
        <f t="shared" si="9508"/>
        <v>17.93</v>
      </c>
      <c r="BJ593" s="110">
        <f t="shared" si="9508"/>
        <v>17.93</v>
      </c>
      <c r="BK593" s="110">
        <f t="shared" si="9508"/>
        <v>17.93</v>
      </c>
      <c r="BL593" s="110">
        <f t="shared" si="9508"/>
        <v>17.93</v>
      </c>
      <c r="BM593" s="110">
        <f t="shared" si="9508"/>
        <v>17.93</v>
      </c>
      <c r="BN593" s="110">
        <f t="shared" si="9508"/>
        <v>17.93</v>
      </c>
      <c r="BO593" s="110">
        <f t="shared" si="9508"/>
        <v>17.93</v>
      </c>
      <c r="BP593" s="110">
        <f t="shared" si="9508"/>
        <v>17.93</v>
      </c>
      <c r="BQ593" s="110">
        <f t="shared" si="9508"/>
        <v>17.93</v>
      </c>
      <c r="BR593" s="110">
        <f>ROUNDDOWN(BR592/$E592,2)</f>
        <v>17.920000000000002</v>
      </c>
      <c r="BS593" s="110">
        <f>ROUNDDOWN(BS592/$E592,2)</f>
        <v>17.920000000000002</v>
      </c>
      <c r="BT593" s="110">
        <f t="shared" ref="BT593:BY593" si="9509">ROUND(BT592/$E592,2)</f>
        <v>17.93</v>
      </c>
      <c r="BU593" s="110">
        <f t="shared" si="9509"/>
        <v>0</v>
      </c>
      <c r="BV593" s="110">
        <f t="shared" si="9509"/>
        <v>0</v>
      </c>
      <c r="BW593" s="110">
        <f t="shared" si="9509"/>
        <v>0</v>
      </c>
      <c r="BX593" s="110">
        <f t="shared" si="9509"/>
        <v>0</v>
      </c>
      <c r="BY593" s="110">
        <f t="shared" si="9509"/>
        <v>0</v>
      </c>
      <c r="BZ593" s="110">
        <f t="shared" ref="BZ593" si="9510">ROUND(BZ592/$E592,2)</f>
        <v>0</v>
      </c>
      <c r="CA593" s="110">
        <f t="shared" ref="CA593" si="9511">ROUND(CA592/$E592,2)</f>
        <v>0</v>
      </c>
      <c r="CB593" s="110">
        <f t="shared" ref="CB593" si="9512">ROUND(CB592/$E592,2)</f>
        <v>0</v>
      </c>
      <c r="CC593" s="110">
        <f t="shared" ref="CC593" si="9513">ROUND(CC592/$E592,2)</f>
        <v>0</v>
      </c>
      <c r="CD593" s="110">
        <f t="shared" ref="CD593" si="9514">ROUND(CD592/$E592,2)</f>
        <v>0</v>
      </c>
      <c r="CE593" s="110"/>
      <c r="CF593" s="110">
        <f t="shared" ref="CF593" si="9515">ROUND(CF592/$E592,2)</f>
        <v>0</v>
      </c>
      <c r="CG593" s="110">
        <f t="shared" ref="CG593" si="9516">ROUND(CG592/$E592,2)</f>
        <v>0</v>
      </c>
      <c r="CH593" s="111">
        <f>IF(C592="","",D592-SUM(G593:CG593))</f>
        <v>-5.6843418860808015E-14</v>
      </c>
      <c r="CI593" s="112">
        <f>IF(C592="","",SUM(G593:CG593))</f>
        <v>251.00000000000006</v>
      </c>
      <c r="CJ593" s="67" t="b">
        <f>IF(C592="","",D592=CI593)</f>
        <v>1</v>
      </c>
    </row>
    <row r="594" spans="1:88" s="5" customFormat="1" ht="22.05" customHeight="1" x14ac:dyDescent="0.3">
      <c r="A594" s="173"/>
      <c r="B594" s="157"/>
      <c r="C594" s="170"/>
      <c r="D594" s="160"/>
      <c r="E594" s="163"/>
      <c r="F594" s="166"/>
      <c r="G594" s="113">
        <v>0</v>
      </c>
      <c r="H594" s="113"/>
      <c r="I594" s="113"/>
      <c r="J594" s="113"/>
      <c r="K594" s="113"/>
      <c r="L594" s="113"/>
      <c r="M594" s="113"/>
      <c r="N594" s="113"/>
      <c r="O594" s="113"/>
      <c r="P594" s="113"/>
      <c r="Q594" s="113"/>
      <c r="R594" s="113"/>
      <c r="S594" s="113"/>
      <c r="T594" s="113"/>
      <c r="U594" s="113">
        <f t="shared" ref="U594:X594" si="9517">U592/$F592</f>
        <v>0</v>
      </c>
      <c r="V594" s="113">
        <f t="shared" si="9517"/>
        <v>0</v>
      </c>
      <c r="W594" s="113">
        <f t="shared" si="9517"/>
        <v>0</v>
      </c>
      <c r="X594" s="113">
        <f t="shared" si="9517"/>
        <v>0</v>
      </c>
      <c r="Y594" s="113">
        <f t="shared" ref="Y594:AG594" si="9518">Y592/$F592</f>
        <v>0</v>
      </c>
      <c r="Z594" s="113">
        <f t="shared" si="9518"/>
        <v>0</v>
      </c>
      <c r="AA594" s="113">
        <f t="shared" si="9518"/>
        <v>0</v>
      </c>
      <c r="AB594" s="113">
        <f t="shared" si="9518"/>
        <v>0</v>
      </c>
      <c r="AC594" s="113">
        <f t="shared" si="9518"/>
        <v>0</v>
      </c>
      <c r="AD594" s="113">
        <f t="shared" si="9518"/>
        <v>0</v>
      </c>
      <c r="AE594" s="113">
        <f t="shared" si="9518"/>
        <v>0</v>
      </c>
      <c r="AF594" s="113">
        <f t="shared" si="9518"/>
        <v>0</v>
      </c>
      <c r="AG594" s="113">
        <f t="shared" si="9518"/>
        <v>0</v>
      </c>
      <c r="AH594" s="113">
        <f t="shared" ref="AH594:AK594" si="9519">AH592/$F592</f>
        <v>0</v>
      </c>
      <c r="AI594" s="113">
        <f t="shared" si="9519"/>
        <v>0</v>
      </c>
      <c r="AJ594" s="113">
        <f t="shared" si="9519"/>
        <v>0</v>
      </c>
      <c r="AK594" s="113">
        <f t="shared" si="9519"/>
        <v>0</v>
      </c>
      <c r="AL594" s="113">
        <f t="shared" ref="AL594:AT594" si="9520">AL592/$F592</f>
        <v>0</v>
      </c>
      <c r="AM594" s="113">
        <f t="shared" si="9520"/>
        <v>0</v>
      </c>
      <c r="AN594" s="113">
        <f t="shared" si="9520"/>
        <v>0</v>
      </c>
      <c r="AO594" s="113">
        <f t="shared" si="9520"/>
        <v>0</v>
      </c>
      <c r="AP594" s="113">
        <f t="shared" si="9520"/>
        <v>0</v>
      </c>
      <c r="AQ594" s="113">
        <f t="shared" si="9520"/>
        <v>0</v>
      </c>
      <c r="AR594" s="113">
        <f t="shared" si="9520"/>
        <v>0</v>
      </c>
      <c r="AS594" s="113">
        <f t="shared" si="9520"/>
        <v>0</v>
      </c>
      <c r="AT594" s="113">
        <f t="shared" si="9520"/>
        <v>0</v>
      </c>
      <c r="AU594" s="113">
        <f t="shared" ref="AU594:AX594" si="9521">AU592/$F592</f>
        <v>0</v>
      </c>
      <c r="AV594" s="113">
        <f t="shared" si="9521"/>
        <v>0</v>
      </c>
      <c r="AW594" s="113">
        <f t="shared" si="9521"/>
        <v>0</v>
      </c>
      <c r="AX594" s="113">
        <f t="shared" si="9521"/>
        <v>0</v>
      </c>
      <c r="AY594" s="113">
        <f t="shared" ref="AY594:BC594" si="9522">AY592/$F592</f>
        <v>0</v>
      </c>
      <c r="AZ594" s="113">
        <f t="shared" si="9522"/>
        <v>0</v>
      </c>
      <c r="BA594" s="113">
        <f t="shared" si="9522"/>
        <v>0</v>
      </c>
      <c r="BB594" s="113">
        <f t="shared" si="9522"/>
        <v>0</v>
      </c>
      <c r="BC594" s="113">
        <f t="shared" si="9522"/>
        <v>0</v>
      </c>
      <c r="BD594" s="113">
        <f t="shared" ref="BD594:BF594" si="9523">BD592/$F592</f>
        <v>0</v>
      </c>
      <c r="BE594" s="113">
        <f t="shared" si="9523"/>
        <v>0</v>
      </c>
      <c r="BF594" s="113">
        <f t="shared" si="9523"/>
        <v>0</v>
      </c>
      <c r="BG594" s="113">
        <f t="shared" ref="BG594:CC594" si="9524">BG592/$F592</f>
        <v>7.1428584338024417E-2</v>
      </c>
      <c r="BH594" s="113">
        <f t="shared" si="9524"/>
        <v>7.142853915493895E-2</v>
      </c>
      <c r="BI594" s="113">
        <f t="shared" si="9524"/>
        <v>7.142853915493895E-2</v>
      </c>
      <c r="BJ594" s="113">
        <f t="shared" si="9524"/>
        <v>7.142853915493895E-2</v>
      </c>
      <c r="BK594" s="113">
        <f t="shared" si="9524"/>
        <v>7.142853915493895E-2</v>
      </c>
      <c r="BL594" s="113">
        <f t="shared" si="9524"/>
        <v>7.1428584338024417E-2</v>
      </c>
      <c r="BM594" s="113">
        <f t="shared" si="9524"/>
        <v>7.1428584338024417E-2</v>
      </c>
      <c r="BN594" s="113">
        <f t="shared" si="9524"/>
        <v>7.1428584338024417E-2</v>
      </c>
      <c r="BO594" s="113">
        <f t="shared" si="9524"/>
        <v>7.1428584338024417E-2</v>
      </c>
      <c r="BP594" s="113">
        <f t="shared" si="9524"/>
        <v>7.1428584338024417E-2</v>
      </c>
      <c r="BQ594" s="113">
        <f t="shared" si="9524"/>
        <v>7.1428584338024417E-2</v>
      </c>
      <c r="BR594" s="113">
        <f t="shared" si="9524"/>
        <v>7.1428584338024417E-2</v>
      </c>
      <c r="BS594" s="113">
        <f t="shared" si="9524"/>
        <v>7.1428584338024417E-2</v>
      </c>
      <c r="BT594" s="113">
        <f t="shared" si="9524"/>
        <v>7.1428584338024417E-2</v>
      </c>
      <c r="BU594" s="113">
        <f t="shared" si="9524"/>
        <v>0</v>
      </c>
      <c r="BV594" s="113">
        <f t="shared" si="9524"/>
        <v>0</v>
      </c>
      <c r="BW594" s="113">
        <f t="shared" si="9524"/>
        <v>0</v>
      </c>
      <c r="BX594" s="113">
        <f t="shared" si="9524"/>
        <v>0</v>
      </c>
      <c r="BY594" s="113">
        <f t="shared" si="9524"/>
        <v>0</v>
      </c>
      <c r="BZ594" s="113">
        <f t="shared" si="9524"/>
        <v>0</v>
      </c>
      <c r="CA594" s="113">
        <f t="shared" si="9524"/>
        <v>0</v>
      </c>
      <c r="CB594" s="113">
        <f t="shared" si="9524"/>
        <v>0</v>
      </c>
      <c r="CC594" s="113">
        <f t="shared" si="9524"/>
        <v>0</v>
      </c>
      <c r="CD594" s="113">
        <f t="shared" ref="CD594:CG594" si="9525">CD592/$F592</f>
        <v>0</v>
      </c>
      <c r="CE594" s="113"/>
      <c r="CF594" s="113">
        <f t="shared" si="9525"/>
        <v>0</v>
      </c>
      <c r="CG594" s="113">
        <f t="shared" si="9525"/>
        <v>0</v>
      </c>
      <c r="CH594" s="114">
        <f>IF(C592="","",100%-SUM(G594:CG594))</f>
        <v>-2.2204460492503131E-16</v>
      </c>
      <c r="CI594" s="115">
        <f>IF(C592="","",SUM(G594:CG594))</f>
        <v>1.0000000000000002</v>
      </c>
      <c r="CJ594" s="67" t="b">
        <f>IF(C592="","",SUM(G594:CG594)=CI594)</f>
        <v>1</v>
      </c>
    </row>
    <row r="595" spans="1:88" s="5" customFormat="1" ht="22.05" customHeight="1" x14ac:dyDescent="0.3">
      <c r="A595" s="171" t="s">
        <v>421</v>
      </c>
      <c r="B595" s="155" t="s">
        <v>422</v>
      </c>
      <c r="C595" s="168" t="s">
        <v>17</v>
      </c>
      <c r="D595" s="158">
        <v>65</v>
      </c>
      <c r="E595" s="161">
        <v>2083192</v>
      </c>
      <c r="F595" s="164">
        <f t="shared" si="8770"/>
        <v>135407480</v>
      </c>
      <c r="G595" s="108">
        <v>0</v>
      </c>
      <c r="H595" s="108"/>
      <c r="I595" s="108"/>
      <c r="J595" s="108"/>
      <c r="K595" s="108"/>
      <c r="L595" s="108"/>
      <c r="M595" s="108"/>
      <c r="N595" s="108"/>
      <c r="O595" s="108"/>
      <c r="P595" s="108"/>
      <c r="Q595" s="108"/>
      <c r="R595" s="108"/>
      <c r="S595" s="108"/>
      <c r="T595" s="108"/>
      <c r="U595" s="108"/>
      <c r="V595" s="108"/>
      <c r="W595" s="108"/>
      <c r="X595" s="108"/>
      <c r="Y595" s="108"/>
      <c r="Z595" s="108"/>
      <c r="AA595" s="108"/>
      <c r="AB595" s="108"/>
      <c r="AC595" s="108"/>
      <c r="AD595" s="108"/>
      <c r="AE595" s="108"/>
      <c r="AF595" s="108"/>
      <c r="AG595" s="108"/>
      <c r="AH595" s="108"/>
      <c r="AI595" s="108"/>
      <c r="AJ595" s="108"/>
      <c r="AK595" s="108"/>
      <c r="AL595" s="108"/>
      <c r="AM595" s="108"/>
      <c r="AN595" s="108"/>
      <c r="AO595" s="108"/>
      <c r="AP595" s="108"/>
      <c r="AQ595" s="108"/>
      <c r="AR595" s="108"/>
      <c r="AS595" s="108"/>
      <c r="AT595" s="108"/>
      <c r="AU595" s="108"/>
      <c r="AV595" s="108"/>
      <c r="AW595" s="108"/>
      <c r="AX595" s="108"/>
      <c r="AY595" s="108"/>
      <c r="AZ595" s="108"/>
      <c r="BA595" s="108"/>
      <c r="BB595" s="108"/>
      <c r="BC595" s="108"/>
      <c r="BD595" s="108"/>
      <c r="BE595" s="108"/>
      <c r="BF595" s="108"/>
      <c r="BG595" s="108">
        <f>ROUND($F595/14,0)</f>
        <v>9671963</v>
      </c>
      <c r="BH595" s="108">
        <f>ROUNDDOWN($F595/14,0)</f>
        <v>9671962</v>
      </c>
      <c r="BI595" s="108">
        <f t="shared" ref="BI595" si="9526">ROUNDDOWN($F595/14,0)</f>
        <v>9671962</v>
      </c>
      <c r="BJ595" s="108">
        <f t="shared" ref="BJ595:BT595" si="9527">ROUND($F595/14,0)</f>
        <v>9671963</v>
      </c>
      <c r="BK595" s="108">
        <f t="shared" si="9527"/>
        <v>9671963</v>
      </c>
      <c r="BL595" s="108">
        <f t="shared" si="9527"/>
        <v>9671963</v>
      </c>
      <c r="BM595" s="108">
        <f t="shared" si="9527"/>
        <v>9671963</v>
      </c>
      <c r="BN595" s="108">
        <f t="shared" si="9527"/>
        <v>9671963</v>
      </c>
      <c r="BO595" s="108">
        <f t="shared" si="9527"/>
        <v>9671963</v>
      </c>
      <c r="BP595" s="108">
        <f t="shared" si="9527"/>
        <v>9671963</v>
      </c>
      <c r="BQ595" s="108">
        <f t="shared" si="9527"/>
        <v>9671963</v>
      </c>
      <c r="BR595" s="108">
        <f t="shared" si="9527"/>
        <v>9671963</v>
      </c>
      <c r="BS595" s="108">
        <f t="shared" si="9527"/>
        <v>9671963</v>
      </c>
      <c r="BT595" s="108">
        <f t="shared" si="9527"/>
        <v>9671963</v>
      </c>
      <c r="BU595" s="108"/>
      <c r="BV595" s="108"/>
      <c r="BW595" s="108"/>
      <c r="BX595" s="108"/>
      <c r="BY595" s="108"/>
      <c r="BZ595" s="108"/>
      <c r="CA595" s="108"/>
      <c r="CB595" s="108"/>
      <c r="CC595" s="108"/>
      <c r="CD595" s="108"/>
      <c r="CE595" s="108"/>
      <c r="CF595" s="108"/>
      <c r="CG595" s="108"/>
      <c r="CH595" s="109">
        <f>IF(C595="","",F595-SUM(G595:CG595))</f>
        <v>0</v>
      </c>
      <c r="CI595" s="107">
        <f>IF(C595="","",SUM(G595:CG595))</f>
        <v>135407480</v>
      </c>
      <c r="CJ595" s="67" t="b">
        <f>IF(C595="","",F595=CI595)</f>
        <v>1</v>
      </c>
    </row>
    <row r="596" spans="1:88" s="5" customFormat="1" ht="22.05" customHeight="1" x14ac:dyDescent="0.3">
      <c r="A596" s="172"/>
      <c r="B596" s="156"/>
      <c r="C596" s="169"/>
      <c r="D596" s="159"/>
      <c r="E596" s="162"/>
      <c r="F596" s="165"/>
      <c r="G596" s="110">
        <v>0</v>
      </c>
      <c r="H596" s="110"/>
      <c r="I596" s="110"/>
      <c r="J596" s="110"/>
      <c r="K596" s="110"/>
      <c r="L596" s="110"/>
      <c r="M596" s="110"/>
      <c r="N596" s="110"/>
      <c r="O596" s="110"/>
      <c r="P596" s="110"/>
      <c r="Q596" s="110"/>
      <c r="R596" s="110"/>
      <c r="S596" s="110"/>
      <c r="T596" s="110"/>
      <c r="U596" s="110">
        <f t="shared" ref="U596" si="9528">ROUND(U595/$E595,2)</f>
        <v>0</v>
      </c>
      <c r="V596" s="110">
        <f t="shared" ref="V596" si="9529">ROUND(V595/$E595,2)</f>
        <v>0</v>
      </c>
      <c r="W596" s="110">
        <f t="shared" ref="W596" si="9530">ROUND(W595/$E595,2)</f>
        <v>0</v>
      </c>
      <c r="X596" s="110">
        <f t="shared" ref="X596" si="9531">ROUND(X595/$E595,2)</f>
        <v>0</v>
      </c>
      <c r="Y596" s="110">
        <f t="shared" ref="Y596" si="9532">ROUND(Y595/$E595,2)</f>
        <v>0</v>
      </c>
      <c r="Z596" s="110">
        <f t="shared" ref="Z596" si="9533">ROUND(Z595/$E595,2)</f>
        <v>0</v>
      </c>
      <c r="AA596" s="110">
        <f t="shared" ref="AA596" si="9534">ROUND(AA595/$E595,2)</f>
        <v>0</v>
      </c>
      <c r="AB596" s="110">
        <f t="shared" ref="AB596" si="9535">ROUND(AB595/$E595,2)</f>
        <v>0</v>
      </c>
      <c r="AC596" s="110">
        <f t="shared" ref="AC596" si="9536">ROUND(AC595/$E595,2)</f>
        <v>0</v>
      </c>
      <c r="AD596" s="110">
        <f t="shared" ref="AD596" si="9537">ROUND(AD595/$E595,2)</f>
        <v>0</v>
      </c>
      <c r="AE596" s="110">
        <f t="shared" ref="AE596" si="9538">ROUND(AE595/$E595,2)</f>
        <v>0</v>
      </c>
      <c r="AF596" s="110">
        <f t="shared" ref="AF596" si="9539">ROUND(AF595/$E595,2)</f>
        <v>0</v>
      </c>
      <c r="AG596" s="110">
        <f t="shared" ref="AG596" si="9540">ROUND(AG595/$E595,2)</f>
        <v>0</v>
      </c>
      <c r="AH596" s="110">
        <f t="shared" ref="AH596" si="9541">ROUND(AH595/$E595,2)</f>
        <v>0</v>
      </c>
      <c r="AI596" s="110">
        <f t="shared" ref="AI596" si="9542">ROUND(AI595/$E595,2)</f>
        <v>0</v>
      </c>
      <c r="AJ596" s="110">
        <f t="shared" ref="AJ596" si="9543">ROUND(AJ595/$E595,2)</f>
        <v>0</v>
      </c>
      <c r="AK596" s="110">
        <f t="shared" ref="AK596" si="9544">ROUND(AK595/$E595,2)</f>
        <v>0</v>
      </c>
      <c r="AL596" s="110">
        <f t="shared" ref="AL596" si="9545">ROUND(AL595/$E595,2)</f>
        <v>0</v>
      </c>
      <c r="AM596" s="110">
        <f t="shared" ref="AM596" si="9546">ROUND(AM595/$E595,2)</f>
        <v>0</v>
      </c>
      <c r="AN596" s="110">
        <f t="shared" ref="AN596" si="9547">ROUND(AN595/$E595,2)</f>
        <v>0</v>
      </c>
      <c r="AO596" s="110">
        <f t="shared" ref="AO596" si="9548">ROUND(AO595/$E595,2)</f>
        <v>0</v>
      </c>
      <c r="AP596" s="110">
        <f t="shared" ref="AP596" si="9549">ROUND(AP595/$E595,2)</f>
        <v>0</v>
      </c>
      <c r="AQ596" s="110">
        <f t="shared" ref="AQ596" si="9550">ROUND(AQ595/$E595,2)</f>
        <v>0</v>
      </c>
      <c r="AR596" s="110">
        <f t="shared" ref="AR596" si="9551">ROUND(AR595/$E595,2)</f>
        <v>0</v>
      </c>
      <c r="AS596" s="110">
        <f t="shared" ref="AS596" si="9552">ROUND(AS595/$E595,2)</f>
        <v>0</v>
      </c>
      <c r="AT596" s="110">
        <f t="shared" ref="AT596" si="9553">ROUND(AT595/$E595,2)</f>
        <v>0</v>
      </c>
      <c r="AU596" s="110">
        <f t="shared" ref="AU596" si="9554">ROUND(AU595/$E595,2)</f>
        <v>0</v>
      </c>
      <c r="AV596" s="110">
        <f t="shared" ref="AV596" si="9555">ROUND(AV595/$E595,2)</f>
        <v>0</v>
      </c>
      <c r="AW596" s="110">
        <f t="shared" ref="AW596" si="9556">ROUND(AW595/$E595,2)</f>
        <v>0</v>
      </c>
      <c r="AX596" s="110">
        <f t="shared" ref="AX596" si="9557">ROUND(AX595/$E595,2)</f>
        <v>0</v>
      </c>
      <c r="AY596" s="110">
        <f t="shared" ref="AY596" si="9558">ROUND(AY595/$E595,2)</f>
        <v>0</v>
      </c>
      <c r="AZ596" s="110">
        <f t="shared" ref="AZ596" si="9559">ROUND(AZ595/$E595,2)</f>
        <v>0</v>
      </c>
      <c r="BA596" s="110">
        <f t="shared" ref="BA596" si="9560">ROUND(BA595/$E595,2)</f>
        <v>0</v>
      </c>
      <c r="BB596" s="110">
        <f t="shared" ref="BB596" si="9561">ROUND(BB595/$E595,2)</f>
        <v>0</v>
      </c>
      <c r="BC596" s="110">
        <f t="shared" ref="BC596" si="9562">ROUND(BC595/$E595,2)</f>
        <v>0</v>
      </c>
      <c r="BD596" s="110">
        <f t="shared" ref="BD596" si="9563">ROUND(BD595/$E595,2)</f>
        <v>0</v>
      </c>
      <c r="BE596" s="110">
        <f t="shared" ref="BE596" si="9564">ROUND(BE595/$E595,2)</f>
        <v>0</v>
      </c>
      <c r="BF596" s="110">
        <f t="shared" ref="BF596" si="9565">ROUND(BF595/$E595,2)</f>
        <v>0</v>
      </c>
      <c r="BG596" s="110">
        <f t="shared" ref="BG596:BK596" si="9566">ROUND(BG595/$E595,2)</f>
        <v>4.6399999999999997</v>
      </c>
      <c r="BH596" s="110">
        <f t="shared" si="9566"/>
        <v>4.6399999999999997</v>
      </c>
      <c r="BI596" s="110">
        <f t="shared" si="9566"/>
        <v>4.6399999999999997</v>
      </c>
      <c r="BJ596" s="110">
        <f t="shared" si="9566"/>
        <v>4.6399999999999997</v>
      </c>
      <c r="BK596" s="110">
        <f t="shared" si="9566"/>
        <v>4.6399999999999997</v>
      </c>
      <c r="BL596" s="110">
        <f t="shared" ref="BL596:BN596" si="9567">ROUNDUP(BL595/$E595,2)</f>
        <v>4.6499999999999995</v>
      </c>
      <c r="BM596" s="110">
        <f t="shared" si="9567"/>
        <v>4.6499999999999995</v>
      </c>
      <c r="BN596" s="110">
        <f t="shared" si="9567"/>
        <v>4.6499999999999995</v>
      </c>
      <c r="BO596" s="110">
        <f t="shared" ref="BO596" si="9568">ROUND(BO595/$E595,2)</f>
        <v>4.6399999999999997</v>
      </c>
      <c r="BP596" s="110">
        <f>ROUNDUP(BP595/$E595,2)</f>
        <v>4.6499999999999995</v>
      </c>
      <c r="BQ596" s="110">
        <f t="shared" ref="BQ596:BY596" si="9569">ROUND(BQ595/$E595,2)</f>
        <v>4.6399999999999997</v>
      </c>
      <c r="BR596" s="110">
        <f t="shared" si="9569"/>
        <v>4.6399999999999997</v>
      </c>
      <c r="BS596" s="110">
        <f t="shared" si="9569"/>
        <v>4.6399999999999997</v>
      </c>
      <c r="BT596" s="110">
        <f t="shared" si="9569"/>
        <v>4.6399999999999997</v>
      </c>
      <c r="BU596" s="110">
        <f t="shared" si="9569"/>
        <v>0</v>
      </c>
      <c r="BV596" s="110">
        <f t="shared" si="9569"/>
        <v>0</v>
      </c>
      <c r="BW596" s="110">
        <f t="shared" si="9569"/>
        <v>0</v>
      </c>
      <c r="BX596" s="110">
        <f t="shared" si="9569"/>
        <v>0</v>
      </c>
      <c r="BY596" s="110">
        <f t="shared" si="9569"/>
        <v>0</v>
      </c>
      <c r="BZ596" s="110">
        <f t="shared" ref="BZ596" si="9570">ROUND(BZ595/$E595,2)</f>
        <v>0</v>
      </c>
      <c r="CA596" s="110">
        <f t="shared" ref="CA596" si="9571">ROUND(CA595/$E595,2)</f>
        <v>0</v>
      </c>
      <c r="CB596" s="110">
        <f t="shared" ref="CB596" si="9572">ROUND(CB595/$E595,2)</f>
        <v>0</v>
      </c>
      <c r="CC596" s="110">
        <f t="shared" ref="CC596" si="9573">ROUND(CC595/$E595,2)</f>
        <v>0</v>
      </c>
      <c r="CD596" s="110">
        <f t="shared" ref="CD596" si="9574">ROUND(CD595/$E595,2)</f>
        <v>0</v>
      </c>
      <c r="CE596" s="110"/>
      <c r="CF596" s="110">
        <f t="shared" ref="CF596" si="9575">ROUND(CF595/$E595,2)</f>
        <v>0</v>
      </c>
      <c r="CG596" s="110">
        <f t="shared" ref="CG596" si="9576">ROUND(CG595/$E595,2)</f>
        <v>0</v>
      </c>
      <c r="CH596" s="111">
        <f>IF(C595="","",D595-SUM(G596:CG596))</f>
        <v>0</v>
      </c>
      <c r="CI596" s="112">
        <f>IF(C595="","",SUM(G596:CG596))</f>
        <v>65</v>
      </c>
      <c r="CJ596" s="67" t="b">
        <f>IF(C595="","",D595=CI596)</f>
        <v>1</v>
      </c>
    </row>
    <row r="597" spans="1:88" s="5" customFormat="1" ht="22.05" customHeight="1" x14ac:dyDescent="0.3">
      <c r="A597" s="173"/>
      <c r="B597" s="157"/>
      <c r="C597" s="170"/>
      <c r="D597" s="160"/>
      <c r="E597" s="163"/>
      <c r="F597" s="166"/>
      <c r="G597" s="113">
        <v>0</v>
      </c>
      <c r="H597" s="113"/>
      <c r="I597" s="113"/>
      <c r="J597" s="113"/>
      <c r="K597" s="113"/>
      <c r="L597" s="113"/>
      <c r="M597" s="113"/>
      <c r="N597" s="113"/>
      <c r="O597" s="113"/>
      <c r="P597" s="113"/>
      <c r="Q597" s="113"/>
      <c r="R597" s="113"/>
      <c r="S597" s="113"/>
      <c r="T597" s="113"/>
      <c r="U597" s="113">
        <f t="shared" ref="U597:X597" si="9577">U595/$F595</f>
        <v>0</v>
      </c>
      <c r="V597" s="113">
        <f t="shared" si="9577"/>
        <v>0</v>
      </c>
      <c r="W597" s="113">
        <f t="shared" si="9577"/>
        <v>0</v>
      </c>
      <c r="X597" s="113">
        <f t="shared" si="9577"/>
        <v>0</v>
      </c>
      <c r="Y597" s="113">
        <f t="shared" ref="Y597:AG597" si="9578">Y595/$F595</f>
        <v>0</v>
      </c>
      <c r="Z597" s="113">
        <f t="shared" si="9578"/>
        <v>0</v>
      </c>
      <c r="AA597" s="113">
        <f t="shared" si="9578"/>
        <v>0</v>
      </c>
      <c r="AB597" s="113">
        <f t="shared" si="9578"/>
        <v>0</v>
      </c>
      <c r="AC597" s="113">
        <f t="shared" si="9578"/>
        <v>0</v>
      </c>
      <c r="AD597" s="113">
        <f t="shared" si="9578"/>
        <v>0</v>
      </c>
      <c r="AE597" s="113">
        <f t="shared" si="9578"/>
        <v>0</v>
      </c>
      <c r="AF597" s="113">
        <f t="shared" si="9578"/>
        <v>0</v>
      </c>
      <c r="AG597" s="113">
        <f t="shared" si="9578"/>
        <v>0</v>
      </c>
      <c r="AH597" s="113">
        <f t="shared" ref="AH597:AK597" si="9579">AH595/$F595</f>
        <v>0</v>
      </c>
      <c r="AI597" s="113">
        <f t="shared" si="9579"/>
        <v>0</v>
      </c>
      <c r="AJ597" s="113">
        <f t="shared" si="9579"/>
        <v>0</v>
      </c>
      <c r="AK597" s="113">
        <f t="shared" si="9579"/>
        <v>0</v>
      </c>
      <c r="AL597" s="113">
        <f t="shared" ref="AL597:AT597" si="9580">AL595/$F595</f>
        <v>0</v>
      </c>
      <c r="AM597" s="113">
        <f t="shared" si="9580"/>
        <v>0</v>
      </c>
      <c r="AN597" s="113">
        <f t="shared" si="9580"/>
        <v>0</v>
      </c>
      <c r="AO597" s="113">
        <f t="shared" si="9580"/>
        <v>0</v>
      </c>
      <c r="AP597" s="113">
        <f t="shared" si="9580"/>
        <v>0</v>
      </c>
      <c r="AQ597" s="113">
        <f t="shared" si="9580"/>
        <v>0</v>
      </c>
      <c r="AR597" s="113">
        <f t="shared" si="9580"/>
        <v>0</v>
      </c>
      <c r="AS597" s="113">
        <f t="shared" si="9580"/>
        <v>0</v>
      </c>
      <c r="AT597" s="113">
        <f t="shared" si="9580"/>
        <v>0</v>
      </c>
      <c r="AU597" s="113">
        <f t="shared" ref="AU597:AX597" si="9581">AU595/$F595</f>
        <v>0</v>
      </c>
      <c r="AV597" s="113">
        <f t="shared" si="9581"/>
        <v>0</v>
      </c>
      <c r="AW597" s="113">
        <f t="shared" si="9581"/>
        <v>0</v>
      </c>
      <c r="AX597" s="113">
        <f t="shared" si="9581"/>
        <v>0</v>
      </c>
      <c r="AY597" s="113">
        <f t="shared" ref="AY597:BC597" si="9582">AY595/$F595</f>
        <v>0</v>
      </c>
      <c r="AZ597" s="113">
        <f t="shared" si="9582"/>
        <v>0</v>
      </c>
      <c r="BA597" s="113">
        <f t="shared" si="9582"/>
        <v>0</v>
      </c>
      <c r="BB597" s="113">
        <f t="shared" si="9582"/>
        <v>0</v>
      </c>
      <c r="BC597" s="113">
        <f t="shared" si="9582"/>
        <v>0</v>
      </c>
      <c r="BD597" s="113">
        <f t="shared" ref="BD597:BF597" si="9583">BD595/$F595</f>
        <v>0</v>
      </c>
      <c r="BE597" s="113">
        <f t="shared" si="9583"/>
        <v>0</v>
      </c>
      <c r="BF597" s="113">
        <f t="shared" si="9583"/>
        <v>0</v>
      </c>
      <c r="BG597" s="113">
        <f t="shared" ref="BG597:CC597" si="9584">BG595/$F595</f>
        <v>7.1428572483588054E-2</v>
      </c>
      <c r="BH597" s="113">
        <f t="shared" si="9584"/>
        <v>7.1428565098471661E-2</v>
      </c>
      <c r="BI597" s="113">
        <f t="shared" si="9584"/>
        <v>7.1428565098471661E-2</v>
      </c>
      <c r="BJ597" s="113">
        <f t="shared" si="9584"/>
        <v>7.1428572483588054E-2</v>
      </c>
      <c r="BK597" s="113">
        <f t="shared" si="9584"/>
        <v>7.1428572483588054E-2</v>
      </c>
      <c r="BL597" s="113">
        <f t="shared" si="9584"/>
        <v>7.1428572483588054E-2</v>
      </c>
      <c r="BM597" s="113">
        <f t="shared" si="9584"/>
        <v>7.1428572483588054E-2</v>
      </c>
      <c r="BN597" s="113">
        <f t="shared" si="9584"/>
        <v>7.1428572483588054E-2</v>
      </c>
      <c r="BO597" s="113">
        <f t="shared" si="9584"/>
        <v>7.1428572483588054E-2</v>
      </c>
      <c r="BP597" s="113">
        <f t="shared" si="9584"/>
        <v>7.1428572483588054E-2</v>
      </c>
      <c r="BQ597" s="113">
        <f t="shared" si="9584"/>
        <v>7.1428572483588054E-2</v>
      </c>
      <c r="BR597" s="113">
        <f t="shared" si="9584"/>
        <v>7.1428572483588054E-2</v>
      </c>
      <c r="BS597" s="113">
        <f t="shared" si="9584"/>
        <v>7.1428572483588054E-2</v>
      </c>
      <c r="BT597" s="113">
        <f t="shared" si="9584"/>
        <v>7.1428572483588054E-2</v>
      </c>
      <c r="BU597" s="113">
        <f t="shared" si="9584"/>
        <v>0</v>
      </c>
      <c r="BV597" s="113">
        <f t="shared" si="9584"/>
        <v>0</v>
      </c>
      <c r="BW597" s="113">
        <f t="shared" si="9584"/>
        <v>0</v>
      </c>
      <c r="BX597" s="113">
        <f t="shared" si="9584"/>
        <v>0</v>
      </c>
      <c r="BY597" s="113">
        <f t="shared" si="9584"/>
        <v>0</v>
      </c>
      <c r="BZ597" s="113">
        <f t="shared" si="9584"/>
        <v>0</v>
      </c>
      <c r="CA597" s="113">
        <f t="shared" si="9584"/>
        <v>0</v>
      </c>
      <c r="CB597" s="113">
        <f t="shared" si="9584"/>
        <v>0</v>
      </c>
      <c r="CC597" s="113">
        <f t="shared" si="9584"/>
        <v>0</v>
      </c>
      <c r="CD597" s="113">
        <f t="shared" ref="CD597:CG597" si="9585">CD595/$F595</f>
        <v>0</v>
      </c>
      <c r="CE597" s="113"/>
      <c r="CF597" s="113">
        <f t="shared" si="9585"/>
        <v>0</v>
      </c>
      <c r="CG597" s="113">
        <f t="shared" si="9585"/>
        <v>0</v>
      </c>
      <c r="CH597" s="114">
        <f>IF(C595="","",100%-SUM(G597:CG597))</f>
        <v>3.3306690738754696E-16</v>
      </c>
      <c r="CI597" s="115">
        <f>IF(C595="","",SUM(G597:CG597))</f>
        <v>0.99999999999999967</v>
      </c>
      <c r="CJ597" s="67" t="b">
        <f>IF(C595="","",SUM(G597:CG597)=CI597)</f>
        <v>1</v>
      </c>
    </row>
    <row r="598" spans="1:88" s="5" customFormat="1" ht="22.05" customHeight="1" x14ac:dyDescent="0.3">
      <c r="A598" s="171" t="s">
        <v>423</v>
      </c>
      <c r="B598" s="155" t="s">
        <v>424</v>
      </c>
      <c r="C598" s="168" t="s">
        <v>17</v>
      </c>
      <c r="D598" s="158">
        <v>90</v>
      </c>
      <c r="E598" s="161">
        <v>112485</v>
      </c>
      <c r="F598" s="164">
        <f t="shared" si="8770"/>
        <v>10123650</v>
      </c>
      <c r="G598" s="108">
        <v>0</v>
      </c>
      <c r="H598" s="108"/>
      <c r="I598" s="108"/>
      <c r="J598" s="108"/>
      <c r="K598" s="108"/>
      <c r="L598" s="108"/>
      <c r="M598" s="108"/>
      <c r="N598" s="108"/>
      <c r="O598" s="108"/>
      <c r="P598" s="108"/>
      <c r="Q598" s="108"/>
      <c r="R598" s="108"/>
      <c r="S598" s="108"/>
      <c r="T598" s="108"/>
      <c r="U598" s="108"/>
      <c r="V598" s="108"/>
      <c r="W598" s="108"/>
      <c r="X598" s="108"/>
      <c r="Y598" s="108"/>
      <c r="Z598" s="108"/>
      <c r="AA598" s="108"/>
      <c r="AB598" s="108"/>
      <c r="AC598" s="108"/>
      <c r="AD598" s="108"/>
      <c r="AE598" s="108"/>
      <c r="AF598" s="108"/>
      <c r="AG598" s="108"/>
      <c r="AH598" s="108"/>
      <c r="AI598" s="108"/>
      <c r="AJ598" s="108"/>
      <c r="AK598" s="108"/>
      <c r="AL598" s="108"/>
      <c r="AM598" s="108"/>
      <c r="AN598" s="108"/>
      <c r="AO598" s="108"/>
      <c r="AP598" s="108"/>
      <c r="AQ598" s="108"/>
      <c r="AR598" s="108"/>
      <c r="AS598" s="108"/>
      <c r="AT598" s="108"/>
      <c r="AU598" s="108"/>
      <c r="AV598" s="108"/>
      <c r="AW598" s="108"/>
      <c r="AX598" s="108"/>
      <c r="AY598" s="108"/>
      <c r="AZ598" s="108"/>
      <c r="BA598" s="108"/>
      <c r="BB598" s="108"/>
      <c r="BC598" s="108"/>
      <c r="BD598" s="108"/>
      <c r="BE598" s="108"/>
      <c r="BF598" s="108"/>
      <c r="BG598" s="108">
        <f>ROUND($F598/14,0)</f>
        <v>723118</v>
      </c>
      <c r="BH598" s="108">
        <f>ROUNDDOWN($F598/14,0)</f>
        <v>723117</v>
      </c>
      <c r="BI598" s="108">
        <f t="shared" ref="BI598" si="9586">ROUNDDOWN($F598/14,0)</f>
        <v>723117</v>
      </c>
      <c r="BJ598" s="108">
        <f t="shared" ref="BJ598:BT598" si="9587">ROUND($F598/14,0)</f>
        <v>723118</v>
      </c>
      <c r="BK598" s="108">
        <f t="shared" si="9587"/>
        <v>723118</v>
      </c>
      <c r="BL598" s="108">
        <f t="shared" si="9587"/>
        <v>723118</v>
      </c>
      <c r="BM598" s="108">
        <f t="shared" si="9587"/>
        <v>723118</v>
      </c>
      <c r="BN598" s="108">
        <f t="shared" si="9587"/>
        <v>723118</v>
      </c>
      <c r="BO598" s="108">
        <f t="shared" si="9587"/>
        <v>723118</v>
      </c>
      <c r="BP598" s="108">
        <f t="shared" si="9587"/>
        <v>723118</v>
      </c>
      <c r="BQ598" s="108">
        <f t="shared" si="9587"/>
        <v>723118</v>
      </c>
      <c r="BR598" s="108">
        <f t="shared" si="9587"/>
        <v>723118</v>
      </c>
      <c r="BS598" s="108">
        <f t="shared" si="9587"/>
        <v>723118</v>
      </c>
      <c r="BT598" s="108">
        <f t="shared" si="9587"/>
        <v>723118</v>
      </c>
      <c r="BU598" s="108"/>
      <c r="BV598" s="108"/>
      <c r="BW598" s="108"/>
      <c r="BX598" s="108"/>
      <c r="BY598" s="108"/>
      <c r="BZ598" s="108"/>
      <c r="CA598" s="108"/>
      <c r="CB598" s="108"/>
      <c r="CC598" s="108"/>
      <c r="CD598" s="108"/>
      <c r="CE598" s="108"/>
      <c r="CF598" s="108"/>
      <c r="CG598" s="108"/>
      <c r="CH598" s="109">
        <f>IF(C598="","",F598-SUM(G598:CG598))</f>
        <v>0</v>
      </c>
      <c r="CI598" s="107">
        <f>IF(C598="","",SUM(G598:CG598))</f>
        <v>10123650</v>
      </c>
      <c r="CJ598" s="67" t="b">
        <f>IF(C598="","",F598=CI598)</f>
        <v>1</v>
      </c>
    </row>
    <row r="599" spans="1:88" s="5" customFormat="1" ht="22.05" customHeight="1" x14ac:dyDescent="0.3">
      <c r="A599" s="172"/>
      <c r="B599" s="156"/>
      <c r="C599" s="169"/>
      <c r="D599" s="159"/>
      <c r="E599" s="162"/>
      <c r="F599" s="165"/>
      <c r="G599" s="110">
        <v>0</v>
      </c>
      <c r="H599" s="110"/>
      <c r="I599" s="110"/>
      <c r="J599" s="110"/>
      <c r="K599" s="110"/>
      <c r="L599" s="110"/>
      <c r="M599" s="110"/>
      <c r="N599" s="110"/>
      <c r="O599" s="110"/>
      <c r="P599" s="110"/>
      <c r="Q599" s="110"/>
      <c r="R599" s="110"/>
      <c r="S599" s="110"/>
      <c r="T599" s="110"/>
      <c r="U599" s="110">
        <f t="shared" ref="U599" si="9588">ROUND(U598/$E598,2)</f>
        <v>0</v>
      </c>
      <c r="V599" s="110">
        <f t="shared" ref="V599" si="9589">ROUND(V598/$E598,2)</f>
        <v>0</v>
      </c>
      <c r="W599" s="110">
        <f t="shared" ref="W599" si="9590">ROUND(W598/$E598,2)</f>
        <v>0</v>
      </c>
      <c r="X599" s="110">
        <f t="shared" ref="X599" si="9591">ROUND(X598/$E598,2)</f>
        <v>0</v>
      </c>
      <c r="Y599" s="110">
        <f t="shared" ref="Y599" si="9592">ROUND(Y598/$E598,2)</f>
        <v>0</v>
      </c>
      <c r="Z599" s="110">
        <f t="shared" ref="Z599" si="9593">ROUND(Z598/$E598,2)</f>
        <v>0</v>
      </c>
      <c r="AA599" s="110">
        <f t="shared" ref="AA599" si="9594">ROUND(AA598/$E598,2)</f>
        <v>0</v>
      </c>
      <c r="AB599" s="110">
        <f t="shared" ref="AB599" si="9595">ROUND(AB598/$E598,2)</f>
        <v>0</v>
      </c>
      <c r="AC599" s="110">
        <f t="shared" ref="AC599" si="9596">ROUND(AC598/$E598,2)</f>
        <v>0</v>
      </c>
      <c r="AD599" s="110">
        <f t="shared" ref="AD599" si="9597">ROUND(AD598/$E598,2)</f>
        <v>0</v>
      </c>
      <c r="AE599" s="110">
        <f t="shared" ref="AE599" si="9598">ROUND(AE598/$E598,2)</f>
        <v>0</v>
      </c>
      <c r="AF599" s="110">
        <f t="shared" ref="AF599" si="9599">ROUND(AF598/$E598,2)</f>
        <v>0</v>
      </c>
      <c r="AG599" s="110">
        <f t="shared" ref="AG599" si="9600">ROUND(AG598/$E598,2)</f>
        <v>0</v>
      </c>
      <c r="AH599" s="110">
        <f t="shared" ref="AH599" si="9601">ROUND(AH598/$E598,2)</f>
        <v>0</v>
      </c>
      <c r="AI599" s="110">
        <f t="shared" ref="AI599" si="9602">ROUND(AI598/$E598,2)</f>
        <v>0</v>
      </c>
      <c r="AJ599" s="110">
        <f t="shared" ref="AJ599" si="9603">ROUND(AJ598/$E598,2)</f>
        <v>0</v>
      </c>
      <c r="AK599" s="110">
        <f t="shared" ref="AK599" si="9604">ROUND(AK598/$E598,2)</f>
        <v>0</v>
      </c>
      <c r="AL599" s="110">
        <f t="shared" ref="AL599" si="9605">ROUND(AL598/$E598,2)</f>
        <v>0</v>
      </c>
      <c r="AM599" s="110">
        <f t="shared" ref="AM599" si="9606">ROUND(AM598/$E598,2)</f>
        <v>0</v>
      </c>
      <c r="AN599" s="110">
        <f t="shared" ref="AN599" si="9607">ROUND(AN598/$E598,2)</f>
        <v>0</v>
      </c>
      <c r="AO599" s="110">
        <f t="shared" ref="AO599" si="9608">ROUND(AO598/$E598,2)</f>
        <v>0</v>
      </c>
      <c r="AP599" s="110">
        <f t="shared" ref="AP599" si="9609">ROUND(AP598/$E598,2)</f>
        <v>0</v>
      </c>
      <c r="AQ599" s="110">
        <f t="shared" ref="AQ599" si="9610">ROUND(AQ598/$E598,2)</f>
        <v>0</v>
      </c>
      <c r="AR599" s="110">
        <f t="shared" ref="AR599" si="9611">ROUND(AR598/$E598,2)</f>
        <v>0</v>
      </c>
      <c r="AS599" s="110">
        <f t="shared" ref="AS599" si="9612">ROUND(AS598/$E598,2)</f>
        <v>0</v>
      </c>
      <c r="AT599" s="110">
        <f t="shared" ref="AT599" si="9613">ROUND(AT598/$E598,2)</f>
        <v>0</v>
      </c>
      <c r="AU599" s="110">
        <f t="shared" ref="AU599" si="9614">ROUND(AU598/$E598,2)</f>
        <v>0</v>
      </c>
      <c r="AV599" s="110">
        <f t="shared" ref="AV599" si="9615">ROUND(AV598/$E598,2)</f>
        <v>0</v>
      </c>
      <c r="AW599" s="110">
        <f t="shared" ref="AW599" si="9616">ROUND(AW598/$E598,2)</f>
        <v>0</v>
      </c>
      <c r="AX599" s="110">
        <f t="shared" ref="AX599" si="9617">ROUND(AX598/$E598,2)</f>
        <v>0</v>
      </c>
      <c r="AY599" s="110">
        <f t="shared" ref="AY599" si="9618">ROUND(AY598/$E598,2)</f>
        <v>0</v>
      </c>
      <c r="AZ599" s="110">
        <f t="shared" ref="AZ599" si="9619">ROUND(AZ598/$E598,2)</f>
        <v>0</v>
      </c>
      <c r="BA599" s="110">
        <f t="shared" ref="BA599" si="9620">ROUND(BA598/$E598,2)</f>
        <v>0</v>
      </c>
      <c r="BB599" s="110">
        <f t="shared" ref="BB599" si="9621">ROUND(BB598/$E598,2)</f>
        <v>0</v>
      </c>
      <c r="BC599" s="110">
        <f t="shared" ref="BC599" si="9622">ROUND(BC598/$E598,2)</f>
        <v>0</v>
      </c>
      <c r="BD599" s="110">
        <f t="shared" ref="BD599" si="9623">ROUND(BD598/$E598,2)</f>
        <v>0</v>
      </c>
      <c r="BE599" s="110">
        <f t="shared" ref="BE599" si="9624">ROUND(BE598/$E598,2)</f>
        <v>0</v>
      </c>
      <c r="BF599" s="110">
        <f t="shared" ref="BF599" si="9625">ROUND(BF598/$E598,2)</f>
        <v>0</v>
      </c>
      <c r="BG599" s="110">
        <f t="shared" ref="BG599:BQ599" si="9626">ROUND(BG598/$E598,2)</f>
        <v>6.43</v>
      </c>
      <c r="BH599" s="110">
        <f t="shared" si="9626"/>
        <v>6.43</v>
      </c>
      <c r="BI599" s="110">
        <f t="shared" si="9626"/>
        <v>6.43</v>
      </c>
      <c r="BJ599" s="110">
        <f t="shared" si="9626"/>
        <v>6.43</v>
      </c>
      <c r="BK599" s="110">
        <f t="shared" si="9626"/>
        <v>6.43</v>
      </c>
      <c r="BL599" s="110">
        <f t="shared" si="9626"/>
        <v>6.43</v>
      </c>
      <c r="BM599" s="110">
        <f t="shared" si="9626"/>
        <v>6.43</v>
      </c>
      <c r="BN599" s="110">
        <f t="shared" si="9626"/>
        <v>6.43</v>
      </c>
      <c r="BO599" s="110">
        <f t="shared" si="9626"/>
        <v>6.43</v>
      </c>
      <c r="BP599" s="110">
        <f t="shared" si="9626"/>
        <v>6.43</v>
      </c>
      <c r="BQ599" s="110">
        <f t="shared" si="9626"/>
        <v>6.43</v>
      </c>
      <c r="BR599" s="110">
        <f>ROUNDDOWN(BR598/$E598,2)</f>
        <v>6.42</v>
      </c>
      <c r="BS599" s="110">
        <f>ROUNDDOWN(BS598/$E598,2)</f>
        <v>6.42</v>
      </c>
      <c r="BT599" s="110">
        <f t="shared" ref="BT599:BY599" si="9627">ROUND(BT598/$E598,2)</f>
        <v>6.43</v>
      </c>
      <c r="BU599" s="110">
        <f t="shared" si="9627"/>
        <v>0</v>
      </c>
      <c r="BV599" s="110">
        <f t="shared" si="9627"/>
        <v>0</v>
      </c>
      <c r="BW599" s="110">
        <f t="shared" si="9627"/>
        <v>0</v>
      </c>
      <c r="BX599" s="110">
        <f t="shared" si="9627"/>
        <v>0</v>
      </c>
      <c r="BY599" s="110">
        <f t="shared" si="9627"/>
        <v>0</v>
      </c>
      <c r="BZ599" s="110">
        <f t="shared" ref="BZ599" si="9628">ROUND(BZ598/$E598,2)</f>
        <v>0</v>
      </c>
      <c r="CA599" s="110">
        <f t="shared" ref="CA599" si="9629">ROUND(CA598/$E598,2)</f>
        <v>0</v>
      </c>
      <c r="CB599" s="110">
        <f t="shared" ref="CB599" si="9630">ROUND(CB598/$E598,2)</f>
        <v>0</v>
      </c>
      <c r="CC599" s="110">
        <f t="shared" ref="CC599" si="9631">ROUND(CC598/$E598,2)</f>
        <v>0</v>
      </c>
      <c r="CD599" s="110">
        <f t="shared" ref="CD599" si="9632">ROUND(CD598/$E598,2)</f>
        <v>0</v>
      </c>
      <c r="CE599" s="110"/>
      <c r="CF599" s="110">
        <f t="shared" ref="CF599" si="9633">ROUND(CF598/$E598,2)</f>
        <v>0</v>
      </c>
      <c r="CG599" s="110">
        <f t="shared" ref="CG599" si="9634">ROUND(CG598/$E598,2)</f>
        <v>0</v>
      </c>
      <c r="CH599" s="111">
        <f>IF(C598="","",D598-SUM(G599:CG599))</f>
        <v>0</v>
      </c>
      <c r="CI599" s="112">
        <f>IF(C598="","",SUM(G599:CG599))</f>
        <v>90</v>
      </c>
      <c r="CJ599" s="67" t="b">
        <f>IF(C598="","",D598=CI599)</f>
        <v>1</v>
      </c>
    </row>
    <row r="600" spans="1:88" s="5" customFormat="1" ht="22.05" customHeight="1" x14ac:dyDescent="0.3">
      <c r="A600" s="173"/>
      <c r="B600" s="157"/>
      <c r="C600" s="170"/>
      <c r="D600" s="160"/>
      <c r="E600" s="163"/>
      <c r="F600" s="166"/>
      <c r="G600" s="113">
        <v>0</v>
      </c>
      <c r="H600" s="113"/>
      <c r="I600" s="113"/>
      <c r="J600" s="113"/>
      <c r="K600" s="113"/>
      <c r="L600" s="113"/>
      <c r="M600" s="113"/>
      <c r="N600" s="113"/>
      <c r="O600" s="113"/>
      <c r="P600" s="113"/>
      <c r="Q600" s="113"/>
      <c r="R600" s="113"/>
      <c r="S600" s="113"/>
      <c r="T600" s="113"/>
      <c r="U600" s="113">
        <f t="shared" ref="U600:X600" si="9635">U598/$F598</f>
        <v>0</v>
      </c>
      <c r="V600" s="113">
        <f t="shared" si="9635"/>
        <v>0</v>
      </c>
      <c r="W600" s="113">
        <f t="shared" si="9635"/>
        <v>0</v>
      </c>
      <c r="X600" s="113">
        <f t="shared" si="9635"/>
        <v>0</v>
      </c>
      <c r="Y600" s="113">
        <f t="shared" ref="Y600:AG600" si="9636">Y598/$F598</f>
        <v>0</v>
      </c>
      <c r="Z600" s="113">
        <f t="shared" si="9636"/>
        <v>0</v>
      </c>
      <c r="AA600" s="113">
        <f t="shared" si="9636"/>
        <v>0</v>
      </c>
      <c r="AB600" s="113">
        <f t="shared" si="9636"/>
        <v>0</v>
      </c>
      <c r="AC600" s="113">
        <f t="shared" si="9636"/>
        <v>0</v>
      </c>
      <c r="AD600" s="113">
        <f t="shared" si="9636"/>
        <v>0</v>
      </c>
      <c r="AE600" s="113">
        <f t="shared" si="9636"/>
        <v>0</v>
      </c>
      <c r="AF600" s="113">
        <f t="shared" si="9636"/>
        <v>0</v>
      </c>
      <c r="AG600" s="113">
        <f t="shared" si="9636"/>
        <v>0</v>
      </c>
      <c r="AH600" s="113">
        <f t="shared" ref="AH600:AK600" si="9637">AH598/$F598</f>
        <v>0</v>
      </c>
      <c r="AI600" s="113">
        <f t="shared" si="9637"/>
        <v>0</v>
      </c>
      <c r="AJ600" s="113">
        <f t="shared" si="9637"/>
        <v>0</v>
      </c>
      <c r="AK600" s="113">
        <f t="shared" si="9637"/>
        <v>0</v>
      </c>
      <c r="AL600" s="113">
        <f t="shared" ref="AL600:AT600" si="9638">AL598/$F598</f>
        <v>0</v>
      </c>
      <c r="AM600" s="113">
        <f t="shared" si="9638"/>
        <v>0</v>
      </c>
      <c r="AN600" s="113">
        <f t="shared" si="9638"/>
        <v>0</v>
      </c>
      <c r="AO600" s="113">
        <f t="shared" si="9638"/>
        <v>0</v>
      </c>
      <c r="AP600" s="113">
        <f t="shared" si="9638"/>
        <v>0</v>
      </c>
      <c r="AQ600" s="113">
        <f t="shared" si="9638"/>
        <v>0</v>
      </c>
      <c r="AR600" s="113">
        <f t="shared" si="9638"/>
        <v>0</v>
      </c>
      <c r="AS600" s="113">
        <f t="shared" si="9638"/>
        <v>0</v>
      </c>
      <c r="AT600" s="113">
        <f t="shared" si="9638"/>
        <v>0</v>
      </c>
      <c r="AU600" s="113">
        <f t="shared" ref="AU600:AX600" si="9639">AU598/$F598</f>
        <v>0</v>
      </c>
      <c r="AV600" s="113">
        <f t="shared" si="9639"/>
        <v>0</v>
      </c>
      <c r="AW600" s="113">
        <f t="shared" si="9639"/>
        <v>0</v>
      </c>
      <c r="AX600" s="113">
        <f t="shared" si="9639"/>
        <v>0</v>
      </c>
      <c r="AY600" s="113">
        <f t="shared" ref="AY600:BC600" si="9640">AY598/$F598</f>
        <v>0</v>
      </c>
      <c r="AZ600" s="113">
        <f t="shared" si="9640"/>
        <v>0</v>
      </c>
      <c r="BA600" s="113">
        <f t="shared" si="9640"/>
        <v>0</v>
      </c>
      <c r="BB600" s="113">
        <f t="shared" si="9640"/>
        <v>0</v>
      </c>
      <c r="BC600" s="113">
        <f t="shared" si="9640"/>
        <v>0</v>
      </c>
      <c r="BD600" s="113">
        <f t="shared" ref="BD600:BF600" si="9641">BD598/$F598</f>
        <v>0</v>
      </c>
      <c r="BE600" s="113">
        <f t="shared" si="9641"/>
        <v>0</v>
      </c>
      <c r="BF600" s="113">
        <f t="shared" si="9641"/>
        <v>0</v>
      </c>
      <c r="BG600" s="113">
        <f t="shared" ref="BG600:CC600" si="9642">BG598/$F598</f>
        <v>7.1428585539800374E-2</v>
      </c>
      <c r="BH600" s="113">
        <f t="shared" si="9642"/>
        <v>7.1428486761197785E-2</v>
      </c>
      <c r="BI600" s="113">
        <f t="shared" si="9642"/>
        <v>7.1428486761197785E-2</v>
      </c>
      <c r="BJ600" s="113">
        <f t="shared" si="9642"/>
        <v>7.1428585539800374E-2</v>
      </c>
      <c r="BK600" s="113">
        <f t="shared" si="9642"/>
        <v>7.1428585539800374E-2</v>
      </c>
      <c r="BL600" s="113">
        <f t="shared" si="9642"/>
        <v>7.1428585539800374E-2</v>
      </c>
      <c r="BM600" s="113">
        <f t="shared" si="9642"/>
        <v>7.1428585539800374E-2</v>
      </c>
      <c r="BN600" s="113">
        <f t="shared" si="9642"/>
        <v>7.1428585539800374E-2</v>
      </c>
      <c r="BO600" s="113">
        <f t="shared" si="9642"/>
        <v>7.1428585539800374E-2</v>
      </c>
      <c r="BP600" s="113">
        <f t="shared" si="9642"/>
        <v>7.1428585539800374E-2</v>
      </c>
      <c r="BQ600" s="113">
        <f t="shared" si="9642"/>
        <v>7.1428585539800374E-2</v>
      </c>
      <c r="BR600" s="113">
        <f t="shared" si="9642"/>
        <v>7.1428585539800374E-2</v>
      </c>
      <c r="BS600" s="113">
        <f t="shared" si="9642"/>
        <v>7.1428585539800374E-2</v>
      </c>
      <c r="BT600" s="113">
        <f t="shared" si="9642"/>
        <v>7.1428585539800374E-2</v>
      </c>
      <c r="BU600" s="113">
        <f t="shared" si="9642"/>
        <v>0</v>
      </c>
      <c r="BV600" s="113">
        <f t="shared" si="9642"/>
        <v>0</v>
      </c>
      <c r="BW600" s="113">
        <f t="shared" si="9642"/>
        <v>0</v>
      </c>
      <c r="BX600" s="113">
        <f t="shared" si="9642"/>
        <v>0</v>
      </c>
      <c r="BY600" s="113">
        <f t="shared" si="9642"/>
        <v>0</v>
      </c>
      <c r="BZ600" s="113">
        <f t="shared" si="9642"/>
        <v>0</v>
      </c>
      <c r="CA600" s="113">
        <f t="shared" si="9642"/>
        <v>0</v>
      </c>
      <c r="CB600" s="113">
        <f t="shared" si="9642"/>
        <v>0</v>
      </c>
      <c r="CC600" s="113">
        <f t="shared" si="9642"/>
        <v>0</v>
      </c>
      <c r="CD600" s="113">
        <f t="shared" ref="CD600:CG600" si="9643">CD598/$F598</f>
        <v>0</v>
      </c>
      <c r="CE600" s="113"/>
      <c r="CF600" s="113">
        <f t="shared" si="9643"/>
        <v>0</v>
      </c>
      <c r="CG600" s="113">
        <f t="shared" si="9643"/>
        <v>0</v>
      </c>
      <c r="CH600" s="114">
        <f>IF(C598="","",100%-SUM(G600:CG600))</f>
        <v>1.1102230246251565E-16</v>
      </c>
      <c r="CI600" s="115">
        <f>IF(C598="","",SUM(G600:CG600))</f>
        <v>0.99999999999999989</v>
      </c>
      <c r="CJ600" s="67" t="b">
        <f>IF(C598="","",SUM(G600:CG600)=CI600)</f>
        <v>1</v>
      </c>
    </row>
    <row r="601" spans="1:88" s="5" customFormat="1" ht="22.05" customHeight="1" x14ac:dyDescent="0.3">
      <c r="A601" s="171" t="s">
        <v>425</v>
      </c>
      <c r="B601" s="155" t="s">
        <v>426</v>
      </c>
      <c r="C601" s="168" t="s">
        <v>17</v>
      </c>
      <c r="D601" s="158">
        <v>110</v>
      </c>
      <c r="E601" s="161">
        <v>112485</v>
      </c>
      <c r="F601" s="164">
        <f t="shared" si="8770"/>
        <v>12373350</v>
      </c>
      <c r="G601" s="108">
        <v>0</v>
      </c>
      <c r="H601" s="108"/>
      <c r="I601" s="108"/>
      <c r="J601" s="108"/>
      <c r="K601" s="108"/>
      <c r="L601" s="108"/>
      <c r="M601" s="108"/>
      <c r="N601" s="108"/>
      <c r="O601" s="108"/>
      <c r="P601" s="108"/>
      <c r="Q601" s="108"/>
      <c r="R601" s="108"/>
      <c r="S601" s="108"/>
      <c r="T601" s="108"/>
      <c r="U601" s="108"/>
      <c r="V601" s="108"/>
      <c r="W601" s="108"/>
      <c r="X601" s="108"/>
      <c r="Y601" s="108"/>
      <c r="Z601" s="108"/>
      <c r="AA601" s="108"/>
      <c r="AB601" s="108"/>
      <c r="AC601" s="108"/>
      <c r="AD601" s="108"/>
      <c r="AE601" s="108"/>
      <c r="AF601" s="108"/>
      <c r="AG601" s="108"/>
      <c r="AH601" s="108"/>
      <c r="AI601" s="108"/>
      <c r="AJ601" s="108"/>
      <c r="AK601" s="108"/>
      <c r="AL601" s="108"/>
      <c r="AM601" s="108"/>
      <c r="AN601" s="108"/>
      <c r="AO601" s="108"/>
      <c r="AP601" s="108"/>
      <c r="AQ601" s="108"/>
      <c r="AR601" s="108"/>
      <c r="AS601" s="108"/>
      <c r="AT601" s="108"/>
      <c r="AU601" s="108"/>
      <c r="AV601" s="108"/>
      <c r="AW601" s="108"/>
      <c r="AX601" s="108"/>
      <c r="AY601" s="108"/>
      <c r="AZ601" s="108"/>
      <c r="BA601" s="108"/>
      <c r="BB601" s="108"/>
      <c r="BC601" s="108"/>
      <c r="BD601" s="108"/>
      <c r="BE601" s="108"/>
      <c r="BF601" s="108"/>
      <c r="BG601" s="108">
        <f>ROUND($F601/14,0)</f>
        <v>883811</v>
      </c>
      <c r="BH601" s="108">
        <f>ROUNDDOWN($F601/14,0)</f>
        <v>883810</v>
      </c>
      <c r="BI601" s="108">
        <f t="shared" ref="BI601:BJ601" si="9644">ROUNDDOWN($F601/14,0)</f>
        <v>883810</v>
      </c>
      <c r="BJ601" s="108">
        <f t="shared" si="9644"/>
        <v>883810</v>
      </c>
      <c r="BK601" s="108">
        <f t="shared" ref="BK601:BT601" si="9645">ROUND($F601/14,0)</f>
        <v>883811</v>
      </c>
      <c r="BL601" s="108">
        <f t="shared" ref="BL601" si="9646">ROUNDDOWN($F601/14,0)</f>
        <v>883810</v>
      </c>
      <c r="BM601" s="108">
        <f t="shared" si="9645"/>
        <v>883811</v>
      </c>
      <c r="BN601" s="108">
        <f t="shared" si="9645"/>
        <v>883811</v>
      </c>
      <c r="BO601" s="108">
        <f t="shared" si="9645"/>
        <v>883811</v>
      </c>
      <c r="BP601" s="108">
        <f t="shared" si="9645"/>
        <v>883811</v>
      </c>
      <c r="BQ601" s="108">
        <f t="shared" si="9645"/>
        <v>883811</v>
      </c>
      <c r="BR601" s="108">
        <f t="shared" si="9645"/>
        <v>883811</v>
      </c>
      <c r="BS601" s="108">
        <f t="shared" si="9645"/>
        <v>883811</v>
      </c>
      <c r="BT601" s="108">
        <f t="shared" si="9645"/>
        <v>883811</v>
      </c>
      <c r="BU601" s="108"/>
      <c r="BV601" s="108"/>
      <c r="BW601" s="108"/>
      <c r="BX601" s="108"/>
      <c r="BY601" s="108"/>
      <c r="BZ601" s="108"/>
      <c r="CA601" s="108"/>
      <c r="CB601" s="108"/>
      <c r="CC601" s="108"/>
      <c r="CD601" s="108"/>
      <c r="CE601" s="108"/>
      <c r="CF601" s="108"/>
      <c r="CG601" s="108"/>
      <c r="CH601" s="109">
        <f>IF(C601="","",F601-SUM(G601:CG601))</f>
        <v>0</v>
      </c>
      <c r="CI601" s="107">
        <f>IF(C601="","",SUM(G601:CG601))</f>
        <v>12373350</v>
      </c>
      <c r="CJ601" s="67" t="b">
        <f>IF(C601="","",F601=CI601)</f>
        <v>1</v>
      </c>
    </row>
    <row r="602" spans="1:88" s="5" customFormat="1" ht="22.05" customHeight="1" x14ac:dyDescent="0.3">
      <c r="A602" s="172"/>
      <c r="B602" s="156"/>
      <c r="C602" s="169"/>
      <c r="D602" s="159"/>
      <c r="E602" s="162"/>
      <c r="F602" s="165"/>
      <c r="G602" s="110">
        <v>0</v>
      </c>
      <c r="H602" s="110"/>
      <c r="I602" s="110"/>
      <c r="J602" s="110"/>
      <c r="K602" s="110"/>
      <c r="L602" s="110"/>
      <c r="M602" s="110"/>
      <c r="N602" s="110"/>
      <c r="O602" s="110"/>
      <c r="P602" s="110"/>
      <c r="Q602" s="110"/>
      <c r="R602" s="110"/>
      <c r="S602" s="110"/>
      <c r="T602" s="110"/>
      <c r="U602" s="110">
        <f t="shared" ref="U602" si="9647">ROUND(U601/$E601,2)</f>
        <v>0</v>
      </c>
      <c r="V602" s="110">
        <f t="shared" ref="V602" si="9648">ROUND(V601/$E601,2)</f>
        <v>0</v>
      </c>
      <c r="W602" s="110">
        <f t="shared" ref="W602" si="9649">ROUND(W601/$E601,2)</f>
        <v>0</v>
      </c>
      <c r="X602" s="110">
        <f t="shared" ref="X602" si="9650">ROUND(X601/$E601,2)</f>
        <v>0</v>
      </c>
      <c r="Y602" s="110">
        <f t="shared" ref="Y602" si="9651">ROUND(Y601/$E601,2)</f>
        <v>0</v>
      </c>
      <c r="Z602" s="110">
        <f t="shared" ref="Z602" si="9652">ROUND(Z601/$E601,2)</f>
        <v>0</v>
      </c>
      <c r="AA602" s="110">
        <f t="shared" ref="AA602" si="9653">ROUND(AA601/$E601,2)</f>
        <v>0</v>
      </c>
      <c r="AB602" s="110">
        <f t="shared" ref="AB602" si="9654">ROUND(AB601/$E601,2)</f>
        <v>0</v>
      </c>
      <c r="AC602" s="110">
        <f t="shared" ref="AC602" si="9655">ROUND(AC601/$E601,2)</f>
        <v>0</v>
      </c>
      <c r="AD602" s="110">
        <f t="shared" ref="AD602" si="9656">ROUND(AD601/$E601,2)</f>
        <v>0</v>
      </c>
      <c r="AE602" s="110">
        <f t="shared" ref="AE602" si="9657">ROUND(AE601/$E601,2)</f>
        <v>0</v>
      </c>
      <c r="AF602" s="110">
        <f t="shared" ref="AF602" si="9658">ROUND(AF601/$E601,2)</f>
        <v>0</v>
      </c>
      <c r="AG602" s="110">
        <f t="shared" ref="AG602" si="9659">ROUND(AG601/$E601,2)</f>
        <v>0</v>
      </c>
      <c r="AH602" s="110">
        <f t="shared" ref="AH602" si="9660">ROUND(AH601/$E601,2)</f>
        <v>0</v>
      </c>
      <c r="AI602" s="110">
        <f t="shared" ref="AI602" si="9661">ROUND(AI601/$E601,2)</f>
        <v>0</v>
      </c>
      <c r="AJ602" s="110">
        <f t="shared" ref="AJ602" si="9662">ROUND(AJ601/$E601,2)</f>
        <v>0</v>
      </c>
      <c r="AK602" s="110">
        <f t="shared" ref="AK602" si="9663">ROUND(AK601/$E601,2)</f>
        <v>0</v>
      </c>
      <c r="AL602" s="110">
        <f t="shared" ref="AL602" si="9664">ROUND(AL601/$E601,2)</f>
        <v>0</v>
      </c>
      <c r="AM602" s="110">
        <f t="shared" ref="AM602" si="9665">ROUND(AM601/$E601,2)</f>
        <v>0</v>
      </c>
      <c r="AN602" s="110">
        <f t="shared" ref="AN602" si="9666">ROUND(AN601/$E601,2)</f>
        <v>0</v>
      </c>
      <c r="AO602" s="110">
        <f t="shared" ref="AO602" si="9667">ROUND(AO601/$E601,2)</f>
        <v>0</v>
      </c>
      <c r="AP602" s="110">
        <f t="shared" ref="AP602" si="9668">ROUND(AP601/$E601,2)</f>
        <v>0</v>
      </c>
      <c r="AQ602" s="110">
        <f t="shared" ref="AQ602" si="9669">ROUND(AQ601/$E601,2)</f>
        <v>0</v>
      </c>
      <c r="AR602" s="110">
        <f t="shared" ref="AR602" si="9670">ROUND(AR601/$E601,2)</f>
        <v>0</v>
      </c>
      <c r="AS602" s="110">
        <f t="shared" ref="AS602" si="9671">ROUND(AS601/$E601,2)</f>
        <v>0</v>
      </c>
      <c r="AT602" s="110">
        <f t="shared" ref="AT602" si="9672">ROUND(AT601/$E601,2)</f>
        <v>0</v>
      </c>
      <c r="AU602" s="110">
        <f t="shared" ref="AU602" si="9673">ROUND(AU601/$E601,2)</f>
        <v>0</v>
      </c>
      <c r="AV602" s="110">
        <f t="shared" ref="AV602" si="9674">ROUND(AV601/$E601,2)</f>
        <v>0</v>
      </c>
      <c r="AW602" s="110">
        <f t="shared" ref="AW602" si="9675">ROUND(AW601/$E601,2)</f>
        <v>0</v>
      </c>
      <c r="AX602" s="110">
        <f t="shared" ref="AX602" si="9676">ROUND(AX601/$E601,2)</f>
        <v>0</v>
      </c>
      <c r="AY602" s="110">
        <f t="shared" ref="AY602" si="9677">ROUND(AY601/$E601,2)</f>
        <v>0</v>
      </c>
      <c r="AZ602" s="110">
        <f t="shared" ref="AZ602" si="9678">ROUND(AZ601/$E601,2)</f>
        <v>0</v>
      </c>
      <c r="BA602" s="110">
        <f t="shared" ref="BA602" si="9679">ROUND(BA601/$E601,2)</f>
        <v>0</v>
      </c>
      <c r="BB602" s="110">
        <f t="shared" ref="BB602" si="9680">ROUND(BB601/$E601,2)</f>
        <v>0</v>
      </c>
      <c r="BC602" s="110">
        <f t="shared" ref="BC602" si="9681">ROUND(BC601/$E601,2)</f>
        <v>0</v>
      </c>
      <c r="BD602" s="110">
        <f t="shared" ref="BD602" si="9682">ROUND(BD601/$E601,2)</f>
        <v>0</v>
      </c>
      <c r="BE602" s="110">
        <f t="shared" ref="BE602" si="9683">ROUND(BE601/$E601,2)</f>
        <v>0</v>
      </c>
      <c r="BF602" s="110">
        <f t="shared" ref="BF602" si="9684">ROUND(BF601/$E601,2)</f>
        <v>0</v>
      </c>
      <c r="BG602" s="110">
        <f t="shared" ref="BG602:BO602" si="9685">ROUND(BG601/$E601,2)</f>
        <v>7.86</v>
      </c>
      <c r="BH602" s="110">
        <f t="shared" si="9685"/>
        <v>7.86</v>
      </c>
      <c r="BI602" s="110">
        <f t="shared" si="9685"/>
        <v>7.86</v>
      </c>
      <c r="BJ602" s="110">
        <f t="shared" si="9685"/>
        <v>7.86</v>
      </c>
      <c r="BK602" s="110">
        <f t="shared" si="9685"/>
        <v>7.86</v>
      </c>
      <c r="BL602" s="110">
        <f t="shared" si="9685"/>
        <v>7.86</v>
      </c>
      <c r="BM602" s="110">
        <f t="shared" si="9685"/>
        <v>7.86</v>
      </c>
      <c r="BN602" s="110">
        <f t="shared" si="9685"/>
        <v>7.86</v>
      </c>
      <c r="BO602" s="110">
        <f t="shared" si="9685"/>
        <v>7.86</v>
      </c>
      <c r="BP602" s="110">
        <f>ROUNDDOWN(BP601/$E601,2)</f>
        <v>7.85</v>
      </c>
      <c r="BQ602" s="110">
        <f>ROUNDDOWN(BQ601/$E601,2)</f>
        <v>7.85</v>
      </c>
      <c r="BR602" s="110">
        <f>ROUNDDOWN(BR601/$E601,2)</f>
        <v>7.85</v>
      </c>
      <c r="BS602" s="110">
        <f>ROUNDDOWN(BS601/$E601,2)</f>
        <v>7.85</v>
      </c>
      <c r="BT602" s="110">
        <f t="shared" ref="BT602:BY602" si="9686">ROUND(BT601/$E601,2)</f>
        <v>7.86</v>
      </c>
      <c r="BU602" s="110">
        <f t="shared" si="9686"/>
        <v>0</v>
      </c>
      <c r="BV602" s="110">
        <f t="shared" si="9686"/>
        <v>0</v>
      </c>
      <c r="BW602" s="110">
        <f t="shared" si="9686"/>
        <v>0</v>
      </c>
      <c r="BX602" s="110">
        <f t="shared" si="9686"/>
        <v>0</v>
      </c>
      <c r="BY602" s="110">
        <f t="shared" si="9686"/>
        <v>0</v>
      </c>
      <c r="BZ602" s="110">
        <f t="shared" ref="BZ602" si="9687">ROUND(BZ601/$E601,2)</f>
        <v>0</v>
      </c>
      <c r="CA602" s="110">
        <f t="shared" ref="CA602" si="9688">ROUND(CA601/$E601,2)</f>
        <v>0</v>
      </c>
      <c r="CB602" s="110">
        <f t="shared" ref="CB602" si="9689">ROUND(CB601/$E601,2)</f>
        <v>0</v>
      </c>
      <c r="CC602" s="110">
        <f t="shared" ref="CC602" si="9690">ROUND(CC601/$E601,2)</f>
        <v>0</v>
      </c>
      <c r="CD602" s="110">
        <f t="shared" ref="CD602" si="9691">ROUND(CD601/$E601,2)</f>
        <v>0</v>
      </c>
      <c r="CE602" s="110"/>
      <c r="CF602" s="110">
        <f t="shared" ref="CF602" si="9692">ROUND(CF601/$E601,2)</f>
        <v>0</v>
      </c>
      <c r="CG602" s="110">
        <f t="shared" ref="CG602" si="9693">ROUND(CG601/$E601,2)</f>
        <v>0</v>
      </c>
      <c r="CH602" s="111">
        <f>IF(C601="","",D601-SUM(G602:CG602))</f>
        <v>1.4210854715202004E-14</v>
      </c>
      <c r="CI602" s="112">
        <f>IF(C601="","",SUM(G602:CG602))</f>
        <v>109.99999999999999</v>
      </c>
      <c r="CJ602" s="67" t="b">
        <f>IF(C601="","",D601=CI602)</f>
        <v>1</v>
      </c>
    </row>
    <row r="603" spans="1:88" s="5" customFormat="1" ht="22.05" customHeight="1" x14ac:dyDescent="0.3">
      <c r="A603" s="173"/>
      <c r="B603" s="157"/>
      <c r="C603" s="170"/>
      <c r="D603" s="160"/>
      <c r="E603" s="163"/>
      <c r="F603" s="166"/>
      <c r="G603" s="113">
        <v>0</v>
      </c>
      <c r="H603" s="113"/>
      <c r="I603" s="113"/>
      <c r="J603" s="113"/>
      <c r="K603" s="113"/>
      <c r="L603" s="113"/>
      <c r="M603" s="113"/>
      <c r="N603" s="113"/>
      <c r="O603" s="113"/>
      <c r="P603" s="113"/>
      <c r="Q603" s="113"/>
      <c r="R603" s="113"/>
      <c r="S603" s="113"/>
      <c r="T603" s="113"/>
      <c r="U603" s="113">
        <f t="shared" ref="U603:X603" si="9694">U601/$F601</f>
        <v>0</v>
      </c>
      <c r="V603" s="113">
        <f t="shared" si="9694"/>
        <v>0</v>
      </c>
      <c r="W603" s="113">
        <f t="shared" si="9694"/>
        <v>0</v>
      </c>
      <c r="X603" s="113">
        <f t="shared" si="9694"/>
        <v>0</v>
      </c>
      <c r="Y603" s="113">
        <f t="shared" ref="Y603:AG603" si="9695">Y601/$F601</f>
        <v>0</v>
      </c>
      <c r="Z603" s="113">
        <f t="shared" si="9695"/>
        <v>0</v>
      </c>
      <c r="AA603" s="113">
        <f t="shared" si="9695"/>
        <v>0</v>
      </c>
      <c r="AB603" s="113">
        <f t="shared" si="9695"/>
        <v>0</v>
      </c>
      <c r="AC603" s="113">
        <f t="shared" si="9695"/>
        <v>0</v>
      </c>
      <c r="AD603" s="113">
        <f t="shared" si="9695"/>
        <v>0</v>
      </c>
      <c r="AE603" s="113">
        <f t="shared" si="9695"/>
        <v>0</v>
      </c>
      <c r="AF603" s="113">
        <f t="shared" si="9695"/>
        <v>0</v>
      </c>
      <c r="AG603" s="113">
        <f t="shared" si="9695"/>
        <v>0</v>
      </c>
      <c r="AH603" s="113">
        <f t="shared" ref="AH603:AK603" si="9696">AH601/$F601</f>
        <v>0</v>
      </c>
      <c r="AI603" s="113">
        <f t="shared" si="9696"/>
        <v>0</v>
      </c>
      <c r="AJ603" s="113">
        <f t="shared" si="9696"/>
        <v>0</v>
      </c>
      <c r="AK603" s="113">
        <f t="shared" si="9696"/>
        <v>0</v>
      </c>
      <c r="AL603" s="113">
        <f t="shared" ref="AL603:AT603" si="9697">AL601/$F601</f>
        <v>0</v>
      </c>
      <c r="AM603" s="113">
        <f t="shared" si="9697"/>
        <v>0</v>
      </c>
      <c r="AN603" s="113">
        <f t="shared" si="9697"/>
        <v>0</v>
      </c>
      <c r="AO603" s="113">
        <f t="shared" si="9697"/>
        <v>0</v>
      </c>
      <c r="AP603" s="113">
        <f t="shared" si="9697"/>
        <v>0</v>
      </c>
      <c r="AQ603" s="113">
        <f t="shared" si="9697"/>
        <v>0</v>
      </c>
      <c r="AR603" s="113">
        <f t="shared" si="9697"/>
        <v>0</v>
      </c>
      <c r="AS603" s="113">
        <f t="shared" si="9697"/>
        <v>0</v>
      </c>
      <c r="AT603" s="113">
        <f t="shared" si="9697"/>
        <v>0</v>
      </c>
      <c r="AU603" s="113">
        <f t="shared" ref="AU603:AX603" si="9698">AU601/$F601</f>
        <v>0</v>
      </c>
      <c r="AV603" s="113">
        <f t="shared" si="9698"/>
        <v>0</v>
      </c>
      <c r="AW603" s="113">
        <f t="shared" si="9698"/>
        <v>0</v>
      </c>
      <c r="AX603" s="113">
        <f t="shared" si="9698"/>
        <v>0</v>
      </c>
      <c r="AY603" s="113">
        <f t="shared" ref="AY603:BC603" si="9699">AY601/$F601</f>
        <v>0</v>
      </c>
      <c r="AZ603" s="113">
        <f t="shared" si="9699"/>
        <v>0</v>
      </c>
      <c r="BA603" s="113">
        <f t="shared" si="9699"/>
        <v>0</v>
      </c>
      <c r="BB603" s="113">
        <f t="shared" si="9699"/>
        <v>0</v>
      </c>
      <c r="BC603" s="113">
        <f t="shared" si="9699"/>
        <v>0</v>
      </c>
      <c r="BD603" s="113">
        <f t="shared" ref="BD603:BF603" si="9700">BD601/$F601</f>
        <v>0</v>
      </c>
      <c r="BE603" s="113">
        <f t="shared" si="9700"/>
        <v>0</v>
      </c>
      <c r="BF603" s="113">
        <f t="shared" si="9700"/>
        <v>0</v>
      </c>
      <c r="BG603" s="113">
        <f t="shared" ref="BG603:CC603" si="9701">BG601/$F601</f>
        <v>7.142859451967333E-2</v>
      </c>
      <c r="BH603" s="113">
        <f t="shared" si="9701"/>
        <v>7.1428513700816668E-2</v>
      </c>
      <c r="BI603" s="113">
        <f t="shared" si="9701"/>
        <v>7.1428513700816668E-2</v>
      </c>
      <c r="BJ603" s="113">
        <f t="shared" si="9701"/>
        <v>7.1428513700816668E-2</v>
      </c>
      <c r="BK603" s="113">
        <f t="shared" si="9701"/>
        <v>7.142859451967333E-2</v>
      </c>
      <c r="BL603" s="113">
        <f t="shared" si="9701"/>
        <v>7.1428513700816668E-2</v>
      </c>
      <c r="BM603" s="113">
        <f t="shared" si="9701"/>
        <v>7.142859451967333E-2</v>
      </c>
      <c r="BN603" s="113">
        <f t="shared" si="9701"/>
        <v>7.142859451967333E-2</v>
      </c>
      <c r="BO603" s="113">
        <f t="shared" si="9701"/>
        <v>7.142859451967333E-2</v>
      </c>
      <c r="BP603" s="113">
        <f t="shared" si="9701"/>
        <v>7.142859451967333E-2</v>
      </c>
      <c r="BQ603" s="113">
        <f t="shared" si="9701"/>
        <v>7.142859451967333E-2</v>
      </c>
      <c r="BR603" s="113">
        <f t="shared" si="9701"/>
        <v>7.142859451967333E-2</v>
      </c>
      <c r="BS603" s="113">
        <f t="shared" si="9701"/>
        <v>7.142859451967333E-2</v>
      </c>
      <c r="BT603" s="113">
        <f t="shared" si="9701"/>
        <v>7.142859451967333E-2</v>
      </c>
      <c r="BU603" s="113">
        <f t="shared" si="9701"/>
        <v>0</v>
      </c>
      <c r="BV603" s="113">
        <f t="shared" si="9701"/>
        <v>0</v>
      </c>
      <c r="BW603" s="113">
        <f t="shared" si="9701"/>
        <v>0</v>
      </c>
      <c r="BX603" s="113">
        <f t="shared" si="9701"/>
        <v>0</v>
      </c>
      <c r="BY603" s="113">
        <f t="shared" si="9701"/>
        <v>0</v>
      </c>
      <c r="BZ603" s="113">
        <f t="shared" si="9701"/>
        <v>0</v>
      </c>
      <c r="CA603" s="113">
        <f t="shared" si="9701"/>
        <v>0</v>
      </c>
      <c r="CB603" s="113">
        <f t="shared" si="9701"/>
        <v>0</v>
      </c>
      <c r="CC603" s="113">
        <f t="shared" si="9701"/>
        <v>0</v>
      </c>
      <c r="CD603" s="113">
        <f t="shared" ref="CD603:CG603" si="9702">CD601/$F601</f>
        <v>0</v>
      </c>
      <c r="CE603" s="113"/>
      <c r="CF603" s="113">
        <f t="shared" si="9702"/>
        <v>0</v>
      </c>
      <c r="CG603" s="113">
        <f t="shared" si="9702"/>
        <v>0</v>
      </c>
      <c r="CH603" s="114">
        <f>IF(C601="","",100%-SUM(G603:CG603))</f>
        <v>1.1102230246251565E-16</v>
      </c>
      <c r="CI603" s="115">
        <f>IF(C601="","",SUM(G603:CG603))</f>
        <v>0.99999999999999989</v>
      </c>
      <c r="CJ603" s="67" t="b">
        <f>IF(C601="","",SUM(G603:CG603)=CI603)</f>
        <v>1</v>
      </c>
    </row>
    <row r="604" spans="1:88" s="5" customFormat="1" ht="22.05" customHeight="1" x14ac:dyDescent="0.3">
      <c r="A604" s="171" t="s">
        <v>427</v>
      </c>
      <c r="B604" s="155" t="s">
        <v>428</v>
      </c>
      <c r="C604" s="168" t="s">
        <v>17</v>
      </c>
      <c r="D604" s="158">
        <v>50</v>
      </c>
      <c r="E604" s="161">
        <v>112747</v>
      </c>
      <c r="F604" s="164">
        <f t="shared" si="8770"/>
        <v>5637350</v>
      </c>
      <c r="G604" s="108">
        <v>0</v>
      </c>
      <c r="H604" s="108"/>
      <c r="I604" s="108"/>
      <c r="J604" s="108"/>
      <c r="K604" s="108"/>
      <c r="L604" s="108"/>
      <c r="M604" s="108"/>
      <c r="N604" s="108"/>
      <c r="O604" s="108"/>
      <c r="P604" s="108"/>
      <c r="Q604" s="108"/>
      <c r="R604" s="108"/>
      <c r="S604" s="108"/>
      <c r="T604" s="108"/>
      <c r="U604" s="108"/>
      <c r="V604" s="108"/>
      <c r="W604" s="108"/>
      <c r="X604" s="108"/>
      <c r="Y604" s="108"/>
      <c r="Z604" s="108"/>
      <c r="AA604" s="108"/>
      <c r="AB604" s="108"/>
      <c r="AC604" s="108"/>
      <c r="AD604" s="108"/>
      <c r="AE604" s="108"/>
      <c r="AF604" s="108"/>
      <c r="AG604" s="108"/>
      <c r="AH604" s="108"/>
      <c r="AI604" s="108"/>
      <c r="AJ604" s="108"/>
      <c r="AK604" s="108"/>
      <c r="AL604" s="108"/>
      <c r="AM604" s="108"/>
      <c r="AN604" s="108"/>
      <c r="AO604" s="108"/>
      <c r="AP604" s="108"/>
      <c r="AQ604" s="108"/>
      <c r="AR604" s="108"/>
      <c r="AS604" s="108"/>
      <c r="AT604" s="108"/>
      <c r="AU604" s="108"/>
      <c r="AV604" s="108"/>
      <c r="AW604" s="108"/>
      <c r="AX604" s="108"/>
      <c r="AY604" s="108"/>
      <c r="AZ604" s="108"/>
      <c r="BA604" s="108"/>
      <c r="BB604" s="108"/>
      <c r="BC604" s="108"/>
      <c r="BD604" s="108"/>
      <c r="BE604" s="108"/>
      <c r="BF604" s="108"/>
      <c r="BG604" s="108">
        <f>ROUND($F604/14,0)</f>
        <v>402668</v>
      </c>
      <c r="BH604" s="108">
        <f>ROUNDDOWN($F604/14,0)</f>
        <v>402667</v>
      </c>
      <c r="BI604" s="108">
        <f t="shared" ref="BI604" si="9703">ROUNDDOWN($F604/14,0)</f>
        <v>402667</v>
      </c>
      <c r="BJ604" s="108">
        <f t="shared" ref="BJ604:BT604" si="9704">ROUND($F604/14,0)</f>
        <v>402668</v>
      </c>
      <c r="BK604" s="108">
        <f t="shared" si="9704"/>
        <v>402668</v>
      </c>
      <c r="BL604" s="108">
        <f t="shared" si="9704"/>
        <v>402668</v>
      </c>
      <c r="BM604" s="108">
        <f t="shared" si="9704"/>
        <v>402668</v>
      </c>
      <c r="BN604" s="108">
        <f t="shared" si="9704"/>
        <v>402668</v>
      </c>
      <c r="BO604" s="108">
        <f t="shared" si="9704"/>
        <v>402668</v>
      </c>
      <c r="BP604" s="108">
        <f t="shared" si="9704"/>
        <v>402668</v>
      </c>
      <c r="BQ604" s="108">
        <f t="shared" si="9704"/>
        <v>402668</v>
      </c>
      <c r="BR604" s="108">
        <f t="shared" si="9704"/>
        <v>402668</v>
      </c>
      <c r="BS604" s="108">
        <f t="shared" si="9704"/>
        <v>402668</v>
      </c>
      <c r="BT604" s="108">
        <f t="shared" si="9704"/>
        <v>402668</v>
      </c>
      <c r="BU604" s="108"/>
      <c r="BV604" s="108"/>
      <c r="BW604" s="108"/>
      <c r="BX604" s="108"/>
      <c r="BY604" s="108"/>
      <c r="BZ604" s="108"/>
      <c r="CA604" s="108"/>
      <c r="CB604" s="108"/>
      <c r="CC604" s="108"/>
      <c r="CD604" s="108"/>
      <c r="CE604" s="108"/>
      <c r="CF604" s="108"/>
      <c r="CG604" s="108"/>
      <c r="CH604" s="109">
        <f>IF(C604="","",F604-SUM(G604:CG604))</f>
        <v>0</v>
      </c>
      <c r="CI604" s="107">
        <f>IF(C604="","",SUM(G604:CG604))</f>
        <v>5637350</v>
      </c>
      <c r="CJ604" s="67" t="b">
        <f>IF(C604="","",F604=CI604)</f>
        <v>1</v>
      </c>
    </row>
    <row r="605" spans="1:88" s="5" customFormat="1" ht="22.05" customHeight="1" x14ac:dyDescent="0.3">
      <c r="A605" s="172"/>
      <c r="B605" s="156"/>
      <c r="C605" s="169"/>
      <c r="D605" s="159"/>
      <c r="E605" s="162"/>
      <c r="F605" s="165"/>
      <c r="G605" s="110">
        <v>0</v>
      </c>
      <c r="H605" s="110"/>
      <c r="I605" s="110"/>
      <c r="J605" s="110"/>
      <c r="K605" s="110"/>
      <c r="L605" s="110"/>
      <c r="M605" s="110"/>
      <c r="N605" s="110"/>
      <c r="O605" s="110"/>
      <c r="P605" s="110"/>
      <c r="Q605" s="110"/>
      <c r="R605" s="110"/>
      <c r="S605" s="110"/>
      <c r="T605" s="110"/>
      <c r="U605" s="110">
        <f t="shared" ref="U605" si="9705">ROUND(U604/$E604,2)</f>
        <v>0</v>
      </c>
      <c r="V605" s="110">
        <f t="shared" ref="V605" si="9706">ROUND(V604/$E604,2)</f>
        <v>0</v>
      </c>
      <c r="W605" s="110">
        <f t="shared" ref="W605" si="9707">ROUND(W604/$E604,2)</f>
        <v>0</v>
      </c>
      <c r="X605" s="110">
        <f t="shared" ref="X605" si="9708">ROUND(X604/$E604,2)</f>
        <v>0</v>
      </c>
      <c r="Y605" s="110">
        <f t="shared" ref="Y605" si="9709">ROUND(Y604/$E604,2)</f>
        <v>0</v>
      </c>
      <c r="Z605" s="110">
        <f t="shared" ref="Z605" si="9710">ROUND(Z604/$E604,2)</f>
        <v>0</v>
      </c>
      <c r="AA605" s="110">
        <f t="shared" ref="AA605" si="9711">ROUND(AA604/$E604,2)</f>
        <v>0</v>
      </c>
      <c r="AB605" s="110">
        <f t="shared" ref="AB605" si="9712">ROUND(AB604/$E604,2)</f>
        <v>0</v>
      </c>
      <c r="AC605" s="110">
        <f t="shared" ref="AC605" si="9713">ROUND(AC604/$E604,2)</f>
        <v>0</v>
      </c>
      <c r="AD605" s="110">
        <f t="shared" ref="AD605" si="9714">ROUND(AD604/$E604,2)</f>
        <v>0</v>
      </c>
      <c r="AE605" s="110">
        <f t="shared" ref="AE605" si="9715">ROUND(AE604/$E604,2)</f>
        <v>0</v>
      </c>
      <c r="AF605" s="110">
        <f t="shared" ref="AF605" si="9716">ROUND(AF604/$E604,2)</f>
        <v>0</v>
      </c>
      <c r="AG605" s="110">
        <f t="shared" ref="AG605" si="9717">ROUND(AG604/$E604,2)</f>
        <v>0</v>
      </c>
      <c r="AH605" s="110">
        <f t="shared" ref="AH605" si="9718">ROUND(AH604/$E604,2)</f>
        <v>0</v>
      </c>
      <c r="AI605" s="110">
        <f t="shared" ref="AI605" si="9719">ROUND(AI604/$E604,2)</f>
        <v>0</v>
      </c>
      <c r="AJ605" s="110">
        <f t="shared" ref="AJ605" si="9720">ROUND(AJ604/$E604,2)</f>
        <v>0</v>
      </c>
      <c r="AK605" s="110">
        <f t="shared" ref="AK605" si="9721">ROUND(AK604/$E604,2)</f>
        <v>0</v>
      </c>
      <c r="AL605" s="110">
        <f t="shared" ref="AL605" si="9722">ROUND(AL604/$E604,2)</f>
        <v>0</v>
      </c>
      <c r="AM605" s="110">
        <f t="shared" ref="AM605" si="9723">ROUND(AM604/$E604,2)</f>
        <v>0</v>
      </c>
      <c r="AN605" s="110">
        <f t="shared" ref="AN605" si="9724">ROUND(AN604/$E604,2)</f>
        <v>0</v>
      </c>
      <c r="AO605" s="110">
        <f t="shared" ref="AO605" si="9725">ROUND(AO604/$E604,2)</f>
        <v>0</v>
      </c>
      <c r="AP605" s="110">
        <f t="shared" ref="AP605" si="9726">ROUND(AP604/$E604,2)</f>
        <v>0</v>
      </c>
      <c r="AQ605" s="110">
        <f t="shared" ref="AQ605" si="9727">ROUND(AQ604/$E604,2)</f>
        <v>0</v>
      </c>
      <c r="AR605" s="110">
        <f t="shared" ref="AR605" si="9728">ROUND(AR604/$E604,2)</f>
        <v>0</v>
      </c>
      <c r="AS605" s="110">
        <f t="shared" ref="AS605" si="9729">ROUND(AS604/$E604,2)</f>
        <v>0</v>
      </c>
      <c r="AT605" s="110">
        <f t="shared" ref="AT605" si="9730">ROUND(AT604/$E604,2)</f>
        <v>0</v>
      </c>
      <c r="AU605" s="110">
        <f t="shared" ref="AU605" si="9731">ROUND(AU604/$E604,2)</f>
        <v>0</v>
      </c>
      <c r="AV605" s="110">
        <f t="shared" ref="AV605" si="9732">ROUND(AV604/$E604,2)</f>
        <v>0</v>
      </c>
      <c r="AW605" s="110">
        <f t="shared" ref="AW605" si="9733">ROUND(AW604/$E604,2)</f>
        <v>0</v>
      </c>
      <c r="AX605" s="110">
        <f t="shared" ref="AX605" si="9734">ROUND(AX604/$E604,2)</f>
        <v>0</v>
      </c>
      <c r="AY605" s="110">
        <f t="shared" ref="AY605" si="9735">ROUND(AY604/$E604,2)</f>
        <v>0</v>
      </c>
      <c r="AZ605" s="110">
        <f t="shared" ref="AZ605" si="9736">ROUND(AZ604/$E604,2)</f>
        <v>0</v>
      </c>
      <c r="BA605" s="110">
        <f t="shared" ref="BA605" si="9737">ROUND(BA604/$E604,2)</f>
        <v>0</v>
      </c>
      <c r="BB605" s="110">
        <f t="shared" ref="BB605" si="9738">ROUND(BB604/$E604,2)</f>
        <v>0</v>
      </c>
      <c r="BC605" s="110">
        <f t="shared" ref="BC605" si="9739">ROUND(BC604/$E604,2)</f>
        <v>0</v>
      </c>
      <c r="BD605" s="110">
        <f t="shared" ref="BD605" si="9740">ROUND(BD604/$E604,2)</f>
        <v>0</v>
      </c>
      <c r="BE605" s="110">
        <f t="shared" ref="BE605" si="9741">ROUND(BE604/$E604,2)</f>
        <v>0</v>
      </c>
      <c r="BF605" s="110">
        <f t="shared" ref="BF605" si="9742">ROUND(BF604/$E604,2)</f>
        <v>0</v>
      </c>
      <c r="BG605" s="110">
        <f t="shared" ref="BG605:BK605" si="9743">ROUND(BG604/$E604,2)</f>
        <v>3.57</v>
      </c>
      <c r="BH605" s="110">
        <f t="shared" si="9743"/>
        <v>3.57</v>
      </c>
      <c r="BI605" s="110">
        <f t="shared" si="9743"/>
        <v>3.57</v>
      </c>
      <c r="BJ605" s="110">
        <f t="shared" si="9743"/>
        <v>3.57</v>
      </c>
      <c r="BK605" s="110">
        <f t="shared" si="9743"/>
        <v>3.57</v>
      </c>
      <c r="BL605" s="110">
        <f t="shared" ref="BL605:BM605" si="9744">ROUNDUP(BL604/$E604,2)</f>
        <v>3.5799999999999996</v>
      </c>
      <c r="BM605" s="110">
        <f t="shared" si="9744"/>
        <v>3.5799999999999996</v>
      </c>
      <c r="BN605" s="110">
        <f t="shared" ref="BN605:BY605" si="9745">ROUND(BN604/$E604,2)</f>
        <v>3.57</v>
      </c>
      <c r="BO605" s="110">
        <f t="shared" si="9745"/>
        <v>3.57</v>
      </c>
      <c r="BP605" s="110">
        <f t="shared" si="9745"/>
        <v>3.57</v>
      </c>
      <c r="BQ605" s="110">
        <f t="shared" si="9745"/>
        <v>3.57</v>
      </c>
      <c r="BR605" s="110">
        <f t="shared" si="9745"/>
        <v>3.57</v>
      </c>
      <c r="BS605" s="110">
        <f t="shared" si="9745"/>
        <v>3.57</v>
      </c>
      <c r="BT605" s="110">
        <f t="shared" si="9745"/>
        <v>3.57</v>
      </c>
      <c r="BU605" s="110">
        <f t="shared" si="9745"/>
        <v>0</v>
      </c>
      <c r="BV605" s="110">
        <f t="shared" si="9745"/>
        <v>0</v>
      </c>
      <c r="BW605" s="110">
        <f t="shared" si="9745"/>
        <v>0</v>
      </c>
      <c r="BX605" s="110">
        <f t="shared" si="9745"/>
        <v>0</v>
      </c>
      <c r="BY605" s="110">
        <f t="shared" si="9745"/>
        <v>0</v>
      </c>
      <c r="BZ605" s="110">
        <f t="shared" ref="BZ605" si="9746">ROUND(BZ604/$E604,2)</f>
        <v>0</v>
      </c>
      <c r="CA605" s="110">
        <f t="shared" ref="CA605" si="9747">ROUND(CA604/$E604,2)</f>
        <v>0</v>
      </c>
      <c r="CB605" s="110">
        <f t="shared" ref="CB605" si="9748">ROUND(CB604/$E604,2)</f>
        <v>0</v>
      </c>
      <c r="CC605" s="110">
        <f t="shared" ref="CC605" si="9749">ROUND(CC604/$E604,2)</f>
        <v>0</v>
      </c>
      <c r="CD605" s="110">
        <f t="shared" ref="CD605" si="9750">ROUND(CD604/$E604,2)</f>
        <v>0</v>
      </c>
      <c r="CE605" s="110"/>
      <c r="CF605" s="110">
        <f t="shared" ref="CF605" si="9751">ROUND(CF604/$E604,2)</f>
        <v>0</v>
      </c>
      <c r="CG605" s="110">
        <f t="shared" ref="CG605" si="9752">ROUND(CG604/$E604,2)</f>
        <v>0</v>
      </c>
      <c r="CH605" s="111">
        <f>IF(C604="","",D604-SUM(G605:CG605))</f>
        <v>7.1054273576010019E-15</v>
      </c>
      <c r="CI605" s="112">
        <f>IF(C604="","",SUM(G605:CG605))</f>
        <v>49.999999999999993</v>
      </c>
      <c r="CJ605" s="67" t="b">
        <f>IF(C604="","",D604=CI605)</f>
        <v>1</v>
      </c>
    </row>
    <row r="606" spans="1:88" s="5" customFormat="1" ht="22.05" customHeight="1" x14ac:dyDescent="0.3">
      <c r="A606" s="173"/>
      <c r="B606" s="157"/>
      <c r="C606" s="170"/>
      <c r="D606" s="160"/>
      <c r="E606" s="163"/>
      <c r="F606" s="166"/>
      <c r="G606" s="113">
        <v>0</v>
      </c>
      <c r="H606" s="113"/>
      <c r="I606" s="113"/>
      <c r="J606" s="113"/>
      <c r="K606" s="113"/>
      <c r="L606" s="113"/>
      <c r="M606" s="113"/>
      <c r="N606" s="113"/>
      <c r="O606" s="113"/>
      <c r="P606" s="113"/>
      <c r="Q606" s="113"/>
      <c r="R606" s="113"/>
      <c r="S606" s="113"/>
      <c r="T606" s="113"/>
      <c r="U606" s="113">
        <f t="shared" ref="U606:X606" si="9753">U604/$F604</f>
        <v>0</v>
      </c>
      <c r="V606" s="113">
        <f t="shared" si="9753"/>
        <v>0</v>
      </c>
      <c r="W606" s="113">
        <f t="shared" si="9753"/>
        <v>0</v>
      </c>
      <c r="X606" s="113">
        <f t="shared" si="9753"/>
        <v>0</v>
      </c>
      <c r="Y606" s="113">
        <f t="shared" ref="Y606:AG606" si="9754">Y604/$F604</f>
        <v>0</v>
      </c>
      <c r="Z606" s="113">
        <f t="shared" si="9754"/>
        <v>0</v>
      </c>
      <c r="AA606" s="113">
        <f t="shared" si="9754"/>
        <v>0</v>
      </c>
      <c r="AB606" s="113">
        <f t="shared" si="9754"/>
        <v>0</v>
      </c>
      <c r="AC606" s="113">
        <f t="shared" si="9754"/>
        <v>0</v>
      </c>
      <c r="AD606" s="113">
        <f t="shared" si="9754"/>
        <v>0</v>
      </c>
      <c r="AE606" s="113">
        <f t="shared" si="9754"/>
        <v>0</v>
      </c>
      <c r="AF606" s="113">
        <f t="shared" si="9754"/>
        <v>0</v>
      </c>
      <c r="AG606" s="113">
        <f t="shared" si="9754"/>
        <v>0</v>
      </c>
      <c r="AH606" s="113">
        <f t="shared" ref="AH606:AK606" si="9755">AH604/$F604</f>
        <v>0</v>
      </c>
      <c r="AI606" s="113">
        <f t="shared" si="9755"/>
        <v>0</v>
      </c>
      <c r="AJ606" s="113">
        <f t="shared" si="9755"/>
        <v>0</v>
      </c>
      <c r="AK606" s="113">
        <f t="shared" si="9755"/>
        <v>0</v>
      </c>
      <c r="AL606" s="113">
        <f t="shared" ref="AL606:AT606" si="9756">AL604/$F604</f>
        <v>0</v>
      </c>
      <c r="AM606" s="113">
        <f t="shared" si="9756"/>
        <v>0</v>
      </c>
      <c r="AN606" s="113">
        <f t="shared" si="9756"/>
        <v>0</v>
      </c>
      <c r="AO606" s="113">
        <f t="shared" si="9756"/>
        <v>0</v>
      </c>
      <c r="AP606" s="113">
        <f t="shared" si="9756"/>
        <v>0</v>
      </c>
      <c r="AQ606" s="113">
        <f t="shared" si="9756"/>
        <v>0</v>
      </c>
      <c r="AR606" s="113">
        <f t="shared" si="9756"/>
        <v>0</v>
      </c>
      <c r="AS606" s="113">
        <f t="shared" si="9756"/>
        <v>0</v>
      </c>
      <c r="AT606" s="113">
        <f t="shared" si="9756"/>
        <v>0</v>
      </c>
      <c r="AU606" s="113">
        <f t="shared" ref="AU606:AX606" si="9757">AU604/$F604</f>
        <v>0</v>
      </c>
      <c r="AV606" s="113">
        <f t="shared" si="9757"/>
        <v>0</v>
      </c>
      <c r="AW606" s="113">
        <f t="shared" si="9757"/>
        <v>0</v>
      </c>
      <c r="AX606" s="113">
        <f t="shared" si="9757"/>
        <v>0</v>
      </c>
      <c r="AY606" s="113">
        <f t="shared" ref="AY606:BC606" si="9758">AY604/$F604</f>
        <v>0</v>
      </c>
      <c r="AZ606" s="113">
        <f t="shared" si="9758"/>
        <v>0</v>
      </c>
      <c r="BA606" s="113">
        <f t="shared" si="9758"/>
        <v>0</v>
      </c>
      <c r="BB606" s="113">
        <f t="shared" si="9758"/>
        <v>0</v>
      </c>
      <c r="BC606" s="113">
        <f t="shared" si="9758"/>
        <v>0</v>
      </c>
      <c r="BD606" s="113">
        <f t="shared" ref="BD606:BF606" si="9759">BD604/$F604</f>
        <v>0</v>
      </c>
      <c r="BE606" s="113">
        <f t="shared" si="9759"/>
        <v>0</v>
      </c>
      <c r="BF606" s="113">
        <f t="shared" si="9759"/>
        <v>0</v>
      </c>
      <c r="BG606" s="113">
        <f t="shared" ref="BG606:CC606" si="9760">BG604/$F604</f>
        <v>7.1428596769758837E-2</v>
      </c>
      <c r="BH606" s="113">
        <f t="shared" si="9760"/>
        <v>7.142841938144695E-2</v>
      </c>
      <c r="BI606" s="113">
        <f t="shared" si="9760"/>
        <v>7.142841938144695E-2</v>
      </c>
      <c r="BJ606" s="113">
        <f t="shared" si="9760"/>
        <v>7.1428596769758837E-2</v>
      </c>
      <c r="BK606" s="113">
        <f t="shared" si="9760"/>
        <v>7.1428596769758837E-2</v>
      </c>
      <c r="BL606" s="113">
        <f t="shared" si="9760"/>
        <v>7.1428596769758837E-2</v>
      </c>
      <c r="BM606" s="113">
        <f t="shared" si="9760"/>
        <v>7.1428596769758837E-2</v>
      </c>
      <c r="BN606" s="113">
        <f t="shared" si="9760"/>
        <v>7.1428596769758837E-2</v>
      </c>
      <c r="BO606" s="113">
        <f t="shared" si="9760"/>
        <v>7.1428596769758837E-2</v>
      </c>
      <c r="BP606" s="113">
        <f t="shared" si="9760"/>
        <v>7.1428596769758837E-2</v>
      </c>
      <c r="BQ606" s="113">
        <f t="shared" si="9760"/>
        <v>7.1428596769758837E-2</v>
      </c>
      <c r="BR606" s="113">
        <f t="shared" si="9760"/>
        <v>7.1428596769758837E-2</v>
      </c>
      <c r="BS606" s="113">
        <f t="shared" si="9760"/>
        <v>7.1428596769758837E-2</v>
      </c>
      <c r="BT606" s="113">
        <f t="shared" si="9760"/>
        <v>7.1428596769758837E-2</v>
      </c>
      <c r="BU606" s="113">
        <f t="shared" si="9760"/>
        <v>0</v>
      </c>
      <c r="BV606" s="113">
        <f t="shared" si="9760"/>
        <v>0</v>
      </c>
      <c r="BW606" s="113">
        <f t="shared" si="9760"/>
        <v>0</v>
      </c>
      <c r="BX606" s="113">
        <f t="shared" si="9760"/>
        <v>0</v>
      </c>
      <c r="BY606" s="113">
        <f t="shared" si="9760"/>
        <v>0</v>
      </c>
      <c r="BZ606" s="113">
        <f t="shared" si="9760"/>
        <v>0</v>
      </c>
      <c r="CA606" s="113">
        <f t="shared" si="9760"/>
        <v>0</v>
      </c>
      <c r="CB606" s="113">
        <f t="shared" si="9760"/>
        <v>0</v>
      </c>
      <c r="CC606" s="113">
        <f t="shared" si="9760"/>
        <v>0</v>
      </c>
      <c r="CD606" s="113">
        <f t="shared" ref="CD606:CG606" si="9761">CD604/$F604</f>
        <v>0</v>
      </c>
      <c r="CE606" s="113"/>
      <c r="CF606" s="113">
        <f t="shared" si="9761"/>
        <v>0</v>
      </c>
      <c r="CG606" s="113">
        <f t="shared" si="9761"/>
        <v>0</v>
      </c>
      <c r="CH606" s="114">
        <f>IF(C604="","",100%-SUM(G606:CG606))</f>
        <v>0</v>
      </c>
      <c r="CI606" s="115">
        <f>IF(C604="","",SUM(G606:CG606))</f>
        <v>1</v>
      </c>
      <c r="CJ606" s="67" t="b">
        <f>IF(C604="","",SUM(G606:CG606)=CI606)</f>
        <v>1</v>
      </c>
    </row>
    <row r="607" spans="1:88" s="5" customFormat="1" ht="22.05" customHeight="1" x14ac:dyDescent="0.3">
      <c r="A607" s="171" t="s">
        <v>429</v>
      </c>
      <c r="B607" s="155" t="s">
        <v>430</v>
      </c>
      <c r="C607" s="168" t="s">
        <v>17</v>
      </c>
      <c r="D607" s="158">
        <v>3</v>
      </c>
      <c r="E607" s="161">
        <v>155273</v>
      </c>
      <c r="F607" s="164">
        <f t="shared" si="8770"/>
        <v>465819</v>
      </c>
      <c r="G607" s="108">
        <v>0</v>
      </c>
      <c r="H607" s="108"/>
      <c r="I607" s="108"/>
      <c r="J607" s="108"/>
      <c r="K607" s="108"/>
      <c r="L607" s="108"/>
      <c r="M607" s="108"/>
      <c r="N607" s="108"/>
      <c r="O607" s="108"/>
      <c r="P607" s="108"/>
      <c r="Q607" s="108"/>
      <c r="R607" s="108"/>
      <c r="S607" s="108"/>
      <c r="T607" s="108"/>
      <c r="U607" s="108"/>
      <c r="V607" s="108"/>
      <c r="W607" s="108"/>
      <c r="X607" s="108"/>
      <c r="Y607" s="108"/>
      <c r="Z607" s="108"/>
      <c r="AA607" s="108"/>
      <c r="AB607" s="108"/>
      <c r="AC607" s="108"/>
      <c r="AD607" s="108"/>
      <c r="AE607" s="108"/>
      <c r="AF607" s="108"/>
      <c r="AG607" s="108"/>
      <c r="AH607" s="108"/>
      <c r="AI607" s="108"/>
      <c r="AJ607" s="108"/>
      <c r="AK607" s="108"/>
      <c r="AL607" s="108"/>
      <c r="AM607" s="108"/>
      <c r="AN607" s="108"/>
      <c r="AO607" s="108"/>
      <c r="AP607" s="108"/>
      <c r="AQ607" s="108"/>
      <c r="AR607" s="108"/>
      <c r="AS607" s="108"/>
      <c r="AT607" s="108"/>
      <c r="AU607" s="108"/>
      <c r="AV607" s="108"/>
      <c r="AW607" s="108"/>
      <c r="AX607" s="108"/>
      <c r="AY607" s="108"/>
      <c r="AZ607" s="108"/>
      <c r="BA607" s="108"/>
      <c r="BB607" s="108"/>
      <c r="BC607" s="108"/>
      <c r="BD607" s="108"/>
      <c r="BE607" s="108"/>
      <c r="BF607" s="108"/>
      <c r="BG607" s="108">
        <f>ROUND($F607/14,0)</f>
        <v>33273</v>
      </c>
      <c r="BH607" s="108">
        <f>ROUNDDOWN($F607/14,0)</f>
        <v>33272</v>
      </c>
      <c r="BI607" s="108">
        <f t="shared" ref="BI607:BJ607" si="9762">ROUNDDOWN($F607/14,0)</f>
        <v>33272</v>
      </c>
      <c r="BJ607" s="108">
        <f t="shared" si="9762"/>
        <v>33272</v>
      </c>
      <c r="BK607" s="108">
        <f t="shared" ref="BK607:BT607" si="9763">ROUND($F607/14,0)</f>
        <v>33273</v>
      </c>
      <c r="BL607" s="108">
        <f t="shared" si="9763"/>
        <v>33273</v>
      </c>
      <c r="BM607" s="108">
        <f t="shared" si="9763"/>
        <v>33273</v>
      </c>
      <c r="BN607" s="108">
        <f t="shared" si="9763"/>
        <v>33273</v>
      </c>
      <c r="BO607" s="108">
        <f t="shared" si="9763"/>
        <v>33273</v>
      </c>
      <c r="BP607" s="108">
        <f t="shared" si="9763"/>
        <v>33273</v>
      </c>
      <c r="BQ607" s="108">
        <f t="shared" si="9763"/>
        <v>33273</v>
      </c>
      <c r="BR607" s="108">
        <f t="shared" si="9763"/>
        <v>33273</v>
      </c>
      <c r="BS607" s="108">
        <f t="shared" si="9763"/>
        <v>33273</v>
      </c>
      <c r="BT607" s="108">
        <f t="shared" si="9763"/>
        <v>33273</v>
      </c>
      <c r="BU607" s="108"/>
      <c r="BV607" s="108"/>
      <c r="BW607" s="108"/>
      <c r="BX607" s="108"/>
      <c r="BY607" s="108"/>
      <c r="BZ607" s="108"/>
      <c r="CA607" s="108"/>
      <c r="CB607" s="108"/>
      <c r="CC607" s="108"/>
      <c r="CD607" s="108"/>
      <c r="CE607" s="108"/>
      <c r="CF607" s="108"/>
      <c r="CG607" s="108"/>
      <c r="CH607" s="109">
        <f>IF(C607="","",F607-SUM(G607:CG607))</f>
        <v>0</v>
      </c>
      <c r="CI607" s="107">
        <f>IF(C607="","",SUM(G607:CG607))</f>
        <v>465819</v>
      </c>
      <c r="CJ607" s="67" t="b">
        <f>IF(C607="","",F607=CI607)</f>
        <v>1</v>
      </c>
    </row>
    <row r="608" spans="1:88" s="5" customFormat="1" ht="22.05" customHeight="1" x14ac:dyDescent="0.3">
      <c r="A608" s="172"/>
      <c r="B608" s="156"/>
      <c r="C608" s="169"/>
      <c r="D608" s="159"/>
      <c r="E608" s="162"/>
      <c r="F608" s="165"/>
      <c r="G608" s="110">
        <v>0</v>
      </c>
      <c r="H608" s="110"/>
      <c r="I608" s="110"/>
      <c r="J608" s="110"/>
      <c r="K608" s="110"/>
      <c r="L608" s="110"/>
      <c r="M608" s="110"/>
      <c r="N608" s="110"/>
      <c r="O608" s="110"/>
      <c r="P608" s="110"/>
      <c r="Q608" s="110"/>
      <c r="R608" s="110"/>
      <c r="S608" s="110"/>
      <c r="T608" s="110"/>
      <c r="U608" s="110">
        <f t="shared" ref="U608" si="9764">ROUND(U607/$E607,2)</f>
        <v>0</v>
      </c>
      <c r="V608" s="110">
        <f t="shared" ref="V608" si="9765">ROUND(V607/$E607,2)</f>
        <v>0</v>
      </c>
      <c r="W608" s="110">
        <f t="shared" ref="W608" si="9766">ROUND(W607/$E607,2)</f>
        <v>0</v>
      </c>
      <c r="X608" s="110">
        <f t="shared" ref="X608" si="9767">ROUND(X607/$E607,2)</f>
        <v>0</v>
      </c>
      <c r="Y608" s="110">
        <f t="shared" ref="Y608" si="9768">ROUND(Y607/$E607,2)</f>
        <v>0</v>
      </c>
      <c r="Z608" s="110">
        <f t="shared" ref="Z608" si="9769">ROUND(Z607/$E607,2)</f>
        <v>0</v>
      </c>
      <c r="AA608" s="110">
        <f t="shared" ref="AA608" si="9770">ROUND(AA607/$E607,2)</f>
        <v>0</v>
      </c>
      <c r="AB608" s="110">
        <f t="shared" ref="AB608" si="9771">ROUND(AB607/$E607,2)</f>
        <v>0</v>
      </c>
      <c r="AC608" s="110">
        <f t="shared" ref="AC608" si="9772">ROUND(AC607/$E607,2)</f>
        <v>0</v>
      </c>
      <c r="AD608" s="110">
        <f t="shared" ref="AD608" si="9773">ROUND(AD607/$E607,2)</f>
        <v>0</v>
      </c>
      <c r="AE608" s="110">
        <f t="shared" ref="AE608" si="9774">ROUND(AE607/$E607,2)</f>
        <v>0</v>
      </c>
      <c r="AF608" s="110">
        <f t="shared" ref="AF608" si="9775">ROUND(AF607/$E607,2)</f>
        <v>0</v>
      </c>
      <c r="AG608" s="110">
        <f t="shared" ref="AG608" si="9776">ROUND(AG607/$E607,2)</f>
        <v>0</v>
      </c>
      <c r="AH608" s="110">
        <f t="shared" ref="AH608" si="9777">ROUND(AH607/$E607,2)</f>
        <v>0</v>
      </c>
      <c r="AI608" s="110">
        <f t="shared" ref="AI608" si="9778">ROUND(AI607/$E607,2)</f>
        <v>0</v>
      </c>
      <c r="AJ608" s="110">
        <f t="shared" ref="AJ608" si="9779">ROUND(AJ607/$E607,2)</f>
        <v>0</v>
      </c>
      <c r="AK608" s="110">
        <f t="shared" ref="AK608" si="9780">ROUND(AK607/$E607,2)</f>
        <v>0</v>
      </c>
      <c r="AL608" s="110">
        <f t="shared" ref="AL608" si="9781">ROUND(AL607/$E607,2)</f>
        <v>0</v>
      </c>
      <c r="AM608" s="110">
        <f t="shared" ref="AM608" si="9782">ROUND(AM607/$E607,2)</f>
        <v>0</v>
      </c>
      <c r="AN608" s="110">
        <f t="shared" ref="AN608" si="9783">ROUND(AN607/$E607,2)</f>
        <v>0</v>
      </c>
      <c r="AO608" s="110">
        <f t="shared" ref="AO608" si="9784">ROUND(AO607/$E607,2)</f>
        <v>0</v>
      </c>
      <c r="AP608" s="110">
        <f t="shared" ref="AP608" si="9785">ROUND(AP607/$E607,2)</f>
        <v>0</v>
      </c>
      <c r="AQ608" s="110">
        <f t="shared" ref="AQ608" si="9786">ROUND(AQ607/$E607,2)</f>
        <v>0</v>
      </c>
      <c r="AR608" s="110">
        <f t="shared" ref="AR608" si="9787">ROUND(AR607/$E607,2)</f>
        <v>0</v>
      </c>
      <c r="AS608" s="110">
        <f t="shared" ref="AS608" si="9788">ROUND(AS607/$E607,2)</f>
        <v>0</v>
      </c>
      <c r="AT608" s="110">
        <f t="shared" ref="AT608" si="9789">ROUND(AT607/$E607,2)</f>
        <v>0</v>
      </c>
      <c r="AU608" s="110">
        <f t="shared" ref="AU608" si="9790">ROUND(AU607/$E607,2)</f>
        <v>0</v>
      </c>
      <c r="AV608" s="110">
        <f t="shared" ref="AV608" si="9791">ROUND(AV607/$E607,2)</f>
        <v>0</v>
      </c>
      <c r="AW608" s="110">
        <f t="shared" ref="AW608" si="9792">ROUND(AW607/$E607,2)</f>
        <v>0</v>
      </c>
      <c r="AX608" s="110">
        <f t="shared" ref="AX608" si="9793">ROUND(AX607/$E607,2)</f>
        <v>0</v>
      </c>
      <c r="AY608" s="110">
        <f t="shared" ref="AY608" si="9794">ROUND(AY607/$E607,2)</f>
        <v>0</v>
      </c>
      <c r="AZ608" s="110">
        <f t="shared" ref="AZ608" si="9795">ROUND(AZ607/$E607,2)</f>
        <v>0</v>
      </c>
      <c r="BA608" s="110">
        <f t="shared" ref="BA608" si="9796">ROUND(BA607/$E607,2)</f>
        <v>0</v>
      </c>
      <c r="BB608" s="110">
        <f t="shared" ref="BB608" si="9797">ROUND(BB607/$E607,2)</f>
        <v>0</v>
      </c>
      <c r="BC608" s="110">
        <f t="shared" ref="BC608" si="9798">ROUND(BC607/$E607,2)</f>
        <v>0</v>
      </c>
      <c r="BD608" s="110">
        <f t="shared" ref="BD608" si="9799">ROUND(BD607/$E607,2)</f>
        <v>0</v>
      </c>
      <c r="BE608" s="110">
        <f t="shared" ref="BE608" si="9800">ROUND(BE607/$E607,2)</f>
        <v>0</v>
      </c>
      <c r="BF608" s="110">
        <f t="shared" ref="BF608" si="9801">ROUND(BF607/$E607,2)</f>
        <v>0</v>
      </c>
      <c r="BG608" s="110">
        <f t="shared" ref="BG608:BL608" si="9802">ROUND(BG607/$E607,2)</f>
        <v>0.21</v>
      </c>
      <c r="BH608" s="110">
        <f t="shared" si="9802"/>
        <v>0.21</v>
      </c>
      <c r="BI608" s="110">
        <f t="shared" si="9802"/>
        <v>0.21</v>
      </c>
      <c r="BJ608" s="110">
        <f t="shared" si="9802"/>
        <v>0.21</v>
      </c>
      <c r="BK608" s="110">
        <f t="shared" si="9802"/>
        <v>0.21</v>
      </c>
      <c r="BL608" s="110">
        <f t="shared" si="9802"/>
        <v>0.21</v>
      </c>
      <c r="BM608" s="110">
        <f t="shared" ref="BM608:BN608" si="9803">ROUNDUP(BM607/$E607,2)</f>
        <v>0.22</v>
      </c>
      <c r="BN608" s="110">
        <f t="shared" si="9803"/>
        <v>0.22</v>
      </c>
      <c r="BO608" s="110">
        <f t="shared" ref="BO608" si="9804">ROUND(BO607/$E607,2)</f>
        <v>0.21</v>
      </c>
      <c r="BP608" s="110">
        <f t="shared" ref="BP608:BS608" si="9805">ROUNDUP(BP607/$E607,2)</f>
        <v>0.22</v>
      </c>
      <c r="BQ608" s="110">
        <f t="shared" si="9805"/>
        <v>0.22</v>
      </c>
      <c r="BR608" s="110">
        <f t="shared" si="9805"/>
        <v>0.22</v>
      </c>
      <c r="BS608" s="110">
        <f t="shared" si="9805"/>
        <v>0.22</v>
      </c>
      <c r="BT608" s="110">
        <f t="shared" ref="BT608:BY608" si="9806">ROUND(BT607/$E607,2)</f>
        <v>0.21</v>
      </c>
      <c r="BU608" s="110">
        <f t="shared" si="9806"/>
        <v>0</v>
      </c>
      <c r="BV608" s="110">
        <f t="shared" si="9806"/>
        <v>0</v>
      </c>
      <c r="BW608" s="110">
        <f t="shared" si="9806"/>
        <v>0</v>
      </c>
      <c r="BX608" s="110">
        <f t="shared" si="9806"/>
        <v>0</v>
      </c>
      <c r="BY608" s="110">
        <f t="shared" si="9806"/>
        <v>0</v>
      </c>
      <c r="BZ608" s="110">
        <f t="shared" ref="BZ608" si="9807">ROUND(BZ607/$E607,2)</f>
        <v>0</v>
      </c>
      <c r="CA608" s="110">
        <f t="shared" ref="CA608" si="9808">ROUND(CA607/$E607,2)</f>
        <v>0</v>
      </c>
      <c r="CB608" s="110">
        <f t="shared" ref="CB608" si="9809">ROUND(CB607/$E607,2)</f>
        <v>0</v>
      </c>
      <c r="CC608" s="110">
        <f t="shared" ref="CC608" si="9810">ROUND(CC607/$E607,2)</f>
        <v>0</v>
      </c>
      <c r="CD608" s="110">
        <f t="shared" ref="CD608" si="9811">ROUND(CD607/$E607,2)</f>
        <v>0</v>
      </c>
      <c r="CE608" s="110"/>
      <c r="CF608" s="110">
        <f t="shared" ref="CF608" si="9812">ROUND(CF607/$E607,2)</f>
        <v>0</v>
      </c>
      <c r="CG608" s="110">
        <f t="shared" ref="CG608" si="9813">ROUND(CG607/$E607,2)</f>
        <v>0</v>
      </c>
      <c r="CH608" s="111">
        <f>IF(C607="","",D607-SUM(G608:CG608))</f>
        <v>-4.4408920985006262E-16</v>
      </c>
      <c r="CI608" s="112">
        <f>IF(C607="","",SUM(G608:CG608))</f>
        <v>3.0000000000000004</v>
      </c>
      <c r="CJ608" s="67" t="b">
        <f>IF(C607="","",D607=CI608)</f>
        <v>1</v>
      </c>
    </row>
    <row r="609" spans="1:88" s="5" customFormat="1" ht="22.05" customHeight="1" x14ac:dyDescent="0.3">
      <c r="A609" s="173"/>
      <c r="B609" s="157"/>
      <c r="C609" s="170"/>
      <c r="D609" s="160"/>
      <c r="E609" s="163"/>
      <c r="F609" s="166"/>
      <c r="G609" s="113">
        <v>0</v>
      </c>
      <c r="H609" s="113"/>
      <c r="I609" s="113"/>
      <c r="J609" s="113"/>
      <c r="K609" s="113"/>
      <c r="L609" s="113"/>
      <c r="M609" s="113"/>
      <c r="N609" s="113"/>
      <c r="O609" s="113"/>
      <c r="P609" s="113"/>
      <c r="Q609" s="113"/>
      <c r="R609" s="113"/>
      <c r="S609" s="113"/>
      <c r="T609" s="113"/>
      <c r="U609" s="113">
        <f t="shared" ref="U609:X609" si="9814">U607/$F607</f>
        <v>0</v>
      </c>
      <c r="V609" s="113">
        <f t="shared" si="9814"/>
        <v>0</v>
      </c>
      <c r="W609" s="113">
        <f t="shared" si="9814"/>
        <v>0</v>
      </c>
      <c r="X609" s="113">
        <f t="shared" si="9814"/>
        <v>0</v>
      </c>
      <c r="Y609" s="113">
        <f t="shared" ref="Y609:AG609" si="9815">Y607/$F607</f>
        <v>0</v>
      </c>
      <c r="Z609" s="113">
        <f t="shared" si="9815"/>
        <v>0</v>
      </c>
      <c r="AA609" s="113">
        <f t="shared" si="9815"/>
        <v>0</v>
      </c>
      <c r="AB609" s="113">
        <f t="shared" si="9815"/>
        <v>0</v>
      </c>
      <c r="AC609" s="113">
        <f t="shared" si="9815"/>
        <v>0</v>
      </c>
      <c r="AD609" s="113">
        <f t="shared" si="9815"/>
        <v>0</v>
      </c>
      <c r="AE609" s="113">
        <f t="shared" si="9815"/>
        <v>0</v>
      </c>
      <c r="AF609" s="113">
        <f t="shared" si="9815"/>
        <v>0</v>
      </c>
      <c r="AG609" s="113">
        <f t="shared" si="9815"/>
        <v>0</v>
      </c>
      <c r="AH609" s="113">
        <f t="shared" ref="AH609:AK609" si="9816">AH607/$F607</f>
        <v>0</v>
      </c>
      <c r="AI609" s="113">
        <f t="shared" si="9816"/>
        <v>0</v>
      </c>
      <c r="AJ609" s="113">
        <f t="shared" si="9816"/>
        <v>0</v>
      </c>
      <c r="AK609" s="113">
        <f t="shared" si="9816"/>
        <v>0</v>
      </c>
      <c r="AL609" s="113">
        <f t="shared" ref="AL609:AT609" si="9817">AL607/$F607</f>
        <v>0</v>
      </c>
      <c r="AM609" s="113">
        <f t="shared" si="9817"/>
        <v>0</v>
      </c>
      <c r="AN609" s="113">
        <f t="shared" si="9817"/>
        <v>0</v>
      </c>
      <c r="AO609" s="113">
        <f t="shared" si="9817"/>
        <v>0</v>
      </c>
      <c r="AP609" s="113">
        <f t="shared" si="9817"/>
        <v>0</v>
      </c>
      <c r="AQ609" s="113">
        <f t="shared" si="9817"/>
        <v>0</v>
      </c>
      <c r="AR609" s="113">
        <f t="shared" si="9817"/>
        <v>0</v>
      </c>
      <c r="AS609" s="113">
        <f t="shared" si="9817"/>
        <v>0</v>
      </c>
      <c r="AT609" s="113">
        <f t="shared" si="9817"/>
        <v>0</v>
      </c>
      <c r="AU609" s="113">
        <f t="shared" ref="AU609:AX609" si="9818">AU607/$F607</f>
        <v>0</v>
      </c>
      <c r="AV609" s="113">
        <f t="shared" si="9818"/>
        <v>0</v>
      </c>
      <c r="AW609" s="113">
        <f t="shared" si="9818"/>
        <v>0</v>
      </c>
      <c r="AX609" s="113">
        <f t="shared" si="9818"/>
        <v>0</v>
      </c>
      <c r="AY609" s="113">
        <f t="shared" ref="AY609:BC609" si="9819">AY607/$F607</f>
        <v>0</v>
      </c>
      <c r="AZ609" s="113">
        <f t="shared" si="9819"/>
        <v>0</v>
      </c>
      <c r="BA609" s="113">
        <f t="shared" si="9819"/>
        <v>0</v>
      </c>
      <c r="BB609" s="113">
        <f t="shared" si="9819"/>
        <v>0</v>
      </c>
      <c r="BC609" s="113">
        <f t="shared" si="9819"/>
        <v>0</v>
      </c>
      <c r="BD609" s="113">
        <f t="shared" ref="BD609:BF609" si="9820">BD607/$F607</f>
        <v>0</v>
      </c>
      <c r="BE609" s="113">
        <f t="shared" si="9820"/>
        <v>0</v>
      </c>
      <c r="BF609" s="113">
        <f t="shared" si="9820"/>
        <v>0</v>
      </c>
      <c r="BG609" s="113">
        <f t="shared" ref="BG609:CC609" si="9821">BG607/$F607</f>
        <v>7.1429031447837035E-2</v>
      </c>
      <c r="BH609" s="113">
        <f t="shared" si="9821"/>
        <v>7.1426884691264209E-2</v>
      </c>
      <c r="BI609" s="113">
        <f t="shared" si="9821"/>
        <v>7.1426884691264209E-2</v>
      </c>
      <c r="BJ609" s="113">
        <f t="shared" si="9821"/>
        <v>7.1426884691264209E-2</v>
      </c>
      <c r="BK609" s="113">
        <f t="shared" si="9821"/>
        <v>7.1429031447837035E-2</v>
      </c>
      <c r="BL609" s="113">
        <f t="shared" si="9821"/>
        <v>7.1429031447837035E-2</v>
      </c>
      <c r="BM609" s="113">
        <f t="shared" si="9821"/>
        <v>7.1429031447837035E-2</v>
      </c>
      <c r="BN609" s="113">
        <f t="shared" si="9821"/>
        <v>7.1429031447837035E-2</v>
      </c>
      <c r="BO609" s="113">
        <f t="shared" si="9821"/>
        <v>7.1429031447837035E-2</v>
      </c>
      <c r="BP609" s="113">
        <f t="shared" si="9821"/>
        <v>7.1429031447837035E-2</v>
      </c>
      <c r="BQ609" s="113">
        <f t="shared" si="9821"/>
        <v>7.1429031447837035E-2</v>
      </c>
      <c r="BR609" s="113">
        <f t="shared" si="9821"/>
        <v>7.1429031447837035E-2</v>
      </c>
      <c r="BS609" s="113">
        <f t="shared" si="9821"/>
        <v>7.1429031447837035E-2</v>
      </c>
      <c r="BT609" s="113">
        <f t="shared" si="9821"/>
        <v>7.1429031447837035E-2</v>
      </c>
      <c r="BU609" s="113">
        <f t="shared" si="9821"/>
        <v>0</v>
      </c>
      <c r="BV609" s="113">
        <f t="shared" si="9821"/>
        <v>0</v>
      </c>
      <c r="BW609" s="113">
        <f t="shared" si="9821"/>
        <v>0</v>
      </c>
      <c r="BX609" s="113">
        <f t="shared" si="9821"/>
        <v>0</v>
      </c>
      <c r="BY609" s="113">
        <f t="shared" si="9821"/>
        <v>0</v>
      </c>
      <c r="BZ609" s="113">
        <f t="shared" si="9821"/>
        <v>0</v>
      </c>
      <c r="CA609" s="113">
        <f t="shared" si="9821"/>
        <v>0</v>
      </c>
      <c r="CB609" s="113">
        <f t="shared" si="9821"/>
        <v>0</v>
      </c>
      <c r="CC609" s="113">
        <f t="shared" si="9821"/>
        <v>0</v>
      </c>
      <c r="CD609" s="113">
        <f t="shared" ref="CD609:CG609" si="9822">CD607/$F607</f>
        <v>0</v>
      </c>
      <c r="CE609" s="113"/>
      <c r="CF609" s="113">
        <f t="shared" si="9822"/>
        <v>0</v>
      </c>
      <c r="CG609" s="113">
        <f t="shared" si="9822"/>
        <v>0</v>
      </c>
      <c r="CH609" s="114">
        <f>IF(C607="","",100%-SUM(G609:CG609))</f>
        <v>-2.2204460492503131E-16</v>
      </c>
      <c r="CI609" s="115">
        <f>IF(C607="","",SUM(G609:CG609))</f>
        <v>1.0000000000000002</v>
      </c>
      <c r="CJ609" s="67" t="b">
        <f>IF(C607="","",SUM(G609:CG609)=CI609)</f>
        <v>1</v>
      </c>
    </row>
    <row r="610" spans="1:88" s="5" customFormat="1" ht="22.05" customHeight="1" x14ac:dyDescent="0.3">
      <c r="A610" s="171" t="s">
        <v>431</v>
      </c>
      <c r="B610" s="155" t="s">
        <v>432</v>
      </c>
      <c r="C610" s="168" t="s">
        <v>17</v>
      </c>
      <c r="D610" s="158">
        <v>8</v>
      </c>
      <c r="E610" s="161">
        <v>147455</v>
      </c>
      <c r="F610" s="164">
        <f t="shared" si="8770"/>
        <v>1179640</v>
      </c>
      <c r="G610" s="108">
        <v>0</v>
      </c>
      <c r="H610" s="108"/>
      <c r="I610" s="108"/>
      <c r="J610" s="108"/>
      <c r="K610" s="108"/>
      <c r="L610" s="108"/>
      <c r="M610" s="108"/>
      <c r="N610" s="108"/>
      <c r="O610" s="108"/>
      <c r="P610" s="108"/>
      <c r="Q610" s="108"/>
      <c r="R610" s="108"/>
      <c r="S610" s="108"/>
      <c r="T610" s="108"/>
      <c r="U610" s="108"/>
      <c r="V610" s="108"/>
      <c r="W610" s="108"/>
      <c r="X610" s="108"/>
      <c r="Y610" s="108"/>
      <c r="Z610" s="108"/>
      <c r="AA610" s="108"/>
      <c r="AB610" s="108"/>
      <c r="AC610" s="108"/>
      <c r="AD610" s="108"/>
      <c r="AE610" s="108"/>
      <c r="AF610" s="108"/>
      <c r="AG610" s="108"/>
      <c r="AH610" s="108"/>
      <c r="AI610" s="108"/>
      <c r="AJ610" s="108"/>
      <c r="AK610" s="108"/>
      <c r="AL610" s="108"/>
      <c r="AM610" s="108"/>
      <c r="AN610" s="108"/>
      <c r="AO610" s="108"/>
      <c r="AP610" s="108"/>
      <c r="AQ610" s="108"/>
      <c r="AR610" s="108"/>
      <c r="AS610" s="108"/>
      <c r="AT610" s="108"/>
      <c r="AU610" s="108"/>
      <c r="AV610" s="108"/>
      <c r="AW610" s="108"/>
      <c r="AX610" s="108"/>
      <c r="AY610" s="108"/>
      <c r="AZ610" s="108"/>
      <c r="BA610" s="108"/>
      <c r="BB610" s="108"/>
      <c r="BC610" s="108"/>
      <c r="BD610" s="108"/>
      <c r="BE610" s="108"/>
      <c r="BF610" s="108"/>
      <c r="BG610" s="108">
        <f>ROUND($F610/14,0)</f>
        <v>84260</v>
      </c>
      <c r="BH610" s="108">
        <f>ROUND($F610/14,0)</f>
        <v>84260</v>
      </c>
      <c r="BI610" s="108">
        <f t="shared" ref="BI610:BT610" si="9823">ROUND($F610/14,0)</f>
        <v>84260</v>
      </c>
      <c r="BJ610" s="108">
        <f t="shared" si="9823"/>
        <v>84260</v>
      </c>
      <c r="BK610" s="108">
        <f t="shared" si="9823"/>
        <v>84260</v>
      </c>
      <c r="BL610" s="108">
        <f t="shared" si="9823"/>
        <v>84260</v>
      </c>
      <c r="BM610" s="108">
        <f t="shared" si="9823"/>
        <v>84260</v>
      </c>
      <c r="BN610" s="108">
        <f t="shared" si="9823"/>
        <v>84260</v>
      </c>
      <c r="BO610" s="108">
        <f t="shared" si="9823"/>
        <v>84260</v>
      </c>
      <c r="BP610" s="108">
        <f t="shared" si="9823"/>
        <v>84260</v>
      </c>
      <c r="BQ610" s="108">
        <f t="shared" si="9823"/>
        <v>84260</v>
      </c>
      <c r="BR610" s="108">
        <f t="shared" si="9823"/>
        <v>84260</v>
      </c>
      <c r="BS610" s="108">
        <f t="shared" si="9823"/>
        <v>84260</v>
      </c>
      <c r="BT610" s="108">
        <f t="shared" si="9823"/>
        <v>84260</v>
      </c>
      <c r="BU610" s="108"/>
      <c r="BV610" s="108"/>
      <c r="BW610" s="108"/>
      <c r="BX610" s="108"/>
      <c r="BY610" s="108"/>
      <c r="BZ610" s="108"/>
      <c r="CA610" s="108"/>
      <c r="CB610" s="108"/>
      <c r="CC610" s="108"/>
      <c r="CD610" s="108"/>
      <c r="CE610" s="108"/>
      <c r="CF610" s="108"/>
      <c r="CG610" s="108"/>
      <c r="CH610" s="109">
        <f>IF(C610="","",F610-SUM(G610:CG610))</f>
        <v>0</v>
      </c>
      <c r="CI610" s="107">
        <f>IF(C610="","",SUM(G610:CG610))</f>
        <v>1179640</v>
      </c>
      <c r="CJ610" s="67" t="b">
        <f>IF(C610="","",F610=CI610)</f>
        <v>1</v>
      </c>
    </row>
    <row r="611" spans="1:88" s="5" customFormat="1" ht="22.05" customHeight="1" x14ac:dyDescent="0.3">
      <c r="A611" s="172"/>
      <c r="B611" s="156"/>
      <c r="C611" s="169"/>
      <c r="D611" s="159"/>
      <c r="E611" s="162"/>
      <c r="F611" s="165"/>
      <c r="G611" s="110">
        <v>0</v>
      </c>
      <c r="H611" s="110"/>
      <c r="I611" s="110"/>
      <c r="J611" s="110"/>
      <c r="K611" s="110"/>
      <c r="L611" s="110"/>
      <c r="M611" s="110"/>
      <c r="N611" s="110"/>
      <c r="O611" s="110"/>
      <c r="P611" s="110"/>
      <c r="Q611" s="110"/>
      <c r="R611" s="110"/>
      <c r="S611" s="110"/>
      <c r="T611" s="110"/>
      <c r="U611" s="110">
        <f t="shared" ref="U611" si="9824">ROUND(U610/$E610,2)</f>
        <v>0</v>
      </c>
      <c r="V611" s="110">
        <f t="shared" ref="V611" si="9825">ROUND(V610/$E610,2)</f>
        <v>0</v>
      </c>
      <c r="W611" s="110">
        <f t="shared" ref="W611" si="9826">ROUND(W610/$E610,2)</f>
        <v>0</v>
      </c>
      <c r="X611" s="110">
        <f t="shared" ref="X611" si="9827">ROUND(X610/$E610,2)</f>
        <v>0</v>
      </c>
      <c r="Y611" s="110">
        <f t="shared" ref="Y611" si="9828">ROUND(Y610/$E610,2)</f>
        <v>0</v>
      </c>
      <c r="Z611" s="110">
        <f t="shared" ref="Z611" si="9829">ROUND(Z610/$E610,2)</f>
        <v>0</v>
      </c>
      <c r="AA611" s="110">
        <f t="shared" ref="AA611" si="9830">ROUND(AA610/$E610,2)</f>
        <v>0</v>
      </c>
      <c r="AB611" s="110">
        <f t="shared" ref="AB611" si="9831">ROUND(AB610/$E610,2)</f>
        <v>0</v>
      </c>
      <c r="AC611" s="110">
        <f t="shared" ref="AC611" si="9832">ROUND(AC610/$E610,2)</f>
        <v>0</v>
      </c>
      <c r="AD611" s="110">
        <f t="shared" ref="AD611" si="9833">ROUND(AD610/$E610,2)</f>
        <v>0</v>
      </c>
      <c r="AE611" s="110">
        <f t="shared" ref="AE611" si="9834">ROUND(AE610/$E610,2)</f>
        <v>0</v>
      </c>
      <c r="AF611" s="110">
        <f t="shared" ref="AF611" si="9835">ROUND(AF610/$E610,2)</f>
        <v>0</v>
      </c>
      <c r="AG611" s="110">
        <f t="shared" ref="AG611" si="9836">ROUND(AG610/$E610,2)</f>
        <v>0</v>
      </c>
      <c r="AH611" s="110">
        <f t="shared" ref="AH611" si="9837">ROUND(AH610/$E610,2)</f>
        <v>0</v>
      </c>
      <c r="AI611" s="110">
        <f t="shared" ref="AI611" si="9838">ROUND(AI610/$E610,2)</f>
        <v>0</v>
      </c>
      <c r="AJ611" s="110">
        <f t="shared" ref="AJ611" si="9839">ROUND(AJ610/$E610,2)</f>
        <v>0</v>
      </c>
      <c r="AK611" s="110">
        <f t="shared" ref="AK611" si="9840">ROUND(AK610/$E610,2)</f>
        <v>0</v>
      </c>
      <c r="AL611" s="110">
        <f t="shared" ref="AL611" si="9841">ROUND(AL610/$E610,2)</f>
        <v>0</v>
      </c>
      <c r="AM611" s="110">
        <f t="shared" ref="AM611" si="9842">ROUND(AM610/$E610,2)</f>
        <v>0</v>
      </c>
      <c r="AN611" s="110">
        <f t="shared" ref="AN611" si="9843">ROUND(AN610/$E610,2)</f>
        <v>0</v>
      </c>
      <c r="AO611" s="110">
        <f t="shared" ref="AO611" si="9844">ROUND(AO610/$E610,2)</f>
        <v>0</v>
      </c>
      <c r="AP611" s="110">
        <f t="shared" ref="AP611" si="9845">ROUND(AP610/$E610,2)</f>
        <v>0</v>
      </c>
      <c r="AQ611" s="110">
        <f t="shared" ref="AQ611" si="9846">ROUND(AQ610/$E610,2)</f>
        <v>0</v>
      </c>
      <c r="AR611" s="110">
        <f t="shared" ref="AR611" si="9847">ROUND(AR610/$E610,2)</f>
        <v>0</v>
      </c>
      <c r="AS611" s="110">
        <f t="shared" ref="AS611" si="9848">ROUND(AS610/$E610,2)</f>
        <v>0</v>
      </c>
      <c r="AT611" s="110">
        <f t="shared" ref="AT611" si="9849">ROUND(AT610/$E610,2)</f>
        <v>0</v>
      </c>
      <c r="AU611" s="110">
        <f t="shared" ref="AU611" si="9850">ROUND(AU610/$E610,2)</f>
        <v>0</v>
      </c>
      <c r="AV611" s="110">
        <f t="shared" ref="AV611" si="9851">ROUND(AV610/$E610,2)</f>
        <v>0</v>
      </c>
      <c r="AW611" s="110">
        <f t="shared" ref="AW611" si="9852">ROUND(AW610/$E610,2)</f>
        <v>0</v>
      </c>
      <c r="AX611" s="110">
        <f t="shared" ref="AX611" si="9853">ROUND(AX610/$E610,2)</f>
        <v>0</v>
      </c>
      <c r="AY611" s="110">
        <f t="shared" ref="AY611" si="9854">ROUND(AY610/$E610,2)</f>
        <v>0</v>
      </c>
      <c r="AZ611" s="110">
        <f t="shared" ref="AZ611" si="9855">ROUND(AZ610/$E610,2)</f>
        <v>0</v>
      </c>
      <c r="BA611" s="110">
        <f t="shared" ref="BA611" si="9856">ROUND(BA610/$E610,2)</f>
        <v>0</v>
      </c>
      <c r="BB611" s="110">
        <f t="shared" ref="BB611" si="9857">ROUND(BB610/$E610,2)</f>
        <v>0</v>
      </c>
      <c r="BC611" s="110">
        <f t="shared" ref="BC611" si="9858">ROUND(BC610/$E610,2)</f>
        <v>0</v>
      </c>
      <c r="BD611" s="110">
        <f t="shared" ref="BD611" si="9859">ROUND(BD610/$E610,2)</f>
        <v>0</v>
      </c>
      <c r="BE611" s="110">
        <f t="shared" ref="BE611" si="9860">ROUND(BE610/$E610,2)</f>
        <v>0</v>
      </c>
      <c r="BF611" s="110">
        <f t="shared" ref="BF611" si="9861">ROUND(BF610/$E610,2)</f>
        <v>0</v>
      </c>
      <c r="BG611" s="110">
        <f t="shared" ref="BG611:BQ611" si="9862">ROUND(BG610/$E610,2)</f>
        <v>0.56999999999999995</v>
      </c>
      <c r="BH611" s="110">
        <f t="shared" si="9862"/>
        <v>0.56999999999999995</v>
      </c>
      <c r="BI611" s="110">
        <f t="shared" si="9862"/>
        <v>0.56999999999999995</v>
      </c>
      <c r="BJ611" s="110">
        <f t="shared" si="9862"/>
        <v>0.56999999999999995</v>
      </c>
      <c r="BK611" s="110">
        <f t="shared" si="9862"/>
        <v>0.56999999999999995</v>
      </c>
      <c r="BL611" s="110">
        <f t="shared" si="9862"/>
        <v>0.56999999999999995</v>
      </c>
      <c r="BM611" s="110">
        <f t="shared" si="9862"/>
        <v>0.56999999999999995</v>
      </c>
      <c r="BN611" s="110">
        <f t="shared" si="9862"/>
        <v>0.56999999999999995</v>
      </c>
      <c r="BO611" s="110">
        <f t="shared" si="9862"/>
        <v>0.56999999999999995</v>
      </c>
      <c r="BP611" s="110">
        <f t="shared" si="9862"/>
        <v>0.56999999999999995</v>
      </c>
      <c r="BQ611" s="110">
        <f t="shared" si="9862"/>
        <v>0.56999999999999995</v>
      </c>
      <c r="BR611" s="110">
        <f t="shared" ref="BR611:BS611" si="9863">ROUNDUP(BR610/$E610,2)</f>
        <v>0.57999999999999996</v>
      </c>
      <c r="BS611" s="110">
        <f t="shared" si="9863"/>
        <v>0.57999999999999996</v>
      </c>
      <c r="BT611" s="110">
        <f t="shared" ref="BT611:BY611" si="9864">ROUND(BT610/$E610,2)</f>
        <v>0.56999999999999995</v>
      </c>
      <c r="BU611" s="110">
        <f t="shared" si="9864"/>
        <v>0</v>
      </c>
      <c r="BV611" s="110">
        <f t="shared" si="9864"/>
        <v>0</v>
      </c>
      <c r="BW611" s="110">
        <f t="shared" si="9864"/>
        <v>0</v>
      </c>
      <c r="BX611" s="110">
        <f t="shared" si="9864"/>
        <v>0</v>
      </c>
      <c r="BY611" s="110">
        <f t="shared" si="9864"/>
        <v>0</v>
      </c>
      <c r="BZ611" s="110">
        <f t="shared" ref="BZ611" si="9865">ROUND(BZ610/$E610,2)</f>
        <v>0</v>
      </c>
      <c r="CA611" s="110">
        <f t="shared" ref="CA611" si="9866">ROUND(CA610/$E610,2)</f>
        <v>0</v>
      </c>
      <c r="CB611" s="110">
        <f t="shared" ref="CB611" si="9867">ROUND(CB610/$E610,2)</f>
        <v>0</v>
      </c>
      <c r="CC611" s="110">
        <f t="shared" ref="CC611" si="9868">ROUND(CC610/$E610,2)</f>
        <v>0</v>
      </c>
      <c r="CD611" s="110">
        <f t="shared" ref="CD611" si="9869">ROUND(CD610/$E610,2)</f>
        <v>0</v>
      </c>
      <c r="CE611" s="110"/>
      <c r="CF611" s="110">
        <f t="shared" ref="CF611" si="9870">ROUND(CF610/$E610,2)</f>
        <v>0</v>
      </c>
      <c r="CG611" s="110">
        <f t="shared" ref="CG611" si="9871">ROUND(CG610/$E610,2)</f>
        <v>0</v>
      </c>
      <c r="CH611" s="111">
        <f>IF(C610="","",D610-SUM(G611:CG611))</f>
        <v>0</v>
      </c>
      <c r="CI611" s="112">
        <f>IF(C610="","",SUM(G611:CG611))</f>
        <v>8</v>
      </c>
      <c r="CJ611" s="67" t="b">
        <f>IF(C610="","",D610=CI611)</f>
        <v>1</v>
      </c>
    </row>
    <row r="612" spans="1:88" s="5" customFormat="1" ht="22.05" customHeight="1" x14ac:dyDescent="0.3">
      <c r="A612" s="173"/>
      <c r="B612" s="157"/>
      <c r="C612" s="170"/>
      <c r="D612" s="160"/>
      <c r="E612" s="163"/>
      <c r="F612" s="166"/>
      <c r="G612" s="113">
        <v>0</v>
      </c>
      <c r="H612" s="113"/>
      <c r="I612" s="113"/>
      <c r="J612" s="113"/>
      <c r="K612" s="113"/>
      <c r="L612" s="113"/>
      <c r="M612" s="113"/>
      <c r="N612" s="113"/>
      <c r="O612" s="113"/>
      <c r="P612" s="113"/>
      <c r="Q612" s="113"/>
      <c r="R612" s="113"/>
      <c r="S612" s="113"/>
      <c r="T612" s="113"/>
      <c r="U612" s="113">
        <f t="shared" ref="U612:X612" si="9872">U610/$F610</f>
        <v>0</v>
      </c>
      <c r="V612" s="113">
        <f t="shared" si="9872"/>
        <v>0</v>
      </c>
      <c r="W612" s="113">
        <f t="shared" si="9872"/>
        <v>0</v>
      </c>
      <c r="X612" s="113">
        <f t="shared" si="9872"/>
        <v>0</v>
      </c>
      <c r="Y612" s="113">
        <f t="shared" ref="Y612:AG612" si="9873">Y610/$F610</f>
        <v>0</v>
      </c>
      <c r="Z612" s="113">
        <f t="shared" si="9873"/>
        <v>0</v>
      </c>
      <c r="AA612" s="113">
        <f t="shared" si="9873"/>
        <v>0</v>
      </c>
      <c r="AB612" s="113">
        <f t="shared" si="9873"/>
        <v>0</v>
      </c>
      <c r="AC612" s="113">
        <f t="shared" si="9873"/>
        <v>0</v>
      </c>
      <c r="AD612" s="113">
        <f t="shared" si="9873"/>
        <v>0</v>
      </c>
      <c r="AE612" s="113">
        <f t="shared" si="9873"/>
        <v>0</v>
      </c>
      <c r="AF612" s="113">
        <f t="shared" si="9873"/>
        <v>0</v>
      </c>
      <c r="AG612" s="113">
        <f t="shared" si="9873"/>
        <v>0</v>
      </c>
      <c r="AH612" s="113">
        <f t="shared" ref="AH612:AK612" si="9874">AH610/$F610</f>
        <v>0</v>
      </c>
      <c r="AI612" s="113">
        <f t="shared" si="9874"/>
        <v>0</v>
      </c>
      <c r="AJ612" s="113">
        <f t="shared" si="9874"/>
        <v>0</v>
      </c>
      <c r="AK612" s="113">
        <f t="shared" si="9874"/>
        <v>0</v>
      </c>
      <c r="AL612" s="113">
        <f t="shared" ref="AL612:AT612" si="9875">AL610/$F610</f>
        <v>0</v>
      </c>
      <c r="AM612" s="113">
        <f t="shared" si="9875"/>
        <v>0</v>
      </c>
      <c r="AN612" s="113">
        <f t="shared" si="9875"/>
        <v>0</v>
      </c>
      <c r="AO612" s="113">
        <f t="shared" si="9875"/>
        <v>0</v>
      </c>
      <c r="AP612" s="113">
        <f t="shared" si="9875"/>
        <v>0</v>
      </c>
      <c r="AQ612" s="113">
        <f t="shared" si="9875"/>
        <v>0</v>
      </c>
      <c r="AR612" s="113">
        <f t="shared" si="9875"/>
        <v>0</v>
      </c>
      <c r="AS612" s="113">
        <f t="shared" si="9875"/>
        <v>0</v>
      </c>
      <c r="AT612" s="113">
        <f t="shared" si="9875"/>
        <v>0</v>
      </c>
      <c r="AU612" s="113">
        <f t="shared" ref="AU612:AX612" si="9876">AU610/$F610</f>
        <v>0</v>
      </c>
      <c r="AV612" s="113">
        <f t="shared" si="9876"/>
        <v>0</v>
      </c>
      <c r="AW612" s="113">
        <f t="shared" si="9876"/>
        <v>0</v>
      </c>
      <c r="AX612" s="113">
        <f t="shared" si="9876"/>
        <v>0</v>
      </c>
      <c r="AY612" s="113">
        <f t="shared" ref="AY612:BC612" si="9877">AY610/$F610</f>
        <v>0</v>
      </c>
      <c r="AZ612" s="113">
        <f t="shared" si="9877"/>
        <v>0</v>
      </c>
      <c r="BA612" s="113">
        <f t="shared" si="9877"/>
        <v>0</v>
      </c>
      <c r="BB612" s="113">
        <f t="shared" si="9877"/>
        <v>0</v>
      </c>
      <c r="BC612" s="113">
        <f t="shared" si="9877"/>
        <v>0</v>
      </c>
      <c r="BD612" s="113">
        <f t="shared" ref="BD612:BF612" si="9878">BD610/$F610</f>
        <v>0</v>
      </c>
      <c r="BE612" s="113">
        <f t="shared" si="9878"/>
        <v>0</v>
      </c>
      <c r="BF612" s="113">
        <f t="shared" si="9878"/>
        <v>0</v>
      </c>
      <c r="BG612" s="113">
        <f t="shared" ref="BG612:CC612" si="9879">BG610/$F610</f>
        <v>7.1428571428571425E-2</v>
      </c>
      <c r="BH612" s="113">
        <f t="shared" si="9879"/>
        <v>7.1428571428571425E-2</v>
      </c>
      <c r="BI612" s="113">
        <f t="shared" si="9879"/>
        <v>7.1428571428571425E-2</v>
      </c>
      <c r="BJ612" s="113">
        <f t="shared" si="9879"/>
        <v>7.1428571428571425E-2</v>
      </c>
      <c r="BK612" s="113">
        <f t="shared" si="9879"/>
        <v>7.1428571428571425E-2</v>
      </c>
      <c r="BL612" s="113">
        <f t="shared" si="9879"/>
        <v>7.1428571428571425E-2</v>
      </c>
      <c r="BM612" s="113">
        <f t="shared" si="9879"/>
        <v>7.1428571428571425E-2</v>
      </c>
      <c r="BN612" s="113">
        <f t="shared" si="9879"/>
        <v>7.1428571428571425E-2</v>
      </c>
      <c r="BO612" s="113">
        <f t="shared" si="9879"/>
        <v>7.1428571428571425E-2</v>
      </c>
      <c r="BP612" s="113">
        <f t="shared" si="9879"/>
        <v>7.1428571428571425E-2</v>
      </c>
      <c r="BQ612" s="113">
        <f t="shared" si="9879"/>
        <v>7.1428571428571425E-2</v>
      </c>
      <c r="BR612" s="113">
        <f t="shared" si="9879"/>
        <v>7.1428571428571425E-2</v>
      </c>
      <c r="BS612" s="113">
        <f t="shared" si="9879"/>
        <v>7.1428571428571425E-2</v>
      </c>
      <c r="BT612" s="113">
        <f t="shared" si="9879"/>
        <v>7.1428571428571425E-2</v>
      </c>
      <c r="BU612" s="113">
        <f t="shared" si="9879"/>
        <v>0</v>
      </c>
      <c r="BV612" s="113">
        <f t="shared" si="9879"/>
        <v>0</v>
      </c>
      <c r="BW612" s="113">
        <f t="shared" si="9879"/>
        <v>0</v>
      </c>
      <c r="BX612" s="113">
        <f t="shared" si="9879"/>
        <v>0</v>
      </c>
      <c r="BY612" s="113">
        <f t="shared" si="9879"/>
        <v>0</v>
      </c>
      <c r="BZ612" s="113">
        <f t="shared" si="9879"/>
        <v>0</v>
      </c>
      <c r="CA612" s="113">
        <f t="shared" si="9879"/>
        <v>0</v>
      </c>
      <c r="CB612" s="113">
        <f t="shared" si="9879"/>
        <v>0</v>
      </c>
      <c r="CC612" s="113">
        <f t="shared" si="9879"/>
        <v>0</v>
      </c>
      <c r="CD612" s="113">
        <f t="shared" ref="CD612:CG612" si="9880">CD610/$F610</f>
        <v>0</v>
      </c>
      <c r="CE612" s="113"/>
      <c r="CF612" s="113">
        <f t="shared" si="9880"/>
        <v>0</v>
      </c>
      <c r="CG612" s="113">
        <f t="shared" si="9880"/>
        <v>0</v>
      </c>
      <c r="CH612" s="114">
        <f>IF(C610="","",100%-SUM(G612:CG612))</f>
        <v>3.3306690738754696E-16</v>
      </c>
      <c r="CI612" s="115">
        <f>IF(C610="","",SUM(G612:CG612))</f>
        <v>0.99999999999999967</v>
      </c>
      <c r="CJ612" s="67" t="b">
        <f>IF(C610="","",SUM(G612:CG612)=CI612)</f>
        <v>1</v>
      </c>
    </row>
    <row r="613" spans="1:88" s="5" customFormat="1" ht="22.05" customHeight="1" x14ac:dyDescent="0.3">
      <c r="A613" s="171" t="s">
        <v>433</v>
      </c>
      <c r="B613" s="155" t="s">
        <v>434</v>
      </c>
      <c r="C613" s="168" t="s">
        <v>17</v>
      </c>
      <c r="D613" s="158">
        <v>124</v>
      </c>
      <c r="E613" s="161">
        <v>2662734</v>
      </c>
      <c r="F613" s="164">
        <f t="shared" si="8770"/>
        <v>330179016</v>
      </c>
      <c r="G613" s="108">
        <v>0</v>
      </c>
      <c r="H613" s="108"/>
      <c r="I613" s="108"/>
      <c r="J613" s="108"/>
      <c r="K613" s="108"/>
      <c r="L613" s="108"/>
      <c r="M613" s="108"/>
      <c r="N613" s="108"/>
      <c r="O613" s="108"/>
      <c r="P613" s="108"/>
      <c r="Q613" s="108"/>
      <c r="R613" s="108"/>
      <c r="S613" s="108"/>
      <c r="T613" s="108"/>
      <c r="U613" s="108"/>
      <c r="V613" s="108"/>
      <c r="W613" s="108"/>
      <c r="X613" s="108"/>
      <c r="Y613" s="108"/>
      <c r="Z613" s="108"/>
      <c r="AA613" s="108"/>
      <c r="AB613" s="108"/>
      <c r="AC613" s="108"/>
      <c r="AD613" s="108"/>
      <c r="AE613" s="108"/>
      <c r="AF613" s="108"/>
      <c r="AG613" s="108"/>
      <c r="AH613" s="108"/>
      <c r="AI613" s="108"/>
      <c r="AJ613" s="108"/>
      <c r="AK613" s="108"/>
      <c r="AL613" s="108"/>
      <c r="AM613" s="108"/>
      <c r="AN613" s="108"/>
      <c r="AO613" s="108"/>
      <c r="AP613" s="108"/>
      <c r="AQ613" s="108"/>
      <c r="AR613" s="108"/>
      <c r="AS613" s="108"/>
      <c r="AT613" s="108"/>
      <c r="AU613" s="108"/>
      <c r="AV613" s="108"/>
      <c r="AW613" s="108"/>
      <c r="AX613" s="108"/>
      <c r="AY613" s="108"/>
      <c r="AZ613" s="108"/>
      <c r="BA613" s="108"/>
      <c r="BB613" s="108"/>
      <c r="BC613" s="108"/>
      <c r="BD613" s="108"/>
      <c r="BE613" s="108"/>
      <c r="BF613" s="108"/>
      <c r="BG613" s="108"/>
      <c r="BH613" s="108"/>
      <c r="BI613" s="108"/>
      <c r="BJ613" s="108"/>
      <c r="BK613" s="108">
        <f>ROUND($F613/14,0)</f>
        <v>23584215</v>
      </c>
      <c r="BL613" s="108">
        <f>ROUNDUP($F613/14,0)</f>
        <v>23584216</v>
      </c>
      <c r="BM613" s="108">
        <f t="shared" ref="BM613:BN613" si="9881">ROUNDUP($F613/14,0)</f>
        <v>23584216</v>
      </c>
      <c r="BN613" s="108">
        <f t="shared" si="9881"/>
        <v>23584216</v>
      </c>
      <c r="BO613" s="108">
        <f t="shared" ref="BO613:BX613" si="9882">ROUND($F613/14,0)</f>
        <v>23584215</v>
      </c>
      <c r="BP613" s="108">
        <f t="shared" ref="BP613:BR613" si="9883">ROUNDUP($F613/14,0)</f>
        <v>23584216</v>
      </c>
      <c r="BQ613" s="108">
        <f t="shared" si="9883"/>
        <v>23584216</v>
      </c>
      <c r="BR613" s="108">
        <f t="shared" si="9883"/>
        <v>23584216</v>
      </c>
      <c r="BS613" s="108">
        <f t="shared" si="9882"/>
        <v>23584215</v>
      </c>
      <c r="BT613" s="108">
        <f t="shared" si="9882"/>
        <v>23584215</v>
      </c>
      <c r="BU613" s="108">
        <f t="shared" si="9882"/>
        <v>23584215</v>
      </c>
      <c r="BV613" s="108">
        <f t="shared" si="9882"/>
        <v>23584215</v>
      </c>
      <c r="BW613" s="108">
        <f t="shared" si="9882"/>
        <v>23584215</v>
      </c>
      <c r="BX613" s="108">
        <f t="shared" si="9882"/>
        <v>23584215</v>
      </c>
      <c r="BY613" s="108"/>
      <c r="BZ613" s="108"/>
      <c r="CA613" s="108"/>
      <c r="CB613" s="108"/>
      <c r="CC613" s="108"/>
      <c r="CD613" s="108"/>
      <c r="CE613" s="108"/>
      <c r="CF613" s="108"/>
      <c r="CG613" s="108"/>
      <c r="CH613" s="109">
        <f>IF(C613="","",F613-SUM(G613:CG613))</f>
        <v>0</v>
      </c>
      <c r="CI613" s="107">
        <f>IF(C613="","",SUM(G613:CG613))</f>
        <v>330179016</v>
      </c>
      <c r="CJ613" s="67" t="b">
        <f>IF(C613="","",F613=CI613)</f>
        <v>1</v>
      </c>
    </row>
    <row r="614" spans="1:88" s="5" customFormat="1" ht="22.05" customHeight="1" x14ac:dyDescent="0.3">
      <c r="A614" s="172"/>
      <c r="B614" s="156"/>
      <c r="C614" s="169"/>
      <c r="D614" s="159"/>
      <c r="E614" s="162"/>
      <c r="F614" s="165"/>
      <c r="G614" s="110">
        <v>0</v>
      </c>
      <c r="H614" s="110"/>
      <c r="I614" s="110"/>
      <c r="J614" s="110"/>
      <c r="K614" s="110"/>
      <c r="L614" s="110"/>
      <c r="M614" s="110"/>
      <c r="N614" s="110"/>
      <c r="O614" s="110"/>
      <c r="P614" s="110"/>
      <c r="Q614" s="110"/>
      <c r="R614" s="110"/>
      <c r="S614" s="110"/>
      <c r="T614" s="110"/>
      <c r="U614" s="110">
        <f t="shared" ref="U614" si="9884">ROUND(U613/$E613,2)</f>
        <v>0</v>
      </c>
      <c r="V614" s="110">
        <f t="shared" ref="V614" si="9885">ROUND(V613/$E613,2)</f>
        <v>0</v>
      </c>
      <c r="W614" s="110">
        <f t="shared" ref="W614" si="9886">ROUND(W613/$E613,2)</f>
        <v>0</v>
      </c>
      <c r="X614" s="110">
        <f t="shared" ref="X614" si="9887">ROUND(X613/$E613,2)</f>
        <v>0</v>
      </c>
      <c r="Y614" s="110">
        <f t="shared" ref="Y614" si="9888">ROUND(Y613/$E613,2)</f>
        <v>0</v>
      </c>
      <c r="Z614" s="110">
        <f t="shared" ref="Z614" si="9889">ROUND(Z613/$E613,2)</f>
        <v>0</v>
      </c>
      <c r="AA614" s="110">
        <f t="shared" ref="AA614" si="9890">ROUND(AA613/$E613,2)</f>
        <v>0</v>
      </c>
      <c r="AB614" s="110">
        <f t="shared" ref="AB614" si="9891">ROUND(AB613/$E613,2)</f>
        <v>0</v>
      </c>
      <c r="AC614" s="110">
        <f t="shared" ref="AC614" si="9892">ROUND(AC613/$E613,2)</f>
        <v>0</v>
      </c>
      <c r="AD614" s="110">
        <f t="shared" ref="AD614" si="9893">ROUND(AD613/$E613,2)</f>
        <v>0</v>
      </c>
      <c r="AE614" s="110">
        <f t="shared" ref="AE614" si="9894">ROUND(AE613/$E613,2)</f>
        <v>0</v>
      </c>
      <c r="AF614" s="110">
        <f t="shared" ref="AF614" si="9895">ROUND(AF613/$E613,2)</f>
        <v>0</v>
      </c>
      <c r="AG614" s="110">
        <f t="shared" ref="AG614" si="9896">ROUND(AG613/$E613,2)</f>
        <v>0</v>
      </c>
      <c r="AH614" s="110">
        <f t="shared" ref="AH614" si="9897">ROUND(AH613/$E613,2)</f>
        <v>0</v>
      </c>
      <c r="AI614" s="110">
        <f t="shared" ref="AI614" si="9898">ROUND(AI613/$E613,2)</f>
        <v>0</v>
      </c>
      <c r="AJ614" s="110">
        <f t="shared" ref="AJ614" si="9899">ROUND(AJ613/$E613,2)</f>
        <v>0</v>
      </c>
      <c r="AK614" s="110">
        <f t="shared" ref="AK614" si="9900">ROUND(AK613/$E613,2)</f>
        <v>0</v>
      </c>
      <c r="AL614" s="110">
        <f t="shared" ref="AL614" si="9901">ROUND(AL613/$E613,2)</f>
        <v>0</v>
      </c>
      <c r="AM614" s="110">
        <f t="shared" ref="AM614" si="9902">ROUND(AM613/$E613,2)</f>
        <v>0</v>
      </c>
      <c r="AN614" s="110">
        <f t="shared" ref="AN614" si="9903">ROUND(AN613/$E613,2)</f>
        <v>0</v>
      </c>
      <c r="AO614" s="110">
        <f t="shared" ref="AO614" si="9904">ROUND(AO613/$E613,2)</f>
        <v>0</v>
      </c>
      <c r="AP614" s="110">
        <f t="shared" ref="AP614" si="9905">ROUND(AP613/$E613,2)</f>
        <v>0</v>
      </c>
      <c r="AQ614" s="110">
        <f t="shared" ref="AQ614" si="9906">ROUND(AQ613/$E613,2)</f>
        <v>0</v>
      </c>
      <c r="AR614" s="110">
        <f t="shared" ref="AR614" si="9907">ROUND(AR613/$E613,2)</f>
        <v>0</v>
      </c>
      <c r="AS614" s="110">
        <f t="shared" ref="AS614" si="9908">ROUND(AS613/$E613,2)</f>
        <v>0</v>
      </c>
      <c r="AT614" s="110">
        <f t="shared" ref="AT614" si="9909">ROUND(AT613/$E613,2)</f>
        <v>0</v>
      </c>
      <c r="AU614" s="110">
        <f t="shared" ref="AU614" si="9910">ROUND(AU613/$E613,2)</f>
        <v>0</v>
      </c>
      <c r="AV614" s="110">
        <f t="shared" ref="AV614" si="9911">ROUND(AV613/$E613,2)</f>
        <v>0</v>
      </c>
      <c r="AW614" s="110">
        <f t="shared" ref="AW614" si="9912">ROUND(AW613/$E613,2)</f>
        <v>0</v>
      </c>
      <c r="AX614" s="110">
        <f t="shared" ref="AX614" si="9913">ROUND(AX613/$E613,2)</f>
        <v>0</v>
      </c>
      <c r="AY614" s="110">
        <f t="shared" ref="AY614" si="9914">ROUND(AY613/$E613,2)</f>
        <v>0</v>
      </c>
      <c r="AZ614" s="110">
        <f t="shared" ref="AZ614" si="9915">ROUND(AZ613/$E613,2)</f>
        <v>0</v>
      </c>
      <c r="BA614" s="110">
        <f t="shared" ref="BA614" si="9916">ROUND(BA613/$E613,2)</f>
        <v>0</v>
      </c>
      <c r="BB614" s="110">
        <f t="shared" ref="BB614" si="9917">ROUND(BB613/$E613,2)</f>
        <v>0</v>
      </c>
      <c r="BC614" s="110">
        <f t="shared" ref="BC614" si="9918">ROUND(BC613/$E613,2)</f>
        <v>0</v>
      </c>
      <c r="BD614" s="110">
        <f t="shared" ref="BD614" si="9919">ROUND(BD613/$E613,2)</f>
        <v>0</v>
      </c>
      <c r="BE614" s="110">
        <f t="shared" ref="BE614" si="9920">ROUND(BE613/$E613,2)</f>
        <v>0</v>
      </c>
      <c r="BF614" s="110">
        <f t="shared" ref="BF614" si="9921">ROUND(BF613/$E613,2)</f>
        <v>0</v>
      </c>
      <c r="BG614" s="110">
        <f t="shared" ref="BG614:BO614" si="9922">ROUND(BG613/$E613,2)</f>
        <v>0</v>
      </c>
      <c r="BH614" s="110">
        <f t="shared" si="9922"/>
        <v>0</v>
      </c>
      <c r="BI614" s="110">
        <f t="shared" si="9922"/>
        <v>0</v>
      </c>
      <c r="BJ614" s="110">
        <f t="shared" si="9922"/>
        <v>0</v>
      </c>
      <c r="BK614" s="110">
        <f t="shared" si="9922"/>
        <v>8.86</v>
      </c>
      <c r="BL614" s="110">
        <f t="shared" si="9922"/>
        <v>8.86</v>
      </c>
      <c r="BM614" s="110">
        <f t="shared" si="9922"/>
        <v>8.86</v>
      </c>
      <c r="BN614" s="110">
        <f t="shared" si="9922"/>
        <v>8.86</v>
      </c>
      <c r="BO614" s="110">
        <f t="shared" si="9922"/>
        <v>8.86</v>
      </c>
      <c r="BP614" s="110">
        <f>ROUNDDOWN(BP613/$E613,2)</f>
        <v>8.85</v>
      </c>
      <c r="BQ614" s="110">
        <f>ROUNDDOWN(BQ613/$E613,2)</f>
        <v>8.85</v>
      </c>
      <c r="BR614" s="110">
        <f>ROUNDDOWN(BR613/$E613,2)</f>
        <v>8.85</v>
      </c>
      <c r="BS614" s="110">
        <f>ROUNDDOWN(BS613/$E613,2)</f>
        <v>8.85</v>
      </c>
      <c r="BT614" s="110">
        <f t="shared" ref="BT614:BY614" si="9923">ROUND(BT613/$E613,2)</f>
        <v>8.86</v>
      </c>
      <c r="BU614" s="110">
        <f t="shared" si="9923"/>
        <v>8.86</v>
      </c>
      <c r="BV614" s="110">
        <f t="shared" si="9923"/>
        <v>8.86</v>
      </c>
      <c r="BW614" s="110">
        <f t="shared" si="9923"/>
        <v>8.86</v>
      </c>
      <c r="BX614" s="110">
        <f t="shared" si="9923"/>
        <v>8.86</v>
      </c>
      <c r="BY614" s="110">
        <f t="shared" si="9923"/>
        <v>0</v>
      </c>
      <c r="BZ614" s="110">
        <f t="shared" ref="BZ614" si="9924">ROUND(BZ613/$E613,2)</f>
        <v>0</v>
      </c>
      <c r="CA614" s="110">
        <f t="shared" ref="CA614" si="9925">ROUND(CA613/$E613,2)</f>
        <v>0</v>
      </c>
      <c r="CB614" s="110">
        <f t="shared" ref="CB614" si="9926">ROUND(CB613/$E613,2)</f>
        <v>0</v>
      </c>
      <c r="CC614" s="110">
        <f t="shared" ref="CC614" si="9927">ROUND(CC613/$E613,2)</f>
        <v>0</v>
      </c>
      <c r="CD614" s="110">
        <f t="shared" ref="CD614" si="9928">ROUND(CD613/$E613,2)</f>
        <v>0</v>
      </c>
      <c r="CE614" s="110"/>
      <c r="CF614" s="110">
        <f t="shared" ref="CF614" si="9929">ROUND(CF613/$E613,2)</f>
        <v>0</v>
      </c>
      <c r="CG614" s="110">
        <f t="shared" ref="CG614" si="9930">ROUND(CG613/$E613,2)</f>
        <v>0</v>
      </c>
      <c r="CH614" s="111">
        <f>IF(C613="","",D613-SUM(G614:CG614))</f>
        <v>1.4210854715202004E-14</v>
      </c>
      <c r="CI614" s="112">
        <f>IF(C613="","",SUM(G614:CG614))</f>
        <v>123.99999999999999</v>
      </c>
      <c r="CJ614" s="67" t="b">
        <f>IF(C613="","",D613=CI614)</f>
        <v>1</v>
      </c>
    </row>
    <row r="615" spans="1:88" s="5" customFormat="1" ht="22.05" customHeight="1" x14ac:dyDescent="0.3">
      <c r="A615" s="173"/>
      <c r="B615" s="157"/>
      <c r="C615" s="170"/>
      <c r="D615" s="160"/>
      <c r="E615" s="163"/>
      <c r="F615" s="166"/>
      <c r="G615" s="113">
        <v>0</v>
      </c>
      <c r="H615" s="113"/>
      <c r="I615" s="113"/>
      <c r="J615" s="113"/>
      <c r="K615" s="113"/>
      <c r="L615" s="113"/>
      <c r="M615" s="113"/>
      <c r="N615" s="113"/>
      <c r="O615" s="113"/>
      <c r="P615" s="113"/>
      <c r="Q615" s="113"/>
      <c r="R615" s="113"/>
      <c r="S615" s="113"/>
      <c r="T615" s="113"/>
      <c r="U615" s="113">
        <f t="shared" ref="U615:X615" si="9931">U613/$F613</f>
        <v>0</v>
      </c>
      <c r="V615" s="113">
        <f t="shared" si="9931"/>
        <v>0</v>
      </c>
      <c r="W615" s="113">
        <f t="shared" si="9931"/>
        <v>0</v>
      </c>
      <c r="X615" s="113">
        <f t="shared" si="9931"/>
        <v>0</v>
      </c>
      <c r="Y615" s="113">
        <f t="shared" ref="Y615:AG615" si="9932">Y613/$F613</f>
        <v>0</v>
      </c>
      <c r="Z615" s="113">
        <f t="shared" si="9932"/>
        <v>0</v>
      </c>
      <c r="AA615" s="113">
        <f t="shared" si="9932"/>
        <v>0</v>
      </c>
      <c r="AB615" s="113">
        <f t="shared" si="9932"/>
        <v>0</v>
      </c>
      <c r="AC615" s="113">
        <f t="shared" si="9932"/>
        <v>0</v>
      </c>
      <c r="AD615" s="113">
        <f t="shared" si="9932"/>
        <v>0</v>
      </c>
      <c r="AE615" s="113">
        <f t="shared" si="9932"/>
        <v>0</v>
      </c>
      <c r="AF615" s="113">
        <f t="shared" si="9932"/>
        <v>0</v>
      </c>
      <c r="AG615" s="113">
        <f t="shared" si="9932"/>
        <v>0</v>
      </c>
      <c r="AH615" s="113">
        <f t="shared" ref="AH615:AK615" si="9933">AH613/$F613</f>
        <v>0</v>
      </c>
      <c r="AI615" s="113">
        <f t="shared" si="9933"/>
        <v>0</v>
      </c>
      <c r="AJ615" s="113">
        <f t="shared" si="9933"/>
        <v>0</v>
      </c>
      <c r="AK615" s="113">
        <f t="shared" si="9933"/>
        <v>0</v>
      </c>
      <c r="AL615" s="113">
        <f t="shared" ref="AL615:AT615" si="9934">AL613/$F613</f>
        <v>0</v>
      </c>
      <c r="AM615" s="113">
        <f t="shared" si="9934"/>
        <v>0</v>
      </c>
      <c r="AN615" s="113">
        <f t="shared" si="9934"/>
        <v>0</v>
      </c>
      <c r="AO615" s="113">
        <f t="shared" si="9934"/>
        <v>0</v>
      </c>
      <c r="AP615" s="113">
        <f t="shared" si="9934"/>
        <v>0</v>
      </c>
      <c r="AQ615" s="113">
        <f t="shared" si="9934"/>
        <v>0</v>
      </c>
      <c r="AR615" s="113">
        <f t="shared" si="9934"/>
        <v>0</v>
      </c>
      <c r="AS615" s="113">
        <f t="shared" si="9934"/>
        <v>0</v>
      </c>
      <c r="AT615" s="113">
        <f t="shared" si="9934"/>
        <v>0</v>
      </c>
      <c r="AU615" s="113">
        <f t="shared" ref="AU615:AX615" si="9935">AU613/$F613</f>
        <v>0</v>
      </c>
      <c r="AV615" s="113">
        <f t="shared" si="9935"/>
        <v>0</v>
      </c>
      <c r="AW615" s="113">
        <f t="shared" si="9935"/>
        <v>0</v>
      </c>
      <c r="AX615" s="113">
        <f t="shared" si="9935"/>
        <v>0</v>
      </c>
      <c r="AY615" s="113">
        <f t="shared" ref="AY615:BC615" si="9936">AY613/$F613</f>
        <v>0</v>
      </c>
      <c r="AZ615" s="113">
        <f t="shared" si="9936"/>
        <v>0</v>
      </c>
      <c r="BA615" s="113">
        <f t="shared" si="9936"/>
        <v>0</v>
      </c>
      <c r="BB615" s="113">
        <f t="shared" si="9936"/>
        <v>0</v>
      </c>
      <c r="BC615" s="113">
        <f t="shared" si="9936"/>
        <v>0</v>
      </c>
      <c r="BD615" s="113">
        <f t="shared" ref="BD615:BF615" si="9937">BD613/$F613</f>
        <v>0</v>
      </c>
      <c r="BE615" s="113">
        <f t="shared" si="9937"/>
        <v>0</v>
      </c>
      <c r="BF615" s="113">
        <f t="shared" si="9937"/>
        <v>0</v>
      </c>
      <c r="BG615" s="113">
        <f t="shared" ref="BG615:CC615" si="9938">BG613/$F613</f>
        <v>0</v>
      </c>
      <c r="BH615" s="113">
        <f t="shared" si="9938"/>
        <v>0</v>
      </c>
      <c r="BI615" s="113">
        <f t="shared" si="9938"/>
        <v>0</v>
      </c>
      <c r="BJ615" s="113">
        <f t="shared" si="9938"/>
        <v>0</v>
      </c>
      <c r="BK615" s="113">
        <f t="shared" si="9938"/>
        <v>7.1428570130574257E-2</v>
      </c>
      <c r="BL615" s="113">
        <f t="shared" si="9938"/>
        <v>7.1428573159234329E-2</v>
      </c>
      <c r="BM615" s="113">
        <f t="shared" si="9938"/>
        <v>7.1428573159234329E-2</v>
      </c>
      <c r="BN615" s="113">
        <f t="shared" si="9938"/>
        <v>7.1428573159234329E-2</v>
      </c>
      <c r="BO615" s="113">
        <f t="shared" si="9938"/>
        <v>7.1428570130574257E-2</v>
      </c>
      <c r="BP615" s="113">
        <f t="shared" si="9938"/>
        <v>7.1428573159234329E-2</v>
      </c>
      <c r="BQ615" s="113">
        <f t="shared" si="9938"/>
        <v>7.1428573159234329E-2</v>
      </c>
      <c r="BR615" s="113">
        <f t="shared" si="9938"/>
        <v>7.1428573159234329E-2</v>
      </c>
      <c r="BS615" s="113">
        <f t="shared" si="9938"/>
        <v>7.1428570130574257E-2</v>
      </c>
      <c r="BT615" s="113">
        <f t="shared" si="9938"/>
        <v>7.1428570130574257E-2</v>
      </c>
      <c r="BU615" s="113">
        <f t="shared" si="9938"/>
        <v>7.1428570130574257E-2</v>
      </c>
      <c r="BV615" s="113">
        <f t="shared" si="9938"/>
        <v>7.1428570130574257E-2</v>
      </c>
      <c r="BW615" s="113">
        <f t="shared" si="9938"/>
        <v>7.1428570130574257E-2</v>
      </c>
      <c r="BX615" s="113">
        <f t="shared" si="9938"/>
        <v>7.1428570130574257E-2</v>
      </c>
      <c r="BY615" s="113">
        <f t="shared" si="9938"/>
        <v>0</v>
      </c>
      <c r="BZ615" s="113">
        <f t="shared" si="9938"/>
        <v>0</v>
      </c>
      <c r="CA615" s="113">
        <f t="shared" si="9938"/>
        <v>0</v>
      </c>
      <c r="CB615" s="113">
        <f t="shared" si="9938"/>
        <v>0</v>
      </c>
      <c r="CC615" s="113">
        <f t="shared" si="9938"/>
        <v>0</v>
      </c>
      <c r="CD615" s="113">
        <f t="shared" ref="CD615:CG615" si="9939">CD613/$F613</f>
        <v>0</v>
      </c>
      <c r="CE615" s="113"/>
      <c r="CF615" s="113">
        <f t="shared" si="9939"/>
        <v>0</v>
      </c>
      <c r="CG615" s="113">
        <f t="shared" si="9939"/>
        <v>0</v>
      </c>
      <c r="CH615" s="114">
        <f>IF(C613="","",100%-SUM(G615:CG615))</f>
        <v>0</v>
      </c>
      <c r="CI615" s="115">
        <f>IF(C613="","",SUM(G615:CG615))</f>
        <v>1</v>
      </c>
      <c r="CJ615" s="67" t="b">
        <f>IF(C613="","",SUM(G615:CG615)=CI615)</f>
        <v>1</v>
      </c>
    </row>
    <row r="616" spans="1:88" s="5" customFormat="1" ht="22.05" customHeight="1" x14ac:dyDescent="0.3">
      <c r="A616" s="171" t="s">
        <v>435</v>
      </c>
      <c r="B616" s="155" t="s">
        <v>436</v>
      </c>
      <c r="C616" s="168" t="s">
        <v>17</v>
      </c>
      <c r="D616" s="158">
        <v>5</v>
      </c>
      <c r="E616" s="161">
        <v>322587</v>
      </c>
      <c r="F616" s="164">
        <f t="shared" si="8770"/>
        <v>1612935</v>
      </c>
      <c r="G616" s="108">
        <v>0</v>
      </c>
      <c r="H616" s="108"/>
      <c r="I616" s="108"/>
      <c r="J616" s="108"/>
      <c r="K616" s="108"/>
      <c r="L616" s="108"/>
      <c r="M616" s="108"/>
      <c r="N616" s="108"/>
      <c r="O616" s="108"/>
      <c r="P616" s="108"/>
      <c r="Q616" s="108"/>
      <c r="R616" s="108"/>
      <c r="S616" s="108"/>
      <c r="T616" s="108"/>
      <c r="U616" s="108"/>
      <c r="V616" s="108"/>
      <c r="W616" s="108"/>
      <c r="X616" s="108"/>
      <c r="Y616" s="108"/>
      <c r="Z616" s="108"/>
      <c r="AA616" s="108"/>
      <c r="AB616" s="108"/>
      <c r="AC616" s="108"/>
      <c r="AD616" s="108"/>
      <c r="AE616" s="108"/>
      <c r="AF616" s="108"/>
      <c r="AG616" s="108"/>
      <c r="AH616" s="108"/>
      <c r="AI616" s="108"/>
      <c r="AJ616" s="108"/>
      <c r="AK616" s="108"/>
      <c r="AL616" s="108"/>
      <c r="AM616" s="108"/>
      <c r="AN616" s="108"/>
      <c r="AO616" s="108"/>
      <c r="AP616" s="108"/>
      <c r="AQ616" s="108"/>
      <c r="AR616" s="108"/>
      <c r="AS616" s="108"/>
      <c r="AT616" s="108"/>
      <c r="AU616" s="108"/>
      <c r="AV616" s="108"/>
      <c r="AW616" s="108"/>
      <c r="AX616" s="108"/>
      <c r="AY616" s="108"/>
      <c r="AZ616" s="108"/>
      <c r="BA616" s="108"/>
      <c r="BB616" s="108"/>
      <c r="BC616" s="108"/>
      <c r="BD616" s="108"/>
      <c r="BE616" s="108"/>
      <c r="BF616" s="108"/>
      <c r="BG616" s="108"/>
      <c r="BH616" s="108"/>
      <c r="BI616" s="108"/>
      <c r="BJ616" s="108"/>
      <c r="BK616" s="108">
        <f>ROUND($F616/14,0)</f>
        <v>115210</v>
      </c>
      <c r="BL616" s="108">
        <f>ROUNDDOWN($F616/14,0)</f>
        <v>115209</v>
      </c>
      <c r="BM616" s="108">
        <f t="shared" ref="BM616:BN616" si="9940">ROUNDDOWN($F616/14,0)</f>
        <v>115209</v>
      </c>
      <c r="BN616" s="108">
        <f t="shared" si="9940"/>
        <v>115209</v>
      </c>
      <c r="BO616" s="108">
        <f t="shared" ref="BO616:BX616" si="9941">ROUND($F616/14,0)</f>
        <v>115210</v>
      </c>
      <c r="BP616" s="108">
        <f t="shared" ref="BP616:BQ616" si="9942">ROUNDDOWN($F616/14,0)</f>
        <v>115209</v>
      </c>
      <c r="BQ616" s="108">
        <f t="shared" si="9942"/>
        <v>115209</v>
      </c>
      <c r="BR616" s="108">
        <f t="shared" si="9941"/>
        <v>115210</v>
      </c>
      <c r="BS616" s="108">
        <f t="shared" si="9941"/>
        <v>115210</v>
      </c>
      <c r="BT616" s="108">
        <f t="shared" si="9941"/>
        <v>115210</v>
      </c>
      <c r="BU616" s="108">
        <f t="shared" si="9941"/>
        <v>115210</v>
      </c>
      <c r="BV616" s="108">
        <f t="shared" si="9941"/>
        <v>115210</v>
      </c>
      <c r="BW616" s="108">
        <f t="shared" si="9941"/>
        <v>115210</v>
      </c>
      <c r="BX616" s="108">
        <f t="shared" si="9941"/>
        <v>115210</v>
      </c>
      <c r="BY616" s="108"/>
      <c r="BZ616" s="108"/>
      <c r="CA616" s="108"/>
      <c r="CB616" s="108"/>
      <c r="CC616" s="108"/>
      <c r="CD616" s="108"/>
      <c r="CE616" s="108"/>
      <c r="CF616" s="108"/>
      <c r="CG616" s="108"/>
      <c r="CH616" s="109">
        <f>IF(C616="","",F616-SUM(G616:CG616))</f>
        <v>0</v>
      </c>
      <c r="CI616" s="107">
        <f>IF(C616="","",SUM(G616:CG616))</f>
        <v>1612935</v>
      </c>
      <c r="CJ616" s="67" t="b">
        <f>IF(C616="","",F616=CI616)</f>
        <v>1</v>
      </c>
    </row>
    <row r="617" spans="1:88" s="5" customFormat="1" ht="22.05" customHeight="1" x14ac:dyDescent="0.3">
      <c r="A617" s="172"/>
      <c r="B617" s="156"/>
      <c r="C617" s="169"/>
      <c r="D617" s="159"/>
      <c r="E617" s="162"/>
      <c r="F617" s="165"/>
      <c r="G617" s="110">
        <v>0</v>
      </c>
      <c r="H617" s="110"/>
      <c r="I617" s="110"/>
      <c r="J617" s="110"/>
      <c r="K617" s="110"/>
      <c r="L617" s="110"/>
      <c r="M617" s="110"/>
      <c r="N617" s="110"/>
      <c r="O617" s="110"/>
      <c r="P617" s="110"/>
      <c r="Q617" s="110"/>
      <c r="R617" s="110"/>
      <c r="S617" s="110"/>
      <c r="T617" s="110"/>
      <c r="U617" s="110">
        <f t="shared" ref="U617" si="9943">ROUND(U616/$E616,2)</f>
        <v>0</v>
      </c>
      <c r="V617" s="110">
        <f t="shared" ref="V617" si="9944">ROUND(V616/$E616,2)</f>
        <v>0</v>
      </c>
      <c r="W617" s="110">
        <f t="shared" ref="W617" si="9945">ROUND(W616/$E616,2)</f>
        <v>0</v>
      </c>
      <c r="X617" s="110">
        <f t="shared" ref="X617" si="9946">ROUND(X616/$E616,2)</f>
        <v>0</v>
      </c>
      <c r="Y617" s="110">
        <f t="shared" ref="Y617" si="9947">ROUND(Y616/$E616,2)</f>
        <v>0</v>
      </c>
      <c r="Z617" s="110">
        <f t="shared" ref="Z617" si="9948">ROUND(Z616/$E616,2)</f>
        <v>0</v>
      </c>
      <c r="AA617" s="110">
        <f t="shared" ref="AA617" si="9949">ROUND(AA616/$E616,2)</f>
        <v>0</v>
      </c>
      <c r="AB617" s="110">
        <f t="shared" ref="AB617" si="9950">ROUND(AB616/$E616,2)</f>
        <v>0</v>
      </c>
      <c r="AC617" s="110">
        <f t="shared" ref="AC617" si="9951">ROUND(AC616/$E616,2)</f>
        <v>0</v>
      </c>
      <c r="AD617" s="110">
        <f t="shared" ref="AD617" si="9952">ROUND(AD616/$E616,2)</f>
        <v>0</v>
      </c>
      <c r="AE617" s="110">
        <f t="shared" ref="AE617" si="9953">ROUND(AE616/$E616,2)</f>
        <v>0</v>
      </c>
      <c r="AF617" s="110">
        <f t="shared" ref="AF617" si="9954">ROUND(AF616/$E616,2)</f>
        <v>0</v>
      </c>
      <c r="AG617" s="110">
        <f t="shared" ref="AG617" si="9955">ROUND(AG616/$E616,2)</f>
        <v>0</v>
      </c>
      <c r="AH617" s="110">
        <f t="shared" ref="AH617" si="9956">ROUND(AH616/$E616,2)</f>
        <v>0</v>
      </c>
      <c r="AI617" s="110">
        <f t="shared" ref="AI617" si="9957">ROUND(AI616/$E616,2)</f>
        <v>0</v>
      </c>
      <c r="AJ617" s="110">
        <f t="shared" ref="AJ617" si="9958">ROUND(AJ616/$E616,2)</f>
        <v>0</v>
      </c>
      <c r="AK617" s="110">
        <f t="shared" ref="AK617" si="9959">ROUND(AK616/$E616,2)</f>
        <v>0</v>
      </c>
      <c r="AL617" s="110">
        <f t="shared" ref="AL617" si="9960">ROUND(AL616/$E616,2)</f>
        <v>0</v>
      </c>
      <c r="AM617" s="110">
        <f t="shared" ref="AM617" si="9961">ROUND(AM616/$E616,2)</f>
        <v>0</v>
      </c>
      <c r="AN617" s="110">
        <f t="shared" ref="AN617" si="9962">ROUND(AN616/$E616,2)</f>
        <v>0</v>
      </c>
      <c r="AO617" s="110">
        <f t="shared" ref="AO617" si="9963">ROUND(AO616/$E616,2)</f>
        <v>0</v>
      </c>
      <c r="AP617" s="110">
        <f t="shared" ref="AP617" si="9964">ROUND(AP616/$E616,2)</f>
        <v>0</v>
      </c>
      <c r="AQ617" s="110">
        <f t="shared" ref="AQ617" si="9965">ROUND(AQ616/$E616,2)</f>
        <v>0</v>
      </c>
      <c r="AR617" s="110">
        <f t="shared" ref="AR617" si="9966">ROUND(AR616/$E616,2)</f>
        <v>0</v>
      </c>
      <c r="AS617" s="110">
        <f t="shared" ref="AS617" si="9967">ROUND(AS616/$E616,2)</f>
        <v>0</v>
      </c>
      <c r="AT617" s="110">
        <f t="shared" ref="AT617" si="9968">ROUND(AT616/$E616,2)</f>
        <v>0</v>
      </c>
      <c r="AU617" s="110">
        <f t="shared" ref="AU617" si="9969">ROUND(AU616/$E616,2)</f>
        <v>0</v>
      </c>
      <c r="AV617" s="110">
        <f t="shared" ref="AV617" si="9970">ROUND(AV616/$E616,2)</f>
        <v>0</v>
      </c>
      <c r="AW617" s="110">
        <f t="shared" ref="AW617" si="9971">ROUND(AW616/$E616,2)</f>
        <v>0</v>
      </c>
      <c r="AX617" s="110">
        <f t="shared" ref="AX617" si="9972">ROUND(AX616/$E616,2)</f>
        <v>0</v>
      </c>
      <c r="AY617" s="110">
        <f t="shared" ref="AY617" si="9973">ROUND(AY616/$E616,2)</f>
        <v>0</v>
      </c>
      <c r="AZ617" s="110">
        <f t="shared" ref="AZ617" si="9974">ROUND(AZ616/$E616,2)</f>
        <v>0</v>
      </c>
      <c r="BA617" s="110">
        <f t="shared" ref="BA617" si="9975">ROUND(BA616/$E616,2)</f>
        <v>0</v>
      </c>
      <c r="BB617" s="110">
        <f t="shared" ref="BB617" si="9976">ROUND(BB616/$E616,2)</f>
        <v>0</v>
      </c>
      <c r="BC617" s="110">
        <f t="shared" ref="BC617" si="9977">ROUND(BC616/$E616,2)</f>
        <v>0</v>
      </c>
      <c r="BD617" s="110">
        <f t="shared" ref="BD617" si="9978">ROUND(BD616/$E616,2)</f>
        <v>0</v>
      </c>
      <c r="BE617" s="110">
        <f t="shared" ref="BE617" si="9979">ROUND(BE616/$E616,2)</f>
        <v>0</v>
      </c>
      <c r="BF617" s="110">
        <f t="shared" ref="BF617" si="9980">ROUND(BF616/$E616,2)</f>
        <v>0</v>
      </c>
      <c r="BG617" s="110">
        <f t="shared" ref="BG617:BO617" si="9981">ROUND(BG616/$E616,2)</f>
        <v>0</v>
      </c>
      <c r="BH617" s="110">
        <f t="shared" si="9981"/>
        <v>0</v>
      </c>
      <c r="BI617" s="110">
        <f t="shared" si="9981"/>
        <v>0</v>
      </c>
      <c r="BJ617" s="110">
        <f t="shared" si="9981"/>
        <v>0</v>
      </c>
      <c r="BK617" s="110">
        <f t="shared" si="9981"/>
        <v>0.36</v>
      </c>
      <c r="BL617" s="110">
        <f t="shared" si="9981"/>
        <v>0.36</v>
      </c>
      <c r="BM617" s="110">
        <f t="shared" si="9981"/>
        <v>0.36</v>
      </c>
      <c r="BN617" s="110">
        <f t="shared" si="9981"/>
        <v>0.36</v>
      </c>
      <c r="BO617" s="110">
        <f t="shared" si="9981"/>
        <v>0.36</v>
      </c>
      <c r="BP617" s="110">
        <f>ROUNDDOWN(BP616/$E616,2)</f>
        <v>0.35</v>
      </c>
      <c r="BQ617" s="110">
        <f>ROUNDDOWN(BQ616/$E616,2)</f>
        <v>0.35</v>
      </c>
      <c r="BR617" s="110">
        <f>ROUNDDOWN(BR616/$E616,2)</f>
        <v>0.35</v>
      </c>
      <c r="BS617" s="110">
        <f>ROUNDDOWN(BS616/$E616,2)</f>
        <v>0.35</v>
      </c>
      <c r="BT617" s="110">
        <f t="shared" ref="BT617:BY617" si="9982">ROUND(BT616/$E616,2)</f>
        <v>0.36</v>
      </c>
      <c r="BU617" s="110">
        <f t="shared" si="9982"/>
        <v>0.36</v>
      </c>
      <c r="BV617" s="110">
        <f t="shared" si="9982"/>
        <v>0.36</v>
      </c>
      <c r="BW617" s="110">
        <f t="shared" si="9982"/>
        <v>0.36</v>
      </c>
      <c r="BX617" s="110">
        <f t="shared" si="9982"/>
        <v>0.36</v>
      </c>
      <c r="BY617" s="110">
        <f t="shared" si="9982"/>
        <v>0</v>
      </c>
      <c r="BZ617" s="110">
        <f t="shared" ref="BZ617" si="9983">ROUND(BZ616/$E616,2)</f>
        <v>0</v>
      </c>
      <c r="CA617" s="110">
        <f t="shared" ref="CA617" si="9984">ROUND(CA616/$E616,2)</f>
        <v>0</v>
      </c>
      <c r="CB617" s="110">
        <f t="shared" ref="CB617" si="9985">ROUND(CB616/$E616,2)</f>
        <v>0</v>
      </c>
      <c r="CC617" s="110">
        <f t="shared" ref="CC617" si="9986">ROUND(CC616/$E616,2)</f>
        <v>0</v>
      </c>
      <c r="CD617" s="110">
        <f t="shared" ref="CD617" si="9987">ROUND(CD616/$E616,2)</f>
        <v>0</v>
      </c>
      <c r="CE617" s="110"/>
      <c r="CF617" s="110">
        <f t="shared" ref="CF617" si="9988">ROUND(CF616/$E616,2)</f>
        <v>0</v>
      </c>
      <c r="CG617" s="110">
        <f t="shared" ref="CG617" si="9989">ROUND(CG616/$E616,2)</f>
        <v>0</v>
      </c>
      <c r="CH617" s="111">
        <f>IF(C616="","",D616-SUM(G617:CG617))</f>
        <v>-8.8817841970012523E-16</v>
      </c>
      <c r="CI617" s="112">
        <f>IF(C616="","",SUM(G617:CG617))</f>
        <v>5.0000000000000009</v>
      </c>
      <c r="CJ617" s="67" t="b">
        <f>IF(C616="","",D616=CI617)</f>
        <v>1</v>
      </c>
    </row>
    <row r="618" spans="1:88" s="5" customFormat="1" ht="22.05" customHeight="1" x14ac:dyDescent="0.3">
      <c r="A618" s="173"/>
      <c r="B618" s="157"/>
      <c r="C618" s="170"/>
      <c r="D618" s="160"/>
      <c r="E618" s="163"/>
      <c r="F618" s="166"/>
      <c r="G618" s="113">
        <v>0</v>
      </c>
      <c r="H618" s="113"/>
      <c r="I618" s="113"/>
      <c r="J618" s="113"/>
      <c r="K618" s="113"/>
      <c r="L618" s="113"/>
      <c r="M618" s="113"/>
      <c r="N618" s="113"/>
      <c r="O618" s="113"/>
      <c r="P618" s="113"/>
      <c r="Q618" s="113"/>
      <c r="R618" s="113"/>
      <c r="S618" s="113"/>
      <c r="T618" s="113"/>
      <c r="U618" s="113">
        <f t="shared" ref="U618:X618" si="9990">U616/$F616</f>
        <v>0</v>
      </c>
      <c r="V618" s="113">
        <f t="shared" si="9990"/>
        <v>0</v>
      </c>
      <c r="W618" s="113">
        <f t="shared" si="9990"/>
        <v>0</v>
      </c>
      <c r="X618" s="113">
        <f t="shared" si="9990"/>
        <v>0</v>
      </c>
      <c r="Y618" s="113">
        <f t="shared" ref="Y618:AG618" si="9991">Y616/$F616</f>
        <v>0</v>
      </c>
      <c r="Z618" s="113">
        <f t="shared" si="9991"/>
        <v>0</v>
      </c>
      <c r="AA618" s="113">
        <f t="shared" si="9991"/>
        <v>0</v>
      </c>
      <c r="AB618" s="113">
        <f t="shared" si="9991"/>
        <v>0</v>
      </c>
      <c r="AC618" s="113">
        <f t="shared" si="9991"/>
        <v>0</v>
      </c>
      <c r="AD618" s="113">
        <f t="shared" si="9991"/>
        <v>0</v>
      </c>
      <c r="AE618" s="113">
        <f t="shared" si="9991"/>
        <v>0</v>
      </c>
      <c r="AF618" s="113">
        <f t="shared" si="9991"/>
        <v>0</v>
      </c>
      <c r="AG618" s="113">
        <f t="shared" si="9991"/>
        <v>0</v>
      </c>
      <c r="AH618" s="113">
        <f t="shared" ref="AH618:AK618" si="9992">AH616/$F616</f>
        <v>0</v>
      </c>
      <c r="AI618" s="113">
        <f t="shared" si="9992"/>
        <v>0</v>
      </c>
      <c r="AJ618" s="113">
        <f t="shared" si="9992"/>
        <v>0</v>
      </c>
      <c r="AK618" s="113">
        <f t="shared" si="9992"/>
        <v>0</v>
      </c>
      <c r="AL618" s="113">
        <f t="shared" ref="AL618:AT618" si="9993">AL616/$F616</f>
        <v>0</v>
      </c>
      <c r="AM618" s="113">
        <f t="shared" si="9993"/>
        <v>0</v>
      </c>
      <c r="AN618" s="113">
        <f t="shared" si="9993"/>
        <v>0</v>
      </c>
      <c r="AO618" s="113">
        <f t="shared" si="9993"/>
        <v>0</v>
      </c>
      <c r="AP618" s="113">
        <f t="shared" si="9993"/>
        <v>0</v>
      </c>
      <c r="AQ618" s="113">
        <f t="shared" si="9993"/>
        <v>0</v>
      </c>
      <c r="AR618" s="113">
        <f t="shared" si="9993"/>
        <v>0</v>
      </c>
      <c r="AS618" s="113">
        <f t="shared" si="9993"/>
        <v>0</v>
      </c>
      <c r="AT618" s="113">
        <f t="shared" si="9993"/>
        <v>0</v>
      </c>
      <c r="AU618" s="113">
        <f t="shared" ref="AU618:AX618" si="9994">AU616/$F616</f>
        <v>0</v>
      </c>
      <c r="AV618" s="113">
        <f t="shared" si="9994"/>
        <v>0</v>
      </c>
      <c r="AW618" s="113">
        <f t="shared" si="9994"/>
        <v>0</v>
      </c>
      <c r="AX618" s="113">
        <f t="shared" si="9994"/>
        <v>0</v>
      </c>
      <c r="AY618" s="113">
        <f t="shared" ref="AY618:BC618" si="9995">AY616/$F616</f>
        <v>0</v>
      </c>
      <c r="AZ618" s="113">
        <f t="shared" si="9995"/>
        <v>0</v>
      </c>
      <c r="BA618" s="113">
        <f t="shared" si="9995"/>
        <v>0</v>
      </c>
      <c r="BB618" s="113">
        <f t="shared" si="9995"/>
        <v>0</v>
      </c>
      <c r="BC618" s="113">
        <f t="shared" si="9995"/>
        <v>0</v>
      </c>
      <c r="BD618" s="113">
        <f t="shared" ref="BD618:BF618" si="9996">BD616/$F616</f>
        <v>0</v>
      </c>
      <c r="BE618" s="113">
        <f t="shared" si="9996"/>
        <v>0</v>
      </c>
      <c r="BF618" s="113">
        <f t="shared" si="9996"/>
        <v>0</v>
      </c>
      <c r="BG618" s="113">
        <f t="shared" ref="BG618:CC618" si="9997">BG616/$F616</f>
        <v>0</v>
      </c>
      <c r="BH618" s="113">
        <f t="shared" si="9997"/>
        <v>0</v>
      </c>
      <c r="BI618" s="113">
        <f t="shared" si="9997"/>
        <v>0</v>
      </c>
      <c r="BJ618" s="113">
        <f t="shared" si="9997"/>
        <v>0</v>
      </c>
      <c r="BK618" s="113">
        <f t="shared" si="9997"/>
        <v>7.1428792852780795E-2</v>
      </c>
      <c r="BL618" s="113">
        <f t="shared" si="9997"/>
        <v>7.142817286499456E-2</v>
      </c>
      <c r="BM618" s="113">
        <f t="shared" si="9997"/>
        <v>7.142817286499456E-2</v>
      </c>
      <c r="BN618" s="113">
        <f t="shared" si="9997"/>
        <v>7.142817286499456E-2</v>
      </c>
      <c r="BO618" s="113">
        <f t="shared" si="9997"/>
        <v>7.1428792852780795E-2</v>
      </c>
      <c r="BP618" s="113">
        <f t="shared" si="9997"/>
        <v>7.142817286499456E-2</v>
      </c>
      <c r="BQ618" s="113">
        <f t="shared" si="9997"/>
        <v>7.142817286499456E-2</v>
      </c>
      <c r="BR618" s="113">
        <f t="shared" si="9997"/>
        <v>7.1428792852780795E-2</v>
      </c>
      <c r="BS618" s="113">
        <f t="shared" si="9997"/>
        <v>7.1428792852780795E-2</v>
      </c>
      <c r="BT618" s="113">
        <f t="shared" si="9997"/>
        <v>7.1428792852780795E-2</v>
      </c>
      <c r="BU618" s="113">
        <f t="shared" si="9997"/>
        <v>7.1428792852780795E-2</v>
      </c>
      <c r="BV618" s="113">
        <f t="shared" si="9997"/>
        <v>7.1428792852780795E-2</v>
      </c>
      <c r="BW618" s="113">
        <f t="shared" si="9997"/>
        <v>7.1428792852780795E-2</v>
      </c>
      <c r="BX618" s="113">
        <f t="shared" si="9997"/>
        <v>7.1428792852780795E-2</v>
      </c>
      <c r="BY618" s="113">
        <f t="shared" si="9997"/>
        <v>0</v>
      </c>
      <c r="BZ618" s="113">
        <f t="shared" si="9997"/>
        <v>0</v>
      </c>
      <c r="CA618" s="113">
        <f t="shared" si="9997"/>
        <v>0</v>
      </c>
      <c r="CB618" s="113">
        <f t="shared" si="9997"/>
        <v>0</v>
      </c>
      <c r="CC618" s="113">
        <f t="shared" si="9997"/>
        <v>0</v>
      </c>
      <c r="CD618" s="113">
        <f t="shared" ref="CD618:CG618" si="9998">CD616/$F616</f>
        <v>0</v>
      </c>
      <c r="CE618" s="113"/>
      <c r="CF618" s="113">
        <f t="shared" si="9998"/>
        <v>0</v>
      </c>
      <c r="CG618" s="113">
        <f t="shared" si="9998"/>
        <v>0</v>
      </c>
      <c r="CH618" s="114">
        <f>IF(C616="","",100%-SUM(G618:CG618))</f>
        <v>0</v>
      </c>
      <c r="CI618" s="115">
        <f>IF(C616="","",SUM(G618:CG618))</f>
        <v>1</v>
      </c>
      <c r="CJ618" s="67" t="b">
        <f>IF(C616="","",SUM(G618:CG618)=CI618)</f>
        <v>1</v>
      </c>
    </row>
    <row r="619" spans="1:88" s="5" customFormat="1" ht="22.05" customHeight="1" x14ac:dyDescent="0.3">
      <c r="A619" s="171" t="s">
        <v>437</v>
      </c>
      <c r="B619" s="155" t="s">
        <v>438</v>
      </c>
      <c r="C619" s="168" t="s">
        <v>17</v>
      </c>
      <c r="D619" s="158">
        <v>6</v>
      </c>
      <c r="E619" s="161">
        <v>317468</v>
      </c>
      <c r="F619" s="164">
        <f t="shared" si="8770"/>
        <v>1904808</v>
      </c>
      <c r="G619" s="108">
        <v>0</v>
      </c>
      <c r="H619" s="108"/>
      <c r="I619" s="108"/>
      <c r="J619" s="108"/>
      <c r="K619" s="108"/>
      <c r="L619" s="108"/>
      <c r="M619" s="108"/>
      <c r="N619" s="108"/>
      <c r="O619" s="108"/>
      <c r="P619" s="108"/>
      <c r="Q619" s="108"/>
      <c r="R619" s="108"/>
      <c r="S619" s="108"/>
      <c r="T619" s="108"/>
      <c r="U619" s="108"/>
      <c r="V619" s="108"/>
      <c r="W619" s="108"/>
      <c r="X619" s="108"/>
      <c r="Y619" s="108"/>
      <c r="Z619" s="108"/>
      <c r="AA619" s="108"/>
      <c r="AB619" s="108"/>
      <c r="AC619" s="108"/>
      <c r="AD619" s="108"/>
      <c r="AE619" s="108"/>
      <c r="AF619" s="108"/>
      <c r="AG619" s="108"/>
      <c r="AH619" s="108"/>
      <c r="AI619" s="108"/>
      <c r="AJ619" s="108"/>
      <c r="AK619" s="108"/>
      <c r="AL619" s="108"/>
      <c r="AM619" s="108"/>
      <c r="AN619" s="108"/>
      <c r="AO619" s="108"/>
      <c r="AP619" s="108"/>
      <c r="AQ619" s="108"/>
      <c r="AR619" s="108"/>
      <c r="AS619" s="108"/>
      <c r="AT619" s="108"/>
      <c r="AU619" s="108"/>
      <c r="AV619" s="108"/>
      <c r="AW619" s="108"/>
      <c r="AX619" s="108"/>
      <c r="AY619" s="108"/>
      <c r="AZ619" s="108"/>
      <c r="BA619" s="108"/>
      <c r="BB619" s="108"/>
      <c r="BC619" s="108"/>
      <c r="BD619" s="108"/>
      <c r="BE619" s="108"/>
      <c r="BF619" s="108"/>
      <c r="BG619" s="108"/>
      <c r="BH619" s="108"/>
      <c r="BI619" s="108"/>
      <c r="BJ619" s="108"/>
      <c r="BK619" s="108">
        <f>ROUND($F619/14,0)</f>
        <v>136058</v>
      </c>
      <c r="BL619" s="108">
        <f>ROUNDDOWN($F619/14,0)</f>
        <v>136057</v>
      </c>
      <c r="BM619" s="108">
        <f t="shared" ref="BM619:BN619" si="9999">ROUNDDOWN($F619/14,0)</f>
        <v>136057</v>
      </c>
      <c r="BN619" s="108">
        <f t="shared" si="9999"/>
        <v>136057</v>
      </c>
      <c r="BO619" s="108">
        <f t="shared" ref="BO619:BX619" si="10000">ROUND($F619/14,0)</f>
        <v>136058</v>
      </c>
      <c r="BP619" s="108">
        <f t="shared" si="10000"/>
        <v>136058</v>
      </c>
      <c r="BQ619" s="108">
        <f>ROUNDDOWN($F619/14,0)</f>
        <v>136057</v>
      </c>
      <c r="BR619" s="108">
        <f t="shared" si="10000"/>
        <v>136058</v>
      </c>
      <c r="BS619" s="108">
        <f t="shared" si="10000"/>
        <v>136058</v>
      </c>
      <c r="BT619" s="108">
        <f t="shared" si="10000"/>
        <v>136058</v>
      </c>
      <c r="BU619" s="108">
        <f t="shared" si="10000"/>
        <v>136058</v>
      </c>
      <c r="BV619" s="108">
        <f t="shared" si="10000"/>
        <v>136058</v>
      </c>
      <c r="BW619" s="108">
        <f t="shared" si="10000"/>
        <v>136058</v>
      </c>
      <c r="BX619" s="108">
        <f t="shared" si="10000"/>
        <v>136058</v>
      </c>
      <c r="BY619" s="108"/>
      <c r="BZ619" s="108"/>
      <c r="CA619" s="108"/>
      <c r="CB619" s="108"/>
      <c r="CC619" s="108"/>
      <c r="CD619" s="108"/>
      <c r="CE619" s="108"/>
      <c r="CF619" s="108"/>
      <c r="CG619" s="108"/>
      <c r="CH619" s="109">
        <f>IF(C619="","",F619-SUM(G619:CG619))</f>
        <v>0</v>
      </c>
      <c r="CI619" s="107">
        <f>IF(C619="","",SUM(G619:CG619))</f>
        <v>1904808</v>
      </c>
      <c r="CJ619" s="67" t="b">
        <f>IF(C619="","",F619=CI619)</f>
        <v>1</v>
      </c>
    </row>
    <row r="620" spans="1:88" s="5" customFormat="1" ht="22.05" customHeight="1" x14ac:dyDescent="0.3">
      <c r="A620" s="172"/>
      <c r="B620" s="156"/>
      <c r="C620" s="169"/>
      <c r="D620" s="159"/>
      <c r="E620" s="162"/>
      <c r="F620" s="165"/>
      <c r="G620" s="110">
        <v>0</v>
      </c>
      <c r="H620" s="110"/>
      <c r="I620" s="110"/>
      <c r="J620" s="110"/>
      <c r="K620" s="110"/>
      <c r="L620" s="110"/>
      <c r="M620" s="110"/>
      <c r="N620" s="110"/>
      <c r="O620" s="110"/>
      <c r="P620" s="110"/>
      <c r="Q620" s="110"/>
      <c r="R620" s="110"/>
      <c r="S620" s="110"/>
      <c r="T620" s="110"/>
      <c r="U620" s="110">
        <f t="shared" ref="U620" si="10001">ROUND(U619/$E619,2)</f>
        <v>0</v>
      </c>
      <c r="V620" s="110">
        <f t="shared" ref="V620" si="10002">ROUND(V619/$E619,2)</f>
        <v>0</v>
      </c>
      <c r="W620" s="110">
        <f t="shared" ref="W620" si="10003">ROUND(W619/$E619,2)</f>
        <v>0</v>
      </c>
      <c r="X620" s="110">
        <f t="shared" ref="X620" si="10004">ROUND(X619/$E619,2)</f>
        <v>0</v>
      </c>
      <c r="Y620" s="110">
        <f t="shared" ref="Y620" si="10005">ROUND(Y619/$E619,2)</f>
        <v>0</v>
      </c>
      <c r="Z620" s="110">
        <f t="shared" ref="Z620" si="10006">ROUND(Z619/$E619,2)</f>
        <v>0</v>
      </c>
      <c r="AA620" s="110">
        <f t="shared" ref="AA620" si="10007">ROUND(AA619/$E619,2)</f>
        <v>0</v>
      </c>
      <c r="AB620" s="110">
        <f t="shared" ref="AB620" si="10008">ROUND(AB619/$E619,2)</f>
        <v>0</v>
      </c>
      <c r="AC620" s="110">
        <f t="shared" ref="AC620" si="10009">ROUND(AC619/$E619,2)</f>
        <v>0</v>
      </c>
      <c r="AD620" s="110">
        <f t="shared" ref="AD620" si="10010">ROUND(AD619/$E619,2)</f>
        <v>0</v>
      </c>
      <c r="AE620" s="110">
        <f t="shared" ref="AE620" si="10011">ROUND(AE619/$E619,2)</f>
        <v>0</v>
      </c>
      <c r="AF620" s="110">
        <f t="shared" ref="AF620" si="10012">ROUND(AF619/$E619,2)</f>
        <v>0</v>
      </c>
      <c r="AG620" s="110">
        <f t="shared" ref="AG620" si="10013">ROUND(AG619/$E619,2)</f>
        <v>0</v>
      </c>
      <c r="AH620" s="110">
        <f t="shared" ref="AH620" si="10014">ROUND(AH619/$E619,2)</f>
        <v>0</v>
      </c>
      <c r="AI620" s="110">
        <f t="shared" ref="AI620" si="10015">ROUND(AI619/$E619,2)</f>
        <v>0</v>
      </c>
      <c r="AJ620" s="110">
        <f t="shared" ref="AJ620" si="10016">ROUND(AJ619/$E619,2)</f>
        <v>0</v>
      </c>
      <c r="AK620" s="110">
        <f t="shared" ref="AK620" si="10017">ROUND(AK619/$E619,2)</f>
        <v>0</v>
      </c>
      <c r="AL620" s="110">
        <f t="shared" ref="AL620" si="10018">ROUND(AL619/$E619,2)</f>
        <v>0</v>
      </c>
      <c r="AM620" s="110">
        <f t="shared" ref="AM620" si="10019">ROUND(AM619/$E619,2)</f>
        <v>0</v>
      </c>
      <c r="AN620" s="110">
        <f t="shared" ref="AN620" si="10020">ROUND(AN619/$E619,2)</f>
        <v>0</v>
      </c>
      <c r="AO620" s="110">
        <f t="shared" ref="AO620" si="10021">ROUND(AO619/$E619,2)</f>
        <v>0</v>
      </c>
      <c r="AP620" s="110">
        <f t="shared" ref="AP620" si="10022">ROUND(AP619/$E619,2)</f>
        <v>0</v>
      </c>
      <c r="AQ620" s="110">
        <f t="shared" ref="AQ620" si="10023">ROUND(AQ619/$E619,2)</f>
        <v>0</v>
      </c>
      <c r="AR620" s="110">
        <f t="shared" ref="AR620" si="10024">ROUND(AR619/$E619,2)</f>
        <v>0</v>
      </c>
      <c r="AS620" s="110">
        <f t="shared" ref="AS620" si="10025">ROUND(AS619/$E619,2)</f>
        <v>0</v>
      </c>
      <c r="AT620" s="110">
        <f t="shared" ref="AT620" si="10026">ROUND(AT619/$E619,2)</f>
        <v>0</v>
      </c>
      <c r="AU620" s="110">
        <f t="shared" ref="AU620" si="10027">ROUND(AU619/$E619,2)</f>
        <v>0</v>
      </c>
      <c r="AV620" s="110">
        <f t="shared" ref="AV620" si="10028">ROUND(AV619/$E619,2)</f>
        <v>0</v>
      </c>
      <c r="AW620" s="110">
        <f t="shared" ref="AW620" si="10029">ROUND(AW619/$E619,2)</f>
        <v>0</v>
      </c>
      <c r="AX620" s="110">
        <f t="shared" ref="AX620" si="10030">ROUND(AX619/$E619,2)</f>
        <v>0</v>
      </c>
      <c r="AY620" s="110">
        <f t="shared" ref="AY620" si="10031">ROUND(AY619/$E619,2)</f>
        <v>0</v>
      </c>
      <c r="AZ620" s="110">
        <f t="shared" ref="AZ620" si="10032">ROUND(AZ619/$E619,2)</f>
        <v>0</v>
      </c>
      <c r="BA620" s="110">
        <f t="shared" ref="BA620" si="10033">ROUND(BA619/$E619,2)</f>
        <v>0</v>
      </c>
      <c r="BB620" s="110">
        <f t="shared" ref="BB620" si="10034">ROUND(BB619/$E619,2)</f>
        <v>0</v>
      </c>
      <c r="BC620" s="110">
        <f t="shared" ref="BC620" si="10035">ROUND(BC619/$E619,2)</f>
        <v>0</v>
      </c>
      <c r="BD620" s="110">
        <f t="shared" ref="BD620" si="10036">ROUND(BD619/$E619,2)</f>
        <v>0</v>
      </c>
      <c r="BE620" s="110">
        <f t="shared" ref="BE620" si="10037">ROUND(BE619/$E619,2)</f>
        <v>0</v>
      </c>
      <c r="BF620" s="110">
        <f t="shared" ref="BF620" si="10038">ROUND(BF619/$E619,2)</f>
        <v>0</v>
      </c>
      <c r="BG620" s="110">
        <f t="shared" ref="BG620:BO620" si="10039">ROUND(BG619/$E619,2)</f>
        <v>0</v>
      </c>
      <c r="BH620" s="110">
        <f t="shared" si="10039"/>
        <v>0</v>
      </c>
      <c r="BI620" s="110">
        <f t="shared" si="10039"/>
        <v>0</v>
      </c>
      <c r="BJ620" s="110">
        <f t="shared" si="10039"/>
        <v>0</v>
      </c>
      <c r="BK620" s="110">
        <f t="shared" si="10039"/>
        <v>0.43</v>
      </c>
      <c r="BL620" s="110">
        <f t="shared" si="10039"/>
        <v>0.43</v>
      </c>
      <c r="BM620" s="110">
        <f t="shared" si="10039"/>
        <v>0.43</v>
      </c>
      <c r="BN620" s="110">
        <f t="shared" si="10039"/>
        <v>0.43</v>
      </c>
      <c r="BO620" s="110">
        <f t="shared" si="10039"/>
        <v>0.43</v>
      </c>
      <c r="BP620" s="110">
        <f>ROUNDDOWN(BP619/$E619,2)</f>
        <v>0.42</v>
      </c>
      <c r="BQ620" s="110">
        <f>ROUNDDOWN(BQ619/$E619,2)</f>
        <v>0.42</v>
      </c>
      <c r="BR620" s="110">
        <f t="shared" ref="BR620:BY620" si="10040">ROUND(BR619/$E619,2)</f>
        <v>0.43</v>
      </c>
      <c r="BS620" s="110">
        <f t="shared" si="10040"/>
        <v>0.43</v>
      </c>
      <c r="BT620" s="110">
        <f t="shared" si="10040"/>
        <v>0.43</v>
      </c>
      <c r="BU620" s="110">
        <f t="shared" si="10040"/>
        <v>0.43</v>
      </c>
      <c r="BV620" s="110">
        <f t="shared" si="10040"/>
        <v>0.43</v>
      </c>
      <c r="BW620" s="110">
        <f t="shared" si="10040"/>
        <v>0.43</v>
      </c>
      <c r="BX620" s="110">
        <f t="shared" si="10040"/>
        <v>0.43</v>
      </c>
      <c r="BY620" s="110">
        <f t="shared" si="10040"/>
        <v>0</v>
      </c>
      <c r="BZ620" s="110">
        <f t="shared" ref="BZ620" si="10041">ROUND(BZ619/$E619,2)</f>
        <v>0</v>
      </c>
      <c r="CA620" s="110">
        <f t="shared" ref="CA620" si="10042">ROUND(CA619/$E619,2)</f>
        <v>0</v>
      </c>
      <c r="CB620" s="110">
        <f t="shared" ref="CB620" si="10043">ROUND(CB619/$E619,2)</f>
        <v>0</v>
      </c>
      <c r="CC620" s="110">
        <f t="shared" ref="CC620" si="10044">ROUND(CC619/$E619,2)</f>
        <v>0</v>
      </c>
      <c r="CD620" s="110">
        <f t="shared" ref="CD620" si="10045">ROUND(CD619/$E619,2)</f>
        <v>0</v>
      </c>
      <c r="CE620" s="110"/>
      <c r="CF620" s="110">
        <f t="shared" ref="CF620" si="10046">ROUND(CF619/$E619,2)</f>
        <v>0</v>
      </c>
      <c r="CG620" s="110">
        <f t="shared" ref="CG620" si="10047">ROUND(CG619/$E619,2)</f>
        <v>0</v>
      </c>
      <c r="CH620" s="111">
        <f>IF(C619="","",D619-SUM(G620:CG620))</f>
        <v>8.8817841970012523E-16</v>
      </c>
      <c r="CI620" s="112">
        <f>IF(C619="","",SUM(G620:CG620))</f>
        <v>5.9999999999999991</v>
      </c>
      <c r="CJ620" s="67" t="b">
        <f>IF(C619="","",D619=CI620)</f>
        <v>1</v>
      </c>
    </row>
    <row r="621" spans="1:88" s="5" customFormat="1" ht="22.05" customHeight="1" x14ac:dyDescent="0.3">
      <c r="A621" s="173"/>
      <c r="B621" s="157"/>
      <c r="C621" s="170"/>
      <c r="D621" s="160"/>
      <c r="E621" s="163"/>
      <c r="F621" s="166"/>
      <c r="G621" s="113">
        <v>0</v>
      </c>
      <c r="H621" s="113"/>
      <c r="I621" s="113"/>
      <c r="J621" s="113"/>
      <c r="K621" s="113"/>
      <c r="L621" s="113"/>
      <c r="M621" s="113"/>
      <c r="N621" s="113"/>
      <c r="O621" s="113"/>
      <c r="P621" s="113"/>
      <c r="Q621" s="113"/>
      <c r="R621" s="113"/>
      <c r="S621" s="113"/>
      <c r="T621" s="113"/>
      <c r="U621" s="113">
        <f t="shared" ref="U621:X621" si="10048">U619/$F619</f>
        <v>0</v>
      </c>
      <c r="V621" s="113">
        <f t="shared" si="10048"/>
        <v>0</v>
      </c>
      <c r="W621" s="113">
        <f t="shared" si="10048"/>
        <v>0</v>
      </c>
      <c r="X621" s="113">
        <f t="shared" si="10048"/>
        <v>0</v>
      </c>
      <c r="Y621" s="113">
        <f t="shared" ref="Y621:AG621" si="10049">Y619/$F619</f>
        <v>0</v>
      </c>
      <c r="Z621" s="113">
        <f t="shared" si="10049"/>
        <v>0</v>
      </c>
      <c r="AA621" s="113">
        <f t="shared" si="10049"/>
        <v>0</v>
      </c>
      <c r="AB621" s="113">
        <f t="shared" si="10049"/>
        <v>0</v>
      </c>
      <c r="AC621" s="113">
        <f t="shared" si="10049"/>
        <v>0</v>
      </c>
      <c r="AD621" s="113">
        <f t="shared" si="10049"/>
        <v>0</v>
      </c>
      <c r="AE621" s="113">
        <f t="shared" si="10049"/>
        <v>0</v>
      </c>
      <c r="AF621" s="113">
        <f t="shared" si="10049"/>
        <v>0</v>
      </c>
      <c r="AG621" s="113">
        <f t="shared" si="10049"/>
        <v>0</v>
      </c>
      <c r="AH621" s="113">
        <f t="shared" ref="AH621:AK621" si="10050">AH619/$F619</f>
        <v>0</v>
      </c>
      <c r="AI621" s="113">
        <f t="shared" si="10050"/>
        <v>0</v>
      </c>
      <c r="AJ621" s="113">
        <f t="shared" si="10050"/>
        <v>0</v>
      </c>
      <c r="AK621" s="113">
        <f t="shared" si="10050"/>
        <v>0</v>
      </c>
      <c r="AL621" s="113">
        <f t="shared" ref="AL621:AT621" si="10051">AL619/$F619</f>
        <v>0</v>
      </c>
      <c r="AM621" s="113">
        <f t="shared" si="10051"/>
        <v>0</v>
      </c>
      <c r="AN621" s="113">
        <f t="shared" si="10051"/>
        <v>0</v>
      </c>
      <c r="AO621" s="113">
        <f t="shared" si="10051"/>
        <v>0</v>
      </c>
      <c r="AP621" s="113">
        <f t="shared" si="10051"/>
        <v>0</v>
      </c>
      <c r="AQ621" s="113">
        <f t="shared" si="10051"/>
        <v>0</v>
      </c>
      <c r="AR621" s="113">
        <f t="shared" si="10051"/>
        <v>0</v>
      </c>
      <c r="AS621" s="113">
        <f t="shared" si="10051"/>
        <v>0</v>
      </c>
      <c r="AT621" s="113">
        <f t="shared" si="10051"/>
        <v>0</v>
      </c>
      <c r="AU621" s="113">
        <f t="shared" ref="AU621:AX621" si="10052">AU619/$F619</f>
        <v>0</v>
      </c>
      <c r="AV621" s="113">
        <f t="shared" si="10052"/>
        <v>0</v>
      </c>
      <c r="AW621" s="113">
        <f t="shared" si="10052"/>
        <v>0</v>
      </c>
      <c r="AX621" s="113">
        <f t="shared" si="10052"/>
        <v>0</v>
      </c>
      <c r="AY621" s="113">
        <f t="shared" ref="AY621:BC621" si="10053">AY619/$F619</f>
        <v>0</v>
      </c>
      <c r="AZ621" s="113">
        <f t="shared" si="10053"/>
        <v>0</v>
      </c>
      <c r="BA621" s="113">
        <f t="shared" si="10053"/>
        <v>0</v>
      </c>
      <c r="BB621" s="113">
        <f t="shared" si="10053"/>
        <v>0</v>
      </c>
      <c r="BC621" s="113">
        <f t="shared" si="10053"/>
        <v>0</v>
      </c>
      <c r="BD621" s="113">
        <f t="shared" ref="BD621:BF621" si="10054">BD619/$F619</f>
        <v>0</v>
      </c>
      <c r="BE621" s="113">
        <f t="shared" si="10054"/>
        <v>0</v>
      </c>
      <c r="BF621" s="113">
        <f t="shared" si="10054"/>
        <v>0</v>
      </c>
      <c r="BG621" s="113">
        <f t="shared" ref="BG621:CC621" si="10055">BG619/$F619</f>
        <v>0</v>
      </c>
      <c r="BH621" s="113">
        <f t="shared" si="10055"/>
        <v>0</v>
      </c>
      <c r="BI621" s="113">
        <f t="shared" si="10055"/>
        <v>0</v>
      </c>
      <c r="BJ621" s="113">
        <f t="shared" si="10055"/>
        <v>0</v>
      </c>
      <c r="BK621" s="113">
        <f t="shared" si="10055"/>
        <v>7.1428721424941513E-2</v>
      </c>
      <c r="BL621" s="113">
        <f t="shared" si="10055"/>
        <v>7.142819643764621E-2</v>
      </c>
      <c r="BM621" s="113">
        <f t="shared" si="10055"/>
        <v>7.142819643764621E-2</v>
      </c>
      <c r="BN621" s="113">
        <f t="shared" si="10055"/>
        <v>7.142819643764621E-2</v>
      </c>
      <c r="BO621" s="113">
        <f t="shared" si="10055"/>
        <v>7.1428721424941513E-2</v>
      </c>
      <c r="BP621" s="113">
        <f t="shared" si="10055"/>
        <v>7.1428721424941513E-2</v>
      </c>
      <c r="BQ621" s="113">
        <f t="shared" si="10055"/>
        <v>7.142819643764621E-2</v>
      </c>
      <c r="BR621" s="113">
        <f t="shared" si="10055"/>
        <v>7.1428721424941513E-2</v>
      </c>
      <c r="BS621" s="113">
        <f t="shared" si="10055"/>
        <v>7.1428721424941513E-2</v>
      </c>
      <c r="BT621" s="113">
        <f t="shared" si="10055"/>
        <v>7.1428721424941513E-2</v>
      </c>
      <c r="BU621" s="113">
        <f t="shared" si="10055"/>
        <v>7.1428721424941513E-2</v>
      </c>
      <c r="BV621" s="113">
        <f t="shared" si="10055"/>
        <v>7.1428721424941513E-2</v>
      </c>
      <c r="BW621" s="113">
        <f t="shared" si="10055"/>
        <v>7.1428721424941513E-2</v>
      </c>
      <c r="BX621" s="113">
        <f t="shared" si="10055"/>
        <v>7.1428721424941513E-2</v>
      </c>
      <c r="BY621" s="113">
        <f t="shared" si="10055"/>
        <v>0</v>
      </c>
      <c r="BZ621" s="113">
        <f t="shared" si="10055"/>
        <v>0</v>
      </c>
      <c r="CA621" s="113">
        <f t="shared" si="10055"/>
        <v>0</v>
      </c>
      <c r="CB621" s="113">
        <f t="shared" si="10055"/>
        <v>0</v>
      </c>
      <c r="CC621" s="113">
        <f t="shared" si="10055"/>
        <v>0</v>
      </c>
      <c r="CD621" s="113">
        <f t="shared" ref="CD621:CG621" si="10056">CD619/$F619</f>
        <v>0</v>
      </c>
      <c r="CE621" s="113"/>
      <c r="CF621" s="113">
        <f t="shared" si="10056"/>
        <v>0</v>
      </c>
      <c r="CG621" s="113">
        <f t="shared" si="10056"/>
        <v>0</v>
      </c>
      <c r="CH621" s="114">
        <f>IF(C619="","",100%-SUM(G621:CG621))</f>
        <v>1.1102230246251565E-16</v>
      </c>
      <c r="CI621" s="115">
        <f>IF(C619="","",SUM(G621:CG621))</f>
        <v>0.99999999999999989</v>
      </c>
      <c r="CJ621" s="67" t="b">
        <f>IF(C619="","",SUM(G621:CG621)=CI621)</f>
        <v>1</v>
      </c>
    </row>
    <row r="622" spans="1:88" s="5" customFormat="1" ht="22.05" customHeight="1" x14ac:dyDescent="0.3">
      <c r="A622" s="171" t="s">
        <v>439</v>
      </c>
      <c r="B622" s="155" t="s">
        <v>440</v>
      </c>
      <c r="C622" s="168" t="s">
        <v>17</v>
      </c>
      <c r="D622" s="158">
        <v>16</v>
      </c>
      <c r="E622" s="161">
        <v>76219</v>
      </c>
      <c r="F622" s="164">
        <f t="shared" ref="F622:F670" si="10057">ROUND(E622*D622,0)</f>
        <v>1219504</v>
      </c>
      <c r="G622" s="108">
        <v>0</v>
      </c>
      <c r="H622" s="108"/>
      <c r="I622" s="108"/>
      <c r="J622" s="108"/>
      <c r="K622" s="108"/>
      <c r="L622" s="108"/>
      <c r="M622" s="108"/>
      <c r="N622" s="108"/>
      <c r="O622" s="108"/>
      <c r="P622" s="108"/>
      <c r="Q622" s="108"/>
      <c r="R622" s="108"/>
      <c r="S622" s="108"/>
      <c r="T622" s="108"/>
      <c r="U622" s="108"/>
      <c r="V622" s="108"/>
      <c r="W622" s="108"/>
      <c r="X622" s="108"/>
      <c r="Y622" s="108"/>
      <c r="Z622" s="108"/>
      <c r="AA622" s="108"/>
      <c r="AB622" s="108"/>
      <c r="AC622" s="108"/>
      <c r="AD622" s="108"/>
      <c r="AE622" s="108"/>
      <c r="AF622" s="108"/>
      <c r="AG622" s="108"/>
      <c r="AH622" s="108"/>
      <c r="AI622" s="108"/>
      <c r="AJ622" s="108"/>
      <c r="AK622" s="108"/>
      <c r="AL622" s="108"/>
      <c r="AM622" s="108"/>
      <c r="AN622" s="108"/>
      <c r="AO622" s="108"/>
      <c r="AP622" s="108"/>
      <c r="AQ622" s="108"/>
      <c r="AR622" s="108"/>
      <c r="AS622" s="108"/>
      <c r="AT622" s="108"/>
      <c r="AU622" s="108"/>
      <c r="AV622" s="108"/>
      <c r="AW622" s="108"/>
      <c r="AX622" s="108"/>
      <c r="AY622" s="108"/>
      <c r="AZ622" s="108"/>
      <c r="BA622" s="108"/>
      <c r="BB622" s="108"/>
      <c r="BC622" s="108"/>
      <c r="BD622" s="108"/>
      <c r="BE622" s="108"/>
      <c r="BF622" s="108"/>
      <c r="BG622" s="108"/>
      <c r="BH622" s="108"/>
      <c r="BI622" s="108"/>
      <c r="BJ622" s="108"/>
      <c r="BK622" s="108">
        <f>ROUND($F622/14,0)</f>
        <v>87107</v>
      </c>
      <c r="BL622" s="108">
        <f>ROUND($F622/14,0)</f>
        <v>87107</v>
      </c>
      <c r="BM622" s="108">
        <f t="shared" ref="BM622:BN622" si="10058">ROUNDUP($F622/14,0)</f>
        <v>87108</v>
      </c>
      <c r="BN622" s="108">
        <f t="shared" si="10058"/>
        <v>87108</v>
      </c>
      <c r="BO622" s="108">
        <f t="shared" ref="BO622:BX622" si="10059">ROUND($F622/14,0)</f>
        <v>87107</v>
      </c>
      <c r="BP622" s="108">
        <f>ROUNDUP($F622/14,0)</f>
        <v>87108</v>
      </c>
      <c r="BQ622" s="108">
        <f>ROUNDUP($F622/14,0)</f>
        <v>87108</v>
      </c>
      <c r="BR622" s="108">
        <f>ROUNDUP($F622/14,0)</f>
        <v>87108</v>
      </c>
      <c r="BS622" s="108">
        <f>ROUNDUP($F622/14,0)</f>
        <v>87108</v>
      </c>
      <c r="BT622" s="108">
        <f t="shared" si="10059"/>
        <v>87107</v>
      </c>
      <c r="BU622" s="108">
        <f t="shared" si="10059"/>
        <v>87107</v>
      </c>
      <c r="BV622" s="108">
        <f t="shared" si="10059"/>
        <v>87107</v>
      </c>
      <c r="BW622" s="108">
        <f t="shared" si="10059"/>
        <v>87107</v>
      </c>
      <c r="BX622" s="108">
        <f t="shared" si="10059"/>
        <v>87107</v>
      </c>
      <c r="BY622" s="108"/>
      <c r="BZ622" s="108"/>
      <c r="CA622" s="108"/>
      <c r="CB622" s="108"/>
      <c r="CC622" s="108"/>
      <c r="CD622" s="108"/>
      <c r="CE622" s="108"/>
      <c r="CF622" s="108"/>
      <c r="CG622" s="108"/>
      <c r="CH622" s="109">
        <f>IF(C622="","",F622-SUM(G622:CG622))</f>
        <v>0</v>
      </c>
      <c r="CI622" s="107">
        <f>IF(C622="","",SUM(G622:CG622))</f>
        <v>1219504</v>
      </c>
      <c r="CJ622" s="67" t="b">
        <f>IF(C622="","",F622=CI622)</f>
        <v>1</v>
      </c>
    </row>
    <row r="623" spans="1:88" s="5" customFormat="1" ht="22.05" customHeight="1" x14ac:dyDescent="0.3">
      <c r="A623" s="172"/>
      <c r="B623" s="156"/>
      <c r="C623" s="169"/>
      <c r="D623" s="159"/>
      <c r="E623" s="162"/>
      <c r="F623" s="165"/>
      <c r="G623" s="110">
        <v>0</v>
      </c>
      <c r="H623" s="110"/>
      <c r="I623" s="110"/>
      <c r="J623" s="110"/>
      <c r="K623" s="110"/>
      <c r="L623" s="110"/>
      <c r="M623" s="110"/>
      <c r="N623" s="110"/>
      <c r="O623" s="110"/>
      <c r="P623" s="110"/>
      <c r="Q623" s="110"/>
      <c r="R623" s="110"/>
      <c r="S623" s="110"/>
      <c r="T623" s="110"/>
      <c r="U623" s="110">
        <f t="shared" ref="U623" si="10060">ROUND(U622/$E622,2)</f>
        <v>0</v>
      </c>
      <c r="V623" s="110">
        <f t="shared" ref="V623" si="10061">ROUND(V622/$E622,2)</f>
        <v>0</v>
      </c>
      <c r="W623" s="110">
        <f t="shared" ref="W623" si="10062">ROUND(W622/$E622,2)</f>
        <v>0</v>
      </c>
      <c r="X623" s="110">
        <f t="shared" ref="X623" si="10063">ROUND(X622/$E622,2)</f>
        <v>0</v>
      </c>
      <c r="Y623" s="110">
        <f t="shared" ref="Y623" si="10064">ROUND(Y622/$E622,2)</f>
        <v>0</v>
      </c>
      <c r="Z623" s="110">
        <f t="shared" ref="Z623" si="10065">ROUND(Z622/$E622,2)</f>
        <v>0</v>
      </c>
      <c r="AA623" s="110">
        <f t="shared" ref="AA623" si="10066">ROUND(AA622/$E622,2)</f>
        <v>0</v>
      </c>
      <c r="AB623" s="110">
        <f t="shared" ref="AB623" si="10067">ROUND(AB622/$E622,2)</f>
        <v>0</v>
      </c>
      <c r="AC623" s="110">
        <f t="shared" ref="AC623" si="10068">ROUND(AC622/$E622,2)</f>
        <v>0</v>
      </c>
      <c r="AD623" s="110">
        <f t="shared" ref="AD623" si="10069">ROUND(AD622/$E622,2)</f>
        <v>0</v>
      </c>
      <c r="AE623" s="110">
        <f t="shared" ref="AE623" si="10070">ROUND(AE622/$E622,2)</f>
        <v>0</v>
      </c>
      <c r="AF623" s="110">
        <f t="shared" ref="AF623" si="10071">ROUND(AF622/$E622,2)</f>
        <v>0</v>
      </c>
      <c r="AG623" s="110">
        <f t="shared" ref="AG623" si="10072">ROUND(AG622/$E622,2)</f>
        <v>0</v>
      </c>
      <c r="AH623" s="110">
        <f t="shared" ref="AH623" si="10073">ROUND(AH622/$E622,2)</f>
        <v>0</v>
      </c>
      <c r="AI623" s="110">
        <f t="shared" ref="AI623" si="10074">ROUND(AI622/$E622,2)</f>
        <v>0</v>
      </c>
      <c r="AJ623" s="110">
        <f t="shared" ref="AJ623" si="10075">ROUND(AJ622/$E622,2)</f>
        <v>0</v>
      </c>
      <c r="AK623" s="110">
        <f t="shared" ref="AK623" si="10076">ROUND(AK622/$E622,2)</f>
        <v>0</v>
      </c>
      <c r="AL623" s="110">
        <f t="shared" ref="AL623" si="10077">ROUND(AL622/$E622,2)</f>
        <v>0</v>
      </c>
      <c r="AM623" s="110">
        <f t="shared" ref="AM623" si="10078">ROUND(AM622/$E622,2)</f>
        <v>0</v>
      </c>
      <c r="AN623" s="110">
        <f t="shared" ref="AN623" si="10079">ROUND(AN622/$E622,2)</f>
        <v>0</v>
      </c>
      <c r="AO623" s="110">
        <f t="shared" ref="AO623" si="10080">ROUND(AO622/$E622,2)</f>
        <v>0</v>
      </c>
      <c r="AP623" s="110">
        <f t="shared" ref="AP623" si="10081">ROUND(AP622/$E622,2)</f>
        <v>0</v>
      </c>
      <c r="AQ623" s="110">
        <f t="shared" ref="AQ623" si="10082">ROUND(AQ622/$E622,2)</f>
        <v>0</v>
      </c>
      <c r="AR623" s="110">
        <f t="shared" ref="AR623" si="10083">ROUND(AR622/$E622,2)</f>
        <v>0</v>
      </c>
      <c r="AS623" s="110">
        <f t="shared" ref="AS623" si="10084">ROUND(AS622/$E622,2)</f>
        <v>0</v>
      </c>
      <c r="AT623" s="110">
        <f t="shared" ref="AT623" si="10085">ROUND(AT622/$E622,2)</f>
        <v>0</v>
      </c>
      <c r="AU623" s="110">
        <f t="shared" ref="AU623" si="10086">ROUND(AU622/$E622,2)</f>
        <v>0</v>
      </c>
      <c r="AV623" s="110">
        <f t="shared" ref="AV623" si="10087">ROUND(AV622/$E622,2)</f>
        <v>0</v>
      </c>
      <c r="AW623" s="110">
        <f t="shared" ref="AW623" si="10088">ROUND(AW622/$E622,2)</f>
        <v>0</v>
      </c>
      <c r="AX623" s="110">
        <f t="shared" ref="AX623" si="10089">ROUND(AX622/$E622,2)</f>
        <v>0</v>
      </c>
      <c r="AY623" s="110">
        <f t="shared" ref="AY623" si="10090">ROUND(AY622/$E622,2)</f>
        <v>0</v>
      </c>
      <c r="AZ623" s="110">
        <f t="shared" ref="AZ623" si="10091">ROUND(AZ622/$E622,2)</f>
        <v>0</v>
      </c>
      <c r="BA623" s="110">
        <f t="shared" ref="BA623" si="10092">ROUND(BA622/$E622,2)</f>
        <v>0</v>
      </c>
      <c r="BB623" s="110">
        <f t="shared" ref="BB623" si="10093">ROUND(BB622/$E622,2)</f>
        <v>0</v>
      </c>
      <c r="BC623" s="110">
        <f t="shared" ref="BC623" si="10094">ROUND(BC622/$E622,2)</f>
        <v>0</v>
      </c>
      <c r="BD623" s="110">
        <f t="shared" ref="BD623" si="10095">ROUND(BD622/$E622,2)</f>
        <v>0</v>
      </c>
      <c r="BE623" s="110">
        <f t="shared" ref="BE623" si="10096">ROUND(BE622/$E622,2)</f>
        <v>0</v>
      </c>
      <c r="BF623" s="110">
        <f t="shared" ref="BF623" si="10097">ROUND(BF622/$E622,2)</f>
        <v>0</v>
      </c>
      <c r="BG623" s="110">
        <f t="shared" ref="BG623:BO623" si="10098">ROUND(BG622/$E622,2)</f>
        <v>0</v>
      </c>
      <c r="BH623" s="110">
        <f t="shared" si="10098"/>
        <v>0</v>
      </c>
      <c r="BI623" s="110">
        <f t="shared" si="10098"/>
        <v>0</v>
      </c>
      <c r="BJ623" s="110">
        <f t="shared" si="10098"/>
        <v>0</v>
      </c>
      <c r="BK623" s="110">
        <f t="shared" si="10098"/>
        <v>1.1399999999999999</v>
      </c>
      <c r="BL623" s="110">
        <f t="shared" si="10098"/>
        <v>1.1399999999999999</v>
      </c>
      <c r="BM623" s="110">
        <f t="shared" si="10098"/>
        <v>1.1399999999999999</v>
      </c>
      <c r="BN623" s="110">
        <f t="shared" si="10098"/>
        <v>1.1399999999999999</v>
      </c>
      <c r="BO623" s="110">
        <f t="shared" si="10098"/>
        <v>1.1399999999999999</v>
      </c>
      <c r="BP623" s="110">
        <f t="shared" ref="BP623:BS623" si="10099">ROUNDUP(BP622/$E622,2)</f>
        <v>1.1499999999999999</v>
      </c>
      <c r="BQ623" s="110">
        <f t="shared" si="10099"/>
        <v>1.1499999999999999</v>
      </c>
      <c r="BR623" s="110">
        <f t="shared" si="10099"/>
        <v>1.1499999999999999</v>
      </c>
      <c r="BS623" s="110">
        <f t="shared" si="10099"/>
        <v>1.1499999999999999</v>
      </c>
      <c r="BT623" s="110">
        <f t="shared" ref="BT623:BY623" si="10100">ROUND(BT622/$E622,2)</f>
        <v>1.1399999999999999</v>
      </c>
      <c r="BU623" s="110">
        <f t="shared" si="10100"/>
        <v>1.1399999999999999</v>
      </c>
      <c r="BV623" s="110">
        <f t="shared" si="10100"/>
        <v>1.1399999999999999</v>
      </c>
      <c r="BW623" s="110">
        <f t="shared" si="10100"/>
        <v>1.1399999999999999</v>
      </c>
      <c r="BX623" s="110">
        <f t="shared" si="10100"/>
        <v>1.1399999999999999</v>
      </c>
      <c r="BY623" s="110">
        <f t="shared" si="10100"/>
        <v>0</v>
      </c>
      <c r="BZ623" s="110">
        <f t="shared" ref="BZ623" si="10101">ROUND(BZ622/$E622,2)</f>
        <v>0</v>
      </c>
      <c r="CA623" s="110">
        <f t="shared" ref="CA623" si="10102">ROUND(CA622/$E622,2)</f>
        <v>0</v>
      </c>
      <c r="CB623" s="110">
        <f t="shared" ref="CB623" si="10103">ROUND(CB622/$E622,2)</f>
        <v>0</v>
      </c>
      <c r="CC623" s="110">
        <f t="shared" ref="CC623" si="10104">ROUND(CC622/$E622,2)</f>
        <v>0</v>
      </c>
      <c r="CD623" s="110">
        <f t="shared" ref="CD623" si="10105">ROUND(CD622/$E622,2)</f>
        <v>0</v>
      </c>
      <c r="CE623" s="110"/>
      <c r="CF623" s="110">
        <f t="shared" ref="CF623" si="10106">ROUND(CF622/$E622,2)</f>
        <v>0</v>
      </c>
      <c r="CG623" s="110">
        <f t="shared" ref="CG623" si="10107">ROUND(CG622/$E622,2)</f>
        <v>0</v>
      </c>
      <c r="CH623" s="111">
        <f>IF(C622="","",D622-SUM(G623:CG623))</f>
        <v>-3.5527136788005009E-15</v>
      </c>
      <c r="CI623" s="112">
        <f>IF(C622="","",SUM(G623:CG623))</f>
        <v>16.000000000000004</v>
      </c>
      <c r="CJ623" s="67" t="b">
        <f>IF(C622="","",D622=CI623)</f>
        <v>1</v>
      </c>
    </row>
    <row r="624" spans="1:88" s="5" customFormat="1" ht="22.05" customHeight="1" x14ac:dyDescent="0.3">
      <c r="A624" s="173"/>
      <c r="B624" s="157"/>
      <c r="C624" s="170"/>
      <c r="D624" s="160"/>
      <c r="E624" s="163"/>
      <c r="F624" s="166"/>
      <c r="G624" s="113">
        <v>0</v>
      </c>
      <c r="H624" s="113"/>
      <c r="I624" s="113"/>
      <c r="J624" s="113"/>
      <c r="K624" s="113"/>
      <c r="L624" s="113"/>
      <c r="M624" s="113"/>
      <c r="N624" s="113"/>
      <c r="O624" s="113"/>
      <c r="P624" s="113"/>
      <c r="Q624" s="113"/>
      <c r="R624" s="113"/>
      <c r="S624" s="113"/>
      <c r="T624" s="113"/>
      <c r="U624" s="113">
        <f t="shared" ref="U624:X624" si="10108">U622/$F622</f>
        <v>0</v>
      </c>
      <c r="V624" s="113">
        <f t="shared" si="10108"/>
        <v>0</v>
      </c>
      <c r="W624" s="113">
        <f t="shared" si="10108"/>
        <v>0</v>
      </c>
      <c r="X624" s="113">
        <f t="shared" si="10108"/>
        <v>0</v>
      </c>
      <c r="Y624" s="113">
        <f t="shared" ref="Y624:AG624" si="10109">Y622/$F622</f>
        <v>0</v>
      </c>
      <c r="Z624" s="113">
        <f t="shared" si="10109"/>
        <v>0</v>
      </c>
      <c r="AA624" s="113">
        <f t="shared" si="10109"/>
        <v>0</v>
      </c>
      <c r="AB624" s="113">
        <f t="shared" si="10109"/>
        <v>0</v>
      </c>
      <c r="AC624" s="113">
        <f t="shared" si="10109"/>
        <v>0</v>
      </c>
      <c r="AD624" s="113">
        <f t="shared" si="10109"/>
        <v>0</v>
      </c>
      <c r="AE624" s="113">
        <f t="shared" si="10109"/>
        <v>0</v>
      </c>
      <c r="AF624" s="113">
        <f t="shared" si="10109"/>
        <v>0</v>
      </c>
      <c r="AG624" s="113">
        <f t="shared" si="10109"/>
        <v>0</v>
      </c>
      <c r="AH624" s="113">
        <f t="shared" ref="AH624:AK624" si="10110">AH622/$F622</f>
        <v>0</v>
      </c>
      <c r="AI624" s="113">
        <f t="shared" si="10110"/>
        <v>0</v>
      </c>
      <c r="AJ624" s="113">
        <f t="shared" si="10110"/>
        <v>0</v>
      </c>
      <c r="AK624" s="113">
        <f t="shared" si="10110"/>
        <v>0</v>
      </c>
      <c r="AL624" s="113">
        <f t="shared" ref="AL624:AT624" si="10111">AL622/$F622</f>
        <v>0</v>
      </c>
      <c r="AM624" s="113">
        <f t="shared" si="10111"/>
        <v>0</v>
      </c>
      <c r="AN624" s="113">
        <f t="shared" si="10111"/>
        <v>0</v>
      </c>
      <c r="AO624" s="113">
        <f t="shared" si="10111"/>
        <v>0</v>
      </c>
      <c r="AP624" s="113">
        <f t="shared" si="10111"/>
        <v>0</v>
      </c>
      <c r="AQ624" s="113">
        <f t="shared" si="10111"/>
        <v>0</v>
      </c>
      <c r="AR624" s="113">
        <f t="shared" si="10111"/>
        <v>0</v>
      </c>
      <c r="AS624" s="113">
        <f t="shared" si="10111"/>
        <v>0</v>
      </c>
      <c r="AT624" s="113">
        <f t="shared" si="10111"/>
        <v>0</v>
      </c>
      <c r="AU624" s="113">
        <f t="shared" ref="AU624:AX624" si="10112">AU622/$F622</f>
        <v>0</v>
      </c>
      <c r="AV624" s="113">
        <f t="shared" si="10112"/>
        <v>0</v>
      </c>
      <c r="AW624" s="113">
        <f t="shared" si="10112"/>
        <v>0</v>
      </c>
      <c r="AX624" s="113">
        <f t="shared" si="10112"/>
        <v>0</v>
      </c>
      <c r="AY624" s="113">
        <f t="shared" ref="AY624:BC624" si="10113">AY622/$F622</f>
        <v>0</v>
      </c>
      <c r="AZ624" s="113">
        <f t="shared" si="10113"/>
        <v>0</v>
      </c>
      <c r="BA624" s="113">
        <f t="shared" si="10113"/>
        <v>0</v>
      </c>
      <c r="BB624" s="113">
        <f t="shared" si="10113"/>
        <v>0</v>
      </c>
      <c r="BC624" s="113">
        <f t="shared" si="10113"/>
        <v>0</v>
      </c>
      <c r="BD624" s="113">
        <f t="shared" ref="BD624:BF624" si="10114">BD622/$F622</f>
        <v>0</v>
      </c>
      <c r="BE624" s="113">
        <f t="shared" si="10114"/>
        <v>0</v>
      </c>
      <c r="BF624" s="113">
        <f t="shared" si="10114"/>
        <v>0</v>
      </c>
      <c r="BG624" s="113">
        <f t="shared" ref="BG624:CC624" si="10115">BG622/$F622</f>
        <v>0</v>
      </c>
      <c r="BH624" s="113">
        <f t="shared" si="10115"/>
        <v>0</v>
      </c>
      <c r="BI624" s="113">
        <f t="shared" si="10115"/>
        <v>0</v>
      </c>
      <c r="BJ624" s="113">
        <f t="shared" si="10115"/>
        <v>0</v>
      </c>
      <c r="BK624" s="113">
        <f t="shared" si="10115"/>
        <v>7.142821999763839E-2</v>
      </c>
      <c r="BL624" s="113">
        <f t="shared" si="10115"/>
        <v>7.142821999763839E-2</v>
      </c>
      <c r="BM624" s="113">
        <f t="shared" si="10115"/>
        <v>7.1429040003148828E-2</v>
      </c>
      <c r="BN624" s="113">
        <f t="shared" si="10115"/>
        <v>7.1429040003148828E-2</v>
      </c>
      <c r="BO624" s="113">
        <f t="shared" si="10115"/>
        <v>7.142821999763839E-2</v>
      </c>
      <c r="BP624" s="113">
        <f t="shared" si="10115"/>
        <v>7.1429040003148828E-2</v>
      </c>
      <c r="BQ624" s="113">
        <f t="shared" si="10115"/>
        <v>7.1429040003148828E-2</v>
      </c>
      <c r="BR624" s="113">
        <f t="shared" si="10115"/>
        <v>7.1429040003148828E-2</v>
      </c>
      <c r="BS624" s="113">
        <f t="shared" si="10115"/>
        <v>7.1429040003148828E-2</v>
      </c>
      <c r="BT624" s="113">
        <f t="shared" si="10115"/>
        <v>7.142821999763839E-2</v>
      </c>
      <c r="BU624" s="113">
        <f t="shared" si="10115"/>
        <v>7.142821999763839E-2</v>
      </c>
      <c r="BV624" s="113">
        <f t="shared" si="10115"/>
        <v>7.142821999763839E-2</v>
      </c>
      <c r="BW624" s="113">
        <f t="shared" si="10115"/>
        <v>7.142821999763839E-2</v>
      </c>
      <c r="BX624" s="113">
        <f t="shared" si="10115"/>
        <v>7.142821999763839E-2</v>
      </c>
      <c r="BY624" s="113">
        <f t="shared" si="10115"/>
        <v>0</v>
      </c>
      <c r="BZ624" s="113">
        <f t="shared" si="10115"/>
        <v>0</v>
      </c>
      <c r="CA624" s="113">
        <f t="shared" si="10115"/>
        <v>0</v>
      </c>
      <c r="CB624" s="113">
        <f t="shared" si="10115"/>
        <v>0</v>
      </c>
      <c r="CC624" s="113">
        <f t="shared" si="10115"/>
        <v>0</v>
      </c>
      <c r="CD624" s="113">
        <f t="shared" ref="CD624:CG624" si="10116">CD622/$F622</f>
        <v>0</v>
      </c>
      <c r="CE624" s="113"/>
      <c r="CF624" s="113">
        <f t="shared" si="10116"/>
        <v>0</v>
      </c>
      <c r="CG624" s="113">
        <f t="shared" si="10116"/>
        <v>0</v>
      </c>
      <c r="CH624" s="114">
        <f>IF(C622="","",100%-SUM(G624:CG624))</f>
        <v>-2.2204460492503131E-16</v>
      </c>
      <c r="CI624" s="115">
        <f>IF(C622="","",SUM(G624:CG624))</f>
        <v>1.0000000000000002</v>
      </c>
      <c r="CJ624" s="67" t="b">
        <f>IF(C622="","",SUM(G624:CG624)=CI624)</f>
        <v>1</v>
      </c>
    </row>
    <row r="625" spans="1:88" s="5" customFormat="1" ht="22.05" customHeight="1" x14ac:dyDescent="0.3">
      <c r="A625" s="171" t="s">
        <v>441</v>
      </c>
      <c r="B625" s="155" t="s">
        <v>442</v>
      </c>
      <c r="C625" s="168" t="s">
        <v>17</v>
      </c>
      <c r="D625" s="158">
        <v>4</v>
      </c>
      <c r="E625" s="161">
        <v>46993</v>
      </c>
      <c r="F625" s="164">
        <f t="shared" si="10057"/>
        <v>187972</v>
      </c>
      <c r="G625" s="108">
        <v>0</v>
      </c>
      <c r="H625" s="108"/>
      <c r="I625" s="108"/>
      <c r="J625" s="108"/>
      <c r="K625" s="108"/>
      <c r="L625" s="108"/>
      <c r="M625" s="108"/>
      <c r="N625" s="108"/>
      <c r="O625" s="108"/>
      <c r="P625" s="108"/>
      <c r="Q625" s="108"/>
      <c r="R625" s="108"/>
      <c r="S625" s="108"/>
      <c r="T625" s="108"/>
      <c r="U625" s="108"/>
      <c r="V625" s="108"/>
      <c r="W625" s="108"/>
      <c r="X625" s="108"/>
      <c r="Y625" s="108"/>
      <c r="Z625" s="108"/>
      <c r="AA625" s="108"/>
      <c r="AB625" s="108"/>
      <c r="AC625" s="108"/>
      <c r="AD625" s="108"/>
      <c r="AE625" s="108"/>
      <c r="AF625" s="108"/>
      <c r="AG625" s="108"/>
      <c r="AH625" s="108"/>
      <c r="AI625" s="108"/>
      <c r="AJ625" s="108"/>
      <c r="AK625" s="108"/>
      <c r="AL625" s="108"/>
      <c r="AM625" s="108"/>
      <c r="AN625" s="108"/>
      <c r="AO625" s="108"/>
      <c r="AP625" s="108"/>
      <c r="AQ625" s="108"/>
      <c r="AR625" s="108"/>
      <c r="AS625" s="108"/>
      <c r="AT625" s="108"/>
      <c r="AU625" s="108"/>
      <c r="AV625" s="108"/>
      <c r="AW625" s="108"/>
      <c r="AX625" s="108"/>
      <c r="AY625" s="108"/>
      <c r="AZ625" s="108"/>
      <c r="BA625" s="108"/>
      <c r="BB625" s="108"/>
      <c r="BC625" s="108"/>
      <c r="BD625" s="108"/>
      <c r="BE625" s="108"/>
      <c r="BF625" s="108"/>
      <c r="BG625" s="108"/>
      <c r="BH625" s="108"/>
      <c r="BI625" s="108"/>
      <c r="BJ625" s="108"/>
      <c r="BK625" s="108">
        <f>ROUND($F625/14,0)</f>
        <v>13427</v>
      </c>
      <c r="BL625" s="108">
        <f>ROUND($F625/14,0)</f>
        <v>13427</v>
      </c>
      <c r="BM625" s="108">
        <f t="shared" ref="BM625:BS625" si="10117">ROUNDDOWN($F625/14,0)</f>
        <v>13426</v>
      </c>
      <c r="BN625" s="108">
        <f t="shared" si="10117"/>
        <v>13426</v>
      </c>
      <c r="BO625" s="108">
        <f t="shared" ref="BO625:BX625" si="10118">ROUND($F625/14,0)</f>
        <v>13427</v>
      </c>
      <c r="BP625" s="108">
        <f t="shared" si="10117"/>
        <v>13426</v>
      </c>
      <c r="BQ625" s="108">
        <f t="shared" si="10117"/>
        <v>13426</v>
      </c>
      <c r="BR625" s="108">
        <f t="shared" si="10117"/>
        <v>13426</v>
      </c>
      <c r="BS625" s="108">
        <f t="shared" si="10117"/>
        <v>13426</v>
      </c>
      <c r="BT625" s="108">
        <f t="shared" si="10118"/>
        <v>13427</v>
      </c>
      <c r="BU625" s="108">
        <f t="shared" si="10118"/>
        <v>13427</v>
      </c>
      <c r="BV625" s="108">
        <f t="shared" si="10118"/>
        <v>13427</v>
      </c>
      <c r="BW625" s="108">
        <f t="shared" si="10118"/>
        <v>13427</v>
      </c>
      <c r="BX625" s="108">
        <f t="shared" si="10118"/>
        <v>13427</v>
      </c>
      <c r="BY625" s="108"/>
      <c r="BZ625" s="108"/>
      <c r="CA625" s="108"/>
      <c r="CB625" s="108"/>
      <c r="CC625" s="108"/>
      <c r="CD625" s="108"/>
      <c r="CE625" s="108"/>
      <c r="CF625" s="108"/>
      <c r="CG625" s="108"/>
      <c r="CH625" s="109">
        <f>IF(C625="","",F625-SUM(G625:CG625))</f>
        <v>0</v>
      </c>
      <c r="CI625" s="107">
        <f>IF(C625="","",SUM(G625:CG625))</f>
        <v>187972</v>
      </c>
      <c r="CJ625" s="67" t="b">
        <f>IF(C625="","",F625=CI625)</f>
        <v>1</v>
      </c>
    </row>
    <row r="626" spans="1:88" s="5" customFormat="1" ht="22.05" customHeight="1" x14ac:dyDescent="0.3">
      <c r="A626" s="172"/>
      <c r="B626" s="156"/>
      <c r="C626" s="169"/>
      <c r="D626" s="159"/>
      <c r="E626" s="162"/>
      <c r="F626" s="165"/>
      <c r="G626" s="110">
        <v>0</v>
      </c>
      <c r="H626" s="110"/>
      <c r="I626" s="110"/>
      <c r="J626" s="110"/>
      <c r="K626" s="110"/>
      <c r="L626" s="110"/>
      <c r="M626" s="110"/>
      <c r="N626" s="110"/>
      <c r="O626" s="110"/>
      <c r="P626" s="110"/>
      <c r="Q626" s="110"/>
      <c r="R626" s="110"/>
      <c r="S626" s="110"/>
      <c r="T626" s="110"/>
      <c r="U626" s="110">
        <f t="shared" ref="U626" si="10119">ROUND(U625/$E625,2)</f>
        <v>0</v>
      </c>
      <c r="V626" s="110">
        <f t="shared" ref="V626" si="10120">ROUND(V625/$E625,2)</f>
        <v>0</v>
      </c>
      <c r="W626" s="110">
        <f t="shared" ref="W626" si="10121">ROUND(W625/$E625,2)</f>
        <v>0</v>
      </c>
      <c r="X626" s="110">
        <f t="shared" ref="X626" si="10122">ROUND(X625/$E625,2)</f>
        <v>0</v>
      </c>
      <c r="Y626" s="110">
        <f t="shared" ref="Y626" si="10123">ROUND(Y625/$E625,2)</f>
        <v>0</v>
      </c>
      <c r="Z626" s="110">
        <f t="shared" ref="Z626" si="10124">ROUND(Z625/$E625,2)</f>
        <v>0</v>
      </c>
      <c r="AA626" s="110">
        <f t="shared" ref="AA626" si="10125">ROUND(AA625/$E625,2)</f>
        <v>0</v>
      </c>
      <c r="AB626" s="110">
        <f t="shared" ref="AB626" si="10126">ROUND(AB625/$E625,2)</f>
        <v>0</v>
      </c>
      <c r="AC626" s="110">
        <f t="shared" ref="AC626" si="10127">ROUND(AC625/$E625,2)</f>
        <v>0</v>
      </c>
      <c r="AD626" s="110">
        <f t="shared" ref="AD626" si="10128">ROUND(AD625/$E625,2)</f>
        <v>0</v>
      </c>
      <c r="AE626" s="110">
        <f t="shared" ref="AE626" si="10129">ROUND(AE625/$E625,2)</f>
        <v>0</v>
      </c>
      <c r="AF626" s="110">
        <f t="shared" ref="AF626" si="10130">ROUND(AF625/$E625,2)</f>
        <v>0</v>
      </c>
      <c r="AG626" s="110">
        <f t="shared" ref="AG626" si="10131">ROUND(AG625/$E625,2)</f>
        <v>0</v>
      </c>
      <c r="AH626" s="110">
        <f t="shared" ref="AH626" si="10132">ROUND(AH625/$E625,2)</f>
        <v>0</v>
      </c>
      <c r="AI626" s="110">
        <f t="shared" ref="AI626" si="10133">ROUND(AI625/$E625,2)</f>
        <v>0</v>
      </c>
      <c r="AJ626" s="110">
        <f t="shared" ref="AJ626" si="10134">ROUND(AJ625/$E625,2)</f>
        <v>0</v>
      </c>
      <c r="AK626" s="110">
        <f t="shared" ref="AK626" si="10135">ROUND(AK625/$E625,2)</f>
        <v>0</v>
      </c>
      <c r="AL626" s="110">
        <f t="shared" ref="AL626" si="10136">ROUND(AL625/$E625,2)</f>
        <v>0</v>
      </c>
      <c r="AM626" s="110">
        <f t="shared" ref="AM626" si="10137">ROUND(AM625/$E625,2)</f>
        <v>0</v>
      </c>
      <c r="AN626" s="110">
        <f t="shared" ref="AN626" si="10138">ROUND(AN625/$E625,2)</f>
        <v>0</v>
      </c>
      <c r="AO626" s="110">
        <f t="shared" ref="AO626" si="10139">ROUND(AO625/$E625,2)</f>
        <v>0</v>
      </c>
      <c r="AP626" s="110">
        <f t="shared" ref="AP626" si="10140">ROUND(AP625/$E625,2)</f>
        <v>0</v>
      </c>
      <c r="AQ626" s="110">
        <f t="shared" ref="AQ626" si="10141">ROUND(AQ625/$E625,2)</f>
        <v>0</v>
      </c>
      <c r="AR626" s="110">
        <f t="shared" ref="AR626" si="10142">ROUND(AR625/$E625,2)</f>
        <v>0</v>
      </c>
      <c r="AS626" s="110">
        <f t="shared" ref="AS626" si="10143">ROUND(AS625/$E625,2)</f>
        <v>0</v>
      </c>
      <c r="AT626" s="110">
        <f t="shared" ref="AT626" si="10144">ROUND(AT625/$E625,2)</f>
        <v>0</v>
      </c>
      <c r="AU626" s="110">
        <f t="shared" ref="AU626" si="10145">ROUND(AU625/$E625,2)</f>
        <v>0</v>
      </c>
      <c r="AV626" s="110">
        <f t="shared" ref="AV626" si="10146">ROUND(AV625/$E625,2)</f>
        <v>0</v>
      </c>
      <c r="AW626" s="110">
        <f t="shared" ref="AW626" si="10147">ROUND(AW625/$E625,2)</f>
        <v>0</v>
      </c>
      <c r="AX626" s="110">
        <f t="shared" ref="AX626" si="10148">ROUND(AX625/$E625,2)</f>
        <v>0</v>
      </c>
      <c r="AY626" s="110">
        <f t="shared" ref="AY626" si="10149">ROUND(AY625/$E625,2)</f>
        <v>0</v>
      </c>
      <c r="AZ626" s="110">
        <f t="shared" ref="AZ626" si="10150">ROUND(AZ625/$E625,2)</f>
        <v>0</v>
      </c>
      <c r="BA626" s="110">
        <f t="shared" ref="BA626" si="10151">ROUND(BA625/$E625,2)</f>
        <v>0</v>
      </c>
      <c r="BB626" s="110">
        <f t="shared" ref="BB626" si="10152">ROUND(BB625/$E625,2)</f>
        <v>0</v>
      </c>
      <c r="BC626" s="110">
        <f t="shared" ref="BC626" si="10153">ROUND(BC625/$E625,2)</f>
        <v>0</v>
      </c>
      <c r="BD626" s="110">
        <f t="shared" ref="BD626" si="10154">ROUND(BD625/$E625,2)</f>
        <v>0</v>
      </c>
      <c r="BE626" s="110">
        <f t="shared" ref="BE626" si="10155">ROUND(BE625/$E625,2)</f>
        <v>0</v>
      </c>
      <c r="BF626" s="110">
        <f t="shared" ref="BF626" si="10156">ROUND(BF625/$E625,2)</f>
        <v>0</v>
      </c>
      <c r="BG626" s="110">
        <f t="shared" ref="BG626:BO626" si="10157">ROUND(BG625/$E625,2)</f>
        <v>0</v>
      </c>
      <c r="BH626" s="110">
        <f t="shared" si="10157"/>
        <v>0</v>
      </c>
      <c r="BI626" s="110">
        <f t="shared" si="10157"/>
        <v>0</v>
      </c>
      <c r="BJ626" s="110">
        <f t="shared" si="10157"/>
        <v>0</v>
      </c>
      <c r="BK626" s="110">
        <f t="shared" si="10157"/>
        <v>0.28999999999999998</v>
      </c>
      <c r="BL626" s="110">
        <f t="shared" si="10157"/>
        <v>0.28999999999999998</v>
      </c>
      <c r="BM626" s="110">
        <f t="shared" si="10157"/>
        <v>0.28999999999999998</v>
      </c>
      <c r="BN626" s="110">
        <f t="shared" si="10157"/>
        <v>0.28999999999999998</v>
      </c>
      <c r="BO626" s="110">
        <f t="shared" si="10157"/>
        <v>0.28999999999999998</v>
      </c>
      <c r="BP626" s="110">
        <f>ROUNDDOWN(BP625/$E625,2)</f>
        <v>0.28000000000000003</v>
      </c>
      <c r="BQ626" s="110">
        <f>ROUNDDOWN(BQ625/$E625,2)</f>
        <v>0.28000000000000003</v>
      </c>
      <c r="BR626" s="110">
        <f>ROUNDDOWN(BR625/$E625,2)</f>
        <v>0.28000000000000003</v>
      </c>
      <c r="BS626" s="110">
        <f>ROUNDDOWN(BS625/$E625,2)</f>
        <v>0.28000000000000003</v>
      </c>
      <c r="BT626" s="110">
        <f t="shared" ref="BT626" si="10158">ROUND(BT625/$E625,2)</f>
        <v>0.28999999999999998</v>
      </c>
      <c r="BU626" s="110">
        <f>ROUNDDOWN(BU625/$E625,2)</f>
        <v>0.28000000000000003</v>
      </c>
      <c r="BV626" s="110">
        <f>ROUNDDOWN(BV625/$E625,2)</f>
        <v>0.28000000000000003</v>
      </c>
      <c r="BW626" s="110">
        <f t="shared" ref="BW626:BY626" si="10159">ROUND(BW625/$E625,2)</f>
        <v>0.28999999999999998</v>
      </c>
      <c r="BX626" s="110">
        <f t="shared" si="10159"/>
        <v>0.28999999999999998</v>
      </c>
      <c r="BY626" s="110">
        <f t="shared" si="10159"/>
        <v>0</v>
      </c>
      <c r="BZ626" s="110">
        <f t="shared" ref="BZ626" si="10160">ROUND(BZ625/$E625,2)</f>
        <v>0</v>
      </c>
      <c r="CA626" s="110">
        <f t="shared" ref="CA626" si="10161">ROUND(CA625/$E625,2)</f>
        <v>0</v>
      </c>
      <c r="CB626" s="110">
        <f t="shared" ref="CB626" si="10162">ROUND(CB625/$E625,2)</f>
        <v>0</v>
      </c>
      <c r="CC626" s="110">
        <f t="shared" ref="CC626" si="10163">ROUND(CC625/$E625,2)</f>
        <v>0</v>
      </c>
      <c r="CD626" s="110">
        <f t="shared" ref="CD626" si="10164">ROUND(CD625/$E625,2)</f>
        <v>0</v>
      </c>
      <c r="CE626" s="110"/>
      <c r="CF626" s="110">
        <f t="shared" ref="CF626" si="10165">ROUND(CF625/$E625,2)</f>
        <v>0</v>
      </c>
      <c r="CG626" s="110">
        <f t="shared" ref="CG626" si="10166">ROUND(CG625/$E625,2)</f>
        <v>0</v>
      </c>
      <c r="CH626" s="111">
        <f>IF(C625="","",D625-SUM(G626:CG626))</f>
        <v>-8.8817841970012523E-16</v>
      </c>
      <c r="CI626" s="112">
        <f>IF(C625="","",SUM(G626:CG626))</f>
        <v>4.0000000000000009</v>
      </c>
      <c r="CJ626" s="67" t="b">
        <f>IF(C625="","",D625=CI626)</f>
        <v>1</v>
      </c>
    </row>
    <row r="627" spans="1:88" s="5" customFormat="1" ht="22.05" customHeight="1" x14ac:dyDescent="0.3">
      <c r="A627" s="173"/>
      <c r="B627" s="157"/>
      <c r="C627" s="170"/>
      <c r="D627" s="160"/>
      <c r="E627" s="163"/>
      <c r="F627" s="166"/>
      <c r="G627" s="113">
        <v>0</v>
      </c>
      <c r="H627" s="113"/>
      <c r="I627" s="113"/>
      <c r="J627" s="113"/>
      <c r="K627" s="113"/>
      <c r="L627" s="113"/>
      <c r="M627" s="113"/>
      <c r="N627" s="113"/>
      <c r="O627" s="113"/>
      <c r="P627" s="113"/>
      <c r="Q627" s="113"/>
      <c r="R627" s="113"/>
      <c r="S627" s="113"/>
      <c r="T627" s="113"/>
      <c r="U627" s="113">
        <f t="shared" ref="U627:X627" si="10167">U625/$F625</f>
        <v>0</v>
      </c>
      <c r="V627" s="113">
        <f t="shared" si="10167"/>
        <v>0</v>
      </c>
      <c r="W627" s="113">
        <f t="shared" si="10167"/>
        <v>0</v>
      </c>
      <c r="X627" s="113">
        <f t="shared" si="10167"/>
        <v>0</v>
      </c>
      <c r="Y627" s="113">
        <f t="shared" ref="Y627:AG627" si="10168">Y625/$F625</f>
        <v>0</v>
      </c>
      <c r="Z627" s="113">
        <f t="shared" si="10168"/>
        <v>0</v>
      </c>
      <c r="AA627" s="113">
        <f t="shared" si="10168"/>
        <v>0</v>
      </c>
      <c r="AB627" s="113">
        <f t="shared" si="10168"/>
        <v>0</v>
      </c>
      <c r="AC627" s="113">
        <f t="shared" si="10168"/>
        <v>0</v>
      </c>
      <c r="AD627" s="113">
        <f t="shared" si="10168"/>
        <v>0</v>
      </c>
      <c r="AE627" s="113">
        <f t="shared" si="10168"/>
        <v>0</v>
      </c>
      <c r="AF627" s="113">
        <f t="shared" si="10168"/>
        <v>0</v>
      </c>
      <c r="AG627" s="113">
        <f t="shared" si="10168"/>
        <v>0</v>
      </c>
      <c r="AH627" s="113">
        <f t="shared" ref="AH627:AK627" si="10169">AH625/$F625</f>
        <v>0</v>
      </c>
      <c r="AI627" s="113">
        <f t="shared" si="10169"/>
        <v>0</v>
      </c>
      <c r="AJ627" s="113">
        <f t="shared" si="10169"/>
        <v>0</v>
      </c>
      <c r="AK627" s="113">
        <f t="shared" si="10169"/>
        <v>0</v>
      </c>
      <c r="AL627" s="113">
        <f t="shared" ref="AL627:AT627" si="10170">AL625/$F625</f>
        <v>0</v>
      </c>
      <c r="AM627" s="113">
        <f t="shared" si="10170"/>
        <v>0</v>
      </c>
      <c r="AN627" s="113">
        <f t="shared" si="10170"/>
        <v>0</v>
      </c>
      <c r="AO627" s="113">
        <f t="shared" si="10170"/>
        <v>0</v>
      </c>
      <c r="AP627" s="113">
        <f t="shared" si="10170"/>
        <v>0</v>
      </c>
      <c r="AQ627" s="113">
        <f t="shared" si="10170"/>
        <v>0</v>
      </c>
      <c r="AR627" s="113">
        <f t="shared" si="10170"/>
        <v>0</v>
      </c>
      <c r="AS627" s="113">
        <f t="shared" si="10170"/>
        <v>0</v>
      </c>
      <c r="AT627" s="113">
        <f t="shared" si="10170"/>
        <v>0</v>
      </c>
      <c r="AU627" s="113">
        <f t="shared" ref="AU627:AX627" si="10171">AU625/$F625</f>
        <v>0</v>
      </c>
      <c r="AV627" s="113">
        <f t="shared" si="10171"/>
        <v>0</v>
      </c>
      <c r="AW627" s="113">
        <f t="shared" si="10171"/>
        <v>0</v>
      </c>
      <c r="AX627" s="113">
        <f t="shared" si="10171"/>
        <v>0</v>
      </c>
      <c r="AY627" s="113">
        <f t="shared" ref="AY627:BC627" si="10172">AY625/$F625</f>
        <v>0</v>
      </c>
      <c r="AZ627" s="113">
        <f t="shared" si="10172"/>
        <v>0</v>
      </c>
      <c r="BA627" s="113">
        <f t="shared" si="10172"/>
        <v>0</v>
      </c>
      <c r="BB627" s="113">
        <f t="shared" si="10172"/>
        <v>0</v>
      </c>
      <c r="BC627" s="113">
        <f t="shared" si="10172"/>
        <v>0</v>
      </c>
      <c r="BD627" s="113">
        <f t="shared" ref="BD627:BF627" si="10173">BD625/$F625</f>
        <v>0</v>
      </c>
      <c r="BE627" s="113">
        <f t="shared" si="10173"/>
        <v>0</v>
      </c>
      <c r="BF627" s="113">
        <f t="shared" si="10173"/>
        <v>0</v>
      </c>
      <c r="BG627" s="113">
        <f t="shared" ref="BG627:CC627" si="10174">BG625/$F625</f>
        <v>0</v>
      </c>
      <c r="BH627" s="113">
        <f t="shared" si="10174"/>
        <v>0</v>
      </c>
      <c r="BI627" s="113">
        <f t="shared" si="10174"/>
        <v>0</v>
      </c>
      <c r="BJ627" s="113">
        <f t="shared" si="10174"/>
        <v>0</v>
      </c>
      <c r="BK627" s="113">
        <f t="shared" si="10174"/>
        <v>7.1430851403400511E-2</v>
      </c>
      <c r="BL627" s="113">
        <f t="shared" si="10174"/>
        <v>7.1430851403400511E-2</v>
      </c>
      <c r="BM627" s="113">
        <f t="shared" si="10174"/>
        <v>7.1425531462132652E-2</v>
      </c>
      <c r="BN627" s="113">
        <f t="shared" si="10174"/>
        <v>7.1425531462132652E-2</v>
      </c>
      <c r="BO627" s="113">
        <f t="shared" si="10174"/>
        <v>7.1430851403400511E-2</v>
      </c>
      <c r="BP627" s="113">
        <f t="shared" si="10174"/>
        <v>7.1425531462132652E-2</v>
      </c>
      <c r="BQ627" s="113">
        <f t="shared" si="10174"/>
        <v>7.1425531462132652E-2</v>
      </c>
      <c r="BR627" s="113">
        <f t="shared" si="10174"/>
        <v>7.1425531462132652E-2</v>
      </c>
      <c r="BS627" s="113">
        <f t="shared" si="10174"/>
        <v>7.1425531462132652E-2</v>
      </c>
      <c r="BT627" s="113">
        <f t="shared" si="10174"/>
        <v>7.1430851403400511E-2</v>
      </c>
      <c r="BU627" s="113">
        <f t="shared" si="10174"/>
        <v>7.1430851403400511E-2</v>
      </c>
      <c r="BV627" s="113">
        <f t="shared" si="10174"/>
        <v>7.1430851403400511E-2</v>
      </c>
      <c r="BW627" s="113">
        <f t="shared" si="10174"/>
        <v>7.1430851403400511E-2</v>
      </c>
      <c r="BX627" s="113">
        <f t="shared" si="10174"/>
        <v>7.1430851403400511E-2</v>
      </c>
      <c r="BY627" s="113">
        <f t="shared" si="10174"/>
        <v>0</v>
      </c>
      <c r="BZ627" s="113">
        <f t="shared" si="10174"/>
        <v>0</v>
      </c>
      <c r="CA627" s="113">
        <f t="shared" si="10174"/>
        <v>0</v>
      </c>
      <c r="CB627" s="113">
        <f t="shared" si="10174"/>
        <v>0</v>
      </c>
      <c r="CC627" s="113">
        <f t="shared" si="10174"/>
        <v>0</v>
      </c>
      <c r="CD627" s="113">
        <f t="shared" ref="CD627:CG627" si="10175">CD625/$F625</f>
        <v>0</v>
      </c>
      <c r="CE627" s="113"/>
      <c r="CF627" s="113">
        <f t="shared" si="10175"/>
        <v>0</v>
      </c>
      <c r="CG627" s="113">
        <f t="shared" si="10175"/>
        <v>0</v>
      </c>
      <c r="CH627" s="114">
        <f>IF(C625="","",100%-SUM(G627:CG627))</f>
        <v>-2.2204460492503131E-16</v>
      </c>
      <c r="CI627" s="115">
        <f>IF(C625="","",SUM(G627:CG627))</f>
        <v>1.0000000000000002</v>
      </c>
      <c r="CJ627" s="67" t="b">
        <f>IF(C625="","",SUM(G627:CG627)=CI627)</f>
        <v>1</v>
      </c>
    </row>
    <row r="628" spans="1:88" s="5" customFormat="1" ht="22.05" customHeight="1" x14ac:dyDescent="0.3">
      <c r="A628" s="171" t="s">
        <v>443</v>
      </c>
      <c r="B628" s="155" t="s">
        <v>444</v>
      </c>
      <c r="C628" s="168" t="s">
        <v>17</v>
      </c>
      <c r="D628" s="158">
        <v>8</v>
      </c>
      <c r="E628" s="161">
        <v>78231</v>
      </c>
      <c r="F628" s="164">
        <f t="shared" si="10057"/>
        <v>625848</v>
      </c>
      <c r="G628" s="108">
        <v>0</v>
      </c>
      <c r="H628" s="108"/>
      <c r="I628" s="108"/>
      <c r="J628" s="108"/>
      <c r="K628" s="108"/>
      <c r="L628" s="108"/>
      <c r="M628" s="108"/>
      <c r="N628" s="108"/>
      <c r="O628" s="108"/>
      <c r="P628" s="108"/>
      <c r="Q628" s="108"/>
      <c r="R628" s="108"/>
      <c r="S628" s="108"/>
      <c r="T628" s="108"/>
      <c r="U628" s="108"/>
      <c r="V628" s="108"/>
      <c r="W628" s="108"/>
      <c r="X628" s="108"/>
      <c r="Y628" s="108"/>
      <c r="Z628" s="108"/>
      <c r="AA628" s="108"/>
      <c r="AB628" s="108"/>
      <c r="AC628" s="108"/>
      <c r="AD628" s="108"/>
      <c r="AE628" s="108"/>
      <c r="AF628" s="108"/>
      <c r="AG628" s="108"/>
      <c r="AH628" s="108"/>
      <c r="AI628" s="108"/>
      <c r="AJ628" s="108"/>
      <c r="AK628" s="108"/>
      <c r="AL628" s="108"/>
      <c r="AM628" s="108"/>
      <c r="AN628" s="108"/>
      <c r="AO628" s="108"/>
      <c r="AP628" s="108"/>
      <c r="AQ628" s="108"/>
      <c r="AR628" s="108"/>
      <c r="AS628" s="108"/>
      <c r="AT628" s="108"/>
      <c r="AU628" s="108"/>
      <c r="AV628" s="108"/>
      <c r="AW628" s="108"/>
      <c r="AX628" s="108"/>
      <c r="AY628" s="108"/>
      <c r="AZ628" s="108"/>
      <c r="BA628" s="108"/>
      <c r="BB628" s="108"/>
      <c r="BC628" s="108"/>
      <c r="BD628" s="108"/>
      <c r="BE628" s="108"/>
      <c r="BF628" s="108"/>
      <c r="BG628" s="108"/>
      <c r="BH628" s="108"/>
      <c r="BI628" s="108"/>
      <c r="BJ628" s="108"/>
      <c r="BK628" s="108">
        <f>ROUND($F628/14,0)</f>
        <v>44703</v>
      </c>
      <c r="BL628" s="108">
        <f>ROUNDUP($F628/14,0)</f>
        <v>44704</v>
      </c>
      <c r="BM628" s="108">
        <f t="shared" ref="BM628:BN628" si="10176">ROUNDUP($F628/14,0)</f>
        <v>44704</v>
      </c>
      <c r="BN628" s="108">
        <f t="shared" si="10176"/>
        <v>44704</v>
      </c>
      <c r="BO628" s="108">
        <f t="shared" ref="BO628:BX628" si="10177">ROUND($F628/14,0)</f>
        <v>44703</v>
      </c>
      <c r="BP628" s="108">
        <f t="shared" ref="BP628:BR628" si="10178">ROUNDUP($F628/14,0)</f>
        <v>44704</v>
      </c>
      <c r="BQ628" s="108">
        <f t="shared" si="10178"/>
        <v>44704</v>
      </c>
      <c r="BR628" s="108">
        <f t="shared" si="10178"/>
        <v>44704</v>
      </c>
      <c r="BS628" s="108">
        <f t="shared" si="10177"/>
        <v>44703</v>
      </c>
      <c r="BT628" s="108">
        <f t="shared" si="10177"/>
        <v>44703</v>
      </c>
      <c r="BU628" s="108">
        <f t="shared" si="10177"/>
        <v>44703</v>
      </c>
      <c r="BV628" s="108">
        <f t="shared" si="10177"/>
        <v>44703</v>
      </c>
      <c r="BW628" s="108">
        <f t="shared" si="10177"/>
        <v>44703</v>
      </c>
      <c r="BX628" s="108">
        <f t="shared" si="10177"/>
        <v>44703</v>
      </c>
      <c r="BY628" s="108"/>
      <c r="BZ628" s="108"/>
      <c r="CA628" s="108"/>
      <c r="CB628" s="108"/>
      <c r="CC628" s="108"/>
      <c r="CD628" s="108"/>
      <c r="CE628" s="108"/>
      <c r="CF628" s="108"/>
      <c r="CG628" s="108"/>
      <c r="CH628" s="109">
        <f>IF(C628="","",F628-SUM(G628:CG628))</f>
        <v>0</v>
      </c>
      <c r="CI628" s="107">
        <f>IF(C628="","",SUM(G628:CG628))</f>
        <v>625848</v>
      </c>
      <c r="CJ628" s="67" t="b">
        <f>IF(C628="","",F628=CI628)</f>
        <v>1</v>
      </c>
    </row>
    <row r="629" spans="1:88" s="5" customFormat="1" ht="22.05" customHeight="1" x14ac:dyDescent="0.3">
      <c r="A629" s="172"/>
      <c r="B629" s="156"/>
      <c r="C629" s="169"/>
      <c r="D629" s="159"/>
      <c r="E629" s="162"/>
      <c r="F629" s="165"/>
      <c r="G629" s="110">
        <v>0</v>
      </c>
      <c r="H629" s="110"/>
      <c r="I629" s="110"/>
      <c r="J629" s="110"/>
      <c r="K629" s="110"/>
      <c r="L629" s="110"/>
      <c r="M629" s="110"/>
      <c r="N629" s="110"/>
      <c r="O629" s="110"/>
      <c r="P629" s="110"/>
      <c r="Q629" s="110"/>
      <c r="R629" s="110"/>
      <c r="S629" s="110"/>
      <c r="T629" s="110"/>
      <c r="U629" s="110">
        <f t="shared" ref="U629" si="10179">ROUND(U628/$E628,2)</f>
        <v>0</v>
      </c>
      <c r="V629" s="110">
        <f t="shared" ref="V629" si="10180">ROUND(V628/$E628,2)</f>
        <v>0</v>
      </c>
      <c r="W629" s="110">
        <f t="shared" ref="W629" si="10181">ROUND(W628/$E628,2)</f>
        <v>0</v>
      </c>
      <c r="X629" s="110">
        <f t="shared" ref="X629" si="10182">ROUND(X628/$E628,2)</f>
        <v>0</v>
      </c>
      <c r="Y629" s="110">
        <f t="shared" ref="Y629" si="10183">ROUND(Y628/$E628,2)</f>
        <v>0</v>
      </c>
      <c r="Z629" s="110">
        <f t="shared" ref="Z629" si="10184">ROUND(Z628/$E628,2)</f>
        <v>0</v>
      </c>
      <c r="AA629" s="110">
        <f t="shared" ref="AA629" si="10185">ROUND(AA628/$E628,2)</f>
        <v>0</v>
      </c>
      <c r="AB629" s="110">
        <f t="shared" ref="AB629" si="10186">ROUND(AB628/$E628,2)</f>
        <v>0</v>
      </c>
      <c r="AC629" s="110">
        <f t="shared" ref="AC629" si="10187">ROUND(AC628/$E628,2)</f>
        <v>0</v>
      </c>
      <c r="AD629" s="110">
        <f t="shared" ref="AD629" si="10188">ROUND(AD628/$E628,2)</f>
        <v>0</v>
      </c>
      <c r="AE629" s="110">
        <f t="shared" ref="AE629" si="10189">ROUND(AE628/$E628,2)</f>
        <v>0</v>
      </c>
      <c r="AF629" s="110">
        <f t="shared" ref="AF629" si="10190">ROUND(AF628/$E628,2)</f>
        <v>0</v>
      </c>
      <c r="AG629" s="110">
        <f t="shared" ref="AG629" si="10191">ROUND(AG628/$E628,2)</f>
        <v>0</v>
      </c>
      <c r="AH629" s="110">
        <f t="shared" ref="AH629" si="10192">ROUND(AH628/$E628,2)</f>
        <v>0</v>
      </c>
      <c r="AI629" s="110">
        <f t="shared" ref="AI629" si="10193">ROUND(AI628/$E628,2)</f>
        <v>0</v>
      </c>
      <c r="AJ629" s="110">
        <f t="shared" ref="AJ629" si="10194">ROUND(AJ628/$E628,2)</f>
        <v>0</v>
      </c>
      <c r="AK629" s="110">
        <f t="shared" ref="AK629" si="10195">ROUND(AK628/$E628,2)</f>
        <v>0</v>
      </c>
      <c r="AL629" s="110">
        <f t="shared" ref="AL629" si="10196">ROUND(AL628/$E628,2)</f>
        <v>0</v>
      </c>
      <c r="AM629" s="110">
        <f t="shared" ref="AM629" si="10197">ROUND(AM628/$E628,2)</f>
        <v>0</v>
      </c>
      <c r="AN629" s="110">
        <f t="shared" ref="AN629" si="10198">ROUND(AN628/$E628,2)</f>
        <v>0</v>
      </c>
      <c r="AO629" s="110">
        <f t="shared" ref="AO629" si="10199">ROUND(AO628/$E628,2)</f>
        <v>0</v>
      </c>
      <c r="AP629" s="110">
        <f t="shared" ref="AP629" si="10200">ROUND(AP628/$E628,2)</f>
        <v>0</v>
      </c>
      <c r="AQ629" s="110">
        <f t="shared" ref="AQ629" si="10201">ROUND(AQ628/$E628,2)</f>
        <v>0</v>
      </c>
      <c r="AR629" s="110">
        <f t="shared" ref="AR629" si="10202">ROUND(AR628/$E628,2)</f>
        <v>0</v>
      </c>
      <c r="AS629" s="110">
        <f t="shared" ref="AS629" si="10203">ROUND(AS628/$E628,2)</f>
        <v>0</v>
      </c>
      <c r="AT629" s="110">
        <f t="shared" ref="AT629" si="10204">ROUND(AT628/$E628,2)</f>
        <v>0</v>
      </c>
      <c r="AU629" s="110">
        <f t="shared" ref="AU629" si="10205">ROUND(AU628/$E628,2)</f>
        <v>0</v>
      </c>
      <c r="AV629" s="110">
        <f t="shared" ref="AV629" si="10206">ROUND(AV628/$E628,2)</f>
        <v>0</v>
      </c>
      <c r="AW629" s="110">
        <f t="shared" ref="AW629" si="10207">ROUND(AW628/$E628,2)</f>
        <v>0</v>
      </c>
      <c r="AX629" s="110">
        <f t="shared" ref="AX629" si="10208">ROUND(AX628/$E628,2)</f>
        <v>0</v>
      </c>
      <c r="AY629" s="110">
        <f t="shared" ref="AY629" si="10209">ROUND(AY628/$E628,2)</f>
        <v>0</v>
      </c>
      <c r="AZ629" s="110">
        <f t="shared" ref="AZ629" si="10210">ROUND(AZ628/$E628,2)</f>
        <v>0</v>
      </c>
      <c r="BA629" s="110">
        <f t="shared" ref="BA629" si="10211">ROUND(BA628/$E628,2)</f>
        <v>0</v>
      </c>
      <c r="BB629" s="110">
        <f t="shared" ref="BB629" si="10212">ROUND(BB628/$E628,2)</f>
        <v>0</v>
      </c>
      <c r="BC629" s="110">
        <f t="shared" ref="BC629" si="10213">ROUND(BC628/$E628,2)</f>
        <v>0</v>
      </c>
      <c r="BD629" s="110">
        <f t="shared" ref="BD629" si="10214">ROUND(BD628/$E628,2)</f>
        <v>0</v>
      </c>
      <c r="BE629" s="110">
        <f t="shared" ref="BE629" si="10215">ROUND(BE628/$E628,2)</f>
        <v>0</v>
      </c>
      <c r="BF629" s="110">
        <f t="shared" ref="BF629" si="10216">ROUND(BF628/$E628,2)</f>
        <v>0</v>
      </c>
      <c r="BG629" s="110">
        <f t="shared" ref="BG629:BQ629" si="10217">ROUND(BG628/$E628,2)</f>
        <v>0</v>
      </c>
      <c r="BH629" s="110">
        <f t="shared" si="10217"/>
        <v>0</v>
      </c>
      <c r="BI629" s="110">
        <f t="shared" si="10217"/>
        <v>0</v>
      </c>
      <c r="BJ629" s="110">
        <f t="shared" si="10217"/>
        <v>0</v>
      </c>
      <c r="BK629" s="110">
        <f t="shared" si="10217"/>
        <v>0.56999999999999995</v>
      </c>
      <c r="BL629" s="110">
        <f t="shared" si="10217"/>
        <v>0.56999999999999995</v>
      </c>
      <c r="BM629" s="110">
        <f t="shared" si="10217"/>
        <v>0.56999999999999995</v>
      </c>
      <c r="BN629" s="110">
        <f t="shared" si="10217"/>
        <v>0.56999999999999995</v>
      </c>
      <c r="BO629" s="110">
        <f t="shared" si="10217"/>
        <v>0.56999999999999995</v>
      </c>
      <c r="BP629" s="110">
        <f t="shared" si="10217"/>
        <v>0.56999999999999995</v>
      </c>
      <c r="BQ629" s="110">
        <f t="shared" si="10217"/>
        <v>0.56999999999999995</v>
      </c>
      <c r="BR629" s="110">
        <f t="shared" ref="BR629:BS629" si="10218">ROUNDUP(BR628/$E628,2)</f>
        <v>0.57999999999999996</v>
      </c>
      <c r="BS629" s="110">
        <f t="shared" si="10218"/>
        <v>0.57999999999999996</v>
      </c>
      <c r="BT629" s="110">
        <f t="shared" ref="BT629:BY629" si="10219">ROUND(BT628/$E628,2)</f>
        <v>0.56999999999999995</v>
      </c>
      <c r="BU629" s="110">
        <f t="shared" si="10219"/>
        <v>0.56999999999999995</v>
      </c>
      <c r="BV629" s="110">
        <f t="shared" si="10219"/>
        <v>0.56999999999999995</v>
      </c>
      <c r="BW629" s="110">
        <f t="shared" si="10219"/>
        <v>0.56999999999999995</v>
      </c>
      <c r="BX629" s="110">
        <f t="shared" si="10219"/>
        <v>0.56999999999999995</v>
      </c>
      <c r="BY629" s="110">
        <f t="shared" si="10219"/>
        <v>0</v>
      </c>
      <c r="BZ629" s="110">
        <f t="shared" ref="BZ629" si="10220">ROUND(BZ628/$E628,2)</f>
        <v>0</v>
      </c>
      <c r="CA629" s="110">
        <f t="shared" ref="CA629" si="10221">ROUND(CA628/$E628,2)</f>
        <v>0</v>
      </c>
      <c r="CB629" s="110">
        <f t="shared" ref="CB629" si="10222">ROUND(CB628/$E628,2)</f>
        <v>0</v>
      </c>
      <c r="CC629" s="110">
        <f t="shared" ref="CC629" si="10223">ROUND(CC628/$E628,2)</f>
        <v>0</v>
      </c>
      <c r="CD629" s="110">
        <f t="shared" ref="CD629" si="10224">ROUND(CD628/$E628,2)</f>
        <v>0</v>
      </c>
      <c r="CE629" s="110"/>
      <c r="CF629" s="110">
        <f t="shared" ref="CF629" si="10225">ROUND(CF628/$E628,2)</f>
        <v>0</v>
      </c>
      <c r="CG629" s="110">
        <f t="shared" ref="CG629" si="10226">ROUND(CG628/$E628,2)</f>
        <v>0</v>
      </c>
      <c r="CH629" s="111">
        <f>IF(C628="","",D628-SUM(G629:CG629))</f>
        <v>0</v>
      </c>
      <c r="CI629" s="112">
        <f>IF(C628="","",SUM(G629:CG629))</f>
        <v>8</v>
      </c>
      <c r="CJ629" s="67" t="b">
        <f>IF(C628="","",D628=CI629)</f>
        <v>1</v>
      </c>
    </row>
    <row r="630" spans="1:88" s="5" customFormat="1" ht="22.05" customHeight="1" x14ac:dyDescent="0.3">
      <c r="A630" s="173"/>
      <c r="B630" s="157"/>
      <c r="C630" s="170"/>
      <c r="D630" s="160"/>
      <c r="E630" s="163"/>
      <c r="F630" s="166"/>
      <c r="G630" s="113">
        <v>0</v>
      </c>
      <c r="H630" s="113"/>
      <c r="I630" s="113"/>
      <c r="J630" s="113"/>
      <c r="K630" s="113"/>
      <c r="L630" s="113"/>
      <c r="M630" s="113"/>
      <c r="N630" s="113"/>
      <c r="O630" s="113"/>
      <c r="P630" s="113"/>
      <c r="Q630" s="113"/>
      <c r="R630" s="113"/>
      <c r="S630" s="113"/>
      <c r="T630" s="113"/>
      <c r="U630" s="113">
        <f t="shared" ref="U630:X630" si="10227">U628/$F628</f>
        <v>0</v>
      </c>
      <c r="V630" s="113">
        <f t="shared" si="10227"/>
        <v>0</v>
      </c>
      <c r="W630" s="113">
        <f t="shared" si="10227"/>
        <v>0</v>
      </c>
      <c r="X630" s="113">
        <f t="shared" si="10227"/>
        <v>0</v>
      </c>
      <c r="Y630" s="113">
        <f t="shared" ref="Y630:AG630" si="10228">Y628/$F628</f>
        <v>0</v>
      </c>
      <c r="Z630" s="113">
        <f t="shared" si="10228"/>
        <v>0</v>
      </c>
      <c r="AA630" s="113">
        <f t="shared" si="10228"/>
        <v>0</v>
      </c>
      <c r="AB630" s="113">
        <f t="shared" si="10228"/>
        <v>0</v>
      </c>
      <c r="AC630" s="113">
        <f t="shared" si="10228"/>
        <v>0</v>
      </c>
      <c r="AD630" s="113">
        <f t="shared" si="10228"/>
        <v>0</v>
      </c>
      <c r="AE630" s="113">
        <f t="shared" si="10228"/>
        <v>0</v>
      </c>
      <c r="AF630" s="113">
        <f t="shared" si="10228"/>
        <v>0</v>
      </c>
      <c r="AG630" s="113">
        <f t="shared" si="10228"/>
        <v>0</v>
      </c>
      <c r="AH630" s="113">
        <f t="shared" ref="AH630:AK630" si="10229">AH628/$F628</f>
        <v>0</v>
      </c>
      <c r="AI630" s="113">
        <f t="shared" si="10229"/>
        <v>0</v>
      </c>
      <c r="AJ630" s="113">
        <f t="shared" si="10229"/>
        <v>0</v>
      </c>
      <c r="AK630" s="113">
        <f t="shared" si="10229"/>
        <v>0</v>
      </c>
      <c r="AL630" s="113">
        <f t="shared" ref="AL630:AT630" si="10230">AL628/$F628</f>
        <v>0</v>
      </c>
      <c r="AM630" s="113">
        <f t="shared" si="10230"/>
        <v>0</v>
      </c>
      <c r="AN630" s="113">
        <f t="shared" si="10230"/>
        <v>0</v>
      </c>
      <c r="AO630" s="113">
        <f t="shared" si="10230"/>
        <v>0</v>
      </c>
      <c r="AP630" s="113">
        <f t="shared" si="10230"/>
        <v>0</v>
      </c>
      <c r="AQ630" s="113">
        <f t="shared" si="10230"/>
        <v>0</v>
      </c>
      <c r="AR630" s="113">
        <f t="shared" si="10230"/>
        <v>0</v>
      </c>
      <c r="AS630" s="113">
        <f t="shared" si="10230"/>
        <v>0</v>
      </c>
      <c r="AT630" s="113">
        <f t="shared" si="10230"/>
        <v>0</v>
      </c>
      <c r="AU630" s="113">
        <f t="shared" ref="AU630:AX630" si="10231">AU628/$F628</f>
        <v>0</v>
      </c>
      <c r="AV630" s="113">
        <f t="shared" si="10231"/>
        <v>0</v>
      </c>
      <c r="AW630" s="113">
        <f t="shared" si="10231"/>
        <v>0</v>
      </c>
      <c r="AX630" s="113">
        <f t="shared" si="10231"/>
        <v>0</v>
      </c>
      <c r="AY630" s="113">
        <f t="shared" ref="AY630:BC630" si="10232">AY628/$F628</f>
        <v>0</v>
      </c>
      <c r="AZ630" s="113">
        <f t="shared" si="10232"/>
        <v>0</v>
      </c>
      <c r="BA630" s="113">
        <f t="shared" si="10232"/>
        <v>0</v>
      </c>
      <c r="BB630" s="113">
        <f t="shared" si="10232"/>
        <v>0</v>
      </c>
      <c r="BC630" s="113">
        <f t="shared" si="10232"/>
        <v>0</v>
      </c>
      <c r="BD630" s="113">
        <f t="shared" ref="BD630:BF630" si="10233">BD628/$F628</f>
        <v>0</v>
      </c>
      <c r="BE630" s="113">
        <f t="shared" si="10233"/>
        <v>0</v>
      </c>
      <c r="BF630" s="113">
        <f t="shared" si="10233"/>
        <v>0</v>
      </c>
      <c r="BG630" s="113">
        <f t="shared" ref="BG630:CC630" si="10234">BG628/$F628</f>
        <v>0</v>
      </c>
      <c r="BH630" s="113">
        <f t="shared" si="10234"/>
        <v>0</v>
      </c>
      <c r="BI630" s="113">
        <f t="shared" si="10234"/>
        <v>0</v>
      </c>
      <c r="BJ630" s="113">
        <f t="shared" si="10234"/>
        <v>0</v>
      </c>
      <c r="BK630" s="113">
        <f t="shared" si="10234"/>
        <v>7.142788664340223E-2</v>
      </c>
      <c r="BL630" s="113">
        <f t="shared" si="10234"/>
        <v>7.1429484475463698E-2</v>
      </c>
      <c r="BM630" s="113">
        <f t="shared" si="10234"/>
        <v>7.1429484475463698E-2</v>
      </c>
      <c r="BN630" s="113">
        <f t="shared" si="10234"/>
        <v>7.1429484475463698E-2</v>
      </c>
      <c r="BO630" s="113">
        <f t="shared" si="10234"/>
        <v>7.142788664340223E-2</v>
      </c>
      <c r="BP630" s="113">
        <f t="shared" si="10234"/>
        <v>7.1429484475463698E-2</v>
      </c>
      <c r="BQ630" s="113">
        <f t="shared" si="10234"/>
        <v>7.1429484475463698E-2</v>
      </c>
      <c r="BR630" s="113">
        <f t="shared" si="10234"/>
        <v>7.1429484475463698E-2</v>
      </c>
      <c r="BS630" s="113">
        <f t="shared" si="10234"/>
        <v>7.142788664340223E-2</v>
      </c>
      <c r="BT630" s="113">
        <f t="shared" si="10234"/>
        <v>7.142788664340223E-2</v>
      </c>
      <c r="BU630" s="113">
        <f t="shared" si="10234"/>
        <v>7.142788664340223E-2</v>
      </c>
      <c r="BV630" s="113">
        <f t="shared" si="10234"/>
        <v>7.142788664340223E-2</v>
      </c>
      <c r="BW630" s="113">
        <f t="shared" si="10234"/>
        <v>7.142788664340223E-2</v>
      </c>
      <c r="BX630" s="113">
        <f t="shared" si="10234"/>
        <v>7.142788664340223E-2</v>
      </c>
      <c r="BY630" s="113">
        <f t="shared" si="10234"/>
        <v>0</v>
      </c>
      <c r="BZ630" s="113">
        <f t="shared" si="10234"/>
        <v>0</v>
      </c>
      <c r="CA630" s="113">
        <f t="shared" si="10234"/>
        <v>0</v>
      </c>
      <c r="CB630" s="113">
        <f t="shared" si="10234"/>
        <v>0</v>
      </c>
      <c r="CC630" s="113">
        <f t="shared" si="10234"/>
        <v>0</v>
      </c>
      <c r="CD630" s="113">
        <f t="shared" ref="CD630:CG630" si="10235">CD628/$F628</f>
        <v>0</v>
      </c>
      <c r="CE630" s="113"/>
      <c r="CF630" s="113">
        <f t="shared" si="10235"/>
        <v>0</v>
      </c>
      <c r="CG630" s="113">
        <f t="shared" si="10235"/>
        <v>0</v>
      </c>
      <c r="CH630" s="114">
        <f>IF(C628="","",100%-SUM(G630:CG630))</f>
        <v>-2.2204460492503131E-16</v>
      </c>
      <c r="CI630" s="115">
        <f>IF(C628="","",SUM(G630:CG630))</f>
        <v>1.0000000000000002</v>
      </c>
      <c r="CJ630" s="67" t="b">
        <f>IF(C628="","",SUM(G630:CG630)=CI630)</f>
        <v>1</v>
      </c>
    </row>
    <row r="631" spans="1:88" s="5" customFormat="1" ht="22.05" customHeight="1" x14ac:dyDescent="0.3">
      <c r="A631" s="171" t="s">
        <v>445</v>
      </c>
      <c r="B631" s="155" t="s">
        <v>446</v>
      </c>
      <c r="C631" s="168" t="s">
        <v>17</v>
      </c>
      <c r="D631" s="158">
        <v>8</v>
      </c>
      <c r="E631" s="161">
        <v>78231</v>
      </c>
      <c r="F631" s="164">
        <f t="shared" si="10057"/>
        <v>625848</v>
      </c>
      <c r="G631" s="108">
        <v>0</v>
      </c>
      <c r="H631" s="108"/>
      <c r="I631" s="108"/>
      <c r="J631" s="108"/>
      <c r="K631" s="108"/>
      <c r="L631" s="108"/>
      <c r="M631" s="108"/>
      <c r="N631" s="108"/>
      <c r="O631" s="108"/>
      <c r="P631" s="108"/>
      <c r="Q631" s="108"/>
      <c r="R631" s="108"/>
      <c r="S631" s="108"/>
      <c r="T631" s="108"/>
      <c r="U631" s="108"/>
      <c r="V631" s="108"/>
      <c r="W631" s="108"/>
      <c r="X631" s="108"/>
      <c r="Y631" s="108"/>
      <c r="Z631" s="108"/>
      <c r="AA631" s="108"/>
      <c r="AB631" s="108"/>
      <c r="AC631" s="108"/>
      <c r="AD631" s="108"/>
      <c r="AE631" s="108"/>
      <c r="AF631" s="108"/>
      <c r="AG631" s="108"/>
      <c r="AH631" s="108"/>
      <c r="AI631" s="108"/>
      <c r="AJ631" s="108"/>
      <c r="AK631" s="108"/>
      <c r="AL631" s="108"/>
      <c r="AM631" s="108"/>
      <c r="AN631" s="108"/>
      <c r="AO631" s="108"/>
      <c r="AP631" s="108"/>
      <c r="AQ631" s="108"/>
      <c r="AR631" s="108"/>
      <c r="AS631" s="108"/>
      <c r="AT631" s="108"/>
      <c r="AU631" s="108"/>
      <c r="AV631" s="108"/>
      <c r="AW631" s="108"/>
      <c r="AX631" s="108"/>
      <c r="AY631" s="108"/>
      <c r="AZ631" s="108"/>
      <c r="BA631" s="108"/>
      <c r="BB631" s="108"/>
      <c r="BC631" s="108"/>
      <c r="BD631" s="108"/>
      <c r="BE631" s="108"/>
      <c r="BF631" s="108"/>
      <c r="BG631" s="108"/>
      <c r="BH631" s="108"/>
      <c r="BI631" s="108"/>
      <c r="BJ631" s="108"/>
      <c r="BK631" s="108">
        <f>ROUND($F631/14,0)</f>
        <v>44703</v>
      </c>
      <c r="BL631" s="108">
        <f>ROUNDUP($F631/14,0)</f>
        <v>44704</v>
      </c>
      <c r="BM631" s="108">
        <f t="shared" ref="BM631:BN631" si="10236">ROUNDUP($F631/14,0)</f>
        <v>44704</v>
      </c>
      <c r="BN631" s="108">
        <f t="shared" si="10236"/>
        <v>44704</v>
      </c>
      <c r="BO631" s="108">
        <f t="shared" ref="BO631:BX631" si="10237">ROUND($F631/14,0)</f>
        <v>44703</v>
      </c>
      <c r="BP631" s="108">
        <f t="shared" ref="BP631:BR631" si="10238">ROUNDUP($F631/14,0)</f>
        <v>44704</v>
      </c>
      <c r="BQ631" s="108">
        <f t="shared" si="10238"/>
        <v>44704</v>
      </c>
      <c r="BR631" s="108">
        <f t="shared" si="10238"/>
        <v>44704</v>
      </c>
      <c r="BS631" s="108">
        <f t="shared" si="10237"/>
        <v>44703</v>
      </c>
      <c r="BT631" s="108">
        <f t="shared" si="10237"/>
        <v>44703</v>
      </c>
      <c r="BU631" s="108">
        <f t="shared" si="10237"/>
        <v>44703</v>
      </c>
      <c r="BV631" s="108">
        <f t="shared" si="10237"/>
        <v>44703</v>
      </c>
      <c r="BW631" s="108">
        <f t="shared" si="10237"/>
        <v>44703</v>
      </c>
      <c r="BX631" s="108">
        <f t="shared" si="10237"/>
        <v>44703</v>
      </c>
      <c r="BY631" s="108"/>
      <c r="BZ631" s="108"/>
      <c r="CA631" s="108"/>
      <c r="CB631" s="108"/>
      <c r="CC631" s="108"/>
      <c r="CD631" s="108"/>
      <c r="CE631" s="108"/>
      <c r="CF631" s="108"/>
      <c r="CG631" s="108"/>
      <c r="CH631" s="109">
        <f>IF(C631="","",F631-SUM(G631:CG631))</f>
        <v>0</v>
      </c>
      <c r="CI631" s="107">
        <f>IF(C631="","",SUM(G631:CG631))</f>
        <v>625848</v>
      </c>
      <c r="CJ631" s="67" t="b">
        <f>IF(C631="","",F631=CI631)</f>
        <v>1</v>
      </c>
    </row>
    <row r="632" spans="1:88" s="5" customFormat="1" ht="22.05" customHeight="1" x14ac:dyDescent="0.3">
      <c r="A632" s="172"/>
      <c r="B632" s="156"/>
      <c r="C632" s="169"/>
      <c r="D632" s="159"/>
      <c r="E632" s="162"/>
      <c r="F632" s="165"/>
      <c r="G632" s="110">
        <v>0</v>
      </c>
      <c r="H632" s="110"/>
      <c r="I632" s="110"/>
      <c r="J632" s="110"/>
      <c r="K632" s="110"/>
      <c r="L632" s="110"/>
      <c r="M632" s="110"/>
      <c r="N632" s="110"/>
      <c r="O632" s="110"/>
      <c r="P632" s="110"/>
      <c r="Q632" s="110"/>
      <c r="R632" s="110"/>
      <c r="S632" s="110"/>
      <c r="T632" s="110"/>
      <c r="U632" s="110">
        <f t="shared" ref="U632" si="10239">ROUND(U631/$E631,2)</f>
        <v>0</v>
      </c>
      <c r="V632" s="110">
        <f t="shared" ref="V632" si="10240">ROUND(V631/$E631,2)</f>
        <v>0</v>
      </c>
      <c r="W632" s="110">
        <f t="shared" ref="W632" si="10241">ROUND(W631/$E631,2)</f>
        <v>0</v>
      </c>
      <c r="X632" s="110">
        <f t="shared" ref="X632" si="10242">ROUND(X631/$E631,2)</f>
        <v>0</v>
      </c>
      <c r="Y632" s="110">
        <f t="shared" ref="Y632" si="10243">ROUND(Y631/$E631,2)</f>
        <v>0</v>
      </c>
      <c r="Z632" s="110">
        <f t="shared" ref="Z632" si="10244">ROUND(Z631/$E631,2)</f>
        <v>0</v>
      </c>
      <c r="AA632" s="110">
        <f t="shared" ref="AA632" si="10245">ROUND(AA631/$E631,2)</f>
        <v>0</v>
      </c>
      <c r="AB632" s="110">
        <f t="shared" ref="AB632" si="10246">ROUND(AB631/$E631,2)</f>
        <v>0</v>
      </c>
      <c r="AC632" s="110">
        <f t="shared" ref="AC632" si="10247">ROUND(AC631/$E631,2)</f>
        <v>0</v>
      </c>
      <c r="AD632" s="110">
        <f t="shared" ref="AD632" si="10248">ROUND(AD631/$E631,2)</f>
        <v>0</v>
      </c>
      <c r="AE632" s="110">
        <f t="shared" ref="AE632" si="10249">ROUND(AE631/$E631,2)</f>
        <v>0</v>
      </c>
      <c r="AF632" s="110">
        <f t="shared" ref="AF632" si="10250">ROUND(AF631/$E631,2)</f>
        <v>0</v>
      </c>
      <c r="AG632" s="110">
        <f t="shared" ref="AG632" si="10251">ROUND(AG631/$E631,2)</f>
        <v>0</v>
      </c>
      <c r="AH632" s="110">
        <f t="shared" ref="AH632" si="10252">ROUND(AH631/$E631,2)</f>
        <v>0</v>
      </c>
      <c r="AI632" s="110">
        <f t="shared" ref="AI632" si="10253">ROUND(AI631/$E631,2)</f>
        <v>0</v>
      </c>
      <c r="AJ632" s="110">
        <f t="shared" ref="AJ632" si="10254">ROUND(AJ631/$E631,2)</f>
        <v>0</v>
      </c>
      <c r="AK632" s="110">
        <f t="shared" ref="AK632" si="10255">ROUND(AK631/$E631,2)</f>
        <v>0</v>
      </c>
      <c r="AL632" s="110">
        <f t="shared" ref="AL632" si="10256">ROUND(AL631/$E631,2)</f>
        <v>0</v>
      </c>
      <c r="AM632" s="110">
        <f t="shared" ref="AM632" si="10257">ROUND(AM631/$E631,2)</f>
        <v>0</v>
      </c>
      <c r="AN632" s="110">
        <f t="shared" ref="AN632" si="10258">ROUND(AN631/$E631,2)</f>
        <v>0</v>
      </c>
      <c r="AO632" s="110">
        <f t="shared" ref="AO632" si="10259">ROUND(AO631/$E631,2)</f>
        <v>0</v>
      </c>
      <c r="AP632" s="110">
        <f t="shared" ref="AP632" si="10260">ROUND(AP631/$E631,2)</f>
        <v>0</v>
      </c>
      <c r="AQ632" s="110">
        <f t="shared" ref="AQ632" si="10261">ROUND(AQ631/$E631,2)</f>
        <v>0</v>
      </c>
      <c r="AR632" s="110">
        <f t="shared" ref="AR632" si="10262">ROUND(AR631/$E631,2)</f>
        <v>0</v>
      </c>
      <c r="AS632" s="110">
        <f t="shared" ref="AS632" si="10263">ROUND(AS631/$E631,2)</f>
        <v>0</v>
      </c>
      <c r="AT632" s="110">
        <f t="shared" ref="AT632" si="10264">ROUND(AT631/$E631,2)</f>
        <v>0</v>
      </c>
      <c r="AU632" s="110">
        <f t="shared" ref="AU632" si="10265">ROUND(AU631/$E631,2)</f>
        <v>0</v>
      </c>
      <c r="AV632" s="110">
        <f t="shared" ref="AV632" si="10266">ROUND(AV631/$E631,2)</f>
        <v>0</v>
      </c>
      <c r="AW632" s="110">
        <f t="shared" ref="AW632" si="10267">ROUND(AW631/$E631,2)</f>
        <v>0</v>
      </c>
      <c r="AX632" s="110">
        <f t="shared" ref="AX632" si="10268">ROUND(AX631/$E631,2)</f>
        <v>0</v>
      </c>
      <c r="AY632" s="110">
        <f t="shared" ref="AY632" si="10269">ROUND(AY631/$E631,2)</f>
        <v>0</v>
      </c>
      <c r="AZ632" s="110">
        <f t="shared" ref="AZ632" si="10270">ROUND(AZ631/$E631,2)</f>
        <v>0</v>
      </c>
      <c r="BA632" s="110">
        <f t="shared" ref="BA632" si="10271">ROUND(BA631/$E631,2)</f>
        <v>0</v>
      </c>
      <c r="BB632" s="110">
        <f t="shared" ref="BB632" si="10272">ROUND(BB631/$E631,2)</f>
        <v>0</v>
      </c>
      <c r="BC632" s="110">
        <f t="shared" ref="BC632" si="10273">ROUND(BC631/$E631,2)</f>
        <v>0</v>
      </c>
      <c r="BD632" s="110">
        <f t="shared" ref="BD632" si="10274">ROUND(BD631/$E631,2)</f>
        <v>0</v>
      </c>
      <c r="BE632" s="110">
        <f t="shared" ref="BE632" si="10275">ROUND(BE631/$E631,2)</f>
        <v>0</v>
      </c>
      <c r="BF632" s="110">
        <f t="shared" ref="BF632" si="10276">ROUND(BF631/$E631,2)</f>
        <v>0</v>
      </c>
      <c r="BG632" s="110">
        <f t="shared" ref="BG632:BQ632" si="10277">ROUND(BG631/$E631,2)</f>
        <v>0</v>
      </c>
      <c r="BH632" s="110">
        <f t="shared" si="10277"/>
        <v>0</v>
      </c>
      <c r="BI632" s="110">
        <f t="shared" si="10277"/>
        <v>0</v>
      </c>
      <c r="BJ632" s="110">
        <f t="shared" si="10277"/>
        <v>0</v>
      </c>
      <c r="BK632" s="110">
        <f t="shared" si="10277"/>
        <v>0.56999999999999995</v>
      </c>
      <c r="BL632" s="110">
        <f t="shared" si="10277"/>
        <v>0.56999999999999995</v>
      </c>
      <c r="BM632" s="110">
        <f t="shared" si="10277"/>
        <v>0.56999999999999995</v>
      </c>
      <c r="BN632" s="110">
        <f t="shared" si="10277"/>
        <v>0.56999999999999995</v>
      </c>
      <c r="BO632" s="110">
        <f t="shared" si="10277"/>
        <v>0.56999999999999995</v>
      </c>
      <c r="BP632" s="110">
        <f t="shared" si="10277"/>
        <v>0.56999999999999995</v>
      </c>
      <c r="BQ632" s="110">
        <f t="shared" si="10277"/>
        <v>0.56999999999999995</v>
      </c>
      <c r="BR632" s="110">
        <f t="shared" ref="BR632:BS632" si="10278">ROUNDUP(BR631/$E631,2)</f>
        <v>0.57999999999999996</v>
      </c>
      <c r="BS632" s="110">
        <f t="shared" si="10278"/>
        <v>0.57999999999999996</v>
      </c>
      <c r="BT632" s="110">
        <f t="shared" ref="BT632:BY632" si="10279">ROUND(BT631/$E631,2)</f>
        <v>0.56999999999999995</v>
      </c>
      <c r="BU632" s="110">
        <f t="shared" si="10279"/>
        <v>0.56999999999999995</v>
      </c>
      <c r="BV632" s="110">
        <f t="shared" si="10279"/>
        <v>0.56999999999999995</v>
      </c>
      <c r="BW632" s="110">
        <f t="shared" si="10279"/>
        <v>0.56999999999999995</v>
      </c>
      <c r="BX632" s="110">
        <f t="shared" si="10279"/>
        <v>0.56999999999999995</v>
      </c>
      <c r="BY632" s="110">
        <f t="shared" si="10279"/>
        <v>0</v>
      </c>
      <c r="BZ632" s="110">
        <f t="shared" ref="BZ632" si="10280">ROUND(BZ631/$E631,2)</f>
        <v>0</v>
      </c>
      <c r="CA632" s="110">
        <f t="shared" ref="CA632" si="10281">ROUND(CA631/$E631,2)</f>
        <v>0</v>
      </c>
      <c r="CB632" s="110">
        <f t="shared" ref="CB632" si="10282">ROUND(CB631/$E631,2)</f>
        <v>0</v>
      </c>
      <c r="CC632" s="110">
        <f t="shared" ref="CC632" si="10283">ROUND(CC631/$E631,2)</f>
        <v>0</v>
      </c>
      <c r="CD632" s="110">
        <f t="shared" ref="CD632" si="10284">ROUND(CD631/$E631,2)</f>
        <v>0</v>
      </c>
      <c r="CE632" s="110"/>
      <c r="CF632" s="110">
        <f t="shared" ref="CF632" si="10285">ROUND(CF631/$E631,2)</f>
        <v>0</v>
      </c>
      <c r="CG632" s="110">
        <f t="shared" ref="CG632" si="10286">ROUND(CG631/$E631,2)</f>
        <v>0</v>
      </c>
      <c r="CH632" s="111">
        <f>IF(C631="","",D631-SUM(G632:CG632))</f>
        <v>0</v>
      </c>
      <c r="CI632" s="112">
        <f>IF(C631="","",SUM(G632:CG632))</f>
        <v>8</v>
      </c>
      <c r="CJ632" s="67" t="b">
        <f>IF(C631="","",D631=CI632)</f>
        <v>1</v>
      </c>
    </row>
    <row r="633" spans="1:88" s="5" customFormat="1" ht="22.05" customHeight="1" x14ac:dyDescent="0.3">
      <c r="A633" s="173"/>
      <c r="B633" s="157"/>
      <c r="C633" s="170"/>
      <c r="D633" s="160"/>
      <c r="E633" s="163"/>
      <c r="F633" s="166"/>
      <c r="G633" s="113">
        <v>0</v>
      </c>
      <c r="H633" s="113"/>
      <c r="I633" s="113"/>
      <c r="J633" s="113"/>
      <c r="K633" s="113"/>
      <c r="L633" s="113"/>
      <c r="M633" s="113"/>
      <c r="N633" s="113"/>
      <c r="O633" s="113"/>
      <c r="P633" s="113"/>
      <c r="Q633" s="113"/>
      <c r="R633" s="113"/>
      <c r="S633" s="113"/>
      <c r="T633" s="113"/>
      <c r="U633" s="113">
        <f t="shared" ref="U633:X633" si="10287">U631/$F631</f>
        <v>0</v>
      </c>
      <c r="V633" s="113">
        <f t="shared" si="10287"/>
        <v>0</v>
      </c>
      <c r="W633" s="113">
        <f t="shared" si="10287"/>
        <v>0</v>
      </c>
      <c r="X633" s="113">
        <f t="shared" si="10287"/>
        <v>0</v>
      </c>
      <c r="Y633" s="113">
        <f t="shared" ref="Y633:AG633" si="10288">Y631/$F631</f>
        <v>0</v>
      </c>
      <c r="Z633" s="113">
        <f t="shared" si="10288"/>
        <v>0</v>
      </c>
      <c r="AA633" s="113">
        <f t="shared" si="10288"/>
        <v>0</v>
      </c>
      <c r="AB633" s="113">
        <f t="shared" si="10288"/>
        <v>0</v>
      </c>
      <c r="AC633" s="113">
        <f t="shared" si="10288"/>
        <v>0</v>
      </c>
      <c r="AD633" s="113">
        <f t="shared" si="10288"/>
        <v>0</v>
      </c>
      <c r="AE633" s="113">
        <f t="shared" si="10288"/>
        <v>0</v>
      </c>
      <c r="AF633" s="113">
        <f t="shared" si="10288"/>
        <v>0</v>
      </c>
      <c r="AG633" s="113">
        <f t="shared" si="10288"/>
        <v>0</v>
      </c>
      <c r="AH633" s="113">
        <f t="shared" ref="AH633:AK633" si="10289">AH631/$F631</f>
        <v>0</v>
      </c>
      <c r="AI633" s="113">
        <f t="shared" si="10289"/>
        <v>0</v>
      </c>
      <c r="AJ633" s="113">
        <f t="shared" si="10289"/>
        <v>0</v>
      </c>
      <c r="AK633" s="113">
        <f t="shared" si="10289"/>
        <v>0</v>
      </c>
      <c r="AL633" s="113">
        <f t="shared" ref="AL633:AT633" si="10290">AL631/$F631</f>
        <v>0</v>
      </c>
      <c r="AM633" s="113">
        <f t="shared" si="10290"/>
        <v>0</v>
      </c>
      <c r="AN633" s="113">
        <f t="shared" si="10290"/>
        <v>0</v>
      </c>
      <c r="AO633" s="113">
        <f t="shared" si="10290"/>
        <v>0</v>
      </c>
      <c r="AP633" s="113">
        <f t="shared" si="10290"/>
        <v>0</v>
      </c>
      <c r="AQ633" s="113">
        <f t="shared" si="10290"/>
        <v>0</v>
      </c>
      <c r="AR633" s="113">
        <f t="shared" si="10290"/>
        <v>0</v>
      </c>
      <c r="AS633" s="113">
        <f t="shared" si="10290"/>
        <v>0</v>
      </c>
      <c r="AT633" s="113">
        <f t="shared" si="10290"/>
        <v>0</v>
      </c>
      <c r="AU633" s="113">
        <f t="shared" ref="AU633:AX633" si="10291">AU631/$F631</f>
        <v>0</v>
      </c>
      <c r="AV633" s="113">
        <f t="shared" si="10291"/>
        <v>0</v>
      </c>
      <c r="AW633" s="113">
        <f t="shared" si="10291"/>
        <v>0</v>
      </c>
      <c r="AX633" s="113">
        <f t="shared" si="10291"/>
        <v>0</v>
      </c>
      <c r="AY633" s="113">
        <f t="shared" ref="AY633:BC633" si="10292">AY631/$F631</f>
        <v>0</v>
      </c>
      <c r="AZ633" s="113">
        <f t="shared" si="10292"/>
        <v>0</v>
      </c>
      <c r="BA633" s="113">
        <f t="shared" si="10292"/>
        <v>0</v>
      </c>
      <c r="BB633" s="113">
        <f t="shared" si="10292"/>
        <v>0</v>
      </c>
      <c r="BC633" s="113">
        <f t="shared" si="10292"/>
        <v>0</v>
      </c>
      <c r="BD633" s="113">
        <f t="shared" ref="BD633:BF633" si="10293">BD631/$F631</f>
        <v>0</v>
      </c>
      <c r="BE633" s="113">
        <f t="shared" si="10293"/>
        <v>0</v>
      </c>
      <c r="BF633" s="113">
        <f t="shared" si="10293"/>
        <v>0</v>
      </c>
      <c r="BG633" s="113">
        <f t="shared" ref="BG633:CC633" si="10294">BG631/$F631</f>
        <v>0</v>
      </c>
      <c r="BH633" s="113">
        <f t="shared" si="10294"/>
        <v>0</v>
      </c>
      <c r="BI633" s="113">
        <f t="shared" si="10294"/>
        <v>0</v>
      </c>
      <c r="BJ633" s="113">
        <f t="shared" si="10294"/>
        <v>0</v>
      </c>
      <c r="BK633" s="113">
        <f t="shared" si="10294"/>
        <v>7.142788664340223E-2</v>
      </c>
      <c r="BL633" s="113">
        <f t="shared" si="10294"/>
        <v>7.1429484475463698E-2</v>
      </c>
      <c r="BM633" s="113">
        <f t="shared" si="10294"/>
        <v>7.1429484475463698E-2</v>
      </c>
      <c r="BN633" s="113">
        <f t="shared" si="10294"/>
        <v>7.1429484475463698E-2</v>
      </c>
      <c r="BO633" s="113">
        <f t="shared" si="10294"/>
        <v>7.142788664340223E-2</v>
      </c>
      <c r="BP633" s="113">
        <f t="shared" si="10294"/>
        <v>7.1429484475463698E-2</v>
      </c>
      <c r="BQ633" s="113">
        <f t="shared" si="10294"/>
        <v>7.1429484475463698E-2</v>
      </c>
      <c r="BR633" s="113">
        <f t="shared" si="10294"/>
        <v>7.1429484475463698E-2</v>
      </c>
      <c r="BS633" s="113">
        <f t="shared" si="10294"/>
        <v>7.142788664340223E-2</v>
      </c>
      <c r="BT633" s="113">
        <f t="shared" si="10294"/>
        <v>7.142788664340223E-2</v>
      </c>
      <c r="BU633" s="113">
        <f t="shared" si="10294"/>
        <v>7.142788664340223E-2</v>
      </c>
      <c r="BV633" s="113">
        <f t="shared" si="10294"/>
        <v>7.142788664340223E-2</v>
      </c>
      <c r="BW633" s="113">
        <f t="shared" si="10294"/>
        <v>7.142788664340223E-2</v>
      </c>
      <c r="BX633" s="113">
        <f t="shared" si="10294"/>
        <v>7.142788664340223E-2</v>
      </c>
      <c r="BY633" s="113">
        <f t="shared" si="10294"/>
        <v>0</v>
      </c>
      <c r="BZ633" s="113">
        <f t="shared" si="10294"/>
        <v>0</v>
      </c>
      <c r="CA633" s="113">
        <f t="shared" si="10294"/>
        <v>0</v>
      </c>
      <c r="CB633" s="113">
        <f t="shared" si="10294"/>
        <v>0</v>
      </c>
      <c r="CC633" s="113">
        <f t="shared" si="10294"/>
        <v>0</v>
      </c>
      <c r="CD633" s="113">
        <f t="shared" ref="CD633:CG633" si="10295">CD631/$F631</f>
        <v>0</v>
      </c>
      <c r="CE633" s="113"/>
      <c r="CF633" s="113">
        <f t="shared" si="10295"/>
        <v>0</v>
      </c>
      <c r="CG633" s="113">
        <f t="shared" si="10295"/>
        <v>0</v>
      </c>
      <c r="CH633" s="114">
        <f>IF(C631="","",100%-SUM(G633:CG633))</f>
        <v>-2.2204460492503131E-16</v>
      </c>
      <c r="CI633" s="115">
        <f>IF(C631="","",SUM(G633:CG633))</f>
        <v>1.0000000000000002</v>
      </c>
      <c r="CJ633" s="67" t="b">
        <f>IF(C631="","",SUM(G633:CG633)=CI633)</f>
        <v>1</v>
      </c>
    </row>
    <row r="634" spans="1:88" s="5" customFormat="1" ht="22.05" customHeight="1" x14ac:dyDescent="0.3">
      <c r="A634" s="171" t="s">
        <v>447</v>
      </c>
      <c r="B634" s="155" t="s">
        <v>448</v>
      </c>
      <c r="C634" s="168" t="s">
        <v>17</v>
      </c>
      <c r="D634" s="158">
        <v>25</v>
      </c>
      <c r="E634" s="161">
        <v>75486</v>
      </c>
      <c r="F634" s="164">
        <f t="shared" si="10057"/>
        <v>1887150</v>
      </c>
      <c r="G634" s="108">
        <v>0</v>
      </c>
      <c r="H634" s="108"/>
      <c r="I634" s="108"/>
      <c r="J634" s="108"/>
      <c r="K634" s="108"/>
      <c r="L634" s="108"/>
      <c r="M634" s="108"/>
      <c r="N634" s="108"/>
      <c r="O634" s="108"/>
      <c r="P634" s="108"/>
      <c r="Q634" s="108"/>
      <c r="R634" s="108"/>
      <c r="S634" s="108"/>
      <c r="T634" s="108"/>
      <c r="U634" s="108"/>
      <c r="V634" s="108"/>
      <c r="W634" s="108"/>
      <c r="X634" s="108"/>
      <c r="Y634" s="108"/>
      <c r="Z634" s="108"/>
      <c r="AA634" s="108"/>
      <c r="AB634" s="108"/>
      <c r="AC634" s="108"/>
      <c r="AD634" s="108"/>
      <c r="AE634" s="108"/>
      <c r="AF634" s="108"/>
      <c r="AG634" s="108"/>
      <c r="AH634" s="108"/>
      <c r="AI634" s="108"/>
      <c r="AJ634" s="108"/>
      <c r="AK634" s="108"/>
      <c r="AL634" s="108"/>
      <c r="AM634" s="108"/>
      <c r="AN634" s="108"/>
      <c r="AO634" s="108"/>
      <c r="AP634" s="108"/>
      <c r="AQ634" s="108"/>
      <c r="AR634" s="108"/>
      <c r="AS634" s="108"/>
      <c r="AT634" s="108"/>
      <c r="AU634" s="108"/>
      <c r="AV634" s="108"/>
      <c r="AW634" s="108"/>
      <c r="AX634" s="108"/>
      <c r="AY634" s="108"/>
      <c r="AZ634" s="108"/>
      <c r="BA634" s="108"/>
      <c r="BB634" s="108"/>
      <c r="BC634" s="108"/>
      <c r="BD634" s="108"/>
      <c r="BE634" s="108"/>
      <c r="BF634" s="108"/>
      <c r="BG634" s="108"/>
      <c r="BH634" s="108"/>
      <c r="BI634" s="108"/>
      <c r="BJ634" s="108"/>
      <c r="BK634" s="108">
        <f>ROUND($F634/14,0)</f>
        <v>134796</v>
      </c>
      <c r="BL634" s="108">
        <f>ROUNDUP($F634/14,0)</f>
        <v>134797</v>
      </c>
      <c r="BM634" s="108">
        <f t="shared" ref="BM634:BN634" si="10296">ROUNDUP($F634/14,0)</f>
        <v>134797</v>
      </c>
      <c r="BN634" s="108">
        <f t="shared" si="10296"/>
        <v>134797</v>
      </c>
      <c r="BO634" s="108">
        <f t="shared" ref="BO634:BX634" si="10297">ROUND($F634/14,0)</f>
        <v>134796</v>
      </c>
      <c r="BP634" s="108">
        <f t="shared" ref="BP634:BR634" si="10298">ROUNDUP($F634/14,0)</f>
        <v>134797</v>
      </c>
      <c r="BQ634" s="108">
        <f t="shared" si="10298"/>
        <v>134797</v>
      </c>
      <c r="BR634" s="108">
        <f t="shared" si="10298"/>
        <v>134797</v>
      </c>
      <c r="BS634" s="108">
        <f t="shared" si="10297"/>
        <v>134796</v>
      </c>
      <c r="BT634" s="108">
        <f t="shared" si="10297"/>
        <v>134796</v>
      </c>
      <c r="BU634" s="108">
        <f t="shared" si="10297"/>
        <v>134796</v>
      </c>
      <c r="BV634" s="108">
        <f t="shared" si="10297"/>
        <v>134796</v>
      </c>
      <c r="BW634" s="108">
        <f t="shared" si="10297"/>
        <v>134796</v>
      </c>
      <c r="BX634" s="108">
        <f t="shared" si="10297"/>
        <v>134796</v>
      </c>
      <c r="BY634" s="108"/>
      <c r="BZ634" s="108"/>
      <c r="CA634" s="108"/>
      <c r="CB634" s="108"/>
      <c r="CC634" s="108"/>
      <c r="CD634" s="108"/>
      <c r="CE634" s="108"/>
      <c r="CF634" s="108"/>
      <c r="CG634" s="108"/>
      <c r="CH634" s="109">
        <f>IF(C634="","",F634-SUM(G634:CG634))</f>
        <v>0</v>
      </c>
      <c r="CI634" s="107">
        <f>IF(C634="","",SUM(G634:CG634))</f>
        <v>1887150</v>
      </c>
      <c r="CJ634" s="67" t="b">
        <f>IF(C634="","",F634=CI634)</f>
        <v>1</v>
      </c>
    </row>
    <row r="635" spans="1:88" s="5" customFormat="1" ht="22.05" customHeight="1" x14ac:dyDescent="0.3">
      <c r="A635" s="172"/>
      <c r="B635" s="156"/>
      <c r="C635" s="169"/>
      <c r="D635" s="159"/>
      <c r="E635" s="162"/>
      <c r="F635" s="165"/>
      <c r="G635" s="110">
        <v>0</v>
      </c>
      <c r="H635" s="110"/>
      <c r="I635" s="110"/>
      <c r="J635" s="110"/>
      <c r="K635" s="110"/>
      <c r="L635" s="110"/>
      <c r="M635" s="110"/>
      <c r="N635" s="110"/>
      <c r="O635" s="110"/>
      <c r="P635" s="110"/>
      <c r="Q635" s="110"/>
      <c r="R635" s="110"/>
      <c r="S635" s="110"/>
      <c r="T635" s="110"/>
      <c r="U635" s="110">
        <f t="shared" ref="U635" si="10299">ROUND(U634/$E634,2)</f>
        <v>0</v>
      </c>
      <c r="V635" s="110">
        <f t="shared" ref="V635" si="10300">ROUND(V634/$E634,2)</f>
        <v>0</v>
      </c>
      <c r="W635" s="110">
        <f t="shared" ref="W635" si="10301">ROUND(W634/$E634,2)</f>
        <v>0</v>
      </c>
      <c r="X635" s="110">
        <f t="shared" ref="X635" si="10302">ROUND(X634/$E634,2)</f>
        <v>0</v>
      </c>
      <c r="Y635" s="110">
        <f t="shared" ref="Y635" si="10303">ROUND(Y634/$E634,2)</f>
        <v>0</v>
      </c>
      <c r="Z635" s="110">
        <f t="shared" ref="Z635" si="10304">ROUND(Z634/$E634,2)</f>
        <v>0</v>
      </c>
      <c r="AA635" s="110">
        <f t="shared" ref="AA635" si="10305">ROUND(AA634/$E634,2)</f>
        <v>0</v>
      </c>
      <c r="AB635" s="110">
        <f t="shared" ref="AB635" si="10306">ROUND(AB634/$E634,2)</f>
        <v>0</v>
      </c>
      <c r="AC635" s="110">
        <f t="shared" ref="AC635" si="10307">ROUND(AC634/$E634,2)</f>
        <v>0</v>
      </c>
      <c r="AD635" s="110">
        <f t="shared" ref="AD635" si="10308">ROUND(AD634/$E634,2)</f>
        <v>0</v>
      </c>
      <c r="AE635" s="110">
        <f t="shared" ref="AE635" si="10309">ROUND(AE634/$E634,2)</f>
        <v>0</v>
      </c>
      <c r="AF635" s="110">
        <f t="shared" ref="AF635" si="10310">ROUND(AF634/$E634,2)</f>
        <v>0</v>
      </c>
      <c r="AG635" s="110">
        <f t="shared" ref="AG635" si="10311">ROUND(AG634/$E634,2)</f>
        <v>0</v>
      </c>
      <c r="AH635" s="110">
        <f t="shared" ref="AH635" si="10312">ROUND(AH634/$E634,2)</f>
        <v>0</v>
      </c>
      <c r="AI635" s="110">
        <f t="shared" ref="AI635" si="10313">ROUND(AI634/$E634,2)</f>
        <v>0</v>
      </c>
      <c r="AJ635" s="110">
        <f t="shared" ref="AJ635" si="10314">ROUND(AJ634/$E634,2)</f>
        <v>0</v>
      </c>
      <c r="AK635" s="110">
        <f t="shared" ref="AK635" si="10315">ROUND(AK634/$E634,2)</f>
        <v>0</v>
      </c>
      <c r="AL635" s="110">
        <f t="shared" ref="AL635" si="10316">ROUND(AL634/$E634,2)</f>
        <v>0</v>
      </c>
      <c r="AM635" s="110">
        <f t="shared" ref="AM635" si="10317">ROUND(AM634/$E634,2)</f>
        <v>0</v>
      </c>
      <c r="AN635" s="110">
        <f t="shared" ref="AN635" si="10318">ROUND(AN634/$E634,2)</f>
        <v>0</v>
      </c>
      <c r="AO635" s="110">
        <f t="shared" ref="AO635" si="10319">ROUND(AO634/$E634,2)</f>
        <v>0</v>
      </c>
      <c r="AP635" s="110">
        <f t="shared" ref="AP635" si="10320">ROUND(AP634/$E634,2)</f>
        <v>0</v>
      </c>
      <c r="AQ635" s="110">
        <f t="shared" ref="AQ635" si="10321">ROUND(AQ634/$E634,2)</f>
        <v>0</v>
      </c>
      <c r="AR635" s="110">
        <f t="shared" ref="AR635" si="10322">ROUND(AR634/$E634,2)</f>
        <v>0</v>
      </c>
      <c r="AS635" s="110">
        <f t="shared" ref="AS635" si="10323">ROUND(AS634/$E634,2)</f>
        <v>0</v>
      </c>
      <c r="AT635" s="110">
        <f t="shared" ref="AT635" si="10324">ROUND(AT634/$E634,2)</f>
        <v>0</v>
      </c>
      <c r="AU635" s="110">
        <f t="shared" ref="AU635" si="10325">ROUND(AU634/$E634,2)</f>
        <v>0</v>
      </c>
      <c r="AV635" s="110">
        <f t="shared" ref="AV635" si="10326">ROUND(AV634/$E634,2)</f>
        <v>0</v>
      </c>
      <c r="AW635" s="110">
        <f t="shared" ref="AW635" si="10327">ROUND(AW634/$E634,2)</f>
        <v>0</v>
      </c>
      <c r="AX635" s="110">
        <f t="shared" ref="AX635" si="10328">ROUND(AX634/$E634,2)</f>
        <v>0</v>
      </c>
      <c r="AY635" s="110">
        <f t="shared" ref="AY635" si="10329">ROUND(AY634/$E634,2)</f>
        <v>0</v>
      </c>
      <c r="AZ635" s="110">
        <f t="shared" ref="AZ635" si="10330">ROUND(AZ634/$E634,2)</f>
        <v>0</v>
      </c>
      <c r="BA635" s="110">
        <f t="shared" ref="BA635" si="10331">ROUND(BA634/$E634,2)</f>
        <v>0</v>
      </c>
      <c r="BB635" s="110">
        <f t="shared" ref="BB635" si="10332">ROUND(BB634/$E634,2)</f>
        <v>0</v>
      </c>
      <c r="BC635" s="110">
        <f t="shared" ref="BC635" si="10333">ROUND(BC634/$E634,2)</f>
        <v>0</v>
      </c>
      <c r="BD635" s="110">
        <f t="shared" ref="BD635" si="10334">ROUND(BD634/$E634,2)</f>
        <v>0</v>
      </c>
      <c r="BE635" s="110">
        <f t="shared" ref="BE635" si="10335">ROUND(BE634/$E634,2)</f>
        <v>0</v>
      </c>
      <c r="BF635" s="110">
        <f t="shared" ref="BF635" si="10336">ROUND(BF634/$E634,2)</f>
        <v>0</v>
      </c>
      <c r="BG635" s="110">
        <f t="shared" ref="BG635:BO635" si="10337">ROUND(BG634/$E634,2)</f>
        <v>0</v>
      </c>
      <c r="BH635" s="110">
        <f t="shared" si="10337"/>
        <v>0</v>
      </c>
      <c r="BI635" s="110">
        <f t="shared" si="10337"/>
        <v>0</v>
      </c>
      <c r="BJ635" s="110">
        <f t="shared" si="10337"/>
        <v>0</v>
      </c>
      <c r="BK635" s="110">
        <f t="shared" si="10337"/>
        <v>1.79</v>
      </c>
      <c r="BL635" s="110">
        <f t="shared" si="10337"/>
        <v>1.79</v>
      </c>
      <c r="BM635" s="110">
        <f t="shared" si="10337"/>
        <v>1.79</v>
      </c>
      <c r="BN635" s="110">
        <f t="shared" si="10337"/>
        <v>1.79</v>
      </c>
      <c r="BO635" s="110">
        <f t="shared" si="10337"/>
        <v>1.79</v>
      </c>
      <c r="BP635" s="110">
        <f>ROUNDDOWN(BP634/$E634,2)</f>
        <v>1.78</v>
      </c>
      <c r="BQ635" s="110">
        <f>ROUNDDOWN(BQ634/$E634,2)</f>
        <v>1.78</v>
      </c>
      <c r="BR635" s="110">
        <f>ROUNDDOWN(BR634/$E634,2)</f>
        <v>1.78</v>
      </c>
      <c r="BS635" s="110">
        <f>ROUNDDOWN(BS634/$E634,2)</f>
        <v>1.78</v>
      </c>
      <c r="BT635" s="110">
        <f t="shared" ref="BT635" si="10338">ROUND(BT634/$E634,2)</f>
        <v>1.79</v>
      </c>
      <c r="BU635" s="110">
        <f>ROUNDDOWN(BU634/$E634,2)</f>
        <v>1.78</v>
      </c>
      <c r="BV635" s="110">
        <f>ROUNDDOWN(BV634/$E634,2)</f>
        <v>1.78</v>
      </c>
      <c r="BW635" s="110">
        <f t="shared" ref="BW635:BY635" si="10339">ROUND(BW634/$E634,2)</f>
        <v>1.79</v>
      </c>
      <c r="BX635" s="110">
        <f t="shared" si="10339"/>
        <v>1.79</v>
      </c>
      <c r="BY635" s="110">
        <f t="shared" si="10339"/>
        <v>0</v>
      </c>
      <c r="BZ635" s="110">
        <f t="shared" ref="BZ635" si="10340">ROUND(BZ634/$E634,2)</f>
        <v>0</v>
      </c>
      <c r="CA635" s="110">
        <f t="shared" ref="CA635" si="10341">ROUND(CA634/$E634,2)</f>
        <v>0</v>
      </c>
      <c r="CB635" s="110">
        <f t="shared" ref="CB635" si="10342">ROUND(CB634/$E634,2)</f>
        <v>0</v>
      </c>
      <c r="CC635" s="110">
        <f t="shared" ref="CC635" si="10343">ROUND(CC634/$E634,2)</f>
        <v>0</v>
      </c>
      <c r="CD635" s="110">
        <f t="shared" ref="CD635" si="10344">ROUND(CD634/$E634,2)</f>
        <v>0</v>
      </c>
      <c r="CE635" s="110"/>
      <c r="CF635" s="110">
        <f t="shared" ref="CF635" si="10345">ROUND(CF634/$E634,2)</f>
        <v>0</v>
      </c>
      <c r="CG635" s="110">
        <f t="shared" ref="CG635" si="10346">ROUND(CG634/$E634,2)</f>
        <v>0</v>
      </c>
      <c r="CH635" s="111">
        <f>IF(C634="","",D634-SUM(G635:CG635))</f>
        <v>3.5527136788005009E-15</v>
      </c>
      <c r="CI635" s="112">
        <f>IF(C634="","",SUM(G635:CG635))</f>
        <v>24.999999999999996</v>
      </c>
      <c r="CJ635" s="67" t="b">
        <f>IF(C634="","",D634=CI635)</f>
        <v>1</v>
      </c>
    </row>
    <row r="636" spans="1:88" s="5" customFormat="1" ht="22.05" customHeight="1" x14ac:dyDescent="0.3">
      <c r="A636" s="173"/>
      <c r="B636" s="157"/>
      <c r="C636" s="170"/>
      <c r="D636" s="160"/>
      <c r="E636" s="163"/>
      <c r="F636" s="166"/>
      <c r="G636" s="113">
        <v>0</v>
      </c>
      <c r="H636" s="113"/>
      <c r="I636" s="113"/>
      <c r="J636" s="113"/>
      <c r="K636" s="113"/>
      <c r="L636" s="113"/>
      <c r="M636" s="113"/>
      <c r="N636" s="113"/>
      <c r="O636" s="113"/>
      <c r="P636" s="113"/>
      <c r="Q636" s="113"/>
      <c r="R636" s="113"/>
      <c r="S636" s="113"/>
      <c r="T636" s="113"/>
      <c r="U636" s="113">
        <f t="shared" ref="U636:X636" si="10347">U634/$F634</f>
        <v>0</v>
      </c>
      <c r="V636" s="113">
        <f t="shared" si="10347"/>
        <v>0</v>
      </c>
      <c r="W636" s="113">
        <f t="shared" si="10347"/>
        <v>0</v>
      </c>
      <c r="X636" s="113">
        <f t="shared" si="10347"/>
        <v>0</v>
      </c>
      <c r="Y636" s="113">
        <f t="shared" ref="Y636:AG636" si="10348">Y634/$F634</f>
        <v>0</v>
      </c>
      <c r="Z636" s="113">
        <f t="shared" si="10348"/>
        <v>0</v>
      </c>
      <c r="AA636" s="113">
        <f t="shared" si="10348"/>
        <v>0</v>
      </c>
      <c r="AB636" s="113">
        <f t="shared" si="10348"/>
        <v>0</v>
      </c>
      <c r="AC636" s="113">
        <f t="shared" si="10348"/>
        <v>0</v>
      </c>
      <c r="AD636" s="113">
        <f t="shared" si="10348"/>
        <v>0</v>
      </c>
      <c r="AE636" s="113">
        <f t="shared" si="10348"/>
        <v>0</v>
      </c>
      <c r="AF636" s="113">
        <f t="shared" si="10348"/>
        <v>0</v>
      </c>
      <c r="AG636" s="113">
        <f t="shared" si="10348"/>
        <v>0</v>
      </c>
      <c r="AH636" s="113">
        <f t="shared" ref="AH636:AK636" si="10349">AH634/$F634</f>
        <v>0</v>
      </c>
      <c r="AI636" s="113">
        <f t="shared" si="10349"/>
        <v>0</v>
      </c>
      <c r="AJ636" s="113">
        <f t="shared" si="10349"/>
        <v>0</v>
      </c>
      <c r="AK636" s="113">
        <f t="shared" si="10349"/>
        <v>0</v>
      </c>
      <c r="AL636" s="113">
        <f t="shared" ref="AL636:AT636" si="10350">AL634/$F634</f>
        <v>0</v>
      </c>
      <c r="AM636" s="113">
        <f t="shared" si="10350"/>
        <v>0</v>
      </c>
      <c r="AN636" s="113">
        <f t="shared" si="10350"/>
        <v>0</v>
      </c>
      <c r="AO636" s="113">
        <f t="shared" si="10350"/>
        <v>0</v>
      </c>
      <c r="AP636" s="113">
        <f t="shared" si="10350"/>
        <v>0</v>
      </c>
      <c r="AQ636" s="113">
        <f t="shared" si="10350"/>
        <v>0</v>
      </c>
      <c r="AR636" s="113">
        <f t="shared" si="10350"/>
        <v>0</v>
      </c>
      <c r="AS636" s="113">
        <f t="shared" si="10350"/>
        <v>0</v>
      </c>
      <c r="AT636" s="113">
        <f t="shared" si="10350"/>
        <v>0</v>
      </c>
      <c r="AU636" s="113">
        <f t="shared" ref="AU636:AX636" si="10351">AU634/$F634</f>
        <v>0</v>
      </c>
      <c r="AV636" s="113">
        <f t="shared" si="10351"/>
        <v>0</v>
      </c>
      <c r="AW636" s="113">
        <f t="shared" si="10351"/>
        <v>0</v>
      </c>
      <c r="AX636" s="113">
        <f t="shared" si="10351"/>
        <v>0</v>
      </c>
      <c r="AY636" s="113">
        <f t="shared" ref="AY636:BC636" si="10352">AY634/$F634</f>
        <v>0</v>
      </c>
      <c r="AZ636" s="113">
        <f t="shared" si="10352"/>
        <v>0</v>
      </c>
      <c r="BA636" s="113">
        <f t="shared" si="10352"/>
        <v>0</v>
      </c>
      <c r="BB636" s="113">
        <f t="shared" si="10352"/>
        <v>0</v>
      </c>
      <c r="BC636" s="113">
        <f t="shared" si="10352"/>
        <v>0</v>
      </c>
      <c r="BD636" s="113">
        <f t="shared" ref="BD636:BF636" si="10353">BD634/$F634</f>
        <v>0</v>
      </c>
      <c r="BE636" s="113">
        <f t="shared" si="10353"/>
        <v>0</v>
      </c>
      <c r="BF636" s="113">
        <f t="shared" si="10353"/>
        <v>0</v>
      </c>
      <c r="BG636" s="113">
        <f t="shared" ref="BG636:CC636" si="10354">BG634/$F634</f>
        <v>0</v>
      </c>
      <c r="BH636" s="113">
        <f t="shared" si="10354"/>
        <v>0</v>
      </c>
      <c r="BI636" s="113">
        <f t="shared" si="10354"/>
        <v>0</v>
      </c>
      <c r="BJ636" s="113">
        <f t="shared" si="10354"/>
        <v>0</v>
      </c>
      <c r="BK636" s="113">
        <f t="shared" si="10354"/>
        <v>7.1428344328749699E-2</v>
      </c>
      <c r="BL636" s="113">
        <f t="shared" si="10354"/>
        <v>7.142887422833373E-2</v>
      </c>
      <c r="BM636" s="113">
        <f t="shared" si="10354"/>
        <v>7.142887422833373E-2</v>
      </c>
      <c r="BN636" s="113">
        <f t="shared" si="10354"/>
        <v>7.142887422833373E-2</v>
      </c>
      <c r="BO636" s="113">
        <f t="shared" si="10354"/>
        <v>7.1428344328749699E-2</v>
      </c>
      <c r="BP636" s="113">
        <f t="shared" si="10354"/>
        <v>7.142887422833373E-2</v>
      </c>
      <c r="BQ636" s="113">
        <f t="shared" si="10354"/>
        <v>7.142887422833373E-2</v>
      </c>
      <c r="BR636" s="113">
        <f t="shared" si="10354"/>
        <v>7.142887422833373E-2</v>
      </c>
      <c r="BS636" s="113">
        <f t="shared" si="10354"/>
        <v>7.1428344328749699E-2</v>
      </c>
      <c r="BT636" s="113">
        <f t="shared" si="10354"/>
        <v>7.1428344328749699E-2</v>
      </c>
      <c r="BU636" s="113">
        <f t="shared" si="10354"/>
        <v>7.1428344328749699E-2</v>
      </c>
      <c r="BV636" s="113">
        <f t="shared" si="10354"/>
        <v>7.1428344328749699E-2</v>
      </c>
      <c r="BW636" s="113">
        <f t="shared" si="10354"/>
        <v>7.1428344328749699E-2</v>
      </c>
      <c r="BX636" s="113">
        <f t="shared" si="10354"/>
        <v>7.1428344328749699E-2</v>
      </c>
      <c r="BY636" s="113">
        <f t="shared" si="10354"/>
        <v>0</v>
      </c>
      <c r="BZ636" s="113">
        <f t="shared" si="10354"/>
        <v>0</v>
      </c>
      <c r="CA636" s="113">
        <f t="shared" si="10354"/>
        <v>0</v>
      </c>
      <c r="CB636" s="113">
        <f t="shared" si="10354"/>
        <v>0</v>
      </c>
      <c r="CC636" s="113">
        <f t="shared" si="10354"/>
        <v>0</v>
      </c>
      <c r="CD636" s="113">
        <f t="shared" ref="CD636:CG636" si="10355">CD634/$F634</f>
        <v>0</v>
      </c>
      <c r="CE636" s="113"/>
      <c r="CF636" s="113">
        <f t="shared" si="10355"/>
        <v>0</v>
      </c>
      <c r="CG636" s="113">
        <f t="shared" si="10355"/>
        <v>0</v>
      </c>
      <c r="CH636" s="114">
        <f>IF(C634="","",100%-SUM(G636:CG636))</f>
        <v>2.2204460492503131E-16</v>
      </c>
      <c r="CI636" s="115">
        <f>IF(C634="","",SUM(G636:CG636))</f>
        <v>0.99999999999999978</v>
      </c>
      <c r="CJ636" s="67" t="b">
        <f>IF(C634="","",SUM(G636:CG636)=CI636)</f>
        <v>1</v>
      </c>
    </row>
    <row r="637" spans="1:88" s="5" customFormat="1" ht="22.05" customHeight="1" x14ac:dyDescent="0.3">
      <c r="A637" s="171" t="s">
        <v>449</v>
      </c>
      <c r="B637" s="155" t="s">
        <v>450</v>
      </c>
      <c r="C637" s="168" t="s">
        <v>17</v>
      </c>
      <c r="D637" s="158">
        <v>4</v>
      </c>
      <c r="E637" s="161">
        <v>63378</v>
      </c>
      <c r="F637" s="164">
        <f t="shared" si="10057"/>
        <v>253512</v>
      </c>
      <c r="G637" s="108">
        <v>0</v>
      </c>
      <c r="H637" s="108"/>
      <c r="I637" s="108"/>
      <c r="J637" s="108"/>
      <c r="K637" s="108"/>
      <c r="L637" s="108"/>
      <c r="M637" s="108"/>
      <c r="N637" s="108"/>
      <c r="O637" s="108"/>
      <c r="P637" s="108"/>
      <c r="Q637" s="108"/>
      <c r="R637" s="108"/>
      <c r="S637" s="108"/>
      <c r="T637" s="108"/>
      <c r="U637" s="108"/>
      <c r="V637" s="108"/>
      <c r="W637" s="108"/>
      <c r="X637" s="108"/>
      <c r="Y637" s="108"/>
      <c r="Z637" s="108"/>
      <c r="AA637" s="108"/>
      <c r="AB637" s="108"/>
      <c r="AC637" s="108"/>
      <c r="AD637" s="108"/>
      <c r="AE637" s="108"/>
      <c r="AF637" s="108"/>
      <c r="AG637" s="108"/>
      <c r="AH637" s="108"/>
      <c r="AI637" s="108"/>
      <c r="AJ637" s="108"/>
      <c r="AK637" s="108"/>
      <c r="AL637" s="108"/>
      <c r="AM637" s="108"/>
      <c r="AN637" s="108"/>
      <c r="AO637" s="108"/>
      <c r="AP637" s="108"/>
      <c r="AQ637" s="108"/>
      <c r="AR637" s="108"/>
      <c r="AS637" s="108"/>
      <c r="AT637" s="108"/>
      <c r="AU637" s="108"/>
      <c r="AV637" s="108"/>
      <c r="AW637" s="108"/>
      <c r="AX637" s="108"/>
      <c r="AY637" s="108"/>
      <c r="AZ637" s="108"/>
      <c r="BA637" s="108"/>
      <c r="BB637" s="108"/>
      <c r="BC637" s="108"/>
      <c r="BD637" s="108"/>
      <c r="BE637" s="108"/>
      <c r="BF637" s="108"/>
      <c r="BG637" s="108"/>
      <c r="BH637" s="108"/>
      <c r="BI637" s="108"/>
      <c r="BJ637" s="108"/>
      <c r="BK637" s="108">
        <f>ROUND($F637/14,0)</f>
        <v>18108</v>
      </c>
      <c r="BL637" s="108">
        <f>ROUND($F637/14,0)</f>
        <v>18108</v>
      </c>
      <c r="BM637" s="108">
        <f t="shared" ref="BM637:BX637" si="10356">ROUND($F637/14,0)</f>
        <v>18108</v>
      </c>
      <c r="BN637" s="108">
        <f t="shared" si="10356"/>
        <v>18108</v>
      </c>
      <c r="BO637" s="108">
        <f t="shared" si="10356"/>
        <v>18108</v>
      </c>
      <c r="BP637" s="108">
        <f t="shared" si="10356"/>
        <v>18108</v>
      </c>
      <c r="BQ637" s="108">
        <f t="shared" si="10356"/>
        <v>18108</v>
      </c>
      <c r="BR637" s="108">
        <f t="shared" si="10356"/>
        <v>18108</v>
      </c>
      <c r="BS637" s="108">
        <f t="shared" si="10356"/>
        <v>18108</v>
      </c>
      <c r="BT637" s="108">
        <f t="shared" si="10356"/>
        <v>18108</v>
      </c>
      <c r="BU637" s="108">
        <f t="shared" si="10356"/>
        <v>18108</v>
      </c>
      <c r="BV637" s="108">
        <f t="shared" si="10356"/>
        <v>18108</v>
      </c>
      <c r="BW637" s="108">
        <f t="shared" si="10356"/>
        <v>18108</v>
      </c>
      <c r="BX637" s="108">
        <f t="shared" si="10356"/>
        <v>18108</v>
      </c>
      <c r="BY637" s="108"/>
      <c r="BZ637" s="108"/>
      <c r="CA637" s="108"/>
      <c r="CB637" s="108"/>
      <c r="CC637" s="108"/>
      <c r="CD637" s="108"/>
      <c r="CE637" s="108"/>
      <c r="CF637" s="108"/>
      <c r="CG637" s="108"/>
      <c r="CH637" s="109">
        <f>IF(C637="","",F637-SUM(G637:CG637))</f>
        <v>0</v>
      </c>
      <c r="CI637" s="107">
        <f>IF(C637="","",SUM(G637:CG637))</f>
        <v>253512</v>
      </c>
      <c r="CJ637" s="67" t="b">
        <f>IF(C637="","",F637=CI637)</f>
        <v>1</v>
      </c>
    </row>
    <row r="638" spans="1:88" s="5" customFormat="1" ht="22.05" customHeight="1" x14ac:dyDescent="0.3">
      <c r="A638" s="172"/>
      <c r="B638" s="156"/>
      <c r="C638" s="169"/>
      <c r="D638" s="159"/>
      <c r="E638" s="162"/>
      <c r="F638" s="165"/>
      <c r="G638" s="110">
        <v>0</v>
      </c>
      <c r="H638" s="110"/>
      <c r="I638" s="110"/>
      <c r="J638" s="110"/>
      <c r="K638" s="110"/>
      <c r="L638" s="110"/>
      <c r="M638" s="110"/>
      <c r="N638" s="110"/>
      <c r="O638" s="110"/>
      <c r="P638" s="110"/>
      <c r="Q638" s="110"/>
      <c r="R638" s="110"/>
      <c r="S638" s="110"/>
      <c r="T638" s="110"/>
      <c r="U638" s="110">
        <f t="shared" ref="U638" si="10357">ROUND(U637/$E637,2)</f>
        <v>0</v>
      </c>
      <c r="V638" s="110">
        <f t="shared" ref="V638" si="10358">ROUND(V637/$E637,2)</f>
        <v>0</v>
      </c>
      <c r="W638" s="110">
        <f t="shared" ref="W638" si="10359">ROUND(W637/$E637,2)</f>
        <v>0</v>
      </c>
      <c r="X638" s="110">
        <f t="shared" ref="X638" si="10360">ROUND(X637/$E637,2)</f>
        <v>0</v>
      </c>
      <c r="Y638" s="110">
        <f t="shared" ref="Y638" si="10361">ROUND(Y637/$E637,2)</f>
        <v>0</v>
      </c>
      <c r="Z638" s="110">
        <f t="shared" ref="Z638" si="10362">ROUND(Z637/$E637,2)</f>
        <v>0</v>
      </c>
      <c r="AA638" s="110">
        <f t="shared" ref="AA638" si="10363">ROUND(AA637/$E637,2)</f>
        <v>0</v>
      </c>
      <c r="AB638" s="110">
        <f t="shared" ref="AB638" si="10364">ROUND(AB637/$E637,2)</f>
        <v>0</v>
      </c>
      <c r="AC638" s="110">
        <f t="shared" ref="AC638" si="10365">ROUND(AC637/$E637,2)</f>
        <v>0</v>
      </c>
      <c r="AD638" s="110">
        <f t="shared" ref="AD638" si="10366">ROUND(AD637/$E637,2)</f>
        <v>0</v>
      </c>
      <c r="AE638" s="110">
        <f t="shared" ref="AE638" si="10367">ROUND(AE637/$E637,2)</f>
        <v>0</v>
      </c>
      <c r="AF638" s="110">
        <f t="shared" ref="AF638" si="10368">ROUND(AF637/$E637,2)</f>
        <v>0</v>
      </c>
      <c r="AG638" s="110">
        <f t="shared" ref="AG638" si="10369">ROUND(AG637/$E637,2)</f>
        <v>0</v>
      </c>
      <c r="AH638" s="110">
        <f t="shared" ref="AH638" si="10370">ROUND(AH637/$E637,2)</f>
        <v>0</v>
      </c>
      <c r="AI638" s="110">
        <f t="shared" ref="AI638" si="10371">ROUND(AI637/$E637,2)</f>
        <v>0</v>
      </c>
      <c r="AJ638" s="110">
        <f t="shared" ref="AJ638" si="10372">ROUND(AJ637/$E637,2)</f>
        <v>0</v>
      </c>
      <c r="AK638" s="110">
        <f t="shared" ref="AK638" si="10373">ROUND(AK637/$E637,2)</f>
        <v>0</v>
      </c>
      <c r="AL638" s="110">
        <f t="shared" ref="AL638" si="10374">ROUND(AL637/$E637,2)</f>
        <v>0</v>
      </c>
      <c r="AM638" s="110">
        <f t="shared" ref="AM638" si="10375">ROUND(AM637/$E637,2)</f>
        <v>0</v>
      </c>
      <c r="AN638" s="110">
        <f t="shared" ref="AN638" si="10376">ROUND(AN637/$E637,2)</f>
        <v>0</v>
      </c>
      <c r="AO638" s="110">
        <f t="shared" ref="AO638" si="10377">ROUND(AO637/$E637,2)</f>
        <v>0</v>
      </c>
      <c r="AP638" s="110">
        <f t="shared" ref="AP638" si="10378">ROUND(AP637/$E637,2)</f>
        <v>0</v>
      </c>
      <c r="AQ638" s="110">
        <f t="shared" ref="AQ638" si="10379">ROUND(AQ637/$E637,2)</f>
        <v>0</v>
      </c>
      <c r="AR638" s="110">
        <f t="shared" ref="AR638" si="10380">ROUND(AR637/$E637,2)</f>
        <v>0</v>
      </c>
      <c r="AS638" s="110">
        <f t="shared" ref="AS638" si="10381">ROUND(AS637/$E637,2)</f>
        <v>0</v>
      </c>
      <c r="AT638" s="110">
        <f t="shared" ref="AT638" si="10382">ROUND(AT637/$E637,2)</f>
        <v>0</v>
      </c>
      <c r="AU638" s="110">
        <f t="shared" ref="AU638" si="10383">ROUND(AU637/$E637,2)</f>
        <v>0</v>
      </c>
      <c r="AV638" s="110">
        <f t="shared" ref="AV638" si="10384">ROUND(AV637/$E637,2)</f>
        <v>0</v>
      </c>
      <c r="AW638" s="110">
        <f t="shared" ref="AW638" si="10385">ROUND(AW637/$E637,2)</f>
        <v>0</v>
      </c>
      <c r="AX638" s="110">
        <f t="shared" ref="AX638" si="10386">ROUND(AX637/$E637,2)</f>
        <v>0</v>
      </c>
      <c r="AY638" s="110">
        <f t="shared" ref="AY638" si="10387">ROUND(AY637/$E637,2)</f>
        <v>0</v>
      </c>
      <c r="AZ638" s="110">
        <f t="shared" ref="AZ638" si="10388">ROUND(AZ637/$E637,2)</f>
        <v>0</v>
      </c>
      <c r="BA638" s="110">
        <f t="shared" ref="BA638" si="10389">ROUND(BA637/$E637,2)</f>
        <v>0</v>
      </c>
      <c r="BB638" s="110">
        <f t="shared" ref="BB638" si="10390">ROUND(BB637/$E637,2)</f>
        <v>0</v>
      </c>
      <c r="BC638" s="110">
        <f t="shared" ref="BC638" si="10391">ROUND(BC637/$E637,2)</f>
        <v>0</v>
      </c>
      <c r="BD638" s="110">
        <f t="shared" ref="BD638" si="10392">ROUND(BD637/$E637,2)</f>
        <v>0</v>
      </c>
      <c r="BE638" s="110">
        <f t="shared" ref="BE638" si="10393">ROUND(BE637/$E637,2)</f>
        <v>0</v>
      </c>
      <c r="BF638" s="110">
        <f t="shared" ref="BF638" si="10394">ROUND(BF637/$E637,2)</f>
        <v>0</v>
      </c>
      <c r="BG638" s="110">
        <f t="shared" ref="BG638:BO638" si="10395">ROUND(BG637/$E637,2)</f>
        <v>0</v>
      </c>
      <c r="BH638" s="110">
        <f t="shared" si="10395"/>
        <v>0</v>
      </c>
      <c r="BI638" s="110">
        <f t="shared" si="10395"/>
        <v>0</v>
      </c>
      <c r="BJ638" s="110">
        <f t="shared" si="10395"/>
        <v>0</v>
      </c>
      <c r="BK638" s="110">
        <f t="shared" si="10395"/>
        <v>0.28999999999999998</v>
      </c>
      <c r="BL638" s="110">
        <f t="shared" si="10395"/>
        <v>0.28999999999999998</v>
      </c>
      <c r="BM638" s="110">
        <f t="shared" si="10395"/>
        <v>0.28999999999999998</v>
      </c>
      <c r="BN638" s="110">
        <f t="shared" si="10395"/>
        <v>0.28999999999999998</v>
      </c>
      <c r="BO638" s="110">
        <f t="shared" si="10395"/>
        <v>0.28999999999999998</v>
      </c>
      <c r="BP638" s="110">
        <f>ROUNDDOWN(BP637/$E637,2)</f>
        <v>0.28000000000000003</v>
      </c>
      <c r="BQ638" s="110">
        <f>ROUNDDOWN(BQ637/$E637,2)</f>
        <v>0.28000000000000003</v>
      </c>
      <c r="BR638" s="110">
        <f>ROUNDDOWN(BR637/$E637,2)</f>
        <v>0.28000000000000003</v>
      </c>
      <c r="BS638" s="110">
        <f>ROUNDDOWN(BS637/$E637,2)</f>
        <v>0.28000000000000003</v>
      </c>
      <c r="BT638" s="110">
        <f t="shared" ref="BT638" si="10396">ROUND(BT637/$E637,2)</f>
        <v>0.28999999999999998</v>
      </c>
      <c r="BU638" s="110">
        <f>ROUNDDOWN(BU637/$E637,2)</f>
        <v>0.28000000000000003</v>
      </c>
      <c r="BV638" s="110">
        <f>ROUNDDOWN(BV637/$E637,2)</f>
        <v>0.28000000000000003</v>
      </c>
      <c r="BW638" s="110">
        <f t="shared" ref="BW638:BY638" si="10397">ROUND(BW637/$E637,2)</f>
        <v>0.28999999999999998</v>
      </c>
      <c r="BX638" s="110">
        <f t="shared" si="10397"/>
        <v>0.28999999999999998</v>
      </c>
      <c r="BY638" s="110">
        <f t="shared" si="10397"/>
        <v>0</v>
      </c>
      <c r="BZ638" s="110">
        <f t="shared" ref="BZ638" si="10398">ROUND(BZ637/$E637,2)</f>
        <v>0</v>
      </c>
      <c r="CA638" s="110">
        <f t="shared" ref="CA638" si="10399">ROUND(CA637/$E637,2)</f>
        <v>0</v>
      </c>
      <c r="CB638" s="110">
        <f t="shared" ref="CB638" si="10400">ROUND(CB637/$E637,2)</f>
        <v>0</v>
      </c>
      <c r="CC638" s="110">
        <f t="shared" ref="CC638" si="10401">ROUND(CC637/$E637,2)</f>
        <v>0</v>
      </c>
      <c r="CD638" s="110">
        <f t="shared" ref="CD638" si="10402">ROUND(CD637/$E637,2)</f>
        <v>0</v>
      </c>
      <c r="CE638" s="110"/>
      <c r="CF638" s="110">
        <f t="shared" ref="CF638" si="10403">ROUND(CF637/$E637,2)</f>
        <v>0</v>
      </c>
      <c r="CG638" s="110">
        <f t="shared" ref="CG638" si="10404">ROUND(CG637/$E637,2)</f>
        <v>0</v>
      </c>
      <c r="CH638" s="111">
        <f>IF(C637="","",D637-SUM(G638:CG638))</f>
        <v>-8.8817841970012523E-16</v>
      </c>
      <c r="CI638" s="112">
        <f>IF(C637="","",SUM(G638:CG638))</f>
        <v>4.0000000000000009</v>
      </c>
      <c r="CJ638" s="67" t="b">
        <f>IF(C637="","",D637=CI638)</f>
        <v>1</v>
      </c>
    </row>
    <row r="639" spans="1:88" s="5" customFormat="1" ht="22.05" customHeight="1" x14ac:dyDescent="0.3">
      <c r="A639" s="173"/>
      <c r="B639" s="157"/>
      <c r="C639" s="170"/>
      <c r="D639" s="160"/>
      <c r="E639" s="163"/>
      <c r="F639" s="166"/>
      <c r="G639" s="113">
        <v>0</v>
      </c>
      <c r="H639" s="113"/>
      <c r="I639" s="113"/>
      <c r="J639" s="113"/>
      <c r="K639" s="113"/>
      <c r="L639" s="113"/>
      <c r="M639" s="113"/>
      <c r="N639" s="113"/>
      <c r="O639" s="113"/>
      <c r="P639" s="113"/>
      <c r="Q639" s="113"/>
      <c r="R639" s="113"/>
      <c r="S639" s="113"/>
      <c r="T639" s="113"/>
      <c r="U639" s="113">
        <f t="shared" ref="U639:X639" si="10405">U637/$F637</f>
        <v>0</v>
      </c>
      <c r="V639" s="113">
        <f t="shared" si="10405"/>
        <v>0</v>
      </c>
      <c r="W639" s="113">
        <f t="shared" si="10405"/>
        <v>0</v>
      </c>
      <c r="X639" s="113">
        <f t="shared" si="10405"/>
        <v>0</v>
      </c>
      <c r="Y639" s="113">
        <f t="shared" ref="Y639:AG639" si="10406">Y637/$F637</f>
        <v>0</v>
      </c>
      <c r="Z639" s="113">
        <f t="shared" si="10406"/>
        <v>0</v>
      </c>
      <c r="AA639" s="113">
        <f t="shared" si="10406"/>
        <v>0</v>
      </c>
      <c r="AB639" s="113">
        <f t="shared" si="10406"/>
        <v>0</v>
      </c>
      <c r="AC639" s="113">
        <f t="shared" si="10406"/>
        <v>0</v>
      </c>
      <c r="AD639" s="113">
        <f t="shared" si="10406"/>
        <v>0</v>
      </c>
      <c r="AE639" s="113">
        <f t="shared" si="10406"/>
        <v>0</v>
      </c>
      <c r="AF639" s="113">
        <f t="shared" si="10406"/>
        <v>0</v>
      </c>
      <c r="AG639" s="113">
        <f t="shared" si="10406"/>
        <v>0</v>
      </c>
      <c r="AH639" s="113">
        <f t="shared" ref="AH639:AK639" si="10407">AH637/$F637</f>
        <v>0</v>
      </c>
      <c r="AI639" s="113">
        <f t="shared" si="10407"/>
        <v>0</v>
      </c>
      <c r="AJ639" s="113">
        <f t="shared" si="10407"/>
        <v>0</v>
      </c>
      <c r="AK639" s="113">
        <f t="shared" si="10407"/>
        <v>0</v>
      </c>
      <c r="AL639" s="113">
        <f t="shared" ref="AL639:AT639" si="10408">AL637/$F637</f>
        <v>0</v>
      </c>
      <c r="AM639" s="113">
        <f t="shared" si="10408"/>
        <v>0</v>
      </c>
      <c r="AN639" s="113">
        <f t="shared" si="10408"/>
        <v>0</v>
      </c>
      <c r="AO639" s="113">
        <f t="shared" si="10408"/>
        <v>0</v>
      </c>
      <c r="AP639" s="113">
        <f t="shared" si="10408"/>
        <v>0</v>
      </c>
      <c r="AQ639" s="113">
        <f t="shared" si="10408"/>
        <v>0</v>
      </c>
      <c r="AR639" s="113">
        <f t="shared" si="10408"/>
        <v>0</v>
      </c>
      <c r="AS639" s="113">
        <f t="shared" si="10408"/>
        <v>0</v>
      </c>
      <c r="AT639" s="113">
        <f t="shared" si="10408"/>
        <v>0</v>
      </c>
      <c r="AU639" s="113">
        <f t="shared" ref="AU639:AX639" si="10409">AU637/$F637</f>
        <v>0</v>
      </c>
      <c r="AV639" s="113">
        <f t="shared" si="10409"/>
        <v>0</v>
      </c>
      <c r="AW639" s="113">
        <f t="shared" si="10409"/>
        <v>0</v>
      </c>
      <c r="AX639" s="113">
        <f t="shared" si="10409"/>
        <v>0</v>
      </c>
      <c r="AY639" s="113">
        <f t="shared" ref="AY639:BC639" si="10410">AY637/$F637</f>
        <v>0</v>
      </c>
      <c r="AZ639" s="113">
        <f t="shared" si="10410"/>
        <v>0</v>
      </c>
      <c r="BA639" s="113">
        <f t="shared" si="10410"/>
        <v>0</v>
      </c>
      <c r="BB639" s="113">
        <f t="shared" si="10410"/>
        <v>0</v>
      </c>
      <c r="BC639" s="113">
        <f t="shared" si="10410"/>
        <v>0</v>
      </c>
      <c r="BD639" s="113">
        <f t="shared" ref="BD639:BF639" si="10411">BD637/$F637</f>
        <v>0</v>
      </c>
      <c r="BE639" s="113">
        <f t="shared" si="10411"/>
        <v>0</v>
      </c>
      <c r="BF639" s="113">
        <f t="shared" si="10411"/>
        <v>0</v>
      </c>
      <c r="BG639" s="113">
        <f t="shared" ref="BG639:CC639" si="10412">BG637/$F637</f>
        <v>0</v>
      </c>
      <c r="BH639" s="113">
        <f t="shared" si="10412"/>
        <v>0</v>
      </c>
      <c r="BI639" s="113">
        <f t="shared" si="10412"/>
        <v>0</v>
      </c>
      <c r="BJ639" s="113">
        <f t="shared" si="10412"/>
        <v>0</v>
      </c>
      <c r="BK639" s="113">
        <f t="shared" si="10412"/>
        <v>7.1428571428571425E-2</v>
      </c>
      <c r="BL639" s="113">
        <f t="shared" si="10412"/>
        <v>7.1428571428571425E-2</v>
      </c>
      <c r="BM639" s="113">
        <f t="shared" si="10412"/>
        <v>7.1428571428571425E-2</v>
      </c>
      <c r="BN639" s="113">
        <f t="shared" si="10412"/>
        <v>7.1428571428571425E-2</v>
      </c>
      <c r="BO639" s="113">
        <f t="shared" si="10412"/>
        <v>7.1428571428571425E-2</v>
      </c>
      <c r="BP639" s="113">
        <f t="shared" si="10412"/>
        <v>7.1428571428571425E-2</v>
      </c>
      <c r="BQ639" s="113">
        <f t="shared" si="10412"/>
        <v>7.1428571428571425E-2</v>
      </c>
      <c r="BR639" s="113">
        <f t="shared" si="10412"/>
        <v>7.1428571428571425E-2</v>
      </c>
      <c r="BS639" s="113">
        <f t="shared" si="10412"/>
        <v>7.1428571428571425E-2</v>
      </c>
      <c r="BT639" s="113">
        <f t="shared" si="10412"/>
        <v>7.1428571428571425E-2</v>
      </c>
      <c r="BU639" s="113">
        <f t="shared" si="10412"/>
        <v>7.1428571428571425E-2</v>
      </c>
      <c r="BV639" s="113">
        <f t="shared" si="10412"/>
        <v>7.1428571428571425E-2</v>
      </c>
      <c r="BW639" s="113">
        <f t="shared" si="10412"/>
        <v>7.1428571428571425E-2</v>
      </c>
      <c r="BX639" s="113">
        <f t="shared" si="10412"/>
        <v>7.1428571428571425E-2</v>
      </c>
      <c r="BY639" s="113">
        <f t="shared" si="10412"/>
        <v>0</v>
      </c>
      <c r="BZ639" s="113">
        <f t="shared" si="10412"/>
        <v>0</v>
      </c>
      <c r="CA639" s="113">
        <f t="shared" si="10412"/>
        <v>0</v>
      </c>
      <c r="CB639" s="113">
        <f t="shared" si="10412"/>
        <v>0</v>
      </c>
      <c r="CC639" s="113">
        <f t="shared" si="10412"/>
        <v>0</v>
      </c>
      <c r="CD639" s="113">
        <f t="shared" ref="CD639:CG639" si="10413">CD637/$F637</f>
        <v>0</v>
      </c>
      <c r="CE639" s="113"/>
      <c r="CF639" s="113">
        <f t="shared" si="10413"/>
        <v>0</v>
      </c>
      <c r="CG639" s="113">
        <f t="shared" si="10413"/>
        <v>0</v>
      </c>
      <c r="CH639" s="114">
        <f>IF(C637="","",100%-SUM(G639:CG639))</f>
        <v>3.3306690738754696E-16</v>
      </c>
      <c r="CI639" s="115">
        <f>IF(C637="","",SUM(G639:CG639))</f>
        <v>0.99999999999999967</v>
      </c>
      <c r="CJ639" s="67" t="b">
        <f>IF(C637="","",SUM(G639:CG639)=CI639)</f>
        <v>1</v>
      </c>
    </row>
    <row r="640" spans="1:88" s="5" customFormat="1" ht="22.05" customHeight="1" x14ac:dyDescent="0.3">
      <c r="A640" s="171" t="s">
        <v>451</v>
      </c>
      <c r="B640" s="155" t="s">
        <v>452</v>
      </c>
      <c r="C640" s="168" t="s">
        <v>17</v>
      </c>
      <c r="D640" s="158">
        <v>4</v>
      </c>
      <c r="E640" s="161">
        <v>59377</v>
      </c>
      <c r="F640" s="164">
        <f t="shared" si="10057"/>
        <v>237508</v>
      </c>
      <c r="G640" s="108">
        <v>0</v>
      </c>
      <c r="H640" s="108"/>
      <c r="I640" s="108"/>
      <c r="J640" s="108"/>
      <c r="K640" s="108"/>
      <c r="L640" s="108"/>
      <c r="M640" s="108"/>
      <c r="N640" s="108"/>
      <c r="O640" s="108"/>
      <c r="P640" s="108"/>
      <c r="Q640" s="108"/>
      <c r="R640" s="108"/>
      <c r="S640" s="108"/>
      <c r="T640" s="108"/>
      <c r="U640" s="108"/>
      <c r="V640" s="108"/>
      <c r="W640" s="108"/>
      <c r="X640" s="108"/>
      <c r="Y640" s="108"/>
      <c r="Z640" s="108"/>
      <c r="AA640" s="108"/>
      <c r="AB640" s="108"/>
      <c r="AC640" s="108"/>
      <c r="AD640" s="108"/>
      <c r="AE640" s="108"/>
      <c r="AF640" s="108"/>
      <c r="AG640" s="108"/>
      <c r="AH640" s="108"/>
      <c r="AI640" s="108"/>
      <c r="AJ640" s="108"/>
      <c r="AK640" s="108"/>
      <c r="AL640" s="108"/>
      <c r="AM640" s="108"/>
      <c r="AN640" s="108"/>
      <c r="AO640" s="108"/>
      <c r="AP640" s="108"/>
      <c r="AQ640" s="108"/>
      <c r="AR640" s="108"/>
      <c r="AS640" s="108"/>
      <c r="AT640" s="108"/>
      <c r="AU640" s="108"/>
      <c r="AV640" s="108"/>
      <c r="AW640" s="108"/>
      <c r="AX640" s="108"/>
      <c r="AY640" s="108"/>
      <c r="AZ640" s="108"/>
      <c r="BA640" s="108"/>
      <c r="BB640" s="108"/>
      <c r="BC640" s="108"/>
      <c r="BD640" s="108"/>
      <c r="BE640" s="108"/>
      <c r="BF640" s="108"/>
      <c r="BG640" s="108"/>
      <c r="BH640" s="108"/>
      <c r="BI640" s="108"/>
      <c r="BJ640" s="108"/>
      <c r="BK640" s="108">
        <f>ROUND($F640/14,0)</f>
        <v>16965</v>
      </c>
      <c r="BL640" s="108">
        <f>ROUNDDOWN($F640/14,0)</f>
        <v>16964</v>
      </c>
      <c r="BM640" s="108">
        <f t="shared" ref="BM640" si="10414">ROUNDDOWN($F640/14,0)</f>
        <v>16964</v>
      </c>
      <c r="BN640" s="108">
        <f t="shared" ref="BN640:BX640" si="10415">ROUND($F640/14,0)</f>
        <v>16965</v>
      </c>
      <c r="BO640" s="108">
        <f t="shared" si="10415"/>
        <v>16965</v>
      </c>
      <c r="BP640" s="108">
        <f t="shared" si="10415"/>
        <v>16965</v>
      </c>
      <c r="BQ640" s="108">
        <f t="shared" si="10415"/>
        <v>16965</v>
      </c>
      <c r="BR640" s="108">
        <f t="shared" si="10415"/>
        <v>16965</v>
      </c>
      <c r="BS640" s="108">
        <f t="shared" si="10415"/>
        <v>16965</v>
      </c>
      <c r="BT640" s="108">
        <f t="shared" si="10415"/>
        <v>16965</v>
      </c>
      <c r="BU640" s="108">
        <f t="shared" si="10415"/>
        <v>16965</v>
      </c>
      <c r="BV640" s="108">
        <f t="shared" si="10415"/>
        <v>16965</v>
      </c>
      <c r="BW640" s="108">
        <f t="shared" si="10415"/>
        <v>16965</v>
      </c>
      <c r="BX640" s="108">
        <f t="shared" si="10415"/>
        <v>16965</v>
      </c>
      <c r="BY640" s="108"/>
      <c r="BZ640" s="108"/>
      <c r="CA640" s="108"/>
      <c r="CB640" s="108"/>
      <c r="CC640" s="108"/>
      <c r="CD640" s="108"/>
      <c r="CE640" s="108"/>
      <c r="CF640" s="108"/>
      <c r="CG640" s="108"/>
      <c r="CH640" s="109">
        <f>IF(C640="","",F640-SUM(G640:CG640))</f>
        <v>0</v>
      </c>
      <c r="CI640" s="107">
        <f>IF(C640="","",SUM(G640:CG640))</f>
        <v>237508</v>
      </c>
      <c r="CJ640" s="67" t="b">
        <f>IF(C640="","",F640=CI640)</f>
        <v>1</v>
      </c>
    </row>
    <row r="641" spans="1:88" s="5" customFormat="1" ht="22.05" customHeight="1" x14ac:dyDescent="0.3">
      <c r="A641" s="172"/>
      <c r="B641" s="156"/>
      <c r="C641" s="169"/>
      <c r="D641" s="159"/>
      <c r="E641" s="162"/>
      <c r="F641" s="165"/>
      <c r="G641" s="110">
        <v>0</v>
      </c>
      <c r="H641" s="110"/>
      <c r="I641" s="110"/>
      <c r="J641" s="110"/>
      <c r="K641" s="110"/>
      <c r="L641" s="110"/>
      <c r="M641" s="110"/>
      <c r="N641" s="110"/>
      <c r="O641" s="110"/>
      <c r="P641" s="110"/>
      <c r="Q641" s="110"/>
      <c r="R641" s="110"/>
      <c r="S641" s="110"/>
      <c r="T641" s="110"/>
      <c r="U641" s="110">
        <f t="shared" ref="U641" si="10416">ROUND(U640/$E640,2)</f>
        <v>0</v>
      </c>
      <c r="V641" s="110">
        <f t="shared" ref="V641" si="10417">ROUND(V640/$E640,2)</f>
        <v>0</v>
      </c>
      <c r="W641" s="110">
        <f t="shared" ref="W641" si="10418">ROUND(W640/$E640,2)</f>
        <v>0</v>
      </c>
      <c r="X641" s="110">
        <f t="shared" ref="X641" si="10419">ROUND(X640/$E640,2)</f>
        <v>0</v>
      </c>
      <c r="Y641" s="110">
        <f t="shared" ref="Y641" si="10420">ROUND(Y640/$E640,2)</f>
        <v>0</v>
      </c>
      <c r="Z641" s="110">
        <f t="shared" ref="Z641" si="10421">ROUND(Z640/$E640,2)</f>
        <v>0</v>
      </c>
      <c r="AA641" s="110">
        <f t="shared" ref="AA641" si="10422">ROUND(AA640/$E640,2)</f>
        <v>0</v>
      </c>
      <c r="AB641" s="110">
        <f t="shared" ref="AB641" si="10423">ROUND(AB640/$E640,2)</f>
        <v>0</v>
      </c>
      <c r="AC641" s="110">
        <f t="shared" ref="AC641" si="10424">ROUND(AC640/$E640,2)</f>
        <v>0</v>
      </c>
      <c r="AD641" s="110">
        <f t="shared" ref="AD641" si="10425">ROUND(AD640/$E640,2)</f>
        <v>0</v>
      </c>
      <c r="AE641" s="110">
        <f t="shared" ref="AE641" si="10426">ROUND(AE640/$E640,2)</f>
        <v>0</v>
      </c>
      <c r="AF641" s="110">
        <f t="shared" ref="AF641" si="10427">ROUND(AF640/$E640,2)</f>
        <v>0</v>
      </c>
      <c r="AG641" s="110">
        <f t="shared" ref="AG641" si="10428">ROUND(AG640/$E640,2)</f>
        <v>0</v>
      </c>
      <c r="AH641" s="110">
        <f t="shared" ref="AH641" si="10429">ROUND(AH640/$E640,2)</f>
        <v>0</v>
      </c>
      <c r="AI641" s="110">
        <f t="shared" ref="AI641" si="10430">ROUND(AI640/$E640,2)</f>
        <v>0</v>
      </c>
      <c r="AJ641" s="110">
        <f t="shared" ref="AJ641" si="10431">ROUND(AJ640/$E640,2)</f>
        <v>0</v>
      </c>
      <c r="AK641" s="110">
        <f t="shared" ref="AK641" si="10432">ROUND(AK640/$E640,2)</f>
        <v>0</v>
      </c>
      <c r="AL641" s="110">
        <f t="shared" ref="AL641" si="10433">ROUND(AL640/$E640,2)</f>
        <v>0</v>
      </c>
      <c r="AM641" s="110">
        <f t="shared" ref="AM641" si="10434">ROUND(AM640/$E640,2)</f>
        <v>0</v>
      </c>
      <c r="AN641" s="110">
        <f t="shared" ref="AN641" si="10435">ROUND(AN640/$E640,2)</f>
        <v>0</v>
      </c>
      <c r="AO641" s="110">
        <f t="shared" ref="AO641" si="10436">ROUND(AO640/$E640,2)</f>
        <v>0</v>
      </c>
      <c r="AP641" s="110">
        <f t="shared" ref="AP641" si="10437">ROUND(AP640/$E640,2)</f>
        <v>0</v>
      </c>
      <c r="AQ641" s="110">
        <f t="shared" ref="AQ641" si="10438">ROUND(AQ640/$E640,2)</f>
        <v>0</v>
      </c>
      <c r="AR641" s="110">
        <f t="shared" ref="AR641" si="10439">ROUND(AR640/$E640,2)</f>
        <v>0</v>
      </c>
      <c r="AS641" s="110">
        <f t="shared" ref="AS641" si="10440">ROUND(AS640/$E640,2)</f>
        <v>0</v>
      </c>
      <c r="AT641" s="110">
        <f t="shared" ref="AT641" si="10441">ROUND(AT640/$E640,2)</f>
        <v>0</v>
      </c>
      <c r="AU641" s="110">
        <f t="shared" ref="AU641" si="10442">ROUND(AU640/$E640,2)</f>
        <v>0</v>
      </c>
      <c r="AV641" s="110">
        <f t="shared" ref="AV641" si="10443">ROUND(AV640/$E640,2)</f>
        <v>0</v>
      </c>
      <c r="AW641" s="110">
        <f t="shared" ref="AW641" si="10444">ROUND(AW640/$E640,2)</f>
        <v>0</v>
      </c>
      <c r="AX641" s="110">
        <f t="shared" ref="AX641" si="10445">ROUND(AX640/$E640,2)</f>
        <v>0</v>
      </c>
      <c r="AY641" s="110">
        <f t="shared" ref="AY641" si="10446">ROUND(AY640/$E640,2)</f>
        <v>0</v>
      </c>
      <c r="AZ641" s="110">
        <f t="shared" ref="AZ641" si="10447">ROUND(AZ640/$E640,2)</f>
        <v>0</v>
      </c>
      <c r="BA641" s="110">
        <f t="shared" ref="BA641" si="10448">ROUND(BA640/$E640,2)</f>
        <v>0</v>
      </c>
      <c r="BB641" s="110">
        <f t="shared" ref="BB641" si="10449">ROUND(BB640/$E640,2)</f>
        <v>0</v>
      </c>
      <c r="BC641" s="110">
        <f t="shared" ref="BC641" si="10450">ROUND(BC640/$E640,2)</f>
        <v>0</v>
      </c>
      <c r="BD641" s="110">
        <f t="shared" ref="BD641" si="10451">ROUND(BD640/$E640,2)</f>
        <v>0</v>
      </c>
      <c r="BE641" s="110">
        <f t="shared" ref="BE641" si="10452">ROUND(BE640/$E640,2)</f>
        <v>0</v>
      </c>
      <c r="BF641" s="110">
        <f t="shared" ref="BF641" si="10453">ROUND(BF640/$E640,2)</f>
        <v>0</v>
      </c>
      <c r="BG641" s="110">
        <f t="shared" ref="BG641:BO641" si="10454">ROUND(BG640/$E640,2)</f>
        <v>0</v>
      </c>
      <c r="BH641" s="110">
        <f t="shared" si="10454"/>
        <v>0</v>
      </c>
      <c r="BI641" s="110">
        <f t="shared" si="10454"/>
        <v>0</v>
      </c>
      <c r="BJ641" s="110">
        <f t="shared" si="10454"/>
        <v>0</v>
      </c>
      <c r="BK641" s="110">
        <f t="shared" si="10454"/>
        <v>0.28999999999999998</v>
      </c>
      <c r="BL641" s="110">
        <f t="shared" si="10454"/>
        <v>0.28999999999999998</v>
      </c>
      <c r="BM641" s="110">
        <f t="shared" si="10454"/>
        <v>0.28999999999999998</v>
      </c>
      <c r="BN641" s="110">
        <f t="shared" si="10454"/>
        <v>0.28999999999999998</v>
      </c>
      <c r="BO641" s="110">
        <f t="shared" si="10454"/>
        <v>0.28999999999999998</v>
      </c>
      <c r="BP641" s="110">
        <f>ROUNDDOWN(BP640/$E640,2)</f>
        <v>0.28000000000000003</v>
      </c>
      <c r="BQ641" s="110">
        <f>ROUNDDOWN(BQ640/$E640,2)</f>
        <v>0.28000000000000003</v>
      </c>
      <c r="BR641" s="110">
        <f>ROUNDDOWN(BR640/$E640,2)</f>
        <v>0.28000000000000003</v>
      </c>
      <c r="BS641" s="110">
        <f>ROUNDDOWN(BS640/$E640,2)</f>
        <v>0.28000000000000003</v>
      </c>
      <c r="BT641" s="110">
        <f t="shared" ref="BT641" si="10455">ROUND(BT640/$E640,2)</f>
        <v>0.28999999999999998</v>
      </c>
      <c r="BU641" s="110">
        <f>ROUNDDOWN(BU640/$E640,2)</f>
        <v>0.28000000000000003</v>
      </c>
      <c r="BV641" s="110">
        <f>ROUNDDOWN(BV640/$E640,2)</f>
        <v>0.28000000000000003</v>
      </c>
      <c r="BW641" s="110">
        <f t="shared" ref="BW641:BY641" si="10456">ROUND(BW640/$E640,2)</f>
        <v>0.28999999999999998</v>
      </c>
      <c r="BX641" s="110">
        <f t="shared" si="10456"/>
        <v>0.28999999999999998</v>
      </c>
      <c r="BY641" s="110">
        <f t="shared" si="10456"/>
        <v>0</v>
      </c>
      <c r="BZ641" s="110">
        <f t="shared" ref="BZ641" si="10457">ROUND(BZ640/$E640,2)</f>
        <v>0</v>
      </c>
      <c r="CA641" s="110">
        <f t="shared" ref="CA641" si="10458">ROUND(CA640/$E640,2)</f>
        <v>0</v>
      </c>
      <c r="CB641" s="110">
        <f t="shared" ref="CB641" si="10459">ROUND(CB640/$E640,2)</f>
        <v>0</v>
      </c>
      <c r="CC641" s="110">
        <f t="shared" ref="CC641" si="10460">ROUND(CC640/$E640,2)</f>
        <v>0</v>
      </c>
      <c r="CD641" s="110">
        <f t="shared" ref="CD641" si="10461">ROUND(CD640/$E640,2)</f>
        <v>0</v>
      </c>
      <c r="CE641" s="110"/>
      <c r="CF641" s="110">
        <f t="shared" ref="CF641" si="10462">ROUND(CF640/$E640,2)</f>
        <v>0</v>
      </c>
      <c r="CG641" s="110">
        <f t="shared" ref="CG641" si="10463">ROUND(CG640/$E640,2)</f>
        <v>0</v>
      </c>
      <c r="CH641" s="111">
        <f>IF(C640="","",D640-SUM(G641:CG641))</f>
        <v>-8.8817841970012523E-16</v>
      </c>
      <c r="CI641" s="112">
        <f>IF(C640="","",SUM(G641:CG641))</f>
        <v>4.0000000000000009</v>
      </c>
      <c r="CJ641" s="67" t="b">
        <f>IF(C640="","",D640=CI641)</f>
        <v>1</v>
      </c>
    </row>
    <row r="642" spans="1:88" s="5" customFormat="1" ht="22.05" customHeight="1" x14ac:dyDescent="0.3">
      <c r="A642" s="173"/>
      <c r="B642" s="157"/>
      <c r="C642" s="170"/>
      <c r="D642" s="160"/>
      <c r="E642" s="163"/>
      <c r="F642" s="166"/>
      <c r="G642" s="113">
        <v>0</v>
      </c>
      <c r="H642" s="113"/>
      <c r="I642" s="113"/>
      <c r="J642" s="113"/>
      <c r="K642" s="113"/>
      <c r="L642" s="113"/>
      <c r="M642" s="113"/>
      <c r="N642" s="113"/>
      <c r="O642" s="113"/>
      <c r="P642" s="113"/>
      <c r="Q642" s="113"/>
      <c r="R642" s="113"/>
      <c r="S642" s="113"/>
      <c r="T642" s="113"/>
      <c r="U642" s="113">
        <f t="shared" ref="U642:X642" si="10464">U640/$F640</f>
        <v>0</v>
      </c>
      <c r="V642" s="113">
        <f t="shared" si="10464"/>
        <v>0</v>
      </c>
      <c r="W642" s="113">
        <f t="shared" si="10464"/>
        <v>0</v>
      </c>
      <c r="X642" s="113">
        <f t="shared" si="10464"/>
        <v>0</v>
      </c>
      <c r="Y642" s="113">
        <f t="shared" ref="Y642:AG642" si="10465">Y640/$F640</f>
        <v>0</v>
      </c>
      <c r="Z642" s="113">
        <f t="shared" si="10465"/>
        <v>0</v>
      </c>
      <c r="AA642" s="113">
        <f t="shared" si="10465"/>
        <v>0</v>
      </c>
      <c r="AB642" s="113">
        <f t="shared" si="10465"/>
        <v>0</v>
      </c>
      <c r="AC642" s="113">
        <f t="shared" si="10465"/>
        <v>0</v>
      </c>
      <c r="AD642" s="113">
        <f t="shared" si="10465"/>
        <v>0</v>
      </c>
      <c r="AE642" s="113">
        <f t="shared" si="10465"/>
        <v>0</v>
      </c>
      <c r="AF642" s="113">
        <f t="shared" si="10465"/>
        <v>0</v>
      </c>
      <c r="AG642" s="113">
        <f t="shared" si="10465"/>
        <v>0</v>
      </c>
      <c r="AH642" s="113">
        <f t="shared" ref="AH642:AK642" si="10466">AH640/$F640</f>
        <v>0</v>
      </c>
      <c r="AI642" s="113">
        <f t="shared" si="10466"/>
        <v>0</v>
      </c>
      <c r="AJ642" s="113">
        <f t="shared" si="10466"/>
        <v>0</v>
      </c>
      <c r="AK642" s="113">
        <f t="shared" si="10466"/>
        <v>0</v>
      </c>
      <c r="AL642" s="113">
        <f t="shared" ref="AL642:AT642" si="10467">AL640/$F640</f>
        <v>0</v>
      </c>
      <c r="AM642" s="113">
        <f t="shared" si="10467"/>
        <v>0</v>
      </c>
      <c r="AN642" s="113">
        <f t="shared" si="10467"/>
        <v>0</v>
      </c>
      <c r="AO642" s="113">
        <f t="shared" si="10467"/>
        <v>0</v>
      </c>
      <c r="AP642" s="113">
        <f t="shared" si="10467"/>
        <v>0</v>
      </c>
      <c r="AQ642" s="113">
        <f t="shared" si="10467"/>
        <v>0</v>
      </c>
      <c r="AR642" s="113">
        <f t="shared" si="10467"/>
        <v>0</v>
      </c>
      <c r="AS642" s="113">
        <f t="shared" si="10467"/>
        <v>0</v>
      </c>
      <c r="AT642" s="113">
        <f t="shared" si="10467"/>
        <v>0</v>
      </c>
      <c r="AU642" s="113">
        <f t="shared" ref="AU642:AX642" si="10468">AU640/$F640</f>
        <v>0</v>
      </c>
      <c r="AV642" s="113">
        <f t="shared" si="10468"/>
        <v>0</v>
      </c>
      <c r="AW642" s="113">
        <f t="shared" si="10468"/>
        <v>0</v>
      </c>
      <c r="AX642" s="113">
        <f t="shared" si="10468"/>
        <v>0</v>
      </c>
      <c r="AY642" s="113">
        <f t="shared" ref="AY642:BC642" si="10469">AY640/$F640</f>
        <v>0</v>
      </c>
      <c r="AZ642" s="113">
        <f t="shared" si="10469"/>
        <v>0</v>
      </c>
      <c r="BA642" s="113">
        <f t="shared" si="10469"/>
        <v>0</v>
      </c>
      <c r="BB642" s="113">
        <f t="shared" si="10469"/>
        <v>0</v>
      </c>
      <c r="BC642" s="113">
        <f t="shared" si="10469"/>
        <v>0</v>
      </c>
      <c r="BD642" s="113">
        <f t="shared" ref="BD642:BF642" si="10470">BD640/$F640</f>
        <v>0</v>
      </c>
      <c r="BE642" s="113">
        <f t="shared" si="10470"/>
        <v>0</v>
      </c>
      <c r="BF642" s="113">
        <f t="shared" si="10470"/>
        <v>0</v>
      </c>
      <c r="BG642" s="113">
        <f t="shared" ref="BG642:CC642" si="10471">BG640/$F640</f>
        <v>0</v>
      </c>
      <c r="BH642" s="113">
        <f t="shared" si="10471"/>
        <v>0</v>
      </c>
      <c r="BI642" s="113">
        <f t="shared" si="10471"/>
        <v>0</v>
      </c>
      <c r="BJ642" s="113">
        <f t="shared" si="10471"/>
        <v>0</v>
      </c>
      <c r="BK642" s="113">
        <f t="shared" si="10471"/>
        <v>7.1429172912070335E-2</v>
      </c>
      <c r="BL642" s="113">
        <f t="shared" si="10471"/>
        <v>7.1424962527578018E-2</v>
      </c>
      <c r="BM642" s="113">
        <f t="shared" si="10471"/>
        <v>7.1424962527578018E-2</v>
      </c>
      <c r="BN642" s="113">
        <f t="shared" si="10471"/>
        <v>7.1429172912070335E-2</v>
      </c>
      <c r="BO642" s="113">
        <f t="shared" si="10471"/>
        <v>7.1429172912070335E-2</v>
      </c>
      <c r="BP642" s="113">
        <f t="shared" si="10471"/>
        <v>7.1429172912070335E-2</v>
      </c>
      <c r="BQ642" s="113">
        <f t="shared" si="10471"/>
        <v>7.1429172912070335E-2</v>
      </c>
      <c r="BR642" s="113">
        <f t="shared" si="10471"/>
        <v>7.1429172912070335E-2</v>
      </c>
      <c r="BS642" s="113">
        <f t="shared" si="10471"/>
        <v>7.1429172912070335E-2</v>
      </c>
      <c r="BT642" s="113">
        <f t="shared" si="10471"/>
        <v>7.1429172912070335E-2</v>
      </c>
      <c r="BU642" s="113">
        <f t="shared" si="10471"/>
        <v>7.1429172912070335E-2</v>
      </c>
      <c r="BV642" s="113">
        <f t="shared" si="10471"/>
        <v>7.1429172912070335E-2</v>
      </c>
      <c r="BW642" s="113">
        <f t="shared" si="10471"/>
        <v>7.1429172912070335E-2</v>
      </c>
      <c r="BX642" s="113">
        <f t="shared" si="10471"/>
        <v>7.1429172912070335E-2</v>
      </c>
      <c r="BY642" s="113">
        <f t="shared" si="10471"/>
        <v>0</v>
      </c>
      <c r="BZ642" s="113">
        <f t="shared" si="10471"/>
        <v>0</v>
      </c>
      <c r="CA642" s="113">
        <f t="shared" si="10471"/>
        <v>0</v>
      </c>
      <c r="CB642" s="113">
        <f t="shared" si="10471"/>
        <v>0</v>
      </c>
      <c r="CC642" s="113">
        <f t="shared" si="10471"/>
        <v>0</v>
      </c>
      <c r="CD642" s="113">
        <f t="shared" ref="CD642:CG642" si="10472">CD640/$F640</f>
        <v>0</v>
      </c>
      <c r="CE642" s="113"/>
      <c r="CF642" s="113">
        <f t="shared" si="10472"/>
        <v>0</v>
      </c>
      <c r="CG642" s="113">
        <f t="shared" si="10472"/>
        <v>0</v>
      </c>
      <c r="CH642" s="114">
        <f>IF(C640="","",100%-SUM(G642:CG642))</f>
        <v>1.1102230246251565E-16</v>
      </c>
      <c r="CI642" s="115">
        <f>IF(C640="","",SUM(G642:CG642))</f>
        <v>0.99999999999999989</v>
      </c>
      <c r="CJ642" s="67" t="b">
        <f>IF(C640="","",SUM(G642:CG642)=CI642)</f>
        <v>1</v>
      </c>
    </row>
    <row r="643" spans="1:88" s="5" customFormat="1" ht="22.05" customHeight="1" x14ac:dyDescent="0.3">
      <c r="A643" s="171" t="s">
        <v>453</v>
      </c>
      <c r="B643" s="155" t="s">
        <v>454</v>
      </c>
      <c r="C643" s="168" t="s">
        <v>17</v>
      </c>
      <c r="D643" s="158">
        <v>4</v>
      </c>
      <c r="E643" s="161">
        <v>120978</v>
      </c>
      <c r="F643" s="164">
        <f t="shared" si="10057"/>
        <v>483912</v>
      </c>
      <c r="G643" s="108">
        <v>0</v>
      </c>
      <c r="H643" s="108"/>
      <c r="I643" s="108"/>
      <c r="J643" s="108"/>
      <c r="K643" s="108"/>
      <c r="L643" s="108"/>
      <c r="M643" s="108"/>
      <c r="N643" s="108"/>
      <c r="O643" s="108"/>
      <c r="P643" s="108"/>
      <c r="Q643" s="108"/>
      <c r="R643" s="108"/>
      <c r="S643" s="108"/>
      <c r="T643" s="108"/>
      <c r="U643" s="108"/>
      <c r="V643" s="108"/>
      <c r="W643" s="108"/>
      <c r="X643" s="108"/>
      <c r="Y643" s="108"/>
      <c r="Z643" s="108"/>
      <c r="AA643" s="108"/>
      <c r="AB643" s="108"/>
      <c r="AC643" s="108"/>
      <c r="AD643" s="108"/>
      <c r="AE643" s="108"/>
      <c r="AF643" s="108"/>
      <c r="AG643" s="108"/>
      <c r="AH643" s="108"/>
      <c r="AI643" s="108"/>
      <c r="AJ643" s="108"/>
      <c r="AK643" s="108"/>
      <c r="AL643" s="108"/>
      <c r="AM643" s="108"/>
      <c r="AN643" s="108"/>
      <c r="AO643" s="108"/>
      <c r="AP643" s="108"/>
      <c r="AQ643" s="108"/>
      <c r="AR643" s="108"/>
      <c r="AS643" s="108"/>
      <c r="AT643" s="108"/>
      <c r="AU643" s="108"/>
      <c r="AV643" s="108"/>
      <c r="AW643" s="108"/>
      <c r="AX643" s="108"/>
      <c r="AY643" s="108"/>
      <c r="AZ643" s="108"/>
      <c r="BA643" s="108"/>
      <c r="BB643" s="108"/>
      <c r="BC643" s="108"/>
      <c r="BD643" s="108"/>
      <c r="BE643" s="108"/>
      <c r="BF643" s="108"/>
      <c r="BG643" s="108"/>
      <c r="BH643" s="108"/>
      <c r="BI643" s="108"/>
      <c r="BJ643" s="108"/>
      <c r="BK643" s="108">
        <f>ROUND($F643/14,0)</f>
        <v>34565</v>
      </c>
      <c r="BL643" s="108">
        <f>ROUND($F643/14,0)</f>
        <v>34565</v>
      </c>
      <c r="BM643" s="108">
        <f t="shared" ref="BM643:BX643" si="10473">ROUND($F643/14,0)</f>
        <v>34565</v>
      </c>
      <c r="BN643" s="108">
        <f t="shared" si="10473"/>
        <v>34565</v>
      </c>
      <c r="BO643" s="108">
        <f t="shared" si="10473"/>
        <v>34565</v>
      </c>
      <c r="BP643" s="108">
        <f t="shared" si="10473"/>
        <v>34565</v>
      </c>
      <c r="BQ643" s="108">
        <f>ROUNDUP($F643/14,0)</f>
        <v>34566</v>
      </c>
      <c r="BR643" s="108">
        <f>ROUNDUP($F643/14,0)</f>
        <v>34566</v>
      </c>
      <c r="BS643" s="108">
        <f t="shared" si="10473"/>
        <v>34565</v>
      </c>
      <c r="BT643" s="108">
        <f t="shared" si="10473"/>
        <v>34565</v>
      </c>
      <c r="BU643" s="108">
        <f t="shared" si="10473"/>
        <v>34565</v>
      </c>
      <c r="BV643" s="108">
        <f t="shared" si="10473"/>
        <v>34565</v>
      </c>
      <c r="BW643" s="108">
        <f t="shared" si="10473"/>
        <v>34565</v>
      </c>
      <c r="BX643" s="108">
        <f t="shared" si="10473"/>
        <v>34565</v>
      </c>
      <c r="BY643" s="108"/>
      <c r="BZ643" s="108"/>
      <c r="CA643" s="108"/>
      <c r="CB643" s="108"/>
      <c r="CC643" s="108"/>
      <c r="CD643" s="108"/>
      <c r="CE643" s="108"/>
      <c r="CF643" s="108"/>
      <c r="CG643" s="108"/>
      <c r="CH643" s="109">
        <f>IF(C643="","",F643-SUM(G643:CG643))</f>
        <v>0</v>
      </c>
      <c r="CI643" s="107">
        <f>IF(C643="","",SUM(G643:CG643))</f>
        <v>483912</v>
      </c>
      <c r="CJ643" s="67" t="b">
        <f>IF(C643="","",F643=CI643)</f>
        <v>1</v>
      </c>
    </row>
    <row r="644" spans="1:88" s="5" customFormat="1" ht="22.05" customHeight="1" x14ac:dyDescent="0.3">
      <c r="A644" s="172"/>
      <c r="B644" s="156"/>
      <c r="C644" s="169"/>
      <c r="D644" s="159"/>
      <c r="E644" s="162"/>
      <c r="F644" s="165"/>
      <c r="G644" s="110">
        <v>0</v>
      </c>
      <c r="H644" s="110"/>
      <c r="I644" s="110"/>
      <c r="J644" s="110"/>
      <c r="K644" s="110"/>
      <c r="L644" s="110"/>
      <c r="M644" s="110"/>
      <c r="N644" s="110"/>
      <c r="O644" s="110"/>
      <c r="P644" s="110"/>
      <c r="Q644" s="110"/>
      <c r="R644" s="110"/>
      <c r="S644" s="110"/>
      <c r="T644" s="110"/>
      <c r="U644" s="110">
        <f t="shared" ref="U644" si="10474">ROUND(U643/$E643,2)</f>
        <v>0</v>
      </c>
      <c r="V644" s="110">
        <f t="shared" ref="V644" si="10475">ROUND(V643/$E643,2)</f>
        <v>0</v>
      </c>
      <c r="W644" s="110">
        <f t="shared" ref="W644" si="10476">ROUND(W643/$E643,2)</f>
        <v>0</v>
      </c>
      <c r="X644" s="110">
        <f t="shared" ref="X644" si="10477">ROUND(X643/$E643,2)</f>
        <v>0</v>
      </c>
      <c r="Y644" s="110">
        <f t="shared" ref="Y644" si="10478">ROUND(Y643/$E643,2)</f>
        <v>0</v>
      </c>
      <c r="Z644" s="110">
        <f t="shared" ref="Z644" si="10479">ROUND(Z643/$E643,2)</f>
        <v>0</v>
      </c>
      <c r="AA644" s="110">
        <f t="shared" ref="AA644" si="10480">ROUND(AA643/$E643,2)</f>
        <v>0</v>
      </c>
      <c r="AB644" s="110">
        <f t="shared" ref="AB644" si="10481">ROUND(AB643/$E643,2)</f>
        <v>0</v>
      </c>
      <c r="AC644" s="110">
        <f t="shared" ref="AC644" si="10482">ROUND(AC643/$E643,2)</f>
        <v>0</v>
      </c>
      <c r="AD644" s="110">
        <f t="shared" ref="AD644" si="10483">ROUND(AD643/$E643,2)</f>
        <v>0</v>
      </c>
      <c r="AE644" s="110">
        <f t="shared" ref="AE644" si="10484">ROUND(AE643/$E643,2)</f>
        <v>0</v>
      </c>
      <c r="AF644" s="110">
        <f t="shared" ref="AF644" si="10485">ROUND(AF643/$E643,2)</f>
        <v>0</v>
      </c>
      <c r="AG644" s="110">
        <f t="shared" ref="AG644" si="10486">ROUND(AG643/$E643,2)</f>
        <v>0</v>
      </c>
      <c r="AH644" s="110">
        <f t="shared" ref="AH644" si="10487">ROUND(AH643/$E643,2)</f>
        <v>0</v>
      </c>
      <c r="AI644" s="110">
        <f t="shared" ref="AI644" si="10488">ROUND(AI643/$E643,2)</f>
        <v>0</v>
      </c>
      <c r="AJ644" s="110">
        <f t="shared" ref="AJ644" si="10489">ROUND(AJ643/$E643,2)</f>
        <v>0</v>
      </c>
      <c r="AK644" s="110">
        <f t="shared" ref="AK644" si="10490">ROUND(AK643/$E643,2)</f>
        <v>0</v>
      </c>
      <c r="AL644" s="110">
        <f t="shared" ref="AL644" si="10491">ROUND(AL643/$E643,2)</f>
        <v>0</v>
      </c>
      <c r="AM644" s="110">
        <f t="shared" ref="AM644" si="10492">ROUND(AM643/$E643,2)</f>
        <v>0</v>
      </c>
      <c r="AN644" s="110">
        <f t="shared" ref="AN644" si="10493">ROUND(AN643/$E643,2)</f>
        <v>0</v>
      </c>
      <c r="AO644" s="110">
        <f t="shared" ref="AO644" si="10494">ROUND(AO643/$E643,2)</f>
        <v>0</v>
      </c>
      <c r="AP644" s="110">
        <f t="shared" ref="AP644" si="10495">ROUND(AP643/$E643,2)</f>
        <v>0</v>
      </c>
      <c r="AQ644" s="110">
        <f t="shared" ref="AQ644" si="10496">ROUND(AQ643/$E643,2)</f>
        <v>0</v>
      </c>
      <c r="AR644" s="110">
        <f t="shared" ref="AR644" si="10497">ROUND(AR643/$E643,2)</f>
        <v>0</v>
      </c>
      <c r="AS644" s="110">
        <f t="shared" ref="AS644" si="10498">ROUND(AS643/$E643,2)</f>
        <v>0</v>
      </c>
      <c r="AT644" s="110">
        <f t="shared" ref="AT644" si="10499">ROUND(AT643/$E643,2)</f>
        <v>0</v>
      </c>
      <c r="AU644" s="110">
        <f t="shared" ref="AU644" si="10500">ROUND(AU643/$E643,2)</f>
        <v>0</v>
      </c>
      <c r="AV644" s="110">
        <f t="shared" ref="AV644" si="10501">ROUND(AV643/$E643,2)</f>
        <v>0</v>
      </c>
      <c r="AW644" s="110">
        <f t="shared" ref="AW644" si="10502">ROUND(AW643/$E643,2)</f>
        <v>0</v>
      </c>
      <c r="AX644" s="110">
        <f t="shared" ref="AX644" si="10503">ROUND(AX643/$E643,2)</f>
        <v>0</v>
      </c>
      <c r="AY644" s="110">
        <f t="shared" ref="AY644" si="10504">ROUND(AY643/$E643,2)</f>
        <v>0</v>
      </c>
      <c r="AZ644" s="110">
        <f t="shared" ref="AZ644" si="10505">ROUND(AZ643/$E643,2)</f>
        <v>0</v>
      </c>
      <c r="BA644" s="110">
        <f t="shared" ref="BA644" si="10506">ROUND(BA643/$E643,2)</f>
        <v>0</v>
      </c>
      <c r="BB644" s="110">
        <f t="shared" ref="BB644" si="10507">ROUND(BB643/$E643,2)</f>
        <v>0</v>
      </c>
      <c r="BC644" s="110">
        <f t="shared" ref="BC644" si="10508">ROUND(BC643/$E643,2)</f>
        <v>0</v>
      </c>
      <c r="BD644" s="110">
        <f t="shared" ref="BD644" si="10509">ROUND(BD643/$E643,2)</f>
        <v>0</v>
      </c>
      <c r="BE644" s="110">
        <f t="shared" ref="BE644" si="10510">ROUND(BE643/$E643,2)</f>
        <v>0</v>
      </c>
      <c r="BF644" s="110">
        <f t="shared" ref="BF644" si="10511">ROUND(BF643/$E643,2)</f>
        <v>0</v>
      </c>
      <c r="BG644" s="110">
        <f t="shared" ref="BG644:BO644" si="10512">ROUND(BG643/$E643,2)</f>
        <v>0</v>
      </c>
      <c r="BH644" s="110">
        <f t="shared" si="10512"/>
        <v>0</v>
      </c>
      <c r="BI644" s="110">
        <f t="shared" si="10512"/>
        <v>0</v>
      </c>
      <c r="BJ644" s="110">
        <f t="shared" si="10512"/>
        <v>0</v>
      </c>
      <c r="BK644" s="110">
        <f t="shared" si="10512"/>
        <v>0.28999999999999998</v>
      </c>
      <c r="BL644" s="110">
        <f t="shared" si="10512"/>
        <v>0.28999999999999998</v>
      </c>
      <c r="BM644" s="110">
        <f t="shared" si="10512"/>
        <v>0.28999999999999998</v>
      </c>
      <c r="BN644" s="110">
        <f t="shared" si="10512"/>
        <v>0.28999999999999998</v>
      </c>
      <c r="BO644" s="110">
        <f t="shared" si="10512"/>
        <v>0.28999999999999998</v>
      </c>
      <c r="BP644" s="110">
        <f>ROUNDDOWN(BP643/$E643,2)</f>
        <v>0.28000000000000003</v>
      </c>
      <c r="BQ644" s="110">
        <f>ROUNDDOWN(BQ643/$E643,2)</f>
        <v>0.28000000000000003</v>
      </c>
      <c r="BR644" s="110">
        <f>ROUNDDOWN(BR643/$E643,2)</f>
        <v>0.28000000000000003</v>
      </c>
      <c r="BS644" s="110">
        <f>ROUNDDOWN(BS643/$E643,2)</f>
        <v>0.28000000000000003</v>
      </c>
      <c r="BT644" s="110">
        <f t="shared" ref="BT644" si="10513">ROUND(BT643/$E643,2)</f>
        <v>0.28999999999999998</v>
      </c>
      <c r="BU644" s="110">
        <f>ROUNDDOWN(BU643/$E643,2)</f>
        <v>0.28000000000000003</v>
      </c>
      <c r="BV644" s="110">
        <f>ROUNDDOWN(BV643/$E643,2)</f>
        <v>0.28000000000000003</v>
      </c>
      <c r="BW644" s="110">
        <f t="shared" ref="BW644:BY644" si="10514">ROUND(BW643/$E643,2)</f>
        <v>0.28999999999999998</v>
      </c>
      <c r="BX644" s="110">
        <f t="shared" si="10514"/>
        <v>0.28999999999999998</v>
      </c>
      <c r="BY644" s="110">
        <f t="shared" si="10514"/>
        <v>0</v>
      </c>
      <c r="BZ644" s="110">
        <f t="shared" ref="BZ644" si="10515">ROUND(BZ643/$E643,2)</f>
        <v>0</v>
      </c>
      <c r="CA644" s="110">
        <f t="shared" ref="CA644" si="10516">ROUND(CA643/$E643,2)</f>
        <v>0</v>
      </c>
      <c r="CB644" s="110">
        <f t="shared" ref="CB644" si="10517">ROUND(CB643/$E643,2)</f>
        <v>0</v>
      </c>
      <c r="CC644" s="110">
        <f t="shared" ref="CC644" si="10518">ROUND(CC643/$E643,2)</f>
        <v>0</v>
      </c>
      <c r="CD644" s="110">
        <f t="shared" ref="CD644" si="10519">ROUND(CD643/$E643,2)</f>
        <v>0</v>
      </c>
      <c r="CE644" s="110"/>
      <c r="CF644" s="110">
        <f t="shared" ref="CF644" si="10520">ROUND(CF643/$E643,2)</f>
        <v>0</v>
      </c>
      <c r="CG644" s="110">
        <f t="shared" ref="CG644" si="10521">ROUND(CG643/$E643,2)</f>
        <v>0</v>
      </c>
      <c r="CH644" s="111">
        <f>IF(C643="","",D643-SUM(G644:CG644))</f>
        <v>-8.8817841970012523E-16</v>
      </c>
      <c r="CI644" s="112">
        <f>IF(C643="","",SUM(G644:CG644))</f>
        <v>4.0000000000000009</v>
      </c>
      <c r="CJ644" s="67" t="b">
        <f>IF(C643="","",D643=CI644)</f>
        <v>1</v>
      </c>
    </row>
    <row r="645" spans="1:88" s="5" customFormat="1" ht="22.05" customHeight="1" x14ac:dyDescent="0.3">
      <c r="A645" s="173"/>
      <c r="B645" s="157"/>
      <c r="C645" s="170"/>
      <c r="D645" s="160"/>
      <c r="E645" s="163"/>
      <c r="F645" s="166"/>
      <c r="G645" s="113">
        <v>0</v>
      </c>
      <c r="H645" s="113"/>
      <c r="I645" s="113"/>
      <c r="J645" s="113"/>
      <c r="K645" s="113"/>
      <c r="L645" s="113"/>
      <c r="M645" s="113"/>
      <c r="N645" s="113"/>
      <c r="O645" s="113"/>
      <c r="P645" s="113"/>
      <c r="Q645" s="113"/>
      <c r="R645" s="113"/>
      <c r="S645" s="113"/>
      <c r="T645" s="113"/>
      <c r="U645" s="113">
        <f t="shared" ref="U645:X645" si="10522">U643/$F643</f>
        <v>0</v>
      </c>
      <c r="V645" s="113">
        <f t="shared" si="10522"/>
        <v>0</v>
      </c>
      <c r="W645" s="113">
        <f t="shared" si="10522"/>
        <v>0</v>
      </c>
      <c r="X645" s="113">
        <f t="shared" si="10522"/>
        <v>0</v>
      </c>
      <c r="Y645" s="113">
        <f t="shared" ref="Y645:AG645" si="10523">Y643/$F643</f>
        <v>0</v>
      </c>
      <c r="Z645" s="113">
        <f t="shared" si="10523"/>
        <v>0</v>
      </c>
      <c r="AA645" s="113">
        <f t="shared" si="10523"/>
        <v>0</v>
      </c>
      <c r="AB645" s="113">
        <f t="shared" si="10523"/>
        <v>0</v>
      </c>
      <c r="AC645" s="113">
        <f t="shared" si="10523"/>
        <v>0</v>
      </c>
      <c r="AD645" s="113">
        <f t="shared" si="10523"/>
        <v>0</v>
      </c>
      <c r="AE645" s="113">
        <f t="shared" si="10523"/>
        <v>0</v>
      </c>
      <c r="AF645" s="113">
        <f t="shared" si="10523"/>
        <v>0</v>
      </c>
      <c r="AG645" s="113">
        <f t="shared" si="10523"/>
        <v>0</v>
      </c>
      <c r="AH645" s="113">
        <f t="shared" ref="AH645:AK645" si="10524">AH643/$F643</f>
        <v>0</v>
      </c>
      <c r="AI645" s="113">
        <f t="shared" si="10524"/>
        <v>0</v>
      </c>
      <c r="AJ645" s="113">
        <f t="shared" si="10524"/>
        <v>0</v>
      </c>
      <c r="AK645" s="113">
        <f t="shared" si="10524"/>
        <v>0</v>
      </c>
      <c r="AL645" s="113">
        <f t="shared" ref="AL645:AT645" si="10525">AL643/$F643</f>
        <v>0</v>
      </c>
      <c r="AM645" s="113">
        <f t="shared" si="10525"/>
        <v>0</v>
      </c>
      <c r="AN645" s="113">
        <f t="shared" si="10525"/>
        <v>0</v>
      </c>
      <c r="AO645" s="113">
        <f t="shared" si="10525"/>
        <v>0</v>
      </c>
      <c r="AP645" s="113">
        <f t="shared" si="10525"/>
        <v>0</v>
      </c>
      <c r="AQ645" s="113">
        <f t="shared" si="10525"/>
        <v>0</v>
      </c>
      <c r="AR645" s="113">
        <f t="shared" si="10525"/>
        <v>0</v>
      </c>
      <c r="AS645" s="113">
        <f t="shared" si="10525"/>
        <v>0</v>
      </c>
      <c r="AT645" s="113">
        <f t="shared" si="10525"/>
        <v>0</v>
      </c>
      <c r="AU645" s="113">
        <f t="shared" ref="AU645:AX645" si="10526">AU643/$F643</f>
        <v>0</v>
      </c>
      <c r="AV645" s="113">
        <f t="shared" si="10526"/>
        <v>0</v>
      </c>
      <c r="AW645" s="113">
        <f t="shared" si="10526"/>
        <v>0</v>
      </c>
      <c r="AX645" s="113">
        <f t="shared" si="10526"/>
        <v>0</v>
      </c>
      <c r="AY645" s="113">
        <f t="shared" ref="AY645:BC645" si="10527">AY643/$F643</f>
        <v>0</v>
      </c>
      <c r="AZ645" s="113">
        <f t="shared" si="10527"/>
        <v>0</v>
      </c>
      <c r="BA645" s="113">
        <f t="shared" si="10527"/>
        <v>0</v>
      </c>
      <c r="BB645" s="113">
        <f t="shared" si="10527"/>
        <v>0</v>
      </c>
      <c r="BC645" s="113">
        <f t="shared" si="10527"/>
        <v>0</v>
      </c>
      <c r="BD645" s="113">
        <f t="shared" ref="BD645:BF645" si="10528">BD643/$F643</f>
        <v>0</v>
      </c>
      <c r="BE645" s="113">
        <f t="shared" si="10528"/>
        <v>0</v>
      </c>
      <c r="BF645" s="113">
        <f t="shared" si="10528"/>
        <v>0</v>
      </c>
      <c r="BG645" s="113">
        <f t="shared" ref="BG645:CC645" si="10529">BG643/$F643</f>
        <v>0</v>
      </c>
      <c r="BH645" s="113">
        <f t="shared" si="10529"/>
        <v>0</v>
      </c>
      <c r="BI645" s="113">
        <f t="shared" si="10529"/>
        <v>0</v>
      </c>
      <c r="BJ645" s="113">
        <f t="shared" si="10529"/>
        <v>0</v>
      </c>
      <c r="BK645" s="113">
        <f t="shared" si="10529"/>
        <v>7.1428276215510261E-2</v>
      </c>
      <c r="BL645" s="113">
        <f t="shared" si="10529"/>
        <v>7.1428276215510261E-2</v>
      </c>
      <c r="BM645" s="113">
        <f t="shared" si="10529"/>
        <v>7.1428276215510261E-2</v>
      </c>
      <c r="BN645" s="113">
        <f t="shared" si="10529"/>
        <v>7.1428276215510261E-2</v>
      </c>
      <c r="BO645" s="113">
        <f t="shared" si="10529"/>
        <v>7.1428276215510261E-2</v>
      </c>
      <c r="BP645" s="113">
        <f t="shared" si="10529"/>
        <v>7.1428276215510261E-2</v>
      </c>
      <c r="BQ645" s="113">
        <f t="shared" si="10529"/>
        <v>7.1430342706938446E-2</v>
      </c>
      <c r="BR645" s="113">
        <f t="shared" si="10529"/>
        <v>7.1430342706938446E-2</v>
      </c>
      <c r="BS645" s="113">
        <f t="shared" si="10529"/>
        <v>7.1428276215510261E-2</v>
      </c>
      <c r="BT645" s="113">
        <f t="shared" si="10529"/>
        <v>7.1428276215510261E-2</v>
      </c>
      <c r="BU645" s="113">
        <f t="shared" si="10529"/>
        <v>7.1428276215510261E-2</v>
      </c>
      <c r="BV645" s="113">
        <f t="shared" si="10529"/>
        <v>7.1428276215510261E-2</v>
      </c>
      <c r="BW645" s="113">
        <f t="shared" si="10529"/>
        <v>7.1428276215510261E-2</v>
      </c>
      <c r="BX645" s="113">
        <f t="shared" si="10529"/>
        <v>7.1428276215510261E-2</v>
      </c>
      <c r="BY645" s="113">
        <f t="shared" si="10529"/>
        <v>0</v>
      </c>
      <c r="BZ645" s="113">
        <f t="shared" si="10529"/>
        <v>0</v>
      </c>
      <c r="CA645" s="113">
        <f t="shared" si="10529"/>
        <v>0</v>
      </c>
      <c r="CB645" s="113">
        <f t="shared" si="10529"/>
        <v>0</v>
      </c>
      <c r="CC645" s="113">
        <f t="shared" si="10529"/>
        <v>0</v>
      </c>
      <c r="CD645" s="113">
        <f t="shared" ref="CD645:CG645" si="10530">CD643/$F643</f>
        <v>0</v>
      </c>
      <c r="CE645" s="113"/>
      <c r="CF645" s="113">
        <f t="shared" si="10530"/>
        <v>0</v>
      </c>
      <c r="CG645" s="113">
        <f t="shared" si="10530"/>
        <v>0</v>
      </c>
      <c r="CH645" s="114">
        <f>IF(C643="","",100%-SUM(G645:CG645))</f>
        <v>-2.2204460492503131E-16</v>
      </c>
      <c r="CI645" s="115">
        <f>IF(C643="","",SUM(G645:CG645))</f>
        <v>1.0000000000000002</v>
      </c>
      <c r="CJ645" s="67" t="b">
        <f>IF(C643="","",SUM(G645:CG645)=CI645)</f>
        <v>1</v>
      </c>
    </row>
    <row r="646" spans="1:88" s="5" customFormat="1" ht="22.05" customHeight="1" x14ac:dyDescent="0.3">
      <c r="A646" s="171" t="s">
        <v>455</v>
      </c>
      <c r="B646" s="155" t="s">
        <v>456</v>
      </c>
      <c r="C646" s="168" t="s">
        <v>17</v>
      </c>
      <c r="D646" s="158">
        <v>3</v>
      </c>
      <c r="E646" s="161">
        <v>123791</v>
      </c>
      <c r="F646" s="164">
        <f t="shared" si="10057"/>
        <v>371373</v>
      </c>
      <c r="G646" s="108">
        <v>0</v>
      </c>
      <c r="H646" s="108"/>
      <c r="I646" s="108"/>
      <c r="J646" s="108"/>
      <c r="K646" s="108"/>
      <c r="L646" s="108"/>
      <c r="M646" s="108"/>
      <c r="N646" s="108"/>
      <c r="O646" s="108"/>
      <c r="P646" s="108"/>
      <c r="Q646" s="108"/>
      <c r="R646" s="108"/>
      <c r="S646" s="108"/>
      <c r="T646" s="108"/>
      <c r="U646" s="108"/>
      <c r="V646" s="108"/>
      <c r="W646" s="108"/>
      <c r="X646" s="108"/>
      <c r="Y646" s="108"/>
      <c r="Z646" s="108"/>
      <c r="AA646" s="108"/>
      <c r="AB646" s="108"/>
      <c r="AC646" s="108"/>
      <c r="AD646" s="108"/>
      <c r="AE646" s="108"/>
      <c r="AF646" s="108"/>
      <c r="AG646" s="108"/>
      <c r="AH646" s="108"/>
      <c r="AI646" s="108"/>
      <c r="AJ646" s="108"/>
      <c r="AK646" s="108"/>
      <c r="AL646" s="108"/>
      <c r="AM646" s="108"/>
      <c r="AN646" s="108"/>
      <c r="AO646" s="108"/>
      <c r="AP646" s="108"/>
      <c r="AQ646" s="108"/>
      <c r="AR646" s="108"/>
      <c r="AS646" s="108"/>
      <c r="AT646" s="108"/>
      <c r="AU646" s="108"/>
      <c r="AV646" s="108"/>
      <c r="AW646" s="108"/>
      <c r="AX646" s="108"/>
      <c r="AY646" s="108"/>
      <c r="AZ646" s="108"/>
      <c r="BA646" s="108"/>
      <c r="BB646" s="108"/>
      <c r="BC646" s="108"/>
      <c r="BD646" s="108"/>
      <c r="BE646" s="108"/>
      <c r="BF646" s="108"/>
      <c r="BG646" s="108"/>
      <c r="BH646" s="108"/>
      <c r="BI646" s="108"/>
      <c r="BJ646" s="108"/>
      <c r="BK646" s="108">
        <f>ROUND($F646/14,0)</f>
        <v>26527</v>
      </c>
      <c r="BL646" s="108">
        <f>ROUNDDOWN($F646/14,0)</f>
        <v>26526</v>
      </c>
      <c r="BM646" s="108">
        <f t="shared" ref="BM646:BN646" si="10531">ROUNDDOWN($F646/14,0)</f>
        <v>26526</v>
      </c>
      <c r="BN646" s="108">
        <f t="shared" si="10531"/>
        <v>26526</v>
      </c>
      <c r="BO646" s="108">
        <f t="shared" ref="BO646:BX646" si="10532">ROUND($F646/14,0)</f>
        <v>26527</v>
      </c>
      <c r="BP646" s="108">
        <f>ROUNDDOWN($F646/14,0)</f>
        <v>26526</v>
      </c>
      <c r="BQ646" s="108">
        <f>ROUNDDOWN($F646/14,0)</f>
        <v>26526</v>
      </c>
      <c r="BR646" s="108">
        <f t="shared" si="10532"/>
        <v>26527</v>
      </c>
      <c r="BS646" s="108">
        <f t="shared" si="10532"/>
        <v>26527</v>
      </c>
      <c r="BT646" s="108">
        <f t="shared" si="10532"/>
        <v>26527</v>
      </c>
      <c r="BU646" s="108">
        <f t="shared" si="10532"/>
        <v>26527</v>
      </c>
      <c r="BV646" s="108">
        <f t="shared" si="10532"/>
        <v>26527</v>
      </c>
      <c r="BW646" s="108">
        <f t="shared" si="10532"/>
        <v>26527</v>
      </c>
      <c r="BX646" s="108">
        <f t="shared" si="10532"/>
        <v>26527</v>
      </c>
      <c r="BY646" s="108"/>
      <c r="BZ646" s="108"/>
      <c r="CA646" s="108"/>
      <c r="CB646" s="108"/>
      <c r="CC646" s="108"/>
      <c r="CD646" s="108"/>
      <c r="CE646" s="108"/>
      <c r="CF646" s="108"/>
      <c r="CG646" s="108"/>
      <c r="CH646" s="109">
        <f>IF(C646="","",F646-SUM(G646:CG646))</f>
        <v>0</v>
      </c>
      <c r="CI646" s="107">
        <f>IF(C646="","",SUM(G646:CG646))</f>
        <v>371373</v>
      </c>
      <c r="CJ646" s="67" t="b">
        <f>IF(C646="","",F646=CI646)</f>
        <v>1</v>
      </c>
    </row>
    <row r="647" spans="1:88" s="5" customFormat="1" ht="22.05" customHeight="1" x14ac:dyDescent="0.3">
      <c r="A647" s="172"/>
      <c r="B647" s="156"/>
      <c r="C647" s="169"/>
      <c r="D647" s="159"/>
      <c r="E647" s="162"/>
      <c r="F647" s="165"/>
      <c r="G647" s="110">
        <v>0</v>
      </c>
      <c r="H647" s="110"/>
      <c r="I647" s="110"/>
      <c r="J647" s="110"/>
      <c r="K647" s="110"/>
      <c r="L647" s="110"/>
      <c r="M647" s="110"/>
      <c r="N647" s="110"/>
      <c r="O647" s="110"/>
      <c r="P647" s="110"/>
      <c r="Q647" s="110"/>
      <c r="R647" s="110"/>
      <c r="S647" s="110"/>
      <c r="T647" s="110"/>
      <c r="U647" s="110">
        <f t="shared" ref="U647" si="10533">ROUND(U646/$E646,2)</f>
        <v>0</v>
      </c>
      <c r="V647" s="110">
        <f t="shared" ref="V647" si="10534">ROUND(V646/$E646,2)</f>
        <v>0</v>
      </c>
      <c r="W647" s="110">
        <f t="shared" ref="W647" si="10535">ROUND(W646/$E646,2)</f>
        <v>0</v>
      </c>
      <c r="X647" s="110">
        <f t="shared" ref="X647" si="10536">ROUND(X646/$E646,2)</f>
        <v>0</v>
      </c>
      <c r="Y647" s="110">
        <f t="shared" ref="Y647" si="10537">ROUND(Y646/$E646,2)</f>
        <v>0</v>
      </c>
      <c r="Z647" s="110">
        <f t="shared" ref="Z647" si="10538">ROUND(Z646/$E646,2)</f>
        <v>0</v>
      </c>
      <c r="AA647" s="110">
        <f t="shared" ref="AA647" si="10539">ROUND(AA646/$E646,2)</f>
        <v>0</v>
      </c>
      <c r="AB647" s="110">
        <f t="shared" ref="AB647" si="10540">ROUND(AB646/$E646,2)</f>
        <v>0</v>
      </c>
      <c r="AC647" s="110">
        <f t="shared" ref="AC647" si="10541">ROUND(AC646/$E646,2)</f>
        <v>0</v>
      </c>
      <c r="AD647" s="110">
        <f t="shared" ref="AD647" si="10542">ROUND(AD646/$E646,2)</f>
        <v>0</v>
      </c>
      <c r="AE647" s="110">
        <f t="shared" ref="AE647" si="10543">ROUND(AE646/$E646,2)</f>
        <v>0</v>
      </c>
      <c r="AF647" s="110">
        <f t="shared" ref="AF647" si="10544">ROUND(AF646/$E646,2)</f>
        <v>0</v>
      </c>
      <c r="AG647" s="110">
        <f t="shared" ref="AG647" si="10545">ROUND(AG646/$E646,2)</f>
        <v>0</v>
      </c>
      <c r="AH647" s="110">
        <f t="shared" ref="AH647" si="10546">ROUND(AH646/$E646,2)</f>
        <v>0</v>
      </c>
      <c r="AI647" s="110">
        <f t="shared" ref="AI647" si="10547">ROUND(AI646/$E646,2)</f>
        <v>0</v>
      </c>
      <c r="AJ647" s="110">
        <f t="shared" ref="AJ647" si="10548">ROUND(AJ646/$E646,2)</f>
        <v>0</v>
      </c>
      <c r="AK647" s="110">
        <f t="shared" ref="AK647" si="10549">ROUND(AK646/$E646,2)</f>
        <v>0</v>
      </c>
      <c r="AL647" s="110">
        <f t="shared" ref="AL647" si="10550">ROUND(AL646/$E646,2)</f>
        <v>0</v>
      </c>
      <c r="AM647" s="110">
        <f t="shared" ref="AM647" si="10551">ROUND(AM646/$E646,2)</f>
        <v>0</v>
      </c>
      <c r="AN647" s="110">
        <f t="shared" ref="AN647" si="10552">ROUND(AN646/$E646,2)</f>
        <v>0</v>
      </c>
      <c r="AO647" s="110">
        <f t="shared" ref="AO647" si="10553">ROUND(AO646/$E646,2)</f>
        <v>0</v>
      </c>
      <c r="AP647" s="110">
        <f t="shared" ref="AP647" si="10554">ROUND(AP646/$E646,2)</f>
        <v>0</v>
      </c>
      <c r="AQ647" s="110">
        <f t="shared" ref="AQ647" si="10555">ROUND(AQ646/$E646,2)</f>
        <v>0</v>
      </c>
      <c r="AR647" s="110">
        <f t="shared" ref="AR647" si="10556">ROUND(AR646/$E646,2)</f>
        <v>0</v>
      </c>
      <c r="AS647" s="110">
        <f t="shared" ref="AS647" si="10557">ROUND(AS646/$E646,2)</f>
        <v>0</v>
      </c>
      <c r="AT647" s="110">
        <f t="shared" ref="AT647" si="10558">ROUND(AT646/$E646,2)</f>
        <v>0</v>
      </c>
      <c r="AU647" s="110">
        <f t="shared" ref="AU647" si="10559">ROUND(AU646/$E646,2)</f>
        <v>0</v>
      </c>
      <c r="AV647" s="110">
        <f t="shared" ref="AV647" si="10560">ROUND(AV646/$E646,2)</f>
        <v>0</v>
      </c>
      <c r="AW647" s="110">
        <f t="shared" ref="AW647" si="10561">ROUND(AW646/$E646,2)</f>
        <v>0</v>
      </c>
      <c r="AX647" s="110">
        <f t="shared" ref="AX647" si="10562">ROUND(AX646/$E646,2)</f>
        <v>0</v>
      </c>
      <c r="AY647" s="110">
        <f t="shared" ref="AY647" si="10563">ROUND(AY646/$E646,2)</f>
        <v>0</v>
      </c>
      <c r="AZ647" s="110">
        <f t="shared" ref="AZ647" si="10564">ROUND(AZ646/$E646,2)</f>
        <v>0</v>
      </c>
      <c r="BA647" s="110">
        <f t="shared" ref="BA647" si="10565">ROUND(BA646/$E646,2)</f>
        <v>0</v>
      </c>
      <c r="BB647" s="110">
        <f t="shared" ref="BB647" si="10566">ROUND(BB646/$E646,2)</f>
        <v>0</v>
      </c>
      <c r="BC647" s="110">
        <f t="shared" ref="BC647" si="10567">ROUND(BC646/$E646,2)</f>
        <v>0</v>
      </c>
      <c r="BD647" s="110">
        <f t="shared" ref="BD647" si="10568">ROUND(BD646/$E646,2)</f>
        <v>0</v>
      </c>
      <c r="BE647" s="110">
        <f t="shared" ref="BE647" si="10569">ROUND(BE646/$E646,2)</f>
        <v>0</v>
      </c>
      <c r="BF647" s="110">
        <f t="shared" ref="BF647" si="10570">ROUND(BF646/$E646,2)</f>
        <v>0</v>
      </c>
      <c r="BG647" s="110">
        <f t="shared" ref="BG647:BL647" si="10571">ROUND(BG646/$E646,2)</f>
        <v>0</v>
      </c>
      <c r="BH647" s="110">
        <f t="shared" si="10571"/>
        <v>0</v>
      </c>
      <c r="BI647" s="110">
        <f t="shared" si="10571"/>
        <v>0</v>
      </c>
      <c r="BJ647" s="110">
        <f t="shared" si="10571"/>
        <v>0</v>
      </c>
      <c r="BK647" s="110">
        <f t="shared" si="10571"/>
        <v>0.21</v>
      </c>
      <c r="BL647" s="110">
        <f t="shared" si="10571"/>
        <v>0.21</v>
      </c>
      <c r="BM647" s="110">
        <f>ROUNDUP(BM646/$E646,2)</f>
        <v>0.22</v>
      </c>
      <c r="BN647" s="110">
        <f>ROUNDUP(BN646/$E646,2)</f>
        <v>0.22</v>
      </c>
      <c r="BO647" s="110">
        <f t="shared" ref="BO647" si="10572">ROUND(BO646/$E646,2)</f>
        <v>0.21</v>
      </c>
      <c r="BP647" s="110">
        <f t="shared" ref="BP647:BS647" si="10573">ROUNDUP(BP646/$E646,2)</f>
        <v>0.22</v>
      </c>
      <c r="BQ647" s="110">
        <f t="shared" si="10573"/>
        <v>0.22</v>
      </c>
      <c r="BR647" s="110">
        <f t="shared" si="10573"/>
        <v>0.22</v>
      </c>
      <c r="BS647" s="110">
        <f t="shared" si="10573"/>
        <v>0.22</v>
      </c>
      <c r="BT647" s="110">
        <f t="shared" ref="BT647:BY647" si="10574">ROUND(BT646/$E646,2)</f>
        <v>0.21</v>
      </c>
      <c r="BU647" s="110">
        <f t="shared" si="10574"/>
        <v>0.21</v>
      </c>
      <c r="BV647" s="110">
        <f t="shared" si="10574"/>
        <v>0.21</v>
      </c>
      <c r="BW647" s="110">
        <f t="shared" si="10574"/>
        <v>0.21</v>
      </c>
      <c r="BX647" s="110">
        <f t="shared" si="10574"/>
        <v>0.21</v>
      </c>
      <c r="BY647" s="110">
        <f t="shared" si="10574"/>
        <v>0</v>
      </c>
      <c r="BZ647" s="110">
        <f t="shared" ref="BZ647" si="10575">ROUND(BZ646/$E646,2)</f>
        <v>0</v>
      </c>
      <c r="CA647" s="110">
        <f t="shared" ref="CA647" si="10576">ROUND(CA646/$E646,2)</f>
        <v>0</v>
      </c>
      <c r="CB647" s="110">
        <f t="shared" ref="CB647" si="10577">ROUND(CB646/$E646,2)</f>
        <v>0</v>
      </c>
      <c r="CC647" s="110">
        <f t="shared" ref="CC647" si="10578">ROUND(CC646/$E646,2)</f>
        <v>0</v>
      </c>
      <c r="CD647" s="110">
        <f t="shared" ref="CD647" si="10579">ROUND(CD646/$E646,2)</f>
        <v>0</v>
      </c>
      <c r="CE647" s="110"/>
      <c r="CF647" s="110">
        <f t="shared" ref="CF647" si="10580">ROUND(CF646/$E646,2)</f>
        <v>0</v>
      </c>
      <c r="CG647" s="110">
        <f t="shared" ref="CG647" si="10581">ROUND(CG646/$E646,2)</f>
        <v>0</v>
      </c>
      <c r="CH647" s="111">
        <f>IF(C646="","",D646-SUM(G647:CG647))</f>
        <v>0</v>
      </c>
      <c r="CI647" s="112">
        <f>IF(C646="","",SUM(G647:CG647))</f>
        <v>3</v>
      </c>
      <c r="CJ647" s="67" t="b">
        <f>IF(C646="","",D646=CI647)</f>
        <v>1</v>
      </c>
    </row>
    <row r="648" spans="1:88" s="5" customFormat="1" ht="22.05" customHeight="1" x14ac:dyDescent="0.3">
      <c r="A648" s="173"/>
      <c r="B648" s="157"/>
      <c r="C648" s="170"/>
      <c r="D648" s="160"/>
      <c r="E648" s="163"/>
      <c r="F648" s="166"/>
      <c r="G648" s="113">
        <v>0</v>
      </c>
      <c r="H648" s="113"/>
      <c r="I648" s="113"/>
      <c r="J648" s="113"/>
      <c r="K648" s="113"/>
      <c r="L648" s="113"/>
      <c r="M648" s="113"/>
      <c r="N648" s="113"/>
      <c r="O648" s="113"/>
      <c r="P648" s="113"/>
      <c r="Q648" s="113"/>
      <c r="R648" s="113"/>
      <c r="S648" s="113"/>
      <c r="T648" s="113"/>
      <c r="U648" s="113">
        <f t="shared" ref="U648:X648" si="10582">U646/$F646</f>
        <v>0</v>
      </c>
      <c r="V648" s="113">
        <f t="shared" si="10582"/>
        <v>0</v>
      </c>
      <c r="W648" s="113">
        <f t="shared" si="10582"/>
        <v>0</v>
      </c>
      <c r="X648" s="113">
        <f t="shared" si="10582"/>
        <v>0</v>
      </c>
      <c r="Y648" s="113">
        <f t="shared" ref="Y648:AG648" si="10583">Y646/$F646</f>
        <v>0</v>
      </c>
      <c r="Z648" s="113">
        <f t="shared" si="10583"/>
        <v>0</v>
      </c>
      <c r="AA648" s="113">
        <f t="shared" si="10583"/>
        <v>0</v>
      </c>
      <c r="AB648" s="113">
        <f t="shared" si="10583"/>
        <v>0</v>
      </c>
      <c r="AC648" s="113">
        <f t="shared" si="10583"/>
        <v>0</v>
      </c>
      <c r="AD648" s="113">
        <f t="shared" si="10583"/>
        <v>0</v>
      </c>
      <c r="AE648" s="113">
        <f t="shared" si="10583"/>
        <v>0</v>
      </c>
      <c r="AF648" s="113">
        <f t="shared" si="10583"/>
        <v>0</v>
      </c>
      <c r="AG648" s="113">
        <f t="shared" si="10583"/>
        <v>0</v>
      </c>
      <c r="AH648" s="113">
        <f t="shared" ref="AH648:AK648" si="10584">AH646/$F646</f>
        <v>0</v>
      </c>
      <c r="AI648" s="113">
        <f t="shared" si="10584"/>
        <v>0</v>
      </c>
      <c r="AJ648" s="113">
        <f t="shared" si="10584"/>
        <v>0</v>
      </c>
      <c r="AK648" s="113">
        <f t="shared" si="10584"/>
        <v>0</v>
      </c>
      <c r="AL648" s="113">
        <f t="shared" ref="AL648:AT648" si="10585">AL646/$F646</f>
        <v>0</v>
      </c>
      <c r="AM648" s="113">
        <f t="shared" si="10585"/>
        <v>0</v>
      </c>
      <c r="AN648" s="113">
        <f t="shared" si="10585"/>
        <v>0</v>
      </c>
      <c r="AO648" s="113">
        <f t="shared" si="10585"/>
        <v>0</v>
      </c>
      <c r="AP648" s="113">
        <f t="shared" si="10585"/>
        <v>0</v>
      </c>
      <c r="AQ648" s="113">
        <f t="shared" si="10585"/>
        <v>0</v>
      </c>
      <c r="AR648" s="113">
        <f t="shared" si="10585"/>
        <v>0</v>
      </c>
      <c r="AS648" s="113">
        <f t="shared" si="10585"/>
        <v>0</v>
      </c>
      <c r="AT648" s="113">
        <f t="shared" si="10585"/>
        <v>0</v>
      </c>
      <c r="AU648" s="113">
        <f t="shared" ref="AU648:AX648" si="10586">AU646/$F646</f>
        <v>0</v>
      </c>
      <c r="AV648" s="113">
        <f t="shared" si="10586"/>
        <v>0</v>
      </c>
      <c r="AW648" s="113">
        <f t="shared" si="10586"/>
        <v>0</v>
      </c>
      <c r="AX648" s="113">
        <f t="shared" si="10586"/>
        <v>0</v>
      </c>
      <c r="AY648" s="113">
        <f t="shared" ref="AY648:BC648" si="10587">AY646/$F646</f>
        <v>0</v>
      </c>
      <c r="AZ648" s="113">
        <f t="shared" si="10587"/>
        <v>0</v>
      </c>
      <c r="BA648" s="113">
        <f t="shared" si="10587"/>
        <v>0</v>
      </c>
      <c r="BB648" s="113">
        <f t="shared" si="10587"/>
        <v>0</v>
      </c>
      <c r="BC648" s="113">
        <f t="shared" si="10587"/>
        <v>0</v>
      </c>
      <c r="BD648" s="113">
        <f t="shared" ref="BD648:BF648" si="10588">BD646/$F646</f>
        <v>0</v>
      </c>
      <c r="BE648" s="113">
        <f t="shared" si="10588"/>
        <v>0</v>
      </c>
      <c r="BF648" s="113">
        <f t="shared" si="10588"/>
        <v>0</v>
      </c>
      <c r="BG648" s="113">
        <f t="shared" ref="BG648:CC648" si="10589">BG646/$F646</f>
        <v>0</v>
      </c>
      <c r="BH648" s="113">
        <f t="shared" si="10589"/>
        <v>0</v>
      </c>
      <c r="BI648" s="113">
        <f t="shared" si="10589"/>
        <v>0</v>
      </c>
      <c r="BJ648" s="113">
        <f t="shared" si="10589"/>
        <v>0</v>
      </c>
      <c r="BK648" s="113">
        <f t="shared" si="10589"/>
        <v>7.1429533110915447E-2</v>
      </c>
      <c r="BL648" s="113">
        <f t="shared" si="10589"/>
        <v>7.1426840400352201E-2</v>
      </c>
      <c r="BM648" s="113">
        <f t="shared" si="10589"/>
        <v>7.1426840400352201E-2</v>
      </c>
      <c r="BN648" s="113">
        <f t="shared" si="10589"/>
        <v>7.1426840400352201E-2</v>
      </c>
      <c r="BO648" s="113">
        <f t="shared" si="10589"/>
        <v>7.1429533110915447E-2</v>
      </c>
      <c r="BP648" s="113">
        <f t="shared" si="10589"/>
        <v>7.1426840400352201E-2</v>
      </c>
      <c r="BQ648" s="113">
        <f t="shared" si="10589"/>
        <v>7.1426840400352201E-2</v>
      </c>
      <c r="BR648" s="113">
        <f t="shared" si="10589"/>
        <v>7.1429533110915447E-2</v>
      </c>
      <c r="BS648" s="113">
        <f t="shared" si="10589"/>
        <v>7.1429533110915447E-2</v>
      </c>
      <c r="BT648" s="113">
        <f t="shared" si="10589"/>
        <v>7.1429533110915447E-2</v>
      </c>
      <c r="BU648" s="113">
        <f t="shared" si="10589"/>
        <v>7.1429533110915447E-2</v>
      </c>
      <c r="BV648" s="113">
        <f t="shared" si="10589"/>
        <v>7.1429533110915447E-2</v>
      </c>
      <c r="BW648" s="113">
        <f t="shared" si="10589"/>
        <v>7.1429533110915447E-2</v>
      </c>
      <c r="BX648" s="113">
        <f t="shared" si="10589"/>
        <v>7.1429533110915447E-2</v>
      </c>
      <c r="BY648" s="113">
        <f t="shared" si="10589"/>
        <v>0</v>
      </c>
      <c r="BZ648" s="113">
        <f t="shared" si="10589"/>
        <v>0</v>
      </c>
      <c r="CA648" s="113">
        <f t="shared" si="10589"/>
        <v>0</v>
      </c>
      <c r="CB648" s="113">
        <f t="shared" si="10589"/>
        <v>0</v>
      </c>
      <c r="CC648" s="113">
        <f t="shared" si="10589"/>
        <v>0</v>
      </c>
      <c r="CD648" s="113">
        <f t="shared" ref="CD648:CG648" si="10590">CD646/$F646</f>
        <v>0</v>
      </c>
      <c r="CE648" s="113"/>
      <c r="CF648" s="113">
        <f t="shared" si="10590"/>
        <v>0</v>
      </c>
      <c r="CG648" s="113">
        <f t="shared" si="10590"/>
        <v>0</v>
      </c>
      <c r="CH648" s="114">
        <f>IF(C646="","",100%-SUM(G648:CG648))</f>
        <v>-2.2204460492503131E-16</v>
      </c>
      <c r="CI648" s="115">
        <f>IF(C646="","",SUM(G648:CG648))</f>
        <v>1.0000000000000002</v>
      </c>
      <c r="CJ648" s="67" t="b">
        <f>IF(C646="","",SUM(G648:CG648)=CI648)</f>
        <v>1</v>
      </c>
    </row>
    <row r="649" spans="1:88" s="5" customFormat="1" ht="22.05" customHeight="1" x14ac:dyDescent="0.3">
      <c r="A649" s="171" t="s">
        <v>457</v>
      </c>
      <c r="B649" s="155" t="s">
        <v>458</v>
      </c>
      <c r="C649" s="168" t="s">
        <v>17</v>
      </c>
      <c r="D649" s="158">
        <v>12</v>
      </c>
      <c r="E649" s="161">
        <v>90273</v>
      </c>
      <c r="F649" s="164">
        <f t="shared" si="10057"/>
        <v>1083276</v>
      </c>
      <c r="G649" s="108">
        <v>0</v>
      </c>
      <c r="H649" s="108"/>
      <c r="I649" s="108"/>
      <c r="J649" s="108"/>
      <c r="K649" s="108"/>
      <c r="L649" s="108"/>
      <c r="M649" s="108"/>
      <c r="N649" s="108"/>
      <c r="O649" s="108"/>
      <c r="P649" s="108"/>
      <c r="Q649" s="108"/>
      <c r="R649" s="108"/>
      <c r="S649" s="108"/>
      <c r="T649" s="108"/>
      <c r="U649" s="108"/>
      <c r="V649" s="108"/>
      <c r="W649" s="108"/>
      <c r="X649" s="108"/>
      <c r="Y649" s="108"/>
      <c r="Z649" s="108"/>
      <c r="AA649" s="108"/>
      <c r="AB649" s="108"/>
      <c r="AC649" s="108"/>
      <c r="AD649" s="108"/>
      <c r="AE649" s="108"/>
      <c r="AF649" s="108"/>
      <c r="AG649" s="108"/>
      <c r="AH649" s="108"/>
      <c r="AI649" s="108"/>
      <c r="AJ649" s="108"/>
      <c r="AK649" s="108"/>
      <c r="AL649" s="108"/>
      <c r="AM649" s="108"/>
      <c r="AN649" s="108"/>
      <c r="AO649" s="108"/>
      <c r="AP649" s="108"/>
      <c r="AQ649" s="108"/>
      <c r="AR649" s="108"/>
      <c r="AS649" s="108"/>
      <c r="AT649" s="108"/>
      <c r="AU649" s="108"/>
      <c r="AV649" s="108"/>
      <c r="AW649" s="108"/>
      <c r="AX649" s="108"/>
      <c r="AY649" s="108"/>
      <c r="AZ649" s="108"/>
      <c r="BA649" s="108"/>
      <c r="BB649" s="108"/>
      <c r="BC649" s="108"/>
      <c r="BD649" s="108"/>
      <c r="BE649" s="108"/>
      <c r="BF649" s="108"/>
      <c r="BG649" s="108"/>
      <c r="BH649" s="108"/>
      <c r="BI649" s="108"/>
      <c r="BJ649" s="108"/>
      <c r="BK649" s="108">
        <f>ROUND($F649/14,0)</f>
        <v>77377</v>
      </c>
      <c r="BL649" s="108">
        <f>ROUNDDOWN($F649/14,0)</f>
        <v>77376</v>
      </c>
      <c r="BM649" s="108">
        <f>ROUNDDOWN($F649/14,0)</f>
        <v>77376</v>
      </c>
      <c r="BN649" s="108">
        <f t="shared" ref="BN649:BX649" si="10591">ROUND($F649/14,0)</f>
        <v>77377</v>
      </c>
      <c r="BO649" s="108">
        <f t="shared" si="10591"/>
        <v>77377</v>
      </c>
      <c r="BP649" s="108">
        <f t="shared" si="10591"/>
        <v>77377</v>
      </c>
      <c r="BQ649" s="108">
        <f t="shared" si="10591"/>
        <v>77377</v>
      </c>
      <c r="BR649" s="108">
        <f t="shared" si="10591"/>
        <v>77377</v>
      </c>
      <c r="BS649" s="108">
        <f t="shared" si="10591"/>
        <v>77377</v>
      </c>
      <c r="BT649" s="108">
        <f t="shared" si="10591"/>
        <v>77377</v>
      </c>
      <c r="BU649" s="108">
        <f t="shared" si="10591"/>
        <v>77377</v>
      </c>
      <c r="BV649" s="108">
        <f t="shared" si="10591"/>
        <v>77377</v>
      </c>
      <c r="BW649" s="108">
        <f t="shared" si="10591"/>
        <v>77377</v>
      </c>
      <c r="BX649" s="108">
        <f t="shared" si="10591"/>
        <v>77377</v>
      </c>
      <c r="BY649" s="108"/>
      <c r="BZ649" s="108"/>
      <c r="CA649" s="108"/>
      <c r="CB649" s="108"/>
      <c r="CC649" s="108"/>
      <c r="CD649" s="108"/>
      <c r="CE649" s="108"/>
      <c r="CF649" s="108"/>
      <c r="CG649" s="108"/>
      <c r="CH649" s="109">
        <f>IF(C649="","",F649-SUM(G649:CG649))</f>
        <v>0</v>
      </c>
      <c r="CI649" s="107">
        <f>IF(C649="","",SUM(G649:CG649))</f>
        <v>1083276</v>
      </c>
      <c r="CJ649" s="67" t="b">
        <f>IF(C649="","",F649=CI649)</f>
        <v>1</v>
      </c>
    </row>
    <row r="650" spans="1:88" s="5" customFormat="1" ht="22.05" customHeight="1" x14ac:dyDescent="0.3">
      <c r="A650" s="172"/>
      <c r="B650" s="156"/>
      <c r="C650" s="169"/>
      <c r="D650" s="159"/>
      <c r="E650" s="162"/>
      <c r="F650" s="165"/>
      <c r="G650" s="110">
        <v>0</v>
      </c>
      <c r="H650" s="110"/>
      <c r="I650" s="110"/>
      <c r="J650" s="110"/>
      <c r="K650" s="110"/>
      <c r="L650" s="110"/>
      <c r="M650" s="110"/>
      <c r="N650" s="110"/>
      <c r="O650" s="110"/>
      <c r="P650" s="110"/>
      <c r="Q650" s="110"/>
      <c r="R650" s="110"/>
      <c r="S650" s="110"/>
      <c r="T650" s="110"/>
      <c r="U650" s="110">
        <f t="shared" ref="U650" si="10592">ROUND(U649/$E649,2)</f>
        <v>0</v>
      </c>
      <c r="V650" s="110">
        <f t="shared" ref="V650" si="10593">ROUND(V649/$E649,2)</f>
        <v>0</v>
      </c>
      <c r="W650" s="110">
        <f t="shared" ref="W650" si="10594">ROUND(W649/$E649,2)</f>
        <v>0</v>
      </c>
      <c r="X650" s="110">
        <f t="shared" ref="X650" si="10595">ROUND(X649/$E649,2)</f>
        <v>0</v>
      </c>
      <c r="Y650" s="110">
        <f t="shared" ref="Y650" si="10596">ROUND(Y649/$E649,2)</f>
        <v>0</v>
      </c>
      <c r="Z650" s="110">
        <f t="shared" ref="Z650" si="10597">ROUND(Z649/$E649,2)</f>
        <v>0</v>
      </c>
      <c r="AA650" s="110">
        <f t="shared" ref="AA650" si="10598">ROUND(AA649/$E649,2)</f>
        <v>0</v>
      </c>
      <c r="AB650" s="110">
        <f t="shared" ref="AB650" si="10599">ROUND(AB649/$E649,2)</f>
        <v>0</v>
      </c>
      <c r="AC650" s="110">
        <f t="shared" ref="AC650" si="10600">ROUND(AC649/$E649,2)</f>
        <v>0</v>
      </c>
      <c r="AD650" s="110">
        <f t="shared" ref="AD650" si="10601">ROUND(AD649/$E649,2)</f>
        <v>0</v>
      </c>
      <c r="AE650" s="110">
        <f t="shared" ref="AE650" si="10602">ROUND(AE649/$E649,2)</f>
        <v>0</v>
      </c>
      <c r="AF650" s="110">
        <f t="shared" ref="AF650" si="10603">ROUND(AF649/$E649,2)</f>
        <v>0</v>
      </c>
      <c r="AG650" s="110">
        <f t="shared" ref="AG650" si="10604">ROUND(AG649/$E649,2)</f>
        <v>0</v>
      </c>
      <c r="AH650" s="110">
        <f t="shared" ref="AH650" si="10605">ROUND(AH649/$E649,2)</f>
        <v>0</v>
      </c>
      <c r="AI650" s="110">
        <f t="shared" ref="AI650" si="10606">ROUND(AI649/$E649,2)</f>
        <v>0</v>
      </c>
      <c r="AJ650" s="110">
        <f t="shared" ref="AJ650" si="10607">ROUND(AJ649/$E649,2)</f>
        <v>0</v>
      </c>
      <c r="AK650" s="110">
        <f t="shared" ref="AK650" si="10608">ROUND(AK649/$E649,2)</f>
        <v>0</v>
      </c>
      <c r="AL650" s="110">
        <f t="shared" ref="AL650" si="10609">ROUND(AL649/$E649,2)</f>
        <v>0</v>
      </c>
      <c r="AM650" s="110">
        <f t="shared" ref="AM650" si="10610">ROUND(AM649/$E649,2)</f>
        <v>0</v>
      </c>
      <c r="AN650" s="110">
        <f t="shared" ref="AN650" si="10611">ROUND(AN649/$E649,2)</f>
        <v>0</v>
      </c>
      <c r="AO650" s="110">
        <f t="shared" ref="AO650" si="10612">ROUND(AO649/$E649,2)</f>
        <v>0</v>
      </c>
      <c r="AP650" s="110">
        <f t="shared" ref="AP650" si="10613">ROUND(AP649/$E649,2)</f>
        <v>0</v>
      </c>
      <c r="AQ650" s="110">
        <f t="shared" ref="AQ650" si="10614">ROUND(AQ649/$E649,2)</f>
        <v>0</v>
      </c>
      <c r="AR650" s="110">
        <f t="shared" ref="AR650" si="10615">ROUND(AR649/$E649,2)</f>
        <v>0</v>
      </c>
      <c r="AS650" s="110">
        <f t="shared" ref="AS650" si="10616">ROUND(AS649/$E649,2)</f>
        <v>0</v>
      </c>
      <c r="AT650" s="110">
        <f t="shared" ref="AT650" si="10617">ROUND(AT649/$E649,2)</f>
        <v>0</v>
      </c>
      <c r="AU650" s="110">
        <f t="shared" ref="AU650" si="10618">ROUND(AU649/$E649,2)</f>
        <v>0</v>
      </c>
      <c r="AV650" s="110">
        <f t="shared" ref="AV650" si="10619">ROUND(AV649/$E649,2)</f>
        <v>0</v>
      </c>
      <c r="AW650" s="110">
        <f t="shared" ref="AW650" si="10620">ROUND(AW649/$E649,2)</f>
        <v>0</v>
      </c>
      <c r="AX650" s="110">
        <f t="shared" ref="AX650" si="10621">ROUND(AX649/$E649,2)</f>
        <v>0</v>
      </c>
      <c r="AY650" s="110">
        <f t="shared" ref="AY650" si="10622">ROUND(AY649/$E649,2)</f>
        <v>0</v>
      </c>
      <c r="AZ650" s="110">
        <f t="shared" ref="AZ650" si="10623">ROUND(AZ649/$E649,2)</f>
        <v>0</v>
      </c>
      <c r="BA650" s="110">
        <f t="shared" ref="BA650" si="10624">ROUND(BA649/$E649,2)</f>
        <v>0</v>
      </c>
      <c r="BB650" s="110">
        <f t="shared" ref="BB650" si="10625">ROUND(BB649/$E649,2)</f>
        <v>0</v>
      </c>
      <c r="BC650" s="110">
        <f t="shared" ref="BC650" si="10626">ROUND(BC649/$E649,2)</f>
        <v>0</v>
      </c>
      <c r="BD650" s="110">
        <f t="shared" ref="BD650" si="10627">ROUND(BD649/$E649,2)</f>
        <v>0</v>
      </c>
      <c r="BE650" s="110">
        <f t="shared" ref="BE650" si="10628">ROUND(BE649/$E649,2)</f>
        <v>0</v>
      </c>
      <c r="BF650" s="110">
        <f t="shared" ref="BF650" si="10629">ROUND(BF649/$E649,2)</f>
        <v>0</v>
      </c>
      <c r="BG650" s="110">
        <f t="shared" ref="BG650:BQ650" si="10630">ROUND(BG649/$E649,2)</f>
        <v>0</v>
      </c>
      <c r="BH650" s="110">
        <f t="shared" si="10630"/>
        <v>0</v>
      </c>
      <c r="BI650" s="110">
        <f t="shared" si="10630"/>
        <v>0</v>
      </c>
      <c r="BJ650" s="110">
        <f t="shared" si="10630"/>
        <v>0</v>
      </c>
      <c r="BK650" s="110">
        <f t="shared" si="10630"/>
        <v>0.86</v>
      </c>
      <c r="BL650" s="110">
        <f t="shared" si="10630"/>
        <v>0.86</v>
      </c>
      <c r="BM650" s="110">
        <f t="shared" si="10630"/>
        <v>0.86</v>
      </c>
      <c r="BN650" s="110">
        <f t="shared" si="10630"/>
        <v>0.86</v>
      </c>
      <c r="BO650" s="110">
        <f t="shared" si="10630"/>
        <v>0.86</v>
      </c>
      <c r="BP650" s="110">
        <f t="shared" si="10630"/>
        <v>0.86</v>
      </c>
      <c r="BQ650" s="110">
        <f t="shared" si="10630"/>
        <v>0.86</v>
      </c>
      <c r="BR650" s="110">
        <f>ROUNDDOWN(BR649/$E649,2)</f>
        <v>0.85</v>
      </c>
      <c r="BS650" s="110">
        <f>ROUNDDOWN(BS649/$E649,2)</f>
        <v>0.85</v>
      </c>
      <c r="BT650" s="110">
        <f t="shared" ref="BT650" si="10631">ROUND(BT649/$E649,2)</f>
        <v>0.86</v>
      </c>
      <c r="BU650" s="110">
        <f>ROUNDDOWN(BU649/$E649,2)</f>
        <v>0.85</v>
      </c>
      <c r="BV650" s="110">
        <f>ROUNDDOWN(BV649/$E649,2)</f>
        <v>0.85</v>
      </c>
      <c r="BW650" s="110">
        <f t="shared" ref="BW650:BY650" si="10632">ROUND(BW649/$E649,2)</f>
        <v>0.86</v>
      </c>
      <c r="BX650" s="110">
        <f t="shared" si="10632"/>
        <v>0.86</v>
      </c>
      <c r="BY650" s="110">
        <f t="shared" si="10632"/>
        <v>0</v>
      </c>
      <c r="BZ650" s="110">
        <f t="shared" ref="BZ650" si="10633">ROUND(BZ649/$E649,2)</f>
        <v>0</v>
      </c>
      <c r="CA650" s="110">
        <f t="shared" ref="CA650" si="10634">ROUND(CA649/$E649,2)</f>
        <v>0</v>
      </c>
      <c r="CB650" s="110">
        <f t="shared" ref="CB650" si="10635">ROUND(CB649/$E649,2)</f>
        <v>0</v>
      </c>
      <c r="CC650" s="110">
        <f t="shared" ref="CC650" si="10636">ROUND(CC649/$E649,2)</f>
        <v>0</v>
      </c>
      <c r="CD650" s="110">
        <f t="shared" ref="CD650" si="10637">ROUND(CD649/$E649,2)</f>
        <v>0</v>
      </c>
      <c r="CE650" s="110"/>
      <c r="CF650" s="110">
        <f t="shared" ref="CF650" si="10638">ROUND(CF649/$E649,2)</f>
        <v>0</v>
      </c>
      <c r="CG650" s="110">
        <f t="shared" ref="CG650" si="10639">ROUND(CG649/$E649,2)</f>
        <v>0</v>
      </c>
      <c r="CH650" s="111">
        <f>IF(C649="","",D649-SUM(G650:CG650))</f>
        <v>1.7763568394002505E-15</v>
      </c>
      <c r="CI650" s="112">
        <f>IF(C649="","",SUM(G650:CG650))</f>
        <v>11.999999999999998</v>
      </c>
      <c r="CJ650" s="67" t="b">
        <f>IF(C649="","",D649=CI650)</f>
        <v>1</v>
      </c>
    </row>
    <row r="651" spans="1:88" s="5" customFormat="1" ht="22.05" customHeight="1" x14ac:dyDescent="0.3">
      <c r="A651" s="173"/>
      <c r="B651" s="157"/>
      <c r="C651" s="170"/>
      <c r="D651" s="160"/>
      <c r="E651" s="163"/>
      <c r="F651" s="166"/>
      <c r="G651" s="113">
        <v>0</v>
      </c>
      <c r="H651" s="113"/>
      <c r="I651" s="113"/>
      <c r="J651" s="113"/>
      <c r="K651" s="113"/>
      <c r="L651" s="113"/>
      <c r="M651" s="113"/>
      <c r="N651" s="113"/>
      <c r="O651" s="113"/>
      <c r="P651" s="113"/>
      <c r="Q651" s="113"/>
      <c r="R651" s="113"/>
      <c r="S651" s="113"/>
      <c r="T651" s="113"/>
      <c r="U651" s="113">
        <f t="shared" ref="U651:X651" si="10640">U649/$F649</f>
        <v>0</v>
      </c>
      <c r="V651" s="113">
        <f t="shared" si="10640"/>
        <v>0</v>
      </c>
      <c r="W651" s="113">
        <f t="shared" si="10640"/>
        <v>0</v>
      </c>
      <c r="X651" s="113">
        <f t="shared" si="10640"/>
        <v>0</v>
      </c>
      <c r="Y651" s="113">
        <f t="shared" ref="Y651:AG651" si="10641">Y649/$F649</f>
        <v>0</v>
      </c>
      <c r="Z651" s="113">
        <f t="shared" si="10641"/>
        <v>0</v>
      </c>
      <c r="AA651" s="113">
        <f t="shared" si="10641"/>
        <v>0</v>
      </c>
      <c r="AB651" s="113">
        <f t="shared" si="10641"/>
        <v>0</v>
      </c>
      <c r="AC651" s="113">
        <f t="shared" si="10641"/>
        <v>0</v>
      </c>
      <c r="AD651" s="113">
        <f t="shared" si="10641"/>
        <v>0</v>
      </c>
      <c r="AE651" s="113">
        <f t="shared" si="10641"/>
        <v>0</v>
      </c>
      <c r="AF651" s="113">
        <f t="shared" si="10641"/>
        <v>0</v>
      </c>
      <c r="AG651" s="113">
        <f t="shared" si="10641"/>
        <v>0</v>
      </c>
      <c r="AH651" s="113">
        <f t="shared" ref="AH651:AK651" si="10642">AH649/$F649</f>
        <v>0</v>
      </c>
      <c r="AI651" s="113">
        <f t="shared" si="10642"/>
        <v>0</v>
      </c>
      <c r="AJ651" s="113">
        <f t="shared" si="10642"/>
        <v>0</v>
      </c>
      <c r="AK651" s="113">
        <f t="shared" si="10642"/>
        <v>0</v>
      </c>
      <c r="AL651" s="113">
        <f t="shared" ref="AL651:AT651" si="10643">AL649/$F649</f>
        <v>0</v>
      </c>
      <c r="AM651" s="113">
        <f t="shared" si="10643"/>
        <v>0</v>
      </c>
      <c r="AN651" s="113">
        <f t="shared" si="10643"/>
        <v>0</v>
      </c>
      <c r="AO651" s="113">
        <f t="shared" si="10643"/>
        <v>0</v>
      </c>
      <c r="AP651" s="113">
        <f t="shared" si="10643"/>
        <v>0</v>
      </c>
      <c r="AQ651" s="113">
        <f t="shared" si="10643"/>
        <v>0</v>
      </c>
      <c r="AR651" s="113">
        <f t="shared" si="10643"/>
        <v>0</v>
      </c>
      <c r="AS651" s="113">
        <f t="shared" si="10643"/>
        <v>0</v>
      </c>
      <c r="AT651" s="113">
        <f t="shared" si="10643"/>
        <v>0</v>
      </c>
      <c r="AU651" s="113">
        <f t="shared" ref="AU651:AX651" si="10644">AU649/$F649</f>
        <v>0</v>
      </c>
      <c r="AV651" s="113">
        <f t="shared" si="10644"/>
        <v>0</v>
      </c>
      <c r="AW651" s="113">
        <f t="shared" si="10644"/>
        <v>0</v>
      </c>
      <c r="AX651" s="113">
        <f t="shared" si="10644"/>
        <v>0</v>
      </c>
      <c r="AY651" s="113">
        <f t="shared" ref="AY651:BC651" si="10645">AY649/$F649</f>
        <v>0</v>
      </c>
      <c r="AZ651" s="113">
        <f t="shared" si="10645"/>
        <v>0</v>
      </c>
      <c r="BA651" s="113">
        <f t="shared" si="10645"/>
        <v>0</v>
      </c>
      <c r="BB651" s="113">
        <f t="shared" si="10645"/>
        <v>0</v>
      </c>
      <c r="BC651" s="113">
        <f t="shared" si="10645"/>
        <v>0</v>
      </c>
      <c r="BD651" s="113">
        <f t="shared" ref="BD651:BF651" si="10646">BD649/$F649</f>
        <v>0</v>
      </c>
      <c r="BE651" s="113">
        <f t="shared" si="10646"/>
        <v>0</v>
      </c>
      <c r="BF651" s="113">
        <f t="shared" si="10646"/>
        <v>0</v>
      </c>
      <c r="BG651" s="113">
        <f t="shared" ref="BG651:CC651" si="10647">BG649/$F649</f>
        <v>0</v>
      </c>
      <c r="BH651" s="113">
        <f t="shared" si="10647"/>
        <v>0</v>
      </c>
      <c r="BI651" s="113">
        <f t="shared" si="10647"/>
        <v>0</v>
      </c>
      <c r="BJ651" s="113">
        <f t="shared" si="10647"/>
        <v>0</v>
      </c>
      <c r="BK651" s="113">
        <f t="shared" si="10647"/>
        <v>7.1428703303682534E-2</v>
      </c>
      <c r="BL651" s="113">
        <f t="shared" si="10647"/>
        <v>7.1427780177904798E-2</v>
      </c>
      <c r="BM651" s="113">
        <f t="shared" si="10647"/>
        <v>7.1427780177904798E-2</v>
      </c>
      <c r="BN651" s="113">
        <f t="shared" si="10647"/>
        <v>7.1428703303682534E-2</v>
      </c>
      <c r="BO651" s="113">
        <f t="shared" si="10647"/>
        <v>7.1428703303682534E-2</v>
      </c>
      <c r="BP651" s="113">
        <f t="shared" si="10647"/>
        <v>7.1428703303682534E-2</v>
      </c>
      <c r="BQ651" s="113">
        <f t="shared" si="10647"/>
        <v>7.1428703303682534E-2</v>
      </c>
      <c r="BR651" s="113">
        <f t="shared" si="10647"/>
        <v>7.1428703303682534E-2</v>
      </c>
      <c r="BS651" s="113">
        <f t="shared" si="10647"/>
        <v>7.1428703303682534E-2</v>
      </c>
      <c r="BT651" s="113">
        <f t="shared" si="10647"/>
        <v>7.1428703303682534E-2</v>
      </c>
      <c r="BU651" s="113">
        <f t="shared" si="10647"/>
        <v>7.1428703303682534E-2</v>
      </c>
      <c r="BV651" s="113">
        <f t="shared" si="10647"/>
        <v>7.1428703303682534E-2</v>
      </c>
      <c r="BW651" s="113">
        <f t="shared" si="10647"/>
        <v>7.1428703303682534E-2</v>
      </c>
      <c r="BX651" s="113">
        <f t="shared" si="10647"/>
        <v>7.1428703303682534E-2</v>
      </c>
      <c r="BY651" s="113">
        <f t="shared" si="10647"/>
        <v>0</v>
      </c>
      <c r="BZ651" s="113">
        <f t="shared" si="10647"/>
        <v>0</v>
      </c>
      <c r="CA651" s="113">
        <f t="shared" si="10647"/>
        <v>0</v>
      </c>
      <c r="CB651" s="113">
        <f t="shared" si="10647"/>
        <v>0</v>
      </c>
      <c r="CC651" s="113">
        <f t="shared" si="10647"/>
        <v>0</v>
      </c>
      <c r="CD651" s="113">
        <f t="shared" ref="CD651:CG651" si="10648">CD649/$F649</f>
        <v>0</v>
      </c>
      <c r="CE651" s="113"/>
      <c r="CF651" s="113">
        <f t="shared" si="10648"/>
        <v>0</v>
      </c>
      <c r="CG651" s="113">
        <f t="shared" si="10648"/>
        <v>0</v>
      </c>
      <c r="CH651" s="114">
        <f>IF(C649="","",100%-SUM(G651:CG651))</f>
        <v>-2.2204460492503131E-16</v>
      </c>
      <c r="CI651" s="115">
        <f>IF(C649="","",SUM(G651:CG651))</f>
        <v>1.0000000000000002</v>
      </c>
      <c r="CJ651" s="67" t="b">
        <f>IF(C649="","",SUM(G651:CG651)=CI651)</f>
        <v>1</v>
      </c>
    </row>
    <row r="652" spans="1:88" s="5" customFormat="1" ht="22.05" customHeight="1" x14ac:dyDescent="0.3">
      <c r="A652" s="171" t="s">
        <v>459</v>
      </c>
      <c r="B652" s="155" t="s">
        <v>460</v>
      </c>
      <c r="C652" s="168" t="s">
        <v>17</v>
      </c>
      <c r="D652" s="158">
        <v>4</v>
      </c>
      <c r="E652" s="161">
        <v>134392</v>
      </c>
      <c r="F652" s="164">
        <f t="shared" si="10057"/>
        <v>537568</v>
      </c>
      <c r="G652" s="108">
        <v>0</v>
      </c>
      <c r="H652" s="108"/>
      <c r="I652" s="108"/>
      <c r="J652" s="108"/>
      <c r="K652" s="108"/>
      <c r="L652" s="108"/>
      <c r="M652" s="108"/>
      <c r="N652" s="108"/>
      <c r="O652" s="108"/>
      <c r="P652" s="108"/>
      <c r="Q652" s="108"/>
      <c r="R652" s="108"/>
      <c r="S652" s="108"/>
      <c r="T652" s="108"/>
      <c r="U652" s="108"/>
      <c r="V652" s="108"/>
      <c r="W652" s="108"/>
      <c r="X652" s="108"/>
      <c r="Y652" s="108"/>
      <c r="Z652" s="108"/>
      <c r="AA652" s="108"/>
      <c r="AB652" s="108"/>
      <c r="AC652" s="108"/>
      <c r="AD652" s="108"/>
      <c r="AE652" s="108"/>
      <c r="AF652" s="108"/>
      <c r="AG652" s="108"/>
      <c r="AH652" s="108"/>
      <c r="AI652" s="108"/>
      <c r="AJ652" s="108"/>
      <c r="AK652" s="108"/>
      <c r="AL652" s="108"/>
      <c r="AM652" s="108"/>
      <c r="AN652" s="108"/>
      <c r="AO652" s="108"/>
      <c r="AP652" s="108"/>
      <c r="AQ652" s="108"/>
      <c r="AR652" s="108"/>
      <c r="AS652" s="108"/>
      <c r="AT652" s="108"/>
      <c r="AU652" s="108"/>
      <c r="AV652" s="108"/>
      <c r="AW652" s="108"/>
      <c r="AX652" s="108"/>
      <c r="AY652" s="108"/>
      <c r="AZ652" s="108"/>
      <c r="BA652" s="108"/>
      <c r="BB652" s="108"/>
      <c r="BC652" s="108"/>
      <c r="BD652" s="108"/>
      <c r="BE652" s="108"/>
      <c r="BF652" s="108"/>
      <c r="BG652" s="108"/>
      <c r="BH652" s="108"/>
      <c r="BI652" s="108"/>
      <c r="BJ652" s="108"/>
      <c r="BK652" s="108">
        <f>ROUND($F652/14,0)</f>
        <v>38398</v>
      </c>
      <c r="BL652" s="108">
        <f>ROUNDDOWN($F652/14,0)</f>
        <v>38397</v>
      </c>
      <c r="BM652" s="108">
        <f>ROUNDDOWN($F652/14,0)</f>
        <v>38397</v>
      </c>
      <c r="BN652" s="108">
        <f>ROUNDDOWN($F652/14,0)</f>
        <v>38397</v>
      </c>
      <c r="BO652" s="108">
        <f t="shared" ref="BO652:BX652" si="10649">ROUND($F652/14,0)</f>
        <v>38398</v>
      </c>
      <c r="BP652" s="108">
        <f>ROUNDDOWN($F652/14,0)</f>
        <v>38397</v>
      </c>
      <c r="BQ652" s="108">
        <f t="shared" si="10649"/>
        <v>38398</v>
      </c>
      <c r="BR652" s="108">
        <f t="shared" si="10649"/>
        <v>38398</v>
      </c>
      <c r="BS652" s="108">
        <f t="shared" si="10649"/>
        <v>38398</v>
      </c>
      <c r="BT652" s="108">
        <f t="shared" si="10649"/>
        <v>38398</v>
      </c>
      <c r="BU652" s="108">
        <f t="shared" si="10649"/>
        <v>38398</v>
      </c>
      <c r="BV652" s="108">
        <f t="shared" si="10649"/>
        <v>38398</v>
      </c>
      <c r="BW652" s="108">
        <f t="shared" si="10649"/>
        <v>38398</v>
      </c>
      <c r="BX652" s="108">
        <f t="shared" si="10649"/>
        <v>38398</v>
      </c>
      <c r="BY652" s="108"/>
      <c r="BZ652" s="108"/>
      <c r="CA652" s="108"/>
      <c r="CB652" s="108"/>
      <c r="CC652" s="108"/>
      <c r="CD652" s="108"/>
      <c r="CE652" s="108"/>
      <c r="CF652" s="108"/>
      <c r="CG652" s="108"/>
      <c r="CH652" s="109">
        <f>IF(C652="","",F652-SUM(G652:CG652))</f>
        <v>0</v>
      </c>
      <c r="CI652" s="107">
        <f>IF(C652="","",SUM(G652:CG652))</f>
        <v>537568</v>
      </c>
      <c r="CJ652" s="67" t="b">
        <f>IF(C652="","",F652=CI652)</f>
        <v>1</v>
      </c>
    </row>
    <row r="653" spans="1:88" s="5" customFormat="1" ht="22.05" customHeight="1" x14ac:dyDescent="0.3">
      <c r="A653" s="172"/>
      <c r="B653" s="156"/>
      <c r="C653" s="169"/>
      <c r="D653" s="159"/>
      <c r="E653" s="162"/>
      <c r="F653" s="165"/>
      <c r="G653" s="110">
        <v>0</v>
      </c>
      <c r="H653" s="110"/>
      <c r="I653" s="110"/>
      <c r="J653" s="110"/>
      <c r="K653" s="110"/>
      <c r="L653" s="110"/>
      <c r="M653" s="110"/>
      <c r="N653" s="110"/>
      <c r="O653" s="110"/>
      <c r="P653" s="110"/>
      <c r="Q653" s="110"/>
      <c r="R653" s="110"/>
      <c r="S653" s="110"/>
      <c r="T653" s="110"/>
      <c r="U653" s="110">
        <f t="shared" ref="U653" si="10650">ROUND(U652/$E652,2)</f>
        <v>0</v>
      </c>
      <c r="V653" s="110">
        <f t="shared" ref="V653" si="10651">ROUND(V652/$E652,2)</f>
        <v>0</v>
      </c>
      <c r="W653" s="110">
        <f t="shared" ref="W653" si="10652">ROUND(W652/$E652,2)</f>
        <v>0</v>
      </c>
      <c r="X653" s="110">
        <f t="shared" ref="X653" si="10653">ROUND(X652/$E652,2)</f>
        <v>0</v>
      </c>
      <c r="Y653" s="110">
        <f t="shared" ref="Y653" si="10654">ROUND(Y652/$E652,2)</f>
        <v>0</v>
      </c>
      <c r="Z653" s="110">
        <f t="shared" ref="Z653" si="10655">ROUND(Z652/$E652,2)</f>
        <v>0</v>
      </c>
      <c r="AA653" s="110">
        <f t="shared" ref="AA653" si="10656">ROUND(AA652/$E652,2)</f>
        <v>0</v>
      </c>
      <c r="AB653" s="110">
        <f t="shared" ref="AB653" si="10657">ROUND(AB652/$E652,2)</f>
        <v>0</v>
      </c>
      <c r="AC653" s="110">
        <f t="shared" ref="AC653" si="10658">ROUND(AC652/$E652,2)</f>
        <v>0</v>
      </c>
      <c r="AD653" s="110">
        <f t="shared" ref="AD653" si="10659">ROUND(AD652/$E652,2)</f>
        <v>0</v>
      </c>
      <c r="AE653" s="110">
        <f t="shared" ref="AE653" si="10660">ROUND(AE652/$E652,2)</f>
        <v>0</v>
      </c>
      <c r="AF653" s="110">
        <f t="shared" ref="AF653" si="10661">ROUND(AF652/$E652,2)</f>
        <v>0</v>
      </c>
      <c r="AG653" s="110">
        <f t="shared" ref="AG653" si="10662">ROUND(AG652/$E652,2)</f>
        <v>0</v>
      </c>
      <c r="AH653" s="110">
        <f t="shared" ref="AH653" si="10663">ROUND(AH652/$E652,2)</f>
        <v>0</v>
      </c>
      <c r="AI653" s="110">
        <f t="shared" ref="AI653" si="10664">ROUND(AI652/$E652,2)</f>
        <v>0</v>
      </c>
      <c r="AJ653" s="110">
        <f t="shared" ref="AJ653" si="10665">ROUND(AJ652/$E652,2)</f>
        <v>0</v>
      </c>
      <c r="AK653" s="110">
        <f t="shared" ref="AK653" si="10666">ROUND(AK652/$E652,2)</f>
        <v>0</v>
      </c>
      <c r="AL653" s="110">
        <f t="shared" ref="AL653" si="10667">ROUND(AL652/$E652,2)</f>
        <v>0</v>
      </c>
      <c r="AM653" s="110">
        <f t="shared" ref="AM653" si="10668">ROUND(AM652/$E652,2)</f>
        <v>0</v>
      </c>
      <c r="AN653" s="110">
        <f t="shared" ref="AN653" si="10669">ROUND(AN652/$E652,2)</f>
        <v>0</v>
      </c>
      <c r="AO653" s="110">
        <f t="shared" ref="AO653" si="10670">ROUND(AO652/$E652,2)</f>
        <v>0</v>
      </c>
      <c r="AP653" s="110">
        <f t="shared" ref="AP653" si="10671">ROUND(AP652/$E652,2)</f>
        <v>0</v>
      </c>
      <c r="AQ653" s="110">
        <f t="shared" ref="AQ653" si="10672">ROUND(AQ652/$E652,2)</f>
        <v>0</v>
      </c>
      <c r="AR653" s="110">
        <f t="shared" ref="AR653" si="10673">ROUND(AR652/$E652,2)</f>
        <v>0</v>
      </c>
      <c r="AS653" s="110">
        <f t="shared" ref="AS653" si="10674">ROUND(AS652/$E652,2)</f>
        <v>0</v>
      </c>
      <c r="AT653" s="110">
        <f t="shared" ref="AT653" si="10675">ROUND(AT652/$E652,2)</f>
        <v>0</v>
      </c>
      <c r="AU653" s="110">
        <f t="shared" ref="AU653" si="10676">ROUND(AU652/$E652,2)</f>
        <v>0</v>
      </c>
      <c r="AV653" s="110">
        <f t="shared" ref="AV653" si="10677">ROUND(AV652/$E652,2)</f>
        <v>0</v>
      </c>
      <c r="AW653" s="110">
        <f t="shared" ref="AW653" si="10678">ROUND(AW652/$E652,2)</f>
        <v>0</v>
      </c>
      <c r="AX653" s="110">
        <f t="shared" ref="AX653" si="10679">ROUND(AX652/$E652,2)</f>
        <v>0</v>
      </c>
      <c r="AY653" s="110">
        <f t="shared" ref="AY653" si="10680">ROUND(AY652/$E652,2)</f>
        <v>0</v>
      </c>
      <c r="AZ653" s="110">
        <f t="shared" ref="AZ653" si="10681">ROUND(AZ652/$E652,2)</f>
        <v>0</v>
      </c>
      <c r="BA653" s="110">
        <f t="shared" ref="BA653" si="10682">ROUND(BA652/$E652,2)</f>
        <v>0</v>
      </c>
      <c r="BB653" s="110">
        <f t="shared" ref="BB653" si="10683">ROUND(BB652/$E652,2)</f>
        <v>0</v>
      </c>
      <c r="BC653" s="110">
        <f t="shared" ref="BC653" si="10684">ROUND(BC652/$E652,2)</f>
        <v>0</v>
      </c>
      <c r="BD653" s="110">
        <f t="shared" ref="BD653" si="10685">ROUND(BD652/$E652,2)</f>
        <v>0</v>
      </c>
      <c r="BE653" s="110">
        <f t="shared" ref="BE653" si="10686">ROUND(BE652/$E652,2)</f>
        <v>0</v>
      </c>
      <c r="BF653" s="110">
        <f t="shared" ref="BF653" si="10687">ROUND(BF652/$E652,2)</f>
        <v>0</v>
      </c>
      <c r="BG653" s="110">
        <f t="shared" ref="BG653:BO653" si="10688">ROUND(BG652/$E652,2)</f>
        <v>0</v>
      </c>
      <c r="BH653" s="110">
        <f t="shared" si="10688"/>
        <v>0</v>
      </c>
      <c r="BI653" s="110">
        <f t="shared" si="10688"/>
        <v>0</v>
      </c>
      <c r="BJ653" s="110">
        <f t="shared" si="10688"/>
        <v>0</v>
      </c>
      <c r="BK653" s="110">
        <f t="shared" si="10688"/>
        <v>0.28999999999999998</v>
      </c>
      <c r="BL653" s="110">
        <f t="shared" si="10688"/>
        <v>0.28999999999999998</v>
      </c>
      <c r="BM653" s="110">
        <f t="shared" si="10688"/>
        <v>0.28999999999999998</v>
      </c>
      <c r="BN653" s="110">
        <f t="shared" si="10688"/>
        <v>0.28999999999999998</v>
      </c>
      <c r="BO653" s="110">
        <f t="shared" si="10688"/>
        <v>0.28999999999999998</v>
      </c>
      <c r="BP653" s="110">
        <f>ROUNDDOWN(BP652/$E652,2)</f>
        <v>0.28000000000000003</v>
      </c>
      <c r="BQ653" s="110">
        <f>ROUNDDOWN(BQ652/$E652,2)</f>
        <v>0.28000000000000003</v>
      </c>
      <c r="BR653" s="110">
        <f>ROUNDDOWN(BR652/$E652,2)</f>
        <v>0.28000000000000003</v>
      </c>
      <c r="BS653" s="110">
        <f>ROUNDDOWN(BS652/$E652,2)</f>
        <v>0.28000000000000003</v>
      </c>
      <c r="BT653" s="110">
        <f t="shared" ref="BT653" si="10689">ROUND(BT652/$E652,2)</f>
        <v>0.28999999999999998</v>
      </c>
      <c r="BU653" s="110">
        <f>ROUNDDOWN(BU652/$E652,2)</f>
        <v>0.28000000000000003</v>
      </c>
      <c r="BV653" s="110">
        <f>ROUNDDOWN(BV652/$E652,2)</f>
        <v>0.28000000000000003</v>
      </c>
      <c r="BW653" s="110">
        <f t="shared" ref="BW653:BY653" si="10690">ROUND(BW652/$E652,2)</f>
        <v>0.28999999999999998</v>
      </c>
      <c r="BX653" s="110">
        <f t="shared" si="10690"/>
        <v>0.28999999999999998</v>
      </c>
      <c r="BY653" s="110">
        <f t="shared" si="10690"/>
        <v>0</v>
      </c>
      <c r="BZ653" s="110">
        <f t="shared" ref="BZ653" si="10691">ROUND(BZ652/$E652,2)</f>
        <v>0</v>
      </c>
      <c r="CA653" s="110">
        <f t="shared" ref="CA653" si="10692">ROUND(CA652/$E652,2)</f>
        <v>0</v>
      </c>
      <c r="CB653" s="110">
        <f t="shared" ref="CB653" si="10693">ROUND(CB652/$E652,2)</f>
        <v>0</v>
      </c>
      <c r="CC653" s="110">
        <f t="shared" ref="CC653" si="10694">ROUND(CC652/$E652,2)</f>
        <v>0</v>
      </c>
      <c r="CD653" s="110">
        <f t="shared" ref="CD653" si="10695">ROUND(CD652/$E652,2)</f>
        <v>0</v>
      </c>
      <c r="CE653" s="110"/>
      <c r="CF653" s="110">
        <f t="shared" ref="CF653" si="10696">ROUND(CF652/$E652,2)</f>
        <v>0</v>
      </c>
      <c r="CG653" s="110">
        <f t="shared" ref="CG653" si="10697">ROUND(CG652/$E652,2)</f>
        <v>0</v>
      </c>
      <c r="CH653" s="111">
        <f>IF(C652="","",D652-SUM(G653:CG653))</f>
        <v>-8.8817841970012523E-16</v>
      </c>
      <c r="CI653" s="112">
        <f>IF(C652="","",SUM(G653:CG653))</f>
        <v>4.0000000000000009</v>
      </c>
      <c r="CJ653" s="67" t="b">
        <f>IF(C652="","",D652=CI653)</f>
        <v>1</v>
      </c>
    </row>
    <row r="654" spans="1:88" s="5" customFormat="1" ht="22.05" customHeight="1" x14ac:dyDescent="0.3">
      <c r="A654" s="173"/>
      <c r="B654" s="157"/>
      <c r="C654" s="170"/>
      <c r="D654" s="160"/>
      <c r="E654" s="163"/>
      <c r="F654" s="166"/>
      <c r="G654" s="113">
        <v>0</v>
      </c>
      <c r="H654" s="113"/>
      <c r="I654" s="113"/>
      <c r="J654" s="113"/>
      <c r="K654" s="113"/>
      <c r="L654" s="113"/>
      <c r="M654" s="113"/>
      <c r="N654" s="113"/>
      <c r="O654" s="113"/>
      <c r="P654" s="113"/>
      <c r="Q654" s="113"/>
      <c r="R654" s="113"/>
      <c r="S654" s="113"/>
      <c r="T654" s="113"/>
      <c r="U654" s="113">
        <f t="shared" ref="U654:X654" si="10698">U652/$F652</f>
        <v>0</v>
      </c>
      <c r="V654" s="113">
        <f t="shared" si="10698"/>
        <v>0</v>
      </c>
      <c r="W654" s="113">
        <f t="shared" si="10698"/>
        <v>0</v>
      </c>
      <c r="X654" s="113">
        <f t="shared" si="10698"/>
        <v>0</v>
      </c>
      <c r="Y654" s="113">
        <f t="shared" ref="Y654:AG654" si="10699">Y652/$F652</f>
        <v>0</v>
      </c>
      <c r="Z654" s="113">
        <f t="shared" si="10699"/>
        <v>0</v>
      </c>
      <c r="AA654" s="113">
        <f t="shared" si="10699"/>
        <v>0</v>
      </c>
      <c r="AB654" s="113">
        <f t="shared" si="10699"/>
        <v>0</v>
      </c>
      <c r="AC654" s="113">
        <f t="shared" si="10699"/>
        <v>0</v>
      </c>
      <c r="AD654" s="113">
        <f t="shared" si="10699"/>
        <v>0</v>
      </c>
      <c r="AE654" s="113">
        <f t="shared" si="10699"/>
        <v>0</v>
      </c>
      <c r="AF654" s="113">
        <f t="shared" si="10699"/>
        <v>0</v>
      </c>
      <c r="AG654" s="113">
        <f t="shared" si="10699"/>
        <v>0</v>
      </c>
      <c r="AH654" s="113">
        <f t="shared" ref="AH654:AK654" si="10700">AH652/$F652</f>
        <v>0</v>
      </c>
      <c r="AI654" s="113">
        <f t="shared" si="10700"/>
        <v>0</v>
      </c>
      <c r="AJ654" s="113">
        <f t="shared" si="10700"/>
        <v>0</v>
      </c>
      <c r="AK654" s="113">
        <f t="shared" si="10700"/>
        <v>0</v>
      </c>
      <c r="AL654" s="113">
        <f t="shared" ref="AL654:AT654" si="10701">AL652/$F652</f>
        <v>0</v>
      </c>
      <c r="AM654" s="113">
        <f t="shared" si="10701"/>
        <v>0</v>
      </c>
      <c r="AN654" s="113">
        <f t="shared" si="10701"/>
        <v>0</v>
      </c>
      <c r="AO654" s="113">
        <f t="shared" si="10701"/>
        <v>0</v>
      </c>
      <c r="AP654" s="113">
        <f t="shared" si="10701"/>
        <v>0</v>
      </c>
      <c r="AQ654" s="113">
        <f t="shared" si="10701"/>
        <v>0</v>
      </c>
      <c r="AR654" s="113">
        <f t="shared" si="10701"/>
        <v>0</v>
      </c>
      <c r="AS654" s="113">
        <f t="shared" si="10701"/>
        <v>0</v>
      </c>
      <c r="AT654" s="113">
        <f t="shared" si="10701"/>
        <v>0</v>
      </c>
      <c r="AU654" s="113">
        <f t="shared" ref="AU654:AX654" si="10702">AU652/$F652</f>
        <v>0</v>
      </c>
      <c r="AV654" s="113">
        <f t="shared" si="10702"/>
        <v>0</v>
      </c>
      <c r="AW654" s="113">
        <f t="shared" si="10702"/>
        <v>0</v>
      </c>
      <c r="AX654" s="113">
        <f t="shared" si="10702"/>
        <v>0</v>
      </c>
      <c r="AY654" s="113">
        <f t="shared" ref="AY654:BC654" si="10703">AY652/$F652</f>
        <v>0</v>
      </c>
      <c r="AZ654" s="113">
        <f t="shared" si="10703"/>
        <v>0</v>
      </c>
      <c r="BA654" s="113">
        <f t="shared" si="10703"/>
        <v>0</v>
      </c>
      <c r="BB654" s="113">
        <f t="shared" si="10703"/>
        <v>0</v>
      </c>
      <c r="BC654" s="113">
        <f t="shared" si="10703"/>
        <v>0</v>
      </c>
      <c r="BD654" s="113">
        <f t="shared" ref="BD654:BF654" si="10704">BD652/$F652</f>
        <v>0</v>
      </c>
      <c r="BE654" s="113">
        <f t="shared" si="10704"/>
        <v>0</v>
      </c>
      <c r="BF654" s="113">
        <f t="shared" si="10704"/>
        <v>0</v>
      </c>
      <c r="BG654" s="113">
        <f t="shared" ref="BG654:CC654" si="10705">BG652/$F652</f>
        <v>0</v>
      </c>
      <c r="BH654" s="113">
        <f t="shared" si="10705"/>
        <v>0</v>
      </c>
      <c r="BI654" s="113">
        <f t="shared" si="10705"/>
        <v>0</v>
      </c>
      <c r="BJ654" s="113">
        <f t="shared" si="10705"/>
        <v>0</v>
      </c>
      <c r="BK654" s="113">
        <f t="shared" si="10705"/>
        <v>7.1429102922793017E-2</v>
      </c>
      <c r="BL654" s="113">
        <f t="shared" si="10705"/>
        <v>7.1427242693017437E-2</v>
      </c>
      <c r="BM654" s="113">
        <f t="shared" si="10705"/>
        <v>7.1427242693017437E-2</v>
      </c>
      <c r="BN654" s="113">
        <f t="shared" si="10705"/>
        <v>7.1427242693017437E-2</v>
      </c>
      <c r="BO654" s="113">
        <f t="shared" si="10705"/>
        <v>7.1429102922793017E-2</v>
      </c>
      <c r="BP654" s="113">
        <f t="shared" si="10705"/>
        <v>7.1427242693017437E-2</v>
      </c>
      <c r="BQ654" s="113">
        <f t="shared" si="10705"/>
        <v>7.1429102922793017E-2</v>
      </c>
      <c r="BR654" s="113">
        <f t="shared" si="10705"/>
        <v>7.1429102922793017E-2</v>
      </c>
      <c r="BS654" s="113">
        <f t="shared" si="10705"/>
        <v>7.1429102922793017E-2</v>
      </c>
      <c r="BT654" s="113">
        <f t="shared" si="10705"/>
        <v>7.1429102922793017E-2</v>
      </c>
      <c r="BU654" s="113">
        <f t="shared" si="10705"/>
        <v>7.1429102922793017E-2</v>
      </c>
      <c r="BV654" s="113">
        <f t="shared" si="10705"/>
        <v>7.1429102922793017E-2</v>
      </c>
      <c r="BW654" s="113">
        <f t="shared" si="10705"/>
        <v>7.1429102922793017E-2</v>
      </c>
      <c r="BX654" s="113">
        <f t="shared" si="10705"/>
        <v>7.1429102922793017E-2</v>
      </c>
      <c r="BY654" s="113">
        <f t="shared" si="10705"/>
        <v>0</v>
      </c>
      <c r="BZ654" s="113">
        <f t="shared" si="10705"/>
        <v>0</v>
      </c>
      <c r="CA654" s="113">
        <f t="shared" si="10705"/>
        <v>0</v>
      </c>
      <c r="CB654" s="113">
        <f t="shared" si="10705"/>
        <v>0</v>
      </c>
      <c r="CC654" s="113">
        <f t="shared" si="10705"/>
        <v>0</v>
      </c>
      <c r="CD654" s="113">
        <f t="shared" ref="CD654:CG654" si="10706">CD652/$F652</f>
        <v>0</v>
      </c>
      <c r="CE654" s="113"/>
      <c r="CF654" s="113">
        <f t="shared" si="10706"/>
        <v>0</v>
      </c>
      <c r="CG654" s="113">
        <f t="shared" si="10706"/>
        <v>0</v>
      </c>
      <c r="CH654" s="114">
        <f>IF(C652="","",100%-SUM(G654:CG654))</f>
        <v>0</v>
      </c>
      <c r="CI654" s="115">
        <f>IF(C652="","",SUM(G654:CG654))</f>
        <v>1</v>
      </c>
      <c r="CJ654" s="67" t="b">
        <f>IF(C652="","",SUM(G654:CG654)=CI654)</f>
        <v>1</v>
      </c>
    </row>
    <row r="655" spans="1:88" s="5" customFormat="1" ht="22.05" customHeight="1" x14ac:dyDescent="0.3">
      <c r="A655" s="171" t="s">
        <v>461</v>
      </c>
      <c r="B655" s="155" t="s">
        <v>462</v>
      </c>
      <c r="C655" s="168" t="s">
        <v>17</v>
      </c>
      <c r="D655" s="158">
        <v>127</v>
      </c>
      <c r="E655" s="161">
        <v>88307</v>
      </c>
      <c r="F655" s="164">
        <f t="shared" si="10057"/>
        <v>11214989</v>
      </c>
      <c r="G655" s="108">
        <v>0</v>
      </c>
      <c r="H655" s="108"/>
      <c r="I655" s="108"/>
      <c r="J655" s="108"/>
      <c r="K655" s="108"/>
      <c r="L655" s="108"/>
      <c r="M655" s="108"/>
      <c r="N655" s="108"/>
      <c r="O655" s="108"/>
      <c r="P655" s="108"/>
      <c r="Q655" s="108"/>
      <c r="R655" s="108"/>
      <c r="S655" s="108"/>
      <c r="T655" s="108"/>
      <c r="U655" s="108"/>
      <c r="V655" s="108"/>
      <c r="W655" s="108"/>
      <c r="X655" s="108"/>
      <c r="Y655" s="108"/>
      <c r="Z655" s="108"/>
      <c r="AA655" s="108"/>
      <c r="AB655" s="108"/>
      <c r="AC655" s="108"/>
      <c r="AD655" s="108"/>
      <c r="AE655" s="108"/>
      <c r="AF655" s="108"/>
      <c r="AG655" s="108"/>
      <c r="AH655" s="108"/>
      <c r="AI655" s="108"/>
      <c r="AJ655" s="108"/>
      <c r="AK655" s="108"/>
      <c r="AL655" s="108"/>
      <c r="AM655" s="108"/>
      <c r="AN655" s="108"/>
      <c r="AO655" s="108"/>
      <c r="AP655" s="108"/>
      <c r="AQ655" s="108"/>
      <c r="AR655" s="108"/>
      <c r="AS655" s="108"/>
      <c r="AT655" s="108"/>
      <c r="AU655" s="108"/>
      <c r="AV655" s="108"/>
      <c r="AW655" s="108"/>
      <c r="AX655" s="108"/>
      <c r="AY655" s="108"/>
      <c r="AZ655" s="108"/>
      <c r="BA655" s="108"/>
      <c r="BB655" s="108"/>
      <c r="BC655" s="108"/>
      <c r="BD655" s="108"/>
      <c r="BE655" s="108"/>
      <c r="BF655" s="108"/>
      <c r="BG655" s="108"/>
      <c r="BH655" s="108"/>
      <c r="BI655" s="108"/>
      <c r="BJ655" s="108"/>
      <c r="BK655" s="108">
        <f>ROUND($F655/14,0)</f>
        <v>801071</v>
      </c>
      <c r="BL655" s="108">
        <f>ROUNDDOWN($F655/14,0)</f>
        <v>801070</v>
      </c>
      <c r="BM655" s="108">
        <f t="shared" ref="BM655:BN655" si="10707">ROUNDDOWN($F655/14,0)</f>
        <v>801070</v>
      </c>
      <c r="BN655" s="108">
        <f t="shared" si="10707"/>
        <v>801070</v>
      </c>
      <c r="BO655" s="108">
        <f t="shared" ref="BO655:BX655" si="10708">ROUND($F655/14,0)</f>
        <v>801071</v>
      </c>
      <c r="BP655" s="108">
        <f t="shared" si="10708"/>
        <v>801071</v>
      </c>
      <c r="BQ655" s="108">
        <f>ROUNDDOWN($F655/14,0)</f>
        <v>801070</v>
      </c>
      <c r="BR655" s="108">
        <f>ROUNDDOWN($F655/14,0)</f>
        <v>801070</v>
      </c>
      <c r="BS655" s="108">
        <f t="shared" si="10708"/>
        <v>801071</v>
      </c>
      <c r="BT655" s="108">
        <f t="shared" si="10708"/>
        <v>801071</v>
      </c>
      <c r="BU655" s="108">
        <f t="shared" si="10708"/>
        <v>801071</v>
      </c>
      <c r="BV655" s="108">
        <f t="shared" si="10708"/>
        <v>801071</v>
      </c>
      <c r="BW655" s="108">
        <f t="shared" si="10708"/>
        <v>801071</v>
      </c>
      <c r="BX655" s="108">
        <f t="shared" si="10708"/>
        <v>801071</v>
      </c>
      <c r="BY655" s="108"/>
      <c r="BZ655" s="108"/>
      <c r="CA655" s="108"/>
      <c r="CB655" s="108"/>
      <c r="CC655" s="108"/>
      <c r="CD655" s="108"/>
      <c r="CE655" s="108"/>
      <c r="CF655" s="108"/>
      <c r="CG655" s="108"/>
      <c r="CH655" s="109">
        <f>IF(C655="","",F655-SUM(G655:CG655))</f>
        <v>0</v>
      </c>
      <c r="CI655" s="107">
        <f>IF(C655="","",SUM(G655:CG655))</f>
        <v>11214989</v>
      </c>
      <c r="CJ655" s="67" t="b">
        <f>IF(C655="","",F655=CI655)</f>
        <v>1</v>
      </c>
    </row>
    <row r="656" spans="1:88" s="5" customFormat="1" ht="22.05" customHeight="1" x14ac:dyDescent="0.3">
      <c r="A656" s="172"/>
      <c r="B656" s="156"/>
      <c r="C656" s="169"/>
      <c r="D656" s="159"/>
      <c r="E656" s="162"/>
      <c r="F656" s="165"/>
      <c r="G656" s="110">
        <v>0</v>
      </c>
      <c r="H656" s="110"/>
      <c r="I656" s="110"/>
      <c r="J656" s="110"/>
      <c r="K656" s="110"/>
      <c r="L656" s="110"/>
      <c r="M656" s="110"/>
      <c r="N656" s="110"/>
      <c r="O656" s="110"/>
      <c r="P656" s="110"/>
      <c r="Q656" s="110"/>
      <c r="R656" s="110"/>
      <c r="S656" s="110"/>
      <c r="T656" s="110"/>
      <c r="U656" s="110">
        <f t="shared" ref="U656" si="10709">ROUND(U655/$E655,2)</f>
        <v>0</v>
      </c>
      <c r="V656" s="110">
        <f t="shared" ref="V656" si="10710">ROUND(V655/$E655,2)</f>
        <v>0</v>
      </c>
      <c r="W656" s="110">
        <f t="shared" ref="W656" si="10711">ROUND(W655/$E655,2)</f>
        <v>0</v>
      </c>
      <c r="X656" s="110">
        <f t="shared" ref="X656" si="10712">ROUND(X655/$E655,2)</f>
        <v>0</v>
      </c>
      <c r="Y656" s="110">
        <f t="shared" ref="Y656" si="10713">ROUND(Y655/$E655,2)</f>
        <v>0</v>
      </c>
      <c r="Z656" s="110">
        <f t="shared" ref="Z656" si="10714">ROUND(Z655/$E655,2)</f>
        <v>0</v>
      </c>
      <c r="AA656" s="110">
        <f t="shared" ref="AA656" si="10715">ROUND(AA655/$E655,2)</f>
        <v>0</v>
      </c>
      <c r="AB656" s="110">
        <f t="shared" ref="AB656" si="10716">ROUND(AB655/$E655,2)</f>
        <v>0</v>
      </c>
      <c r="AC656" s="110">
        <f t="shared" ref="AC656" si="10717">ROUND(AC655/$E655,2)</f>
        <v>0</v>
      </c>
      <c r="AD656" s="110">
        <f t="shared" ref="AD656" si="10718">ROUND(AD655/$E655,2)</f>
        <v>0</v>
      </c>
      <c r="AE656" s="110">
        <f t="shared" ref="AE656" si="10719">ROUND(AE655/$E655,2)</f>
        <v>0</v>
      </c>
      <c r="AF656" s="110">
        <f t="shared" ref="AF656" si="10720">ROUND(AF655/$E655,2)</f>
        <v>0</v>
      </c>
      <c r="AG656" s="110">
        <f t="shared" ref="AG656" si="10721">ROUND(AG655/$E655,2)</f>
        <v>0</v>
      </c>
      <c r="AH656" s="110">
        <f t="shared" ref="AH656" si="10722">ROUND(AH655/$E655,2)</f>
        <v>0</v>
      </c>
      <c r="AI656" s="110">
        <f t="shared" ref="AI656" si="10723">ROUND(AI655/$E655,2)</f>
        <v>0</v>
      </c>
      <c r="AJ656" s="110">
        <f t="shared" ref="AJ656" si="10724">ROUND(AJ655/$E655,2)</f>
        <v>0</v>
      </c>
      <c r="AK656" s="110">
        <f t="shared" ref="AK656" si="10725">ROUND(AK655/$E655,2)</f>
        <v>0</v>
      </c>
      <c r="AL656" s="110">
        <f t="shared" ref="AL656" si="10726">ROUND(AL655/$E655,2)</f>
        <v>0</v>
      </c>
      <c r="AM656" s="110">
        <f t="shared" ref="AM656" si="10727">ROUND(AM655/$E655,2)</f>
        <v>0</v>
      </c>
      <c r="AN656" s="110">
        <f t="shared" ref="AN656" si="10728">ROUND(AN655/$E655,2)</f>
        <v>0</v>
      </c>
      <c r="AO656" s="110">
        <f t="shared" ref="AO656" si="10729">ROUND(AO655/$E655,2)</f>
        <v>0</v>
      </c>
      <c r="AP656" s="110">
        <f t="shared" ref="AP656" si="10730">ROUND(AP655/$E655,2)</f>
        <v>0</v>
      </c>
      <c r="AQ656" s="110">
        <f t="shared" ref="AQ656" si="10731">ROUND(AQ655/$E655,2)</f>
        <v>0</v>
      </c>
      <c r="AR656" s="110">
        <f t="shared" ref="AR656" si="10732">ROUND(AR655/$E655,2)</f>
        <v>0</v>
      </c>
      <c r="AS656" s="110">
        <f t="shared" ref="AS656" si="10733">ROUND(AS655/$E655,2)</f>
        <v>0</v>
      </c>
      <c r="AT656" s="110">
        <f t="shared" ref="AT656" si="10734">ROUND(AT655/$E655,2)</f>
        <v>0</v>
      </c>
      <c r="AU656" s="110">
        <f t="shared" ref="AU656" si="10735">ROUND(AU655/$E655,2)</f>
        <v>0</v>
      </c>
      <c r="AV656" s="110">
        <f t="shared" ref="AV656" si="10736">ROUND(AV655/$E655,2)</f>
        <v>0</v>
      </c>
      <c r="AW656" s="110">
        <f t="shared" ref="AW656" si="10737">ROUND(AW655/$E655,2)</f>
        <v>0</v>
      </c>
      <c r="AX656" s="110">
        <f t="shared" ref="AX656" si="10738">ROUND(AX655/$E655,2)</f>
        <v>0</v>
      </c>
      <c r="AY656" s="110">
        <f t="shared" ref="AY656" si="10739">ROUND(AY655/$E655,2)</f>
        <v>0</v>
      </c>
      <c r="AZ656" s="110">
        <f t="shared" ref="AZ656" si="10740">ROUND(AZ655/$E655,2)</f>
        <v>0</v>
      </c>
      <c r="BA656" s="110">
        <f t="shared" ref="BA656" si="10741">ROUND(BA655/$E655,2)</f>
        <v>0</v>
      </c>
      <c r="BB656" s="110">
        <f t="shared" ref="BB656" si="10742">ROUND(BB655/$E655,2)</f>
        <v>0</v>
      </c>
      <c r="BC656" s="110">
        <f t="shared" ref="BC656" si="10743">ROUND(BC655/$E655,2)</f>
        <v>0</v>
      </c>
      <c r="BD656" s="110">
        <f t="shared" ref="BD656" si="10744">ROUND(BD655/$E655,2)</f>
        <v>0</v>
      </c>
      <c r="BE656" s="110">
        <f t="shared" ref="BE656" si="10745">ROUND(BE655/$E655,2)</f>
        <v>0</v>
      </c>
      <c r="BF656" s="110">
        <f t="shared" ref="BF656" si="10746">ROUND(BF655/$E655,2)</f>
        <v>0</v>
      </c>
      <c r="BG656" s="110">
        <f t="shared" ref="BG656:BP656" si="10747">ROUND(BG655/$E655,2)</f>
        <v>0</v>
      </c>
      <c r="BH656" s="110">
        <f t="shared" si="10747"/>
        <v>0</v>
      </c>
      <c r="BI656" s="110">
        <f t="shared" si="10747"/>
        <v>0</v>
      </c>
      <c r="BJ656" s="110">
        <f t="shared" si="10747"/>
        <v>0</v>
      </c>
      <c r="BK656" s="110">
        <f t="shared" si="10747"/>
        <v>9.07</v>
      </c>
      <c r="BL656" s="110">
        <f t="shared" si="10747"/>
        <v>9.07</v>
      </c>
      <c r="BM656" s="110">
        <f t="shared" si="10747"/>
        <v>9.07</v>
      </c>
      <c r="BN656" s="110">
        <f t="shared" si="10747"/>
        <v>9.07</v>
      </c>
      <c r="BO656" s="110">
        <f t="shared" si="10747"/>
        <v>9.07</v>
      </c>
      <c r="BP656" s="110">
        <f t="shared" si="10747"/>
        <v>9.07</v>
      </c>
      <c r="BQ656" s="110">
        <f t="shared" ref="BQ656:BR656" si="10748">ROUNDUP(BQ655/$E655,2)</f>
        <v>9.08</v>
      </c>
      <c r="BR656" s="110">
        <f t="shared" si="10748"/>
        <v>9.08</v>
      </c>
      <c r="BS656" s="110">
        <f t="shared" ref="BS656:BY656" si="10749">ROUND(BS655/$E655,2)</f>
        <v>9.07</v>
      </c>
      <c r="BT656" s="110">
        <f t="shared" si="10749"/>
        <v>9.07</v>
      </c>
      <c r="BU656" s="110">
        <f t="shared" si="10749"/>
        <v>9.07</v>
      </c>
      <c r="BV656" s="110">
        <f t="shared" si="10749"/>
        <v>9.07</v>
      </c>
      <c r="BW656" s="110">
        <f t="shared" si="10749"/>
        <v>9.07</v>
      </c>
      <c r="BX656" s="110">
        <f t="shared" si="10749"/>
        <v>9.07</v>
      </c>
      <c r="BY656" s="110">
        <f t="shared" si="10749"/>
        <v>0</v>
      </c>
      <c r="BZ656" s="110">
        <f t="shared" ref="BZ656" si="10750">ROUND(BZ655/$E655,2)</f>
        <v>0</v>
      </c>
      <c r="CA656" s="110">
        <f t="shared" ref="CA656" si="10751">ROUND(CA655/$E655,2)</f>
        <v>0</v>
      </c>
      <c r="CB656" s="110">
        <f t="shared" ref="CB656" si="10752">ROUND(CB655/$E655,2)</f>
        <v>0</v>
      </c>
      <c r="CC656" s="110">
        <f t="shared" ref="CC656" si="10753">ROUND(CC655/$E655,2)</f>
        <v>0</v>
      </c>
      <c r="CD656" s="110">
        <f t="shared" ref="CD656" si="10754">ROUND(CD655/$E655,2)</f>
        <v>0</v>
      </c>
      <c r="CE656" s="110"/>
      <c r="CF656" s="110">
        <f t="shared" ref="CF656" si="10755">ROUND(CF655/$E655,2)</f>
        <v>0</v>
      </c>
      <c r="CG656" s="110">
        <f t="shared" ref="CG656" si="10756">ROUND(CG655/$E655,2)</f>
        <v>0</v>
      </c>
      <c r="CH656" s="111">
        <f>IF(C655="","",D655-SUM(G656:CG656))</f>
        <v>2.8421709430404007E-14</v>
      </c>
      <c r="CI656" s="112">
        <f>IF(C655="","",SUM(G656:CG656))</f>
        <v>126.99999999999997</v>
      </c>
      <c r="CJ656" s="67" t="b">
        <f>IF(C655="","",D655=CI656)</f>
        <v>1</v>
      </c>
    </row>
    <row r="657" spans="1:88" s="5" customFormat="1" ht="22.05" customHeight="1" x14ac:dyDescent="0.3">
      <c r="A657" s="173"/>
      <c r="B657" s="157"/>
      <c r="C657" s="170"/>
      <c r="D657" s="160"/>
      <c r="E657" s="163"/>
      <c r="F657" s="166"/>
      <c r="G657" s="113">
        <v>0</v>
      </c>
      <c r="H657" s="113"/>
      <c r="I657" s="113"/>
      <c r="J657" s="113"/>
      <c r="K657" s="113"/>
      <c r="L657" s="113"/>
      <c r="M657" s="113"/>
      <c r="N657" s="113"/>
      <c r="O657" s="113"/>
      <c r="P657" s="113"/>
      <c r="Q657" s="113"/>
      <c r="R657" s="113"/>
      <c r="S657" s="113"/>
      <c r="T657" s="113"/>
      <c r="U657" s="113">
        <f t="shared" ref="U657:X657" si="10757">U655/$F655</f>
        <v>0</v>
      </c>
      <c r="V657" s="113">
        <f t="shared" si="10757"/>
        <v>0</v>
      </c>
      <c r="W657" s="113">
        <f t="shared" si="10757"/>
        <v>0</v>
      </c>
      <c r="X657" s="113">
        <f t="shared" si="10757"/>
        <v>0</v>
      </c>
      <c r="Y657" s="113">
        <f t="shared" ref="Y657:AG657" si="10758">Y655/$F655</f>
        <v>0</v>
      </c>
      <c r="Z657" s="113">
        <f t="shared" si="10758"/>
        <v>0</v>
      </c>
      <c r="AA657" s="113">
        <f t="shared" si="10758"/>
        <v>0</v>
      </c>
      <c r="AB657" s="113">
        <f t="shared" si="10758"/>
        <v>0</v>
      </c>
      <c r="AC657" s="113">
        <f t="shared" si="10758"/>
        <v>0</v>
      </c>
      <c r="AD657" s="113">
        <f t="shared" si="10758"/>
        <v>0</v>
      </c>
      <c r="AE657" s="113">
        <f t="shared" si="10758"/>
        <v>0</v>
      </c>
      <c r="AF657" s="113">
        <f t="shared" si="10758"/>
        <v>0</v>
      </c>
      <c r="AG657" s="113">
        <f t="shared" si="10758"/>
        <v>0</v>
      </c>
      <c r="AH657" s="113">
        <f t="shared" ref="AH657:AK657" si="10759">AH655/$F655</f>
        <v>0</v>
      </c>
      <c r="AI657" s="113">
        <f t="shared" si="10759"/>
        <v>0</v>
      </c>
      <c r="AJ657" s="113">
        <f t="shared" si="10759"/>
        <v>0</v>
      </c>
      <c r="AK657" s="113">
        <f t="shared" si="10759"/>
        <v>0</v>
      </c>
      <c r="AL657" s="113">
        <f t="shared" ref="AL657:AT657" si="10760">AL655/$F655</f>
        <v>0</v>
      </c>
      <c r="AM657" s="113">
        <f t="shared" si="10760"/>
        <v>0</v>
      </c>
      <c r="AN657" s="113">
        <f t="shared" si="10760"/>
        <v>0</v>
      </c>
      <c r="AO657" s="113">
        <f t="shared" si="10760"/>
        <v>0</v>
      </c>
      <c r="AP657" s="113">
        <f t="shared" si="10760"/>
        <v>0</v>
      </c>
      <c r="AQ657" s="113">
        <f t="shared" si="10760"/>
        <v>0</v>
      </c>
      <c r="AR657" s="113">
        <f t="shared" si="10760"/>
        <v>0</v>
      </c>
      <c r="AS657" s="113">
        <f t="shared" si="10760"/>
        <v>0</v>
      </c>
      <c r="AT657" s="113">
        <f t="shared" si="10760"/>
        <v>0</v>
      </c>
      <c r="AU657" s="113">
        <f t="shared" ref="AU657:AX657" si="10761">AU655/$F655</f>
        <v>0</v>
      </c>
      <c r="AV657" s="113">
        <f t="shared" si="10761"/>
        <v>0</v>
      </c>
      <c r="AW657" s="113">
        <f t="shared" si="10761"/>
        <v>0</v>
      </c>
      <c r="AX657" s="113">
        <f t="shared" si="10761"/>
        <v>0</v>
      </c>
      <c r="AY657" s="113">
        <f t="shared" ref="AY657:BC657" si="10762">AY655/$F655</f>
        <v>0</v>
      </c>
      <c r="AZ657" s="113">
        <f t="shared" si="10762"/>
        <v>0</v>
      </c>
      <c r="BA657" s="113">
        <f t="shared" si="10762"/>
        <v>0</v>
      </c>
      <c r="BB657" s="113">
        <f t="shared" si="10762"/>
        <v>0</v>
      </c>
      <c r="BC657" s="113">
        <f t="shared" si="10762"/>
        <v>0</v>
      </c>
      <c r="BD657" s="113">
        <f t="shared" ref="BD657:BF657" si="10763">BD655/$F655</f>
        <v>0</v>
      </c>
      <c r="BE657" s="113">
        <f t="shared" si="10763"/>
        <v>0</v>
      </c>
      <c r="BF657" s="113">
        <f t="shared" si="10763"/>
        <v>0</v>
      </c>
      <c r="BG657" s="113">
        <f t="shared" ref="BG657:CC657" si="10764">BG655/$F655</f>
        <v>0</v>
      </c>
      <c r="BH657" s="113">
        <f t="shared" si="10764"/>
        <v>0</v>
      </c>
      <c r="BI657" s="113">
        <f t="shared" si="10764"/>
        <v>0</v>
      </c>
      <c r="BJ657" s="113">
        <f t="shared" si="10764"/>
        <v>0</v>
      </c>
      <c r="BK657" s="113">
        <f t="shared" si="10764"/>
        <v>7.1428603273708077E-2</v>
      </c>
      <c r="BL657" s="113">
        <f t="shared" si="10764"/>
        <v>7.1428514107325466E-2</v>
      </c>
      <c r="BM657" s="113">
        <f t="shared" si="10764"/>
        <v>7.1428514107325466E-2</v>
      </c>
      <c r="BN657" s="113">
        <f t="shared" si="10764"/>
        <v>7.1428514107325466E-2</v>
      </c>
      <c r="BO657" s="113">
        <f t="shared" si="10764"/>
        <v>7.1428603273708077E-2</v>
      </c>
      <c r="BP657" s="113">
        <f t="shared" si="10764"/>
        <v>7.1428603273708077E-2</v>
      </c>
      <c r="BQ657" s="113">
        <f t="shared" si="10764"/>
        <v>7.1428514107325466E-2</v>
      </c>
      <c r="BR657" s="113">
        <f t="shared" si="10764"/>
        <v>7.1428514107325466E-2</v>
      </c>
      <c r="BS657" s="113">
        <f t="shared" si="10764"/>
        <v>7.1428603273708077E-2</v>
      </c>
      <c r="BT657" s="113">
        <f t="shared" si="10764"/>
        <v>7.1428603273708077E-2</v>
      </c>
      <c r="BU657" s="113">
        <f t="shared" si="10764"/>
        <v>7.1428603273708077E-2</v>
      </c>
      <c r="BV657" s="113">
        <f t="shared" si="10764"/>
        <v>7.1428603273708077E-2</v>
      </c>
      <c r="BW657" s="113">
        <f t="shared" si="10764"/>
        <v>7.1428603273708077E-2</v>
      </c>
      <c r="BX657" s="113">
        <f t="shared" si="10764"/>
        <v>7.1428603273708077E-2</v>
      </c>
      <c r="BY657" s="113">
        <f t="shared" si="10764"/>
        <v>0</v>
      </c>
      <c r="BZ657" s="113">
        <f t="shared" si="10764"/>
        <v>0</v>
      </c>
      <c r="CA657" s="113">
        <f t="shared" si="10764"/>
        <v>0</v>
      </c>
      <c r="CB657" s="113">
        <f t="shared" si="10764"/>
        <v>0</v>
      </c>
      <c r="CC657" s="113">
        <f t="shared" si="10764"/>
        <v>0</v>
      </c>
      <c r="CD657" s="113">
        <f t="shared" ref="CD657:CG657" si="10765">CD655/$F655</f>
        <v>0</v>
      </c>
      <c r="CE657" s="113"/>
      <c r="CF657" s="113">
        <f t="shared" si="10765"/>
        <v>0</v>
      </c>
      <c r="CG657" s="113">
        <f t="shared" si="10765"/>
        <v>0</v>
      </c>
      <c r="CH657" s="114">
        <f>IF(C655="","",100%-SUM(G657:CG657))</f>
        <v>2.2204460492503131E-16</v>
      </c>
      <c r="CI657" s="115">
        <f>IF(C655="","",SUM(G657:CG657))</f>
        <v>0.99999999999999978</v>
      </c>
      <c r="CJ657" s="67" t="b">
        <f>IF(C655="","",SUM(G657:CG657)=CI657)</f>
        <v>1</v>
      </c>
    </row>
    <row r="658" spans="1:88" s="5" customFormat="1" ht="22.05" customHeight="1" x14ac:dyDescent="0.3">
      <c r="A658" s="171" t="s">
        <v>463</v>
      </c>
      <c r="B658" s="155" t="s">
        <v>464</v>
      </c>
      <c r="C658" s="168" t="s">
        <v>17</v>
      </c>
      <c r="D658" s="158">
        <v>75</v>
      </c>
      <c r="E658" s="161">
        <v>88438</v>
      </c>
      <c r="F658" s="164">
        <f t="shared" si="10057"/>
        <v>6632850</v>
      </c>
      <c r="G658" s="108">
        <v>0</v>
      </c>
      <c r="H658" s="108"/>
      <c r="I658" s="108"/>
      <c r="J658" s="108"/>
      <c r="K658" s="108"/>
      <c r="L658" s="108"/>
      <c r="M658" s="108"/>
      <c r="N658" s="108"/>
      <c r="O658" s="108"/>
      <c r="P658" s="108"/>
      <c r="Q658" s="108"/>
      <c r="R658" s="108"/>
      <c r="S658" s="108"/>
      <c r="T658" s="108"/>
      <c r="U658" s="108"/>
      <c r="V658" s="108"/>
      <c r="W658" s="108"/>
      <c r="X658" s="108"/>
      <c r="Y658" s="108"/>
      <c r="Z658" s="108"/>
      <c r="AA658" s="108"/>
      <c r="AB658" s="108"/>
      <c r="AC658" s="108"/>
      <c r="AD658" s="108"/>
      <c r="AE658" s="108"/>
      <c r="AF658" s="108"/>
      <c r="AG658" s="108"/>
      <c r="AH658" s="108"/>
      <c r="AI658" s="108"/>
      <c r="AJ658" s="108"/>
      <c r="AK658" s="108"/>
      <c r="AL658" s="108"/>
      <c r="AM658" s="108"/>
      <c r="AN658" s="108"/>
      <c r="AO658" s="108"/>
      <c r="AP658" s="108"/>
      <c r="AQ658" s="108"/>
      <c r="AR658" s="108"/>
      <c r="AS658" s="108"/>
      <c r="AT658" s="108"/>
      <c r="AU658" s="108"/>
      <c r="AV658" s="108"/>
      <c r="AW658" s="108"/>
      <c r="AX658" s="108"/>
      <c r="AY658" s="108"/>
      <c r="AZ658" s="108"/>
      <c r="BA658" s="108"/>
      <c r="BB658" s="108"/>
      <c r="BC658" s="108"/>
      <c r="BD658" s="108"/>
      <c r="BE658" s="108"/>
      <c r="BF658" s="108"/>
      <c r="BG658" s="108"/>
      <c r="BH658" s="108"/>
      <c r="BI658" s="108"/>
      <c r="BJ658" s="108"/>
      <c r="BK658" s="108">
        <f>ROUND($F658/14,0)</f>
        <v>473775</v>
      </c>
      <c r="BL658" s="108">
        <f>ROUND($F658/14,0)</f>
        <v>473775</v>
      </c>
      <c r="BM658" s="108">
        <f t="shared" ref="BM658:BX658" si="10766">ROUND($F658/14,0)</f>
        <v>473775</v>
      </c>
      <c r="BN658" s="108">
        <f t="shared" si="10766"/>
        <v>473775</v>
      </c>
      <c r="BO658" s="108">
        <f t="shared" si="10766"/>
        <v>473775</v>
      </c>
      <c r="BP658" s="108">
        <f t="shared" si="10766"/>
        <v>473775</v>
      </c>
      <c r="BQ658" s="108">
        <f t="shared" si="10766"/>
        <v>473775</v>
      </c>
      <c r="BR658" s="108">
        <f t="shared" si="10766"/>
        <v>473775</v>
      </c>
      <c r="BS658" s="108">
        <f t="shared" si="10766"/>
        <v>473775</v>
      </c>
      <c r="BT658" s="108">
        <f t="shared" si="10766"/>
        <v>473775</v>
      </c>
      <c r="BU658" s="108">
        <f t="shared" si="10766"/>
        <v>473775</v>
      </c>
      <c r="BV658" s="108">
        <f t="shared" si="10766"/>
        <v>473775</v>
      </c>
      <c r="BW658" s="108">
        <f t="shared" si="10766"/>
        <v>473775</v>
      </c>
      <c r="BX658" s="108">
        <f t="shared" si="10766"/>
        <v>473775</v>
      </c>
      <c r="BY658" s="108"/>
      <c r="BZ658" s="108"/>
      <c r="CA658" s="108"/>
      <c r="CB658" s="108"/>
      <c r="CC658" s="108"/>
      <c r="CD658" s="108"/>
      <c r="CE658" s="108"/>
      <c r="CF658" s="108"/>
      <c r="CG658" s="108"/>
      <c r="CH658" s="109">
        <f>IF(C658="","",F658-SUM(G658:CG658))</f>
        <v>0</v>
      </c>
      <c r="CI658" s="107">
        <f>IF(C658="","",SUM(G658:CG658))</f>
        <v>6632850</v>
      </c>
      <c r="CJ658" s="67" t="b">
        <f>IF(C658="","",F658=CI658)</f>
        <v>1</v>
      </c>
    </row>
    <row r="659" spans="1:88" s="5" customFormat="1" ht="22.05" customHeight="1" x14ac:dyDescent="0.3">
      <c r="A659" s="172"/>
      <c r="B659" s="156"/>
      <c r="C659" s="169"/>
      <c r="D659" s="159"/>
      <c r="E659" s="162"/>
      <c r="F659" s="165"/>
      <c r="G659" s="110">
        <v>0</v>
      </c>
      <c r="H659" s="110"/>
      <c r="I659" s="110"/>
      <c r="J659" s="110"/>
      <c r="K659" s="110"/>
      <c r="L659" s="110"/>
      <c r="M659" s="110"/>
      <c r="N659" s="110"/>
      <c r="O659" s="110"/>
      <c r="P659" s="110"/>
      <c r="Q659" s="110"/>
      <c r="R659" s="110"/>
      <c r="S659" s="110"/>
      <c r="T659" s="110"/>
      <c r="U659" s="110">
        <f t="shared" ref="U659" si="10767">ROUND(U658/$E658,2)</f>
        <v>0</v>
      </c>
      <c r="V659" s="110">
        <f t="shared" ref="V659" si="10768">ROUND(V658/$E658,2)</f>
        <v>0</v>
      </c>
      <c r="W659" s="110">
        <f t="shared" ref="W659" si="10769">ROUND(W658/$E658,2)</f>
        <v>0</v>
      </c>
      <c r="X659" s="110">
        <f t="shared" ref="X659" si="10770">ROUND(X658/$E658,2)</f>
        <v>0</v>
      </c>
      <c r="Y659" s="110">
        <f t="shared" ref="Y659" si="10771">ROUND(Y658/$E658,2)</f>
        <v>0</v>
      </c>
      <c r="Z659" s="110">
        <f t="shared" ref="Z659" si="10772">ROUND(Z658/$E658,2)</f>
        <v>0</v>
      </c>
      <c r="AA659" s="110">
        <f t="shared" ref="AA659" si="10773">ROUND(AA658/$E658,2)</f>
        <v>0</v>
      </c>
      <c r="AB659" s="110">
        <f t="shared" ref="AB659" si="10774">ROUND(AB658/$E658,2)</f>
        <v>0</v>
      </c>
      <c r="AC659" s="110">
        <f t="shared" ref="AC659" si="10775">ROUND(AC658/$E658,2)</f>
        <v>0</v>
      </c>
      <c r="AD659" s="110">
        <f t="shared" ref="AD659" si="10776">ROUND(AD658/$E658,2)</f>
        <v>0</v>
      </c>
      <c r="AE659" s="110">
        <f t="shared" ref="AE659" si="10777">ROUND(AE658/$E658,2)</f>
        <v>0</v>
      </c>
      <c r="AF659" s="110">
        <f t="shared" ref="AF659" si="10778">ROUND(AF658/$E658,2)</f>
        <v>0</v>
      </c>
      <c r="AG659" s="110">
        <f t="shared" ref="AG659" si="10779">ROUND(AG658/$E658,2)</f>
        <v>0</v>
      </c>
      <c r="AH659" s="110">
        <f t="shared" ref="AH659" si="10780">ROUND(AH658/$E658,2)</f>
        <v>0</v>
      </c>
      <c r="AI659" s="110">
        <f t="shared" ref="AI659" si="10781">ROUND(AI658/$E658,2)</f>
        <v>0</v>
      </c>
      <c r="AJ659" s="110">
        <f t="shared" ref="AJ659" si="10782">ROUND(AJ658/$E658,2)</f>
        <v>0</v>
      </c>
      <c r="AK659" s="110">
        <f t="shared" ref="AK659" si="10783">ROUND(AK658/$E658,2)</f>
        <v>0</v>
      </c>
      <c r="AL659" s="110">
        <f t="shared" ref="AL659" si="10784">ROUND(AL658/$E658,2)</f>
        <v>0</v>
      </c>
      <c r="AM659" s="110">
        <f t="shared" ref="AM659" si="10785">ROUND(AM658/$E658,2)</f>
        <v>0</v>
      </c>
      <c r="AN659" s="110">
        <f t="shared" ref="AN659" si="10786">ROUND(AN658/$E658,2)</f>
        <v>0</v>
      </c>
      <c r="AO659" s="110">
        <f t="shared" ref="AO659" si="10787">ROUND(AO658/$E658,2)</f>
        <v>0</v>
      </c>
      <c r="AP659" s="110">
        <f t="shared" ref="AP659" si="10788">ROUND(AP658/$E658,2)</f>
        <v>0</v>
      </c>
      <c r="AQ659" s="110">
        <f t="shared" ref="AQ659" si="10789">ROUND(AQ658/$E658,2)</f>
        <v>0</v>
      </c>
      <c r="AR659" s="110">
        <f t="shared" ref="AR659" si="10790">ROUND(AR658/$E658,2)</f>
        <v>0</v>
      </c>
      <c r="AS659" s="110">
        <f t="shared" ref="AS659" si="10791">ROUND(AS658/$E658,2)</f>
        <v>0</v>
      </c>
      <c r="AT659" s="110">
        <f t="shared" ref="AT659" si="10792">ROUND(AT658/$E658,2)</f>
        <v>0</v>
      </c>
      <c r="AU659" s="110">
        <f t="shared" ref="AU659" si="10793">ROUND(AU658/$E658,2)</f>
        <v>0</v>
      </c>
      <c r="AV659" s="110">
        <f t="shared" ref="AV659" si="10794">ROUND(AV658/$E658,2)</f>
        <v>0</v>
      </c>
      <c r="AW659" s="110">
        <f t="shared" ref="AW659" si="10795">ROUND(AW658/$E658,2)</f>
        <v>0</v>
      </c>
      <c r="AX659" s="110">
        <f t="shared" ref="AX659" si="10796">ROUND(AX658/$E658,2)</f>
        <v>0</v>
      </c>
      <c r="AY659" s="110">
        <f t="shared" ref="AY659" si="10797">ROUND(AY658/$E658,2)</f>
        <v>0</v>
      </c>
      <c r="AZ659" s="110">
        <f t="shared" ref="AZ659" si="10798">ROUND(AZ658/$E658,2)</f>
        <v>0</v>
      </c>
      <c r="BA659" s="110">
        <f t="shared" ref="BA659" si="10799">ROUND(BA658/$E658,2)</f>
        <v>0</v>
      </c>
      <c r="BB659" s="110">
        <f t="shared" ref="BB659" si="10800">ROUND(BB658/$E658,2)</f>
        <v>0</v>
      </c>
      <c r="BC659" s="110">
        <f t="shared" ref="BC659" si="10801">ROUND(BC658/$E658,2)</f>
        <v>0</v>
      </c>
      <c r="BD659" s="110">
        <f t="shared" ref="BD659" si="10802">ROUND(BD658/$E658,2)</f>
        <v>0</v>
      </c>
      <c r="BE659" s="110">
        <f t="shared" ref="BE659" si="10803">ROUND(BE658/$E658,2)</f>
        <v>0</v>
      </c>
      <c r="BF659" s="110">
        <f t="shared" ref="BF659" si="10804">ROUND(BF658/$E658,2)</f>
        <v>0</v>
      </c>
      <c r="BG659" s="110">
        <f t="shared" ref="BG659:BQ659" si="10805">ROUND(BG658/$E658,2)</f>
        <v>0</v>
      </c>
      <c r="BH659" s="110">
        <f t="shared" si="10805"/>
        <v>0</v>
      </c>
      <c r="BI659" s="110">
        <f t="shared" si="10805"/>
        <v>0</v>
      </c>
      <c r="BJ659" s="110">
        <f t="shared" si="10805"/>
        <v>0</v>
      </c>
      <c r="BK659" s="110">
        <f t="shared" si="10805"/>
        <v>5.36</v>
      </c>
      <c r="BL659" s="110">
        <f t="shared" si="10805"/>
        <v>5.36</v>
      </c>
      <c r="BM659" s="110">
        <f t="shared" si="10805"/>
        <v>5.36</v>
      </c>
      <c r="BN659" s="110">
        <f t="shared" si="10805"/>
        <v>5.36</v>
      </c>
      <c r="BO659" s="110">
        <f t="shared" si="10805"/>
        <v>5.36</v>
      </c>
      <c r="BP659" s="110">
        <f t="shared" si="10805"/>
        <v>5.36</v>
      </c>
      <c r="BQ659" s="110">
        <f t="shared" si="10805"/>
        <v>5.36</v>
      </c>
      <c r="BR659" s="110">
        <f>ROUNDDOWN(BR658/$E658,2)</f>
        <v>5.35</v>
      </c>
      <c r="BS659" s="110">
        <f>ROUNDDOWN(BS658/$E658,2)</f>
        <v>5.35</v>
      </c>
      <c r="BT659" s="110">
        <f t="shared" ref="BT659" si="10806">ROUND(BT658/$E658,2)</f>
        <v>5.36</v>
      </c>
      <c r="BU659" s="110">
        <f>ROUNDDOWN(BU658/$E658,2)</f>
        <v>5.35</v>
      </c>
      <c r="BV659" s="110">
        <f>ROUNDDOWN(BV658/$E658,2)</f>
        <v>5.35</v>
      </c>
      <c r="BW659" s="110">
        <f t="shared" ref="BW659:BY659" si="10807">ROUND(BW658/$E658,2)</f>
        <v>5.36</v>
      </c>
      <c r="BX659" s="110">
        <f t="shared" si="10807"/>
        <v>5.36</v>
      </c>
      <c r="BY659" s="110">
        <f t="shared" si="10807"/>
        <v>0</v>
      </c>
      <c r="BZ659" s="110">
        <f t="shared" ref="BZ659" si="10808">ROUND(BZ658/$E658,2)</f>
        <v>0</v>
      </c>
      <c r="CA659" s="110">
        <f t="shared" ref="CA659" si="10809">ROUND(CA658/$E658,2)</f>
        <v>0</v>
      </c>
      <c r="CB659" s="110">
        <f t="shared" ref="CB659" si="10810">ROUND(CB658/$E658,2)</f>
        <v>0</v>
      </c>
      <c r="CC659" s="110">
        <f t="shared" ref="CC659" si="10811">ROUND(CC658/$E658,2)</f>
        <v>0</v>
      </c>
      <c r="CD659" s="110">
        <f t="shared" ref="CD659" si="10812">ROUND(CD658/$E658,2)</f>
        <v>0</v>
      </c>
      <c r="CE659" s="110"/>
      <c r="CF659" s="110">
        <f t="shared" ref="CF659" si="10813">ROUND(CF658/$E658,2)</f>
        <v>0</v>
      </c>
      <c r="CG659" s="110">
        <f t="shared" ref="CG659" si="10814">ROUND(CG658/$E658,2)</f>
        <v>0</v>
      </c>
      <c r="CH659" s="111">
        <f>IF(C658="","",D658-SUM(G659:CG659))</f>
        <v>0</v>
      </c>
      <c r="CI659" s="112">
        <f>IF(C658="","",SUM(G659:CG659))</f>
        <v>75</v>
      </c>
      <c r="CJ659" s="67" t="b">
        <f>IF(C658="","",D658=CI659)</f>
        <v>1</v>
      </c>
    </row>
    <row r="660" spans="1:88" s="5" customFormat="1" ht="22.05" customHeight="1" x14ac:dyDescent="0.3">
      <c r="A660" s="173"/>
      <c r="B660" s="157"/>
      <c r="C660" s="170"/>
      <c r="D660" s="160"/>
      <c r="E660" s="163"/>
      <c r="F660" s="166"/>
      <c r="G660" s="113">
        <v>0</v>
      </c>
      <c r="H660" s="113"/>
      <c r="I660" s="113"/>
      <c r="J660" s="113"/>
      <c r="K660" s="113"/>
      <c r="L660" s="113"/>
      <c r="M660" s="113"/>
      <c r="N660" s="113"/>
      <c r="O660" s="113"/>
      <c r="P660" s="113"/>
      <c r="Q660" s="113"/>
      <c r="R660" s="113"/>
      <c r="S660" s="113"/>
      <c r="T660" s="113"/>
      <c r="U660" s="113">
        <f t="shared" ref="U660:X660" si="10815">U658/$F658</f>
        <v>0</v>
      </c>
      <c r="V660" s="113">
        <f t="shared" si="10815"/>
        <v>0</v>
      </c>
      <c r="W660" s="113">
        <f t="shared" si="10815"/>
        <v>0</v>
      </c>
      <c r="X660" s="113">
        <f t="shared" si="10815"/>
        <v>0</v>
      </c>
      <c r="Y660" s="113">
        <f t="shared" ref="Y660:AG660" si="10816">Y658/$F658</f>
        <v>0</v>
      </c>
      <c r="Z660" s="113">
        <f t="shared" si="10816"/>
        <v>0</v>
      </c>
      <c r="AA660" s="113">
        <f t="shared" si="10816"/>
        <v>0</v>
      </c>
      <c r="AB660" s="113">
        <f t="shared" si="10816"/>
        <v>0</v>
      </c>
      <c r="AC660" s="113">
        <f t="shared" si="10816"/>
        <v>0</v>
      </c>
      <c r="AD660" s="113">
        <f t="shared" si="10816"/>
        <v>0</v>
      </c>
      <c r="AE660" s="113">
        <f t="shared" si="10816"/>
        <v>0</v>
      </c>
      <c r="AF660" s="113">
        <f t="shared" si="10816"/>
        <v>0</v>
      </c>
      <c r="AG660" s="113">
        <f t="shared" si="10816"/>
        <v>0</v>
      </c>
      <c r="AH660" s="113">
        <f t="shared" ref="AH660:AK660" si="10817">AH658/$F658</f>
        <v>0</v>
      </c>
      <c r="AI660" s="113">
        <f t="shared" si="10817"/>
        <v>0</v>
      </c>
      <c r="AJ660" s="113">
        <f t="shared" si="10817"/>
        <v>0</v>
      </c>
      <c r="AK660" s="113">
        <f t="shared" si="10817"/>
        <v>0</v>
      </c>
      <c r="AL660" s="113">
        <f t="shared" ref="AL660:AT660" si="10818">AL658/$F658</f>
        <v>0</v>
      </c>
      <c r="AM660" s="113">
        <f t="shared" si="10818"/>
        <v>0</v>
      </c>
      <c r="AN660" s="113">
        <f t="shared" si="10818"/>
        <v>0</v>
      </c>
      <c r="AO660" s="113">
        <f t="shared" si="10818"/>
        <v>0</v>
      </c>
      <c r="AP660" s="113">
        <f t="shared" si="10818"/>
        <v>0</v>
      </c>
      <c r="AQ660" s="113">
        <f t="shared" si="10818"/>
        <v>0</v>
      </c>
      <c r="AR660" s="113">
        <f t="shared" si="10818"/>
        <v>0</v>
      </c>
      <c r="AS660" s="113">
        <f t="shared" si="10818"/>
        <v>0</v>
      </c>
      <c r="AT660" s="113">
        <f t="shared" si="10818"/>
        <v>0</v>
      </c>
      <c r="AU660" s="113">
        <f t="shared" ref="AU660:AX660" si="10819">AU658/$F658</f>
        <v>0</v>
      </c>
      <c r="AV660" s="113">
        <f t="shared" si="10819"/>
        <v>0</v>
      </c>
      <c r="AW660" s="113">
        <f t="shared" si="10819"/>
        <v>0</v>
      </c>
      <c r="AX660" s="113">
        <f t="shared" si="10819"/>
        <v>0</v>
      </c>
      <c r="AY660" s="113">
        <f t="shared" ref="AY660:BC660" si="10820">AY658/$F658</f>
        <v>0</v>
      </c>
      <c r="AZ660" s="113">
        <f t="shared" si="10820"/>
        <v>0</v>
      </c>
      <c r="BA660" s="113">
        <f t="shared" si="10820"/>
        <v>0</v>
      </c>
      <c r="BB660" s="113">
        <f t="shared" si="10820"/>
        <v>0</v>
      </c>
      <c r="BC660" s="113">
        <f t="shared" si="10820"/>
        <v>0</v>
      </c>
      <c r="BD660" s="113">
        <f t="shared" ref="BD660:BF660" si="10821">BD658/$F658</f>
        <v>0</v>
      </c>
      <c r="BE660" s="113">
        <f t="shared" si="10821"/>
        <v>0</v>
      </c>
      <c r="BF660" s="113">
        <f t="shared" si="10821"/>
        <v>0</v>
      </c>
      <c r="BG660" s="113">
        <f t="shared" ref="BG660:CC660" si="10822">BG658/$F658</f>
        <v>0</v>
      </c>
      <c r="BH660" s="113">
        <f t="shared" si="10822"/>
        <v>0</v>
      </c>
      <c r="BI660" s="113">
        <f t="shared" si="10822"/>
        <v>0</v>
      </c>
      <c r="BJ660" s="113">
        <f t="shared" si="10822"/>
        <v>0</v>
      </c>
      <c r="BK660" s="113">
        <f t="shared" si="10822"/>
        <v>7.1428571428571425E-2</v>
      </c>
      <c r="BL660" s="113">
        <f t="shared" si="10822"/>
        <v>7.1428571428571425E-2</v>
      </c>
      <c r="BM660" s="113">
        <f t="shared" si="10822"/>
        <v>7.1428571428571425E-2</v>
      </c>
      <c r="BN660" s="113">
        <f t="shared" si="10822"/>
        <v>7.1428571428571425E-2</v>
      </c>
      <c r="BO660" s="113">
        <f t="shared" si="10822"/>
        <v>7.1428571428571425E-2</v>
      </c>
      <c r="BP660" s="113">
        <f t="shared" si="10822"/>
        <v>7.1428571428571425E-2</v>
      </c>
      <c r="BQ660" s="113">
        <f t="shared" si="10822"/>
        <v>7.1428571428571425E-2</v>
      </c>
      <c r="BR660" s="113">
        <f t="shared" si="10822"/>
        <v>7.1428571428571425E-2</v>
      </c>
      <c r="BS660" s="113">
        <f t="shared" si="10822"/>
        <v>7.1428571428571425E-2</v>
      </c>
      <c r="BT660" s="113">
        <f t="shared" si="10822"/>
        <v>7.1428571428571425E-2</v>
      </c>
      <c r="BU660" s="113">
        <f t="shared" si="10822"/>
        <v>7.1428571428571425E-2</v>
      </c>
      <c r="BV660" s="113">
        <f t="shared" si="10822"/>
        <v>7.1428571428571425E-2</v>
      </c>
      <c r="BW660" s="113">
        <f t="shared" si="10822"/>
        <v>7.1428571428571425E-2</v>
      </c>
      <c r="BX660" s="113">
        <f t="shared" si="10822"/>
        <v>7.1428571428571425E-2</v>
      </c>
      <c r="BY660" s="113">
        <f t="shared" si="10822"/>
        <v>0</v>
      </c>
      <c r="BZ660" s="113">
        <f t="shared" si="10822"/>
        <v>0</v>
      </c>
      <c r="CA660" s="113">
        <f t="shared" si="10822"/>
        <v>0</v>
      </c>
      <c r="CB660" s="113">
        <f t="shared" si="10822"/>
        <v>0</v>
      </c>
      <c r="CC660" s="113">
        <f t="shared" si="10822"/>
        <v>0</v>
      </c>
      <c r="CD660" s="113">
        <f t="shared" ref="CD660:CG660" si="10823">CD658/$F658</f>
        <v>0</v>
      </c>
      <c r="CE660" s="113"/>
      <c r="CF660" s="113">
        <f t="shared" si="10823"/>
        <v>0</v>
      </c>
      <c r="CG660" s="113">
        <f t="shared" si="10823"/>
        <v>0</v>
      </c>
      <c r="CH660" s="114">
        <f>IF(C658="","",100%-SUM(G660:CG660))</f>
        <v>3.3306690738754696E-16</v>
      </c>
      <c r="CI660" s="115">
        <f>IF(C658="","",SUM(G660:CG660))</f>
        <v>0.99999999999999967</v>
      </c>
      <c r="CJ660" s="67" t="b">
        <f>IF(C658="","",SUM(G660:CG660)=CI660)</f>
        <v>1</v>
      </c>
    </row>
    <row r="661" spans="1:88" s="5" customFormat="1" ht="22.05" customHeight="1" x14ac:dyDescent="0.3">
      <c r="A661" s="171" t="s">
        <v>465</v>
      </c>
      <c r="B661" s="155" t="s">
        <v>466</v>
      </c>
      <c r="C661" s="168" t="s">
        <v>17</v>
      </c>
      <c r="D661" s="158">
        <v>70</v>
      </c>
      <c r="E661" s="161">
        <v>88478</v>
      </c>
      <c r="F661" s="164">
        <f t="shared" si="10057"/>
        <v>6193460</v>
      </c>
      <c r="G661" s="108">
        <v>0</v>
      </c>
      <c r="H661" s="108"/>
      <c r="I661" s="108"/>
      <c r="J661" s="108"/>
      <c r="K661" s="108"/>
      <c r="L661" s="108"/>
      <c r="M661" s="108"/>
      <c r="N661" s="108"/>
      <c r="O661" s="108"/>
      <c r="P661" s="108"/>
      <c r="Q661" s="108"/>
      <c r="R661" s="108"/>
      <c r="S661" s="108"/>
      <c r="T661" s="108"/>
      <c r="U661" s="108"/>
      <c r="V661" s="108"/>
      <c r="W661" s="108"/>
      <c r="X661" s="108"/>
      <c r="Y661" s="108"/>
      <c r="Z661" s="108"/>
      <c r="AA661" s="108"/>
      <c r="AB661" s="108"/>
      <c r="AC661" s="108"/>
      <c r="AD661" s="108"/>
      <c r="AE661" s="108"/>
      <c r="AF661" s="108"/>
      <c r="AG661" s="108"/>
      <c r="AH661" s="108"/>
      <c r="AI661" s="108"/>
      <c r="AJ661" s="108"/>
      <c r="AK661" s="108"/>
      <c r="AL661" s="108"/>
      <c r="AM661" s="108"/>
      <c r="AN661" s="108"/>
      <c r="AO661" s="108"/>
      <c r="AP661" s="108"/>
      <c r="AQ661" s="108"/>
      <c r="AR661" s="108"/>
      <c r="AS661" s="108"/>
      <c r="AT661" s="108"/>
      <c r="AU661" s="108"/>
      <c r="AV661" s="108"/>
      <c r="AW661" s="108"/>
      <c r="AX661" s="108"/>
      <c r="AY661" s="108"/>
      <c r="AZ661" s="108"/>
      <c r="BA661" s="108"/>
      <c r="BB661" s="108"/>
      <c r="BC661" s="108"/>
      <c r="BD661" s="108"/>
      <c r="BE661" s="108"/>
      <c r="BF661" s="108"/>
      <c r="BG661" s="108"/>
      <c r="BH661" s="108"/>
      <c r="BI661" s="108"/>
      <c r="BJ661" s="108"/>
      <c r="BK661" s="108">
        <f>ROUND($F661/14,0)</f>
        <v>442390</v>
      </c>
      <c r="BL661" s="108">
        <f>ROUND($F661/14,0)</f>
        <v>442390</v>
      </c>
      <c r="BM661" s="108">
        <f t="shared" ref="BM661:BX661" si="10824">ROUND($F661/14,0)</f>
        <v>442390</v>
      </c>
      <c r="BN661" s="108">
        <f t="shared" si="10824"/>
        <v>442390</v>
      </c>
      <c r="BO661" s="108">
        <f t="shared" si="10824"/>
        <v>442390</v>
      </c>
      <c r="BP661" s="108">
        <f t="shared" si="10824"/>
        <v>442390</v>
      </c>
      <c r="BQ661" s="108">
        <f t="shared" si="10824"/>
        <v>442390</v>
      </c>
      <c r="BR661" s="108">
        <f t="shared" si="10824"/>
        <v>442390</v>
      </c>
      <c r="BS661" s="108">
        <f t="shared" si="10824"/>
        <v>442390</v>
      </c>
      <c r="BT661" s="108">
        <f t="shared" si="10824"/>
        <v>442390</v>
      </c>
      <c r="BU661" s="108">
        <f t="shared" si="10824"/>
        <v>442390</v>
      </c>
      <c r="BV661" s="108">
        <f t="shared" si="10824"/>
        <v>442390</v>
      </c>
      <c r="BW661" s="108">
        <f t="shared" si="10824"/>
        <v>442390</v>
      </c>
      <c r="BX661" s="108">
        <f t="shared" si="10824"/>
        <v>442390</v>
      </c>
      <c r="BY661" s="108"/>
      <c r="BZ661" s="108"/>
      <c r="CA661" s="108"/>
      <c r="CB661" s="108"/>
      <c r="CC661" s="108"/>
      <c r="CD661" s="108"/>
      <c r="CE661" s="108"/>
      <c r="CF661" s="108"/>
      <c r="CG661" s="108"/>
      <c r="CH661" s="109">
        <f>IF(C661="","",F661-SUM(G661:CG661))</f>
        <v>0</v>
      </c>
      <c r="CI661" s="107">
        <f>IF(C661="","",SUM(G661:CG661))</f>
        <v>6193460</v>
      </c>
      <c r="CJ661" s="67" t="b">
        <f>IF(C661="","",F661=CI661)</f>
        <v>1</v>
      </c>
    </row>
    <row r="662" spans="1:88" s="5" customFormat="1" ht="22.05" customHeight="1" x14ac:dyDescent="0.3">
      <c r="A662" s="172"/>
      <c r="B662" s="156"/>
      <c r="C662" s="169"/>
      <c r="D662" s="159"/>
      <c r="E662" s="162"/>
      <c r="F662" s="165"/>
      <c r="G662" s="110">
        <v>0</v>
      </c>
      <c r="H662" s="110"/>
      <c r="I662" s="110"/>
      <c r="J662" s="110"/>
      <c r="K662" s="110"/>
      <c r="L662" s="110"/>
      <c r="M662" s="110"/>
      <c r="N662" s="110"/>
      <c r="O662" s="110"/>
      <c r="P662" s="110"/>
      <c r="Q662" s="110"/>
      <c r="R662" s="110"/>
      <c r="S662" s="110"/>
      <c r="T662" s="110"/>
      <c r="U662" s="110">
        <f t="shared" ref="U662" si="10825">ROUND(U661/$E661,2)</f>
        <v>0</v>
      </c>
      <c r="V662" s="110">
        <f t="shared" ref="V662" si="10826">ROUND(V661/$E661,2)</f>
        <v>0</v>
      </c>
      <c r="W662" s="110">
        <f t="shared" ref="W662" si="10827">ROUND(W661/$E661,2)</f>
        <v>0</v>
      </c>
      <c r="X662" s="110">
        <f t="shared" ref="X662" si="10828">ROUND(X661/$E661,2)</f>
        <v>0</v>
      </c>
      <c r="Y662" s="110">
        <f t="shared" ref="Y662" si="10829">ROUND(Y661/$E661,2)</f>
        <v>0</v>
      </c>
      <c r="Z662" s="110">
        <f t="shared" ref="Z662" si="10830">ROUND(Z661/$E661,2)</f>
        <v>0</v>
      </c>
      <c r="AA662" s="110">
        <f t="shared" ref="AA662" si="10831">ROUND(AA661/$E661,2)</f>
        <v>0</v>
      </c>
      <c r="AB662" s="110">
        <f t="shared" ref="AB662" si="10832">ROUND(AB661/$E661,2)</f>
        <v>0</v>
      </c>
      <c r="AC662" s="110">
        <f t="shared" ref="AC662" si="10833">ROUND(AC661/$E661,2)</f>
        <v>0</v>
      </c>
      <c r="AD662" s="110">
        <f t="shared" ref="AD662" si="10834">ROUND(AD661/$E661,2)</f>
        <v>0</v>
      </c>
      <c r="AE662" s="110">
        <f t="shared" ref="AE662" si="10835">ROUND(AE661/$E661,2)</f>
        <v>0</v>
      </c>
      <c r="AF662" s="110">
        <f t="shared" ref="AF662" si="10836">ROUND(AF661/$E661,2)</f>
        <v>0</v>
      </c>
      <c r="AG662" s="110">
        <f t="shared" ref="AG662" si="10837">ROUND(AG661/$E661,2)</f>
        <v>0</v>
      </c>
      <c r="AH662" s="110">
        <f t="shared" ref="AH662" si="10838">ROUND(AH661/$E661,2)</f>
        <v>0</v>
      </c>
      <c r="AI662" s="110">
        <f t="shared" ref="AI662" si="10839">ROUND(AI661/$E661,2)</f>
        <v>0</v>
      </c>
      <c r="AJ662" s="110">
        <f t="shared" ref="AJ662" si="10840">ROUND(AJ661/$E661,2)</f>
        <v>0</v>
      </c>
      <c r="AK662" s="110">
        <f t="shared" ref="AK662" si="10841">ROUND(AK661/$E661,2)</f>
        <v>0</v>
      </c>
      <c r="AL662" s="110">
        <f t="shared" ref="AL662" si="10842">ROUND(AL661/$E661,2)</f>
        <v>0</v>
      </c>
      <c r="AM662" s="110">
        <f t="shared" ref="AM662" si="10843">ROUND(AM661/$E661,2)</f>
        <v>0</v>
      </c>
      <c r="AN662" s="110">
        <f t="shared" ref="AN662" si="10844">ROUND(AN661/$E661,2)</f>
        <v>0</v>
      </c>
      <c r="AO662" s="110">
        <f t="shared" ref="AO662" si="10845">ROUND(AO661/$E661,2)</f>
        <v>0</v>
      </c>
      <c r="AP662" s="110">
        <f t="shared" ref="AP662" si="10846">ROUND(AP661/$E661,2)</f>
        <v>0</v>
      </c>
      <c r="AQ662" s="110">
        <f t="shared" ref="AQ662" si="10847">ROUND(AQ661/$E661,2)</f>
        <v>0</v>
      </c>
      <c r="AR662" s="110">
        <f t="shared" ref="AR662" si="10848">ROUND(AR661/$E661,2)</f>
        <v>0</v>
      </c>
      <c r="AS662" s="110">
        <f t="shared" ref="AS662" si="10849">ROUND(AS661/$E661,2)</f>
        <v>0</v>
      </c>
      <c r="AT662" s="110">
        <f t="shared" ref="AT662" si="10850">ROUND(AT661/$E661,2)</f>
        <v>0</v>
      </c>
      <c r="AU662" s="110">
        <f t="shared" ref="AU662" si="10851">ROUND(AU661/$E661,2)</f>
        <v>0</v>
      </c>
      <c r="AV662" s="110">
        <f t="shared" ref="AV662" si="10852">ROUND(AV661/$E661,2)</f>
        <v>0</v>
      </c>
      <c r="AW662" s="110">
        <f t="shared" ref="AW662" si="10853">ROUND(AW661/$E661,2)</f>
        <v>0</v>
      </c>
      <c r="AX662" s="110">
        <f t="shared" ref="AX662" si="10854">ROUND(AX661/$E661,2)</f>
        <v>0</v>
      </c>
      <c r="AY662" s="110">
        <f t="shared" ref="AY662" si="10855">ROUND(AY661/$E661,2)</f>
        <v>0</v>
      </c>
      <c r="AZ662" s="110">
        <f t="shared" ref="AZ662" si="10856">ROUND(AZ661/$E661,2)</f>
        <v>0</v>
      </c>
      <c r="BA662" s="110">
        <f t="shared" ref="BA662" si="10857">ROUND(BA661/$E661,2)</f>
        <v>0</v>
      </c>
      <c r="BB662" s="110">
        <f t="shared" ref="BB662" si="10858">ROUND(BB661/$E661,2)</f>
        <v>0</v>
      </c>
      <c r="BC662" s="110">
        <f t="shared" ref="BC662" si="10859">ROUND(BC661/$E661,2)</f>
        <v>0</v>
      </c>
      <c r="BD662" s="110">
        <f t="shared" ref="BD662" si="10860">ROUND(BD661/$E661,2)</f>
        <v>0</v>
      </c>
      <c r="BE662" s="110">
        <f t="shared" ref="BE662" si="10861">ROUND(BE661/$E661,2)</f>
        <v>0</v>
      </c>
      <c r="BF662" s="110">
        <f t="shared" ref="BF662" si="10862">ROUND(BF661/$E661,2)</f>
        <v>0</v>
      </c>
      <c r="BG662" s="110">
        <f t="shared" ref="BG662:BY662" si="10863">ROUND(BG661/$E661,2)</f>
        <v>0</v>
      </c>
      <c r="BH662" s="110">
        <f t="shared" si="10863"/>
        <v>0</v>
      </c>
      <c r="BI662" s="110">
        <f t="shared" si="10863"/>
        <v>0</v>
      </c>
      <c r="BJ662" s="110">
        <f t="shared" si="10863"/>
        <v>0</v>
      </c>
      <c r="BK662" s="110">
        <f t="shared" si="10863"/>
        <v>5</v>
      </c>
      <c r="BL662" s="110">
        <f t="shared" si="10863"/>
        <v>5</v>
      </c>
      <c r="BM662" s="110">
        <f t="shared" si="10863"/>
        <v>5</v>
      </c>
      <c r="BN662" s="110">
        <f t="shared" si="10863"/>
        <v>5</v>
      </c>
      <c r="BO662" s="110">
        <f t="shared" si="10863"/>
        <v>5</v>
      </c>
      <c r="BP662" s="110">
        <f t="shared" si="10863"/>
        <v>5</v>
      </c>
      <c r="BQ662" s="110">
        <f t="shared" si="10863"/>
        <v>5</v>
      </c>
      <c r="BR662" s="110">
        <f t="shared" si="10863"/>
        <v>5</v>
      </c>
      <c r="BS662" s="110">
        <f t="shared" si="10863"/>
        <v>5</v>
      </c>
      <c r="BT662" s="110">
        <f t="shared" si="10863"/>
        <v>5</v>
      </c>
      <c r="BU662" s="110">
        <f t="shared" si="10863"/>
        <v>5</v>
      </c>
      <c r="BV662" s="110">
        <f t="shared" si="10863"/>
        <v>5</v>
      </c>
      <c r="BW662" s="110">
        <f t="shared" si="10863"/>
        <v>5</v>
      </c>
      <c r="BX662" s="110">
        <f t="shared" si="10863"/>
        <v>5</v>
      </c>
      <c r="BY662" s="110">
        <f t="shared" si="10863"/>
        <v>0</v>
      </c>
      <c r="BZ662" s="110">
        <f t="shared" ref="BZ662" si="10864">ROUND(BZ661/$E661,2)</f>
        <v>0</v>
      </c>
      <c r="CA662" s="110">
        <f t="shared" ref="CA662" si="10865">ROUND(CA661/$E661,2)</f>
        <v>0</v>
      </c>
      <c r="CB662" s="110">
        <f t="shared" ref="CB662" si="10866">ROUND(CB661/$E661,2)</f>
        <v>0</v>
      </c>
      <c r="CC662" s="110">
        <f t="shared" ref="CC662" si="10867">ROUND(CC661/$E661,2)</f>
        <v>0</v>
      </c>
      <c r="CD662" s="110">
        <f t="shared" ref="CD662" si="10868">ROUND(CD661/$E661,2)</f>
        <v>0</v>
      </c>
      <c r="CE662" s="110"/>
      <c r="CF662" s="110">
        <f t="shared" ref="CF662" si="10869">ROUND(CF661/$E661,2)</f>
        <v>0</v>
      </c>
      <c r="CG662" s="110">
        <f t="shared" ref="CG662" si="10870">ROUND(CG661/$E661,2)</f>
        <v>0</v>
      </c>
      <c r="CH662" s="111">
        <f>IF(C661="","",D661-SUM(G662:CG662))</f>
        <v>0</v>
      </c>
      <c r="CI662" s="112">
        <f>IF(C661="","",SUM(G662:CG662))</f>
        <v>70</v>
      </c>
      <c r="CJ662" s="67" t="b">
        <f>IF(C661="","",D661=CI662)</f>
        <v>1</v>
      </c>
    </row>
    <row r="663" spans="1:88" s="5" customFormat="1" ht="22.05" customHeight="1" x14ac:dyDescent="0.3">
      <c r="A663" s="173"/>
      <c r="B663" s="157"/>
      <c r="C663" s="170"/>
      <c r="D663" s="160"/>
      <c r="E663" s="163"/>
      <c r="F663" s="166"/>
      <c r="G663" s="113">
        <v>0</v>
      </c>
      <c r="H663" s="113"/>
      <c r="I663" s="113"/>
      <c r="J663" s="113"/>
      <c r="K663" s="113"/>
      <c r="L663" s="113"/>
      <c r="M663" s="113"/>
      <c r="N663" s="113"/>
      <c r="O663" s="113"/>
      <c r="P663" s="113"/>
      <c r="Q663" s="113"/>
      <c r="R663" s="113"/>
      <c r="S663" s="113"/>
      <c r="T663" s="113"/>
      <c r="U663" s="113">
        <f t="shared" ref="U663:X663" si="10871">U661/$F661</f>
        <v>0</v>
      </c>
      <c r="V663" s="113">
        <f t="shared" si="10871"/>
        <v>0</v>
      </c>
      <c r="W663" s="113">
        <f t="shared" si="10871"/>
        <v>0</v>
      </c>
      <c r="X663" s="113">
        <f t="shared" si="10871"/>
        <v>0</v>
      </c>
      <c r="Y663" s="113">
        <f t="shared" ref="Y663:AG663" si="10872">Y661/$F661</f>
        <v>0</v>
      </c>
      <c r="Z663" s="113">
        <f t="shared" si="10872"/>
        <v>0</v>
      </c>
      <c r="AA663" s="113">
        <f t="shared" si="10872"/>
        <v>0</v>
      </c>
      <c r="AB663" s="113">
        <f t="shared" si="10872"/>
        <v>0</v>
      </c>
      <c r="AC663" s="113">
        <f t="shared" si="10872"/>
        <v>0</v>
      </c>
      <c r="AD663" s="113">
        <f t="shared" si="10872"/>
        <v>0</v>
      </c>
      <c r="AE663" s="113">
        <f t="shared" si="10872"/>
        <v>0</v>
      </c>
      <c r="AF663" s="113">
        <f t="shared" si="10872"/>
        <v>0</v>
      </c>
      <c r="AG663" s="113">
        <f t="shared" si="10872"/>
        <v>0</v>
      </c>
      <c r="AH663" s="113">
        <f t="shared" ref="AH663:AK663" si="10873">AH661/$F661</f>
        <v>0</v>
      </c>
      <c r="AI663" s="113">
        <f t="shared" si="10873"/>
        <v>0</v>
      </c>
      <c r="AJ663" s="113">
        <f t="shared" si="10873"/>
        <v>0</v>
      </c>
      <c r="AK663" s="113">
        <f t="shared" si="10873"/>
        <v>0</v>
      </c>
      <c r="AL663" s="113">
        <f t="shared" ref="AL663:AT663" si="10874">AL661/$F661</f>
        <v>0</v>
      </c>
      <c r="AM663" s="113">
        <f t="shared" si="10874"/>
        <v>0</v>
      </c>
      <c r="AN663" s="113">
        <f t="shared" si="10874"/>
        <v>0</v>
      </c>
      <c r="AO663" s="113">
        <f t="shared" si="10874"/>
        <v>0</v>
      </c>
      <c r="AP663" s="113">
        <f t="shared" si="10874"/>
        <v>0</v>
      </c>
      <c r="AQ663" s="113">
        <f t="shared" si="10874"/>
        <v>0</v>
      </c>
      <c r="AR663" s="113">
        <f t="shared" si="10874"/>
        <v>0</v>
      </c>
      <c r="AS663" s="113">
        <f t="shared" si="10874"/>
        <v>0</v>
      </c>
      <c r="AT663" s="113">
        <f t="shared" si="10874"/>
        <v>0</v>
      </c>
      <c r="AU663" s="113">
        <f t="shared" ref="AU663:AX663" si="10875">AU661/$F661</f>
        <v>0</v>
      </c>
      <c r="AV663" s="113">
        <f t="shared" si="10875"/>
        <v>0</v>
      </c>
      <c r="AW663" s="113">
        <f t="shared" si="10875"/>
        <v>0</v>
      </c>
      <c r="AX663" s="113">
        <f t="shared" si="10875"/>
        <v>0</v>
      </c>
      <c r="AY663" s="113">
        <f t="shared" ref="AY663:BC663" si="10876">AY661/$F661</f>
        <v>0</v>
      </c>
      <c r="AZ663" s="113">
        <f t="shared" si="10876"/>
        <v>0</v>
      </c>
      <c r="BA663" s="113">
        <f t="shared" si="10876"/>
        <v>0</v>
      </c>
      <c r="BB663" s="113">
        <f t="shared" si="10876"/>
        <v>0</v>
      </c>
      <c r="BC663" s="113">
        <f t="shared" si="10876"/>
        <v>0</v>
      </c>
      <c r="BD663" s="113">
        <f t="shared" ref="BD663:BF663" si="10877">BD661/$F661</f>
        <v>0</v>
      </c>
      <c r="BE663" s="113">
        <f t="shared" si="10877"/>
        <v>0</v>
      </c>
      <c r="BF663" s="113">
        <f t="shared" si="10877"/>
        <v>0</v>
      </c>
      <c r="BG663" s="113">
        <f t="shared" ref="BG663:CC663" si="10878">BG661/$F661</f>
        <v>0</v>
      </c>
      <c r="BH663" s="113">
        <f t="shared" si="10878"/>
        <v>0</v>
      </c>
      <c r="BI663" s="113">
        <f t="shared" si="10878"/>
        <v>0</v>
      </c>
      <c r="BJ663" s="113">
        <f t="shared" si="10878"/>
        <v>0</v>
      </c>
      <c r="BK663" s="113">
        <f t="shared" si="10878"/>
        <v>7.1428571428571425E-2</v>
      </c>
      <c r="BL663" s="113">
        <f t="shared" si="10878"/>
        <v>7.1428571428571425E-2</v>
      </c>
      <c r="BM663" s="113">
        <f t="shared" si="10878"/>
        <v>7.1428571428571425E-2</v>
      </c>
      <c r="BN663" s="113">
        <f t="shared" si="10878"/>
        <v>7.1428571428571425E-2</v>
      </c>
      <c r="BO663" s="113">
        <f t="shared" si="10878"/>
        <v>7.1428571428571425E-2</v>
      </c>
      <c r="BP663" s="113">
        <f t="shared" si="10878"/>
        <v>7.1428571428571425E-2</v>
      </c>
      <c r="BQ663" s="113">
        <f t="shared" si="10878"/>
        <v>7.1428571428571425E-2</v>
      </c>
      <c r="BR663" s="113">
        <f t="shared" si="10878"/>
        <v>7.1428571428571425E-2</v>
      </c>
      <c r="BS663" s="113">
        <f t="shared" si="10878"/>
        <v>7.1428571428571425E-2</v>
      </c>
      <c r="BT663" s="113">
        <f t="shared" si="10878"/>
        <v>7.1428571428571425E-2</v>
      </c>
      <c r="BU663" s="113">
        <f t="shared" si="10878"/>
        <v>7.1428571428571425E-2</v>
      </c>
      <c r="BV663" s="113">
        <f t="shared" si="10878"/>
        <v>7.1428571428571425E-2</v>
      </c>
      <c r="BW663" s="113">
        <f t="shared" si="10878"/>
        <v>7.1428571428571425E-2</v>
      </c>
      <c r="BX663" s="113">
        <f t="shared" si="10878"/>
        <v>7.1428571428571425E-2</v>
      </c>
      <c r="BY663" s="113">
        <f t="shared" si="10878"/>
        <v>0</v>
      </c>
      <c r="BZ663" s="113">
        <f t="shared" si="10878"/>
        <v>0</v>
      </c>
      <c r="CA663" s="113">
        <f t="shared" si="10878"/>
        <v>0</v>
      </c>
      <c r="CB663" s="113">
        <f t="shared" si="10878"/>
        <v>0</v>
      </c>
      <c r="CC663" s="113">
        <f t="shared" si="10878"/>
        <v>0</v>
      </c>
      <c r="CD663" s="113">
        <f t="shared" ref="CD663:CG663" si="10879">CD661/$F661</f>
        <v>0</v>
      </c>
      <c r="CE663" s="113"/>
      <c r="CF663" s="113">
        <f t="shared" si="10879"/>
        <v>0</v>
      </c>
      <c r="CG663" s="113">
        <f t="shared" si="10879"/>
        <v>0</v>
      </c>
      <c r="CH663" s="114">
        <f>IF(C661="","",100%-SUM(G663:CG663))</f>
        <v>3.3306690738754696E-16</v>
      </c>
      <c r="CI663" s="115">
        <f>IF(C661="","",SUM(G663:CG663))</f>
        <v>0.99999999999999967</v>
      </c>
      <c r="CJ663" s="67" t="b">
        <f>IF(C661="","",SUM(G663:CG663)=CI663)</f>
        <v>1</v>
      </c>
    </row>
    <row r="664" spans="1:88" s="5" customFormat="1" ht="22.05" customHeight="1" x14ac:dyDescent="0.3">
      <c r="A664" s="171" t="s">
        <v>467</v>
      </c>
      <c r="B664" s="155" t="s">
        <v>468</v>
      </c>
      <c r="C664" s="168" t="s">
        <v>17</v>
      </c>
      <c r="D664" s="158">
        <v>12</v>
      </c>
      <c r="E664" s="161">
        <v>90273</v>
      </c>
      <c r="F664" s="164">
        <f t="shared" si="10057"/>
        <v>1083276</v>
      </c>
      <c r="G664" s="108">
        <v>0</v>
      </c>
      <c r="H664" s="108"/>
      <c r="I664" s="108"/>
      <c r="J664" s="108"/>
      <c r="K664" s="108"/>
      <c r="L664" s="108"/>
      <c r="M664" s="108"/>
      <c r="N664" s="108"/>
      <c r="O664" s="108"/>
      <c r="P664" s="108"/>
      <c r="Q664" s="108"/>
      <c r="R664" s="108"/>
      <c r="S664" s="108"/>
      <c r="T664" s="108"/>
      <c r="U664" s="108"/>
      <c r="V664" s="108"/>
      <c r="W664" s="108"/>
      <c r="X664" s="108"/>
      <c r="Y664" s="108"/>
      <c r="Z664" s="108"/>
      <c r="AA664" s="108"/>
      <c r="AB664" s="108"/>
      <c r="AC664" s="108"/>
      <c r="AD664" s="108"/>
      <c r="AE664" s="108"/>
      <c r="AF664" s="108"/>
      <c r="AG664" s="108"/>
      <c r="AH664" s="108"/>
      <c r="AI664" s="108"/>
      <c r="AJ664" s="108"/>
      <c r="AK664" s="108"/>
      <c r="AL664" s="108"/>
      <c r="AM664" s="108"/>
      <c r="AN664" s="108"/>
      <c r="AO664" s="108"/>
      <c r="AP664" s="108"/>
      <c r="AQ664" s="108"/>
      <c r="AR664" s="108"/>
      <c r="AS664" s="108"/>
      <c r="AT664" s="108"/>
      <c r="AU664" s="108"/>
      <c r="AV664" s="108"/>
      <c r="AW664" s="108"/>
      <c r="AX664" s="108"/>
      <c r="AY664" s="108"/>
      <c r="AZ664" s="108"/>
      <c r="BA664" s="108"/>
      <c r="BB664" s="108"/>
      <c r="BC664" s="108"/>
      <c r="BD664" s="108"/>
      <c r="BE664" s="108"/>
      <c r="BF664" s="108"/>
      <c r="BG664" s="108"/>
      <c r="BH664" s="108"/>
      <c r="BI664" s="108"/>
      <c r="BJ664" s="108"/>
      <c r="BK664" s="108">
        <f>ROUND($F664/14,0)</f>
        <v>77377</v>
      </c>
      <c r="BL664" s="108">
        <f>ROUNDDOWN($F664/14,0)</f>
        <v>77376</v>
      </c>
      <c r="BM664" s="108">
        <f>ROUNDDOWN($F664/14,0)</f>
        <v>77376</v>
      </c>
      <c r="BN664" s="108">
        <f t="shared" ref="BN664:BX664" si="10880">ROUND($F664/14,0)</f>
        <v>77377</v>
      </c>
      <c r="BO664" s="108">
        <f t="shared" si="10880"/>
        <v>77377</v>
      </c>
      <c r="BP664" s="108">
        <f t="shared" si="10880"/>
        <v>77377</v>
      </c>
      <c r="BQ664" s="108">
        <f t="shared" si="10880"/>
        <v>77377</v>
      </c>
      <c r="BR664" s="108">
        <f t="shared" si="10880"/>
        <v>77377</v>
      </c>
      <c r="BS664" s="108">
        <f t="shared" si="10880"/>
        <v>77377</v>
      </c>
      <c r="BT664" s="108">
        <f t="shared" si="10880"/>
        <v>77377</v>
      </c>
      <c r="BU664" s="108">
        <f t="shared" si="10880"/>
        <v>77377</v>
      </c>
      <c r="BV664" s="108">
        <f t="shared" si="10880"/>
        <v>77377</v>
      </c>
      <c r="BW664" s="108">
        <f t="shared" si="10880"/>
        <v>77377</v>
      </c>
      <c r="BX664" s="108">
        <f t="shared" si="10880"/>
        <v>77377</v>
      </c>
      <c r="BY664" s="108"/>
      <c r="BZ664" s="108"/>
      <c r="CA664" s="108"/>
      <c r="CB664" s="108"/>
      <c r="CC664" s="108"/>
      <c r="CD664" s="108"/>
      <c r="CE664" s="108"/>
      <c r="CF664" s="108"/>
      <c r="CG664" s="108"/>
      <c r="CH664" s="109">
        <f>IF(C664="","",F664-SUM(G664:CG664))</f>
        <v>0</v>
      </c>
      <c r="CI664" s="107">
        <f>IF(C664="","",SUM(G664:CG664))</f>
        <v>1083276</v>
      </c>
      <c r="CJ664" s="67" t="b">
        <f>IF(C664="","",F664=CI664)</f>
        <v>1</v>
      </c>
    </row>
    <row r="665" spans="1:88" s="5" customFormat="1" ht="22.05" customHeight="1" x14ac:dyDescent="0.3">
      <c r="A665" s="172"/>
      <c r="B665" s="156"/>
      <c r="C665" s="169"/>
      <c r="D665" s="159"/>
      <c r="E665" s="162"/>
      <c r="F665" s="165"/>
      <c r="G665" s="110">
        <v>0</v>
      </c>
      <c r="H665" s="110"/>
      <c r="I665" s="110"/>
      <c r="J665" s="110"/>
      <c r="K665" s="110"/>
      <c r="L665" s="110"/>
      <c r="M665" s="110"/>
      <c r="N665" s="110"/>
      <c r="O665" s="110"/>
      <c r="P665" s="110"/>
      <c r="Q665" s="110"/>
      <c r="R665" s="110"/>
      <c r="S665" s="110"/>
      <c r="T665" s="110"/>
      <c r="U665" s="110">
        <f t="shared" ref="U665" si="10881">ROUND(U664/$E664,2)</f>
        <v>0</v>
      </c>
      <c r="V665" s="110">
        <f t="shared" ref="V665" si="10882">ROUND(V664/$E664,2)</f>
        <v>0</v>
      </c>
      <c r="W665" s="110">
        <f t="shared" ref="W665" si="10883">ROUND(W664/$E664,2)</f>
        <v>0</v>
      </c>
      <c r="X665" s="110">
        <f t="shared" ref="X665" si="10884">ROUND(X664/$E664,2)</f>
        <v>0</v>
      </c>
      <c r="Y665" s="110">
        <f t="shared" ref="Y665" si="10885">ROUND(Y664/$E664,2)</f>
        <v>0</v>
      </c>
      <c r="Z665" s="110">
        <f t="shared" ref="Z665" si="10886">ROUND(Z664/$E664,2)</f>
        <v>0</v>
      </c>
      <c r="AA665" s="110">
        <f t="shared" ref="AA665" si="10887">ROUND(AA664/$E664,2)</f>
        <v>0</v>
      </c>
      <c r="AB665" s="110">
        <f t="shared" ref="AB665" si="10888">ROUND(AB664/$E664,2)</f>
        <v>0</v>
      </c>
      <c r="AC665" s="110">
        <f t="shared" ref="AC665" si="10889">ROUND(AC664/$E664,2)</f>
        <v>0</v>
      </c>
      <c r="AD665" s="110">
        <f t="shared" ref="AD665" si="10890">ROUND(AD664/$E664,2)</f>
        <v>0</v>
      </c>
      <c r="AE665" s="110">
        <f t="shared" ref="AE665" si="10891">ROUND(AE664/$E664,2)</f>
        <v>0</v>
      </c>
      <c r="AF665" s="110">
        <f t="shared" ref="AF665" si="10892">ROUND(AF664/$E664,2)</f>
        <v>0</v>
      </c>
      <c r="AG665" s="110">
        <f t="shared" ref="AG665" si="10893">ROUND(AG664/$E664,2)</f>
        <v>0</v>
      </c>
      <c r="AH665" s="110">
        <f t="shared" ref="AH665" si="10894">ROUND(AH664/$E664,2)</f>
        <v>0</v>
      </c>
      <c r="AI665" s="110">
        <f t="shared" ref="AI665" si="10895">ROUND(AI664/$E664,2)</f>
        <v>0</v>
      </c>
      <c r="AJ665" s="110">
        <f t="shared" ref="AJ665" si="10896">ROUND(AJ664/$E664,2)</f>
        <v>0</v>
      </c>
      <c r="AK665" s="110">
        <f t="shared" ref="AK665" si="10897">ROUND(AK664/$E664,2)</f>
        <v>0</v>
      </c>
      <c r="AL665" s="110">
        <f t="shared" ref="AL665" si="10898">ROUND(AL664/$E664,2)</f>
        <v>0</v>
      </c>
      <c r="AM665" s="110">
        <f t="shared" ref="AM665" si="10899">ROUND(AM664/$E664,2)</f>
        <v>0</v>
      </c>
      <c r="AN665" s="110">
        <f t="shared" ref="AN665" si="10900">ROUND(AN664/$E664,2)</f>
        <v>0</v>
      </c>
      <c r="AO665" s="110">
        <f t="shared" ref="AO665" si="10901">ROUND(AO664/$E664,2)</f>
        <v>0</v>
      </c>
      <c r="AP665" s="110">
        <f t="shared" ref="AP665" si="10902">ROUND(AP664/$E664,2)</f>
        <v>0</v>
      </c>
      <c r="AQ665" s="110">
        <f t="shared" ref="AQ665" si="10903">ROUND(AQ664/$E664,2)</f>
        <v>0</v>
      </c>
      <c r="AR665" s="110">
        <f t="shared" ref="AR665" si="10904">ROUND(AR664/$E664,2)</f>
        <v>0</v>
      </c>
      <c r="AS665" s="110">
        <f t="shared" ref="AS665" si="10905">ROUND(AS664/$E664,2)</f>
        <v>0</v>
      </c>
      <c r="AT665" s="110">
        <f t="shared" ref="AT665" si="10906">ROUND(AT664/$E664,2)</f>
        <v>0</v>
      </c>
      <c r="AU665" s="110">
        <f t="shared" ref="AU665" si="10907">ROUND(AU664/$E664,2)</f>
        <v>0</v>
      </c>
      <c r="AV665" s="110">
        <f t="shared" ref="AV665" si="10908">ROUND(AV664/$E664,2)</f>
        <v>0</v>
      </c>
      <c r="AW665" s="110">
        <f t="shared" ref="AW665" si="10909">ROUND(AW664/$E664,2)</f>
        <v>0</v>
      </c>
      <c r="AX665" s="110">
        <f t="shared" ref="AX665" si="10910">ROUND(AX664/$E664,2)</f>
        <v>0</v>
      </c>
      <c r="AY665" s="110">
        <f t="shared" ref="AY665" si="10911">ROUND(AY664/$E664,2)</f>
        <v>0</v>
      </c>
      <c r="AZ665" s="110">
        <f t="shared" ref="AZ665" si="10912">ROUND(AZ664/$E664,2)</f>
        <v>0</v>
      </c>
      <c r="BA665" s="110">
        <f t="shared" ref="BA665" si="10913">ROUND(BA664/$E664,2)</f>
        <v>0</v>
      </c>
      <c r="BB665" s="110">
        <f t="shared" ref="BB665" si="10914">ROUND(BB664/$E664,2)</f>
        <v>0</v>
      </c>
      <c r="BC665" s="110">
        <f t="shared" ref="BC665" si="10915">ROUND(BC664/$E664,2)</f>
        <v>0</v>
      </c>
      <c r="BD665" s="110">
        <f t="shared" ref="BD665" si="10916">ROUND(BD664/$E664,2)</f>
        <v>0</v>
      </c>
      <c r="BE665" s="110">
        <f t="shared" ref="BE665" si="10917">ROUND(BE664/$E664,2)</f>
        <v>0</v>
      </c>
      <c r="BF665" s="110">
        <f t="shared" ref="BF665" si="10918">ROUND(BF664/$E664,2)</f>
        <v>0</v>
      </c>
      <c r="BG665" s="110">
        <f t="shared" ref="BG665:BP665" si="10919">ROUND(BG664/$E664,2)</f>
        <v>0</v>
      </c>
      <c r="BH665" s="110">
        <f t="shared" si="10919"/>
        <v>0</v>
      </c>
      <c r="BI665" s="110">
        <f t="shared" si="10919"/>
        <v>0</v>
      </c>
      <c r="BJ665" s="110">
        <f t="shared" si="10919"/>
        <v>0</v>
      </c>
      <c r="BK665" s="110">
        <f t="shared" si="10919"/>
        <v>0.86</v>
      </c>
      <c r="BL665" s="110">
        <f t="shared" si="10919"/>
        <v>0.86</v>
      </c>
      <c r="BM665" s="110">
        <f t="shared" si="10919"/>
        <v>0.86</v>
      </c>
      <c r="BN665" s="110">
        <f t="shared" si="10919"/>
        <v>0.86</v>
      </c>
      <c r="BO665" s="110">
        <f t="shared" si="10919"/>
        <v>0.86</v>
      </c>
      <c r="BP665" s="110">
        <f t="shared" si="10919"/>
        <v>0.86</v>
      </c>
      <c r="BQ665" s="110">
        <f>ROUNDDOWN(BQ664/$E664,2)</f>
        <v>0.85</v>
      </c>
      <c r="BR665" s="110">
        <f>ROUNDDOWN(BR664/$E664,2)</f>
        <v>0.85</v>
      </c>
      <c r="BS665" s="110">
        <f>ROUNDDOWN(BS664/$E664,2)</f>
        <v>0.85</v>
      </c>
      <c r="BT665" s="110">
        <f t="shared" ref="BT665" si="10920">ROUND(BT664/$E664,2)</f>
        <v>0.86</v>
      </c>
      <c r="BU665" s="110">
        <f>ROUNDDOWN(BU664/$E664,2)</f>
        <v>0.85</v>
      </c>
      <c r="BV665" s="110">
        <f t="shared" ref="BV665:BY665" si="10921">ROUND(BV664/$E664,2)</f>
        <v>0.86</v>
      </c>
      <c r="BW665" s="110">
        <f t="shared" si="10921"/>
        <v>0.86</v>
      </c>
      <c r="BX665" s="110">
        <f t="shared" si="10921"/>
        <v>0.86</v>
      </c>
      <c r="BY665" s="110">
        <f t="shared" si="10921"/>
        <v>0</v>
      </c>
      <c r="BZ665" s="110">
        <f t="shared" ref="BZ665" si="10922">ROUND(BZ664/$E664,2)</f>
        <v>0</v>
      </c>
      <c r="CA665" s="110">
        <f t="shared" ref="CA665" si="10923">ROUND(CA664/$E664,2)</f>
        <v>0</v>
      </c>
      <c r="CB665" s="110">
        <f t="shared" ref="CB665" si="10924">ROUND(CB664/$E664,2)</f>
        <v>0</v>
      </c>
      <c r="CC665" s="110">
        <f t="shared" ref="CC665" si="10925">ROUND(CC664/$E664,2)</f>
        <v>0</v>
      </c>
      <c r="CD665" s="110">
        <f t="shared" ref="CD665" si="10926">ROUND(CD664/$E664,2)</f>
        <v>0</v>
      </c>
      <c r="CE665" s="110"/>
      <c r="CF665" s="110">
        <f t="shared" ref="CF665" si="10927">ROUND(CF664/$E664,2)</f>
        <v>0</v>
      </c>
      <c r="CG665" s="110">
        <f t="shared" ref="CG665" si="10928">ROUND(CG664/$E664,2)</f>
        <v>0</v>
      </c>
      <c r="CH665" s="111">
        <f>IF(C664="","",D664-SUM(G665:CG665))</f>
        <v>3.5527136788005009E-15</v>
      </c>
      <c r="CI665" s="112">
        <f>IF(C664="","",SUM(G665:CG665))</f>
        <v>11.999999999999996</v>
      </c>
      <c r="CJ665" s="67" t="b">
        <f>IF(C664="","",D664=CI665)</f>
        <v>1</v>
      </c>
    </row>
    <row r="666" spans="1:88" s="5" customFormat="1" ht="22.05" customHeight="1" x14ac:dyDescent="0.3">
      <c r="A666" s="173"/>
      <c r="B666" s="157"/>
      <c r="C666" s="170"/>
      <c r="D666" s="160"/>
      <c r="E666" s="163"/>
      <c r="F666" s="166"/>
      <c r="G666" s="113">
        <v>0</v>
      </c>
      <c r="H666" s="113"/>
      <c r="I666" s="113"/>
      <c r="J666" s="113"/>
      <c r="K666" s="113"/>
      <c r="L666" s="113"/>
      <c r="M666" s="113"/>
      <c r="N666" s="113"/>
      <c r="O666" s="113"/>
      <c r="P666" s="113"/>
      <c r="Q666" s="113"/>
      <c r="R666" s="113"/>
      <c r="S666" s="113"/>
      <c r="T666" s="113"/>
      <c r="U666" s="113">
        <f t="shared" ref="U666:X666" si="10929">U664/$F664</f>
        <v>0</v>
      </c>
      <c r="V666" s="113">
        <f t="shared" si="10929"/>
        <v>0</v>
      </c>
      <c r="W666" s="113">
        <f t="shared" si="10929"/>
        <v>0</v>
      </c>
      <c r="X666" s="113">
        <f t="shared" si="10929"/>
        <v>0</v>
      </c>
      <c r="Y666" s="113">
        <f t="shared" ref="Y666:AG666" si="10930">Y664/$F664</f>
        <v>0</v>
      </c>
      <c r="Z666" s="113">
        <f t="shared" si="10930"/>
        <v>0</v>
      </c>
      <c r="AA666" s="113">
        <f t="shared" si="10930"/>
        <v>0</v>
      </c>
      <c r="AB666" s="113">
        <f t="shared" si="10930"/>
        <v>0</v>
      </c>
      <c r="AC666" s="113">
        <f t="shared" si="10930"/>
        <v>0</v>
      </c>
      <c r="AD666" s="113">
        <f t="shared" si="10930"/>
        <v>0</v>
      </c>
      <c r="AE666" s="113">
        <f t="shared" si="10930"/>
        <v>0</v>
      </c>
      <c r="AF666" s="113">
        <f t="shared" si="10930"/>
        <v>0</v>
      </c>
      <c r="AG666" s="113">
        <f t="shared" si="10930"/>
        <v>0</v>
      </c>
      <c r="AH666" s="113">
        <f t="shared" ref="AH666:AK666" si="10931">AH664/$F664</f>
        <v>0</v>
      </c>
      <c r="AI666" s="113">
        <f t="shared" si="10931"/>
        <v>0</v>
      </c>
      <c r="AJ666" s="113">
        <f t="shared" si="10931"/>
        <v>0</v>
      </c>
      <c r="AK666" s="113">
        <f t="shared" si="10931"/>
        <v>0</v>
      </c>
      <c r="AL666" s="113">
        <f t="shared" ref="AL666:AT666" si="10932">AL664/$F664</f>
        <v>0</v>
      </c>
      <c r="AM666" s="113">
        <f t="shared" si="10932"/>
        <v>0</v>
      </c>
      <c r="AN666" s="113">
        <f t="shared" si="10932"/>
        <v>0</v>
      </c>
      <c r="AO666" s="113">
        <f t="shared" si="10932"/>
        <v>0</v>
      </c>
      <c r="AP666" s="113">
        <f t="shared" si="10932"/>
        <v>0</v>
      </c>
      <c r="AQ666" s="113">
        <f t="shared" si="10932"/>
        <v>0</v>
      </c>
      <c r="AR666" s="113">
        <f t="shared" si="10932"/>
        <v>0</v>
      </c>
      <c r="AS666" s="113">
        <f t="shared" si="10932"/>
        <v>0</v>
      </c>
      <c r="AT666" s="113">
        <f t="shared" si="10932"/>
        <v>0</v>
      </c>
      <c r="AU666" s="113">
        <f t="shared" ref="AU666:AX666" si="10933">AU664/$F664</f>
        <v>0</v>
      </c>
      <c r="AV666" s="113">
        <f t="shared" si="10933"/>
        <v>0</v>
      </c>
      <c r="AW666" s="113">
        <f t="shared" si="10933"/>
        <v>0</v>
      </c>
      <c r="AX666" s="113">
        <f t="shared" si="10933"/>
        <v>0</v>
      </c>
      <c r="AY666" s="113">
        <f t="shared" ref="AY666:BC666" si="10934">AY664/$F664</f>
        <v>0</v>
      </c>
      <c r="AZ666" s="113">
        <f t="shared" si="10934"/>
        <v>0</v>
      </c>
      <c r="BA666" s="113">
        <f t="shared" si="10934"/>
        <v>0</v>
      </c>
      <c r="BB666" s="113">
        <f t="shared" si="10934"/>
        <v>0</v>
      </c>
      <c r="BC666" s="113">
        <f t="shared" si="10934"/>
        <v>0</v>
      </c>
      <c r="BD666" s="113">
        <f t="shared" ref="BD666:BF666" si="10935">BD664/$F664</f>
        <v>0</v>
      </c>
      <c r="BE666" s="113">
        <f t="shared" si="10935"/>
        <v>0</v>
      </c>
      <c r="BF666" s="113">
        <f t="shared" si="10935"/>
        <v>0</v>
      </c>
      <c r="BG666" s="113">
        <f t="shared" ref="BG666:CC666" si="10936">BG664/$F664</f>
        <v>0</v>
      </c>
      <c r="BH666" s="113">
        <f t="shared" si="10936"/>
        <v>0</v>
      </c>
      <c r="BI666" s="113">
        <f t="shared" si="10936"/>
        <v>0</v>
      </c>
      <c r="BJ666" s="113">
        <f t="shared" si="10936"/>
        <v>0</v>
      </c>
      <c r="BK666" s="113">
        <f t="shared" si="10936"/>
        <v>7.1428703303682534E-2</v>
      </c>
      <c r="BL666" s="113">
        <f t="shared" si="10936"/>
        <v>7.1427780177904798E-2</v>
      </c>
      <c r="BM666" s="113">
        <f t="shared" si="10936"/>
        <v>7.1427780177904798E-2</v>
      </c>
      <c r="BN666" s="113">
        <f t="shared" si="10936"/>
        <v>7.1428703303682534E-2</v>
      </c>
      <c r="BO666" s="113">
        <f t="shared" si="10936"/>
        <v>7.1428703303682534E-2</v>
      </c>
      <c r="BP666" s="113">
        <f t="shared" si="10936"/>
        <v>7.1428703303682534E-2</v>
      </c>
      <c r="BQ666" s="113">
        <f t="shared" si="10936"/>
        <v>7.1428703303682534E-2</v>
      </c>
      <c r="BR666" s="113">
        <f t="shared" si="10936"/>
        <v>7.1428703303682534E-2</v>
      </c>
      <c r="BS666" s="113">
        <f t="shared" si="10936"/>
        <v>7.1428703303682534E-2</v>
      </c>
      <c r="BT666" s="113">
        <f t="shared" si="10936"/>
        <v>7.1428703303682534E-2</v>
      </c>
      <c r="BU666" s="113">
        <f t="shared" si="10936"/>
        <v>7.1428703303682534E-2</v>
      </c>
      <c r="BV666" s="113">
        <f t="shared" si="10936"/>
        <v>7.1428703303682534E-2</v>
      </c>
      <c r="BW666" s="113">
        <f t="shared" si="10936"/>
        <v>7.1428703303682534E-2</v>
      </c>
      <c r="BX666" s="113">
        <f t="shared" si="10936"/>
        <v>7.1428703303682534E-2</v>
      </c>
      <c r="BY666" s="113">
        <f t="shared" si="10936"/>
        <v>0</v>
      </c>
      <c r="BZ666" s="113">
        <f t="shared" si="10936"/>
        <v>0</v>
      </c>
      <c r="CA666" s="113">
        <f t="shared" si="10936"/>
        <v>0</v>
      </c>
      <c r="CB666" s="113">
        <f t="shared" si="10936"/>
        <v>0</v>
      </c>
      <c r="CC666" s="113">
        <f t="shared" si="10936"/>
        <v>0</v>
      </c>
      <c r="CD666" s="113">
        <f t="shared" ref="CD666:CG666" si="10937">CD664/$F664</f>
        <v>0</v>
      </c>
      <c r="CE666" s="113"/>
      <c r="CF666" s="113">
        <f t="shared" si="10937"/>
        <v>0</v>
      </c>
      <c r="CG666" s="113">
        <f t="shared" si="10937"/>
        <v>0</v>
      </c>
      <c r="CH666" s="114">
        <f>IF(C664="","",100%-SUM(G666:CG666))</f>
        <v>-2.2204460492503131E-16</v>
      </c>
      <c r="CI666" s="115">
        <f>IF(C664="","",SUM(G666:CG666))</f>
        <v>1.0000000000000002</v>
      </c>
      <c r="CJ666" s="67" t="b">
        <f>IF(C664="","",SUM(G666:CG666)=CI666)</f>
        <v>1</v>
      </c>
    </row>
    <row r="667" spans="1:88" s="5" customFormat="1" ht="22.05" customHeight="1" x14ac:dyDescent="0.3">
      <c r="A667" s="171" t="s">
        <v>469</v>
      </c>
      <c r="B667" s="155" t="s">
        <v>470</v>
      </c>
      <c r="C667" s="168" t="s">
        <v>17</v>
      </c>
      <c r="D667" s="158">
        <v>4</v>
      </c>
      <c r="E667" s="161">
        <v>815629</v>
      </c>
      <c r="F667" s="164">
        <f t="shared" si="10057"/>
        <v>3262516</v>
      </c>
      <c r="G667" s="108">
        <v>0</v>
      </c>
      <c r="H667" s="108"/>
      <c r="I667" s="108"/>
      <c r="J667" s="108"/>
      <c r="K667" s="108"/>
      <c r="L667" s="108"/>
      <c r="M667" s="108"/>
      <c r="N667" s="108"/>
      <c r="O667" s="108"/>
      <c r="P667" s="108"/>
      <c r="Q667" s="108"/>
      <c r="R667" s="108"/>
      <c r="S667" s="108"/>
      <c r="T667" s="108"/>
      <c r="U667" s="108"/>
      <c r="V667" s="108"/>
      <c r="W667" s="108"/>
      <c r="X667" s="108"/>
      <c r="Y667" s="108"/>
      <c r="Z667" s="108"/>
      <c r="AA667" s="108"/>
      <c r="AB667" s="108"/>
      <c r="AC667" s="108"/>
      <c r="AD667" s="108"/>
      <c r="AE667" s="108"/>
      <c r="AF667" s="108"/>
      <c r="AG667" s="108"/>
      <c r="AH667" s="108"/>
      <c r="AI667" s="108"/>
      <c r="AJ667" s="108"/>
      <c r="AK667" s="108"/>
      <c r="AL667" s="108"/>
      <c r="AM667" s="108"/>
      <c r="AN667" s="108"/>
      <c r="AO667" s="108"/>
      <c r="AP667" s="108"/>
      <c r="AQ667" s="108"/>
      <c r="AR667" s="108"/>
      <c r="AS667" s="108"/>
      <c r="AT667" s="108"/>
      <c r="AU667" s="108"/>
      <c r="AV667" s="108"/>
      <c r="AW667" s="108"/>
      <c r="AX667" s="108"/>
      <c r="AY667" s="108"/>
      <c r="AZ667" s="108"/>
      <c r="BA667" s="108"/>
      <c r="BB667" s="108"/>
      <c r="BC667" s="108"/>
      <c r="BD667" s="108"/>
      <c r="BE667" s="108"/>
      <c r="BF667" s="108"/>
      <c r="BG667" s="108"/>
      <c r="BH667" s="108"/>
      <c r="BI667" s="108"/>
      <c r="BJ667" s="108"/>
      <c r="BK667" s="108">
        <f>ROUND($F667/14,0)</f>
        <v>233037</v>
      </c>
      <c r="BL667" s="108">
        <f>ROUNDDOWN($F667/14,0)</f>
        <v>233036</v>
      </c>
      <c r="BM667" s="108">
        <f>ROUNDDOWN($F667/14,0)</f>
        <v>233036</v>
      </c>
      <c r="BN667" s="108">
        <f t="shared" ref="BN667:BX667" si="10938">ROUND($F667/14,0)</f>
        <v>233037</v>
      </c>
      <c r="BO667" s="108">
        <f t="shared" si="10938"/>
        <v>233037</v>
      </c>
      <c r="BP667" s="108">
        <f t="shared" si="10938"/>
        <v>233037</v>
      </c>
      <c r="BQ667" s="108">
        <f t="shared" si="10938"/>
        <v>233037</v>
      </c>
      <c r="BR667" s="108">
        <f t="shared" si="10938"/>
        <v>233037</v>
      </c>
      <c r="BS667" s="108">
        <f t="shared" si="10938"/>
        <v>233037</v>
      </c>
      <c r="BT667" s="108">
        <f t="shared" si="10938"/>
        <v>233037</v>
      </c>
      <c r="BU667" s="108">
        <f t="shared" si="10938"/>
        <v>233037</v>
      </c>
      <c r="BV667" s="108">
        <f t="shared" si="10938"/>
        <v>233037</v>
      </c>
      <c r="BW667" s="108">
        <f t="shared" si="10938"/>
        <v>233037</v>
      </c>
      <c r="BX667" s="108">
        <f t="shared" si="10938"/>
        <v>233037</v>
      </c>
      <c r="BY667" s="108"/>
      <c r="BZ667" s="108"/>
      <c r="CA667" s="108"/>
      <c r="CB667" s="108"/>
      <c r="CC667" s="108"/>
      <c r="CD667" s="108"/>
      <c r="CE667" s="108"/>
      <c r="CF667" s="108"/>
      <c r="CG667" s="108"/>
      <c r="CH667" s="109">
        <f>IF(C667="","",F667-SUM(G667:CG667))</f>
        <v>0</v>
      </c>
      <c r="CI667" s="107">
        <f>IF(C667="","",SUM(G667:CG667))</f>
        <v>3262516</v>
      </c>
      <c r="CJ667" s="67" t="b">
        <f>IF(C667="","",F667=CI667)</f>
        <v>1</v>
      </c>
    </row>
    <row r="668" spans="1:88" s="5" customFormat="1" ht="22.05" customHeight="1" x14ac:dyDescent="0.3">
      <c r="A668" s="172"/>
      <c r="B668" s="156"/>
      <c r="C668" s="169"/>
      <c r="D668" s="159"/>
      <c r="E668" s="162"/>
      <c r="F668" s="165"/>
      <c r="G668" s="110">
        <v>0</v>
      </c>
      <c r="H668" s="110"/>
      <c r="I668" s="110"/>
      <c r="J668" s="110"/>
      <c r="K668" s="110"/>
      <c r="L668" s="110"/>
      <c r="M668" s="110"/>
      <c r="N668" s="110"/>
      <c r="O668" s="110"/>
      <c r="P668" s="110"/>
      <c r="Q668" s="110"/>
      <c r="R668" s="110"/>
      <c r="S668" s="110"/>
      <c r="T668" s="110"/>
      <c r="U668" s="110">
        <f t="shared" ref="U668" si="10939">ROUND(U667/$E667,2)</f>
        <v>0</v>
      </c>
      <c r="V668" s="110">
        <f t="shared" ref="V668" si="10940">ROUND(V667/$E667,2)</f>
        <v>0</v>
      </c>
      <c r="W668" s="110">
        <f t="shared" ref="W668" si="10941">ROUND(W667/$E667,2)</f>
        <v>0</v>
      </c>
      <c r="X668" s="110">
        <f t="shared" ref="X668" si="10942">ROUND(X667/$E667,2)</f>
        <v>0</v>
      </c>
      <c r="Y668" s="110">
        <f t="shared" ref="Y668" si="10943">ROUND(Y667/$E667,2)</f>
        <v>0</v>
      </c>
      <c r="Z668" s="110">
        <f t="shared" ref="Z668" si="10944">ROUND(Z667/$E667,2)</f>
        <v>0</v>
      </c>
      <c r="AA668" s="110">
        <f t="shared" ref="AA668" si="10945">ROUND(AA667/$E667,2)</f>
        <v>0</v>
      </c>
      <c r="AB668" s="110">
        <f t="shared" ref="AB668" si="10946">ROUND(AB667/$E667,2)</f>
        <v>0</v>
      </c>
      <c r="AC668" s="110">
        <f t="shared" ref="AC668" si="10947">ROUND(AC667/$E667,2)</f>
        <v>0</v>
      </c>
      <c r="AD668" s="110">
        <f t="shared" ref="AD668" si="10948">ROUND(AD667/$E667,2)</f>
        <v>0</v>
      </c>
      <c r="AE668" s="110">
        <f t="shared" ref="AE668" si="10949">ROUND(AE667/$E667,2)</f>
        <v>0</v>
      </c>
      <c r="AF668" s="110">
        <f t="shared" ref="AF668" si="10950">ROUND(AF667/$E667,2)</f>
        <v>0</v>
      </c>
      <c r="AG668" s="110">
        <f t="shared" ref="AG668" si="10951">ROUND(AG667/$E667,2)</f>
        <v>0</v>
      </c>
      <c r="AH668" s="110">
        <f t="shared" ref="AH668" si="10952">ROUND(AH667/$E667,2)</f>
        <v>0</v>
      </c>
      <c r="AI668" s="110">
        <f t="shared" ref="AI668" si="10953">ROUND(AI667/$E667,2)</f>
        <v>0</v>
      </c>
      <c r="AJ668" s="110">
        <f t="shared" ref="AJ668" si="10954">ROUND(AJ667/$E667,2)</f>
        <v>0</v>
      </c>
      <c r="AK668" s="110">
        <f t="shared" ref="AK668" si="10955">ROUND(AK667/$E667,2)</f>
        <v>0</v>
      </c>
      <c r="AL668" s="110">
        <f t="shared" ref="AL668" si="10956">ROUND(AL667/$E667,2)</f>
        <v>0</v>
      </c>
      <c r="AM668" s="110">
        <f t="shared" ref="AM668" si="10957">ROUND(AM667/$E667,2)</f>
        <v>0</v>
      </c>
      <c r="AN668" s="110">
        <f t="shared" ref="AN668" si="10958">ROUND(AN667/$E667,2)</f>
        <v>0</v>
      </c>
      <c r="AO668" s="110">
        <f t="shared" ref="AO668" si="10959">ROUND(AO667/$E667,2)</f>
        <v>0</v>
      </c>
      <c r="AP668" s="110">
        <f t="shared" ref="AP668" si="10960">ROUND(AP667/$E667,2)</f>
        <v>0</v>
      </c>
      <c r="AQ668" s="110">
        <f t="shared" ref="AQ668" si="10961">ROUND(AQ667/$E667,2)</f>
        <v>0</v>
      </c>
      <c r="AR668" s="110">
        <f t="shared" ref="AR668" si="10962">ROUND(AR667/$E667,2)</f>
        <v>0</v>
      </c>
      <c r="AS668" s="110">
        <f t="shared" ref="AS668" si="10963">ROUND(AS667/$E667,2)</f>
        <v>0</v>
      </c>
      <c r="AT668" s="110">
        <f t="shared" ref="AT668" si="10964">ROUND(AT667/$E667,2)</f>
        <v>0</v>
      </c>
      <c r="AU668" s="110">
        <f t="shared" ref="AU668" si="10965">ROUND(AU667/$E667,2)</f>
        <v>0</v>
      </c>
      <c r="AV668" s="110">
        <f t="shared" ref="AV668" si="10966">ROUND(AV667/$E667,2)</f>
        <v>0</v>
      </c>
      <c r="AW668" s="110">
        <f t="shared" ref="AW668" si="10967">ROUND(AW667/$E667,2)</f>
        <v>0</v>
      </c>
      <c r="AX668" s="110">
        <f t="shared" ref="AX668" si="10968">ROUND(AX667/$E667,2)</f>
        <v>0</v>
      </c>
      <c r="AY668" s="110">
        <f t="shared" ref="AY668" si="10969">ROUND(AY667/$E667,2)</f>
        <v>0</v>
      </c>
      <c r="AZ668" s="110">
        <f t="shared" ref="AZ668" si="10970">ROUND(AZ667/$E667,2)</f>
        <v>0</v>
      </c>
      <c r="BA668" s="110">
        <f t="shared" ref="BA668" si="10971">ROUND(BA667/$E667,2)</f>
        <v>0</v>
      </c>
      <c r="BB668" s="110">
        <f t="shared" ref="BB668" si="10972">ROUND(BB667/$E667,2)</f>
        <v>0</v>
      </c>
      <c r="BC668" s="110">
        <f t="shared" ref="BC668" si="10973">ROUND(BC667/$E667,2)</f>
        <v>0</v>
      </c>
      <c r="BD668" s="110">
        <f t="shared" ref="BD668" si="10974">ROUND(BD667/$E667,2)</f>
        <v>0</v>
      </c>
      <c r="BE668" s="110">
        <f t="shared" ref="BE668" si="10975">ROUND(BE667/$E667,2)</f>
        <v>0</v>
      </c>
      <c r="BF668" s="110">
        <f t="shared" ref="BF668" si="10976">ROUND(BF667/$E667,2)</f>
        <v>0</v>
      </c>
      <c r="BG668" s="110">
        <f t="shared" ref="BG668:BO668" si="10977">ROUND(BG667/$E667,2)</f>
        <v>0</v>
      </c>
      <c r="BH668" s="110">
        <f t="shared" si="10977"/>
        <v>0</v>
      </c>
      <c r="BI668" s="110">
        <f t="shared" si="10977"/>
        <v>0</v>
      </c>
      <c r="BJ668" s="110">
        <f t="shared" si="10977"/>
        <v>0</v>
      </c>
      <c r="BK668" s="110">
        <f t="shared" si="10977"/>
        <v>0.28999999999999998</v>
      </c>
      <c r="BL668" s="110">
        <f t="shared" si="10977"/>
        <v>0.28999999999999998</v>
      </c>
      <c r="BM668" s="110">
        <f t="shared" si="10977"/>
        <v>0.28999999999999998</v>
      </c>
      <c r="BN668" s="110">
        <f t="shared" si="10977"/>
        <v>0.28999999999999998</v>
      </c>
      <c r="BO668" s="110">
        <f t="shared" si="10977"/>
        <v>0.28999999999999998</v>
      </c>
      <c r="BP668" s="110">
        <f>ROUNDDOWN(BP667/$E667,2)</f>
        <v>0.28000000000000003</v>
      </c>
      <c r="BQ668" s="110">
        <f>ROUNDDOWN(BQ667/$E667,2)</f>
        <v>0.28000000000000003</v>
      </c>
      <c r="BR668" s="110">
        <f>ROUNDDOWN(BR667/$E667,2)</f>
        <v>0.28000000000000003</v>
      </c>
      <c r="BS668" s="110">
        <f>ROUNDDOWN(BS667/$E667,2)</f>
        <v>0.28000000000000003</v>
      </c>
      <c r="BT668" s="110">
        <f t="shared" ref="BT668" si="10978">ROUND(BT667/$E667,2)</f>
        <v>0.28999999999999998</v>
      </c>
      <c r="BU668" s="110">
        <f>ROUNDDOWN(BU667/$E667,2)</f>
        <v>0.28000000000000003</v>
      </c>
      <c r="BV668" s="110">
        <f>ROUNDDOWN(BV667/$E667,2)</f>
        <v>0.28000000000000003</v>
      </c>
      <c r="BW668" s="110">
        <f t="shared" ref="BW668:BY668" si="10979">ROUND(BW667/$E667,2)</f>
        <v>0.28999999999999998</v>
      </c>
      <c r="BX668" s="110">
        <f t="shared" si="10979"/>
        <v>0.28999999999999998</v>
      </c>
      <c r="BY668" s="110">
        <f t="shared" si="10979"/>
        <v>0</v>
      </c>
      <c r="BZ668" s="110">
        <f t="shared" ref="BZ668" si="10980">ROUND(BZ667/$E667,2)</f>
        <v>0</v>
      </c>
      <c r="CA668" s="110">
        <f t="shared" ref="CA668" si="10981">ROUND(CA667/$E667,2)</f>
        <v>0</v>
      </c>
      <c r="CB668" s="110">
        <f t="shared" ref="CB668" si="10982">ROUND(CB667/$E667,2)</f>
        <v>0</v>
      </c>
      <c r="CC668" s="110">
        <f t="shared" ref="CC668" si="10983">ROUND(CC667/$E667,2)</f>
        <v>0</v>
      </c>
      <c r="CD668" s="110">
        <f t="shared" ref="CD668" si="10984">ROUND(CD667/$E667,2)</f>
        <v>0</v>
      </c>
      <c r="CE668" s="110"/>
      <c r="CF668" s="110">
        <f t="shared" ref="CF668" si="10985">ROUND(CF667/$E667,2)</f>
        <v>0</v>
      </c>
      <c r="CG668" s="110">
        <f t="shared" ref="CG668" si="10986">ROUND(CG667/$E667,2)</f>
        <v>0</v>
      </c>
      <c r="CH668" s="111">
        <f>IF(C667="","",D667-SUM(G668:CG668))</f>
        <v>-8.8817841970012523E-16</v>
      </c>
      <c r="CI668" s="112">
        <f>IF(C667="","",SUM(G668:CG668))</f>
        <v>4.0000000000000009</v>
      </c>
      <c r="CJ668" s="67" t="b">
        <f>IF(C667="","",D667=CI668)</f>
        <v>1</v>
      </c>
    </row>
    <row r="669" spans="1:88" s="5" customFormat="1" ht="22.05" customHeight="1" x14ac:dyDescent="0.3">
      <c r="A669" s="173"/>
      <c r="B669" s="157"/>
      <c r="C669" s="170"/>
      <c r="D669" s="160"/>
      <c r="E669" s="163"/>
      <c r="F669" s="166"/>
      <c r="G669" s="113">
        <v>0</v>
      </c>
      <c r="H669" s="113"/>
      <c r="I669" s="113"/>
      <c r="J669" s="113"/>
      <c r="K669" s="113"/>
      <c r="L669" s="113"/>
      <c r="M669" s="113"/>
      <c r="N669" s="113"/>
      <c r="O669" s="113"/>
      <c r="P669" s="113"/>
      <c r="Q669" s="113"/>
      <c r="R669" s="113"/>
      <c r="S669" s="113"/>
      <c r="T669" s="113"/>
      <c r="U669" s="113">
        <f t="shared" ref="U669:X669" si="10987">U667/$F667</f>
        <v>0</v>
      </c>
      <c r="V669" s="113">
        <f t="shared" si="10987"/>
        <v>0</v>
      </c>
      <c r="W669" s="113">
        <f t="shared" si="10987"/>
        <v>0</v>
      </c>
      <c r="X669" s="113">
        <f t="shared" si="10987"/>
        <v>0</v>
      </c>
      <c r="Y669" s="113">
        <f t="shared" ref="Y669:AG669" si="10988">Y667/$F667</f>
        <v>0</v>
      </c>
      <c r="Z669" s="113">
        <f t="shared" si="10988"/>
        <v>0</v>
      </c>
      <c r="AA669" s="113">
        <f t="shared" si="10988"/>
        <v>0</v>
      </c>
      <c r="AB669" s="113">
        <f t="shared" si="10988"/>
        <v>0</v>
      </c>
      <c r="AC669" s="113">
        <f t="shared" si="10988"/>
        <v>0</v>
      </c>
      <c r="AD669" s="113">
        <f t="shared" si="10988"/>
        <v>0</v>
      </c>
      <c r="AE669" s="113">
        <f t="shared" si="10988"/>
        <v>0</v>
      </c>
      <c r="AF669" s="113">
        <f t="shared" si="10988"/>
        <v>0</v>
      </c>
      <c r="AG669" s="113">
        <f t="shared" si="10988"/>
        <v>0</v>
      </c>
      <c r="AH669" s="113">
        <f t="shared" ref="AH669:AK669" si="10989">AH667/$F667</f>
        <v>0</v>
      </c>
      <c r="AI669" s="113">
        <f t="shared" si="10989"/>
        <v>0</v>
      </c>
      <c r="AJ669" s="113">
        <f t="shared" si="10989"/>
        <v>0</v>
      </c>
      <c r="AK669" s="113">
        <f t="shared" si="10989"/>
        <v>0</v>
      </c>
      <c r="AL669" s="113">
        <f t="shared" ref="AL669:AT669" si="10990">AL667/$F667</f>
        <v>0</v>
      </c>
      <c r="AM669" s="113">
        <f t="shared" si="10990"/>
        <v>0</v>
      </c>
      <c r="AN669" s="113">
        <f t="shared" si="10990"/>
        <v>0</v>
      </c>
      <c r="AO669" s="113">
        <f t="shared" si="10990"/>
        <v>0</v>
      </c>
      <c r="AP669" s="113">
        <f t="shared" si="10990"/>
        <v>0</v>
      </c>
      <c r="AQ669" s="113">
        <f t="shared" si="10990"/>
        <v>0</v>
      </c>
      <c r="AR669" s="113">
        <f t="shared" si="10990"/>
        <v>0</v>
      </c>
      <c r="AS669" s="113">
        <f t="shared" si="10990"/>
        <v>0</v>
      </c>
      <c r="AT669" s="113">
        <f t="shared" si="10990"/>
        <v>0</v>
      </c>
      <c r="AU669" s="113">
        <f t="shared" ref="AU669:AX669" si="10991">AU667/$F667</f>
        <v>0</v>
      </c>
      <c r="AV669" s="113">
        <f t="shared" si="10991"/>
        <v>0</v>
      </c>
      <c r="AW669" s="113">
        <f t="shared" si="10991"/>
        <v>0</v>
      </c>
      <c r="AX669" s="113">
        <f t="shared" si="10991"/>
        <v>0</v>
      </c>
      <c r="AY669" s="113">
        <f t="shared" ref="AY669:BC669" si="10992">AY667/$F667</f>
        <v>0</v>
      </c>
      <c r="AZ669" s="113">
        <f t="shared" si="10992"/>
        <v>0</v>
      </c>
      <c r="BA669" s="113">
        <f t="shared" si="10992"/>
        <v>0</v>
      </c>
      <c r="BB669" s="113">
        <f t="shared" si="10992"/>
        <v>0</v>
      </c>
      <c r="BC669" s="113">
        <f t="shared" si="10992"/>
        <v>0</v>
      </c>
      <c r="BD669" s="113">
        <f t="shared" ref="BD669:BF669" si="10993">BD667/$F667</f>
        <v>0</v>
      </c>
      <c r="BE669" s="113">
        <f t="shared" si="10993"/>
        <v>0</v>
      </c>
      <c r="BF669" s="113">
        <f t="shared" si="10993"/>
        <v>0</v>
      </c>
      <c r="BG669" s="113">
        <f t="shared" ref="BG669:CC669" si="10994">BG667/$F667</f>
        <v>0</v>
      </c>
      <c r="BH669" s="113">
        <f t="shared" si="10994"/>
        <v>0</v>
      </c>
      <c r="BI669" s="113">
        <f t="shared" si="10994"/>
        <v>0</v>
      </c>
      <c r="BJ669" s="113">
        <f t="shared" si="10994"/>
        <v>0</v>
      </c>
      <c r="BK669" s="113">
        <f t="shared" si="10994"/>
        <v>7.1428615215986674E-2</v>
      </c>
      <c r="BL669" s="113">
        <f t="shared" si="10994"/>
        <v>7.1428308704079915E-2</v>
      </c>
      <c r="BM669" s="113">
        <f t="shared" si="10994"/>
        <v>7.1428308704079915E-2</v>
      </c>
      <c r="BN669" s="113">
        <f t="shared" si="10994"/>
        <v>7.1428615215986674E-2</v>
      </c>
      <c r="BO669" s="113">
        <f t="shared" si="10994"/>
        <v>7.1428615215986674E-2</v>
      </c>
      <c r="BP669" s="113">
        <f t="shared" si="10994"/>
        <v>7.1428615215986674E-2</v>
      </c>
      <c r="BQ669" s="113">
        <f t="shared" si="10994"/>
        <v>7.1428615215986674E-2</v>
      </c>
      <c r="BR669" s="113">
        <f t="shared" si="10994"/>
        <v>7.1428615215986674E-2</v>
      </c>
      <c r="BS669" s="113">
        <f t="shared" si="10994"/>
        <v>7.1428615215986674E-2</v>
      </c>
      <c r="BT669" s="113">
        <f t="shared" si="10994"/>
        <v>7.1428615215986674E-2</v>
      </c>
      <c r="BU669" s="113">
        <f t="shared" si="10994"/>
        <v>7.1428615215986674E-2</v>
      </c>
      <c r="BV669" s="113">
        <f t="shared" si="10994"/>
        <v>7.1428615215986674E-2</v>
      </c>
      <c r="BW669" s="113">
        <f t="shared" si="10994"/>
        <v>7.1428615215986674E-2</v>
      </c>
      <c r="BX669" s="113">
        <f t="shared" si="10994"/>
        <v>7.1428615215986674E-2</v>
      </c>
      <c r="BY669" s="113">
        <f t="shared" si="10994"/>
        <v>0</v>
      </c>
      <c r="BZ669" s="113">
        <f t="shared" si="10994"/>
        <v>0</v>
      </c>
      <c r="CA669" s="113">
        <f t="shared" si="10994"/>
        <v>0</v>
      </c>
      <c r="CB669" s="113">
        <f t="shared" si="10994"/>
        <v>0</v>
      </c>
      <c r="CC669" s="113">
        <f t="shared" si="10994"/>
        <v>0</v>
      </c>
      <c r="CD669" s="113">
        <f t="shared" ref="CD669:CG669" si="10995">CD667/$F667</f>
        <v>0</v>
      </c>
      <c r="CE669" s="113"/>
      <c r="CF669" s="113">
        <f t="shared" si="10995"/>
        <v>0</v>
      </c>
      <c r="CG669" s="113">
        <f t="shared" si="10995"/>
        <v>0</v>
      </c>
      <c r="CH669" s="114">
        <f>IF(C667="","",100%-SUM(G669:CG669))</f>
        <v>3.3306690738754696E-16</v>
      </c>
      <c r="CI669" s="115">
        <f>IF(C667="","",SUM(G669:CG669))</f>
        <v>0.99999999999999967</v>
      </c>
      <c r="CJ669" s="67" t="b">
        <f>IF(C667="","",SUM(G669:CG669)=CI669)</f>
        <v>1</v>
      </c>
    </row>
    <row r="670" spans="1:88" s="5" customFormat="1" ht="22.05" customHeight="1" x14ac:dyDescent="0.3">
      <c r="A670" s="171" t="s">
        <v>471</v>
      </c>
      <c r="B670" s="155" t="s">
        <v>472</v>
      </c>
      <c r="C670" s="168" t="s">
        <v>17</v>
      </c>
      <c r="D670" s="158">
        <v>9</v>
      </c>
      <c r="E670" s="161">
        <v>843465</v>
      </c>
      <c r="F670" s="164">
        <f t="shared" si="10057"/>
        <v>7591185</v>
      </c>
      <c r="G670" s="108">
        <v>0</v>
      </c>
      <c r="H670" s="108"/>
      <c r="I670" s="108"/>
      <c r="J670" s="108"/>
      <c r="K670" s="108"/>
      <c r="L670" s="108"/>
      <c r="M670" s="108"/>
      <c r="N670" s="108"/>
      <c r="O670" s="108"/>
      <c r="P670" s="108"/>
      <c r="Q670" s="108"/>
      <c r="R670" s="108"/>
      <c r="S670" s="108"/>
      <c r="T670" s="108"/>
      <c r="U670" s="108"/>
      <c r="V670" s="108"/>
      <c r="W670" s="108"/>
      <c r="X670" s="108"/>
      <c r="Y670" s="108"/>
      <c r="Z670" s="108"/>
      <c r="AA670" s="108"/>
      <c r="AB670" s="108"/>
      <c r="AC670" s="108"/>
      <c r="AD670" s="108"/>
      <c r="AE670" s="108"/>
      <c r="AF670" s="108"/>
      <c r="AG670" s="108"/>
      <c r="AH670" s="108"/>
      <c r="AI670" s="108"/>
      <c r="AJ670" s="108"/>
      <c r="AK670" s="108"/>
      <c r="AL670" s="108"/>
      <c r="AM670" s="108"/>
      <c r="AN670" s="108"/>
      <c r="AO670" s="108"/>
      <c r="AP670" s="108"/>
      <c r="AQ670" s="108"/>
      <c r="AR670" s="108"/>
      <c r="AS670" s="108"/>
      <c r="AT670" s="108"/>
      <c r="AU670" s="108"/>
      <c r="AV670" s="108"/>
      <c r="AW670" s="108"/>
      <c r="AX670" s="108"/>
      <c r="AY670" s="108"/>
      <c r="AZ670" s="108"/>
      <c r="BA670" s="108"/>
      <c r="BB670" s="108"/>
      <c r="BC670" s="108"/>
      <c r="BD670" s="108"/>
      <c r="BE670" s="108"/>
      <c r="BF670" s="108"/>
      <c r="BG670" s="108"/>
      <c r="BH670" s="108"/>
      <c r="BI670" s="108"/>
      <c r="BJ670" s="108"/>
      <c r="BK670" s="108">
        <f>ROUND($F670/14,0)</f>
        <v>542228</v>
      </c>
      <c r="BL670" s="108">
        <f>ROUNDDOWN($F670/14,0)</f>
        <v>542227</v>
      </c>
      <c r="BM670" s="108">
        <f>ROUNDDOWN($F670/14,0)</f>
        <v>542227</v>
      </c>
      <c r="BN670" s="108">
        <f>ROUNDDOWN($F670/14,0)</f>
        <v>542227</v>
      </c>
      <c r="BO670" s="108">
        <f t="shared" ref="BO670:BX670" si="10996">ROUND($F670/14,0)</f>
        <v>542228</v>
      </c>
      <c r="BP670" s="108">
        <f>ROUNDDOWN($F670/14,0)</f>
        <v>542227</v>
      </c>
      <c r="BQ670" s="108">
        <f>ROUNDDOWN($F670/14,0)</f>
        <v>542227</v>
      </c>
      <c r="BR670" s="108">
        <f>ROUNDDOWN($F670/14,0)</f>
        <v>542227</v>
      </c>
      <c r="BS670" s="108">
        <f t="shared" si="10996"/>
        <v>542228</v>
      </c>
      <c r="BT670" s="108">
        <v>542227</v>
      </c>
      <c r="BU670" s="108">
        <f t="shared" si="10996"/>
        <v>542228</v>
      </c>
      <c r="BV670" s="108">
        <f t="shared" si="10996"/>
        <v>542228</v>
      </c>
      <c r="BW670" s="108">
        <f t="shared" si="10996"/>
        <v>542228</v>
      </c>
      <c r="BX670" s="108">
        <f t="shared" si="10996"/>
        <v>542228</v>
      </c>
      <c r="BY670" s="108"/>
      <c r="BZ670" s="108"/>
      <c r="CA670" s="108"/>
      <c r="CB670" s="108"/>
      <c r="CC670" s="108"/>
      <c r="CD670" s="108"/>
      <c r="CE670" s="108"/>
      <c r="CF670" s="108"/>
      <c r="CG670" s="108"/>
      <c r="CH670" s="109">
        <f>IF(C670="","",F670-SUM(G670:CG670))</f>
        <v>0</v>
      </c>
      <c r="CI670" s="107">
        <f>IF(C670="","",SUM(G670:CG670))</f>
        <v>7591185</v>
      </c>
      <c r="CJ670" s="67" t="b">
        <f>IF(C670="","",F670=CI670)</f>
        <v>1</v>
      </c>
    </row>
    <row r="671" spans="1:88" s="5" customFormat="1" ht="22.05" customHeight="1" x14ac:dyDescent="0.3">
      <c r="A671" s="172"/>
      <c r="B671" s="156"/>
      <c r="C671" s="169"/>
      <c r="D671" s="159"/>
      <c r="E671" s="162"/>
      <c r="F671" s="165"/>
      <c r="G671" s="110">
        <v>0</v>
      </c>
      <c r="H671" s="110"/>
      <c r="I671" s="110"/>
      <c r="J671" s="110"/>
      <c r="K671" s="110"/>
      <c r="L671" s="110"/>
      <c r="M671" s="110"/>
      <c r="N671" s="110"/>
      <c r="O671" s="110"/>
      <c r="P671" s="110"/>
      <c r="Q671" s="110"/>
      <c r="R671" s="110"/>
      <c r="S671" s="110"/>
      <c r="T671" s="110"/>
      <c r="U671" s="110">
        <f t="shared" ref="U671" si="10997">ROUND(U670/$E670,2)</f>
        <v>0</v>
      </c>
      <c r="V671" s="110">
        <f t="shared" ref="V671" si="10998">ROUND(V670/$E670,2)</f>
        <v>0</v>
      </c>
      <c r="W671" s="110">
        <f t="shared" ref="W671" si="10999">ROUND(W670/$E670,2)</f>
        <v>0</v>
      </c>
      <c r="X671" s="110">
        <f t="shared" ref="X671" si="11000">ROUND(X670/$E670,2)</f>
        <v>0</v>
      </c>
      <c r="Y671" s="110">
        <f t="shared" ref="Y671" si="11001">ROUND(Y670/$E670,2)</f>
        <v>0</v>
      </c>
      <c r="Z671" s="110">
        <f t="shared" ref="Z671" si="11002">ROUND(Z670/$E670,2)</f>
        <v>0</v>
      </c>
      <c r="AA671" s="110">
        <f t="shared" ref="AA671" si="11003">ROUND(AA670/$E670,2)</f>
        <v>0</v>
      </c>
      <c r="AB671" s="110">
        <f t="shared" ref="AB671" si="11004">ROUND(AB670/$E670,2)</f>
        <v>0</v>
      </c>
      <c r="AC671" s="110">
        <f t="shared" ref="AC671" si="11005">ROUND(AC670/$E670,2)</f>
        <v>0</v>
      </c>
      <c r="AD671" s="110">
        <f t="shared" ref="AD671" si="11006">ROUND(AD670/$E670,2)</f>
        <v>0</v>
      </c>
      <c r="AE671" s="110">
        <f t="shared" ref="AE671" si="11007">ROUND(AE670/$E670,2)</f>
        <v>0</v>
      </c>
      <c r="AF671" s="110">
        <f t="shared" ref="AF671" si="11008">ROUND(AF670/$E670,2)</f>
        <v>0</v>
      </c>
      <c r="AG671" s="110">
        <f t="shared" ref="AG671" si="11009">ROUND(AG670/$E670,2)</f>
        <v>0</v>
      </c>
      <c r="AH671" s="110">
        <f t="shared" ref="AH671" si="11010">ROUND(AH670/$E670,2)</f>
        <v>0</v>
      </c>
      <c r="AI671" s="110">
        <f t="shared" ref="AI671" si="11011">ROUND(AI670/$E670,2)</f>
        <v>0</v>
      </c>
      <c r="AJ671" s="110">
        <f t="shared" ref="AJ671" si="11012">ROUND(AJ670/$E670,2)</f>
        <v>0</v>
      </c>
      <c r="AK671" s="110">
        <f t="shared" ref="AK671" si="11013">ROUND(AK670/$E670,2)</f>
        <v>0</v>
      </c>
      <c r="AL671" s="110">
        <f t="shared" ref="AL671" si="11014">ROUND(AL670/$E670,2)</f>
        <v>0</v>
      </c>
      <c r="AM671" s="110">
        <f t="shared" ref="AM671" si="11015">ROUND(AM670/$E670,2)</f>
        <v>0</v>
      </c>
      <c r="AN671" s="110">
        <f t="shared" ref="AN671" si="11016">ROUND(AN670/$E670,2)</f>
        <v>0</v>
      </c>
      <c r="AO671" s="110">
        <f t="shared" ref="AO671" si="11017">ROUND(AO670/$E670,2)</f>
        <v>0</v>
      </c>
      <c r="AP671" s="110">
        <f t="shared" ref="AP671" si="11018">ROUND(AP670/$E670,2)</f>
        <v>0</v>
      </c>
      <c r="AQ671" s="110">
        <f t="shared" ref="AQ671" si="11019">ROUND(AQ670/$E670,2)</f>
        <v>0</v>
      </c>
      <c r="AR671" s="110">
        <f t="shared" ref="AR671" si="11020">ROUND(AR670/$E670,2)</f>
        <v>0</v>
      </c>
      <c r="AS671" s="110">
        <f t="shared" ref="AS671" si="11021">ROUND(AS670/$E670,2)</f>
        <v>0</v>
      </c>
      <c r="AT671" s="110">
        <f t="shared" ref="AT671" si="11022">ROUND(AT670/$E670,2)</f>
        <v>0</v>
      </c>
      <c r="AU671" s="110">
        <f t="shared" ref="AU671" si="11023">ROUND(AU670/$E670,2)</f>
        <v>0</v>
      </c>
      <c r="AV671" s="110">
        <f t="shared" ref="AV671" si="11024">ROUND(AV670/$E670,2)</f>
        <v>0</v>
      </c>
      <c r="AW671" s="110">
        <f t="shared" ref="AW671" si="11025">ROUND(AW670/$E670,2)</f>
        <v>0</v>
      </c>
      <c r="AX671" s="110">
        <f t="shared" ref="AX671" si="11026">ROUND(AX670/$E670,2)</f>
        <v>0</v>
      </c>
      <c r="AY671" s="110">
        <f t="shared" ref="AY671" si="11027">ROUND(AY670/$E670,2)</f>
        <v>0</v>
      </c>
      <c r="AZ671" s="110">
        <f t="shared" ref="AZ671" si="11028">ROUND(AZ670/$E670,2)</f>
        <v>0</v>
      </c>
      <c r="BA671" s="110">
        <f t="shared" ref="BA671" si="11029">ROUND(BA670/$E670,2)</f>
        <v>0</v>
      </c>
      <c r="BB671" s="110">
        <f t="shared" ref="BB671" si="11030">ROUND(BB670/$E670,2)</f>
        <v>0</v>
      </c>
      <c r="BC671" s="110">
        <f t="shared" ref="BC671" si="11031">ROUND(BC670/$E670,2)</f>
        <v>0</v>
      </c>
      <c r="BD671" s="110">
        <f t="shared" ref="BD671" si="11032">ROUND(BD670/$E670,2)</f>
        <v>0</v>
      </c>
      <c r="BE671" s="110">
        <f t="shared" ref="BE671" si="11033">ROUND(BE670/$E670,2)</f>
        <v>0</v>
      </c>
      <c r="BF671" s="110">
        <f t="shared" ref="BF671" si="11034">ROUND(BF670/$E670,2)</f>
        <v>0</v>
      </c>
      <c r="BG671" s="110">
        <f t="shared" ref="BG671:BO671" si="11035">ROUND(BG670/$E670,2)</f>
        <v>0</v>
      </c>
      <c r="BH671" s="110">
        <f t="shared" si="11035"/>
        <v>0</v>
      </c>
      <c r="BI671" s="110">
        <f t="shared" si="11035"/>
        <v>0</v>
      </c>
      <c r="BJ671" s="110">
        <f t="shared" si="11035"/>
        <v>0</v>
      </c>
      <c r="BK671" s="110">
        <f t="shared" si="11035"/>
        <v>0.64</v>
      </c>
      <c r="BL671" s="110">
        <f t="shared" si="11035"/>
        <v>0.64</v>
      </c>
      <c r="BM671" s="110">
        <f t="shared" si="11035"/>
        <v>0.64</v>
      </c>
      <c r="BN671" s="110">
        <f t="shared" si="11035"/>
        <v>0.64</v>
      </c>
      <c r="BO671" s="110">
        <f t="shared" si="11035"/>
        <v>0.64</v>
      </c>
      <c r="BP671" s="110">
        <f>ROUNDUP(BP670/$E670,2)</f>
        <v>0.65</v>
      </c>
      <c r="BQ671" s="110">
        <f>ROUNDUP(BQ670/$E670,2)</f>
        <v>0.65</v>
      </c>
      <c r="BR671" s="110">
        <f t="shared" ref="BR671:BS671" si="11036">ROUNDUP(BR670/$E670,2)</f>
        <v>0.65</v>
      </c>
      <c r="BS671" s="110">
        <f t="shared" si="11036"/>
        <v>0.65</v>
      </c>
      <c r="BT671" s="110">
        <f t="shared" ref="BT671:BY671" si="11037">ROUND(BT670/$E670,2)</f>
        <v>0.64</v>
      </c>
      <c r="BU671" s="110">
        <f t="shared" si="11037"/>
        <v>0.64</v>
      </c>
      <c r="BV671" s="110">
        <f t="shared" si="11037"/>
        <v>0.64</v>
      </c>
      <c r="BW671" s="110">
        <f t="shared" si="11037"/>
        <v>0.64</v>
      </c>
      <c r="BX671" s="110">
        <f t="shared" si="11037"/>
        <v>0.64</v>
      </c>
      <c r="BY671" s="110">
        <f t="shared" si="11037"/>
        <v>0</v>
      </c>
      <c r="BZ671" s="110">
        <f t="shared" ref="BZ671" si="11038">ROUND(BZ670/$E670,2)</f>
        <v>0</v>
      </c>
      <c r="CA671" s="110">
        <f t="shared" ref="CA671" si="11039">ROUND(CA670/$E670,2)</f>
        <v>0</v>
      </c>
      <c r="CB671" s="110">
        <f t="shared" ref="CB671" si="11040">ROUND(CB670/$E670,2)</f>
        <v>0</v>
      </c>
      <c r="CC671" s="110">
        <f t="shared" ref="CC671" si="11041">ROUND(CC670/$E670,2)</f>
        <v>0</v>
      </c>
      <c r="CD671" s="110">
        <f t="shared" ref="CD671" si="11042">ROUND(CD670/$E670,2)</f>
        <v>0</v>
      </c>
      <c r="CE671" s="110"/>
      <c r="CF671" s="110">
        <f t="shared" ref="CF671" si="11043">ROUND(CF670/$E670,2)</f>
        <v>0</v>
      </c>
      <c r="CG671" s="110">
        <f t="shared" ref="CG671" si="11044">ROUND(CG670/$E670,2)</f>
        <v>0</v>
      </c>
      <c r="CH671" s="111">
        <f>IF(C670="","",D670-SUM(G671:CG671))</f>
        <v>0</v>
      </c>
      <c r="CI671" s="112">
        <f>IF(C670="","",SUM(G671:CG671))</f>
        <v>9</v>
      </c>
      <c r="CJ671" s="67" t="b">
        <f>IF(C670="","",D670=CI671)</f>
        <v>1</v>
      </c>
    </row>
    <row r="672" spans="1:88" s="5" customFormat="1" ht="22.05" customHeight="1" x14ac:dyDescent="0.3">
      <c r="A672" s="173"/>
      <c r="B672" s="157"/>
      <c r="C672" s="170"/>
      <c r="D672" s="160"/>
      <c r="E672" s="163"/>
      <c r="F672" s="166"/>
      <c r="G672" s="113">
        <v>0</v>
      </c>
      <c r="H672" s="113"/>
      <c r="I672" s="113"/>
      <c r="J672" s="113"/>
      <c r="K672" s="113"/>
      <c r="L672" s="113"/>
      <c r="M672" s="113"/>
      <c r="N672" s="113"/>
      <c r="O672" s="113"/>
      <c r="P672" s="113"/>
      <c r="Q672" s="113"/>
      <c r="R672" s="113"/>
      <c r="S672" s="113"/>
      <c r="T672" s="113"/>
      <c r="U672" s="113">
        <f t="shared" ref="U672:X672" si="11045">U670/$F670</f>
        <v>0</v>
      </c>
      <c r="V672" s="113">
        <f t="shared" si="11045"/>
        <v>0</v>
      </c>
      <c r="W672" s="113">
        <f t="shared" si="11045"/>
        <v>0</v>
      </c>
      <c r="X672" s="113">
        <f t="shared" si="11045"/>
        <v>0</v>
      </c>
      <c r="Y672" s="113">
        <f t="shared" ref="Y672:AG672" si="11046">Y670/$F670</f>
        <v>0</v>
      </c>
      <c r="Z672" s="113">
        <f t="shared" si="11046"/>
        <v>0</v>
      </c>
      <c r="AA672" s="113">
        <f t="shared" si="11046"/>
        <v>0</v>
      </c>
      <c r="AB672" s="113">
        <f t="shared" si="11046"/>
        <v>0</v>
      </c>
      <c r="AC672" s="113">
        <f t="shared" si="11046"/>
        <v>0</v>
      </c>
      <c r="AD672" s="113">
        <f t="shared" si="11046"/>
        <v>0</v>
      </c>
      <c r="AE672" s="113">
        <f t="shared" si="11046"/>
        <v>0</v>
      </c>
      <c r="AF672" s="113">
        <f t="shared" si="11046"/>
        <v>0</v>
      </c>
      <c r="AG672" s="113">
        <f t="shared" si="11046"/>
        <v>0</v>
      </c>
      <c r="AH672" s="113">
        <f t="shared" ref="AH672:AK672" si="11047">AH670/$F670</f>
        <v>0</v>
      </c>
      <c r="AI672" s="113">
        <f t="shared" si="11047"/>
        <v>0</v>
      </c>
      <c r="AJ672" s="113">
        <f t="shared" si="11047"/>
        <v>0</v>
      </c>
      <c r="AK672" s="113">
        <f t="shared" si="11047"/>
        <v>0</v>
      </c>
      <c r="AL672" s="113">
        <f t="shared" ref="AL672:AT672" si="11048">AL670/$F670</f>
        <v>0</v>
      </c>
      <c r="AM672" s="113">
        <f t="shared" si="11048"/>
        <v>0</v>
      </c>
      <c r="AN672" s="113">
        <f t="shared" si="11048"/>
        <v>0</v>
      </c>
      <c r="AO672" s="113">
        <f t="shared" si="11048"/>
        <v>0</v>
      </c>
      <c r="AP672" s="113">
        <f t="shared" si="11048"/>
        <v>0</v>
      </c>
      <c r="AQ672" s="113">
        <f t="shared" si="11048"/>
        <v>0</v>
      </c>
      <c r="AR672" s="113">
        <f t="shared" si="11048"/>
        <v>0</v>
      </c>
      <c r="AS672" s="113">
        <f t="shared" si="11048"/>
        <v>0</v>
      </c>
      <c r="AT672" s="113">
        <f t="shared" si="11048"/>
        <v>0</v>
      </c>
      <c r="AU672" s="113">
        <f t="shared" ref="AU672:AX672" si="11049">AU670/$F670</f>
        <v>0</v>
      </c>
      <c r="AV672" s="113">
        <f t="shared" si="11049"/>
        <v>0</v>
      </c>
      <c r="AW672" s="113">
        <f t="shared" si="11049"/>
        <v>0</v>
      </c>
      <c r="AX672" s="113">
        <f t="shared" si="11049"/>
        <v>0</v>
      </c>
      <c r="AY672" s="113">
        <f t="shared" ref="AY672:BC672" si="11050">AY670/$F670</f>
        <v>0</v>
      </c>
      <c r="AZ672" s="113">
        <f t="shared" si="11050"/>
        <v>0</v>
      </c>
      <c r="BA672" s="113">
        <f t="shared" si="11050"/>
        <v>0</v>
      </c>
      <c r="BB672" s="113">
        <f t="shared" si="11050"/>
        <v>0</v>
      </c>
      <c r="BC672" s="113">
        <f t="shared" si="11050"/>
        <v>0</v>
      </c>
      <c r="BD672" s="113">
        <f t="shared" ref="BD672:BF672" si="11051">BD670/$F670</f>
        <v>0</v>
      </c>
      <c r="BE672" s="113">
        <f t="shared" si="11051"/>
        <v>0</v>
      </c>
      <c r="BF672" s="113">
        <f t="shared" si="11051"/>
        <v>0</v>
      </c>
      <c r="BG672" s="113">
        <f t="shared" ref="BG672:CC672" si="11052">BG670/$F670</f>
        <v>0</v>
      </c>
      <c r="BH672" s="113">
        <f t="shared" si="11052"/>
        <v>0</v>
      </c>
      <c r="BI672" s="113">
        <f t="shared" si="11052"/>
        <v>0</v>
      </c>
      <c r="BJ672" s="113">
        <f t="shared" si="11052"/>
        <v>0</v>
      </c>
      <c r="BK672" s="113">
        <f t="shared" si="11052"/>
        <v>7.142863729444085E-2</v>
      </c>
      <c r="BL672" s="113">
        <f t="shared" si="11052"/>
        <v>7.1428505562701999E-2</v>
      </c>
      <c r="BM672" s="113">
        <f t="shared" si="11052"/>
        <v>7.1428505562701999E-2</v>
      </c>
      <c r="BN672" s="113">
        <f t="shared" si="11052"/>
        <v>7.1428505562701999E-2</v>
      </c>
      <c r="BO672" s="113">
        <f t="shared" si="11052"/>
        <v>7.142863729444085E-2</v>
      </c>
      <c r="BP672" s="113">
        <f t="shared" si="11052"/>
        <v>7.1428505562701999E-2</v>
      </c>
      <c r="BQ672" s="113">
        <f t="shared" si="11052"/>
        <v>7.1428505562701999E-2</v>
      </c>
      <c r="BR672" s="113">
        <f t="shared" si="11052"/>
        <v>7.1428505562701999E-2</v>
      </c>
      <c r="BS672" s="113">
        <f t="shared" si="11052"/>
        <v>7.142863729444085E-2</v>
      </c>
      <c r="BT672" s="113">
        <f t="shared" si="11052"/>
        <v>7.1428505562701999E-2</v>
      </c>
      <c r="BU672" s="113">
        <f t="shared" si="11052"/>
        <v>7.142863729444085E-2</v>
      </c>
      <c r="BV672" s="113">
        <f t="shared" si="11052"/>
        <v>7.142863729444085E-2</v>
      </c>
      <c r="BW672" s="113">
        <f t="shared" si="11052"/>
        <v>7.142863729444085E-2</v>
      </c>
      <c r="BX672" s="113">
        <f t="shared" si="11052"/>
        <v>7.142863729444085E-2</v>
      </c>
      <c r="BY672" s="113">
        <f t="shared" si="11052"/>
        <v>0</v>
      </c>
      <c r="BZ672" s="113">
        <f t="shared" si="11052"/>
        <v>0</v>
      </c>
      <c r="CA672" s="113">
        <f t="shared" si="11052"/>
        <v>0</v>
      </c>
      <c r="CB672" s="113">
        <f t="shared" si="11052"/>
        <v>0</v>
      </c>
      <c r="CC672" s="113">
        <f t="shared" si="11052"/>
        <v>0</v>
      </c>
      <c r="CD672" s="113">
        <f t="shared" ref="CD672:CG672" si="11053">CD670/$F670</f>
        <v>0</v>
      </c>
      <c r="CE672" s="113"/>
      <c r="CF672" s="113">
        <f t="shared" si="11053"/>
        <v>0</v>
      </c>
      <c r="CG672" s="113">
        <f t="shared" si="11053"/>
        <v>0</v>
      </c>
      <c r="CH672" s="114">
        <f>IF(C670="","",100%-SUM(G672:CG672))</f>
        <v>3.3306690738754696E-16</v>
      </c>
      <c r="CI672" s="115">
        <f>IF(C670="","",SUM(G672:CG672))</f>
        <v>0.99999999999999967</v>
      </c>
      <c r="CJ672" s="67" t="b">
        <f>IF(C670="","",SUM(G672:CG672)=CI672)</f>
        <v>1</v>
      </c>
    </row>
    <row r="673" spans="1:88" x14ac:dyDescent="0.3">
      <c r="A673" s="31" t="s">
        <v>473</v>
      </c>
      <c r="B673" s="32" t="s">
        <v>474</v>
      </c>
      <c r="C673" s="33"/>
      <c r="D673" s="33"/>
      <c r="E673" s="37" t="s">
        <v>8</v>
      </c>
      <c r="F673" s="84">
        <f>SUM(F674:F718)</f>
        <v>251137678</v>
      </c>
      <c r="G673" s="6">
        <f>G674+G677+G680+G683+G686+G689+G692+G695+G698+G701+G704+G707+G710+G713+G716</f>
        <v>0</v>
      </c>
      <c r="H673" s="6">
        <f t="shared" ref="H673:BS673" si="11054">H674+H677+H680+H683+H686+H689+H692+H695+H698+H701+H704+H707+H710+H713+H716</f>
        <v>0</v>
      </c>
      <c r="I673" s="6">
        <f t="shared" si="11054"/>
        <v>0</v>
      </c>
      <c r="J673" s="6">
        <f t="shared" si="11054"/>
        <v>0</v>
      </c>
      <c r="K673" s="6">
        <f t="shared" si="11054"/>
        <v>0</v>
      </c>
      <c r="L673" s="6">
        <f t="shared" si="11054"/>
        <v>0</v>
      </c>
      <c r="M673" s="6">
        <f t="shared" si="11054"/>
        <v>0</v>
      </c>
      <c r="N673" s="6">
        <f t="shared" si="11054"/>
        <v>0</v>
      </c>
      <c r="O673" s="6">
        <f t="shared" si="11054"/>
        <v>0</v>
      </c>
      <c r="P673" s="6">
        <f t="shared" si="11054"/>
        <v>0</v>
      </c>
      <c r="Q673" s="6">
        <f t="shared" si="11054"/>
        <v>0</v>
      </c>
      <c r="R673" s="6">
        <f t="shared" si="11054"/>
        <v>0</v>
      </c>
      <c r="S673" s="6">
        <f t="shared" si="11054"/>
        <v>0</v>
      </c>
      <c r="T673" s="6">
        <f t="shared" si="11054"/>
        <v>0</v>
      </c>
      <c r="U673" s="6">
        <f t="shared" si="11054"/>
        <v>0</v>
      </c>
      <c r="V673" s="6">
        <f t="shared" si="11054"/>
        <v>0</v>
      </c>
      <c r="W673" s="6">
        <f t="shared" si="11054"/>
        <v>0</v>
      </c>
      <c r="X673" s="6">
        <f t="shared" si="11054"/>
        <v>0</v>
      </c>
      <c r="Y673" s="6">
        <f t="shared" si="11054"/>
        <v>0</v>
      </c>
      <c r="Z673" s="6">
        <f t="shared" si="11054"/>
        <v>0</v>
      </c>
      <c r="AA673" s="6">
        <f t="shared" si="11054"/>
        <v>0</v>
      </c>
      <c r="AB673" s="6">
        <f t="shared" si="11054"/>
        <v>0</v>
      </c>
      <c r="AC673" s="6">
        <f t="shared" si="11054"/>
        <v>0</v>
      </c>
      <c r="AD673" s="6">
        <f t="shared" si="11054"/>
        <v>0</v>
      </c>
      <c r="AE673" s="6">
        <f t="shared" si="11054"/>
        <v>0</v>
      </c>
      <c r="AF673" s="6">
        <f t="shared" si="11054"/>
        <v>0</v>
      </c>
      <c r="AG673" s="6">
        <f t="shared" si="11054"/>
        <v>0</v>
      </c>
      <c r="AH673" s="6">
        <f t="shared" si="11054"/>
        <v>0</v>
      </c>
      <c r="AI673" s="6">
        <f t="shared" si="11054"/>
        <v>0</v>
      </c>
      <c r="AJ673" s="6">
        <f t="shared" si="11054"/>
        <v>0</v>
      </c>
      <c r="AK673" s="6">
        <f t="shared" si="11054"/>
        <v>0</v>
      </c>
      <c r="AL673" s="6">
        <f t="shared" si="11054"/>
        <v>0</v>
      </c>
      <c r="AM673" s="6">
        <f t="shared" si="11054"/>
        <v>0</v>
      </c>
      <c r="AN673" s="6">
        <f t="shared" si="11054"/>
        <v>0</v>
      </c>
      <c r="AO673" s="6">
        <f t="shared" si="11054"/>
        <v>0</v>
      </c>
      <c r="AP673" s="6">
        <f t="shared" si="11054"/>
        <v>0</v>
      </c>
      <c r="AQ673" s="6">
        <f t="shared" si="11054"/>
        <v>0</v>
      </c>
      <c r="AR673" s="6">
        <f t="shared" si="11054"/>
        <v>0</v>
      </c>
      <c r="AS673" s="6">
        <f t="shared" si="11054"/>
        <v>0</v>
      </c>
      <c r="AT673" s="6">
        <f t="shared" si="11054"/>
        <v>0</v>
      </c>
      <c r="AU673" s="6">
        <f t="shared" si="11054"/>
        <v>0</v>
      </c>
      <c r="AV673" s="6">
        <f t="shared" si="11054"/>
        <v>0</v>
      </c>
      <c r="AW673" s="6">
        <f t="shared" si="11054"/>
        <v>0</v>
      </c>
      <c r="AX673" s="6">
        <f t="shared" si="11054"/>
        <v>3276978</v>
      </c>
      <c r="AY673" s="6">
        <f t="shared" si="11054"/>
        <v>3276978</v>
      </c>
      <c r="AZ673" s="6">
        <f t="shared" si="11054"/>
        <v>3276978</v>
      </c>
      <c r="BA673" s="6">
        <f t="shared" si="11054"/>
        <v>3276977</v>
      </c>
      <c r="BB673" s="6">
        <f t="shared" si="11054"/>
        <v>3276977</v>
      </c>
      <c r="BC673" s="6">
        <f t="shared" si="11054"/>
        <v>19099741</v>
      </c>
      <c r="BD673" s="6">
        <f t="shared" si="11054"/>
        <v>19099737</v>
      </c>
      <c r="BE673" s="6">
        <f t="shared" si="11054"/>
        <v>19099736</v>
      </c>
      <c r="BF673" s="6">
        <f t="shared" si="11054"/>
        <v>19099737</v>
      </c>
      <c r="BG673" s="6">
        <f t="shared" si="11054"/>
        <v>19099741</v>
      </c>
      <c r="BH673" s="6">
        <f t="shared" si="11054"/>
        <v>15822761</v>
      </c>
      <c r="BI673" s="6">
        <f t="shared" si="11054"/>
        <v>15822760</v>
      </c>
      <c r="BJ673" s="6">
        <f t="shared" si="11054"/>
        <v>15822761</v>
      </c>
      <c r="BK673" s="6">
        <f t="shared" si="11054"/>
        <v>15822764</v>
      </c>
      <c r="BL673" s="6">
        <f t="shared" si="11054"/>
        <v>15192610</v>
      </c>
      <c r="BM673" s="6">
        <f t="shared" si="11054"/>
        <v>15192610</v>
      </c>
      <c r="BN673" s="6">
        <f t="shared" si="11054"/>
        <v>15192610</v>
      </c>
      <c r="BO673" s="6">
        <f t="shared" si="11054"/>
        <v>15192611</v>
      </c>
      <c r="BP673" s="6">
        <f t="shared" si="11054"/>
        <v>15192611</v>
      </c>
      <c r="BQ673" s="6">
        <f t="shared" si="11054"/>
        <v>0</v>
      </c>
      <c r="BR673" s="6">
        <f t="shared" si="11054"/>
        <v>0</v>
      </c>
      <c r="BS673" s="6">
        <f t="shared" si="11054"/>
        <v>0</v>
      </c>
      <c r="BT673" s="6">
        <f t="shared" ref="BT673:CG673" si="11055">BT674+BT677+BT680+BT683+BT686+BT689+BT692+BT695+BT698+BT701+BT704+BT707+BT710+BT713+BT716</f>
        <v>0</v>
      </c>
      <c r="BU673" s="6">
        <f t="shared" si="11055"/>
        <v>0</v>
      </c>
      <c r="BV673" s="6">
        <f t="shared" si="11055"/>
        <v>0</v>
      </c>
      <c r="BW673" s="6">
        <f t="shared" si="11055"/>
        <v>0</v>
      </c>
      <c r="BX673" s="6">
        <f t="shared" si="11055"/>
        <v>0</v>
      </c>
      <c r="BY673" s="6">
        <f t="shared" si="11055"/>
        <v>0</v>
      </c>
      <c r="BZ673" s="6">
        <f t="shared" si="11055"/>
        <v>0</v>
      </c>
      <c r="CA673" s="6">
        <f t="shared" si="11055"/>
        <v>0</v>
      </c>
      <c r="CB673" s="6">
        <f t="shared" si="11055"/>
        <v>0</v>
      </c>
      <c r="CC673" s="6">
        <f t="shared" si="11055"/>
        <v>0</v>
      </c>
      <c r="CD673" s="6">
        <f t="shared" si="11055"/>
        <v>0</v>
      </c>
      <c r="CE673" s="6">
        <f t="shared" si="11055"/>
        <v>0</v>
      </c>
      <c r="CF673" s="6">
        <f t="shared" si="11055"/>
        <v>0</v>
      </c>
      <c r="CG673" s="6">
        <f t="shared" si="11055"/>
        <v>0</v>
      </c>
      <c r="CH673" s="107">
        <f>F673-SUM(G673:CG673)</f>
        <v>0</v>
      </c>
      <c r="CI673" s="107"/>
      <c r="CJ673" s="67" t="str">
        <f>IF(C673="","",F673=CI673)</f>
        <v/>
      </c>
    </row>
    <row r="674" spans="1:88" s="5" customFormat="1" ht="22.05" customHeight="1" x14ac:dyDescent="0.3">
      <c r="A674" s="171" t="s">
        <v>475</v>
      </c>
      <c r="B674" s="155" t="s">
        <v>476</v>
      </c>
      <c r="C674" s="168" t="s">
        <v>17</v>
      </c>
      <c r="D674" s="158">
        <v>420</v>
      </c>
      <c r="E674" s="161">
        <v>208411</v>
      </c>
      <c r="F674" s="164">
        <f t="shared" ref="F674:F716" si="11056">ROUND(E674*D674,0)</f>
        <v>87532620</v>
      </c>
      <c r="G674" s="108">
        <v>0</v>
      </c>
      <c r="H674" s="108"/>
      <c r="I674" s="108"/>
      <c r="J674" s="108"/>
      <c r="K674" s="108"/>
      <c r="L674" s="108"/>
      <c r="M674" s="108"/>
      <c r="N674" s="108"/>
      <c r="O674" s="108"/>
      <c r="P674" s="108"/>
      <c r="Q674" s="108"/>
      <c r="R674" s="108"/>
      <c r="S674" s="108"/>
      <c r="T674" s="108"/>
      <c r="U674" s="108"/>
      <c r="V674" s="108"/>
      <c r="W674" s="108"/>
      <c r="X674" s="108"/>
      <c r="Y674" s="108"/>
      <c r="Z674" s="108"/>
      <c r="AA674" s="108"/>
      <c r="AB674" s="108"/>
      <c r="AC674" s="108"/>
      <c r="AD674" s="108"/>
      <c r="AE674" s="108"/>
      <c r="AF674" s="108"/>
      <c r="AG674" s="108"/>
      <c r="AH674" s="108"/>
      <c r="AI674" s="108"/>
      <c r="AJ674" s="108"/>
      <c r="AK674" s="108"/>
      <c r="AL674" s="108"/>
      <c r="AM674" s="108"/>
      <c r="AN674" s="108"/>
      <c r="AO674" s="108"/>
      <c r="AP674" s="108"/>
      <c r="AQ674" s="108"/>
      <c r="AR674" s="108"/>
      <c r="AS674" s="108"/>
      <c r="AT674" s="108"/>
      <c r="AU674" s="108"/>
      <c r="AV674" s="108"/>
      <c r="AW674" s="108"/>
      <c r="AX674" s="108"/>
      <c r="AY674" s="108"/>
      <c r="AZ674" s="108"/>
      <c r="BA674" s="108"/>
      <c r="BB674" s="108"/>
      <c r="BC674" s="108">
        <f>ROUND($F674/14,0)</f>
        <v>6252330</v>
      </c>
      <c r="BD674" s="108">
        <f>ROUND($F674/14,0)</f>
        <v>6252330</v>
      </c>
      <c r="BE674" s="108">
        <f t="shared" ref="BE674:BP674" si="11057">ROUND($F674/14,0)</f>
        <v>6252330</v>
      </c>
      <c r="BF674" s="108">
        <f t="shared" si="11057"/>
        <v>6252330</v>
      </c>
      <c r="BG674" s="108">
        <f t="shared" si="11057"/>
        <v>6252330</v>
      </c>
      <c r="BH674" s="108">
        <f t="shared" si="11057"/>
        <v>6252330</v>
      </c>
      <c r="BI674" s="108">
        <f t="shared" si="11057"/>
        <v>6252330</v>
      </c>
      <c r="BJ674" s="108">
        <f t="shared" si="11057"/>
        <v>6252330</v>
      </c>
      <c r="BK674" s="108">
        <f t="shared" si="11057"/>
        <v>6252330</v>
      </c>
      <c r="BL674" s="108">
        <f t="shared" si="11057"/>
        <v>6252330</v>
      </c>
      <c r="BM674" s="108">
        <f t="shared" si="11057"/>
        <v>6252330</v>
      </c>
      <c r="BN674" s="108">
        <f t="shared" si="11057"/>
        <v>6252330</v>
      </c>
      <c r="BO674" s="108">
        <f t="shared" si="11057"/>
        <v>6252330</v>
      </c>
      <c r="BP674" s="108">
        <f t="shared" si="11057"/>
        <v>6252330</v>
      </c>
      <c r="BQ674" s="108"/>
      <c r="BR674" s="108"/>
      <c r="BS674" s="108"/>
      <c r="BT674" s="108"/>
      <c r="BU674" s="108"/>
      <c r="BV674" s="108"/>
      <c r="BW674" s="108"/>
      <c r="BX674" s="108"/>
      <c r="BY674" s="108"/>
      <c r="BZ674" s="108"/>
      <c r="CA674" s="108"/>
      <c r="CB674" s="108"/>
      <c r="CC674" s="108"/>
      <c r="CD674" s="108"/>
      <c r="CE674" s="108"/>
      <c r="CF674" s="108"/>
      <c r="CG674" s="108"/>
      <c r="CH674" s="109">
        <f>IF(C674="","",F674-SUM(G674:CG674))</f>
        <v>0</v>
      </c>
      <c r="CI674" s="107">
        <f>IF(C674="","",SUM(G674:CG674))</f>
        <v>87532620</v>
      </c>
      <c r="CJ674" s="67" t="b">
        <f>IF(C674="","",F674=CI674)</f>
        <v>1</v>
      </c>
    </row>
    <row r="675" spans="1:88" s="5" customFormat="1" ht="22.05" customHeight="1" x14ac:dyDescent="0.3">
      <c r="A675" s="172"/>
      <c r="B675" s="156"/>
      <c r="C675" s="169"/>
      <c r="D675" s="159"/>
      <c r="E675" s="162"/>
      <c r="F675" s="165"/>
      <c r="G675" s="110">
        <v>0</v>
      </c>
      <c r="H675" s="110"/>
      <c r="I675" s="110"/>
      <c r="J675" s="110"/>
      <c r="K675" s="110"/>
      <c r="L675" s="110"/>
      <c r="M675" s="110"/>
      <c r="N675" s="110"/>
      <c r="O675" s="110"/>
      <c r="P675" s="110"/>
      <c r="Q675" s="110"/>
      <c r="R675" s="110"/>
      <c r="S675" s="110"/>
      <c r="T675" s="110"/>
      <c r="U675" s="110">
        <f t="shared" ref="U675" si="11058">ROUND(U674/$E674,2)</f>
        <v>0</v>
      </c>
      <c r="V675" s="110">
        <f t="shared" ref="V675" si="11059">ROUND(V674/$E674,2)</f>
        <v>0</v>
      </c>
      <c r="W675" s="110">
        <f t="shared" ref="W675" si="11060">ROUND(W674/$E674,2)</f>
        <v>0</v>
      </c>
      <c r="X675" s="110">
        <f t="shared" ref="X675" si="11061">ROUND(X674/$E674,2)</f>
        <v>0</v>
      </c>
      <c r="Y675" s="110">
        <f t="shared" ref="Y675" si="11062">ROUND(Y674/$E674,2)</f>
        <v>0</v>
      </c>
      <c r="Z675" s="110">
        <f t="shared" ref="Z675" si="11063">ROUND(Z674/$E674,2)</f>
        <v>0</v>
      </c>
      <c r="AA675" s="110">
        <f t="shared" ref="AA675" si="11064">ROUND(AA674/$E674,2)</f>
        <v>0</v>
      </c>
      <c r="AB675" s="110">
        <f t="shared" ref="AB675" si="11065">ROUND(AB674/$E674,2)</f>
        <v>0</v>
      </c>
      <c r="AC675" s="110">
        <f t="shared" ref="AC675" si="11066">ROUND(AC674/$E674,2)</f>
        <v>0</v>
      </c>
      <c r="AD675" s="110">
        <f t="shared" ref="AD675" si="11067">ROUND(AD674/$E674,2)</f>
        <v>0</v>
      </c>
      <c r="AE675" s="110">
        <f t="shared" ref="AE675" si="11068">ROUND(AE674/$E674,2)</f>
        <v>0</v>
      </c>
      <c r="AF675" s="110">
        <f t="shared" ref="AF675" si="11069">ROUND(AF674/$E674,2)</f>
        <v>0</v>
      </c>
      <c r="AG675" s="110">
        <f t="shared" ref="AG675" si="11070">ROUND(AG674/$E674,2)</f>
        <v>0</v>
      </c>
      <c r="AH675" s="110">
        <f t="shared" ref="AH675" si="11071">ROUND(AH674/$E674,2)</f>
        <v>0</v>
      </c>
      <c r="AI675" s="110">
        <f t="shared" ref="AI675" si="11072">ROUND(AI674/$E674,2)</f>
        <v>0</v>
      </c>
      <c r="AJ675" s="110">
        <f t="shared" ref="AJ675" si="11073">ROUND(AJ674/$E674,2)</f>
        <v>0</v>
      </c>
      <c r="AK675" s="110">
        <f t="shared" ref="AK675" si="11074">ROUND(AK674/$E674,2)</f>
        <v>0</v>
      </c>
      <c r="AL675" s="110">
        <f t="shared" ref="AL675" si="11075">ROUND(AL674/$E674,2)</f>
        <v>0</v>
      </c>
      <c r="AM675" s="110">
        <f t="shared" ref="AM675" si="11076">ROUND(AM674/$E674,2)</f>
        <v>0</v>
      </c>
      <c r="AN675" s="110">
        <f t="shared" ref="AN675" si="11077">ROUND(AN674/$E674,2)</f>
        <v>0</v>
      </c>
      <c r="AO675" s="110">
        <f t="shared" ref="AO675" si="11078">ROUND(AO674/$E674,2)</f>
        <v>0</v>
      </c>
      <c r="AP675" s="110">
        <f t="shared" ref="AP675" si="11079">ROUND(AP674/$E674,2)</f>
        <v>0</v>
      </c>
      <c r="AQ675" s="110">
        <f t="shared" ref="AQ675" si="11080">ROUND(AQ674/$E674,2)</f>
        <v>0</v>
      </c>
      <c r="AR675" s="110">
        <f t="shared" ref="AR675" si="11081">ROUND(AR674/$E674,2)</f>
        <v>0</v>
      </c>
      <c r="AS675" s="110">
        <f t="shared" ref="AS675" si="11082">ROUND(AS674/$E674,2)</f>
        <v>0</v>
      </c>
      <c r="AT675" s="110">
        <f t="shared" ref="AT675" si="11083">ROUND(AT674/$E674,2)</f>
        <v>0</v>
      </c>
      <c r="AU675" s="110">
        <f t="shared" ref="AU675" si="11084">ROUND(AU674/$E674,2)</f>
        <v>0</v>
      </c>
      <c r="AV675" s="110">
        <f t="shared" ref="AV675" si="11085">ROUND(AV674/$E674,2)</f>
        <v>0</v>
      </c>
      <c r="AW675" s="110">
        <f t="shared" ref="AW675" si="11086">ROUND(AW674/$E674,2)</f>
        <v>0</v>
      </c>
      <c r="AX675" s="110">
        <f t="shared" ref="AX675" si="11087">ROUND(AX674/$E674,2)</f>
        <v>0</v>
      </c>
      <c r="AY675" s="110">
        <f t="shared" ref="AY675" si="11088">ROUND(AY674/$E674,2)</f>
        <v>0</v>
      </c>
      <c r="AZ675" s="110">
        <f t="shared" ref="AZ675" si="11089">ROUND(AZ674/$E674,2)</f>
        <v>0</v>
      </c>
      <c r="BA675" s="110">
        <f t="shared" ref="BA675" si="11090">ROUND(BA674/$E674,2)</f>
        <v>0</v>
      </c>
      <c r="BB675" s="110">
        <f t="shared" ref="BB675" si="11091">ROUND(BB674/$E674,2)</f>
        <v>0</v>
      </c>
      <c r="BC675" s="110">
        <f t="shared" ref="BC675" si="11092">ROUND(BC674/$E674,2)</f>
        <v>30</v>
      </c>
      <c r="BD675" s="110">
        <f t="shared" ref="BD675" si="11093">ROUND(BD674/$E674,2)</f>
        <v>30</v>
      </c>
      <c r="BE675" s="110">
        <f t="shared" ref="BE675" si="11094">ROUND(BE674/$E674,2)</f>
        <v>30</v>
      </c>
      <c r="BF675" s="110">
        <f t="shared" ref="BF675" si="11095">ROUND(BF674/$E674,2)</f>
        <v>30</v>
      </c>
      <c r="BG675" s="110">
        <f t="shared" ref="BG675" si="11096">ROUND(BG674/$E674,2)</f>
        <v>30</v>
      </c>
      <c r="BH675" s="110">
        <f t="shared" ref="BH675" si="11097">ROUND(BH674/$E674,2)</f>
        <v>30</v>
      </c>
      <c r="BI675" s="110">
        <f t="shared" ref="BI675" si="11098">ROUND(BI674/$E674,2)</f>
        <v>30</v>
      </c>
      <c r="BJ675" s="110">
        <f t="shared" ref="BJ675" si="11099">ROUND(BJ674/$E674,2)</f>
        <v>30</v>
      </c>
      <c r="BK675" s="110">
        <f t="shared" ref="BK675" si="11100">ROUND(BK674/$E674,2)</f>
        <v>30</v>
      </c>
      <c r="BL675" s="110">
        <f t="shared" ref="BL675" si="11101">ROUND(BL674/$E674,2)</f>
        <v>30</v>
      </c>
      <c r="BM675" s="110">
        <f t="shared" ref="BM675" si="11102">ROUND(BM674/$E674,2)</f>
        <v>30</v>
      </c>
      <c r="BN675" s="110">
        <f t="shared" ref="BN675" si="11103">ROUND(BN674/$E674,2)</f>
        <v>30</v>
      </c>
      <c r="BO675" s="110">
        <f t="shared" ref="BO675" si="11104">ROUND(BO674/$E674,2)</f>
        <v>30</v>
      </c>
      <c r="BP675" s="110">
        <f t="shared" ref="BP675" si="11105">ROUND(BP674/$E674,2)</f>
        <v>30</v>
      </c>
      <c r="BQ675" s="110">
        <f t="shared" ref="BQ675" si="11106">ROUND(BQ674/$E674,2)</f>
        <v>0</v>
      </c>
      <c r="BR675" s="110">
        <f t="shared" ref="BR675" si="11107">ROUND(BR674/$E674,2)</f>
        <v>0</v>
      </c>
      <c r="BS675" s="110">
        <f t="shared" ref="BS675" si="11108">ROUND(BS674/$E674,2)</f>
        <v>0</v>
      </c>
      <c r="BT675" s="110">
        <f t="shared" ref="BT675" si="11109">ROUND(BT674/$E674,2)</f>
        <v>0</v>
      </c>
      <c r="BU675" s="110">
        <f t="shared" ref="BU675" si="11110">ROUND(BU674/$E674,2)</f>
        <v>0</v>
      </c>
      <c r="BV675" s="110">
        <f t="shared" ref="BV675" si="11111">ROUND(BV674/$E674,2)</f>
        <v>0</v>
      </c>
      <c r="BW675" s="110">
        <f t="shared" ref="BW675" si="11112">ROUND(BW674/$E674,2)</f>
        <v>0</v>
      </c>
      <c r="BX675" s="110">
        <f t="shared" ref="BX675" si="11113">ROUND(BX674/$E674,2)</f>
        <v>0</v>
      </c>
      <c r="BY675" s="110">
        <f t="shared" ref="BY675" si="11114">ROUND(BY674/$E674,2)</f>
        <v>0</v>
      </c>
      <c r="BZ675" s="110">
        <f t="shared" ref="BZ675" si="11115">ROUND(BZ674/$E674,2)</f>
        <v>0</v>
      </c>
      <c r="CA675" s="110">
        <f t="shared" ref="CA675" si="11116">ROUND(CA674/$E674,2)</f>
        <v>0</v>
      </c>
      <c r="CB675" s="110">
        <f t="shared" ref="CB675" si="11117">ROUND(CB674/$E674,2)</f>
        <v>0</v>
      </c>
      <c r="CC675" s="110">
        <f t="shared" ref="CC675" si="11118">ROUND(CC674/$E674,2)</f>
        <v>0</v>
      </c>
      <c r="CD675" s="110">
        <f t="shared" ref="CD675" si="11119">ROUND(CD674/$E674,2)</f>
        <v>0</v>
      </c>
      <c r="CE675" s="110"/>
      <c r="CF675" s="110">
        <f t="shared" ref="CF675" si="11120">ROUND(CF674/$E674,2)</f>
        <v>0</v>
      </c>
      <c r="CG675" s="110">
        <f t="shared" ref="CG675" si="11121">ROUND(CG674/$E674,2)</f>
        <v>0</v>
      </c>
      <c r="CH675" s="111">
        <f>IF(C674="","",D674-SUM(G675:CG675))</f>
        <v>0</v>
      </c>
      <c r="CI675" s="112">
        <f>IF(C674="","",SUM(G675:CG675))</f>
        <v>420</v>
      </c>
      <c r="CJ675" s="67" t="b">
        <f>IF(C674="","",D674=CI675)</f>
        <v>1</v>
      </c>
    </row>
    <row r="676" spans="1:88" s="5" customFormat="1" ht="22.05" customHeight="1" x14ac:dyDescent="0.3">
      <c r="A676" s="173"/>
      <c r="B676" s="157"/>
      <c r="C676" s="170"/>
      <c r="D676" s="160"/>
      <c r="E676" s="163"/>
      <c r="F676" s="166"/>
      <c r="G676" s="113">
        <v>0</v>
      </c>
      <c r="H676" s="113"/>
      <c r="I676" s="113"/>
      <c r="J676" s="113"/>
      <c r="K676" s="113"/>
      <c r="L676" s="113"/>
      <c r="M676" s="113"/>
      <c r="N676" s="113"/>
      <c r="O676" s="113"/>
      <c r="P676" s="113"/>
      <c r="Q676" s="113"/>
      <c r="R676" s="113"/>
      <c r="S676" s="113"/>
      <c r="T676" s="113"/>
      <c r="U676" s="113">
        <f t="shared" ref="U676:X676" si="11122">U674/$F674</f>
        <v>0</v>
      </c>
      <c r="V676" s="113">
        <f t="shared" si="11122"/>
        <v>0</v>
      </c>
      <c r="W676" s="113">
        <f t="shared" si="11122"/>
        <v>0</v>
      </c>
      <c r="X676" s="113">
        <f t="shared" si="11122"/>
        <v>0</v>
      </c>
      <c r="Y676" s="113">
        <f t="shared" ref="Y676:AG676" si="11123">Y674/$F674</f>
        <v>0</v>
      </c>
      <c r="Z676" s="113">
        <f t="shared" si="11123"/>
        <v>0</v>
      </c>
      <c r="AA676" s="113">
        <f t="shared" si="11123"/>
        <v>0</v>
      </c>
      <c r="AB676" s="113">
        <f t="shared" si="11123"/>
        <v>0</v>
      </c>
      <c r="AC676" s="113">
        <f t="shared" si="11123"/>
        <v>0</v>
      </c>
      <c r="AD676" s="113">
        <f t="shared" si="11123"/>
        <v>0</v>
      </c>
      <c r="AE676" s="113">
        <f t="shared" si="11123"/>
        <v>0</v>
      </c>
      <c r="AF676" s="113">
        <f t="shared" si="11123"/>
        <v>0</v>
      </c>
      <c r="AG676" s="113">
        <f t="shared" si="11123"/>
        <v>0</v>
      </c>
      <c r="AH676" s="113">
        <f t="shared" ref="AH676:AK676" si="11124">AH674/$F674</f>
        <v>0</v>
      </c>
      <c r="AI676" s="113">
        <f t="shared" si="11124"/>
        <v>0</v>
      </c>
      <c r="AJ676" s="113">
        <f t="shared" si="11124"/>
        <v>0</v>
      </c>
      <c r="AK676" s="113">
        <f t="shared" si="11124"/>
        <v>0</v>
      </c>
      <c r="AL676" s="113">
        <f t="shared" ref="AL676:AT676" si="11125">AL674/$F674</f>
        <v>0</v>
      </c>
      <c r="AM676" s="113">
        <f t="shared" si="11125"/>
        <v>0</v>
      </c>
      <c r="AN676" s="113">
        <f t="shared" si="11125"/>
        <v>0</v>
      </c>
      <c r="AO676" s="113">
        <f t="shared" si="11125"/>
        <v>0</v>
      </c>
      <c r="AP676" s="113">
        <f t="shared" si="11125"/>
        <v>0</v>
      </c>
      <c r="AQ676" s="113">
        <f t="shared" si="11125"/>
        <v>0</v>
      </c>
      <c r="AR676" s="113">
        <f t="shared" si="11125"/>
        <v>0</v>
      </c>
      <c r="AS676" s="113">
        <f t="shared" si="11125"/>
        <v>0</v>
      </c>
      <c r="AT676" s="113">
        <f t="shared" si="11125"/>
        <v>0</v>
      </c>
      <c r="AU676" s="113">
        <f t="shared" ref="AU676:AX676" si="11126">AU674/$F674</f>
        <v>0</v>
      </c>
      <c r="AV676" s="113">
        <f t="shared" si="11126"/>
        <v>0</v>
      </c>
      <c r="AW676" s="113">
        <f t="shared" si="11126"/>
        <v>0</v>
      </c>
      <c r="AX676" s="113">
        <f t="shared" si="11126"/>
        <v>0</v>
      </c>
      <c r="AY676" s="113">
        <f t="shared" ref="AY676:BC676" si="11127">AY674/$F674</f>
        <v>0</v>
      </c>
      <c r="AZ676" s="113">
        <f t="shared" si="11127"/>
        <v>0</v>
      </c>
      <c r="BA676" s="113">
        <f t="shared" si="11127"/>
        <v>0</v>
      </c>
      <c r="BB676" s="113">
        <f t="shared" si="11127"/>
        <v>0</v>
      </c>
      <c r="BC676" s="113">
        <f t="shared" si="11127"/>
        <v>7.1428571428571425E-2</v>
      </c>
      <c r="BD676" s="113">
        <f t="shared" ref="BD676:BG676" si="11128">BD674/$F674</f>
        <v>7.1428571428571425E-2</v>
      </c>
      <c r="BE676" s="113">
        <f t="shared" si="11128"/>
        <v>7.1428571428571425E-2</v>
      </c>
      <c r="BF676" s="113">
        <f t="shared" si="11128"/>
        <v>7.1428571428571425E-2</v>
      </c>
      <c r="BG676" s="113">
        <f t="shared" si="11128"/>
        <v>7.1428571428571425E-2</v>
      </c>
      <c r="BH676" s="113">
        <f t="shared" ref="BH676:BK676" si="11129">BH674/$F674</f>
        <v>7.1428571428571425E-2</v>
      </c>
      <c r="BI676" s="113">
        <f t="shared" si="11129"/>
        <v>7.1428571428571425E-2</v>
      </c>
      <c r="BJ676" s="113">
        <f t="shared" si="11129"/>
        <v>7.1428571428571425E-2</v>
      </c>
      <c r="BK676" s="113">
        <f t="shared" si="11129"/>
        <v>7.1428571428571425E-2</v>
      </c>
      <c r="BL676" s="113">
        <f t="shared" ref="BL676:BP676" si="11130">BL674/$F674</f>
        <v>7.1428571428571425E-2</v>
      </c>
      <c r="BM676" s="113">
        <f t="shared" si="11130"/>
        <v>7.1428571428571425E-2</v>
      </c>
      <c r="BN676" s="113">
        <f t="shared" si="11130"/>
        <v>7.1428571428571425E-2</v>
      </c>
      <c r="BO676" s="113">
        <f t="shared" si="11130"/>
        <v>7.1428571428571425E-2</v>
      </c>
      <c r="BP676" s="113">
        <f t="shared" si="11130"/>
        <v>7.1428571428571425E-2</v>
      </c>
      <c r="BQ676" s="113">
        <f t="shared" ref="BQ676:BT676" si="11131">BQ674/$F674</f>
        <v>0</v>
      </c>
      <c r="BR676" s="113">
        <f t="shared" si="11131"/>
        <v>0</v>
      </c>
      <c r="BS676" s="113">
        <f t="shared" si="11131"/>
        <v>0</v>
      </c>
      <c r="BT676" s="113">
        <f t="shared" si="11131"/>
        <v>0</v>
      </c>
      <c r="BU676" s="113">
        <f t="shared" ref="BU676:BX676" si="11132">BU674/$F674</f>
        <v>0</v>
      </c>
      <c r="BV676" s="113">
        <f t="shared" si="11132"/>
        <v>0</v>
      </c>
      <c r="BW676" s="113">
        <f t="shared" si="11132"/>
        <v>0</v>
      </c>
      <c r="BX676" s="113">
        <f t="shared" si="11132"/>
        <v>0</v>
      </c>
      <c r="BY676" s="113">
        <f t="shared" ref="BY676:CC676" si="11133">BY674/$F674</f>
        <v>0</v>
      </c>
      <c r="BZ676" s="113">
        <f t="shared" si="11133"/>
        <v>0</v>
      </c>
      <c r="CA676" s="113">
        <f t="shared" si="11133"/>
        <v>0</v>
      </c>
      <c r="CB676" s="113">
        <f t="shared" si="11133"/>
        <v>0</v>
      </c>
      <c r="CC676" s="113">
        <f t="shared" si="11133"/>
        <v>0</v>
      </c>
      <c r="CD676" s="113">
        <f t="shared" ref="CD676:CG676" si="11134">CD674/$F674</f>
        <v>0</v>
      </c>
      <c r="CE676" s="113"/>
      <c r="CF676" s="113">
        <f t="shared" si="11134"/>
        <v>0</v>
      </c>
      <c r="CG676" s="113">
        <f t="shared" si="11134"/>
        <v>0</v>
      </c>
      <c r="CH676" s="114">
        <f>IF(C674="","",100%-SUM(G676:CG676))</f>
        <v>3.3306690738754696E-16</v>
      </c>
      <c r="CI676" s="115">
        <f>IF(C674="","",SUM(G676:CG676))</f>
        <v>0.99999999999999967</v>
      </c>
      <c r="CJ676" s="67" t="b">
        <f>IF(C674="","",SUM(G676:CG676)=CI676)</f>
        <v>1</v>
      </c>
    </row>
    <row r="677" spans="1:88" s="5" customFormat="1" ht="22.05" customHeight="1" x14ac:dyDescent="0.3">
      <c r="A677" s="171" t="s">
        <v>477</v>
      </c>
      <c r="B677" s="155" t="s">
        <v>478</v>
      </c>
      <c r="C677" s="168" t="s">
        <v>17</v>
      </c>
      <c r="D677" s="158">
        <v>483</v>
      </c>
      <c r="E677" s="161">
        <v>34377</v>
      </c>
      <c r="F677" s="164">
        <f t="shared" si="11056"/>
        <v>16604091</v>
      </c>
      <c r="G677" s="108">
        <v>0</v>
      </c>
      <c r="H677" s="108"/>
      <c r="I677" s="108"/>
      <c r="J677" s="108"/>
      <c r="K677" s="108"/>
      <c r="L677" s="108"/>
      <c r="M677" s="108"/>
      <c r="N677" s="108"/>
      <c r="O677" s="108"/>
      <c r="P677" s="108"/>
      <c r="Q677" s="108"/>
      <c r="R677" s="108"/>
      <c r="S677" s="108"/>
      <c r="T677" s="108"/>
      <c r="U677" s="108"/>
      <c r="V677" s="108"/>
      <c r="W677" s="108"/>
      <c r="X677" s="108"/>
      <c r="Y677" s="108"/>
      <c r="Z677" s="108"/>
      <c r="AA677" s="108"/>
      <c r="AB677" s="108"/>
      <c r="AC677" s="108"/>
      <c r="AD677" s="108"/>
      <c r="AE677" s="108"/>
      <c r="AF677" s="108"/>
      <c r="AG677" s="108"/>
      <c r="AH677" s="108"/>
      <c r="AI677" s="108"/>
      <c r="AJ677" s="108"/>
      <c r="AK677" s="108"/>
      <c r="AL677" s="108"/>
      <c r="AM677" s="108"/>
      <c r="AN677" s="108"/>
      <c r="AO677" s="108"/>
      <c r="AP677" s="108"/>
      <c r="AQ677" s="108"/>
      <c r="AR677" s="108"/>
      <c r="AS677" s="108"/>
      <c r="AT677" s="108"/>
      <c r="AU677" s="108"/>
      <c r="AV677" s="108"/>
      <c r="AW677" s="108"/>
      <c r="AX677" s="108"/>
      <c r="AY677" s="108"/>
      <c r="AZ677" s="108"/>
      <c r="BA677" s="108"/>
      <c r="BB677" s="108"/>
      <c r="BC677" s="108">
        <f>ROUND($F677/14,0)</f>
        <v>1186007</v>
      </c>
      <c r="BD677" s="108">
        <f>ROUNDDOWN($F677/14,0)</f>
        <v>1186006</v>
      </c>
      <c r="BE677" s="108">
        <f>ROUNDDOWN($F677/14,0)</f>
        <v>1186006</v>
      </c>
      <c r="BF677" s="108">
        <f>ROUNDDOWN($F677/14,0)</f>
        <v>1186006</v>
      </c>
      <c r="BG677" s="108">
        <f t="shared" ref="BG677:BP677" si="11135">ROUND($F677/14,0)</f>
        <v>1186007</v>
      </c>
      <c r="BH677" s="108">
        <f>ROUNDDOWN($F677/14,0)</f>
        <v>1186006</v>
      </c>
      <c r="BI677" s="108">
        <f>ROUNDDOWN($F677/14,0)</f>
        <v>1186006</v>
      </c>
      <c r="BJ677" s="108">
        <f>ROUNDDOWN($F677/14,0)</f>
        <v>1186006</v>
      </c>
      <c r="BK677" s="108">
        <f t="shared" si="11135"/>
        <v>1186007</v>
      </c>
      <c r="BL677" s="108">
        <f>ROUNDDOWN($F677/14,0)</f>
        <v>1186006</v>
      </c>
      <c r="BM677" s="108">
        <f t="shared" si="11135"/>
        <v>1186007</v>
      </c>
      <c r="BN677" s="108">
        <f t="shared" si="11135"/>
        <v>1186007</v>
      </c>
      <c r="BO677" s="108">
        <f t="shared" si="11135"/>
        <v>1186007</v>
      </c>
      <c r="BP677" s="108">
        <f t="shared" si="11135"/>
        <v>1186007</v>
      </c>
      <c r="BQ677" s="108"/>
      <c r="BR677" s="108"/>
      <c r="BS677" s="108"/>
      <c r="BT677" s="108"/>
      <c r="BU677" s="108"/>
      <c r="BV677" s="108"/>
      <c r="BW677" s="108"/>
      <c r="BX677" s="108"/>
      <c r="BY677" s="108"/>
      <c r="BZ677" s="108"/>
      <c r="CA677" s="108"/>
      <c r="CB677" s="108"/>
      <c r="CC677" s="108"/>
      <c r="CD677" s="108"/>
      <c r="CE677" s="108"/>
      <c r="CF677" s="108"/>
      <c r="CG677" s="108"/>
      <c r="CH677" s="109">
        <f>IF(C677="","",F677-SUM(G677:CG677))</f>
        <v>0</v>
      </c>
      <c r="CI677" s="107">
        <f>IF(C677="","",SUM(G677:CG677))</f>
        <v>16604091</v>
      </c>
      <c r="CJ677" s="67" t="b">
        <f>IF(C677="","",F677=CI677)</f>
        <v>1</v>
      </c>
    </row>
    <row r="678" spans="1:88" s="5" customFormat="1" ht="22.05" customHeight="1" x14ac:dyDescent="0.3">
      <c r="A678" s="172"/>
      <c r="B678" s="156"/>
      <c r="C678" s="169"/>
      <c r="D678" s="159"/>
      <c r="E678" s="162"/>
      <c r="F678" s="165"/>
      <c r="G678" s="110">
        <v>0</v>
      </c>
      <c r="H678" s="110"/>
      <c r="I678" s="110"/>
      <c r="J678" s="110"/>
      <c r="K678" s="110"/>
      <c r="L678" s="110"/>
      <c r="M678" s="110"/>
      <c r="N678" s="110"/>
      <c r="O678" s="110"/>
      <c r="P678" s="110"/>
      <c r="Q678" s="110"/>
      <c r="R678" s="110"/>
      <c r="S678" s="110"/>
      <c r="T678" s="110"/>
      <c r="U678" s="110">
        <f t="shared" ref="U678" si="11136">ROUND(U677/$E677,2)</f>
        <v>0</v>
      </c>
      <c r="V678" s="110">
        <f t="shared" ref="V678" si="11137">ROUND(V677/$E677,2)</f>
        <v>0</v>
      </c>
      <c r="W678" s="110">
        <f t="shared" ref="W678" si="11138">ROUND(W677/$E677,2)</f>
        <v>0</v>
      </c>
      <c r="X678" s="110">
        <f t="shared" ref="X678" si="11139">ROUND(X677/$E677,2)</f>
        <v>0</v>
      </c>
      <c r="Y678" s="110">
        <f t="shared" ref="Y678" si="11140">ROUND(Y677/$E677,2)</f>
        <v>0</v>
      </c>
      <c r="Z678" s="110">
        <f t="shared" ref="Z678" si="11141">ROUND(Z677/$E677,2)</f>
        <v>0</v>
      </c>
      <c r="AA678" s="110">
        <f t="shared" ref="AA678" si="11142">ROUND(AA677/$E677,2)</f>
        <v>0</v>
      </c>
      <c r="AB678" s="110">
        <f t="shared" ref="AB678" si="11143">ROUND(AB677/$E677,2)</f>
        <v>0</v>
      </c>
      <c r="AC678" s="110">
        <f t="shared" ref="AC678" si="11144">ROUND(AC677/$E677,2)</f>
        <v>0</v>
      </c>
      <c r="AD678" s="110">
        <f t="shared" ref="AD678" si="11145">ROUND(AD677/$E677,2)</f>
        <v>0</v>
      </c>
      <c r="AE678" s="110">
        <f t="shared" ref="AE678" si="11146">ROUND(AE677/$E677,2)</f>
        <v>0</v>
      </c>
      <c r="AF678" s="110">
        <f t="shared" ref="AF678" si="11147">ROUND(AF677/$E677,2)</f>
        <v>0</v>
      </c>
      <c r="AG678" s="110">
        <f t="shared" ref="AG678" si="11148">ROUND(AG677/$E677,2)</f>
        <v>0</v>
      </c>
      <c r="AH678" s="110">
        <f t="shared" ref="AH678" si="11149">ROUND(AH677/$E677,2)</f>
        <v>0</v>
      </c>
      <c r="AI678" s="110">
        <f t="shared" ref="AI678" si="11150">ROUND(AI677/$E677,2)</f>
        <v>0</v>
      </c>
      <c r="AJ678" s="110">
        <f t="shared" ref="AJ678" si="11151">ROUND(AJ677/$E677,2)</f>
        <v>0</v>
      </c>
      <c r="AK678" s="110">
        <f t="shared" ref="AK678" si="11152">ROUND(AK677/$E677,2)</f>
        <v>0</v>
      </c>
      <c r="AL678" s="110">
        <f t="shared" ref="AL678" si="11153">ROUND(AL677/$E677,2)</f>
        <v>0</v>
      </c>
      <c r="AM678" s="110">
        <f t="shared" ref="AM678" si="11154">ROUND(AM677/$E677,2)</f>
        <v>0</v>
      </c>
      <c r="AN678" s="110">
        <f t="shared" ref="AN678" si="11155">ROUND(AN677/$E677,2)</f>
        <v>0</v>
      </c>
      <c r="AO678" s="110">
        <f t="shared" ref="AO678" si="11156">ROUND(AO677/$E677,2)</f>
        <v>0</v>
      </c>
      <c r="AP678" s="110">
        <f t="shared" ref="AP678" si="11157">ROUND(AP677/$E677,2)</f>
        <v>0</v>
      </c>
      <c r="AQ678" s="110">
        <f t="shared" ref="AQ678" si="11158">ROUND(AQ677/$E677,2)</f>
        <v>0</v>
      </c>
      <c r="AR678" s="110">
        <f t="shared" ref="AR678" si="11159">ROUND(AR677/$E677,2)</f>
        <v>0</v>
      </c>
      <c r="AS678" s="110">
        <f t="shared" ref="AS678" si="11160">ROUND(AS677/$E677,2)</f>
        <v>0</v>
      </c>
      <c r="AT678" s="110">
        <f t="shared" ref="AT678" si="11161">ROUND(AT677/$E677,2)</f>
        <v>0</v>
      </c>
      <c r="AU678" s="110">
        <f t="shared" ref="AU678" si="11162">ROUND(AU677/$E677,2)</f>
        <v>0</v>
      </c>
      <c r="AV678" s="110">
        <f t="shared" ref="AV678" si="11163">ROUND(AV677/$E677,2)</f>
        <v>0</v>
      </c>
      <c r="AW678" s="110">
        <f t="shared" ref="AW678" si="11164">ROUND(AW677/$E677,2)</f>
        <v>0</v>
      </c>
      <c r="AX678" s="110">
        <f t="shared" ref="AX678" si="11165">ROUND(AX677/$E677,2)</f>
        <v>0</v>
      </c>
      <c r="AY678" s="110">
        <f t="shared" ref="AY678" si="11166">ROUND(AY677/$E677,2)</f>
        <v>0</v>
      </c>
      <c r="AZ678" s="110">
        <f t="shared" ref="AZ678" si="11167">ROUND(AZ677/$E677,2)</f>
        <v>0</v>
      </c>
      <c r="BA678" s="110">
        <f t="shared" ref="BA678" si="11168">ROUND(BA677/$E677,2)</f>
        <v>0</v>
      </c>
      <c r="BB678" s="110">
        <f t="shared" ref="BB678" si="11169">ROUND(BB677/$E677,2)</f>
        <v>0</v>
      </c>
      <c r="BC678" s="110">
        <f t="shared" ref="BC678" si="11170">ROUND(BC677/$E677,2)</f>
        <v>34.5</v>
      </c>
      <c r="BD678" s="110">
        <f t="shared" ref="BD678" si="11171">ROUND(BD677/$E677,2)</f>
        <v>34.5</v>
      </c>
      <c r="BE678" s="110">
        <f t="shared" ref="BE678" si="11172">ROUND(BE677/$E677,2)</f>
        <v>34.5</v>
      </c>
      <c r="BF678" s="110">
        <f t="shared" ref="BF678" si="11173">ROUND(BF677/$E677,2)</f>
        <v>34.5</v>
      </c>
      <c r="BG678" s="110">
        <f t="shared" ref="BG678" si="11174">ROUND(BG677/$E677,2)</f>
        <v>34.5</v>
      </c>
      <c r="BH678" s="110">
        <f t="shared" ref="BH678" si="11175">ROUND(BH677/$E677,2)</f>
        <v>34.5</v>
      </c>
      <c r="BI678" s="110">
        <f t="shared" ref="BI678" si="11176">ROUND(BI677/$E677,2)</f>
        <v>34.5</v>
      </c>
      <c r="BJ678" s="110">
        <f t="shared" ref="BJ678" si="11177">ROUND(BJ677/$E677,2)</f>
        <v>34.5</v>
      </c>
      <c r="BK678" s="110">
        <f t="shared" ref="BK678" si="11178">ROUND(BK677/$E677,2)</f>
        <v>34.5</v>
      </c>
      <c r="BL678" s="110">
        <f t="shared" ref="BL678" si="11179">ROUND(BL677/$E677,2)</f>
        <v>34.5</v>
      </c>
      <c r="BM678" s="110">
        <f t="shared" ref="BM678" si="11180">ROUND(BM677/$E677,2)</f>
        <v>34.5</v>
      </c>
      <c r="BN678" s="110">
        <f t="shared" ref="BN678" si="11181">ROUND(BN677/$E677,2)</f>
        <v>34.5</v>
      </c>
      <c r="BO678" s="110">
        <f t="shared" ref="BO678" si="11182">ROUND(BO677/$E677,2)</f>
        <v>34.5</v>
      </c>
      <c r="BP678" s="110">
        <f t="shared" ref="BP678" si="11183">ROUND(BP677/$E677,2)</f>
        <v>34.5</v>
      </c>
      <c r="BQ678" s="110">
        <f t="shared" ref="BQ678" si="11184">ROUND(BQ677/$E677,2)</f>
        <v>0</v>
      </c>
      <c r="BR678" s="110">
        <f t="shared" ref="BR678" si="11185">ROUND(BR677/$E677,2)</f>
        <v>0</v>
      </c>
      <c r="BS678" s="110">
        <f t="shared" ref="BS678" si="11186">ROUND(BS677/$E677,2)</f>
        <v>0</v>
      </c>
      <c r="BT678" s="110">
        <f t="shared" ref="BT678" si="11187">ROUND(BT677/$E677,2)</f>
        <v>0</v>
      </c>
      <c r="BU678" s="110">
        <f t="shared" ref="BU678" si="11188">ROUND(BU677/$E677,2)</f>
        <v>0</v>
      </c>
      <c r="BV678" s="110">
        <f t="shared" ref="BV678" si="11189">ROUND(BV677/$E677,2)</f>
        <v>0</v>
      </c>
      <c r="BW678" s="110">
        <f t="shared" ref="BW678" si="11190">ROUND(BW677/$E677,2)</f>
        <v>0</v>
      </c>
      <c r="BX678" s="110">
        <f t="shared" ref="BX678" si="11191">ROUND(BX677/$E677,2)</f>
        <v>0</v>
      </c>
      <c r="BY678" s="110">
        <f t="shared" ref="BY678" si="11192">ROUND(BY677/$E677,2)</f>
        <v>0</v>
      </c>
      <c r="BZ678" s="110">
        <f t="shared" ref="BZ678" si="11193">ROUND(BZ677/$E677,2)</f>
        <v>0</v>
      </c>
      <c r="CA678" s="110">
        <f t="shared" ref="CA678" si="11194">ROUND(CA677/$E677,2)</f>
        <v>0</v>
      </c>
      <c r="CB678" s="110">
        <f t="shared" ref="CB678" si="11195">ROUND(CB677/$E677,2)</f>
        <v>0</v>
      </c>
      <c r="CC678" s="110">
        <f t="shared" ref="CC678" si="11196">ROUND(CC677/$E677,2)</f>
        <v>0</v>
      </c>
      <c r="CD678" s="110">
        <f t="shared" ref="CD678" si="11197">ROUND(CD677/$E677,2)</f>
        <v>0</v>
      </c>
      <c r="CE678" s="110"/>
      <c r="CF678" s="110">
        <f t="shared" ref="CF678" si="11198">ROUND(CF677/$E677,2)</f>
        <v>0</v>
      </c>
      <c r="CG678" s="110">
        <f t="shared" ref="CG678" si="11199">ROUND(CG677/$E677,2)</f>
        <v>0</v>
      </c>
      <c r="CH678" s="111">
        <f>IF(C677="","",D677-SUM(G678:CG678))</f>
        <v>0</v>
      </c>
      <c r="CI678" s="112">
        <f>IF(C677="","",SUM(G678:CG678))</f>
        <v>483</v>
      </c>
      <c r="CJ678" s="67" t="b">
        <f>IF(C677="","",D677=CI678)</f>
        <v>1</v>
      </c>
    </row>
    <row r="679" spans="1:88" s="5" customFormat="1" ht="22.05" customHeight="1" x14ac:dyDescent="0.3">
      <c r="A679" s="173"/>
      <c r="B679" s="157"/>
      <c r="C679" s="170"/>
      <c r="D679" s="160"/>
      <c r="E679" s="163"/>
      <c r="F679" s="166"/>
      <c r="G679" s="113">
        <v>0</v>
      </c>
      <c r="H679" s="113"/>
      <c r="I679" s="113"/>
      <c r="J679" s="113"/>
      <c r="K679" s="113"/>
      <c r="L679" s="113"/>
      <c r="M679" s="113"/>
      <c r="N679" s="113"/>
      <c r="O679" s="113"/>
      <c r="P679" s="113"/>
      <c r="Q679" s="113"/>
      <c r="R679" s="113"/>
      <c r="S679" s="113"/>
      <c r="T679" s="113"/>
      <c r="U679" s="113">
        <f t="shared" ref="U679:X679" si="11200">U677/$F677</f>
        <v>0</v>
      </c>
      <c r="V679" s="113">
        <f t="shared" si="11200"/>
        <v>0</v>
      </c>
      <c r="W679" s="113">
        <f t="shared" si="11200"/>
        <v>0</v>
      </c>
      <c r="X679" s="113">
        <f t="shared" si="11200"/>
        <v>0</v>
      </c>
      <c r="Y679" s="113">
        <f t="shared" ref="Y679:AG679" si="11201">Y677/$F677</f>
        <v>0</v>
      </c>
      <c r="Z679" s="113">
        <f t="shared" si="11201"/>
        <v>0</v>
      </c>
      <c r="AA679" s="113">
        <f t="shared" si="11201"/>
        <v>0</v>
      </c>
      <c r="AB679" s="113">
        <f t="shared" si="11201"/>
        <v>0</v>
      </c>
      <c r="AC679" s="113">
        <f t="shared" si="11201"/>
        <v>0</v>
      </c>
      <c r="AD679" s="113">
        <f t="shared" si="11201"/>
        <v>0</v>
      </c>
      <c r="AE679" s="113">
        <f t="shared" si="11201"/>
        <v>0</v>
      </c>
      <c r="AF679" s="113">
        <f t="shared" si="11201"/>
        <v>0</v>
      </c>
      <c r="AG679" s="113">
        <f t="shared" si="11201"/>
        <v>0</v>
      </c>
      <c r="AH679" s="113">
        <f t="shared" ref="AH679:AK679" si="11202">AH677/$F677</f>
        <v>0</v>
      </c>
      <c r="AI679" s="113">
        <f t="shared" si="11202"/>
        <v>0</v>
      </c>
      <c r="AJ679" s="113">
        <f t="shared" si="11202"/>
        <v>0</v>
      </c>
      <c r="AK679" s="113">
        <f t="shared" si="11202"/>
        <v>0</v>
      </c>
      <c r="AL679" s="113">
        <f t="shared" ref="AL679:AT679" si="11203">AL677/$F677</f>
        <v>0</v>
      </c>
      <c r="AM679" s="113">
        <f t="shared" si="11203"/>
        <v>0</v>
      </c>
      <c r="AN679" s="113">
        <f t="shared" si="11203"/>
        <v>0</v>
      </c>
      <c r="AO679" s="113">
        <f t="shared" si="11203"/>
        <v>0</v>
      </c>
      <c r="AP679" s="113">
        <f t="shared" si="11203"/>
        <v>0</v>
      </c>
      <c r="AQ679" s="113">
        <f t="shared" si="11203"/>
        <v>0</v>
      </c>
      <c r="AR679" s="113">
        <f t="shared" si="11203"/>
        <v>0</v>
      </c>
      <c r="AS679" s="113">
        <f t="shared" si="11203"/>
        <v>0</v>
      </c>
      <c r="AT679" s="113">
        <f t="shared" si="11203"/>
        <v>0</v>
      </c>
      <c r="AU679" s="113">
        <f t="shared" ref="AU679:AX679" si="11204">AU677/$F677</f>
        <v>0</v>
      </c>
      <c r="AV679" s="113">
        <f t="shared" si="11204"/>
        <v>0</v>
      </c>
      <c r="AW679" s="113">
        <f t="shared" si="11204"/>
        <v>0</v>
      </c>
      <c r="AX679" s="113">
        <f t="shared" si="11204"/>
        <v>0</v>
      </c>
      <c r="AY679" s="113">
        <f t="shared" ref="AY679:BC679" si="11205">AY677/$F677</f>
        <v>0</v>
      </c>
      <c r="AZ679" s="113">
        <f t="shared" si="11205"/>
        <v>0</v>
      </c>
      <c r="BA679" s="113">
        <f t="shared" si="11205"/>
        <v>0</v>
      </c>
      <c r="BB679" s="113">
        <f t="shared" si="11205"/>
        <v>0</v>
      </c>
      <c r="BC679" s="113">
        <f t="shared" si="11205"/>
        <v>7.1428601541632122E-2</v>
      </c>
      <c r="BD679" s="113">
        <f t="shared" ref="BD679:BG679" si="11206">BD677/$F677</f>
        <v>7.1428541315510741E-2</v>
      </c>
      <c r="BE679" s="113">
        <f t="shared" si="11206"/>
        <v>7.1428541315510741E-2</v>
      </c>
      <c r="BF679" s="113">
        <f t="shared" si="11206"/>
        <v>7.1428541315510741E-2</v>
      </c>
      <c r="BG679" s="113">
        <f t="shared" si="11206"/>
        <v>7.1428601541632122E-2</v>
      </c>
      <c r="BH679" s="113">
        <f t="shared" ref="BH679:BK679" si="11207">BH677/$F677</f>
        <v>7.1428541315510741E-2</v>
      </c>
      <c r="BI679" s="113">
        <f t="shared" si="11207"/>
        <v>7.1428541315510741E-2</v>
      </c>
      <c r="BJ679" s="113">
        <f t="shared" si="11207"/>
        <v>7.1428541315510741E-2</v>
      </c>
      <c r="BK679" s="113">
        <f t="shared" si="11207"/>
        <v>7.1428601541632122E-2</v>
      </c>
      <c r="BL679" s="113">
        <f t="shared" ref="BL679:BP679" si="11208">BL677/$F677</f>
        <v>7.1428541315510741E-2</v>
      </c>
      <c r="BM679" s="113">
        <f t="shared" si="11208"/>
        <v>7.1428601541632122E-2</v>
      </c>
      <c r="BN679" s="113">
        <f t="shared" si="11208"/>
        <v>7.1428601541632122E-2</v>
      </c>
      <c r="BO679" s="113">
        <f t="shared" si="11208"/>
        <v>7.1428601541632122E-2</v>
      </c>
      <c r="BP679" s="113">
        <f t="shared" si="11208"/>
        <v>7.1428601541632122E-2</v>
      </c>
      <c r="BQ679" s="113">
        <f t="shared" ref="BQ679:BT679" si="11209">BQ677/$F677</f>
        <v>0</v>
      </c>
      <c r="BR679" s="113">
        <f t="shared" si="11209"/>
        <v>0</v>
      </c>
      <c r="BS679" s="113">
        <f t="shared" si="11209"/>
        <v>0</v>
      </c>
      <c r="BT679" s="113">
        <f t="shared" si="11209"/>
        <v>0</v>
      </c>
      <c r="BU679" s="113">
        <f t="shared" ref="BU679:BX679" si="11210">BU677/$F677</f>
        <v>0</v>
      </c>
      <c r="BV679" s="113">
        <f t="shared" si="11210"/>
        <v>0</v>
      </c>
      <c r="BW679" s="113">
        <f t="shared" si="11210"/>
        <v>0</v>
      </c>
      <c r="BX679" s="113">
        <f t="shared" si="11210"/>
        <v>0</v>
      </c>
      <c r="BY679" s="113">
        <f t="shared" ref="BY679:CC679" si="11211">BY677/$F677</f>
        <v>0</v>
      </c>
      <c r="BZ679" s="113">
        <f t="shared" si="11211"/>
        <v>0</v>
      </c>
      <c r="CA679" s="113">
        <f t="shared" si="11211"/>
        <v>0</v>
      </c>
      <c r="CB679" s="113">
        <f t="shared" si="11211"/>
        <v>0</v>
      </c>
      <c r="CC679" s="113">
        <f t="shared" si="11211"/>
        <v>0</v>
      </c>
      <c r="CD679" s="113">
        <f t="shared" ref="CD679:CG679" si="11212">CD677/$F677</f>
        <v>0</v>
      </c>
      <c r="CE679" s="113"/>
      <c r="CF679" s="113">
        <f t="shared" si="11212"/>
        <v>0</v>
      </c>
      <c r="CG679" s="113">
        <f t="shared" si="11212"/>
        <v>0</v>
      </c>
      <c r="CH679" s="114">
        <f>IF(C677="","",100%-SUM(G679:CG679))</f>
        <v>0</v>
      </c>
      <c r="CI679" s="115">
        <f>IF(C677="","",SUM(G679:CG679))</f>
        <v>1</v>
      </c>
      <c r="CJ679" s="67" t="b">
        <f>IF(C677="","",SUM(G679:CG679)=CI679)</f>
        <v>1</v>
      </c>
    </row>
    <row r="680" spans="1:88" s="5" customFormat="1" ht="22.05" customHeight="1" x14ac:dyDescent="0.3">
      <c r="A680" s="171" t="s">
        <v>479</v>
      </c>
      <c r="B680" s="155" t="s">
        <v>480</v>
      </c>
      <c r="C680" s="168" t="s">
        <v>17</v>
      </c>
      <c r="D680" s="158">
        <v>273</v>
      </c>
      <c r="E680" s="161">
        <v>50764</v>
      </c>
      <c r="F680" s="164">
        <f t="shared" si="11056"/>
        <v>13858572</v>
      </c>
      <c r="G680" s="108">
        <v>0</v>
      </c>
      <c r="H680" s="108"/>
      <c r="I680" s="108"/>
      <c r="J680" s="108"/>
      <c r="K680" s="108"/>
      <c r="L680" s="108"/>
      <c r="M680" s="108"/>
      <c r="N680" s="108"/>
      <c r="O680" s="108"/>
      <c r="P680" s="108"/>
      <c r="Q680" s="108"/>
      <c r="R680" s="108"/>
      <c r="S680" s="108"/>
      <c r="T680" s="108"/>
      <c r="U680" s="108"/>
      <c r="V680" s="108"/>
      <c r="W680" s="108"/>
      <c r="X680" s="108"/>
      <c r="Y680" s="108"/>
      <c r="Z680" s="108"/>
      <c r="AA680" s="108"/>
      <c r="AB680" s="108"/>
      <c r="AC680" s="108"/>
      <c r="AD680" s="108"/>
      <c r="AE680" s="108"/>
      <c r="AF680" s="108"/>
      <c r="AG680" s="108"/>
      <c r="AH680" s="108"/>
      <c r="AI680" s="108"/>
      <c r="AJ680" s="108"/>
      <c r="AK680" s="108"/>
      <c r="AL680" s="108"/>
      <c r="AM680" s="108"/>
      <c r="AN680" s="108"/>
      <c r="AO680" s="108"/>
      <c r="AP680" s="108"/>
      <c r="AQ680" s="108"/>
      <c r="AR680" s="108"/>
      <c r="AS680" s="108"/>
      <c r="AT680" s="108"/>
      <c r="AU680" s="108"/>
      <c r="AV680" s="108"/>
      <c r="AW680" s="108"/>
      <c r="AX680" s="108"/>
      <c r="AY680" s="108"/>
      <c r="AZ680" s="108"/>
      <c r="BA680" s="108"/>
      <c r="BB680" s="108"/>
      <c r="BC680" s="108">
        <f>ROUND($F680/14,0)</f>
        <v>989898</v>
      </c>
      <c r="BD680" s="108">
        <f>ROUND($F680/14,0)</f>
        <v>989898</v>
      </c>
      <c r="BE680" s="108">
        <f t="shared" ref="BE680:BP680" si="11213">ROUND($F680/14,0)</f>
        <v>989898</v>
      </c>
      <c r="BF680" s="108">
        <f t="shared" si="11213"/>
        <v>989898</v>
      </c>
      <c r="BG680" s="108">
        <f t="shared" si="11213"/>
        <v>989898</v>
      </c>
      <c r="BH680" s="108">
        <f t="shared" si="11213"/>
        <v>989898</v>
      </c>
      <c r="BI680" s="108">
        <f t="shared" si="11213"/>
        <v>989898</v>
      </c>
      <c r="BJ680" s="108">
        <f t="shared" si="11213"/>
        <v>989898</v>
      </c>
      <c r="BK680" s="108">
        <f t="shared" si="11213"/>
        <v>989898</v>
      </c>
      <c r="BL680" s="108">
        <f t="shared" si="11213"/>
        <v>989898</v>
      </c>
      <c r="BM680" s="108">
        <f t="shared" si="11213"/>
        <v>989898</v>
      </c>
      <c r="BN680" s="108">
        <f t="shared" si="11213"/>
        <v>989898</v>
      </c>
      <c r="BO680" s="108">
        <f t="shared" si="11213"/>
        <v>989898</v>
      </c>
      <c r="BP680" s="108">
        <f t="shared" si="11213"/>
        <v>989898</v>
      </c>
      <c r="BQ680" s="108"/>
      <c r="BR680" s="108"/>
      <c r="BS680" s="108"/>
      <c r="BT680" s="108"/>
      <c r="BU680" s="108"/>
      <c r="BV680" s="108"/>
      <c r="BW680" s="108"/>
      <c r="BX680" s="108"/>
      <c r="BY680" s="108"/>
      <c r="BZ680" s="108"/>
      <c r="CA680" s="108"/>
      <c r="CB680" s="108"/>
      <c r="CC680" s="108"/>
      <c r="CD680" s="108"/>
      <c r="CE680" s="108"/>
      <c r="CF680" s="108"/>
      <c r="CG680" s="108"/>
      <c r="CH680" s="109">
        <f>IF(C680="","",F680-SUM(G680:CG680))</f>
        <v>0</v>
      </c>
      <c r="CI680" s="107">
        <f>IF(C680="","",SUM(G680:CG680))</f>
        <v>13858572</v>
      </c>
      <c r="CJ680" s="67" t="b">
        <f>IF(C680="","",F680=CI680)</f>
        <v>1</v>
      </c>
    </row>
    <row r="681" spans="1:88" s="5" customFormat="1" ht="22.05" customHeight="1" x14ac:dyDescent="0.3">
      <c r="A681" s="172"/>
      <c r="B681" s="156"/>
      <c r="C681" s="169"/>
      <c r="D681" s="159"/>
      <c r="E681" s="162"/>
      <c r="F681" s="165"/>
      <c r="G681" s="110">
        <v>0</v>
      </c>
      <c r="H681" s="110"/>
      <c r="I681" s="110"/>
      <c r="J681" s="110"/>
      <c r="K681" s="110"/>
      <c r="L681" s="110"/>
      <c r="M681" s="110"/>
      <c r="N681" s="110"/>
      <c r="O681" s="110"/>
      <c r="P681" s="110"/>
      <c r="Q681" s="110"/>
      <c r="R681" s="110"/>
      <c r="S681" s="110"/>
      <c r="T681" s="110"/>
      <c r="U681" s="110">
        <f t="shared" ref="U681" si="11214">ROUND(U680/$E680,2)</f>
        <v>0</v>
      </c>
      <c r="V681" s="110">
        <f t="shared" ref="V681" si="11215">ROUND(V680/$E680,2)</f>
        <v>0</v>
      </c>
      <c r="W681" s="110">
        <f t="shared" ref="W681" si="11216">ROUND(W680/$E680,2)</f>
        <v>0</v>
      </c>
      <c r="X681" s="110">
        <f t="shared" ref="X681" si="11217">ROUND(X680/$E680,2)</f>
        <v>0</v>
      </c>
      <c r="Y681" s="110">
        <f t="shared" ref="Y681" si="11218">ROUND(Y680/$E680,2)</f>
        <v>0</v>
      </c>
      <c r="Z681" s="110">
        <f t="shared" ref="Z681" si="11219">ROUND(Z680/$E680,2)</f>
        <v>0</v>
      </c>
      <c r="AA681" s="110">
        <f t="shared" ref="AA681" si="11220">ROUND(AA680/$E680,2)</f>
        <v>0</v>
      </c>
      <c r="AB681" s="110">
        <f t="shared" ref="AB681" si="11221">ROUND(AB680/$E680,2)</f>
        <v>0</v>
      </c>
      <c r="AC681" s="110">
        <f t="shared" ref="AC681" si="11222">ROUND(AC680/$E680,2)</f>
        <v>0</v>
      </c>
      <c r="AD681" s="110">
        <f t="shared" ref="AD681" si="11223">ROUND(AD680/$E680,2)</f>
        <v>0</v>
      </c>
      <c r="AE681" s="110">
        <f t="shared" ref="AE681" si="11224">ROUND(AE680/$E680,2)</f>
        <v>0</v>
      </c>
      <c r="AF681" s="110">
        <f t="shared" ref="AF681" si="11225">ROUND(AF680/$E680,2)</f>
        <v>0</v>
      </c>
      <c r="AG681" s="110">
        <f t="shared" ref="AG681" si="11226">ROUND(AG680/$E680,2)</f>
        <v>0</v>
      </c>
      <c r="AH681" s="110">
        <f t="shared" ref="AH681" si="11227">ROUND(AH680/$E680,2)</f>
        <v>0</v>
      </c>
      <c r="AI681" s="110">
        <f t="shared" ref="AI681" si="11228">ROUND(AI680/$E680,2)</f>
        <v>0</v>
      </c>
      <c r="AJ681" s="110">
        <f t="shared" ref="AJ681" si="11229">ROUND(AJ680/$E680,2)</f>
        <v>0</v>
      </c>
      <c r="AK681" s="110">
        <f t="shared" ref="AK681" si="11230">ROUND(AK680/$E680,2)</f>
        <v>0</v>
      </c>
      <c r="AL681" s="110">
        <f t="shared" ref="AL681" si="11231">ROUND(AL680/$E680,2)</f>
        <v>0</v>
      </c>
      <c r="AM681" s="110">
        <f t="shared" ref="AM681" si="11232">ROUND(AM680/$E680,2)</f>
        <v>0</v>
      </c>
      <c r="AN681" s="110">
        <f t="shared" ref="AN681" si="11233">ROUND(AN680/$E680,2)</f>
        <v>0</v>
      </c>
      <c r="AO681" s="110">
        <f t="shared" ref="AO681" si="11234">ROUND(AO680/$E680,2)</f>
        <v>0</v>
      </c>
      <c r="AP681" s="110">
        <f t="shared" ref="AP681" si="11235">ROUND(AP680/$E680,2)</f>
        <v>0</v>
      </c>
      <c r="AQ681" s="110">
        <f t="shared" ref="AQ681" si="11236">ROUND(AQ680/$E680,2)</f>
        <v>0</v>
      </c>
      <c r="AR681" s="110">
        <f t="shared" ref="AR681" si="11237">ROUND(AR680/$E680,2)</f>
        <v>0</v>
      </c>
      <c r="AS681" s="110">
        <f t="shared" ref="AS681" si="11238">ROUND(AS680/$E680,2)</f>
        <v>0</v>
      </c>
      <c r="AT681" s="110">
        <f t="shared" ref="AT681" si="11239">ROUND(AT680/$E680,2)</f>
        <v>0</v>
      </c>
      <c r="AU681" s="110">
        <f t="shared" ref="AU681" si="11240">ROUND(AU680/$E680,2)</f>
        <v>0</v>
      </c>
      <c r="AV681" s="110">
        <f t="shared" ref="AV681" si="11241">ROUND(AV680/$E680,2)</f>
        <v>0</v>
      </c>
      <c r="AW681" s="110">
        <f t="shared" ref="AW681" si="11242">ROUND(AW680/$E680,2)</f>
        <v>0</v>
      </c>
      <c r="AX681" s="110">
        <f t="shared" ref="AX681" si="11243">ROUND(AX680/$E680,2)</f>
        <v>0</v>
      </c>
      <c r="AY681" s="110">
        <f t="shared" ref="AY681" si="11244">ROUND(AY680/$E680,2)</f>
        <v>0</v>
      </c>
      <c r="AZ681" s="110">
        <f t="shared" ref="AZ681" si="11245">ROUND(AZ680/$E680,2)</f>
        <v>0</v>
      </c>
      <c r="BA681" s="110">
        <f t="shared" ref="BA681" si="11246">ROUND(BA680/$E680,2)</f>
        <v>0</v>
      </c>
      <c r="BB681" s="110">
        <f t="shared" ref="BB681" si="11247">ROUND(BB680/$E680,2)</f>
        <v>0</v>
      </c>
      <c r="BC681" s="110">
        <f t="shared" ref="BC681" si="11248">ROUND(BC680/$E680,2)</f>
        <v>19.5</v>
      </c>
      <c r="BD681" s="110">
        <f t="shared" ref="BD681" si="11249">ROUND(BD680/$E680,2)</f>
        <v>19.5</v>
      </c>
      <c r="BE681" s="110">
        <f t="shared" ref="BE681" si="11250">ROUND(BE680/$E680,2)</f>
        <v>19.5</v>
      </c>
      <c r="BF681" s="110">
        <f t="shared" ref="BF681" si="11251">ROUND(BF680/$E680,2)</f>
        <v>19.5</v>
      </c>
      <c r="BG681" s="110">
        <f t="shared" ref="BG681" si="11252">ROUND(BG680/$E680,2)</f>
        <v>19.5</v>
      </c>
      <c r="BH681" s="110">
        <f t="shared" ref="BH681" si="11253">ROUND(BH680/$E680,2)</f>
        <v>19.5</v>
      </c>
      <c r="BI681" s="110">
        <f t="shared" ref="BI681" si="11254">ROUND(BI680/$E680,2)</f>
        <v>19.5</v>
      </c>
      <c r="BJ681" s="110">
        <f t="shared" ref="BJ681" si="11255">ROUND(BJ680/$E680,2)</f>
        <v>19.5</v>
      </c>
      <c r="BK681" s="110">
        <f t="shared" ref="BK681" si="11256">ROUND(BK680/$E680,2)</f>
        <v>19.5</v>
      </c>
      <c r="BL681" s="110">
        <f t="shared" ref="BL681" si="11257">ROUND(BL680/$E680,2)</f>
        <v>19.5</v>
      </c>
      <c r="BM681" s="110">
        <f t="shared" ref="BM681" si="11258">ROUND(BM680/$E680,2)</f>
        <v>19.5</v>
      </c>
      <c r="BN681" s="110">
        <f t="shared" ref="BN681" si="11259">ROUND(BN680/$E680,2)</f>
        <v>19.5</v>
      </c>
      <c r="BO681" s="110">
        <f t="shared" ref="BO681" si="11260">ROUND(BO680/$E680,2)</f>
        <v>19.5</v>
      </c>
      <c r="BP681" s="110">
        <f t="shared" ref="BP681" si="11261">ROUND(BP680/$E680,2)</f>
        <v>19.5</v>
      </c>
      <c r="BQ681" s="110">
        <f t="shared" ref="BQ681" si="11262">ROUND(BQ680/$E680,2)</f>
        <v>0</v>
      </c>
      <c r="BR681" s="110">
        <f t="shared" ref="BR681" si="11263">ROUND(BR680/$E680,2)</f>
        <v>0</v>
      </c>
      <c r="BS681" s="110">
        <f t="shared" ref="BS681" si="11264">ROUND(BS680/$E680,2)</f>
        <v>0</v>
      </c>
      <c r="BT681" s="110">
        <f t="shared" ref="BT681" si="11265">ROUND(BT680/$E680,2)</f>
        <v>0</v>
      </c>
      <c r="BU681" s="110">
        <f t="shared" ref="BU681" si="11266">ROUND(BU680/$E680,2)</f>
        <v>0</v>
      </c>
      <c r="BV681" s="110">
        <f t="shared" ref="BV681" si="11267">ROUND(BV680/$E680,2)</f>
        <v>0</v>
      </c>
      <c r="BW681" s="110">
        <f t="shared" ref="BW681" si="11268">ROUND(BW680/$E680,2)</f>
        <v>0</v>
      </c>
      <c r="BX681" s="110">
        <f t="shared" ref="BX681" si="11269">ROUND(BX680/$E680,2)</f>
        <v>0</v>
      </c>
      <c r="BY681" s="110">
        <f t="shared" ref="BY681" si="11270">ROUND(BY680/$E680,2)</f>
        <v>0</v>
      </c>
      <c r="BZ681" s="110">
        <f t="shared" ref="BZ681" si="11271">ROUND(BZ680/$E680,2)</f>
        <v>0</v>
      </c>
      <c r="CA681" s="110">
        <f t="shared" ref="CA681" si="11272">ROUND(CA680/$E680,2)</f>
        <v>0</v>
      </c>
      <c r="CB681" s="110">
        <f t="shared" ref="CB681" si="11273">ROUND(CB680/$E680,2)</f>
        <v>0</v>
      </c>
      <c r="CC681" s="110">
        <f t="shared" ref="CC681" si="11274">ROUND(CC680/$E680,2)</f>
        <v>0</v>
      </c>
      <c r="CD681" s="110">
        <f t="shared" ref="CD681" si="11275">ROUND(CD680/$E680,2)</f>
        <v>0</v>
      </c>
      <c r="CE681" s="110"/>
      <c r="CF681" s="110">
        <f t="shared" ref="CF681" si="11276">ROUND(CF680/$E680,2)</f>
        <v>0</v>
      </c>
      <c r="CG681" s="110">
        <f t="shared" ref="CG681" si="11277">ROUND(CG680/$E680,2)</f>
        <v>0</v>
      </c>
      <c r="CH681" s="111">
        <f>IF(C680="","",D680-SUM(G681:CG681))</f>
        <v>0</v>
      </c>
      <c r="CI681" s="112">
        <f>IF(C680="","",SUM(G681:CG681))</f>
        <v>273</v>
      </c>
      <c r="CJ681" s="67" t="b">
        <f>IF(C680="","",D680=CI681)</f>
        <v>1</v>
      </c>
    </row>
    <row r="682" spans="1:88" s="5" customFormat="1" ht="22.05" customHeight="1" x14ac:dyDescent="0.3">
      <c r="A682" s="173"/>
      <c r="B682" s="157"/>
      <c r="C682" s="170"/>
      <c r="D682" s="160"/>
      <c r="E682" s="163"/>
      <c r="F682" s="166"/>
      <c r="G682" s="113">
        <v>0</v>
      </c>
      <c r="H682" s="113"/>
      <c r="I682" s="113"/>
      <c r="J682" s="113"/>
      <c r="K682" s="113"/>
      <c r="L682" s="113"/>
      <c r="M682" s="113"/>
      <c r="N682" s="113"/>
      <c r="O682" s="113"/>
      <c r="P682" s="113"/>
      <c r="Q682" s="113"/>
      <c r="R682" s="113"/>
      <c r="S682" s="113"/>
      <c r="T682" s="113"/>
      <c r="U682" s="113">
        <f t="shared" ref="U682:X682" si="11278">U680/$F680</f>
        <v>0</v>
      </c>
      <c r="V682" s="113">
        <f t="shared" si="11278"/>
        <v>0</v>
      </c>
      <c r="W682" s="113">
        <f t="shared" si="11278"/>
        <v>0</v>
      </c>
      <c r="X682" s="113">
        <f t="shared" si="11278"/>
        <v>0</v>
      </c>
      <c r="Y682" s="113">
        <f t="shared" ref="Y682:AG682" si="11279">Y680/$F680</f>
        <v>0</v>
      </c>
      <c r="Z682" s="113">
        <f t="shared" si="11279"/>
        <v>0</v>
      </c>
      <c r="AA682" s="113">
        <f t="shared" si="11279"/>
        <v>0</v>
      </c>
      <c r="AB682" s="113">
        <f t="shared" si="11279"/>
        <v>0</v>
      </c>
      <c r="AC682" s="113">
        <f t="shared" si="11279"/>
        <v>0</v>
      </c>
      <c r="AD682" s="113">
        <f t="shared" si="11279"/>
        <v>0</v>
      </c>
      <c r="AE682" s="113">
        <f t="shared" si="11279"/>
        <v>0</v>
      </c>
      <c r="AF682" s="113">
        <f t="shared" si="11279"/>
        <v>0</v>
      </c>
      <c r="AG682" s="113">
        <f t="shared" si="11279"/>
        <v>0</v>
      </c>
      <c r="AH682" s="113">
        <f t="shared" ref="AH682:AK682" si="11280">AH680/$F680</f>
        <v>0</v>
      </c>
      <c r="AI682" s="113">
        <f t="shared" si="11280"/>
        <v>0</v>
      </c>
      <c r="AJ682" s="113">
        <f t="shared" si="11280"/>
        <v>0</v>
      </c>
      <c r="AK682" s="113">
        <f t="shared" si="11280"/>
        <v>0</v>
      </c>
      <c r="AL682" s="113">
        <f t="shared" ref="AL682:AT682" si="11281">AL680/$F680</f>
        <v>0</v>
      </c>
      <c r="AM682" s="113">
        <f t="shared" si="11281"/>
        <v>0</v>
      </c>
      <c r="AN682" s="113">
        <f t="shared" si="11281"/>
        <v>0</v>
      </c>
      <c r="AO682" s="113">
        <f t="shared" si="11281"/>
        <v>0</v>
      </c>
      <c r="AP682" s="113">
        <f t="shared" si="11281"/>
        <v>0</v>
      </c>
      <c r="AQ682" s="113">
        <f t="shared" si="11281"/>
        <v>0</v>
      </c>
      <c r="AR682" s="113">
        <f t="shared" si="11281"/>
        <v>0</v>
      </c>
      <c r="AS682" s="113">
        <f t="shared" si="11281"/>
        <v>0</v>
      </c>
      <c r="AT682" s="113">
        <f t="shared" si="11281"/>
        <v>0</v>
      </c>
      <c r="AU682" s="113">
        <f t="shared" ref="AU682:AX682" si="11282">AU680/$F680</f>
        <v>0</v>
      </c>
      <c r="AV682" s="113">
        <f t="shared" si="11282"/>
        <v>0</v>
      </c>
      <c r="AW682" s="113">
        <f t="shared" si="11282"/>
        <v>0</v>
      </c>
      <c r="AX682" s="113">
        <f t="shared" si="11282"/>
        <v>0</v>
      </c>
      <c r="AY682" s="113">
        <f t="shared" ref="AY682:BC682" si="11283">AY680/$F680</f>
        <v>0</v>
      </c>
      <c r="AZ682" s="113">
        <f t="shared" si="11283"/>
        <v>0</v>
      </c>
      <c r="BA682" s="113">
        <f t="shared" si="11283"/>
        <v>0</v>
      </c>
      <c r="BB682" s="113">
        <f t="shared" si="11283"/>
        <v>0</v>
      </c>
      <c r="BC682" s="113">
        <f t="shared" si="11283"/>
        <v>7.1428571428571425E-2</v>
      </c>
      <c r="BD682" s="113">
        <f t="shared" ref="BD682:BG682" si="11284">BD680/$F680</f>
        <v>7.1428571428571425E-2</v>
      </c>
      <c r="BE682" s="113">
        <f t="shared" si="11284"/>
        <v>7.1428571428571425E-2</v>
      </c>
      <c r="BF682" s="113">
        <f t="shared" si="11284"/>
        <v>7.1428571428571425E-2</v>
      </c>
      <c r="BG682" s="113">
        <f t="shared" si="11284"/>
        <v>7.1428571428571425E-2</v>
      </c>
      <c r="BH682" s="113">
        <f t="shared" ref="BH682:BK682" si="11285">BH680/$F680</f>
        <v>7.1428571428571425E-2</v>
      </c>
      <c r="BI682" s="113">
        <f t="shared" si="11285"/>
        <v>7.1428571428571425E-2</v>
      </c>
      <c r="BJ682" s="113">
        <f t="shared" si="11285"/>
        <v>7.1428571428571425E-2</v>
      </c>
      <c r="BK682" s="113">
        <f t="shared" si="11285"/>
        <v>7.1428571428571425E-2</v>
      </c>
      <c r="BL682" s="113">
        <f t="shared" ref="BL682:BP682" si="11286">BL680/$F680</f>
        <v>7.1428571428571425E-2</v>
      </c>
      <c r="BM682" s="113">
        <f t="shared" si="11286"/>
        <v>7.1428571428571425E-2</v>
      </c>
      <c r="BN682" s="113">
        <f t="shared" si="11286"/>
        <v>7.1428571428571425E-2</v>
      </c>
      <c r="BO682" s="113">
        <f t="shared" si="11286"/>
        <v>7.1428571428571425E-2</v>
      </c>
      <c r="BP682" s="113">
        <f t="shared" si="11286"/>
        <v>7.1428571428571425E-2</v>
      </c>
      <c r="BQ682" s="113">
        <f t="shared" ref="BQ682:BT682" si="11287">BQ680/$F680</f>
        <v>0</v>
      </c>
      <c r="BR682" s="113">
        <f t="shared" si="11287"/>
        <v>0</v>
      </c>
      <c r="BS682" s="113">
        <f t="shared" si="11287"/>
        <v>0</v>
      </c>
      <c r="BT682" s="113">
        <f t="shared" si="11287"/>
        <v>0</v>
      </c>
      <c r="BU682" s="113">
        <f t="shared" ref="BU682:BX682" si="11288">BU680/$F680</f>
        <v>0</v>
      </c>
      <c r="BV682" s="113">
        <f t="shared" si="11288"/>
        <v>0</v>
      </c>
      <c r="BW682" s="113">
        <f t="shared" si="11288"/>
        <v>0</v>
      </c>
      <c r="BX682" s="113">
        <f t="shared" si="11288"/>
        <v>0</v>
      </c>
      <c r="BY682" s="113">
        <f t="shared" ref="BY682:CC682" si="11289">BY680/$F680</f>
        <v>0</v>
      </c>
      <c r="BZ682" s="113">
        <f t="shared" si="11289"/>
        <v>0</v>
      </c>
      <c r="CA682" s="113">
        <f t="shared" si="11289"/>
        <v>0</v>
      </c>
      <c r="CB682" s="113">
        <f t="shared" si="11289"/>
        <v>0</v>
      </c>
      <c r="CC682" s="113">
        <f t="shared" si="11289"/>
        <v>0</v>
      </c>
      <c r="CD682" s="113">
        <f t="shared" ref="CD682:CG682" si="11290">CD680/$F680</f>
        <v>0</v>
      </c>
      <c r="CE682" s="113"/>
      <c r="CF682" s="113">
        <f t="shared" si="11290"/>
        <v>0</v>
      </c>
      <c r="CG682" s="113">
        <f t="shared" si="11290"/>
        <v>0</v>
      </c>
      <c r="CH682" s="114">
        <f>IF(C680="","",100%-SUM(G682:CG682))</f>
        <v>3.3306690738754696E-16</v>
      </c>
      <c r="CI682" s="115">
        <f>IF(C680="","",SUM(G682:CG682))</f>
        <v>0.99999999999999967</v>
      </c>
      <c r="CJ682" s="67" t="b">
        <f>IF(C680="","",SUM(G682:CG682)=CI682)</f>
        <v>1</v>
      </c>
    </row>
    <row r="683" spans="1:88" s="5" customFormat="1" ht="22.05" customHeight="1" x14ac:dyDescent="0.3">
      <c r="A683" s="171" t="s">
        <v>481</v>
      </c>
      <c r="B683" s="155" t="s">
        <v>482</v>
      </c>
      <c r="C683" s="168" t="s">
        <v>17</v>
      </c>
      <c r="D683" s="158">
        <v>15</v>
      </c>
      <c r="E683" s="161">
        <v>282312</v>
      </c>
      <c r="F683" s="164">
        <f t="shared" si="11056"/>
        <v>4234680</v>
      </c>
      <c r="G683" s="108">
        <v>0</v>
      </c>
      <c r="H683" s="108"/>
      <c r="I683" s="108"/>
      <c r="J683" s="108"/>
      <c r="K683" s="108"/>
      <c r="L683" s="108"/>
      <c r="M683" s="108"/>
      <c r="N683" s="108"/>
      <c r="O683" s="108"/>
      <c r="P683" s="108"/>
      <c r="Q683" s="108"/>
      <c r="R683" s="108"/>
      <c r="S683" s="108"/>
      <c r="T683" s="108"/>
      <c r="U683" s="108"/>
      <c r="V683" s="108"/>
      <c r="W683" s="108"/>
      <c r="X683" s="108"/>
      <c r="Y683" s="108"/>
      <c r="Z683" s="108"/>
      <c r="AA683" s="108"/>
      <c r="AB683" s="108"/>
      <c r="AC683" s="108"/>
      <c r="AD683" s="108"/>
      <c r="AE683" s="108"/>
      <c r="AF683" s="108"/>
      <c r="AG683" s="108"/>
      <c r="AH683" s="108"/>
      <c r="AI683" s="108"/>
      <c r="AJ683" s="108"/>
      <c r="AK683" s="108"/>
      <c r="AL683" s="108"/>
      <c r="AM683" s="108"/>
      <c r="AN683" s="108"/>
      <c r="AO683" s="108"/>
      <c r="AP683" s="108"/>
      <c r="AQ683" s="108"/>
      <c r="AR683" s="108"/>
      <c r="AS683" s="108"/>
      <c r="AT683" s="108"/>
      <c r="AU683" s="108"/>
      <c r="AV683" s="108"/>
      <c r="AW683" s="108"/>
      <c r="AX683" s="108"/>
      <c r="AY683" s="108"/>
      <c r="AZ683" s="108"/>
      <c r="BA683" s="108"/>
      <c r="BB683" s="108"/>
      <c r="BC683" s="108">
        <f>ROUND($F683/14,0)</f>
        <v>302477</v>
      </c>
      <c r="BD683" s="108">
        <f>ROUNDUP($F683/14,0)</f>
        <v>302478</v>
      </c>
      <c r="BE683" s="108">
        <f>ROUNDUP($F683/14,0)</f>
        <v>302478</v>
      </c>
      <c r="BF683" s="108">
        <f t="shared" ref="BF683:BP683" si="11291">ROUND($F683/14,0)</f>
        <v>302477</v>
      </c>
      <c r="BG683" s="108">
        <f t="shared" si="11291"/>
        <v>302477</v>
      </c>
      <c r="BH683" s="108">
        <f t="shared" si="11291"/>
        <v>302477</v>
      </c>
      <c r="BI683" s="108">
        <f t="shared" si="11291"/>
        <v>302477</v>
      </c>
      <c r="BJ683" s="108">
        <f t="shared" si="11291"/>
        <v>302477</v>
      </c>
      <c r="BK683" s="108">
        <f t="shared" si="11291"/>
        <v>302477</v>
      </c>
      <c r="BL683" s="108">
        <f t="shared" si="11291"/>
        <v>302477</v>
      </c>
      <c r="BM683" s="108">
        <f t="shared" si="11291"/>
        <v>302477</v>
      </c>
      <c r="BN683" s="108">
        <f t="shared" si="11291"/>
        <v>302477</v>
      </c>
      <c r="BO683" s="108">
        <f t="shared" si="11291"/>
        <v>302477</v>
      </c>
      <c r="BP683" s="108">
        <f t="shared" si="11291"/>
        <v>302477</v>
      </c>
      <c r="BQ683" s="108"/>
      <c r="BR683" s="108"/>
      <c r="BS683" s="108"/>
      <c r="BT683" s="108"/>
      <c r="BU683" s="108"/>
      <c r="BV683" s="108"/>
      <c r="BW683" s="108"/>
      <c r="BX683" s="108"/>
      <c r="BY683" s="108"/>
      <c r="BZ683" s="108"/>
      <c r="CA683" s="108"/>
      <c r="CB683" s="108"/>
      <c r="CC683" s="108"/>
      <c r="CD683" s="108"/>
      <c r="CE683" s="108"/>
      <c r="CF683" s="108"/>
      <c r="CG683" s="108"/>
      <c r="CH683" s="109">
        <f>IF(C683="","",F683-SUM(G683:CG683))</f>
        <v>0</v>
      </c>
      <c r="CI683" s="107">
        <f>IF(C683="","",SUM(G683:CG683))</f>
        <v>4234680</v>
      </c>
      <c r="CJ683" s="67" t="b">
        <f>IF(C683="","",F683=CI683)</f>
        <v>1</v>
      </c>
    </row>
    <row r="684" spans="1:88" s="5" customFormat="1" ht="22.05" customHeight="1" x14ac:dyDescent="0.3">
      <c r="A684" s="172"/>
      <c r="B684" s="156"/>
      <c r="C684" s="169"/>
      <c r="D684" s="159"/>
      <c r="E684" s="162"/>
      <c r="F684" s="165"/>
      <c r="G684" s="110">
        <v>0</v>
      </c>
      <c r="H684" s="110"/>
      <c r="I684" s="110"/>
      <c r="J684" s="110"/>
      <c r="K684" s="110"/>
      <c r="L684" s="110"/>
      <c r="M684" s="110"/>
      <c r="N684" s="110"/>
      <c r="O684" s="110"/>
      <c r="P684" s="110"/>
      <c r="Q684" s="110"/>
      <c r="R684" s="110"/>
      <c r="S684" s="110"/>
      <c r="T684" s="110"/>
      <c r="U684" s="110">
        <f t="shared" ref="U684" si="11292">ROUND(U683/$E683,2)</f>
        <v>0</v>
      </c>
      <c r="V684" s="110">
        <f t="shared" ref="V684" si="11293">ROUND(V683/$E683,2)</f>
        <v>0</v>
      </c>
      <c r="W684" s="110">
        <f t="shared" ref="W684" si="11294">ROUND(W683/$E683,2)</f>
        <v>0</v>
      </c>
      <c r="X684" s="110">
        <f t="shared" ref="X684" si="11295">ROUND(X683/$E683,2)</f>
        <v>0</v>
      </c>
      <c r="Y684" s="110">
        <f t="shared" ref="Y684" si="11296">ROUND(Y683/$E683,2)</f>
        <v>0</v>
      </c>
      <c r="Z684" s="110">
        <f t="shared" ref="Z684" si="11297">ROUND(Z683/$E683,2)</f>
        <v>0</v>
      </c>
      <c r="AA684" s="110">
        <f t="shared" ref="AA684" si="11298">ROUND(AA683/$E683,2)</f>
        <v>0</v>
      </c>
      <c r="AB684" s="110">
        <f t="shared" ref="AB684" si="11299">ROUND(AB683/$E683,2)</f>
        <v>0</v>
      </c>
      <c r="AC684" s="110">
        <f t="shared" ref="AC684" si="11300">ROUND(AC683/$E683,2)</f>
        <v>0</v>
      </c>
      <c r="AD684" s="110">
        <f t="shared" ref="AD684" si="11301">ROUND(AD683/$E683,2)</f>
        <v>0</v>
      </c>
      <c r="AE684" s="110">
        <f t="shared" ref="AE684" si="11302">ROUND(AE683/$E683,2)</f>
        <v>0</v>
      </c>
      <c r="AF684" s="110">
        <f t="shared" ref="AF684" si="11303">ROUND(AF683/$E683,2)</f>
        <v>0</v>
      </c>
      <c r="AG684" s="110">
        <f t="shared" ref="AG684" si="11304">ROUND(AG683/$E683,2)</f>
        <v>0</v>
      </c>
      <c r="AH684" s="110">
        <f t="shared" ref="AH684" si="11305">ROUND(AH683/$E683,2)</f>
        <v>0</v>
      </c>
      <c r="AI684" s="110">
        <f t="shared" ref="AI684" si="11306">ROUND(AI683/$E683,2)</f>
        <v>0</v>
      </c>
      <c r="AJ684" s="110">
        <f t="shared" ref="AJ684" si="11307">ROUND(AJ683/$E683,2)</f>
        <v>0</v>
      </c>
      <c r="AK684" s="110">
        <f t="shared" ref="AK684" si="11308">ROUND(AK683/$E683,2)</f>
        <v>0</v>
      </c>
      <c r="AL684" s="110">
        <f t="shared" ref="AL684" si="11309">ROUND(AL683/$E683,2)</f>
        <v>0</v>
      </c>
      <c r="AM684" s="110">
        <f t="shared" ref="AM684" si="11310">ROUND(AM683/$E683,2)</f>
        <v>0</v>
      </c>
      <c r="AN684" s="110">
        <f t="shared" ref="AN684" si="11311">ROUND(AN683/$E683,2)</f>
        <v>0</v>
      </c>
      <c r="AO684" s="110">
        <f t="shared" ref="AO684" si="11312">ROUND(AO683/$E683,2)</f>
        <v>0</v>
      </c>
      <c r="AP684" s="110">
        <f t="shared" ref="AP684" si="11313">ROUND(AP683/$E683,2)</f>
        <v>0</v>
      </c>
      <c r="AQ684" s="110">
        <f t="shared" ref="AQ684" si="11314">ROUND(AQ683/$E683,2)</f>
        <v>0</v>
      </c>
      <c r="AR684" s="110">
        <f t="shared" ref="AR684" si="11315">ROUND(AR683/$E683,2)</f>
        <v>0</v>
      </c>
      <c r="AS684" s="110">
        <f t="shared" ref="AS684" si="11316">ROUND(AS683/$E683,2)</f>
        <v>0</v>
      </c>
      <c r="AT684" s="110">
        <f t="shared" ref="AT684" si="11317">ROUND(AT683/$E683,2)</f>
        <v>0</v>
      </c>
      <c r="AU684" s="110">
        <f t="shared" ref="AU684" si="11318">ROUND(AU683/$E683,2)</f>
        <v>0</v>
      </c>
      <c r="AV684" s="110">
        <f t="shared" ref="AV684" si="11319">ROUND(AV683/$E683,2)</f>
        <v>0</v>
      </c>
      <c r="AW684" s="110">
        <f t="shared" ref="AW684" si="11320">ROUND(AW683/$E683,2)</f>
        <v>0</v>
      </c>
      <c r="AX684" s="110">
        <f t="shared" ref="AX684" si="11321">ROUND(AX683/$E683,2)</f>
        <v>0</v>
      </c>
      <c r="AY684" s="110">
        <f t="shared" ref="AY684" si="11322">ROUND(AY683/$E683,2)</f>
        <v>0</v>
      </c>
      <c r="AZ684" s="110">
        <f t="shared" ref="AZ684" si="11323">ROUND(AZ683/$E683,2)</f>
        <v>0</v>
      </c>
      <c r="BA684" s="110">
        <f t="shared" ref="BA684" si="11324">ROUND(BA683/$E683,2)</f>
        <v>0</v>
      </c>
      <c r="BB684" s="110">
        <f t="shared" ref="BB684" si="11325">ROUND(BB683/$E683,2)</f>
        <v>0</v>
      </c>
      <c r="BC684" s="110">
        <f t="shared" ref="BC684" si="11326">ROUND(BC683/$E683,2)</f>
        <v>1.07</v>
      </c>
      <c r="BD684" s="110">
        <f t="shared" ref="BD684" si="11327">ROUND(BD683/$E683,2)</f>
        <v>1.07</v>
      </c>
      <c r="BE684" s="110">
        <f t="shared" ref="BE684" si="11328">ROUND(BE683/$E683,2)</f>
        <v>1.07</v>
      </c>
      <c r="BF684" s="110">
        <f t="shared" ref="BF684" si="11329">ROUND(BF683/$E683,2)</f>
        <v>1.07</v>
      </c>
      <c r="BG684" s="110">
        <f t="shared" ref="BG684" si="11330">ROUND(BG683/$E683,2)</f>
        <v>1.07</v>
      </c>
      <c r="BH684" s="110">
        <f t="shared" ref="BH684:BI684" si="11331">ROUNDUP(BH683/$E683,2)</f>
        <v>1.08</v>
      </c>
      <c r="BI684" s="110">
        <f t="shared" si="11331"/>
        <v>1.08</v>
      </c>
      <c r="BJ684" s="110">
        <f t="shared" ref="BJ684" si="11332">ROUND(BJ683/$E683,2)</f>
        <v>1.07</v>
      </c>
      <c r="BK684" s="110">
        <f t="shared" ref="BK684" si="11333">ROUND(BK683/$E683,2)</f>
        <v>1.07</v>
      </c>
      <c r="BL684" s="110">
        <f t="shared" ref="BL684" si="11334">ROUND(BL683/$E683,2)</f>
        <v>1.07</v>
      </c>
      <c r="BM684" s="110">
        <f t="shared" ref="BM684" si="11335">ROUND(BM683/$E683,2)</f>
        <v>1.07</v>
      </c>
      <c r="BN684" s="110">
        <f t="shared" ref="BN684" si="11336">ROUND(BN683/$E683,2)</f>
        <v>1.07</v>
      </c>
      <c r="BO684" s="110">
        <f t="shared" ref="BO684" si="11337">ROUND(BO683/$E683,2)</f>
        <v>1.07</v>
      </c>
      <c r="BP684" s="110">
        <f t="shared" ref="BP684" si="11338">ROUND(BP683/$E683,2)</f>
        <v>1.07</v>
      </c>
      <c r="BQ684" s="110">
        <f t="shared" ref="BQ684" si="11339">ROUND(BQ683/$E683,2)</f>
        <v>0</v>
      </c>
      <c r="BR684" s="110">
        <f t="shared" ref="BR684" si="11340">ROUND(BR683/$E683,2)</f>
        <v>0</v>
      </c>
      <c r="BS684" s="110">
        <f t="shared" ref="BS684" si="11341">ROUND(BS683/$E683,2)</f>
        <v>0</v>
      </c>
      <c r="BT684" s="110">
        <f t="shared" ref="BT684" si="11342">ROUND(BT683/$E683,2)</f>
        <v>0</v>
      </c>
      <c r="BU684" s="110">
        <f t="shared" ref="BU684" si="11343">ROUND(BU683/$E683,2)</f>
        <v>0</v>
      </c>
      <c r="BV684" s="110">
        <f t="shared" ref="BV684" si="11344">ROUND(BV683/$E683,2)</f>
        <v>0</v>
      </c>
      <c r="BW684" s="110">
        <f t="shared" ref="BW684" si="11345">ROUND(BW683/$E683,2)</f>
        <v>0</v>
      </c>
      <c r="BX684" s="110">
        <f t="shared" ref="BX684" si="11346">ROUND(BX683/$E683,2)</f>
        <v>0</v>
      </c>
      <c r="BY684" s="110">
        <f t="shared" ref="BY684" si="11347">ROUND(BY683/$E683,2)</f>
        <v>0</v>
      </c>
      <c r="BZ684" s="110">
        <f t="shared" ref="BZ684" si="11348">ROUND(BZ683/$E683,2)</f>
        <v>0</v>
      </c>
      <c r="CA684" s="110">
        <f t="shared" ref="CA684" si="11349">ROUND(CA683/$E683,2)</f>
        <v>0</v>
      </c>
      <c r="CB684" s="110">
        <f t="shared" ref="CB684" si="11350">ROUND(CB683/$E683,2)</f>
        <v>0</v>
      </c>
      <c r="CC684" s="110">
        <f t="shared" ref="CC684" si="11351">ROUND(CC683/$E683,2)</f>
        <v>0</v>
      </c>
      <c r="CD684" s="110">
        <f t="shared" ref="CD684" si="11352">ROUND(CD683/$E683,2)</f>
        <v>0</v>
      </c>
      <c r="CE684" s="110"/>
      <c r="CF684" s="110">
        <f t="shared" ref="CF684" si="11353">ROUND(CF683/$E683,2)</f>
        <v>0</v>
      </c>
      <c r="CG684" s="110">
        <f t="shared" ref="CG684" si="11354">ROUND(CG683/$E683,2)</f>
        <v>0</v>
      </c>
      <c r="CH684" s="111">
        <f>IF(C683="","",D683-SUM(G684:CG684))</f>
        <v>-1.7763568394002505E-15</v>
      </c>
      <c r="CI684" s="112">
        <f>IF(C683="","",SUM(G684:CG684))</f>
        <v>15.000000000000002</v>
      </c>
      <c r="CJ684" s="67" t="b">
        <f>IF(C683="","",D683=CI684)</f>
        <v>1</v>
      </c>
    </row>
    <row r="685" spans="1:88" s="5" customFormat="1" ht="22.05" customHeight="1" x14ac:dyDescent="0.3">
      <c r="A685" s="173"/>
      <c r="B685" s="157"/>
      <c r="C685" s="170"/>
      <c r="D685" s="160"/>
      <c r="E685" s="163"/>
      <c r="F685" s="166"/>
      <c r="G685" s="113">
        <v>0</v>
      </c>
      <c r="H685" s="113"/>
      <c r="I685" s="113"/>
      <c r="J685" s="113"/>
      <c r="K685" s="113"/>
      <c r="L685" s="113"/>
      <c r="M685" s="113"/>
      <c r="N685" s="113"/>
      <c r="O685" s="113"/>
      <c r="P685" s="113"/>
      <c r="Q685" s="113"/>
      <c r="R685" s="113"/>
      <c r="S685" s="113"/>
      <c r="T685" s="113"/>
      <c r="U685" s="113">
        <f t="shared" ref="U685:X685" si="11355">U683/$F683</f>
        <v>0</v>
      </c>
      <c r="V685" s="113">
        <f t="shared" si="11355"/>
        <v>0</v>
      </c>
      <c r="W685" s="113">
        <f t="shared" si="11355"/>
        <v>0</v>
      </c>
      <c r="X685" s="113">
        <f t="shared" si="11355"/>
        <v>0</v>
      </c>
      <c r="Y685" s="113">
        <f t="shared" ref="Y685:AG685" si="11356">Y683/$F683</f>
        <v>0</v>
      </c>
      <c r="Z685" s="113">
        <f t="shared" si="11356"/>
        <v>0</v>
      </c>
      <c r="AA685" s="113">
        <f t="shared" si="11356"/>
        <v>0</v>
      </c>
      <c r="AB685" s="113">
        <f t="shared" si="11356"/>
        <v>0</v>
      </c>
      <c r="AC685" s="113">
        <f t="shared" si="11356"/>
        <v>0</v>
      </c>
      <c r="AD685" s="113">
        <f t="shared" si="11356"/>
        <v>0</v>
      </c>
      <c r="AE685" s="113">
        <f t="shared" si="11356"/>
        <v>0</v>
      </c>
      <c r="AF685" s="113">
        <f t="shared" si="11356"/>
        <v>0</v>
      </c>
      <c r="AG685" s="113">
        <f t="shared" si="11356"/>
        <v>0</v>
      </c>
      <c r="AH685" s="113">
        <f t="shared" ref="AH685:AK685" si="11357">AH683/$F683</f>
        <v>0</v>
      </c>
      <c r="AI685" s="113">
        <f t="shared" si="11357"/>
        <v>0</v>
      </c>
      <c r="AJ685" s="113">
        <f t="shared" si="11357"/>
        <v>0</v>
      </c>
      <c r="AK685" s="113">
        <f t="shared" si="11357"/>
        <v>0</v>
      </c>
      <c r="AL685" s="113">
        <f t="shared" ref="AL685:AT685" si="11358">AL683/$F683</f>
        <v>0</v>
      </c>
      <c r="AM685" s="113">
        <f t="shared" si="11358"/>
        <v>0</v>
      </c>
      <c r="AN685" s="113">
        <f t="shared" si="11358"/>
        <v>0</v>
      </c>
      <c r="AO685" s="113">
        <f t="shared" si="11358"/>
        <v>0</v>
      </c>
      <c r="AP685" s="113">
        <f t="shared" si="11358"/>
        <v>0</v>
      </c>
      <c r="AQ685" s="113">
        <f t="shared" si="11358"/>
        <v>0</v>
      </c>
      <c r="AR685" s="113">
        <f t="shared" si="11358"/>
        <v>0</v>
      </c>
      <c r="AS685" s="113">
        <f t="shared" si="11358"/>
        <v>0</v>
      </c>
      <c r="AT685" s="113">
        <f t="shared" si="11358"/>
        <v>0</v>
      </c>
      <c r="AU685" s="113">
        <f t="shared" ref="AU685:AX685" si="11359">AU683/$F683</f>
        <v>0</v>
      </c>
      <c r="AV685" s="113">
        <f t="shared" si="11359"/>
        <v>0</v>
      </c>
      <c r="AW685" s="113">
        <f t="shared" si="11359"/>
        <v>0</v>
      </c>
      <c r="AX685" s="113">
        <f t="shared" si="11359"/>
        <v>0</v>
      </c>
      <c r="AY685" s="113">
        <f t="shared" ref="AY685:BC685" si="11360">AY683/$F683</f>
        <v>0</v>
      </c>
      <c r="AZ685" s="113">
        <f t="shared" si="11360"/>
        <v>0</v>
      </c>
      <c r="BA685" s="113">
        <f t="shared" si="11360"/>
        <v>0</v>
      </c>
      <c r="BB685" s="113">
        <f t="shared" si="11360"/>
        <v>0</v>
      </c>
      <c r="BC685" s="113">
        <f t="shared" si="11360"/>
        <v>7.1428537693521116E-2</v>
      </c>
      <c r="BD685" s="113">
        <f t="shared" ref="BD685:BG685" si="11361">BD683/$F683</f>
        <v>7.1428773838873305E-2</v>
      </c>
      <c r="BE685" s="113">
        <f t="shared" si="11361"/>
        <v>7.1428773838873305E-2</v>
      </c>
      <c r="BF685" s="113">
        <f t="shared" si="11361"/>
        <v>7.1428537693521116E-2</v>
      </c>
      <c r="BG685" s="113">
        <f t="shared" si="11361"/>
        <v>7.1428537693521116E-2</v>
      </c>
      <c r="BH685" s="113">
        <f t="shared" ref="BH685:BK685" si="11362">BH683/$F683</f>
        <v>7.1428537693521116E-2</v>
      </c>
      <c r="BI685" s="113">
        <f t="shared" si="11362"/>
        <v>7.1428537693521116E-2</v>
      </c>
      <c r="BJ685" s="113">
        <f t="shared" si="11362"/>
        <v>7.1428537693521116E-2</v>
      </c>
      <c r="BK685" s="113">
        <f t="shared" si="11362"/>
        <v>7.1428537693521116E-2</v>
      </c>
      <c r="BL685" s="113">
        <f t="shared" ref="BL685:BP685" si="11363">BL683/$F683</f>
        <v>7.1428537693521116E-2</v>
      </c>
      <c r="BM685" s="113">
        <f t="shared" si="11363"/>
        <v>7.1428537693521116E-2</v>
      </c>
      <c r="BN685" s="113">
        <f t="shared" si="11363"/>
        <v>7.1428537693521116E-2</v>
      </c>
      <c r="BO685" s="113">
        <f t="shared" si="11363"/>
        <v>7.1428537693521116E-2</v>
      </c>
      <c r="BP685" s="113">
        <f t="shared" si="11363"/>
        <v>7.1428537693521116E-2</v>
      </c>
      <c r="BQ685" s="113">
        <f t="shared" ref="BQ685:BT685" si="11364">BQ683/$F683</f>
        <v>0</v>
      </c>
      <c r="BR685" s="113">
        <f t="shared" si="11364"/>
        <v>0</v>
      </c>
      <c r="BS685" s="113">
        <f t="shared" si="11364"/>
        <v>0</v>
      </c>
      <c r="BT685" s="113">
        <f t="shared" si="11364"/>
        <v>0</v>
      </c>
      <c r="BU685" s="113">
        <f t="shared" ref="BU685:BX685" si="11365">BU683/$F683</f>
        <v>0</v>
      </c>
      <c r="BV685" s="113">
        <f t="shared" si="11365"/>
        <v>0</v>
      </c>
      <c r="BW685" s="113">
        <f t="shared" si="11365"/>
        <v>0</v>
      </c>
      <c r="BX685" s="113">
        <f t="shared" si="11365"/>
        <v>0</v>
      </c>
      <c r="BY685" s="113">
        <f t="shared" ref="BY685:CC685" si="11366">BY683/$F683</f>
        <v>0</v>
      </c>
      <c r="BZ685" s="113">
        <f t="shared" si="11366"/>
        <v>0</v>
      </c>
      <c r="CA685" s="113">
        <f t="shared" si="11366"/>
        <v>0</v>
      </c>
      <c r="CB685" s="113">
        <f t="shared" si="11366"/>
        <v>0</v>
      </c>
      <c r="CC685" s="113">
        <f t="shared" si="11366"/>
        <v>0</v>
      </c>
      <c r="CD685" s="113">
        <f t="shared" ref="CD685:CG685" si="11367">CD683/$F683</f>
        <v>0</v>
      </c>
      <c r="CE685" s="113"/>
      <c r="CF685" s="113">
        <f t="shared" si="11367"/>
        <v>0</v>
      </c>
      <c r="CG685" s="113">
        <f t="shared" si="11367"/>
        <v>0</v>
      </c>
      <c r="CH685" s="114">
        <f>IF(C683="","",100%-SUM(G685:CG685))</f>
        <v>2.2204460492503131E-16</v>
      </c>
      <c r="CI685" s="115">
        <f>IF(C683="","",SUM(G685:CG685))</f>
        <v>0.99999999999999978</v>
      </c>
      <c r="CJ685" s="67" t="b">
        <f>IF(C683="","",SUM(G685:CG685)=CI685)</f>
        <v>1</v>
      </c>
    </row>
    <row r="686" spans="1:88" s="5" customFormat="1" ht="22.05" customHeight="1" x14ac:dyDescent="0.3">
      <c r="A686" s="171" t="s">
        <v>483</v>
      </c>
      <c r="B686" s="155" t="s">
        <v>484</v>
      </c>
      <c r="C686" s="168" t="s">
        <v>163</v>
      </c>
      <c r="D686" s="158">
        <v>6</v>
      </c>
      <c r="E686" s="161">
        <v>83633</v>
      </c>
      <c r="F686" s="164">
        <f t="shared" si="11056"/>
        <v>501798</v>
      </c>
      <c r="G686" s="108">
        <v>0</v>
      </c>
      <c r="H686" s="108"/>
      <c r="I686" s="108"/>
      <c r="J686" s="108"/>
      <c r="K686" s="108"/>
      <c r="L686" s="108"/>
      <c r="M686" s="108"/>
      <c r="N686" s="108"/>
      <c r="O686" s="108"/>
      <c r="P686" s="108"/>
      <c r="Q686" s="108"/>
      <c r="R686" s="108"/>
      <c r="S686" s="108"/>
      <c r="T686" s="108"/>
      <c r="U686" s="108"/>
      <c r="V686" s="108"/>
      <c r="W686" s="108"/>
      <c r="X686" s="108"/>
      <c r="Y686" s="108"/>
      <c r="Z686" s="108"/>
      <c r="AA686" s="108"/>
      <c r="AB686" s="108"/>
      <c r="AC686" s="108"/>
      <c r="AD686" s="108"/>
      <c r="AE686" s="108"/>
      <c r="AF686" s="108"/>
      <c r="AG686" s="108"/>
      <c r="AH686" s="108"/>
      <c r="AI686" s="108"/>
      <c r="AJ686" s="108"/>
      <c r="AK686" s="108"/>
      <c r="AL686" s="108"/>
      <c r="AM686" s="108"/>
      <c r="AN686" s="108"/>
      <c r="AO686" s="108"/>
      <c r="AP686" s="108"/>
      <c r="AQ686" s="108"/>
      <c r="AR686" s="108"/>
      <c r="AS686" s="108"/>
      <c r="AT686" s="108"/>
      <c r="AU686" s="108"/>
      <c r="AV686" s="108"/>
      <c r="AW686" s="108"/>
      <c r="AX686" s="108"/>
      <c r="AY686" s="108"/>
      <c r="AZ686" s="108"/>
      <c r="BA686" s="108"/>
      <c r="BB686" s="108"/>
      <c r="BC686" s="108">
        <f>ROUND($F686/14,0)</f>
        <v>35843</v>
      </c>
      <c r="BD686" s="108">
        <f>ROUNDDOWN($F686/14,0)</f>
        <v>35842</v>
      </c>
      <c r="BE686" s="108">
        <f>ROUNDDOWN($F686/14,0)</f>
        <v>35842</v>
      </c>
      <c r="BF686" s="108">
        <f>ROUNDDOWN($F686/14,0)</f>
        <v>35842</v>
      </c>
      <c r="BG686" s="108">
        <f t="shared" ref="BG686:BP686" si="11368">ROUND($F686/14,0)</f>
        <v>35843</v>
      </c>
      <c r="BH686" s="108">
        <f>ROUNDDOWN($F686/14,0)</f>
        <v>35842</v>
      </c>
      <c r="BI686" s="108">
        <f t="shared" si="11368"/>
        <v>35843</v>
      </c>
      <c r="BJ686" s="108">
        <f t="shared" si="11368"/>
        <v>35843</v>
      </c>
      <c r="BK686" s="108">
        <f t="shared" si="11368"/>
        <v>35843</v>
      </c>
      <c r="BL686" s="108">
        <f t="shared" si="11368"/>
        <v>35843</v>
      </c>
      <c r="BM686" s="108">
        <f t="shared" si="11368"/>
        <v>35843</v>
      </c>
      <c r="BN686" s="108">
        <f t="shared" si="11368"/>
        <v>35843</v>
      </c>
      <c r="BO686" s="108">
        <f t="shared" si="11368"/>
        <v>35843</v>
      </c>
      <c r="BP686" s="108">
        <f t="shared" si="11368"/>
        <v>35843</v>
      </c>
      <c r="BQ686" s="108"/>
      <c r="BR686" s="108"/>
      <c r="BS686" s="108"/>
      <c r="BT686" s="108"/>
      <c r="BU686" s="108"/>
      <c r="BV686" s="108"/>
      <c r="BW686" s="108"/>
      <c r="BX686" s="108"/>
      <c r="BY686" s="108"/>
      <c r="BZ686" s="108"/>
      <c r="CA686" s="108"/>
      <c r="CB686" s="108"/>
      <c r="CC686" s="108"/>
      <c r="CD686" s="108"/>
      <c r="CE686" s="108"/>
      <c r="CF686" s="108"/>
      <c r="CG686" s="108"/>
      <c r="CH686" s="109">
        <f>IF(C686="","",F686-SUM(G686:CG686))</f>
        <v>0</v>
      </c>
      <c r="CI686" s="107">
        <f>IF(C686="","",SUM(G686:CG686))</f>
        <v>501798</v>
      </c>
      <c r="CJ686" s="67" t="b">
        <f>IF(C686="","",F686=CI686)</f>
        <v>1</v>
      </c>
    </row>
    <row r="687" spans="1:88" s="5" customFormat="1" ht="22.05" customHeight="1" x14ac:dyDescent="0.3">
      <c r="A687" s="172"/>
      <c r="B687" s="156"/>
      <c r="C687" s="169"/>
      <c r="D687" s="159"/>
      <c r="E687" s="162"/>
      <c r="F687" s="165"/>
      <c r="G687" s="110">
        <v>0</v>
      </c>
      <c r="H687" s="110"/>
      <c r="I687" s="110"/>
      <c r="J687" s="110"/>
      <c r="K687" s="110"/>
      <c r="L687" s="110"/>
      <c r="M687" s="110"/>
      <c r="N687" s="110"/>
      <c r="O687" s="110"/>
      <c r="P687" s="110"/>
      <c r="Q687" s="110"/>
      <c r="R687" s="110"/>
      <c r="S687" s="110"/>
      <c r="T687" s="110"/>
      <c r="U687" s="110">
        <f t="shared" ref="U687" si="11369">ROUND(U686/$E686,2)</f>
        <v>0</v>
      </c>
      <c r="V687" s="110">
        <f t="shared" ref="V687" si="11370">ROUND(V686/$E686,2)</f>
        <v>0</v>
      </c>
      <c r="W687" s="110">
        <f t="shared" ref="W687" si="11371">ROUND(W686/$E686,2)</f>
        <v>0</v>
      </c>
      <c r="X687" s="110">
        <f t="shared" ref="X687" si="11372">ROUND(X686/$E686,2)</f>
        <v>0</v>
      </c>
      <c r="Y687" s="110">
        <f t="shared" ref="Y687" si="11373">ROUND(Y686/$E686,2)</f>
        <v>0</v>
      </c>
      <c r="Z687" s="110">
        <f t="shared" ref="Z687" si="11374">ROUND(Z686/$E686,2)</f>
        <v>0</v>
      </c>
      <c r="AA687" s="110">
        <f t="shared" ref="AA687" si="11375">ROUND(AA686/$E686,2)</f>
        <v>0</v>
      </c>
      <c r="AB687" s="110">
        <f t="shared" ref="AB687" si="11376">ROUND(AB686/$E686,2)</f>
        <v>0</v>
      </c>
      <c r="AC687" s="110">
        <f t="shared" ref="AC687" si="11377">ROUND(AC686/$E686,2)</f>
        <v>0</v>
      </c>
      <c r="AD687" s="110">
        <f t="shared" ref="AD687" si="11378">ROUND(AD686/$E686,2)</f>
        <v>0</v>
      </c>
      <c r="AE687" s="110">
        <f t="shared" ref="AE687" si="11379">ROUND(AE686/$E686,2)</f>
        <v>0</v>
      </c>
      <c r="AF687" s="110">
        <f t="shared" ref="AF687" si="11380">ROUND(AF686/$E686,2)</f>
        <v>0</v>
      </c>
      <c r="AG687" s="110">
        <f t="shared" ref="AG687" si="11381">ROUND(AG686/$E686,2)</f>
        <v>0</v>
      </c>
      <c r="AH687" s="110">
        <f t="shared" ref="AH687" si="11382">ROUND(AH686/$E686,2)</f>
        <v>0</v>
      </c>
      <c r="AI687" s="110">
        <f t="shared" ref="AI687" si="11383">ROUND(AI686/$E686,2)</f>
        <v>0</v>
      </c>
      <c r="AJ687" s="110">
        <f t="shared" ref="AJ687" si="11384">ROUND(AJ686/$E686,2)</f>
        <v>0</v>
      </c>
      <c r="AK687" s="110">
        <f t="shared" ref="AK687" si="11385">ROUND(AK686/$E686,2)</f>
        <v>0</v>
      </c>
      <c r="AL687" s="110">
        <f t="shared" ref="AL687" si="11386">ROUND(AL686/$E686,2)</f>
        <v>0</v>
      </c>
      <c r="AM687" s="110">
        <f t="shared" ref="AM687" si="11387">ROUND(AM686/$E686,2)</f>
        <v>0</v>
      </c>
      <c r="AN687" s="110">
        <f t="shared" ref="AN687" si="11388">ROUND(AN686/$E686,2)</f>
        <v>0</v>
      </c>
      <c r="AO687" s="110">
        <f t="shared" ref="AO687" si="11389">ROUND(AO686/$E686,2)</f>
        <v>0</v>
      </c>
      <c r="AP687" s="110">
        <f t="shared" ref="AP687" si="11390">ROUND(AP686/$E686,2)</f>
        <v>0</v>
      </c>
      <c r="AQ687" s="110">
        <f t="shared" ref="AQ687" si="11391">ROUND(AQ686/$E686,2)</f>
        <v>0</v>
      </c>
      <c r="AR687" s="110">
        <f t="shared" ref="AR687" si="11392">ROUND(AR686/$E686,2)</f>
        <v>0</v>
      </c>
      <c r="AS687" s="110">
        <f t="shared" ref="AS687" si="11393">ROUND(AS686/$E686,2)</f>
        <v>0</v>
      </c>
      <c r="AT687" s="110">
        <f t="shared" ref="AT687" si="11394">ROUND(AT686/$E686,2)</f>
        <v>0</v>
      </c>
      <c r="AU687" s="110">
        <f t="shared" ref="AU687" si="11395">ROUND(AU686/$E686,2)</f>
        <v>0</v>
      </c>
      <c r="AV687" s="110">
        <f t="shared" ref="AV687" si="11396">ROUND(AV686/$E686,2)</f>
        <v>0</v>
      </c>
      <c r="AW687" s="110">
        <f t="shared" ref="AW687" si="11397">ROUND(AW686/$E686,2)</f>
        <v>0</v>
      </c>
      <c r="AX687" s="110">
        <f t="shared" ref="AX687" si="11398">ROUND(AX686/$E686,2)</f>
        <v>0</v>
      </c>
      <c r="AY687" s="110">
        <f t="shared" ref="AY687" si="11399">ROUND(AY686/$E686,2)</f>
        <v>0</v>
      </c>
      <c r="AZ687" s="110">
        <f t="shared" ref="AZ687" si="11400">ROUND(AZ686/$E686,2)</f>
        <v>0</v>
      </c>
      <c r="BA687" s="110">
        <f t="shared" ref="BA687" si="11401">ROUND(BA686/$E686,2)</f>
        <v>0</v>
      </c>
      <c r="BB687" s="110">
        <f t="shared" ref="BB687" si="11402">ROUND(BB686/$E686,2)</f>
        <v>0</v>
      </c>
      <c r="BC687" s="110">
        <f t="shared" ref="BC687" si="11403">ROUND(BC686/$E686,2)</f>
        <v>0.43</v>
      </c>
      <c r="BD687" s="110">
        <f t="shared" ref="BD687" si="11404">ROUND(BD686/$E686,2)</f>
        <v>0.43</v>
      </c>
      <c r="BE687" s="110">
        <f t="shared" ref="BE687" si="11405">ROUND(BE686/$E686,2)</f>
        <v>0.43</v>
      </c>
      <c r="BF687" s="110">
        <f t="shared" ref="BF687" si="11406">ROUND(BF686/$E686,2)</f>
        <v>0.43</v>
      </c>
      <c r="BG687" s="110">
        <f t="shared" ref="BG687" si="11407">ROUND(BG686/$E686,2)</f>
        <v>0.43</v>
      </c>
      <c r="BH687" s="110">
        <f t="shared" ref="BH687" si="11408">ROUND(BH686/$E686,2)</f>
        <v>0.43</v>
      </c>
      <c r="BI687" s="110">
        <f t="shared" ref="BI687" si="11409">ROUND(BI686/$E686,2)</f>
        <v>0.43</v>
      </c>
      <c r="BJ687" s="110">
        <f t="shared" ref="BJ687" si="11410">ROUND(BJ686/$E686,2)</f>
        <v>0.43</v>
      </c>
      <c r="BK687" s="110">
        <f t="shared" ref="BK687" si="11411">ROUND(BK686/$E686,2)</f>
        <v>0.43</v>
      </c>
      <c r="BL687" s="110">
        <f t="shared" ref="BL687" si="11412">ROUND(BL686/$E686,2)</f>
        <v>0.43</v>
      </c>
      <c r="BM687" s="110">
        <f t="shared" ref="BM687" si="11413">ROUND(BM686/$E686,2)</f>
        <v>0.43</v>
      </c>
      <c r="BN687" s="110">
        <f>ROUNDDOWN(BN686/$E686,2)</f>
        <v>0.42</v>
      </c>
      <c r="BO687" s="110">
        <f>ROUNDDOWN(BO686/$E686,2)</f>
        <v>0.42</v>
      </c>
      <c r="BP687" s="110">
        <f t="shared" ref="BP687" si="11414">ROUND(BP686/$E686,2)</f>
        <v>0.43</v>
      </c>
      <c r="BQ687" s="110">
        <f t="shared" ref="BQ687" si="11415">ROUND(BQ686/$E686,2)</f>
        <v>0</v>
      </c>
      <c r="BR687" s="110">
        <f t="shared" ref="BR687" si="11416">ROUND(BR686/$E686,2)</f>
        <v>0</v>
      </c>
      <c r="BS687" s="110">
        <f t="shared" ref="BS687" si="11417">ROUND(BS686/$E686,2)</f>
        <v>0</v>
      </c>
      <c r="BT687" s="110">
        <f t="shared" ref="BT687" si="11418">ROUND(BT686/$E686,2)</f>
        <v>0</v>
      </c>
      <c r="BU687" s="110">
        <f t="shared" ref="BU687" si="11419">ROUND(BU686/$E686,2)</f>
        <v>0</v>
      </c>
      <c r="BV687" s="110">
        <f t="shared" ref="BV687" si="11420">ROUND(BV686/$E686,2)</f>
        <v>0</v>
      </c>
      <c r="BW687" s="110">
        <f t="shared" ref="BW687" si="11421">ROUND(BW686/$E686,2)</f>
        <v>0</v>
      </c>
      <c r="BX687" s="110">
        <f t="shared" ref="BX687" si="11422">ROUND(BX686/$E686,2)</f>
        <v>0</v>
      </c>
      <c r="BY687" s="110">
        <f t="shared" ref="BY687" si="11423">ROUND(BY686/$E686,2)</f>
        <v>0</v>
      </c>
      <c r="BZ687" s="110">
        <f t="shared" ref="BZ687" si="11424">ROUND(BZ686/$E686,2)</f>
        <v>0</v>
      </c>
      <c r="CA687" s="110">
        <f t="shared" ref="CA687" si="11425">ROUND(CA686/$E686,2)</f>
        <v>0</v>
      </c>
      <c r="CB687" s="110">
        <f t="shared" ref="CB687" si="11426">ROUND(CB686/$E686,2)</f>
        <v>0</v>
      </c>
      <c r="CC687" s="110">
        <f t="shared" ref="CC687" si="11427">ROUND(CC686/$E686,2)</f>
        <v>0</v>
      </c>
      <c r="CD687" s="110">
        <f t="shared" ref="CD687" si="11428">ROUND(CD686/$E686,2)</f>
        <v>0</v>
      </c>
      <c r="CE687" s="110"/>
      <c r="CF687" s="110">
        <f t="shared" ref="CF687" si="11429">ROUND(CF686/$E686,2)</f>
        <v>0</v>
      </c>
      <c r="CG687" s="110">
        <f t="shared" ref="CG687" si="11430">ROUND(CG686/$E686,2)</f>
        <v>0</v>
      </c>
      <c r="CH687" s="111">
        <f>IF(C686="","",D686-SUM(G687:CG687))</f>
        <v>0</v>
      </c>
      <c r="CI687" s="112">
        <f>IF(C686="","",SUM(G687:CG687))</f>
        <v>6</v>
      </c>
      <c r="CJ687" s="67" t="b">
        <f>IF(C686="","",D686=CI687)</f>
        <v>1</v>
      </c>
    </row>
    <row r="688" spans="1:88" s="5" customFormat="1" ht="22.05" customHeight="1" x14ac:dyDescent="0.3">
      <c r="A688" s="173"/>
      <c r="B688" s="157"/>
      <c r="C688" s="170"/>
      <c r="D688" s="160"/>
      <c r="E688" s="163"/>
      <c r="F688" s="166"/>
      <c r="G688" s="113">
        <v>0</v>
      </c>
      <c r="H688" s="113"/>
      <c r="I688" s="113"/>
      <c r="J688" s="113"/>
      <c r="K688" s="113"/>
      <c r="L688" s="113"/>
      <c r="M688" s="113"/>
      <c r="N688" s="113"/>
      <c r="O688" s="113"/>
      <c r="P688" s="113"/>
      <c r="Q688" s="113"/>
      <c r="R688" s="113"/>
      <c r="S688" s="113"/>
      <c r="T688" s="113"/>
      <c r="U688" s="113">
        <f t="shared" ref="U688:X688" si="11431">U686/$F686</f>
        <v>0</v>
      </c>
      <c r="V688" s="113">
        <f t="shared" si="11431"/>
        <v>0</v>
      </c>
      <c r="W688" s="113">
        <f t="shared" si="11431"/>
        <v>0</v>
      </c>
      <c r="X688" s="113">
        <f t="shared" si="11431"/>
        <v>0</v>
      </c>
      <c r="Y688" s="113">
        <f t="shared" ref="Y688:AG688" si="11432">Y686/$F686</f>
        <v>0</v>
      </c>
      <c r="Z688" s="113">
        <f t="shared" si="11432"/>
        <v>0</v>
      </c>
      <c r="AA688" s="113">
        <f t="shared" si="11432"/>
        <v>0</v>
      </c>
      <c r="AB688" s="113">
        <f t="shared" si="11432"/>
        <v>0</v>
      </c>
      <c r="AC688" s="113">
        <f t="shared" si="11432"/>
        <v>0</v>
      </c>
      <c r="AD688" s="113">
        <f t="shared" si="11432"/>
        <v>0</v>
      </c>
      <c r="AE688" s="113">
        <f t="shared" si="11432"/>
        <v>0</v>
      </c>
      <c r="AF688" s="113">
        <f t="shared" si="11432"/>
        <v>0</v>
      </c>
      <c r="AG688" s="113">
        <f t="shared" si="11432"/>
        <v>0</v>
      </c>
      <c r="AH688" s="113">
        <f t="shared" ref="AH688:AK688" si="11433">AH686/$F686</f>
        <v>0</v>
      </c>
      <c r="AI688" s="113">
        <f t="shared" si="11433"/>
        <v>0</v>
      </c>
      <c r="AJ688" s="113">
        <f t="shared" si="11433"/>
        <v>0</v>
      </c>
      <c r="AK688" s="113">
        <f t="shared" si="11433"/>
        <v>0</v>
      </c>
      <c r="AL688" s="113">
        <f t="shared" ref="AL688:AT688" si="11434">AL686/$F686</f>
        <v>0</v>
      </c>
      <c r="AM688" s="113">
        <f t="shared" si="11434"/>
        <v>0</v>
      </c>
      <c r="AN688" s="113">
        <f t="shared" si="11434"/>
        <v>0</v>
      </c>
      <c r="AO688" s="113">
        <f t="shared" si="11434"/>
        <v>0</v>
      </c>
      <c r="AP688" s="113">
        <f t="shared" si="11434"/>
        <v>0</v>
      </c>
      <c r="AQ688" s="113">
        <f t="shared" si="11434"/>
        <v>0</v>
      </c>
      <c r="AR688" s="113">
        <f t="shared" si="11434"/>
        <v>0</v>
      </c>
      <c r="AS688" s="113">
        <f t="shared" si="11434"/>
        <v>0</v>
      </c>
      <c r="AT688" s="113">
        <f t="shared" si="11434"/>
        <v>0</v>
      </c>
      <c r="AU688" s="113">
        <f t="shared" ref="AU688:AX688" si="11435">AU686/$F686</f>
        <v>0</v>
      </c>
      <c r="AV688" s="113">
        <f t="shared" si="11435"/>
        <v>0</v>
      </c>
      <c r="AW688" s="113">
        <f t="shared" si="11435"/>
        <v>0</v>
      </c>
      <c r="AX688" s="113">
        <f t="shared" si="11435"/>
        <v>0</v>
      </c>
      <c r="AY688" s="113">
        <f t="shared" ref="AY688:BC688" si="11436">AY686/$F686</f>
        <v>0</v>
      </c>
      <c r="AZ688" s="113">
        <f t="shared" si="11436"/>
        <v>0</v>
      </c>
      <c r="BA688" s="113">
        <f t="shared" si="11436"/>
        <v>0</v>
      </c>
      <c r="BB688" s="113">
        <f t="shared" si="11436"/>
        <v>0</v>
      </c>
      <c r="BC688" s="113">
        <f t="shared" si="11436"/>
        <v>7.1429140809648503E-2</v>
      </c>
      <c r="BD688" s="113">
        <f t="shared" ref="BD688:BG688" si="11437">BD686/$F686</f>
        <v>7.1427147975878735E-2</v>
      </c>
      <c r="BE688" s="113">
        <f t="shared" si="11437"/>
        <v>7.1427147975878735E-2</v>
      </c>
      <c r="BF688" s="113">
        <f t="shared" si="11437"/>
        <v>7.1427147975878735E-2</v>
      </c>
      <c r="BG688" s="113">
        <f t="shared" si="11437"/>
        <v>7.1429140809648503E-2</v>
      </c>
      <c r="BH688" s="113">
        <f t="shared" ref="BH688:BK688" si="11438">BH686/$F686</f>
        <v>7.1427147975878735E-2</v>
      </c>
      <c r="BI688" s="113">
        <f t="shared" si="11438"/>
        <v>7.1429140809648503E-2</v>
      </c>
      <c r="BJ688" s="113">
        <f t="shared" si="11438"/>
        <v>7.1429140809648503E-2</v>
      </c>
      <c r="BK688" s="113">
        <f t="shared" si="11438"/>
        <v>7.1429140809648503E-2</v>
      </c>
      <c r="BL688" s="113">
        <f t="shared" ref="BL688:BP688" si="11439">BL686/$F686</f>
        <v>7.1429140809648503E-2</v>
      </c>
      <c r="BM688" s="113">
        <f t="shared" si="11439"/>
        <v>7.1429140809648503E-2</v>
      </c>
      <c r="BN688" s="113">
        <f t="shared" si="11439"/>
        <v>7.1429140809648503E-2</v>
      </c>
      <c r="BO688" s="113">
        <f t="shared" si="11439"/>
        <v>7.1429140809648503E-2</v>
      </c>
      <c r="BP688" s="113">
        <f t="shared" si="11439"/>
        <v>7.1429140809648503E-2</v>
      </c>
      <c r="BQ688" s="113">
        <f t="shared" ref="BQ688:BT688" si="11440">BQ686/$F686</f>
        <v>0</v>
      </c>
      <c r="BR688" s="113">
        <f t="shared" si="11440"/>
        <v>0</v>
      </c>
      <c r="BS688" s="113">
        <f t="shared" si="11440"/>
        <v>0</v>
      </c>
      <c r="BT688" s="113">
        <f t="shared" si="11440"/>
        <v>0</v>
      </c>
      <c r="BU688" s="113">
        <f t="shared" ref="BU688:BX688" si="11441">BU686/$F686</f>
        <v>0</v>
      </c>
      <c r="BV688" s="113">
        <f t="shared" si="11441"/>
        <v>0</v>
      </c>
      <c r="BW688" s="113">
        <f t="shared" si="11441"/>
        <v>0</v>
      </c>
      <c r="BX688" s="113">
        <f t="shared" si="11441"/>
        <v>0</v>
      </c>
      <c r="BY688" s="113">
        <f t="shared" ref="BY688:CC688" si="11442">BY686/$F686</f>
        <v>0</v>
      </c>
      <c r="BZ688" s="113">
        <f t="shared" si="11442"/>
        <v>0</v>
      </c>
      <c r="CA688" s="113">
        <f t="shared" si="11442"/>
        <v>0</v>
      </c>
      <c r="CB688" s="113">
        <f t="shared" si="11442"/>
        <v>0</v>
      </c>
      <c r="CC688" s="113">
        <f t="shared" si="11442"/>
        <v>0</v>
      </c>
      <c r="CD688" s="113">
        <f t="shared" ref="CD688:CG688" si="11443">CD686/$F686</f>
        <v>0</v>
      </c>
      <c r="CE688" s="113"/>
      <c r="CF688" s="113">
        <f t="shared" si="11443"/>
        <v>0</v>
      </c>
      <c r="CG688" s="113">
        <f t="shared" si="11443"/>
        <v>0</v>
      </c>
      <c r="CH688" s="114">
        <f>IF(C686="","",100%-SUM(G688:CG688))</f>
        <v>2.2204460492503131E-16</v>
      </c>
      <c r="CI688" s="115">
        <f>IF(C686="","",SUM(G688:CG688))</f>
        <v>0.99999999999999978</v>
      </c>
      <c r="CJ688" s="67" t="b">
        <f>IF(C686="","",SUM(G688:CG688)=CI688)</f>
        <v>1</v>
      </c>
    </row>
    <row r="689" spans="1:88" s="5" customFormat="1" ht="22.05" customHeight="1" x14ac:dyDescent="0.3">
      <c r="A689" s="171" t="s">
        <v>485</v>
      </c>
      <c r="B689" s="155" t="s">
        <v>486</v>
      </c>
      <c r="C689" s="168" t="s">
        <v>163</v>
      </c>
      <c r="D689" s="158">
        <v>2</v>
      </c>
      <c r="E689" s="161">
        <v>208045</v>
      </c>
      <c r="F689" s="164">
        <f t="shared" si="11056"/>
        <v>416090</v>
      </c>
      <c r="G689" s="108">
        <v>0</v>
      </c>
      <c r="H689" s="108"/>
      <c r="I689" s="108"/>
      <c r="J689" s="108"/>
      <c r="K689" s="108"/>
      <c r="L689" s="108"/>
      <c r="M689" s="108"/>
      <c r="N689" s="108"/>
      <c r="O689" s="108"/>
      <c r="P689" s="108"/>
      <c r="Q689" s="108"/>
      <c r="R689" s="108"/>
      <c r="S689" s="108"/>
      <c r="T689" s="108"/>
      <c r="U689" s="108"/>
      <c r="V689" s="108"/>
      <c r="W689" s="108"/>
      <c r="X689" s="108"/>
      <c r="Y689" s="108"/>
      <c r="Z689" s="108"/>
      <c r="AA689" s="108"/>
      <c r="AB689" s="108"/>
      <c r="AC689" s="108"/>
      <c r="AD689" s="108"/>
      <c r="AE689" s="108"/>
      <c r="AF689" s="108"/>
      <c r="AG689" s="108"/>
      <c r="AH689" s="108"/>
      <c r="AI689" s="108"/>
      <c r="AJ689" s="108"/>
      <c r="AK689" s="108"/>
      <c r="AL689" s="108"/>
      <c r="AM689" s="108"/>
      <c r="AN689" s="108"/>
      <c r="AO689" s="108"/>
      <c r="AP689" s="108"/>
      <c r="AQ689" s="108"/>
      <c r="AR689" s="108"/>
      <c r="AS689" s="108"/>
      <c r="AT689" s="108"/>
      <c r="AU689" s="108"/>
      <c r="AV689" s="108"/>
      <c r="AW689" s="108"/>
      <c r="AX689" s="108"/>
      <c r="AY689" s="108"/>
      <c r="AZ689" s="108"/>
      <c r="BA689" s="108"/>
      <c r="BB689" s="108"/>
      <c r="BC689" s="108">
        <f>ROUND($F689/14,0)</f>
        <v>29721</v>
      </c>
      <c r="BD689" s="108">
        <f>ROUNDDOWN($F689/14,0)</f>
        <v>29720</v>
      </c>
      <c r="BE689" s="108">
        <f>ROUNDDOWN($F689/14,0)</f>
        <v>29720</v>
      </c>
      <c r="BF689" s="108">
        <f>ROUNDDOWN($F689/14,0)</f>
        <v>29720</v>
      </c>
      <c r="BG689" s="108">
        <f t="shared" ref="BG689:BP689" si="11444">ROUND($F689/14,0)</f>
        <v>29721</v>
      </c>
      <c r="BH689" s="108">
        <f t="shared" si="11444"/>
        <v>29721</v>
      </c>
      <c r="BI689" s="108">
        <f>ROUNDDOWN($F689/14,0)</f>
        <v>29720</v>
      </c>
      <c r="BJ689" s="108">
        <f t="shared" si="11444"/>
        <v>29721</v>
      </c>
      <c r="BK689" s="108">
        <f t="shared" si="11444"/>
        <v>29721</v>
      </c>
      <c r="BL689" s="108">
        <f t="shared" si="11444"/>
        <v>29721</v>
      </c>
      <c r="BM689" s="108">
        <f t="shared" si="11444"/>
        <v>29721</v>
      </c>
      <c r="BN689" s="108">
        <f t="shared" si="11444"/>
        <v>29721</v>
      </c>
      <c r="BO689" s="108">
        <f t="shared" si="11444"/>
        <v>29721</v>
      </c>
      <c r="BP689" s="108">
        <f t="shared" si="11444"/>
        <v>29721</v>
      </c>
      <c r="BQ689" s="108"/>
      <c r="BR689" s="108"/>
      <c r="BS689" s="108"/>
      <c r="BT689" s="108"/>
      <c r="BU689" s="108"/>
      <c r="BV689" s="108"/>
      <c r="BW689" s="108"/>
      <c r="BX689" s="108"/>
      <c r="BY689" s="108"/>
      <c r="BZ689" s="108"/>
      <c r="CA689" s="108"/>
      <c r="CB689" s="108"/>
      <c r="CC689" s="108"/>
      <c r="CD689" s="108"/>
      <c r="CE689" s="108"/>
      <c r="CF689" s="108"/>
      <c r="CG689" s="108"/>
      <c r="CH689" s="109">
        <f>IF(C689="","",F689-SUM(G689:CG689))</f>
        <v>0</v>
      </c>
      <c r="CI689" s="107">
        <f>IF(C689="","",SUM(G689:CG689))</f>
        <v>416090</v>
      </c>
      <c r="CJ689" s="67" t="b">
        <f>IF(C689="","",F689=CI689)</f>
        <v>1</v>
      </c>
    </row>
    <row r="690" spans="1:88" s="5" customFormat="1" ht="22.05" customHeight="1" x14ac:dyDescent="0.3">
      <c r="A690" s="172"/>
      <c r="B690" s="156"/>
      <c r="C690" s="169"/>
      <c r="D690" s="159"/>
      <c r="E690" s="162"/>
      <c r="F690" s="165"/>
      <c r="G690" s="110">
        <v>0</v>
      </c>
      <c r="H690" s="110"/>
      <c r="I690" s="110"/>
      <c r="J690" s="110"/>
      <c r="K690" s="110"/>
      <c r="L690" s="110"/>
      <c r="M690" s="110"/>
      <c r="N690" s="110"/>
      <c r="O690" s="110"/>
      <c r="P690" s="110"/>
      <c r="Q690" s="110"/>
      <c r="R690" s="110"/>
      <c r="S690" s="110"/>
      <c r="T690" s="110"/>
      <c r="U690" s="110">
        <f t="shared" ref="U690" si="11445">ROUND(U689/$E689,2)</f>
        <v>0</v>
      </c>
      <c r="V690" s="110">
        <f t="shared" ref="V690" si="11446">ROUND(V689/$E689,2)</f>
        <v>0</v>
      </c>
      <c r="W690" s="110">
        <f t="shared" ref="W690" si="11447">ROUND(W689/$E689,2)</f>
        <v>0</v>
      </c>
      <c r="X690" s="110">
        <f t="shared" ref="X690" si="11448">ROUND(X689/$E689,2)</f>
        <v>0</v>
      </c>
      <c r="Y690" s="110">
        <f t="shared" ref="Y690" si="11449">ROUND(Y689/$E689,2)</f>
        <v>0</v>
      </c>
      <c r="Z690" s="110">
        <f t="shared" ref="Z690" si="11450">ROUND(Z689/$E689,2)</f>
        <v>0</v>
      </c>
      <c r="AA690" s="110">
        <f t="shared" ref="AA690" si="11451">ROUND(AA689/$E689,2)</f>
        <v>0</v>
      </c>
      <c r="AB690" s="110">
        <f t="shared" ref="AB690" si="11452">ROUND(AB689/$E689,2)</f>
        <v>0</v>
      </c>
      <c r="AC690" s="110">
        <f t="shared" ref="AC690" si="11453">ROUND(AC689/$E689,2)</f>
        <v>0</v>
      </c>
      <c r="AD690" s="110">
        <f t="shared" ref="AD690" si="11454">ROUND(AD689/$E689,2)</f>
        <v>0</v>
      </c>
      <c r="AE690" s="110">
        <f t="shared" ref="AE690" si="11455">ROUND(AE689/$E689,2)</f>
        <v>0</v>
      </c>
      <c r="AF690" s="110">
        <f t="shared" ref="AF690" si="11456">ROUND(AF689/$E689,2)</f>
        <v>0</v>
      </c>
      <c r="AG690" s="110">
        <f t="shared" ref="AG690" si="11457">ROUND(AG689/$E689,2)</f>
        <v>0</v>
      </c>
      <c r="AH690" s="110">
        <f t="shared" ref="AH690" si="11458">ROUND(AH689/$E689,2)</f>
        <v>0</v>
      </c>
      <c r="AI690" s="110">
        <f t="shared" ref="AI690" si="11459">ROUND(AI689/$E689,2)</f>
        <v>0</v>
      </c>
      <c r="AJ690" s="110">
        <f t="shared" ref="AJ690" si="11460">ROUND(AJ689/$E689,2)</f>
        <v>0</v>
      </c>
      <c r="AK690" s="110">
        <f t="shared" ref="AK690" si="11461">ROUND(AK689/$E689,2)</f>
        <v>0</v>
      </c>
      <c r="AL690" s="110">
        <f t="shared" ref="AL690" si="11462">ROUND(AL689/$E689,2)</f>
        <v>0</v>
      </c>
      <c r="AM690" s="110">
        <f t="shared" ref="AM690" si="11463">ROUND(AM689/$E689,2)</f>
        <v>0</v>
      </c>
      <c r="AN690" s="110">
        <f t="shared" ref="AN690" si="11464">ROUND(AN689/$E689,2)</f>
        <v>0</v>
      </c>
      <c r="AO690" s="110">
        <f t="shared" ref="AO690" si="11465">ROUND(AO689/$E689,2)</f>
        <v>0</v>
      </c>
      <c r="AP690" s="110">
        <f t="shared" ref="AP690" si="11466">ROUND(AP689/$E689,2)</f>
        <v>0</v>
      </c>
      <c r="AQ690" s="110">
        <f t="shared" ref="AQ690" si="11467">ROUND(AQ689/$E689,2)</f>
        <v>0</v>
      </c>
      <c r="AR690" s="110">
        <f t="shared" ref="AR690" si="11468">ROUND(AR689/$E689,2)</f>
        <v>0</v>
      </c>
      <c r="AS690" s="110">
        <f t="shared" ref="AS690" si="11469">ROUND(AS689/$E689,2)</f>
        <v>0</v>
      </c>
      <c r="AT690" s="110">
        <f t="shared" ref="AT690" si="11470">ROUND(AT689/$E689,2)</f>
        <v>0</v>
      </c>
      <c r="AU690" s="110">
        <f t="shared" ref="AU690" si="11471">ROUND(AU689/$E689,2)</f>
        <v>0</v>
      </c>
      <c r="AV690" s="110">
        <f t="shared" ref="AV690" si="11472">ROUND(AV689/$E689,2)</f>
        <v>0</v>
      </c>
      <c r="AW690" s="110">
        <f t="shared" ref="AW690" si="11473">ROUND(AW689/$E689,2)</f>
        <v>0</v>
      </c>
      <c r="AX690" s="110">
        <f t="shared" ref="AX690" si="11474">ROUND(AX689/$E689,2)</f>
        <v>0</v>
      </c>
      <c r="AY690" s="110">
        <f t="shared" ref="AY690" si="11475">ROUND(AY689/$E689,2)</f>
        <v>0</v>
      </c>
      <c r="AZ690" s="110">
        <f t="shared" ref="AZ690" si="11476">ROUND(AZ689/$E689,2)</f>
        <v>0</v>
      </c>
      <c r="BA690" s="110">
        <f t="shared" ref="BA690" si="11477">ROUND(BA689/$E689,2)</f>
        <v>0</v>
      </c>
      <c r="BB690" s="110">
        <f t="shared" ref="BB690" si="11478">ROUND(BB689/$E689,2)</f>
        <v>0</v>
      </c>
      <c r="BC690" s="110">
        <f t="shared" ref="BC690" si="11479">ROUND(BC689/$E689,2)</f>
        <v>0.14000000000000001</v>
      </c>
      <c r="BD690" s="110">
        <f t="shared" ref="BD690" si="11480">ROUND(BD689/$E689,2)</f>
        <v>0.14000000000000001</v>
      </c>
      <c r="BE690" s="110">
        <f t="shared" ref="BE690" si="11481">ROUND(BE689/$E689,2)</f>
        <v>0.14000000000000001</v>
      </c>
      <c r="BF690" s="110">
        <f t="shared" ref="BF690" si="11482">ROUND(BF689/$E689,2)</f>
        <v>0.14000000000000001</v>
      </c>
      <c r="BG690" s="110">
        <f t="shared" ref="BG690" si="11483">ROUND(BG689/$E689,2)</f>
        <v>0.14000000000000001</v>
      </c>
      <c r="BH690" s="110">
        <f t="shared" ref="BH690:BJ690" si="11484">ROUNDUP(BH689/$E689,2)</f>
        <v>0.15000000000000002</v>
      </c>
      <c r="BI690" s="110">
        <f t="shared" si="11484"/>
        <v>0.15000000000000002</v>
      </c>
      <c r="BJ690" s="110">
        <f t="shared" si="11484"/>
        <v>0.15000000000000002</v>
      </c>
      <c r="BK690" s="110">
        <f t="shared" ref="BK690" si="11485">ROUND(BK689/$E689,2)</f>
        <v>0.14000000000000001</v>
      </c>
      <c r="BL690" s="110">
        <f>ROUNDUP(BL689/$E689,2)</f>
        <v>0.15000000000000002</v>
      </c>
      <c r="BM690" s="110">
        <f t="shared" ref="BM690" si="11486">ROUND(BM689/$E689,2)</f>
        <v>0.14000000000000001</v>
      </c>
      <c r="BN690" s="110">
        <f t="shared" ref="BN690" si="11487">ROUND(BN689/$E689,2)</f>
        <v>0.14000000000000001</v>
      </c>
      <c r="BO690" s="110">
        <f t="shared" ref="BO690" si="11488">ROUND(BO689/$E689,2)</f>
        <v>0.14000000000000001</v>
      </c>
      <c r="BP690" s="110">
        <f t="shared" ref="BP690" si="11489">ROUND(BP689/$E689,2)</f>
        <v>0.14000000000000001</v>
      </c>
      <c r="BQ690" s="110">
        <f t="shared" ref="BQ690" si="11490">ROUND(BQ689/$E689,2)</f>
        <v>0</v>
      </c>
      <c r="BR690" s="110">
        <f t="shared" ref="BR690" si="11491">ROUND(BR689/$E689,2)</f>
        <v>0</v>
      </c>
      <c r="BS690" s="110">
        <f t="shared" ref="BS690" si="11492">ROUND(BS689/$E689,2)</f>
        <v>0</v>
      </c>
      <c r="BT690" s="110">
        <f t="shared" ref="BT690" si="11493">ROUND(BT689/$E689,2)</f>
        <v>0</v>
      </c>
      <c r="BU690" s="110">
        <f t="shared" ref="BU690" si="11494">ROUND(BU689/$E689,2)</f>
        <v>0</v>
      </c>
      <c r="BV690" s="110">
        <f t="shared" ref="BV690" si="11495">ROUND(BV689/$E689,2)</f>
        <v>0</v>
      </c>
      <c r="BW690" s="110">
        <f t="shared" ref="BW690" si="11496">ROUND(BW689/$E689,2)</f>
        <v>0</v>
      </c>
      <c r="BX690" s="110">
        <f t="shared" ref="BX690" si="11497">ROUND(BX689/$E689,2)</f>
        <v>0</v>
      </c>
      <c r="BY690" s="110">
        <f t="shared" ref="BY690" si="11498">ROUND(BY689/$E689,2)</f>
        <v>0</v>
      </c>
      <c r="BZ690" s="110">
        <f t="shared" ref="BZ690" si="11499">ROUND(BZ689/$E689,2)</f>
        <v>0</v>
      </c>
      <c r="CA690" s="110">
        <f t="shared" ref="CA690" si="11500">ROUND(CA689/$E689,2)</f>
        <v>0</v>
      </c>
      <c r="CB690" s="110">
        <f t="shared" ref="CB690" si="11501">ROUND(CB689/$E689,2)</f>
        <v>0</v>
      </c>
      <c r="CC690" s="110">
        <f t="shared" ref="CC690" si="11502">ROUND(CC689/$E689,2)</f>
        <v>0</v>
      </c>
      <c r="CD690" s="110">
        <f t="shared" ref="CD690" si="11503">ROUND(CD689/$E689,2)</f>
        <v>0</v>
      </c>
      <c r="CE690" s="110"/>
      <c r="CF690" s="110">
        <f t="shared" ref="CF690" si="11504">ROUND(CF689/$E689,2)</f>
        <v>0</v>
      </c>
      <c r="CG690" s="110">
        <f t="shared" ref="CG690" si="11505">ROUND(CG689/$E689,2)</f>
        <v>0</v>
      </c>
      <c r="CH690" s="111">
        <f>IF(C689="","",D689-SUM(G690:CG690))</f>
        <v>-4.4408920985006262E-16</v>
      </c>
      <c r="CI690" s="112">
        <f>IF(C689="","",SUM(G690:CG690))</f>
        <v>2.0000000000000004</v>
      </c>
      <c r="CJ690" s="67" t="b">
        <f>IF(C689="","",D689=CI690)</f>
        <v>1</v>
      </c>
    </row>
    <row r="691" spans="1:88" s="5" customFormat="1" ht="22.05" customHeight="1" x14ac:dyDescent="0.3">
      <c r="A691" s="173"/>
      <c r="B691" s="157"/>
      <c r="C691" s="170"/>
      <c r="D691" s="160"/>
      <c r="E691" s="163"/>
      <c r="F691" s="166"/>
      <c r="G691" s="113">
        <v>0</v>
      </c>
      <c r="H691" s="113"/>
      <c r="I691" s="113"/>
      <c r="J691" s="113"/>
      <c r="K691" s="113"/>
      <c r="L691" s="113"/>
      <c r="M691" s="113"/>
      <c r="N691" s="113"/>
      <c r="O691" s="113"/>
      <c r="P691" s="113"/>
      <c r="Q691" s="113"/>
      <c r="R691" s="113"/>
      <c r="S691" s="113"/>
      <c r="T691" s="113"/>
      <c r="U691" s="113">
        <f t="shared" ref="U691:X691" si="11506">U689/$F689</f>
        <v>0</v>
      </c>
      <c r="V691" s="113">
        <f t="shared" si="11506"/>
        <v>0</v>
      </c>
      <c r="W691" s="113">
        <f t="shared" si="11506"/>
        <v>0</v>
      </c>
      <c r="X691" s="113">
        <f t="shared" si="11506"/>
        <v>0</v>
      </c>
      <c r="Y691" s="113">
        <f t="shared" ref="Y691:AG691" si="11507">Y689/$F689</f>
        <v>0</v>
      </c>
      <c r="Z691" s="113">
        <f t="shared" si="11507"/>
        <v>0</v>
      </c>
      <c r="AA691" s="113">
        <f t="shared" si="11507"/>
        <v>0</v>
      </c>
      <c r="AB691" s="113">
        <f t="shared" si="11507"/>
        <v>0</v>
      </c>
      <c r="AC691" s="113">
        <f t="shared" si="11507"/>
        <v>0</v>
      </c>
      <c r="AD691" s="113">
        <f t="shared" si="11507"/>
        <v>0</v>
      </c>
      <c r="AE691" s="113">
        <f t="shared" si="11507"/>
        <v>0</v>
      </c>
      <c r="AF691" s="113">
        <f t="shared" si="11507"/>
        <v>0</v>
      </c>
      <c r="AG691" s="113">
        <f t="shared" si="11507"/>
        <v>0</v>
      </c>
      <c r="AH691" s="113">
        <f t="shared" ref="AH691:AK691" si="11508">AH689/$F689</f>
        <v>0</v>
      </c>
      <c r="AI691" s="113">
        <f t="shared" si="11508"/>
        <v>0</v>
      </c>
      <c r="AJ691" s="113">
        <f t="shared" si="11508"/>
        <v>0</v>
      </c>
      <c r="AK691" s="113">
        <f t="shared" si="11508"/>
        <v>0</v>
      </c>
      <c r="AL691" s="113">
        <f t="shared" ref="AL691:AT691" si="11509">AL689/$F689</f>
        <v>0</v>
      </c>
      <c r="AM691" s="113">
        <f t="shared" si="11509"/>
        <v>0</v>
      </c>
      <c r="AN691" s="113">
        <f t="shared" si="11509"/>
        <v>0</v>
      </c>
      <c r="AO691" s="113">
        <f t="shared" si="11509"/>
        <v>0</v>
      </c>
      <c r="AP691" s="113">
        <f t="shared" si="11509"/>
        <v>0</v>
      </c>
      <c r="AQ691" s="113">
        <f t="shared" si="11509"/>
        <v>0</v>
      </c>
      <c r="AR691" s="113">
        <f t="shared" si="11509"/>
        <v>0</v>
      </c>
      <c r="AS691" s="113">
        <f t="shared" si="11509"/>
        <v>0</v>
      </c>
      <c r="AT691" s="113">
        <f t="shared" si="11509"/>
        <v>0</v>
      </c>
      <c r="AU691" s="113">
        <f t="shared" ref="AU691:AX691" si="11510">AU689/$F689</f>
        <v>0</v>
      </c>
      <c r="AV691" s="113">
        <f t="shared" si="11510"/>
        <v>0</v>
      </c>
      <c r="AW691" s="113">
        <f t="shared" si="11510"/>
        <v>0</v>
      </c>
      <c r="AX691" s="113">
        <f t="shared" si="11510"/>
        <v>0</v>
      </c>
      <c r="AY691" s="113">
        <f t="shared" ref="AY691:BC691" si="11511">AY689/$F689</f>
        <v>0</v>
      </c>
      <c r="AZ691" s="113">
        <f t="shared" si="11511"/>
        <v>0</v>
      </c>
      <c r="BA691" s="113">
        <f t="shared" si="11511"/>
        <v>0</v>
      </c>
      <c r="BB691" s="113">
        <f t="shared" si="11511"/>
        <v>0</v>
      </c>
      <c r="BC691" s="113">
        <f t="shared" si="11511"/>
        <v>7.1429258093200984E-2</v>
      </c>
      <c r="BD691" s="113">
        <f t="shared" ref="BD691:BG691" si="11512">BD689/$F689</f>
        <v>7.1426854766997519E-2</v>
      </c>
      <c r="BE691" s="113">
        <f t="shared" si="11512"/>
        <v>7.1426854766997519E-2</v>
      </c>
      <c r="BF691" s="113">
        <f t="shared" si="11512"/>
        <v>7.1426854766997519E-2</v>
      </c>
      <c r="BG691" s="113">
        <f t="shared" si="11512"/>
        <v>7.1429258093200984E-2</v>
      </c>
      <c r="BH691" s="113">
        <f t="shared" ref="BH691:BK691" si="11513">BH689/$F689</f>
        <v>7.1429258093200984E-2</v>
      </c>
      <c r="BI691" s="113">
        <f t="shared" si="11513"/>
        <v>7.1426854766997519E-2</v>
      </c>
      <c r="BJ691" s="113">
        <f t="shared" si="11513"/>
        <v>7.1429258093200984E-2</v>
      </c>
      <c r="BK691" s="113">
        <f t="shared" si="11513"/>
        <v>7.1429258093200984E-2</v>
      </c>
      <c r="BL691" s="113">
        <f t="shared" ref="BL691:BP691" si="11514">BL689/$F689</f>
        <v>7.1429258093200984E-2</v>
      </c>
      <c r="BM691" s="113">
        <f t="shared" si="11514"/>
        <v>7.1429258093200984E-2</v>
      </c>
      <c r="BN691" s="113">
        <f t="shared" si="11514"/>
        <v>7.1429258093200984E-2</v>
      </c>
      <c r="BO691" s="113">
        <f t="shared" si="11514"/>
        <v>7.1429258093200984E-2</v>
      </c>
      <c r="BP691" s="113">
        <f t="shared" si="11514"/>
        <v>7.1429258093200984E-2</v>
      </c>
      <c r="BQ691" s="113">
        <f t="shared" ref="BQ691:BT691" si="11515">BQ689/$F689</f>
        <v>0</v>
      </c>
      <c r="BR691" s="113">
        <f t="shared" si="11515"/>
        <v>0</v>
      </c>
      <c r="BS691" s="113">
        <f t="shared" si="11515"/>
        <v>0</v>
      </c>
      <c r="BT691" s="113">
        <f t="shared" si="11515"/>
        <v>0</v>
      </c>
      <c r="BU691" s="113">
        <f t="shared" ref="BU691:BX691" si="11516">BU689/$F689</f>
        <v>0</v>
      </c>
      <c r="BV691" s="113">
        <f t="shared" si="11516"/>
        <v>0</v>
      </c>
      <c r="BW691" s="113">
        <f t="shared" si="11516"/>
        <v>0</v>
      </c>
      <c r="BX691" s="113">
        <f t="shared" si="11516"/>
        <v>0</v>
      </c>
      <c r="BY691" s="113">
        <f t="shared" ref="BY691:CC691" si="11517">BY689/$F689</f>
        <v>0</v>
      </c>
      <c r="BZ691" s="113">
        <f t="shared" si="11517"/>
        <v>0</v>
      </c>
      <c r="CA691" s="113">
        <f t="shared" si="11517"/>
        <v>0</v>
      </c>
      <c r="CB691" s="113">
        <f t="shared" si="11517"/>
        <v>0</v>
      </c>
      <c r="CC691" s="113">
        <f t="shared" si="11517"/>
        <v>0</v>
      </c>
      <c r="CD691" s="113">
        <f t="shared" ref="CD691:CG691" si="11518">CD689/$F689</f>
        <v>0</v>
      </c>
      <c r="CE691" s="113"/>
      <c r="CF691" s="113">
        <f t="shared" si="11518"/>
        <v>0</v>
      </c>
      <c r="CG691" s="113">
        <f t="shared" si="11518"/>
        <v>0</v>
      </c>
      <c r="CH691" s="114">
        <f>IF(C689="","",100%-SUM(G691:CG691))</f>
        <v>0</v>
      </c>
      <c r="CI691" s="115">
        <f>IF(C689="","",SUM(G691:CG691))</f>
        <v>1</v>
      </c>
      <c r="CJ691" s="67" t="b">
        <f>IF(C689="","",SUM(G691:CG691)=CI691)</f>
        <v>1</v>
      </c>
    </row>
    <row r="692" spans="1:88" s="5" customFormat="1" ht="22.05" customHeight="1" x14ac:dyDescent="0.3">
      <c r="A692" s="171" t="s">
        <v>487</v>
      </c>
      <c r="B692" s="155" t="s">
        <v>488</v>
      </c>
      <c r="C692" s="168" t="s">
        <v>163</v>
      </c>
      <c r="D692" s="158">
        <v>21</v>
      </c>
      <c r="E692" s="161">
        <v>1819003</v>
      </c>
      <c r="F692" s="164">
        <f t="shared" si="11056"/>
        <v>38199063</v>
      </c>
      <c r="G692" s="108">
        <v>0</v>
      </c>
      <c r="H692" s="108"/>
      <c r="I692" s="108"/>
      <c r="J692" s="108"/>
      <c r="K692" s="108"/>
      <c r="L692" s="108"/>
      <c r="M692" s="108"/>
      <c r="N692" s="108"/>
      <c r="O692" s="108"/>
      <c r="P692" s="108"/>
      <c r="Q692" s="108"/>
      <c r="R692" s="108"/>
      <c r="S692" s="108"/>
      <c r="T692" s="108"/>
      <c r="U692" s="108"/>
      <c r="V692" s="108"/>
      <c r="W692" s="108"/>
      <c r="X692" s="108"/>
      <c r="Y692" s="108"/>
      <c r="Z692" s="108"/>
      <c r="AA692" s="108"/>
      <c r="AB692" s="108"/>
      <c r="AC692" s="108"/>
      <c r="AD692" s="108"/>
      <c r="AE692" s="108"/>
      <c r="AF692" s="108"/>
      <c r="AG692" s="108"/>
      <c r="AH692" s="108"/>
      <c r="AI692" s="108"/>
      <c r="AJ692" s="108"/>
      <c r="AK692" s="108"/>
      <c r="AL692" s="108"/>
      <c r="AM692" s="108"/>
      <c r="AN692" s="108"/>
      <c r="AO692" s="108"/>
      <c r="AP692" s="108"/>
      <c r="AQ692" s="108"/>
      <c r="AR692" s="108"/>
      <c r="AS692" s="108"/>
      <c r="AT692" s="108"/>
      <c r="AU692" s="108"/>
      <c r="AV692" s="108"/>
      <c r="AW692" s="108"/>
      <c r="AX692" s="108"/>
      <c r="AY692" s="108"/>
      <c r="AZ692" s="108"/>
      <c r="BA692" s="108"/>
      <c r="BB692" s="108"/>
      <c r="BC692" s="108">
        <f>ROUND($F692/14,0)</f>
        <v>2728505</v>
      </c>
      <c r="BD692" s="108">
        <f>ROUNDDOWN($F692/14,0)</f>
        <v>2728504</v>
      </c>
      <c r="BE692" s="108">
        <f>ROUNDDOWN($F692/14,0)</f>
        <v>2728504</v>
      </c>
      <c r="BF692" s="108">
        <f>ROUNDDOWN($F692/14,0)</f>
        <v>2728504</v>
      </c>
      <c r="BG692" s="108">
        <f t="shared" ref="BG692:BP692" si="11519">ROUND($F692/14,0)</f>
        <v>2728505</v>
      </c>
      <c r="BH692" s="108">
        <f t="shared" si="11519"/>
        <v>2728505</v>
      </c>
      <c r="BI692" s="108">
        <f>ROUNDDOWN($F692/14,0)</f>
        <v>2728504</v>
      </c>
      <c r="BJ692" s="108">
        <f>ROUNDDOWN($F692/14,0)</f>
        <v>2728504</v>
      </c>
      <c r="BK692" s="108">
        <f t="shared" si="11519"/>
        <v>2728505</v>
      </c>
      <c r="BL692" s="108">
        <f t="shared" si="11519"/>
        <v>2728505</v>
      </c>
      <c r="BM692" s="108">
        <f>ROUNDDOWN($F692/14,0)</f>
        <v>2728504</v>
      </c>
      <c r="BN692" s="108">
        <f>ROUNDDOWN($F692/14,0)</f>
        <v>2728504</v>
      </c>
      <c r="BO692" s="108">
        <f t="shared" si="11519"/>
        <v>2728505</v>
      </c>
      <c r="BP692" s="108">
        <f t="shared" si="11519"/>
        <v>2728505</v>
      </c>
      <c r="BQ692" s="108"/>
      <c r="BR692" s="108"/>
      <c r="BS692" s="108"/>
      <c r="BT692" s="108"/>
      <c r="BU692" s="108"/>
      <c r="BV692" s="108"/>
      <c r="BW692" s="108"/>
      <c r="BX692" s="108"/>
      <c r="BY692" s="108"/>
      <c r="BZ692" s="108"/>
      <c r="CA692" s="108"/>
      <c r="CB692" s="108"/>
      <c r="CC692" s="108"/>
      <c r="CD692" s="108"/>
      <c r="CE692" s="108"/>
      <c r="CF692" s="108"/>
      <c r="CG692" s="108"/>
      <c r="CH692" s="109">
        <f>IF(C692="","",F692-SUM(G692:CG692))</f>
        <v>0</v>
      </c>
      <c r="CI692" s="107">
        <f>IF(C692="","",SUM(G692:CG692))</f>
        <v>38199063</v>
      </c>
      <c r="CJ692" s="67" t="b">
        <f>IF(C692="","",F692=CI692)</f>
        <v>1</v>
      </c>
    </row>
    <row r="693" spans="1:88" s="5" customFormat="1" ht="22.05" customHeight="1" x14ac:dyDescent="0.3">
      <c r="A693" s="172"/>
      <c r="B693" s="156"/>
      <c r="C693" s="169"/>
      <c r="D693" s="159"/>
      <c r="E693" s="162"/>
      <c r="F693" s="165"/>
      <c r="G693" s="110">
        <v>0</v>
      </c>
      <c r="H693" s="110"/>
      <c r="I693" s="110"/>
      <c r="J693" s="110"/>
      <c r="K693" s="110"/>
      <c r="L693" s="110"/>
      <c r="M693" s="110"/>
      <c r="N693" s="110"/>
      <c r="O693" s="110"/>
      <c r="P693" s="110"/>
      <c r="Q693" s="110"/>
      <c r="R693" s="110"/>
      <c r="S693" s="110"/>
      <c r="T693" s="110"/>
      <c r="U693" s="110">
        <f t="shared" ref="U693" si="11520">ROUND(U692/$E692,2)</f>
        <v>0</v>
      </c>
      <c r="V693" s="110">
        <f t="shared" ref="V693" si="11521">ROUND(V692/$E692,2)</f>
        <v>0</v>
      </c>
      <c r="W693" s="110">
        <f t="shared" ref="W693" si="11522">ROUND(W692/$E692,2)</f>
        <v>0</v>
      </c>
      <c r="X693" s="110">
        <f t="shared" ref="X693" si="11523">ROUND(X692/$E692,2)</f>
        <v>0</v>
      </c>
      <c r="Y693" s="110">
        <f t="shared" ref="Y693" si="11524">ROUND(Y692/$E692,2)</f>
        <v>0</v>
      </c>
      <c r="Z693" s="110">
        <f t="shared" ref="Z693" si="11525">ROUND(Z692/$E692,2)</f>
        <v>0</v>
      </c>
      <c r="AA693" s="110">
        <f t="shared" ref="AA693" si="11526">ROUND(AA692/$E692,2)</f>
        <v>0</v>
      </c>
      <c r="AB693" s="110">
        <f t="shared" ref="AB693" si="11527">ROUND(AB692/$E692,2)</f>
        <v>0</v>
      </c>
      <c r="AC693" s="110">
        <f t="shared" ref="AC693" si="11528">ROUND(AC692/$E692,2)</f>
        <v>0</v>
      </c>
      <c r="AD693" s="110">
        <f t="shared" ref="AD693" si="11529">ROUND(AD692/$E692,2)</f>
        <v>0</v>
      </c>
      <c r="AE693" s="110">
        <f t="shared" ref="AE693" si="11530">ROUND(AE692/$E692,2)</f>
        <v>0</v>
      </c>
      <c r="AF693" s="110">
        <f t="shared" ref="AF693" si="11531">ROUND(AF692/$E692,2)</f>
        <v>0</v>
      </c>
      <c r="AG693" s="110">
        <f t="shared" ref="AG693" si="11532">ROUND(AG692/$E692,2)</f>
        <v>0</v>
      </c>
      <c r="AH693" s="110">
        <f t="shared" ref="AH693" si="11533">ROUND(AH692/$E692,2)</f>
        <v>0</v>
      </c>
      <c r="AI693" s="110">
        <f t="shared" ref="AI693" si="11534">ROUND(AI692/$E692,2)</f>
        <v>0</v>
      </c>
      <c r="AJ693" s="110">
        <f t="shared" ref="AJ693" si="11535">ROUND(AJ692/$E692,2)</f>
        <v>0</v>
      </c>
      <c r="AK693" s="110">
        <f t="shared" ref="AK693" si="11536">ROUND(AK692/$E692,2)</f>
        <v>0</v>
      </c>
      <c r="AL693" s="110">
        <f t="shared" ref="AL693" si="11537">ROUND(AL692/$E692,2)</f>
        <v>0</v>
      </c>
      <c r="AM693" s="110">
        <f t="shared" ref="AM693" si="11538">ROUND(AM692/$E692,2)</f>
        <v>0</v>
      </c>
      <c r="AN693" s="110">
        <f t="shared" ref="AN693" si="11539">ROUND(AN692/$E692,2)</f>
        <v>0</v>
      </c>
      <c r="AO693" s="110">
        <f t="shared" ref="AO693" si="11540">ROUND(AO692/$E692,2)</f>
        <v>0</v>
      </c>
      <c r="AP693" s="110">
        <f t="shared" ref="AP693" si="11541">ROUND(AP692/$E692,2)</f>
        <v>0</v>
      </c>
      <c r="AQ693" s="110">
        <f t="shared" ref="AQ693" si="11542">ROUND(AQ692/$E692,2)</f>
        <v>0</v>
      </c>
      <c r="AR693" s="110">
        <f t="shared" ref="AR693" si="11543">ROUND(AR692/$E692,2)</f>
        <v>0</v>
      </c>
      <c r="AS693" s="110">
        <f t="shared" ref="AS693" si="11544">ROUND(AS692/$E692,2)</f>
        <v>0</v>
      </c>
      <c r="AT693" s="110">
        <f t="shared" ref="AT693" si="11545">ROUND(AT692/$E692,2)</f>
        <v>0</v>
      </c>
      <c r="AU693" s="110">
        <f t="shared" ref="AU693" si="11546">ROUND(AU692/$E692,2)</f>
        <v>0</v>
      </c>
      <c r="AV693" s="110">
        <f t="shared" ref="AV693" si="11547">ROUND(AV692/$E692,2)</f>
        <v>0</v>
      </c>
      <c r="AW693" s="110">
        <f t="shared" ref="AW693" si="11548">ROUND(AW692/$E692,2)</f>
        <v>0</v>
      </c>
      <c r="AX693" s="110">
        <f t="shared" ref="AX693" si="11549">ROUND(AX692/$E692,2)</f>
        <v>0</v>
      </c>
      <c r="AY693" s="110">
        <f t="shared" ref="AY693" si="11550">ROUND(AY692/$E692,2)</f>
        <v>0</v>
      </c>
      <c r="AZ693" s="110">
        <f t="shared" ref="AZ693" si="11551">ROUND(AZ692/$E692,2)</f>
        <v>0</v>
      </c>
      <c r="BA693" s="110">
        <f t="shared" ref="BA693" si="11552">ROUND(BA692/$E692,2)</f>
        <v>0</v>
      </c>
      <c r="BB693" s="110">
        <f t="shared" ref="BB693" si="11553">ROUND(BB692/$E692,2)</f>
        <v>0</v>
      </c>
      <c r="BC693" s="110">
        <f t="shared" ref="BC693" si="11554">ROUND(BC692/$E692,2)</f>
        <v>1.5</v>
      </c>
      <c r="BD693" s="110">
        <f t="shared" ref="BD693" si="11555">ROUND(BD692/$E692,2)</f>
        <v>1.5</v>
      </c>
      <c r="BE693" s="110">
        <f t="shared" ref="BE693" si="11556">ROUND(BE692/$E692,2)</f>
        <v>1.5</v>
      </c>
      <c r="BF693" s="110">
        <f t="shared" ref="BF693" si="11557">ROUND(BF692/$E692,2)</f>
        <v>1.5</v>
      </c>
      <c r="BG693" s="110">
        <f t="shared" ref="BG693" si="11558">ROUND(BG692/$E692,2)</f>
        <v>1.5</v>
      </c>
      <c r="BH693" s="110">
        <f t="shared" ref="BH693" si="11559">ROUND(BH692/$E692,2)</f>
        <v>1.5</v>
      </c>
      <c r="BI693" s="110">
        <f t="shared" ref="BI693" si="11560">ROUND(BI692/$E692,2)</f>
        <v>1.5</v>
      </c>
      <c r="BJ693" s="110">
        <f t="shared" ref="BJ693" si="11561">ROUND(BJ692/$E692,2)</f>
        <v>1.5</v>
      </c>
      <c r="BK693" s="110">
        <f t="shared" ref="BK693" si="11562">ROUND(BK692/$E692,2)</f>
        <v>1.5</v>
      </c>
      <c r="BL693" s="110">
        <f t="shared" ref="BL693" si="11563">ROUND(BL692/$E692,2)</f>
        <v>1.5</v>
      </c>
      <c r="BM693" s="110">
        <f t="shared" ref="BM693" si="11564">ROUND(BM692/$E692,2)</f>
        <v>1.5</v>
      </c>
      <c r="BN693" s="110">
        <f t="shared" ref="BN693" si="11565">ROUND(BN692/$E692,2)</f>
        <v>1.5</v>
      </c>
      <c r="BO693" s="110">
        <f t="shared" ref="BO693" si="11566">ROUND(BO692/$E692,2)</f>
        <v>1.5</v>
      </c>
      <c r="BP693" s="110">
        <f t="shared" ref="BP693" si="11567">ROUND(BP692/$E692,2)</f>
        <v>1.5</v>
      </c>
      <c r="BQ693" s="110">
        <f t="shared" ref="BQ693" si="11568">ROUND(BQ692/$E692,2)</f>
        <v>0</v>
      </c>
      <c r="BR693" s="110">
        <f t="shared" ref="BR693" si="11569">ROUND(BR692/$E692,2)</f>
        <v>0</v>
      </c>
      <c r="BS693" s="110">
        <f t="shared" ref="BS693" si="11570">ROUND(BS692/$E692,2)</f>
        <v>0</v>
      </c>
      <c r="BT693" s="110">
        <f t="shared" ref="BT693" si="11571">ROUND(BT692/$E692,2)</f>
        <v>0</v>
      </c>
      <c r="BU693" s="110">
        <f t="shared" ref="BU693" si="11572">ROUND(BU692/$E692,2)</f>
        <v>0</v>
      </c>
      <c r="BV693" s="110">
        <f t="shared" ref="BV693" si="11573">ROUND(BV692/$E692,2)</f>
        <v>0</v>
      </c>
      <c r="BW693" s="110">
        <f t="shared" ref="BW693" si="11574">ROUND(BW692/$E692,2)</f>
        <v>0</v>
      </c>
      <c r="BX693" s="110">
        <f t="shared" ref="BX693" si="11575">ROUND(BX692/$E692,2)</f>
        <v>0</v>
      </c>
      <c r="BY693" s="110">
        <f t="shared" ref="BY693" si="11576">ROUND(BY692/$E692,2)</f>
        <v>0</v>
      </c>
      <c r="BZ693" s="110">
        <f t="shared" ref="BZ693" si="11577">ROUND(BZ692/$E692,2)</f>
        <v>0</v>
      </c>
      <c r="CA693" s="110">
        <f t="shared" ref="CA693" si="11578">ROUND(CA692/$E692,2)</f>
        <v>0</v>
      </c>
      <c r="CB693" s="110">
        <f t="shared" ref="CB693" si="11579">ROUND(CB692/$E692,2)</f>
        <v>0</v>
      </c>
      <c r="CC693" s="110">
        <f t="shared" ref="CC693" si="11580">ROUND(CC692/$E692,2)</f>
        <v>0</v>
      </c>
      <c r="CD693" s="110">
        <f t="shared" ref="CD693" si="11581">ROUND(CD692/$E692,2)</f>
        <v>0</v>
      </c>
      <c r="CE693" s="110"/>
      <c r="CF693" s="110">
        <f t="shared" ref="CF693" si="11582">ROUND(CF692/$E692,2)</f>
        <v>0</v>
      </c>
      <c r="CG693" s="110">
        <f t="shared" ref="CG693" si="11583">ROUND(CG692/$E692,2)</f>
        <v>0</v>
      </c>
      <c r="CH693" s="111">
        <f>IF(C692="","",D692-SUM(G693:CG693))</f>
        <v>0</v>
      </c>
      <c r="CI693" s="112">
        <f>IF(C692="","",SUM(G693:CG693))</f>
        <v>21</v>
      </c>
      <c r="CJ693" s="67" t="b">
        <f>IF(C692="","",D692=CI693)</f>
        <v>1</v>
      </c>
    </row>
    <row r="694" spans="1:88" s="5" customFormat="1" ht="22.05" customHeight="1" x14ac:dyDescent="0.3">
      <c r="A694" s="173"/>
      <c r="B694" s="157"/>
      <c r="C694" s="170"/>
      <c r="D694" s="160"/>
      <c r="E694" s="163"/>
      <c r="F694" s="166"/>
      <c r="G694" s="113">
        <v>0</v>
      </c>
      <c r="H694" s="113"/>
      <c r="I694" s="113"/>
      <c r="J694" s="113"/>
      <c r="K694" s="113"/>
      <c r="L694" s="113"/>
      <c r="M694" s="113"/>
      <c r="N694" s="113"/>
      <c r="O694" s="113"/>
      <c r="P694" s="113"/>
      <c r="Q694" s="113"/>
      <c r="R694" s="113"/>
      <c r="S694" s="113"/>
      <c r="T694" s="113"/>
      <c r="U694" s="113">
        <f t="shared" ref="U694:X694" si="11584">U692/$F692</f>
        <v>0</v>
      </c>
      <c r="V694" s="113">
        <f t="shared" si="11584"/>
        <v>0</v>
      </c>
      <c r="W694" s="113">
        <f t="shared" si="11584"/>
        <v>0</v>
      </c>
      <c r="X694" s="113">
        <f t="shared" si="11584"/>
        <v>0</v>
      </c>
      <c r="Y694" s="113">
        <f t="shared" ref="Y694:AG694" si="11585">Y692/$F692</f>
        <v>0</v>
      </c>
      <c r="Z694" s="113">
        <f t="shared" si="11585"/>
        <v>0</v>
      </c>
      <c r="AA694" s="113">
        <f t="shared" si="11585"/>
        <v>0</v>
      </c>
      <c r="AB694" s="113">
        <f t="shared" si="11585"/>
        <v>0</v>
      </c>
      <c r="AC694" s="113">
        <f t="shared" si="11585"/>
        <v>0</v>
      </c>
      <c r="AD694" s="113">
        <f t="shared" si="11585"/>
        <v>0</v>
      </c>
      <c r="AE694" s="113">
        <f t="shared" si="11585"/>
        <v>0</v>
      </c>
      <c r="AF694" s="113">
        <f t="shared" si="11585"/>
        <v>0</v>
      </c>
      <c r="AG694" s="113">
        <f t="shared" si="11585"/>
        <v>0</v>
      </c>
      <c r="AH694" s="113">
        <f t="shared" ref="AH694:AK694" si="11586">AH692/$F692</f>
        <v>0</v>
      </c>
      <c r="AI694" s="113">
        <f t="shared" si="11586"/>
        <v>0</v>
      </c>
      <c r="AJ694" s="113">
        <f t="shared" si="11586"/>
        <v>0</v>
      </c>
      <c r="AK694" s="113">
        <f t="shared" si="11586"/>
        <v>0</v>
      </c>
      <c r="AL694" s="113">
        <f t="shared" ref="AL694:AT694" si="11587">AL692/$F692</f>
        <v>0</v>
      </c>
      <c r="AM694" s="113">
        <f t="shared" si="11587"/>
        <v>0</v>
      </c>
      <c r="AN694" s="113">
        <f t="shared" si="11587"/>
        <v>0</v>
      </c>
      <c r="AO694" s="113">
        <f t="shared" si="11587"/>
        <v>0</v>
      </c>
      <c r="AP694" s="113">
        <f t="shared" si="11587"/>
        <v>0</v>
      </c>
      <c r="AQ694" s="113">
        <f t="shared" si="11587"/>
        <v>0</v>
      </c>
      <c r="AR694" s="113">
        <f t="shared" si="11587"/>
        <v>0</v>
      </c>
      <c r="AS694" s="113">
        <f t="shared" si="11587"/>
        <v>0</v>
      </c>
      <c r="AT694" s="113">
        <f t="shared" si="11587"/>
        <v>0</v>
      </c>
      <c r="AU694" s="113">
        <f t="shared" ref="AU694:AX694" si="11588">AU692/$F692</f>
        <v>0</v>
      </c>
      <c r="AV694" s="113">
        <f t="shared" si="11588"/>
        <v>0</v>
      </c>
      <c r="AW694" s="113">
        <f t="shared" si="11588"/>
        <v>0</v>
      </c>
      <c r="AX694" s="113">
        <f t="shared" si="11588"/>
        <v>0</v>
      </c>
      <c r="AY694" s="113">
        <f t="shared" ref="AY694:BC694" si="11589">AY692/$F692</f>
        <v>0</v>
      </c>
      <c r="AZ694" s="113">
        <f t="shared" si="11589"/>
        <v>0</v>
      </c>
      <c r="BA694" s="113">
        <f t="shared" si="11589"/>
        <v>0</v>
      </c>
      <c r="BB694" s="113">
        <f t="shared" si="11589"/>
        <v>0</v>
      </c>
      <c r="BC694" s="113">
        <f t="shared" si="11589"/>
        <v>7.1428584517897728E-2</v>
      </c>
      <c r="BD694" s="113">
        <f t="shared" ref="BD694:BG694" si="11590">BD692/$F692</f>
        <v>7.1428558339245121E-2</v>
      </c>
      <c r="BE694" s="113">
        <f t="shared" si="11590"/>
        <v>7.1428558339245121E-2</v>
      </c>
      <c r="BF694" s="113">
        <f t="shared" si="11590"/>
        <v>7.1428558339245121E-2</v>
      </c>
      <c r="BG694" s="113">
        <f t="shared" si="11590"/>
        <v>7.1428584517897728E-2</v>
      </c>
      <c r="BH694" s="113">
        <f t="shared" ref="BH694:BK694" si="11591">BH692/$F692</f>
        <v>7.1428584517897728E-2</v>
      </c>
      <c r="BI694" s="113">
        <f t="shared" si="11591"/>
        <v>7.1428558339245121E-2</v>
      </c>
      <c r="BJ694" s="113">
        <f t="shared" si="11591"/>
        <v>7.1428558339245121E-2</v>
      </c>
      <c r="BK694" s="113">
        <f t="shared" si="11591"/>
        <v>7.1428584517897728E-2</v>
      </c>
      <c r="BL694" s="113">
        <f t="shared" ref="BL694:BP694" si="11592">BL692/$F692</f>
        <v>7.1428584517897728E-2</v>
      </c>
      <c r="BM694" s="113">
        <f t="shared" si="11592"/>
        <v>7.1428558339245121E-2</v>
      </c>
      <c r="BN694" s="113">
        <f t="shared" si="11592"/>
        <v>7.1428558339245121E-2</v>
      </c>
      <c r="BO694" s="113">
        <f t="shared" si="11592"/>
        <v>7.1428584517897728E-2</v>
      </c>
      <c r="BP694" s="113">
        <f t="shared" si="11592"/>
        <v>7.1428584517897728E-2</v>
      </c>
      <c r="BQ694" s="113">
        <f t="shared" ref="BQ694:BT694" si="11593">BQ692/$F692</f>
        <v>0</v>
      </c>
      <c r="BR694" s="113">
        <f t="shared" si="11593"/>
        <v>0</v>
      </c>
      <c r="BS694" s="113">
        <f t="shared" si="11593"/>
        <v>0</v>
      </c>
      <c r="BT694" s="113">
        <f t="shared" si="11593"/>
        <v>0</v>
      </c>
      <c r="BU694" s="113">
        <f t="shared" ref="BU694:BX694" si="11594">BU692/$F692</f>
        <v>0</v>
      </c>
      <c r="BV694" s="113">
        <f t="shared" si="11594"/>
        <v>0</v>
      </c>
      <c r="BW694" s="113">
        <f t="shared" si="11594"/>
        <v>0</v>
      </c>
      <c r="BX694" s="113">
        <f t="shared" si="11594"/>
        <v>0</v>
      </c>
      <c r="BY694" s="113">
        <f t="shared" ref="BY694:CC694" si="11595">BY692/$F692</f>
        <v>0</v>
      </c>
      <c r="BZ694" s="113">
        <f t="shared" si="11595"/>
        <v>0</v>
      </c>
      <c r="CA694" s="113">
        <f t="shared" si="11595"/>
        <v>0</v>
      </c>
      <c r="CB694" s="113">
        <f t="shared" si="11595"/>
        <v>0</v>
      </c>
      <c r="CC694" s="113">
        <f t="shared" si="11595"/>
        <v>0</v>
      </c>
      <c r="CD694" s="113">
        <f t="shared" ref="CD694:CG694" si="11596">CD692/$F692</f>
        <v>0</v>
      </c>
      <c r="CE694" s="113"/>
      <c r="CF694" s="113">
        <f t="shared" si="11596"/>
        <v>0</v>
      </c>
      <c r="CG694" s="113">
        <f t="shared" si="11596"/>
        <v>0</v>
      </c>
      <c r="CH694" s="114">
        <f>IF(C692="","",100%-SUM(G694:CG694))</f>
        <v>2.2204460492503131E-16</v>
      </c>
      <c r="CI694" s="115">
        <f>IF(C692="","",SUM(G694:CG694))</f>
        <v>0.99999999999999978</v>
      </c>
      <c r="CJ694" s="67" t="b">
        <f>IF(C692="","",SUM(G694:CG694)=CI694)</f>
        <v>1</v>
      </c>
    </row>
    <row r="695" spans="1:88" s="5" customFormat="1" ht="22.05" customHeight="1" x14ac:dyDescent="0.3">
      <c r="A695" s="171" t="s">
        <v>489</v>
      </c>
      <c r="B695" s="155" t="s">
        <v>490</v>
      </c>
      <c r="C695" s="168" t="s">
        <v>163</v>
      </c>
      <c r="D695" s="158">
        <v>2</v>
      </c>
      <c r="E695" s="161">
        <v>1893812</v>
      </c>
      <c r="F695" s="164">
        <f t="shared" si="11056"/>
        <v>3787624</v>
      </c>
      <c r="G695" s="108">
        <v>0</v>
      </c>
      <c r="H695" s="108"/>
      <c r="I695" s="108"/>
      <c r="J695" s="108"/>
      <c r="K695" s="108"/>
      <c r="L695" s="108"/>
      <c r="M695" s="108"/>
      <c r="N695" s="108"/>
      <c r="O695" s="108"/>
      <c r="P695" s="108"/>
      <c r="Q695" s="108"/>
      <c r="R695" s="108"/>
      <c r="S695" s="108"/>
      <c r="T695" s="108"/>
      <c r="U695" s="108"/>
      <c r="V695" s="108"/>
      <c r="W695" s="108"/>
      <c r="X695" s="108"/>
      <c r="Y695" s="108"/>
      <c r="Z695" s="108"/>
      <c r="AA695" s="108"/>
      <c r="AB695" s="108"/>
      <c r="AC695" s="108"/>
      <c r="AD695" s="108"/>
      <c r="AE695" s="108"/>
      <c r="AF695" s="108"/>
      <c r="AG695" s="108"/>
      <c r="AH695" s="108"/>
      <c r="AI695" s="108"/>
      <c r="AJ695" s="108"/>
      <c r="AK695" s="108"/>
      <c r="AL695" s="108"/>
      <c r="AM695" s="108"/>
      <c r="AN695" s="108"/>
      <c r="AO695" s="108"/>
      <c r="AP695" s="108"/>
      <c r="AQ695" s="108"/>
      <c r="AR695" s="108"/>
      <c r="AS695" s="108"/>
      <c r="AT695" s="108"/>
      <c r="AU695" s="108"/>
      <c r="AV695" s="108"/>
      <c r="AW695" s="108"/>
      <c r="AX695" s="108"/>
      <c r="AY695" s="108"/>
      <c r="AZ695" s="108"/>
      <c r="BA695" s="108"/>
      <c r="BB695" s="108"/>
      <c r="BC695" s="108">
        <f>ROUND($F695/14,0)</f>
        <v>270545</v>
      </c>
      <c r="BD695" s="108">
        <f>ROUNDDOWN($F695/14,0)</f>
        <v>270544</v>
      </c>
      <c r="BE695" s="108">
        <f>ROUNDDOWN($F695/14,0)</f>
        <v>270544</v>
      </c>
      <c r="BF695" s="108">
        <f>ROUNDDOWN($F695/14,0)</f>
        <v>270544</v>
      </c>
      <c r="BG695" s="108">
        <f t="shared" ref="BG695:BP695" si="11597">ROUND($F695/14,0)</f>
        <v>270545</v>
      </c>
      <c r="BH695" s="108">
        <f>ROUNDDOWN($F695/14,0)</f>
        <v>270544</v>
      </c>
      <c r="BI695" s="108">
        <f>ROUNDDOWN($F695/14,0)</f>
        <v>270544</v>
      </c>
      <c r="BJ695" s="108">
        <f>ROUNDDOWN($F695/14,0)</f>
        <v>270544</v>
      </c>
      <c r="BK695" s="108">
        <f t="shared" si="11597"/>
        <v>270545</v>
      </c>
      <c r="BL695" s="108">
        <f t="shared" si="11597"/>
        <v>270545</v>
      </c>
      <c r="BM695" s="108">
        <f t="shared" si="11597"/>
        <v>270545</v>
      </c>
      <c r="BN695" s="108">
        <f t="shared" si="11597"/>
        <v>270545</v>
      </c>
      <c r="BO695" s="108">
        <f t="shared" si="11597"/>
        <v>270545</v>
      </c>
      <c r="BP695" s="108">
        <f t="shared" si="11597"/>
        <v>270545</v>
      </c>
      <c r="BQ695" s="108"/>
      <c r="BR695" s="108"/>
      <c r="BS695" s="108"/>
      <c r="BT695" s="108"/>
      <c r="BU695" s="108"/>
      <c r="BV695" s="108"/>
      <c r="BW695" s="108"/>
      <c r="BX695" s="108"/>
      <c r="BY695" s="108"/>
      <c r="BZ695" s="108"/>
      <c r="CA695" s="108"/>
      <c r="CB695" s="108"/>
      <c r="CC695" s="108"/>
      <c r="CD695" s="108"/>
      <c r="CE695" s="108"/>
      <c r="CF695" s="108"/>
      <c r="CG695" s="108"/>
      <c r="CH695" s="109">
        <f>IF(C695="","",F695-SUM(G695:CG695))</f>
        <v>0</v>
      </c>
      <c r="CI695" s="107">
        <f>IF(C695="","",SUM(G695:CG695))</f>
        <v>3787624</v>
      </c>
      <c r="CJ695" s="67" t="b">
        <f>IF(C695="","",F695=CI695)</f>
        <v>1</v>
      </c>
    </row>
    <row r="696" spans="1:88" s="5" customFormat="1" ht="22.05" customHeight="1" x14ac:dyDescent="0.3">
      <c r="A696" s="172"/>
      <c r="B696" s="156"/>
      <c r="C696" s="169"/>
      <c r="D696" s="159"/>
      <c r="E696" s="162"/>
      <c r="F696" s="165"/>
      <c r="G696" s="110">
        <v>0</v>
      </c>
      <c r="H696" s="110"/>
      <c r="I696" s="110"/>
      <c r="J696" s="110"/>
      <c r="K696" s="110"/>
      <c r="L696" s="110"/>
      <c r="M696" s="110"/>
      <c r="N696" s="110"/>
      <c r="O696" s="110"/>
      <c r="P696" s="110"/>
      <c r="Q696" s="110"/>
      <c r="R696" s="110"/>
      <c r="S696" s="110"/>
      <c r="T696" s="110"/>
      <c r="U696" s="110">
        <f t="shared" ref="U696" si="11598">ROUND(U695/$E695,2)</f>
        <v>0</v>
      </c>
      <c r="V696" s="110">
        <f t="shared" ref="V696" si="11599">ROUND(V695/$E695,2)</f>
        <v>0</v>
      </c>
      <c r="W696" s="110">
        <f t="shared" ref="W696" si="11600">ROUND(W695/$E695,2)</f>
        <v>0</v>
      </c>
      <c r="X696" s="110">
        <f t="shared" ref="X696" si="11601">ROUND(X695/$E695,2)</f>
        <v>0</v>
      </c>
      <c r="Y696" s="110">
        <f t="shared" ref="Y696" si="11602">ROUND(Y695/$E695,2)</f>
        <v>0</v>
      </c>
      <c r="Z696" s="110">
        <f t="shared" ref="Z696" si="11603">ROUND(Z695/$E695,2)</f>
        <v>0</v>
      </c>
      <c r="AA696" s="110">
        <f t="shared" ref="AA696" si="11604">ROUND(AA695/$E695,2)</f>
        <v>0</v>
      </c>
      <c r="AB696" s="110">
        <f t="shared" ref="AB696" si="11605">ROUND(AB695/$E695,2)</f>
        <v>0</v>
      </c>
      <c r="AC696" s="110">
        <f t="shared" ref="AC696" si="11606">ROUND(AC695/$E695,2)</f>
        <v>0</v>
      </c>
      <c r="AD696" s="110">
        <f t="shared" ref="AD696" si="11607">ROUND(AD695/$E695,2)</f>
        <v>0</v>
      </c>
      <c r="AE696" s="110">
        <f t="shared" ref="AE696" si="11608">ROUND(AE695/$E695,2)</f>
        <v>0</v>
      </c>
      <c r="AF696" s="110">
        <f t="shared" ref="AF696" si="11609">ROUND(AF695/$E695,2)</f>
        <v>0</v>
      </c>
      <c r="AG696" s="110">
        <f t="shared" ref="AG696" si="11610">ROUND(AG695/$E695,2)</f>
        <v>0</v>
      </c>
      <c r="AH696" s="110">
        <f t="shared" ref="AH696" si="11611">ROUND(AH695/$E695,2)</f>
        <v>0</v>
      </c>
      <c r="AI696" s="110">
        <f t="shared" ref="AI696" si="11612">ROUND(AI695/$E695,2)</f>
        <v>0</v>
      </c>
      <c r="AJ696" s="110">
        <f t="shared" ref="AJ696" si="11613">ROUND(AJ695/$E695,2)</f>
        <v>0</v>
      </c>
      <c r="AK696" s="110">
        <f t="shared" ref="AK696" si="11614">ROUND(AK695/$E695,2)</f>
        <v>0</v>
      </c>
      <c r="AL696" s="110">
        <f t="shared" ref="AL696" si="11615">ROUND(AL695/$E695,2)</f>
        <v>0</v>
      </c>
      <c r="AM696" s="110">
        <f t="shared" ref="AM696" si="11616">ROUND(AM695/$E695,2)</f>
        <v>0</v>
      </c>
      <c r="AN696" s="110">
        <f t="shared" ref="AN696" si="11617">ROUND(AN695/$E695,2)</f>
        <v>0</v>
      </c>
      <c r="AO696" s="110">
        <f t="shared" ref="AO696" si="11618">ROUND(AO695/$E695,2)</f>
        <v>0</v>
      </c>
      <c r="AP696" s="110">
        <f t="shared" ref="AP696" si="11619">ROUND(AP695/$E695,2)</f>
        <v>0</v>
      </c>
      <c r="AQ696" s="110">
        <f t="shared" ref="AQ696" si="11620">ROUND(AQ695/$E695,2)</f>
        <v>0</v>
      </c>
      <c r="AR696" s="110">
        <f t="shared" ref="AR696" si="11621">ROUND(AR695/$E695,2)</f>
        <v>0</v>
      </c>
      <c r="AS696" s="110">
        <f t="shared" ref="AS696" si="11622">ROUND(AS695/$E695,2)</f>
        <v>0</v>
      </c>
      <c r="AT696" s="110">
        <f t="shared" ref="AT696" si="11623">ROUND(AT695/$E695,2)</f>
        <v>0</v>
      </c>
      <c r="AU696" s="110">
        <f t="shared" ref="AU696" si="11624">ROUND(AU695/$E695,2)</f>
        <v>0</v>
      </c>
      <c r="AV696" s="110">
        <f t="shared" ref="AV696" si="11625">ROUND(AV695/$E695,2)</f>
        <v>0</v>
      </c>
      <c r="AW696" s="110">
        <f t="shared" ref="AW696" si="11626">ROUND(AW695/$E695,2)</f>
        <v>0</v>
      </c>
      <c r="AX696" s="110">
        <f t="shared" ref="AX696" si="11627">ROUND(AX695/$E695,2)</f>
        <v>0</v>
      </c>
      <c r="AY696" s="110">
        <f t="shared" ref="AY696" si="11628">ROUND(AY695/$E695,2)</f>
        <v>0</v>
      </c>
      <c r="AZ696" s="110">
        <f t="shared" ref="AZ696" si="11629">ROUND(AZ695/$E695,2)</f>
        <v>0</v>
      </c>
      <c r="BA696" s="110">
        <f t="shared" ref="BA696" si="11630">ROUND(BA695/$E695,2)</f>
        <v>0</v>
      </c>
      <c r="BB696" s="110">
        <f t="shared" ref="BB696" si="11631">ROUND(BB695/$E695,2)</f>
        <v>0</v>
      </c>
      <c r="BC696" s="110">
        <f t="shared" ref="BC696" si="11632">ROUND(BC695/$E695,2)</f>
        <v>0.14000000000000001</v>
      </c>
      <c r="BD696" s="110">
        <f t="shared" ref="BD696" si="11633">ROUND(BD695/$E695,2)</f>
        <v>0.14000000000000001</v>
      </c>
      <c r="BE696" s="110">
        <f t="shared" ref="BE696" si="11634">ROUND(BE695/$E695,2)</f>
        <v>0.14000000000000001</v>
      </c>
      <c r="BF696" s="110">
        <f t="shared" ref="BF696" si="11635">ROUND(BF695/$E695,2)</f>
        <v>0.14000000000000001</v>
      </c>
      <c r="BG696" s="110">
        <f t="shared" ref="BG696" si="11636">ROUND(BG695/$E695,2)</f>
        <v>0.14000000000000001</v>
      </c>
      <c r="BH696" s="110">
        <f t="shared" ref="BH696:BJ696" si="11637">ROUNDUP(BH695/$E695,2)</f>
        <v>0.15000000000000002</v>
      </c>
      <c r="BI696" s="110">
        <f t="shared" si="11637"/>
        <v>0.15000000000000002</v>
      </c>
      <c r="BJ696" s="110">
        <f t="shared" si="11637"/>
        <v>0.15000000000000002</v>
      </c>
      <c r="BK696" s="110">
        <f t="shared" ref="BK696" si="11638">ROUND(BK695/$E695,2)</f>
        <v>0.14000000000000001</v>
      </c>
      <c r="BL696" s="110">
        <f>ROUNDUP(BL695/$E695,2)</f>
        <v>0.15000000000000002</v>
      </c>
      <c r="BM696" s="110">
        <f t="shared" ref="BM696" si="11639">ROUND(BM695/$E695,2)</f>
        <v>0.14000000000000001</v>
      </c>
      <c r="BN696" s="110">
        <f t="shared" ref="BN696" si="11640">ROUND(BN695/$E695,2)</f>
        <v>0.14000000000000001</v>
      </c>
      <c r="BO696" s="110">
        <f t="shared" ref="BO696" si="11641">ROUND(BO695/$E695,2)</f>
        <v>0.14000000000000001</v>
      </c>
      <c r="BP696" s="110">
        <f t="shared" ref="BP696" si="11642">ROUND(BP695/$E695,2)</f>
        <v>0.14000000000000001</v>
      </c>
      <c r="BQ696" s="110">
        <f t="shared" ref="BQ696" si="11643">ROUND(BQ695/$E695,2)</f>
        <v>0</v>
      </c>
      <c r="BR696" s="110">
        <f t="shared" ref="BR696" si="11644">ROUND(BR695/$E695,2)</f>
        <v>0</v>
      </c>
      <c r="BS696" s="110">
        <f t="shared" ref="BS696" si="11645">ROUND(BS695/$E695,2)</f>
        <v>0</v>
      </c>
      <c r="BT696" s="110">
        <f t="shared" ref="BT696" si="11646">ROUND(BT695/$E695,2)</f>
        <v>0</v>
      </c>
      <c r="BU696" s="110">
        <f t="shared" ref="BU696" si="11647">ROUND(BU695/$E695,2)</f>
        <v>0</v>
      </c>
      <c r="BV696" s="110">
        <f t="shared" ref="BV696" si="11648">ROUND(BV695/$E695,2)</f>
        <v>0</v>
      </c>
      <c r="BW696" s="110">
        <f t="shared" ref="BW696" si="11649">ROUND(BW695/$E695,2)</f>
        <v>0</v>
      </c>
      <c r="BX696" s="110">
        <f t="shared" ref="BX696" si="11650">ROUND(BX695/$E695,2)</f>
        <v>0</v>
      </c>
      <c r="BY696" s="110">
        <f t="shared" ref="BY696" si="11651">ROUND(BY695/$E695,2)</f>
        <v>0</v>
      </c>
      <c r="BZ696" s="110">
        <f t="shared" ref="BZ696" si="11652">ROUND(BZ695/$E695,2)</f>
        <v>0</v>
      </c>
      <c r="CA696" s="110">
        <f t="shared" ref="CA696" si="11653">ROUND(CA695/$E695,2)</f>
        <v>0</v>
      </c>
      <c r="CB696" s="110">
        <f t="shared" ref="CB696" si="11654">ROUND(CB695/$E695,2)</f>
        <v>0</v>
      </c>
      <c r="CC696" s="110">
        <f t="shared" ref="CC696" si="11655">ROUND(CC695/$E695,2)</f>
        <v>0</v>
      </c>
      <c r="CD696" s="110">
        <f t="shared" ref="CD696" si="11656">ROUND(CD695/$E695,2)</f>
        <v>0</v>
      </c>
      <c r="CE696" s="110"/>
      <c r="CF696" s="110">
        <f t="shared" ref="CF696" si="11657">ROUND(CF695/$E695,2)</f>
        <v>0</v>
      </c>
      <c r="CG696" s="110">
        <f t="shared" ref="CG696" si="11658">ROUND(CG695/$E695,2)</f>
        <v>0</v>
      </c>
      <c r="CH696" s="111">
        <f>IF(C695="","",D695-SUM(G696:CG696))</f>
        <v>-4.4408920985006262E-16</v>
      </c>
      <c r="CI696" s="112">
        <f>IF(C695="","",SUM(G696:CG696))</f>
        <v>2.0000000000000004</v>
      </c>
      <c r="CJ696" s="67" t="b">
        <f>IF(C695="","",D695=CI696)</f>
        <v>1</v>
      </c>
    </row>
    <row r="697" spans="1:88" s="5" customFormat="1" ht="22.05" customHeight="1" x14ac:dyDescent="0.3">
      <c r="A697" s="173"/>
      <c r="B697" s="157"/>
      <c r="C697" s="170"/>
      <c r="D697" s="160"/>
      <c r="E697" s="163"/>
      <c r="F697" s="166"/>
      <c r="G697" s="113">
        <v>0</v>
      </c>
      <c r="H697" s="113"/>
      <c r="I697" s="113"/>
      <c r="J697" s="113"/>
      <c r="K697" s="113"/>
      <c r="L697" s="113"/>
      <c r="M697" s="113"/>
      <c r="N697" s="113"/>
      <c r="O697" s="113"/>
      <c r="P697" s="113"/>
      <c r="Q697" s="113"/>
      <c r="R697" s="113"/>
      <c r="S697" s="113"/>
      <c r="T697" s="113"/>
      <c r="U697" s="113">
        <f t="shared" ref="U697:X697" si="11659">U695/$F695</f>
        <v>0</v>
      </c>
      <c r="V697" s="113">
        <f t="shared" si="11659"/>
        <v>0</v>
      </c>
      <c r="W697" s="113">
        <f t="shared" si="11659"/>
        <v>0</v>
      </c>
      <c r="X697" s="113">
        <f t="shared" si="11659"/>
        <v>0</v>
      </c>
      <c r="Y697" s="113">
        <f t="shared" ref="Y697:AG697" si="11660">Y695/$F695</f>
        <v>0</v>
      </c>
      <c r="Z697" s="113">
        <f t="shared" si="11660"/>
        <v>0</v>
      </c>
      <c r="AA697" s="113">
        <f t="shared" si="11660"/>
        <v>0</v>
      </c>
      <c r="AB697" s="113">
        <f t="shared" si="11660"/>
        <v>0</v>
      </c>
      <c r="AC697" s="113">
        <f t="shared" si="11660"/>
        <v>0</v>
      </c>
      <c r="AD697" s="113">
        <f t="shared" si="11660"/>
        <v>0</v>
      </c>
      <c r="AE697" s="113">
        <f t="shared" si="11660"/>
        <v>0</v>
      </c>
      <c r="AF697" s="113">
        <f t="shared" si="11660"/>
        <v>0</v>
      </c>
      <c r="AG697" s="113">
        <f t="shared" si="11660"/>
        <v>0</v>
      </c>
      <c r="AH697" s="113">
        <f t="shared" ref="AH697:AK697" si="11661">AH695/$F695</f>
        <v>0</v>
      </c>
      <c r="AI697" s="113">
        <f t="shared" si="11661"/>
        <v>0</v>
      </c>
      <c r="AJ697" s="113">
        <f t="shared" si="11661"/>
        <v>0</v>
      </c>
      <c r="AK697" s="113">
        <f t="shared" si="11661"/>
        <v>0</v>
      </c>
      <c r="AL697" s="113">
        <f t="shared" ref="AL697:AT697" si="11662">AL695/$F695</f>
        <v>0</v>
      </c>
      <c r="AM697" s="113">
        <f t="shared" si="11662"/>
        <v>0</v>
      </c>
      <c r="AN697" s="113">
        <f t="shared" si="11662"/>
        <v>0</v>
      </c>
      <c r="AO697" s="113">
        <f t="shared" si="11662"/>
        <v>0</v>
      </c>
      <c r="AP697" s="113">
        <f t="shared" si="11662"/>
        <v>0</v>
      </c>
      <c r="AQ697" s="113">
        <f t="shared" si="11662"/>
        <v>0</v>
      </c>
      <c r="AR697" s="113">
        <f t="shared" si="11662"/>
        <v>0</v>
      </c>
      <c r="AS697" s="113">
        <f t="shared" si="11662"/>
        <v>0</v>
      </c>
      <c r="AT697" s="113">
        <f t="shared" si="11662"/>
        <v>0</v>
      </c>
      <c r="AU697" s="113">
        <f t="shared" ref="AU697:AX697" si="11663">AU695/$F695</f>
        <v>0</v>
      </c>
      <c r="AV697" s="113">
        <f t="shared" si="11663"/>
        <v>0</v>
      </c>
      <c r="AW697" s="113">
        <f t="shared" si="11663"/>
        <v>0</v>
      </c>
      <c r="AX697" s="113">
        <f t="shared" si="11663"/>
        <v>0</v>
      </c>
      <c r="AY697" s="113">
        <f t="shared" ref="AY697:BC697" si="11664">AY695/$F695</f>
        <v>0</v>
      </c>
      <c r="AZ697" s="113">
        <f t="shared" si="11664"/>
        <v>0</v>
      </c>
      <c r="BA697" s="113">
        <f t="shared" si="11664"/>
        <v>0</v>
      </c>
      <c r="BB697" s="113">
        <f t="shared" si="11664"/>
        <v>0</v>
      </c>
      <c r="BC697" s="113">
        <f t="shared" si="11664"/>
        <v>7.1428684579039531E-2</v>
      </c>
      <c r="BD697" s="113">
        <f t="shared" ref="BD697:BG697" si="11665">BD695/$F695</f>
        <v>7.1428420561280639E-2</v>
      </c>
      <c r="BE697" s="113">
        <f t="shared" si="11665"/>
        <v>7.1428420561280639E-2</v>
      </c>
      <c r="BF697" s="113">
        <f t="shared" si="11665"/>
        <v>7.1428420561280639E-2</v>
      </c>
      <c r="BG697" s="113">
        <f t="shared" si="11665"/>
        <v>7.1428684579039531E-2</v>
      </c>
      <c r="BH697" s="113">
        <f t="shared" ref="BH697:BK697" si="11666">BH695/$F695</f>
        <v>7.1428420561280639E-2</v>
      </c>
      <c r="BI697" s="113">
        <f t="shared" si="11666"/>
        <v>7.1428420561280639E-2</v>
      </c>
      <c r="BJ697" s="113">
        <f t="shared" si="11666"/>
        <v>7.1428420561280639E-2</v>
      </c>
      <c r="BK697" s="113">
        <f t="shared" si="11666"/>
        <v>7.1428684579039531E-2</v>
      </c>
      <c r="BL697" s="113">
        <f t="shared" ref="BL697:BP697" si="11667">BL695/$F695</f>
        <v>7.1428684579039531E-2</v>
      </c>
      <c r="BM697" s="113">
        <f t="shared" si="11667"/>
        <v>7.1428684579039531E-2</v>
      </c>
      <c r="BN697" s="113">
        <f t="shared" si="11667"/>
        <v>7.1428684579039531E-2</v>
      </c>
      <c r="BO697" s="113">
        <f t="shared" si="11667"/>
        <v>7.1428684579039531E-2</v>
      </c>
      <c r="BP697" s="113">
        <f t="shared" si="11667"/>
        <v>7.1428684579039531E-2</v>
      </c>
      <c r="BQ697" s="113">
        <f t="shared" ref="BQ697:BT697" si="11668">BQ695/$F695</f>
        <v>0</v>
      </c>
      <c r="BR697" s="113">
        <f t="shared" si="11668"/>
        <v>0</v>
      </c>
      <c r="BS697" s="113">
        <f t="shared" si="11668"/>
        <v>0</v>
      </c>
      <c r="BT697" s="113">
        <f t="shared" si="11668"/>
        <v>0</v>
      </c>
      <c r="BU697" s="113">
        <f t="shared" ref="BU697:BX697" si="11669">BU695/$F695</f>
        <v>0</v>
      </c>
      <c r="BV697" s="113">
        <f t="shared" si="11669"/>
        <v>0</v>
      </c>
      <c r="BW697" s="113">
        <f t="shared" si="11669"/>
        <v>0</v>
      </c>
      <c r="BX697" s="113">
        <f t="shared" si="11669"/>
        <v>0</v>
      </c>
      <c r="BY697" s="113">
        <f t="shared" ref="BY697:CC697" si="11670">BY695/$F695</f>
        <v>0</v>
      </c>
      <c r="BZ697" s="113">
        <f t="shared" si="11670"/>
        <v>0</v>
      </c>
      <c r="CA697" s="113">
        <f t="shared" si="11670"/>
        <v>0</v>
      </c>
      <c r="CB697" s="113">
        <f t="shared" si="11670"/>
        <v>0</v>
      </c>
      <c r="CC697" s="113">
        <f t="shared" si="11670"/>
        <v>0</v>
      </c>
      <c r="CD697" s="113">
        <f t="shared" ref="CD697:CG697" si="11671">CD695/$F695</f>
        <v>0</v>
      </c>
      <c r="CE697" s="113"/>
      <c r="CF697" s="113">
        <f t="shared" si="11671"/>
        <v>0</v>
      </c>
      <c r="CG697" s="113">
        <f t="shared" si="11671"/>
        <v>0</v>
      </c>
      <c r="CH697" s="114">
        <f>IF(C695="","",100%-SUM(G697:CG697))</f>
        <v>1.1102230246251565E-16</v>
      </c>
      <c r="CI697" s="115">
        <f>IF(C695="","",SUM(G697:CG697))</f>
        <v>0.99999999999999989</v>
      </c>
      <c r="CJ697" s="67" t="b">
        <f>IF(C695="","",SUM(G697:CG697)=CI697)</f>
        <v>1</v>
      </c>
    </row>
    <row r="698" spans="1:88" s="5" customFormat="1" ht="22.05" customHeight="1" x14ac:dyDescent="0.3">
      <c r="A698" s="171" t="s">
        <v>491</v>
      </c>
      <c r="B698" s="155" t="s">
        <v>492</v>
      </c>
      <c r="C698" s="168" t="s">
        <v>163</v>
      </c>
      <c r="D698" s="158">
        <v>17</v>
      </c>
      <c r="E698" s="161">
        <v>2797764</v>
      </c>
      <c r="F698" s="164">
        <f t="shared" si="11056"/>
        <v>47561988</v>
      </c>
      <c r="G698" s="108">
        <v>0</v>
      </c>
      <c r="H698" s="108"/>
      <c r="I698" s="108"/>
      <c r="J698" s="108"/>
      <c r="K698" s="108"/>
      <c r="L698" s="108"/>
      <c r="M698" s="108"/>
      <c r="N698" s="108"/>
      <c r="O698" s="108"/>
      <c r="P698" s="108"/>
      <c r="Q698" s="108"/>
      <c r="R698" s="108"/>
      <c r="S698" s="108"/>
      <c r="T698" s="108"/>
      <c r="U698" s="108"/>
      <c r="V698" s="108"/>
      <c r="W698" s="108"/>
      <c r="X698" s="108"/>
      <c r="Y698" s="108"/>
      <c r="Z698" s="108"/>
      <c r="AA698" s="108"/>
      <c r="AB698" s="108"/>
      <c r="AC698" s="108"/>
      <c r="AD698" s="108"/>
      <c r="AE698" s="108"/>
      <c r="AF698" s="108"/>
      <c r="AG698" s="108"/>
      <c r="AH698" s="108"/>
      <c r="AI698" s="108"/>
      <c r="AJ698" s="108"/>
      <c r="AK698" s="108"/>
      <c r="AL698" s="108"/>
      <c r="AM698" s="108"/>
      <c r="AN698" s="108"/>
      <c r="AO698" s="108"/>
      <c r="AP698" s="108"/>
      <c r="AQ698" s="108"/>
      <c r="AR698" s="108"/>
      <c r="AS698" s="108"/>
      <c r="AT698" s="108"/>
      <c r="AU698" s="108"/>
      <c r="AV698" s="108"/>
      <c r="AW698" s="108"/>
      <c r="AX698" s="108"/>
      <c r="AY698" s="108"/>
      <c r="AZ698" s="108"/>
      <c r="BA698" s="108"/>
      <c r="BB698" s="108"/>
      <c r="BC698" s="108">
        <f>ROUND($F698/14,0)</f>
        <v>3397285</v>
      </c>
      <c r="BD698" s="108">
        <f>ROUNDDOWN($F698/14,0)</f>
        <v>3397284</v>
      </c>
      <c r="BE698" s="108">
        <f>ROUNDDOWN($F698/14,0)</f>
        <v>3397284</v>
      </c>
      <c r="BF698" s="108">
        <f t="shared" ref="BF698:BP698" si="11672">ROUND($F698/14,0)</f>
        <v>3397285</v>
      </c>
      <c r="BG698" s="108">
        <f t="shared" si="11672"/>
        <v>3397285</v>
      </c>
      <c r="BH698" s="108">
        <f t="shared" si="11672"/>
        <v>3397285</v>
      </c>
      <c r="BI698" s="108">
        <f t="shared" si="11672"/>
        <v>3397285</v>
      </c>
      <c r="BJ698" s="108">
        <f t="shared" si="11672"/>
        <v>3397285</v>
      </c>
      <c r="BK698" s="108">
        <f t="shared" si="11672"/>
        <v>3397285</v>
      </c>
      <c r="BL698" s="108">
        <f t="shared" si="11672"/>
        <v>3397285</v>
      </c>
      <c r="BM698" s="108">
        <f t="shared" si="11672"/>
        <v>3397285</v>
      </c>
      <c r="BN698" s="108">
        <f t="shared" si="11672"/>
        <v>3397285</v>
      </c>
      <c r="BO698" s="108">
        <f t="shared" si="11672"/>
        <v>3397285</v>
      </c>
      <c r="BP698" s="108">
        <f t="shared" si="11672"/>
        <v>3397285</v>
      </c>
      <c r="BQ698" s="108"/>
      <c r="BR698" s="108"/>
      <c r="BS698" s="108"/>
      <c r="BT698" s="108"/>
      <c r="BU698" s="108"/>
      <c r="BV698" s="108"/>
      <c r="BW698" s="108"/>
      <c r="BX698" s="108"/>
      <c r="BY698" s="108"/>
      <c r="BZ698" s="108"/>
      <c r="CA698" s="108"/>
      <c r="CB698" s="108"/>
      <c r="CC698" s="108"/>
      <c r="CD698" s="108"/>
      <c r="CE698" s="108"/>
      <c r="CF698" s="108"/>
      <c r="CG698" s="108"/>
      <c r="CH698" s="109">
        <f>IF(C698="","",F698-SUM(G698:CG698))</f>
        <v>0</v>
      </c>
      <c r="CI698" s="107">
        <f>IF(C698="","",SUM(G698:CG698))</f>
        <v>47561988</v>
      </c>
      <c r="CJ698" s="67" t="b">
        <f>IF(C698="","",F698=CI698)</f>
        <v>1</v>
      </c>
    </row>
    <row r="699" spans="1:88" s="5" customFormat="1" ht="22.05" customHeight="1" x14ac:dyDescent="0.3">
      <c r="A699" s="172"/>
      <c r="B699" s="156"/>
      <c r="C699" s="169"/>
      <c r="D699" s="159"/>
      <c r="E699" s="162"/>
      <c r="F699" s="165"/>
      <c r="G699" s="110">
        <v>0</v>
      </c>
      <c r="H699" s="110"/>
      <c r="I699" s="110"/>
      <c r="J699" s="110"/>
      <c r="K699" s="110"/>
      <c r="L699" s="110"/>
      <c r="M699" s="110"/>
      <c r="N699" s="110"/>
      <c r="O699" s="110"/>
      <c r="P699" s="110"/>
      <c r="Q699" s="110"/>
      <c r="R699" s="110"/>
      <c r="S699" s="110"/>
      <c r="T699" s="110"/>
      <c r="U699" s="110">
        <f t="shared" ref="U699" si="11673">ROUND(U698/$E698,2)</f>
        <v>0</v>
      </c>
      <c r="V699" s="110">
        <f t="shared" ref="V699" si="11674">ROUND(V698/$E698,2)</f>
        <v>0</v>
      </c>
      <c r="W699" s="110">
        <f t="shared" ref="W699" si="11675">ROUND(W698/$E698,2)</f>
        <v>0</v>
      </c>
      <c r="X699" s="110">
        <f t="shared" ref="X699" si="11676">ROUND(X698/$E698,2)</f>
        <v>0</v>
      </c>
      <c r="Y699" s="110">
        <f t="shared" ref="Y699" si="11677">ROUND(Y698/$E698,2)</f>
        <v>0</v>
      </c>
      <c r="Z699" s="110">
        <f t="shared" ref="Z699" si="11678">ROUND(Z698/$E698,2)</f>
        <v>0</v>
      </c>
      <c r="AA699" s="110">
        <f t="shared" ref="AA699" si="11679">ROUND(AA698/$E698,2)</f>
        <v>0</v>
      </c>
      <c r="AB699" s="110">
        <f t="shared" ref="AB699" si="11680">ROUND(AB698/$E698,2)</f>
        <v>0</v>
      </c>
      <c r="AC699" s="110">
        <f t="shared" ref="AC699" si="11681">ROUND(AC698/$E698,2)</f>
        <v>0</v>
      </c>
      <c r="AD699" s="110">
        <f t="shared" ref="AD699" si="11682">ROUND(AD698/$E698,2)</f>
        <v>0</v>
      </c>
      <c r="AE699" s="110">
        <f t="shared" ref="AE699" si="11683">ROUND(AE698/$E698,2)</f>
        <v>0</v>
      </c>
      <c r="AF699" s="110">
        <f t="shared" ref="AF699" si="11684">ROUND(AF698/$E698,2)</f>
        <v>0</v>
      </c>
      <c r="AG699" s="110">
        <f t="shared" ref="AG699" si="11685">ROUND(AG698/$E698,2)</f>
        <v>0</v>
      </c>
      <c r="AH699" s="110">
        <f t="shared" ref="AH699" si="11686">ROUND(AH698/$E698,2)</f>
        <v>0</v>
      </c>
      <c r="AI699" s="110">
        <f t="shared" ref="AI699" si="11687">ROUND(AI698/$E698,2)</f>
        <v>0</v>
      </c>
      <c r="AJ699" s="110">
        <f t="shared" ref="AJ699" si="11688">ROUND(AJ698/$E698,2)</f>
        <v>0</v>
      </c>
      <c r="AK699" s="110">
        <f t="shared" ref="AK699" si="11689">ROUND(AK698/$E698,2)</f>
        <v>0</v>
      </c>
      <c r="AL699" s="110">
        <f t="shared" ref="AL699" si="11690">ROUND(AL698/$E698,2)</f>
        <v>0</v>
      </c>
      <c r="AM699" s="110">
        <f t="shared" ref="AM699" si="11691">ROUND(AM698/$E698,2)</f>
        <v>0</v>
      </c>
      <c r="AN699" s="110">
        <f t="shared" ref="AN699" si="11692">ROUND(AN698/$E698,2)</f>
        <v>0</v>
      </c>
      <c r="AO699" s="110">
        <f t="shared" ref="AO699" si="11693">ROUND(AO698/$E698,2)</f>
        <v>0</v>
      </c>
      <c r="AP699" s="110">
        <f t="shared" ref="AP699" si="11694">ROUND(AP698/$E698,2)</f>
        <v>0</v>
      </c>
      <c r="AQ699" s="110">
        <f t="shared" ref="AQ699" si="11695">ROUND(AQ698/$E698,2)</f>
        <v>0</v>
      </c>
      <c r="AR699" s="110">
        <f t="shared" ref="AR699" si="11696">ROUND(AR698/$E698,2)</f>
        <v>0</v>
      </c>
      <c r="AS699" s="110">
        <f t="shared" ref="AS699" si="11697">ROUND(AS698/$E698,2)</f>
        <v>0</v>
      </c>
      <c r="AT699" s="110">
        <f t="shared" ref="AT699" si="11698">ROUND(AT698/$E698,2)</f>
        <v>0</v>
      </c>
      <c r="AU699" s="110">
        <f t="shared" ref="AU699" si="11699">ROUND(AU698/$E698,2)</f>
        <v>0</v>
      </c>
      <c r="AV699" s="110">
        <f t="shared" ref="AV699" si="11700">ROUND(AV698/$E698,2)</f>
        <v>0</v>
      </c>
      <c r="AW699" s="110">
        <f t="shared" ref="AW699" si="11701">ROUND(AW698/$E698,2)</f>
        <v>0</v>
      </c>
      <c r="AX699" s="110">
        <f t="shared" ref="AX699" si="11702">ROUND(AX698/$E698,2)</f>
        <v>0</v>
      </c>
      <c r="AY699" s="110">
        <f t="shared" ref="AY699" si="11703">ROUND(AY698/$E698,2)</f>
        <v>0</v>
      </c>
      <c r="AZ699" s="110">
        <f t="shared" ref="AZ699" si="11704">ROUND(AZ698/$E698,2)</f>
        <v>0</v>
      </c>
      <c r="BA699" s="110">
        <f t="shared" ref="BA699" si="11705">ROUND(BA698/$E698,2)</f>
        <v>0</v>
      </c>
      <c r="BB699" s="110">
        <f t="shared" ref="BB699" si="11706">ROUND(BB698/$E698,2)</f>
        <v>0</v>
      </c>
      <c r="BC699" s="110">
        <f t="shared" ref="BC699" si="11707">ROUND(BC698/$E698,2)</f>
        <v>1.21</v>
      </c>
      <c r="BD699" s="110">
        <f t="shared" ref="BD699" si="11708">ROUND(BD698/$E698,2)</f>
        <v>1.21</v>
      </c>
      <c r="BE699" s="110">
        <f t="shared" ref="BE699" si="11709">ROUND(BE698/$E698,2)</f>
        <v>1.21</v>
      </c>
      <c r="BF699" s="110">
        <f>ROUNDUP(BF698/$E698,2)</f>
        <v>1.22</v>
      </c>
      <c r="BG699" s="110">
        <f t="shared" ref="BG699" si="11710">ROUND(BG698/$E698,2)</f>
        <v>1.21</v>
      </c>
      <c r="BH699" s="110">
        <f t="shared" ref="BH699:BJ699" si="11711">ROUNDUP(BH698/$E698,2)</f>
        <v>1.22</v>
      </c>
      <c r="BI699" s="110">
        <f t="shared" si="11711"/>
        <v>1.22</v>
      </c>
      <c r="BJ699" s="110">
        <f t="shared" si="11711"/>
        <v>1.22</v>
      </c>
      <c r="BK699" s="110">
        <f t="shared" ref="BK699" si="11712">ROUND(BK698/$E698,2)</f>
        <v>1.21</v>
      </c>
      <c r="BL699" s="110">
        <f t="shared" ref="BL699:BM699" si="11713">ROUNDUP(BL698/$E698,2)</f>
        <v>1.22</v>
      </c>
      <c r="BM699" s="110">
        <f t="shared" si="11713"/>
        <v>1.22</v>
      </c>
      <c r="BN699" s="110">
        <f t="shared" ref="BN699" si="11714">ROUND(BN698/$E698,2)</f>
        <v>1.21</v>
      </c>
      <c r="BO699" s="110">
        <f t="shared" ref="BO699" si="11715">ROUND(BO698/$E698,2)</f>
        <v>1.21</v>
      </c>
      <c r="BP699" s="110">
        <f t="shared" ref="BP699" si="11716">ROUND(BP698/$E698,2)</f>
        <v>1.21</v>
      </c>
      <c r="BQ699" s="110">
        <f t="shared" ref="BQ699" si="11717">ROUND(BQ698/$E698,2)</f>
        <v>0</v>
      </c>
      <c r="BR699" s="110">
        <f t="shared" ref="BR699" si="11718">ROUND(BR698/$E698,2)</f>
        <v>0</v>
      </c>
      <c r="BS699" s="110">
        <f t="shared" ref="BS699" si="11719">ROUND(BS698/$E698,2)</f>
        <v>0</v>
      </c>
      <c r="BT699" s="110">
        <f t="shared" ref="BT699" si="11720">ROUND(BT698/$E698,2)</f>
        <v>0</v>
      </c>
      <c r="BU699" s="110">
        <f t="shared" ref="BU699" si="11721">ROUND(BU698/$E698,2)</f>
        <v>0</v>
      </c>
      <c r="BV699" s="110">
        <f t="shared" ref="BV699" si="11722">ROUND(BV698/$E698,2)</f>
        <v>0</v>
      </c>
      <c r="BW699" s="110">
        <f t="shared" ref="BW699" si="11723">ROUND(BW698/$E698,2)</f>
        <v>0</v>
      </c>
      <c r="BX699" s="110">
        <f t="shared" ref="BX699" si="11724">ROUND(BX698/$E698,2)</f>
        <v>0</v>
      </c>
      <c r="BY699" s="110">
        <f t="shared" ref="BY699" si="11725">ROUND(BY698/$E698,2)</f>
        <v>0</v>
      </c>
      <c r="BZ699" s="110">
        <f t="shared" ref="BZ699" si="11726">ROUND(BZ698/$E698,2)</f>
        <v>0</v>
      </c>
      <c r="CA699" s="110">
        <f t="shared" ref="CA699" si="11727">ROUND(CA698/$E698,2)</f>
        <v>0</v>
      </c>
      <c r="CB699" s="110">
        <f t="shared" ref="CB699" si="11728">ROUND(CB698/$E698,2)</f>
        <v>0</v>
      </c>
      <c r="CC699" s="110">
        <f t="shared" ref="CC699" si="11729">ROUND(CC698/$E698,2)</f>
        <v>0</v>
      </c>
      <c r="CD699" s="110">
        <f t="shared" ref="CD699" si="11730">ROUND(CD698/$E698,2)</f>
        <v>0</v>
      </c>
      <c r="CE699" s="110"/>
      <c r="CF699" s="110">
        <f t="shared" ref="CF699" si="11731">ROUND(CF698/$E698,2)</f>
        <v>0</v>
      </c>
      <c r="CG699" s="110">
        <f t="shared" ref="CG699" si="11732">ROUND(CG698/$E698,2)</f>
        <v>0</v>
      </c>
      <c r="CH699" s="111">
        <f>IF(C698="","",D698-SUM(G699:CG699))</f>
        <v>-3.5527136788005009E-15</v>
      </c>
      <c r="CI699" s="112">
        <f>IF(C698="","",SUM(G699:CG699))</f>
        <v>17.000000000000004</v>
      </c>
      <c r="CJ699" s="67" t="b">
        <f>IF(C698="","",D698=CI699)</f>
        <v>1</v>
      </c>
    </row>
    <row r="700" spans="1:88" s="5" customFormat="1" ht="22.05" customHeight="1" x14ac:dyDescent="0.3">
      <c r="A700" s="173"/>
      <c r="B700" s="157"/>
      <c r="C700" s="170"/>
      <c r="D700" s="160"/>
      <c r="E700" s="163"/>
      <c r="F700" s="166"/>
      <c r="G700" s="113">
        <v>0</v>
      </c>
      <c r="H700" s="113"/>
      <c r="I700" s="113"/>
      <c r="J700" s="113"/>
      <c r="K700" s="113"/>
      <c r="L700" s="113"/>
      <c r="M700" s="113"/>
      <c r="N700" s="113"/>
      <c r="O700" s="113"/>
      <c r="P700" s="113"/>
      <c r="Q700" s="113"/>
      <c r="R700" s="113"/>
      <c r="S700" s="113"/>
      <c r="T700" s="113"/>
      <c r="U700" s="113">
        <f t="shared" ref="U700:X700" si="11733">U698/$F698</f>
        <v>0</v>
      </c>
      <c r="V700" s="113">
        <f t="shared" si="11733"/>
        <v>0</v>
      </c>
      <c r="W700" s="113">
        <f t="shared" si="11733"/>
        <v>0</v>
      </c>
      <c r="X700" s="113">
        <f t="shared" si="11733"/>
        <v>0</v>
      </c>
      <c r="Y700" s="113">
        <f t="shared" ref="Y700:AG700" si="11734">Y698/$F698</f>
        <v>0</v>
      </c>
      <c r="Z700" s="113">
        <f t="shared" si="11734"/>
        <v>0</v>
      </c>
      <c r="AA700" s="113">
        <f t="shared" si="11734"/>
        <v>0</v>
      </c>
      <c r="AB700" s="113">
        <f t="shared" si="11734"/>
        <v>0</v>
      </c>
      <c r="AC700" s="113">
        <f t="shared" si="11734"/>
        <v>0</v>
      </c>
      <c r="AD700" s="113">
        <f t="shared" si="11734"/>
        <v>0</v>
      </c>
      <c r="AE700" s="113">
        <f t="shared" si="11734"/>
        <v>0</v>
      </c>
      <c r="AF700" s="113">
        <f t="shared" si="11734"/>
        <v>0</v>
      </c>
      <c r="AG700" s="113">
        <f t="shared" si="11734"/>
        <v>0</v>
      </c>
      <c r="AH700" s="113">
        <f t="shared" ref="AH700:AK700" si="11735">AH698/$F698</f>
        <v>0</v>
      </c>
      <c r="AI700" s="113">
        <f t="shared" si="11735"/>
        <v>0</v>
      </c>
      <c r="AJ700" s="113">
        <f t="shared" si="11735"/>
        <v>0</v>
      </c>
      <c r="AK700" s="113">
        <f t="shared" si="11735"/>
        <v>0</v>
      </c>
      <c r="AL700" s="113">
        <f t="shared" ref="AL700:AT700" si="11736">AL698/$F698</f>
        <v>0</v>
      </c>
      <c r="AM700" s="113">
        <f t="shared" si="11736"/>
        <v>0</v>
      </c>
      <c r="AN700" s="113">
        <f t="shared" si="11736"/>
        <v>0</v>
      </c>
      <c r="AO700" s="113">
        <f t="shared" si="11736"/>
        <v>0</v>
      </c>
      <c r="AP700" s="113">
        <f t="shared" si="11736"/>
        <v>0</v>
      </c>
      <c r="AQ700" s="113">
        <f t="shared" si="11736"/>
        <v>0</v>
      </c>
      <c r="AR700" s="113">
        <f t="shared" si="11736"/>
        <v>0</v>
      </c>
      <c r="AS700" s="113">
        <f t="shared" si="11736"/>
        <v>0</v>
      </c>
      <c r="AT700" s="113">
        <f t="shared" si="11736"/>
        <v>0</v>
      </c>
      <c r="AU700" s="113">
        <f t="shared" ref="AU700:AX700" si="11737">AU698/$F698</f>
        <v>0</v>
      </c>
      <c r="AV700" s="113">
        <f t="shared" si="11737"/>
        <v>0</v>
      </c>
      <c r="AW700" s="113">
        <f t="shared" si="11737"/>
        <v>0</v>
      </c>
      <c r="AX700" s="113">
        <f t="shared" si="11737"/>
        <v>0</v>
      </c>
      <c r="AY700" s="113">
        <f t="shared" ref="AY700:BC700" si="11738">AY698/$F698</f>
        <v>0</v>
      </c>
      <c r="AZ700" s="113">
        <f t="shared" si="11738"/>
        <v>0</v>
      </c>
      <c r="BA700" s="113">
        <f t="shared" si="11738"/>
        <v>0</v>
      </c>
      <c r="BB700" s="113">
        <f t="shared" si="11738"/>
        <v>0</v>
      </c>
      <c r="BC700" s="113">
        <f t="shared" si="11738"/>
        <v>7.1428574432170502E-2</v>
      </c>
      <c r="BD700" s="113">
        <f t="shared" ref="BD700:BG700" si="11739">BD698/$F698</f>
        <v>7.1428553406977013E-2</v>
      </c>
      <c r="BE700" s="113">
        <f t="shared" si="11739"/>
        <v>7.1428553406977013E-2</v>
      </c>
      <c r="BF700" s="113">
        <f t="shared" si="11739"/>
        <v>7.1428574432170502E-2</v>
      </c>
      <c r="BG700" s="113">
        <f t="shared" si="11739"/>
        <v>7.1428574432170502E-2</v>
      </c>
      <c r="BH700" s="113">
        <f t="shared" ref="BH700:BK700" si="11740">BH698/$F698</f>
        <v>7.1428574432170502E-2</v>
      </c>
      <c r="BI700" s="113">
        <f t="shared" si="11740"/>
        <v>7.1428574432170502E-2</v>
      </c>
      <c r="BJ700" s="113">
        <f t="shared" si="11740"/>
        <v>7.1428574432170502E-2</v>
      </c>
      <c r="BK700" s="113">
        <f t="shared" si="11740"/>
        <v>7.1428574432170502E-2</v>
      </c>
      <c r="BL700" s="113">
        <f t="shared" ref="BL700:BP700" si="11741">BL698/$F698</f>
        <v>7.1428574432170502E-2</v>
      </c>
      <c r="BM700" s="113">
        <f t="shared" si="11741"/>
        <v>7.1428574432170502E-2</v>
      </c>
      <c r="BN700" s="113">
        <f t="shared" si="11741"/>
        <v>7.1428574432170502E-2</v>
      </c>
      <c r="BO700" s="113">
        <f t="shared" si="11741"/>
        <v>7.1428574432170502E-2</v>
      </c>
      <c r="BP700" s="113">
        <f t="shared" si="11741"/>
        <v>7.1428574432170502E-2</v>
      </c>
      <c r="BQ700" s="113">
        <f t="shared" ref="BQ700:BT700" si="11742">BQ698/$F698</f>
        <v>0</v>
      </c>
      <c r="BR700" s="113">
        <f t="shared" si="11742"/>
        <v>0</v>
      </c>
      <c r="BS700" s="113">
        <f t="shared" si="11742"/>
        <v>0</v>
      </c>
      <c r="BT700" s="113">
        <f t="shared" si="11742"/>
        <v>0</v>
      </c>
      <c r="BU700" s="113">
        <f t="shared" ref="BU700:BX700" si="11743">BU698/$F698</f>
        <v>0</v>
      </c>
      <c r="BV700" s="113">
        <f t="shared" si="11743"/>
        <v>0</v>
      </c>
      <c r="BW700" s="113">
        <f t="shared" si="11743"/>
        <v>0</v>
      </c>
      <c r="BX700" s="113">
        <f t="shared" si="11743"/>
        <v>0</v>
      </c>
      <c r="BY700" s="113">
        <f t="shared" ref="BY700:CC700" si="11744">BY698/$F698</f>
        <v>0</v>
      </c>
      <c r="BZ700" s="113">
        <f t="shared" si="11744"/>
        <v>0</v>
      </c>
      <c r="CA700" s="113">
        <f t="shared" si="11744"/>
        <v>0</v>
      </c>
      <c r="CB700" s="113">
        <f t="shared" si="11744"/>
        <v>0</v>
      </c>
      <c r="CC700" s="113">
        <f t="shared" si="11744"/>
        <v>0</v>
      </c>
      <c r="CD700" s="113">
        <f t="shared" ref="CD700:CG700" si="11745">CD698/$F698</f>
        <v>0</v>
      </c>
      <c r="CE700" s="113"/>
      <c r="CF700" s="113">
        <f t="shared" si="11745"/>
        <v>0</v>
      </c>
      <c r="CG700" s="113">
        <f t="shared" si="11745"/>
        <v>0</v>
      </c>
      <c r="CH700" s="114">
        <f>IF(C698="","",100%-SUM(G700:CG700))</f>
        <v>-2.2204460492503131E-16</v>
      </c>
      <c r="CI700" s="115">
        <f>IF(C698="","",SUM(G700:CG700))</f>
        <v>1.0000000000000002</v>
      </c>
      <c r="CJ700" s="67" t="b">
        <f>IF(C698="","",SUM(G700:CG700)=CI700)</f>
        <v>1</v>
      </c>
    </row>
    <row r="701" spans="1:88" s="5" customFormat="1" ht="24.75" customHeight="1" x14ac:dyDescent="0.3">
      <c r="A701" s="171" t="s">
        <v>493</v>
      </c>
      <c r="B701" s="155" t="s">
        <v>494</v>
      </c>
      <c r="C701" s="168" t="s">
        <v>17</v>
      </c>
      <c r="D701" s="158">
        <v>60</v>
      </c>
      <c r="E701" s="161">
        <v>94523</v>
      </c>
      <c r="F701" s="164">
        <f t="shared" si="11056"/>
        <v>5671380</v>
      </c>
      <c r="G701" s="108">
        <v>0</v>
      </c>
      <c r="H701" s="108"/>
      <c r="I701" s="108"/>
      <c r="J701" s="108"/>
      <c r="K701" s="108"/>
      <c r="L701" s="108"/>
      <c r="M701" s="108"/>
      <c r="N701" s="108"/>
      <c r="O701" s="108"/>
      <c r="P701" s="108"/>
      <c r="Q701" s="108"/>
      <c r="R701" s="108"/>
      <c r="S701" s="108"/>
      <c r="T701" s="108"/>
      <c r="U701" s="108"/>
      <c r="V701" s="108"/>
      <c r="W701" s="108"/>
      <c r="X701" s="108"/>
      <c r="Y701" s="108"/>
      <c r="Z701" s="108"/>
      <c r="AA701" s="108"/>
      <c r="AB701" s="108"/>
      <c r="AC701" s="108"/>
      <c r="AD701" s="108"/>
      <c r="AE701" s="108"/>
      <c r="AF701" s="108"/>
      <c r="AG701" s="108"/>
      <c r="AH701" s="108"/>
      <c r="AI701" s="108"/>
      <c r="AJ701" s="108"/>
      <c r="AK701" s="108"/>
      <c r="AL701" s="108"/>
      <c r="AM701" s="108"/>
      <c r="AN701" s="108"/>
      <c r="AO701" s="108"/>
      <c r="AP701" s="108"/>
      <c r="AQ701" s="108"/>
      <c r="AR701" s="108"/>
      <c r="AS701" s="108"/>
      <c r="AT701" s="108"/>
      <c r="AU701" s="108"/>
      <c r="AV701" s="108"/>
      <c r="AW701" s="108"/>
      <c r="AX701" s="108"/>
      <c r="AY701" s="108"/>
      <c r="AZ701" s="108"/>
      <c r="BA701" s="108"/>
      <c r="BB701" s="108"/>
      <c r="BC701" s="108">
        <f>ROUND($F701/9,0)</f>
        <v>630153</v>
      </c>
      <c r="BD701" s="108">
        <f>ROUNDUP($F701/9,0)</f>
        <v>630154</v>
      </c>
      <c r="BE701" s="108">
        <f>ROUNDUP($F701/9,0)</f>
        <v>630154</v>
      </c>
      <c r="BF701" s="108">
        <f>ROUNDUP($F701/9,0)</f>
        <v>630154</v>
      </c>
      <c r="BG701" s="108">
        <f t="shared" ref="BG701:BK701" si="11746">ROUND($F701/9,0)</f>
        <v>630153</v>
      </c>
      <c r="BH701" s="108">
        <f t="shared" si="11746"/>
        <v>630153</v>
      </c>
      <c r="BI701" s="108">
        <f t="shared" si="11746"/>
        <v>630153</v>
      </c>
      <c r="BJ701" s="108">
        <f t="shared" si="11746"/>
        <v>630153</v>
      </c>
      <c r="BK701" s="108">
        <f t="shared" si="11746"/>
        <v>630153</v>
      </c>
      <c r="BL701" s="108"/>
      <c r="BM701" s="108"/>
      <c r="BN701" s="108"/>
      <c r="BO701" s="108"/>
      <c r="BP701" s="108"/>
      <c r="BQ701" s="108"/>
      <c r="BR701" s="108"/>
      <c r="BS701" s="108"/>
      <c r="BT701" s="108"/>
      <c r="BU701" s="108"/>
      <c r="BV701" s="108"/>
      <c r="BW701" s="108"/>
      <c r="BX701" s="108"/>
      <c r="BY701" s="108"/>
      <c r="BZ701" s="108"/>
      <c r="CA701" s="108"/>
      <c r="CB701" s="108"/>
      <c r="CC701" s="108"/>
      <c r="CD701" s="108"/>
      <c r="CE701" s="108"/>
      <c r="CF701" s="108"/>
      <c r="CG701" s="108"/>
      <c r="CH701" s="109">
        <f>IF(C701="","",F701-SUM(G701:CG701))</f>
        <v>0</v>
      </c>
      <c r="CI701" s="107">
        <f>IF(C701="","",SUM(G701:CG701))</f>
        <v>5671380</v>
      </c>
      <c r="CJ701" s="67" t="b">
        <f>IF(C701="","",F701=CI701)</f>
        <v>1</v>
      </c>
    </row>
    <row r="702" spans="1:88" s="5" customFormat="1" ht="23.25" customHeight="1" x14ac:dyDescent="0.3">
      <c r="A702" s="172"/>
      <c r="B702" s="156"/>
      <c r="C702" s="169"/>
      <c r="D702" s="159"/>
      <c r="E702" s="162"/>
      <c r="F702" s="165"/>
      <c r="G702" s="110">
        <v>0</v>
      </c>
      <c r="H702" s="110"/>
      <c r="I702" s="110"/>
      <c r="J702" s="110"/>
      <c r="K702" s="110"/>
      <c r="L702" s="110"/>
      <c r="M702" s="110"/>
      <c r="N702" s="110"/>
      <c r="O702" s="110"/>
      <c r="P702" s="110"/>
      <c r="Q702" s="110"/>
      <c r="R702" s="110"/>
      <c r="S702" s="110"/>
      <c r="T702" s="110"/>
      <c r="U702" s="110">
        <f t="shared" ref="U702" si="11747">ROUND(U701/$E701,2)</f>
        <v>0</v>
      </c>
      <c r="V702" s="110">
        <f t="shared" ref="V702" si="11748">ROUND(V701/$E701,2)</f>
        <v>0</v>
      </c>
      <c r="W702" s="110">
        <f t="shared" ref="W702" si="11749">ROUND(W701/$E701,2)</f>
        <v>0</v>
      </c>
      <c r="X702" s="110">
        <f t="shared" ref="X702" si="11750">ROUND(X701/$E701,2)</f>
        <v>0</v>
      </c>
      <c r="Y702" s="110">
        <f t="shared" ref="Y702" si="11751">ROUND(Y701/$E701,2)</f>
        <v>0</v>
      </c>
      <c r="Z702" s="110">
        <f t="shared" ref="Z702" si="11752">ROUND(Z701/$E701,2)</f>
        <v>0</v>
      </c>
      <c r="AA702" s="110">
        <f t="shared" ref="AA702" si="11753">ROUND(AA701/$E701,2)</f>
        <v>0</v>
      </c>
      <c r="AB702" s="110">
        <f t="shared" ref="AB702" si="11754">ROUND(AB701/$E701,2)</f>
        <v>0</v>
      </c>
      <c r="AC702" s="110">
        <f t="shared" ref="AC702" si="11755">ROUND(AC701/$E701,2)</f>
        <v>0</v>
      </c>
      <c r="AD702" s="110">
        <f t="shared" ref="AD702" si="11756">ROUND(AD701/$E701,2)</f>
        <v>0</v>
      </c>
      <c r="AE702" s="110">
        <f t="shared" ref="AE702" si="11757">ROUND(AE701/$E701,2)</f>
        <v>0</v>
      </c>
      <c r="AF702" s="110">
        <f t="shared" ref="AF702" si="11758">ROUND(AF701/$E701,2)</f>
        <v>0</v>
      </c>
      <c r="AG702" s="110">
        <f t="shared" ref="AG702" si="11759">ROUND(AG701/$E701,2)</f>
        <v>0</v>
      </c>
      <c r="AH702" s="110">
        <f t="shared" ref="AH702" si="11760">ROUND(AH701/$E701,2)</f>
        <v>0</v>
      </c>
      <c r="AI702" s="110">
        <f t="shared" ref="AI702" si="11761">ROUND(AI701/$E701,2)</f>
        <v>0</v>
      </c>
      <c r="AJ702" s="110">
        <f t="shared" ref="AJ702" si="11762">ROUND(AJ701/$E701,2)</f>
        <v>0</v>
      </c>
      <c r="AK702" s="110">
        <f t="shared" ref="AK702" si="11763">ROUND(AK701/$E701,2)</f>
        <v>0</v>
      </c>
      <c r="AL702" s="110">
        <f t="shared" ref="AL702" si="11764">ROUND(AL701/$E701,2)</f>
        <v>0</v>
      </c>
      <c r="AM702" s="110">
        <f t="shared" ref="AM702" si="11765">ROUND(AM701/$E701,2)</f>
        <v>0</v>
      </c>
      <c r="AN702" s="110">
        <f t="shared" ref="AN702" si="11766">ROUND(AN701/$E701,2)</f>
        <v>0</v>
      </c>
      <c r="AO702" s="110">
        <f t="shared" ref="AO702" si="11767">ROUND(AO701/$E701,2)</f>
        <v>0</v>
      </c>
      <c r="AP702" s="110">
        <f t="shared" ref="AP702" si="11768">ROUND(AP701/$E701,2)</f>
        <v>0</v>
      </c>
      <c r="AQ702" s="110">
        <f t="shared" ref="AQ702" si="11769">ROUND(AQ701/$E701,2)</f>
        <v>0</v>
      </c>
      <c r="AR702" s="110">
        <f t="shared" ref="AR702" si="11770">ROUND(AR701/$E701,2)</f>
        <v>0</v>
      </c>
      <c r="AS702" s="110">
        <f t="shared" ref="AS702" si="11771">ROUND(AS701/$E701,2)</f>
        <v>0</v>
      </c>
      <c r="AT702" s="110">
        <f t="shared" ref="AT702" si="11772">ROUND(AT701/$E701,2)</f>
        <v>0</v>
      </c>
      <c r="AU702" s="110">
        <f t="shared" ref="AU702" si="11773">ROUND(AU701/$E701,2)</f>
        <v>0</v>
      </c>
      <c r="AV702" s="110">
        <f t="shared" ref="AV702" si="11774">ROUND(AV701/$E701,2)</f>
        <v>0</v>
      </c>
      <c r="AW702" s="110">
        <f t="shared" ref="AW702" si="11775">ROUND(AW701/$E701,2)</f>
        <v>0</v>
      </c>
      <c r="AX702" s="110">
        <f t="shared" ref="AX702" si="11776">ROUND(AX701/$E701,2)</f>
        <v>0</v>
      </c>
      <c r="AY702" s="110">
        <f t="shared" ref="AY702" si="11777">ROUND(AY701/$E701,2)</f>
        <v>0</v>
      </c>
      <c r="AZ702" s="110">
        <f t="shared" ref="AZ702" si="11778">ROUND(AZ701/$E701,2)</f>
        <v>0</v>
      </c>
      <c r="BA702" s="110">
        <f t="shared" ref="BA702" si="11779">ROUND(BA701/$E701,2)</f>
        <v>0</v>
      </c>
      <c r="BB702" s="110">
        <f t="shared" ref="BB702" si="11780">ROUND(BB701/$E701,2)</f>
        <v>0</v>
      </c>
      <c r="BC702" s="110">
        <f t="shared" ref="BC702" si="11781">ROUND(BC701/$E701,2)</f>
        <v>6.67</v>
      </c>
      <c r="BD702" s="110">
        <f t="shared" ref="BD702" si="11782">ROUND(BD701/$E701,2)</f>
        <v>6.67</v>
      </c>
      <c r="BE702" s="110">
        <f t="shared" ref="BE702" si="11783">ROUND(BE701/$E701,2)</f>
        <v>6.67</v>
      </c>
      <c r="BF702" s="110">
        <f t="shared" ref="BF702" si="11784">ROUND(BF701/$E701,2)</f>
        <v>6.67</v>
      </c>
      <c r="BG702" s="110">
        <f t="shared" ref="BG702" si="11785">ROUND(BG701/$E701,2)</f>
        <v>6.67</v>
      </c>
      <c r="BH702" s="110">
        <f>ROUNDDOWN(BH701/$E701,2)</f>
        <v>6.66</v>
      </c>
      <c r="BI702" s="110">
        <f>ROUNDDOWN(BI701/$E701,2)</f>
        <v>6.66</v>
      </c>
      <c r="BJ702" s="110">
        <f>ROUNDDOWN(BJ701/$E701,2)</f>
        <v>6.66</v>
      </c>
      <c r="BK702" s="110">
        <f t="shared" ref="BK702" si="11786">ROUND(BK701/$E701,2)</f>
        <v>6.67</v>
      </c>
      <c r="BL702" s="110">
        <f t="shared" ref="BL702" si="11787">ROUND(BL701/$E701,2)</f>
        <v>0</v>
      </c>
      <c r="BM702" s="110">
        <f t="shared" ref="BM702" si="11788">ROUND(BM701/$E701,2)</f>
        <v>0</v>
      </c>
      <c r="BN702" s="110">
        <f t="shared" ref="BN702" si="11789">ROUND(BN701/$E701,2)</f>
        <v>0</v>
      </c>
      <c r="BO702" s="110">
        <f t="shared" ref="BO702" si="11790">ROUND(BO701/$E701,2)</f>
        <v>0</v>
      </c>
      <c r="BP702" s="110">
        <f t="shared" ref="BP702" si="11791">ROUND(BP701/$E701,2)</f>
        <v>0</v>
      </c>
      <c r="BQ702" s="110">
        <f t="shared" ref="BQ702" si="11792">ROUND(BQ701/$E701,2)</f>
        <v>0</v>
      </c>
      <c r="BR702" s="110">
        <f t="shared" ref="BR702" si="11793">ROUND(BR701/$E701,2)</f>
        <v>0</v>
      </c>
      <c r="BS702" s="110">
        <f t="shared" ref="BS702" si="11794">ROUND(BS701/$E701,2)</f>
        <v>0</v>
      </c>
      <c r="BT702" s="110">
        <f t="shared" ref="BT702" si="11795">ROUND(BT701/$E701,2)</f>
        <v>0</v>
      </c>
      <c r="BU702" s="110">
        <f t="shared" ref="BU702" si="11796">ROUND(BU701/$E701,2)</f>
        <v>0</v>
      </c>
      <c r="BV702" s="110">
        <f t="shared" ref="BV702" si="11797">ROUND(BV701/$E701,2)</f>
        <v>0</v>
      </c>
      <c r="BW702" s="110">
        <f t="shared" ref="BW702" si="11798">ROUND(BW701/$E701,2)</f>
        <v>0</v>
      </c>
      <c r="BX702" s="110">
        <f t="shared" ref="BX702" si="11799">ROUND(BX701/$E701,2)</f>
        <v>0</v>
      </c>
      <c r="BY702" s="110">
        <f t="shared" ref="BY702" si="11800">ROUND(BY701/$E701,2)</f>
        <v>0</v>
      </c>
      <c r="BZ702" s="110">
        <f t="shared" ref="BZ702" si="11801">ROUND(BZ701/$E701,2)</f>
        <v>0</v>
      </c>
      <c r="CA702" s="110">
        <f t="shared" ref="CA702" si="11802">ROUND(CA701/$E701,2)</f>
        <v>0</v>
      </c>
      <c r="CB702" s="110">
        <f t="shared" ref="CB702" si="11803">ROUND(CB701/$E701,2)</f>
        <v>0</v>
      </c>
      <c r="CC702" s="110">
        <f t="shared" ref="CC702" si="11804">ROUND(CC701/$E701,2)</f>
        <v>0</v>
      </c>
      <c r="CD702" s="110">
        <f t="shared" ref="CD702" si="11805">ROUND(CD701/$E701,2)</f>
        <v>0</v>
      </c>
      <c r="CE702" s="110"/>
      <c r="CF702" s="110">
        <f t="shared" ref="CF702" si="11806">ROUND(CF701/$E701,2)</f>
        <v>0</v>
      </c>
      <c r="CG702" s="110">
        <f t="shared" ref="CG702" si="11807">ROUND(CG701/$E701,2)</f>
        <v>0</v>
      </c>
      <c r="CH702" s="111">
        <f>IF(C701="","",D701-SUM(G702:CG702))</f>
        <v>0</v>
      </c>
      <c r="CI702" s="112">
        <f>IF(C701="","",SUM(G702:CG702))</f>
        <v>60</v>
      </c>
      <c r="CJ702" s="67" t="b">
        <f>IF(C701="","",D701=CI702)</f>
        <v>1</v>
      </c>
    </row>
    <row r="703" spans="1:88" s="5" customFormat="1" ht="39.75" customHeight="1" x14ac:dyDescent="0.3">
      <c r="A703" s="173"/>
      <c r="B703" s="157"/>
      <c r="C703" s="170"/>
      <c r="D703" s="160"/>
      <c r="E703" s="163"/>
      <c r="F703" s="166"/>
      <c r="G703" s="113">
        <v>0</v>
      </c>
      <c r="H703" s="113"/>
      <c r="I703" s="113"/>
      <c r="J703" s="113"/>
      <c r="K703" s="113"/>
      <c r="L703" s="113"/>
      <c r="M703" s="113"/>
      <c r="N703" s="113"/>
      <c r="O703" s="113"/>
      <c r="P703" s="113"/>
      <c r="Q703" s="113"/>
      <c r="R703" s="113"/>
      <c r="S703" s="113"/>
      <c r="T703" s="113"/>
      <c r="U703" s="113">
        <f t="shared" ref="U703:X703" si="11808">U701/$F701</f>
        <v>0</v>
      </c>
      <c r="V703" s="113">
        <f t="shared" si="11808"/>
        <v>0</v>
      </c>
      <c r="W703" s="113">
        <f t="shared" si="11808"/>
        <v>0</v>
      </c>
      <c r="X703" s="113">
        <f t="shared" si="11808"/>
        <v>0</v>
      </c>
      <c r="Y703" s="113">
        <f t="shared" ref="Y703:AG703" si="11809">Y701/$F701</f>
        <v>0</v>
      </c>
      <c r="Z703" s="113">
        <f t="shared" si="11809"/>
        <v>0</v>
      </c>
      <c r="AA703" s="113">
        <f t="shared" si="11809"/>
        <v>0</v>
      </c>
      <c r="AB703" s="113">
        <f t="shared" si="11809"/>
        <v>0</v>
      </c>
      <c r="AC703" s="113">
        <f t="shared" si="11809"/>
        <v>0</v>
      </c>
      <c r="AD703" s="113">
        <f t="shared" si="11809"/>
        <v>0</v>
      </c>
      <c r="AE703" s="113">
        <f t="shared" si="11809"/>
        <v>0</v>
      </c>
      <c r="AF703" s="113">
        <f t="shared" si="11809"/>
        <v>0</v>
      </c>
      <c r="AG703" s="113">
        <f t="shared" si="11809"/>
        <v>0</v>
      </c>
      <c r="AH703" s="113">
        <f t="shared" ref="AH703:AK703" si="11810">AH701/$F701</f>
        <v>0</v>
      </c>
      <c r="AI703" s="113">
        <f t="shared" si="11810"/>
        <v>0</v>
      </c>
      <c r="AJ703" s="113">
        <f t="shared" si="11810"/>
        <v>0</v>
      </c>
      <c r="AK703" s="113">
        <f t="shared" si="11810"/>
        <v>0</v>
      </c>
      <c r="AL703" s="113">
        <f t="shared" ref="AL703:AT703" si="11811">AL701/$F701</f>
        <v>0</v>
      </c>
      <c r="AM703" s="113">
        <f t="shared" si="11811"/>
        <v>0</v>
      </c>
      <c r="AN703" s="113">
        <f t="shared" si="11811"/>
        <v>0</v>
      </c>
      <c r="AO703" s="113">
        <f t="shared" si="11811"/>
        <v>0</v>
      </c>
      <c r="AP703" s="113">
        <f t="shared" si="11811"/>
        <v>0</v>
      </c>
      <c r="AQ703" s="113">
        <f t="shared" si="11811"/>
        <v>0</v>
      </c>
      <c r="AR703" s="113">
        <f t="shared" si="11811"/>
        <v>0</v>
      </c>
      <c r="AS703" s="113">
        <f t="shared" si="11811"/>
        <v>0</v>
      </c>
      <c r="AT703" s="113">
        <f t="shared" si="11811"/>
        <v>0</v>
      </c>
      <c r="AU703" s="113">
        <f t="shared" ref="AU703:AX703" si="11812">AU701/$F701</f>
        <v>0</v>
      </c>
      <c r="AV703" s="113">
        <f t="shared" si="11812"/>
        <v>0</v>
      </c>
      <c r="AW703" s="113">
        <f t="shared" si="11812"/>
        <v>0</v>
      </c>
      <c r="AX703" s="113">
        <f t="shared" si="11812"/>
        <v>0</v>
      </c>
      <c r="AY703" s="113">
        <f t="shared" ref="AY703:BC703" si="11813">AY701/$F701</f>
        <v>0</v>
      </c>
      <c r="AZ703" s="113">
        <f t="shared" si="11813"/>
        <v>0</v>
      </c>
      <c r="BA703" s="113">
        <f t="shared" si="11813"/>
        <v>0</v>
      </c>
      <c r="BB703" s="113">
        <f t="shared" si="11813"/>
        <v>0</v>
      </c>
      <c r="BC703" s="113">
        <f t="shared" si="11813"/>
        <v>0.11111105233646837</v>
      </c>
      <c r="BD703" s="113">
        <f t="shared" ref="BD703:BG703" si="11814">BD701/$F701</f>
        <v>0.11111122866039659</v>
      </c>
      <c r="BE703" s="113">
        <f t="shared" si="11814"/>
        <v>0.11111122866039659</v>
      </c>
      <c r="BF703" s="113">
        <f t="shared" si="11814"/>
        <v>0.11111122866039659</v>
      </c>
      <c r="BG703" s="113">
        <f t="shared" si="11814"/>
        <v>0.11111105233646837</v>
      </c>
      <c r="BH703" s="113">
        <f t="shared" ref="BH703:BK703" si="11815">BH701/$F701</f>
        <v>0.11111105233646837</v>
      </c>
      <c r="BI703" s="113">
        <f t="shared" si="11815"/>
        <v>0.11111105233646837</v>
      </c>
      <c r="BJ703" s="113">
        <f t="shared" si="11815"/>
        <v>0.11111105233646837</v>
      </c>
      <c r="BK703" s="113">
        <f t="shared" si="11815"/>
        <v>0.11111105233646837</v>
      </c>
      <c r="BL703" s="113">
        <f t="shared" ref="BL703:BP703" si="11816">BL701/$F701</f>
        <v>0</v>
      </c>
      <c r="BM703" s="113">
        <f t="shared" si="11816"/>
        <v>0</v>
      </c>
      <c r="BN703" s="113">
        <f t="shared" si="11816"/>
        <v>0</v>
      </c>
      <c r="BO703" s="113">
        <f t="shared" si="11816"/>
        <v>0</v>
      </c>
      <c r="BP703" s="113">
        <f t="shared" si="11816"/>
        <v>0</v>
      </c>
      <c r="BQ703" s="113">
        <f t="shared" ref="BQ703:BT703" si="11817">BQ701/$F701</f>
        <v>0</v>
      </c>
      <c r="BR703" s="113">
        <f t="shared" si="11817"/>
        <v>0</v>
      </c>
      <c r="BS703" s="113">
        <f t="shared" si="11817"/>
        <v>0</v>
      </c>
      <c r="BT703" s="113">
        <f t="shared" si="11817"/>
        <v>0</v>
      </c>
      <c r="BU703" s="113">
        <f t="shared" ref="BU703:BX703" si="11818">BU701/$F701</f>
        <v>0</v>
      </c>
      <c r="BV703" s="113">
        <f t="shared" si="11818"/>
        <v>0</v>
      </c>
      <c r="BW703" s="113">
        <f t="shared" si="11818"/>
        <v>0</v>
      </c>
      <c r="BX703" s="113">
        <f t="shared" si="11818"/>
        <v>0</v>
      </c>
      <c r="BY703" s="113">
        <f t="shared" ref="BY703:CC703" si="11819">BY701/$F701</f>
        <v>0</v>
      </c>
      <c r="BZ703" s="113">
        <f t="shared" si="11819"/>
        <v>0</v>
      </c>
      <c r="CA703" s="113">
        <f t="shared" si="11819"/>
        <v>0</v>
      </c>
      <c r="CB703" s="113">
        <f t="shared" si="11819"/>
        <v>0</v>
      </c>
      <c r="CC703" s="113">
        <f t="shared" si="11819"/>
        <v>0</v>
      </c>
      <c r="CD703" s="113">
        <f t="shared" ref="CD703:CG703" si="11820">CD701/$F701</f>
        <v>0</v>
      </c>
      <c r="CE703" s="113"/>
      <c r="CF703" s="113">
        <f t="shared" si="11820"/>
        <v>0</v>
      </c>
      <c r="CG703" s="113">
        <f t="shared" si="11820"/>
        <v>0</v>
      </c>
      <c r="CH703" s="114">
        <f>IF(C701="","",100%-SUM(G703:CG703))</f>
        <v>1.1102230246251565E-16</v>
      </c>
      <c r="CI703" s="115">
        <f>IF(C701="","",SUM(G703:CG703))</f>
        <v>0.99999999999999989</v>
      </c>
      <c r="CJ703" s="67" t="b">
        <f>IF(C701="","",SUM(G703:CG703)=CI703)</f>
        <v>1</v>
      </c>
    </row>
    <row r="704" spans="1:88" s="5" customFormat="1" ht="15" customHeight="1" x14ac:dyDescent="0.3">
      <c r="A704" s="171" t="s">
        <v>495</v>
      </c>
      <c r="B704" s="155" t="s">
        <v>496</v>
      </c>
      <c r="C704" s="168" t="s">
        <v>17</v>
      </c>
      <c r="D704" s="158">
        <v>20</v>
      </c>
      <c r="E704" s="161">
        <v>34185</v>
      </c>
      <c r="F704" s="164">
        <f t="shared" si="11056"/>
        <v>683700</v>
      </c>
      <c r="G704" s="108">
        <v>0</v>
      </c>
      <c r="H704" s="108"/>
      <c r="I704" s="108"/>
      <c r="J704" s="108"/>
      <c r="K704" s="108"/>
      <c r="L704" s="108"/>
      <c r="M704" s="108"/>
      <c r="N704" s="108"/>
      <c r="O704" s="108"/>
      <c r="P704" s="108"/>
      <c r="Q704" s="108"/>
      <c r="R704" s="108"/>
      <c r="S704" s="108"/>
      <c r="T704" s="108"/>
      <c r="U704" s="108"/>
      <c r="V704" s="108"/>
      <c r="W704" s="108"/>
      <c r="X704" s="108"/>
      <c r="Y704" s="108"/>
      <c r="Z704" s="108"/>
      <c r="AA704" s="108"/>
      <c r="AB704" s="108"/>
      <c r="AC704" s="108"/>
      <c r="AD704" s="108"/>
      <c r="AE704" s="108"/>
      <c r="AF704" s="108"/>
      <c r="AG704" s="108"/>
      <c r="AH704" s="108"/>
      <c r="AI704" s="108"/>
      <c r="AJ704" s="108"/>
      <c r="AK704" s="108"/>
      <c r="AL704" s="108"/>
      <c r="AM704" s="108"/>
      <c r="AN704" s="108"/>
      <c r="AO704" s="108"/>
      <c r="AP704" s="108"/>
      <c r="AQ704" s="108"/>
      <c r="AR704" s="108"/>
      <c r="AS704" s="108"/>
      <c r="AT704" s="108"/>
      <c r="AU704" s="108"/>
      <c r="AV704" s="108"/>
      <c r="AW704" s="108"/>
      <c r="AX704" s="108">
        <f>ROUND($F704/10,0)</f>
        <v>68370</v>
      </c>
      <c r="AY704" s="108">
        <f>ROUND($F704/10,0)</f>
        <v>68370</v>
      </c>
      <c r="AZ704" s="108">
        <f t="shared" ref="AZ704:BG704" si="11821">ROUND($F704/10,0)</f>
        <v>68370</v>
      </c>
      <c r="BA704" s="108">
        <f t="shared" si="11821"/>
        <v>68370</v>
      </c>
      <c r="BB704" s="108">
        <f t="shared" si="11821"/>
        <v>68370</v>
      </c>
      <c r="BC704" s="108">
        <f t="shared" si="11821"/>
        <v>68370</v>
      </c>
      <c r="BD704" s="108">
        <f t="shared" si="11821"/>
        <v>68370</v>
      </c>
      <c r="BE704" s="108">
        <f t="shared" si="11821"/>
        <v>68370</v>
      </c>
      <c r="BF704" s="108">
        <f t="shared" si="11821"/>
        <v>68370</v>
      </c>
      <c r="BG704" s="108">
        <f t="shared" si="11821"/>
        <v>68370</v>
      </c>
      <c r="BH704" s="108"/>
      <c r="BI704" s="108"/>
      <c r="BJ704" s="108"/>
      <c r="BK704" s="108"/>
      <c r="BL704" s="108"/>
      <c r="BM704" s="108"/>
      <c r="BN704" s="108"/>
      <c r="BO704" s="108"/>
      <c r="BP704" s="108"/>
      <c r="BQ704" s="108"/>
      <c r="BR704" s="108"/>
      <c r="BS704" s="108"/>
      <c r="BT704" s="108"/>
      <c r="BU704" s="108"/>
      <c r="BV704" s="108"/>
      <c r="BW704" s="108"/>
      <c r="BX704" s="108"/>
      <c r="BY704" s="108"/>
      <c r="BZ704" s="108"/>
      <c r="CA704" s="108"/>
      <c r="CB704" s="108"/>
      <c r="CC704" s="108"/>
      <c r="CD704" s="108"/>
      <c r="CE704" s="108"/>
      <c r="CF704" s="108"/>
      <c r="CG704" s="108"/>
      <c r="CH704" s="109">
        <f>IF(C704="","",F704-SUM(G704:CG704))</f>
        <v>0</v>
      </c>
      <c r="CI704" s="107">
        <f>IF(C704="","",SUM(G704:CG704))</f>
        <v>683700</v>
      </c>
      <c r="CJ704" s="67" t="b">
        <f>IF(C704="","",F704=CI704)</f>
        <v>1</v>
      </c>
    </row>
    <row r="705" spans="1:88" s="5" customFormat="1" ht="29.25" customHeight="1" x14ac:dyDescent="0.3">
      <c r="A705" s="172"/>
      <c r="B705" s="156"/>
      <c r="C705" s="169"/>
      <c r="D705" s="159"/>
      <c r="E705" s="162"/>
      <c r="F705" s="165"/>
      <c r="G705" s="110">
        <v>0</v>
      </c>
      <c r="H705" s="110"/>
      <c r="I705" s="110"/>
      <c r="J705" s="110"/>
      <c r="K705" s="110"/>
      <c r="L705" s="110"/>
      <c r="M705" s="110"/>
      <c r="N705" s="110"/>
      <c r="O705" s="110"/>
      <c r="P705" s="110"/>
      <c r="Q705" s="110"/>
      <c r="R705" s="110"/>
      <c r="S705" s="110"/>
      <c r="T705" s="110"/>
      <c r="U705" s="110">
        <f t="shared" ref="U705" si="11822">ROUND(U704/$E704,2)</f>
        <v>0</v>
      </c>
      <c r="V705" s="110">
        <f t="shared" ref="V705" si="11823">ROUND(V704/$E704,2)</f>
        <v>0</v>
      </c>
      <c r="W705" s="110">
        <f t="shared" ref="W705" si="11824">ROUND(W704/$E704,2)</f>
        <v>0</v>
      </c>
      <c r="X705" s="110">
        <f t="shared" ref="X705" si="11825">ROUND(X704/$E704,2)</f>
        <v>0</v>
      </c>
      <c r="Y705" s="110">
        <f t="shared" ref="Y705" si="11826">ROUND(Y704/$E704,2)</f>
        <v>0</v>
      </c>
      <c r="Z705" s="110">
        <f t="shared" ref="Z705" si="11827">ROUND(Z704/$E704,2)</f>
        <v>0</v>
      </c>
      <c r="AA705" s="110">
        <f t="shared" ref="AA705" si="11828">ROUND(AA704/$E704,2)</f>
        <v>0</v>
      </c>
      <c r="AB705" s="110">
        <f t="shared" ref="AB705" si="11829">ROUND(AB704/$E704,2)</f>
        <v>0</v>
      </c>
      <c r="AC705" s="110">
        <f t="shared" ref="AC705" si="11830">ROUND(AC704/$E704,2)</f>
        <v>0</v>
      </c>
      <c r="AD705" s="110">
        <f t="shared" ref="AD705" si="11831">ROUND(AD704/$E704,2)</f>
        <v>0</v>
      </c>
      <c r="AE705" s="110">
        <f t="shared" ref="AE705" si="11832">ROUND(AE704/$E704,2)</f>
        <v>0</v>
      </c>
      <c r="AF705" s="110">
        <f t="shared" ref="AF705" si="11833">ROUND(AF704/$E704,2)</f>
        <v>0</v>
      </c>
      <c r="AG705" s="110">
        <f t="shared" ref="AG705" si="11834">ROUND(AG704/$E704,2)</f>
        <v>0</v>
      </c>
      <c r="AH705" s="110">
        <f t="shared" ref="AH705" si="11835">ROUND(AH704/$E704,2)</f>
        <v>0</v>
      </c>
      <c r="AI705" s="110">
        <f t="shared" ref="AI705" si="11836">ROUND(AI704/$E704,2)</f>
        <v>0</v>
      </c>
      <c r="AJ705" s="110">
        <f t="shared" ref="AJ705" si="11837">ROUND(AJ704/$E704,2)</f>
        <v>0</v>
      </c>
      <c r="AK705" s="110">
        <f t="shared" ref="AK705" si="11838">ROUND(AK704/$E704,2)</f>
        <v>0</v>
      </c>
      <c r="AL705" s="110">
        <f t="shared" ref="AL705" si="11839">ROUND(AL704/$E704,2)</f>
        <v>0</v>
      </c>
      <c r="AM705" s="110">
        <f t="shared" ref="AM705" si="11840">ROUND(AM704/$E704,2)</f>
        <v>0</v>
      </c>
      <c r="AN705" s="110">
        <f t="shared" ref="AN705" si="11841">ROUND(AN704/$E704,2)</f>
        <v>0</v>
      </c>
      <c r="AO705" s="110">
        <f t="shared" ref="AO705" si="11842">ROUND(AO704/$E704,2)</f>
        <v>0</v>
      </c>
      <c r="AP705" s="110">
        <f t="shared" ref="AP705" si="11843">ROUND(AP704/$E704,2)</f>
        <v>0</v>
      </c>
      <c r="AQ705" s="110">
        <f t="shared" ref="AQ705" si="11844">ROUND(AQ704/$E704,2)</f>
        <v>0</v>
      </c>
      <c r="AR705" s="110">
        <f t="shared" ref="AR705" si="11845">ROUND(AR704/$E704,2)</f>
        <v>0</v>
      </c>
      <c r="AS705" s="110">
        <f t="shared" ref="AS705" si="11846">ROUND(AS704/$E704,2)</f>
        <v>0</v>
      </c>
      <c r="AT705" s="110">
        <f t="shared" ref="AT705" si="11847">ROUND(AT704/$E704,2)</f>
        <v>0</v>
      </c>
      <c r="AU705" s="110">
        <f t="shared" ref="AU705" si="11848">ROUND(AU704/$E704,2)</f>
        <v>0</v>
      </c>
      <c r="AV705" s="110">
        <f t="shared" ref="AV705" si="11849">ROUND(AV704/$E704,2)</f>
        <v>0</v>
      </c>
      <c r="AW705" s="110">
        <f t="shared" ref="AW705" si="11850">ROUND(AW704/$E704,2)</f>
        <v>0</v>
      </c>
      <c r="AX705" s="110">
        <f t="shared" ref="AX705" si="11851">ROUND(AX704/$E704,2)</f>
        <v>2</v>
      </c>
      <c r="AY705" s="110">
        <f t="shared" ref="AY705" si="11852">ROUND(AY704/$E704,2)</f>
        <v>2</v>
      </c>
      <c r="AZ705" s="110">
        <f t="shared" ref="AZ705" si="11853">ROUND(AZ704/$E704,2)</f>
        <v>2</v>
      </c>
      <c r="BA705" s="110">
        <f t="shared" ref="BA705" si="11854">ROUND(BA704/$E704,2)</f>
        <v>2</v>
      </c>
      <c r="BB705" s="110">
        <f t="shared" ref="BB705" si="11855">ROUND(BB704/$E704,2)</f>
        <v>2</v>
      </c>
      <c r="BC705" s="110">
        <f t="shared" ref="BC705" si="11856">ROUND(BC704/$E704,2)</f>
        <v>2</v>
      </c>
      <c r="BD705" s="110">
        <f t="shared" ref="BD705" si="11857">ROUND(BD704/$E704,2)</f>
        <v>2</v>
      </c>
      <c r="BE705" s="110">
        <f t="shared" ref="BE705" si="11858">ROUND(BE704/$E704,2)</f>
        <v>2</v>
      </c>
      <c r="BF705" s="110">
        <f t="shared" ref="BF705" si="11859">ROUND(BF704/$E704,2)</f>
        <v>2</v>
      </c>
      <c r="BG705" s="110">
        <f t="shared" ref="BG705" si="11860">ROUND(BG704/$E704,2)</f>
        <v>2</v>
      </c>
      <c r="BH705" s="110">
        <f t="shared" ref="BH705" si="11861">ROUND(BH704/$E704,2)</f>
        <v>0</v>
      </c>
      <c r="BI705" s="110">
        <f t="shared" ref="BI705" si="11862">ROUND(BI704/$E704,2)</f>
        <v>0</v>
      </c>
      <c r="BJ705" s="110">
        <f t="shared" ref="BJ705" si="11863">ROUND(BJ704/$E704,2)</f>
        <v>0</v>
      </c>
      <c r="BK705" s="110">
        <f t="shared" ref="BK705" si="11864">ROUND(BK704/$E704,2)</f>
        <v>0</v>
      </c>
      <c r="BL705" s="110">
        <f t="shared" ref="BL705" si="11865">ROUND(BL704/$E704,2)</f>
        <v>0</v>
      </c>
      <c r="BM705" s="110">
        <f t="shared" ref="BM705" si="11866">ROUND(BM704/$E704,2)</f>
        <v>0</v>
      </c>
      <c r="BN705" s="110">
        <f t="shared" ref="BN705" si="11867">ROUND(BN704/$E704,2)</f>
        <v>0</v>
      </c>
      <c r="BO705" s="110">
        <f t="shared" ref="BO705" si="11868">ROUND(BO704/$E704,2)</f>
        <v>0</v>
      </c>
      <c r="BP705" s="110">
        <f t="shared" ref="BP705" si="11869">ROUND(BP704/$E704,2)</f>
        <v>0</v>
      </c>
      <c r="BQ705" s="110">
        <f t="shared" ref="BQ705" si="11870">ROUND(BQ704/$E704,2)</f>
        <v>0</v>
      </c>
      <c r="BR705" s="110">
        <f t="shared" ref="BR705" si="11871">ROUND(BR704/$E704,2)</f>
        <v>0</v>
      </c>
      <c r="BS705" s="110">
        <f t="shared" ref="BS705" si="11872">ROUND(BS704/$E704,2)</f>
        <v>0</v>
      </c>
      <c r="BT705" s="110">
        <f t="shared" ref="BT705" si="11873">ROUND(BT704/$E704,2)</f>
        <v>0</v>
      </c>
      <c r="BU705" s="110">
        <f t="shared" ref="BU705" si="11874">ROUND(BU704/$E704,2)</f>
        <v>0</v>
      </c>
      <c r="BV705" s="110">
        <f t="shared" ref="BV705" si="11875">ROUND(BV704/$E704,2)</f>
        <v>0</v>
      </c>
      <c r="BW705" s="110">
        <f t="shared" ref="BW705" si="11876">ROUND(BW704/$E704,2)</f>
        <v>0</v>
      </c>
      <c r="BX705" s="110">
        <f t="shared" ref="BX705" si="11877">ROUND(BX704/$E704,2)</f>
        <v>0</v>
      </c>
      <c r="BY705" s="110">
        <f t="shared" ref="BY705" si="11878">ROUND(BY704/$E704,2)</f>
        <v>0</v>
      </c>
      <c r="BZ705" s="110">
        <f t="shared" ref="BZ705" si="11879">ROUND(BZ704/$E704,2)</f>
        <v>0</v>
      </c>
      <c r="CA705" s="110">
        <f t="shared" ref="CA705" si="11880">ROUND(CA704/$E704,2)</f>
        <v>0</v>
      </c>
      <c r="CB705" s="110">
        <f t="shared" ref="CB705" si="11881">ROUND(CB704/$E704,2)</f>
        <v>0</v>
      </c>
      <c r="CC705" s="110">
        <f t="shared" ref="CC705" si="11882">ROUND(CC704/$E704,2)</f>
        <v>0</v>
      </c>
      <c r="CD705" s="110">
        <f t="shared" ref="CD705" si="11883">ROUND(CD704/$E704,2)</f>
        <v>0</v>
      </c>
      <c r="CE705" s="110"/>
      <c r="CF705" s="110">
        <f t="shared" ref="CF705" si="11884">ROUND(CF704/$E704,2)</f>
        <v>0</v>
      </c>
      <c r="CG705" s="110">
        <f t="shared" ref="CG705" si="11885">ROUND(CG704/$E704,2)</f>
        <v>0</v>
      </c>
      <c r="CH705" s="111">
        <f>IF(C704="","",D704-SUM(G705:CG705))</f>
        <v>0</v>
      </c>
      <c r="CI705" s="112">
        <f>IF(C704="","",SUM(G705:CG705))</f>
        <v>20</v>
      </c>
      <c r="CJ705" s="67" t="b">
        <f>IF(C704="","",D704=CI705)</f>
        <v>1</v>
      </c>
    </row>
    <row r="706" spans="1:88" s="5" customFormat="1" ht="28.5" customHeight="1" x14ac:dyDescent="0.3">
      <c r="A706" s="173"/>
      <c r="B706" s="157"/>
      <c r="C706" s="170"/>
      <c r="D706" s="160"/>
      <c r="E706" s="163"/>
      <c r="F706" s="166"/>
      <c r="G706" s="113">
        <v>0</v>
      </c>
      <c r="H706" s="113"/>
      <c r="I706" s="113"/>
      <c r="J706" s="113"/>
      <c r="K706" s="113"/>
      <c r="L706" s="113"/>
      <c r="M706" s="113"/>
      <c r="N706" s="113"/>
      <c r="O706" s="113"/>
      <c r="P706" s="113"/>
      <c r="Q706" s="113"/>
      <c r="R706" s="113"/>
      <c r="S706" s="113"/>
      <c r="T706" s="113"/>
      <c r="U706" s="113">
        <f t="shared" ref="U706:X706" si="11886">U704/$F704</f>
        <v>0</v>
      </c>
      <c r="V706" s="113">
        <f t="shared" si="11886"/>
        <v>0</v>
      </c>
      <c r="W706" s="113">
        <f t="shared" si="11886"/>
        <v>0</v>
      </c>
      <c r="X706" s="113">
        <f t="shared" si="11886"/>
        <v>0</v>
      </c>
      <c r="Y706" s="113">
        <f t="shared" ref="Y706:AG706" si="11887">Y704/$F704</f>
        <v>0</v>
      </c>
      <c r="Z706" s="113">
        <f t="shared" si="11887"/>
        <v>0</v>
      </c>
      <c r="AA706" s="113">
        <f t="shared" si="11887"/>
        <v>0</v>
      </c>
      <c r="AB706" s="113">
        <f t="shared" si="11887"/>
        <v>0</v>
      </c>
      <c r="AC706" s="113">
        <f t="shared" si="11887"/>
        <v>0</v>
      </c>
      <c r="AD706" s="113">
        <f t="shared" si="11887"/>
        <v>0</v>
      </c>
      <c r="AE706" s="113">
        <f t="shared" si="11887"/>
        <v>0</v>
      </c>
      <c r="AF706" s="113">
        <f t="shared" si="11887"/>
        <v>0</v>
      </c>
      <c r="AG706" s="113">
        <f t="shared" si="11887"/>
        <v>0</v>
      </c>
      <c r="AH706" s="113">
        <f t="shared" ref="AH706:AK706" si="11888">AH704/$F704</f>
        <v>0</v>
      </c>
      <c r="AI706" s="113">
        <f t="shared" si="11888"/>
        <v>0</v>
      </c>
      <c r="AJ706" s="113">
        <f t="shared" si="11888"/>
        <v>0</v>
      </c>
      <c r="AK706" s="113">
        <f t="shared" si="11888"/>
        <v>0</v>
      </c>
      <c r="AL706" s="113">
        <f t="shared" ref="AL706:AT706" si="11889">AL704/$F704</f>
        <v>0</v>
      </c>
      <c r="AM706" s="113">
        <f t="shared" si="11889"/>
        <v>0</v>
      </c>
      <c r="AN706" s="113">
        <f t="shared" si="11889"/>
        <v>0</v>
      </c>
      <c r="AO706" s="113">
        <f t="shared" si="11889"/>
        <v>0</v>
      </c>
      <c r="AP706" s="113">
        <f t="shared" si="11889"/>
        <v>0</v>
      </c>
      <c r="AQ706" s="113">
        <f t="shared" si="11889"/>
        <v>0</v>
      </c>
      <c r="AR706" s="113">
        <f t="shared" si="11889"/>
        <v>0</v>
      </c>
      <c r="AS706" s="113">
        <f t="shared" si="11889"/>
        <v>0</v>
      </c>
      <c r="AT706" s="113">
        <f t="shared" si="11889"/>
        <v>0</v>
      </c>
      <c r="AU706" s="113">
        <f t="shared" ref="AU706:AX706" si="11890">AU704/$F704</f>
        <v>0</v>
      </c>
      <c r="AV706" s="113">
        <f t="shared" si="11890"/>
        <v>0</v>
      </c>
      <c r="AW706" s="113">
        <f t="shared" si="11890"/>
        <v>0</v>
      </c>
      <c r="AX706" s="113">
        <f t="shared" si="11890"/>
        <v>0.1</v>
      </c>
      <c r="AY706" s="113">
        <f t="shared" ref="AY706:BC706" si="11891">AY704/$F704</f>
        <v>0.1</v>
      </c>
      <c r="AZ706" s="113">
        <f t="shared" si="11891"/>
        <v>0.1</v>
      </c>
      <c r="BA706" s="113">
        <f t="shared" si="11891"/>
        <v>0.1</v>
      </c>
      <c r="BB706" s="113">
        <f t="shared" si="11891"/>
        <v>0.1</v>
      </c>
      <c r="BC706" s="113">
        <f t="shared" si="11891"/>
        <v>0.1</v>
      </c>
      <c r="BD706" s="113">
        <f t="shared" ref="BD706:BG706" si="11892">BD704/$F704</f>
        <v>0.1</v>
      </c>
      <c r="BE706" s="113">
        <f t="shared" si="11892"/>
        <v>0.1</v>
      </c>
      <c r="BF706" s="113">
        <f t="shared" si="11892"/>
        <v>0.1</v>
      </c>
      <c r="BG706" s="113">
        <f t="shared" si="11892"/>
        <v>0.1</v>
      </c>
      <c r="BH706" s="113">
        <f t="shared" ref="BH706:BK706" si="11893">BH704/$F704</f>
        <v>0</v>
      </c>
      <c r="BI706" s="113">
        <f t="shared" si="11893"/>
        <v>0</v>
      </c>
      <c r="BJ706" s="113">
        <f t="shared" si="11893"/>
        <v>0</v>
      </c>
      <c r="BK706" s="113">
        <f t="shared" si="11893"/>
        <v>0</v>
      </c>
      <c r="BL706" s="113">
        <f t="shared" ref="BL706:BP706" si="11894">BL704/$F704</f>
        <v>0</v>
      </c>
      <c r="BM706" s="113">
        <f t="shared" si="11894"/>
        <v>0</v>
      </c>
      <c r="BN706" s="113">
        <f t="shared" si="11894"/>
        <v>0</v>
      </c>
      <c r="BO706" s="113">
        <f t="shared" si="11894"/>
        <v>0</v>
      </c>
      <c r="BP706" s="113">
        <f t="shared" si="11894"/>
        <v>0</v>
      </c>
      <c r="BQ706" s="113">
        <f t="shared" ref="BQ706:BT706" si="11895">BQ704/$F704</f>
        <v>0</v>
      </c>
      <c r="BR706" s="113">
        <f t="shared" si="11895"/>
        <v>0</v>
      </c>
      <c r="BS706" s="113">
        <f t="shared" si="11895"/>
        <v>0</v>
      </c>
      <c r="BT706" s="113">
        <f t="shared" si="11895"/>
        <v>0</v>
      </c>
      <c r="BU706" s="113">
        <f t="shared" ref="BU706:BX706" si="11896">BU704/$F704</f>
        <v>0</v>
      </c>
      <c r="BV706" s="113">
        <f t="shared" si="11896"/>
        <v>0</v>
      </c>
      <c r="BW706" s="113">
        <f t="shared" si="11896"/>
        <v>0</v>
      </c>
      <c r="BX706" s="113">
        <f t="shared" si="11896"/>
        <v>0</v>
      </c>
      <c r="BY706" s="113">
        <f t="shared" ref="BY706:CC706" si="11897">BY704/$F704</f>
        <v>0</v>
      </c>
      <c r="BZ706" s="113">
        <f t="shared" si="11897"/>
        <v>0</v>
      </c>
      <c r="CA706" s="113">
        <f t="shared" si="11897"/>
        <v>0</v>
      </c>
      <c r="CB706" s="113">
        <f t="shared" si="11897"/>
        <v>0</v>
      </c>
      <c r="CC706" s="113">
        <f t="shared" si="11897"/>
        <v>0</v>
      </c>
      <c r="CD706" s="113">
        <f t="shared" ref="CD706:CG706" si="11898">CD704/$F704</f>
        <v>0</v>
      </c>
      <c r="CE706" s="113"/>
      <c r="CF706" s="113">
        <f t="shared" si="11898"/>
        <v>0</v>
      </c>
      <c r="CG706" s="113">
        <f t="shared" si="11898"/>
        <v>0</v>
      </c>
      <c r="CH706" s="114">
        <f>IF(C704="","",100%-SUM(G706:CG706))</f>
        <v>1.1102230246251565E-16</v>
      </c>
      <c r="CI706" s="115">
        <f>IF(C704="","",SUM(G706:CG706))</f>
        <v>0.99999999999999989</v>
      </c>
      <c r="CJ706" s="67" t="b">
        <f>IF(C704="","",SUM(G706:CG706)=CI706)</f>
        <v>1</v>
      </c>
    </row>
    <row r="707" spans="1:88" s="5" customFormat="1" ht="33" customHeight="1" x14ac:dyDescent="0.3">
      <c r="A707" s="171" t="s">
        <v>497</v>
      </c>
      <c r="B707" s="155" t="s">
        <v>498</v>
      </c>
      <c r="C707" s="168" t="s">
        <v>17</v>
      </c>
      <c r="D707" s="158">
        <v>18</v>
      </c>
      <c r="E707" s="161">
        <v>59909</v>
      </c>
      <c r="F707" s="164">
        <f t="shared" si="11056"/>
        <v>1078362</v>
      </c>
      <c r="G707" s="108">
        <v>0</v>
      </c>
      <c r="H707" s="108"/>
      <c r="I707" s="108"/>
      <c r="J707" s="108"/>
      <c r="K707" s="108"/>
      <c r="L707" s="108"/>
      <c r="M707" s="108"/>
      <c r="N707" s="108"/>
      <c r="O707" s="108"/>
      <c r="P707" s="108"/>
      <c r="Q707" s="108"/>
      <c r="R707" s="108"/>
      <c r="S707" s="108"/>
      <c r="T707" s="108"/>
      <c r="U707" s="108"/>
      <c r="V707" s="108"/>
      <c r="W707" s="108"/>
      <c r="X707" s="108"/>
      <c r="Y707" s="108"/>
      <c r="Z707" s="108"/>
      <c r="AA707" s="108"/>
      <c r="AB707" s="108"/>
      <c r="AC707" s="108"/>
      <c r="AD707" s="108"/>
      <c r="AE707" s="108"/>
      <c r="AF707" s="108"/>
      <c r="AG707" s="108"/>
      <c r="AH707" s="108"/>
      <c r="AI707" s="108"/>
      <c r="AJ707" s="108"/>
      <c r="AK707" s="108"/>
      <c r="AL707" s="108"/>
      <c r="AM707" s="108"/>
      <c r="AN707" s="108"/>
      <c r="AO707" s="108"/>
      <c r="AP707" s="108"/>
      <c r="AQ707" s="108"/>
      <c r="AR707" s="108"/>
      <c r="AS707" s="108"/>
      <c r="AT707" s="108"/>
      <c r="AU707" s="108"/>
      <c r="AV707" s="108"/>
      <c r="AW707" s="108"/>
      <c r="AX707" s="108">
        <f>ROUND($F707/10,0)</f>
        <v>107836</v>
      </c>
      <c r="AY707" s="108">
        <f>ROUNDUP($F707/10,0)</f>
        <v>107837</v>
      </c>
      <c r="AZ707" s="108">
        <f>ROUNDUP($F707/10,0)</f>
        <v>107837</v>
      </c>
      <c r="BA707" s="108">
        <f t="shared" ref="BA707:BG707" si="11899">ROUND($F707/10,0)</f>
        <v>107836</v>
      </c>
      <c r="BB707" s="108">
        <f t="shared" si="11899"/>
        <v>107836</v>
      </c>
      <c r="BC707" s="108">
        <f t="shared" si="11899"/>
        <v>107836</v>
      </c>
      <c r="BD707" s="108">
        <f t="shared" si="11899"/>
        <v>107836</v>
      </c>
      <c r="BE707" s="108">
        <f t="shared" si="11899"/>
        <v>107836</v>
      </c>
      <c r="BF707" s="108">
        <f t="shared" si="11899"/>
        <v>107836</v>
      </c>
      <c r="BG707" s="108">
        <f t="shared" si="11899"/>
        <v>107836</v>
      </c>
      <c r="BH707" s="108"/>
      <c r="BI707" s="108"/>
      <c r="BJ707" s="108"/>
      <c r="BK707" s="108"/>
      <c r="BL707" s="108"/>
      <c r="BM707" s="108"/>
      <c r="BN707" s="108"/>
      <c r="BO707" s="108"/>
      <c r="BP707" s="108"/>
      <c r="BQ707" s="108"/>
      <c r="BR707" s="108"/>
      <c r="BS707" s="108"/>
      <c r="BT707" s="108"/>
      <c r="BU707" s="108"/>
      <c r="BV707" s="108"/>
      <c r="BW707" s="108"/>
      <c r="BX707" s="108"/>
      <c r="BY707" s="108"/>
      <c r="BZ707" s="108"/>
      <c r="CA707" s="108"/>
      <c r="CB707" s="108"/>
      <c r="CC707" s="108"/>
      <c r="CD707" s="108"/>
      <c r="CE707" s="108"/>
      <c r="CF707" s="108"/>
      <c r="CG707" s="108"/>
      <c r="CH707" s="109">
        <f>IF(C707="","",F707-SUM(G707:CG707))</f>
        <v>0</v>
      </c>
      <c r="CI707" s="107">
        <f>IF(C707="","",SUM(G707:CG707))</f>
        <v>1078362</v>
      </c>
      <c r="CJ707" s="67" t="b">
        <f>IF(C707="","",F707=CI707)</f>
        <v>1</v>
      </c>
    </row>
    <row r="708" spans="1:88" s="5" customFormat="1" ht="25.5" customHeight="1" x14ac:dyDescent="0.3">
      <c r="A708" s="172"/>
      <c r="B708" s="156"/>
      <c r="C708" s="169"/>
      <c r="D708" s="159"/>
      <c r="E708" s="162"/>
      <c r="F708" s="165"/>
      <c r="G708" s="110">
        <v>0</v>
      </c>
      <c r="H708" s="110"/>
      <c r="I708" s="110"/>
      <c r="J708" s="110"/>
      <c r="K708" s="110"/>
      <c r="L708" s="110"/>
      <c r="M708" s="110"/>
      <c r="N708" s="110"/>
      <c r="O708" s="110"/>
      <c r="P708" s="110"/>
      <c r="Q708" s="110"/>
      <c r="R708" s="110"/>
      <c r="S708" s="110"/>
      <c r="T708" s="110"/>
      <c r="U708" s="110">
        <f t="shared" ref="U708" si="11900">ROUND(U707/$E707,2)</f>
        <v>0</v>
      </c>
      <c r="V708" s="110">
        <f t="shared" ref="V708" si="11901">ROUND(V707/$E707,2)</f>
        <v>0</v>
      </c>
      <c r="W708" s="110">
        <f t="shared" ref="W708" si="11902">ROUND(W707/$E707,2)</f>
        <v>0</v>
      </c>
      <c r="X708" s="110">
        <f t="shared" ref="X708" si="11903">ROUND(X707/$E707,2)</f>
        <v>0</v>
      </c>
      <c r="Y708" s="110">
        <f t="shared" ref="Y708" si="11904">ROUND(Y707/$E707,2)</f>
        <v>0</v>
      </c>
      <c r="Z708" s="110">
        <f t="shared" ref="Z708" si="11905">ROUND(Z707/$E707,2)</f>
        <v>0</v>
      </c>
      <c r="AA708" s="110">
        <f t="shared" ref="AA708" si="11906">ROUND(AA707/$E707,2)</f>
        <v>0</v>
      </c>
      <c r="AB708" s="110">
        <f t="shared" ref="AB708" si="11907">ROUND(AB707/$E707,2)</f>
        <v>0</v>
      </c>
      <c r="AC708" s="110">
        <f t="shared" ref="AC708" si="11908">ROUND(AC707/$E707,2)</f>
        <v>0</v>
      </c>
      <c r="AD708" s="110">
        <f t="shared" ref="AD708" si="11909">ROUND(AD707/$E707,2)</f>
        <v>0</v>
      </c>
      <c r="AE708" s="110">
        <f t="shared" ref="AE708" si="11910">ROUND(AE707/$E707,2)</f>
        <v>0</v>
      </c>
      <c r="AF708" s="110">
        <f t="shared" ref="AF708" si="11911">ROUND(AF707/$E707,2)</f>
        <v>0</v>
      </c>
      <c r="AG708" s="110">
        <f t="shared" ref="AG708" si="11912">ROUND(AG707/$E707,2)</f>
        <v>0</v>
      </c>
      <c r="AH708" s="110">
        <f t="shared" ref="AH708" si="11913">ROUND(AH707/$E707,2)</f>
        <v>0</v>
      </c>
      <c r="AI708" s="110">
        <f t="shared" ref="AI708" si="11914">ROUND(AI707/$E707,2)</f>
        <v>0</v>
      </c>
      <c r="AJ708" s="110">
        <f t="shared" ref="AJ708" si="11915">ROUND(AJ707/$E707,2)</f>
        <v>0</v>
      </c>
      <c r="AK708" s="110">
        <f t="shared" ref="AK708" si="11916">ROUND(AK707/$E707,2)</f>
        <v>0</v>
      </c>
      <c r="AL708" s="110">
        <f t="shared" ref="AL708" si="11917">ROUND(AL707/$E707,2)</f>
        <v>0</v>
      </c>
      <c r="AM708" s="110">
        <f t="shared" ref="AM708" si="11918">ROUND(AM707/$E707,2)</f>
        <v>0</v>
      </c>
      <c r="AN708" s="110">
        <f t="shared" ref="AN708" si="11919">ROUND(AN707/$E707,2)</f>
        <v>0</v>
      </c>
      <c r="AO708" s="110">
        <f t="shared" ref="AO708" si="11920">ROUND(AO707/$E707,2)</f>
        <v>0</v>
      </c>
      <c r="AP708" s="110">
        <f t="shared" ref="AP708" si="11921">ROUND(AP707/$E707,2)</f>
        <v>0</v>
      </c>
      <c r="AQ708" s="110">
        <f t="shared" ref="AQ708" si="11922">ROUND(AQ707/$E707,2)</f>
        <v>0</v>
      </c>
      <c r="AR708" s="110">
        <f t="shared" ref="AR708" si="11923">ROUND(AR707/$E707,2)</f>
        <v>0</v>
      </c>
      <c r="AS708" s="110">
        <f t="shared" ref="AS708" si="11924">ROUND(AS707/$E707,2)</f>
        <v>0</v>
      </c>
      <c r="AT708" s="110">
        <f t="shared" ref="AT708" si="11925">ROUND(AT707/$E707,2)</f>
        <v>0</v>
      </c>
      <c r="AU708" s="110">
        <f t="shared" ref="AU708" si="11926">ROUND(AU707/$E707,2)</f>
        <v>0</v>
      </c>
      <c r="AV708" s="110">
        <f t="shared" ref="AV708" si="11927">ROUND(AV707/$E707,2)</f>
        <v>0</v>
      </c>
      <c r="AW708" s="110">
        <f t="shared" ref="AW708" si="11928">ROUND(AW707/$E707,2)</f>
        <v>0</v>
      </c>
      <c r="AX708" s="110">
        <f t="shared" ref="AX708" si="11929">ROUND(AX707/$E707,2)</f>
        <v>1.8</v>
      </c>
      <c r="AY708" s="110">
        <f t="shared" ref="AY708" si="11930">ROUND(AY707/$E707,2)</f>
        <v>1.8</v>
      </c>
      <c r="AZ708" s="110">
        <f t="shared" ref="AZ708" si="11931">ROUND(AZ707/$E707,2)</f>
        <v>1.8</v>
      </c>
      <c r="BA708" s="110">
        <f t="shared" ref="BA708" si="11932">ROUND(BA707/$E707,2)</f>
        <v>1.8</v>
      </c>
      <c r="BB708" s="110">
        <f t="shared" ref="BB708" si="11933">ROUND(BB707/$E707,2)</f>
        <v>1.8</v>
      </c>
      <c r="BC708" s="110">
        <f t="shared" ref="BC708" si="11934">ROUND(BC707/$E707,2)</f>
        <v>1.8</v>
      </c>
      <c r="BD708" s="110">
        <f t="shared" ref="BD708" si="11935">ROUND(BD707/$E707,2)</f>
        <v>1.8</v>
      </c>
      <c r="BE708" s="110">
        <f t="shared" ref="BE708" si="11936">ROUND(BE707/$E707,2)</f>
        <v>1.8</v>
      </c>
      <c r="BF708" s="110">
        <f t="shared" ref="BF708" si="11937">ROUND(BF707/$E707,2)</f>
        <v>1.8</v>
      </c>
      <c r="BG708" s="110">
        <f t="shared" ref="BG708" si="11938">ROUND(BG707/$E707,2)</f>
        <v>1.8</v>
      </c>
      <c r="BH708" s="110">
        <f t="shared" ref="BH708" si="11939">ROUND(BH707/$E707,2)</f>
        <v>0</v>
      </c>
      <c r="BI708" s="110">
        <f t="shared" ref="BI708" si="11940">ROUND(BI707/$E707,2)</f>
        <v>0</v>
      </c>
      <c r="BJ708" s="110">
        <f t="shared" ref="BJ708" si="11941">ROUND(BJ707/$E707,2)</f>
        <v>0</v>
      </c>
      <c r="BK708" s="110">
        <f t="shared" ref="BK708" si="11942">ROUND(BK707/$E707,2)</f>
        <v>0</v>
      </c>
      <c r="BL708" s="110">
        <f t="shared" ref="BL708" si="11943">ROUND(BL707/$E707,2)</f>
        <v>0</v>
      </c>
      <c r="BM708" s="110">
        <f t="shared" ref="BM708" si="11944">ROUND(BM707/$E707,2)</f>
        <v>0</v>
      </c>
      <c r="BN708" s="110">
        <f t="shared" ref="BN708" si="11945">ROUND(BN707/$E707,2)</f>
        <v>0</v>
      </c>
      <c r="BO708" s="110">
        <f t="shared" ref="BO708" si="11946">ROUND(BO707/$E707,2)</f>
        <v>0</v>
      </c>
      <c r="BP708" s="110">
        <f t="shared" ref="BP708" si="11947">ROUND(BP707/$E707,2)</f>
        <v>0</v>
      </c>
      <c r="BQ708" s="110">
        <f t="shared" ref="BQ708" si="11948">ROUND(BQ707/$E707,2)</f>
        <v>0</v>
      </c>
      <c r="BR708" s="110">
        <f t="shared" ref="BR708" si="11949">ROUND(BR707/$E707,2)</f>
        <v>0</v>
      </c>
      <c r="BS708" s="110">
        <f t="shared" ref="BS708" si="11950">ROUND(BS707/$E707,2)</f>
        <v>0</v>
      </c>
      <c r="BT708" s="110">
        <f t="shared" ref="BT708" si="11951">ROUND(BT707/$E707,2)</f>
        <v>0</v>
      </c>
      <c r="BU708" s="110">
        <f t="shared" ref="BU708" si="11952">ROUND(BU707/$E707,2)</f>
        <v>0</v>
      </c>
      <c r="BV708" s="110">
        <f t="shared" ref="BV708" si="11953">ROUND(BV707/$E707,2)</f>
        <v>0</v>
      </c>
      <c r="BW708" s="110">
        <f t="shared" ref="BW708" si="11954">ROUND(BW707/$E707,2)</f>
        <v>0</v>
      </c>
      <c r="BX708" s="110">
        <f t="shared" ref="BX708" si="11955">ROUND(BX707/$E707,2)</f>
        <v>0</v>
      </c>
      <c r="BY708" s="110">
        <f t="shared" ref="BY708" si="11956">ROUND(BY707/$E707,2)</f>
        <v>0</v>
      </c>
      <c r="BZ708" s="110">
        <f t="shared" ref="BZ708" si="11957">ROUND(BZ707/$E707,2)</f>
        <v>0</v>
      </c>
      <c r="CA708" s="110">
        <f t="shared" ref="CA708" si="11958">ROUND(CA707/$E707,2)</f>
        <v>0</v>
      </c>
      <c r="CB708" s="110">
        <f t="shared" ref="CB708" si="11959">ROUND(CB707/$E707,2)</f>
        <v>0</v>
      </c>
      <c r="CC708" s="110">
        <f t="shared" ref="CC708" si="11960">ROUND(CC707/$E707,2)</f>
        <v>0</v>
      </c>
      <c r="CD708" s="110">
        <f t="shared" ref="CD708" si="11961">ROUND(CD707/$E707,2)</f>
        <v>0</v>
      </c>
      <c r="CE708" s="110"/>
      <c r="CF708" s="110">
        <f t="shared" ref="CF708" si="11962">ROUND(CF707/$E707,2)</f>
        <v>0</v>
      </c>
      <c r="CG708" s="110">
        <f t="shared" ref="CG708" si="11963">ROUND(CG707/$E707,2)</f>
        <v>0</v>
      </c>
      <c r="CH708" s="111">
        <f>IF(C707="","",D707-SUM(G708:CG708))</f>
        <v>-3.5527136788005009E-15</v>
      </c>
      <c r="CI708" s="112">
        <f>IF(C707="","",SUM(G708:CG708))</f>
        <v>18.000000000000004</v>
      </c>
      <c r="CJ708" s="67" t="b">
        <f>IF(C707="","",D707=CI708)</f>
        <v>1</v>
      </c>
    </row>
    <row r="709" spans="1:88" s="5" customFormat="1" ht="23.25" customHeight="1" x14ac:dyDescent="0.3">
      <c r="A709" s="173"/>
      <c r="B709" s="157"/>
      <c r="C709" s="170"/>
      <c r="D709" s="160"/>
      <c r="E709" s="163"/>
      <c r="F709" s="166"/>
      <c r="G709" s="113">
        <v>0</v>
      </c>
      <c r="H709" s="113"/>
      <c r="I709" s="113"/>
      <c r="J709" s="113"/>
      <c r="K709" s="113"/>
      <c r="L709" s="113"/>
      <c r="M709" s="113"/>
      <c r="N709" s="113"/>
      <c r="O709" s="113"/>
      <c r="P709" s="113"/>
      <c r="Q709" s="113"/>
      <c r="R709" s="113"/>
      <c r="S709" s="113"/>
      <c r="T709" s="113"/>
      <c r="U709" s="113">
        <f t="shared" ref="U709:X709" si="11964">U707/$F707</f>
        <v>0</v>
      </c>
      <c r="V709" s="113">
        <f t="shared" si="11964"/>
        <v>0</v>
      </c>
      <c r="W709" s="113">
        <f t="shared" si="11964"/>
        <v>0</v>
      </c>
      <c r="X709" s="113">
        <f t="shared" si="11964"/>
        <v>0</v>
      </c>
      <c r="Y709" s="113">
        <f t="shared" ref="Y709:AG709" si="11965">Y707/$F707</f>
        <v>0</v>
      </c>
      <c r="Z709" s="113">
        <f t="shared" si="11965"/>
        <v>0</v>
      </c>
      <c r="AA709" s="113">
        <f t="shared" si="11965"/>
        <v>0</v>
      </c>
      <c r="AB709" s="113">
        <f t="shared" si="11965"/>
        <v>0</v>
      </c>
      <c r="AC709" s="113">
        <f t="shared" si="11965"/>
        <v>0</v>
      </c>
      <c r="AD709" s="113">
        <f t="shared" si="11965"/>
        <v>0</v>
      </c>
      <c r="AE709" s="113">
        <f t="shared" si="11965"/>
        <v>0</v>
      </c>
      <c r="AF709" s="113">
        <f t="shared" si="11965"/>
        <v>0</v>
      </c>
      <c r="AG709" s="113">
        <f t="shared" si="11965"/>
        <v>0</v>
      </c>
      <c r="AH709" s="113">
        <f t="shared" ref="AH709:AK709" si="11966">AH707/$F707</f>
        <v>0</v>
      </c>
      <c r="AI709" s="113">
        <f t="shared" si="11966"/>
        <v>0</v>
      </c>
      <c r="AJ709" s="113">
        <f t="shared" si="11966"/>
        <v>0</v>
      </c>
      <c r="AK709" s="113">
        <f t="shared" si="11966"/>
        <v>0</v>
      </c>
      <c r="AL709" s="113">
        <f t="shared" ref="AL709:AT709" si="11967">AL707/$F707</f>
        <v>0</v>
      </c>
      <c r="AM709" s="113">
        <f t="shared" si="11967"/>
        <v>0</v>
      </c>
      <c r="AN709" s="113">
        <f t="shared" si="11967"/>
        <v>0</v>
      </c>
      <c r="AO709" s="113">
        <f t="shared" si="11967"/>
        <v>0</v>
      </c>
      <c r="AP709" s="113">
        <f t="shared" si="11967"/>
        <v>0</v>
      </c>
      <c r="AQ709" s="113">
        <f t="shared" si="11967"/>
        <v>0</v>
      </c>
      <c r="AR709" s="113">
        <f t="shared" si="11967"/>
        <v>0</v>
      </c>
      <c r="AS709" s="113">
        <f t="shared" si="11967"/>
        <v>0</v>
      </c>
      <c r="AT709" s="113">
        <f t="shared" si="11967"/>
        <v>0</v>
      </c>
      <c r="AU709" s="113">
        <f t="shared" ref="AU709:AX709" si="11968">AU707/$F707</f>
        <v>0</v>
      </c>
      <c r="AV709" s="113">
        <f t="shared" si="11968"/>
        <v>0</v>
      </c>
      <c r="AW709" s="113">
        <f t="shared" si="11968"/>
        <v>0</v>
      </c>
      <c r="AX709" s="113">
        <f t="shared" si="11968"/>
        <v>9.9999814533523995E-2</v>
      </c>
      <c r="AY709" s="113">
        <f t="shared" ref="AY709:BC709" si="11969">AY707/$F707</f>
        <v>0.10000074186590403</v>
      </c>
      <c r="AZ709" s="113">
        <f t="shared" si="11969"/>
        <v>0.10000074186590403</v>
      </c>
      <c r="BA709" s="113">
        <f t="shared" si="11969"/>
        <v>9.9999814533523995E-2</v>
      </c>
      <c r="BB709" s="113">
        <f t="shared" si="11969"/>
        <v>9.9999814533523995E-2</v>
      </c>
      <c r="BC709" s="113">
        <f t="shared" si="11969"/>
        <v>9.9999814533523995E-2</v>
      </c>
      <c r="BD709" s="113">
        <f t="shared" ref="BD709:BG709" si="11970">BD707/$F707</f>
        <v>9.9999814533523995E-2</v>
      </c>
      <c r="BE709" s="113">
        <f t="shared" si="11970"/>
        <v>9.9999814533523995E-2</v>
      </c>
      <c r="BF709" s="113">
        <f t="shared" si="11970"/>
        <v>9.9999814533523995E-2</v>
      </c>
      <c r="BG709" s="113">
        <f t="shared" si="11970"/>
        <v>9.9999814533523995E-2</v>
      </c>
      <c r="BH709" s="113">
        <f t="shared" ref="BH709:BK709" si="11971">BH707/$F707</f>
        <v>0</v>
      </c>
      <c r="BI709" s="113">
        <f t="shared" si="11971"/>
        <v>0</v>
      </c>
      <c r="BJ709" s="113">
        <f t="shared" si="11971"/>
        <v>0</v>
      </c>
      <c r="BK709" s="113">
        <f t="shared" si="11971"/>
        <v>0</v>
      </c>
      <c r="BL709" s="113">
        <f t="shared" ref="BL709:BP709" si="11972">BL707/$F707</f>
        <v>0</v>
      </c>
      <c r="BM709" s="113">
        <f t="shared" si="11972"/>
        <v>0</v>
      </c>
      <c r="BN709" s="113">
        <f t="shared" si="11972"/>
        <v>0</v>
      </c>
      <c r="BO709" s="113">
        <f t="shared" si="11972"/>
        <v>0</v>
      </c>
      <c r="BP709" s="113">
        <f t="shared" si="11972"/>
        <v>0</v>
      </c>
      <c r="BQ709" s="113">
        <f t="shared" ref="BQ709:BT709" si="11973">BQ707/$F707</f>
        <v>0</v>
      </c>
      <c r="BR709" s="113">
        <f t="shared" si="11973"/>
        <v>0</v>
      </c>
      <c r="BS709" s="113">
        <f t="shared" si="11973"/>
        <v>0</v>
      </c>
      <c r="BT709" s="113">
        <f t="shared" si="11973"/>
        <v>0</v>
      </c>
      <c r="BU709" s="113">
        <f t="shared" ref="BU709:BX709" si="11974">BU707/$F707</f>
        <v>0</v>
      </c>
      <c r="BV709" s="113">
        <f t="shared" si="11974"/>
        <v>0</v>
      </c>
      <c r="BW709" s="113">
        <f t="shared" si="11974"/>
        <v>0</v>
      </c>
      <c r="BX709" s="113">
        <f t="shared" si="11974"/>
        <v>0</v>
      </c>
      <c r="BY709" s="113">
        <f t="shared" ref="BY709:CC709" si="11975">BY707/$F707</f>
        <v>0</v>
      </c>
      <c r="BZ709" s="113">
        <f t="shared" si="11975"/>
        <v>0</v>
      </c>
      <c r="CA709" s="113">
        <f t="shared" si="11975"/>
        <v>0</v>
      </c>
      <c r="CB709" s="113">
        <f t="shared" si="11975"/>
        <v>0</v>
      </c>
      <c r="CC709" s="113">
        <f t="shared" si="11975"/>
        <v>0</v>
      </c>
      <c r="CD709" s="113">
        <f t="shared" ref="CD709:CG709" si="11976">CD707/$F707</f>
        <v>0</v>
      </c>
      <c r="CE709" s="113"/>
      <c r="CF709" s="113">
        <f t="shared" si="11976"/>
        <v>0</v>
      </c>
      <c r="CG709" s="113">
        <f t="shared" si="11976"/>
        <v>0</v>
      </c>
      <c r="CH709" s="114">
        <f>IF(C707="","",100%-SUM(G709:CG709))</f>
        <v>-2.2204460492503131E-16</v>
      </c>
      <c r="CI709" s="115">
        <f>IF(C707="","",SUM(G709:CG709))</f>
        <v>1.0000000000000002</v>
      </c>
      <c r="CJ709" s="67" t="b">
        <f>IF(C707="","",SUM(G709:CG709)=CI709)</f>
        <v>1</v>
      </c>
    </row>
    <row r="710" spans="1:88" s="5" customFormat="1" ht="22.05" customHeight="1" x14ac:dyDescent="0.3">
      <c r="A710" s="171" t="s">
        <v>499</v>
      </c>
      <c r="B710" s="155" t="s">
        <v>500</v>
      </c>
      <c r="C710" s="168" t="s">
        <v>17</v>
      </c>
      <c r="D710" s="158">
        <v>124</v>
      </c>
      <c r="E710" s="161">
        <v>211585</v>
      </c>
      <c r="F710" s="164">
        <f t="shared" si="11056"/>
        <v>26236540</v>
      </c>
      <c r="G710" s="108">
        <v>0</v>
      </c>
      <c r="H710" s="108"/>
      <c r="I710" s="108"/>
      <c r="J710" s="108"/>
      <c r="K710" s="108"/>
      <c r="L710" s="108"/>
      <c r="M710" s="108"/>
      <c r="N710" s="108"/>
      <c r="O710" s="108"/>
      <c r="P710" s="108"/>
      <c r="Q710" s="108"/>
      <c r="R710" s="108"/>
      <c r="S710" s="108"/>
      <c r="T710" s="108"/>
      <c r="U710" s="108"/>
      <c r="V710" s="108"/>
      <c r="W710" s="108"/>
      <c r="X710" s="108"/>
      <c r="Y710" s="108"/>
      <c r="Z710" s="108"/>
      <c r="AA710" s="108"/>
      <c r="AB710" s="108"/>
      <c r="AC710" s="108"/>
      <c r="AD710" s="108"/>
      <c r="AE710" s="108"/>
      <c r="AF710" s="108"/>
      <c r="AG710" s="108"/>
      <c r="AH710" s="108"/>
      <c r="AI710" s="108"/>
      <c r="AJ710" s="108"/>
      <c r="AK710" s="108"/>
      <c r="AL710" s="108"/>
      <c r="AM710" s="108"/>
      <c r="AN710" s="108"/>
      <c r="AO710" s="108"/>
      <c r="AP710" s="108"/>
      <c r="AQ710" s="108"/>
      <c r="AR710" s="108"/>
      <c r="AS710" s="108"/>
      <c r="AT710" s="108"/>
      <c r="AU710" s="108"/>
      <c r="AV710" s="108"/>
      <c r="AW710" s="108"/>
      <c r="AX710" s="108">
        <f>ROUND($F710/10,0)</f>
        <v>2623654</v>
      </c>
      <c r="AY710" s="108">
        <f>ROUND($F710/10,0)</f>
        <v>2623654</v>
      </c>
      <c r="AZ710" s="108">
        <f t="shared" ref="AZ710:BG710" si="11977">ROUND($F710/10,0)</f>
        <v>2623654</v>
      </c>
      <c r="BA710" s="108">
        <f t="shared" si="11977"/>
        <v>2623654</v>
      </c>
      <c r="BB710" s="108">
        <f t="shared" si="11977"/>
        <v>2623654</v>
      </c>
      <c r="BC710" s="108">
        <f t="shared" si="11977"/>
        <v>2623654</v>
      </c>
      <c r="BD710" s="108">
        <f t="shared" si="11977"/>
        <v>2623654</v>
      </c>
      <c r="BE710" s="108">
        <f t="shared" si="11977"/>
        <v>2623654</v>
      </c>
      <c r="BF710" s="108">
        <f t="shared" si="11977"/>
        <v>2623654</v>
      </c>
      <c r="BG710" s="108">
        <f t="shared" si="11977"/>
        <v>2623654</v>
      </c>
      <c r="BH710" s="108"/>
      <c r="BI710" s="108"/>
      <c r="BJ710" s="108"/>
      <c r="BK710" s="108"/>
      <c r="BL710" s="108"/>
      <c r="BM710" s="108"/>
      <c r="BN710" s="108"/>
      <c r="BO710" s="108"/>
      <c r="BP710" s="108"/>
      <c r="BQ710" s="108"/>
      <c r="BR710" s="108"/>
      <c r="BS710" s="108"/>
      <c r="BT710" s="108"/>
      <c r="BU710" s="108"/>
      <c r="BV710" s="108"/>
      <c r="BW710" s="108"/>
      <c r="BX710" s="108"/>
      <c r="BY710" s="108"/>
      <c r="BZ710" s="108"/>
      <c r="CA710" s="108"/>
      <c r="CB710" s="108"/>
      <c r="CC710" s="108"/>
      <c r="CD710" s="108"/>
      <c r="CE710" s="108"/>
      <c r="CF710" s="108"/>
      <c r="CG710" s="108"/>
      <c r="CH710" s="109">
        <f>IF(C710="","",F710-SUM(G710:CG710))</f>
        <v>0</v>
      </c>
      <c r="CI710" s="107">
        <f>IF(C710="","",SUM(G710:CG710))</f>
        <v>26236540</v>
      </c>
      <c r="CJ710" s="67" t="b">
        <f>IF(C710="","",F710=CI710)</f>
        <v>1</v>
      </c>
    </row>
    <row r="711" spans="1:88" s="5" customFormat="1" ht="22.05" customHeight="1" x14ac:dyDescent="0.3">
      <c r="A711" s="172"/>
      <c r="B711" s="156"/>
      <c r="C711" s="169"/>
      <c r="D711" s="159"/>
      <c r="E711" s="162"/>
      <c r="F711" s="165"/>
      <c r="G711" s="110">
        <v>0</v>
      </c>
      <c r="H711" s="110"/>
      <c r="I711" s="110"/>
      <c r="J711" s="110"/>
      <c r="K711" s="110"/>
      <c r="L711" s="110"/>
      <c r="M711" s="110"/>
      <c r="N711" s="110"/>
      <c r="O711" s="110"/>
      <c r="P711" s="110"/>
      <c r="Q711" s="110"/>
      <c r="R711" s="110"/>
      <c r="S711" s="110"/>
      <c r="T711" s="110"/>
      <c r="U711" s="110">
        <f t="shared" ref="U711" si="11978">ROUND(U710/$E710,2)</f>
        <v>0</v>
      </c>
      <c r="V711" s="110">
        <f t="shared" ref="V711" si="11979">ROUND(V710/$E710,2)</f>
        <v>0</v>
      </c>
      <c r="W711" s="110">
        <f t="shared" ref="W711" si="11980">ROUND(W710/$E710,2)</f>
        <v>0</v>
      </c>
      <c r="X711" s="110">
        <f t="shared" ref="X711" si="11981">ROUND(X710/$E710,2)</f>
        <v>0</v>
      </c>
      <c r="Y711" s="110">
        <f t="shared" ref="Y711" si="11982">ROUND(Y710/$E710,2)</f>
        <v>0</v>
      </c>
      <c r="Z711" s="110">
        <f t="shared" ref="Z711" si="11983">ROUND(Z710/$E710,2)</f>
        <v>0</v>
      </c>
      <c r="AA711" s="110">
        <f t="shared" ref="AA711" si="11984">ROUND(AA710/$E710,2)</f>
        <v>0</v>
      </c>
      <c r="AB711" s="110">
        <f t="shared" ref="AB711" si="11985">ROUND(AB710/$E710,2)</f>
        <v>0</v>
      </c>
      <c r="AC711" s="110">
        <f t="shared" ref="AC711" si="11986">ROUND(AC710/$E710,2)</f>
        <v>0</v>
      </c>
      <c r="AD711" s="110">
        <f t="shared" ref="AD711" si="11987">ROUND(AD710/$E710,2)</f>
        <v>0</v>
      </c>
      <c r="AE711" s="110">
        <f t="shared" ref="AE711" si="11988">ROUND(AE710/$E710,2)</f>
        <v>0</v>
      </c>
      <c r="AF711" s="110">
        <f t="shared" ref="AF711" si="11989">ROUND(AF710/$E710,2)</f>
        <v>0</v>
      </c>
      <c r="AG711" s="110">
        <f t="shared" ref="AG711" si="11990">ROUND(AG710/$E710,2)</f>
        <v>0</v>
      </c>
      <c r="AH711" s="110">
        <f t="shared" ref="AH711" si="11991">ROUND(AH710/$E710,2)</f>
        <v>0</v>
      </c>
      <c r="AI711" s="110">
        <f t="shared" ref="AI711" si="11992">ROUND(AI710/$E710,2)</f>
        <v>0</v>
      </c>
      <c r="AJ711" s="110">
        <f t="shared" ref="AJ711" si="11993">ROUND(AJ710/$E710,2)</f>
        <v>0</v>
      </c>
      <c r="AK711" s="110">
        <f t="shared" ref="AK711" si="11994">ROUND(AK710/$E710,2)</f>
        <v>0</v>
      </c>
      <c r="AL711" s="110">
        <f t="shared" ref="AL711" si="11995">ROUND(AL710/$E710,2)</f>
        <v>0</v>
      </c>
      <c r="AM711" s="110">
        <f t="shared" ref="AM711" si="11996">ROUND(AM710/$E710,2)</f>
        <v>0</v>
      </c>
      <c r="AN711" s="110">
        <f t="shared" ref="AN711" si="11997">ROUND(AN710/$E710,2)</f>
        <v>0</v>
      </c>
      <c r="AO711" s="110">
        <f t="shared" ref="AO711" si="11998">ROUND(AO710/$E710,2)</f>
        <v>0</v>
      </c>
      <c r="AP711" s="110">
        <f t="shared" ref="AP711" si="11999">ROUND(AP710/$E710,2)</f>
        <v>0</v>
      </c>
      <c r="AQ711" s="110">
        <f t="shared" ref="AQ711" si="12000">ROUND(AQ710/$E710,2)</f>
        <v>0</v>
      </c>
      <c r="AR711" s="110">
        <f t="shared" ref="AR711" si="12001">ROUND(AR710/$E710,2)</f>
        <v>0</v>
      </c>
      <c r="AS711" s="110">
        <f t="shared" ref="AS711" si="12002">ROUND(AS710/$E710,2)</f>
        <v>0</v>
      </c>
      <c r="AT711" s="110">
        <f t="shared" ref="AT711" si="12003">ROUND(AT710/$E710,2)</f>
        <v>0</v>
      </c>
      <c r="AU711" s="110">
        <f t="shared" ref="AU711" si="12004">ROUND(AU710/$E710,2)</f>
        <v>0</v>
      </c>
      <c r="AV711" s="110">
        <f t="shared" ref="AV711" si="12005">ROUND(AV710/$E710,2)</f>
        <v>0</v>
      </c>
      <c r="AW711" s="110">
        <f t="shared" ref="AW711" si="12006">ROUND(AW710/$E710,2)</f>
        <v>0</v>
      </c>
      <c r="AX711" s="110">
        <f t="shared" ref="AX711" si="12007">ROUND(AX710/$E710,2)</f>
        <v>12.4</v>
      </c>
      <c r="AY711" s="110">
        <f t="shared" ref="AY711" si="12008">ROUND(AY710/$E710,2)</f>
        <v>12.4</v>
      </c>
      <c r="AZ711" s="110">
        <f t="shared" ref="AZ711" si="12009">ROUND(AZ710/$E710,2)</f>
        <v>12.4</v>
      </c>
      <c r="BA711" s="110">
        <f t="shared" ref="BA711" si="12010">ROUND(BA710/$E710,2)</f>
        <v>12.4</v>
      </c>
      <c r="BB711" s="110">
        <f t="shared" ref="BB711" si="12011">ROUND(BB710/$E710,2)</f>
        <v>12.4</v>
      </c>
      <c r="BC711" s="110">
        <f t="shared" ref="BC711" si="12012">ROUND(BC710/$E710,2)</f>
        <v>12.4</v>
      </c>
      <c r="BD711" s="110">
        <f t="shared" ref="BD711" si="12013">ROUND(BD710/$E710,2)</f>
        <v>12.4</v>
      </c>
      <c r="BE711" s="110">
        <f t="shared" ref="BE711" si="12014">ROUND(BE710/$E710,2)</f>
        <v>12.4</v>
      </c>
      <c r="BF711" s="110">
        <f t="shared" ref="BF711" si="12015">ROUND(BF710/$E710,2)</f>
        <v>12.4</v>
      </c>
      <c r="BG711" s="110">
        <f t="shared" ref="BG711" si="12016">ROUND(BG710/$E710,2)</f>
        <v>12.4</v>
      </c>
      <c r="BH711" s="110">
        <f t="shared" ref="BH711" si="12017">ROUND(BH710/$E710,2)</f>
        <v>0</v>
      </c>
      <c r="BI711" s="110">
        <f t="shared" ref="BI711" si="12018">ROUND(BI710/$E710,2)</f>
        <v>0</v>
      </c>
      <c r="BJ711" s="110">
        <f t="shared" ref="BJ711" si="12019">ROUND(BJ710/$E710,2)</f>
        <v>0</v>
      </c>
      <c r="BK711" s="110">
        <f t="shared" ref="BK711" si="12020">ROUND(BK710/$E710,2)</f>
        <v>0</v>
      </c>
      <c r="BL711" s="110">
        <f t="shared" ref="BL711" si="12021">ROUND(BL710/$E710,2)</f>
        <v>0</v>
      </c>
      <c r="BM711" s="110">
        <f t="shared" ref="BM711" si="12022">ROUND(BM710/$E710,2)</f>
        <v>0</v>
      </c>
      <c r="BN711" s="110">
        <f t="shared" ref="BN711" si="12023">ROUND(BN710/$E710,2)</f>
        <v>0</v>
      </c>
      <c r="BO711" s="110">
        <f t="shared" ref="BO711" si="12024">ROUND(BO710/$E710,2)</f>
        <v>0</v>
      </c>
      <c r="BP711" s="110">
        <f t="shared" ref="BP711" si="12025">ROUND(BP710/$E710,2)</f>
        <v>0</v>
      </c>
      <c r="BQ711" s="110">
        <f t="shared" ref="BQ711" si="12026">ROUND(BQ710/$E710,2)</f>
        <v>0</v>
      </c>
      <c r="BR711" s="110">
        <f t="shared" ref="BR711" si="12027">ROUND(BR710/$E710,2)</f>
        <v>0</v>
      </c>
      <c r="BS711" s="110">
        <f t="shared" ref="BS711" si="12028">ROUND(BS710/$E710,2)</f>
        <v>0</v>
      </c>
      <c r="BT711" s="110">
        <f t="shared" ref="BT711" si="12029">ROUND(BT710/$E710,2)</f>
        <v>0</v>
      </c>
      <c r="BU711" s="110">
        <f t="shared" ref="BU711" si="12030">ROUND(BU710/$E710,2)</f>
        <v>0</v>
      </c>
      <c r="BV711" s="110">
        <f t="shared" ref="BV711" si="12031">ROUND(BV710/$E710,2)</f>
        <v>0</v>
      </c>
      <c r="BW711" s="110">
        <f t="shared" ref="BW711" si="12032">ROUND(BW710/$E710,2)</f>
        <v>0</v>
      </c>
      <c r="BX711" s="110">
        <f t="shared" ref="BX711" si="12033">ROUND(BX710/$E710,2)</f>
        <v>0</v>
      </c>
      <c r="BY711" s="110">
        <f t="shared" ref="BY711" si="12034">ROUND(BY710/$E710,2)</f>
        <v>0</v>
      </c>
      <c r="BZ711" s="110">
        <f t="shared" ref="BZ711" si="12035">ROUND(BZ710/$E710,2)</f>
        <v>0</v>
      </c>
      <c r="CA711" s="110">
        <f t="shared" ref="CA711" si="12036">ROUND(CA710/$E710,2)</f>
        <v>0</v>
      </c>
      <c r="CB711" s="110">
        <f t="shared" ref="CB711" si="12037">ROUND(CB710/$E710,2)</f>
        <v>0</v>
      </c>
      <c r="CC711" s="110">
        <f t="shared" ref="CC711" si="12038">ROUND(CC710/$E710,2)</f>
        <v>0</v>
      </c>
      <c r="CD711" s="110">
        <f t="shared" ref="CD711" si="12039">ROUND(CD710/$E710,2)</f>
        <v>0</v>
      </c>
      <c r="CE711" s="110"/>
      <c r="CF711" s="110">
        <f t="shared" ref="CF711" si="12040">ROUND(CF710/$E710,2)</f>
        <v>0</v>
      </c>
      <c r="CG711" s="110">
        <f t="shared" ref="CG711" si="12041">ROUND(CG710/$E710,2)</f>
        <v>0</v>
      </c>
      <c r="CH711" s="111">
        <f>IF(C710="","",D710-SUM(G711:CG711))</f>
        <v>-2.8421709430404007E-14</v>
      </c>
      <c r="CI711" s="112">
        <f>IF(C710="","",SUM(G711:CG711))</f>
        <v>124.00000000000003</v>
      </c>
      <c r="CJ711" s="67" t="b">
        <f>IF(C710="","",D710=CI711)</f>
        <v>1</v>
      </c>
    </row>
    <row r="712" spans="1:88" s="5" customFormat="1" ht="22.05" customHeight="1" x14ac:dyDescent="0.3">
      <c r="A712" s="173"/>
      <c r="B712" s="157"/>
      <c r="C712" s="170"/>
      <c r="D712" s="160"/>
      <c r="E712" s="163"/>
      <c r="F712" s="166"/>
      <c r="G712" s="113">
        <v>0</v>
      </c>
      <c r="H712" s="113"/>
      <c r="I712" s="113"/>
      <c r="J712" s="113"/>
      <c r="K712" s="113"/>
      <c r="L712" s="113"/>
      <c r="M712" s="113"/>
      <c r="N712" s="113"/>
      <c r="O712" s="113"/>
      <c r="P712" s="113"/>
      <c r="Q712" s="113"/>
      <c r="R712" s="113"/>
      <c r="S712" s="113"/>
      <c r="T712" s="113"/>
      <c r="U712" s="113">
        <f t="shared" ref="U712:X712" si="12042">U710/$F710</f>
        <v>0</v>
      </c>
      <c r="V712" s="113">
        <f t="shared" si="12042"/>
        <v>0</v>
      </c>
      <c r="W712" s="113">
        <f t="shared" si="12042"/>
        <v>0</v>
      </c>
      <c r="X712" s="113">
        <f t="shared" si="12042"/>
        <v>0</v>
      </c>
      <c r="Y712" s="113">
        <f t="shared" ref="Y712:AG712" si="12043">Y710/$F710</f>
        <v>0</v>
      </c>
      <c r="Z712" s="113">
        <f t="shared" si="12043"/>
        <v>0</v>
      </c>
      <c r="AA712" s="113">
        <f t="shared" si="12043"/>
        <v>0</v>
      </c>
      <c r="AB712" s="113">
        <f t="shared" si="12043"/>
        <v>0</v>
      </c>
      <c r="AC712" s="113">
        <f t="shared" si="12043"/>
        <v>0</v>
      </c>
      <c r="AD712" s="113">
        <f t="shared" si="12043"/>
        <v>0</v>
      </c>
      <c r="AE712" s="113">
        <f t="shared" si="12043"/>
        <v>0</v>
      </c>
      <c r="AF712" s="113">
        <f t="shared" si="12043"/>
        <v>0</v>
      </c>
      <c r="AG712" s="113">
        <f t="shared" si="12043"/>
        <v>0</v>
      </c>
      <c r="AH712" s="113">
        <f t="shared" ref="AH712:AK712" si="12044">AH710/$F710</f>
        <v>0</v>
      </c>
      <c r="AI712" s="113">
        <f t="shared" si="12044"/>
        <v>0</v>
      </c>
      <c r="AJ712" s="113">
        <f t="shared" si="12044"/>
        <v>0</v>
      </c>
      <c r="AK712" s="113">
        <f t="shared" si="12044"/>
        <v>0</v>
      </c>
      <c r="AL712" s="113">
        <f t="shared" ref="AL712:AT712" si="12045">AL710/$F710</f>
        <v>0</v>
      </c>
      <c r="AM712" s="113">
        <f t="shared" si="12045"/>
        <v>0</v>
      </c>
      <c r="AN712" s="113">
        <f t="shared" si="12045"/>
        <v>0</v>
      </c>
      <c r="AO712" s="113">
        <f t="shared" si="12045"/>
        <v>0</v>
      </c>
      <c r="AP712" s="113">
        <f t="shared" si="12045"/>
        <v>0</v>
      </c>
      <c r="AQ712" s="113">
        <f t="shared" si="12045"/>
        <v>0</v>
      </c>
      <c r="AR712" s="113">
        <f t="shared" si="12045"/>
        <v>0</v>
      </c>
      <c r="AS712" s="113">
        <f t="shared" si="12045"/>
        <v>0</v>
      </c>
      <c r="AT712" s="113">
        <f t="shared" si="12045"/>
        <v>0</v>
      </c>
      <c r="AU712" s="113">
        <f t="shared" ref="AU712:AX712" si="12046">AU710/$F710</f>
        <v>0</v>
      </c>
      <c r="AV712" s="113">
        <f t="shared" si="12046"/>
        <v>0</v>
      </c>
      <c r="AW712" s="113">
        <f t="shared" si="12046"/>
        <v>0</v>
      </c>
      <c r="AX712" s="113">
        <f t="shared" si="12046"/>
        <v>0.1</v>
      </c>
      <c r="AY712" s="113">
        <f t="shared" ref="AY712:BC712" si="12047">AY710/$F710</f>
        <v>0.1</v>
      </c>
      <c r="AZ712" s="113">
        <f t="shared" si="12047"/>
        <v>0.1</v>
      </c>
      <c r="BA712" s="113">
        <f t="shared" si="12047"/>
        <v>0.1</v>
      </c>
      <c r="BB712" s="113">
        <f t="shared" si="12047"/>
        <v>0.1</v>
      </c>
      <c r="BC712" s="113">
        <f t="shared" si="12047"/>
        <v>0.1</v>
      </c>
      <c r="BD712" s="113">
        <f t="shared" ref="BD712:BG712" si="12048">BD710/$F710</f>
        <v>0.1</v>
      </c>
      <c r="BE712" s="113">
        <f t="shared" si="12048"/>
        <v>0.1</v>
      </c>
      <c r="BF712" s="113">
        <f t="shared" si="12048"/>
        <v>0.1</v>
      </c>
      <c r="BG712" s="113">
        <f t="shared" si="12048"/>
        <v>0.1</v>
      </c>
      <c r="BH712" s="113">
        <f t="shared" ref="BH712:BK712" si="12049">BH710/$F710</f>
        <v>0</v>
      </c>
      <c r="BI712" s="113">
        <f t="shared" si="12049"/>
        <v>0</v>
      </c>
      <c r="BJ712" s="113">
        <f t="shared" si="12049"/>
        <v>0</v>
      </c>
      <c r="BK712" s="113">
        <f t="shared" si="12049"/>
        <v>0</v>
      </c>
      <c r="BL712" s="113">
        <f t="shared" ref="BL712:BP712" si="12050">BL710/$F710</f>
        <v>0</v>
      </c>
      <c r="BM712" s="113">
        <f t="shared" si="12050"/>
        <v>0</v>
      </c>
      <c r="BN712" s="113">
        <f t="shared" si="12050"/>
        <v>0</v>
      </c>
      <c r="BO712" s="113">
        <f t="shared" si="12050"/>
        <v>0</v>
      </c>
      <c r="BP712" s="113">
        <f t="shared" si="12050"/>
        <v>0</v>
      </c>
      <c r="BQ712" s="113">
        <f t="shared" ref="BQ712:BT712" si="12051">BQ710/$F710</f>
        <v>0</v>
      </c>
      <c r="BR712" s="113">
        <f t="shared" si="12051"/>
        <v>0</v>
      </c>
      <c r="BS712" s="113">
        <f t="shared" si="12051"/>
        <v>0</v>
      </c>
      <c r="BT712" s="113">
        <f t="shared" si="12051"/>
        <v>0</v>
      </c>
      <c r="BU712" s="113">
        <f t="shared" ref="BU712:BX712" si="12052">BU710/$F710</f>
        <v>0</v>
      </c>
      <c r="BV712" s="113">
        <f t="shared" si="12052"/>
        <v>0</v>
      </c>
      <c r="BW712" s="113">
        <f t="shared" si="12052"/>
        <v>0</v>
      </c>
      <c r="BX712" s="113">
        <f t="shared" si="12052"/>
        <v>0</v>
      </c>
      <c r="BY712" s="113">
        <f t="shared" ref="BY712:CC712" si="12053">BY710/$F710</f>
        <v>0</v>
      </c>
      <c r="BZ712" s="113">
        <f t="shared" si="12053"/>
        <v>0</v>
      </c>
      <c r="CA712" s="113">
        <f t="shared" si="12053"/>
        <v>0</v>
      </c>
      <c r="CB712" s="113">
        <f t="shared" si="12053"/>
        <v>0</v>
      </c>
      <c r="CC712" s="113">
        <f t="shared" si="12053"/>
        <v>0</v>
      </c>
      <c r="CD712" s="113">
        <f t="shared" ref="CD712:CG712" si="12054">CD710/$F710</f>
        <v>0</v>
      </c>
      <c r="CE712" s="113"/>
      <c r="CF712" s="113">
        <f t="shared" si="12054"/>
        <v>0</v>
      </c>
      <c r="CG712" s="113">
        <f t="shared" si="12054"/>
        <v>0</v>
      </c>
      <c r="CH712" s="114">
        <f>IF(C710="","",100%-SUM(G712:CG712))</f>
        <v>1.1102230246251565E-16</v>
      </c>
      <c r="CI712" s="115">
        <f>IF(C710="","",SUM(G712:CG712))</f>
        <v>0.99999999999999989</v>
      </c>
      <c r="CJ712" s="67" t="b">
        <f>IF(C710="","",SUM(G712:CG712)=CI712)</f>
        <v>1</v>
      </c>
    </row>
    <row r="713" spans="1:88" s="5" customFormat="1" ht="22.05" customHeight="1" x14ac:dyDescent="0.3">
      <c r="A713" s="171" t="s">
        <v>501</v>
      </c>
      <c r="B713" s="155" t="s">
        <v>502</v>
      </c>
      <c r="C713" s="168" t="s">
        <v>17</v>
      </c>
      <c r="D713" s="158">
        <v>5</v>
      </c>
      <c r="E713" s="161">
        <v>81363</v>
      </c>
      <c r="F713" s="164">
        <f t="shared" si="11056"/>
        <v>406815</v>
      </c>
      <c r="G713" s="108">
        <v>0</v>
      </c>
      <c r="H713" s="108"/>
      <c r="I713" s="108"/>
      <c r="J713" s="108"/>
      <c r="K713" s="108"/>
      <c r="L713" s="108"/>
      <c r="M713" s="108"/>
      <c r="N713" s="108"/>
      <c r="O713" s="108"/>
      <c r="P713" s="108"/>
      <c r="Q713" s="108"/>
      <c r="R713" s="108"/>
      <c r="S713" s="108"/>
      <c r="T713" s="108"/>
      <c r="U713" s="108"/>
      <c r="V713" s="108"/>
      <c r="W713" s="108"/>
      <c r="X713" s="108"/>
      <c r="Y713" s="108"/>
      <c r="Z713" s="108"/>
      <c r="AA713" s="108"/>
      <c r="AB713" s="108"/>
      <c r="AC713" s="108"/>
      <c r="AD713" s="108"/>
      <c r="AE713" s="108"/>
      <c r="AF713" s="108"/>
      <c r="AG713" s="108"/>
      <c r="AH713" s="108"/>
      <c r="AI713" s="108"/>
      <c r="AJ713" s="108"/>
      <c r="AK713" s="108"/>
      <c r="AL713" s="108"/>
      <c r="AM713" s="108"/>
      <c r="AN713" s="108"/>
      <c r="AO713" s="108"/>
      <c r="AP713" s="108"/>
      <c r="AQ713" s="108"/>
      <c r="AR713" s="108"/>
      <c r="AS713" s="108"/>
      <c r="AT713" s="108"/>
      <c r="AU713" s="108"/>
      <c r="AV713" s="108"/>
      <c r="AW713" s="108"/>
      <c r="AX713" s="108">
        <f>ROUND($F713/10,0)</f>
        <v>40682</v>
      </c>
      <c r="AY713" s="108">
        <f>ROUNDUP($F713/10,0)</f>
        <v>40682</v>
      </c>
      <c r="AZ713" s="108">
        <f t="shared" ref="AZ713:BB713" si="12055">ROUND($F713/10,0)</f>
        <v>40682</v>
      </c>
      <c r="BA713" s="108">
        <f t="shared" si="12055"/>
        <v>40682</v>
      </c>
      <c r="BB713" s="108">
        <f t="shared" si="12055"/>
        <v>40682</v>
      </c>
      <c r="BC713" s="108">
        <f t="shared" ref="BC713:BF713" si="12056">ROUNDDOWN($F713/10,0)</f>
        <v>40681</v>
      </c>
      <c r="BD713" s="108">
        <f t="shared" si="12056"/>
        <v>40681</v>
      </c>
      <c r="BE713" s="108">
        <f t="shared" si="12056"/>
        <v>40681</v>
      </c>
      <c r="BF713" s="108">
        <f t="shared" si="12056"/>
        <v>40681</v>
      </c>
      <c r="BG713" s="108">
        <f>ROUNDDOWN($F713/10,0)</f>
        <v>40681</v>
      </c>
      <c r="BH713" s="108"/>
      <c r="BI713" s="108"/>
      <c r="BJ713" s="108"/>
      <c r="BK713" s="108"/>
      <c r="BL713" s="108"/>
      <c r="BM713" s="108"/>
      <c r="BN713" s="108"/>
      <c r="BO713" s="108"/>
      <c r="BP713" s="108"/>
      <c r="BQ713" s="108"/>
      <c r="BR713" s="108"/>
      <c r="BS713" s="108"/>
      <c r="BT713" s="108"/>
      <c r="BU713" s="108"/>
      <c r="BV713" s="108"/>
      <c r="BW713" s="108"/>
      <c r="BX713" s="108"/>
      <c r="BY713" s="108"/>
      <c r="BZ713" s="108"/>
      <c r="CA713" s="108"/>
      <c r="CB713" s="108"/>
      <c r="CC713" s="108"/>
      <c r="CD713" s="108"/>
      <c r="CE713" s="108"/>
      <c r="CF713" s="108"/>
      <c r="CG713" s="108"/>
      <c r="CH713" s="109">
        <f>IF(C713="","",F713-SUM(G713:CG713))</f>
        <v>0</v>
      </c>
      <c r="CI713" s="107">
        <f>IF(C713="","",SUM(G713:CG713))</f>
        <v>406815</v>
      </c>
      <c r="CJ713" s="67" t="b">
        <f>IF(C713="","",F713=CI713)</f>
        <v>1</v>
      </c>
    </row>
    <row r="714" spans="1:88" s="5" customFormat="1" ht="22.05" customHeight="1" x14ac:dyDescent="0.3">
      <c r="A714" s="172"/>
      <c r="B714" s="156"/>
      <c r="C714" s="169"/>
      <c r="D714" s="159"/>
      <c r="E714" s="162"/>
      <c r="F714" s="165"/>
      <c r="G714" s="110">
        <v>0</v>
      </c>
      <c r="H714" s="110"/>
      <c r="I714" s="110"/>
      <c r="J714" s="110"/>
      <c r="K714" s="110"/>
      <c r="L714" s="110"/>
      <c r="M714" s="110"/>
      <c r="N714" s="110"/>
      <c r="O714" s="110"/>
      <c r="P714" s="110"/>
      <c r="Q714" s="110"/>
      <c r="R714" s="110"/>
      <c r="S714" s="110"/>
      <c r="T714" s="110"/>
      <c r="U714" s="110">
        <f t="shared" ref="U714" si="12057">ROUND(U713/$E713,2)</f>
        <v>0</v>
      </c>
      <c r="V714" s="110">
        <f t="shared" ref="V714" si="12058">ROUND(V713/$E713,2)</f>
        <v>0</v>
      </c>
      <c r="W714" s="110">
        <f t="shared" ref="W714" si="12059">ROUND(W713/$E713,2)</f>
        <v>0</v>
      </c>
      <c r="X714" s="110">
        <f t="shared" ref="X714" si="12060">ROUND(X713/$E713,2)</f>
        <v>0</v>
      </c>
      <c r="Y714" s="110">
        <f t="shared" ref="Y714" si="12061">ROUND(Y713/$E713,2)</f>
        <v>0</v>
      </c>
      <c r="Z714" s="110">
        <f t="shared" ref="Z714" si="12062">ROUND(Z713/$E713,2)</f>
        <v>0</v>
      </c>
      <c r="AA714" s="110">
        <f t="shared" ref="AA714" si="12063">ROUND(AA713/$E713,2)</f>
        <v>0</v>
      </c>
      <c r="AB714" s="110">
        <f t="shared" ref="AB714" si="12064">ROUND(AB713/$E713,2)</f>
        <v>0</v>
      </c>
      <c r="AC714" s="110">
        <f t="shared" ref="AC714" si="12065">ROUND(AC713/$E713,2)</f>
        <v>0</v>
      </c>
      <c r="AD714" s="110">
        <f t="shared" ref="AD714" si="12066">ROUND(AD713/$E713,2)</f>
        <v>0</v>
      </c>
      <c r="AE714" s="110">
        <f t="shared" ref="AE714" si="12067">ROUND(AE713/$E713,2)</f>
        <v>0</v>
      </c>
      <c r="AF714" s="110">
        <f t="shared" ref="AF714" si="12068">ROUND(AF713/$E713,2)</f>
        <v>0</v>
      </c>
      <c r="AG714" s="110">
        <f t="shared" ref="AG714" si="12069">ROUND(AG713/$E713,2)</f>
        <v>0</v>
      </c>
      <c r="AH714" s="110">
        <f t="shared" ref="AH714" si="12070">ROUND(AH713/$E713,2)</f>
        <v>0</v>
      </c>
      <c r="AI714" s="110">
        <f t="shared" ref="AI714" si="12071">ROUND(AI713/$E713,2)</f>
        <v>0</v>
      </c>
      <c r="AJ714" s="110">
        <f t="shared" ref="AJ714" si="12072">ROUND(AJ713/$E713,2)</f>
        <v>0</v>
      </c>
      <c r="AK714" s="110">
        <f t="shared" ref="AK714" si="12073">ROUND(AK713/$E713,2)</f>
        <v>0</v>
      </c>
      <c r="AL714" s="110">
        <f t="shared" ref="AL714" si="12074">ROUND(AL713/$E713,2)</f>
        <v>0</v>
      </c>
      <c r="AM714" s="110">
        <f t="shared" ref="AM714" si="12075">ROUND(AM713/$E713,2)</f>
        <v>0</v>
      </c>
      <c r="AN714" s="110">
        <f t="shared" ref="AN714" si="12076">ROUND(AN713/$E713,2)</f>
        <v>0</v>
      </c>
      <c r="AO714" s="110">
        <f t="shared" ref="AO714" si="12077">ROUND(AO713/$E713,2)</f>
        <v>0</v>
      </c>
      <c r="AP714" s="110">
        <f t="shared" ref="AP714" si="12078">ROUND(AP713/$E713,2)</f>
        <v>0</v>
      </c>
      <c r="AQ714" s="110">
        <f t="shared" ref="AQ714" si="12079">ROUND(AQ713/$E713,2)</f>
        <v>0</v>
      </c>
      <c r="AR714" s="110">
        <f t="shared" ref="AR714" si="12080">ROUND(AR713/$E713,2)</f>
        <v>0</v>
      </c>
      <c r="AS714" s="110">
        <f t="shared" ref="AS714" si="12081">ROUND(AS713/$E713,2)</f>
        <v>0</v>
      </c>
      <c r="AT714" s="110">
        <f t="shared" ref="AT714" si="12082">ROUND(AT713/$E713,2)</f>
        <v>0</v>
      </c>
      <c r="AU714" s="110">
        <f t="shared" ref="AU714" si="12083">ROUND(AU713/$E713,2)</f>
        <v>0</v>
      </c>
      <c r="AV714" s="110">
        <f t="shared" ref="AV714" si="12084">ROUND(AV713/$E713,2)</f>
        <v>0</v>
      </c>
      <c r="AW714" s="110">
        <f t="shared" ref="AW714" si="12085">ROUND(AW713/$E713,2)</f>
        <v>0</v>
      </c>
      <c r="AX714" s="110">
        <f t="shared" ref="AX714" si="12086">ROUND(AX713/$E713,2)</f>
        <v>0.5</v>
      </c>
      <c r="AY714" s="110">
        <f t="shared" ref="AY714" si="12087">ROUND(AY713/$E713,2)</f>
        <v>0.5</v>
      </c>
      <c r="AZ714" s="110">
        <f t="shared" ref="AZ714" si="12088">ROUND(AZ713/$E713,2)</f>
        <v>0.5</v>
      </c>
      <c r="BA714" s="110">
        <f t="shared" ref="BA714" si="12089">ROUND(BA713/$E713,2)</f>
        <v>0.5</v>
      </c>
      <c r="BB714" s="110">
        <f t="shared" ref="BB714" si="12090">ROUND(BB713/$E713,2)</f>
        <v>0.5</v>
      </c>
      <c r="BC714" s="110">
        <f t="shared" ref="BC714" si="12091">ROUND(BC713/$E713,2)</f>
        <v>0.5</v>
      </c>
      <c r="BD714" s="110">
        <f t="shared" ref="BD714" si="12092">ROUND(BD713/$E713,2)</f>
        <v>0.5</v>
      </c>
      <c r="BE714" s="110">
        <f t="shared" ref="BE714" si="12093">ROUND(BE713/$E713,2)</f>
        <v>0.5</v>
      </c>
      <c r="BF714" s="110">
        <f t="shared" ref="BF714" si="12094">ROUND(BF713/$E713,2)</f>
        <v>0.5</v>
      </c>
      <c r="BG714" s="110">
        <f t="shared" ref="BG714" si="12095">ROUND(BG713/$E713,2)</f>
        <v>0.5</v>
      </c>
      <c r="BH714" s="110">
        <f t="shared" ref="BH714" si="12096">ROUND(BH713/$E713,2)</f>
        <v>0</v>
      </c>
      <c r="BI714" s="110">
        <f t="shared" ref="BI714" si="12097">ROUND(BI713/$E713,2)</f>
        <v>0</v>
      </c>
      <c r="BJ714" s="110">
        <f t="shared" ref="BJ714" si="12098">ROUND(BJ713/$E713,2)</f>
        <v>0</v>
      </c>
      <c r="BK714" s="110">
        <f t="shared" ref="BK714" si="12099">ROUND(BK713/$E713,2)</f>
        <v>0</v>
      </c>
      <c r="BL714" s="110">
        <f t="shared" ref="BL714" si="12100">ROUND(BL713/$E713,2)</f>
        <v>0</v>
      </c>
      <c r="BM714" s="110">
        <f t="shared" ref="BM714" si="12101">ROUND(BM713/$E713,2)</f>
        <v>0</v>
      </c>
      <c r="BN714" s="110">
        <f t="shared" ref="BN714" si="12102">ROUND(BN713/$E713,2)</f>
        <v>0</v>
      </c>
      <c r="BO714" s="110">
        <f t="shared" ref="BO714" si="12103">ROUND(BO713/$E713,2)</f>
        <v>0</v>
      </c>
      <c r="BP714" s="110">
        <f t="shared" ref="BP714" si="12104">ROUND(BP713/$E713,2)</f>
        <v>0</v>
      </c>
      <c r="BQ714" s="110">
        <f t="shared" ref="BQ714" si="12105">ROUND(BQ713/$E713,2)</f>
        <v>0</v>
      </c>
      <c r="BR714" s="110">
        <f t="shared" ref="BR714" si="12106">ROUND(BR713/$E713,2)</f>
        <v>0</v>
      </c>
      <c r="BS714" s="110">
        <f t="shared" ref="BS714" si="12107">ROUND(BS713/$E713,2)</f>
        <v>0</v>
      </c>
      <c r="BT714" s="110">
        <f t="shared" ref="BT714" si="12108">ROUND(BT713/$E713,2)</f>
        <v>0</v>
      </c>
      <c r="BU714" s="110">
        <f t="shared" ref="BU714" si="12109">ROUND(BU713/$E713,2)</f>
        <v>0</v>
      </c>
      <c r="BV714" s="110">
        <f t="shared" ref="BV714" si="12110">ROUND(BV713/$E713,2)</f>
        <v>0</v>
      </c>
      <c r="BW714" s="110">
        <f t="shared" ref="BW714" si="12111">ROUND(BW713/$E713,2)</f>
        <v>0</v>
      </c>
      <c r="BX714" s="110">
        <f t="shared" ref="BX714" si="12112">ROUND(BX713/$E713,2)</f>
        <v>0</v>
      </c>
      <c r="BY714" s="110">
        <f t="shared" ref="BY714" si="12113">ROUND(BY713/$E713,2)</f>
        <v>0</v>
      </c>
      <c r="BZ714" s="110">
        <f t="shared" ref="BZ714" si="12114">ROUND(BZ713/$E713,2)</f>
        <v>0</v>
      </c>
      <c r="CA714" s="110">
        <f t="shared" ref="CA714" si="12115">ROUND(CA713/$E713,2)</f>
        <v>0</v>
      </c>
      <c r="CB714" s="110">
        <f t="shared" ref="CB714" si="12116">ROUND(CB713/$E713,2)</f>
        <v>0</v>
      </c>
      <c r="CC714" s="110">
        <f t="shared" ref="CC714" si="12117">ROUND(CC713/$E713,2)</f>
        <v>0</v>
      </c>
      <c r="CD714" s="110">
        <f t="shared" ref="CD714" si="12118">ROUND(CD713/$E713,2)</f>
        <v>0</v>
      </c>
      <c r="CE714" s="110"/>
      <c r="CF714" s="110">
        <f t="shared" ref="CF714" si="12119">ROUND(CF713/$E713,2)</f>
        <v>0</v>
      </c>
      <c r="CG714" s="110">
        <f t="shared" ref="CG714" si="12120">ROUND(CG713/$E713,2)</f>
        <v>0</v>
      </c>
      <c r="CH714" s="111">
        <f>IF(C713="","",D713-SUM(G714:CG714))</f>
        <v>0</v>
      </c>
      <c r="CI714" s="112">
        <f>IF(C713="","",SUM(G714:CG714))</f>
        <v>5</v>
      </c>
      <c r="CJ714" s="67" t="b">
        <f>IF(C713="","",D713=CI714)</f>
        <v>1</v>
      </c>
    </row>
    <row r="715" spans="1:88" s="5" customFormat="1" ht="22.05" customHeight="1" x14ac:dyDescent="0.3">
      <c r="A715" s="173"/>
      <c r="B715" s="157"/>
      <c r="C715" s="170"/>
      <c r="D715" s="160"/>
      <c r="E715" s="163"/>
      <c r="F715" s="166"/>
      <c r="G715" s="113">
        <v>0</v>
      </c>
      <c r="H715" s="113"/>
      <c r="I715" s="113"/>
      <c r="J715" s="113"/>
      <c r="K715" s="113"/>
      <c r="L715" s="113"/>
      <c r="M715" s="113"/>
      <c r="N715" s="113"/>
      <c r="O715" s="113"/>
      <c r="P715" s="113"/>
      <c r="Q715" s="113"/>
      <c r="R715" s="113"/>
      <c r="S715" s="113"/>
      <c r="T715" s="113"/>
      <c r="U715" s="113">
        <f t="shared" ref="U715:X715" si="12121">U713/$F713</f>
        <v>0</v>
      </c>
      <c r="V715" s="113">
        <f t="shared" si="12121"/>
        <v>0</v>
      </c>
      <c r="W715" s="113">
        <f t="shared" si="12121"/>
        <v>0</v>
      </c>
      <c r="X715" s="113">
        <f t="shared" si="12121"/>
        <v>0</v>
      </c>
      <c r="Y715" s="113">
        <f t="shared" ref="Y715:AG715" si="12122">Y713/$F713</f>
        <v>0</v>
      </c>
      <c r="Z715" s="113">
        <f t="shared" si="12122"/>
        <v>0</v>
      </c>
      <c r="AA715" s="113">
        <f t="shared" si="12122"/>
        <v>0</v>
      </c>
      <c r="AB715" s="113">
        <f t="shared" si="12122"/>
        <v>0</v>
      </c>
      <c r="AC715" s="113">
        <f t="shared" si="12122"/>
        <v>0</v>
      </c>
      <c r="AD715" s="113">
        <f t="shared" si="12122"/>
        <v>0</v>
      </c>
      <c r="AE715" s="113">
        <f t="shared" si="12122"/>
        <v>0</v>
      </c>
      <c r="AF715" s="113">
        <f t="shared" si="12122"/>
        <v>0</v>
      </c>
      <c r="AG715" s="113">
        <f t="shared" si="12122"/>
        <v>0</v>
      </c>
      <c r="AH715" s="113">
        <f t="shared" ref="AH715:AK715" si="12123">AH713/$F713</f>
        <v>0</v>
      </c>
      <c r="AI715" s="113">
        <f t="shared" si="12123"/>
        <v>0</v>
      </c>
      <c r="AJ715" s="113">
        <f t="shared" si="12123"/>
        <v>0</v>
      </c>
      <c r="AK715" s="113">
        <f t="shared" si="12123"/>
        <v>0</v>
      </c>
      <c r="AL715" s="113">
        <f t="shared" ref="AL715:AT715" si="12124">AL713/$F713</f>
        <v>0</v>
      </c>
      <c r="AM715" s="113">
        <f t="shared" si="12124"/>
        <v>0</v>
      </c>
      <c r="AN715" s="113">
        <f t="shared" si="12124"/>
        <v>0</v>
      </c>
      <c r="AO715" s="113">
        <f t="shared" si="12124"/>
        <v>0</v>
      </c>
      <c r="AP715" s="113">
        <f t="shared" si="12124"/>
        <v>0</v>
      </c>
      <c r="AQ715" s="113">
        <f t="shared" si="12124"/>
        <v>0</v>
      </c>
      <c r="AR715" s="113">
        <f t="shared" si="12124"/>
        <v>0</v>
      </c>
      <c r="AS715" s="113">
        <f t="shared" si="12124"/>
        <v>0</v>
      </c>
      <c r="AT715" s="113">
        <f t="shared" si="12124"/>
        <v>0</v>
      </c>
      <c r="AU715" s="113">
        <f t="shared" ref="AU715:AX715" si="12125">AU713/$F713</f>
        <v>0</v>
      </c>
      <c r="AV715" s="113">
        <f t="shared" si="12125"/>
        <v>0</v>
      </c>
      <c r="AW715" s="113">
        <f t="shared" si="12125"/>
        <v>0</v>
      </c>
      <c r="AX715" s="113">
        <f t="shared" si="12125"/>
        <v>0.10000122905989209</v>
      </c>
      <c r="AY715" s="113">
        <f t="shared" ref="AY715:BC715" si="12126">AY713/$F713</f>
        <v>0.10000122905989209</v>
      </c>
      <c r="AZ715" s="113">
        <f t="shared" si="12126"/>
        <v>0.10000122905989209</v>
      </c>
      <c r="BA715" s="113">
        <f t="shared" si="12126"/>
        <v>0.10000122905989209</v>
      </c>
      <c r="BB715" s="113">
        <f t="shared" si="12126"/>
        <v>0.10000122905989209</v>
      </c>
      <c r="BC715" s="113">
        <f t="shared" si="12126"/>
        <v>9.9998770940107909E-2</v>
      </c>
      <c r="BD715" s="113">
        <f t="shared" ref="BD715:BG715" si="12127">BD713/$F713</f>
        <v>9.9998770940107909E-2</v>
      </c>
      <c r="BE715" s="113">
        <f t="shared" si="12127"/>
        <v>9.9998770940107909E-2</v>
      </c>
      <c r="BF715" s="113">
        <f t="shared" si="12127"/>
        <v>9.9998770940107909E-2</v>
      </c>
      <c r="BG715" s="113">
        <f t="shared" si="12127"/>
        <v>9.9998770940107909E-2</v>
      </c>
      <c r="BH715" s="113">
        <f t="shared" ref="BH715:BK715" si="12128">BH713/$F713</f>
        <v>0</v>
      </c>
      <c r="BI715" s="113">
        <f t="shared" si="12128"/>
        <v>0</v>
      </c>
      <c r="BJ715" s="113">
        <f t="shared" si="12128"/>
        <v>0</v>
      </c>
      <c r="BK715" s="113">
        <f t="shared" si="12128"/>
        <v>0</v>
      </c>
      <c r="BL715" s="113">
        <f t="shared" ref="BL715:BP715" si="12129">BL713/$F713</f>
        <v>0</v>
      </c>
      <c r="BM715" s="113">
        <f t="shared" si="12129"/>
        <v>0</v>
      </c>
      <c r="BN715" s="113">
        <f t="shared" si="12129"/>
        <v>0</v>
      </c>
      <c r="BO715" s="113">
        <f t="shared" si="12129"/>
        <v>0</v>
      </c>
      <c r="BP715" s="113">
        <f t="shared" si="12129"/>
        <v>0</v>
      </c>
      <c r="BQ715" s="113">
        <f t="shared" ref="BQ715:BT715" si="12130">BQ713/$F713</f>
        <v>0</v>
      </c>
      <c r="BR715" s="113">
        <f t="shared" si="12130"/>
        <v>0</v>
      </c>
      <c r="BS715" s="113">
        <f t="shared" si="12130"/>
        <v>0</v>
      </c>
      <c r="BT715" s="113">
        <f t="shared" si="12130"/>
        <v>0</v>
      </c>
      <c r="BU715" s="113">
        <f t="shared" ref="BU715:BX715" si="12131">BU713/$F713</f>
        <v>0</v>
      </c>
      <c r="BV715" s="113">
        <f t="shared" si="12131"/>
        <v>0</v>
      </c>
      <c r="BW715" s="113">
        <f t="shared" si="12131"/>
        <v>0</v>
      </c>
      <c r="BX715" s="113">
        <f t="shared" si="12131"/>
        <v>0</v>
      </c>
      <c r="BY715" s="113">
        <f t="shared" ref="BY715:CC715" si="12132">BY713/$F713</f>
        <v>0</v>
      </c>
      <c r="BZ715" s="113">
        <f t="shared" si="12132"/>
        <v>0</v>
      </c>
      <c r="CA715" s="113">
        <f t="shared" si="12132"/>
        <v>0</v>
      </c>
      <c r="CB715" s="113">
        <f t="shared" si="12132"/>
        <v>0</v>
      </c>
      <c r="CC715" s="113">
        <f t="shared" si="12132"/>
        <v>0</v>
      </c>
      <c r="CD715" s="113">
        <f t="shared" ref="CD715:CG715" si="12133">CD713/$F713</f>
        <v>0</v>
      </c>
      <c r="CE715" s="113"/>
      <c r="CF715" s="113">
        <f t="shared" si="12133"/>
        <v>0</v>
      </c>
      <c r="CG715" s="113">
        <f t="shared" si="12133"/>
        <v>0</v>
      </c>
      <c r="CH715" s="114">
        <f>IF(C713="","",100%-SUM(G715:CG715))</f>
        <v>1.1102230246251565E-16</v>
      </c>
      <c r="CI715" s="115">
        <f>IF(C713="","",SUM(G715:CG715))</f>
        <v>0.99999999999999989</v>
      </c>
      <c r="CJ715" s="67" t="b">
        <f>IF(C713="","",SUM(G715:CG715)=CI715)</f>
        <v>1</v>
      </c>
    </row>
    <row r="716" spans="1:88" s="5" customFormat="1" ht="22.05" customHeight="1" x14ac:dyDescent="0.3">
      <c r="A716" s="171" t="s">
        <v>503</v>
      </c>
      <c r="B716" s="155" t="s">
        <v>504</v>
      </c>
      <c r="C716" s="168" t="s">
        <v>17</v>
      </c>
      <c r="D716" s="158">
        <v>127</v>
      </c>
      <c r="E716" s="161">
        <v>34365</v>
      </c>
      <c r="F716" s="164">
        <f t="shared" si="11056"/>
        <v>4364355</v>
      </c>
      <c r="G716" s="108">
        <v>0</v>
      </c>
      <c r="H716" s="108"/>
      <c r="I716" s="108"/>
      <c r="J716" s="108"/>
      <c r="K716" s="108"/>
      <c r="L716" s="108"/>
      <c r="M716" s="108"/>
      <c r="N716" s="108"/>
      <c r="O716" s="108"/>
      <c r="P716" s="108"/>
      <c r="Q716" s="108"/>
      <c r="R716" s="108"/>
      <c r="S716" s="108"/>
      <c r="T716" s="108"/>
      <c r="U716" s="108"/>
      <c r="V716" s="108"/>
      <c r="W716" s="108"/>
      <c r="X716" s="108"/>
      <c r="Y716" s="108"/>
      <c r="Z716" s="108"/>
      <c r="AA716" s="108"/>
      <c r="AB716" s="108"/>
      <c r="AC716" s="108"/>
      <c r="AD716" s="108"/>
      <c r="AE716" s="108"/>
      <c r="AF716" s="108"/>
      <c r="AG716" s="108"/>
      <c r="AH716" s="108"/>
      <c r="AI716" s="108"/>
      <c r="AJ716" s="108"/>
      <c r="AK716" s="108"/>
      <c r="AL716" s="108"/>
      <c r="AM716" s="108"/>
      <c r="AN716" s="108"/>
      <c r="AO716" s="108"/>
      <c r="AP716" s="108"/>
      <c r="AQ716" s="108"/>
      <c r="AR716" s="108"/>
      <c r="AS716" s="108"/>
      <c r="AT716" s="108"/>
      <c r="AU716" s="108"/>
      <c r="AV716" s="108"/>
      <c r="AW716" s="108"/>
      <c r="AX716" s="108">
        <f>ROUND($F716/10,0)</f>
        <v>436436</v>
      </c>
      <c r="AY716" s="108">
        <f>ROUNDDOWN($F716/10,0)</f>
        <v>436435</v>
      </c>
      <c r="AZ716" s="108">
        <f>ROUNDDOWN($F716/10,0)</f>
        <v>436435</v>
      </c>
      <c r="BA716" s="108">
        <f>ROUNDDOWN($F716/10,0)</f>
        <v>436435</v>
      </c>
      <c r="BB716" s="108">
        <f>ROUNDDOWN($F716/10,0)</f>
        <v>436435</v>
      </c>
      <c r="BC716" s="108">
        <f t="shared" ref="BC716:BG716" si="12134">ROUND($F716/10,0)</f>
        <v>436436</v>
      </c>
      <c r="BD716" s="108">
        <f t="shared" si="12134"/>
        <v>436436</v>
      </c>
      <c r="BE716" s="108">
        <f>ROUNDDOWN($F716/10,0)</f>
        <v>436435</v>
      </c>
      <c r="BF716" s="108">
        <f t="shared" si="12134"/>
        <v>436436</v>
      </c>
      <c r="BG716" s="108">
        <f t="shared" si="12134"/>
        <v>436436</v>
      </c>
      <c r="BH716" s="108"/>
      <c r="BI716" s="108"/>
      <c r="BJ716" s="108"/>
      <c r="BK716" s="108"/>
      <c r="BL716" s="108"/>
      <c r="BM716" s="108"/>
      <c r="BN716" s="108"/>
      <c r="BO716" s="108"/>
      <c r="BP716" s="108"/>
      <c r="BQ716" s="108"/>
      <c r="BR716" s="108"/>
      <c r="BS716" s="108"/>
      <c r="BT716" s="108"/>
      <c r="BU716" s="108"/>
      <c r="BV716" s="108"/>
      <c r="BW716" s="108"/>
      <c r="BX716" s="108"/>
      <c r="BY716" s="108"/>
      <c r="BZ716" s="108"/>
      <c r="CA716" s="108"/>
      <c r="CB716" s="108"/>
      <c r="CC716" s="108"/>
      <c r="CD716" s="108"/>
      <c r="CE716" s="108"/>
      <c r="CF716" s="108"/>
      <c r="CG716" s="108"/>
      <c r="CH716" s="109">
        <f>IF(C716="","",F716-SUM(G716:CG716))</f>
        <v>0</v>
      </c>
      <c r="CI716" s="107">
        <f>IF(C716="","",SUM(G716:CG716))</f>
        <v>4364355</v>
      </c>
      <c r="CJ716" s="67" t="b">
        <f>IF(C716="","",F716=CI716)</f>
        <v>1</v>
      </c>
    </row>
    <row r="717" spans="1:88" s="5" customFormat="1" ht="22.05" customHeight="1" x14ac:dyDescent="0.3">
      <c r="A717" s="172"/>
      <c r="B717" s="156"/>
      <c r="C717" s="169"/>
      <c r="D717" s="159"/>
      <c r="E717" s="162"/>
      <c r="F717" s="165"/>
      <c r="G717" s="110">
        <v>0</v>
      </c>
      <c r="H717" s="110"/>
      <c r="I717" s="110"/>
      <c r="J717" s="110"/>
      <c r="K717" s="110"/>
      <c r="L717" s="110"/>
      <c r="M717" s="110"/>
      <c r="N717" s="110"/>
      <c r="O717" s="110"/>
      <c r="P717" s="110"/>
      <c r="Q717" s="110"/>
      <c r="R717" s="110"/>
      <c r="S717" s="110"/>
      <c r="T717" s="110"/>
      <c r="U717" s="110">
        <f t="shared" ref="U717" si="12135">ROUND(U716/$E716,2)</f>
        <v>0</v>
      </c>
      <c r="V717" s="110">
        <f t="shared" ref="V717" si="12136">ROUND(V716/$E716,2)</f>
        <v>0</v>
      </c>
      <c r="W717" s="110">
        <f t="shared" ref="W717" si="12137">ROUND(W716/$E716,2)</f>
        <v>0</v>
      </c>
      <c r="X717" s="110">
        <f t="shared" ref="X717" si="12138">ROUND(X716/$E716,2)</f>
        <v>0</v>
      </c>
      <c r="Y717" s="110">
        <f t="shared" ref="Y717" si="12139">ROUND(Y716/$E716,2)</f>
        <v>0</v>
      </c>
      <c r="Z717" s="110">
        <f t="shared" ref="Z717" si="12140">ROUND(Z716/$E716,2)</f>
        <v>0</v>
      </c>
      <c r="AA717" s="110">
        <f t="shared" ref="AA717" si="12141">ROUND(AA716/$E716,2)</f>
        <v>0</v>
      </c>
      <c r="AB717" s="110">
        <f t="shared" ref="AB717" si="12142">ROUND(AB716/$E716,2)</f>
        <v>0</v>
      </c>
      <c r="AC717" s="110">
        <f t="shared" ref="AC717" si="12143">ROUND(AC716/$E716,2)</f>
        <v>0</v>
      </c>
      <c r="AD717" s="110">
        <f t="shared" ref="AD717" si="12144">ROUND(AD716/$E716,2)</f>
        <v>0</v>
      </c>
      <c r="AE717" s="110">
        <f t="shared" ref="AE717" si="12145">ROUND(AE716/$E716,2)</f>
        <v>0</v>
      </c>
      <c r="AF717" s="110">
        <f t="shared" ref="AF717" si="12146">ROUND(AF716/$E716,2)</f>
        <v>0</v>
      </c>
      <c r="AG717" s="110">
        <f t="shared" ref="AG717" si="12147">ROUND(AG716/$E716,2)</f>
        <v>0</v>
      </c>
      <c r="AH717" s="110">
        <f t="shared" ref="AH717" si="12148">ROUND(AH716/$E716,2)</f>
        <v>0</v>
      </c>
      <c r="AI717" s="110">
        <f t="shared" ref="AI717" si="12149">ROUND(AI716/$E716,2)</f>
        <v>0</v>
      </c>
      <c r="AJ717" s="110">
        <f t="shared" ref="AJ717" si="12150">ROUND(AJ716/$E716,2)</f>
        <v>0</v>
      </c>
      <c r="AK717" s="110">
        <f t="shared" ref="AK717" si="12151">ROUND(AK716/$E716,2)</f>
        <v>0</v>
      </c>
      <c r="AL717" s="110">
        <f t="shared" ref="AL717" si="12152">ROUND(AL716/$E716,2)</f>
        <v>0</v>
      </c>
      <c r="AM717" s="110">
        <f t="shared" ref="AM717" si="12153">ROUND(AM716/$E716,2)</f>
        <v>0</v>
      </c>
      <c r="AN717" s="110">
        <f t="shared" ref="AN717" si="12154">ROUND(AN716/$E716,2)</f>
        <v>0</v>
      </c>
      <c r="AO717" s="110">
        <f t="shared" ref="AO717" si="12155">ROUND(AO716/$E716,2)</f>
        <v>0</v>
      </c>
      <c r="AP717" s="110">
        <f t="shared" ref="AP717" si="12156">ROUND(AP716/$E716,2)</f>
        <v>0</v>
      </c>
      <c r="AQ717" s="110">
        <f t="shared" ref="AQ717" si="12157">ROUND(AQ716/$E716,2)</f>
        <v>0</v>
      </c>
      <c r="AR717" s="110">
        <f t="shared" ref="AR717" si="12158">ROUND(AR716/$E716,2)</f>
        <v>0</v>
      </c>
      <c r="AS717" s="110">
        <f t="shared" ref="AS717" si="12159">ROUND(AS716/$E716,2)</f>
        <v>0</v>
      </c>
      <c r="AT717" s="110">
        <f t="shared" ref="AT717" si="12160">ROUND(AT716/$E716,2)</f>
        <v>0</v>
      </c>
      <c r="AU717" s="110">
        <f t="shared" ref="AU717" si="12161">ROUND(AU716/$E716,2)</f>
        <v>0</v>
      </c>
      <c r="AV717" s="110">
        <f t="shared" ref="AV717" si="12162">ROUND(AV716/$E716,2)</f>
        <v>0</v>
      </c>
      <c r="AW717" s="110">
        <f t="shared" ref="AW717" si="12163">ROUND(AW716/$E716,2)</f>
        <v>0</v>
      </c>
      <c r="AX717" s="110">
        <f t="shared" ref="AX717" si="12164">ROUND(AX716/$E716,2)</f>
        <v>12.7</v>
      </c>
      <c r="AY717" s="110">
        <f t="shared" ref="AY717" si="12165">ROUND(AY716/$E716,2)</f>
        <v>12.7</v>
      </c>
      <c r="AZ717" s="110">
        <f t="shared" ref="AZ717" si="12166">ROUND(AZ716/$E716,2)</f>
        <v>12.7</v>
      </c>
      <c r="BA717" s="110">
        <f t="shared" ref="BA717" si="12167">ROUND(BA716/$E716,2)</f>
        <v>12.7</v>
      </c>
      <c r="BB717" s="110">
        <f t="shared" ref="BB717" si="12168">ROUND(BB716/$E716,2)</f>
        <v>12.7</v>
      </c>
      <c r="BC717" s="110">
        <f t="shared" ref="BC717" si="12169">ROUND(BC716/$E716,2)</f>
        <v>12.7</v>
      </c>
      <c r="BD717" s="110">
        <f t="shared" ref="BD717" si="12170">ROUND(BD716/$E716,2)</f>
        <v>12.7</v>
      </c>
      <c r="BE717" s="110">
        <f t="shared" ref="BE717" si="12171">ROUND(BE716/$E716,2)</f>
        <v>12.7</v>
      </c>
      <c r="BF717" s="110">
        <f t="shared" ref="BF717" si="12172">ROUND(BF716/$E716,2)</f>
        <v>12.7</v>
      </c>
      <c r="BG717" s="110">
        <f t="shared" ref="BG717" si="12173">ROUND(BG716/$E716,2)</f>
        <v>12.7</v>
      </c>
      <c r="BH717" s="110">
        <f t="shared" ref="BH717" si="12174">ROUND(BH716/$E716,2)</f>
        <v>0</v>
      </c>
      <c r="BI717" s="110">
        <f t="shared" ref="BI717" si="12175">ROUND(BI716/$E716,2)</f>
        <v>0</v>
      </c>
      <c r="BJ717" s="110">
        <f t="shared" ref="BJ717" si="12176">ROUND(BJ716/$E716,2)</f>
        <v>0</v>
      </c>
      <c r="BK717" s="110">
        <f t="shared" ref="BK717" si="12177">ROUND(BK716/$E716,2)</f>
        <v>0</v>
      </c>
      <c r="BL717" s="110">
        <f t="shared" ref="BL717" si="12178">ROUND(BL716/$E716,2)</f>
        <v>0</v>
      </c>
      <c r="BM717" s="110">
        <f t="shared" ref="BM717" si="12179">ROUND(BM716/$E716,2)</f>
        <v>0</v>
      </c>
      <c r="BN717" s="110">
        <f t="shared" ref="BN717" si="12180">ROUND(BN716/$E716,2)</f>
        <v>0</v>
      </c>
      <c r="BO717" s="110">
        <f t="shared" ref="BO717" si="12181">ROUND(BO716/$E716,2)</f>
        <v>0</v>
      </c>
      <c r="BP717" s="110">
        <f t="shared" ref="BP717" si="12182">ROUND(BP716/$E716,2)</f>
        <v>0</v>
      </c>
      <c r="BQ717" s="110">
        <f t="shared" ref="BQ717" si="12183">ROUND(BQ716/$E716,2)</f>
        <v>0</v>
      </c>
      <c r="BR717" s="110">
        <f t="shared" ref="BR717" si="12184">ROUND(BR716/$E716,2)</f>
        <v>0</v>
      </c>
      <c r="BS717" s="110">
        <f t="shared" ref="BS717" si="12185">ROUND(BS716/$E716,2)</f>
        <v>0</v>
      </c>
      <c r="BT717" s="110">
        <f t="shared" ref="BT717" si="12186">ROUND(BT716/$E716,2)</f>
        <v>0</v>
      </c>
      <c r="BU717" s="110">
        <f t="shared" ref="BU717" si="12187">ROUND(BU716/$E716,2)</f>
        <v>0</v>
      </c>
      <c r="BV717" s="110">
        <f t="shared" ref="BV717" si="12188">ROUND(BV716/$E716,2)</f>
        <v>0</v>
      </c>
      <c r="BW717" s="110">
        <f t="shared" ref="BW717" si="12189">ROUND(BW716/$E716,2)</f>
        <v>0</v>
      </c>
      <c r="BX717" s="110">
        <f t="shared" ref="BX717" si="12190">ROUND(BX716/$E716,2)</f>
        <v>0</v>
      </c>
      <c r="BY717" s="110">
        <f t="shared" ref="BY717" si="12191">ROUND(BY716/$E716,2)</f>
        <v>0</v>
      </c>
      <c r="BZ717" s="110">
        <f t="shared" ref="BZ717" si="12192">ROUND(BZ716/$E716,2)</f>
        <v>0</v>
      </c>
      <c r="CA717" s="110">
        <f t="shared" ref="CA717" si="12193">ROUND(CA716/$E716,2)</f>
        <v>0</v>
      </c>
      <c r="CB717" s="110">
        <f t="shared" ref="CB717" si="12194">ROUND(CB716/$E716,2)</f>
        <v>0</v>
      </c>
      <c r="CC717" s="110">
        <f t="shared" ref="CC717" si="12195">ROUND(CC716/$E716,2)</f>
        <v>0</v>
      </c>
      <c r="CD717" s="110">
        <f t="shared" ref="CD717" si="12196">ROUND(CD716/$E716,2)</f>
        <v>0</v>
      </c>
      <c r="CE717" s="110"/>
      <c r="CF717" s="110">
        <f t="shared" ref="CF717" si="12197">ROUND(CF716/$E716,2)</f>
        <v>0</v>
      </c>
      <c r="CG717" s="110">
        <f t="shared" ref="CG717" si="12198">ROUND(CG716/$E716,2)</f>
        <v>0</v>
      </c>
      <c r="CH717" s="111">
        <f>IF(C716="","",D716-SUM(G717:CG717))</f>
        <v>-1.4210854715202004E-14</v>
      </c>
      <c r="CI717" s="112">
        <f>IF(C716="","",SUM(G717:CG717))</f>
        <v>127.00000000000001</v>
      </c>
      <c r="CJ717" s="67" t="b">
        <f>IF(C716="","",D716=CI717)</f>
        <v>1</v>
      </c>
    </row>
    <row r="718" spans="1:88" s="5" customFormat="1" ht="22.05" customHeight="1" x14ac:dyDescent="0.3">
      <c r="A718" s="173"/>
      <c r="B718" s="157"/>
      <c r="C718" s="170"/>
      <c r="D718" s="160"/>
      <c r="E718" s="163"/>
      <c r="F718" s="166"/>
      <c r="G718" s="113">
        <v>0</v>
      </c>
      <c r="H718" s="113"/>
      <c r="I718" s="113"/>
      <c r="J718" s="113"/>
      <c r="K718" s="113"/>
      <c r="L718" s="113"/>
      <c r="M718" s="113"/>
      <c r="N718" s="113"/>
      <c r="O718" s="113"/>
      <c r="P718" s="113"/>
      <c r="Q718" s="113"/>
      <c r="R718" s="113"/>
      <c r="S718" s="113"/>
      <c r="T718" s="113"/>
      <c r="U718" s="113">
        <f t="shared" ref="U718:X718" si="12199">U716/$F716</f>
        <v>0</v>
      </c>
      <c r="V718" s="113">
        <f t="shared" si="12199"/>
        <v>0</v>
      </c>
      <c r="W718" s="113">
        <f t="shared" si="12199"/>
        <v>0</v>
      </c>
      <c r="X718" s="113">
        <f t="shared" si="12199"/>
        <v>0</v>
      </c>
      <c r="Y718" s="113">
        <f t="shared" ref="Y718:AG718" si="12200">Y716/$F716</f>
        <v>0</v>
      </c>
      <c r="Z718" s="113">
        <f t="shared" si="12200"/>
        <v>0</v>
      </c>
      <c r="AA718" s="113">
        <f t="shared" si="12200"/>
        <v>0</v>
      </c>
      <c r="AB718" s="113">
        <f t="shared" si="12200"/>
        <v>0</v>
      </c>
      <c r="AC718" s="113">
        <f t="shared" si="12200"/>
        <v>0</v>
      </c>
      <c r="AD718" s="113">
        <f t="shared" si="12200"/>
        <v>0</v>
      </c>
      <c r="AE718" s="113">
        <f t="shared" si="12200"/>
        <v>0</v>
      </c>
      <c r="AF718" s="113">
        <f t="shared" si="12200"/>
        <v>0</v>
      </c>
      <c r="AG718" s="113">
        <f t="shared" si="12200"/>
        <v>0</v>
      </c>
      <c r="AH718" s="113">
        <f t="shared" ref="AH718:AK718" si="12201">AH716/$F716</f>
        <v>0</v>
      </c>
      <c r="AI718" s="113">
        <f t="shared" si="12201"/>
        <v>0</v>
      </c>
      <c r="AJ718" s="113">
        <f t="shared" si="12201"/>
        <v>0</v>
      </c>
      <c r="AK718" s="113">
        <f t="shared" si="12201"/>
        <v>0</v>
      </c>
      <c r="AL718" s="113">
        <f t="shared" ref="AL718:AT718" si="12202">AL716/$F716</f>
        <v>0</v>
      </c>
      <c r="AM718" s="113">
        <f t="shared" si="12202"/>
        <v>0</v>
      </c>
      <c r="AN718" s="113">
        <f t="shared" si="12202"/>
        <v>0</v>
      </c>
      <c r="AO718" s="113">
        <f t="shared" si="12202"/>
        <v>0</v>
      </c>
      <c r="AP718" s="113">
        <f t="shared" si="12202"/>
        <v>0</v>
      </c>
      <c r="AQ718" s="113">
        <f t="shared" si="12202"/>
        <v>0</v>
      </c>
      <c r="AR718" s="113">
        <f t="shared" si="12202"/>
        <v>0</v>
      </c>
      <c r="AS718" s="113">
        <f t="shared" si="12202"/>
        <v>0</v>
      </c>
      <c r="AT718" s="113">
        <f t="shared" si="12202"/>
        <v>0</v>
      </c>
      <c r="AU718" s="113">
        <f t="shared" ref="AU718:AX718" si="12203">AU716/$F716</f>
        <v>0</v>
      </c>
      <c r="AV718" s="113">
        <f t="shared" si="12203"/>
        <v>0</v>
      </c>
      <c r="AW718" s="113">
        <f t="shared" si="12203"/>
        <v>0</v>
      </c>
      <c r="AX718" s="113">
        <f t="shared" si="12203"/>
        <v>0.100000114564466</v>
      </c>
      <c r="AY718" s="113">
        <f t="shared" ref="AY718:BC718" si="12204">AY716/$F716</f>
        <v>9.9999885435534008E-2</v>
      </c>
      <c r="AZ718" s="113">
        <f t="shared" si="12204"/>
        <v>9.9999885435534008E-2</v>
      </c>
      <c r="BA718" s="113">
        <f t="shared" si="12204"/>
        <v>9.9999885435534008E-2</v>
      </c>
      <c r="BB718" s="113">
        <f t="shared" si="12204"/>
        <v>9.9999885435534008E-2</v>
      </c>
      <c r="BC718" s="113">
        <f t="shared" si="12204"/>
        <v>0.100000114564466</v>
      </c>
      <c r="BD718" s="113">
        <f t="shared" ref="BD718:BG718" si="12205">BD716/$F716</f>
        <v>0.100000114564466</v>
      </c>
      <c r="BE718" s="113">
        <f t="shared" si="12205"/>
        <v>9.9999885435534008E-2</v>
      </c>
      <c r="BF718" s="113">
        <f t="shared" si="12205"/>
        <v>0.100000114564466</v>
      </c>
      <c r="BG718" s="113">
        <f t="shared" si="12205"/>
        <v>0.100000114564466</v>
      </c>
      <c r="BH718" s="113">
        <f t="shared" ref="BH718:BK718" si="12206">BH716/$F716</f>
        <v>0</v>
      </c>
      <c r="BI718" s="113">
        <f t="shared" si="12206"/>
        <v>0</v>
      </c>
      <c r="BJ718" s="113">
        <f t="shared" si="12206"/>
        <v>0</v>
      </c>
      <c r="BK718" s="113">
        <f t="shared" si="12206"/>
        <v>0</v>
      </c>
      <c r="BL718" s="113">
        <f t="shared" ref="BL718:BP718" si="12207">BL716/$F716</f>
        <v>0</v>
      </c>
      <c r="BM718" s="113">
        <f t="shared" si="12207"/>
        <v>0</v>
      </c>
      <c r="BN718" s="113">
        <f t="shared" si="12207"/>
        <v>0</v>
      </c>
      <c r="BO718" s="113">
        <f t="shared" si="12207"/>
        <v>0</v>
      </c>
      <c r="BP718" s="113">
        <f t="shared" si="12207"/>
        <v>0</v>
      </c>
      <c r="BQ718" s="113">
        <f t="shared" ref="BQ718:BT718" si="12208">BQ716/$F716</f>
        <v>0</v>
      </c>
      <c r="BR718" s="113">
        <f t="shared" si="12208"/>
        <v>0</v>
      </c>
      <c r="BS718" s="113">
        <f t="shared" si="12208"/>
        <v>0</v>
      </c>
      <c r="BT718" s="113">
        <f t="shared" si="12208"/>
        <v>0</v>
      </c>
      <c r="BU718" s="113">
        <f t="shared" ref="BU718:BX718" si="12209">BU716/$F716</f>
        <v>0</v>
      </c>
      <c r="BV718" s="113">
        <f t="shared" si="12209"/>
        <v>0</v>
      </c>
      <c r="BW718" s="113">
        <f t="shared" si="12209"/>
        <v>0</v>
      </c>
      <c r="BX718" s="113">
        <f t="shared" si="12209"/>
        <v>0</v>
      </c>
      <c r="BY718" s="113">
        <f t="shared" ref="BY718:CC718" si="12210">BY716/$F716</f>
        <v>0</v>
      </c>
      <c r="BZ718" s="113">
        <f t="shared" si="12210"/>
        <v>0</v>
      </c>
      <c r="CA718" s="113">
        <f t="shared" si="12210"/>
        <v>0</v>
      </c>
      <c r="CB718" s="113">
        <f t="shared" si="12210"/>
        <v>0</v>
      </c>
      <c r="CC718" s="113">
        <f t="shared" si="12210"/>
        <v>0</v>
      </c>
      <c r="CD718" s="113">
        <f t="shared" ref="CD718:CG718" si="12211">CD716/$F716</f>
        <v>0</v>
      </c>
      <c r="CE718" s="113"/>
      <c r="CF718" s="113">
        <f t="shared" si="12211"/>
        <v>0</v>
      </c>
      <c r="CG718" s="113">
        <f t="shared" si="12211"/>
        <v>0</v>
      </c>
      <c r="CH718" s="114">
        <f>IF(C716="","",100%-SUM(G718:CG718))</f>
        <v>0</v>
      </c>
      <c r="CI718" s="115">
        <f>IF(C716="","",SUM(G718:CG718))</f>
        <v>1</v>
      </c>
      <c r="CJ718" s="67" t="b">
        <f>IF(C716="","",SUM(G718:CG718)=CI718)</f>
        <v>1</v>
      </c>
    </row>
    <row r="719" spans="1:88" x14ac:dyDescent="0.3">
      <c r="A719" s="31" t="s">
        <v>505</v>
      </c>
      <c r="B719" s="32" t="s">
        <v>506</v>
      </c>
      <c r="C719" s="33"/>
      <c r="D719" s="33"/>
      <c r="E719" s="37" t="s">
        <v>8</v>
      </c>
      <c r="F719" s="84">
        <f>SUM(F720:F731)</f>
        <v>94284097</v>
      </c>
      <c r="G719" s="6">
        <f>G720+G723+G726+G729</f>
        <v>0</v>
      </c>
      <c r="H719" s="6">
        <f t="shared" ref="H719:BS719" si="12212">H720+H723+H726+H729</f>
        <v>0</v>
      </c>
      <c r="I719" s="6">
        <f t="shared" si="12212"/>
        <v>0</v>
      </c>
      <c r="J719" s="6">
        <f t="shared" si="12212"/>
        <v>0</v>
      </c>
      <c r="K719" s="6">
        <f t="shared" si="12212"/>
        <v>0</v>
      </c>
      <c r="L719" s="6">
        <f t="shared" si="12212"/>
        <v>0</v>
      </c>
      <c r="M719" s="6">
        <f t="shared" si="12212"/>
        <v>0</v>
      </c>
      <c r="N719" s="6">
        <f t="shared" si="12212"/>
        <v>0</v>
      </c>
      <c r="O719" s="6">
        <f t="shared" si="12212"/>
        <v>0</v>
      </c>
      <c r="P719" s="6">
        <f t="shared" si="12212"/>
        <v>0</v>
      </c>
      <c r="Q719" s="6">
        <f t="shared" si="12212"/>
        <v>0</v>
      </c>
      <c r="R719" s="6">
        <f t="shared" si="12212"/>
        <v>0</v>
      </c>
      <c r="S719" s="6">
        <f t="shared" si="12212"/>
        <v>0</v>
      </c>
      <c r="T719" s="6">
        <f t="shared" si="12212"/>
        <v>0</v>
      </c>
      <c r="U719" s="6">
        <f t="shared" si="12212"/>
        <v>0</v>
      </c>
      <c r="V719" s="6">
        <f t="shared" si="12212"/>
        <v>0</v>
      </c>
      <c r="W719" s="6">
        <f t="shared" si="12212"/>
        <v>0</v>
      </c>
      <c r="X719" s="6">
        <f t="shared" si="12212"/>
        <v>0</v>
      </c>
      <c r="Y719" s="6">
        <f t="shared" si="12212"/>
        <v>0</v>
      </c>
      <c r="Z719" s="6">
        <f t="shared" si="12212"/>
        <v>0</v>
      </c>
      <c r="AA719" s="6">
        <f t="shared" si="12212"/>
        <v>0</v>
      </c>
      <c r="AB719" s="6">
        <f t="shared" si="12212"/>
        <v>0</v>
      </c>
      <c r="AC719" s="6">
        <f t="shared" si="12212"/>
        <v>0</v>
      </c>
      <c r="AD719" s="6">
        <f t="shared" si="12212"/>
        <v>0</v>
      </c>
      <c r="AE719" s="6">
        <f t="shared" si="12212"/>
        <v>0</v>
      </c>
      <c r="AF719" s="6">
        <f t="shared" si="12212"/>
        <v>0</v>
      </c>
      <c r="AG719" s="6">
        <f t="shared" si="12212"/>
        <v>0</v>
      </c>
      <c r="AH719" s="6">
        <f t="shared" si="12212"/>
        <v>0</v>
      </c>
      <c r="AI719" s="6">
        <f t="shared" si="12212"/>
        <v>0</v>
      </c>
      <c r="AJ719" s="6">
        <f t="shared" si="12212"/>
        <v>0</v>
      </c>
      <c r="AK719" s="6">
        <f t="shared" si="12212"/>
        <v>0</v>
      </c>
      <c r="AL719" s="6">
        <f t="shared" si="12212"/>
        <v>0</v>
      </c>
      <c r="AM719" s="6">
        <f t="shared" si="12212"/>
        <v>0</v>
      </c>
      <c r="AN719" s="6">
        <f t="shared" si="12212"/>
        <v>0</v>
      </c>
      <c r="AO719" s="6">
        <f t="shared" si="12212"/>
        <v>0</v>
      </c>
      <c r="AP719" s="6">
        <f t="shared" si="12212"/>
        <v>0</v>
      </c>
      <c r="AQ719" s="6">
        <f t="shared" si="12212"/>
        <v>0</v>
      </c>
      <c r="AR719" s="6">
        <f t="shared" si="12212"/>
        <v>0</v>
      </c>
      <c r="AS719" s="6">
        <f t="shared" si="12212"/>
        <v>0</v>
      </c>
      <c r="AT719" s="6">
        <f t="shared" si="12212"/>
        <v>0</v>
      </c>
      <c r="AU719" s="6">
        <f t="shared" si="12212"/>
        <v>0</v>
      </c>
      <c r="AV719" s="6">
        <f t="shared" si="12212"/>
        <v>0</v>
      </c>
      <c r="AW719" s="6">
        <f t="shared" si="12212"/>
        <v>0</v>
      </c>
      <c r="AX719" s="6">
        <f t="shared" si="12212"/>
        <v>0</v>
      </c>
      <c r="AY719" s="6">
        <f t="shared" si="12212"/>
        <v>0</v>
      </c>
      <c r="AZ719" s="6">
        <f t="shared" si="12212"/>
        <v>0</v>
      </c>
      <c r="BA719" s="6">
        <f t="shared" si="12212"/>
        <v>0</v>
      </c>
      <c r="BB719" s="6">
        <f t="shared" si="12212"/>
        <v>0</v>
      </c>
      <c r="BC719" s="6">
        <f t="shared" si="12212"/>
        <v>10476010</v>
      </c>
      <c r="BD719" s="6">
        <f t="shared" si="12212"/>
        <v>10476013</v>
      </c>
      <c r="BE719" s="6">
        <f t="shared" si="12212"/>
        <v>10476013</v>
      </c>
      <c r="BF719" s="6">
        <f t="shared" si="12212"/>
        <v>10476010</v>
      </c>
      <c r="BG719" s="6">
        <f t="shared" si="12212"/>
        <v>10476010</v>
      </c>
      <c r="BH719" s="6">
        <f t="shared" si="12212"/>
        <v>10476010</v>
      </c>
      <c r="BI719" s="6">
        <f t="shared" si="12212"/>
        <v>10476011</v>
      </c>
      <c r="BJ719" s="6">
        <f t="shared" si="12212"/>
        <v>10476010</v>
      </c>
      <c r="BK719" s="6">
        <f t="shared" si="12212"/>
        <v>10476010</v>
      </c>
      <c r="BL719" s="6">
        <f t="shared" si="12212"/>
        <v>0</v>
      </c>
      <c r="BM719" s="6">
        <f t="shared" si="12212"/>
        <v>0</v>
      </c>
      <c r="BN719" s="6">
        <f t="shared" si="12212"/>
        <v>0</v>
      </c>
      <c r="BO719" s="6">
        <f t="shared" si="12212"/>
        <v>0</v>
      </c>
      <c r="BP719" s="6">
        <f t="shared" si="12212"/>
        <v>0</v>
      </c>
      <c r="BQ719" s="6">
        <f t="shared" si="12212"/>
        <v>0</v>
      </c>
      <c r="BR719" s="6">
        <f t="shared" si="12212"/>
        <v>0</v>
      </c>
      <c r="BS719" s="6">
        <f t="shared" si="12212"/>
        <v>0</v>
      </c>
      <c r="BT719" s="6">
        <f t="shared" ref="BT719:CG719" si="12213">BT720+BT723+BT726+BT729</f>
        <v>0</v>
      </c>
      <c r="BU719" s="6">
        <f t="shared" si="12213"/>
        <v>0</v>
      </c>
      <c r="BV719" s="6">
        <f t="shared" si="12213"/>
        <v>0</v>
      </c>
      <c r="BW719" s="6">
        <f t="shared" si="12213"/>
        <v>0</v>
      </c>
      <c r="BX719" s="6">
        <f t="shared" si="12213"/>
        <v>0</v>
      </c>
      <c r="BY719" s="6">
        <f t="shared" si="12213"/>
        <v>0</v>
      </c>
      <c r="BZ719" s="6">
        <f t="shared" si="12213"/>
        <v>0</v>
      </c>
      <c r="CA719" s="6">
        <f t="shared" si="12213"/>
        <v>0</v>
      </c>
      <c r="CB719" s="6">
        <f t="shared" si="12213"/>
        <v>0</v>
      </c>
      <c r="CC719" s="6">
        <f t="shared" si="12213"/>
        <v>0</v>
      </c>
      <c r="CD719" s="6">
        <f t="shared" si="12213"/>
        <v>0</v>
      </c>
      <c r="CE719" s="6">
        <f t="shared" si="12213"/>
        <v>0</v>
      </c>
      <c r="CF719" s="6">
        <f t="shared" si="12213"/>
        <v>0</v>
      </c>
      <c r="CG719" s="6">
        <f t="shared" si="12213"/>
        <v>0</v>
      </c>
      <c r="CH719" s="107">
        <f>F719-SUM(G719:CG719)</f>
        <v>0</v>
      </c>
      <c r="CI719" s="107" t="str">
        <f>IF(C719="","",SUM(G719:CG719))</f>
        <v/>
      </c>
      <c r="CJ719" s="67" t="str">
        <f>IF(C719="","",F719=CI719)</f>
        <v/>
      </c>
    </row>
    <row r="720" spans="1:88" s="5" customFormat="1" ht="15" customHeight="1" x14ac:dyDescent="0.3">
      <c r="A720" s="171" t="s">
        <v>507</v>
      </c>
      <c r="B720" s="155" t="s">
        <v>508</v>
      </c>
      <c r="C720" s="168" t="s">
        <v>17</v>
      </c>
      <c r="D720" s="158">
        <v>560</v>
      </c>
      <c r="E720" s="161">
        <v>144847</v>
      </c>
      <c r="F720" s="164">
        <f t="shared" ref="F720:F729" si="12214">ROUND(E720*D720,0)</f>
        <v>81114320</v>
      </c>
      <c r="G720" s="108">
        <v>0</v>
      </c>
      <c r="H720" s="108"/>
      <c r="I720" s="108"/>
      <c r="J720" s="108"/>
      <c r="K720" s="108"/>
      <c r="L720" s="108"/>
      <c r="M720" s="108"/>
      <c r="N720" s="108"/>
      <c r="O720" s="108"/>
      <c r="P720" s="108"/>
      <c r="Q720" s="108"/>
      <c r="R720" s="108"/>
      <c r="S720" s="108"/>
      <c r="T720" s="108"/>
      <c r="U720" s="108"/>
      <c r="V720" s="108"/>
      <c r="W720" s="108"/>
      <c r="X720" s="108"/>
      <c r="Y720" s="108"/>
      <c r="Z720" s="108"/>
      <c r="AA720" s="108"/>
      <c r="AB720" s="108"/>
      <c r="AC720" s="108"/>
      <c r="AD720" s="108"/>
      <c r="AE720" s="108"/>
      <c r="AF720" s="108"/>
      <c r="AG720" s="108"/>
      <c r="AH720" s="108"/>
      <c r="AI720" s="108"/>
      <c r="AJ720" s="108"/>
      <c r="AK720" s="108"/>
      <c r="AL720" s="108"/>
      <c r="AM720" s="108"/>
      <c r="AN720" s="108"/>
      <c r="AO720" s="108"/>
      <c r="AP720" s="108"/>
      <c r="AQ720" s="108"/>
      <c r="AR720" s="108"/>
      <c r="AS720" s="108"/>
      <c r="AT720" s="108"/>
      <c r="AU720" s="108"/>
      <c r="AV720" s="108"/>
      <c r="AW720" s="108"/>
      <c r="AX720" s="108"/>
      <c r="AY720" s="108"/>
      <c r="AZ720" s="108"/>
      <c r="BA720" s="108"/>
      <c r="BB720" s="108"/>
      <c r="BC720" s="108">
        <f>ROUND($F720/9,0)</f>
        <v>9012702</v>
      </c>
      <c r="BD720" s="108">
        <f>ROUNDUP($F720/9,0)</f>
        <v>9012703</v>
      </c>
      <c r="BE720" s="108">
        <f>ROUNDUP($F720/9,0)</f>
        <v>9012703</v>
      </c>
      <c r="BF720" s="108">
        <f t="shared" ref="BF720:BK720" si="12215">ROUND($F720/9,0)</f>
        <v>9012702</v>
      </c>
      <c r="BG720" s="108">
        <f t="shared" si="12215"/>
        <v>9012702</v>
      </c>
      <c r="BH720" s="108">
        <f t="shared" si="12215"/>
        <v>9012702</v>
      </c>
      <c r="BI720" s="108">
        <f t="shared" si="12215"/>
        <v>9012702</v>
      </c>
      <c r="BJ720" s="108">
        <f t="shared" si="12215"/>
        <v>9012702</v>
      </c>
      <c r="BK720" s="108">
        <f t="shared" si="12215"/>
        <v>9012702</v>
      </c>
      <c r="BL720" s="108"/>
      <c r="BM720" s="108"/>
      <c r="BN720" s="108"/>
      <c r="BO720" s="108"/>
      <c r="BP720" s="108"/>
      <c r="BQ720" s="108"/>
      <c r="BR720" s="108"/>
      <c r="BS720" s="108"/>
      <c r="BT720" s="108"/>
      <c r="BU720" s="108"/>
      <c r="BV720" s="108"/>
      <c r="BW720" s="108"/>
      <c r="BX720" s="108"/>
      <c r="BY720" s="108"/>
      <c r="BZ720" s="108"/>
      <c r="CA720" s="108"/>
      <c r="CB720" s="108"/>
      <c r="CC720" s="108"/>
      <c r="CD720" s="108"/>
      <c r="CE720" s="108"/>
      <c r="CF720" s="108"/>
      <c r="CG720" s="108"/>
      <c r="CH720" s="109">
        <f>IF(C720="","",F720-SUM(G720:CG720))</f>
        <v>0</v>
      </c>
      <c r="CI720" s="107">
        <f>IF(C720="","",SUM(G720:CG720))</f>
        <v>81114320</v>
      </c>
      <c r="CJ720" s="67" t="b">
        <f>IF(C720="","",F720=CI720)</f>
        <v>1</v>
      </c>
    </row>
    <row r="721" spans="1:88" s="5" customFormat="1" ht="26.25" customHeight="1" x14ac:dyDescent="0.3">
      <c r="A721" s="172"/>
      <c r="B721" s="156"/>
      <c r="C721" s="169"/>
      <c r="D721" s="159"/>
      <c r="E721" s="162"/>
      <c r="F721" s="165"/>
      <c r="G721" s="110">
        <v>0</v>
      </c>
      <c r="H721" s="110"/>
      <c r="I721" s="110"/>
      <c r="J721" s="110"/>
      <c r="K721" s="110"/>
      <c r="L721" s="110"/>
      <c r="M721" s="110"/>
      <c r="N721" s="110"/>
      <c r="O721" s="110"/>
      <c r="P721" s="110"/>
      <c r="Q721" s="110"/>
      <c r="R721" s="110"/>
      <c r="S721" s="110"/>
      <c r="T721" s="110"/>
      <c r="U721" s="110">
        <f t="shared" ref="U721" si="12216">ROUND(U720/$E720,2)</f>
        <v>0</v>
      </c>
      <c r="V721" s="110">
        <f t="shared" ref="V721" si="12217">ROUND(V720/$E720,2)</f>
        <v>0</v>
      </c>
      <c r="W721" s="110">
        <f t="shared" ref="W721" si="12218">ROUND(W720/$E720,2)</f>
        <v>0</v>
      </c>
      <c r="X721" s="110">
        <f t="shared" ref="X721" si="12219">ROUND(X720/$E720,2)</f>
        <v>0</v>
      </c>
      <c r="Y721" s="110">
        <f t="shared" ref="Y721" si="12220">ROUND(Y720/$E720,2)</f>
        <v>0</v>
      </c>
      <c r="Z721" s="110">
        <f t="shared" ref="Z721" si="12221">ROUND(Z720/$E720,2)</f>
        <v>0</v>
      </c>
      <c r="AA721" s="110">
        <f t="shared" ref="AA721" si="12222">ROUND(AA720/$E720,2)</f>
        <v>0</v>
      </c>
      <c r="AB721" s="110">
        <f t="shared" ref="AB721" si="12223">ROUND(AB720/$E720,2)</f>
        <v>0</v>
      </c>
      <c r="AC721" s="110">
        <f t="shared" ref="AC721" si="12224">ROUND(AC720/$E720,2)</f>
        <v>0</v>
      </c>
      <c r="AD721" s="110">
        <f t="shared" ref="AD721" si="12225">ROUND(AD720/$E720,2)</f>
        <v>0</v>
      </c>
      <c r="AE721" s="110">
        <f t="shared" ref="AE721" si="12226">ROUND(AE720/$E720,2)</f>
        <v>0</v>
      </c>
      <c r="AF721" s="110">
        <f t="shared" ref="AF721" si="12227">ROUND(AF720/$E720,2)</f>
        <v>0</v>
      </c>
      <c r="AG721" s="110">
        <f t="shared" ref="AG721" si="12228">ROUND(AG720/$E720,2)</f>
        <v>0</v>
      </c>
      <c r="AH721" s="110">
        <f t="shared" ref="AH721" si="12229">ROUND(AH720/$E720,2)</f>
        <v>0</v>
      </c>
      <c r="AI721" s="110">
        <f t="shared" ref="AI721" si="12230">ROUND(AI720/$E720,2)</f>
        <v>0</v>
      </c>
      <c r="AJ721" s="110">
        <f t="shared" ref="AJ721" si="12231">ROUND(AJ720/$E720,2)</f>
        <v>0</v>
      </c>
      <c r="AK721" s="110">
        <f t="shared" ref="AK721" si="12232">ROUND(AK720/$E720,2)</f>
        <v>0</v>
      </c>
      <c r="AL721" s="110">
        <f t="shared" ref="AL721" si="12233">ROUND(AL720/$E720,2)</f>
        <v>0</v>
      </c>
      <c r="AM721" s="110">
        <f t="shared" ref="AM721" si="12234">ROUND(AM720/$E720,2)</f>
        <v>0</v>
      </c>
      <c r="AN721" s="110">
        <f t="shared" ref="AN721" si="12235">ROUND(AN720/$E720,2)</f>
        <v>0</v>
      </c>
      <c r="AO721" s="110">
        <f t="shared" ref="AO721" si="12236">ROUND(AO720/$E720,2)</f>
        <v>0</v>
      </c>
      <c r="AP721" s="110">
        <f t="shared" ref="AP721" si="12237">ROUND(AP720/$E720,2)</f>
        <v>0</v>
      </c>
      <c r="AQ721" s="110">
        <f t="shared" ref="AQ721" si="12238">ROUND(AQ720/$E720,2)</f>
        <v>0</v>
      </c>
      <c r="AR721" s="110">
        <f t="shared" ref="AR721" si="12239">ROUND(AR720/$E720,2)</f>
        <v>0</v>
      </c>
      <c r="AS721" s="110">
        <f t="shared" ref="AS721" si="12240">ROUND(AS720/$E720,2)</f>
        <v>0</v>
      </c>
      <c r="AT721" s="110">
        <f t="shared" ref="AT721" si="12241">ROUND(AT720/$E720,2)</f>
        <v>0</v>
      </c>
      <c r="AU721" s="110">
        <f t="shared" ref="AU721" si="12242">ROUND(AU720/$E720,2)</f>
        <v>0</v>
      </c>
      <c r="AV721" s="110">
        <f t="shared" ref="AV721" si="12243">ROUND(AV720/$E720,2)</f>
        <v>0</v>
      </c>
      <c r="AW721" s="110">
        <f t="shared" ref="AW721" si="12244">ROUND(AW720/$E720,2)</f>
        <v>0</v>
      </c>
      <c r="AX721" s="110">
        <f t="shared" ref="AX721" si="12245">ROUND(AX720/$E720,2)</f>
        <v>0</v>
      </c>
      <c r="AY721" s="110">
        <f t="shared" ref="AY721" si="12246">ROUND(AY720/$E720,2)</f>
        <v>0</v>
      </c>
      <c r="AZ721" s="110">
        <f t="shared" ref="AZ721" si="12247">ROUND(AZ720/$E720,2)</f>
        <v>0</v>
      </c>
      <c r="BA721" s="110">
        <f t="shared" ref="BA721" si="12248">ROUND(BA720/$E720,2)</f>
        <v>0</v>
      </c>
      <c r="BB721" s="110">
        <f t="shared" ref="BB721" si="12249">ROUND(BB720/$E720,2)</f>
        <v>0</v>
      </c>
      <c r="BC721" s="110">
        <f t="shared" ref="BC721" si="12250">ROUND(BC720/$E720,2)</f>
        <v>62.22</v>
      </c>
      <c r="BD721" s="110">
        <f t="shared" ref="BD721" si="12251">ROUND(BD720/$E720,2)</f>
        <v>62.22</v>
      </c>
      <c r="BE721" s="110">
        <f t="shared" ref="BE721" si="12252">ROUND(BE720/$E720,2)</f>
        <v>62.22</v>
      </c>
      <c r="BF721" s="110">
        <f t="shared" ref="BF721" si="12253">ROUND(BF720/$E720,2)</f>
        <v>62.22</v>
      </c>
      <c r="BG721" s="110">
        <f t="shared" ref="BG721" si="12254">ROUND(BG720/$E720,2)</f>
        <v>62.22</v>
      </c>
      <c r="BH721" s="110">
        <f t="shared" ref="BH721:BI721" si="12255">ROUNDUP(BH720/$E720,2)</f>
        <v>62.23</v>
      </c>
      <c r="BI721" s="110">
        <f t="shared" si="12255"/>
        <v>62.23</v>
      </c>
      <c r="BJ721" s="110">
        <f t="shared" ref="BJ721" si="12256">ROUND(BJ720/$E720,2)</f>
        <v>62.22</v>
      </c>
      <c r="BK721" s="110">
        <f t="shared" ref="BK721" si="12257">ROUND(BK720/$E720,2)</f>
        <v>62.22</v>
      </c>
      <c r="BL721" s="110">
        <f t="shared" ref="BL721" si="12258">ROUND(BL720/$E720,2)</f>
        <v>0</v>
      </c>
      <c r="BM721" s="110">
        <f t="shared" ref="BM721" si="12259">ROUND(BM720/$E720,2)</f>
        <v>0</v>
      </c>
      <c r="BN721" s="110">
        <f t="shared" ref="BN721" si="12260">ROUND(BN720/$E720,2)</f>
        <v>0</v>
      </c>
      <c r="BO721" s="110">
        <f t="shared" ref="BO721" si="12261">ROUND(BO720/$E720,2)</f>
        <v>0</v>
      </c>
      <c r="BP721" s="110">
        <f t="shared" ref="BP721" si="12262">ROUND(BP720/$E720,2)</f>
        <v>0</v>
      </c>
      <c r="BQ721" s="110">
        <f t="shared" ref="BQ721" si="12263">ROUND(BQ720/$E720,2)</f>
        <v>0</v>
      </c>
      <c r="BR721" s="110">
        <f t="shared" ref="BR721" si="12264">ROUND(BR720/$E720,2)</f>
        <v>0</v>
      </c>
      <c r="BS721" s="110">
        <f t="shared" ref="BS721" si="12265">ROUND(BS720/$E720,2)</f>
        <v>0</v>
      </c>
      <c r="BT721" s="110">
        <f t="shared" ref="BT721" si="12266">ROUND(BT720/$E720,2)</f>
        <v>0</v>
      </c>
      <c r="BU721" s="110">
        <f t="shared" ref="BU721" si="12267">ROUND(BU720/$E720,2)</f>
        <v>0</v>
      </c>
      <c r="BV721" s="110">
        <f t="shared" ref="BV721" si="12268">ROUND(BV720/$E720,2)</f>
        <v>0</v>
      </c>
      <c r="BW721" s="110">
        <f t="shared" ref="BW721" si="12269">ROUND(BW720/$E720,2)</f>
        <v>0</v>
      </c>
      <c r="BX721" s="110">
        <f t="shared" ref="BX721" si="12270">ROUND(BX720/$E720,2)</f>
        <v>0</v>
      </c>
      <c r="BY721" s="110">
        <f t="shared" ref="BY721" si="12271">ROUND(BY720/$E720,2)</f>
        <v>0</v>
      </c>
      <c r="BZ721" s="110">
        <f t="shared" ref="BZ721" si="12272">ROUND(BZ720/$E720,2)</f>
        <v>0</v>
      </c>
      <c r="CA721" s="110">
        <f t="shared" ref="CA721" si="12273">ROUND(CA720/$E720,2)</f>
        <v>0</v>
      </c>
      <c r="CB721" s="110">
        <f t="shared" ref="CB721" si="12274">ROUND(CB720/$E720,2)</f>
        <v>0</v>
      </c>
      <c r="CC721" s="110">
        <f t="shared" ref="CC721" si="12275">ROUND(CC720/$E720,2)</f>
        <v>0</v>
      </c>
      <c r="CD721" s="110">
        <f t="shared" ref="CD721" si="12276">ROUND(CD720/$E720,2)</f>
        <v>0</v>
      </c>
      <c r="CE721" s="110"/>
      <c r="CF721" s="110">
        <f t="shared" ref="CF721" si="12277">ROUND(CF720/$E720,2)</f>
        <v>0</v>
      </c>
      <c r="CG721" s="110">
        <f t="shared" ref="CG721" si="12278">ROUND(CG720/$E720,2)</f>
        <v>0</v>
      </c>
      <c r="CH721" s="111">
        <f>IF(C720="","",D720-SUM(G721:CG721))</f>
        <v>-1.1368683772161603E-13</v>
      </c>
      <c r="CI721" s="112">
        <f>IF(C720="","",SUM(G721:CG721))</f>
        <v>560.00000000000011</v>
      </c>
      <c r="CJ721" s="67" t="b">
        <f>IF(C720="","",D720=CI721)</f>
        <v>1</v>
      </c>
    </row>
    <row r="722" spans="1:88" s="5" customFormat="1" ht="27" customHeight="1" x14ac:dyDescent="0.3">
      <c r="A722" s="173"/>
      <c r="B722" s="157"/>
      <c r="C722" s="170"/>
      <c r="D722" s="160"/>
      <c r="E722" s="163"/>
      <c r="F722" s="166"/>
      <c r="G722" s="113">
        <v>0</v>
      </c>
      <c r="H722" s="113"/>
      <c r="I722" s="113"/>
      <c r="J722" s="113"/>
      <c r="K722" s="113"/>
      <c r="L722" s="113"/>
      <c r="M722" s="113"/>
      <c r="N722" s="113"/>
      <c r="O722" s="113"/>
      <c r="P722" s="113"/>
      <c r="Q722" s="113"/>
      <c r="R722" s="113"/>
      <c r="S722" s="113"/>
      <c r="T722" s="113"/>
      <c r="U722" s="113">
        <f t="shared" ref="U722:X722" si="12279">U720/$F720</f>
        <v>0</v>
      </c>
      <c r="V722" s="113">
        <f t="shared" si="12279"/>
        <v>0</v>
      </c>
      <c r="W722" s="113">
        <f t="shared" si="12279"/>
        <v>0</v>
      </c>
      <c r="X722" s="113">
        <f t="shared" si="12279"/>
        <v>0</v>
      </c>
      <c r="Y722" s="113">
        <f t="shared" ref="Y722:AG722" si="12280">Y720/$F720</f>
        <v>0</v>
      </c>
      <c r="Z722" s="113">
        <f t="shared" si="12280"/>
        <v>0</v>
      </c>
      <c r="AA722" s="113">
        <f t="shared" si="12280"/>
        <v>0</v>
      </c>
      <c r="AB722" s="113">
        <f t="shared" si="12280"/>
        <v>0</v>
      </c>
      <c r="AC722" s="113">
        <f t="shared" si="12280"/>
        <v>0</v>
      </c>
      <c r="AD722" s="113">
        <f t="shared" si="12280"/>
        <v>0</v>
      </c>
      <c r="AE722" s="113">
        <f t="shared" si="12280"/>
        <v>0</v>
      </c>
      <c r="AF722" s="113">
        <f t="shared" si="12280"/>
        <v>0</v>
      </c>
      <c r="AG722" s="113">
        <f t="shared" si="12280"/>
        <v>0</v>
      </c>
      <c r="AH722" s="113">
        <f t="shared" ref="AH722:AK722" si="12281">AH720/$F720</f>
        <v>0</v>
      </c>
      <c r="AI722" s="113">
        <f t="shared" si="12281"/>
        <v>0</v>
      </c>
      <c r="AJ722" s="113">
        <f t="shared" si="12281"/>
        <v>0</v>
      </c>
      <c r="AK722" s="113">
        <f t="shared" si="12281"/>
        <v>0</v>
      </c>
      <c r="AL722" s="113">
        <f t="shared" ref="AL722:AT722" si="12282">AL720/$F720</f>
        <v>0</v>
      </c>
      <c r="AM722" s="113">
        <f t="shared" si="12282"/>
        <v>0</v>
      </c>
      <c r="AN722" s="113">
        <f t="shared" si="12282"/>
        <v>0</v>
      </c>
      <c r="AO722" s="113">
        <f t="shared" si="12282"/>
        <v>0</v>
      </c>
      <c r="AP722" s="113">
        <f t="shared" si="12282"/>
        <v>0</v>
      </c>
      <c r="AQ722" s="113">
        <f t="shared" si="12282"/>
        <v>0</v>
      </c>
      <c r="AR722" s="113">
        <f t="shared" si="12282"/>
        <v>0</v>
      </c>
      <c r="AS722" s="113">
        <f t="shared" si="12282"/>
        <v>0</v>
      </c>
      <c r="AT722" s="113">
        <f t="shared" si="12282"/>
        <v>0</v>
      </c>
      <c r="AU722" s="113">
        <f t="shared" ref="AU722:AX722" si="12283">AU720/$F720</f>
        <v>0</v>
      </c>
      <c r="AV722" s="113">
        <f t="shared" si="12283"/>
        <v>0</v>
      </c>
      <c r="AW722" s="113">
        <f t="shared" si="12283"/>
        <v>0</v>
      </c>
      <c r="AX722" s="113">
        <f t="shared" si="12283"/>
        <v>0</v>
      </c>
      <c r="AY722" s="113">
        <f t="shared" ref="AY722:BC722" si="12284">AY720/$F720</f>
        <v>0</v>
      </c>
      <c r="AZ722" s="113">
        <f t="shared" si="12284"/>
        <v>0</v>
      </c>
      <c r="BA722" s="113">
        <f t="shared" si="12284"/>
        <v>0</v>
      </c>
      <c r="BB722" s="113">
        <f t="shared" si="12284"/>
        <v>0</v>
      </c>
      <c r="BC722" s="113">
        <f t="shared" si="12284"/>
        <v>0.11111110837149346</v>
      </c>
      <c r="BD722" s="113">
        <f t="shared" ref="BD722:BG722" si="12285">BD720/$F720</f>
        <v>0.11111112069977286</v>
      </c>
      <c r="BE722" s="113">
        <f t="shared" si="12285"/>
        <v>0.11111112069977286</v>
      </c>
      <c r="BF722" s="113">
        <f t="shared" si="12285"/>
        <v>0.11111110837149346</v>
      </c>
      <c r="BG722" s="113">
        <f t="shared" si="12285"/>
        <v>0.11111110837149346</v>
      </c>
      <c r="BH722" s="113">
        <f t="shared" ref="BH722:BK722" si="12286">BH720/$F720</f>
        <v>0.11111110837149346</v>
      </c>
      <c r="BI722" s="113">
        <f t="shared" si="12286"/>
        <v>0.11111110837149346</v>
      </c>
      <c r="BJ722" s="113">
        <f t="shared" si="12286"/>
        <v>0.11111110837149346</v>
      </c>
      <c r="BK722" s="113">
        <f t="shared" si="12286"/>
        <v>0.11111110837149346</v>
      </c>
      <c r="BL722" s="113">
        <f t="shared" ref="BL722:BP722" si="12287">BL720/$F720</f>
        <v>0</v>
      </c>
      <c r="BM722" s="113">
        <f t="shared" si="12287"/>
        <v>0</v>
      </c>
      <c r="BN722" s="113">
        <f t="shared" si="12287"/>
        <v>0</v>
      </c>
      <c r="BO722" s="113">
        <f t="shared" si="12287"/>
        <v>0</v>
      </c>
      <c r="BP722" s="113">
        <f t="shared" si="12287"/>
        <v>0</v>
      </c>
      <c r="BQ722" s="113">
        <f t="shared" ref="BQ722:BT722" si="12288">BQ720/$F720</f>
        <v>0</v>
      </c>
      <c r="BR722" s="113">
        <f t="shared" si="12288"/>
        <v>0</v>
      </c>
      <c r="BS722" s="113">
        <f t="shared" si="12288"/>
        <v>0</v>
      </c>
      <c r="BT722" s="113">
        <f t="shared" si="12288"/>
        <v>0</v>
      </c>
      <c r="BU722" s="113">
        <f t="shared" ref="BU722:BX722" si="12289">BU720/$F720</f>
        <v>0</v>
      </c>
      <c r="BV722" s="113">
        <f t="shared" si="12289"/>
        <v>0</v>
      </c>
      <c r="BW722" s="113">
        <f t="shared" si="12289"/>
        <v>0</v>
      </c>
      <c r="BX722" s="113">
        <f t="shared" si="12289"/>
        <v>0</v>
      </c>
      <c r="BY722" s="113">
        <f t="shared" ref="BY722:CC722" si="12290">BY720/$F720</f>
        <v>0</v>
      </c>
      <c r="BZ722" s="113">
        <f t="shared" si="12290"/>
        <v>0</v>
      </c>
      <c r="CA722" s="113">
        <f t="shared" si="12290"/>
        <v>0</v>
      </c>
      <c r="CB722" s="113">
        <f t="shared" si="12290"/>
        <v>0</v>
      </c>
      <c r="CC722" s="113">
        <f t="shared" si="12290"/>
        <v>0</v>
      </c>
      <c r="CD722" s="113">
        <f t="shared" ref="CD722:CG722" si="12291">CD720/$F720</f>
        <v>0</v>
      </c>
      <c r="CE722" s="113"/>
      <c r="CF722" s="113">
        <f t="shared" si="12291"/>
        <v>0</v>
      </c>
      <c r="CG722" s="113">
        <f t="shared" si="12291"/>
        <v>0</v>
      </c>
      <c r="CH722" s="114">
        <f>IF(C720="","",100%-SUM(G722:CG722))</f>
        <v>-2.2204460492503131E-16</v>
      </c>
      <c r="CI722" s="115">
        <f>IF(C720="","",SUM(G722:CG722))</f>
        <v>1.0000000000000002</v>
      </c>
      <c r="CJ722" s="67" t="b">
        <f>IF(C720="","",SUM(G722:CG722)=CI722)</f>
        <v>1</v>
      </c>
    </row>
    <row r="723" spans="1:88" s="5" customFormat="1" ht="20.25" customHeight="1" x14ac:dyDescent="0.3">
      <c r="A723" s="171" t="s">
        <v>509</v>
      </c>
      <c r="B723" s="155" t="s">
        <v>510</v>
      </c>
      <c r="C723" s="168" t="s">
        <v>17</v>
      </c>
      <c r="D723" s="158">
        <v>45</v>
      </c>
      <c r="E723" s="161">
        <v>108454</v>
      </c>
      <c r="F723" s="164">
        <f t="shared" si="12214"/>
        <v>4880430</v>
      </c>
      <c r="G723" s="108">
        <v>0</v>
      </c>
      <c r="H723" s="108"/>
      <c r="I723" s="108"/>
      <c r="J723" s="108"/>
      <c r="K723" s="108"/>
      <c r="L723" s="108"/>
      <c r="M723" s="108"/>
      <c r="N723" s="108"/>
      <c r="O723" s="108"/>
      <c r="P723" s="108"/>
      <c r="Q723" s="108"/>
      <c r="R723" s="108"/>
      <c r="S723" s="108"/>
      <c r="T723" s="108"/>
      <c r="U723" s="108"/>
      <c r="V723" s="108"/>
      <c r="W723" s="108"/>
      <c r="X723" s="108"/>
      <c r="Y723" s="108"/>
      <c r="Z723" s="108"/>
      <c r="AA723" s="108"/>
      <c r="AB723" s="108"/>
      <c r="AC723" s="108"/>
      <c r="AD723" s="108"/>
      <c r="AE723" s="108"/>
      <c r="AF723" s="108"/>
      <c r="AG723" s="108"/>
      <c r="AH723" s="108"/>
      <c r="AI723" s="108"/>
      <c r="AJ723" s="108"/>
      <c r="AK723" s="108"/>
      <c r="AL723" s="108"/>
      <c r="AM723" s="108"/>
      <c r="AN723" s="108"/>
      <c r="AO723" s="108"/>
      <c r="AP723" s="108"/>
      <c r="AQ723" s="108"/>
      <c r="AR723" s="108"/>
      <c r="AS723" s="108"/>
      <c r="AT723" s="108"/>
      <c r="AU723" s="108"/>
      <c r="AV723" s="108"/>
      <c r="AW723" s="108"/>
      <c r="AX723" s="108"/>
      <c r="AY723" s="108"/>
      <c r="AZ723" s="108"/>
      <c r="BA723" s="108"/>
      <c r="BB723" s="108"/>
      <c r="BC723" s="108">
        <f>ROUND($F723/9,0)</f>
        <v>542270</v>
      </c>
      <c r="BD723" s="108">
        <f>ROUNDUP($F723/9,0)</f>
        <v>542270</v>
      </c>
      <c r="BE723" s="108">
        <f>ROUNDUP($F723/9,0)</f>
        <v>542270</v>
      </c>
      <c r="BF723" s="108">
        <f t="shared" ref="BF723:BK723" si="12292">ROUND($F723/9,0)</f>
        <v>542270</v>
      </c>
      <c r="BG723" s="108">
        <f t="shared" si="12292"/>
        <v>542270</v>
      </c>
      <c r="BH723" s="108">
        <f t="shared" si="12292"/>
        <v>542270</v>
      </c>
      <c r="BI723" s="108">
        <f t="shared" si="12292"/>
        <v>542270</v>
      </c>
      <c r="BJ723" s="108">
        <f t="shared" si="12292"/>
        <v>542270</v>
      </c>
      <c r="BK723" s="108">
        <f t="shared" si="12292"/>
        <v>542270</v>
      </c>
      <c r="BL723" s="108"/>
      <c r="BM723" s="108"/>
      <c r="BN723" s="108"/>
      <c r="BO723" s="108"/>
      <c r="BP723" s="108"/>
      <c r="BQ723" s="108"/>
      <c r="BR723" s="108"/>
      <c r="BS723" s="108"/>
      <c r="BT723" s="108"/>
      <c r="BU723" s="108"/>
      <c r="BV723" s="108"/>
      <c r="BW723" s="108"/>
      <c r="BX723" s="108"/>
      <c r="BY723" s="108"/>
      <c r="BZ723" s="108"/>
      <c r="CA723" s="108"/>
      <c r="CB723" s="108"/>
      <c r="CC723" s="108"/>
      <c r="CD723" s="108"/>
      <c r="CE723" s="108"/>
      <c r="CF723" s="108"/>
      <c r="CG723" s="108"/>
      <c r="CH723" s="109">
        <f>IF(C723="","",F723-SUM(G723:CG723))</f>
        <v>0</v>
      </c>
      <c r="CI723" s="107">
        <f>IF(C723="","",SUM(G723:CG723))</f>
        <v>4880430</v>
      </c>
      <c r="CJ723" s="67" t="b">
        <f>IF(C723="","",F723=CI723)</f>
        <v>1</v>
      </c>
    </row>
    <row r="724" spans="1:88" s="5" customFormat="1" ht="22.5" customHeight="1" x14ac:dyDescent="0.3">
      <c r="A724" s="172"/>
      <c r="B724" s="156"/>
      <c r="C724" s="169"/>
      <c r="D724" s="159"/>
      <c r="E724" s="162"/>
      <c r="F724" s="165"/>
      <c r="G724" s="110">
        <v>0</v>
      </c>
      <c r="H724" s="110"/>
      <c r="I724" s="110"/>
      <c r="J724" s="110"/>
      <c r="K724" s="110"/>
      <c r="L724" s="110"/>
      <c r="M724" s="110"/>
      <c r="N724" s="110"/>
      <c r="O724" s="110"/>
      <c r="P724" s="110"/>
      <c r="Q724" s="110"/>
      <c r="R724" s="110"/>
      <c r="S724" s="110"/>
      <c r="T724" s="110"/>
      <c r="U724" s="110">
        <f t="shared" ref="U724" si="12293">ROUND(U723/$E723,2)</f>
        <v>0</v>
      </c>
      <c r="V724" s="110">
        <f t="shared" ref="V724" si="12294">ROUND(V723/$E723,2)</f>
        <v>0</v>
      </c>
      <c r="W724" s="110">
        <f t="shared" ref="W724" si="12295">ROUND(W723/$E723,2)</f>
        <v>0</v>
      </c>
      <c r="X724" s="110">
        <f t="shared" ref="X724" si="12296">ROUND(X723/$E723,2)</f>
        <v>0</v>
      </c>
      <c r="Y724" s="110">
        <f t="shared" ref="Y724" si="12297">ROUND(Y723/$E723,2)</f>
        <v>0</v>
      </c>
      <c r="Z724" s="110">
        <f t="shared" ref="Z724" si="12298">ROUND(Z723/$E723,2)</f>
        <v>0</v>
      </c>
      <c r="AA724" s="110">
        <f t="shared" ref="AA724" si="12299">ROUND(AA723/$E723,2)</f>
        <v>0</v>
      </c>
      <c r="AB724" s="110">
        <f t="shared" ref="AB724" si="12300">ROUND(AB723/$E723,2)</f>
        <v>0</v>
      </c>
      <c r="AC724" s="110">
        <f t="shared" ref="AC724" si="12301">ROUND(AC723/$E723,2)</f>
        <v>0</v>
      </c>
      <c r="AD724" s="110">
        <f t="shared" ref="AD724" si="12302">ROUND(AD723/$E723,2)</f>
        <v>0</v>
      </c>
      <c r="AE724" s="110">
        <f t="shared" ref="AE724" si="12303">ROUND(AE723/$E723,2)</f>
        <v>0</v>
      </c>
      <c r="AF724" s="110">
        <f t="shared" ref="AF724" si="12304">ROUND(AF723/$E723,2)</f>
        <v>0</v>
      </c>
      <c r="AG724" s="110">
        <f t="shared" ref="AG724" si="12305">ROUND(AG723/$E723,2)</f>
        <v>0</v>
      </c>
      <c r="AH724" s="110">
        <f t="shared" ref="AH724" si="12306">ROUND(AH723/$E723,2)</f>
        <v>0</v>
      </c>
      <c r="AI724" s="110">
        <f t="shared" ref="AI724" si="12307">ROUND(AI723/$E723,2)</f>
        <v>0</v>
      </c>
      <c r="AJ724" s="110">
        <f t="shared" ref="AJ724" si="12308">ROUND(AJ723/$E723,2)</f>
        <v>0</v>
      </c>
      <c r="AK724" s="110">
        <f t="shared" ref="AK724" si="12309">ROUND(AK723/$E723,2)</f>
        <v>0</v>
      </c>
      <c r="AL724" s="110">
        <f t="shared" ref="AL724" si="12310">ROUND(AL723/$E723,2)</f>
        <v>0</v>
      </c>
      <c r="AM724" s="110">
        <f t="shared" ref="AM724" si="12311">ROUND(AM723/$E723,2)</f>
        <v>0</v>
      </c>
      <c r="AN724" s="110">
        <f t="shared" ref="AN724" si="12312">ROUND(AN723/$E723,2)</f>
        <v>0</v>
      </c>
      <c r="AO724" s="110">
        <f t="shared" ref="AO724" si="12313">ROUND(AO723/$E723,2)</f>
        <v>0</v>
      </c>
      <c r="AP724" s="110">
        <f t="shared" ref="AP724" si="12314">ROUND(AP723/$E723,2)</f>
        <v>0</v>
      </c>
      <c r="AQ724" s="110">
        <f t="shared" ref="AQ724" si="12315">ROUND(AQ723/$E723,2)</f>
        <v>0</v>
      </c>
      <c r="AR724" s="110">
        <f t="shared" ref="AR724" si="12316">ROUND(AR723/$E723,2)</f>
        <v>0</v>
      </c>
      <c r="AS724" s="110">
        <f t="shared" ref="AS724" si="12317">ROUND(AS723/$E723,2)</f>
        <v>0</v>
      </c>
      <c r="AT724" s="110">
        <f t="shared" ref="AT724" si="12318">ROUND(AT723/$E723,2)</f>
        <v>0</v>
      </c>
      <c r="AU724" s="110">
        <f t="shared" ref="AU724" si="12319">ROUND(AU723/$E723,2)</f>
        <v>0</v>
      </c>
      <c r="AV724" s="110">
        <f t="shared" ref="AV724" si="12320">ROUND(AV723/$E723,2)</f>
        <v>0</v>
      </c>
      <c r="AW724" s="110">
        <f t="shared" ref="AW724" si="12321">ROUND(AW723/$E723,2)</f>
        <v>0</v>
      </c>
      <c r="AX724" s="110">
        <f t="shared" ref="AX724" si="12322">ROUND(AX723/$E723,2)</f>
        <v>0</v>
      </c>
      <c r="AY724" s="110">
        <f t="shared" ref="AY724" si="12323">ROUND(AY723/$E723,2)</f>
        <v>0</v>
      </c>
      <c r="AZ724" s="110">
        <f t="shared" ref="AZ724" si="12324">ROUND(AZ723/$E723,2)</f>
        <v>0</v>
      </c>
      <c r="BA724" s="110">
        <f t="shared" ref="BA724" si="12325">ROUND(BA723/$E723,2)</f>
        <v>0</v>
      </c>
      <c r="BB724" s="110">
        <f t="shared" ref="BB724" si="12326">ROUND(BB723/$E723,2)</f>
        <v>0</v>
      </c>
      <c r="BC724" s="110">
        <f t="shared" ref="BC724" si="12327">ROUND(BC723/$E723,2)</f>
        <v>5</v>
      </c>
      <c r="BD724" s="110">
        <f t="shared" ref="BD724" si="12328">ROUND(BD723/$E723,2)</f>
        <v>5</v>
      </c>
      <c r="BE724" s="110">
        <f t="shared" ref="BE724" si="12329">ROUND(BE723/$E723,2)</f>
        <v>5</v>
      </c>
      <c r="BF724" s="110">
        <f t="shared" ref="BF724" si="12330">ROUND(BF723/$E723,2)</f>
        <v>5</v>
      </c>
      <c r="BG724" s="110">
        <f t="shared" ref="BG724" si="12331">ROUND(BG723/$E723,2)</f>
        <v>5</v>
      </c>
      <c r="BH724" s="110">
        <f t="shared" ref="BH724" si="12332">ROUND(BH723/$E723,2)</f>
        <v>5</v>
      </c>
      <c r="BI724" s="110">
        <f t="shared" ref="BI724" si="12333">ROUND(BI723/$E723,2)</f>
        <v>5</v>
      </c>
      <c r="BJ724" s="110">
        <f t="shared" ref="BJ724" si="12334">ROUND(BJ723/$E723,2)</f>
        <v>5</v>
      </c>
      <c r="BK724" s="110">
        <f t="shared" ref="BK724" si="12335">ROUND(BK723/$E723,2)</f>
        <v>5</v>
      </c>
      <c r="BL724" s="110">
        <f t="shared" ref="BL724" si="12336">ROUND(BL723/$E723,2)</f>
        <v>0</v>
      </c>
      <c r="BM724" s="110">
        <f t="shared" ref="BM724" si="12337">ROUND(BM723/$E723,2)</f>
        <v>0</v>
      </c>
      <c r="BN724" s="110">
        <f t="shared" ref="BN724" si="12338">ROUND(BN723/$E723,2)</f>
        <v>0</v>
      </c>
      <c r="BO724" s="110">
        <f t="shared" ref="BO724" si="12339">ROUND(BO723/$E723,2)</f>
        <v>0</v>
      </c>
      <c r="BP724" s="110">
        <f t="shared" ref="BP724" si="12340">ROUND(BP723/$E723,2)</f>
        <v>0</v>
      </c>
      <c r="BQ724" s="110">
        <f t="shared" ref="BQ724" si="12341">ROUND(BQ723/$E723,2)</f>
        <v>0</v>
      </c>
      <c r="BR724" s="110">
        <f t="shared" ref="BR724" si="12342">ROUND(BR723/$E723,2)</f>
        <v>0</v>
      </c>
      <c r="BS724" s="110">
        <f t="shared" ref="BS724" si="12343">ROUND(BS723/$E723,2)</f>
        <v>0</v>
      </c>
      <c r="BT724" s="110">
        <f t="shared" ref="BT724" si="12344">ROUND(BT723/$E723,2)</f>
        <v>0</v>
      </c>
      <c r="BU724" s="110">
        <f t="shared" ref="BU724" si="12345">ROUND(BU723/$E723,2)</f>
        <v>0</v>
      </c>
      <c r="BV724" s="110">
        <f t="shared" ref="BV724" si="12346">ROUND(BV723/$E723,2)</f>
        <v>0</v>
      </c>
      <c r="BW724" s="110">
        <f t="shared" ref="BW724" si="12347">ROUND(BW723/$E723,2)</f>
        <v>0</v>
      </c>
      <c r="BX724" s="110">
        <f t="shared" ref="BX724" si="12348">ROUND(BX723/$E723,2)</f>
        <v>0</v>
      </c>
      <c r="BY724" s="110">
        <f t="shared" ref="BY724" si="12349">ROUND(BY723/$E723,2)</f>
        <v>0</v>
      </c>
      <c r="BZ724" s="110">
        <f t="shared" ref="BZ724" si="12350">ROUND(BZ723/$E723,2)</f>
        <v>0</v>
      </c>
      <c r="CA724" s="110">
        <f t="shared" ref="CA724" si="12351">ROUND(CA723/$E723,2)</f>
        <v>0</v>
      </c>
      <c r="CB724" s="110">
        <f t="shared" ref="CB724" si="12352">ROUND(CB723/$E723,2)</f>
        <v>0</v>
      </c>
      <c r="CC724" s="110">
        <f t="shared" ref="CC724" si="12353">ROUND(CC723/$E723,2)</f>
        <v>0</v>
      </c>
      <c r="CD724" s="110">
        <f t="shared" ref="CD724" si="12354">ROUND(CD723/$E723,2)</f>
        <v>0</v>
      </c>
      <c r="CE724" s="110"/>
      <c r="CF724" s="110">
        <f t="shared" ref="CF724" si="12355">ROUND(CF723/$E723,2)</f>
        <v>0</v>
      </c>
      <c r="CG724" s="110">
        <f t="shared" ref="CG724" si="12356">ROUND(CG723/$E723,2)</f>
        <v>0</v>
      </c>
      <c r="CH724" s="111">
        <f>IF(C723="","",D723-SUM(G724:CG724))</f>
        <v>0</v>
      </c>
      <c r="CI724" s="112">
        <f>IF(C723="","",SUM(G724:CG724))</f>
        <v>45</v>
      </c>
      <c r="CJ724" s="67" t="b">
        <f>IF(C723="","",D723=CI724)</f>
        <v>1</v>
      </c>
    </row>
    <row r="725" spans="1:88" s="5" customFormat="1" ht="23.25" customHeight="1" x14ac:dyDescent="0.3">
      <c r="A725" s="173"/>
      <c r="B725" s="157"/>
      <c r="C725" s="170"/>
      <c r="D725" s="160"/>
      <c r="E725" s="163"/>
      <c r="F725" s="166"/>
      <c r="G725" s="113">
        <v>0</v>
      </c>
      <c r="H725" s="113"/>
      <c r="I725" s="113"/>
      <c r="J725" s="113"/>
      <c r="K725" s="113"/>
      <c r="L725" s="113"/>
      <c r="M725" s="113"/>
      <c r="N725" s="113"/>
      <c r="O725" s="113"/>
      <c r="P725" s="113"/>
      <c r="Q725" s="113"/>
      <c r="R725" s="113"/>
      <c r="S725" s="113"/>
      <c r="T725" s="113"/>
      <c r="U725" s="113">
        <f t="shared" ref="U725:X725" si="12357">U723/$F723</f>
        <v>0</v>
      </c>
      <c r="V725" s="113">
        <f t="shared" si="12357"/>
        <v>0</v>
      </c>
      <c r="W725" s="113">
        <f t="shared" si="12357"/>
        <v>0</v>
      </c>
      <c r="X725" s="113">
        <f t="shared" si="12357"/>
        <v>0</v>
      </c>
      <c r="Y725" s="113">
        <f t="shared" ref="Y725:AG725" si="12358">Y723/$F723</f>
        <v>0</v>
      </c>
      <c r="Z725" s="113">
        <f t="shared" si="12358"/>
        <v>0</v>
      </c>
      <c r="AA725" s="113">
        <f t="shared" si="12358"/>
        <v>0</v>
      </c>
      <c r="AB725" s="113">
        <f t="shared" si="12358"/>
        <v>0</v>
      </c>
      <c r="AC725" s="113">
        <f t="shared" si="12358"/>
        <v>0</v>
      </c>
      <c r="AD725" s="113">
        <f t="shared" si="12358"/>
        <v>0</v>
      </c>
      <c r="AE725" s="113">
        <f t="shared" si="12358"/>
        <v>0</v>
      </c>
      <c r="AF725" s="113">
        <f t="shared" si="12358"/>
        <v>0</v>
      </c>
      <c r="AG725" s="113">
        <f t="shared" si="12358"/>
        <v>0</v>
      </c>
      <c r="AH725" s="113">
        <f t="shared" ref="AH725:AK725" si="12359">AH723/$F723</f>
        <v>0</v>
      </c>
      <c r="AI725" s="113">
        <f t="shared" si="12359"/>
        <v>0</v>
      </c>
      <c r="AJ725" s="113">
        <f t="shared" si="12359"/>
        <v>0</v>
      </c>
      <c r="AK725" s="113">
        <f t="shared" si="12359"/>
        <v>0</v>
      </c>
      <c r="AL725" s="113">
        <f t="shared" ref="AL725:AT725" si="12360">AL723/$F723</f>
        <v>0</v>
      </c>
      <c r="AM725" s="113">
        <f t="shared" si="12360"/>
        <v>0</v>
      </c>
      <c r="AN725" s="113">
        <f t="shared" si="12360"/>
        <v>0</v>
      </c>
      <c r="AO725" s="113">
        <f t="shared" si="12360"/>
        <v>0</v>
      </c>
      <c r="AP725" s="113">
        <f t="shared" si="12360"/>
        <v>0</v>
      </c>
      <c r="AQ725" s="113">
        <f t="shared" si="12360"/>
        <v>0</v>
      </c>
      <c r="AR725" s="113">
        <f t="shared" si="12360"/>
        <v>0</v>
      </c>
      <c r="AS725" s="113">
        <f t="shared" si="12360"/>
        <v>0</v>
      </c>
      <c r="AT725" s="113">
        <f t="shared" si="12360"/>
        <v>0</v>
      </c>
      <c r="AU725" s="113">
        <f t="shared" ref="AU725:AX725" si="12361">AU723/$F723</f>
        <v>0</v>
      </c>
      <c r="AV725" s="113">
        <f t="shared" si="12361"/>
        <v>0</v>
      </c>
      <c r="AW725" s="113">
        <f t="shared" si="12361"/>
        <v>0</v>
      </c>
      <c r="AX725" s="113">
        <f t="shared" si="12361"/>
        <v>0</v>
      </c>
      <c r="AY725" s="113">
        <f t="shared" ref="AY725:BC725" si="12362">AY723/$F723</f>
        <v>0</v>
      </c>
      <c r="AZ725" s="113">
        <f t="shared" si="12362"/>
        <v>0</v>
      </c>
      <c r="BA725" s="113">
        <f t="shared" si="12362"/>
        <v>0</v>
      </c>
      <c r="BB725" s="113">
        <f t="shared" si="12362"/>
        <v>0</v>
      </c>
      <c r="BC725" s="113">
        <f t="shared" si="12362"/>
        <v>0.1111111111111111</v>
      </c>
      <c r="BD725" s="113">
        <f t="shared" ref="BD725:BG725" si="12363">BD723/$F723</f>
        <v>0.1111111111111111</v>
      </c>
      <c r="BE725" s="113">
        <f t="shared" si="12363"/>
        <v>0.1111111111111111</v>
      </c>
      <c r="BF725" s="113">
        <f t="shared" si="12363"/>
        <v>0.1111111111111111</v>
      </c>
      <c r="BG725" s="113">
        <f t="shared" si="12363"/>
        <v>0.1111111111111111</v>
      </c>
      <c r="BH725" s="113">
        <f t="shared" ref="BH725:BK725" si="12364">BH723/$F723</f>
        <v>0.1111111111111111</v>
      </c>
      <c r="BI725" s="113">
        <f t="shared" si="12364"/>
        <v>0.1111111111111111</v>
      </c>
      <c r="BJ725" s="113">
        <f t="shared" si="12364"/>
        <v>0.1111111111111111</v>
      </c>
      <c r="BK725" s="113">
        <f t="shared" si="12364"/>
        <v>0.1111111111111111</v>
      </c>
      <c r="BL725" s="113">
        <f t="shared" ref="BL725:BP725" si="12365">BL723/$F723</f>
        <v>0</v>
      </c>
      <c r="BM725" s="113">
        <f t="shared" si="12365"/>
        <v>0</v>
      </c>
      <c r="BN725" s="113">
        <f t="shared" si="12365"/>
        <v>0</v>
      </c>
      <c r="BO725" s="113">
        <f t="shared" si="12365"/>
        <v>0</v>
      </c>
      <c r="BP725" s="113">
        <f t="shared" si="12365"/>
        <v>0</v>
      </c>
      <c r="BQ725" s="113">
        <f t="shared" ref="BQ725:BT725" si="12366">BQ723/$F723</f>
        <v>0</v>
      </c>
      <c r="BR725" s="113">
        <f t="shared" si="12366"/>
        <v>0</v>
      </c>
      <c r="BS725" s="113">
        <f t="shared" si="12366"/>
        <v>0</v>
      </c>
      <c r="BT725" s="113">
        <f t="shared" si="12366"/>
        <v>0</v>
      </c>
      <c r="BU725" s="113">
        <f t="shared" ref="BU725:BX725" si="12367">BU723/$F723</f>
        <v>0</v>
      </c>
      <c r="BV725" s="113">
        <f t="shared" si="12367"/>
        <v>0</v>
      </c>
      <c r="BW725" s="113">
        <f t="shared" si="12367"/>
        <v>0</v>
      </c>
      <c r="BX725" s="113">
        <f t="shared" si="12367"/>
        <v>0</v>
      </c>
      <c r="BY725" s="113">
        <f t="shared" ref="BY725:CC725" si="12368">BY723/$F723</f>
        <v>0</v>
      </c>
      <c r="BZ725" s="113">
        <f t="shared" si="12368"/>
        <v>0</v>
      </c>
      <c r="CA725" s="113">
        <f t="shared" si="12368"/>
        <v>0</v>
      </c>
      <c r="CB725" s="113">
        <f t="shared" si="12368"/>
        <v>0</v>
      </c>
      <c r="CC725" s="113">
        <f t="shared" si="12368"/>
        <v>0</v>
      </c>
      <c r="CD725" s="113">
        <f t="shared" ref="CD725:CG725" si="12369">CD723/$F723</f>
        <v>0</v>
      </c>
      <c r="CE725" s="113"/>
      <c r="CF725" s="113">
        <f t="shared" si="12369"/>
        <v>0</v>
      </c>
      <c r="CG725" s="113">
        <f t="shared" si="12369"/>
        <v>0</v>
      </c>
      <c r="CH725" s="114">
        <f>IF(C723="","",100%-SUM(G725:CG725))</f>
        <v>-2.2204460492503131E-16</v>
      </c>
      <c r="CI725" s="115">
        <f>IF(C723="","",SUM(G725:CG725))</f>
        <v>1.0000000000000002</v>
      </c>
      <c r="CJ725" s="67" t="b">
        <f>IF(C723="","",SUM(G725:CG725)=CI725)</f>
        <v>1</v>
      </c>
    </row>
    <row r="726" spans="1:88" s="5" customFormat="1" ht="24" customHeight="1" x14ac:dyDescent="0.3">
      <c r="A726" s="171" t="s">
        <v>511</v>
      </c>
      <c r="B726" s="155" t="s">
        <v>512</v>
      </c>
      <c r="C726" s="168" t="s">
        <v>17</v>
      </c>
      <c r="D726" s="158">
        <v>85</v>
      </c>
      <c r="E726" s="161">
        <v>58541</v>
      </c>
      <c r="F726" s="164">
        <f t="shared" si="12214"/>
        <v>4975985</v>
      </c>
      <c r="G726" s="108">
        <v>0</v>
      </c>
      <c r="H726" s="108"/>
      <c r="I726" s="108"/>
      <c r="J726" s="108"/>
      <c r="K726" s="108"/>
      <c r="L726" s="108"/>
      <c r="M726" s="108"/>
      <c r="N726" s="108"/>
      <c r="O726" s="108"/>
      <c r="P726" s="108"/>
      <c r="Q726" s="108"/>
      <c r="R726" s="108"/>
      <c r="S726" s="108"/>
      <c r="T726" s="108"/>
      <c r="U726" s="108"/>
      <c r="V726" s="108"/>
      <c r="W726" s="108"/>
      <c r="X726" s="108"/>
      <c r="Y726" s="108"/>
      <c r="Z726" s="108"/>
      <c r="AA726" s="108"/>
      <c r="AB726" s="108"/>
      <c r="AC726" s="108"/>
      <c r="AD726" s="108"/>
      <c r="AE726" s="108"/>
      <c r="AF726" s="108"/>
      <c r="AG726" s="108"/>
      <c r="AH726" s="108"/>
      <c r="AI726" s="108"/>
      <c r="AJ726" s="108"/>
      <c r="AK726" s="108"/>
      <c r="AL726" s="108"/>
      <c r="AM726" s="108"/>
      <c r="AN726" s="108"/>
      <c r="AO726" s="108"/>
      <c r="AP726" s="108"/>
      <c r="AQ726" s="108"/>
      <c r="AR726" s="108"/>
      <c r="AS726" s="108"/>
      <c r="AT726" s="108"/>
      <c r="AU726" s="108"/>
      <c r="AV726" s="108"/>
      <c r="AW726" s="108"/>
      <c r="AX726" s="108"/>
      <c r="AY726" s="108"/>
      <c r="AZ726" s="108"/>
      <c r="BA726" s="108"/>
      <c r="BB726" s="108"/>
      <c r="BC726" s="108">
        <f>ROUND($F726/9,0)</f>
        <v>552887</v>
      </c>
      <c r="BD726" s="108">
        <f>ROUNDUP($F726/9,0)</f>
        <v>552888</v>
      </c>
      <c r="BE726" s="108">
        <f>ROUNDUP($F726/9,0)</f>
        <v>552888</v>
      </c>
      <c r="BF726" s="108">
        <f t="shared" ref="BF726:BK726" si="12370">ROUND($F726/9,0)</f>
        <v>552887</v>
      </c>
      <c r="BG726" s="108">
        <f t="shared" si="12370"/>
        <v>552887</v>
      </c>
      <c r="BH726" s="108">
        <f t="shared" si="12370"/>
        <v>552887</v>
      </c>
      <c r="BI726" s="108">
        <f t="shared" si="12370"/>
        <v>552887</v>
      </c>
      <c r="BJ726" s="108">
        <f t="shared" si="12370"/>
        <v>552887</v>
      </c>
      <c r="BK726" s="108">
        <f t="shared" si="12370"/>
        <v>552887</v>
      </c>
      <c r="BL726" s="108"/>
      <c r="BM726" s="108"/>
      <c r="BN726" s="108"/>
      <c r="BO726" s="108"/>
      <c r="BP726" s="108"/>
      <c r="BQ726" s="108"/>
      <c r="BR726" s="108"/>
      <c r="BS726" s="108"/>
      <c r="BT726" s="108"/>
      <c r="BU726" s="108"/>
      <c r="BV726" s="108"/>
      <c r="BW726" s="108"/>
      <c r="BX726" s="108"/>
      <c r="BY726" s="108"/>
      <c r="BZ726" s="108"/>
      <c r="CA726" s="108"/>
      <c r="CB726" s="108"/>
      <c r="CC726" s="108"/>
      <c r="CD726" s="108"/>
      <c r="CE726" s="108"/>
      <c r="CF726" s="108"/>
      <c r="CG726" s="108"/>
      <c r="CH726" s="109">
        <f>IF(C726="","",F726-SUM(G726:CG726))</f>
        <v>0</v>
      </c>
      <c r="CI726" s="107">
        <f>IF(C726="","",SUM(G726:CG726))</f>
        <v>4975985</v>
      </c>
      <c r="CJ726" s="67" t="b">
        <f>IF(C726="","",F726=CI726)</f>
        <v>1</v>
      </c>
    </row>
    <row r="727" spans="1:88" s="5" customFormat="1" ht="24.75" customHeight="1" x14ac:dyDescent="0.3">
      <c r="A727" s="172"/>
      <c r="B727" s="156"/>
      <c r="C727" s="169"/>
      <c r="D727" s="159"/>
      <c r="E727" s="162"/>
      <c r="F727" s="165"/>
      <c r="G727" s="110">
        <v>0</v>
      </c>
      <c r="H727" s="110"/>
      <c r="I727" s="110"/>
      <c r="J727" s="110"/>
      <c r="K727" s="110"/>
      <c r="L727" s="110"/>
      <c r="M727" s="110"/>
      <c r="N727" s="110"/>
      <c r="O727" s="110"/>
      <c r="P727" s="110"/>
      <c r="Q727" s="110"/>
      <c r="R727" s="110"/>
      <c r="S727" s="110"/>
      <c r="T727" s="110"/>
      <c r="U727" s="110">
        <f t="shared" ref="U727" si="12371">ROUND(U726/$E726,2)</f>
        <v>0</v>
      </c>
      <c r="V727" s="110">
        <f t="shared" ref="V727" si="12372">ROUND(V726/$E726,2)</f>
        <v>0</v>
      </c>
      <c r="W727" s="110">
        <f t="shared" ref="W727" si="12373">ROUND(W726/$E726,2)</f>
        <v>0</v>
      </c>
      <c r="X727" s="110">
        <f t="shared" ref="X727" si="12374">ROUND(X726/$E726,2)</f>
        <v>0</v>
      </c>
      <c r="Y727" s="110">
        <f t="shared" ref="Y727" si="12375">ROUND(Y726/$E726,2)</f>
        <v>0</v>
      </c>
      <c r="Z727" s="110">
        <f t="shared" ref="Z727" si="12376">ROUND(Z726/$E726,2)</f>
        <v>0</v>
      </c>
      <c r="AA727" s="110">
        <f t="shared" ref="AA727" si="12377">ROUND(AA726/$E726,2)</f>
        <v>0</v>
      </c>
      <c r="AB727" s="110">
        <f t="shared" ref="AB727" si="12378">ROUND(AB726/$E726,2)</f>
        <v>0</v>
      </c>
      <c r="AC727" s="110">
        <f t="shared" ref="AC727" si="12379">ROUND(AC726/$E726,2)</f>
        <v>0</v>
      </c>
      <c r="AD727" s="110">
        <f t="shared" ref="AD727" si="12380">ROUND(AD726/$E726,2)</f>
        <v>0</v>
      </c>
      <c r="AE727" s="110">
        <f t="shared" ref="AE727" si="12381">ROUND(AE726/$E726,2)</f>
        <v>0</v>
      </c>
      <c r="AF727" s="110">
        <f t="shared" ref="AF727" si="12382">ROUND(AF726/$E726,2)</f>
        <v>0</v>
      </c>
      <c r="AG727" s="110">
        <f t="shared" ref="AG727" si="12383">ROUND(AG726/$E726,2)</f>
        <v>0</v>
      </c>
      <c r="AH727" s="110">
        <f t="shared" ref="AH727" si="12384">ROUND(AH726/$E726,2)</f>
        <v>0</v>
      </c>
      <c r="AI727" s="110">
        <f t="shared" ref="AI727" si="12385">ROUND(AI726/$E726,2)</f>
        <v>0</v>
      </c>
      <c r="AJ727" s="110">
        <f t="shared" ref="AJ727" si="12386">ROUND(AJ726/$E726,2)</f>
        <v>0</v>
      </c>
      <c r="AK727" s="110">
        <f t="shared" ref="AK727" si="12387">ROUND(AK726/$E726,2)</f>
        <v>0</v>
      </c>
      <c r="AL727" s="110">
        <f t="shared" ref="AL727" si="12388">ROUND(AL726/$E726,2)</f>
        <v>0</v>
      </c>
      <c r="AM727" s="110">
        <f t="shared" ref="AM727" si="12389">ROUND(AM726/$E726,2)</f>
        <v>0</v>
      </c>
      <c r="AN727" s="110">
        <f t="shared" ref="AN727" si="12390">ROUND(AN726/$E726,2)</f>
        <v>0</v>
      </c>
      <c r="AO727" s="110">
        <f t="shared" ref="AO727" si="12391">ROUND(AO726/$E726,2)</f>
        <v>0</v>
      </c>
      <c r="AP727" s="110">
        <f t="shared" ref="AP727" si="12392">ROUND(AP726/$E726,2)</f>
        <v>0</v>
      </c>
      <c r="AQ727" s="110">
        <f t="shared" ref="AQ727" si="12393">ROUND(AQ726/$E726,2)</f>
        <v>0</v>
      </c>
      <c r="AR727" s="110">
        <f t="shared" ref="AR727" si="12394">ROUND(AR726/$E726,2)</f>
        <v>0</v>
      </c>
      <c r="AS727" s="110">
        <f t="shared" ref="AS727" si="12395">ROUND(AS726/$E726,2)</f>
        <v>0</v>
      </c>
      <c r="AT727" s="110">
        <f t="shared" ref="AT727" si="12396">ROUND(AT726/$E726,2)</f>
        <v>0</v>
      </c>
      <c r="AU727" s="110">
        <f t="shared" ref="AU727" si="12397">ROUND(AU726/$E726,2)</f>
        <v>0</v>
      </c>
      <c r="AV727" s="110">
        <f t="shared" ref="AV727" si="12398">ROUND(AV726/$E726,2)</f>
        <v>0</v>
      </c>
      <c r="AW727" s="110">
        <f t="shared" ref="AW727" si="12399">ROUND(AW726/$E726,2)</f>
        <v>0</v>
      </c>
      <c r="AX727" s="110">
        <f t="shared" ref="AX727" si="12400">ROUND(AX726/$E726,2)</f>
        <v>0</v>
      </c>
      <c r="AY727" s="110">
        <f t="shared" ref="AY727" si="12401">ROUND(AY726/$E726,2)</f>
        <v>0</v>
      </c>
      <c r="AZ727" s="110">
        <f t="shared" ref="AZ727" si="12402">ROUND(AZ726/$E726,2)</f>
        <v>0</v>
      </c>
      <c r="BA727" s="110">
        <f t="shared" ref="BA727" si="12403">ROUND(BA726/$E726,2)</f>
        <v>0</v>
      </c>
      <c r="BB727" s="110">
        <f t="shared" ref="BB727" si="12404">ROUND(BB726/$E726,2)</f>
        <v>0</v>
      </c>
      <c r="BC727" s="110">
        <f t="shared" ref="BC727" si="12405">ROUND(BC726/$E726,2)</f>
        <v>9.44</v>
      </c>
      <c r="BD727" s="110">
        <f t="shared" ref="BD727" si="12406">ROUND(BD726/$E726,2)</f>
        <v>9.44</v>
      </c>
      <c r="BE727" s="110">
        <f t="shared" ref="BE727" si="12407">ROUND(BE726/$E726,2)</f>
        <v>9.44</v>
      </c>
      <c r="BF727" s="110">
        <f>ROUNDUP(BF726/$E726,2)</f>
        <v>9.4499999999999993</v>
      </c>
      <c r="BG727" s="110">
        <f t="shared" ref="BG727" si="12408">ROUND(BG726/$E726,2)</f>
        <v>9.44</v>
      </c>
      <c r="BH727" s="110">
        <f t="shared" ref="BH727:BJ727" si="12409">ROUNDUP(BH726/$E726,2)</f>
        <v>9.4499999999999993</v>
      </c>
      <c r="BI727" s="110">
        <f t="shared" si="12409"/>
        <v>9.4499999999999993</v>
      </c>
      <c r="BJ727" s="110">
        <f t="shared" si="12409"/>
        <v>9.4499999999999993</v>
      </c>
      <c r="BK727" s="110">
        <f t="shared" ref="BK727" si="12410">ROUND(BK726/$E726,2)</f>
        <v>9.44</v>
      </c>
      <c r="BL727" s="110">
        <f t="shared" ref="BL727" si="12411">ROUND(BL726/$E726,2)</f>
        <v>0</v>
      </c>
      <c r="BM727" s="110">
        <f t="shared" ref="BM727" si="12412">ROUND(BM726/$E726,2)</f>
        <v>0</v>
      </c>
      <c r="BN727" s="110">
        <f t="shared" ref="BN727" si="12413">ROUND(BN726/$E726,2)</f>
        <v>0</v>
      </c>
      <c r="BO727" s="110">
        <f t="shared" ref="BO727" si="12414">ROUND(BO726/$E726,2)</f>
        <v>0</v>
      </c>
      <c r="BP727" s="110">
        <f t="shared" ref="BP727" si="12415">ROUND(BP726/$E726,2)</f>
        <v>0</v>
      </c>
      <c r="BQ727" s="110">
        <f t="shared" ref="BQ727" si="12416">ROUND(BQ726/$E726,2)</f>
        <v>0</v>
      </c>
      <c r="BR727" s="110">
        <f t="shared" ref="BR727" si="12417">ROUND(BR726/$E726,2)</f>
        <v>0</v>
      </c>
      <c r="BS727" s="110">
        <f t="shared" ref="BS727" si="12418">ROUND(BS726/$E726,2)</f>
        <v>0</v>
      </c>
      <c r="BT727" s="110">
        <f t="shared" ref="BT727" si="12419">ROUND(BT726/$E726,2)</f>
        <v>0</v>
      </c>
      <c r="BU727" s="110">
        <f t="shared" ref="BU727" si="12420">ROUND(BU726/$E726,2)</f>
        <v>0</v>
      </c>
      <c r="BV727" s="110">
        <f t="shared" ref="BV727" si="12421">ROUND(BV726/$E726,2)</f>
        <v>0</v>
      </c>
      <c r="BW727" s="110">
        <f t="shared" ref="BW727" si="12422">ROUND(BW726/$E726,2)</f>
        <v>0</v>
      </c>
      <c r="BX727" s="110">
        <f t="shared" ref="BX727" si="12423">ROUND(BX726/$E726,2)</f>
        <v>0</v>
      </c>
      <c r="BY727" s="110">
        <f t="shared" ref="BY727" si="12424">ROUND(BY726/$E726,2)</f>
        <v>0</v>
      </c>
      <c r="BZ727" s="110">
        <f t="shared" ref="BZ727" si="12425">ROUND(BZ726/$E726,2)</f>
        <v>0</v>
      </c>
      <c r="CA727" s="110">
        <f t="shared" ref="CA727" si="12426">ROUND(CA726/$E726,2)</f>
        <v>0</v>
      </c>
      <c r="CB727" s="110">
        <f t="shared" ref="CB727" si="12427">ROUND(CB726/$E726,2)</f>
        <v>0</v>
      </c>
      <c r="CC727" s="110">
        <f t="shared" ref="CC727" si="12428">ROUND(CC726/$E726,2)</f>
        <v>0</v>
      </c>
      <c r="CD727" s="110">
        <f t="shared" ref="CD727" si="12429">ROUND(CD726/$E726,2)</f>
        <v>0</v>
      </c>
      <c r="CE727" s="110"/>
      <c r="CF727" s="110">
        <f t="shared" ref="CF727" si="12430">ROUND(CF726/$E726,2)</f>
        <v>0</v>
      </c>
      <c r="CG727" s="110">
        <f t="shared" ref="CG727" si="12431">ROUND(CG726/$E726,2)</f>
        <v>0</v>
      </c>
      <c r="CH727" s="111">
        <f>IF(C726="","",D726-SUM(G727:CG727))</f>
        <v>0</v>
      </c>
      <c r="CI727" s="112">
        <f>IF(C726="","",SUM(G727:CG727))</f>
        <v>85</v>
      </c>
      <c r="CJ727" s="67" t="b">
        <f>IF(C726="","",D726=CI727)</f>
        <v>1</v>
      </c>
    </row>
    <row r="728" spans="1:88" s="5" customFormat="1" ht="24.75" customHeight="1" x14ac:dyDescent="0.3">
      <c r="A728" s="173"/>
      <c r="B728" s="157"/>
      <c r="C728" s="170"/>
      <c r="D728" s="160"/>
      <c r="E728" s="163"/>
      <c r="F728" s="166"/>
      <c r="G728" s="113">
        <v>0</v>
      </c>
      <c r="H728" s="113"/>
      <c r="I728" s="113"/>
      <c r="J728" s="113"/>
      <c r="K728" s="113"/>
      <c r="L728" s="113"/>
      <c r="M728" s="113"/>
      <c r="N728" s="113"/>
      <c r="O728" s="113"/>
      <c r="P728" s="113"/>
      <c r="Q728" s="113"/>
      <c r="R728" s="113"/>
      <c r="S728" s="113"/>
      <c r="T728" s="113"/>
      <c r="U728" s="113">
        <f t="shared" ref="U728:X728" si="12432">U726/$F726</f>
        <v>0</v>
      </c>
      <c r="V728" s="113">
        <f t="shared" si="12432"/>
        <v>0</v>
      </c>
      <c r="W728" s="113">
        <f t="shared" si="12432"/>
        <v>0</v>
      </c>
      <c r="X728" s="113">
        <f t="shared" si="12432"/>
        <v>0</v>
      </c>
      <c r="Y728" s="113">
        <f t="shared" ref="Y728:AG728" si="12433">Y726/$F726</f>
        <v>0</v>
      </c>
      <c r="Z728" s="113">
        <f t="shared" si="12433"/>
        <v>0</v>
      </c>
      <c r="AA728" s="113">
        <f t="shared" si="12433"/>
        <v>0</v>
      </c>
      <c r="AB728" s="113">
        <f t="shared" si="12433"/>
        <v>0</v>
      </c>
      <c r="AC728" s="113">
        <f t="shared" si="12433"/>
        <v>0</v>
      </c>
      <c r="AD728" s="113">
        <f t="shared" si="12433"/>
        <v>0</v>
      </c>
      <c r="AE728" s="113">
        <f t="shared" si="12433"/>
        <v>0</v>
      </c>
      <c r="AF728" s="113">
        <f t="shared" si="12433"/>
        <v>0</v>
      </c>
      <c r="AG728" s="113">
        <f t="shared" si="12433"/>
        <v>0</v>
      </c>
      <c r="AH728" s="113">
        <f t="shared" ref="AH728:AK728" si="12434">AH726/$F726</f>
        <v>0</v>
      </c>
      <c r="AI728" s="113">
        <f t="shared" si="12434"/>
        <v>0</v>
      </c>
      <c r="AJ728" s="113">
        <f t="shared" si="12434"/>
        <v>0</v>
      </c>
      <c r="AK728" s="113">
        <f t="shared" si="12434"/>
        <v>0</v>
      </c>
      <c r="AL728" s="113">
        <f t="shared" ref="AL728:AT728" si="12435">AL726/$F726</f>
        <v>0</v>
      </c>
      <c r="AM728" s="113">
        <f t="shared" si="12435"/>
        <v>0</v>
      </c>
      <c r="AN728" s="113">
        <f t="shared" si="12435"/>
        <v>0</v>
      </c>
      <c r="AO728" s="113">
        <f t="shared" si="12435"/>
        <v>0</v>
      </c>
      <c r="AP728" s="113">
        <f t="shared" si="12435"/>
        <v>0</v>
      </c>
      <c r="AQ728" s="113">
        <f t="shared" si="12435"/>
        <v>0</v>
      </c>
      <c r="AR728" s="113">
        <f t="shared" si="12435"/>
        <v>0</v>
      </c>
      <c r="AS728" s="113">
        <f t="shared" si="12435"/>
        <v>0</v>
      </c>
      <c r="AT728" s="113">
        <f t="shared" si="12435"/>
        <v>0</v>
      </c>
      <c r="AU728" s="113">
        <f t="shared" ref="AU728:AX728" si="12436">AU726/$F726</f>
        <v>0</v>
      </c>
      <c r="AV728" s="113">
        <f t="shared" si="12436"/>
        <v>0</v>
      </c>
      <c r="AW728" s="113">
        <f t="shared" si="12436"/>
        <v>0</v>
      </c>
      <c r="AX728" s="113">
        <f t="shared" si="12436"/>
        <v>0</v>
      </c>
      <c r="AY728" s="113">
        <f t="shared" ref="AY728:BC728" si="12437">AY726/$F726</f>
        <v>0</v>
      </c>
      <c r="AZ728" s="113">
        <f t="shared" si="12437"/>
        <v>0</v>
      </c>
      <c r="BA728" s="113">
        <f t="shared" si="12437"/>
        <v>0</v>
      </c>
      <c r="BB728" s="113">
        <f t="shared" si="12437"/>
        <v>0</v>
      </c>
      <c r="BC728" s="113">
        <f t="shared" si="12437"/>
        <v>0.11111106645216977</v>
      </c>
      <c r="BD728" s="113">
        <f t="shared" ref="BD728:BG728" si="12438">BD726/$F726</f>
        <v>0.1111112674174058</v>
      </c>
      <c r="BE728" s="113">
        <f t="shared" si="12438"/>
        <v>0.1111112674174058</v>
      </c>
      <c r="BF728" s="113">
        <f t="shared" si="12438"/>
        <v>0.11111106645216977</v>
      </c>
      <c r="BG728" s="113">
        <f t="shared" si="12438"/>
        <v>0.11111106645216977</v>
      </c>
      <c r="BH728" s="113">
        <f t="shared" ref="BH728:BK728" si="12439">BH726/$F726</f>
        <v>0.11111106645216977</v>
      </c>
      <c r="BI728" s="113">
        <f t="shared" si="12439"/>
        <v>0.11111106645216977</v>
      </c>
      <c r="BJ728" s="113">
        <f t="shared" si="12439"/>
        <v>0.11111106645216977</v>
      </c>
      <c r="BK728" s="113">
        <f t="shared" si="12439"/>
        <v>0.11111106645216977</v>
      </c>
      <c r="BL728" s="113">
        <f t="shared" ref="BL728:BP728" si="12440">BL726/$F726</f>
        <v>0</v>
      </c>
      <c r="BM728" s="113">
        <f t="shared" si="12440"/>
        <v>0</v>
      </c>
      <c r="BN728" s="113">
        <f t="shared" si="12440"/>
        <v>0</v>
      </c>
      <c r="BO728" s="113">
        <f t="shared" si="12440"/>
        <v>0</v>
      </c>
      <c r="BP728" s="113">
        <f t="shared" si="12440"/>
        <v>0</v>
      </c>
      <c r="BQ728" s="113">
        <f t="shared" ref="BQ728:BT728" si="12441">BQ726/$F726</f>
        <v>0</v>
      </c>
      <c r="BR728" s="113">
        <f t="shared" si="12441"/>
        <v>0</v>
      </c>
      <c r="BS728" s="113">
        <f t="shared" si="12441"/>
        <v>0</v>
      </c>
      <c r="BT728" s="113">
        <f t="shared" si="12441"/>
        <v>0</v>
      </c>
      <c r="BU728" s="113">
        <f t="shared" ref="BU728:BX728" si="12442">BU726/$F726</f>
        <v>0</v>
      </c>
      <c r="BV728" s="113">
        <f t="shared" si="12442"/>
        <v>0</v>
      </c>
      <c r="BW728" s="113">
        <f t="shared" si="12442"/>
        <v>0</v>
      </c>
      <c r="BX728" s="113">
        <f t="shared" si="12442"/>
        <v>0</v>
      </c>
      <c r="BY728" s="113">
        <f t="shared" ref="BY728:CC728" si="12443">BY726/$F726</f>
        <v>0</v>
      </c>
      <c r="BZ728" s="113">
        <f t="shared" si="12443"/>
        <v>0</v>
      </c>
      <c r="CA728" s="113">
        <f t="shared" si="12443"/>
        <v>0</v>
      </c>
      <c r="CB728" s="113">
        <f t="shared" si="12443"/>
        <v>0</v>
      </c>
      <c r="CC728" s="113">
        <f t="shared" si="12443"/>
        <v>0</v>
      </c>
      <c r="CD728" s="113">
        <f t="shared" ref="CD728:CG728" si="12444">CD726/$F726</f>
        <v>0</v>
      </c>
      <c r="CE728" s="113"/>
      <c r="CF728" s="113">
        <f t="shared" si="12444"/>
        <v>0</v>
      </c>
      <c r="CG728" s="113">
        <f t="shared" si="12444"/>
        <v>0</v>
      </c>
      <c r="CH728" s="114">
        <f>IF(C726="","",100%-SUM(G728:CG728))</f>
        <v>2.2204460492503131E-16</v>
      </c>
      <c r="CI728" s="115">
        <f>IF(C726="","",SUM(G728:CG728))</f>
        <v>0.99999999999999978</v>
      </c>
      <c r="CJ728" s="67" t="b">
        <f>IF(C726="","",SUM(G728:CG728)=CI728)</f>
        <v>1</v>
      </c>
    </row>
    <row r="729" spans="1:88" s="5" customFormat="1" ht="22.5" customHeight="1" x14ac:dyDescent="0.3">
      <c r="A729" s="171" t="s">
        <v>513</v>
      </c>
      <c r="B729" s="155" t="s">
        <v>514</v>
      </c>
      <c r="C729" s="168" t="s">
        <v>163</v>
      </c>
      <c r="D729" s="158">
        <v>78</v>
      </c>
      <c r="E729" s="161">
        <v>42479</v>
      </c>
      <c r="F729" s="164">
        <f t="shared" si="12214"/>
        <v>3313362</v>
      </c>
      <c r="G729" s="108">
        <v>0</v>
      </c>
      <c r="H729" s="108"/>
      <c r="I729" s="108"/>
      <c r="J729" s="108"/>
      <c r="K729" s="108"/>
      <c r="L729" s="108"/>
      <c r="M729" s="108"/>
      <c r="N729" s="108"/>
      <c r="O729" s="108"/>
      <c r="P729" s="108"/>
      <c r="Q729" s="108"/>
      <c r="R729" s="108"/>
      <c r="S729" s="108"/>
      <c r="T729" s="108"/>
      <c r="U729" s="108"/>
      <c r="V729" s="108"/>
      <c r="W729" s="108"/>
      <c r="X729" s="108"/>
      <c r="Y729" s="108"/>
      <c r="Z729" s="108"/>
      <c r="AA729" s="108"/>
      <c r="AB729" s="108"/>
      <c r="AC729" s="108"/>
      <c r="AD729" s="108"/>
      <c r="AE729" s="108"/>
      <c r="AF729" s="108"/>
      <c r="AG729" s="108"/>
      <c r="AH729" s="108"/>
      <c r="AI729" s="108"/>
      <c r="AJ729" s="108"/>
      <c r="AK729" s="108"/>
      <c r="AL729" s="108"/>
      <c r="AM729" s="108"/>
      <c r="AN729" s="108"/>
      <c r="AO729" s="108"/>
      <c r="AP729" s="108"/>
      <c r="AQ729" s="108"/>
      <c r="AR729" s="108"/>
      <c r="AS729" s="108"/>
      <c r="AT729" s="108"/>
      <c r="AU729" s="108"/>
      <c r="AV729" s="108"/>
      <c r="AW729" s="108"/>
      <c r="AX729" s="108"/>
      <c r="AY729" s="108"/>
      <c r="AZ729" s="108"/>
      <c r="BA729" s="108"/>
      <c r="BB729" s="108"/>
      <c r="BC729" s="108">
        <f>ROUND($F729/9,0)</f>
        <v>368151</v>
      </c>
      <c r="BD729" s="108">
        <f>ROUNDUP($F729/9,0)</f>
        <v>368152</v>
      </c>
      <c r="BE729" s="108">
        <f>ROUNDUP($F729/9,0)</f>
        <v>368152</v>
      </c>
      <c r="BF729" s="108">
        <f t="shared" ref="BF729:BK729" si="12445">ROUND($F729/9,0)</f>
        <v>368151</v>
      </c>
      <c r="BG729" s="108">
        <f t="shared" si="12445"/>
        <v>368151</v>
      </c>
      <c r="BH729" s="108">
        <f t="shared" si="12445"/>
        <v>368151</v>
      </c>
      <c r="BI729" s="108">
        <f>ROUNDUP($F729/9,0)</f>
        <v>368152</v>
      </c>
      <c r="BJ729" s="108">
        <f t="shared" si="12445"/>
        <v>368151</v>
      </c>
      <c r="BK729" s="108">
        <f t="shared" si="12445"/>
        <v>368151</v>
      </c>
      <c r="BL729" s="108"/>
      <c r="BM729" s="108"/>
      <c r="BN729" s="108"/>
      <c r="BO729" s="108"/>
      <c r="BP729" s="108"/>
      <c r="BQ729" s="108"/>
      <c r="BR729" s="108"/>
      <c r="BS729" s="108"/>
      <c r="BT729" s="108"/>
      <c r="BU729" s="108"/>
      <c r="BV729" s="108"/>
      <c r="BW729" s="108"/>
      <c r="BX729" s="108"/>
      <c r="BY729" s="108"/>
      <c r="BZ729" s="108"/>
      <c r="CA729" s="108"/>
      <c r="CB729" s="108"/>
      <c r="CC729" s="108"/>
      <c r="CD729" s="108"/>
      <c r="CE729" s="108"/>
      <c r="CF729" s="108"/>
      <c r="CG729" s="108"/>
      <c r="CH729" s="109">
        <f>IF(C729="","",F729-SUM(G729:CG729))</f>
        <v>0</v>
      </c>
      <c r="CI729" s="107">
        <f>IF(C729="","",SUM(G729:CG729))</f>
        <v>3313362</v>
      </c>
      <c r="CJ729" s="67" t="b">
        <f>IF(C729="","",F729=CI729)</f>
        <v>1</v>
      </c>
    </row>
    <row r="730" spans="1:88" s="5" customFormat="1" ht="24" customHeight="1" x14ac:dyDescent="0.3">
      <c r="A730" s="172"/>
      <c r="B730" s="156"/>
      <c r="C730" s="169"/>
      <c r="D730" s="159"/>
      <c r="E730" s="162"/>
      <c r="F730" s="165"/>
      <c r="G730" s="110">
        <v>0</v>
      </c>
      <c r="H730" s="110"/>
      <c r="I730" s="110"/>
      <c r="J730" s="110"/>
      <c r="K730" s="110"/>
      <c r="L730" s="110"/>
      <c r="M730" s="110"/>
      <c r="N730" s="110"/>
      <c r="O730" s="110"/>
      <c r="P730" s="110"/>
      <c r="Q730" s="110"/>
      <c r="R730" s="110"/>
      <c r="S730" s="110"/>
      <c r="T730" s="110"/>
      <c r="U730" s="110">
        <f t="shared" ref="U730" si="12446">ROUND(U729/$E729,2)</f>
        <v>0</v>
      </c>
      <c r="V730" s="110">
        <f t="shared" ref="V730" si="12447">ROUND(V729/$E729,2)</f>
        <v>0</v>
      </c>
      <c r="W730" s="110">
        <f t="shared" ref="W730" si="12448">ROUND(W729/$E729,2)</f>
        <v>0</v>
      </c>
      <c r="X730" s="110">
        <f t="shared" ref="X730" si="12449">ROUND(X729/$E729,2)</f>
        <v>0</v>
      </c>
      <c r="Y730" s="110">
        <f t="shared" ref="Y730" si="12450">ROUND(Y729/$E729,2)</f>
        <v>0</v>
      </c>
      <c r="Z730" s="110">
        <f t="shared" ref="Z730" si="12451">ROUND(Z729/$E729,2)</f>
        <v>0</v>
      </c>
      <c r="AA730" s="110">
        <f t="shared" ref="AA730" si="12452">ROUND(AA729/$E729,2)</f>
        <v>0</v>
      </c>
      <c r="AB730" s="110">
        <f t="shared" ref="AB730" si="12453">ROUND(AB729/$E729,2)</f>
        <v>0</v>
      </c>
      <c r="AC730" s="110">
        <f t="shared" ref="AC730" si="12454">ROUND(AC729/$E729,2)</f>
        <v>0</v>
      </c>
      <c r="AD730" s="110">
        <f t="shared" ref="AD730" si="12455">ROUND(AD729/$E729,2)</f>
        <v>0</v>
      </c>
      <c r="AE730" s="110">
        <f t="shared" ref="AE730" si="12456">ROUND(AE729/$E729,2)</f>
        <v>0</v>
      </c>
      <c r="AF730" s="110">
        <f t="shared" ref="AF730" si="12457">ROUND(AF729/$E729,2)</f>
        <v>0</v>
      </c>
      <c r="AG730" s="110">
        <f t="shared" ref="AG730" si="12458">ROUND(AG729/$E729,2)</f>
        <v>0</v>
      </c>
      <c r="AH730" s="110">
        <f t="shared" ref="AH730" si="12459">ROUND(AH729/$E729,2)</f>
        <v>0</v>
      </c>
      <c r="AI730" s="110">
        <f t="shared" ref="AI730" si="12460">ROUND(AI729/$E729,2)</f>
        <v>0</v>
      </c>
      <c r="AJ730" s="110">
        <f t="shared" ref="AJ730" si="12461">ROUND(AJ729/$E729,2)</f>
        <v>0</v>
      </c>
      <c r="AK730" s="110">
        <f t="shared" ref="AK730" si="12462">ROUND(AK729/$E729,2)</f>
        <v>0</v>
      </c>
      <c r="AL730" s="110">
        <f t="shared" ref="AL730" si="12463">ROUND(AL729/$E729,2)</f>
        <v>0</v>
      </c>
      <c r="AM730" s="110">
        <f t="shared" ref="AM730" si="12464">ROUND(AM729/$E729,2)</f>
        <v>0</v>
      </c>
      <c r="AN730" s="110">
        <f t="shared" ref="AN730" si="12465">ROUND(AN729/$E729,2)</f>
        <v>0</v>
      </c>
      <c r="AO730" s="110">
        <f t="shared" ref="AO730" si="12466">ROUND(AO729/$E729,2)</f>
        <v>0</v>
      </c>
      <c r="AP730" s="110">
        <f t="shared" ref="AP730" si="12467">ROUND(AP729/$E729,2)</f>
        <v>0</v>
      </c>
      <c r="AQ730" s="110">
        <f t="shared" ref="AQ730" si="12468">ROUND(AQ729/$E729,2)</f>
        <v>0</v>
      </c>
      <c r="AR730" s="110">
        <f t="shared" ref="AR730" si="12469">ROUND(AR729/$E729,2)</f>
        <v>0</v>
      </c>
      <c r="AS730" s="110">
        <f t="shared" ref="AS730" si="12470">ROUND(AS729/$E729,2)</f>
        <v>0</v>
      </c>
      <c r="AT730" s="110">
        <f t="shared" ref="AT730" si="12471">ROUND(AT729/$E729,2)</f>
        <v>0</v>
      </c>
      <c r="AU730" s="110">
        <f t="shared" ref="AU730" si="12472">ROUND(AU729/$E729,2)</f>
        <v>0</v>
      </c>
      <c r="AV730" s="110">
        <f t="shared" ref="AV730" si="12473">ROUND(AV729/$E729,2)</f>
        <v>0</v>
      </c>
      <c r="AW730" s="110">
        <f t="shared" ref="AW730" si="12474">ROUND(AW729/$E729,2)</f>
        <v>0</v>
      </c>
      <c r="AX730" s="110">
        <f t="shared" ref="AX730" si="12475">ROUND(AX729/$E729,2)</f>
        <v>0</v>
      </c>
      <c r="AY730" s="110">
        <f t="shared" ref="AY730" si="12476">ROUND(AY729/$E729,2)</f>
        <v>0</v>
      </c>
      <c r="AZ730" s="110">
        <f t="shared" ref="AZ730" si="12477">ROUND(AZ729/$E729,2)</f>
        <v>0</v>
      </c>
      <c r="BA730" s="110">
        <f t="shared" ref="BA730" si="12478">ROUND(BA729/$E729,2)</f>
        <v>0</v>
      </c>
      <c r="BB730" s="110">
        <f t="shared" ref="BB730" si="12479">ROUND(BB729/$E729,2)</f>
        <v>0</v>
      </c>
      <c r="BC730" s="110">
        <f t="shared" ref="BC730" si="12480">ROUND(BC729/$E729,2)</f>
        <v>8.67</v>
      </c>
      <c r="BD730" s="110">
        <f>ROUNDDOWN(BD729/$E729,2)</f>
        <v>8.66</v>
      </c>
      <c r="BE730" s="110">
        <f>ROUNDDOWN(BE729/$E729,2)</f>
        <v>8.66</v>
      </c>
      <c r="BF730" s="110">
        <f>ROUNDDOWN(BF729/$E729,2)</f>
        <v>8.66</v>
      </c>
      <c r="BG730" s="110">
        <f t="shared" ref="BG730" si="12481">ROUND(BG729/$E729,2)</f>
        <v>8.67</v>
      </c>
      <c r="BH730" s="110">
        <f t="shared" ref="BH730" si="12482">ROUND(BH729/$E729,2)</f>
        <v>8.67</v>
      </c>
      <c r="BI730" s="110">
        <f t="shared" ref="BI730" si="12483">ROUND(BI729/$E729,2)</f>
        <v>8.67</v>
      </c>
      <c r="BJ730" s="110">
        <f t="shared" ref="BJ730" si="12484">ROUND(BJ729/$E729,2)</f>
        <v>8.67</v>
      </c>
      <c r="BK730" s="110">
        <f t="shared" ref="BK730" si="12485">ROUND(BK729/$E729,2)</f>
        <v>8.67</v>
      </c>
      <c r="BL730" s="110">
        <f t="shared" ref="BL730" si="12486">ROUND(BL729/$E729,2)</f>
        <v>0</v>
      </c>
      <c r="BM730" s="110">
        <f t="shared" ref="BM730" si="12487">ROUND(BM729/$E729,2)</f>
        <v>0</v>
      </c>
      <c r="BN730" s="110">
        <f t="shared" ref="BN730" si="12488">ROUND(BN729/$E729,2)</f>
        <v>0</v>
      </c>
      <c r="BO730" s="110">
        <f t="shared" ref="BO730" si="12489">ROUND(BO729/$E729,2)</f>
        <v>0</v>
      </c>
      <c r="BP730" s="110">
        <f t="shared" ref="BP730" si="12490">ROUND(BP729/$E729,2)</f>
        <v>0</v>
      </c>
      <c r="BQ730" s="110">
        <f t="shared" ref="BQ730" si="12491">ROUND(BQ729/$E729,2)</f>
        <v>0</v>
      </c>
      <c r="BR730" s="110">
        <f t="shared" ref="BR730" si="12492">ROUND(BR729/$E729,2)</f>
        <v>0</v>
      </c>
      <c r="BS730" s="110">
        <f t="shared" ref="BS730" si="12493">ROUND(BS729/$E729,2)</f>
        <v>0</v>
      </c>
      <c r="BT730" s="110">
        <f t="shared" ref="BT730" si="12494">ROUND(BT729/$E729,2)</f>
        <v>0</v>
      </c>
      <c r="BU730" s="110">
        <f t="shared" ref="BU730" si="12495">ROUND(BU729/$E729,2)</f>
        <v>0</v>
      </c>
      <c r="BV730" s="110">
        <f t="shared" ref="BV730" si="12496">ROUND(BV729/$E729,2)</f>
        <v>0</v>
      </c>
      <c r="BW730" s="110">
        <f t="shared" ref="BW730" si="12497">ROUND(BW729/$E729,2)</f>
        <v>0</v>
      </c>
      <c r="BX730" s="110">
        <f t="shared" ref="BX730" si="12498">ROUND(BX729/$E729,2)</f>
        <v>0</v>
      </c>
      <c r="BY730" s="110">
        <f t="shared" ref="BY730" si="12499">ROUND(BY729/$E729,2)</f>
        <v>0</v>
      </c>
      <c r="BZ730" s="110">
        <f t="shared" ref="BZ730" si="12500">ROUND(BZ729/$E729,2)</f>
        <v>0</v>
      </c>
      <c r="CA730" s="110">
        <f t="shared" ref="CA730" si="12501">ROUND(CA729/$E729,2)</f>
        <v>0</v>
      </c>
      <c r="CB730" s="110">
        <f t="shared" ref="CB730" si="12502">ROUND(CB729/$E729,2)</f>
        <v>0</v>
      </c>
      <c r="CC730" s="110">
        <f t="shared" ref="CC730" si="12503">ROUND(CC729/$E729,2)</f>
        <v>0</v>
      </c>
      <c r="CD730" s="110">
        <f t="shared" ref="CD730" si="12504">ROUND(CD729/$E729,2)</f>
        <v>0</v>
      </c>
      <c r="CE730" s="110"/>
      <c r="CF730" s="110">
        <f t="shared" ref="CF730" si="12505">ROUND(CF729/$E729,2)</f>
        <v>0</v>
      </c>
      <c r="CG730" s="110">
        <f t="shared" ref="CG730" si="12506">ROUND(CG729/$E729,2)</f>
        <v>0</v>
      </c>
      <c r="CH730" s="111">
        <f>IF(C729="","",D729-SUM(G730:CG730))</f>
        <v>0</v>
      </c>
      <c r="CI730" s="112">
        <f>IF(C729="","",SUM(G730:CG730))</f>
        <v>78</v>
      </c>
      <c r="CJ730" s="67" t="b">
        <f>IF(C729="","",D729=CI730)</f>
        <v>1</v>
      </c>
    </row>
    <row r="731" spans="1:88" s="5" customFormat="1" ht="22.5" customHeight="1" x14ac:dyDescent="0.3">
      <c r="A731" s="173"/>
      <c r="B731" s="157"/>
      <c r="C731" s="170"/>
      <c r="D731" s="160"/>
      <c r="E731" s="163"/>
      <c r="F731" s="166"/>
      <c r="G731" s="113">
        <v>0</v>
      </c>
      <c r="H731" s="113"/>
      <c r="I731" s="113"/>
      <c r="J731" s="113"/>
      <c r="K731" s="113"/>
      <c r="L731" s="113"/>
      <c r="M731" s="113"/>
      <c r="N731" s="113"/>
      <c r="O731" s="113"/>
      <c r="P731" s="113"/>
      <c r="Q731" s="113"/>
      <c r="R731" s="113"/>
      <c r="S731" s="113"/>
      <c r="T731" s="113"/>
      <c r="U731" s="113">
        <f t="shared" ref="U731:X731" si="12507">U729/$F729</f>
        <v>0</v>
      </c>
      <c r="V731" s="113">
        <f t="shared" si="12507"/>
        <v>0</v>
      </c>
      <c r="W731" s="113">
        <f t="shared" si="12507"/>
        <v>0</v>
      </c>
      <c r="X731" s="113">
        <f t="shared" si="12507"/>
        <v>0</v>
      </c>
      <c r="Y731" s="113">
        <f t="shared" ref="Y731:AG731" si="12508">Y729/$F729</f>
        <v>0</v>
      </c>
      <c r="Z731" s="113">
        <f t="shared" si="12508"/>
        <v>0</v>
      </c>
      <c r="AA731" s="113">
        <f t="shared" si="12508"/>
        <v>0</v>
      </c>
      <c r="AB731" s="113">
        <f t="shared" si="12508"/>
        <v>0</v>
      </c>
      <c r="AC731" s="113">
        <f t="shared" si="12508"/>
        <v>0</v>
      </c>
      <c r="AD731" s="113">
        <f t="shared" si="12508"/>
        <v>0</v>
      </c>
      <c r="AE731" s="113">
        <f t="shared" si="12508"/>
        <v>0</v>
      </c>
      <c r="AF731" s="113">
        <f t="shared" si="12508"/>
        <v>0</v>
      </c>
      <c r="AG731" s="113">
        <f t="shared" si="12508"/>
        <v>0</v>
      </c>
      <c r="AH731" s="113">
        <f t="shared" ref="AH731:AK731" si="12509">AH729/$F729</f>
        <v>0</v>
      </c>
      <c r="AI731" s="113">
        <f t="shared" si="12509"/>
        <v>0</v>
      </c>
      <c r="AJ731" s="113">
        <f t="shared" si="12509"/>
        <v>0</v>
      </c>
      <c r="AK731" s="113">
        <f t="shared" si="12509"/>
        <v>0</v>
      </c>
      <c r="AL731" s="113">
        <f t="shared" ref="AL731:AT731" si="12510">AL729/$F729</f>
        <v>0</v>
      </c>
      <c r="AM731" s="113">
        <f t="shared" si="12510"/>
        <v>0</v>
      </c>
      <c r="AN731" s="113">
        <f t="shared" si="12510"/>
        <v>0</v>
      </c>
      <c r="AO731" s="113">
        <f t="shared" si="12510"/>
        <v>0</v>
      </c>
      <c r="AP731" s="113">
        <f t="shared" si="12510"/>
        <v>0</v>
      </c>
      <c r="AQ731" s="113">
        <f t="shared" si="12510"/>
        <v>0</v>
      </c>
      <c r="AR731" s="113">
        <f t="shared" si="12510"/>
        <v>0</v>
      </c>
      <c r="AS731" s="113">
        <f t="shared" si="12510"/>
        <v>0</v>
      </c>
      <c r="AT731" s="113">
        <f t="shared" si="12510"/>
        <v>0</v>
      </c>
      <c r="AU731" s="113">
        <f t="shared" ref="AU731:AX731" si="12511">AU729/$F729</f>
        <v>0</v>
      </c>
      <c r="AV731" s="113">
        <f t="shared" si="12511"/>
        <v>0</v>
      </c>
      <c r="AW731" s="113">
        <f t="shared" si="12511"/>
        <v>0</v>
      </c>
      <c r="AX731" s="113">
        <f t="shared" si="12511"/>
        <v>0</v>
      </c>
      <c r="AY731" s="113">
        <f t="shared" ref="AY731:BC731" si="12512">AY729/$F729</f>
        <v>0</v>
      </c>
      <c r="AZ731" s="113">
        <f t="shared" si="12512"/>
        <v>0</v>
      </c>
      <c r="BA731" s="113">
        <f t="shared" si="12512"/>
        <v>0</v>
      </c>
      <c r="BB731" s="113">
        <f t="shared" si="12512"/>
        <v>0</v>
      </c>
      <c r="BC731" s="113">
        <f t="shared" si="12512"/>
        <v>0.11111101050835978</v>
      </c>
      <c r="BD731" s="113">
        <f t="shared" ref="BD731:BG731" si="12513">BD729/$F729</f>
        <v>0.11111131231661375</v>
      </c>
      <c r="BE731" s="113">
        <f t="shared" si="12513"/>
        <v>0.11111131231661375</v>
      </c>
      <c r="BF731" s="113">
        <f t="shared" si="12513"/>
        <v>0.11111101050835978</v>
      </c>
      <c r="BG731" s="113">
        <f t="shared" si="12513"/>
        <v>0.11111101050835978</v>
      </c>
      <c r="BH731" s="113">
        <f t="shared" ref="BH731:BK731" si="12514">BH729/$F729</f>
        <v>0.11111101050835978</v>
      </c>
      <c r="BI731" s="113">
        <f t="shared" si="12514"/>
        <v>0.11111131231661375</v>
      </c>
      <c r="BJ731" s="113">
        <f t="shared" si="12514"/>
        <v>0.11111101050835978</v>
      </c>
      <c r="BK731" s="113">
        <f t="shared" si="12514"/>
        <v>0.11111101050835978</v>
      </c>
      <c r="BL731" s="113">
        <f t="shared" ref="BL731:BP731" si="12515">BL729/$F729</f>
        <v>0</v>
      </c>
      <c r="BM731" s="113">
        <f t="shared" si="12515"/>
        <v>0</v>
      </c>
      <c r="BN731" s="113">
        <f t="shared" si="12515"/>
        <v>0</v>
      </c>
      <c r="BO731" s="113">
        <f t="shared" si="12515"/>
        <v>0</v>
      </c>
      <c r="BP731" s="113">
        <f t="shared" si="12515"/>
        <v>0</v>
      </c>
      <c r="BQ731" s="113">
        <f t="shared" ref="BQ731:BT731" si="12516">BQ729/$F729</f>
        <v>0</v>
      </c>
      <c r="BR731" s="113">
        <f t="shared" si="12516"/>
        <v>0</v>
      </c>
      <c r="BS731" s="113">
        <f t="shared" si="12516"/>
        <v>0</v>
      </c>
      <c r="BT731" s="113">
        <f t="shared" si="12516"/>
        <v>0</v>
      </c>
      <c r="BU731" s="113">
        <f t="shared" ref="BU731:BX731" si="12517">BU729/$F729</f>
        <v>0</v>
      </c>
      <c r="BV731" s="113">
        <f t="shared" si="12517"/>
        <v>0</v>
      </c>
      <c r="BW731" s="113">
        <f t="shared" si="12517"/>
        <v>0</v>
      </c>
      <c r="BX731" s="113">
        <f t="shared" si="12517"/>
        <v>0</v>
      </c>
      <c r="BY731" s="113">
        <f t="shared" ref="BY731:CC731" si="12518">BY729/$F729</f>
        <v>0</v>
      </c>
      <c r="BZ731" s="113">
        <f t="shared" si="12518"/>
        <v>0</v>
      </c>
      <c r="CA731" s="113">
        <f t="shared" si="12518"/>
        <v>0</v>
      </c>
      <c r="CB731" s="113">
        <f t="shared" si="12518"/>
        <v>0</v>
      </c>
      <c r="CC731" s="113">
        <f t="shared" si="12518"/>
        <v>0</v>
      </c>
      <c r="CD731" s="113">
        <f t="shared" ref="CD731:CG731" si="12519">CD729/$F729</f>
        <v>0</v>
      </c>
      <c r="CE731" s="113"/>
      <c r="CF731" s="113">
        <f t="shared" si="12519"/>
        <v>0</v>
      </c>
      <c r="CG731" s="113">
        <f t="shared" si="12519"/>
        <v>0</v>
      </c>
      <c r="CH731" s="114">
        <f>IF(C729="","",100%-SUM(G731:CG731))</f>
        <v>0</v>
      </c>
      <c r="CI731" s="115">
        <f>IF(C729="","",SUM(G731:CG731))</f>
        <v>1</v>
      </c>
      <c r="CJ731" s="67" t="b">
        <f>IF(C729="","",SUM(G731:CG731)=CI731)</f>
        <v>1</v>
      </c>
    </row>
    <row r="732" spans="1:88" x14ac:dyDescent="0.3">
      <c r="A732" s="31" t="s">
        <v>515</v>
      </c>
      <c r="B732" s="32" t="s">
        <v>516</v>
      </c>
      <c r="C732" s="33"/>
      <c r="D732" s="33"/>
      <c r="E732" s="37" t="s">
        <v>8</v>
      </c>
      <c r="F732" s="84">
        <f>SUM(F733:F768)</f>
        <v>89136863</v>
      </c>
      <c r="G732" s="6">
        <f>G733+G736+G739+G742+G745+G748+G751+G754+G757+G760+G763+G766</f>
        <v>0</v>
      </c>
      <c r="H732" s="6">
        <f t="shared" ref="H732:BS732" si="12520">H733+H736+H739+H742+H745+H748+H751+H754+H757+H760+H763+H766</f>
        <v>0</v>
      </c>
      <c r="I732" s="6">
        <f t="shared" si="12520"/>
        <v>0</v>
      </c>
      <c r="J732" s="6">
        <f t="shared" si="12520"/>
        <v>0</v>
      </c>
      <c r="K732" s="6">
        <f t="shared" si="12520"/>
        <v>0</v>
      </c>
      <c r="L732" s="6">
        <f t="shared" si="12520"/>
        <v>0</v>
      </c>
      <c r="M732" s="6">
        <f t="shared" si="12520"/>
        <v>0</v>
      </c>
      <c r="N732" s="6">
        <f t="shared" si="12520"/>
        <v>0</v>
      </c>
      <c r="O732" s="6">
        <f t="shared" si="12520"/>
        <v>0</v>
      </c>
      <c r="P732" s="6">
        <f t="shared" si="12520"/>
        <v>0</v>
      </c>
      <c r="Q732" s="6">
        <f t="shared" si="12520"/>
        <v>0</v>
      </c>
      <c r="R732" s="6">
        <f t="shared" si="12520"/>
        <v>0</v>
      </c>
      <c r="S732" s="6">
        <f t="shared" si="12520"/>
        <v>0</v>
      </c>
      <c r="T732" s="6">
        <f t="shared" si="12520"/>
        <v>0</v>
      </c>
      <c r="U732" s="6">
        <f t="shared" si="12520"/>
        <v>0</v>
      </c>
      <c r="V732" s="6">
        <f t="shared" si="12520"/>
        <v>0</v>
      </c>
      <c r="W732" s="6">
        <f t="shared" si="12520"/>
        <v>0</v>
      </c>
      <c r="X732" s="6">
        <f t="shared" si="12520"/>
        <v>0</v>
      </c>
      <c r="Y732" s="6">
        <f t="shared" si="12520"/>
        <v>0</v>
      </c>
      <c r="Z732" s="6">
        <f t="shared" si="12520"/>
        <v>0</v>
      </c>
      <c r="AA732" s="6">
        <f t="shared" si="12520"/>
        <v>0</v>
      </c>
      <c r="AB732" s="6">
        <f t="shared" si="12520"/>
        <v>0</v>
      </c>
      <c r="AC732" s="6">
        <f t="shared" si="12520"/>
        <v>0</v>
      </c>
      <c r="AD732" s="6">
        <f t="shared" si="12520"/>
        <v>0</v>
      </c>
      <c r="AE732" s="6">
        <f t="shared" si="12520"/>
        <v>0</v>
      </c>
      <c r="AF732" s="6">
        <f t="shared" si="12520"/>
        <v>0</v>
      </c>
      <c r="AG732" s="6">
        <f t="shared" si="12520"/>
        <v>0</v>
      </c>
      <c r="AH732" s="6">
        <f t="shared" si="12520"/>
        <v>0</v>
      </c>
      <c r="AI732" s="6">
        <f t="shared" si="12520"/>
        <v>0</v>
      </c>
      <c r="AJ732" s="6">
        <f t="shared" si="12520"/>
        <v>0</v>
      </c>
      <c r="AK732" s="6">
        <f t="shared" si="12520"/>
        <v>0</v>
      </c>
      <c r="AL732" s="6">
        <f t="shared" si="12520"/>
        <v>0</v>
      </c>
      <c r="AM732" s="6">
        <f t="shared" si="12520"/>
        <v>0</v>
      </c>
      <c r="AN732" s="6">
        <f t="shared" si="12520"/>
        <v>0</v>
      </c>
      <c r="AO732" s="6">
        <f t="shared" si="12520"/>
        <v>0</v>
      </c>
      <c r="AP732" s="6">
        <f t="shared" si="12520"/>
        <v>0</v>
      </c>
      <c r="AQ732" s="6">
        <f t="shared" si="12520"/>
        <v>0</v>
      </c>
      <c r="AR732" s="6">
        <f t="shared" si="12520"/>
        <v>0</v>
      </c>
      <c r="AS732" s="6">
        <f t="shared" si="12520"/>
        <v>0</v>
      </c>
      <c r="AT732" s="6">
        <f t="shared" si="12520"/>
        <v>0</v>
      </c>
      <c r="AU732" s="6">
        <f t="shared" si="12520"/>
        <v>0</v>
      </c>
      <c r="AV732" s="6">
        <f t="shared" si="12520"/>
        <v>0</v>
      </c>
      <c r="AW732" s="6">
        <f t="shared" si="12520"/>
        <v>0</v>
      </c>
      <c r="AX732" s="6">
        <f t="shared" si="12520"/>
        <v>228310</v>
      </c>
      <c r="AY732" s="6">
        <f t="shared" si="12520"/>
        <v>228309</v>
      </c>
      <c r="AZ732" s="6">
        <f t="shared" si="12520"/>
        <v>228309</v>
      </c>
      <c r="BA732" s="6">
        <f t="shared" si="12520"/>
        <v>228309</v>
      </c>
      <c r="BB732" s="6">
        <f t="shared" si="12520"/>
        <v>228309</v>
      </c>
      <c r="BC732" s="6">
        <f t="shared" si="12520"/>
        <v>6366918</v>
      </c>
      <c r="BD732" s="6">
        <f t="shared" si="12520"/>
        <v>6366922</v>
      </c>
      <c r="BE732" s="6">
        <f t="shared" si="12520"/>
        <v>6366923</v>
      </c>
      <c r="BF732" s="6">
        <f t="shared" si="12520"/>
        <v>6366921</v>
      </c>
      <c r="BG732" s="6">
        <f t="shared" si="12520"/>
        <v>6366918</v>
      </c>
      <c r="BH732" s="6">
        <f t="shared" si="12520"/>
        <v>6366922</v>
      </c>
      <c r="BI732" s="6">
        <f t="shared" si="12520"/>
        <v>6366919</v>
      </c>
      <c r="BJ732" s="6">
        <f t="shared" si="12520"/>
        <v>6366917</v>
      </c>
      <c r="BK732" s="6">
        <f t="shared" si="12520"/>
        <v>6366918</v>
      </c>
      <c r="BL732" s="6">
        <f t="shared" si="12520"/>
        <v>6138607</v>
      </c>
      <c r="BM732" s="6">
        <f t="shared" si="12520"/>
        <v>6138608</v>
      </c>
      <c r="BN732" s="6">
        <f t="shared" si="12520"/>
        <v>6138608</v>
      </c>
      <c r="BO732" s="6">
        <f t="shared" si="12520"/>
        <v>6138608</v>
      </c>
      <c r="BP732" s="6">
        <f t="shared" si="12520"/>
        <v>6138608</v>
      </c>
      <c r="BQ732" s="6">
        <f t="shared" si="12520"/>
        <v>0</v>
      </c>
      <c r="BR732" s="6">
        <f t="shared" si="12520"/>
        <v>0</v>
      </c>
      <c r="BS732" s="6">
        <f t="shared" si="12520"/>
        <v>0</v>
      </c>
      <c r="BT732" s="6">
        <f t="shared" ref="BT732:CG732" si="12521">BT733+BT736+BT739+BT742+BT745+BT748+BT751+BT754+BT757+BT760+BT763+BT766</f>
        <v>0</v>
      </c>
      <c r="BU732" s="6">
        <f t="shared" si="12521"/>
        <v>0</v>
      </c>
      <c r="BV732" s="6">
        <f t="shared" si="12521"/>
        <v>0</v>
      </c>
      <c r="BW732" s="6">
        <f t="shared" si="12521"/>
        <v>0</v>
      </c>
      <c r="BX732" s="6">
        <f t="shared" si="12521"/>
        <v>0</v>
      </c>
      <c r="BY732" s="6">
        <f t="shared" si="12521"/>
        <v>0</v>
      </c>
      <c r="BZ732" s="6">
        <f t="shared" si="12521"/>
        <v>0</v>
      </c>
      <c r="CA732" s="6">
        <f t="shared" si="12521"/>
        <v>0</v>
      </c>
      <c r="CB732" s="6">
        <f t="shared" si="12521"/>
        <v>0</v>
      </c>
      <c r="CC732" s="6">
        <f t="shared" si="12521"/>
        <v>0</v>
      </c>
      <c r="CD732" s="6">
        <f t="shared" si="12521"/>
        <v>0</v>
      </c>
      <c r="CE732" s="6">
        <f t="shared" si="12521"/>
        <v>0</v>
      </c>
      <c r="CF732" s="6">
        <f t="shared" si="12521"/>
        <v>0</v>
      </c>
      <c r="CG732" s="6">
        <f t="shared" si="12521"/>
        <v>0</v>
      </c>
      <c r="CH732" s="107">
        <f>F732-SUM(G732:CG732)</f>
        <v>0</v>
      </c>
      <c r="CI732" s="107" t="str">
        <f>IF(C732="","",SUM(G732:CG732))</f>
        <v/>
      </c>
      <c r="CJ732" s="67" t="str">
        <f>IF(C732="","",F732=CI732)</f>
        <v/>
      </c>
    </row>
    <row r="733" spans="1:88" s="5" customFormat="1" ht="22.05" customHeight="1" x14ac:dyDescent="0.3">
      <c r="A733" s="171" t="s">
        <v>517</v>
      </c>
      <c r="B733" s="155" t="s">
        <v>518</v>
      </c>
      <c r="C733" s="168" t="s">
        <v>163</v>
      </c>
      <c r="D733" s="158">
        <v>457</v>
      </c>
      <c r="E733" s="161">
        <v>116017</v>
      </c>
      <c r="F733" s="164">
        <f t="shared" ref="F733:F766" si="12522">ROUND(E733*D733,0)</f>
        <v>53019769</v>
      </c>
      <c r="G733" s="108">
        <v>0</v>
      </c>
      <c r="H733" s="108"/>
      <c r="I733" s="108"/>
      <c r="J733" s="108"/>
      <c r="K733" s="108"/>
      <c r="L733" s="108"/>
      <c r="M733" s="108"/>
      <c r="N733" s="108"/>
      <c r="O733" s="108"/>
      <c r="P733" s="108"/>
      <c r="Q733" s="108"/>
      <c r="R733" s="108"/>
      <c r="S733" s="108"/>
      <c r="T733" s="108"/>
      <c r="U733" s="108"/>
      <c r="V733" s="108"/>
      <c r="W733" s="108"/>
      <c r="X733" s="108"/>
      <c r="Y733" s="108"/>
      <c r="Z733" s="108"/>
      <c r="AA733" s="108"/>
      <c r="AB733" s="108"/>
      <c r="AC733" s="108"/>
      <c r="AD733" s="108"/>
      <c r="AE733" s="108"/>
      <c r="AF733" s="108"/>
      <c r="AG733" s="108"/>
      <c r="AH733" s="108"/>
      <c r="AI733" s="108"/>
      <c r="AJ733" s="108"/>
      <c r="AK733" s="108"/>
      <c r="AL733" s="108"/>
      <c r="AM733" s="108"/>
      <c r="AN733" s="108"/>
      <c r="AO733" s="108"/>
      <c r="AP733" s="108"/>
      <c r="AQ733" s="108"/>
      <c r="AR733" s="108"/>
      <c r="AS733" s="108"/>
      <c r="AT733" s="108"/>
      <c r="AU733" s="108"/>
      <c r="AV733" s="108"/>
      <c r="AW733" s="108"/>
      <c r="AX733" s="108"/>
      <c r="AY733" s="108"/>
      <c r="AZ733" s="108"/>
      <c r="BA733" s="108"/>
      <c r="BB733" s="108"/>
      <c r="BC733" s="108">
        <f>ROUND($F733/14,0)</f>
        <v>3787126</v>
      </c>
      <c r="BD733" s="108">
        <f>ROUNDUP($F733/14,0)</f>
        <v>3787127</v>
      </c>
      <c r="BE733" s="108">
        <f>ROUNDUP($F733/14,0)</f>
        <v>3787127</v>
      </c>
      <c r="BF733" s="108">
        <f>ROUNDUP($F733/14,0)</f>
        <v>3787127</v>
      </c>
      <c r="BG733" s="108">
        <f t="shared" ref="BG733:BP733" si="12523">ROUND($F733/14,0)</f>
        <v>3787126</v>
      </c>
      <c r="BH733" s="108">
        <f>ROUNDUP($F733/14,0)</f>
        <v>3787127</v>
      </c>
      <c r="BI733" s="108">
        <f>ROUNDUP($F733/14,0)</f>
        <v>3787127</v>
      </c>
      <c r="BJ733" s="108">
        <f t="shared" si="12523"/>
        <v>3787126</v>
      </c>
      <c r="BK733" s="108">
        <f t="shared" si="12523"/>
        <v>3787126</v>
      </c>
      <c r="BL733" s="108">
        <f t="shared" si="12523"/>
        <v>3787126</v>
      </c>
      <c r="BM733" s="108">
        <f t="shared" si="12523"/>
        <v>3787126</v>
      </c>
      <c r="BN733" s="108">
        <f t="shared" si="12523"/>
        <v>3787126</v>
      </c>
      <c r="BO733" s="108">
        <f t="shared" si="12523"/>
        <v>3787126</v>
      </c>
      <c r="BP733" s="108">
        <f t="shared" si="12523"/>
        <v>3787126</v>
      </c>
      <c r="BQ733" s="108"/>
      <c r="BR733" s="108"/>
      <c r="BS733" s="108"/>
      <c r="BT733" s="108"/>
      <c r="BU733" s="108"/>
      <c r="BV733" s="108"/>
      <c r="BW733" s="108"/>
      <c r="BX733" s="108"/>
      <c r="BY733" s="108"/>
      <c r="BZ733" s="108"/>
      <c r="CA733" s="108"/>
      <c r="CB733" s="108"/>
      <c r="CC733" s="108"/>
      <c r="CD733" s="108"/>
      <c r="CE733" s="108"/>
      <c r="CF733" s="108"/>
      <c r="CG733" s="108"/>
      <c r="CH733" s="109">
        <f>IF(C733="","",F733-SUM(G733:CG733))</f>
        <v>0</v>
      </c>
      <c r="CI733" s="107">
        <f>IF(C733="","",SUM(G733:CG733))</f>
        <v>53019769</v>
      </c>
      <c r="CJ733" s="67" t="b">
        <f>IF(C733="","",F733=CI733)</f>
        <v>1</v>
      </c>
    </row>
    <row r="734" spans="1:88" s="5" customFormat="1" ht="22.05" customHeight="1" x14ac:dyDescent="0.3">
      <c r="A734" s="172"/>
      <c r="B734" s="156"/>
      <c r="C734" s="169"/>
      <c r="D734" s="159"/>
      <c r="E734" s="162"/>
      <c r="F734" s="165"/>
      <c r="G734" s="110">
        <v>0</v>
      </c>
      <c r="H734" s="110"/>
      <c r="I734" s="110"/>
      <c r="J734" s="110"/>
      <c r="K734" s="110"/>
      <c r="L734" s="110"/>
      <c r="M734" s="110"/>
      <c r="N734" s="110"/>
      <c r="O734" s="110"/>
      <c r="P734" s="110"/>
      <c r="Q734" s="110"/>
      <c r="R734" s="110"/>
      <c r="S734" s="110"/>
      <c r="T734" s="110"/>
      <c r="U734" s="110">
        <f t="shared" ref="U734" si="12524">ROUND(U733/$E733,2)</f>
        <v>0</v>
      </c>
      <c r="V734" s="110">
        <f t="shared" ref="V734" si="12525">ROUND(V733/$E733,2)</f>
        <v>0</v>
      </c>
      <c r="W734" s="110">
        <f t="shared" ref="W734" si="12526">ROUND(W733/$E733,2)</f>
        <v>0</v>
      </c>
      <c r="X734" s="110">
        <f t="shared" ref="X734" si="12527">ROUND(X733/$E733,2)</f>
        <v>0</v>
      </c>
      <c r="Y734" s="110">
        <f t="shared" ref="Y734" si="12528">ROUND(Y733/$E733,2)</f>
        <v>0</v>
      </c>
      <c r="Z734" s="110">
        <f t="shared" ref="Z734" si="12529">ROUND(Z733/$E733,2)</f>
        <v>0</v>
      </c>
      <c r="AA734" s="110">
        <f t="shared" ref="AA734" si="12530">ROUND(AA733/$E733,2)</f>
        <v>0</v>
      </c>
      <c r="AB734" s="110">
        <f t="shared" ref="AB734" si="12531">ROUND(AB733/$E733,2)</f>
        <v>0</v>
      </c>
      <c r="AC734" s="110">
        <f t="shared" ref="AC734" si="12532">ROUND(AC733/$E733,2)</f>
        <v>0</v>
      </c>
      <c r="AD734" s="110">
        <f t="shared" ref="AD734" si="12533">ROUND(AD733/$E733,2)</f>
        <v>0</v>
      </c>
      <c r="AE734" s="110">
        <f t="shared" ref="AE734" si="12534">ROUND(AE733/$E733,2)</f>
        <v>0</v>
      </c>
      <c r="AF734" s="110">
        <f t="shared" ref="AF734" si="12535">ROUND(AF733/$E733,2)</f>
        <v>0</v>
      </c>
      <c r="AG734" s="110">
        <f t="shared" ref="AG734" si="12536">ROUND(AG733/$E733,2)</f>
        <v>0</v>
      </c>
      <c r="AH734" s="110">
        <f t="shared" ref="AH734" si="12537">ROUND(AH733/$E733,2)</f>
        <v>0</v>
      </c>
      <c r="AI734" s="110">
        <f t="shared" ref="AI734" si="12538">ROUND(AI733/$E733,2)</f>
        <v>0</v>
      </c>
      <c r="AJ734" s="110">
        <f t="shared" ref="AJ734" si="12539">ROUND(AJ733/$E733,2)</f>
        <v>0</v>
      </c>
      <c r="AK734" s="110">
        <f t="shared" ref="AK734" si="12540">ROUND(AK733/$E733,2)</f>
        <v>0</v>
      </c>
      <c r="AL734" s="110">
        <f t="shared" ref="AL734" si="12541">ROUND(AL733/$E733,2)</f>
        <v>0</v>
      </c>
      <c r="AM734" s="110">
        <f t="shared" ref="AM734" si="12542">ROUND(AM733/$E733,2)</f>
        <v>0</v>
      </c>
      <c r="AN734" s="110">
        <f t="shared" ref="AN734" si="12543">ROUND(AN733/$E733,2)</f>
        <v>0</v>
      </c>
      <c r="AO734" s="110">
        <f t="shared" ref="AO734" si="12544">ROUND(AO733/$E733,2)</f>
        <v>0</v>
      </c>
      <c r="AP734" s="110">
        <f t="shared" ref="AP734" si="12545">ROUND(AP733/$E733,2)</f>
        <v>0</v>
      </c>
      <c r="AQ734" s="110">
        <f t="shared" ref="AQ734" si="12546">ROUND(AQ733/$E733,2)</f>
        <v>0</v>
      </c>
      <c r="AR734" s="110">
        <f t="shared" ref="AR734" si="12547">ROUND(AR733/$E733,2)</f>
        <v>0</v>
      </c>
      <c r="AS734" s="110">
        <f t="shared" ref="AS734" si="12548">ROUND(AS733/$E733,2)</f>
        <v>0</v>
      </c>
      <c r="AT734" s="110">
        <f t="shared" ref="AT734" si="12549">ROUND(AT733/$E733,2)</f>
        <v>0</v>
      </c>
      <c r="AU734" s="110">
        <f t="shared" ref="AU734" si="12550">ROUND(AU733/$E733,2)</f>
        <v>0</v>
      </c>
      <c r="AV734" s="110">
        <f t="shared" ref="AV734" si="12551">ROUND(AV733/$E733,2)</f>
        <v>0</v>
      </c>
      <c r="AW734" s="110">
        <f t="shared" ref="AW734" si="12552">ROUND(AW733/$E733,2)</f>
        <v>0</v>
      </c>
      <c r="AX734" s="110">
        <f t="shared" ref="AX734" si="12553">ROUND(AX733/$E733,2)</f>
        <v>0</v>
      </c>
      <c r="AY734" s="110">
        <f t="shared" ref="AY734" si="12554">ROUND(AY733/$E733,2)</f>
        <v>0</v>
      </c>
      <c r="AZ734" s="110">
        <f t="shared" ref="AZ734" si="12555">ROUND(AZ733/$E733,2)</f>
        <v>0</v>
      </c>
      <c r="BA734" s="110">
        <f t="shared" ref="BA734" si="12556">ROUND(BA733/$E733,2)</f>
        <v>0</v>
      </c>
      <c r="BB734" s="110">
        <f t="shared" ref="BB734" si="12557">ROUND(BB733/$E733,2)</f>
        <v>0</v>
      </c>
      <c r="BC734" s="110">
        <f t="shared" ref="BC734" si="12558">ROUND(BC733/$E733,2)</f>
        <v>32.64</v>
      </c>
      <c r="BD734" s="110">
        <f t="shared" ref="BD734:BF734" si="12559">ROUNDUP(BD733/$E733,2)</f>
        <v>32.65</v>
      </c>
      <c r="BE734" s="110">
        <f t="shared" si="12559"/>
        <v>32.65</v>
      </c>
      <c r="BF734" s="110">
        <f t="shared" si="12559"/>
        <v>32.65</v>
      </c>
      <c r="BG734" s="110">
        <f t="shared" ref="BG734" si="12560">ROUND(BG733/$E733,2)</f>
        <v>32.64</v>
      </c>
      <c r="BH734" s="110">
        <f t="shared" ref="BH734" si="12561">ROUND(BH733/$E733,2)</f>
        <v>32.64</v>
      </c>
      <c r="BI734" s="110">
        <f>ROUNDUP(BI733/$E733,2)</f>
        <v>32.65</v>
      </c>
      <c r="BJ734" s="110">
        <f t="shared" ref="BJ734" si="12562">ROUND(BJ733/$E733,2)</f>
        <v>32.64</v>
      </c>
      <c r="BK734" s="110">
        <f t="shared" ref="BK734" si="12563">ROUND(BK733/$E733,2)</f>
        <v>32.64</v>
      </c>
      <c r="BL734" s="110">
        <f t="shared" ref="BL734" si="12564">ROUND(BL733/$E733,2)</f>
        <v>32.64</v>
      </c>
      <c r="BM734" s="110">
        <f t="shared" ref="BM734" si="12565">ROUND(BM733/$E733,2)</f>
        <v>32.64</v>
      </c>
      <c r="BN734" s="110">
        <f t="shared" ref="BN734" si="12566">ROUND(BN733/$E733,2)</f>
        <v>32.64</v>
      </c>
      <c r="BO734" s="110">
        <f t="shared" ref="BO734" si="12567">ROUND(BO733/$E733,2)</f>
        <v>32.64</v>
      </c>
      <c r="BP734" s="110">
        <f t="shared" ref="BP734" si="12568">ROUND(BP733/$E733,2)</f>
        <v>32.64</v>
      </c>
      <c r="BQ734" s="110">
        <f t="shared" ref="BQ734" si="12569">ROUND(BQ733/$E733,2)</f>
        <v>0</v>
      </c>
      <c r="BR734" s="110">
        <f t="shared" ref="BR734" si="12570">ROUND(BR733/$E733,2)</f>
        <v>0</v>
      </c>
      <c r="BS734" s="110">
        <f t="shared" ref="BS734" si="12571">ROUND(BS733/$E733,2)</f>
        <v>0</v>
      </c>
      <c r="BT734" s="110">
        <f t="shared" ref="BT734" si="12572">ROUND(BT733/$E733,2)</f>
        <v>0</v>
      </c>
      <c r="BU734" s="110">
        <f t="shared" ref="BU734" si="12573">ROUND(BU733/$E733,2)</f>
        <v>0</v>
      </c>
      <c r="BV734" s="110">
        <f t="shared" ref="BV734" si="12574">ROUND(BV733/$E733,2)</f>
        <v>0</v>
      </c>
      <c r="BW734" s="110">
        <f t="shared" ref="BW734" si="12575">ROUND(BW733/$E733,2)</f>
        <v>0</v>
      </c>
      <c r="BX734" s="110">
        <f t="shared" ref="BX734" si="12576">ROUND(BX733/$E733,2)</f>
        <v>0</v>
      </c>
      <c r="BY734" s="110">
        <f t="shared" ref="BY734" si="12577">ROUND(BY733/$E733,2)</f>
        <v>0</v>
      </c>
      <c r="BZ734" s="110">
        <f t="shared" ref="BZ734" si="12578">ROUND(BZ733/$E733,2)</f>
        <v>0</v>
      </c>
      <c r="CA734" s="110">
        <f t="shared" ref="CA734" si="12579">ROUND(CA733/$E733,2)</f>
        <v>0</v>
      </c>
      <c r="CB734" s="110">
        <f t="shared" ref="CB734" si="12580">ROUND(CB733/$E733,2)</f>
        <v>0</v>
      </c>
      <c r="CC734" s="110">
        <f t="shared" ref="CC734" si="12581">ROUND(CC733/$E733,2)</f>
        <v>0</v>
      </c>
      <c r="CD734" s="110">
        <f t="shared" ref="CD734" si="12582">ROUND(CD733/$E733,2)</f>
        <v>0</v>
      </c>
      <c r="CE734" s="110"/>
      <c r="CF734" s="110">
        <f t="shared" ref="CF734" si="12583">ROUND(CF733/$E733,2)</f>
        <v>0</v>
      </c>
      <c r="CG734" s="110">
        <f t="shared" ref="CG734" si="12584">ROUND(CG733/$E733,2)</f>
        <v>0</v>
      </c>
      <c r="CH734" s="111">
        <f>IF(C733="","",D733-SUM(G734:CG734))</f>
        <v>5.6843418860808015E-14</v>
      </c>
      <c r="CI734" s="112">
        <f>IF(C733="","",SUM(G734:CG734))</f>
        <v>456.99999999999994</v>
      </c>
      <c r="CJ734" s="67" t="b">
        <f>IF(C733="","",D733=CI734)</f>
        <v>1</v>
      </c>
    </row>
    <row r="735" spans="1:88" s="5" customFormat="1" ht="22.05" customHeight="1" x14ac:dyDescent="0.3">
      <c r="A735" s="173"/>
      <c r="B735" s="157"/>
      <c r="C735" s="170"/>
      <c r="D735" s="160"/>
      <c r="E735" s="163"/>
      <c r="F735" s="166"/>
      <c r="G735" s="113">
        <v>0</v>
      </c>
      <c r="H735" s="113"/>
      <c r="I735" s="113"/>
      <c r="J735" s="113"/>
      <c r="K735" s="113"/>
      <c r="L735" s="113"/>
      <c r="M735" s="113"/>
      <c r="N735" s="113"/>
      <c r="O735" s="113"/>
      <c r="P735" s="113"/>
      <c r="Q735" s="113"/>
      <c r="R735" s="113"/>
      <c r="S735" s="113"/>
      <c r="T735" s="113"/>
      <c r="U735" s="113">
        <f t="shared" ref="U735:X735" si="12585">U733/$F733</f>
        <v>0</v>
      </c>
      <c r="V735" s="113">
        <f t="shared" si="12585"/>
        <v>0</v>
      </c>
      <c r="W735" s="113">
        <f t="shared" si="12585"/>
        <v>0</v>
      </c>
      <c r="X735" s="113">
        <f t="shared" si="12585"/>
        <v>0</v>
      </c>
      <c r="Y735" s="113">
        <f t="shared" ref="Y735:AG735" si="12586">Y733/$F733</f>
        <v>0</v>
      </c>
      <c r="Z735" s="113">
        <f t="shared" si="12586"/>
        <v>0</v>
      </c>
      <c r="AA735" s="113">
        <f t="shared" si="12586"/>
        <v>0</v>
      </c>
      <c r="AB735" s="113">
        <f t="shared" si="12586"/>
        <v>0</v>
      </c>
      <c r="AC735" s="113">
        <f t="shared" si="12586"/>
        <v>0</v>
      </c>
      <c r="AD735" s="113">
        <f t="shared" si="12586"/>
        <v>0</v>
      </c>
      <c r="AE735" s="113">
        <f t="shared" si="12586"/>
        <v>0</v>
      </c>
      <c r="AF735" s="113">
        <f t="shared" si="12586"/>
        <v>0</v>
      </c>
      <c r="AG735" s="113">
        <f t="shared" si="12586"/>
        <v>0</v>
      </c>
      <c r="AH735" s="113">
        <f t="shared" ref="AH735:AK735" si="12587">AH733/$F733</f>
        <v>0</v>
      </c>
      <c r="AI735" s="113">
        <f t="shared" si="12587"/>
        <v>0</v>
      </c>
      <c r="AJ735" s="113">
        <f t="shared" si="12587"/>
        <v>0</v>
      </c>
      <c r="AK735" s="113">
        <f t="shared" si="12587"/>
        <v>0</v>
      </c>
      <c r="AL735" s="113">
        <f t="shared" ref="AL735:AT735" si="12588">AL733/$F733</f>
        <v>0</v>
      </c>
      <c r="AM735" s="113">
        <f t="shared" si="12588"/>
        <v>0</v>
      </c>
      <c r="AN735" s="113">
        <f t="shared" si="12588"/>
        <v>0</v>
      </c>
      <c r="AO735" s="113">
        <f t="shared" si="12588"/>
        <v>0</v>
      </c>
      <c r="AP735" s="113">
        <f t="shared" si="12588"/>
        <v>0</v>
      </c>
      <c r="AQ735" s="113">
        <f t="shared" si="12588"/>
        <v>0</v>
      </c>
      <c r="AR735" s="113">
        <f t="shared" si="12588"/>
        <v>0</v>
      </c>
      <c r="AS735" s="113">
        <f t="shared" si="12588"/>
        <v>0</v>
      </c>
      <c r="AT735" s="113">
        <f t="shared" si="12588"/>
        <v>0</v>
      </c>
      <c r="AU735" s="113">
        <f t="shared" ref="AU735:AX735" si="12589">AU733/$F733</f>
        <v>0</v>
      </c>
      <c r="AV735" s="113">
        <f t="shared" si="12589"/>
        <v>0</v>
      </c>
      <c r="AW735" s="113">
        <f t="shared" si="12589"/>
        <v>0</v>
      </c>
      <c r="AX735" s="113">
        <f t="shared" si="12589"/>
        <v>0</v>
      </c>
      <c r="AY735" s="113">
        <f t="shared" ref="AY735:BC735" si="12590">AY733/$F733</f>
        <v>0</v>
      </c>
      <c r="AZ735" s="113">
        <f t="shared" si="12590"/>
        <v>0</v>
      </c>
      <c r="BA735" s="113">
        <f t="shared" si="12590"/>
        <v>0</v>
      </c>
      <c r="BB735" s="113">
        <f t="shared" si="12590"/>
        <v>0</v>
      </c>
      <c r="BC735" s="113">
        <f t="shared" si="12590"/>
        <v>7.1428564692539498E-2</v>
      </c>
      <c r="BD735" s="113">
        <f t="shared" ref="BD735:BG735" si="12591">BD733/$F733</f>
        <v>7.1428583553428904E-2</v>
      </c>
      <c r="BE735" s="113">
        <f t="shared" si="12591"/>
        <v>7.1428583553428904E-2</v>
      </c>
      <c r="BF735" s="113">
        <f t="shared" si="12591"/>
        <v>7.1428583553428904E-2</v>
      </c>
      <c r="BG735" s="113">
        <f t="shared" si="12591"/>
        <v>7.1428564692539498E-2</v>
      </c>
      <c r="BH735" s="113">
        <f t="shared" ref="BH735:BK735" si="12592">BH733/$F733</f>
        <v>7.1428583553428904E-2</v>
      </c>
      <c r="BI735" s="113">
        <f t="shared" si="12592"/>
        <v>7.1428583553428904E-2</v>
      </c>
      <c r="BJ735" s="113">
        <f t="shared" si="12592"/>
        <v>7.1428564692539498E-2</v>
      </c>
      <c r="BK735" s="113">
        <f t="shared" si="12592"/>
        <v>7.1428564692539498E-2</v>
      </c>
      <c r="BL735" s="113">
        <f t="shared" ref="BL735:BP735" si="12593">BL733/$F733</f>
        <v>7.1428564692539498E-2</v>
      </c>
      <c r="BM735" s="113">
        <f t="shared" si="12593"/>
        <v>7.1428564692539498E-2</v>
      </c>
      <c r="BN735" s="113">
        <f t="shared" si="12593"/>
        <v>7.1428564692539498E-2</v>
      </c>
      <c r="BO735" s="113">
        <f t="shared" si="12593"/>
        <v>7.1428564692539498E-2</v>
      </c>
      <c r="BP735" s="113">
        <f t="shared" si="12593"/>
        <v>7.1428564692539498E-2</v>
      </c>
      <c r="BQ735" s="113">
        <f t="shared" ref="BQ735:BT735" si="12594">BQ733/$F733</f>
        <v>0</v>
      </c>
      <c r="BR735" s="113">
        <f t="shared" si="12594"/>
        <v>0</v>
      </c>
      <c r="BS735" s="113">
        <f t="shared" si="12594"/>
        <v>0</v>
      </c>
      <c r="BT735" s="113">
        <f t="shared" si="12594"/>
        <v>0</v>
      </c>
      <c r="BU735" s="113">
        <f t="shared" ref="BU735:BX735" si="12595">BU733/$F733</f>
        <v>0</v>
      </c>
      <c r="BV735" s="113">
        <f t="shared" si="12595"/>
        <v>0</v>
      </c>
      <c r="BW735" s="113">
        <f t="shared" si="12595"/>
        <v>0</v>
      </c>
      <c r="BX735" s="113">
        <f t="shared" si="12595"/>
        <v>0</v>
      </c>
      <c r="BY735" s="113">
        <f t="shared" ref="BY735:CC735" si="12596">BY733/$F733</f>
        <v>0</v>
      </c>
      <c r="BZ735" s="113">
        <f t="shared" si="12596"/>
        <v>0</v>
      </c>
      <c r="CA735" s="113">
        <f t="shared" si="12596"/>
        <v>0</v>
      </c>
      <c r="CB735" s="113">
        <f t="shared" si="12596"/>
        <v>0</v>
      </c>
      <c r="CC735" s="113">
        <f t="shared" si="12596"/>
        <v>0</v>
      </c>
      <c r="CD735" s="113">
        <f t="shared" ref="CD735:CG735" si="12597">CD733/$F733</f>
        <v>0</v>
      </c>
      <c r="CE735" s="113"/>
      <c r="CF735" s="113">
        <f t="shared" si="12597"/>
        <v>0</v>
      </c>
      <c r="CG735" s="113">
        <f t="shared" si="12597"/>
        <v>0</v>
      </c>
      <c r="CH735" s="114">
        <f>IF(C733="","",100%-SUM(G735:CG735))</f>
        <v>4.4408920985006262E-16</v>
      </c>
      <c r="CI735" s="115">
        <f>IF(C733="","",SUM(G735:CG735))</f>
        <v>0.99999999999999956</v>
      </c>
      <c r="CJ735" s="67" t="b">
        <f>IF(C733="","",SUM(G735:CG735)=CI735)</f>
        <v>1</v>
      </c>
    </row>
    <row r="736" spans="1:88" s="5" customFormat="1" ht="22.05" customHeight="1" x14ac:dyDescent="0.3">
      <c r="A736" s="171" t="s">
        <v>519</v>
      </c>
      <c r="B736" s="155" t="s">
        <v>520</v>
      </c>
      <c r="C736" s="168" t="s">
        <v>163</v>
      </c>
      <c r="D736" s="158">
        <v>48</v>
      </c>
      <c r="E736" s="161">
        <v>226243</v>
      </c>
      <c r="F736" s="164">
        <f t="shared" si="12522"/>
        <v>10859664</v>
      </c>
      <c r="G736" s="108">
        <v>0</v>
      </c>
      <c r="H736" s="108"/>
      <c r="I736" s="108"/>
      <c r="J736" s="108"/>
      <c r="K736" s="108"/>
      <c r="L736" s="108"/>
      <c r="M736" s="108"/>
      <c r="N736" s="108"/>
      <c r="O736" s="108"/>
      <c r="P736" s="108"/>
      <c r="Q736" s="108"/>
      <c r="R736" s="108"/>
      <c r="S736" s="108"/>
      <c r="T736" s="108"/>
      <c r="U736" s="108"/>
      <c r="V736" s="108"/>
      <c r="W736" s="108"/>
      <c r="X736" s="108"/>
      <c r="Y736" s="108"/>
      <c r="Z736" s="108"/>
      <c r="AA736" s="108"/>
      <c r="AB736" s="108"/>
      <c r="AC736" s="108"/>
      <c r="AD736" s="108"/>
      <c r="AE736" s="108"/>
      <c r="AF736" s="108"/>
      <c r="AG736" s="108"/>
      <c r="AH736" s="108"/>
      <c r="AI736" s="108"/>
      <c r="AJ736" s="108"/>
      <c r="AK736" s="108"/>
      <c r="AL736" s="108"/>
      <c r="AM736" s="108"/>
      <c r="AN736" s="108"/>
      <c r="AO736" s="108"/>
      <c r="AP736" s="108"/>
      <c r="AQ736" s="108"/>
      <c r="AR736" s="108"/>
      <c r="AS736" s="108"/>
      <c r="AT736" s="108"/>
      <c r="AU736" s="108"/>
      <c r="AV736" s="108"/>
      <c r="AW736" s="108"/>
      <c r="AX736" s="108"/>
      <c r="AY736" s="108"/>
      <c r="AZ736" s="108"/>
      <c r="BA736" s="108"/>
      <c r="BB736" s="108"/>
      <c r="BC736" s="108">
        <f>ROUND($F736/14,0)</f>
        <v>775690</v>
      </c>
      <c r="BD736" s="108">
        <f>ROUNDUP($F736/14,0)</f>
        <v>775691</v>
      </c>
      <c r="BE736" s="108">
        <f>ROUNDUP($F736/14,0)</f>
        <v>775691</v>
      </c>
      <c r="BF736" s="108">
        <f>ROUNDUP($F736/14,0)</f>
        <v>775691</v>
      </c>
      <c r="BG736" s="108">
        <f t="shared" ref="BG736:BP736" si="12598">ROUND($F736/14,0)</f>
        <v>775690</v>
      </c>
      <c r="BH736" s="108">
        <f>ROUNDUP($F736/14,0)</f>
        <v>775691</v>
      </c>
      <c r="BI736" s="108">
        <f t="shared" si="12598"/>
        <v>775690</v>
      </c>
      <c r="BJ736" s="108">
        <f t="shared" si="12598"/>
        <v>775690</v>
      </c>
      <c r="BK736" s="108">
        <f t="shared" si="12598"/>
        <v>775690</v>
      </c>
      <c r="BL736" s="108">
        <f t="shared" si="12598"/>
        <v>775690</v>
      </c>
      <c r="BM736" s="108">
        <f t="shared" si="12598"/>
        <v>775690</v>
      </c>
      <c r="BN736" s="108">
        <f t="shared" si="12598"/>
        <v>775690</v>
      </c>
      <c r="BO736" s="108">
        <f t="shared" si="12598"/>
        <v>775690</v>
      </c>
      <c r="BP736" s="108">
        <f t="shared" si="12598"/>
        <v>775690</v>
      </c>
      <c r="BQ736" s="108"/>
      <c r="BR736" s="108"/>
      <c r="BS736" s="108"/>
      <c r="BT736" s="108"/>
      <c r="BU736" s="108"/>
      <c r="BV736" s="108"/>
      <c r="BW736" s="108"/>
      <c r="BX736" s="108"/>
      <c r="BY736" s="108"/>
      <c r="BZ736" s="108"/>
      <c r="CA736" s="108"/>
      <c r="CB736" s="108"/>
      <c r="CC736" s="108"/>
      <c r="CD736" s="108"/>
      <c r="CE736" s="108"/>
      <c r="CF736" s="108"/>
      <c r="CG736" s="108"/>
      <c r="CH736" s="109">
        <f>IF(C736="","",F736-SUM(G736:CG736))</f>
        <v>0</v>
      </c>
      <c r="CI736" s="107">
        <f>IF(C736="","",SUM(G736:CG736))</f>
        <v>10859664</v>
      </c>
      <c r="CJ736" s="67" t="b">
        <f>IF(C736="","",F736=CI736)</f>
        <v>1</v>
      </c>
    </row>
    <row r="737" spans="1:88" s="5" customFormat="1" ht="22.05" customHeight="1" x14ac:dyDescent="0.3">
      <c r="A737" s="172"/>
      <c r="B737" s="156"/>
      <c r="C737" s="169"/>
      <c r="D737" s="159"/>
      <c r="E737" s="162"/>
      <c r="F737" s="165"/>
      <c r="G737" s="110">
        <v>0</v>
      </c>
      <c r="H737" s="110"/>
      <c r="I737" s="110"/>
      <c r="J737" s="110"/>
      <c r="K737" s="110"/>
      <c r="L737" s="110"/>
      <c r="M737" s="110"/>
      <c r="N737" s="110"/>
      <c r="O737" s="110"/>
      <c r="P737" s="110"/>
      <c r="Q737" s="110"/>
      <c r="R737" s="110"/>
      <c r="S737" s="110"/>
      <c r="T737" s="110"/>
      <c r="U737" s="110">
        <f t="shared" ref="U737" si="12599">ROUND(U736/$E736,2)</f>
        <v>0</v>
      </c>
      <c r="V737" s="110">
        <f t="shared" ref="V737" si="12600">ROUND(V736/$E736,2)</f>
        <v>0</v>
      </c>
      <c r="W737" s="110">
        <f t="shared" ref="W737" si="12601">ROUND(W736/$E736,2)</f>
        <v>0</v>
      </c>
      <c r="X737" s="110">
        <f t="shared" ref="X737" si="12602">ROUND(X736/$E736,2)</f>
        <v>0</v>
      </c>
      <c r="Y737" s="110">
        <f t="shared" ref="Y737" si="12603">ROUND(Y736/$E736,2)</f>
        <v>0</v>
      </c>
      <c r="Z737" s="110">
        <f t="shared" ref="Z737" si="12604">ROUND(Z736/$E736,2)</f>
        <v>0</v>
      </c>
      <c r="AA737" s="110">
        <f t="shared" ref="AA737" si="12605">ROUND(AA736/$E736,2)</f>
        <v>0</v>
      </c>
      <c r="AB737" s="110">
        <f t="shared" ref="AB737" si="12606">ROUND(AB736/$E736,2)</f>
        <v>0</v>
      </c>
      <c r="AC737" s="110">
        <f t="shared" ref="AC737" si="12607">ROUND(AC736/$E736,2)</f>
        <v>0</v>
      </c>
      <c r="AD737" s="110">
        <f t="shared" ref="AD737" si="12608">ROUND(AD736/$E736,2)</f>
        <v>0</v>
      </c>
      <c r="AE737" s="110">
        <f t="shared" ref="AE737" si="12609">ROUND(AE736/$E736,2)</f>
        <v>0</v>
      </c>
      <c r="AF737" s="110">
        <f t="shared" ref="AF737" si="12610">ROUND(AF736/$E736,2)</f>
        <v>0</v>
      </c>
      <c r="AG737" s="110">
        <f t="shared" ref="AG737" si="12611">ROUND(AG736/$E736,2)</f>
        <v>0</v>
      </c>
      <c r="AH737" s="110">
        <f t="shared" ref="AH737" si="12612">ROUND(AH736/$E736,2)</f>
        <v>0</v>
      </c>
      <c r="AI737" s="110">
        <f t="shared" ref="AI737" si="12613">ROUND(AI736/$E736,2)</f>
        <v>0</v>
      </c>
      <c r="AJ737" s="110">
        <f t="shared" ref="AJ737" si="12614">ROUND(AJ736/$E736,2)</f>
        <v>0</v>
      </c>
      <c r="AK737" s="110">
        <f t="shared" ref="AK737" si="12615">ROUND(AK736/$E736,2)</f>
        <v>0</v>
      </c>
      <c r="AL737" s="110">
        <f t="shared" ref="AL737" si="12616">ROUND(AL736/$E736,2)</f>
        <v>0</v>
      </c>
      <c r="AM737" s="110">
        <f t="shared" ref="AM737" si="12617">ROUND(AM736/$E736,2)</f>
        <v>0</v>
      </c>
      <c r="AN737" s="110">
        <f t="shared" ref="AN737" si="12618">ROUND(AN736/$E736,2)</f>
        <v>0</v>
      </c>
      <c r="AO737" s="110">
        <f t="shared" ref="AO737" si="12619">ROUND(AO736/$E736,2)</f>
        <v>0</v>
      </c>
      <c r="AP737" s="110">
        <f t="shared" ref="AP737" si="12620">ROUND(AP736/$E736,2)</f>
        <v>0</v>
      </c>
      <c r="AQ737" s="110">
        <f t="shared" ref="AQ737" si="12621">ROUND(AQ736/$E736,2)</f>
        <v>0</v>
      </c>
      <c r="AR737" s="110">
        <f t="shared" ref="AR737" si="12622">ROUND(AR736/$E736,2)</f>
        <v>0</v>
      </c>
      <c r="AS737" s="110">
        <f t="shared" ref="AS737" si="12623">ROUND(AS736/$E736,2)</f>
        <v>0</v>
      </c>
      <c r="AT737" s="110">
        <f t="shared" ref="AT737" si="12624">ROUND(AT736/$E736,2)</f>
        <v>0</v>
      </c>
      <c r="AU737" s="110">
        <f t="shared" ref="AU737" si="12625">ROUND(AU736/$E736,2)</f>
        <v>0</v>
      </c>
      <c r="AV737" s="110">
        <f t="shared" ref="AV737" si="12626">ROUND(AV736/$E736,2)</f>
        <v>0</v>
      </c>
      <c r="AW737" s="110">
        <f t="shared" ref="AW737" si="12627">ROUND(AW736/$E736,2)</f>
        <v>0</v>
      </c>
      <c r="AX737" s="110">
        <f t="shared" ref="AX737" si="12628">ROUND(AX736/$E736,2)</f>
        <v>0</v>
      </c>
      <c r="AY737" s="110">
        <f t="shared" ref="AY737" si="12629">ROUND(AY736/$E736,2)</f>
        <v>0</v>
      </c>
      <c r="AZ737" s="110">
        <f t="shared" ref="AZ737" si="12630">ROUND(AZ736/$E736,2)</f>
        <v>0</v>
      </c>
      <c r="BA737" s="110">
        <f t="shared" ref="BA737" si="12631">ROUND(BA736/$E736,2)</f>
        <v>0</v>
      </c>
      <c r="BB737" s="110">
        <f t="shared" ref="BB737" si="12632">ROUND(BB736/$E736,2)</f>
        <v>0</v>
      </c>
      <c r="BC737" s="110">
        <f t="shared" ref="BC737" si="12633">ROUND(BC736/$E736,2)</f>
        <v>3.43</v>
      </c>
      <c r="BD737" s="110">
        <f t="shared" ref="BD737" si="12634">ROUND(BD736/$E736,2)</f>
        <v>3.43</v>
      </c>
      <c r="BE737" s="110">
        <f t="shared" ref="BE737" si="12635">ROUND(BE736/$E736,2)</f>
        <v>3.43</v>
      </c>
      <c r="BF737" s="110">
        <f t="shared" ref="BF737" si="12636">ROUND(BF736/$E736,2)</f>
        <v>3.43</v>
      </c>
      <c r="BG737" s="110">
        <f t="shared" ref="BG737" si="12637">ROUND(BG736/$E736,2)</f>
        <v>3.43</v>
      </c>
      <c r="BH737" s="110">
        <f t="shared" ref="BH737" si="12638">ROUND(BH736/$E736,2)</f>
        <v>3.43</v>
      </c>
      <c r="BI737" s="110">
        <f t="shared" ref="BI737" si="12639">ROUND(BI736/$E736,2)</f>
        <v>3.43</v>
      </c>
      <c r="BJ737" s="110">
        <f t="shared" ref="BJ737" si="12640">ROUND(BJ736/$E736,2)</f>
        <v>3.43</v>
      </c>
      <c r="BK737" s="110">
        <f t="shared" ref="BK737" si="12641">ROUND(BK736/$E736,2)</f>
        <v>3.43</v>
      </c>
      <c r="BL737" s="110">
        <f>ROUNDDOWN(BL736/$E736,2)</f>
        <v>3.42</v>
      </c>
      <c r="BM737" s="110">
        <f>ROUNDDOWN(BM736/$E736,2)</f>
        <v>3.42</v>
      </c>
      <c r="BN737" s="110">
        <f t="shared" ref="BN737" si="12642">ROUND(BN736/$E736,2)</f>
        <v>3.43</v>
      </c>
      <c r="BO737" s="110">
        <f t="shared" ref="BO737" si="12643">ROUND(BO736/$E736,2)</f>
        <v>3.43</v>
      </c>
      <c r="BP737" s="110">
        <f t="shared" ref="BP737" si="12644">ROUND(BP736/$E736,2)</f>
        <v>3.43</v>
      </c>
      <c r="BQ737" s="110">
        <f t="shared" ref="BQ737" si="12645">ROUND(BQ736/$E736,2)</f>
        <v>0</v>
      </c>
      <c r="BR737" s="110">
        <f t="shared" ref="BR737" si="12646">ROUND(BR736/$E736,2)</f>
        <v>0</v>
      </c>
      <c r="BS737" s="110">
        <f t="shared" ref="BS737" si="12647">ROUND(BS736/$E736,2)</f>
        <v>0</v>
      </c>
      <c r="BT737" s="110">
        <f t="shared" ref="BT737" si="12648">ROUND(BT736/$E736,2)</f>
        <v>0</v>
      </c>
      <c r="BU737" s="110">
        <f t="shared" ref="BU737" si="12649">ROUND(BU736/$E736,2)</f>
        <v>0</v>
      </c>
      <c r="BV737" s="110">
        <f t="shared" ref="BV737" si="12650">ROUND(BV736/$E736,2)</f>
        <v>0</v>
      </c>
      <c r="BW737" s="110">
        <f t="shared" ref="BW737" si="12651">ROUND(BW736/$E736,2)</f>
        <v>0</v>
      </c>
      <c r="BX737" s="110">
        <f t="shared" ref="BX737" si="12652">ROUND(BX736/$E736,2)</f>
        <v>0</v>
      </c>
      <c r="BY737" s="110">
        <f t="shared" ref="BY737" si="12653">ROUND(BY736/$E736,2)</f>
        <v>0</v>
      </c>
      <c r="BZ737" s="110">
        <f t="shared" ref="BZ737" si="12654">ROUND(BZ736/$E736,2)</f>
        <v>0</v>
      </c>
      <c r="CA737" s="110">
        <f t="shared" ref="CA737" si="12655">ROUND(CA736/$E736,2)</f>
        <v>0</v>
      </c>
      <c r="CB737" s="110">
        <f t="shared" ref="CB737" si="12656">ROUND(CB736/$E736,2)</f>
        <v>0</v>
      </c>
      <c r="CC737" s="110">
        <f t="shared" ref="CC737" si="12657">ROUND(CC736/$E736,2)</f>
        <v>0</v>
      </c>
      <c r="CD737" s="110">
        <f t="shared" ref="CD737" si="12658">ROUND(CD736/$E736,2)</f>
        <v>0</v>
      </c>
      <c r="CE737" s="110"/>
      <c r="CF737" s="110">
        <f t="shared" ref="CF737" si="12659">ROUND(CF736/$E736,2)</f>
        <v>0</v>
      </c>
      <c r="CG737" s="110">
        <f t="shared" ref="CG737" si="12660">ROUND(CG736/$E736,2)</f>
        <v>0</v>
      </c>
      <c r="CH737" s="111">
        <f>IF(C736="","",D736-SUM(G737:CG737))</f>
        <v>0</v>
      </c>
      <c r="CI737" s="112">
        <f>IF(C736="","",SUM(G737:CG737))</f>
        <v>48</v>
      </c>
      <c r="CJ737" s="67" t="b">
        <f>IF(C736="","",D736=CI737)</f>
        <v>1</v>
      </c>
    </row>
    <row r="738" spans="1:88" s="5" customFormat="1" ht="22.05" customHeight="1" x14ac:dyDescent="0.3">
      <c r="A738" s="173"/>
      <c r="B738" s="157"/>
      <c r="C738" s="170"/>
      <c r="D738" s="160"/>
      <c r="E738" s="163"/>
      <c r="F738" s="166"/>
      <c r="G738" s="113">
        <v>0</v>
      </c>
      <c r="H738" s="113"/>
      <c r="I738" s="113"/>
      <c r="J738" s="113"/>
      <c r="K738" s="113"/>
      <c r="L738" s="113"/>
      <c r="M738" s="113"/>
      <c r="N738" s="113"/>
      <c r="O738" s="113"/>
      <c r="P738" s="113"/>
      <c r="Q738" s="113"/>
      <c r="R738" s="113"/>
      <c r="S738" s="113"/>
      <c r="T738" s="113"/>
      <c r="U738" s="113">
        <f t="shared" ref="U738:X738" si="12661">U736/$F736</f>
        <v>0</v>
      </c>
      <c r="V738" s="113">
        <f t="shared" si="12661"/>
        <v>0</v>
      </c>
      <c r="W738" s="113">
        <f t="shared" si="12661"/>
        <v>0</v>
      </c>
      <c r="X738" s="113">
        <f t="shared" si="12661"/>
        <v>0</v>
      </c>
      <c r="Y738" s="113">
        <f t="shared" ref="Y738:AG738" si="12662">Y736/$F736</f>
        <v>0</v>
      </c>
      <c r="Z738" s="113">
        <f t="shared" si="12662"/>
        <v>0</v>
      </c>
      <c r="AA738" s="113">
        <f t="shared" si="12662"/>
        <v>0</v>
      </c>
      <c r="AB738" s="113">
        <f t="shared" si="12662"/>
        <v>0</v>
      </c>
      <c r="AC738" s="113">
        <f t="shared" si="12662"/>
        <v>0</v>
      </c>
      <c r="AD738" s="113">
        <f t="shared" si="12662"/>
        <v>0</v>
      </c>
      <c r="AE738" s="113">
        <f t="shared" si="12662"/>
        <v>0</v>
      </c>
      <c r="AF738" s="113">
        <f t="shared" si="12662"/>
        <v>0</v>
      </c>
      <c r="AG738" s="113">
        <f t="shared" si="12662"/>
        <v>0</v>
      </c>
      <c r="AH738" s="113">
        <f t="shared" ref="AH738:AK738" si="12663">AH736/$F736</f>
        <v>0</v>
      </c>
      <c r="AI738" s="113">
        <f t="shared" si="12663"/>
        <v>0</v>
      </c>
      <c r="AJ738" s="113">
        <f t="shared" si="12663"/>
        <v>0</v>
      </c>
      <c r="AK738" s="113">
        <f t="shared" si="12663"/>
        <v>0</v>
      </c>
      <c r="AL738" s="113">
        <f t="shared" ref="AL738:AT738" si="12664">AL736/$F736</f>
        <v>0</v>
      </c>
      <c r="AM738" s="113">
        <f t="shared" si="12664"/>
        <v>0</v>
      </c>
      <c r="AN738" s="113">
        <f t="shared" si="12664"/>
        <v>0</v>
      </c>
      <c r="AO738" s="113">
        <f t="shared" si="12664"/>
        <v>0</v>
      </c>
      <c r="AP738" s="113">
        <f t="shared" si="12664"/>
        <v>0</v>
      </c>
      <c r="AQ738" s="113">
        <f t="shared" si="12664"/>
        <v>0</v>
      </c>
      <c r="AR738" s="113">
        <f t="shared" si="12664"/>
        <v>0</v>
      </c>
      <c r="AS738" s="113">
        <f t="shared" si="12664"/>
        <v>0</v>
      </c>
      <c r="AT738" s="113">
        <f t="shared" si="12664"/>
        <v>0</v>
      </c>
      <c r="AU738" s="113">
        <f t="shared" ref="AU738:AX738" si="12665">AU736/$F736</f>
        <v>0</v>
      </c>
      <c r="AV738" s="113">
        <f t="shared" si="12665"/>
        <v>0</v>
      </c>
      <c r="AW738" s="113">
        <f t="shared" si="12665"/>
        <v>0</v>
      </c>
      <c r="AX738" s="113">
        <f t="shared" si="12665"/>
        <v>0</v>
      </c>
      <c r="AY738" s="113">
        <f t="shared" ref="AY738:BC738" si="12666">AY736/$F736</f>
        <v>0</v>
      </c>
      <c r="AZ738" s="113">
        <f t="shared" si="12666"/>
        <v>0</v>
      </c>
      <c r="BA738" s="113">
        <f t="shared" si="12666"/>
        <v>0</v>
      </c>
      <c r="BB738" s="113">
        <f t="shared" si="12666"/>
        <v>0</v>
      </c>
      <c r="BC738" s="113">
        <f t="shared" si="12666"/>
        <v>7.1428545118891337E-2</v>
      </c>
      <c r="BD738" s="113">
        <f t="shared" ref="BD738:BG738" si="12667">BD736/$F736</f>
        <v>7.142863720277165E-2</v>
      </c>
      <c r="BE738" s="113">
        <f t="shared" si="12667"/>
        <v>7.142863720277165E-2</v>
      </c>
      <c r="BF738" s="113">
        <f t="shared" si="12667"/>
        <v>7.142863720277165E-2</v>
      </c>
      <c r="BG738" s="113">
        <f t="shared" si="12667"/>
        <v>7.1428545118891337E-2</v>
      </c>
      <c r="BH738" s="113">
        <f t="shared" ref="BH738:BK738" si="12668">BH736/$F736</f>
        <v>7.142863720277165E-2</v>
      </c>
      <c r="BI738" s="113">
        <f t="shared" si="12668"/>
        <v>7.1428545118891337E-2</v>
      </c>
      <c r="BJ738" s="113">
        <f t="shared" si="12668"/>
        <v>7.1428545118891337E-2</v>
      </c>
      <c r="BK738" s="113">
        <f t="shared" si="12668"/>
        <v>7.1428545118891337E-2</v>
      </c>
      <c r="BL738" s="113">
        <f t="shared" ref="BL738:BP738" si="12669">BL736/$F736</f>
        <v>7.1428545118891337E-2</v>
      </c>
      <c r="BM738" s="113">
        <f t="shared" si="12669"/>
        <v>7.1428545118891337E-2</v>
      </c>
      <c r="BN738" s="113">
        <f t="shared" si="12669"/>
        <v>7.1428545118891337E-2</v>
      </c>
      <c r="BO738" s="113">
        <f t="shared" si="12669"/>
        <v>7.1428545118891337E-2</v>
      </c>
      <c r="BP738" s="113">
        <f t="shared" si="12669"/>
        <v>7.1428545118891337E-2</v>
      </c>
      <c r="BQ738" s="113">
        <f t="shared" ref="BQ738:BT738" si="12670">BQ736/$F736</f>
        <v>0</v>
      </c>
      <c r="BR738" s="113">
        <f t="shared" si="12670"/>
        <v>0</v>
      </c>
      <c r="BS738" s="113">
        <f t="shared" si="12670"/>
        <v>0</v>
      </c>
      <c r="BT738" s="113">
        <f t="shared" si="12670"/>
        <v>0</v>
      </c>
      <c r="BU738" s="113">
        <f t="shared" ref="BU738:BX738" si="12671">BU736/$F736</f>
        <v>0</v>
      </c>
      <c r="BV738" s="113">
        <f t="shared" si="12671"/>
        <v>0</v>
      </c>
      <c r="BW738" s="113">
        <f t="shared" si="12671"/>
        <v>0</v>
      </c>
      <c r="BX738" s="113">
        <f t="shared" si="12671"/>
        <v>0</v>
      </c>
      <c r="BY738" s="113">
        <f t="shared" ref="BY738:CC738" si="12672">BY736/$F736</f>
        <v>0</v>
      </c>
      <c r="BZ738" s="113">
        <f t="shared" si="12672"/>
        <v>0</v>
      </c>
      <c r="CA738" s="113">
        <f t="shared" si="12672"/>
        <v>0</v>
      </c>
      <c r="CB738" s="113">
        <f t="shared" si="12672"/>
        <v>0</v>
      </c>
      <c r="CC738" s="113">
        <f t="shared" si="12672"/>
        <v>0</v>
      </c>
      <c r="CD738" s="113">
        <f t="shared" ref="CD738:CG738" si="12673">CD736/$F736</f>
        <v>0</v>
      </c>
      <c r="CE738" s="113"/>
      <c r="CF738" s="113">
        <f t="shared" si="12673"/>
        <v>0</v>
      </c>
      <c r="CG738" s="113">
        <f t="shared" si="12673"/>
        <v>0</v>
      </c>
      <c r="CH738" s="114">
        <f>IF(C736="","",100%-SUM(G738:CG738))</f>
        <v>3.3306690738754696E-16</v>
      </c>
      <c r="CI738" s="115">
        <f>IF(C736="","",SUM(G738:CG738))</f>
        <v>0.99999999999999967</v>
      </c>
      <c r="CJ738" s="67" t="b">
        <f>IF(C736="","",SUM(G738:CG738)=CI738)</f>
        <v>1</v>
      </c>
    </row>
    <row r="739" spans="1:88" s="5" customFormat="1" ht="22.05" customHeight="1" x14ac:dyDescent="0.3">
      <c r="A739" s="171" t="s">
        <v>521</v>
      </c>
      <c r="B739" s="155" t="s">
        <v>522</v>
      </c>
      <c r="C739" s="168" t="s">
        <v>163</v>
      </c>
      <c r="D739" s="158">
        <v>101</v>
      </c>
      <c r="E739" s="161">
        <v>126891</v>
      </c>
      <c r="F739" s="164">
        <f t="shared" si="12522"/>
        <v>12815991</v>
      </c>
      <c r="G739" s="108">
        <v>0</v>
      </c>
      <c r="H739" s="108"/>
      <c r="I739" s="108"/>
      <c r="J739" s="108"/>
      <c r="K739" s="108"/>
      <c r="L739" s="108"/>
      <c r="M739" s="108"/>
      <c r="N739" s="108"/>
      <c r="O739" s="108"/>
      <c r="P739" s="108"/>
      <c r="Q739" s="108"/>
      <c r="R739" s="108"/>
      <c r="S739" s="108"/>
      <c r="T739" s="108"/>
      <c r="U739" s="108"/>
      <c r="V739" s="108"/>
      <c r="W739" s="108"/>
      <c r="X739" s="108"/>
      <c r="Y739" s="108"/>
      <c r="Z739" s="108"/>
      <c r="AA739" s="108"/>
      <c r="AB739" s="108"/>
      <c r="AC739" s="108"/>
      <c r="AD739" s="108"/>
      <c r="AE739" s="108"/>
      <c r="AF739" s="108"/>
      <c r="AG739" s="108"/>
      <c r="AH739" s="108"/>
      <c r="AI739" s="108"/>
      <c r="AJ739" s="108"/>
      <c r="AK739" s="108"/>
      <c r="AL739" s="108"/>
      <c r="AM739" s="108"/>
      <c r="AN739" s="108"/>
      <c r="AO739" s="108"/>
      <c r="AP739" s="108"/>
      <c r="AQ739" s="108"/>
      <c r="AR739" s="108"/>
      <c r="AS739" s="108"/>
      <c r="AT739" s="108"/>
      <c r="AU739" s="108"/>
      <c r="AV739" s="108"/>
      <c r="AW739" s="108"/>
      <c r="AX739" s="108"/>
      <c r="AY739" s="108"/>
      <c r="AZ739" s="108"/>
      <c r="BA739" s="108"/>
      <c r="BB739" s="108"/>
      <c r="BC739" s="108">
        <f>ROUND($F739/14,0)</f>
        <v>915428</v>
      </c>
      <c r="BD739" s="108">
        <f>ROUNDDOWN($F739/14,0)</f>
        <v>915427</v>
      </c>
      <c r="BE739" s="108">
        <f t="shared" ref="BE739:BP739" si="12674">ROUND($F739/14,0)</f>
        <v>915428</v>
      </c>
      <c r="BF739" s="108">
        <f t="shared" si="12674"/>
        <v>915428</v>
      </c>
      <c r="BG739" s="108">
        <f t="shared" si="12674"/>
        <v>915428</v>
      </c>
      <c r="BH739" s="108">
        <f t="shared" si="12674"/>
        <v>915428</v>
      </c>
      <c r="BI739" s="108">
        <f t="shared" si="12674"/>
        <v>915428</v>
      </c>
      <c r="BJ739" s="108">
        <f t="shared" si="12674"/>
        <v>915428</v>
      </c>
      <c r="BK739" s="108">
        <f t="shared" si="12674"/>
        <v>915428</v>
      </c>
      <c r="BL739" s="108">
        <f t="shared" si="12674"/>
        <v>915428</v>
      </c>
      <c r="BM739" s="108">
        <f t="shared" si="12674"/>
        <v>915428</v>
      </c>
      <c r="BN739" s="108">
        <f t="shared" si="12674"/>
        <v>915428</v>
      </c>
      <c r="BO739" s="108">
        <f t="shared" si="12674"/>
        <v>915428</v>
      </c>
      <c r="BP739" s="108">
        <f t="shared" si="12674"/>
        <v>915428</v>
      </c>
      <c r="BQ739" s="108"/>
      <c r="BR739" s="108"/>
      <c r="BS739" s="108"/>
      <c r="BT739" s="108"/>
      <c r="BU739" s="108"/>
      <c r="BV739" s="108"/>
      <c r="BW739" s="108"/>
      <c r="BX739" s="108"/>
      <c r="BY739" s="108"/>
      <c r="BZ739" s="108"/>
      <c r="CA739" s="108"/>
      <c r="CB739" s="108"/>
      <c r="CC739" s="108"/>
      <c r="CD739" s="108"/>
      <c r="CE739" s="108"/>
      <c r="CF739" s="108"/>
      <c r="CG739" s="108"/>
      <c r="CH739" s="109">
        <f>IF(C739="","",F739-SUM(G739:CG739))</f>
        <v>0</v>
      </c>
      <c r="CI739" s="107">
        <f>IF(C739="","",SUM(G739:CG739))</f>
        <v>12815991</v>
      </c>
      <c r="CJ739" s="67" t="b">
        <f>IF(C739="","",F739=CI739)</f>
        <v>1</v>
      </c>
    </row>
    <row r="740" spans="1:88" s="5" customFormat="1" ht="22.05" customHeight="1" x14ac:dyDescent="0.3">
      <c r="A740" s="172"/>
      <c r="B740" s="156"/>
      <c r="C740" s="169"/>
      <c r="D740" s="159"/>
      <c r="E740" s="162"/>
      <c r="F740" s="165"/>
      <c r="G740" s="110">
        <v>0</v>
      </c>
      <c r="H740" s="110"/>
      <c r="I740" s="110"/>
      <c r="J740" s="110"/>
      <c r="K740" s="110"/>
      <c r="L740" s="110"/>
      <c r="M740" s="110"/>
      <c r="N740" s="110"/>
      <c r="O740" s="110"/>
      <c r="P740" s="110"/>
      <c r="Q740" s="110"/>
      <c r="R740" s="110"/>
      <c r="S740" s="110"/>
      <c r="T740" s="110"/>
      <c r="U740" s="110">
        <f t="shared" ref="U740" si="12675">ROUND(U739/$E739,2)</f>
        <v>0</v>
      </c>
      <c r="V740" s="110">
        <f t="shared" ref="V740" si="12676">ROUND(V739/$E739,2)</f>
        <v>0</v>
      </c>
      <c r="W740" s="110">
        <f t="shared" ref="W740" si="12677">ROUND(W739/$E739,2)</f>
        <v>0</v>
      </c>
      <c r="X740" s="110">
        <f t="shared" ref="X740" si="12678">ROUND(X739/$E739,2)</f>
        <v>0</v>
      </c>
      <c r="Y740" s="110">
        <f t="shared" ref="Y740" si="12679">ROUND(Y739/$E739,2)</f>
        <v>0</v>
      </c>
      <c r="Z740" s="110">
        <f t="shared" ref="Z740" si="12680">ROUND(Z739/$E739,2)</f>
        <v>0</v>
      </c>
      <c r="AA740" s="110">
        <f t="shared" ref="AA740" si="12681">ROUND(AA739/$E739,2)</f>
        <v>0</v>
      </c>
      <c r="AB740" s="110">
        <f t="shared" ref="AB740" si="12682">ROUND(AB739/$E739,2)</f>
        <v>0</v>
      </c>
      <c r="AC740" s="110">
        <f t="shared" ref="AC740" si="12683">ROUND(AC739/$E739,2)</f>
        <v>0</v>
      </c>
      <c r="AD740" s="110">
        <f t="shared" ref="AD740" si="12684">ROUND(AD739/$E739,2)</f>
        <v>0</v>
      </c>
      <c r="AE740" s="110">
        <f t="shared" ref="AE740" si="12685">ROUND(AE739/$E739,2)</f>
        <v>0</v>
      </c>
      <c r="AF740" s="110">
        <f t="shared" ref="AF740" si="12686">ROUND(AF739/$E739,2)</f>
        <v>0</v>
      </c>
      <c r="AG740" s="110">
        <f t="shared" ref="AG740" si="12687">ROUND(AG739/$E739,2)</f>
        <v>0</v>
      </c>
      <c r="AH740" s="110">
        <f t="shared" ref="AH740" si="12688">ROUND(AH739/$E739,2)</f>
        <v>0</v>
      </c>
      <c r="AI740" s="110">
        <f t="shared" ref="AI740" si="12689">ROUND(AI739/$E739,2)</f>
        <v>0</v>
      </c>
      <c r="AJ740" s="110">
        <f t="shared" ref="AJ740" si="12690">ROUND(AJ739/$E739,2)</f>
        <v>0</v>
      </c>
      <c r="AK740" s="110">
        <f t="shared" ref="AK740" si="12691">ROUND(AK739/$E739,2)</f>
        <v>0</v>
      </c>
      <c r="AL740" s="110">
        <f t="shared" ref="AL740" si="12692">ROUND(AL739/$E739,2)</f>
        <v>0</v>
      </c>
      <c r="AM740" s="110">
        <f t="shared" ref="AM740" si="12693">ROUND(AM739/$E739,2)</f>
        <v>0</v>
      </c>
      <c r="AN740" s="110">
        <f t="shared" ref="AN740" si="12694">ROUND(AN739/$E739,2)</f>
        <v>0</v>
      </c>
      <c r="AO740" s="110">
        <f t="shared" ref="AO740" si="12695">ROUND(AO739/$E739,2)</f>
        <v>0</v>
      </c>
      <c r="AP740" s="110">
        <f t="shared" ref="AP740" si="12696">ROUND(AP739/$E739,2)</f>
        <v>0</v>
      </c>
      <c r="AQ740" s="110">
        <f t="shared" ref="AQ740" si="12697">ROUND(AQ739/$E739,2)</f>
        <v>0</v>
      </c>
      <c r="AR740" s="110">
        <f t="shared" ref="AR740" si="12698">ROUND(AR739/$E739,2)</f>
        <v>0</v>
      </c>
      <c r="AS740" s="110">
        <f t="shared" ref="AS740" si="12699">ROUND(AS739/$E739,2)</f>
        <v>0</v>
      </c>
      <c r="AT740" s="110">
        <f t="shared" ref="AT740" si="12700">ROUND(AT739/$E739,2)</f>
        <v>0</v>
      </c>
      <c r="AU740" s="110">
        <f t="shared" ref="AU740" si="12701">ROUND(AU739/$E739,2)</f>
        <v>0</v>
      </c>
      <c r="AV740" s="110">
        <f t="shared" ref="AV740" si="12702">ROUND(AV739/$E739,2)</f>
        <v>0</v>
      </c>
      <c r="AW740" s="110">
        <f t="shared" ref="AW740" si="12703">ROUND(AW739/$E739,2)</f>
        <v>0</v>
      </c>
      <c r="AX740" s="110">
        <f t="shared" ref="AX740" si="12704">ROUND(AX739/$E739,2)</f>
        <v>0</v>
      </c>
      <c r="AY740" s="110">
        <f t="shared" ref="AY740" si="12705">ROUND(AY739/$E739,2)</f>
        <v>0</v>
      </c>
      <c r="AZ740" s="110">
        <f t="shared" ref="AZ740" si="12706">ROUND(AZ739/$E739,2)</f>
        <v>0</v>
      </c>
      <c r="BA740" s="110">
        <f t="shared" ref="BA740" si="12707">ROUND(BA739/$E739,2)</f>
        <v>0</v>
      </c>
      <c r="BB740" s="110">
        <f t="shared" ref="BB740" si="12708">ROUND(BB739/$E739,2)</f>
        <v>0</v>
      </c>
      <c r="BC740" s="110">
        <f t="shared" ref="BC740" si="12709">ROUND(BC739/$E739,2)</f>
        <v>7.21</v>
      </c>
      <c r="BD740" s="110">
        <f t="shared" ref="BD740:BF740" si="12710">ROUNDUP(BD739/$E739,2)</f>
        <v>7.22</v>
      </c>
      <c r="BE740" s="110">
        <f t="shared" si="12710"/>
        <v>7.22</v>
      </c>
      <c r="BF740" s="110">
        <f t="shared" si="12710"/>
        <v>7.22</v>
      </c>
      <c r="BG740" s="110">
        <f t="shared" ref="BG740" si="12711">ROUND(BG739/$E739,2)</f>
        <v>7.21</v>
      </c>
      <c r="BH740" s="110">
        <f t="shared" ref="BH740" si="12712">ROUND(BH739/$E739,2)</f>
        <v>7.21</v>
      </c>
      <c r="BI740" s="110">
        <f>ROUNDUP(BI739/$E739,2)</f>
        <v>7.22</v>
      </c>
      <c r="BJ740" s="110">
        <f>ROUNDUP(BJ739/$E739,2)</f>
        <v>7.22</v>
      </c>
      <c r="BK740" s="110">
        <f t="shared" ref="BK740" si="12713">ROUND(BK739/$E739,2)</f>
        <v>7.21</v>
      </c>
      <c r="BL740" s="110">
        <f t="shared" ref="BL740" si="12714">ROUND(BL739/$E739,2)</f>
        <v>7.21</v>
      </c>
      <c r="BM740" s="110">
        <f t="shared" ref="BM740" si="12715">ROUND(BM739/$E739,2)</f>
        <v>7.21</v>
      </c>
      <c r="BN740" s="110">
        <f>ROUNDUP(BN739/$E739,2)</f>
        <v>7.22</v>
      </c>
      <c r="BO740" s="110">
        <f t="shared" ref="BO740" si="12716">ROUND(BO739/$E739,2)</f>
        <v>7.21</v>
      </c>
      <c r="BP740" s="110">
        <f t="shared" ref="BP740" si="12717">ROUND(BP739/$E739,2)</f>
        <v>7.21</v>
      </c>
      <c r="BQ740" s="110">
        <f t="shared" ref="BQ740" si="12718">ROUND(BQ739/$E739,2)</f>
        <v>0</v>
      </c>
      <c r="BR740" s="110">
        <f t="shared" ref="BR740" si="12719">ROUND(BR739/$E739,2)</f>
        <v>0</v>
      </c>
      <c r="BS740" s="110">
        <f t="shared" ref="BS740" si="12720">ROUND(BS739/$E739,2)</f>
        <v>0</v>
      </c>
      <c r="BT740" s="110">
        <f t="shared" ref="BT740" si="12721">ROUND(BT739/$E739,2)</f>
        <v>0</v>
      </c>
      <c r="BU740" s="110">
        <f t="shared" ref="BU740" si="12722">ROUND(BU739/$E739,2)</f>
        <v>0</v>
      </c>
      <c r="BV740" s="110">
        <f t="shared" ref="BV740" si="12723">ROUND(BV739/$E739,2)</f>
        <v>0</v>
      </c>
      <c r="BW740" s="110">
        <f t="shared" ref="BW740" si="12724">ROUND(BW739/$E739,2)</f>
        <v>0</v>
      </c>
      <c r="BX740" s="110">
        <f t="shared" ref="BX740" si="12725">ROUND(BX739/$E739,2)</f>
        <v>0</v>
      </c>
      <c r="BY740" s="110">
        <f t="shared" ref="BY740" si="12726">ROUND(BY739/$E739,2)</f>
        <v>0</v>
      </c>
      <c r="BZ740" s="110">
        <f t="shared" ref="BZ740" si="12727">ROUND(BZ739/$E739,2)</f>
        <v>0</v>
      </c>
      <c r="CA740" s="110">
        <f t="shared" ref="CA740" si="12728">ROUND(CA739/$E739,2)</f>
        <v>0</v>
      </c>
      <c r="CB740" s="110">
        <f t="shared" ref="CB740" si="12729">ROUND(CB739/$E739,2)</f>
        <v>0</v>
      </c>
      <c r="CC740" s="110">
        <f t="shared" ref="CC740" si="12730">ROUND(CC739/$E739,2)</f>
        <v>0</v>
      </c>
      <c r="CD740" s="110">
        <f t="shared" ref="CD740" si="12731">ROUND(CD739/$E739,2)</f>
        <v>0</v>
      </c>
      <c r="CE740" s="110"/>
      <c r="CF740" s="110">
        <f t="shared" ref="CF740" si="12732">ROUND(CF739/$E739,2)</f>
        <v>0</v>
      </c>
      <c r="CG740" s="110">
        <f t="shared" ref="CG740" si="12733">ROUND(CG739/$E739,2)</f>
        <v>0</v>
      </c>
      <c r="CH740" s="111">
        <f>IF(C739="","",D739-SUM(G740:CG740))</f>
        <v>2.8421709430404007E-14</v>
      </c>
      <c r="CI740" s="112">
        <f>IF(C739="","",SUM(G740:CG740))</f>
        <v>100.99999999999997</v>
      </c>
      <c r="CJ740" s="67" t="b">
        <f>IF(C739="","",D739=CI740)</f>
        <v>1</v>
      </c>
    </row>
    <row r="741" spans="1:88" s="5" customFormat="1" ht="22.05" customHeight="1" x14ac:dyDescent="0.3">
      <c r="A741" s="173"/>
      <c r="B741" s="157"/>
      <c r="C741" s="170"/>
      <c r="D741" s="160"/>
      <c r="E741" s="163"/>
      <c r="F741" s="166"/>
      <c r="G741" s="113">
        <v>0</v>
      </c>
      <c r="H741" s="113"/>
      <c r="I741" s="113"/>
      <c r="J741" s="113"/>
      <c r="K741" s="113"/>
      <c r="L741" s="113"/>
      <c r="M741" s="113"/>
      <c r="N741" s="113"/>
      <c r="O741" s="113"/>
      <c r="P741" s="113"/>
      <c r="Q741" s="113"/>
      <c r="R741" s="113"/>
      <c r="S741" s="113"/>
      <c r="T741" s="113"/>
      <c r="U741" s="113">
        <f t="shared" ref="U741:X741" si="12734">U739/$F739</f>
        <v>0</v>
      </c>
      <c r="V741" s="113">
        <f t="shared" si="12734"/>
        <v>0</v>
      </c>
      <c r="W741" s="113">
        <f t="shared" si="12734"/>
        <v>0</v>
      </c>
      <c r="X741" s="113">
        <f t="shared" si="12734"/>
        <v>0</v>
      </c>
      <c r="Y741" s="113">
        <f t="shared" ref="Y741:AG741" si="12735">Y739/$F739</f>
        <v>0</v>
      </c>
      <c r="Z741" s="113">
        <f t="shared" si="12735"/>
        <v>0</v>
      </c>
      <c r="AA741" s="113">
        <f t="shared" si="12735"/>
        <v>0</v>
      </c>
      <c r="AB741" s="113">
        <f t="shared" si="12735"/>
        <v>0</v>
      </c>
      <c r="AC741" s="113">
        <f t="shared" si="12735"/>
        <v>0</v>
      </c>
      <c r="AD741" s="113">
        <f t="shared" si="12735"/>
        <v>0</v>
      </c>
      <c r="AE741" s="113">
        <f t="shared" si="12735"/>
        <v>0</v>
      </c>
      <c r="AF741" s="113">
        <f t="shared" si="12735"/>
        <v>0</v>
      </c>
      <c r="AG741" s="113">
        <f t="shared" si="12735"/>
        <v>0</v>
      </c>
      <c r="AH741" s="113">
        <f t="shared" ref="AH741:AK741" si="12736">AH739/$F739</f>
        <v>0</v>
      </c>
      <c r="AI741" s="113">
        <f t="shared" si="12736"/>
        <v>0</v>
      </c>
      <c r="AJ741" s="113">
        <f t="shared" si="12736"/>
        <v>0</v>
      </c>
      <c r="AK741" s="113">
        <f t="shared" si="12736"/>
        <v>0</v>
      </c>
      <c r="AL741" s="113">
        <f t="shared" ref="AL741:AT741" si="12737">AL739/$F739</f>
        <v>0</v>
      </c>
      <c r="AM741" s="113">
        <f t="shared" si="12737"/>
        <v>0</v>
      </c>
      <c r="AN741" s="113">
        <f t="shared" si="12737"/>
        <v>0</v>
      </c>
      <c r="AO741" s="113">
        <f t="shared" si="12737"/>
        <v>0</v>
      </c>
      <c r="AP741" s="113">
        <f t="shared" si="12737"/>
        <v>0</v>
      </c>
      <c r="AQ741" s="113">
        <f t="shared" si="12737"/>
        <v>0</v>
      </c>
      <c r="AR741" s="113">
        <f t="shared" si="12737"/>
        <v>0</v>
      </c>
      <c r="AS741" s="113">
        <f t="shared" si="12737"/>
        <v>0</v>
      </c>
      <c r="AT741" s="113">
        <f t="shared" si="12737"/>
        <v>0</v>
      </c>
      <c r="AU741" s="113">
        <f t="shared" ref="AU741:AX741" si="12738">AU739/$F739</f>
        <v>0</v>
      </c>
      <c r="AV741" s="113">
        <f t="shared" si="12738"/>
        <v>0</v>
      </c>
      <c r="AW741" s="113">
        <f t="shared" si="12738"/>
        <v>0</v>
      </c>
      <c r="AX741" s="113">
        <f t="shared" si="12738"/>
        <v>0</v>
      </c>
      <c r="AY741" s="113">
        <f t="shared" ref="AY741:BC741" si="12739">AY739/$F739</f>
        <v>0</v>
      </c>
      <c r="AZ741" s="113">
        <f t="shared" si="12739"/>
        <v>0</v>
      </c>
      <c r="BA741" s="113">
        <f t="shared" si="12739"/>
        <v>0</v>
      </c>
      <c r="BB741" s="113">
        <f t="shared" si="12739"/>
        <v>0</v>
      </c>
      <c r="BC741" s="113">
        <f t="shared" si="12739"/>
        <v>7.1428577001965754E-2</v>
      </c>
      <c r="BD741" s="113">
        <f t="shared" ref="BD741:BG741" si="12740">BD739/$F739</f>
        <v>7.1428498974445281E-2</v>
      </c>
      <c r="BE741" s="113">
        <f t="shared" si="12740"/>
        <v>7.1428577001965754E-2</v>
      </c>
      <c r="BF741" s="113">
        <f t="shared" si="12740"/>
        <v>7.1428577001965754E-2</v>
      </c>
      <c r="BG741" s="113">
        <f t="shared" si="12740"/>
        <v>7.1428577001965754E-2</v>
      </c>
      <c r="BH741" s="113">
        <f t="shared" ref="BH741:BK741" si="12741">BH739/$F739</f>
        <v>7.1428577001965754E-2</v>
      </c>
      <c r="BI741" s="113">
        <f t="shared" si="12741"/>
        <v>7.1428577001965754E-2</v>
      </c>
      <c r="BJ741" s="113">
        <f t="shared" si="12741"/>
        <v>7.1428577001965754E-2</v>
      </c>
      <c r="BK741" s="113">
        <f t="shared" si="12741"/>
        <v>7.1428577001965754E-2</v>
      </c>
      <c r="BL741" s="113">
        <f t="shared" ref="BL741:BP741" si="12742">BL739/$F739</f>
        <v>7.1428577001965754E-2</v>
      </c>
      <c r="BM741" s="113">
        <f t="shared" si="12742"/>
        <v>7.1428577001965754E-2</v>
      </c>
      <c r="BN741" s="113">
        <f t="shared" si="12742"/>
        <v>7.1428577001965754E-2</v>
      </c>
      <c r="BO741" s="113">
        <f t="shared" si="12742"/>
        <v>7.1428577001965754E-2</v>
      </c>
      <c r="BP741" s="113">
        <f t="shared" si="12742"/>
        <v>7.1428577001965754E-2</v>
      </c>
      <c r="BQ741" s="113">
        <f t="shared" ref="BQ741:BT741" si="12743">BQ739/$F739</f>
        <v>0</v>
      </c>
      <c r="BR741" s="113">
        <f t="shared" si="12743"/>
        <v>0</v>
      </c>
      <c r="BS741" s="113">
        <f t="shared" si="12743"/>
        <v>0</v>
      </c>
      <c r="BT741" s="113">
        <f t="shared" si="12743"/>
        <v>0</v>
      </c>
      <c r="BU741" s="113">
        <f t="shared" ref="BU741:BX741" si="12744">BU739/$F739</f>
        <v>0</v>
      </c>
      <c r="BV741" s="113">
        <f t="shared" si="12744"/>
        <v>0</v>
      </c>
      <c r="BW741" s="113">
        <f t="shared" si="12744"/>
        <v>0</v>
      </c>
      <c r="BX741" s="113">
        <f t="shared" si="12744"/>
        <v>0</v>
      </c>
      <c r="BY741" s="113">
        <f t="shared" ref="BY741:CC741" si="12745">BY739/$F739</f>
        <v>0</v>
      </c>
      <c r="BZ741" s="113">
        <f t="shared" si="12745"/>
        <v>0</v>
      </c>
      <c r="CA741" s="113">
        <f t="shared" si="12745"/>
        <v>0</v>
      </c>
      <c r="CB741" s="113">
        <f t="shared" si="12745"/>
        <v>0</v>
      </c>
      <c r="CC741" s="113">
        <f t="shared" si="12745"/>
        <v>0</v>
      </c>
      <c r="CD741" s="113">
        <f t="shared" ref="CD741:CG741" si="12746">CD739/$F739</f>
        <v>0</v>
      </c>
      <c r="CE741" s="113"/>
      <c r="CF741" s="113">
        <f t="shared" si="12746"/>
        <v>0</v>
      </c>
      <c r="CG741" s="113">
        <f t="shared" si="12746"/>
        <v>0</v>
      </c>
      <c r="CH741" s="114">
        <f>IF(C739="","",100%-SUM(G741:CG741))</f>
        <v>-4.4408920985006262E-16</v>
      </c>
      <c r="CI741" s="115">
        <f>IF(C739="","",SUM(G741:CG741))</f>
        <v>1.0000000000000004</v>
      </c>
      <c r="CJ741" s="67" t="b">
        <f>IF(C739="","",SUM(G741:CG741)=CI741)</f>
        <v>1</v>
      </c>
    </row>
    <row r="742" spans="1:88" s="5" customFormat="1" ht="22.05" customHeight="1" x14ac:dyDescent="0.3">
      <c r="A742" s="171" t="s">
        <v>523</v>
      </c>
      <c r="B742" s="155" t="s">
        <v>524</v>
      </c>
      <c r="C742" s="168" t="s">
        <v>163</v>
      </c>
      <c r="D742" s="158">
        <v>10</v>
      </c>
      <c r="E742" s="161">
        <v>152920</v>
      </c>
      <c r="F742" s="164">
        <f t="shared" si="12522"/>
        <v>1529200</v>
      </c>
      <c r="G742" s="108">
        <v>0</v>
      </c>
      <c r="H742" s="108"/>
      <c r="I742" s="108"/>
      <c r="J742" s="108"/>
      <c r="K742" s="108"/>
      <c r="L742" s="108"/>
      <c r="M742" s="108"/>
      <c r="N742" s="108"/>
      <c r="O742" s="108"/>
      <c r="P742" s="108"/>
      <c r="Q742" s="108"/>
      <c r="R742" s="108"/>
      <c r="S742" s="108"/>
      <c r="T742" s="108"/>
      <c r="U742" s="108"/>
      <c r="V742" s="108"/>
      <c r="W742" s="108"/>
      <c r="X742" s="108"/>
      <c r="Y742" s="108"/>
      <c r="Z742" s="108"/>
      <c r="AA742" s="108"/>
      <c r="AB742" s="108"/>
      <c r="AC742" s="108"/>
      <c r="AD742" s="108"/>
      <c r="AE742" s="108"/>
      <c r="AF742" s="108"/>
      <c r="AG742" s="108"/>
      <c r="AH742" s="108"/>
      <c r="AI742" s="108"/>
      <c r="AJ742" s="108"/>
      <c r="AK742" s="108"/>
      <c r="AL742" s="108"/>
      <c r="AM742" s="108"/>
      <c r="AN742" s="108"/>
      <c r="AO742" s="108"/>
      <c r="AP742" s="108"/>
      <c r="AQ742" s="108"/>
      <c r="AR742" s="108"/>
      <c r="AS742" s="108"/>
      <c r="AT742" s="108"/>
      <c r="AU742" s="108"/>
      <c r="AV742" s="108"/>
      <c r="AW742" s="108"/>
      <c r="AX742" s="108"/>
      <c r="AY742" s="108"/>
      <c r="AZ742" s="108"/>
      <c r="BA742" s="108"/>
      <c r="BB742" s="108"/>
      <c r="BC742" s="108">
        <f>ROUND($F742/14,0)</f>
        <v>109229</v>
      </c>
      <c r="BD742" s="108">
        <f>ROUNDDOWN($F742/14,0)</f>
        <v>109228</v>
      </c>
      <c r="BE742" s="108">
        <f>ROUNDDOWN($F742/14,0)</f>
        <v>109228</v>
      </c>
      <c r="BF742" s="108">
        <f>ROUNDDOWN($F742/14,0)</f>
        <v>109228</v>
      </c>
      <c r="BG742" s="108">
        <f t="shared" ref="BG742:BP742" si="12747">ROUND($F742/14,0)</f>
        <v>109229</v>
      </c>
      <c r="BH742" s="108">
        <f t="shared" si="12747"/>
        <v>109229</v>
      </c>
      <c r="BI742" s="108">
        <f>ROUNDDOWN($F742/14,0)</f>
        <v>109228</v>
      </c>
      <c r="BJ742" s="108">
        <f>ROUNDDOWN($F742/14,0)</f>
        <v>109228</v>
      </c>
      <c r="BK742" s="108">
        <f t="shared" si="12747"/>
        <v>109229</v>
      </c>
      <c r="BL742" s="108">
        <f>ROUNDDOWN($F742/14,0)</f>
        <v>109228</v>
      </c>
      <c r="BM742" s="108">
        <f t="shared" si="12747"/>
        <v>109229</v>
      </c>
      <c r="BN742" s="108">
        <f t="shared" si="12747"/>
        <v>109229</v>
      </c>
      <c r="BO742" s="108">
        <f t="shared" si="12747"/>
        <v>109229</v>
      </c>
      <c r="BP742" s="108">
        <f t="shared" si="12747"/>
        <v>109229</v>
      </c>
      <c r="BQ742" s="108"/>
      <c r="BR742" s="108"/>
      <c r="BS742" s="108"/>
      <c r="BT742" s="108"/>
      <c r="BU742" s="108"/>
      <c r="BV742" s="108"/>
      <c r="BW742" s="108"/>
      <c r="BX742" s="108"/>
      <c r="BY742" s="108"/>
      <c r="BZ742" s="108"/>
      <c r="CA742" s="108"/>
      <c r="CB742" s="108"/>
      <c r="CC742" s="108"/>
      <c r="CD742" s="108"/>
      <c r="CE742" s="108"/>
      <c r="CF742" s="108"/>
      <c r="CG742" s="108"/>
      <c r="CH742" s="109">
        <f>IF(C742="","",F742-SUM(G742:CG742))</f>
        <v>0</v>
      </c>
      <c r="CI742" s="107">
        <f>IF(C742="","",SUM(G742:CG742))</f>
        <v>1529200</v>
      </c>
      <c r="CJ742" s="67" t="b">
        <f>IF(C742="","",F742=CI742)</f>
        <v>1</v>
      </c>
    </row>
    <row r="743" spans="1:88" s="5" customFormat="1" ht="22.05" customHeight="1" x14ac:dyDescent="0.3">
      <c r="A743" s="172"/>
      <c r="B743" s="156"/>
      <c r="C743" s="169"/>
      <c r="D743" s="159"/>
      <c r="E743" s="162"/>
      <c r="F743" s="165"/>
      <c r="G743" s="110">
        <v>0</v>
      </c>
      <c r="H743" s="110"/>
      <c r="I743" s="110"/>
      <c r="J743" s="110"/>
      <c r="K743" s="110"/>
      <c r="L743" s="110"/>
      <c r="M743" s="110"/>
      <c r="N743" s="110"/>
      <c r="O743" s="110"/>
      <c r="P743" s="110"/>
      <c r="Q743" s="110"/>
      <c r="R743" s="110"/>
      <c r="S743" s="110"/>
      <c r="T743" s="110"/>
      <c r="U743" s="110">
        <f t="shared" ref="U743" si="12748">ROUND(U742/$E742,2)</f>
        <v>0</v>
      </c>
      <c r="V743" s="110">
        <f t="shared" ref="V743" si="12749">ROUND(V742/$E742,2)</f>
        <v>0</v>
      </c>
      <c r="W743" s="110">
        <f t="shared" ref="W743" si="12750">ROUND(W742/$E742,2)</f>
        <v>0</v>
      </c>
      <c r="X743" s="110">
        <f t="shared" ref="X743" si="12751">ROUND(X742/$E742,2)</f>
        <v>0</v>
      </c>
      <c r="Y743" s="110">
        <f t="shared" ref="Y743" si="12752">ROUND(Y742/$E742,2)</f>
        <v>0</v>
      </c>
      <c r="Z743" s="110">
        <f t="shared" ref="Z743" si="12753">ROUND(Z742/$E742,2)</f>
        <v>0</v>
      </c>
      <c r="AA743" s="110">
        <f t="shared" ref="AA743" si="12754">ROUND(AA742/$E742,2)</f>
        <v>0</v>
      </c>
      <c r="AB743" s="110">
        <f t="shared" ref="AB743" si="12755">ROUND(AB742/$E742,2)</f>
        <v>0</v>
      </c>
      <c r="AC743" s="110">
        <f t="shared" ref="AC743" si="12756">ROUND(AC742/$E742,2)</f>
        <v>0</v>
      </c>
      <c r="AD743" s="110">
        <f t="shared" ref="AD743" si="12757">ROUND(AD742/$E742,2)</f>
        <v>0</v>
      </c>
      <c r="AE743" s="110">
        <f t="shared" ref="AE743" si="12758">ROUND(AE742/$E742,2)</f>
        <v>0</v>
      </c>
      <c r="AF743" s="110">
        <f t="shared" ref="AF743" si="12759">ROUND(AF742/$E742,2)</f>
        <v>0</v>
      </c>
      <c r="AG743" s="110">
        <f t="shared" ref="AG743" si="12760">ROUND(AG742/$E742,2)</f>
        <v>0</v>
      </c>
      <c r="AH743" s="110">
        <f t="shared" ref="AH743" si="12761">ROUND(AH742/$E742,2)</f>
        <v>0</v>
      </c>
      <c r="AI743" s="110">
        <f t="shared" ref="AI743" si="12762">ROUND(AI742/$E742,2)</f>
        <v>0</v>
      </c>
      <c r="AJ743" s="110">
        <f t="shared" ref="AJ743" si="12763">ROUND(AJ742/$E742,2)</f>
        <v>0</v>
      </c>
      <c r="AK743" s="110">
        <f t="shared" ref="AK743" si="12764">ROUND(AK742/$E742,2)</f>
        <v>0</v>
      </c>
      <c r="AL743" s="110">
        <f t="shared" ref="AL743" si="12765">ROUND(AL742/$E742,2)</f>
        <v>0</v>
      </c>
      <c r="AM743" s="110">
        <f t="shared" ref="AM743" si="12766">ROUND(AM742/$E742,2)</f>
        <v>0</v>
      </c>
      <c r="AN743" s="110">
        <f t="shared" ref="AN743" si="12767">ROUND(AN742/$E742,2)</f>
        <v>0</v>
      </c>
      <c r="AO743" s="110">
        <f t="shared" ref="AO743" si="12768">ROUND(AO742/$E742,2)</f>
        <v>0</v>
      </c>
      <c r="AP743" s="110">
        <f t="shared" ref="AP743" si="12769">ROUND(AP742/$E742,2)</f>
        <v>0</v>
      </c>
      <c r="AQ743" s="110">
        <f t="shared" ref="AQ743" si="12770">ROUND(AQ742/$E742,2)</f>
        <v>0</v>
      </c>
      <c r="AR743" s="110">
        <f t="shared" ref="AR743" si="12771">ROUND(AR742/$E742,2)</f>
        <v>0</v>
      </c>
      <c r="AS743" s="110">
        <f t="shared" ref="AS743" si="12772">ROUND(AS742/$E742,2)</f>
        <v>0</v>
      </c>
      <c r="AT743" s="110">
        <f t="shared" ref="AT743" si="12773">ROUND(AT742/$E742,2)</f>
        <v>0</v>
      </c>
      <c r="AU743" s="110">
        <f t="shared" ref="AU743" si="12774">ROUND(AU742/$E742,2)</f>
        <v>0</v>
      </c>
      <c r="AV743" s="110">
        <f t="shared" ref="AV743" si="12775">ROUND(AV742/$E742,2)</f>
        <v>0</v>
      </c>
      <c r="AW743" s="110">
        <f t="shared" ref="AW743" si="12776">ROUND(AW742/$E742,2)</f>
        <v>0</v>
      </c>
      <c r="AX743" s="110">
        <f t="shared" ref="AX743" si="12777">ROUND(AX742/$E742,2)</f>
        <v>0</v>
      </c>
      <c r="AY743" s="110">
        <f t="shared" ref="AY743" si="12778">ROUND(AY742/$E742,2)</f>
        <v>0</v>
      </c>
      <c r="AZ743" s="110">
        <f t="shared" ref="AZ743" si="12779">ROUND(AZ742/$E742,2)</f>
        <v>0</v>
      </c>
      <c r="BA743" s="110">
        <f t="shared" ref="BA743" si="12780">ROUND(BA742/$E742,2)</f>
        <v>0</v>
      </c>
      <c r="BB743" s="110">
        <f t="shared" ref="BB743" si="12781">ROUND(BB742/$E742,2)</f>
        <v>0</v>
      </c>
      <c r="BC743" s="110">
        <f t="shared" ref="BC743" si="12782">ROUND(BC742/$E742,2)</f>
        <v>0.71</v>
      </c>
      <c r="BD743" s="110">
        <f t="shared" ref="BD743:BF743" si="12783">ROUNDUP(BD742/$E742,2)</f>
        <v>0.72</v>
      </c>
      <c r="BE743" s="110">
        <f t="shared" si="12783"/>
        <v>0.72</v>
      </c>
      <c r="BF743" s="110">
        <f t="shared" si="12783"/>
        <v>0.72</v>
      </c>
      <c r="BG743" s="110">
        <f t="shared" ref="BG743" si="12784">ROUND(BG742/$E742,2)</f>
        <v>0.71</v>
      </c>
      <c r="BH743" s="110">
        <f t="shared" ref="BH743" si="12785">ROUND(BH742/$E742,2)</f>
        <v>0.71</v>
      </c>
      <c r="BI743" s="110">
        <f t="shared" ref="BI743:BJ743" si="12786">ROUNDUP(BI742/$E742,2)</f>
        <v>0.72</v>
      </c>
      <c r="BJ743" s="110">
        <f t="shared" si="12786"/>
        <v>0.72</v>
      </c>
      <c r="BK743" s="110">
        <f t="shared" ref="BK743" si="12787">ROUND(BK742/$E742,2)</f>
        <v>0.71</v>
      </c>
      <c r="BL743" s="110">
        <f t="shared" ref="BL743" si="12788">ROUND(BL742/$E742,2)</f>
        <v>0.71</v>
      </c>
      <c r="BM743" s="110">
        <f t="shared" ref="BM743" si="12789">ROUND(BM742/$E742,2)</f>
        <v>0.71</v>
      </c>
      <c r="BN743" s="110">
        <f>ROUNDUP(BN742/$E742,2)</f>
        <v>0.72</v>
      </c>
      <c r="BO743" s="110">
        <f t="shared" ref="BO743" si="12790">ROUND(BO742/$E742,2)</f>
        <v>0.71</v>
      </c>
      <c r="BP743" s="110">
        <f t="shared" ref="BP743" si="12791">ROUND(BP742/$E742,2)</f>
        <v>0.71</v>
      </c>
      <c r="BQ743" s="110">
        <f t="shared" ref="BQ743" si="12792">ROUND(BQ742/$E742,2)</f>
        <v>0</v>
      </c>
      <c r="BR743" s="110">
        <f t="shared" ref="BR743" si="12793">ROUND(BR742/$E742,2)</f>
        <v>0</v>
      </c>
      <c r="BS743" s="110">
        <f t="shared" ref="BS743" si="12794">ROUND(BS742/$E742,2)</f>
        <v>0</v>
      </c>
      <c r="BT743" s="110">
        <f t="shared" ref="BT743" si="12795">ROUND(BT742/$E742,2)</f>
        <v>0</v>
      </c>
      <c r="BU743" s="110">
        <f t="shared" ref="BU743" si="12796">ROUND(BU742/$E742,2)</f>
        <v>0</v>
      </c>
      <c r="BV743" s="110">
        <f t="shared" ref="BV743" si="12797">ROUND(BV742/$E742,2)</f>
        <v>0</v>
      </c>
      <c r="BW743" s="110">
        <f t="shared" ref="BW743" si="12798">ROUND(BW742/$E742,2)</f>
        <v>0</v>
      </c>
      <c r="BX743" s="110">
        <f t="shared" ref="BX743" si="12799">ROUND(BX742/$E742,2)</f>
        <v>0</v>
      </c>
      <c r="BY743" s="110">
        <f t="shared" ref="BY743" si="12800">ROUND(BY742/$E742,2)</f>
        <v>0</v>
      </c>
      <c r="BZ743" s="110">
        <f t="shared" ref="BZ743" si="12801">ROUND(BZ742/$E742,2)</f>
        <v>0</v>
      </c>
      <c r="CA743" s="110">
        <f t="shared" ref="CA743" si="12802">ROUND(CA742/$E742,2)</f>
        <v>0</v>
      </c>
      <c r="CB743" s="110">
        <f t="shared" ref="CB743" si="12803">ROUND(CB742/$E742,2)</f>
        <v>0</v>
      </c>
      <c r="CC743" s="110">
        <f t="shared" ref="CC743" si="12804">ROUND(CC742/$E742,2)</f>
        <v>0</v>
      </c>
      <c r="CD743" s="110">
        <f t="shared" ref="CD743" si="12805">ROUND(CD742/$E742,2)</f>
        <v>0</v>
      </c>
      <c r="CE743" s="110"/>
      <c r="CF743" s="110">
        <f t="shared" ref="CF743" si="12806">ROUND(CF742/$E742,2)</f>
        <v>0</v>
      </c>
      <c r="CG743" s="110">
        <f t="shared" ref="CG743" si="12807">ROUND(CG742/$E742,2)</f>
        <v>0</v>
      </c>
      <c r="CH743" s="111">
        <f>IF(C742="","",D742-SUM(G743:CG743))</f>
        <v>0</v>
      </c>
      <c r="CI743" s="112">
        <f>IF(C742="","",SUM(G743:CG743))</f>
        <v>10</v>
      </c>
      <c r="CJ743" s="67" t="b">
        <f>IF(C742="","",D742=CI743)</f>
        <v>1</v>
      </c>
    </row>
    <row r="744" spans="1:88" s="5" customFormat="1" ht="22.05" customHeight="1" x14ac:dyDescent="0.3">
      <c r="A744" s="173"/>
      <c r="B744" s="157"/>
      <c r="C744" s="170"/>
      <c r="D744" s="160"/>
      <c r="E744" s="163"/>
      <c r="F744" s="166"/>
      <c r="G744" s="113">
        <v>0</v>
      </c>
      <c r="H744" s="113"/>
      <c r="I744" s="113"/>
      <c r="J744" s="113"/>
      <c r="K744" s="113"/>
      <c r="L744" s="113"/>
      <c r="M744" s="113"/>
      <c r="N744" s="113"/>
      <c r="O744" s="113"/>
      <c r="P744" s="113"/>
      <c r="Q744" s="113"/>
      <c r="R744" s="113"/>
      <c r="S744" s="113"/>
      <c r="T744" s="113"/>
      <c r="U744" s="113">
        <f t="shared" ref="U744:X744" si="12808">U742/$F742</f>
        <v>0</v>
      </c>
      <c r="V744" s="113">
        <f t="shared" si="12808"/>
        <v>0</v>
      </c>
      <c r="W744" s="113">
        <f t="shared" si="12808"/>
        <v>0</v>
      </c>
      <c r="X744" s="113">
        <f t="shared" si="12808"/>
        <v>0</v>
      </c>
      <c r="Y744" s="113">
        <f t="shared" ref="Y744:AG744" si="12809">Y742/$F742</f>
        <v>0</v>
      </c>
      <c r="Z744" s="113">
        <f t="shared" si="12809"/>
        <v>0</v>
      </c>
      <c r="AA744" s="113">
        <f t="shared" si="12809"/>
        <v>0</v>
      </c>
      <c r="AB744" s="113">
        <f t="shared" si="12809"/>
        <v>0</v>
      </c>
      <c r="AC744" s="113">
        <f t="shared" si="12809"/>
        <v>0</v>
      </c>
      <c r="AD744" s="113">
        <f t="shared" si="12809"/>
        <v>0</v>
      </c>
      <c r="AE744" s="113">
        <f t="shared" si="12809"/>
        <v>0</v>
      </c>
      <c r="AF744" s="113">
        <f t="shared" si="12809"/>
        <v>0</v>
      </c>
      <c r="AG744" s="113">
        <f t="shared" si="12809"/>
        <v>0</v>
      </c>
      <c r="AH744" s="113">
        <f t="shared" ref="AH744:AK744" si="12810">AH742/$F742</f>
        <v>0</v>
      </c>
      <c r="AI744" s="113">
        <f t="shared" si="12810"/>
        <v>0</v>
      </c>
      <c r="AJ744" s="113">
        <f t="shared" si="12810"/>
        <v>0</v>
      </c>
      <c r="AK744" s="113">
        <f t="shared" si="12810"/>
        <v>0</v>
      </c>
      <c r="AL744" s="113">
        <f t="shared" ref="AL744:AT744" si="12811">AL742/$F742</f>
        <v>0</v>
      </c>
      <c r="AM744" s="113">
        <f t="shared" si="12811"/>
        <v>0</v>
      </c>
      <c r="AN744" s="113">
        <f t="shared" si="12811"/>
        <v>0</v>
      </c>
      <c r="AO744" s="113">
        <f t="shared" si="12811"/>
        <v>0</v>
      </c>
      <c r="AP744" s="113">
        <f t="shared" si="12811"/>
        <v>0</v>
      </c>
      <c r="AQ744" s="113">
        <f t="shared" si="12811"/>
        <v>0</v>
      </c>
      <c r="AR744" s="113">
        <f t="shared" si="12811"/>
        <v>0</v>
      </c>
      <c r="AS744" s="113">
        <f t="shared" si="12811"/>
        <v>0</v>
      </c>
      <c r="AT744" s="113">
        <f t="shared" si="12811"/>
        <v>0</v>
      </c>
      <c r="AU744" s="113">
        <f t="shared" ref="AU744:AX744" si="12812">AU742/$F742</f>
        <v>0</v>
      </c>
      <c r="AV744" s="113">
        <f t="shared" si="12812"/>
        <v>0</v>
      </c>
      <c r="AW744" s="113">
        <f t="shared" si="12812"/>
        <v>0</v>
      </c>
      <c r="AX744" s="113">
        <f t="shared" si="12812"/>
        <v>0</v>
      </c>
      <c r="AY744" s="113">
        <f t="shared" ref="AY744:BC744" si="12813">AY742/$F742</f>
        <v>0</v>
      </c>
      <c r="AZ744" s="113">
        <f t="shared" si="12813"/>
        <v>0</v>
      </c>
      <c r="BA744" s="113">
        <f t="shared" si="12813"/>
        <v>0</v>
      </c>
      <c r="BB744" s="113">
        <f t="shared" si="12813"/>
        <v>0</v>
      </c>
      <c r="BC744" s="113">
        <f t="shared" si="12813"/>
        <v>7.142885168715668E-2</v>
      </c>
      <c r="BD744" s="113">
        <f t="shared" ref="BD744:BG744" si="12814">BD742/$F742</f>
        <v>7.142819775045775E-2</v>
      </c>
      <c r="BE744" s="113">
        <f t="shared" si="12814"/>
        <v>7.142819775045775E-2</v>
      </c>
      <c r="BF744" s="113">
        <f t="shared" si="12814"/>
        <v>7.142819775045775E-2</v>
      </c>
      <c r="BG744" s="113">
        <f t="shared" si="12814"/>
        <v>7.142885168715668E-2</v>
      </c>
      <c r="BH744" s="113">
        <f t="shared" ref="BH744:BK744" si="12815">BH742/$F742</f>
        <v>7.142885168715668E-2</v>
      </c>
      <c r="BI744" s="113">
        <f t="shared" si="12815"/>
        <v>7.142819775045775E-2</v>
      </c>
      <c r="BJ744" s="113">
        <f t="shared" si="12815"/>
        <v>7.142819775045775E-2</v>
      </c>
      <c r="BK744" s="113">
        <f t="shared" si="12815"/>
        <v>7.142885168715668E-2</v>
      </c>
      <c r="BL744" s="113">
        <f t="shared" ref="BL744:BP744" si="12816">BL742/$F742</f>
        <v>7.142819775045775E-2</v>
      </c>
      <c r="BM744" s="113">
        <f t="shared" si="12816"/>
        <v>7.142885168715668E-2</v>
      </c>
      <c r="BN744" s="113">
        <f t="shared" si="12816"/>
        <v>7.142885168715668E-2</v>
      </c>
      <c r="BO744" s="113">
        <f t="shared" si="12816"/>
        <v>7.142885168715668E-2</v>
      </c>
      <c r="BP744" s="113">
        <f t="shared" si="12816"/>
        <v>7.142885168715668E-2</v>
      </c>
      <c r="BQ744" s="113">
        <f t="shared" ref="BQ744:BT744" si="12817">BQ742/$F742</f>
        <v>0</v>
      </c>
      <c r="BR744" s="113">
        <f t="shared" si="12817"/>
        <v>0</v>
      </c>
      <c r="BS744" s="113">
        <f t="shared" si="12817"/>
        <v>0</v>
      </c>
      <c r="BT744" s="113">
        <f t="shared" si="12817"/>
        <v>0</v>
      </c>
      <c r="BU744" s="113">
        <f t="shared" ref="BU744:BX744" si="12818">BU742/$F742</f>
        <v>0</v>
      </c>
      <c r="BV744" s="113">
        <f t="shared" si="12818"/>
        <v>0</v>
      </c>
      <c r="BW744" s="113">
        <f t="shared" si="12818"/>
        <v>0</v>
      </c>
      <c r="BX744" s="113">
        <f t="shared" si="12818"/>
        <v>0</v>
      </c>
      <c r="BY744" s="113">
        <f t="shared" ref="BY744:CC744" si="12819">BY742/$F742</f>
        <v>0</v>
      </c>
      <c r="BZ744" s="113">
        <f t="shared" si="12819"/>
        <v>0</v>
      </c>
      <c r="CA744" s="113">
        <f t="shared" si="12819"/>
        <v>0</v>
      </c>
      <c r="CB744" s="113">
        <f t="shared" si="12819"/>
        <v>0</v>
      </c>
      <c r="CC744" s="113">
        <f t="shared" si="12819"/>
        <v>0</v>
      </c>
      <c r="CD744" s="113">
        <f t="shared" ref="CD744:CG744" si="12820">CD742/$F742</f>
        <v>0</v>
      </c>
      <c r="CE744" s="113"/>
      <c r="CF744" s="113">
        <f t="shared" si="12820"/>
        <v>0</v>
      </c>
      <c r="CG744" s="113">
        <f t="shared" si="12820"/>
        <v>0</v>
      </c>
      <c r="CH744" s="114">
        <f>IF(C742="","",100%-SUM(G744:CG744))</f>
        <v>2.2204460492503131E-16</v>
      </c>
      <c r="CI744" s="115">
        <f>IF(C742="","",SUM(G744:CG744))</f>
        <v>0.99999999999999978</v>
      </c>
      <c r="CJ744" s="67" t="b">
        <f>IF(C742="","",SUM(G744:CG744)=CI744)</f>
        <v>1</v>
      </c>
    </row>
    <row r="745" spans="1:88" s="5" customFormat="1" ht="22.05" customHeight="1" x14ac:dyDescent="0.3">
      <c r="A745" s="171" t="s">
        <v>525</v>
      </c>
      <c r="B745" s="155" t="s">
        <v>526</v>
      </c>
      <c r="C745" s="168" t="s">
        <v>163</v>
      </c>
      <c r="D745" s="158">
        <v>5</v>
      </c>
      <c r="E745" s="161">
        <v>152920</v>
      </c>
      <c r="F745" s="164">
        <f t="shared" si="12522"/>
        <v>764600</v>
      </c>
      <c r="G745" s="108">
        <v>0</v>
      </c>
      <c r="H745" s="108"/>
      <c r="I745" s="108"/>
      <c r="J745" s="108"/>
      <c r="K745" s="108"/>
      <c r="L745" s="108"/>
      <c r="M745" s="108"/>
      <c r="N745" s="108"/>
      <c r="O745" s="108"/>
      <c r="P745" s="108"/>
      <c r="Q745" s="108"/>
      <c r="R745" s="108"/>
      <c r="S745" s="108"/>
      <c r="T745" s="108"/>
      <c r="U745" s="108"/>
      <c r="V745" s="108"/>
      <c r="W745" s="108"/>
      <c r="X745" s="108"/>
      <c r="Y745" s="108"/>
      <c r="Z745" s="108"/>
      <c r="AA745" s="108"/>
      <c r="AB745" s="108"/>
      <c r="AC745" s="108"/>
      <c r="AD745" s="108"/>
      <c r="AE745" s="108"/>
      <c r="AF745" s="108"/>
      <c r="AG745" s="108"/>
      <c r="AH745" s="108"/>
      <c r="AI745" s="108"/>
      <c r="AJ745" s="108"/>
      <c r="AK745" s="108"/>
      <c r="AL745" s="108"/>
      <c r="AM745" s="108"/>
      <c r="AN745" s="108"/>
      <c r="AO745" s="108"/>
      <c r="AP745" s="108"/>
      <c r="AQ745" s="108"/>
      <c r="AR745" s="108"/>
      <c r="AS745" s="108"/>
      <c r="AT745" s="108"/>
      <c r="AU745" s="108"/>
      <c r="AV745" s="108"/>
      <c r="AW745" s="108"/>
      <c r="AX745" s="108"/>
      <c r="AY745" s="108"/>
      <c r="AZ745" s="108"/>
      <c r="BA745" s="108"/>
      <c r="BB745" s="108"/>
      <c r="BC745" s="108">
        <f>ROUND($F745/14,0)</f>
        <v>54614</v>
      </c>
      <c r="BD745" s="108">
        <f>ROUNDUP($F745/14,0)</f>
        <v>54615</v>
      </c>
      <c r="BE745" s="108">
        <f>ROUNDUP($F745/14,0)</f>
        <v>54615</v>
      </c>
      <c r="BF745" s="108">
        <f>ROUNDUP($F745/14,0)</f>
        <v>54615</v>
      </c>
      <c r="BG745" s="108">
        <f t="shared" ref="BG745:BP745" si="12821">ROUND($F745/14,0)</f>
        <v>54614</v>
      </c>
      <c r="BH745" s="108">
        <f>ROUNDUP($F745/14,0)</f>
        <v>54615</v>
      </c>
      <c r="BI745" s="108">
        <f t="shared" si="12821"/>
        <v>54614</v>
      </c>
      <c r="BJ745" s="108">
        <f t="shared" si="12821"/>
        <v>54614</v>
      </c>
      <c r="BK745" s="108">
        <f t="shared" si="12821"/>
        <v>54614</v>
      </c>
      <c r="BL745" s="108">
        <f t="shared" si="12821"/>
        <v>54614</v>
      </c>
      <c r="BM745" s="108">
        <f t="shared" si="12821"/>
        <v>54614</v>
      </c>
      <c r="BN745" s="108">
        <f t="shared" si="12821"/>
        <v>54614</v>
      </c>
      <c r="BO745" s="108">
        <f t="shared" si="12821"/>
        <v>54614</v>
      </c>
      <c r="BP745" s="108">
        <f t="shared" si="12821"/>
        <v>54614</v>
      </c>
      <c r="BQ745" s="108"/>
      <c r="BR745" s="108"/>
      <c r="BS745" s="108"/>
      <c r="BT745" s="108"/>
      <c r="BU745" s="108"/>
      <c r="BV745" s="108"/>
      <c r="BW745" s="108"/>
      <c r="BX745" s="108"/>
      <c r="BY745" s="108"/>
      <c r="BZ745" s="108"/>
      <c r="CA745" s="108"/>
      <c r="CB745" s="108"/>
      <c r="CC745" s="108"/>
      <c r="CD745" s="108"/>
      <c r="CE745" s="108"/>
      <c r="CF745" s="108"/>
      <c r="CG745" s="108"/>
      <c r="CH745" s="109">
        <f>IF(C745="","",F745-SUM(G745:CG745))</f>
        <v>0</v>
      </c>
      <c r="CI745" s="107">
        <f>IF(C745="","",SUM(G745:CG745))</f>
        <v>764600</v>
      </c>
      <c r="CJ745" s="67" t="b">
        <f>IF(C745="","",F745=CI745)</f>
        <v>1</v>
      </c>
    </row>
    <row r="746" spans="1:88" s="5" customFormat="1" ht="22.05" customHeight="1" x14ac:dyDescent="0.3">
      <c r="A746" s="172"/>
      <c r="B746" s="156"/>
      <c r="C746" s="169"/>
      <c r="D746" s="159"/>
      <c r="E746" s="162"/>
      <c r="F746" s="165"/>
      <c r="G746" s="110">
        <v>0</v>
      </c>
      <c r="H746" s="110"/>
      <c r="I746" s="110"/>
      <c r="J746" s="110"/>
      <c r="K746" s="110"/>
      <c r="L746" s="110"/>
      <c r="M746" s="110"/>
      <c r="N746" s="110"/>
      <c r="O746" s="110"/>
      <c r="P746" s="110"/>
      <c r="Q746" s="110"/>
      <c r="R746" s="110"/>
      <c r="S746" s="110"/>
      <c r="T746" s="110"/>
      <c r="U746" s="110">
        <f t="shared" ref="U746" si="12822">ROUND(U745/$E745,2)</f>
        <v>0</v>
      </c>
      <c r="V746" s="110">
        <f t="shared" ref="V746" si="12823">ROUND(V745/$E745,2)</f>
        <v>0</v>
      </c>
      <c r="W746" s="110">
        <f t="shared" ref="W746" si="12824">ROUND(W745/$E745,2)</f>
        <v>0</v>
      </c>
      <c r="X746" s="110">
        <f t="shared" ref="X746" si="12825">ROUND(X745/$E745,2)</f>
        <v>0</v>
      </c>
      <c r="Y746" s="110">
        <f t="shared" ref="Y746" si="12826">ROUND(Y745/$E745,2)</f>
        <v>0</v>
      </c>
      <c r="Z746" s="110">
        <f t="shared" ref="Z746" si="12827">ROUND(Z745/$E745,2)</f>
        <v>0</v>
      </c>
      <c r="AA746" s="110">
        <f t="shared" ref="AA746" si="12828">ROUND(AA745/$E745,2)</f>
        <v>0</v>
      </c>
      <c r="AB746" s="110">
        <f t="shared" ref="AB746" si="12829">ROUND(AB745/$E745,2)</f>
        <v>0</v>
      </c>
      <c r="AC746" s="110">
        <f t="shared" ref="AC746" si="12830">ROUND(AC745/$E745,2)</f>
        <v>0</v>
      </c>
      <c r="AD746" s="110">
        <f t="shared" ref="AD746" si="12831">ROUND(AD745/$E745,2)</f>
        <v>0</v>
      </c>
      <c r="AE746" s="110">
        <f t="shared" ref="AE746" si="12832">ROUND(AE745/$E745,2)</f>
        <v>0</v>
      </c>
      <c r="AF746" s="110">
        <f t="shared" ref="AF746" si="12833">ROUND(AF745/$E745,2)</f>
        <v>0</v>
      </c>
      <c r="AG746" s="110">
        <f t="shared" ref="AG746" si="12834">ROUND(AG745/$E745,2)</f>
        <v>0</v>
      </c>
      <c r="AH746" s="110">
        <f t="shared" ref="AH746" si="12835">ROUND(AH745/$E745,2)</f>
        <v>0</v>
      </c>
      <c r="AI746" s="110">
        <f t="shared" ref="AI746" si="12836">ROUND(AI745/$E745,2)</f>
        <v>0</v>
      </c>
      <c r="AJ746" s="110">
        <f t="shared" ref="AJ746" si="12837">ROUND(AJ745/$E745,2)</f>
        <v>0</v>
      </c>
      <c r="AK746" s="110">
        <f t="shared" ref="AK746" si="12838">ROUND(AK745/$E745,2)</f>
        <v>0</v>
      </c>
      <c r="AL746" s="110">
        <f t="shared" ref="AL746" si="12839">ROUND(AL745/$E745,2)</f>
        <v>0</v>
      </c>
      <c r="AM746" s="110">
        <f t="shared" ref="AM746" si="12840">ROUND(AM745/$E745,2)</f>
        <v>0</v>
      </c>
      <c r="AN746" s="110">
        <f t="shared" ref="AN746" si="12841">ROUND(AN745/$E745,2)</f>
        <v>0</v>
      </c>
      <c r="AO746" s="110">
        <f t="shared" ref="AO746" si="12842">ROUND(AO745/$E745,2)</f>
        <v>0</v>
      </c>
      <c r="AP746" s="110">
        <f t="shared" ref="AP746" si="12843">ROUND(AP745/$E745,2)</f>
        <v>0</v>
      </c>
      <c r="AQ746" s="110">
        <f t="shared" ref="AQ746" si="12844">ROUND(AQ745/$E745,2)</f>
        <v>0</v>
      </c>
      <c r="AR746" s="110">
        <f t="shared" ref="AR746" si="12845">ROUND(AR745/$E745,2)</f>
        <v>0</v>
      </c>
      <c r="AS746" s="110">
        <f t="shared" ref="AS746" si="12846">ROUND(AS745/$E745,2)</f>
        <v>0</v>
      </c>
      <c r="AT746" s="110">
        <f t="shared" ref="AT746" si="12847">ROUND(AT745/$E745,2)</f>
        <v>0</v>
      </c>
      <c r="AU746" s="110">
        <f t="shared" ref="AU746" si="12848">ROUND(AU745/$E745,2)</f>
        <v>0</v>
      </c>
      <c r="AV746" s="110">
        <f t="shared" ref="AV746" si="12849">ROUND(AV745/$E745,2)</f>
        <v>0</v>
      </c>
      <c r="AW746" s="110">
        <f t="shared" ref="AW746" si="12850">ROUND(AW745/$E745,2)</f>
        <v>0</v>
      </c>
      <c r="AX746" s="110">
        <f t="shared" ref="AX746" si="12851">ROUND(AX745/$E745,2)</f>
        <v>0</v>
      </c>
      <c r="AY746" s="110">
        <f t="shared" ref="AY746" si="12852">ROUND(AY745/$E745,2)</f>
        <v>0</v>
      </c>
      <c r="AZ746" s="110">
        <f t="shared" ref="AZ746" si="12853">ROUND(AZ745/$E745,2)</f>
        <v>0</v>
      </c>
      <c r="BA746" s="110">
        <f t="shared" ref="BA746" si="12854">ROUND(BA745/$E745,2)</f>
        <v>0</v>
      </c>
      <c r="BB746" s="110">
        <f t="shared" ref="BB746" si="12855">ROUND(BB745/$E745,2)</f>
        <v>0</v>
      </c>
      <c r="BC746" s="110">
        <f t="shared" ref="BC746" si="12856">ROUND(BC745/$E745,2)</f>
        <v>0.36</v>
      </c>
      <c r="BD746" s="110">
        <f t="shared" ref="BD746" si="12857">ROUND(BD745/$E745,2)</f>
        <v>0.36</v>
      </c>
      <c r="BE746" s="110">
        <f t="shared" ref="BE746" si="12858">ROUND(BE745/$E745,2)</f>
        <v>0.36</v>
      </c>
      <c r="BF746" s="110">
        <f t="shared" ref="BF746" si="12859">ROUND(BF745/$E745,2)</f>
        <v>0.36</v>
      </c>
      <c r="BG746" s="110">
        <f t="shared" ref="BG746" si="12860">ROUND(BG745/$E745,2)</f>
        <v>0.36</v>
      </c>
      <c r="BH746" s="110">
        <f t="shared" ref="BH746" si="12861">ROUND(BH745/$E745,2)</f>
        <v>0.36</v>
      </c>
      <c r="BI746" s="110">
        <f t="shared" ref="BI746" si="12862">ROUND(BI745/$E745,2)</f>
        <v>0.36</v>
      </c>
      <c r="BJ746" s="110">
        <f t="shared" ref="BJ746" si="12863">ROUND(BJ745/$E745,2)</f>
        <v>0.36</v>
      </c>
      <c r="BK746" s="110">
        <f t="shared" ref="BK746" si="12864">ROUND(BK745/$E745,2)</f>
        <v>0.36</v>
      </c>
      <c r="BL746" s="110">
        <f>ROUNDDOWN(BL745/$E745,2)</f>
        <v>0.35</v>
      </c>
      <c r="BM746" s="110">
        <f>ROUNDDOWN(BM745/$E745,2)</f>
        <v>0.35</v>
      </c>
      <c r="BN746" s="110">
        <f>ROUNDDOWN(BN745/$E745,2)</f>
        <v>0.35</v>
      </c>
      <c r="BO746" s="110">
        <f>ROUNDDOWN(BO745/$E745,2)</f>
        <v>0.35</v>
      </c>
      <c r="BP746" s="110">
        <f t="shared" ref="BP746" si="12865">ROUND(BP745/$E745,2)</f>
        <v>0.36</v>
      </c>
      <c r="BQ746" s="110">
        <f t="shared" ref="BQ746" si="12866">ROUND(BQ745/$E745,2)</f>
        <v>0</v>
      </c>
      <c r="BR746" s="110">
        <f t="shared" ref="BR746" si="12867">ROUND(BR745/$E745,2)</f>
        <v>0</v>
      </c>
      <c r="BS746" s="110">
        <f t="shared" ref="BS746" si="12868">ROUND(BS745/$E745,2)</f>
        <v>0</v>
      </c>
      <c r="BT746" s="110">
        <f t="shared" ref="BT746" si="12869">ROUND(BT745/$E745,2)</f>
        <v>0</v>
      </c>
      <c r="BU746" s="110">
        <f t="shared" ref="BU746" si="12870">ROUND(BU745/$E745,2)</f>
        <v>0</v>
      </c>
      <c r="BV746" s="110">
        <f t="shared" ref="BV746" si="12871">ROUND(BV745/$E745,2)</f>
        <v>0</v>
      </c>
      <c r="BW746" s="110">
        <f t="shared" ref="BW746" si="12872">ROUND(BW745/$E745,2)</f>
        <v>0</v>
      </c>
      <c r="BX746" s="110">
        <f t="shared" ref="BX746" si="12873">ROUND(BX745/$E745,2)</f>
        <v>0</v>
      </c>
      <c r="BY746" s="110">
        <f t="shared" ref="BY746" si="12874">ROUND(BY745/$E745,2)</f>
        <v>0</v>
      </c>
      <c r="BZ746" s="110">
        <f t="shared" ref="BZ746" si="12875">ROUND(BZ745/$E745,2)</f>
        <v>0</v>
      </c>
      <c r="CA746" s="110">
        <f t="shared" ref="CA746" si="12876">ROUND(CA745/$E745,2)</f>
        <v>0</v>
      </c>
      <c r="CB746" s="110">
        <f t="shared" ref="CB746" si="12877">ROUND(CB745/$E745,2)</f>
        <v>0</v>
      </c>
      <c r="CC746" s="110">
        <f t="shared" ref="CC746" si="12878">ROUND(CC745/$E745,2)</f>
        <v>0</v>
      </c>
      <c r="CD746" s="110">
        <f t="shared" ref="CD746" si="12879">ROUND(CD745/$E745,2)</f>
        <v>0</v>
      </c>
      <c r="CE746" s="110"/>
      <c r="CF746" s="110">
        <f t="shared" ref="CF746" si="12880">ROUND(CF745/$E745,2)</f>
        <v>0</v>
      </c>
      <c r="CG746" s="110">
        <f t="shared" ref="CG746" si="12881">ROUND(CG745/$E745,2)</f>
        <v>0</v>
      </c>
      <c r="CH746" s="111">
        <f>IF(C745="","",D745-SUM(G746:CG746))</f>
        <v>8.8817841970012523E-16</v>
      </c>
      <c r="CI746" s="112">
        <f>IF(C745="","",SUM(G746:CG746))</f>
        <v>4.9999999999999991</v>
      </c>
      <c r="CJ746" s="67" t="b">
        <f>IF(C745="","",D745=CI746)</f>
        <v>1</v>
      </c>
    </row>
    <row r="747" spans="1:88" s="5" customFormat="1" ht="22.05" customHeight="1" x14ac:dyDescent="0.3">
      <c r="A747" s="173"/>
      <c r="B747" s="157"/>
      <c r="C747" s="170"/>
      <c r="D747" s="160"/>
      <c r="E747" s="163"/>
      <c r="F747" s="166"/>
      <c r="G747" s="113">
        <v>0</v>
      </c>
      <c r="H747" s="113"/>
      <c r="I747" s="113"/>
      <c r="J747" s="113"/>
      <c r="K747" s="113"/>
      <c r="L747" s="113"/>
      <c r="M747" s="113"/>
      <c r="N747" s="113"/>
      <c r="O747" s="113"/>
      <c r="P747" s="113"/>
      <c r="Q747" s="113"/>
      <c r="R747" s="113"/>
      <c r="S747" s="113"/>
      <c r="T747" s="113"/>
      <c r="U747" s="113">
        <f t="shared" ref="U747:X747" si="12882">U745/$F745</f>
        <v>0</v>
      </c>
      <c r="V747" s="113">
        <f t="shared" si="12882"/>
        <v>0</v>
      </c>
      <c r="W747" s="113">
        <f t="shared" si="12882"/>
        <v>0</v>
      </c>
      <c r="X747" s="113">
        <f t="shared" si="12882"/>
        <v>0</v>
      </c>
      <c r="Y747" s="113">
        <f t="shared" ref="Y747:AG747" si="12883">Y745/$F745</f>
        <v>0</v>
      </c>
      <c r="Z747" s="113">
        <f t="shared" si="12883"/>
        <v>0</v>
      </c>
      <c r="AA747" s="113">
        <f t="shared" si="12883"/>
        <v>0</v>
      </c>
      <c r="AB747" s="113">
        <f t="shared" si="12883"/>
        <v>0</v>
      </c>
      <c r="AC747" s="113">
        <f t="shared" si="12883"/>
        <v>0</v>
      </c>
      <c r="AD747" s="113">
        <f t="shared" si="12883"/>
        <v>0</v>
      </c>
      <c r="AE747" s="113">
        <f t="shared" si="12883"/>
        <v>0</v>
      </c>
      <c r="AF747" s="113">
        <f t="shared" si="12883"/>
        <v>0</v>
      </c>
      <c r="AG747" s="113">
        <f t="shared" si="12883"/>
        <v>0</v>
      </c>
      <c r="AH747" s="113">
        <f t="shared" ref="AH747:AK747" si="12884">AH745/$F745</f>
        <v>0</v>
      </c>
      <c r="AI747" s="113">
        <f t="shared" si="12884"/>
        <v>0</v>
      </c>
      <c r="AJ747" s="113">
        <f t="shared" si="12884"/>
        <v>0</v>
      </c>
      <c r="AK747" s="113">
        <f t="shared" si="12884"/>
        <v>0</v>
      </c>
      <c r="AL747" s="113">
        <f t="shared" ref="AL747:AT747" si="12885">AL745/$F745</f>
        <v>0</v>
      </c>
      <c r="AM747" s="113">
        <f t="shared" si="12885"/>
        <v>0</v>
      </c>
      <c r="AN747" s="113">
        <f t="shared" si="12885"/>
        <v>0</v>
      </c>
      <c r="AO747" s="113">
        <f t="shared" si="12885"/>
        <v>0</v>
      </c>
      <c r="AP747" s="113">
        <f t="shared" si="12885"/>
        <v>0</v>
      </c>
      <c r="AQ747" s="113">
        <f t="shared" si="12885"/>
        <v>0</v>
      </c>
      <c r="AR747" s="113">
        <f t="shared" si="12885"/>
        <v>0</v>
      </c>
      <c r="AS747" s="113">
        <f t="shared" si="12885"/>
        <v>0</v>
      </c>
      <c r="AT747" s="113">
        <f t="shared" si="12885"/>
        <v>0</v>
      </c>
      <c r="AU747" s="113">
        <f t="shared" ref="AU747:AX747" si="12886">AU745/$F745</f>
        <v>0</v>
      </c>
      <c r="AV747" s="113">
        <f t="shared" si="12886"/>
        <v>0</v>
      </c>
      <c r="AW747" s="113">
        <f t="shared" si="12886"/>
        <v>0</v>
      </c>
      <c r="AX747" s="113">
        <f t="shared" si="12886"/>
        <v>0</v>
      </c>
      <c r="AY747" s="113">
        <f t="shared" ref="AY747:BC747" si="12887">AY745/$F745</f>
        <v>0</v>
      </c>
      <c r="AZ747" s="113">
        <f t="shared" si="12887"/>
        <v>0</v>
      </c>
      <c r="BA747" s="113">
        <f t="shared" si="12887"/>
        <v>0</v>
      </c>
      <c r="BB747" s="113">
        <f t="shared" si="12887"/>
        <v>0</v>
      </c>
      <c r="BC747" s="113">
        <f t="shared" si="12887"/>
        <v>7.142819775045775E-2</v>
      </c>
      <c r="BD747" s="113">
        <f t="shared" ref="BD747:BG747" si="12888">BD745/$F745</f>
        <v>7.142950562385561E-2</v>
      </c>
      <c r="BE747" s="113">
        <f t="shared" si="12888"/>
        <v>7.142950562385561E-2</v>
      </c>
      <c r="BF747" s="113">
        <f t="shared" si="12888"/>
        <v>7.142950562385561E-2</v>
      </c>
      <c r="BG747" s="113">
        <f t="shared" si="12888"/>
        <v>7.142819775045775E-2</v>
      </c>
      <c r="BH747" s="113">
        <f t="shared" ref="BH747:BK747" si="12889">BH745/$F745</f>
        <v>7.142950562385561E-2</v>
      </c>
      <c r="BI747" s="113">
        <f t="shared" si="12889"/>
        <v>7.142819775045775E-2</v>
      </c>
      <c r="BJ747" s="113">
        <f t="shared" si="12889"/>
        <v>7.142819775045775E-2</v>
      </c>
      <c r="BK747" s="113">
        <f t="shared" si="12889"/>
        <v>7.142819775045775E-2</v>
      </c>
      <c r="BL747" s="113">
        <f t="shared" ref="BL747:BP747" si="12890">BL745/$F745</f>
        <v>7.142819775045775E-2</v>
      </c>
      <c r="BM747" s="113">
        <f t="shared" si="12890"/>
        <v>7.142819775045775E-2</v>
      </c>
      <c r="BN747" s="113">
        <f t="shared" si="12890"/>
        <v>7.142819775045775E-2</v>
      </c>
      <c r="BO747" s="113">
        <f t="shared" si="12890"/>
        <v>7.142819775045775E-2</v>
      </c>
      <c r="BP747" s="113">
        <f t="shared" si="12890"/>
        <v>7.142819775045775E-2</v>
      </c>
      <c r="BQ747" s="113">
        <f t="shared" ref="BQ747:BT747" si="12891">BQ745/$F745</f>
        <v>0</v>
      </c>
      <c r="BR747" s="113">
        <f t="shared" si="12891"/>
        <v>0</v>
      </c>
      <c r="BS747" s="113">
        <f t="shared" si="12891"/>
        <v>0</v>
      </c>
      <c r="BT747" s="113">
        <f t="shared" si="12891"/>
        <v>0</v>
      </c>
      <c r="BU747" s="113">
        <f t="shared" ref="BU747:BX747" si="12892">BU745/$F745</f>
        <v>0</v>
      </c>
      <c r="BV747" s="113">
        <f t="shared" si="12892"/>
        <v>0</v>
      </c>
      <c r="BW747" s="113">
        <f t="shared" si="12892"/>
        <v>0</v>
      </c>
      <c r="BX747" s="113">
        <f t="shared" si="12892"/>
        <v>0</v>
      </c>
      <c r="BY747" s="113">
        <f t="shared" ref="BY747:CC747" si="12893">BY745/$F745</f>
        <v>0</v>
      </c>
      <c r="BZ747" s="113">
        <f t="shared" si="12893"/>
        <v>0</v>
      </c>
      <c r="CA747" s="113">
        <f t="shared" si="12893"/>
        <v>0</v>
      </c>
      <c r="CB747" s="113">
        <f t="shared" si="12893"/>
        <v>0</v>
      </c>
      <c r="CC747" s="113">
        <f t="shared" si="12893"/>
        <v>0</v>
      </c>
      <c r="CD747" s="113">
        <f t="shared" ref="CD747:CG747" si="12894">CD745/$F745</f>
        <v>0</v>
      </c>
      <c r="CE747" s="113"/>
      <c r="CF747" s="113">
        <f t="shared" si="12894"/>
        <v>0</v>
      </c>
      <c r="CG747" s="113">
        <f t="shared" si="12894"/>
        <v>0</v>
      </c>
      <c r="CH747" s="114">
        <f>IF(C745="","",100%-SUM(G747:CG747))</f>
        <v>2.2204460492503131E-16</v>
      </c>
      <c r="CI747" s="115">
        <f>IF(C745="","",SUM(G747:CG747))</f>
        <v>0.99999999999999978</v>
      </c>
      <c r="CJ747" s="67" t="b">
        <f>IF(C745="","",SUM(G747:CG747)=CI747)</f>
        <v>1</v>
      </c>
    </row>
    <row r="748" spans="1:88" s="5" customFormat="1" ht="22.05" customHeight="1" x14ac:dyDescent="0.3">
      <c r="A748" s="171" t="s">
        <v>527</v>
      </c>
      <c r="B748" s="155" t="s">
        <v>528</v>
      </c>
      <c r="C748" s="168" t="s">
        <v>163</v>
      </c>
      <c r="D748" s="158">
        <v>6</v>
      </c>
      <c r="E748" s="161">
        <v>113694</v>
      </c>
      <c r="F748" s="164">
        <f t="shared" si="12522"/>
        <v>682164</v>
      </c>
      <c r="G748" s="108">
        <v>0</v>
      </c>
      <c r="H748" s="108"/>
      <c r="I748" s="108"/>
      <c r="J748" s="108"/>
      <c r="K748" s="108"/>
      <c r="L748" s="108"/>
      <c r="M748" s="108"/>
      <c r="N748" s="108"/>
      <c r="O748" s="108"/>
      <c r="P748" s="108"/>
      <c r="Q748" s="108"/>
      <c r="R748" s="108"/>
      <c r="S748" s="108"/>
      <c r="T748" s="108"/>
      <c r="U748" s="108"/>
      <c r="V748" s="108"/>
      <c r="W748" s="108"/>
      <c r="X748" s="108"/>
      <c r="Y748" s="108"/>
      <c r="Z748" s="108"/>
      <c r="AA748" s="108"/>
      <c r="AB748" s="108"/>
      <c r="AC748" s="108"/>
      <c r="AD748" s="108"/>
      <c r="AE748" s="108"/>
      <c r="AF748" s="108"/>
      <c r="AG748" s="108"/>
      <c r="AH748" s="108"/>
      <c r="AI748" s="108"/>
      <c r="AJ748" s="108"/>
      <c r="AK748" s="108"/>
      <c r="AL748" s="108"/>
      <c r="AM748" s="108"/>
      <c r="AN748" s="108"/>
      <c r="AO748" s="108"/>
      <c r="AP748" s="108"/>
      <c r="AQ748" s="108"/>
      <c r="AR748" s="108"/>
      <c r="AS748" s="108"/>
      <c r="AT748" s="108"/>
      <c r="AU748" s="108"/>
      <c r="AV748" s="108"/>
      <c r="AW748" s="108"/>
      <c r="AX748" s="108"/>
      <c r="AY748" s="108"/>
      <c r="AZ748" s="108"/>
      <c r="BA748" s="108"/>
      <c r="BB748" s="108"/>
      <c r="BC748" s="108">
        <f>ROUND($F748/14,0)</f>
        <v>48726</v>
      </c>
      <c r="BD748" s="108">
        <f>ROUND($F748/14,0)</f>
        <v>48726</v>
      </c>
      <c r="BE748" s="108">
        <f t="shared" ref="BE748:BP748" si="12895">ROUND($F748/14,0)</f>
        <v>48726</v>
      </c>
      <c r="BF748" s="108">
        <f t="shared" si="12895"/>
        <v>48726</v>
      </c>
      <c r="BG748" s="108">
        <f t="shared" si="12895"/>
        <v>48726</v>
      </c>
      <c r="BH748" s="108">
        <f t="shared" si="12895"/>
        <v>48726</v>
      </c>
      <c r="BI748" s="108">
        <f t="shared" si="12895"/>
        <v>48726</v>
      </c>
      <c r="BJ748" s="108">
        <f t="shared" si="12895"/>
        <v>48726</v>
      </c>
      <c r="BK748" s="108">
        <f t="shared" si="12895"/>
        <v>48726</v>
      </c>
      <c r="BL748" s="108">
        <f t="shared" si="12895"/>
        <v>48726</v>
      </c>
      <c r="BM748" s="108">
        <f t="shared" si="12895"/>
        <v>48726</v>
      </c>
      <c r="BN748" s="108">
        <f t="shared" si="12895"/>
        <v>48726</v>
      </c>
      <c r="BO748" s="108">
        <f t="shared" si="12895"/>
        <v>48726</v>
      </c>
      <c r="BP748" s="108">
        <f t="shared" si="12895"/>
        <v>48726</v>
      </c>
      <c r="BQ748" s="108"/>
      <c r="BR748" s="108"/>
      <c r="BS748" s="108"/>
      <c r="BT748" s="108"/>
      <c r="BU748" s="108"/>
      <c r="BV748" s="108"/>
      <c r="BW748" s="108"/>
      <c r="BX748" s="108"/>
      <c r="BY748" s="108"/>
      <c r="BZ748" s="108"/>
      <c r="CA748" s="108"/>
      <c r="CB748" s="108"/>
      <c r="CC748" s="108"/>
      <c r="CD748" s="108"/>
      <c r="CE748" s="108"/>
      <c r="CF748" s="108"/>
      <c r="CG748" s="108"/>
      <c r="CH748" s="109">
        <f>IF(C748="","",F748-SUM(G748:CG748))</f>
        <v>0</v>
      </c>
      <c r="CI748" s="107">
        <f>IF(C748="","",SUM(G748:CG748))</f>
        <v>682164</v>
      </c>
      <c r="CJ748" s="67" t="b">
        <f>IF(C748="","",F748=CI748)</f>
        <v>1</v>
      </c>
    </row>
    <row r="749" spans="1:88" s="5" customFormat="1" ht="22.05" customHeight="1" x14ac:dyDescent="0.3">
      <c r="A749" s="172"/>
      <c r="B749" s="156"/>
      <c r="C749" s="169"/>
      <c r="D749" s="159"/>
      <c r="E749" s="162"/>
      <c r="F749" s="165"/>
      <c r="G749" s="110">
        <v>0</v>
      </c>
      <c r="H749" s="110"/>
      <c r="I749" s="110"/>
      <c r="J749" s="110"/>
      <c r="K749" s="110"/>
      <c r="L749" s="110"/>
      <c r="M749" s="110"/>
      <c r="N749" s="110"/>
      <c r="O749" s="110"/>
      <c r="P749" s="110"/>
      <c r="Q749" s="110"/>
      <c r="R749" s="110"/>
      <c r="S749" s="110"/>
      <c r="T749" s="110"/>
      <c r="U749" s="110">
        <f t="shared" ref="U749" si="12896">ROUND(U748/$E748,2)</f>
        <v>0</v>
      </c>
      <c r="V749" s="110">
        <f t="shared" ref="V749" si="12897">ROUND(V748/$E748,2)</f>
        <v>0</v>
      </c>
      <c r="W749" s="110">
        <f t="shared" ref="W749" si="12898">ROUND(W748/$E748,2)</f>
        <v>0</v>
      </c>
      <c r="X749" s="110">
        <f t="shared" ref="X749" si="12899">ROUND(X748/$E748,2)</f>
        <v>0</v>
      </c>
      <c r="Y749" s="110">
        <f t="shared" ref="Y749" si="12900">ROUND(Y748/$E748,2)</f>
        <v>0</v>
      </c>
      <c r="Z749" s="110">
        <f t="shared" ref="Z749" si="12901">ROUND(Z748/$E748,2)</f>
        <v>0</v>
      </c>
      <c r="AA749" s="110">
        <f t="shared" ref="AA749" si="12902">ROUND(AA748/$E748,2)</f>
        <v>0</v>
      </c>
      <c r="AB749" s="110">
        <f t="shared" ref="AB749" si="12903">ROUND(AB748/$E748,2)</f>
        <v>0</v>
      </c>
      <c r="AC749" s="110">
        <f t="shared" ref="AC749" si="12904">ROUND(AC748/$E748,2)</f>
        <v>0</v>
      </c>
      <c r="AD749" s="110">
        <f t="shared" ref="AD749" si="12905">ROUND(AD748/$E748,2)</f>
        <v>0</v>
      </c>
      <c r="AE749" s="110">
        <f t="shared" ref="AE749" si="12906">ROUND(AE748/$E748,2)</f>
        <v>0</v>
      </c>
      <c r="AF749" s="110">
        <f t="shared" ref="AF749" si="12907">ROUND(AF748/$E748,2)</f>
        <v>0</v>
      </c>
      <c r="AG749" s="110">
        <f t="shared" ref="AG749" si="12908">ROUND(AG748/$E748,2)</f>
        <v>0</v>
      </c>
      <c r="AH749" s="110">
        <f t="shared" ref="AH749" si="12909">ROUND(AH748/$E748,2)</f>
        <v>0</v>
      </c>
      <c r="AI749" s="110">
        <f t="shared" ref="AI749" si="12910">ROUND(AI748/$E748,2)</f>
        <v>0</v>
      </c>
      <c r="AJ749" s="110">
        <f t="shared" ref="AJ749" si="12911">ROUND(AJ748/$E748,2)</f>
        <v>0</v>
      </c>
      <c r="AK749" s="110">
        <f t="shared" ref="AK749" si="12912">ROUND(AK748/$E748,2)</f>
        <v>0</v>
      </c>
      <c r="AL749" s="110">
        <f t="shared" ref="AL749" si="12913">ROUND(AL748/$E748,2)</f>
        <v>0</v>
      </c>
      <c r="AM749" s="110">
        <f t="shared" ref="AM749" si="12914">ROUND(AM748/$E748,2)</f>
        <v>0</v>
      </c>
      <c r="AN749" s="110">
        <f t="shared" ref="AN749" si="12915">ROUND(AN748/$E748,2)</f>
        <v>0</v>
      </c>
      <c r="AO749" s="110">
        <f t="shared" ref="AO749" si="12916">ROUND(AO748/$E748,2)</f>
        <v>0</v>
      </c>
      <c r="AP749" s="110">
        <f t="shared" ref="AP749" si="12917">ROUND(AP748/$E748,2)</f>
        <v>0</v>
      </c>
      <c r="AQ749" s="110">
        <f t="shared" ref="AQ749" si="12918">ROUND(AQ748/$E748,2)</f>
        <v>0</v>
      </c>
      <c r="AR749" s="110">
        <f t="shared" ref="AR749" si="12919">ROUND(AR748/$E748,2)</f>
        <v>0</v>
      </c>
      <c r="AS749" s="110">
        <f t="shared" ref="AS749" si="12920">ROUND(AS748/$E748,2)</f>
        <v>0</v>
      </c>
      <c r="AT749" s="110">
        <f t="shared" ref="AT749" si="12921">ROUND(AT748/$E748,2)</f>
        <v>0</v>
      </c>
      <c r="AU749" s="110">
        <f t="shared" ref="AU749" si="12922">ROUND(AU748/$E748,2)</f>
        <v>0</v>
      </c>
      <c r="AV749" s="110">
        <f t="shared" ref="AV749" si="12923">ROUND(AV748/$E748,2)</f>
        <v>0</v>
      </c>
      <c r="AW749" s="110">
        <f t="shared" ref="AW749" si="12924">ROUND(AW748/$E748,2)</f>
        <v>0</v>
      </c>
      <c r="AX749" s="110">
        <f t="shared" ref="AX749" si="12925">ROUND(AX748/$E748,2)</f>
        <v>0</v>
      </c>
      <c r="AY749" s="110">
        <f t="shared" ref="AY749" si="12926">ROUND(AY748/$E748,2)</f>
        <v>0</v>
      </c>
      <c r="AZ749" s="110">
        <f t="shared" ref="AZ749" si="12927">ROUND(AZ748/$E748,2)</f>
        <v>0</v>
      </c>
      <c r="BA749" s="110">
        <f t="shared" ref="BA749" si="12928">ROUND(BA748/$E748,2)</f>
        <v>0</v>
      </c>
      <c r="BB749" s="110">
        <f t="shared" ref="BB749" si="12929">ROUND(BB748/$E748,2)</f>
        <v>0</v>
      </c>
      <c r="BC749" s="110">
        <f t="shared" ref="BC749" si="12930">ROUND(BC748/$E748,2)</f>
        <v>0.43</v>
      </c>
      <c r="BD749" s="110">
        <f t="shared" ref="BD749" si="12931">ROUND(BD748/$E748,2)</f>
        <v>0.43</v>
      </c>
      <c r="BE749" s="110">
        <f t="shared" ref="BE749" si="12932">ROUND(BE748/$E748,2)</f>
        <v>0.43</v>
      </c>
      <c r="BF749" s="110">
        <f t="shared" ref="BF749" si="12933">ROUND(BF748/$E748,2)</f>
        <v>0.43</v>
      </c>
      <c r="BG749" s="110">
        <f t="shared" ref="BG749" si="12934">ROUND(BG748/$E748,2)</f>
        <v>0.43</v>
      </c>
      <c r="BH749" s="110">
        <f t="shared" ref="BH749" si="12935">ROUND(BH748/$E748,2)</f>
        <v>0.43</v>
      </c>
      <c r="BI749" s="110">
        <f t="shared" ref="BI749" si="12936">ROUND(BI748/$E748,2)</f>
        <v>0.43</v>
      </c>
      <c r="BJ749" s="110">
        <f t="shared" ref="BJ749" si="12937">ROUND(BJ748/$E748,2)</f>
        <v>0.43</v>
      </c>
      <c r="BK749" s="110">
        <f t="shared" ref="BK749" si="12938">ROUND(BK748/$E748,2)</f>
        <v>0.43</v>
      </c>
      <c r="BL749" s="110">
        <f t="shared" ref="BL749" si="12939">ROUND(BL748/$E748,2)</f>
        <v>0.43</v>
      </c>
      <c r="BM749" s="110">
        <f t="shared" ref="BM749" si="12940">ROUND(BM748/$E748,2)</f>
        <v>0.43</v>
      </c>
      <c r="BN749" s="110">
        <f>ROUNDDOWN(BN748/$E748,2)</f>
        <v>0.42</v>
      </c>
      <c r="BO749" s="110">
        <f>ROUNDDOWN(BO748/$E748,2)</f>
        <v>0.42</v>
      </c>
      <c r="BP749" s="110">
        <f t="shared" ref="BP749" si="12941">ROUND(BP748/$E748,2)</f>
        <v>0.43</v>
      </c>
      <c r="BQ749" s="110">
        <f t="shared" ref="BQ749" si="12942">ROUND(BQ748/$E748,2)</f>
        <v>0</v>
      </c>
      <c r="BR749" s="110">
        <f t="shared" ref="BR749" si="12943">ROUND(BR748/$E748,2)</f>
        <v>0</v>
      </c>
      <c r="BS749" s="110">
        <f t="shared" ref="BS749" si="12944">ROUND(BS748/$E748,2)</f>
        <v>0</v>
      </c>
      <c r="BT749" s="110">
        <f t="shared" ref="BT749" si="12945">ROUND(BT748/$E748,2)</f>
        <v>0</v>
      </c>
      <c r="BU749" s="110">
        <f t="shared" ref="BU749" si="12946">ROUND(BU748/$E748,2)</f>
        <v>0</v>
      </c>
      <c r="BV749" s="110">
        <f t="shared" ref="BV749" si="12947">ROUND(BV748/$E748,2)</f>
        <v>0</v>
      </c>
      <c r="BW749" s="110">
        <f t="shared" ref="BW749" si="12948">ROUND(BW748/$E748,2)</f>
        <v>0</v>
      </c>
      <c r="BX749" s="110">
        <f t="shared" ref="BX749" si="12949">ROUND(BX748/$E748,2)</f>
        <v>0</v>
      </c>
      <c r="BY749" s="110">
        <f t="shared" ref="BY749" si="12950">ROUND(BY748/$E748,2)</f>
        <v>0</v>
      </c>
      <c r="BZ749" s="110">
        <f t="shared" ref="BZ749" si="12951">ROUND(BZ748/$E748,2)</f>
        <v>0</v>
      </c>
      <c r="CA749" s="110">
        <f t="shared" ref="CA749" si="12952">ROUND(CA748/$E748,2)</f>
        <v>0</v>
      </c>
      <c r="CB749" s="110">
        <f t="shared" ref="CB749" si="12953">ROUND(CB748/$E748,2)</f>
        <v>0</v>
      </c>
      <c r="CC749" s="110">
        <f t="shared" ref="CC749" si="12954">ROUND(CC748/$E748,2)</f>
        <v>0</v>
      </c>
      <c r="CD749" s="110">
        <f t="shared" ref="CD749" si="12955">ROUND(CD748/$E748,2)</f>
        <v>0</v>
      </c>
      <c r="CE749" s="110"/>
      <c r="CF749" s="110">
        <f t="shared" ref="CF749" si="12956">ROUND(CF748/$E748,2)</f>
        <v>0</v>
      </c>
      <c r="CG749" s="110">
        <f t="shared" ref="CG749" si="12957">ROUND(CG748/$E748,2)</f>
        <v>0</v>
      </c>
      <c r="CH749" s="111">
        <f>IF(C748="","",D748-SUM(G749:CG749))</f>
        <v>0</v>
      </c>
      <c r="CI749" s="112">
        <f>IF(C748="","",SUM(G749:CG749))</f>
        <v>6</v>
      </c>
      <c r="CJ749" s="67" t="b">
        <f>IF(C748="","",D748=CI749)</f>
        <v>1</v>
      </c>
    </row>
    <row r="750" spans="1:88" s="5" customFormat="1" ht="22.05" customHeight="1" x14ac:dyDescent="0.3">
      <c r="A750" s="173"/>
      <c r="B750" s="157"/>
      <c r="C750" s="170"/>
      <c r="D750" s="160"/>
      <c r="E750" s="163"/>
      <c r="F750" s="166"/>
      <c r="G750" s="113">
        <v>0</v>
      </c>
      <c r="H750" s="113"/>
      <c r="I750" s="113"/>
      <c r="J750" s="113"/>
      <c r="K750" s="113"/>
      <c r="L750" s="113"/>
      <c r="M750" s="113"/>
      <c r="N750" s="113"/>
      <c r="O750" s="113"/>
      <c r="P750" s="113"/>
      <c r="Q750" s="113"/>
      <c r="R750" s="113"/>
      <c r="S750" s="113"/>
      <c r="T750" s="113"/>
      <c r="U750" s="113">
        <f t="shared" ref="U750:X750" si="12958">U748/$F748</f>
        <v>0</v>
      </c>
      <c r="V750" s="113">
        <f t="shared" si="12958"/>
        <v>0</v>
      </c>
      <c r="W750" s="113">
        <f t="shared" si="12958"/>
        <v>0</v>
      </c>
      <c r="X750" s="113">
        <f t="shared" si="12958"/>
        <v>0</v>
      </c>
      <c r="Y750" s="113">
        <f t="shared" ref="Y750:AG750" si="12959">Y748/$F748</f>
        <v>0</v>
      </c>
      <c r="Z750" s="113">
        <f t="shared" si="12959"/>
        <v>0</v>
      </c>
      <c r="AA750" s="113">
        <f t="shared" si="12959"/>
        <v>0</v>
      </c>
      <c r="AB750" s="113">
        <f t="shared" si="12959"/>
        <v>0</v>
      </c>
      <c r="AC750" s="113">
        <f t="shared" si="12959"/>
        <v>0</v>
      </c>
      <c r="AD750" s="113">
        <f t="shared" si="12959"/>
        <v>0</v>
      </c>
      <c r="AE750" s="113">
        <f t="shared" si="12959"/>
        <v>0</v>
      </c>
      <c r="AF750" s="113">
        <f t="shared" si="12959"/>
        <v>0</v>
      </c>
      <c r="AG750" s="113">
        <f t="shared" si="12959"/>
        <v>0</v>
      </c>
      <c r="AH750" s="113">
        <f t="shared" ref="AH750:AK750" si="12960">AH748/$F748</f>
        <v>0</v>
      </c>
      <c r="AI750" s="113">
        <f t="shared" si="12960"/>
        <v>0</v>
      </c>
      <c r="AJ750" s="113">
        <f t="shared" si="12960"/>
        <v>0</v>
      </c>
      <c r="AK750" s="113">
        <f t="shared" si="12960"/>
        <v>0</v>
      </c>
      <c r="AL750" s="113">
        <f t="shared" ref="AL750:AT750" si="12961">AL748/$F748</f>
        <v>0</v>
      </c>
      <c r="AM750" s="113">
        <f t="shared" si="12961"/>
        <v>0</v>
      </c>
      <c r="AN750" s="113">
        <f t="shared" si="12961"/>
        <v>0</v>
      </c>
      <c r="AO750" s="113">
        <f t="shared" si="12961"/>
        <v>0</v>
      </c>
      <c r="AP750" s="113">
        <f t="shared" si="12961"/>
        <v>0</v>
      </c>
      <c r="AQ750" s="113">
        <f t="shared" si="12961"/>
        <v>0</v>
      </c>
      <c r="AR750" s="113">
        <f t="shared" si="12961"/>
        <v>0</v>
      </c>
      <c r="AS750" s="113">
        <f t="shared" si="12961"/>
        <v>0</v>
      </c>
      <c r="AT750" s="113">
        <f t="shared" si="12961"/>
        <v>0</v>
      </c>
      <c r="AU750" s="113">
        <f t="shared" ref="AU750:AX750" si="12962">AU748/$F748</f>
        <v>0</v>
      </c>
      <c r="AV750" s="113">
        <f t="shared" si="12962"/>
        <v>0</v>
      </c>
      <c r="AW750" s="113">
        <f t="shared" si="12962"/>
        <v>0</v>
      </c>
      <c r="AX750" s="113">
        <f t="shared" si="12962"/>
        <v>0</v>
      </c>
      <c r="AY750" s="113">
        <f t="shared" ref="AY750:BC750" si="12963">AY748/$F748</f>
        <v>0</v>
      </c>
      <c r="AZ750" s="113">
        <f t="shared" si="12963"/>
        <v>0</v>
      </c>
      <c r="BA750" s="113">
        <f t="shared" si="12963"/>
        <v>0</v>
      </c>
      <c r="BB750" s="113">
        <f t="shared" si="12963"/>
        <v>0</v>
      </c>
      <c r="BC750" s="113">
        <f t="shared" si="12963"/>
        <v>7.1428571428571425E-2</v>
      </c>
      <c r="BD750" s="113">
        <f t="shared" ref="BD750:BG750" si="12964">BD748/$F748</f>
        <v>7.1428571428571425E-2</v>
      </c>
      <c r="BE750" s="113">
        <f t="shared" si="12964"/>
        <v>7.1428571428571425E-2</v>
      </c>
      <c r="BF750" s="113">
        <f t="shared" si="12964"/>
        <v>7.1428571428571425E-2</v>
      </c>
      <c r="BG750" s="113">
        <f t="shared" si="12964"/>
        <v>7.1428571428571425E-2</v>
      </c>
      <c r="BH750" s="113">
        <f t="shared" ref="BH750:BK750" si="12965">BH748/$F748</f>
        <v>7.1428571428571425E-2</v>
      </c>
      <c r="BI750" s="113">
        <f t="shared" si="12965"/>
        <v>7.1428571428571425E-2</v>
      </c>
      <c r="BJ750" s="113">
        <f t="shared" si="12965"/>
        <v>7.1428571428571425E-2</v>
      </c>
      <c r="BK750" s="113">
        <f t="shared" si="12965"/>
        <v>7.1428571428571425E-2</v>
      </c>
      <c r="BL750" s="113">
        <f t="shared" ref="BL750:BP750" si="12966">BL748/$F748</f>
        <v>7.1428571428571425E-2</v>
      </c>
      <c r="BM750" s="113">
        <f t="shared" si="12966"/>
        <v>7.1428571428571425E-2</v>
      </c>
      <c r="BN750" s="113">
        <f t="shared" si="12966"/>
        <v>7.1428571428571425E-2</v>
      </c>
      <c r="BO750" s="113">
        <f t="shared" si="12966"/>
        <v>7.1428571428571425E-2</v>
      </c>
      <c r="BP750" s="113">
        <f t="shared" si="12966"/>
        <v>7.1428571428571425E-2</v>
      </c>
      <c r="BQ750" s="113">
        <f t="shared" ref="BQ750:BT750" si="12967">BQ748/$F748</f>
        <v>0</v>
      </c>
      <c r="BR750" s="113">
        <f t="shared" si="12967"/>
        <v>0</v>
      </c>
      <c r="BS750" s="113">
        <f t="shared" si="12967"/>
        <v>0</v>
      </c>
      <c r="BT750" s="113">
        <f t="shared" si="12967"/>
        <v>0</v>
      </c>
      <c r="BU750" s="113">
        <f t="shared" ref="BU750:BX750" si="12968">BU748/$F748</f>
        <v>0</v>
      </c>
      <c r="BV750" s="113">
        <f t="shared" si="12968"/>
        <v>0</v>
      </c>
      <c r="BW750" s="113">
        <f t="shared" si="12968"/>
        <v>0</v>
      </c>
      <c r="BX750" s="113">
        <f t="shared" si="12968"/>
        <v>0</v>
      </c>
      <c r="BY750" s="113">
        <f t="shared" ref="BY750:CC750" si="12969">BY748/$F748</f>
        <v>0</v>
      </c>
      <c r="BZ750" s="113">
        <f t="shared" si="12969"/>
        <v>0</v>
      </c>
      <c r="CA750" s="113">
        <f t="shared" si="12969"/>
        <v>0</v>
      </c>
      <c r="CB750" s="113">
        <f t="shared" si="12969"/>
        <v>0</v>
      </c>
      <c r="CC750" s="113">
        <f t="shared" si="12969"/>
        <v>0</v>
      </c>
      <c r="CD750" s="113">
        <f t="shared" ref="CD750:CG750" si="12970">CD748/$F748</f>
        <v>0</v>
      </c>
      <c r="CE750" s="113"/>
      <c r="CF750" s="113">
        <f t="shared" si="12970"/>
        <v>0</v>
      </c>
      <c r="CG750" s="113">
        <f t="shared" si="12970"/>
        <v>0</v>
      </c>
      <c r="CH750" s="114">
        <f>IF(C748="","",100%-SUM(G750:CG750))</f>
        <v>3.3306690738754696E-16</v>
      </c>
      <c r="CI750" s="115">
        <f>IF(C748="","",SUM(G750:CG750))</f>
        <v>0.99999999999999967</v>
      </c>
      <c r="CJ750" s="67" t="b">
        <f>IF(C748="","",SUM(G750:CG750)=CI750)</f>
        <v>1</v>
      </c>
    </row>
    <row r="751" spans="1:88" s="5" customFormat="1" x14ac:dyDescent="0.3">
      <c r="A751" s="171" t="s">
        <v>529</v>
      </c>
      <c r="B751" s="155" t="s">
        <v>530</v>
      </c>
      <c r="C751" s="168" t="s">
        <v>163</v>
      </c>
      <c r="D751" s="158">
        <v>6</v>
      </c>
      <c r="E751" s="161">
        <v>133957</v>
      </c>
      <c r="F751" s="164">
        <f t="shared" si="12522"/>
        <v>803742</v>
      </c>
      <c r="G751" s="108">
        <v>0</v>
      </c>
      <c r="H751" s="108"/>
      <c r="I751" s="108"/>
      <c r="J751" s="108"/>
      <c r="K751" s="108"/>
      <c r="L751" s="108"/>
      <c r="M751" s="108"/>
      <c r="N751" s="108"/>
      <c r="O751" s="108"/>
      <c r="P751" s="108"/>
      <c r="Q751" s="108"/>
      <c r="R751" s="108"/>
      <c r="S751" s="108"/>
      <c r="T751" s="108"/>
      <c r="U751" s="108"/>
      <c r="V751" s="108"/>
      <c r="W751" s="108"/>
      <c r="X751" s="108"/>
      <c r="Y751" s="108"/>
      <c r="Z751" s="108"/>
      <c r="AA751" s="108"/>
      <c r="AB751" s="108"/>
      <c r="AC751" s="108"/>
      <c r="AD751" s="108"/>
      <c r="AE751" s="108"/>
      <c r="AF751" s="108"/>
      <c r="AG751" s="108"/>
      <c r="AH751" s="108"/>
      <c r="AI751" s="108"/>
      <c r="AJ751" s="108"/>
      <c r="AK751" s="108"/>
      <c r="AL751" s="108"/>
      <c r="AM751" s="108"/>
      <c r="AN751" s="108"/>
      <c r="AO751" s="108"/>
      <c r="AP751" s="108"/>
      <c r="AQ751" s="108"/>
      <c r="AR751" s="108"/>
      <c r="AS751" s="108"/>
      <c r="AT751" s="108"/>
      <c r="AU751" s="108"/>
      <c r="AV751" s="108"/>
      <c r="AW751" s="108"/>
      <c r="AX751" s="108"/>
      <c r="AY751" s="108"/>
      <c r="AZ751" s="108"/>
      <c r="BA751" s="108"/>
      <c r="BB751" s="108"/>
      <c r="BC751" s="108">
        <f>ROUND($F751/14,0)</f>
        <v>57410</v>
      </c>
      <c r="BD751" s="108">
        <f>ROUNDUP($F751/14,0)</f>
        <v>57411</v>
      </c>
      <c r="BE751" s="108">
        <f>ROUNDUP($F751/14,0)</f>
        <v>57411</v>
      </c>
      <c r="BF751" s="108">
        <f t="shared" ref="BF751:BP751" si="12971">ROUND($F751/14,0)</f>
        <v>57410</v>
      </c>
      <c r="BG751" s="108">
        <f t="shared" si="12971"/>
        <v>57410</v>
      </c>
      <c r="BH751" s="108">
        <f t="shared" si="12971"/>
        <v>57410</v>
      </c>
      <c r="BI751" s="108">
        <f t="shared" si="12971"/>
        <v>57410</v>
      </c>
      <c r="BJ751" s="108">
        <f t="shared" si="12971"/>
        <v>57410</v>
      </c>
      <c r="BK751" s="108">
        <f t="shared" si="12971"/>
        <v>57410</v>
      </c>
      <c r="BL751" s="108">
        <f t="shared" si="12971"/>
        <v>57410</v>
      </c>
      <c r="BM751" s="108">
        <f t="shared" si="12971"/>
        <v>57410</v>
      </c>
      <c r="BN751" s="108">
        <f t="shared" si="12971"/>
        <v>57410</v>
      </c>
      <c r="BO751" s="108">
        <f t="shared" si="12971"/>
        <v>57410</v>
      </c>
      <c r="BP751" s="108">
        <f t="shared" si="12971"/>
        <v>57410</v>
      </c>
      <c r="BQ751" s="108"/>
      <c r="BR751" s="108"/>
      <c r="BS751" s="108"/>
      <c r="BT751" s="108"/>
      <c r="BU751" s="108"/>
      <c r="BV751" s="108"/>
      <c r="BW751" s="108"/>
      <c r="BX751" s="108"/>
      <c r="BY751" s="108"/>
      <c r="BZ751" s="108"/>
      <c r="CA751" s="108"/>
      <c r="CB751" s="108"/>
      <c r="CC751" s="108"/>
      <c r="CD751" s="108"/>
      <c r="CE751" s="108"/>
      <c r="CF751" s="108"/>
      <c r="CG751" s="108"/>
      <c r="CH751" s="109">
        <f>IF(C751="","",F751-SUM(G751:CG751))</f>
        <v>0</v>
      </c>
      <c r="CI751" s="107">
        <f>IF(C751="","",SUM(G751:CG751))</f>
        <v>803742</v>
      </c>
      <c r="CJ751" s="67" t="b">
        <f>IF(C751="","",F751=CI751)</f>
        <v>1</v>
      </c>
    </row>
    <row r="752" spans="1:88" s="5" customFormat="1" x14ac:dyDescent="0.3">
      <c r="A752" s="172"/>
      <c r="B752" s="156"/>
      <c r="C752" s="169"/>
      <c r="D752" s="159"/>
      <c r="E752" s="162"/>
      <c r="F752" s="165"/>
      <c r="G752" s="110">
        <v>0</v>
      </c>
      <c r="H752" s="110"/>
      <c r="I752" s="110"/>
      <c r="J752" s="110"/>
      <c r="K752" s="110"/>
      <c r="L752" s="110"/>
      <c r="M752" s="110"/>
      <c r="N752" s="110"/>
      <c r="O752" s="110"/>
      <c r="P752" s="110"/>
      <c r="Q752" s="110"/>
      <c r="R752" s="110"/>
      <c r="S752" s="110"/>
      <c r="T752" s="110"/>
      <c r="U752" s="110">
        <f t="shared" ref="U752" si="12972">ROUND(U751/$E751,2)</f>
        <v>0</v>
      </c>
      <c r="V752" s="110">
        <f t="shared" ref="V752" si="12973">ROUND(V751/$E751,2)</f>
        <v>0</v>
      </c>
      <c r="W752" s="110">
        <f t="shared" ref="W752" si="12974">ROUND(W751/$E751,2)</f>
        <v>0</v>
      </c>
      <c r="X752" s="110">
        <f t="shared" ref="X752" si="12975">ROUND(X751/$E751,2)</f>
        <v>0</v>
      </c>
      <c r="Y752" s="110">
        <f t="shared" ref="Y752" si="12976">ROUND(Y751/$E751,2)</f>
        <v>0</v>
      </c>
      <c r="Z752" s="110">
        <f t="shared" ref="Z752" si="12977">ROUND(Z751/$E751,2)</f>
        <v>0</v>
      </c>
      <c r="AA752" s="110">
        <f t="shared" ref="AA752" si="12978">ROUND(AA751/$E751,2)</f>
        <v>0</v>
      </c>
      <c r="AB752" s="110">
        <f t="shared" ref="AB752" si="12979">ROUND(AB751/$E751,2)</f>
        <v>0</v>
      </c>
      <c r="AC752" s="110">
        <f t="shared" ref="AC752" si="12980">ROUND(AC751/$E751,2)</f>
        <v>0</v>
      </c>
      <c r="AD752" s="110">
        <f t="shared" ref="AD752" si="12981">ROUND(AD751/$E751,2)</f>
        <v>0</v>
      </c>
      <c r="AE752" s="110">
        <f t="shared" ref="AE752" si="12982">ROUND(AE751/$E751,2)</f>
        <v>0</v>
      </c>
      <c r="AF752" s="110">
        <f t="shared" ref="AF752" si="12983">ROUND(AF751/$E751,2)</f>
        <v>0</v>
      </c>
      <c r="AG752" s="110">
        <f t="shared" ref="AG752" si="12984">ROUND(AG751/$E751,2)</f>
        <v>0</v>
      </c>
      <c r="AH752" s="110">
        <f t="shared" ref="AH752" si="12985">ROUND(AH751/$E751,2)</f>
        <v>0</v>
      </c>
      <c r="AI752" s="110">
        <f t="shared" ref="AI752" si="12986">ROUND(AI751/$E751,2)</f>
        <v>0</v>
      </c>
      <c r="AJ752" s="110">
        <f t="shared" ref="AJ752" si="12987">ROUND(AJ751/$E751,2)</f>
        <v>0</v>
      </c>
      <c r="AK752" s="110">
        <f t="shared" ref="AK752" si="12988">ROUND(AK751/$E751,2)</f>
        <v>0</v>
      </c>
      <c r="AL752" s="110">
        <f t="shared" ref="AL752" si="12989">ROUND(AL751/$E751,2)</f>
        <v>0</v>
      </c>
      <c r="AM752" s="110">
        <f t="shared" ref="AM752" si="12990">ROUND(AM751/$E751,2)</f>
        <v>0</v>
      </c>
      <c r="AN752" s="110">
        <f t="shared" ref="AN752" si="12991">ROUND(AN751/$E751,2)</f>
        <v>0</v>
      </c>
      <c r="AO752" s="110">
        <f t="shared" ref="AO752" si="12992">ROUND(AO751/$E751,2)</f>
        <v>0</v>
      </c>
      <c r="AP752" s="110">
        <f t="shared" ref="AP752" si="12993">ROUND(AP751/$E751,2)</f>
        <v>0</v>
      </c>
      <c r="AQ752" s="110">
        <f t="shared" ref="AQ752" si="12994">ROUND(AQ751/$E751,2)</f>
        <v>0</v>
      </c>
      <c r="AR752" s="110">
        <f t="shared" ref="AR752" si="12995">ROUND(AR751/$E751,2)</f>
        <v>0</v>
      </c>
      <c r="AS752" s="110">
        <f t="shared" ref="AS752" si="12996">ROUND(AS751/$E751,2)</f>
        <v>0</v>
      </c>
      <c r="AT752" s="110">
        <f t="shared" ref="AT752" si="12997">ROUND(AT751/$E751,2)</f>
        <v>0</v>
      </c>
      <c r="AU752" s="110">
        <f t="shared" ref="AU752" si="12998">ROUND(AU751/$E751,2)</f>
        <v>0</v>
      </c>
      <c r="AV752" s="110">
        <f t="shared" ref="AV752" si="12999">ROUND(AV751/$E751,2)</f>
        <v>0</v>
      </c>
      <c r="AW752" s="110">
        <f t="shared" ref="AW752" si="13000">ROUND(AW751/$E751,2)</f>
        <v>0</v>
      </c>
      <c r="AX752" s="110">
        <f t="shared" ref="AX752" si="13001">ROUND(AX751/$E751,2)</f>
        <v>0</v>
      </c>
      <c r="AY752" s="110">
        <f t="shared" ref="AY752" si="13002">ROUND(AY751/$E751,2)</f>
        <v>0</v>
      </c>
      <c r="AZ752" s="110">
        <f t="shared" ref="AZ752" si="13003">ROUND(AZ751/$E751,2)</f>
        <v>0</v>
      </c>
      <c r="BA752" s="110">
        <f t="shared" ref="BA752" si="13004">ROUND(BA751/$E751,2)</f>
        <v>0</v>
      </c>
      <c r="BB752" s="110">
        <f t="shared" ref="BB752" si="13005">ROUND(BB751/$E751,2)</f>
        <v>0</v>
      </c>
      <c r="BC752" s="110">
        <f t="shared" ref="BC752" si="13006">ROUND(BC751/$E751,2)</f>
        <v>0.43</v>
      </c>
      <c r="BD752" s="110">
        <f t="shared" ref="BD752" si="13007">ROUND(BD751/$E751,2)</f>
        <v>0.43</v>
      </c>
      <c r="BE752" s="110">
        <f t="shared" ref="BE752" si="13008">ROUND(BE751/$E751,2)</f>
        <v>0.43</v>
      </c>
      <c r="BF752" s="110">
        <f t="shared" ref="BF752" si="13009">ROUND(BF751/$E751,2)</f>
        <v>0.43</v>
      </c>
      <c r="BG752" s="110">
        <f t="shared" ref="BG752" si="13010">ROUND(BG751/$E751,2)</f>
        <v>0.43</v>
      </c>
      <c r="BH752" s="110">
        <f t="shared" ref="BH752" si="13011">ROUND(BH751/$E751,2)</f>
        <v>0.43</v>
      </c>
      <c r="BI752" s="110">
        <f t="shared" ref="BI752" si="13012">ROUND(BI751/$E751,2)</f>
        <v>0.43</v>
      </c>
      <c r="BJ752" s="110">
        <f t="shared" ref="BJ752" si="13013">ROUND(BJ751/$E751,2)</f>
        <v>0.43</v>
      </c>
      <c r="BK752" s="110">
        <f t="shared" ref="BK752" si="13014">ROUND(BK751/$E751,2)</f>
        <v>0.43</v>
      </c>
      <c r="BL752" s="110">
        <f t="shared" ref="BL752" si="13015">ROUND(BL751/$E751,2)</f>
        <v>0.43</v>
      </c>
      <c r="BM752" s="110">
        <f t="shared" ref="BM752" si="13016">ROUND(BM751/$E751,2)</f>
        <v>0.43</v>
      </c>
      <c r="BN752" s="110">
        <f>ROUNDDOWN(BN751/$E751,2)</f>
        <v>0.42</v>
      </c>
      <c r="BO752" s="110">
        <f>ROUNDDOWN(BO751/$E751,2)</f>
        <v>0.42</v>
      </c>
      <c r="BP752" s="110">
        <f t="shared" ref="BP752" si="13017">ROUND(BP751/$E751,2)</f>
        <v>0.43</v>
      </c>
      <c r="BQ752" s="110">
        <f t="shared" ref="BQ752" si="13018">ROUND(BQ751/$E751,2)</f>
        <v>0</v>
      </c>
      <c r="BR752" s="110">
        <f t="shared" ref="BR752" si="13019">ROUND(BR751/$E751,2)</f>
        <v>0</v>
      </c>
      <c r="BS752" s="110">
        <f t="shared" ref="BS752" si="13020">ROUND(BS751/$E751,2)</f>
        <v>0</v>
      </c>
      <c r="BT752" s="110">
        <f t="shared" ref="BT752" si="13021">ROUND(BT751/$E751,2)</f>
        <v>0</v>
      </c>
      <c r="BU752" s="110">
        <f t="shared" ref="BU752" si="13022">ROUND(BU751/$E751,2)</f>
        <v>0</v>
      </c>
      <c r="BV752" s="110">
        <f t="shared" ref="BV752" si="13023">ROUND(BV751/$E751,2)</f>
        <v>0</v>
      </c>
      <c r="BW752" s="110">
        <f t="shared" ref="BW752" si="13024">ROUND(BW751/$E751,2)</f>
        <v>0</v>
      </c>
      <c r="BX752" s="110">
        <f t="shared" ref="BX752" si="13025">ROUND(BX751/$E751,2)</f>
        <v>0</v>
      </c>
      <c r="BY752" s="110">
        <f t="shared" ref="BY752" si="13026">ROUND(BY751/$E751,2)</f>
        <v>0</v>
      </c>
      <c r="BZ752" s="110">
        <f t="shared" ref="BZ752" si="13027">ROUND(BZ751/$E751,2)</f>
        <v>0</v>
      </c>
      <c r="CA752" s="110">
        <f t="shared" ref="CA752" si="13028">ROUND(CA751/$E751,2)</f>
        <v>0</v>
      </c>
      <c r="CB752" s="110">
        <f t="shared" ref="CB752" si="13029">ROUND(CB751/$E751,2)</f>
        <v>0</v>
      </c>
      <c r="CC752" s="110">
        <f t="shared" ref="CC752" si="13030">ROUND(CC751/$E751,2)</f>
        <v>0</v>
      </c>
      <c r="CD752" s="110">
        <f t="shared" ref="CD752" si="13031">ROUND(CD751/$E751,2)</f>
        <v>0</v>
      </c>
      <c r="CE752" s="110"/>
      <c r="CF752" s="110">
        <f t="shared" ref="CF752" si="13032">ROUND(CF751/$E751,2)</f>
        <v>0</v>
      </c>
      <c r="CG752" s="110">
        <f t="shared" ref="CG752" si="13033">ROUND(CG751/$E751,2)</f>
        <v>0</v>
      </c>
      <c r="CH752" s="111">
        <f>IF(C751="","",D751-SUM(G752:CG752))</f>
        <v>0</v>
      </c>
      <c r="CI752" s="112">
        <f>IF(C751="","",SUM(G752:CG752))</f>
        <v>6</v>
      </c>
      <c r="CJ752" s="67" t="b">
        <f>IF(C751="","",D751=CI752)</f>
        <v>1</v>
      </c>
    </row>
    <row r="753" spans="1:88" s="5" customFormat="1" x14ac:dyDescent="0.3">
      <c r="A753" s="173"/>
      <c r="B753" s="157"/>
      <c r="C753" s="170"/>
      <c r="D753" s="160"/>
      <c r="E753" s="163"/>
      <c r="F753" s="166"/>
      <c r="G753" s="113">
        <v>0</v>
      </c>
      <c r="H753" s="113"/>
      <c r="I753" s="113"/>
      <c r="J753" s="113"/>
      <c r="K753" s="113"/>
      <c r="L753" s="113"/>
      <c r="M753" s="113"/>
      <c r="N753" s="113"/>
      <c r="O753" s="113"/>
      <c r="P753" s="113"/>
      <c r="Q753" s="113"/>
      <c r="R753" s="113"/>
      <c r="S753" s="113"/>
      <c r="T753" s="113"/>
      <c r="U753" s="113">
        <f t="shared" ref="U753:X753" si="13034">U751/$F751</f>
        <v>0</v>
      </c>
      <c r="V753" s="113">
        <f t="shared" si="13034"/>
        <v>0</v>
      </c>
      <c r="W753" s="113">
        <f t="shared" si="13034"/>
        <v>0</v>
      </c>
      <c r="X753" s="113">
        <f t="shared" si="13034"/>
        <v>0</v>
      </c>
      <c r="Y753" s="113">
        <f t="shared" ref="Y753:AG753" si="13035">Y751/$F751</f>
        <v>0</v>
      </c>
      <c r="Z753" s="113">
        <f t="shared" si="13035"/>
        <v>0</v>
      </c>
      <c r="AA753" s="113">
        <f t="shared" si="13035"/>
        <v>0</v>
      </c>
      <c r="AB753" s="113">
        <f t="shared" si="13035"/>
        <v>0</v>
      </c>
      <c r="AC753" s="113">
        <f t="shared" si="13035"/>
        <v>0</v>
      </c>
      <c r="AD753" s="113">
        <f t="shared" si="13035"/>
        <v>0</v>
      </c>
      <c r="AE753" s="113">
        <f t="shared" si="13035"/>
        <v>0</v>
      </c>
      <c r="AF753" s="113">
        <f t="shared" si="13035"/>
        <v>0</v>
      </c>
      <c r="AG753" s="113">
        <f t="shared" si="13035"/>
        <v>0</v>
      </c>
      <c r="AH753" s="113">
        <f t="shared" ref="AH753:AK753" si="13036">AH751/$F751</f>
        <v>0</v>
      </c>
      <c r="AI753" s="113">
        <f t="shared" si="13036"/>
        <v>0</v>
      </c>
      <c r="AJ753" s="113">
        <f t="shared" si="13036"/>
        <v>0</v>
      </c>
      <c r="AK753" s="113">
        <f t="shared" si="13036"/>
        <v>0</v>
      </c>
      <c r="AL753" s="113">
        <f t="shared" ref="AL753:AT753" si="13037">AL751/$F751</f>
        <v>0</v>
      </c>
      <c r="AM753" s="113">
        <f t="shared" si="13037"/>
        <v>0</v>
      </c>
      <c r="AN753" s="113">
        <f t="shared" si="13037"/>
        <v>0</v>
      </c>
      <c r="AO753" s="113">
        <f t="shared" si="13037"/>
        <v>0</v>
      </c>
      <c r="AP753" s="113">
        <f t="shared" si="13037"/>
        <v>0</v>
      </c>
      <c r="AQ753" s="113">
        <f t="shared" si="13037"/>
        <v>0</v>
      </c>
      <c r="AR753" s="113">
        <f t="shared" si="13037"/>
        <v>0</v>
      </c>
      <c r="AS753" s="113">
        <f t="shared" si="13037"/>
        <v>0</v>
      </c>
      <c r="AT753" s="113">
        <f t="shared" si="13037"/>
        <v>0</v>
      </c>
      <c r="AU753" s="113">
        <f t="shared" ref="AU753:AX753" si="13038">AU751/$F751</f>
        <v>0</v>
      </c>
      <c r="AV753" s="113">
        <f t="shared" si="13038"/>
        <v>0</v>
      </c>
      <c r="AW753" s="113">
        <f t="shared" si="13038"/>
        <v>0</v>
      </c>
      <c r="AX753" s="113">
        <f t="shared" si="13038"/>
        <v>0</v>
      </c>
      <c r="AY753" s="113">
        <f t="shared" ref="AY753:BC753" si="13039">AY751/$F751</f>
        <v>0</v>
      </c>
      <c r="AZ753" s="113">
        <f t="shared" si="13039"/>
        <v>0</v>
      </c>
      <c r="BA753" s="113">
        <f t="shared" si="13039"/>
        <v>0</v>
      </c>
      <c r="BB753" s="113">
        <f t="shared" si="13039"/>
        <v>0</v>
      </c>
      <c r="BC753" s="113">
        <f t="shared" si="13039"/>
        <v>7.1428393688521941E-2</v>
      </c>
      <c r="BD753" s="113">
        <f t="shared" ref="BD753:BG753" si="13040">BD751/$F751</f>
        <v>7.142963786886837E-2</v>
      </c>
      <c r="BE753" s="113">
        <f t="shared" si="13040"/>
        <v>7.142963786886837E-2</v>
      </c>
      <c r="BF753" s="113">
        <f t="shared" si="13040"/>
        <v>7.1428393688521941E-2</v>
      </c>
      <c r="BG753" s="113">
        <f t="shared" si="13040"/>
        <v>7.1428393688521941E-2</v>
      </c>
      <c r="BH753" s="113">
        <f t="shared" ref="BH753:BK753" si="13041">BH751/$F751</f>
        <v>7.1428393688521941E-2</v>
      </c>
      <c r="BI753" s="113">
        <f t="shared" si="13041"/>
        <v>7.1428393688521941E-2</v>
      </c>
      <c r="BJ753" s="113">
        <f t="shared" si="13041"/>
        <v>7.1428393688521941E-2</v>
      </c>
      <c r="BK753" s="113">
        <f t="shared" si="13041"/>
        <v>7.1428393688521941E-2</v>
      </c>
      <c r="BL753" s="113">
        <f t="shared" ref="BL753:BP753" si="13042">BL751/$F751</f>
        <v>7.1428393688521941E-2</v>
      </c>
      <c r="BM753" s="113">
        <f t="shared" si="13042"/>
        <v>7.1428393688521941E-2</v>
      </c>
      <c r="BN753" s="113">
        <f t="shared" si="13042"/>
        <v>7.1428393688521941E-2</v>
      </c>
      <c r="BO753" s="113">
        <f t="shared" si="13042"/>
        <v>7.1428393688521941E-2</v>
      </c>
      <c r="BP753" s="113">
        <f t="shared" si="13042"/>
        <v>7.1428393688521941E-2</v>
      </c>
      <c r="BQ753" s="113">
        <f t="shared" ref="BQ753:BT753" si="13043">BQ751/$F751</f>
        <v>0</v>
      </c>
      <c r="BR753" s="113">
        <f t="shared" si="13043"/>
        <v>0</v>
      </c>
      <c r="BS753" s="113">
        <f t="shared" si="13043"/>
        <v>0</v>
      </c>
      <c r="BT753" s="113">
        <f t="shared" si="13043"/>
        <v>0</v>
      </c>
      <c r="BU753" s="113">
        <f t="shared" ref="BU753:BX753" si="13044">BU751/$F751</f>
        <v>0</v>
      </c>
      <c r="BV753" s="113">
        <f t="shared" si="13044"/>
        <v>0</v>
      </c>
      <c r="BW753" s="113">
        <f t="shared" si="13044"/>
        <v>0</v>
      </c>
      <c r="BX753" s="113">
        <f t="shared" si="13044"/>
        <v>0</v>
      </c>
      <c r="BY753" s="113">
        <f t="shared" ref="BY753:CC753" si="13045">BY751/$F751</f>
        <v>0</v>
      </c>
      <c r="BZ753" s="113">
        <f t="shared" si="13045"/>
        <v>0</v>
      </c>
      <c r="CA753" s="113">
        <f t="shared" si="13045"/>
        <v>0</v>
      </c>
      <c r="CB753" s="113">
        <f t="shared" si="13045"/>
        <v>0</v>
      </c>
      <c r="CC753" s="113">
        <f t="shared" si="13045"/>
        <v>0</v>
      </c>
      <c r="CD753" s="113">
        <f t="shared" ref="CD753:CG753" si="13046">CD751/$F751</f>
        <v>0</v>
      </c>
      <c r="CE753" s="113"/>
      <c r="CF753" s="113">
        <f t="shared" si="13046"/>
        <v>0</v>
      </c>
      <c r="CG753" s="113">
        <f t="shared" si="13046"/>
        <v>0</v>
      </c>
      <c r="CH753" s="114">
        <f>IF(C751="","",100%-SUM(G753:CG753))</f>
        <v>0</v>
      </c>
      <c r="CI753" s="115">
        <f>IF(C751="","",SUM(G753:CG753))</f>
        <v>1</v>
      </c>
      <c r="CJ753" s="67" t="b">
        <f>IF(C751="","",SUM(G753:CG753)=CI753)</f>
        <v>1</v>
      </c>
    </row>
    <row r="754" spans="1:88" s="5" customFormat="1" x14ac:dyDescent="0.3">
      <c r="A754" s="171" t="s">
        <v>531</v>
      </c>
      <c r="B754" s="155" t="s">
        <v>532</v>
      </c>
      <c r="C754" s="168" t="s">
        <v>17</v>
      </c>
      <c r="D754" s="158">
        <v>65</v>
      </c>
      <c r="E754" s="161">
        <v>84083</v>
      </c>
      <c r="F754" s="164">
        <f t="shared" si="12522"/>
        <v>5465395</v>
      </c>
      <c r="G754" s="108">
        <v>0</v>
      </c>
      <c r="H754" s="108"/>
      <c r="I754" s="108"/>
      <c r="J754" s="108"/>
      <c r="K754" s="108"/>
      <c r="L754" s="108"/>
      <c r="M754" s="108"/>
      <c r="N754" s="108"/>
      <c r="O754" s="108"/>
      <c r="P754" s="108"/>
      <c r="Q754" s="108"/>
      <c r="R754" s="108"/>
      <c r="S754" s="108"/>
      <c r="T754" s="108"/>
      <c r="U754" s="108"/>
      <c r="V754" s="108"/>
      <c r="W754" s="108"/>
      <c r="X754" s="108"/>
      <c r="Y754" s="108"/>
      <c r="Z754" s="108"/>
      <c r="AA754" s="108"/>
      <c r="AB754" s="108"/>
      <c r="AC754" s="108"/>
      <c r="AD754" s="108"/>
      <c r="AE754" s="108"/>
      <c r="AF754" s="108"/>
      <c r="AG754" s="108"/>
      <c r="AH754" s="108"/>
      <c r="AI754" s="108"/>
      <c r="AJ754" s="108"/>
      <c r="AK754" s="108"/>
      <c r="AL754" s="108"/>
      <c r="AM754" s="108"/>
      <c r="AN754" s="108"/>
      <c r="AO754" s="108"/>
      <c r="AP754" s="108"/>
      <c r="AQ754" s="108"/>
      <c r="AR754" s="108"/>
      <c r="AS754" s="108"/>
      <c r="AT754" s="108"/>
      <c r="AU754" s="108"/>
      <c r="AV754" s="108"/>
      <c r="AW754" s="108"/>
      <c r="AX754" s="108"/>
      <c r="AY754" s="108"/>
      <c r="AZ754" s="108"/>
      <c r="BA754" s="108"/>
      <c r="BB754" s="108"/>
      <c r="BC754" s="108">
        <f>ROUND($F754/14,0)</f>
        <v>390385</v>
      </c>
      <c r="BD754" s="108">
        <f>ROUNDUP($F754/14,0)</f>
        <v>390386</v>
      </c>
      <c r="BE754" s="108">
        <f>ROUNDUP($F754/14,0)</f>
        <v>390386</v>
      </c>
      <c r="BF754" s="108">
        <f>ROUNDUP($F754/14,0)</f>
        <v>390386</v>
      </c>
      <c r="BG754" s="108">
        <f t="shared" ref="BG754:BP754" si="13047">ROUND($F754/14,0)</f>
        <v>390385</v>
      </c>
      <c r="BH754" s="108">
        <f>ROUNDUP($F754/14,0)</f>
        <v>390386</v>
      </c>
      <c r="BI754" s="108">
        <f>ROUNDUP($F754/14,0)</f>
        <v>390386</v>
      </c>
      <c r="BJ754" s="108">
        <f t="shared" si="13047"/>
        <v>390385</v>
      </c>
      <c r="BK754" s="108">
        <f t="shared" si="13047"/>
        <v>390385</v>
      </c>
      <c r="BL754" s="108">
        <f t="shared" si="13047"/>
        <v>390385</v>
      </c>
      <c r="BM754" s="108">
        <f t="shared" si="13047"/>
        <v>390385</v>
      </c>
      <c r="BN754" s="108">
        <f t="shared" si="13047"/>
        <v>390385</v>
      </c>
      <c r="BO754" s="108">
        <f t="shared" si="13047"/>
        <v>390385</v>
      </c>
      <c r="BP754" s="108">
        <f t="shared" si="13047"/>
        <v>390385</v>
      </c>
      <c r="BQ754" s="108"/>
      <c r="BR754" s="108"/>
      <c r="BS754" s="108"/>
      <c r="BT754" s="108"/>
      <c r="BU754" s="108"/>
      <c r="BV754" s="108"/>
      <c r="BW754" s="108"/>
      <c r="BX754" s="108"/>
      <c r="BY754" s="108"/>
      <c r="BZ754" s="108"/>
      <c r="CA754" s="108"/>
      <c r="CB754" s="108"/>
      <c r="CC754" s="108"/>
      <c r="CD754" s="108"/>
      <c r="CE754" s="108"/>
      <c r="CF754" s="108"/>
      <c r="CG754" s="108"/>
      <c r="CH754" s="109">
        <f>IF(C754="","",F754-SUM(G754:CG754))</f>
        <v>0</v>
      </c>
      <c r="CI754" s="107">
        <f>IF(C754="","",SUM(G754:CG754))</f>
        <v>5465395</v>
      </c>
      <c r="CJ754" s="67" t="b">
        <f>IF(C754="","",F754=CI754)</f>
        <v>1</v>
      </c>
    </row>
    <row r="755" spans="1:88" s="5" customFormat="1" x14ac:dyDescent="0.3">
      <c r="A755" s="172"/>
      <c r="B755" s="156"/>
      <c r="C755" s="169"/>
      <c r="D755" s="159"/>
      <c r="E755" s="162"/>
      <c r="F755" s="165"/>
      <c r="G755" s="110">
        <v>0</v>
      </c>
      <c r="H755" s="110"/>
      <c r="I755" s="110"/>
      <c r="J755" s="110"/>
      <c r="K755" s="110"/>
      <c r="L755" s="110"/>
      <c r="M755" s="110"/>
      <c r="N755" s="110"/>
      <c r="O755" s="110"/>
      <c r="P755" s="110"/>
      <c r="Q755" s="110"/>
      <c r="R755" s="110"/>
      <c r="S755" s="110"/>
      <c r="T755" s="110"/>
      <c r="U755" s="110">
        <f t="shared" ref="U755" si="13048">ROUND(U754/$E754,2)</f>
        <v>0</v>
      </c>
      <c r="V755" s="110">
        <f t="shared" ref="V755" si="13049">ROUND(V754/$E754,2)</f>
        <v>0</v>
      </c>
      <c r="W755" s="110">
        <f t="shared" ref="W755" si="13050">ROUND(W754/$E754,2)</f>
        <v>0</v>
      </c>
      <c r="X755" s="110">
        <f t="shared" ref="X755" si="13051">ROUND(X754/$E754,2)</f>
        <v>0</v>
      </c>
      <c r="Y755" s="110">
        <f t="shared" ref="Y755" si="13052">ROUND(Y754/$E754,2)</f>
        <v>0</v>
      </c>
      <c r="Z755" s="110">
        <f t="shared" ref="Z755" si="13053">ROUND(Z754/$E754,2)</f>
        <v>0</v>
      </c>
      <c r="AA755" s="110">
        <f t="shared" ref="AA755" si="13054">ROUND(AA754/$E754,2)</f>
        <v>0</v>
      </c>
      <c r="AB755" s="110">
        <f t="shared" ref="AB755" si="13055">ROUND(AB754/$E754,2)</f>
        <v>0</v>
      </c>
      <c r="AC755" s="110">
        <f t="shared" ref="AC755" si="13056">ROUND(AC754/$E754,2)</f>
        <v>0</v>
      </c>
      <c r="AD755" s="110">
        <f t="shared" ref="AD755" si="13057">ROUND(AD754/$E754,2)</f>
        <v>0</v>
      </c>
      <c r="AE755" s="110">
        <f t="shared" ref="AE755" si="13058">ROUND(AE754/$E754,2)</f>
        <v>0</v>
      </c>
      <c r="AF755" s="110">
        <f t="shared" ref="AF755" si="13059">ROUND(AF754/$E754,2)</f>
        <v>0</v>
      </c>
      <c r="AG755" s="110">
        <f t="shared" ref="AG755" si="13060">ROUND(AG754/$E754,2)</f>
        <v>0</v>
      </c>
      <c r="AH755" s="110">
        <f t="shared" ref="AH755" si="13061">ROUND(AH754/$E754,2)</f>
        <v>0</v>
      </c>
      <c r="AI755" s="110">
        <f t="shared" ref="AI755" si="13062">ROUND(AI754/$E754,2)</f>
        <v>0</v>
      </c>
      <c r="AJ755" s="110">
        <f t="shared" ref="AJ755" si="13063">ROUND(AJ754/$E754,2)</f>
        <v>0</v>
      </c>
      <c r="AK755" s="110">
        <f t="shared" ref="AK755" si="13064">ROUND(AK754/$E754,2)</f>
        <v>0</v>
      </c>
      <c r="AL755" s="110">
        <f t="shared" ref="AL755" si="13065">ROUND(AL754/$E754,2)</f>
        <v>0</v>
      </c>
      <c r="AM755" s="110">
        <f t="shared" ref="AM755" si="13066">ROUND(AM754/$E754,2)</f>
        <v>0</v>
      </c>
      <c r="AN755" s="110">
        <f t="shared" ref="AN755" si="13067">ROUND(AN754/$E754,2)</f>
        <v>0</v>
      </c>
      <c r="AO755" s="110">
        <f t="shared" ref="AO755" si="13068">ROUND(AO754/$E754,2)</f>
        <v>0</v>
      </c>
      <c r="AP755" s="110">
        <f t="shared" ref="AP755" si="13069">ROUND(AP754/$E754,2)</f>
        <v>0</v>
      </c>
      <c r="AQ755" s="110">
        <f t="shared" ref="AQ755" si="13070">ROUND(AQ754/$E754,2)</f>
        <v>0</v>
      </c>
      <c r="AR755" s="110">
        <f t="shared" ref="AR755" si="13071">ROUND(AR754/$E754,2)</f>
        <v>0</v>
      </c>
      <c r="AS755" s="110">
        <f t="shared" ref="AS755" si="13072">ROUND(AS754/$E754,2)</f>
        <v>0</v>
      </c>
      <c r="AT755" s="110">
        <f t="shared" ref="AT755" si="13073">ROUND(AT754/$E754,2)</f>
        <v>0</v>
      </c>
      <c r="AU755" s="110">
        <f t="shared" ref="AU755" si="13074">ROUND(AU754/$E754,2)</f>
        <v>0</v>
      </c>
      <c r="AV755" s="110">
        <f t="shared" ref="AV755" si="13075">ROUND(AV754/$E754,2)</f>
        <v>0</v>
      </c>
      <c r="AW755" s="110">
        <f t="shared" ref="AW755" si="13076">ROUND(AW754/$E754,2)</f>
        <v>0</v>
      </c>
      <c r="AX755" s="110">
        <f t="shared" ref="AX755" si="13077">ROUND(AX754/$E754,2)</f>
        <v>0</v>
      </c>
      <c r="AY755" s="110">
        <f t="shared" ref="AY755" si="13078">ROUND(AY754/$E754,2)</f>
        <v>0</v>
      </c>
      <c r="AZ755" s="110">
        <f t="shared" ref="AZ755" si="13079">ROUND(AZ754/$E754,2)</f>
        <v>0</v>
      </c>
      <c r="BA755" s="110">
        <f t="shared" ref="BA755" si="13080">ROUND(BA754/$E754,2)</f>
        <v>0</v>
      </c>
      <c r="BB755" s="110">
        <f t="shared" ref="BB755" si="13081">ROUND(BB754/$E754,2)</f>
        <v>0</v>
      </c>
      <c r="BC755" s="110">
        <f t="shared" ref="BC755" si="13082">ROUND(BC754/$E754,2)</f>
        <v>4.6399999999999997</v>
      </c>
      <c r="BD755" s="110">
        <f t="shared" ref="BD755:BF755" si="13083">ROUNDUP(BD754/$E754,2)</f>
        <v>4.6499999999999995</v>
      </c>
      <c r="BE755" s="110">
        <f t="shared" si="13083"/>
        <v>4.6499999999999995</v>
      </c>
      <c r="BF755" s="110">
        <f t="shared" si="13083"/>
        <v>4.6499999999999995</v>
      </c>
      <c r="BG755" s="110">
        <f t="shared" ref="BG755" si="13084">ROUND(BG754/$E754,2)</f>
        <v>4.6399999999999997</v>
      </c>
      <c r="BH755" s="110">
        <f t="shared" ref="BH755" si="13085">ROUND(BH754/$E754,2)</f>
        <v>4.6399999999999997</v>
      </c>
      <c r="BI755" s="110">
        <f>ROUNDUP(BI754/$E754,2)</f>
        <v>4.6499999999999995</v>
      </c>
      <c r="BJ755" s="110">
        <f t="shared" ref="BJ755" si="13086">ROUND(BJ754/$E754,2)</f>
        <v>4.6399999999999997</v>
      </c>
      <c r="BK755" s="110">
        <f t="shared" ref="BK755" si="13087">ROUND(BK754/$E754,2)</f>
        <v>4.6399999999999997</v>
      </c>
      <c r="BL755" s="110">
        <f t="shared" ref="BL755" si="13088">ROUND(BL754/$E754,2)</f>
        <v>4.6399999999999997</v>
      </c>
      <c r="BM755" s="110">
        <f t="shared" ref="BM755" si="13089">ROUND(BM754/$E754,2)</f>
        <v>4.6399999999999997</v>
      </c>
      <c r="BN755" s="110">
        <f t="shared" ref="BN755" si="13090">ROUND(BN754/$E754,2)</f>
        <v>4.6399999999999997</v>
      </c>
      <c r="BO755" s="110">
        <f t="shared" ref="BO755" si="13091">ROUND(BO754/$E754,2)</f>
        <v>4.6399999999999997</v>
      </c>
      <c r="BP755" s="110">
        <f t="shared" ref="BP755" si="13092">ROUND(BP754/$E754,2)</f>
        <v>4.6399999999999997</v>
      </c>
      <c r="BQ755" s="110">
        <f t="shared" ref="BQ755" si="13093">ROUND(BQ754/$E754,2)</f>
        <v>0</v>
      </c>
      <c r="BR755" s="110">
        <f t="shared" ref="BR755" si="13094">ROUND(BR754/$E754,2)</f>
        <v>0</v>
      </c>
      <c r="BS755" s="110">
        <f t="shared" ref="BS755" si="13095">ROUND(BS754/$E754,2)</f>
        <v>0</v>
      </c>
      <c r="BT755" s="110">
        <f t="shared" ref="BT755" si="13096">ROUND(BT754/$E754,2)</f>
        <v>0</v>
      </c>
      <c r="BU755" s="110">
        <f t="shared" ref="BU755" si="13097">ROUND(BU754/$E754,2)</f>
        <v>0</v>
      </c>
      <c r="BV755" s="110">
        <f t="shared" ref="BV755" si="13098">ROUND(BV754/$E754,2)</f>
        <v>0</v>
      </c>
      <c r="BW755" s="110">
        <f t="shared" ref="BW755" si="13099">ROUND(BW754/$E754,2)</f>
        <v>0</v>
      </c>
      <c r="BX755" s="110">
        <f t="shared" ref="BX755" si="13100">ROUND(BX754/$E754,2)</f>
        <v>0</v>
      </c>
      <c r="BY755" s="110">
        <f t="shared" ref="BY755" si="13101">ROUND(BY754/$E754,2)</f>
        <v>0</v>
      </c>
      <c r="BZ755" s="110">
        <f t="shared" ref="BZ755" si="13102">ROUND(BZ754/$E754,2)</f>
        <v>0</v>
      </c>
      <c r="CA755" s="110">
        <f t="shared" ref="CA755" si="13103">ROUND(CA754/$E754,2)</f>
        <v>0</v>
      </c>
      <c r="CB755" s="110">
        <f t="shared" ref="CB755" si="13104">ROUND(CB754/$E754,2)</f>
        <v>0</v>
      </c>
      <c r="CC755" s="110">
        <f t="shared" ref="CC755" si="13105">ROUND(CC754/$E754,2)</f>
        <v>0</v>
      </c>
      <c r="CD755" s="110">
        <f t="shared" ref="CD755" si="13106">ROUND(CD754/$E754,2)</f>
        <v>0</v>
      </c>
      <c r="CE755" s="110"/>
      <c r="CF755" s="110">
        <f t="shared" ref="CF755" si="13107">ROUND(CF754/$E754,2)</f>
        <v>0</v>
      </c>
      <c r="CG755" s="110">
        <f t="shared" ref="CG755" si="13108">ROUND(CG754/$E754,2)</f>
        <v>0</v>
      </c>
      <c r="CH755" s="111">
        <f>IF(C754="","",D754-SUM(G755:CG755))</f>
        <v>0</v>
      </c>
      <c r="CI755" s="112">
        <f>IF(C754="","",SUM(G755:CG755))</f>
        <v>65</v>
      </c>
      <c r="CJ755" s="67" t="b">
        <f>IF(C754="","",D754=CI755)</f>
        <v>1</v>
      </c>
    </row>
    <row r="756" spans="1:88" s="5" customFormat="1" x14ac:dyDescent="0.3">
      <c r="A756" s="173"/>
      <c r="B756" s="157"/>
      <c r="C756" s="170"/>
      <c r="D756" s="160"/>
      <c r="E756" s="163"/>
      <c r="F756" s="166"/>
      <c r="G756" s="113">
        <v>0</v>
      </c>
      <c r="H756" s="113"/>
      <c r="I756" s="113"/>
      <c r="J756" s="113"/>
      <c r="K756" s="113"/>
      <c r="L756" s="113"/>
      <c r="M756" s="113"/>
      <c r="N756" s="113"/>
      <c r="O756" s="113"/>
      <c r="P756" s="113"/>
      <c r="Q756" s="113"/>
      <c r="R756" s="113"/>
      <c r="S756" s="113"/>
      <c r="T756" s="113"/>
      <c r="U756" s="113">
        <f t="shared" ref="U756:X756" si="13109">U754/$F754</f>
        <v>0</v>
      </c>
      <c r="V756" s="113">
        <f t="shared" si="13109"/>
        <v>0</v>
      </c>
      <c r="W756" s="113">
        <f t="shared" si="13109"/>
        <v>0</v>
      </c>
      <c r="X756" s="113">
        <f t="shared" si="13109"/>
        <v>0</v>
      </c>
      <c r="Y756" s="113">
        <f t="shared" ref="Y756:AG756" si="13110">Y754/$F754</f>
        <v>0</v>
      </c>
      <c r="Z756" s="113">
        <f t="shared" si="13110"/>
        <v>0</v>
      </c>
      <c r="AA756" s="113">
        <f t="shared" si="13110"/>
        <v>0</v>
      </c>
      <c r="AB756" s="113">
        <f t="shared" si="13110"/>
        <v>0</v>
      </c>
      <c r="AC756" s="113">
        <f t="shared" si="13110"/>
        <v>0</v>
      </c>
      <c r="AD756" s="113">
        <f t="shared" si="13110"/>
        <v>0</v>
      </c>
      <c r="AE756" s="113">
        <f t="shared" si="13110"/>
        <v>0</v>
      </c>
      <c r="AF756" s="113">
        <f t="shared" si="13110"/>
        <v>0</v>
      </c>
      <c r="AG756" s="113">
        <f t="shared" si="13110"/>
        <v>0</v>
      </c>
      <c r="AH756" s="113">
        <f t="shared" ref="AH756:AK756" si="13111">AH754/$F754</f>
        <v>0</v>
      </c>
      <c r="AI756" s="113">
        <f t="shared" si="13111"/>
        <v>0</v>
      </c>
      <c r="AJ756" s="113">
        <f t="shared" si="13111"/>
        <v>0</v>
      </c>
      <c r="AK756" s="113">
        <f t="shared" si="13111"/>
        <v>0</v>
      </c>
      <c r="AL756" s="113">
        <f t="shared" ref="AL756:AT756" si="13112">AL754/$F754</f>
        <v>0</v>
      </c>
      <c r="AM756" s="113">
        <f t="shared" si="13112"/>
        <v>0</v>
      </c>
      <c r="AN756" s="113">
        <f t="shared" si="13112"/>
        <v>0</v>
      </c>
      <c r="AO756" s="113">
        <f t="shared" si="13112"/>
        <v>0</v>
      </c>
      <c r="AP756" s="113">
        <f t="shared" si="13112"/>
        <v>0</v>
      </c>
      <c r="AQ756" s="113">
        <f t="shared" si="13112"/>
        <v>0</v>
      </c>
      <c r="AR756" s="113">
        <f t="shared" si="13112"/>
        <v>0</v>
      </c>
      <c r="AS756" s="113">
        <f t="shared" si="13112"/>
        <v>0</v>
      </c>
      <c r="AT756" s="113">
        <f t="shared" si="13112"/>
        <v>0</v>
      </c>
      <c r="AU756" s="113">
        <f t="shared" ref="AU756:AX756" si="13113">AU754/$F754</f>
        <v>0</v>
      </c>
      <c r="AV756" s="113">
        <f t="shared" si="13113"/>
        <v>0</v>
      </c>
      <c r="AW756" s="113">
        <f t="shared" si="13113"/>
        <v>0</v>
      </c>
      <c r="AX756" s="113">
        <f t="shared" si="13113"/>
        <v>0</v>
      </c>
      <c r="AY756" s="113">
        <f t="shared" ref="AY756:BC756" si="13114">AY754/$F754</f>
        <v>0</v>
      </c>
      <c r="AZ756" s="113">
        <f t="shared" si="13114"/>
        <v>0</v>
      </c>
      <c r="BA756" s="113">
        <f t="shared" si="13114"/>
        <v>0</v>
      </c>
      <c r="BB756" s="113">
        <f t="shared" si="13114"/>
        <v>0</v>
      </c>
      <c r="BC756" s="113">
        <f t="shared" si="13114"/>
        <v>7.142850608236001E-2</v>
      </c>
      <c r="BD756" s="113">
        <f t="shared" ref="BD756:BG756" si="13115">BD754/$F754</f>
        <v>7.1428689051751981E-2</v>
      </c>
      <c r="BE756" s="113">
        <f t="shared" si="13115"/>
        <v>7.1428689051751981E-2</v>
      </c>
      <c r="BF756" s="113">
        <f t="shared" si="13115"/>
        <v>7.1428689051751981E-2</v>
      </c>
      <c r="BG756" s="113">
        <f t="shared" si="13115"/>
        <v>7.142850608236001E-2</v>
      </c>
      <c r="BH756" s="113">
        <f t="shared" ref="BH756:BK756" si="13116">BH754/$F754</f>
        <v>7.1428689051751981E-2</v>
      </c>
      <c r="BI756" s="113">
        <f t="shared" si="13116"/>
        <v>7.1428689051751981E-2</v>
      </c>
      <c r="BJ756" s="113">
        <f t="shared" si="13116"/>
        <v>7.142850608236001E-2</v>
      </c>
      <c r="BK756" s="113">
        <f t="shared" si="13116"/>
        <v>7.142850608236001E-2</v>
      </c>
      <c r="BL756" s="113">
        <f t="shared" ref="BL756:BP756" si="13117">BL754/$F754</f>
        <v>7.142850608236001E-2</v>
      </c>
      <c r="BM756" s="113">
        <f t="shared" si="13117"/>
        <v>7.142850608236001E-2</v>
      </c>
      <c r="BN756" s="113">
        <f t="shared" si="13117"/>
        <v>7.142850608236001E-2</v>
      </c>
      <c r="BO756" s="113">
        <f t="shared" si="13117"/>
        <v>7.142850608236001E-2</v>
      </c>
      <c r="BP756" s="113">
        <f t="shared" si="13117"/>
        <v>7.142850608236001E-2</v>
      </c>
      <c r="BQ756" s="113">
        <f t="shared" ref="BQ756:BT756" si="13118">BQ754/$F754</f>
        <v>0</v>
      </c>
      <c r="BR756" s="113">
        <f t="shared" si="13118"/>
        <v>0</v>
      </c>
      <c r="BS756" s="113">
        <f t="shared" si="13118"/>
        <v>0</v>
      </c>
      <c r="BT756" s="113">
        <f t="shared" si="13118"/>
        <v>0</v>
      </c>
      <c r="BU756" s="113">
        <f t="shared" ref="BU756:BX756" si="13119">BU754/$F754</f>
        <v>0</v>
      </c>
      <c r="BV756" s="113">
        <f t="shared" si="13119"/>
        <v>0</v>
      </c>
      <c r="BW756" s="113">
        <f t="shared" si="13119"/>
        <v>0</v>
      </c>
      <c r="BX756" s="113">
        <f t="shared" si="13119"/>
        <v>0</v>
      </c>
      <c r="BY756" s="113">
        <f t="shared" ref="BY756:CC756" si="13120">BY754/$F754</f>
        <v>0</v>
      </c>
      <c r="BZ756" s="113">
        <f t="shared" si="13120"/>
        <v>0</v>
      </c>
      <c r="CA756" s="113">
        <f t="shared" si="13120"/>
        <v>0</v>
      </c>
      <c r="CB756" s="113">
        <f t="shared" si="13120"/>
        <v>0</v>
      </c>
      <c r="CC756" s="113">
        <f t="shared" si="13120"/>
        <v>0</v>
      </c>
      <c r="CD756" s="113">
        <f t="shared" ref="CD756:CG756" si="13121">CD754/$F754</f>
        <v>0</v>
      </c>
      <c r="CE756" s="113"/>
      <c r="CF756" s="113">
        <f t="shared" si="13121"/>
        <v>0</v>
      </c>
      <c r="CG756" s="113">
        <f t="shared" si="13121"/>
        <v>0</v>
      </c>
      <c r="CH756" s="114">
        <f>IF(C754="","",100%-SUM(G756:CG756))</f>
        <v>-4.4408920985006262E-16</v>
      </c>
      <c r="CI756" s="115">
        <f>IF(C754="","",SUM(G756:CG756))</f>
        <v>1.0000000000000004</v>
      </c>
      <c r="CJ756" s="67" t="b">
        <f>IF(C754="","",SUM(G756:CG756)=CI756)</f>
        <v>1</v>
      </c>
    </row>
    <row r="757" spans="1:88" s="5" customFormat="1" x14ac:dyDescent="0.3">
      <c r="A757" s="171" t="s">
        <v>533</v>
      </c>
      <c r="B757" s="155" t="s">
        <v>534</v>
      </c>
      <c r="C757" s="168" t="s">
        <v>163</v>
      </c>
      <c r="D757" s="158">
        <v>15</v>
      </c>
      <c r="E757" s="161">
        <v>113694</v>
      </c>
      <c r="F757" s="164">
        <f t="shared" si="12522"/>
        <v>1705410</v>
      </c>
      <c r="G757" s="108">
        <v>0</v>
      </c>
      <c r="H757" s="108"/>
      <c r="I757" s="108"/>
      <c r="J757" s="108"/>
      <c r="K757" s="108"/>
      <c r="L757" s="108"/>
      <c r="M757" s="108"/>
      <c r="N757" s="108"/>
      <c r="O757" s="108"/>
      <c r="P757" s="108"/>
      <c r="Q757" s="108"/>
      <c r="R757" s="108"/>
      <c r="S757" s="108"/>
      <c r="T757" s="108"/>
      <c r="U757" s="108"/>
      <c r="V757" s="108"/>
      <c r="W757" s="108"/>
      <c r="X757" s="108"/>
      <c r="Y757" s="108"/>
      <c r="Z757" s="108"/>
      <c r="AA757" s="108"/>
      <c r="AB757" s="108"/>
      <c r="AC757" s="108"/>
      <c r="AD757" s="108"/>
      <c r="AE757" s="108"/>
      <c r="AF757" s="108"/>
      <c r="AG757" s="108"/>
      <c r="AH757" s="108"/>
      <c r="AI757" s="108"/>
      <c r="AJ757" s="108"/>
      <c r="AK757" s="108"/>
      <c r="AL757" s="108"/>
      <c r="AM757" s="108"/>
      <c r="AN757" s="108"/>
      <c r="AO757" s="108"/>
      <c r="AP757" s="108"/>
      <c r="AQ757" s="108"/>
      <c r="AR757" s="108"/>
      <c r="AS757" s="108"/>
      <c r="AT757" s="108"/>
      <c r="AU757" s="108"/>
      <c r="AV757" s="108"/>
      <c r="AW757" s="108"/>
      <c r="AX757" s="108">
        <f>ROUND($F757/14,0)</f>
        <v>121815</v>
      </c>
      <c r="AY757" s="108">
        <f>ROUND($F757/14,0)</f>
        <v>121815</v>
      </c>
      <c r="AZ757" s="108">
        <f t="shared" ref="AZ757:BK757" si="13122">ROUND($F757/14,0)</f>
        <v>121815</v>
      </c>
      <c r="BA757" s="108">
        <f t="shared" si="13122"/>
        <v>121815</v>
      </c>
      <c r="BB757" s="108">
        <f t="shared" si="13122"/>
        <v>121815</v>
      </c>
      <c r="BC757" s="108">
        <f t="shared" si="13122"/>
        <v>121815</v>
      </c>
      <c r="BD757" s="108">
        <f t="shared" si="13122"/>
        <v>121815</v>
      </c>
      <c r="BE757" s="108">
        <f t="shared" si="13122"/>
        <v>121815</v>
      </c>
      <c r="BF757" s="108">
        <f t="shared" si="13122"/>
        <v>121815</v>
      </c>
      <c r="BG757" s="108">
        <f t="shared" si="13122"/>
        <v>121815</v>
      </c>
      <c r="BH757" s="108">
        <f t="shared" si="13122"/>
        <v>121815</v>
      </c>
      <c r="BI757" s="108">
        <f t="shared" si="13122"/>
        <v>121815</v>
      </c>
      <c r="BJ757" s="108">
        <f t="shared" si="13122"/>
        <v>121815</v>
      </c>
      <c r="BK757" s="108">
        <f t="shared" si="13122"/>
        <v>121815</v>
      </c>
      <c r="BL757" s="108"/>
      <c r="BM757" s="108"/>
      <c r="BN757" s="108"/>
      <c r="BO757" s="108"/>
      <c r="BP757" s="108"/>
      <c r="BQ757" s="108"/>
      <c r="BR757" s="108"/>
      <c r="BS757" s="108"/>
      <c r="BT757" s="108"/>
      <c r="BU757" s="108"/>
      <c r="BV757" s="108"/>
      <c r="BW757" s="108"/>
      <c r="BX757" s="108"/>
      <c r="BY757" s="108"/>
      <c r="BZ757" s="108"/>
      <c r="CA757" s="108"/>
      <c r="CB757" s="108"/>
      <c r="CC757" s="108"/>
      <c r="CD757" s="108"/>
      <c r="CE757" s="108"/>
      <c r="CF757" s="108"/>
      <c r="CG757" s="108"/>
      <c r="CH757" s="109">
        <f>IF(C757="","",F757-SUM(G757:CG757))</f>
        <v>0</v>
      </c>
      <c r="CI757" s="107">
        <f>IF(C757="","",SUM(G757:CG757))</f>
        <v>1705410</v>
      </c>
      <c r="CJ757" s="67" t="b">
        <f>IF(C757="","",F757=CI757)</f>
        <v>1</v>
      </c>
    </row>
    <row r="758" spans="1:88" s="5" customFormat="1" x14ac:dyDescent="0.3">
      <c r="A758" s="172"/>
      <c r="B758" s="156"/>
      <c r="C758" s="169"/>
      <c r="D758" s="159"/>
      <c r="E758" s="162"/>
      <c r="F758" s="165"/>
      <c r="G758" s="110">
        <v>0</v>
      </c>
      <c r="H758" s="110"/>
      <c r="I758" s="110"/>
      <c r="J758" s="110"/>
      <c r="K758" s="110"/>
      <c r="L758" s="110"/>
      <c r="M758" s="110"/>
      <c r="N758" s="110"/>
      <c r="O758" s="110"/>
      <c r="P758" s="110"/>
      <c r="Q758" s="110"/>
      <c r="R758" s="110"/>
      <c r="S758" s="110"/>
      <c r="T758" s="110"/>
      <c r="U758" s="110">
        <f t="shared" ref="U758" si="13123">ROUND(U757/$E757,2)</f>
        <v>0</v>
      </c>
      <c r="V758" s="110">
        <f t="shared" ref="V758" si="13124">ROUND(V757/$E757,2)</f>
        <v>0</v>
      </c>
      <c r="W758" s="110">
        <f t="shared" ref="W758" si="13125">ROUND(W757/$E757,2)</f>
        <v>0</v>
      </c>
      <c r="X758" s="110">
        <f t="shared" ref="X758" si="13126">ROUND(X757/$E757,2)</f>
        <v>0</v>
      </c>
      <c r="Y758" s="110">
        <f t="shared" ref="Y758" si="13127">ROUND(Y757/$E757,2)</f>
        <v>0</v>
      </c>
      <c r="Z758" s="110">
        <f t="shared" ref="Z758" si="13128">ROUND(Z757/$E757,2)</f>
        <v>0</v>
      </c>
      <c r="AA758" s="110">
        <f t="shared" ref="AA758" si="13129">ROUND(AA757/$E757,2)</f>
        <v>0</v>
      </c>
      <c r="AB758" s="110">
        <f t="shared" ref="AB758" si="13130">ROUND(AB757/$E757,2)</f>
        <v>0</v>
      </c>
      <c r="AC758" s="110">
        <f t="shared" ref="AC758" si="13131">ROUND(AC757/$E757,2)</f>
        <v>0</v>
      </c>
      <c r="AD758" s="110">
        <f t="shared" ref="AD758" si="13132">ROUND(AD757/$E757,2)</f>
        <v>0</v>
      </c>
      <c r="AE758" s="110">
        <f t="shared" ref="AE758" si="13133">ROUND(AE757/$E757,2)</f>
        <v>0</v>
      </c>
      <c r="AF758" s="110">
        <f t="shared" ref="AF758" si="13134">ROUND(AF757/$E757,2)</f>
        <v>0</v>
      </c>
      <c r="AG758" s="110">
        <f t="shared" ref="AG758" si="13135">ROUND(AG757/$E757,2)</f>
        <v>0</v>
      </c>
      <c r="AH758" s="110">
        <f t="shared" ref="AH758" si="13136">ROUND(AH757/$E757,2)</f>
        <v>0</v>
      </c>
      <c r="AI758" s="110">
        <f t="shared" ref="AI758" si="13137">ROUND(AI757/$E757,2)</f>
        <v>0</v>
      </c>
      <c r="AJ758" s="110">
        <f t="shared" ref="AJ758" si="13138">ROUND(AJ757/$E757,2)</f>
        <v>0</v>
      </c>
      <c r="AK758" s="110">
        <f t="shared" ref="AK758" si="13139">ROUND(AK757/$E757,2)</f>
        <v>0</v>
      </c>
      <c r="AL758" s="110">
        <f t="shared" ref="AL758" si="13140">ROUND(AL757/$E757,2)</f>
        <v>0</v>
      </c>
      <c r="AM758" s="110">
        <f t="shared" ref="AM758" si="13141">ROUND(AM757/$E757,2)</f>
        <v>0</v>
      </c>
      <c r="AN758" s="110">
        <f t="shared" ref="AN758" si="13142">ROUND(AN757/$E757,2)</f>
        <v>0</v>
      </c>
      <c r="AO758" s="110">
        <f t="shared" ref="AO758" si="13143">ROUND(AO757/$E757,2)</f>
        <v>0</v>
      </c>
      <c r="AP758" s="110">
        <f t="shared" ref="AP758" si="13144">ROUND(AP757/$E757,2)</f>
        <v>0</v>
      </c>
      <c r="AQ758" s="110">
        <f t="shared" ref="AQ758" si="13145">ROUND(AQ757/$E757,2)</f>
        <v>0</v>
      </c>
      <c r="AR758" s="110">
        <f t="shared" ref="AR758" si="13146">ROUND(AR757/$E757,2)</f>
        <v>0</v>
      </c>
      <c r="AS758" s="110">
        <f t="shared" ref="AS758" si="13147">ROUND(AS757/$E757,2)</f>
        <v>0</v>
      </c>
      <c r="AT758" s="110">
        <f t="shared" ref="AT758" si="13148">ROUND(AT757/$E757,2)</f>
        <v>0</v>
      </c>
      <c r="AU758" s="110">
        <f t="shared" ref="AU758" si="13149">ROUND(AU757/$E757,2)</f>
        <v>0</v>
      </c>
      <c r="AV758" s="110">
        <f t="shared" ref="AV758" si="13150">ROUND(AV757/$E757,2)</f>
        <v>0</v>
      </c>
      <c r="AW758" s="110">
        <f t="shared" ref="AW758" si="13151">ROUND(AW757/$E757,2)</f>
        <v>0</v>
      </c>
      <c r="AX758" s="110">
        <f t="shared" ref="AX758" si="13152">ROUND(AX757/$E757,2)</f>
        <v>1.07</v>
      </c>
      <c r="AY758" s="110">
        <f t="shared" ref="AY758" si="13153">ROUND(AY757/$E757,2)</f>
        <v>1.07</v>
      </c>
      <c r="AZ758" s="110">
        <f t="shared" ref="AZ758" si="13154">ROUND(AZ757/$E757,2)</f>
        <v>1.07</v>
      </c>
      <c r="BA758" s="110">
        <f t="shared" ref="BA758" si="13155">ROUND(BA757/$E757,2)</f>
        <v>1.07</v>
      </c>
      <c r="BB758" s="110">
        <f t="shared" ref="BB758" si="13156">ROUND(BB757/$E757,2)</f>
        <v>1.07</v>
      </c>
      <c r="BC758" s="110">
        <f t="shared" ref="BC758" si="13157">ROUND(BC757/$E757,2)</f>
        <v>1.07</v>
      </c>
      <c r="BD758" s="110">
        <f t="shared" ref="BD758" si="13158">ROUND(BD757/$E757,2)</f>
        <v>1.07</v>
      </c>
      <c r="BE758" s="110">
        <f t="shared" ref="BE758" si="13159">ROUND(BE757/$E757,2)</f>
        <v>1.07</v>
      </c>
      <c r="BF758" s="110">
        <f t="shared" ref="BF758" si="13160">ROUND(BF757/$E757,2)</f>
        <v>1.07</v>
      </c>
      <c r="BG758" s="110">
        <f t="shared" ref="BG758" si="13161">ROUND(BG757/$E757,2)</f>
        <v>1.07</v>
      </c>
      <c r="BH758" s="110">
        <f t="shared" ref="BH758" si="13162">ROUND(BH757/$E757,2)</f>
        <v>1.07</v>
      </c>
      <c r="BI758" s="110">
        <f t="shared" ref="BI758:BJ758" si="13163">ROUNDUP(BI757/$E757,2)</f>
        <v>1.08</v>
      </c>
      <c r="BJ758" s="110">
        <f t="shared" si="13163"/>
        <v>1.08</v>
      </c>
      <c r="BK758" s="110">
        <f t="shared" ref="BK758" si="13164">ROUND(BK757/$E757,2)</f>
        <v>1.07</v>
      </c>
      <c r="BL758" s="110">
        <f t="shared" ref="BL758" si="13165">ROUND(BL757/$E757,2)</f>
        <v>0</v>
      </c>
      <c r="BM758" s="110">
        <f t="shared" ref="BM758" si="13166">ROUND(BM757/$E757,2)</f>
        <v>0</v>
      </c>
      <c r="BN758" s="110">
        <f t="shared" ref="BN758" si="13167">ROUND(BN757/$E757,2)</f>
        <v>0</v>
      </c>
      <c r="BO758" s="110">
        <f t="shared" ref="BO758" si="13168">ROUND(BO757/$E757,2)</f>
        <v>0</v>
      </c>
      <c r="BP758" s="110">
        <f t="shared" ref="BP758" si="13169">ROUND(BP757/$E757,2)</f>
        <v>0</v>
      </c>
      <c r="BQ758" s="110">
        <f t="shared" ref="BQ758" si="13170">ROUND(BQ757/$E757,2)</f>
        <v>0</v>
      </c>
      <c r="BR758" s="110">
        <f t="shared" ref="BR758" si="13171">ROUND(BR757/$E757,2)</f>
        <v>0</v>
      </c>
      <c r="BS758" s="110">
        <f t="shared" ref="BS758" si="13172">ROUND(BS757/$E757,2)</f>
        <v>0</v>
      </c>
      <c r="BT758" s="110">
        <f t="shared" ref="BT758" si="13173">ROUND(BT757/$E757,2)</f>
        <v>0</v>
      </c>
      <c r="BU758" s="110">
        <f t="shared" ref="BU758" si="13174">ROUND(BU757/$E757,2)</f>
        <v>0</v>
      </c>
      <c r="BV758" s="110">
        <f t="shared" ref="BV758" si="13175">ROUND(BV757/$E757,2)</f>
        <v>0</v>
      </c>
      <c r="BW758" s="110">
        <f t="shared" ref="BW758" si="13176">ROUND(BW757/$E757,2)</f>
        <v>0</v>
      </c>
      <c r="BX758" s="110">
        <f t="shared" ref="BX758" si="13177">ROUND(BX757/$E757,2)</f>
        <v>0</v>
      </c>
      <c r="BY758" s="110">
        <f t="shared" ref="BY758" si="13178">ROUND(BY757/$E757,2)</f>
        <v>0</v>
      </c>
      <c r="BZ758" s="110">
        <f t="shared" ref="BZ758" si="13179">ROUND(BZ757/$E757,2)</f>
        <v>0</v>
      </c>
      <c r="CA758" s="110">
        <f t="shared" ref="CA758" si="13180">ROUND(CA757/$E757,2)</f>
        <v>0</v>
      </c>
      <c r="CB758" s="110">
        <f t="shared" ref="CB758" si="13181">ROUND(CB757/$E757,2)</f>
        <v>0</v>
      </c>
      <c r="CC758" s="110">
        <f t="shared" ref="CC758" si="13182">ROUND(CC757/$E757,2)</f>
        <v>0</v>
      </c>
      <c r="CD758" s="110">
        <f t="shared" ref="CD758" si="13183">ROUND(CD757/$E757,2)</f>
        <v>0</v>
      </c>
      <c r="CE758" s="110"/>
      <c r="CF758" s="110">
        <f t="shared" ref="CF758" si="13184">ROUND(CF757/$E757,2)</f>
        <v>0</v>
      </c>
      <c r="CG758" s="110">
        <f t="shared" ref="CG758" si="13185">ROUND(CG757/$E757,2)</f>
        <v>0</v>
      </c>
      <c r="CH758" s="111">
        <f>IF(C757="","",D757-SUM(G758:CG758))</f>
        <v>-1.7763568394002505E-15</v>
      </c>
      <c r="CI758" s="112">
        <f>IF(C757="","",SUM(G758:CG758))</f>
        <v>15.000000000000002</v>
      </c>
      <c r="CJ758" s="67" t="b">
        <f>IF(C757="","",D757=CI758)</f>
        <v>1</v>
      </c>
    </row>
    <row r="759" spans="1:88" s="5" customFormat="1" x14ac:dyDescent="0.3">
      <c r="A759" s="173"/>
      <c r="B759" s="157"/>
      <c r="C759" s="170"/>
      <c r="D759" s="160"/>
      <c r="E759" s="163"/>
      <c r="F759" s="166"/>
      <c r="G759" s="113">
        <v>0</v>
      </c>
      <c r="H759" s="113"/>
      <c r="I759" s="113"/>
      <c r="J759" s="113"/>
      <c r="K759" s="113"/>
      <c r="L759" s="113"/>
      <c r="M759" s="113"/>
      <c r="N759" s="113"/>
      <c r="O759" s="113"/>
      <c r="P759" s="113"/>
      <c r="Q759" s="113"/>
      <c r="R759" s="113"/>
      <c r="S759" s="113"/>
      <c r="T759" s="113"/>
      <c r="U759" s="113">
        <f t="shared" ref="U759:X759" si="13186">U757/$F757</f>
        <v>0</v>
      </c>
      <c r="V759" s="113">
        <f t="shared" si="13186"/>
        <v>0</v>
      </c>
      <c r="W759" s="113">
        <f t="shared" si="13186"/>
        <v>0</v>
      </c>
      <c r="X759" s="113">
        <f t="shared" si="13186"/>
        <v>0</v>
      </c>
      <c r="Y759" s="113">
        <f t="shared" ref="Y759:AG759" si="13187">Y757/$F757</f>
        <v>0</v>
      </c>
      <c r="Z759" s="113">
        <f t="shared" si="13187"/>
        <v>0</v>
      </c>
      <c r="AA759" s="113">
        <f t="shared" si="13187"/>
        <v>0</v>
      </c>
      <c r="AB759" s="113">
        <f t="shared" si="13187"/>
        <v>0</v>
      </c>
      <c r="AC759" s="113">
        <f t="shared" si="13187"/>
        <v>0</v>
      </c>
      <c r="AD759" s="113">
        <f t="shared" si="13187"/>
        <v>0</v>
      </c>
      <c r="AE759" s="113">
        <f t="shared" si="13187"/>
        <v>0</v>
      </c>
      <c r="AF759" s="113">
        <f t="shared" si="13187"/>
        <v>0</v>
      </c>
      <c r="AG759" s="113">
        <f t="shared" si="13187"/>
        <v>0</v>
      </c>
      <c r="AH759" s="113">
        <f t="shared" ref="AH759:AK759" si="13188">AH757/$F757</f>
        <v>0</v>
      </c>
      <c r="AI759" s="113">
        <f t="shared" si="13188"/>
        <v>0</v>
      </c>
      <c r="AJ759" s="113">
        <f t="shared" si="13188"/>
        <v>0</v>
      </c>
      <c r="AK759" s="113">
        <f t="shared" si="13188"/>
        <v>0</v>
      </c>
      <c r="AL759" s="113">
        <f t="shared" ref="AL759:AT759" si="13189">AL757/$F757</f>
        <v>0</v>
      </c>
      <c r="AM759" s="113">
        <f t="shared" si="13189"/>
        <v>0</v>
      </c>
      <c r="AN759" s="113">
        <f t="shared" si="13189"/>
        <v>0</v>
      </c>
      <c r="AO759" s="113">
        <f t="shared" si="13189"/>
        <v>0</v>
      </c>
      <c r="AP759" s="113">
        <f t="shared" si="13189"/>
        <v>0</v>
      </c>
      <c r="AQ759" s="113">
        <f t="shared" si="13189"/>
        <v>0</v>
      </c>
      <c r="AR759" s="113">
        <f t="shared" si="13189"/>
        <v>0</v>
      </c>
      <c r="AS759" s="113">
        <f t="shared" si="13189"/>
        <v>0</v>
      </c>
      <c r="AT759" s="113">
        <f t="shared" si="13189"/>
        <v>0</v>
      </c>
      <c r="AU759" s="113">
        <f t="shared" ref="AU759:AX759" si="13190">AU757/$F757</f>
        <v>0</v>
      </c>
      <c r="AV759" s="113">
        <f t="shared" si="13190"/>
        <v>0</v>
      </c>
      <c r="AW759" s="113">
        <f t="shared" si="13190"/>
        <v>0</v>
      </c>
      <c r="AX759" s="113">
        <f t="shared" si="13190"/>
        <v>7.1428571428571425E-2</v>
      </c>
      <c r="AY759" s="113">
        <f t="shared" ref="AY759:BC759" si="13191">AY757/$F757</f>
        <v>7.1428571428571425E-2</v>
      </c>
      <c r="AZ759" s="113">
        <f t="shared" si="13191"/>
        <v>7.1428571428571425E-2</v>
      </c>
      <c r="BA759" s="113">
        <f t="shared" si="13191"/>
        <v>7.1428571428571425E-2</v>
      </c>
      <c r="BB759" s="113">
        <f t="shared" si="13191"/>
        <v>7.1428571428571425E-2</v>
      </c>
      <c r="BC759" s="113">
        <f t="shared" si="13191"/>
        <v>7.1428571428571425E-2</v>
      </c>
      <c r="BD759" s="113">
        <f t="shared" ref="BD759:BG759" si="13192">BD757/$F757</f>
        <v>7.1428571428571425E-2</v>
      </c>
      <c r="BE759" s="113">
        <f t="shared" si="13192"/>
        <v>7.1428571428571425E-2</v>
      </c>
      <c r="BF759" s="113">
        <f t="shared" si="13192"/>
        <v>7.1428571428571425E-2</v>
      </c>
      <c r="BG759" s="113">
        <f t="shared" si="13192"/>
        <v>7.1428571428571425E-2</v>
      </c>
      <c r="BH759" s="113">
        <f t="shared" ref="BH759:BK759" si="13193">BH757/$F757</f>
        <v>7.1428571428571425E-2</v>
      </c>
      <c r="BI759" s="113">
        <f t="shared" si="13193"/>
        <v>7.1428571428571425E-2</v>
      </c>
      <c r="BJ759" s="113">
        <f t="shared" si="13193"/>
        <v>7.1428571428571425E-2</v>
      </c>
      <c r="BK759" s="113">
        <f t="shared" si="13193"/>
        <v>7.1428571428571425E-2</v>
      </c>
      <c r="BL759" s="113">
        <f t="shared" ref="BL759:BP759" si="13194">BL757/$F757</f>
        <v>0</v>
      </c>
      <c r="BM759" s="113">
        <f t="shared" si="13194"/>
        <v>0</v>
      </c>
      <c r="BN759" s="113">
        <f t="shared" si="13194"/>
        <v>0</v>
      </c>
      <c r="BO759" s="113">
        <f t="shared" si="13194"/>
        <v>0</v>
      </c>
      <c r="BP759" s="113">
        <f t="shared" si="13194"/>
        <v>0</v>
      </c>
      <c r="BQ759" s="113">
        <f t="shared" ref="BQ759:BT759" si="13195">BQ757/$F757</f>
        <v>0</v>
      </c>
      <c r="BR759" s="113">
        <f t="shared" si="13195"/>
        <v>0</v>
      </c>
      <c r="BS759" s="113">
        <f t="shared" si="13195"/>
        <v>0</v>
      </c>
      <c r="BT759" s="113">
        <f t="shared" si="13195"/>
        <v>0</v>
      </c>
      <c r="BU759" s="113">
        <f t="shared" ref="BU759:BX759" si="13196">BU757/$F757</f>
        <v>0</v>
      </c>
      <c r="BV759" s="113">
        <f t="shared" si="13196"/>
        <v>0</v>
      </c>
      <c r="BW759" s="113">
        <f t="shared" si="13196"/>
        <v>0</v>
      </c>
      <c r="BX759" s="113">
        <f t="shared" si="13196"/>
        <v>0</v>
      </c>
      <c r="BY759" s="113">
        <f t="shared" ref="BY759:CC759" si="13197">BY757/$F757</f>
        <v>0</v>
      </c>
      <c r="BZ759" s="113">
        <f t="shared" si="13197"/>
        <v>0</v>
      </c>
      <c r="CA759" s="113">
        <f t="shared" si="13197"/>
        <v>0</v>
      </c>
      <c r="CB759" s="113">
        <f t="shared" si="13197"/>
        <v>0</v>
      </c>
      <c r="CC759" s="113">
        <f t="shared" si="13197"/>
        <v>0</v>
      </c>
      <c r="CD759" s="113">
        <f t="shared" ref="CD759:CG759" si="13198">CD757/$F757</f>
        <v>0</v>
      </c>
      <c r="CE759" s="113"/>
      <c r="CF759" s="113">
        <f t="shared" si="13198"/>
        <v>0</v>
      </c>
      <c r="CG759" s="113">
        <f t="shared" si="13198"/>
        <v>0</v>
      </c>
      <c r="CH759" s="114">
        <f>IF(C757="","",100%-SUM(G759:CG759))</f>
        <v>3.3306690738754696E-16</v>
      </c>
      <c r="CI759" s="115">
        <f>IF(C757="","",SUM(G759:CG759))</f>
        <v>0.99999999999999967</v>
      </c>
      <c r="CJ759" s="67" t="b">
        <f>IF(C757="","",SUM(G759:CG759)=CI759)</f>
        <v>1</v>
      </c>
    </row>
    <row r="760" spans="1:88" s="5" customFormat="1" x14ac:dyDescent="0.3">
      <c r="A760" s="171" t="s">
        <v>535</v>
      </c>
      <c r="B760" s="155" t="s">
        <v>536</v>
      </c>
      <c r="C760" s="168" t="s">
        <v>163</v>
      </c>
      <c r="D760" s="158">
        <v>4</v>
      </c>
      <c r="E760" s="161">
        <v>126853</v>
      </c>
      <c r="F760" s="164">
        <f t="shared" si="12522"/>
        <v>507412</v>
      </c>
      <c r="G760" s="108">
        <v>0</v>
      </c>
      <c r="H760" s="108"/>
      <c r="I760" s="108"/>
      <c r="J760" s="108"/>
      <c r="K760" s="108"/>
      <c r="L760" s="108"/>
      <c r="M760" s="108"/>
      <c r="N760" s="108"/>
      <c r="O760" s="108"/>
      <c r="P760" s="108"/>
      <c r="Q760" s="108"/>
      <c r="R760" s="108"/>
      <c r="S760" s="108"/>
      <c r="T760" s="108"/>
      <c r="U760" s="108"/>
      <c r="V760" s="108"/>
      <c r="W760" s="108"/>
      <c r="X760" s="108"/>
      <c r="Y760" s="108"/>
      <c r="Z760" s="108"/>
      <c r="AA760" s="108"/>
      <c r="AB760" s="108"/>
      <c r="AC760" s="108"/>
      <c r="AD760" s="108"/>
      <c r="AE760" s="108"/>
      <c r="AF760" s="108"/>
      <c r="AG760" s="108"/>
      <c r="AH760" s="108"/>
      <c r="AI760" s="108"/>
      <c r="AJ760" s="108"/>
      <c r="AK760" s="108"/>
      <c r="AL760" s="108"/>
      <c r="AM760" s="108"/>
      <c r="AN760" s="108"/>
      <c r="AO760" s="108"/>
      <c r="AP760" s="108"/>
      <c r="AQ760" s="108"/>
      <c r="AR760" s="108"/>
      <c r="AS760" s="108"/>
      <c r="AT760" s="108"/>
      <c r="AU760" s="108"/>
      <c r="AV760" s="108"/>
      <c r="AW760" s="108"/>
      <c r="AX760" s="108">
        <f>ROUND($F760/14,0)</f>
        <v>36244</v>
      </c>
      <c r="AY760" s="108">
        <f>ROUNDDOWN($F760/14,0)</f>
        <v>36243</v>
      </c>
      <c r="AZ760" s="108">
        <f>ROUNDDOWN($F760/14,0)</f>
        <v>36243</v>
      </c>
      <c r="BA760" s="108">
        <f>ROUNDDOWN($F760/14,0)</f>
        <v>36243</v>
      </c>
      <c r="BB760" s="108">
        <f>ROUNDDOWN($F760/14,0)</f>
        <v>36243</v>
      </c>
      <c r="BC760" s="108">
        <f t="shared" ref="BC760:BK760" si="13199">ROUND($F760/14,0)</f>
        <v>36244</v>
      </c>
      <c r="BD760" s="108">
        <f t="shared" si="13199"/>
        <v>36244</v>
      </c>
      <c r="BE760" s="108">
        <f t="shared" si="13199"/>
        <v>36244</v>
      </c>
      <c r="BF760" s="108">
        <f t="shared" si="13199"/>
        <v>36244</v>
      </c>
      <c r="BG760" s="108">
        <f t="shared" si="13199"/>
        <v>36244</v>
      </c>
      <c r="BH760" s="108">
        <f t="shared" si="13199"/>
        <v>36244</v>
      </c>
      <c r="BI760" s="108">
        <f t="shared" si="13199"/>
        <v>36244</v>
      </c>
      <c r="BJ760" s="108">
        <f t="shared" si="13199"/>
        <v>36244</v>
      </c>
      <c r="BK760" s="108">
        <f t="shared" si="13199"/>
        <v>36244</v>
      </c>
      <c r="BL760" s="108"/>
      <c r="BM760" s="108"/>
      <c r="BN760" s="108"/>
      <c r="BO760" s="108"/>
      <c r="BP760" s="108"/>
      <c r="BQ760" s="108"/>
      <c r="BR760" s="108"/>
      <c r="BS760" s="108"/>
      <c r="BT760" s="108"/>
      <c r="BU760" s="108"/>
      <c r="BV760" s="108"/>
      <c r="BW760" s="108"/>
      <c r="BX760" s="108"/>
      <c r="BY760" s="108"/>
      <c r="BZ760" s="108"/>
      <c r="CA760" s="108"/>
      <c r="CB760" s="108"/>
      <c r="CC760" s="108"/>
      <c r="CD760" s="108"/>
      <c r="CE760" s="108"/>
      <c r="CF760" s="108"/>
      <c r="CG760" s="108"/>
      <c r="CH760" s="109">
        <f>IF(C760="","",F760-SUM(G760:CG760))</f>
        <v>0</v>
      </c>
      <c r="CI760" s="107">
        <f>IF(C760="","",SUM(G760:CG760))</f>
        <v>507412</v>
      </c>
      <c r="CJ760" s="67" t="b">
        <f>IF(C760="","",F760=CI760)</f>
        <v>1</v>
      </c>
    </row>
    <row r="761" spans="1:88" s="5" customFormat="1" x14ac:dyDescent="0.3">
      <c r="A761" s="172"/>
      <c r="B761" s="156"/>
      <c r="C761" s="169"/>
      <c r="D761" s="159"/>
      <c r="E761" s="162"/>
      <c r="F761" s="165"/>
      <c r="G761" s="110">
        <v>0</v>
      </c>
      <c r="H761" s="110"/>
      <c r="I761" s="110"/>
      <c r="J761" s="110"/>
      <c r="K761" s="110"/>
      <c r="L761" s="110"/>
      <c r="M761" s="110"/>
      <c r="N761" s="110"/>
      <c r="O761" s="110"/>
      <c r="P761" s="110"/>
      <c r="Q761" s="110"/>
      <c r="R761" s="110"/>
      <c r="S761" s="110"/>
      <c r="T761" s="110"/>
      <c r="U761" s="110">
        <f t="shared" ref="U761" si="13200">ROUND(U760/$E760,2)</f>
        <v>0</v>
      </c>
      <c r="V761" s="110">
        <f t="shared" ref="V761" si="13201">ROUND(V760/$E760,2)</f>
        <v>0</v>
      </c>
      <c r="W761" s="110">
        <f t="shared" ref="W761" si="13202">ROUND(W760/$E760,2)</f>
        <v>0</v>
      </c>
      <c r="X761" s="110">
        <f t="shared" ref="X761" si="13203">ROUND(X760/$E760,2)</f>
        <v>0</v>
      </c>
      <c r="Y761" s="110">
        <f t="shared" ref="Y761" si="13204">ROUND(Y760/$E760,2)</f>
        <v>0</v>
      </c>
      <c r="Z761" s="110">
        <f t="shared" ref="Z761" si="13205">ROUND(Z760/$E760,2)</f>
        <v>0</v>
      </c>
      <c r="AA761" s="110">
        <f t="shared" ref="AA761" si="13206">ROUND(AA760/$E760,2)</f>
        <v>0</v>
      </c>
      <c r="AB761" s="110">
        <f t="shared" ref="AB761" si="13207">ROUND(AB760/$E760,2)</f>
        <v>0</v>
      </c>
      <c r="AC761" s="110">
        <f t="shared" ref="AC761" si="13208">ROUND(AC760/$E760,2)</f>
        <v>0</v>
      </c>
      <c r="AD761" s="110">
        <f t="shared" ref="AD761" si="13209">ROUND(AD760/$E760,2)</f>
        <v>0</v>
      </c>
      <c r="AE761" s="110">
        <f t="shared" ref="AE761" si="13210">ROUND(AE760/$E760,2)</f>
        <v>0</v>
      </c>
      <c r="AF761" s="110">
        <f t="shared" ref="AF761" si="13211">ROUND(AF760/$E760,2)</f>
        <v>0</v>
      </c>
      <c r="AG761" s="110">
        <f t="shared" ref="AG761" si="13212">ROUND(AG760/$E760,2)</f>
        <v>0</v>
      </c>
      <c r="AH761" s="110">
        <f t="shared" ref="AH761" si="13213">ROUND(AH760/$E760,2)</f>
        <v>0</v>
      </c>
      <c r="AI761" s="110">
        <f t="shared" ref="AI761" si="13214">ROUND(AI760/$E760,2)</f>
        <v>0</v>
      </c>
      <c r="AJ761" s="110">
        <f t="shared" ref="AJ761" si="13215">ROUND(AJ760/$E760,2)</f>
        <v>0</v>
      </c>
      <c r="AK761" s="110">
        <f t="shared" ref="AK761" si="13216">ROUND(AK760/$E760,2)</f>
        <v>0</v>
      </c>
      <c r="AL761" s="110">
        <f t="shared" ref="AL761" si="13217">ROUND(AL760/$E760,2)</f>
        <v>0</v>
      </c>
      <c r="AM761" s="110">
        <f t="shared" ref="AM761" si="13218">ROUND(AM760/$E760,2)</f>
        <v>0</v>
      </c>
      <c r="AN761" s="110">
        <f t="shared" ref="AN761" si="13219">ROUND(AN760/$E760,2)</f>
        <v>0</v>
      </c>
      <c r="AO761" s="110">
        <f t="shared" ref="AO761" si="13220">ROUND(AO760/$E760,2)</f>
        <v>0</v>
      </c>
      <c r="AP761" s="110">
        <f t="shared" ref="AP761" si="13221">ROUND(AP760/$E760,2)</f>
        <v>0</v>
      </c>
      <c r="AQ761" s="110">
        <f t="shared" ref="AQ761" si="13222">ROUND(AQ760/$E760,2)</f>
        <v>0</v>
      </c>
      <c r="AR761" s="110">
        <f t="shared" ref="AR761" si="13223">ROUND(AR760/$E760,2)</f>
        <v>0</v>
      </c>
      <c r="AS761" s="110">
        <f t="shared" ref="AS761" si="13224">ROUND(AS760/$E760,2)</f>
        <v>0</v>
      </c>
      <c r="AT761" s="110">
        <f t="shared" ref="AT761" si="13225">ROUND(AT760/$E760,2)</f>
        <v>0</v>
      </c>
      <c r="AU761" s="110">
        <f t="shared" ref="AU761" si="13226">ROUND(AU760/$E760,2)</f>
        <v>0</v>
      </c>
      <c r="AV761" s="110">
        <f t="shared" ref="AV761" si="13227">ROUND(AV760/$E760,2)</f>
        <v>0</v>
      </c>
      <c r="AW761" s="110">
        <f t="shared" ref="AW761" si="13228">ROUND(AW760/$E760,2)</f>
        <v>0</v>
      </c>
      <c r="AX761" s="110">
        <f t="shared" ref="AX761" si="13229">ROUND(AX760/$E760,2)</f>
        <v>0.28999999999999998</v>
      </c>
      <c r="AY761" s="110">
        <f t="shared" ref="AY761" si="13230">ROUND(AY760/$E760,2)</f>
        <v>0.28999999999999998</v>
      </c>
      <c r="AZ761" s="110">
        <f t="shared" ref="AZ761" si="13231">ROUND(AZ760/$E760,2)</f>
        <v>0.28999999999999998</v>
      </c>
      <c r="BA761" s="110">
        <f t="shared" ref="BA761" si="13232">ROUND(BA760/$E760,2)</f>
        <v>0.28999999999999998</v>
      </c>
      <c r="BB761" s="110">
        <f t="shared" ref="BB761" si="13233">ROUND(BB760/$E760,2)</f>
        <v>0.28999999999999998</v>
      </c>
      <c r="BC761" s="110">
        <f t="shared" ref="BC761" si="13234">ROUND(BC760/$E760,2)</f>
        <v>0.28999999999999998</v>
      </c>
      <c r="BD761" s="110">
        <f>ROUNDDOWN(BD760/$E760,2)</f>
        <v>0.28000000000000003</v>
      </c>
      <c r="BE761" s="110">
        <f>ROUNDDOWN(BE760/$E760,2)</f>
        <v>0.28000000000000003</v>
      </c>
      <c r="BF761" s="110">
        <f>ROUNDDOWN(BF760/$E760,2)</f>
        <v>0.28000000000000003</v>
      </c>
      <c r="BG761" s="110">
        <f t="shared" ref="BG761" si="13235">ROUND(BG760/$E760,2)</f>
        <v>0.28999999999999998</v>
      </c>
      <c r="BH761" s="110">
        <f>ROUNDDOWN(BH760/$E760,2)</f>
        <v>0.28000000000000003</v>
      </c>
      <c r="BI761" s="110">
        <f>ROUNDDOWN(BI760/$E760,2)</f>
        <v>0.28000000000000003</v>
      </c>
      <c r="BJ761" s="110">
        <f>ROUNDDOWN(BJ760/$E760,2)</f>
        <v>0.28000000000000003</v>
      </c>
      <c r="BK761" s="110">
        <f t="shared" ref="BK761" si="13236">ROUND(BK760/$E760,2)</f>
        <v>0.28999999999999998</v>
      </c>
      <c r="BL761" s="110">
        <f t="shared" ref="BL761" si="13237">ROUND(BL760/$E760,2)</f>
        <v>0</v>
      </c>
      <c r="BM761" s="110">
        <f t="shared" ref="BM761" si="13238">ROUND(BM760/$E760,2)</f>
        <v>0</v>
      </c>
      <c r="BN761" s="110">
        <f t="shared" ref="BN761" si="13239">ROUND(BN760/$E760,2)</f>
        <v>0</v>
      </c>
      <c r="BO761" s="110">
        <f t="shared" ref="BO761" si="13240">ROUND(BO760/$E760,2)</f>
        <v>0</v>
      </c>
      <c r="BP761" s="110">
        <f t="shared" ref="BP761" si="13241">ROUND(BP760/$E760,2)</f>
        <v>0</v>
      </c>
      <c r="BQ761" s="110">
        <f t="shared" ref="BQ761" si="13242">ROUND(BQ760/$E760,2)</f>
        <v>0</v>
      </c>
      <c r="BR761" s="110">
        <f t="shared" ref="BR761" si="13243">ROUND(BR760/$E760,2)</f>
        <v>0</v>
      </c>
      <c r="BS761" s="110">
        <f t="shared" ref="BS761" si="13244">ROUND(BS760/$E760,2)</f>
        <v>0</v>
      </c>
      <c r="BT761" s="110">
        <f t="shared" ref="BT761" si="13245">ROUND(BT760/$E760,2)</f>
        <v>0</v>
      </c>
      <c r="BU761" s="110">
        <f t="shared" ref="BU761" si="13246">ROUND(BU760/$E760,2)</f>
        <v>0</v>
      </c>
      <c r="BV761" s="110">
        <f t="shared" ref="BV761" si="13247">ROUND(BV760/$E760,2)</f>
        <v>0</v>
      </c>
      <c r="BW761" s="110">
        <f t="shared" ref="BW761" si="13248">ROUND(BW760/$E760,2)</f>
        <v>0</v>
      </c>
      <c r="BX761" s="110">
        <f t="shared" ref="BX761" si="13249">ROUND(BX760/$E760,2)</f>
        <v>0</v>
      </c>
      <c r="BY761" s="110">
        <f t="shared" ref="BY761" si="13250">ROUND(BY760/$E760,2)</f>
        <v>0</v>
      </c>
      <c r="BZ761" s="110">
        <f t="shared" ref="BZ761" si="13251">ROUND(BZ760/$E760,2)</f>
        <v>0</v>
      </c>
      <c r="CA761" s="110">
        <f t="shared" ref="CA761" si="13252">ROUND(CA760/$E760,2)</f>
        <v>0</v>
      </c>
      <c r="CB761" s="110">
        <f t="shared" ref="CB761" si="13253">ROUND(CB760/$E760,2)</f>
        <v>0</v>
      </c>
      <c r="CC761" s="110">
        <f t="shared" ref="CC761" si="13254">ROUND(CC760/$E760,2)</f>
        <v>0</v>
      </c>
      <c r="CD761" s="110">
        <f t="shared" ref="CD761" si="13255">ROUND(CD760/$E760,2)</f>
        <v>0</v>
      </c>
      <c r="CE761" s="110"/>
      <c r="CF761" s="110">
        <f t="shared" ref="CF761" si="13256">ROUND(CF760/$E760,2)</f>
        <v>0</v>
      </c>
      <c r="CG761" s="110">
        <f t="shared" ref="CG761" si="13257">ROUND(CG760/$E760,2)</f>
        <v>0</v>
      </c>
      <c r="CH761" s="111">
        <f>IF(C760="","",D760-SUM(G761:CG761))</f>
        <v>-8.8817841970012523E-16</v>
      </c>
      <c r="CI761" s="112">
        <f>IF(C760="","",SUM(G761:CG761))</f>
        <v>4.0000000000000009</v>
      </c>
      <c r="CJ761" s="67" t="b">
        <f>IF(C760="","",D760=CI761)</f>
        <v>1</v>
      </c>
    </row>
    <row r="762" spans="1:88" s="5" customFormat="1" x14ac:dyDescent="0.3">
      <c r="A762" s="173"/>
      <c r="B762" s="157"/>
      <c r="C762" s="170"/>
      <c r="D762" s="160"/>
      <c r="E762" s="163"/>
      <c r="F762" s="166"/>
      <c r="G762" s="113">
        <v>0</v>
      </c>
      <c r="H762" s="113"/>
      <c r="I762" s="113"/>
      <c r="J762" s="113"/>
      <c r="K762" s="113"/>
      <c r="L762" s="113"/>
      <c r="M762" s="113"/>
      <c r="N762" s="113"/>
      <c r="O762" s="113"/>
      <c r="P762" s="113"/>
      <c r="Q762" s="113"/>
      <c r="R762" s="113"/>
      <c r="S762" s="113"/>
      <c r="T762" s="113"/>
      <c r="U762" s="113">
        <f t="shared" ref="U762:X762" si="13258">U760/$F760</f>
        <v>0</v>
      </c>
      <c r="V762" s="113">
        <f t="shared" si="13258"/>
        <v>0</v>
      </c>
      <c r="W762" s="113">
        <f t="shared" si="13258"/>
        <v>0</v>
      </c>
      <c r="X762" s="113">
        <f t="shared" si="13258"/>
        <v>0</v>
      </c>
      <c r="Y762" s="113">
        <f t="shared" ref="Y762:AG762" si="13259">Y760/$F760</f>
        <v>0</v>
      </c>
      <c r="Z762" s="113">
        <f t="shared" si="13259"/>
        <v>0</v>
      </c>
      <c r="AA762" s="113">
        <f t="shared" si="13259"/>
        <v>0</v>
      </c>
      <c r="AB762" s="113">
        <f t="shared" si="13259"/>
        <v>0</v>
      </c>
      <c r="AC762" s="113">
        <f t="shared" si="13259"/>
        <v>0</v>
      </c>
      <c r="AD762" s="113">
        <f t="shared" si="13259"/>
        <v>0</v>
      </c>
      <c r="AE762" s="113">
        <f t="shared" si="13259"/>
        <v>0</v>
      </c>
      <c r="AF762" s="113">
        <f t="shared" si="13259"/>
        <v>0</v>
      </c>
      <c r="AG762" s="113">
        <f t="shared" si="13259"/>
        <v>0</v>
      </c>
      <c r="AH762" s="113">
        <f t="shared" ref="AH762:AK762" si="13260">AH760/$F760</f>
        <v>0</v>
      </c>
      <c r="AI762" s="113">
        <f t="shared" si="13260"/>
        <v>0</v>
      </c>
      <c r="AJ762" s="113">
        <f t="shared" si="13260"/>
        <v>0</v>
      </c>
      <c r="AK762" s="113">
        <f t="shared" si="13260"/>
        <v>0</v>
      </c>
      <c r="AL762" s="113">
        <f t="shared" ref="AL762:AT762" si="13261">AL760/$F760</f>
        <v>0</v>
      </c>
      <c r="AM762" s="113">
        <f t="shared" si="13261"/>
        <v>0</v>
      </c>
      <c r="AN762" s="113">
        <f t="shared" si="13261"/>
        <v>0</v>
      </c>
      <c r="AO762" s="113">
        <f t="shared" si="13261"/>
        <v>0</v>
      </c>
      <c r="AP762" s="113">
        <f t="shared" si="13261"/>
        <v>0</v>
      </c>
      <c r="AQ762" s="113">
        <f t="shared" si="13261"/>
        <v>0</v>
      </c>
      <c r="AR762" s="113">
        <f t="shared" si="13261"/>
        <v>0</v>
      </c>
      <c r="AS762" s="113">
        <f t="shared" si="13261"/>
        <v>0</v>
      </c>
      <c r="AT762" s="113">
        <f t="shared" si="13261"/>
        <v>0</v>
      </c>
      <c r="AU762" s="113">
        <f t="shared" ref="AU762:AX762" si="13262">AU760/$F760</f>
        <v>0</v>
      </c>
      <c r="AV762" s="113">
        <f t="shared" si="13262"/>
        <v>0</v>
      </c>
      <c r="AW762" s="113">
        <f t="shared" si="13262"/>
        <v>0</v>
      </c>
      <c r="AX762" s="113">
        <f t="shared" si="13262"/>
        <v>7.1429134510023418E-2</v>
      </c>
      <c r="AY762" s="113">
        <f t="shared" ref="AY762:BC762" si="13263">AY760/$F760</f>
        <v>7.142716372494147E-2</v>
      </c>
      <c r="AZ762" s="113">
        <f t="shared" si="13263"/>
        <v>7.142716372494147E-2</v>
      </c>
      <c r="BA762" s="113">
        <f t="shared" si="13263"/>
        <v>7.142716372494147E-2</v>
      </c>
      <c r="BB762" s="113">
        <f t="shared" si="13263"/>
        <v>7.142716372494147E-2</v>
      </c>
      <c r="BC762" s="113">
        <f t="shared" si="13263"/>
        <v>7.1429134510023418E-2</v>
      </c>
      <c r="BD762" s="113">
        <f t="shared" ref="BD762:BG762" si="13264">BD760/$F760</f>
        <v>7.1429134510023418E-2</v>
      </c>
      <c r="BE762" s="113">
        <f t="shared" si="13264"/>
        <v>7.1429134510023418E-2</v>
      </c>
      <c r="BF762" s="113">
        <f t="shared" si="13264"/>
        <v>7.1429134510023418E-2</v>
      </c>
      <c r="BG762" s="113">
        <f t="shared" si="13264"/>
        <v>7.1429134510023418E-2</v>
      </c>
      <c r="BH762" s="113">
        <f t="shared" ref="BH762:BK762" si="13265">BH760/$F760</f>
        <v>7.1429134510023418E-2</v>
      </c>
      <c r="BI762" s="113">
        <f t="shared" si="13265"/>
        <v>7.1429134510023418E-2</v>
      </c>
      <c r="BJ762" s="113">
        <f t="shared" si="13265"/>
        <v>7.1429134510023418E-2</v>
      </c>
      <c r="BK762" s="113">
        <f t="shared" si="13265"/>
        <v>7.1429134510023418E-2</v>
      </c>
      <c r="BL762" s="113">
        <f t="shared" ref="BL762:BP762" si="13266">BL760/$F760</f>
        <v>0</v>
      </c>
      <c r="BM762" s="113">
        <f t="shared" si="13266"/>
        <v>0</v>
      </c>
      <c r="BN762" s="113">
        <f t="shared" si="13266"/>
        <v>0</v>
      </c>
      <c r="BO762" s="113">
        <f t="shared" si="13266"/>
        <v>0</v>
      </c>
      <c r="BP762" s="113">
        <f t="shared" si="13266"/>
        <v>0</v>
      </c>
      <c r="BQ762" s="113">
        <f t="shared" ref="BQ762:BT762" si="13267">BQ760/$F760</f>
        <v>0</v>
      </c>
      <c r="BR762" s="113">
        <f t="shared" si="13267"/>
        <v>0</v>
      </c>
      <c r="BS762" s="113">
        <f t="shared" si="13267"/>
        <v>0</v>
      </c>
      <c r="BT762" s="113">
        <f t="shared" si="13267"/>
        <v>0</v>
      </c>
      <c r="BU762" s="113">
        <f t="shared" ref="BU762:BX762" si="13268">BU760/$F760</f>
        <v>0</v>
      </c>
      <c r="BV762" s="113">
        <f t="shared" si="13268"/>
        <v>0</v>
      </c>
      <c r="BW762" s="113">
        <f t="shared" si="13268"/>
        <v>0</v>
      </c>
      <c r="BX762" s="113">
        <f t="shared" si="13268"/>
        <v>0</v>
      </c>
      <c r="BY762" s="113">
        <f t="shared" ref="BY762:CC762" si="13269">BY760/$F760</f>
        <v>0</v>
      </c>
      <c r="BZ762" s="113">
        <f t="shared" si="13269"/>
        <v>0</v>
      </c>
      <c r="CA762" s="113">
        <f t="shared" si="13269"/>
        <v>0</v>
      </c>
      <c r="CB762" s="113">
        <f t="shared" si="13269"/>
        <v>0</v>
      </c>
      <c r="CC762" s="113">
        <f t="shared" si="13269"/>
        <v>0</v>
      </c>
      <c r="CD762" s="113">
        <f t="shared" ref="CD762:CG762" si="13270">CD760/$F760</f>
        <v>0</v>
      </c>
      <c r="CE762" s="113"/>
      <c r="CF762" s="113">
        <f t="shared" si="13270"/>
        <v>0</v>
      </c>
      <c r="CG762" s="113">
        <f t="shared" si="13270"/>
        <v>0</v>
      </c>
      <c r="CH762" s="114">
        <f>IF(C760="","",100%-SUM(G762:CG762))</f>
        <v>0</v>
      </c>
      <c r="CI762" s="115">
        <f>IF(C760="","",SUM(G762:CG762))</f>
        <v>1</v>
      </c>
      <c r="CJ762" s="67" t="b">
        <f>IF(C760="","",SUM(G762:CG762)=CI762)</f>
        <v>1</v>
      </c>
    </row>
    <row r="763" spans="1:88" s="5" customFormat="1" x14ac:dyDescent="0.3">
      <c r="A763" s="171" t="s">
        <v>537</v>
      </c>
      <c r="B763" s="155" t="s">
        <v>538</v>
      </c>
      <c r="C763" s="168" t="s">
        <v>163</v>
      </c>
      <c r="D763" s="158">
        <v>4</v>
      </c>
      <c r="E763" s="161">
        <v>149259</v>
      </c>
      <c r="F763" s="164">
        <f t="shared" si="12522"/>
        <v>597036</v>
      </c>
      <c r="G763" s="108">
        <v>0</v>
      </c>
      <c r="H763" s="108"/>
      <c r="I763" s="108"/>
      <c r="J763" s="108"/>
      <c r="K763" s="108"/>
      <c r="L763" s="108"/>
      <c r="M763" s="108"/>
      <c r="N763" s="108"/>
      <c r="O763" s="108"/>
      <c r="P763" s="108"/>
      <c r="Q763" s="108"/>
      <c r="R763" s="108"/>
      <c r="S763" s="108"/>
      <c r="T763" s="108"/>
      <c r="U763" s="108"/>
      <c r="V763" s="108"/>
      <c r="W763" s="108"/>
      <c r="X763" s="108"/>
      <c r="Y763" s="108"/>
      <c r="Z763" s="108"/>
      <c r="AA763" s="108"/>
      <c r="AB763" s="108"/>
      <c r="AC763" s="108"/>
      <c r="AD763" s="108"/>
      <c r="AE763" s="108"/>
      <c r="AF763" s="108"/>
      <c r="AG763" s="108"/>
      <c r="AH763" s="108"/>
      <c r="AI763" s="108"/>
      <c r="AJ763" s="108"/>
      <c r="AK763" s="108"/>
      <c r="AL763" s="108"/>
      <c r="AM763" s="108"/>
      <c r="AN763" s="108"/>
      <c r="AO763" s="108"/>
      <c r="AP763" s="108"/>
      <c r="AQ763" s="108"/>
      <c r="AR763" s="108"/>
      <c r="AS763" s="108"/>
      <c r="AT763" s="108"/>
      <c r="AU763" s="108"/>
      <c r="AV763" s="108"/>
      <c r="AW763" s="108"/>
      <c r="AX763" s="108">
        <f>ROUND($F763/14,0)</f>
        <v>42645</v>
      </c>
      <c r="AY763" s="108">
        <f>ROUNDUP($F763/14,0)</f>
        <v>42646</v>
      </c>
      <c r="AZ763" s="108">
        <f>ROUNDUP($F763/14,0)</f>
        <v>42646</v>
      </c>
      <c r="BA763" s="108">
        <f>ROUNDUP($F763/14,0)</f>
        <v>42646</v>
      </c>
      <c r="BB763" s="108">
        <f>ROUNDUP($F763/14,0)</f>
        <v>42646</v>
      </c>
      <c r="BC763" s="108">
        <f t="shared" ref="BC763:BK763" si="13271">ROUND($F763/14,0)</f>
        <v>42645</v>
      </c>
      <c r="BD763" s="108">
        <f>ROUNDUP($F763/14,0)</f>
        <v>42646</v>
      </c>
      <c r="BE763" s="108">
        <f>ROUNDUP($F763/14,0)</f>
        <v>42646</v>
      </c>
      <c r="BF763" s="108">
        <f t="shared" si="13271"/>
        <v>42645</v>
      </c>
      <c r="BG763" s="108">
        <f t="shared" si="13271"/>
        <v>42645</v>
      </c>
      <c r="BH763" s="108">
        <f t="shared" si="13271"/>
        <v>42645</v>
      </c>
      <c r="BI763" s="108">
        <f t="shared" si="13271"/>
        <v>42645</v>
      </c>
      <c r="BJ763" s="108">
        <f t="shared" si="13271"/>
        <v>42645</v>
      </c>
      <c r="BK763" s="108">
        <f t="shared" si="13271"/>
        <v>42645</v>
      </c>
      <c r="BL763" s="108"/>
      <c r="BM763" s="108"/>
      <c r="BN763" s="108"/>
      <c r="BO763" s="108"/>
      <c r="BP763" s="108"/>
      <c r="BQ763" s="108"/>
      <c r="BR763" s="108"/>
      <c r="BS763" s="108"/>
      <c r="BT763" s="108"/>
      <c r="BU763" s="108"/>
      <c r="BV763" s="108"/>
      <c r="BW763" s="108"/>
      <c r="BX763" s="108"/>
      <c r="BY763" s="108"/>
      <c r="BZ763" s="108"/>
      <c r="CA763" s="108"/>
      <c r="CB763" s="108"/>
      <c r="CC763" s="108"/>
      <c r="CD763" s="108"/>
      <c r="CE763" s="108"/>
      <c r="CF763" s="108"/>
      <c r="CG763" s="108"/>
      <c r="CH763" s="109">
        <f>IF(C763="","",F763-SUM(G763:CG763))</f>
        <v>0</v>
      </c>
      <c r="CI763" s="107">
        <f>IF(C763="","",SUM(G763:CG763))</f>
        <v>597036</v>
      </c>
      <c r="CJ763" s="67" t="b">
        <f>IF(C763="","",F763=CI763)</f>
        <v>1</v>
      </c>
    </row>
    <row r="764" spans="1:88" s="5" customFormat="1" x14ac:dyDescent="0.3">
      <c r="A764" s="172"/>
      <c r="B764" s="156"/>
      <c r="C764" s="169"/>
      <c r="D764" s="159"/>
      <c r="E764" s="162"/>
      <c r="F764" s="165"/>
      <c r="G764" s="110">
        <v>0</v>
      </c>
      <c r="H764" s="110"/>
      <c r="I764" s="110"/>
      <c r="J764" s="110"/>
      <c r="K764" s="110"/>
      <c r="L764" s="110"/>
      <c r="M764" s="110"/>
      <c r="N764" s="110"/>
      <c r="O764" s="110"/>
      <c r="P764" s="110"/>
      <c r="Q764" s="110"/>
      <c r="R764" s="110"/>
      <c r="S764" s="110"/>
      <c r="T764" s="110"/>
      <c r="U764" s="110">
        <f t="shared" ref="U764" si="13272">ROUND(U763/$E763,2)</f>
        <v>0</v>
      </c>
      <c r="V764" s="110">
        <f t="shared" ref="V764" si="13273">ROUND(V763/$E763,2)</f>
        <v>0</v>
      </c>
      <c r="W764" s="110">
        <f t="shared" ref="W764" si="13274">ROUND(W763/$E763,2)</f>
        <v>0</v>
      </c>
      <c r="X764" s="110">
        <f t="shared" ref="X764" si="13275">ROUND(X763/$E763,2)</f>
        <v>0</v>
      </c>
      <c r="Y764" s="110">
        <f t="shared" ref="Y764" si="13276">ROUND(Y763/$E763,2)</f>
        <v>0</v>
      </c>
      <c r="Z764" s="110">
        <f t="shared" ref="Z764" si="13277">ROUND(Z763/$E763,2)</f>
        <v>0</v>
      </c>
      <c r="AA764" s="110">
        <f t="shared" ref="AA764" si="13278">ROUND(AA763/$E763,2)</f>
        <v>0</v>
      </c>
      <c r="AB764" s="110">
        <f t="shared" ref="AB764" si="13279">ROUND(AB763/$E763,2)</f>
        <v>0</v>
      </c>
      <c r="AC764" s="110">
        <f t="shared" ref="AC764" si="13280">ROUND(AC763/$E763,2)</f>
        <v>0</v>
      </c>
      <c r="AD764" s="110">
        <f t="shared" ref="AD764" si="13281">ROUND(AD763/$E763,2)</f>
        <v>0</v>
      </c>
      <c r="AE764" s="110">
        <f t="shared" ref="AE764" si="13282">ROUND(AE763/$E763,2)</f>
        <v>0</v>
      </c>
      <c r="AF764" s="110">
        <f t="shared" ref="AF764" si="13283">ROUND(AF763/$E763,2)</f>
        <v>0</v>
      </c>
      <c r="AG764" s="110">
        <f t="shared" ref="AG764" si="13284">ROUND(AG763/$E763,2)</f>
        <v>0</v>
      </c>
      <c r="AH764" s="110">
        <f t="shared" ref="AH764" si="13285">ROUND(AH763/$E763,2)</f>
        <v>0</v>
      </c>
      <c r="AI764" s="110">
        <f t="shared" ref="AI764" si="13286">ROUND(AI763/$E763,2)</f>
        <v>0</v>
      </c>
      <c r="AJ764" s="110">
        <f t="shared" ref="AJ764" si="13287">ROUND(AJ763/$E763,2)</f>
        <v>0</v>
      </c>
      <c r="AK764" s="110">
        <f t="shared" ref="AK764" si="13288">ROUND(AK763/$E763,2)</f>
        <v>0</v>
      </c>
      <c r="AL764" s="110">
        <f t="shared" ref="AL764" si="13289">ROUND(AL763/$E763,2)</f>
        <v>0</v>
      </c>
      <c r="AM764" s="110">
        <f t="shared" ref="AM764" si="13290">ROUND(AM763/$E763,2)</f>
        <v>0</v>
      </c>
      <c r="AN764" s="110">
        <f t="shared" ref="AN764" si="13291">ROUND(AN763/$E763,2)</f>
        <v>0</v>
      </c>
      <c r="AO764" s="110">
        <f t="shared" ref="AO764" si="13292">ROUND(AO763/$E763,2)</f>
        <v>0</v>
      </c>
      <c r="AP764" s="110">
        <f t="shared" ref="AP764" si="13293">ROUND(AP763/$E763,2)</f>
        <v>0</v>
      </c>
      <c r="AQ764" s="110">
        <f t="shared" ref="AQ764" si="13294">ROUND(AQ763/$E763,2)</f>
        <v>0</v>
      </c>
      <c r="AR764" s="110">
        <f t="shared" ref="AR764" si="13295">ROUND(AR763/$E763,2)</f>
        <v>0</v>
      </c>
      <c r="AS764" s="110">
        <f t="shared" ref="AS764" si="13296">ROUND(AS763/$E763,2)</f>
        <v>0</v>
      </c>
      <c r="AT764" s="110">
        <f t="shared" ref="AT764" si="13297">ROUND(AT763/$E763,2)</f>
        <v>0</v>
      </c>
      <c r="AU764" s="110">
        <f t="shared" ref="AU764" si="13298">ROUND(AU763/$E763,2)</f>
        <v>0</v>
      </c>
      <c r="AV764" s="110">
        <f t="shared" ref="AV764" si="13299">ROUND(AV763/$E763,2)</f>
        <v>0</v>
      </c>
      <c r="AW764" s="110">
        <f t="shared" ref="AW764" si="13300">ROUND(AW763/$E763,2)</f>
        <v>0</v>
      </c>
      <c r="AX764" s="110">
        <f t="shared" ref="AX764" si="13301">ROUND(AX763/$E763,2)</f>
        <v>0.28999999999999998</v>
      </c>
      <c r="AY764" s="110">
        <f t="shared" ref="AY764" si="13302">ROUND(AY763/$E763,2)</f>
        <v>0.28999999999999998</v>
      </c>
      <c r="AZ764" s="110">
        <f t="shared" ref="AZ764" si="13303">ROUND(AZ763/$E763,2)</f>
        <v>0.28999999999999998</v>
      </c>
      <c r="BA764" s="110">
        <f t="shared" ref="BA764" si="13304">ROUND(BA763/$E763,2)</f>
        <v>0.28999999999999998</v>
      </c>
      <c r="BB764" s="110">
        <f t="shared" ref="BB764" si="13305">ROUND(BB763/$E763,2)</f>
        <v>0.28999999999999998</v>
      </c>
      <c r="BC764" s="110">
        <f t="shared" ref="BC764" si="13306">ROUND(BC763/$E763,2)</f>
        <v>0.28999999999999998</v>
      </c>
      <c r="BD764" s="110">
        <f>ROUNDDOWN(BD763/$E763,2)</f>
        <v>0.28000000000000003</v>
      </c>
      <c r="BE764" s="110">
        <f>ROUNDDOWN(BE763/$E763,2)</f>
        <v>0.28000000000000003</v>
      </c>
      <c r="BF764" s="110">
        <f>ROUNDDOWN(BF763/$E763,2)</f>
        <v>0.28000000000000003</v>
      </c>
      <c r="BG764" s="110">
        <f t="shared" ref="BG764" si="13307">ROUND(BG763/$E763,2)</f>
        <v>0.28999999999999998</v>
      </c>
      <c r="BH764" s="110">
        <f>ROUNDDOWN(BH763/$E763,2)</f>
        <v>0.28000000000000003</v>
      </c>
      <c r="BI764" s="110">
        <f>ROUNDDOWN(BI763/$E763,2)</f>
        <v>0.28000000000000003</v>
      </c>
      <c r="BJ764" s="110">
        <f>ROUNDDOWN(BJ763/$E763,2)</f>
        <v>0.28000000000000003</v>
      </c>
      <c r="BK764" s="110">
        <f t="shared" ref="BK764" si="13308">ROUND(BK763/$E763,2)</f>
        <v>0.28999999999999998</v>
      </c>
      <c r="BL764" s="110">
        <f t="shared" ref="BL764" si="13309">ROUND(BL763/$E763,2)</f>
        <v>0</v>
      </c>
      <c r="BM764" s="110">
        <f t="shared" ref="BM764" si="13310">ROUND(BM763/$E763,2)</f>
        <v>0</v>
      </c>
      <c r="BN764" s="110">
        <f t="shared" ref="BN764" si="13311">ROUND(BN763/$E763,2)</f>
        <v>0</v>
      </c>
      <c r="BO764" s="110">
        <f t="shared" ref="BO764" si="13312">ROUND(BO763/$E763,2)</f>
        <v>0</v>
      </c>
      <c r="BP764" s="110">
        <f t="shared" ref="BP764" si="13313">ROUND(BP763/$E763,2)</f>
        <v>0</v>
      </c>
      <c r="BQ764" s="110">
        <f t="shared" ref="BQ764" si="13314">ROUND(BQ763/$E763,2)</f>
        <v>0</v>
      </c>
      <c r="BR764" s="110">
        <f t="shared" ref="BR764" si="13315">ROUND(BR763/$E763,2)</f>
        <v>0</v>
      </c>
      <c r="BS764" s="110">
        <f t="shared" ref="BS764" si="13316">ROUND(BS763/$E763,2)</f>
        <v>0</v>
      </c>
      <c r="BT764" s="110">
        <f t="shared" ref="BT764" si="13317">ROUND(BT763/$E763,2)</f>
        <v>0</v>
      </c>
      <c r="BU764" s="110">
        <f t="shared" ref="BU764" si="13318">ROUND(BU763/$E763,2)</f>
        <v>0</v>
      </c>
      <c r="BV764" s="110">
        <f t="shared" ref="BV764" si="13319">ROUND(BV763/$E763,2)</f>
        <v>0</v>
      </c>
      <c r="BW764" s="110">
        <f t="shared" ref="BW764" si="13320">ROUND(BW763/$E763,2)</f>
        <v>0</v>
      </c>
      <c r="BX764" s="110">
        <f t="shared" ref="BX764" si="13321">ROUND(BX763/$E763,2)</f>
        <v>0</v>
      </c>
      <c r="BY764" s="110">
        <f t="shared" ref="BY764" si="13322">ROUND(BY763/$E763,2)</f>
        <v>0</v>
      </c>
      <c r="BZ764" s="110">
        <f t="shared" ref="BZ764" si="13323">ROUND(BZ763/$E763,2)</f>
        <v>0</v>
      </c>
      <c r="CA764" s="110">
        <f t="shared" ref="CA764" si="13324">ROUND(CA763/$E763,2)</f>
        <v>0</v>
      </c>
      <c r="CB764" s="110">
        <f t="shared" ref="CB764" si="13325">ROUND(CB763/$E763,2)</f>
        <v>0</v>
      </c>
      <c r="CC764" s="110">
        <f t="shared" ref="CC764" si="13326">ROUND(CC763/$E763,2)</f>
        <v>0</v>
      </c>
      <c r="CD764" s="110">
        <f t="shared" ref="CD764" si="13327">ROUND(CD763/$E763,2)</f>
        <v>0</v>
      </c>
      <c r="CE764" s="110"/>
      <c r="CF764" s="110">
        <f t="shared" ref="CF764" si="13328">ROUND(CF763/$E763,2)</f>
        <v>0</v>
      </c>
      <c r="CG764" s="110">
        <f t="shared" ref="CG764" si="13329">ROUND(CG763/$E763,2)</f>
        <v>0</v>
      </c>
      <c r="CH764" s="111">
        <f>IF(C763="","",D763-SUM(G764:CG764))</f>
        <v>-8.8817841970012523E-16</v>
      </c>
      <c r="CI764" s="112">
        <f>IF(C763="","",SUM(G764:CG764))</f>
        <v>4.0000000000000009</v>
      </c>
      <c r="CJ764" s="67" t="b">
        <f>IF(C763="","",D763=CI764)</f>
        <v>1</v>
      </c>
    </row>
    <row r="765" spans="1:88" s="5" customFormat="1" x14ac:dyDescent="0.3">
      <c r="A765" s="173"/>
      <c r="B765" s="157"/>
      <c r="C765" s="170"/>
      <c r="D765" s="160"/>
      <c r="E765" s="163"/>
      <c r="F765" s="166"/>
      <c r="G765" s="113">
        <v>0</v>
      </c>
      <c r="H765" s="113"/>
      <c r="I765" s="113"/>
      <c r="J765" s="113"/>
      <c r="K765" s="113"/>
      <c r="L765" s="113"/>
      <c r="M765" s="113"/>
      <c r="N765" s="113"/>
      <c r="O765" s="113"/>
      <c r="P765" s="113"/>
      <c r="Q765" s="113"/>
      <c r="R765" s="113"/>
      <c r="S765" s="113"/>
      <c r="T765" s="113"/>
      <c r="U765" s="113">
        <f t="shared" ref="U765:X765" si="13330">U763/$F763</f>
        <v>0</v>
      </c>
      <c r="V765" s="113">
        <f t="shared" si="13330"/>
        <v>0</v>
      </c>
      <c r="W765" s="113">
        <f t="shared" si="13330"/>
        <v>0</v>
      </c>
      <c r="X765" s="113">
        <f t="shared" si="13330"/>
        <v>0</v>
      </c>
      <c r="Y765" s="113">
        <f t="shared" ref="Y765:AG765" si="13331">Y763/$F763</f>
        <v>0</v>
      </c>
      <c r="Z765" s="113">
        <f t="shared" si="13331"/>
        <v>0</v>
      </c>
      <c r="AA765" s="113">
        <f t="shared" si="13331"/>
        <v>0</v>
      </c>
      <c r="AB765" s="113">
        <f t="shared" si="13331"/>
        <v>0</v>
      </c>
      <c r="AC765" s="113">
        <f t="shared" si="13331"/>
        <v>0</v>
      </c>
      <c r="AD765" s="113">
        <f t="shared" si="13331"/>
        <v>0</v>
      </c>
      <c r="AE765" s="113">
        <f t="shared" si="13331"/>
        <v>0</v>
      </c>
      <c r="AF765" s="113">
        <f t="shared" si="13331"/>
        <v>0</v>
      </c>
      <c r="AG765" s="113">
        <f t="shared" si="13331"/>
        <v>0</v>
      </c>
      <c r="AH765" s="113">
        <f t="shared" ref="AH765:AK765" si="13332">AH763/$F763</f>
        <v>0</v>
      </c>
      <c r="AI765" s="113">
        <f t="shared" si="13332"/>
        <v>0</v>
      </c>
      <c r="AJ765" s="113">
        <f t="shared" si="13332"/>
        <v>0</v>
      </c>
      <c r="AK765" s="113">
        <f t="shared" si="13332"/>
        <v>0</v>
      </c>
      <c r="AL765" s="113">
        <f t="shared" ref="AL765:AT765" si="13333">AL763/$F763</f>
        <v>0</v>
      </c>
      <c r="AM765" s="113">
        <f t="shared" si="13333"/>
        <v>0</v>
      </c>
      <c r="AN765" s="113">
        <f t="shared" si="13333"/>
        <v>0</v>
      </c>
      <c r="AO765" s="113">
        <f t="shared" si="13333"/>
        <v>0</v>
      </c>
      <c r="AP765" s="113">
        <f t="shared" si="13333"/>
        <v>0</v>
      </c>
      <c r="AQ765" s="113">
        <f t="shared" si="13333"/>
        <v>0</v>
      </c>
      <c r="AR765" s="113">
        <f t="shared" si="13333"/>
        <v>0</v>
      </c>
      <c r="AS765" s="113">
        <f t="shared" si="13333"/>
        <v>0</v>
      </c>
      <c r="AT765" s="113">
        <f t="shared" si="13333"/>
        <v>0</v>
      </c>
      <c r="AU765" s="113">
        <f t="shared" ref="AU765:AX765" si="13334">AU763/$F763</f>
        <v>0</v>
      </c>
      <c r="AV765" s="113">
        <f t="shared" si="13334"/>
        <v>0</v>
      </c>
      <c r="AW765" s="113">
        <f t="shared" si="13334"/>
        <v>0</v>
      </c>
      <c r="AX765" s="113">
        <f t="shared" si="13334"/>
        <v>7.1427853596768037E-2</v>
      </c>
      <c r="AY765" s="113">
        <f t="shared" ref="AY765:BC765" si="13335">AY763/$F763</f>
        <v>7.1429528537642617E-2</v>
      </c>
      <c r="AZ765" s="113">
        <f t="shared" si="13335"/>
        <v>7.1429528537642617E-2</v>
      </c>
      <c r="BA765" s="113">
        <f t="shared" si="13335"/>
        <v>7.1429528537642617E-2</v>
      </c>
      <c r="BB765" s="113">
        <f t="shared" si="13335"/>
        <v>7.1429528537642617E-2</v>
      </c>
      <c r="BC765" s="113">
        <f t="shared" si="13335"/>
        <v>7.1427853596768037E-2</v>
      </c>
      <c r="BD765" s="113">
        <f t="shared" ref="BD765:BG765" si="13336">BD763/$F763</f>
        <v>7.1429528537642617E-2</v>
      </c>
      <c r="BE765" s="113">
        <f t="shared" si="13336"/>
        <v>7.1429528537642617E-2</v>
      </c>
      <c r="BF765" s="113">
        <f t="shared" si="13336"/>
        <v>7.1427853596768037E-2</v>
      </c>
      <c r="BG765" s="113">
        <f t="shared" si="13336"/>
        <v>7.1427853596768037E-2</v>
      </c>
      <c r="BH765" s="113">
        <f t="shared" ref="BH765:BK765" si="13337">BH763/$F763</f>
        <v>7.1427853596768037E-2</v>
      </c>
      <c r="BI765" s="113">
        <f t="shared" si="13337"/>
        <v>7.1427853596768037E-2</v>
      </c>
      <c r="BJ765" s="113">
        <f t="shared" si="13337"/>
        <v>7.1427853596768037E-2</v>
      </c>
      <c r="BK765" s="113">
        <f t="shared" si="13337"/>
        <v>7.1427853596768037E-2</v>
      </c>
      <c r="BL765" s="113">
        <f t="shared" ref="BL765:BP765" si="13338">BL763/$F763</f>
        <v>0</v>
      </c>
      <c r="BM765" s="113">
        <f t="shared" si="13338"/>
        <v>0</v>
      </c>
      <c r="BN765" s="113">
        <f t="shared" si="13338"/>
        <v>0</v>
      </c>
      <c r="BO765" s="113">
        <f t="shared" si="13338"/>
        <v>0</v>
      </c>
      <c r="BP765" s="113">
        <f t="shared" si="13338"/>
        <v>0</v>
      </c>
      <c r="BQ765" s="113">
        <f t="shared" ref="BQ765:BT765" si="13339">BQ763/$F763</f>
        <v>0</v>
      </c>
      <c r="BR765" s="113">
        <f t="shared" si="13339"/>
        <v>0</v>
      </c>
      <c r="BS765" s="113">
        <f t="shared" si="13339"/>
        <v>0</v>
      </c>
      <c r="BT765" s="113">
        <f t="shared" si="13339"/>
        <v>0</v>
      </c>
      <c r="BU765" s="113">
        <f t="shared" ref="BU765:BX765" si="13340">BU763/$F763</f>
        <v>0</v>
      </c>
      <c r="BV765" s="113">
        <f t="shared" si="13340"/>
        <v>0</v>
      </c>
      <c r="BW765" s="113">
        <f t="shared" si="13340"/>
        <v>0</v>
      </c>
      <c r="BX765" s="113">
        <f t="shared" si="13340"/>
        <v>0</v>
      </c>
      <c r="BY765" s="113">
        <f t="shared" ref="BY765:CC765" si="13341">BY763/$F763</f>
        <v>0</v>
      </c>
      <c r="BZ765" s="113">
        <f t="shared" si="13341"/>
        <v>0</v>
      </c>
      <c r="CA765" s="113">
        <f t="shared" si="13341"/>
        <v>0</v>
      </c>
      <c r="CB765" s="113">
        <f t="shared" si="13341"/>
        <v>0</v>
      </c>
      <c r="CC765" s="113">
        <f t="shared" si="13341"/>
        <v>0</v>
      </c>
      <c r="CD765" s="113">
        <f t="shared" ref="CD765:CG765" si="13342">CD763/$F763</f>
        <v>0</v>
      </c>
      <c r="CE765" s="113"/>
      <c r="CF765" s="113">
        <f t="shared" si="13342"/>
        <v>0</v>
      </c>
      <c r="CG765" s="113">
        <f t="shared" si="13342"/>
        <v>0</v>
      </c>
      <c r="CH765" s="114">
        <f>IF(C763="","",100%-SUM(G765:CG765))</f>
        <v>-2.2204460492503131E-16</v>
      </c>
      <c r="CI765" s="115">
        <f>IF(C763="","",SUM(G765:CG765))</f>
        <v>1.0000000000000002</v>
      </c>
      <c r="CJ765" s="67" t="b">
        <f>IF(C763="","",SUM(G765:CG765)=CI765)</f>
        <v>1</v>
      </c>
    </row>
    <row r="766" spans="1:88" s="5" customFormat="1" x14ac:dyDescent="0.3">
      <c r="A766" s="171" t="s">
        <v>539</v>
      </c>
      <c r="B766" s="155" t="s">
        <v>540</v>
      </c>
      <c r="C766" s="168" t="s">
        <v>163</v>
      </c>
      <c r="D766" s="158">
        <v>2</v>
      </c>
      <c r="E766" s="161">
        <v>193240</v>
      </c>
      <c r="F766" s="164">
        <f t="shared" si="12522"/>
        <v>386480</v>
      </c>
      <c r="G766" s="108">
        <v>0</v>
      </c>
      <c r="H766" s="108"/>
      <c r="I766" s="108"/>
      <c r="J766" s="108"/>
      <c r="K766" s="108"/>
      <c r="L766" s="108"/>
      <c r="M766" s="108"/>
      <c r="N766" s="108"/>
      <c r="O766" s="108"/>
      <c r="P766" s="108"/>
      <c r="Q766" s="108"/>
      <c r="R766" s="108"/>
      <c r="S766" s="108"/>
      <c r="T766" s="108"/>
      <c r="U766" s="108"/>
      <c r="V766" s="108"/>
      <c r="W766" s="108"/>
      <c r="X766" s="108"/>
      <c r="Y766" s="108"/>
      <c r="Z766" s="108"/>
      <c r="AA766" s="108"/>
      <c r="AB766" s="108"/>
      <c r="AC766" s="108"/>
      <c r="AD766" s="108"/>
      <c r="AE766" s="108"/>
      <c r="AF766" s="108"/>
      <c r="AG766" s="108"/>
      <c r="AH766" s="108"/>
      <c r="AI766" s="108"/>
      <c r="AJ766" s="108"/>
      <c r="AK766" s="108"/>
      <c r="AL766" s="108"/>
      <c r="AM766" s="108"/>
      <c r="AN766" s="108"/>
      <c r="AO766" s="108"/>
      <c r="AP766" s="108"/>
      <c r="AQ766" s="108"/>
      <c r="AR766" s="108"/>
      <c r="AS766" s="108"/>
      <c r="AT766" s="108"/>
      <c r="AU766" s="108"/>
      <c r="AV766" s="108"/>
      <c r="AW766" s="108"/>
      <c r="AX766" s="108">
        <f>ROUND($F766/14,0)</f>
        <v>27606</v>
      </c>
      <c r="AY766" s="108">
        <f>ROUNDDOWN($F766/14,0)</f>
        <v>27605</v>
      </c>
      <c r="AZ766" s="108">
        <f>ROUNDDOWN($F766/14,0)</f>
        <v>27605</v>
      </c>
      <c r="BA766" s="108">
        <f>ROUNDDOWN($F766/14,0)</f>
        <v>27605</v>
      </c>
      <c r="BB766" s="108">
        <f>ROUNDDOWN($F766/14,0)</f>
        <v>27605</v>
      </c>
      <c r="BC766" s="108">
        <f t="shared" ref="BC766:BK766" si="13343">ROUND($F766/14,0)</f>
        <v>27606</v>
      </c>
      <c r="BD766" s="108">
        <f t="shared" si="13343"/>
        <v>27606</v>
      </c>
      <c r="BE766" s="108">
        <f t="shared" si="13343"/>
        <v>27606</v>
      </c>
      <c r="BF766" s="108">
        <f t="shared" si="13343"/>
        <v>27606</v>
      </c>
      <c r="BG766" s="108">
        <f t="shared" si="13343"/>
        <v>27606</v>
      </c>
      <c r="BH766" s="108">
        <f t="shared" si="13343"/>
        <v>27606</v>
      </c>
      <c r="BI766" s="108">
        <f t="shared" si="13343"/>
        <v>27606</v>
      </c>
      <c r="BJ766" s="108">
        <f t="shared" si="13343"/>
        <v>27606</v>
      </c>
      <c r="BK766" s="108">
        <f t="shared" si="13343"/>
        <v>27606</v>
      </c>
      <c r="BL766" s="108"/>
      <c r="BM766" s="108"/>
      <c r="BN766" s="108"/>
      <c r="BO766" s="108"/>
      <c r="BP766" s="108"/>
      <c r="BQ766" s="108"/>
      <c r="BR766" s="108"/>
      <c r="BS766" s="108"/>
      <c r="BT766" s="108"/>
      <c r="BU766" s="108"/>
      <c r="BV766" s="108"/>
      <c r="BW766" s="108"/>
      <c r="BX766" s="108"/>
      <c r="BY766" s="108"/>
      <c r="BZ766" s="108"/>
      <c r="CA766" s="108"/>
      <c r="CB766" s="108"/>
      <c r="CC766" s="108"/>
      <c r="CD766" s="108"/>
      <c r="CE766" s="108"/>
      <c r="CF766" s="108"/>
      <c r="CG766" s="108"/>
      <c r="CH766" s="109">
        <f>IF(C766="","",F766-SUM(G766:CG766))</f>
        <v>0</v>
      </c>
      <c r="CI766" s="107">
        <f>IF(C766="","",SUM(G766:CG766))</f>
        <v>386480</v>
      </c>
      <c r="CJ766" s="67" t="b">
        <f>IF(C766="","",F766=CI766)</f>
        <v>1</v>
      </c>
    </row>
    <row r="767" spans="1:88" s="5" customFormat="1" x14ac:dyDescent="0.3">
      <c r="A767" s="172"/>
      <c r="B767" s="156"/>
      <c r="C767" s="169"/>
      <c r="D767" s="159"/>
      <c r="E767" s="162"/>
      <c r="F767" s="165"/>
      <c r="G767" s="110">
        <v>0</v>
      </c>
      <c r="H767" s="110"/>
      <c r="I767" s="110"/>
      <c r="J767" s="110"/>
      <c r="K767" s="110"/>
      <c r="L767" s="110"/>
      <c r="M767" s="110"/>
      <c r="N767" s="110"/>
      <c r="O767" s="110"/>
      <c r="P767" s="110"/>
      <c r="Q767" s="110"/>
      <c r="R767" s="110"/>
      <c r="S767" s="110"/>
      <c r="T767" s="110"/>
      <c r="U767" s="110">
        <f t="shared" ref="U767" si="13344">ROUND(U766/$E766,2)</f>
        <v>0</v>
      </c>
      <c r="V767" s="110">
        <f t="shared" ref="V767" si="13345">ROUND(V766/$E766,2)</f>
        <v>0</v>
      </c>
      <c r="W767" s="110">
        <f t="shared" ref="W767" si="13346">ROUND(W766/$E766,2)</f>
        <v>0</v>
      </c>
      <c r="X767" s="110">
        <f t="shared" ref="X767" si="13347">ROUND(X766/$E766,2)</f>
        <v>0</v>
      </c>
      <c r="Y767" s="110">
        <f t="shared" ref="Y767" si="13348">ROUND(Y766/$E766,2)</f>
        <v>0</v>
      </c>
      <c r="Z767" s="110">
        <f t="shared" ref="Z767" si="13349">ROUND(Z766/$E766,2)</f>
        <v>0</v>
      </c>
      <c r="AA767" s="110">
        <f t="shared" ref="AA767" si="13350">ROUND(AA766/$E766,2)</f>
        <v>0</v>
      </c>
      <c r="AB767" s="110">
        <f t="shared" ref="AB767" si="13351">ROUND(AB766/$E766,2)</f>
        <v>0</v>
      </c>
      <c r="AC767" s="110">
        <f t="shared" ref="AC767" si="13352">ROUND(AC766/$E766,2)</f>
        <v>0</v>
      </c>
      <c r="AD767" s="110">
        <f t="shared" ref="AD767" si="13353">ROUND(AD766/$E766,2)</f>
        <v>0</v>
      </c>
      <c r="AE767" s="110">
        <f t="shared" ref="AE767" si="13354">ROUND(AE766/$E766,2)</f>
        <v>0</v>
      </c>
      <c r="AF767" s="110">
        <f t="shared" ref="AF767" si="13355">ROUND(AF766/$E766,2)</f>
        <v>0</v>
      </c>
      <c r="AG767" s="110">
        <f t="shared" ref="AG767" si="13356">ROUND(AG766/$E766,2)</f>
        <v>0</v>
      </c>
      <c r="AH767" s="110">
        <f t="shared" ref="AH767" si="13357">ROUND(AH766/$E766,2)</f>
        <v>0</v>
      </c>
      <c r="AI767" s="110">
        <f t="shared" ref="AI767" si="13358">ROUND(AI766/$E766,2)</f>
        <v>0</v>
      </c>
      <c r="AJ767" s="110">
        <f t="shared" ref="AJ767" si="13359">ROUND(AJ766/$E766,2)</f>
        <v>0</v>
      </c>
      <c r="AK767" s="110">
        <f t="shared" ref="AK767" si="13360">ROUND(AK766/$E766,2)</f>
        <v>0</v>
      </c>
      <c r="AL767" s="110">
        <f t="shared" ref="AL767" si="13361">ROUND(AL766/$E766,2)</f>
        <v>0</v>
      </c>
      <c r="AM767" s="110">
        <f t="shared" ref="AM767" si="13362">ROUND(AM766/$E766,2)</f>
        <v>0</v>
      </c>
      <c r="AN767" s="110">
        <f t="shared" ref="AN767" si="13363">ROUND(AN766/$E766,2)</f>
        <v>0</v>
      </c>
      <c r="AO767" s="110">
        <f t="shared" ref="AO767" si="13364">ROUND(AO766/$E766,2)</f>
        <v>0</v>
      </c>
      <c r="AP767" s="110">
        <f t="shared" ref="AP767" si="13365">ROUND(AP766/$E766,2)</f>
        <v>0</v>
      </c>
      <c r="AQ767" s="110">
        <f t="shared" ref="AQ767" si="13366">ROUND(AQ766/$E766,2)</f>
        <v>0</v>
      </c>
      <c r="AR767" s="110">
        <f t="shared" ref="AR767" si="13367">ROUND(AR766/$E766,2)</f>
        <v>0</v>
      </c>
      <c r="AS767" s="110">
        <f t="shared" ref="AS767" si="13368">ROUND(AS766/$E766,2)</f>
        <v>0</v>
      </c>
      <c r="AT767" s="110">
        <f t="shared" ref="AT767" si="13369">ROUND(AT766/$E766,2)</f>
        <v>0</v>
      </c>
      <c r="AU767" s="110">
        <f t="shared" ref="AU767" si="13370">ROUND(AU766/$E766,2)</f>
        <v>0</v>
      </c>
      <c r="AV767" s="110">
        <f t="shared" ref="AV767" si="13371">ROUND(AV766/$E766,2)</f>
        <v>0</v>
      </c>
      <c r="AW767" s="110">
        <f t="shared" ref="AW767" si="13372">ROUND(AW766/$E766,2)</f>
        <v>0</v>
      </c>
      <c r="AX767" s="110">
        <f t="shared" ref="AX767" si="13373">ROUND(AX766/$E766,2)</f>
        <v>0.14000000000000001</v>
      </c>
      <c r="AY767" s="110">
        <f t="shared" ref="AY767" si="13374">ROUND(AY766/$E766,2)</f>
        <v>0.14000000000000001</v>
      </c>
      <c r="AZ767" s="110">
        <f t="shared" ref="AZ767" si="13375">ROUND(AZ766/$E766,2)</f>
        <v>0.14000000000000001</v>
      </c>
      <c r="BA767" s="110">
        <f t="shared" ref="BA767" si="13376">ROUND(BA766/$E766,2)</f>
        <v>0.14000000000000001</v>
      </c>
      <c r="BB767" s="110">
        <f t="shared" ref="BB767" si="13377">ROUND(BB766/$E766,2)</f>
        <v>0.14000000000000001</v>
      </c>
      <c r="BC767" s="110">
        <f t="shared" ref="BC767" si="13378">ROUND(BC766/$E766,2)</f>
        <v>0.14000000000000001</v>
      </c>
      <c r="BD767" s="110">
        <f t="shared" ref="BD767" si="13379">ROUND(BD766/$E766,2)</f>
        <v>0.14000000000000001</v>
      </c>
      <c r="BE767" s="110">
        <f t="shared" ref="BE767" si="13380">ROUND(BE766/$E766,2)</f>
        <v>0.14000000000000001</v>
      </c>
      <c r="BF767" s="110">
        <f>ROUNDUP(BF766/$E766,2)</f>
        <v>0.15000000000000002</v>
      </c>
      <c r="BG767" s="110">
        <f t="shared" ref="BG767" si="13381">ROUND(BG766/$E766,2)</f>
        <v>0.14000000000000001</v>
      </c>
      <c r="BH767" s="110">
        <f t="shared" ref="BH767:BJ767" si="13382">ROUNDUP(BH766/$E766,2)</f>
        <v>0.15000000000000002</v>
      </c>
      <c r="BI767" s="110">
        <f t="shared" si="13382"/>
        <v>0.15000000000000002</v>
      </c>
      <c r="BJ767" s="110">
        <f t="shared" si="13382"/>
        <v>0.15000000000000002</v>
      </c>
      <c r="BK767" s="110">
        <f t="shared" ref="BK767" si="13383">ROUND(BK766/$E766,2)</f>
        <v>0.14000000000000001</v>
      </c>
      <c r="BL767" s="110">
        <f t="shared" ref="BL767" si="13384">ROUND(BL766/$E766,2)</f>
        <v>0</v>
      </c>
      <c r="BM767" s="110">
        <f t="shared" ref="BM767" si="13385">ROUND(BM766/$E766,2)</f>
        <v>0</v>
      </c>
      <c r="BN767" s="110">
        <f t="shared" ref="BN767" si="13386">ROUND(BN766/$E766,2)</f>
        <v>0</v>
      </c>
      <c r="BO767" s="110">
        <f t="shared" ref="BO767" si="13387">ROUND(BO766/$E766,2)</f>
        <v>0</v>
      </c>
      <c r="BP767" s="110">
        <f t="shared" ref="BP767" si="13388">ROUND(BP766/$E766,2)</f>
        <v>0</v>
      </c>
      <c r="BQ767" s="110">
        <f t="shared" ref="BQ767" si="13389">ROUND(BQ766/$E766,2)</f>
        <v>0</v>
      </c>
      <c r="BR767" s="110">
        <f t="shared" ref="BR767" si="13390">ROUND(BR766/$E766,2)</f>
        <v>0</v>
      </c>
      <c r="BS767" s="110">
        <f t="shared" ref="BS767" si="13391">ROUND(BS766/$E766,2)</f>
        <v>0</v>
      </c>
      <c r="BT767" s="110">
        <f t="shared" ref="BT767" si="13392">ROUND(BT766/$E766,2)</f>
        <v>0</v>
      </c>
      <c r="BU767" s="110">
        <f t="shared" ref="BU767" si="13393">ROUND(BU766/$E766,2)</f>
        <v>0</v>
      </c>
      <c r="BV767" s="110">
        <f t="shared" ref="BV767" si="13394">ROUND(BV766/$E766,2)</f>
        <v>0</v>
      </c>
      <c r="BW767" s="110">
        <f t="shared" ref="BW767" si="13395">ROUND(BW766/$E766,2)</f>
        <v>0</v>
      </c>
      <c r="BX767" s="110">
        <f t="shared" ref="BX767" si="13396">ROUND(BX766/$E766,2)</f>
        <v>0</v>
      </c>
      <c r="BY767" s="110">
        <f t="shared" ref="BY767" si="13397">ROUND(BY766/$E766,2)</f>
        <v>0</v>
      </c>
      <c r="BZ767" s="110">
        <f t="shared" ref="BZ767" si="13398">ROUND(BZ766/$E766,2)</f>
        <v>0</v>
      </c>
      <c r="CA767" s="110">
        <f t="shared" ref="CA767" si="13399">ROUND(CA766/$E766,2)</f>
        <v>0</v>
      </c>
      <c r="CB767" s="110">
        <f t="shared" ref="CB767" si="13400">ROUND(CB766/$E766,2)</f>
        <v>0</v>
      </c>
      <c r="CC767" s="110">
        <f t="shared" ref="CC767" si="13401">ROUND(CC766/$E766,2)</f>
        <v>0</v>
      </c>
      <c r="CD767" s="110">
        <f t="shared" ref="CD767" si="13402">ROUND(CD766/$E766,2)</f>
        <v>0</v>
      </c>
      <c r="CE767" s="110"/>
      <c r="CF767" s="110">
        <f t="shared" ref="CF767" si="13403">ROUND(CF766/$E766,2)</f>
        <v>0</v>
      </c>
      <c r="CG767" s="110">
        <f t="shared" ref="CG767" si="13404">ROUND(CG766/$E766,2)</f>
        <v>0</v>
      </c>
      <c r="CH767" s="111">
        <f>IF(C766="","",D766-SUM(G767:CG767))</f>
        <v>0</v>
      </c>
      <c r="CI767" s="112">
        <f>IF(C766="","",SUM(G767:CG767))</f>
        <v>2</v>
      </c>
      <c r="CJ767" s="67" t="b">
        <f>IF(C766="","",D766=CI767)</f>
        <v>1</v>
      </c>
    </row>
    <row r="768" spans="1:88" s="5" customFormat="1" x14ac:dyDescent="0.3">
      <c r="A768" s="173"/>
      <c r="B768" s="157"/>
      <c r="C768" s="170"/>
      <c r="D768" s="160"/>
      <c r="E768" s="163"/>
      <c r="F768" s="166"/>
      <c r="G768" s="113">
        <v>0</v>
      </c>
      <c r="H768" s="113"/>
      <c r="I768" s="113"/>
      <c r="J768" s="113"/>
      <c r="K768" s="113"/>
      <c r="L768" s="113"/>
      <c r="M768" s="113"/>
      <c r="N768" s="113"/>
      <c r="O768" s="113"/>
      <c r="P768" s="113"/>
      <c r="Q768" s="113"/>
      <c r="R768" s="113"/>
      <c r="S768" s="113"/>
      <c r="T768" s="113"/>
      <c r="U768" s="113">
        <f t="shared" ref="U768:X768" si="13405">U766/$F766</f>
        <v>0</v>
      </c>
      <c r="V768" s="113">
        <f t="shared" si="13405"/>
        <v>0</v>
      </c>
      <c r="W768" s="113">
        <f t="shared" si="13405"/>
        <v>0</v>
      </c>
      <c r="X768" s="113">
        <f t="shared" si="13405"/>
        <v>0</v>
      </c>
      <c r="Y768" s="113">
        <f t="shared" ref="Y768:AG768" si="13406">Y766/$F766</f>
        <v>0</v>
      </c>
      <c r="Z768" s="113">
        <f t="shared" si="13406"/>
        <v>0</v>
      </c>
      <c r="AA768" s="113">
        <f t="shared" si="13406"/>
        <v>0</v>
      </c>
      <c r="AB768" s="113">
        <f t="shared" si="13406"/>
        <v>0</v>
      </c>
      <c r="AC768" s="113">
        <f t="shared" si="13406"/>
        <v>0</v>
      </c>
      <c r="AD768" s="113">
        <f t="shared" si="13406"/>
        <v>0</v>
      </c>
      <c r="AE768" s="113">
        <f t="shared" si="13406"/>
        <v>0</v>
      </c>
      <c r="AF768" s="113">
        <f t="shared" si="13406"/>
        <v>0</v>
      </c>
      <c r="AG768" s="113">
        <f t="shared" si="13406"/>
        <v>0</v>
      </c>
      <c r="AH768" s="113">
        <f t="shared" ref="AH768:AK768" si="13407">AH766/$F766</f>
        <v>0</v>
      </c>
      <c r="AI768" s="113">
        <f t="shared" si="13407"/>
        <v>0</v>
      </c>
      <c r="AJ768" s="113">
        <f t="shared" si="13407"/>
        <v>0</v>
      </c>
      <c r="AK768" s="113">
        <f t="shared" si="13407"/>
        <v>0</v>
      </c>
      <c r="AL768" s="113">
        <f t="shared" ref="AL768:AT768" si="13408">AL766/$F766</f>
        <v>0</v>
      </c>
      <c r="AM768" s="113">
        <f t="shared" si="13408"/>
        <v>0</v>
      </c>
      <c r="AN768" s="113">
        <f t="shared" si="13408"/>
        <v>0</v>
      </c>
      <c r="AO768" s="113">
        <f t="shared" si="13408"/>
        <v>0</v>
      </c>
      <c r="AP768" s="113">
        <f t="shared" si="13408"/>
        <v>0</v>
      </c>
      <c r="AQ768" s="113">
        <f t="shared" si="13408"/>
        <v>0</v>
      </c>
      <c r="AR768" s="113">
        <f t="shared" si="13408"/>
        <v>0</v>
      </c>
      <c r="AS768" s="113">
        <f t="shared" si="13408"/>
        <v>0</v>
      </c>
      <c r="AT768" s="113">
        <f t="shared" si="13408"/>
        <v>0</v>
      </c>
      <c r="AU768" s="113">
        <f t="shared" ref="AU768:AX768" si="13409">AU766/$F766</f>
        <v>0</v>
      </c>
      <c r="AV768" s="113">
        <f t="shared" si="13409"/>
        <v>0</v>
      </c>
      <c r="AW768" s="113">
        <f t="shared" si="13409"/>
        <v>0</v>
      </c>
      <c r="AX768" s="113">
        <f t="shared" si="13409"/>
        <v>7.1429310701718068E-2</v>
      </c>
      <c r="AY768" s="113">
        <f t="shared" ref="AY768:BC768" si="13410">AY766/$F766</f>
        <v>7.1426723245704829E-2</v>
      </c>
      <c r="AZ768" s="113">
        <f t="shared" si="13410"/>
        <v>7.1426723245704829E-2</v>
      </c>
      <c r="BA768" s="113">
        <f t="shared" si="13410"/>
        <v>7.1426723245704829E-2</v>
      </c>
      <c r="BB768" s="113">
        <f t="shared" si="13410"/>
        <v>7.1426723245704829E-2</v>
      </c>
      <c r="BC768" s="113">
        <f t="shared" si="13410"/>
        <v>7.1429310701718068E-2</v>
      </c>
      <c r="BD768" s="113">
        <f t="shared" ref="BD768:BG768" si="13411">BD766/$F766</f>
        <v>7.1429310701718068E-2</v>
      </c>
      <c r="BE768" s="113">
        <f t="shared" si="13411"/>
        <v>7.1429310701718068E-2</v>
      </c>
      <c r="BF768" s="113">
        <f t="shared" si="13411"/>
        <v>7.1429310701718068E-2</v>
      </c>
      <c r="BG768" s="113">
        <f t="shared" si="13411"/>
        <v>7.1429310701718068E-2</v>
      </c>
      <c r="BH768" s="113">
        <f t="shared" ref="BH768:BK768" si="13412">BH766/$F766</f>
        <v>7.1429310701718068E-2</v>
      </c>
      <c r="BI768" s="113">
        <f t="shared" si="13412"/>
        <v>7.1429310701718068E-2</v>
      </c>
      <c r="BJ768" s="113">
        <f t="shared" si="13412"/>
        <v>7.1429310701718068E-2</v>
      </c>
      <c r="BK768" s="113">
        <f t="shared" si="13412"/>
        <v>7.1429310701718068E-2</v>
      </c>
      <c r="BL768" s="113">
        <f t="shared" ref="BL768:BP768" si="13413">BL766/$F766</f>
        <v>0</v>
      </c>
      <c r="BM768" s="113">
        <f t="shared" si="13413"/>
        <v>0</v>
      </c>
      <c r="BN768" s="113">
        <f t="shared" si="13413"/>
        <v>0</v>
      </c>
      <c r="BO768" s="113">
        <f t="shared" si="13413"/>
        <v>0</v>
      </c>
      <c r="BP768" s="113">
        <f t="shared" si="13413"/>
        <v>0</v>
      </c>
      <c r="BQ768" s="113">
        <f t="shared" ref="BQ768:BT768" si="13414">BQ766/$F766</f>
        <v>0</v>
      </c>
      <c r="BR768" s="113">
        <f t="shared" si="13414"/>
        <v>0</v>
      </c>
      <c r="BS768" s="113">
        <f t="shared" si="13414"/>
        <v>0</v>
      </c>
      <c r="BT768" s="113">
        <f t="shared" si="13414"/>
        <v>0</v>
      </c>
      <c r="BU768" s="113">
        <f t="shared" ref="BU768:BX768" si="13415">BU766/$F766</f>
        <v>0</v>
      </c>
      <c r="BV768" s="113">
        <f t="shared" si="13415"/>
        <v>0</v>
      </c>
      <c r="BW768" s="113">
        <f t="shared" si="13415"/>
        <v>0</v>
      </c>
      <c r="BX768" s="113">
        <f t="shared" si="13415"/>
        <v>0</v>
      </c>
      <c r="BY768" s="113">
        <f t="shared" ref="BY768:CC768" si="13416">BY766/$F766</f>
        <v>0</v>
      </c>
      <c r="BZ768" s="113">
        <f t="shared" si="13416"/>
        <v>0</v>
      </c>
      <c r="CA768" s="113">
        <f t="shared" si="13416"/>
        <v>0</v>
      </c>
      <c r="CB768" s="113">
        <f t="shared" si="13416"/>
        <v>0</v>
      </c>
      <c r="CC768" s="113">
        <f t="shared" si="13416"/>
        <v>0</v>
      </c>
      <c r="CD768" s="113">
        <f t="shared" ref="CD768:CG768" si="13417">CD766/$F766</f>
        <v>0</v>
      </c>
      <c r="CE768" s="113"/>
      <c r="CF768" s="113">
        <f t="shared" si="13417"/>
        <v>0</v>
      </c>
      <c r="CG768" s="113">
        <f t="shared" si="13417"/>
        <v>0</v>
      </c>
      <c r="CH768" s="114">
        <f>IF(C766="","",100%-SUM(G768:CG768))</f>
        <v>-2.2204460492503131E-16</v>
      </c>
      <c r="CI768" s="115">
        <f>IF(C766="","",SUM(G768:CG768))</f>
        <v>1.0000000000000002</v>
      </c>
      <c r="CJ768" s="67" t="b">
        <f>IF(C766="","",SUM(G768:CG768)=CI768)</f>
        <v>1</v>
      </c>
    </row>
    <row r="769" spans="1:88" x14ac:dyDescent="0.3">
      <c r="A769" s="31" t="s">
        <v>541</v>
      </c>
      <c r="B769" s="32" t="s">
        <v>542</v>
      </c>
      <c r="C769" s="33"/>
      <c r="D769" s="33"/>
      <c r="E769" s="37" t="s">
        <v>8</v>
      </c>
      <c r="F769" s="84">
        <f>SUM(F770)</f>
        <v>714591006</v>
      </c>
      <c r="G769" s="6">
        <f>G770</f>
        <v>0</v>
      </c>
      <c r="H769" s="6">
        <f t="shared" ref="H769:BS769" si="13418">H770</f>
        <v>0</v>
      </c>
      <c r="I769" s="6">
        <f t="shared" si="13418"/>
        <v>0</v>
      </c>
      <c r="J769" s="6">
        <f t="shared" si="13418"/>
        <v>0</v>
      </c>
      <c r="K769" s="6">
        <f t="shared" si="13418"/>
        <v>0</v>
      </c>
      <c r="L769" s="6">
        <f t="shared" si="13418"/>
        <v>0</v>
      </c>
      <c r="M769" s="6">
        <f t="shared" si="13418"/>
        <v>0</v>
      </c>
      <c r="N769" s="6">
        <f t="shared" si="13418"/>
        <v>0</v>
      </c>
      <c r="O769" s="6">
        <f t="shared" si="13418"/>
        <v>0</v>
      </c>
      <c r="P769" s="6">
        <f t="shared" si="13418"/>
        <v>0</v>
      </c>
      <c r="Q769" s="6">
        <f t="shared" si="13418"/>
        <v>0</v>
      </c>
      <c r="R769" s="6">
        <f t="shared" si="13418"/>
        <v>0</v>
      </c>
      <c r="S769" s="6">
        <f t="shared" si="13418"/>
        <v>0</v>
      </c>
      <c r="T769" s="6">
        <f t="shared" si="13418"/>
        <v>0</v>
      </c>
      <c r="U769" s="6">
        <f t="shared" si="13418"/>
        <v>0</v>
      </c>
      <c r="V769" s="6">
        <f t="shared" si="13418"/>
        <v>0</v>
      </c>
      <c r="W769" s="6">
        <f t="shared" si="13418"/>
        <v>0</v>
      </c>
      <c r="X769" s="6">
        <f t="shared" si="13418"/>
        <v>0</v>
      </c>
      <c r="Y769" s="6">
        <f t="shared" si="13418"/>
        <v>0</v>
      </c>
      <c r="Z769" s="6">
        <f t="shared" si="13418"/>
        <v>0</v>
      </c>
      <c r="AA769" s="6">
        <f t="shared" si="13418"/>
        <v>0</v>
      </c>
      <c r="AB769" s="6">
        <f t="shared" si="13418"/>
        <v>0</v>
      </c>
      <c r="AC769" s="6">
        <f t="shared" si="13418"/>
        <v>0</v>
      </c>
      <c r="AD769" s="6">
        <f t="shared" si="13418"/>
        <v>0</v>
      </c>
      <c r="AE769" s="6">
        <f t="shared" si="13418"/>
        <v>0</v>
      </c>
      <c r="AF769" s="6">
        <f t="shared" si="13418"/>
        <v>0</v>
      </c>
      <c r="AG769" s="6">
        <f t="shared" si="13418"/>
        <v>0</v>
      </c>
      <c r="AH769" s="6">
        <f t="shared" si="13418"/>
        <v>0</v>
      </c>
      <c r="AI769" s="6">
        <f t="shared" si="13418"/>
        <v>0</v>
      </c>
      <c r="AJ769" s="6">
        <f t="shared" si="13418"/>
        <v>0</v>
      </c>
      <c r="AK769" s="6">
        <f t="shared" si="13418"/>
        <v>0</v>
      </c>
      <c r="AL769" s="6">
        <f t="shared" si="13418"/>
        <v>0</v>
      </c>
      <c r="AM769" s="6">
        <f t="shared" si="13418"/>
        <v>0</v>
      </c>
      <c r="AN769" s="6">
        <f t="shared" si="13418"/>
        <v>0</v>
      </c>
      <c r="AO769" s="6">
        <f t="shared" si="13418"/>
        <v>0</v>
      </c>
      <c r="AP769" s="6">
        <f t="shared" si="13418"/>
        <v>0</v>
      </c>
      <c r="AQ769" s="6">
        <f t="shared" si="13418"/>
        <v>0</v>
      </c>
      <c r="AR769" s="6">
        <f t="shared" si="13418"/>
        <v>0</v>
      </c>
      <c r="AS769" s="6">
        <f t="shared" si="13418"/>
        <v>0</v>
      </c>
      <c r="AT769" s="6">
        <f t="shared" si="13418"/>
        <v>0</v>
      </c>
      <c r="AU769" s="6">
        <f t="shared" si="13418"/>
        <v>0</v>
      </c>
      <c r="AV769" s="6">
        <f t="shared" si="13418"/>
        <v>0</v>
      </c>
      <c r="AW769" s="6">
        <f t="shared" si="13418"/>
        <v>0</v>
      </c>
      <c r="AX769" s="6">
        <f t="shared" si="13418"/>
        <v>0</v>
      </c>
      <c r="AY769" s="6">
        <f t="shared" si="13418"/>
        <v>0</v>
      </c>
      <c r="AZ769" s="6">
        <f t="shared" si="13418"/>
        <v>0</v>
      </c>
      <c r="BA769" s="6">
        <f t="shared" si="13418"/>
        <v>0</v>
      </c>
      <c r="BB769" s="6">
        <f t="shared" si="13418"/>
        <v>0</v>
      </c>
      <c r="BC769" s="6">
        <f t="shared" si="13418"/>
        <v>0</v>
      </c>
      <c r="BD769" s="6">
        <f t="shared" si="13418"/>
        <v>0</v>
      </c>
      <c r="BE769" s="6">
        <f t="shared" si="13418"/>
        <v>0</v>
      </c>
      <c r="BF769" s="6">
        <f t="shared" si="13418"/>
        <v>0</v>
      </c>
      <c r="BG769" s="6">
        <f t="shared" si="13418"/>
        <v>0</v>
      </c>
      <c r="BH769" s="6">
        <f t="shared" si="13418"/>
        <v>0</v>
      </c>
      <c r="BI769" s="6">
        <f t="shared" si="13418"/>
        <v>0</v>
      </c>
      <c r="BJ769" s="6">
        <f t="shared" si="13418"/>
        <v>0</v>
      </c>
      <c r="BK769" s="6">
        <f t="shared" si="13418"/>
        <v>0</v>
      </c>
      <c r="BL769" s="6">
        <f t="shared" si="13418"/>
        <v>0</v>
      </c>
      <c r="BM769" s="6">
        <f t="shared" si="13418"/>
        <v>0</v>
      </c>
      <c r="BN769" s="6">
        <f t="shared" si="13418"/>
        <v>0</v>
      </c>
      <c r="BO769" s="6">
        <f t="shared" si="13418"/>
        <v>0</v>
      </c>
      <c r="BP769" s="6">
        <f t="shared" si="13418"/>
        <v>0</v>
      </c>
      <c r="BQ769" s="6">
        <f t="shared" si="13418"/>
        <v>0</v>
      </c>
      <c r="BR769" s="6">
        <f t="shared" si="13418"/>
        <v>0</v>
      </c>
      <c r="BS769" s="6">
        <f t="shared" si="13418"/>
        <v>0</v>
      </c>
      <c r="BT769" s="6">
        <f t="shared" ref="BT769:CG769" si="13419">BT770</f>
        <v>0</v>
      </c>
      <c r="BU769" s="6">
        <f t="shared" si="13419"/>
        <v>0</v>
      </c>
      <c r="BV769" s="6">
        <f t="shared" si="13419"/>
        <v>0</v>
      </c>
      <c r="BW769" s="6">
        <f t="shared" si="13419"/>
        <v>0</v>
      </c>
      <c r="BX769" s="6">
        <f t="shared" si="13419"/>
        <v>0</v>
      </c>
      <c r="BY769" s="6">
        <f t="shared" si="13419"/>
        <v>0</v>
      </c>
      <c r="BZ769" s="6">
        <f t="shared" si="13419"/>
        <v>0</v>
      </c>
      <c r="CA769" s="6">
        <f t="shared" si="13419"/>
        <v>0</v>
      </c>
      <c r="CB769" s="6">
        <f t="shared" si="13419"/>
        <v>0</v>
      </c>
      <c r="CC769" s="6">
        <f t="shared" si="13419"/>
        <v>714591006</v>
      </c>
      <c r="CD769" s="6">
        <f t="shared" si="13419"/>
        <v>0</v>
      </c>
      <c r="CE769" s="6">
        <f t="shared" si="13419"/>
        <v>0</v>
      </c>
      <c r="CF769" s="6">
        <f t="shared" si="13419"/>
        <v>0</v>
      </c>
      <c r="CG769" s="6">
        <f t="shared" si="13419"/>
        <v>0</v>
      </c>
      <c r="CH769" s="107" t="str">
        <f>IF(C769="","",F769-SUM(G769:CG769))</f>
        <v/>
      </c>
      <c r="CI769" s="107" t="str">
        <f>IF(C769="","",SUM(G769:CG769))</f>
        <v/>
      </c>
      <c r="CJ769" s="67" t="str">
        <f>IF(C769="","",F769=CI769)</f>
        <v/>
      </c>
    </row>
    <row r="770" spans="1:88" s="5" customFormat="1" ht="52.5" customHeight="1" x14ac:dyDescent="0.3">
      <c r="A770" s="171" t="s">
        <v>543</v>
      </c>
      <c r="B770" s="155" t="s">
        <v>544</v>
      </c>
      <c r="C770" s="168" t="s">
        <v>163</v>
      </c>
      <c r="D770" s="158">
        <v>1</v>
      </c>
      <c r="E770" s="161">
        <v>714591006</v>
      </c>
      <c r="F770" s="164">
        <f t="shared" ref="F770" si="13420">ROUND(E770*D770,0)</f>
        <v>714591006</v>
      </c>
      <c r="G770" s="108">
        <v>0</v>
      </c>
      <c r="H770" s="108"/>
      <c r="I770" s="108"/>
      <c r="J770" s="108"/>
      <c r="K770" s="108"/>
      <c r="L770" s="108"/>
      <c r="M770" s="108"/>
      <c r="N770" s="108"/>
      <c r="O770" s="108"/>
      <c r="P770" s="108"/>
      <c r="Q770" s="108"/>
      <c r="R770" s="108"/>
      <c r="S770" s="108"/>
      <c r="T770" s="108"/>
      <c r="U770" s="108"/>
      <c r="V770" s="108"/>
      <c r="W770" s="108"/>
      <c r="X770" s="108"/>
      <c r="Y770" s="108"/>
      <c r="Z770" s="108"/>
      <c r="AA770" s="108"/>
      <c r="AB770" s="108"/>
      <c r="AC770" s="108"/>
      <c r="AD770" s="108"/>
      <c r="AE770" s="108"/>
      <c r="AF770" s="108"/>
      <c r="AG770" s="108"/>
      <c r="AH770" s="108"/>
      <c r="AI770" s="108"/>
      <c r="AJ770" s="108"/>
      <c r="AK770" s="108"/>
      <c r="AL770" s="108"/>
      <c r="AM770" s="108"/>
      <c r="AN770" s="108"/>
      <c r="AO770" s="108"/>
      <c r="AP770" s="108"/>
      <c r="AQ770" s="108"/>
      <c r="AR770" s="108"/>
      <c r="AS770" s="108"/>
      <c r="AT770" s="108"/>
      <c r="AU770" s="108"/>
      <c r="AV770" s="108"/>
      <c r="AW770" s="108"/>
      <c r="AX770" s="108"/>
      <c r="AY770" s="108"/>
      <c r="AZ770" s="108"/>
      <c r="BA770" s="108"/>
      <c r="BB770" s="108"/>
      <c r="BC770" s="108"/>
      <c r="BD770" s="108"/>
      <c r="BE770" s="108"/>
      <c r="BF770" s="108"/>
      <c r="BG770" s="108"/>
      <c r="BH770" s="108"/>
      <c r="BI770" s="108"/>
      <c r="BJ770" s="108"/>
      <c r="BK770" s="108"/>
      <c r="BL770" s="108"/>
      <c r="BM770" s="108"/>
      <c r="BN770" s="108"/>
      <c r="BO770" s="108"/>
      <c r="BP770" s="108"/>
      <c r="BQ770" s="108"/>
      <c r="BR770" s="108"/>
      <c r="BS770" s="108"/>
      <c r="BT770" s="108"/>
      <c r="BU770" s="108"/>
      <c r="BV770" s="108"/>
      <c r="BW770" s="108"/>
      <c r="BX770" s="108"/>
      <c r="BY770" s="108"/>
      <c r="BZ770" s="108"/>
      <c r="CA770" s="108"/>
      <c r="CB770" s="108"/>
      <c r="CC770" s="108">
        <f>$F$770</f>
        <v>714591006</v>
      </c>
      <c r="CD770" s="108"/>
      <c r="CE770" s="108"/>
      <c r="CF770" s="108"/>
      <c r="CG770" s="108"/>
      <c r="CH770" s="109">
        <f>IF(C770="","",F770-SUM(G770:CG770))</f>
        <v>0</v>
      </c>
      <c r="CI770" s="107">
        <f>IF(C770="","",SUM(G770:CG770))</f>
        <v>714591006</v>
      </c>
      <c r="CJ770" s="67" t="b">
        <f>IF(C770="","",F770=CI770)</f>
        <v>1</v>
      </c>
    </row>
    <row r="771" spans="1:88" s="5" customFormat="1" ht="99" customHeight="1" x14ac:dyDescent="0.3">
      <c r="A771" s="172"/>
      <c r="B771" s="156"/>
      <c r="C771" s="169"/>
      <c r="D771" s="159"/>
      <c r="E771" s="162"/>
      <c r="F771" s="165"/>
      <c r="G771" s="110">
        <v>0</v>
      </c>
      <c r="H771" s="110"/>
      <c r="I771" s="110"/>
      <c r="J771" s="110"/>
      <c r="K771" s="110"/>
      <c r="L771" s="110"/>
      <c r="M771" s="110"/>
      <c r="N771" s="110"/>
      <c r="O771" s="110"/>
      <c r="P771" s="110"/>
      <c r="Q771" s="110"/>
      <c r="R771" s="110"/>
      <c r="S771" s="110"/>
      <c r="T771" s="110"/>
      <c r="U771" s="110">
        <f t="shared" ref="U771" si="13421">ROUND(U770/$E770,2)</f>
        <v>0</v>
      </c>
      <c r="V771" s="110">
        <f t="shared" ref="V771" si="13422">ROUND(V770/$E770,2)</f>
        <v>0</v>
      </c>
      <c r="W771" s="110">
        <f t="shared" ref="W771" si="13423">ROUND(W770/$E770,2)</f>
        <v>0</v>
      </c>
      <c r="X771" s="110">
        <f t="shared" ref="X771" si="13424">ROUND(X770/$E770,2)</f>
        <v>0</v>
      </c>
      <c r="Y771" s="110">
        <f t="shared" ref="Y771" si="13425">ROUND(Y770/$E770,2)</f>
        <v>0</v>
      </c>
      <c r="Z771" s="110">
        <f t="shared" ref="Z771" si="13426">ROUND(Z770/$E770,2)</f>
        <v>0</v>
      </c>
      <c r="AA771" s="110">
        <f t="shared" ref="AA771" si="13427">ROUND(AA770/$E770,2)</f>
        <v>0</v>
      </c>
      <c r="AB771" s="110">
        <f t="shared" ref="AB771" si="13428">ROUND(AB770/$E770,2)</f>
        <v>0</v>
      </c>
      <c r="AC771" s="110">
        <f t="shared" ref="AC771" si="13429">ROUND(AC770/$E770,2)</f>
        <v>0</v>
      </c>
      <c r="AD771" s="110">
        <f t="shared" ref="AD771" si="13430">ROUND(AD770/$E770,2)</f>
        <v>0</v>
      </c>
      <c r="AE771" s="110">
        <f t="shared" ref="AE771" si="13431">ROUND(AE770/$E770,2)</f>
        <v>0</v>
      </c>
      <c r="AF771" s="110">
        <f t="shared" ref="AF771" si="13432">ROUND(AF770/$E770,2)</f>
        <v>0</v>
      </c>
      <c r="AG771" s="110">
        <f t="shared" ref="AG771" si="13433">ROUND(AG770/$E770,2)</f>
        <v>0</v>
      </c>
      <c r="AH771" s="110">
        <f t="shared" ref="AH771" si="13434">ROUND(AH770/$E770,2)</f>
        <v>0</v>
      </c>
      <c r="AI771" s="110">
        <f t="shared" ref="AI771" si="13435">ROUND(AI770/$E770,2)</f>
        <v>0</v>
      </c>
      <c r="AJ771" s="110">
        <f t="shared" ref="AJ771" si="13436">ROUND(AJ770/$E770,2)</f>
        <v>0</v>
      </c>
      <c r="AK771" s="110">
        <f t="shared" ref="AK771" si="13437">ROUND(AK770/$E770,2)</f>
        <v>0</v>
      </c>
      <c r="AL771" s="110">
        <f t="shared" ref="AL771" si="13438">ROUND(AL770/$E770,2)</f>
        <v>0</v>
      </c>
      <c r="AM771" s="110">
        <f t="shared" ref="AM771" si="13439">ROUND(AM770/$E770,2)</f>
        <v>0</v>
      </c>
      <c r="AN771" s="110">
        <f t="shared" ref="AN771" si="13440">ROUND(AN770/$E770,2)</f>
        <v>0</v>
      </c>
      <c r="AO771" s="110">
        <f t="shared" ref="AO771" si="13441">ROUND(AO770/$E770,2)</f>
        <v>0</v>
      </c>
      <c r="AP771" s="110">
        <f t="shared" ref="AP771" si="13442">ROUND(AP770/$E770,2)</f>
        <v>0</v>
      </c>
      <c r="AQ771" s="110">
        <f t="shared" ref="AQ771" si="13443">ROUND(AQ770/$E770,2)</f>
        <v>0</v>
      </c>
      <c r="AR771" s="110">
        <f t="shared" ref="AR771" si="13444">ROUND(AR770/$E770,2)</f>
        <v>0</v>
      </c>
      <c r="AS771" s="110">
        <f t="shared" ref="AS771" si="13445">ROUND(AS770/$E770,2)</f>
        <v>0</v>
      </c>
      <c r="AT771" s="110">
        <f t="shared" ref="AT771" si="13446">ROUND(AT770/$E770,2)</f>
        <v>0</v>
      </c>
      <c r="AU771" s="110">
        <f t="shared" ref="AU771" si="13447">ROUND(AU770/$E770,2)</f>
        <v>0</v>
      </c>
      <c r="AV771" s="110">
        <f t="shared" ref="AV771" si="13448">ROUND(AV770/$E770,2)</f>
        <v>0</v>
      </c>
      <c r="AW771" s="110">
        <f t="shared" ref="AW771" si="13449">ROUND(AW770/$E770,2)</f>
        <v>0</v>
      </c>
      <c r="AX771" s="110">
        <f t="shared" ref="AX771" si="13450">ROUND(AX770/$E770,2)</f>
        <v>0</v>
      </c>
      <c r="AY771" s="110">
        <f t="shared" ref="AY771" si="13451">ROUND(AY770/$E770,2)</f>
        <v>0</v>
      </c>
      <c r="AZ771" s="110">
        <f t="shared" ref="AZ771" si="13452">ROUND(AZ770/$E770,2)</f>
        <v>0</v>
      </c>
      <c r="BA771" s="110">
        <f t="shared" ref="BA771" si="13453">ROUND(BA770/$E770,2)</f>
        <v>0</v>
      </c>
      <c r="BB771" s="110">
        <f t="shared" ref="BB771" si="13454">ROUND(BB770/$E770,2)</f>
        <v>0</v>
      </c>
      <c r="BC771" s="110">
        <f t="shared" ref="BC771" si="13455">ROUND(BC770/$E770,2)</f>
        <v>0</v>
      </c>
      <c r="BD771" s="110">
        <f t="shared" ref="BD771" si="13456">ROUND(BD770/$E770,2)</f>
        <v>0</v>
      </c>
      <c r="BE771" s="110">
        <f t="shared" ref="BE771" si="13457">ROUND(BE770/$E770,2)</f>
        <v>0</v>
      </c>
      <c r="BF771" s="110">
        <f t="shared" ref="BF771" si="13458">ROUND(BF770/$E770,2)</f>
        <v>0</v>
      </c>
      <c r="BG771" s="110">
        <f t="shared" ref="BG771" si="13459">ROUND(BG770/$E770,2)</f>
        <v>0</v>
      </c>
      <c r="BH771" s="110">
        <f t="shared" ref="BH771" si="13460">ROUND(BH770/$E770,2)</f>
        <v>0</v>
      </c>
      <c r="BI771" s="110">
        <f t="shared" ref="BI771" si="13461">ROUND(BI770/$E770,2)</f>
        <v>0</v>
      </c>
      <c r="BJ771" s="110">
        <f t="shared" ref="BJ771" si="13462">ROUND(BJ770/$E770,2)</f>
        <v>0</v>
      </c>
      <c r="BK771" s="110">
        <f t="shared" ref="BK771" si="13463">ROUND(BK770/$E770,2)</f>
        <v>0</v>
      </c>
      <c r="BL771" s="110">
        <f t="shared" ref="BL771" si="13464">ROUND(BL770/$E770,2)</f>
        <v>0</v>
      </c>
      <c r="BM771" s="110">
        <f t="shared" ref="BM771" si="13465">ROUND(BM770/$E770,2)</f>
        <v>0</v>
      </c>
      <c r="BN771" s="110">
        <f t="shared" ref="BN771" si="13466">ROUND(BN770/$E770,2)</f>
        <v>0</v>
      </c>
      <c r="BO771" s="110">
        <f t="shared" ref="BO771" si="13467">ROUND(BO770/$E770,2)</f>
        <v>0</v>
      </c>
      <c r="BP771" s="110">
        <f t="shared" ref="BP771" si="13468">ROUND(BP770/$E770,2)</f>
        <v>0</v>
      </c>
      <c r="BQ771" s="110">
        <f t="shared" ref="BQ771" si="13469">ROUND(BQ770/$E770,2)</f>
        <v>0</v>
      </c>
      <c r="BR771" s="110">
        <f t="shared" ref="BR771" si="13470">ROUND(BR770/$E770,2)</f>
        <v>0</v>
      </c>
      <c r="BS771" s="110">
        <f t="shared" ref="BS771" si="13471">ROUND(BS770/$E770,2)</f>
        <v>0</v>
      </c>
      <c r="BT771" s="110">
        <f t="shared" ref="BT771" si="13472">ROUND(BT770/$E770,2)</f>
        <v>0</v>
      </c>
      <c r="BU771" s="110">
        <f t="shared" ref="BU771" si="13473">ROUND(BU770/$E770,2)</f>
        <v>0</v>
      </c>
      <c r="BV771" s="110">
        <f t="shared" ref="BV771" si="13474">ROUND(BV770/$E770,2)</f>
        <v>0</v>
      </c>
      <c r="BW771" s="110">
        <f t="shared" ref="BW771" si="13475">ROUND(BW770/$E770,2)</f>
        <v>0</v>
      </c>
      <c r="BX771" s="110">
        <f t="shared" ref="BX771" si="13476">ROUND(BX770/$E770,2)</f>
        <v>0</v>
      </c>
      <c r="BY771" s="110">
        <f t="shared" ref="BY771" si="13477">ROUND(BY770/$E770,2)</f>
        <v>0</v>
      </c>
      <c r="BZ771" s="110">
        <f t="shared" ref="BZ771" si="13478">ROUND(BZ770/$E770,2)</f>
        <v>0</v>
      </c>
      <c r="CA771" s="110">
        <f t="shared" ref="CA771" si="13479">ROUND(CA770/$E770,2)</f>
        <v>0</v>
      </c>
      <c r="CB771" s="110">
        <f>ROUNDDOWN(CB770/$E770,2)</f>
        <v>0</v>
      </c>
      <c r="CC771" s="110">
        <f>ROUNDDOWN(CC770/$E770,2)</f>
        <v>1</v>
      </c>
      <c r="CD771" s="110">
        <f t="shared" ref="CD771" si="13480">ROUND(CD770/$E770,2)</f>
        <v>0</v>
      </c>
      <c r="CE771" s="110"/>
      <c r="CF771" s="110">
        <f t="shared" ref="CF771" si="13481">ROUND(CF770/$E770,2)</f>
        <v>0</v>
      </c>
      <c r="CG771" s="110">
        <f t="shared" ref="CG771" si="13482">ROUND(CG770/$E770,2)</f>
        <v>0</v>
      </c>
      <c r="CH771" s="111">
        <f>IF(C770="","",D770-SUM(G771:CG771))</f>
        <v>0</v>
      </c>
      <c r="CI771" s="112">
        <f>IF(C770="","",SUM(G771:CG771))</f>
        <v>1</v>
      </c>
      <c r="CJ771" s="67" t="b">
        <f>IF(C770="","",D770=CI771)</f>
        <v>1</v>
      </c>
    </row>
    <row r="772" spans="1:88" s="5" customFormat="1" ht="100.5" customHeight="1" x14ac:dyDescent="0.3">
      <c r="A772" s="173"/>
      <c r="B772" s="157"/>
      <c r="C772" s="170"/>
      <c r="D772" s="160"/>
      <c r="E772" s="163"/>
      <c r="F772" s="166"/>
      <c r="G772" s="113">
        <v>0</v>
      </c>
      <c r="H772" s="113"/>
      <c r="I772" s="113"/>
      <c r="J772" s="113"/>
      <c r="K772" s="113"/>
      <c r="L772" s="113"/>
      <c r="M772" s="113"/>
      <c r="N772" s="113"/>
      <c r="O772" s="113"/>
      <c r="P772" s="113"/>
      <c r="Q772" s="113"/>
      <c r="R772" s="113"/>
      <c r="S772" s="113"/>
      <c r="T772" s="113"/>
      <c r="U772" s="113">
        <f t="shared" ref="U772:X772" si="13483">U770/$F770</f>
        <v>0</v>
      </c>
      <c r="V772" s="113">
        <f t="shared" si="13483"/>
        <v>0</v>
      </c>
      <c r="W772" s="113">
        <f t="shared" si="13483"/>
        <v>0</v>
      </c>
      <c r="X772" s="113">
        <f t="shared" si="13483"/>
        <v>0</v>
      </c>
      <c r="Y772" s="113">
        <f t="shared" ref="Y772:AG772" si="13484">Y770/$F770</f>
        <v>0</v>
      </c>
      <c r="Z772" s="113">
        <f t="shared" si="13484"/>
        <v>0</v>
      </c>
      <c r="AA772" s="113">
        <f t="shared" si="13484"/>
        <v>0</v>
      </c>
      <c r="AB772" s="113">
        <f t="shared" si="13484"/>
        <v>0</v>
      </c>
      <c r="AC772" s="113">
        <f t="shared" si="13484"/>
        <v>0</v>
      </c>
      <c r="AD772" s="113">
        <f t="shared" si="13484"/>
        <v>0</v>
      </c>
      <c r="AE772" s="113">
        <f t="shared" si="13484"/>
        <v>0</v>
      </c>
      <c r="AF772" s="113">
        <f t="shared" si="13484"/>
        <v>0</v>
      </c>
      <c r="AG772" s="113">
        <f t="shared" si="13484"/>
        <v>0</v>
      </c>
      <c r="AH772" s="113">
        <f t="shared" ref="AH772:AK772" si="13485">AH770/$F770</f>
        <v>0</v>
      </c>
      <c r="AI772" s="113">
        <f t="shared" si="13485"/>
        <v>0</v>
      </c>
      <c r="AJ772" s="113">
        <f t="shared" si="13485"/>
        <v>0</v>
      </c>
      <c r="AK772" s="113">
        <f t="shared" si="13485"/>
        <v>0</v>
      </c>
      <c r="AL772" s="113">
        <f t="shared" ref="AL772:AT772" si="13486">AL770/$F770</f>
        <v>0</v>
      </c>
      <c r="AM772" s="113">
        <f t="shared" si="13486"/>
        <v>0</v>
      </c>
      <c r="AN772" s="113">
        <f t="shared" si="13486"/>
        <v>0</v>
      </c>
      <c r="AO772" s="113">
        <f t="shared" si="13486"/>
        <v>0</v>
      </c>
      <c r="AP772" s="113">
        <f t="shared" si="13486"/>
        <v>0</v>
      </c>
      <c r="AQ772" s="113">
        <f t="shared" si="13486"/>
        <v>0</v>
      </c>
      <c r="AR772" s="113">
        <f t="shared" si="13486"/>
        <v>0</v>
      </c>
      <c r="AS772" s="113">
        <f t="shared" si="13486"/>
        <v>0</v>
      </c>
      <c r="AT772" s="113">
        <f t="shared" si="13486"/>
        <v>0</v>
      </c>
      <c r="AU772" s="113">
        <f t="shared" ref="AU772:AX772" si="13487">AU770/$F770</f>
        <v>0</v>
      </c>
      <c r="AV772" s="113">
        <f t="shared" si="13487"/>
        <v>0</v>
      </c>
      <c r="AW772" s="113">
        <f t="shared" si="13487"/>
        <v>0</v>
      </c>
      <c r="AX772" s="113">
        <f t="shared" si="13487"/>
        <v>0</v>
      </c>
      <c r="AY772" s="113">
        <f t="shared" ref="AY772:BC772" si="13488">AY770/$F770</f>
        <v>0</v>
      </c>
      <c r="AZ772" s="113">
        <f t="shared" si="13488"/>
        <v>0</v>
      </c>
      <c r="BA772" s="113">
        <f t="shared" si="13488"/>
        <v>0</v>
      </c>
      <c r="BB772" s="113">
        <f t="shared" si="13488"/>
        <v>0</v>
      </c>
      <c r="BC772" s="113">
        <f t="shared" si="13488"/>
        <v>0</v>
      </c>
      <c r="BD772" s="113">
        <f t="shared" ref="BD772:BG772" si="13489">BD770/$F770</f>
        <v>0</v>
      </c>
      <c r="BE772" s="113">
        <f t="shared" si="13489"/>
        <v>0</v>
      </c>
      <c r="BF772" s="113">
        <f t="shared" si="13489"/>
        <v>0</v>
      </c>
      <c r="BG772" s="113">
        <f t="shared" si="13489"/>
        <v>0</v>
      </c>
      <c r="BH772" s="113">
        <f t="shared" ref="BH772:BK772" si="13490">BH770/$F770</f>
        <v>0</v>
      </c>
      <c r="BI772" s="113">
        <f t="shared" si="13490"/>
        <v>0</v>
      </c>
      <c r="BJ772" s="113">
        <f t="shared" si="13490"/>
        <v>0</v>
      </c>
      <c r="BK772" s="113">
        <f t="shared" si="13490"/>
        <v>0</v>
      </c>
      <c r="BL772" s="113">
        <f t="shared" ref="BL772:BP772" si="13491">BL770/$F770</f>
        <v>0</v>
      </c>
      <c r="BM772" s="113">
        <f t="shared" si="13491"/>
        <v>0</v>
      </c>
      <c r="BN772" s="113">
        <f t="shared" si="13491"/>
        <v>0</v>
      </c>
      <c r="BO772" s="113">
        <f t="shared" si="13491"/>
        <v>0</v>
      </c>
      <c r="BP772" s="113">
        <f t="shared" si="13491"/>
        <v>0</v>
      </c>
      <c r="BQ772" s="113">
        <f t="shared" ref="BQ772:BT772" si="13492">BQ770/$F770</f>
        <v>0</v>
      </c>
      <c r="BR772" s="113">
        <f t="shared" si="13492"/>
        <v>0</v>
      </c>
      <c r="BS772" s="113">
        <f t="shared" si="13492"/>
        <v>0</v>
      </c>
      <c r="BT772" s="113">
        <f t="shared" si="13492"/>
        <v>0</v>
      </c>
      <c r="BU772" s="113">
        <f t="shared" ref="BU772:BX772" si="13493">BU770/$F770</f>
        <v>0</v>
      </c>
      <c r="BV772" s="113">
        <f t="shared" si="13493"/>
        <v>0</v>
      </c>
      <c r="BW772" s="113">
        <f t="shared" si="13493"/>
        <v>0</v>
      </c>
      <c r="BX772" s="113">
        <f t="shared" si="13493"/>
        <v>0</v>
      </c>
      <c r="BY772" s="113">
        <f t="shared" ref="BY772:CC772" si="13494">BY770/$F770</f>
        <v>0</v>
      </c>
      <c r="BZ772" s="113">
        <f t="shared" si="13494"/>
        <v>0</v>
      </c>
      <c r="CA772" s="113">
        <f t="shared" si="13494"/>
        <v>0</v>
      </c>
      <c r="CB772" s="113">
        <f t="shared" si="13494"/>
        <v>0</v>
      </c>
      <c r="CC772" s="113">
        <f t="shared" si="13494"/>
        <v>1</v>
      </c>
      <c r="CD772" s="113">
        <f t="shared" ref="CD772:CG772" si="13495">CD770/$F770</f>
        <v>0</v>
      </c>
      <c r="CE772" s="113"/>
      <c r="CF772" s="113">
        <f t="shared" si="13495"/>
        <v>0</v>
      </c>
      <c r="CG772" s="113">
        <f t="shared" si="13495"/>
        <v>0</v>
      </c>
      <c r="CH772" s="114">
        <f>IF(C770="","",100%-SUM(G772:CG772))</f>
        <v>0</v>
      </c>
      <c r="CI772" s="115">
        <f>IF(C770="","",SUM(G772:CG772))</f>
        <v>1</v>
      </c>
      <c r="CJ772" s="67" t="b">
        <f>IF(C770="","",SUM(G772:CG772)=CI772)</f>
        <v>1</v>
      </c>
    </row>
    <row r="773" spans="1:88" x14ac:dyDescent="0.3">
      <c r="A773" s="31" t="s">
        <v>545</v>
      </c>
      <c r="B773" s="32" t="s">
        <v>546</v>
      </c>
      <c r="C773" s="33"/>
      <c r="D773" s="33"/>
      <c r="E773" s="37" t="s">
        <v>8</v>
      </c>
      <c r="F773" s="84">
        <f>SUM(F774:F779)</f>
        <v>91626762</v>
      </c>
      <c r="G773" s="6">
        <f>G774+G777</f>
        <v>0</v>
      </c>
      <c r="H773" s="6">
        <f t="shared" ref="H773:BS773" si="13496">H774+H777</f>
        <v>0</v>
      </c>
      <c r="I773" s="6">
        <f t="shared" si="13496"/>
        <v>0</v>
      </c>
      <c r="J773" s="6">
        <f t="shared" si="13496"/>
        <v>0</v>
      </c>
      <c r="K773" s="6">
        <f t="shared" si="13496"/>
        <v>0</v>
      </c>
      <c r="L773" s="6">
        <f t="shared" si="13496"/>
        <v>0</v>
      </c>
      <c r="M773" s="6">
        <f t="shared" si="13496"/>
        <v>0</v>
      </c>
      <c r="N773" s="6">
        <f t="shared" si="13496"/>
        <v>0</v>
      </c>
      <c r="O773" s="6">
        <f t="shared" si="13496"/>
        <v>0</v>
      </c>
      <c r="P773" s="6">
        <f t="shared" si="13496"/>
        <v>0</v>
      </c>
      <c r="Q773" s="6">
        <f t="shared" si="13496"/>
        <v>0</v>
      </c>
      <c r="R773" s="6">
        <f t="shared" si="13496"/>
        <v>0</v>
      </c>
      <c r="S773" s="6">
        <f t="shared" si="13496"/>
        <v>0</v>
      </c>
      <c r="T773" s="6">
        <f t="shared" si="13496"/>
        <v>0</v>
      </c>
      <c r="U773" s="6">
        <f t="shared" si="13496"/>
        <v>0</v>
      </c>
      <c r="V773" s="6">
        <f t="shared" si="13496"/>
        <v>0</v>
      </c>
      <c r="W773" s="6">
        <f t="shared" si="13496"/>
        <v>0</v>
      </c>
      <c r="X773" s="6">
        <f t="shared" si="13496"/>
        <v>0</v>
      </c>
      <c r="Y773" s="6">
        <f t="shared" si="13496"/>
        <v>0</v>
      </c>
      <c r="Z773" s="6">
        <f t="shared" si="13496"/>
        <v>0</v>
      </c>
      <c r="AA773" s="6">
        <f t="shared" si="13496"/>
        <v>0</v>
      </c>
      <c r="AB773" s="6">
        <f t="shared" si="13496"/>
        <v>0</v>
      </c>
      <c r="AC773" s="6">
        <f t="shared" si="13496"/>
        <v>0</v>
      </c>
      <c r="AD773" s="6">
        <f t="shared" si="13496"/>
        <v>0</v>
      </c>
      <c r="AE773" s="6">
        <f t="shared" si="13496"/>
        <v>0</v>
      </c>
      <c r="AF773" s="6">
        <f t="shared" si="13496"/>
        <v>0</v>
      </c>
      <c r="AG773" s="6">
        <f t="shared" si="13496"/>
        <v>0</v>
      </c>
      <c r="AH773" s="6">
        <f t="shared" si="13496"/>
        <v>0</v>
      </c>
      <c r="AI773" s="6">
        <f t="shared" si="13496"/>
        <v>0</v>
      </c>
      <c r="AJ773" s="6">
        <f t="shared" si="13496"/>
        <v>0</v>
      </c>
      <c r="AK773" s="6">
        <f t="shared" si="13496"/>
        <v>0</v>
      </c>
      <c r="AL773" s="6">
        <f t="shared" si="13496"/>
        <v>0</v>
      </c>
      <c r="AM773" s="6">
        <f t="shared" si="13496"/>
        <v>0</v>
      </c>
      <c r="AN773" s="6">
        <f t="shared" si="13496"/>
        <v>0</v>
      </c>
      <c r="AO773" s="6">
        <f t="shared" si="13496"/>
        <v>0</v>
      </c>
      <c r="AP773" s="6">
        <f t="shared" si="13496"/>
        <v>0</v>
      </c>
      <c r="AQ773" s="6">
        <f t="shared" si="13496"/>
        <v>0</v>
      </c>
      <c r="AR773" s="6">
        <f t="shared" si="13496"/>
        <v>0</v>
      </c>
      <c r="AS773" s="6">
        <f t="shared" si="13496"/>
        <v>0</v>
      </c>
      <c r="AT773" s="6">
        <f t="shared" si="13496"/>
        <v>0</v>
      </c>
      <c r="AU773" s="6">
        <f t="shared" si="13496"/>
        <v>0</v>
      </c>
      <c r="AV773" s="6">
        <f t="shared" si="13496"/>
        <v>0</v>
      </c>
      <c r="AW773" s="6">
        <f t="shared" si="13496"/>
        <v>0</v>
      </c>
      <c r="AX773" s="6">
        <f t="shared" si="13496"/>
        <v>0</v>
      </c>
      <c r="AY773" s="6">
        <f t="shared" si="13496"/>
        <v>0</v>
      </c>
      <c r="AZ773" s="6">
        <f t="shared" si="13496"/>
        <v>0</v>
      </c>
      <c r="BA773" s="6">
        <f t="shared" si="13496"/>
        <v>0</v>
      </c>
      <c r="BB773" s="6">
        <f t="shared" si="13496"/>
        <v>0</v>
      </c>
      <c r="BC773" s="6">
        <f t="shared" si="13496"/>
        <v>0</v>
      </c>
      <c r="BD773" s="6">
        <f t="shared" si="13496"/>
        <v>0</v>
      </c>
      <c r="BE773" s="6">
        <f t="shared" si="13496"/>
        <v>0</v>
      </c>
      <c r="BF773" s="6">
        <f t="shared" si="13496"/>
        <v>0</v>
      </c>
      <c r="BG773" s="6">
        <f t="shared" si="13496"/>
        <v>0</v>
      </c>
      <c r="BH773" s="6">
        <f t="shared" si="13496"/>
        <v>0</v>
      </c>
      <c r="BI773" s="6">
        <f t="shared" si="13496"/>
        <v>0</v>
      </c>
      <c r="BJ773" s="6">
        <f t="shared" si="13496"/>
        <v>0</v>
      </c>
      <c r="BK773" s="6">
        <f t="shared" si="13496"/>
        <v>0</v>
      </c>
      <c r="BL773" s="6">
        <f t="shared" si="13496"/>
        <v>0</v>
      </c>
      <c r="BM773" s="6">
        <f t="shared" si="13496"/>
        <v>0</v>
      </c>
      <c r="BN773" s="6">
        <f t="shared" si="13496"/>
        <v>0</v>
      </c>
      <c r="BO773" s="6">
        <f t="shared" si="13496"/>
        <v>0</v>
      </c>
      <c r="BP773" s="6">
        <f t="shared" si="13496"/>
        <v>0</v>
      </c>
      <c r="BQ773" s="6">
        <f t="shared" si="13496"/>
        <v>0</v>
      </c>
      <c r="BR773" s="6">
        <f t="shared" si="13496"/>
        <v>0</v>
      </c>
      <c r="BS773" s="6">
        <f t="shared" si="13496"/>
        <v>0</v>
      </c>
      <c r="BT773" s="6">
        <f t="shared" ref="BT773:CG773" si="13497">BT774+BT777</f>
        <v>0</v>
      </c>
      <c r="BU773" s="6">
        <f t="shared" si="13497"/>
        <v>0</v>
      </c>
      <c r="BV773" s="6">
        <f t="shared" si="13497"/>
        <v>0</v>
      </c>
      <c r="BW773" s="6">
        <f t="shared" si="13497"/>
        <v>0</v>
      </c>
      <c r="BX773" s="6">
        <f t="shared" si="13497"/>
        <v>91626762</v>
      </c>
      <c r="BY773" s="6">
        <f t="shared" si="13497"/>
        <v>0</v>
      </c>
      <c r="BZ773" s="6">
        <f t="shared" si="13497"/>
        <v>0</v>
      </c>
      <c r="CA773" s="6">
        <f t="shared" si="13497"/>
        <v>0</v>
      </c>
      <c r="CB773" s="6">
        <f t="shared" si="13497"/>
        <v>0</v>
      </c>
      <c r="CC773" s="6">
        <f t="shared" si="13497"/>
        <v>0</v>
      </c>
      <c r="CD773" s="6">
        <f t="shared" si="13497"/>
        <v>0</v>
      </c>
      <c r="CE773" s="6">
        <f t="shared" si="13497"/>
        <v>0</v>
      </c>
      <c r="CF773" s="6">
        <f t="shared" si="13497"/>
        <v>0</v>
      </c>
      <c r="CG773" s="6">
        <f t="shared" si="13497"/>
        <v>0</v>
      </c>
      <c r="CH773" s="107" t="str">
        <f>IF(C772="","",D772-SUM(G773:CG773))</f>
        <v/>
      </c>
      <c r="CI773" s="107" t="str">
        <f>IF(C772="","",SUM(G773:CG773))</f>
        <v/>
      </c>
      <c r="CJ773" s="67" t="str">
        <f>IF(C772="","",D772=CI773)</f>
        <v/>
      </c>
    </row>
    <row r="774" spans="1:88" s="5" customFormat="1" ht="22.05" customHeight="1" x14ac:dyDescent="0.3">
      <c r="A774" s="171" t="s">
        <v>547</v>
      </c>
      <c r="B774" s="155" t="s">
        <v>548</v>
      </c>
      <c r="C774" s="168" t="s">
        <v>163</v>
      </c>
      <c r="D774" s="158">
        <v>1</v>
      </c>
      <c r="E774" s="161">
        <v>46277647</v>
      </c>
      <c r="F774" s="164">
        <f t="shared" ref="F774:F777" si="13498">ROUND(E774*D774,0)</f>
        <v>46277647</v>
      </c>
      <c r="G774" s="108">
        <v>0</v>
      </c>
      <c r="H774" s="108"/>
      <c r="I774" s="108"/>
      <c r="J774" s="108"/>
      <c r="K774" s="108"/>
      <c r="L774" s="108"/>
      <c r="M774" s="108"/>
      <c r="N774" s="108"/>
      <c r="O774" s="108"/>
      <c r="P774" s="108"/>
      <c r="Q774" s="108"/>
      <c r="R774" s="108"/>
      <c r="S774" s="108"/>
      <c r="T774" s="108"/>
      <c r="U774" s="108"/>
      <c r="V774" s="108"/>
      <c r="W774" s="108"/>
      <c r="X774" s="108"/>
      <c r="Y774" s="108"/>
      <c r="Z774" s="108"/>
      <c r="AA774" s="108"/>
      <c r="AB774" s="108"/>
      <c r="AC774" s="108"/>
      <c r="AD774" s="108"/>
      <c r="AE774" s="108"/>
      <c r="AF774" s="108"/>
      <c r="AG774" s="108"/>
      <c r="AH774" s="108"/>
      <c r="AI774" s="108"/>
      <c r="AJ774" s="108"/>
      <c r="AK774" s="108"/>
      <c r="AL774" s="108"/>
      <c r="AM774" s="108"/>
      <c r="AN774" s="108"/>
      <c r="AO774" s="108"/>
      <c r="AP774" s="108"/>
      <c r="AQ774" s="108"/>
      <c r="AR774" s="108"/>
      <c r="AS774" s="108"/>
      <c r="AT774" s="108"/>
      <c r="AU774" s="108"/>
      <c r="AV774" s="108"/>
      <c r="AW774" s="108"/>
      <c r="AX774" s="108"/>
      <c r="AY774" s="108"/>
      <c r="AZ774" s="108"/>
      <c r="BA774" s="108"/>
      <c r="BB774" s="108"/>
      <c r="BC774" s="108"/>
      <c r="BD774" s="108"/>
      <c r="BE774" s="108"/>
      <c r="BF774" s="108"/>
      <c r="BG774" s="108"/>
      <c r="BH774" s="108"/>
      <c r="BI774" s="108"/>
      <c r="BJ774" s="108"/>
      <c r="BK774" s="108"/>
      <c r="BL774" s="108"/>
      <c r="BM774" s="108"/>
      <c r="BN774" s="108"/>
      <c r="BO774" s="108"/>
      <c r="BP774" s="108"/>
      <c r="BQ774" s="108"/>
      <c r="BR774" s="108"/>
      <c r="BS774" s="108"/>
      <c r="BT774" s="108"/>
      <c r="BU774" s="108"/>
      <c r="BV774" s="108"/>
      <c r="BW774" s="108"/>
      <c r="BX774" s="108">
        <f>$F$774</f>
        <v>46277647</v>
      </c>
      <c r="BY774" s="108"/>
      <c r="BZ774" s="108"/>
      <c r="CA774" s="108"/>
      <c r="CB774" s="108"/>
      <c r="CC774" s="108"/>
      <c r="CD774" s="108"/>
      <c r="CE774" s="108"/>
      <c r="CF774" s="108"/>
      <c r="CG774" s="108"/>
      <c r="CH774" s="109">
        <f>IF(C774="","",F774-SUM(G774:CG774))</f>
        <v>0</v>
      </c>
      <c r="CI774" s="107">
        <f>IF(C774="","",SUM(G774:CG774))</f>
        <v>46277647</v>
      </c>
      <c r="CJ774" s="67" t="b">
        <f>IF(C774="","",F774=CI774)</f>
        <v>1</v>
      </c>
    </row>
    <row r="775" spans="1:88" s="5" customFormat="1" ht="22.05" customHeight="1" x14ac:dyDescent="0.3">
      <c r="A775" s="172"/>
      <c r="B775" s="156"/>
      <c r="C775" s="169"/>
      <c r="D775" s="159"/>
      <c r="E775" s="162"/>
      <c r="F775" s="165"/>
      <c r="G775" s="110">
        <v>0</v>
      </c>
      <c r="H775" s="110"/>
      <c r="I775" s="110"/>
      <c r="J775" s="110"/>
      <c r="K775" s="110"/>
      <c r="L775" s="110"/>
      <c r="M775" s="110"/>
      <c r="N775" s="110"/>
      <c r="O775" s="110"/>
      <c r="P775" s="110"/>
      <c r="Q775" s="110"/>
      <c r="R775" s="110"/>
      <c r="S775" s="110"/>
      <c r="T775" s="110"/>
      <c r="U775" s="110">
        <f t="shared" ref="U775" si="13499">ROUND(U774/$E774,2)</f>
        <v>0</v>
      </c>
      <c r="V775" s="110">
        <f t="shared" ref="V775" si="13500">ROUND(V774/$E774,2)</f>
        <v>0</v>
      </c>
      <c r="W775" s="110">
        <f t="shared" ref="W775" si="13501">ROUND(W774/$E774,2)</f>
        <v>0</v>
      </c>
      <c r="X775" s="110">
        <f t="shared" ref="X775" si="13502">ROUND(X774/$E774,2)</f>
        <v>0</v>
      </c>
      <c r="Y775" s="110">
        <f t="shared" ref="Y775" si="13503">ROUND(Y774/$E774,2)</f>
        <v>0</v>
      </c>
      <c r="Z775" s="110">
        <f t="shared" ref="Z775" si="13504">ROUND(Z774/$E774,2)</f>
        <v>0</v>
      </c>
      <c r="AA775" s="110">
        <f t="shared" ref="AA775" si="13505">ROUND(AA774/$E774,2)</f>
        <v>0</v>
      </c>
      <c r="AB775" s="110">
        <f t="shared" ref="AB775" si="13506">ROUND(AB774/$E774,2)</f>
        <v>0</v>
      </c>
      <c r="AC775" s="110">
        <f t="shared" ref="AC775" si="13507">ROUND(AC774/$E774,2)</f>
        <v>0</v>
      </c>
      <c r="AD775" s="110">
        <f t="shared" ref="AD775" si="13508">ROUND(AD774/$E774,2)</f>
        <v>0</v>
      </c>
      <c r="AE775" s="110">
        <f t="shared" ref="AE775" si="13509">ROUND(AE774/$E774,2)</f>
        <v>0</v>
      </c>
      <c r="AF775" s="110">
        <f t="shared" ref="AF775" si="13510">ROUND(AF774/$E774,2)</f>
        <v>0</v>
      </c>
      <c r="AG775" s="110">
        <f t="shared" ref="AG775" si="13511">ROUND(AG774/$E774,2)</f>
        <v>0</v>
      </c>
      <c r="AH775" s="110">
        <f t="shared" ref="AH775" si="13512">ROUND(AH774/$E774,2)</f>
        <v>0</v>
      </c>
      <c r="AI775" s="110">
        <f t="shared" ref="AI775" si="13513">ROUND(AI774/$E774,2)</f>
        <v>0</v>
      </c>
      <c r="AJ775" s="110">
        <f t="shared" ref="AJ775" si="13514">ROUND(AJ774/$E774,2)</f>
        <v>0</v>
      </c>
      <c r="AK775" s="110">
        <f t="shared" ref="AK775" si="13515">ROUND(AK774/$E774,2)</f>
        <v>0</v>
      </c>
      <c r="AL775" s="110">
        <f t="shared" ref="AL775" si="13516">ROUND(AL774/$E774,2)</f>
        <v>0</v>
      </c>
      <c r="AM775" s="110">
        <f t="shared" ref="AM775" si="13517">ROUND(AM774/$E774,2)</f>
        <v>0</v>
      </c>
      <c r="AN775" s="110">
        <f t="shared" ref="AN775" si="13518">ROUND(AN774/$E774,2)</f>
        <v>0</v>
      </c>
      <c r="AO775" s="110">
        <f t="shared" ref="AO775" si="13519">ROUND(AO774/$E774,2)</f>
        <v>0</v>
      </c>
      <c r="AP775" s="110">
        <f t="shared" ref="AP775" si="13520">ROUND(AP774/$E774,2)</f>
        <v>0</v>
      </c>
      <c r="AQ775" s="110">
        <f t="shared" ref="AQ775" si="13521">ROUND(AQ774/$E774,2)</f>
        <v>0</v>
      </c>
      <c r="AR775" s="110">
        <f t="shared" ref="AR775" si="13522">ROUND(AR774/$E774,2)</f>
        <v>0</v>
      </c>
      <c r="AS775" s="110">
        <f t="shared" ref="AS775" si="13523">ROUND(AS774/$E774,2)</f>
        <v>0</v>
      </c>
      <c r="AT775" s="110">
        <f t="shared" ref="AT775" si="13524">ROUND(AT774/$E774,2)</f>
        <v>0</v>
      </c>
      <c r="AU775" s="110">
        <f t="shared" ref="AU775" si="13525">ROUND(AU774/$E774,2)</f>
        <v>0</v>
      </c>
      <c r="AV775" s="110">
        <f t="shared" ref="AV775" si="13526">ROUND(AV774/$E774,2)</f>
        <v>0</v>
      </c>
      <c r="AW775" s="110">
        <f t="shared" ref="AW775" si="13527">ROUND(AW774/$E774,2)</f>
        <v>0</v>
      </c>
      <c r="AX775" s="110">
        <f t="shared" ref="AX775" si="13528">ROUND(AX774/$E774,2)</f>
        <v>0</v>
      </c>
      <c r="AY775" s="110">
        <f t="shared" ref="AY775" si="13529">ROUND(AY774/$E774,2)</f>
        <v>0</v>
      </c>
      <c r="AZ775" s="110">
        <f t="shared" ref="AZ775" si="13530">ROUND(AZ774/$E774,2)</f>
        <v>0</v>
      </c>
      <c r="BA775" s="110">
        <f t="shared" ref="BA775" si="13531">ROUND(BA774/$E774,2)</f>
        <v>0</v>
      </c>
      <c r="BB775" s="110">
        <f t="shared" ref="BB775" si="13532">ROUND(BB774/$E774,2)</f>
        <v>0</v>
      </c>
      <c r="BC775" s="110">
        <f t="shared" ref="BC775" si="13533">ROUND(BC774/$E774,2)</f>
        <v>0</v>
      </c>
      <c r="BD775" s="110">
        <f t="shared" ref="BD775" si="13534">ROUND(BD774/$E774,2)</f>
        <v>0</v>
      </c>
      <c r="BE775" s="110">
        <f t="shared" ref="BE775" si="13535">ROUND(BE774/$E774,2)</f>
        <v>0</v>
      </c>
      <c r="BF775" s="110">
        <f t="shared" ref="BF775" si="13536">ROUND(BF774/$E774,2)</f>
        <v>0</v>
      </c>
      <c r="BG775" s="110">
        <f t="shared" ref="BG775" si="13537">ROUND(BG774/$E774,2)</f>
        <v>0</v>
      </c>
      <c r="BH775" s="110">
        <f t="shared" ref="BH775" si="13538">ROUND(BH774/$E774,2)</f>
        <v>0</v>
      </c>
      <c r="BI775" s="110">
        <f t="shared" ref="BI775" si="13539">ROUND(BI774/$E774,2)</f>
        <v>0</v>
      </c>
      <c r="BJ775" s="110">
        <f t="shared" ref="BJ775" si="13540">ROUND(BJ774/$E774,2)</f>
        <v>0</v>
      </c>
      <c r="BK775" s="110">
        <f t="shared" ref="BK775" si="13541">ROUND(BK774/$E774,2)</f>
        <v>0</v>
      </c>
      <c r="BL775" s="110">
        <f t="shared" ref="BL775" si="13542">ROUND(BL774/$E774,2)</f>
        <v>0</v>
      </c>
      <c r="BM775" s="110">
        <f t="shared" ref="BM775" si="13543">ROUND(BM774/$E774,2)</f>
        <v>0</v>
      </c>
      <c r="BN775" s="110">
        <f t="shared" ref="BN775" si="13544">ROUND(BN774/$E774,2)</f>
        <v>0</v>
      </c>
      <c r="BO775" s="110">
        <f t="shared" ref="BO775" si="13545">ROUND(BO774/$E774,2)</f>
        <v>0</v>
      </c>
      <c r="BP775" s="110">
        <f t="shared" ref="BP775" si="13546">ROUND(BP774/$E774,2)</f>
        <v>0</v>
      </c>
      <c r="BQ775" s="110">
        <f t="shared" ref="BQ775" si="13547">ROUND(BQ774/$E774,2)</f>
        <v>0</v>
      </c>
      <c r="BR775" s="110">
        <f t="shared" ref="BR775" si="13548">ROUND(BR774/$E774,2)</f>
        <v>0</v>
      </c>
      <c r="BS775" s="110">
        <f t="shared" ref="BS775" si="13549">ROUND(BS774/$E774,2)</f>
        <v>0</v>
      </c>
      <c r="BT775" s="110">
        <f t="shared" ref="BT775" si="13550">ROUND(BT774/$E774,2)</f>
        <v>0</v>
      </c>
      <c r="BU775" s="110">
        <f t="shared" ref="BU775" si="13551">ROUND(BU774/$E774,2)</f>
        <v>0</v>
      </c>
      <c r="BV775" s="110">
        <f t="shared" ref="BV775" si="13552">ROUND(BV774/$E774,2)</f>
        <v>0</v>
      </c>
      <c r="BW775" s="110">
        <f t="shared" ref="BW775" si="13553">ROUND(BW774/$E774,2)</f>
        <v>0</v>
      </c>
      <c r="BX775" s="110">
        <f t="shared" ref="BX775" si="13554">ROUND(BX774/$E774,2)</f>
        <v>1</v>
      </c>
      <c r="BY775" s="110">
        <f t="shared" ref="BY775" si="13555">ROUND(BY774/$E774,2)</f>
        <v>0</v>
      </c>
      <c r="BZ775" s="110">
        <f t="shared" ref="BZ775" si="13556">ROUND(BZ774/$E774,2)</f>
        <v>0</v>
      </c>
      <c r="CA775" s="110">
        <f t="shared" ref="CA775" si="13557">ROUND(CA774/$E774,2)</f>
        <v>0</v>
      </c>
      <c r="CB775" s="110">
        <f t="shared" ref="CB775" si="13558">ROUND(CB774/$E774,2)</f>
        <v>0</v>
      </c>
      <c r="CC775" s="110">
        <f t="shared" ref="CC775" si="13559">ROUND(CC774/$E774,2)</f>
        <v>0</v>
      </c>
      <c r="CD775" s="110">
        <f t="shared" ref="CD775" si="13560">ROUND(CD774/$E774,2)</f>
        <v>0</v>
      </c>
      <c r="CE775" s="110"/>
      <c r="CF775" s="110">
        <f t="shared" ref="CF775" si="13561">ROUND(CF774/$E774,2)</f>
        <v>0</v>
      </c>
      <c r="CG775" s="110">
        <f t="shared" ref="CG775" si="13562">ROUND(CG774/$E774,2)</f>
        <v>0</v>
      </c>
      <c r="CH775" s="111">
        <f>IF(C774="","",D774-SUM(G775:CG775))</f>
        <v>0</v>
      </c>
      <c r="CI775" s="112">
        <f>IF(C774="","",SUM(G775:CG775))</f>
        <v>1</v>
      </c>
      <c r="CJ775" s="67" t="b">
        <f>IF(C774="","",D774=CI775)</f>
        <v>1</v>
      </c>
    </row>
    <row r="776" spans="1:88" s="5" customFormat="1" ht="22.05" customHeight="1" x14ac:dyDescent="0.3">
      <c r="A776" s="173"/>
      <c r="B776" s="157"/>
      <c r="C776" s="170"/>
      <c r="D776" s="160"/>
      <c r="E776" s="163"/>
      <c r="F776" s="166"/>
      <c r="G776" s="113">
        <v>0</v>
      </c>
      <c r="H776" s="113"/>
      <c r="I776" s="113"/>
      <c r="J776" s="113"/>
      <c r="K776" s="113"/>
      <c r="L776" s="113"/>
      <c r="M776" s="113"/>
      <c r="N776" s="113"/>
      <c r="O776" s="113"/>
      <c r="P776" s="113"/>
      <c r="Q776" s="113"/>
      <c r="R776" s="113"/>
      <c r="S776" s="113"/>
      <c r="T776" s="113"/>
      <c r="U776" s="113">
        <f t="shared" ref="U776:X776" si="13563">U774/$F774</f>
        <v>0</v>
      </c>
      <c r="V776" s="113">
        <f t="shared" si="13563"/>
        <v>0</v>
      </c>
      <c r="W776" s="113">
        <f t="shared" si="13563"/>
        <v>0</v>
      </c>
      <c r="X776" s="113">
        <f t="shared" si="13563"/>
        <v>0</v>
      </c>
      <c r="Y776" s="113">
        <f t="shared" ref="Y776:AG776" si="13564">Y774/$F774</f>
        <v>0</v>
      </c>
      <c r="Z776" s="113">
        <f t="shared" si="13564"/>
        <v>0</v>
      </c>
      <c r="AA776" s="113">
        <f t="shared" si="13564"/>
        <v>0</v>
      </c>
      <c r="AB776" s="113">
        <f t="shared" si="13564"/>
        <v>0</v>
      </c>
      <c r="AC776" s="113">
        <f t="shared" si="13564"/>
        <v>0</v>
      </c>
      <c r="AD776" s="113">
        <f t="shared" si="13564"/>
        <v>0</v>
      </c>
      <c r="AE776" s="113">
        <f t="shared" si="13564"/>
        <v>0</v>
      </c>
      <c r="AF776" s="113">
        <f t="shared" si="13564"/>
        <v>0</v>
      </c>
      <c r="AG776" s="113">
        <f t="shared" si="13564"/>
        <v>0</v>
      </c>
      <c r="AH776" s="113">
        <f t="shared" ref="AH776:AK776" si="13565">AH774/$F774</f>
        <v>0</v>
      </c>
      <c r="AI776" s="113">
        <f t="shared" si="13565"/>
        <v>0</v>
      </c>
      <c r="AJ776" s="113">
        <f t="shared" si="13565"/>
        <v>0</v>
      </c>
      <c r="AK776" s="113">
        <f t="shared" si="13565"/>
        <v>0</v>
      </c>
      <c r="AL776" s="113">
        <f t="shared" ref="AL776:AT776" si="13566">AL774/$F774</f>
        <v>0</v>
      </c>
      <c r="AM776" s="113">
        <f t="shared" si="13566"/>
        <v>0</v>
      </c>
      <c r="AN776" s="113">
        <f t="shared" si="13566"/>
        <v>0</v>
      </c>
      <c r="AO776" s="113">
        <f t="shared" si="13566"/>
        <v>0</v>
      </c>
      <c r="AP776" s="113">
        <f t="shared" si="13566"/>
        <v>0</v>
      </c>
      <c r="AQ776" s="113">
        <f t="shared" si="13566"/>
        <v>0</v>
      </c>
      <c r="AR776" s="113">
        <f t="shared" si="13566"/>
        <v>0</v>
      </c>
      <c r="AS776" s="113">
        <f t="shared" si="13566"/>
        <v>0</v>
      </c>
      <c r="AT776" s="113">
        <f t="shared" si="13566"/>
        <v>0</v>
      </c>
      <c r="AU776" s="113">
        <f t="shared" ref="AU776:AX776" si="13567">AU774/$F774</f>
        <v>0</v>
      </c>
      <c r="AV776" s="113">
        <f t="shared" si="13567"/>
        <v>0</v>
      </c>
      <c r="AW776" s="113">
        <f t="shared" si="13567"/>
        <v>0</v>
      </c>
      <c r="AX776" s="113">
        <f t="shared" si="13567"/>
        <v>0</v>
      </c>
      <c r="AY776" s="113">
        <f t="shared" ref="AY776:BC776" si="13568">AY774/$F774</f>
        <v>0</v>
      </c>
      <c r="AZ776" s="113">
        <f t="shared" si="13568"/>
        <v>0</v>
      </c>
      <c r="BA776" s="113">
        <f t="shared" si="13568"/>
        <v>0</v>
      </c>
      <c r="BB776" s="113">
        <f t="shared" si="13568"/>
        <v>0</v>
      </c>
      <c r="BC776" s="113">
        <f t="shared" si="13568"/>
        <v>0</v>
      </c>
      <c r="BD776" s="113">
        <f t="shared" ref="BD776:BG776" si="13569">BD774/$F774</f>
        <v>0</v>
      </c>
      <c r="BE776" s="113">
        <f t="shared" si="13569"/>
        <v>0</v>
      </c>
      <c r="BF776" s="113">
        <f t="shared" si="13569"/>
        <v>0</v>
      </c>
      <c r="BG776" s="113">
        <f t="shared" si="13569"/>
        <v>0</v>
      </c>
      <c r="BH776" s="113">
        <f t="shared" ref="BH776:BK776" si="13570">BH774/$F774</f>
        <v>0</v>
      </c>
      <c r="BI776" s="113">
        <f t="shared" si="13570"/>
        <v>0</v>
      </c>
      <c r="BJ776" s="113">
        <f t="shared" si="13570"/>
        <v>0</v>
      </c>
      <c r="BK776" s="113">
        <f t="shared" si="13570"/>
        <v>0</v>
      </c>
      <c r="BL776" s="113">
        <f t="shared" ref="BL776:BP776" si="13571">BL774/$F774</f>
        <v>0</v>
      </c>
      <c r="BM776" s="113">
        <f t="shared" si="13571"/>
        <v>0</v>
      </c>
      <c r="BN776" s="113">
        <f t="shared" si="13571"/>
        <v>0</v>
      </c>
      <c r="BO776" s="113">
        <f t="shared" si="13571"/>
        <v>0</v>
      </c>
      <c r="BP776" s="113">
        <f t="shared" si="13571"/>
        <v>0</v>
      </c>
      <c r="BQ776" s="113">
        <f t="shared" ref="BQ776:BT776" si="13572">BQ774/$F774</f>
        <v>0</v>
      </c>
      <c r="BR776" s="113">
        <f t="shared" si="13572"/>
        <v>0</v>
      </c>
      <c r="BS776" s="113">
        <f t="shared" si="13572"/>
        <v>0</v>
      </c>
      <c r="BT776" s="113">
        <f t="shared" si="13572"/>
        <v>0</v>
      </c>
      <c r="BU776" s="113">
        <f t="shared" ref="BU776:BX776" si="13573">BU774/$F774</f>
        <v>0</v>
      </c>
      <c r="BV776" s="113">
        <f t="shared" si="13573"/>
        <v>0</v>
      </c>
      <c r="BW776" s="113">
        <f t="shared" si="13573"/>
        <v>0</v>
      </c>
      <c r="BX776" s="113">
        <f t="shared" si="13573"/>
        <v>1</v>
      </c>
      <c r="BY776" s="113">
        <f t="shared" ref="BY776:CC776" si="13574">BY774/$F774</f>
        <v>0</v>
      </c>
      <c r="BZ776" s="113">
        <f t="shared" si="13574"/>
        <v>0</v>
      </c>
      <c r="CA776" s="113">
        <f t="shared" si="13574"/>
        <v>0</v>
      </c>
      <c r="CB776" s="113">
        <f t="shared" si="13574"/>
        <v>0</v>
      </c>
      <c r="CC776" s="113">
        <f t="shared" si="13574"/>
        <v>0</v>
      </c>
      <c r="CD776" s="113">
        <f t="shared" ref="CD776:CG776" si="13575">CD774/$F774</f>
        <v>0</v>
      </c>
      <c r="CE776" s="113"/>
      <c r="CF776" s="113">
        <f t="shared" si="13575"/>
        <v>0</v>
      </c>
      <c r="CG776" s="113">
        <f t="shared" si="13575"/>
        <v>0</v>
      </c>
      <c r="CH776" s="114">
        <f>IF(C774="","",100%-SUM(G776:CG776))</f>
        <v>0</v>
      </c>
      <c r="CI776" s="115">
        <f>IF(C774="","",SUM(G776:CG776))</f>
        <v>1</v>
      </c>
      <c r="CJ776" s="67" t="b">
        <f>IF(C774="","",SUM(G776:CG776)=CI776)</f>
        <v>1</v>
      </c>
    </row>
    <row r="777" spans="1:88" s="5" customFormat="1" ht="15" customHeight="1" x14ac:dyDescent="0.3">
      <c r="A777" s="171" t="s">
        <v>549</v>
      </c>
      <c r="B777" s="155" t="s">
        <v>550</v>
      </c>
      <c r="C777" s="168" t="s">
        <v>163</v>
      </c>
      <c r="D777" s="158">
        <v>1</v>
      </c>
      <c r="E777" s="161">
        <v>45349115</v>
      </c>
      <c r="F777" s="164">
        <f t="shared" si="13498"/>
        <v>45349115</v>
      </c>
      <c r="G777" s="108">
        <v>0</v>
      </c>
      <c r="H777" s="108"/>
      <c r="I777" s="108"/>
      <c r="J777" s="108"/>
      <c r="K777" s="108"/>
      <c r="L777" s="108"/>
      <c r="M777" s="108"/>
      <c r="N777" s="108"/>
      <c r="O777" s="108"/>
      <c r="P777" s="108"/>
      <c r="Q777" s="108"/>
      <c r="R777" s="108"/>
      <c r="S777" s="108"/>
      <c r="T777" s="108"/>
      <c r="U777" s="108"/>
      <c r="V777" s="108"/>
      <c r="W777" s="108"/>
      <c r="X777" s="108"/>
      <c r="Y777" s="108"/>
      <c r="Z777" s="108"/>
      <c r="AA777" s="108"/>
      <c r="AB777" s="108"/>
      <c r="AC777" s="108"/>
      <c r="AD777" s="108"/>
      <c r="AE777" s="108"/>
      <c r="AF777" s="108"/>
      <c r="AG777" s="108"/>
      <c r="AH777" s="108"/>
      <c r="AI777" s="108"/>
      <c r="AJ777" s="108"/>
      <c r="AK777" s="108"/>
      <c r="AL777" s="108"/>
      <c r="AM777" s="108"/>
      <c r="AN777" s="108"/>
      <c r="AO777" s="108"/>
      <c r="AP777" s="108"/>
      <c r="AQ777" s="108"/>
      <c r="AR777" s="108"/>
      <c r="AS777" s="108"/>
      <c r="AT777" s="108"/>
      <c r="AU777" s="108"/>
      <c r="AV777" s="108"/>
      <c r="AW777" s="108"/>
      <c r="AX777" s="108"/>
      <c r="AY777" s="108"/>
      <c r="AZ777" s="108"/>
      <c r="BA777" s="108"/>
      <c r="BB777" s="108"/>
      <c r="BC777" s="108"/>
      <c r="BD777" s="108"/>
      <c r="BE777" s="108"/>
      <c r="BF777" s="108"/>
      <c r="BG777" s="108"/>
      <c r="BH777" s="108"/>
      <c r="BI777" s="108"/>
      <c r="BJ777" s="108"/>
      <c r="BK777" s="108"/>
      <c r="BL777" s="108"/>
      <c r="BM777" s="108"/>
      <c r="BN777" s="108"/>
      <c r="BO777" s="108"/>
      <c r="BP777" s="108"/>
      <c r="BQ777" s="108"/>
      <c r="BR777" s="108"/>
      <c r="BS777" s="108"/>
      <c r="BT777" s="108"/>
      <c r="BU777" s="108"/>
      <c r="BV777" s="108"/>
      <c r="BW777" s="108"/>
      <c r="BX777" s="108">
        <f>$F$777</f>
        <v>45349115</v>
      </c>
      <c r="BY777" s="108"/>
      <c r="BZ777" s="108"/>
      <c r="CA777" s="108"/>
      <c r="CB777" s="108"/>
      <c r="CC777" s="108"/>
      <c r="CD777" s="108"/>
      <c r="CE777" s="108"/>
      <c r="CF777" s="108"/>
      <c r="CG777" s="108"/>
      <c r="CH777" s="109">
        <f>IF(C777="","",F777-SUM(G777:CG777))</f>
        <v>0</v>
      </c>
      <c r="CI777" s="107">
        <f>IF(C777="","",SUM(G777:CG777))</f>
        <v>45349115</v>
      </c>
      <c r="CJ777" s="67" t="b">
        <f>IF(C777="","",F777=CI777)</f>
        <v>1</v>
      </c>
    </row>
    <row r="778" spans="1:88" s="5" customFormat="1" ht="15" customHeight="1" x14ac:dyDescent="0.3">
      <c r="A778" s="172"/>
      <c r="B778" s="156"/>
      <c r="C778" s="169"/>
      <c r="D778" s="159"/>
      <c r="E778" s="162"/>
      <c r="F778" s="165"/>
      <c r="G778" s="110">
        <v>0</v>
      </c>
      <c r="H778" s="110"/>
      <c r="I778" s="110"/>
      <c r="J778" s="110"/>
      <c r="K778" s="110"/>
      <c r="L778" s="110"/>
      <c r="M778" s="110"/>
      <c r="N778" s="110"/>
      <c r="O778" s="110"/>
      <c r="P778" s="110"/>
      <c r="Q778" s="110"/>
      <c r="R778" s="110"/>
      <c r="S778" s="110"/>
      <c r="T778" s="110"/>
      <c r="U778" s="110">
        <f t="shared" ref="U778" si="13576">ROUND(U777/$E777,2)</f>
        <v>0</v>
      </c>
      <c r="V778" s="110">
        <f t="shared" ref="V778" si="13577">ROUND(V777/$E777,2)</f>
        <v>0</v>
      </c>
      <c r="W778" s="110">
        <f t="shared" ref="W778" si="13578">ROUND(W777/$E777,2)</f>
        <v>0</v>
      </c>
      <c r="X778" s="110">
        <f t="shared" ref="X778" si="13579">ROUND(X777/$E777,2)</f>
        <v>0</v>
      </c>
      <c r="Y778" s="110">
        <f t="shared" ref="Y778" si="13580">ROUND(Y777/$E777,2)</f>
        <v>0</v>
      </c>
      <c r="Z778" s="110">
        <f t="shared" ref="Z778" si="13581">ROUND(Z777/$E777,2)</f>
        <v>0</v>
      </c>
      <c r="AA778" s="110">
        <f t="shared" ref="AA778" si="13582">ROUND(AA777/$E777,2)</f>
        <v>0</v>
      </c>
      <c r="AB778" s="110">
        <f t="shared" ref="AB778" si="13583">ROUND(AB777/$E777,2)</f>
        <v>0</v>
      </c>
      <c r="AC778" s="110">
        <f t="shared" ref="AC778" si="13584">ROUND(AC777/$E777,2)</f>
        <v>0</v>
      </c>
      <c r="AD778" s="110">
        <f t="shared" ref="AD778" si="13585">ROUND(AD777/$E777,2)</f>
        <v>0</v>
      </c>
      <c r="AE778" s="110">
        <f t="shared" ref="AE778" si="13586">ROUND(AE777/$E777,2)</f>
        <v>0</v>
      </c>
      <c r="AF778" s="110">
        <f t="shared" ref="AF778" si="13587">ROUND(AF777/$E777,2)</f>
        <v>0</v>
      </c>
      <c r="AG778" s="110">
        <f t="shared" ref="AG778" si="13588">ROUND(AG777/$E777,2)</f>
        <v>0</v>
      </c>
      <c r="AH778" s="110">
        <f t="shared" ref="AH778" si="13589">ROUND(AH777/$E777,2)</f>
        <v>0</v>
      </c>
      <c r="AI778" s="110">
        <f t="shared" ref="AI778" si="13590">ROUND(AI777/$E777,2)</f>
        <v>0</v>
      </c>
      <c r="AJ778" s="110">
        <f t="shared" ref="AJ778" si="13591">ROUND(AJ777/$E777,2)</f>
        <v>0</v>
      </c>
      <c r="AK778" s="110">
        <f t="shared" ref="AK778" si="13592">ROUND(AK777/$E777,2)</f>
        <v>0</v>
      </c>
      <c r="AL778" s="110">
        <f t="shared" ref="AL778" si="13593">ROUND(AL777/$E777,2)</f>
        <v>0</v>
      </c>
      <c r="AM778" s="110">
        <f t="shared" ref="AM778" si="13594">ROUND(AM777/$E777,2)</f>
        <v>0</v>
      </c>
      <c r="AN778" s="110">
        <f t="shared" ref="AN778" si="13595">ROUND(AN777/$E777,2)</f>
        <v>0</v>
      </c>
      <c r="AO778" s="110">
        <f t="shared" ref="AO778" si="13596">ROUND(AO777/$E777,2)</f>
        <v>0</v>
      </c>
      <c r="AP778" s="110">
        <f t="shared" ref="AP778" si="13597">ROUND(AP777/$E777,2)</f>
        <v>0</v>
      </c>
      <c r="AQ778" s="110">
        <f t="shared" ref="AQ778" si="13598">ROUND(AQ777/$E777,2)</f>
        <v>0</v>
      </c>
      <c r="AR778" s="110">
        <f t="shared" ref="AR778" si="13599">ROUND(AR777/$E777,2)</f>
        <v>0</v>
      </c>
      <c r="AS778" s="110">
        <f t="shared" ref="AS778" si="13600">ROUND(AS777/$E777,2)</f>
        <v>0</v>
      </c>
      <c r="AT778" s="110">
        <f t="shared" ref="AT778" si="13601">ROUND(AT777/$E777,2)</f>
        <v>0</v>
      </c>
      <c r="AU778" s="110">
        <f t="shared" ref="AU778" si="13602">ROUND(AU777/$E777,2)</f>
        <v>0</v>
      </c>
      <c r="AV778" s="110">
        <f t="shared" ref="AV778" si="13603">ROUND(AV777/$E777,2)</f>
        <v>0</v>
      </c>
      <c r="AW778" s="110">
        <f t="shared" ref="AW778" si="13604">ROUND(AW777/$E777,2)</f>
        <v>0</v>
      </c>
      <c r="AX778" s="110">
        <f t="shared" ref="AX778" si="13605">ROUND(AX777/$E777,2)</f>
        <v>0</v>
      </c>
      <c r="AY778" s="110">
        <f t="shared" ref="AY778" si="13606">ROUND(AY777/$E777,2)</f>
        <v>0</v>
      </c>
      <c r="AZ778" s="110">
        <f t="shared" ref="AZ778" si="13607">ROUND(AZ777/$E777,2)</f>
        <v>0</v>
      </c>
      <c r="BA778" s="110">
        <f t="shared" ref="BA778" si="13608">ROUND(BA777/$E777,2)</f>
        <v>0</v>
      </c>
      <c r="BB778" s="110">
        <f t="shared" ref="BB778" si="13609">ROUND(BB777/$E777,2)</f>
        <v>0</v>
      </c>
      <c r="BC778" s="110">
        <f t="shared" ref="BC778" si="13610">ROUND(BC777/$E777,2)</f>
        <v>0</v>
      </c>
      <c r="BD778" s="110">
        <f t="shared" ref="BD778" si="13611">ROUND(BD777/$E777,2)</f>
        <v>0</v>
      </c>
      <c r="BE778" s="110">
        <f t="shared" ref="BE778" si="13612">ROUND(BE777/$E777,2)</f>
        <v>0</v>
      </c>
      <c r="BF778" s="110">
        <f t="shared" ref="BF778" si="13613">ROUND(BF777/$E777,2)</f>
        <v>0</v>
      </c>
      <c r="BG778" s="110">
        <f t="shared" ref="BG778" si="13614">ROUND(BG777/$E777,2)</f>
        <v>0</v>
      </c>
      <c r="BH778" s="110">
        <f t="shared" ref="BH778" si="13615">ROUND(BH777/$E777,2)</f>
        <v>0</v>
      </c>
      <c r="BI778" s="110">
        <f t="shared" ref="BI778" si="13616">ROUND(BI777/$E777,2)</f>
        <v>0</v>
      </c>
      <c r="BJ778" s="110">
        <f t="shared" ref="BJ778" si="13617">ROUND(BJ777/$E777,2)</f>
        <v>0</v>
      </c>
      <c r="BK778" s="110">
        <f t="shared" ref="BK778" si="13618">ROUND(BK777/$E777,2)</f>
        <v>0</v>
      </c>
      <c r="BL778" s="110">
        <f t="shared" ref="BL778" si="13619">ROUND(BL777/$E777,2)</f>
        <v>0</v>
      </c>
      <c r="BM778" s="110">
        <f t="shared" ref="BM778" si="13620">ROUND(BM777/$E777,2)</f>
        <v>0</v>
      </c>
      <c r="BN778" s="110">
        <f t="shared" ref="BN778" si="13621">ROUND(BN777/$E777,2)</f>
        <v>0</v>
      </c>
      <c r="BO778" s="110">
        <f t="shared" ref="BO778" si="13622">ROUND(BO777/$E777,2)</f>
        <v>0</v>
      </c>
      <c r="BP778" s="110">
        <f t="shared" ref="BP778" si="13623">ROUND(BP777/$E777,2)</f>
        <v>0</v>
      </c>
      <c r="BQ778" s="110">
        <f t="shared" ref="BQ778" si="13624">ROUND(BQ777/$E777,2)</f>
        <v>0</v>
      </c>
      <c r="BR778" s="110">
        <f t="shared" ref="BR778" si="13625">ROUND(BR777/$E777,2)</f>
        <v>0</v>
      </c>
      <c r="BS778" s="110">
        <f t="shared" ref="BS778" si="13626">ROUND(BS777/$E777,2)</f>
        <v>0</v>
      </c>
      <c r="BT778" s="110">
        <f t="shared" ref="BT778" si="13627">ROUND(BT777/$E777,2)</f>
        <v>0</v>
      </c>
      <c r="BU778" s="110">
        <f t="shared" ref="BU778" si="13628">ROUND(BU777/$E777,2)</f>
        <v>0</v>
      </c>
      <c r="BV778" s="110">
        <f t="shared" ref="BV778" si="13629">ROUND(BV777/$E777,2)</f>
        <v>0</v>
      </c>
      <c r="BW778" s="110">
        <f t="shared" ref="BW778" si="13630">ROUND(BW777/$E777,2)</f>
        <v>0</v>
      </c>
      <c r="BX778" s="110">
        <f t="shared" ref="BX778" si="13631">ROUND(BX777/$E777,2)</f>
        <v>1</v>
      </c>
      <c r="BY778" s="110">
        <f t="shared" ref="BY778" si="13632">ROUND(BY777/$E777,2)</f>
        <v>0</v>
      </c>
      <c r="BZ778" s="110">
        <f t="shared" ref="BZ778" si="13633">ROUND(BZ777/$E777,2)</f>
        <v>0</v>
      </c>
      <c r="CA778" s="110">
        <f t="shared" ref="CA778" si="13634">ROUND(CA777/$E777,2)</f>
        <v>0</v>
      </c>
      <c r="CB778" s="110">
        <f t="shared" ref="CB778" si="13635">ROUND(CB777/$E777,2)</f>
        <v>0</v>
      </c>
      <c r="CC778" s="110">
        <f t="shared" ref="CC778" si="13636">ROUND(CC777/$E777,2)</f>
        <v>0</v>
      </c>
      <c r="CD778" s="110">
        <f t="shared" ref="CD778" si="13637">ROUND(CD777/$E777,2)</f>
        <v>0</v>
      </c>
      <c r="CE778" s="110"/>
      <c r="CF778" s="110">
        <f t="shared" ref="CF778" si="13638">ROUND(CF777/$E777,2)</f>
        <v>0</v>
      </c>
      <c r="CG778" s="110">
        <f t="shared" ref="CG778" si="13639">ROUND(CG777/$E777,2)</f>
        <v>0</v>
      </c>
      <c r="CH778" s="111">
        <f>IF(C777="","",D777-SUM(G778:CG778))</f>
        <v>0</v>
      </c>
      <c r="CI778" s="112">
        <f>IF(C777="","",SUM(G778:CG778))</f>
        <v>1</v>
      </c>
      <c r="CJ778" s="67" t="b">
        <f>IF(C777="","",D777=CI778)</f>
        <v>1</v>
      </c>
    </row>
    <row r="779" spans="1:88" s="5" customFormat="1" ht="15" customHeight="1" x14ac:dyDescent="0.3">
      <c r="A779" s="173"/>
      <c r="B779" s="157"/>
      <c r="C779" s="170"/>
      <c r="D779" s="160"/>
      <c r="E779" s="163"/>
      <c r="F779" s="166"/>
      <c r="G779" s="113">
        <v>0</v>
      </c>
      <c r="H779" s="113"/>
      <c r="I779" s="113"/>
      <c r="J779" s="113"/>
      <c r="K779" s="113"/>
      <c r="L779" s="113"/>
      <c r="M779" s="113"/>
      <c r="N779" s="113"/>
      <c r="O779" s="113"/>
      <c r="P779" s="113"/>
      <c r="Q779" s="113"/>
      <c r="R779" s="113"/>
      <c r="S779" s="113"/>
      <c r="T779" s="113"/>
      <c r="U779" s="113">
        <f t="shared" ref="U779:X779" si="13640">U777/$F777</f>
        <v>0</v>
      </c>
      <c r="V779" s="113">
        <f t="shared" si="13640"/>
        <v>0</v>
      </c>
      <c r="W779" s="113">
        <f t="shared" si="13640"/>
        <v>0</v>
      </c>
      <c r="X779" s="113">
        <f t="shared" si="13640"/>
        <v>0</v>
      </c>
      <c r="Y779" s="113">
        <f t="shared" ref="Y779:AG779" si="13641">Y777/$F777</f>
        <v>0</v>
      </c>
      <c r="Z779" s="113">
        <f t="shared" si="13641"/>
        <v>0</v>
      </c>
      <c r="AA779" s="113">
        <f t="shared" si="13641"/>
        <v>0</v>
      </c>
      <c r="AB779" s="113">
        <f t="shared" si="13641"/>
        <v>0</v>
      </c>
      <c r="AC779" s="113">
        <f t="shared" si="13641"/>
        <v>0</v>
      </c>
      <c r="AD779" s="113">
        <f t="shared" si="13641"/>
        <v>0</v>
      </c>
      <c r="AE779" s="113">
        <f t="shared" si="13641"/>
        <v>0</v>
      </c>
      <c r="AF779" s="113">
        <f t="shared" si="13641"/>
        <v>0</v>
      </c>
      <c r="AG779" s="113">
        <f t="shared" si="13641"/>
        <v>0</v>
      </c>
      <c r="AH779" s="113">
        <f t="shared" ref="AH779:AK779" si="13642">AH777/$F777</f>
        <v>0</v>
      </c>
      <c r="AI779" s="113">
        <f t="shared" si="13642"/>
        <v>0</v>
      </c>
      <c r="AJ779" s="113">
        <f t="shared" si="13642"/>
        <v>0</v>
      </c>
      <c r="AK779" s="113">
        <f t="shared" si="13642"/>
        <v>0</v>
      </c>
      <c r="AL779" s="113">
        <f t="shared" ref="AL779:AT779" si="13643">AL777/$F777</f>
        <v>0</v>
      </c>
      <c r="AM779" s="113">
        <f t="shared" si="13643"/>
        <v>0</v>
      </c>
      <c r="AN779" s="113">
        <f t="shared" si="13643"/>
        <v>0</v>
      </c>
      <c r="AO779" s="113">
        <f t="shared" si="13643"/>
        <v>0</v>
      </c>
      <c r="AP779" s="113">
        <f t="shared" si="13643"/>
        <v>0</v>
      </c>
      <c r="AQ779" s="113">
        <f t="shared" si="13643"/>
        <v>0</v>
      </c>
      <c r="AR779" s="113">
        <f t="shared" si="13643"/>
        <v>0</v>
      </c>
      <c r="AS779" s="113">
        <f t="shared" si="13643"/>
        <v>0</v>
      </c>
      <c r="AT779" s="113">
        <f t="shared" si="13643"/>
        <v>0</v>
      </c>
      <c r="AU779" s="113">
        <f t="shared" ref="AU779:AX779" si="13644">AU777/$F777</f>
        <v>0</v>
      </c>
      <c r="AV779" s="113">
        <f t="shared" si="13644"/>
        <v>0</v>
      </c>
      <c r="AW779" s="113">
        <f t="shared" si="13644"/>
        <v>0</v>
      </c>
      <c r="AX779" s="113">
        <f t="shared" si="13644"/>
        <v>0</v>
      </c>
      <c r="AY779" s="113">
        <f t="shared" ref="AY779:BC779" si="13645">AY777/$F777</f>
        <v>0</v>
      </c>
      <c r="AZ779" s="113">
        <f t="shared" si="13645"/>
        <v>0</v>
      </c>
      <c r="BA779" s="113">
        <f t="shared" si="13645"/>
        <v>0</v>
      </c>
      <c r="BB779" s="113">
        <f t="shared" si="13645"/>
        <v>0</v>
      </c>
      <c r="BC779" s="113">
        <f t="shared" si="13645"/>
        <v>0</v>
      </c>
      <c r="BD779" s="113">
        <f t="shared" ref="BD779:BG779" si="13646">BD777/$F777</f>
        <v>0</v>
      </c>
      <c r="BE779" s="113">
        <f t="shared" si="13646"/>
        <v>0</v>
      </c>
      <c r="BF779" s="113">
        <f t="shared" si="13646"/>
        <v>0</v>
      </c>
      <c r="BG779" s="113">
        <f t="shared" si="13646"/>
        <v>0</v>
      </c>
      <c r="BH779" s="113">
        <f t="shared" ref="BH779:BK779" si="13647">BH777/$F777</f>
        <v>0</v>
      </c>
      <c r="BI779" s="113">
        <f t="shared" si="13647"/>
        <v>0</v>
      </c>
      <c r="BJ779" s="113">
        <f t="shared" si="13647"/>
        <v>0</v>
      </c>
      <c r="BK779" s="113">
        <f t="shared" si="13647"/>
        <v>0</v>
      </c>
      <c r="BL779" s="113">
        <f t="shared" ref="BL779:BP779" si="13648">BL777/$F777</f>
        <v>0</v>
      </c>
      <c r="BM779" s="113">
        <f t="shared" si="13648"/>
        <v>0</v>
      </c>
      <c r="BN779" s="113">
        <f t="shared" si="13648"/>
        <v>0</v>
      </c>
      <c r="BO779" s="113">
        <f t="shared" si="13648"/>
        <v>0</v>
      </c>
      <c r="BP779" s="113">
        <f t="shared" si="13648"/>
        <v>0</v>
      </c>
      <c r="BQ779" s="113">
        <f t="shared" ref="BQ779:BT779" si="13649">BQ777/$F777</f>
        <v>0</v>
      </c>
      <c r="BR779" s="113">
        <f t="shared" si="13649"/>
        <v>0</v>
      </c>
      <c r="BS779" s="113">
        <f t="shared" si="13649"/>
        <v>0</v>
      </c>
      <c r="BT779" s="113">
        <f t="shared" si="13649"/>
        <v>0</v>
      </c>
      <c r="BU779" s="113">
        <f t="shared" ref="BU779:BX779" si="13650">BU777/$F777</f>
        <v>0</v>
      </c>
      <c r="BV779" s="113">
        <f t="shared" si="13650"/>
        <v>0</v>
      </c>
      <c r="BW779" s="113">
        <f t="shared" si="13650"/>
        <v>0</v>
      </c>
      <c r="BX779" s="113">
        <f t="shared" si="13650"/>
        <v>1</v>
      </c>
      <c r="BY779" s="113">
        <f t="shared" ref="BY779:CC779" si="13651">BY777/$F777</f>
        <v>0</v>
      </c>
      <c r="BZ779" s="113">
        <f t="shared" si="13651"/>
        <v>0</v>
      </c>
      <c r="CA779" s="113">
        <f t="shared" si="13651"/>
        <v>0</v>
      </c>
      <c r="CB779" s="113">
        <f t="shared" si="13651"/>
        <v>0</v>
      </c>
      <c r="CC779" s="113">
        <f t="shared" si="13651"/>
        <v>0</v>
      </c>
      <c r="CD779" s="113">
        <f t="shared" ref="CD779:CG779" si="13652">CD777/$F777</f>
        <v>0</v>
      </c>
      <c r="CE779" s="113"/>
      <c r="CF779" s="113">
        <f t="shared" si="13652"/>
        <v>0</v>
      </c>
      <c r="CG779" s="113">
        <f t="shared" si="13652"/>
        <v>0</v>
      </c>
      <c r="CH779" s="114">
        <f>IF(C777="","",100%-SUM(G779:CG779))</f>
        <v>0</v>
      </c>
      <c r="CI779" s="115">
        <f>IF(C777="","",SUM(G779:CG779))</f>
        <v>1</v>
      </c>
      <c r="CJ779" s="67" t="b">
        <f>IF(C777="","",SUM(G779:CG779)=CI779)</f>
        <v>1</v>
      </c>
    </row>
    <row r="780" spans="1:88" x14ac:dyDescent="0.3">
      <c r="A780" s="31" t="s">
        <v>551</v>
      </c>
      <c r="B780" s="32" t="s">
        <v>552</v>
      </c>
      <c r="C780" s="33"/>
      <c r="D780" s="33"/>
      <c r="E780" s="37" t="s">
        <v>8</v>
      </c>
      <c r="F780" s="84">
        <f>SUM(F781:F816)</f>
        <v>514925300</v>
      </c>
      <c r="G780" s="6">
        <f>G781+G784+G787+G790+G793+G796+G799+G802+G805+G808+G811+G814</f>
        <v>0</v>
      </c>
      <c r="H780" s="6">
        <f t="shared" ref="H780:BS780" si="13653">H781+H784+H787+H790+H793+H796+H799+H802+H805+H808+H811+H814</f>
        <v>0</v>
      </c>
      <c r="I780" s="6">
        <f t="shared" si="13653"/>
        <v>0</v>
      </c>
      <c r="J780" s="6">
        <f t="shared" si="13653"/>
        <v>0</v>
      </c>
      <c r="K780" s="6">
        <f t="shared" si="13653"/>
        <v>0</v>
      </c>
      <c r="L780" s="6">
        <f t="shared" si="13653"/>
        <v>0</v>
      </c>
      <c r="M780" s="6">
        <f t="shared" si="13653"/>
        <v>0</v>
      </c>
      <c r="N780" s="6">
        <f t="shared" si="13653"/>
        <v>0</v>
      </c>
      <c r="O780" s="6">
        <f t="shared" si="13653"/>
        <v>0</v>
      </c>
      <c r="P780" s="6">
        <f t="shared" si="13653"/>
        <v>0</v>
      </c>
      <c r="Q780" s="6">
        <f t="shared" si="13653"/>
        <v>0</v>
      </c>
      <c r="R780" s="6">
        <f t="shared" si="13653"/>
        <v>0</v>
      </c>
      <c r="S780" s="6">
        <f t="shared" si="13653"/>
        <v>0</v>
      </c>
      <c r="T780" s="6">
        <f t="shared" si="13653"/>
        <v>0</v>
      </c>
      <c r="U780" s="6">
        <f t="shared" si="13653"/>
        <v>0</v>
      </c>
      <c r="V780" s="6">
        <f t="shared" si="13653"/>
        <v>0</v>
      </c>
      <c r="W780" s="6">
        <f t="shared" si="13653"/>
        <v>0</v>
      </c>
      <c r="X780" s="6">
        <f t="shared" si="13653"/>
        <v>0</v>
      </c>
      <c r="Y780" s="6">
        <f t="shared" si="13653"/>
        <v>0</v>
      </c>
      <c r="Z780" s="6">
        <f t="shared" si="13653"/>
        <v>0</v>
      </c>
      <c r="AA780" s="6">
        <f t="shared" si="13653"/>
        <v>0</v>
      </c>
      <c r="AB780" s="6">
        <f t="shared" si="13653"/>
        <v>0</v>
      </c>
      <c r="AC780" s="6">
        <f t="shared" si="13653"/>
        <v>0</v>
      </c>
      <c r="AD780" s="6">
        <f t="shared" si="13653"/>
        <v>0</v>
      </c>
      <c r="AE780" s="6">
        <f t="shared" si="13653"/>
        <v>0</v>
      </c>
      <c r="AF780" s="6">
        <f t="shared" si="13653"/>
        <v>0</v>
      </c>
      <c r="AG780" s="6">
        <f t="shared" si="13653"/>
        <v>0</v>
      </c>
      <c r="AH780" s="6">
        <f t="shared" si="13653"/>
        <v>0</v>
      </c>
      <c r="AI780" s="6">
        <f t="shared" si="13653"/>
        <v>0</v>
      </c>
      <c r="AJ780" s="6">
        <f t="shared" si="13653"/>
        <v>0</v>
      </c>
      <c r="AK780" s="6">
        <f t="shared" si="13653"/>
        <v>0</v>
      </c>
      <c r="AL780" s="6">
        <f t="shared" si="13653"/>
        <v>0</v>
      </c>
      <c r="AM780" s="6">
        <f t="shared" si="13653"/>
        <v>0</v>
      </c>
      <c r="AN780" s="6">
        <f t="shared" si="13653"/>
        <v>0</v>
      </c>
      <c r="AO780" s="6">
        <f t="shared" si="13653"/>
        <v>0</v>
      </c>
      <c r="AP780" s="6">
        <f t="shared" si="13653"/>
        <v>0</v>
      </c>
      <c r="AQ780" s="6">
        <f t="shared" si="13653"/>
        <v>0</v>
      </c>
      <c r="AR780" s="6">
        <f t="shared" si="13653"/>
        <v>0</v>
      </c>
      <c r="AS780" s="6">
        <f t="shared" si="13653"/>
        <v>0</v>
      </c>
      <c r="AT780" s="6">
        <f t="shared" si="13653"/>
        <v>0</v>
      </c>
      <c r="AU780" s="6">
        <f t="shared" si="13653"/>
        <v>0</v>
      </c>
      <c r="AV780" s="6">
        <f t="shared" si="13653"/>
        <v>0</v>
      </c>
      <c r="AW780" s="6">
        <f t="shared" si="13653"/>
        <v>0</v>
      </c>
      <c r="AX780" s="6">
        <f t="shared" si="13653"/>
        <v>0</v>
      </c>
      <c r="AY780" s="6">
        <f t="shared" si="13653"/>
        <v>0</v>
      </c>
      <c r="AZ780" s="6">
        <f t="shared" si="13653"/>
        <v>0</v>
      </c>
      <c r="BA780" s="6">
        <f t="shared" si="13653"/>
        <v>0</v>
      </c>
      <c r="BB780" s="6">
        <f t="shared" si="13653"/>
        <v>0</v>
      </c>
      <c r="BC780" s="6">
        <f t="shared" si="13653"/>
        <v>0</v>
      </c>
      <c r="BD780" s="6">
        <f t="shared" si="13653"/>
        <v>0</v>
      </c>
      <c r="BE780" s="6">
        <f t="shared" si="13653"/>
        <v>0</v>
      </c>
      <c r="BF780" s="6">
        <f t="shared" si="13653"/>
        <v>0</v>
      </c>
      <c r="BG780" s="6">
        <f t="shared" si="13653"/>
        <v>0</v>
      </c>
      <c r="BH780" s="6">
        <f t="shared" si="13653"/>
        <v>0</v>
      </c>
      <c r="BI780" s="6">
        <f t="shared" si="13653"/>
        <v>0</v>
      </c>
      <c r="BJ780" s="6">
        <f t="shared" si="13653"/>
        <v>0</v>
      </c>
      <c r="BK780" s="6">
        <f t="shared" si="13653"/>
        <v>0</v>
      </c>
      <c r="BL780" s="6">
        <f t="shared" si="13653"/>
        <v>0</v>
      </c>
      <c r="BM780" s="6">
        <f t="shared" si="13653"/>
        <v>0</v>
      </c>
      <c r="BN780" s="6">
        <f t="shared" si="13653"/>
        <v>0</v>
      </c>
      <c r="BO780" s="6">
        <f t="shared" si="13653"/>
        <v>0</v>
      </c>
      <c r="BP780" s="6">
        <f t="shared" si="13653"/>
        <v>0</v>
      </c>
      <c r="BQ780" s="6">
        <f t="shared" si="13653"/>
        <v>0</v>
      </c>
      <c r="BR780" s="6">
        <f t="shared" si="13653"/>
        <v>0</v>
      </c>
      <c r="BS780" s="6">
        <f t="shared" si="13653"/>
        <v>331629997</v>
      </c>
      <c r="BT780" s="6">
        <f t="shared" ref="BT780:CG780" si="13654">BT781+BT784+BT787+BT790+BT793+BT796+BT799+BT802+BT805+BT808+BT811+BT814</f>
        <v>183295303</v>
      </c>
      <c r="BU780" s="6">
        <f t="shared" si="13654"/>
        <v>0</v>
      </c>
      <c r="BV780" s="6">
        <f t="shared" si="13654"/>
        <v>0</v>
      </c>
      <c r="BW780" s="6">
        <f t="shared" si="13654"/>
        <v>0</v>
      </c>
      <c r="BX780" s="6">
        <f t="shared" si="13654"/>
        <v>0</v>
      </c>
      <c r="BY780" s="6">
        <f t="shared" si="13654"/>
        <v>0</v>
      </c>
      <c r="BZ780" s="6">
        <f t="shared" si="13654"/>
        <v>0</v>
      </c>
      <c r="CA780" s="6">
        <f t="shared" si="13654"/>
        <v>0</v>
      </c>
      <c r="CB780" s="6">
        <f t="shared" si="13654"/>
        <v>0</v>
      </c>
      <c r="CC780" s="6">
        <f t="shared" si="13654"/>
        <v>0</v>
      </c>
      <c r="CD780" s="6">
        <f t="shared" si="13654"/>
        <v>0</v>
      </c>
      <c r="CE780" s="6">
        <f t="shared" si="13654"/>
        <v>0</v>
      </c>
      <c r="CF780" s="6">
        <f t="shared" si="13654"/>
        <v>0</v>
      </c>
      <c r="CG780" s="6">
        <f t="shared" si="13654"/>
        <v>0</v>
      </c>
      <c r="CH780" s="107" t="str">
        <f>IF(C778="","",100%-SUM(G780:CG780))</f>
        <v/>
      </c>
      <c r="CI780" s="107" t="str">
        <f>IF(C778="","",SUM(G780:CG780))</f>
        <v/>
      </c>
      <c r="CJ780" s="67" t="str">
        <f>IF(C778="","",SUM(G780:CG780)=CI780)</f>
        <v/>
      </c>
    </row>
    <row r="781" spans="1:88" s="5" customFormat="1" ht="180" customHeight="1" x14ac:dyDescent="0.3">
      <c r="A781" s="171" t="s">
        <v>553</v>
      </c>
      <c r="B781" s="155" t="s">
        <v>554</v>
      </c>
      <c r="C781" s="168" t="s">
        <v>163</v>
      </c>
      <c r="D781" s="158">
        <v>1</v>
      </c>
      <c r="E781" s="161">
        <v>294458539</v>
      </c>
      <c r="F781" s="164">
        <f t="shared" ref="F781:F814" si="13655">ROUND(E781*D781,0)</f>
        <v>294458539</v>
      </c>
      <c r="G781" s="108">
        <v>0</v>
      </c>
      <c r="H781" s="108"/>
      <c r="I781" s="108"/>
      <c r="J781" s="108"/>
      <c r="K781" s="108"/>
      <c r="L781" s="108"/>
      <c r="M781" s="108"/>
      <c r="N781" s="108"/>
      <c r="O781" s="108"/>
      <c r="P781" s="108"/>
      <c r="Q781" s="108"/>
      <c r="R781" s="108"/>
      <c r="S781" s="108"/>
      <c r="T781" s="108"/>
      <c r="U781" s="108"/>
      <c r="V781" s="108"/>
      <c r="W781" s="108"/>
      <c r="X781" s="108"/>
      <c r="Y781" s="108"/>
      <c r="Z781" s="108"/>
      <c r="AA781" s="108"/>
      <c r="AB781" s="108"/>
      <c r="AC781" s="108"/>
      <c r="AD781" s="108"/>
      <c r="AE781" s="108"/>
      <c r="AF781" s="108"/>
      <c r="AG781" s="108"/>
      <c r="AH781" s="108"/>
      <c r="AI781" s="108"/>
      <c r="AJ781" s="108"/>
      <c r="AK781" s="108"/>
      <c r="AL781" s="108"/>
      <c r="AM781" s="108"/>
      <c r="AN781" s="108"/>
      <c r="AO781" s="108"/>
      <c r="AP781" s="108"/>
      <c r="AQ781" s="108"/>
      <c r="AR781" s="108"/>
      <c r="AS781" s="108"/>
      <c r="AT781" s="108"/>
      <c r="AU781" s="108"/>
      <c r="AV781" s="108"/>
      <c r="AW781" s="108"/>
      <c r="AX781" s="108"/>
      <c r="AY781" s="108"/>
      <c r="AZ781" s="108"/>
      <c r="BA781" s="108"/>
      <c r="BB781" s="108"/>
      <c r="BC781" s="108"/>
      <c r="BD781" s="108"/>
      <c r="BE781" s="108"/>
      <c r="BF781" s="108"/>
      <c r="BG781" s="108"/>
      <c r="BH781" s="108"/>
      <c r="BI781" s="108"/>
      <c r="BJ781" s="108"/>
      <c r="BK781" s="108"/>
      <c r="BL781" s="108"/>
      <c r="BM781" s="108"/>
      <c r="BN781" s="108"/>
      <c r="BO781" s="108"/>
      <c r="BP781" s="108"/>
      <c r="BQ781" s="108"/>
      <c r="BR781" s="108"/>
      <c r="BS781" s="108">
        <f>$F$781</f>
        <v>294458539</v>
      </c>
      <c r="BT781" s="108"/>
      <c r="BU781" s="108"/>
      <c r="BV781" s="108"/>
      <c r="BW781" s="108"/>
      <c r="BX781" s="108"/>
      <c r="BY781" s="108"/>
      <c r="BZ781" s="108"/>
      <c r="CA781" s="108"/>
      <c r="CB781" s="108"/>
      <c r="CC781" s="108"/>
      <c r="CD781" s="108"/>
      <c r="CE781" s="108"/>
      <c r="CF781" s="108"/>
      <c r="CG781" s="108"/>
      <c r="CH781" s="109">
        <f>IF(C781="","",F781-SUM(G781:CG781))</f>
        <v>0</v>
      </c>
      <c r="CI781" s="107">
        <f>IF(C781="","",SUM(G781:CG781))</f>
        <v>294458539</v>
      </c>
      <c r="CJ781" s="67" t="b">
        <f>IF(C781="","",F781=CI781)</f>
        <v>1</v>
      </c>
    </row>
    <row r="782" spans="1:88" s="5" customFormat="1" ht="180" customHeight="1" x14ac:dyDescent="0.3">
      <c r="A782" s="172"/>
      <c r="B782" s="156"/>
      <c r="C782" s="169"/>
      <c r="D782" s="159"/>
      <c r="E782" s="162"/>
      <c r="F782" s="165"/>
      <c r="G782" s="110">
        <v>0</v>
      </c>
      <c r="H782" s="110"/>
      <c r="I782" s="110"/>
      <c r="J782" s="110"/>
      <c r="K782" s="110"/>
      <c r="L782" s="110"/>
      <c r="M782" s="110"/>
      <c r="N782" s="110"/>
      <c r="O782" s="110"/>
      <c r="P782" s="110"/>
      <c r="Q782" s="110"/>
      <c r="R782" s="110"/>
      <c r="S782" s="110"/>
      <c r="T782" s="110"/>
      <c r="U782" s="110">
        <f t="shared" ref="U782" si="13656">ROUND(U781/$E781,2)</f>
        <v>0</v>
      </c>
      <c r="V782" s="110">
        <f t="shared" ref="V782" si="13657">ROUND(V781/$E781,2)</f>
        <v>0</v>
      </c>
      <c r="W782" s="110">
        <f t="shared" ref="W782" si="13658">ROUND(W781/$E781,2)</f>
        <v>0</v>
      </c>
      <c r="X782" s="110">
        <f t="shared" ref="X782" si="13659">ROUND(X781/$E781,2)</f>
        <v>0</v>
      </c>
      <c r="Y782" s="110">
        <f t="shared" ref="Y782" si="13660">ROUND(Y781/$E781,2)</f>
        <v>0</v>
      </c>
      <c r="Z782" s="110">
        <f t="shared" ref="Z782" si="13661">ROUND(Z781/$E781,2)</f>
        <v>0</v>
      </c>
      <c r="AA782" s="110">
        <f t="shared" ref="AA782" si="13662">ROUND(AA781/$E781,2)</f>
        <v>0</v>
      </c>
      <c r="AB782" s="110">
        <f t="shared" ref="AB782" si="13663">ROUND(AB781/$E781,2)</f>
        <v>0</v>
      </c>
      <c r="AC782" s="110">
        <f t="shared" ref="AC782" si="13664">ROUND(AC781/$E781,2)</f>
        <v>0</v>
      </c>
      <c r="AD782" s="110">
        <f t="shared" ref="AD782" si="13665">ROUND(AD781/$E781,2)</f>
        <v>0</v>
      </c>
      <c r="AE782" s="110">
        <f t="shared" ref="AE782" si="13666">ROUND(AE781/$E781,2)</f>
        <v>0</v>
      </c>
      <c r="AF782" s="110">
        <f t="shared" ref="AF782" si="13667">ROUND(AF781/$E781,2)</f>
        <v>0</v>
      </c>
      <c r="AG782" s="110">
        <f t="shared" ref="AG782" si="13668">ROUND(AG781/$E781,2)</f>
        <v>0</v>
      </c>
      <c r="AH782" s="110">
        <f t="shared" ref="AH782" si="13669">ROUND(AH781/$E781,2)</f>
        <v>0</v>
      </c>
      <c r="AI782" s="110">
        <f t="shared" ref="AI782" si="13670">ROUND(AI781/$E781,2)</f>
        <v>0</v>
      </c>
      <c r="AJ782" s="110">
        <f t="shared" ref="AJ782" si="13671">ROUND(AJ781/$E781,2)</f>
        <v>0</v>
      </c>
      <c r="AK782" s="110">
        <f t="shared" ref="AK782" si="13672">ROUND(AK781/$E781,2)</f>
        <v>0</v>
      </c>
      <c r="AL782" s="110">
        <f t="shared" ref="AL782" si="13673">ROUND(AL781/$E781,2)</f>
        <v>0</v>
      </c>
      <c r="AM782" s="110">
        <f t="shared" ref="AM782" si="13674">ROUND(AM781/$E781,2)</f>
        <v>0</v>
      </c>
      <c r="AN782" s="110">
        <f t="shared" ref="AN782" si="13675">ROUND(AN781/$E781,2)</f>
        <v>0</v>
      </c>
      <c r="AO782" s="110">
        <f t="shared" ref="AO782" si="13676">ROUND(AO781/$E781,2)</f>
        <v>0</v>
      </c>
      <c r="AP782" s="110">
        <f t="shared" ref="AP782" si="13677">ROUND(AP781/$E781,2)</f>
        <v>0</v>
      </c>
      <c r="AQ782" s="110">
        <f t="shared" ref="AQ782" si="13678">ROUND(AQ781/$E781,2)</f>
        <v>0</v>
      </c>
      <c r="AR782" s="110">
        <f t="shared" ref="AR782" si="13679">ROUND(AR781/$E781,2)</f>
        <v>0</v>
      </c>
      <c r="AS782" s="110">
        <f t="shared" ref="AS782" si="13680">ROUND(AS781/$E781,2)</f>
        <v>0</v>
      </c>
      <c r="AT782" s="110">
        <f t="shared" ref="AT782" si="13681">ROUND(AT781/$E781,2)</f>
        <v>0</v>
      </c>
      <c r="AU782" s="110">
        <f t="shared" ref="AU782" si="13682">ROUND(AU781/$E781,2)</f>
        <v>0</v>
      </c>
      <c r="AV782" s="110">
        <f t="shared" ref="AV782" si="13683">ROUND(AV781/$E781,2)</f>
        <v>0</v>
      </c>
      <c r="AW782" s="110">
        <f t="shared" ref="AW782" si="13684">ROUND(AW781/$E781,2)</f>
        <v>0</v>
      </c>
      <c r="AX782" s="110">
        <f t="shared" ref="AX782" si="13685">ROUND(AX781/$E781,2)</f>
        <v>0</v>
      </c>
      <c r="AY782" s="110">
        <f t="shared" ref="AY782" si="13686">ROUND(AY781/$E781,2)</f>
        <v>0</v>
      </c>
      <c r="AZ782" s="110">
        <f t="shared" ref="AZ782" si="13687">ROUND(AZ781/$E781,2)</f>
        <v>0</v>
      </c>
      <c r="BA782" s="110">
        <f t="shared" ref="BA782" si="13688">ROUND(BA781/$E781,2)</f>
        <v>0</v>
      </c>
      <c r="BB782" s="110">
        <f t="shared" ref="BB782" si="13689">ROUND(BB781/$E781,2)</f>
        <v>0</v>
      </c>
      <c r="BC782" s="110">
        <f t="shared" ref="BC782" si="13690">ROUND(BC781/$E781,2)</f>
        <v>0</v>
      </c>
      <c r="BD782" s="110">
        <f t="shared" ref="BD782" si="13691">ROUND(BD781/$E781,2)</f>
        <v>0</v>
      </c>
      <c r="BE782" s="110">
        <f t="shared" ref="BE782" si="13692">ROUND(BE781/$E781,2)</f>
        <v>0</v>
      </c>
      <c r="BF782" s="110">
        <f t="shared" ref="BF782" si="13693">ROUND(BF781/$E781,2)</f>
        <v>0</v>
      </c>
      <c r="BG782" s="110">
        <f t="shared" ref="BG782" si="13694">ROUND(BG781/$E781,2)</f>
        <v>0</v>
      </c>
      <c r="BH782" s="110">
        <f t="shared" ref="BH782" si="13695">ROUND(BH781/$E781,2)</f>
        <v>0</v>
      </c>
      <c r="BI782" s="110">
        <f t="shared" ref="BI782" si="13696">ROUND(BI781/$E781,2)</f>
        <v>0</v>
      </c>
      <c r="BJ782" s="110">
        <f t="shared" ref="BJ782" si="13697">ROUND(BJ781/$E781,2)</f>
        <v>0</v>
      </c>
      <c r="BK782" s="110">
        <f t="shared" ref="BK782" si="13698">ROUND(BK781/$E781,2)</f>
        <v>0</v>
      </c>
      <c r="BL782" s="110">
        <f t="shared" ref="BL782" si="13699">ROUND(BL781/$E781,2)</f>
        <v>0</v>
      </c>
      <c r="BM782" s="110">
        <f t="shared" ref="BM782" si="13700">ROUND(BM781/$E781,2)</f>
        <v>0</v>
      </c>
      <c r="BN782" s="110">
        <f t="shared" ref="BN782" si="13701">ROUND(BN781/$E781,2)</f>
        <v>0</v>
      </c>
      <c r="BO782" s="110">
        <f t="shared" ref="BO782" si="13702">ROUND(BO781/$E781,2)</f>
        <v>0</v>
      </c>
      <c r="BP782" s="110">
        <f t="shared" ref="BP782" si="13703">ROUND(BP781/$E781,2)</f>
        <v>0</v>
      </c>
      <c r="BQ782" s="110">
        <f t="shared" ref="BQ782" si="13704">ROUND(BQ781/$E781,2)</f>
        <v>0</v>
      </c>
      <c r="BR782" s="110">
        <f t="shared" ref="BR782" si="13705">ROUND(BR781/$E781,2)</f>
        <v>0</v>
      </c>
      <c r="BS782" s="110">
        <f t="shared" ref="BS782" si="13706">ROUND(BS781/$E781,2)</f>
        <v>1</v>
      </c>
      <c r="BT782" s="110">
        <f t="shared" ref="BT782" si="13707">ROUND(BT781/$E781,2)</f>
        <v>0</v>
      </c>
      <c r="BU782" s="110">
        <f t="shared" ref="BU782" si="13708">ROUND(BU781/$E781,2)</f>
        <v>0</v>
      </c>
      <c r="BV782" s="110">
        <f t="shared" ref="BV782" si="13709">ROUND(BV781/$E781,2)</f>
        <v>0</v>
      </c>
      <c r="BW782" s="110">
        <f t="shared" ref="BW782" si="13710">ROUND(BW781/$E781,2)</f>
        <v>0</v>
      </c>
      <c r="BX782" s="110">
        <f t="shared" ref="BX782" si="13711">ROUND(BX781/$E781,2)</f>
        <v>0</v>
      </c>
      <c r="BY782" s="110">
        <f t="shared" ref="BY782" si="13712">ROUND(BY781/$E781,2)</f>
        <v>0</v>
      </c>
      <c r="BZ782" s="110">
        <f t="shared" ref="BZ782" si="13713">ROUND(BZ781/$E781,2)</f>
        <v>0</v>
      </c>
      <c r="CA782" s="110">
        <f t="shared" ref="CA782" si="13714">ROUND(CA781/$E781,2)</f>
        <v>0</v>
      </c>
      <c r="CB782" s="110">
        <f t="shared" ref="CB782" si="13715">ROUND(CB781/$E781,2)</f>
        <v>0</v>
      </c>
      <c r="CC782" s="110">
        <f t="shared" ref="CC782" si="13716">ROUND(CC781/$E781,2)</f>
        <v>0</v>
      </c>
      <c r="CD782" s="110">
        <f t="shared" ref="CD782" si="13717">ROUND(CD781/$E781,2)</f>
        <v>0</v>
      </c>
      <c r="CE782" s="110"/>
      <c r="CF782" s="110">
        <f t="shared" ref="CF782" si="13718">ROUND(CF781/$E781,2)</f>
        <v>0</v>
      </c>
      <c r="CG782" s="110">
        <f t="shared" ref="CG782" si="13719">ROUND(CG781/$E781,2)</f>
        <v>0</v>
      </c>
      <c r="CH782" s="111">
        <f>IF(C781="","",D781-SUM(G782:CG782))</f>
        <v>0</v>
      </c>
      <c r="CI782" s="112">
        <f>IF(C781="","",SUM(G782:CG782))</f>
        <v>1</v>
      </c>
      <c r="CJ782" s="67" t="b">
        <f>IF(C781="","",D781=CI782)</f>
        <v>1</v>
      </c>
    </row>
    <row r="783" spans="1:88" s="5" customFormat="1" ht="180" customHeight="1" x14ac:dyDescent="0.3">
      <c r="A783" s="173"/>
      <c r="B783" s="157"/>
      <c r="C783" s="170"/>
      <c r="D783" s="160"/>
      <c r="E783" s="163"/>
      <c r="F783" s="166"/>
      <c r="G783" s="113">
        <v>0</v>
      </c>
      <c r="H783" s="113"/>
      <c r="I783" s="113"/>
      <c r="J783" s="113"/>
      <c r="K783" s="113"/>
      <c r="L783" s="113"/>
      <c r="M783" s="113"/>
      <c r="N783" s="113"/>
      <c r="O783" s="113"/>
      <c r="P783" s="113"/>
      <c r="Q783" s="113"/>
      <c r="R783" s="113"/>
      <c r="S783" s="113"/>
      <c r="T783" s="113"/>
      <c r="U783" s="113">
        <f t="shared" ref="U783:X783" si="13720">U781/$F781</f>
        <v>0</v>
      </c>
      <c r="V783" s="113">
        <f t="shared" si="13720"/>
        <v>0</v>
      </c>
      <c r="W783" s="113">
        <f t="shared" si="13720"/>
        <v>0</v>
      </c>
      <c r="X783" s="113">
        <f t="shared" si="13720"/>
        <v>0</v>
      </c>
      <c r="Y783" s="113">
        <f t="shared" ref="Y783:AG783" si="13721">Y781/$F781</f>
        <v>0</v>
      </c>
      <c r="Z783" s="113">
        <f t="shared" si="13721"/>
        <v>0</v>
      </c>
      <c r="AA783" s="113">
        <f t="shared" si="13721"/>
        <v>0</v>
      </c>
      <c r="AB783" s="113">
        <f t="shared" si="13721"/>
        <v>0</v>
      </c>
      <c r="AC783" s="113">
        <f t="shared" si="13721"/>
        <v>0</v>
      </c>
      <c r="AD783" s="113">
        <f t="shared" si="13721"/>
        <v>0</v>
      </c>
      <c r="AE783" s="113">
        <f t="shared" si="13721"/>
        <v>0</v>
      </c>
      <c r="AF783" s="113">
        <f t="shared" si="13721"/>
        <v>0</v>
      </c>
      <c r="AG783" s="113">
        <f t="shared" si="13721"/>
        <v>0</v>
      </c>
      <c r="AH783" s="113">
        <f t="shared" ref="AH783:AK783" si="13722">AH781/$F781</f>
        <v>0</v>
      </c>
      <c r="AI783" s="113">
        <f t="shared" si="13722"/>
        <v>0</v>
      </c>
      <c r="AJ783" s="113">
        <f t="shared" si="13722"/>
        <v>0</v>
      </c>
      <c r="AK783" s="113">
        <f t="shared" si="13722"/>
        <v>0</v>
      </c>
      <c r="AL783" s="113">
        <f t="shared" ref="AL783:AT783" si="13723">AL781/$F781</f>
        <v>0</v>
      </c>
      <c r="AM783" s="113">
        <f t="shared" si="13723"/>
        <v>0</v>
      </c>
      <c r="AN783" s="113">
        <f t="shared" si="13723"/>
        <v>0</v>
      </c>
      <c r="AO783" s="113">
        <f t="shared" si="13723"/>
        <v>0</v>
      </c>
      <c r="AP783" s="113">
        <f t="shared" si="13723"/>
        <v>0</v>
      </c>
      <c r="AQ783" s="113">
        <f t="shared" si="13723"/>
        <v>0</v>
      </c>
      <c r="AR783" s="113">
        <f t="shared" si="13723"/>
        <v>0</v>
      </c>
      <c r="AS783" s="113">
        <f t="shared" si="13723"/>
        <v>0</v>
      </c>
      <c r="AT783" s="113">
        <f t="shared" si="13723"/>
        <v>0</v>
      </c>
      <c r="AU783" s="113">
        <f t="shared" ref="AU783:AX783" si="13724">AU781/$F781</f>
        <v>0</v>
      </c>
      <c r="AV783" s="113">
        <f t="shared" si="13724"/>
        <v>0</v>
      </c>
      <c r="AW783" s="113">
        <f t="shared" si="13724"/>
        <v>0</v>
      </c>
      <c r="AX783" s="113">
        <f t="shared" si="13724"/>
        <v>0</v>
      </c>
      <c r="AY783" s="113">
        <f t="shared" ref="AY783:BC783" si="13725">AY781/$F781</f>
        <v>0</v>
      </c>
      <c r="AZ783" s="113">
        <f t="shared" si="13725"/>
        <v>0</v>
      </c>
      <c r="BA783" s="113">
        <f t="shared" si="13725"/>
        <v>0</v>
      </c>
      <c r="BB783" s="113">
        <f t="shared" si="13725"/>
        <v>0</v>
      </c>
      <c r="BC783" s="113">
        <f t="shared" si="13725"/>
        <v>0</v>
      </c>
      <c r="BD783" s="113">
        <f t="shared" ref="BD783:BG783" si="13726">BD781/$F781</f>
        <v>0</v>
      </c>
      <c r="BE783" s="113">
        <f t="shared" si="13726"/>
        <v>0</v>
      </c>
      <c r="BF783" s="113">
        <f t="shared" si="13726"/>
        <v>0</v>
      </c>
      <c r="BG783" s="113">
        <f t="shared" si="13726"/>
        <v>0</v>
      </c>
      <c r="BH783" s="113">
        <f t="shared" ref="BH783:BK783" si="13727">BH781/$F781</f>
        <v>0</v>
      </c>
      <c r="BI783" s="113">
        <f t="shared" si="13727"/>
        <v>0</v>
      </c>
      <c r="BJ783" s="113">
        <f t="shared" si="13727"/>
        <v>0</v>
      </c>
      <c r="BK783" s="113">
        <f t="shared" si="13727"/>
        <v>0</v>
      </c>
      <c r="BL783" s="113">
        <f t="shared" ref="BL783:BP783" si="13728">BL781/$F781</f>
        <v>0</v>
      </c>
      <c r="BM783" s="113">
        <f t="shared" si="13728"/>
        <v>0</v>
      </c>
      <c r="BN783" s="113">
        <f t="shared" si="13728"/>
        <v>0</v>
      </c>
      <c r="BO783" s="113">
        <f t="shared" si="13728"/>
        <v>0</v>
      </c>
      <c r="BP783" s="113">
        <f t="shared" si="13728"/>
        <v>0</v>
      </c>
      <c r="BQ783" s="113">
        <f t="shared" ref="BQ783:BT783" si="13729">BQ781/$F781</f>
        <v>0</v>
      </c>
      <c r="BR783" s="113">
        <f t="shared" si="13729"/>
        <v>0</v>
      </c>
      <c r="BS783" s="113">
        <f t="shared" si="13729"/>
        <v>1</v>
      </c>
      <c r="BT783" s="113">
        <f t="shared" si="13729"/>
        <v>0</v>
      </c>
      <c r="BU783" s="113">
        <f t="shared" ref="BU783:BX783" si="13730">BU781/$F781</f>
        <v>0</v>
      </c>
      <c r="BV783" s="113">
        <f t="shared" si="13730"/>
        <v>0</v>
      </c>
      <c r="BW783" s="113">
        <f t="shared" si="13730"/>
        <v>0</v>
      </c>
      <c r="BX783" s="113">
        <f t="shared" si="13730"/>
        <v>0</v>
      </c>
      <c r="BY783" s="113">
        <f t="shared" ref="BY783:CC783" si="13731">BY781/$F781</f>
        <v>0</v>
      </c>
      <c r="BZ783" s="113">
        <f t="shared" si="13731"/>
        <v>0</v>
      </c>
      <c r="CA783" s="113">
        <f t="shared" si="13731"/>
        <v>0</v>
      </c>
      <c r="CB783" s="113">
        <f t="shared" si="13731"/>
        <v>0</v>
      </c>
      <c r="CC783" s="113">
        <f t="shared" si="13731"/>
        <v>0</v>
      </c>
      <c r="CD783" s="113">
        <f t="shared" ref="CD783:CG783" si="13732">CD781/$F781</f>
        <v>0</v>
      </c>
      <c r="CE783" s="113"/>
      <c r="CF783" s="113">
        <f t="shared" si="13732"/>
        <v>0</v>
      </c>
      <c r="CG783" s="113">
        <f t="shared" si="13732"/>
        <v>0</v>
      </c>
      <c r="CH783" s="114">
        <f>IF(C781="","",100%-SUM(G783:CG783))</f>
        <v>0</v>
      </c>
      <c r="CI783" s="115">
        <f>IF(C781="","",SUM(G783:CG783))</f>
        <v>1</v>
      </c>
      <c r="CJ783" s="67" t="b">
        <f>IF(C781="","",SUM(G783:CG783)=CI783)</f>
        <v>1</v>
      </c>
    </row>
    <row r="784" spans="1:88" s="5" customFormat="1" ht="49.95" customHeight="1" x14ac:dyDescent="0.3">
      <c r="A784" s="171" t="s">
        <v>555</v>
      </c>
      <c r="B784" s="155" t="s">
        <v>556</v>
      </c>
      <c r="C784" s="168" t="s">
        <v>163</v>
      </c>
      <c r="D784" s="158">
        <v>1</v>
      </c>
      <c r="E784" s="161">
        <v>927444</v>
      </c>
      <c r="F784" s="164">
        <f t="shared" si="13655"/>
        <v>927444</v>
      </c>
      <c r="G784" s="108">
        <v>0</v>
      </c>
      <c r="H784" s="108"/>
      <c r="I784" s="108"/>
      <c r="J784" s="108"/>
      <c r="K784" s="108"/>
      <c r="L784" s="108"/>
      <c r="M784" s="108"/>
      <c r="N784" s="108"/>
      <c r="O784" s="108"/>
      <c r="P784" s="108"/>
      <c r="Q784" s="108"/>
      <c r="R784" s="108"/>
      <c r="S784" s="108"/>
      <c r="T784" s="108"/>
      <c r="U784" s="108"/>
      <c r="V784" s="108"/>
      <c r="W784" s="108"/>
      <c r="X784" s="108"/>
      <c r="Y784" s="108"/>
      <c r="Z784" s="108"/>
      <c r="AA784" s="108"/>
      <c r="AB784" s="108"/>
      <c r="AC784" s="108"/>
      <c r="AD784" s="108"/>
      <c r="AE784" s="108"/>
      <c r="AF784" s="108"/>
      <c r="AG784" s="108"/>
      <c r="AH784" s="108"/>
      <c r="AI784" s="108"/>
      <c r="AJ784" s="108"/>
      <c r="AK784" s="108"/>
      <c r="AL784" s="108"/>
      <c r="AM784" s="108"/>
      <c r="AN784" s="108"/>
      <c r="AO784" s="108"/>
      <c r="AP784" s="108"/>
      <c r="AQ784" s="108"/>
      <c r="AR784" s="108"/>
      <c r="AS784" s="108"/>
      <c r="AT784" s="108"/>
      <c r="AU784" s="108"/>
      <c r="AV784" s="108"/>
      <c r="AW784" s="108"/>
      <c r="AX784" s="108"/>
      <c r="AY784" s="108"/>
      <c r="AZ784" s="108"/>
      <c r="BA784" s="108"/>
      <c r="BB784" s="108"/>
      <c r="BC784" s="108"/>
      <c r="BD784" s="108"/>
      <c r="BE784" s="108"/>
      <c r="BF784" s="108"/>
      <c r="BG784" s="108"/>
      <c r="BH784" s="108"/>
      <c r="BI784" s="108"/>
      <c r="BJ784" s="108"/>
      <c r="BK784" s="108"/>
      <c r="BL784" s="108"/>
      <c r="BM784" s="108"/>
      <c r="BN784" s="108"/>
      <c r="BO784" s="108"/>
      <c r="BP784" s="108"/>
      <c r="BQ784" s="108"/>
      <c r="BR784" s="108"/>
      <c r="BS784" s="108">
        <f>$F$784</f>
        <v>927444</v>
      </c>
      <c r="BT784" s="108"/>
      <c r="BU784" s="108"/>
      <c r="BV784" s="108"/>
      <c r="BW784" s="108"/>
      <c r="BX784" s="108"/>
      <c r="BY784" s="108"/>
      <c r="BZ784" s="108"/>
      <c r="CA784" s="108"/>
      <c r="CB784" s="108"/>
      <c r="CC784" s="108"/>
      <c r="CD784" s="108"/>
      <c r="CE784" s="108"/>
      <c r="CF784" s="108"/>
      <c r="CG784" s="108"/>
      <c r="CH784" s="109">
        <f>IF(C784="","",F784-SUM(G784:CG784))</f>
        <v>0</v>
      </c>
      <c r="CI784" s="107">
        <f>IF(C784="","",SUM(G784:CG784))</f>
        <v>927444</v>
      </c>
      <c r="CJ784" s="67" t="b">
        <f>IF(C784="","",F784=CI784)</f>
        <v>1</v>
      </c>
    </row>
    <row r="785" spans="1:88" s="5" customFormat="1" ht="49.95" customHeight="1" x14ac:dyDescent="0.3">
      <c r="A785" s="172"/>
      <c r="B785" s="156"/>
      <c r="C785" s="169"/>
      <c r="D785" s="159"/>
      <c r="E785" s="162"/>
      <c r="F785" s="165"/>
      <c r="G785" s="110">
        <v>0</v>
      </c>
      <c r="H785" s="110"/>
      <c r="I785" s="110"/>
      <c r="J785" s="110"/>
      <c r="K785" s="110"/>
      <c r="L785" s="110"/>
      <c r="M785" s="110"/>
      <c r="N785" s="110"/>
      <c r="O785" s="110"/>
      <c r="P785" s="110"/>
      <c r="Q785" s="110"/>
      <c r="R785" s="110"/>
      <c r="S785" s="110"/>
      <c r="T785" s="110"/>
      <c r="U785" s="110">
        <f t="shared" ref="U785" si="13733">ROUND(U784/$E784,2)</f>
        <v>0</v>
      </c>
      <c r="V785" s="110">
        <f t="shared" ref="V785" si="13734">ROUND(V784/$E784,2)</f>
        <v>0</v>
      </c>
      <c r="W785" s="110">
        <f t="shared" ref="W785" si="13735">ROUND(W784/$E784,2)</f>
        <v>0</v>
      </c>
      <c r="X785" s="110">
        <f t="shared" ref="X785" si="13736">ROUND(X784/$E784,2)</f>
        <v>0</v>
      </c>
      <c r="Y785" s="110">
        <f t="shared" ref="Y785" si="13737">ROUND(Y784/$E784,2)</f>
        <v>0</v>
      </c>
      <c r="Z785" s="110">
        <f t="shared" ref="Z785" si="13738">ROUND(Z784/$E784,2)</f>
        <v>0</v>
      </c>
      <c r="AA785" s="110">
        <f t="shared" ref="AA785" si="13739">ROUND(AA784/$E784,2)</f>
        <v>0</v>
      </c>
      <c r="AB785" s="110">
        <f t="shared" ref="AB785" si="13740">ROUND(AB784/$E784,2)</f>
        <v>0</v>
      </c>
      <c r="AC785" s="110">
        <f t="shared" ref="AC785" si="13741">ROUND(AC784/$E784,2)</f>
        <v>0</v>
      </c>
      <c r="AD785" s="110">
        <f t="shared" ref="AD785" si="13742">ROUND(AD784/$E784,2)</f>
        <v>0</v>
      </c>
      <c r="AE785" s="110">
        <f t="shared" ref="AE785" si="13743">ROUND(AE784/$E784,2)</f>
        <v>0</v>
      </c>
      <c r="AF785" s="110">
        <f t="shared" ref="AF785" si="13744">ROUND(AF784/$E784,2)</f>
        <v>0</v>
      </c>
      <c r="AG785" s="110">
        <f t="shared" ref="AG785" si="13745">ROUND(AG784/$E784,2)</f>
        <v>0</v>
      </c>
      <c r="AH785" s="110">
        <f t="shared" ref="AH785" si="13746">ROUND(AH784/$E784,2)</f>
        <v>0</v>
      </c>
      <c r="AI785" s="110">
        <f t="shared" ref="AI785" si="13747">ROUND(AI784/$E784,2)</f>
        <v>0</v>
      </c>
      <c r="AJ785" s="110">
        <f t="shared" ref="AJ785" si="13748">ROUND(AJ784/$E784,2)</f>
        <v>0</v>
      </c>
      <c r="AK785" s="110">
        <f t="shared" ref="AK785" si="13749">ROUND(AK784/$E784,2)</f>
        <v>0</v>
      </c>
      <c r="AL785" s="110">
        <f t="shared" ref="AL785" si="13750">ROUND(AL784/$E784,2)</f>
        <v>0</v>
      </c>
      <c r="AM785" s="110">
        <f t="shared" ref="AM785" si="13751">ROUND(AM784/$E784,2)</f>
        <v>0</v>
      </c>
      <c r="AN785" s="110">
        <f t="shared" ref="AN785" si="13752">ROUND(AN784/$E784,2)</f>
        <v>0</v>
      </c>
      <c r="AO785" s="110">
        <f t="shared" ref="AO785" si="13753">ROUND(AO784/$E784,2)</f>
        <v>0</v>
      </c>
      <c r="AP785" s="110">
        <f t="shared" ref="AP785" si="13754">ROUND(AP784/$E784,2)</f>
        <v>0</v>
      </c>
      <c r="AQ785" s="110">
        <f t="shared" ref="AQ785" si="13755">ROUND(AQ784/$E784,2)</f>
        <v>0</v>
      </c>
      <c r="AR785" s="110">
        <f t="shared" ref="AR785" si="13756">ROUND(AR784/$E784,2)</f>
        <v>0</v>
      </c>
      <c r="AS785" s="110">
        <f t="shared" ref="AS785" si="13757">ROUND(AS784/$E784,2)</f>
        <v>0</v>
      </c>
      <c r="AT785" s="110">
        <f t="shared" ref="AT785" si="13758">ROUND(AT784/$E784,2)</f>
        <v>0</v>
      </c>
      <c r="AU785" s="110">
        <f t="shared" ref="AU785" si="13759">ROUND(AU784/$E784,2)</f>
        <v>0</v>
      </c>
      <c r="AV785" s="110">
        <f t="shared" ref="AV785" si="13760">ROUND(AV784/$E784,2)</f>
        <v>0</v>
      </c>
      <c r="AW785" s="110">
        <f t="shared" ref="AW785" si="13761">ROUND(AW784/$E784,2)</f>
        <v>0</v>
      </c>
      <c r="AX785" s="110">
        <f t="shared" ref="AX785" si="13762">ROUND(AX784/$E784,2)</f>
        <v>0</v>
      </c>
      <c r="AY785" s="110">
        <f t="shared" ref="AY785" si="13763">ROUND(AY784/$E784,2)</f>
        <v>0</v>
      </c>
      <c r="AZ785" s="110">
        <f t="shared" ref="AZ785" si="13764">ROUND(AZ784/$E784,2)</f>
        <v>0</v>
      </c>
      <c r="BA785" s="110">
        <f t="shared" ref="BA785" si="13765">ROUND(BA784/$E784,2)</f>
        <v>0</v>
      </c>
      <c r="BB785" s="110">
        <f t="shared" ref="BB785" si="13766">ROUND(BB784/$E784,2)</f>
        <v>0</v>
      </c>
      <c r="BC785" s="110">
        <f t="shared" ref="BC785" si="13767">ROUND(BC784/$E784,2)</f>
        <v>0</v>
      </c>
      <c r="BD785" s="110">
        <f t="shared" ref="BD785" si="13768">ROUND(BD784/$E784,2)</f>
        <v>0</v>
      </c>
      <c r="BE785" s="110">
        <f t="shared" ref="BE785" si="13769">ROUND(BE784/$E784,2)</f>
        <v>0</v>
      </c>
      <c r="BF785" s="110">
        <f t="shared" ref="BF785" si="13770">ROUND(BF784/$E784,2)</f>
        <v>0</v>
      </c>
      <c r="BG785" s="110">
        <f t="shared" ref="BG785" si="13771">ROUND(BG784/$E784,2)</f>
        <v>0</v>
      </c>
      <c r="BH785" s="110">
        <f t="shared" ref="BH785" si="13772">ROUND(BH784/$E784,2)</f>
        <v>0</v>
      </c>
      <c r="BI785" s="110">
        <f t="shared" ref="BI785" si="13773">ROUND(BI784/$E784,2)</f>
        <v>0</v>
      </c>
      <c r="BJ785" s="110">
        <f t="shared" ref="BJ785" si="13774">ROUND(BJ784/$E784,2)</f>
        <v>0</v>
      </c>
      <c r="BK785" s="110">
        <f t="shared" ref="BK785" si="13775">ROUND(BK784/$E784,2)</f>
        <v>0</v>
      </c>
      <c r="BL785" s="110">
        <f t="shared" ref="BL785" si="13776">ROUND(BL784/$E784,2)</f>
        <v>0</v>
      </c>
      <c r="BM785" s="110">
        <f t="shared" ref="BM785" si="13777">ROUND(BM784/$E784,2)</f>
        <v>0</v>
      </c>
      <c r="BN785" s="110">
        <f t="shared" ref="BN785" si="13778">ROUND(BN784/$E784,2)</f>
        <v>0</v>
      </c>
      <c r="BO785" s="110">
        <f t="shared" ref="BO785" si="13779">ROUND(BO784/$E784,2)</f>
        <v>0</v>
      </c>
      <c r="BP785" s="110">
        <f t="shared" ref="BP785" si="13780">ROUND(BP784/$E784,2)</f>
        <v>0</v>
      </c>
      <c r="BQ785" s="110">
        <f t="shared" ref="BQ785" si="13781">ROUND(BQ784/$E784,2)</f>
        <v>0</v>
      </c>
      <c r="BR785" s="110">
        <f t="shared" ref="BR785" si="13782">ROUND(BR784/$E784,2)</f>
        <v>0</v>
      </c>
      <c r="BS785" s="110">
        <f t="shared" ref="BS785" si="13783">ROUND(BS784/$E784,2)</f>
        <v>1</v>
      </c>
      <c r="BT785" s="110">
        <f t="shared" ref="BT785" si="13784">ROUND(BT784/$E784,2)</f>
        <v>0</v>
      </c>
      <c r="BU785" s="110">
        <f t="shared" ref="BU785" si="13785">ROUND(BU784/$E784,2)</f>
        <v>0</v>
      </c>
      <c r="BV785" s="110">
        <f t="shared" ref="BV785" si="13786">ROUND(BV784/$E784,2)</f>
        <v>0</v>
      </c>
      <c r="BW785" s="110">
        <f t="shared" ref="BW785" si="13787">ROUND(BW784/$E784,2)</f>
        <v>0</v>
      </c>
      <c r="BX785" s="110">
        <f t="shared" ref="BX785" si="13788">ROUND(BX784/$E784,2)</f>
        <v>0</v>
      </c>
      <c r="BY785" s="110">
        <f t="shared" ref="BY785" si="13789">ROUND(BY784/$E784,2)</f>
        <v>0</v>
      </c>
      <c r="BZ785" s="110">
        <f t="shared" ref="BZ785" si="13790">ROUND(BZ784/$E784,2)</f>
        <v>0</v>
      </c>
      <c r="CA785" s="110">
        <f t="shared" ref="CA785" si="13791">ROUND(CA784/$E784,2)</f>
        <v>0</v>
      </c>
      <c r="CB785" s="110">
        <f t="shared" ref="CB785" si="13792">ROUND(CB784/$E784,2)</f>
        <v>0</v>
      </c>
      <c r="CC785" s="110">
        <f t="shared" ref="CC785" si="13793">ROUND(CC784/$E784,2)</f>
        <v>0</v>
      </c>
      <c r="CD785" s="110">
        <f t="shared" ref="CD785" si="13794">ROUND(CD784/$E784,2)</f>
        <v>0</v>
      </c>
      <c r="CE785" s="110"/>
      <c r="CF785" s="110">
        <f t="shared" ref="CF785" si="13795">ROUND(CF784/$E784,2)</f>
        <v>0</v>
      </c>
      <c r="CG785" s="110">
        <f t="shared" ref="CG785" si="13796">ROUND(CG784/$E784,2)</f>
        <v>0</v>
      </c>
      <c r="CH785" s="111">
        <f>IF(C784="","",D784-SUM(G785:CG785))</f>
        <v>0</v>
      </c>
      <c r="CI785" s="112">
        <f>IF(C784="","",SUM(G785:CG785))</f>
        <v>1</v>
      </c>
      <c r="CJ785" s="67" t="b">
        <f>IF(C784="","",D784=CI785)</f>
        <v>1</v>
      </c>
    </row>
    <row r="786" spans="1:88" s="5" customFormat="1" ht="49.95" customHeight="1" x14ac:dyDescent="0.3">
      <c r="A786" s="173"/>
      <c r="B786" s="157"/>
      <c r="C786" s="170"/>
      <c r="D786" s="160"/>
      <c r="E786" s="163"/>
      <c r="F786" s="166"/>
      <c r="G786" s="113">
        <v>0</v>
      </c>
      <c r="H786" s="113"/>
      <c r="I786" s="113"/>
      <c r="J786" s="113"/>
      <c r="K786" s="113"/>
      <c r="L786" s="113"/>
      <c r="M786" s="113"/>
      <c r="N786" s="113"/>
      <c r="O786" s="113"/>
      <c r="P786" s="113"/>
      <c r="Q786" s="113"/>
      <c r="R786" s="113"/>
      <c r="S786" s="113"/>
      <c r="T786" s="113"/>
      <c r="U786" s="113">
        <f t="shared" ref="U786:X786" si="13797">U784/$F784</f>
        <v>0</v>
      </c>
      <c r="V786" s="113">
        <f t="shared" si="13797"/>
        <v>0</v>
      </c>
      <c r="W786" s="113">
        <f t="shared" si="13797"/>
        <v>0</v>
      </c>
      <c r="X786" s="113">
        <f t="shared" si="13797"/>
        <v>0</v>
      </c>
      <c r="Y786" s="113">
        <f t="shared" ref="Y786:AG786" si="13798">Y784/$F784</f>
        <v>0</v>
      </c>
      <c r="Z786" s="113">
        <f t="shared" si="13798"/>
        <v>0</v>
      </c>
      <c r="AA786" s="113">
        <f t="shared" si="13798"/>
        <v>0</v>
      </c>
      <c r="AB786" s="113">
        <f t="shared" si="13798"/>
        <v>0</v>
      </c>
      <c r="AC786" s="113">
        <f t="shared" si="13798"/>
        <v>0</v>
      </c>
      <c r="AD786" s="113">
        <f t="shared" si="13798"/>
        <v>0</v>
      </c>
      <c r="AE786" s="113">
        <f t="shared" si="13798"/>
        <v>0</v>
      </c>
      <c r="AF786" s="113">
        <f t="shared" si="13798"/>
        <v>0</v>
      </c>
      <c r="AG786" s="113">
        <f t="shared" si="13798"/>
        <v>0</v>
      </c>
      <c r="AH786" s="113">
        <f t="shared" ref="AH786:AK786" si="13799">AH784/$F784</f>
        <v>0</v>
      </c>
      <c r="AI786" s="113">
        <f t="shared" si="13799"/>
        <v>0</v>
      </c>
      <c r="AJ786" s="113">
        <f t="shared" si="13799"/>
        <v>0</v>
      </c>
      <c r="AK786" s="113">
        <f t="shared" si="13799"/>
        <v>0</v>
      </c>
      <c r="AL786" s="113">
        <f t="shared" ref="AL786:AT786" si="13800">AL784/$F784</f>
        <v>0</v>
      </c>
      <c r="AM786" s="113">
        <f t="shared" si="13800"/>
        <v>0</v>
      </c>
      <c r="AN786" s="113">
        <f t="shared" si="13800"/>
        <v>0</v>
      </c>
      <c r="AO786" s="113">
        <f t="shared" si="13800"/>
        <v>0</v>
      </c>
      <c r="AP786" s="113">
        <f t="shared" si="13800"/>
        <v>0</v>
      </c>
      <c r="AQ786" s="113">
        <f t="shared" si="13800"/>
        <v>0</v>
      </c>
      <c r="AR786" s="113">
        <f t="shared" si="13800"/>
        <v>0</v>
      </c>
      <c r="AS786" s="113">
        <f t="shared" si="13800"/>
        <v>0</v>
      </c>
      <c r="AT786" s="113">
        <f t="shared" si="13800"/>
        <v>0</v>
      </c>
      <c r="AU786" s="113">
        <f t="shared" ref="AU786:AX786" si="13801">AU784/$F784</f>
        <v>0</v>
      </c>
      <c r="AV786" s="113">
        <f t="shared" si="13801"/>
        <v>0</v>
      </c>
      <c r="AW786" s="113">
        <f t="shared" si="13801"/>
        <v>0</v>
      </c>
      <c r="AX786" s="113">
        <f t="shared" si="13801"/>
        <v>0</v>
      </c>
      <c r="AY786" s="113">
        <f t="shared" ref="AY786:BC786" si="13802">AY784/$F784</f>
        <v>0</v>
      </c>
      <c r="AZ786" s="113">
        <f t="shared" si="13802"/>
        <v>0</v>
      </c>
      <c r="BA786" s="113">
        <f t="shared" si="13802"/>
        <v>0</v>
      </c>
      <c r="BB786" s="113">
        <f t="shared" si="13802"/>
        <v>0</v>
      </c>
      <c r="BC786" s="113">
        <f t="shared" si="13802"/>
        <v>0</v>
      </c>
      <c r="BD786" s="113">
        <f t="shared" ref="BD786:BG786" si="13803">BD784/$F784</f>
        <v>0</v>
      </c>
      <c r="BE786" s="113">
        <f t="shared" si="13803"/>
        <v>0</v>
      </c>
      <c r="BF786" s="113">
        <f t="shared" si="13803"/>
        <v>0</v>
      </c>
      <c r="BG786" s="113">
        <f t="shared" si="13803"/>
        <v>0</v>
      </c>
      <c r="BH786" s="113">
        <f t="shared" ref="BH786:BK786" si="13804">BH784/$F784</f>
        <v>0</v>
      </c>
      <c r="BI786" s="113">
        <f t="shared" si="13804"/>
        <v>0</v>
      </c>
      <c r="BJ786" s="113">
        <f t="shared" si="13804"/>
        <v>0</v>
      </c>
      <c r="BK786" s="113">
        <f t="shared" si="13804"/>
        <v>0</v>
      </c>
      <c r="BL786" s="113">
        <f t="shared" ref="BL786:BP786" si="13805">BL784/$F784</f>
        <v>0</v>
      </c>
      <c r="BM786" s="113">
        <f t="shared" si="13805"/>
        <v>0</v>
      </c>
      <c r="BN786" s="113">
        <f t="shared" si="13805"/>
        <v>0</v>
      </c>
      <c r="BO786" s="113">
        <f t="shared" si="13805"/>
        <v>0</v>
      </c>
      <c r="BP786" s="113">
        <f t="shared" si="13805"/>
        <v>0</v>
      </c>
      <c r="BQ786" s="113">
        <f t="shared" ref="BQ786:BT786" si="13806">BQ784/$F784</f>
        <v>0</v>
      </c>
      <c r="BR786" s="113">
        <f t="shared" si="13806"/>
        <v>0</v>
      </c>
      <c r="BS786" s="113">
        <f t="shared" si="13806"/>
        <v>1</v>
      </c>
      <c r="BT786" s="113">
        <f t="shared" si="13806"/>
        <v>0</v>
      </c>
      <c r="BU786" s="113">
        <f t="shared" ref="BU786:BX786" si="13807">BU784/$F784</f>
        <v>0</v>
      </c>
      <c r="BV786" s="113">
        <f t="shared" si="13807"/>
        <v>0</v>
      </c>
      <c r="BW786" s="113">
        <f t="shared" si="13807"/>
        <v>0</v>
      </c>
      <c r="BX786" s="113">
        <f t="shared" si="13807"/>
        <v>0</v>
      </c>
      <c r="BY786" s="113">
        <f t="shared" ref="BY786:CC786" si="13808">BY784/$F784</f>
        <v>0</v>
      </c>
      <c r="BZ786" s="113">
        <f t="shared" si="13808"/>
        <v>0</v>
      </c>
      <c r="CA786" s="113">
        <f t="shared" si="13808"/>
        <v>0</v>
      </c>
      <c r="CB786" s="113">
        <f t="shared" si="13808"/>
        <v>0</v>
      </c>
      <c r="CC786" s="113">
        <f t="shared" si="13808"/>
        <v>0</v>
      </c>
      <c r="CD786" s="113">
        <f t="shared" ref="CD786:CG786" si="13809">CD784/$F784</f>
        <v>0</v>
      </c>
      <c r="CE786" s="113"/>
      <c r="CF786" s="113">
        <f t="shared" si="13809"/>
        <v>0</v>
      </c>
      <c r="CG786" s="113">
        <f t="shared" si="13809"/>
        <v>0</v>
      </c>
      <c r="CH786" s="114">
        <f>IF(C784="","",100%-SUM(G786:CG786))</f>
        <v>0</v>
      </c>
      <c r="CI786" s="115">
        <f>IF(C784="","",SUM(G786:CG786))</f>
        <v>1</v>
      </c>
      <c r="CJ786" s="67" t="b">
        <f>IF(C784="","",SUM(G786:CG786)=CI786)</f>
        <v>1</v>
      </c>
    </row>
    <row r="787" spans="1:88" s="5" customFormat="1" ht="30" customHeight="1" x14ac:dyDescent="0.3">
      <c r="A787" s="171" t="s">
        <v>557</v>
      </c>
      <c r="B787" s="155" t="s">
        <v>558</v>
      </c>
      <c r="C787" s="168" t="s">
        <v>163</v>
      </c>
      <c r="D787" s="158">
        <v>2</v>
      </c>
      <c r="E787" s="161">
        <v>26779303</v>
      </c>
      <c r="F787" s="164">
        <f t="shared" si="13655"/>
        <v>53558606</v>
      </c>
      <c r="G787" s="108">
        <v>0</v>
      </c>
      <c r="H787" s="108"/>
      <c r="I787" s="108"/>
      <c r="J787" s="108"/>
      <c r="K787" s="108"/>
      <c r="L787" s="108"/>
      <c r="M787" s="108"/>
      <c r="N787" s="108"/>
      <c r="O787" s="108"/>
      <c r="P787" s="108"/>
      <c r="Q787" s="108"/>
      <c r="R787" s="108"/>
      <c r="S787" s="108"/>
      <c r="T787" s="108"/>
      <c r="U787" s="108"/>
      <c r="V787" s="108"/>
      <c r="W787" s="108"/>
      <c r="X787" s="108"/>
      <c r="Y787" s="108"/>
      <c r="Z787" s="108"/>
      <c r="AA787" s="108"/>
      <c r="AB787" s="108"/>
      <c r="AC787" s="108"/>
      <c r="AD787" s="108"/>
      <c r="AE787" s="108"/>
      <c r="AF787" s="108"/>
      <c r="AG787" s="108"/>
      <c r="AH787" s="108"/>
      <c r="AI787" s="108"/>
      <c r="AJ787" s="108"/>
      <c r="AK787" s="108"/>
      <c r="AL787" s="108"/>
      <c r="AM787" s="108"/>
      <c r="AN787" s="108"/>
      <c r="AO787" s="108"/>
      <c r="AP787" s="108"/>
      <c r="AQ787" s="108"/>
      <c r="AR787" s="108"/>
      <c r="AS787" s="108"/>
      <c r="AT787" s="108"/>
      <c r="AU787" s="108"/>
      <c r="AV787" s="108"/>
      <c r="AW787" s="108"/>
      <c r="AX787" s="108"/>
      <c r="AY787" s="108"/>
      <c r="AZ787" s="108"/>
      <c r="BA787" s="108"/>
      <c r="BB787" s="108"/>
      <c r="BC787" s="108"/>
      <c r="BD787" s="108"/>
      <c r="BE787" s="108"/>
      <c r="BF787" s="108"/>
      <c r="BG787" s="108"/>
      <c r="BH787" s="108"/>
      <c r="BI787" s="108"/>
      <c r="BJ787" s="108"/>
      <c r="BK787" s="108"/>
      <c r="BL787" s="108"/>
      <c r="BM787" s="108"/>
      <c r="BN787" s="108"/>
      <c r="BO787" s="108"/>
      <c r="BP787" s="108"/>
      <c r="BQ787" s="108"/>
      <c r="BR787" s="108"/>
      <c r="BS787" s="108"/>
      <c r="BT787" s="108">
        <f>$F$787</f>
        <v>53558606</v>
      </c>
      <c r="BU787" s="108"/>
      <c r="BV787" s="108"/>
      <c r="BW787" s="108"/>
      <c r="BX787" s="108"/>
      <c r="BY787" s="108"/>
      <c r="BZ787" s="108"/>
      <c r="CA787" s="108"/>
      <c r="CB787" s="108"/>
      <c r="CC787" s="108"/>
      <c r="CD787" s="108"/>
      <c r="CE787" s="108"/>
      <c r="CF787" s="108"/>
      <c r="CG787" s="108"/>
      <c r="CH787" s="109">
        <f>IF(C787="","",F787-SUM(G787:CG787))</f>
        <v>0</v>
      </c>
      <c r="CI787" s="107">
        <f>IF(C787="","",SUM(G787:CG787))</f>
        <v>53558606</v>
      </c>
      <c r="CJ787" s="67" t="b">
        <f>IF(C787="","",F787=CI787)</f>
        <v>1</v>
      </c>
    </row>
    <row r="788" spans="1:88" s="5" customFormat="1" ht="30" customHeight="1" x14ac:dyDescent="0.3">
      <c r="A788" s="172"/>
      <c r="B788" s="156"/>
      <c r="C788" s="169"/>
      <c r="D788" s="159"/>
      <c r="E788" s="162"/>
      <c r="F788" s="165"/>
      <c r="G788" s="110">
        <v>0</v>
      </c>
      <c r="H788" s="110"/>
      <c r="I788" s="110"/>
      <c r="J788" s="110"/>
      <c r="K788" s="110"/>
      <c r="L788" s="110"/>
      <c r="M788" s="110"/>
      <c r="N788" s="110"/>
      <c r="O788" s="110"/>
      <c r="P788" s="110"/>
      <c r="Q788" s="110"/>
      <c r="R788" s="110"/>
      <c r="S788" s="110"/>
      <c r="T788" s="110"/>
      <c r="U788" s="110">
        <f t="shared" ref="U788" si="13810">ROUND(U787/$E787,2)</f>
        <v>0</v>
      </c>
      <c r="V788" s="110">
        <f t="shared" ref="V788" si="13811">ROUND(V787/$E787,2)</f>
        <v>0</v>
      </c>
      <c r="W788" s="110">
        <f t="shared" ref="W788" si="13812">ROUND(W787/$E787,2)</f>
        <v>0</v>
      </c>
      <c r="X788" s="110">
        <f t="shared" ref="X788" si="13813">ROUND(X787/$E787,2)</f>
        <v>0</v>
      </c>
      <c r="Y788" s="110">
        <f t="shared" ref="Y788" si="13814">ROUND(Y787/$E787,2)</f>
        <v>0</v>
      </c>
      <c r="Z788" s="110">
        <f t="shared" ref="Z788" si="13815">ROUND(Z787/$E787,2)</f>
        <v>0</v>
      </c>
      <c r="AA788" s="110">
        <f t="shared" ref="AA788" si="13816">ROUND(AA787/$E787,2)</f>
        <v>0</v>
      </c>
      <c r="AB788" s="110">
        <f t="shared" ref="AB788" si="13817">ROUND(AB787/$E787,2)</f>
        <v>0</v>
      </c>
      <c r="AC788" s="110">
        <f t="shared" ref="AC788" si="13818">ROUND(AC787/$E787,2)</f>
        <v>0</v>
      </c>
      <c r="AD788" s="110">
        <f t="shared" ref="AD788" si="13819">ROUND(AD787/$E787,2)</f>
        <v>0</v>
      </c>
      <c r="AE788" s="110">
        <f t="shared" ref="AE788" si="13820">ROUND(AE787/$E787,2)</f>
        <v>0</v>
      </c>
      <c r="AF788" s="110">
        <f t="shared" ref="AF788" si="13821">ROUND(AF787/$E787,2)</f>
        <v>0</v>
      </c>
      <c r="AG788" s="110">
        <f t="shared" ref="AG788" si="13822">ROUND(AG787/$E787,2)</f>
        <v>0</v>
      </c>
      <c r="AH788" s="110">
        <f t="shared" ref="AH788" si="13823">ROUND(AH787/$E787,2)</f>
        <v>0</v>
      </c>
      <c r="AI788" s="110">
        <f t="shared" ref="AI788" si="13824">ROUND(AI787/$E787,2)</f>
        <v>0</v>
      </c>
      <c r="AJ788" s="110">
        <f>ROUNDUP(AJ787/$E787,2)</f>
        <v>0</v>
      </c>
      <c r="AK788" s="110">
        <f t="shared" ref="AK788" si="13825">ROUND(AK787/$E787,2)</f>
        <v>0</v>
      </c>
      <c r="AL788" s="110">
        <f t="shared" ref="AL788:AN788" si="13826">ROUNDUP(AL787/$E787,2)</f>
        <v>0</v>
      </c>
      <c r="AM788" s="110">
        <f t="shared" si="13826"/>
        <v>0</v>
      </c>
      <c r="AN788" s="110">
        <f t="shared" si="13826"/>
        <v>0</v>
      </c>
      <c r="AO788" s="110">
        <f t="shared" ref="AO788" si="13827">ROUND(AO787/$E787,2)</f>
        <v>0</v>
      </c>
      <c r="AP788" s="110">
        <f t="shared" ref="AP788" si="13828">ROUND(AP787/$E787,2)</f>
        <v>0</v>
      </c>
      <c r="AQ788" s="110">
        <f t="shared" ref="AQ788" si="13829">ROUND(AQ787/$E787,2)</f>
        <v>0</v>
      </c>
      <c r="AR788" s="110">
        <f t="shared" ref="AR788" si="13830">ROUND(AR787/$E787,2)</f>
        <v>0</v>
      </c>
      <c r="AS788" s="110">
        <f t="shared" ref="AS788" si="13831">ROUND(AS787/$E787,2)</f>
        <v>0</v>
      </c>
      <c r="AT788" s="110">
        <f t="shared" ref="AT788" si="13832">ROUND(AT787/$E787,2)</f>
        <v>0</v>
      </c>
      <c r="AU788" s="110">
        <f t="shared" ref="AU788" si="13833">ROUND(AU787/$E787,2)</f>
        <v>0</v>
      </c>
      <c r="AV788" s="110">
        <f t="shared" ref="AV788" si="13834">ROUND(AV787/$E787,2)</f>
        <v>0</v>
      </c>
      <c r="AW788" s="110">
        <f t="shared" ref="AW788" si="13835">ROUND(AW787/$E787,2)</f>
        <v>0</v>
      </c>
      <c r="AX788" s="110">
        <f t="shared" ref="AX788" si="13836">ROUND(AX787/$E787,2)</f>
        <v>0</v>
      </c>
      <c r="AY788" s="110">
        <f t="shared" ref="AY788" si="13837">ROUND(AY787/$E787,2)</f>
        <v>0</v>
      </c>
      <c r="AZ788" s="110">
        <f t="shared" ref="AZ788" si="13838">ROUND(AZ787/$E787,2)</f>
        <v>0</v>
      </c>
      <c r="BA788" s="110">
        <f t="shared" ref="BA788" si="13839">ROUND(BA787/$E787,2)</f>
        <v>0</v>
      </c>
      <c r="BB788" s="110">
        <f t="shared" ref="BB788" si="13840">ROUND(BB787/$E787,2)</f>
        <v>0</v>
      </c>
      <c r="BC788" s="110">
        <f t="shared" ref="BC788" si="13841">ROUND(BC787/$E787,2)</f>
        <v>0</v>
      </c>
      <c r="BD788" s="110">
        <f t="shared" ref="BD788" si="13842">ROUND(BD787/$E787,2)</f>
        <v>0</v>
      </c>
      <c r="BE788" s="110">
        <f t="shared" ref="BE788" si="13843">ROUND(BE787/$E787,2)</f>
        <v>0</v>
      </c>
      <c r="BF788" s="110">
        <f t="shared" ref="BF788" si="13844">ROUND(BF787/$E787,2)</f>
        <v>0</v>
      </c>
      <c r="BG788" s="110">
        <f t="shared" ref="BG788" si="13845">ROUND(BG787/$E787,2)</f>
        <v>0</v>
      </c>
      <c r="BH788" s="110">
        <f t="shared" ref="BH788" si="13846">ROUND(BH787/$E787,2)</f>
        <v>0</v>
      </c>
      <c r="BI788" s="110">
        <f t="shared" ref="BI788" si="13847">ROUND(BI787/$E787,2)</f>
        <v>0</v>
      </c>
      <c r="BJ788" s="110">
        <f t="shared" ref="BJ788" si="13848">ROUND(BJ787/$E787,2)</f>
        <v>0</v>
      </c>
      <c r="BK788" s="110">
        <f t="shared" ref="BK788" si="13849">ROUND(BK787/$E787,2)</f>
        <v>0</v>
      </c>
      <c r="BL788" s="110">
        <f t="shared" ref="BL788" si="13850">ROUND(BL787/$E787,2)</f>
        <v>0</v>
      </c>
      <c r="BM788" s="110">
        <f t="shared" ref="BM788" si="13851">ROUND(BM787/$E787,2)</f>
        <v>0</v>
      </c>
      <c r="BN788" s="110">
        <f t="shared" ref="BN788" si="13852">ROUND(BN787/$E787,2)</f>
        <v>0</v>
      </c>
      <c r="BO788" s="110">
        <f t="shared" ref="BO788" si="13853">ROUND(BO787/$E787,2)</f>
        <v>0</v>
      </c>
      <c r="BP788" s="110">
        <f t="shared" ref="BP788" si="13854">ROUND(BP787/$E787,2)</f>
        <v>0</v>
      </c>
      <c r="BQ788" s="110">
        <f t="shared" ref="BQ788" si="13855">ROUND(BQ787/$E787,2)</f>
        <v>0</v>
      </c>
      <c r="BR788" s="110">
        <f t="shared" ref="BR788" si="13856">ROUND(BR787/$E787,2)</f>
        <v>0</v>
      </c>
      <c r="BS788" s="110">
        <f t="shared" ref="BS788" si="13857">ROUND(BS787/$E787,2)</f>
        <v>0</v>
      </c>
      <c r="BT788" s="110">
        <f t="shared" ref="BT788" si="13858">ROUND(BT787/$E787,2)</f>
        <v>2</v>
      </c>
      <c r="BU788" s="110">
        <f t="shared" ref="BU788" si="13859">ROUND(BU787/$E787,2)</f>
        <v>0</v>
      </c>
      <c r="BV788" s="110">
        <f t="shared" ref="BV788" si="13860">ROUND(BV787/$E787,2)</f>
        <v>0</v>
      </c>
      <c r="BW788" s="110">
        <f t="shared" ref="BW788" si="13861">ROUND(BW787/$E787,2)</f>
        <v>0</v>
      </c>
      <c r="BX788" s="110">
        <f t="shared" ref="BX788" si="13862">ROUND(BX787/$E787,2)</f>
        <v>0</v>
      </c>
      <c r="BY788" s="110">
        <f t="shared" ref="BY788" si="13863">ROUND(BY787/$E787,2)</f>
        <v>0</v>
      </c>
      <c r="BZ788" s="110">
        <f t="shared" ref="BZ788" si="13864">ROUND(BZ787/$E787,2)</f>
        <v>0</v>
      </c>
      <c r="CA788" s="110">
        <f t="shared" ref="CA788" si="13865">ROUND(CA787/$E787,2)</f>
        <v>0</v>
      </c>
      <c r="CB788" s="110">
        <f t="shared" ref="CB788" si="13866">ROUND(CB787/$E787,2)</f>
        <v>0</v>
      </c>
      <c r="CC788" s="110">
        <f t="shared" ref="CC788" si="13867">ROUND(CC787/$E787,2)</f>
        <v>0</v>
      </c>
      <c r="CD788" s="110">
        <f t="shared" ref="CD788" si="13868">ROUND(CD787/$E787,2)</f>
        <v>0</v>
      </c>
      <c r="CE788" s="110"/>
      <c r="CF788" s="110">
        <f t="shared" ref="CF788" si="13869">ROUND(CF787/$E787,2)</f>
        <v>0</v>
      </c>
      <c r="CG788" s="110">
        <f t="shared" ref="CG788" si="13870">ROUND(CG787/$E787,2)</f>
        <v>0</v>
      </c>
      <c r="CH788" s="111">
        <f>IF(C787="","",D787-SUM(G788:CG788))</f>
        <v>0</v>
      </c>
      <c r="CI788" s="112">
        <f>IF(C787="","",SUM(G788:CG788))</f>
        <v>2</v>
      </c>
      <c r="CJ788" s="67" t="b">
        <f>IF(C787="","",D787=CI788)</f>
        <v>1</v>
      </c>
    </row>
    <row r="789" spans="1:88" s="5" customFormat="1" ht="30" customHeight="1" x14ac:dyDescent="0.3">
      <c r="A789" s="173"/>
      <c r="B789" s="157"/>
      <c r="C789" s="170"/>
      <c r="D789" s="160"/>
      <c r="E789" s="163"/>
      <c r="F789" s="166"/>
      <c r="G789" s="113">
        <v>0</v>
      </c>
      <c r="H789" s="113"/>
      <c r="I789" s="113"/>
      <c r="J789" s="113"/>
      <c r="K789" s="113"/>
      <c r="L789" s="113"/>
      <c r="M789" s="113"/>
      <c r="N789" s="113"/>
      <c r="O789" s="113"/>
      <c r="P789" s="113"/>
      <c r="Q789" s="113"/>
      <c r="R789" s="113"/>
      <c r="S789" s="113"/>
      <c r="T789" s="113"/>
      <c r="U789" s="113">
        <f t="shared" ref="U789:X789" si="13871">U787/$F787</f>
        <v>0</v>
      </c>
      <c r="V789" s="113">
        <f t="shared" si="13871"/>
        <v>0</v>
      </c>
      <c r="W789" s="113">
        <f t="shared" si="13871"/>
        <v>0</v>
      </c>
      <c r="X789" s="113">
        <f t="shared" si="13871"/>
        <v>0</v>
      </c>
      <c r="Y789" s="113">
        <f t="shared" ref="Y789:AG789" si="13872">Y787/$F787</f>
        <v>0</v>
      </c>
      <c r="Z789" s="113">
        <f t="shared" si="13872"/>
        <v>0</v>
      </c>
      <c r="AA789" s="113">
        <f t="shared" si="13872"/>
        <v>0</v>
      </c>
      <c r="AB789" s="113">
        <f t="shared" si="13872"/>
        <v>0</v>
      </c>
      <c r="AC789" s="113">
        <f t="shared" si="13872"/>
        <v>0</v>
      </c>
      <c r="AD789" s="113">
        <f t="shared" si="13872"/>
        <v>0</v>
      </c>
      <c r="AE789" s="113">
        <f t="shared" si="13872"/>
        <v>0</v>
      </c>
      <c r="AF789" s="113">
        <f t="shared" si="13872"/>
        <v>0</v>
      </c>
      <c r="AG789" s="113">
        <f t="shared" si="13872"/>
        <v>0</v>
      </c>
      <c r="AH789" s="113">
        <f t="shared" ref="AH789:AK789" si="13873">AH787/$F787</f>
        <v>0</v>
      </c>
      <c r="AI789" s="113">
        <f t="shared" si="13873"/>
        <v>0</v>
      </c>
      <c r="AJ789" s="113">
        <f t="shared" si="13873"/>
        <v>0</v>
      </c>
      <c r="AK789" s="113">
        <f t="shared" si="13873"/>
        <v>0</v>
      </c>
      <c r="AL789" s="113">
        <f t="shared" ref="AL789:AT789" si="13874">AL787/$F787</f>
        <v>0</v>
      </c>
      <c r="AM789" s="113">
        <f t="shared" si="13874"/>
        <v>0</v>
      </c>
      <c r="AN789" s="113">
        <f t="shared" si="13874"/>
        <v>0</v>
      </c>
      <c r="AO789" s="113">
        <f t="shared" si="13874"/>
        <v>0</v>
      </c>
      <c r="AP789" s="113">
        <f t="shared" si="13874"/>
        <v>0</v>
      </c>
      <c r="AQ789" s="113">
        <f t="shared" si="13874"/>
        <v>0</v>
      </c>
      <c r="AR789" s="113">
        <f t="shared" si="13874"/>
        <v>0</v>
      </c>
      <c r="AS789" s="113">
        <f t="shared" si="13874"/>
        <v>0</v>
      </c>
      <c r="AT789" s="113">
        <f t="shared" si="13874"/>
        <v>0</v>
      </c>
      <c r="AU789" s="113">
        <f t="shared" ref="AU789:AX789" si="13875">AU787/$F787</f>
        <v>0</v>
      </c>
      <c r="AV789" s="113">
        <f t="shared" si="13875"/>
        <v>0</v>
      </c>
      <c r="AW789" s="113">
        <f t="shared" si="13875"/>
        <v>0</v>
      </c>
      <c r="AX789" s="113">
        <f t="shared" si="13875"/>
        <v>0</v>
      </c>
      <c r="AY789" s="113">
        <f t="shared" ref="AY789:BC789" si="13876">AY787/$F787</f>
        <v>0</v>
      </c>
      <c r="AZ789" s="113">
        <f t="shared" si="13876"/>
        <v>0</v>
      </c>
      <c r="BA789" s="113">
        <f t="shared" si="13876"/>
        <v>0</v>
      </c>
      <c r="BB789" s="113">
        <f t="shared" si="13876"/>
        <v>0</v>
      </c>
      <c r="BC789" s="113">
        <f t="shared" si="13876"/>
        <v>0</v>
      </c>
      <c r="BD789" s="113">
        <f t="shared" ref="BD789:BG789" si="13877">BD787/$F787</f>
        <v>0</v>
      </c>
      <c r="BE789" s="113">
        <f t="shared" si="13877"/>
        <v>0</v>
      </c>
      <c r="BF789" s="113">
        <f t="shared" si="13877"/>
        <v>0</v>
      </c>
      <c r="BG789" s="113">
        <f t="shared" si="13877"/>
        <v>0</v>
      </c>
      <c r="BH789" s="113">
        <f t="shared" ref="BH789:BK789" si="13878">BH787/$F787</f>
        <v>0</v>
      </c>
      <c r="BI789" s="113">
        <f t="shared" si="13878"/>
        <v>0</v>
      </c>
      <c r="BJ789" s="113">
        <f t="shared" si="13878"/>
        <v>0</v>
      </c>
      <c r="BK789" s="113">
        <f t="shared" si="13878"/>
        <v>0</v>
      </c>
      <c r="BL789" s="113">
        <f t="shared" ref="BL789:BP789" si="13879">BL787/$F787</f>
        <v>0</v>
      </c>
      <c r="BM789" s="113">
        <f t="shared" si="13879"/>
        <v>0</v>
      </c>
      <c r="BN789" s="113">
        <f t="shared" si="13879"/>
        <v>0</v>
      </c>
      <c r="BO789" s="113">
        <f t="shared" si="13879"/>
        <v>0</v>
      </c>
      <c r="BP789" s="113">
        <f t="shared" si="13879"/>
        <v>0</v>
      </c>
      <c r="BQ789" s="113">
        <f t="shared" ref="BQ789:BT789" si="13880">BQ787/$F787</f>
        <v>0</v>
      </c>
      <c r="BR789" s="113">
        <f t="shared" si="13880"/>
        <v>0</v>
      </c>
      <c r="BS789" s="113">
        <f t="shared" si="13880"/>
        <v>0</v>
      </c>
      <c r="BT789" s="113">
        <f t="shared" si="13880"/>
        <v>1</v>
      </c>
      <c r="BU789" s="113">
        <f t="shared" ref="BU789:BX789" si="13881">BU787/$F787</f>
        <v>0</v>
      </c>
      <c r="BV789" s="113">
        <f t="shared" si="13881"/>
        <v>0</v>
      </c>
      <c r="BW789" s="113">
        <f t="shared" si="13881"/>
        <v>0</v>
      </c>
      <c r="BX789" s="113">
        <f t="shared" si="13881"/>
        <v>0</v>
      </c>
      <c r="BY789" s="113">
        <f t="shared" ref="BY789:CC789" si="13882">BY787/$F787</f>
        <v>0</v>
      </c>
      <c r="BZ789" s="113">
        <f t="shared" si="13882"/>
        <v>0</v>
      </c>
      <c r="CA789" s="113">
        <f t="shared" si="13882"/>
        <v>0</v>
      </c>
      <c r="CB789" s="113">
        <f t="shared" si="13882"/>
        <v>0</v>
      </c>
      <c r="CC789" s="113">
        <f t="shared" si="13882"/>
        <v>0</v>
      </c>
      <c r="CD789" s="113">
        <f t="shared" ref="CD789:CG789" si="13883">CD787/$F787</f>
        <v>0</v>
      </c>
      <c r="CE789" s="113"/>
      <c r="CF789" s="113">
        <f t="shared" si="13883"/>
        <v>0</v>
      </c>
      <c r="CG789" s="113">
        <f t="shared" si="13883"/>
        <v>0</v>
      </c>
      <c r="CH789" s="114">
        <f>IF(C787="","",100%-SUM(G789:CG789))</f>
        <v>0</v>
      </c>
      <c r="CI789" s="115">
        <f>IF(C787="","",SUM(G789:CG789))</f>
        <v>1</v>
      </c>
      <c r="CJ789" s="67" t="b">
        <f>IF(C787="","",SUM(G789:CG789)=CI789)</f>
        <v>1</v>
      </c>
    </row>
    <row r="790" spans="1:88" s="5" customFormat="1" ht="75" customHeight="1" x14ac:dyDescent="0.3">
      <c r="A790" s="171" t="s">
        <v>559</v>
      </c>
      <c r="B790" s="155" t="s">
        <v>560</v>
      </c>
      <c r="C790" s="168" t="s">
        <v>163</v>
      </c>
      <c r="D790" s="158">
        <v>1</v>
      </c>
      <c r="E790" s="161">
        <v>20575020</v>
      </c>
      <c r="F790" s="164">
        <f t="shared" si="13655"/>
        <v>20575020</v>
      </c>
      <c r="G790" s="108">
        <v>0</v>
      </c>
      <c r="H790" s="108"/>
      <c r="I790" s="108"/>
      <c r="J790" s="108"/>
      <c r="K790" s="108"/>
      <c r="L790" s="108"/>
      <c r="M790" s="108"/>
      <c r="N790" s="108"/>
      <c r="O790" s="108"/>
      <c r="P790" s="108"/>
      <c r="Q790" s="108"/>
      <c r="R790" s="108"/>
      <c r="S790" s="108"/>
      <c r="T790" s="108"/>
      <c r="U790" s="108"/>
      <c r="V790" s="108"/>
      <c r="W790" s="108"/>
      <c r="X790" s="108"/>
      <c r="Y790" s="108"/>
      <c r="Z790" s="108"/>
      <c r="AA790" s="108"/>
      <c r="AB790" s="108"/>
      <c r="AC790" s="108"/>
      <c r="AD790" s="108"/>
      <c r="AE790" s="108"/>
      <c r="AF790" s="108"/>
      <c r="AG790" s="108"/>
      <c r="AH790" s="108"/>
      <c r="AI790" s="108"/>
      <c r="AJ790" s="108"/>
      <c r="AK790" s="108"/>
      <c r="AL790" s="108"/>
      <c r="AM790" s="108"/>
      <c r="AN790" s="108"/>
      <c r="AO790" s="108"/>
      <c r="AP790" s="108"/>
      <c r="AQ790" s="108"/>
      <c r="AR790" s="108"/>
      <c r="AS790" s="108"/>
      <c r="AT790" s="108"/>
      <c r="AU790" s="108"/>
      <c r="AV790" s="108"/>
      <c r="AW790" s="108"/>
      <c r="AX790" s="108"/>
      <c r="AY790" s="108"/>
      <c r="AZ790" s="108"/>
      <c r="BA790" s="108"/>
      <c r="BB790" s="108"/>
      <c r="BC790" s="108"/>
      <c r="BD790" s="108"/>
      <c r="BE790" s="108"/>
      <c r="BF790" s="108"/>
      <c r="BG790" s="108"/>
      <c r="BH790" s="108"/>
      <c r="BI790" s="108"/>
      <c r="BJ790" s="108"/>
      <c r="BK790" s="108"/>
      <c r="BL790" s="108"/>
      <c r="BM790" s="108"/>
      <c r="BN790" s="108"/>
      <c r="BO790" s="108"/>
      <c r="BP790" s="108"/>
      <c r="BQ790" s="108"/>
      <c r="BR790" s="108"/>
      <c r="BS790" s="108"/>
      <c r="BT790" s="108">
        <f>$F$790</f>
        <v>20575020</v>
      </c>
      <c r="BU790" s="108"/>
      <c r="BV790" s="108"/>
      <c r="BW790" s="108"/>
      <c r="BX790" s="108"/>
      <c r="BY790" s="108"/>
      <c r="BZ790" s="108"/>
      <c r="CA790" s="108"/>
      <c r="CB790" s="108"/>
      <c r="CC790" s="108"/>
      <c r="CD790" s="108"/>
      <c r="CE790" s="108"/>
      <c r="CF790" s="108"/>
      <c r="CG790" s="108"/>
      <c r="CH790" s="109">
        <f>IF(C790="","",F790-SUM(G790:CG790))</f>
        <v>0</v>
      </c>
      <c r="CI790" s="107">
        <f>IF(C790="","",SUM(G790:CG790))</f>
        <v>20575020</v>
      </c>
      <c r="CJ790" s="67" t="b">
        <f>IF(C790="","",F790=CI790)</f>
        <v>1</v>
      </c>
    </row>
    <row r="791" spans="1:88" s="5" customFormat="1" ht="75" customHeight="1" x14ac:dyDescent="0.3">
      <c r="A791" s="172"/>
      <c r="B791" s="156"/>
      <c r="C791" s="169"/>
      <c r="D791" s="159"/>
      <c r="E791" s="162"/>
      <c r="F791" s="165"/>
      <c r="G791" s="110">
        <v>0</v>
      </c>
      <c r="H791" s="110"/>
      <c r="I791" s="110"/>
      <c r="J791" s="110"/>
      <c r="K791" s="110"/>
      <c r="L791" s="110"/>
      <c r="M791" s="110"/>
      <c r="N791" s="110"/>
      <c r="O791" s="110"/>
      <c r="P791" s="110"/>
      <c r="Q791" s="110"/>
      <c r="R791" s="110"/>
      <c r="S791" s="110"/>
      <c r="T791" s="110"/>
      <c r="U791" s="110">
        <f t="shared" ref="U791" si="13884">ROUND(U790/$E790,2)</f>
        <v>0</v>
      </c>
      <c r="V791" s="110">
        <f t="shared" ref="V791" si="13885">ROUND(V790/$E790,2)</f>
        <v>0</v>
      </c>
      <c r="W791" s="110">
        <f t="shared" ref="W791" si="13886">ROUND(W790/$E790,2)</f>
        <v>0</v>
      </c>
      <c r="X791" s="110">
        <f t="shared" ref="X791" si="13887">ROUND(X790/$E790,2)</f>
        <v>0</v>
      </c>
      <c r="Y791" s="110">
        <f t="shared" ref="Y791" si="13888">ROUND(Y790/$E790,2)</f>
        <v>0</v>
      </c>
      <c r="Z791" s="110">
        <f t="shared" ref="Z791" si="13889">ROUND(Z790/$E790,2)</f>
        <v>0</v>
      </c>
      <c r="AA791" s="110">
        <f t="shared" ref="AA791" si="13890">ROUND(AA790/$E790,2)</f>
        <v>0</v>
      </c>
      <c r="AB791" s="110">
        <f t="shared" ref="AB791" si="13891">ROUND(AB790/$E790,2)</f>
        <v>0</v>
      </c>
      <c r="AC791" s="110">
        <f t="shared" ref="AC791" si="13892">ROUND(AC790/$E790,2)</f>
        <v>0</v>
      </c>
      <c r="AD791" s="110">
        <f t="shared" ref="AD791" si="13893">ROUND(AD790/$E790,2)</f>
        <v>0</v>
      </c>
      <c r="AE791" s="110">
        <f t="shared" ref="AE791" si="13894">ROUND(AE790/$E790,2)</f>
        <v>0</v>
      </c>
      <c r="AF791" s="110">
        <f t="shared" ref="AF791" si="13895">ROUND(AF790/$E790,2)</f>
        <v>0</v>
      </c>
      <c r="AG791" s="110">
        <f t="shared" ref="AG791" si="13896">ROUND(AG790/$E790,2)</f>
        <v>0</v>
      </c>
      <c r="AH791" s="110">
        <f t="shared" ref="AH791" si="13897">ROUND(AH790/$E790,2)</f>
        <v>0</v>
      </c>
      <c r="AI791" s="110">
        <f t="shared" ref="AI791" si="13898">ROUND(AI790/$E790,2)</f>
        <v>0</v>
      </c>
      <c r="AJ791" s="110">
        <f t="shared" ref="AJ791" si="13899">ROUND(AJ790/$E790,2)</f>
        <v>0</v>
      </c>
      <c r="AK791" s="110">
        <f t="shared" ref="AK791" si="13900">ROUND(AK790/$E790,2)</f>
        <v>0</v>
      </c>
      <c r="AL791" s="110">
        <f t="shared" ref="AL791" si="13901">ROUND(AL790/$E790,2)</f>
        <v>0</v>
      </c>
      <c r="AM791" s="110">
        <f t="shared" ref="AM791" si="13902">ROUND(AM790/$E790,2)</f>
        <v>0</v>
      </c>
      <c r="AN791" s="110">
        <f t="shared" ref="AN791" si="13903">ROUND(AN790/$E790,2)</f>
        <v>0</v>
      </c>
      <c r="AO791" s="110">
        <f t="shared" ref="AO791" si="13904">ROUND(AO790/$E790,2)</f>
        <v>0</v>
      </c>
      <c r="AP791" s="110">
        <f t="shared" ref="AP791" si="13905">ROUND(AP790/$E790,2)</f>
        <v>0</v>
      </c>
      <c r="AQ791" s="110">
        <f t="shared" ref="AQ791" si="13906">ROUND(AQ790/$E790,2)</f>
        <v>0</v>
      </c>
      <c r="AR791" s="110">
        <f t="shared" ref="AR791" si="13907">ROUND(AR790/$E790,2)</f>
        <v>0</v>
      </c>
      <c r="AS791" s="110">
        <f t="shared" ref="AS791" si="13908">ROUND(AS790/$E790,2)</f>
        <v>0</v>
      </c>
      <c r="AT791" s="110">
        <f t="shared" ref="AT791" si="13909">ROUND(AT790/$E790,2)</f>
        <v>0</v>
      </c>
      <c r="AU791" s="110">
        <f t="shared" ref="AU791" si="13910">ROUND(AU790/$E790,2)</f>
        <v>0</v>
      </c>
      <c r="AV791" s="110">
        <f t="shared" ref="AV791" si="13911">ROUND(AV790/$E790,2)</f>
        <v>0</v>
      </c>
      <c r="AW791" s="110">
        <f t="shared" ref="AW791" si="13912">ROUND(AW790/$E790,2)</f>
        <v>0</v>
      </c>
      <c r="AX791" s="110">
        <f t="shared" ref="AX791" si="13913">ROUND(AX790/$E790,2)</f>
        <v>0</v>
      </c>
      <c r="AY791" s="110">
        <f t="shared" ref="AY791" si="13914">ROUND(AY790/$E790,2)</f>
        <v>0</v>
      </c>
      <c r="AZ791" s="110">
        <f t="shared" ref="AZ791" si="13915">ROUND(AZ790/$E790,2)</f>
        <v>0</v>
      </c>
      <c r="BA791" s="110">
        <f t="shared" ref="BA791" si="13916">ROUND(BA790/$E790,2)</f>
        <v>0</v>
      </c>
      <c r="BB791" s="110">
        <f t="shared" ref="BB791" si="13917">ROUND(BB790/$E790,2)</f>
        <v>0</v>
      </c>
      <c r="BC791" s="110">
        <f t="shared" ref="BC791" si="13918">ROUND(BC790/$E790,2)</f>
        <v>0</v>
      </c>
      <c r="BD791" s="110">
        <f t="shared" ref="BD791" si="13919">ROUND(BD790/$E790,2)</f>
        <v>0</v>
      </c>
      <c r="BE791" s="110">
        <f t="shared" ref="BE791" si="13920">ROUND(BE790/$E790,2)</f>
        <v>0</v>
      </c>
      <c r="BF791" s="110">
        <f t="shared" ref="BF791" si="13921">ROUND(BF790/$E790,2)</f>
        <v>0</v>
      </c>
      <c r="BG791" s="110">
        <f t="shared" ref="BG791" si="13922">ROUND(BG790/$E790,2)</f>
        <v>0</v>
      </c>
      <c r="BH791" s="110">
        <f t="shared" ref="BH791" si="13923">ROUND(BH790/$E790,2)</f>
        <v>0</v>
      </c>
      <c r="BI791" s="110">
        <f t="shared" ref="BI791" si="13924">ROUND(BI790/$E790,2)</f>
        <v>0</v>
      </c>
      <c r="BJ791" s="110">
        <f t="shared" ref="BJ791" si="13925">ROUND(BJ790/$E790,2)</f>
        <v>0</v>
      </c>
      <c r="BK791" s="110">
        <f t="shared" ref="BK791" si="13926">ROUND(BK790/$E790,2)</f>
        <v>0</v>
      </c>
      <c r="BL791" s="110">
        <f t="shared" ref="BL791" si="13927">ROUND(BL790/$E790,2)</f>
        <v>0</v>
      </c>
      <c r="BM791" s="110">
        <f t="shared" ref="BM791" si="13928">ROUND(BM790/$E790,2)</f>
        <v>0</v>
      </c>
      <c r="BN791" s="110">
        <f t="shared" ref="BN791" si="13929">ROUND(BN790/$E790,2)</f>
        <v>0</v>
      </c>
      <c r="BO791" s="110">
        <f t="shared" ref="BO791" si="13930">ROUND(BO790/$E790,2)</f>
        <v>0</v>
      </c>
      <c r="BP791" s="110">
        <f t="shared" ref="BP791" si="13931">ROUND(BP790/$E790,2)</f>
        <v>0</v>
      </c>
      <c r="BQ791" s="110">
        <f t="shared" ref="BQ791" si="13932">ROUND(BQ790/$E790,2)</f>
        <v>0</v>
      </c>
      <c r="BR791" s="110">
        <f t="shared" ref="BR791" si="13933">ROUND(BR790/$E790,2)</f>
        <v>0</v>
      </c>
      <c r="BS791" s="110">
        <f t="shared" ref="BS791" si="13934">ROUND(BS790/$E790,2)</f>
        <v>0</v>
      </c>
      <c r="BT791" s="110">
        <f t="shared" ref="BT791" si="13935">ROUND(BT790/$E790,2)</f>
        <v>1</v>
      </c>
      <c r="BU791" s="110">
        <f t="shared" ref="BU791" si="13936">ROUND(BU790/$E790,2)</f>
        <v>0</v>
      </c>
      <c r="BV791" s="110">
        <f t="shared" ref="BV791" si="13937">ROUND(BV790/$E790,2)</f>
        <v>0</v>
      </c>
      <c r="BW791" s="110">
        <f t="shared" ref="BW791" si="13938">ROUND(BW790/$E790,2)</f>
        <v>0</v>
      </c>
      <c r="BX791" s="110">
        <f t="shared" ref="BX791" si="13939">ROUND(BX790/$E790,2)</f>
        <v>0</v>
      </c>
      <c r="BY791" s="110">
        <f t="shared" ref="BY791" si="13940">ROUND(BY790/$E790,2)</f>
        <v>0</v>
      </c>
      <c r="BZ791" s="110">
        <f t="shared" ref="BZ791" si="13941">ROUND(BZ790/$E790,2)</f>
        <v>0</v>
      </c>
      <c r="CA791" s="110">
        <f t="shared" ref="CA791" si="13942">ROUND(CA790/$E790,2)</f>
        <v>0</v>
      </c>
      <c r="CB791" s="110">
        <f t="shared" ref="CB791" si="13943">ROUND(CB790/$E790,2)</f>
        <v>0</v>
      </c>
      <c r="CC791" s="110">
        <f t="shared" ref="CC791" si="13944">ROUND(CC790/$E790,2)</f>
        <v>0</v>
      </c>
      <c r="CD791" s="110">
        <f t="shared" ref="CD791" si="13945">ROUND(CD790/$E790,2)</f>
        <v>0</v>
      </c>
      <c r="CE791" s="110"/>
      <c r="CF791" s="110">
        <f t="shared" ref="CF791" si="13946">ROUND(CF790/$E790,2)</f>
        <v>0</v>
      </c>
      <c r="CG791" s="110">
        <f t="shared" ref="CG791" si="13947">ROUND(CG790/$E790,2)</f>
        <v>0</v>
      </c>
      <c r="CH791" s="111">
        <f>IF(C790="","",D790-SUM(G791:CG791))</f>
        <v>0</v>
      </c>
      <c r="CI791" s="112">
        <f>IF(C790="","",SUM(G791:CG791))</f>
        <v>1</v>
      </c>
      <c r="CJ791" s="67" t="b">
        <f>IF(C790="","",D790=CI791)</f>
        <v>1</v>
      </c>
    </row>
    <row r="792" spans="1:88" s="5" customFormat="1" ht="75" customHeight="1" x14ac:dyDescent="0.3">
      <c r="A792" s="173"/>
      <c r="B792" s="157"/>
      <c r="C792" s="170"/>
      <c r="D792" s="160"/>
      <c r="E792" s="163"/>
      <c r="F792" s="166"/>
      <c r="G792" s="113">
        <v>0</v>
      </c>
      <c r="H792" s="113"/>
      <c r="I792" s="113"/>
      <c r="J792" s="113"/>
      <c r="K792" s="113"/>
      <c r="L792" s="113"/>
      <c r="M792" s="113"/>
      <c r="N792" s="113"/>
      <c r="O792" s="113"/>
      <c r="P792" s="113"/>
      <c r="Q792" s="113"/>
      <c r="R792" s="113"/>
      <c r="S792" s="113"/>
      <c r="T792" s="113"/>
      <c r="U792" s="113">
        <f t="shared" ref="U792:X792" si="13948">U790/$F790</f>
        <v>0</v>
      </c>
      <c r="V792" s="113">
        <f t="shared" si="13948"/>
        <v>0</v>
      </c>
      <c r="W792" s="113">
        <f t="shared" si="13948"/>
        <v>0</v>
      </c>
      <c r="X792" s="113">
        <f t="shared" si="13948"/>
        <v>0</v>
      </c>
      <c r="Y792" s="113">
        <f t="shared" ref="Y792:AG792" si="13949">Y790/$F790</f>
        <v>0</v>
      </c>
      <c r="Z792" s="113">
        <f t="shared" si="13949"/>
        <v>0</v>
      </c>
      <c r="AA792" s="113">
        <f t="shared" si="13949"/>
        <v>0</v>
      </c>
      <c r="AB792" s="113">
        <f t="shared" si="13949"/>
        <v>0</v>
      </c>
      <c r="AC792" s="113">
        <f t="shared" si="13949"/>
        <v>0</v>
      </c>
      <c r="AD792" s="113">
        <f t="shared" si="13949"/>
        <v>0</v>
      </c>
      <c r="AE792" s="113">
        <f t="shared" si="13949"/>
        <v>0</v>
      </c>
      <c r="AF792" s="113">
        <f t="shared" si="13949"/>
        <v>0</v>
      </c>
      <c r="AG792" s="113">
        <f t="shared" si="13949"/>
        <v>0</v>
      </c>
      <c r="AH792" s="113">
        <f t="shared" ref="AH792:AK792" si="13950">AH790/$F790</f>
        <v>0</v>
      </c>
      <c r="AI792" s="113">
        <f t="shared" si="13950"/>
        <v>0</v>
      </c>
      <c r="AJ792" s="113">
        <f t="shared" si="13950"/>
        <v>0</v>
      </c>
      <c r="AK792" s="113">
        <f t="shared" si="13950"/>
        <v>0</v>
      </c>
      <c r="AL792" s="113">
        <f t="shared" ref="AL792:AT792" si="13951">AL790/$F790</f>
        <v>0</v>
      </c>
      <c r="AM792" s="113">
        <f t="shared" si="13951"/>
        <v>0</v>
      </c>
      <c r="AN792" s="113">
        <f t="shared" si="13951"/>
        <v>0</v>
      </c>
      <c r="AO792" s="113">
        <f t="shared" si="13951"/>
        <v>0</v>
      </c>
      <c r="AP792" s="113">
        <f t="shared" si="13951"/>
        <v>0</v>
      </c>
      <c r="AQ792" s="113">
        <f t="shared" si="13951"/>
        <v>0</v>
      </c>
      <c r="AR792" s="113">
        <f t="shared" si="13951"/>
        <v>0</v>
      </c>
      <c r="AS792" s="113">
        <f t="shared" si="13951"/>
        <v>0</v>
      </c>
      <c r="AT792" s="113">
        <f t="shared" si="13951"/>
        <v>0</v>
      </c>
      <c r="AU792" s="113">
        <f t="shared" ref="AU792:AX792" si="13952">AU790/$F790</f>
        <v>0</v>
      </c>
      <c r="AV792" s="113">
        <f t="shared" si="13952"/>
        <v>0</v>
      </c>
      <c r="AW792" s="113">
        <f t="shared" si="13952"/>
        <v>0</v>
      </c>
      <c r="AX792" s="113">
        <f t="shared" si="13952"/>
        <v>0</v>
      </c>
      <c r="AY792" s="113">
        <f t="shared" ref="AY792:BC792" si="13953">AY790/$F790</f>
        <v>0</v>
      </c>
      <c r="AZ792" s="113">
        <f t="shared" si="13953"/>
        <v>0</v>
      </c>
      <c r="BA792" s="113">
        <f t="shared" si="13953"/>
        <v>0</v>
      </c>
      <c r="BB792" s="113">
        <f t="shared" si="13953"/>
        <v>0</v>
      </c>
      <c r="BC792" s="113">
        <f t="shared" si="13953"/>
        <v>0</v>
      </c>
      <c r="BD792" s="113">
        <f t="shared" ref="BD792:BG792" si="13954">BD790/$F790</f>
        <v>0</v>
      </c>
      <c r="BE792" s="113">
        <f t="shared" si="13954"/>
        <v>0</v>
      </c>
      <c r="BF792" s="113">
        <f t="shared" si="13954"/>
        <v>0</v>
      </c>
      <c r="BG792" s="113">
        <f t="shared" si="13954"/>
        <v>0</v>
      </c>
      <c r="BH792" s="113">
        <f t="shared" ref="BH792:BK792" si="13955">BH790/$F790</f>
        <v>0</v>
      </c>
      <c r="BI792" s="113">
        <f t="shared" si="13955"/>
        <v>0</v>
      </c>
      <c r="BJ792" s="113">
        <f t="shared" si="13955"/>
        <v>0</v>
      </c>
      <c r="BK792" s="113">
        <f t="shared" si="13955"/>
        <v>0</v>
      </c>
      <c r="BL792" s="113">
        <f t="shared" ref="BL792:BP792" si="13956">BL790/$F790</f>
        <v>0</v>
      </c>
      <c r="BM792" s="113">
        <f t="shared" si="13956"/>
        <v>0</v>
      </c>
      <c r="BN792" s="113">
        <f t="shared" si="13956"/>
        <v>0</v>
      </c>
      <c r="BO792" s="113">
        <f t="shared" si="13956"/>
        <v>0</v>
      </c>
      <c r="BP792" s="113">
        <f t="shared" si="13956"/>
        <v>0</v>
      </c>
      <c r="BQ792" s="113">
        <f t="shared" ref="BQ792:BT792" si="13957">BQ790/$F790</f>
        <v>0</v>
      </c>
      <c r="BR792" s="113">
        <f t="shared" si="13957"/>
        <v>0</v>
      </c>
      <c r="BS792" s="113">
        <f t="shared" si="13957"/>
        <v>0</v>
      </c>
      <c r="BT792" s="113">
        <f t="shared" si="13957"/>
        <v>1</v>
      </c>
      <c r="BU792" s="113">
        <f t="shared" ref="BU792:BX792" si="13958">BU790/$F790</f>
        <v>0</v>
      </c>
      <c r="BV792" s="113">
        <f t="shared" si="13958"/>
        <v>0</v>
      </c>
      <c r="BW792" s="113">
        <f t="shared" si="13958"/>
        <v>0</v>
      </c>
      <c r="BX792" s="113">
        <f t="shared" si="13958"/>
        <v>0</v>
      </c>
      <c r="BY792" s="113">
        <f t="shared" ref="BY792:CC792" si="13959">BY790/$F790</f>
        <v>0</v>
      </c>
      <c r="BZ792" s="113">
        <f t="shared" si="13959"/>
        <v>0</v>
      </c>
      <c r="CA792" s="113">
        <f t="shared" si="13959"/>
        <v>0</v>
      </c>
      <c r="CB792" s="113">
        <f t="shared" si="13959"/>
        <v>0</v>
      </c>
      <c r="CC792" s="113">
        <f t="shared" si="13959"/>
        <v>0</v>
      </c>
      <c r="CD792" s="113">
        <f t="shared" ref="CD792:CG792" si="13960">CD790/$F790</f>
        <v>0</v>
      </c>
      <c r="CE792" s="113"/>
      <c r="CF792" s="113">
        <f t="shared" si="13960"/>
        <v>0</v>
      </c>
      <c r="CG792" s="113">
        <f t="shared" si="13960"/>
        <v>0</v>
      </c>
      <c r="CH792" s="114">
        <f>IF(C790="","",100%-SUM(G792:CG792))</f>
        <v>0</v>
      </c>
      <c r="CI792" s="115">
        <f>IF(C790="","",SUM(G792:CG792))</f>
        <v>1</v>
      </c>
      <c r="CJ792" s="67" t="b">
        <f>IF(C790="","",SUM(G792:CG792)=CI792)</f>
        <v>1</v>
      </c>
    </row>
    <row r="793" spans="1:88" s="5" customFormat="1" ht="22.05" customHeight="1" x14ac:dyDescent="0.3">
      <c r="A793" s="171" t="s">
        <v>561</v>
      </c>
      <c r="B793" s="155" t="s">
        <v>562</v>
      </c>
      <c r="C793" s="168" t="s">
        <v>163</v>
      </c>
      <c r="D793" s="158">
        <v>1</v>
      </c>
      <c r="E793" s="161">
        <v>26949603</v>
      </c>
      <c r="F793" s="164">
        <f t="shared" si="13655"/>
        <v>26949603</v>
      </c>
      <c r="G793" s="108">
        <v>0</v>
      </c>
      <c r="H793" s="108"/>
      <c r="I793" s="108"/>
      <c r="J793" s="108"/>
      <c r="K793" s="108"/>
      <c r="L793" s="108"/>
      <c r="M793" s="108"/>
      <c r="N793" s="108"/>
      <c r="O793" s="108"/>
      <c r="P793" s="108"/>
      <c r="Q793" s="108"/>
      <c r="R793" s="108"/>
      <c r="S793" s="108"/>
      <c r="T793" s="108"/>
      <c r="U793" s="108"/>
      <c r="V793" s="108"/>
      <c r="W793" s="108"/>
      <c r="X793" s="108"/>
      <c r="Y793" s="108"/>
      <c r="Z793" s="108"/>
      <c r="AA793" s="108"/>
      <c r="AB793" s="108"/>
      <c r="AC793" s="108"/>
      <c r="AD793" s="108"/>
      <c r="AE793" s="108"/>
      <c r="AF793" s="108"/>
      <c r="AG793" s="108"/>
      <c r="AH793" s="108"/>
      <c r="AI793" s="108"/>
      <c r="AJ793" s="108"/>
      <c r="AK793" s="108"/>
      <c r="AL793" s="108"/>
      <c r="AM793" s="108"/>
      <c r="AN793" s="108"/>
      <c r="AO793" s="108"/>
      <c r="AP793" s="108"/>
      <c r="AQ793" s="108"/>
      <c r="AR793" s="108"/>
      <c r="AS793" s="108"/>
      <c r="AT793" s="108"/>
      <c r="AU793" s="108"/>
      <c r="AV793" s="108"/>
      <c r="AW793" s="108"/>
      <c r="AX793" s="108"/>
      <c r="AY793" s="108"/>
      <c r="AZ793" s="108"/>
      <c r="BA793" s="108"/>
      <c r="BB793" s="108"/>
      <c r="BC793" s="108"/>
      <c r="BD793" s="108"/>
      <c r="BE793" s="108"/>
      <c r="BF793" s="108"/>
      <c r="BG793" s="108"/>
      <c r="BH793" s="108"/>
      <c r="BI793" s="108"/>
      <c r="BJ793" s="108"/>
      <c r="BK793" s="108"/>
      <c r="BL793" s="108"/>
      <c r="BM793" s="108"/>
      <c r="BN793" s="108"/>
      <c r="BO793" s="108"/>
      <c r="BP793" s="108"/>
      <c r="BQ793" s="108"/>
      <c r="BR793" s="108"/>
      <c r="BS793" s="108">
        <f>$F$793</f>
        <v>26949603</v>
      </c>
      <c r="BT793" s="108"/>
      <c r="BU793" s="108"/>
      <c r="BV793" s="108"/>
      <c r="BW793" s="108"/>
      <c r="BX793" s="108"/>
      <c r="BY793" s="108"/>
      <c r="BZ793" s="108"/>
      <c r="CA793" s="108"/>
      <c r="CB793" s="108"/>
      <c r="CC793" s="108"/>
      <c r="CD793" s="108"/>
      <c r="CE793" s="108"/>
      <c r="CF793" s="108"/>
      <c r="CG793" s="108"/>
      <c r="CH793" s="109">
        <f>IF(C793="","",F793-SUM(G793:CG793))</f>
        <v>0</v>
      </c>
      <c r="CI793" s="107">
        <f>IF(C793="","",SUM(G793:CG793))</f>
        <v>26949603</v>
      </c>
      <c r="CJ793" s="67" t="b">
        <f>IF(C793="","",F793=CI793)</f>
        <v>1</v>
      </c>
    </row>
    <row r="794" spans="1:88" s="5" customFormat="1" ht="22.05" customHeight="1" x14ac:dyDescent="0.3">
      <c r="A794" s="172"/>
      <c r="B794" s="156"/>
      <c r="C794" s="169"/>
      <c r="D794" s="159"/>
      <c r="E794" s="162"/>
      <c r="F794" s="165"/>
      <c r="G794" s="110">
        <v>0</v>
      </c>
      <c r="H794" s="110"/>
      <c r="I794" s="110"/>
      <c r="J794" s="110"/>
      <c r="K794" s="110"/>
      <c r="L794" s="110"/>
      <c r="M794" s="110"/>
      <c r="N794" s="110"/>
      <c r="O794" s="110"/>
      <c r="P794" s="110"/>
      <c r="Q794" s="110"/>
      <c r="R794" s="110"/>
      <c r="S794" s="110"/>
      <c r="T794" s="110"/>
      <c r="U794" s="110">
        <f t="shared" ref="U794" si="13961">ROUND(U793/$E793,2)</f>
        <v>0</v>
      </c>
      <c r="V794" s="110">
        <f t="shared" ref="V794" si="13962">ROUND(V793/$E793,2)</f>
        <v>0</v>
      </c>
      <c r="W794" s="110">
        <f t="shared" ref="W794" si="13963">ROUND(W793/$E793,2)</f>
        <v>0</v>
      </c>
      <c r="X794" s="110">
        <f t="shared" ref="X794" si="13964">ROUND(X793/$E793,2)</f>
        <v>0</v>
      </c>
      <c r="Y794" s="110">
        <f t="shared" ref="Y794" si="13965">ROUND(Y793/$E793,2)</f>
        <v>0</v>
      </c>
      <c r="Z794" s="110">
        <f t="shared" ref="Z794" si="13966">ROUND(Z793/$E793,2)</f>
        <v>0</v>
      </c>
      <c r="AA794" s="110">
        <f t="shared" ref="AA794" si="13967">ROUND(AA793/$E793,2)</f>
        <v>0</v>
      </c>
      <c r="AB794" s="110">
        <f t="shared" ref="AB794" si="13968">ROUND(AB793/$E793,2)</f>
        <v>0</v>
      </c>
      <c r="AC794" s="110">
        <f t="shared" ref="AC794" si="13969">ROUND(AC793/$E793,2)</f>
        <v>0</v>
      </c>
      <c r="AD794" s="110">
        <f t="shared" ref="AD794" si="13970">ROUND(AD793/$E793,2)</f>
        <v>0</v>
      </c>
      <c r="AE794" s="110">
        <f t="shared" ref="AE794" si="13971">ROUND(AE793/$E793,2)</f>
        <v>0</v>
      </c>
      <c r="AF794" s="110">
        <f t="shared" ref="AF794" si="13972">ROUND(AF793/$E793,2)</f>
        <v>0</v>
      </c>
      <c r="AG794" s="110">
        <f t="shared" ref="AG794" si="13973">ROUND(AG793/$E793,2)</f>
        <v>0</v>
      </c>
      <c r="AH794" s="110">
        <f t="shared" ref="AH794" si="13974">ROUND(AH793/$E793,2)</f>
        <v>0</v>
      </c>
      <c r="AI794" s="110">
        <f t="shared" ref="AI794" si="13975">ROUND(AI793/$E793,2)</f>
        <v>0</v>
      </c>
      <c r="AJ794" s="110">
        <f t="shared" ref="AJ794" si="13976">ROUND(AJ793/$E793,2)</f>
        <v>0</v>
      </c>
      <c r="AK794" s="110">
        <f t="shared" ref="AK794" si="13977">ROUND(AK793/$E793,2)</f>
        <v>0</v>
      </c>
      <c r="AL794" s="110">
        <f t="shared" ref="AL794" si="13978">ROUND(AL793/$E793,2)</f>
        <v>0</v>
      </c>
      <c r="AM794" s="110">
        <f t="shared" ref="AM794" si="13979">ROUND(AM793/$E793,2)</f>
        <v>0</v>
      </c>
      <c r="AN794" s="110">
        <f t="shared" ref="AN794" si="13980">ROUND(AN793/$E793,2)</f>
        <v>0</v>
      </c>
      <c r="AO794" s="110">
        <f t="shared" ref="AO794" si="13981">ROUND(AO793/$E793,2)</f>
        <v>0</v>
      </c>
      <c r="AP794" s="110">
        <f t="shared" ref="AP794" si="13982">ROUND(AP793/$E793,2)</f>
        <v>0</v>
      </c>
      <c r="AQ794" s="110">
        <f t="shared" ref="AQ794" si="13983">ROUND(AQ793/$E793,2)</f>
        <v>0</v>
      </c>
      <c r="AR794" s="110">
        <f t="shared" ref="AR794" si="13984">ROUND(AR793/$E793,2)</f>
        <v>0</v>
      </c>
      <c r="AS794" s="110">
        <f t="shared" ref="AS794" si="13985">ROUND(AS793/$E793,2)</f>
        <v>0</v>
      </c>
      <c r="AT794" s="110">
        <f t="shared" ref="AT794" si="13986">ROUND(AT793/$E793,2)</f>
        <v>0</v>
      </c>
      <c r="AU794" s="110">
        <f t="shared" ref="AU794" si="13987">ROUND(AU793/$E793,2)</f>
        <v>0</v>
      </c>
      <c r="AV794" s="110">
        <f t="shared" ref="AV794" si="13988">ROUND(AV793/$E793,2)</f>
        <v>0</v>
      </c>
      <c r="AW794" s="110">
        <f t="shared" ref="AW794" si="13989">ROUND(AW793/$E793,2)</f>
        <v>0</v>
      </c>
      <c r="AX794" s="110">
        <f t="shared" ref="AX794" si="13990">ROUND(AX793/$E793,2)</f>
        <v>0</v>
      </c>
      <c r="AY794" s="110">
        <f t="shared" ref="AY794" si="13991">ROUND(AY793/$E793,2)</f>
        <v>0</v>
      </c>
      <c r="AZ794" s="110">
        <f t="shared" ref="AZ794" si="13992">ROUND(AZ793/$E793,2)</f>
        <v>0</v>
      </c>
      <c r="BA794" s="110">
        <f t="shared" ref="BA794" si="13993">ROUND(BA793/$E793,2)</f>
        <v>0</v>
      </c>
      <c r="BB794" s="110">
        <f t="shared" ref="BB794" si="13994">ROUND(BB793/$E793,2)</f>
        <v>0</v>
      </c>
      <c r="BC794" s="110">
        <f t="shared" ref="BC794" si="13995">ROUND(BC793/$E793,2)</f>
        <v>0</v>
      </c>
      <c r="BD794" s="110">
        <f t="shared" ref="BD794" si="13996">ROUND(BD793/$E793,2)</f>
        <v>0</v>
      </c>
      <c r="BE794" s="110">
        <f t="shared" ref="BE794" si="13997">ROUND(BE793/$E793,2)</f>
        <v>0</v>
      </c>
      <c r="BF794" s="110">
        <f t="shared" ref="BF794" si="13998">ROUND(BF793/$E793,2)</f>
        <v>0</v>
      </c>
      <c r="BG794" s="110">
        <f t="shared" ref="BG794" si="13999">ROUND(BG793/$E793,2)</f>
        <v>0</v>
      </c>
      <c r="BH794" s="110">
        <f t="shared" ref="BH794" si="14000">ROUND(BH793/$E793,2)</f>
        <v>0</v>
      </c>
      <c r="BI794" s="110">
        <f t="shared" ref="BI794" si="14001">ROUND(BI793/$E793,2)</f>
        <v>0</v>
      </c>
      <c r="BJ794" s="110">
        <f t="shared" ref="BJ794" si="14002">ROUND(BJ793/$E793,2)</f>
        <v>0</v>
      </c>
      <c r="BK794" s="110">
        <f t="shared" ref="BK794" si="14003">ROUND(BK793/$E793,2)</f>
        <v>0</v>
      </c>
      <c r="BL794" s="110">
        <f t="shared" ref="BL794" si="14004">ROUND(BL793/$E793,2)</f>
        <v>0</v>
      </c>
      <c r="BM794" s="110">
        <f t="shared" ref="BM794" si="14005">ROUND(BM793/$E793,2)</f>
        <v>0</v>
      </c>
      <c r="BN794" s="110">
        <f t="shared" ref="BN794" si="14006">ROUND(BN793/$E793,2)</f>
        <v>0</v>
      </c>
      <c r="BO794" s="110">
        <f t="shared" ref="BO794" si="14007">ROUND(BO793/$E793,2)</f>
        <v>0</v>
      </c>
      <c r="BP794" s="110">
        <f t="shared" ref="BP794" si="14008">ROUND(BP793/$E793,2)</f>
        <v>0</v>
      </c>
      <c r="BQ794" s="110">
        <f t="shared" ref="BQ794" si="14009">ROUND(BQ793/$E793,2)</f>
        <v>0</v>
      </c>
      <c r="BR794" s="110">
        <f t="shared" ref="BR794" si="14010">ROUND(BR793/$E793,2)</f>
        <v>0</v>
      </c>
      <c r="BS794" s="110">
        <f t="shared" ref="BS794" si="14011">ROUND(BS793/$E793,2)</f>
        <v>1</v>
      </c>
      <c r="BT794" s="110">
        <f t="shared" ref="BT794" si="14012">ROUND(BT793/$E793,2)</f>
        <v>0</v>
      </c>
      <c r="BU794" s="110">
        <f t="shared" ref="BU794" si="14013">ROUND(BU793/$E793,2)</f>
        <v>0</v>
      </c>
      <c r="BV794" s="110">
        <f t="shared" ref="BV794" si="14014">ROUND(BV793/$E793,2)</f>
        <v>0</v>
      </c>
      <c r="BW794" s="110">
        <f t="shared" ref="BW794" si="14015">ROUND(BW793/$E793,2)</f>
        <v>0</v>
      </c>
      <c r="BX794" s="110">
        <f t="shared" ref="BX794" si="14016">ROUND(BX793/$E793,2)</f>
        <v>0</v>
      </c>
      <c r="BY794" s="110">
        <f t="shared" ref="BY794" si="14017">ROUND(BY793/$E793,2)</f>
        <v>0</v>
      </c>
      <c r="BZ794" s="110">
        <f t="shared" ref="BZ794" si="14018">ROUND(BZ793/$E793,2)</f>
        <v>0</v>
      </c>
      <c r="CA794" s="110">
        <f t="shared" ref="CA794" si="14019">ROUND(CA793/$E793,2)</f>
        <v>0</v>
      </c>
      <c r="CB794" s="110">
        <f t="shared" ref="CB794" si="14020">ROUND(CB793/$E793,2)</f>
        <v>0</v>
      </c>
      <c r="CC794" s="110">
        <f t="shared" ref="CC794" si="14021">ROUND(CC793/$E793,2)</f>
        <v>0</v>
      </c>
      <c r="CD794" s="110">
        <f t="shared" ref="CD794" si="14022">ROUND(CD793/$E793,2)</f>
        <v>0</v>
      </c>
      <c r="CE794" s="110"/>
      <c r="CF794" s="110">
        <f t="shared" ref="CF794" si="14023">ROUND(CF793/$E793,2)</f>
        <v>0</v>
      </c>
      <c r="CG794" s="110">
        <f t="shared" ref="CG794" si="14024">ROUND(CG793/$E793,2)</f>
        <v>0</v>
      </c>
      <c r="CH794" s="111">
        <f>IF(C793="","",D793-SUM(G794:CG794))</f>
        <v>0</v>
      </c>
      <c r="CI794" s="112">
        <f>IF(C793="","",SUM(G794:CG794))</f>
        <v>1</v>
      </c>
      <c r="CJ794" s="67" t="b">
        <f>IF(C793="","",D793=CI794)</f>
        <v>1</v>
      </c>
    </row>
    <row r="795" spans="1:88" s="5" customFormat="1" ht="22.05" customHeight="1" x14ac:dyDescent="0.3">
      <c r="A795" s="173"/>
      <c r="B795" s="157"/>
      <c r="C795" s="170"/>
      <c r="D795" s="160"/>
      <c r="E795" s="163"/>
      <c r="F795" s="166"/>
      <c r="G795" s="113">
        <v>0</v>
      </c>
      <c r="H795" s="113"/>
      <c r="I795" s="113"/>
      <c r="J795" s="113"/>
      <c r="K795" s="113"/>
      <c r="L795" s="113"/>
      <c r="M795" s="113"/>
      <c r="N795" s="113"/>
      <c r="O795" s="113"/>
      <c r="P795" s="113"/>
      <c r="Q795" s="113"/>
      <c r="R795" s="113"/>
      <c r="S795" s="113"/>
      <c r="T795" s="113"/>
      <c r="U795" s="113">
        <f t="shared" ref="U795:X795" si="14025">U793/$F793</f>
        <v>0</v>
      </c>
      <c r="V795" s="113">
        <f t="shared" si="14025"/>
        <v>0</v>
      </c>
      <c r="W795" s="113">
        <f t="shared" si="14025"/>
        <v>0</v>
      </c>
      <c r="X795" s="113">
        <f t="shared" si="14025"/>
        <v>0</v>
      </c>
      <c r="Y795" s="113">
        <f t="shared" ref="Y795:AG795" si="14026">Y793/$F793</f>
        <v>0</v>
      </c>
      <c r="Z795" s="113">
        <f t="shared" si="14026"/>
        <v>0</v>
      </c>
      <c r="AA795" s="113">
        <f t="shared" si="14026"/>
        <v>0</v>
      </c>
      <c r="AB795" s="113">
        <f t="shared" si="14026"/>
        <v>0</v>
      </c>
      <c r="AC795" s="113">
        <f t="shared" si="14026"/>
        <v>0</v>
      </c>
      <c r="AD795" s="113">
        <f t="shared" si="14026"/>
        <v>0</v>
      </c>
      <c r="AE795" s="113">
        <f t="shared" si="14026"/>
        <v>0</v>
      </c>
      <c r="AF795" s="113">
        <f t="shared" si="14026"/>
        <v>0</v>
      </c>
      <c r="AG795" s="113">
        <f t="shared" si="14026"/>
        <v>0</v>
      </c>
      <c r="AH795" s="113">
        <f t="shared" ref="AH795:AK795" si="14027">AH793/$F793</f>
        <v>0</v>
      </c>
      <c r="AI795" s="113">
        <f t="shared" si="14027"/>
        <v>0</v>
      </c>
      <c r="AJ795" s="113">
        <f t="shared" si="14027"/>
        <v>0</v>
      </c>
      <c r="AK795" s="113">
        <f t="shared" si="14027"/>
        <v>0</v>
      </c>
      <c r="AL795" s="113">
        <f t="shared" ref="AL795:AT795" si="14028">AL793/$F793</f>
        <v>0</v>
      </c>
      <c r="AM795" s="113">
        <f t="shared" si="14028"/>
        <v>0</v>
      </c>
      <c r="AN795" s="113">
        <f t="shared" si="14028"/>
        <v>0</v>
      </c>
      <c r="AO795" s="113">
        <f t="shared" si="14028"/>
        <v>0</v>
      </c>
      <c r="AP795" s="113">
        <f t="shared" si="14028"/>
        <v>0</v>
      </c>
      <c r="AQ795" s="113">
        <f t="shared" si="14028"/>
        <v>0</v>
      </c>
      <c r="AR795" s="113">
        <f t="shared" si="14028"/>
        <v>0</v>
      </c>
      <c r="AS795" s="113">
        <f t="shared" si="14028"/>
        <v>0</v>
      </c>
      <c r="AT795" s="113">
        <f t="shared" si="14028"/>
        <v>0</v>
      </c>
      <c r="AU795" s="113">
        <f t="shared" ref="AU795:AX795" si="14029">AU793/$F793</f>
        <v>0</v>
      </c>
      <c r="AV795" s="113">
        <f t="shared" si="14029"/>
        <v>0</v>
      </c>
      <c r="AW795" s="113">
        <f t="shared" si="14029"/>
        <v>0</v>
      </c>
      <c r="AX795" s="113">
        <f t="shared" si="14029"/>
        <v>0</v>
      </c>
      <c r="AY795" s="113">
        <f t="shared" ref="AY795:BC795" si="14030">AY793/$F793</f>
        <v>0</v>
      </c>
      <c r="AZ795" s="113">
        <f t="shared" si="14030"/>
        <v>0</v>
      </c>
      <c r="BA795" s="113">
        <f t="shared" si="14030"/>
        <v>0</v>
      </c>
      <c r="BB795" s="113">
        <f t="shared" si="14030"/>
        <v>0</v>
      </c>
      <c r="BC795" s="113">
        <f t="shared" si="14030"/>
        <v>0</v>
      </c>
      <c r="BD795" s="113">
        <f t="shared" ref="BD795:BG795" si="14031">BD793/$F793</f>
        <v>0</v>
      </c>
      <c r="BE795" s="113">
        <f t="shared" si="14031"/>
        <v>0</v>
      </c>
      <c r="BF795" s="113">
        <f t="shared" si="14031"/>
        <v>0</v>
      </c>
      <c r="BG795" s="113">
        <f t="shared" si="14031"/>
        <v>0</v>
      </c>
      <c r="BH795" s="113">
        <f t="shared" ref="BH795:BK795" si="14032">BH793/$F793</f>
        <v>0</v>
      </c>
      <c r="BI795" s="113">
        <f t="shared" si="14032"/>
        <v>0</v>
      </c>
      <c r="BJ795" s="113">
        <f t="shared" si="14032"/>
        <v>0</v>
      </c>
      <c r="BK795" s="113">
        <f t="shared" si="14032"/>
        <v>0</v>
      </c>
      <c r="BL795" s="113">
        <f t="shared" ref="BL795:BP795" si="14033">BL793/$F793</f>
        <v>0</v>
      </c>
      <c r="BM795" s="113">
        <f t="shared" si="14033"/>
        <v>0</v>
      </c>
      <c r="BN795" s="113">
        <f t="shared" si="14033"/>
        <v>0</v>
      </c>
      <c r="BO795" s="113">
        <f t="shared" si="14033"/>
        <v>0</v>
      </c>
      <c r="BP795" s="113">
        <f t="shared" si="14033"/>
        <v>0</v>
      </c>
      <c r="BQ795" s="113">
        <f t="shared" ref="BQ795:BT795" si="14034">BQ793/$F793</f>
        <v>0</v>
      </c>
      <c r="BR795" s="113">
        <f t="shared" si="14034"/>
        <v>0</v>
      </c>
      <c r="BS795" s="113">
        <f t="shared" si="14034"/>
        <v>1</v>
      </c>
      <c r="BT795" s="113">
        <f t="shared" si="14034"/>
        <v>0</v>
      </c>
      <c r="BU795" s="113">
        <f t="shared" ref="BU795:BX795" si="14035">BU793/$F793</f>
        <v>0</v>
      </c>
      <c r="BV795" s="113">
        <f t="shared" si="14035"/>
        <v>0</v>
      </c>
      <c r="BW795" s="113">
        <f t="shared" si="14035"/>
        <v>0</v>
      </c>
      <c r="BX795" s="113">
        <f t="shared" si="14035"/>
        <v>0</v>
      </c>
      <c r="BY795" s="113">
        <f t="shared" ref="BY795:CC795" si="14036">BY793/$F793</f>
        <v>0</v>
      </c>
      <c r="BZ795" s="113">
        <f t="shared" si="14036"/>
        <v>0</v>
      </c>
      <c r="CA795" s="113">
        <f t="shared" si="14036"/>
        <v>0</v>
      </c>
      <c r="CB795" s="113">
        <f t="shared" si="14036"/>
        <v>0</v>
      </c>
      <c r="CC795" s="113">
        <f t="shared" si="14036"/>
        <v>0</v>
      </c>
      <c r="CD795" s="113">
        <f t="shared" ref="CD795:CG795" si="14037">CD793/$F793</f>
        <v>0</v>
      </c>
      <c r="CE795" s="113"/>
      <c r="CF795" s="113">
        <f t="shared" si="14037"/>
        <v>0</v>
      </c>
      <c r="CG795" s="113">
        <f t="shared" si="14037"/>
        <v>0</v>
      </c>
      <c r="CH795" s="114">
        <f>IF(C793="","",100%-SUM(G795:CG795))</f>
        <v>0</v>
      </c>
      <c r="CI795" s="115">
        <f>IF(C793="","",SUM(G795:CG795))</f>
        <v>1</v>
      </c>
      <c r="CJ795" s="67" t="b">
        <f>IF(C793="","",SUM(G795:CG795)=CI795)</f>
        <v>1</v>
      </c>
    </row>
    <row r="796" spans="1:88" s="5" customFormat="1" ht="22.05" customHeight="1" x14ac:dyDescent="0.3">
      <c r="A796" s="171" t="s">
        <v>563</v>
      </c>
      <c r="B796" s="155" t="s">
        <v>564</v>
      </c>
      <c r="C796" s="168" t="s">
        <v>163</v>
      </c>
      <c r="D796" s="158">
        <v>1</v>
      </c>
      <c r="E796" s="161">
        <v>103267053</v>
      </c>
      <c r="F796" s="164">
        <f t="shared" si="13655"/>
        <v>103267053</v>
      </c>
      <c r="G796" s="108">
        <v>0</v>
      </c>
      <c r="H796" s="108"/>
      <c r="I796" s="108"/>
      <c r="J796" s="108"/>
      <c r="K796" s="108"/>
      <c r="L796" s="108"/>
      <c r="M796" s="108"/>
      <c r="N796" s="108"/>
      <c r="O796" s="108"/>
      <c r="P796" s="108"/>
      <c r="Q796" s="108"/>
      <c r="R796" s="108"/>
      <c r="S796" s="108"/>
      <c r="T796" s="108"/>
      <c r="U796" s="108"/>
      <c r="V796" s="108"/>
      <c r="W796" s="108"/>
      <c r="X796" s="108"/>
      <c r="Y796" s="108"/>
      <c r="Z796" s="108"/>
      <c r="AA796" s="108"/>
      <c r="AB796" s="108"/>
      <c r="AC796" s="108"/>
      <c r="AD796" s="108"/>
      <c r="AE796" s="108"/>
      <c r="AF796" s="108"/>
      <c r="AG796" s="108"/>
      <c r="AH796" s="108"/>
      <c r="AI796" s="108"/>
      <c r="AJ796" s="108"/>
      <c r="AK796" s="108"/>
      <c r="AL796" s="108"/>
      <c r="AM796" s="108"/>
      <c r="AN796" s="108"/>
      <c r="AO796" s="108"/>
      <c r="AP796" s="108"/>
      <c r="AQ796" s="108"/>
      <c r="AR796" s="108"/>
      <c r="AS796" s="108"/>
      <c r="AT796" s="108"/>
      <c r="AU796" s="108"/>
      <c r="AV796" s="108"/>
      <c r="AW796" s="108"/>
      <c r="AX796" s="108"/>
      <c r="AY796" s="108"/>
      <c r="AZ796" s="108"/>
      <c r="BA796" s="108"/>
      <c r="BB796" s="108"/>
      <c r="BC796" s="108"/>
      <c r="BD796" s="108"/>
      <c r="BE796" s="108"/>
      <c r="BF796" s="108"/>
      <c r="BG796" s="108"/>
      <c r="BH796" s="108"/>
      <c r="BI796" s="108"/>
      <c r="BJ796" s="108"/>
      <c r="BK796" s="108"/>
      <c r="BL796" s="108"/>
      <c r="BM796" s="108"/>
      <c r="BN796" s="108"/>
      <c r="BO796" s="108"/>
      <c r="BP796" s="108"/>
      <c r="BQ796" s="108"/>
      <c r="BR796" s="108"/>
      <c r="BS796" s="108"/>
      <c r="BT796" s="108">
        <f>$F$796</f>
        <v>103267053</v>
      </c>
      <c r="BU796" s="108"/>
      <c r="BV796" s="108"/>
      <c r="BW796" s="108"/>
      <c r="BX796" s="108"/>
      <c r="BY796" s="108"/>
      <c r="BZ796" s="108"/>
      <c r="CA796" s="108"/>
      <c r="CB796" s="108"/>
      <c r="CC796" s="108"/>
      <c r="CD796" s="108"/>
      <c r="CE796" s="108"/>
      <c r="CF796" s="108"/>
      <c r="CG796" s="108"/>
      <c r="CH796" s="109">
        <f>IF(C796="","",F796-SUM(G796:CG796))</f>
        <v>0</v>
      </c>
      <c r="CI796" s="107">
        <f>IF(C796="","",SUM(G796:CG796))</f>
        <v>103267053</v>
      </c>
      <c r="CJ796" s="67" t="b">
        <f>IF(C796="","",F796=CI796)</f>
        <v>1</v>
      </c>
    </row>
    <row r="797" spans="1:88" s="5" customFormat="1" ht="22.05" customHeight="1" x14ac:dyDescent="0.3">
      <c r="A797" s="172"/>
      <c r="B797" s="156"/>
      <c r="C797" s="169"/>
      <c r="D797" s="159"/>
      <c r="E797" s="162"/>
      <c r="F797" s="165"/>
      <c r="G797" s="110">
        <v>0</v>
      </c>
      <c r="H797" s="110"/>
      <c r="I797" s="110"/>
      <c r="J797" s="110"/>
      <c r="K797" s="110"/>
      <c r="L797" s="110"/>
      <c r="M797" s="110"/>
      <c r="N797" s="110"/>
      <c r="O797" s="110"/>
      <c r="P797" s="110"/>
      <c r="Q797" s="110"/>
      <c r="R797" s="110"/>
      <c r="S797" s="110"/>
      <c r="T797" s="110"/>
      <c r="U797" s="110">
        <f t="shared" ref="U797" si="14038">ROUND(U796/$E796,2)</f>
        <v>0</v>
      </c>
      <c r="V797" s="110">
        <f t="shared" ref="V797" si="14039">ROUND(V796/$E796,2)</f>
        <v>0</v>
      </c>
      <c r="W797" s="110">
        <f t="shared" ref="W797" si="14040">ROUND(W796/$E796,2)</f>
        <v>0</v>
      </c>
      <c r="X797" s="110">
        <f t="shared" ref="X797" si="14041">ROUND(X796/$E796,2)</f>
        <v>0</v>
      </c>
      <c r="Y797" s="110">
        <f t="shared" ref="Y797" si="14042">ROUND(Y796/$E796,2)</f>
        <v>0</v>
      </c>
      <c r="Z797" s="110">
        <f t="shared" ref="Z797" si="14043">ROUND(Z796/$E796,2)</f>
        <v>0</v>
      </c>
      <c r="AA797" s="110">
        <f t="shared" ref="AA797" si="14044">ROUND(AA796/$E796,2)</f>
        <v>0</v>
      </c>
      <c r="AB797" s="110">
        <f t="shared" ref="AB797" si="14045">ROUND(AB796/$E796,2)</f>
        <v>0</v>
      </c>
      <c r="AC797" s="110">
        <f t="shared" ref="AC797" si="14046">ROUND(AC796/$E796,2)</f>
        <v>0</v>
      </c>
      <c r="AD797" s="110">
        <f t="shared" ref="AD797" si="14047">ROUND(AD796/$E796,2)</f>
        <v>0</v>
      </c>
      <c r="AE797" s="110">
        <f t="shared" ref="AE797" si="14048">ROUND(AE796/$E796,2)</f>
        <v>0</v>
      </c>
      <c r="AF797" s="110">
        <f t="shared" ref="AF797" si="14049">ROUND(AF796/$E796,2)</f>
        <v>0</v>
      </c>
      <c r="AG797" s="110">
        <f t="shared" ref="AG797" si="14050">ROUND(AG796/$E796,2)</f>
        <v>0</v>
      </c>
      <c r="AH797" s="110">
        <f t="shared" ref="AH797" si="14051">ROUND(AH796/$E796,2)</f>
        <v>0</v>
      </c>
      <c r="AI797" s="110">
        <f t="shared" ref="AI797" si="14052">ROUND(AI796/$E796,2)</f>
        <v>0</v>
      </c>
      <c r="AJ797" s="110">
        <f t="shared" ref="AJ797" si="14053">ROUND(AJ796/$E796,2)</f>
        <v>0</v>
      </c>
      <c r="AK797" s="110">
        <f t="shared" ref="AK797" si="14054">ROUND(AK796/$E796,2)</f>
        <v>0</v>
      </c>
      <c r="AL797" s="110">
        <f t="shared" ref="AL797" si="14055">ROUND(AL796/$E796,2)</f>
        <v>0</v>
      </c>
      <c r="AM797" s="110">
        <f t="shared" ref="AM797" si="14056">ROUND(AM796/$E796,2)</f>
        <v>0</v>
      </c>
      <c r="AN797" s="110">
        <f t="shared" ref="AN797" si="14057">ROUND(AN796/$E796,2)</f>
        <v>0</v>
      </c>
      <c r="AO797" s="110">
        <f t="shared" ref="AO797" si="14058">ROUND(AO796/$E796,2)</f>
        <v>0</v>
      </c>
      <c r="AP797" s="110">
        <f t="shared" ref="AP797" si="14059">ROUND(AP796/$E796,2)</f>
        <v>0</v>
      </c>
      <c r="AQ797" s="110">
        <f t="shared" ref="AQ797" si="14060">ROUND(AQ796/$E796,2)</f>
        <v>0</v>
      </c>
      <c r="AR797" s="110">
        <f t="shared" ref="AR797" si="14061">ROUND(AR796/$E796,2)</f>
        <v>0</v>
      </c>
      <c r="AS797" s="110">
        <f t="shared" ref="AS797" si="14062">ROUND(AS796/$E796,2)</f>
        <v>0</v>
      </c>
      <c r="AT797" s="110">
        <f t="shared" ref="AT797" si="14063">ROUND(AT796/$E796,2)</f>
        <v>0</v>
      </c>
      <c r="AU797" s="110">
        <f t="shared" ref="AU797" si="14064">ROUND(AU796/$E796,2)</f>
        <v>0</v>
      </c>
      <c r="AV797" s="110">
        <f t="shared" ref="AV797" si="14065">ROUND(AV796/$E796,2)</f>
        <v>0</v>
      </c>
      <c r="AW797" s="110">
        <f t="shared" ref="AW797" si="14066">ROUND(AW796/$E796,2)</f>
        <v>0</v>
      </c>
      <c r="AX797" s="110">
        <f t="shared" ref="AX797" si="14067">ROUND(AX796/$E796,2)</f>
        <v>0</v>
      </c>
      <c r="AY797" s="110">
        <f t="shared" ref="AY797" si="14068">ROUND(AY796/$E796,2)</f>
        <v>0</v>
      </c>
      <c r="AZ797" s="110">
        <f t="shared" ref="AZ797" si="14069">ROUND(AZ796/$E796,2)</f>
        <v>0</v>
      </c>
      <c r="BA797" s="110">
        <f t="shared" ref="BA797" si="14070">ROUND(BA796/$E796,2)</f>
        <v>0</v>
      </c>
      <c r="BB797" s="110">
        <f t="shared" ref="BB797" si="14071">ROUND(BB796/$E796,2)</f>
        <v>0</v>
      </c>
      <c r="BC797" s="110">
        <f t="shared" ref="BC797" si="14072">ROUND(BC796/$E796,2)</f>
        <v>0</v>
      </c>
      <c r="BD797" s="110">
        <f t="shared" ref="BD797" si="14073">ROUND(BD796/$E796,2)</f>
        <v>0</v>
      </c>
      <c r="BE797" s="110">
        <f t="shared" ref="BE797" si="14074">ROUND(BE796/$E796,2)</f>
        <v>0</v>
      </c>
      <c r="BF797" s="110">
        <f t="shared" ref="BF797" si="14075">ROUND(BF796/$E796,2)</f>
        <v>0</v>
      </c>
      <c r="BG797" s="110">
        <f t="shared" ref="BG797" si="14076">ROUND(BG796/$E796,2)</f>
        <v>0</v>
      </c>
      <c r="BH797" s="110">
        <f t="shared" ref="BH797" si="14077">ROUND(BH796/$E796,2)</f>
        <v>0</v>
      </c>
      <c r="BI797" s="110">
        <f t="shared" ref="BI797" si="14078">ROUND(BI796/$E796,2)</f>
        <v>0</v>
      </c>
      <c r="BJ797" s="110">
        <f t="shared" ref="BJ797" si="14079">ROUND(BJ796/$E796,2)</f>
        <v>0</v>
      </c>
      <c r="BK797" s="110">
        <f t="shared" ref="BK797" si="14080">ROUND(BK796/$E796,2)</f>
        <v>0</v>
      </c>
      <c r="BL797" s="110">
        <f t="shared" ref="BL797" si="14081">ROUND(BL796/$E796,2)</f>
        <v>0</v>
      </c>
      <c r="BM797" s="110">
        <f t="shared" ref="BM797" si="14082">ROUND(BM796/$E796,2)</f>
        <v>0</v>
      </c>
      <c r="BN797" s="110">
        <f t="shared" ref="BN797" si="14083">ROUND(BN796/$E796,2)</f>
        <v>0</v>
      </c>
      <c r="BO797" s="110">
        <f t="shared" ref="BO797" si="14084">ROUND(BO796/$E796,2)</f>
        <v>0</v>
      </c>
      <c r="BP797" s="110">
        <f t="shared" ref="BP797" si="14085">ROUND(BP796/$E796,2)</f>
        <v>0</v>
      </c>
      <c r="BQ797" s="110">
        <f t="shared" ref="BQ797" si="14086">ROUND(BQ796/$E796,2)</f>
        <v>0</v>
      </c>
      <c r="BR797" s="110">
        <f t="shared" ref="BR797" si="14087">ROUND(BR796/$E796,2)</f>
        <v>0</v>
      </c>
      <c r="BS797" s="110">
        <f t="shared" ref="BS797" si="14088">ROUND(BS796/$E796,2)</f>
        <v>0</v>
      </c>
      <c r="BT797" s="110">
        <f t="shared" ref="BT797" si="14089">ROUND(BT796/$E796,2)</f>
        <v>1</v>
      </c>
      <c r="BU797" s="110">
        <f t="shared" ref="BU797" si="14090">ROUND(BU796/$E796,2)</f>
        <v>0</v>
      </c>
      <c r="BV797" s="110">
        <f t="shared" ref="BV797" si="14091">ROUND(BV796/$E796,2)</f>
        <v>0</v>
      </c>
      <c r="BW797" s="110">
        <f t="shared" ref="BW797" si="14092">ROUND(BW796/$E796,2)</f>
        <v>0</v>
      </c>
      <c r="BX797" s="110">
        <f t="shared" ref="BX797" si="14093">ROUND(BX796/$E796,2)</f>
        <v>0</v>
      </c>
      <c r="BY797" s="110">
        <f t="shared" ref="BY797" si="14094">ROUND(BY796/$E796,2)</f>
        <v>0</v>
      </c>
      <c r="BZ797" s="110">
        <f t="shared" ref="BZ797" si="14095">ROUND(BZ796/$E796,2)</f>
        <v>0</v>
      </c>
      <c r="CA797" s="110">
        <f t="shared" ref="CA797" si="14096">ROUND(CA796/$E796,2)</f>
        <v>0</v>
      </c>
      <c r="CB797" s="110">
        <f t="shared" ref="CB797" si="14097">ROUND(CB796/$E796,2)</f>
        <v>0</v>
      </c>
      <c r="CC797" s="110">
        <f t="shared" ref="CC797" si="14098">ROUND(CC796/$E796,2)</f>
        <v>0</v>
      </c>
      <c r="CD797" s="110">
        <f t="shared" ref="CD797" si="14099">ROUND(CD796/$E796,2)</f>
        <v>0</v>
      </c>
      <c r="CE797" s="110"/>
      <c r="CF797" s="110">
        <f t="shared" ref="CF797" si="14100">ROUND(CF796/$E796,2)</f>
        <v>0</v>
      </c>
      <c r="CG797" s="110">
        <f t="shared" ref="CG797" si="14101">ROUND(CG796/$E796,2)</f>
        <v>0</v>
      </c>
      <c r="CH797" s="111">
        <f>IF(C796="","",D796-SUM(G797:CG797))</f>
        <v>0</v>
      </c>
      <c r="CI797" s="112">
        <f>IF(C796="","",SUM(G797:CG797))</f>
        <v>1</v>
      </c>
      <c r="CJ797" s="67" t="b">
        <f>IF(C796="","",D796=CI797)</f>
        <v>1</v>
      </c>
    </row>
    <row r="798" spans="1:88" s="5" customFormat="1" ht="22.05" customHeight="1" x14ac:dyDescent="0.3">
      <c r="A798" s="173"/>
      <c r="B798" s="157"/>
      <c r="C798" s="170"/>
      <c r="D798" s="160"/>
      <c r="E798" s="163"/>
      <c r="F798" s="166"/>
      <c r="G798" s="113">
        <v>0</v>
      </c>
      <c r="H798" s="113"/>
      <c r="I798" s="113"/>
      <c r="J798" s="113"/>
      <c r="K798" s="113"/>
      <c r="L798" s="113"/>
      <c r="M798" s="113"/>
      <c r="N798" s="113"/>
      <c r="O798" s="113"/>
      <c r="P798" s="113"/>
      <c r="Q798" s="113"/>
      <c r="R798" s="113"/>
      <c r="S798" s="113"/>
      <c r="T798" s="113"/>
      <c r="U798" s="113">
        <f t="shared" ref="U798:X798" si="14102">U796/$F796</f>
        <v>0</v>
      </c>
      <c r="V798" s="113">
        <f t="shared" si="14102"/>
        <v>0</v>
      </c>
      <c r="W798" s="113">
        <f t="shared" si="14102"/>
        <v>0</v>
      </c>
      <c r="X798" s="113">
        <f t="shared" si="14102"/>
        <v>0</v>
      </c>
      <c r="Y798" s="113">
        <f t="shared" ref="Y798:AG798" si="14103">Y796/$F796</f>
        <v>0</v>
      </c>
      <c r="Z798" s="113">
        <f t="shared" si="14103"/>
        <v>0</v>
      </c>
      <c r="AA798" s="113">
        <f t="shared" si="14103"/>
        <v>0</v>
      </c>
      <c r="AB798" s="113">
        <f t="shared" si="14103"/>
        <v>0</v>
      </c>
      <c r="AC798" s="113">
        <f t="shared" si="14103"/>
        <v>0</v>
      </c>
      <c r="AD798" s="113">
        <f t="shared" si="14103"/>
        <v>0</v>
      </c>
      <c r="AE798" s="113">
        <f t="shared" si="14103"/>
        <v>0</v>
      </c>
      <c r="AF798" s="113">
        <f t="shared" si="14103"/>
        <v>0</v>
      </c>
      <c r="AG798" s="113">
        <f t="shared" si="14103"/>
        <v>0</v>
      </c>
      <c r="AH798" s="113">
        <f t="shared" ref="AH798:AK798" si="14104">AH796/$F796</f>
        <v>0</v>
      </c>
      <c r="AI798" s="113">
        <f t="shared" si="14104"/>
        <v>0</v>
      </c>
      <c r="AJ798" s="113">
        <f t="shared" si="14104"/>
        <v>0</v>
      </c>
      <c r="AK798" s="113">
        <f t="shared" si="14104"/>
        <v>0</v>
      </c>
      <c r="AL798" s="113">
        <f t="shared" ref="AL798:AT798" si="14105">AL796/$F796</f>
        <v>0</v>
      </c>
      <c r="AM798" s="113">
        <f t="shared" si="14105"/>
        <v>0</v>
      </c>
      <c r="AN798" s="113">
        <f t="shared" si="14105"/>
        <v>0</v>
      </c>
      <c r="AO798" s="113">
        <f t="shared" si="14105"/>
        <v>0</v>
      </c>
      <c r="AP798" s="113">
        <f t="shared" si="14105"/>
        <v>0</v>
      </c>
      <c r="AQ798" s="113">
        <f t="shared" si="14105"/>
        <v>0</v>
      </c>
      <c r="AR798" s="113">
        <f t="shared" si="14105"/>
        <v>0</v>
      </c>
      <c r="AS798" s="113">
        <f t="shared" si="14105"/>
        <v>0</v>
      </c>
      <c r="AT798" s="113">
        <f t="shared" si="14105"/>
        <v>0</v>
      </c>
      <c r="AU798" s="113">
        <f t="shared" ref="AU798:AX798" si="14106">AU796/$F796</f>
        <v>0</v>
      </c>
      <c r="AV798" s="113">
        <f t="shared" si="14106"/>
        <v>0</v>
      </c>
      <c r="AW798" s="113">
        <f t="shared" si="14106"/>
        <v>0</v>
      </c>
      <c r="AX798" s="113">
        <f t="shared" si="14106"/>
        <v>0</v>
      </c>
      <c r="AY798" s="113">
        <f t="shared" ref="AY798:BC798" si="14107">AY796/$F796</f>
        <v>0</v>
      </c>
      <c r="AZ798" s="113">
        <f t="shared" si="14107"/>
        <v>0</v>
      </c>
      <c r="BA798" s="113">
        <f t="shared" si="14107"/>
        <v>0</v>
      </c>
      <c r="BB798" s="113">
        <f t="shared" si="14107"/>
        <v>0</v>
      </c>
      <c r="BC798" s="113">
        <f t="shared" si="14107"/>
        <v>0</v>
      </c>
      <c r="BD798" s="113">
        <f t="shared" ref="BD798:BG798" si="14108">BD796/$F796</f>
        <v>0</v>
      </c>
      <c r="BE798" s="113">
        <f t="shared" si="14108"/>
        <v>0</v>
      </c>
      <c r="BF798" s="113">
        <f t="shared" si="14108"/>
        <v>0</v>
      </c>
      <c r="BG798" s="113">
        <f t="shared" si="14108"/>
        <v>0</v>
      </c>
      <c r="BH798" s="113">
        <f t="shared" ref="BH798:BK798" si="14109">BH796/$F796</f>
        <v>0</v>
      </c>
      <c r="BI798" s="113">
        <f t="shared" si="14109"/>
        <v>0</v>
      </c>
      <c r="BJ798" s="113">
        <f t="shared" si="14109"/>
        <v>0</v>
      </c>
      <c r="BK798" s="113">
        <f t="shared" si="14109"/>
        <v>0</v>
      </c>
      <c r="BL798" s="113">
        <f t="shared" ref="BL798:BP798" si="14110">BL796/$F796</f>
        <v>0</v>
      </c>
      <c r="BM798" s="113">
        <f t="shared" si="14110"/>
        <v>0</v>
      </c>
      <c r="BN798" s="113">
        <f t="shared" si="14110"/>
        <v>0</v>
      </c>
      <c r="BO798" s="113">
        <f t="shared" si="14110"/>
        <v>0</v>
      </c>
      <c r="BP798" s="113">
        <f t="shared" si="14110"/>
        <v>0</v>
      </c>
      <c r="BQ798" s="113">
        <f t="shared" ref="BQ798:BT798" si="14111">BQ796/$F796</f>
        <v>0</v>
      </c>
      <c r="BR798" s="113">
        <f t="shared" si="14111"/>
        <v>0</v>
      </c>
      <c r="BS798" s="113">
        <f t="shared" si="14111"/>
        <v>0</v>
      </c>
      <c r="BT798" s="113">
        <f t="shared" si="14111"/>
        <v>1</v>
      </c>
      <c r="BU798" s="113">
        <f t="shared" ref="BU798:BX798" si="14112">BU796/$F796</f>
        <v>0</v>
      </c>
      <c r="BV798" s="113">
        <f t="shared" si="14112"/>
        <v>0</v>
      </c>
      <c r="BW798" s="113">
        <f t="shared" si="14112"/>
        <v>0</v>
      </c>
      <c r="BX798" s="113">
        <f t="shared" si="14112"/>
        <v>0</v>
      </c>
      <c r="BY798" s="113">
        <f t="shared" ref="BY798:CC798" si="14113">BY796/$F796</f>
        <v>0</v>
      </c>
      <c r="BZ798" s="113">
        <f t="shared" si="14113"/>
        <v>0</v>
      </c>
      <c r="CA798" s="113">
        <f t="shared" si="14113"/>
        <v>0</v>
      </c>
      <c r="CB798" s="113">
        <f t="shared" si="14113"/>
        <v>0</v>
      </c>
      <c r="CC798" s="113">
        <f t="shared" si="14113"/>
        <v>0</v>
      </c>
      <c r="CD798" s="113">
        <f t="shared" ref="CD798:CG798" si="14114">CD796/$F796</f>
        <v>0</v>
      </c>
      <c r="CE798" s="113"/>
      <c r="CF798" s="113">
        <f t="shared" si="14114"/>
        <v>0</v>
      </c>
      <c r="CG798" s="113">
        <f t="shared" si="14114"/>
        <v>0</v>
      </c>
      <c r="CH798" s="114">
        <f>IF(C796="","",100%-SUM(G798:CG798))</f>
        <v>0</v>
      </c>
      <c r="CI798" s="115">
        <f>IF(C796="","",SUM(G798:CG798))</f>
        <v>1</v>
      </c>
      <c r="CJ798" s="67" t="b">
        <f>IF(C796="","",SUM(G798:CG798)=CI798)</f>
        <v>1</v>
      </c>
    </row>
    <row r="799" spans="1:88" s="5" customFormat="1" ht="15" customHeight="1" x14ac:dyDescent="0.3">
      <c r="A799" s="171" t="s">
        <v>565</v>
      </c>
      <c r="B799" s="155" t="s">
        <v>566</v>
      </c>
      <c r="C799" s="168" t="s">
        <v>163</v>
      </c>
      <c r="D799" s="158">
        <v>1</v>
      </c>
      <c r="E799" s="161">
        <v>2314389</v>
      </c>
      <c r="F799" s="164">
        <f t="shared" si="13655"/>
        <v>2314389</v>
      </c>
      <c r="G799" s="108">
        <v>0</v>
      </c>
      <c r="H799" s="108"/>
      <c r="I799" s="108"/>
      <c r="J799" s="108"/>
      <c r="K799" s="108"/>
      <c r="L799" s="108"/>
      <c r="M799" s="108"/>
      <c r="N799" s="108"/>
      <c r="O799" s="108"/>
      <c r="P799" s="108"/>
      <c r="Q799" s="108"/>
      <c r="R799" s="108"/>
      <c r="S799" s="108"/>
      <c r="T799" s="108"/>
      <c r="U799" s="108"/>
      <c r="V799" s="108"/>
      <c r="W799" s="108"/>
      <c r="X799" s="108"/>
      <c r="Y799" s="108"/>
      <c r="Z799" s="108"/>
      <c r="AA799" s="108"/>
      <c r="AB799" s="108"/>
      <c r="AC799" s="108"/>
      <c r="AD799" s="108"/>
      <c r="AE799" s="108"/>
      <c r="AF799" s="108"/>
      <c r="AG799" s="108"/>
      <c r="AH799" s="108"/>
      <c r="AI799" s="108"/>
      <c r="AJ799" s="108"/>
      <c r="AK799" s="108"/>
      <c r="AL799" s="108"/>
      <c r="AM799" s="108"/>
      <c r="AN799" s="108"/>
      <c r="AO799" s="108"/>
      <c r="AP799" s="108"/>
      <c r="AQ799" s="108"/>
      <c r="AR799" s="108"/>
      <c r="AS799" s="108"/>
      <c r="AT799" s="108"/>
      <c r="AU799" s="108"/>
      <c r="AV799" s="108"/>
      <c r="AW799" s="108"/>
      <c r="AX799" s="108"/>
      <c r="AY799" s="108"/>
      <c r="AZ799" s="108"/>
      <c r="BA799" s="108"/>
      <c r="BB799" s="108"/>
      <c r="BC799" s="108"/>
      <c r="BD799" s="108"/>
      <c r="BE799" s="108"/>
      <c r="BF799" s="108"/>
      <c r="BG799" s="108"/>
      <c r="BH799" s="108"/>
      <c r="BI799" s="108"/>
      <c r="BJ799" s="108"/>
      <c r="BK799" s="108"/>
      <c r="BL799" s="108"/>
      <c r="BM799" s="108"/>
      <c r="BN799" s="108"/>
      <c r="BO799" s="108"/>
      <c r="BP799" s="108"/>
      <c r="BQ799" s="108"/>
      <c r="BR799" s="108"/>
      <c r="BS799" s="108"/>
      <c r="BT799" s="108">
        <f>$F$799</f>
        <v>2314389</v>
      </c>
      <c r="BU799" s="108"/>
      <c r="BV799" s="108"/>
      <c r="BW799" s="108"/>
      <c r="BX799" s="108"/>
      <c r="BY799" s="108"/>
      <c r="BZ799" s="108"/>
      <c r="CA799" s="108"/>
      <c r="CB799" s="108"/>
      <c r="CC799" s="108"/>
      <c r="CD799" s="108"/>
      <c r="CE799" s="108"/>
      <c r="CF799" s="108"/>
      <c r="CG799" s="108"/>
      <c r="CH799" s="109">
        <f>IF(C799="","",F799-SUM(G799:CG799))</f>
        <v>0</v>
      </c>
      <c r="CI799" s="107">
        <f>IF(C799="","",SUM(G799:CG799))</f>
        <v>2314389</v>
      </c>
      <c r="CJ799" s="67" t="b">
        <f>IF(C799="","",F799=CI799)</f>
        <v>1</v>
      </c>
    </row>
    <row r="800" spans="1:88" s="5" customFormat="1" ht="15" customHeight="1" x14ac:dyDescent="0.3">
      <c r="A800" s="172"/>
      <c r="B800" s="156"/>
      <c r="C800" s="169"/>
      <c r="D800" s="159"/>
      <c r="E800" s="162"/>
      <c r="F800" s="165"/>
      <c r="G800" s="110">
        <v>0</v>
      </c>
      <c r="H800" s="110"/>
      <c r="I800" s="110"/>
      <c r="J800" s="110"/>
      <c r="K800" s="110"/>
      <c r="L800" s="110"/>
      <c r="M800" s="110"/>
      <c r="N800" s="110"/>
      <c r="O800" s="110"/>
      <c r="P800" s="110"/>
      <c r="Q800" s="110"/>
      <c r="R800" s="110"/>
      <c r="S800" s="110"/>
      <c r="T800" s="110"/>
      <c r="U800" s="110">
        <f t="shared" ref="U800" si="14115">ROUND(U799/$E799,2)</f>
        <v>0</v>
      </c>
      <c r="V800" s="110">
        <f t="shared" ref="V800" si="14116">ROUND(V799/$E799,2)</f>
        <v>0</v>
      </c>
      <c r="W800" s="110">
        <f t="shared" ref="W800" si="14117">ROUND(W799/$E799,2)</f>
        <v>0</v>
      </c>
      <c r="X800" s="110">
        <f t="shared" ref="X800" si="14118">ROUND(X799/$E799,2)</f>
        <v>0</v>
      </c>
      <c r="Y800" s="110">
        <f t="shared" ref="Y800" si="14119">ROUND(Y799/$E799,2)</f>
        <v>0</v>
      </c>
      <c r="Z800" s="110">
        <f t="shared" ref="Z800" si="14120">ROUND(Z799/$E799,2)</f>
        <v>0</v>
      </c>
      <c r="AA800" s="110">
        <f t="shared" ref="AA800" si="14121">ROUND(AA799/$E799,2)</f>
        <v>0</v>
      </c>
      <c r="AB800" s="110">
        <f t="shared" ref="AB800" si="14122">ROUND(AB799/$E799,2)</f>
        <v>0</v>
      </c>
      <c r="AC800" s="110">
        <f t="shared" ref="AC800" si="14123">ROUND(AC799/$E799,2)</f>
        <v>0</v>
      </c>
      <c r="AD800" s="110">
        <f t="shared" ref="AD800" si="14124">ROUND(AD799/$E799,2)</f>
        <v>0</v>
      </c>
      <c r="AE800" s="110">
        <f t="shared" ref="AE800" si="14125">ROUND(AE799/$E799,2)</f>
        <v>0</v>
      </c>
      <c r="AF800" s="110">
        <f t="shared" ref="AF800" si="14126">ROUND(AF799/$E799,2)</f>
        <v>0</v>
      </c>
      <c r="AG800" s="110">
        <f t="shared" ref="AG800" si="14127">ROUND(AG799/$E799,2)</f>
        <v>0</v>
      </c>
      <c r="AH800" s="110">
        <f t="shared" ref="AH800" si="14128">ROUND(AH799/$E799,2)</f>
        <v>0</v>
      </c>
      <c r="AI800" s="110">
        <f t="shared" ref="AI800" si="14129">ROUND(AI799/$E799,2)</f>
        <v>0</v>
      </c>
      <c r="AJ800" s="110">
        <f t="shared" ref="AJ800" si="14130">ROUND(AJ799/$E799,2)</f>
        <v>0</v>
      </c>
      <c r="AK800" s="110">
        <f t="shared" ref="AK800" si="14131">ROUND(AK799/$E799,2)</f>
        <v>0</v>
      </c>
      <c r="AL800" s="110">
        <f>ROUND(AL799/$E799,2)</f>
        <v>0</v>
      </c>
      <c r="AM800" s="110">
        <f>ROUND(AM799/$E799,2)</f>
        <v>0</v>
      </c>
      <c r="AN800" s="110">
        <f t="shared" ref="AN800" si="14132">ROUND(AN799/$E799,2)</f>
        <v>0</v>
      </c>
      <c r="AO800" s="110">
        <f t="shared" ref="AO800" si="14133">ROUND(AO799/$E799,2)</f>
        <v>0</v>
      </c>
      <c r="AP800" s="110">
        <f t="shared" ref="AP800" si="14134">ROUND(AP799/$E799,2)</f>
        <v>0</v>
      </c>
      <c r="AQ800" s="110">
        <f t="shared" ref="AQ800" si="14135">ROUND(AQ799/$E799,2)</f>
        <v>0</v>
      </c>
      <c r="AR800" s="110">
        <f t="shared" ref="AR800" si="14136">ROUND(AR799/$E799,2)</f>
        <v>0</v>
      </c>
      <c r="AS800" s="110">
        <f t="shared" ref="AS800" si="14137">ROUND(AS799/$E799,2)</f>
        <v>0</v>
      </c>
      <c r="AT800" s="110">
        <f t="shared" ref="AT800" si="14138">ROUND(AT799/$E799,2)</f>
        <v>0</v>
      </c>
      <c r="AU800" s="110">
        <f t="shared" ref="AU800" si="14139">ROUND(AU799/$E799,2)</f>
        <v>0</v>
      </c>
      <c r="AV800" s="110">
        <f t="shared" ref="AV800" si="14140">ROUND(AV799/$E799,2)</f>
        <v>0</v>
      </c>
      <c r="AW800" s="110">
        <f t="shared" ref="AW800" si="14141">ROUND(AW799/$E799,2)</f>
        <v>0</v>
      </c>
      <c r="AX800" s="110">
        <f t="shared" ref="AX800" si="14142">ROUND(AX799/$E799,2)</f>
        <v>0</v>
      </c>
      <c r="AY800" s="110">
        <f t="shared" ref="AY800" si="14143">ROUND(AY799/$E799,2)</f>
        <v>0</v>
      </c>
      <c r="AZ800" s="110">
        <f t="shared" ref="AZ800" si="14144">ROUND(AZ799/$E799,2)</f>
        <v>0</v>
      </c>
      <c r="BA800" s="110">
        <f t="shared" ref="BA800" si="14145">ROUND(BA799/$E799,2)</f>
        <v>0</v>
      </c>
      <c r="BB800" s="110">
        <f t="shared" ref="BB800" si="14146">ROUND(BB799/$E799,2)</f>
        <v>0</v>
      </c>
      <c r="BC800" s="110">
        <f t="shared" ref="BC800" si="14147">ROUND(BC799/$E799,2)</f>
        <v>0</v>
      </c>
      <c r="BD800" s="110">
        <f t="shared" ref="BD800" si="14148">ROUND(BD799/$E799,2)</f>
        <v>0</v>
      </c>
      <c r="BE800" s="110">
        <f t="shared" ref="BE800" si="14149">ROUND(BE799/$E799,2)</f>
        <v>0</v>
      </c>
      <c r="BF800" s="110">
        <f t="shared" ref="BF800" si="14150">ROUND(BF799/$E799,2)</f>
        <v>0</v>
      </c>
      <c r="BG800" s="110">
        <f t="shared" ref="BG800" si="14151">ROUND(BG799/$E799,2)</f>
        <v>0</v>
      </c>
      <c r="BH800" s="110">
        <f t="shared" ref="BH800" si="14152">ROUND(BH799/$E799,2)</f>
        <v>0</v>
      </c>
      <c r="BI800" s="110">
        <f t="shared" ref="BI800" si="14153">ROUND(BI799/$E799,2)</f>
        <v>0</v>
      </c>
      <c r="BJ800" s="110">
        <f t="shared" ref="BJ800" si="14154">ROUND(BJ799/$E799,2)</f>
        <v>0</v>
      </c>
      <c r="BK800" s="110">
        <f t="shared" ref="BK800" si="14155">ROUND(BK799/$E799,2)</f>
        <v>0</v>
      </c>
      <c r="BL800" s="110">
        <f t="shared" ref="BL800" si="14156">ROUND(BL799/$E799,2)</f>
        <v>0</v>
      </c>
      <c r="BM800" s="110">
        <f t="shared" ref="BM800" si="14157">ROUND(BM799/$E799,2)</f>
        <v>0</v>
      </c>
      <c r="BN800" s="110">
        <f t="shared" ref="BN800" si="14158">ROUND(BN799/$E799,2)</f>
        <v>0</v>
      </c>
      <c r="BO800" s="110">
        <f t="shared" ref="BO800" si="14159">ROUND(BO799/$E799,2)</f>
        <v>0</v>
      </c>
      <c r="BP800" s="110">
        <f t="shared" ref="BP800" si="14160">ROUND(BP799/$E799,2)</f>
        <v>0</v>
      </c>
      <c r="BQ800" s="110">
        <f t="shared" ref="BQ800" si="14161">ROUND(BQ799/$E799,2)</f>
        <v>0</v>
      </c>
      <c r="BR800" s="110">
        <f t="shared" ref="BR800" si="14162">ROUND(BR799/$E799,2)</f>
        <v>0</v>
      </c>
      <c r="BS800" s="110">
        <f t="shared" ref="BS800" si="14163">ROUND(BS799/$E799,2)</f>
        <v>0</v>
      </c>
      <c r="BT800" s="110">
        <f t="shared" ref="BT800" si="14164">ROUND(BT799/$E799,2)</f>
        <v>1</v>
      </c>
      <c r="BU800" s="110">
        <f t="shared" ref="BU800" si="14165">ROUND(BU799/$E799,2)</f>
        <v>0</v>
      </c>
      <c r="BV800" s="110">
        <f t="shared" ref="BV800" si="14166">ROUND(BV799/$E799,2)</f>
        <v>0</v>
      </c>
      <c r="BW800" s="110">
        <f t="shared" ref="BW800" si="14167">ROUND(BW799/$E799,2)</f>
        <v>0</v>
      </c>
      <c r="BX800" s="110">
        <f t="shared" ref="BX800" si="14168">ROUND(BX799/$E799,2)</f>
        <v>0</v>
      </c>
      <c r="BY800" s="110">
        <f t="shared" ref="BY800" si="14169">ROUND(BY799/$E799,2)</f>
        <v>0</v>
      </c>
      <c r="BZ800" s="110">
        <f t="shared" ref="BZ800" si="14170">ROUND(BZ799/$E799,2)</f>
        <v>0</v>
      </c>
      <c r="CA800" s="110">
        <f t="shared" ref="CA800" si="14171">ROUND(CA799/$E799,2)</f>
        <v>0</v>
      </c>
      <c r="CB800" s="110">
        <f t="shared" ref="CB800" si="14172">ROUND(CB799/$E799,2)</f>
        <v>0</v>
      </c>
      <c r="CC800" s="110">
        <f t="shared" ref="CC800" si="14173">ROUND(CC799/$E799,2)</f>
        <v>0</v>
      </c>
      <c r="CD800" s="110">
        <f t="shared" ref="CD800" si="14174">ROUND(CD799/$E799,2)</f>
        <v>0</v>
      </c>
      <c r="CE800" s="110"/>
      <c r="CF800" s="110">
        <f t="shared" ref="CF800" si="14175">ROUND(CF799/$E799,2)</f>
        <v>0</v>
      </c>
      <c r="CG800" s="110">
        <f t="shared" ref="CG800" si="14176">ROUND(CG799/$E799,2)</f>
        <v>0</v>
      </c>
      <c r="CH800" s="111">
        <f>IF(C799="","",D799-SUM(G800:CG800))</f>
        <v>0</v>
      </c>
      <c r="CI800" s="112">
        <f>IF(C799="","",SUM(G800:CG800))</f>
        <v>1</v>
      </c>
      <c r="CJ800" s="67" t="b">
        <f>IF(C799="","",D799=CI800)</f>
        <v>1</v>
      </c>
    </row>
    <row r="801" spans="1:88" s="5" customFormat="1" ht="15" customHeight="1" x14ac:dyDescent="0.3">
      <c r="A801" s="173"/>
      <c r="B801" s="157"/>
      <c r="C801" s="170"/>
      <c r="D801" s="160"/>
      <c r="E801" s="163"/>
      <c r="F801" s="166"/>
      <c r="G801" s="113">
        <v>0</v>
      </c>
      <c r="H801" s="113"/>
      <c r="I801" s="113"/>
      <c r="J801" s="113"/>
      <c r="K801" s="113"/>
      <c r="L801" s="113"/>
      <c r="M801" s="113"/>
      <c r="N801" s="113"/>
      <c r="O801" s="113"/>
      <c r="P801" s="113"/>
      <c r="Q801" s="113"/>
      <c r="R801" s="113"/>
      <c r="S801" s="113"/>
      <c r="T801" s="113"/>
      <c r="U801" s="113">
        <f t="shared" ref="U801:X801" si="14177">U799/$F799</f>
        <v>0</v>
      </c>
      <c r="V801" s="113">
        <f t="shared" si="14177"/>
        <v>0</v>
      </c>
      <c r="W801" s="113">
        <f t="shared" si="14177"/>
        <v>0</v>
      </c>
      <c r="X801" s="113">
        <f t="shared" si="14177"/>
        <v>0</v>
      </c>
      <c r="Y801" s="113">
        <f t="shared" ref="Y801:AG801" si="14178">Y799/$F799</f>
        <v>0</v>
      </c>
      <c r="Z801" s="113">
        <f t="shared" si="14178"/>
        <v>0</v>
      </c>
      <c r="AA801" s="113">
        <f t="shared" si="14178"/>
        <v>0</v>
      </c>
      <c r="AB801" s="113">
        <f t="shared" si="14178"/>
        <v>0</v>
      </c>
      <c r="AC801" s="113">
        <f t="shared" si="14178"/>
        <v>0</v>
      </c>
      <c r="AD801" s="113">
        <f t="shared" si="14178"/>
        <v>0</v>
      </c>
      <c r="AE801" s="113">
        <f t="shared" si="14178"/>
        <v>0</v>
      </c>
      <c r="AF801" s="113">
        <f t="shared" si="14178"/>
        <v>0</v>
      </c>
      <c r="AG801" s="113">
        <f t="shared" si="14178"/>
        <v>0</v>
      </c>
      <c r="AH801" s="113">
        <f t="shared" ref="AH801:AK801" si="14179">AH799/$F799</f>
        <v>0</v>
      </c>
      <c r="AI801" s="113">
        <f t="shared" si="14179"/>
        <v>0</v>
      </c>
      <c r="AJ801" s="113">
        <f t="shared" si="14179"/>
        <v>0</v>
      </c>
      <c r="AK801" s="113">
        <f t="shared" si="14179"/>
        <v>0</v>
      </c>
      <c r="AL801" s="113">
        <f t="shared" ref="AL801:AT801" si="14180">AL799/$F799</f>
        <v>0</v>
      </c>
      <c r="AM801" s="113">
        <f t="shared" si="14180"/>
        <v>0</v>
      </c>
      <c r="AN801" s="113">
        <f t="shared" si="14180"/>
        <v>0</v>
      </c>
      <c r="AO801" s="113">
        <f t="shared" si="14180"/>
        <v>0</v>
      </c>
      <c r="AP801" s="113">
        <f t="shared" si="14180"/>
        <v>0</v>
      </c>
      <c r="AQ801" s="113">
        <f t="shared" si="14180"/>
        <v>0</v>
      </c>
      <c r="AR801" s="113">
        <f t="shared" si="14180"/>
        <v>0</v>
      </c>
      <c r="AS801" s="113">
        <f t="shared" si="14180"/>
        <v>0</v>
      </c>
      <c r="AT801" s="113">
        <f t="shared" si="14180"/>
        <v>0</v>
      </c>
      <c r="AU801" s="113">
        <f t="shared" ref="AU801:AX801" si="14181">AU799/$F799</f>
        <v>0</v>
      </c>
      <c r="AV801" s="113">
        <f t="shared" si="14181"/>
        <v>0</v>
      </c>
      <c r="AW801" s="113">
        <f t="shared" si="14181"/>
        <v>0</v>
      </c>
      <c r="AX801" s="113">
        <f t="shared" si="14181"/>
        <v>0</v>
      </c>
      <c r="AY801" s="113">
        <f t="shared" ref="AY801:BC801" si="14182">AY799/$F799</f>
        <v>0</v>
      </c>
      <c r="AZ801" s="113">
        <f t="shared" si="14182"/>
        <v>0</v>
      </c>
      <c r="BA801" s="113">
        <f t="shared" si="14182"/>
        <v>0</v>
      </c>
      <c r="BB801" s="113">
        <f t="shared" si="14182"/>
        <v>0</v>
      </c>
      <c r="BC801" s="113">
        <f t="shared" si="14182"/>
        <v>0</v>
      </c>
      <c r="BD801" s="113">
        <f t="shared" ref="BD801:BG801" si="14183">BD799/$F799</f>
        <v>0</v>
      </c>
      <c r="BE801" s="113">
        <f t="shared" si="14183"/>
        <v>0</v>
      </c>
      <c r="BF801" s="113">
        <f t="shared" si="14183"/>
        <v>0</v>
      </c>
      <c r="BG801" s="113">
        <f t="shared" si="14183"/>
        <v>0</v>
      </c>
      <c r="BH801" s="113">
        <f t="shared" ref="BH801:BK801" si="14184">BH799/$F799</f>
        <v>0</v>
      </c>
      <c r="BI801" s="113">
        <f t="shared" si="14184"/>
        <v>0</v>
      </c>
      <c r="BJ801" s="113">
        <f t="shared" si="14184"/>
        <v>0</v>
      </c>
      <c r="BK801" s="113">
        <f t="shared" si="14184"/>
        <v>0</v>
      </c>
      <c r="BL801" s="113">
        <f t="shared" ref="BL801:BP801" si="14185">BL799/$F799</f>
        <v>0</v>
      </c>
      <c r="BM801" s="113">
        <f t="shared" si="14185"/>
        <v>0</v>
      </c>
      <c r="BN801" s="113">
        <f t="shared" si="14185"/>
        <v>0</v>
      </c>
      <c r="BO801" s="113">
        <f t="shared" si="14185"/>
        <v>0</v>
      </c>
      <c r="BP801" s="113">
        <f t="shared" si="14185"/>
        <v>0</v>
      </c>
      <c r="BQ801" s="113">
        <f t="shared" ref="BQ801:BT801" si="14186">BQ799/$F799</f>
        <v>0</v>
      </c>
      <c r="BR801" s="113">
        <f t="shared" si="14186"/>
        <v>0</v>
      </c>
      <c r="BS801" s="113">
        <f t="shared" si="14186"/>
        <v>0</v>
      </c>
      <c r="BT801" s="113">
        <f t="shared" si="14186"/>
        <v>1</v>
      </c>
      <c r="BU801" s="113">
        <f t="shared" ref="BU801:BX801" si="14187">BU799/$F799</f>
        <v>0</v>
      </c>
      <c r="BV801" s="113">
        <f t="shared" si="14187"/>
        <v>0</v>
      </c>
      <c r="BW801" s="113">
        <f t="shared" si="14187"/>
        <v>0</v>
      </c>
      <c r="BX801" s="113">
        <f t="shared" si="14187"/>
        <v>0</v>
      </c>
      <c r="BY801" s="113">
        <f t="shared" ref="BY801:CC801" si="14188">BY799/$F799</f>
        <v>0</v>
      </c>
      <c r="BZ801" s="113">
        <f t="shared" si="14188"/>
        <v>0</v>
      </c>
      <c r="CA801" s="113">
        <f t="shared" si="14188"/>
        <v>0</v>
      </c>
      <c r="CB801" s="113">
        <f t="shared" si="14188"/>
        <v>0</v>
      </c>
      <c r="CC801" s="113">
        <f t="shared" si="14188"/>
        <v>0</v>
      </c>
      <c r="CD801" s="113">
        <f t="shared" ref="CD801:CG801" si="14189">CD799/$F799</f>
        <v>0</v>
      </c>
      <c r="CE801" s="113"/>
      <c r="CF801" s="113">
        <f t="shared" si="14189"/>
        <v>0</v>
      </c>
      <c r="CG801" s="113">
        <f t="shared" si="14189"/>
        <v>0</v>
      </c>
      <c r="CH801" s="114">
        <f>IF(C799="","",100%-SUM(G801:CG801))</f>
        <v>0</v>
      </c>
      <c r="CI801" s="115">
        <f>IF(C799="","",SUM(G801:CG801))</f>
        <v>1</v>
      </c>
      <c r="CJ801" s="67" t="b">
        <f>IF(C799="","",SUM(G801:CG801)=CI801)</f>
        <v>1</v>
      </c>
    </row>
    <row r="802" spans="1:88" s="5" customFormat="1" ht="15" customHeight="1" x14ac:dyDescent="0.3">
      <c r="A802" s="171" t="s">
        <v>567</v>
      </c>
      <c r="B802" s="155" t="s">
        <v>568</v>
      </c>
      <c r="C802" s="168" t="s">
        <v>163</v>
      </c>
      <c r="D802" s="158">
        <v>1</v>
      </c>
      <c r="E802" s="161">
        <v>4698742</v>
      </c>
      <c r="F802" s="164">
        <f t="shared" si="13655"/>
        <v>4698742</v>
      </c>
      <c r="G802" s="108">
        <v>0</v>
      </c>
      <c r="H802" s="108"/>
      <c r="I802" s="108"/>
      <c r="J802" s="108"/>
      <c r="K802" s="108"/>
      <c r="L802" s="108"/>
      <c r="M802" s="108"/>
      <c r="N802" s="108"/>
      <c r="O802" s="108"/>
      <c r="P802" s="108"/>
      <c r="Q802" s="108"/>
      <c r="R802" s="108"/>
      <c r="S802" s="108"/>
      <c r="T802" s="108"/>
      <c r="U802" s="108"/>
      <c r="V802" s="108"/>
      <c r="W802" s="108"/>
      <c r="X802" s="108"/>
      <c r="Y802" s="108"/>
      <c r="Z802" s="108"/>
      <c r="AA802" s="108"/>
      <c r="AB802" s="108"/>
      <c r="AC802" s="108"/>
      <c r="AD802" s="108"/>
      <c r="AE802" s="108"/>
      <c r="AF802" s="108"/>
      <c r="AG802" s="108"/>
      <c r="AH802" s="108"/>
      <c r="AI802" s="108"/>
      <c r="AJ802" s="108"/>
      <c r="AK802" s="108"/>
      <c r="AL802" s="108"/>
      <c r="AM802" s="108"/>
      <c r="AN802" s="108"/>
      <c r="AO802" s="108"/>
      <c r="AP802" s="108"/>
      <c r="AQ802" s="108"/>
      <c r="AR802" s="108"/>
      <c r="AS802" s="108"/>
      <c r="AT802" s="108"/>
      <c r="AU802" s="108"/>
      <c r="AV802" s="108"/>
      <c r="AW802" s="108"/>
      <c r="AX802" s="108"/>
      <c r="AY802" s="108"/>
      <c r="AZ802" s="108"/>
      <c r="BA802" s="108"/>
      <c r="BB802" s="108"/>
      <c r="BC802" s="108"/>
      <c r="BD802" s="108"/>
      <c r="BE802" s="108"/>
      <c r="BF802" s="108"/>
      <c r="BG802" s="108"/>
      <c r="BH802" s="108"/>
      <c r="BI802" s="108"/>
      <c r="BJ802" s="108"/>
      <c r="BK802" s="108"/>
      <c r="BL802" s="108"/>
      <c r="BM802" s="108"/>
      <c r="BN802" s="108"/>
      <c r="BO802" s="108"/>
      <c r="BP802" s="108"/>
      <c r="BQ802" s="108"/>
      <c r="BR802" s="108"/>
      <c r="BS802" s="108">
        <f>$F$802</f>
        <v>4698742</v>
      </c>
      <c r="BT802" s="108"/>
      <c r="BU802" s="108"/>
      <c r="BV802" s="108"/>
      <c r="BW802" s="108"/>
      <c r="BX802" s="108"/>
      <c r="BY802" s="108"/>
      <c r="BZ802" s="108"/>
      <c r="CA802" s="108"/>
      <c r="CB802" s="108"/>
      <c r="CC802" s="108"/>
      <c r="CD802" s="108"/>
      <c r="CE802" s="108"/>
      <c r="CF802" s="108"/>
      <c r="CG802" s="108"/>
      <c r="CH802" s="109">
        <f>IF(C802="","",F802-SUM(G802:CG802))</f>
        <v>0</v>
      </c>
      <c r="CI802" s="107">
        <f>IF(C802="","",SUM(G802:CG802))</f>
        <v>4698742</v>
      </c>
      <c r="CJ802" s="67" t="b">
        <f>IF(C802="","",F802=CI802)</f>
        <v>1</v>
      </c>
    </row>
    <row r="803" spans="1:88" s="5" customFormat="1" ht="15" customHeight="1" x14ac:dyDescent="0.3">
      <c r="A803" s="172"/>
      <c r="B803" s="156"/>
      <c r="C803" s="169"/>
      <c r="D803" s="159"/>
      <c r="E803" s="162"/>
      <c r="F803" s="165"/>
      <c r="G803" s="110">
        <v>0</v>
      </c>
      <c r="H803" s="110"/>
      <c r="I803" s="110"/>
      <c r="J803" s="110"/>
      <c r="K803" s="110"/>
      <c r="L803" s="110"/>
      <c r="M803" s="110"/>
      <c r="N803" s="110"/>
      <c r="O803" s="110"/>
      <c r="P803" s="110"/>
      <c r="Q803" s="110"/>
      <c r="R803" s="110"/>
      <c r="S803" s="110"/>
      <c r="T803" s="110"/>
      <c r="U803" s="110">
        <f t="shared" ref="U803" si="14190">ROUND(U802/$E802,2)</f>
        <v>0</v>
      </c>
      <c r="V803" s="110">
        <f t="shared" ref="V803" si="14191">ROUND(V802/$E802,2)</f>
        <v>0</v>
      </c>
      <c r="W803" s="110">
        <f t="shared" ref="W803" si="14192">ROUND(W802/$E802,2)</f>
        <v>0</v>
      </c>
      <c r="X803" s="110">
        <f t="shared" ref="X803" si="14193">ROUND(X802/$E802,2)</f>
        <v>0</v>
      </c>
      <c r="Y803" s="110">
        <f t="shared" ref="Y803" si="14194">ROUND(Y802/$E802,2)</f>
        <v>0</v>
      </c>
      <c r="Z803" s="110">
        <f t="shared" ref="Z803" si="14195">ROUND(Z802/$E802,2)</f>
        <v>0</v>
      </c>
      <c r="AA803" s="110">
        <f t="shared" ref="AA803" si="14196">ROUND(AA802/$E802,2)</f>
        <v>0</v>
      </c>
      <c r="AB803" s="110">
        <f t="shared" ref="AB803" si="14197">ROUND(AB802/$E802,2)</f>
        <v>0</v>
      </c>
      <c r="AC803" s="110">
        <f t="shared" ref="AC803" si="14198">ROUND(AC802/$E802,2)</f>
        <v>0</v>
      </c>
      <c r="AD803" s="110">
        <f t="shared" ref="AD803" si="14199">ROUND(AD802/$E802,2)</f>
        <v>0</v>
      </c>
      <c r="AE803" s="110">
        <f t="shared" ref="AE803" si="14200">ROUND(AE802/$E802,2)</f>
        <v>0</v>
      </c>
      <c r="AF803" s="110">
        <f t="shared" ref="AF803" si="14201">ROUND(AF802/$E802,2)</f>
        <v>0</v>
      </c>
      <c r="AG803" s="110">
        <f t="shared" ref="AG803" si="14202">ROUND(AG802/$E802,2)</f>
        <v>0</v>
      </c>
      <c r="AH803" s="110">
        <f t="shared" ref="AH803" si="14203">ROUND(AH802/$E802,2)</f>
        <v>0</v>
      </c>
      <c r="AI803" s="110">
        <f t="shared" ref="AI803" si="14204">ROUND(AI802/$E802,2)</f>
        <v>0</v>
      </c>
      <c r="AJ803" s="110">
        <f t="shared" ref="AJ803" si="14205">ROUND(AJ802/$E802,2)</f>
        <v>0</v>
      </c>
      <c r="AK803" s="110">
        <f t="shared" ref="AK803:AM803" si="14206">ROUND(AK802/$E802,2)</f>
        <v>0</v>
      </c>
      <c r="AL803" s="110">
        <f t="shared" si="14206"/>
        <v>0</v>
      </c>
      <c r="AM803" s="110">
        <f t="shared" si="14206"/>
        <v>0</v>
      </c>
      <c r="AN803" s="110">
        <f t="shared" ref="AN803" si="14207">ROUND(AN802/$E802,2)</f>
        <v>0</v>
      </c>
      <c r="AO803" s="110">
        <f t="shared" ref="AO803" si="14208">ROUND(AO802/$E802,2)</f>
        <v>0</v>
      </c>
      <c r="AP803" s="110">
        <f t="shared" ref="AP803" si="14209">ROUND(AP802/$E802,2)</f>
        <v>0</v>
      </c>
      <c r="AQ803" s="110">
        <f t="shared" ref="AQ803" si="14210">ROUND(AQ802/$E802,2)</f>
        <v>0</v>
      </c>
      <c r="AR803" s="110">
        <f t="shared" ref="AR803" si="14211">ROUND(AR802/$E802,2)</f>
        <v>0</v>
      </c>
      <c r="AS803" s="110">
        <f t="shared" ref="AS803" si="14212">ROUND(AS802/$E802,2)</f>
        <v>0</v>
      </c>
      <c r="AT803" s="110">
        <f t="shared" ref="AT803" si="14213">ROUND(AT802/$E802,2)</f>
        <v>0</v>
      </c>
      <c r="AU803" s="110">
        <f t="shared" ref="AU803" si="14214">ROUND(AU802/$E802,2)</f>
        <v>0</v>
      </c>
      <c r="AV803" s="110">
        <f t="shared" ref="AV803" si="14215">ROUND(AV802/$E802,2)</f>
        <v>0</v>
      </c>
      <c r="AW803" s="110">
        <f t="shared" ref="AW803" si="14216">ROUND(AW802/$E802,2)</f>
        <v>0</v>
      </c>
      <c r="AX803" s="110">
        <f t="shared" ref="AX803" si="14217">ROUND(AX802/$E802,2)</f>
        <v>0</v>
      </c>
      <c r="AY803" s="110">
        <f t="shared" ref="AY803" si="14218">ROUND(AY802/$E802,2)</f>
        <v>0</v>
      </c>
      <c r="AZ803" s="110">
        <f t="shared" ref="AZ803" si="14219">ROUND(AZ802/$E802,2)</f>
        <v>0</v>
      </c>
      <c r="BA803" s="110">
        <f t="shared" ref="BA803" si="14220">ROUND(BA802/$E802,2)</f>
        <v>0</v>
      </c>
      <c r="BB803" s="110">
        <f t="shared" ref="BB803" si="14221">ROUND(BB802/$E802,2)</f>
        <v>0</v>
      </c>
      <c r="BC803" s="110">
        <f t="shared" ref="BC803" si="14222">ROUND(BC802/$E802,2)</f>
        <v>0</v>
      </c>
      <c r="BD803" s="110">
        <f t="shared" ref="BD803" si="14223">ROUND(BD802/$E802,2)</f>
        <v>0</v>
      </c>
      <c r="BE803" s="110">
        <f t="shared" ref="BE803" si="14224">ROUND(BE802/$E802,2)</f>
        <v>0</v>
      </c>
      <c r="BF803" s="110">
        <f t="shared" ref="BF803" si="14225">ROUND(BF802/$E802,2)</f>
        <v>0</v>
      </c>
      <c r="BG803" s="110">
        <f t="shared" ref="BG803" si="14226">ROUND(BG802/$E802,2)</f>
        <v>0</v>
      </c>
      <c r="BH803" s="110">
        <f t="shared" ref="BH803" si="14227">ROUND(BH802/$E802,2)</f>
        <v>0</v>
      </c>
      <c r="BI803" s="110">
        <f t="shared" ref="BI803" si="14228">ROUND(BI802/$E802,2)</f>
        <v>0</v>
      </c>
      <c r="BJ803" s="110">
        <f t="shared" ref="BJ803" si="14229">ROUND(BJ802/$E802,2)</f>
        <v>0</v>
      </c>
      <c r="BK803" s="110">
        <f t="shared" ref="BK803" si="14230">ROUND(BK802/$E802,2)</f>
        <v>0</v>
      </c>
      <c r="BL803" s="110">
        <f t="shared" ref="BL803" si="14231">ROUND(BL802/$E802,2)</f>
        <v>0</v>
      </c>
      <c r="BM803" s="110">
        <f t="shared" ref="BM803" si="14232">ROUND(BM802/$E802,2)</f>
        <v>0</v>
      </c>
      <c r="BN803" s="110">
        <f t="shared" ref="BN803" si="14233">ROUND(BN802/$E802,2)</f>
        <v>0</v>
      </c>
      <c r="BO803" s="110">
        <f t="shared" ref="BO803" si="14234">ROUND(BO802/$E802,2)</f>
        <v>0</v>
      </c>
      <c r="BP803" s="110">
        <f t="shared" ref="BP803" si="14235">ROUND(BP802/$E802,2)</f>
        <v>0</v>
      </c>
      <c r="BQ803" s="110">
        <f t="shared" ref="BQ803" si="14236">ROUND(BQ802/$E802,2)</f>
        <v>0</v>
      </c>
      <c r="BR803" s="110">
        <f t="shared" ref="BR803" si="14237">ROUND(BR802/$E802,2)</f>
        <v>0</v>
      </c>
      <c r="BS803" s="110">
        <f t="shared" ref="BS803" si="14238">ROUND(BS802/$E802,2)</f>
        <v>1</v>
      </c>
      <c r="BT803" s="110">
        <f t="shared" ref="BT803" si="14239">ROUND(BT802/$E802,2)</f>
        <v>0</v>
      </c>
      <c r="BU803" s="110">
        <f t="shared" ref="BU803" si="14240">ROUND(BU802/$E802,2)</f>
        <v>0</v>
      </c>
      <c r="BV803" s="110">
        <f t="shared" ref="BV803" si="14241">ROUND(BV802/$E802,2)</f>
        <v>0</v>
      </c>
      <c r="BW803" s="110">
        <f t="shared" ref="BW803" si="14242">ROUND(BW802/$E802,2)</f>
        <v>0</v>
      </c>
      <c r="BX803" s="110">
        <f t="shared" ref="BX803" si="14243">ROUND(BX802/$E802,2)</f>
        <v>0</v>
      </c>
      <c r="BY803" s="110">
        <f t="shared" ref="BY803" si="14244">ROUND(BY802/$E802,2)</f>
        <v>0</v>
      </c>
      <c r="BZ803" s="110">
        <f t="shared" ref="BZ803" si="14245">ROUND(BZ802/$E802,2)</f>
        <v>0</v>
      </c>
      <c r="CA803" s="110">
        <f t="shared" ref="CA803" si="14246">ROUND(CA802/$E802,2)</f>
        <v>0</v>
      </c>
      <c r="CB803" s="110">
        <f t="shared" ref="CB803" si="14247">ROUND(CB802/$E802,2)</f>
        <v>0</v>
      </c>
      <c r="CC803" s="110">
        <f t="shared" ref="CC803" si="14248">ROUND(CC802/$E802,2)</f>
        <v>0</v>
      </c>
      <c r="CD803" s="110">
        <f t="shared" ref="CD803" si="14249">ROUND(CD802/$E802,2)</f>
        <v>0</v>
      </c>
      <c r="CE803" s="110"/>
      <c r="CF803" s="110">
        <f t="shared" ref="CF803" si="14250">ROUND(CF802/$E802,2)</f>
        <v>0</v>
      </c>
      <c r="CG803" s="110">
        <f t="shared" ref="CG803" si="14251">ROUND(CG802/$E802,2)</f>
        <v>0</v>
      </c>
      <c r="CH803" s="111">
        <f>IF(C802="","",D802-SUM(G803:CG803))</f>
        <v>0</v>
      </c>
      <c r="CI803" s="112">
        <f>IF(C802="","",SUM(G803:CG803))</f>
        <v>1</v>
      </c>
      <c r="CJ803" s="67" t="b">
        <f>IF(C802="","",D802=CI803)</f>
        <v>1</v>
      </c>
    </row>
    <row r="804" spans="1:88" s="5" customFormat="1" ht="15" customHeight="1" x14ac:dyDescent="0.3">
      <c r="A804" s="173"/>
      <c r="B804" s="157"/>
      <c r="C804" s="170"/>
      <c r="D804" s="160"/>
      <c r="E804" s="163"/>
      <c r="F804" s="166"/>
      <c r="G804" s="113">
        <v>0</v>
      </c>
      <c r="H804" s="113"/>
      <c r="I804" s="113"/>
      <c r="J804" s="113"/>
      <c r="K804" s="113"/>
      <c r="L804" s="113"/>
      <c r="M804" s="113"/>
      <c r="N804" s="113"/>
      <c r="O804" s="113"/>
      <c r="P804" s="113"/>
      <c r="Q804" s="113"/>
      <c r="R804" s="113"/>
      <c r="S804" s="113"/>
      <c r="T804" s="113"/>
      <c r="U804" s="113">
        <f t="shared" ref="U804:X804" si="14252">U802/$F802</f>
        <v>0</v>
      </c>
      <c r="V804" s="113">
        <f t="shared" si="14252"/>
        <v>0</v>
      </c>
      <c r="W804" s="113">
        <f t="shared" si="14252"/>
        <v>0</v>
      </c>
      <c r="X804" s="113">
        <f t="shared" si="14252"/>
        <v>0</v>
      </c>
      <c r="Y804" s="113">
        <f t="shared" ref="Y804:AG804" si="14253">Y802/$F802</f>
        <v>0</v>
      </c>
      <c r="Z804" s="113">
        <f t="shared" si="14253"/>
        <v>0</v>
      </c>
      <c r="AA804" s="113">
        <f t="shared" si="14253"/>
        <v>0</v>
      </c>
      <c r="AB804" s="113">
        <f t="shared" si="14253"/>
        <v>0</v>
      </c>
      <c r="AC804" s="113">
        <f t="shared" si="14253"/>
        <v>0</v>
      </c>
      <c r="AD804" s="113">
        <f t="shared" si="14253"/>
        <v>0</v>
      </c>
      <c r="AE804" s="113">
        <f t="shared" si="14253"/>
        <v>0</v>
      </c>
      <c r="AF804" s="113">
        <f t="shared" si="14253"/>
        <v>0</v>
      </c>
      <c r="AG804" s="113">
        <f t="shared" si="14253"/>
        <v>0</v>
      </c>
      <c r="AH804" s="113">
        <f t="shared" ref="AH804:AK804" si="14254">AH802/$F802</f>
        <v>0</v>
      </c>
      <c r="AI804" s="113">
        <f t="shared" si="14254"/>
        <v>0</v>
      </c>
      <c r="AJ804" s="113">
        <f t="shared" si="14254"/>
        <v>0</v>
      </c>
      <c r="AK804" s="113">
        <f t="shared" si="14254"/>
        <v>0</v>
      </c>
      <c r="AL804" s="113">
        <f t="shared" ref="AL804:AT804" si="14255">AL802/$F802</f>
        <v>0</v>
      </c>
      <c r="AM804" s="113">
        <f t="shared" si="14255"/>
        <v>0</v>
      </c>
      <c r="AN804" s="113">
        <f t="shared" si="14255"/>
        <v>0</v>
      </c>
      <c r="AO804" s="113">
        <f t="shared" si="14255"/>
        <v>0</v>
      </c>
      <c r="AP804" s="113">
        <f t="shared" si="14255"/>
        <v>0</v>
      </c>
      <c r="AQ804" s="113">
        <f t="shared" si="14255"/>
        <v>0</v>
      </c>
      <c r="AR804" s="113">
        <f t="shared" si="14255"/>
        <v>0</v>
      </c>
      <c r="AS804" s="113">
        <f t="shared" si="14255"/>
        <v>0</v>
      </c>
      <c r="AT804" s="113">
        <f t="shared" si="14255"/>
        <v>0</v>
      </c>
      <c r="AU804" s="113">
        <f t="shared" ref="AU804:AX804" si="14256">AU802/$F802</f>
        <v>0</v>
      </c>
      <c r="AV804" s="113">
        <f t="shared" si="14256"/>
        <v>0</v>
      </c>
      <c r="AW804" s="113">
        <f t="shared" si="14256"/>
        <v>0</v>
      </c>
      <c r="AX804" s="113">
        <f t="shared" si="14256"/>
        <v>0</v>
      </c>
      <c r="AY804" s="113">
        <f t="shared" ref="AY804:BC804" si="14257">AY802/$F802</f>
        <v>0</v>
      </c>
      <c r="AZ804" s="113">
        <f t="shared" si="14257"/>
        <v>0</v>
      </c>
      <c r="BA804" s="113">
        <f t="shared" si="14257"/>
        <v>0</v>
      </c>
      <c r="BB804" s="113">
        <f t="shared" si="14257"/>
        <v>0</v>
      </c>
      <c r="BC804" s="113">
        <f t="shared" si="14257"/>
        <v>0</v>
      </c>
      <c r="BD804" s="113">
        <f t="shared" ref="BD804:BG804" si="14258">BD802/$F802</f>
        <v>0</v>
      </c>
      <c r="BE804" s="113">
        <f t="shared" si="14258"/>
        <v>0</v>
      </c>
      <c r="BF804" s="113">
        <f t="shared" si="14258"/>
        <v>0</v>
      </c>
      <c r="BG804" s="113">
        <f t="shared" si="14258"/>
        <v>0</v>
      </c>
      <c r="BH804" s="113">
        <f t="shared" ref="BH804:BK804" si="14259">BH802/$F802</f>
        <v>0</v>
      </c>
      <c r="BI804" s="113">
        <f t="shared" si="14259"/>
        <v>0</v>
      </c>
      <c r="BJ804" s="113">
        <f t="shared" si="14259"/>
        <v>0</v>
      </c>
      <c r="BK804" s="113">
        <f t="shared" si="14259"/>
        <v>0</v>
      </c>
      <c r="BL804" s="113">
        <f t="shared" ref="BL804:BP804" si="14260">BL802/$F802</f>
        <v>0</v>
      </c>
      <c r="BM804" s="113">
        <f t="shared" si="14260"/>
        <v>0</v>
      </c>
      <c r="BN804" s="113">
        <f t="shared" si="14260"/>
        <v>0</v>
      </c>
      <c r="BO804" s="113">
        <f t="shared" si="14260"/>
        <v>0</v>
      </c>
      <c r="BP804" s="113">
        <f t="shared" si="14260"/>
        <v>0</v>
      </c>
      <c r="BQ804" s="113">
        <f t="shared" ref="BQ804:BT804" si="14261">BQ802/$F802</f>
        <v>0</v>
      </c>
      <c r="BR804" s="113">
        <f t="shared" si="14261"/>
        <v>0</v>
      </c>
      <c r="BS804" s="113">
        <f t="shared" si="14261"/>
        <v>1</v>
      </c>
      <c r="BT804" s="113">
        <f t="shared" si="14261"/>
        <v>0</v>
      </c>
      <c r="BU804" s="113">
        <f t="shared" ref="BU804:BX804" si="14262">BU802/$F802</f>
        <v>0</v>
      </c>
      <c r="BV804" s="113">
        <f t="shared" si="14262"/>
        <v>0</v>
      </c>
      <c r="BW804" s="113">
        <f t="shared" si="14262"/>
        <v>0</v>
      </c>
      <c r="BX804" s="113">
        <f t="shared" si="14262"/>
        <v>0</v>
      </c>
      <c r="BY804" s="113">
        <f t="shared" ref="BY804:CC804" si="14263">BY802/$F802</f>
        <v>0</v>
      </c>
      <c r="BZ804" s="113">
        <f t="shared" si="14263"/>
        <v>0</v>
      </c>
      <c r="CA804" s="113">
        <f t="shared" si="14263"/>
        <v>0</v>
      </c>
      <c r="CB804" s="113">
        <f t="shared" si="14263"/>
        <v>0</v>
      </c>
      <c r="CC804" s="113">
        <f t="shared" si="14263"/>
        <v>0</v>
      </c>
      <c r="CD804" s="113">
        <f t="shared" ref="CD804:CG804" si="14264">CD802/$F802</f>
        <v>0</v>
      </c>
      <c r="CE804" s="113"/>
      <c r="CF804" s="113">
        <f t="shared" si="14264"/>
        <v>0</v>
      </c>
      <c r="CG804" s="113">
        <f t="shared" si="14264"/>
        <v>0</v>
      </c>
      <c r="CH804" s="114">
        <f>IF(C802="","",100%-SUM(G804:CG804))</f>
        <v>0</v>
      </c>
      <c r="CI804" s="115">
        <f>IF(C802="","",SUM(G804:CG804))</f>
        <v>1</v>
      </c>
      <c r="CJ804" s="67" t="b">
        <f>IF(C802="","",SUM(G804:CG804)=CI804)</f>
        <v>1</v>
      </c>
    </row>
    <row r="805" spans="1:88" s="5" customFormat="1" ht="15" customHeight="1" x14ac:dyDescent="0.3">
      <c r="A805" s="171" t="s">
        <v>569</v>
      </c>
      <c r="B805" s="155" t="s">
        <v>570</v>
      </c>
      <c r="C805" s="168" t="s">
        <v>163</v>
      </c>
      <c r="D805" s="158">
        <v>1</v>
      </c>
      <c r="E805" s="161">
        <v>797420</v>
      </c>
      <c r="F805" s="164">
        <f t="shared" si="13655"/>
        <v>797420</v>
      </c>
      <c r="G805" s="108">
        <v>0</v>
      </c>
      <c r="H805" s="108"/>
      <c r="I805" s="108"/>
      <c r="J805" s="108"/>
      <c r="K805" s="108"/>
      <c r="L805" s="108"/>
      <c r="M805" s="108"/>
      <c r="N805" s="108"/>
      <c r="O805" s="108"/>
      <c r="P805" s="108"/>
      <c r="Q805" s="108"/>
      <c r="R805" s="108"/>
      <c r="S805" s="108"/>
      <c r="T805" s="108"/>
      <c r="U805" s="108"/>
      <c r="V805" s="108"/>
      <c r="W805" s="108"/>
      <c r="X805" s="108"/>
      <c r="Y805" s="108"/>
      <c r="Z805" s="108"/>
      <c r="AA805" s="108"/>
      <c r="AB805" s="108"/>
      <c r="AC805" s="108"/>
      <c r="AD805" s="108"/>
      <c r="AE805" s="108"/>
      <c r="AF805" s="108"/>
      <c r="AG805" s="108"/>
      <c r="AH805" s="108"/>
      <c r="AI805" s="108"/>
      <c r="AJ805" s="108"/>
      <c r="AK805" s="108"/>
      <c r="AL805" s="108"/>
      <c r="AM805" s="108"/>
      <c r="AN805" s="108"/>
      <c r="AO805" s="108"/>
      <c r="AP805" s="108"/>
      <c r="AQ805" s="108"/>
      <c r="AR805" s="108"/>
      <c r="AS805" s="108"/>
      <c r="AT805" s="108"/>
      <c r="AU805" s="108"/>
      <c r="AV805" s="108"/>
      <c r="AW805" s="108"/>
      <c r="AX805" s="108"/>
      <c r="AY805" s="108"/>
      <c r="AZ805" s="108"/>
      <c r="BA805" s="108"/>
      <c r="BB805" s="108"/>
      <c r="BC805" s="108"/>
      <c r="BD805" s="108"/>
      <c r="BE805" s="108"/>
      <c r="BF805" s="108"/>
      <c r="BG805" s="108"/>
      <c r="BH805" s="108"/>
      <c r="BI805" s="108"/>
      <c r="BJ805" s="108"/>
      <c r="BK805" s="108"/>
      <c r="BL805" s="108"/>
      <c r="BM805" s="108"/>
      <c r="BN805" s="108"/>
      <c r="BO805" s="108"/>
      <c r="BP805" s="108"/>
      <c r="BQ805" s="108"/>
      <c r="BR805" s="108"/>
      <c r="BS805" s="108"/>
      <c r="BT805" s="108">
        <f>$F$805</f>
        <v>797420</v>
      </c>
      <c r="BU805" s="108"/>
      <c r="BV805" s="108"/>
      <c r="BW805" s="108"/>
      <c r="BX805" s="108"/>
      <c r="BY805" s="108"/>
      <c r="BZ805" s="108"/>
      <c r="CA805" s="108"/>
      <c r="CB805" s="108"/>
      <c r="CC805" s="108"/>
      <c r="CD805" s="108"/>
      <c r="CE805" s="108"/>
      <c r="CF805" s="108"/>
      <c r="CG805" s="108"/>
      <c r="CH805" s="109">
        <f>IF(C805="","",F805-SUM(G805:CG805))</f>
        <v>0</v>
      </c>
      <c r="CI805" s="107">
        <f>IF(C805="","",SUM(G805:CG805))</f>
        <v>797420</v>
      </c>
      <c r="CJ805" s="67" t="b">
        <f>IF(C805="","",F805=CI805)</f>
        <v>1</v>
      </c>
    </row>
    <row r="806" spans="1:88" s="5" customFormat="1" ht="15" customHeight="1" x14ac:dyDescent="0.3">
      <c r="A806" s="172"/>
      <c r="B806" s="156"/>
      <c r="C806" s="169"/>
      <c r="D806" s="159"/>
      <c r="E806" s="162"/>
      <c r="F806" s="165"/>
      <c r="G806" s="110">
        <v>0</v>
      </c>
      <c r="H806" s="110"/>
      <c r="I806" s="110"/>
      <c r="J806" s="110"/>
      <c r="K806" s="110"/>
      <c r="L806" s="110"/>
      <c r="M806" s="110"/>
      <c r="N806" s="110"/>
      <c r="O806" s="110"/>
      <c r="P806" s="110"/>
      <c r="Q806" s="110"/>
      <c r="R806" s="110"/>
      <c r="S806" s="110"/>
      <c r="T806" s="110"/>
      <c r="U806" s="110">
        <f t="shared" ref="U806" si="14265">ROUND(U805/$E805,2)</f>
        <v>0</v>
      </c>
      <c r="V806" s="110">
        <f t="shared" ref="V806" si="14266">ROUND(V805/$E805,2)</f>
        <v>0</v>
      </c>
      <c r="W806" s="110">
        <f t="shared" ref="W806" si="14267">ROUND(W805/$E805,2)</f>
        <v>0</v>
      </c>
      <c r="X806" s="110">
        <f t="shared" ref="X806" si="14268">ROUND(X805/$E805,2)</f>
        <v>0</v>
      </c>
      <c r="Y806" s="110">
        <f t="shared" ref="Y806" si="14269">ROUND(Y805/$E805,2)</f>
        <v>0</v>
      </c>
      <c r="Z806" s="110">
        <f t="shared" ref="Z806" si="14270">ROUND(Z805/$E805,2)</f>
        <v>0</v>
      </c>
      <c r="AA806" s="110">
        <f t="shared" ref="AA806" si="14271">ROUND(AA805/$E805,2)</f>
        <v>0</v>
      </c>
      <c r="AB806" s="110">
        <f t="shared" ref="AB806" si="14272">ROUND(AB805/$E805,2)</f>
        <v>0</v>
      </c>
      <c r="AC806" s="110">
        <f t="shared" ref="AC806" si="14273">ROUND(AC805/$E805,2)</f>
        <v>0</v>
      </c>
      <c r="AD806" s="110">
        <f t="shared" ref="AD806" si="14274">ROUND(AD805/$E805,2)</f>
        <v>0</v>
      </c>
      <c r="AE806" s="110">
        <f t="shared" ref="AE806" si="14275">ROUND(AE805/$E805,2)</f>
        <v>0</v>
      </c>
      <c r="AF806" s="110">
        <f t="shared" ref="AF806" si="14276">ROUND(AF805/$E805,2)</f>
        <v>0</v>
      </c>
      <c r="AG806" s="110">
        <f t="shared" ref="AG806" si="14277">ROUND(AG805/$E805,2)</f>
        <v>0</v>
      </c>
      <c r="AH806" s="110">
        <f t="shared" ref="AH806" si="14278">ROUND(AH805/$E805,2)</f>
        <v>0</v>
      </c>
      <c r="AI806" s="110">
        <f t="shared" ref="AI806" si="14279">ROUND(AI805/$E805,2)</f>
        <v>0</v>
      </c>
      <c r="AJ806" s="110">
        <f t="shared" ref="AJ806:AM806" si="14280">ROUND(AJ805/$E805,2)</f>
        <v>0</v>
      </c>
      <c r="AK806" s="110">
        <f t="shared" si="14280"/>
        <v>0</v>
      </c>
      <c r="AL806" s="110">
        <f t="shared" si="14280"/>
        <v>0</v>
      </c>
      <c r="AM806" s="110">
        <f t="shared" si="14280"/>
        <v>0</v>
      </c>
      <c r="AN806" s="110">
        <f t="shared" ref="AN806" si="14281">ROUND(AN805/$E805,2)</f>
        <v>0</v>
      </c>
      <c r="AO806" s="110">
        <f t="shared" ref="AO806" si="14282">ROUND(AO805/$E805,2)</f>
        <v>0</v>
      </c>
      <c r="AP806" s="110">
        <f t="shared" ref="AP806" si="14283">ROUND(AP805/$E805,2)</f>
        <v>0</v>
      </c>
      <c r="AQ806" s="110">
        <f t="shared" ref="AQ806" si="14284">ROUND(AQ805/$E805,2)</f>
        <v>0</v>
      </c>
      <c r="AR806" s="110">
        <f t="shared" ref="AR806" si="14285">ROUND(AR805/$E805,2)</f>
        <v>0</v>
      </c>
      <c r="AS806" s="110">
        <f t="shared" ref="AS806" si="14286">ROUND(AS805/$E805,2)</f>
        <v>0</v>
      </c>
      <c r="AT806" s="110">
        <f t="shared" ref="AT806" si="14287">ROUND(AT805/$E805,2)</f>
        <v>0</v>
      </c>
      <c r="AU806" s="110">
        <f t="shared" ref="AU806" si="14288">ROUND(AU805/$E805,2)</f>
        <v>0</v>
      </c>
      <c r="AV806" s="110">
        <f t="shared" ref="AV806" si="14289">ROUND(AV805/$E805,2)</f>
        <v>0</v>
      </c>
      <c r="AW806" s="110">
        <f t="shared" ref="AW806" si="14290">ROUND(AW805/$E805,2)</f>
        <v>0</v>
      </c>
      <c r="AX806" s="110">
        <f t="shared" ref="AX806" si="14291">ROUND(AX805/$E805,2)</f>
        <v>0</v>
      </c>
      <c r="AY806" s="110">
        <f t="shared" ref="AY806" si="14292">ROUND(AY805/$E805,2)</f>
        <v>0</v>
      </c>
      <c r="AZ806" s="110">
        <f t="shared" ref="AZ806" si="14293">ROUND(AZ805/$E805,2)</f>
        <v>0</v>
      </c>
      <c r="BA806" s="110">
        <f t="shared" ref="BA806" si="14294">ROUND(BA805/$E805,2)</f>
        <v>0</v>
      </c>
      <c r="BB806" s="110">
        <f t="shared" ref="BB806" si="14295">ROUND(BB805/$E805,2)</f>
        <v>0</v>
      </c>
      <c r="BC806" s="110">
        <f t="shared" ref="BC806" si="14296">ROUND(BC805/$E805,2)</f>
        <v>0</v>
      </c>
      <c r="BD806" s="110">
        <f t="shared" ref="BD806" si="14297">ROUND(BD805/$E805,2)</f>
        <v>0</v>
      </c>
      <c r="BE806" s="110">
        <f t="shared" ref="BE806" si="14298">ROUND(BE805/$E805,2)</f>
        <v>0</v>
      </c>
      <c r="BF806" s="110">
        <f t="shared" ref="BF806" si="14299">ROUND(BF805/$E805,2)</f>
        <v>0</v>
      </c>
      <c r="BG806" s="110">
        <f t="shared" ref="BG806" si="14300">ROUND(BG805/$E805,2)</f>
        <v>0</v>
      </c>
      <c r="BH806" s="110">
        <f t="shared" ref="BH806" si="14301">ROUND(BH805/$E805,2)</f>
        <v>0</v>
      </c>
      <c r="BI806" s="110">
        <f t="shared" ref="BI806" si="14302">ROUND(BI805/$E805,2)</f>
        <v>0</v>
      </c>
      <c r="BJ806" s="110">
        <f t="shared" ref="BJ806" si="14303">ROUND(BJ805/$E805,2)</f>
        <v>0</v>
      </c>
      <c r="BK806" s="110">
        <f t="shared" ref="BK806" si="14304">ROUND(BK805/$E805,2)</f>
        <v>0</v>
      </c>
      <c r="BL806" s="110">
        <f t="shared" ref="BL806" si="14305">ROUND(BL805/$E805,2)</f>
        <v>0</v>
      </c>
      <c r="BM806" s="110">
        <f t="shared" ref="BM806" si="14306">ROUND(BM805/$E805,2)</f>
        <v>0</v>
      </c>
      <c r="BN806" s="110">
        <f t="shared" ref="BN806" si="14307">ROUND(BN805/$E805,2)</f>
        <v>0</v>
      </c>
      <c r="BO806" s="110">
        <f t="shared" ref="BO806" si="14308">ROUND(BO805/$E805,2)</f>
        <v>0</v>
      </c>
      <c r="BP806" s="110">
        <f t="shared" ref="BP806" si="14309">ROUND(BP805/$E805,2)</f>
        <v>0</v>
      </c>
      <c r="BQ806" s="110">
        <f t="shared" ref="BQ806" si="14310">ROUND(BQ805/$E805,2)</f>
        <v>0</v>
      </c>
      <c r="BR806" s="110">
        <f t="shared" ref="BR806" si="14311">ROUND(BR805/$E805,2)</f>
        <v>0</v>
      </c>
      <c r="BS806" s="110">
        <f t="shared" ref="BS806" si="14312">ROUND(BS805/$E805,2)</f>
        <v>0</v>
      </c>
      <c r="BT806" s="110">
        <f t="shared" ref="BT806" si="14313">ROUND(BT805/$E805,2)</f>
        <v>1</v>
      </c>
      <c r="BU806" s="110">
        <f t="shared" ref="BU806" si="14314">ROUND(BU805/$E805,2)</f>
        <v>0</v>
      </c>
      <c r="BV806" s="110">
        <f t="shared" ref="BV806" si="14315">ROUND(BV805/$E805,2)</f>
        <v>0</v>
      </c>
      <c r="BW806" s="110">
        <f t="shared" ref="BW806" si="14316">ROUND(BW805/$E805,2)</f>
        <v>0</v>
      </c>
      <c r="BX806" s="110">
        <f t="shared" ref="BX806" si="14317">ROUND(BX805/$E805,2)</f>
        <v>0</v>
      </c>
      <c r="BY806" s="110">
        <f t="shared" ref="BY806" si="14318">ROUND(BY805/$E805,2)</f>
        <v>0</v>
      </c>
      <c r="BZ806" s="110">
        <f t="shared" ref="BZ806" si="14319">ROUND(BZ805/$E805,2)</f>
        <v>0</v>
      </c>
      <c r="CA806" s="110">
        <f t="shared" ref="CA806" si="14320">ROUND(CA805/$E805,2)</f>
        <v>0</v>
      </c>
      <c r="CB806" s="110">
        <f t="shared" ref="CB806" si="14321">ROUND(CB805/$E805,2)</f>
        <v>0</v>
      </c>
      <c r="CC806" s="110">
        <f t="shared" ref="CC806" si="14322">ROUND(CC805/$E805,2)</f>
        <v>0</v>
      </c>
      <c r="CD806" s="110">
        <f t="shared" ref="CD806" si="14323">ROUND(CD805/$E805,2)</f>
        <v>0</v>
      </c>
      <c r="CE806" s="110"/>
      <c r="CF806" s="110">
        <f t="shared" ref="CF806" si="14324">ROUND(CF805/$E805,2)</f>
        <v>0</v>
      </c>
      <c r="CG806" s="110">
        <f t="shared" ref="CG806" si="14325">ROUND(CG805/$E805,2)</f>
        <v>0</v>
      </c>
      <c r="CH806" s="111">
        <f>IF(C805="","",D805-SUM(G806:CG806))</f>
        <v>0</v>
      </c>
      <c r="CI806" s="112">
        <f>IF(C805="","",SUM(G806:CG806))</f>
        <v>1</v>
      </c>
      <c r="CJ806" s="67" t="b">
        <f>IF(C805="","",D805=CI806)</f>
        <v>1</v>
      </c>
    </row>
    <row r="807" spans="1:88" s="5" customFormat="1" ht="15" customHeight="1" x14ac:dyDescent="0.3">
      <c r="A807" s="173"/>
      <c r="B807" s="157"/>
      <c r="C807" s="170"/>
      <c r="D807" s="160"/>
      <c r="E807" s="163"/>
      <c r="F807" s="166"/>
      <c r="G807" s="113">
        <v>0</v>
      </c>
      <c r="H807" s="113"/>
      <c r="I807" s="113"/>
      <c r="J807" s="113"/>
      <c r="K807" s="113"/>
      <c r="L807" s="113"/>
      <c r="M807" s="113"/>
      <c r="N807" s="113"/>
      <c r="O807" s="113"/>
      <c r="P807" s="113"/>
      <c r="Q807" s="113"/>
      <c r="R807" s="113"/>
      <c r="S807" s="113"/>
      <c r="T807" s="113"/>
      <c r="U807" s="113">
        <f t="shared" ref="U807:X807" si="14326">U805/$F805</f>
        <v>0</v>
      </c>
      <c r="V807" s="113">
        <f t="shared" si="14326"/>
        <v>0</v>
      </c>
      <c r="W807" s="113">
        <f t="shared" si="14326"/>
        <v>0</v>
      </c>
      <c r="X807" s="113">
        <f t="shared" si="14326"/>
        <v>0</v>
      </c>
      <c r="Y807" s="113">
        <f t="shared" ref="Y807:AG807" si="14327">Y805/$F805</f>
        <v>0</v>
      </c>
      <c r="Z807" s="113">
        <f t="shared" si="14327"/>
        <v>0</v>
      </c>
      <c r="AA807" s="113">
        <f t="shared" si="14327"/>
        <v>0</v>
      </c>
      <c r="AB807" s="113">
        <f t="shared" si="14327"/>
        <v>0</v>
      </c>
      <c r="AC807" s="113">
        <f t="shared" si="14327"/>
        <v>0</v>
      </c>
      <c r="AD807" s="113">
        <f t="shared" si="14327"/>
        <v>0</v>
      </c>
      <c r="AE807" s="113">
        <f t="shared" si="14327"/>
        <v>0</v>
      </c>
      <c r="AF807" s="113">
        <f t="shared" si="14327"/>
        <v>0</v>
      </c>
      <c r="AG807" s="113">
        <f t="shared" si="14327"/>
        <v>0</v>
      </c>
      <c r="AH807" s="113">
        <f t="shared" ref="AH807:AK807" si="14328">AH805/$F805</f>
        <v>0</v>
      </c>
      <c r="AI807" s="113">
        <f t="shared" si="14328"/>
        <v>0</v>
      </c>
      <c r="AJ807" s="113">
        <f t="shared" si="14328"/>
        <v>0</v>
      </c>
      <c r="AK807" s="113">
        <f t="shared" si="14328"/>
        <v>0</v>
      </c>
      <c r="AL807" s="113">
        <f t="shared" ref="AL807:AT807" si="14329">AL805/$F805</f>
        <v>0</v>
      </c>
      <c r="AM807" s="113">
        <f t="shared" si="14329"/>
        <v>0</v>
      </c>
      <c r="AN807" s="113">
        <f t="shared" si="14329"/>
        <v>0</v>
      </c>
      <c r="AO807" s="113">
        <f t="shared" si="14329"/>
        <v>0</v>
      </c>
      <c r="AP807" s="113">
        <f t="shared" si="14329"/>
        <v>0</v>
      </c>
      <c r="AQ807" s="113">
        <f t="shared" si="14329"/>
        <v>0</v>
      </c>
      <c r="AR807" s="113">
        <f t="shared" si="14329"/>
        <v>0</v>
      </c>
      <c r="AS807" s="113">
        <f t="shared" si="14329"/>
        <v>0</v>
      </c>
      <c r="AT807" s="113">
        <f t="shared" si="14329"/>
        <v>0</v>
      </c>
      <c r="AU807" s="113">
        <f t="shared" ref="AU807:AX807" si="14330">AU805/$F805</f>
        <v>0</v>
      </c>
      <c r="AV807" s="113">
        <f t="shared" si="14330"/>
        <v>0</v>
      </c>
      <c r="AW807" s="113">
        <f t="shared" si="14330"/>
        <v>0</v>
      </c>
      <c r="AX807" s="113">
        <f t="shared" si="14330"/>
        <v>0</v>
      </c>
      <c r="AY807" s="113">
        <f t="shared" ref="AY807:BC807" si="14331">AY805/$F805</f>
        <v>0</v>
      </c>
      <c r="AZ807" s="113">
        <f t="shared" si="14331"/>
        <v>0</v>
      </c>
      <c r="BA807" s="113">
        <f t="shared" si="14331"/>
        <v>0</v>
      </c>
      <c r="BB807" s="113">
        <f t="shared" si="14331"/>
        <v>0</v>
      </c>
      <c r="BC807" s="113">
        <f t="shared" si="14331"/>
        <v>0</v>
      </c>
      <c r="BD807" s="113">
        <f t="shared" ref="BD807:BG807" si="14332">BD805/$F805</f>
        <v>0</v>
      </c>
      <c r="BE807" s="113">
        <f t="shared" si="14332"/>
        <v>0</v>
      </c>
      <c r="BF807" s="113">
        <f t="shared" si="14332"/>
        <v>0</v>
      </c>
      <c r="BG807" s="113">
        <f t="shared" si="14332"/>
        <v>0</v>
      </c>
      <c r="BH807" s="113">
        <f t="shared" ref="BH807:BK807" si="14333">BH805/$F805</f>
        <v>0</v>
      </c>
      <c r="BI807" s="113">
        <f t="shared" si="14333"/>
        <v>0</v>
      </c>
      <c r="BJ807" s="113">
        <f t="shared" si="14333"/>
        <v>0</v>
      </c>
      <c r="BK807" s="113">
        <f t="shared" si="14333"/>
        <v>0</v>
      </c>
      <c r="BL807" s="113">
        <f t="shared" ref="BL807:BP807" si="14334">BL805/$F805</f>
        <v>0</v>
      </c>
      <c r="BM807" s="113">
        <f t="shared" si="14334"/>
        <v>0</v>
      </c>
      <c r="BN807" s="113">
        <f t="shared" si="14334"/>
        <v>0</v>
      </c>
      <c r="BO807" s="113">
        <f t="shared" si="14334"/>
        <v>0</v>
      </c>
      <c r="BP807" s="113">
        <f t="shared" si="14334"/>
        <v>0</v>
      </c>
      <c r="BQ807" s="113">
        <f t="shared" ref="BQ807:BT807" si="14335">BQ805/$F805</f>
        <v>0</v>
      </c>
      <c r="BR807" s="113">
        <f t="shared" si="14335"/>
        <v>0</v>
      </c>
      <c r="BS807" s="113">
        <f t="shared" si="14335"/>
        <v>0</v>
      </c>
      <c r="BT807" s="113">
        <f t="shared" si="14335"/>
        <v>1</v>
      </c>
      <c r="BU807" s="113">
        <f t="shared" ref="BU807:BX807" si="14336">BU805/$F805</f>
        <v>0</v>
      </c>
      <c r="BV807" s="113">
        <f t="shared" si="14336"/>
        <v>0</v>
      </c>
      <c r="BW807" s="113">
        <f t="shared" si="14336"/>
        <v>0</v>
      </c>
      <c r="BX807" s="113">
        <f t="shared" si="14336"/>
        <v>0</v>
      </c>
      <c r="BY807" s="113">
        <f t="shared" ref="BY807:CC807" si="14337">BY805/$F805</f>
        <v>0</v>
      </c>
      <c r="BZ807" s="113">
        <f t="shared" si="14337"/>
        <v>0</v>
      </c>
      <c r="CA807" s="113">
        <f t="shared" si="14337"/>
        <v>0</v>
      </c>
      <c r="CB807" s="113">
        <f t="shared" si="14337"/>
        <v>0</v>
      </c>
      <c r="CC807" s="113">
        <f t="shared" si="14337"/>
        <v>0</v>
      </c>
      <c r="CD807" s="113">
        <f t="shared" ref="CD807:CG807" si="14338">CD805/$F805</f>
        <v>0</v>
      </c>
      <c r="CE807" s="113"/>
      <c r="CF807" s="113">
        <f t="shared" si="14338"/>
        <v>0</v>
      </c>
      <c r="CG807" s="113">
        <f t="shared" si="14338"/>
        <v>0</v>
      </c>
      <c r="CH807" s="114">
        <f>IF(C805="","",100%-SUM(G807:CG807))</f>
        <v>0</v>
      </c>
      <c r="CI807" s="115">
        <f>IF(C805="","",SUM(G807:CG807))</f>
        <v>1</v>
      </c>
      <c r="CJ807" s="67" t="b">
        <f>IF(C805="","",SUM(G807:CG807)=CI807)</f>
        <v>1</v>
      </c>
    </row>
    <row r="808" spans="1:88" s="5" customFormat="1" ht="15" customHeight="1" x14ac:dyDescent="0.3">
      <c r="A808" s="171" t="s">
        <v>571</v>
      </c>
      <c r="B808" s="155" t="s">
        <v>572</v>
      </c>
      <c r="C808" s="168" t="s">
        <v>163</v>
      </c>
      <c r="D808" s="158">
        <v>1</v>
      </c>
      <c r="E808" s="161">
        <v>740079</v>
      </c>
      <c r="F808" s="164">
        <f t="shared" si="13655"/>
        <v>740079</v>
      </c>
      <c r="G808" s="108">
        <v>0</v>
      </c>
      <c r="H808" s="108"/>
      <c r="I808" s="108"/>
      <c r="J808" s="108"/>
      <c r="K808" s="108"/>
      <c r="L808" s="108"/>
      <c r="M808" s="108"/>
      <c r="N808" s="108"/>
      <c r="O808" s="108"/>
      <c r="P808" s="108"/>
      <c r="Q808" s="108"/>
      <c r="R808" s="108"/>
      <c r="S808" s="108"/>
      <c r="T808" s="108"/>
      <c r="U808" s="108"/>
      <c r="V808" s="108"/>
      <c r="W808" s="108"/>
      <c r="X808" s="108"/>
      <c r="Y808" s="108"/>
      <c r="Z808" s="108"/>
      <c r="AA808" s="108"/>
      <c r="AB808" s="108"/>
      <c r="AC808" s="108"/>
      <c r="AD808" s="108"/>
      <c r="AE808" s="108"/>
      <c r="AF808" s="108"/>
      <c r="AG808" s="108"/>
      <c r="AH808" s="108"/>
      <c r="AI808" s="108"/>
      <c r="AJ808" s="108"/>
      <c r="AK808" s="108"/>
      <c r="AL808" s="108"/>
      <c r="AM808" s="108"/>
      <c r="AN808" s="108"/>
      <c r="AO808" s="108"/>
      <c r="AP808" s="108"/>
      <c r="AQ808" s="108"/>
      <c r="AR808" s="108"/>
      <c r="AS808" s="108"/>
      <c r="AT808" s="108"/>
      <c r="AU808" s="108"/>
      <c r="AV808" s="108"/>
      <c r="AW808" s="108"/>
      <c r="AX808" s="108"/>
      <c r="AY808" s="108"/>
      <c r="AZ808" s="108"/>
      <c r="BA808" s="108"/>
      <c r="BB808" s="108"/>
      <c r="BC808" s="108"/>
      <c r="BD808" s="108"/>
      <c r="BE808" s="108"/>
      <c r="BF808" s="108"/>
      <c r="BG808" s="108"/>
      <c r="BH808" s="108"/>
      <c r="BI808" s="108"/>
      <c r="BJ808" s="108"/>
      <c r="BK808" s="108"/>
      <c r="BL808" s="108"/>
      <c r="BM808" s="108"/>
      <c r="BN808" s="108"/>
      <c r="BO808" s="108"/>
      <c r="BP808" s="108"/>
      <c r="BQ808" s="108"/>
      <c r="BR808" s="108"/>
      <c r="BS808" s="108"/>
      <c r="BT808" s="108">
        <f>$F$808</f>
        <v>740079</v>
      </c>
      <c r="BU808" s="108"/>
      <c r="BV808" s="108"/>
      <c r="BW808" s="108"/>
      <c r="BX808" s="108"/>
      <c r="BY808" s="108"/>
      <c r="BZ808" s="108"/>
      <c r="CA808" s="108"/>
      <c r="CB808" s="108"/>
      <c r="CC808" s="108"/>
      <c r="CD808" s="108"/>
      <c r="CE808" s="108"/>
      <c r="CF808" s="108"/>
      <c r="CG808" s="108"/>
      <c r="CH808" s="109">
        <f>IF(C808="","",F808-SUM(G808:CG808))</f>
        <v>0</v>
      </c>
      <c r="CI808" s="107">
        <f>IF(C808="","",SUM(G808:CG808))</f>
        <v>740079</v>
      </c>
      <c r="CJ808" s="67" t="b">
        <f>IF(C808="","",F808=CI808)</f>
        <v>1</v>
      </c>
    </row>
    <row r="809" spans="1:88" s="5" customFormat="1" ht="15" customHeight="1" x14ac:dyDescent="0.3">
      <c r="A809" s="172"/>
      <c r="B809" s="156"/>
      <c r="C809" s="169"/>
      <c r="D809" s="159"/>
      <c r="E809" s="162"/>
      <c r="F809" s="165"/>
      <c r="G809" s="110">
        <v>0</v>
      </c>
      <c r="H809" s="110"/>
      <c r="I809" s="110"/>
      <c r="J809" s="110"/>
      <c r="K809" s="110"/>
      <c r="L809" s="110"/>
      <c r="M809" s="110"/>
      <c r="N809" s="110"/>
      <c r="O809" s="110"/>
      <c r="P809" s="110"/>
      <c r="Q809" s="110"/>
      <c r="R809" s="110"/>
      <c r="S809" s="110"/>
      <c r="T809" s="110"/>
      <c r="U809" s="110">
        <f t="shared" ref="U809" si="14339">ROUND(U808/$E808,2)</f>
        <v>0</v>
      </c>
      <c r="V809" s="110">
        <f t="shared" ref="V809" si="14340">ROUND(V808/$E808,2)</f>
        <v>0</v>
      </c>
      <c r="W809" s="110">
        <f t="shared" ref="W809" si="14341">ROUND(W808/$E808,2)</f>
        <v>0</v>
      </c>
      <c r="X809" s="110">
        <f t="shared" ref="X809" si="14342">ROUND(X808/$E808,2)</f>
        <v>0</v>
      </c>
      <c r="Y809" s="110">
        <f t="shared" ref="Y809" si="14343">ROUND(Y808/$E808,2)</f>
        <v>0</v>
      </c>
      <c r="Z809" s="110">
        <f t="shared" ref="Z809" si="14344">ROUND(Z808/$E808,2)</f>
        <v>0</v>
      </c>
      <c r="AA809" s="110">
        <f t="shared" ref="AA809" si="14345">ROUND(AA808/$E808,2)</f>
        <v>0</v>
      </c>
      <c r="AB809" s="110">
        <f t="shared" ref="AB809" si="14346">ROUND(AB808/$E808,2)</f>
        <v>0</v>
      </c>
      <c r="AC809" s="110">
        <f t="shared" ref="AC809" si="14347">ROUND(AC808/$E808,2)</f>
        <v>0</v>
      </c>
      <c r="AD809" s="110">
        <f t="shared" ref="AD809" si="14348">ROUND(AD808/$E808,2)</f>
        <v>0</v>
      </c>
      <c r="AE809" s="110">
        <f t="shared" ref="AE809" si="14349">ROUND(AE808/$E808,2)</f>
        <v>0</v>
      </c>
      <c r="AF809" s="110">
        <f t="shared" ref="AF809" si="14350">ROUND(AF808/$E808,2)</f>
        <v>0</v>
      </c>
      <c r="AG809" s="110">
        <f t="shared" ref="AG809" si="14351">ROUND(AG808/$E808,2)</f>
        <v>0</v>
      </c>
      <c r="AH809" s="110">
        <f t="shared" ref="AH809" si="14352">ROUND(AH808/$E808,2)</f>
        <v>0</v>
      </c>
      <c r="AI809" s="110">
        <f t="shared" ref="AI809" si="14353">ROUND(AI808/$E808,2)</f>
        <v>0</v>
      </c>
      <c r="AJ809" s="110">
        <f t="shared" ref="AJ809" si="14354">ROUND(AJ808/$E808,2)</f>
        <v>0</v>
      </c>
      <c r="AK809" s="110">
        <f t="shared" ref="AK809" si="14355">ROUND(AK808/$E808,2)</f>
        <v>0</v>
      </c>
      <c r="AL809" s="110">
        <f t="shared" ref="AL809" si="14356">ROUND(AL808/$E808,2)</f>
        <v>0</v>
      </c>
      <c r="AM809" s="110">
        <f t="shared" ref="AM809" si="14357">ROUND(AM808/$E808,2)</f>
        <v>0</v>
      </c>
      <c r="AN809" s="110">
        <f t="shared" ref="AN809" si="14358">ROUND(AN808/$E808,2)</f>
        <v>0</v>
      </c>
      <c r="AO809" s="110">
        <f t="shared" ref="AO809" si="14359">ROUND(AO808/$E808,2)</f>
        <v>0</v>
      </c>
      <c r="AP809" s="110">
        <f t="shared" ref="AP809" si="14360">ROUND(AP808/$E808,2)</f>
        <v>0</v>
      </c>
      <c r="AQ809" s="110">
        <f t="shared" ref="AQ809" si="14361">ROUND(AQ808/$E808,2)</f>
        <v>0</v>
      </c>
      <c r="AR809" s="110">
        <f t="shared" ref="AR809" si="14362">ROUND(AR808/$E808,2)</f>
        <v>0</v>
      </c>
      <c r="AS809" s="110">
        <f t="shared" ref="AS809" si="14363">ROUND(AS808/$E808,2)</f>
        <v>0</v>
      </c>
      <c r="AT809" s="110">
        <f t="shared" ref="AT809" si="14364">ROUND(AT808/$E808,2)</f>
        <v>0</v>
      </c>
      <c r="AU809" s="110">
        <f t="shared" ref="AU809" si="14365">ROUND(AU808/$E808,2)</f>
        <v>0</v>
      </c>
      <c r="AV809" s="110">
        <f t="shared" ref="AV809" si="14366">ROUND(AV808/$E808,2)</f>
        <v>0</v>
      </c>
      <c r="AW809" s="110">
        <f t="shared" ref="AW809" si="14367">ROUND(AW808/$E808,2)</f>
        <v>0</v>
      </c>
      <c r="AX809" s="110">
        <f t="shared" ref="AX809" si="14368">ROUND(AX808/$E808,2)</f>
        <v>0</v>
      </c>
      <c r="AY809" s="110">
        <f t="shared" ref="AY809" si="14369">ROUND(AY808/$E808,2)</f>
        <v>0</v>
      </c>
      <c r="AZ809" s="110">
        <f t="shared" ref="AZ809" si="14370">ROUND(AZ808/$E808,2)</f>
        <v>0</v>
      </c>
      <c r="BA809" s="110">
        <f t="shared" ref="BA809" si="14371">ROUND(BA808/$E808,2)</f>
        <v>0</v>
      </c>
      <c r="BB809" s="110">
        <f t="shared" ref="BB809" si="14372">ROUND(BB808/$E808,2)</f>
        <v>0</v>
      </c>
      <c r="BC809" s="110">
        <f t="shared" ref="BC809" si="14373">ROUND(BC808/$E808,2)</f>
        <v>0</v>
      </c>
      <c r="BD809" s="110">
        <f t="shared" ref="BD809" si="14374">ROUND(BD808/$E808,2)</f>
        <v>0</v>
      </c>
      <c r="BE809" s="110">
        <f t="shared" ref="BE809" si="14375">ROUND(BE808/$E808,2)</f>
        <v>0</v>
      </c>
      <c r="BF809" s="110">
        <f t="shared" ref="BF809" si="14376">ROUND(BF808/$E808,2)</f>
        <v>0</v>
      </c>
      <c r="BG809" s="110">
        <f t="shared" ref="BG809" si="14377">ROUND(BG808/$E808,2)</f>
        <v>0</v>
      </c>
      <c r="BH809" s="110">
        <f t="shared" ref="BH809" si="14378">ROUND(BH808/$E808,2)</f>
        <v>0</v>
      </c>
      <c r="BI809" s="110">
        <f t="shared" ref="BI809" si="14379">ROUND(BI808/$E808,2)</f>
        <v>0</v>
      </c>
      <c r="BJ809" s="110">
        <f t="shared" ref="BJ809" si="14380">ROUND(BJ808/$E808,2)</f>
        <v>0</v>
      </c>
      <c r="BK809" s="110">
        <f t="shared" ref="BK809" si="14381">ROUND(BK808/$E808,2)</f>
        <v>0</v>
      </c>
      <c r="BL809" s="110">
        <f t="shared" ref="BL809" si="14382">ROUND(BL808/$E808,2)</f>
        <v>0</v>
      </c>
      <c r="BM809" s="110">
        <f t="shared" ref="BM809" si="14383">ROUND(BM808/$E808,2)</f>
        <v>0</v>
      </c>
      <c r="BN809" s="110">
        <f t="shared" ref="BN809" si="14384">ROUND(BN808/$E808,2)</f>
        <v>0</v>
      </c>
      <c r="BO809" s="110">
        <f t="shared" ref="BO809" si="14385">ROUND(BO808/$E808,2)</f>
        <v>0</v>
      </c>
      <c r="BP809" s="110">
        <f t="shared" ref="BP809" si="14386">ROUND(BP808/$E808,2)</f>
        <v>0</v>
      </c>
      <c r="BQ809" s="110">
        <f t="shared" ref="BQ809" si="14387">ROUND(BQ808/$E808,2)</f>
        <v>0</v>
      </c>
      <c r="BR809" s="110">
        <f t="shared" ref="BR809" si="14388">ROUND(BR808/$E808,2)</f>
        <v>0</v>
      </c>
      <c r="BS809" s="110">
        <f t="shared" ref="BS809" si="14389">ROUND(BS808/$E808,2)</f>
        <v>0</v>
      </c>
      <c r="BT809" s="110">
        <f t="shared" ref="BT809" si="14390">ROUND(BT808/$E808,2)</f>
        <v>1</v>
      </c>
      <c r="BU809" s="110">
        <f t="shared" ref="BU809" si="14391">ROUND(BU808/$E808,2)</f>
        <v>0</v>
      </c>
      <c r="BV809" s="110">
        <f t="shared" ref="BV809" si="14392">ROUND(BV808/$E808,2)</f>
        <v>0</v>
      </c>
      <c r="BW809" s="110">
        <f t="shared" ref="BW809" si="14393">ROUND(BW808/$E808,2)</f>
        <v>0</v>
      </c>
      <c r="BX809" s="110">
        <f t="shared" ref="BX809" si="14394">ROUND(BX808/$E808,2)</f>
        <v>0</v>
      </c>
      <c r="BY809" s="110">
        <f t="shared" ref="BY809" si="14395">ROUND(BY808/$E808,2)</f>
        <v>0</v>
      </c>
      <c r="BZ809" s="110">
        <f t="shared" ref="BZ809" si="14396">ROUND(BZ808/$E808,2)</f>
        <v>0</v>
      </c>
      <c r="CA809" s="110">
        <f t="shared" ref="CA809" si="14397">ROUND(CA808/$E808,2)</f>
        <v>0</v>
      </c>
      <c r="CB809" s="110">
        <f t="shared" ref="CB809" si="14398">ROUND(CB808/$E808,2)</f>
        <v>0</v>
      </c>
      <c r="CC809" s="110">
        <f t="shared" ref="CC809" si="14399">ROUND(CC808/$E808,2)</f>
        <v>0</v>
      </c>
      <c r="CD809" s="110">
        <f t="shared" ref="CD809" si="14400">ROUND(CD808/$E808,2)</f>
        <v>0</v>
      </c>
      <c r="CE809" s="110"/>
      <c r="CF809" s="110">
        <f t="shared" ref="CF809" si="14401">ROUND(CF808/$E808,2)</f>
        <v>0</v>
      </c>
      <c r="CG809" s="110">
        <f t="shared" ref="CG809" si="14402">ROUND(CG808/$E808,2)</f>
        <v>0</v>
      </c>
      <c r="CH809" s="111">
        <f>IF(C808="","",D808-SUM(G809:CG809))</f>
        <v>0</v>
      </c>
      <c r="CI809" s="112">
        <f>IF(C808="","",SUM(G809:CG809))</f>
        <v>1</v>
      </c>
      <c r="CJ809" s="67" t="b">
        <f>IF(C808="","",D808=CI809)</f>
        <v>1</v>
      </c>
    </row>
    <row r="810" spans="1:88" s="5" customFormat="1" ht="15" customHeight="1" x14ac:dyDescent="0.3">
      <c r="A810" s="173"/>
      <c r="B810" s="157"/>
      <c r="C810" s="170"/>
      <c r="D810" s="160"/>
      <c r="E810" s="163"/>
      <c r="F810" s="166"/>
      <c r="G810" s="113">
        <v>0</v>
      </c>
      <c r="H810" s="113"/>
      <c r="I810" s="113"/>
      <c r="J810" s="113"/>
      <c r="K810" s="113"/>
      <c r="L810" s="113"/>
      <c r="M810" s="113"/>
      <c r="N810" s="113"/>
      <c r="O810" s="113"/>
      <c r="P810" s="113"/>
      <c r="Q810" s="113"/>
      <c r="R810" s="113"/>
      <c r="S810" s="113"/>
      <c r="T810" s="113"/>
      <c r="U810" s="113">
        <f t="shared" ref="U810:X810" si="14403">U808/$F808</f>
        <v>0</v>
      </c>
      <c r="V810" s="113">
        <f t="shared" si="14403"/>
        <v>0</v>
      </c>
      <c r="W810" s="113">
        <f t="shared" si="14403"/>
        <v>0</v>
      </c>
      <c r="X810" s="113">
        <f t="shared" si="14403"/>
        <v>0</v>
      </c>
      <c r="Y810" s="113">
        <f t="shared" ref="Y810:AG810" si="14404">Y808/$F808</f>
        <v>0</v>
      </c>
      <c r="Z810" s="113">
        <f t="shared" si="14404"/>
        <v>0</v>
      </c>
      <c r="AA810" s="113">
        <f t="shared" si="14404"/>
        <v>0</v>
      </c>
      <c r="AB810" s="113">
        <f t="shared" si="14404"/>
        <v>0</v>
      </c>
      <c r="AC810" s="113">
        <f t="shared" si="14404"/>
        <v>0</v>
      </c>
      <c r="AD810" s="113">
        <f t="shared" si="14404"/>
        <v>0</v>
      </c>
      <c r="AE810" s="113">
        <f t="shared" si="14404"/>
        <v>0</v>
      </c>
      <c r="AF810" s="113">
        <f t="shared" si="14404"/>
        <v>0</v>
      </c>
      <c r="AG810" s="113">
        <f t="shared" si="14404"/>
        <v>0</v>
      </c>
      <c r="AH810" s="113">
        <f t="shared" ref="AH810:AK810" si="14405">AH808/$F808</f>
        <v>0</v>
      </c>
      <c r="AI810" s="113">
        <f t="shared" si="14405"/>
        <v>0</v>
      </c>
      <c r="AJ810" s="113">
        <f t="shared" si="14405"/>
        <v>0</v>
      </c>
      <c r="AK810" s="113">
        <f t="shared" si="14405"/>
        <v>0</v>
      </c>
      <c r="AL810" s="113">
        <f t="shared" ref="AL810:AT810" si="14406">AL808/$F808</f>
        <v>0</v>
      </c>
      <c r="AM810" s="113">
        <f t="shared" si="14406"/>
        <v>0</v>
      </c>
      <c r="AN810" s="113">
        <f t="shared" si="14406"/>
        <v>0</v>
      </c>
      <c r="AO810" s="113">
        <f t="shared" si="14406"/>
        <v>0</v>
      </c>
      <c r="AP810" s="113">
        <f t="shared" si="14406"/>
        <v>0</v>
      </c>
      <c r="AQ810" s="113">
        <f t="shared" si="14406"/>
        <v>0</v>
      </c>
      <c r="AR810" s="113">
        <f t="shared" si="14406"/>
        <v>0</v>
      </c>
      <c r="AS810" s="113">
        <f t="shared" si="14406"/>
        <v>0</v>
      </c>
      <c r="AT810" s="113">
        <f t="shared" si="14406"/>
        <v>0</v>
      </c>
      <c r="AU810" s="113">
        <f t="shared" ref="AU810:AX810" si="14407">AU808/$F808</f>
        <v>0</v>
      </c>
      <c r="AV810" s="113">
        <f t="shared" si="14407"/>
        <v>0</v>
      </c>
      <c r="AW810" s="113">
        <f t="shared" si="14407"/>
        <v>0</v>
      </c>
      <c r="AX810" s="113">
        <f t="shared" si="14407"/>
        <v>0</v>
      </c>
      <c r="AY810" s="113">
        <f t="shared" ref="AY810:BC810" si="14408">AY808/$F808</f>
        <v>0</v>
      </c>
      <c r="AZ810" s="113">
        <f t="shared" si="14408"/>
        <v>0</v>
      </c>
      <c r="BA810" s="113">
        <f t="shared" si="14408"/>
        <v>0</v>
      </c>
      <c r="BB810" s="113">
        <f t="shared" si="14408"/>
        <v>0</v>
      </c>
      <c r="BC810" s="113">
        <f t="shared" si="14408"/>
        <v>0</v>
      </c>
      <c r="BD810" s="113">
        <f t="shared" ref="BD810:BG810" si="14409">BD808/$F808</f>
        <v>0</v>
      </c>
      <c r="BE810" s="113">
        <f t="shared" si="14409"/>
        <v>0</v>
      </c>
      <c r="BF810" s="113">
        <f t="shared" si="14409"/>
        <v>0</v>
      </c>
      <c r="BG810" s="113">
        <f t="shared" si="14409"/>
        <v>0</v>
      </c>
      <c r="BH810" s="113">
        <f t="shared" ref="BH810:BK810" si="14410">BH808/$F808</f>
        <v>0</v>
      </c>
      <c r="BI810" s="113">
        <f t="shared" si="14410"/>
        <v>0</v>
      </c>
      <c r="BJ810" s="113">
        <f t="shared" si="14410"/>
        <v>0</v>
      </c>
      <c r="BK810" s="113">
        <f t="shared" si="14410"/>
        <v>0</v>
      </c>
      <c r="BL810" s="113">
        <f t="shared" ref="BL810:BP810" si="14411">BL808/$F808</f>
        <v>0</v>
      </c>
      <c r="BM810" s="113">
        <f t="shared" si="14411"/>
        <v>0</v>
      </c>
      <c r="BN810" s="113">
        <f t="shared" si="14411"/>
        <v>0</v>
      </c>
      <c r="BO810" s="113">
        <f t="shared" si="14411"/>
        <v>0</v>
      </c>
      <c r="BP810" s="113">
        <f t="shared" si="14411"/>
        <v>0</v>
      </c>
      <c r="BQ810" s="113">
        <f t="shared" ref="BQ810:BT810" si="14412">BQ808/$F808</f>
        <v>0</v>
      </c>
      <c r="BR810" s="113">
        <f t="shared" si="14412"/>
        <v>0</v>
      </c>
      <c r="BS810" s="113">
        <f t="shared" si="14412"/>
        <v>0</v>
      </c>
      <c r="BT810" s="113">
        <f t="shared" si="14412"/>
        <v>1</v>
      </c>
      <c r="BU810" s="113">
        <f t="shared" ref="BU810:BX810" si="14413">BU808/$F808</f>
        <v>0</v>
      </c>
      <c r="BV810" s="113">
        <f t="shared" si="14413"/>
        <v>0</v>
      </c>
      <c r="BW810" s="113">
        <f t="shared" si="14413"/>
        <v>0</v>
      </c>
      <c r="BX810" s="113">
        <f t="shared" si="14413"/>
        <v>0</v>
      </c>
      <c r="BY810" s="113">
        <f t="shared" ref="BY810:CC810" si="14414">BY808/$F808</f>
        <v>0</v>
      </c>
      <c r="BZ810" s="113">
        <f t="shared" si="14414"/>
        <v>0</v>
      </c>
      <c r="CA810" s="113">
        <f t="shared" si="14414"/>
        <v>0</v>
      </c>
      <c r="CB810" s="113">
        <f t="shared" si="14414"/>
        <v>0</v>
      </c>
      <c r="CC810" s="113">
        <f t="shared" si="14414"/>
        <v>0</v>
      </c>
      <c r="CD810" s="113">
        <f t="shared" ref="CD810:CG810" si="14415">CD808/$F808</f>
        <v>0</v>
      </c>
      <c r="CE810" s="113"/>
      <c r="CF810" s="113">
        <f t="shared" si="14415"/>
        <v>0</v>
      </c>
      <c r="CG810" s="113">
        <f t="shared" si="14415"/>
        <v>0</v>
      </c>
      <c r="CH810" s="114">
        <f>IF(C808="","",100%-SUM(G810:CG810))</f>
        <v>0</v>
      </c>
      <c r="CI810" s="115">
        <f>IF(C808="","",SUM(G810:CG810))</f>
        <v>1</v>
      </c>
      <c r="CJ810" s="67" t="b">
        <f>IF(C808="","",SUM(G810:CG810)=CI810)</f>
        <v>1</v>
      </c>
    </row>
    <row r="811" spans="1:88" s="5" customFormat="1" ht="15" customHeight="1" x14ac:dyDescent="0.3">
      <c r="A811" s="171" t="s">
        <v>573</v>
      </c>
      <c r="B811" s="155" t="s">
        <v>574</v>
      </c>
      <c r="C811" s="168" t="s">
        <v>163</v>
      </c>
      <c r="D811" s="158">
        <v>1</v>
      </c>
      <c r="E811" s="161">
        <v>2042736</v>
      </c>
      <c r="F811" s="164">
        <f t="shared" si="13655"/>
        <v>2042736</v>
      </c>
      <c r="G811" s="108">
        <v>0</v>
      </c>
      <c r="H811" s="108"/>
      <c r="I811" s="108"/>
      <c r="J811" s="108"/>
      <c r="K811" s="108"/>
      <c r="L811" s="108"/>
      <c r="M811" s="108"/>
      <c r="N811" s="108"/>
      <c r="O811" s="108"/>
      <c r="P811" s="108"/>
      <c r="Q811" s="108"/>
      <c r="R811" s="108"/>
      <c r="S811" s="108"/>
      <c r="T811" s="108"/>
      <c r="U811" s="108"/>
      <c r="V811" s="108"/>
      <c r="W811" s="108"/>
      <c r="X811" s="108"/>
      <c r="Y811" s="108"/>
      <c r="Z811" s="108"/>
      <c r="AA811" s="108"/>
      <c r="AB811" s="108"/>
      <c r="AC811" s="108"/>
      <c r="AD811" s="108"/>
      <c r="AE811" s="108"/>
      <c r="AF811" s="108"/>
      <c r="AG811" s="108"/>
      <c r="AH811" s="108"/>
      <c r="AI811" s="108"/>
      <c r="AJ811" s="108"/>
      <c r="AK811" s="108"/>
      <c r="AL811" s="108"/>
      <c r="AM811" s="108"/>
      <c r="AN811" s="108"/>
      <c r="AO811" s="108"/>
      <c r="AP811" s="108"/>
      <c r="AQ811" s="108"/>
      <c r="AR811" s="108"/>
      <c r="AS811" s="108"/>
      <c r="AT811" s="108"/>
      <c r="AU811" s="108"/>
      <c r="AV811" s="108"/>
      <c r="AW811" s="108"/>
      <c r="AX811" s="108"/>
      <c r="AY811" s="108"/>
      <c r="AZ811" s="108"/>
      <c r="BA811" s="108"/>
      <c r="BB811" s="108"/>
      <c r="BC811" s="108"/>
      <c r="BD811" s="108"/>
      <c r="BE811" s="108"/>
      <c r="BF811" s="108"/>
      <c r="BG811" s="108"/>
      <c r="BH811" s="108"/>
      <c r="BI811" s="108"/>
      <c r="BJ811" s="108"/>
      <c r="BK811" s="108"/>
      <c r="BL811" s="108"/>
      <c r="BM811" s="108"/>
      <c r="BN811" s="108"/>
      <c r="BO811" s="108"/>
      <c r="BP811" s="108"/>
      <c r="BQ811" s="108"/>
      <c r="BR811" s="108"/>
      <c r="BS811" s="108"/>
      <c r="BT811" s="108">
        <f>$F$811</f>
        <v>2042736</v>
      </c>
      <c r="BU811" s="108"/>
      <c r="BV811" s="108"/>
      <c r="BW811" s="108"/>
      <c r="BX811" s="108"/>
      <c r="BY811" s="108"/>
      <c r="BZ811" s="108"/>
      <c r="CA811" s="108"/>
      <c r="CB811" s="108"/>
      <c r="CC811" s="108"/>
      <c r="CD811" s="108"/>
      <c r="CE811" s="108"/>
      <c r="CF811" s="108"/>
      <c r="CG811" s="108"/>
      <c r="CH811" s="109">
        <f>IF(C811="","",F811-SUM(G811:CG811))</f>
        <v>0</v>
      </c>
      <c r="CI811" s="107">
        <f>IF(C811="","",SUM(G811:CG811))</f>
        <v>2042736</v>
      </c>
      <c r="CJ811" s="67" t="b">
        <f>IF(C811="","",F811=CI811)</f>
        <v>1</v>
      </c>
    </row>
    <row r="812" spans="1:88" s="5" customFormat="1" ht="15" customHeight="1" x14ac:dyDescent="0.3">
      <c r="A812" s="172"/>
      <c r="B812" s="156"/>
      <c r="C812" s="169"/>
      <c r="D812" s="159"/>
      <c r="E812" s="162"/>
      <c r="F812" s="165"/>
      <c r="G812" s="110">
        <v>0</v>
      </c>
      <c r="H812" s="110"/>
      <c r="I812" s="110"/>
      <c r="J812" s="110"/>
      <c r="K812" s="110"/>
      <c r="L812" s="110"/>
      <c r="M812" s="110"/>
      <c r="N812" s="110"/>
      <c r="O812" s="110"/>
      <c r="P812" s="110"/>
      <c r="Q812" s="110"/>
      <c r="R812" s="110"/>
      <c r="S812" s="110"/>
      <c r="T812" s="110"/>
      <c r="U812" s="110">
        <f t="shared" ref="U812" si="14416">ROUND(U811/$E811,2)</f>
        <v>0</v>
      </c>
      <c r="V812" s="110">
        <f t="shared" ref="V812" si="14417">ROUND(V811/$E811,2)</f>
        <v>0</v>
      </c>
      <c r="W812" s="110">
        <f t="shared" ref="W812" si="14418">ROUND(W811/$E811,2)</f>
        <v>0</v>
      </c>
      <c r="X812" s="110">
        <f t="shared" ref="X812" si="14419">ROUND(X811/$E811,2)</f>
        <v>0</v>
      </c>
      <c r="Y812" s="110">
        <f t="shared" ref="Y812" si="14420">ROUND(Y811/$E811,2)</f>
        <v>0</v>
      </c>
      <c r="Z812" s="110">
        <f t="shared" ref="Z812" si="14421">ROUND(Z811/$E811,2)</f>
        <v>0</v>
      </c>
      <c r="AA812" s="110">
        <f t="shared" ref="AA812" si="14422">ROUND(AA811/$E811,2)</f>
        <v>0</v>
      </c>
      <c r="AB812" s="110">
        <f t="shared" ref="AB812" si="14423">ROUND(AB811/$E811,2)</f>
        <v>0</v>
      </c>
      <c r="AC812" s="110">
        <f t="shared" ref="AC812" si="14424">ROUND(AC811/$E811,2)</f>
        <v>0</v>
      </c>
      <c r="AD812" s="110">
        <f t="shared" ref="AD812" si="14425">ROUND(AD811/$E811,2)</f>
        <v>0</v>
      </c>
      <c r="AE812" s="110">
        <f t="shared" ref="AE812" si="14426">ROUND(AE811/$E811,2)</f>
        <v>0</v>
      </c>
      <c r="AF812" s="110">
        <f t="shared" ref="AF812" si="14427">ROUND(AF811/$E811,2)</f>
        <v>0</v>
      </c>
      <c r="AG812" s="110">
        <f t="shared" ref="AG812" si="14428">ROUND(AG811/$E811,2)</f>
        <v>0</v>
      </c>
      <c r="AH812" s="110">
        <f t="shared" ref="AH812" si="14429">ROUND(AH811/$E811,2)</f>
        <v>0</v>
      </c>
      <c r="AI812" s="110">
        <f t="shared" ref="AI812" si="14430">ROUND(AI811/$E811,2)</f>
        <v>0</v>
      </c>
      <c r="AJ812" s="110">
        <f t="shared" ref="AJ812" si="14431">ROUND(AJ811/$E811,2)</f>
        <v>0</v>
      </c>
      <c r="AK812" s="110">
        <f t="shared" ref="AK812" si="14432">ROUND(AK811/$E811,2)</f>
        <v>0</v>
      </c>
      <c r="AL812" s="110">
        <f t="shared" ref="AL812" si="14433">ROUND(AL811/$E811,2)</f>
        <v>0</v>
      </c>
      <c r="AM812" s="110">
        <f t="shared" ref="AM812" si="14434">ROUND(AM811/$E811,2)</f>
        <v>0</v>
      </c>
      <c r="AN812" s="110">
        <f t="shared" ref="AN812" si="14435">ROUND(AN811/$E811,2)</f>
        <v>0</v>
      </c>
      <c r="AO812" s="110">
        <f t="shared" ref="AO812" si="14436">ROUND(AO811/$E811,2)</f>
        <v>0</v>
      </c>
      <c r="AP812" s="110">
        <f t="shared" ref="AP812" si="14437">ROUND(AP811/$E811,2)</f>
        <v>0</v>
      </c>
      <c r="AQ812" s="110">
        <f t="shared" ref="AQ812" si="14438">ROUND(AQ811/$E811,2)</f>
        <v>0</v>
      </c>
      <c r="AR812" s="110">
        <f t="shared" ref="AR812" si="14439">ROUND(AR811/$E811,2)</f>
        <v>0</v>
      </c>
      <c r="AS812" s="110">
        <f t="shared" ref="AS812" si="14440">ROUND(AS811/$E811,2)</f>
        <v>0</v>
      </c>
      <c r="AT812" s="110">
        <f t="shared" ref="AT812" si="14441">ROUND(AT811/$E811,2)</f>
        <v>0</v>
      </c>
      <c r="AU812" s="110">
        <f t="shared" ref="AU812" si="14442">ROUND(AU811/$E811,2)</f>
        <v>0</v>
      </c>
      <c r="AV812" s="110">
        <f t="shared" ref="AV812" si="14443">ROUND(AV811/$E811,2)</f>
        <v>0</v>
      </c>
      <c r="AW812" s="110">
        <f t="shared" ref="AW812" si="14444">ROUND(AW811/$E811,2)</f>
        <v>0</v>
      </c>
      <c r="AX812" s="110">
        <f t="shared" ref="AX812" si="14445">ROUND(AX811/$E811,2)</f>
        <v>0</v>
      </c>
      <c r="AY812" s="110">
        <f t="shared" ref="AY812" si="14446">ROUND(AY811/$E811,2)</f>
        <v>0</v>
      </c>
      <c r="AZ812" s="110">
        <f t="shared" ref="AZ812" si="14447">ROUND(AZ811/$E811,2)</f>
        <v>0</v>
      </c>
      <c r="BA812" s="110">
        <f t="shared" ref="BA812" si="14448">ROUND(BA811/$E811,2)</f>
        <v>0</v>
      </c>
      <c r="BB812" s="110">
        <f t="shared" ref="BB812" si="14449">ROUND(BB811/$E811,2)</f>
        <v>0</v>
      </c>
      <c r="BC812" s="110">
        <f t="shared" ref="BC812" si="14450">ROUND(BC811/$E811,2)</f>
        <v>0</v>
      </c>
      <c r="BD812" s="110">
        <f t="shared" ref="BD812" si="14451">ROUND(BD811/$E811,2)</f>
        <v>0</v>
      </c>
      <c r="BE812" s="110">
        <f t="shared" ref="BE812" si="14452">ROUND(BE811/$E811,2)</f>
        <v>0</v>
      </c>
      <c r="BF812" s="110">
        <f t="shared" ref="BF812" si="14453">ROUND(BF811/$E811,2)</f>
        <v>0</v>
      </c>
      <c r="BG812" s="110">
        <f t="shared" ref="BG812" si="14454">ROUND(BG811/$E811,2)</f>
        <v>0</v>
      </c>
      <c r="BH812" s="110">
        <f t="shared" ref="BH812" si="14455">ROUND(BH811/$E811,2)</f>
        <v>0</v>
      </c>
      <c r="BI812" s="110">
        <f t="shared" ref="BI812" si="14456">ROUND(BI811/$E811,2)</f>
        <v>0</v>
      </c>
      <c r="BJ812" s="110">
        <f t="shared" ref="BJ812" si="14457">ROUND(BJ811/$E811,2)</f>
        <v>0</v>
      </c>
      <c r="BK812" s="110">
        <f t="shared" ref="BK812" si="14458">ROUND(BK811/$E811,2)</f>
        <v>0</v>
      </c>
      <c r="BL812" s="110">
        <f t="shared" ref="BL812" si="14459">ROUND(BL811/$E811,2)</f>
        <v>0</v>
      </c>
      <c r="BM812" s="110">
        <f t="shared" ref="BM812" si="14460">ROUND(BM811/$E811,2)</f>
        <v>0</v>
      </c>
      <c r="BN812" s="110">
        <f t="shared" ref="BN812" si="14461">ROUND(BN811/$E811,2)</f>
        <v>0</v>
      </c>
      <c r="BO812" s="110">
        <f t="shared" ref="BO812" si="14462">ROUND(BO811/$E811,2)</f>
        <v>0</v>
      </c>
      <c r="BP812" s="110">
        <f t="shared" ref="BP812" si="14463">ROUND(BP811/$E811,2)</f>
        <v>0</v>
      </c>
      <c r="BQ812" s="110">
        <f t="shared" ref="BQ812" si="14464">ROUND(BQ811/$E811,2)</f>
        <v>0</v>
      </c>
      <c r="BR812" s="110">
        <f t="shared" ref="BR812" si="14465">ROUND(BR811/$E811,2)</f>
        <v>0</v>
      </c>
      <c r="BS812" s="110">
        <f t="shared" ref="BS812" si="14466">ROUND(BS811/$E811,2)</f>
        <v>0</v>
      </c>
      <c r="BT812" s="110">
        <f t="shared" ref="BT812" si="14467">ROUND(BT811/$E811,2)</f>
        <v>1</v>
      </c>
      <c r="BU812" s="110">
        <f t="shared" ref="BU812" si="14468">ROUND(BU811/$E811,2)</f>
        <v>0</v>
      </c>
      <c r="BV812" s="110">
        <f t="shared" ref="BV812" si="14469">ROUND(BV811/$E811,2)</f>
        <v>0</v>
      </c>
      <c r="BW812" s="110">
        <f t="shared" ref="BW812" si="14470">ROUND(BW811/$E811,2)</f>
        <v>0</v>
      </c>
      <c r="BX812" s="110">
        <f t="shared" ref="BX812" si="14471">ROUND(BX811/$E811,2)</f>
        <v>0</v>
      </c>
      <c r="BY812" s="110">
        <f t="shared" ref="BY812" si="14472">ROUND(BY811/$E811,2)</f>
        <v>0</v>
      </c>
      <c r="BZ812" s="110">
        <f t="shared" ref="BZ812" si="14473">ROUND(BZ811/$E811,2)</f>
        <v>0</v>
      </c>
      <c r="CA812" s="110">
        <f t="shared" ref="CA812" si="14474">ROUND(CA811/$E811,2)</f>
        <v>0</v>
      </c>
      <c r="CB812" s="110">
        <f t="shared" ref="CB812" si="14475">ROUND(CB811/$E811,2)</f>
        <v>0</v>
      </c>
      <c r="CC812" s="110">
        <f t="shared" ref="CC812" si="14476">ROUND(CC811/$E811,2)</f>
        <v>0</v>
      </c>
      <c r="CD812" s="110">
        <f t="shared" ref="CD812" si="14477">ROUND(CD811/$E811,2)</f>
        <v>0</v>
      </c>
      <c r="CE812" s="110"/>
      <c r="CF812" s="110">
        <f t="shared" ref="CF812" si="14478">ROUND(CF811/$E811,2)</f>
        <v>0</v>
      </c>
      <c r="CG812" s="110">
        <f t="shared" ref="CG812" si="14479">ROUND(CG811/$E811,2)</f>
        <v>0</v>
      </c>
      <c r="CH812" s="111">
        <f>IF(C811="","",D811-SUM(G812:CG812))</f>
        <v>0</v>
      </c>
      <c r="CI812" s="112">
        <f>IF(C811="","",SUM(G812:CG812))</f>
        <v>1</v>
      </c>
      <c r="CJ812" s="67" t="b">
        <f>IF(C811="","",D811=CI812)</f>
        <v>1</v>
      </c>
    </row>
    <row r="813" spans="1:88" s="5" customFormat="1" ht="15" customHeight="1" x14ac:dyDescent="0.3">
      <c r="A813" s="173"/>
      <c r="B813" s="157"/>
      <c r="C813" s="170"/>
      <c r="D813" s="160"/>
      <c r="E813" s="163"/>
      <c r="F813" s="166"/>
      <c r="G813" s="113">
        <v>0</v>
      </c>
      <c r="H813" s="113"/>
      <c r="I813" s="113"/>
      <c r="J813" s="113"/>
      <c r="K813" s="113"/>
      <c r="L813" s="113"/>
      <c r="M813" s="113"/>
      <c r="N813" s="113"/>
      <c r="O813" s="113"/>
      <c r="P813" s="113"/>
      <c r="Q813" s="113"/>
      <c r="R813" s="113"/>
      <c r="S813" s="113"/>
      <c r="T813" s="113"/>
      <c r="U813" s="113">
        <f t="shared" ref="U813:X813" si="14480">U811/$F811</f>
        <v>0</v>
      </c>
      <c r="V813" s="113">
        <f t="shared" si="14480"/>
        <v>0</v>
      </c>
      <c r="W813" s="113">
        <f t="shared" si="14480"/>
        <v>0</v>
      </c>
      <c r="X813" s="113">
        <f t="shared" si="14480"/>
        <v>0</v>
      </c>
      <c r="Y813" s="113">
        <f t="shared" ref="Y813:AG813" si="14481">Y811/$F811</f>
        <v>0</v>
      </c>
      <c r="Z813" s="113">
        <f t="shared" si="14481"/>
        <v>0</v>
      </c>
      <c r="AA813" s="113">
        <f t="shared" si="14481"/>
        <v>0</v>
      </c>
      <c r="AB813" s="113">
        <f t="shared" si="14481"/>
        <v>0</v>
      </c>
      <c r="AC813" s="113">
        <f t="shared" si="14481"/>
        <v>0</v>
      </c>
      <c r="AD813" s="113">
        <f t="shared" si="14481"/>
        <v>0</v>
      </c>
      <c r="AE813" s="113">
        <f t="shared" si="14481"/>
        <v>0</v>
      </c>
      <c r="AF813" s="113">
        <f t="shared" si="14481"/>
        <v>0</v>
      </c>
      <c r="AG813" s="113">
        <f t="shared" si="14481"/>
        <v>0</v>
      </c>
      <c r="AH813" s="113">
        <f t="shared" ref="AH813:AK813" si="14482">AH811/$F811</f>
        <v>0</v>
      </c>
      <c r="AI813" s="113">
        <f t="shared" si="14482"/>
        <v>0</v>
      </c>
      <c r="AJ813" s="113">
        <f t="shared" si="14482"/>
        <v>0</v>
      </c>
      <c r="AK813" s="113">
        <f t="shared" si="14482"/>
        <v>0</v>
      </c>
      <c r="AL813" s="113">
        <f t="shared" ref="AL813:AT813" si="14483">AL811/$F811</f>
        <v>0</v>
      </c>
      <c r="AM813" s="113">
        <f t="shared" si="14483"/>
        <v>0</v>
      </c>
      <c r="AN813" s="113">
        <f t="shared" si="14483"/>
        <v>0</v>
      </c>
      <c r="AO813" s="113">
        <f t="shared" si="14483"/>
        <v>0</v>
      </c>
      <c r="AP813" s="113">
        <f t="shared" si="14483"/>
        <v>0</v>
      </c>
      <c r="AQ813" s="113">
        <f t="shared" si="14483"/>
        <v>0</v>
      </c>
      <c r="AR813" s="113">
        <f t="shared" si="14483"/>
        <v>0</v>
      </c>
      <c r="AS813" s="113">
        <f t="shared" si="14483"/>
        <v>0</v>
      </c>
      <c r="AT813" s="113">
        <f t="shared" si="14483"/>
        <v>0</v>
      </c>
      <c r="AU813" s="113">
        <f t="shared" ref="AU813:AX813" si="14484">AU811/$F811</f>
        <v>0</v>
      </c>
      <c r="AV813" s="113">
        <f t="shared" si="14484"/>
        <v>0</v>
      </c>
      <c r="AW813" s="113">
        <f t="shared" si="14484"/>
        <v>0</v>
      </c>
      <c r="AX813" s="113">
        <f t="shared" si="14484"/>
        <v>0</v>
      </c>
      <c r="AY813" s="113">
        <f t="shared" ref="AY813:BC813" si="14485">AY811/$F811</f>
        <v>0</v>
      </c>
      <c r="AZ813" s="113">
        <f t="shared" si="14485"/>
        <v>0</v>
      </c>
      <c r="BA813" s="113">
        <f t="shared" si="14485"/>
        <v>0</v>
      </c>
      <c r="BB813" s="113">
        <f t="shared" si="14485"/>
        <v>0</v>
      </c>
      <c r="BC813" s="113">
        <f t="shared" si="14485"/>
        <v>0</v>
      </c>
      <c r="BD813" s="113">
        <f t="shared" ref="BD813:BG813" si="14486">BD811/$F811</f>
        <v>0</v>
      </c>
      <c r="BE813" s="113">
        <f t="shared" si="14486"/>
        <v>0</v>
      </c>
      <c r="BF813" s="113">
        <f t="shared" si="14486"/>
        <v>0</v>
      </c>
      <c r="BG813" s="113">
        <f t="shared" si="14486"/>
        <v>0</v>
      </c>
      <c r="BH813" s="113">
        <f t="shared" ref="BH813:BK813" si="14487">BH811/$F811</f>
        <v>0</v>
      </c>
      <c r="BI813" s="113">
        <f t="shared" si="14487"/>
        <v>0</v>
      </c>
      <c r="BJ813" s="113">
        <f t="shared" si="14487"/>
        <v>0</v>
      </c>
      <c r="BK813" s="113">
        <f t="shared" si="14487"/>
        <v>0</v>
      </c>
      <c r="BL813" s="113">
        <f t="shared" ref="BL813:BP813" si="14488">BL811/$F811</f>
        <v>0</v>
      </c>
      <c r="BM813" s="113">
        <f t="shared" si="14488"/>
        <v>0</v>
      </c>
      <c r="BN813" s="113">
        <f t="shared" si="14488"/>
        <v>0</v>
      </c>
      <c r="BO813" s="113">
        <f t="shared" si="14488"/>
        <v>0</v>
      </c>
      <c r="BP813" s="113">
        <f t="shared" si="14488"/>
        <v>0</v>
      </c>
      <c r="BQ813" s="113">
        <f t="shared" ref="BQ813:BT813" si="14489">BQ811/$F811</f>
        <v>0</v>
      </c>
      <c r="BR813" s="113">
        <f t="shared" si="14489"/>
        <v>0</v>
      </c>
      <c r="BS813" s="113">
        <f t="shared" si="14489"/>
        <v>0</v>
      </c>
      <c r="BT813" s="113">
        <f t="shared" si="14489"/>
        <v>1</v>
      </c>
      <c r="BU813" s="113">
        <f t="shared" ref="BU813:BX813" si="14490">BU811/$F811</f>
        <v>0</v>
      </c>
      <c r="BV813" s="113">
        <f t="shared" si="14490"/>
        <v>0</v>
      </c>
      <c r="BW813" s="113">
        <f t="shared" si="14490"/>
        <v>0</v>
      </c>
      <c r="BX813" s="113">
        <f t="shared" si="14490"/>
        <v>0</v>
      </c>
      <c r="BY813" s="113">
        <f t="shared" ref="BY813:CC813" si="14491">BY811/$F811</f>
        <v>0</v>
      </c>
      <c r="BZ813" s="113">
        <f t="shared" si="14491"/>
        <v>0</v>
      </c>
      <c r="CA813" s="113">
        <f t="shared" si="14491"/>
        <v>0</v>
      </c>
      <c r="CB813" s="113">
        <f t="shared" si="14491"/>
        <v>0</v>
      </c>
      <c r="CC813" s="113">
        <f t="shared" si="14491"/>
        <v>0</v>
      </c>
      <c r="CD813" s="113">
        <f t="shared" ref="CD813:CG813" si="14492">CD811/$F811</f>
        <v>0</v>
      </c>
      <c r="CE813" s="113"/>
      <c r="CF813" s="113">
        <f t="shared" si="14492"/>
        <v>0</v>
      </c>
      <c r="CG813" s="113">
        <f t="shared" si="14492"/>
        <v>0</v>
      </c>
      <c r="CH813" s="114">
        <f>IF(C811="","",100%-SUM(G813:CG813))</f>
        <v>0</v>
      </c>
      <c r="CI813" s="115">
        <f>IF(C811="","",SUM(G813:CG813))</f>
        <v>1</v>
      </c>
      <c r="CJ813" s="67" t="b">
        <f>IF(C811="","",SUM(G813:CG813)=CI813)</f>
        <v>1</v>
      </c>
    </row>
    <row r="814" spans="1:88" s="5" customFormat="1" ht="15" customHeight="1" x14ac:dyDescent="0.3">
      <c r="A814" s="171" t="s">
        <v>575</v>
      </c>
      <c r="B814" s="155" t="s">
        <v>576</v>
      </c>
      <c r="C814" s="168" t="s">
        <v>163</v>
      </c>
      <c r="D814" s="158">
        <v>1</v>
      </c>
      <c r="E814" s="161">
        <v>4595669</v>
      </c>
      <c r="F814" s="164">
        <f t="shared" si="13655"/>
        <v>4595669</v>
      </c>
      <c r="G814" s="108">
        <v>0</v>
      </c>
      <c r="H814" s="108"/>
      <c r="I814" s="108"/>
      <c r="J814" s="108"/>
      <c r="K814" s="108"/>
      <c r="L814" s="108"/>
      <c r="M814" s="108"/>
      <c r="N814" s="108"/>
      <c r="O814" s="108"/>
      <c r="P814" s="108"/>
      <c r="Q814" s="108"/>
      <c r="R814" s="108"/>
      <c r="S814" s="108"/>
      <c r="T814" s="108"/>
      <c r="U814" s="108"/>
      <c r="V814" s="108"/>
      <c r="W814" s="108"/>
      <c r="X814" s="108"/>
      <c r="Y814" s="108"/>
      <c r="Z814" s="108"/>
      <c r="AA814" s="108"/>
      <c r="AB814" s="108"/>
      <c r="AC814" s="108"/>
      <c r="AD814" s="108"/>
      <c r="AE814" s="108"/>
      <c r="AF814" s="108"/>
      <c r="AG814" s="108"/>
      <c r="AH814" s="108"/>
      <c r="AI814" s="108"/>
      <c r="AJ814" s="108"/>
      <c r="AK814" s="108"/>
      <c r="AL814" s="108"/>
      <c r="AM814" s="108"/>
      <c r="AN814" s="108"/>
      <c r="AO814" s="108"/>
      <c r="AP814" s="108"/>
      <c r="AQ814" s="108"/>
      <c r="AR814" s="108"/>
      <c r="AS814" s="108"/>
      <c r="AT814" s="108"/>
      <c r="AU814" s="108"/>
      <c r="AV814" s="108"/>
      <c r="AW814" s="108"/>
      <c r="AX814" s="108"/>
      <c r="AY814" s="108"/>
      <c r="AZ814" s="108"/>
      <c r="BA814" s="108"/>
      <c r="BB814" s="108"/>
      <c r="BC814" s="108"/>
      <c r="BD814" s="108"/>
      <c r="BE814" s="108"/>
      <c r="BF814" s="108"/>
      <c r="BG814" s="108"/>
      <c r="BH814" s="108"/>
      <c r="BI814" s="108"/>
      <c r="BJ814" s="108"/>
      <c r="BK814" s="108"/>
      <c r="BL814" s="108"/>
      <c r="BM814" s="108"/>
      <c r="BN814" s="108"/>
      <c r="BO814" s="108"/>
      <c r="BP814" s="108"/>
      <c r="BQ814" s="108"/>
      <c r="BR814" s="108"/>
      <c r="BS814" s="108">
        <f>$F$814</f>
        <v>4595669</v>
      </c>
      <c r="BT814" s="108"/>
      <c r="BU814" s="108"/>
      <c r="BV814" s="108"/>
      <c r="BW814" s="108"/>
      <c r="BX814" s="108"/>
      <c r="BY814" s="108"/>
      <c r="BZ814" s="108"/>
      <c r="CA814" s="108"/>
      <c r="CB814" s="108"/>
      <c r="CC814" s="108"/>
      <c r="CD814" s="108"/>
      <c r="CE814" s="108"/>
      <c r="CF814" s="108"/>
      <c r="CG814" s="108"/>
      <c r="CH814" s="109">
        <f>IF(C814="","",F814-SUM(G814:CG814))</f>
        <v>0</v>
      </c>
      <c r="CI814" s="107">
        <f>IF(C814="","",SUM(G814:CG814))</f>
        <v>4595669</v>
      </c>
      <c r="CJ814" s="67" t="b">
        <f>IF(C814="","",F814=CI814)</f>
        <v>1</v>
      </c>
    </row>
    <row r="815" spans="1:88" s="5" customFormat="1" ht="15" customHeight="1" x14ac:dyDescent="0.3">
      <c r="A815" s="172"/>
      <c r="B815" s="156"/>
      <c r="C815" s="169"/>
      <c r="D815" s="159"/>
      <c r="E815" s="162"/>
      <c r="F815" s="165"/>
      <c r="G815" s="110">
        <v>0</v>
      </c>
      <c r="H815" s="110"/>
      <c r="I815" s="110"/>
      <c r="J815" s="110"/>
      <c r="K815" s="110"/>
      <c r="L815" s="110"/>
      <c r="M815" s="110"/>
      <c r="N815" s="110"/>
      <c r="O815" s="110"/>
      <c r="P815" s="110"/>
      <c r="Q815" s="110"/>
      <c r="R815" s="110"/>
      <c r="S815" s="110"/>
      <c r="T815" s="110"/>
      <c r="U815" s="110">
        <f t="shared" ref="U815" si="14493">ROUND(U814/$E814,2)</f>
        <v>0</v>
      </c>
      <c r="V815" s="110">
        <f t="shared" ref="V815" si="14494">ROUND(V814/$E814,2)</f>
        <v>0</v>
      </c>
      <c r="W815" s="110">
        <f t="shared" ref="W815" si="14495">ROUND(W814/$E814,2)</f>
        <v>0</v>
      </c>
      <c r="X815" s="110">
        <f t="shared" ref="X815" si="14496">ROUND(X814/$E814,2)</f>
        <v>0</v>
      </c>
      <c r="Y815" s="110">
        <f t="shared" ref="Y815" si="14497">ROUND(Y814/$E814,2)</f>
        <v>0</v>
      </c>
      <c r="Z815" s="110">
        <f t="shared" ref="Z815" si="14498">ROUND(Z814/$E814,2)</f>
        <v>0</v>
      </c>
      <c r="AA815" s="110">
        <f t="shared" ref="AA815" si="14499">ROUND(AA814/$E814,2)</f>
        <v>0</v>
      </c>
      <c r="AB815" s="110">
        <f t="shared" ref="AB815" si="14500">ROUND(AB814/$E814,2)</f>
        <v>0</v>
      </c>
      <c r="AC815" s="110">
        <f t="shared" ref="AC815" si="14501">ROUND(AC814/$E814,2)</f>
        <v>0</v>
      </c>
      <c r="AD815" s="110">
        <f t="shared" ref="AD815" si="14502">ROUND(AD814/$E814,2)</f>
        <v>0</v>
      </c>
      <c r="AE815" s="110">
        <f t="shared" ref="AE815" si="14503">ROUND(AE814/$E814,2)</f>
        <v>0</v>
      </c>
      <c r="AF815" s="110">
        <f t="shared" ref="AF815" si="14504">ROUND(AF814/$E814,2)</f>
        <v>0</v>
      </c>
      <c r="AG815" s="110">
        <f t="shared" ref="AG815" si="14505">ROUND(AG814/$E814,2)</f>
        <v>0</v>
      </c>
      <c r="AH815" s="110">
        <f t="shared" ref="AH815" si="14506">ROUND(AH814/$E814,2)</f>
        <v>0</v>
      </c>
      <c r="AI815" s="110">
        <f t="shared" ref="AI815" si="14507">ROUND(AI814/$E814,2)</f>
        <v>0</v>
      </c>
      <c r="AJ815" s="110">
        <f t="shared" ref="AJ815" si="14508">ROUND(AJ814/$E814,2)</f>
        <v>0</v>
      </c>
      <c r="AK815" s="110">
        <f t="shared" ref="AK815" si="14509">ROUND(AK814/$E814,2)</f>
        <v>0</v>
      </c>
      <c r="AL815" s="110">
        <f t="shared" ref="AL815" si="14510">ROUND(AL814/$E814,2)</f>
        <v>0</v>
      </c>
      <c r="AM815" s="110">
        <f t="shared" ref="AM815" si="14511">ROUND(AM814/$E814,2)</f>
        <v>0</v>
      </c>
      <c r="AN815" s="110">
        <f t="shared" ref="AN815" si="14512">ROUND(AN814/$E814,2)</f>
        <v>0</v>
      </c>
      <c r="AO815" s="110">
        <f t="shared" ref="AO815" si="14513">ROUND(AO814/$E814,2)</f>
        <v>0</v>
      </c>
      <c r="AP815" s="110">
        <f t="shared" ref="AP815" si="14514">ROUND(AP814/$E814,2)</f>
        <v>0</v>
      </c>
      <c r="AQ815" s="110">
        <f t="shared" ref="AQ815" si="14515">ROUND(AQ814/$E814,2)</f>
        <v>0</v>
      </c>
      <c r="AR815" s="110">
        <f t="shared" ref="AR815" si="14516">ROUND(AR814/$E814,2)</f>
        <v>0</v>
      </c>
      <c r="AS815" s="110">
        <f t="shared" ref="AS815" si="14517">ROUND(AS814/$E814,2)</f>
        <v>0</v>
      </c>
      <c r="AT815" s="110">
        <f t="shared" ref="AT815" si="14518">ROUND(AT814/$E814,2)</f>
        <v>0</v>
      </c>
      <c r="AU815" s="110">
        <f t="shared" ref="AU815" si="14519">ROUND(AU814/$E814,2)</f>
        <v>0</v>
      </c>
      <c r="AV815" s="110">
        <f t="shared" ref="AV815" si="14520">ROUND(AV814/$E814,2)</f>
        <v>0</v>
      </c>
      <c r="AW815" s="110">
        <f t="shared" ref="AW815" si="14521">ROUND(AW814/$E814,2)</f>
        <v>0</v>
      </c>
      <c r="AX815" s="110">
        <f t="shared" ref="AX815" si="14522">ROUND(AX814/$E814,2)</f>
        <v>0</v>
      </c>
      <c r="AY815" s="110">
        <f t="shared" ref="AY815" si="14523">ROUND(AY814/$E814,2)</f>
        <v>0</v>
      </c>
      <c r="AZ815" s="110">
        <f t="shared" ref="AZ815" si="14524">ROUND(AZ814/$E814,2)</f>
        <v>0</v>
      </c>
      <c r="BA815" s="110">
        <f t="shared" ref="BA815" si="14525">ROUND(BA814/$E814,2)</f>
        <v>0</v>
      </c>
      <c r="BB815" s="110">
        <f t="shared" ref="BB815" si="14526">ROUND(BB814/$E814,2)</f>
        <v>0</v>
      </c>
      <c r="BC815" s="110">
        <f t="shared" ref="BC815" si="14527">ROUND(BC814/$E814,2)</f>
        <v>0</v>
      </c>
      <c r="BD815" s="110">
        <f t="shared" ref="BD815" si="14528">ROUND(BD814/$E814,2)</f>
        <v>0</v>
      </c>
      <c r="BE815" s="110">
        <f t="shared" ref="BE815" si="14529">ROUND(BE814/$E814,2)</f>
        <v>0</v>
      </c>
      <c r="BF815" s="110">
        <f t="shared" ref="BF815" si="14530">ROUND(BF814/$E814,2)</f>
        <v>0</v>
      </c>
      <c r="BG815" s="110">
        <f t="shared" ref="BG815" si="14531">ROUND(BG814/$E814,2)</f>
        <v>0</v>
      </c>
      <c r="BH815" s="110">
        <f t="shared" ref="BH815" si="14532">ROUND(BH814/$E814,2)</f>
        <v>0</v>
      </c>
      <c r="BI815" s="110">
        <f t="shared" ref="BI815" si="14533">ROUND(BI814/$E814,2)</f>
        <v>0</v>
      </c>
      <c r="BJ815" s="110">
        <f t="shared" ref="BJ815" si="14534">ROUND(BJ814/$E814,2)</f>
        <v>0</v>
      </c>
      <c r="BK815" s="110">
        <f t="shared" ref="BK815" si="14535">ROUND(BK814/$E814,2)</f>
        <v>0</v>
      </c>
      <c r="BL815" s="110">
        <f t="shared" ref="BL815" si="14536">ROUND(BL814/$E814,2)</f>
        <v>0</v>
      </c>
      <c r="BM815" s="110">
        <f t="shared" ref="BM815" si="14537">ROUND(BM814/$E814,2)</f>
        <v>0</v>
      </c>
      <c r="BN815" s="110">
        <f t="shared" ref="BN815" si="14538">ROUND(BN814/$E814,2)</f>
        <v>0</v>
      </c>
      <c r="BO815" s="110">
        <f t="shared" ref="BO815" si="14539">ROUND(BO814/$E814,2)</f>
        <v>0</v>
      </c>
      <c r="BP815" s="110">
        <f t="shared" ref="BP815" si="14540">ROUND(BP814/$E814,2)</f>
        <v>0</v>
      </c>
      <c r="BQ815" s="110">
        <f t="shared" ref="BQ815" si="14541">ROUND(BQ814/$E814,2)</f>
        <v>0</v>
      </c>
      <c r="BR815" s="110">
        <f t="shared" ref="BR815" si="14542">ROUND(BR814/$E814,2)</f>
        <v>0</v>
      </c>
      <c r="BS815" s="110">
        <f t="shared" ref="BS815" si="14543">ROUND(BS814/$E814,2)</f>
        <v>1</v>
      </c>
      <c r="BT815" s="110">
        <f t="shared" ref="BT815" si="14544">ROUND(BT814/$E814,2)</f>
        <v>0</v>
      </c>
      <c r="BU815" s="110">
        <f t="shared" ref="BU815" si="14545">ROUND(BU814/$E814,2)</f>
        <v>0</v>
      </c>
      <c r="BV815" s="110">
        <f t="shared" ref="BV815" si="14546">ROUND(BV814/$E814,2)</f>
        <v>0</v>
      </c>
      <c r="BW815" s="110">
        <f t="shared" ref="BW815" si="14547">ROUND(BW814/$E814,2)</f>
        <v>0</v>
      </c>
      <c r="BX815" s="110">
        <f t="shared" ref="BX815" si="14548">ROUND(BX814/$E814,2)</f>
        <v>0</v>
      </c>
      <c r="BY815" s="110">
        <f t="shared" ref="BY815" si="14549">ROUND(BY814/$E814,2)</f>
        <v>0</v>
      </c>
      <c r="BZ815" s="110">
        <f t="shared" ref="BZ815" si="14550">ROUND(BZ814/$E814,2)</f>
        <v>0</v>
      </c>
      <c r="CA815" s="110">
        <f t="shared" ref="CA815" si="14551">ROUND(CA814/$E814,2)</f>
        <v>0</v>
      </c>
      <c r="CB815" s="110">
        <f t="shared" ref="CB815" si="14552">ROUND(CB814/$E814,2)</f>
        <v>0</v>
      </c>
      <c r="CC815" s="110">
        <f t="shared" ref="CC815" si="14553">ROUND(CC814/$E814,2)</f>
        <v>0</v>
      </c>
      <c r="CD815" s="110">
        <f t="shared" ref="CD815" si="14554">ROUND(CD814/$E814,2)</f>
        <v>0</v>
      </c>
      <c r="CE815" s="110"/>
      <c r="CF815" s="110">
        <f t="shared" ref="CF815" si="14555">ROUND(CF814/$E814,2)</f>
        <v>0</v>
      </c>
      <c r="CG815" s="110">
        <f t="shared" ref="CG815" si="14556">ROUND(CG814/$E814,2)</f>
        <v>0</v>
      </c>
      <c r="CH815" s="111">
        <f>IF(C814="","",D814-SUM(G815:CG815))</f>
        <v>0</v>
      </c>
      <c r="CI815" s="112">
        <f>IF(C814="","",SUM(G815:CG815))</f>
        <v>1</v>
      </c>
      <c r="CJ815" s="67" t="b">
        <f>IF(C814="","",D814=CI815)</f>
        <v>1</v>
      </c>
    </row>
    <row r="816" spans="1:88" s="5" customFormat="1" ht="15" customHeight="1" x14ac:dyDescent="0.3">
      <c r="A816" s="173"/>
      <c r="B816" s="157"/>
      <c r="C816" s="170"/>
      <c r="D816" s="160"/>
      <c r="E816" s="163"/>
      <c r="F816" s="166"/>
      <c r="G816" s="113">
        <v>0</v>
      </c>
      <c r="H816" s="113"/>
      <c r="I816" s="113"/>
      <c r="J816" s="113"/>
      <c r="K816" s="113"/>
      <c r="L816" s="113"/>
      <c r="M816" s="113"/>
      <c r="N816" s="113"/>
      <c r="O816" s="113"/>
      <c r="P816" s="113"/>
      <c r="Q816" s="113"/>
      <c r="R816" s="113"/>
      <c r="S816" s="113"/>
      <c r="T816" s="113"/>
      <c r="U816" s="113">
        <f t="shared" ref="U816:X816" si="14557">U814/$F814</f>
        <v>0</v>
      </c>
      <c r="V816" s="113">
        <f t="shared" si="14557"/>
        <v>0</v>
      </c>
      <c r="W816" s="113">
        <f t="shared" si="14557"/>
        <v>0</v>
      </c>
      <c r="X816" s="113">
        <f t="shared" si="14557"/>
        <v>0</v>
      </c>
      <c r="Y816" s="113">
        <f t="shared" ref="Y816:AG816" si="14558">Y814/$F814</f>
        <v>0</v>
      </c>
      <c r="Z816" s="113">
        <f t="shared" si="14558"/>
        <v>0</v>
      </c>
      <c r="AA816" s="113">
        <f t="shared" si="14558"/>
        <v>0</v>
      </c>
      <c r="AB816" s="113">
        <f t="shared" si="14558"/>
        <v>0</v>
      </c>
      <c r="AC816" s="113">
        <f t="shared" si="14558"/>
        <v>0</v>
      </c>
      <c r="AD816" s="113">
        <f t="shared" si="14558"/>
        <v>0</v>
      </c>
      <c r="AE816" s="113">
        <f t="shared" si="14558"/>
        <v>0</v>
      </c>
      <c r="AF816" s="113">
        <f t="shared" si="14558"/>
        <v>0</v>
      </c>
      <c r="AG816" s="113">
        <f t="shared" si="14558"/>
        <v>0</v>
      </c>
      <c r="AH816" s="113">
        <f t="shared" ref="AH816:AK816" si="14559">AH814/$F814</f>
        <v>0</v>
      </c>
      <c r="AI816" s="113">
        <f t="shared" si="14559"/>
        <v>0</v>
      </c>
      <c r="AJ816" s="113">
        <f t="shared" si="14559"/>
        <v>0</v>
      </c>
      <c r="AK816" s="113">
        <f t="shared" si="14559"/>
        <v>0</v>
      </c>
      <c r="AL816" s="113">
        <f t="shared" ref="AL816:AT816" si="14560">AL814/$F814</f>
        <v>0</v>
      </c>
      <c r="AM816" s="113">
        <f t="shared" si="14560"/>
        <v>0</v>
      </c>
      <c r="AN816" s="113">
        <f t="shared" si="14560"/>
        <v>0</v>
      </c>
      <c r="AO816" s="113">
        <f t="shared" si="14560"/>
        <v>0</v>
      </c>
      <c r="AP816" s="113">
        <f t="shared" si="14560"/>
        <v>0</v>
      </c>
      <c r="AQ816" s="113">
        <f t="shared" si="14560"/>
        <v>0</v>
      </c>
      <c r="AR816" s="113">
        <f t="shared" si="14560"/>
        <v>0</v>
      </c>
      <c r="AS816" s="113">
        <f t="shared" si="14560"/>
        <v>0</v>
      </c>
      <c r="AT816" s="113">
        <f t="shared" si="14560"/>
        <v>0</v>
      </c>
      <c r="AU816" s="113">
        <f t="shared" ref="AU816:AX816" si="14561">AU814/$F814</f>
        <v>0</v>
      </c>
      <c r="AV816" s="113">
        <f t="shared" si="14561"/>
        <v>0</v>
      </c>
      <c r="AW816" s="113">
        <f t="shared" si="14561"/>
        <v>0</v>
      </c>
      <c r="AX816" s="113">
        <f t="shared" si="14561"/>
        <v>0</v>
      </c>
      <c r="AY816" s="113">
        <f t="shared" ref="AY816:BC816" si="14562">AY814/$F814</f>
        <v>0</v>
      </c>
      <c r="AZ816" s="113">
        <f t="shared" si="14562"/>
        <v>0</v>
      </c>
      <c r="BA816" s="113">
        <f t="shared" si="14562"/>
        <v>0</v>
      </c>
      <c r="BB816" s="113">
        <f t="shared" si="14562"/>
        <v>0</v>
      </c>
      <c r="BC816" s="113">
        <f t="shared" si="14562"/>
        <v>0</v>
      </c>
      <c r="BD816" s="113">
        <f t="shared" ref="BD816:BG816" si="14563">BD814/$F814</f>
        <v>0</v>
      </c>
      <c r="BE816" s="113">
        <f t="shared" si="14563"/>
        <v>0</v>
      </c>
      <c r="BF816" s="113">
        <f t="shared" si="14563"/>
        <v>0</v>
      </c>
      <c r="BG816" s="113">
        <f t="shared" si="14563"/>
        <v>0</v>
      </c>
      <c r="BH816" s="113">
        <f t="shared" ref="BH816:BK816" si="14564">BH814/$F814</f>
        <v>0</v>
      </c>
      <c r="BI816" s="113">
        <f t="shared" si="14564"/>
        <v>0</v>
      </c>
      <c r="BJ816" s="113">
        <f t="shared" si="14564"/>
        <v>0</v>
      </c>
      <c r="BK816" s="113">
        <f t="shared" si="14564"/>
        <v>0</v>
      </c>
      <c r="BL816" s="113">
        <f t="shared" ref="BL816:BP816" si="14565">BL814/$F814</f>
        <v>0</v>
      </c>
      <c r="BM816" s="113">
        <f t="shared" si="14565"/>
        <v>0</v>
      </c>
      <c r="BN816" s="113">
        <f t="shared" si="14565"/>
        <v>0</v>
      </c>
      <c r="BO816" s="113">
        <f t="shared" si="14565"/>
        <v>0</v>
      </c>
      <c r="BP816" s="113">
        <f t="shared" si="14565"/>
        <v>0</v>
      </c>
      <c r="BQ816" s="113">
        <f t="shared" ref="BQ816:BT816" si="14566">BQ814/$F814</f>
        <v>0</v>
      </c>
      <c r="BR816" s="113">
        <f t="shared" si="14566"/>
        <v>0</v>
      </c>
      <c r="BS816" s="113">
        <f t="shared" si="14566"/>
        <v>1</v>
      </c>
      <c r="BT816" s="113">
        <f t="shared" si="14566"/>
        <v>0</v>
      </c>
      <c r="BU816" s="113">
        <f t="shared" ref="BU816:BX816" si="14567">BU814/$F814</f>
        <v>0</v>
      </c>
      <c r="BV816" s="113">
        <f t="shared" si="14567"/>
        <v>0</v>
      </c>
      <c r="BW816" s="113">
        <f t="shared" si="14567"/>
        <v>0</v>
      </c>
      <c r="BX816" s="113">
        <f t="shared" si="14567"/>
        <v>0</v>
      </c>
      <c r="BY816" s="113">
        <f t="shared" ref="BY816:CC816" si="14568">BY814/$F814</f>
        <v>0</v>
      </c>
      <c r="BZ816" s="113">
        <f t="shared" si="14568"/>
        <v>0</v>
      </c>
      <c r="CA816" s="113">
        <f t="shared" si="14568"/>
        <v>0</v>
      </c>
      <c r="CB816" s="113">
        <f t="shared" si="14568"/>
        <v>0</v>
      </c>
      <c r="CC816" s="113">
        <f t="shared" si="14568"/>
        <v>0</v>
      </c>
      <c r="CD816" s="113">
        <f t="shared" ref="CD816:CG816" si="14569">CD814/$F814</f>
        <v>0</v>
      </c>
      <c r="CE816" s="113"/>
      <c r="CF816" s="113">
        <f t="shared" si="14569"/>
        <v>0</v>
      </c>
      <c r="CG816" s="113">
        <f t="shared" si="14569"/>
        <v>0</v>
      </c>
      <c r="CH816" s="114">
        <f>IF(C814="","",100%-SUM(G816:CG816))</f>
        <v>0</v>
      </c>
      <c r="CI816" s="115">
        <f>IF(C814="","",SUM(G816:CG816))</f>
        <v>1</v>
      </c>
      <c r="CJ816" s="67" t="b">
        <f>IF(C814="","",SUM(G816:CG816)=CI816)</f>
        <v>1</v>
      </c>
    </row>
    <row r="817" spans="1:88" x14ac:dyDescent="0.3">
      <c r="A817" s="31" t="s">
        <v>577</v>
      </c>
      <c r="B817" s="32" t="s">
        <v>578</v>
      </c>
      <c r="C817" s="33"/>
      <c r="D817" s="33"/>
      <c r="E817" s="37" t="s">
        <v>8</v>
      </c>
      <c r="F817" s="84">
        <f>SUM(F818:F880)</f>
        <v>171339920</v>
      </c>
      <c r="G817" s="6">
        <f t="shared" ref="G817:BR817" si="14570">G818+G821+G824+G827+G830+G833+G836+G839+G842+G845+G848+G851+G854+G857+G860+G863+G866+G869+G872+G875+G878</f>
        <v>0</v>
      </c>
      <c r="H817" s="6">
        <f t="shared" si="14570"/>
        <v>0</v>
      </c>
      <c r="I817" s="6">
        <f t="shared" si="14570"/>
        <v>0</v>
      </c>
      <c r="J817" s="6">
        <f t="shared" si="14570"/>
        <v>0</v>
      </c>
      <c r="K817" s="6">
        <f t="shared" si="14570"/>
        <v>0</v>
      </c>
      <c r="L817" s="6">
        <f t="shared" si="14570"/>
        <v>0</v>
      </c>
      <c r="M817" s="6">
        <f t="shared" si="14570"/>
        <v>0</v>
      </c>
      <c r="N817" s="6">
        <f t="shared" si="14570"/>
        <v>0</v>
      </c>
      <c r="O817" s="6">
        <f t="shared" si="14570"/>
        <v>0</v>
      </c>
      <c r="P817" s="6">
        <f t="shared" si="14570"/>
        <v>0</v>
      </c>
      <c r="Q817" s="6">
        <f t="shared" si="14570"/>
        <v>0</v>
      </c>
      <c r="R817" s="6">
        <f t="shared" si="14570"/>
        <v>0</v>
      </c>
      <c r="S817" s="6">
        <f t="shared" si="14570"/>
        <v>0</v>
      </c>
      <c r="T817" s="6">
        <f t="shared" si="14570"/>
        <v>0</v>
      </c>
      <c r="U817" s="6">
        <f t="shared" si="14570"/>
        <v>0</v>
      </c>
      <c r="V817" s="6">
        <f t="shared" si="14570"/>
        <v>0</v>
      </c>
      <c r="W817" s="6">
        <f t="shared" si="14570"/>
        <v>0</v>
      </c>
      <c r="X817" s="6">
        <f t="shared" si="14570"/>
        <v>0</v>
      </c>
      <c r="Y817" s="6">
        <f t="shared" si="14570"/>
        <v>0</v>
      </c>
      <c r="Z817" s="6">
        <f t="shared" si="14570"/>
        <v>0</v>
      </c>
      <c r="AA817" s="6">
        <f t="shared" si="14570"/>
        <v>0</v>
      </c>
      <c r="AB817" s="6">
        <f t="shared" si="14570"/>
        <v>0</v>
      </c>
      <c r="AC817" s="6">
        <f t="shared" si="14570"/>
        <v>0</v>
      </c>
      <c r="AD817" s="6">
        <f t="shared" si="14570"/>
        <v>0</v>
      </c>
      <c r="AE817" s="6">
        <f t="shared" si="14570"/>
        <v>0</v>
      </c>
      <c r="AF817" s="6">
        <f t="shared" si="14570"/>
        <v>0</v>
      </c>
      <c r="AG817" s="6">
        <f t="shared" si="14570"/>
        <v>0</v>
      </c>
      <c r="AH817" s="6">
        <f t="shared" si="14570"/>
        <v>0</v>
      </c>
      <c r="AI817" s="6">
        <f t="shared" si="14570"/>
        <v>0</v>
      </c>
      <c r="AJ817" s="6">
        <f t="shared" si="14570"/>
        <v>0</v>
      </c>
      <c r="AK817" s="6">
        <f t="shared" si="14570"/>
        <v>0</v>
      </c>
      <c r="AL817" s="6">
        <f t="shared" si="14570"/>
        <v>0</v>
      </c>
      <c r="AM817" s="6">
        <f t="shared" si="14570"/>
        <v>0</v>
      </c>
      <c r="AN817" s="6">
        <f t="shared" si="14570"/>
        <v>0</v>
      </c>
      <c r="AO817" s="6">
        <f t="shared" si="14570"/>
        <v>0</v>
      </c>
      <c r="AP817" s="6">
        <f t="shared" si="14570"/>
        <v>0</v>
      </c>
      <c r="AQ817" s="6">
        <f t="shared" si="14570"/>
        <v>0</v>
      </c>
      <c r="AR817" s="6">
        <f t="shared" si="14570"/>
        <v>0</v>
      </c>
      <c r="AS817" s="6">
        <f t="shared" si="14570"/>
        <v>0</v>
      </c>
      <c r="AT817" s="6">
        <f t="shared" si="14570"/>
        <v>0</v>
      </c>
      <c r="AU817" s="6">
        <f t="shared" si="14570"/>
        <v>0</v>
      </c>
      <c r="AV817" s="6">
        <f t="shared" si="14570"/>
        <v>0</v>
      </c>
      <c r="AW817" s="6">
        <f t="shared" si="14570"/>
        <v>0</v>
      </c>
      <c r="AX817" s="6">
        <f t="shared" si="14570"/>
        <v>0</v>
      </c>
      <c r="AY817" s="6">
        <f t="shared" si="14570"/>
        <v>0</v>
      </c>
      <c r="AZ817" s="6">
        <f t="shared" si="14570"/>
        <v>0</v>
      </c>
      <c r="BA817" s="6">
        <f t="shared" si="14570"/>
        <v>0</v>
      </c>
      <c r="BB817" s="6">
        <f t="shared" si="14570"/>
        <v>0</v>
      </c>
      <c r="BC817" s="6">
        <f t="shared" si="14570"/>
        <v>0</v>
      </c>
      <c r="BD817" s="6">
        <f t="shared" si="14570"/>
        <v>0</v>
      </c>
      <c r="BE817" s="6">
        <f t="shared" si="14570"/>
        <v>0</v>
      </c>
      <c r="BF817" s="6">
        <f t="shared" si="14570"/>
        <v>0</v>
      </c>
      <c r="BG817" s="6">
        <f t="shared" si="14570"/>
        <v>0</v>
      </c>
      <c r="BH817" s="6">
        <f t="shared" si="14570"/>
        <v>0</v>
      </c>
      <c r="BI817" s="6">
        <f t="shared" si="14570"/>
        <v>0</v>
      </c>
      <c r="BJ817" s="6">
        <f t="shared" si="14570"/>
        <v>0</v>
      </c>
      <c r="BK817" s="6">
        <f t="shared" si="14570"/>
        <v>430410</v>
      </c>
      <c r="BL817" s="6">
        <f t="shared" si="14570"/>
        <v>430413</v>
      </c>
      <c r="BM817" s="6">
        <f t="shared" si="14570"/>
        <v>430413</v>
      </c>
      <c r="BN817" s="6">
        <f t="shared" si="14570"/>
        <v>430412</v>
      </c>
      <c r="BO817" s="6">
        <f t="shared" si="14570"/>
        <v>430412</v>
      </c>
      <c r="BP817" s="6">
        <f t="shared" si="14570"/>
        <v>12238566</v>
      </c>
      <c r="BQ817" s="6">
        <f t="shared" si="14570"/>
        <v>12238564</v>
      </c>
      <c r="BR817" s="6">
        <f t="shared" si="14570"/>
        <v>12238564</v>
      </c>
      <c r="BS817" s="6">
        <f t="shared" ref="BS817:CG817" si="14571">BS818+BS821+BS824+BS827+BS830+BS833+BS836+BS839+BS842+BS845+BS848+BS851+BS854+BS857+BS860+BS863+BS866+BS869+BS872+BS875+BS878</f>
        <v>12238567</v>
      </c>
      <c r="BT817" s="6">
        <f t="shared" si="14571"/>
        <v>12238565</v>
      </c>
      <c r="BU817" s="6">
        <f t="shared" si="14571"/>
        <v>12238565</v>
      </c>
      <c r="BV817" s="6">
        <f t="shared" si="14571"/>
        <v>12238567</v>
      </c>
      <c r="BW817" s="6">
        <f t="shared" si="14571"/>
        <v>12238565</v>
      </c>
      <c r="BX817" s="6">
        <f t="shared" si="14571"/>
        <v>12238565</v>
      </c>
      <c r="BY817" s="6">
        <f t="shared" si="14571"/>
        <v>11808156</v>
      </c>
      <c r="BZ817" s="6">
        <f t="shared" si="14571"/>
        <v>11808154</v>
      </c>
      <c r="CA817" s="6">
        <f t="shared" si="14571"/>
        <v>11808154</v>
      </c>
      <c r="CB817" s="6">
        <f t="shared" si="14571"/>
        <v>11808154</v>
      </c>
      <c r="CC817" s="6">
        <f t="shared" si="14571"/>
        <v>11808154</v>
      </c>
      <c r="CD817" s="6">
        <f t="shared" si="14571"/>
        <v>0</v>
      </c>
      <c r="CE817" s="6">
        <f t="shared" si="14571"/>
        <v>0</v>
      </c>
      <c r="CF817" s="6">
        <f t="shared" si="14571"/>
        <v>0</v>
      </c>
      <c r="CG817" s="6">
        <f t="shared" si="14571"/>
        <v>0</v>
      </c>
      <c r="CH817" s="107">
        <f>F817-SUM(G817:CG817)</f>
        <v>0</v>
      </c>
      <c r="CI817" s="107" t="str">
        <f>IF(C817="","",SUM(G817:CG817))</f>
        <v/>
      </c>
      <c r="CJ817" s="67" t="str">
        <f>IF(C817="","",F817=CI817)</f>
        <v/>
      </c>
    </row>
    <row r="818" spans="1:88" s="5" customFormat="1" ht="22.05" customHeight="1" x14ac:dyDescent="0.3">
      <c r="A818" s="171" t="s">
        <v>579</v>
      </c>
      <c r="B818" s="155" t="s">
        <v>580</v>
      </c>
      <c r="C818" s="168" t="s">
        <v>163</v>
      </c>
      <c r="D818" s="158">
        <v>32</v>
      </c>
      <c r="E818" s="161">
        <v>137805</v>
      </c>
      <c r="F818" s="164">
        <f t="shared" ref="F818" si="14572">ROUND(E818*D818,0)</f>
        <v>4409760</v>
      </c>
      <c r="G818" s="108">
        <v>0</v>
      </c>
      <c r="H818" s="108"/>
      <c r="I818" s="108"/>
      <c r="J818" s="108"/>
      <c r="K818" s="108"/>
      <c r="L818" s="108"/>
      <c r="M818" s="108"/>
      <c r="N818" s="108"/>
      <c r="O818" s="108"/>
      <c r="P818" s="108"/>
      <c r="Q818" s="108"/>
      <c r="R818" s="108"/>
      <c r="S818" s="108"/>
      <c r="T818" s="108"/>
      <c r="U818" s="108"/>
      <c r="V818" s="108"/>
      <c r="W818" s="108"/>
      <c r="X818" s="108"/>
      <c r="Y818" s="108"/>
      <c r="Z818" s="108"/>
      <c r="AA818" s="108"/>
      <c r="AB818" s="108"/>
      <c r="AC818" s="108"/>
      <c r="AD818" s="108"/>
      <c r="AE818" s="108"/>
      <c r="AF818" s="108"/>
      <c r="AG818" s="108"/>
      <c r="AH818" s="108"/>
      <c r="AI818" s="108"/>
      <c r="AJ818" s="108"/>
      <c r="AK818" s="108"/>
      <c r="AL818" s="108"/>
      <c r="AM818" s="108"/>
      <c r="AN818" s="108"/>
      <c r="AO818" s="108"/>
      <c r="AP818" s="108"/>
      <c r="AQ818" s="108"/>
      <c r="AR818" s="108"/>
      <c r="AS818" s="108"/>
      <c r="AT818" s="108"/>
      <c r="AU818" s="108"/>
      <c r="AV818" s="108"/>
      <c r="AW818" s="108"/>
      <c r="AX818" s="108"/>
      <c r="AY818" s="108"/>
      <c r="AZ818" s="108"/>
      <c r="BA818" s="108"/>
      <c r="BB818" s="108"/>
      <c r="BC818" s="108"/>
      <c r="BD818" s="108"/>
      <c r="BE818" s="108"/>
      <c r="BF818" s="108"/>
      <c r="BG818" s="108"/>
      <c r="BH818" s="108"/>
      <c r="BI818" s="108"/>
      <c r="BJ818" s="108"/>
      <c r="BK818" s="108"/>
      <c r="BL818" s="108"/>
      <c r="BM818" s="108"/>
      <c r="BN818" s="108"/>
      <c r="BO818" s="108"/>
      <c r="BP818" s="108">
        <f>ROUND($F818/14,0)</f>
        <v>314983</v>
      </c>
      <c r="BQ818" s="108">
        <f>ROUNDDOWN($F818/14,0)</f>
        <v>314982</v>
      </c>
      <c r="BR818" s="108">
        <f>ROUNDDOWN($F818/14,0)</f>
        <v>314982</v>
      </c>
      <c r="BS818" s="108">
        <f t="shared" ref="BS818:CC818" si="14573">ROUND($F818/14,0)</f>
        <v>314983</v>
      </c>
      <c r="BT818" s="108">
        <f t="shared" si="14573"/>
        <v>314983</v>
      </c>
      <c r="BU818" s="108">
        <f t="shared" si="14573"/>
        <v>314983</v>
      </c>
      <c r="BV818" s="108">
        <f t="shared" si="14573"/>
        <v>314983</v>
      </c>
      <c r="BW818" s="108">
        <f t="shared" si="14573"/>
        <v>314983</v>
      </c>
      <c r="BX818" s="108">
        <f t="shared" si="14573"/>
        <v>314983</v>
      </c>
      <c r="BY818" s="108">
        <f t="shared" si="14573"/>
        <v>314983</v>
      </c>
      <c r="BZ818" s="108">
        <f t="shared" si="14573"/>
        <v>314983</v>
      </c>
      <c r="CA818" s="108">
        <f t="shared" si="14573"/>
        <v>314983</v>
      </c>
      <c r="CB818" s="108">
        <f t="shared" si="14573"/>
        <v>314983</v>
      </c>
      <c r="CC818" s="108">
        <f t="shared" si="14573"/>
        <v>314983</v>
      </c>
      <c r="CD818" s="108"/>
      <c r="CE818" s="108"/>
      <c r="CF818" s="108"/>
      <c r="CG818" s="108"/>
      <c r="CH818" s="109">
        <f>IF(C818="","",F818-SUM(G818:CG818))</f>
        <v>0</v>
      </c>
      <c r="CI818" s="107">
        <f>IF(C818="","",SUM(G818:CG818))</f>
        <v>4409760</v>
      </c>
      <c r="CJ818" s="67" t="b">
        <f>IF(C818="","",F818=CI818)</f>
        <v>1</v>
      </c>
    </row>
    <row r="819" spans="1:88" s="5" customFormat="1" ht="22.05" customHeight="1" x14ac:dyDescent="0.3">
      <c r="A819" s="172"/>
      <c r="B819" s="156"/>
      <c r="C819" s="169"/>
      <c r="D819" s="159"/>
      <c r="E819" s="162"/>
      <c r="F819" s="165"/>
      <c r="G819" s="110">
        <v>0</v>
      </c>
      <c r="H819" s="110"/>
      <c r="I819" s="110"/>
      <c r="J819" s="110"/>
      <c r="K819" s="110"/>
      <c r="L819" s="110"/>
      <c r="M819" s="110"/>
      <c r="N819" s="110"/>
      <c r="O819" s="110"/>
      <c r="P819" s="110"/>
      <c r="Q819" s="110"/>
      <c r="R819" s="110"/>
      <c r="S819" s="110"/>
      <c r="T819" s="110"/>
      <c r="U819" s="110">
        <f t="shared" ref="U819" si="14574">ROUND(U818/$E818,2)</f>
        <v>0</v>
      </c>
      <c r="V819" s="110">
        <f t="shared" ref="V819" si="14575">ROUND(V818/$E818,2)</f>
        <v>0</v>
      </c>
      <c r="W819" s="110">
        <f t="shared" ref="W819" si="14576">ROUND(W818/$E818,2)</f>
        <v>0</v>
      </c>
      <c r="X819" s="110">
        <f t="shared" ref="X819" si="14577">ROUND(X818/$E818,2)</f>
        <v>0</v>
      </c>
      <c r="Y819" s="110">
        <f t="shared" ref="Y819" si="14578">ROUND(Y818/$E818,2)</f>
        <v>0</v>
      </c>
      <c r="Z819" s="110">
        <f t="shared" ref="Z819" si="14579">ROUND(Z818/$E818,2)</f>
        <v>0</v>
      </c>
      <c r="AA819" s="110">
        <f t="shared" ref="AA819" si="14580">ROUND(AA818/$E818,2)</f>
        <v>0</v>
      </c>
      <c r="AB819" s="110">
        <f t="shared" ref="AB819" si="14581">ROUND(AB818/$E818,2)</f>
        <v>0</v>
      </c>
      <c r="AC819" s="110">
        <f t="shared" ref="AC819" si="14582">ROUND(AC818/$E818,2)</f>
        <v>0</v>
      </c>
      <c r="AD819" s="110">
        <f t="shared" ref="AD819" si="14583">ROUND(AD818/$E818,2)</f>
        <v>0</v>
      </c>
      <c r="AE819" s="110">
        <f t="shared" ref="AE819" si="14584">ROUND(AE818/$E818,2)</f>
        <v>0</v>
      </c>
      <c r="AF819" s="110">
        <f t="shared" ref="AF819" si="14585">ROUND(AF818/$E818,2)</f>
        <v>0</v>
      </c>
      <c r="AG819" s="110">
        <f t="shared" ref="AG819" si="14586">ROUND(AG818/$E818,2)</f>
        <v>0</v>
      </c>
      <c r="AH819" s="110">
        <f t="shared" ref="AH819" si="14587">ROUND(AH818/$E818,2)</f>
        <v>0</v>
      </c>
      <c r="AI819" s="110">
        <f t="shared" ref="AI819" si="14588">ROUND(AI818/$E818,2)</f>
        <v>0</v>
      </c>
      <c r="AJ819" s="110">
        <f t="shared" ref="AJ819" si="14589">ROUND(AJ818/$E818,2)</f>
        <v>0</v>
      </c>
      <c r="AK819" s="110">
        <f t="shared" ref="AK819" si="14590">ROUND(AK818/$E818,2)</f>
        <v>0</v>
      </c>
      <c r="AL819" s="110">
        <f t="shared" ref="AL819" si="14591">ROUND(AL818/$E818,2)</f>
        <v>0</v>
      </c>
      <c r="AM819" s="110">
        <f t="shared" ref="AM819" si="14592">ROUND(AM818/$E818,2)</f>
        <v>0</v>
      </c>
      <c r="AN819" s="110">
        <f t="shared" ref="AN819" si="14593">ROUND(AN818/$E818,2)</f>
        <v>0</v>
      </c>
      <c r="AO819" s="110">
        <f t="shared" ref="AO819" si="14594">ROUND(AO818/$E818,2)</f>
        <v>0</v>
      </c>
      <c r="AP819" s="110">
        <f t="shared" ref="AP819" si="14595">ROUND(AP818/$E818,2)</f>
        <v>0</v>
      </c>
      <c r="AQ819" s="110">
        <f t="shared" ref="AQ819" si="14596">ROUND(AQ818/$E818,2)</f>
        <v>0</v>
      </c>
      <c r="AR819" s="110">
        <f t="shared" ref="AR819" si="14597">ROUND(AR818/$E818,2)</f>
        <v>0</v>
      </c>
      <c r="AS819" s="110">
        <f t="shared" ref="AS819" si="14598">ROUND(AS818/$E818,2)</f>
        <v>0</v>
      </c>
      <c r="AT819" s="110">
        <f t="shared" ref="AT819" si="14599">ROUND(AT818/$E818,2)</f>
        <v>0</v>
      </c>
      <c r="AU819" s="110">
        <f t="shared" ref="AU819" si="14600">ROUND(AU818/$E818,2)</f>
        <v>0</v>
      </c>
      <c r="AV819" s="110">
        <f t="shared" ref="AV819" si="14601">ROUND(AV818/$E818,2)</f>
        <v>0</v>
      </c>
      <c r="AW819" s="110">
        <f t="shared" ref="AW819" si="14602">ROUND(AW818/$E818,2)</f>
        <v>0</v>
      </c>
      <c r="AX819" s="110">
        <f t="shared" ref="AX819" si="14603">ROUND(AX818/$E818,2)</f>
        <v>0</v>
      </c>
      <c r="AY819" s="110">
        <f t="shared" ref="AY819" si="14604">ROUND(AY818/$E818,2)</f>
        <v>0</v>
      </c>
      <c r="AZ819" s="110">
        <f t="shared" ref="AZ819" si="14605">ROUND(AZ818/$E818,2)</f>
        <v>0</v>
      </c>
      <c r="BA819" s="110">
        <f t="shared" ref="BA819" si="14606">ROUND(BA818/$E818,2)</f>
        <v>0</v>
      </c>
      <c r="BB819" s="110">
        <f t="shared" ref="BB819" si="14607">ROUND(BB818/$E818,2)</f>
        <v>0</v>
      </c>
      <c r="BC819" s="110">
        <f t="shared" ref="BC819" si="14608">ROUND(BC818/$E818,2)</f>
        <v>0</v>
      </c>
      <c r="BD819" s="110">
        <f t="shared" ref="BD819" si="14609">ROUND(BD818/$E818,2)</f>
        <v>0</v>
      </c>
      <c r="BE819" s="110">
        <f t="shared" ref="BE819" si="14610">ROUND(BE818/$E818,2)</f>
        <v>0</v>
      </c>
      <c r="BF819" s="110">
        <f t="shared" ref="BF819" si="14611">ROUND(BF818/$E818,2)</f>
        <v>0</v>
      </c>
      <c r="BG819" s="110">
        <f t="shared" ref="BG819" si="14612">ROUND(BG818/$E818,2)</f>
        <v>0</v>
      </c>
      <c r="BH819" s="110">
        <f t="shared" ref="BH819" si="14613">ROUND(BH818/$E818,2)</f>
        <v>0</v>
      </c>
      <c r="BI819" s="110">
        <f t="shared" ref="BI819" si="14614">ROUND(BI818/$E818,2)</f>
        <v>0</v>
      </c>
      <c r="BJ819" s="110">
        <f t="shared" ref="BJ819" si="14615">ROUND(BJ818/$E818,2)</f>
        <v>0</v>
      </c>
      <c r="BK819" s="110">
        <f t="shared" ref="BK819" si="14616">ROUND(BK818/$E818,2)</f>
        <v>0</v>
      </c>
      <c r="BL819" s="110">
        <f t="shared" ref="BL819" si="14617">ROUND(BL818/$E818,2)</f>
        <v>0</v>
      </c>
      <c r="BM819" s="110">
        <f t="shared" ref="BM819" si="14618">ROUND(BM818/$E818,2)</f>
        <v>0</v>
      </c>
      <c r="BN819" s="110">
        <f t="shared" ref="BN819" si="14619">ROUND(BN818/$E818,2)</f>
        <v>0</v>
      </c>
      <c r="BO819" s="110">
        <f t="shared" ref="BO819" si="14620">ROUND(BO818/$E818,2)</f>
        <v>0</v>
      </c>
      <c r="BP819" s="110">
        <f t="shared" ref="BP819" si="14621">ROUND(BP818/$E818,2)</f>
        <v>2.29</v>
      </c>
      <c r="BQ819" s="110">
        <f t="shared" ref="BQ819" si="14622">ROUND(BQ818/$E818,2)</f>
        <v>2.29</v>
      </c>
      <c r="BR819" s="110">
        <f t="shared" ref="BR819" si="14623">ROUND(BR818/$E818,2)</f>
        <v>2.29</v>
      </c>
      <c r="BS819" s="110">
        <f t="shared" ref="BS819" si="14624">ROUND(BS818/$E818,2)</f>
        <v>2.29</v>
      </c>
      <c r="BT819" s="110">
        <f t="shared" ref="BT819" si="14625">ROUND(BT818/$E818,2)</f>
        <v>2.29</v>
      </c>
      <c r="BU819" s="110">
        <f t="shared" ref="BU819" si="14626">ROUND(BU818/$E818,2)</f>
        <v>2.29</v>
      </c>
      <c r="BV819" s="110">
        <f>ROUNDDOWN(BV818/$E818,2)</f>
        <v>2.2799999999999998</v>
      </c>
      <c r="BW819" s="110">
        <f>ROUNDDOWN(BW818/$E818,2)</f>
        <v>2.2799999999999998</v>
      </c>
      <c r="BX819" s="110">
        <f t="shared" ref="BX819" si="14627">ROUND(BX818/$E818,2)</f>
        <v>2.29</v>
      </c>
      <c r="BY819" s="110">
        <f>ROUNDDOWN(BY818/$E818,2)</f>
        <v>2.2799999999999998</v>
      </c>
      <c r="BZ819" s="110">
        <f>ROUNDDOWN(BZ818/$E818,2)</f>
        <v>2.2799999999999998</v>
      </c>
      <c r="CA819" s="110">
        <f>ROUNDDOWN(CA818/$E818,2)</f>
        <v>2.2799999999999998</v>
      </c>
      <c r="CB819" s="110">
        <f>ROUNDDOWN(CB818/$E818,2)</f>
        <v>2.2799999999999998</v>
      </c>
      <c r="CC819" s="110">
        <f t="shared" ref="CC819" si="14628">ROUND(CC818/$E818,2)</f>
        <v>2.29</v>
      </c>
      <c r="CD819" s="110">
        <f t="shared" ref="CD819" si="14629">ROUND(CD818/$E818,2)</f>
        <v>0</v>
      </c>
      <c r="CE819" s="110"/>
      <c r="CF819" s="110">
        <f t="shared" ref="CF819" si="14630">ROUND(CF818/$E818,2)</f>
        <v>0</v>
      </c>
      <c r="CG819" s="110">
        <f t="shared" ref="CG819" si="14631">ROUND(CG818/$E818,2)</f>
        <v>0</v>
      </c>
      <c r="CH819" s="111">
        <f>IF(C818="","",D818-SUM(G819:CG819))</f>
        <v>-7.1054273576010019E-15</v>
      </c>
      <c r="CI819" s="112">
        <f>IF(C818="","",SUM(G819:CG819))</f>
        <v>32.000000000000007</v>
      </c>
      <c r="CJ819" s="67" t="b">
        <f>IF(C818="","",D818=CI819)</f>
        <v>1</v>
      </c>
    </row>
    <row r="820" spans="1:88" s="5" customFormat="1" ht="22.05" customHeight="1" x14ac:dyDescent="0.3">
      <c r="A820" s="173"/>
      <c r="B820" s="157"/>
      <c r="C820" s="170"/>
      <c r="D820" s="160"/>
      <c r="E820" s="163"/>
      <c r="F820" s="166"/>
      <c r="G820" s="113">
        <v>0</v>
      </c>
      <c r="H820" s="113"/>
      <c r="I820" s="113"/>
      <c r="J820" s="113"/>
      <c r="K820" s="113"/>
      <c r="L820" s="113"/>
      <c r="M820" s="113"/>
      <c r="N820" s="113"/>
      <c r="O820" s="113"/>
      <c r="P820" s="113"/>
      <c r="Q820" s="113"/>
      <c r="R820" s="113"/>
      <c r="S820" s="113"/>
      <c r="T820" s="113"/>
      <c r="U820" s="113">
        <f t="shared" ref="U820:X820" si="14632">U818/$F818</f>
        <v>0</v>
      </c>
      <c r="V820" s="113">
        <f t="shared" si="14632"/>
        <v>0</v>
      </c>
      <c r="W820" s="113">
        <f t="shared" si="14632"/>
        <v>0</v>
      </c>
      <c r="X820" s="113">
        <f t="shared" si="14632"/>
        <v>0</v>
      </c>
      <c r="Y820" s="113">
        <f t="shared" ref="Y820:AG820" si="14633">Y818/$F818</f>
        <v>0</v>
      </c>
      <c r="Z820" s="113">
        <f t="shared" si="14633"/>
        <v>0</v>
      </c>
      <c r="AA820" s="113">
        <f t="shared" si="14633"/>
        <v>0</v>
      </c>
      <c r="AB820" s="113">
        <f t="shared" si="14633"/>
        <v>0</v>
      </c>
      <c r="AC820" s="113">
        <f t="shared" si="14633"/>
        <v>0</v>
      </c>
      <c r="AD820" s="113">
        <f t="shared" si="14633"/>
        <v>0</v>
      </c>
      <c r="AE820" s="113">
        <f t="shared" si="14633"/>
        <v>0</v>
      </c>
      <c r="AF820" s="113">
        <f t="shared" si="14633"/>
        <v>0</v>
      </c>
      <c r="AG820" s="113">
        <f t="shared" si="14633"/>
        <v>0</v>
      </c>
      <c r="AH820" s="113">
        <f t="shared" ref="AH820:AK820" si="14634">AH818/$F818</f>
        <v>0</v>
      </c>
      <c r="AI820" s="113">
        <f t="shared" si="14634"/>
        <v>0</v>
      </c>
      <c r="AJ820" s="113">
        <f t="shared" si="14634"/>
        <v>0</v>
      </c>
      <c r="AK820" s="113">
        <f t="shared" si="14634"/>
        <v>0</v>
      </c>
      <c r="AL820" s="113">
        <f t="shared" ref="AL820:AT820" si="14635">AL818/$F818</f>
        <v>0</v>
      </c>
      <c r="AM820" s="113">
        <f t="shared" si="14635"/>
        <v>0</v>
      </c>
      <c r="AN820" s="113">
        <f t="shared" si="14635"/>
        <v>0</v>
      </c>
      <c r="AO820" s="113">
        <f t="shared" si="14635"/>
        <v>0</v>
      </c>
      <c r="AP820" s="113">
        <f t="shared" si="14635"/>
        <v>0</v>
      </c>
      <c r="AQ820" s="113">
        <f t="shared" si="14635"/>
        <v>0</v>
      </c>
      <c r="AR820" s="113">
        <f t="shared" si="14635"/>
        <v>0</v>
      </c>
      <c r="AS820" s="113">
        <f t="shared" si="14635"/>
        <v>0</v>
      </c>
      <c r="AT820" s="113">
        <f t="shared" si="14635"/>
        <v>0</v>
      </c>
      <c r="AU820" s="113">
        <f t="shared" ref="AU820:AX820" si="14636">AU818/$F818</f>
        <v>0</v>
      </c>
      <c r="AV820" s="113">
        <f t="shared" si="14636"/>
        <v>0</v>
      </c>
      <c r="AW820" s="113">
        <f t="shared" si="14636"/>
        <v>0</v>
      </c>
      <c r="AX820" s="113">
        <f t="shared" si="14636"/>
        <v>0</v>
      </c>
      <c r="AY820" s="113">
        <f t="shared" ref="AY820:BC820" si="14637">AY818/$F818</f>
        <v>0</v>
      </c>
      <c r="AZ820" s="113">
        <f t="shared" si="14637"/>
        <v>0</v>
      </c>
      <c r="BA820" s="113">
        <f t="shared" si="14637"/>
        <v>0</v>
      </c>
      <c r="BB820" s="113">
        <f t="shared" si="14637"/>
        <v>0</v>
      </c>
      <c r="BC820" s="113">
        <f t="shared" si="14637"/>
        <v>0</v>
      </c>
      <c r="BD820" s="113">
        <f t="shared" ref="BD820:BG820" si="14638">BD818/$F818</f>
        <v>0</v>
      </c>
      <c r="BE820" s="113">
        <f t="shared" si="14638"/>
        <v>0</v>
      </c>
      <c r="BF820" s="113">
        <f t="shared" si="14638"/>
        <v>0</v>
      </c>
      <c r="BG820" s="113">
        <f t="shared" si="14638"/>
        <v>0</v>
      </c>
      <c r="BH820" s="113">
        <f t="shared" ref="BH820:BK820" si="14639">BH818/$F818</f>
        <v>0</v>
      </c>
      <c r="BI820" s="113">
        <f t="shared" si="14639"/>
        <v>0</v>
      </c>
      <c r="BJ820" s="113">
        <f t="shared" si="14639"/>
        <v>0</v>
      </c>
      <c r="BK820" s="113">
        <f t="shared" si="14639"/>
        <v>0</v>
      </c>
      <c r="BL820" s="113">
        <f t="shared" ref="BL820:BP820" si="14640">BL818/$F818</f>
        <v>0</v>
      </c>
      <c r="BM820" s="113">
        <f t="shared" si="14640"/>
        <v>0</v>
      </c>
      <c r="BN820" s="113">
        <f t="shared" si="14640"/>
        <v>0</v>
      </c>
      <c r="BO820" s="113">
        <f t="shared" si="14640"/>
        <v>0</v>
      </c>
      <c r="BP820" s="113">
        <f t="shared" si="14640"/>
        <v>7.1428603824244402E-2</v>
      </c>
      <c r="BQ820" s="113">
        <f t="shared" ref="BQ820:BT820" si="14641">BQ818/$F818</f>
        <v>7.1428377054533573E-2</v>
      </c>
      <c r="BR820" s="113">
        <f t="shared" si="14641"/>
        <v>7.1428377054533573E-2</v>
      </c>
      <c r="BS820" s="113">
        <f t="shared" si="14641"/>
        <v>7.1428603824244402E-2</v>
      </c>
      <c r="BT820" s="113">
        <f t="shared" si="14641"/>
        <v>7.1428603824244402E-2</v>
      </c>
      <c r="BU820" s="113">
        <f t="shared" ref="BU820:BX820" si="14642">BU818/$F818</f>
        <v>7.1428603824244402E-2</v>
      </c>
      <c r="BV820" s="113">
        <f t="shared" si="14642"/>
        <v>7.1428603824244402E-2</v>
      </c>
      <c r="BW820" s="113">
        <f t="shared" si="14642"/>
        <v>7.1428603824244402E-2</v>
      </c>
      <c r="BX820" s="113">
        <f t="shared" si="14642"/>
        <v>7.1428603824244402E-2</v>
      </c>
      <c r="BY820" s="113">
        <f t="shared" ref="BY820:CC820" si="14643">BY818/$F818</f>
        <v>7.1428603824244402E-2</v>
      </c>
      <c r="BZ820" s="113">
        <f t="shared" si="14643"/>
        <v>7.1428603824244402E-2</v>
      </c>
      <c r="CA820" s="113">
        <f t="shared" si="14643"/>
        <v>7.1428603824244402E-2</v>
      </c>
      <c r="CB820" s="113">
        <f t="shared" si="14643"/>
        <v>7.1428603824244402E-2</v>
      </c>
      <c r="CC820" s="113">
        <f t="shared" si="14643"/>
        <v>7.1428603824244402E-2</v>
      </c>
      <c r="CD820" s="113">
        <f t="shared" ref="CD820:CG820" si="14644">CD818/$F818</f>
        <v>0</v>
      </c>
      <c r="CE820" s="113"/>
      <c r="CF820" s="113">
        <f t="shared" si="14644"/>
        <v>0</v>
      </c>
      <c r="CG820" s="113">
        <f t="shared" si="14644"/>
        <v>0</v>
      </c>
      <c r="CH820" s="114">
        <f>IF(C818="","",100%-SUM(G820:CG820))</f>
        <v>-2.2204460492503131E-16</v>
      </c>
      <c r="CI820" s="115">
        <f>IF(C818="","",SUM(G820:CG820))</f>
        <v>1.0000000000000002</v>
      </c>
      <c r="CJ820" s="67" t="b">
        <f>IF(C818="","",SUM(G820:CG820)=CI820)</f>
        <v>1</v>
      </c>
    </row>
    <row r="821" spans="1:88" s="5" customFormat="1" ht="22.05" customHeight="1" x14ac:dyDescent="0.3">
      <c r="A821" s="171" t="s">
        <v>581</v>
      </c>
      <c r="B821" s="155" t="s">
        <v>582</v>
      </c>
      <c r="C821" s="168" t="s">
        <v>163</v>
      </c>
      <c r="D821" s="158">
        <v>32</v>
      </c>
      <c r="E821" s="161">
        <v>120618</v>
      </c>
      <c r="F821" s="164">
        <f t="shared" ref="F821:F882" si="14645">ROUND(E821*D821,0)</f>
        <v>3859776</v>
      </c>
      <c r="G821" s="108">
        <v>0</v>
      </c>
      <c r="H821" s="108"/>
      <c r="I821" s="108"/>
      <c r="J821" s="108"/>
      <c r="K821" s="108"/>
      <c r="L821" s="108"/>
      <c r="M821" s="108"/>
      <c r="N821" s="108"/>
      <c r="O821" s="108"/>
      <c r="P821" s="108"/>
      <c r="Q821" s="108"/>
      <c r="R821" s="108"/>
      <c r="S821" s="108"/>
      <c r="T821" s="108"/>
      <c r="U821" s="108"/>
      <c r="V821" s="108"/>
      <c r="W821" s="108"/>
      <c r="X821" s="108"/>
      <c r="Y821" s="108"/>
      <c r="Z821" s="108"/>
      <c r="AA821" s="108"/>
      <c r="AB821" s="108"/>
      <c r="AC821" s="108"/>
      <c r="AD821" s="108"/>
      <c r="AE821" s="108"/>
      <c r="AF821" s="108"/>
      <c r="AG821" s="108"/>
      <c r="AH821" s="108"/>
      <c r="AI821" s="108"/>
      <c r="AJ821" s="108"/>
      <c r="AK821" s="108"/>
      <c r="AL821" s="108"/>
      <c r="AM821" s="108"/>
      <c r="AN821" s="108"/>
      <c r="AO821" s="108"/>
      <c r="AP821" s="108"/>
      <c r="AQ821" s="108"/>
      <c r="AR821" s="108"/>
      <c r="AS821" s="108"/>
      <c r="AT821" s="108"/>
      <c r="AU821" s="108"/>
      <c r="AV821" s="108"/>
      <c r="AW821" s="108"/>
      <c r="AX821" s="108"/>
      <c r="AY821" s="108"/>
      <c r="AZ821" s="108"/>
      <c r="BA821" s="108"/>
      <c r="BB821" s="108"/>
      <c r="BC821" s="108"/>
      <c r="BD821" s="108"/>
      <c r="BE821" s="108"/>
      <c r="BF821" s="108"/>
      <c r="BG821" s="108"/>
      <c r="BH821" s="108"/>
      <c r="BI821" s="108"/>
      <c r="BJ821" s="108"/>
      <c r="BK821" s="108"/>
      <c r="BL821" s="108"/>
      <c r="BM821" s="108"/>
      <c r="BN821" s="108"/>
      <c r="BO821" s="108"/>
      <c r="BP821" s="108">
        <f>ROUND($F821/14,0)</f>
        <v>275698</v>
      </c>
      <c r="BQ821" s="108">
        <f>ROUNDUP($F821/14,0)</f>
        <v>275699</v>
      </c>
      <c r="BR821" s="108">
        <f>ROUNDUP($F821/14,0)</f>
        <v>275699</v>
      </c>
      <c r="BS821" s="108">
        <f>ROUNDUP($F821/14,0)</f>
        <v>275699</v>
      </c>
      <c r="BT821" s="108">
        <f t="shared" ref="BT821:CC821" si="14646">ROUND($F821/14,0)</f>
        <v>275698</v>
      </c>
      <c r="BU821" s="108">
        <f>ROUNDUP($F821/14,0)</f>
        <v>275699</v>
      </c>
      <c r="BV821" s="108">
        <f t="shared" si="14646"/>
        <v>275698</v>
      </c>
      <c r="BW821" s="108">
        <f t="shared" si="14646"/>
        <v>275698</v>
      </c>
      <c r="BX821" s="108">
        <f t="shared" si="14646"/>
        <v>275698</v>
      </c>
      <c r="BY821" s="108">
        <f t="shared" si="14646"/>
        <v>275698</v>
      </c>
      <c r="BZ821" s="108">
        <f t="shared" si="14646"/>
        <v>275698</v>
      </c>
      <c r="CA821" s="108">
        <f t="shared" si="14646"/>
        <v>275698</v>
      </c>
      <c r="CB821" s="108">
        <f t="shared" si="14646"/>
        <v>275698</v>
      </c>
      <c r="CC821" s="108">
        <f t="shared" si="14646"/>
        <v>275698</v>
      </c>
      <c r="CD821" s="108"/>
      <c r="CE821" s="108"/>
      <c r="CF821" s="108"/>
      <c r="CG821" s="108"/>
      <c r="CH821" s="109">
        <f>IF(C821="","",F821-SUM(G821:CG821))</f>
        <v>0</v>
      </c>
      <c r="CI821" s="107">
        <f>IF(C821="","",SUM(G821:CG821))</f>
        <v>3859776</v>
      </c>
      <c r="CJ821" s="67" t="b">
        <f>IF(C821="","",F821=CI821)</f>
        <v>1</v>
      </c>
    </row>
    <row r="822" spans="1:88" s="5" customFormat="1" ht="22.05" customHeight="1" x14ac:dyDescent="0.3">
      <c r="A822" s="172"/>
      <c r="B822" s="156"/>
      <c r="C822" s="169"/>
      <c r="D822" s="159"/>
      <c r="E822" s="162"/>
      <c r="F822" s="165"/>
      <c r="G822" s="110">
        <v>0</v>
      </c>
      <c r="H822" s="110"/>
      <c r="I822" s="110"/>
      <c r="J822" s="110"/>
      <c r="K822" s="110"/>
      <c r="L822" s="110"/>
      <c r="M822" s="110"/>
      <c r="N822" s="110"/>
      <c r="O822" s="110"/>
      <c r="P822" s="110"/>
      <c r="Q822" s="110"/>
      <c r="R822" s="110"/>
      <c r="S822" s="110"/>
      <c r="T822" s="110"/>
      <c r="U822" s="110">
        <f t="shared" ref="U822" si="14647">ROUND(U821/$E821,2)</f>
        <v>0</v>
      </c>
      <c r="V822" s="110">
        <f t="shared" ref="V822" si="14648">ROUND(V821/$E821,2)</f>
        <v>0</v>
      </c>
      <c r="W822" s="110">
        <f t="shared" ref="W822" si="14649">ROUND(W821/$E821,2)</f>
        <v>0</v>
      </c>
      <c r="X822" s="110">
        <f t="shared" ref="X822" si="14650">ROUND(X821/$E821,2)</f>
        <v>0</v>
      </c>
      <c r="Y822" s="110">
        <f t="shared" ref="Y822" si="14651">ROUND(Y821/$E821,2)</f>
        <v>0</v>
      </c>
      <c r="Z822" s="110">
        <f t="shared" ref="Z822" si="14652">ROUND(Z821/$E821,2)</f>
        <v>0</v>
      </c>
      <c r="AA822" s="110">
        <f t="shared" ref="AA822" si="14653">ROUND(AA821/$E821,2)</f>
        <v>0</v>
      </c>
      <c r="AB822" s="110">
        <f t="shared" ref="AB822" si="14654">ROUND(AB821/$E821,2)</f>
        <v>0</v>
      </c>
      <c r="AC822" s="110">
        <f t="shared" ref="AC822" si="14655">ROUND(AC821/$E821,2)</f>
        <v>0</v>
      </c>
      <c r="AD822" s="110">
        <f t="shared" ref="AD822" si="14656">ROUND(AD821/$E821,2)</f>
        <v>0</v>
      </c>
      <c r="AE822" s="110">
        <f t="shared" ref="AE822" si="14657">ROUND(AE821/$E821,2)</f>
        <v>0</v>
      </c>
      <c r="AF822" s="110">
        <f t="shared" ref="AF822" si="14658">ROUND(AF821/$E821,2)</f>
        <v>0</v>
      </c>
      <c r="AG822" s="110">
        <f t="shared" ref="AG822" si="14659">ROUND(AG821/$E821,2)</f>
        <v>0</v>
      </c>
      <c r="AH822" s="110">
        <f t="shared" ref="AH822" si="14660">ROUND(AH821/$E821,2)</f>
        <v>0</v>
      </c>
      <c r="AI822" s="110">
        <f t="shared" ref="AI822" si="14661">ROUND(AI821/$E821,2)</f>
        <v>0</v>
      </c>
      <c r="AJ822" s="110">
        <f t="shared" ref="AJ822" si="14662">ROUND(AJ821/$E821,2)</f>
        <v>0</v>
      </c>
      <c r="AK822" s="110">
        <f t="shared" ref="AK822" si="14663">ROUND(AK821/$E821,2)</f>
        <v>0</v>
      </c>
      <c r="AL822" s="110">
        <f t="shared" ref="AL822" si="14664">ROUND(AL821/$E821,2)</f>
        <v>0</v>
      </c>
      <c r="AM822" s="110">
        <f t="shared" ref="AM822" si="14665">ROUND(AM821/$E821,2)</f>
        <v>0</v>
      </c>
      <c r="AN822" s="110">
        <f t="shared" ref="AN822" si="14666">ROUND(AN821/$E821,2)</f>
        <v>0</v>
      </c>
      <c r="AO822" s="110">
        <f t="shared" ref="AO822" si="14667">ROUND(AO821/$E821,2)</f>
        <v>0</v>
      </c>
      <c r="AP822" s="110">
        <f t="shared" ref="AP822" si="14668">ROUND(AP821/$E821,2)</f>
        <v>0</v>
      </c>
      <c r="AQ822" s="110">
        <f t="shared" ref="AQ822" si="14669">ROUND(AQ821/$E821,2)</f>
        <v>0</v>
      </c>
      <c r="AR822" s="110">
        <f t="shared" ref="AR822" si="14670">ROUND(AR821/$E821,2)</f>
        <v>0</v>
      </c>
      <c r="AS822" s="110">
        <f t="shared" ref="AS822" si="14671">ROUND(AS821/$E821,2)</f>
        <v>0</v>
      </c>
      <c r="AT822" s="110">
        <f t="shared" ref="AT822" si="14672">ROUND(AT821/$E821,2)</f>
        <v>0</v>
      </c>
      <c r="AU822" s="110">
        <f t="shared" ref="AU822" si="14673">ROUND(AU821/$E821,2)</f>
        <v>0</v>
      </c>
      <c r="AV822" s="110">
        <f t="shared" ref="AV822" si="14674">ROUND(AV821/$E821,2)</f>
        <v>0</v>
      </c>
      <c r="AW822" s="110">
        <f t="shared" ref="AW822" si="14675">ROUND(AW821/$E821,2)</f>
        <v>0</v>
      </c>
      <c r="AX822" s="110">
        <f t="shared" ref="AX822" si="14676">ROUND(AX821/$E821,2)</f>
        <v>0</v>
      </c>
      <c r="AY822" s="110">
        <f t="shared" ref="AY822" si="14677">ROUND(AY821/$E821,2)</f>
        <v>0</v>
      </c>
      <c r="AZ822" s="110">
        <f t="shared" ref="AZ822" si="14678">ROUND(AZ821/$E821,2)</f>
        <v>0</v>
      </c>
      <c r="BA822" s="110">
        <f t="shared" ref="BA822" si="14679">ROUND(BA821/$E821,2)</f>
        <v>0</v>
      </c>
      <c r="BB822" s="110">
        <f t="shared" ref="BB822" si="14680">ROUND(BB821/$E821,2)</f>
        <v>0</v>
      </c>
      <c r="BC822" s="110">
        <f t="shared" ref="BC822" si="14681">ROUND(BC821/$E821,2)</f>
        <v>0</v>
      </c>
      <c r="BD822" s="110">
        <f t="shared" ref="BD822" si="14682">ROUND(BD821/$E821,2)</f>
        <v>0</v>
      </c>
      <c r="BE822" s="110">
        <f t="shared" ref="BE822" si="14683">ROUND(BE821/$E821,2)</f>
        <v>0</v>
      </c>
      <c r="BF822" s="110">
        <f t="shared" ref="BF822" si="14684">ROUND(BF821/$E821,2)</f>
        <v>0</v>
      </c>
      <c r="BG822" s="110">
        <f t="shared" ref="BG822" si="14685">ROUND(BG821/$E821,2)</f>
        <v>0</v>
      </c>
      <c r="BH822" s="110">
        <f t="shared" ref="BH822" si="14686">ROUND(BH821/$E821,2)</f>
        <v>0</v>
      </c>
      <c r="BI822" s="110">
        <f t="shared" ref="BI822" si="14687">ROUND(BI821/$E821,2)</f>
        <v>0</v>
      </c>
      <c r="BJ822" s="110">
        <f t="shared" ref="BJ822" si="14688">ROUND(BJ821/$E821,2)</f>
        <v>0</v>
      </c>
      <c r="BK822" s="110">
        <f t="shared" ref="BK822" si="14689">ROUND(BK821/$E821,2)</f>
        <v>0</v>
      </c>
      <c r="BL822" s="110">
        <f t="shared" ref="BL822" si="14690">ROUND(BL821/$E821,2)</f>
        <v>0</v>
      </c>
      <c r="BM822" s="110">
        <f t="shared" ref="BM822" si="14691">ROUND(BM821/$E821,2)</f>
        <v>0</v>
      </c>
      <c r="BN822" s="110">
        <f t="shared" ref="BN822" si="14692">ROUND(BN821/$E821,2)</f>
        <v>0</v>
      </c>
      <c r="BO822" s="110">
        <f t="shared" ref="BO822" si="14693">ROUND(BO821/$E821,2)</f>
        <v>0</v>
      </c>
      <c r="BP822" s="110">
        <f t="shared" ref="BP822" si="14694">ROUND(BP821/$E821,2)</f>
        <v>2.29</v>
      </c>
      <c r="BQ822" s="110">
        <f t="shared" ref="BQ822" si="14695">ROUND(BQ821/$E821,2)</f>
        <v>2.29</v>
      </c>
      <c r="BR822" s="110">
        <f t="shared" ref="BR822" si="14696">ROUND(BR821/$E821,2)</f>
        <v>2.29</v>
      </c>
      <c r="BS822" s="110">
        <f t="shared" ref="BS822" si="14697">ROUND(BS821/$E821,2)</f>
        <v>2.29</v>
      </c>
      <c r="BT822" s="110">
        <f t="shared" ref="BT822" si="14698">ROUND(BT821/$E821,2)</f>
        <v>2.29</v>
      </c>
      <c r="BU822" s="110">
        <f t="shared" ref="BU822" si="14699">ROUND(BU821/$E821,2)</f>
        <v>2.29</v>
      </c>
      <c r="BV822" s="110">
        <f>ROUNDDOWN(BV821/$E821,2)</f>
        <v>2.2799999999999998</v>
      </c>
      <c r="BW822" s="110">
        <f>ROUNDDOWN(BW821/$E821,2)</f>
        <v>2.2799999999999998</v>
      </c>
      <c r="BX822" s="110">
        <f t="shared" ref="BX822" si="14700">ROUND(BX821/$E821,2)</f>
        <v>2.29</v>
      </c>
      <c r="BY822" s="110">
        <f>ROUNDDOWN(BY821/$E821,2)</f>
        <v>2.2799999999999998</v>
      </c>
      <c r="BZ822" s="110">
        <f>ROUNDDOWN(BZ821/$E821,2)</f>
        <v>2.2799999999999998</v>
      </c>
      <c r="CA822" s="110">
        <f>ROUNDDOWN(CA821/$E821,2)</f>
        <v>2.2799999999999998</v>
      </c>
      <c r="CB822" s="110">
        <f>ROUNDDOWN(CB821/$E821,2)</f>
        <v>2.2799999999999998</v>
      </c>
      <c r="CC822" s="110">
        <f t="shared" ref="CC822" si="14701">ROUND(CC821/$E821,2)</f>
        <v>2.29</v>
      </c>
      <c r="CD822" s="110">
        <f t="shared" ref="CD822" si="14702">ROUND(CD821/$E821,2)</f>
        <v>0</v>
      </c>
      <c r="CE822" s="110"/>
      <c r="CF822" s="110">
        <f t="shared" ref="CF822" si="14703">ROUND(CF821/$E821,2)</f>
        <v>0</v>
      </c>
      <c r="CG822" s="110">
        <f t="shared" ref="CG822" si="14704">ROUND(CG821/$E821,2)</f>
        <v>0</v>
      </c>
      <c r="CH822" s="111">
        <f>IF(C821="","",D821-SUM(G822:CG822))</f>
        <v>-7.1054273576010019E-15</v>
      </c>
      <c r="CI822" s="112">
        <f>IF(C821="","",SUM(G822:CG822))</f>
        <v>32.000000000000007</v>
      </c>
      <c r="CJ822" s="67" t="b">
        <f>IF(C821="","",D821=CI822)</f>
        <v>1</v>
      </c>
    </row>
    <row r="823" spans="1:88" s="5" customFormat="1" ht="22.05" customHeight="1" x14ac:dyDescent="0.3">
      <c r="A823" s="173"/>
      <c r="B823" s="157"/>
      <c r="C823" s="170"/>
      <c r="D823" s="160"/>
      <c r="E823" s="163"/>
      <c r="F823" s="166"/>
      <c r="G823" s="113">
        <v>0</v>
      </c>
      <c r="H823" s="113"/>
      <c r="I823" s="113"/>
      <c r="J823" s="113"/>
      <c r="K823" s="113"/>
      <c r="L823" s="113"/>
      <c r="M823" s="113"/>
      <c r="N823" s="113"/>
      <c r="O823" s="113"/>
      <c r="P823" s="113"/>
      <c r="Q823" s="113"/>
      <c r="R823" s="113"/>
      <c r="S823" s="113"/>
      <c r="T823" s="113"/>
      <c r="U823" s="113"/>
      <c r="V823" s="113"/>
      <c r="W823" s="113"/>
      <c r="X823" s="113"/>
      <c r="Y823" s="113"/>
      <c r="Z823" s="113"/>
      <c r="AA823" s="113"/>
      <c r="AB823" s="113"/>
      <c r="AC823" s="113"/>
      <c r="AD823" s="113"/>
      <c r="AE823" s="113"/>
      <c r="AF823" s="113"/>
      <c r="AG823" s="113"/>
      <c r="AH823" s="113"/>
      <c r="AI823" s="113"/>
      <c r="AJ823" s="113"/>
      <c r="AK823" s="113"/>
      <c r="AL823" s="113"/>
      <c r="AM823" s="113"/>
      <c r="AN823" s="113"/>
      <c r="AO823" s="113"/>
      <c r="AP823" s="113"/>
      <c r="AQ823" s="113"/>
      <c r="AR823" s="113"/>
      <c r="AS823" s="113"/>
      <c r="AT823" s="113"/>
      <c r="AU823" s="113"/>
      <c r="AV823" s="113"/>
      <c r="AW823" s="113"/>
      <c r="AX823" s="113"/>
      <c r="AY823" s="113"/>
      <c r="AZ823" s="113"/>
      <c r="BA823" s="113"/>
      <c r="BB823" s="113"/>
      <c r="BC823" s="113"/>
      <c r="BD823" s="113"/>
      <c r="BE823" s="113"/>
      <c r="BF823" s="113"/>
      <c r="BG823" s="113"/>
      <c r="BH823" s="113"/>
      <c r="BI823" s="113"/>
      <c r="BJ823" s="113"/>
      <c r="BK823" s="113"/>
      <c r="BL823" s="113"/>
      <c r="BM823" s="113"/>
      <c r="BN823" s="113"/>
      <c r="BO823" s="113"/>
      <c r="BP823" s="113"/>
      <c r="BQ823" s="113"/>
      <c r="BR823" s="113"/>
      <c r="BS823" s="113"/>
      <c r="BT823" s="113"/>
      <c r="BU823" s="113"/>
      <c r="BV823" s="113"/>
      <c r="BW823" s="113"/>
      <c r="BX823" s="113"/>
      <c r="BY823" s="113"/>
      <c r="BZ823" s="113"/>
      <c r="CA823" s="113"/>
      <c r="CB823" s="113"/>
      <c r="CC823" s="113"/>
      <c r="CD823" s="113"/>
      <c r="CE823" s="113"/>
      <c r="CF823" s="113"/>
      <c r="CG823" s="113"/>
      <c r="CH823" s="114">
        <f>IF(C821="","",100%-SUM(G823:CG823))</f>
        <v>1</v>
      </c>
      <c r="CI823" s="115">
        <f>IF(C821="","",SUM(G823:CG823))</f>
        <v>0</v>
      </c>
      <c r="CJ823" s="67" t="b">
        <f>IF(C821="","",SUM(G823:CG823)=CI823)</f>
        <v>1</v>
      </c>
    </row>
    <row r="824" spans="1:88" s="5" customFormat="1" ht="22.05" customHeight="1" x14ac:dyDescent="0.3">
      <c r="A824" s="171" t="s">
        <v>583</v>
      </c>
      <c r="B824" s="155" t="s">
        <v>584</v>
      </c>
      <c r="C824" s="168" t="s">
        <v>163</v>
      </c>
      <c r="D824" s="158">
        <v>0</v>
      </c>
      <c r="E824" s="161">
        <v>120618</v>
      </c>
      <c r="F824" s="164">
        <f t="shared" si="14645"/>
        <v>0</v>
      </c>
      <c r="G824" s="108">
        <v>0</v>
      </c>
      <c r="H824" s="108"/>
      <c r="I824" s="108"/>
      <c r="J824" s="108"/>
      <c r="K824" s="108"/>
      <c r="L824" s="108"/>
      <c r="M824" s="108"/>
      <c r="N824" s="108"/>
      <c r="O824" s="108"/>
      <c r="P824" s="108"/>
      <c r="Q824" s="108"/>
      <c r="R824" s="108"/>
      <c r="S824" s="108"/>
      <c r="T824" s="108"/>
      <c r="U824" s="108"/>
      <c r="V824" s="108"/>
      <c r="W824" s="108"/>
      <c r="X824" s="108"/>
      <c r="Y824" s="108"/>
      <c r="Z824" s="108"/>
      <c r="AA824" s="108"/>
      <c r="AB824" s="108"/>
      <c r="AC824" s="108"/>
      <c r="AD824" s="108"/>
      <c r="AE824" s="108"/>
      <c r="AF824" s="108"/>
      <c r="AG824" s="108"/>
      <c r="AH824" s="108"/>
      <c r="AI824" s="108"/>
      <c r="AJ824" s="108"/>
      <c r="AK824" s="108"/>
      <c r="AL824" s="108"/>
      <c r="AM824" s="108"/>
      <c r="AN824" s="108"/>
      <c r="AO824" s="108"/>
      <c r="AP824" s="108"/>
      <c r="AQ824" s="108"/>
      <c r="AR824" s="108"/>
      <c r="AS824" s="108"/>
      <c r="AT824" s="108"/>
      <c r="AU824" s="108"/>
      <c r="AV824" s="108"/>
      <c r="AW824" s="108"/>
      <c r="AX824" s="108"/>
      <c r="AY824" s="108"/>
      <c r="AZ824" s="108"/>
      <c r="BA824" s="108"/>
      <c r="BB824" s="108"/>
      <c r="BC824" s="108"/>
      <c r="BD824" s="108"/>
      <c r="BE824" s="108"/>
      <c r="BF824" s="108"/>
      <c r="BG824" s="108"/>
      <c r="BH824" s="108"/>
      <c r="BI824" s="108"/>
      <c r="BJ824" s="108"/>
      <c r="BK824" s="108"/>
      <c r="BL824" s="108"/>
      <c r="BM824" s="108"/>
      <c r="BN824" s="108"/>
      <c r="BO824" s="108"/>
      <c r="BP824" s="108">
        <f>ROUND($F824/14,0)</f>
        <v>0</v>
      </c>
      <c r="BQ824" s="108">
        <f>ROUNDUP($F824/14,0)</f>
        <v>0</v>
      </c>
      <c r="BR824" s="108">
        <f>ROUNDUP($F824/14,0)</f>
        <v>0</v>
      </c>
      <c r="BS824" s="108">
        <f>ROUNDUP($F824/14,0)</f>
        <v>0</v>
      </c>
      <c r="BT824" s="108">
        <f t="shared" ref="BT824:CC824" si="14705">ROUND($F824/14,0)</f>
        <v>0</v>
      </c>
      <c r="BU824" s="108">
        <f>ROUNDUP($F824/14,0)</f>
        <v>0</v>
      </c>
      <c r="BV824" s="108">
        <f>ROUNDUP($F824/14,0)</f>
        <v>0</v>
      </c>
      <c r="BW824" s="108">
        <f>ROUNDUP($F824/14,0)</f>
        <v>0</v>
      </c>
      <c r="BX824" s="108">
        <f t="shared" si="14705"/>
        <v>0</v>
      </c>
      <c r="BY824" s="108">
        <f t="shared" si="14705"/>
        <v>0</v>
      </c>
      <c r="BZ824" s="108">
        <f t="shared" si="14705"/>
        <v>0</v>
      </c>
      <c r="CA824" s="108">
        <f t="shared" si="14705"/>
        <v>0</v>
      </c>
      <c r="CB824" s="108">
        <f t="shared" si="14705"/>
        <v>0</v>
      </c>
      <c r="CC824" s="108">
        <f t="shared" si="14705"/>
        <v>0</v>
      </c>
      <c r="CD824" s="108"/>
      <c r="CE824" s="108"/>
      <c r="CF824" s="108"/>
      <c r="CG824" s="108"/>
      <c r="CH824" s="109">
        <f>IF(C824="","",F824-SUM(G824:CG824))</f>
        <v>0</v>
      </c>
      <c r="CI824" s="107">
        <f>IF(C824="","",SUM(G824:CG824))</f>
        <v>0</v>
      </c>
      <c r="CJ824" s="67" t="b">
        <f>IF(C824="","",F824=CI824)</f>
        <v>1</v>
      </c>
    </row>
    <row r="825" spans="1:88" s="5" customFormat="1" ht="22.05" customHeight="1" x14ac:dyDescent="0.3">
      <c r="A825" s="172"/>
      <c r="B825" s="156"/>
      <c r="C825" s="169"/>
      <c r="D825" s="159"/>
      <c r="E825" s="162"/>
      <c r="F825" s="165"/>
      <c r="G825" s="110">
        <v>0</v>
      </c>
      <c r="H825" s="110"/>
      <c r="I825" s="110"/>
      <c r="J825" s="110"/>
      <c r="K825" s="110"/>
      <c r="L825" s="110"/>
      <c r="M825" s="110"/>
      <c r="N825" s="110"/>
      <c r="O825" s="110"/>
      <c r="P825" s="110"/>
      <c r="Q825" s="110"/>
      <c r="R825" s="110"/>
      <c r="S825" s="110"/>
      <c r="T825" s="110"/>
      <c r="U825" s="110">
        <f t="shared" ref="U825" si="14706">ROUND(U824/$E824,2)</f>
        <v>0</v>
      </c>
      <c r="V825" s="110">
        <f t="shared" ref="V825" si="14707">ROUND(V824/$E824,2)</f>
        <v>0</v>
      </c>
      <c r="W825" s="110">
        <f t="shared" ref="W825" si="14708">ROUND(W824/$E824,2)</f>
        <v>0</v>
      </c>
      <c r="X825" s="110">
        <f t="shared" ref="X825" si="14709">ROUND(X824/$E824,2)</f>
        <v>0</v>
      </c>
      <c r="Y825" s="110">
        <f t="shared" ref="Y825" si="14710">ROUND(Y824/$E824,2)</f>
        <v>0</v>
      </c>
      <c r="Z825" s="110">
        <f t="shared" ref="Z825" si="14711">ROUND(Z824/$E824,2)</f>
        <v>0</v>
      </c>
      <c r="AA825" s="110">
        <f t="shared" ref="AA825" si="14712">ROUND(AA824/$E824,2)</f>
        <v>0</v>
      </c>
      <c r="AB825" s="110">
        <f t="shared" ref="AB825" si="14713">ROUND(AB824/$E824,2)</f>
        <v>0</v>
      </c>
      <c r="AC825" s="110">
        <f t="shared" ref="AC825" si="14714">ROUND(AC824/$E824,2)</f>
        <v>0</v>
      </c>
      <c r="AD825" s="110">
        <f t="shared" ref="AD825" si="14715">ROUND(AD824/$E824,2)</f>
        <v>0</v>
      </c>
      <c r="AE825" s="110">
        <f t="shared" ref="AE825" si="14716">ROUND(AE824/$E824,2)</f>
        <v>0</v>
      </c>
      <c r="AF825" s="110">
        <f t="shared" ref="AF825" si="14717">ROUND(AF824/$E824,2)</f>
        <v>0</v>
      </c>
      <c r="AG825" s="110">
        <f t="shared" ref="AG825" si="14718">ROUND(AG824/$E824,2)</f>
        <v>0</v>
      </c>
      <c r="AH825" s="110">
        <f t="shared" ref="AH825" si="14719">ROUND(AH824/$E824,2)</f>
        <v>0</v>
      </c>
      <c r="AI825" s="110">
        <f t="shared" ref="AI825" si="14720">ROUND(AI824/$E824,2)</f>
        <v>0</v>
      </c>
      <c r="AJ825" s="110">
        <f t="shared" ref="AJ825" si="14721">ROUND(AJ824/$E824,2)</f>
        <v>0</v>
      </c>
      <c r="AK825" s="110">
        <f t="shared" ref="AK825" si="14722">ROUND(AK824/$E824,2)</f>
        <v>0</v>
      </c>
      <c r="AL825" s="110">
        <f t="shared" ref="AL825" si="14723">ROUND(AL824/$E824,2)</f>
        <v>0</v>
      </c>
      <c r="AM825" s="110">
        <f t="shared" ref="AM825" si="14724">ROUND(AM824/$E824,2)</f>
        <v>0</v>
      </c>
      <c r="AN825" s="110">
        <f t="shared" ref="AN825" si="14725">ROUND(AN824/$E824,2)</f>
        <v>0</v>
      </c>
      <c r="AO825" s="110">
        <f t="shared" ref="AO825" si="14726">ROUND(AO824/$E824,2)</f>
        <v>0</v>
      </c>
      <c r="AP825" s="110">
        <f t="shared" ref="AP825" si="14727">ROUND(AP824/$E824,2)</f>
        <v>0</v>
      </c>
      <c r="AQ825" s="110">
        <f t="shared" ref="AQ825" si="14728">ROUND(AQ824/$E824,2)</f>
        <v>0</v>
      </c>
      <c r="AR825" s="110">
        <f t="shared" ref="AR825" si="14729">ROUND(AR824/$E824,2)</f>
        <v>0</v>
      </c>
      <c r="AS825" s="110">
        <f t="shared" ref="AS825" si="14730">ROUND(AS824/$E824,2)</f>
        <v>0</v>
      </c>
      <c r="AT825" s="110">
        <f t="shared" ref="AT825" si="14731">ROUND(AT824/$E824,2)</f>
        <v>0</v>
      </c>
      <c r="AU825" s="110">
        <f t="shared" ref="AU825" si="14732">ROUND(AU824/$E824,2)</f>
        <v>0</v>
      </c>
      <c r="AV825" s="110">
        <f t="shared" ref="AV825" si="14733">ROUND(AV824/$E824,2)</f>
        <v>0</v>
      </c>
      <c r="AW825" s="110">
        <f t="shared" ref="AW825" si="14734">ROUND(AW824/$E824,2)</f>
        <v>0</v>
      </c>
      <c r="AX825" s="110">
        <f t="shared" ref="AX825" si="14735">ROUND(AX824/$E824,2)</f>
        <v>0</v>
      </c>
      <c r="AY825" s="110">
        <f t="shared" ref="AY825" si="14736">ROUND(AY824/$E824,2)</f>
        <v>0</v>
      </c>
      <c r="AZ825" s="110">
        <f t="shared" ref="AZ825" si="14737">ROUND(AZ824/$E824,2)</f>
        <v>0</v>
      </c>
      <c r="BA825" s="110">
        <f t="shared" ref="BA825" si="14738">ROUND(BA824/$E824,2)</f>
        <v>0</v>
      </c>
      <c r="BB825" s="110">
        <f t="shared" ref="BB825" si="14739">ROUND(BB824/$E824,2)</f>
        <v>0</v>
      </c>
      <c r="BC825" s="110">
        <f t="shared" ref="BC825" si="14740">ROUND(BC824/$E824,2)</f>
        <v>0</v>
      </c>
      <c r="BD825" s="110">
        <f t="shared" ref="BD825" si="14741">ROUND(BD824/$E824,2)</f>
        <v>0</v>
      </c>
      <c r="BE825" s="110">
        <f t="shared" ref="BE825" si="14742">ROUND(BE824/$E824,2)</f>
        <v>0</v>
      </c>
      <c r="BF825" s="110">
        <f t="shared" ref="BF825" si="14743">ROUND(BF824/$E824,2)</f>
        <v>0</v>
      </c>
      <c r="BG825" s="110">
        <f t="shared" ref="BG825" si="14744">ROUND(BG824/$E824,2)</f>
        <v>0</v>
      </c>
      <c r="BH825" s="110">
        <f t="shared" ref="BH825" si="14745">ROUND(BH824/$E824,2)</f>
        <v>0</v>
      </c>
      <c r="BI825" s="110">
        <f t="shared" ref="BI825" si="14746">ROUND(BI824/$E824,2)</f>
        <v>0</v>
      </c>
      <c r="BJ825" s="110">
        <f t="shared" ref="BJ825" si="14747">ROUND(BJ824/$E824,2)</f>
        <v>0</v>
      </c>
      <c r="BK825" s="110">
        <f t="shared" ref="BK825" si="14748">ROUND(BK824/$E824,2)</f>
        <v>0</v>
      </c>
      <c r="BL825" s="110">
        <f t="shared" ref="BL825" si="14749">ROUND(BL824/$E824,2)</f>
        <v>0</v>
      </c>
      <c r="BM825" s="110">
        <f t="shared" ref="BM825" si="14750">ROUND(BM824/$E824,2)</f>
        <v>0</v>
      </c>
      <c r="BN825" s="110">
        <f t="shared" ref="BN825" si="14751">ROUND(BN824/$E824,2)</f>
        <v>0</v>
      </c>
      <c r="BO825" s="110">
        <f t="shared" ref="BO825" si="14752">ROUND(BO824/$E824,2)</f>
        <v>0</v>
      </c>
      <c r="BP825" s="110">
        <f t="shared" ref="BP825" si="14753">ROUND(BP824/$E824,2)</f>
        <v>0</v>
      </c>
      <c r="BQ825" s="110">
        <f t="shared" ref="BQ825" si="14754">ROUND(BQ824/$E824,2)</f>
        <v>0</v>
      </c>
      <c r="BR825" s="110">
        <f t="shared" ref="BR825" si="14755">ROUND(BR824/$E824,2)</f>
        <v>0</v>
      </c>
      <c r="BS825" s="110">
        <f t="shared" ref="BS825" si="14756">ROUND(BS824/$E824,2)</f>
        <v>0</v>
      </c>
      <c r="BT825" s="110">
        <f t="shared" ref="BT825" si="14757">ROUND(BT824/$E824,2)</f>
        <v>0</v>
      </c>
      <c r="BU825" s="110">
        <f t="shared" ref="BU825" si="14758">ROUND(BU824/$E824,2)</f>
        <v>0</v>
      </c>
      <c r="BV825" s="110">
        <f t="shared" ref="BV825" si="14759">ROUND(BV824/$E824,2)</f>
        <v>0</v>
      </c>
      <c r="BW825" s="110">
        <f t="shared" ref="BW825" si="14760">ROUND(BW824/$E824,2)</f>
        <v>0</v>
      </c>
      <c r="BX825" s="110">
        <f t="shared" ref="BX825" si="14761">ROUND(BX824/$E824,2)</f>
        <v>0</v>
      </c>
      <c r="BY825" s="110">
        <f t="shared" ref="BY825" si="14762">ROUND(BY824/$E824,2)</f>
        <v>0</v>
      </c>
      <c r="BZ825" s="110">
        <f t="shared" ref="BZ825" si="14763">ROUND(BZ824/$E824,2)</f>
        <v>0</v>
      </c>
      <c r="CA825" s="110">
        <f>ROUNDDOWN(CA824/$E824,2)</f>
        <v>0</v>
      </c>
      <c r="CB825" s="110">
        <f>ROUNDDOWN(CB824/$E824,2)</f>
        <v>0</v>
      </c>
      <c r="CC825" s="110">
        <f t="shared" ref="CC825" si="14764">ROUND(CC824/$E824,2)</f>
        <v>0</v>
      </c>
      <c r="CD825" s="110">
        <f t="shared" ref="CD825" si="14765">ROUND(CD824/$E824,2)</f>
        <v>0</v>
      </c>
      <c r="CE825" s="110"/>
      <c r="CF825" s="110">
        <f t="shared" ref="CF825" si="14766">ROUND(CF824/$E824,2)</f>
        <v>0</v>
      </c>
      <c r="CG825" s="110">
        <f t="shared" ref="CG825" si="14767">ROUND(CG824/$E824,2)</f>
        <v>0</v>
      </c>
      <c r="CH825" s="111">
        <f>IF(C824="","",D824-SUM(G825:CG825))</f>
        <v>0</v>
      </c>
      <c r="CI825" s="112">
        <f>IF(C824="","",SUM(G825:CG825))</f>
        <v>0</v>
      </c>
      <c r="CJ825" s="67" t="b">
        <f>IF(C824="","",D824=CI825)</f>
        <v>1</v>
      </c>
    </row>
    <row r="826" spans="1:88" s="5" customFormat="1" ht="22.05" customHeight="1" x14ac:dyDescent="0.3">
      <c r="A826" s="173"/>
      <c r="B826" s="157"/>
      <c r="C826" s="170"/>
      <c r="D826" s="160"/>
      <c r="E826" s="163"/>
      <c r="F826" s="166"/>
      <c r="G826" s="113">
        <v>0</v>
      </c>
      <c r="H826" s="113"/>
      <c r="I826" s="113"/>
      <c r="J826" s="113"/>
      <c r="K826" s="113"/>
      <c r="L826" s="113"/>
      <c r="M826" s="113"/>
      <c r="N826" s="113"/>
      <c r="O826" s="113"/>
      <c r="P826" s="113"/>
      <c r="Q826" s="113"/>
      <c r="R826" s="113"/>
      <c r="S826" s="113"/>
      <c r="T826" s="113"/>
      <c r="U826" s="113"/>
      <c r="V826" s="113"/>
      <c r="W826" s="113"/>
      <c r="X826" s="113"/>
      <c r="Y826" s="113"/>
      <c r="Z826" s="113"/>
      <c r="AA826" s="113"/>
      <c r="AB826" s="113"/>
      <c r="AC826" s="113"/>
      <c r="AD826" s="113"/>
      <c r="AE826" s="113"/>
      <c r="AF826" s="113"/>
      <c r="AG826" s="113"/>
      <c r="AH826" s="113"/>
      <c r="AI826" s="113"/>
      <c r="AJ826" s="113"/>
      <c r="AK826" s="113"/>
      <c r="AL826" s="113"/>
      <c r="AM826" s="113"/>
      <c r="AN826" s="113"/>
      <c r="AO826" s="113"/>
      <c r="AP826" s="113"/>
      <c r="AQ826" s="113"/>
      <c r="AR826" s="113"/>
      <c r="AS826" s="113"/>
      <c r="AT826" s="113"/>
      <c r="AU826" s="113"/>
      <c r="AV826" s="113"/>
      <c r="AW826" s="113"/>
      <c r="AX826" s="113"/>
      <c r="AY826" s="113"/>
      <c r="AZ826" s="113"/>
      <c r="BA826" s="113"/>
      <c r="BB826" s="113"/>
      <c r="BC826" s="113"/>
      <c r="BD826" s="113"/>
      <c r="BE826" s="113"/>
      <c r="BF826" s="113"/>
      <c r="BG826" s="113"/>
      <c r="BH826" s="113"/>
      <c r="BI826" s="113"/>
      <c r="BJ826" s="113"/>
      <c r="BK826" s="113"/>
      <c r="BL826" s="113"/>
      <c r="BM826" s="113"/>
      <c r="BN826" s="113"/>
      <c r="BO826" s="113"/>
      <c r="BP826" s="113"/>
      <c r="BQ826" s="113"/>
      <c r="BR826" s="113"/>
      <c r="BS826" s="113"/>
      <c r="BT826" s="113"/>
      <c r="BU826" s="113"/>
      <c r="BV826" s="113"/>
      <c r="BW826" s="113"/>
      <c r="BX826" s="113"/>
      <c r="BY826" s="113"/>
      <c r="BZ826" s="113"/>
      <c r="CA826" s="113"/>
      <c r="CB826" s="113"/>
      <c r="CC826" s="113"/>
      <c r="CD826" s="113"/>
      <c r="CE826" s="113"/>
      <c r="CF826" s="113"/>
      <c r="CG826" s="113"/>
      <c r="CH826" s="114">
        <f>IF(C824="","",100%-SUM(G826:CG826))</f>
        <v>1</v>
      </c>
      <c r="CI826" s="115">
        <f>IF(C824="","",SUM(G826:CG826))</f>
        <v>0</v>
      </c>
      <c r="CJ826" s="67" t="b">
        <f>IF(C824="","",SUM(G826:CG826)=CI826)</f>
        <v>1</v>
      </c>
    </row>
    <row r="827" spans="1:88" s="5" customFormat="1" ht="22.05" customHeight="1" x14ac:dyDescent="0.3">
      <c r="A827" s="171" t="s">
        <v>585</v>
      </c>
      <c r="B827" s="155" t="s">
        <v>586</v>
      </c>
      <c r="C827" s="168" t="s">
        <v>163</v>
      </c>
      <c r="D827" s="158">
        <v>409</v>
      </c>
      <c r="E827" s="161">
        <v>120618</v>
      </c>
      <c r="F827" s="164">
        <f t="shared" si="14645"/>
        <v>49332762</v>
      </c>
      <c r="G827" s="108">
        <v>0</v>
      </c>
      <c r="H827" s="108"/>
      <c r="I827" s="108"/>
      <c r="J827" s="108"/>
      <c r="K827" s="108"/>
      <c r="L827" s="108"/>
      <c r="M827" s="108"/>
      <c r="N827" s="108"/>
      <c r="O827" s="108"/>
      <c r="P827" s="108"/>
      <c r="Q827" s="108"/>
      <c r="R827" s="108"/>
      <c r="S827" s="108"/>
      <c r="T827" s="108"/>
      <c r="U827" s="108"/>
      <c r="V827" s="108"/>
      <c r="W827" s="108"/>
      <c r="X827" s="108"/>
      <c r="Y827" s="108"/>
      <c r="Z827" s="108"/>
      <c r="AA827" s="108"/>
      <c r="AB827" s="108"/>
      <c r="AC827" s="108"/>
      <c r="AD827" s="108"/>
      <c r="AE827" s="108"/>
      <c r="AF827" s="108"/>
      <c r="AG827" s="108"/>
      <c r="AH827" s="108"/>
      <c r="AI827" s="108"/>
      <c r="AJ827" s="108"/>
      <c r="AK827" s="108"/>
      <c r="AL827" s="108"/>
      <c r="AM827" s="108"/>
      <c r="AN827" s="108"/>
      <c r="AO827" s="108"/>
      <c r="AP827" s="108"/>
      <c r="AQ827" s="108"/>
      <c r="AR827" s="108"/>
      <c r="AS827" s="108"/>
      <c r="AT827" s="108"/>
      <c r="AU827" s="108"/>
      <c r="AV827" s="108"/>
      <c r="AW827" s="108"/>
      <c r="AX827" s="108"/>
      <c r="AY827" s="108"/>
      <c r="AZ827" s="108"/>
      <c r="BA827" s="108"/>
      <c r="BB827" s="108"/>
      <c r="BC827" s="108"/>
      <c r="BD827" s="108"/>
      <c r="BE827" s="108"/>
      <c r="BF827" s="108"/>
      <c r="BG827" s="108"/>
      <c r="BH827" s="108"/>
      <c r="BI827" s="108"/>
      <c r="BJ827" s="108"/>
      <c r="BK827" s="108"/>
      <c r="BL827" s="108"/>
      <c r="BM827" s="108"/>
      <c r="BN827" s="108"/>
      <c r="BO827" s="108"/>
      <c r="BP827" s="108">
        <f>ROUND($F827/14,0)</f>
        <v>3523769</v>
      </c>
      <c r="BQ827" s="108">
        <f>ROUNDDOWN($F827/14,0)</f>
        <v>3523768</v>
      </c>
      <c r="BR827" s="108">
        <f>ROUNDDOWN($F827/14,0)</f>
        <v>3523768</v>
      </c>
      <c r="BS827" s="108">
        <f>ROUNDDOWN($F827/14,0)</f>
        <v>3523768</v>
      </c>
      <c r="BT827" s="108">
        <f t="shared" ref="BT827:CC827" si="14768">ROUND($F827/14,0)</f>
        <v>3523769</v>
      </c>
      <c r="BU827" s="108">
        <f>ROUNDDOWN($F827/14,0)</f>
        <v>3523768</v>
      </c>
      <c r="BV827" s="108">
        <f t="shared" si="14768"/>
        <v>3523769</v>
      </c>
      <c r="BW827" s="108">
        <f t="shared" si="14768"/>
        <v>3523769</v>
      </c>
      <c r="BX827" s="108">
        <f t="shared" si="14768"/>
        <v>3523769</v>
      </c>
      <c r="BY827" s="108">
        <f t="shared" si="14768"/>
        <v>3523769</v>
      </c>
      <c r="BZ827" s="108">
        <f t="shared" si="14768"/>
        <v>3523769</v>
      </c>
      <c r="CA827" s="108">
        <f t="shared" si="14768"/>
        <v>3523769</v>
      </c>
      <c r="CB827" s="108">
        <f t="shared" si="14768"/>
        <v>3523769</v>
      </c>
      <c r="CC827" s="108">
        <f t="shared" si="14768"/>
        <v>3523769</v>
      </c>
      <c r="CD827" s="108"/>
      <c r="CE827" s="108"/>
      <c r="CF827" s="108"/>
      <c r="CG827" s="108"/>
      <c r="CH827" s="109">
        <f>IF(C827="","",F827-SUM(G827:CG827))</f>
        <v>0</v>
      </c>
      <c r="CI827" s="107">
        <f>IF(C827="","",SUM(G827:CG827))</f>
        <v>49332762</v>
      </c>
      <c r="CJ827" s="67" t="b">
        <f>IF(C827="","",F827=CI827)</f>
        <v>1</v>
      </c>
    </row>
    <row r="828" spans="1:88" s="5" customFormat="1" ht="22.05" customHeight="1" x14ac:dyDescent="0.3">
      <c r="A828" s="172"/>
      <c r="B828" s="156"/>
      <c r="C828" s="169"/>
      <c r="D828" s="159"/>
      <c r="E828" s="162"/>
      <c r="F828" s="165"/>
      <c r="G828" s="110">
        <v>0</v>
      </c>
      <c r="H828" s="110"/>
      <c r="I828" s="110"/>
      <c r="J828" s="110"/>
      <c r="K828" s="110"/>
      <c r="L828" s="110"/>
      <c r="M828" s="110"/>
      <c r="N828" s="110"/>
      <c r="O828" s="110"/>
      <c r="P828" s="110"/>
      <c r="Q828" s="110"/>
      <c r="R828" s="110"/>
      <c r="S828" s="110"/>
      <c r="T828" s="110"/>
      <c r="U828" s="110">
        <f t="shared" ref="U828" si="14769">ROUND(U827/$E827,2)</f>
        <v>0</v>
      </c>
      <c r="V828" s="110">
        <f t="shared" ref="V828" si="14770">ROUND(V827/$E827,2)</f>
        <v>0</v>
      </c>
      <c r="W828" s="110">
        <f t="shared" ref="W828" si="14771">ROUND(W827/$E827,2)</f>
        <v>0</v>
      </c>
      <c r="X828" s="110">
        <f t="shared" ref="X828" si="14772">ROUND(X827/$E827,2)</f>
        <v>0</v>
      </c>
      <c r="Y828" s="110">
        <f t="shared" ref="Y828" si="14773">ROUND(Y827/$E827,2)</f>
        <v>0</v>
      </c>
      <c r="Z828" s="110">
        <f t="shared" ref="Z828" si="14774">ROUND(Z827/$E827,2)</f>
        <v>0</v>
      </c>
      <c r="AA828" s="110">
        <f t="shared" ref="AA828" si="14775">ROUND(AA827/$E827,2)</f>
        <v>0</v>
      </c>
      <c r="AB828" s="110">
        <f t="shared" ref="AB828" si="14776">ROUND(AB827/$E827,2)</f>
        <v>0</v>
      </c>
      <c r="AC828" s="110">
        <f t="shared" ref="AC828" si="14777">ROUND(AC827/$E827,2)</f>
        <v>0</v>
      </c>
      <c r="AD828" s="110">
        <f t="shared" ref="AD828" si="14778">ROUND(AD827/$E827,2)</f>
        <v>0</v>
      </c>
      <c r="AE828" s="110">
        <f t="shared" ref="AE828" si="14779">ROUND(AE827/$E827,2)</f>
        <v>0</v>
      </c>
      <c r="AF828" s="110">
        <f t="shared" ref="AF828" si="14780">ROUND(AF827/$E827,2)</f>
        <v>0</v>
      </c>
      <c r="AG828" s="110">
        <f t="shared" ref="AG828" si="14781">ROUND(AG827/$E827,2)</f>
        <v>0</v>
      </c>
      <c r="AH828" s="110">
        <f t="shared" ref="AH828" si="14782">ROUND(AH827/$E827,2)</f>
        <v>0</v>
      </c>
      <c r="AI828" s="110">
        <f t="shared" ref="AI828" si="14783">ROUND(AI827/$E827,2)</f>
        <v>0</v>
      </c>
      <c r="AJ828" s="110">
        <f t="shared" ref="AJ828" si="14784">ROUND(AJ827/$E827,2)</f>
        <v>0</v>
      </c>
      <c r="AK828" s="110">
        <f t="shared" ref="AK828" si="14785">ROUND(AK827/$E827,2)</f>
        <v>0</v>
      </c>
      <c r="AL828" s="110">
        <f t="shared" ref="AL828" si="14786">ROUND(AL827/$E827,2)</f>
        <v>0</v>
      </c>
      <c r="AM828" s="110">
        <f t="shared" ref="AM828" si="14787">ROUND(AM827/$E827,2)</f>
        <v>0</v>
      </c>
      <c r="AN828" s="110">
        <f t="shared" ref="AN828" si="14788">ROUND(AN827/$E827,2)</f>
        <v>0</v>
      </c>
      <c r="AO828" s="110">
        <f t="shared" ref="AO828" si="14789">ROUND(AO827/$E827,2)</f>
        <v>0</v>
      </c>
      <c r="AP828" s="110">
        <f t="shared" ref="AP828" si="14790">ROUND(AP827/$E827,2)</f>
        <v>0</v>
      </c>
      <c r="AQ828" s="110">
        <f t="shared" ref="AQ828" si="14791">ROUND(AQ827/$E827,2)</f>
        <v>0</v>
      </c>
      <c r="AR828" s="110">
        <f t="shared" ref="AR828" si="14792">ROUND(AR827/$E827,2)</f>
        <v>0</v>
      </c>
      <c r="AS828" s="110">
        <f t="shared" ref="AS828" si="14793">ROUND(AS827/$E827,2)</f>
        <v>0</v>
      </c>
      <c r="AT828" s="110">
        <f t="shared" ref="AT828" si="14794">ROUND(AT827/$E827,2)</f>
        <v>0</v>
      </c>
      <c r="AU828" s="110">
        <f t="shared" ref="AU828" si="14795">ROUND(AU827/$E827,2)</f>
        <v>0</v>
      </c>
      <c r="AV828" s="110">
        <f t="shared" ref="AV828" si="14796">ROUND(AV827/$E827,2)</f>
        <v>0</v>
      </c>
      <c r="AW828" s="110">
        <f t="shared" ref="AW828" si="14797">ROUND(AW827/$E827,2)</f>
        <v>0</v>
      </c>
      <c r="AX828" s="110">
        <f t="shared" ref="AX828" si="14798">ROUND(AX827/$E827,2)</f>
        <v>0</v>
      </c>
      <c r="AY828" s="110">
        <f t="shared" ref="AY828" si="14799">ROUND(AY827/$E827,2)</f>
        <v>0</v>
      </c>
      <c r="AZ828" s="110">
        <f t="shared" ref="AZ828" si="14800">ROUND(AZ827/$E827,2)</f>
        <v>0</v>
      </c>
      <c r="BA828" s="110">
        <f t="shared" ref="BA828" si="14801">ROUND(BA827/$E827,2)</f>
        <v>0</v>
      </c>
      <c r="BB828" s="110">
        <f t="shared" ref="BB828" si="14802">ROUND(BB827/$E827,2)</f>
        <v>0</v>
      </c>
      <c r="BC828" s="110">
        <f t="shared" ref="BC828" si="14803">ROUND(BC827/$E827,2)</f>
        <v>0</v>
      </c>
      <c r="BD828" s="110">
        <f t="shared" ref="BD828" si="14804">ROUND(BD827/$E827,2)</f>
        <v>0</v>
      </c>
      <c r="BE828" s="110">
        <f t="shared" ref="BE828" si="14805">ROUND(BE827/$E827,2)</f>
        <v>0</v>
      </c>
      <c r="BF828" s="110">
        <f t="shared" ref="BF828" si="14806">ROUND(BF827/$E827,2)</f>
        <v>0</v>
      </c>
      <c r="BG828" s="110">
        <f t="shared" ref="BG828" si="14807">ROUND(BG827/$E827,2)</f>
        <v>0</v>
      </c>
      <c r="BH828" s="110">
        <f t="shared" ref="BH828" si="14808">ROUND(BH827/$E827,2)</f>
        <v>0</v>
      </c>
      <c r="BI828" s="110">
        <f t="shared" ref="BI828" si="14809">ROUND(BI827/$E827,2)</f>
        <v>0</v>
      </c>
      <c r="BJ828" s="110">
        <f t="shared" ref="BJ828" si="14810">ROUND(BJ827/$E827,2)</f>
        <v>0</v>
      </c>
      <c r="BK828" s="110">
        <f t="shared" ref="BK828" si="14811">ROUND(BK827/$E827,2)</f>
        <v>0</v>
      </c>
      <c r="BL828" s="110">
        <f t="shared" ref="BL828" si="14812">ROUND(BL827/$E827,2)</f>
        <v>0</v>
      </c>
      <c r="BM828" s="110">
        <f t="shared" ref="BM828" si="14813">ROUND(BM827/$E827,2)</f>
        <v>0</v>
      </c>
      <c r="BN828" s="110">
        <f t="shared" ref="BN828" si="14814">ROUND(BN827/$E827,2)</f>
        <v>0</v>
      </c>
      <c r="BO828" s="110">
        <f t="shared" ref="BO828" si="14815">ROUND(BO827/$E827,2)</f>
        <v>0</v>
      </c>
      <c r="BP828" s="110">
        <f t="shared" ref="BP828" si="14816">ROUND(BP827/$E827,2)</f>
        <v>29.21</v>
      </c>
      <c r="BQ828" s="110">
        <f t="shared" ref="BQ828" si="14817">ROUND(BQ827/$E827,2)</f>
        <v>29.21</v>
      </c>
      <c r="BR828" s="110">
        <f t="shared" ref="BR828" si="14818">ROUND(BR827/$E827,2)</f>
        <v>29.21</v>
      </c>
      <c r="BS828" s="110">
        <f t="shared" ref="BS828" si="14819">ROUND(BS827/$E827,2)</f>
        <v>29.21</v>
      </c>
      <c r="BT828" s="110">
        <f t="shared" ref="BT828" si="14820">ROUND(BT827/$E827,2)</f>
        <v>29.21</v>
      </c>
      <c r="BU828" s="110">
        <f t="shared" ref="BU828" si="14821">ROUND(BU827/$E827,2)</f>
        <v>29.21</v>
      </c>
      <c r="BV828" s="110">
        <f t="shared" ref="BV828:BW828" si="14822">ROUNDUP(BV827/$E827,2)</f>
        <v>29.220000000000002</v>
      </c>
      <c r="BW828" s="110">
        <f t="shared" si="14822"/>
        <v>29.220000000000002</v>
      </c>
      <c r="BX828" s="110">
        <f t="shared" ref="BX828" si="14823">ROUND(BX827/$E827,2)</f>
        <v>29.21</v>
      </c>
      <c r="BY828" s="110">
        <f t="shared" ref="BY828:CB828" si="14824">ROUNDUP(BY827/$E827,2)</f>
        <v>29.220000000000002</v>
      </c>
      <c r="BZ828" s="110">
        <f t="shared" si="14824"/>
        <v>29.220000000000002</v>
      </c>
      <c r="CA828" s="110">
        <f t="shared" si="14824"/>
        <v>29.220000000000002</v>
      </c>
      <c r="CB828" s="110">
        <f t="shared" si="14824"/>
        <v>29.220000000000002</v>
      </c>
      <c r="CC828" s="110">
        <f t="shared" ref="CC828" si="14825">ROUND(CC827/$E827,2)</f>
        <v>29.21</v>
      </c>
      <c r="CD828" s="110">
        <f t="shared" ref="CD828" si="14826">ROUND(CD827/$E827,2)</f>
        <v>0</v>
      </c>
      <c r="CE828" s="110"/>
      <c r="CF828" s="110">
        <f t="shared" ref="CF828" si="14827">ROUND(CF827/$E827,2)</f>
        <v>0</v>
      </c>
      <c r="CG828" s="110">
        <f t="shared" ref="CG828" si="14828">ROUND(CG827/$E827,2)</f>
        <v>0</v>
      </c>
      <c r="CH828" s="111">
        <f>IF(C827="","",D827-SUM(G828:CG828))</f>
        <v>-1.1368683772161603E-13</v>
      </c>
      <c r="CI828" s="112">
        <f>IF(C827="","",SUM(G828:CG828))</f>
        <v>409.00000000000011</v>
      </c>
      <c r="CJ828" s="67" t="b">
        <f>IF(C827="","",D827=CI828)</f>
        <v>1</v>
      </c>
    </row>
    <row r="829" spans="1:88" s="5" customFormat="1" ht="22.05" customHeight="1" x14ac:dyDescent="0.3">
      <c r="A829" s="173"/>
      <c r="B829" s="157"/>
      <c r="C829" s="170"/>
      <c r="D829" s="160"/>
      <c r="E829" s="163"/>
      <c r="F829" s="166"/>
      <c r="G829" s="113">
        <v>0</v>
      </c>
      <c r="H829" s="113"/>
      <c r="I829" s="113"/>
      <c r="J829" s="113"/>
      <c r="K829" s="113"/>
      <c r="L829" s="113"/>
      <c r="M829" s="113"/>
      <c r="N829" s="113"/>
      <c r="O829" s="113"/>
      <c r="P829" s="113"/>
      <c r="Q829" s="113"/>
      <c r="R829" s="113"/>
      <c r="S829" s="113"/>
      <c r="T829" s="113"/>
      <c r="U829" s="113">
        <f t="shared" ref="U829:X829" si="14829">U827/$F827</f>
        <v>0</v>
      </c>
      <c r="V829" s="113">
        <f t="shared" si="14829"/>
        <v>0</v>
      </c>
      <c r="W829" s="113">
        <f t="shared" si="14829"/>
        <v>0</v>
      </c>
      <c r="X829" s="113">
        <f t="shared" si="14829"/>
        <v>0</v>
      </c>
      <c r="Y829" s="113">
        <f t="shared" ref="Y829:AG829" si="14830">Y827/$F827</f>
        <v>0</v>
      </c>
      <c r="Z829" s="113">
        <f t="shared" si="14830"/>
        <v>0</v>
      </c>
      <c r="AA829" s="113">
        <f t="shared" si="14830"/>
        <v>0</v>
      </c>
      <c r="AB829" s="113">
        <f t="shared" si="14830"/>
        <v>0</v>
      </c>
      <c r="AC829" s="113">
        <f t="shared" si="14830"/>
        <v>0</v>
      </c>
      <c r="AD829" s="113">
        <f t="shared" si="14830"/>
        <v>0</v>
      </c>
      <c r="AE829" s="113">
        <f t="shared" si="14830"/>
        <v>0</v>
      </c>
      <c r="AF829" s="113">
        <f t="shared" si="14830"/>
        <v>0</v>
      </c>
      <c r="AG829" s="113">
        <f t="shared" si="14830"/>
        <v>0</v>
      </c>
      <c r="AH829" s="113">
        <f t="shared" ref="AH829:AK829" si="14831">AH827/$F827</f>
        <v>0</v>
      </c>
      <c r="AI829" s="113">
        <f t="shared" si="14831"/>
        <v>0</v>
      </c>
      <c r="AJ829" s="113">
        <f t="shared" si="14831"/>
        <v>0</v>
      </c>
      <c r="AK829" s="113">
        <f t="shared" si="14831"/>
        <v>0</v>
      </c>
      <c r="AL829" s="113">
        <f t="shared" ref="AL829:AT829" si="14832">AL827/$F827</f>
        <v>0</v>
      </c>
      <c r="AM829" s="113">
        <f t="shared" si="14832"/>
        <v>0</v>
      </c>
      <c r="AN829" s="113">
        <f t="shared" si="14832"/>
        <v>0</v>
      </c>
      <c r="AO829" s="113">
        <f t="shared" si="14832"/>
        <v>0</v>
      </c>
      <c r="AP829" s="113">
        <f t="shared" si="14832"/>
        <v>0</v>
      </c>
      <c r="AQ829" s="113">
        <f t="shared" si="14832"/>
        <v>0</v>
      </c>
      <c r="AR829" s="113">
        <f t="shared" si="14832"/>
        <v>0</v>
      </c>
      <c r="AS829" s="113">
        <f t="shared" si="14832"/>
        <v>0</v>
      </c>
      <c r="AT829" s="113">
        <f t="shared" si="14832"/>
        <v>0</v>
      </c>
      <c r="AU829" s="113">
        <f t="shared" ref="AU829:AX829" si="14833">AU827/$F827</f>
        <v>0</v>
      </c>
      <c r="AV829" s="113">
        <f t="shared" si="14833"/>
        <v>0</v>
      </c>
      <c r="AW829" s="113">
        <f t="shared" si="14833"/>
        <v>0</v>
      </c>
      <c r="AX829" s="113">
        <f t="shared" si="14833"/>
        <v>0</v>
      </c>
      <c r="AY829" s="113">
        <f t="shared" ref="AY829:BC829" si="14834">AY827/$F827</f>
        <v>0</v>
      </c>
      <c r="AZ829" s="113">
        <f t="shared" si="14834"/>
        <v>0</v>
      </c>
      <c r="BA829" s="113">
        <f t="shared" si="14834"/>
        <v>0</v>
      </c>
      <c r="BB829" s="113">
        <f t="shared" si="14834"/>
        <v>0</v>
      </c>
      <c r="BC829" s="113">
        <f t="shared" si="14834"/>
        <v>0</v>
      </c>
      <c r="BD829" s="113">
        <f t="shared" ref="BD829:BG829" si="14835">BD827/$F827</f>
        <v>0</v>
      </c>
      <c r="BE829" s="113">
        <f t="shared" si="14835"/>
        <v>0</v>
      </c>
      <c r="BF829" s="113">
        <f t="shared" si="14835"/>
        <v>0</v>
      </c>
      <c r="BG829" s="113">
        <f t="shared" si="14835"/>
        <v>0</v>
      </c>
      <c r="BH829" s="113">
        <f t="shared" ref="BH829:BK829" si="14836">BH827/$F827</f>
        <v>0</v>
      </c>
      <c r="BI829" s="113">
        <f t="shared" si="14836"/>
        <v>0</v>
      </c>
      <c r="BJ829" s="113">
        <f t="shared" si="14836"/>
        <v>0</v>
      </c>
      <c r="BK829" s="113">
        <f t="shared" si="14836"/>
        <v>0</v>
      </c>
      <c r="BL829" s="113">
        <f t="shared" ref="BL829:BP829" si="14837">BL827/$F827</f>
        <v>0</v>
      </c>
      <c r="BM829" s="113">
        <f t="shared" si="14837"/>
        <v>0</v>
      </c>
      <c r="BN829" s="113">
        <f t="shared" si="14837"/>
        <v>0</v>
      </c>
      <c r="BO829" s="113">
        <f t="shared" si="14837"/>
        <v>0</v>
      </c>
      <c r="BP829" s="113">
        <f t="shared" si="14837"/>
        <v>7.1428577220144299E-2</v>
      </c>
      <c r="BQ829" s="113">
        <f t="shared" ref="BQ829:BT829" si="14838">BQ827/$F827</f>
        <v>7.1428556949639274E-2</v>
      </c>
      <c r="BR829" s="113">
        <f t="shared" si="14838"/>
        <v>7.1428556949639274E-2</v>
      </c>
      <c r="BS829" s="113">
        <f t="shared" si="14838"/>
        <v>7.1428556949639274E-2</v>
      </c>
      <c r="BT829" s="113">
        <f t="shared" si="14838"/>
        <v>7.1428577220144299E-2</v>
      </c>
      <c r="BU829" s="113">
        <f t="shared" ref="BU829:BX829" si="14839">BU827/$F827</f>
        <v>7.1428556949639274E-2</v>
      </c>
      <c r="BV829" s="113">
        <f t="shared" si="14839"/>
        <v>7.1428577220144299E-2</v>
      </c>
      <c r="BW829" s="113">
        <f t="shared" si="14839"/>
        <v>7.1428577220144299E-2</v>
      </c>
      <c r="BX829" s="113">
        <f t="shared" si="14839"/>
        <v>7.1428577220144299E-2</v>
      </c>
      <c r="BY829" s="113">
        <f t="shared" ref="BY829:CC829" si="14840">BY827/$F827</f>
        <v>7.1428577220144299E-2</v>
      </c>
      <c r="BZ829" s="113">
        <f t="shared" si="14840"/>
        <v>7.1428577220144299E-2</v>
      </c>
      <c r="CA829" s="113">
        <f t="shared" si="14840"/>
        <v>7.1428577220144299E-2</v>
      </c>
      <c r="CB829" s="113">
        <f t="shared" si="14840"/>
        <v>7.1428577220144299E-2</v>
      </c>
      <c r="CC829" s="113">
        <f t="shared" si="14840"/>
        <v>7.1428577220144299E-2</v>
      </c>
      <c r="CD829" s="113">
        <f t="shared" ref="CD829:CG829" si="14841">CD827/$F827</f>
        <v>0</v>
      </c>
      <c r="CE829" s="113"/>
      <c r="CF829" s="113">
        <f t="shared" si="14841"/>
        <v>0</v>
      </c>
      <c r="CG829" s="113">
        <f t="shared" si="14841"/>
        <v>0</v>
      </c>
      <c r="CH829" s="114">
        <f>IF(C827="","",100%-SUM(G829:CG829))</f>
        <v>0</v>
      </c>
      <c r="CI829" s="115">
        <f>IF(C827="","",SUM(G829:CG829))</f>
        <v>1</v>
      </c>
      <c r="CJ829" s="67" t="b">
        <f>IF(C827="","",SUM(G829:CG829)=CI829)</f>
        <v>1</v>
      </c>
    </row>
    <row r="830" spans="1:88" s="5" customFormat="1" ht="22.05" customHeight="1" x14ac:dyDescent="0.3">
      <c r="A830" s="171" t="s">
        <v>587</v>
      </c>
      <c r="B830" s="155" t="s">
        <v>588</v>
      </c>
      <c r="C830" s="168" t="s">
        <v>163</v>
      </c>
      <c r="D830" s="158">
        <v>2</v>
      </c>
      <c r="E830" s="161">
        <v>120618</v>
      </c>
      <c r="F830" s="164">
        <f t="shared" si="14645"/>
        <v>241236</v>
      </c>
      <c r="G830" s="108">
        <v>0</v>
      </c>
      <c r="H830" s="108"/>
      <c r="I830" s="108"/>
      <c r="J830" s="108"/>
      <c r="K830" s="108"/>
      <c r="L830" s="108"/>
      <c r="M830" s="108"/>
      <c r="N830" s="108"/>
      <c r="O830" s="108"/>
      <c r="P830" s="108"/>
      <c r="Q830" s="108"/>
      <c r="R830" s="108"/>
      <c r="S830" s="108"/>
      <c r="T830" s="108"/>
      <c r="U830" s="108"/>
      <c r="V830" s="108"/>
      <c r="W830" s="108"/>
      <c r="X830" s="108"/>
      <c r="Y830" s="108"/>
      <c r="Z830" s="108"/>
      <c r="AA830" s="108"/>
      <c r="AB830" s="108"/>
      <c r="AC830" s="108"/>
      <c r="AD830" s="108"/>
      <c r="AE830" s="108"/>
      <c r="AF830" s="108"/>
      <c r="AG830" s="108"/>
      <c r="AH830" s="108"/>
      <c r="AI830" s="108"/>
      <c r="AJ830" s="108"/>
      <c r="AK830" s="108"/>
      <c r="AL830" s="108"/>
      <c r="AM830" s="108"/>
      <c r="AN830" s="108"/>
      <c r="AO830" s="108"/>
      <c r="AP830" s="108"/>
      <c r="AQ830" s="108"/>
      <c r="AR830" s="108"/>
      <c r="AS830" s="108"/>
      <c r="AT830" s="108"/>
      <c r="AU830" s="108"/>
      <c r="AV830" s="108"/>
      <c r="AW830" s="108"/>
      <c r="AX830" s="108"/>
      <c r="AY830" s="108"/>
      <c r="AZ830" s="108"/>
      <c r="BA830" s="108"/>
      <c r="BB830" s="108"/>
      <c r="BC830" s="108"/>
      <c r="BD830" s="108"/>
      <c r="BE830" s="108"/>
      <c r="BF830" s="108"/>
      <c r="BG830" s="108"/>
      <c r="BH830" s="108"/>
      <c r="BI830" s="108"/>
      <c r="BJ830" s="108"/>
      <c r="BK830" s="108"/>
      <c r="BL830" s="108"/>
      <c r="BM830" s="108"/>
      <c r="BN830" s="108"/>
      <c r="BO830" s="108"/>
      <c r="BP830" s="108">
        <f>ROUND($F830/14,0)</f>
        <v>17231</v>
      </c>
      <c r="BQ830" s="108">
        <f>ROUNDUP($F830/14,0)</f>
        <v>17232</v>
      </c>
      <c r="BR830" s="108">
        <f>ROUNDUP($F830/14,0)</f>
        <v>17232</v>
      </c>
      <c r="BS830" s="108">
        <f t="shared" ref="BS830:CC830" si="14842">ROUND($F830/14,0)</f>
        <v>17231</v>
      </c>
      <c r="BT830" s="108">
        <f t="shared" si="14842"/>
        <v>17231</v>
      </c>
      <c r="BU830" s="108">
        <f t="shared" si="14842"/>
        <v>17231</v>
      </c>
      <c r="BV830" s="108">
        <f t="shared" si="14842"/>
        <v>17231</v>
      </c>
      <c r="BW830" s="108">
        <f t="shared" si="14842"/>
        <v>17231</v>
      </c>
      <c r="BX830" s="108">
        <f t="shared" si="14842"/>
        <v>17231</v>
      </c>
      <c r="BY830" s="108">
        <f t="shared" si="14842"/>
        <v>17231</v>
      </c>
      <c r="BZ830" s="108">
        <f t="shared" si="14842"/>
        <v>17231</v>
      </c>
      <c r="CA830" s="108">
        <f t="shared" si="14842"/>
        <v>17231</v>
      </c>
      <c r="CB830" s="108">
        <f t="shared" si="14842"/>
        <v>17231</v>
      </c>
      <c r="CC830" s="108">
        <f t="shared" si="14842"/>
        <v>17231</v>
      </c>
      <c r="CD830" s="108"/>
      <c r="CE830" s="108"/>
      <c r="CF830" s="108"/>
      <c r="CG830" s="108"/>
      <c r="CH830" s="109">
        <f>IF(C830="","",F830-SUM(G830:CG830))</f>
        <v>0</v>
      </c>
      <c r="CI830" s="107">
        <f>IF(C830="","",SUM(G830:CG830))</f>
        <v>241236</v>
      </c>
      <c r="CJ830" s="67" t="b">
        <f>IF(C830="","",F830=CI830)</f>
        <v>1</v>
      </c>
    </row>
    <row r="831" spans="1:88" s="5" customFormat="1" ht="22.05" customHeight="1" x14ac:dyDescent="0.3">
      <c r="A831" s="172"/>
      <c r="B831" s="156"/>
      <c r="C831" s="169"/>
      <c r="D831" s="159"/>
      <c r="E831" s="162"/>
      <c r="F831" s="165"/>
      <c r="G831" s="110">
        <v>0</v>
      </c>
      <c r="H831" s="110"/>
      <c r="I831" s="110"/>
      <c r="J831" s="110"/>
      <c r="K831" s="110"/>
      <c r="L831" s="110"/>
      <c r="M831" s="110"/>
      <c r="N831" s="110"/>
      <c r="O831" s="110"/>
      <c r="P831" s="110"/>
      <c r="Q831" s="110"/>
      <c r="R831" s="110"/>
      <c r="S831" s="110"/>
      <c r="T831" s="110"/>
      <c r="U831" s="110">
        <f t="shared" ref="U831" si="14843">ROUND(U830/$E830,2)</f>
        <v>0</v>
      </c>
      <c r="V831" s="110">
        <f t="shared" ref="V831" si="14844">ROUND(V830/$E830,2)</f>
        <v>0</v>
      </c>
      <c r="W831" s="110">
        <f t="shared" ref="W831" si="14845">ROUND(W830/$E830,2)</f>
        <v>0</v>
      </c>
      <c r="X831" s="110">
        <f t="shared" ref="X831" si="14846">ROUND(X830/$E830,2)</f>
        <v>0</v>
      </c>
      <c r="Y831" s="110">
        <f t="shared" ref="Y831" si="14847">ROUND(Y830/$E830,2)</f>
        <v>0</v>
      </c>
      <c r="Z831" s="110">
        <f t="shared" ref="Z831" si="14848">ROUND(Z830/$E830,2)</f>
        <v>0</v>
      </c>
      <c r="AA831" s="110">
        <f t="shared" ref="AA831" si="14849">ROUND(AA830/$E830,2)</f>
        <v>0</v>
      </c>
      <c r="AB831" s="110">
        <f t="shared" ref="AB831" si="14850">ROUND(AB830/$E830,2)</f>
        <v>0</v>
      </c>
      <c r="AC831" s="110">
        <f t="shared" ref="AC831" si="14851">ROUND(AC830/$E830,2)</f>
        <v>0</v>
      </c>
      <c r="AD831" s="110">
        <f t="shared" ref="AD831" si="14852">ROUND(AD830/$E830,2)</f>
        <v>0</v>
      </c>
      <c r="AE831" s="110">
        <f t="shared" ref="AE831" si="14853">ROUND(AE830/$E830,2)</f>
        <v>0</v>
      </c>
      <c r="AF831" s="110">
        <f t="shared" ref="AF831" si="14854">ROUND(AF830/$E830,2)</f>
        <v>0</v>
      </c>
      <c r="AG831" s="110">
        <f t="shared" ref="AG831" si="14855">ROUND(AG830/$E830,2)</f>
        <v>0</v>
      </c>
      <c r="AH831" s="110">
        <f t="shared" ref="AH831" si="14856">ROUND(AH830/$E830,2)</f>
        <v>0</v>
      </c>
      <c r="AI831" s="110">
        <f t="shared" ref="AI831" si="14857">ROUND(AI830/$E830,2)</f>
        <v>0</v>
      </c>
      <c r="AJ831" s="110">
        <f t="shared" ref="AJ831" si="14858">ROUND(AJ830/$E830,2)</f>
        <v>0</v>
      </c>
      <c r="AK831" s="110">
        <f t="shared" ref="AK831" si="14859">ROUND(AK830/$E830,2)</f>
        <v>0</v>
      </c>
      <c r="AL831" s="110">
        <f t="shared" ref="AL831" si="14860">ROUND(AL830/$E830,2)</f>
        <v>0</v>
      </c>
      <c r="AM831" s="110">
        <f t="shared" ref="AM831" si="14861">ROUND(AM830/$E830,2)</f>
        <v>0</v>
      </c>
      <c r="AN831" s="110">
        <f t="shared" ref="AN831" si="14862">ROUND(AN830/$E830,2)</f>
        <v>0</v>
      </c>
      <c r="AO831" s="110">
        <f t="shared" ref="AO831" si="14863">ROUND(AO830/$E830,2)</f>
        <v>0</v>
      </c>
      <c r="AP831" s="110">
        <f t="shared" ref="AP831" si="14864">ROUND(AP830/$E830,2)</f>
        <v>0</v>
      </c>
      <c r="AQ831" s="110">
        <f t="shared" ref="AQ831" si="14865">ROUND(AQ830/$E830,2)</f>
        <v>0</v>
      </c>
      <c r="AR831" s="110">
        <f t="shared" ref="AR831" si="14866">ROUND(AR830/$E830,2)</f>
        <v>0</v>
      </c>
      <c r="AS831" s="110">
        <f t="shared" ref="AS831" si="14867">ROUND(AS830/$E830,2)</f>
        <v>0</v>
      </c>
      <c r="AT831" s="110">
        <f t="shared" ref="AT831" si="14868">ROUND(AT830/$E830,2)</f>
        <v>0</v>
      </c>
      <c r="AU831" s="110">
        <f t="shared" ref="AU831" si="14869">ROUND(AU830/$E830,2)</f>
        <v>0</v>
      </c>
      <c r="AV831" s="110">
        <f t="shared" ref="AV831" si="14870">ROUND(AV830/$E830,2)</f>
        <v>0</v>
      </c>
      <c r="AW831" s="110">
        <f t="shared" ref="AW831" si="14871">ROUND(AW830/$E830,2)</f>
        <v>0</v>
      </c>
      <c r="AX831" s="110">
        <f t="shared" ref="AX831" si="14872">ROUND(AX830/$E830,2)</f>
        <v>0</v>
      </c>
      <c r="AY831" s="110">
        <f t="shared" ref="AY831" si="14873">ROUND(AY830/$E830,2)</f>
        <v>0</v>
      </c>
      <c r="AZ831" s="110">
        <f t="shared" ref="AZ831" si="14874">ROUND(AZ830/$E830,2)</f>
        <v>0</v>
      </c>
      <c r="BA831" s="110">
        <f t="shared" ref="BA831" si="14875">ROUND(BA830/$E830,2)</f>
        <v>0</v>
      </c>
      <c r="BB831" s="110">
        <f t="shared" ref="BB831" si="14876">ROUND(BB830/$E830,2)</f>
        <v>0</v>
      </c>
      <c r="BC831" s="110">
        <f t="shared" ref="BC831" si="14877">ROUND(BC830/$E830,2)</f>
        <v>0</v>
      </c>
      <c r="BD831" s="110">
        <f t="shared" ref="BD831" si="14878">ROUND(BD830/$E830,2)</f>
        <v>0</v>
      </c>
      <c r="BE831" s="110">
        <f t="shared" ref="BE831" si="14879">ROUND(BE830/$E830,2)</f>
        <v>0</v>
      </c>
      <c r="BF831" s="110">
        <f t="shared" ref="BF831" si="14880">ROUND(BF830/$E830,2)</f>
        <v>0</v>
      </c>
      <c r="BG831" s="110">
        <f t="shared" ref="BG831" si="14881">ROUND(BG830/$E830,2)</f>
        <v>0</v>
      </c>
      <c r="BH831" s="110">
        <f t="shared" ref="BH831" si="14882">ROUND(BH830/$E830,2)</f>
        <v>0</v>
      </c>
      <c r="BI831" s="110">
        <f t="shared" ref="BI831" si="14883">ROUND(BI830/$E830,2)</f>
        <v>0</v>
      </c>
      <c r="BJ831" s="110">
        <f t="shared" ref="BJ831" si="14884">ROUND(BJ830/$E830,2)</f>
        <v>0</v>
      </c>
      <c r="BK831" s="110">
        <f t="shared" ref="BK831" si="14885">ROUND(BK830/$E830,2)</f>
        <v>0</v>
      </c>
      <c r="BL831" s="110">
        <f t="shared" ref="BL831" si="14886">ROUND(BL830/$E830,2)</f>
        <v>0</v>
      </c>
      <c r="BM831" s="110">
        <f t="shared" ref="BM831" si="14887">ROUND(BM830/$E830,2)</f>
        <v>0</v>
      </c>
      <c r="BN831" s="110">
        <f t="shared" ref="BN831" si="14888">ROUND(BN830/$E830,2)</f>
        <v>0</v>
      </c>
      <c r="BO831" s="110">
        <f t="shared" ref="BO831" si="14889">ROUND(BO830/$E830,2)</f>
        <v>0</v>
      </c>
      <c r="BP831" s="110">
        <f t="shared" ref="BP831" si="14890">ROUND(BP830/$E830,2)</f>
        <v>0.14000000000000001</v>
      </c>
      <c r="BQ831" s="110">
        <f t="shared" ref="BQ831" si="14891">ROUND(BQ830/$E830,2)</f>
        <v>0.14000000000000001</v>
      </c>
      <c r="BR831" s="110">
        <f t="shared" ref="BR831" si="14892">ROUND(BR830/$E830,2)</f>
        <v>0.14000000000000001</v>
      </c>
      <c r="BS831" s="110">
        <f t="shared" ref="BS831" si="14893">ROUND(BS830/$E830,2)</f>
        <v>0.14000000000000001</v>
      </c>
      <c r="BT831" s="110">
        <f t="shared" ref="BT831" si="14894">ROUND(BT830/$E830,2)</f>
        <v>0.14000000000000001</v>
      </c>
      <c r="BU831" s="110">
        <f t="shared" ref="BU831" si="14895">ROUND(BU830/$E830,2)</f>
        <v>0.14000000000000001</v>
      </c>
      <c r="BV831" s="110">
        <f t="shared" ref="BV831" si="14896">ROUND(BV830/$E830,2)</f>
        <v>0.14000000000000001</v>
      </c>
      <c r="BW831" s="110">
        <f t="shared" ref="BW831" si="14897">ROUND(BW830/$E830,2)</f>
        <v>0.14000000000000001</v>
      </c>
      <c r="BX831" s="110">
        <f t="shared" ref="BX831" si="14898">ROUND(BX830/$E830,2)</f>
        <v>0.14000000000000001</v>
      </c>
      <c r="BY831" s="110">
        <f t="shared" ref="BY831:CB831" si="14899">ROUNDUP(BY830/$E830,2)</f>
        <v>0.15000000000000002</v>
      </c>
      <c r="BZ831" s="110">
        <f t="shared" si="14899"/>
        <v>0.15000000000000002</v>
      </c>
      <c r="CA831" s="110">
        <f t="shared" si="14899"/>
        <v>0.15000000000000002</v>
      </c>
      <c r="CB831" s="110">
        <f t="shared" si="14899"/>
        <v>0.15000000000000002</v>
      </c>
      <c r="CC831" s="110">
        <f t="shared" ref="CC831" si="14900">ROUND(CC830/$E830,2)</f>
        <v>0.14000000000000001</v>
      </c>
      <c r="CD831" s="110">
        <f t="shared" ref="CD831" si="14901">ROUND(CD830/$E830,2)</f>
        <v>0</v>
      </c>
      <c r="CE831" s="110"/>
      <c r="CF831" s="110">
        <f t="shared" ref="CF831" si="14902">ROUND(CF830/$E830,2)</f>
        <v>0</v>
      </c>
      <c r="CG831" s="110">
        <f t="shared" ref="CG831" si="14903">ROUND(CG830/$E830,2)</f>
        <v>0</v>
      </c>
      <c r="CH831" s="111">
        <f>IF(C830="","",D830-SUM(G831:CG831))</f>
        <v>0</v>
      </c>
      <c r="CI831" s="112">
        <f>IF(C830="","",SUM(G831:CG831))</f>
        <v>2</v>
      </c>
      <c r="CJ831" s="67" t="b">
        <f>IF(C830="","",D830=CI831)</f>
        <v>1</v>
      </c>
    </row>
    <row r="832" spans="1:88" s="5" customFormat="1" ht="22.05" customHeight="1" x14ac:dyDescent="0.3">
      <c r="A832" s="173"/>
      <c r="B832" s="157"/>
      <c r="C832" s="170"/>
      <c r="D832" s="160"/>
      <c r="E832" s="163"/>
      <c r="F832" s="166"/>
      <c r="G832" s="113">
        <v>0</v>
      </c>
      <c r="H832" s="113"/>
      <c r="I832" s="113"/>
      <c r="J832" s="113"/>
      <c r="K832" s="113"/>
      <c r="L832" s="113"/>
      <c r="M832" s="113"/>
      <c r="N832" s="113"/>
      <c r="O832" s="113"/>
      <c r="P832" s="113"/>
      <c r="Q832" s="113"/>
      <c r="R832" s="113"/>
      <c r="S832" s="113"/>
      <c r="T832" s="113"/>
      <c r="U832" s="113">
        <f t="shared" ref="U832:X832" si="14904">U830/$F830</f>
        <v>0</v>
      </c>
      <c r="V832" s="113">
        <f t="shared" si="14904"/>
        <v>0</v>
      </c>
      <c r="W832" s="113">
        <f t="shared" si="14904"/>
        <v>0</v>
      </c>
      <c r="X832" s="113">
        <f t="shared" si="14904"/>
        <v>0</v>
      </c>
      <c r="Y832" s="113">
        <f t="shared" ref="Y832:AG832" si="14905">Y830/$F830</f>
        <v>0</v>
      </c>
      <c r="Z832" s="113">
        <f t="shared" si="14905"/>
        <v>0</v>
      </c>
      <c r="AA832" s="113">
        <f t="shared" si="14905"/>
        <v>0</v>
      </c>
      <c r="AB832" s="113">
        <f t="shared" si="14905"/>
        <v>0</v>
      </c>
      <c r="AC832" s="113">
        <f t="shared" si="14905"/>
        <v>0</v>
      </c>
      <c r="AD832" s="113">
        <f t="shared" si="14905"/>
        <v>0</v>
      </c>
      <c r="AE832" s="113">
        <f t="shared" si="14905"/>
        <v>0</v>
      </c>
      <c r="AF832" s="113">
        <f t="shared" si="14905"/>
        <v>0</v>
      </c>
      <c r="AG832" s="113">
        <f t="shared" si="14905"/>
        <v>0</v>
      </c>
      <c r="AH832" s="113">
        <f t="shared" ref="AH832:AK832" si="14906">AH830/$F830</f>
        <v>0</v>
      </c>
      <c r="AI832" s="113">
        <f t="shared" si="14906"/>
        <v>0</v>
      </c>
      <c r="AJ832" s="113">
        <f t="shared" si="14906"/>
        <v>0</v>
      </c>
      <c r="AK832" s="113">
        <f t="shared" si="14906"/>
        <v>0</v>
      </c>
      <c r="AL832" s="113">
        <f t="shared" ref="AL832:AT832" si="14907">AL830/$F830</f>
        <v>0</v>
      </c>
      <c r="AM832" s="113">
        <f t="shared" si="14907"/>
        <v>0</v>
      </c>
      <c r="AN832" s="113">
        <f t="shared" si="14907"/>
        <v>0</v>
      </c>
      <c r="AO832" s="113">
        <f t="shared" si="14907"/>
        <v>0</v>
      </c>
      <c r="AP832" s="113">
        <f t="shared" si="14907"/>
        <v>0</v>
      </c>
      <c r="AQ832" s="113">
        <f t="shared" si="14907"/>
        <v>0</v>
      </c>
      <c r="AR832" s="113">
        <f t="shared" si="14907"/>
        <v>0</v>
      </c>
      <c r="AS832" s="113">
        <f t="shared" si="14907"/>
        <v>0</v>
      </c>
      <c r="AT832" s="113">
        <f t="shared" si="14907"/>
        <v>0</v>
      </c>
      <c r="AU832" s="113">
        <f t="shared" ref="AU832:AX832" si="14908">AU830/$F830</f>
        <v>0</v>
      </c>
      <c r="AV832" s="113">
        <f t="shared" si="14908"/>
        <v>0</v>
      </c>
      <c r="AW832" s="113">
        <f t="shared" si="14908"/>
        <v>0</v>
      </c>
      <c r="AX832" s="113">
        <f t="shared" si="14908"/>
        <v>0</v>
      </c>
      <c r="AY832" s="113">
        <f t="shared" ref="AY832:BC832" si="14909">AY830/$F830</f>
        <v>0</v>
      </c>
      <c r="AZ832" s="113">
        <f t="shared" si="14909"/>
        <v>0</v>
      </c>
      <c r="BA832" s="113">
        <f t="shared" si="14909"/>
        <v>0</v>
      </c>
      <c r="BB832" s="113">
        <f t="shared" si="14909"/>
        <v>0</v>
      </c>
      <c r="BC832" s="113">
        <f t="shared" si="14909"/>
        <v>0</v>
      </c>
      <c r="BD832" s="113">
        <f t="shared" ref="BD832:BG832" si="14910">BD830/$F830</f>
        <v>0</v>
      </c>
      <c r="BE832" s="113">
        <f t="shared" si="14910"/>
        <v>0</v>
      </c>
      <c r="BF832" s="113">
        <f t="shared" si="14910"/>
        <v>0</v>
      </c>
      <c r="BG832" s="113">
        <f t="shared" si="14910"/>
        <v>0</v>
      </c>
      <c r="BH832" s="113">
        <f t="shared" ref="BH832:BK832" si="14911">BH830/$F830</f>
        <v>0</v>
      </c>
      <c r="BI832" s="113">
        <f t="shared" si="14911"/>
        <v>0</v>
      </c>
      <c r="BJ832" s="113">
        <f t="shared" si="14911"/>
        <v>0</v>
      </c>
      <c r="BK832" s="113">
        <f t="shared" si="14911"/>
        <v>0</v>
      </c>
      <c r="BL832" s="113">
        <f t="shared" ref="BL832:BP832" si="14912">BL830/$F830</f>
        <v>0</v>
      </c>
      <c r="BM832" s="113">
        <f t="shared" si="14912"/>
        <v>0</v>
      </c>
      <c r="BN832" s="113">
        <f t="shared" si="14912"/>
        <v>0</v>
      </c>
      <c r="BO832" s="113">
        <f t="shared" si="14912"/>
        <v>0</v>
      </c>
      <c r="BP832" s="113">
        <f t="shared" si="14912"/>
        <v>7.1427979240246062E-2</v>
      </c>
      <c r="BQ832" s="113">
        <f t="shared" ref="BQ832:BT832" si="14913">BQ830/$F830</f>
        <v>7.1432124558523602E-2</v>
      </c>
      <c r="BR832" s="113">
        <f t="shared" si="14913"/>
        <v>7.1432124558523602E-2</v>
      </c>
      <c r="BS832" s="113">
        <f t="shared" si="14913"/>
        <v>7.1427979240246062E-2</v>
      </c>
      <c r="BT832" s="113">
        <f t="shared" si="14913"/>
        <v>7.1427979240246062E-2</v>
      </c>
      <c r="BU832" s="113">
        <f t="shared" ref="BU832:BX832" si="14914">BU830/$F830</f>
        <v>7.1427979240246062E-2</v>
      </c>
      <c r="BV832" s="113">
        <f t="shared" si="14914"/>
        <v>7.1427979240246062E-2</v>
      </c>
      <c r="BW832" s="113">
        <f t="shared" si="14914"/>
        <v>7.1427979240246062E-2</v>
      </c>
      <c r="BX832" s="113">
        <f t="shared" si="14914"/>
        <v>7.1427979240246062E-2</v>
      </c>
      <c r="BY832" s="113">
        <f t="shared" ref="BY832:CC832" si="14915">BY830/$F830</f>
        <v>7.1427979240246062E-2</v>
      </c>
      <c r="BZ832" s="113">
        <f t="shared" si="14915"/>
        <v>7.1427979240246062E-2</v>
      </c>
      <c r="CA832" s="113">
        <f t="shared" si="14915"/>
        <v>7.1427979240246062E-2</v>
      </c>
      <c r="CB832" s="113">
        <f t="shared" si="14915"/>
        <v>7.1427979240246062E-2</v>
      </c>
      <c r="CC832" s="113">
        <f t="shared" si="14915"/>
        <v>7.1427979240246062E-2</v>
      </c>
      <c r="CD832" s="113">
        <f t="shared" ref="CD832:CG832" si="14916">CD830/$F830</f>
        <v>0</v>
      </c>
      <c r="CE832" s="113"/>
      <c r="CF832" s="113">
        <f t="shared" si="14916"/>
        <v>0</v>
      </c>
      <c r="CG832" s="113">
        <f t="shared" si="14916"/>
        <v>0</v>
      </c>
      <c r="CH832" s="114">
        <f>IF(C830="","",100%-SUM(G832:CG832))</f>
        <v>3.3306690738754696E-16</v>
      </c>
      <c r="CI832" s="115">
        <f>IF(C830="","",SUM(G832:CG832))</f>
        <v>0.99999999999999967</v>
      </c>
      <c r="CJ832" s="67" t="b">
        <f>IF(C830="","",SUM(G832:CG832)=CI832)</f>
        <v>1</v>
      </c>
    </row>
    <row r="833" spans="1:88" s="5" customFormat="1" ht="22.05" customHeight="1" x14ac:dyDescent="0.3">
      <c r="A833" s="171" t="s">
        <v>589</v>
      </c>
      <c r="B833" s="155" t="s">
        <v>590</v>
      </c>
      <c r="C833" s="168" t="s">
        <v>163</v>
      </c>
      <c r="D833" s="158">
        <v>6</v>
      </c>
      <c r="E833" s="161">
        <v>120618</v>
      </c>
      <c r="F833" s="164">
        <f t="shared" si="14645"/>
        <v>723708</v>
      </c>
      <c r="G833" s="108">
        <v>0</v>
      </c>
      <c r="H833" s="108"/>
      <c r="I833" s="108"/>
      <c r="J833" s="108"/>
      <c r="K833" s="108"/>
      <c r="L833" s="108"/>
      <c r="M833" s="108"/>
      <c r="N833" s="108"/>
      <c r="O833" s="108"/>
      <c r="P833" s="108"/>
      <c r="Q833" s="108"/>
      <c r="R833" s="108"/>
      <c r="S833" s="108"/>
      <c r="T833" s="108"/>
      <c r="U833" s="108"/>
      <c r="V833" s="108"/>
      <c r="W833" s="108"/>
      <c r="X833" s="108"/>
      <c r="Y833" s="108"/>
      <c r="Z833" s="108"/>
      <c r="AA833" s="108"/>
      <c r="AB833" s="108"/>
      <c r="AC833" s="108"/>
      <c r="AD833" s="108"/>
      <c r="AE833" s="108"/>
      <c r="AF833" s="108"/>
      <c r="AG833" s="108"/>
      <c r="AH833" s="108"/>
      <c r="AI833" s="108"/>
      <c r="AJ833" s="108"/>
      <c r="AK833" s="108"/>
      <c r="AL833" s="108"/>
      <c r="AM833" s="108"/>
      <c r="AN833" s="108"/>
      <c r="AO833" s="108"/>
      <c r="AP833" s="108"/>
      <c r="AQ833" s="108"/>
      <c r="AR833" s="108"/>
      <c r="AS833" s="108"/>
      <c r="AT833" s="108"/>
      <c r="AU833" s="108"/>
      <c r="AV833" s="108"/>
      <c r="AW833" s="108"/>
      <c r="AX833" s="108"/>
      <c r="AY833" s="108"/>
      <c r="AZ833" s="108"/>
      <c r="BA833" s="108"/>
      <c r="BB833" s="108"/>
      <c r="BC833" s="108"/>
      <c r="BD833" s="108"/>
      <c r="BE833" s="108"/>
      <c r="BF833" s="108"/>
      <c r="BG833" s="108"/>
      <c r="BH833" s="108"/>
      <c r="BI833" s="108"/>
      <c r="BJ833" s="108"/>
      <c r="BK833" s="108"/>
      <c r="BL833" s="108"/>
      <c r="BM833" s="108"/>
      <c r="BN833" s="108"/>
      <c r="BO833" s="108"/>
      <c r="BP833" s="108">
        <f>ROUND($F833/14,0)</f>
        <v>51693</v>
      </c>
      <c r="BQ833" s="108">
        <f>ROUNDUP($F833/14,0)</f>
        <v>51694</v>
      </c>
      <c r="BR833" s="108">
        <f>ROUNDUP($F833/14,0)</f>
        <v>51694</v>
      </c>
      <c r="BS833" s="108">
        <f>ROUNDUP($F833/14,0)</f>
        <v>51694</v>
      </c>
      <c r="BT833" s="108">
        <f t="shared" ref="BT833:CC833" si="14917">ROUND($F833/14,0)</f>
        <v>51693</v>
      </c>
      <c r="BU833" s="108">
        <f>ROUNDUP($F833/14,0)</f>
        <v>51694</v>
      </c>
      <c r="BV833" s="108">
        <f>ROUNDUP($F833/14,0)</f>
        <v>51694</v>
      </c>
      <c r="BW833" s="108">
        <f>ROUNDUP($F833/14,0)</f>
        <v>51694</v>
      </c>
      <c r="BX833" s="108">
        <f t="shared" si="14917"/>
        <v>51693</v>
      </c>
      <c r="BY833" s="108">
        <f t="shared" si="14917"/>
        <v>51693</v>
      </c>
      <c r="BZ833" s="108">
        <f t="shared" si="14917"/>
        <v>51693</v>
      </c>
      <c r="CA833" s="108">
        <f t="shared" si="14917"/>
        <v>51693</v>
      </c>
      <c r="CB833" s="108">
        <f t="shared" si="14917"/>
        <v>51693</v>
      </c>
      <c r="CC833" s="108">
        <f t="shared" si="14917"/>
        <v>51693</v>
      </c>
      <c r="CD833" s="108"/>
      <c r="CE833" s="108"/>
      <c r="CF833" s="108"/>
      <c r="CG833" s="108"/>
      <c r="CH833" s="109">
        <f>IF(C833="","",F833-SUM(G833:CG833))</f>
        <v>0</v>
      </c>
      <c r="CI833" s="107">
        <f>IF(C833="","",SUM(G833:CG833))</f>
        <v>723708</v>
      </c>
      <c r="CJ833" s="67" t="b">
        <f>IF(C833="","",F833=CI833)</f>
        <v>1</v>
      </c>
    </row>
    <row r="834" spans="1:88" s="5" customFormat="1" ht="22.05" customHeight="1" x14ac:dyDescent="0.3">
      <c r="A834" s="172"/>
      <c r="B834" s="156"/>
      <c r="C834" s="169"/>
      <c r="D834" s="159"/>
      <c r="E834" s="162"/>
      <c r="F834" s="165"/>
      <c r="G834" s="110">
        <v>0</v>
      </c>
      <c r="H834" s="110"/>
      <c r="I834" s="110"/>
      <c r="J834" s="110"/>
      <c r="K834" s="110"/>
      <c r="L834" s="110"/>
      <c r="M834" s="110"/>
      <c r="N834" s="110"/>
      <c r="O834" s="110"/>
      <c r="P834" s="110"/>
      <c r="Q834" s="110"/>
      <c r="R834" s="110"/>
      <c r="S834" s="110"/>
      <c r="T834" s="110"/>
      <c r="U834" s="110">
        <f t="shared" ref="U834" si="14918">ROUND(U833/$E833,2)</f>
        <v>0</v>
      </c>
      <c r="V834" s="110">
        <f t="shared" ref="V834" si="14919">ROUND(V833/$E833,2)</f>
        <v>0</v>
      </c>
      <c r="W834" s="110">
        <f t="shared" ref="W834" si="14920">ROUND(W833/$E833,2)</f>
        <v>0</v>
      </c>
      <c r="X834" s="110">
        <f t="shared" ref="X834" si="14921">ROUND(X833/$E833,2)</f>
        <v>0</v>
      </c>
      <c r="Y834" s="110">
        <f t="shared" ref="Y834" si="14922">ROUND(Y833/$E833,2)</f>
        <v>0</v>
      </c>
      <c r="Z834" s="110">
        <f t="shared" ref="Z834" si="14923">ROUND(Z833/$E833,2)</f>
        <v>0</v>
      </c>
      <c r="AA834" s="110">
        <f t="shared" ref="AA834" si="14924">ROUND(AA833/$E833,2)</f>
        <v>0</v>
      </c>
      <c r="AB834" s="110">
        <f t="shared" ref="AB834" si="14925">ROUND(AB833/$E833,2)</f>
        <v>0</v>
      </c>
      <c r="AC834" s="110">
        <f t="shared" ref="AC834" si="14926">ROUND(AC833/$E833,2)</f>
        <v>0</v>
      </c>
      <c r="AD834" s="110">
        <f t="shared" ref="AD834" si="14927">ROUND(AD833/$E833,2)</f>
        <v>0</v>
      </c>
      <c r="AE834" s="110">
        <f t="shared" ref="AE834" si="14928">ROUND(AE833/$E833,2)</f>
        <v>0</v>
      </c>
      <c r="AF834" s="110">
        <f t="shared" ref="AF834" si="14929">ROUND(AF833/$E833,2)</f>
        <v>0</v>
      </c>
      <c r="AG834" s="110">
        <f t="shared" ref="AG834" si="14930">ROUND(AG833/$E833,2)</f>
        <v>0</v>
      </c>
      <c r="AH834" s="110">
        <f t="shared" ref="AH834" si="14931">ROUND(AH833/$E833,2)</f>
        <v>0</v>
      </c>
      <c r="AI834" s="110">
        <f t="shared" ref="AI834" si="14932">ROUND(AI833/$E833,2)</f>
        <v>0</v>
      </c>
      <c r="AJ834" s="110">
        <f t="shared" ref="AJ834" si="14933">ROUND(AJ833/$E833,2)</f>
        <v>0</v>
      </c>
      <c r="AK834" s="110">
        <f t="shared" ref="AK834" si="14934">ROUND(AK833/$E833,2)</f>
        <v>0</v>
      </c>
      <c r="AL834" s="110">
        <f t="shared" ref="AL834" si="14935">ROUND(AL833/$E833,2)</f>
        <v>0</v>
      </c>
      <c r="AM834" s="110">
        <f t="shared" ref="AM834" si="14936">ROUND(AM833/$E833,2)</f>
        <v>0</v>
      </c>
      <c r="AN834" s="110">
        <f t="shared" ref="AN834" si="14937">ROUND(AN833/$E833,2)</f>
        <v>0</v>
      </c>
      <c r="AO834" s="110">
        <f t="shared" ref="AO834" si="14938">ROUND(AO833/$E833,2)</f>
        <v>0</v>
      </c>
      <c r="AP834" s="110">
        <f t="shared" ref="AP834" si="14939">ROUND(AP833/$E833,2)</f>
        <v>0</v>
      </c>
      <c r="AQ834" s="110">
        <f t="shared" ref="AQ834" si="14940">ROUND(AQ833/$E833,2)</f>
        <v>0</v>
      </c>
      <c r="AR834" s="110">
        <f t="shared" ref="AR834" si="14941">ROUND(AR833/$E833,2)</f>
        <v>0</v>
      </c>
      <c r="AS834" s="110">
        <f t="shared" ref="AS834" si="14942">ROUND(AS833/$E833,2)</f>
        <v>0</v>
      </c>
      <c r="AT834" s="110">
        <f t="shared" ref="AT834" si="14943">ROUND(AT833/$E833,2)</f>
        <v>0</v>
      </c>
      <c r="AU834" s="110">
        <f t="shared" ref="AU834" si="14944">ROUND(AU833/$E833,2)</f>
        <v>0</v>
      </c>
      <c r="AV834" s="110">
        <f t="shared" ref="AV834" si="14945">ROUND(AV833/$E833,2)</f>
        <v>0</v>
      </c>
      <c r="AW834" s="110">
        <f t="shared" ref="AW834" si="14946">ROUND(AW833/$E833,2)</f>
        <v>0</v>
      </c>
      <c r="AX834" s="110">
        <f t="shared" ref="AX834" si="14947">ROUND(AX833/$E833,2)</f>
        <v>0</v>
      </c>
      <c r="AY834" s="110">
        <f t="shared" ref="AY834" si="14948">ROUND(AY833/$E833,2)</f>
        <v>0</v>
      </c>
      <c r="AZ834" s="110">
        <f t="shared" ref="AZ834" si="14949">ROUND(AZ833/$E833,2)</f>
        <v>0</v>
      </c>
      <c r="BA834" s="110">
        <f t="shared" ref="BA834" si="14950">ROUND(BA833/$E833,2)</f>
        <v>0</v>
      </c>
      <c r="BB834" s="110">
        <f t="shared" ref="BB834" si="14951">ROUND(BB833/$E833,2)</f>
        <v>0</v>
      </c>
      <c r="BC834" s="110">
        <f t="shared" ref="BC834" si="14952">ROUND(BC833/$E833,2)</f>
        <v>0</v>
      </c>
      <c r="BD834" s="110">
        <f t="shared" ref="BD834" si="14953">ROUND(BD833/$E833,2)</f>
        <v>0</v>
      </c>
      <c r="BE834" s="110">
        <f t="shared" ref="BE834" si="14954">ROUND(BE833/$E833,2)</f>
        <v>0</v>
      </c>
      <c r="BF834" s="110">
        <f t="shared" ref="BF834" si="14955">ROUND(BF833/$E833,2)</f>
        <v>0</v>
      </c>
      <c r="BG834" s="110">
        <f t="shared" ref="BG834" si="14956">ROUND(BG833/$E833,2)</f>
        <v>0</v>
      </c>
      <c r="BH834" s="110">
        <f t="shared" ref="BH834" si="14957">ROUND(BH833/$E833,2)</f>
        <v>0</v>
      </c>
      <c r="BI834" s="110">
        <f t="shared" ref="BI834" si="14958">ROUND(BI833/$E833,2)</f>
        <v>0</v>
      </c>
      <c r="BJ834" s="110">
        <f t="shared" ref="BJ834" si="14959">ROUND(BJ833/$E833,2)</f>
        <v>0</v>
      </c>
      <c r="BK834" s="110">
        <f t="shared" ref="BK834" si="14960">ROUND(BK833/$E833,2)</f>
        <v>0</v>
      </c>
      <c r="BL834" s="110">
        <f t="shared" ref="BL834" si="14961">ROUND(BL833/$E833,2)</f>
        <v>0</v>
      </c>
      <c r="BM834" s="110">
        <f t="shared" ref="BM834" si="14962">ROUND(BM833/$E833,2)</f>
        <v>0</v>
      </c>
      <c r="BN834" s="110">
        <f t="shared" ref="BN834" si="14963">ROUND(BN833/$E833,2)</f>
        <v>0</v>
      </c>
      <c r="BO834" s="110">
        <f t="shared" ref="BO834" si="14964">ROUND(BO833/$E833,2)</f>
        <v>0</v>
      </c>
      <c r="BP834" s="110">
        <f t="shared" ref="BP834" si="14965">ROUND(BP833/$E833,2)</f>
        <v>0.43</v>
      </c>
      <c r="BQ834" s="110">
        <f t="shared" ref="BQ834" si="14966">ROUND(BQ833/$E833,2)</f>
        <v>0.43</v>
      </c>
      <c r="BR834" s="110">
        <f t="shared" ref="BR834" si="14967">ROUND(BR833/$E833,2)</f>
        <v>0.43</v>
      </c>
      <c r="BS834" s="110">
        <f t="shared" ref="BS834" si="14968">ROUND(BS833/$E833,2)</f>
        <v>0.43</v>
      </c>
      <c r="BT834" s="110">
        <f t="shared" ref="BT834" si="14969">ROUND(BT833/$E833,2)</f>
        <v>0.43</v>
      </c>
      <c r="BU834" s="110">
        <f t="shared" ref="BU834" si="14970">ROUND(BU833/$E833,2)</f>
        <v>0.43</v>
      </c>
      <c r="BV834" s="110">
        <f t="shared" ref="BV834" si="14971">ROUND(BV833/$E833,2)</f>
        <v>0.43</v>
      </c>
      <c r="BW834" s="110">
        <f t="shared" ref="BW834" si="14972">ROUND(BW833/$E833,2)</f>
        <v>0.43</v>
      </c>
      <c r="BX834" s="110">
        <f t="shared" ref="BX834" si="14973">ROUND(BX833/$E833,2)</f>
        <v>0.43</v>
      </c>
      <c r="BY834" s="110">
        <f t="shared" ref="BY834" si="14974">ROUND(BY833/$E833,2)</f>
        <v>0.43</v>
      </c>
      <c r="BZ834" s="110">
        <f t="shared" ref="BZ834" si="14975">ROUND(BZ833/$E833,2)</f>
        <v>0.43</v>
      </c>
      <c r="CA834" s="110">
        <f>ROUNDDOWN(CA833/$E833,2)</f>
        <v>0.42</v>
      </c>
      <c r="CB834" s="110">
        <f>ROUNDDOWN(CB833/$E833,2)</f>
        <v>0.42</v>
      </c>
      <c r="CC834" s="110">
        <f t="shared" ref="CC834" si="14976">ROUND(CC833/$E833,2)</f>
        <v>0.43</v>
      </c>
      <c r="CD834" s="110">
        <f t="shared" ref="CD834" si="14977">ROUND(CD833/$E833,2)</f>
        <v>0</v>
      </c>
      <c r="CE834" s="110"/>
      <c r="CF834" s="110">
        <f t="shared" ref="CF834" si="14978">ROUND(CF833/$E833,2)</f>
        <v>0</v>
      </c>
      <c r="CG834" s="110">
        <f t="shared" ref="CG834" si="14979">ROUND(CG833/$E833,2)</f>
        <v>0</v>
      </c>
      <c r="CH834" s="111">
        <f>IF(C833="","",D833-SUM(G834:CG834))</f>
        <v>0</v>
      </c>
      <c r="CI834" s="112">
        <f>IF(C833="","",SUM(G834:CG834))</f>
        <v>6</v>
      </c>
      <c r="CJ834" s="67" t="b">
        <f>IF(C833="","",D833=CI834)</f>
        <v>1</v>
      </c>
    </row>
    <row r="835" spans="1:88" s="5" customFormat="1" ht="22.05" customHeight="1" x14ac:dyDescent="0.3">
      <c r="A835" s="173"/>
      <c r="B835" s="157"/>
      <c r="C835" s="170"/>
      <c r="D835" s="160"/>
      <c r="E835" s="163"/>
      <c r="F835" s="166"/>
      <c r="G835" s="113">
        <v>0</v>
      </c>
      <c r="H835" s="113"/>
      <c r="I835" s="113"/>
      <c r="J835" s="113"/>
      <c r="K835" s="113"/>
      <c r="L835" s="113"/>
      <c r="M835" s="113"/>
      <c r="N835" s="113"/>
      <c r="O835" s="113"/>
      <c r="P835" s="113"/>
      <c r="Q835" s="113"/>
      <c r="R835" s="113"/>
      <c r="S835" s="113"/>
      <c r="T835" s="113"/>
      <c r="U835" s="113">
        <f t="shared" ref="U835:X835" si="14980">U833/$F833</f>
        <v>0</v>
      </c>
      <c r="V835" s="113">
        <f t="shared" si="14980"/>
        <v>0</v>
      </c>
      <c r="W835" s="113">
        <f t="shared" si="14980"/>
        <v>0</v>
      </c>
      <c r="X835" s="113">
        <f t="shared" si="14980"/>
        <v>0</v>
      </c>
      <c r="Y835" s="113">
        <f t="shared" ref="Y835:AG835" si="14981">Y833/$F833</f>
        <v>0</v>
      </c>
      <c r="Z835" s="113">
        <f t="shared" si="14981"/>
        <v>0</v>
      </c>
      <c r="AA835" s="113">
        <f t="shared" si="14981"/>
        <v>0</v>
      </c>
      <c r="AB835" s="113">
        <f t="shared" si="14981"/>
        <v>0</v>
      </c>
      <c r="AC835" s="113">
        <f t="shared" si="14981"/>
        <v>0</v>
      </c>
      <c r="AD835" s="113">
        <f t="shared" si="14981"/>
        <v>0</v>
      </c>
      <c r="AE835" s="113">
        <f t="shared" si="14981"/>
        <v>0</v>
      </c>
      <c r="AF835" s="113">
        <f t="shared" si="14981"/>
        <v>0</v>
      </c>
      <c r="AG835" s="113">
        <f t="shared" si="14981"/>
        <v>0</v>
      </c>
      <c r="AH835" s="113">
        <f t="shared" ref="AH835:AK835" si="14982">AH833/$F833</f>
        <v>0</v>
      </c>
      <c r="AI835" s="113">
        <f t="shared" si="14982"/>
        <v>0</v>
      </c>
      <c r="AJ835" s="113">
        <f t="shared" si="14982"/>
        <v>0</v>
      </c>
      <c r="AK835" s="113">
        <f t="shared" si="14982"/>
        <v>0</v>
      </c>
      <c r="AL835" s="113">
        <f t="shared" ref="AL835:AT835" si="14983">AL833/$F833</f>
        <v>0</v>
      </c>
      <c r="AM835" s="113">
        <f t="shared" si="14983"/>
        <v>0</v>
      </c>
      <c r="AN835" s="113">
        <f t="shared" si="14983"/>
        <v>0</v>
      </c>
      <c r="AO835" s="113">
        <f t="shared" si="14983"/>
        <v>0</v>
      </c>
      <c r="AP835" s="113">
        <f t="shared" si="14983"/>
        <v>0</v>
      </c>
      <c r="AQ835" s="113">
        <f t="shared" si="14983"/>
        <v>0</v>
      </c>
      <c r="AR835" s="113">
        <f t="shared" si="14983"/>
        <v>0</v>
      </c>
      <c r="AS835" s="113">
        <f t="shared" si="14983"/>
        <v>0</v>
      </c>
      <c r="AT835" s="113">
        <f t="shared" si="14983"/>
        <v>0</v>
      </c>
      <c r="AU835" s="113">
        <f t="shared" ref="AU835:AX835" si="14984">AU833/$F833</f>
        <v>0</v>
      </c>
      <c r="AV835" s="113">
        <f t="shared" si="14984"/>
        <v>0</v>
      </c>
      <c r="AW835" s="113">
        <f t="shared" si="14984"/>
        <v>0</v>
      </c>
      <c r="AX835" s="113">
        <f t="shared" si="14984"/>
        <v>0</v>
      </c>
      <c r="AY835" s="113">
        <f t="shared" ref="AY835:BC835" si="14985">AY833/$F833</f>
        <v>0</v>
      </c>
      <c r="AZ835" s="113">
        <f t="shared" si="14985"/>
        <v>0</v>
      </c>
      <c r="BA835" s="113">
        <f t="shared" si="14985"/>
        <v>0</v>
      </c>
      <c r="BB835" s="113">
        <f t="shared" si="14985"/>
        <v>0</v>
      </c>
      <c r="BC835" s="113">
        <f t="shared" si="14985"/>
        <v>0</v>
      </c>
      <c r="BD835" s="113">
        <f t="shared" ref="BD835:BG835" si="14986">BD833/$F833</f>
        <v>0</v>
      </c>
      <c r="BE835" s="113">
        <f t="shared" si="14986"/>
        <v>0</v>
      </c>
      <c r="BF835" s="113">
        <f t="shared" si="14986"/>
        <v>0</v>
      </c>
      <c r="BG835" s="113">
        <f t="shared" si="14986"/>
        <v>0</v>
      </c>
      <c r="BH835" s="113">
        <f t="shared" ref="BH835:BK835" si="14987">BH833/$F833</f>
        <v>0</v>
      </c>
      <c r="BI835" s="113">
        <f t="shared" si="14987"/>
        <v>0</v>
      </c>
      <c r="BJ835" s="113">
        <f t="shared" si="14987"/>
        <v>0</v>
      </c>
      <c r="BK835" s="113">
        <f t="shared" si="14987"/>
        <v>0</v>
      </c>
      <c r="BL835" s="113">
        <f t="shared" ref="BL835:BP835" si="14988">BL833/$F833</f>
        <v>0</v>
      </c>
      <c r="BM835" s="113">
        <f t="shared" si="14988"/>
        <v>0</v>
      </c>
      <c r="BN835" s="113">
        <f t="shared" si="14988"/>
        <v>0</v>
      </c>
      <c r="BO835" s="113">
        <f t="shared" si="14988"/>
        <v>0</v>
      </c>
      <c r="BP835" s="113">
        <f t="shared" si="14988"/>
        <v>7.1427979240246062E-2</v>
      </c>
      <c r="BQ835" s="113">
        <f t="shared" ref="BQ835:BT835" si="14989">BQ833/$F833</f>
        <v>7.1429361013005246E-2</v>
      </c>
      <c r="BR835" s="113">
        <f t="shared" si="14989"/>
        <v>7.1429361013005246E-2</v>
      </c>
      <c r="BS835" s="113">
        <f t="shared" si="14989"/>
        <v>7.1429361013005246E-2</v>
      </c>
      <c r="BT835" s="113">
        <f t="shared" si="14989"/>
        <v>7.1427979240246062E-2</v>
      </c>
      <c r="BU835" s="113">
        <f t="shared" ref="BU835:BX835" si="14990">BU833/$F833</f>
        <v>7.1429361013005246E-2</v>
      </c>
      <c r="BV835" s="113">
        <f t="shared" si="14990"/>
        <v>7.1429361013005246E-2</v>
      </c>
      <c r="BW835" s="113">
        <f t="shared" si="14990"/>
        <v>7.1429361013005246E-2</v>
      </c>
      <c r="BX835" s="113">
        <f t="shared" si="14990"/>
        <v>7.1427979240246062E-2</v>
      </c>
      <c r="BY835" s="113">
        <f t="shared" ref="BY835:CC835" si="14991">BY833/$F833</f>
        <v>7.1427979240246062E-2</v>
      </c>
      <c r="BZ835" s="113">
        <f t="shared" si="14991"/>
        <v>7.1427979240246062E-2</v>
      </c>
      <c r="CA835" s="113">
        <f t="shared" si="14991"/>
        <v>7.1427979240246062E-2</v>
      </c>
      <c r="CB835" s="113">
        <f t="shared" si="14991"/>
        <v>7.1427979240246062E-2</v>
      </c>
      <c r="CC835" s="113">
        <f t="shared" si="14991"/>
        <v>7.1427979240246062E-2</v>
      </c>
      <c r="CD835" s="113">
        <f t="shared" ref="CD835:CG835" si="14992">CD833/$F833</f>
        <v>0</v>
      </c>
      <c r="CE835" s="113"/>
      <c r="CF835" s="113">
        <f t="shared" si="14992"/>
        <v>0</v>
      </c>
      <c r="CG835" s="113">
        <f t="shared" si="14992"/>
        <v>0</v>
      </c>
      <c r="CH835" s="114">
        <f>IF(C833="","",100%-SUM(G835:CG835))</f>
        <v>3.3306690738754696E-16</v>
      </c>
      <c r="CI835" s="115">
        <f>IF(C833="","",SUM(G835:CG835))</f>
        <v>0.99999999999999967</v>
      </c>
      <c r="CJ835" s="67" t="b">
        <f>IF(C833="","",SUM(G835:CG835)=CI835)</f>
        <v>1</v>
      </c>
    </row>
    <row r="836" spans="1:88" s="5" customFormat="1" ht="22.05" customHeight="1" x14ac:dyDescent="0.3">
      <c r="A836" s="171" t="s">
        <v>591</v>
      </c>
      <c r="B836" s="155" t="s">
        <v>592</v>
      </c>
      <c r="C836" s="168" t="s">
        <v>163</v>
      </c>
      <c r="D836" s="158">
        <v>20</v>
      </c>
      <c r="E836" s="161">
        <v>120618</v>
      </c>
      <c r="F836" s="164">
        <f t="shared" si="14645"/>
        <v>2412360</v>
      </c>
      <c r="G836" s="108">
        <v>0</v>
      </c>
      <c r="H836" s="108"/>
      <c r="I836" s="108"/>
      <c r="J836" s="108"/>
      <c r="K836" s="108"/>
      <c r="L836" s="108"/>
      <c r="M836" s="108"/>
      <c r="N836" s="108"/>
      <c r="O836" s="108"/>
      <c r="P836" s="108"/>
      <c r="Q836" s="108"/>
      <c r="R836" s="108"/>
      <c r="S836" s="108"/>
      <c r="T836" s="108"/>
      <c r="U836" s="108"/>
      <c r="V836" s="108"/>
      <c r="W836" s="108"/>
      <c r="X836" s="108"/>
      <c r="Y836" s="108"/>
      <c r="Z836" s="108"/>
      <c r="AA836" s="108"/>
      <c r="AB836" s="108"/>
      <c r="AC836" s="108"/>
      <c r="AD836" s="108"/>
      <c r="AE836" s="108"/>
      <c r="AF836" s="108"/>
      <c r="AG836" s="108"/>
      <c r="AH836" s="108"/>
      <c r="AI836" s="108"/>
      <c r="AJ836" s="108"/>
      <c r="AK836" s="108"/>
      <c r="AL836" s="108"/>
      <c r="AM836" s="108"/>
      <c r="AN836" s="108"/>
      <c r="AO836" s="108"/>
      <c r="AP836" s="108"/>
      <c r="AQ836" s="108"/>
      <c r="AR836" s="108"/>
      <c r="AS836" s="108"/>
      <c r="AT836" s="108"/>
      <c r="AU836" s="108"/>
      <c r="AV836" s="108"/>
      <c r="AW836" s="108"/>
      <c r="AX836" s="108"/>
      <c r="AY836" s="108"/>
      <c r="AZ836" s="108"/>
      <c r="BA836" s="108"/>
      <c r="BB836" s="108"/>
      <c r="BC836" s="108"/>
      <c r="BD836" s="108"/>
      <c r="BE836" s="108"/>
      <c r="BF836" s="108"/>
      <c r="BG836" s="108"/>
      <c r="BH836" s="108"/>
      <c r="BI836" s="108"/>
      <c r="BJ836" s="108"/>
      <c r="BK836" s="108"/>
      <c r="BL836" s="108"/>
      <c r="BM836" s="108"/>
      <c r="BN836" s="108"/>
      <c r="BO836" s="108"/>
      <c r="BP836" s="108">
        <f>ROUNDUP($F836/14,0)</f>
        <v>172312</v>
      </c>
      <c r="BQ836" s="108">
        <f>ROUNDUP($F836/14,0)</f>
        <v>172312</v>
      </c>
      <c r="BR836" s="108">
        <f>ROUNDUP($F836/14,0)</f>
        <v>172312</v>
      </c>
      <c r="BS836" s="108">
        <f>ROUNDUP($F836/14,0)</f>
        <v>172312</v>
      </c>
      <c r="BT836" s="108">
        <f t="shared" ref="BT836:CC836" si="14993">ROUND($F836/14,0)</f>
        <v>172311</v>
      </c>
      <c r="BU836" s="108">
        <f>ROUNDUP($F836/14,0)</f>
        <v>172312</v>
      </c>
      <c r="BV836" s="108">
        <f>ROUNDUP($F836/14,0)</f>
        <v>172312</v>
      </c>
      <c r="BW836" s="108">
        <f t="shared" si="14993"/>
        <v>172311</v>
      </c>
      <c r="BX836" s="108">
        <f t="shared" si="14993"/>
        <v>172311</v>
      </c>
      <c r="BY836" s="108">
        <f t="shared" si="14993"/>
        <v>172311</v>
      </c>
      <c r="BZ836" s="108">
        <f t="shared" si="14993"/>
        <v>172311</v>
      </c>
      <c r="CA836" s="108">
        <f t="shared" si="14993"/>
        <v>172311</v>
      </c>
      <c r="CB836" s="108">
        <f t="shared" si="14993"/>
        <v>172311</v>
      </c>
      <c r="CC836" s="108">
        <f t="shared" si="14993"/>
        <v>172311</v>
      </c>
      <c r="CD836" s="108"/>
      <c r="CE836" s="108"/>
      <c r="CF836" s="108"/>
      <c r="CG836" s="108"/>
      <c r="CH836" s="109">
        <f>IF(C836="","",F836-SUM(G836:CG836))</f>
        <v>0</v>
      </c>
      <c r="CI836" s="107">
        <f>IF(C836="","",SUM(G836:CG836))</f>
        <v>2412360</v>
      </c>
      <c r="CJ836" s="67" t="b">
        <f>IF(C836="","",F836=CI836)</f>
        <v>1</v>
      </c>
    </row>
    <row r="837" spans="1:88" s="5" customFormat="1" ht="22.05" customHeight="1" x14ac:dyDescent="0.3">
      <c r="A837" s="172"/>
      <c r="B837" s="156"/>
      <c r="C837" s="169"/>
      <c r="D837" s="159"/>
      <c r="E837" s="162"/>
      <c r="F837" s="165"/>
      <c r="G837" s="110">
        <v>0</v>
      </c>
      <c r="H837" s="110"/>
      <c r="I837" s="110"/>
      <c r="J837" s="110"/>
      <c r="K837" s="110"/>
      <c r="L837" s="110"/>
      <c r="M837" s="110"/>
      <c r="N837" s="110"/>
      <c r="O837" s="110"/>
      <c r="P837" s="110"/>
      <c r="Q837" s="110"/>
      <c r="R837" s="110"/>
      <c r="S837" s="110"/>
      <c r="T837" s="110"/>
      <c r="U837" s="110">
        <f t="shared" ref="U837" si="14994">ROUND(U836/$E836,2)</f>
        <v>0</v>
      </c>
      <c r="V837" s="110">
        <f t="shared" ref="V837" si="14995">ROUND(V836/$E836,2)</f>
        <v>0</v>
      </c>
      <c r="W837" s="110">
        <f t="shared" ref="W837" si="14996">ROUND(W836/$E836,2)</f>
        <v>0</v>
      </c>
      <c r="X837" s="110">
        <f t="shared" ref="X837" si="14997">ROUND(X836/$E836,2)</f>
        <v>0</v>
      </c>
      <c r="Y837" s="110">
        <f t="shared" ref="Y837" si="14998">ROUND(Y836/$E836,2)</f>
        <v>0</v>
      </c>
      <c r="Z837" s="110">
        <f t="shared" ref="Z837" si="14999">ROUND(Z836/$E836,2)</f>
        <v>0</v>
      </c>
      <c r="AA837" s="110">
        <f t="shared" ref="AA837" si="15000">ROUND(AA836/$E836,2)</f>
        <v>0</v>
      </c>
      <c r="AB837" s="110">
        <f t="shared" ref="AB837" si="15001">ROUND(AB836/$E836,2)</f>
        <v>0</v>
      </c>
      <c r="AC837" s="110">
        <f t="shared" ref="AC837" si="15002">ROUND(AC836/$E836,2)</f>
        <v>0</v>
      </c>
      <c r="AD837" s="110">
        <f t="shared" ref="AD837" si="15003">ROUND(AD836/$E836,2)</f>
        <v>0</v>
      </c>
      <c r="AE837" s="110">
        <f t="shared" ref="AE837" si="15004">ROUND(AE836/$E836,2)</f>
        <v>0</v>
      </c>
      <c r="AF837" s="110">
        <f t="shared" ref="AF837" si="15005">ROUND(AF836/$E836,2)</f>
        <v>0</v>
      </c>
      <c r="AG837" s="110">
        <f t="shared" ref="AG837" si="15006">ROUND(AG836/$E836,2)</f>
        <v>0</v>
      </c>
      <c r="AH837" s="110">
        <f t="shared" ref="AH837" si="15007">ROUND(AH836/$E836,2)</f>
        <v>0</v>
      </c>
      <c r="AI837" s="110">
        <f t="shared" ref="AI837" si="15008">ROUND(AI836/$E836,2)</f>
        <v>0</v>
      </c>
      <c r="AJ837" s="110">
        <f t="shared" ref="AJ837" si="15009">ROUND(AJ836/$E836,2)</f>
        <v>0</v>
      </c>
      <c r="AK837" s="110">
        <f t="shared" ref="AK837" si="15010">ROUND(AK836/$E836,2)</f>
        <v>0</v>
      </c>
      <c r="AL837" s="110">
        <f t="shared" ref="AL837" si="15011">ROUND(AL836/$E836,2)</f>
        <v>0</v>
      </c>
      <c r="AM837" s="110">
        <f t="shared" ref="AM837" si="15012">ROUND(AM836/$E836,2)</f>
        <v>0</v>
      </c>
      <c r="AN837" s="110">
        <f t="shared" ref="AN837" si="15013">ROUND(AN836/$E836,2)</f>
        <v>0</v>
      </c>
      <c r="AO837" s="110">
        <f t="shared" ref="AO837" si="15014">ROUND(AO836/$E836,2)</f>
        <v>0</v>
      </c>
      <c r="AP837" s="110">
        <f t="shared" ref="AP837" si="15015">ROUND(AP836/$E836,2)</f>
        <v>0</v>
      </c>
      <c r="AQ837" s="110">
        <f t="shared" ref="AQ837" si="15016">ROUND(AQ836/$E836,2)</f>
        <v>0</v>
      </c>
      <c r="AR837" s="110">
        <f t="shared" ref="AR837" si="15017">ROUND(AR836/$E836,2)</f>
        <v>0</v>
      </c>
      <c r="AS837" s="110">
        <f t="shared" ref="AS837" si="15018">ROUND(AS836/$E836,2)</f>
        <v>0</v>
      </c>
      <c r="AT837" s="110">
        <f t="shared" ref="AT837" si="15019">ROUND(AT836/$E836,2)</f>
        <v>0</v>
      </c>
      <c r="AU837" s="110">
        <f t="shared" ref="AU837" si="15020">ROUND(AU836/$E836,2)</f>
        <v>0</v>
      </c>
      <c r="AV837" s="110">
        <f t="shared" ref="AV837" si="15021">ROUND(AV836/$E836,2)</f>
        <v>0</v>
      </c>
      <c r="AW837" s="110">
        <f t="shared" ref="AW837" si="15022">ROUND(AW836/$E836,2)</f>
        <v>0</v>
      </c>
      <c r="AX837" s="110">
        <f t="shared" ref="AX837" si="15023">ROUND(AX836/$E836,2)</f>
        <v>0</v>
      </c>
      <c r="AY837" s="110">
        <f t="shared" ref="AY837" si="15024">ROUND(AY836/$E836,2)</f>
        <v>0</v>
      </c>
      <c r="AZ837" s="110">
        <f t="shared" ref="AZ837" si="15025">ROUND(AZ836/$E836,2)</f>
        <v>0</v>
      </c>
      <c r="BA837" s="110">
        <f t="shared" ref="BA837" si="15026">ROUND(BA836/$E836,2)</f>
        <v>0</v>
      </c>
      <c r="BB837" s="110">
        <f t="shared" ref="BB837" si="15027">ROUND(BB836/$E836,2)</f>
        <v>0</v>
      </c>
      <c r="BC837" s="110">
        <f t="shared" ref="BC837" si="15028">ROUND(BC836/$E836,2)</f>
        <v>0</v>
      </c>
      <c r="BD837" s="110">
        <f t="shared" ref="BD837" si="15029">ROUND(BD836/$E836,2)</f>
        <v>0</v>
      </c>
      <c r="BE837" s="110">
        <f t="shared" ref="BE837" si="15030">ROUND(BE836/$E836,2)</f>
        <v>0</v>
      </c>
      <c r="BF837" s="110">
        <f t="shared" ref="BF837" si="15031">ROUND(BF836/$E836,2)</f>
        <v>0</v>
      </c>
      <c r="BG837" s="110">
        <f t="shared" ref="BG837" si="15032">ROUND(BG836/$E836,2)</f>
        <v>0</v>
      </c>
      <c r="BH837" s="110">
        <f t="shared" ref="BH837" si="15033">ROUND(BH836/$E836,2)</f>
        <v>0</v>
      </c>
      <c r="BI837" s="110">
        <f t="shared" ref="BI837" si="15034">ROUND(BI836/$E836,2)</f>
        <v>0</v>
      </c>
      <c r="BJ837" s="110">
        <f t="shared" ref="BJ837" si="15035">ROUND(BJ836/$E836,2)</f>
        <v>0</v>
      </c>
      <c r="BK837" s="110">
        <f t="shared" ref="BK837" si="15036">ROUND(BK836/$E836,2)</f>
        <v>0</v>
      </c>
      <c r="BL837" s="110">
        <f t="shared" ref="BL837" si="15037">ROUND(BL836/$E836,2)</f>
        <v>0</v>
      </c>
      <c r="BM837" s="110">
        <f t="shared" ref="BM837" si="15038">ROUND(BM836/$E836,2)</f>
        <v>0</v>
      </c>
      <c r="BN837" s="110">
        <f t="shared" ref="BN837" si="15039">ROUND(BN836/$E836,2)</f>
        <v>0</v>
      </c>
      <c r="BO837" s="110">
        <f t="shared" ref="BO837" si="15040">ROUND(BO836/$E836,2)</f>
        <v>0</v>
      </c>
      <c r="BP837" s="110">
        <f t="shared" ref="BP837" si="15041">ROUND(BP836/$E836,2)</f>
        <v>1.43</v>
      </c>
      <c r="BQ837" s="110">
        <f t="shared" ref="BQ837" si="15042">ROUND(BQ836/$E836,2)</f>
        <v>1.43</v>
      </c>
      <c r="BR837" s="110">
        <f t="shared" ref="BR837" si="15043">ROUND(BR836/$E836,2)</f>
        <v>1.43</v>
      </c>
      <c r="BS837" s="110">
        <f t="shared" ref="BS837" si="15044">ROUND(BS836/$E836,2)</f>
        <v>1.43</v>
      </c>
      <c r="BT837" s="110">
        <f t="shared" ref="BT837" si="15045">ROUND(BT836/$E836,2)</f>
        <v>1.43</v>
      </c>
      <c r="BU837" s="110">
        <f t="shared" ref="BU837" si="15046">ROUND(BU836/$E836,2)</f>
        <v>1.43</v>
      </c>
      <c r="BV837" s="110">
        <f t="shared" ref="BV837" si="15047">ROUND(BV836/$E836,2)</f>
        <v>1.43</v>
      </c>
      <c r="BW837" s="110">
        <f t="shared" ref="BW837" si="15048">ROUND(BW836/$E836,2)</f>
        <v>1.43</v>
      </c>
      <c r="BX837" s="110">
        <f t="shared" ref="BX837" si="15049">ROUND(BX836/$E836,2)</f>
        <v>1.43</v>
      </c>
      <c r="BY837" s="110">
        <f t="shared" ref="BY837" si="15050">ROUND(BY836/$E836,2)</f>
        <v>1.43</v>
      </c>
      <c r="BZ837" s="110">
        <f t="shared" ref="BZ837" si="15051">ROUND(BZ836/$E836,2)</f>
        <v>1.43</v>
      </c>
      <c r="CA837" s="110">
        <f>ROUNDDOWN(CA836/$E836,2)</f>
        <v>1.42</v>
      </c>
      <c r="CB837" s="110">
        <f>ROUNDDOWN(CB836/$E836,2)</f>
        <v>1.42</v>
      </c>
      <c r="CC837" s="110">
        <f t="shared" ref="CC837" si="15052">ROUND(CC836/$E836,2)</f>
        <v>1.43</v>
      </c>
      <c r="CD837" s="110">
        <f t="shared" ref="CD837" si="15053">ROUND(CD836/$E836,2)</f>
        <v>0</v>
      </c>
      <c r="CE837" s="110"/>
      <c r="CF837" s="110">
        <f t="shared" ref="CF837" si="15054">ROUND(CF836/$E836,2)</f>
        <v>0</v>
      </c>
      <c r="CG837" s="110">
        <f t="shared" ref="CG837" si="15055">ROUND(CG836/$E836,2)</f>
        <v>0</v>
      </c>
      <c r="CH837" s="111">
        <f>IF(C836="","",D836-SUM(G837:CG837))</f>
        <v>0</v>
      </c>
      <c r="CI837" s="112">
        <f>IF(C836="","",SUM(G837:CG837))</f>
        <v>20</v>
      </c>
      <c r="CJ837" s="67" t="b">
        <f>IF(C836="","",D836=CI837)</f>
        <v>1</v>
      </c>
    </row>
    <row r="838" spans="1:88" s="5" customFormat="1" ht="22.05" customHeight="1" x14ac:dyDescent="0.3">
      <c r="A838" s="173"/>
      <c r="B838" s="157"/>
      <c r="C838" s="170"/>
      <c r="D838" s="160"/>
      <c r="E838" s="163"/>
      <c r="F838" s="166"/>
      <c r="G838" s="113">
        <v>0</v>
      </c>
      <c r="H838" s="113"/>
      <c r="I838" s="113"/>
      <c r="J838" s="113"/>
      <c r="K838" s="113"/>
      <c r="L838" s="113"/>
      <c r="M838" s="113"/>
      <c r="N838" s="113"/>
      <c r="O838" s="113"/>
      <c r="P838" s="113"/>
      <c r="Q838" s="113"/>
      <c r="R838" s="113"/>
      <c r="S838" s="113"/>
      <c r="T838" s="113"/>
      <c r="U838" s="113">
        <f t="shared" ref="U838:X838" si="15056">U836/$F836</f>
        <v>0</v>
      </c>
      <c r="V838" s="113">
        <f t="shared" si="15056"/>
        <v>0</v>
      </c>
      <c r="W838" s="113">
        <f t="shared" si="15056"/>
        <v>0</v>
      </c>
      <c r="X838" s="113">
        <f t="shared" si="15056"/>
        <v>0</v>
      </c>
      <c r="Y838" s="113">
        <f t="shared" ref="Y838:AG838" si="15057">Y836/$F836</f>
        <v>0</v>
      </c>
      <c r="Z838" s="113">
        <f t="shared" si="15057"/>
        <v>0</v>
      </c>
      <c r="AA838" s="113">
        <f t="shared" si="15057"/>
        <v>0</v>
      </c>
      <c r="AB838" s="113">
        <f t="shared" si="15057"/>
        <v>0</v>
      </c>
      <c r="AC838" s="113">
        <f t="shared" si="15057"/>
        <v>0</v>
      </c>
      <c r="AD838" s="113">
        <f t="shared" si="15057"/>
        <v>0</v>
      </c>
      <c r="AE838" s="113">
        <f t="shared" si="15057"/>
        <v>0</v>
      </c>
      <c r="AF838" s="113">
        <f t="shared" si="15057"/>
        <v>0</v>
      </c>
      <c r="AG838" s="113">
        <f t="shared" si="15057"/>
        <v>0</v>
      </c>
      <c r="AH838" s="113">
        <f t="shared" ref="AH838:AK838" si="15058">AH836/$F836</f>
        <v>0</v>
      </c>
      <c r="AI838" s="113">
        <f t="shared" si="15058"/>
        <v>0</v>
      </c>
      <c r="AJ838" s="113">
        <f t="shared" si="15058"/>
        <v>0</v>
      </c>
      <c r="AK838" s="113">
        <f t="shared" si="15058"/>
        <v>0</v>
      </c>
      <c r="AL838" s="113">
        <f t="shared" ref="AL838:AT838" si="15059">AL836/$F836</f>
        <v>0</v>
      </c>
      <c r="AM838" s="113">
        <f t="shared" si="15059"/>
        <v>0</v>
      </c>
      <c r="AN838" s="113">
        <f t="shared" si="15059"/>
        <v>0</v>
      </c>
      <c r="AO838" s="113">
        <f t="shared" si="15059"/>
        <v>0</v>
      </c>
      <c r="AP838" s="113">
        <f t="shared" si="15059"/>
        <v>0</v>
      </c>
      <c r="AQ838" s="113">
        <f t="shared" si="15059"/>
        <v>0</v>
      </c>
      <c r="AR838" s="113">
        <f t="shared" si="15059"/>
        <v>0</v>
      </c>
      <c r="AS838" s="113">
        <f t="shared" si="15059"/>
        <v>0</v>
      </c>
      <c r="AT838" s="113">
        <f t="shared" si="15059"/>
        <v>0</v>
      </c>
      <c r="AU838" s="113">
        <f t="shared" ref="AU838:AX838" si="15060">AU836/$F836</f>
        <v>0</v>
      </c>
      <c r="AV838" s="113">
        <f t="shared" si="15060"/>
        <v>0</v>
      </c>
      <c r="AW838" s="113">
        <f t="shared" si="15060"/>
        <v>0</v>
      </c>
      <c r="AX838" s="113">
        <f t="shared" si="15060"/>
        <v>0</v>
      </c>
      <c r="AY838" s="113">
        <f t="shared" ref="AY838:BC838" si="15061">AY836/$F836</f>
        <v>0</v>
      </c>
      <c r="AZ838" s="113">
        <f t="shared" si="15061"/>
        <v>0</v>
      </c>
      <c r="BA838" s="113">
        <f t="shared" si="15061"/>
        <v>0</v>
      </c>
      <c r="BB838" s="113">
        <f t="shared" si="15061"/>
        <v>0</v>
      </c>
      <c r="BC838" s="113">
        <f t="shared" si="15061"/>
        <v>0</v>
      </c>
      <c r="BD838" s="113">
        <f t="shared" ref="BD838:BG838" si="15062">BD836/$F836</f>
        <v>0</v>
      </c>
      <c r="BE838" s="113">
        <f t="shared" si="15062"/>
        <v>0</v>
      </c>
      <c r="BF838" s="113">
        <f t="shared" si="15062"/>
        <v>0</v>
      </c>
      <c r="BG838" s="113">
        <f t="shared" si="15062"/>
        <v>0</v>
      </c>
      <c r="BH838" s="113">
        <f t="shared" ref="BH838:BK838" si="15063">BH836/$F836</f>
        <v>0</v>
      </c>
      <c r="BI838" s="113">
        <f t="shared" si="15063"/>
        <v>0</v>
      </c>
      <c r="BJ838" s="113">
        <f t="shared" si="15063"/>
        <v>0</v>
      </c>
      <c r="BK838" s="113">
        <f t="shared" si="15063"/>
        <v>0</v>
      </c>
      <c r="BL838" s="113">
        <f t="shared" ref="BL838:BP838" si="15064">BL836/$F836</f>
        <v>0</v>
      </c>
      <c r="BM838" s="113">
        <f t="shared" si="15064"/>
        <v>0</v>
      </c>
      <c r="BN838" s="113">
        <f t="shared" si="15064"/>
        <v>0</v>
      </c>
      <c r="BO838" s="113">
        <f t="shared" si="15064"/>
        <v>0</v>
      </c>
      <c r="BP838" s="113">
        <f t="shared" si="15064"/>
        <v>7.1428808303901567E-2</v>
      </c>
      <c r="BQ838" s="113">
        <f t="shared" ref="BQ838:BT838" si="15065">BQ836/$F836</f>
        <v>7.1428808303901567E-2</v>
      </c>
      <c r="BR838" s="113">
        <f t="shared" si="15065"/>
        <v>7.1428808303901567E-2</v>
      </c>
      <c r="BS838" s="113">
        <f t="shared" si="15065"/>
        <v>7.1428808303901567E-2</v>
      </c>
      <c r="BT838" s="113">
        <f t="shared" si="15065"/>
        <v>7.1428393772073814E-2</v>
      </c>
      <c r="BU838" s="113">
        <f t="shared" ref="BU838:BX838" si="15066">BU836/$F836</f>
        <v>7.1428808303901567E-2</v>
      </c>
      <c r="BV838" s="113">
        <f t="shared" si="15066"/>
        <v>7.1428808303901567E-2</v>
      </c>
      <c r="BW838" s="113">
        <f t="shared" si="15066"/>
        <v>7.1428393772073814E-2</v>
      </c>
      <c r="BX838" s="113">
        <f t="shared" si="15066"/>
        <v>7.1428393772073814E-2</v>
      </c>
      <c r="BY838" s="113">
        <f t="shared" ref="BY838:CC838" si="15067">BY836/$F836</f>
        <v>7.1428393772073814E-2</v>
      </c>
      <c r="BZ838" s="113">
        <f t="shared" si="15067"/>
        <v>7.1428393772073814E-2</v>
      </c>
      <c r="CA838" s="113">
        <f t="shared" si="15067"/>
        <v>7.1428393772073814E-2</v>
      </c>
      <c r="CB838" s="113">
        <f t="shared" si="15067"/>
        <v>7.1428393772073814E-2</v>
      </c>
      <c r="CC838" s="113">
        <f t="shared" si="15067"/>
        <v>7.1428393772073814E-2</v>
      </c>
      <c r="CD838" s="113">
        <f t="shared" ref="CD838:CG838" si="15068">CD836/$F836</f>
        <v>0</v>
      </c>
      <c r="CE838" s="113"/>
      <c r="CF838" s="113">
        <f t="shared" si="15068"/>
        <v>0</v>
      </c>
      <c r="CG838" s="113">
        <f t="shared" si="15068"/>
        <v>0</v>
      </c>
      <c r="CH838" s="114">
        <f>IF(C836="","",100%-SUM(G838:CG838))</f>
        <v>3.3306690738754696E-16</v>
      </c>
      <c r="CI838" s="115">
        <f>IF(C836="","",SUM(G838:CG838))</f>
        <v>0.99999999999999967</v>
      </c>
      <c r="CJ838" s="67" t="b">
        <f>IF(C836="","",SUM(G838:CG838)=CI838)</f>
        <v>1</v>
      </c>
    </row>
    <row r="839" spans="1:88" s="5" customFormat="1" ht="22.05" customHeight="1" x14ac:dyDescent="0.3">
      <c r="A839" s="171" t="s">
        <v>593</v>
      </c>
      <c r="B839" s="155" t="s">
        <v>594</v>
      </c>
      <c r="C839" s="168" t="s">
        <v>163</v>
      </c>
      <c r="D839" s="158">
        <v>64</v>
      </c>
      <c r="E839" s="161">
        <v>120618</v>
      </c>
      <c r="F839" s="164">
        <f t="shared" si="14645"/>
        <v>7719552</v>
      </c>
      <c r="G839" s="108">
        <v>0</v>
      </c>
      <c r="H839" s="108"/>
      <c r="I839" s="108"/>
      <c r="J839" s="108"/>
      <c r="K839" s="108"/>
      <c r="L839" s="108"/>
      <c r="M839" s="108"/>
      <c r="N839" s="108"/>
      <c r="O839" s="108"/>
      <c r="P839" s="108"/>
      <c r="Q839" s="108"/>
      <c r="R839" s="108"/>
      <c r="S839" s="108"/>
      <c r="T839" s="108"/>
      <c r="U839" s="108"/>
      <c r="V839" s="108"/>
      <c r="W839" s="108"/>
      <c r="X839" s="108"/>
      <c r="Y839" s="108"/>
      <c r="Z839" s="108"/>
      <c r="AA839" s="108"/>
      <c r="AB839" s="108"/>
      <c r="AC839" s="108"/>
      <c r="AD839" s="108"/>
      <c r="AE839" s="108"/>
      <c r="AF839" s="108"/>
      <c r="AG839" s="108"/>
      <c r="AH839" s="108"/>
      <c r="AI839" s="108"/>
      <c r="AJ839" s="108"/>
      <c r="AK839" s="108"/>
      <c r="AL839" s="108"/>
      <c r="AM839" s="108"/>
      <c r="AN839" s="108"/>
      <c r="AO839" s="108"/>
      <c r="AP839" s="108"/>
      <c r="AQ839" s="108"/>
      <c r="AR839" s="108"/>
      <c r="AS839" s="108"/>
      <c r="AT839" s="108"/>
      <c r="AU839" s="108"/>
      <c r="AV839" s="108"/>
      <c r="AW839" s="108"/>
      <c r="AX839" s="108"/>
      <c r="AY839" s="108"/>
      <c r="AZ839" s="108"/>
      <c r="BA839" s="108"/>
      <c r="BB839" s="108"/>
      <c r="BC839" s="108"/>
      <c r="BD839" s="108"/>
      <c r="BE839" s="108"/>
      <c r="BF839" s="108"/>
      <c r="BG839" s="108"/>
      <c r="BH839" s="108"/>
      <c r="BI839" s="108"/>
      <c r="BJ839" s="108"/>
      <c r="BK839" s="108"/>
      <c r="BL839" s="108"/>
      <c r="BM839" s="108"/>
      <c r="BN839" s="108"/>
      <c r="BO839" s="108"/>
      <c r="BP839" s="108">
        <f>ROUND($F839/14,0)</f>
        <v>551397</v>
      </c>
      <c r="BQ839" s="108">
        <f>ROUNDDOWN($F839/14,0)</f>
        <v>551396</v>
      </c>
      <c r="BR839" s="108">
        <f>ROUNDDOWN($F839/14,0)</f>
        <v>551396</v>
      </c>
      <c r="BS839" s="108">
        <f>ROUNDDOWN($F839/14,0)</f>
        <v>551396</v>
      </c>
      <c r="BT839" s="108">
        <f t="shared" ref="BT839:CC839" si="15069">ROUND($F839/14,0)</f>
        <v>551397</v>
      </c>
      <c r="BU839" s="108">
        <f>ROUNDDOWN($F839/14,0)</f>
        <v>551396</v>
      </c>
      <c r="BV839" s="108">
        <f>ROUNDDOWN($F839/14,0)</f>
        <v>551396</v>
      </c>
      <c r="BW839" s="108">
        <f>ROUNDDOWN($F839/14,0)</f>
        <v>551396</v>
      </c>
      <c r="BX839" s="108">
        <f t="shared" si="15069"/>
        <v>551397</v>
      </c>
      <c r="BY839" s="108">
        <f t="shared" si="15069"/>
        <v>551397</v>
      </c>
      <c r="BZ839" s="108">
        <f t="shared" si="15069"/>
        <v>551397</v>
      </c>
      <c r="CA839" s="108">
        <f t="shared" si="15069"/>
        <v>551397</v>
      </c>
      <c r="CB839" s="108">
        <f t="shared" si="15069"/>
        <v>551397</v>
      </c>
      <c r="CC839" s="108">
        <f t="shared" si="15069"/>
        <v>551397</v>
      </c>
      <c r="CD839" s="108"/>
      <c r="CE839" s="108"/>
      <c r="CF839" s="108"/>
      <c r="CG839" s="108"/>
      <c r="CH839" s="109">
        <f>IF(C839="","",F839-SUM(G839:CG839))</f>
        <v>0</v>
      </c>
      <c r="CI839" s="107">
        <f>IF(C839="","",SUM(G839:CG839))</f>
        <v>7719552</v>
      </c>
      <c r="CJ839" s="67" t="b">
        <f>IF(C839="","",F839=CI839)</f>
        <v>1</v>
      </c>
    </row>
    <row r="840" spans="1:88" s="5" customFormat="1" ht="22.05" customHeight="1" x14ac:dyDescent="0.3">
      <c r="A840" s="172"/>
      <c r="B840" s="156"/>
      <c r="C840" s="169"/>
      <c r="D840" s="159"/>
      <c r="E840" s="162"/>
      <c r="F840" s="165"/>
      <c r="G840" s="110">
        <v>0</v>
      </c>
      <c r="H840" s="110"/>
      <c r="I840" s="110"/>
      <c r="J840" s="110"/>
      <c r="K840" s="110"/>
      <c r="L840" s="110"/>
      <c r="M840" s="110"/>
      <c r="N840" s="110"/>
      <c r="O840" s="110"/>
      <c r="P840" s="110"/>
      <c r="Q840" s="110"/>
      <c r="R840" s="110"/>
      <c r="S840" s="110"/>
      <c r="T840" s="110"/>
      <c r="U840" s="110">
        <f t="shared" ref="U840" si="15070">ROUND(U839/$E839,2)</f>
        <v>0</v>
      </c>
      <c r="V840" s="110">
        <f t="shared" ref="V840" si="15071">ROUND(V839/$E839,2)</f>
        <v>0</v>
      </c>
      <c r="W840" s="110">
        <f t="shared" ref="W840" si="15072">ROUND(W839/$E839,2)</f>
        <v>0</v>
      </c>
      <c r="X840" s="110">
        <f t="shared" ref="X840" si="15073">ROUND(X839/$E839,2)</f>
        <v>0</v>
      </c>
      <c r="Y840" s="110">
        <f t="shared" ref="Y840" si="15074">ROUND(Y839/$E839,2)</f>
        <v>0</v>
      </c>
      <c r="Z840" s="110">
        <f t="shared" ref="Z840" si="15075">ROUND(Z839/$E839,2)</f>
        <v>0</v>
      </c>
      <c r="AA840" s="110">
        <f t="shared" ref="AA840" si="15076">ROUND(AA839/$E839,2)</f>
        <v>0</v>
      </c>
      <c r="AB840" s="110">
        <f t="shared" ref="AB840" si="15077">ROUND(AB839/$E839,2)</f>
        <v>0</v>
      </c>
      <c r="AC840" s="110">
        <f t="shared" ref="AC840" si="15078">ROUND(AC839/$E839,2)</f>
        <v>0</v>
      </c>
      <c r="AD840" s="110">
        <f t="shared" ref="AD840" si="15079">ROUND(AD839/$E839,2)</f>
        <v>0</v>
      </c>
      <c r="AE840" s="110">
        <f t="shared" ref="AE840" si="15080">ROUND(AE839/$E839,2)</f>
        <v>0</v>
      </c>
      <c r="AF840" s="110">
        <f t="shared" ref="AF840" si="15081">ROUND(AF839/$E839,2)</f>
        <v>0</v>
      </c>
      <c r="AG840" s="110">
        <f t="shared" ref="AG840" si="15082">ROUND(AG839/$E839,2)</f>
        <v>0</v>
      </c>
      <c r="AH840" s="110">
        <f t="shared" ref="AH840" si="15083">ROUND(AH839/$E839,2)</f>
        <v>0</v>
      </c>
      <c r="AI840" s="110">
        <f t="shared" ref="AI840" si="15084">ROUND(AI839/$E839,2)</f>
        <v>0</v>
      </c>
      <c r="AJ840" s="110">
        <f t="shared" ref="AJ840" si="15085">ROUND(AJ839/$E839,2)</f>
        <v>0</v>
      </c>
      <c r="AK840" s="110">
        <f t="shared" ref="AK840" si="15086">ROUND(AK839/$E839,2)</f>
        <v>0</v>
      </c>
      <c r="AL840" s="110">
        <f t="shared" ref="AL840" si="15087">ROUND(AL839/$E839,2)</f>
        <v>0</v>
      </c>
      <c r="AM840" s="110">
        <f t="shared" ref="AM840" si="15088">ROUND(AM839/$E839,2)</f>
        <v>0</v>
      </c>
      <c r="AN840" s="110">
        <f t="shared" ref="AN840" si="15089">ROUND(AN839/$E839,2)</f>
        <v>0</v>
      </c>
      <c r="AO840" s="110">
        <f t="shared" ref="AO840" si="15090">ROUND(AO839/$E839,2)</f>
        <v>0</v>
      </c>
      <c r="AP840" s="110">
        <f t="shared" ref="AP840" si="15091">ROUND(AP839/$E839,2)</f>
        <v>0</v>
      </c>
      <c r="AQ840" s="110">
        <f t="shared" ref="AQ840" si="15092">ROUND(AQ839/$E839,2)</f>
        <v>0</v>
      </c>
      <c r="AR840" s="110">
        <f t="shared" ref="AR840" si="15093">ROUND(AR839/$E839,2)</f>
        <v>0</v>
      </c>
      <c r="AS840" s="110">
        <f t="shared" ref="AS840" si="15094">ROUND(AS839/$E839,2)</f>
        <v>0</v>
      </c>
      <c r="AT840" s="110">
        <f t="shared" ref="AT840" si="15095">ROUND(AT839/$E839,2)</f>
        <v>0</v>
      </c>
      <c r="AU840" s="110">
        <f t="shared" ref="AU840" si="15096">ROUND(AU839/$E839,2)</f>
        <v>0</v>
      </c>
      <c r="AV840" s="110">
        <f t="shared" ref="AV840" si="15097">ROUND(AV839/$E839,2)</f>
        <v>0</v>
      </c>
      <c r="AW840" s="110">
        <f t="shared" ref="AW840" si="15098">ROUND(AW839/$E839,2)</f>
        <v>0</v>
      </c>
      <c r="AX840" s="110">
        <f t="shared" ref="AX840" si="15099">ROUND(AX839/$E839,2)</f>
        <v>0</v>
      </c>
      <c r="AY840" s="110">
        <f t="shared" ref="AY840" si="15100">ROUND(AY839/$E839,2)</f>
        <v>0</v>
      </c>
      <c r="AZ840" s="110">
        <f t="shared" ref="AZ840" si="15101">ROUND(AZ839/$E839,2)</f>
        <v>0</v>
      </c>
      <c r="BA840" s="110">
        <f t="shared" ref="BA840" si="15102">ROUND(BA839/$E839,2)</f>
        <v>0</v>
      </c>
      <c r="BB840" s="110">
        <f t="shared" ref="BB840" si="15103">ROUND(BB839/$E839,2)</f>
        <v>0</v>
      </c>
      <c r="BC840" s="110">
        <f t="shared" ref="BC840" si="15104">ROUND(BC839/$E839,2)</f>
        <v>0</v>
      </c>
      <c r="BD840" s="110">
        <f t="shared" ref="BD840" si="15105">ROUND(BD839/$E839,2)</f>
        <v>0</v>
      </c>
      <c r="BE840" s="110">
        <f t="shared" ref="BE840" si="15106">ROUND(BE839/$E839,2)</f>
        <v>0</v>
      </c>
      <c r="BF840" s="110">
        <f t="shared" ref="BF840" si="15107">ROUND(BF839/$E839,2)</f>
        <v>0</v>
      </c>
      <c r="BG840" s="110">
        <f t="shared" ref="BG840" si="15108">ROUND(BG839/$E839,2)</f>
        <v>0</v>
      </c>
      <c r="BH840" s="110">
        <f t="shared" ref="BH840" si="15109">ROUND(BH839/$E839,2)</f>
        <v>0</v>
      </c>
      <c r="BI840" s="110">
        <f t="shared" ref="BI840" si="15110">ROUND(BI839/$E839,2)</f>
        <v>0</v>
      </c>
      <c r="BJ840" s="110">
        <f t="shared" ref="BJ840" si="15111">ROUND(BJ839/$E839,2)</f>
        <v>0</v>
      </c>
      <c r="BK840" s="110">
        <f t="shared" ref="BK840" si="15112">ROUND(BK839/$E839,2)</f>
        <v>0</v>
      </c>
      <c r="BL840" s="110">
        <f t="shared" ref="BL840" si="15113">ROUND(BL839/$E839,2)</f>
        <v>0</v>
      </c>
      <c r="BM840" s="110">
        <f t="shared" ref="BM840" si="15114">ROUND(BM839/$E839,2)</f>
        <v>0</v>
      </c>
      <c r="BN840" s="110">
        <f t="shared" ref="BN840" si="15115">ROUND(BN839/$E839,2)</f>
        <v>0</v>
      </c>
      <c r="BO840" s="110">
        <f t="shared" ref="BO840" si="15116">ROUND(BO839/$E839,2)</f>
        <v>0</v>
      </c>
      <c r="BP840" s="110">
        <f t="shared" ref="BP840" si="15117">ROUND(BP839/$E839,2)</f>
        <v>4.57</v>
      </c>
      <c r="BQ840" s="110">
        <f t="shared" ref="BQ840" si="15118">ROUND(BQ839/$E839,2)</f>
        <v>4.57</v>
      </c>
      <c r="BR840" s="110">
        <f t="shared" ref="BR840" si="15119">ROUND(BR839/$E839,2)</f>
        <v>4.57</v>
      </c>
      <c r="BS840" s="110">
        <f t="shared" ref="BS840" si="15120">ROUND(BS839/$E839,2)</f>
        <v>4.57</v>
      </c>
      <c r="BT840" s="110">
        <f t="shared" ref="BT840" si="15121">ROUND(BT839/$E839,2)</f>
        <v>4.57</v>
      </c>
      <c r="BU840" s="110">
        <f t="shared" ref="BU840" si="15122">ROUND(BU839/$E839,2)</f>
        <v>4.57</v>
      </c>
      <c r="BV840" s="110">
        <f t="shared" ref="BV840" si="15123">ROUND(BV839/$E839,2)</f>
        <v>4.57</v>
      </c>
      <c r="BW840" s="110">
        <f t="shared" ref="BW840" si="15124">ROUND(BW839/$E839,2)</f>
        <v>4.57</v>
      </c>
      <c r="BX840" s="110">
        <f t="shared" ref="BX840" si="15125">ROUND(BX839/$E839,2)</f>
        <v>4.57</v>
      </c>
      <c r="BY840" s="110">
        <f t="shared" ref="BY840" si="15126">ROUND(BY839/$E839,2)</f>
        <v>4.57</v>
      </c>
      <c r="BZ840" s="110">
        <f t="shared" ref="BZ840" si="15127">ROUND(BZ839/$E839,2)</f>
        <v>4.57</v>
      </c>
      <c r="CA840" s="110">
        <f t="shared" ref="CA840:CB840" si="15128">ROUNDUP(CA839/$E839,2)</f>
        <v>4.58</v>
      </c>
      <c r="CB840" s="110">
        <f t="shared" si="15128"/>
        <v>4.58</v>
      </c>
      <c r="CC840" s="110">
        <f t="shared" ref="CC840" si="15129">ROUND(CC839/$E839,2)</f>
        <v>4.57</v>
      </c>
      <c r="CD840" s="110">
        <f t="shared" ref="CD840" si="15130">ROUND(CD839/$E839,2)</f>
        <v>0</v>
      </c>
      <c r="CE840" s="110"/>
      <c r="CF840" s="110">
        <f t="shared" ref="CF840" si="15131">ROUND(CF839/$E839,2)</f>
        <v>0</v>
      </c>
      <c r="CG840" s="110">
        <f t="shared" ref="CG840" si="15132">ROUND(CG839/$E839,2)</f>
        <v>0</v>
      </c>
      <c r="CH840" s="111">
        <f>IF(C839="","",D839-SUM(G840:CG840))</f>
        <v>0</v>
      </c>
      <c r="CI840" s="112">
        <f>IF(C839="","",SUM(G840:CG840))</f>
        <v>64</v>
      </c>
      <c r="CJ840" s="67" t="b">
        <f>IF(C839="","",D839=CI840)</f>
        <v>1</v>
      </c>
    </row>
    <row r="841" spans="1:88" s="5" customFormat="1" ht="22.05" customHeight="1" x14ac:dyDescent="0.3">
      <c r="A841" s="173"/>
      <c r="B841" s="157"/>
      <c r="C841" s="170"/>
      <c r="D841" s="160"/>
      <c r="E841" s="163"/>
      <c r="F841" s="166"/>
      <c r="G841" s="113">
        <v>0</v>
      </c>
      <c r="H841" s="113"/>
      <c r="I841" s="113"/>
      <c r="J841" s="113"/>
      <c r="K841" s="113"/>
      <c r="L841" s="113"/>
      <c r="M841" s="113"/>
      <c r="N841" s="113"/>
      <c r="O841" s="113"/>
      <c r="P841" s="113"/>
      <c r="Q841" s="113"/>
      <c r="R841" s="113"/>
      <c r="S841" s="113"/>
      <c r="T841" s="113"/>
      <c r="U841" s="113">
        <f t="shared" ref="U841:X841" si="15133">U839/$F839</f>
        <v>0</v>
      </c>
      <c r="V841" s="113">
        <f t="shared" si="15133"/>
        <v>0</v>
      </c>
      <c r="W841" s="113">
        <f t="shared" si="15133"/>
        <v>0</v>
      </c>
      <c r="X841" s="113">
        <f t="shared" si="15133"/>
        <v>0</v>
      </c>
      <c r="Y841" s="113">
        <f t="shared" ref="Y841:AG841" si="15134">Y839/$F839</f>
        <v>0</v>
      </c>
      <c r="Z841" s="113">
        <f t="shared" si="15134"/>
        <v>0</v>
      </c>
      <c r="AA841" s="113">
        <f t="shared" si="15134"/>
        <v>0</v>
      </c>
      <c r="AB841" s="113">
        <f t="shared" si="15134"/>
        <v>0</v>
      </c>
      <c r="AC841" s="113">
        <f t="shared" si="15134"/>
        <v>0</v>
      </c>
      <c r="AD841" s="113">
        <f t="shared" si="15134"/>
        <v>0</v>
      </c>
      <c r="AE841" s="113">
        <f t="shared" si="15134"/>
        <v>0</v>
      </c>
      <c r="AF841" s="113">
        <f t="shared" si="15134"/>
        <v>0</v>
      </c>
      <c r="AG841" s="113">
        <f t="shared" si="15134"/>
        <v>0</v>
      </c>
      <c r="AH841" s="113">
        <f t="shared" ref="AH841:AK841" si="15135">AH839/$F839</f>
        <v>0</v>
      </c>
      <c r="AI841" s="113">
        <f t="shared" si="15135"/>
        <v>0</v>
      </c>
      <c r="AJ841" s="113">
        <f t="shared" si="15135"/>
        <v>0</v>
      </c>
      <c r="AK841" s="113">
        <f t="shared" si="15135"/>
        <v>0</v>
      </c>
      <c r="AL841" s="113">
        <f t="shared" ref="AL841:AT841" si="15136">AL839/$F839</f>
        <v>0</v>
      </c>
      <c r="AM841" s="113">
        <f t="shared" si="15136"/>
        <v>0</v>
      </c>
      <c r="AN841" s="113">
        <f t="shared" si="15136"/>
        <v>0</v>
      </c>
      <c r="AO841" s="113">
        <f t="shared" si="15136"/>
        <v>0</v>
      </c>
      <c r="AP841" s="113">
        <f t="shared" si="15136"/>
        <v>0</v>
      </c>
      <c r="AQ841" s="113">
        <f t="shared" si="15136"/>
        <v>0</v>
      </c>
      <c r="AR841" s="113">
        <f t="shared" si="15136"/>
        <v>0</v>
      </c>
      <c r="AS841" s="113">
        <f t="shared" si="15136"/>
        <v>0</v>
      </c>
      <c r="AT841" s="113">
        <f t="shared" si="15136"/>
        <v>0</v>
      </c>
      <c r="AU841" s="113">
        <f t="shared" ref="AU841:AX841" si="15137">AU839/$F839</f>
        <v>0</v>
      </c>
      <c r="AV841" s="113">
        <f t="shared" si="15137"/>
        <v>0</v>
      </c>
      <c r="AW841" s="113">
        <f t="shared" si="15137"/>
        <v>0</v>
      </c>
      <c r="AX841" s="113">
        <f t="shared" si="15137"/>
        <v>0</v>
      </c>
      <c r="AY841" s="113">
        <f t="shared" ref="AY841:BC841" si="15138">AY839/$F839</f>
        <v>0</v>
      </c>
      <c r="AZ841" s="113">
        <f t="shared" si="15138"/>
        <v>0</v>
      </c>
      <c r="BA841" s="113">
        <f t="shared" si="15138"/>
        <v>0</v>
      </c>
      <c r="BB841" s="113">
        <f t="shared" si="15138"/>
        <v>0</v>
      </c>
      <c r="BC841" s="113">
        <f t="shared" si="15138"/>
        <v>0</v>
      </c>
      <c r="BD841" s="113">
        <f t="shared" ref="BD841:BG841" si="15139">BD839/$F839</f>
        <v>0</v>
      </c>
      <c r="BE841" s="113">
        <f t="shared" si="15139"/>
        <v>0</v>
      </c>
      <c r="BF841" s="113">
        <f t="shared" si="15139"/>
        <v>0</v>
      </c>
      <c r="BG841" s="113">
        <f t="shared" si="15139"/>
        <v>0</v>
      </c>
      <c r="BH841" s="113">
        <f t="shared" ref="BH841:BK841" si="15140">BH839/$F839</f>
        <v>0</v>
      </c>
      <c r="BI841" s="113">
        <f t="shared" si="15140"/>
        <v>0</v>
      </c>
      <c r="BJ841" s="113">
        <f t="shared" si="15140"/>
        <v>0</v>
      </c>
      <c r="BK841" s="113">
        <f t="shared" si="15140"/>
        <v>0</v>
      </c>
      <c r="BL841" s="113">
        <f t="shared" ref="BL841:BP841" si="15141">BL839/$F839</f>
        <v>0</v>
      </c>
      <c r="BM841" s="113">
        <f t="shared" si="15141"/>
        <v>0</v>
      </c>
      <c r="BN841" s="113">
        <f t="shared" si="15141"/>
        <v>0</v>
      </c>
      <c r="BO841" s="113">
        <f t="shared" si="15141"/>
        <v>0</v>
      </c>
      <c r="BP841" s="113">
        <f t="shared" si="15141"/>
        <v>7.1428626946226925E-2</v>
      </c>
      <c r="BQ841" s="113">
        <f t="shared" ref="BQ841:BT841" si="15142">BQ839/$F839</f>
        <v>7.1428497405030753E-2</v>
      </c>
      <c r="BR841" s="113">
        <f t="shared" si="15142"/>
        <v>7.1428497405030753E-2</v>
      </c>
      <c r="BS841" s="113">
        <f t="shared" si="15142"/>
        <v>7.1428497405030753E-2</v>
      </c>
      <c r="BT841" s="113">
        <f t="shared" si="15142"/>
        <v>7.1428626946226925E-2</v>
      </c>
      <c r="BU841" s="113">
        <f t="shared" ref="BU841:BX841" si="15143">BU839/$F839</f>
        <v>7.1428497405030753E-2</v>
      </c>
      <c r="BV841" s="113">
        <f t="shared" si="15143"/>
        <v>7.1428497405030753E-2</v>
      </c>
      <c r="BW841" s="113">
        <f t="shared" si="15143"/>
        <v>7.1428497405030753E-2</v>
      </c>
      <c r="BX841" s="113">
        <f t="shared" si="15143"/>
        <v>7.1428626946226925E-2</v>
      </c>
      <c r="BY841" s="113">
        <f t="shared" ref="BY841:CC841" si="15144">BY839/$F839</f>
        <v>7.1428626946226925E-2</v>
      </c>
      <c r="BZ841" s="113">
        <f t="shared" si="15144"/>
        <v>7.1428626946226925E-2</v>
      </c>
      <c r="CA841" s="113">
        <f t="shared" si="15144"/>
        <v>7.1428626946226925E-2</v>
      </c>
      <c r="CB841" s="113">
        <f t="shared" si="15144"/>
        <v>7.1428626946226925E-2</v>
      </c>
      <c r="CC841" s="113">
        <f t="shared" si="15144"/>
        <v>7.1428626946226925E-2</v>
      </c>
      <c r="CD841" s="113">
        <f t="shared" ref="CD841:CG841" si="15145">CD839/$F839</f>
        <v>0</v>
      </c>
      <c r="CE841" s="113"/>
      <c r="CF841" s="113">
        <f t="shared" si="15145"/>
        <v>0</v>
      </c>
      <c r="CG841" s="113">
        <f t="shared" si="15145"/>
        <v>0</v>
      </c>
      <c r="CH841" s="114">
        <f>IF(C839="","",100%-SUM(G841:CG841))</f>
        <v>-2.2204460492503131E-16</v>
      </c>
      <c r="CI841" s="115">
        <f>IF(C839="","",SUM(G841:CG841))</f>
        <v>1.0000000000000002</v>
      </c>
      <c r="CJ841" s="67" t="b">
        <f>IF(C839="","",SUM(G841:CG841)=CI841)</f>
        <v>1</v>
      </c>
    </row>
    <row r="842" spans="1:88" s="5" customFormat="1" ht="22.05" customHeight="1" x14ac:dyDescent="0.3">
      <c r="A842" s="171" t="s">
        <v>595</v>
      </c>
      <c r="B842" s="155" t="s">
        <v>596</v>
      </c>
      <c r="C842" s="168" t="s">
        <v>163</v>
      </c>
      <c r="D842" s="158">
        <v>164</v>
      </c>
      <c r="E842" s="161">
        <v>120618</v>
      </c>
      <c r="F842" s="164">
        <f t="shared" si="14645"/>
        <v>19781352</v>
      </c>
      <c r="G842" s="108">
        <v>0</v>
      </c>
      <c r="H842" s="108"/>
      <c r="I842" s="108"/>
      <c r="J842" s="108"/>
      <c r="K842" s="108"/>
      <c r="L842" s="108"/>
      <c r="M842" s="108"/>
      <c r="N842" s="108"/>
      <c r="O842" s="108"/>
      <c r="P842" s="108"/>
      <c r="Q842" s="108"/>
      <c r="R842" s="108"/>
      <c r="S842" s="108"/>
      <c r="T842" s="108"/>
      <c r="U842" s="108"/>
      <c r="V842" s="108"/>
      <c r="W842" s="108"/>
      <c r="X842" s="108"/>
      <c r="Y842" s="108"/>
      <c r="Z842" s="108"/>
      <c r="AA842" s="108"/>
      <c r="AB842" s="108"/>
      <c r="AC842" s="108"/>
      <c r="AD842" s="108"/>
      <c r="AE842" s="108"/>
      <c r="AF842" s="108"/>
      <c r="AG842" s="108"/>
      <c r="AH842" s="108"/>
      <c r="AI842" s="108"/>
      <c r="AJ842" s="108"/>
      <c r="AK842" s="108"/>
      <c r="AL842" s="108"/>
      <c r="AM842" s="108"/>
      <c r="AN842" s="108"/>
      <c r="AO842" s="108"/>
      <c r="AP842" s="108"/>
      <c r="AQ842" s="108"/>
      <c r="AR842" s="108"/>
      <c r="AS842" s="108"/>
      <c r="AT842" s="108"/>
      <c r="AU842" s="108"/>
      <c r="AV842" s="108"/>
      <c r="AW842" s="108"/>
      <c r="AX842" s="108"/>
      <c r="AY842" s="108"/>
      <c r="AZ842" s="108"/>
      <c r="BA842" s="108"/>
      <c r="BB842" s="108"/>
      <c r="BC842" s="108"/>
      <c r="BD842" s="108"/>
      <c r="BE842" s="108"/>
      <c r="BF842" s="108"/>
      <c r="BG842" s="108"/>
      <c r="BH842" s="108"/>
      <c r="BI842" s="108"/>
      <c r="BJ842" s="108"/>
      <c r="BK842" s="108"/>
      <c r="BL842" s="108"/>
      <c r="BM842" s="108"/>
      <c r="BN842" s="108"/>
      <c r="BO842" s="108"/>
      <c r="BP842" s="108">
        <f>ROUND($F842/14,0)</f>
        <v>1412954</v>
      </c>
      <c r="BQ842" s="108">
        <f>ROUNDUP($F842/14,0)</f>
        <v>1412954</v>
      </c>
      <c r="BR842" s="108">
        <f>ROUNDUP($F842/14,0)</f>
        <v>1412954</v>
      </c>
      <c r="BS842" s="108">
        <f>ROUNDUP($F842/14,0)</f>
        <v>1412954</v>
      </c>
      <c r="BT842" s="108">
        <f t="shared" ref="BT842:BY842" si="15146">ROUND($F842/14,0)</f>
        <v>1412954</v>
      </c>
      <c r="BU842" s="108">
        <f>ROUNDUP($F842/14,0)</f>
        <v>1412954</v>
      </c>
      <c r="BV842" s="108">
        <f>ROUNDUP($F842/14,0)</f>
        <v>1412954</v>
      </c>
      <c r="BW842" s="108">
        <f>ROUNDUP($F842/14,0)</f>
        <v>1412954</v>
      </c>
      <c r="BX842" s="108">
        <f t="shared" si="15146"/>
        <v>1412954</v>
      </c>
      <c r="BY842" s="108">
        <f t="shared" si="15146"/>
        <v>1412954</v>
      </c>
      <c r="BZ842" s="108">
        <f t="shared" ref="BZ842:CB842" si="15147">ROUNDDOWN($F842/14,0)</f>
        <v>1412953</v>
      </c>
      <c r="CA842" s="108">
        <f t="shared" si="15147"/>
        <v>1412953</v>
      </c>
      <c r="CB842" s="108">
        <f t="shared" si="15147"/>
        <v>1412953</v>
      </c>
      <c r="CC842" s="108">
        <f>ROUNDDOWN($F842/14,0)</f>
        <v>1412953</v>
      </c>
      <c r="CD842" s="108"/>
      <c r="CE842" s="108"/>
      <c r="CF842" s="108"/>
      <c r="CG842" s="108"/>
      <c r="CH842" s="109">
        <f>IF(C842="","",F842-SUM(G842:CG842))</f>
        <v>0</v>
      </c>
      <c r="CI842" s="107">
        <f>IF(C842="","",SUM(G842:CG842))</f>
        <v>19781352</v>
      </c>
      <c r="CJ842" s="67" t="b">
        <f>IF(C842="","",F842=CI842)</f>
        <v>1</v>
      </c>
    </row>
    <row r="843" spans="1:88" s="5" customFormat="1" ht="22.05" customHeight="1" x14ac:dyDescent="0.3">
      <c r="A843" s="172"/>
      <c r="B843" s="156"/>
      <c r="C843" s="169"/>
      <c r="D843" s="159"/>
      <c r="E843" s="162"/>
      <c r="F843" s="165"/>
      <c r="G843" s="110">
        <v>0</v>
      </c>
      <c r="H843" s="110"/>
      <c r="I843" s="110"/>
      <c r="J843" s="110"/>
      <c r="K843" s="110"/>
      <c r="L843" s="110"/>
      <c r="M843" s="110"/>
      <c r="N843" s="110"/>
      <c r="O843" s="110"/>
      <c r="P843" s="110"/>
      <c r="Q843" s="110"/>
      <c r="R843" s="110"/>
      <c r="S843" s="110"/>
      <c r="T843" s="110"/>
      <c r="U843" s="110">
        <f t="shared" ref="U843" si="15148">ROUND(U842/$E842,2)</f>
        <v>0</v>
      </c>
      <c r="V843" s="110">
        <f t="shared" ref="V843" si="15149">ROUND(V842/$E842,2)</f>
        <v>0</v>
      </c>
      <c r="W843" s="110">
        <f t="shared" ref="W843" si="15150">ROUND(W842/$E842,2)</f>
        <v>0</v>
      </c>
      <c r="X843" s="110">
        <f t="shared" ref="X843" si="15151">ROUND(X842/$E842,2)</f>
        <v>0</v>
      </c>
      <c r="Y843" s="110">
        <f t="shared" ref="Y843" si="15152">ROUND(Y842/$E842,2)</f>
        <v>0</v>
      </c>
      <c r="Z843" s="110">
        <f t="shared" ref="Z843" si="15153">ROUND(Z842/$E842,2)</f>
        <v>0</v>
      </c>
      <c r="AA843" s="110">
        <f t="shared" ref="AA843" si="15154">ROUND(AA842/$E842,2)</f>
        <v>0</v>
      </c>
      <c r="AB843" s="110">
        <f t="shared" ref="AB843" si="15155">ROUND(AB842/$E842,2)</f>
        <v>0</v>
      </c>
      <c r="AC843" s="110">
        <f t="shared" ref="AC843" si="15156">ROUND(AC842/$E842,2)</f>
        <v>0</v>
      </c>
      <c r="AD843" s="110">
        <f t="shared" ref="AD843" si="15157">ROUND(AD842/$E842,2)</f>
        <v>0</v>
      </c>
      <c r="AE843" s="110">
        <f t="shared" ref="AE843" si="15158">ROUND(AE842/$E842,2)</f>
        <v>0</v>
      </c>
      <c r="AF843" s="110">
        <f t="shared" ref="AF843" si="15159">ROUND(AF842/$E842,2)</f>
        <v>0</v>
      </c>
      <c r="AG843" s="110">
        <f t="shared" ref="AG843" si="15160">ROUND(AG842/$E842,2)</f>
        <v>0</v>
      </c>
      <c r="AH843" s="110">
        <f t="shared" ref="AH843" si="15161">ROUND(AH842/$E842,2)</f>
        <v>0</v>
      </c>
      <c r="AI843" s="110">
        <f t="shared" ref="AI843" si="15162">ROUND(AI842/$E842,2)</f>
        <v>0</v>
      </c>
      <c r="AJ843" s="110">
        <f t="shared" ref="AJ843" si="15163">ROUND(AJ842/$E842,2)</f>
        <v>0</v>
      </c>
      <c r="AK843" s="110">
        <f t="shared" ref="AK843" si="15164">ROUND(AK842/$E842,2)</f>
        <v>0</v>
      </c>
      <c r="AL843" s="110">
        <f t="shared" ref="AL843" si="15165">ROUND(AL842/$E842,2)</f>
        <v>0</v>
      </c>
      <c r="AM843" s="110">
        <f t="shared" ref="AM843" si="15166">ROUND(AM842/$E842,2)</f>
        <v>0</v>
      </c>
      <c r="AN843" s="110">
        <f t="shared" ref="AN843" si="15167">ROUND(AN842/$E842,2)</f>
        <v>0</v>
      </c>
      <c r="AO843" s="110">
        <f t="shared" ref="AO843" si="15168">ROUND(AO842/$E842,2)</f>
        <v>0</v>
      </c>
      <c r="AP843" s="110">
        <f t="shared" ref="AP843" si="15169">ROUND(AP842/$E842,2)</f>
        <v>0</v>
      </c>
      <c r="AQ843" s="110">
        <f t="shared" ref="AQ843" si="15170">ROUND(AQ842/$E842,2)</f>
        <v>0</v>
      </c>
      <c r="AR843" s="110">
        <f t="shared" ref="AR843" si="15171">ROUND(AR842/$E842,2)</f>
        <v>0</v>
      </c>
      <c r="AS843" s="110">
        <f t="shared" ref="AS843" si="15172">ROUND(AS842/$E842,2)</f>
        <v>0</v>
      </c>
      <c r="AT843" s="110">
        <f t="shared" ref="AT843" si="15173">ROUND(AT842/$E842,2)</f>
        <v>0</v>
      </c>
      <c r="AU843" s="110">
        <f t="shared" ref="AU843" si="15174">ROUND(AU842/$E842,2)</f>
        <v>0</v>
      </c>
      <c r="AV843" s="110">
        <f t="shared" ref="AV843" si="15175">ROUND(AV842/$E842,2)</f>
        <v>0</v>
      </c>
      <c r="AW843" s="110">
        <f t="shared" ref="AW843" si="15176">ROUND(AW842/$E842,2)</f>
        <v>0</v>
      </c>
      <c r="AX843" s="110">
        <f t="shared" ref="AX843" si="15177">ROUND(AX842/$E842,2)</f>
        <v>0</v>
      </c>
      <c r="AY843" s="110">
        <f t="shared" ref="AY843" si="15178">ROUND(AY842/$E842,2)</f>
        <v>0</v>
      </c>
      <c r="AZ843" s="110">
        <f t="shared" ref="AZ843" si="15179">ROUND(AZ842/$E842,2)</f>
        <v>0</v>
      </c>
      <c r="BA843" s="110">
        <f t="shared" ref="BA843" si="15180">ROUND(BA842/$E842,2)</f>
        <v>0</v>
      </c>
      <c r="BB843" s="110">
        <f t="shared" ref="BB843" si="15181">ROUND(BB842/$E842,2)</f>
        <v>0</v>
      </c>
      <c r="BC843" s="110">
        <f t="shared" ref="BC843" si="15182">ROUND(BC842/$E842,2)</f>
        <v>0</v>
      </c>
      <c r="BD843" s="110">
        <f t="shared" ref="BD843" si="15183">ROUND(BD842/$E842,2)</f>
        <v>0</v>
      </c>
      <c r="BE843" s="110">
        <f t="shared" ref="BE843" si="15184">ROUND(BE842/$E842,2)</f>
        <v>0</v>
      </c>
      <c r="BF843" s="110">
        <f t="shared" ref="BF843" si="15185">ROUND(BF842/$E842,2)</f>
        <v>0</v>
      </c>
      <c r="BG843" s="110">
        <f t="shared" ref="BG843" si="15186">ROUND(BG842/$E842,2)</f>
        <v>0</v>
      </c>
      <c r="BH843" s="110">
        <f t="shared" ref="BH843" si="15187">ROUND(BH842/$E842,2)</f>
        <v>0</v>
      </c>
      <c r="BI843" s="110">
        <f t="shared" ref="BI843" si="15188">ROUND(BI842/$E842,2)</f>
        <v>0</v>
      </c>
      <c r="BJ843" s="110">
        <f t="shared" ref="BJ843" si="15189">ROUND(BJ842/$E842,2)</f>
        <v>0</v>
      </c>
      <c r="BK843" s="110">
        <f t="shared" ref="BK843" si="15190">ROUND(BK842/$E842,2)</f>
        <v>0</v>
      </c>
      <c r="BL843" s="110">
        <f t="shared" ref="BL843" si="15191">ROUND(BL842/$E842,2)</f>
        <v>0</v>
      </c>
      <c r="BM843" s="110">
        <f t="shared" ref="BM843" si="15192">ROUND(BM842/$E842,2)</f>
        <v>0</v>
      </c>
      <c r="BN843" s="110">
        <f t="shared" ref="BN843" si="15193">ROUND(BN842/$E842,2)</f>
        <v>0</v>
      </c>
      <c r="BO843" s="110">
        <f t="shared" ref="BO843" si="15194">ROUND(BO842/$E842,2)</f>
        <v>0</v>
      </c>
      <c r="BP843" s="110">
        <f t="shared" ref="BP843" si="15195">ROUND(BP842/$E842,2)</f>
        <v>11.71</v>
      </c>
      <c r="BQ843" s="110">
        <f t="shared" ref="BQ843" si="15196">ROUND(BQ842/$E842,2)</f>
        <v>11.71</v>
      </c>
      <c r="BR843" s="110">
        <f t="shared" ref="BR843" si="15197">ROUND(BR842/$E842,2)</f>
        <v>11.71</v>
      </c>
      <c r="BS843" s="110">
        <f t="shared" ref="BS843" si="15198">ROUND(BS842/$E842,2)</f>
        <v>11.71</v>
      </c>
      <c r="BT843" s="110">
        <f t="shared" ref="BT843" si="15199">ROUND(BT842/$E842,2)</f>
        <v>11.71</v>
      </c>
      <c r="BU843" s="110">
        <f t="shared" ref="BU843" si="15200">ROUND(BU842/$E842,2)</f>
        <v>11.71</v>
      </c>
      <c r="BV843" s="110">
        <f t="shared" ref="BV843" si="15201">ROUND(BV842/$E842,2)</f>
        <v>11.71</v>
      </c>
      <c r="BW843" s="110">
        <f t="shared" ref="BW843" si="15202">ROUND(BW842/$E842,2)</f>
        <v>11.71</v>
      </c>
      <c r="BX843" s="110">
        <f t="shared" ref="BX843:CB843" si="15203">ROUNDUP(BX842/$E842,2)</f>
        <v>11.72</v>
      </c>
      <c r="BY843" s="110">
        <f t="shared" si="15203"/>
        <v>11.72</v>
      </c>
      <c r="BZ843" s="110">
        <f t="shared" si="15203"/>
        <v>11.72</v>
      </c>
      <c r="CA843" s="110">
        <f t="shared" si="15203"/>
        <v>11.72</v>
      </c>
      <c r="CB843" s="110">
        <f t="shared" si="15203"/>
        <v>11.72</v>
      </c>
      <c r="CC843" s="110">
        <f>ROUNDUP(CC842/$E842,2)</f>
        <v>11.72</v>
      </c>
      <c r="CD843" s="110">
        <f t="shared" ref="CD843" si="15204">ROUND(CD842/$E842,2)</f>
        <v>0</v>
      </c>
      <c r="CE843" s="110"/>
      <c r="CF843" s="110">
        <f t="shared" ref="CF843" si="15205">ROUND(CF842/$E842,2)</f>
        <v>0</v>
      </c>
      <c r="CG843" s="110">
        <f t="shared" ref="CG843" si="15206">ROUND(CG842/$E842,2)</f>
        <v>0</v>
      </c>
      <c r="CH843" s="111">
        <f>IF(C842="","",D842-SUM(G843:CG843))</f>
        <v>0</v>
      </c>
      <c r="CI843" s="112">
        <f>IF(C842="","",SUM(G843:CG843))</f>
        <v>164</v>
      </c>
      <c r="CJ843" s="67" t="b">
        <f>IF(C842="","",D842=CI843)</f>
        <v>1</v>
      </c>
    </row>
    <row r="844" spans="1:88" s="5" customFormat="1" ht="22.05" customHeight="1" x14ac:dyDescent="0.3">
      <c r="A844" s="173"/>
      <c r="B844" s="157"/>
      <c r="C844" s="170"/>
      <c r="D844" s="160"/>
      <c r="E844" s="163"/>
      <c r="F844" s="166"/>
      <c r="G844" s="113">
        <v>0</v>
      </c>
      <c r="H844" s="113"/>
      <c r="I844" s="113"/>
      <c r="J844" s="113"/>
      <c r="K844" s="113"/>
      <c r="L844" s="113"/>
      <c r="M844" s="113"/>
      <c r="N844" s="113"/>
      <c r="O844" s="113"/>
      <c r="P844" s="113"/>
      <c r="Q844" s="113"/>
      <c r="R844" s="113"/>
      <c r="S844" s="113"/>
      <c r="T844" s="113"/>
      <c r="U844" s="113">
        <f t="shared" ref="U844:X844" si="15207">U842/$F842</f>
        <v>0</v>
      </c>
      <c r="V844" s="113">
        <f t="shared" si="15207"/>
        <v>0</v>
      </c>
      <c r="W844" s="113">
        <f t="shared" si="15207"/>
        <v>0</v>
      </c>
      <c r="X844" s="113">
        <f t="shared" si="15207"/>
        <v>0</v>
      </c>
      <c r="Y844" s="113">
        <f t="shared" ref="Y844:AG844" si="15208">Y842/$F842</f>
        <v>0</v>
      </c>
      <c r="Z844" s="113">
        <f t="shared" si="15208"/>
        <v>0</v>
      </c>
      <c r="AA844" s="113">
        <f t="shared" si="15208"/>
        <v>0</v>
      </c>
      <c r="AB844" s="113">
        <f t="shared" si="15208"/>
        <v>0</v>
      </c>
      <c r="AC844" s="113">
        <f t="shared" si="15208"/>
        <v>0</v>
      </c>
      <c r="AD844" s="113">
        <f t="shared" si="15208"/>
        <v>0</v>
      </c>
      <c r="AE844" s="113">
        <f t="shared" si="15208"/>
        <v>0</v>
      </c>
      <c r="AF844" s="113">
        <f t="shared" si="15208"/>
        <v>0</v>
      </c>
      <c r="AG844" s="113">
        <f t="shared" si="15208"/>
        <v>0</v>
      </c>
      <c r="AH844" s="113">
        <f t="shared" ref="AH844:AK844" si="15209">AH842/$F842</f>
        <v>0</v>
      </c>
      <c r="AI844" s="113">
        <f t="shared" si="15209"/>
        <v>0</v>
      </c>
      <c r="AJ844" s="113">
        <f t="shared" si="15209"/>
        <v>0</v>
      </c>
      <c r="AK844" s="113">
        <f t="shared" si="15209"/>
        <v>0</v>
      </c>
      <c r="AL844" s="113">
        <f t="shared" ref="AL844:AT844" si="15210">AL842/$F842</f>
        <v>0</v>
      </c>
      <c r="AM844" s="113">
        <f t="shared" si="15210"/>
        <v>0</v>
      </c>
      <c r="AN844" s="113">
        <f t="shared" si="15210"/>
        <v>0</v>
      </c>
      <c r="AO844" s="113">
        <f t="shared" si="15210"/>
        <v>0</v>
      </c>
      <c r="AP844" s="113">
        <f t="shared" si="15210"/>
        <v>0</v>
      </c>
      <c r="AQ844" s="113">
        <f t="shared" si="15210"/>
        <v>0</v>
      </c>
      <c r="AR844" s="113">
        <f t="shared" si="15210"/>
        <v>0</v>
      </c>
      <c r="AS844" s="113">
        <f t="shared" si="15210"/>
        <v>0</v>
      </c>
      <c r="AT844" s="113">
        <f t="shared" si="15210"/>
        <v>0</v>
      </c>
      <c r="AU844" s="113">
        <f t="shared" ref="AU844:AX844" si="15211">AU842/$F842</f>
        <v>0</v>
      </c>
      <c r="AV844" s="113">
        <f t="shared" si="15211"/>
        <v>0</v>
      </c>
      <c r="AW844" s="113">
        <f t="shared" si="15211"/>
        <v>0</v>
      </c>
      <c r="AX844" s="113">
        <f t="shared" si="15211"/>
        <v>0</v>
      </c>
      <c r="AY844" s="113">
        <f t="shared" ref="AY844:BC844" si="15212">AY842/$F842</f>
        <v>0</v>
      </c>
      <c r="AZ844" s="113">
        <f t="shared" si="15212"/>
        <v>0</v>
      </c>
      <c r="BA844" s="113">
        <f t="shared" si="15212"/>
        <v>0</v>
      </c>
      <c r="BB844" s="113">
        <f t="shared" si="15212"/>
        <v>0</v>
      </c>
      <c r="BC844" s="113">
        <f t="shared" si="15212"/>
        <v>0</v>
      </c>
      <c r="BD844" s="113">
        <f t="shared" ref="BD844:BG844" si="15213">BD842/$F842</f>
        <v>0</v>
      </c>
      <c r="BE844" s="113">
        <f t="shared" si="15213"/>
        <v>0</v>
      </c>
      <c r="BF844" s="113">
        <f t="shared" si="15213"/>
        <v>0</v>
      </c>
      <c r="BG844" s="113">
        <f t="shared" si="15213"/>
        <v>0</v>
      </c>
      <c r="BH844" s="113">
        <f t="shared" ref="BH844:BK844" si="15214">BH842/$F842</f>
        <v>0</v>
      </c>
      <c r="BI844" s="113">
        <f t="shared" si="15214"/>
        <v>0</v>
      </c>
      <c r="BJ844" s="113">
        <f t="shared" si="15214"/>
        <v>0</v>
      </c>
      <c r="BK844" s="113">
        <f t="shared" si="15214"/>
        <v>0</v>
      </c>
      <c r="BL844" s="113">
        <f t="shared" ref="BL844:BP844" si="15215">BL842/$F842</f>
        <v>0</v>
      </c>
      <c r="BM844" s="113">
        <f t="shared" si="15215"/>
        <v>0</v>
      </c>
      <c r="BN844" s="113">
        <f t="shared" si="15215"/>
        <v>0</v>
      </c>
      <c r="BO844" s="113">
        <f t="shared" si="15215"/>
        <v>0</v>
      </c>
      <c r="BP844" s="113">
        <f t="shared" si="15215"/>
        <v>7.1428585872189115E-2</v>
      </c>
      <c r="BQ844" s="113">
        <f t="shared" ref="BQ844:BT844" si="15216">BQ842/$F842</f>
        <v>7.1428585872189115E-2</v>
      </c>
      <c r="BR844" s="113">
        <f t="shared" si="15216"/>
        <v>7.1428585872189115E-2</v>
      </c>
      <c r="BS844" s="113">
        <f t="shared" si="15216"/>
        <v>7.1428585872189115E-2</v>
      </c>
      <c r="BT844" s="113">
        <f t="shared" si="15216"/>
        <v>7.1428585872189115E-2</v>
      </c>
      <c r="BU844" s="113">
        <f t="shared" ref="BU844:BX844" si="15217">BU842/$F842</f>
        <v>7.1428585872189115E-2</v>
      </c>
      <c r="BV844" s="113">
        <f t="shared" si="15217"/>
        <v>7.1428585872189115E-2</v>
      </c>
      <c r="BW844" s="113">
        <f t="shared" si="15217"/>
        <v>7.1428585872189115E-2</v>
      </c>
      <c r="BX844" s="113">
        <f t="shared" si="15217"/>
        <v>7.1428585872189115E-2</v>
      </c>
      <c r="BY844" s="113">
        <f t="shared" ref="BY844:CC844" si="15218">BY842/$F842</f>
        <v>7.1428585872189115E-2</v>
      </c>
      <c r="BZ844" s="113">
        <f t="shared" si="15218"/>
        <v>7.1428535319527198E-2</v>
      </c>
      <c r="CA844" s="113">
        <f t="shared" si="15218"/>
        <v>7.1428535319527198E-2</v>
      </c>
      <c r="CB844" s="113">
        <f t="shared" si="15218"/>
        <v>7.1428535319527198E-2</v>
      </c>
      <c r="CC844" s="113">
        <f t="shared" si="15218"/>
        <v>7.1428535319527198E-2</v>
      </c>
      <c r="CD844" s="113">
        <f t="shared" ref="CD844:CG844" si="15219">CD842/$F842</f>
        <v>0</v>
      </c>
      <c r="CE844" s="113"/>
      <c r="CF844" s="113">
        <f t="shared" si="15219"/>
        <v>0</v>
      </c>
      <c r="CG844" s="113">
        <f t="shared" si="15219"/>
        <v>0</v>
      </c>
      <c r="CH844" s="114">
        <f>IF(C842="","",100%-SUM(G844:CG844))</f>
        <v>0</v>
      </c>
      <c r="CI844" s="115">
        <f>IF(C842="","",SUM(G844:CG844))</f>
        <v>1</v>
      </c>
      <c r="CJ844" s="67" t="b">
        <f>IF(C842="","",SUM(G844:CG844)=CI844)</f>
        <v>1</v>
      </c>
    </row>
    <row r="845" spans="1:88" s="5" customFormat="1" ht="22.05" customHeight="1" x14ac:dyDescent="0.3">
      <c r="A845" s="171" t="s">
        <v>597</v>
      </c>
      <c r="B845" s="155" t="s">
        <v>598</v>
      </c>
      <c r="C845" s="168" t="s">
        <v>163</v>
      </c>
      <c r="D845" s="158">
        <v>305</v>
      </c>
      <c r="E845" s="161">
        <v>120618</v>
      </c>
      <c r="F845" s="164">
        <f t="shared" si="14645"/>
        <v>36788490</v>
      </c>
      <c r="G845" s="108">
        <v>0</v>
      </c>
      <c r="H845" s="108"/>
      <c r="I845" s="108"/>
      <c r="J845" s="108"/>
      <c r="K845" s="108"/>
      <c r="L845" s="108"/>
      <c r="M845" s="108"/>
      <c r="N845" s="108"/>
      <c r="O845" s="108"/>
      <c r="P845" s="108"/>
      <c r="Q845" s="108"/>
      <c r="R845" s="108"/>
      <c r="S845" s="108"/>
      <c r="T845" s="108"/>
      <c r="U845" s="108"/>
      <c r="V845" s="108"/>
      <c r="W845" s="108"/>
      <c r="X845" s="108"/>
      <c r="Y845" s="108"/>
      <c r="Z845" s="108"/>
      <c r="AA845" s="108"/>
      <c r="AB845" s="108"/>
      <c r="AC845" s="108"/>
      <c r="AD845" s="108"/>
      <c r="AE845" s="108"/>
      <c r="AF845" s="108"/>
      <c r="AG845" s="108"/>
      <c r="AH845" s="108"/>
      <c r="AI845" s="108"/>
      <c r="AJ845" s="108"/>
      <c r="AK845" s="108"/>
      <c r="AL845" s="108"/>
      <c r="AM845" s="108"/>
      <c r="AN845" s="108"/>
      <c r="AO845" s="108"/>
      <c r="AP845" s="108"/>
      <c r="AQ845" s="108"/>
      <c r="AR845" s="108"/>
      <c r="AS845" s="108"/>
      <c r="AT845" s="108"/>
      <c r="AU845" s="108"/>
      <c r="AV845" s="108"/>
      <c r="AW845" s="108"/>
      <c r="AX845" s="108"/>
      <c r="AY845" s="108"/>
      <c r="AZ845" s="108"/>
      <c r="BA845" s="108"/>
      <c r="BB845" s="108"/>
      <c r="BC845" s="108"/>
      <c r="BD845" s="108"/>
      <c r="BE845" s="108"/>
      <c r="BF845" s="108"/>
      <c r="BG845" s="108"/>
      <c r="BH845" s="108"/>
      <c r="BI845" s="108"/>
      <c r="BJ845" s="108"/>
      <c r="BK845" s="108"/>
      <c r="BL845" s="108"/>
      <c r="BM845" s="108"/>
      <c r="BN845" s="108"/>
      <c r="BO845" s="108"/>
      <c r="BP845" s="108">
        <f>ROUND($F845/14,0)</f>
        <v>2627749</v>
      </c>
      <c r="BQ845" s="108">
        <f>ROUNDUP($F845/14,0)</f>
        <v>2627750</v>
      </c>
      <c r="BR845" s="108">
        <f>ROUNDUP($F845/14,0)</f>
        <v>2627750</v>
      </c>
      <c r="BS845" s="108">
        <f>ROUNDUP($F845/14,0)</f>
        <v>2627750</v>
      </c>
      <c r="BT845" s="108">
        <f t="shared" ref="BT845:CC845" si="15220">ROUND($F845/14,0)</f>
        <v>2627749</v>
      </c>
      <c r="BU845" s="108">
        <f t="shared" si="15220"/>
        <v>2627749</v>
      </c>
      <c r="BV845" s="108">
        <f t="shared" si="15220"/>
        <v>2627749</v>
      </c>
      <c r="BW845" s="108">
        <f t="shared" si="15220"/>
        <v>2627749</v>
      </c>
      <c r="BX845" s="108">
        <f t="shared" si="15220"/>
        <v>2627749</v>
      </c>
      <c r="BY845" s="108">
        <f>ROUNDUP($F845/14,0)</f>
        <v>2627750</v>
      </c>
      <c r="BZ845" s="108">
        <f t="shared" si="15220"/>
        <v>2627749</v>
      </c>
      <c r="CA845" s="108">
        <f t="shared" si="15220"/>
        <v>2627749</v>
      </c>
      <c r="CB845" s="108">
        <f t="shared" si="15220"/>
        <v>2627749</v>
      </c>
      <c r="CC845" s="108">
        <f t="shared" si="15220"/>
        <v>2627749</v>
      </c>
      <c r="CD845" s="108"/>
      <c r="CE845" s="108"/>
      <c r="CF845" s="108"/>
      <c r="CG845" s="108"/>
      <c r="CH845" s="109">
        <f>IF(C845="","",F845-SUM(G845:CG845))</f>
        <v>0</v>
      </c>
      <c r="CI845" s="107">
        <f>IF(C845="","",SUM(G845:CG845))</f>
        <v>36788490</v>
      </c>
      <c r="CJ845" s="67" t="b">
        <f>IF(C845="","",F845=CI845)</f>
        <v>1</v>
      </c>
    </row>
    <row r="846" spans="1:88" s="5" customFormat="1" ht="22.05" customHeight="1" x14ac:dyDescent="0.3">
      <c r="A846" s="172"/>
      <c r="B846" s="156"/>
      <c r="C846" s="169"/>
      <c r="D846" s="159"/>
      <c r="E846" s="162"/>
      <c r="F846" s="165"/>
      <c r="G846" s="110">
        <v>0</v>
      </c>
      <c r="H846" s="110"/>
      <c r="I846" s="110"/>
      <c r="J846" s="110"/>
      <c r="K846" s="110"/>
      <c r="L846" s="110"/>
      <c r="M846" s="110"/>
      <c r="N846" s="110"/>
      <c r="O846" s="110"/>
      <c r="P846" s="110"/>
      <c r="Q846" s="110"/>
      <c r="R846" s="110"/>
      <c r="S846" s="110"/>
      <c r="T846" s="110"/>
      <c r="U846" s="110">
        <f t="shared" ref="U846" si="15221">ROUND(U845/$E845,2)</f>
        <v>0</v>
      </c>
      <c r="V846" s="110">
        <f t="shared" ref="V846" si="15222">ROUND(V845/$E845,2)</f>
        <v>0</v>
      </c>
      <c r="W846" s="110">
        <f t="shared" ref="W846" si="15223">ROUND(W845/$E845,2)</f>
        <v>0</v>
      </c>
      <c r="X846" s="110">
        <f t="shared" ref="X846" si="15224">ROUND(X845/$E845,2)</f>
        <v>0</v>
      </c>
      <c r="Y846" s="110">
        <f t="shared" ref="Y846" si="15225">ROUND(Y845/$E845,2)</f>
        <v>0</v>
      </c>
      <c r="Z846" s="110">
        <f t="shared" ref="Z846" si="15226">ROUND(Z845/$E845,2)</f>
        <v>0</v>
      </c>
      <c r="AA846" s="110">
        <f t="shared" ref="AA846" si="15227">ROUND(AA845/$E845,2)</f>
        <v>0</v>
      </c>
      <c r="AB846" s="110">
        <f t="shared" ref="AB846" si="15228">ROUND(AB845/$E845,2)</f>
        <v>0</v>
      </c>
      <c r="AC846" s="110">
        <f t="shared" ref="AC846" si="15229">ROUND(AC845/$E845,2)</f>
        <v>0</v>
      </c>
      <c r="AD846" s="110">
        <f t="shared" ref="AD846" si="15230">ROUND(AD845/$E845,2)</f>
        <v>0</v>
      </c>
      <c r="AE846" s="110">
        <f t="shared" ref="AE846" si="15231">ROUND(AE845/$E845,2)</f>
        <v>0</v>
      </c>
      <c r="AF846" s="110">
        <f t="shared" ref="AF846" si="15232">ROUND(AF845/$E845,2)</f>
        <v>0</v>
      </c>
      <c r="AG846" s="110">
        <f t="shared" ref="AG846" si="15233">ROUND(AG845/$E845,2)</f>
        <v>0</v>
      </c>
      <c r="AH846" s="110">
        <f t="shared" ref="AH846" si="15234">ROUND(AH845/$E845,2)</f>
        <v>0</v>
      </c>
      <c r="AI846" s="110">
        <f t="shared" ref="AI846" si="15235">ROUND(AI845/$E845,2)</f>
        <v>0</v>
      </c>
      <c r="AJ846" s="110">
        <f t="shared" ref="AJ846" si="15236">ROUND(AJ845/$E845,2)</f>
        <v>0</v>
      </c>
      <c r="AK846" s="110">
        <f t="shared" ref="AK846" si="15237">ROUND(AK845/$E845,2)</f>
        <v>0</v>
      </c>
      <c r="AL846" s="110">
        <f t="shared" ref="AL846" si="15238">ROUND(AL845/$E845,2)</f>
        <v>0</v>
      </c>
      <c r="AM846" s="110">
        <f t="shared" ref="AM846" si="15239">ROUND(AM845/$E845,2)</f>
        <v>0</v>
      </c>
      <c r="AN846" s="110">
        <f t="shared" ref="AN846" si="15240">ROUND(AN845/$E845,2)</f>
        <v>0</v>
      </c>
      <c r="AO846" s="110">
        <f t="shared" ref="AO846" si="15241">ROUND(AO845/$E845,2)</f>
        <v>0</v>
      </c>
      <c r="AP846" s="110">
        <f t="shared" ref="AP846" si="15242">ROUND(AP845/$E845,2)</f>
        <v>0</v>
      </c>
      <c r="AQ846" s="110">
        <f t="shared" ref="AQ846" si="15243">ROUND(AQ845/$E845,2)</f>
        <v>0</v>
      </c>
      <c r="AR846" s="110">
        <f t="shared" ref="AR846" si="15244">ROUND(AR845/$E845,2)</f>
        <v>0</v>
      </c>
      <c r="AS846" s="110">
        <f t="shared" ref="AS846" si="15245">ROUND(AS845/$E845,2)</f>
        <v>0</v>
      </c>
      <c r="AT846" s="110">
        <f t="shared" ref="AT846" si="15246">ROUND(AT845/$E845,2)</f>
        <v>0</v>
      </c>
      <c r="AU846" s="110">
        <f t="shared" ref="AU846" si="15247">ROUND(AU845/$E845,2)</f>
        <v>0</v>
      </c>
      <c r="AV846" s="110">
        <f t="shared" ref="AV846" si="15248">ROUND(AV845/$E845,2)</f>
        <v>0</v>
      </c>
      <c r="AW846" s="110">
        <f t="shared" ref="AW846" si="15249">ROUND(AW845/$E845,2)</f>
        <v>0</v>
      </c>
      <c r="AX846" s="110">
        <f t="shared" ref="AX846" si="15250">ROUND(AX845/$E845,2)</f>
        <v>0</v>
      </c>
      <c r="AY846" s="110">
        <f t="shared" ref="AY846" si="15251">ROUND(AY845/$E845,2)</f>
        <v>0</v>
      </c>
      <c r="AZ846" s="110">
        <f t="shared" ref="AZ846" si="15252">ROUND(AZ845/$E845,2)</f>
        <v>0</v>
      </c>
      <c r="BA846" s="110">
        <f t="shared" ref="BA846" si="15253">ROUND(BA845/$E845,2)</f>
        <v>0</v>
      </c>
      <c r="BB846" s="110">
        <f t="shared" ref="BB846" si="15254">ROUND(BB845/$E845,2)</f>
        <v>0</v>
      </c>
      <c r="BC846" s="110">
        <f t="shared" ref="BC846" si="15255">ROUND(BC845/$E845,2)</f>
        <v>0</v>
      </c>
      <c r="BD846" s="110">
        <f t="shared" ref="BD846" si="15256">ROUND(BD845/$E845,2)</f>
        <v>0</v>
      </c>
      <c r="BE846" s="110">
        <f t="shared" ref="BE846" si="15257">ROUND(BE845/$E845,2)</f>
        <v>0</v>
      </c>
      <c r="BF846" s="110">
        <f t="shared" ref="BF846" si="15258">ROUND(BF845/$E845,2)</f>
        <v>0</v>
      </c>
      <c r="BG846" s="110">
        <f t="shared" ref="BG846" si="15259">ROUND(BG845/$E845,2)</f>
        <v>0</v>
      </c>
      <c r="BH846" s="110">
        <f t="shared" ref="BH846" si="15260">ROUND(BH845/$E845,2)</f>
        <v>0</v>
      </c>
      <c r="BI846" s="110">
        <f t="shared" ref="BI846" si="15261">ROUND(BI845/$E845,2)</f>
        <v>0</v>
      </c>
      <c r="BJ846" s="110">
        <f t="shared" ref="BJ846" si="15262">ROUND(BJ845/$E845,2)</f>
        <v>0</v>
      </c>
      <c r="BK846" s="110">
        <f t="shared" ref="BK846" si="15263">ROUND(BK845/$E845,2)</f>
        <v>0</v>
      </c>
      <c r="BL846" s="110">
        <f t="shared" ref="BL846" si="15264">ROUND(BL845/$E845,2)</f>
        <v>0</v>
      </c>
      <c r="BM846" s="110">
        <f t="shared" ref="BM846" si="15265">ROUND(BM845/$E845,2)</f>
        <v>0</v>
      </c>
      <c r="BN846" s="110">
        <f t="shared" ref="BN846" si="15266">ROUND(BN845/$E845,2)</f>
        <v>0</v>
      </c>
      <c r="BO846" s="110">
        <f t="shared" ref="BO846" si="15267">ROUND(BO845/$E845,2)</f>
        <v>0</v>
      </c>
      <c r="BP846" s="110">
        <f t="shared" ref="BP846" si="15268">ROUND(BP845/$E845,2)</f>
        <v>21.79</v>
      </c>
      <c r="BQ846" s="110">
        <f t="shared" ref="BQ846" si="15269">ROUND(BQ845/$E845,2)</f>
        <v>21.79</v>
      </c>
      <c r="BR846" s="110">
        <f t="shared" ref="BR846" si="15270">ROUND(BR845/$E845,2)</f>
        <v>21.79</v>
      </c>
      <c r="BS846" s="110">
        <f t="shared" ref="BS846" si="15271">ROUND(BS845/$E845,2)</f>
        <v>21.79</v>
      </c>
      <c r="BT846" s="110">
        <f t="shared" ref="BT846" si="15272">ROUND(BT845/$E845,2)</f>
        <v>21.79</v>
      </c>
      <c r="BU846" s="110">
        <f t="shared" ref="BU846" si="15273">ROUND(BU845/$E845,2)</f>
        <v>21.79</v>
      </c>
      <c r="BV846" s="110">
        <f>ROUNDDOWN(BV845/$E845,2)</f>
        <v>21.78</v>
      </c>
      <c r="BW846" s="110">
        <f>ROUNDDOWN(BW845/$E845,2)</f>
        <v>21.78</v>
      </c>
      <c r="BX846" s="110">
        <f t="shared" ref="BX846" si="15274">ROUND(BX845/$E845,2)</f>
        <v>21.79</v>
      </c>
      <c r="BY846" s="110">
        <f>ROUNDDOWN(BY845/$E845,2)</f>
        <v>21.78</v>
      </c>
      <c r="BZ846" s="110">
        <f>ROUNDDOWN(BZ845/$E845,2)</f>
        <v>21.78</v>
      </c>
      <c r="CA846" s="110">
        <f>ROUNDDOWN(CA845/$E845,2)</f>
        <v>21.78</v>
      </c>
      <c r="CB846" s="110">
        <f>ROUNDDOWN(CB845/$E845,2)</f>
        <v>21.78</v>
      </c>
      <c r="CC846" s="110">
        <f t="shared" ref="CC846" si="15275">ROUND(CC845/$E845,2)</f>
        <v>21.79</v>
      </c>
      <c r="CD846" s="110">
        <f t="shared" ref="CD846" si="15276">ROUND(CD845/$E845,2)</f>
        <v>0</v>
      </c>
      <c r="CE846" s="110"/>
      <c r="CF846" s="110">
        <f t="shared" ref="CF846" si="15277">ROUND(CF845/$E845,2)</f>
        <v>0</v>
      </c>
      <c r="CG846" s="110">
        <f t="shared" ref="CG846" si="15278">ROUND(CG845/$E845,2)</f>
        <v>0</v>
      </c>
      <c r="CH846" s="111">
        <f>IF(C845="","",D845-SUM(G846:CG846))</f>
        <v>5.6843418860808015E-14</v>
      </c>
      <c r="CI846" s="112">
        <f>IF(C845="","",SUM(G846:CG846))</f>
        <v>304.99999999999994</v>
      </c>
      <c r="CJ846" s="67" t="b">
        <f>IF(C845="","",D845=CI846)</f>
        <v>1</v>
      </c>
    </row>
    <row r="847" spans="1:88" s="5" customFormat="1" ht="22.05" customHeight="1" x14ac:dyDescent="0.3">
      <c r="A847" s="173"/>
      <c r="B847" s="157"/>
      <c r="C847" s="170"/>
      <c r="D847" s="160"/>
      <c r="E847" s="163"/>
      <c r="F847" s="166"/>
      <c r="G847" s="113">
        <v>0</v>
      </c>
      <c r="H847" s="113"/>
      <c r="I847" s="113"/>
      <c r="J847" s="113"/>
      <c r="K847" s="113"/>
      <c r="L847" s="113"/>
      <c r="M847" s="113"/>
      <c r="N847" s="113"/>
      <c r="O847" s="113"/>
      <c r="P847" s="113"/>
      <c r="Q847" s="113"/>
      <c r="R847" s="113"/>
      <c r="S847" s="113"/>
      <c r="T847" s="113"/>
      <c r="U847" s="113">
        <f t="shared" ref="U847:X847" si="15279">U845/$F845</f>
        <v>0</v>
      </c>
      <c r="V847" s="113">
        <f t="shared" si="15279"/>
        <v>0</v>
      </c>
      <c r="W847" s="113">
        <f t="shared" si="15279"/>
        <v>0</v>
      </c>
      <c r="X847" s="113">
        <f t="shared" si="15279"/>
        <v>0</v>
      </c>
      <c r="Y847" s="113">
        <f t="shared" ref="Y847:AG847" si="15280">Y845/$F845</f>
        <v>0</v>
      </c>
      <c r="Z847" s="113">
        <f t="shared" si="15280"/>
        <v>0</v>
      </c>
      <c r="AA847" s="113">
        <f t="shared" si="15280"/>
        <v>0</v>
      </c>
      <c r="AB847" s="113">
        <f t="shared" si="15280"/>
        <v>0</v>
      </c>
      <c r="AC847" s="113">
        <f t="shared" si="15280"/>
        <v>0</v>
      </c>
      <c r="AD847" s="113">
        <f t="shared" si="15280"/>
        <v>0</v>
      </c>
      <c r="AE847" s="113">
        <f t="shared" si="15280"/>
        <v>0</v>
      </c>
      <c r="AF847" s="113">
        <f t="shared" si="15280"/>
        <v>0</v>
      </c>
      <c r="AG847" s="113">
        <f t="shared" si="15280"/>
        <v>0</v>
      </c>
      <c r="AH847" s="113">
        <f t="shared" ref="AH847:AK847" si="15281">AH845/$F845</f>
        <v>0</v>
      </c>
      <c r="AI847" s="113">
        <f t="shared" si="15281"/>
        <v>0</v>
      </c>
      <c r="AJ847" s="113">
        <f t="shared" si="15281"/>
        <v>0</v>
      </c>
      <c r="AK847" s="113">
        <f t="shared" si="15281"/>
        <v>0</v>
      </c>
      <c r="AL847" s="113">
        <f t="shared" ref="AL847:AT847" si="15282">AL845/$F845</f>
        <v>0</v>
      </c>
      <c r="AM847" s="113">
        <f t="shared" si="15282"/>
        <v>0</v>
      </c>
      <c r="AN847" s="113">
        <f t="shared" si="15282"/>
        <v>0</v>
      </c>
      <c r="AO847" s="113">
        <f t="shared" si="15282"/>
        <v>0</v>
      </c>
      <c r="AP847" s="113">
        <f t="shared" si="15282"/>
        <v>0</v>
      </c>
      <c r="AQ847" s="113">
        <f t="shared" si="15282"/>
        <v>0</v>
      </c>
      <c r="AR847" s="113">
        <f t="shared" si="15282"/>
        <v>0</v>
      </c>
      <c r="AS847" s="113">
        <f t="shared" si="15282"/>
        <v>0</v>
      </c>
      <c r="AT847" s="113">
        <f t="shared" si="15282"/>
        <v>0</v>
      </c>
      <c r="AU847" s="113">
        <f t="shared" ref="AU847:AX847" si="15283">AU845/$F845</f>
        <v>0</v>
      </c>
      <c r="AV847" s="113">
        <f t="shared" si="15283"/>
        <v>0</v>
      </c>
      <c r="AW847" s="113">
        <f t="shared" si="15283"/>
        <v>0</v>
      </c>
      <c r="AX847" s="113">
        <f t="shared" si="15283"/>
        <v>0</v>
      </c>
      <c r="AY847" s="113">
        <f t="shared" ref="AY847:BC847" si="15284">AY845/$F845</f>
        <v>0</v>
      </c>
      <c r="AZ847" s="113">
        <f t="shared" si="15284"/>
        <v>0</v>
      </c>
      <c r="BA847" s="113">
        <f t="shared" si="15284"/>
        <v>0</v>
      </c>
      <c r="BB847" s="113">
        <f t="shared" si="15284"/>
        <v>0</v>
      </c>
      <c r="BC847" s="113">
        <f t="shared" si="15284"/>
        <v>0</v>
      </c>
      <c r="BD847" s="113">
        <f t="shared" ref="BD847:BG847" si="15285">BD845/$F845</f>
        <v>0</v>
      </c>
      <c r="BE847" s="113">
        <f t="shared" si="15285"/>
        <v>0</v>
      </c>
      <c r="BF847" s="113">
        <f t="shared" si="15285"/>
        <v>0</v>
      </c>
      <c r="BG847" s="113">
        <f t="shared" si="15285"/>
        <v>0</v>
      </c>
      <c r="BH847" s="113">
        <f t="shared" ref="BH847:BK847" si="15286">BH845/$F845</f>
        <v>0</v>
      </c>
      <c r="BI847" s="113">
        <f t="shared" si="15286"/>
        <v>0</v>
      </c>
      <c r="BJ847" s="113">
        <f t="shared" si="15286"/>
        <v>0</v>
      </c>
      <c r="BK847" s="113">
        <f t="shared" si="15286"/>
        <v>0</v>
      </c>
      <c r="BL847" s="113">
        <f t="shared" ref="BL847:BP847" si="15287">BL845/$F845</f>
        <v>0</v>
      </c>
      <c r="BM847" s="113">
        <f t="shared" si="15287"/>
        <v>0</v>
      </c>
      <c r="BN847" s="113">
        <f t="shared" si="15287"/>
        <v>0</v>
      </c>
      <c r="BO847" s="113">
        <f t="shared" si="15287"/>
        <v>0</v>
      </c>
      <c r="BP847" s="113">
        <f t="shared" si="15287"/>
        <v>7.1428563662167155E-2</v>
      </c>
      <c r="BQ847" s="113">
        <f t="shared" ref="BQ847:BT847" si="15288">BQ845/$F845</f>
        <v>7.1428590844582099E-2</v>
      </c>
      <c r="BR847" s="113">
        <f t="shared" si="15288"/>
        <v>7.1428590844582099E-2</v>
      </c>
      <c r="BS847" s="113">
        <f t="shared" si="15288"/>
        <v>7.1428590844582099E-2</v>
      </c>
      <c r="BT847" s="113">
        <f t="shared" si="15288"/>
        <v>7.1428563662167155E-2</v>
      </c>
      <c r="BU847" s="113">
        <f t="shared" ref="BU847:BX847" si="15289">BU845/$F845</f>
        <v>7.1428563662167155E-2</v>
      </c>
      <c r="BV847" s="113">
        <f t="shared" si="15289"/>
        <v>7.1428563662167155E-2</v>
      </c>
      <c r="BW847" s="113">
        <f t="shared" si="15289"/>
        <v>7.1428563662167155E-2</v>
      </c>
      <c r="BX847" s="113">
        <f t="shared" si="15289"/>
        <v>7.1428563662167155E-2</v>
      </c>
      <c r="BY847" s="113">
        <f t="shared" ref="BY847:CC847" si="15290">BY845/$F845</f>
        <v>7.1428590844582099E-2</v>
      </c>
      <c r="BZ847" s="113">
        <f t="shared" si="15290"/>
        <v>7.1428563662167155E-2</v>
      </c>
      <c r="CA847" s="113">
        <f t="shared" si="15290"/>
        <v>7.1428563662167155E-2</v>
      </c>
      <c r="CB847" s="113">
        <f t="shared" si="15290"/>
        <v>7.1428563662167155E-2</v>
      </c>
      <c r="CC847" s="113">
        <f t="shared" si="15290"/>
        <v>7.1428563662167155E-2</v>
      </c>
      <c r="CD847" s="113">
        <f t="shared" ref="CD847:CG847" si="15291">CD845/$F845</f>
        <v>0</v>
      </c>
      <c r="CE847" s="113"/>
      <c r="CF847" s="113">
        <f t="shared" si="15291"/>
        <v>0</v>
      </c>
      <c r="CG847" s="113">
        <f t="shared" si="15291"/>
        <v>0</v>
      </c>
      <c r="CH847" s="114">
        <f>IF(C845="","",100%-SUM(G847:CG847))</f>
        <v>0</v>
      </c>
      <c r="CI847" s="115">
        <f>IF(C845="","",SUM(G847:CG847))</f>
        <v>1</v>
      </c>
      <c r="CJ847" s="67" t="b">
        <f>IF(C845="","",SUM(G847:CG847)=CI847)</f>
        <v>1</v>
      </c>
    </row>
    <row r="848" spans="1:88" s="5" customFormat="1" ht="22.05" customHeight="1" x14ac:dyDescent="0.3">
      <c r="A848" s="171" t="s">
        <v>599</v>
      </c>
      <c r="B848" s="155" t="s">
        <v>600</v>
      </c>
      <c r="C848" s="168" t="s">
        <v>163</v>
      </c>
      <c r="D848" s="158">
        <v>320</v>
      </c>
      <c r="E848" s="161">
        <v>120618</v>
      </c>
      <c r="F848" s="164">
        <f t="shared" si="14645"/>
        <v>38597760</v>
      </c>
      <c r="G848" s="108">
        <v>0</v>
      </c>
      <c r="H848" s="108"/>
      <c r="I848" s="108"/>
      <c r="J848" s="108"/>
      <c r="K848" s="108"/>
      <c r="L848" s="108"/>
      <c r="M848" s="108"/>
      <c r="N848" s="108"/>
      <c r="O848" s="108"/>
      <c r="P848" s="108"/>
      <c r="Q848" s="108"/>
      <c r="R848" s="108"/>
      <c r="S848" s="108"/>
      <c r="T848" s="108"/>
      <c r="U848" s="108"/>
      <c r="V848" s="108"/>
      <c r="W848" s="108"/>
      <c r="X848" s="108"/>
      <c r="Y848" s="108"/>
      <c r="Z848" s="108"/>
      <c r="AA848" s="108"/>
      <c r="AB848" s="108"/>
      <c r="AC848" s="108"/>
      <c r="AD848" s="108"/>
      <c r="AE848" s="108"/>
      <c r="AF848" s="108"/>
      <c r="AG848" s="108"/>
      <c r="AH848" s="108"/>
      <c r="AI848" s="108"/>
      <c r="AJ848" s="108"/>
      <c r="AK848" s="108"/>
      <c r="AL848" s="108"/>
      <c r="AM848" s="108"/>
      <c r="AN848" s="108"/>
      <c r="AO848" s="108"/>
      <c r="AP848" s="108"/>
      <c r="AQ848" s="108"/>
      <c r="AR848" s="108"/>
      <c r="AS848" s="108"/>
      <c r="AT848" s="108"/>
      <c r="AU848" s="108"/>
      <c r="AV848" s="108"/>
      <c r="AW848" s="108"/>
      <c r="AX848" s="108"/>
      <c r="AY848" s="108"/>
      <c r="AZ848" s="108"/>
      <c r="BA848" s="108"/>
      <c r="BB848" s="108"/>
      <c r="BC848" s="108"/>
      <c r="BD848" s="108"/>
      <c r="BE848" s="108"/>
      <c r="BF848" s="108"/>
      <c r="BG848" s="108"/>
      <c r="BH848" s="108"/>
      <c r="BI848" s="108"/>
      <c r="BJ848" s="108"/>
      <c r="BK848" s="108"/>
      <c r="BL848" s="108"/>
      <c r="BM848" s="108"/>
      <c r="BN848" s="108"/>
      <c r="BO848" s="108"/>
      <c r="BP848" s="108">
        <f>ROUND($F848/14,0)</f>
        <v>2756983</v>
      </c>
      <c r="BQ848" s="108">
        <f>ROUNDDOWN($F848/14,0)</f>
        <v>2756982</v>
      </c>
      <c r="BR848" s="108">
        <f>ROUNDDOWN($F848/14,0)</f>
        <v>2756982</v>
      </c>
      <c r="BS848" s="108">
        <f t="shared" ref="BS848:CC848" si="15292">ROUND($F848/14,0)</f>
        <v>2756983</v>
      </c>
      <c r="BT848" s="108">
        <f t="shared" si="15292"/>
        <v>2756983</v>
      </c>
      <c r="BU848" s="108">
        <f t="shared" si="15292"/>
        <v>2756983</v>
      </c>
      <c r="BV848" s="108">
        <f t="shared" si="15292"/>
        <v>2756983</v>
      </c>
      <c r="BW848" s="108">
        <f t="shared" si="15292"/>
        <v>2756983</v>
      </c>
      <c r="BX848" s="108">
        <f t="shared" si="15292"/>
        <v>2756983</v>
      </c>
      <c r="BY848" s="108">
        <f t="shared" si="15292"/>
        <v>2756983</v>
      </c>
      <c r="BZ848" s="108">
        <f t="shared" si="15292"/>
        <v>2756983</v>
      </c>
      <c r="CA848" s="108">
        <f t="shared" si="15292"/>
        <v>2756983</v>
      </c>
      <c r="CB848" s="108">
        <f t="shared" si="15292"/>
        <v>2756983</v>
      </c>
      <c r="CC848" s="108">
        <f t="shared" si="15292"/>
        <v>2756983</v>
      </c>
      <c r="CD848" s="108"/>
      <c r="CE848" s="108"/>
      <c r="CF848" s="108"/>
      <c r="CG848" s="108"/>
      <c r="CH848" s="109">
        <f>IF(C848="","",F848-SUM(G848:CG848))</f>
        <v>0</v>
      </c>
      <c r="CI848" s="107">
        <f>IF(C848="","",SUM(G848:CG848))</f>
        <v>38597760</v>
      </c>
      <c r="CJ848" s="67" t="b">
        <f>IF(C848="","",F848=CI848)</f>
        <v>1</v>
      </c>
    </row>
    <row r="849" spans="1:88" s="5" customFormat="1" ht="22.05" customHeight="1" x14ac:dyDescent="0.3">
      <c r="A849" s="172"/>
      <c r="B849" s="156"/>
      <c r="C849" s="169"/>
      <c r="D849" s="159"/>
      <c r="E849" s="162"/>
      <c r="F849" s="165"/>
      <c r="G849" s="110">
        <v>0</v>
      </c>
      <c r="H849" s="110"/>
      <c r="I849" s="110"/>
      <c r="J849" s="110"/>
      <c r="K849" s="110"/>
      <c r="L849" s="110"/>
      <c r="M849" s="110"/>
      <c r="N849" s="110"/>
      <c r="O849" s="110"/>
      <c r="P849" s="110"/>
      <c r="Q849" s="110"/>
      <c r="R849" s="110"/>
      <c r="S849" s="110"/>
      <c r="T849" s="110"/>
      <c r="U849" s="110">
        <f t="shared" ref="U849" si="15293">ROUND(U848/$E848,2)</f>
        <v>0</v>
      </c>
      <c r="V849" s="110">
        <f t="shared" ref="V849" si="15294">ROUND(V848/$E848,2)</f>
        <v>0</v>
      </c>
      <c r="W849" s="110">
        <f t="shared" ref="W849" si="15295">ROUND(W848/$E848,2)</f>
        <v>0</v>
      </c>
      <c r="X849" s="110">
        <f t="shared" ref="X849" si="15296">ROUND(X848/$E848,2)</f>
        <v>0</v>
      </c>
      <c r="Y849" s="110">
        <f t="shared" ref="Y849" si="15297">ROUND(Y848/$E848,2)</f>
        <v>0</v>
      </c>
      <c r="Z849" s="110">
        <f t="shared" ref="Z849" si="15298">ROUND(Z848/$E848,2)</f>
        <v>0</v>
      </c>
      <c r="AA849" s="110">
        <f t="shared" ref="AA849" si="15299">ROUND(AA848/$E848,2)</f>
        <v>0</v>
      </c>
      <c r="AB849" s="110">
        <f t="shared" ref="AB849" si="15300">ROUND(AB848/$E848,2)</f>
        <v>0</v>
      </c>
      <c r="AC849" s="110">
        <f t="shared" ref="AC849" si="15301">ROUND(AC848/$E848,2)</f>
        <v>0</v>
      </c>
      <c r="AD849" s="110">
        <f t="shared" ref="AD849" si="15302">ROUND(AD848/$E848,2)</f>
        <v>0</v>
      </c>
      <c r="AE849" s="110">
        <f t="shared" ref="AE849" si="15303">ROUND(AE848/$E848,2)</f>
        <v>0</v>
      </c>
      <c r="AF849" s="110">
        <f t="shared" ref="AF849" si="15304">ROUND(AF848/$E848,2)</f>
        <v>0</v>
      </c>
      <c r="AG849" s="110">
        <f t="shared" ref="AG849" si="15305">ROUND(AG848/$E848,2)</f>
        <v>0</v>
      </c>
      <c r="AH849" s="110">
        <f t="shared" ref="AH849" si="15306">ROUND(AH848/$E848,2)</f>
        <v>0</v>
      </c>
      <c r="AI849" s="110">
        <f t="shared" ref="AI849" si="15307">ROUND(AI848/$E848,2)</f>
        <v>0</v>
      </c>
      <c r="AJ849" s="110">
        <f t="shared" ref="AJ849" si="15308">ROUND(AJ848/$E848,2)</f>
        <v>0</v>
      </c>
      <c r="AK849" s="110">
        <f t="shared" ref="AK849" si="15309">ROUND(AK848/$E848,2)</f>
        <v>0</v>
      </c>
      <c r="AL849" s="110">
        <f t="shared" ref="AL849" si="15310">ROUND(AL848/$E848,2)</f>
        <v>0</v>
      </c>
      <c r="AM849" s="110">
        <f t="shared" ref="AM849" si="15311">ROUND(AM848/$E848,2)</f>
        <v>0</v>
      </c>
      <c r="AN849" s="110">
        <f t="shared" ref="AN849" si="15312">ROUND(AN848/$E848,2)</f>
        <v>0</v>
      </c>
      <c r="AO849" s="110">
        <f t="shared" ref="AO849" si="15313">ROUND(AO848/$E848,2)</f>
        <v>0</v>
      </c>
      <c r="AP849" s="110">
        <f t="shared" ref="AP849" si="15314">ROUND(AP848/$E848,2)</f>
        <v>0</v>
      </c>
      <c r="AQ849" s="110">
        <f t="shared" ref="AQ849" si="15315">ROUND(AQ848/$E848,2)</f>
        <v>0</v>
      </c>
      <c r="AR849" s="110">
        <f t="shared" ref="AR849" si="15316">ROUND(AR848/$E848,2)</f>
        <v>0</v>
      </c>
      <c r="AS849" s="110">
        <f t="shared" ref="AS849" si="15317">ROUND(AS848/$E848,2)</f>
        <v>0</v>
      </c>
      <c r="AT849" s="110">
        <f t="shared" ref="AT849" si="15318">ROUND(AT848/$E848,2)</f>
        <v>0</v>
      </c>
      <c r="AU849" s="110">
        <f t="shared" ref="AU849" si="15319">ROUND(AU848/$E848,2)</f>
        <v>0</v>
      </c>
      <c r="AV849" s="110">
        <f t="shared" ref="AV849" si="15320">ROUND(AV848/$E848,2)</f>
        <v>0</v>
      </c>
      <c r="AW849" s="110">
        <f t="shared" ref="AW849" si="15321">ROUND(AW848/$E848,2)</f>
        <v>0</v>
      </c>
      <c r="AX849" s="110">
        <f t="shared" ref="AX849" si="15322">ROUND(AX848/$E848,2)</f>
        <v>0</v>
      </c>
      <c r="AY849" s="110">
        <f t="shared" ref="AY849" si="15323">ROUND(AY848/$E848,2)</f>
        <v>0</v>
      </c>
      <c r="AZ849" s="110">
        <f t="shared" ref="AZ849" si="15324">ROUND(AZ848/$E848,2)</f>
        <v>0</v>
      </c>
      <c r="BA849" s="110">
        <f t="shared" ref="BA849" si="15325">ROUND(BA848/$E848,2)</f>
        <v>0</v>
      </c>
      <c r="BB849" s="110">
        <f t="shared" ref="BB849" si="15326">ROUND(BB848/$E848,2)</f>
        <v>0</v>
      </c>
      <c r="BC849" s="110">
        <f t="shared" ref="BC849" si="15327">ROUND(BC848/$E848,2)</f>
        <v>0</v>
      </c>
      <c r="BD849" s="110">
        <f t="shared" ref="BD849" si="15328">ROUND(BD848/$E848,2)</f>
        <v>0</v>
      </c>
      <c r="BE849" s="110">
        <f t="shared" ref="BE849" si="15329">ROUND(BE848/$E848,2)</f>
        <v>0</v>
      </c>
      <c r="BF849" s="110">
        <f t="shared" ref="BF849" si="15330">ROUND(BF848/$E848,2)</f>
        <v>0</v>
      </c>
      <c r="BG849" s="110">
        <f t="shared" ref="BG849" si="15331">ROUND(BG848/$E848,2)</f>
        <v>0</v>
      </c>
      <c r="BH849" s="110">
        <f t="shared" ref="BH849" si="15332">ROUND(BH848/$E848,2)</f>
        <v>0</v>
      </c>
      <c r="BI849" s="110">
        <f t="shared" ref="BI849" si="15333">ROUND(BI848/$E848,2)</f>
        <v>0</v>
      </c>
      <c r="BJ849" s="110">
        <f t="shared" ref="BJ849" si="15334">ROUND(BJ848/$E848,2)</f>
        <v>0</v>
      </c>
      <c r="BK849" s="110">
        <f t="shared" ref="BK849" si="15335">ROUND(BK848/$E848,2)</f>
        <v>0</v>
      </c>
      <c r="BL849" s="110">
        <f t="shared" ref="BL849" si="15336">ROUND(BL848/$E848,2)</f>
        <v>0</v>
      </c>
      <c r="BM849" s="110">
        <f t="shared" ref="BM849" si="15337">ROUND(BM848/$E848,2)</f>
        <v>0</v>
      </c>
      <c r="BN849" s="110">
        <f t="shared" ref="BN849" si="15338">ROUND(BN848/$E848,2)</f>
        <v>0</v>
      </c>
      <c r="BO849" s="110">
        <f t="shared" ref="BO849" si="15339">ROUND(BO848/$E848,2)</f>
        <v>0</v>
      </c>
      <c r="BP849" s="110">
        <f t="shared" ref="BP849" si="15340">ROUND(BP848/$E848,2)</f>
        <v>22.86</v>
      </c>
      <c r="BQ849" s="110">
        <f t="shared" ref="BQ849" si="15341">ROUND(BQ848/$E848,2)</f>
        <v>22.86</v>
      </c>
      <c r="BR849" s="110">
        <f t="shared" ref="BR849" si="15342">ROUND(BR848/$E848,2)</f>
        <v>22.86</v>
      </c>
      <c r="BS849" s="110">
        <f t="shared" ref="BS849" si="15343">ROUND(BS848/$E848,2)</f>
        <v>22.86</v>
      </c>
      <c r="BT849" s="110">
        <f t="shared" ref="BT849" si="15344">ROUND(BT848/$E848,2)</f>
        <v>22.86</v>
      </c>
      <c r="BU849" s="110">
        <f t="shared" ref="BU849" si="15345">ROUND(BU848/$E848,2)</f>
        <v>22.86</v>
      </c>
      <c r="BV849" s="110">
        <f>ROUNDDOWN(BV848/$E848,2)</f>
        <v>22.85</v>
      </c>
      <c r="BW849" s="110">
        <f>ROUNDDOWN(BW848/$E848,2)</f>
        <v>22.85</v>
      </c>
      <c r="BX849" s="110">
        <f t="shared" ref="BX849" si="15346">ROUND(BX848/$E848,2)</f>
        <v>22.86</v>
      </c>
      <c r="BY849" s="110">
        <f>ROUNDDOWN(BY848/$E848,2)</f>
        <v>22.85</v>
      </c>
      <c r="BZ849" s="110">
        <f>ROUNDDOWN(BZ848/$E848,2)</f>
        <v>22.85</v>
      </c>
      <c r="CA849" s="110">
        <f t="shared" ref="CA849" si="15347">ROUND(CA848/$E848,2)</f>
        <v>22.86</v>
      </c>
      <c r="CB849" s="110">
        <f t="shared" ref="CB849" si="15348">ROUND(CB848/$E848,2)</f>
        <v>22.86</v>
      </c>
      <c r="CC849" s="110">
        <f t="shared" ref="CC849" si="15349">ROUND(CC848/$E848,2)</f>
        <v>22.86</v>
      </c>
      <c r="CD849" s="110">
        <f t="shared" ref="CD849" si="15350">ROUND(CD848/$E848,2)</f>
        <v>0</v>
      </c>
      <c r="CE849" s="110"/>
      <c r="CF849" s="110">
        <f t="shared" ref="CF849" si="15351">ROUND(CF848/$E848,2)</f>
        <v>0</v>
      </c>
      <c r="CG849" s="110">
        <f t="shared" ref="CG849" si="15352">ROUND(CG848/$E848,2)</f>
        <v>0</v>
      </c>
      <c r="CH849" s="111">
        <f>IF(C848="","",D848-SUM(G849:CG849))</f>
        <v>0</v>
      </c>
      <c r="CI849" s="112">
        <f>IF(C848="","",SUM(G849:CG849))</f>
        <v>320</v>
      </c>
      <c r="CJ849" s="67" t="b">
        <f>IF(C848="","",D848=CI849)</f>
        <v>1</v>
      </c>
    </row>
    <row r="850" spans="1:88" s="5" customFormat="1" ht="22.05" customHeight="1" x14ac:dyDescent="0.3">
      <c r="A850" s="173"/>
      <c r="B850" s="157"/>
      <c r="C850" s="170"/>
      <c r="D850" s="160"/>
      <c r="E850" s="163"/>
      <c r="F850" s="166"/>
      <c r="G850" s="113">
        <v>0</v>
      </c>
      <c r="H850" s="113"/>
      <c r="I850" s="113"/>
      <c r="J850" s="113"/>
      <c r="K850" s="113"/>
      <c r="L850" s="113"/>
      <c r="M850" s="113"/>
      <c r="N850" s="113"/>
      <c r="O850" s="113"/>
      <c r="P850" s="113"/>
      <c r="Q850" s="113"/>
      <c r="R850" s="113"/>
      <c r="S850" s="113"/>
      <c r="T850" s="113"/>
      <c r="U850" s="113">
        <f t="shared" ref="U850:X850" si="15353">U848/$F848</f>
        <v>0</v>
      </c>
      <c r="V850" s="113">
        <f t="shared" si="15353"/>
        <v>0</v>
      </c>
      <c r="W850" s="113">
        <f t="shared" si="15353"/>
        <v>0</v>
      </c>
      <c r="X850" s="113">
        <f t="shared" si="15353"/>
        <v>0</v>
      </c>
      <c r="Y850" s="113">
        <f t="shared" ref="Y850:AG850" si="15354">Y848/$F848</f>
        <v>0</v>
      </c>
      <c r="Z850" s="113">
        <f t="shared" si="15354"/>
        <v>0</v>
      </c>
      <c r="AA850" s="113">
        <f t="shared" si="15354"/>
        <v>0</v>
      </c>
      <c r="AB850" s="113">
        <f t="shared" si="15354"/>
        <v>0</v>
      </c>
      <c r="AC850" s="113">
        <f t="shared" si="15354"/>
        <v>0</v>
      </c>
      <c r="AD850" s="113">
        <f t="shared" si="15354"/>
        <v>0</v>
      </c>
      <c r="AE850" s="113">
        <f t="shared" si="15354"/>
        <v>0</v>
      </c>
      <c r="AF850" s="113">
        <f t="shared" si="15354"/>
        <v>0</v>
      </c>
      <c r="AG850" s="113">
        <f t="shared" si="15354"/>
        <v>0</v>
      </c>
      <c r="AH850" s="113">
        <f t="shared" ref="AH850:AK850" si="15355">AH848/$F848</f>
        <v>0</v>
      </c>
      <c r="AI850" s="113">
        <f t="shared" si="15355"/>
        <v>0</v>
      </c>
      <c r="AJ850" s="113">
        <f t="shared" si="15355"/>
        <v>0</v>
      </c>
      <c r="AK850" s="113">
        <f t="shared" si="15355"/>
        <v>0</v>
      </c>
      <c r="AL850" s="113">
        <f t="shared" ref="AL850:AT850" si="15356">AL848/$F848</f>
        <v>0</v>
      </c>
      <c r="AM850" s="113">
        <f t="shared" si="15356"/>
        <v>0</v>
      </c>
      <c r="AN850" s="113">
        <f t="shared" si="15356"/>
        <v>0</v>
      </c>
      <c r="AO850" s="113">
        <f t="shared" si="15356"/>
        <v>0</v>
      </c>
      <c r="AP850" s="113">
        <f t="shared" si="15356"/>
        <v>0</v>
      </c>
      <c r="AQ850" s="113">
        <f t="shared" si="15356"/>
        <v>0</v>
      </c>
      <c r="AR850" s="113">
        <f t="shared" si="15356"/>
        <v>0</v>
      </c>
      <c r="AS850" s="113">
        <f t="shared" si="15356"/>
        <v>0</v>
      </c>
      <c r="AT850" s="113">
        <f t="shared" si="15356"/>
        <v>0</v>
      </c>
      <c r="AU850" s="113">
        <f t="shared" ref="AU850:AX850" si="15357">AU848/$F848</f>
        <v>0</v>
      </c>
      <c r="AV850" s="113">
        <f t="shared" si="15357"/>
        <v>0</v>
      </c>
      <c r="AW850" s="113">
        <f t="shared" si="15357"/>
        <v>0</v>
      </c>
      <c r="AX850" s="113">
        <f t="shared" si="15357"/>
        <v>0</v>
      </c>
      <c r="AY850" s="113">
        <f t="shared" ref="AY850:BC850" si="15358">AY848/$F848</f>
        <v>0</v>
      </c>
      <c r="AZ850" s="113">
        <f t="shared" si="15358"/>
        <v>0</v>
      </c>
      <c r="BA850" s="113">
        <f t="shared" si="15358"/>
        <v>0</v>
      </c>
      <c r="BB850" s="113">
        <f t="shared" si="15358"/>
        <v>0</v>
      </c>
      <c r="BC850" s="113">
        <f t="shared" si="15358"/>
        <v>0</v>
      </c>
      <c r="BD850" s="113">
        <f t="shared" ref="BD850:BG850" si="15359">BD848/$F848</f>
        <v>0</v>
      </c>
      <c r="BE850" s="113">
        <f t="shared" si="15359"/>
        <v>0</v>
      </c>
      <c r="BF850" s="113">
        <f t="shared" si="15359"/>
        <v>0</v>
      </c>
      <c r="BG850" s="113">
        <f t="shared" si="15359"/>
        <v>0</v>
      </c>
      <c r="BH850" s="113">
        <f t="shared" ref="BH850:BK850" si="15360">BH848/$F848</f>
        <v>0</v>
      </c>
      <c r="BI850" s="113">
        <f t="shared" si="15360"/>
        <v>0</v>
      </c>
      <c r="BJ850" s="113">
        <f t="shared" si="15360"/>
        <v>0</v>
      </c>
      <c r="BK850" s="113">
        <f t="shared" si="15360"/>
        <v>0</v>
      </c>
      <c r="BL850" s="113">
        <f t="shared" ref="BL850:BP850" si="15361">BL848/$F848</f>
        <v>0</v>
      </c>
      <c r="BM850" s="113">
        <f t="shared" si="15361"/>
        <v>0</v>
      </c>
      <c r="BN850" s="113">
        <f t="shared" si="15361"/>
        <v>0</v>
      </c>
      <c r="BO850" s="113">
        <f t="shared" si="15361"/>
        <v>0</v>
      </c>
      <c r="BP850" s="113">
        <f t="shared" si="15361"/>
        <v>7.1428575129748456E-2</v>
      </c>
      <c r="BQ850" s="113">
        <f t="shared" ref="BQ850:BT850" si="15362">BQ848/$F848</f>
        <v>7.1428549221509222E-2</v>
      </c>
      <c r="BR850" s="113">
        <f t="shared" si="15362"/>
        <v>7.1428549221509222E-2</v>
      </c>
      <c r="BS850" s="113">
        <f t="shared" si="15362"/>
        <v>7.1428575129748456E-2</v>
      </c>
      <c r="BT850" s="113">
        <f t="shared" si="15362"/>
        <v>7.1428575129748456E-2</v>
      </c>
      <c r="BU850" s="113">
        <f t="shared" ref="BU850:BX850" si="15363">BU848/$F848</f>
        <v>7.1428575129748456E-2</v>
      </c>
      <c r="BV850" s="113">
        <f t="shared" si="15363"/>
        <v>7.1428575129748456E-2</v>
      </c>
      <c r="BW850" s="113">
        <f t="shared" si="15363"/>
        <v>7.1428575129748456E-2</v>
      </c>
      <c r="BX850" s="113">
        <f t="shared" si="15363"/>
        <v>7.1428575129748456E-2</v>
      </c>
      <c r="BY850" s="113">
        <f t="shared" ref="BY850:CC850" si="15364">BY848/$F848</f>
        <v>7.1428575129748456E-2</v>
      </c>
      <c r="BZ850" s="113">
        <f t="shared" si="15364"/>
        <v>7.1428575129748456E-2</v>
      </c>
      <c r="CA850" s="113">
        <f t="shared" si="15364"/>
        <v>7.1428575129748456E-2</v>
      </c>
      <c r="CB850" s="113">
        <f t="shared" si="15364"/>
        <v>7.1428575129748456E-2</v>
      </c>
      <c r="CC850" s="113">
        <f t="shared" si="15364"/>
        <v>7.1428575129748456E-2</v>
      </c>
      <c r="CD850" s="113">
        <f t="shared" ref="CD850:CG850" si="15365">CD848/$F848</f>
        <v>0</v>
      </c>
      <c r="CE850" s="113"/>
      <c r="CF850" s="113">
        <f t="shared" si="15365"/>
        <v>0</v>
      </c>
      <c r="CG850" s="113">
        <f t="shared" si="15365"/>
        <v>0</v>
      </c>
      <c r="CH850" s="114">
        <f>IF(C848="","",100%-SUM(G850:CG850))</f>
        <v>3.3306690738754696E-16</v>
      </c>
      <c r="CI850" s="115">
        <f>IF(C848="","",SUM(G850:CG850))</f>
        <v>0.99999999999999967</v>
      </c>
      <c r="CJ850" s="67" t="b">
        <f>IF(C848="","",SUM(G850:CG850)=CI850)</f>
        <v>1</v>
      </c>
    </row>
    <row r="851" spans="1:88" s="5" customFormat="1" ht="22.05" customHeight="1" x14ac:dyDescent="0.3">
      <c r="A851" s="171" t="s">
        <v>601</v>
      </c>
      <c r="B851" s="155" t="s">
        <v>602</v>
      </c>
      <c r="C851" s="168" t="s">
        <v>163</v>
      </c>
      <c r="D851" s="158">
        <v>5</v>
      </c>
      <c r="E851" s="161">
        <v>120618</v>
      </c>
      <c r="F851" s="164">
        <f t="shared" si="14645"/>
        <v>603090</v>
      </c>
      <c r="G851" s="108">
        <v>0</v>
      </c>
      <c r="H851" s="108"/>
      <c r="I851" s="108"/>
      <c r="J851" s="108"/>
      <c r="K851" s="108"/>
      <c r="L851" s="108"/>
      <c r="M851" s="108"/>
      <c r="N851" s="108"/>
      <c r="O851" s="108"/>
      <c r="P851" s="108"/>
      <c r="Q851" s="108"/>
      <c r="R851" s="108"/>
      <c r="S851" s="108"/>
      <c r="T851" s="108"/>
      <c r="U851" s="108"/>
      <c r="V851" s="108"/>
      <c r="W851" s="108"/>
      <c r="X851" s="108"/>
      <c r="Y851" s="108"/>
      <c r="Z851" s="108"/>
      <c r="AA851" s="108"/>
      <c r="AB851" s="108"/>
      <c r="AC851" s="108"/>
      <c r="AD851" s="108"/>
      <c r="AE851" s="108"/>
      <c r="AF851" s="108"/>
      <c r="AG851" s="108"/>
      <c r="AH851" s="108"/>
      <c r="AI851" s="108"/>
      <c r="AJ851" s="108"/>
      <c r="AK851" s="108"/>
      <c r="AL851" s="108"/>
      <c r="AM851" s="108"/>
      <c r="AN851" s="108"/>
      <c r="AO851" s="108"/>
      <c r="AP851" s="108"/>
      <c r="AQ851" s="108"/>
      <c r="AR851" s="108"/>
      <c r="AS851" s="108"/>
      <c r="AT851" s="108"/>
      <c r="AU851" s="108"/>
      <c r="AV851" s="108"/>
      <c r="AW851" s="108"/>
      <c r="AX851" s="108"/>
      <c r="AY851" s="108"/>
      <c r="AZ851" s="108"/>
      <c r="BA851" s="108"/>
      <c r="BB851" s="108"/>
      <c r="BC851" s="108"/>
      <c r="BD851" s="108"/>
      <c r="BE851" s="108"/>
      <c r="BF851" s="108"/>
      <c r="BG851" s="108"/>
      <c r="BH851" s="108"/>
      <c r="BI851" s="108"/>
      <c r="BJ851" s="108"/>
      <c r="BK851" s="108"/>
      <c r="BL851" s="108"/>
      <c r="BM851" s="108"/>
      <c r="BN851" s="108"/>
      <c r="BO851" s="108"/>
      <c r="BP851" s="108">
        <f>ROUND($F851/14,0)</f>
        <v>43078</v>
      </c>
      <c r="BQ851" s="108">
        <f>ROUNDDOWN($F851/14,0)</f>
        <v>43077</v>
      </c>
      <c r="BR851" s="108">
        <f>ROUNDDOWN($F851/14,0)</f>
        <v>43077</v>
      </c>
      <c r="BS851" s="108">
        <f t="shared" ref="BS851:CC851" si="15366">ROUND($F851/14,0)</f>
        <v>43078</v>
      </c>
      <c r="BT851" s="108">
        <f t="shared" si="15366"/>
        <v>43078</v>
      </c>
      <c r="BU851" s="108">
        <f t="shared" si="15366"/>
        <v>43078</v>
      </c>
      <c r="BV851" s="108">
        <f t="shared" si="15366"/>
        <v>43078</v>
      </c>
      <c r="BW851" s="108">
        <f t="shared" si="15366"/>
        <v>43078</v>
      </c>
      <c r="BX851" s="108">
        <f t="shared" si="15366"/>
        <v>43078</v>
      </c>
      <c r="BY851" s="108">
        <f t="shared" si="15366"/>
        <v>43078</v>
      </c>
      <c r="BZ851" s="108">
        <f t="shared" si="15366"/>
        <v>43078</v>
      </c>
      <c r="CA851" s="108">
        <f t="shared" si="15366"/>
        <v>43078</v>
      </c>
      <c r="CB851" s="108">
        <f t="shared" si="15366"/>
        <v>43078</v>
      </c>
      <c r="CC851" s="108">
        <f t="shared" si="15366"/>
        <v>43078</v>
      </c>
      <c r="CD851" s="108"/>
      <c r="CE851" s="108"/>
      <c r="CF851" s="108"/>
      <c r="CG851" s="108"/>
      <c r="CH851" s="109">
        <f>IF(C851="","",F851-SUM(G851:CG851))</f>
        <v>0</v>
      </c>
      <c r="CI851" s="107">
        <f>IF(C851="","",SUM(G851:CG851))</f>
        <v>603090</v>
      </c>
      <c r="CJ851" s="67" t="b">
        <f>IF(C851="","",F851=CI851)</f>
        <v>1</v>
      </c>
    </row>
    <row r="852" spans="1:88" s="5" customFormat="1" ht="22.05" customHeight="1" x14ac:dyDescent="0.3">
      <c r="A852" s="172"/>
      <c r="B852" s="156"/>
      <c r="C852" s="169"/>
      <c r="D852" s="159"/>
      <c r="E852" s="162"/>
      <c r="F852" s="165"/>
      <c r="G852" s="110">
        <v>0</v>
      </c>
      <c r="H852" s="110"/>
      <c r="I852" s="110"/>
      <c r="J852" s="110"/>
      <c r="K852" s="110"/>
      <c r="L852" s="110"/>
      <c r="M852" s="110"/>
      <c r="N852" s="110"/>
      <c r="O852" s="110"/>
      <c r="P852" s="110"/>
      <c r="Q852" s="110"/>
      <c r="R852" s="110"/>
      <c r="S852" s="110"/>
      <c r="T852" s="110"/>
      <c r="U852" s="110">
        <f t="shared" ref="U852" si="15367">ROUND(U851/$E851,2)</f>
        <v>0</v>
      </c>
      <c r="V852" s="110">
        <f t="shared" ref="V852" si="15368">ROUND(V851/$E851,2)</f>
        <v>0</v>
      </c>
      <c r="W852" s="110">
        <f t="shared" ref="W852" si="15369">ROUND(W851/$E851,2)</f>
        <v>0</v>
      </c>
      <c r="X852" s="110">
        <f t="shared" ref="X852" si="15370">ROUND(X851/$E851,2)</f>
        <v>0</v>
      </c>
      <c r="Y852" s="110">
        <f t="shared" ref="Y852" si="15371">ROUND(Y851/$E851,2)</f>
        <v>0</v>
      </c>
      <c r="Z852" s="110">
        <f t="shared" ref="Z852" si="15372">ROUND(Z851/$E851,2)</f>
        <v>0</v>
      </c>
      <c r="AA852" s="110">
        <f t="shared" ref="AA852" si="15373">ROUND(AA851/$E851,2)</f>
        <v>0</v>
      </c>
      <c r="AB852" s="110">
        <f t="shared" ref="AB852" si="15374">ROUND(AB851/$E851,2)</f>
        <v>0</v>
      </c>
      <c r="AC852" s="110">
        <f t="shared" ref="AC852" si="15375">ROUND(AC851/$E851,2)</f>
        <v>0</v>
      </c>
      <c r="AD852" s="110">
        <f t="shared" ref="AD852" si="15376">ROUND(AD851/$E851,2)</f>
        <v>0</v>
      </c>
      <c r="AE852" s="110">
        <f t="shared" ref="AE852" si="15377">ROUND(AE851/$E851,2)</f>
        <v>0</v>
      </c>
      <c r="AF852" s="110">
        <f t="shared" ref="AF852" si="15378">ROUND(AF851/$E851,2)</f>
        <v>0</v>
      </c>
      <c r="AG852" s="110">
        <f t="shared" ref="AG852" si="15379">ROUND(AG851/$E851,2)</f>
        <v>0</v>
      </c>
      <c r="AH852" s="110">
        <f t="shared" ref="AH852" si="15380">ROUND(AH851/$E851,2)</f>
        <v>0</v>
      </c>
      <c r="AI852" s="110">
        <f t="shared" ref="AI852" si="15381">ROUND(AI851/$E851,2)</f>
        <v>0</v>
      </c>
      <c r="AJ852" s="110">
        <f t="shared" ref="AJ852" si="15382">ROUND(AJ851/$E851,2)</f>
        <v>0</v>
      </c>
      <c r="AK852" s="110">
        <f t="shared" ref="AK852" si="15383">ROUND(AK851/$E851,2)</f>
        <v>0</v>
      </c>
      <c r="AL852" s="110">
        <f t="shared" ref="AL852" si="15384">ROUND(AL851/$E851,2)</f>
        <v>0</v>
      </c>
      <c r="AM852" s="110">
        <f t="shared" ref="AM852" si="15385">ROUND(AM851/$E851,2)</f>
        <v>0</v>
      </c>
      <c r="AN852" s="110">
        <f t="shared" ref="AN852" si="15386">ROUND(AN851/$E851,2)</f>
        <v>0</v>
      </c>
      <c r="AO852" s="110">
        <f t="shared" ref="AO852" si="15387">ROUND(AO851/$E851,2)</f>
        <v>0</v>
      </c>
      <c r="AP852" s="110">
        <f t="shared" ref="AP852" si="15388">ROUND(AP851/$E851,2)</f>
        <v>0</v>
      </c>
      <c r="AQ852" s="110">
        <f t="shared" ref="AQ852" si="15389">ROUND(AQ851/$E851,2)</f>
        <v>0</v>
      </c>
      <c r="AR852" s="110">
        <f t="shared" ref="AR852" si="15390">ROUND(AR851/$E851,2)</f>
        <v>0</v>
      </c>
      <c r="AS852" s="110">
        <f t="shared" ref="AS852" si="15391">ROUND(AS851/$E851,2)</f>
        <v>0</v>
      </c>
      <c r="AT852" s="110">
        <f t="shared" ref="AT852" si="15392">ROUND(AT851/$E851,2)</f>
        <v>0</v>
      </c>
      <c r="AU852" s="110">
        <f t="shared" ref="AU852" si="15393">ROUND(AU851/$E851,2)</f>
        <v>0</v>
      </c>
      <c r="AV852" s="110">
        <f t="shared" ref="AV852" si="15394">ROUND(AV851/$E851,2)</f>
        <v>0</v>
      </c>
      <c r="AW852" s="110">
        <f t="shared" ref="AW852" si="15395">ROUND(AW851/$E851,2)</f>
        <v>0</v>
      </c>
      <c r="AX852" s="110">
        <f t="shared" ref="AX852" si="15396">ROUND(AX851/$E851,2)</f>
        <v>0</v>
      </c>
      <c r="AY852" s="110">
        <f t="shared" ref="AY852" si="15397">ROUND(AY851/$E851,2)</f>
        <v>0</v>
      </c>
      <c r="AZ852" s="110">
        <f t="shared" ref="AZ852" si="15398">ROUND(AZ851/$E851,2)</f>
        <v>0</v>
      </c>
      <c r="BA852" s="110">
        <f t="shared" ref="BA852" si="15399">ROUND(BA851/$E851,2)</f>
        <v>0</v>
      </c>
      <c r="BB852" s="110">
        <f t="shared" ref="BB852" si="15400">ROUND(BB851/$E851,2)</f>
        <v>0</v>
      </c>
      <c r="BC852" s="110">
        <f t="shared" ref="BC852" si="15401">ROUND(BC851/$E851,2)</f>
        <v>0</v>
      </c>
      <c r="BD852" s="110">
        <f t="shared" ref="BD852" si="15402">ROUND(BD851/$E851,2)</f>
        <v>0</v>
      </c>
      <c r="BE852" s="110">
        <f t="shared" ref="BE852" si="15403">ROUND(BE851/$E851,2)</f>
        <v>0</v>
      </c>
      <c r="BF852" s="110">
        <f t="shared" ref="BF852" si="15404">ROUND(BF851/$E851,2)</f>
        <v>0</v>
      </c>
      <c r="BG852" s="110">
        <f t="shared" ref="BG852" si="15405">ROUND(BG851/$E851,2)</f>
        <v>0</v>
      </c>
      <c r="BH852" s="110">
        <f t="shared" ref="BH852" si="15406">ROUND(BH851/$E851,2)</f>
        <v>0</v>
      </c>
      <c r="BI852" s="110">
        <f t="shared" ref="BI852" si="15407">ROUND(BI851/$E851,2)</f>
        <v>0</v>
      </c>
      <c r="BJ852" s="110">
        <f t="shared" ref="BJ852" si="15408">ROUND(BJ851/$E851,2)</f>
        <v>0</v>
      </c>
      <c r="BK852" s="110">
        <f t="shared" ref="BK852" si="15409">ROUND(BK851/$E851,2)</f>
        <v>0</v>
      </c>
      <c r="BL852" s="110">
        <f t="shared" ref="BL852" si="15410">ROUND(BL851/$E851,2)</f>
        <v>0</v>
      </c>
      <c r="BM852" s="110">
        <f t="shared" ref="BM852" si="15411">ROUND(BM851/$E851,2)</f>
        <v>0</v>
      </c>
      <c r="BN852" s="110">
        <f t="shared" ref="BN852" si="15412">ROUND(BN851/$E851,2)</f>
        <v>0</v>
      </c>
      <c r="BO852" s="110">
        <f t="shared" ref="BO852" si="15413">ROUND(BO851/$E851,2)</f>
        <v>0</v>
      </c>
      <c r="BP852" s="110">
        <f t="shared" ref="BP852" si="15414">ROUND(BP851/$E851,2)</f>
        <v>0.36</v>
      </c>
      <c r="BQ852" s="110">
        <f t="shared" ref="BQ852" si="15415">ROUND(BQ851/$E851,2)</f>
        <v>0.36</v>
      </c>
      <c r="BR852" s="110">
        <f t="shared" ref="BR852" si="15416">ROUND(BR851/$E851,2)</f>
        <v>0.36</v>
      </c>
      <c r="BS852" s="110">
        <f t="shared" ref="BS852" si="15417">ROUND(BS851/$E851,2)</f>
        <v>0.36</v>
      </c>
      <c r="BT852" s="110">
        <f t="shared" ref="BT852" si="15418">ROUND(BT851/$E851,2)</f>
        <v>0.36</v>
      </c>
      <c r="BU852" s="110">
        <f t="shared" ref="BU852" si="15419">ROUND(BU851/$E851,2)</f>
        <v>0.36</v>
      </c>
      <c r="BV852" s="110">
        <f t="shared" ref="BV852" si="15420">ROUND(BV851/$E851,2)</f>
        <v>0.36</v>
      </c>
      <c r="BW852" s="110">
        <f t="shared" ref="BW852" si="15421">ROUND(BW851/$E851,2)</f>
        <v>0.36</v>
      </c>
      <c r="BX852" s="110">
        <f t="shared" ref="BX852" si="15422">ROUND(BX851/$E851,2)</f>
        <v>0.36</v>
      </c>
      <c r="BY852" s="110">
        <f>ROUNDDOWN(BY851/$E851,2)</f>
        <v>0.35</v>
      </c>
      <c r="BZ852" s="110">
        <f>ROUNDDOWN(BZ851/$E851,2)</f>
        <v>0.35</v>
      </c>
      <c r="CA852" s="110">
        <f>ROUNDDOWN(CA851/$E851,2)</f>
        <v>0.35</v>
      </c>
      <c r="CB852" s="110">
        <f>ROUNDDOWN(CB851/$E851,2)</f>
        <v>0.35</v>
      </c>
      <c r="CC852" s="110">
        <f t="shared" ref="CC852" si="15423">ROUND(CC851/$E851,2)</f>
        <v>0.36</v>
      </c>
      <c r="CD852" s="110">
        <f t="shared" ref="CD852" si="15424">ROUND(CD851/$E851,2)</f>
        <v>0</v>
      </c>
      <c r="CE852" s="110"/>
      <c r="CF852" s="110">
        <f t="shared" ref="CF852" si="15425">ROUND(CF851/$E851,2)</f>
        <v>0</v>
      </c>
      <c r="CG852" s="110">
        <f t="shared" ref="CG852" si="15426">ROUND(CG851/$E851,2)</f>
        <v>0</v>
      </c>
      <c r="CH852" s="111">
        <f>IF(C851="","",D851-SUM(G852:CG852))</f>
        <v>8.8817841970012523E-16</v>
      </c>
      <c r="CI852" s="112">
        <f>IF(C851="","",SUM(G852:CG852))</f>
        <v>4.9999999999999991</v>
      </c>
      <c r="CJ852" s="67" t="b">
        <f>IF(C851="","",D851=CI852)</f>
        <v>1</v>
      </c>
    </row>
    <row r="853" spans="1:88" s="5" customFormat="1" ht="22.05" customHeight="1" x14ac:dyDescent="0.3">
      <c r="A853" s="173"/>
      <c r="B853" s="157"/>
      <c r="C853" s="170"/>
      <c r="D853" s="160"/>
      <c r="E853" s="163"/>
      <c r="F853" s="166"/>
      <c r="G853" s="113">
        <v>0</v>
      </c>
      <c r="H853" s="113"/>
      <c r="I853" s="113"/>
      <c r="J853" s="113"/>
      <c r="K853" s="113"/>
      <c r="L853" s="113"/>
      <c r="M853" s="113"/>
      <c r="N853" s="113"/>
      <c r="O853" s="113"/>
      <c r="P853" s="113"/>
      <c r="Q853" s="113"/>
      <c r="R853" s="113"/>
      <c r="S853" s="113"/>
      <c r="T853" s="113"/>
      <c r="U853" s="113">
        <f t="shared" ref="U853:X853" si="15427">U851/$F851</f>
        <v>0</v>
      </c>
      <c r="V853" s="113">
        <f t="shared" si="15427"/>
        <v>0</v>
      </c>
      <c r="W853" s="113">
        <f t="shared" si="15427"/>
        <v>0</v>
      </c>
      <c r="X853" s="113">
        <f t="shared" si="15427"/>
        <v>0</v>
      </c>
      <c r="Y853" s="113">
        <f t="shared" ref="Y853:AG853" si="15428">Y851/$F851</f>
        <v>0</v>
      </c>
      <c r="Z853" s="113">
        <f t="shared" si="15428"/>
        <v>0</v>
      </c>
      <c r="AA853" s="113">
        <f t="shared" si="15428"/>
        <v>0</v>
      </c>
      <c r="AB853" s="113">
        <f t="shared" si="15428"/>
        <v>0</v>
      </c>
      <c r="AC853" s="113">
        <f t="shared" si="15428"/>
        <v>0</v>
      </c>
      <c r="AD853" s="113">
        <f t="shared" si="15428"/>
        <v>0</v>
      </c>
      <c r="AE853" s="113">
        <f t="shared" si="15428"/>
        <v>0</v>
      </c>
      <c r="AF853" s="113">
        <f t="shared" si="15428"/>
        <v>0</v>
      </c>
      <c r="AG853" s="113">
        <f t="shared" si="15428"/>
        <v>0</v>
      </c>
      <c r="AH853" s="113">
        <f t="shared" ref="AH853:AK853" si="15429">AH851/$F851</f>
        <v>0</v>
      </c>
      <c r="AI853" s="113">
        <f t="shared" si="15429"/>
        <v>0</v>
      </c>
      <c r="AJ853" s="113">
        <f t="shared" si="15429"/>
        <v>0</v>
      </c>
      <c r="AK853" s="113">
        <f t="shared" si="15429"/>
        <v>0</v>
      </c>
      <c r="AL853" s="113">
        <f t="shared" ref="AL853:AT853" si="15430">AL851/$F851</f>
        <v>0</v>
      </c>
      <c r="AM853" s="113">
        <f t="shared" si="15430"/>
        <v>0</v>
      </c>
      <c r="AN853" s="113">
        <f t="shared" si="15430"/>
        <v>0</v>
      </c>
      <c r="AO853" s="113">
        <f t="shared" si="15430"/>
        <v>0</v>
      </c>
      <c r="AP853" s="113">
        <f t="shared" si="15430"/>
        <v>0</v>
      </c>
      <c r="AQ853" s="113">
        <f t="shared" si="15430"/>
        <v>0</v>
      </c>
      <c r="AR853" s="113">
        <f t="shared" si="15430"/>
        <v>0</v>
      </c>
      <c r="AS853" s="113">
        <f t="shared" si="15430"/>
        <v>0</v>
      </c>
      <c r="AT853" s="113">
        <f t="shared" si="15430"/>
        <v>0</v>
      </c>
      <c r="AU853" s="113">
        <f t="shared" ref="AU853:AX853" si="15431">AU851/$F851</f>
        <v>0</v>
      </c>
      <c r="AV853" s="113">
        <f t="shared" si="15431"/>
        <v>0</v>
      </c>
      <c r="AW853" s="113">
        <f t="shared" si="15431"/>
        <v>0</v>
      </c>
      <c r="AX853" s="113">
        <f t="shared" si="15431"/>
        <v>0</v>
      </c>
      <c r="AY853" s="113">
        <f t="shared" ref="AY853:BC853" si="15432">AY851/$F851</f>
        <v>0</v>
      </c>
      <c r="AZ853" s="113">
        <f t="shared" si="15432"/>
        <v>0</v>
      </c>
      <c r="BA853" s="113">
        <f t="shared" si="15432"/>
        <v>0</v>
      </c>
      <c r="BB853" s="113">
        <f t="shared" si="15432"/>
        <v>0</v>
      </c>
      <c r="BC853" s="113">
        <f t="shared" si="15432"/>
        <v>0</v>
      </c>
      <c r="BD853" s="113">
        <f t="shared" ref="BD853:BG853" si="15433">BD851/$F851</f>
        <v>0</v>
      </c>
      <c r="BE853" s="113">
        <f t="shared" si="15433"/>
        <v>0</v>
      </c>
      <c r="BF853" s="113">
        <f t="shared" si="15433"/>
        <v>0</v>
      </c>
      <c r="BG853" s="113">
        <f t="shared" si="15433"/>
        <v>0</v>
      </c>
      <c r="BH853" s="113">
        <f t="shared" ref="BH853:BK853" si="15434">BH851/$F851</f>
        <v>0</v>
      </c>
      <c r="BI853" s="113">
        <f t="shared" si="15434"/>
        <v>0</v>
      </c>
      <c r="BJ853" s="113">
        <f t="shared" si="15434"/>
        <v>0</v>
      </c>
      <c r="BK853" s="113">
        <f t="shared" si="15434"/>
        <v>0</v>
      </c>
      <c r="BL853" s="113">
        <f t="shared" ref="BL853:BP853" si="15435">BL851/$F851</f>
        <v>0</v>
      </c>
      <c r="BM853" s="113">
        <f t="shared" si="15435"/>
        <v>0</v>
      </c>
      <c r="BN853" s="113">
        <f t="shared" si="15435"/>
        <v>0</v>
      </c>
      <c r="BO853" s="113">
        <f t="shared" si="15435"/>
        <v>0</v>
      </c>
      <c r="BP853" s="113">
        <f t="shared" si="15435"/>
        <v>7.1428808303901567E-2</v>
      </c>
      <c r="BQ853" s="113">
        <f t="shared" ref="BQ853:BT853" si="15436">BQ851/$F851</f>
        <v>7.1427150176590556E-2</v>
      </c>
      <c r="BR853" s="113">
        <f t="shared" si="15436"/>
        <v>7.1427150176590556E-2</v>
      </c>
      <c r="BS853" s="113">
        <f t="shared" si="15436"/>
        <v>7.1428808303901567E-2</v>
      </c>
      <c r="BT853" s="113">
        <f t="shared" si="15436"/>
        <v>7.1428808303901567E-2</v>
      </c>
      <c r="BU853" s="113">
        <f t="shared" ref="BU853:BX853" si="15437">BU851/$F851</f>
        <v>7.1428808303901567E-2</v>
      </c>
      <c r="BV853" s="113">
        <f t="shared" si="15437"/>
        <v>7.1428808303901567E-2</v>
      </c>
      <c r="BW853" s="113">
        <f t="shared" si="15437"/>
        <v>7.1428808303901567E-2</v>
      </c>
      <c r="BX853" s="113">
        <f t="shared" si="15437"/>
        <v>7.1428808303901567E-2</v>
      </c>
      <c r="BY853" s="113">
        <f t="shared" ref="BY853:CC853" si="15438">BY851/$F851</f>
        <v>7.1428808303901567E-2</v>
      </c>
      <c r="BZ853" s="113">
        <f t="shared" si="15438"/>
        <v>7.1428808303901567E-2</v>
      </c>
      <c r="CA853" s="113">
        <f t="shared" si="15438"/>
        <v>7.1428808303901567E-2</v>
      </c>
      <c r="CB853" s="113">
        <f t="shared" si="15438"/>
        <v>7.1428808303901567E-2</v>
      </c>
      <c r="CC853" s="113">
        <f t="shared" si="15438"/>
        <v>7.1428808303901567E-2</v>
      </c>
      <c r="CD853" s="113">
        <f t="shared" ref="CD853:CG853" si="15439">CD851/$F851</f>
        <v>0</v>
      </c>
      <c r="CE853" s="113"/>
      <c r="CF853" s="113">
        <f t="shared" si="15439"/>
        <v>0</v>
      </c>
      <c r="CG853" s="113">
        <f t="shared" si="15439"/>
        <v>0</v>
      </c>
      <c r="CH853" s="114">
        <f>IF(C851="","",100%-SUM(G853:CG853))</f>
        <v>3.3306690738754696E-16</v>
      </c>
      <c r="CI853" s="115">
        <f>IF(C851="","",SUM(G853:CG853))</f>
        <v>0.99999999999999967</v>
      </c>
      <c r="CJ853" s="67" t="b">
        <f>IF(C851="","",SUM(G853:CG853)=CI853)</f>
        <v>1</v>
      </c>
    </row>
    <row r="854" spans="1:88" s="5" customFormat="1" ht="22.05" customHeight="1" x14ac:dyDescent="0.3">
      <c r="A854" s="171" t="s">
        <v>603</v>
      </c>
      <c r="B854" s="155" t="s">
        <v>604</v>
      </c>
      <c r="C854" s="168" t="s">
        <v>163</v>
      </c>
      <c r="D854" s="158">
        <v>3</v>
      </c>
      <c r="E854" s="161">
        <v>120618</v>
      </c>
      <c r="F854" s="164">
        <f t="shared" si="14645"/>
        <v>361854</v>
      </c>
      <c r="G854" s="108">
        <v>0</v>
      </c>
      <c r="H854" s="108"/>
      <c r="I854" s="108"/>
      <c r="J854" s="108"/>
      <c r="K854" s="108"/>
      <c r="L854" s="108"/>
      <c r="M854" s="108"/>
      <c r="N854" s="108"/>
      <c r="O854" s="108"/>
      <c r="P854" s="108"/>
      <c r="Q854" s="108"/>
      <c r="R854" s="108"/>
      <c r="S854" s="108"/>
      <c r="T854" s="108"/>
      <c r="U854" s="108"/>
      <c r="V854" s="108"/>
      <c r="W854" s="108"/>
      <c r="X854" s="108"/>
      <c r="Y854" s="108"/>
      <c r="Z854" s="108"/>
      <c r="AA854" s="108"/>
      <c r="AB854" s="108"/>
      <c r="AC854" s="108"/>
      <c r="AD854" s="108"/>
      <c r="AE854" s="108"/>
      <c r="AF854" s="108"/>
      <c r="AG854" s="108"/>
      <c r="AH854" s="108"/>
      <c r="AI854" s="108"/>
      <c r="AJ854" s="108"/>
      <c r="AK854" s="108"/>
      <c r="AL854" s="108"/>
      <c r="AM854" s="108"/>
      <c r="AN854" s="108"/>
      <c r="AO854" s="108"/>
      <c r="AP854" s="108"/>
      <c r="AQ854" s="108"/>
      <c r="AR854" s="108"/>
      <c r="AS854" s="108"/>
      <c r="AT854" s="108"/>
      <c r="AU854" s="108"/>
      <c r="AV854" s="108"/>
      <c r="AW854" s="108"/>
      <c r="AX854" s="108"/>
      <c r="AY854" s="108"/>
      <c r="AZ854" s="108"/>
      <c r="BA854" s="108"/>
      <c r="BB854" s="108"/>
      <c r="BC854" s="108"/>
      <c r="BD854" s="108"/>
      <c r="BE854" s="108"/>
      <c r="BF854" s="108"/>
      <c r="BG854" s="108"/>
      <c r="BH854" s="108"/>
      <c r="BI854" s="108"/>
      <c r="BJ854" s="108"/>
      <c r="BK854" s="108"/>
      <c r="BL854" s="108"/>
      <c r="BM854" s="108"/>
      <c r="BN854" s="108"/>
      <c r="BO854" s="108"/>
      <c r="BP854" s="108">
        <f>ROUND($F854/14,0)</f>
        <v>25847</v>
      </c>
      <c r="BQ854" s="108">
        <f>ROUNDDOWN($F854/14,0)</f>
        <v>25846</v>
      </c>
      <c r="BR854" s="108">
        <f>ROUNDDOWN($F854/14,0)</f>
        <v>25846</v>
      </c>
      <c r="BS854" s="108">
        <f>ROUNDDOWN($F854/14,0)</f>
        <v>25846</v>
      </c>
      <c r="BT854" s="108">
        <f t="shared" ref="BT854:CC854" si="15440">ROUND($F854/14,0)</f>
        <v>25847</v>
      </c>
      <c r="BU854" s="108">
        <f>ROUNDDOWN($F854/14,0)</f>
        <v>25846</v>
      </c>
      <c r="BV854" s="108">
        <f t="shared" si="15440"/>
        <v>25847</v>
      </c>
      <c r="BW854" s="108">
        <f t="shared" si="15440"/>
        <v>25847</v>
      </c>
      <c r="BX854" s="108">
        <f t="shared" si="15440"/>
        <v>25847</v>
      </c>
      <c r="BY854" s="108">
        <f t="shared" si="15440"/>
        <v>25847</v>
      </c>
      <c r="BZ854" s="108">
        <f t="shared" si="15440"/>
        <v>25847</v>
      </c>
      <c r="CA854" s="108">
        <f t="shared" si="15440"/>
        <v>25847</v>
      </c>
      <c r="CB854" s="108">
        <f t="shared" si="15440"/>
        <v>25847</v>
      </c>
      <c r="CC854" s="108">
        <f t="shared" si="15440"/>
        <v>25847</v>
      </c>
      <c r="CD854" s="108"/>
      <c r="CE854" s="108"/>
      <c r="CF854" s="108"/>
      <c r="CG854" s="108"/>
      <c r="CH854" s="109">
        <f>IF(C854="","",F854-SUM(G854:CG854))</f>
        <v>0</v>
      </c>
      <c r="CI854" s="107">
        <f>IF(C854="","",SUM(G854:CG854))</f>
        <v>361854</v>
      </c>
      <c r="CJ854" s="67" t="b">
        <f>IF(C854="","",F854=CI854)</f>
        <v>1</v>
      </c>
    </row>
    <row r="855" spans="1:88" s="5" customFormat="1" ht="22.05" customHeight="1" x14ac:dyDescent="0.3">
      <c r="A855" s="172"/>
      <c r="B855" s="156"/>
      <c r="C855" s="169"/>
      <c r="D855" s="159"/>
      <c r="E855" s="162"/>
      <c r="F855" s="165"/>
      <c r="G855" s="110">
        <v>0</v>
      </c>
      <c r="H855" s="110"/>
      <c r="I855" s="110"/>
      <c r="J855" s="110"/>
      <c r="K855" s="110"/>
      <c r="L855" s="110"/>
      <c r="M855" s="110"/>
      <c r="N855" s="110"/>
      <c r="O855" s="110"/>
      <c r="P855" s="110"/>
      <c r="Q855" s="110"/>
      <c r="R855" s="110"/>
      <c r="S855" s="110"/>
      <c r="T855" s="110"/>
      <c r="U855" s="110">
        <f t="shared" ref="U855" si="15441">ROUND(U854/$E854,2)</f>
        <v>0</v>
      </c>
      <c r="V855" s="110">
        <f t="shared" ref="V855" si="15442">ROUND(V854/$E854,2)</f>
        <v>0</v>
      </c>
      <c r="W855" s="110">
        <f t="shared" ref="W855" si="15443">ROUND(W854/$E854,2)</f>
        <v>0</v>
      </c>
      <c r="X855" s="110">
        <f t="shared" ref="X855" si="15444">ROUND(X854/$E854,2)</f>
        <v>0</v>
      </c>
      <c r="Y855" s="110">
        <f t="shared" ref="Y855" si="15445">ROUND(Y854/$E854,2)</f>
        <v>0</v>
      </c>
      <c r="Z855" s="110">
        <f t="shared" ref="Z855" si="15446">ROUND(Z854/$E854,2)</f>
        <v>0</v>
      </c>
      <c r="AA855" s="110">
        <f t="shared" ref="AA855" si="15447">ROUND(AA854/$E854,2)</f>
        <v>0</v>
      </c>
      <c r="AB855" s="110">
        <f t="shared" ref="AB855" si="15448">ROUND(AB854/$E854,2)</f>
        <v>0</v>
      </c>
      <c r="AC855" s="110">
        <f t="shared" ref="AC855" si="15449">ROUND(AC854/$E854,2)</f>
        <v>0</v>
      </c>
      <c r="AD855" s="110">
        <f t="shared" ref="AD855" si="15450">ROUND(AD854/$E854,2)</f>
        <v>0</v>
      </c>
      <c r="AE855" s="110">
        <f t="shared" ref="AE855" si="15451">ROUND(AE854/$E854,2)</f>
        <v>0</v>
      </c>
      <c r="AF855" s="110">
        <f t="shared" ref="AF855" si="15452">ROUND(AF854/$E854,2)</f>
        <v>0</v>
      </c>
      <c r="AG855" s="110">
        <f t="shared" ref="AG855" si="15453">ROUND(AG854/$E854,2)</f>
        <v>0</v>
      </c>
      <c r="AH855" s="110">
        <f t="shared" ref="AH855" si="15454">ROUND(AH854/$E854,2)</f>
        <v>0</v>
      </c>
      <c r="AI855" s="110">
        <f t="shared" ref="AI855" si="15455">ROUND(AI854/$E854,2)</f>
        <v>0</v>
      </c>
      <c r="AJ855" s="110">
        <f t="shared" ref="AJ855" si="15456">ROUND(AJ854/$E854,2)</f>
        <v>0</v>
      </c>
      <c r="AK855" s="110">
        <f t="shared" ref="AK855" si="15457">ROUND(AK854/$E854,2)</f>
        <v>0</v>
      </c>
      <c r="AL855" s="110">
        <f t="shared" ref="AL855" si="15458">ROUND(AL854/$E854,2)</f>
        <v>0</v>
      </c>
      <c r="AM855" s="110">
        <f t="shared" ref="AM855" si="15459">ROUND(AM854/$E854,2)</f>
        <v>0</v>
      </c>
      <c r="AN855" s="110">
        <f t="shared" ref="AN855" si="15460">ROUND(AN854/$E854,2)</f>
        <v>0</v>
      </c>
      <c r="AO855" s="110">
        <f t="shared" ref="AO855" si="15461">ROUND(AO854/$E854,2)</f>
        <v>0</v>
      </c>
      <c r="AP855" s="110">
        <f t="shared" ref="AP855" si="15462">ROUND(AP854/$E854,2)</f>
        <v>0</v>
      </c>
      <c r="AQ855" s="110">
        <f t="shared" ref="AQ855" si="15463">ROUND(AQ854/$E854,2)</f>
        <v>0</v>
      </c>
      <c r="AR855" s="110">
        <f t="shared" ref="AR855" si="15464">ROUND(AR854/$E854,2)</f>
        <v>0</v>
      </c>
      <c r="AS855" s="110">
        <f t="shared" ref="AS855" si="15465">ROUND(AS854/$E854,2)</f>
        <v>0</v>
      </c>
      <c r="AT855" s="110">
        <f t="shared" ref="AT855" si="15466">ROUND(AT854/$E854,2)</f>
        <v>0</v>
      </c>
      <c r="AU855" s="110">
        <f t="shared" ref="AU855" si="15467">ROUND(AU854/$E854,2)</f>
        <v>0</v>
      </c>
      <c r="AV855" s="110">
        <f t="shared" ref="AV855" si="15468">ROUND(AV854/$E854,2)</f>
        <v>0</v>
      </c>
      <c r="AW855" s="110">
        <f t="shared" ref="AW855" si="15469">ROUND(AW854/$E854,2)</f>
        <v>0</v>
      </c>
      <c r="AX855" s="110">
        <f t="shared" ref="AX855" si="15470">ROUND(AX854/$E854,2)</f>
        <v>0</v>
      </c>
      <c r="AY855" s="110">
        <f t="shared" ref="AY855" si="15471">ROUND(AY854/$E854,2)</f>
        <v>0</v>
      </c>
      <c r="AZ855" s="110">
        <f t="shared" ref="AZ855" si="15472">ROUND(AZ854/$E854,2)</f>
        <v>0</v>
      </c>
      <c r="BA855" s="110">
        <f t="shared" ref="BA855" si="15473">ROUND(BA854/$E854,2)</f>
        <v>0</v>
      </c>
      <c r="BB855" s="110">
        <f t="shared" ref="BB855" si="15474">ROUND(BB854/$E854,2)</f>
        <v>0</v>
      </c>
      <c r="BC855" s="110">
        <f t="shared" ref="BC855" si="15475">ROUND(BC854/$E854,2)</f>
        <v>0</v>
      </c>
      <c r="BD855" s="110">
        <f t="shared" ref="BD855" si="15476">ROUND(BD854/$E854,2)</f>
        <v>0</v>
      </c>
      <c r="BE855" s="110">
        <f t="shared" ref="BE855" si="15477">ROUND(BE854/$E854,2)</f>
        <v>0</v>
      </c>
      <c r="BF855" s="110">
        <f t="shared" ref="BF855" si="15478">ROUND(BF854/$E854,2)</f>
        <v>0</v>
      </c>
      <c r="BG855" s="110">
        <f t="shared" ref="BG855" si="15479">ROUND(BG854/$E854,2)</f>
        <v>0</v>
      </c>
      <c r="BH855" s="110">
        <f t="shared" ref="BH855" si="15480">ROUND(BH854/$E854,2)</f>
        <v>0</v>
      </c>
      <c r="BI855" s="110">
        <f t="shared" ref="BI855" si="15481">ROUND(BI854/$E854,2)</f>
        <v>0</v>
      </c>
      <c r="BJ855" s="110">
        <f t="shared" ref="BJ855" si="15482">ROUND(BJ854/$E854,2)</f>
        <v>0</v>
      </c>
      <c r="BK855" s="110">
        <f t="shared" ref="BK855" si="15483">ROUND(BK854/$E854,2)</f>
        <v>0</v>
      </c>
      <c r="BL855" s="110">
        <f t="shared" ref="BL855" si="15484">ROUND(BL854/$E854,2)</f>
        <v>0</v>
      </c>
      <c r="BM855" s="110">
        <f t="shared" ref="BM855" si="15485">ROUND(BM854/$E854,2)</f>
        <v>0</v>
      </c>
      <c r="BN855" s="110">
        <f t="shared" ref="BN855" si="15486">ROUND(BN854/$E854,2)</f>
        <v>0</v>
      </c>
      <c r="BO855" s="110">
        <f t="shared" ref="BO855" si="15487">ROUND(BO854/$E854,2)</f>
        <v>0</v>
      </c>
      <c r="BP855" s="110">
        <f t="shared" ref="BP855" si="15488">ROUND(BP854/$E854,2)</f>
        <v>0.21</v>
      </c>
      <c r="BQ855" s="110">
        <f t="shared" ref="BQ855" si="15489">ROUND(BQ854/$E854,2)</f>
        <v>0.21</v>
      </c>
      <c r="BR855" s="110">
        <f t="shared" ref="BR855" si="15490">ROUND(BR854/$E854,2)</f>
        <v>0.21</v>
      </c>
      <c r="BS855" s="110">
        <f t="shared" ref="BS855" si="15491">ROUND(BS854/$E854,2)</f>
        <v>0.21</v>
      </c>
      <c r="BT855" s="110">
        <f t="shared" ref="BT855" si="15492">ROUND(BT854/$E854,2)</f>
        <v>0.21</v>
      </c>
      <c r="BU855" s="110">
        <f t="shared" ref="BU855" si="15493">ROUND(BU854/$E854,2)</f>
        <v>0.21</v>
      </c>
      <c r="BV855" s="110">
        <f t="shared" ref="BV855:BW855" si="15494">ROUNDUP(BV854/$E854,2)</f>
        <v>0.22</v>
      </c>
      <c r="BW855" s="110">
        <f t="shared" si="15494"/>
        <v>0.22</v>
      </c>
      <c r="BX855" s="110">
        <f t="shared" ref="BX855" si="15495">ROUND(BX854/$E854,2)</f>
        <v>0.21</v>
      </c>
      <c r="BY855" s="110">
        <f t="shared" ref="BY855:CB855" si="15496">ROUNDUP(BY854/$E854,2)</f>
        <v>0.22</v>
      </c>
      <c r="BZ855" s="110">
        <f t="shared" si="15496"/>
        <v>0.22</v>
      </c>
      <c r="CA855" s="110">
        <f t="shared" si="15496"/>
        <v>0.22</v>
      </c>
      <c r="CB855" s="110">
        <f t="shared" si="15496"/>
        <v>0.22</v>
      </c>
      <c r="CC855" s="110">
        <f t="shared" ref="CC855" si="15497">ROUND(CC854/$E854,2)</f>
        <v>0.21</v>
      </c>
      <c r="CD855" s="110">
        <f t="shared" ref="CD855" si="15498">ROUND(CD854/$E854,2)</f>
        <v>0</v>
      </c>
      <c r="CE855" s="110"/>
      <c r="CF855" s="110">
        <f t="shared" ref="CF855" si="15499">ROUND(CF854/$E854,2)</f>
        <v>0</v>
      </c>
      <c r="CG855" s="110">
        <f t="shared" ref="CG855" si="15500">ROUND(CG854/$E854,2)</f>
        <v>0</v>
      </c>
      <c r="CH855" s="111">
        <f>IF(C854="","",D854-SUM(G855:CG855))</f>
        <v>-4.4408920985006262E-16</v>
      </c>
      <c r="CI855" s="112">
        <f>IF(C854="","",SUM(G855:CG855))</f>
        <v>3.0000000000000004</v>
      </c>
      <c r="CJ855" s="67" t="b">
        <f>IF(C854="","",D854=CI855)</f>
        <v>1</v>
      </c>
    </row>
    <row r="856" spans="1:88" s="5" customFormat="1" ht="22.05" customHeight="1" x14ac:dyDescent="0.3">
      <c r="A856" s="173"/>
      <c r="B856" s="157"/>
      <c r="C856" s="170"/>
      <c r="D856" s="160"/>
      <c r="E856" s="163"/>
      <c r="F856" s="166"/>
      <c r="G856" s="113">
        <v>0</v>
      </c>
      <c r="H856" s="113"/>
      <c r="I856" s="113"/>
      <c r="J856" s="113"/>
      <c r="K856" s="113"/>
      <c r="L856" s="113"/>
      <c r="M856" s="113"/>
      <c r="N856" s="113"/>
      <c r="O856" s="113"/>
      <c r="P856" s="113"/>
      <c r="Q856" s="113"/>
      <c r="R856" s="113"/>
      <c r="S856" s="113"/>
      <c r="T856" s="113"/>
      <c r="U856" s="113">
        <f t="shared" ref="U856:X856" si="15501">U854/$F854</f>
        <v>0</v>
      </c>
      <c r="V856" s="113">
        <f t="shared" si="15501"/>
        <v>0</v>
      </c>
      <c r="W856" s="113">
        <f t="shared" si="15501"/>
        <v>0</v>
      </c>
      <c r="X856" s="113">
        <f t="shared" si="15501"/>
        <v>0</v>
      </c>
      <c r="Y856" s="113">
        <f t="shared" ref="Y856:AG856" si="15502">Y854/$F854</f>
        <v>0</v>
      </c>
      <c r="Z856" s="113">
        <f t="shared" si="15502"/>
        <v>0</v>
      </c>
      <c r="AA856" s="113">
        <f t="shared" si="15502"/>
        <v>0</v>
      </c>
      <c r="AB856" s="113">
        <f t="shared" si="15502"/>
        <v>0</v>
      </c>
      <c r="AC856" s="113">
        <f t="shared" si="15502"/>
        <v>0</v>
      </c>
      <c r="AD856" s="113">
        <f t="shared" si="15502"/>
        <v>0</v>
      </c>
      <c r="AE856" s="113">
        <f t="shared" si="15502"/>
        <v>0</v>
      </c>
      <c r="AF856" s="113">
        <f t="shared" si="15502"/>
        <v>0</v>
      </c>
      <c r="AG856" s="113">
        <f t="shared" si="15502"/>
        <v>0</v>
      </c>
      <c r="AH856" s="113">
        <f t="shared" ref="AH856:AK856" si="15503">AH854/$F854</f>
        <v>0</v>
      </c>
      <c r="AI856" s="113">
        <f t="shared" si="15503"/>
        <v>0</v>
      </c>
      <c r="AJ856" s="113">
        <f t="shared" si="15503"/>
        <v>0</v>
      </c>
      <c r="AK856" s="113">
        <f t="shared" si="15503"/>
        <v>0</v>
      </c>
      <c r="AL856" s="113">
        <f t="shared" ref="AL856:AT856" si="15504">AL854/$F854</f>
        <v>0</v>
      </c>
      <c r="AM856" s="113">
        <f t="shared" si="15504"/>
        <v>0</v>
      </c>
      <c r="AN856" s="113">
        <f t="shared" si="15504"/>
        <v>0</v>
      </c>
      <c r="AO856" s="113">
        <f t="shared" si="15504"/>
        <v>0</v>
      </c>
      <c r="AP856" s="113">
        <f t="shared" si="15504"/>
        <v>0</v>
      </c>
      <c r="AQ856" s="113">
        <f t="shared" si="15504"/>
        <v>0</v>
      </c>
      <c r="AR856" s="113">
        <f t="shared" si="15504"/>
        <v>0</v>
      </c>
      <c r="AS856" s="113">
        <f t="shared" si="15504"/>
        <v>0</v>
      </c>
      <c r="AT856" s="113">
        <f t="shared" si="15504"/>
        <v>0</v>
      </c>
      <c r="AU856" s="113">
        <f t="shared" ref="AU856:AX856" si="15505">AU854/$F854</f>
        <v>0</v>
      </c>
      <c r="AV856" s="113">
        <f t="shared" si="15505"/>
        <v>0</v>
      </c>
      <c r="AW856" s="113">
        <f t="shared" si="15505"/>
        <v>0</v>
      </c>
      <c r="AX856" s="113">
        <f t="shared" si="15505"/>
        <v>0</v>
      </c>
      <c r="AY856" s="113">
        <f t="shared" ref="AY856:BC856" si="15506">AY854/$F854</f>
        <v>0</v>
      </c>
      <c r="AZ856" s="113">
        <f t="shared" si="15506"/>
        <v>0</v>
      </c>
      <c r="BA856" s="113">
        <f t="shared" si="15506"/>
        <v>0</v>
      </c>
      <c r="BB856" s="113">
        <f t="shared" si="15506"/>
        <v>0</v>
      </c>
      <c r="BC856" s="113">
        <f t="shared" si="15506"/>
        <v>0</v>
      </c>
      <c r="BD856" s="113">
        <f t="shared" ref="BD856:BG856" si="15507">BD854/$F854</f>
        <v>0</v>
      </c>
      <c r="BE856" s="113">
        <f t="shared" si="15507"/>
        <v>0</v>
      </c>
      <c r="BF856" s="113">
        <f t="shared" si="15507"/>
        <v>0</v>
      </c>
      <c r="BG856" s="113">
        <f t="shared" si="15507"/>
        <v>0</v>
      </c>
      <c r="BH856" s="113">
        <f t="shared" ref="BH856:BK856" si="15508">BH854/$F854</f>
        <v>0</v>
      </c>
      <c r="BI856" s="113">
        <f t="shared" si="15508"/>
        <v>0</v>
      </c>
      <c r="BJ856" s="113">
        <f t="shared" si="15508"/>
        <v>0</v>
      </c>
      <c r="BK856" s="113">
        <f t="shared" si="15508"/>
        <v>0</v>
      </c>
      <c r="BL856" s="113">
        <f t="shared" ref="BL856:BP856" si="15509">BL854/$F854</f>
        <v>0</v>
      </c>
      <c r="BM856" s="113">
        <f t="shared" si="15509"/>
        <v>0</v>
      </c>
      <c r="BN856" s="113">
        <f t="shared" si="15509"/>
        <v>0</v>
      </c>
      <c r="BO856" s="113">
        <f t="shared" si="15509"/>
        <v>0</v>
      </c>
      <c r="BP856" s="113">
        <f t="shared" si="15509"/>
        <v>7.1429361013005246E-2</v>
      </c>
      <c r="BQ856" s="113">
        <f t="shared" ref="BQ856:BT856" si="15510">BQ854/$F854</f>
        <v>7.1426597467486891E-2</v>
      </c>
      <c r="BR856" s="113">
        <f t="shared" si="15510"/>
        <v>7.1426597467486891E-2</v>
      </c>
      <c r="BS856" s="113">
        <f t="shared" si="15510"/>
        <v>7.1426597467486891E-2</v>
      </c>
      <c r="BT856" s="113">
        <f t="shared" si="15510"/>
        <v>7.1429361013005246E-2</v>
      </c>
      <c r="BU856" s="113">
        <f t="shared" ref="BU856:BX856" si="15511">BU854/$F854</f>
        <v>7.1426597467486891E-2</v>
      </c>
      <c r="BV856" s="113">
        <f t="shared" si="15511"/>
        <v>7.1429361013005246E-2</v>
      </c>
      <c r="BW856" s="113">
        <f t="shared" si="15511"/>
        <v>7.1429361013005246E-2</v>
      </c>
      <c r="BX856" s="113">
        <f t="shared" si="15511"/>
        <v>7.1429361013005246E-2</v>
      </c>
      <c r="BY856" s="113">
        <f t="shared" ref="BY856:CC856" si="15512">BY854/$F854</f>
        <v>7.1429361013005246E-2</v>
      </c>
      <c r="BZ856" s="113">
        <f t="shared" si="15512"/>
        <v>7.1429361013005246E-2</v>
      </c>
      <c r="CA856" s="113">
        <f t="shared" si="15512"/>
        <v>7.1429361013005246E-2</v>
      </c>
      <c r="CB856" s="113">
        <f t="shared" si="15512"/>
        <v>7.1429361013005246E-2</v>
      </c>
      <c r="CC856" s="113">
        <f t="shared" si="15512"/>
        <v>7.1429361013005246E-2</v>
      </c>
      <c r="CD856" s="113">
        <f t="shared" ref="CD856:CG856" si="15513">CD854/$F854</f>
        <v>0</v>
      </c>
      <c r="CE856" s="113"/>
      <c r="CF856" s="113">
        <f t="shared" si="15513"/>
        <v>0</v>
      </c>
      <c r="CG856" s="113">
        <f t="shared" si="15513"/>
        <v>0</v>
      </c>
      <c r="CH856" s="114">
        <f>IF(C854="","",100%-SUM(G856:CG856))</f>
        <v>1.1102230246251565E-16</v>
      </c>
      <c r="CI856" s="115">
        <f>IF(C854="","",SUM(G856:CG856))</f>
        <v>0.99999999999999989</v>
      </c>
      <c r="CJ856" s="67" t="b">
        <f>IF(C854="","",SUM(G856:CG856)=CI856)</f>
        <v>1</v>
      </c>
    </row>
    <row r="857" spans="1:88" s="5" customFormat="1" ht="22.05" customHeight="1" x14ac:dyDescent="0.3">
      <c r="A857" s="171" t="s">
        <v>605</v>
      </c>
      <c r="B857" s="155" t="s">
        <v>606</v>
      </c>
      <c r="C857" s="168" t="s">
        <v>163</v>
      </c>
      <c r="D857" s="158">
        <v>4</v>
      </c>
      <c r="E857" s="161">
        <v>120618</v>
      </c>
      <c r="F857" s="164">
        <f t="shared" si="14645"/>
        <v>482472</v>
      </c>
      <c r="G857" s="108">
        <v>0</v>
      </c>
      <c r="H857" s="108"/>
      <c r="I857" s="108"/>
      <c r="J857" s="108"/>
      <c r="K857" s="108"/>
      <c r="L857" s="108"/>
      <c r="M857" s="108"/>
      <c r="N857" s="108"/>
      <c r="O857" s="108"/>
      <c r="P857" s="108"/>
      <c r="Q857" s="108"/>
      <c r="R857" s="108"/>
      <c r="S857" s="108"/>
      <c r="T857" s="108"/>
      <c r="U857" s="108"/>
      <c r="V857" s="108"/>
      <c r="W857" s="108"/>
      <c r="X857" s="108"/>
      <c r="Y857" s="108"/>
      <c r="Z857" s="108"/>
      <c r="AA857" s="108"/>
      <c r="AB857" s="108"/>
      <c r="AC857" s="108"/>
      <c r="AD857" s="108"/>
      <c r="AE857" s="108"/>
      <c r="AF857" s="108"/>
      <c r="AG857" s="108"/>
      <c r="AH857" s="108"/>
      <c r="AI857" s="108"/>
      <c r="AJ857" s="108"/>
      <c r="AK857" s="108"/>
      <c r="AL857" s="108"/>
      <c r="AM857" s="108"/>
      <c r="AN857" s="108"/>
      <c r="AO857" s="108"/>
      <c r="AP857" s="108"/>
      <c r="AQ857" s="108"/>
      <c r="AR857" s="108"/>
      <c r="AS857" s="108"/>
      <c r="AT857" s="108"/>
      <c r="AU857" s="108"/>
      <c r="AV857" s="108"/>
      <c r="AW857" s="108"/>
      <c r="AX857" s="108"/>
      <c r="AY857" s="108"/>
      <c r="AZ857" s="108"/>
      <c r="BA857" s="108"/>
      <c r="BB857" s="108"/>
      <c r="BC857" s="108"/>
      <c r="BD857" s="108"/>
      <c r="BE857" s="108"/>
      <c r="BF857" s="108"/>
      <c r="BG857" s="108"/>
      <c r="BH857" s="108"/>
      <c r="BI857" s="108"/>
      <c r="BJ857" s="108"/>
      <c r="BK857" s="108"/>
      <c r="BL857" s="108"/>
      <c r="BM857" s="108"/>
      <c r="BN857" s="108"/>
      <c r="BO857" s="108"/>
      <c r="BP857" s="108">
        <f>ROUND($F857/14,0)</f>
        <v>34462</v>
      </c>
      <c r="BQ857" s="108">
        <f>ROUNDUP($F857/14,0)</f>
        <v>34463</v>
      </c>
      <c r="BR857" s="108">
        <f>ROUNDUP($F857/14,0)</f>
        <v>34463</v>
      </c>
      <c r="BS857" s="108">
        <f>ROUNDUP($F857/14,0)</f>
        <v>34463</v>
      </c>
      <c r="BT857" s="108">
        <f t="shared" ref="BT857:CC857" si="15514">ROUND($F857/14,0)</f>
        <v>34462</v>
      </c>
      <c r="BU857" s="108">
        <f t="shared" si="15514"/>
        <v>34462</v>
      </c>
      <c r="BV857" s="108">
        <f>ROUNDUP($F857/14,0)</f>
        <v>34463</v>
      </c>
      <c r="BW857" s="108">
        <f t="shared" si="15514"/>
        <v>34462</v>
      </c>
      <c r="BX857" s="108">
        <f t="shared" si="15514"/>
        <v>34462</v>
      </c>
      <c r="BY857" s="108">
        <f t="shared" si="15514"/>
        <v>34462</v>
      </c>
      <c r="BZ857" s="108">
        <f t="shared" si="15514"/>
        <v>34462</v>
      </c>
      <c r="CA857" s="108">
        <f t="shared" si="15514"/>
        <v>34462</v>
      </c>
      <c r="CB857" s="108">
        <f t="shared" si="15514"/>
        <v>34462</v>
      </c>
      <c r="CC857" s="108">
        <f t="shared" si="15514"/>
        <v>34462</v>
      </c>
      <c r="CD857" s="108"/>
      <c r="CE857" s="108"/>
      <c r="CF857" s="108"/>
      <c r="CG857" s="108"/>
      <c r="CH857" s="109">
        <f>IF(C857="","",F857-SUM(G857:CG857))</f>
        <v>0</v>
      </c>
      <c r="CI857" s="107">
        <f>IF(C857="","",SUM(G857:CG857))</f>
        <v>482472</v>
      </c>
      <c r="CJ857" s="67" t="b">
        <f>IF(C857="","",F857=CI857)</f>
        <v>1</v>
      </c>
    </row>
    <row r="858" spans="1:88" s="5" customFormat="1" ht="22.05" customHeight="1" x14ac:dyDescent="0.3">
      <c r="A858" s="172"/>
      <c r="B858" s="156"/>
      <c r="C858" s="169"/>
      <c r="D858" s="159"/>
      <c r="E858" s="162"/>
      <c r="F858" s="165"/>
      <c r="G858" s="110">
        <v>0</v>
      </c>
      <c r="H858" s="110"/>
      <c r="I858" s="110"/>
      <c r="J858" s="110"/>
      <c r="K858" s="110"/>
      <c r="L858" s="110"/>
      <c r="M858" s="110"/>
      <c r="N858" s="110"/>
      <c r="O858" s="110"/>
      <c r="P858" s="110"/>
      <c r="Q858" s="110"/>
      <c r="R858" s="110"/>
      <c r="S858" s="110"/>
      <c r="T858" s="110"/>
      <c r="U858" s="110">
        <f t="shared" ref="U858" si="15515">ROUND(U857/$E857,2)</f>
        <v>0</v>
      </c>
      <c r="V858" s="110">
        <f t="shared" ref="V858" si="15516">ROUND(V857/$E857,2)</f>
        <v>0</v>
      </c>
      <c r="W858" s="110">
        <f t="shared" ref="W858" si="15517">ROUND(W857/$E857,2)</f>
        <v>0</v>
      </c>
      <c r="X858" s="110">
        <f t="shared" ref="X858" si="15518">ROUND(X857/$E857,2)</f>
        <v>0</v>
      </c>
      <c r="Y858" s="110">
        <f t="shared" ref="Y858" si="15519">ROUND(Y857/$E857,2)</f>
        <v>0</v>
      </c>
      <c r="Z858" s="110">
        <f t="shared" ref="Z858" si="15520">ROUND(Z857/$E857,2)</f>
        <v>0</v>
      </c>
      <c r="AA858" s="110">
        <f t="shared" ref="AA858" si="15521">ROUND(AA857/$E857,2)</f>
        <v>0</v>
      </c>
      <c r="AB858" s="110">
        <f t="shared" ref="AB858" si="15522">ROUND(AB857/$E857,2)</f>
        <v>0</v>
      </c>
      <c r="AC858" s="110">
        <f t="shared" ref="AC858" si="15523">ROUND(AC857/$E857,2)</f>
        <v>0</v>
      </c>
      <c r="AD858" s="110">
        <f t="shared" ref="AD858" si="15524">ROUND(AD857/$E857,2)</f>
        <v>0</v>
      </c>
      <c r="AE858" s="110">
        <f t="shared" ref="AE858" si="15525">ROUND(AE857/$E857,2)</f>
        <v>0</v>
      </c>
      <c r="AF858" s="110">
        <f t="shared" ref="AF858" si="15526">ROUND(AF857/$E857,2)</f>
        <v>0</v>
      </c>
      <c r="AG858" s="110">
        <f t="shared" ref="AG858" si="15527">ROUND(AG857/$E857,2)</f>
        <v>0</v>
      </c>
      <c r="AH858" s="110">
        <f t="shared" ref="AH858" si="15528">ROUND(AH857/$E857,2)</f>
        <v>0</v>
      </c>
      <c r="AI858" s="110">
        <f t="shared" ref="AI858" si="15529">ROUND(AI857/$E857,2)</f>
        <v>0</v>
      </c>
      <c r="AJ858" s="110">
        <f t="shared" ref="AJ858" si="15530">ROUND(AJ857/$E857,2)</f>
        <v>0</v>
      </c>
      <c r="AK858" s="110">
        <f t="shared" ref="AK858" si="15531">ROUND(AK857/$E857,2)</f>
        <v>0</v>
      </c>
      <c r="AL858" s="110">
        <f t="shared" ref="AL858" si="15532">ROUND(AL857/$E857,2)</f>
        <v>0</v>
      </c>
      <c r="AM858" s="110">
        <f t="shared" ref="AM858" si="15533">ROUND(AM857/$E857,2)</f>
        <v>0</v>
      </c>
      <c r="AN858" s="110">
        <f t="shared" ref="AN858" si="15534">ROUND(AN857/$E857,2)</f>
        <v>0</v>
      </c>
      <c r="AO858" s="110">
        <f t="shared" ref="AO858" si="15535">ROUND(AO857/$E857,2)</f>
        <v>0</v>
      </c>
      <c r="AP858" s="110">
        <f t="shared" ref="AP858" si="15536">ROUND(AP857/$E857,2)</f>
        <v>0</v>
      </c>
      <c r="AQ858" s="110">
        <f t="shared" ref="AQ858" si="15537">ROUND(AQ857/$E857,2)</f>
        <v>0</v>
      </c>
      <c r="AR858" s="110">
        <f t="shared" ref="AR858" si="15538">ROUND(AR857/$E857,2)</f>
        <v>0</v>
      </c>
      <c r="AS858" s="110">
        <f t="shared" ref="AS858" si="15539">ROUND(AS857/$E857,2)</f>
        <v>0</v>
      </c>
      <c r="AT858" s="110">
        <f t="shared" ref="AT858" si="15540">ROUND(AT857/$E857,2)</f>
        <v>0</v>
      </c>
      <c r="AU858" s="110">
        <f t="shared" ref="AU858" si="15541">ROUND(AU857/$E857,2)</f>
        <v>0</v>
      </c>
      <c r="AV858" s="110">
        <f t="shared" ref="AV858" si="15542">ROUND(AV857/$E857,2)</f>
        <v>0</v>
      </c>
      <c r="AW858" s="110">
        <f t="shared" ref="AW858" si="15543">ROUND(AW857/$E857,2)</f>
        <v>0</v>
      </c>
      <c r="AX858" s="110">
        <f t="shared" ref="AX858" si="15544">ROUND(AX857/$E857,2)</f>
        <v>0</v>
      </c>
      <c r="AY858" s="110">
        <f t="shared" ref="AY858" si="15545">ROUND(AY857/$E857,2)</f>
        <v>0</v>
      </c>
      <c r="AZ858" s="110">
        <f t="shared" ref="AZ858" si="15546">ROUND(AZ857/$E857,2)</f>
        <v>0</v>
      </c>
      <c r="BA858" s="110">
        <f t="shared" ref="BA858" si="15547">ROUND(BA857/$E857,2)</f>
        <v>0</v>
      </c>
      <c r="BB858" s="110">
        <f t="shared" ref="BB858" si="15548">ROUND(BB857/$E857,2)</f>
        <v>0</v>
      </c>
      <c r="BC858" s="110">
        <f t="shared" ref="BC858" si="15549">ROUND(BC857/$E857,2)</f>
        <v>0</v>
      </c>
      <c r="BD858" s="110">
        <f t="shared" ref="BD858" si="15550">ROUND(BD857/$E857,2)</f>
        <v>0</v>
      </c>
      <c r="BE858" s="110">
        <f t="shared" ref="BE858" si="15551">ROUND(BE857/$E857,2)</f>
        <v>0</v>
      </c>
      <c r="BF858" s="110">
        <f t="shared" ref="BF858" si="15552">ROUND(BF857/$E857,2)</f>
        <v>0</v>
      </c>
      <c r="BG858" s="110">
        <f t="shared" ref="BG858" si="15553">ROUND(BG857/$E857,2)</f>
        <v>0</v>
      </c>
      <c r="BH858" s="110">
        <f t="shared" ref="BH858" si="15554">ROUND(BH857/$E857,2)</f>
        <v>0</v>
      </c>
      <c r="BI858" s="110">
        <f t="shared" ref="BI858" si="15555">ROUND(BI857/$E857,2)</f>
        <v>0</v>
      </c>
      <c r="BJ858" s="110">
        <f t="shared" ref="BJ858" si="15556">ROUND(BJ857/$E857,2)</f>
        <v>0</v>
      </c>
      <c r="BK858" s="110">
        <f t="shared" ref="BK858" si="15557">ROUND(BK857/$E857,2)</f>
        <v>0</v>
      </c>
      <c r="BL858" s="110">
        <f t="shared" ref="BL858" si="15558">ROUND(BL857/$E857,2)</f>
        <v>0</v>
      </c>
      <c r="BM858" s="110">
        <f t="shared" ref="BM858" si="15559">ROUND(BM857/$E857,2)</f>
        <v>0</v>
      </c>
      <c r="BN858" s="110">
        <f t="shared" ref="BN858" si="15560">ROUND(BN857/$E857,2)</f>
        <v>0</v>
      </c>
      <c r="BO858" s="110">
        <f t="shared" ref="BO858" si="15561">ROUND(BO857/$E857,2)</f>
        <v>0</v>
      </c>
      <c r="BP858" s="110">
        <f t="shared" ref="BP858" si="15562">ROUND(BP857/$E857,2)</f>
        <v>0.28999999999999998</v>
      </c>
      <c r="BQ858" s="110">
        <f t="shared" ref="BQ858" si="15563">ROUND(BQ857/$E857,2)</f>
        <v>0.28999999999999998</v>
      </c>
      <c r="BR858" s="110">
        <f t="shared" ref="BR858" si="15564">ROUND(BR857/$E857,2)</f>
        <v>0.28999999999999998</v>
      </c>
      <c r="BS858" s="110">
        <f t="shared" ref="BS858" si="15565">ROUND(BS857/$E857,2)</f>
        <v>0.28999999999999998</v>
      </c>
      <c r="BT858" s="110">
        <f t="shared" ref="BT858" si="15566">ROUND(BT857/$E857,2)</f>
        <v>0.28999999999999998</v>
      </c>
      <c r="BU858" s="110">
        <f t="shared" ref="BU858" si="15567">ROUND(BU857/$E857,2)</f>
        <v>0.28999999999999998</v>
      </c>
      <c r="BV858" s="110">
        <f>ROUNDDOWN(BV857/$E857,2)</f>
        <v>0.28000000000000003</v>
      </c>
      <c r="BW858" s="110">
        <f>ROUNDDOWN(BW857/$E857,2)</f>
        <v>0.28000000000000003</v>
      </c>
      <c r="BX858" s="110">
        <f t="shared" ref="BX858" si="15568">ROUND(BX857/$E857,2)</f>
        <v>0.28999999999999998</v>
      </c>
      <c r="BY858" s="110">
        <f>ROUNDDOWN(BY857/$E857,2)</f>
        <v>0.28000000000000003</v>
      </c>
      <c r="BZ858" s="110">
        <f>ROUNDDOWN(BZ857/$E857,2)</f>
        <v>0.28000000000000003</v>
      </c>
      <c r="CA858" s="110">
        <f>ROUNDDOWN(CA857/$E857,2)</f>
        <v>0.28000000000000003</v>
      </c>
      <c r="CB858" s="110">
        <f>ROUNDDOWN(CB857/$E857,2)</f>
        <v>0.28000000000000003</v>
      </c>
      <c r="CC858" s="110">
        <f t="shared" ref="CC858" si="15569">ROUND(CC857/$E857,2)</f>
        <v>0.28999999999999998</v>
      </c>
      <c r="CD858" s="110">
        <f t="shared" ref="CD858" si="15570">ROUND(CD857/$E857,2)</f>
        <v>0</v>
      </c>
      <c r="CE858" s="110"/>
      <c r="CF858" s="110">
        <f t="shared" ref="CF858" si="15571">ROUND(CF857/$E857,2)</f>
        <v>0</v>
      </c>
      <c r="CG858" s="110">
        <f t="shared" ref="CG858" si="15572">ROUND(CG857/$E857,2)</f>
        <v>0</v>
      </c>
      <c r="CH858" s="111">
        <f>IF(C857="","",D857-SUM(G858:CG858))</f>
        <v>-8.8817841970012523E-16</v>
      </c>
      <c r="CI858" s="112">
        <f>IF(C857="","",SUM(G858:CG858))</f>
        <v>4.0000000000000009</v>
      </c>
      <c r="CJ858" s="67" t="b">
        <f>IF(C857="","",D857=CI858)</f>
        <v>1</v>
      </c>
    </row>
    <row r="859" spans="1:88" s="5" customFormat="1" ht="22.05" customHeight="1" x14ac:dyDescent="0.3">
      <c r="A859" s="173"/>
      <c r="B859" s="157"/>
      <c r="C859" s="170"/>
      <c r="D859" s="160"/>
      <c r="E859" s="163"/>
      <c r="F859" s="166"/>
      <c r="G859" s="113">
        <v>0</v>
      </c>
      <c r="H859" s="113"/>
      <c r="I859" s="113"/>
      <c r="J859" s="113"/>
      <c r="K859" s="113"/>
      <c r="L859" s="113"/>
      <c r="M859" s="113"/>
      <c r="N859" s="113"/>
      <c r="O859" s="113"/>
      <c r="P859" s="113"/>
      <c r="Q859" s="113"/>
      <c r="R859" s="113"/>
      <c r="S859" s="113"/>
      <c r="T859" s="113"/>
      <c r="U859" s="113">
        <f t="shared" ref="U859:X859" si="15573">U857/$F857</f>
        <v>0</v>
      </c>
      <c r="V859" s="113">
        <f t="shared" si="15573"/>
        <v>0</v>
      </c>
      <c r="W859" s="113">
        <f t="shared" si="15573"/>
        <v>0</v>
      </c>
      <c r="X859" s="113">
        <f t="shared" si="15573"/>
        <v>0</v>
      </c>
      <c r="Y859" s="113">
        <f t="shared" ref="Y859:AG859" si="15574">Y857/$F857</f>
        <v>0</v>
      </c>
      <c r="Z859" s="113">
        <f t="shared" si="15574"/>
        <v>0</v>
      </c>
      <c r="AA859" s="113">
        <f t="shared" si="15574"/>
        <v>0</v>
      </c>
      <c r="AB859" s="113">
        <f t="shared" si="15574"/>
        <v>0</v>
      </c>
      <c r="AC859" s="113">
        <f t="shared" si="15574"/>
        <v>0</v>
      </c>
      <c r="AD859" s="113">
        <f t="shared" si="15574"/>
        <v>0</v>
      </c>
      <c r="AE859" s="113">
        <f t="shared" si="15574"/>
        <v>0</v>
      </c>
      <c r="AF859" s="113">
        <f t="shared" si="15574"/>
        <v>0</v>
      </c>
      <c r="AG859" s="113">
        <f t="shared" si="15574"/>
        <v>0</v>
      </c>
      <c r="AH859" s="113">
        <f t="shared" ref="AH859:AK859" si="15575">AH857/$F857</f>
        <v>0</v>
      </c>
      <c r="AI859" s="113">
        <f t="shared" si="15575"/>
        <v>0</v>
      </c>
      <c r="AJ859" s="113">
        <f t="shared" si="15575"/>
        <v>0</v>
      </c>
      <c r="AK859" s="113">
        <f t="shared" si="15575"/>
        <v>0</v>
      </c>
      <c r="AL859" s="113">
        <f t="shared" ref="AL859:AT859" si="15576">AL857/$F857</f>
        <v>0</v>
      </c>
      <c r="AM859" s="113">
        <f t="shared" si="15576"/>
        <v>0</v>
      </c>
      <c r="AN859" s="113">
        <f t="shared" si="15576"/>
        <v>0</v>
      </c>
      <c r="AO859" s="113">
        <f t="shared" si="15576"/>
        <v>0</v>
      </c>
      <c r="AP859" s="113">
        <f t="shared" si="15576"/>
        <v>0</v>
      </c>
      <c r="AQ859" s="113">
        <f t="shared" si="15576"/>
        <v>0</v>
      </c>
      <c r="AR859" s="113">
        <f t="shared" si="15576"/>
        <v>0</v>
      </c>
      <c r="AS859" s="113">
        <f t="shared" si="15576"/>
        <v>0</v>
      </c>
      <c r="AT859" s="113">
        <f t="shared" si="15576"/>
        <v>0</v>
      </c>
      <c r="AU859" s="113">
        <f t="shared" ref="AU859:AX859" si="15577">AU857/$F857</f>
        <v>0</v>
      </c>
      <c r="AV859" s="113">
        <f t="shared" si="15577"/>
        <v>0</v>
      </c>
      <c r="AW859" s="113">
        <f t="shared" si="15577"/>
        <v>0</v>
      </c>
      <c r="AX859" s="113">
        <f t="shared" si="15577"/>
        <v>0</v>
      </c>
      <c r="AY859" s="113">
        <f t="shared" ref="AY859:BC859" si="15578">AY857/$F857</f>
        <v>0</v>
      </c>
      <c r="AZ859" s="113">
        <f t="shared" si="15578"/>
        <v>0</v>
      </c>
      <c r="BA859" s="113">
        <f t="shared" si="15578"/>
        <v>0</v>
      </c>
      <c r="BB859" s="113">
        <f t="shared" si="15578"/>
        <v>0</v>
      </c>
      <c r="BC859" s="113">
        <f t="shared" si="15578"/>
        <v>0</v>
      </c>
      <c r="BD859" s="113">
        <f t="shared" ref="BD859:BG859" si="15579">BD857/$F857</f>
        <v>0</v>
      </c>
      <c r="BE859" s="113">
        <f t="shared" si="15579"/>
        <v>0</v>
      </c>
      <c r="BF859" s="113">
        <f t="shared" si="15579"/>
        <v>0</v>
      </c>
      <c r="BG859" s="113">
        <f t="shared" si="15579"/>
        <v>0</v>
      </c>
      <c r="BH859" s="113">
        <f t="shared" ref="BH859:BK859" si="15580">BH857/$F857</f>
        <v>0</v>
      </c>
      <c r="BI859" s="113">
        <f t="shared" si="15580"/>
        <v>0</v>
      </c>
      <c r="BJ859" s="113">
        <f t="shared" si="15580"/>
        <v>0</v>
      </c>
      <c r="BK859" s="113">
        <f t="shared" si="15580"/>
        <v>0</v>
      </c>
      <c r="BL859" s="113">
        <f t="shared" ref="BL859:BP859" si="15581">BL857/$F857</f>
        <v>0</v>
      </c>
      <c r="BM859" s="113">
        <f t="shared" si="15581"/>
        <v>0</v>
      </c>
      <c r="BN859" s="113">
        <f t="shared" si="15581"/>
        <v>0</v>
      </c>
      <c r="BO859" s="113">
        <f t="shared" si="15581"/>
        <v>0</v>
      </c>
      <c r="BP859" s="113">
        <f t="shared" si="15581"/>
        <v>7.1427979240246062E-2</v>
      </c>
      <c r="BQ859" s="113">
        <f t="shared" ref="BQ859:BT859" si="15582">BQ857/$F857</f>
        <v>7.1430051899384839E-2</v>
      </c>
      <c r="BR859" s="113">
        <f t="shared" si="15582"/>
        <v>7.1430051899384839E-2</v>
      </c>
      <c r="BS859" s="113">
        <f t="shared" si="15582"/>
        <v>7.1430051899384839E-2</v>
      </c>
      <c r="BT859" s="113">
        <f t="shared" si="15582"/>
        <v>7.1427979240246062E-2</v>
      </c>
      <c r="BU859" s="113">
        <f t="shared" ref="BU859:BX859" si="15583">BU857/$F857</f>
        <v>7.1427979240246062E-2</v>
      </c>
      <c r="BV859" s="113">
        <f t="shared" si="15583"/>
        <v>7.1430051899384839E-2</v>
      </c>
      <c r="BW859" s="113">
        <f t="shared" si="15583"/>
        <v>7.1427979240246062E-2</v>
      </c>
      <c r="BX859" s="113">
        <f t="shared" si="15583"/>
        <v>7.1427979240246062E-2</v>
      </c>
      <c r="BY859" s="113">
        <f t="shared" ref="BY859:CC859" si="15584">BY857/$F857</f>
        <v>7.1427979240246062E-2</v>
      </c>
      <c r="BZ859" s="113">
        <f t="shared" si="15584"/>
        <v>7.1427979240246062E-2</v>
      </c>
      <c r="CA859" s="113">
        <f t="shared" si="15584"/>
        <v>7.1427979240246062E-2</v>
      </c>
      <c r="CB859" s="113">
        <f t="shared" si="15584"/>
        <v>7.1427979240246062E-2</v>
      </c>
      <c r="CC859" s="113">
        <f t="shared" si="15584"/>
        <v>7.1427979240246062E-2</v>
      </c>
      <c r="CD859" s="113">
        <f t="shared" ref="CD859:CG859" si="15585">CD857/$F857</f>
        <v>0</v>
      </c>
      <c r="CE859" s="113"/>
      <c r="CF859" s="113">
        <f t="shared" si="15585"/>
        <v>0</v>
      </c>
      <c r="CG859" s="113">
        <f t="shared" si="15585"/>
        <v>0</v>
      </c>
      <c r="CH859" s="114">
        <f>IF(C857="","",100%-SUM(G859:CG859))</f>
        <v>3.3306690738754696E-16</v>
      </c>
      <c r="CI859" s="115">
        <f>IF(C857="","",SUM(G859:CG859))</f>
        <v>0.99999999999999967</v>
      </c>
      <c r="CJ859" s="67" t="b">
        <f>IF(C857="","",SUM(G859:CG859)=CI859)</f>
        <v>1</v>
      </c>
    </row>
    <row r="860" spans="1:88" s="5" customFormat="1" ht="22.05" customHeight="1" x14ac:dyDescent="0.3">
      <c r="A860" s="171" t="s">
        <v>607</v>
      </c>
      <c r="B860" s="155" t="s">
        <v>608</v>
      </c>
      <c r="C860" s="168" t="s">
        <v>163</v>
      </c>
      <c r="D860" s="158">
        <v>1</v>
      </c>
      <c r="E860" s="161">
        <v>120618</v>
      </c>
      <c r="F860" s="164">
        <f t="shared" si="14645"/>
        <v>120618</v>
      </c>
      <c r="G860" s="108">
        <v>0</v>
      </c>
      <c r="H860" s="108"/>
      <c r="I860" s="108"/>
      <c r="J860" s="108"/>
      <c r="K860" s="108"/>
      <c r="L860" s="108"/>
      <c r="M860" s="108"/>
      <c r="N860" s="108"/>
      <c r="O860" s="108"/>
      <c r="P860" s="108"/>
      <c r="Q860" s="108"/>
      <c r="R860" s="108"/>
      <c r="S860" s="108"/>
      <c r="T860" s="108"/>
      <c r="U860" s="108"/>
      <c r="V860" s="108"/>
      <c r="W860" s="108"/>
      <c r="X860" s="108"/>
      <c r="Y860" s="108"/>
      <c r="Z860" s="108"/>
      <c r="AA860" s="108"/>
      <c r="AB860" s="108"/>
      <c r="AC860" s="108"/>
      <c r="AD860" s="108"/>
      <c r="AE860" s="108"/>
      <c r="AF860" s="108"/>
      <c r="AG860" s="108"/>
      <c r="AH860" s="108"/>
      <c r="AI860" s="108"/>
      <c r="AJ860" s="108"/>
      <c r="AK860" s="108"/>
      <c r="AL860" s="108"/>
      <c r="AM860" s="108"/>
      <c r="AN860" s="108"/>
      <c r="AO860" s="108"/>
      <c r="AP860" s="108"/>
      <c r="AQ860" s="108"/>
      <c r="AR860" s="108"/>
      <c r="AS860" s="108"/>
      <c r="AT860" s="108"/>
      <c r="AU860" s="108"/>
      <c r="AV860" s="108"/>
      <c r="AW860" s="108"/>
      <c r="AX860" s="108"/>
      <c r="AY860" s="108"/>
      <c r="AZ860" s="108"/>
      <c r="BA860" s="108"/>
      <c r="BB860" s="108"/>
      <c r="BC860" s="108"/>
      <c r="BD860" s="108"/>
      <c r="BE860" s="108"/>
      <c r="BF860" s="108"/>
      <c r="BG860" s="108"/>
      <c r="BH860" s="108"/>
      <c r="BI860" s="108"/>
      <c r="BJ860" s="108"/>
      <c r="BK860" s="108">
        <f>ROUND($F860/14,0)</f>
        <v>8616</v>
      </c>
      <c r="BL860" s="108">
        <f>ROUNDDOWN($F860/14,0)</f>
        <v>8615</v>
      </c>
      <c r="BM860" s="108">
        <f>ROUNDDOWN($F860/14,0)</f>
        <v>8615</v>
      </c>
      <c r="BN860" s="108">
        <f>ROUNDDOWN($F860/14,0)</f>
        <v>8615</v>
      </c>
      <c r="BO860" s="108">
        <f>ROUNDDOWN($F860/14,0)</f>
        <v>8615</v>
      </c>
      <c r="BP860" s="108">
        <v>8616</v>
      </c>
      <c r="BQ860" s="108">
        <f>ROUNDDOWN($F860/14,0)</f>
        <v>8615</v>
      </c>
      <c r="BR860" s="108">
        <f>ROUNDDOWN($F860/14,0)</f>
        <v>8615</v>
      </c>
      <c r="BS860" s="108">
        <f>ROUND($F860/14,0)</f>
        <v>8616</v>
      </c>
      <c r="BT860" s="108">
        <v>8616</v>
      </c>
      <c r="BU860" s="108">
        <f>ROUND($F860/14,0)</f>
        <v>8616</v>
      </c>
      <c r="BV860" s="108">
        <f>ROUND($F860/14,0)</f>
        <v>8616</v>
      </c>
      <c r="BW860" s="108">
        <f>ROUND($F860/14,0)</f>
        <v>8616</v>
      </c>
      <c r="BX860" s="108">
        <v>8616</v>
      </c>
      <c r="BY860" s="108"/>
      <c r="BZ860" s="108"/>
      <c r="CA860" s="108"/>
      <c r="CB860" s="108"/>
      <c r="CC860" s="108"/>
      <c r="CD860" s="108"/>
      <c r="CE860" s="108"/>
      <c r="CF860" s="108"/>
      <c r="CG860" s="108"/>
      <c r="CH860" s="109">
        <f>IF(C860="","",F860-SUM(G860:CG860))</f>
        <v>0</v>
      </c>
      <c r="CI860" s="107">
        <f>IF(C860="","",SUM(G860:CG860))</f>
        <v>120618</v>
      </c>
      <c r="CJ860" s="67" t="b">
        <f>IF(C860="","",F860=CI860)</f>
        <v>1</v>
      </c>
    </row>
    <row r="861" spans="1:88" s="5" customFormat="1" ht="22.05" customHeight="1" x14ac:dyDescent="0.3">
      <c r="A861" s="172"/>
      <c r="B861" s="156"/>
      <c r="C861" s="169"/>
      <c r="D861" s="159"/>
      <c r="E861" s="162"/>
      <c r="F861" s="165"/>
      <c r="G861" s="110">
        <v>0</v>
      </c>
      <c r="H861" s="110"/>
      <c r="I861" s="110"/>
      <c r="J861" s="110"/>
      <c r="K861" s="110"/>
      <c r="L861" s="110"/>
      <c r="M861" s="110"/>
      <c r="N861" s="110"/>
      <c r="O861" s="110"/>
      <c r="P861" s="110"/>
      <c r="Q861" s="110"/>
      <c r="R861" s="110"/>
      <c r="S861" s="110"/>
      <c r="T861" s="110"/>
      <c r="U861" s="110">
        <f t="shared" ref="U861" si="15586">ROUND(U860/$E860,2)</f>
        <v>0</v>
      </c>
      <c r="V861" s="110">
        <f t="shared" ref="V861" si="15587">ROUND(V860/$E860,2)</f>
        <v>0</v>
      </c>
      <c r="W861" s="110">
        <f t="shared" ref="W861" si="15588">ROUND(W860/$E860,2)</f>
        <v>0</v>
      </c>
      <c r="X861" s="110">
        <f t="shared" ref="X861" si="15589">ROUND(X860/$E860,2)</f>
        <v>0</v>
      </c>
      <c r="Y861" s="110">
        <f t="shared" ref="Y861" si="15590">ROUND(Y860/$E860,2)</f>
        <v>0</v>
      </c>
      <c r="Z861" s="110">
        <f t="shared" ref="Z861" si="15591">ROUND(Z860/$E860,2)</f>
        <v>0</v>
      </c>
      <c r="AA861" s="110">
        <f t="shared" ref="AA861" si="15592">ROUND(AA860/$E860,2)</f>
        <v>0</v>
      </c>
      <c r="AB861" s="110">
        <f t="shared" ref="AB861" si="15593">ROUND(AB860/$E860,2)</f>
        <v>0</v>
      </c>
      <c r="AC861" s="110">
        <f t="shared" ref="AC861" si="15594">ROUND(AC860/$E860,2)</f>
        <v>0</v>
      </c>
      <c r="AD861" s="110">
        <f t="shared" ref="AD861" si="15595">ROUND(AD860/$E860,2)</f>
        <v>0</v>
      </c>
      <c r="AE861" s="110">
        <f t="shared" ref="AE861" si="15596">ROUND(AE860/$E860,2)</f>
        <v>0</v>
      </c>
      <c r="AF861" s="110">
        <f t="shared" ref="AF861" si="15597">ROUND(AF860/$E860,2)</f>
        <v>0</v>
      </c>
      <c r="AG861" s="110">
        <f t="shared" ref="AG861" si="15598">ROUND(AG860/$E860,2)</f>
        <v>0</v>
      </c>
      <c r="AH861" s="110">
        <f t="shared" ref="AH861" si="15599">ROUND(AH860/$E860,2)</f>
        <v>0</v>
      </c>
      <c r="AI861" s="110">
        <f t="shared" ref="AI861" si="15600">ROUND(AI860/$E860,2)</f>
        <v>0</v>
      </c>
      <c r="AJ861" s="110">
        <f t="shared" ref="AJ861" si="15601">ROUND(AJ860/$E860,2)</f>
        <v>0</v>
      </c>
      <c r="AK861" s="110">
        <f t="shared" ref="AK861" si="15602">ROUND(AK860/$E860,2)</f>
        <v>0</v>
      </c>
      <c r="AL861" s="110">
        <f t="shared" ref="AL861" si="15603">ROUND(AL860/$E860,2)</f>
        <v>0</v>
      </c>
      <c r="AM861" s="110">
        <f t="shared" ref="AM861" si="15604">ROUND(AM860/$E860,2)</f>
        <v>0</v>
      </c>
      <c r="AN861" s="110">
        <f t="shared" ref="AN861" si="15605">ROUND(AN860/$E860,2)</f>
        <v>0</v>
      </c>
      <c r="AO861" s="110">
        <f t="shared" ref="AO861" si="15606">ROUND(AO860/$E860,2)</f>
        <v>0</v>
      </c>
      <c r="AP861" s="110">
        <f t="shared" ref="AP861" si="15607">ROUND(AP860/$E860,2)</f>
        <v>0</v>
      </c>
      <c r="AQ861" s="110">
        <f t="shared" ref="AQ861" si="15608">ROUND(AQ860/$E860,2)</f>
        <v>0</v>
      </c>
      <c r="AR861" s="110">
        <f t="shared" ref="AR861" si="15609">ROUND(AR860/$E860,2)</f>
        <v>0</v>
      </c>
      <c r="AS861" s="110">
        <f t="shared" ref="AS861" si="15610">ROUND(AS860/$E860,2)</f>
        <v>0</v>
      </c>
      <c r="AT861" s="110">
        <f t="shared" ref="AT861" si="15611">ROUND(AT860/$E860,2)</f>
        <v>0</v>
      </c>
      <c r="AU861" s="110">
        <f t="shared" ref="AU861" si="15612">ROUND(AU860/$E860,2)</f>
        <v>0</v>
      </c>
      <c r="AV861" s="110">
        <f t="shared" ref="AV861" si="15613">ROUND(AV860/$E860,2)</f>
        <v>0</v>
      </c>
      <c r="AW861" s="110">
        <f t="shared" ref="AW861" si="15614">ROUND(AW860/$E860,2)</f>
        <v>0</v>
      </c>
      <c r="AX861" s="110">
        <f t="shared" ref="AX861" si="15615">ROUND(AX860/$E860,2)</f>
        <v>0</v>
      </c>
      <c r="AY861" s="110">
        <f t="shared" ref="AY861" si="15616">ROUND(AY860/$E860,2)</f>
        <v>0</v>
      </c>
      <c r="AZ861" s="110">
        <f t="shared" ref="AZ861" si="15617">ROUND(AZ860/$E860,2)</f>
        <v>0</v>
      </c>
      <c r="BA861" s="110">
        <f t="shared" ref="BA861" si="15618">ROUND(BA860/$E860,2)</f>
        <v>0</v>
      </c>
      <c r="BB861" s="110">
        <f t="shared" ref="BB861" si="15619">ROUND(BB860/$E860,2)</f>
        <v>0</v>
      </c>
      <c r="BC861" s="110">
        <f t="shared" ref="BC861" si="15620">ROUND(BC860/$E860,2)</f>
        <v>0</v>
      </c>
      <c r="BD861" s="110">
        <f t="shared" ref="BD861" si="15621">ROUND(BD860/$E860,2)</f>
        <v>0</v>
      </c>
      <c r="BE861" s="110">
        <f t="shared" ref="BE861" si="15622">ROUND(BE860/$E860,2)</f>
        <v>0</v>
      </c>
      <c r="BF861" s="110">
        <f t="shared" ref="BF861" si="15623">ROUND(BF860/$E860,2)</f>
        <v>0</v>
      </c>
      <c r="BG861" s="110">
        <f t="shared" ref="BG861" si="15624">ROUND(BG860/$E860,2)</f>
        <v>0</v>
      </c>
      <c r="BH861" s="110">
        <f t="shared" ref="BH861" si="15625">ROUND(BH860/$E860,2)</f>
        <v>0</v>
      </c>
      <c r="BI861" s="110">
        <f t="shared" ref="BI861" si="15626">ROUND(BI860/$E860,2)</f>
        <v>0</v>
      </c>
      <c r="BJ861" s="110">
        <f t="shared" ref="BJ861" si="15627">ROUND(BJ860/$E860,2)</f>
        <v>0</v>
      </c>
      <c r="BK861" s="110">
        <f t="shared" ref="BK861" si="15628">ROUND(BK860/$E860,2)</f>
        <v>7.0000000000000007E-2</v>
      </c>
      <c r="BL861" s="110">
        <f t="shared" ref="BL861" si="15629">ROUND(BL860/$E860,2)</f>
        <v>7.0000000000000007E-2</v>
      </c>
      <c r="BM861" s="110">
        <f t="shared" ref="BM861" si="15630">ROUND(BM860/$E860,2)</f>
        <v>7.0000000000000007E-2</v>
      </c>
      <c r="BN861" s="110">
        <f t="shared" ref="BN861" si="15631">ROUND(BN860/$E860,2)</f>
        <v>7.0000000000000007E-2</v>
      </c>
      <c r="BO861" s="110">
        <f t="shared" ref="BO861" si="15632">ROUND(BO860/$E860,2)</f>
        <v>7.0000000000000007E-2</v>
      </c>
      <c r="BP861" s="110">
        <f t="shared" ref="BP861" si="15633">ROUND(BP860/$E860,2)</f>
        <v>7.0000000000000007E-2</v>
      </c>
      <c r="BQ861" s="110">
        <f t="shared" ref="BQ861" si="15634">ROUND(BQ860/$E860,2)</f>
        <v>7.0000000000000007E-2</v>
      </c>
      <c r="BR861" s="110">
        <f t="shared" ref="BR861" si="15635">ROUND(BR860/$E860,2)</f>
        <v>7.0000000000000007E-2</v>
      </c>
      <c r="BS861" s="110">
        <f t="shared" ref="BS861" si="15636">ROUND(BS860/$E860,2)</f>
        <v>7.0000000000000007E-2</v>
      </c>
      <c r="BT861" s="110">
        <f t="shared" ref="BT861" si="15637">ROUND(BT860/$E860,2)</f>
        <v>7.0000000000000007E-2</v>
      </c>
      <c r="BU861" s="110">
        <f t="shared" ref="BU861" si="15638">ROUND(BU860/$E860,2)</f>
        <v>7.0000000000000007E-2</v>
      </c>
      <c r="BV861" s="110">
        <f t="shared" ref="BV861:BW861" si="15639">ROUNDUP(BV860/$E860,2)</f>
        <v>0.08</v>
      </c>
      <c r="BW861" s="110">
        <f t="shared" si="15639"/>
        <v>0.08</v>
      </c>
      <c r="BX861" s="110">
        <f t="shared" ref="BX861" si="15640">ROUND(BX860/$E860,2)</f>
        <v>7.0000000000000007E-2</v>
      </c>
      <c r="BY861" s="110">
        <f t="shared" ref="BY861" si="15641">ROUND(BY860/$E860,2)</f>
        <v>0</v>
      </c>
      <c r="BZ861" s="110">
        <f t="shared" ref="BZ861" si="15642">ROUND(BZ860/$E860,2)</f>
        <v>0</v>
      </c>
      <c r="CA861" s="110">
        <f t="shared" ref="CA861" si="15643">ROUND(CA860/$E860,2)</f>
        <v>0</v>
      </c>
      <c r="CB861" s="110">
        <f t="shared" ref="CB861" si="15644">ROUND(CB860/$E860,2)</f>
        <v>0</v>
      </c>
      <c r="CC861" s="110">
        <f t="shared" ref="CC861" si="15645">ROUND(CC860/$E860,2)</f>
        <v>0</v>
      </c>
      <c r="CD861" s="110">
        <f t="shared" ref="CD861" si="15646">ROUND(CD860/$E860,2)</f>
        <v>0</v>
      </c>
      <c r="CE861" s="110"/>
      <c r="CF861" s="110">
        <f t="shared" ref="CF861" si="15647">ROUND(CF860/$E860,2)</f>
        <v>0</v>
      </c>
      <c r="CG861" s="110">
        <f t="shared" ref="CG861" si="15648">ROUND(CG860/$E860,2)</f>
        <v>0</v>
      </c>
      <c r="CH861" s="111">
        <f>IF(C860="","",D860-SUM(G861:CG861))</f>
        <v>-2.2204460492503131E-16</v>
      </c>
      <c r="CI861" s="112">
        <f>IF(C860="","",SUM(G861:CG861))</f>
        <v>1.0000000000000002</v>
      </c>
      <c r="CJ861" s="67" t="b">
        <f>IF(C860="","",D860=CI861)</f>
        <v>1</v>
      </c>
    </row>
    <row r="862" spans="1:88" s="5" customFormat="1" ht="22.05" customHeight="1" x14ac:dyDescent="0.3">
      <c r="A862" s="173"/>
      <c r="B862" s="157"/>
      <c r="C862" s="170"/>
      <c r="D862" s="160"/>
      <c r="E862" s="163"/>
      <c r="F862" s="166"/>
      <c r="G862" s="113">
        <v>0</v>
      </c>
      <c r="H862" s="113"/>
      <c r="I862" s="113"/>
      <c r="J862" s="113"/>
      <c r="K862" s="113"/>
      <c r="L862" s="113"/>
      <c r="M862" s="113"/>
      <c r="N862" s="113"/>
      <c r="O862" s="113"/>
      <c r="P862" s="113"/>
      <c r="Q862" s="113"/>
      <c r="R862" s="113"/>
      <c r="S862" s="113"/>
      <c r="T862" s="113"/>
      <c r="U862" s="113">
        <f t="shared" ref="U862:X862" si="15649">U860/$F860</f>
        <v>0</v>
      </c>
      <c r="V862" s="113">
        <f t="shared" si="15649"/>
        <v>0</v>
      </c>
      <c r="W862" s="113">
        <f t="shared" si="15649"/>
        <v>0</v>
      </c>
      <c r="X862" s="113">
        <f t="shared" si="15649"/>
        <v>0</v>
      </c>
      <c r="Y862" s="113">
        <f t="shared" ref="Y862:AG862" si="15650">Y860/$F860</f>
        <v>0</v>
      </c>
      <c r="Z862" s="113">
        <f t="shared" si="15650"/>
        <v>0</v>
      </c>
      <c r="AA862" s="113">
        <f t="shared" si="15650"/>
        <v>0</v>
      </c>
      <c r="AB862" s="113">
        <f t="shared" si="15650"/>
        <v>0</v>
      </c>
      <c r="AC862" s="113">
        <f t="shared" si="15650"/>
        <v>0</v>
      </c>
      <c r="AD862" s="113">
        <f t="shared" si="15650"/>
        <v>0</v>
      </c>
      <c r="AE862" s="113">
        <f t="shared" si="15650"/>
        <v>0</v>
      </c>
      <c r="AF862" s="113">
        <f t="shared" si="15650"/>
        <v>0</v>
      </c>
      <c r="AG862" s="113">
        <f t="shared" si="15650"/>
        <v>0</v>
      </c>
      <c r="AH862" s="113">
        <f t="shared" ref="AH862:AK862" si="15651">AH860/$F860</f>
        <v>0</v>
      </c>
      <c r="AI862" s="113">
        <f t="shared" si="15651"/>
        <v>0</v>
      </c>
      <c r="AJ862" s="113">
        <f t="shared" si="15651"/>
        <v>0</v>
      </c>
      <c r="AK862" s="113">
        <f t="shared" si="15651"/>
        <v>0</v>
      </c>
      <c r="AL862" s="113">
        <f t="shared" ref="AL862:AT862" si="15652">AL860/$F860</f>
        <v>0</v>
      </c>
      <c r="AM862" s="113">
        <f t="shared" si="15652"/>
        <v>0</v>
      </c>
      <c r="AN862" s="113">
        <f t="shared" si="15652"/>
        <v>0</v>
      </c>
      <c r="AO862" s="113">
        <f t="shared" si="15652"/>
        <v>0</v>
      </c>
      <c r="AP862" s="113">
        <f t="shared" si="15652"/>
        <v>0</v>
      </c>
      <c r="AQ862" s="113">
        <f t="shared" si="15652"/>
        <v>0</v>
      </c>
      <c r="AR862" s="113">
        <f t="shared" si="15652"/>
        <v>0</v>
      </c>
      <c r="AS862" s="113">
        <f t="shared" si="15652"/>
        <v>0</v>
      </c>
      <c r="AT862" s="113">
        <f t="shared" si="15652"/>
        <v>0</v>
      </c>
      <c r="AU862" s="113">
        <f t="shared" ref="AU862:AX862" si="15653">AU860/$F860</f>
        <v>0</v>
      </c>
      <c r="AV862" s="113">
        <f t="shared" si="15653"/>
        <v>0</v>
      </c>
      <c r="AW862" s="113">
        <f t="shared" si="15653"/>
        <v>0</v>
      </c>
      <c r="AX862" s="113">
        <f t="shared" si="15653"/>
        <v>0</v>
      </c>
      <c r="AY862" s="113">
        <f t="shared" ref="AY862:BC862" si="15654">AY860/$F860</f>
        <v>0</v>
      </c>
      <c r="AZ862" s="113">
        <f t="shared" si="15654"/>
        <v>0</v>
      </c>
      <c r="BA862" s="113">
        <f t="shared" si="15654"/>
        <v>0</v>
      </c>
      <c r="BB862" s="113">
        <f t="shared" si="15654"/>
        <v>0</v>
      </c>
      <c r="BC862" s="113">
        <f t="shared" si="15654"/>
        <v>0</v>
      </c>
      <c r="BD862" s="113">
        <f t="shared" ref="BD862:BG862" si="15655">BD860/$F860</f>
        <v>0</v>
      </c>
      <c r="BE862" s="113">
        <f t="shared" si="15655"/>
        <v>0</v>
      </c>
      <c r="BF862" s="113">
        <f t="shared" si="15655"/>
        <v>0</v>
      </c>
      <c r="BG862" s="113">
        <f t="shared" si="15655"/>
        <v>0</v>
      </c>
      <c r="BH862" s="113">
        <f t="shared" ref="BH862:BK862" si="15656">BH860/$F860</f>
        <v>0</v>
      </c>
      <c r="BI862" s="113">
        <f t="shared" si="15656"/>
        <v>0</v>
      </c>
      <c r="BJ862" s="113">
        <f t="shared" si="15656"/>
        <v>0</v>
      </c>
      <c r="BK862" s="113">
        <f t="shared" si="15656"/>
        <v>7.1432124558523602E-2</v>
      </c>
      <c r="BL862" s="113">
        <f t="shared" ref="BL862:BP862" si="15657">BL860/$F860</f>
        <v>7.1423833921968535E-2</v>
      </c>
      <c r="BM862" s="113">
        <f t="shared" si="15657"/>
        <v>7.1423833921968535E-2</v>
      </c>
      <c r="BN862" s="113">
        <f t="shared" si="15657"/>
        <v>7.1423833921968535E-2</v>
      </c>
      <c r="BO862" s="113">
        <f t="shared" si="15657"/>
        <v>7.1423833921968535E-2</v>
      </c>
      <c r="BP862" s="113">
        <f t="shared" si="15657"/>
        <v>7.1432124558523602E-2</v>
      </c>
      <c r="BQ862" s="113">
        <f t="shared" ref="BQ862:BT862" si="15658">BQ860/$F860</f>
        <v>7.1423833921968535E-2</v>
      </c>
      <c r="BR862" s="113">
        <f t="shared" si="15658"/>
        <v>7.1423833921968535E-2</v>
      </c>
      <c r="BS862" s="113">
        <f t="shared" si="15658"/>
        <v>7.1432124558523602E-2</v>
      </c>
      <c r="BT862" s="113">
        <f t="shared" si="15658"/>
        <v>7.1432124558523602E-2</v>
      </c>
      <c r="BU862" s="113">
        <f t="shared" ref="BU862:BX862" si="15659">BU860/$F860</f>
        <v>7.1432124558523602E-2</v>
      </c>
      <c r="BV862" s="113">
        <f t="shared" si="15659"/>
        <v>7.1432124558523602E-2</v>
      </c>
      <c r="BW862" s="113">
        <f t="shared" si="15659"/>
        <v>7.1432124558523602E-2</v>
      </c>
      <c r="BX862" s="113">
        <f t="shared" si="15659"/>
        <v>7.1432124558523602E-2</v>
      </c>
      <c r="BY862" s="113">
        <f t="shared" ref="BY862:CC862" si="15660">BY860/$F860</f>
        <v>0</v>
      </c>
      <c r="BZ862" s="113">
        <f t="shared" si="15660"/>
        <v>0</v>
      </c>
      <c r="CA862" s="113">
        <f t="shared" si="15660"/>
        <v>0</v>
      </c>
      <c r="CB862" s="113">
        <f t="shared" si="15660"/>
        <v>0</v>
      </c>
      <c r="CC862" s="113">
        <f t="shared" si="15660"/>
        <v>0</v>
      </c>
      <c r="CD862" s="113">
        <f t="shared" ref="CD862:CG862" si="15661">CD860/$F860</f>
        <v>0</v>
      </c>
      <c r="CE862" s="113"/>
      <c r="CF862" s="113">
        <f t="shared" si="15661"/>
        <v>0</v>
      </c>
      <c r="CG862" s="113">
        <f t="shared" si="15661"/>
        <v>0</v>
      </c>
      <c r="CH862" s="114">
        <f>IF(C860="","",100%-SUM(G862:CG862))</f>
        <v>-4.4408920985006262E-16</v>
      </c>
      <c r="CI862" s="115">
        <f>IF(C860="","",SUM(G862:CG862))</f>
        <v>1.0000000000000004</v>
      </c>
      <c r="CJ862" s="67" t="b">
        <f>IF(C860="","",SUM(G862:CG862)=CI862)</f>
        <v>1</v>
      </c>
    </row>
    <row r="863" spans="1:88" s="5" customFormat="1" ht="22.05" customHeight="1" x14ac:dyDescent="0.3">
      <c r="A863" s="171" t="s">
        <v>609</v>
      </c>
      <c r="B863" s="155" t="s">
        <v>610</v>
      </c>
      <c r="C863" s="168" t="s">
        <v>163</v>
      </c>
      <c r="D863" s="158">
        <v>6</v>
      </c>
      <c r="E863" s="161">
        <v>120618</v>
      </c>
      <c r="F863" s="164">
        <f t="shared" si="14645"/>
        <v>723708</v>
      </c>
      <c r="G863" s="108">
        <v>0</v>
      </c>
      <c r="H863" s="108"/>
      <c r="I863" s="108"/>
      <c r="J863" s="108"/>
      <c r="K863" s="108"/>
      <c r="L863" s="108"/>
      <c r="M863" s="108"/>
      <c r="N863" s="108"/>
      <c r="O863" s="108"/>
      <c r="P863" s="108"/>
      <c r="Q863" s="108"/>
      <c r="R863" s="108"/>
      <c r="S863" s="108"/>
      <c r="T863" s="108"/>
      <c r="U863" s="108"/>
      <c r="V863" s="108"/>
      <c r="W863" s="108"/>
      <c r="X863" s="108"/>
      <c r="Y863" s="108"/>
      <c r="Z863" s="108"/>
      <c r="AA863" s="108"/>
      <c r="AB863" s="108"/>
      <c r="AC863" s="108"/>
      <c r="AD863" s="108"/>
      <c r="AE863" s="108"/>
      <c r="AF863" s="108"/>
      <c r="AG863" s="108"/>
      <c r="AH863" s="108"/>
      <c r="AI863" s="108"/>
      <c r="AJ863" s="108"/>
      <c r="AK863" s="108"/>
      <c r="AL863" s="108"/>
      <c r="AM863" s="108"/>
      <c r="AN863" s="108"/>
      <c r="AO863" s="108"/>
      <c r="AP863" s="108"/>
      <c r="AQ863" s="108"/>
      <c r="AR863" s="108"/>
      <c r="AS863" s="108"/>
      <c r="AT863" s="108"/>
      <c r="AU863" s="108"/>
      <c r="AV863" s="108"/>
      <c r="AW863" s="108"/>
      <c r="AX863" s="108"/>
      <c r="AY863" s="108"/>
      <c r="AZ863" s="108"/>
      <c r="BA863" s="108"/>
      <c r="BB863" s="108"/>
      <c r="BC863" s="108"/>
      <c r="BD863" s="108"/>
      <c r="BE863" s="108"/>
      <c r="BF863" s="108"/>
      <c r="BG863" s="108"/>
      <c r="BH863" s="108"/>
      <c r="BI863" s="108"/>
      <c r="BJ863" s="108"/>
      <c r="BK863" s="108">
        <f>ROUND($F863/14,0)</f>
        <v>51693</v>
      </c>
      <c r="BL863" s="108">
        <f>ROUNDUP($F863/14,0)</f>
        <v>51694</v>
      </c>
      <c r="BM863" s="108">
        <f>ROUNDUP($F863/14,0)</f>
        <v>51694</v>
      </c>
      <c r="BN863" s="108">
        <f>ROUNDUP($F863/14,0)</f>
        <v>51694</v>
      </c>
      <c r="BO863" s="108">
        <f>ROUNDUP($F863/14,0)</f>
        <v>51694</v>
      </c>
      <c r="BP863" s="108">
        <f t="shared" ref="BP863:BX863" si="15662">ROUND($F863/14,0)</f>
        <v>51693</v>
      </c>
      <c r="BQ863" s="108">
        <f>ROUNDUP($F863/14,0)</f>
        <v>51694</v>
      </c>
      <c r="BR863" s="108">
        <f>ROUNDUP($F863/14,0)</f>
        <v>51694</v>
      </c>
      <c r="BS863" s="108">
        <f t="shared" si="15662"/>
        <v>51693</v>
      </c>
      <c r="BT863" s="108">
        <f t="shared" si="15662"/>
        <v>51693</v>
      </c>
      <c r="BU863" s="108">
        <f t="shared" si="15662"/>
        <v>51693</v>
      </c>
      <c r="BV863" s="108">
        <f t="shared" si="15662"/>
        <v>51693</v>
      </c>
      <c r="BW863" s="108">
        <f t="shared" si="15662"/>
        <v>51693</v>
      </c>
      <c r="BX863" s="108">
        <f t="shared" si="15662"/>
        <v>51693</v>
      </c>
      <c r="BY863" s="108"/>
      <c r="BZ863" s="108"/>
      <c r="CA863" s="108"/>
      <c r="CB863" s="108"/>
      <c r="CC863" s="108"/>
      <c r="CD863" s="108"/>
      <c r="CE863" s="108"/>
      <c r="CF863" s="108"/>
      <c r="CG863" s="108"/>
      <c r="CH863" s="109">
        <f>IF(C863="","",F863-SUM(G863:CG863))</f>
        <v>0</v>
      </c>
      <c r="CI863" s="107">
        <f>IF(C863="","",SUM(G863:CG863))</f>
        <v>723708</v>
      </c>
      <c r="CJ863" s="67" t="b">
        <f>IF(C863="","",F863=CI863)</f>
        <v>1</v>
      </c>
    </row>
    <row r="864" spans="1:88" s="5" customFormat="1" ht="22.05" customHeight="1" x14ac:dyDescent="0.3">
      <c r="A864" s="172"/>
      <c r="B864" s="156"/>
      <c r="C864" s="169"/>
      <c r="D864" s="159"/>
      <c r="E864" s="162"/>
      <c r="F864" s="165"/>
      <c r="G864" s="110">
        <v>0</v>
      </c>
      <c r="H864" s="110"/>
      <c r="I864" s="110"/>
      <c r="J864" s="110"/>
      <c r="K864" s="110"/>
      <c r="L864" s="110"/>
      <c r="M864" s="110"/>
      <c r="N864" s="110"/>
      <c r="O864" s="110"/>
      <c r="P864" s="110"/>
      <c r="Q864" s="110"/>
      <c r="R864" s="110"/>
      <c r="S864" s="110"/>
      <c r="T864" s="110"/>
      <c r="U864" s="110">
        <f t="shared" ref="U864" si="15663">ROUND(U863/$E863,2)</f>
        <v>0</v>
      </c>
      <c r="V864" s="110">
        <f t="shared" ref="V864" si="15664">ROUND(V863/$E863,2)</f>
        <v>0</v>
      </c>
      <c r="W864" s="110">
        <f t="shared" ref="W864" si="15665">ROUND(W863/$E863,2)</f>
        <v>0</v>
      </c>
      <c r="X864" s="110">
        <f t="shared" ref="X864" si="15666">ROUND(X863/$E863,2)</f>
        <v>0</v>
      </c>
      <c r="Y864" s="110">
        <f t="shared" ref="Y864" si="15667">ROUND(Y863/$E863,2)</f>
        <v>0</v>
      </c>
      <c r="Z864" s="110">
        <f t="shared" ref="Z864" si="15668">ROUND(Z863/$E863,2)</f>
        <v>0</v>
      </c>
      <c r="AA864" s="110">
        <f t="shared" ref="AA864" si="15669">ROUND(AA863/$E863,2)</f>
        <v>0</v>
      </c>
      <c r="AB864" s="110">
        <f t="shared" ref="AB864" si="15670">ROUND(AB863/$E863,2)</f>
        <v>0</v>
      </c>
      <c r="AC864" s="110">
        <f t="shared" ref="AC864" si="15671">ROUND(AC863/$E863,2)</f>
        <v>0</v>
      </c>
      <c r="AD864" s="110">
        <f t="shared" ref="AD864" si="15672">ROUND(AD863/$E863,2)</f>
        <v>0</v>
      </c>
      <c r="AE864" s="110">
        <f t="shared" ref="AE864" si="15673">ROUND(AE863/$E863,2)</f>
        <v>0</v>
      </c>
      <c r="AF864" s="110">
        <f t="shared" ref="AF864" si="15674">ROUND(AF863/$E863,2)</f>
        <v>0</v>
      </c>
      <c r="AG864" s="110">
        <f t="shared" ref="AG864" si="15675">ROUND(AG863/$E863,2)</f>
        <v>0</v>
      </c>
      <c r="AH864" s="110">
        <f t="shared" ref="AH864" si="15676">ROUND(AH863/$E863,2)</f>
        <v>0</v>
      </c>
      <c r="AI864" s="110">
        <f t="shared" ref="AI864" si="15677">ROUND(AI863/$E863,2)</f>
        <v>0</v>
      </c>
      <c r="AJ864" s="110">
        <f t="shared" ref="AJ864" si="15678">ROUND(AJ863/$E863,2)</f>
        <v>0</v>
      </c>
      <c r="AK864" s="110">
        <f t="shared" ref="AK864" si="15679">ROUND(AK863/$E863,2)</f>
        <v>0</v>
      </c>
      <c r="AL864" s="110">
        <f t="shared" ref="AL864" si="15680">ROUND(AL863/$E863,2)</f>
        <v>0</v>
      </c>
      <c r="AM864" s="110">
        <f t="shared" ref="AM864" si="15681">ROUND(AM863/$E863,2)</f>
        <v>0</v>
      </c>
      <c r="AN864" s="110">
        <f t="shared" ref="AN864" si="15682">ROUND(AN863/$E863,2)</f>
        <v>0</v>
      </c>
      <c r="AO864" s="110">
        <f t="shared" ref="AO864" si="15683">ROUND(AO863/$E863,2)</f>
        <v>0</v>
      </c>
      <c r="AP864" s="110">
        <f t="shared" ref="AP864" si="15684">ROUND(AP863/$E863,2)</f>
        <v>0</v>
      </c>
      <c r="AQ864" s="110">
        <f t="shared" ref="AQ864" si="15685">ROUND(AQ863/$E863,2)</f>
        <v>0</v>
      </c>
      <c r="AR864" s="110">
        <f t="shared" ref="AR864" si="15686">ROUND(AR863/$E863,2)</f>
        <v>0</v>
      </c>
      <c r="AS864" s="110">
        <f t="shared" ref="AS864" si="15687">ROUND(AS863/$E863,2)</f>
        <v>0</v>
      </c>
      <c r="AT864" s="110">
        <f t="shared" ref="AT864" si="15688">ROUND(AT863/$E863,2)</f>
        <v>0</v>
      </c>
      <c r="AU864" s="110">
        <f t="shared" ref="AU864" si="15689">ROUND(AU863/$E863,2)</f>
        <v>0</v>
      </c>
      <c r="AV864" s="110">
        <f t="shared" ref="AV864" si="15690">ROUND(AV863/$E863,2)</f>
        <v>0</v>
      </c>
      <c r="AW864" s="110">
        <f t="shared" ref="AW864" si="15691">ROUND(AW863/$E863,2)</f>
        <v>0</v>
      </c>
      <c r="AX864" s="110">
        <f t="shared" ref="AX864" si="15692">ROUND(AX863/$E863,2)</f>
        <v>0</v>
      </c>
      <c r="AY864" s="110">
        <f t="shared" ref="AY864" si="15693">ROUND(AY863/$E863,2)</f>
        <v>0</v>
      </c>
      <c r="AZ864" s="110">
        <f t="shared" ref="AZ864" si="15694">ROUND(AZ863/$E863,2)</f>
        <v>0</v>
      </c>
      <c r="BA864" s="110">
        <f t="shared" ref="BA864" si="15695">ROUND(BA863/$E863,2)</f>
        <v>0</v>
      </c>
      <c r="BB864" s="110">
        <f t="shared" ref="BB864" si="15696">ROUND(BB863/$E863,2)</f>
        <v>0</v>
      </c>
      <c r="BC864" s="110">
        <f t="shared" ref="BC864" si="15697">ROUND(BC863/$E863,2)</f>
        <v>0</v>
      </c>
      <c r="BD864" s="110">
        <f t="shared" ref="BD864" si="15698">ROUND(BD863/$E863,2)</f>
        <v>0</v>
      </c>
      <c r="BE864" s="110">
        <f t="shared" ref="BE864" si="15699">ROUND(BE863/$E863,2)</f>
        <v>0</v>
      </c>
      <c r="BF864" s="110">
        <f t="shared" ref="BF864" si="15700">ROUND(BF863/$E863,2)</f>
        <v>0</v>
      </c>
      <c r="BG864" s="110">
        <f t="shared" ref="BG864" si="15701">ROUND(BG863/$E863,2)</f>
        <v>0</v>
      </c>
      <c r="BH864" s="110">
        <f t="shared" ref="BH864" si="15702">ROUND(BH863/$E863,2)</f>
        <v>0</v>
      </c>
      <c r="BI864" s="110">
        <f t="shared" ref="BI864" si="15703">ROUND(BI863/$E863,2)</f>
        <v>0</v>
      </c>
      <c r="BJ864" s="110">
        <f t="shared" ref="BJ864" si="15704">ROUND(BJ863/$E863,2)</f>
        <v>0</v>
      </c>
      <c r="BK864" s="110">
        <f t="shared" ref="BK864" si="15705">ROUND(BK863/$E863,2)</f>
        <v>0.43</v>
      </c>
      <c r="BL864" s="110">
        <f t="shared" ref="BL864" si="15706">ROUND(BL863/$E863,2)</f>
        <v>0.43</v>
      </c>
      <c r="BM864" s="110">
        <f t="shared" ref="BM864" si="15707">ROUND(BM863/$E863,2)</f>
        <v>0.43</v>
      </c>
      <c r="BN864" s="110">
        <f t="shared" ref="BN864" si="15708">ROUND(BN863/$E863,2)</f>
        <v>0.43</v>
      </c>
      <c r="BO864" s="110">
        <f t="shared" ref="BO864" si="15709">ROUND(BO863/$E863,2)</f>
        <v>0.43</v>
      </c>
      <c r="BP864" s="110">
        <f t="shared" ref="BP864" si="15710">ROUND(BP863/$E863,2)</f>
        <v>0.43</v>
      </c>
      <c r="BQ864" s="110">
        <f t="shared" ref="BQ864" si="15711">ROUND(BQ863/$E863,2)</f>
        <v>0.43</v>
      </c>
      <c r="BR864" s="110">
        <f t="shared" ref="BR864" si="15712">ROUND(BR863/$E863,2)</f>
        <v>0.43</v>
      </c>
      <c r="BS864" s="110">
        <f t="shared" ref="BS864" si="15713">ROUND(BS863/$E863,2)</f>
        <v>0.43</v>
      </c>
      <c r="BT864" s="110">
        <f t="shared" ref="BT864" si="15714">ROUND(BT863/$E863,2)</f>
        <v>0.43</v>
      </c>
      <c r="BU864" s="110">
        <f t="shared" ref="BU864" si="15715">ROUND(BU863/$E863,2)</f>
        <v>0.43</v>
      </c>
      <c r="BV864" s="110">
        <f>ROUNDDOWN(BV863/$E863,2)</f>
        <v>0.42</v>
      </c>
      <c r="BW864" s="110">
        <f>ROUNDDOWN(BW863/$E863,2)</f>
        <v>0.42</v>
      </c>
      <c r="BX864" s="110">
        <f t="shared" ref="BX864" si="15716">ROUND(BX863/$E863,2)</f>
        <v>0.43</v>
      </c>
      <c r="BY864" s="110">
        <f t="shared" ref="BY864" si="15717">ROUND(BY863/$E863,2)</f>
        <v>0</v>
      </c>
      <c r="BZ864" s="110">
        <f t="shared" ref="BZ864" si="15718">ROUND(BZ863/$E863,2)</f>
        <v>0</v>
      </c>
      <c r="CA864" s="110">
        <f t="shared" ref="CA864" si="15719">ROUND(CA863/$E863,2)</f>
        <v>0</v>
      </c>
      <c r="CB864" s="110">
        <f t="shared" ref="CB864" si="15720">ROUND(CB863/$E863,2)</f>
        <v>0</v>
      </c>
      <c r="CC864" s="110">
        <f t="shared" ref="CC864" si="15721">ROUND(CC863/$E863,2)</f>
        <v>0</v>
      </c>
      <c r="CD864" s="110">
        <f t="shared" ref="CD864" si="15722">ROUND(CD863/$E863,2)</f>
        <v>0</v>
      </c>
      <c r="CE864" s="110"/>
      <c r="CF864" s="110">
        <f t="shared" ref="CF864" si="15723">ROUND(CF863/$E863,2)</f>
        <v>0</v>
      </c>
      <c r="CG864" s="110">
        <f t="shared" ref="CG864" si="15724">ROUND(CG863/$E863,2)</f>
        <v>0</v>
      </c>
      <c r="CH864" s="111">
        <f>IF(C863="","",D863-SUM(G864:CG864))</f>
        <v>0</v>
      </c>
      <c r="CI864" s="112">
        <f>IF(C863="","",SUM(G864:CG864))</f>
        <v>6</v>
      </c>
      <c r="CJ864" s="67" t="b">
        <f>IF(C863="","",D863=CI864)</f>
        <v>1</v>
      </c>
    </row>
    <row r="865" spans="1:88" s="5" customFormat="1" ht="22.05" customHeight="1" x14ac:dyDescent="0.3">
      <c r="A865" s="173"/>
      <c r="B865" s="157"/>
      <c r="C865" s="170"/>
      <c r="D865" s="160"/>
      <c r="E865" s="163"/>
      <c r="F865" s="166"/>
      <c r="G865" s="113">
        <v>0</v>
      </c>
      <c r="H865" s="113"/>
      <c r="I865" s="113"/>
      <c r="J865" s="113"/>
      <c r="K865" s="113"/>
      <c r="L865" s="113"/>
      <c r="M865" s="113"/>
      <c r="N865" s="113"/>
      <c r="O865" s="113"/>
      <c r="P865" s="113"/>
      <c r="Q865" s="113"/>
      <c r="R865" s="113"/>
      <c r="S865" s="113"/>
      <c r="T865" s="113"/>
      <c r="U865" s="113">
        <f t="shared" ref="U865:X865" si="15725">U863/$F863</f>
        <v>0</v>
      </c>
      <c r="V865" s="113">
        <f t="shared" si="15725"/>
        <v>0</v>
      </c>
      <c r="W865" s="113">
        <f t="shared" si="15725"/>
        <v>0</v>
      </c>
      <c r="X865" s="113">
        <f t="shared" si="15725"/>
        <v>0</v>
      </c>
      <c r="Y865" s="113">
        <f t="shared" ref="Y865:AG865" si="15726">Y863/$F863</f>
        <v>0</v>
      </c>
      <c r="Z865" s="113">
        <f t="shared" si="15726"/>
        <v>0</v>
      </c>
      <c r="AA865" s="113">
        <f t="shared" si="15726"/>
        <v>0</v>
      </c>
      <c r="AB865" s="113">
        <f t="shared" si="15726"/>
        <v>0</v>
      </c>
      <c r="AC865" s="113">
        <f t="shared" si="15726"/>
        <v>0</v>
      </c>
      <c r="AD865" s="113">
        <f t="shared" si="15726"/>
        <v>0</v>
      </c>
      <c r="AE865" s="113">
        <f t="shared" si="15726"/>
        <v>0</v>
      </c>
      <c r="AF865" s="113">
        <f t="shared" si="15726"/>
        <v>0</v>
      </c>
      <c r="AG865" s="113">
        <f t="shared" si="15726"/>
        <v>0</v>
      </c>
      <c r="AH865" s="113">
        <f t="shared" ref="AH865:AK865" si="15727">AH863/$F863</f>
        <v>0</v>
      </c>
      <c r="AI865" s="113">
        <f t="shared" si="15727"/>
        <v>0</v>
      </c>
      <c r="AJ865" s="113">
        <f t="shared" si="15727"/>
        <v>0</v>
      </c>
      <c r="AK865" s="113">
        <f t="shared" si="15727"/>
        <v>0</v>
      </c>
      <c r="AL865" s="113">
        <f t="shared" ref="AL865:AT865" si="15728">AL863/$F863</f>
        <v>0</v>
      </c>
      <c r="AM865" s="113">
        <f t="shared" si="15728"/>
        <v>0</v>
      </c>
      <c r="AN865" s="113">
        <f t="shared" si="15728"/>
        <v>0</v>
      </c>
      <c r="AO865" s="113">
        <f t="shared" si="15728"/>
        <v>0</v>
      </c>
      <c r="AP865" s="113">
        <f t="shared" si="15728"/>
        <v>0</v>
      </c>
      <c r="AQ865" s="113">
        <f t="shared" si="15728"/>
        <v>0</v>
      </c>
      <c r="AR865" s="113">
        <f t="shared" si="15728"/>
        <v>0</v>
      </c>
      <c r="AS865" s="113">
        <f t="shared" si="15728"/>
        <v>0</v>
      </c>
      <c r="AT865" s="113">
        <f t="shared" si="15728"/>
        <v>0</v>
      </c>
      <c r="AU865" s="113">
        <f t="shared" ref="AU865:AX865" si="15729">AU863/$F863</f>
        <v>0</v>
      </c>
      <c r="AV865" s="113">
        <f t="shared" si="15729"/>
        <v>0</v>
      </c>
      <c r="AW865" s="113">
        <f t="shared" si="15729"/>
        <v>0</v>
      </c>
      <c r="AX865" s="113">
        <f t="shared" si="15729"/>
        <v>0</v>
      </c>
      <c r="AY865" s="113">
        <f t="shared" ref="AY865:BC865" si="15730">AY863/$F863</f>
        <v>0</v>
      </c>
      <c r="AZ865" s="113">
        <f t="shared" si="15730"/>
        <v>0</v>
      </c>
      <c r="BA865" s="113">
        <f t="shared" si="15730"/>
        <v>0</v>
      </c>
      <c r="BB865" s="113">
        <f t="shared" si="15730"/>
        <v>0</v>
      </c>
      <c r="BC865" s="113">
        <f t="shared" si="15730"/>
        <v>0</v>
      </c>
      <c r="BD865" s="113">
        <f t="shared" ref="BD865:BG865" si="15731">BD863/$F863</f>
        <v>0</v>
      </c>
      <c r="BE865" s="113">
        <f t="shared" si="15731"/>
        <v>0</v>
      </c>
      <c r="BF865" s="113">
        <f t="shared" si="15731"/>
        <v>0</v>
      </c>
      <c r="BG865" s="113">
        <f t="shared" si="15731"/>
        <v>0</v>
      </c>
      <c r="BH865" s="113">
        <f t="shared" ref="BH865:BK865" si="15732">BH863/$F863</f>
        <v>0</v>
      </c>
      <c r="BI865" s="113">
        <f t="shared" si="15732"/>
        <v>0</v>
      </c>
      <c r="BJ865" s="113">
        <f t="shared" si="15732"/>
        <v>0</v>
      </c>
      <c r="BK865" s="113">
        <f t="shared" si="15732"/>
        <v>7.1427979240246062E-2</v>
      </c>
      <c r="BL865" s="113">
        <f t="shared" ref="BL865:BP865" si="15733">BL863/$F863</f>
        <v>7.1429361013005246E-2</v>
      </c>
      <c r="BM865" s="113">
        <f t="shared" si="15733"/>
        <v>7.1429361013005246E-2</v>
      </c>
      <c r="BN865" s="113">
        <f t="shared" si="15733"/>
        <v>7.1429361013005246E-2</v>
      </c>
      <c r="BO865" s="113">
        <f t="shared" si="15733"/>
        <v>7.1429361013005246E-2</v>
      </c>
      <c r="BP865" s="113">
        <f t="shared" si="15733"/>
        <v>7.1427979240246062E-2</v>
      </c>
      <c r="BQ865" s="113">
        <f t="shared" ref="BQ865:BT865" si="15734">BQ863/$F863</f>
        <v>7.1429361013005246E-2</v>
      </c>
      <c r="BR865" s="113">
        <f t="shared" si="15734"/>
        <v>7.1429361013005246E-2</v>
      </c>
      <c r="BS865" s="113">
        <f t="shared" si="15734"/>
        <v>7.1427979240246062E-2</v>
      </c>
      <c r="BT865" s="113">
        <f t="shared" si="15734"/>
        <v>7.1427979240246062E-2</v>
      </c>
      <c r="BU865" s="113">
        <f t="shared" ref="BU865:BX865" si="15735">BU863/$F863</f>
        <v>7.1427979240246062E-2</v>
      </c>
      <c r="BV865" s="113">
        <f t="shared" si="15735"/>
        <v>7.1427979240246062E-2</v>
      </c>
      <c r="BW865" s="113">
        <f t="shared" si="15735"/>
        <v>7.1427979240246062E-2</v>
      </c>
      <c r="BX865" s="113">
        <f t="shared" si="15735"/>
        <v>7.1427979240246062E-2</v>
      </c>
      <c r="BY865" s="113">
        <f t="shared" ref="BY865:CC865" si="15736">BY863/$F863</f>
        <v>0</v>
      </c>
      <c r="BZ865" s="113">
        <f t="shared" si="15736"/>
        <v>0</v>
      </c>
      <c r="CA865" s="113">
        <f t="shared" si="15736"/>
        <v>0</v>
      </c>
      <c r="CB865" s="113">
        <f t="shared" si="15736"/>
        <v>0</v>
      </c>
      <c r="CC865" s="113">
        <f t="shared" si="15736"/>
        <v>0</v>
      </c>
      <c r="CD865" s="113">
        <f t="shared" ref="CD865:CG865" si="15737">CD863/$F863</f>
        <v>0</v>
      </c>
      <c r="CE865" s="113"/>
      <c r="CF865" s="113">
        <f t="shared" si="15737"/>
        <v>0</v>
      </c>
      <c r="CG865" s="113">
        <f t="shared" si="15737"/>
        <v>0</v>
      </c>
      <c r="CH865" s="114">
        <f>IF(C863="","",100%-SUM(G865:CG865))</f>
        <v>3.3306690738754696E-16</v>
      </c>
      <c r="CI865" s="115">
        <f>IF(C863="","",SUM(G865:CG865))</f>
        <v>0.99999999999999967</v>
      </c>
      <c r="CJ865" s="67" t="b">
        <f>IF(C863="","",SUM(G865:CG865)=CI865)</f>
        <v>1</v>
      </c>
    </row>
    <row r="866" spans="1:88" s="5" customFormat="1" ht="22.05" customHeight="1" x14ac:dyDescent="0.3">
      <c r="A866" s="171" t="s">
        <v>611</v>
      </c>
      <c r="B866" s="155" t="s">
        <v>612</v>
      </c>
      <c r="C866" s="168" t="s">
        <v>163</v>
      </c>
      <c r="D866" s="158">
        <v>32</v>
      </c>
      <c r="E866" s="161">
        <v>120618</v>
      </c>
      <c r="F866" s="164">
        <f t="shared" si="14645"/>
        <v>3859776</v>
      </c>
      <c r="G866" s="108">
        <v>0</v>
      </c>
      <c r="H866" s="108"/>
      <c r="I866" s="108"/>
      <c r="J866" s="108"/>
      <c r="K866" s="108"/>
      <c r="L866" s="108"/>
      <c r="M866" s="108"/>
      <c r="N866" s="108"/>
      <c r="O866" s="108"/>
      <c r="P866" s="108"/>
      <c r="Q866" s="108"/>
      <c r="R866" s="108"/>
      <c r="S866" s="108"/>
      <c r="T866" s="108"/>
      <c r="U866" s="108"/>
      <c r="V866" s="108"/>
      <c r="W866" s="108"/>
      <c r="X866" s="108"/>
      <c r="Y866" s="108"/>
      <c r="Z866" s="108"/>
      <c r="AA866" s="108"/>
      <c r="AB866" s="108"/>
      <c r="AC866" s="108"/>
      <c r="AD866" s="108"/>
      <c r="AE866" s="108"/>
      <c r="AF866" s="108"/>
      <c r="AG866" s="108"/>
      <c r="AH866" s="108"/>
      <c r="AI866" s="108"/>
      <c r="AJ866" s="108"/>
      <c r="AK866" s="108"/>
      <c r="AL866" s="108"/>
      <c r="AM866" s="108"/>
      <c r="AN866" s="108"/>
      <c r="AO866" s="108"/>
      <c r="AP866" s="108"/>
      <c r="AQ866" s="108"/>
      <c r="AR866" s="108"/>
      <c r="AS866" s="108"/>
      <c r="AT866" s="108"/>
      <c r="AU866" s="108"/>
      <c r="AV866" s="108"/>
      <c r="AW866" s="108"/>
      <c r="AX866" s="108"/>
      <c r="AY866" s="108"/>
      <c r="AZ866" s="108"/>
      <c r="BA866" s="108"/>
      <c r="BB866" s="108"/>
      <c r="BC866" s="108"/>
      <c r="BD866" s="108"/>
      <c r="BE866" s="108"/>
      <c r="BF866" s="108"/>
      <c r="BG866" s="108"/>
      <c r="BH866" s="108"/>
      <c r="BI866" s="108"/>
      <c r="BJ866" s="108"/>
      <c r="BK866" s="108">
        <f>ROUND($F866/14,0)</f>
        <v>275698</v>
      </c>
      <c r="BL866" s="108">
        <f>ROUNDUP($F866/14,0)</f>
        <v>275699</v>
      </c>
      <c r="BM866" s="108">
        <f>ROUNDUP($F866/14,0)</f>
        <v>275699</v>
      </c>
      <c r="BN866" s="108">
        <f>ROUNDUP($F866/14,0)</f>
        <v>275699</v>
      </c>
      <c r="BO866" s="108">
        <f>ROUNDUP($F866/14,0)</f>
        <v>275699</v>
      </c>
      <c r="BP866" s="108">
        <f t="shared" ref="BP866:BX866" si="15738">ROUND($F866/14,0)</f>
        <v>275698</v>
      </c>
      <c r="BQ866" s="108">
        <f t="shared" si="15738"/>
        <v>275698</v>
      </c>
      <c r="BR866" s="108">
        <f t="shared" si="15738"/>
        <v>275698</v>
      </c>
      <c r="BS866" s="108">
        <f t="shared" si="15738"/>
        <v>275698</v>
      </c>
      <c r="BT866" s="108">
        <f t="shared" si="15738"/>
        <v>275698</v>
      </c>
      <c r="BU866" s="108">
        <f t="shared" si="15738"/>
        <v>275698</v>
      </c>
      <c r="BV866" s="108">
        <f t="shared" si="15738"/>
        <v>275698</v>
      </c>
      <c r="BW866" s="108">
        <f t="shared" si="15738"/>
        <v>275698</v>
      </c>
      <c r="BX866" s="108">
        <f t="shared" si="15738"/>
        <v>275698</v>
      </c>
      <c r="BY866" s="108"/>
      <c r="BZ866" s="108"/>
      <c r="CA866" s="108"/>
      <c r="CB866" s="108"/>
      <c r="CC866" s="108"/>
      <c r="CD866" s="108"/>
      <c r="CE866" s="108"/>
      <c r="CF866" s="108"/>
      <c r="CG866" s="108"/>
      <c r="CH866" s="109">
        <f>IF(C866="","",F866-SUM(G866:CG866))</f>
        <v>0</v>
      </c>
      <c r="CI866" s="107">
        <f>IF(C866="","",SUM(G866:CG866))</f>
        <v>3859776</v>
      </c>
      <c r="CJ866" s="67" t="b">
        <f>IF(C866="","",F866=CI866)</f>
        <v>1</v>
      </c>
    </row>
    <row r="867" spans="1:88" s="5" customFormat="1" ht="22.05" customHeight="1" x14ac:dyDescent="0.3">
      <c r="A867" s="172"/>
      <c r="B867" s="156"/>
      <c r="C867" s="169"/>
      <c r="D867" s="159"/>
      <c r="E867" s="162"/>
      <c r="F867" s="165"/>
      <c r="G867" s="110">
        <v>0</v>
      </c>
      <c r="H867" s="110"/>
      <c r="I867" s="110"/>
      <c r="J867" s="110"/>
      <c r="K867" s="110"/>
      <c r="L867" s="110"/>
      <c r="M867" s="110"/>
      <c r="N867" s="110"/>
      <c r="O867" s="110"/>
      <c r="P867" s="110"/>
      <c r="Q867" s="110"/>
      <c r="R867" s="110"/>
      <c r="S867" s="110"/>
      <c r="T867" s="110"/>
      <c r="U867" s="110">
        <f t="shared" ref="U867" si="15739">ROUND(U866/$E866,2)</f>
        <v>0</v>
      </c>
      <c r="V867" s="110">
        <f t="shared" ref="V867" si="15740">ROUND(V866/$E866,2)</f>
        <v>0</v>
      </c>
      <c r="W867" s="110">
        <f t="shared" ref="W867" si="15741">ROUND(W866/$E866,2)</f>
        <v>0</v>
      </c>
      <c r="X867" s="110">
        <f t="shared" ref="X867" si="15742">ROUND(X866/$E866,2)</f>
        <v>0</v>
      </c>
      <c r="Y867" s="110">
        <f t="shared" ref="Y867" si="15743">ROUND(Y866/$E866,2)</f>
        <v>0</v>
      </c>
      <c r="Z867" s="110">
        <f t="shared" ref="Z867" si="15744">ROUND(Z866/$E866,2)</f>
        <v>0</v>
      </c>
      <c r="AA867" s="110">
        <f t="shared" ref="AA867" si="15745">ROUND(AA866/$E866,2)</f>
        <v>0</v>
      </c>
      <c r="AB867" s="110">
        <f t="shared" ref="AB867" si="15746">ROUND(AB866/$E866,2)</f>
        <v>0</v>
      </c>
      <c r="AC867" s="110">
        <f t="shared" ref="AC867" si="15747">ROUND(AC866/$E866,2)</f>
        <v>0</v>
      </c>
      <c r="AD867" s="110">
        <f t="shared" ref="AD867" si="15748">ROUND(AD866/$E866,2)</f>
        <v>0</v>
      </c>
      <c r="AE867" s="110">
        <f t="shared" ref="AE867" si="15749">ROUND(AE866/$E866,2)</f>
        <v>0</v>
      </c>
      <c r="AF867" s="110">
        <f t="shared" ref="AF867" si="15750">ROUND(AF866/$E866,2)</f>
        <v>0</v>
      </c>
      <c r="AG867" s="110">
        <f t="shared" ref="AG867" si="15751">ROUND(AG866/$E866,2)</f>
        <v>0</v>
      </c>
      <c r="AH867" s="110">
        <f t="shared" ref="AH867" si="15752">ROUND(AH866/$E866,2)</f>
        <v>0</v>
      </c>
      <c r="AI867" s="110">
        <f t="shared" ref="AI867" si="15753">ROUND(AI866/$E866,2)</f>
        <v>0</v>
      </c>
      <c r="AJ867" s="110">
        <f t="shared" ref="AJ867" si="15754">ROUND(AJ866/$E866,2)</f>
        <v>0</v>
      </c>
      <c r="AK867" s="110">
        <f t="shared" ref="AK867" si="15755">ROUND(AK866/$E866,2)</f>
        <v>0</v>
      </c>
      <c r="AL867" s="110">
        <f t="shared" ref="AL867" si="15756">ROUND(AL866/$E866,2)</f>
        <v>0</v>
      </c>
      <c r="AM867" s="110">
        <f t="shared" ref="AM867" si="15757">ROUND(AM866/$E866,2)</f>
        <v>0</v>
      </c>
      <c r="AN867" s="110">
        <f t="shared" ref="AN867" si="15758">ROUND(AN866/$E866,2)</f>
        <v>0</v>
      </c>
      <c r="AO867" s="110">
        <f t="shared" ref="AO867" si="15759">ROUND(AO866/$E866,2)</f>
        <v>0</v>
      </c>
      <c r="AP867" s="110">
        <f t="shared" ref="AP867" si="15760">ROUND(AP866/$E866,2)</f>
        <v>0</v>
      </c>
      <c r="AQ867" s="110">
        <f t="shared" ref="AQ867" si="15761">ROUND(AQ866/$E866,2)</f>
        <v>0</v>
      </c>
      <c r="AR867" s="110">
        <f t="shared" ref="AR867" si="15762">ROUND(AR866/$E866,2)</f>
        <v>0</v>
      </c>
      <c r="AS867" s="110">
        <f t="shared" ref="AS867" si="15763">ROUND(AS866/$E866,2)</f>
        <v>0</v>
      </c>
      <c r="AT867" s="110">
        <f t="shared" ref="AT867" si="15764">ROUND(AT866/$E866,2)</f>
        <v>0</v>
      </c>
      <c r="AU867" s="110">
        <f t="shared" ref="AU867" si="15765">ROUND(AU866/$E866,2)</f>
        <v>0</v>
      </c>
      <c r="AV867" s="110">
        <f t="shared" ref="AV867" si="15766">ROUND(AV866/$E866,2)</f>
        <v>0</v>
      </c>
      <c r="AW867" s="110">
        <f t="shared" ref="AW867" si="15767">ROUND(AW866/$E866,2)</f>
        <v>0</v>
      </c>
      <c r="AX867" s="110">
        <f t="shared" ref="AX867" si="15768">ROUND(AX866/$E866,2)</f>
        <v>0</v>
      </c>
      <c r="AY867" s="110">
        <f t="shared" ref="AY867" si="15769">ROUND(AY866/$E866,2)</f>
        <v>0</v>
      </c>
      <c r="AZ867" s="110">
        <f t="shared" ref="AZ867" si="15770">ROUND(AZ866/$E866,2)</f>
        <v>0</v>
      </c>
      <c r="BA867" s="110">
        <f t="shared" ref="BA867" si="15771">ROUND(BA866/$E866,2)</f>
        <v>0</v>
      </c>
      <c r="BB867" s="110">
        <f t="shared" ref="BB867" si="15772">ROUND(BB866/$E866,2)</f>
        <v>0</v>
      </c>
      <c r="BC867" s="110">
        <f t="shared" ref="BC867" si="15773">ROUND(BC866/$E866,2)</f>
        <v>0</v>
      </c>
      <c r="BD867" s="110">
        <f t="shared" ref="BD867" si="15774">ROUND(BD866/$E866,2)</f>
        <v>0</v>
      </c>
      <c r="BE867" s="110">
        <f t="shared" ref="BE867" si="15775">ROUND(BE866/$E866,2)</f>
        <v>0</v>
      </c>
      <c r="BF867" s="110">
        <f t="shared" ref="BF867" si="15776">ROUND(BF866/$E866,2)</f>
        <v>0</v>
      </c>
      <c r="BG867" s="110">
        <f t="shared" ref="BG867" si="15777">ROUND(BG866/$E866,2)</f>
        <v>0</v>
      </c>
      <c r="BH867" s="110">
        <f t="shared" ref="BH867" si="15778">ROUND(BH866/$E866,2)</f>
        <v>0</v>
      </c>
      <c r="BI867" s="110">
        <f t="shared" ref="BI867" si="15779">ROUND(BI866/$E866,2)</f>
        <v>0</v>
      </c>
      <c r="BJ867" s="110">
        <f t="shared" ref="BJ867" si="15780">ROUND(BJ866/$E866,2)</f>
        <v>0</v>
      </c>
      <c r="BK867" s="110">
        <f t="shared" ref="BK867" si="15781">ROUND(BK866/$E866,2)</f>
        <v>2.29</v>
      </c>
      <c r="BL867" s="110">
        <f t="shared" ref="BL867" si="15782">ROUND(BL866/$E866,2)</f>
        <v>2.29</v>
      </c>
      <c r="BM867" s="110">
        <f t="shared" ref="BM867" si="15783">ROUND(BM866/$E866,2)</f>
        <v>2.29</v>
      </c>
      <c r="BN867" s="110">
        <f t="shared" ref="BN867" si="15784">ROUND(BN866/$E866,2)</f>
        <v>2.29</v>
      </c>
      <c r="BO867" s="110">
        <f t="shared" ref="BO867" si="15785">ROUND(BO866/$E866,2)</f>
        <v>2.29</v>
      </c>
      <c r="BP867" s="110">
        <f t="shared" ref="BP867" si="15786">ROUND(BP866/$E866,2)</f>
        <v>2.29</v>
      </c>
      <c r="BQ867" s="110">
        <f>ROUNDDOWN(BQ866/$E866,2)</f>
        <v>2.2799999999999998</v>
      </c>
      <c r="BR867" s="110">
        <f>ROUNDDOWN(BR866/$E866,2)</f>
        <v>2.2799999999999998</v>
      </c>
      <c r="BS867" s="110">
        <f>ROUNDDOWN(BS866/$E866,2)</f>
        <v>2.2799999999999998</v>
      </c>
      <c r="BT867" s="110">
        <f t="shared" ref="BT867" si="15787">ROUND(BT866/$E866,2)</f>
        <v>2.29</v>
      </c>
      <c r="BU867" s="110">
        <f>ROUNDDOWN(BU866/$E866,2)</f>
        <v>2.2799999999999998</v>
      </c>
      <c r="BV867" s="110">
        <f>ROUNDDOWN(BV866/$E866,2)</f>
        <v>2.2799999999999998</v>
      </c>
      <c r="BW867" s="110">
        <f>ROUNDDOWN(BW866/$E866,2)</f>
        <v>2.2799999999999998</v>
      </c>
      <c r="BX867" s="110">
        <f t="shared" ref="BX867" si="15788">ROUND(BX866/$E866,2)</f>
        <v>2.29</v>
      </c>
      <c r="BY867" s="110">
        <f t="shared" ref="BY867" si="15789">ROUND(BY866/$E866,2)</f>
        <v>0</v>
      </c>
      <c r="BZ867" s="110">
        <f t="shared" ref="BZ867" si="15790">ROUND(BZ866/$E866,2)</f>
        <v>0</v>
      </c>
      <c r="CA867" s="110">
        <f t="shared" ref="CA867" si="15791">ROUND(CA866/$E866,2)</f>
        <v>0</v>
      </c>
      <c r="CB867" s="110">
        <f t="shared" ref="CB867" si="15792">ROUND(CB866/$E866,2)</f>
        <v>0</v>
      </c>
      <c r="CC867" s="110">
        <f t="shared" ref="CC867" si="15793">ROUND(CC866/$E866,2)</f>
        <v>0</v>
      </c>
      <c r="CD867" s="110">
        <f t="shared" ref="CD867" si="15794">ROUND(CD866/$E866,2)</f>
        <v>0</v>
      </c>
      <c r="CE867" s="110"/>
      <c r="CF867" s="110">
        <f t="shared" ref="CF867" si="15795">ROUND(CF866/$E866,2)</f>
        <v>0</v>
      </c>
      <c r="CG867" s="110">
        <f t="shared" ref="CG867" si="15796">ROUND(CG866/$E866,2)</f>
        <v>0</v>
      </c>
      <c r="CH867" s="111">
        <f>IF(C866="","",D866-SUM(G867:CG867))</f>
        <v>-7.1054273576010019E-15</v>
      </c>
      <c r="CI867" s="112">
        <f>IF(C866="","",SUM(G867:CG867))</f>
        <v>32.000000000000007</v>
      </c>
      <c r="CJ867" s="67" t="b">
        <f>IF(C866="","",D866=CI867)</f>
        <v>1</v>
      </c>
    </row>
    <row r="868" spans="1:88" s="5" customFormat="1" ht="22.05" customHeight="1" x14ac:dyDescent="0.3">
      <c r="A868" s="173"/>
      <c r="B868" s="157"/>
      <c r="C868" s="170"/>
      <c r="D868" s="160"/>
      <c r="E868" s="163"/>
      <c r="F868" s="166"/>
      <c r="G868" s="113">
        <v>0</v>
      </c>
      <c r="H868" s="113"/>
      <c r="I868" s="113"/>
      <c r="J868" s="113"/>
      <c r="K868" s="113"/>
      <c r="L868" s="113"/>
      <c r="M868" s="113"/>
      <c r="N868" s="113"/>
      <c r="O868" s="113"/>
      <c r="P868" s="113"/>
      <c r="Q868" s="113"/>
      <c r="R868" s="113"/>
      <c r="S868" s="113"/>
      <c r="T868" s="113"/>
      <c r="U868" s="113">
        <f t="shared" ref="U868:X868" si="15797">U866/$F866</f>
        <v>0</v>
      </c>
      <c r="V868" s="113">
        <f t="shared" si="15797"/>
        <v>0</v>
      </c>
      <c r="W868" s="113">
        <f t="shared" si="15797"/>
        <v>0</v>
      </c>
      <c r="X868" s="113">
        <f t="shared" si="15797"/>
        <v>0</v>
      </c>
      <c r="Y868" s="113">
        <f t="shared" ref="Y868:AG868" si="15798">Y866/$F866</f>
        <v>0</v>
      </c>
      <c r="Z868" s="113">
        <f t="shared" si="15798"/>
        <v>0</v>
      </c>
      <c r="AA868" s="113">
        <f t="shared" si="15798"/>
        <v>0</v>
      </c>
      <c r="AB868" s="113">
        <f t="shared" si="15798"/>
        <v>0</v>
      </c>
      <c r="AC868" s="113">
        <f t="shared" si="15798"/>
        <v>0</v>
      </c>
      <c r="AD868" s="113">
        <f t="shared" si="15798"/>
        <v>0</v>
      </c>
      <c r="AE868" s="113">
        <f t="shared" si="15798"/>
        <v>0</v>
      </c>
      <c r="AF868" s="113">
        <f t="shared" si="15798"/>
        <v>0</v>
      </c>
      <c r="AG868" s="113">
        <f t="shared" si="15798"/>
        <v>0</v>
      </c>
      <c r="AH868" s="113">
        <f t="shared" ref="AH868:AK868" si="15799">AH866/$F866</f>
        <v>0</v>
      </c>
      <c r="AI868" s="113">
        <f t="shared" si="15799"/>
        <v>0</v>
      </c>
      <c r="AJ868" s="113">
        <f t="shared" si="15799"/>
        <v>0</v>
      </c>
      <c r="AK868" s="113">
        <f t="shared" si="15799"/>
        <v>0</v>
      </c>
      <c r="AL868" s="113">
        <f t="shared" ref="AL868:AT868" si="15800">AL866/$F866</f>
        <v>0</v>
      </c>
      <c r="AM868" s="113">
        <f t="shared" si="15800"/>
        <v>0</v>
      </c>
      <c r="AN868" s="113">
        <f t="shared" si="15800"/>
        <v>0</v>
      </c>
      <c r="AO868" s="113">
        <f t="shared" si="15800"/>
        <v>0</v>
      </c>
      <c r="AP868" s="113">
        <f t="shared" si="15800"/>
        <v>0</v>
      </c>
      <c r="AQ868" s="113">
        <f t="shared" si="15800"/>
        <v>0</v>
      </c>
      <c r="AR868" s="113">
        <f t="shared" si="15800"/>
        <v>0</v>
      </c>
      <c r="AS868" s="113">
        <f t="shared" si="15800"/>
        <v>0</v>
      </c>
      <c r="AT868" s="113">
        <f t="shared" si="15800"/>
        <v>0</v>
      </c>
      <c r="AU868" s="113">
        <f t="shared" ref="AU868:AX868" si="15801">AU866/$F866</f>
        <v>0</v>
      </c>
      <c r="AV868" s="113">
        <f t="shared" si="15801"/>
        <v>0</v>
      </c>
      <c r="AW868" s="113">
        <f t="shared" si="15801"/>
        <v>0</v>
      </c>
      <c r="AX868" s="113">
        <f t="shared" si="15801"/>
        <v>0</v>
      </c>
      <c r="AY868" s="113">
        <f t="shared" ref="AY868:BC868" si="15802">AY866/$F866</f>
        <v>0</v>
      </c>
      <c r="AZ868" s="113">
        <f t="shared" si="15802"/>
        <v>0</v>
      </c>
      <c r="BA868" s="113">
        <f t="shared" si="15802"/>
        <v>0</v>
      </c>
      <c r="BB868" s="113">
        <f t="shared" si="15802"/>
        <v>0</v>
      </c>
      <c r="BC868" s="113">
        <f t="shared" si="15802"/>
        <v>0</v>
      </c>
      <c r="BD868" s="113">
        <f t="shared" ref="BD868:BG868" si="15803">BD866/$F866</f>
        <v>0</v>
      </c>
      <c r="BE868" s="113">
        <f t="shared" si="15803"/>
        <v>0</v>
      </c>
      <c r="BF868" s="113">
        <f t="shared" si="15803"/>
        <v>0</v>
      </c>
      <c r="BG868" s="113">
        <f t="shared" si="15803"/>
        <v>0</v>
      </c>
      <c r="BH868" s="113">
        <f t="shared" ref="BH868:BK868" si="15804">BH866/$F866</f>
        <v>0</v>
      </c>
      <c r="BI868" s="113">
        <f t="shared" si="15804"/>
        <v>0</v>
      </c>
      <c r="BJ868" s="113">
        <f t="shared" si="15804"/>
        <v>0</v>
      </c>
      <c r="BK868" s="113">
        <f t="shared" si="15804"/>
        <v>7.1428497405030753E-2</v>
      </c>
      <c r="BL868" s="113">
        <f t="shared" ref="BL868:BP868" si="15805">BL866/$F866</f>
        <v>7.1428756487423098E-2</v>
      </c>
      <c r="BM868" s="113">
        <f t="shared" si="15805"/>
        <v>7.1428756487423098E-2</v>
      </c>
      <c r="BN868" s="113">
        <f t="shared" si="15805"/>
        <v>7.1428756487423098E-2</v>
      </c>
      <c r="BO868" s="113">
        <f t="shared" si="15805"/>
        <v>7.1428756487423098E-2</v>
      </c>
      <c r="BP868" s="113">
        <f t="shared" si="15805"/>
        <v>7.1428497405030753E-2</v>
      </c>
      <c r="BQ868" s="113">
        <f t="shared" ref="BQ868:BT868" si="15806">BQ866/$F866</f>
        <v>7.1428497405030753E-2</v>
      </c>
      <c r="BR868" s="113">
        <f t="shared" si="15806"/>
        <v>7.1428497405030753E-2</v>
      </c>
      <c r="BS868" s="113">
        <f t="shared" si="15806"/>
        <v>7.1428497405030753E-2</v>
      </c>
      <c r="BT868" s="113">
        <f t="shared" si="15806"/>
        <v>7.1428497405030753E-2</v>
      </c>
      <c r="BU868" s="113">
        <f t="shared" ref="BU868:BX868" si="15807">BU866/$F866</f>
        <v>7.1428497405030753E-2</v>
      </c>
      <c r="BV868" s="113">
        <f t="shared" si="15807"/>
        <v>7.1428497405030753E-2</v>
      </c>
      <c r="BW868" s="113">
        <f t="shared" si="15807"/>
        <v>7.1428497405030753E-2</v>
      </c>
      <c r="BX868" s="113">
        <f t="shared" si="15807"/>
        <v>7.1428497405030753E-2</v>
      </c>
      <c r="BY868" s="113">
        <f t="shared" ref="BY868:CC868" si="15808">BY866/$F866</f>
        <v>0</v>
      </c>
      <c r="BZ868" s="113">
        <f t="shared" si="15808"/>
        <v>0</v>
      </c>
      <c r="CA868" s="113">
        <f t="shared" si="15808"/>
        <v>0</v>
      </c>
      <c r="CB868" s="113">
        <f t="shared" si="15808"/>
        <v>0</v>
      </c>
      <c r="CC868" s="113">
        <f t="shared" si="15808"/>
        <v>0</v>
      </c>
      <c r="CD868" s="113">
        <f t="shared" ref="CD868:CG868" si="15809">CD866/$F866</f>
        <v>0</v>
      </c>
      <c r="CE868" s="113"/>
      <c r="CF868" s="113">
        <f t="shared" si="15809"/>
        <v>0</v>
      </c>
      <c r="CG868" s="113">
        <f t="shared" si="15809"/>
        <v>0</v>
      </c>
      <c r="CH868" s="114">
        <f>IF(C866="","",100%-SUM(G868:CG868))</f>
        <v>0</v>
      </c>
      <c r="CI868" s="115">
        <f>IF(C866="","",SUM(G868:CG868))</f>
        <v>1</v>
      </c>
      <c r="CJ868" s="67" t="b">
        <f>IF(C866="","",SUM(G868:CG868)=CI868)</f>
        <v>1</v>
      </c>
    </row>
    <row r="869" spans="1:88" s="5" customFormat="1" ht="22.05" customHeight="1" x14ac:dyDescent="0.3">
      <c r="A869" s="171" t="s">
        <v>613</v>
      </c>
      <c r="B869" s="155" t="s">
        <v>614</v>
      </c>
      <c r="C869" s="168" t="s">
        <v>163</v>
      </c>
      <c r="D869" s="158">
        <v>1</v>
      </c>
      <c r="E869" s="161">
        <v>120618</v>
      </c>
      <c r="F869" s="164">
        <f t="shared" si="14645"/>
        <v>120618</v>
      </c>
      <c r="G869" s="108">
        <v>0</v>
      </c>
      <c r="H869" s="108"/>
      <c r="I869" s="108"/>
      <c r="J869" s="108"/>
      <c r="K869" s="108"/>
      <c r="L869" s="108"/>
      <c r="M869" s="108"/>
      <c r="N869" s="108"/>
      <c r="O869" s="108"/>
      <c r="P869" s="108"/>
      <c r="Q869" s="108"/>
      <c r="R869" s="108"/>
      <c r="S869" s="108"/>
      <c r="T869" s="108"/>
      <c r="U869" s="108"/>
      <c r="V869" s="108"/>
      <c r="W869" s="108"/>
      <c r="X869" s="108"/>
      <c r="Y869" s="108"/>
      <c r="Z869" s="108"/>
      <c r="AA869" s="108"/>
      <c r="AB869" s="108"/>
      <c r="AC869" s="108"/>
      <c r="AD869" s="108"/>
      <c r="AE869" s="108"/>
      <c r="AF869" s="108"/>
      <c r="AG869" s="108"/>
      <c r="AH869" s="108"/>
      <c r="AI869" s="108"/>
      <c r="AJ869" s="108"/>
      <c r="AK869" s="108"/>
      <c r="AL869" s="108"/>
      <c r="AM869" s="108"/>
      <c r="AN869" s="108"/>
      <c r="AO869" s="108"/>
      <c r="AP869" s="108"/>
      <c r="AQ869" s="108"/>
      <c r="AR869" s="108"/>
      <c r="AS869" s="108"/>
      <c r="AT869" s="108"/>
      <c r="AU869" s="108"/>
      <c r="AV869" s="108"/>
      <c r="AW869" s="108"/>
      <c r="AX869" s="108"/>
      <c r="AY869" s="108"/>
      <c r="AZ869" s="108"/>
      <c r="BA869" s="108"/>
      <c r="BB869" s="108"/>
      <c r="BC869" s="108"/>
      <c r="BD869" s="108"/>
      <c r="BE869" s="108"/>
      <c r="BF869" s="108"/>
      <c r="BG869" s="108"/>
      <c r="BH869" s="108"/>
      <c r="BI869" s="108"/>
      <c r="BJ869" s="108"/>
      <c r="BK869" s="108">
        <f>ROUND($F869/14,0)</f>
        <v>8616</v>
      </c>
      <c r="BL869" s="108">
        <f>ROUNDDOWN($F869/14,0)</f>
        <v>8615</v>
      </c>
      <c r="BM869" s="108">
        <f>ROUNDDOWN($F869/14,0)</f>
        <v>8615</v>
      </c>
      <c r="BN869" s="108">
        <f>ROUNDDOWN($F869/14,0)</f>
        <v>8615</v>
      </c>
      <c r="BO869" s="108">
        <f>ROUNDDOWN($F869/14,0)</f>
        <v>8615</v>
      </c>
      <c r="BP869" s="108">
        <f t="shared" ref="BP869:BX869" si="15810">ROUND($F869/14,0)</f>
        <v>8616</v>
      </c>
      <c r="BQ869" s="108">
        <f>ROUNDDOWN($F869/14,0)</f>
        <v>8615</v>
      </c>
      <c r="BR869" s="108">
        <f>ROUNDDOWN($F869/14,0)</f>
        <v>8615</v>
      </c>
      <c r="BS869" s="108">
        <f t="shared" si="15810"/>
        <v>8616</v>
      </c>
      <c r="BT869" s="108">
        <f t="shared" si="15810"/>
        <v>8616</v>
      </c>
      <c r="BU869" s="108">
        <f t="shared" si="15810"/>
        <v>8616</v>
      </c>
      <c r="BV869" s="108">
        <f t="shared" si="15810"/>
        <v>8616</v>
      </c>
      <c r="BW869" s="108">
        <f t="shared" si="15810"/>
        <v>8616</v>
      </c>
      <c r="BX869" s="108">
        <f t="shared" si="15810"/>
        <v>8616</v>
      </c>
      <c r="BY869" s="108"/>
      <c r="BZ869" s="108"/>
      <c r="CA869" s="108"/>
      <c r="CB869" s="108"/>
      <c r="CC869" s="108"/>
      <c r="CD869" s="108"/>
      <c r="CE869" s="108"/>
      <c r="CF869" s="108"/>
      <c r="CG869" s="108"/>
      <c r="CH869" s="109">
        <f>IF(C869="","",F869-SUM(G869:CG869))</f>
        <v>0</v>
      </c>
      <c r="CI869" s="107">
        <f>IF(C869="","",SUM(G869:CG869))</f>
        <v>120618</v>
      </c>
      <c r="CJ869" s="67" t="b">
        <f>IF(C869="","",F869=CI869)</f>
        <v>1</v>
      </c>
    </row>
    <row r="870" spans="1:88" s="5" customFormat="1" ht="22.05" customHeight="1" x14ac:dyDescent="0.3">
      <c r="A870" s="172"/>
      <c r="B870" s="156"/>
      <c r="C870" s="169"/>
      <c r="D870" s="159"/>
      <c r="E870" s="162"/>
      <c r="F870" s="165"/>
      <c r="G870" s="110">
        <v>0</v>
      </c>
      <c r="H870" s="110"/>
      <c r="I870" s="110"/>
      <c r="J870" s="110"/>
      <c r="K870" s="110"/>
      <c r="L870" s="110"/>
      <c r="M870" s="110"/>
      <c r="N870" s="110"/>
      <c r="O870" s="110"/>
      <c r="P870" s="110"/>
      <c r="Q870" s="110"/>
      <c r="R870" s="110"/>
      <c r="S870" s="110"/>
      <c r="T870" s="110"/>
      <c r="U870" s="110">
        <f t="shared" ref="U870" si="15811">ROUND(U869/$E869,2)</f>
        <v>0</v>
      </c>
      <c r="V870" s="110">
        <f t="shared" ref="V870" si="15812">ROUND(V869/$E869,2)</f>
        <v>0</v>
      </c>
      <c r="W870" s="110">
        <f t="shared" ref="W870" si="15813">ROUND(W869/$E869,2)</f>
        <v>0</v>
      </c>
      <c r="X870" s="110">
        <f t="shared" ref="X870" si="15814">ROUND(X869/$E869,2)</f>
        <v>0</v>
      </c>
      <c r="Y870" s="110">
        <f t="shared" ref="Y870" si="15815">ROUND(Y869/$E869,2)</f>
        <v>0</v>
      </c>
      <c r="Z870" s="110">
        <f t="shared" ref="Z870" si="15816">ROUND(Z869/$E869,2)</f>
        <v>0</v>
      </c>
      <c r="AA870" s="110">
        <f t="shared" ref="AA870" si="15817">ROUND(AA869/$E869,2)</f>
        <v>0</v>
      </c>
      <c r="AB870" s="110">
        <f t="shared" ref="AB870" si="15818">ROUND(AB869/$E869,2)</f>
        <v>0</v>
      </c>
      <c r="AC870" s="110">
        <f t="shared" ref="AC870" si="15819">ROUND(AC869/$E869,2)</f>
        <v>0</v>
      </c>
      <c r="AD870" s="110">
        <f t="shared" ref="AD870" si="15820">ROUND(AD869/$E869,2)</f>
        <v>0</v>
      </c>
      <c r="AE870" s="110">
        <f t="shared" ref="AE870" si="15821">ROUND(AE869/$E869,2)</f>
        <v>0</v>
      </c>
      <c r="AF870" s="110">
        <f t="shared" ref="AF870" si="15822">ROUND(AF869/$E869,2)</f>
        <v>0</v>
      </c>
      <c r="AG870" s="110">
        <f t="shared" ref="AG870" si="15823">ROUND(AG869/$E869,2)</f>
        <v>0</v>
      </c>
      <c r="AH870" s="110">
        <f t="shared" ref="AH870" si="15824">ROUND(AH869/$E869,2)</f>
        <v>0</v>
      </c>
      <c r="AI870" s="110">
        <f t="shared" ref="AI870" si="15825">ROUND(AI869/$E869,2)</f>
        <v>0</v>
      </c>
      <c r="AJ870" s="110">
        <f t="shared" ref="AJ870" si="15826">ROUND(AJ869/$E869,2)</f>
        <v>0</v>
      </c>
      <c r="AK870" s="110">
        <f t="shared" ref="AK870" si="15827">ROUND(AK869/$E869,2)</f>
        <v>0</v>
      </c>
      <c r="AL870" s="110">
        <f t="shared" ref="AL870" si="15828">ROUND(AL869/$E869,2)</f>
        <v>0</v>
      </c>
      <c r="AM870" s="110">
        <f t="shared" ref="AM870" si="15829">ROUND(AM869/$E869,2)</f>
        <v>0</v>
      </c>
      <c r="AN870" s="110">
        <f t="shared" ref="AN870" si="15830">ROUND(AN869/$E869,2)</f>
        <v>0</v>
      </c>
      <c r="AO870" s="110">
        <f t="shared" ref="AO870" si="15831">ROUND(AO869/$E869,2)</f>
        <v>0</v>
      </c>
      <c r="AP870" s="110">
        <f t="shared" ref="AP870" si="15832">ROUND(AP869/$E869,2)</f>
        <v>0</v>
      </c>
      <c r="AQ870" s="110">
        <f t="shared" ref="AQ870" si="15833">ROUND(AQ869/$E869,2)</f>
        <v>0</v>
      </c>
      <c r="AR870" s="110">
        <f t="shared" ref="AR870" si="15834">ROUND(AR869/$E869,2)</f>
        <v>0</v>
      </c>
      <c r="AS870" s="110">
        <f t="shared" ref="AS870" si="15835">ROUND(AS869/$E869,2)</f>
        <v>0</v>
      </c>
      <c r="AT870" s="110">
        <f t="shared" ref="AT870" si="15836">ROUND(AT869/$E869,2)</f>
        <v>0</v>
      </c>
      <c r="AU870" s="110">
        <f t="shared" ref="AU870" si="15837">ROUND(AU869/$E869,2)</f>
        <v>0</v>
      </c>
      <c r="AV870" s="110">
        <f t="shared" ref="AV870" si="15838">ROUND(AV869/$E869,2)</f>
        <v>0</v>
      </c>
      <c r="AW870" s="110">
        <f t="shared" ref="AW870" si="15839">ROUND(AW869/$E869,2)</f>
        <v>0</v>
      </c>
      <c r="AX870" s="110">
        <f t="shared" ref="AX870" si="15840">ROUND(AX869/$E869,2)</f>
        <v>0</v>
      </c>
      <c r="AY870" s="110">
        <f t="shared" ref="AY870" si="15841">ROUND(AY869/$E869,2)</f>
        <v>0</v>
      </c>
      <c r="AZ870" s="110">
        <f t="shared" ref="AZ870" si="15842">ROUND(AZ869/$E869,2)</f>
        <v>0</v>
      </c>
      <c r="BA870" s="110">
        <f t="shared" ref="BA870" si="15843">ROUND(BA869/$E869,2)</f>
        <v>0</v>
      </c>
      <c r="BB870" s="110">
        <f t="shared" ref="BB870" si="15844">ROUND(BB869/$E869,2)</f>
        <v>0</v>
      </c>
      <c r="BC870" s="110">
        <f t="shared" ref="BC870" si="15845">ROUND(BC869/$E869,2)</f>
        <v>0</v>
      </c>
      <c r="BD870" s="110">
        <f t="shared" ref="BD870" si="15846">ROUND(BD869/$E869,2)</f>
        <v>0</v>
      </c>
      <c r="BE870" s="110">
        <f t="shared" ref="BE870" si="15847">ROUND(BE869/$E869,2)</f>
        <v>0</v>
      </c>
      <c r="BF870" s="110">
        <f t="shared" ref="BF870" si="15848">ROUND(BF869/$E869,2)</f>
        <v>0</v>
      </c>
      <c r="BG870" s="110">
        <f t="shared" ref="BG870" si="15849">ROUND(BG869/$E869,2)</f>
        <v>0</v>
      </c>
      <c r="BH870" s="110">
        <f t="shared" ref="BH870" si="15850">ROUND(BH869/$E869,2)</f>
        <v>0</v>
      </c>
      <c r="BI870" s="110">
        <f t="shared" ref="BI870" si="15851">ROUND(BI869/$E869,2)</f>
        <v>0</v>
      </c>
      <c r="BJ870" s="110">
        <f t="shared" ref="BJ870" si="15852">ROUND(BJ869/$E869,2)</f>
        <v>0</v>
      </c>
      <c r="BK870" s="110">
        <f t="shared" ref="BK870" si="15853">ROUND(BK869/$E869,2)</f>
        <v>7.0000000000000007E-2</v>
      </c>
      <c r="BL870" s="110">
        <f t="shared" ref="BL870" si="15854">ROUND(BL869/$E869,2)</f>
        <v>7.0000000000000007E-2</v>
      </c>
      <c r="BM870" s="110">
        <f t="shared" ref="BM870" si="15855">ROUND(BM869/$E869,2)</f>
        <v>7.0000000000000007E-2</v>
      </c>
      <c r="BN870" s="110">
        <f t="shared" ref="BN870" si="15856">ROUND(BN869/$E869,2)</f>
        <v>7.0000000000000007E-2</v>
      </c>
      <c r="BO870" s="110">
        <f t="shared" ref="BO870" si="15857">ROUND(BO869/$E869,2)</f>
        <v>7.0000000000000007E-2</v>
      </c>
      <c r="BP870" s="110">
        <f t="shared" ref="BP870" si="15858">ROUND(BP869/$E869,2)</f>
        <v>7.0000000000000007E-2</v>
      </c>
      <c r="BQ870" s="110">
        <f t="shared" ref="BQ870" si="15859">ROUND(BQ869/$E869,2)</f>
        <v>7.0000000000000007E-2</v>
      </c>
      <c r="BR870" s="110">
        <f t="shared" ref="BR870" si="15860">ROUND(BR869/$E869,2)</f>
        <v>7.0000000000000007E-2</v>
      </c>
      <c r="BS870" s="110">
        <f t="shared" ref="BS870" si="15861">ROUND(BS869/$E869,2)</f>
        <v>7.0000000000000007E-2</v>
      </c>
      <c r="BT870" s="110">
        <f t="shared" ref="BT870" si="15862">ROUND(BT869/$E869,2)</f>
        <v>7.0000000000000007E-2</v>
      </c>
      <c r="BU870" s="110">
        <f t="shared" ref="BU870" si="15863">ROUND(BU869/$E869,2)</f>
        <v>7.0000000000000007E-2</v>
      </c>
      <c r="BV870" s="110">
        <f t="shared" ref="BV870:BW870" si="15864">ROUNDUP(BV869/$E869,2)</f>
        <v>0.08</v>
      </c>
      <c r="BW870" s="110">
        <f t="shared" si="15864"/>
        <v>0.08</v>
      </c>
      <c r="BX870" s="110">
        <f t="shared" ref="BX870" si="15865">ROUND(BX869/$E869,2)</f>
        <v>7.0000000000000007E-2</v>
      </c>
      <c r="BY870" s="110">
        <f t="shared" ref="BY870" si="15866">ROUND(BY869/$E869,2)</f>
        <v>0</v>
      </c>
      <c r="BZ870" s="110">
        <f t="shared" ref="BZ870" si="15867">ROUND(BZ869/$E869,2)</f>
        <v>0</v>
      </c>
      <c r="CA870" s="110">
        <f t="shared" ref="CA870" si="15868">ROUND(CA869/$E869,2)</f>
        <v>0</v>
      </c>
      <c r="CB870" s="110">
        <f t="shared" ref="CB870" si="15869">ROUND(CB869/$E869,2)</f>
        <v>0</v>
      </c>
      <c r="CC870" s="110">
        <f t="shared" ref="CC870" si="15870">ROUND(CC869/$E869,2)</f>
        <v>0</v>
      </c>
      <c r="CD870" s="110">
        <f t="shared" ref="CD870" si="15871">ROUND(CD869/$E869,2)</f>
        <v>0</v>
      </c>
      <c r="CE870" s="110"/>
      <c r="CF870" s="110">
        <f t="shared" ref="CF870" si="15872">ROUND(CF869/$E869,2)</f>
        <v>0</v>
      </c>
      <c r="CG870" s="110">
        <f t="shared" ref="CG870" si="15873">ROUND(CG869/$E869,2)</f>
        <v>0</v>
      </c>
      <c r="CH870" s="111">
        <f>IF(C869="","",D869-SUM(G870:CG870))</f>
        <v>-2.2204460492503131E-16</v>
      </c>
      <c r="CI870" s="112">
        <f>IF(C869="","",SUM(G870:CG870))</f>
        <v>1.0000000000000002</v>
      </c>
      <c r="CJ870" s="67" t="b">
        <f>IF(C869="","",D869=CI870)</f>
        <v>1</v>
      </c>
    </row>
    <row r="871" spans="1:88" s="5" customFormat="1" ht="22.05" customHeight="1" x14ac:dyDescent="0.3">
      <c r="A871" s="173"/>
      <c r="B871" s="157"/>
      <c r="C871" s="170"/>
      <c r="D871" s="160"/>
      <c r="E871" s="163"/>
      <c r="F871" s="166"/>
      <c r="G871" s="113">
        <v>0</v>
      </c>
      <c r="H871" s="113"/>
      <c r="I871" s="113"/>
      <c r="J871" s="113"/>
      <c r="K871" s="113"/>
      <c r="L871" s="113"/>
      <c r="M871" s="113"/>
      <c r="N871" s="113"/>
      <c r="O871" s="113"/>
      <c r="P871" s="113"/>
      <c r="Q871" s="113"/>
      <c r="R871" s="113"/>
      <c r="S871" s="113"/>
      <c r="T871" s="113"/>
      <c r="U871" s="113">
        <f t="shared" ref="U871:X871" si="15874">U869/$F869</f>
        <v>0</v>
      </c>
      <c r="V871" s="113">
        <f t="shared" si="15874"/>
        <v>0</v>
      </c>
      <c r="W871" s="113">
        <f t="shared" si="15874"/>
        <v>0</v>
      </c>
      <c r="X871" s="113">
        <f t="shared" si="15874"/>
        <v>0</v>
      </c>
      <c r="Y871" s="113">
        <f t="shared" ref="Y871:AG871" si="15875">Y869/$F869</f>
        <v>0</v>
      </c>
      <c r="Z871" s="113">
        <f t="shared" si="15875"/>
        <v>0</v>
      </c>
      <c r="AA871" s="113">
        <f t="shared" si="15875"/>
        <v>0</v>
      </c>
      <c r="AB871" s="113">
        <f t="shared" si="15875"/>
        <v>0</v>
      </c>
      <c r="AC871" s="113">
        <f t="shared" si="15875"/>
        <v>0</v>
      </c>
      <c r="AD871" s="113">
        <f t="shared" si="15875"/>
        <v>0</v>
      </c>
      <c r="AE871" s="113">
        <f t="shared" si="15875"/>
        <v>0</v>
      </c>
      <c r="AF871" s="113">
        <f t="shared" si="15875"/>
        <v>0</v>
      </c>
      <c r="AG871" s="113">
        <f t="shared" si="15875"/>
        <v>0</v>
      </c>
      <c r="AH871" s="113">
        <f t="shared" ref="AH871:AK871" si="15876">AH869/$F869</f>
        <v>0</v>
      </c>
      <c r="AI871" s="113">
        <f t="shared" si="15876"/>
        <v>0</v>
      </c>
      <c r="AJ871" s="113">
        <f t="shared" si="15876"/>
        <v>0</v>
      </c>
      <c r="AK871" s="113">
        <f t="shared" si="15876"/>
        <v>0</v>
      </c>
      <c r="AL871" s="113">
        <f t="shared" ref="AL871:AT871" si="15877">AL869/$F869</f>
        <v>0</v>
      </c>
      <c r="AM871" s="113">
        <f t="shared" si="15877"/>
        <v>0</v>
      </c>
      <c r="AN871" s="113">
        <f t="shared" si="15877"/>
        <v>0</v>
      </c>
      <c r="AO871" s="113">
        <f t="shared" si="15877"/>
        <v>0</v>
      </c>
      <c r="AP871" s="113">
        <f t="shared" si="15877"/>
        <v>0</v>
      </c>
      <c r="AQ871" s="113">
        <f t="shared" si="15877"/>
        <v>0</v>
      </c>
      <c r="AR871" s="113">
        <f t="shared" si="15877"/>
        <v>0</v>
      </c>
      <c r="AS871" s="113">
        <f t="shared" si="15877"/>
        <v>0</v>
      </c>
      <c r="AT871" s="113">
        <f t="shared" si="15877"/>
        <v>0</v>
      </c>
      <c r="AU871" s="113">
        <f t="shared" ref="AU871:AX871" si="15878">AU869/$F869</f>
        <v>0</v>
      </c>
      <c r="AV871" s="113">
        <f t="shared" si="15878"/>
        <v>0</v>
      </c>
      <c r="AW871" s="113">
        <f t="shared" si="15878"/>
        <v>0</v>
      </c>
      <c r="AX871" s="113">
        <f t="shared" si="15878"/>
        <v>0</v>
      </c>
      <c r="AY871" s="113">
        <f t="shared" ref="AY871:BC871" si="15879">AY869/$F869</f>
        <v>0</v>
      </c>
      <c r="AZ871" s="113">
        <f t="shared" si="15879"/>
        <v>0</v>
      </c>
      <c r="BA871" s="113">
        <f t="shared" si="15879"/>
        <v>0</v>
      </c>
      <c r="BB871" s="113">
        <f t="shared" si="15879"/>
        <v>0</v>
      </c>
      <c r="BC871" s="113">
        <f t="shared" si="15879"/>
        <v>0</v>
      </c>
      <c r="BD871" s="113">
        <f t="shared" ref="BD871:BG871" si="15880">BD869/$F869</f>
        <v>0</v>
      </c>
      <c r="BE871" s="113">
        <f t="shared" si="15880"/>
        <v>0</v>
      </c>
      <c r="BF871" s="113">
        <f t="shared" si="15880"/>
        <v>0</v>
      </c>
      <c r="BG871" s="113">
        <f t="shared" si="15880"/>
        <v>0</v>
      </c>
      <c r="BH871" s="113">
        <f t="shared" ref="BH871:BK871" si="15881">BH869/$F869</f>
        <v>0</v>
      </c>
      <c r="BI871" s="113">
        <f t="shared" si="15881"/>
        <v>0</v>
      </c>
      <c r="BJ871" s="113">
        <f t="shared" si="15881"/>
        <v>0</v>
      </c>
      <c r="BK871" s="113">
        <f t="shared" si="15881"/>
        <v>7.1432124558523602E-2</v>
      </c>
      <c r="BL871" s="113">
        <f t="shared" ref="BL871:BP871" si="15882">BL869/$F869</f>
        <v>7.1423833921968535E-2</v>
      </c>
      <c r="BM871" s="113">
        <f t="shared" si="15882"/>
        <v>7.1423833921968535E-2</v>
      </c>
      <c r="BN871" s="113">
        <f t="shared" si="15882"/>
        <v>7.1423833921968535E-2</v>
      </c>
      <c r="BO871" s="113">
        <f t="shared" si="15882"/>
        <v>7.1423833921968535E-2</v>
      </c>
      <c r="BP871" s="113">
        <f t="shared" si="15882"/>
        <v>7.1432124558523602E-2</v>
      </c>
      <c r="BQ871" s="113">
        <f t="shared" ref="BQ871:BT871" si="15883">BQ869/$F869</f>
        <v>7.1423833921968535E-2</v>
      </c>
      <c r="BR871" s="113">
        <f t="shared" si="15883"/>
        <v>7.1423833921968535E-2</v>
      </c>
      <c r="BS871" s="113">
        <f t="shared" si="15883"/>
        <v>7.1432124558523602E-2</v>
      </c>
      <c r="BT871" s="113">
        <f t="shared" si="15883"/>
        <v>7.1432124558523602E-2</v>
      </c>
      <c r="BU871" s="113">
        <f t="shared" ref="BU871:BX871" si="15884">BU869/$F869</f>
        <v>7.1432124558523602E-2</v>
      </c>
      <c r="BV871" s="113">
        <f t="shared" si="15884"/>
        <v>7.1432124558523602E-2</v>
      </c>
      <c r="BW871" s="113">
        <f t="shared" si="15884"/>
        <v>7.1432124558523602E-2</v>
      </c>
      <c r="BX871" s="113">
        <f t="shared" si="15884"/>
        <v>7.1432124558523602E-2</v>
      </c>
      <c r="BY871" s="113">
        <f t="shared" ref="BY871:CC871" si="15885">BY869/$F869</f>
        <v>0</v>
      </c>
      <c r="BZ871" s="113">
        <f t="shared" si="15885"/>
        <v>0</v>
      </c>
      <c r="CA871" s="113">
        <f t="shared" si="15885"/>
        <v>0</v>
      </c>
      <c r="CB871" s="113">
        <f t="shared" si="15885"/>
        <v>0</v>
      </c>
      <c r="CC871" s="113">
        <f t="shared" si="15885"/>
        <v>0</v>
      </c>
      <c r="CD871" s="113">
        <f t="shared" ref="CD871:CG871" si="15886">CD869/$F869</f>
        <v>0</v>
      </c>
      <c r="CE871" s="113"/>
      <c r="CF871" s="113">
        <f t="shared" si="15886"/>
        <v>0</v>
      </c>
      <c r="CG871" s="113">
        <f t="shared" si="15886"/>
        <v>0</v>
      </c>
      <c r="CH871" s="114">
        <f>IF(C869="","",100%-SUM(G871:CG871))</f>
        <v>-4.4408920985006262E-16</v>
      </c>
      <c r="CI871" s="115">
        <f>IF(C869="","",SUM(G871:CG871))</f>
        <v>1.0000000000000004</v>
      </c>
      <c r="CJ871" s="67" t="b">
        <f>IF(C869="","",SUM(G871:CG871)=CI871)</f>
        <v>1</v>
      </c>
    </row>
    <row r="872" spans="1:88" s="5" customFormat="1" ht="22.05" customHeight="1" x14ac:dyDescent="0.3">
      <c r="A872" s="171" t="s">
        <v>615</v>
      </c>
      <c r="B872" s="155" t="s">
        <v>616</v>
      </c>
      <c r="C872" s="168" t="s">
        <v>163</v>
      </c>
      <c r="D872" s="158">
        <v>2</v>
      </c>
      <c r="E872" s="161">
        <v>120618</v>
      </c>
      <c r="F872" s="164">
        <f t="shared" si="14645"/>
        <v>241236</v>
      </c>
      <c r="G872" s="108">
        <v>0</v>
      </c>
      <c r="H872" s="108"/>
      <c r="I872" s="108"/>
      <c r="J872" s="108"/>
      <c r="K872" s="108"/>
      <c r="L872" s="108"/>
      <c r="M872" s="108"/>
      <c r="N872" s="108"/>
      <c r="O872" s="108"/>
      <c r="P872" s="108"/>
      <c r="Q872" s="108"/>
      <c r="R872" s="108"/>
      <c r="S872" s="108"/>
      <c r="T872" s="108"/>
      <c r="U872" s="108"/>
      <c r="V872" s="108"/>
      <c r="W872" s="108"/>
      <c r="X872" s="108"/>
      <c r="Y872" s="108"/>
      <c r="Z872" s="108"/>
      <c r="AA872" s="108"/>
      <c r="AB872" s="108"/>
      <c r="AC872" s="108"/>
      <c r="AD872" s="108"/>
      <c r="AE872" s="108"/>
      <c r="AF872" s="108"/>
      <c r="AG872" s="108"/>
      <c r="AH872" s="108"/>
      <c r="AI872" s="108"/>
      <c r="AJ872" s="108"/>
      <c r="AK872" s="108"/>
      <c r="AL872" s="108"/>
      <c r="AM872" s="108"/>
      <c r="AN872" s="108"/>
      <c r="AO872" s="108"/>
      <c r="AP872" s="108"/>
      <c r="AQ872" s="108"/>
      <c r="AR872" s="108"/>
      <c r="AS872" s="108"/>
      <c r="AT872" s="108"/>
      <c r="AU872" s="108"/>
      <c r="AV872" s="108"/>
      <c r="AW872" s="108"/>
      <c r="AX872" s="108"/>
      <c r="AY872" s="108"/>
      <c r="AZ872" s="108"/>
      <c r="BA872" s="108"/>
      <c r="BB872" s="108"/>
      <c r="BC872" s="108"/>
      <c r="BD872" s="108"/>
      <c r="BE872" s="108"/>
      <c r="BF872" s="108"/>
      <c r="BG872" s="108"/>
      <c r="BH872" s="108"/>
      <c r="BI872" s="108"/>
      <c r="BJ872" s="108"/>
      <c r="BK872" s="108">
        <f>ROUND($F872/14,0)</f>
        <v>17231</v>
      </c>
      <c r="BL872" s="108">
        <f>ROUNDUP($F872/14,0)</f>
        <v>17232</v>
      </c>
      <c r="BM872" s="108">
        <f>ROUNDUP($F872/14,0)</f>
        <v>17232</v>
      </c>
      <c r="BN872" s="108">
        <f t="shared" ref="BN872:BX872" si="15887">ROUND($F872/14,0)</f>
        <v>17231</v>
      </c>
      <c r="BO872" s="108">
        <f t="shared" si="15887"/>
        <v>17231</v>
      </c>
      <c r="BP872" s="108">
        <f t="shared" si="15887"/>
        <v>17231</v>
      </c>
      <c r="BQ872" s="108">
        <f t="shared" si="15887"/>
        <v>17231</v>
      </c>
      <c r="BR872" s="108">
        <f t="shared" si="15887"/>
        <v>17231</v>
      </c>
      <c r="BS872" s="108">
        <f t="shared" si="15887"/>
        <v>17231</v>
      </c>
      <c r="BT872" s="108">
        <f t="shared" si="15887"/>
        <v>17231</v>
      </c>
      <c r="BU872" s="108">
        <f t="shared" si="15887"/>
        <v>17231</v>
      </c>
      <c r="BV872" s="108">
        <f t="shared" si="15887"/>
        <v>17231</v>
      </c>
      <c r="BW872" s="108">
        <f t="shared" si="15887"/>
        <v>17231</v>
      </c>
      <c r="BX872" s="108">
        <f t="shared" si="15887"/>
        <v>17231</v>
      </c>
      <c r="BY872" s="108"/>
      <c r="BZ872" s="108"/>
      <c r="CA872" s="108"/>
      <c r="CB872" s="108"/>
      <c r="CC872" s="108"/>
      <c r="CD872" s="108"/>
      <c r="CE872" s="108"/>
      <c r="CF872" s="108"/>
      <c r="CG872" s="108"/>
      <c r="CH872" s="109">
        <f>IF(C872="","",F872-SUM(G872:CG872))</f>
        <v>0</v>
      </c>
      <c r="CI872" s="107">
        <f>IF(C872="","",SUM(G872:CG872))</f>
        <v>241236</v>
      </c>
      <c r="CJ872" s="67" t="b">
        <f>IF(C872="","",F872=CI872)</f>
        <v>1</v>
      </c>
    </row>
    <row r="873" spans="1:88" s="5" customFormat="1" ht="22.05" customHeight="1" x14ac:dyDescent="0.3">
      <c r="A873" s="172"/>
      <c r="B873" s="156"/>
      <c r="C873" s="169"/>
      <c r="D873" s="159"/>
      <c r="E873" s="162"/>
      <c r="F873" s="165"/>
      <c r="G873" s="110">
        <v>0</v>
      </c>
      <c r="H873" s="110"/>
      <c r="I873" s="110"/>
      <c r="J873" s="110"/>
      <c r="K873" s="110"/>
      <c r="L873" s="110"/>
      <c r="M873" s="110"/>
      <c r="N873" s="110"/>
      <c r="O873" s="110"/>
      <c r="P873" s="110"/>
      <c r="Q873" s="110"/>
      <c r="R873" s="110"/>
      <c r="S873" s="110"/>
      <c r="T873" s="110"/>
      <c r="U873" s="110">
        <f t="shared" ref="U873" si="15888">ROUND(U872/$E872,2)</f>
        <v>0</v>
      </c>
      <c r="V873" s="110">
        <f t="shared" ref="V873" si="15889">ROUND(V872/$E872,2)</f>
        <v>0</v>
      </c>
      <c r="W873" s="110">
        <f t="shared" ref="W873" si="15890">ROUND(W872/$E872,2)</f>
        <v>0</v>
      </c>
      <c r="X873" s="110">
        <f t="shared" ref="X873" si="15891">ROUND(X872/$E872,2)</f>
        <v>0</v>
      </c>
      <c r="Y873" s="110">
        <f t="shared" ref="Y873" si="15892">ROUND(Y872/$E872,2)</f>
        <v>0</v>
      </c>
      <c r="Z873" s="110">
        <f t="shared" ref="Z873" si="15893">ROUND(Z872/$E872,2)</f>
        <v>0</v>
      </c>
      <c r="AA873" s="110">
        <f t="shared" ref="AA873" si="15894">ROUND(AA872/$E872,2)</f>
        <v>0</v>
      </c>
      <c r="AB873" s="110">
        <f t="shared" ref="AB873" si="15895">ROUND(AB872/$E872,2)</f>
        <v>0</v>
      </c>
      <c r="AC873" s="110">
        <f t="shared" ref="AC873" si="15896">ROUND(AC872/$E872,2)</f>
        <v>0</v>
      </c>
      <c r="AD873" s="110">
        <f t="shared" ref="AD873" si="15897">ROUND(AD872/$E872,2)</f>
        <v>0</v>
      </c>
      <c r="AE873" s="110">
        <f t="shared" ref="AE873" si="15898">ROUND(AE872/$E872,2)</f>
        <v>0</v>
      </c>
      <c r="AF873" s="110">
        <f t="shared" ref="AF873" si="15899">ROUND(AF872/$E872,2)</f>
        <v>0</v>
      </c>
      <c r="AG873" s="110">
        <f t="shared" ref="AG873" si="15900">ROUND(AG872/$E872,2)</f>
        <v>0</v>
      </c>
      <c r="AH873" s="110">
        <f t="shared" ref="AH873" si="15901">ROUND(AH872/$E872,2)</f>
        <v>0</v>
      </c>
      <c r="AI873" s="110">
        <f t="shared" ref="AI873" si="15902">ROUND(AI872/$E872,2)</f>
        <v>0</v>
      </c>
      <c r="AJ873" s="110">
        <f t="shared" ref="AJ873" si="15903">ROUND(AJ872/$E872,2)</f>
        <v>0</v>
      </c>
      <c r="AK873" s="110">
        <f t="shared" ref="AK873" si="15904">ROUND(AK872/$E872,2)</f>
        <v>0</v>
      </c>
      <c r="AL873" s="110">
        <f t="shared" ref="AL873" si="15905">ROUND(AL872/$E872,2)</f>
        <v>0</v>
      </c>
      <c r="AM873" s="110">
        <f t="shared" ref="AM873" si="15906">ROUND(AM872/$E872,2)</f>
        <v>0</v>
      </c>
      <c r="AN873" s="110">
        <f t="shared" ref="AN873" si="15907">ROUND(AN872/$E872,2)</f>
        <v>0</v>
      </c>
      <c r="AO873" s="110">
        <f t="shared" ref="AO873" si="15908">ROUND(AO872/$E872,2)</f>
        <v>0</v>
      </c>
      <c r="AP873" s="110">
        <f t="shared" ref="AP873" si="15909">ROUND(AP872/$E872,2)</f>
        <v>0</v>
      </c>
      <c r="AQ873" s="110">
        <f t="shared" ref="AQ873" si="15910">ROUND(AQ872/$E872,2)</f>
        <v>0</v>
      </c>
      <c r="AR873" s="110">
        <f t="shared" ref="AR873" si="15911">ROUND(AR872/$E872,2)</f>
        <v>0</v>
      </c>
      <c r="AS873" s="110">
        <f t="shared" ref="AS873" si="15912">ROUND(AS872/$E872,2)</f>
        <v>0</v>
      </c>
      <c r="AT873" s="110">
        <f t="shared" ref="AT873" si="15913">ROUND(AT872/$E872,2)</f>
        <v>0</v>
      </c>
      <c r="AU873" s="110">
        <f t="shared" ref="AU873" si="15914">ROUND(AU872/$E872,2)</f>
        <v>0</v>
      </c>
      <c r="AV873" s="110">
        <f t="shared" ref="AV873" si="15915">ROUND(AV872/$E872,2)</f>
        <v>0</v>
      </c>
      <c r="AW873" s="110">
        <f t="shared" ref="AW873" si="15916">ROUND(AW872/$E872,2)</f>
        <v>0</v>
      </c>
      <c r="AX873" s="110">
        <f t="shared" ref="AX873" si="15917">ROUND(AX872/$E872,2)</f>
        <v>0</v>
      </c>
      <c r="AY873" s="110">
        <f t="shared" ref="AY873" si="15918">ROUND(AY872/$E872,2)</f>
        <v>0</v>
      </c>
      <c r="AZ873" s="110">
        <f t="shared" ref="AZ873" si="15919">ROUND(AZ872/$E872,2)</f>
        <v>0</v>
      </c>
      <c r="BA873" s="110">
        <f t="shared" ref="BA873" si="15920">ROUND(BA872/$E872,2)</f>
        <v>0</v>
      </c>
      <c r="BB873" s="110">
        <f t="shared" ref="BB873" si="15921">ROUND(BB872/$E872,2)</f>
        <v>0</v>
      </c>
      <c r="BC873" s="110">
        <f t="shared" ref="BC873" si="15922">ROUND(BC872/$E872,2)</f>
        <v>0</v>
      </c>
      <c r="BD873" s="110">
        <f t="shared" ref="BD873" si="15923">ROUND(BD872/$E872,2)</f>
        <v>0</v>
      </c>
      <c r="BE873" s="110">
        <f t="shared" ref="BE873" si="15924">ROUND(BE872/$E872,2)</f>
        <v>0</v>
      </c>
      <c r="BF873" s="110">
        <f t="shared" ref="BF873" si="15925">ROUND(BF872/$E872,2)</f>
        <v>0</v>
      </c>
      <c r="BG873" s="110">
        <f t="shared" ref="BG873" si="15926">ROUND(BG872/$E872,2)</f>
        <v>0</v>
      </c>
      <c r="BH873" s="110">
        <f t="shared" ref="BH873" si="15927">ROUND(BH872/$E872,2)</f>
        <v>0</v>
      </c>
      <c r="BI873" s="110">
        <f t="shared" ref="BI873" si="15928">ROUND(BI872/$E872,2)</f>
        <v>0</v>
      </c>
      <c r="BJ873" s="110">
        <f t="shared" ref="BJ873" si="15929">ROUND(BJ872/$E872,2)</f>
        <v>0</v>
      </c>
      <c r="BK873" s="110">
        <f t="shared" ref="BK873" si="15930">ROUND(BK872/$E872,2)</f>
        <v>0.14000000000000001</v>
      </c>
      <c r="BL873" s="110">
        <f t="shared" ref="BL873" si="15931">ROUND(BL872/$E872,2)</f>
        <v>0.14000000000000001</v>
      </c>
      <c r="BM873" s="110">
        <f t="shared" ref="BM873" si="15932">ROUND(BM872/$E872,2)</f>
        <v>0.14000000000000001</v>
      </c>
      <c r="BN873" s="110">
        <f t="shared" ref="BN873" si="15933">ROUND(BN872/$E872,2)</f>
        <v>0.14000000000000001</v>
      </c>
      <c r="BO873" s="110">
        <f t="shared" ref="BO873" si="15934">ROUND(BO872/$E872,2)</f>
        <v>0.14000000000000001</v>
      </c>
      <c r="BP873" s="110">
        <f t="shared" ref="BP873" si="15935">ROUND(BP872/$E872,2)</f>
        <v>0.14000000000000001</v>
      </c>
      <c r="BQ873" s="110">
        <f t="shared" ref="BQ873" si="15936">ROUND(BQ872/$E872,2)</f>
        <v>0.14000000000000001</v>
      </c>
      <c r="BR873" s="110">
        <f t="shared" ref="BR873" si="15937">ROUND(BR872/$E872,2)</f>
        <v>0.14000000000000001</v>
      </c>
      <c r="BS873" s="110">
        <f>ROUNDUP(BS872/$E872,2)</f>
        <v>0.15000000000000002</v>
      </c>
      <c r="BT873" s="110">
        <f t="shared" ref="BT873" si="15938">ROUND(BT872/$E872,2)</f>
        <v>0.14000000000000001</v>
      </c>
      <c r="BU873" s="110">
        <f t="shared" ref="BU873:BW873" si="15939">ROUNDUP(BU872/$E872,2)</f>
        <v>0.15000000000000002</v>
      </c>
      <c r="BV873" s="110">
        <f t="shared" si="15939"/>
        <v>0.15000000000000002</v>
      </c>
      <c r="BW873" s="110">
        <f t="shared" si="15939"/>
        <v>0.15000000000000002</v>
      </c>
      <c r="BX873" s="110">
        <f t="shared" ref="BX873" si="15940">ROUND(BX872/$E872,2)</f>
        <v>0.14000000000000001</v>
      </c>
      <c r="BY873" s="110">
        <f t="shared" ref="BY873" si="15941">ROUND(BY872/$E872,2)</f>
        <v>0</v>
      </c>
      <c r="BZ873" s="110">
        <f t="shared" ref="BZ873" si="15942">ROUND(BZ872/$E872,2)</f>
        <v>0</v>
      </c>
      <c r="CA873" s="110">
        <f t="shared" ref="CA873" si="15943">ROUND(CA872/$E872,2)</f>
        <v>0</v>
      </c>
      <c r="CB873" s="110">
        <f t="shared" ref="CB873" si="15944">ROUND(CB872/$E872,2)</f>
        <v>0</v>
      </c>
      <c r="CC873" s="110">
        <f t="shared" ref="CC873" si="15945">ROUND(CC872/$E872,2)</f>
        <v>0</v>
      </c>
      <c r="CD873" s="110">
        <f t="shared" ref="CD873" si="15946">ROUND(CD872/$E872,2)</f>
        <v>0</v>
      </c>
      <c r="CE873" s="110"/>
      <c r="CF873" s="110">
        <f t="shared" ref="CF873" si="15947">ROUND(CF872/$E872,2)</f>
        <v>0</v>
      </c>
      <c r="CG873" s="110">
        <f t="shared" ref="CG873" si="15948">ROUND(CG872/$E872,2)</f>
        <v>0</v>
      </c>
      <c r="CH873" s="111">
        <f>IF(C872="","",D872-SUM(G873:CG873))</f>
        <v>0</v>
      </c>
      <c r="CI873" s="112">
        <f>IF(C872="","",SUM(G873:CG873))</f>
        <v>2</v>
      </c>
      <c r="CJ873" s="67" t="b">
        <f>IF(C872="","",D872=CI873)</f>
        <v>1</v>
      </c>
    </row>
    <row r="874" spans="1:88" s="5" customFormat="1" ht="22.05" customHeight="1" x14ac:dyDescent="0.3">
      <c r="A874" s="173"/>
      <c r="B874" s="157"/>
      <c r="C874" s="170"/>
      <c r="D874" s="160"/>
      <c r="E874" s="163"/>
      <c r="F874" s="166"/>
      <c r="G874" s="113">
        <v>0</v>
      </c>
      <c r="H874" s="113"/>
      <c r="I874" s="113"/>
      <c r="J874" s="113"/>
      <c r="K874" s="113"/>
      <c r="L874" s="113"/>
      <c r="M874" s="113"/>
      <c r="N874" s="113"/>
      <c r="O874" s="113"/>
      <c r="P874" s="113"/>
      <c r="Q874" s="113"/>
      <c r="R874" s="113"/>
      <c r="S874" s="113"/>
      <c r="T874" s="113"/>
      <c r="U874" s="113">
        <f t="shared" ref="U874:X874" si="15949">U872/$F872</f>
        <v>0</v>
      </c>
      <c r="V874" s="113">
        <f t="shared" si="15949"/>
        <v>0</v>
      </c>
      <c r="W874" s="113">
        <f t="shared" si="15949"/>
        <v>0</v>
      </c>
      <c r="X874" s="113">
        <f t="shared" si="15949"/>
        <v>0</v>
      </c>
      <c r="Y874" s="113">
        <f t="shared" ref="Y874:AG874" si="15950">Y872/$F872</f>
        <v>0</v>
      </c>
      <c r="Z874" s="113">
        <f t="shared" si="15950"/>
        <v>0</v>
      </c>
      <c r="AA874" s="113">
        <f t="shared" si="15950"/>
        <v>0</v>
      </c>
      <c r="AB874" s="113">
        <f t="shared" si="15950"/>
        <v>0</v>
      </c>
      <c r="AC874" s="113">
        <f t="shared" si="15950"/>
        <v>0</v>
      </c>
      <c r="AD874" s="113">
        <f t="shared" si="15950"/>
        <v>0</v>
      </c>
      <c r="AE874" s="113">
        <f t="shared" si="15950"/>
        <v>0</v>
      </c>
      <c r="AF874" s="113">
        <f t="shared" si="15950"/>
        <v>0</v>
      </c>
      <c r="AG874" s="113">
        <f t="shared" si="15950"/>
        <v>0</v>
      </c>
      <c r="AH874" s="113">
        <f t="shared" ref="AH874:AK874" si="15951">AH872/$F872</f>
        <v>0</v>
      </c>
      <c r="AI874" s="113">
        <f t="shared" si="15951"/>
        <v>0</v>
      </c>
      <c r="AJ874" s="113">
        <f t="shared" si="15951"/>
        <v>0</v>
      </c>
      <c r="AK874" s="113">
        <f t="shared" si="15951"/>
        <v>0</v>
      </c>
      <c r="AL874" s="113">
        <f t="shared" ref="AL874:AT874" si="15952">AL872/$F872</f>
        <v>0</v>
      </c>
      <c r="AM874" s="113">
        <f t="shared" si="15952"/>
        <v>0</v>
      </c>
      <c r="AN874" s="113">
        <f t="shared" si="15952"/>
        <v>0</v>
      </c>
      <c r="AO874" s="113">
        <f t="shared" si="15952"/>
        <v>0</v>
      </c>
      <c r="AP874" s="113">
        <f t="shared" si="15952"/>
        <v>0</v>
      </c>
      <c r="AQ874" s="113">
        <f t="shared" si="15952"/>
        <v>0</v>
      </c>
      <c r="AR874" s="113">
        <f t="shared" si="15952"/>
        <v>0</v>
      </c>
      <c r="AS874" s="113">
        <f t="shared" si="15952"/>
        <v>0</v>
      </c>
      <c r="AT874" s="113">
        <f t="shared" si="15952"/>
        <v>0</v>
      </c>
      <c r="AU874" s="113">
        <f t="shared" ref="AU874:AX874" si="15953">AU872/$F872</f>
        <v>0</v>
      </c>
      <c r="AV874" s="113">
        <f t="shared" si="15953"/>
        <v>0</v>
      </c>
      <c r="AW874" s="113">
        <f t="shared" si="15953"/>
        <v>0</v>
      </c>
      <c r="AX874" s="113">
        <f t="shared" si="15953"/>
        <v>0</v>
      </c>
      <c r="AY874" s="113">
        <f t="shared" ref="AY874:BC874" si="15954">AY872/$F872</f>
        <v>0</v>
      </c>
      <c r="AZ874" s="113">
        <f t="shared" si="15954"/>
        <v>0</v>
      </c>
      <c r="BA874" s="113">
        <f t="shared" si="15954"/>
        <v>0</v>
      </c>
      <c r="BB874" s="113">
        <f t="shared" si="15954"/>
        <v>0</v>
      </c>
      <c r="BC874" s="113">
        <f t="shared" si="15954"/>
        <v>0</v>
      </c>
      <c r="BD874" s="113">
        <f t="shared" ref="BD874:BG874" si="15955">BD872/$F872</f>
        <v>0</v>
      </c>
      <c r="BE874" s="113">
        <f t="shared" si="15955"/>
        <v>0</v>
      </c>
      <c r="BF874" s="113">
        <f t="shared" si="15955"/>
        <v>0</v>
      </c>
      <c r="BG874" s="113">
        <f t="shared" si="15955"/>
        <v>0</v>
      </c>
      <c r="BH874" s="113">
        <f t="shared" ref="BH874:BK874" si="15956">BH872/$F872</f>
        <v>0</v>
      </c>
      <c r="BI874" s="113">
        <f t="shared" si="15956"/>
        <v>0</v>
      </c>
      <c r="BJ874" s="113">
        <f t="shared" si="15956"/>
        <v>0</v>
      </c>
      <c r="BK874" s="113">
        <f t="shared" si="15956"/>
        <v>7.1427979240246062E-2</v>
      </c>
      <c r="BL874" s="113">
        <f t="shared" ref="BL874:BP874" si="15957">BL872/$F872</f>
        <v>7.1432124558523602E-2</v>
      </c>
      <c r="BM874" s="113">
        <f t="shared" si="15957"/>
        <v>7.1432124558523602E-2</v>
      </c>
      <c r="BN874" s="113">
        <f t="shared" si="15957"/>
        <v>7.1427979240246062E-2</v>
      </c>
      <c r="BO874" s="113">
        <f t="shared" si="15957"/>
        <v>7.1427979240246062E-2</v>
      </c>
      <c r="BP874" s="113">
        <f t="shared" si="15957"/>
        <v>7.1427979240246062E-2</v>
      </c>
      <c r="BQ874" s="113">
        <f t="shared" ref="BQ874:BT874" si="15958">BQ872/$F872</f>
        <v>7.1427979240246062E-2</v>
      </c>
      <c r="BR874" s="113">
        <f t="shared" si="15958"/>
        <v>7.1427979240246062E-2</v>
      </c>
      <c r="BS874" s="113">
        <f t="shared" si="15958"/>
        <v>7.1427979240246062E-2</v>
      </c>
      <c r="BT874" s="113">
        <f t="shared" si="15958"/>
        <v>7.1427979240246062E-2</v>
      </c>
      <c r="BU874" s="113">
        <f t="shared" ref="BU874:BX874" si="15959">BU872/$F872</f>
        <v>7.1427979240246062E-2</v>
      </c>
      <c r="BV874" s="113">
        <f t="shared" si="15959"/>
        <v>7.1427979240246062E-2</v>
      </c>
      <c r="BW874" s="113">
        <f t="shared" si="15959"/>
        <v>7.1427979240246062E-2</v>
      </c>
      <c r="BX874" s="113">
        <f t="shared" si="15959"/>
        <v>7.1427979240246062E-2</v>
      </c>
      <c r="BY874" s="113">
        <f t="shared" ref="BY874:CC874" si="15960">BY872/$F872</f>
        <v>0</v>
      </c>
      <c r="BZ874" s="113">
        <f t="shared" si="15960"/>
        <v>0</v>
      </c>
      <c r="CA874" s="113">
        <f t="shared" si="15960"/>
        <v>0</v>
      </c>
      <c r="CB874" s="113">
        <f t="shared" si="15960"/>
        <v>0</v>
      </c>
      <c r="CC874" s="113">
        <f t="shared" si="15960"/>
        <v>0</v>
      </c>
      <c r="CD874" s="113">
        <f t="shared" ref="CD874:CG874" si="15961">CD872/$F872</f>
        <v>0</v>
      </c>
      <c r="CE874" s="113"/>
      <c r="CF874" s="113">
        <f t="shared" si="15961"/>
        <v>0</v>
      </c>
      <c r="CG874" s="113">
        <f t="shared" si="15961"/>
        <v>0</v>
      </c>
      <c r="CH874" s="114">
        <f>IF(C872="","",100%-SUM(G874:CG874))</f>
        <v>3.3306690738754696E-16</v>
      </c>
      <c r="CI874" s="115">
        <f>IF(C872="","",SUM(G874:CG874))</f>
        <v>0.99999999999999967</v>
      </c>
      <c r="CJ874" s="67" t="b">
        <f>IF(C872="","",SUM(G874:CG874)=CI874)</f>
        <v>1</v>
      </c>
    </row>
    <row r="875" spans="1:88" s="5" customFormat="1" ht="22.05" customHeight="1" x14ac:dyDescent="0.3">
      <c r="A875" s="171" t="s">
        <v>617</v>
      </c>
      <c r="B875" s="155" t="s">
        <v>618</v>
      </c>
      <c r="C875" s="168" t="s">
        <v>163</v>
      </c>
      <c r="D875" s="158">
        <v>4</v>
      </c>
      <c r="E875" s="161">
        <v>119974</v>
      </c>
      <c r="F875" s="164">
        <f t="shared" si="14645"/>
        <v>479896</v>
      </c>
      <c r="G875" s="108">
        <v>0</v>
      </c>
      <c r="H875" s="108"/>
      <c r="I875" s="108"/>
      <c r="J875" s="108"/>
      <c r="K875" s="108"/>
      <c r="L875" s="108"/>
      <c r="M875" s="108"/>
      <c r="N875" s="108"/>
      <c r="O875" s="108"/>
      <c r="P875" s="108"/>
      <c r="Q875" s="108"/>
      <c r="R875" s="108"/>
      <c r="S875" s="108"/>
      <c r="T875" s="108"/>
      <c r="U875" s="108"/>
      <c r="V875" s="108"/>
      <c r="W875" s="108"/>
      <c r="X875" s="108"/>
      <c r="Y875" s="108"/>
      <c r="Z875" s="108"/>
      <c r="AA875" s="108"/>
      <c r="AB875" s="108"/>
      <c r="AC875" s="108"/>
      <c r="AD875" s="108"/>
      <c r="AE875" s="108"/>
      <c r="AF875" s="108"/>
      <c r="AG875" s="108"/>
      <c r="AH875" s="108"/>
      <c r="AI875" s="108"/>
      <c r="AJ875" s="108"/>
      <c r="AK875" s="108"/>
      <c r="AL875" s="108"/>
      <c r="AM875" s="108"/>
      <c r="AN875" s="108"/>
      <c r="AO875" s="108"/>
      <c r="AP875" s="108"/>
      <c r="AQ875" s="108"/>
      <c r="AR875" s="108"/>
      <c r="AS875" s="108"/>
      <c r="AT875" s="108"/>
      <c r="AU875" s="108"/>
      <c r="AV875" s="108"/>
      <c r="AW875" s="108"/>
      <c r="AX875" s="108"/>
      <c r="AY875" s="108"/>
      <c r="AZ875" s="108"/>
      <c r="BA875" s="108"/>
      <c r="BB875" s="108"/>
      <c r="BC875" s="108"/>
      <c r="BD875" s="108"/>
      <c r="BE875" s="108"/>
      <c r="BF875" s="108"/>
      <c r="BG875" s="108"/>
      <c r="BH875" s="108"/>
      <c r="BI875" s="108"/>
      <c r="BJ875" s="108"/>
      <c r="BK875" s="108">
        <f>ROUND($F875/14,0)</f>
        <v>34278</v>
      </c>
      <c r="BL875" s="108">
        <f>ROUNDUP($F875/14,0)</f>
        <v>34279</v>
      </c>
      <c r="BM875" s="108">
        <f>ROUNDUP($F875/14,0)</f>
        <v>34279</v>
      </c>
      <c r="BN875" s="108">
        <f>ROUNDUP($F875/14,0)</f>
        <v>34279</v>
      </c>
      <c r="BO875" s="108">
        <f>ROUNDUP($F875/14,0)</f>
        <v>34279</v>
      </c>
      <c r="BP875" s="108">
        <f t="shared" ref="BP875:BX875" si="15962">ROUND($F875/14,0)</f>
        <v>34278</v>
      </c>
      <c r="BQ875" s="108">
        <f t="shared" si="15962"/>
        <v>34278</v>
      </c>
      <c r="BR875" s="108">
        <f t="shared" si="15962"/>
        <v>34278</v>
      </c>
      <c r="BS875" s="108">
        <f t="shared" si="15962"/>
        <v>34278</v>
      </c>
      <c r="BT875" s="108">
        <f t="shared" si="15962"/>
        <v>34278</v>
      </c>
      <c r="BU875" s="108">
        <f t="shared" si="15962"/>
        <v>34278</v>
      </c>
      <c r="BV875" s="108">
        <f t="shared" si="15962"/>
        <v>34278</v>
      </c>
      <c r="BW875" s="108">
        <f t="shared" si="15962"/>
        <v>34278</v>
      </c>
      <c r="BX875" s="108">
        <f t="shared" si="15962"/>
        <v>34278</v>
      </c>
      <c r="BY875" s="108"/>
      <c r="BZ875" s="108"/>
      <c r="CA875" s="108"/>
      <c r="CB875" s="108"/>
      <c r="CC875" s="108"/>
      <c r="CD875" s="108"/>
      <c r="CE875" s="108"/>
      <c r="CF875" s="108"/>
      <c r="CG875" s="108"/>
      <c r="CH875" s="109">
        <f>IF(C875="","",F875-SUM(G875:CG875))</f>
        <v>0</v>
      </c>
      <c r="CI875" s="107">
        <f>IF(C875="","",SUM(G875:CG875))</f>
        <v>479896</v>
      </c>
      <c r="CJ875" s="67" t="b">
        <f>IF(C875="","",F875=CI875)</f>
        <v>1</v>
      </c>
    </row>
    <row r="876" spans="1:88" s="5" customFormat="1" ht="22.05" customHeight="1" x14ac:dyDescent="0.3">
      <c r="A876" s="172"/>
      <c r="B876" s="156"/>
      <c r="C876" s="169"/>
      <c r="D876" s="159"/>
      <c r="E876" s="162"/>
      <c r="F876" s="165"/>
      <c r="G876" s="110">
        <v>0</v>
      </c>
      <c r="H876" s="110"/>
      <c r="I876" s="110"/>
      <c r="J876" s="110"/>
      <c r="K876" s="110"/>
      <c r="L876" s="110"/>
      <c r="M876" s="110"/>
      <c r="N876" s="110"/>
      <c r="O876" s="110"/>
      <c r="P876" s="110"/>
      <c r="Q876" s="110"/>
      <c r="R876" s="110"/>
      <c r="S876" s="110"/>
      <c r="T876" s="110"/>
      <c r="U876" s="110">
        <f t="shared" ref="U876" si="15963">ROUND(U875/$E875,2)</f>
        <v>0</v>
      </c>
      <c r="V876" s="110">
        <f t="shared" ref="V876" si="15964">ROUND(V875/$E875,2)</f>
        <v>0</v>
      </c>
      <c r="W876" s="110">
        <f t="shared" ref="W876" si="15965">ROUND(W875/$E875,2)</f>
        <v>0</v>
      </c>
      <c r="X876" s="110">
        <f t="shared" ref="X876" si="15966">ROUND(X875/$E875,2)</f>
        <v>0</v>
      </c>
      <c r="Y876" s="110">
        <f t="shared" ref="Y876" si="15967">ROUND(Y875/$E875,2)</f>
        <v>0</v>
      </c>
      <c r="Z876" s="110">
        <f t="shared" ref="Z876" si="15968">ROUND(Z875/$E875,2)</f>
        <v>0</v>
      </c>
      <c r="AA876" s="110">
        <f t="shared" ref="AA876" si="15969">ROUND(AA875/$E875,2)</f>
        <v>0</v>
      </c>
      <c r="AB876" s="110">
        <f t="shared" ref="AB876" si="15970">ROUND(AB875/$E875,2)</f>
        <v>0</v>
      </c>
      <c r="AC876" s="110">
        <f t="shared" ref="AC876" si="15971">ROUND(AC875/$E875,2)</f>
        <v>0</v>
      </c>
      <c r="AD876" s="110">
        <f t="shared" ref="AD876" si="15972">ROUND(AD875/$E875,2)</f>
        <v>0</v>
      </c>
      <c r="AE876" s="110">
        <f t="shared" ref="AE876" si="15973">ROUND(AE875/$E875,2)</f>
        <v>0</v>
      </c>
      <c r="AF876" s="110">
        <f t="shared" ref="AF876" si="15974">ROUND(AF875/$E875,2)</f>
        <v>0</v>
      </c>
      <c r="AG876" s="110">
        <f t="shared" ref="AG876" si="15975">ROUND(AG875/$E875,2)</f>
        <v>0</v>
      </c>
      <c r="AH876" s="110">
        <f t="shared" ref="AH876" si="15976">ROUND(AH875/$E875,2)</f>
        <v>0</v>
      </c>
      <c r="AI876" s="110">
        <f t="shared" ref="AI876" si="15977">ROUND(AI875/$E875,2)</f>
        <v>0</v>
      </c>
      <c r="AJ876" s="110">
        <f t="shared" ref="AJ876" si="15978">ROUND(AJ875/$E875,2)</f>
        <v>0</v>
      </c>
      <c r="AK876" s="110">
        <f t="shared" ref="AK876" si="15979">ROUND(AK875/$E875,2)</f>
        <v>0</v>
      </c>
      <c r="AL876" s="110">
        <f t="shared" ref="AL876" si="15980">ROUND(AL875/$E875,2)</f>
        <v>0</v>
      </c>
      <c r="AM876" s="110">
        <f t="shared" ref="AM876" si="15981">ROUND(AM875/$E875,2)</f>
        <v>0</v>
      </c>
      <c r="AN876" s="110">
        <f t="shared" ref="AN876" si="15982">ROUND(AN875/$E875,2)</f>
        <v>0</v>
      </c>
      <c r="AO876" s="110">
        <f t="shared" ref="AO876" si="15983">ROUND(AO875/$E875,2)</f>
        <v>0</v>
      </c>
      <c r="AP876" s="110">
        <f t="shared" ref="AP876" si="15984">ROUND(AP875/$E875,2)</f>
        <v>0</v>
      </c>
      <c r="AQ876" s="110">
        <f t="shared" ref="AQ876" si="15985">ROUND(AQ875/$E875,2)</f>
        <v>0</v>
      </c>
      <c r="AR876" s="110">
        <f t="shared" ref="AR876" si="15986">ROUND(AR875/$E875,2)</f>
        <v>0</v>
      </c>
      <c r="AS876" s="110">
        <f t="shared" ref="AS876" si="15987">ROUND(AS875/$E875,2)</f>
        <v>0</v>
      </c>
      <c r="AT876" s="110">
        <f t="shared" ref="AT876" si="15988">ROUND(AT875/$E875,2)</f>
        <v>0</v>
      </c>
      <c r="AU876" s="110">
        <f t="shared" ref="AU876" si="15989">ROUND(AU875/$E875,2)</f>
        <v>0</v>
      </c>
      <c r="AV876" s="110">
        <f t="shared" ref="AV876" si="15990">ROUND(AV875/$E875,2)</f>
        <v>0</v>
      </c>
      <c r="AW876" s="110">
        <f t="shared" ref="AW876" si="15991">ROUND(AW875/$E875,2)</f>
        <v>0</v>
      </c>
      <c r="AX876" s="110">
        <f t="shared" ref="AX876" si="15992">ROUND(AX875/$E875,2)</f>
        <v>0</v>
      </c>
      <c r="AY876" s="110">
        <f t="shared" ref="AY876" si="15993">ROUND(AY875/$E875,2)</f>
        <v>0</v>
      </c>
      <c r="AZ876" s="110">
        <f t="shared" ref="AZ876" si="15994">ROUND(AZ875/$E875,2)</f>
        <v>0</v>
      </c>
      <c r="BA876" s="110">
        <f t="shared" ref="BA876" si="15995">ROUND(BA875/$E875,2)</f>
        <v>0</v>
      </c>
      <c r="BB876" s="110">
        <f t="shared" ref="BB876" si="15996">ROUND(BB875/$E875,2)</f>
        <v>0</v>
      </c>
      <c r="BC876" s="110">
        <f t="shared" ref="BC876" si="15997">ROUND(BC875/$E875,2)</f>
        <v>0</v>
      </c>
      <c r="BD876" s="110">
        <f t="shared" ref="BD876" si="15998">ROUND(BD875/$E875,2)</f>
        <v>0</v>
      </c>
      <c r="BE876" s="110">
        <f t="shared" ref="BE876" si="15999">ROUND(BE875/$E875,2)</f>
        <v>0</v>
      </c>
      <c r="BF876" s="110">
        <f t="shared" ref="BF876" si="16000">ROUND(BF875/$E875,2)</f>
        <v>0</v>
      </c>
      <c r="BG876" s="110">
        <f t="shared" ref="BG876" si="16001">ROUND(BG875/$E875,2)</f>
        <v>0</v>
      </c>
      <c r="BH876" s="110">
        <f t="shared" ref="BH876" si="16002">ROUND(BH875/$E875,2)</f>
        <v>0</v>
      </c>
      <c r="BI876" s="110">
        <f t="shared" ref="BI876" si="16003">ROUND(BI875/$E875,2)</f>
        <v>0</v>
      </c>
      <c r="BJ876" s="110">
        <f t="shared" ref="BJ876" si="16004">ROUND(BJ875/$E875,2)</f>
        <v>0</v>
      </c>
      <c r="BK876" s="110">
        <f t="shared" ref="BK876" si="16005">ROUND(BK875/$E875,2)</f>
        <v>0.28999999999999998</v>
      </c>
      <c r="BL876" s="110">
        <f t="shared" ref="BL876" si="16006">ROUND(BL875/$E875,2)</f>
        <v>0.28999999999999998</v>
      </c>
      <c r="BM876" s="110">
        <f t="shared" ref="BM876" si="16007">ROUND(BM875/$E875,2)</f>
        <v>0.28999999999999998</v>
      </c>
      <c r="BN876" s="110">
        <f t="shared" ref="BN876" si="16008">ROUND(BN875/$E875,2)</f>
        <v>0.28999999999999998</v>
      </c>
      <c r="BO876" s="110">
        <f t="shared" ref="BO876" si="16009">ROUND(BO875/$E875,2)</f>
        <v>0.28999999999999998</v>
      </c>
      <c r="BP876" s="110">
        <f t="shared" ref="BP876" si="16010">ROUND(BP875/$E875,2)</f>
        <v>0.28999999999999998</v>
      </c>
      <c r="BQ876" s="110">
        <f>ROUNDDOWN(BQ875/$E875,2)</f>
        <v>0.28000000000000003</v>
      </c>
      <c r="BR876" s="110">
        <f>ROUNDDOWN(BR875/$E875,2)</f>
        <v>0.28000000000000003</v>
      </c>
      <c r="BS876" s="110">
        <f>ROUNDDOWN(BS875/$E875,2)</f>
        <v>0.28000000000000003</v>
      </c>
      <c r="BT876" s="110">
        <f t="shared" ref="BT876" si="16011">ROUND(BT875/$E875,2)</f>
        <v>0.28999999999999998</v>
      </c>
      <c r="BU876" s="110">
        <f>ROUNDDOWN(BU875/$E875,2)</f>
        <v>0.28000000000000003</v>
      </c>
      <c r="BV876" s="110">
        <f>ROUNDDOWN(BV875/$E875,2)</f>
        <v>0.28000000000000003</v>
      </c>
      <c r="BW876" s="110">
        <f>ROUNDDOWN(BW875/$E875,2)</f>
        <v>0.28000000000000003</v>
      </c>
      <c r="BX876" s="110">
        <f t="shared" ref="BX876" si="16012">ROUND(BX875/$E875,2)</f>
        <v>0.28999999999999998</v>
      </c>
      <c r="BY876" s="110">
        <f t="shared" ref="BY876" si="16013">ROUND(BY875/$E875,2)</f>
        <v>0</v>
      </c>
      <c r="BZ876" s="110">
        <f t="shared" ref="BZ876" si="16014">ROUND(BZ875/$E875,2)</f>
        <v>0</v>
      </c>
      <c r="CA876" s="110">
        <f t="shared" ref="CA876" si="16015">ROUND(CA875/$E875,2)</f>
        <v>0</v>
      </c>
      <c r="CB876" s="110">
        <f t="shared" ref="CB876" si="16016">ROUND(CB875/$E875,2)</f>
        <v>0</v>
      </c>
      <c r="CC876" s="110">
        <f t="shared" ref="CC876" si="16017">ROUND(CC875/$E875,2)</f>
        <v>0</v>
      </c>
      <c r="CD876" s="110">
        <f t="shared" ref="CD876" si="16018">ROUND(CD875/$E875,2)</f>
        <v>0</v>
      </c>
      <c r="CE876" s="110"/>
      <c r="CF876" s="110">
        <f t="shared" ref="CF876" si="16019">ROUND(CF875/$E875,2)</f>
        <v>0</v>
      </c>
      <c r="CG876" s="110">
        <f t="shared" ref="CG876" si="16020">ROUND(CG875/$E875,2)</f>
        <v>0</v>
      </c>
      <c r="CH876" s="111">
        <f>IF(C875="","",D875-SUM(G876:CG876))</f>
        <v>-8.8817841970012523E-16</v>
      </c>
      <c r="CI876" s="112">
        <f>IF(C875="","",SUM(G876:CG876))</f>
        <v>4.0000000000000009</v>
      </c>
      <c r="CJ876" s="67" t="b">
        <f>IF(C875="","",D875=CI876)</f>
        <v>1</v>
      </c>
    </row>
    <row r="877" spans="1:88" s="5" customFormat="1" ht="22.05" customHeight="1" x14ac:dyDescent="0.3">
      <c r="A877" s="173"/>
      <c r="B877" s="157"/>
      <c r="C877" s="170"/>
      <c r="D877" s="160"/>
      <c r="E877" s="163"/>
      <c r="F877" s="166"/>
      <c r="G877" s="113">
        <v>0</v>
      </c>
      <c r="H877" s="113"/>
      <c r="I877" s="113"/>
      <c r="J877" s="113"/>
      <c r="K877" s="113"/>
      <c r="L877" s="113"/>
      <c r="M877" s="113"/>
      <c r="N877" s="113"/>
      <c r="O877" s="113"/>
      <c r="P877" s="113"/>
      <c r="Q877" s="113"/>
      <c r="R877" s="113"/>
      <c r="S877" s="113"/>
      <c r="T877" s="113"/>
      <c r="U877" s="113">
        <f t="shared" ref="U877:X877" si="16021">U875/$F875</f>
        <v>0</v>
      </c>
      <c r="V877" s="113">
        <f t="shared" si="16021"/>
        <v>0</v>
      </c>
      <c r="W877" s="113">
        <f t="shared" si="16021"/>
        <v>0</v>
      </c>
      <c r="X877" s="113">
        <f t="shared" si="16021"/>
        <v>0</v>
      </c>
      <c r="Y877" s="113">
        <f t="shared" ref="Y877:AG877" si="16022">Y875/$F875</f>
        <v>0</v>
      </c>
      <c r="Z877" s="113">
        <f t="shared" si="16022"/>
        <v>0</v>
      </c>
      <c r="AA877" s="113">
        <f t="shared" si="16022"/>
        <v>0</v>
      </c>
      <c r="AB877" s="113">
        <f t="shared" si="16022"/>
        <v>0</v>
      </c>
      <c r="AC877" s="113">
        <f t="shared" si="16022"/>
        <v>0</v>
      </c>
      <c r="AD877" s="113">
        <f t="shared" si="16022"/>
        <v>0</v>
      </c>
      <c r="AE877" s="113">
        <f t="shared" si="16022"/>
        <v>0</v>
      </c>
      <c r="AF877" s="113">
        <f t="shared" si="16022"/>
        <v>0</v>
      </c>
      <c r="AG877" s="113">
        <f t="shared" si="16022"/>
        <v>0</v>
      </c>
      <c r="AH877" s="113">
        <f t="shared" ref="AH877:AK877" si="16023">AH875/$F875</f>
        <v>0</v>
      </c>
      <c r="AI877" s="113">
        <f t="shared" si="16023"/>
        <v>0</v>
      </c>
      <c r="AJ877" s="113">
        <f t="shared" si="16023"/>
        <v>0</v>
      </c>
      <c r="AK877" s="113">
        <f t="shared" si="16023"/>
        <v>0</v>
      </c>
      <c r="AL877" s="113">
        <f t="shared" ref="AL877:AT877" si="16024">AL875/$F875</f>
        <v>0</v>
      </c>
      <c r="AM877" s="113">
        <f t="shared" si="16024"/>
        <v>0</v>
      </c>
      <c r="AN877" s="113">
        <f t="shared" si="16024"/>
        <v>0</v>
      </c>
      <c r="AO877" s="113">
        <f t="shared" si="16024"/>
        <v>0</v>
      </c>
      <c r="AP877" s="113">
        <f t="shared" si="16024"/>
        <v>0</v>
      </c>
      <c r="AQ877" s="113">
        <f t="shared" si="16024"/>
        <v>0</v>
      </c>
      <c r="AR877" s="113">
        <f t="shared" si="16024"/>
        <v>0</v>
      </c>
      <c r="AS877" s="113">
        <f t="shared" si="16024"/>
        <v>0</v>
      </c>
      <c r="AT877" s="113">
        <f t="shared" si="16024"/>
        <v>0</v>
      </c>
      <c r="AU877" s="113">
        <f t="shared" ref="AU877:AX877" si="16025">AU875/$F875</f>
        <v>0</v>
      </c>
      <c r="AV877" s="113">
        <f t="shared" si="16025"/>
        <v>0</v>
      </c>
      <c r="AW877" s="113">
        <f t="shared" si="16025"/>
        <v>0</v>
      </c>
      <c r="AX877" s="113">
        <f t="shared" si="16025"/>
        <v>0</v>
      </c>
      <c r="AY877" s="113">
        <f t="shared" ref="AY877:BC877" si="16026">AY875/$F875</f>
        <v>0</v>
      </c>
      <c r="AZ877" s="113">
        <f t="shared" si="16026"/>
        <v>0</v>
      </c>
      <c r="BA877" s="113">
        <f t="shared" si="16026"/>
        <v>0</v>
      </c>
      <c r="BB877" s="113">
        <f t="shared" si="16026"/>
        <v>0</v>
      </c>
      <c r="BC877" s="113">
        <f t="shared" si="16026"/>
        <v>0</v>
      </c>
      <c r="BD877" s="113">
        <f t="shared" ref="BD877:BG877" si="16027">BD875/$F875</f>
        <v>0</v>
      </c>
      <c r="BE877" s="113">
        <f t="shared" si="16027"/>
        <v>0</v>
      </c>
      <c r="BF877" s="113">
        <f t="shared" si="16027"/>
        <v>0</v>
      </c>
      <c r="BG877" s="113">
        <f t="shared" si="16027"/>
        <v>0</v>
      </c>
      <c r="BH877" s="113">
        <f t="shared" ref="BH877:BK877" si="16028">BH875/$F875</f>
        <v>0</v>
      </c>
      <c r="BI877" s="113">
        <f t="shared" si="16028"/>
        <v>0</v>
      </c>
      <c r="BJ877" s="113">
        <f t="shared" si="16028"/>
        <v>0</v>
      </c>
      <c r="BK877" s="113">
        <f t="shared" si="16028"/>
        <v>7.1427976061479992E-2</v>
      </c>
      <c r="BL877" s="113">
        <f t="shared" ref="BL877:BP877" si="16029">BL875/$F875</f>
        <v>7.1430059846300034E-2</v>
      </c>
      <c r="BM877" s="113">
        <f t="shared" si="16029"/>
        <v>7.1430059846300034E-2</v>
      </c>
      <c r="BN877" s="113">
        <f t="shared" si="16029"/>
        <v>7.1430059846300034E-2</v>
      </c>
      <c r="BO877" s="113">
        <f t="shared" si="16029"/>
        <v>7.1430059846300034E-2</v>
      </c>
      <c r="BP877" s="113">
        <f t="shared" si="16029"/>
        <v>7.1427976061479992E-2</v>
      </c>
      <c r="BQ877" s="113">
        <f t="shared" ref="BQ877:BT877" si="16030">BQ875/$F875</f>
        <v>7.1427976061479992E-2</v>
      </c>
      <c r="BR877" s="113">
        <f t="shared" si="16030"/>
        <v>7.1427976061479992E-2</v>
      </c>
      <c r="BS877" s="113">
        <f t="shared" si="16030"/>
        <v>7.1427976061479992E-2</v>
      </c>
      <c r="BT877" s="113">
        <f t="shared" si="16030"/>
        <v>7.1427976061479992E-2</v>
      </c>
      <c r="BU877" s="113">
        <f t="shared" ref="BU877:BX877" si="16031">BU875/$F875</f>
        <v>7.1427976061479992E-2</v>
      </c>
      <c r="BV877" s="113">
        <f t="shared" si="16031"/>
        <v>7.1427976061479992E-2</v>
      </c>
      <c r="BW877" s="113">
        <f t="shared" si="16031"/>
        <v>7.1427976061479992E-2</v>
      </c>
      <c r="BX877" s="113">
        <f t="shared" si="16031"/>
        <v>7.1427976061479992E-2</v>
      </c>
      <c r="BY877" s="113">
        <f t="shared" ref="BY877:CC877" si="16032">BY875/$F875</f>
        <v>0</v>
      </c>
      <c r="BZ877" s="113">
        <f t="shared" si="16032"/>
        <v>0</v>
      </c>
      <c r="CA877" s="113">
        <f t="shared" si="16032"/>
        <v>0</v>
      </c>
      <c r="CB877" s="113">
        <f t="shared" si="16032"/>
        <v>0</v>
      </c>
      <c r="CC877" s="113">
        <f t="shared" si="16032"/>
        <v>0</v>
      </c>
      <c r="CD877" s="113">
        <f t="shared" ref="CD877:CG877" si="16033">CD875/$F875</f>
        <v>0</v>
      </c>
      <c r="CE877" s="113"/>
      <c r="CF877" s="113">
        <f t="shared" si="16033"/>
        <v>0</v>
      </c>
      <c r="CG877" s="113">
        <f t="shared" si="16033"/>
        <v>0</v>
      </c>
      <c r="CH877" s="114">
        <f>IF(C875="","",100%-SUM(G877:CG877))</f>
        <v>0</v>
      </c>
      <c r="CI877" s="115">
        <f>IF(C875="","",SUM(G877:CG877))</f>
        <v>1</v>
      </c>
      <c r="CJ877" s="67" t="b">
        <f>IF(C875="","",SUM(G877:CG877)=CI877)</f>
        <v>1</v>
      </c>
    </row>
    <row r="878" spans="1:88" s="5" customFormat="1" ht="22.05" customHeight="1" x14ac:dyDescent="0.3">
      <c r="A878" s="171" t="s">
        <v>619</v>
      </c>
      <c r="B878" s="155" t="s">
        <v>620</v>
      </c>
      <c r="C878" s="168" t="s">
        <v>163</v>
      </c>
      <c r="D878" s="158">
        <v>4</v>
      </c>
      <c r="E878" s="161">
        <v>119974</v>
      </c>
      <c r="F878" s="164">
        <f t="shared" si="14645"/>
        <v>479896</v>
      </c>
      <c r="G878" s="108">
        <v>0</v>
      </c>
      <c r="H878" s="108"/>
      <c r="I878" s="108"/>
      <c r="J878" s="108"/>
      <c r="K878" s="108"/>
      <c r="L878" s="108"/>
      <c r="M878" s="108"/>
      <c r="N878" s="108"/>
      <c r="O878" s="108"/>
      <c r="P878" s="108"/>
      <c r="Q878" s="108"/>
      <c r="R878" s="108"/>
      <c r="S878" s="108"/>
      <c r="T878" s="108"/>
      <c r="U878" s="108"/>
      <c r="V878" s="108"/>
      <c r="W878" s="108"/>
      <c r="X878" s="108"/>
      <c r="Y878" s="108"/>
      <c r="Z878" s="108"/>
      <c r="AA878" s="108"/>
      <c r="AB878" s="108"/>
      <c r="AC878" s="108"/>
      <c r="AD878" s="108"/>
      <c r="AE878" s="108"/>
      <c r="AF878" s="108"/>
      <c r="AG878" s="108"/>
      <c r="AH878" s="108"/>
      <c r="AI878" s="108"/>
      <c r="AJ878" s="108"/>
      <c r="AK878" s="108"/>
      <c r="AL878" s="108"/>
      <c r="AM878" s="108"/>
      <c r="AN878" s="108"/>
      <c r="AO878" s="108"/>
      <c r="AP878" s="108"/>
      <c r="AQ878" s="108"/>
      <c r="AR878" s="108"/>
      <c r="AS878" s="108"/>
      <c r="AT878" s="108"/>
      <c r="AU878" s="108"/>
      <c r="AV878" s="108"/>
      <c r="AW878" s="108"/>
      <c r="AX878" s="108"/>
      <c r="AY878" s="108"/>
      <c r="AZ878" s="108"/>
      <c r="BA878" s="108"/>
      <c r="BB878" s="108"/>
      <c r="BC878" s="108"/>
      <c r="BD878" s="108"/>
      <c r="BE878" s="108"/>
      <c r="BF878" s="108"/>
      <c r="BG878" s="108"/>
      <c r="BH878" s="108"/>
      <c r="BI878" s="108"/>
      <c r="BJ878" s="108"/>
      <c r="BK878" s="108">
        <f>ROUND($F878/14,0)</f>
        <v>34278</v>
      </c>
      <c r="BL878" s="108">
        <f>ROUNDUP($F878/14,0)</f>
        <v>34279</v>
      </c>
      <c r="BM878" s="108">
        <f>ROUNDUP($F878/14,0)</f>
        <v>34279</v>
      </c>
      <c r="BN878" s="108">
        <f>ROUNDUP($F878/14,0)</f>
        <v>34279</v>
      </c>
      <c r="BO878" s="108">
        <f>ROUNDUP($F878/14,0)</f>
        <v>34279</v>
      </c>
      <c r="BP878" s="108">
        <f t="shared" ref="BP878:BX878" si="16034">ROUND($F878/14,0)</f>
        <v>34278</v>
      </c>
      <c r="BQ878" s="108">
        <f t="shared" si="16034"/>
        <v>34278</v>
      </c>
      <c r="BR878" s="108">
        <f t="shared" si="16034"/>
        <v>34278</v>
      </c>
      <c r="BS878" s="108">
        <f t="shared" si="16034"/>
        <v>34278</v>
      </c>
      <c r="BT878" s="108">
        <f t="shared" si="16034"/>
        <v>34278</v>
      </c>
      <c r="BU878" s="108">
        <f t="shared" si="16034"/>
        <v>34278</v>
      </c>
      <c r="BV878" s="108">
        <f t="shared" si="16034"/>
        <v>34278</v>
      </c>
      <c r="BW878" s="108">
        <f t="shared" si="16034"/>
        <v>34278</v>
      </c>
      <c r="BX878" s="108">
        <f t="shared" si="16034"/>
        <v>34278</v>
      </c>
      <c r="BY878" s="108"/>
      <c r="BZ878" s="108"/>
      <c r="CA878" s="108"/>
      <c r="CB878" s="108"/>
      <c r="CC878" s="108"/>
      <c r="CD878" s="108"/>
      <c r="CE878" s="108"/>
      <c r="CF878" s="108"/>
      <c r="CG878" s="108"/>
      <c r="CH878" s="109">
        <f>IF(C878="","",F878-SUM(G878:CG878))</f>
        <v>0</v>
      </c>
      <c r="CI878" s="107">
        <f>IF(C878="","",SUM(G878:CG878))</f>
        <v>479896</v>
      </c>
      <c r="CJ878" s="67" t="b">
        <f>IF(C878="","",F878=CI878)</f>
        <v>1</v>
      </c>
    </row>
    <row r="879" spans="1:88" s="5" customFormat="1" ht="22.05" customHeight="1" x14ac:dyDescent="0.3">
      <c r="A879" s="172"/>
      <c r="B879" s="156"/>
      <c r="C879" s="169"/>
      <c r="D879" s="159"/>
      <c r="E879" s="162"/>
      <c r="F879" s="165"/>
      <c r="G879" s="110">
        <v>0</v>
      </c>
      <c r="H879" s="110"/>
      <c r="I879" s="110"/>
      <c r="J879" s="110"/>
      <c r="K879" s="110"/>
      <c r="L879" s="110"/>
      <c r="M879" s="110"/>
      <c r="N879" s="110"/>
      <c r="O879" s="110"/>
      <c r="P879" s="110"/>
      <c r="Q879" s="110"/>
      <c r="R879" s="110"/>
      <c r="S879" s="110"/>
      <c r="T879" s="110"/>
      <c r="U879" s="110">
        <f t="shared" ref="U879" si="16035">ROUND(U878/$E878,2)</f>
        <v>0</v>
      </c>
      <c r="V879" s="110">
        <f t="shared" ref="V879" si="16036">ROUND(V878/$E878,2)</f>
        <v>0</v>
      </c>
      <c r="W879" s="110">
        <f t="shared" ref="W879" si="16037">ROUND(W878/$E878,2)</f>
        <v>0</v>
      </c>
      <c r="X879" s="110">
        <f t="shared" ref="X879" si="16038">ROUND(X878/$E878,2)</f>
        <v>0</v>
      </c>
      <c r="Y879" s="110">
        <f t="shared" ref="Y879" si="16039">ROUND(Y878/$E878,2)</f>
        <v>0</v>
      </c>
      <c r="Z879" s="110">
        <f t="shared" ref="Z879" si="16040">ROUND(Z878/$E878,2)</f>
        <v>0</v>
      </c>
      <c r="AA879" s="110">
        <f t="shared" ref="AA879" si="16041">ROUND(AA878/$E878,2)</f>
        <v>0</v>
      </c>
      <c r="AB879" s="110">
        <f t="shared" ref="AB879" si="16042">ROUND(AB878/$E878,2)</f>
        <v>0</v>
      </c>
      <c r="AC879" s="110">
        <f t="shared" ref="AC879" si="16043">ROUND(AC878/$E878,2)</f>
        <v>0</v>
      </c>
      <c r="AD879" s="110">
        <f t="shared" ref="AD879" si="16044">ROUND(AD878/$E878,2)</f>
        <v>0</v>
      </c>
      <c r="AE879" s="110">
        <f t="shared" ref="AE879" si="16045">ROUND(AE878/$E878,2)</f>
        <v>0</v>
      </c>
      <c r="AF879" s="110">
        <f t="shared" ref="AF879" si="16046">ROUND(AF878/$E878,2)</f>
        <v>0</v>
      </c>
      <c r="AG879" s="110">
        <f t="shared" ref="AG879" si="16047">ROUND(AG878/$E878,2)</f>
        <v>0</v>
      </c>
      <c r="AH879" s="110">
        <f t="shared" ref="AH879" si="16048">ROUND(AH878/$E878,2)</f>
        <v>0</v>
      </c>
      <c r="AI879" s="110">
        <f t="shared" ref="AI879" si="16049">ROUND(AI878/$E878,2)</f>
        <v>0</v>
      </c>
      <c r="AJ879" s="110">
        <f t="shared" ref="AJ879" si="16050">ROUND(AJ878/$E878,2)</f>
        <v>0</v>
      </c>
      <c r="AK879" s="110">
        <f t="shared" ref="AK879" si="16051">ROUND(AK878/$E878,2)</f>
        <v>0</v>
      </c>
      <c r="AL879" s="110">
        <f t="shared" ref="AL879" si="16052">ROUND(AL878/$E878,2)</f>
        <v>0</v>
      </c>
      <c r="AM879" s="110">
        <f t="shared" ref="AM879" si="16053">ROUND(AM878/$E878,2)</f>
        <v>0</v>
      </c>
      <c r="AN879" s="110">
        <f t="shared" ref="AN879" si="16054">ROUND(AN878/$E878,2)</f>
        <v>0</v>
      </c>
      <c r="AO879" s="110">
        <f t="shared" ref="AO879" si="16055">ROUND(AO878/$E878,2)</f>
        <v>0</v>
      </c>
      <c r="AP879" s="110">
        <f t="shared" ref="AP879" si="16056">ROUND(AP878/$E878,2)</f>
        <v>0</v>
      </c>
      <c r="AQ879" s="110">
        <f t="shared" ref="AQ879" si="16057">ROUND(AQ878/$E878,2)</f>
        <v>0</v>
      </c>
      <c r="AR879" s="110">
        <f t="shared" ref="AR879" si="16058">ROUND(AR878/$E878,2)</f>
        <v>0</v>
      </c>
      <c r="AS879" s="110">
        <f t="shared" ref="AS879" si="16059">ROUND(AS878/$E878,2)</f>
        <v>0</v>
      </c>
      <c r="AT879" s="110">
        <f t="shared" ref="AT879" si="16060">ROUND(AT878/$E878,2)</f>
        <v>0</v>
      </c>
      <c r="AU879" s="110">
        <f t="shared" ref="AU879" si="16061">ROUND(AU878/$E878,2)</f>
        <v>0</v>
      </c>
      <c r="AV879" s="110">
        <f t="shared" ref="AV879" si="16062">ROUND(AV878/$E878,2)</f>
        <v>0</v>
      </c>
      <c r="AW879" s="110">
        <f t="shared" ref="AW879" si="16063">ROUND(AW878/$E878,2)</f>
        <v>0</v>
      </c>
      <c r="AX879" s="110">
        <f t="shared" ref="AX879" si="16064">ROUND(AX878/$E878,2)</f>
        <v>0</v>
      </c>
      <c r="AY879" s="110">
        <f t="shared" ref="AY879" si="16065">ROUND(AY878/$E878,2)</f>
        <v>0</v>
      </c>
      <c r="AZ879" s="110">
        <f t="shared" ref="AZ879" si="16066">ROUND(AZ878/$E878,2)</f>
        <v>0</v>
      </c>
      <c r="BA879" s="110">
        <f t="shared" ref="BA879" si="16067">ROUND(BA878/$E878,2)</f>
        <v>0</v>
      </c>
      <c r="BB879" s="110">
        <f t="shared" ref="BB879" si="16068">ROUND(BB878/$E878,2)</f>
        <v>0</v>
      </c>
      <c r="BC879" s="110">
        <f t="shared" ref="BC879" si="16069">ROUND(BC878/$E878,2)</f>
        <v>0</v>
      </c>
      <c r="BD879" s="110">
        <f t="shared" ref="BD879" si="16070">ROUND(BD878/$E878,2)</f>
        <v>0</v>
      </c>
      <c r="BE879" s="110">
        <f t="shared" ref="BE879" si="16071">ROUND(BE878/$E878,2)</f>
        <v>0</v>
      </c>
      <c r="BF879" s="110">
        <f t="shared" ref="BF879" si="16072">ROUND(BF878/$E878,2)</f>
        <v>0</v>
      </c>
      <c r="BG879" s="110">
        <f t="shared" ref="BG879" si="16073">ROUND(BG878/$E878,2)</f>
        <v>0</v>
      </c>
      <c r="BH879" s="110">
        <f t="shared" ref="BH879" si="16074">ROUND(BH878/$E878,2)</f>
        <v>0</v>
      </c>
      <c r="BI879" s="110">
        <f t="shared" ref="BI879" si="16075">ROUND(BI878/$E878,2)</f>
        <v>0</v>
      </c>
      <c r="BJ879" s="110">
        <f t="shared" ref="BJ879" si="16076">ROUND(BJ878/$E878,2)</f>
        <v>0</v>
      </c>
      <c r="BK879" s="110">
        <f t="shared" ref="BK879" si="16077">ROUND(BK878/$E878,2)</f>
        <v>0.28999999999999998</v>
      </c>
      <c r="BL879" s="110">
        <f t="shared" ref="BL879" si="16078">ROUND(BL878/$E878,2)</f>
        <v>0.28999999999999998</v>
      </c>
      <c r="BM879" s="110">
        <f t="shared" ref="BM879" si="16079">ROUND(BM878/$E878,2)</f>
        <v>0.28999999999999998</v>
      </c>
      <c r="BN879" s="110">
        <f t="shared" ref="BN879" si="16080">ROUND(BN878/$E878,2)</f>
        <v>0.28999999999999998</v>
      </c>
      <c r="BO879" s="110">
        <f t="shared" ref="BO879" si="16081">ROUND(BO878/$E878,2)</f>
        <v>0.28999999999999998</v>
      </c>
      <c r="BP879" s="110">
        <f t="shared" ref="BP879" si="16082">ROUND(BP878/$E878,2)</f>
        <v>0.28999999999999998</v>
      </c>
      <c r="BQ879" s="110">
        <f>ROUNDDOWN(BQ878/$E878,2)</f>
        <v>0.28000000000000003</v>
      </c>
      <c r="BR879" s="110">
        <f>ROUNDDOWN(BR878/$E878,2)</f>
        <v>0.28000000000000003</v>
      </c>
      <c r="BS879" s="110">
        <f>ROUNDDOWN(BS878/$E878,2)</f>
        <v>0.28000000000000003</v>
      </c>
      <c r="BT879" s="110">
        <f t="shared" ref="BT879" si="16083">ROUND(BT878/$E878,2)</f>
        <v>0.28999999999999998</v>
      </c>
      <c r="BU879" s="110">
        <f>ROUNDDOWN(BU878/$E878,2)</f>
        <v>0.28000000000000003</v>
      </c>
      <c r="BV879" s="110">
        <f>ROUNDDOWN(BV878/$E878,2)</f>
        <v>0.28000000000000003</v>
      </c>
      <c r="BW879" s="110">
        <f>ROUNDDOWN(BW878/$E878,2)</f>
        <v>0.28000000000000003</v>
      </c>
      <c r="BX879" s="110">
        <f t="shared" ref="BX879" si="16084">ROUND(BX878/$E878,2)</f>
        <v>0.28999999999999998</v>
      </c>
      <c r="BY879" s="110">
        <f t="shared" ref="BY879" si="16085">ROUND(BY878/$E878,2)</f>
        <v>0</v>
      </c>
      <c r="BZ879" s="110">
        <f t="shared" ref="BZ879" si="16086">ROUND(BZ878/$E878,2)</f>
        <v>0</v>
      </c>
      <c r="CA879" s="110">
        <f t="shared" ref="CA879" si="16087">ROUND(CA878/$E878,2)</f>
        <v>0</v>
      </c>
      <c r="CB879" s="110">
        <f t="shared" ref="CB879" si="16088">ROUND(CB878/$E878,2)</f>
        <v>0</v>
      </c>
      <c r="CC879" s="110">
        <f t="shared" ref="CC879" si="16089">ROUND(CC878/$E878,2)</f>
        <v>0</v>
      </c>
      <c r="CD879" s="110">
        <f t="shared" ref="CD879" si="16090">ROUND(CD878/$E878,2)</f>
        <v>0</v>
      </c>
      <c r="CE879" s="110"/>
      <c r="CF879" s="110">
        <f t="shared" ref="CF879" si="16091">ROUND(CF878/$E878,2)</f>
        <v>0</v>
      </c>
      <c r="CG879" s="110">
        <f t="shared" ref="CG879" si="16092">ROUND(CG878/$E878,2)</f>
        <v>0</v>
      </c>
      <c r="CH879" s="111">
        <f>IF(C878="","",D878-SUM(G879:CG879))</f>
        <v>-8.8817841970012523E-16</v>
      </c>
      <c r="CI879" s="112">
        <f>IF(C878="","",SUM(G879:CG879))</f>
        <v>4.0000000000000009</v>
      </c>
      <c r="CJ879" s="67" t="b">
        <f>IF(C878="","",D878=CI879)</f>
        <v>1</v>
      </c>
    </row>
    <row r="880" spans="1:88" s="5" customFormat="1" ht="22.05" customHeight="1" x14ac:dyDescent="0.3">
      <c r="A880" s="173"/>
      <c r="B880" s="157"/>
      <c r="C880" s="170"/>
      <c r="D880" s="160"/>
      <c r="E880" s="163"/>
      <c r="F880" s="166"/>
      <c r="G880" s="113">
        <v>0</v>
      </c>
      <c r="H880" s="113"/>
      <c r="I880" s="113"/>
      <c r="J880" s="113"/>
      <c r="K880" s="113"/>
      <c r="L880" s="113"/>
      <c r="M880" s="113"/>
      <c r="N880" s="113"/>
      <c r="O880" s="113"/>
      <c r="P880" s="113"/>
      <c r="Q880" s="113"/>
      <c r="R880" s="113"/>
      <c r="S880" s="113"/>
      <c r="T880" s="113"/>
      <c r="U880" s="113">
        <f t="shared" ref="U880:X880" si="16093">U878/$F878</f>
        <v>0</v>
      </c>
      <c r="V880" s="113">
        <f t="shared" si="16093"/>
        <v>0</v>
      </c>
      <c r="W880" s="113">
        <f t="shared" si="16093"/>
        <v>0</v>
      </c>
      <c r="X880" s="113">
        <f t="shared" si="16093"/>
        <v>0</v>
      </c>
      <c r="Y880" s="113">
        <f t="shared" ref="Y880:AG880" si="16094">Y878/$F878</f>
        <v>0</v>
      </c>
      <c r="Z880" s="113">
        <f t="shared" si="16094"/>
        <v>0</v>
      </c>
      <c r="AA880" s="113">
        <f t="shared" si="16094"/>
        <v>0</v>
      </c>
      <c r="AB880" s="113">
        <f t="shared" si="16094"/>
        <v>0</v>
      </c>
      <c r="AC880" s="113">
        <f t="shared" si="16094"/>
        <v>0</v>
      </c>
      <c r="AD880" s="113">
        <f t="shared" si="16094"/>
        <v>0</v>
      </c>
      <c r="AE880" s="113">
        <f t="shared" si="16094"/>
        <v>0</v>
      </c>
      <c r="AF880" s="113">
        <f t="shared" si="16094"/>
        <v>0</v>
      </c>
      <c r="AG880" s="113">
        <f t="shared" si="16094"/>
        <v>0</v>
      </c>
      <c r="AH880" s="113">
        <f t="shared" ref="AH880:AK880" si="16095">AH878/$F878</f>
        <v>0</v>
      </c>
      <c r="AI880" s="113">
        <f t="shared" si="16095"/>
        <v>0</v>
      </c>
      <c r="AJ880" s="113">
        <f t="shared" si="16095"/>
        <v>0</v>
      </c>
      <c r="AK880" s="113">
        <f t="shared" si="16095"/>
        <v>0</v>
      </c>
      <c r="AL880" s="113">
        <f t="shared" ref="AL880:AT880" si="16096">AL878/$F878</f>
        <v>0</v>
      </c>
      <c r="AM880" s="113">
        <f t="shared" si="16096"/>
        <v>0</v>
      </c>
      <c r="AN880" s="113">
        <f t="shared" si="16096"/>
        <v>0</v>
      </c>
      <c r="AO880" s="113">
        <f t="shared" si="16096"/>
        <v>0</v>
      </c>
      <c r="AP880" s="113">
        <f t="shared" si="16096"/>
        <v>0</v>
      </c>
      <c r="AQ880" s="113">
        <f t="shared" si="16096"/>
        <v>0</v>
      </c>
      <c r="AR880" s="113">
        <f t="shared" si="16096"/>
        <v>0</v>
      </c>
      <c r="AS880" s="113">
        <f t="shared" si="16096"/>
        <v>0</v>
      </c>
      <c r="AT880" s="113">
        <f t="shared" si="16096"/>
        <v>0</v>
      </c>
      <c r="AU880" s="113">
        <f t="shared" ref="AU880:AX880" si="16097">AU878/$F878</f>
        <v>0</v>
      </c>
      <c r="AV880" s="113">
        <f t="shared" si="16097"/>
        <v>0</v>
      </c>
      <c r="AW880" s="113">
        <f t="shared" si="16097"/>
        <v>0</v>
      </c>
      <c r="AX880" s="113">
        <f t="shared" si="16097"/>
        <v>0</v>
      </c>
      <c r="AY880" s="113">
        <f t="shared" ref="AY880:BC880" si="16098">AY878/$F878</f>
        <v>0</v>
      </c>
      <c r="AZ880" s="113">
        <f t="shared" si="16098"/>
        <v>0</v>
      </c>
      <c r="BA880" s="113">
        <f t="shared" si="16098"/>
        <v>0</v>
      </c>
      <c r="BB880" s="113">
        <f t="shared" si="16098"/>
        <v>0</v>
      </c>
      <c r="BC880" s="113">
        <f t="shared" si="16098"/>
        <v>0</v>
      </c>
      <c r="BD880" s="113">
        <f t="shared" ref="BD880:BG880" si="16099">BD878/$F878</f>
        <v>0</v>
      </c>
      <c r="BE880" s="113">
        <f t="shared" si="16099"/>
        <v>0</v>
      </c>
      <c r="BF880" s="113">
        <f t="shared" si="16099"/>
        <v>0</v>
      </c>
      <c r="BG880" s="113">
        <f t="shared" si="16099"/>
        <v>0</v>
      </c>
      <c r="BH880" s="113">
        <f t="shared" ref="BH880:BK880" si="16100">BH878/$F878</f>
        <v>0</v>
      </c>
      <c r="BI880" s="113">
        <f t="shared" si="16100"/>
        <v>0</v>
      </c>
      <c r="BJ880" s="113">
        <f t="shared" si="16100"/>
        <v>0</v>
      </c>
      <c r="BK880" s="113">
        <f t="shared" si="16100"/>
        <v>7.1427976061479992E-2</v>
      </c>
      <c r="BL880" s="113">
        <f t="shared" ref="BL880:BP880" si="16101">BL878/$F878</f>
        <v>7.1430059846300034E-2</v>
      </c>
      <c r="BM880" s="113">
        <f t="shared" si="16101"/>
        <v>7.1430059846300034E-2</v>
      </c>
      <c r="BN880" s="113">
        <f t="shared" si="16101"/>
        <v>7.1430059846300034E-2</v>
      </c>
      <c r="BO880" s="113">
        <f t="shared" si="16101"/>
        <v>7.1430059846300034E-2</v>
      </c>
      <c r="BP880" s="113">
        <f t="shared" si="16101"/>
        <v>7.1427976061479992E-2</v>
      </c>
      <c r="BQ880" s="113">
        <f t="shared" ref="BQ880:BT880" si="16102">BQ878/$F878</f>
        <v>7.1427976061479992E-2</v>
      </c>
      <c r="BR880" s="113">
        <f t="shared" si="16102"/>
        <v>7.1427976061479992E-2</v>
      </c>
      <c r="BS880" s="113">
        <f t="shared" si="16102"/>
        <v>7.1427976061479992E-2</v>
      </c>
      <c r="BT880" s="113">
        <f t="shared" si="16102"/>
        <v>7.1427976061479992E-2</v>
      </c>
      <c r="BU880" s="113">
        <f t="shared" ref="BU880:BX880" si="16103">BU878/$F878</f>
        <v>7.1427976061479992E-2</v>
      </c>
      <c r="BV880" s="113">
        <f t="shared" si="16103"/>
        <v>7.1427976061479992E-2</v>
      </c>
      <c r="BW880" s="113">
        <f t="shared" si="16103"/>
        <v>7.1427976061479992E-2</v>
      </c>
      <c r="BX880" s="113">
        <f t="shared" si="16103"/>
        <v>7.1427976061479992E-2</v>
      </c>
      <c r="BY880" s="113">
        <f t="shared" ref="BY880:CC880" si="16104">BY878/$F878</f>
        <v>0</v>
      </c>
      <c r="BZ880" s="113">
        <f t="shared" si="16104"/>
        <v>0</v>
      </c>
      <c r="CA880" s="113">
        <f t="shared" si="16104"/>
        <v>0</v>
      </c>
      <c r="CB880" s="113">
        <f t="shared" si="16104"/>
        <v>0</v>
      </c>
      <c r="CC880" s="113">
        <f t="shared" si="16104"/>
        <v>0</v>
      </c>
      <c r="CD880" s="113">
        <f t="shared" ref="CD880:CG880" si="16105">CD878/$F878</f>
        <v>0</v>
      </c>
      <c r="CE880" s="113"/>
      <c r="CF880" s="113">
        <f t="shared" si="16105"/>
        <v>0</v>
      </c>
      <c r="CG880" s="113">
        <f t="shared" si="16105"/>
        <v>0</v>
      </c>
      <c r="CH880" s="114">
        <f>IF(C878="","",100%-SUM(G880:CG880))</f>
        <v>0</v>
      </c>
      <c r="CI880" s="115">
        <f>IF(C878="","",SUM(G880:CG880))</f>
        <v>1</v>
      </c>
      <c r="CJ880" s="67" t="b">
        <f>IF(C878="","",SUM(G880:CG880)=CI880)</f>
        <v>1</v>
      </c>
    </row>
    <row r="881" spans="1:88" x14ac:dyDescent="0.3">
      <c r="A881" s="31" t="s">
        <v>621</v>
      </c>
      <c r="B881" s="32" t="s">
        <v>622</v>
      </c>
      <c r="C881" s="33"/>
      <c r="D881" s="33"/>
      <c r="E881" s="37" t="s">
        <v>8</v>
      </c>
      <c r="F881" s="84">
        <f>SUM(F882:F887)</f>
        <v>35906754</v>
      </c>
      <c r="G881" s="6">
        <f t="shared" ref="G881:BR881" si="16106">G882+G885</f>
        <v>0</v>
      </c>
      <c r="H881" s="6">
        <f t="shared" si="16106"/>
        <v>0</v>
      </c>
      <c r="I881" s="6">
        <f t="shared" si="16106"/>
        <v>0</v>
      </c>
      <c r="J881" s="6">
        <f t="shared" si="16106"/>
        <v>0</v>
      </c>
      <c r="K881" s="6">
        <f t="shared" si="16106"/>
        <v>0</v>
      </c>
      <c r="L881" s="6">
        <f t="shared" si="16106"/>
        <v>0</v>
      </c>
      <c r="M881" s="6">
        <f t="shared" si="16106"/>
        <v>0</v>
      </c>
      <c r="N881" s="6">
        <f t="shared" si="16106"/>
        <v>0</v>
      </c>
      <c r="O881" s="6">
        <f t="shared" si="16106"/>
        <v>0</v>
      </c>
      <c r="P881" s="6">
        <f t="shared" si="16106"/>
        <v>0</v>
      </c>
      <c r="Q881" s="6">
        <f t="shared" si="16106"/>
        <v>0</v>
      </c>
      <c r="R881" s="6">
        <f t="shared" si="16106"/>
        <v>0</v>
      </c>
      <c r="S881" s="6">
        <f t="shared" si="16106"/>
        <v>0</v>
      </c>
      <c r="T881" s="6">
        <f t="shared" si="16106"/>
        <v>0</v>
      </c>
      <c r="U881" s="6">
        <f t="shared" si="16106"/>
        <v>0</v>
      </c>
      <c r="V881" s="6">
        <f t="shared" si="16106"/>
        <v>0</v>
      </c>
      <c r="W881" s="6">
        <f t="shared" si="16106"/>
        <v>0</v>
      </c>
      <c r="X881" s="6">
        <f t="shared" si="16106"/>
        <v>0</v>
      </c>
      <c r="Y881" s="6">
        <f t="shared" si="16106"/>
        <v>0</v>
      </c>
      <c r="Z881" s="6">
        <f t="shared" si="16106"/>
        <v>0</v>
      </c>
      <c r="AA881" s="6">
        <f t="shared" si="16106"/>
        <v>0</v>
      </c>
      <c r="AB881" s="6">
        <f t="shared" si="16106"/>
        <v>0</v>
      </c>
      <c r="AC881" s="6">
        <f t="shared" si="16106"/>
        <v>0</v>
      </c>
      <c r="AD881" s="6">
        <f t="shared" si="16106"/>
        <v>0</v>
      </c>
      <c r="AE881" s="6">
        <f t="shared" si="16106"/>
        <v>0</v>
      </c>
      <c r="AF881" s="6">
        <f t="shared" si="16106"/>
        <v>0</v>
      </c>
      <c r="AG881" s="6">
        <f t="shared" si="16106"/>
        <v>0</v>
      </c>
      <c r="AH881" s="6">
        <f t="shared" si="16106"/>
        <v>0</v>
      </c>
      <c r="AI881" s="6">
        <f t="shared" si="16106"/>
        <v>0</v>
      </c>
      <c r="AJ881" s="6">
        <f t="shared" si="16106"/>
        <v>0</v>
      </c>
      <c r="AK881" s="6">
        <f t="shared" si="16106"/>
        <v>0</v>
      </c>
      <c r="AL881" s="6">
        <f t="shared" si="16106"/>
        <v>0</v>
      </c>
      <c r="AM881" s="6">
        <f t="shared" si="16106"/>
        <v>0</v>
      </c>
      <c r="AN881" s="6">
        <f t="shared" si="16106"/>
        <v>0</v>
      </c>
      <c r="AO881" s="6">
        <f t="shared" si="16106"/>
        <v>0</v>
      </c>
      <c r="AP881" s="6">
        <f t="shared" si="16106"/>
        <v>0</v>
      </c>
      <c r="AQ881" s="6">
        <f t="shared" si="16106"/>
        <v>0</v>
      </c>
      <c r="AR881" s="6">
        <f t="shared" si="16106"/>
        <v>0</v>
      </c>
      <c r="AS881" s="6">
        <f t="shared" si="16106"/>
        <v>0</v>
      </c>
      <c r="AT881" s="6">
        <f t="shared" si="16106"/>
        <v>0</v>
      </c>
      <c r="AU881" s="6">
        <f t="shared" si="16106"/>
        <v>0</v>
      </c>
      <c r="AV881" s="6">
        <f t="shared" si="16106"/>
        <v>0</v>
      </c>
      <c r="AW881" s="6">
        <f t="shared" si="16106"/>
        <v>0</v>
      </c>
      <c r="AX881" s="6">
        <f t="shared" si="16106"/>
        <v>0</v>
      </c>
      <c r="AY881" s="6">
        <f t="shared" si="16106"/>
        <v>0</v>
      </c>
      <c r="AZ881" s="6">
        <f t="shared" si="16106"/>
        <v>0</v>
      </c>
      <c r="BA881" s="6">
        <f t="shared" si="16106"/>
        <v>0</v>
      </c>
      <c r="BB881" s="6">
        <f t="shared" si="16106"/>
        <v>0</v>
      </c>
      <c r="BC881" s="6">
        <f t="shared" si="16106"/>
        <v>0</v>
      </c>
      <c r="BD881" s="6">
        <f t="shared" si="16106"/>
        <v>0</v>
      </c>
      <c r="BE881" s="6">
        <f t="shared" si="16106"/>
        <v>0</v>
      </c>
      <c r="BF881" s="6">
        <f t="shared" si="16106"/>
        <v>0</v>
      </c>
      <c r="BG881" s="6">
        <f t="shared" si="16106"/>
        <v>0</v>
      </c>
      <c r="BH881" s="6">
        <f t="shared" si="16106"/>
        <v>0</v>
      </c>
      <c r="BI881" s="6">
        <f t="shared" si="16106"/>
        <v>0</v>
      </c>
      <c r="BJ881" s="6">
        <f t="shared" si="16106"/>
        <v>0</v>
      </c>
      <c r="BK881" s="6">
        <f t="shared" si="16106"/>
        <v>2564768</v>
      </c>
      <c r="BL881" s="6">
        <f t="shared" si="16106"/>
        <v>2564768</v>
      </c>
      <c r="BM881" s="6">
        <f t="shared" si="16106"/>
        <v>2564768</v>
      </c>
      <c r="BN881" s="6">
        <f t="shared" si="16106"/>
        <v>2564768</v>
      </c>
      <c r="BO881" s="6">
        <f t="shared" si="16106"/>
        <v>2564768</v>
      </c>
      <c r="BP881" s="6">
        <f t="shared" si="16106"/>
        <v>2564768</v>
      </c>
      <c r="BQ881" s="6">
        <f t="shared" si="16106"/>
        <v>2564769</v>
      </c>
      <c r="BR881" s="6">
        <f t="shared" si="16106"/>
        <v>2564769</v>
      </c>
      <c r="BS881" s="6">
        <f t="shared" ref="BS881:CG881" si="16107">BS882+BS885</f>
        <v>2564768</v>
      </c>
      <c r="BT881" s="6">
        <f t="shared" si="16107"/>
        <v>2564768</v>
      </c>
      <c r="BU881" s="6">
        <f t="shared" si="16107"/>
        <v>2564768</v>
      </c>
      <c r="BV881" s="6">
        <f t="shared" si="16107"/>
        <v>2564768</v>
      </c>
      <c r="BW881" s="6">
        <f t="shared" si="16107"/>
        <v>2564768</v>
      </c>
      <c r="BX881" s="6">
        <f t="shared" si="16107"/>
        <v>2564768</v>
      </c>
      <c r="BY881" s="6">
        <f t="shared" si="16107"/>
        <v>0</v>
      </c>
      <c r="BZ881" s="6">
        <f t="shared" si="16107"/>
        <v>0</v>
      </c>
      <c r="CA881" s="6">
        <f t="shared" si="16107"/>
        <v>0</v>
      </c>
      <c r="CB881" s="6">
        <f t="shared" si="16107"/>
        <v>0</v>
      </c>
      <c r="CC881" s="6">
        <f t="shared" si="16107"/>
        <v>0</v>
      </c>
      <c r="CD881" s="6">
        <f t="shared" si="16107"/>
        <v>0</v>
      </c>
      <c r="CE881" s="6">
        <f t="shared" si="16107"/>
        <v>0</v>
      </c>
      <c r="CF881" s="6">
        <f t="shared" si="16107"/>
        <v>0</v>
      </c>
      <c r="CG881" s="6">
        <f t="shared" si="16107"/>
        <v>0</v>
      </c>
      <c r="CH881" s="107">
        <f>F881-SUM(G881:CG881)</f>
        <v>0</v>
      </c>
      <c r="CI881" s="107" t="str">
        <f>IF(C881="","",SUM(G881:CG881))</f>
        <v/>
      </c>
      <c r="CJ881" s="67" t="str">
        <f>IF(C881="","",F881=CI881)</f>
        <v/>
      </c>
    </row>
    <row r="882" spans="1:88" s="5" customFormat="1" ht="22.05" customHeight="1" x14ac:dyDescent="0.3">
      <c r="A882" s="171" t="s">
        <v>623</v>
      </c>
      <c r="B882" s="155" t="s">
        <v>624</v>
      </c>
      <c r="C882" s="168" t="s">
        <v>163</v>
      </c>
      <c r="D882" s="158">
        <v>10</v>
      </c>
      <c r="E882" s="161">
        <v>212466</v>
      </c>
      <c r="F882" s="164">
        <f t="shared" si="14645"/>
        <v>2124660</v>
      </c>
      <c r="G882" s="108">
        <v>0</v>
      </c>
      <c r="H882" s="108"/>
      <c r="I882" s="108"/>
      <c r="J882" s="108"/>
      <c r="K882" s="108"/>
      <c r="L882" s="108"/>
      <c r="M882" s="108"/>
      <c r="N882" s="108"/>
      <c r="O882" s="108"/>
      <c r="P882" s="108"/>
      <c r="Q882" s="108"/>
      <c r="R882" s="108"/>
      <c r="S882" s="108"/>
      <c r="T882" s="108"/>
      <c r="U882" s="108"/>
      <c r="V882" s="108"/>
      <c r="W882" s="108"/>
      <c r="X882" s="108"/>
      <c r="Y882" s="108"/>
      <c r="Z882" s="108"/>
      <c r="AA882" s="108"/>
      <c r="AB882" s="108"/>
      <c r="AC882" s="108"/>
      <c r="AD882" s="108"/>
      <c r="AE882" s="108"/>
      <c r="AF882" s="108"/>
      <c r="AG882" s="108"/>
      <c r="AH882" s="108"/>
      <c r="AI882" s="108"/>
      <c r="AJ882" s="108"/>
      <c r="AK882" s="108"/>
      <c r="AL882" s="108"/>
      <c r="AM882" s="108"/>
      <c r="AN882" s="108"/>
      <c r="AO882" s="108"/>
      <c r="AP882" s="108"/>
      <c r="AQ882" s="108"/>
      <c r="AR882" s="108"/>
      <c r="AS882" s="108"/>
      <c r="AT882" s="108"/>
      <c r="AU882" s="108"/>
      <c r="AV882" s="108"/>
      <c r="AW882" s="108"/>
      <c r="AX882" s="108"/>
      <c r="AY882" s="108"/>
      <c r="AZ882" s="108"/>
      <c r="BA882" s="108"/>
      <c r="BB882" s="108"/>
      <c r="BC882" s="108"/>
      <c r="BD882" s="108"/>
      <c r="BE882" s="108"/>
      <c r="BF882" s="108"/>
      <c r="BG882" s="108"/>
      <c r="BH882" s="108"/>
      <c r="BI882" s="108"/>
      <c r="BJ882" s="108"/>
      <c r="BK882" s="108">
        <f>ROUND($F882/14,0)</f>
        <v>151761</v>
      </c>
      <c r="BL882" s="108">
        <f>ROUNDUP($F882/14,0)</f>
        <v>151762</v>
      </c>
      <c r="BM882" s="108">
        <f t="shared" ref="BM882:BO882" si="16108">ROUNDUP($F882/14,0)</f>
        <v>151762</v>
      </c>
      <c r="BN882" s="108">
        <f t="shared" si="16108"/>
        <v>151762</v>
      </c>
      <c r="BO882" s="108">
        <f t="shared" si="16108"/>
        <v>151762</v>
      </c>
      <c r="BP882" s="108">
        <f t="shared" ref="BP882:BX882" si="16109">ROUND($F882/14,0)</f>
        <v>151761</v>
      </c>
      <c r="BQ882" s="108">
        <f>ROUNDUP($F882/14,0)</f>
        <v>151762</v>
      </c>
      <c r="BR882" s="108">
        <f>ROUNDUP($F882/14,0)</f>
        <v>151762</v>
      </c>
      <c r="BS882" s="108">
        <f t="shared" si="16109"/>
        <v>151761</v>
      </c>
      <c r="BT882" s="108">
        <f t="shared" si="16109"/>
        <v>151761</v>
      </c>
      <c r="BU882" s="108">
        <f t="shared" si="16109"/>
        <v>151761</v>
      </c>
      <c r="BV882" s="108">
        <f t="shared" si="16109"/>
        <v>151761</v>
      </c>
      <c r="BW882" s="108">
        <f t="shared" si="16109"/>
        <v>151761</v>
      </c>
      <c r="BX882" s="108">
        <f t="shared" si="16109"/>
        <v>151761</v>
      </c>
      <c r="BY882" s="108"/>
      <c r="BZ882" s="108"/>
      <c r="CA882" s="108"/>
      <c r="CB882" s="108"/>
      <c r="CC882" s="108"/>
      <c r="CD882" s="108"/>
      <c r="CE882" s="108"/>
      <c r="CF882" s="108"/>
      <c r="CG882" s="108"/>
      <c r="CH882" s="109">
        <f>IF(C882="","",F882-SUM(G882:CG882))</f>
        <v>0</v>
      </c>
      <c r="CI882" s="107">
        <f>IF(C882="","",SUM(G882:CG882))</f>
        <v>2124660</v>
      </c>
      <c r="CJ882" s="67" t="b">
        <f>IF(C882="","",F882=CI882)</f>
        <v>1</v>
      </c>
    </row>
    <row r="883" spans="1:88" s="5" customFormat="1" ht="22.05" customHeight="1" x14ac:dyDescent="0.3">
      <c r="A883" s="172"/>
      <c r="B883" s="156"/>
      <c r="C883" s="169"/>
      <c r="D883" s="159"/>
      <c r="E883" s="162"/>
      <c r="F883" s="165"/>
      <c r="G883" s="110">
        <v>0</v>
      </c>
      <c r="H883" s="110"/>
      <c r="I883" s="110"/>
      <c r="J883" s="110"/>
      <c r="K883" s="110"/>
      <c r="L883" s="110"/>
      <c r="M883" s="110"/>
      <c r="N883" s="110"/>
      <c r="O883" s="110"/>
      <c r="P883" s="110"/>
      <c r="Q883" s="110"/>
      <c r="R883" s="110"/>
      <c r="S883" s="110"/>
      <c r="T883" s="110"/>
      <c r="U883" s="110">
        <f t="shared" ref="U883" si="16110">ROUND(U882/$E882,2)</f>
        <v>0</v>
      </c>
      <c r="V883" s="110">
        <f t="shared" ref="V883" si="16111">ROUND(V882/$E882,2)</f>
        <v>0</v>
      </c>
      <c r="W883" s="110">
        <f t="shared" ref="W883" si="16112">ROUND(W882/$E882,2)</f>
        <v>0</v>
      </c>
      <c r="X883" s="110">
        <f t="shared" ref="X883" si="16113">ROUND(X882/$E882,2)</f>
        <v>0</v>
      </c>
      <c r="Y883" s="110">
        <f t="shared" ref="Y883" si="16114">ROUND(Y882/$E882,2)</f>
        <v>0</v>
      </c>
      <c r="Z883" s="110">
        <f t="shared" ref="Z883" si="16115">ROUND(Z882/$E882,2)</f>
        <v>0</v>
      </c>
      <c r="AA883" s="110">
        <f t="shared" ref="AA883" si="16116">ROUND(AA882/$E882,2)</f>
        <v>0</v>
      </c>
      <c r="AB883" s="110">
        <f t="shared" ref="AB883" si="16117">ROUND(AB882/$E882,2)</f>
        <v>0</v>
      </c>
      <c r="AC883" s="110">
        <f t="shared" ref="AC883" si="16118">ROUND(AC882/$E882,2)</f>
        <v>0</v>
      </c>
      <c r="AD883" s="110">
        <f t="shared" ref="AD883" si="16119">ROUND(AD882/$E882,2)</f>
        <v>0</v>
      </c>
      <c r="AE883" s="110">
        <f t="shared" ref="AE883" si="16120">ROUND(AE882/$E882,2)</f>
        <v>0</v>
      </c>
      <c r="AF883" s="110">
        <f t="shared" ref="AF883" si="16121">ROUND(AF882/$E882,2)</f>
        <v>0</v>
      </c>
      <c r="AG883" s="110">
        <f t="shared" ref="AG883" si="16122">ROUND(AG882/$E882,2)</f>
        <v>0</v>
      </c>
      <c r="AH883" s="110">
        <f t="shared" ref="AH883" si="16123">ROUND(AH882/$E882,2)</f>
        <v>0</v>
      </c>
      <c r="AI883" s="110">
        <f t="shared" ref="AI883" si="16124">ROUND(AI882/$E882,2)</f>
        <v>0</v>
      </c>
      <c r="AJ883" s="110">
        <f t="shared" ref="AJ883" si="16125">ROUND(AJ882/$E882,2)</f>
        <v>0</v>
      </c>
      <c r="AK883" s="110">
        <f t="shared" ref="AK883" si="16126">ROUND(AK882/$E882,2)</f>
        <v>0</v>
      </c>
      <c r="AL883" s="110">
        <f t="shared" ref="AL883" si="16127">ROUND(AL882/$E882,2)</f>
        <v>0</v>
      </c>
      <c r="AM883" s="110">
        <f t="shared" ref="AM883" si="16128">ROUND(AM882/$E882,2)</f>
        <v>0</v>
      </c>
      <c r="AN883" s="110">
        <f t="shared" ref="AN883" si="16129">ROUND(AN882/$E882,2)</f>
        <v>0</v>
      </c>
      <c r="AO883" s="110">
        <f t="shared" ref="AO883" si="16130">ROUND(AO882/$E882,2)</f>
        <v>0</v>
      </c>
      <c r="AP883" s="110">
        <f t="shared" ref="AP883" si="16131">ROUND(AP882/$E882,2)</f>
        <v>0</v>
      </c>
      <c r="AQ883" s="110">
        <f t="shared" ref="AQ883" si="16132">ROUND(AQ882/$E882,2)</f>
        <v>0</v>
      </c>
      <c r="AR883" s="110">
        <f t="shared" ref="AR883" si="16133">ROUND(AR882/$E882,2)</f>
        <v>0</v>
      </c>
      <c r="AS883" s="110">
        <f t="shared" ref="AS883" si="16134">ROUND(AS882/$E882,2)</f>
        <v>0</v>
      </c>
      <c r="AT883" s="110">
        <f t="shared" ref="AT883" si="16135">ROUND(AT882/$E882,2)</f>
        <v>0</v>
      </c>
      <c r="AU883" s="110">
        <f t="shared" ref="AU883" si="16136">ROUND(AU882/$E882,2)</f>
        <v>0</v>
      </c>
      <c r="AV883" s="110">
        <f t="shared" ref="AV883" si="16137">ROUND(AV882/$E882,2)</f>
        <v>0</v>
      </c>
      <c r="AW883" s="110">
        <f t="shared" ref="AW883" si="16138">ROUND(AW882/$E882,2)</f>
        <v>0</v>
      </c>
      <c r="AX883" s="110">
        <f t="shared" ref="AX883" si="16139">ROUND(AX882/$E882,2)</f>
        <v>0</v>
      </c>
      <c r="AY883" s="110">
        <f t="shared" ref="AY883" si="16140">ROUND(AY882/$E882,2)</f>
        <v>0</v>
      </c>
      <c r="AZ883" s="110">
        <f t="shared" ref="AZ883" si="16141">ROUND(AZ882/$E882,2)</f>
        <v>0</v>
      </c>
      <c r="BA883" s="110">
        <f t="shared" ref="BA883" si="16142">ROUND(BA882/$E882,2)</f>
        <v>0</v>
      </c>
      <c r="BB883" s="110">
        <f t="shared" ref="BB883" si="16143">ROUND(BB882/$E882,2)</f>
        <v>0</v>
      </c>
      <c r="BC883" s="110">
        <f t="shared" ref="BC883" si="16144">ROUND(BC882/$E882,2)</f>
        <v>0</v>
      </c>
      <c r="BD883" s="110">
        <f t="shared" ref="BD883" si="16145">ROUND(BD882/$E882,2)</f>
        <v>0</v>
      </c>
      <c r="BE883" s="110">
        <f t="shared" ref="BE883" si="16146">ROUND(BE882/$E882,2)</f>
        <v>0</v>
      </c>
      <c r="BF883" s="110">
        <f t="shared" ref="BF883" si="16147">ROUND(BF882/$E882,2)</f>
        <v>0</v>
      </c>
      <c r="BG883" s="110">
        <f t="shared" ref="BG883" si="16148">ROUND(BG882/$E882,2)</f>
        <v>0</v>
      </c>
      <c r="BH883" s="110">
        <f t="shared" ref="BH883" si="16149">ROUND(BH882/$E882,2)</f>
        <v>0</v>
      </c>
      <c r="BI883" s="110">
        <f t="shared" ref="BI883" si="16150">ROUND(BI882/$E882,2)</f>
        <v>0</v>
      </c>
      <c r="BJ883" s="110">
        <f t="shared" ref="BJ883" si="16151">ROUND(BJ882/$E882,2)</f>
        <v>0</v>
      </c>
      <c r="BK883" s="110">
        <f t="shared" ref="BK883" si="16152">ROUND(BK882/$E882,2)</f>
        <v>0.71</v>
      </c>
      <c r="BL883" s="110">
        <f t="shared" ref="BL883" si="16153">ROUND(BL882/$E882,2)</f>
        <v>0.71</v>
      </c>
      <c r="BM883" s="110">
        <f t="shared" ref="BM883" si="16154">ROUND(BM882/$E882,2)</f>
        <v>0.71</v>
      </c>
      <c r="BN883" s="110">
        <f t="shared" ref="BN883" si="16155">ROUND(BN882/$E882,2)</f>
        <v>0.71</v>
      </c>
      <c r="BO883" s="110">
        <f t="shared" ref="BO883" si="16156">ROUND(BO882/$E882,2)</f>
        <v>0.71</v>
      </c>
      <c r="BP883" s="110">
        <f t="shared" ref="BP883" si="16157">ROUND(BP882/$E882,2)</f>
        <v>0.71</v>
      </c>
      <c r="BQ883" s="110">
        <f t="shared" ref="BQ883:BS883" si="16158">ROUNDUP(BQ882/$E882,2)</f>
        <v>0.72</v>
      </c>
      <c r="BR883" s="110">
        <f t="shared" si="16158"/>
        <v>0.72</v>
      </c>
      <c r="BS883" s="110">
        <f t="shared" si="16158"/>
        <v>0.72</v>
      </c>
      <c r="BT883" s="110">
        <f t="shared" ref="BT883" si="16159">ROUND(BT882/$E882,2)</f>
        <v>0.71</v>
      </c>
      <c r="BU883" s="110">
        <f t="shared" ref="BU883:BW883" si="16160">ROUNDUP(BU882/$E882,2)</f>
        <v>0.72</v>
      </c>
      <c r="BV883" s="110">
        <f t="shared" si="16160"/>
        <v>0.72</v>
      </c>
      <c r="BW883" s="110">
        <f t="shared" si="16160"/>
        <v>0.72</v>
      </c>
      <c r="BX883" s="110">
        <f t="shared" ref="BX883" si="16161">ROUND(BX882/$E882,2)</f>
        <v>0.71</v>
      </c>
      <c r="BY883" s="110">
        <f t="shared" ref="BY883" si="16162">ROUND(BY882/$E882,2)</f>
        <v>0</v>
      </c>
      <c r="BZ883" s="110">
        <f t="shared" ref="BZ883" si="16163">ROUND(BZ882/$E882,2)</f>
        <v>0</v>
      </c>
      <c r="CA883" s="110">
        <f t="shared" ref="CA883" si="16164">ROUND(CA882/$E882,2)</f>
        <v>0</v>
      </c>
      <c r="CB883" s="110">
        <f t="shared" ref="CB883" si="16165">ROUND(CB882/$E882,2)</f>
        <v>0</v>
      </c>
      <c r="CC883" s="110">
        <f t="shared" ref="CC883" si="16166">ROUND(CC882/$E882,2)</f>
        <v>0</v>
      </c>
      <c r="CD883" s="110">
        <f t="shared" ref="CD883" si="16167">ROUND(CD882/$E882,2)</f>
        <v>0</v>
      </c>
      <c r="CE883" s="110"/>
      <c r="CF883" s="110">
        <f t="shared" ref="CF883" si="16168">ROUND(CF882/$E882,2)</f>
        <v>0</v>
      </c>
      <c r="CG883" s="110">
        <f t="shared" ref="CG883" si="16169">ROUND(CG882/$E882,2)</f>
        <v>0</v>
      </c>
      <c r="CH883" s="111">
        <f>IF(C882="","",D882-SUM(G883:CG883))</f>
        <v>0</v>
      </c>
      <c r="CI883" s="112">
        <f>IF(C882="","",SUM(G883:CG883))</f>
        <v>10</v>
      </c>
      <c r="CJ883" s="67" t="b">
        <f>IF(C882="","",D882=CI883)</f>
        <v>1</v>
      </c>
    </row>
    <row r="884" spans="1:88" s="5" customFormat="1" ht="22.05" customHeight="1" x14ac:dyDescent="0.3">
      <c r="A884" s="173"/>
      <c r="B884" s="157"/>
      <c r="C884" s="170"/>
      <c r="D884" s="160"/>
      <c r="E884" s="163"/>
      <c r="F884" s="166"/>
      <c r="G884" s="113">
        <v>0</v>
      </c>
      <c r="H884" s="113"/>
      <c r="I884" s="113"/>
      <c r="J884" s="113"/>
      <c r="K884" s="113"/>
      <c r="L884" s="113"/>
      <c r="M884" s="113"/>
      <c r="N884" s="113"/>
      <c r="O884" s="113"/>
      <c r="P884" s="113"/>
      <c r="Q884" s="113"/>
      <c r="R884" s="113"/>
      <c r="S884" s="113"/>
      <c r="T884" s="113"/>
      <c r="U884" s="113">
        <f t="shared" ref="U884:X884" si="16170">U882/$F882</f>
        <v>0</v>
      </c>
      <c r="V884" s="113">
        <f t="shared" si="16170"/>
        <v>0</v>
      </c>
      <c r="W884" s="113">
        <f t="shared" si="16170"/>
        <v>0</v>
      </c>
      <c r="X884" s="113">
        <f t="shared" si="16170"/>
        <v>0</v>
      </c>
      <c r="Y884" s="113">
        <f t="shared" ref="Y884:AG884" si="16171">Y882/$F882</f>
        <v>0</v>
      </c>
      <c r="Z884" s="113">
        <f t="shared" si="16171"/>
        <v>0</v>
      </c>
      <c r="AA884" s="113">
        <f t="shared" si="16171"/>
        <v>0</v>
      </c>
      <c r="AB884" s="113">
        <f t="shared" si="16171"/>
        <v>0</v>
      </c>
      <c r="AC884" s="113">
        <f t="shared" si="16171"/>
        <v>0</v>
      </c>
      <c r="AD884" s="113">
        <f t="shared" si="16171"/>
        <v>0</v>
      </c>
      <c r="AE884" s="113">
        <f t="shared" si="16171"/>
        <v>0</v>
      </c>
      <c r="AF884" s="113">
        <f t="shared" si="16171"/>
        <v>0</v>
      </c>
      <c r="AG884" s="113">
        <f t="shared" si="16171"/>
        <v>0</v>
      </c>
      <c r="AH884" s="113">
        <f t="shared" ref="AH884:AK884" si="16172">AH882/$F882</f>
        <v>0</v>
      </c>
      <c r="AI884" s="113">
        <f t="shared" si="16172"/>
        <v>0</v>
      </c>
      <c r="AJ884" s="113">
        <f t="shared" si="16172"/>
        <v>0</v>
      </c>
      <c r="AK884" s="113">
        <f t="shared" si="16172"/>
        <v>0</v>
      </c>
      <c r="AL884" s="113">
        <f t="shared" ref="AL884:AT884" si="16173">AL882/$F882</f>
        <v>0</v>
      </c>
      <c r="AM884" s="113">
        <f t="shared" si="16173"/>
        <v>0</v>
      </c>
      <c r="AN884" s="113">
        <f t="shared" si="16173"/>
        <v>0</v>
      </c>
      <c r="AO884" s="113">
        <f t="shared" si="16173"/>
        <v>0</v>
      </c>
      <c r="AP884" s="113">
        <f t="shared" si="16173"/>
        <v>0</v>
      </c>
      <c r="AQ884" s="113">
        <f t="shared" si="16173"/>
        <v>0</v>
      </c>
      <c r="AR884" s="113">
        <f t="shared" si="16173"/>
        <v>0</v>
      </c>
      <c r="AS884" s="113">
        <f t="shared" si="16173"/>
        <v>0</v>
      </c>
      <c r="AT884" s="113">
        <f t="shared" si="16173"/>
        <v>0</v>
      </c>
      <c r="AU884" s="113">
        <f t="shared" ref="AU884:AX884" si="16174">AU882/$F882</f>
        <v>0</v>
      </c>
      <c r="AV884" s="113">
        <f t="shared" si="16174"/>
        <v>0</v>
      </c>
      <c r="AW884" s="113">
        <f t="shared" si="16174"/>
        <v>0</v>
      </c>
      <c r="AX884" s="113">
        <f t="shared" si="16174"/>
        <v>0</v>
      </c>
      <c r="AY884" s="113">
        <f t="shared" ref="AY884:BC884" si="16175">AY882/$F882</f>
        <v>0</v>
      </c>
      <c r="AZ884" s="113">
        <f t="shared" si="16175"/>
        <v>0</v>
      </c>
      <c r="BA884" s="113">
        <f t="shared" si="16175"/>
        <v>0</v>
      </c>
      <c r="BB884" s="113">
        <f t="shared" si="16175"/>
        <v>0</v>
      </c>
      <c r="BC884" s="113">
        <f t="shared" si="16175"/>
        <v>0</v>
      </c>
      <c r="BD884" s="113">
        <f t="shared" ref="BD884:BG884" si="16176">BD882/$F882</f>
        <v>0</v>
      </c>
      <c r="BE884" s="113">
        <f t="shared" si="16176"/>
        <v>0</v>
      </c>
      <c r="BF884" s="113">
        <f t="shared" si="16176"/>
        <v>0</v>
      </c>
      <c r="BG884" s="113">
        <f t="shared" si="16176"/>
        <v>0</v>
      </c>
      <c r="BH884" s="113">
        <f t="shared" ref="BH884:BK884" si="16177">BH882/$F882</f>
        <v>0</v>
      </c>
      <c r="BI884" s="113">
        <f t="shared" si="16177"/>
        <v>0</v>
      </c>
      <c r="BJ884" s="113">
        <f t="shared" si="16177"/>
        <v>0</v>
      </c>
      <c r="BK884" s="113">
        <f t="shared" si="16177"/>
        <v>7.1428369715625092E-2</v>
      </c>
      <c r="BL884" s="113">
        <f t="shared" ref="BL884:BP884" si="16178">BL882/$F882</f>
        <v>7.1428840379166553E-2</v>
      </c>
      <c r="BM884" s="113">
        <f t="shared" si="16178"/>
        <v>7.1428840379166553E-2</v>
      </c>
      <c r="BN884" s="113">
        <f t="shared" si="16178"/>
        <v>7.1428840379166553E-2</v>
      </c>
      <c r="BO884" s="113">
        <f t="shared" si="16178"/>
        <v>7.1428840379166553E-2</v>
      </c>
      <c r="BP884" s="113">
        <f t="shared" si="16178"/>
        <v>7.1428369715625092E-2</v>
      </c>
      <c r="BQ884" s="113">
        <f t="shared" ref="BQ884:BT884" si="16179">BQ882/$F882</f>
        <v>7.1428840379166553E-2</v>
      </c>
      <c r="BR884" s="113">
        <f t="shared" si="16179"/>
        <v>7.1428840379166553E-2</v>
      </c>
      <c r="BS884" s="113">
        <f t="shared" si="16179"/>
        <v>7.1428369715625092E-2</v>
      </c>
      <c r="BT884" s="113">
        <f t="shared" si="16179"/>
        <v>7.1428369715625092E-2</v>
      </c>
      <c r="BU884" s="113">
        <f t="shared" ref="BU884:BX884" si="16180">BU882/$F882</f>
        <v>7.1428369715625092E-2</v>
      </c>
      <c r="BV884" s="113">
        <f t="shared" si="16180"/>
        <v>7.1428369715625092E-2</v>
      </c>
      <c r="BW884" s="113">
        <f t="shared" si="16180"/>
        <v>7.1428369715625092E-2</v>
      </c>
      <c r="BX884" s="113">
        <f t="shared" si="16180"/>
        <v>7.1428369715625092E-2</v>
      </c>
      <c r="BY884" s="113">
        <f t="shared" ref="BY884:CC884" si="16181">BY882/$F882</f>
        <v>0</v>
      </c>
      <c r="BZ884" s="113">
        <f t="shared" si="16181"/>
        <v>0</v>
      </c>
      <c r="CA884" s="113">
        <f t="shared" si="16181"/>
        <v>0</v>
      </c>
      <c r="CB884" s="113">
        <f t="shared" si="16181"/>
        <v>0</v>
      </c>
      <c r="CC884" s="113">
        <f t="shared" si="16181"/>
        <v>0</v>
      </c>
      <c r="CD884" s="113">
        <f t="shared" ref="CD884:CG884" si="16182">CD882/$F882</f>
        <v>0</v>
      </c>
      <c r="CE884" s="113"/>
      <c r="CF884" s="113">
        <f t="shared" si="16182"/>
        <v>0</v>
      </c>
      <c r="CG884" s="113">
        <f t="shared" si="16182"/>
        <v>0</v>
      </c>
      <c r="CH884" s="114">
        <f>IF(C882="","",100%-SUM(G884:CG884))</f>
        <v>2.2204460492503131E-16</v>
      </c>
      <c r="CI884" s="115">
        <f>IF(C882="","",SUM(G884:CG884))</f>
        <v>0.99999999999999978</v>
      </c>
      <c r="CJ884" s="67" t="b">
        <f>IF(C882="","",SUM(G884:CG884)=CI884)</f>
        <v>1</v>
      </c>
    </row>
    <row r="885" spans="1:88" s="5" customFormat="1" ht="15" customHeight="1" x14ac:dyDescent="0.3">
      <c r="A885" s="171" t="s">
        <v>625</v>
      </c>
      <c r="B885" s="155" t="s">
        <v>626</v>
      </c>
      <c r="C885" s="168" t="s">
        <v>163</v>
      </c>
      <c r="D885" s="158">
        <v>159</v>
      </c>
      <c r="E885" s="161">
        <v>212466</v>
      </c>
      <c r="F885" s="164">
        <f t="shared" ref="F885" si="16183">ROUND(E885*D885,0)</f>
        <v>33782094</v>
      </c>
      <c r="G885" s="108">
        <v>0</v>
      </c>
      <c r="H885" s="108"/>
      <c r="I885" s="108"/>
      <c r="J885" s="108"/>
      <c r="K885" s="108"/>
      <c r="L885" s="108"/>
      <c r="M885" s="108"/>
      <c r="N885" s="108"/>
      <c r="O885" s="108"/>
      <c r="P885" s="108"/>
      <c r="Q885" s="108"/>
      <c r="R885" s="108"/>
      <c r="S885" s="108"/>
      <c r="T885" s="108"/>
      <c r="U885" s="108"/>
      <c r="V885" s="108"/>
      <c r="W885" s="108"/>
      <c r="X885" s="108"/>
      <c r="Y885" s="108"/>
      <c r="Z885" s="108"/>
      <c r="AA885" s="108"/>
      <c r="AB885" s="108"/>
      <c r="AC885" s="108"/>
      <c r="AD885" s="108"/>
      <c r="AE885" s="108"/>
      <c r="AF885" s="108"/>
      <c r="AG885" s="108"/>
      <c r="AH885" s="108"/>
      <c r="AI885" s="108"/>
      <c r="AJ885" s="108"/>
      <c r="AK885" s="108"/>
      <c r="AL885" s="108"/>
      <c r="AM885" s="108"/>
      <c r="AN885" s="108"/>
      <c r="AO885" s="108"/>
      <c r="AP885" s="108"/>
      <c r="AQ885" s="108"/>
      <c r="AR885" s="108"/>
      <c r="AS885" s="108"/>
      <c r="AT885" s="108"/>
      <c r="AU885" s="108"/>
      <c r="AV885" s="108"/>
      <c r="AW885" s="108"/>
      <c r="AX885" s="108"/>
      <c r="AY885" s="108"/>
      <c r="AZ885" s="108"/>
      <c r="BA885" s="108"/>
      <c r="BB885" s="108"/>
      <c r="BC885" s="108"/>
      <c r="BD885" s="108"/>
      <c r="BE885" s="108"/>
      <c r="BF885" s="108"/>
      <c r="BG885" s="108"/>
      <c r="BH885" s="108"/>
      <c r="BI885" s="108"/>
      <c r="BJ885" s="108"/>
      <c r="BK885" s="108">
        <f>ROUND($F885/14,0)</f>
        <v>2413007</v>
      </c>
      <c r="BL885" s="108">
        <f>ROUNDDOWN($F885/14,0)</f>
        <v>2413006</v>
      </c>
      <c r="BM885" s="108">
        <f>ROUNDDOWN($F885/14,0)</f>
        <v>2413006</v>
      </c>
      <c r="BN885" s="108">
        <f>ROUNDDOWN($F885/14,0)</f>
        <v>2413006</v>
      </c>
      <c r="BO885" s="108">
        <f>ROUNDDOWN($F885/14,0)</f>
        <v>2413006</v>
      </c>
      <c r="BP885" s="108">
        <f t="shared" ref="BP885:BX885" si="16184">ROUND($F885/14,0)</f>
        <v>2413007</v>
      </c>
      <c r="BQ885" s="108">
        <f t="shared" si="16184"/>
        <v>2413007</v>
      </c>
      <c r="BR885" s="108">
        <f t="shared" si="16184"/>
        <v>2413007</v>
      </c>
      <c r="BS885" s="108">
        <f t="shared" si="16184"/>
        <v>2413007</v>
      </c>
      <c r="BT885" s="108">
        <f t="shared" si="16184"/>
        <v>2413007</v>
      </c>
      <c r="BU885" s="108">
        <f t="shared" si="16184"/>
        <v>2413007</v>
      </c>
      <c r="BV885" s="108">
        <f t="shared" si="16184"/>
        <v>2413007</v>
      </c>
      <c r="BW885" s="108">
        <f t="shared" si="16184"/>
        <v>2413007</v>
      </c>
      <c r="BX885" s="108">
        <f t="shared" si="16184"/>
        <v>2413007</v>
      </c>
      <c r="BY885" s="108"/>
      <c r="BZ885" s="108"/>
      <c r="CA885" s="108"/>
      <c r="CB885" s="108"/>
      <c r="CC885" s="108"/>
      <c r="CD885" s="108"/>
      <c r="CE885" s="108"/>
      <c r="CF885" s="108"/>
      <c r="CG885" s="108"/>
      <c r="CH885" s="109">
        <f>IF(C885="","",F885-SUM(G885:CG885))</f>
        <v>0</v>
      </c>
      <c r="CI885" s="107">
        <f>IF(C885="","",SUM(G885:CG885))</f>
        <v>33782094</v>
      </c>
      <c r="CJ885" s="67" t="b">
        <f>IF(C885="","",F885=CI885)</f>
        <v>1</v>
      </c>
    </row>
    <row r="886" spans="1:88" s="5" customFormat="1" ht="15" customHeight="1" x14ac:dyDescent="0.3">
      <c r="A886" s="172"/>
      <c r="B886" s="156"/>
      <c r="C886" s="169"/>
      <c r="D886" s="159"/>
      <c r="E886" s="162"/>
      <c r="F886" s="165"/>
      <c r="G886" s="110">
        <v>0</v>
      </c>
      <c r="H886" s="110"/>
      <c r="I886" s="110"/>
      <c r="J886" s="110"/>
      <c r="K886" s="110"/>
      <c r="L886" s="110"/>
      <c r="M886" s="110"/>
      <c r="N886" s="110"/>
      <c r="O886" s="110"/>
      <c r="P886" s="110"/>
      <c r="Q886" s="110"/>
      <c r="R886" s="110"/>
      <c r="S886" s="110"/>
      <c r="T886" s="110"/>
      <c r="U886" s="110">
        <f t="shared" ref="U886" si="16185">ROUND(U885/$E885,2)</f>
        <v>0</v>
      </c>
      <c r="V886" s="110">
        <f t="shared" ref="V886" si="16186">ROUND(V885/$E885,2)</f>
        <v>0</v>
      </c>
      <c r="W886" s="110">
        <f t="shared" ref="W886" si="16187">ROUND(W885/$E885,2)</f>
        <v>0</v>
      </c>
      <c r="X886" s="110">
        <f t="shared" ref="X886" si="16188">ROUND(X885/$E885,2)</f>
        <v>0</v>
      </c>
      <c r="Y886" s="110">
        <f t="shared" ref="Y886" si="16189">ROUND(Y885/$E885,2)</f>
        <v>0</v>
      </c>
      <c r="Z886" s="110">
        <f t="shared" ref="Z886" si="16190">ROUND(Z885/$E885,2)</f>
        <v>0</v>
      </c>
      <c r="AA886" s="110">
        <f t="shared" ref="AA886" si="16191">ROUND(AA885/$E885,2)</f>
        <v>0</v>
      </c>
      <c r="AB886" s="110">
        <f t="shared" ref="AB886" si="16192">ROUND(AB885/$E885,2)</f>
        <v>0</v>
      </c>
      <c r="AC886" s="110">
        <f t="shared" ref="AC886" si="16193">ROUND(AC885/$E885,2)</f>
        <v>0</v>
      </c>
      <c r="AD886" s="110">
        <f t="shared" ref="AD886" si="16194">ROUND(AD885/$E885,2)</f>
        <v>0</v>
      </c>
      <c r="AE886" s="110">
        <f t="shared" ref="AE886" si="16195">ROUND(AE885/$E885,2)</f>
        <v>0</v>
      </c>
      <c r="AF886" s="110">
        <f t="shared" ref="AF886" si="16196">ROUND(AF885/$E885,2)</f>
        <v>0</v>
      </c>
      <c r="AG886" s="110">
        <f t="shared" ref="AG886" si="16197">ROUND(AG885/$E885,2)</f>
        <v>0</v>
      </c>
      <c r="AH886" s="110">
        <f t="shared" ref="AH886" si="16198">ROUND(AH885/$E885,2)</f>
        <v>0</v>
      </c>
      <c r="AI886" s="110">
        <f t="shared" ref="AI886" si="16199">ROUND(AI885/$E885,2)</f>
        <v>0</v>
      </c>
      <c r="AJ886" s="110">
        <f t="shared" ref="AJ886" si="16200">ROUND(AJ885/$E885,2)</f>
        <v>0</v>
      </c>
      <c r="AK886" s="110">
        <f t="shared" ref="AK886" si="16201">ROUND(AK885/$E885,2)</f>
        <v>0</v>
      </c>
      <c r="AL886" s="110">
        <f t="shared" ref="AL886" si="16202">ROUND(AL885/$E885,2)</f>
        <v>0</v>
      </c>
      <c r="AM886" s="110">
        <f t="shared" ref="AM886" si="16203">ROUND(AM885/$E885,2)</f>
        <v>0</v>
      </c>
      <c r="AN886" s="110">
        <f t="shared" ref="AN886" si="16204">ROUND(AN885/$E885,2)</f>
        <v>0</v>
      </c>
      <c r="AO886" s="110">
        <f t="shared" ref="AO886" si="16205">ROUND(AO885/$E885,2)</f>
        <v>0</v>
      </c>
      <c r="AP886" s="110">
        <f t="shared" ref="AP886" si="16206">ROUND(AP885/$E885,2)</f>
        <v>0</v>
      </c>
      <c r="AQ886" s="110">
        <f t="shared" ref="AQ886" si="16207">ROUND(AQ885/$E885,2)</f>
        <v>0</v>
      </c>
      <c r="AR886" s="110">
        <f t="shared" ref="AR886" si="16208">ROUND(AR885/$E885,2)</f>
        <v>0</v>
      </c>
      <c r="AS886" s="110">
        <f t="shared" ref="AS886" si="16209">ROUND(AS885/$E885,2)</f>
        <v>0</v>
      </c>
      <c r="AT886" s="110">
        <f t="shared" ref="AT886" si="16210">ROUND(AT885/$E885,2)</f>
        <v>0</v>
      </c>
      <c r="AU886" s="110">
        <f t="shared" ref="AU886" si="16211">ROUND(AU885/$E885,2)</f>
        <v>0</v>
      </c>
      <c r="AV886" s="110">
        <f t="shared" ref="AV886" si="16212">ROUND(AV885/$E885,2)</f>
        <v>0</v>
      </c>
      <c r="AW886" s="110">
        <f t="shared" ref="AW886" si="16213">ROUND(AW885/$E885,2)</f>
        <v>0</v>
      </c>
      <c r="AX886" s="110">
        <f t="shared" ref="AX886" si="16214">ROUND(AX885/$E885,2)</f>
        <v>0</v>
      </c>
      <c r="AY886" s="110">
        <f t="shared" ref="AY886" si="16215">ROUND(AY885/$E885,2)</f>
        <v>0</v>
      </c>
      <c r="AZ886" s="110">
        <f t="shared" ref="AZ886" si="16216">ROUND(AZ885/$E885,2)</f>
        <v>0</v>
      </c>
      <c r="BA886" s="110">
        <f t="shared" ref="BA886" si="16217">ROUND(BA885/$E885,2)</f>
        <v>0</v>
      </c>
      <c r="BB886" s="110">
        <f t="shared" ref="BB886" si="16218">ROUND(BB885/$E885,2)</f>
        <v>0</v>
      </c>
      <c r="BC886" s="110">
        <f t="shared" ref="BC886" si="16219">ROUND(BC885/$E885,2)</f>
        <v>0</v>
      </c>
      <c r="BD886" s="110">
        <f t="shared" ref="BD886" si="16220">ROUND(BD885/$E885,2)</f>
        <v>0</v>
      </c>
      <c r="BE886" s="110">
        <f t="shared" ref="BE886" si="16221">ROUND(BE885/$E885,2)</f>
        <v>0</v>
      </c>
      <c r="BF886" s="110">
        <f t="shared" ref="BF886" si="16222">ROUND(BF885/$E885,2)</f>
        <v>0</v>
      </c>
      <c r="BG886" s="110">
        <f t="shared" ref="BG886" si="16223">ROUND(BG885/$E885,2)</f>
        <v>0</v>
      </c>
      <c r="BH886" s="110">
        <f t="shared" ref="BH886" si="16224">ROUND(BH885/$E885,2)</f>
        <v>0</v>
      </c>
      <c r="BI886" s="110">
        <f t="shared" ref="BI886" si="16225">ROUND(BI885/$E885,2)</f>
        <v>0</v>
      </c>
      <c r="BJ886" s="110">
        <f t="shared" ref="BJ886" si="16226">ROUND(BJ885/$E885,2)</f>
        <v>0</v>
      </c>
      <c r="BK886" s="110">
        <f t="shared" ref="BK886" si="16227">ROUND(BK885/$E885,2)</f>
        <v>11.36</v>
      </c>
      <c r="BL886" s="110">
        <f t="shared" ref="BL886" si="16228">ROUND(BL885/$E885,2)</f>
        <v>11.36</v>
      </c>
      <c r="BM886" s="110">
        <f t="shared" ref="BM886" si="16229">ROUND(BM885/$E885,2)</f>
        <v>11.36</v>
      </c>
      <c r="BN886" s="110">
        <f t="shared" ref="BN886" si="16230">ROUND(BN885/$E885,2)</f>
        <v>11.36</v>
      </c>
      <c r="BO886" s="110">
        <f t="shared" ref="BO886" si="16231">ROUND(BO885/$E885,2)</f>
        <v>11.36</v>
      </c>
      <c r="BP886" s="110">
        <f t="shared" ref="BP886" si="16232">ROUND(BP885/$E885,2)</f>
        <v>11.36</v>
      </c>
      <c r="BQ886" s="110">
        <f>ROUNDDOWN(BQ885/$E885,2)</f>
        <v>11.35</v>
      </c>
      <c r="BR886" s="110">
        <f>ROUNDDOWN(BR885/$E885,2)</f>
        <v>11.35</v>
      </c>
      <c r="BS886" s="110">
        <f>ROUNDDOWN(BS885/$E885,2)</f>
        <v>11.35</v>
      </c>
      <c r="BT886" s="110">
        <f t="shared" ref="BT886" si="16233">ROUND(BT885/$E885,2)</f>
        <v>11.36</v>
      </c>
      <c r="BU886" s="110">
        <f>ROUNDDOWN(BU885/$E885,2)</f>
        <v>11.35</v>
      </c>
      <c r="BV886" s="110">
        <f t="shared" ref="BV886" si="16234">ROUND(BV885/$E885,2)</f>
        <v>11.36</v>
      </c>
      <c r="BW886" s="110">
        <f t="shared" ref="BW886" si="16235">ROUND(BW885/$E885,2)</f>
        <v>11.36</v>
      </c>
      <c r="BX886" s="110">
        <f t="shared" ref="BX886" si="16236">ROUND(BX885/$E885,2)</f>
        <v>11.36</v>
      </c>
      <c r="BY886" s="110">
        <f t="shared" ref="BY886" si="16237">ROUND(BY885/$E885,2)</f>
        <v>0</v>
      </c>
      <c r="BZ886" s="110">
        <f t="shared" ref="BZ886" si="16238">ROUND(BZ885/$E885,2)</f>
        <v>0</v>
      </c>
      <c r="CA886" s="110">
        <f t="shared" ref="CA886" si="16239">ROUND(CA885/$E885,2)</f>
        <v>0</v>
      </c>
      <c r="CB886" s="110">
        <f t="shared" ref="CB886" si="16240">ROUND(CB885/$E885,2)</f>
        <v>0</v>
      </c>
      <c r="CC886" s="110">
        <f t="shared" ref="CC886" si="16241">ROUND(CC885/$E885,2)</f>
        <v>0</v>
      </c>
      <c r="CD886" s="110">
        <f t="shared" ref="CD886" si="16242">ROUND(CD885/$E885,2)</f>
        <v>0</v>
      </c>
      <c r="CE886" s="110"/>
      <c r="CF886" s="110">
        <f t="shared" ref="CF886" si="16243">ROUND(CF885/$E885,2)</f>
        <v>0</v>
      </c>
      <c r="CG886" s="110">
        <f t="shared" ref="CG886" si="16244">ROUND(CG885/$E885,2)</f>
        <v>0</v>
      </c>
      <c r="CH886" s="111">
        <f>IF(C885="","",D885-SUM(G886:CG886))</f>
        <v>0</v>
      </c>
      <c r="CI886" s="112">
        <f>IF(C885="","",SUM(G886:CG886))</f>
        <v>159</v>
      </c>
      <c r="CJ886" s="67" t="b">
        <f>IF(C885="","",D885=CI886)</f>
        <v>1</v>
      </c>
    </row>
    <row r="887" spans="1:88" s="5" customFormat="1" ht="15" customHeight="1" x14ac:dyDescent="0.3">
      <c r="A887" s="173"/>
      <c r="B887" s="157"/>
      <c r="C887" s="170"/>
      <c r="D887" s="160"/>
      <c r="E887" s="163"/>
      <c r="F887" s="166"/>
      <c r="G887" s="113">
        <v>0</v>
      </c>
      <c r="H887" s="113"/>
      <c r="I887" s="113"/>
      <c r="J887" s="113"/>
      <c r="K887" s="113"/>
      <c r="L887" s="113"/>
      <c r="M887" s="113"/>
      <c r="N887" s="113"/>
      <c r="O887" s="113"/>
      <c r="P887" s="113"/>
      <c r="Q887" s="113"/>
      <c r="R887" s="113"/>
      <c r="S887" s="113"/>
      <c r="T887" s="113"/>
      <c r="U887" s="113">
        <f t="shared" ref="U887:X887" si="16245">U885/$F885</f>
        <v>0</v>
      </c>
      <c r="V887" s="113">
        <f t="shared" si="16245"/>
        <v>0</v>
      </c>
      <c r="W887" s="113">
        <f t="shared" si="16245"/>
        <v>0</v>
      </c>
      <c r="X887" s="113">
        <f t="shared" si="16245"/>
        <v>0</v>
      </c>
      <c r="Y887" s="113">
        <f t="shared" ref="Y887:AG887" si="16246">Y885/$F885</f>
        <v>0</v>
      </c>
      <c r="Z887" s="113">
        <f t="shared" si="16246"/>
        <v>0</v>
      </c>
      <c r="AA887" s="113">
        <f t="shared" si="16246"/>
        <v>0</v>
      </c>
      <c r="AB887" s="113">
        <f t="shared" si="16246"/>
        <v>0</v>
      </c>
      <c r="AC887" s="113">
        <f t="shared" si="16246"/>
        <v>0</v>
      </c>
      <c r="AD887" s="113">
        <f t="shared" si="16246"/>
        <v>0</v>
      </c>
      <c r="AE887" s="113">
        <f t="shared" si="16246"/>
        <v>0</v>
      </c>
      <c r="AF887" s="113">
        <f t="shared" si="16246"/>
        <v>0</v>
      </c>
      <c r="AG887" s="113">
        <f t="shared" si="16246"/>
        <v>0</v>
      </c>
      <c r="AH887" s="113">
        <f t="shared" ref="AH887:AK887" si="16247">AH885/$F885</f>
        <v>0</v>
      </c>
      <c r="AI887" s="113">
        <f t="shared" si="16247"/>
        <v>0</v>
      </c>
      <c r="AJ887" s="113">
        <f t="shared" si="16247"/>
        <v>0</v>
      </c>
      <c r="AK887" s="113">
        <f t="shared" si="16247"/>
        <v>0</v>
      </c>
      <c r="AL887" s="113">
        <f t="shared" ref="AL887:AT887" si="16248">AL885/$F885</f>
        <v>0</v>
      </c>
      <c r="AM887" s="113">
        <f t="shared" si="16248"/>
        <v>0</v>
      </c>
      <c r="AN887" s="113">
        <f t="shared" si="16248"/>
        <v>0</v>
      </c>
      <c r="AO887" s="113">
        <f t="shared" si="16248"/>
        <v>0</v>
      </c>
      <c r="AP887" s="113">
        <f t="shared" si="16248"/>
        <v>0</v>
      </c>
      <c r="AQ887" s="113">
        <f t="shared" si="16248"/>
        <v>0</v>
      </c>
      <c r="AR887" s="113">
        <f t="shared" si="16248"/>
        <v>0</v>
      </c>
      <c r="AS887" s="113">
        <f t="shared" si="16248"/>
        <v>0</v>
      </c>
      <c r="AT887" s="113">
        <f t="shared" si="16248"/>
        <v>0</v>
      </c>
      <c r="AU887" s="113">
        <f t="shared" ref="AU887:AX887" si="16249">AU885/$F885</f>
        <v>0</v>
      </c>
      <c r="AV887" s="113">
        <f t="shared" si="16249"/>
        <v>0</v>
      </c>
      <c r="AW887" s="113">
        <f t="shared" si="16249"/>
        <v>0</v>
      </c>
      <c r="AX887" s="113">
        <f t="shared" si="16249"/>
        <v>0</v>
      </c>
      <c r="AY887" s="113">
        <f t="shared" ref="AY887:BC887" si="16250">AY885/$F885</f>
        <v>0</v>
      </c>
      <c r="AZ887" s="113">
        <f t="shared" si="16250"/>
        <v>0</v>
      </c>
      <c r="BA887" s="113">
        <f t="shared" si="16250"/>
        <v>0</v>
      </c>
      <c r="BB887" s="113">
        <f t="shared" si="16250"/>
        <v>0</v>
      </c>
      <c r="BC887" s="113">
        <f t="shared" si="16250"/>
        <v>0</v>
      </c>
      <c r="BD887" s="113">
        <f t="shared" ref="BD887:BG887" si="16251">BD885/$F885</f>
        <v>0</v>
      </c>
      <c r="BE887" s="113">
        <f t="shared" si="16251"/>
        <v>0</v>
      </c>
      <c r="BF887" s="113">
        <f t="shared" si="16251"/>
        <v>0</v>
      </c>
      <c r="BG887" s="113">
        <f t="shared" si="16251"/>
        <v>0</v>
      </c>
      <c r="BH887" s="113">
        <f t="shared" ref="BH887:BK887" si="16252">BH885/$F885</f>
        <v>0</v>
      </c>
      <c r="BI887" s="113">
        <f t="shared" si="16252"/>
        <v>0</v>
      </c>
      <c r="BJ887" s="113">
        <f t="shared" si="16252"/>
        <v>0</v>
      </c>
      <c r="BK887" s="113">
        <f t="shared" si="16252"/>
        <v>7.1428579886137308E-2</v>
      </c>
      <c r="BL887" s="113">
        <f t="shared" ref="BL887:BP887" si="16253">BL885/$F885</f>
        <v>7.1428550284656722E-2</v>
      </c>
      <c r="BM887" s="113">
        <f t="shared" si="16253"/>
        <v>7.1428550284656722E-2</v>
      </c>
      <c r="BN887" s="113">
        <f t="shared" si="16253"/>
        <v>7.1428550284656722E-2</v>
      </c>
      <c r="BO887" s="113">
        <f t="shared" si="16253"/>
        <v>7.1428550284656722E-2</v>
      </c>
      <c r="BP887" s="113">
        <f t="shared" si="16253"/>
        <v>7.1428579886137308E-2</v>
      </c>
      <c r="BQ887" s="113">
        <f t="shared" ref="BQ887:BT887" si="16254">BQ885/$F885</f>
        <v>7.1428579886137308E-2</v>
      </c>
      <c r="BR887" s="113">
        <f t="shared" si="16254"/>
        <v>7.1428579886137308E-2</v>
      </c>
      <c r="BS887" s="113">
        <f t="shared" si="16254"/>
        <v>7.1428579886137308E-2</v>
      </c>
      <c r="BT887" s="113">
        <f t="shared" si="16254"/>
        <v>7.1428579886137308E-2</v>
      </c>
      <c r="BU887" s="113">
        <f t="shared" ref="BU887:BX887" si="16255">BU885/$F885</f>
        <v>7.1428579886137308E-2</v>
      </c>
      <c r="BV887" s="113">
        <f t="shared" si="16255"/>
        <v>7.1428579886137308E-2</v>
      </c>
      <c r="BW887" s="113">
        <f t="shared" si="16255"/>
        <v>7.1428579886137308E-2</v>
      </c>
      <c r="BX887" s="113">
        <f t="shared" si="16255"/>
        <v>7.1428579886137308E-2</v>
      </c>
      <c r="BY887" s="113">
        <f t="shared" ref="BY887:CC887" si="16256">BY885/$F885</f>
        <v>0</v>
      </c>
      <c r="BZ887" s="113">
        <f t="shared" si="16256"/>
        <v>0</v>
      </c>
      <c r="CA887" s="113">
        <f t="shared" si="16256"/>
        <v>0</v>
      </c>
      <c r="CB887" s="113">
        <f t="shared" si="16256"/>
        <v>0</v>
      </c>
      <c r="CC887" s="113">
        <f t="shared" si="16256"/>
        <v>0</v>
      </c>
      <c r="CD887" s="113">
        <f t="shared" ref="CD887:CG887" si="16257">CD885/$F885</f>
        <v>0</v>
      </c>
      <c r="CE887" s="113"/>
      <c r="CF887" s="113">
        <f t="shared" si="16257"/>
        <v>0</v>
      </c>
      <c r="CG887" s="113">
        <f t="shared" si="16257"/>
        <v>0</v>
      </c>
      <c r="CH887" s="114">
        <f>IF(C885="","",100%-SUM(G887:CG887))</f>
        <v>2.2204460492503131E-16</v>
      </c>
      <c r="CI887" s="115">
        <f>IF(C885="","",SUM(G887:CG887))</f>
        <v>0.99999999999999978</v>
      </c>
      <c r="CJ887" s="67" t="b">
        <f>IF(C885="","",SUM(G887:CG887)=CI887)</f>
        <v>1</v>
      </c>
    </row>
    <row r="888" spans="1:88" x14ac:dyDescent="0.3">
      <c r="A888" s="31" t="s">
        <v>627</v>
      </c>
      <c r="B888" s="32" t="s">
        <v>628</v>
      </c>
      <c r="C888" s="33"/>
      <c r="D888" s="33"/>
      <c r="E888" s="37" t="s">
        <v>8</v>
      </c>
      <c r="F888" s="84">
        <f>SUM(F889:F894)</f>
        <v>10354830</v>
      </c>
      <c r="G888" s="6">
        <f t="shared" ref="G888:BR888" si="16258">G889+G892</f>
        <v>0</v>
      </c>
      <c r="H888" s="6">
        <f t="shared" si="16258"/>
        <v>0</v>
      </c>
      <c r="I888" s="6">
        <f t="shared" si="16258"/>
        <v>0</v>
      </c>
      <c r="J888" s="6">
        <f t="shared" si="16258"/>
        <v>0</v>
      </c>
      <c r="K888" s="6">
        <f t="shared" si="16258"/>
        <v>0</v>
      </c>
      <c r="L888" s="6">
        <f t="shared" si="16258"/>
        <v>0</v>
      </c>
      <c r="M888" s="6">
        <f t="shared" si="16258"/>
        <v>0</v>
      </c>
      <c r="N888" s="6">
        <f t="shared" si="16258"/>
        <v>0</v>
      </c>
      <c r="O888" s="6">
        <f t="shared" si="16258"/>
        <v>0</v>
      </c>
      <c r="P888" s="6">
        <f t="shared" si="16258"/>
        <v>0</v>
      </c>
      <c r="Q888" s="6">
        <f t="shared" si="16258"/>
        <v>0</v>
      </c>
      <c r="R888" s="6">
        <f t="shared" si="16258"/>
        <v>0</v>
      </c>
      <c r="S888" s="6">
        <f t="shared" si="16258"/>
        <v>0</v>
      </c>
      <c r="T888" s="6">
        <f t="shared" si="16258"/>
        <v>0</v>
      </c>
      <c r="U888" s="6">
        <f t="shared" si="16258"/>
        <v>0</v>
      </c>
      <c r="V888" s="6">
        <f t="shared" si="16258"/>
        <v>0</v>
      </c>
      <c r="W888" s="6">
        <f t="shared" si="16258"/>
        <v>0</v>
      </c>
      <c r="X888" s="6">
        <f t="shared" si="16258"/>
        <v>0</v>
      </c>
      <c r="Y888" s="6">
        <f t="shared" si="16258"/>
        <v>0</v>
      </c>
      <c r="Z888" s="6">
        <f t="shared" si="16258"/>
        <v>0</v>
      </c>
      <c r="AA888" s="6">
        <f t="shared" si="16258"/>
        <v>0</v>
      </c>
      <c r="AB888" s="6">
        <f t="shared" si="16258"/>
        <v>0</v>
      </c>
      <c r="AC888" s="6">
        <f t="shared" si="16258"/>
        <v>0</v>
      </c>
      <c r="AD888" s="6">
        <f t="shared" si="16258"/>
        <v>0</v>
      </c>
      <c r="AE888" s="6">
        <f t="shared" si="16258"/>
        <v>0</v>
      </c>
      <c r="AF888" s="6">
        <f t="shared" si="16258"/>
        <v>0</v>
      </c>
      <c r="AG888" s="6">
        <f t="shared" si="16258"/>
        <v>0</v>
      </c>
      <c r="AH888" s="6">
        <f t="shared" si="16258"/>
        <v>0</v>
      </c>
      <c r="AI888" s="6">
        <f t="shared" si="16258"/>
        <v>0</v>
      </c>
      <c r="AJ888" s="6">
        <f t="shared" si="16258"/>
        <v>0</v>
      </c>
      <c r="AK888" s="6">
        <f t="shared" si="16258"/>
        <v>0</v>
      </c>
      <c r="AL888" s="6">
        <f t="shared" si="16258"/>
        <v>0</v>
      </c>
      <c r="AM888" s="6">
        <f t="shared" si="16258"/>
        <v>0</v>
      </c>
      <c r="AN888" s="6">
        <f t="shared" si="16258"/>
        <v>0</v>
      </c>
      <c r="AO888" s="6">
        <f t="shared" si="16258"/>
        <v>0</v>
      </c>
      <c r="AP888" s="6">
        <f t="shared" si="16258"/>
        <v>0</v>
      </c>
      <c r="AQ888" s="6">
        <f t="shared" si="16258"/>
        <v>0</v>
      </c>
      <c r="AR888" s="6">
        <f t="shared" si="16258"/>
        <v>0</v>
      </c>
      <c r="AS888" s="6">
        <f t="shared" si="16258"/>
        <v>0</v>
      </c>
      <c r="AT888" s="6">
        <f t="shared" si="16258"/>
        <v>0</v>
      </c>
      <c r="AU888" s="6">
        <f t="shared" si="16258"/>
        <v>0</v>
      </c>
      <c r="AV888" s="6">
        <f t="shared" si="16258"/>
        <v>0</v>
      </c>
      <c r="AW888" s="6">
        <f t="shared" si="16258"/>
        <v>0</v>
      </c>
      <c r="AX888" s="6">
        <f t="shared" si="16258"/>
        <v>0</v>
      </c>
      <c r="AY888" s="6">
        <f t="shared" si="16258"/>
        <v>0</v>
      </c>
      <c r="AZ888" s="6">
        <f t="shared" si="16258"/>
        <v>0</v>
      </c>
      <c r="BA888" s="6">
        <f t="shared" si="16258"/>
        <v>0</v>
      </c>
      <c r="BB888" s="6">
        <f t="shared" si="16258"/>
        <v>0</v>
      </c>
      <c r="BC888" s="6">
        <f t="shared" si="16258"/>
        <v>0</v>
      </c>
      <c r="BD888" s="6">
        <f t="shared" si="16258"/>
        <v>0</v>
      </c>
      <c r="BE888" s="6">
        <f t="shared" si="16258"/>
        <v>0</v>
      </c>
      <c r="BF888" s="6">
        <f t="shared" si="16258"/>
        <v>0</v>
      </c>
      <c r="BG888" s="6">
        <f t="shared" si="16258"/>
        <v>0</v>
      </c>
      <c r="BH888" s="6">
        <f t="shared" si="16258"/>
        <v>0</v>
      </c>
      <c r="BI888" s="6">
        <f t="shared" si="16258"/>
        <v>0</v>
      </c>
      <c r="BJ888" s="6">
        <f t="shared" si="16258"/>
        <v>0</v>
      </c>
      <c r="BK888" s="6">
        <f t="shared" si="16258"/>
        <v>739631</v>
      </c>
      <c r="BL888" s="6">
        <f t="shared" si="16258"/>
        <v>739630</v>
      </c>
      <c r="BM888" s="6">
        <f t="shared" si="16258"/>
        <v>739630</v>
      </c>
      <c r="BN888" s="6">
        <f t="shared" si="16258"/>
        <v>739630</v>
      </c>
      <c r="BO888" s="6">
        <f t="shared" si="16258"/>
        <v>739630</v>
      </c>
      <c r="BP888" s="6">
        <f t="shared" si="16258"/>
        <v>739631</v>
      </c>
      <c r="BQ888" s="6">
        <f t="shared" si="16258"/>
        <v>739631</v>
      </c>
      <c r="BR888" s="6">
        <f t="shared" si="16258"/>
        <v>739631</v>
      </c>
      <c r="BS888" s="6">
        <f t="shared" ref="BS888:CG888" si="16259">BS889+BS892</f>
        <v>739631</v>
      </c>
      <c r="BT888" s="6">
        <f t="shared" si="16259"/>
        <v>739631</v>
      </c>
      <c r="BU888" s="6">
        <f t="shared" si="16259"/>
        <v>739631</v>
      </c>
      <c r="BV888" s="6">
        <f t="shared" si="16259"/>
        <v>739631</v>
      </c>
      <c r="BW888" s="6">
        <f t="shared" si="16259"/>
        <v>739631</v>
      </c>
      <c r="BX888" s="6">
        <f t="shared" si="16259"/>
        <v>739631</v>
      </c>
      <c r="BY888" s="6">
        <f t="shared" si="16259"/>
        <v>0</v>
      </c>
      <c r="BZ888" s="6">
        <f t="shared" si="16259"/>
        <v>0</v>
      </c>
      <c r="CA888" s="6">
        <f t="shared" si="16259"/>
        <v>0</v>
      </c>
      <c r="CB888" s="6">
        <f t="shared" si="16259"/>
        <v>0</v>
      </c>
      <c r="CC888" s="6">
        <f t="shared" si="16259"/>
        <v>0</v>
      </c>
      <c r="CD888" s="6">
        <f t="shared" si="16259"/>
        <v>0</v>
      </c>
      <c r="CE888" s="6">
        <f t="shared" si="16259"/>
        <v>0</v>
      </c>
      <c r="CF888" s="6">
        <f t="shared" si="16259"/>
        <v>0</v>
      </c>
      <c r="CG888" s="6">
        <f t="shared" si="16259"/>
        <v>0</v>
      </c>
      <c r="CH888" s="107">
        <f>F888-SUM(G888:CG888)</f>
        <v>0</v>
      </c>
      <c r="CI888" s="107" t="str">
        <f>IF(C888="","",SUM(G888:CG888))</f>
        <v/>
      </c>
      <c r="CJ888" s="67" t="str">
        <f>IF(C888="","",F888=CI888)</f>
        <v/>
      </c>
    </row>
    <row r="889" spans="1:88" s="5" customFormat="1" ht="22.05" customHeight="1" x14ac:dyDescent="0.3">
      <c r="A889" s="171" t="s">
        <v>629</v>
      </c>
      <c r="B889" s="155" t="s">
        <v>630</v>
      </c>
      <c r="C889" s="168" t="s">
        <v>163</v>
      </c>
      <c r="D889" s="158">
        <v>46</v>
      </c>
      <c r="E889" s="161">
        <v>225105</v>
      </c>
      <c r="F889" s="164">
        <f t="shared" ref="F889:F892" si="16260">ROUND(E889*D889,0)</f>
        <v>10354830</v>
      </c>
      <c r="G889" s="108">
        <v>0</v>
      </c>
      <c r="H889" s="108"/>
      <c r="I889" s="108"/>
      <c r="J889" s="108"/>
      <c r="K889" s="108"/>
      <c r="L889" s="108"/>
      <c r="M889" s="108"/>
      <c r="N889" s="108"/>
      <c r="O889" s="108"/>
      <c r="P889" s="108"/>
      <c r="Q889" s="108"/>
      <c r="R889" s="108"/>
      <c r="S889" s="108"/>
      <c r="T889" s="108"/>
      <c r="U889" s="108"/>
      <c r="V889" s="108"/>
      <c r="W889" s="108"/>
      <c r="X889" s="108"/>
      <c r="Y889" s="108"/>
      <c r="Z889" s="108"/>
      <c r="AA889" s="108"/>
      <c r="AB889" s="108"/>
      <c r="AC889" s="108"/>
      <c r="AD889" s="108"/>
      <c r="AE889" s="108"/>
      <c r="AF889" s="108"/>
      <c r="AG889" s="108"/>
      <c r="AH889" s="108"/>
      <c r="AI889" s="108"/>
      <c r="AJ889" s="108"/>
      <c r="AK889" s="108"/>
      <c r="AL889" s="108"/>
      <c r="AM889" s="108"/>
      <c r="AN889" s="108"/>
      <c r="AO889" s="108"/>
      <c r="AP889" s="108"/>
      <c r="AQ889" s="108"/>
      <c r="AR889" s="108"/>
      <c r="AS889" s="108"/>
      <c r="AT889" s="108"/>
      <c r="AU889" s="108"/>
      <c r="AV889" s="108"/>
      <c r="AW889" s="108"/>
      <c r="AX889" s="108"/>
      <c r="AY889" s="108"/>
      <c r="AZ889" s="108"/>
      <c r="BA889" s="108"/>
      <c r="BB889" s="108"/>
      <c r="BC889" s="108"/>
      <c r="BD889" s="108"/>
      <c r="BE889" s="108"/>
      <c r="BF889" s="108"/>
      <c r="BG889" s="108"/>
      <c r="BH889" s="108"/>
      <c r="BI889" s="108"/>
      <c r="BJ889" s="108"/>
      <c r="BK889" s="108">
        <f>ROUND($F889/14,0)</f>
        <v>739631</v>
      </c>
      <c r="BL889" s="108">
        <f>ROUNDDOWN($F889/14,0)</f>
        <v>739630</v>
      </c>
      <c r="BM889" s="108">
        <f>ROUNDDOWN($F889/14,0)</f>
        <v>739630</v>
      </c>
      <c r="BN889" s="108">
        <f>ROUNDDOWN($F889/14,0)</f>
        <v>739630</v>
      </c>
      <c r="BO889" s="108">
        <f>ROUNDDOWN($F889/14,0)</f>
        <v>739630</v>
      </c>
      <c r="BP889" s="108">
        <f t="shared" ref="BP889:BX889" si="16261">ROUND($F889/14,0)</f>
        <v>739631</v>
      </c>
      <c r="BQ889" s="108">
        <f t="shared" si="16261"/>
        <v>739631</v>
      </c>
      <c r="BR889" s="108">
        <f t="shared" si="16261"/>
        <v>739631</v>
      </c>
      <c r="BS889" s="108">
        <f t="shared" si="16261"/>
        <v>739631</v>
      </c>
      <c r="BT889" s="108">
        <f t="shared" si="16261"/>
        <v>739631</v>
      </c>
      <c r="BU889" s="108">
        <f t="shared" si="16261"/>
        <v>739631</v>
      </c>
      <c r="BV889" s="108">
        <f t="shared" si="16261"/>
        <v>739631</v>
      </c>
      <c r="BW889" s="108">
        <f t="shared" si="16261"/>
        <v>739631</v>
      </c>
      <c r="BX889" s="108">
        <f t="shared" si="16261"/>
        <v>739631</v>
      </c>
      <c r="BY889" s="108"/>
      <c r="BZ889" s="108"/>
      <c r="CA889" s="108"/>
      <c r="CB889" s="108"/>
      <c r="CC889" s="108"/>
      <c r="CD889" s="108"/>
      <c r="CE889" s="108"/>
      <c r="CF889" s="108"/>
      <c r="CG889" s="108"/>
      <c r="CH889" s="109">
        <f>IF(C889="","",F889-SUM(G889:CG889))</f>
        <v>0</v>
      </c>
      <c r="CI889" s="107">
        <f>IF(C889="","",SUM(G889:CG889))</f>
        <v>10354830</v>
      </c>
      <c r="CJ889" s="67" t="b">
        <f>IF(C889="","",F889=CI889)</f>
        <v>1</v>
      </c>
    </row>
    <row r="890" spans="1:88" s="5" customFormat="1" ht="22.05" customHeight="1" x14ac:dyDescent="0.3">
      <c r="A890" s="172"/>
      <c r="B890" s="156"/>
      <c r="C890" s="169"/>
      <c r="D890" s="159"/>
      <c r="E890" s="162"/>
      <c r="F890" s="165"/>
      <c r="G890" s="110">
        <v>0</v>
      </c>
      <c r="H890" s="110"/>
      <c r="I890" s="110"/>
      <c r="J890" s="110"/>
      <c r="K890" s="110"/>
      <c r="L890" s="110"/>
      <c r="M890" s="110"/>
      <c r="N890" s="110"/>
      <c r="O890" s="110"/>
      <c r="P890" s="110"/>
      <c r="Q890" s="110"/>
      <c r="R890" s="110"/>
      <c r="S890" s="110"/>
      <c r="T890" s="110"/>
      <c r="U890" s="110">
        <f t="shared" ref="U890" si="16262">ROUND(U889/$E889,2)</f>
        <v>0</v>
      </c>
      <c r="V890" s="110">
        <f t="shared" ref="V890" si="16263">ROUND(V889/$E889,2)</f>
        <v>0</v>
      </c>
      <c r="W890" s="110">
        <f t="shared" ref="W890" si="16264">ROUND(W889/$E889,2)</f>
        <v>0</v>
      </c>
      <c r="X890" s="110">
        <f t="shared" ref="X890" si="16265">ROUND(X889/$E889,2)</f>
        <v>0</v>
      </c>
      <c r="Y890" s="110">
        <f t="shared" ref="Y890" si="16266">ROUND(Y889/$E889,2)</f>
        <v>0</v>
      </c>
      <c r="Z890" s="110">
        <f t="shared" ref="Z890" si="16267">ROUND(Z889/$E889,2)</f>
        <v>0</v>
      </c>
      <c r="AA890" s="110">
        <f t="shared" ref="AA890" si="16268">ROUND(AA889/$E889,2)</f>
        <v>0</v>
      </c>
      <c r="AB890" s="110">
        <f t="shared" ref="AB890" si="16269">ROUND(AB889/$E889,2)</f>
        <v>0</v>
      </c>
      <c r="AC890" s="110">
        <f t="shared" ref="AC890" si="16270">ROUND(AC889/$E889,2)</f>
        <v>0</v>
      </c>
      <c r="AD890" s="110">
        <f t="shared" ref="AD890" si="16271">ROUND(AD889/$E889,2)</f>
        <v>0</v>
      </c>
      <c r="AE890" s="110">
        <f t="shared" ref="AE890" si="16272">ROUND(AE889/$E889,2)</f>
        <v>0</v>
      </c>
      <c r="AF890" s="110">
        <f t="shared" ref="AF890" si="16273">ROUND(AF889/$E889,2)</f>
        <v>0</v>
      </c>
      <c r="AG890" s="110">
        <f t="shared" ref="AG890" si="16274">ROUND(AG889/$E889,2)</f>
        <v>0</v>
      </c>
      <c r="AH890" s="110">
        <f t="shared" ref="AH890" si="16275">ROUND(AH889/$E889,2)</f>
        <v>0</v>
      </c>
      <c r="AI890" s="110">
        <f t="shared" ref="AI890" si="16276">ROUND(AI889/$E889,2)</f>
        <v>0</v>
      </c>
      <c r="AJ890" s="110">
        <f t="shared" ref="AJ890" si="16277">ROUND(AJ889/$E889,2)</f>
        <v>0</v>
      </c>
      <c r="AK890" s="110">
        <f t="shared" ref="AK890" si="16278">ROUND(AK889/$E889,2)</f>
        <v>0</v>
      </c>
      <c r="AL890" s="110">
        <f t="shared" ref="AL890" si="16279">ROUND(AL889/$E889,2)</f>
        <v>0</v>
      </c>
      <c r="AM890" s="110">
        <f t="shared" ref="AM890" si="16280">ROUND(AM889/$E889,2)</f>
        <v>0</v>
      </c>
      <c r="AN890" s="110">
        <f t="shared" ref="AN890" si="16281">ROUND(AN889/$E889,2)</f>
        <v>0</v>
      </c>
      <c r="AO890" s="110">
        <f t="shared" ref="AO890" si="16282">ROUND(AO889/$E889,2)</f>
        <v>0</v>
      </c>
      <c r="AP890" s="110">
        <f t="shared" ref="AP890" si="16283">ROUND(AP889/$E889,2)</f>
        <v>0</v>
      </c>
      <c r="AQ890" s="110">
        <f t="shared" ref="AQ890" si="16284">ROUND(AQ889/$E889,2)</f>
        <v>0</v>
      </c>
      <c r="AR890" s="110">
        <f t="shared" ref="AR890" si="16285">ROUND(AR889/$E889,2)</f>
        <v>0</v>
      </c>
      <c r="AS890" s="110">
        <f t="shared" ref="AS890" si="16286">ROUND(AS889/$E889,2)</f>
        <v>0</v>
      </c>
      <c r="AT890" s="110">
        <f t="shared" ref="AT890" si="16287">ROUND(AT889/$E889,2)</f>
        <v>0</v>
      </c>
      <c r="AU890" s="110">
        <f t="shared" ref="AU890" si="16288">ROUND(AU889/$E889,2)</f>
        <v>0</v>
      </c>
      <c r="AV890" s="110">
        <f t="shared" ref="AV890" si="16289">ROUND(AV889/$E889,2)</f>
        <v>0</v>
      </c>
      <c r="AW890" s="110">
        <f t="shared" ref="AW890" si="16290">ROUND(AW889/$E889,2)</f>
        <v>0</v>
      </c>
      <c r="AX890" s="110">
        <f t="shared" ref="AX890" si="16291">ROUND(AX889/$E889,2)</f>
        <v>0</v>
      </c>
      <c r="AY890" s="110">
        <f t="shared" ref="AY890" si="16292">ROUND(AY889/$E889,2)</f>
        <v>0</v>
      </c>
      <c r="AZ890" s="110">
        <f t="shared" ref="AZ890" si="16293">ROUND(AZ889/$E889,2)</f>
        <v>0</v>
      </c>
      <c r="BA890" s="110">
        <f t="shared" ref="BA890" si="16294">ROUND(BA889/$E889,2)</f>
        <v>0</v>
      </c>
      <c r="BB890" s="110">
        <f t="shared" ref="BB890" si="16295">ROUND(BB889/$E889,2)</f>
        <v>0</v>
      </c>
      <c r="BC890" s="110">
        <f t="shared" ref="BC890" si="16296">ROUND(BC889/$E889,2)</f>
        <v>0</v>
      </c>
      <c r="BD890" s="110">
        <f t="shared" ref="BD890" si="16297">ROUND(BD889/$E889,2)</f>
        <v>0</v>
      </c>
      <c r="BE890" s="110">
        <f t="shared" ref="BE890" si="16298">ROUND(BE889/$E889,2)</f>
        <v>0</v>
      </c>
      <c r="BF890" s="110">
        <f t="shared" ref="BF890" si="16299">ROUND(BF889/$E889,2)</f>
        <v>0</v>
      </c>
      <c r="BG890" s="110">
        <f t="shared" ref="BG890" si="16300">ROUND(BG889/$E889,2)</f>
        <v>0</v>
      </c>
      <c r="BH890" s="110">
        <f t="shared" ref="BH890" si="16301">ROUND(BH889/$E889,2)</f>
        <v>0</v>
      </c>
      <c r="BI890" s="110">
        <f t="shared" ref="BI890" si="16302">ROUND(BI889/$E889,2)</f>
        <v>0</v>
      </c>
      <c r="BJ890" s="110">
        <f t="shared" ref="BJ890" si="16303">ROUND(BJ889/$E889,2)</f>
        <v>0</v>
      </c>
      <c r="BK890" s="110">
        <f t="shared" ref="BK890" si="16304">ROUND(BK889/$E889,2)</f>
        <v>3.29</v>
      </c>
      <c r="BL890" s="110">
        <f t="shared" ref="BL890" si="16305">ROUND(BL889/$E889,2)</f>
        <v>3.29</v>
      </c>
      <c r="BM890" s="110">
        <f t="shared" ref="BM890" si="16306">ROUND(BM889/$E889,2)</f>
        <v>3.29</v>
      </c>
      <c r="BN890" s="110">
        <f t="shared" ref="BN890" si="16307">ROUND(BN889/$E889,2)</f>
        <v>3.29</v>
      </c>
      <c r="BO890" s="110">
        <f t="shared" ref="BO890" si="16308">ROUND(BO889/$E889,2)</f>
        <v>3.29</v>
      </c>
      <c r="BP890" s="110">
        <f t="shared" ref="BP890" si="16309">ROUND(BP889/$E889,2)</f>
        <v>3.29</v>
      </c>
      <c r="BQ890" s="110">
        <f>ROUNDDOWN(BQ889/$E889,2)</f>
        <v>3.28</v>
      </c>
      <c r="BR890" s="110">
        <f>ROUNDDOWN(BR889/$E889,2)</f>
        <v>3.28</v>
      </c>
      <c r="BS890" s="110">
        <f>ROUNDDOWN(BS889/$E889,2)</f>
        <v>3.28</v>
      </c>
      <c r="BT890" s="110">
        <f t="shared" ref="BT890" si="16310">ROUND(BT889/$E889,2)</f>
        <v>3.29</v>
      </c>
      <c r="BU890" s="110">
        <f>ROUNDDOWN(BU889/$E889,2)</f>
        <v>3.28</v>
      </c>
      <c r="BV890" s="110">
        <f>ROUNDDOWN(BV889/$E889,2)</f>
        <v>3.28</v>
      </c>
      <c r="BW890" s="110">
        <f>ROUNDDOWN(BW889/$E889,2)</f>
        <v>3.28</v>
      </c>
      <c r="BX890" s="110">
        <f t="shared" ref="BX890" si="16311">ROUND(BX889/$E889,2)</f>
        <v>3.29</v>
      </c>
      <c r="BY890" s="110">
        <f t="shared" ref="BY890" si="16312">ROUND(BY889/$E889,2)</f>
        <v>0</v>
      </c>
      <c r="BZ890" s="110">
        <f t="shared" ref="BZ890" si="16313">ROUND(BZ889/$E889,2)</f>
        <v>0</v>
      </c>
      <c r="CA890" s="110">
        <f t="shared" ref="CA890" si="16314">ROUND(CA889/$E889,2)</f>
        <v>0</v>
      </c>
      <c r="CB890" s="110">
        <f t="shared" ref="CB890" si="16315">ROUND(CB889/$E889,2)</f>
        <v>0</v>
      </c>
      <c r="CC890" s="110">
        <f t="shared" ref="CC890" si="16316">ROUND(CC889/$E889,2)</f>
        <v>0</v>
      </c>
      <c r="CD890" s="110">
        <f t="shared" ref="CD890" si="16317">ROUND(CD889/$E889,2)</f>
        <v>0</v>
      </c>
      <c r="CE890" s="110"/>
      <c r="CF890" s="110">
        <f t="shared" ref="CF890" si="16318">ROUND(CF889/$E889,2)</f>
        <v>0</v>
      </c>
      <c r="CG890" s="110">
        <f t="shared" ref="CG890" si="16319">ROUND(CG889/$E889,2)</f>
        <v>0</v>
      </c>
      <c r="CH890" s="111">
        <f>IF(C889="","",D889-SUM(G890:CG890))</f>
        <v>-7.1054273576010019E-15</v>
      </c>
      <c r="CI890" s="112">
        <f>IF(C889="","",SUM(G890:CG890))</f>
        <v>46.000000000000007</v>
      </c>
      <c r="CJ890" s="67" t="b">
        <f>IF(C889="","",D889=CI890)</f>
        <v>1</v>
      </c>
    </row>
    <row r="891" spans="1:88" s="5" customFormat="1" ht="22.05" customHeight="1" x14ac:dyDescent="0.3">
      <c r="A891" s="173"/>
      <c r="B891" s="157"/>
      <c r="C891" s="170"/>
      <c r="D891" s="160"/>
      <c r="E891" s="163"/>
      <c r="F891" s="166"/>
      <c r="G891" s="113">
        <v>0</v>
      </c>
      <c r="H891" s="113"/>
      <c r="I891" s="113"/>
      <c r="J891" s="113"/>
      <c r="K891" s="113"/>
      <c r="L891" s="113"/>
      <c r="M891" s="113"/>
      <c r="N891" s="113"/>
      <c r="O891" s="113"/>
      <c r="P891" s="113"/>
      <c r="Q891" s="113"/>
      <c r="R891" s="113"/>
      <c r="S891" s="113"/>
      <c r="T891" s="113"/>
      <c r="U891" s="113">
        <f t="shared" ref="U891:X891" si="16320">U889/$F889</f>
        <v>0</v>
      </c>
      <c r="V891" s="113">
        <f t="shared" si="16320"/>
        <v>0</v>
      </c>
      <c r="W891" s="113">
        <f t="shared" si="16320"/>
        <v>0</v>
      </c>
      <c r="X891" s="113">
        <f t="shared" si="16320"/>
        <v>0</v>
      </c>
      <c r="Y891" s="113">
        <f t="shared" ref="Y891:AG891" si="16321">Y889/$F889</f>
        <v>0</v>
      </c>
      <c r="Z891" s="113">
        <f t="shared" si="16321"/>
        <v>0</v>
      </c>
      <c r="AA891" s="113">
        <f t="shared" si="16321"/>
        <v>0</v>
      </c>
      <c r="AB891" s="113">
        <f t="shared" si="16321"/>
        <v>0</v>
      </c>
      <c r="AC891" s="113">
        <f t="shared" si="16321"/>
        <v>0</v>
      </c>
      <c r="AD891" s="113">
        <f t="shared" si="16321"/>
        <v>0</v>
      </c>
      <c r="AE891" s="113">
        <f t="shared" si="16321"/>
        <v>0</v>
      </c>
      <c r="AF891" s="113">
        <f t="shared" si="16321"/>
        <v>0</v>
      </c>
      <c r="AG891" s="113">
        <f t="shared" si="16321"/>
        <v>0</v>
      </c>
      <c r="AH891" s="113">
        <f t="shared" ref="AH891:AK891" si="16322">AH889/$F889</f>
        <v>0</v>
      </c>
      <c r="AI891" s="113">
        <f t="shared" si="16322"/>
        <v>0</v>
      </c>
      <c r="AJ891" s="113">
        <f t="shared" si="16322"/>
        <v>0</v>
      </c>
      <c r="AK891" s="113">
        <f t="shared" si="16322"/>
        <v>0</v>
      </c>
      <c r="AL891" s="113">
        <f t="shared" ref="AL891:AT891" si="16323">AL889/$F889</f>
        <v>0</v>
      </c>
      <c r="AM891" s="113">
        <f t="shared" si="16323"/>
        <v>0</v>
      </c>
      <c r="AN891" s="113">
        <f t="shared" si="16323"/>
        <v>0</v>
      </c>
      <c r="AO891" s="113">
        <f t="shared" si="16323"/>
        <v>0</v>
      </c>
      <c r="AP891" s="113">
        <f t="shared" si="16323"/>
        <v>0</v>
      </c>
      <c r="AQ891" s="113">
        <f t="shared" si="16323"/>
        <v>0</v>
      </c>
      <c r="AR891" s="113">
        <f t="shared" si="16323"/>
        <v>0</v>
      </c>
      <c r="AS891" s="113">
        <f t="shared" si="16323"/>
        <v>0</v>
      </c>
      <c r="AT891" s="113">
        <f t="shared" si="16323"/>
        <v>0</v>
      </c>
      <c r="AU891" s="113">
        <f t="shared" ref="AU891:AX891" si="16324">AU889/$F889</f>
        <v>0</v>
      </c>
      <c r="AV891" s="113">
        <f t="shared" si="16324"/>
        <v>0</v>
      </c>
      <c r="AW891" s="113">
        <f t="shared" si="16324"/>
        <v>0</v>
      </c>
      <c r="AX891" s="113">
        <f t="shared" si="16324"/>
        <v>0</v>
      </c>
      <c r="AY891" s="113">
        <f t="shared" ref="AY891:BC891" si="16325">AY889/$F889</f>
        <v>0</v>
      </c>
      <c r="AZ891" s="113">
        <f t="shared" si="16325"/>
        <v>0</v>
      </c>
      <c r="BA891" s="113">
        <f t="shared" si="16325"/>
        <v>0</v>
      </c>
      <c r="BB891" s="113">
        <f t="shared" si="16325"/>
        <v>0</v>
      </c>
      <c r="BC891" s="113">
        <f t="shared" si="16325"/>
        <v>0</v>
      </c>
      <c r="BD891" s="113">
        <f t="shared" ref="BD891:BG891" si="16326">BD889/$F889</f>
        <v>0</v>
      </c>
      <c r="BE891" s="113">
        <f t="shared" si="16326"/>
        <v>0</v>
      </c>
      <c r="BF891" s="113">
        <f t="shared" si="16326"/>
        <v>0</v>
      </c>
      <c r="BG891" s="113">
        <f t="shared" si="16326"/>
        <v>0</v>
      </c>
      <c r="BH891" s="113">
        <f t="shared" ref="BH891:BK891" si="16327">BH889/$F889</f>
        <v>0</v>
      </c>
      <c r="BI891" s="113">
        <f t="shared" si="16327"/>
        <v>0</v>
      </c>
      <c r="BJ891" s="113">
        <f t="shared" si="16327"/>
        <v>0</v>
      </c>
      <c r="BK891" s="113">
        <f t="shared" si="16327"/>
        <v>7.1428599020939981E-2</v>
      </c>
      <c r="BL891" s="113">
        <f t="shared" ref="BL891:BP891" si="16328">BL889/$F889</f>
        <v>7.1428502447650033E-2</v>
      </c>
      <c r="BM891" s="113">
        <f t="shared" si="16328"/>
        <v>7.1428502447650033E-2</v>
      </c>
      <c r="BN891" s="113">
        <f t="shared" si="16328"/>
        <v>7.1428502447650033E-2</v>
      </c>
      <c r="BO891" s="113">
        <f t="shared" si="16328"/>
        <v>7.1428502447650033E-2</v>
      </c>
      <c r="BP891" s="113">
        <f t="shared" si="16328"/>
        <v>7.1428599020939981E-2</v>
      </c>
      <c r="BQ891" s="113">
        <f t="shared" ref="BQ891:BT891" si="16329">BQ889/$F889</f>
        <v>7.1428599020939981E-2</v>
      </c>
      <c r="BR891" s="113">
        <f t="shared" si="16329"/>
        <v>7.1428599020939981E-2</v>
      </c>
      <c r="BS891" s="113">
        <f t="shared" si="16329"/>
        <v>7.1428599020939981E-2</v>
      </c>
      <c r="BT891" s="113">
        <f t="shared" si="16329"/>
        <v>7.1428599020939981E-2</v>
      </c>
      <c r="BU891" s="113">
        <f t="shared" ref="BU891:BX891" si="16330">BU889/$F889</f>
        <v>7.1428599020939981E-2</v>
      </c>
      <c r="BV891" s="113">
        <f t="shared" si="16330"/>
        <v>7.1428599020939981E-2</v>
      </c>
      <c r="BW891" s="113">
        <f t="shared" si="16330"/>
        <v>7.1428599020939981E-2</v>
      </c>
      <c r="BX891" s="113">
        <f t="shared" si="16330"/>
        <v>7.1428599020939981E-2</v>
      </c>
      <c r="BY891" s="113">
        <f t="shared" ref="BY891:CC891" si="16331">BY889/$F889</f>
        <v>0</v>
      </c>
      <c r="BZ891" s="113">
        <f t="shared" si="16331"/>
        <v>0</v>
      </c>
      <c r="CA891" s="113">
        <f t="shared" si="16331"/>
        <v>0</v>
      </c>
      <c r="CB891" s="113">
        <f t="shared" si="16331"/>
        <v>0</v>
      </c>
      <c r="CC891" s="113">
        <f t="shared" si="16331"/>
        <v>0</v>
      </c>
      <c r="CD891" s="113">
        <f t="shared" ref="CD891:CG891" si="16332">CD889/$F889</f>
        <v>0</v>
      </c>
      <c r="CE891" s="113"/>
      <c r="CF891" s="113">
        <f t="shared" si="16332"/>
        <v>0</v>
      </c>
      <c r="CG891" s="113">
        <f t="shared" si="16332"/>
        <v>0</v>
      </c>
      <c r="CH891" s="114">
        <f>IF(C889="","",100%-SUM(G891:CG891))</f>
        <v>0</v>
      </c>
      <c r="CI891" s="115">
        <f>IF(C889="","",SUM(G891:CG891))</f>
        <v>1</v>
      </c>
      <c r="CJ891" s="67" t="b">
        <f>IF(C889="","",SUM(G891:CG891)=CI891)</f>
        <v>1</v>
      </c>
    </row>
    <row r="892" spans="1:88" s="5" customFormat="1" ht="22.05" customHeight="1" x14ac:dyDescent="0.3">
      <c r="A892" s="171" t="s">
        <v>631</v>
      </c>
      <c r="B892" s="155" t="s">
        <v>632</v>
      </c>
      <c r="C892" s="168" t="s">
        <v>163</v>
      </c>
      <c r="D892" s="158">
        <v>0</v>
      </c>
      <c r="E892" s="161">
        <v>167700</v>
      </c>
      <c r="F892" s="164">
        <f t="shared" si="16260"/>
        <v>0</v>
      </c>
      <c r="G892" s="108">
        <v>0</v>
      </c>
      <c r="H892" s="108"/>
      <c r="I892" s="108"/>
      <c r="J892" s="108"/>
      <c r="K892" s="108"/>
      <c r="L892" s="108"/>
      <c r="M892" s="108"/>
      <c r="N892" s="108"/>
      <c r="O892" s="108"/>
      <c r="P892" s="108"/>
      <c r="Q892" s="108"/>
      <c r="R892" s="108"/>
      <c r="S892" s="108"/>
      <c r="T892" s="108"/>
      <c r="U892" s="108"/>
      <c r="V892" s="108"/>
      <c r="W892" s="108"/>
      <c r="X892" s="108"/>
      <c r="Y892" s="108"/>
      <c r="Z892" s="108"/>
      <c r="AA892" s="108"/>
      <c r="AB892" s="108"/>
      <c r="AC892" s="108"/>
      <c r="AD892" s="108"/>
      <c r="AE892" s="108"/>
      <c r="AF892" s="108"/>
      <c r="AG892" s="108"/>
      <c r="AH892" s="108"/>
      <c r="AI892" s="108"/>
      <c r="AJ892" s="108"/>
      <c r="AK892" s="108"/>
      <c r="AL892" s="108"/>
      <c r="AM892" s="108"/>
      <c r="AN892" s="108"/>
      <c r="AO892" s="108"/>
      <c r="AP892" s="108"/>
      <c r="AQ892" s="108"/>
      <c r="AR892" s="108"/>
      <c r="AS892" s="108"/>
      <c r="AT892" s="108"/>
      <c r="AU892" s="108"/>
      <c r="AV892" s="108"/>
      <c r="AW892" s="108"/>
      <c r="AX892" s="108"/>
      <c r="AY892" s="108"/>
      <c r="AZ892" s="108"/>
      <c r="BA892" s="108"/>
      <c r="BB892" s="108"/>
      <c r="BC892" s="108"/>
      <c r="BD892" s="108"/>
      <c r="BE892" s="108"/>
      <c r="BF892" s="108"/>
      <c r="BG892" s="108"/>
      <c r="BH892" s="108"/>
      <c r="BI892" s="108"/>
      <c r="BJ892" s="108"/>
      <c r="BK892" s="108">
        <f>ROUND($F892/14,0)</f>
        <v>0</v>
      </c>
      <c r="BL892" s="108">
        <f>ROUNDUP($F892/14,0)</f>
        <v>0</v>
      </c>
      <c r="BM892" s="108">
        <f>ROUNDUP($F892/14,0)</f>
        <v>0</v>
      </c>
      <c r="BN892" s="108">
        <f>ROUNDUP($F892/14,0)</f>
        <v>0</v>
      </c>
      <c r="BO892" s="108">
        <f>ROUNDUP($F892/14,0)</f>
        <v>0</v>
      </c>
      <c r="BP892" s="108">
        <f t="shared" ref="BP892:BX892" si="16333">ROUND($F892/14,0)</f>
        <v>0</v>
      </c>
      <c r="BQ892" s="108">
        <f t="shared" si="16333"/>
        <v>0</v>
      </c>
      <c r="BR892" s="108">
        <f t="shared" si="16333"/>
        <v>0</v>
      </c>
      <c r="BS892" s="108">
        <f t="shared" si="16333"/>
        <v>0</v>
      </c>
      <c r="BT892" s="108">
        <f t="shared" si="16333"/>
        <v>0</v>
      </c>
      <c r="BU892" s="108">
        <f t="shared" si="16333"/>
        <v>0</v>
      </c>
      <c r="BV892" s="108">
        <f t="shared" si="16333"/>
        <v>0</v>
      </c>
      <c r="BW892" s="108">
        <f t="shared" si="16333"/>
        <v>0</v>
      </c>
      <c r="BX892" s="108">
        <f t="shared" si="16333"/>
        <v>0</v>
      </c>
      <c r="BY892" s="108"/>
      <c r="BZ892" s="108"/>
      <c r="CA892" s="108"/>
      <c r="CB892" s="108"/>
      <c r="CC892" s="108"/>
      <c r="CD892" s="108"/>
      <c r="CE892" s="108"/>
      <c r="CF892" s="108"/>
      <c r="CG892" s="108"/>
      <c r="CH892" s="109">
        <f>IF(C892="","",F892-SUM(G892:CG892))</f>
        <v>0</v>
      </c>
      <c r="CI892" s="107">
        <f>IF(C892="","",SUM(G892:CG892))</f>
        <v>0</v>
      </c>
      <c r="CJ892" s="67" t="b">
        <f>IF(C892="","",F892=CI892)</f>
        <v>1</v>
      </c>
    </row>
    <row r="893" spans="1:88" s="5" customFormat="1" ht="22.05" customHeight="1" x14ac:dyDescent="0.3">
      <c r="A893" s="172"/>
      <c r="B893" s="156"/>
      <c r="C893" s="169"/>
      <c r="D893" s="159"/>
      <c r="E893" s="162"/>
      <c r="F893" s="165"/>
      <c r="G893" s="110">
        <v>0</v>
      </c>
      <c r="H893" s="110"/>
      <c r="I893" s="110"/>
      <c r="J893" s="110"/>
      <c r="K893" s="110"/>
      <c r="L893" s="110"/>
      <c r="M893" s="110"/>
      <c r="N893" s="110"/>
      <c r="O893" s="110"/>
      <c r="P893" s="110"/>
      <c r="Q893" s="110"/>
      <c r="R893" s="110"/>
      <c r="S893" s="110"/>
      <c r="T893" s="110"/>
      <c r="U893" s="110">
        <f t="shared" ref="U893" si="16334">ROUND(U892/$E892,2)</f>
        <v>0</v>
      </c>
      <c r="V893" s="110">
        <f t="shared" ref="V893" si="16335">ROUND(V892/$E892,2)</f>
        <v>0</v>
      </c>
      <c r="W893" s="110">
        <f t="shared" ref="W893" si="16336">ROUND(W892/$E892,2)</f>
        <v>0</v>
      </c>
      <c r="X893" s="110">
        <f t="shared" ref="X893" si="16337">ROUND(X892/$E892,2)</f>
        <v>0</v>
      </c>
      <c r="Y893" s="110">
        <f t="shared" ref="Y893" si="16338">ROUND(Y892/$E892,2)</f>
        <v>0</v>
      </c>
      <c r="Z893" s="110">
        <f t="shared" ref="Z893" si="16339">ROUND(Z892/$E892,2)</f>
        <v>0</v>
      </c>
      <c r="AA893" s="110">
        <f t="shared" ref="AA893" si="16340">ROUND(AA892/$E892,2)</f>
        <v>0</v>
      </c>
      <c r="AB893" s="110">
        <f t="shared" ref="AB893" si="16341">ROUND(AB892/$E892,2)</f>
        <v>0</v>
      </c>
      <c r="AC893" s="110">
        <f t="shared" ref="AC893" si="16342">ROUND(AC892/$E892,2)</f>
        <v>0</v>
      </c>
      <c r="AD893" s="110">
        <f t="shared" ref="AD893" si="16343">ROUND(AD892/$E892,2)</f>
        <v>0</v>
      </c>
      <c r="AE893" s="110">
        <f t="shared" ref="AE893" si="16344">ROUND(AE892/$E892,2)</f>
        <v>0</v>
      </c>
      <c r="AF893" s="110">
        <f t="shared" ref="AF893" si="16345">ROUND(AF892/$E892,2)</f>
        <v>0</v>
      </c>
      <c r="AG893" s="110">
        <f t="shared" ref="AG893" si="16346">ROUND(AG892/$E892,2)</f>
        <v>0</v>
      </c>
      <c r="AH893" s="110">
        <f t="shared" ref="AH893" si="16347">ROUND(AH892/$E892,2)</f>
        <v>0</v>
      </c>
      <c r="AI893" s="110">
        <f t="shared" ref="AI893" si="16348">ROUND(AI892/$E892,2)</f>
        <v>0</v>
      </c>
      <c r="AJ893" s="110">
        <f t="shared" ref="AJ893" si="16349">ROUND(AJ892/$E892,2)</f>
        <v>0</v>
      </c>
      <c r="AK893" s="110">
        <f t="shared" ref="AK893" si="16350">ROUND(AK892/$E892,2)</f>
        <v>0</v>
      </c>
      <c r="AL893" s="110">
        <f t="shared" ref="AL893" si="16351">ROUND(AL892/$E892,2)</f>
        <v>0</v>
      </c>
      <c r="AM893" s="110">
        <f t="shared" ref="AM893" si="16352">ROUND(AM892/$E892,2)</f>
        <v>0</v>
      </c>
      <c r="AN893" s="110">
        <f t="shared" ref="AN893" si="16353">ROUND(AN892/$E892,2)</f>
        <v>0</v>
      </c>
      <c r="AO893" s="110">
        <f t="shared" ref="AO893" si="16354">ROUND(AO892/$E892,2)</f>
        <v>0</v>
      </c>
      <c r="AP893" s="110">
        <f t="shared" ref="AP893" si="16355">ROUND(AP892/$E892,2)</f>
        <v>0</v>
      </c>
      <c r="AQ893" s="110">
        <f t="shared" ref="AQ893" si="16356">ROUND(AQ892/$E892,2)</f>
        <v>0</v>
      </c>
      <c r="AR893" s="110">
        <f t="shared" ref="AR893" si="16357">ROUND(AR892/$E892,2)</f>
        <v>0</v>
      </c>
      <c r="AS893" s="110">
        <f t="shared" ref="AS893" si="16358">ROUND(AS892/$E892,2)</f>
        <v>0</v>
      </c>
      <c r="AT893" s="110">
        <f t="shared" ref="AT893" si="16359">ROUND(AT892/$E892,2)</f>
        <v>0</v>
      </c>
      <c r="AU893" s="110">
        <f t="shared" ref="AU893" si="16360">ROUND(AU892/$E892,2)</f>
        <v>0</v>
      </c>
      <c r="AV893" s="110">
        <f t="shared" ref="AV893" si="16361">ROUND(AV892/$E892,2)</f>
        <v>0</v>
      </c>
      <c r="AW893" s="110">
        <f t="shared" ref="AW893" si="16362">ROUND(AW892/$E892,2)</f>
        <v>0</v>
      </c>
      <c r="AX893" s="110">
        <f t="shared" ref="AX893" si="16363">ROUND(AX892/$E892,2)</f>
        <v>0</v>
      </c>
      <c r="AY893" s="110">
        <f t="shared" ref="AY893" si="16364">ROUND(AY892/$E892,2)</f>
        <v>0</v>
      </c>
      <c r="AZ893" s="110">
        <f t="shared" ref="AZ893" si="16365">ROUND(AZ892/$E892,2)</f>
        <v>0</v>
      </c>
      <c r="BA893" s="110">
        <f t="shared" ref="BA893" si="16366">ROUND(BA892/$E892,2)</f>
        <v>0</v>
      </c>
      <c r="BB893" s="110">
        <f t="shared" ref="BB893" si="16367">ROUND(BB892/$E892,2)</f>
        <v>0</v>
      </c>
      <c r="BC893" s="110">
        <f t="shared" ref="BC893" si="16368">ROUND(BC892/$E892,2)</f>
        <v>0</v>
      </c>
      <c r="BD893" s="110">
        <f t="shared" ref="BD893" si="16369">ROUND(BD892/$E892,2)</f>
        <v>0</v>
      </c>
      <c r="BE893" s="110">
        <f t="shared" ref="BE893" si="16370">ROUND(BE892/$E892,2)</f>
        <v>0</v>
      </c>
      <c r="BF893" s="110">
        <f t="shared" ref="BF893" si="16371">ROUND(BF892/$E892,2)</f>
        <v>0</v>
      </c>
      <c r="BG893" s="110">
        <f t="shared" ref="BG893" si="16372">ROUND(BG892/$E892,2)</f>
        <v>0</v>
      </c>
      <c r="BH893" s="110">
        <f t="shared" ref="BH893" si="16373">ROUND(BH892/$E892,2)</f>
        <v>0</v>
      </c>
      <c r="BI893" s="110">
        <f t="shared" ref="BI893" si="16374">ROUND(BI892/$E892,2)</f>
        <v>0</v>
      </c>
      <c r="BJ893" s="110">
        <f t="shared" ref="BJ893" si="16375">ROUND(BJ892/$E892,2)</f>
        <v>0</v>
      </c>
      <c r="BK893" s="110">
        <f t="shared" ref="BK893" si="16376">ROUND(BK892/$E892,2)</f>
        <v>0</v>
      </c>
      <c r="BL893" s="110">
        <f t="shared" ref="BL893" si="16377">ROUND(BL892/$E892,2)</f>
        <v>0</v>
      </c>
      <c r="BM893" s="110">
        <f t="shared" ref="BM893" si="16378">ROUND(BM892/$E892,2)</f>
        <v>0</v>
      </c>
      <c r="BN893" s="110">
        <f t="shared" ref="BN893" si="16379">ROUND(BN892/$E892,2)</f>
        <v>0</v>
      </c>
      <c r="BO893" s="110">
        <f t="shared" ref="BO893" si="16380">ROUND(BO892/$E892,2)</f>
        <v>0</v>
      </c>
      <c r="BP893" s="110">
        <f t="shared" ref="BP893" si="16381">ROUND(BP892/$E892,2)</f>
        <v>0</v>
      </c>
      <c r="BQ893" s="110">
        <f t="shared" ref="BQ893" si="16382">ROUND(BQ892/$E892,2)</f>
        <v>0</v>
      </c>
      <c r="BR893" s="110">
        <f t="shared" ref="BR893" si="16383">ROUND(BR892/$E892,2)</f>
        <v>0</v>
      </c>
      <c r="BS893" s="110">
        <f t="shared" ref="BS893" si="16384">ROUND(BS892/$E892,2)</f>
        <v>0</v>
      </c>
      <c r="BT893" s="110">
        <f t="shared" ref="BT893" si="16385">ROUND(BT892/$E892,2)</f>
        <v>0</v>
      </c>
      <c r="BU893" s="110">
        <f t="shared" ref="BU893" si="16386">ROUND(BU892/$E892,2)</f>
        <v>0</v>
      </c>
      <c r="BV893" s="110">
        <f t="shared" ref="BV893" si="16387">ROUND(BV892/$E892,2)</f>
        <v>0</v>
      </c>
      <c r="BW893" s="110">
        <f t="shared" ref="BW893" si="16388">ROUND(BW892/$E892,2)</f>
        <v>0</v>
      </c>
      <c r="BX893" s="110">
        <f t="shared" ref="BX893" si="16389">ROUND(BX892/$E892,2)</f>
        <v>0</v>
      </c>
      <c r="BY893" s="110">
        <f t="shared" ref="BY893" si="16390">ROUND(BY892/$E892,2)</f>
        <v>0</v>
      </c>
      <c r="BZ893" s="110">
        <f t="shared" ref="BZ893" si="16391">ROUND(BZ892/$E892,2)</f>
        <v>0</v>
      </c>
      <c r="CA893" s="110">
        <f t="shared" ref="CA893" si="16392">ROUND(CA892/$E892,2)</f>
        <v>0</v>
      </c>
      <c r="CB893" s="110">
        <f t="shared" ref="CB893" si="16393">ROUND(CB892/$E892,2)</f>
        <v>0</v>
      </c>
      <c r="CC893" s="110">
        <f t="shared" ref="CC893" si="16394">ROUND(CC892/$E892,2)</f>
        <v>0</v>
      </c>
      <c r="CD893" s="110">
        <f t="shared" ref="CD893" si="16395">ROUND(CD892/$E892,2)</f>
        <v>0</v>
      </c>
      <c r="CE893" s="110"/>
      <c r="CF893" s="110">
        <f t="shared" ref="CF893" si="16396">ROUND(CF892/$E892,2)</f>
        <v>0</v>
      </c>
      <c r="CG893" s="110">
        <f t="shared" ref="CG893" si="16397">ROUND(CG892/$E892,2)</f>
        <v>0</v>
      </c>
      <c r="CH893" s="111">
        <f>IF(C892="","",D892-SUM(G893:CG893))</f>
        <v>0</v>
      </c>
      <c r="CI893" s="112">
        <f>IF(C892="","",SUM(G893:CG893))</f>
        <v>0</v>
      </c>
      <c r="CJ893" s="67" t="b">
        <f>IF(C892="","",D892=CI893)</f>
        <v>1</v>
      </c>
    </row>
    <row r="894" spans="1:88" s="5" customFormat="1" ht="22.05" customHeight="1" x14ac:dyDescent="0.3">
      <c r="A894" s="173"/>
      <c r="B894" s="157"/>
      <c r="C894" s="170"/>
      <c r="D894" s="160"/>
      <c r="E894" s="163"/>
      <c r="F894" s="166"/>
      <c r="G894" s="113">
        <v>0</v>
      </c>
      <c r="H894" s="113"/>
      <c r="I894" s="113"/>
      <c r="J894" s="113"/>
      <c r="K894" s="113"/>
      <c r="L894" s="113"/>
      <c r="M894" s="113"/>
      <c r="N894" s="113"/>
      <c r="O894" s="113"/>
      <c r="P894" s="113"/>
      <c r="Q894" s="113"/>
      <c r="R894" s="113"/>
      <c r="S894" s="113"/>
      <c r="T894" s="113"/>
      <c r="U894" s="113"/>
      <c r="V894" s="113"/>
      <c r="W894" s="113"/>
      <c r="X894" s="113"/>
      <c r="Y894" s="113"/>
      <c r="Z894" s="113"/>
      <c r="AA894" s="113"/>
      <c r="AB894" s="113"/>
      <c r="AC894" s="113"/>
      <c r="AD894" s="113"/>
      <c r="AE894" s="113"/>
      <c r="AF894" s="113"/>
      <c r="AG894" s="113"/>
      <c r="AH894" s="113"/>
      <c r="AI894" s="113"/>
      <c r="AJ894" s="113"/>
      <c r="AK894" s="113"/>
      <c r="AL894" s="113"/>
      <c r="AM894" s="113"/>
      <c r="AN894" s="113"/>
      <c r="AO894" s="113"/>
      <c r="AP894" s="113"/>
      <c r="AQ894" s="113"/>
      <c r="AR894" s="113"/>
      <c r="AS894" s="113"/>
      <c r="AT894" s="113"/>
      <c r="AU894" s="113"/>
      <c r="AV894" s="113"/>
      <c r="AW894" s="113"/>
      <c r="AX894" s="113"/>
      <c r="AY894" s="113"/>
      <c r="AZ894" s="113"/>
      <c r="BA894" s="113"/>
      <c r="BB894" s="113"/>
      <c r="BC894" s="113"/>
      <c r="BD894" s="113"/>
      <c r="BE894" s="113"/>
      <c r="BF894" s="113"/>
      <c r="BG894" s="113"/>
      <c r="BH894" s="113"/>
      <c r="BI894" s="113"/>
      <c r="BJ894" s="113"/>
      <c r="BK894" s="113"/>
      <c r="BL894" s="113"/>
      <c r="BM894" s="113"/>
      <c r="BN894" s="113"/>
      <c r="BO894" s="113"/>
      <c r="BP894" s="113"/>
      <c r="BQ894" s="113"/>
      <c r="BR894" s="113"/>
      <c r="BS894" s="113"/>
      <c r="BT894" s="113"/>
      <c r="BU894" s="113"/>
      <c r="BV894" s="113"/>
      <c r="BW894" s="113"/>
      <c r="BX894" s="113"/>
      <c r="BY894" s="113"/>
      <c r="BZ894" s="113"/>
      <c r="CA894" s="113"/>
      <c r="CB894" s="113"/>
      <c r="CC894" s="113"/>
      <c r="CD894" s="113"/>
      <c r="CE894" s="113"/>
      <c r="CF894" s="113"/>
      <c r="CG894" s="113"/>
      <c r="CH894" s="114">
        <f>IF(C892="","",100%-SUM(G894:CG894))</f>
        <v>1</v>
      </c>
      <c r="CI894" s="115">
        <f>IF(C892="","",SUM(G894:CG894))</f>
        <v>0</v>
      </c>
      <c r="CJ894" s="67" t="b">
        <f>IF(C892="","",SUM(G894:CG894)=CI894)</f>
        <v>1</v>
      </c>
    </row>
    <row r="895" spans="1:88" x14ac:dyDescent="0.3">
      <c r="A895" s="31" t="s">
        <v>633</v>
      </c>
      <c r="B895" s="32" t="s">
        <v>634</v>
      </c>
      <c r="C895" s="33"/>
      <c r="D895" s="33"/>
      <c r="E895" s="37" t="s">
        <v>8</v>
      </c>
      <c r="F895" s="84">
        <f>SUM(F896:F928)</f>
        <v>23829887</v>
      </c>
      <c r="G895" s="6">
        <f t="shared" ref="G895:BR895" si="16398">G896+G899+G902+G905+G908+G911+G914+G917+G920+G923+G926</f>
        <v>0</v>
      </c>
      <c r="H895" s="6">
        <f t="shared" si="16398"/>
        <v>0</v>
      </c>
      <c r="I895" s="6">
        <f t="shared" si="16398"/>
        <v>0</v>
      </c>
      <c r="J895" s="6">
        <f t="shared" si="16398"/>
        <v>0</v>
      </c>
      <c r="K895" s="6">
        <f t="shared" si="16398"/>
        <v>0</v>
      </c>
      <c r="L895" s="6">
        <f t="shared" si="16398"/>
        <v>0</v>
      </c>
      <c r="M895" s="6">
        <f t="shared" si="16398"/>
        <v>0</v>
      </c>
      <c r="N895" s="6">
        <f t="shared" si="16398"/>
        <v>0</v>
      </c>
      <c r="O895" s="6">
        <f t="shared" si="16398"/>
        <v>0</v>
      </c>
      <c r="P895" s="6">
        <f t="shared" si="16398"/>
        <v>0</v>
      </c>
      <c r="Q895" s="6">
        <f t="shared" si="16398"/>
        <v>0</v>
      </c>
      <c r="R895" s="6">
        <f t="shared" si="16398"/>
        <v>0</v>
      </c>
      <c r="S895" s="6">
        <f t="shared" si="16398"/>
        <v>0</v>
      </c>
      <c r="T895" s="6">
        <f t="shared" si="16398"/>
        <v>0</v>
      </c>
      <c r="U895" s="6">
        <f t="shared" si="16398"/>
        <v>0</v>
      </c>
      <c r="V895" s="6">
        <f t="shared" si="16398"/>
        <v>0</v>
      </c>
      <c r="W895" s="6">
        <f t="shared" si="16398"/>
        <v>0</v>
      </c>
      <c r="X895" s="6">
        <f t="shared" si="16398"/>
        <v>0</v>
      </c>
      <c r="Y895" s="6">
        <f t="shared" si="16398"/>
        <v>0</v>
      </c>
      <c r="Z895" s="6">
        <f t="shared" si="16398"/>
        <v>0</v>
      </c>
      <c r="AA895" s="6">
        <f t="shared" si="16398"/>
        <v>0</v>
      </c>
      <c r="AB895" s="6">
        <f t="shared" si="16398"/>
        <v>0</v>
      </c>
      <c r="AC895" s="6">
        <f t="shared" si="16398"/>
        <v>0</v>
      </c>
      <c r="AD895" s="6">
        <f t="shared" si="16398"/>
        <v>0</v>
      </c>
      <c r="AE895" s="6">
        <f t="shared" si="16398"/>
        <v>0</v>
      </c>
      <c r="AF895" s="6">
        <f t="shared" si="16398"/>
        <v>0</v>
      </c>
      <c r="AG895" s="6">
        <f t="shared" si="16398"/>
        <v>0</v>
      </c>
      <c r="AH895" s="6">
        <f t="shared" si="16398"/>
        <v>0</v>
      </c>
      <c r="AI895" s="6">
        <f t="shared" si="16398"/>
        <v>0</v>
      </c>
      <c r="AJ895" s="6">
        <f t="shared" si="16398"/>
        <v>0</v>
      </c>
      <c r="AK895" s="6">
        <f t="shared" si="16398"/>
        <v>0</v>
      </c>
      <c r="AL895" s="6">
        <f t="shared" si="16398"/>
        <v>0</v>
      </c>
      <c r="AM895" s="6">
        <f t="shared" si="16398"/>
        <v>0</v>
      </c>
      <c r="AN895" s="6">
        <f t="shared" si="16398"/>
        <v>0</v>
      </c>
      <c r="AO895" s="6">
        <f t="shared" si="16398"/>
        <v>0</v>
      </c>
      <c r="AP895" s="6">
        <f t="shared" si="16398"/>
        <v>0</v>
      </c>
      <c r="AQ895" s="6">
        <f t="shared" si="16398"/>
        <v>0</v>
      </c>
      <c r="AR895" s="6">
        <f t="shared" si="16398"/>
        <v>0</v>
      </c>
      <c r="AS895" s="6">
        <f t="shared" si="16398"/>
        <v>0</v>
      </c>
      <c r="AT895" s="6">
        <f t="shared" si="16398"/>
        <v>0</v>
      </c>
      <c r="AU895" s="6">
        <f t="shared" si="16398"/>
        <v>0</v>
      </c>
      <c r="AV895" s="6">
        <f t="shared" si="16398"/>
        <v>0</v>
      </c>
      <c r="AW895" s="6">
        <f t="shared" si="16398"/>
        <v>0</v>
      </c>
      <c r="AX895" s="6">
        <f t="shared" si="16398"/>
        <v>0</v>
      </c>
      <c r="AY895" s="6">
        <f t="shared" si="16398"/>
        <v>0</v>
      </c>
      <c r="AZ895" s="6">
        <f t="shared" si="16398"/>
        <v>0</v>
      </c>
      <c r="BA895" s="6">
        <f t="shared" si="16398"/>
        <v>0</v>
      </c>
      <c r="BB895" s="6">
        <f t="shared" si="16398"/>
        <v>0</v>
      </c>
      <c r="BC895" s="6">
        <f t="shared" si="16398"/>
        <v>0</v>
      </c>
      <c r="BD895" s="6">
        <f t="shared" si="16398"/>
        <v>0</v>
      </c>
      <c r="BE895" s="6">
        <f t="shared" si="16398"/>
        <v>0</v>
      </c>
      <c r="BF895" s="6">
        <f t="shared" si="16398"/>
        <v>0</v>
      </c>
      <c r="BG895" s="6">
        <f t="shared" si="16398"/>
        <v>0</v>
      </c>
      <c r="BH895" s="6">
        <f t="shared" si="16398"/>
        <v>0</v>
      </c>
      <c r="BI895" s="6">
        <f t="shared" si="16398"/>
        <v>0</v>
      </c>
      <c r="BJ895" s="6">
        <f t="shared" si="16398"/>
        <v>0</v>
      </c>
      <c r="BK895" s="6">
        <f t="shared" si="16398"/>
        <v>1702135</v>
      </c>
      <c r="BL895" s="6">
        <f t="shared" si="16398"/>
        <v>1702132</v>
      </c>
      <c r="BM895" s="6">
        <f t="shared" si="16398"/>
        <v>1702132</v>
      </c>
      <c r="BN895" s="6">
        <f t="shared" si="16398"/>
        <v>1702134</v>
      </c>
      <c r="BO895" s="6">
        <f t="shared" si="16398"/>
        <v>1702135</v>
      </c>
      <c r="BP895" s="6">
        <f t="shared" si="16398"/>
        <v>1702135</v>
      </c>
      <c r="BQ895" s="6">
        <f t="shared" si="16398"/>
        <v>1702136</v>
      </c>
      <c r="BR895" s="6">
        <f t="shared" si="16398"/>
        <v>1702136</v>
      </c>
      <c r="BS895" s="6">
        <f t="shared" ref="BS895:CG895" si="16399">BS896+BS899+BS902+BS905+BS908+BS911+BS914+BS917+BS920+BS923+BS926</f>
        <v>1702135</v>
      </c>
      <c r="BT895" s="6">
        <f t="shared" si="16399"/>
        <v>1702135</v>
      </c>
      <c r="BU895" s="6">
        <f t="shared" si="16399"/>
        <v>1702136</v>
      </c>
      <c r="BV895" s="6">
        <f t="shared" si="16399"/>
        <v>1702136</v>
      </c>
      <c r="BW895" s="6">
        <f t="shared" si="16399"/>
        <v>1702135</v>
      </c>
      <c r="BX895" s="6">
        <f t="shared" si="16399"/>
        <v>1702135</v>
      </c>
      <c r="BY895" s="6">
        <f t="shared" si="16399"/>
        <v>0</v>
      </c>
      <c r="BZ895" s="6">
        <f t="shared" si="16399"/>
        <v>0</v>
      </c>
      <c r="CA895" s="6">
        <f t="shared" si="16399"/>
        <v>0</v>
      </c>
      <c r="CB895" s="6">
        <f t="shared" si="16399"/>
        <v>0</v>
      </c>
      <c r="CC895" s="6">
        <f t="shared" si="16399"/>
        <v>0</v>
      </c>
      <c r="CD895" s="6">
        <f t="shared" si="16399"/>
        <v>0</v>
      </c>
      <c r="CE895" s="6">
        <f t="shared" si="16399"/>
        <v>0</v>
      </c>
      <c r="CF895" s="6">
        <f t="shared" si="16399"/>
        <v>0</v>
      </c>
      <c r="CG895" s="6">
        <f t="shared" si="16399"/>
        <v>0</v>
      </c>
      <c r="CH895" s="107">
        <f>F895-SUM(G895:CG895)</f>
        <v>0</v>
      </c>
      <c r="CI895" s="107" t="str">
        <f>IF(C895="","",SUM(G895:CG895))</f>
        <v/>
      </c>
      <c r="CJ895" s="67" t="str">
        <f>IF(C895="","",F895=CI895)</f>
        <v/>
      </c>
    </row>
    <row r="896" spans="1:88" s="5" customFormat="1" ht="22.05" customHeight="1" x14ac:dyDescent="0.3">
      <c r="A896" s="171" t="s">
        <v>635</v>
      </c>
      <c r="B896" s="155" t="s">
        <v>636</v>
      </c>
      <c r="C896" s="168" t="s">
        <v>163</v>
      </c>
      <c r="D896" s="158">
        <v>80</v>
      </c>
      <c r="E896" s="161">
        <v>90077</v>
      </c>
      <c r="F896" s="164">
        <f t="shared" ref="F896:F926" si="16400">ROUND(E896*D896,0)</f>
        <v>7206160</v>
      </c>
      <c r="G896" s="108">
        <v>0</v>
      </c>
      <c r="H896" s="108"/>
      <c r="I896" s="108"/>
      <c r="J896" s="108"/>
      <c r="K896" s="108"/>
      <c r="L896" s="108"/>
      <c r="M896" s="108"/>
      <c r="N896" s="108"/>
      <c r="O896" s="108"/>
      <c r="P896" s="108"/>
      <c r="Q896" s="108"/>
      <c r="R896" s="108"/>
      <c r="S896" s="108"/>
      <c r="T896" s="108"/>
      <c r="U896" s="108"/>
      <c r="V896" s="108"/>
      <c r="W896" s="108"/>
      <c r="X896" s="108"/>
      <c r="Y896" s="108"/>
      <c r="Z896" s="108"/>
      <c r="AA896" s="108"/>
      <c r="AB896" s="108"/>
      <c r="AC896" s="108"/>
      <c r="AD896" s="108"/>
      <c r="AE896" s="108"/>
      <c r="AF896" s="108"/>
      <c r="AG896" s="108"/>
      <c r="AH896" s="108"/>
      <c r="AI896" s="108"/>
      <c r="AJ896" s="108"/>
      <c r="AK896" s="108"/>
      <c r="AL896" s="108"/>
      <c r="AM896" s="108"/>
      <c r="AN896" s="108"/>
      <c r="AO896" s="108"/>
      <c r="AP896" s="108"/>
      <c r="AQ896" s="108"/>
      <c r="AR896" s="108"/>
      <c r="AS896" s="108"/>
      <c r="AT896" s="108"/>
      <c r="AU896" s="108"/>
      <c r="AV896" s="108"/>
      <c r="AW896" s="108"/>
      <c r="AX896" s="108"/>
      <c r="AY896" s="108"/>
      <c r="AZ896" s="108"/>
      <c r="BA896" s="108"/>
      <c r="BB896" s="108"/>
      <c r="BC896" s="108"/>
      <c r="BD896" s="108"/>
      <c r="BE896" s="108"/>
      <c r="BF896" s="108"/>
      <c r="BG896" s="108"/>
      <c r="BH896" s="108"/>
      <c r="BI896" s="108"/>
      <c r="BJ896" s="108"/>
      <c r="BK896" s="108">
        <f>ROUND($F896/14,0)</f>
        <v>514726</v>
      </c>
      <c r="BL896" s="108">
        <f>ROUNDDOWN($F896/14,0)</f>
        <v>514725</v>
      </c>
      <c r="BM896" s="108">
        <f>ROUNDDOWN($F896/14,0)</f>
        <v>514725</v>
      </c>
      <c r="BN896" s="108">
        <f>ROUNDDOWN($F896/14,0)</f>
        <v>514725</v>
      </c>
      <c r="BO896" s="108">
        <f>ROUNDDOWN($F896/14,0)</f>
        <v>514725</v>
      </c>
      <c r="BP896" s="108">
        <f t="shared" ref="BP896:BX896" si="16401">ROUND($F896/14,0)</f>
        <v>514726</v>
      </c>
      <c r="BQ896" s="108">
        <f t="shared" si="16401"/>
        <v>514726</v>
      </c>
      <c r="BR896" s="108">
        <f t="shared" si="16401"/>
        <v>514726</v>
      </c>
      <c r="BS896" s="108">
        <f t="shared" si="16401"/>
        <v>514726</v>
      </c>
      <c r="BT896" s="108">
        <f t="shared" si="16401"/>
        <v>514726</v>
      </c>
      <c r="BU896" s="108">
        <f t="shared" si="16401"/>
        <v>514726</v>
      </c>
      <c r="BV896" s="108">
        <f t="shared" si="16401"/>
        <v>514726</v>
      </c>
      <c r="BW896" s="108">
        <f t="shared" si="16401"/>
        <v>514726</v>
      </c>
      <c r="BX896" s="108">
        <f t="shared" si="16401"/>
        <v>514726</v>
      </c>
      <c r="BY896" s="108"/>
      <c r="BZ896" s="108"/>
      <c r="CA896" s="108"/>
      <c r="CB896" s="108"/>
      <c r="CC896" s="108"/>
      <c r="CD896" s="108"/>
      <c r="CE896" s="108"/>
      <c r="CF896" s="108"/>
      <c r="CG896" s="108"/>
      <c r="CH896" s="109">
        <f>IF(C896="","",F896-SUM(G896:CG896))</f>
        <v>0</v>
      </c>
      <c r="CI896" s="107">
        <f>IF(C896="","",SUM(G896:CG896))</f>
        <v>7206160</v>
      </c>
      <c r="CJ896" s="67" t="b">
        <f>IF(C896="","",F896=CI896)</f>
        <v>1</v>
      </c>
    </row>
    <row r="897" spans="1:88" s="5" customFormat="1" ht="22.05" customHeight="1" x14ac:dyDescent="0.3">
      <c r="A897" s="172"/>
      <c r="B897" s="156"/>
      <c r="C897" s="169"/>
      <c r="D897" s="159"/>
      <c r="E897" s="162"/>
      <c r="F897" s="165"/>
      <c r="G897" s="110">
        <v>0</v>
      </c>
      <c r="H897" s="110"/>
      <c r="I897" s="110"/>
      <c r="J897" s="110"/>
      <c r="K897" s="110"/>
      <c r="L897" s="110"/>
      <c r="M897" s="110"/>
      <c r="N897" s="110"/>
      <c r="O897" s="110"/>
      <c r="P897" s="110"/>
      <c r="Q897" s="110"/>
      <c r="R897" s="110"/>
      <c r="S897" s="110"/>
      <c r="T897" s="110"/>
      <c r="U897" s="110">
        <f t="shared" ref="U897" si="16402">ROUND(U896/$E896,2)</f>
        <v>0</v>
      </c>
      <c r="V897" s="110">
        <f t="shared" ref="V897" si="16403">ROUND(V896/$E896,2)</f>
        <v>0</v>
      </c>
      <c r="W897" s="110">
        <f t="shared" ref="W897" si="16404">ROUND(W896/$E896,2)</f>
        <v>0</v>
      </c>
      <c r="X897" s="110">
        <f t="shared" ref="X897" si="16405">ROUND(X896/$E896,2)</f>
        <v>0</v>
      </c>
      <c r="Y897" s="110">
        <f t="shared" ref="Y897" si="16406">ROUND(Y896/$E896,2)</f>
        <v>0</v>
      </c>
      <c r="Z897" s="110">
        <f t="shared" ref="Z897" si="16407">ROUND(Z896/$E896,2)</f>
        <v>0</v>
      </c>
      <c r="AA897" s="110">
        <f t="shared" ref="AA897" si="16408">ROUND(AA896/$E896,2)</f>
        <v>0</v>
      </c>
      <c r="AB897" s="110">
        <f t="shared" ref="AB897" si="16409">ROUND(AB896/$E896,2)</f>
        <v>0</v>
      </c>
      <c r="AC897" s="110">
        <f t="shared" ref="AC897" si="16410">ROUND(AC896/$E896,2)</f>
        <v>0</v>
      </c>
      <c r="AD897" s="110">
        <f t="shared" ref="AD897" si="16411">ROUND(AD896/$E896,2)</f>
        <v>0</v>
      </c>
      <c r="AE897" s="110">
        <f t="shared" ref="AE897" si="16412">ROUND(AE896/$E896,2)</f>
        <v>0</v>
      </c>
      <c r="AF897" s="110">
        <f t="shared" ref="AF897" si="16413">ROUND(AF896/$E896,2)</f>
        <v>0</v>
      </c>
      <c r="AG897" s="110">
        <f t="shared" ref="AG897" si="16414">ROUND(AG896/$E896,2)</f>
        <v>0</v>
      </c>
      <c r="AH897" s="110">
        <f t="shared" ref="AH897" si="16415">ROUND(AH896/$E896,2)</f>
        <v>0</v>
      </c>
      <c r="AI897" s="110">
        <f t="shared" ref="AI897" si="16416">ROUND(AI896/$E896,2)</f>
        <v>0</v>
      </c>
      <c r="AJ897" s="110">
        <f t="shared" ref="AJ897" si="16417">ROUND(AJ896/$E896,2)</f>
        <v>0</v>
      </c>
      <c r="AK897" s="110">
        <f t="shared" ref="AK897" si="16418">ROUND(AK896/$E896,2)</f>
        <v>0</v>
      </c>
      <c r="AL897" s="110">
        <f t="shared" ref="AL897" si="16419">ROUND(AL896/$E896,2)</f>
        <v>0</v>
      </c>
      <c r="AM897" s="110">
        <f t="shared" ref="AM897" si="16420">ROUND(AM896/$E896,2)</f>
        <v>0</v>
      </c>
      <c r="AN897" s="110">
        <f t="shared" ref="AN897" si="16421">ROUND(AN896/$E896,2)</f>
        <v>0</v>
      </c>
      <c r="AO897" s="110">
        <f t="shared" ref="AO897" si="16422">ROUND(AO896/$E896,2)</f>
        <v>0</v>
      </c>
      <c r="AP897" s="110">
        <f t="shared" ref="AP897" si="16423">ROUND(AP896/$E896,2)</f>
        <v>0</v>
      </c>
      <c r="AQ897" s="110">
        <f t="shared" ref="AQ897" si="16424">ROUND(AQ896/$E896,2)</f>
        <v>0</v>
      </c>
      <c r="AR897" s="110">
        <f t="shared" ref="AR897" si="16425">ROUND(AR896/$E896,2)</f>
        <v>0</v>
      </c>
      <c r="AS897" s="110">
        <f t="shared" ref="AS897" si="16426">ROUND(AS896/$E896,2)</f>
        <v>0</v>
      </c>
      <c r="AT897" s="110">
        <f t="shared" ref="AT897" si="16427">ROUND(AT896/$E896,2)</f>
        <v>0</v>
      </c>
      <c r="AU897" s="110">
        <f t="shared" ref="AU897" si="16428">ROUND(AU896/$E896,2)</f>
        <v>0</v>
      </c>
      <c r="AV897" s="110">
        <f t="shared" ref="AV897" si="16429">ROUND(AV896/$E896,2)</f>
        <v>0</v>
      </c>
      <c r="AW897" s="110">
        <f t="shared" ref="AW897" si="16430">ROUND(AW896/$E896,2)</f>
        <v>0</v>
      </c>
      <c r="AX897" s="110">
        <f t="shared" ref="AX897" si="16431">ROUND(AX896/$E896,2)</f>
        <v>0</v>
      </c>
      <c r="AY897" s="110">
        <f t="shared" ref="AY897" si="16432">ROUND(AY896/$E896,2)</f>
        <v>0</v>
      </c>
      <c r="AZ897" s="110">
        <f t="shared" ref="AZ897" si="16433">ROUND(AZ896/$E896,2)</f>
        <v>0</v>
      </c>
      <c r="BA897" s="110">
        <f t="shared" ref="BA897" si="16434">ROUND(BA896/$E896,2)</f>
        <v>0</v>
      </c>
      <c r="BB897" s="110">
        <f t="shared" ref="BB897" si="16435">ROUND(BB896/$E896,2)</f>
        <v>0</v>
      </c>
      <c r="BC897" s="110">
        <f t="shared" ref="BC897" si="16436">ROUND(BC896/$E896,2)</f>
        <v>0</v>
      </c>
      <c r="BD897" s="110">
        <f t="shared" ref="BD897" si="16437">ROUND(BD896/$E896,2)</f>
        <v>0</v>
      </c>
      <c r="BE897" s="110">
        <f t="shared" ref="BE897" si="16438">ROUND(BE896/$E896,2)</f>
        <v>0</v>
      </c>
      <c r="BF897" s="110">
        <f t="shared" ref="BF897" si="16439">ROUND(BF896/$E896,2)</f>
        <v>0</v>
      </c>
      <c r="BG897" s="110">
        <f t="shared" ref="BG897" si="16440">ROUND(BG896/$E896,2)</f>
        <v>0</v>
      </c>
      <c r="BH897" s="110">
        <f t="shared" ref="BH897" si="16441">ROUND(BH896/$E896,2)</f>
        <v>0</v>
      </c>
      <c r="BI897" s="110">
        <f t="shared" ref="BI897" si="16442">ROUND(BI896/$E896,2)</f>
        <v>0</v>
      </c>
      <c r="BJ897" s="110">
        <f t="shared" ref="BJ897" si="16443">ROUND(BJ896/$E896,2)</f>
        <v>0</v>
      </c>
      <c r="BK897" s="110">
        <f t="shared" ref="BK897" si="16444">ROUND(BK896/$E896,2)</f>
        <v>5.71</v>
      </c>
      <c r="BL897" s="110">
        <f t="shared" ref="BL897" si="16445">ROUND(BL896/$E896,2)</f>
        <v>5.71</v>
      </c>
      <c r="BM897" s="110">
        <f t="shared" ref="BM897" si="16446">ROUND(BM896/$E896,2)</f>
        <v>5.71</v>
      </c>
      <c r="BN897" s="110">
        <f t="shared" ref="BN897" si="16447">ROUND(BN896/$E896,2)</f>
        <v>5.71</v>
      </c>
      <c r="BO897" s="110">
        <f t="shared" ref="BO897" si="16448">ROUND(BO896/$E896,2)</f>
        <v>5.71</v>
      </c>
      <c r="BP897" s="110">
        <f t="shared" ref="BP897" si="16449">ROUND(BP896/$E896,2)</f>
        <v>5.71</v>
      </c>
      <c r="BQ897" s="110">
        <f t="shared" ref="BQ897:BS897" si="16450">ROUNDUP(BQ896/$E896,2)</f>
        <v>5.72</v>
      </c>
      <c r="BR897" s="110">
        <f t="shared" si="16450"/>
        <v>5.72</v>
      </c>
      <c r="BS897" s="110">
        <f t="shared" si="16450"/>
        <v>5.72</v>
      </c>
      <c r="BT897" s="110">
        <f t="shared" ref="BT897" si="16451">ROUND(BT896/$E896,2)</f>
        <v>5.71</v>
      </c>
      <c r="BU897" s="110">
        <f t="shared" ref="BU897:BW897" si="16452">ROUNDUP(BU896/$E896,2)</f>
        <v>5.72</v>
      </c>
      <c r="BV897" s="110">
        <f t="shared" si="16452"/>
        <v>5.72</v>
      </c>
      <c r="BW897" s="110">
        <f t="shared" si="16452"/>
        <v>5.72</v>
      </c>
      <c r="BX897" s="110">
        <f t="shared" ref="BX897" si="16453">ROUND(BX896/$E896,2)</f>
        <v>5.71</v>
      </c>
      <c r="BY897" s="110">
        <f t="shared" ref="BY897" si="16454">ROUND(BY896/$E896,2)</f>
        <v>0</v>
      </c>
      <c r="BZ897" s="110">
        <f t="shared" ref="BZ897" si="16455">ROUND(BZ896/$E896,2)</f>
        <v>0</v>
      </c>
      <c r="CA897" s="110">
        <f t="shared" ref="CA897" si="16456">ROUND(CA896/$E896,2)</f>
        <v>0</v>
      </c>
      <c r="CB897" s="110">
        <f t="shared" ref="CB897" si="16457">ROUND(CB896/$E896,2)</f>
        <v>0</v>
      </c>
      <c r="CC897" s="110">
        <f t="shared" ref="CC897" si="16458">ROUND(CC896/$E896,2)</f>
        <v>0</v>
      </c>
      <c r="CD897" s="110">
        <f t="shared" ref="CD897" si="16459">ROUND(CD896/$E896,2)</f>
        <v>0</v>
      </c>
      <c r="CE897" s="110"/>
      <c r="CF897" s="110">
        <f t="shared" ref="CF897" si="16460">ROUND(CF896/$E896,2)</f>
        <v>0</v>
      </c>
      <c r="CG897" s="110">
        <f t="shared" ref="CG897" si="16461">ROUND(CG896/$E896,2)</f>
        <v>0</v>
      </c>
      <c r="CH897" s="111">
        <f>IF(C896="","",D896-SUM(G897:CG897))</f>
        <v>1.4210854715202004E-14</v>
      </c>
      <c r="CI897" s="112">
        <f>IF(C896="","",SUM(G897:CG897))</f>
        <v>79.999999999999986</v>
      </c>
      <c r="CJ897" s="67" t="b">
        <f>IF(C896="","",D896=CI897)</f>
        <v>1</v>
      </c>
    </row>
    <row r="898" spans="1:88" s="5" customFormat="1" ht="22.05" customHeight="1" x14ac:dyDescent="0.3">
      <c r="A898" s="173"/>
      <c r="B898" s="157"/>
      <c r="C898" s="170"/>
      <c r="D898" s="160"/>
      <c r="E898" s="163"/>
      <c r="F898" s="166"/>
      <c r="G898" s="113">
        <v>0</v>
      </c>
      <c r="H898" s="113"/>
      <c r="I898" s="113"/>
      <c r="J898" s="113"/>
      <c r="K898" s="113"/>
      <c r="L898" s="113"/>
      <c r="M898" s="113"/>
      <c r="N898" s="113"/>
      <c r="O898" s="113"/>
      <c r="P898" s="113"/>
      <c r="Q898" s="113"/>
      <c r="R898" s="113"/>
      <c r="S898" s="113"/>
      <c r="T898" s="113"/>
      <c r="U898" s="113">
        <f t="shared" ref="U898:X898" si="16462">U896/$F896</f>
        <v>0</v>
      </c>
      <c r="V898" s="113">
        <f t="shared" si="16462"/>
        <v>0</v>
      </c>
      <c r="W898" s="113">
        <f t="shared" si="16462"/>
        <v>0</v>
      </c>
      <c r="X898" s="113">
        <f t="shared" si="16462"/>
        <v>0</v>
      </c>
      <c r="Y898" s="113">
        <f t="shared" ref="Y898:AG898" si="16463">Y896/$F896</f>
        <v>0</v>
      </c>
      <c r="Z898" s="113">
        <f t="shared" si="16463"/>
        <v>0</v>
      </c>
      <c r="AA898" s="113">
        <f t="shared" si="16463"/>
        <v>0</v>
      </c>
      <c r="AB898" s="113">
        <f t="shared" si="16463"/>
        <v>0</v>
      </c>
      <c r="AC898" s="113">
        <f t="shared" si="16463"/>
        <v>0</v>
      </c>
      <c r="AD898" s="113">
        <f t="shared" si="16463"/>
        <v>0</v>
      </c>
      <c r="AE898" s="113">
        <f t="shared" si="16463"/>
        <v>0</v>
      </c>
      <c r="AF898" s="113">
        <f t="shared" si="16463"/>
        <v>0</v>
      </c>
      <c r="AG898" s="113">
        <f t="shared" si="16463"/>
        <v>0</v>
      </c>
      <c r="AH898" s="113">
        <f t="shared" ref="AH898:AK898" si="16464">AH896/$F896</f>
        <v>0</v>
      </c>
      <c r="AI898" s="113">
        <f t="shared" si="16464"/>
        <v>0</v>
      </c>
      <c r="AJ898" s="113">
        <f t="shared" si="16464"/>
        <v>0</v>
      </c>
      <c r="AK898" s="113">
        <f t="shared" si="16464"/>
        <v>0</v>
      </c>
      <c r="AL898" s="113">
        <f t="shared" ref="AL898:AT898" si="16465">AL896/$F896</f>
        <v>0</v>
      </c>
      <c r="AM898" s="113">
        <f t="shared" si="16465"/>
        <v>0</v>
      </c>
      <c r="AN898" s="113">
        <f t="shared" si="16465"/>
        <v>0</v>
      </c>
      <c r="AO898" s="113">
        <f t="shared" si="16465"/>
        <v>0</v>
      </c>
      <c r="AP898" s="113">
        <f t="shared" si="16465"/>
        <v>0</v>
      </c>
      <c r="AQ898" s="113">
        <f t="shared" si="16465"/>
        <v>0</v>
      </c>
      <c r="AR898" s="113">
        <f t="shared" si="16465"/>
        <v>0</v>
      </c>
      <c r="AS898" s="113">
        <f t="shared" si="16465"/>
        <v>0</v>
      </c>
      <c r="AT898" s="113">
        <f t="shared" si="16465"/>
        <v>0</v>
      </c>
      <c r="AU898" s="113">
        <f t="shared" ref="AU898:AX898" si="16466">AU896/$F896</f>
        <v>0</v>
      </c>
      <c r="AV898" s="113">
        <f t="shared" si="16466"/>
        <v>0</v>
      </c>
      <c r="AW898" s="113">
        <f t="shared" si="16466"/>
        <v>0</v>
      </c>
      <c r="AX898" s="113">
        <f t="shared" si="16466"/>
        <v>0</v>
      </c>
      <c r="AY898" s="113">
        <f t="shared" ref="AY898:BC898" si="16467">AY896/$F896</f>
        <v>0</v>
      </c>
      <c r="AZ898" s="113">
        <f t="shared" si="16467"/>
        <v>0</v>
      </c>
      <c r="BA898" s="113">
        <f t="shared" si="16467"/>
        <v>0</v>
      </c>
      <c r="BB898" s="113">
        <f t="shared" si="16467"/>
        <v>0</v>
      </c>
      <c r="BC898" s="113">
        <f t="shared" si="16467"/>
        <v>0</v>
      </c>
      <c r="BD898" s="113">
        <f t="shared" ref="BD898:BG898" si="16468">BD896/$F896</f>
        <v>0</v>
      </c>
      <c r="BE898" s="113">
        <f t="shared" si="16468"/>
        <v>0</v>
      </c>
      <c r="BF898" s="113">
        <f t="shared" si="16468"/>
        <v>0</v>
      </c>
      <c r="BG898" s="113">
        <f t="shared" si="16468"/>
        <v>0</v>
      </c>
      <c r="BH898" s="113">
        <f t="shared" ref="BH898:BK898" si="16469">BH896/$F896</f>
        <v>0</v>
      </c>
      <c r="BI898" s="113">
        <f t="shared" si="16469"/>
        <v>0</v>
      </c>
      <c r="BJ898" s="113">
        <f t="shared" si="16469"/>
        <v>0</v>
      </c>
      <c r="BK898" s="113">
        <f t="shared" si="16469"/>
        <v>7.1428611077189522E-2</v>
      </c>
      <c r="BL898" s="113">
        <f t="shared" ref="BL898:BP898" si="16470">BL896/$F896</f>
        <v>7.1428472307026217E-2</v>
      </c>
      <c r="BM898" s="113">
        <f t="shared" si="16470"/>
        <v>7.1428472307026217E-2</v>
      </c>
      <c r="BN898" s="113">
        <f t="shared" si="16470"/>
        <v>7.1428472307026217E-2</v>
      </c>
      <c r="BO898" s="113">
        <f t="shared" si="16470"/>
        <v>7.1428472307026217E-2</v>
      </c>
      <c r="BP898" s="113">
        <f t="shared" si="16470"/>
        <v>7.1428611077189522E-2</v>
      </c>
      <c r="BQ898" s="113">
        <f t="shared" ref="BQ898:BT898" si="16471">BQ896/$F896</f>
        <v>7.1428611077189522E-2</v>
      </c>
      <c r="BR898" s="113">
        <f t="shared" si="16471"/>
        <v>7.1428611077189522E-2</v>
      </c>
      <c r="BS898" s="113">
        <f t="shared" si="16471"/>
        <v>7.1428611077189522E-2</v>
      </c>
      <c r="BT898" s="113">
        <f t="shared" si="16471"/>
        <v>7.1428611077189522E-2</v>
      </c>
      <c r="BU898" s="113">
        <f t="shared" ref="BU898:BX898" si="16472">BU896/$F896</f>
        <v>7.1428611077189522E-2</v>
      </c>
      <c r="BV898" s="113">
        <f t="shared" si="16472"/>
        <v>7.1428611077189522E-2</v>
      </c>
      <c r="BW898" s="113">
        <f t="shared" si="16472"/>
        <v>7.1428611077189522E-2</v>
      </c>
      <c r="BX898" s="113">
        <f t="shared" si="16472"/>
        <v>7.1428611077189522E-2</v>
      </c>
      <c r="BY898" s="113">
        <f t="shared" ref="BY898:CC898" si="16473">BY896/$F896</f>
        <v>0</v>
      </c>
      <c r="BZ898" s="113">
        <f t="shared" si="16473"/>
        <v>0</v>
      </c>
      <c r="CA898" s="113">
        <f t="shared" si="16473"/>
        <v>0</v>
      </c>
      <c r="CB898" s="113">
        <f t="shared" si="16473"/>
        <v>0</v>
      </c>
      <c r="CC898" s="113">
        <f t="shared" si="16473"/>
        <v>0</v>
      </c>
      <c r="CD898" s="113">
        <f t="shared" ref="CD898:CG898" si="16474">CD896/$F896</f>
        <v>0</v>
      </c>
      <c r="CE898" s="113"/>
      <c r="CF898" s="113">
        <f t="shared" si="16474"/>
        <v>0</v>
      </c>
      <c r="CG898" s="113">
        <f t="shared" si="16474"/>
        <v>0</v>
      </c>
      <c r="CH898" s="114">
        <f>IF(C896="","",100%-SUM(G898:CG898))</f>
        <v>-2.2204460492503131E-16</v>
      </c>
      <c r="CI898" s="115">
        <f>IF(C896="","",SUM(G898:CG898))</f>
        <v>1.0000000000000002</v>
      </c>
      <c r="CJ898" s="67" t="b">
        <f>IF(C896="","",SUM(G898:CG898)=CI898)</f>
        <v>1</v>
      </c>
    </row>
    <row r="899" spans="1:88" s="5" customFormat="1" ht="22.05" customHeight="1" x14ac:dyDescent="0.3">
      <c r="A899" s="171" t="s">
        <v>637</v>
      </c>
      <c r="B899" s="155" t="s">
        <v>638</v>
      </c>
      <c r="C899" s="168" t="s">
        <v>163</v>
      </c>
      <c r="D899" s="158">
        <v>10</v>
      </c>
      <c r="E899" s="161">
        <v>93702</v>
      </c>
      <c r="F899" s="164">
        <f t="shared" si="16400"/>
        <v>937020</v>
      </c>
      <c r="G899" s="108">
        <v>0</v>
      </c>
      <c r="H899" s="108"/>
      <c r="I899" s="108"/>
      <c r="J899" s="108"/>
      <c r="K899" s="108"/>
      <c r="L899" s="108"/>
      <c r="M899" s="108"/>
      <c r="N899" s="108"/>
      <c r="O899" s="108"/>
      <c r="P899" s="108"/>
      <c r="Q899" s="108"/>
      <c r="R899" s="108"/>
      <c r="S899" s="108"/>
      <c r="T899" s="108"/>
      <c r="U899" s="108"/>
      <c r="V899" s="108"/>
      <c r="W899" s="108"/>
      <c r="X899" s="108"/>
      <c r="Y899" s="108"/>
      <c r="Z899" s="108"/>
      <c r="AA899" s="108"/>
      <c r="AB899" s="108"/>
      <c r="AC899" s="108"/>
      <c r="AD899" s="108"/>
      <c r="AE899" s="108"/>
      <c r="AF899" s="108"/>
      <c r="AG899" s="108"/>
      <c r="AH899" s="108"/>
      <c r="AI899" s="108"/>
      <c r="AJ899" s="108"/>
      <c r="AK899" s="108"/>
      <c r="AL899" s="108"/>
      <c r="AM899" s="108"/>
      <c r="AN899" s="108"/>
      <c r="AO899" s="108"/>
      <c r="AP899" s="108"/>
      <c r="AQ899" s="108"/>
      <c r="AR899" s="108"/>
      <c r="AS899" s="108"/>
      <c r="AT899" s="108"/>
      <c r="AU899" s="108"/>
      <c r="AV899" s="108"/>
      <c r="AW899" s="108"/>
      <c r="AX899" s="108"/>
      <c r="AY899" s="108"/>
      <c r="AZ899" s="108"/>
      <c r="BA899" s="108"/>
      <c r="BB899" s="108"/>
      <c r="BC899" s="108"/>
      <c r="BD899" s="108"/>
      <c r="BE899" s="108"/>
      <c r="BF899" s="108"/>
      <c r="BG899" s="108"/>
      <c r="BH899" s="108"/>
      <c r="BI899" s="108"/>
      <c r="BJ899" s="108"/>
      <c r="BK899" s="108">
        <f>ROUND($F899/14,0)</f>
        <v>66930</v>
      </c>
      <c r="BL899" s="108">
        <f>ROUNDUP($F899/14,0)</f>
        <v>66930</v>
      </c>
      <c r="BM899" s="108">
        <f>ROUNDUP($F899/14,0)</f>
        <v>66930</v>
      </c>
      <c r="BN899" s="108">
        <f>ROUNDUP($F899/14,0)</f>
        <v>66930</v>
      </c>
      <c r="BO899" s="108">
        <f>ROUNDUP($F899/14,0)</f>
        <v>66930</v>
      </c>
      <c r="BP899" s="108">
        <f t="shared" ref="BP899:BX899" si="16475">ROUND($F899/14,0)</f>
        <v>66930</v>
      </c>
      <c r="BQ899" s="108">
        <f t="shared" si="16475"/>
        <v>66930</v>
      </c>
      <c r="BR899" s="108">
        <f t="shared" si="16475"/>
        <v>66930</v>
      </c>
      <c r="BS899" s="108">
        <f t="shared" si="16475"/>
        <v>66930</v>
      </c>
      <c r="BT899" s="108">
        <f t="shared" si="16475"/>
        <v>66930</v>
      </c>
      <c r="BU899" s="108">
        <f t="shared" si="16475"/>
        <v>66930</v>
      </c>
      <c r="BV899" s="108">
        <f t="shared" si="16475"/>
        <v>66930</v>
      </c>
      <c r="BW899" s="108">
        <f t="shared" si="16475"/>
        <v>66930</v>
      </c>
      <c r="BX899" s="108">
        <f t="shared" si="16475"/>
        <v>66930</v>
      </c>
      <c r="BY899" s="108"/>
      <c r="BZ899" s="108"/>
      <c r="CA899" s="108"/>
      <c r="CB899" s="108"/>
      <c r="CC899" s="108"/>
      <c r="CD899" s="108"/>
      <c r="CE899" s="108"/>
      <c r="CF899" s="108"/>
      <c r="CG899" s="108"/>
      <c r="CH899" s="109">
        <f>IF(C899="","",F899-SUM(G899:CG899))</f>
        <v>0</v>
      </c>
      <c r="CI899" s="107">
        <f>IF(C899="","",SUM(G899:CG899))</f>
        <v>937020</v>
      </c>
      <c r="CJ899" s="67" t="b">
        <f>IF(C899="","",F899=CI899)</f>
        <v>1</v>
      </c>
    </row>
    <row r="900" spans="1:88" s="5" customFormat="1" ht="22.05" customHeight="1" x14ac:dyDescent="0.3">
      <c r="A900" s="172"/>
      <c r="B900" s="156"/>
      <c r="C900" s="169"/>
      <c r="D900" s="159"/>
      <c r="E900" s="162"/>
      <c r="F900" s="165"/>
      <c r="G900" s="110">
        <v>0</v>
      </c>
      <c r="H900" s="110"/>
      <c r="I900" s="110"/>
      <c r="J900" s="110"/>
      <c r="K900" s="110"/>
      <c r="L900" s="110"/>
      <c r="M900" s="110"/>
      <c r="N900" s="110"/>
      <c r="O900" s="110"/>
      <c r="P900" s="110"/>
      <c r="Q900" s="110"/>
      <c r="R900" s="110"/>
      <c r="S900" s="110"/>
      <c r="T900" s="110"/>
      <c r="U900" s="110">
        <f t="shared" ref="U900" si="16476">ROUND(U899/$E899,2)</f>
        <v>0</v>
      </c>
      <c r="V900" s="110">
        <f t="shared" ref="V900" si="16477">ROUND(V899/$E899,2)</f>
        <v>0</v>
      </c>
      <c r="W900" s="110">
        <f t="shared" ref="W900" si="16478">ROUND(W899/$E899,2)</f>
        <v>0</v>
      </c>
      <c r="X900" s="110">
        <f t="shared" ref="X900" si="16479">ROUND(X899/$E899,2)</f>
        <v>0</v>
      </c>
      <c r="Y900" s="110">
        <f t="shared" ref="Y900" si="16480">ROUND(Y899/$E899,2)</f>
        <v>0</v>
      </c>
      <c r="Z900" s="110">
        <f t="shared" ref="Z900" si="16481">ROUND(Z899/$E899,2)</f>
        <v>0</v>
      </c>
      <c r="AA900" s="110">
        <f t="shared" ref="AA900" si="16482">ROUND(AA899/$E899,2)</f>
        <v>0</v>
      </c>
      <c r="AB900" s="110">
        <f t="shared" ref="AB900" si="16483">ROUND(AB899/$E899,2)</f>
        <v>0</v>
      </c>
      <c r="AC900" s="110">
        <f t="shared" ref="AC900" si="16484">ROUND(AC899/$E899,2)</f>
        <v>0</v>
      </c>
      <c r="AD900" s="110">
        <f t="shared" ref="AD900" si="16485">ROUND(AD899/$E899,2)</f>
        <v>0</v>
      </c>
      <c r="AE900" s="110">
        <f t="shared" ref="AE900" si="16486">ROUND(AE899/$E899,2)</f>
        <v>0</v>
      </c>
      <c r="AF900" s="110">
        <f t="shared" ref="AF900" si="16487">ROUND(AF899/$E899,2)</f>
        <v>0</v>
      </c>
      <c r="AG900" s="110">
        <f t="shared" ref="AG900" si="16488">ROUND(AG899/$E899,2)</f>
        <v>0</v>
      </c>
      <c r="AH900" s="110">
        <f t="shared" ref="AH900" si="16489">ROUND(AH899/$E899,2)</f>
        <v>0</v>
      </c>
      <c r="AI900" s="110">
        <f t="shared" ref="AI900" si="16490">ROUND(AI899/$E899,2)</f>
        <v>0</v>
      </c>
      <c r="AJ900" s="110">
        <f t="shared" ref="AJ900" si="16491">ROUND(AJ899/$E899,2)</f>
        <v>0</v>
      </c>
      <c r="AK900" s="110">
        <f t="shared" ref="AK900" si="16492">ROUND(AK899/$E899,2)</f>
        <v>0</v>
      </c>
      <c r="AL900" s="110">
        <f t="shared" ref="AL900" si="16493">ROUND(AL899/$E899,2)</f>
        <v>0</v>
      </c>
      <c r="AM900" s="110">
        <f t="shared" ref="AM900" si="16494">ROUND(AM899/$E899,2)</f>
        <v>0</v>
      </c>
      <c r="AN900" s="110">
        <f t="shared" ref="AN900" si="16495">ROUND(AN899/$E899,2)</f>
        <v>0</v>
      </c>
      <c r="AO900" s="110">
        <f t="shared" ref="AO900" si="16496">ROUND(AO899/$E899,2)</f>
        <v>0</v>
      </c>
      <c r="AP900" s="110">
        <f t="shared" ref="AP900" si="16497">ROUND(AP899/$E899,2)</f>
        <v>0</v>
      </c>
      <c r="AQ900" s="110">
        <f t="shared" ref="AQ900" si="16498">ROUND(AQ899/$E899,2)</f>
        <v>0</v>
      </c>
      <c r="AR900" s="110">
        <f t="shared" ref="AR900" si="16499">ROUND(AR899/$E899,2)</f>
        <v>0</v>
      </c>
      <c r="AS900" s="110">
        <f t="shared" ref="AS900" si="16500">ROUND(AS899/$E899,2)</f>
        <v>0</v>
      </c>
      <c r="AT900" s="110">
        <f t="shared" ref="AT900" si="16501">ROUND(AT899/$E899,2)</f>
        <v>0</v>
      </c>
      <c r="AU900" s="110">
        <f t="shared" ref="AU900" si="16502">ROUND(AU899/$E899,2)</f>
        <v>0</v>
      </c>
      <c r="AV900" s="110">
        <f t="shared" ref="AV900" si="16503">ROUND(AV899/$E899,2)</f>
        <v>0</v>
      </c>
      <c r="AW900" s="110">
        <f t="shared" ref="AW900" si="16504">ROUND(AW899/$E899,2)</f>
        <v>0</v>
      </c>
      <c r="AX900" s="110">
        <f t="shared" ref="AX900" si="16505">ROUND(AX899/$E899,2)</f>
        <v>0</v>
      </c>
      <c r="AY900" s="110">
        <f t="shared" ref="AY900" si="16506">ROUND(AY899/$E899,2)</f>
        <v>0</v>
      </c>
      <c r="AZ900" s="110">
        <f t="shared" ref="AZ900" si="16507">ROUND(AZ899/$E899,2)</f>
        <v>0</v>
      </c>
      <c r="BA900" s="110">
        <f t="shared" ref="BA900" si="16508">ROUND(BA899/$E899,2)</f>
        <v>0</v>
      </c>
      <c r="BB900" s="110">
        <f t="shared" ref="BB900" si="16509">ROUND(BB899/$E899,2)</f>
        <v>0</v>
      </c>
      <c r="BC900" s="110">
        <f t="shared" ref="BC900" si="16510">ROUND(BC899/$E899,2)</f>
        <v>0</v>
      </c>
      <c r="BD900" s="110">
        <f t="shared" ref="BD900" si="16511">ROUND(BD899/$E899,2)</f>
        <v>0</v>
      </c>
      <c r="BE900" s="110">
        <f t="shared" ref="BE900" si="16512">ROUND(BE899/$E899,2)</f>
        <v>0</v>
      </c>
      <c r="BF900" s="110">
        <f t="shared" ref="BF900" si="16513">ROUND(BF899/$E899,2)</f>
        <v>0</v>
      </c>
      <c r="BG900" s="110">
        <f t="shared" ref="BG900" si="16514">ROUND(BG899/$E899,2)</f>
        <v>0</v>
      </c>
      <c r="BH900" s="110">
        <f t="shared" ref="BH900" si="16515">ROUND(BH899/$E899,2)</f>
        <v>0</v>
      </c>
      <c r="BI900" s="110">
        <f t="shared" ref="BI900" si="16516">ROUND(BI899/$E899,2)</f>
        <v>0</v>
      </c>
      <c r="BJ900" s="110">
        <f t="shared" ref="BJ900" si="16517">ROUND(BJ899/$E899,2)</f>
        <v>0</v>
      </c>
      <c r="BK900" s="110">
        <f t="shared" ref="BK900" si="16518">ROUND(BK899/$E899,2)</f>
        <v>0.71</v>
      </c>
      <c r="BL900" s="110">
        <f t="shared" ref="BL900" si="16519">ROUND(BL899/$E899,2)</f>
        <v>0.71</v>
      </c>
      <c r="BM900" s="110">
        <f t="shared" ref="BM900" si="16520">ROUND(BM899/$E899,2)</f>
        <v>0.71</v>
      </c>
      <c r="BN900" s="110">
        <f t="shared" ref="BN900" si="16521">ROUND(BN899/$E899,2)</f>
        <v>0.71</v>
      </c>
      <c r="BO900" s="110">
        <f t="shared" ref="BO900" si="16522">ROUND(BO899/$E899,2)</f>
        <v>0.71</v>
      </c>
      <c r="BP900" s="110">
        <f t="shared" ref="BP900" si="16523">ROUND(BP899/$E899,2)</f>
        <v>0.71</v>
      </c>
      <c r="BQ900" s="110">
        <f t="shared" ref="BQ900:BS900" si="16524">ROUNDUP(BQ899/$E899,2)</f>
        <v>0.72</v>
      </c>
      <c r="BR900" s="110">
        <f t="shared" si="16524"/>
        <v>0.72</v>
      </c>
      <c r="BS900" s="110">
        <f t="shared" si="16524"/>
        <v>0.72</v>
      </c>
      <c r="BT900" s="110">
        <f t="shared" ref="BT900" si="16525">ROUND(BT899/$E899,2)</f>
        <v>0.71</v>
      </c>
      <c r="BU900" s="110">
        <f t="shared" ref="BU900:BW900" si="16526">ROUNDUP(BU899/$E899,2)</f>
        <v>0.72</v>
      </c>
      <c r="BV900" s="110">
        <f t="shared" si="16526"/>
        <v>0.72</v>
      </c>
      <c r="BW900" s="110">
        <f t="shared" si="16526"/>
        <v>0.72</v>
      </c>
      <c r="BX900" s="110">
        <f t="shared" ref="BX900" si="16527">ROUND(BX899/$E899,2)</f>
        <v>0.71</v>
      </c>
      <c r="BY900" s="110">
        <f t="shared" ref="BY900" si="16528">ROUND(BY899/$E899,2)</f>
        <v>0</v>
      </c>
      <c r="BZ900" s="110">
        <f t="shared" ref="BZ900" si="16529">ROUND(BZ899/$E899,2)</f>
        <v>0</v>
      </c>
      <c r="CA900" s="110">
        <f t="shared" ref="CA900" si="16530">ROUND(CA899/$E899,2)</f>
        <v>0</v>
      </c>
      <c r="CB900" s="110">
        <f t="shared" ref="CB900" si="16531">ROUND(CB899/$E899,2)</f>
        <v>0</v>
      </c>
      <c r="CC900" s="110">
        <f t="shared" ref="CC900" si="16532">ROUND(CC899/$E899,2)</f>
        <v>0</v>
      </c>
      <c r="CD900" s="110">
        <f t="shared" ref="CD900" si="16533">ROUND(CD899/$E899,2)</f>
        <v>0</v>
      </c>
      <c r="CE900" s="110"/>
      <c r="CF900" s="110">
        <f t="shared" ref="CF900" si="16534">ROUND(CF899/$E899,2)</f>
        <v>0</v>
      </c>
      <c r="CG900" s="110">
        <f t="shared" ref="CG900" si="16535">ROUND(CG899/$E899,2)</f>
        <v>0</v>
      </c>
      <c r="CH900" s="111">
        <f>IF(C899="","",D899-SUM(G900:CG900))</f>
        <v>0</v>
      </c>
      <c r="CI900" s="112">
        <f>IF(C899="","",SUM(G900:CG900))</f>
        <v>10</v>
      </c>
      <c r="CJ900" s="67" t="b">
        <f>IF(C899="","",D899=CI900)</f>
        <v>1</v>
      </c>
    </row>
    <row r="901" spans="1:88" s="5" customFormat="1" ht="22.05" customHeight="1" x14ac:dyDescent="0.3">
      <c r="A901" s="173"/>
      <c r="B901" s="157"/>
      <c r="C901" s="170"/>
      <c r="D901" s="160"/>
      <c r="E901" s="163"/>
      <c r="F901" s="166"/>
      <c r="G901" s="113">
        <v>0</v>
      </c>
      <c r="H901" s="113"/>
      <c r="I901" s="113"/>
      <c r="J901" s="113"/>
      <c r="K901" s="113"/>
      <c r="L901" s="113"/>
      <c r="M901" s="113"/>
      <c r="N901" s="113"/>
      <c r="O901" s="113"/>
      <c r="P901" s="113"/>
      <c r="Q901" s="113"/>
      <c r="R901" s="113"/>
      <c r="S901" s="113"/>
      <c r="T901" s="113"/>
      <c r="U901" s="113">
        <f t="shared" ref="U901:X901" si="16536">U899/$F899</f>
        <v>0</v>
      </c>
      <c r="V901" s="113">
        <f t="shared" si="16536"/>
        <v>0</v>
      </c>
      <c r="W901" s="113">
        <f t="shared" si="16536"/>
        <v>0</v>
      </c>
      <c r="X901" s="113">
        <f t="shared" si="16536"/>
        <v>0</v>
      </c>
      <c r="Y901" s="113">
        <f t="shared" ref="Y901:AG901" si="16537">Y899/$F899</f>
        <v>0</v>
      </c>
      <c r="Z901" s="113">
        <f t="shared" si="16537"/>
        <v>0</v>
      </c>
      <c r="AA901" s="113">
        <f t="shared" si="16537"/>
        <v>0</v>
      </c>
      <c r="AB901" s="113">
        <f t="shared" si="16537"/>
        <v>0</v>
      </c>
      <c r="AC901" s="113">
        <f t="shared" si="16537"/>
        <v>0</v>
      </c>
      <c r="AD901" s="113">
        <f t="shared" si="16537"/>
        <v>0</v>
      </c>
      <c r="AE901" s="113">
        <f t="shared" si="16537"/>
        <v>0</v>
      </c>
      <c r="AF901" s="113">
        <f t="shared" si="16537"/>
        <v>0</v>
      </c>
      <c r="AG901" s="113">
        <f t="shared" si="16537"/>
        <v>0</v>
      </c>
      <c r="AH901" s="113">
        <f t="shared" ref="AH901:AK901" si="16538">AH899/$F899</f>
        <v>0</v>
      </c>
      <c r="AI901" s="113">
        <f t="shared" si="16538"/>
        <v>0</v>
      </c>
      <c r="AJ901" s="113">
        <f t="shared" si="16538"/>
        <v>0</v>
      </c>
      <c r="AK901" s="113">
        <f t="shared" si="16538"/>
        <v>0</v>
      </c>
      <c r="AL901" s="113">
        <f t="shared" ref="AL901:AT901" si="16539">AL899/$F899</f>
        <v>0</v>
      </c>
      <c r="AM901" s="113">
        <f t="shared" si="16539"/>
        <v>0</v>
      </c>
      <c r="AN901" s="113">
        <f t="shared" si="16539"/>
        <v>0</v>
      </c>
      <c r="AO901" s="113">
        <f t="shared" si="16539"/>
        <v>0</v>
      </c>
      <c r="AP901" s="113">
        <f t="shared" si="16539"/>
        <v>0</v>
      </c>
      <c r="AQ901" s="113">
        <f t="shared" si="16539"/>
        <v>0</v>
      </c>
      <c r="AR901" s="113">
        <f t="shared" si="16539"/>
        <v>0</v>
      </c>
      <c r="AS901" s="113">
        <f t="shared" si="16539"/>
        <v>0</v>
      </c>
      <c r="AT901" s="113">
        <f t="shared" si="16539"/>
        <v>0</v>
      </c>
      <c r="AU901" s="113">
        <f t="shared" ref="AU901:AX901" si="16540">AU899/$F899</f>
        <v>0</v>
      </c>
      <c r="AV901" s="113">
        <f t="shared" si="16540"/>
        <v>0</v>
      </c>
      <c r="AW901" s="113">
        <f t="shared" si="16540"/>
        <v>0</v>
      </c>
      <c r="AX901" s="113">
        <f t="shared" si="16540"/>
        <v>0</v>
      </c>
      <c r="AY901" s="113">
        <f t="shared" ref="AY901:BC901" si="16541">AY899/$F899</f>
        <v>0</v>
      </c>
      <c r="AZ901" s="113">
        <f t="shared" si="16541"/>
        <v>0</v>
      </c>
      <c r="BA901" s="113">
        <f t="shared" si="16541"/>
        <v>0</v>
      </c>
      <c r="BB901" s="113">
        <f t="shared" si="16541"/>
        <v>0</v>
      </c>
      <c r="BC901" s="113">
        <f t="shared" si="16541"/>
        <v>0</v>
      </c>
      <c r="BD901" s="113">
        <f t="shared" ref="BD901:BG901" si="16542">BD899/$F899</f>
        <v>0</v>
      </c>
      <c r="BE901" s="113">
        <f t="shared" si="16542"/>
        <v>0</v>
      </c>
      <c r="BF901" s="113">
        <f t="shared" si="16542"/>
        <v>0</v>
      </c>
      <c r="BG901" s="113">
        <f t="shared" si="16542"/>
        <v>0</v>
      </c>
      <c r="BH901" s="113">
        <f t="shared" ref="BH901:BK901" si="16543">BH899/$F899</f>
        <v>0</v>
      </c>
      <c r="BI901" s="113">
        <f t="shared" si="16543"/>
        <v>0</v>
      </c>
      <c r="BJ901" s="113">
        <f t="shared" si="16543"/>
        <v>0</v>
      </c>
      <c r="BK901" s="113">
        <f t="shared" si="16543"/>
        <v>7.1428571428571425E-2</v>
      </c>
      <c r="BL901" s="113">
        <f t="shared" ref="BL901:BP901" si="16544">BL899/$F899</f>
        <v>7.1428571428571425E-2</v>
      </c>
      <c r="BM901" s="113">
        <f t="shared" si="16544"/>
        <v>7.1428571428571425E-2</v>
      </c>
      <c r="BN901" s="113">
        <f t="shared" si="16544"/>
        <v>7.1428571428571425E-2</v>
      </c>
      <c r="BO901" s="113">
        <f t="shared" si="16544"/>
        <v>7.1428571428571425E-2</v>
      </c>
      <c r="BP901" s="113">
        <f t="shared" si="16544"/>
        <v>7.1428571428571425E-2</v>
      </c>
      <c r="BQ901" s="113">
        <f t="shared" ref="BQ901:BT901" si="16545">BQ899/$F899</f>
        <v>7.1428571428571425E-2</v>
      </c>
      <c r="BR901" s="113">
        <f t="shared" si="16545"/>
        <v>7.1428571428571425E-2</v>
      </c>
      <c r="BS901" s="113">
        <f t="shared" si="16545"/>
        <v>7.1428571428571425E-2</v>
      </c>
      <c r="BT901" s="113">
        <f t="shared" si="16545"/>
        <v>7.1428571428571425E-2</v>
      </c>
      <c r="BU901" s="113">
        <f t="shared" ref="BU901:BX901" si="16546">BU899/$F899</f>
        <v>7.1428571428571425E-2</v>
      </c>
      <c r="BV901" s="113">
        <f t="shared" si="16546"/>
        <v>7.1428571428571425E-2</v>
      </c>
      <c r="BW901" s="113">
        <f t="shared" si="16546"/>
        <v>7.1428571428571425E-2</v>
      </c>
      <c r="BX901" s="113">
        <f t="shared" si="16546"/>
        <v>7.1428571428571425E-2</v>
      </c>
      <c r="BY901" s="113">
        <f t="shared" ref="BY901:CC901" si="16547">BY899/$F899</f>
        <v>0</v>
      </c>
      <c r="BZ901" s="113">
        <f t="shared" si="16547"/>
        <v>0</v>
      </c>
      <c r="CA901" s="113">
        <f t="shared" si="16547"/>
        <v>0</v>
      </c>
      <c r="CB901" s="113">
        <f t="shared" si="16547"/>
        <v>0</v>
      </c>
      <c r="CC901" s="113">
        <f t="shared" si="16547"/>
        <v>0</v>
      </c>
      <c r="CD901" s="113">
        <f t="shared" ref="CD901:CG901" si="16548">CD899/$F899</f>
        <v>0</v>
      </c>
      <c r="CE901" s="113"/>
      <c r="CF901" s="113">
        <f t="shared" si="16548"/>
        <v>0</v>
      </c>
      <c r="CG901" s="113">
        <f t="shared" si="16548"/>
        <v>0</v>
      </c>
      <c r="CH901" s="114">
        <f>IF(C899="","",100%-SUM(G901:CG901))</f>
        <v>3.3306690738754696E-16</v>
      </c>
      <c r="CI901" s="115">
        <f>IF(C899="","",SUM(G901:CG901))</f>
        <v>0.99999999999999967</v>
      </c>
      <c r="CJ901" s="67" t="b">
        <f>IF(C899="","",SUM(G901:CG901)=CI901)</f>
        <v>1</v>
      </c>
    </row>
    <row r="902" spans="1:88" s="5" customFormat="1" ht="22.05" customHeight="1" x14ac:dyDescent="0.3">
      <c r="A902" s="171" t="s">
        <v>639</v>
      </c>
      <c r="B902" s="155" t="s">
        <v>640</v>
      </c>
      <c r="C902" s="168" t="s">
        <v>163</v>
      </c>
      <c r="D902" s="158">
        <v>3</v>
      </c>
      <c r="E902" s="161">
        <v>100015</v>
      </c>
      <c r="F902" s="164">
        <f t="shared" si="16400"/>
        <v>300045</v>
      </c>
      <c r="G902" s="108">
        <v>0</v>
      </c>
      <c r="H902" s="108"/>
      <c r="I902" s="108"/>
      <c r="J902" s="108"/>
      <c r="K902" s="108"/>
      <c r="L902" s="108"/>
      <c r="M902" s="108"/>
      <c r="N902" s="108"/>
      <c r="O902" s="108"/>
      <c r="P902" s="108"/>
      <c r="Q902" s="108"/>
      <c r="R902" s="108"/>
      <c r="S902" s="108"/>
      <c r="T902" s="108"/>
      <c r="U902" s="108"/>
      <c r="V902" s="108"/>
      <c r="W902" s="108"/>
      <c r="X902" s="108"/>
      <c r="Y902" s="108"/>
      <c r="Z902" s="108"/>
      <c r="AA902" s="108"/>
      <c r="AB902" s="108"/>
      <c r="AC902" s="108"/>
      <c r="AD902" s="108"/>
      <c r="AE902" s="108"/>
      <c r="AF902" s="108"/>
      <c r="AG902" s="108"/>
      <c r="AH902" s="108"/>
      <c r="AI902" s="108"/>
      <c r="AJ902" s="108"/>
      <c r="AK902" s="108"/>
      <c r="AL902" s="108"/>
      <c r="AM902" s="108"/>
      <c r="AN902" s="108"/>
      <c r="AO902" s="108"/>
      <c r="AP902" s="108"/>
      <c r="AQ902" s="108"/>
      <c r="AR902" s="108"/>
      <c r="AS902" s="108"/>
      <c r="AT902" s="108"/>
      <c r="AU902" s="108"/>
      <c r="AV902" s="108"/>
      <c r="AW902" s="108"/>
      <c r="AX902" s="108"/>
      <c r="AY902" s="108"/>
      <c r="AZ902" s="108"/>
      <c r="BA902" s="108"/>
      <c r="BB902" s="108"/>
      <c r="BC902" s="108"/>
      <c r="BD902" s="108"/>
      <c r="BE902" s="108"/>
      <c r="BF902" s="108"/>
      <c r="BG902" s="108"/>
      <c r="BH902" s="108"/>
      <c r="BI902" s="108"/>
      <c r="BJ902" s="108"/>
      <c r="BK902" s="108">
        <f>ROUND($F902/14,0)</f>
        <v>21432</v>
      </c>
      <c r="BL902" s="108">
        <f>ROUNDDOWN($F902/14,0)</f>
        <v>21431</v>
      </c>
      <c r="BM902" s="108">
        <f>ROUNDDOWN($F902/14,0)</f>
        <v>21431</v>
      </c>
      <c r="BN902" s="108">
        <f>ROUNDDOWN($F902/14,0)</f>
        <v>21431</v>
      </c>
      <c r="BO902" s="108">
        <f>ROUND($F902/14,0)</f>
        <v>21432</v>
      </c>
      <c r="BP902" s="108">
        <f t="shared" ref="BP902:BX902" si="16549">ROUND($F902/14,0)</f>
        <v>21432</v>
      </c>
      <c r="BQ902" s="108">
        <f t="shared" si="16549"/>
        <v>21432</v>
      </c>
      <c r="BR902" s="108">
        <f t="shared" si="16549"/>
        <v>21432</v>
      </c>
      <c r="BS902" s="108">
        <f t="shared" si="16549"/>
        <v>21432</v>
      </c>
      <c r="BT902" s="108">
        <f t="shared" si="16549"/>
        <v>21432</v>
      </c>
      <c r="BU902" s="108">
        <f t="shared" si="16549"/>
        <v>21432</v>
      </c>
      <c r="BV902" s="108">
        <f t="shared" si="16549"/>
        <v>21432</v>
      </c>
      <c r="BW902" s="108">
        <f t="shared" si="16549"/>
        <v>21432</v>
      </c>
      <c r="BX902" s="108">
        <f t="shared" si="16549"/>
        <v>21432</v>
      </c>
      <c r="BY902" s="108"/>
      <c r="BZ902" s="108"/>
      <c r="CA902" s="108"/>
      <c r="CB902" s="108"/>
      <c r="CC902" s="108"/>
      <c r="CD902" s="108"/>
      <c r="CE902" s="108"/>
      <c r="CF902" s="108"/>
      <c r="CG902" s="108"/>
      <c r="CH902" s="109">
        <f>IF(C902="","",F902-SUM(G902:CG902))</f>
        <v>0</v>
      </c>
      <c r="CI902" s="107">
        <f>IF(C902="","",SUM(G902:CG902))</f>
        <v>300045</v>
      </c>
      <c r="CJ902" s="67" t="b">
        <f>IF(C902="","",F902=CI902)</f>
        <v>1</v>
      </c>
    </row>
    <row r="903" spans="1:88" s="5" customFormat="1" ht="22.05" customHeight="1" x14ac:dyDescent="0.3">
      <c r="A903" s="172"/>
      <c r="B903" s="156"/>
      <c r="C903" s="169"/>
      <c r="D903" s="159"/>
      <c r="E903" s="162"/>
      <c r="F903" s="165"/>
      <c r="G903" s="110">
        <v>0</v>
      </c>
      <c r="H903" s="110"/>
      <c r="I903" s="110"/>
      <c r="J903" s="110"/>
      <c r="K903" s="110"/>
      <c r="L903" s="110"/>
      <c r="M903" s="110"/>
      <c r="N903" s="110"/>
      <c r="O903" s="110"/>
      <c r="P903" s="110"/>
      <c r="Q903" s="110"/>
      <c r="R903" s="110"/>
      <c r="S903" s="110"/>
      <c r="T903" s="110"/>
      <c r="U903" s="110">
        <f t="shared" ref="U903" si="16550">ROUND(U902/$E902,2)</f>
        <v>0</v>
      </c>
      <c r="V903" s="110">
        <f t="shared" ref="V903" si="16551">ROUND(V902/$E902,2)</f>
        <v>0</v>
      </c>
      <c r="W903" s="110">
        <f t="shared" ref="W903" si="16552">ROUND(W902/$E902,2)</f>
        <v>0</v>
      </c>
      <c r="X903" s="110">
        <f t="shared" ref="X903" si="16553">ROUND(X902/$E902,2)</f>
        <v>0</v>
      </c>
      <c r="Y903" s="110">
        <f t="shared" ref="Y903" si="16554">ROUND(Y902/$E902,2)</f>
        <v>0</v>
      </c>
      <c r="Z903" s="110">
        <f t="shared" ref="Z903" si="16555">ROUND(Z902/$E902,2)</f>
        <v>0</v>
      </c>
      <c r="AA903" s="110">
        <f t="shared" ref="AA903" si="16556">ROUND(AA902/$E902,2)</f>
        <v>0</v>
      </c>
      <c r="AB903" s="110">
        <f t="shared" ref="AB903" si="16557">ROUND(AB902/$E902,2)</f>
        <v>0</v>
      </c>
      <c r="AC903" s="110">
        <f t="shared" ref="AC903" si="16558">ROUND(AC902/$E902,2)</f>
        <v>0</v>
      </c>
      <c r="AD903" s="110">
        <f t="shared" ref="AD903" si="16559">ROUND(AD902/$E902,2)</f>
        <v>0</v>
      </c>
      <c r="AE903" s="110">
        <f t="shared" ref="AE903" si="16560">ROUND(AE902/$E902,2)</f>
        <v>0</v>
      </c>
      <c r="AF903" s="110">
        <f t="shared" ref="AF903" si="16561">ROUND(AF902/$E902,2)</f>
        <v>0</v>
      </c>
      <c r="AG903" s="110">
        <f t="shared" ref="AG903" si="16562">ROUND(AG902/$E902,2)</f>
        <v>0</v>
      </c>
      <c r="AH903" s="110">
        <f t="shared" ref="AH903" si="16563">ROUND(AH902/$E902,2)</f>
        <v>0</v>
      </c>
      <c r="AI903" s="110">
        <f t="shared" ref="AI903" si="16564">ROUND(AI902/$E902,2)</f>
        <v>0</v>
      </c>
      <c r="AJ903" s="110">
        <f t="shared" ref="AJ903" si="16565">ROUND(AJ902/$E902,2)</f>
        <v>0</v>
      </c>
      <c r="AK903" s="110">
        <f t="shared" ref="AK903" si="16566">ROUND(AK902/$E902,2)</f>
        <v>0</v>
      </c>
      <c r="AL903" s="110">
        <f t="shared" ref="AL903" si="16567">ROUND(AL902/$E902,2)</f>
        <v>0</v>
      </c>
      <c r="AM903" s="110">
        <f t="shared" ref="AM903" si="16568">ROUND(AM902/$E902,2)</f>
        <v>0</v>
      </c>
      <c r="AN903" s="110">
        <f t="shared" ref="AN903" si="16569">ROUND(AN902/$E902,2)</f>
        <v>0</v>
      </c>
      <c r="AO903" s="110">
        <f t="shared" ref="AO903" si="16570">ROUND(AO902/$E902,2)</f>
        <v>0</v>
      </c>
      <c r="AP903" s="110">
        <f t="shared" ref="AP903" si="16571">ROUND(AP902/$E902,2)</f>
        <v>0</v>
      </c>
      <c r="AQ903" s="110">
        <f t="shared" ref="AQ903" si="16572">ROUND(AQ902/$E902,2)</f>
        <v>0</v>
      </c>
      <c r="AR903" s="110">
        <f t="shared" ref="AR903" si="16573">ROUND(AR902/$E902,2)</f>
        <v>0</v>
      </c>
      <c r="AS903" s="110">
        <f t="shared" ref="AS903" si="16574">ROUND(AS902/$E902,2)</f>
        <v>0</v>
      </c>
      <c r="AT903" s="110">
        <f t="shared" ref="AT903" si="16575">ROUND(AT902/$E902,2)</f>
        <v>0</v>
      </c>
      <c r="AU903" s="110">
        <f t="shared" ref="AU903" si="16576">ROUND(AU902/$E902,2)</f>
        <v>0</v>
      </c>
      <c r="AV903" s="110">
        <f t="shared" ref="AV903" si="16577">ROUND(AV902/$E902,2)</f>
        <v>0</v>
      </c>
      <c r="AW903" s="110">
        <f t="shared" ref="AW903" si="16578">ROUND(AW902/$E902,2)</f>
        <v>0</v>
      </c>
      <c r="AX903" s="110">
        <f t="shared" ref="AX903" si="16579">ROUND(AX902/$E902,2)</f>
        <v>0</v>
      </c>
      <c r="AY903" s="110">
        <f t="shared" ref="AY903" si="16580">ROUND(AY902/$E902,2)</f>
        <v>0</v>
      </c>
      <c r="AZ903" s="110">
        <f t="shared" ref="AZ903" si="16581">ROUND(AZ902/$E902,2)</f>
        <v>0</v>
      </c>
      <c r="BA903" s="110">
        <f t="shared" ref="BA903" si="16582">ROUND(BA902/$E902,2)</f>
        <v>0</v>
      </c>
      <c r="BB903" s="110">
        <f t="shared" ref="BB903" si="16583">ROUND(BB902/$E902,2)</f>
        <v>0</v>
      </c>
      <c r="BC903" s="110">
        <f t="shared" ref="BC903" si="16584">ROUND(BC902/$E902,2)</f>
        <v>0</v>
      </c>
      <c r="BD903" s="110">
        <f t="shared" ref="BD903" si="16585">ROUND(BD902/$E902,2)</f>
        <v>0</v>
      </c>
      <c r="BE903" s="110">
        <f t="shared" ref="BE903" si="16586">ROUND(BE902/$E902,2)</f>
        <v>0</v>
      </c>
      <c r="BF903" s="110">
        <f t="shared" ref="BF903" si="16587">ROUND(BF902/$E902,2)</f>
        <v>0</v>
      </c>
      <c r="BG903" s="110">
        <f t="shared" ref="BG903" si="16588">ROUND(BG902/$E902,2)</f>
        <v>0</v>
      </c>
      <c r="BH903" s="110">
        <f t="shared" ref="BH903" si="16589">ROUND(BH902/$E902,2)</f>
        <v>0</v>
      </c>
      <c r="BI903" s="110">
        <f t="shared" ref="BI903" si="16590">ROUND(BI902/$E902,2)</f>
        <v>0</v>
      </c>
      <c r="BJ903" s="110">
        <f t="shared" ref="BJ903" si="16591">ROUND(BJ902/$E902,2)</f>
        <v>0</v>
      </c>
      <c r="BK903" s="110">
        <f t="shared" ref="BK903" si="16592">ROUND(BK902/$E902,2)</f>
        <v>0.21</v>
      </c>
      <c r="BL903" s="110">
        <f t="shared" ref="BL903" si="16593">ROUND(BL902/$E902,2)</f>
        <v>0.21</v>
      </c>
      <c r="BM903" s="110">
        <f t="shared" ref="BM903" si="16594">ROUND(BM902/$E902,2)</f>
        <v>0.21</v>
      </c>
      <c r="BN903" s="110">
        <f t="shared" ref="BN903" si="16595">ROUND(BN902/$E902,2)</f>
        <v>0.21</v>
      </c>
      <c r="BO903" s="110">
        <f t="shared" ref="BO903" si="16596">ROUND(BO902/$E902,2)</f>
        <v>0.21</v>
      </c>
      <c r="BP903" s="110">
        <f t="shared" ref="BP903" si="16597">ROUND(BP902/$E902,2)</f>
        <v>0.21</v>
      </c>
      <c r="BQ903" s="110">
        <f t="shared" ref="BQ903:BS903" si="16598">ROUNDUP(BQ902/$E902,2)</f>
        <v>0.22</v>
      </c>
      <c r="BR903" s="110">
        <f t="shared" si="16598"/>
        <v>0.22</v>
      </c>
      <c r="BS903" s="110">
        <f t="shared" si="16598"/>
        <v>0.22</v>
      </c>
      <c r="BT903" s="110">
        <f t="shared" ref="BT903" si="16599">ROUND(BT902/$E902,2)</f>
        <v>0.21</v>
      </c>
      <c r="BU903" s="110">
        <f t="shared" ref="BU903:BW903" si="16600">ROUNDUP(BU902/$E902,2)</f>
        <v>0.22</v>
      </c>
      <c r="BV903" s="110">
        <f t="shared" si="16600"/>
        <v>0.22</v>
      </c>
      <c r="BW903" s="110">
        <f t="shared" si="16600"/>
        <v>0.22</v>
      </c>
      <c r="BX903" s="110">
        <f t="shared" ref="BX903" si="16601">ROUND(BX902/$E902,2)</f>
        <v>0.21</v>
      </c>
      <c r="BY903" s="110">
        <f t="shared" ref="BY903" si="16602">ROUND(BY902/$E902,2)</f>
        <v>0</v>
      </c>
      <c r="BZ903" s="110">
        <f t="shared" ref="BZ903" si="16603">ROUND(BZ902/$E902,2)</f>
        <v>0</v>
      </c>
      <c r="CA903" s="110">
        <f t="shared" ref="CA903" si="16604">ROUND(CA902/$E902,2)</f>
        <v>0</v>
      </c>
      <c r="CB903" s="110">
        <f t="shared" ref="CB903" si="16605">ROUND(CB902/$E902,2)</f>
        <v>0</v>
      </c>
      <c r="CC903" s="110">
        <f t="shared" ref="CC903" si="16606">ROUND(CC902/$E902,2)</f>
        <v>0</v>
      </c>
      <c r="CD903" s="110">
        <f t="shared" ref="CD903" si="16607">ROUND(CD902/$E902,2)</f>
        <v>0</v>
      </c>
      <c r="CE903" s="110"/>
      <c r="CF903" s="110">
        <f t="shared" ref="CF903" si="16608">ROUND(CF902/$E902,2)</f>
        <v>0</v>
      </c>
      <c r="CG903" s="110">
        <f t="shared" ref="CG903" si="16609">ROUND(CG902/$E902,2)</f>
        <v>0</v>
      </c>
      <c r="CH903" s="111">
        <f>IF(C902="","",D902-SUM(G903:CG903))</f>
        <v>-4.4408920985006262E-16</v>
      </c>
      <c r="CI903" s="112">
        <f>IF(C902="","",SUM(G903:CG903))</f>
        <v>3.0000000000000004</v>
      </c>
      <c r="CJ903" s="67" t="b">
        <f>IF(C902="","",D902=CI903)</f>
        <v>1</v>
      </c>
    </row>
    <row r="904" spans="1:88" s="5" customFormat="1" ht="22.05" customHeight="1" x14ac:dyDescent="0.3">
      <c r="A904" s="173"/>
      <c r="B904" s="157"/>
      <c r="C904" s="170"/>
      <c r="D904" s="160"/>
      <c r="E904" s="163"/>
      <c r="F904" s="166"/>
      <c r="G904" s="113">
        <v>0</v>
      </c>
      <c r="H904" s="113"/>
      <c r="I904" s="113"/>
      <c r="J904" s="113"/>
      <c r="K904" s="113"/>
      <c r="L904" s="113"/>
      <c r="M904" s="113"/>
      <c r="N904" s="113"/>
      <c r="O904" s="113"/>
      <c r="P904" s="113"/>
      <c r="Q904" s="113"/>
      <c r="R904" s="113"/>
      <c r="S904" s="113"/>
      <c r="T904" s="113"/>
      <c r="U904" s="113">
        <f t="shared" ref="U904:X904" si="16610">U902/$F902</f>
        <v>0</v>
      </c>
      <c r="V904" s="113">
        <f t="shared" si="16610"/>
        <v>0</v>
      </c>
      <c r="W904" s="113">
        <f t="shared" si="16610"/>
        <v>0</v>
      </c>
      <c r="X904" s="113">
        <f t="shared" si="16610"/>
        <v>0</v>
      </c>
      <c r="Y904" s="113">
        <f t="shared" ref="Y904:AG904" si="16611">Y902/$F902</f>
        <v>0</v>
      </c>
      <c r="Z904" s="113">
        <f t="shared" si="16611"/>
        <v>0</v>
      </c>
      <c r="AA904" s="113">
        <f t="shared" si="16611"/>
        <v>0</v>
      </c>
      <c r="AB904" s="113">
        <f t="shared" si="16611"/>
        <v>0</v>
      </c>
      <c r="AC904" s="113">
        <f t="shared" si="16611"/>
        <v>0</v>
      </c>
      <c r="AD904" s="113">
        <f t="shared" si="16611"/>
        <v>0</v>
      </c>
      <c r="AE904" s="113">
        <f t="shared" si="16611"/>
        <v>0</v>
      </c>
      <c r="AF904" s="113">
        <f t="shared" si="16611"/>
        <v>0</v>
      </c>
      <c r="AG904" s="113">
        <f t="shared" si="16611"/>
        <v>0</v>
      </c>
      <c r="AH904" s="113">
        <f t="shared" ref="AH904:AK904" si="16612">AH902/$F902</f>
        <v>0</v>
      </c>
      <c r="AI904" s="113">
        <f t="shared" si="16612"/>
        <v>0</v>
      </c>
      <c r="AJ904" s="113">
        <f t="shared" si="16612"/>
        <v>0</v>
      </c>
      <c r="AK904" s="113">
        <f t="shared" si="16612"/>
        <v>0</v>
      </c>
      <c r="AL904" s="113">
        <f t="shared" ref="AL904:AT904" si="16613">AL902/$F902</f>
        <v>0</v>
      </c>
      <c r="AM904" s="113">
        <f t="shared" si="16613"/>
        <v>0</v>
      </c>
      <c r="AN904" s="113">
        <f t="shared" si="16613"/>
        <v>0</v>
      </c>
      <c r="AO904" s="113">
        <f t="shared" si="16613"/>
        <v>0</v>
      </c>
      <c r="AP904" s="113">
        <f t="shared" si="16613"/>
        <v>0</v>
      </c>
      <c r="AQ904" s="113">
        <f t="shared" si="16613"/>
        <v>0</v>
      </c>
      <c r="AR904" s="113">
        <f t="shared" si="16613"/>
        <v>0</v>
      </c>
      <c r="AS904" s="113">
        <f t="shared" si="16613"/>
        <v>0</v>
      </c>
      <c r="AT904" s="113">
        <f t="shared" si="16613"/>
        <v>0</v>
      </c>
      <c r="AU904" s="113">
        <f t="shared" ref="AU904:AX904" si="16614">AU902/$F902</f>
        <v>0</v>
      </c>
      <c r="AV904" s="113">
        <f t="shared" si="16614"/>
        <v>0</v>
      </c>
      <c r="AW904" s="113">
        <f t="shared" si="16614"/>
        <v>0</v>
      </c>
      <c r="AX904" s="113">
        <f t="shared" si="16614"/>
        <v>0</v>
      </c>
      <c r="AY904" s="113">
        <f t="shared" ref="AY904:BC904" si="16615">AY902/$F902</f>
        <v>0</v>
      </c>
      <c r="AZ904" s="113">
        <f t="shared" si="16615"/>
        <v>0</v>
      </c>
      <c r="BA904" s="113">
        <f t="shared" si="16615"/>
        <v>0</v>
      </c>
      <c r="BB904" s="113">
        <f t="shared" si="16615"/>
        <v>0</v>
      </c>
      <c r="BC904" s="113">
        <f t="shared" si="16615"/>
        <v>0</v>
      </c>
      <c r="BD904" s="113">
        <f t="shared" ref="BD904:BG904" si="16616">BD902/$F902</f>
        <v>0</v>
      </c>
      <c r="BE904" s="113">
        <f t="shared" si="16616"/>
        <v>0</v>
      </c>
      <c r="BF904" s="113">
        <f t="shared" si="16616"/>
        <v>0</v>
      </c>
      <c r="BG904" s="113">
        <f t="shared" si="16616"/>
        <v>0</v>
      </c>
      <c r="BH904" s="113">
        <f t="shared" ref="BH904:BK904" si="16617">BH902/$F902</f>
        <v>0</v>
      </c>
      <c r="BI904" s="113">
        <f t="shared" si="16617"/>
        <v>0</v>
      </c>
      <c r="BJ904" s="113">
        <f t="shared" si="16617"/>
        <v>0</v>
      </c>
      <c r="BK904" s="113">
        <f t="shared" si="16617"/>
        <v>7.1429285607158929E-2</v>
      </c>
      <c r="BL904" s="113">
        <f t="shared" ref="BL904:BP904" si="16618">BL902/$F902</f>
        <v>7.1425952773750606E-2</v>
      </c>
      <c r="BM904" s="113">
        <f t="shared" si="16618"/>
        <v>7.1425952773750606E-2</v>
      </c>
      <c r="BN904" s="113">
        <f t="shared" si="16618"/>
        <v>7.1425952773750606E-2</v>
      </c>
      <c r="BO904" s="113">
        <f t="shared" si="16618"/>
        <v>7.1429285607158929E-2</v>
      </c>
      <c r="BP904" s="113">
        <f t="shared" si="16618"/>
        <v>7.1429285607158929E-2</v>
      </c>
      <c r="BQ904" s="113">
        <f t="shared" ref="BQ904:BT904" si="16619">BQ902/$F902</f>
        <v>7.1429285607158929E-2</v>
      </c>
      <c r="BR904" s="113">
        <f t="shared" si="16619"/>
        <v>7.1429285607158929E-2</v>
      </c>
      <c r="BS904" s="113">
        <f t="shared" si="16619"/>
        <v>7.1429285607158929E-2</v>
      </c>
      <c r="BT904" s="113">
        <f t="shared" si="16619"/>
        <v>7.1429285607158929E-2</v>
      </c>
      <c r="BU904" s="113">
        <f t="shared" ref="BU904:BX904" si="16620">BU902/$F902</f>
        <v>7.1429285607158929E-2</v>
      </c>
      <c r="BV904" s="113">
        <f t="shared" si="16620"/>
        <v>7.1429285607158929E-2</v>
      </c>
      <c r="BW904" s="113">
        <f t="shared" si="16620"/>
        <v>7.1429285607158929E-2</v>
      </c>
      <c r="BX904" s="113">
        <f t="shared" si="16620"/>
        <v>7.1429285607158929E-2</v>
      </c>
      <c r="BY904" s="113">
        <f t="shared" ref="BY904:CC904" si="16621">BY902/$F902</f>
        <v>0</v>
      </c>
      <c r="BZ904" s="113">
        <f t="shared" si="16621"/>
        <v>0</v>
      </c>
      <c r="CA904" s="113">
        <f t="shared" si="16621"/>
        <v>0</v>
      </c>
      <c r="CB904" s="113">
        <f t="shared" si="16621"/>
        <v>0</v>
      </c>
      <c r="CC904" s="113">
        <f t="shared" si="16621"/>
        <v>0</v>
      </c>
      <c r="CD904" s="113">
        <f t="shared" ref="CD904:CG904" si="16622">CD902/$F902</f>
        <v>0</v>
      </c>
      <c r="CE904" s="113"/>
      <c r="CF904" s="113">
        <f t="shared" si="16622"/>
        <v>0</v>
      </c>
      <c r="CG904" s="113">
        <f t="shared" si="16622"/>
        <v>0</v>
      </c>
      <c r="CH904" s="114">
        <f>IF(C902="","",100%-SUM(G904:CG904))</f>
        <v>2.2204460492503131E-16</v>
      </c>
      <c r="CI904" s="115">
        <f>IF(C902="","",SUM(G904:CG904))</f>
        <v>0.99999999999999978</v>
      </c>
      <c r="CJ904" s="67" t="b">
        <f>IF(C902="","",SUM(G904:CG904)=CI904)</f>
        <v>1</v>
      </c>
    </row>
    <row r="905" spans="1:88" s="5" customFormat="1" ht="22.05" customHeight="1" x14ac:dyDescent="0.3">
      <c r="A905" s="171" t="s">
        <v>641</v>
      </c>
      <c r="B905" s="155" t="s">
        <v>642</v>
      </c>
      <c r="C905" s="168" t="s">
        <v>163</v>
      </c>
      <c r="D905" s="158">
        <v>8</v>
      </c>
      <c r="E905" s="161">
        <v>112408</v>
      </c>
      <c r="F905" s="164">
        <f t="shared" si="16400"/>
        <v>899264</v>
      </c>
      <c r="G905" s="108">
        <v>0</v>
      </c>
      <c r="H905" s="108"/>
      <c r="I905" s="108"/>
      <c r="J905" s="108"/>
      <c r="K905" s="108"/>
      <c r="L905" s="108"/>
      <c r="M905" s="108"/>
      <c r="N905" s="108"/>
      <c r="O905" s="108"/>
      <c r="P905" s="108"/>
      <c r="Q905" s="108"/>
      <c r="R905" s="108"/>
      <c r="S905" s="108"/>
      <c r="T905" s="108"/>
      <c r="U905" s="108"/>
      <c r="V905" s="108"/>
      <c r="W905" s="108"/>
      <c r="X905" s="108"/>
      <c r="Y905" s="108"/>
      <c r="Z905" s="108"/>
      <c r="AA905" s="108"/>
      <c r="AB905" s="108"/>
      <c r="AC905" s="108"/>
      <c r="AD905" s="108"/>
      <c r="AE905" s="108"/>
      <c r="AF905" s="108"/>
      <c r="AG905" s="108"/>
      <c r="AH905" s="108"/>
      <c r="AI905" s="108"/>
      <c r="AJ905" s="108"/>
      <c r="AK905" s="108"/>
      <c r="AL905" s="108"/>
      <c r="AM905" s="108"/>
      <c r="AN905" s="108"/>
      <c r="AO905" s="108"/>
      <c r="AP905" s="108"/>
      <c r="AQ905" s="108"/>
      <c r="AR905" s="108"/>
      <c r="AS905" s="108"/>
      <c r="AT905" s="108"/>
      <c r="AU905" s="108"/>
      <c r="AV905" s="108"/>
      <c r="AW905" s="108"/>
      <c r="AX905" s="108"/>
      <c r="AY905" s="108"/>
      <c r="AZ905" s="108"/>
      <c r="BA905" s="108"/>
      <c r="BB905" s="108"/>
      <c r="BC905" s="108"/>
      <c r="BD905" s="108"/>
      <c r="BE905" s="108"/>
      <c r="BF905" s="108"/>
      <c r="BG905" s="108"/>
      <c r="BH905" s="108"/>
      <c r="BI905" s="108"/>
      <c r="BJ905" s="108"/>
      <c r="BK905" s="108">
        <f>ROUND($F905/14,0)</f>
        <v>64233</v>
      </c>
      <c r="BL905" s="108">
        <f>ROUNDDOWN($F905/14,0)</f>
        <v>64233</v>
      </c>
      <c r="BM905" s="108">
        <f>ROUNDDOWN($F905/14,0)</f>
        <v>64233</v>
      </c>
      <c r="BN905" s="108">
        <f>ROUNDUP($F905/14,0)</f>
        <v>64234</v>
      </c>
      <c r="BO905" s="108">
        <f>ROUNDUP($F905/14,0)</f>
        <v>64234</v>
      </c>
      <c r="BP905" s="108">
        <f t="shared" ref="BP905:BX905" si="16623">ROUND($F905/14,0)</f>
        <v>64233</v>
      </c>
      <c r="BQ905" s="108">
        <f t="shared" si="16623"/>
        <v>64233</v>
      </c>
      <c r="BR905" s="108">
        <f t="shared" si="16623"/>
        <v>64233</v>
      </c>
      <c r="BS905" s="108">
        <f t="shared" si="16623"/>
        <v>64233</v>
      </c>
      <c r="BT905" s="108">
        <f t="shared" si="16623"/>
        <v>64233</v>
      </c>
      <c r="BU905" s="108">
        <f t="shared" si="16623"/>
        <v>64233</v>
      </c>
      <c r="BV905" s="108">
        <f t="shared" si="16623"/>
        <v>64233</v>
      </c>
      <c r="BW905" s="108">
        <f t="shared" si="16623"/>
        <v>64233</v>
      </c>
      <c r="BX905" s="108">
        <f t="shared" si="16623"/>
        <v>64233</v>
      </c>
      <c r="BY905" s="108"/>
      <c r="BZ905" s="108"/>
      <c r="CA905" s="108"/>
      <c r="CB905" s="108"/>
      <c r="CC905" s="108"/>
      <c r="CD905" s="108"/>
      <c r="CE905" s="108"/>
      <c r="CF905" s="108"/>
      <c r="CG905" s="108"/>
      <c r="CH905" s="109">
        <f>IF(C905="","",F905-SUM(G905:CG905))</f>
        <v>0</v>
      </c>
      <c r="CI905" s="107">
        <f>IF(C905="","",SUM(G905:CG905))</f>
        <v>899264</v>
      </c>
      <c r="CJ905" s="67" t="b">
        <f>IF(C905="","",F905=CI905)</f>
        <v>1</v>
      </c>
    </row>
    <row r="906" spans="1:88" s="5" customFormat="1" ht="22.05" customHeight="1" x14ac:dyDescent="0.3">
      <c r="A906" s="172"/>
      <c r="B906" s="156"/>
      <c r="C906" s="169"/>
      <c r="D906" s="159"/>
      <c r="E906" s="162"/>
      <c r="F906" s="165"/>
      <c r="G906" s="110">
        <v>0</v>
      </c>
      <c r="H906" s="110"/>
      <c r="I906" s="110"/>
      <c r="J906" s="110"/>
      <c r="K906" s="110"/>
      <c r="L906" s="110"/>
      <c r="M906" s="110"/>
      <c r="N906" s="110"/>
      <c r="O906" s="110"/>
      <c r="P906" s="110"/>
      <c r="Q906" s="110"/>
      <c r="R906" s="110"/>
      <c r="S906" s="110"/>
      <c r="T906" s="110"/>
      <c r="U906" s="110">
        <f t="shared" ref="U906" si="16624">ROUND(U905/$E905,2)</f>
        <v>0</v>
      </c>
      <c r="V906" s="110">
        <f t="shared" ref="V906" si="16625">ROUND(V905/$E905,2)</f>
        <v>0</v>
      </c>
      <c r="W906" s="110">
        <f t="shared" ref="W906" si="16626">ROUND(W905/$E905,2)</f>
        <v>0</v>
      </c>
      <c r="X906" s="110">
        <f t="shared" ref="X906" si="16627">ROUND(X905/$E905,2)</f>
        <v>0</v>
      </c>
      <c r="Y906" s="110">
        <f t="shared" ref="Y906" si="16628">ROUND(Y905/$E905,2)</f>
        <v>0</v>
      </c>
      <c r="Z906" s="110">
        <f t="shared" ref="Z906" si="16629">ROUND(Z905/$E905,2)</f>
        <v>0</v>
      </c>
      <c r="AA906" s="110">
        <f t="shared" ref="AA906" si="16630">ROUND(AA905/$E905,2)</f>
        <v>0</v>
      </c>
      <c r="AB906" s="110">
        <f t="shared" ref="AB906" si="16631">ROUND(AB905/$E905,2)</f>
        <v>0</v>
      </c>
      <c r="AC906" s="110">
        <f t="shared" ref="AC906" si="16632">ROUND(AC905/$E905,2)</f>
        <v>0</v>
      </c>
      <c r="AD906" s="110">
        <f t="shared" ref="AD906" si="16633">ROUND(AD905/$E905,2)</f>
        <v>0</v>
      </c>
      <c r="AE906" s="110">
        <f t="shared" ref="AE906" si="16634">ROUND(AE905/$E905,2)</f>
        <v>0</v>
      </c>
      <c r="AF906" s="110">
        <f t="shared" ref="AF906" si="16635">ROUND(AF905/$E905,2)</f>
        <v>0</v>
      </c>
      <c r="AG906" s="110">
        <f t="shared" ref="AG906" si="16636">ROUND(AG905/$E905,2)</f>
        <v>0</v>
      </c>
      <c r="AH906" s="110">
        <f t="shared" ref="AH906" si="16637">ROUND(AH905/$E905,2)</f>
        <v>0</v>
      </c>
      <c r="AI906" s="110">
        <f t="shared" ref="AI906" si="16638">ROUND(AI905/$E905,2)</f>
        <v>0</v>
      </c>
      <c r="AJ906" s="110">
        <f t="shared" ref="AJ906" si="16639">ROUND(AJ905/$E905,2)</f>
        <v>0</v>
      </c>
      <c r="AK906" s="110">
        <f t="shared" ref="AK906" si="16640">ROUND(AK905/$E905,2)</f>
        <v>0</v>
      </c>
      <c r="AL906" s="110">
        <f t="shared" ref="AL906" si="16641">ROUND(AL905/$E905,2)</f>
        <v>0</v>
      </c>
      <c r="AM906" s="110">
        <f t="shared" ref="AM906" si="16642">ROUND(AM905/$E905,2)</f>
        <v>0</v>
      </c>
      <c r="AN906" s="110">
        <f t="shared" ref="AN906" si="16643">ROUND(AN905/$E905,2)</f>
        <v>0</v>
      </c>
      <c r="AO906" s="110">
        <f t="shared" ref="AO906" si="16644">ROUND(AO905/$E905,2)</f>
        <v>0</v>
      </c>
      <c r="AP906" s="110">
        <f t="shared" ref="AP906" si="16645">ROUND(AP905/$E905,2)</f>
        <v>0</v>
      </c>
      <c r="AQ906" s="110">
        <f t="shared" ref="AQ906" si="16646">ROUND(AQ905/$E905,2)</f>
        <v>0</v>
      </c>
      <c r="AR906" s="110">
        <f t="shared" ref="AR906" si="16647">ROUND(AR905/$E905,2)</f>
        <v>0</v>
      </c>
      <c r="AS906" s="110">
        <f t="shared" ref="AS906" si="16648">ROUND(AS905/$E905,2)</f>
        <v>0</v>
      </c>
      <c r="AT906" s="110">
        <f t="shared" ref="AT906" si="16649">ROUND(AT905/$E905,2)</f>
        <v>0</v>
      </c>
      <c r="AU906" s="110">
        <f t="shared" ref="AU906" si="16650">ROUND(AU905/$E905,2)</f>
        <v>0</v>
      </c>
      <c r="AV906" s="110">
        <f t="shared" ref="AV906" si="16651">ROUND(AV905/$E905,2)</f>
        <v>0</v>
      </c>
      <c r="AW906" s="110">
        <f t="shared" ref="AW906" si="16652">ROUND(AW905/$E905,2)</f>
        <v>0</v>
      </c>
      <c r="AX906" s="110">
        <f t="shared" ref="AX906" si="16653">ROUND(AX905/$E905,2)</f>
        <v>0</v>
      </c>
      <c r="AY906" s="110">
        <f t="shared" ref="AY906" si="16654">ROUND(AY905/$E905,2)</f>
        <v>0</v>
      </c>
      <c r="AZ906" s="110">
        <f t="shared" ref="AZ906" si="16655">ROUND(AZ905/$E905,2)</f>
        <v>0</v>
      </c>
      <c r="BA906" s="110">
        <f t="shared" ref="BA906" si="16656">ROUND(BA905/$E905,2)</f>
        <v>0</v>
      </c>
      <c r="BB906" s="110">
        <f t="shared" ref="BB906" si="16657">ROUND(BB905/$E905,2)</f>
        <v>0</v>
      </c>
      <c r="BC906" s="110">
        <f t="shared" ref="BC906" si="16658">ROUND(BC905/$E905,2)</f>
        <v>0</v>
      </c>
      <c r="BD906" s="110">
        <f t="shared" ref="BD906" si="16659">ROUND(BD905/$E905,2)</f>
        <v>0</v>
      </c>
      <c r="BE906" s="110">
        <f t="shared" ref="BE906" si="16660">ROUND(BE905/$E905,2)</f>
        <v>0</v>
      </c>
      <c r="BF906" s="110">
        <f t="shared" ref="BF906" si="16661">ROUND(BF905/$E905,2)</f>
        <v>0</v>
      </c>
      <c r="BG906" s="110">
        <f t="shared" ref="BG906" si="16662">ROUND(BG905/$E905,2)</f>
        <v>0</v>
      </c>
      <c r="BH906" s="110">
        <f t="shared" ref="BH906" si="16663">ROUND(BH905/$E905,2)</f>
        <v>0</v>
      </c>
      <c r="BI906" s="110">
        <f t="shared" ref="BI906" si="16664">ROUND(BI905/$E905,2)</f>
        <v>0</v>
      </c>
      <c r="BJ906" s="110">
        <f t="shared" ref="BJ906" si="16665">ROUND(BJ905/$E905,2)</f>
        <v>0</v>
      </c>
      <c r="BK906" s="110">
        <f t="shared" ref="BK906" si="16666">ROUND(BK905/$E905,2)</f>
        <v>0.56999999999999995</v>
      </c>
      <c r="BL906" s="110">
        <f t="shared" ref="BL906" si="16667">ROUND(BL905/$E905,2)</f>
        <v>0.56999999999999995</v>
      </c>
      <c r="BM906" s="110">
        <f t="shared" ref="BM906" si="16668">ROUND(BM905/$E905,2)</f>
        <v>0.56999999999999995</v>
      </c>
      <c r="BN906" s="110">
        <f t="shared" ref="BN906" si="16669">ROUND(BN905/$E905,2)</f>
        <v>0.56999999999999995</v>
      </c>
      <c r="BO906" s="110">
        <f t="shared" ref="BO906" si="16670">ROUND(BO905/$E905,2)</f>
        <v>0.56999999999999995</v>
      </c>
      <c r="BP906" s="110">
        <f t="shared" ref="BP906" si="16671">ROUND(BP905/$E905,2)</f>
        <v>0.56999999999999995</v>
      </c>
      <c r="BQ906" s="110">
        <f t="shared" ref="BQ906" si="16672">ROUND(BQ905/$E905,2)</f>
        <v>0.56999999999999995</v>
      </c>
      <c r="BR906" s="110">
        <f t="shared" ref="BR906" si="16673">ROUND(BR905/$E905,2)</f>
        <v>0.56999999999999995</v>
      </c>
      <c r="BS906" s="110">
        <f t="shared" ref="BS906" si="16674">ROUND(BS905/$E905,2)</f>
        <v>0.56999999999999995</v>
      </c>
      <c r="BT906" s="110">
        <f t="shared" ref="BT906" si="16675">ROUND(BT905/$E905,2)</f>
        <v>0.56999999999999995</v>
      </c>
      <c r="BU906" s="110">
        <f t="shared" ref="BU906" si="16676">ROUND(BU905/$E905,2)</f>
        <v>0.56999999999999995</v>
      </c>
      <c r="BV906" s="110">
        <f t="shared" ref="BV906:BW906" si="16677">ROUNDUP(BV905/$E905,2)</f>
        <v>0.57999999999999996</v>
      </c>
      <c r="BW906" s="110">
        <f t="shared" si="16677"/>
        <v>0.57999999999999996</v>
      </c>
      <c r="BX906" s="110">
        <f t="shared" ref="BX906" si="16678">ROUND(BX905/$E905,2)</f>
        <v>0.56999999999999995</v>
      </c>
      <c r="BY906" s="110">
        <f t="shared" ref="BY906" si="16679">ROUND(BY905/$E905,2)</f>
        <v>0</v>
      </c>
      <c r="BZ906" s="110">
        <f t="shared" ref="BZ906" si="16680">ROUND(BZ905/$E905,2)</f>
        <v>0</v>
      </c>
      <c r="CA906" s="110">
        <f t="shared" ref="CA906" si="16681">ROUND(CA905/$E905,2)</f>
        <v>0</v>
      </c>
      <c r="CB906" s="110">
        <f t="shared" ref="CB906" si="16682">ROUND(CB905/$E905,2)</f>
        <v>0</v>
      </c>
      <c r="CC906" s="110">
        <f t="shared" ref="CC906" si="16683">ROUND(CC905/$E905,2)</f>
        <v>0</v>
      </c>
      <c r="CD906" s="110">
        <f t="shared" ref="CD906" si="16684">ROUND(CD905/$E905,2)</f>
        <v>0</v>
      </c>
      <c r="CE906" s="110"/>
      <c r="CF906" s="110">
        <f t="shared" ref="CF906" si="16685">ROUND(CF905/$E905,2)</f>
        <v>0</v>
      </c>
      <c r="CG906" s="110">
        <f t="shared" ref="CG906" si="16686">ROUND(CG905/$E905,2)</f>
        <v>0</v>
      </c>
      <c r="CH906" s="111">
        <f>IF(C905="","",D905-SUM(G906:CG906))</f>
        <v>0</v>
      </c>
      <c r="CI906" s="112">
        <f>IF(C905="","",SUM(G906:CG906))</f>
        <v>8</v>
      </c>
      <c r="CJ906" s="67" t="b">
        <f>IF(C905="","",D905=CI906)</f>
        <v>1</v>
      </c>
    </row>
    <row r="907" spans="1:88" s="5" customFormat="1" ht="22.05" customHeight="1" x14ac:dyDescent="0.3">
      <c r="A907" s="173"/>
      <c r="B907" s="157"/>
      <c r="C907" s="170"/>
      <c r="D907" s="160"/>
      <c r="E907" s="163"/>
      <c r="F907" s="166"/>
      <c r="G907" s="113">
        <v>0</v>
      </c>
      <c r="H907" s="113"/>
      <c r="I907" s="113"/>
      <c r="J907" s="113"/>
      <c r="K907" s="113"/>
      <c r="L907" s="113"/>
      <c r="M907" s="113"/>
      <c r="N907" s="113"/>
      <c r="O907" s="113"/>
      <c r="P907" s="113"/>
      <c r="Q907" s="113"/>
      <c r="R907" s="113"/>
      <c r="S907" s="113"/>
      <c r="T907" s="113"/>
      <c r="U907" s="113">
        <f t="shared" ref="U907:X907" si="16687">U905/$F905</f>
        <v>0</v>
      </c>
      <c r="V907" s="113">
        <f t="shared" si="16687"/>
        <v>0</v>
      </c>
      <c r="W907" s="113">
        <f t="shared" si="16687"/>
        <v>0</v>
      </c>
      <c r="X907" s="113">
        <f t="shared" si="16687"/>
        <v>0</v>
      </c>
      <c r="Y907" s="113">
        <f t="shared" ref="Y907:AG907" si="16688">Y905/$F905</f>
        <v>0</v>
      </c>
      <c r="Z907" s="113">
        <f t="shared" si="16688"/>
        <v>0</v>
      </c>
      <c r="AA907" s="113">
        <f t="shared" si="16688"/>
        <v>0</v>
      </c>
      <c r="AB907" s="113">
        <f t="shared" si="16688"/>
        <v>0</v>
      </c>
      <c r="AC907" s="113">
        <f t="shared" si="16688"/>
        <v>0</v>
      </c>
      <c r="AD907" s="113">
        <f t="shared" si="16688"/>
        <v>0</v>
      </c>
      <c r="AE907" s="113">
        <f t="shared" si="16688"/>
        <v>0</v>
      </c>
      <c r="AF907" s="113">
        <f t="shared" si="16688"/>
        <v>0</v>
      </c>
      <c r="AG907" s="113">
        <f t="shared" si="16688"/>
        <v>0</v>
      </c>
      <c r="AH907" s="113">
        <f t="shared" ref="AH907:AK907" si="16689">AH905/$F905</f>
        <v>0</v>
      </c>
      <c r="AI907" s="113">
        <f t="shared" si="16689"/>
        <v>0</v>
      </c>
      <c r="AJ907" s="113">
        <f t="shared" si="16689"/>
        <v>0</v>
      </c>
      <c r="AK907" s="113">
        <f t="shared" si="16689"/>
        <v>0</v>
      </c>
      <c r="AL907" s="113">
        <f t="shared" ref="AL907:AT907" si="16690">AL905/$F905</f>
        <v>0</v>
      </c>
      <c r="AM907" s="113">
        <f t="shared" si="16690"/>
        <v>0</v>
      </c>
      <c r="AN907" s="113">
        <f t="shared" si="16690"/>
        <v>0</v>
      </c>
      <c r="AO907" s="113">
        <f t="shared" si="16690"/>
        <v>0</v>
      </c>
      <c r="AP907" s="113">
        <f t="shared" si="16690"/>
        <v>0</v>
      </c>
      <c r="AQ907" s="113">
        <f t="shared" si="16690"/>
        <v>0</v>
      </c>
      <c r="AR907" s="113">
        <f t="shared" si="16690"/>
        <v>0</v>
      </c>
      <c r="AS907" s="113">
        <f t="shared" si="16690"/>
        <v>0</v>
      </c>
      <c r="AT907" s="113">
        <f t="shared" si="16690"/>
        <v>0</v>
      </c>
      <c r="AU907" s="113">
        <f t="shared" ref="AU907:AX907" si="16691">AU905/$F905</f>
        <v>0</v>
      </c>
      <c r="AV907" s="113">
        <f t="shared" si="16691"/>
        <v>0</v>
      </c>
      <c r="AW907" s="113">
        <f t="shared" si="16691"/>
        <v>0</v>
      </c>
      <c r="AX907" s="113">
        <f t="shared" si="16691"/>
        <v>0</v>
      </c>
      <c r="AY907" s="113">
        <f t="shared" ref="AY907:BC907" si="16692">AY905/$F905</f>
        <v>0</v>
      </c>
      <c r="AZ907" s="113">
        <f t="shared" si="16692"/>
        <v>0</v>
      </c>
      <c r="BA907" s="113">
        <f t="shared" si="16692"/>
        <v>0</v>
      </c>
      <c r="BB907" s="113">
        <f t="shared" si="16692"/>
        <v>0</v>
      </c>
      <c r="BC907" s="113">
        <f t="shared" si="16692"/>
        <v>0</v>
      </c>
      <c r="BD907" s="113">
        <f t="shared" ref="BD907:BG907" si="16693">BD905/$F905</f>
        <v>0</v>
      </c>
      <c r="BE907" s="113">
        <f t="shared" si="16693"/>
        <v>0</v>
      </c>
      <c r="BF907" s="113">
        <f t="shared" si="16693"/>
        <v>0</v>
      </c>
      <c r="BG907" s="113">
        <f t="shared" si="16693"/>
        <v>0</v>
      </c>
      <c r="BH907" s="113">
        <f t="shared" ref="BH907:BK907" si="16694">BH905/$F905</f>
        <v>0</v>
      </c>
      <c r="BI907" s="113">
        <f t="shared" si="16694"/>
        <v>0</v>
      </c>
      <c r="BJ907" s="113">
        <f t="shared" si="16694"/>
        <v>0</v>
      </c>
      <c r="BK907" s="113">
        <f t="shared" si="16694"/>
        <v>7.1428412568500466E-2</v>
      </c>
      <c r="BL907" s="113">
        <f t="shared" ref="BL907:BP907" si="16695">BL905/$F905</f>
        <v>7.1428412568500466E-2</v>
      </c>
      <c r="BM907" s="113">
        <f t="shared" si="16695"/>
        <v>7.1428412568500466E-2</v>
      </c>
      <c r="BN907" s="113">
        <f t="shared" si="16695"/>
        <v>7.142952458899722E-2</v>
      </c>
      <c r="BO907" s="113">
        <f t="shared" si="16695"/>
        <v>7.142952458899722E-2</v>
      </c>
      <c r="BP907" s="113">
        <f t="shared" si="16695"/>
        <v>7.1428412568500466E-2</v>
      </c>
      <c r="BQ907" s="113">
        <f t="shared" ref="BQ907:BT907" si="16696">BQ905/$F905</f>
        <v>7.1428412568500466E-2</v>
      </c>
      <c r="BR907" s="113">
        <f t="shared" si="16696"/>
        <v>7.1428412568500466E-2</v>
      </c>
      <c r="BS907" s="113">
        <f t="shared" si="16696"/>
        <v>7.1428412568500466E-2</v>
      </c>
      <c r="BT907" s="113">
        <f t="shared" si="16696"/>
        <v>7.1428412568500466E-2</v>
      </c>
      <c r="BU907" s="113">
        <f t="shared" ref="BU907:BX907" si="16697">BU905/$F905</f>
        <v>7.1428412568500466E-2</v>
      </c>
      <c r="BV907" s="113">
        <f t="shared" si="16697"/>
        <v>7.1428412568500466E-2</v>
      </c>
      <c r="BW907" s="113">
        <f t="shared" si="16697"/>
        <v>7.1428412568500466E-2</v>
      </c>
      <c r="BX907" s="113">
        <f t="shared" si="16697"/>
        <v>7.1428412568500466E-2</v>
      </c>
      <c r="BY907" s="113">
        <f t="shared" ref="BY907:CC907" si="16698">BY905/$F905</f>
        <v>0</v>
      </c>
      <c r="BZ907" s="113">
        <f t="shared" si="16698"/>
        <v>0</v>
      </c>
      <c r="CA907" s="113">
        <f t="shared" si="16698"/>
        <v>0</v>
      </c>
      <c r="CB907" s="113">
        <f t="shared" si="16698"/>
        <v>0</v>
      </c>
      <c r="CC907" s="113">
        <f t="shared" si="16698"/>
        <v>0</v>
      </c>
      <c r="CD907" s="113">
        <f t="shared" ref="CD907:CG907" si="16699">CD905/$F905</f>
        <v>0</v>
      </c>
      <c r="CE907" s="113"/>
      <c r="CF907" s="113">
        <f t="shared" si="16699"/>
        <v>0</v>
      </c>
      <c r="CG907" s="113">
        <f t="shared" si="16699"/>
        <v>0</v>
      </c>
      <c r="CH907" s="114">
        <f>IF(C905="","",100%-SUM(G907:CG907))</f>
        <v>-4.4408920985006262E-16</v>
      </c>
      <c r="CI907" s="115">
        <f>IF(C905="","",SUM(G907:CG907))</f>
        <v>1.0000000000000004</v>
      </c>
      <c r="CJ907" s="67" t="b">
        <f>IF(C905="","",SUM(G907:CG907)=CI907)</f>
        <v>1</v>
      </c>
    </row>
    <row r="908" spans="1:88" s="5" customFormat="1" ht="22.05" customHeight="1" x14ac:dyDescent="0.3">
      <c r="A908" s="171" t="s">
        <v>643</v>
      </c>
      <c r="B908" s="155" t="s">
        <v>644</v>
      </c>
      <c r="C908" s="168" t="s">
        <v>163</v>
      </c>
      <c r="D908" s="158">
        <v>4</v>
      </c>
      <c r="E908" s="161">
        <v>120826</v>
      </c>
      <c r="F908" s="164">
        <f t="shared" si="16400"/>
        <v>483304</v>
      </c>
      <c r="G908" s="108">
        <v>0</v>
      </c>
      <c r="H908" s="108"/>
      <c r="I908" s="108"/>
      <c r="J908" s="108"/>
      <c r="K908" s="108"/>
      <c r="L908" s="108"/>
      <c r="M908" s="108"/>
      <c r="N908" s="108"/>
      <c r="O908" s="108"/>
      <c r="P908" s="108"/>
      <c r="Q908" s="108"/>
      <c r="R908" s="108"/>
      <c r="S908" s="108"/>
      <c r="T908" s="108"/>
      <c r="U908" s="108"/>
      <c r="V908" s="108"/>
      <c r="W908" s="108"/>
      <c r="X908" s="108"/>
      <c r="Y908" s="108"/>
      <c r="Z908" s="108"/>
      <c r="AA908" s="108"/>
      <c r="AB908" s="108"/>
      <c r="AC908" s="108"/>
      <c r="AD908" s="108"/>
      <c r="AE908" s="108"/>
      <c r="AF908" s="108"/>
      <c r="AG908" s="108"/>
      <c r="AH908" s="108"/>
      <c r="AI908" s="108"/>
      <c r="AJ908" s="108"/>
      <c r="AK908" s="108"/>
      <c r="AL908" s="108"/>
      <c r="AM908" s="108"/>
      <c r="AN908" s="108"/>
      <c r="AO908" s="108"/>
      <c r="AP908" s="108"/>
      <c r="AQ908" s="108"/>
      <c r="AR908" s="108"/>
      <c r="AS908" s="108"/>
      <c r="AT908" s="108"/>
      <c r="AU908" s="108"/>
      <c r="AV908" s="108"/>
      <c r="AW908" s="108"/>
      <c r="AX908" s="108"/>
      <c r="AY908" s="108"/>
      <c r="AZ908" s="108"/>
      <c r="BA908" s="108"/>
      <c r="BB908" s="108"/>
      <c r="BC908" s="108"/>
      <c r="BD908" s="108"/>
      <c r="BE908" s="108"/>
      <c r="BF908" s="108"/>
      <c r="BG908" s="108"/>
      <c r="BH908" s="108"/>
      <c r="BI908" s="108"/>
      <c r="BJ908" s="108"/>
      <c r="BK908" s="108">
        <f>ROUND($F908/14,0)</f>
        <v>34522</v>
      </c>
      <c r="BL908" s="108">
        <f>ROUNDDOWN($F908/14,0)</f>
        <v>34521</v>
      </c>
      <c r="BM908" s="108">
        <f>ROUNDDOWN($F908/14,0)</f>
        <v>34521</v>
      </c>
      <c r="BN908" s="108">
        <f>ROUNDDOWN($F908/14,0)</f>
        <v>34521</v>
      </c>
      <c r="BO908" s="108">
        <f>ROUNDDOWN($F908/14,0)</f>
        <v>34521</v>
      </c>
      <c r="BP908" s="108">
        <f t="shared" ref="BP908:BX908" si="16700">ROUND($F908/14,0)</f>
        <v>34522</v>
      </c>
      <c r="BQ908" s="108">
        <f t="shared" si="16700"/>
        <v>34522</v>
      </c>
      <c r="BR908" s="108">
        <f t="shared" si="16700"/>
        <v>34522</v>
      </c>
      <c r="BS908" s="108">
        <f t="shared" si="16700"/>
        <v>34522</v>
      </c>
      <c r="BT908" s="108">
        <f t="shared" si="16700"/>
        <v>34522</v>
      </c>
      <c r="BU908" s="108">
        <f t="shared" si="16700"/>
        <v>34522</v>
      </c>
      <c r="BV908" s="108">
        <f t="shared" si="16700"/>
        <v>34522</v>
      </c>
      <c r="BW908" s="108">
        <f t="shared" si="16700"/>
        <v>34522</v>
      </c>
      <c r="BX908" s="108">
        <f t="shared" si="16700"/>
        <v>34522</v>
      </c>
      <c r="BY908" s="108"/>
      <c r="BZ908" s="108"/>
      <c r="CA908" s="108"/>
      <c r="CB908" s="108"/>
      <c r="CC908" s="108"/>
      <c r="CD908" s="108"/>
      <c r="CE908" s="108"/>
      <c r="CF908" s="108"/>
      <c r="CG908" s="108"/>
      <c r="CH908" s="109">
        <f>IF(C908="","",F908-SUM(G908:CG908))</f>
        <v>0</v>
      </c>
      <c r="CI908" s="107">
        <f>IF(C908="","",SUM(G908:CG908))</f>
        <v>483304</v>
      </c>
      <c r="CJ908" s="67" t="b">
        <f>IF(C908="","",F908=CI908)</f>
        <v>1</v>
      </c>
    </row>
    <row r="909" spans="1:88" s="5" customFormat="1" ht="22.05" customHeight="1" x14ac:dyDescent="0.3">
      <c r="A909" s="172"/>
      <c r="B909" s="156"/>
      <c r="C909" s="169"/>
      <c r="D909" s="159"/>
      <c r="E909" s="162"/>
      <c r="F909" s="165"/>
      <c r="G909" s="110">
        <v>0</v>
      </c>
      <c r="H909" s="110"/>
      <c r="I909" s="110"/>
      <c r="J909" s="110"/>
      <c r="K909" s="110"/>
      <c r="L909" s="110"/>
      <c r="M909" s="110"/>
      <c r="N909" s="110"/>
      <c r="O909" s="110"/>
      <c r="P909" s="110"/>
      <c r="Q909" s="110"/>
      <c r="R909" s="110"/>
      <c r="S909" s="110"/>
      <c r="T909" s="110"/>
      <c r="U909" s="110">
        <f t="shared" ref="U909" si="16701">ROUND(U908/$E908,2)</f>
        <v>0</v>
      </c>
      <c r="V909" s="110">
        <f t="shared" ref="V909" si="16702">ROUND(V908/$E908,2)</f>
        <v>0</v>
      </c>
      <c r="W909" s="110">
        <f t="shared" ref="W909" si="16703">ROUND(W908/$E908,2)</f>
        <v>0</v>
      </c>
      <c r="X909" s="110">
        <f t="shared" ref="X909" si="16704">ROUND(X908/$E908,2)</f>
        <v>0</v>
      </c>
      <c r="Y909" s="110">
        <f t="shared" ref="Y909" si="16705">ROUND(Y908/$E908,2)</f>
        <v>0</v>
      </c>
      <c r="Z909" s="110">
        <f t="shared" ref="Z909" si="16706">ROUND(Z908/$E908,2)</f>
        <v>0</v>
      </c>
      <c r="AA909" s="110">
        <f t="shared" ref="AA909" si="16707">ROUND(AA908/$E908,2)</f>
        <v>0</v>
      </c>
      <c r="AB909" s="110">
        <f t="shared" ref="AB909" si="16708">ROUND(AB908/$E908,2)</f>
        <v>0</v>
      </c>
      <c r="AC909" s="110">
        <f t="shared" ref="AC909" si="16709">ROUND(AC908/$E908,2)</f>
        <v>0</v>
      </c>
      <c r="AD909" s="110">
        <f t="shared" ref="AD909" si="16710">ROUND(AD908/$E908,2)</f>
        <v>0</v>
      </c>
      <c r="AE909" s="110">
        <f t="shared" ref="AE909" si="16711">ROUND(AE908/$E908,2)</f>
        <v>0</v>
      </c>
      <c r="AF909" s="110">
        <f t="shared" ref="AF909" si="16712">ROUND(AF908/$E908,2)</f>
        <v>0</v>
      </c>
      <c r="AG909" s="110">
        <f t="shared" ref="AG909" si="16713">ROUND(AG908/$E908,2)</f>
        <v>0</v>
      </c>
      <c r="AH909" s="110">
        <f t="shared" ref="AH909" si="16714">ROUND(AH908/$E908,2)</f>
        <v>0</v>
      </c>
      <c r="AI909" s="110">
        <f t="shared" ref="AI909" si="16715">ROUND(AI908/$E908,2)</f>
        <v>0</v>
      </c>
      <c r="AJ909" s="110">
        <f t="shared" ref="AJ909" si="16716">ROUND(AJ908/$E908,2)</f>
        <v>0</v>
      </c>
      <c r="AK909" s="110">
        <f t="shared" ref="AK909" si="16717">ROUND(AK908/$E908,2)</f>
        <v>0</v>
      </c>
      <c r="AL909" s="110">
        <f t="shared" ref="AL909" si="16718">ROUND(AL908/$E908,2)</f>
        <v>0</v>
      </c>
      <c r="AM909" s="110">
        <f t="shared" ref="AM909" si="16719">ROUND(AM908/$E908,2)</f>
        <v>0</v>
      </c>
      <c r="AN909" s="110">
        <f t="shared" ref="AN909" si="16720">ROUND(AN908/$E908,2)</f>
        <v>0</v>
      </c>
      <c r="AO909" s="110">
        <f t="shared" ref="AO909" si="16721">ROUND(AO908/$E908,2)</f>
        <v>0</v>
      </c>
      <c r="AP909" s="110">
        <f t="shared" ref="AP909" si="16722">ROUND(AP908/$E908,2)</f>
        <v>0</v>
      </c>
      <c r="AQ909" s="110">
        <f t="shared" ref="AQ909" si="16723">ROUND(AQ908/$E908,2)</f>
        <v>0</v>
      </c>
      <c r="AR909" s="110">
        <f t="shared" ref="AR909" si="16724">ROUND(AR908/$E908,2)</f>
        <v>0</v>
      </c>
      <c r="AS909" s="110">
        <f t="shared" ref="AS909" si="16725">ROUND(AS908/$E908,2)</f>
        <v>0</v>
      </c>
      <c r="AT909" s="110">
        <f t="shared" ref="AT909" si="16726">ROUND(AT908/$E908,2)</f>
        <v>0</v>
      </c>
      <c r="AU909" s="110">
        <f t="shared" ref="AU909" si="16727">ROUND(AU908/$E908,2)</f>
        <v>0</v>
      </c>
      <c r="AV909" s="110">
        <f t="shared" ref="AV909" si="16728">ROUND(AV908/$E908,2)</f>
        <v>0</v>
      </c>
      <c r="AW909" s="110">
        <f t="shared" ref="AW909" si="16729">ROUND(AW908/$E908,2)</f>
        <v>0</v>
      </c>
      <c r="AX909" s="110">
        <f t="shared" ref="AX909" si="16730">ROUND(AX908/$E908,2)</f>
        <v>0</v>
      </c>
      <c r="AY909" s="110">
        <f t="shared" ref="AY909" si="16731">ROUND(AY908/$E908,2)</f>
        <v>0</v>
      </c>
      <c r="AZ909" s="110">
        <f t="shared" ref="AZ909" si="16732">ROUND(AZ908/$E908,2)</f>
        <v>0</v>
      </c>
      <c r="BA909" s="110">
        <f t="shared" ref="BA909" si="16733">ROUND(BA908/$E908,2)</f>
        <v>0</v>
      </c>
      <c r="BB909" s="110">
        <f t="shared" ref="BB909" si="16734">ROUND(BB908/$E908,2)</f>
        <v>0</v>
      </c>
      <c r="BC909" s="110">
        <f t="shared" ref="BC909" si="16735">ROUND(BC908/$E908,2)</f>
        <v>0</v>
      </c>
      <c r="BD909" s="110">
        <f t="shared" ref="BD909" si="16736">ROUND(BD908/$E908,2)</f>
        <v>0</v>
      </c>
      <c r="BE909" s="110">
        <f t="shared" ref="BE909" si="16737">ROUND(BE908/$E908,2)</f>
        <v>0</v>
      </c>
      <c r="BF909" s="110">
        <f t="shared" ref="BF909" si="16738">ROUND(BF908/$E908,2)</f>
        <v>0</v>
      </c>
      <c r="BG909" s="110">
        <f t="shared" ref="BG909" si="16739">ROUND(BG908/$E908,2)</f>
        <v>0</v>
      </c>
      <c r="BH909" s="110">
        <f t="shared" ref="BH909" si="16740">ROUND(BH908/$E908,2)</f>
        <v>0</v>
      </c>
      <c r="BI909" s="110">
        <f t="shared" ref="BI909" si="16741">ROUND(BI908/$E908,2)</f>
        <v>0</v>
      </c>
      <c r="BJ909" s="110">
        <f t="shared" ref="BJ909" si="16742">ROUND(BJ908/$E908,2)</f>
        <v>0</v>
      </c>
      <c r="BK909" s="110">
        <f t="shared" ref="BK909" si="16743">ROUND(BK908/$E908,2)</f>
        <v>0.28999999999999998</v>
      </c>
      <c r="BL909" s="110">
        <f t="shared" ref="BL909" si="16744">ROUND(BL908/$E908,2)</f>
        <v>0.28999999999999998</v>
      </c>
      <c r="BM909" s="110">
        <f t="shared" ref="BM909" si="16745">ROUND(BM908/$E908,2)</f>
        <v>0.28999999999999998</v>
      </c>
      <c r="BN909" s="110">
        <f t="shared" ref="BN909" si="16746">ROUND(BN908/$E908,2)</f>
        <v>0.28999999999999998</v>
      </c>
      <c r="BO909" s="110">
        <f t="shared" ref="BO909" si="16747">ROUND(BO908/$E908,2)</f>
        <v>0.28999999999999998</v>
      </c>
      <c r="BP909" s="110">
        <f t="shared" ref="BP909" si="16748">ROUND(BP908/$E908,2)</f>
        <v>0.28999999999999998</v>
      </c>
      <c r="BQ909" s="110">
        <f>ROUNDDOWN(BQ908/$E908,2)</f>
        <v>0.28000000000000003</v>
      </c>
      <c r="BR909" s="110">
        <f>ROUNDDOWN(BR908/$E908,2)</f>
        <v>0.28000000000000003</v>
      </c>
      <c r="BS909" s="110">
        <f>ROUNDDOWN(BS908/$E908,2)</f>
        <v>0.28000000000000003</v>
      </c>
      <c r="BT909" s="110">
        <f t="shared" ref="BT909" si="16749">ROUND(BT908/$E908,2)</f>
        <v>0.28999999999999998</v>
      </c>
      <c r="BU909" s="110">
        <f>ROUNDDOWN(BU908/$E908,2)</f>
        <v>0.28000000000000003</v>
      </c>
      <c r="BV909" s="110">
        <f>ROUNDDOWN(BV908/$E908,2)</f>
        <v>0.28000000000000003</v>
      </c>
      <c r="BW909" s="110">
        <f>ROUNDDOWN(BW908/$E908,2)</f>
        <v>0.28000000000000003</v>
      </c>
      <c r="BX909" s="110">
        <f t="shared" ref="BX909" si="16750">ROUND(BX908/$E908,2)</f>
        <v>0.28999999999999998</v>
      </c>
      <c r="BY909" s="110">
        <f t="shared" ref="BY909" si="16751">ROUND(BY908/$E908,2)</f>
        <v>0</v>
      </c>
      <c r="BZ909" s="110">
        <f t="shared" ref="BZ909" si="16752">ROUND(BZ908/$E908,2)</f>
        <v>0</v>
      </c>
      <c r="CA909" s="110">
        <f t="shared" ref="CA909" si="16753">ROUND(CA908/$E908,2)</f>
        <v>0</v>
      </c>
      <c r="CB909" s="110">
        <f t="shared" ref="CB909" si="16754">ROUND(CB908/$E908,2)</f>
        <v>0</v>
      </c>
      <c r="CC909" s="110">
        <f t="shared" ref="CC909" si="16755">ROUND(CC908/$E908,2)</f>
        <v>0</v>
      </c>
      <c r="CD909" s="110">
        <f t="shared" ref="CD909" si="16756">ROUND(CD908/$E908,2)</f>
        <v>0</v>
      </c>
      <c r="CE909" s="110"/>
      <c r="CF909" s="110">
        <f t="shared" ref="CF909" si="16757">ROUND(CF908/$E908,2)</f>
        <v>0</v>
      </c>
      <c r="CG909" s="110">
        <f t="shared" ref="CG909" si="16758">ROUND(CG908/$E908,2)</f>
        <v>0</v>
      </c>
      <c r="CH909" s="111">
        <f>IF(C908="","",D908-SUM(G909:CG909))</f>
        <v>-8.8817841970012523E-16</v>
      </c>
      <c r="CI909" s="112">
        <f>IF(C908="","",SUM(G909:CG909))</f>
        <v>4.0000000000000009</v>
      </c>
      <c r="CJ909" s="67" t="b">
        <f>IF(C908="","",D908=CI909)</f>
        <v>1</v>
      </c>
    </row>
    <row r="910" spans="1:88" s="5" customFormat="1" ht="22.05" customHeight="1" x14ac:dyDescent="0.3">
      <c r="A910" s="173"/>
      <c r="B910" s="157"/>
      <c r="C910" s="170"/>
      <c r="D910" s="160"/>
      <c r="E910" s="163"/>
      <c r="F910" s="166"/>
      <c r="G910" s="113">
        <v>0</v>
      </c>
      <c r="H910" s="113"/>
      <c r="I910" s="113"/>
      <c r="J910" s="113"/>
      <c r="K910" s="113"/>
      <c r="L910" s="113"/>
      <c r="M910" s="113"/>
      <c r="N910" s="113"/>
      <c r="O910" s="113"/>
      <c r="P910" s="113"/>
      <c r="Q910" s="113"/>
      <c r="R910" s="113"/>
      <c r="S910" s="113"/>
      <c r="T910" s="113"/>
      <c r="U910" s="113">
        <f t="shared" ref="U910:X910" si="16759">U908/$F908</f>
        <v>0</v>
      </c>
      <c r="V910" s="113">
        <f t="shared" si="16759"/>
        <v>0</v>
      </c>
      <c r="W910" s="113">
        <f t="shared" si="16759"/>
        <v>0</v>
      </c>
      <c r="X910" s="113">
        <f t="shared" si="16759"/>
        <v>0</v>
      </c>
      <c r="Y910" s="113">
        <f t="shared" ref="Y910:AG910" si="16760">Y908/$F908</f>
        <v>0</v>
      </c>
      <c r="Z910" s="113">
        <f t="shared" si="16760"/>
        <v>0</v>
      </c>
      <c r="AA910" s="113">
        <f t="shared" si="16760"/>
        <v>0</v>
      </c>
      <c r="AB910" s="113">
        <f t="shared" si="16760"/>
        <v>0</v>
      </c>
      <c r="AC910" s="113">
        <f t="shared" si="16760"/>
        <v>0</v>
      </c>
      <c r="AD910" s="113">
        <f t="shared" si="16760"/>
        <v>0</v>
      </c>
      <c r="AE910" s="113">
        <f t="shared" si="16760"/>
        <v>0</v>
      </c>
      <c r="AF910" s="113">
        <f t="shared" si="16760"/>
        <v>0</v>
      </c>
      <c r="AG910" s="113">
        <f t="shared" si="16760"/>
        <v>0</v>
      </c>
      <c r="AH910" s="113">
        <f t="shared" ref="AH910:AK910" si="16761">AH908/$F908</f>
        <v>0</v>
      </c>
      <c r="AI910" s="113">
        <f t="shared" si="16761"/>
        <v>0</v>
      </c>
      <c r="AJ910" s="113">
        <f t="shared" si="16761"/>
        <v>0</v>
      </c>
      <c r="AK910" s="113">
        <f t="shared" si="16761"/>
        <v>0</v>
      </c>
      <c r="AL910" s="113">
        <f t="shared" ref="AL910:AT910" si="16762">AL908/$F908</f>
        <v>0</v>
      </c>
      <c r="AM910" s="113">
        <f t="shared" si="16762"/>
        <v>0</v>
      </c>
      <c r="AN910" s="113">
        <f t="shared" si="16762"/>
        <v>0</v>
      </c>
      <c r="AO910" s="113">
        <f t="shared" si="16762"/>
        <v>0</v>
      </c>
      <c r="AP910" s="113">
        <f t="shared" si="16762"/>
        <v>0</v>
      </c>
      <c r="AQ910" s="113">
        <f t="shared" si="16762"/>
        <v>0</v>
      </c>
      <c r="AR910" s="113">
        <f t="shared" si="16762"/>
        <v>0</v>
      </c>
      <c r="AS910" s="113">
        <f t="shared" si="16762"/>
        <v>0</v>
      </c>
      <c r="AT910" s="113">
        <f t="shared" si="16762"/>
        <v>0</v>
      </c>
      <c r="AU910" s="113">
        <f t="shared" ref="AU910:AX910" si="16763">AU908/$F908</f>
        <v>0</v>
      </c>
      <c r="AV910" s="113">
        <f t="shared" si="16763"/>
        <v>0</v>
      </c>
      <c r="AW910" s="113">
        <f t="shared" si="16763"/>
        <v>0</v>
      </c>
      <c r="AX910" s="113">
        <f t="shared" si="16763"/>
        <v>0</v>
      </c>
      <c r="AY910" s="113">
        <f t="shared" ref="AY910:BC910" si="16764">AY908/$F908</f>
        <v>0</v>
      </c>
      <c r="AZ910" s="113">
        <f t="shared" si="16764"/>
        <v>0</v>
      </c>
      <c r="BA910" s="113">
        <f t="shared" si="16764"/>
        <v>0</v>
      </c>
      <c r="BB910" s="113">
        <f t="shared" si="16764"/>
        <v>0</v>
      </c>
      <c r="BC910" s="113">
        <f t="shared" si="16764"/>
        <v>0</v>
      </c>
      <c r="BD910" s="113">
        <f t="shared" ref="BD910:BG910" si="16765">BD908/$F908</f>
        <v>0</v>
      </c>
      <c r="BE910" s="113">
        <f t="shared" si="16765"/>
        <v>0</v>
      </c>
      <c r="BF910" s="113">
        <f t="shared" si="16765"/>
        <v>0</v>
      </c>
      <c r="BG910" s="113">
        <f t="shared" si="16765"/>
        <v>0</v>
      </c>
      <c r="BH910" s="113">
        <f t="shared" ref="BH910:BK910" si="16766">BH908/$F908</f>
        <v>0</v>
      </c>
      <c r="BI910" s="113">
        <f t="shared" si="16766"/>
        <v>0</v>
      </c>
      <c r="BJ910" s="113">
        <f t="shared" si="16766"/>
        <v>0</v>
      </c>
      <c r="BK910" s="113">
        <f t="shared" si="16766"/>
        <v>7.1429162597454188E-2</v>
      </c>
      <c r="BL910" s="113">
        <f t="shared" ref="BL910:BP910" si="16767">BL908/$F908</f>
        <v>7.1427093506364531E-2</v>
      </c>
      <c r="BM910" s="113">
        <f t="shared" si="16767"/>
        <v>7.1427093506364531E-2</v>
      </c>
      <c r="BN910" s="113">
        <f t="shared" si="16767"/>
        <v>7.1427093506364531E-2</v>
      </c>
      <c r="BO910" s="113">
        <f t="shared" si="16767"/>
        <v>7.1427093506364531E-2</v>
      </c>
      <c r="BP910" s="113">
        <f t="shared" si="16767"/>
        <v>7.1429162597454188E-2</v>
      </c>
      <c r="BQ910" s="113">
        <f t="shared" ref="BQ910:BT910" si="16768">BQ908/$F908</f>
        <v>7.1429162597454188E-2</v>
      </c>
      <c r="BR910" s="113">
        <f t="shared" si="16768"/>
        <v>7.1429162597454188E-2</v>
      </c>
      <c r="BS910" s="113">
        <f t="shared" si="16768"/>
        <v>7.1429162597454188E-2</v>
      </c>
      <c r="BT910" s="113">
        <f t="shared" si="16768"/>
        <v>7.1429162597454188E-2</v>
      </c>
      <c r="BU910" s="113">
        <f t="shared" ref="BU910:BX910" si="16769">BU908/$F908</f>
        <v>7.1429162597454188E-2</v>
      </c>
      <c r="BV910" s="113">
        <f t="shared" si="16769"/>
        <v>7.1429162597454188E-2</v>
      </c>
      <c r="BW910" s="113">
        <f t="shared" si="16769"/>
        <v>7.1429162597454188E-2</v>
      </c>
      <c r="BX910" s="113">
        <f t="shared" si="16769"/>
        <v>7.1429162597454188E-2</v>
      </c>
      <c r="BY910" s="113">
        <f t="shared" ref="BY910:CC910" si="16770">BY908/$F908</f>
        <v>0</v>
      </c>
      <c r="BZ910" s="113">
        <f t="shared" si="16770"/>
        <v>0</v>
      </c>
      <c r="CA910" s="113">
        <f t="shared" si="16770"/>
        <v>0</v>
      </c>
      <c r="CB910" s="113">
        <f t="shared" si="16770"/>
        <v>0</v>
      </c>
      <c r="CC910" s="113">
        <f t="shared" si="16770"/>
        <v>0</v>
      </c>
      <c r="CD910" s="113">
        <f t="shared" ref="CD910:CG910" si="16771">CD908/$F908</f>
        <v>0</v>
      </c>
      <c r="CE910" s="113"/>
      <c r="CF910" s="113">
        <f t="shared" si="16771"/>
        <v>0</v>
      </c>
      <c r="CG910" s="113">
        <f t="shared" si="16771"/>
        <v>0</v>
      </c>
      <c r="CH910" s="114">
        <f>IF(C908="","",100%-SUM(G910:CG910))</f>
        <v>2.2204460492503131E-16</v>
      </c>
      <c r="CI910" s="115">
        <f>IF(C908="","",SUM(G910:CG910))</f>
        <v>0.99999999999999978</v>
      </c>
      <c r="CJ910" s="67" t="b">
        <f>IF(C908="","",SUM(G910:CG910)=CI910)</f>
        <v>1</v>
      </c>
    </row>
    <row r="911" spans="1:88" s="5" customFormat="1" ht="22.05" customHeight="1" x14ac:dyDescent="0.3">
      <c r="A911" s="171" t="s">
        <v>645</v>
      </c>
      <c r="B911" s="155" t="s">
        <v>646</v>
      </c>
      <c r="C911" s="168" t="s">
        <v>163</v>
      </c>
      <c r="D911" s="158">
        <v>6</v>
      </c>
      <c r="E911" s="161">
        <v>502399</v>
      </c>
      <c r="F911" s="164">
        <f t="shared" si="16400"/>
        <v>3014394</v>
      </c>
      <c r="G911" s="108">
        <v>0</v>
      </c>
      <c r="H911" s="108"/>
      <c r="I911" s="108"/>
      <c r="J911" s="108"/>
      <c r="K911" s="108"/>
      <c r="L911" s="108"/>
      <c r="M911" s="108"/>
      <c r="N911" s="108"/>
      <c r="O911" s="108"/>
      <c r="P911" s="108"/>
      <c r="Q911" s="108"/>
      <c r="R911" s="108"/>
      <c r="S911" s="108"/>
      <c r="T911" s="108"/>
      <c r="U911" s="108"/>
      <c r="V911" s="108"/>
      <c r="W911" s="108"/>
      <c r="X911" s="108"/>
      <c r="Y911" s="108"/>
      <c r="Z911" s="108"/>
      <c r="AA911" s="108"/>
      <c r="AB911" s="108"/>
      <c r="AC911" s="108"/>
      <c r="AD911" s="108"/>
      <c r="AE911" s="108"/>
      <c r="AF911" s="108"/>
      <c r="AG911" s="108"/>
      <c r="AH911" s="108"/>
      <c r="AI911" s="108"/>
      <c r="AJ911" s="108"/>
      <c r="AK911" s="108"/>
      <c r="AL911" s="108"/>
      <c r="AM911" s="108"/>
      <c r="AN911" s="108"/>
      <c r="AO911" s="108"/>
      <c r="AP911" s="108"/>
      <c r="AQ911" s="108"/>
      <c r="AR911" s="108"/>
      <c r="AS911" s="108"/>
      <c r="AT911" s="108"/>
      <c r="AU911" s="108"/>
      <c r="AV911" s="108"/>
      <c r="AW911" s="108"/>
      <c r="AX911" s="108"/>
      <c r="AY911" s="108"/>
      <c r="AZ911" s="108"/>
      <c r="BA911" s="108"/>
      <c r="BB911" s="108"/>
      <c r="BC911" s="108"/>
      <c r="BD911" s="108"/>
      <c r="BE911" s="108"/>
      <c r="BF911" s="108"/>
      <c r="BG911" s="108"/>
      <c r="BH911" s="108"/>
      <c r="BI911" s="108"/>
      <c r="BJ911" s="108"/>
      <c r="BK911" s="108">
        <f>ROUND($F911/14,0)</f>
        <v>215314</v>
      </c>
      <c r="BL911" s="108">
        <f t="shared" ref="BL911:BM911" si="16772">ROUNDDOWN($F911/14,0)</f>
        <v>215313</v>
      </c>
      <c r="BM911" s="108">
        <f t="shared" si="16772"/>
        <v>215313</v>
      </c>
      <c r="BN911" s="108">
        <f>ROUNDUP($F911/14,0)</f>
        <v>215314</v>
      </c>
      <c r="BO911" s="108">
        <f>ROUNDUP($F911/14,0)</f>
        <v>215314</v>
      </c>
      <c r="BP911" s="108">
        <f t="shared" ref="BP911:BX911" si="16773">ROUND($F911/14,0)</f>
        <v>215314</v>
      </c>
      <c r="BQ911" s="108">
        <f t="shared" si="16773"/>
        <v>215314</v>
      </c>
      <c r="BR911" s="108">
        <f t="shared" si="16773"/>
        <v>215314</v>
      </c>
      <c r="BS911" s="108">
        <f t="shared" si="16773"/>
        <v>215314</v>
      </c>
      <c r="BT911" s="108">
        <f t="shared" si="16773"/>
        <v>215314</v>
      </c>
      <c r="BU911" s="108">
        <f t="shared" si="16773"/>
        <v>215314</v>
      </c>
      <c r="BV911" s="108">
        <f t="shared" si="16773"/>
        <v>215314</v>
      </c>
      <c r="BW911" s="108">
        <f t="shared" si="16773"/>
        <v>215314</v>
      </c>
      <c r="BX911" s="108">
        <f t="shared" si="16773"/>
        <v>215314</v>
      </c>
      <c r="BY911" s="108"/>
      <c r="BZ911" s="108"/>
      <c r="CA911" s="108"/>
      <c r="CB911" s="108"/>
      <c r="CC911" s="108"/>
      <c r="CD911" s="108"/>
      <c r="CE911" s="108"/>
      <c r="CF911" s="108"/>
      <c r="CG911" s="108"/>
      <c r="CH911" s="109">
        <f>IF(C911="","",F911-SUM(G911:CG911))</f>
        <v>0</v>
      </c>
      <c r="CI911" s="107">
        <f>IF(C911="","",SUM(G911:CG911))</f>
        <v>3014394</v>
      </c>
      <c r="CJ911" s="67" t="b">
        <f>IF(C911="","",F911=CI911)</f>
        <v>1</v>
      </c>
    </row>
    <row r="912" spans="1:88" s="5" customFormat="1" ht="22.05" customHeight="1" x14ac:dyDescent="0.3">
      <c r="A912" s="172"/>
      <c r="B912" s="156"/>
      <c r="C912" s="169"/>
      <c r="D912" s="159"/>
      <c r="E912" s="162"/>
      <c r="F912" s="165"/>
      <c r="G912" s="110">
        <v>0</v>
      </c>
      <c r="H912" s="110"/>
      <c r="I912" s="110"/>
      <c r="J912" s="110"/>
      <c r="K912" s="110"/>
      <c r="L912" s="110"/>
      <c r="M912" s="110"/>
      <c r="N912" s="110"/>
      <c r="O912" s="110"/>
      <c r="P912" s="110"/>
      <c r="Q912" s="110"/>
      <c r="R912" s="110"/>
      <c r="S912" s="110"/>
      <c r="T912" s="110"/>
      <c r="U912" s="110">
        <f t="shared" ref="U912" si="16774">ROUND(U911/$E911,2)</f>
        <v>0</v>
      </c>
      <c r="V912" s="110">
        <f t="shared" ref="V912" si="16775">ROUND(V911/$E911,2)</f>
        <v>0</v>
      </c>
      <c r="W912" s="110">
        <f t="shared" ref="W912" si="16776">ROUND(W911/$E911,2)</f>
        <v>0</v>
      </c>
      <c r="X912" s="110">
        <f t="shared" ref="X912" si="16777">ROUND(X911/$E911,2)</f>
        <v>0</v>
      </c>
      <c r="Y912" s="110">
        <f t="shared" ref="Y912" si="16778">ROUND(Y911/$E911,2)</f>
        <v>0</v>
      </c>
      <c r="Z912" s="110">
        <f t="shared" ref="Z912" si="16779">ROUND(Z911/$E911,2)</f>
        <v>0</v>
      </c>
      <c r="AA912" s="110">
        <f t="shared" ref="AA912" si="16780">ROUND(AA911/$E911,2)</f>
        <v>0</v>
      </c>
      <c r="AB912" s="110">
        <f t="shared" ref="AB912" si="16781">ROUND(AB911/$E911,2)</f>
        <v>0</v>
      </c>
      <c r="AC912" s="110">
        <f t="shared" ref="AC912" si="16782">ROUND(AC911/$E911,2)</f>
        <v>0</v>
      </c>
      <c r="AD912" s="110">
        <f t="shared" ref="AD912" si="16783">ROUND(AD911/$E911,2)</f>
        <v>0</v>
      </c>
      <c r="AE912" s="110">
        <f t="shared" ref="AE912" si="16784">ROUND(AE911/$E911,2)</f>
        <v>0</v>
      </c>
      <c r="AF912" s="110">
        <f t="shared" ref="AF912" si="16785">ROUND(AF911/$E911,2)</f>
        <v>0</v>
      </c>
      <c r="AG912" s="110">
        <f t="shared" ref="AG912" si="16786">ROUND(AG911/$E911,2)</f>
        <v>0</v>
      </c>
      <c r="AH912" s="110">
        <f t="shared" ref="AH912" si="16787">ROUND(AH911/$E911,2)</f>
        <v>0</v>
      </c>
      <c r="AI912" s="110">
        <f t="shared" ref="AI912" si="16788">ROUND(AI911/$E911,2)</f>
        <v>0</v>
      </c>
      <c r="AJ912" s="110">
        <f t="shared" ref="AJ912" si="16789">ROUND(AJ911/$E911,2)</f>
        <v>0</v>
      </c>
      <c r="AK912" s="110">
        <f t="shared" ref="AK912" si="16790">ROUND(AK911/$E911,2)</f>
        <v>0</v>
      </c>
      <c r="AL912" s="110">
        <f t="shared" ref="AL912" si="16791">ROUND(AL911/$E911,2)</f>
        <v>0</v>
      </c>
      <c r="AM912" s="110">
        <f t="shared" ref="AM912" si="16792">ROUND(AM911/$E911,2)</f>
        <v>0</v>
      </c>
      <c r="AN912" s="110">
        <f t="shared" ref="AN912" si="16793">ROUND(AN911/$E911,2)</f>
        <v>0</v>
      </c>
      <c r="AO912" s="110">
        <f t="shared" ref="AO912" si="16794">ROUND(AO911/$E911,2)</f>
        <v>0</v>
      </c>
      <c r="AP912" s="110">
        <f t="shared" ref="AP912" si="16795">ROUND(AP911/$E911,2)</f>
        <v>0</v>
      </c>
      <c r="AQ912" s="110">
        <f t="shared" ref="AQ912" si="16796">ROUND(AQ911/$E911,2)</f>
        <v>0</v>
      </c>
      <c r="AR912" s="110">
        <f t="shared" ref="AR912" si="16797">ROUND(AR911/$E911,2)</f>
        <v>0</v>
      </c>
      <c r="AS912" s="110">
        <f t="shared" ref="AS912" si="16798">ROUND(AS911/$E911,2)</f>
        <v>0</v>
      </c>
      <c r="AT912" s="110">
        <f t="shared" ref="AT912" si="16799">ROUND(AT911/$E911,2)</f>
        <v>0</v>
      </c>
      <c r="AU912" s="110">
        <f t="shared" ref="AU912" si="16800">ROUND(AU911/$E911,2)</f>
        <v>0</v>
      </c>
      <c r="AV912" s="110">
        <f t="shared" ref="AV912" si="16801">ROUND(AV911/$E911,2)</f>
        <v>0</v>
      </c>
      <c r="AW912" s="110">
        <f t="shared" ref="AW912" si="16802">ROUND(AW911/$E911,2)</f>
        <v>0</v>
      </c>
      <c r="AX912" s="110">
        <f t="shared" ref="AX912" si="16803">ROUND(AX911/$E911,2)</f>
        <v>0</v>
      </c>
      <c r="AY912" s="110">
        <f t="shared" ref="AY912" si="16804">ROUND(AY911/$E911,2)</f>
        <v>0</v>
      </c>
      <c r="AZ912" s="110">
        <f t="shared" ref="AZ912" si="16805">ROUND(AZ911/$E911,2)</f>
        <v>0</v>
      </c>
      <c r="BA912" s="110">
        <f t="shared" ref="BA912" si="16806">ROUND(BA911/$E911,2)</f>
        <v>0</v>
      </c>
      <c r="BB912" s="110">
        <f t="shared" ref="BB912" si="16807">ROUND(BB911/$E911,2)</f>
        <v>0</v>
      </c>
      <c r="BC912" s="110">
        <f t="shared" ref="BC912" si="16808">ROUND(BC911/$E911,2)</f>
        <v>0</v>
      </c>
      <c r="BD912" s="110">
        <f t="shared" ref="BD912" si="16809">ROUND(BD911/$E911,2)</f>
        <v>0</v>
      </c>
      <c r="BE912" s="110">
        <f t="shared" ref="BE912" si="16810">ROUND(BE911/$E911,2)</f>
        <v>0</v>
      </c>
      <c r="BF912" s="110">
        <f t="shared" ref="BF912" si="16811">ROUND(BF911/$E911,2)</f>
        <v>0</v>
      </c>
      <c r="BG912" s="110">
        <f t="shared" ref="BG912" si="16812">ROUND(BG911/$E911,2)</f>
        <v>0</v>
      </c>
      <c r="BH912" s="110">
        <f t="shared" ref="BH912" si="16813">ROUND(BH911/$E911,2)</f>
        <v>0</v>
      </c>
      <c r="BI912" s="110">
        <f t="shared" ref="BI912" si="16814">ROUND(BI911/$E911,2)</f>
        <v>0</v>
      </c>
      <c r="BJ912" s="110">
        <f t="shared" ref="BJ912" si="16815">ROUND(BJ911/$E911,2)</f>
        <v>0</v>
      </c>
      <c r="BK912" s="110">
        <f t="shared" ref="BK912" si="16816">ROUND(BK911/$E911,2)</f>
        <v>0.43</v>
      </c>
      <c r="BL912" s="110">
        <f t="shared" ref="BL912" si="16817">ROUND(BL911/$E911,2)</f>
        <v>0.43</v>
      </c>
      <c r="BM912" s="110">
        <f t="shared" ref="BM912" si="16818">ROUND(BM911/$E911,2)</f>
        <v>0.43</v>
      </c>
      <c r="BN912" s="110">
        <f t="shared" ref="BN912" si="16819">ROUND(BN911/$E911,2)</f>
        <v>0.43</v>
      </c>
      <c r="BO912" s="110">
        <f t="shared" ref="BO912" si="16820">ROUND(BO911/$E911,2)</f>
        <v>0.43</v>
      </c>
      <c r="BP912" s="110">
        <f t="shared" ref="BP912" si="16821">ROUND(BP911/$E911,2)</f>
        <v>0.43</v>
      </c>
      <c r="BQ912" s="110">
        <f t="shared" ref="BQ912" si="16822">ROUND(BQ911/$E911,2)</f>
        <v>0.43</v>
      </c>
      <c r="BR912" s="110">
        <f t="shared" ref="BR912" si="16823">ROUND(BR911/$E911,2)</f>
        <v>0.43</v>
      </c>
      <c r="BS912" s="110">
        <f t="shared" ref="BS912" si="16824">ROUND(BS911/$E911,2)</f>
        <v>0.43</v>
      </c>
      <c r="BT912" s="110">
        <f t="shared" ref="BT912" si="16825">ROUND(BT911/$E911,2)</f>
        <v>0.43</v>
      </c>
      <c r="BU912" s="110">
        <f t="shared" ref="BU912" si="16826">ROUND(BU911/$E911,2)</f>
        <v>0.43</v>
      </c>
      <c r="BV912" s="110">
        <f>ROUNDDOWN(BV911/$E911,2)</f>
        <v>0.42</v>
      </c>
      <c r="BW912" s="110">
        <f>ROUNDDOWN(BW911/$E911,2)</f>
        <v>0.42</v>
      </c>
      <c r="BX912" s="110">
        <f t="shared" ref="BX912" si="16827">ROUND(BX911/$E911,2)</f>
        <v>0.43</v>
      </c>
      <c r="BY912" s="110">
        <f t="shared" ref="BY912" si="16828">ROUND(BY911/$E911,2)</f>
        <v>0</v>
      </c>
      <c r="BZ912" s="110">
        <f t="shared" ref="BZ912" si="16829">ROUND(BZ911/$E911,2)</f>
        <v>0</v>
      </c>
      <c r="CA912" s="110">
        <f t="shared" ref="CA912" si="16830">ROUND(CA911/$E911,2)</f>
        <v>0</v>
      </c>
      <c r="CB912" s="110">
        <f t="shared" ref="CB912" si="16831">ROUND(CB911/$E911,2)</f>
        <v>0</v>
      </c>
      <c r="CC912" s="110">
        <f t="shared" ref="CC912" si="16832">ROUND(CC911/$E911,2)</f>
        <v>0</v>
      </c>
      <c r="CD912" s="110">
        <f t="shared" ref="CD912" si="16833">ROUND(CD911/$E911,2)</f>
        <v>0</v>
      </c>
      <c r="CE912" s="110"/>
      <c r="CF912" s="110">
        <f t="shared" ref="CF912" si="16834">ROUND(CF911/$E911,2)</f>
        <v>0</v>
      </c>
      <c r="CG912" s="110">
        <f t="shared" ref="CG912" si="16835">ROUND(CG911/$E911,2)</f>
        <v>0</v>
      </c>
      <c r="CH912" s="111">
        <f>IF(C911="","",D911-SUM(G912:CG912))</f>
        <v>0</v>
      </c>
      <c r="CI912" s="112">
        <f>IF(C911="","",SUM(G912:CG912))</f>
        <v>6</v>
      </c>
      <c r="CJ912" s="67" t="b">
        <f>IF(C911="","",D911=CI912)</f>
        <v>1</v>
      </c>
    </row>
    <row r="913" spans="1:88" s="5" customFormat="1" ht="22.05" customHeight="1" x14ac:dyDescent="0.3">
      <c r="A913" s="173"/>
      <c r="B913" s="157"/>
      <c r="C913" s="170"/>
      <c r="D913" s="160"/>
      <c r="E913" s="163"/>
      <c r="F913" s="166"/>
      <c r="G913" s="113">
        <v>0</v>
      </c>
      <c r="H913" s="113"/>
      <c r="I913" s="113"/>
      <c r="J913" s="113"/>
      <c r="K913" s="113"/>
      <c r="L913" s="113"/>
      <c r="M913" s="113"/>
      <c r="N913" s="113"/>
      <c r="O913" s="113"/>
      <c r="P913" s="113"/>
      <c r="Q913" s="113"/>
      <c r="R913" s="113"/>
      <c r="S913" s="113"/>
      <c r="T913" s="113"/>
      <c r="U913" s="113">
        <f t="shared" ref="U913:X913" si="16836">U911/$F911</f>
        <v>0</v>
      </c>
      <c r="V913" s="113">
        <f t="shared" si="16836"/>
        <v>0</v>
      </c>
      <c r="W913" s="113">
        <f t="shared" si="16836"/>
        <v>0</v>
      </c>
      <c r="X913" s="113">
        <f t="shared" si="16836"/>
        <v>0</v>
      </c>
      <c r="Y913" s="113">
        <f t="shared" ref="Y913:AG913" si="16837">Y911/$F911</f>
        <v>0</v>
      </c>
      <c r="Z913" s="113">
        <f t="shared" si="16837"/>
        <v>0</v>
      </c>
      <c r="AA913" s="113">
        <f t="shared" si="16837"/>
        <v>0</v>
      </c>
      <c r="AB913" s="113">
        <f t="shared" si="16837"/>
        <v>0</v>
      </c>
      <c r="AC913" s="113">
        <f t="shared" si="16837"/>
        <v>0</v>
      </c>
      <c r="AD913" s="113">
        <f t="shared" si="16837"/>
        <v>0</v>
      </c>
      <c r="AE913" s="113">
        <f t="shared" si="16837"/>
        <v>0</v>
      </c>
      <c r="AF913" s="113">
        <f t="shared" si="16837"/>
        <v>0</v>
      </c>
      <c r="AG913" s="113">
        <f t="shared" si="16837"/>
        <v>0</v>
      </c>
      <c r="AH913" s="113">
        <f t="shared" ref="AH913:AK913" si="16838">AH911/$F911</f>
        <v>0</v>
      </c>
      <c r="AI913" s="113">
        <f t="shared" si="16838"/>
        <v>0</v>
      </c>
      <c r="AJ913" s="113">
        <f t="shared" si="16838"/>
        <v>0</v>
      </c>
      <c r="AK913" s="113">
        <f t="shared" si="16838"/>
        <v>0</v>
      </c>
      <c r="AL913" s="113">
        <f t="shared" ref="AL913:AT913" si="16839">AL911/$F911</f>
        <v>0</v>
      </c>
      <c r="AM913" s="113">
        <f t="shared" si="16839"/>
        <v>0</v>
      </c>
      <c r="AN913" s="113">
        <f t="shared" si="16839"/>
        <v>0</v>
      </c>
      <c r="AO913" s="113">
        <f t="shared" si="16839"/>
        <v>0</v>
      </c>
      <c r="AP913" s="113">
        <f t="shared" si="16839"/>
        <v>0</v>
      </c>
      <c r="AQ913" s="113">
        <f t="shared" si="16839"/>
        <v>0</v>
      </c>
      <c r="AR913" s="113">
        <f t="shared" si="16839"/>
        <v>0</v>
      </c>
      <c r="AS913" s="113">
        <f t="shared" si="16839"/>
        <v>0</v>
      </c>
      <c r="AT913" s="113">
        <f t="shared" si="16839"/>
        <v>0</v>
      </c>
      <c r="AU913" s="113">
        <f t="shared" ref="AU913:AX913" si="16840">AU911/$F911</f>
        <v>0</v>
      </c>
      <c r="AV913" s="113">
        <f t="shared" si="16840"/>
        <v>0</v>
      </c>
      <c r="AW913" s="113">
        <f t="shared" si="16840"/>
        <v>0</v>
      </c>
      <c r="AX913" s="113">
        <f t="shared" si="16840"/>
        <v>0</v>
      </c>
      <c r="AY913" s="113">
        <f t="shared" ref="AY913:BC913" si="16841">AY911/$F911</f>
        <v>0</v>
      </c>
      <c r="AZ913" s="113">
        <f t="shared" si="16841"/>
        <v>0</v>
      </c>
      <c r="BA913" s="113">
        <f t="shared" si="16841"/>
        <v>0</v>
      </c>
      <c r="BB913" s="113">
        <f t="shared" si="16841"/>
        <v>0</v>
      </c>
      <c r="BC913" s="113">
        <f t="shared" si="16841"/>
        <v>0</v>
      </c>
      <c r="BD913" s="113">
        <f t="shared" ref="BD913:BG913" si="16842">BD911/$F911</f>
        <v>0</v>
      </c>
      <c r="BE913" s="113">
        <f t="shared" si="16842"/>
        <v>0</v>
      </c>
      <c r="BF913" s="113">
        <f t="shared" si="16842"/>
        <v>0</v>
      </c>
      <c r="BG913" s="113">
        <f t="shared" si="16842"/>
        <v>0</v>
      </c>
      <c r="BH913" s="113">
        <f t="shared" ref="BH913:BK913" si="16843">BH911/$F911</f>
        <v>0</v>
      </c>
      <c r="BI913" s="113">
        <f t="shared" si="16843"/>
        <v>0</v>
      </c>
      <c r="BJ913" s="113">
        <f t="shared" si="16843"/>
        <v>0</v>
      </c>
      <c r="BK913" s="113">
        <f t="shared" si="16843"/>
        <v>7.1428618820233852E-2</v>
      </c>
      <c r="BL913" s="113">
        <f t="shared" ref="BL913:BP913" si="16844">BL911/$F911</f>
        <v>7.1428287078596886E-2</v>
      </c>
      <c r="BM913" s="113">
        <f t="shared" si="16844"/>
        <v>7.1428287078596886E-2</v>
      </c>
      <c r="BN913" s="113">
        <f t="shared" si="16844"/>
        <v>7.1428618820233852E-2</v>
      </c>
      <c r="BO913" s="113">
        <f t="shared" si="16844"/>
        <v>7.1428618820233852E-2</v>
      </c>
      <c r="BP913" s="113">
        <f t="shared" si="16844"/>
        <v>7.1428618820233852E-2</v>
      </c>
      <c r="BQ913" s="113">
        <f t="shared" ref="BQ913:BT913" si="16845">BQ911/$F911</f>
        <v>7.1428618820233852E-2</v>
      </c>
      <c r="BR913" s="113">
        <f t="shared" si="16845"/>
        <v>7.1428618820233852E-2</v>
      </c>
      <c r="BS913" s="113">
        <f t="shared" si="16845"/>
        <v>7.1428618820233852E-2</v>
      </c>
      <c r="BT913" s="113">
        <f t="shared" si="16845"/>
        <v>7.1428618820233852E-2</v>
      </c>
      <c r="BU913" s="113">
        <f t="shared" ref="BU913:BX913" si="16846">BU911/$F911</f>
        <v>7.1428618820233852E-2</v>
      </c>
      <c r="BV913" s="113">
        <f t="shared" si="16846"/>
        <v>7.1428618820233852E-2</v>
      </c>
      <c r="BW913" s="113">
        <f t="shared" si="16846"/>
        <v>7.1428618820233852E-2</v>
      </c>
      <c r="BX913" s="113">
        <f t="shared" si="16846"/>
        <v>7.1428618820233852E-2</v>
      </c>
      <c r="BY913" s="113">
        <f t="shared" ref="BY913:CC913" si="16847">BY911/$F911</f>
        <v>0</v>
      </c>
      <c r="BZ913" s="113">
        <f t="shared" si="16847"/>
        <v>0</v>
      </c>
      <c r="CA913" s="113">
        <f t="shared" si="16847"/>
        <v>0</v>
      </c>
      <c r="CB913" s="113">
        <f t="shared" si="16847"/>
        <v>0</v>
      </c>
      <c r="CC913" s="113">
        <f t="shared" si="16847"/>
        <v>0</v>
      </c>
      <c r="CD913" s="113">
        <f t="shared" ref="CD913:CG913" si="16848">CD911/$F911</f>
        <v>0</v>
      </c>
      <c r="CE913" s="113"/>
      <c r="CF913" s="113">
        <f t="shared" si="16848"/>
        <v>0</v>
      </c>
      <c r="CG913" s="113">
        <f t="shared" si="16848"/>
        <v>0</v>
      </c>
      <c r="CH913" s="114">
        <f>IF(C911="","",100%-SUM(G913:CG913))</f>
        <v>-2.2204460492503131E-16</v>
      </c>
      <c r="CI913" s="115">
        <f>IF(C911="","",SUM(G913:CG913))</f>
        <v>1.0000000000000002</v>
      </c>
      <c r="CJ913" s="67" t="b">
        <f>IF(C911="","",SUM(G913:CG913)=CI913)</f>
        <v>1</v>
      </c>
    </row>
    <row r="914" spans="1:88" s="5" customFormat="1" ht="22.05" customHeight="1" x14ac:dyDescent="0.3">
      <c r="A914" s="171" t="s">
        <v>647</v>
      </c>
      <c r="B914" s="155" t="s">
        <v>648</v>
      </c>
      <c r="C914" s="168" t="s">
        <v>163</v>
      </c>
      <c r="D914" s="158">
        <v>2</v>
      </c>
      <c r="E914" s="161">
        <v>217437</v>
      </c>
      <c r="F914" s="164">
        <f t="shared" si="16400"/>
        <v>434874</v>
      </c>
      <c r="G914" s="108">
        <v>0</v>
      </c>
      <c r="H914" s="108"/>
      <c r="I914" s="108"/>
      <c r="J914" s="108"/>
      <c r="K914" s="108"/>
      <c r="L914" s="108"/>
      <c r="M914" s="108"/>
      <c r="N914" s="108"/>
      <c r="O914" s="108"/>
      <c r="P914" s="108"/>
      <c r="Q914" s="108"/>
      <c r="R914" s="108"/>
      <c r="S914" s="108"/>
      <c r="T914" s="108"/>
      <c r="U914" s="108"/>
      <c r="V914" s="108"/>
      <c r="W914" s="108"/>
      <c r="X914" s="108"/>
      <c r="Y914" s="108"/>
      <c r="Z914" s="108"/>
      <c r="AA914" s="108"/>
      <c r="AB914" s="108"/>
      <c r="AC914" s="108"/>
      <c r="AD914" s="108"/>
      <c r="AE914" s="108"/>
      <c r="AF914" s="108"/>
      <c r="AG914" s="108"/>
      <c r="AH914" s="108"/>
      <c r="AI914" s="108"/>
      <c r="AJ914" s="108"/>
      <c r="AK914" s="108"/>
      <c r="AL914" s="108"/>
      <c r="AM914" s="108"/>
      <c r="AN914" s="108"/>
      <c r="AO914" s="108"/>
      <c r="AP914" s="108"/>
      <c r="AQ914" s="108"/>
      <c r="AR914" s="108"/>
      <c r="AS914" s="108"/>
      <c r="AT914" s="108"/>
      <c r="AU914" s="108"/>
      <c r="AV914" s="108"/>
      <c r="AW914" s="108"/>
      <c r="AX914" s="108"/>
      <c r="AY914" s="108"/>
      <c r="AZ914" s="108"/>
      <c r="BA914" s="108"/>
      <c r="BB914" s="108"/>
      <c r="BC914" s="108"/>
      <c r="BD914" s="108"/>
      <c r="BE914" s="108"/>
      <c r="BF914" s="108"/>
      <c r="BG914" s="108"/>
      <c r="BH914" s="108"/>
      <c r="BI914" s="108"/>
      <c r="BJ914" s="108"/>
      <c r="BK914" s="108">
        <f>ROUND($F914/14,0)</f>
        <v>31062</v>
      </c>
      <c r="BL914" s="108">
        <f>ROUNDUP($F914/14,0)</f>
        <v>31063</v>
      </c>
      <c r="BM914" s="108">
        <f>ROUNDUP($F914/14,0)</f>
        <v>31063</v>
      </c>
      <c r="BN914" s="108">
        <f>ROUNDUP($F914/14,0)</f>
        <v>31063</v>
      </c>
      <c r="BO914" s="108">
        <f>ROUNDUP($F914/14,0)</f>
        <v>31063</v>
      </c>
      <c r="BP914" s="108">
        <f t="shared" ref="BP914:BX914" si="16849">ROUND($F914/14,0)</f>
        <v>31062</v>
      </c>
      <c r="BQ914" s="108">
        <f t="shared" si="16849"/>
        <v>31062</v>
      </c>
      <c r="BR914" s="108">
        <f t="shared" si="16849"/>
        <v>31062</v>
      </c>
      <c r="BS914" s="108">
        <f t="shared" si="16849"/>
        <v>31062</v>
      </c>
      <c r="BT914" s="108">
        <f t="shared" si="16849"/>
        <v>31062</v>
      </c>
      <c r="BU914" s="108">
        <f>ROUNDUP($F914/14,0)</f>
        <v>31063</v>
      </c>
      <c r="BV914" s="108">
        <f>ROUNDUP($F914/14,0)</f>
        <v>31063</v>
      </c>
      <c r="BW914" s="108">
        <f t="shared" si="16849"/>
        <v>31062</v>
      </c>
      <c r="BX914" s="108">
        <f t="shared" si="16849"/>
        <v>31062</v>
      </c>
      <c r="BY914" s="108"/>
      <c r="BZ914" s="108"/>
      <c r="CA914" s="108"/>
      <c r="CB914" s="108"/>
      <c r="CC914" s="108"/>
      <c r="CD914" s="108"/>
      <c r="CE914" s="108"/>
      <c r="CF914" s="108"/>
      <c r="CG914" s="108"/>
      <c r="CH914" s="109">
        <f>IF(C914="","",F914-SUM(G914:CG914))</f>
        <v>0</v>
      </c>
      <c r="CI914" s="107">
        <f>IF(C914="","",SUM(G914:CG914))</f>
        <v>434874</v>
      </c>
      <c r="CJ914" s="67" t="b">
        <f>IF(C914="","",F914=CI914)</f>
        <v>1</v>
      </c>
    </row>
    <row r="915" spans="1:88" s="5" customFormat="1" ht="22.05" customHeight="1" x14ac:dyDescent="0.3">
      <c r="A915" s="172"/>
      <c r="B915" s="156"/>
      <c r="C915" s="169"/>
      <c r="D915" s="159"/>
      <c r="E915" s="162"/>
      <c r="F915" s="165"/>
      <c r="G915" s="110">
        <v>0</v>
      </c>
      <c r="H915" s="110"/>
      <c r="I915" s="110"/>
      <c r="J915" s="110"/>
      <c r="K915" s="110"/>
      <c r="L915" s="110"/>
      <c r="M915" s="110"/>
      <c r="N915" s="110"/>
      <c r="O915" s="110"/>
      <c r="P915" s="110"/>
      <c r="Q915" s="110"/>
      <c r="R915" s="110"/>
      <c r="S915" s="110"/>
      <c r="T915" s="110"/>
      <c r="U915" s="110">
        <f t="shared" ref="U915" si="16850">ROUND(U914/$E914,2)</f>
        <v>0</v>
      </c>
      <c r="V915" s="110">
        <f t="shared" ref="V915" si="16851">ROUND(V914/$E914,2)</f>
        <v>0</v>
      </c>
      <c r="W915" s="110">
        <f t="shared" ref="W915" si="16852">ROUND(W914/$E914,2)</f>
        <v>0</v>
      </c>
      <c r="X915" s="110">
        <f t="shared" ref="X915" si="16853">ROUND(X914/$E914,2)</f>
        <v>0</v>
      </c>
      <c r="Y915" s="110">
        <f t="shared" ref="Y915" si="16854">ROUND(Y914/$E914,2)</f>
        <v>0</v>
      </c>
      <c r="Z915" s="110">
        <f t="shared" ref="Z915" si="16855">ROUND(Z914/$E914,2)</f>
        <v>0</v>
      </c>
      <c r="AA915" s="110">
        <f t="shared" ref="AA915" si="16856">ROUND(AA914/$E914,2)</f>
        <v>0</v>
      </c>
      <c r="AB915" s="110">
        <f t="shared" ref="AB915" si="16857">ROUND(AB914/$E914,2)</f>
        <v>0</v>
      </c>
      <c r="AC915" s="110">
        <f t="shared" ref="AC915" si="16858">ROUND(AC914/$E914,2)</f>
        <v>0</v>
      </c>
      <c r="AD915" s="110">
        <f t="shared" ref="AD915" si="16859">ROUND(AD914/$E914,2)</f>
        <v>0</v>
      </c>
      <c r="AE915" s="110">
        <f t="shared" ref="AE915" si="16860">ROUND(AE914/$E914,2)</f>
        <v>0</v>
      </c>
      <c r="AF915" s="110">
        <f t="shared" ref="AF915" si="16861">ROUND(AF914/$E914,2)</f>
        <v>0</v>
      </c>
      <c r="AG915" s="110">
        <f t="shared" ref="AG915" si="16862">ROUND(AG914/$E914,2)</f>
        <v>0</v>
      </c>
      <c r="AH915" s="110">
        <f t="shared" ref="AH915" si="16863">ROUND(AH914/$E914,2)</f>
        <v>0</v>
      </c>
      <c r="AI915" s="110">
        <f t="shared" ref="AI915" si="16864">ROUND(AI914/$E914,2)</f>
        <v>0</v>
      </c>
      <c r="AJ915" s="110">
        <f t="shared" ref="AJ915" si="16865">ROUND(AJ914/$E914,2)</f>
        <v>0</v>
      </c>
      <c r="AK915" s="110">
        <f t="shared" ref="AK915" si="16866">ROUND(AK914/$E914,2)</f>
        <v>0</v>
      </c>
      <c r="AL915" s="110">
        <f t="shared" ref="AL915" si="16867">ROUND(AL914/$E914,2)</f>
        <v>0</v>
      </c>
      <c r="AM915" s="110">
        <f t="shared" ref="AM915" si="16868">ROUND(AM914/$E914,2)</f>
        <v>0</v>
      </c>
      <c r="AN915" s="110">
        <f t="shared" ref="AN915" si="16869">ROUND(AN914/$E914,2)</f>
        <v>0</v>
      </c>
      <c r="AO915" s="110">
        <f t="shared" ref="AO915" si="16870">ROUND(AO914/$E914,2)</f>
        <v>0</v>
      </c>
      <c r="AP915" s="110">
        <f t="shared" ref="AP915" si="16871">ROUND(AP914/$E914,2)</f>
        <v>0</v>
      </c>
      <c r="AQ915" s="110">
        <f t="shared" ref="AQ915" si="16872">ROUND(AQ914/$E914,2)</f>
        <v>0</v>
      </c>
      <c r="AR915" s="110">
        <f t="shared" ref="AR915" si="16873">ROUND(AR914/$E914,2)</f>
        <v>0</v>
      </c>
      <c r="AS915" s="110">
        <f t="shared" ref="AS915" si="16874">ROUND(AS914/$E914,2)</f>
        <v>0</v>
      </c>
      <c r="AT915" s="110">
        <f t="shared" ref="AT915" si="16875">ROUND(AT914/$E914,2)</f>
        <v>0</v>
      </c>
      <c r="AU915" s="110">
        <f t="shared" ref="AU915" si="16876">ROUND(AU914/$E914,2)</f>
        <v>0</v>
      </c>
      <c r="AV915" s="110">
        <f t="shared" ref="AV915" si="16877">ROUND(AV914/$E914,2)</f>
        <v>0</v>
      </c>
      <c r="AW915" s="110">
        <f t="shared" ref="AW915" si="16878">ROUND(AW914/$E914,2)</f>
        <v>0</v>
      </c>
      <c r="AX915" s="110">
        <f t="shared" ref="AX915" si="16879">ROUND(AX914/$E914,2)</f>
        <v>0</v>
      </c>
      <c r="AY915" s="110">
        <f t="shared" ref="AY915" si="16880">ROUND(AY914/$E914,2)</f>
        <v>0</v>
      </c>
      <c r="AZ915" s="110">
        <f t="shared" ref="AZ915" si="16881">ROUND(AZ914/$E914,2)</f>
        <v>0</v>
      </c>
      <c r="BA915" s="110">
        <f t="shared" ref="BA915" si="16882">ROUND(BA914/$E914,2)</f>
        <v>0</v>
      </c>
      <c r="BB915" s="110">
        <f t="shared" ref="BB915" si="16883">ROUND(BB914/$E914,2)</f>
        <v>0</v>
      </c>
      <c r="BC915" s="110">
        <f t="shared" ref="BC915" si="16884">ROUND(BC914/$E914,2)</f>
        <v>0</v>
      </c>
      <c r="BD915" s="110">
        <f t="shared" ref="BD915" si="16885">ROUND(BD914/$E914,2)</f>
        <v>0</v>
      </c>
      <c r="BE915" s="110">
        <f t="shared" ref="BE915" si="16886">ROUND(BE914/$E914,2)</f>
        <v>0</v>
      </c>
      <c r="BF915" s="110">
        <f t="shared" ref="BF915" si="16887">ROUND(BF914/$E914,2)</f>
        <v>0</v>
      </c>
      <c r="BG915" s="110">
        <f t="shared" ref="BG915" si="16888">ROUND(BG914/$E914,2)</f>
        <v>0</v>
      </c>
      <c r="BH915" s="110">
        <f t="shared" ref="BH915" si="16889">ROUND(BH914/$E914,2)</f>
        <v>0</v>
      </c>
      <c r="BI915" s="110">
        <f t="shared" ref="BI915" si="16890">ROUND(BI914/$E914,2)</f>
        <v>0</v>
      </c>
      <c r="BJ915" s="110">
        <f t="shared" ref="BJ915" si="16891">ROUND(BJ914/$E914,2)</f>
        <v>0</v>
      </c>
      <c r="BK915" s="110">
        <f t="shared" ref="BK915" si="16892">ROUND(BK914/$E914,2)</f>
        <v>0.14000000000000001</v>
      </c>
      <c r="BL915" s="110">
        <f t="shared" ref="BL915" si="16893">ROUND(BL914/$E914,2)</f>
        <v>0.14000000000000001</v>
      </c>
      <c r="BM915" s="110">
        <f t="shared" ref="BM915" si="16894">ROUND(BM914/$E914,2)</f>
        <v>0.14000000000000001</v>
      </c>
      <c r="BN915" s="110">
        <f t="shared" ref="BN915" si="16895">ROUND(BN914/$E914,2)</f>
        <v>0.14000000000000001</v>
      </c>
      <c r="BO915" s="110">
        <f t="shared" ref="BO915" si="16896">ROUND(BO914/$E914,2)</f>
        <v>0.14000000000000001</v>
      </c>
      <c r="BP915" s="110">
        <f t="shared" ref="BP915" si="16897">ROUND(BP914/$E914,2)</f>
        <v>0.14000000000000001</v>
      </c>
      <c r="BQ915" s="110">
        <f t="shared" ref="BQ915" si="16898">ROUND(BQ914/$E914,2)</f>
        <v>0.14000000000000001</v>
      </c>
      <c r="BR915" s="110">
        <f t="shared" ref="BR915:BS915" si="16899">ROUNDUP(BR914/$E914,2)</f>
        <v>0.15000000000000002</v>
      </c>
      <c r="BS915" s="110">
        <f t="shared" si="16899"/>
        <v>0.15000000000000002</v>
      </c>
      <c r="BT915" s="110">
        <f t="shared" ref="BT915" si="16900">ROUND(BT914/$E914,2)</f>
        <v>0.14000000000000001</v>
      </c>
      <c r="BU915" s="110">
        <f t="shared" ref="BU915" si="16901">ROUND(BU914/$E914,2)</f>
        <v>0.14000000000000001</v>
      </c>
      <c r="BV915" s="110">
        <f t="shared" ref="BV915:BW915" si="16902">ROUNDUP(BV914/$E914,2)</f>
        <v>0.15000000000000002</v>
      </c>
      <c r="BW915" s="110">
        <f t="shared" si="16902"/>
        <v>0.15000000000000002</v>
      </c>
      <c r="BX915" s="110">
        <f t="shared" ref="BX915" si="16903">ROUND(BX914/$E914,2)</f>
        <v>0.14000000000000001</v>
      </c>
      <c r="BY915" s="110">
        <f t="shared" ref="BY915" si="16904">ROUND(BY914/$E914,2)</f>
        <v>0</v>
      </c>
      <c r="BZ915" s="110">
        <f t="shared" ref="BZ915" si="16905">ROUND(BZ914/$E914,2)</f>
        <v>0</v>
      </c>
      <c r="CA915" s="110">
        <f t="shared" ref="CA915" si="16906">ROUND(CA914/$E914,2)</f>
        <v>0</v>
      </c>
      <c r="CB915" s="110">
        <f t="shared" ref="CB915" si="16907">ROUND(CB914/$E914,2)</f>
        <v>0</v>
      </c>
      <c r="CC915" s="110">
        <f t="shared" ref="CC915" si="16908">ROUND(CC914/$E914,2)</f>
        <v>0</v>
      </c>
      <c r="CD915" s="110">
        <f t="shared" ref="CD915" si="16909">ROUND(CD914/$E914,2)</f>
        <v>0</v>
      </c>
      <c r="CE915" s="110"/>
      <c r="CF915" s="110">
        <f t="shared" ref="CF915" si="16910">ROUND(CF914/$E914,2)</f>
        <v>0</v>
      </c>
      <c r="CG915" s="110">
        <f t="shared" ref="CG915" si="16911">ROUND(CG914/$E914,2)</f>
        <v>0</v>
      </c>
      <c r="CH915" s="111">
        <f>IF(C914="","",D914-SUM(G915:CG915))</f>
        <v>-4.4408920985006262E-16</v>
      </c>
      <c r="CI915" s="112">
        <f>IF(C914="","",SUM(G915:CG915))</f>
        <v>2.0000000000000004</v>
      </c>
      <c r="CJ915" s="67" t="b">
        <f>IF(C914="","",D914=CI915)</f>
        <v>1</v>
      </c>
    </row>
    <row r="916" spans="1:88" s="5" customFormat="1" ht="22.05" customHeight="1" x14ac:dyDescent="0.3">
      <c r="A916" s="173"/>
      <c r="B916" s="157"/>
      <c r="C916" s="170"/>
      <c r="D916" s="160"/>
      <c r="E916" s="163"/>
      <c r="F916" s="166"/>
      <c r="G916" s="113">
        <v>0</v>
      </c>
      <c r="H916" s="113"/>
      <c r="I916" s="113"/>
      <c r="J916" s="113"/>
      <c r="K916" s="113"/>
      <c r="L916" s="113"/>
      <c r="M916" s="113"/>
      <c r="N916" s="113"/>
      <c r="O916" s="113"/>
      <c r="P916" s="113"/>
      <c r="Q916" s="113"/>
      <c r="R916" s="113"/>
      <c r="S916" s="113"/>
      <c r="T916" s="113"/>
      <c r="U916" s="113">
        <f t="shared" ref="U916:X916" si="16912">U914/$F914</f>
        <v>0</v>
      </c>
      <c r="V916" s="113">
        <f t="shared" si="16912"/>
        <v>0</v>
      </c>
      <c r="W916" s="113">
        <f t="shared" si="16912"/>
        <v>0</v>
      </c>
      <c r="X916" s="113">
        <f t="shared" si="16912"/>
        <v>0</v>
      </c>
      <c r="Y916" s="113">
        <f t="shared" ref="Y916:AG916" si="16913">Y914/$F914</f>
        <v>0</v>
      </c>
      <c r="Z916" s="113">
        <f t="shared" si="16913"/>
        <v>0</v>
      </c>
      <c r="AA916" s="113">
        <f t="shared" si="16913"/>
        <v>0</v>
      </c>
      <c r="AB916" s="113">
        <f t="shared" si="16913"/>
        <v>0</v>
      </c>
      <c r="AC916" s="113">
        <f t="shared" si="16913"/>
        <v>0</v>
      </c>
      <c r="AD916" s="113">
        <f t="shared" si="16913"/>
        <v>0</v>
      </c>
      <c r="AE916" s="113">
        <f t="shared" si="16913"/>
        <v>0</v>
      </c>
      <c r="AF916" s="113">
        <f t="shared" si="16913"/>
        <v>0</v>
      </c>
      <c r="AG916" s="113">
        <f t="shared" si="16913"/>
        <v>0</v>
      </c>
      <c r="AH916" s="113">
        <f t="shared" ref="AH916:AK916" si="16914">AH914/$F914</f>
        <v>0</v>
      </c>
      <c r="AI916" s="113">
        <f t="shared" si="16914"/>
        <v>0</v>
      </c>
      <c r="AJ916" s="113">
        <f t="shared" si="16914"/>
        <v>0</v>
      </c>
      <c r="AK916" s="113">
        <f t="shared" si="16914"/>
        <v>0</v>
      </c>
      <c r="AL916" s="113">
        <f t="shared" ref="AL916:AT916" si="16915">AL914/$F914</f>
        <v>0</v>
      </c>
      <c r="AM916" s="113">
        <f t="shared" si="16915"/>
        <v>0</v>
      </c>
      <c r="AN916" s="113">
        <f t="shared" si="16915"/>
        <v>0</v>
      </c>
      <c r="AO916" s="113">
        <f t="shared" si="16915"/>
        <v>0</v>
      </c>
      <c r="AP916" s="113">
        <f t="shared" si="16915"/>
        <v>0</v>
      </c>
      <c r="AQ916" s="113">
        <f t="shared" si="16915"/>
        <v>0</v>
      </c>
      <c r="AR916" s="113">
        <f t="shared" si="16915"/>
        <v>0</v>
      </c>
      <c r="AS916" s="113">
        <f t="shared" si="16915"/>
        <v>0</v>
      </c>
      <c r="AT916" s="113">
        <f t="shared" si="16915"/>
        <v>0</v>
      </c>
      <c r="AU916" s="113">
        <f t="shared" ref="AU916:AX916" si="16916">AU914/$F914</f>
        <v>0</v>
      </c>
      <c r="AV916" s="113">
        <f t="shared" si="16916"/>
        <v>0</v>
      </c>
      <c r="AW916" s="113">
        <f t="shared" si="16916"/>
        <v>0</v>
      </c>
      <c r="AX916" s="113">
        <f t="shared" si="16916"/>
        <v>0</v>
      </c>
      <c r="AY916" s="113">
        <f t="shared" ref="AY916:BC916" si="16917">AY914/$F914</f>
        <v>0</v>
      </c>
      <c r="AZ916" s="113">
        <f t="shared" si="16917"/>
        <v>0</v>
      </c>
      <c r="BA916" s="113">
        <f t="shared" si="16917"/>
        <v>0</v>
      </c>
      <c r="BB916" s="113">
        <f t="shared" si="16917"/>
        <v>0</v>
      </c>
      <c r="BC916" s="113">
        <f t="shared" si="16917"/>
        <v>0</v>
      </c>
      <c r="BD916" s="113">
        <f t="shared" ref="BD916:BG916" si="16918">BD914/$F914</f>
        <v>0</v>
      </c>
      <c r="BE916" s="113">
        <f t="shared" si="16918"/>
        <v>0</v>
      </c>
      <c r="BF916" s="113">
        <f t="shared" si="16918"/>
        <v>0</v>
      </c>
      <c r="BG916" s="113">
        <f t="shared" si="16918"/>
        <v>0</v>
      </c>
      <c r="BH916" s="113">
        <f t="shared" ref="BH916:BK916" si="16919">BH914/$F914</f>
        <v>0</v>
      </c>
      <c r="BI916" s="113">
        <f t="shared" si="16919"/>
        <v>0</v>
      </c>
      <c r="BJ916" s="113">
        <f t="shared" si="16919"/>
        <v>0</v>
      </c>
      <c r="BK916" s="113">
        <f t="shared" si="16919"/>
        <v>7.1427585921439316E-2</v>
      </c>
      <c r="BL916" s="113">
        <f t="shared" ref="BL916:BP916" si="16920">BL914/$F914</f>
        <v>7.1429885438080917E-2</v>
      </c>
      <c r="BM916" s="113">
        <f t="shared" si="16920"/>
        <v>7.1429885438080917E-2</v>
      </c>
      <c r="BN916" s="113">
        <f t="shared" si="16920"/>
        <v>7.1429885438080917E-2</v>
      </c>
      <c r="BO916" s="113">
        <f t="shared" si="16920"/>
        <v>7.1429885438080917E-2</v>
      </c>
      <c r="BP916" s="113">
        <f t="shared" si="16920"/>
        <v>7.1427585921439316E-2</v>
      </c>
      <c r="BQ916" s="113">
        <f t="shared" ref="BQ916:BT916" si="16921">BQ914/$F914</f>
        <v>7.1427585921439316E-2</v>
      </c>
      <c r="BR916" s="113">
        <f t="shared" si="16921"/>
        <v>7.1427585921439316E-2</v>
      </c>
      <c r="BS916" s="113">
        <f t="shared" si="16921"/>
        <v>7.1427585921439316E-2</v>
      </c>
      <c r="BT916" s="113">
        <f t="shared" si="16921"/>
        <v>7.1427585921439316E-2</v>
      </c>
      <c r="BU916" s="113">
        <f t="shared" ref="BU916:BX916" si="16922">BU914/$F914</f>
        <v>7.1429885438080917E-2</v>
      </c>
      <c r="BV916" s="113">
        <f t="shared" si="16922"/>
        <v>7.1429885438080917E-2</v>
      </c>
      <c r="BW916" s="113">
        <f t="shared" si="16922"/>
        <v>7.1427585921439316E-2</v>
      </c>
      <c r="BX916" s="113">
        <f t="shared" si="16922"/>
        <v>7.1427585921439316E-2</v>
      </c>
      <c r="BY916" s="113">
        <f t="shared" ref="BY916:CC916" si="16923">BY914/$F914</f>
        <v>0</v>
      </c>
      <c r="BZ916" s="113">
        <f t="shared" si="16923"/>
        <v>0</v>
      </c>
      <c r="CA916" s="113">
        <f t="shared" si="16923"/>
        <v>0</v>
      </c>
      <c r="CB916" s="113">
        <f t="shared" si="16923"/>
        <v>0</v>
      </c>
      <c r="CC916" s="113">
        <f t="shared" si="16923"/>
        <v>0</v>
      </c>
      <c r="CD916" s="113">
        <f t="shared" ref="CD916:CG916" si="16924">CD914/$F914</f>
        <v>0</v>
      </c>
      <c r="CE916" s="113"/>
      <c r="CF916" s="113">
        <f t="shared" si="16924"/>
        <v>0</v>
      </c>
      <c r="CG916" s="113">
        <f t="shared" si="16924"/>
        <v>0</v>
      </c>
      <c r="CH916" s="114">
        <f>IF(C914="","",100%-SUM(G916:CG916))</f>
        <v>1.1102230246251565E-16</v>
      </c>
      <c r="CI916" s="115">
        <f>IF(C914="","",SUM(G916:CG916))</f>
        <v>0.99999999999999989</v>
      </c>
      <c r="CJ916" s="67" t="b">
        <f>IF(C914="","",SUM(G916:CG916)=CI916)</f>
        <v>1</v>
      </c>
    </row>
    <row r="917" spans="1:88" s="5" customFormat="1" ht="22.05" customHeight="1" x14ac:dyDescent="0.3">
      <c r="A917" s="171" t="s">
        <v>649</v>
      </c>
      <c r="B917" s="155" t="s">
        <v>650</v>
      </c>
      <c r="C917" s="168" t="s">
        <v>163</v>
      </c>
      <c r="D917" s="158">
        <v>3</v>
      </c>
      <c r="E917" s="161">
        <v>424068</v>
      </c>
      <c r="F917" s="164">
        <f t="shared" si="16400"/>
        <v>1272204</v>
      </c>
      <c r="G917" s="108">
        <v>0</v>
      </c>
      <c r="H917" s="108"/>
      <c r="I917" s="108"/>
      <c r="J917" s="108"/>
      <c r="K917" s="108"/>
      <c r="L917" s="108"/>
      <c r="M917" s="108"/>
      <c r="N917" s="108"/>
      <c r="O917" s="108"/>
      <c r="P917" s="108"/>
      <c r="Q917" s="108"/>
      <c r="R917" s="108"/>
      <c r="S917" s="108"/>
      <c r="T917" s="108"/>
      <c r="U917" s="108"/>
      <c r="V917" s="108"/>
      <c r="W917" s="108"/>
      <c r="X917" s="108"/>
      <c r="Y917" s="108"/>
      <c r="Z917" s="108"/>
      <c r="AA917" s="108"/>
      <c r="AB917" s="108"/>
      <c r="AC917" s="108"/>
      <c r="AD917" s="108"/>
      <c r="AE917" s="108"/>
      <c r="AF917" s="108"/>
      <c r="AG917" s="108"/>
      <c r="AH917" s="108"/>
      <c r="AI917" s="108"/>
      <c r="AJ917" s="108"/>
      <c r="AK917" s="108"/>
      <c r="AL917" s="108"/>
      <c r="AM917" s="108"/>
      <c r="AN917" s="108"/>
      <c r="AO917" s="108"/>
      <c r="AP917" s="108"/>
      <c r="AQ917" s="108"/>
      <c r="AR917" s="108"/>
      <c r="AS917" s="108"/>
      <c r="AT917" s="108"/>
      <c r="AU917" s="108"/>
      <c r="AV917" s="108"/>
      <c r="AW917" s="108"/>
      <c r="AX917" s="108"/>
      <c r="AY917" s="108"/>
      <c r="AZ917" s="108"/>
      <c r="BA917" s="108"/>
      <c r="BB917" s="108"/>
      <c r="BC917" s="108"/>
      <c r="BD917" s="108"/>
      <c r="BE917" s="108"/>
      <c r="BF917" s="108"/>
      <c r="BG917" s="108"/>
      <c r="BH917" s="108"/>
      <c r="BI917" s="108"/>
      <c r="BJ917" s="108"/>
      <c r="BK917" s="108">
        <f>ROUND($F917/14,0)</f>
        <v>90872</v>
      </c>
      <c r="BL917" s="108">
        <f>ROUNDDOWN($F917/14,0)</f>
        <v>90871</v>
      </c>
      <c r="BM917" s="108">
        <f>ROUNDDOWN($F917/14,0)</f>
        <v>90871</v>
      </c>
      <c r="BN917" s="108">
        <f>ROUNDDOWN($F917/14,0)</f>
        <v>90871</v>
      </c>
      <c r="BO917" s="108">
        <f>ROUNDDOWN($F917/14,0)</f>
        <v>90871</v>
      </c>
      <c r="BP917" s="108">
        <f t="shared" ref="BP917:BX917" si="16925">ROUND($F917/14,0)</f>
        <v>90872</v>
      </c>
      <c r="BQ917" s="108">
        <f t="shared" si="16925"/>
        <v>90872</v>
      </c>
      <c r="BR917" s="108">
        <f t="shared" si="16925"/>
        <v>90872</v>
      </c>
      <c r="BS917" s="108">
        <f t="shared" si="16925"/>
        <v>90872</v>
      </c>
      <c r="BT917" s="108">
        <f t="shared" si="16925"/>
        <v>90872</v>
      </c>
      <c r="BU917" s="108">
        <f t="shared" si="16925"/>
        <v>90872</v>
      </c>
      <c r="BV917" s="108">
        <f t="shared" si="16925"/>
        <v>90872</v>
      </c>
      <c r="BW917" s="108">
        <f t="shared" si="16925"/>
        <v>90872</v>
      </c>
      <c r="BX917" s="108">
        <f t="shared" si="16925"/>
        <v>90872</v>
      </c>
      <c r="BY917" s="108"/>
      <c r="BZ917" s="108"/>
      <c r="CA917" s="108"/>
      <c r="CB917" s="108"/>
      <c r="CC917" s="108"/>
      <c r="CD917" s="108"/>
      <c r="CE917" s="108"/>
      <c r="CF917" s="108"/>
      <c r="CG917" s="108"/>
      <c r="CH917" s="109">
        <f>IF(C917="","",F917-SUM(G917:CG917))</f>
        <v>0</v>
      </c>
      <c r="CI917" s="107">
        <f>IF(C917="","",SUM(G917:CG917))</f>
        <v>1272204</v>
      </c>
      <c r="CJ917" s="67" t="b">
        <f>IF(C917="","",F917=CI917)</f>
        <v>1</v>
      </c>
    </row>
    <row r="918" spans="1:88" s="5" customFormat="1" ht="22.05" customHeight="1" x14ac:dyDescent="0.3">
      <c r="A918" s="172"/>
      <c r="B918" s="156"/>
      <c r="C918" s="169"/>
      <c r="D918" s="159"/>
      <c r="E918" s="162"/>
      <c r="F918" s="165"/>
      <c r="G918" s="110">
        <v>0</v>
      </c>
      <c r="H918" s="110"/>
      <c r="I918" s="110"/>
      <c r="J918" s="110"/>
      <c r="K918" s="110"/>
      <c r="L918" s="110"/>
      <c r="M918" s="110"/>
      <c r="N918" s="110"/>
      <c r="O918" s="110"/>
      <c r="P918" s="110"/>
      <c r="Q918" s="110"/>
      <c r="R918" s="110"/>
      <c r="S918" s="110"/>
      <c r="T918" s="110"/>
      <c r="U918" s="110">
        <f t="shared" ref="U918" si="16926">ROUND(U917/$E917,2)</f>
        <v>0</v>
      </c>
      <c r="V918" s="110">
        <f t="shared" ref="V918" si="16927">ROUND(V917/$E917,2)</f>
        <v>0</v>
      </c>
      <c r="W918" s="110">
        <f t="shared" ref="W918" si="16928">ROUND(W917/$E917,2)</f>
        <v>0</v>
      </c>
      <c r="X918" s="110">
        <f t="shared" ref="X918" si="16929">ROUND(X917/$E917,2)</f>
        <v>0</v>
      </c>
      <c r="Y918" s="110">
        <f t="shared" ref="Y918" si="16930">ROUND(Y917/$E917,2)</f>
        <v>0</v>
      </c>
      <c r="Z918" s="110">
        <f t="shared" ref="Z918" si="16931">ROUND(Z917/$E917,2)</f>
        <v>0</v>
      </c>
      <c r="AA918" s="110">
        <f t="shared" ref="AA918" si="16932">ROUND(AA917/$E917,2)</f>
        <v>0</v>
      </c>
      <c r="AB918" s="110">
        <f t="shared" ref="AB918" si="16933">ROUND(AB917/$E917,2)</f>
        <v>0</v>
      </c>
      <c r="AC918" s="110">
        <f t="shared" ref="AC918" si="16934">ROUND(AC917/$E917,2)</f>
        <v>0</v>
      </c>
      <c r="AD918" s="110">
        <f t="shared" ref="AD918" si="16935">ROUND(AD917/$E917,2)</f>
        <v>0</v>
      </c>
      <c r="AE918" s="110">
        <f t="shared" ref="AE918" si="16936">ROUND(AE917/$E917,2)</f>
        <v>0</v>
      </c>
      <c r="AF918" s="110">
        <f t="shared" ref="AF918" si="16937">ROUND(AF917/$E917,2)</f>
        <v>0</v>
      </c>
      <c r="AG918" s="110">
        <f t="shared" ref="AG918" si="16938">ROUND(AG917/$E917,2)</f>
        <v>0</v>
      </c>
      <c r="AH918" s="110">
        <f t="shared" ref="AH918" si="16939">ROUND(AH917/$E917,2)</f>
        <v>0</v>
      </c>
      <c r="AI918" s="110">
        <f t="shared" ref="AI918" si="16940">ROUND(AI917/$E917,2)</f>
        <v>0</v>
      </c>
      <c r="AJ918" s="110">
        <f t="shared" ref="AJ918" si="16941">ROUND(AJ917/$E917,2)</f>
        <v>0</v>
      </c>
      <c r="AK918" s="110">
        <f t="shared" ref="AK918" si="16942">ROUND(AK917/$E917,2)</f>
        <v>0</v>
      </c>
      <c r="AL918" s="110">
        <f t="shared" ref="AL918" si="16943">ROUND(AL917/$E917,2)</f>
        <v>0</v>
      </c>
      <c r="AM918" s="110">
        <f t="shared" ref="AM918" si="16944">ROUND(AM917/$E917,2)</f>
        <v>0</v>
      </c>
      <c r="AN918" s="110">
        <f t="shared" ref="AN918" si="16945">ROUND(AN917/$E917,2)</f>
        <v>0</v>
      </c>
      <c r="AO918" s="110">
        <f t="shared" ref="AO918" si="16946">ROUND(AO917/$E917,2)</f>
        <v>0</v>
      </c>
      <c r="AP918" s="110">
        <f t="shared" ref="AP918" si="16947">ROUND(AP917/$E917,2)</f>
        <v>0</v>
      </c>
      <c r="AQ918" s="110">
        <f t="shared" ref="AQ918" si="16948">ROUND(AQ917/$E917,2)</f>
        <v>0</v>
      </c>
      <c r="AR918" s="110">
        <f t="shared" ref="AR918" si="16949">ROUND(AR917/$E917,2)</f>
        <v>0</v>
      </c>
      <c r="AS918" s="110">
        <f t="shared" ref="AS918" si="16950">ROUND(AS917/$E917,2)</f>
        <v>0</v>
      </c>
      <c r="AT918" s="110">
        <f t="shared" ref="AT918" si="16951">ROUND(AT917/$E917,2)</f>
        <v>0</v>
      </c>
      <c r="AU918" s="110">
        <f t="shared" ref="AU918" si="16952">ROUND(AU917/$E917,2)</f>
        <v>0</v>
      </c>
      <c r="AV918" s="110">
        <f t="shared" ref="AV918" si="16953">ROUND(AV917/$E917,2)</f>
        <v>0</v>
      </c>
      <c r="AW918" s="110">
        <f t="shared" ref="AW918" si="16954">ROUND(AW917/$E917,2)</f>
        <v>0</v>
      </c>
      <c r="AX918" s="110">
        <f t="shared" ref="AX918" si="16955">ROUND(AX917/$E917,2)</f>
        <v>0</v>
      </c>
      <c r="AY918" s="110">
        <f t="shared" ref="AY918" si="16956">ROUND(AY917/$E917,2)</f>
        <v>0</v>
      </c>
      <c r="AZ918" s="110">
        <f t="shared" ref="AZ918" si="16957">ROUND(AZ917/$E917,2)</f>
        <v>0</v>
      </c>
      <c r="BA918" s="110">
        <f t="shared" ref="BA918" si="16958">ROUND(BA917/$E917,2)</f>
        <v>0</v>
      </c>
      <c r="BB918" s="110">
        <f t="shared" ref="BB918" si="16959">ROUND(BB917/$E917,2)</f>
        <v>0</v>
      </c>
      <c r="BC918" s="110">
        <f t="shared" ref="BC918" si="16960">ROUND(BC917/$E917,2)</f>
        <v>0</v>
      </c>
      <c r="BD918" s="110">
        <f t="shared" ref="BD918" si="16961">ROUND(BD917/$E917,2)</f>
        <v>0</v>
      </c>
      <c r="BE918" s="110">
        <f t="shared" ref="BE918" si="16962">ROUND(BE917/$E917,2)</f>
        <v>0</v>
      </c>
      <c r="BF918" s="110">
        <f t="shared" ref="BF918" si="16963">ROUND(BF917/$E917,2)</f>
        <v>0</v>
      </c>
      <c r="BG918" s="110">
        <f t="shared" ref="BG918" si="16964">ROUND(BG917/$E917,2)</f>
        <v>0</v>
      </c>
      <c r="BH918" s="110">
        <f t="shared" ref="BH918" si="16965">ROUND(BH917/$E917,2)</f>
        <v>0</v>
      </c>
      <c r="BI918" s="110">
        <f t="shared" ref="BI918" si="16966">ROUND(BI917/$E917,2)</f>
        <v>0</v>
      </c>
      <c r="BJ918" s="110">
        <f t="shared" ref="BJ918" si="16967">ROUND(BJ917/$E917,2)</f>
        <v>0</v>
      </c>
      <c r="BK918" s="110">
        <f t="shared" ref="BK918" si="16968">ROUND(BK917/$E917,2)</f>
        <v>0.21</v>
      </c>
      <c r="BL918" s="110">
        <f t="shared" ref="BL918" si="16969">ROUND(BL917/$E917,2)</f>
        <v>0.21</v>
      </c>
      <c r="BM918" s="110">
        <f t="shared" ref="BM918" si="16970">ROUND(BM917/$E917,2)</f>
        <v>0.21</v>
      </c>
      <c r="BN918" s="110">
        <f t="shared" ref="BN918" si="16971">ROUND(BN917/$E917,2)</f>
        <v>0.21</v>
      </c>
      <c r="BO918" s="110">
        <f t="shared" ref="BO918" si="16972">ROUND(BO917/$E917,2)</f>
        <v>0.21</v>
      </c>
      <c r="BP918" s="110">
        <f t="shared" ref="BP918" si="16973">ROUND(BP917/$E917,2)</f>
        <v>0.21</v>
      </c>
      <c r="BQ918" s="110">
        <f t="shared" ref="BQ918:BS918" si="16974">ROUNDUP(BQ917/$E917,2)</f>
        <v>0.22</v>
      </c>
      <c r="BR918" s="110">
        <f t="shared" si="16974"/>
        <v>0.22</v>
      </c>
      <c r="BS918" s="110">
        <f t="shared" si="16974"/>
        <v>0.22</v>
      </c>
      <c r="BT918" s="110">
        <f t="shared" ref="BT918" si="16975">ROUND(BT917/$E917,2)</f>
        <v>0.21</v>
      </c>
      <c r="BU918" s="110">
        <f>ROUNDUP(BU917/$E917,2)</f>
        <v>0.22</v>
      </c>
      <c r="BV918" s="110">
        <f t="shared" ref="BV918:BW918" si="16976">ROUNDUP(BV917/$E917,2)</f>
        <v>0.22</v>
      </c>
      <c r="BW918" s="110">
        <f t="shared" si="16976"/>
        <v>0.22</v>
      </c>
      <c r="BX918" s="110">
        <f t="shared" ref="BX918" si="16977">ROUND(BX917/$E917,2)</f>
        <v>0.21</v>
      </c>
      <c r="BY918" s="110">
        <f t="shared" ref="BY918" si="16978">ROUND(BY917/$E917,2)</f>
        <v>0</v>
      </c>
      <c r="BZ918" s="110">
        <f t="shared" ref="BZ918" si="16979">ROUND(BZ917/$E917,2)</f>
        <v>0</v>
      </c>
      <c r="CA918" s="110">
        <f t="shared" ref="CA918" si="16980">ROUND(CA917/$E917,2)</f>
        <v>0</v>
      </c>
      <c r="CB918" s="110">
        <f t="shared" ref="CB918" si="16981">ROUND(CB917/$E917,2)</f>
        <v>0</v>
      </c>
      <c r="CC918" s="110">
        <f t="shared" ref="CC918" si="16982">ROUND(CC917/$E917,2)</f>
        <v>0</v>
      </c>
      <c r="CD918" s="110">
        <f t="shared" ref="CD918" si="16983">ROUND(CD917/$E917,2)</f>
        <v>0</v>
      </c>
      <c r="CE918" s="110"/>
      <c r="CF918" s="110">
        <f t="shared" ref="CF918" si="16984">ROUND(CF917/$E917,2)</f>
        <v>0</v>
      </c>
      <c r="CG918" s="110">
        <f t="shared" ref="CG918" si="16985">ROUND(CG917/$E917,2)</f>
        <v>0</v>
      </c>
      <c r="CH918" s="111">
        <f>IF(C917="","",D917-SUM(G918:CG918))</f>
        <v>-4.4408920985006262E-16</v>
      </c>
      <c r="CI918" s="112">
        <f>IF(C917="","",SUM(G918:CG918))</f>
        <v>3.0000000000000004</v>
      </c>
      <c r="CJ918" s="67" t="b">
        <f>IF(C917="","",D917=CI918)</f>
        <v>1</v>
      </c>
    </row>
    <row r="919" spans="1:88" s="5" customFormat="1" ht="22.05" customHeight="1" x14ac:dyDescent="0.3">
      <c r="A919" s="173"/>
      <c r="B919" s="157"/>
      <c r="C919" s="170"/>
      <c r="D919" s="160"/>
      <c r="E919" s="163"/>
      <c r="F919" s="166"/>
      <c r="G919" s="113">
        <v>0</v>
      </c>
      <c r="H919" s="113"/>
      <c r="I919" s="113"/>
      <c r="J919" s="113"/>
      <c r="K919" s="113"/>
      <c r="L919" s="113"/>
      <c r="M919" s="113"/>
      <c r="N919" s="113"/>
      <c r="O919" s="113"/>
      <c r="P919" s="113"/>
      <c r="Q919" s="113"/>
      <c r="R919" s="113"/>
      <c r="S919" s="113"/>
      <c r="T919" s="113"/>
      <c r="U919" s="113">
        <f t="shared" ref="U919:X919" si="16986">U917/$F917</f>
        <v>0</v>
      </c>
      <c r="V919" s="113">
        <f t="shared" si="16986"/>
        <v>0</v>
      </c>
      <c r="W919" s="113">
        <f t="shared" si="16986"/>
        <v>0</v>
      </c>
      <c r="X919" s="113">
        <f t="shared" si="16986"/>
        <v>0</v>
      </c>
      <c r="Y919" s="113">
        <f t="shared" ref="Y919:AG919" si="16987">Y917/$F917</f>
        <v>0</v>
      </c>
      <c r="Z919" s="113">
        <f t="shared" si="16987"/>
        <v>0</v>
      </c>
      <c r="AA919" s="113">
        <f t="shared" si="16987"/>
        <v>0</v>
      </c>
      <c r="AB919" s="113">
        <f t="shared" si="16987"/>
        <v>0</v>
      </c>
      <c r="AC919" s="113">
        <f t="shared" si="16987"/>
        <v>0</v>
      </c>
      <c r="AD919" s="113">
        <f t="shared" si="16987"/>
        <v>0</v>
      </c>
      <c r="AE919" s="113">
        <f t="shared" si="16987"/>
        <v>0</v>
      </c>
      <c r="AF919" s="113">
        <f t="shared" si="16987"/>
        <v>0</v>
      </c>
      <c r="AG919" s="113">
        <f t="shared" si="16987"/>
        <v>0</v>
      </c>
      <c r="AH919" s="113">
        <f t="shared" ref="AH919:AK919" si="16988">AH917/$F917</f>
        <v>0</v>
      </c>
      <c r="AI919" s="113">
        <f t="shared" si="16988"/>
        <v>0</v>
      </c>
      <c r="AJ919" s="113">
        <f t="shared" si="16988"/>
        <v>0</v>
      </c>
      <c r="AK919" s="113">
        <f t="shared" si="16988"/>
        <v>0</v>
      </c>
      <c r="AL919" s="113">
        <f t="shared" ref="AL919:AT919" si="16989">AL917/$F917</f>
        <v>0</v>
      </c>
      <c r="AM919" s="113">
        <f t="shared" si="16989"/>
        <v>0</v>
      </c>
      <c r="AN919" s="113">
        <f t="shared" si="16989"/>
        <v>0</v>
      </c>
      <c r="AO919" s="113">
        <f t="shared" si="16989"/>
        <v>0</v>
      </c>
      <c r="AP919" s="113">
        <f t="shared" si="16989"/>
        <v>0</v>
      </c>
      <c r="AQ919" s="113">
        <f t="shared" si="16989"/>
        <v>0</v>
      </c>
      <c r="AR919" s="113">
        <f t="shared" si="16989"/>
        <v>0</v>
      </c>
      <c r="AS919" s="113">
        <f t="shared" si="16989"/>
        <v>0</v>
      </c>
      <c r="AT919" s="113">
        <f t="shared" si="16989"/>
        <v>0</v>
      </c>
      <c r="AU919" s="113">
        <f t="shared" ref="AU919:AX919" si="16990">AU917/$F917</f>
        <v>0</v>
      </c>
      <c r="AV919" s="113">
        <f t="shared" si="16990"/>
        <v>0</v>
      </c>
      <c r="AW919" s="113">
        <f t="shared" si="16990"/>
        <v>0</v>
      </c>
      <c r="AX919" s="113">
        <f t="shared" si="16990"/>
        <v>0</v>
      </c>
      <c r="AY919" s="113">
        <f t="shared" ref="AY919:BC919" si="16991">AY917/$F917</f>
        <v>0</v>
      </c>
      <c r="AZ919" s="113">
        <f t="shared" si="16991"/>
        <v>0</v>
      </c>
      <c r="BA919" s="113">
        <f t="shared" si="16991"/>
        <v>0</v>
      </c>
      <c r="BB919" s="113">
        <f t="shared" si="16991"/>
        <v>0</v>
      </c>
      <c r="BC919" s="113">
        <f t="shared" si="16991"/>
        <v>0</v>
      </c>
      <c r="BD919" s="113">
        <f t="shared" ref="BD919:BG919" si="16992">BD917/$F917</f>
        <v>0</v>
      </c>
      <c r="BE919" s="113">
        <f t="shared" si="16992"/>
        <v>0</v>
      </c>
      <c r="BF919" s="113">
        <f t="shared" si="16992"/>
        <v>0</v>
      </c>
      <c r="BG919" s="113">
        <f t="shared" si="16992"/>
        <v>0</v>
      </c>
      <c r="BH919" s="113">
        <f t="shared" ref="BH919:BK919" si="16993">BH917/$F917</f>
        <v>0</v>
      </c>
      <c r="BI919" s="113">
        <f t="shared" si="16993"/>
        <v>0</v>
      </c>
      <c r="BJ919" s="113">
        <f t="shared" si="16993"/>
        <v>0</v>
      </c>
      <c r="BK919" s="113">
        <f t="shared" si="16993"/>
        <v>7.1428796010702691E-2</v>
      </c>
      <c r="BL919" s="113">
        <f t="shared" ref="BL919:BP919" si="16994">BL917/$F917</f>
        <v>7.1428009973243278E-2</v>
      </c>
      <c r="BM919" s="113">
        <f t="shared" si="16994"/>
        <v>7.1428009973243278E-2</v>
      </c>
      <c r="BN919" s="113">
        <f t="shared" si="16994"/>
        <v>7.1428009973243278E-2</v>
      </c>
      <c r="BO919" s="113">
        <f t="shared" si="16994"/>
        <v>7.1428009973243278E-2</v>
      </c>
      <c r="BP919" s="113">
        <f t="shared" si="16994"/>
        <v>7.1428796010702691E-2</v>
      </c>
      <c r="BQ919" s="113">
        <f t="shared" ref="BQ919:BT919" si="16995">BQ917/$F917</f>
        <v>7.1428796010702691E-2</v>
      </c>
      <c r="BR919" s="113">
        <f t="shared" si="16995"/>
        <v>7.1428796010702691E-2</v>
      </c>
      <c r="BS919" s="113">
        <f t="shared" si="16995"/>
        <v>7.1428796010702691E-2</v>
      </c>
      <c r="BT919" s="113">
        <f t="shared" si="16995"/>
        <v>7.1428796010702691E-2</v>
      </c>
      <c r="BU919" s="113">
        <f t="shared" ref="BU919:BX919" si="16996">BU917/$F917</f>
        <v>7.1428796010702691E-2</v>
      </c>
      <c r="BV919" s="113">
        <f t="shared" si="16996"/>
        <v>7.1428796010702691E-2</v>
      </c>
      <c r="BW919" s="113">
        <f t="shared" si="16996"/>
        <v>7.1428796010702691E-2</v>
      </c>
      <c r="BX919" s="113">
        <f t="shared" si="16996"/>
        <v>7.1428796010702691E-2</v>
      </c>
      <c r="BY919" s="113">
        <f t="shared" ref="BY919:CC919" si="16997">BY917/$F917</f>
        <v>0</v>
      </c>
      <c r="BZ919" s="113">
        <f t="shared" si="16997"/>
        <v>0</v>
      </c>
      <c r="CA919" s="113">
        <f t="shared" si="16997"/>
        <v>0</v>
      </c>
      <c r="CB919" s="113">
        <f t="shared" si="16997"/>
        <v>0</v>
      </c>
      <c r="CC919" s="113">
        <f t="shared" si="16997"/>
        <v>0</v>
      </c>
      <c r="CD919" s="113">
        <f t="shared" ref="CD919:CG919" si="16998">CD917/$F917</f>
        <v>0</v>
      </c>
      <c r="CE919" s="113"/>
      <c r="CF919" s="113">
        <f t="shared" si="16998"/>
        <v>0</v>
      </c>
      <c r="CG919" s="113">
        <f t="shared" si="16998"/>
        <v>0</v>
      </c>
      <c r="CH919" s="114">
        <f>IF(C917="","",100%-SUM(G919:CG919))</f>
        <v>-2.2204460492503131E-16</v>
      </c>
      <c r="CI919" s="115">
        <f>IF(C917="","",SUM(G919:CG919))</f>
        <v>1.0000000000000002</v>
      </c>
      <c r="CJ919" s="67" t="b">
        <f>IF(C917="","",SUM(G919:CG919)=CI919)</f>
        <v>1</v>
      </c>
    </row>
    <row r="920" spans="1:88" s="5" customFormat="1" ht="22.05" customHeight="1" x14ac:dyDescent="0.3">
      <c r="A920" s="171" t="s">
        <v>651</v>
      </c>
      <c r="B920" s="155" t="s">
        <v>652</v>
      </c>
      <c r="C920" s="168" t="s">
        <v>163</v>
      </c>
      <c r="D920" s="158">
        <v>6</v>
      </c>
      <c r="E920" s="161">
        <v>206205</v>
      </c>
      <c r="F920" s="164">
        <f t="shared" si="16400"/>
        <v>1237230</v>
      </c>
      <c r="G920" s="108">
        <v>0</v>
      </c>
      <c r="H920" s="108"/>
      <c r="I920" s="108"/>
      <c r="J920" s="108"/>
      <c r="K920" s="108"/>
      <c r="L920" s="108"/>
      <c r="M920" s="108"/>
      <c r="N920" s="108"/>
      <c r="O920" s="108"/>
      <c r="P920" s="108"/>
      <c r="Q920" s="108"/>
      <c r="R920" s="108"/>
      <c r="S920" s="108"/>
      <c r="T920" s="108"/>
      <c r="U920" s="108"/>
      <c r="V920" s="108"/>
      <c r="W920" s="108"/>
      <c r="X920" s="108"/>
      <c r="Y920" s="108"/>
      <c r="Z920" s="108"/>
      <c r="AA920" s="108"/>
      <c r="AB920" s="108"/>
      <c r="AC920" s="108"/>
      <c r="AD920" s="108"/>
      <c r="AE920" s="108"/>
      <c r="AF920" s="108"/>
      <c r="AG920" s="108"/>
      <c r="AH920" s="108"/>
      <c r="AI920" s="108"/>
      <c r="AJ920" s="108"/>
      <c r="AK920" s="108"/>
      <c r="AL920" s="108"/>
      <c r="AM920" s="108"/>
      <c r="AN920" s="108"/>
      <c r="AO920" s="108"/>
      <c r="AP920" s="108"/>
      <c r="AQ920" s="108"/>
      <c r="AR920" s="108"/>
      <c r="AS920" s="108"/>
      <c r="AT920" s="108"/>
      <c r="AU920" s="108"/>
      <c r="AV920" s="108"/>
      <c r="AW920" s="108"/>
      <c r="AX920" s="108"/>
      <c r="AY920" s="108"/>
      <c r="AZ920" s="108"/>
      <c r="BA920" s="108"/>
      <c r="BB920" s="108"/>
      <c r="BC920" s="108"/>
      <c r="BD920" s="108"/>
      <c r="BE920" s="108"/>
      <c r="BF920" s="108"/>
      <c r="BG920" s="108"/>
      <c r="BH920" s="108"/>
      <c r="BI920" s="108"/>
      <c r="BJ920" s="108"/>
      <c r="BK920" s="108">
        <f>ROUND($F920/14,0)</f>
        <v>88374</v>
      </c>
      <c r="BL920" s="108">
        <f t="shared" ref="BL920:BO920" si="16999">ROUNDDOWN($F920/14,0)</f>
        <v>88373</v>
      </c>
      <c r="BM920" s="108">
        <f t="shared" si="16999"/>
        <v>88373</v>
      </c>
      <c r="BN920" s="108">
        <f t="shared" si="16999"/>
        <v>88373</v>
      </c>
      <c r="BO920" s="108">
        <f t="shared" si="16999"/>
        <v>88373</v>
      </c>
      <c r="BP920" s="108">
        <f t="shared" ref="BP920:BX920" si="17000">ROUND($F920/14,0)</f>
        <v>88374</v>
      </c>
      <c r="BQ920" s="108">
        <f t="shared" ref="BQ920:BR920" si="17001">ROUNDDOWN($F920/14,0)</f>
        <v>88373</v>
      </c>
      <c r="BR920" s="108">
        <f t="shared" si="17001"/>
        <v>88373</v>
      </c>
      <c r="BS920" s="108">
        <f t="shared" si="17000"/>
        <v>88374</v>
      </c>
      <c r="BT920" s="108">
        <f t="shared" si="17000"/>
        <v>88374</v>
      </c>
      <c r="BU920" s="108">
        <f t="shared" si="17000"/>
        <v>88374</v>
      </c>
      <c r="BV920" s="108">
        <f t="shared" si="17000"/>
        <v>88374</v>
      </c>
      <c r="BW920" s="108">
        <f t="shared" si="17000"/>
        <v>88374</v>
      </c>
      <c r="BX920" s="108">
        <f t="shared" si="17000"/>
        <v>88374</v>
      </c>
      <c r="BY920" s="108"/>
      <c r="BZ920" s="108"/>
      <c r="CA920" s="108"/>
      <c r="CB920" s="108"/>
      <c r="CC920" s="108"/>
      <c r="CD920" s="108"/>
      <c r="CE920" s="108"/>
      <c r="CF920" s="108"/>
      <c r="CG920" s="108"/>
      <c r="CH920" s="109">
        <f>IF(C920="","",F920-SUM(G920:CG920))</f>
        <v>0</v>
      </c>
      <c r="CI920" s="107">
        <f>IF(C920="","",SUM(G920:CG920))</f>
        <v>1237230</v>
      </c>
      <c r="CJ920" s="67" t="b">
        <f>IF(C920="","",F920=CI920)</f>
        <v>1</v>
      </c>
    </row>
    <row r="921" spans="1:88" s="5" customFormat="1" ht="22.05" customHeight="1" x14ac:dyDescent="0.3">
      <c r="A921" s="172"/>
      <c r="B921" s="156"/>
      <c r="C921" s="169"/>
      <c r="D921" s="159"/>
      <c r="E921" s="162"/>
      <c r="F921" s="165"/>
      <c r="G921" s="110">
        <v>0</v>
      </c>
      <c r="H921" s="110"/>
      <c r="I921" s="110"/>
      <c r="J921" s="110"/>
      <c r="K921" s="110"/>
      <c r="L921" s="110"/>
      <c r="M921" s="110"/>
      <c r="N921" s="110"/>
      <c r="O921" s="110"/>
      <c r="P921" s="110"/>
      <c r="Q921" s="110"/>
      <c r="R921" s="110"/>
      <c r="S921" s="110"/>
      <c r="T921" s="110"/>
      <c r="U921" s="110">
        <f t="shared" ref="U921" si="17002">ROUND(U920/$E920,2)</f>
        <v>0</v>
      </c>
      <c r="V921" s="110">
        <f t="shared" ref="V921" si="17003">ROUND(V920/$E920,2)</f>
        <v>0</v>
      </c>
      <c r="W921" s="110">
        <f t="shared" ref="W921" si="17004">ROUND(W920/$E920,2)</f>
        <v>0</v>
      </c>
      <c r="X921" s="110">
        <f t="shared" ref="X921" si="17005">ROUND(X920/$E920,2)</f>
        <v>0</v>
      </c>
      <c r="Y921" s="110">
        <f t="shared" ref="Y921" si="17006">ROUND(Y920/$E920,2)</f>
        <v>0</v>
      </c>
      <c r="Z921" s="110">
        <f t="shared" ref="Z921" si="17007">ROUND(Z920/$E920,2)</f>
        <v>0</v>
      </c>
      <c r="AA921" s="110">
        <f t="shared" ref="AA921" si="17008">ROUND(AA920/$E920,2)</f>
        <v>0</v>
      </c>
      <c r="AB921" s="110">
        <f t="shared" ref="AB921" si="17009">ROUND(AB920/$E920,2)</f>
        <v>0</v>
      </c>
      <c r="AC921" s="110">
        <f t="shared" ref="AC921" si="17010">ROUND(AC920/$E920,2)</f>
        <v>0</v>
      </c>
      <c r="AD921" s="110">
        <f t="shared" ref="AD921" si="17011">ROUND(AD920/$E920,2)</f>
        <v>0</v>
      </c>
      <c r="AE921" s="110">
        <f t="shared" ref="AE921" si="17012">ROUND(AE920/$E920,2)</f>
        <v>0</v>
      </c>
      <c r="AF921" s="110">
        <f t="shared" ref="AF921" si="17013">ROUND(AF920/$E920,2)</f>
        <v>0</v>
      </c>
      <c r="AG921" s="110">
        <f t="shared" ref="AG921" si="17014">ROUND(AG920/$E920,2)</f>
        <v>0</v>
      </c>
      <c r="AH921" s="110">
        <f t="shared" ref="AH921" si="17015">ROUND(AH920/$E920,2)</f>
        <v>0</v>
      </c>
      <c r="AI921" s="110">
        <f t="shared" ref="AI921" si="17016">ROUND(AI920/$E920,2)</f>
        <v>0</v>
      </c>
      <c r="AJ921" s="110">
        <f t="shared" ref="AJ921" si="17017">ROUND(AJ920/$E920,2)</f>
        <v>0</v>
      </c>
      <c r="AK921" s="110">
        <f t="shared" ref="AK921" si="17018">ROUND(AK920/$E920,2)</f>
        <v>0</v>
      </c>
      <c r="AL921" s="110">
        <f t="shared" ref="AL921" si="17019">ROUND(AL920/$E920,2)</f>
        <v>0</v>
      </c>
      <c r="AM921" s="110">
        <f t="shared" ref="AM921" si="17020">ROUND(AM920/$E920,2)</f>
        <v>0</v>
      </c>
      <c r="AN921" s="110">
        <f t="shared" ref="AN921" si="17021">ROUND(AN920/$E920,2)</f>
        <v>0</v>
      </c>
      <c r="AO921" s="110">
        <f t="shared" ref="AO921" si="17022">ROUND(AO920/$E920,2)</f>
        <v>0</v>
      </c>
      <c r="AP921" s="110">
        <f t="shared" ref="AP921" si="17023">ROUND(AP920/$E920,2)</f>
        <v>0</v>
      </c>
      <c r="AQ921" s="110">
        <f t="shared" ref="AQ921" si="17024">ROUND(AQ920/$E920,2)</f>
        <v>0</v>
      </c>
      <c r="AR921" s="110">
        <f t="shared" ref="AR921" si="17025">ROUND(AR920/$E920,2)</f>
        <v>0</v>
      </c>
      <c r="AS921" s="110">
        <f t="shared" ref="AS921" si="17026">ROUND(AS920/$E920,2)</f>
        <v>0</v>
      </c>
      <c r="AT921" s="110">
        <f t="shared" ref="AT921" si="17027">ROUND(AT920/$E920,2)</f>
        <v>0</v>
      </c>
      <c r="AU921" s="110">
        <f t="shared" ref="AU921" si="17028">ROUND(AU920/$E920,2)</f>
        <v>0</v>
      </c>
      <c r="AV921" s="110">
        <f t="shared" ref="AV921" si="17029">ROUND(AV920/$E920,2)</f>
        <v>0</v>
      </c>
      <c r="AW921" s="110">
        <f t="shared" ref="AW921" si="17030">ROUND(AW920/$E920,2)</f>
        <v>0</v>
      </c>
      <c r="AX921" s="110">
        <f t="shared" ref="AX921" si="17031">ROUND(AX920/$E920,2)</f>
        <v>0</v>
      </c>
      <c r="AY921" s="110">
        <f t="shared" ref="AY921" si="17032">ROUND(AY920/$E920,2)</f>
        <v>0</v>
      </c>
      <c r="AZ921" s="110">
        <f t="shared" ref="AZ921" si="17033">ROUND(AZ920/$E920,2)</f>
        <v>0</v>
      </c>
      <c r="BA921" s="110">
        <f t="shared" ref="BA921" si="17034">ROUND(BA920/$E920,2)</f>
        <v>0</v>
      </c>
      <c r="BB921" s="110">
        <f t="shared" ref="BB921" si="17035">ROUND(BB920/$E920,2)</f>
        <v>0</v>
      </c>
      <c r="BC921" s="110">
        <f t="shared" ref="BC921" si="17036">ROUND(BC920/$E920,2)</f>
        <v>0</v>
      </c>
      <c r="BD921" s="110">
        <f t="shared" ref="BD921" si="17037">ROUND(BD920/$E920,2)</f>
        <v>0</v>
      </c>
      <c r="BE921" s="110">
        <f t="shared" ref="BE921" si="17038">ROUND(BE920/$E920,2)</f>
        <v>0</v>
      </c>
      <c r="BF921" s="110">
        <f t="shared" ref="BF921" si="17039">ROUND(BF920/$E920,2)</f>
        <v>0</v>
      </c>
      <c r="BG921" s="110">
        <f t="shared" ref="BG921" si="17040">ROUND(BG920/$E920,2)</f>
        <v>0</v>
      </c>
      <c r="BH921" s="110">
        <f t="shared" ref="BH921" si="17041">ROUND(BH920/$E920,2)</f>
        <v>0</v>
      </c>
      <c r="BI921" s="110">
        <f t="shared" ref="BI921" si="17042">ROUND(BI920/$E920,2)</f>
        <v>0</v>
      </c>
      <c r="BJ921" s="110">
        <f t="shared" ref="BJ921" si="17043">ROUND(BJ920/$E920,2)</f>
        <v>0</v>
      </c>
      <c r="BK921" s="110">
        <f t="shared" ref="BK921" si="17044">ROUND(BK920/$E920,2)</f>
        <v>0.43</v>
      </c>
      <c r="BL921" s="110">
        <f t="shared" ref="BL921" si="17045">ROUND(BL920/$E920,2)</f>
        <v>0.43</v>
      </c>
      <c r="BM921" s="110">
        <f t="shared" ref="BM921" si="17046">ROUND(BM920/$E920,2)</f>
        <v>0.43</v>
      </c>
      <c r="BN921" s="110">
        <f t="shared" ref="BN921" si="17047">ROUND(BN920/$E920,2)</f>
        <v>0.43</v>
      </c>
      <c r="BO921" s="110">
        <f t="shared" ref="BO921" si="17048">ROUND(BO920/$E920,2)</f>
        <v>0.43</v>
      </c>
      <c r="BP921" s="110">
        <f t="shared" ref="BP921" si="17049">ROUND(BP920/$E920,2)</f>
        <v>0.43</v>
      </c>
      <c r="BQ921" s="110">
        <f t="shared" ref="BQ921" si="17050">ROUND(BQ920/$E920,2)</f>
        <v>0.43</v>
      </c>
      <c r="BR921" s="110">
        <f t="shared" ref="BR921" si="17051">ROUND(BR920/$E920,2)</f>
        <v>0.43</v>
      </c>
      <c r="BS921" s="110">
        <f t="shared" ref="BS921" si="17052">ROUND(BS920/$E920,2)</f>
        <v>0.43</v>
      </c>
      <c r="BT921" s="110">
        <f t="shared" ref="BT921" si="17053">ROUND(BT920/$E920,2)</f>
        <v>0.43</v>
      </c>
      <c r="BU921" s="110">
        <f t="shared" ref="BU921" si="17054">ROUND(BU920/$E920,2)</f>
        <v>0.43</v>
      </c>
      <c r="BV921" s="110">
        <f>ROUNDDOWN(BV920/$E920,2)</f>
        <v>0.42</v>
      </c>
      <c r="BW921" s="110">
        <f>ROUNDDOWN(BW920/$E920,2)</f>
        <v>0.42</v>
      </c>
      <c r="BX921" s="110">
        <f t="shared" ref="BX921" si="17055">ROUND(BX920/$E920,2)</f>
        <v>0.43</v>
      </c>
      <c r="BY921" s="110">
        <f t="shared" ref="BY921" si="17056">ROUND(BY920/$E920,2)</f>
        <v>0</v>
      </c>
      <c r="BZ921" s="110">
        <f t="shared" ref="BZ921" si="17057">ROUND(BZ920/$E920,2)</f>
        <v>0</v>
      </c>
      <c r="CA921" s="110">
        <f t="shared" ref="CA921" si="17058">ROUND(CA920/$E920,2)</f>
        <v>0</v>
      </c>
      <c r="CB921" s="110">
        <f t="shared" ref="CB921" si="17059">ROUND(CB920/$E920,2)</f>
        <v>0</v>
      </c>
      <c r="CC921" s="110">
        <f t="shared" ref="CC921" si="17060">ROUND(CC920/$E920,2)</f>
        <v>0</v>
      </c>
      <c r="CD921" s="110">
        <f t="shared" ref="CD921" si="17061">ROUND(CD920/$E920,2)</f>
        <v>0</v>
      </c>
      <c r="CE921" s="110"/>
      <c r="CF921" s="110">
        <f t="shared" ref="CF921" si="17062">ROUND(CF920/$E920,2)</f>
        <v>0</v>
      </c>
      <c r="CG921" s="110">
        <f t="shared" ref="CG921" si="17063">ROUND(CG920/$E920,2)</f>
        <v>0</v>
      </c>
      <c r="CH921" s="111">
        <f>IF(C920="","",D920-SUM(G921:CG921))</f>
        <v>0</v>
      </c>
      <c r="CI921" s="112">
        <f>IF(C920="","",SUM(G921:CG921))</f>
        <v>6</v>
      </c>
      <c r="CJ921" s="67" t="b">
        <f>IF(C920="","",D920=CI921)</f>
        <v>1</v>
      </c>
    </row>
    <row r="922" spans="1:88" s="5" customFormat="1" ht="22.05" customHeight="1" x14ac:dyDescent="0.3">
      <c r="A922" s="173"/>
      <c r="B922" s="157"/>
      <c r="C922" s="170"/>
      <c r="D922" s="160"/>
      <c r="E922" s="163"/>
      <c r="F922" s="166"/>
      <c r="G922" s="113">
        <v>0</v>
      </c>
      <c r="H922" s="113"/>
      <c r="I922" s="113"/>
      <c r="J922" s="113"/>
      <c r="K922" s="113"/>
      <c r="L922" s="113"/>
      <c r="M922" s="113"/>
      <c r="N922" s="113"/>
      <c r="O922" s="113"/>
      <c r="P922" s="113"/>
      <c r="Q922" s="113"/>
      <c r="R922" s="113"/>
      <c r="S922" s="113"/>
      <c r="T922" s="113"/>
      <c r="U922" s="113">
        <f t="shared" ref="U922:X922" si="17064">U920/$F920</f>
        <v>0</v>
      </c>
      <c r="V922" s="113">
        <f t="shared" si="17064"/>
        <v>0</v>
      </c>
      <c r="W922" s="113">
        <f t="shared" si="17064"/>
        <v>0</v>
      </c>
      <c r="X922" s="113">
        <f t="shared" si="17064"/>
        <v>0</v>
      </c>
      <c r="Y922" s="113">
        <f t="shared" ref="Y922:AG922" si="17065">Y920/$F920</f>
        <v>0</v>
      </c>
      <c r="Z922" s="113">
        <f t="shared" si="17065"/>
        <v>0</v>
      </c>
      <c r="AA922" s="113">
        <f t="shared" si="17065"/>
        <v>0</v>
      </c>
      <c r="AB922" s="113">
        <f t="shared" si="17065"/>
        <v>0</v>
      </c>
      <c r="AC922" s="113">
        <f t="shared" si="17065"/>
        <v>0</v>
      </c>
      <c r="AD922" s="113">
        <f t="shared" si="17065"/>
        <v>0</v>
      </c>
      <c r="AE922" s="113">
        <f t="shared" si="17065"/>
        <v>0</v>
      </c>
      <c r="AF922" s="113">
        <f t="shared" si="17065"/>
        <v>0</v>
      </c>
      <c r="AG922" s="113">
        <f t="shared" si="17065"/>
        <v>0</v>
      </c>
      <c r="AH922" s="113">
        <f t="shared" ref="AH922:AK922" si="17066">AH920/$F920</f>
        <v>0</v>
      </c>
      <c r="AI922" s="113">
        <f t="shared" si="17066"/>
        <v>0</v>
      </c>
      <c r="AJ922" s="113">
        <f t="shared" si="17066"/>
        <v>0</v>
      </c>
      <c r="AK922" s="113">
        <f t="shared" si="17066"/>
        <v>0</v>
      </c>
      <c r="AL922" s="113">
        <f t="shared" ref="AL922:AT922" si="17067">AL920/$F920</f>
        <v>0</v>
      </c>
      <c r="AM922" s="113">
        <f t="shared" si="17067"/>
        <v>0</v>
      </c>
      <c r="AN922" s="113">
        <f t="shared" si="17067"/>
        <v>0</v>
      </c>
      <c r="AO922" s="113">
        <f t="shared" si="17067"/>
        <v>0</v>
      </c>
      <c r="AP922" s="113">
        <f t="shared" si="17067"/>
        <v>0</v>
      </c>
      <c r="AQ922" s="113">
        <f t="shared" si="17067"/>
        <v>0</v>
      </c>
      <c r="AR922" s="113">
        <f t="shared" si="17067"/>
        <v>0</v>
      </c>
      <c r="AS922" s="113">
        <f t="shared" si="17067"/>
        <v>0</v>
      </c>
      <c r="AT922" s="113">
        <f t="shared" si="17067"/>
        <v>0</v>
      </c>
      <c r="AU922" s="113">
        <f t="shared" ref="AU922:AX922" si="17068">AU920/$F920</f>
        <v>0</v>
      </c>
      <c r="AV922" s="113">
        <f t="shared" si="17068"/>
        <v>0</v>
      </c>
      <c r="AW922" s="113">
        <f t="shared" si="17068"/>
        <v>0</v>
      </c>
      <c r="AX922" s="113">
        <f t="shared" si="17068"/>
        <v>0</v>
      </c>
      <c r="AY922" s="113">
        <f t="shared" ref="AY922:BC922" si="17069">AY920/$F920</f>
        <v>0</v>
      </c>
      <c r="AZ922" s="113">
        <f t="shared" si="17069"/>
        <v>0</v>
      </c>
      <c r="BA922" s="113">
        <f t="shared" si="17069"/>
        <v>0</v>
      </c>
      <c r="BB922" s="113">
        <f t="shared" si="17069"/>
        <v>0</v>
      </c>
      <c r="BC922" s="113">
        <f t="shared" si="17069"/>
        <v>0</v>
      </c>
      <c r="BD922" s="113">
        <f t="shared" ref="BD922:BG922" si="17070">BD920/$F920</f>
        <v>0</v>
      </c>
      <c r="BE922" s="113">
        <f t="shared" si="17070"/>
        <v>0</v>
      </c>
      <c r="BF922" s="113">
        <f t="shared" si="17070"/>
        <v>0</v>
      </c>
      <c r="BG922" s="113">
        <f t="shared" si="17070"/>
        <v>0</v>
      </c>
      <c r="BH922" s="113">
        <f t="shared" ref="BH922:BK922" si="17071">BH920/$F920</f>
        <v>0</v>
      </c>
      <c r="BI922" s="113">
        <f t="shared" si="17071"/>
        <v>0</v>
      </c>
      <c r="BJ922" s="113">
        <f t="shared" si="17071"/>
        <v>0</v>
      </c>
      <c r="BK922" s="113">
        <f t="shared" si="17071"/>
        <v>7.1428917824495036E-2</v>
      </c>
      <c r="BL922" s="113">
        <f t="shared" ref="BL922:BP922" si="17072">BL920/$F920</f>
        <v>7.1428109567339942E-2</v>
      </c>
      <c r="BM922" s="113">
        <f t="shared" si="17072"/>
        <v>7.1428109567339942E-2</v>
      </c>
      <c r="BN922" s="113">
        <f t="shared" si="17072"/>
        <v>7.1428109567339942E-2</v>
      </c>
      <c r="BO922" s="113">
        <f t="shared" si="17072"/>
        <v>7.1428109567339942E-2</v>
      </c>
      <c r="BP922" s="113">
        <f t="shared" si="17072"/>
        <v>7.1428917824495036E-2</v>
      </c>
      <c r="BQ922" s="113">
        <f t="shared" ref="BQ922:BT922" si="17073">BQ920/$F920</f>
        <v>7.1428109567339942E-2</v>
      </c>
      <c r="BR922" s="113">
        <f t="shared" si="17073"/>
        <v>7.1428109567339942E-2</v>
      </c>
      <c r="BS922" s="113">
        <f t="shared" si="17073"/>
        <v>7.1428917824495036E-2</v>
      </c>
      <c r="BT922" s="113">
        <f t="shared" si="17073"/>
        <v>7.1428917824495036E-2</v>
      </c>
      <c r="BU922" s="113">
        <f t="shared" ref="BU922:BX922" si="17074">BU920/$F920</f>
        <v>7.1428917824495036E-2</v>
      </c>
      <c r="BV922" s="113">
        <f t="shared" si="17074"/>
        <v>7.1428917824495036E-2</v>
      </c>
      <c r="BW922" s="113">
        <f t="shared" si="17074"/>
        <v>7.1428917824495036E-2</v>
      </c>
      <c r="BX922" s="113">
        <f t="shared" si="17074"/>
        <v>7.1428917824495036E-2</v>
      </c>
      <c r="BY922" s="113">
        <f t="shared" ref="BY922:CC922" si="17075">BY920/$F920</f>
        <v>0</v>
      </c>
      <c r="BZ922" s="113">
        <f t="shared" si="17075"/>
        <v>0</v>
      </c>
      <c r="CA922" s="113">
        <f t="shared" si="17075"/>
        <v>0</v>
      </c>
      <c r="CB922" s="113">
        <f t="shared" si="17075"/>
        <v>0</v>
      </c>
      <c r="CC922" s="113">
        <f t="shared" si="17075"/>
        <v>0</v>
      </c>
      <c r="CD922" s="113">
        <f t="shared" ref="CD922:CG922" si="17076">CD920/$F920</f>
        <v>0</v>
      </c>
      <c r="CE922" s="113"/>
      <c r="CF922" s="113">
        <f t="shared" si="17076"/>
        <v>0</v>
      </c>
      <c r="CG922" s="113">
        <f t="shared" si="17076"/>
        <v>0</v>
      </c>
      <c r="CH922" s="114">
        <f>IF(C920="","",100%-SUM(G922:CG922))</f>
        <v>3.3306690738754696E-16</v>
      </c>
      <c r="CI922" s="115">
        <f>IF(C920="","",SUM(G922:CG922))</f>
        <v>0.99999999999999967</v>
      </c>
      <c r="CJ922" s="67" t="b">
        <f>IF(C920="","",SUM(G922:CG922)=CI922)</f>
        <v>1</v>
      </c>
    </row>
    <row r="923" spans="1:88" s="5" customFormat="1" ht="22.05" customHeight="1" x14ac:dyDescent="0.3">
      <c r="A923" s="171" t="s">
        <v>653</v>
      </c>
      <c r="B923" s="155" t="s">
        <v>654</v>
      </c>
      <c r="C923" s="168" t="s">
        <v>163</v>
      </c>
      <c r="D923" s="158">
        <v>22</v>
      </c>
      <c r="E923" s="161">
        <v>230530</v>
      </c>
      <c r="F923" s="164">
        <f t="shared" si="16400"/>
        <v>5071660</v>
      </c>
      <c r="G923" s="108">
        <v>0</v>
      </c>
      <c r="H923" s="108"/>
      <c r="I923" s="108"/>
      <c r="J923" s="108"/>
      <c r="K923" s="108"/>
      <c r="L923" s="108"/>
      <c r="M923" s="108"/>
      <c r="N923" s="108"/>
      <c r="O923" s="108"/>
      <c r="P923" s="108"/>
      <c r="Q923" s="108"/>
      <c r="R923" s="108"/>
      <c r="S923" s="108"/>
      <c r="T923" s="108"/>
      <c r="U923" s="108"/>
      <c r="V923" s="108"/>
      <c r="W923" s="108"/>
      <c r="X923" s="108"/>
      <c r="Y923" s="108"/>
      <c r="Z923" s="108"/>
      <c r="AA923" s="108"/>
      <c r="AB923" s="108"/>
      <c r="AC923" s="108"/>
      <c r="AD923" s="108"/>
      <c r="AE923" s="108"/>
      <c r="AF923" s="108"/>
      <c r="AG923" s="108"/>
      <c r="AH923" s="108"/>
      <c r="AI923" s="108"/>
      <c r="AJ923" s="108"/>
      <c r="AK923" s="108"/>
      <c r="AL923" s="108"/>
      <c r="AM923" s="108"/>
      <c r="AN923" s="108"/>
      <c r="AO923" s="108"/>
      <c r="AP923" s="108"/>
      <c r="AQ923" s="108"/>
      <c r="AR923" s="108"/>
      <c r="AS923" s="108"/>
      <c r="AT923" s="108"/>
      <c r="AU923" s="108"/>
      <c r="AV923" s="108"/>
      <c r="AW923" s="108"/>
      <c r="AX923" s="108"/>
      <c r="AY923" s="108"/>
      <c r="AZ923" s="108"/>
      <c r="BA923" s="108"/>
      <c r="BB923" s="108"/>
      <c r="BC923" s="108"/>
      <c r="BD923" s="108"/>
      <c r="BE923" s="108"/>
      <c r="BF923" s="108"/>
      <c r="BG923" s="108"/>
      <c r="BH923" s="108"/>
      <c r="BI923" s="108"/>
      <c r="BJ923" s="108"/>
      <c r="BK923" s="108">
        <f>ROUND($F923/14,0)</f>
        <v>362261</v>
      </c>
      <c r="BL923" s="108">
        <f>ROUNDUP($F923/14,0)</f>
        <v>362262</v>
      </c>
      <c r="BM923" s="108">
        <f>ROUNDUP($F923/14,0)</f>
        <v>362262</v>
      </c>
      <c r="BN923" s="108">
        <f>ROUNDUP($F923/14,0)</f>
        <v>362262</v>
      </c>
      <c r="BO923" s="108">
        <f>ROUNDUP($F923/14,0)</f>
        <v>362262</v>
      </c>
      <c r="BP923" s="108">
        <f t="shared" ref="BP923:BX923" si="17077">ROUND($F923/14,0)</f>
        <v>362261</v>
      </c>
      <c r="BQ923" s="108">
        <f>ROUNDUP($F923/14,0)</f>
        <v>362262</v>
      </c>
      <c r="BR923" s="108">
        <f>ROUNDUP($F923/14,0)</f>
        <v>362262</v>
      </c>
      <c r="BS923" s="108">
        <f t="shared" si="17077"/>
        <v>362261</v>
      </c>
      <c r="BT923" s="108">
        <f t="shared" si="17077"/>
        <v>362261</v>
      </c>
      <c r="BU923" s="108">
        <f t="shared" si="17077"/>
        <v>362261</v>
      </c>
      <c r="BV923" s="108">
        <f t="shared" si="17077"/>
        <v>362261</v>
      </c>
      <c r="BW923" s="108">
        <f t="shared" si="17077"/>
        <v>362261</v>
      </c>
      <c r="BX923" s="108">
        <f t="shared" si="17077"/>
        <v>362261</v>
      </c>
      <c r="BY923" s="108"/>
      <c r="BZ923" s="108"/>
      <c r="CA923" s="108"/>
      <c r="CB923" s="108"/>
      <c r="CC923" s="108"/>
      <c r="CD923" s="108"/>
      <c r="CE923" s="108"/>
      <c r="CF923" s="108"/>
      <c r="CG923" s="108"/>
      <c r="CH923" s="109">
        <f>IF(C923="","",F923-SUM(G923:CG923))</f>
        <v>0</v>
      </c>
      <c r="CI923" s="107">
        <f>IF(C923="","",SUM(G923:CG923))</f>
        <v>5071660</v>
      </c>
      <c r="CJ923" s="67" t="b">
        <f>IF(C923="","",F923=CI923)</f>
        <v>1</v>
      </c>
    </row>
    <row r="924" spans="1:88" s="5" customFormat="1" ht="22.05" customHeight="1" x14ac:dyDescent="0.3">
      <c r="A924" s="172"/>
      <c r="B924" s="156"/>
      <c r="C924" s="169"/>
      <c r="D924" s="159"/>
      <c r="E924" s="162"/>
      <c r="F924" s="165"/>
      <c r="G924" s="110">
        <v>0</v>
      </c>
      <c r="H924" s="110"/>
      <c r="I924" s="110"/>
      <c r="J924" s="110"/>
      <c r="K924" s="110"/>
      <c r="L924" s="110"/>
      <c r="M924" s="110"/>
      <c r="N924" s="110"/>
      <c r="O924" s="110"/>
      <c r="P924" s="110"/>
      <c r="Q924" s="110"/>
      <c r="R924" s="110"/>
      <c r="S924" s="110"/>
      <c r="T924" s="110"/>
      <c r="U924" s="110">
        <f t="shared" ref="U924" si="17078">ROUND(U923/$E923,2)</f>
        <v>0</v>
      </c>
      <c r="V924" s="110">
        <f t="shared" ref="V924" si="17079">ROUND(V923/$E923,2)</f>
        <v>0</v>
      </c>
      <c r="W924" s="110">
        <f t="shared" ref="W924" si="17080">ROUND(W923/$E923,2)</f>
        <v>0</v>
      </c>
      <c r="X924" s="110">
        <f t="shared" ref="X924" si="17081">ROUND(X923/$E923,2)</f>
        <v>0</v>
      </c>
      <c r="Y924" s="110">
        <f t="shared" ref="Y924" si="17082">ROUND(Y923/$E923,2)</f>
        <v>0</v>
      </c>
      <c r="Z924" s="110">
        <f t="shared" ref="Z924" si="17083">ROUND(Z923/$E923,2)</f>
        <v>0</v>
      </c>
      <c r="AA924" s="110">
        <f t="shared" ref="AA924" si="17084">ROUND(AA923/$E923,2)</f>
        <v>0</v>
      </c>
      <c r="AB924" s="110">
        <f t="shared" ref="AB924" si="17085">ROUND(AB923/$E923,2)</f>
        <v>0</v>
      </c>
      <c r="AC924" s="110">
        <f t="shared" ref="AC924" si="17086">ROUND(AC923/$E923,2)</f>
        <v>0</v>
      </c>
      <c r="AD924" s="110">
        <f t="shared" ref="AD924" si="17087">ROUND(AD923/$E923,2)</f>
        <v>0</v>
      </c>
      <c r="AE924" s="110">
        <f t="shared" ref="AE924" si="17088">ROUND(AE923/$E923,2)</f>
        <v>0</v>
      </c>
      <c r="AF924" s="110">
        <f t="shared" ref="AF924" si="17089">ROUND(AF923/$E923,2)</f>
        <v>0</v>
      </c>
      <c r="AG924" s="110">
        <f t="shared" ref="AG924" si="17090">ROUND(AG923/$E923,2)</f>
        <v>0</v>
      </c>
      <c r="AH924" s="110">
        <f t="shared" ref="AH924" si="17091">ROUND(AH923/$E923,2)</f>
        <v>0</v>
      </c>
      <c r="AI924" s="110">
        <f t="shared" ref="AI924" si="17092">ROUND(AI923/$E923,2)</f>
        <v>0</v>
      </c>
      <c r="AJ924" s="110">
        <f t="shared" ref="AJ924" si="17093">ROUND(AJ923/$E923,2)</f>
        <v>0</v>
      </c>
      <c r="AK924" s="110">
        <f t="shared" ref="AK924" si="17094">ROUND(AK923/$E923,2)</f>
        <v>0</v>
      </c>
      <c r="AL924" s="110">
        <f t="shared" ref="AL924" si="17095">ROUND(AL923/$E923,2)</f>
        <v>0</v>
      </c>
      <c r="AM924" s="110">
        <f t="shared" ref="AM924" si="17096">ROUND(AM923/$E923,2)</f>
        <v>0</v>
      </c>
      <c r="AN924" s="110">
        <f t="shared" ref="AN924" si="17097">ROUND(AN923/$E923,2)</f>
        <v>0</v>
      </c>
      <c r="AO924" s="110">
        <f t="shared" ref="AO924" si="17098">ROUND(AO923/$E923,2)</f>
        <v>0</v>
      </c>
      <c r="AP924" s="110">
        <f t="shared" ref="AP924" si="17099">ROUND(AP923/$E923,2)</f>
        <v>0</v>
      </c>
      <c r="AQ924" s="110">
        <f t="shared" ref="AQ924" si="17100">ROUND(AQ923/$E923,2)</f>
        <v>0</v>
      </c>
      <c r="AR924" s="110">
        <f t="shared" ref="AR924" si="17101">ROUND(AR923/$E923,2)</f>
        <v>0</v>
      </c>
      <c r="AS924" s="110">
        <f t="shared" ref="AS924" si="17102">ROUND(AS923/$E923,2)</f>
        <v>0</v>
      </c>
      <c r="AT924" s="110">
        <f t="shared" ref="AT924" si="17103">ROUND(AT923/$E923,2)</f>
        <v>0</v>
      </c>
      <c r="AU924" s="110">
        <f t="shared" ref="AU924" si="17104">ROUND(AU923/$E923,2)</f>
        <v>0</v>
      </c>
      <c r="AV924" s="110">
        <f t="shared" ref="AV924" si="17105">ROUND(AV923/$E923,2)</f>
        <v>0</v>
      </c>
      <c r="AW924" s="110">
        <f t="shared" ref="AW924" si="17106">ROUND(AW923/$E923,2)</f>
        <v>0</v>
      </c>
      <c r="AX924" s="110">
        <f t="shared" ref="AX924" si="17107">ROUND(AX923/$E923,2)</f>
        <v>0</v>
      </c>
      <c r="AY924" s="110">
        <f t="shared" ref="AY924" si="17108">ROUND(AY923/$E923,2)</f>
        <v>0</v>
      </c>
      <c r="AZ924" s="110">
        <f t="shared" ref="AZ924" si="17109">ROUND(AZ923/$E923,2)</f>
        <v>0</v>
      </c>
      <c r="BA924" s="110">
        <f t="shared" ref="BA924" si="17110">ROUND(BA923/$E923,2)</f>
        <v>0</v>
      </c>
      <c r="BB924" s="110">
        <f t="shared" ref="BB924" si="17111">ROUND(BB923/$E923,2)</f>
        <v>0</v>
      </c>
      <c r="BC924" s="110">
        <f t="shared" ref="BC924" si="17112">ROUND(BC923/$E923,2)</f>
        <v>0</v>
      </c>
      <c r="BD924" s="110">
        <f t="shared" ref="BD924" si="17113">ROUND(BD923/$E923,2)</f>
        <v>0</v>
      </c>
      <c r="BE924" s="110">
        <f t="shared" ref="BE924" si="17114">ROUND(BE923/$E923,2)</f>
        <v>0</v>
      </c>
      <c r="BF924" s="110">
        <f t="shared" ref="BF924" si="17115">ROUND(BF923/$E923,2)</f>
        <v>0</v>
      </c>
      <c r="BG924" s="110">
        <f t="shared" ref="BG924" si="17116">ROUND(BG923/$E923,2)</f>
        <v>0</v>
      </c>
      <c r="BH924" s="110">
        <f t="shared" ref="BH924" si="17117">ROUND(BH923/$E923,2)</f>
        <v>0</v>
      </c>
      <c r="BI924" s="110">
        <f t="shared" ref="BI924" si="17118">ROUND(BI923/$E923,2)</f>
        <v>0</v>
      </c>
      <c r="BJ924" s="110">
        <f t="shared" ref="BJ924" si="17119">ROUND(BJ923/$E923,2)</f>
        <v>0</v>
      </c>
      <c r="BK924" s="110">
        <f t="shared" ref="BK924" si="17120">ROUND(BK923/$E923,2)</f>
        <v>1.57</v>
      </c>
      <c r="BL924" s="110">
        <f t="shared" ref="BL924" si="17121">ROUND(BL923/$E923,2)</f>
        <v>1.57</v>
      </c>
      <c r="BM924" s="110">
        <f t="shared" ref="BM924" si="17122">ROUND(BM923/$E923,2)</f>
        <v>1.57</v>
      </c>
      <c r="BN924" s="110">
        <f t="shared" ref="BN924" si="17123">ROUND(BN923/$E923,2)</f>
        <v>1.57</v>
      </c>
      <c r="BO924" s="110">
        <f t="shared" ref="BO924" si="17124">ROUND(BO923/$E923,2)</f>
        <v>1.57</v>
      </c>
      <c r="BP924" s="110">
        <f t="shared" ref="BP924" si="17125">ROUND(BP923/$E923,2)</f>
        <v>1.57</v>
      </c>
      <c r="BQ924" s="110">
        <f t="shared" ref="BQ924" si="17126">ROUND(BQ923/$E923,2)</f>
        <v>1.57</v>
      </c>
      <c r="BR924" s="110">
        <f t="shared" ref="BR924:BS924" si="17127">ROUNDUP(BR923/$E923,2)</f>
        <v>1.58</v>
      </c>
      <c r="BS924" s="110">
        <f t="shared" si="17127"/>
        <v>1.58</v>
      </c>
      <c r="BT924" s="110">
        <f t="shared" ref="BT924" si="17128">ROUND(BT923/$E923,2)</f>
        <v>1.57</v>
      </c>
      <c r="BU924" s="110">
        <f t="shared" ref="BU924" si="17129">ROUND(BU923/$E923,2)</f>
        <v>1.57</v>
      </c>
      <c r="BV924" s="110">
        <f t="shared" ref="BV924" si="17130">ROUND(BV923/$E923,2)</f>
        <v>1.57</v>
      </c>
      <c r="BW924" s="110">
        <f t="shared" ref="BW924" si="17131">ROUND(BW923/$E923,2)</f>
        <v>1.57</v>
      </c>
      <c r="BX924" s="110">
        <f t="shared" ref="BX924" si="17132">ROUND(BX923/$E923,2)</f>
        <v>1.57</v>
      </c>
      <c r="BY924" s="110">
        <f t="shared" ref="BY924" si="17133">ROUND(BY923/$E923,2)</f>
        <v>0</v>
      </c>
      <c r="BZ924" s="110">
        <f t="shared" ref="BZ924" si="17134">ROUND(BZ923/$E923,2)</f>
        <v>0</v>
      </c>
      <c r="CA924" s="110">
        <f t="shared" ref="CA924" si="17135">ROUND(CA923/$E923,2)</f>
        <v>0</v>
      </c>
      <c r="CB924" s="110">
        <f t="shared" ref="CB924" si="17136">ROUND(CB923/$E923,2)</f>
        <v>0</v>
      </c>
      <c r="CC924" s="110">
        <f t="shared" ref="CC924" si="17137">ROUND(CC923/$E923,2)</f>
        <v>0</v>
      </c>
      <c r="CD924" s="110">
        <f t="shared" ref="CD924" si="17138">ROUND(CD923/$E923,2)</f>
        <v>0</v>
      </c>
      <c r="CE924" s="110"/>
      <c r="CF924" s="110">
        <f t="shared" ref="CF924" si="17139">ROUND(CF923/$E923,2)</f>
        <v>0</v>
      </c>
      <c r="CG924" s="110">
        <f t="shared" ref="CG924" si="17140">ROUND(CG923/$E923,2)</f>
        <v>0</v>
      </c>
      <c r="CH924" s="111">
        <f>IF(C923="","",D923-SUM(G924:CG924))</f>
        <v>0</v>
      </c>
      <c r="CI924" s="112">
        <f>IF(C923="","",SUM(G924:CG924))</f>
        <v>22</v>
      </c>
      <c r="CJ924" s="67" t="b">
        <f>IF(C923="","",D923=CI924)</f>
        <v>1</v>
      </c>
    </row>
    <row r="925" spans="1:88" s="5" customFormat="1" ht="22.05" customHeight="1" x14ac:dyDescent="0.3">
      <c r="A925" s="173"/>
      <c r="B925" s="157"/>
      <c r="C925" s="170"/>
      <c r="D925" s="160"/>
      <c r="E925" s="163"/>
      <c r="F925" s="166"/>
      <c r="G925" s="113">
        <v>0</v>
      </c>
      <c r="H925" s="113"/>
      <c r="I925" s="113"/>
      <c r="J925" s="113"/>
      <c r="K925" s="113"/>
      <c r="L925" s="113"/>
      <c r="M925" s="113"/>
      <c r="N925" s="113"/>
      <c r="O925" s="113"/>
      <c r="P925" s="113"/>
      <c r="Q925" s="113"/>
      <c r="R925" s="113"/>
      <c r="S925" s="113"/>
      <c r="T925" s="113"/>
      <c r="U925" s="113">
        <f t="shared" ref="U925:X925" si="17141">U923/$F923</f>
        <v>0</v>
      </c>
      <c r="V925" s="113">
        <f t="shared" si="17141"/>
        <v>0</v>
      </c>
      <c r="W925" s="113">
        <f t="shared" si="17141"/>
        <v>0</v>
      </c>
      <c r="X925" s="113">
        <f t="shared" si="17141"/>
        <v>0</v>
      </c>
      <c r="Y925" s="113">
        <f t="shared" ref="Y925:AG925" si="17142">Y923/$F923</f>
        <v>0</v>
      </c>
      <c r="Z925" s="113">
        <f t="shared" si="17142"/>
        <v>0</v>
      </c>
      <c r="AA925" s="113">
        <f t="shared" si="17142"/>
        <v>0</v>
      </c>
      <c r="AB925" s="113">
        <f t="shared" si="17142"/>
        <v>0</v>
      </c>
      <c r="AC925" s="113">
        <f t="shared" si="17142"/>
        <v>0</v>
      </c>
      <c r="AD925" s="113">
        <f t="shared" si="17142"/>
        <v>0</v>
      </c>
      <c r="AE925" s="113">
        <f t="shared" si="17142"/>
        <v>0</v>
      </c>
      <c r="AF925" s="113">
        <f t="shared" si="17142"/>
        <v>0</v>
      </c>
      <c r="AG925" s="113">
        <f t="shared" si="17142"/>
        <v>0</v>
      </c>
      <c r="AH925" s="113">
        <f t="shared" ref="AH925:AK925" si="17143">AH923/$F923</f>
        <v>0</v>
      </c>
      <c r="AI925" s="113">
        <f t="shared" si="17143"/>
        <v>0</v>
      </c>
      <c r="AJ925" s="113">
        <f t="shared" si="17143"/>
        <v>0</v>
      </c>
      <c r="AK925" s="113">
        <f t="shared" si="17143"/>
        <v>0</v>
      </c>
      <c r="AL925" s="113">
        <f t="shared" ref="AL925:AT925" si="17144">AL923/$F923</f>
        <v>0</v>
      </c>
      <c r="AM925" s="113">
        <f t="shared" si="17144"/>
        <v>0</v>
      </c>
      <c r="AN925" s="113">
        <f t="shared" si="17144"/>
        <v>0</v>
      </c>
      <c r="AO925" s="113">
        <f t="shared" si="17144"/>
        <v>0</v>
      </c>
      <c r="AP925" s="113">
        <f t="shared" si="17144"/>
        <v>0</v>
      </c>
      <c r="AQ925" s="113">
        <f t="shared" si="17144"/>
        <v>0</v>
      </c>
      <c r="AR925" s="113">
        <f t="shared" si="17144"/>
        <v>0</v>
      </c>
      <c r="AS925" s="113">
        <f t="shared" si="17144"/>
        <v>0</v>
      </c>
      <c r="AT925" s="113">
        <f t="shared" si="17144"/>
        <v>0</v>
      </c>
      <c r="AU925" s="113">
        <f t="shared" ref="AU925:AX925" si="17145">AU923/$F923</f>
        <v>0</v>
      </c>
      <c r="AV925" s="113">
        <f t="shared" si="17145"/>
        <v>0</v>
      </c>
      <c r="AW925" s="113">
        <f t="shared" si="17145"/>
        <v>0</v>
      </c>
      <c r="AX925" s="113">
        <f t="shared" si="17145"/>
        <v>0</v>
      </c>
      <c r="AY925" s="113">
        <f t="shared" ref="AY925:BC925" si="17146">AY923/$F923</f>
        <v>0</v>
      </c>
      <c r="AZ925" s="113">
        <f t="shared" si="17146"/>
        <v>0</v>
      </c>
      <c r="BA925" s="113">
        <f t="shared" si="17146"/>
        <v>0</v>
      </c>
      <c r="BB925" s="113">
        <f t="shared" si="17146"/>
        <v>0</v>
      </c>
      <c r="BC925" s="113">
        <f t="shared" si="17146"/>
        <v>0</v>
      </c>
      <c r="BD925" s="113">
        <f t="shared" ref="BD925:BG925" si="17147">BD923/$F923</f>
        <v>0</v>
      </c>
      <c r="BE925" s="113">
        <f t="shared" si="17147"/>
        <v>0</v>
      </c>
      <c r="BF925" s="113">
        <f t="shared" si="17147"/>
        <v>0</v>
      </c>
      <c r="BG925" s="113">
        <f t="shared" si="17147"/>
        <v>0</v>
      </c>
      <c r="BH925" s="113">
        <f t="shared" ref="BH925:BK925" si="17148">BH923/$F923</f>
        <v>0</v>
      </c>
      <c r="BI925" s="113">
        <f t="shared" si="17148"/>
        <v>0</v>
      </c>
      <c r="BJ925" s="113">
        <f t="shared" si="17148"/>
        <v>0</v>
      </c>
      <c r="BK925" s="113">
        <f t="shared" si="17148"/>
        <v>7.1428486925385379E-2</v>
      </c>
      <c r="BL925" s="113">
        <f t="shared" ref="BL925:BP925" si="17149">BL923/$F923</f>
        <v>7.1428684099486162E-2</v>
      </c>
      <c r="BM925" s="113">
        <f t="shared" si="17149"/>
        <v>7.1428684099486162E-2</v>
      </c>
      <c r="BN925" s="113">
        <f t="shared" si="17149"/>
        <v>7.1428684099486162E-2</v>
      </c>
      <c r="BO925" s="113">
        <f t="shared" si="17149"/>
        <v>7.1428684099486162E-2</v>
      </c>
      <c r="BP925" s="113">
        <f t="shared" si="17149"/>
        <v>7.1428486925385379E-2</v>
      </c>
      <c r="BQ925" s="113">
        <f t="shared" ref="BQ925:BT925" si="17150">BQ923/$F923</f>
        <v>7.1428684099486162E-2</v>
      </c>
      <c r="BR925" s="113">
        <f t="shared" si="17150"/>
        <v>7.1428684099486162E-2</v>
      </c>
      <c r="BS925" s="113">
        <f t="shared" si="17150"/>
        <v>7.1428486925385379E-2</v>
      </c>
      <c r="BT925" s="113">
        <f t="shared" si="17150"/>
        <v>7.1428486925385379E-2</v>
      </c>
      <c r="BU925" s="113">
        <f t="shared" ref="BU925:BX925" si="17151">BU923/$F923</f>
        <v>7.1428486925385379E-2</v>
      </c>
      <c r="BV925" s="113">
        <f t="shared" si="17151"/>
        <v>7.1428486925385379E-2</v>
      </c>
      <c r="BW925" s="113">
        <f t="shared" si="17151"/>
        <v>7.1428486925385379E-2</v>
      </c>
      <c r="BX925" s="113">
        <f t="shared" si="17151"/>
        <v>7.1428486925385379E-2</v>
      </c>
      <c r="BY925" s="113">
        <f t="shared" ref="BY925:CC925" si="17152">BY923/$F923</f>
        <v>0</v>
      </c>
      <c r="BZ925" s="113">
        <f t="shared" si="17152"/>
        <v>0</v>
      </c>
      <c r="CA925" s="113">
        <f t="shared" si="17152"/>
        <v>0</v>
      </c>
      <c r="CB925" s="113">
        <f t="shared" si="17152"/>
        <v>0</v>
      </c>
      <c r="CC925" s="113">
        <f t="shared" si="17152"/>
        <v>0</v>
      </c>
      <c r="CD925" s="113">
        <f t="shared" ref="CD925:CG925" si="17153">CD923/$F923</f>
        <v>0</v>
      </c>
      <c r="CE925" s="113"/>
      <c r="CF925" s="113">
        <f t="shared" si="17153"/>
        <v>0</v>
      </c>
      <c r="CG925" s="113">
        <f t="shared" si="17153"/>
        <v>0</v>
      </c>
      <c r="CH925" s="114">
        <f>IF(C923="","",100%-SUM(G925:CG925))</f>
        <v>-2.2204460492503131E-16</v>
      </c>
      <c r="CI925" s="115">
        <f>IF(C923="","",SUM(G925:CG925))</f>
        <v>1.0000000000000002</v>
      </c>
      <c r="CJ925" s="67" t="b">
        <f>IF(C923="","",SUM(G925:CG925)=CI925)</f>
        <v>1</v>
      </c>
    </row>
    <row r="926" spans="1:88" s="5" customFormat="1" ht="22.05" customHeight="1" x14ac:dyDescent="0.3">
      <c r="A926" s="171" t="s">
        <v>655</v>
      </c>
      <c r="B926" s="155" t="s">
        <v>656</v>
      </c>
      <c r="C926" s="168" t="s">
        <v>163</v>
      </c>
      <c r="D926" s="158">
        <v>12</v>
      </c>
      <c r="E926" s="161">
        <v>247811</v>
      </c>
      <c r="F926" s="164">
        <f t="shared" si="16400"/>
        <v>2973732</v>
      </c>
      <c r="G926" s="108">
        <v>0</v>
      </c>
      <c r="H926" s="108"/>
      <c r="I926" s="108"/>
      <c r="J926" s="108"/>
      <c r="K926" s="108"/>
      <c r="L926" s="108"/>
      <c r="M926" s="108"/>
      <c r="N926" s="108"/>
      <c r="O926" s="108"/>
      <c r="P926" s="108"/>
      <c r="Q926" s="108"/>
      <c r="R926" s="108"/>
      <c r="S926" s="108"/>
      <c r="T926" s="108"/>
      <c r="U926" s="108"/>
      <c r="V926" s="108"/>
      <c r="W926" s="108"/>
      <c r="X926" s="108"/>
      <c r="Y926" s="108"/>
      <c r="Z926" s="108"/>
      <c r="AA926" s="108"/>
      <c r="AB926" s="108"/>
      <c r="AC926" s="108"/>
      <c r="AD926" s="108"/>
      <c r="AE926" s="108"/>
      <c r="AF926" s="108"/>
      <c r="AG926" s="108"/>
      <c r="AH926" s="108"/>
      <c r="AI926" s="108"/>
      <c r="AJ926" s="108"/>
      <c r="AK926" s="108"/>
      <c r="AL926" s="108"/>
      <c r="AM926" s="108"/>
      <c r="AN926" s="108"/>
      <c r="AO926" s="108"/>
      <c r="AP926" s="108"/>
      <c r="AQ926" s="108"/>
      <c r="AR926" s="108"/>
      <c r="AS926" s="108"/>
      <c r="AT926" s="108"/>
      <c r="AU926" s="108"/>
      <c r="AV926" s="108"/>
      <c r="AW926" s="108"/>
      <c r="AX926" s="108"/>
      <c r="AY926" s="108"/>
      <c r="AZ926" s="108"/>
      <c r="BA926" s="108"/>
      <c r="BB926" s="108"/>
      <c r="BC926" s="108"/>
      <c r="BD926" s="108"/>
      <c r="BE926" s="108"/>
      <c r="BF926" s="108"/>
      <c r="BG926" s="108"/>
      <c r="BH926" s="108"/>
      <c r="BI926" s="108"/>
      <c r="BJ926" s="108"/>
      <c r="BK926" s="108">
        <f>ROUND($F926/14,0)</f>
        <v>212409</v>
      </c>
      <c r="BL926" s="108">
        <f>ROUNDUP($F926/14,0)</f>
        <v>212410</v>
      </c>
      <c r="BM926" s="108">
        <f>ROUNDUP($F926/14,0)</f>
        <v>212410</v>
      </c>
      <c r="BN926" s="108">
        <f>ROUNDUP($F926/14,0)</f>
        <v>212410</v>
      </c>
      <c r="BO926" s="108">
        <f>ROUNDUP($F926/14,0)</f>
        <v>212410</v>
      </c>
      <c r="BP926" s="108">
        <f t="shared" ref="BP926:BX926" si="17154">ROUND($F926/14,0)</f>
        <v>212409</v>
      </c>
      <c r="BQ926" s="108">
        <f>ROUNDUP($F926/14,0)</f>
        <v>212410</v>
      </c>
      <c r="BR926" s="108">
        <f>ROUNDUP($F926/14,0)</f>
        <v>212410</v>
      </c>
      <c r="BS926" s="108">
        <f t="shared" si="17154"/>
        <v>212409</v>
      </c>
      <c r="BT926" s="108">
        <f t="shared" si="17154"/>
        <v>212409</v>
      </c>
      <c r="BU926" s="108">
        <f t="shared" si="17154"/>
        <v>212409</v>
      </c>
      <c r="BV926" s="108">
        <f t="shared" si="17154"/>
        <v>212409</v>
      </c>
      <c r="BW926" s="108">
        <f t="shared" si="17154"/>
        <v>212409</v>
      </c>
      <c r="BX926" s="108">
        <f t="shared" si="17154"/>
        <v>212409</v>
      </c>
      <c r="BY926" s="108"/>
      <c r="BZ926" s="108"/>
      <c r="CA926" s="108"/>
      <c r="CB926" s="108"/>
      <c r="CC926" s="108"/>
      <c r="CD926" s="108"/>
      <c r="CE926" s="108"/>
      <c r="CF926" s="108"/>
      <c r="CG926" s="108"/>
      <c r="CH926" s="109">
        <f>IF(C926="","",F926-SUM(G926:CG926))</f>
        <v>0</v>
      </c>
      <c r="CI926" s="107">
        <f>IF(C926="","",SUM(G926:CG926))</f>
        <v>2973732</v>
      </c>
      <c r="CJ926" s="67" t="b">
        <f>IF(C926="","",F926=CI926)</f>
        <v>1</v>
      </c>
    </row>
    <row r="927" spans="1:88" s="5" customFormat="1" ht="22.05" customHeight="1" x14ac:dyDescent="0.3">
      <c r="A927" s="172"/>
      <c r="B927" s="156"/>
      <c r="C927" s="169"/>
      <c r="D927" s="159"/>
      <c r="E927" s="162"/>
      <c r="F927" s="165"/>
      <c r="G927" s="110">
        <v>0</v>
      </c>
      <c r="H927" s="110"/>
      <c r="I927" s="110"/>
      <c r="J927" s="110"/>
      <c r="K927" s="110"/>
      <c r="L927" s="110"/>
      <c r="M927" s="110"/>
      <c r="N927" s="110"/>
      <c r="O927" s="110"/>
      <c r="P927" s="110"/>
      <c r="Q927" s="110"/>
      <c r="R927" s="110"/>
      <c r="S927" s="110"/>
      <c r="T927" s="110"/>
      <c r="U927" s="110">
        <f t="shared" ref="U927" si="17155">ROUND(U926/$E926,2)</f>
        <v>0</v>
      </c>
      <c r="V927" s="110">
        <f t="shared" ref="V927" si="17156">ROUND(V926/$E926,2)</f>
        <v>0</v>
      </c>
      <c r="W927" s="110">
        <f t="shared" ref="W927" si="17157">ROUND(W926/$E926,2)</f>
        <v>0</v>
      </c>
      <c r="X927" s="110">
        <f t="shared" ref="X927" si="17158">ROUND(X926/$E926,2)</f>
        <v>0</v>
      </c>
      <c r="Y927" s="110">
        <f t="shared" ref="Y927" si="17159">ROUND(Y926/$E926,2)</f>
        <v>0</v>
      </c>
      <c r="Z927" s="110">
        <f t="shared" ref="Z927" si="17160">ROUND(Z926/$E926,2)</f>
        <v>0</v>
      </c>
      <c r="AA927" s="110">
        <f t="shared" ref="AA927" si="17161">ROUND(AA926/$E926,2)</f>
        <v>0</v>
      </c>
      <c r="AB927" s="110">
        <f t="shared" ref="AB927" si="17162">ROUND(AB926/$E926,2)</f>
        <v>0</v>
      </c>
      <c r="AC927" s="110">
        <f t="shared" ref="AC927" si="17163">ROUND(AC926/$E926,2)</f>
        <v>0</v>
      </c>
      <c r="AD927" s="110">
        <f t="shared" ref="AD927" si="17164">ROUND(AD926/$E926,2)</f>
        <v>0</v>
      </c>
      <c r="AE927" s="110">
        <f t="shared" ref="AE927" si="17165">ROUND(AE926/$E926,2)</f>
        <v>0</v>
      </c>
      <c r="AF927" s="110">
        <f t="shared" ref="AF927" si="17166">ROUND(AF926/$E926,2)</f>
        <v>0</v>
      </c>
      <c r="AG927" s="110">
        <f t="shared" ref="AG927" si="17167">ROUND(AG926/$E926,2)</f>
        <v>0</v>
      </c>
      <c r="AH927" s="110">
        <f t="shared" ref="AH927" si="17168">ROUND(AH926/$E926,2)</f>
        <v>0</v>
      </c>
      <c r="AI927" s="110">
        <f t="shared" ref="AI927" si="17169">ROUND(AI926/$E926,2)</f>
        <v>0</v>
      </c>
      <c r="AJ927" s="110">
        <f t="shared" ref="AJ927" si="17170">ROUND(AJ926/$E926,2)</f>
        <v>0</v>
      </c>
      <c r="AK927" s="110">
        <f t="shared" ref="AK927" si="17171">ROUND(AK926/$E926,2)</f>
        <v>0</v>
      </c>
      <c r="AL927" s="110">
        <f t="shared" ref="AL927" si="17172">ROUND(AL926/$E926,2)</f>
        <v>0</v>
      </c>
      <c r="AM927" s="110">
        <f t="shared" ref="AM927" si="17173">ROUND(AM926/$E926,2)</f>
        <v>0</v>
      </c>
      <c r="AN927" s="110">
        <f t="shared" ref="AN927" si="17174">ROUND(AN926/$E926,2)</f>
        <v>0</v>
      </c>
      <c r="AO927" s="110">
        <f t="shared" ref="AO927" si="17175">ROUND(AO926/$E926,2)</f>
        <v>0</v>
      </c>
      <c r="AP927" s="110">
        <f t="shared" ref="AP927" si="17176">ROUND(AP926/$E926,2)</f>
        <v>0</v>
      </c>
      <c r="AQ927" s="110">
        <f t="shared" ref="AQ927" si="17177">ROUND(AQ926/$E926,2)</f>
        <v>0</v>
      </c>
      <c r="AR927" s="110">
        <f t="shared" ref="AR927" si="17178">ROUND(AR926/$E926,2)</f>
        <v>0</v>
      </c>
      <c r="AS927" s="110">
        <f t="shared" ref="AS927" si="17179">ROUND(AS926/$E926,2)</f>
        <v>0</v>
      </c>
      <c r="AT927" s="110">
        <f t="shared" ref="AT927" si="17180">ROUND(AT926/$E926,2)</f>
        <v>0</v>
      </c>
      <c r="AU927" s="110">
        <f t="shared" ref="AU927" si="17181">ROUND(AU926/$E926,2)</f>
        <v>0</v>
      </c>
      <c r="AV927" s="110">
        <f t="shared" ref="AV927" si="17182">ROUND(AV926/$E926,2)</f>
        <v>0</v>
      </c>
      <c r="AW927" s="110">
        <f t="shared" ref="AW927" si="17183">ROUND(AW926/$E926,2)</f>
        <v>0</v>
      </c>
      <c r="AX927" s="110">
        <f t="shared" ref="AX927" si="17184">ROUND(AX926/$E926,2)</f>
        <v>0</v>
      </c>
      <c r="AY927" s="110">
        <f t="shared" ref="AY927" si="17185">ROUND(AY926/$E926,2)</f>
        <v>0</v>
      </c>
      <c r="AZ927" s="110">
        <f t="shared" ref="AZ927" si="17186">ROUND(AZ926/$E926,2)</f>
        <v>0</v>
      </c>
      <c r="BA927" s="110">
        <f t="shared" ref="BA927" si="17187">ROUND(BA926/$E926,2)</f>
        <v>0</v>
      </c>
      <c r="BB927" s="110">
        <f t="shared" ref="BB927" si="17188">ROUND(BB926/$E926,2)</f>
        <v>0</v>
      </c>
      <c r="BC927" s="110">
        <f t="shared" ref="BC927" si="17189">ROUND(BC926/$E926,2)</f>
        <v>0</v>
      </c>
      <c r="BD927" s="110">
        <f t="shared" ref="BD927" si="17190">ROUND(BD926/$E926,2)</f>
        <v>0</v>
      </c>
      <c r="BE927" s="110">
        <f t="shared" ref="BE927" si="17191">ROUND(BE926/$E926,2)</f>
        <v>0</v>
      </c>
      <c r="BF927" s="110">
        <f t="shared" ref="BF927" si="17192">ROUND(BF926/$E926,2)</f>
        <v>0</v>
      </c>
      <c r="BG927" s="110">
        <f t="shared" ref="BG927" si="17193">ROUND(BG926/$E926,2)</f>
        <v>0</v>
      </c>
      <c r="BH927" s="110">
        <f t="shared" ref="BH927" si="17194">ROUND(BH926/$E926,2)</f>
        <v>0</v>
      </c>
      <c r="BI927" s="110">
        <f t="shared" ref="BI927" si="17195">ROUND(BI926/$E926,2)</f>
        <v>0</v>
      </c>
      <c r="BJ927" s="110">
        <f t="shared" ref="BJ927" si="17196">ROUND(BJ926/$E926,2)</f>
        <v>0</v>
      </c>
      <c r="BK927" s="110">
        <f t="shared" ref="BK927" si="17197">ROUND(BK926/$E926,2)</f>
        <v>0.86</v>
      </c>
      <c r="BL927" s="110">
        <f t="shared" ref="BL927" si="17198">ROUND(BL926/$E926,2)</f>
        <v>0.86</v>
      </c>
      <c r="BM927" s="110">
        <f t="shared" ref="BM927" si="17199">ROUND(BM926/$E926,2)</f>
        <v>0.86</v>
      </c>
      <c r="BN927" s="110">
        <f t="shared" ref="BN927" si="17200">ROUND(BN926/$E926,2)</f>
        <v>0.86</v>
      </c>
      <c r="BO927" s="110">
        <f t="shared" ref="BO927" si="17201">ROUND(BO926/$E926,2)</f>
        <v>0.86</v>
      </c>
      <c r="BP927" s="110">
        <f t="shared" ref="BP927" si="17202">ROUND(BP926/$E926,2)</f>
        <v>0.86</v>
      </c>
      <c r="BQ927" s="110">
        <f t="shared" ref="BQ927" si="17203">ROUND(BQ926/$E926,2)</f>
        <v>0.86</v>
      </c>
      <c r="BR927" s="110">
        <f t="shared" ref="BR927" si="17204">ROUND(BR926/$E926,2)</f>
        <v>0.86</v>
      </c>
      <c r="BS927" s="110">
        <f>ROUNDDOWN(BS926/$E926,2)</f>
        <v>0.85</v>
      </c>
      <c r="BT927" s="110">
        <f t="shared" ref="BT927" si="17205">ROUND(BT926/$E926,2)</f>
        <v>0.86</v>
      </c>
      <c r="BU927" s="110">
        <f>ROUNDDOWN(BU926/$E926,2)</f>
        <v>0.85</v>
      </c>
      <c r="BV927" s="110">
        <f>ROUNDDOWN(BV926/$E926,2)</f>
        <v>0.85</v>
      </c>
      <c r="BW927" s="110">
        <f>ROUNDDOWN(BW926/$E926,2)</f>
        <v>0.85</v>
      </c>
      <c r="BX927" s="110">
        <f t="shared" ref="BX927" si="17206">ROUND(BX926/$E926,2)</f>
        <v>0.86</v>
      </c>
      <c r="BY927" s="110">
        <f t="shared" ref="BY927" si="17207">ROUND(BY926/$E926,2)</f>
        <v>0</v>
      </c>
      <c r="BZ927" s="110">
        <f t="shared" ref="BZ927" si="17208">ROUND(BZ926/$E926,2)</f>
        <v>0</v>
      </c>
      <c r="CA927" s="110">
        <f t="shared" ref="CA927" si="17209">ROUND(CA926/$E926,2)</f>
        <v>0</v>
      </c>
      <c r="CB927" s="110">
        <f t="shared" ref="CB927" si="17210">ROUND(CB926/$E926,2)</f>
        <v>0</v>
      </c>
      <c r="CC927" s="110">
        <f t="shared" ref="CC927" si="17211">ROUND(CC926/$E926,2)</f>
        <v>0</v>
      </c>
      <c r="CD927" s="110">
        <f t="shared" ref="CD927" si="17212">ROUND(CD926/$E926,2)</f>
        <v>0</v>
      </c>
      <c r="CE927" s="110"/>
      <c r="CF927" s="110">
        <f t="shared" ref="CF927" si="17213">ROUND(CF926/$E926,2)</f>
        <v>0</v>
      </c>
      <c r="CG927" s="110">
        <f t="shared" ref="CG927" si="17214">ROUND(CG926/$E926,2)</f>
        <v>0</v>
      </c>
      <c r="CH927" s="111">
        <f>IF(C926="","",D926-SUM(G927:CG927))</f>
        <v>1.7763568394002505E-15</v>
      </c>
      <c r="CI927" s="112">
        <f>IF(C926="","",SUM(G927:CG927))</f>
        <v>11.999999999999998</v>
      </c>
      <c r="CJ927" s="67" t="b">
        <f>IF(C926="","",D926=CI927)</f>
        <v>1</v>
      </c>
    </row>
    <row r="928" spans="1:88" s="5" customFormat="1" ht="22.05" customHeight="1" x14ac:dyDescent="0.3">
      <c r="A928" s="173"/>
      <c r="B928" s="157"/>
      <c r="C928" s="170"/>
      <c r="D928" s="160"/>
      <c r="E928" s="163"/>
      <c r="F928" s="166"/>
      <c r="G928" s="113">
        <v>0</v>
      </c>
      <c r="H928" s="113"/>
      <c r="I928" s="113"/>
      <c r="J928" s="113"/>
      <c r="K928" s="113"/>
      <c r="L928" s="113"/>
      <c r="M928" s="113"/>
      <c r="N928" s="113"/>
      <c r="O928" s="113"/>
      <c r="P928" s="113"/>
      <c r="Q928" s="113"/>
      <c r="R928" s="113"/>
      <c r="S928" s="113"/>
      <c r="T928" s="113"/>
      <c r="U928" s="113">
        <f t="shared" ref="U928:X928" si="17215">U926/$F926</f>
        <v>0</v>
      </c>
      <c r="V928" s="113">
        <f t="shared" si="17215"/>
        <v>0</v>
      </c>
      <c r="W928" s="113">
        <f t="shared" si="17215"/>
        <v>0</v>
      </c>
      <c r="X928" s="113">
        <f t="shared" si="17215"/>
        <v>0</v>
      </c>
      <c r="Y928" s="113">
        <f t="shared" ref="Y928:AG928" si="17216">Y926/$F926</f>
        <v>0</v>
      </c>
      <c r="Z928" s="113">
        <f t="shared" si="17216"/>
        <v>0</v>
      </c>
      <c r="AA928" s="113">
        <f t="shared" si="17216"/>
        <v>0</v>
      </c>
      <c r="AB928" s="113">
        <f t="shared" si="17216"/>
        <v>0</v>
      </c>
      <c r="AC928" s="113">
        <f t="shared" si="17216"/>
        <v>0</v>
      </c>
      <c r="AD928" s="113">
        <f t="shared" si="17216"/>
        <v>0</v>
      </c>
      <c r="AE928" s="113">
        <f t="shared" si="17216"/>
        <v>0</v>
      </c>
      <c r="AF928" s="113">
        <f t="shared" si="17216"/>
        <v>0</v>
      </c>
      <c r="AG928" s="113">
        <f t="shared" si="17216"/>
        <v>0</v>
      </c>
      <c r="AH928" s="113">
        <f t="shared" ref="AH928:AK928" si="17217">AH926/$F926</f>
        <v>0</v>
      </c>
      <c r="AI928" s="113">
        <f t="shared" si="17217"/>
        <v>0</v>
      </c>
      <c r="AJ928" s="113">
        <f t="shared" si="17217"/>
        <v>0</v>
      </c>
      <c r="AK928" s="113">
        <f t="shared" si="17217"/>
        <v>0</v>
      </c>
      <c r="AL928" s="113">
        <f t="shared" ref="AL928:AT928" si="17218">AL926/$F926</f>
        <v>0</v>
      </c>
      <c r="AM928" s="113">
        <f t="shared" si="17218"/>
        <v>0</v>
      </c>
      <c r="AN928" s="113">
        <f t="shared" si="17218"/>
        <v>0</v>
      </c>
      <c r="AO928" s="113">
        <f t="shared" si="17218"/>
        <v>0</v>
      </c>
      <c r="AP928" s="113">
        <f t="shared" si="17218"/>
        <v>0</v>
      </c>
      <c r="AQ928" s="113">
        <f t="shared" si="17218"/>
        <v>0</v>
      </c>
      <c r="AR928" s="113">
        <f t="shared" si="17218"/>
        <v>0</v>
      </c>
      <c r="AS928" s="113">
        <f t="shared" si="17218"/>
        <v>0</v>
      </c>
      <c r="AT928" s="113">
        <f t="shared" si="17218"/>
        <v>0</v>
      </c>
      <c r="AU928" s="113">
        <f t="shared" ref="AU928:AX928" si="17219">AU926/$F926</f>
        <v>0</v>
      </c>
      <c r="AV928" s="113">
        <f t="shared" si="17219"/>
        <v>0</v>
      </c>
      <c r="AW928" s="113">
        <f t="shared" si="17219"/>
        <v>0</v>
      </c>
      <c r="AX928" s="113">
        <f t="shared" si="17219"/>
        <v>0</v>
      </c>
      <c r="AY928" s="113">
        <f t="shared" ref="AY928:BC928" si="17220">AY926/$F926</f>
        <v>0</v>
      </c>
      <c r="AZ928" s="113">
        <f t="shared" si="17220"/>
        <v>0</v>
      </c>
      <c r="BA928" s="113">
        <f t="shared" si="17220"/>
        <v>0</v>
      </c>
      <c r="BB928" s="113">
        <f t="shared" si="17220"/>
        <v>0</v>
      </c>
      <c r="BC928" s="113">
        <f t="shared" si="17220"/>
        <v>0</v>
      </c>
      <c r="BD928" s="113">
        <f t="shared" ref="BD928:BG928" si="17221">BD926/$F926</f>
        <v>0</v>
      </c>
      <c r="BE928" s="113">
        <f t="shared" si="17221"/>
        <v>0</v>
      </c>
      <c r="BF928" s="113">
        <f t="shared" si="17221"/>
        <v>0</v>
      </c>
      <c r="BG928" s="113">
        <f t="shared" si="17221"/>
        <v>0</v>
      </c>
      <c r="BH928" s="113">
        <f t="shared" ref="BH928:BK928" si="17222">BH926/$F926</f>
        <v>0</v>
      </c>
      <c r="BI928" s="113">
        <f t="shared" si="17222"/>
        <v>0</v>
      </c>
      <c r="BJ928" s="113">
        <f t="shared" si="17222"/>
        <v>0</v>
      </c>
      <c r="BK928" s="113">
        <f t="shared" si="17222"/>
        <v>7.1428427309522174E-2</v>
      </c>
      <c r="BL928" s="113">
        <f t="shared" ref="BL928:BP928" si="17223">BL926/$F926</f>
        <v>7.1428763587303767E-2</v>
      </c>
      <c r="BM928" s="113">
        <f t="shared" si="17223"/>
        <v>7.1428763587303767E-2</v>
      </c>
      <c r="BN928" s="113">
        <f t="shared" si="17223"/>
        <v>7.1428763587303767E-2</v>
      </c>
      <c r="BO928" s="113">
        <f t="shared" si="17223"/>
        <v>7.1428763587303767E-2</v>
      </c>
      <c r="BP928" s="113">
        <f t="shared" si="17223"/>
        <v>7.1428427309522174E-2</v>
      </c>
      <c r="BQ928" s="113">
        <f t="shared" ref="BQ928:BT928" si="17224">BQ926/$F926</f>
        <v>7.1428763587303767E-2</v>
      </c>
      <c r="BR928" s="113">
        <f t="shared" si="17224"/>
        <v>7.1428763587303767E-2</v>
      </c>
      <c r="BS928" s="113">
        <f t="shared" si="17224"/>
        <v>7.1428427309522174E-2</v>
      </c>
      <c r="BT928" s="113">
        <f t="shared" si="17224"/>
        <v>7.1428427309522174E-2</v>
      </c>
      <c r="BU928" s="113">
        <f t="shared" ref="BU928:BX928" si="17225">BU926/$F926</f>
        <v>7.1428427309522174E-2</v>
      </c>
      <c r="BV928" s="113">
        <f t="shared" si="17225"/>
        <v>7.1428427309522174E-2</v>
      </c>
      <c r="BW928" s="113">
        <f t="shared" si="17225"/>
        <v>7.1428427309522174E-2</v>
      </c>
      <c r="BX928" s="113">
        <f t="shared" si="17225"/>
        <v>7.1428427309522174E-2</v>
      </c>
      <c r="BY928" s="113">
        <f t="shared" ref="BY928:CC928" si="17226">BY926/$F926</f>
        <v>0</v>
      </c>
      <c r="BZ928" s="113">
        <f t="shared" si="17226"/>
        <v>0</v>
      </c>
      <c r="CA928" s="113">
        <f t="shared" si="17226"/>
        <v>0</v>
      </c>
      <c r="CB928" s="113">
        <f t="shared" si="17226"/>
        <v>0</v>
      </c>
      <c r="CC928" s="113">
        <f t="shared" si="17226"/>
        <v>0</v>
      </c>
      <c r="CD928" s="113">
        <f t="shared" ref="CD928:CG928" si="17227">CD926/$F926</f>
        <v>0</v>
      </c>
      <c r="CE928" s="113"/>
      <c r="CF928" s="113">
        <f t="shared" si="17227"/>
        <v>0</v>
      </c>
      <c r="CG928" s="113">
        <f t="shared" si="17227"/>
        <v>0</v>
      </c>
      <c r="CH928" s="114">
        <f>IF(C926="","",100%-SUM(G928:CG928))</f>
        <v>2.2204460492503131E-16</v>
      </c>
      <c r="CI928" s="115">
        <f>IF(C926="","",SUM(G928:CG928))</f>
        <v>0.99999999999999978</v>
      </c>
      <c r="CJ928" s="67" t="b">
        <f>IF(C926="","",SUM(G928:CG928)=CI928)</f>
        <v>1</v>
      </c>
    </row>
    <row r="929" spans="1:88" x14ac:dyDescent="0.3">
      <c r="A929" s="31" t="s">
        <v>657</v>
      </c>
      <c r="B929" s="32" t="s">
        <v>658</v>
      </c>
      <c r="C929" s="33"/>
      <c r="D929" s="33"/>
      <c r="E929" s="37" t="s">
        <v>8</v>
      </c>
      <c r="F929" s="84">
        <f>SUM(F930:F1004)</f>
        <v>664363421</v>
      </c>
      <c r="G929" s="6">
        <f t="shared" ref="G929:BI929" si="17228">G930+G933+G936+G939+G942+G945+G948+G951+G954+G957+G960+G963+G966+G969+G972+G975+G978+G981+G984+G987+G990+G996+G993+G999+G1002</f>
        <v>0</v>
      </c>
      <c r="H929" s="6">
        <f t="shared" si="17228"/>
        <v>0</v>
      </c>
      <c r="I929" s="6">
        <f t="shared" si="17228"/>
        <v>0</v>
      </c>
      <c r="J929" s="6">
        <f t="shared" si="17228"/>
        <v>0</v>
      </c>
      <c r="K929" s="6">
        <f t="shared" si="17228"/>
        <v>0</v>
      </c>
      <c r="L929" s="6">
        <f t="shared" si="17228"/>
        <v>0</v>
      </c>
      <c r="M929" s="6">
        <f t="shared" si="17228"/>
        <v>0</v>
      </c>
      <c r="N929" s="6">
        <f t="shared" si="17228"/>
        <v>0</v>
      </c>
      <c r="O929" s="6">
        <f t="shared" si="17228"/>
        <v>0</v>
      </c>
      <c r="P929" s="6">
        <f t="shared" si="17228"/>
        <v>0</v>
      </c>
      <c r="Q929" s="6">
        <f t="shared" si="17228"/>
        <v>0</v>
      </c>
      <c r="R929" s="6">
        <f t="shared" si="17228"/>
        <v>0</v>
      </c>
      <c r="S929" s="6">
        <f t="shared" si="17228"/>
        <v>0</v>
      </c>
      <c r="T929" s="6">
        <f t="shared" si="17228"/>
        <v>0</v>
      </c>
      <c r="U929" s="6">
        <f t="shared" si="17228"/>
        <v>0</v>
      </c>
      <c r="V929" s="6">
        <f t="shared" si="17228"/>
        <v>0</v>
      </c>
      <c r="W929" s="6">
        <f t="shared" si="17228"/>
        <v>0</v>
      </c>
      <c r="X929" s="6">
        <f t="shared" si="17228"/>
        <v>0</v>
      </c>
      <c r="Y929" s="6">
        <f t="shared" si="17228"/>
        <v>0</v>
      </c>
      <c r="Z929" s="6">
        <f t="shared" si="17228"/>
        <v>0</v>
      </c>
      <c r="AA929" s="6">
        <f t="shared" si="17228"/>
        <v>0</v>
      </c>
      <c r="AB929" s="6">
        <f t="shared" si="17228"/>
        <v>0</v>
      </c>
      <c r="AC929" s="6">
        <f t="shared" si="17228"/>
        <v>0</v>
      </c>
      <c r="AD929" s="6">
        <f t="shared" si="17228"/>
        <v>0</v>
      </c>
      <c r="AE929" s="6">
        <f t="shared" si="17228"/>
        <v>0</v>
      </c>
      <c r="AF929" s="6">
        <f t="shared" si="17228"/>
        <v>0</v>
      </c>
      <c r="AG929" s="6">
        <f t="shared" si="17228"/>
        <v>0</v>
      </c>
      <c r="AH929" s="6">
        <f t="shared" si="17228"/>
        <v>0</v>
      </c>
      <c r="AI929" s="6">
        <f t="shared" si="17228"/>
        <v>0</v>
      </c>
      <c r="AJ929" s="6">
        <f t="shared" si="17228"/>
        <v>0</v>
      </c>
      <c r="AK929" s="6">
        <f t="shared" si="17228"/>
        <v>0</v>
      </c>
      <c r="AL929" s="6">
        <f t="shared" si="17228"/>
        <v>0</v>
      </c>
      <c r="AM929" s="6">
        <f t="shared" si="17228"/>
        <v>0</v>
      </c>
      <c r="AN929" s="6">
        <f t="shared" si="17228"/>
        <v>0</v>
      </c>
      <c r="AO929" s="6">
        <f t="shared" si="17228"/>
        <v>0</v>
      </c>
      <c r="AP929" s="6">
        <f t="shared" si="17228"/>
        <v>0</v>
      </c>
      <c r="AQ929" s="6">
        <f t="shared" si="17228"/>
        <v>0</v>
      </c>
      <c r="AR929" s="6">
        <f t="shared" si="17228"/>
        <v>0</v>
      </c>
      <c r="AS929" s="6">
        <f t="shared" si="17228"/>
        <v>0</v>
      </c>
      <c r="AT929" s="6">
        <f t="shared" si="17228"/>
        <v>0</v>
      </c>
      <c r="AU929" s="6">
        <f t="shared" si="17228"/>
        <v>0</v>
      </c>
      <c r="AV929" s="6">
        <f t="shared" si="17228"/>
        <v>0</v>
      </c>
      <c r="AW929" s="6">
        <f t="shared" si="17228"/>
        <v>0</v>
      </c>
      <c r="AX929" s="6">
        <f t="shared" si="17228"/>
        <v>0</v>
      </c>
      <c r="AY929" s="6">
        <f t="shared" si="17228"/>
        <v>0</v>
      </c>
      <c r="AZ929" s="6">
        <f t="shared" si="17228"/>
        <v>0</v>
      </c>
      <c r="BA929" s="6">
        <f t="shared" si="17228"/>
        <v>0</v>
      </c>
      <c r="BB929" s="6">
        <f t="shared" si="17228"/>
        <v>0</v>
      </c>
      <c r="BC929" s="6">
        <f t="shared" si="17228"/>
        <v>0</v>
      </c>
      <c r="BD929" s="6">
        <f t="shared" si="17228"/>
        <v>0</v>
      </c>
      <c r="BE929" s="6">
        <f t="shared" si="17228"/>
        <v>0</v>
      </c>
      <c r="BF929" s="6">
        <f t="shared" si="17228"/>
        <v>0</v>
      </c>
      <c r="BG929" s="6">
        <f t="shared" si="17228"/>
        <v>0</v>
      </c>
      <c r="BH929" s="6">
        <f t="shared" si="17228"/>
        <v>0</v>
      </c>
      <c r="BI929" s="6">
        <f t="shared" si="17228"/>
        <v>0</v>
      </c>
      <c r="BJ929" s="6">
        <f t="shared" ref="BJ929:CG929" si="17229">BJ930+BJ933+BJ936+BJ939+BJ942+BJ945+BJ948+BJ951+BJ954+BJ957+BJ960+BJ963+BJ966+BJ969+BJ972+BJ975+BJ978+BJ981+BJ984+BJ987+BJ990+BJ996+BJ993+BJ999+BJ1002</f>
        <v>0</v>
      </c>
      <c r="BK929" s="6">
        <f t="shared" ref="BK929:BX929" si="17230">BK930+BK933+BK936+BK939+BK942+BK945+BK948+BK951+BK954+BK957+BK960+BK963+BK966+BK969+BK972+BK975+BK978+BK981+BK984+BK987+BK990+BK996+BK993+BK999+BK1002</f>
        <v>0</v>
      </c>
      <c r="BL929" s="6">
        <f t="shared" si="17230"/>
        <v>0</v>
      </c>
      <c r="BM929" s="6">
        <f t="shared" si="17230"/>
        <v>0</v>
      </c>
      <c r="BN929" s="6">
        <f t="shared" si="17230"/>
        <v>0</v>
      </c>
      <c r="BO929" s="6">
        <f t="shared" si="17230"/>
        <v>0</v>
      </c>
      <c r="BP929" s="6">
        <f t="shared" si="17230"/>
        <v>0</v>
      </c>
      <c r="BQ929" s="6">
        <f t="shared" si="17230"/>
        <v>0</v>
      </c>
      <c r="BR929" s="6">
        <f t="shared" si="17230"/>
        <v>0</v>
      </c>
      <c r="BS929" s="6">
        <f t="shared" si="17230"/>
        <v>0</v>
      </c>
      <c r="BT929" s="6">
        <f t="shared" si="17230"/>
        <v>0</v>
      </c>
      <c r="BU929" s="6">
        <f t="shared" si="17230"/>
        <v>23725399</v>
      </c>
      <c r="BV929" s="6">
        <f t="shared" si="17230"/>
        <v>23725399</v>
      </c>
      <c r="BW929" s="6">
        <f t="shared" si="17230"/>
        <v>102818769</v>
      </c>
      <c r="BX929" s="6">
        <f t="shared" si="17230"/>
        <v>102818769</v>
      </c>
      <c r="BY929" s="6">
        <f t="shared" si="17229"/>
        <v>102818770</v>
      </c>
      <c r="BZ929" s="6">
        <f t="shared" si="17229"/>
        <v>102818771</v>
      </c>
      <c r="CA929" s="6">
        <f t="shared" si="17229"/>
        <v>102818772</v>
      </c>
      <c r="CB929" s="6">
        <f>CB930+CB933+CB936+CB939+CB942+CB945+CB948+CB951+CB954+CB957+CB960+CB963+CB966+CB969+CB972+CB975+CB978+CB981+CB984+CB987+CB990+CB996+CB993+CB999+CB1002</f>
        <v>102818772</v>
      </c>
      <c r="CC929" s="6">
        <f t="shared" si="17229"/>
        <v>0</v>
      </c>
      <c r="CD929" s="6">
        <f t="shared" si="17229"/>
        <v>0</v>
      </c>
      <c r="CE929" s="6">
        <f t="shared" si="17229"/>
        <v>0</v>
      </c>
      <c r="CF929" s="6">
        <f t="shared" si="17229"/>
        <v>0</v>
      </c>
      <c r="CG929" s="6">
        <f t="shared" si="17229"/>
        <v>0</v>
      </c>
      <c r="CH929" s="107">
        <f>F929-SUM(G929:CG929)</f>
        <v>0</v>
      </c>
      <c r="CI929" s="107" t="str">
        <f>IF(C929="","",SUM(G929:CG929))</f>
        <v/>
      </c>
      <c r="CJ929" s="67" t="str">
        <f>IF(C929="","",F929=CI929)</f>
        <v/>
      </c>
    </row>
    <row r="930" spans="1:88" s="5" customFormat="1" ht="22.05" customHeight="1" x14ac:dyDescent="0.3">
      <c r="A930" s="171" t="s">
        <v>659</v>
      </c>
      <c r="B930" s="155" t="s">
        <v>660</v>
      </c>
      <c r="C930" s="168" t="s">
        <v>163</v>
      </c>
      <c r="D930" s="158">
        <v>39</v>
      </c>
      <c r="E930" s="161">
        <v>320541</v>
      </c>
      <c r="F930" s="164">
        <f t="shared" ref="F930:F993" si="17231">ROUND(E930*D930,0)</f>
        <v>12501099</v>
      </c>
      <c r="G930" s="108">
        <v>0</v>
      </c>
      <c r="H930" s="108"/>
      <c r="I930" s="108"/>
      <c r="J930" s="108"/>
      <c r="K930" s="108"/>
      <c r="L930" s="108"/>
      <c r="M930" s="108"/>
      <c r="N930" s="108"/>
      <c r="O930" s="108"/>
      <c r="P930" s="108"/>
      <c r="Q930" s="108"/>
      <c r="R930" s="108"/>
      <c r="S930" s="108"/>
      <c r="T930" s="108"/>
      <c r="U930" s="108"/>
      <c r="V930" s="108"/>
      <c r="W930" s="108"/>
      <c r="X930" s="108"/>
      <c r="Y930" s="108"/>
      <c r="Z930" s="108"/>
      <c r="AA930" s="108"/>
      <c r="AB930" s="108"/>
      <c r="AC930" s="108"/>
      <c r="AD930" s="108"/>
      <c r="AE930" s="108"/>
      <c r="AF930" s="108"/>
      <c r="AG930" s="108"/>
      <c r="AH930" s="108"/>
      <c r="AI930" s="108"/>
      <c r="AJ930" s="108"/>
      <c r="AK930" s="108"/>
      <c r="AL930" s="108"/>
      <c r="AM930" s="108"/>
      <c r="AN930" s="108"/>
      <c r="AO930" s="108"/>
      <c r="AP930" s="108"/>
      <c r="AQ930" s="108"/>
      <c r="AR930" s="108"/>
      <c r="AS930" s="108"/>
      <c r="AT930" s="108"/>
      <c r="AU930" s="108"/>
      <c r="AV930" s="108"/>
      <c r="AW930" s="108"/>
      <c r="AX930" s="108"/>
      <c r="AY930" s="108"/>
      <c r="AZ930" s="108"/>
      <c r="BA930" s="108"/>
      <c r="BB930" s="108"/>
      <c r="BC930" s="108"/>
      <c r="BD930" s="108"/>
      <c r="BE930" s="108"/>
      <c r="BF930" s="108"/>
      <c r="BG930" s="108"/>
      <c r="BH930" s="108"/>
      <c r="BI930" s="108"/>
      <c r="BJ930" s="108"/>
      <c r="BK930" s="108"/>
      <c r="BL930" s="108"/>
      <c r="BM930" s="108"/>
      <c r="BN930" s="108"/>
      <c r="BO930" s="108"/>
      <c r="BP930" s="108"/>
      <c r="BQ930" s="108"/>
      <c r="BR930" s="108"/>
      <c r="BS930" s="108"/>
      <c r="BT930" s="108"/>
      <c r="BU930" s="108">
        <f t="shared" ref="BU930:BY930" si="17232">ROUNDDOWN($F930/8,0)</f>
        <v>1562637</v>
      </c>
      <c r="BV930" s="108">
        <f t="shared" si="17232"/>
        <v>1562637</v>
      </c>
      <c r="BW930" s="108">
        <f t="shared" si="17232"/>
        <v>1562637</v>
      </c>
      <c r="BX930" s="108">
        <f t="shared" si="17232"/>
        <v>1562637</v>
      </c>
      <c r="BY930" s="108">
        <f t="shared" si="17232"/>
        <v>1562637</v>
      </c>
      <c r="BZ930" s="108">
        <f>ROUNDUP($F930/8,0)</f>
        <v>1562638</v>
      </c>
      <c r="CA930" s="108">
        <f t="shared" ref="CA930:CB930" si="17233">ROUNDUP($F930/8,0)</f>
        <v>1562638</v>
      </c>
      <c r="CB930" s="108">
        <f t="shared" si="17233"/>
        <v>1562638</v>
      </c>
      <c r="CC930" s="108"/>
      <c r="CD930" s="108"/>
      <c r="CE930" s="108"/>
      <c r="CF930" s="108"/>
      <c r="CG930" s="108"/>
      <c r="CH930" s="109">
        <f>IF(C930="","",F930-SUM(G930:CG930))</f>
        <v>0</v>
      </c>
      <c r="CI930" s="107">
        <f>IF(C930="","",SUM(G930:CG930))</f>
        <v>12501099</v>
      </c>
      <c r="CJ930" s="67" t="b">
        <f>IF(C930="","",F930=CI930)</f>
        <v>1</v>
      </c>
    </row>
    <row r="931" spans="1:88" s="5" customFormat="1" ht="22.05" customHeight="1" x14ac:dyDescent="0.3">
      <c r="A931" s="172"/>
      <c r="B931" s="156"/>
      <c r="C931" s="169"/>
      <c r="D931" s="159"/>
      <c r="E931" s="162"/>
      <c r="F931" s="165"/>
      <c r="G931" s="110">
        <v>0</v>
      </c>
      <c r="H931" s="110"/>
      <c r="I931" s="110"/>
      <c r="J931" s="110"/>
      <c r="K931" s="110"/>
      <c r="L931" s="110"/>
      <c r="M931" s="110"/>
      <c r="N931" s="110"/>
      <c r="O931" s="110"/>
      <c r="P931" s="110"/>
      <c r="Q931" s="110"/>
      <c r="R931" s="110"/>
      <c r="S931" s="110"/>
      <c r="T931" s="110"/>
      <c r="U931" s="110">
        <f t="shared" ref="U931" si="17234">ROUND(U930/$E930,2)</f>
        <v>0</v>
      </c>
      <c r="V931" s="110">
        <f t="shared" ref="V931" si="17235">ROUND(V930/$E930,2)</f>
        <v>0</v>
      </c>
      <c r="W931" s="110">
        <f t="shared" ref="W931" si="17236">ROUND(W930/$E930,2)</f>
        <v>0</v>
      </c>
      <c r="X931" s="110">
        <f t="shared" ref="X931" si="17237">ROUND(X930/$E930,2)</f>
        <v>0</v>
      </c>
      <c r="Y931" s="110">
        <f t="shared" ref="Y931" si="17238">ROUND(Y930/$E930,2)</f>
        <v>0</v>
      </c>
      <c r="Z931" s="110">
        <f t="shared" ref="Z931" si="17239">ROUND(Z930/$E930,2)</f>
        <v>0</v>
      </c>
      <c r="AA931" s="110">
        <f t="shared" ref="AA931" si="17240">ROUND(AA930/$E930,2)</f>
        <v>0</v>
      </c>
      <c r="AB931" s="110">
        <f t="shared" ref="AB931" si="17241">ROUND(AB930/$E930,2)</f>
        <v>0</v>
      </c>
      <c r="AC931" s="110">
        <f t="shared" ref="AC931" si="17242">ROUND(AC930/$E930,2)</f>
        <v>0</v>
      </c>
      <c r="AD931" s="110">
        <f t="shared" ref="AD931" si="17243">ROUND(AD930/$E930,2)</f>
        <v>0</v>
      </c>
      <c r="AE931" s="110">
        <f t="shared" ref="AE931" si="17244">ROUND(AE930/$E930,2)</f>
        <v>0</v>
      </c>
      <c r="AF931" s="110">
        <f t="shared" ref="AF931" si="17245">ROUND(AF930/$E930,2)</f>
        <v>0</v>
      </c>
      <c r="AG931" s="110">
        <f t="shared" ref="AG931" si="17246">ROUND(AG930/$E930,2)</f>
        <v>0</v>
      </c>
      <c r="AH931" s="110">
        <f t="shared" ref="AH931" si="17247">ROUND(AH930/$E930,2)</f>
        <v>0</v>
      </c>
      <c r="AI931" s="110">
        <f t="shared" ref="AI931" si="17248">ROUND(AI930/$E930,2)</f>
        <v>0</v>
      </c>
      <c r="AJ931" s="110">
        <f t="shared" ref="AJ931" si="17249">ROUND(AJ930/$E930,2)</f>
        <v>0</v>
      </c>
      <c r="AK931" s="110">
        <f t="shared" ref="AK931" si="17250">ROUND(AK930/$E930,2)</f>
        <v>0</v>
      </c>
      <c r="AL931" s="110">
        <f t="shared" ref="AL931" si="17251">ROUND(AL930/$E930,2)</f>
        <v>0</v>
      </c>
      <c r="AM931" s="110">
        <f t="shared" ref="AM931" si="17252">ROUND(AM930/$E930,2)</f>
        <v>0</v>
      </c>
      <c r="AN931" s="110">
        <f t="shared" ref="AN931" si="17253">ROUND(AN930/$E930,2)</f>
        <v>0</v>
      </c>
      <c r="AO931" s="110">
        <f t="shared" ref="AO931" si="17254">ROUND(AO930/$E930,2)</f>
        <v>0</v>
      </c>
      <c r="AP931" s="110">
        <f t="shared" ref="AP931" si="17255">ROUND(AP930/$E930,2)</f>
        <v>0</v>
      </c>
      <c r="AQ931" s="110">
        <f t="shared" ref="AQ931" si="17256">ROUND(AQ930/$E930,2)</f>
        <v>0</v>
      </c>
      <c r="AR931" s="110">
        <f t="shared" ref="AR931" si="17257">ROUND(AR930/$E930,2)</f>
        <v>0</v>
      </c>
      <c r="AS931" s="110">
        <f t="shared" ref="AS931" si="17258">ROUND(AS930/$E930,2)</f>
        <v>0</v>
      </c>
      <c r="AT931" s="110">
        <f t="shared" ref="AT931" si="17259">ROUND(AT930/$E930,2)</f>
        <v>0</v>
      </c>
      <c r="AU931" s="110">
        <f t="shared" ref="AU931" si="17260">ROUND(AU930/$E930,2)</f>
        <v>0</v>
      </c>
      <c r="AV931" s="110">
        <f t="shared" ref="AV931" si="17261">ROUND(AV930/$E930,2)</f>
        <v>0</v>
      </c>
      <c r="AW931" s="110">
        <f t="shared" ref="AW931" si="17262">ROUND(AW930/$E930,2)</f>
        <v>0</v>
      </c>
      <c r="AX931" s="110">
        <f t="shared" ref="AX931" si="17263">ROUND(AX930/$E930,2)</f>
        <v>0</v>
      </c>
      <c r="AY931" s="110">
        <f t="shared" ref="AY931" si="17264">ROUND(AY930/$E930,2)</f>
        <v>0</v>
      </c>
      <c r="AZ931" s="110">
        <f t="shared" ref="AZ931" si="17265">ROUND(AZ930/$E930,2)</f>
        <v>0</v>
      </c>
      <c r="BA931" s="110">
        <f t="shared" ref="BA931" si="17266">ROUND(BA930/$E930,2)</f>
        <v>0</v>
      </c>
      <c r="BB931" s="110">
        <f t="shared" ref="BB931" si="17267">ROUND(BB930/$E930,2)</f>
        <v>0</v>
      </c>
      <c r="BC931" s="110">
        <f t="shared" ref="BC931" si="17268">ROUND(BC930/$E930,2)</f>
        <v>0</v>
      </c>
      <c r="BD931" s="110">
        <f t="shared" ref="BD931" si="17269">ROUND(BD930/$E930,2)</f>
        <v>0</v>
      </c>
      <c r="BE931" s="110">
        <f t="shared" ref="BE931" si="17270">ROUND(BE930/$E930,2)</f>
        <v>0</v>
      </c>
      <c r="BF931" s="110">
        <f t="shared" ref="BF931" si="17271">ROUND(BF930/$E930,2)</f>
        <v>0</v>
      </c>
      <c r="BG931" s="110">
        <f t="shared" ref="BG931" si="17272">ROUND(BG930/$E930,2)</f>
        <v>0</v>
      </c>
      <c r="BH931" s="110">
        <f t="shared" ref="BH931" si="17273">ROUND(BH930/$E930,2)</f>
        <v>0</v>
      </c>
      <c r="BI931" s="110">
        <f t="shared" ref="BI931" si="17274">ROUND(BI930/$E930,2)</f>
        <v>0</v>
      </c>
      <c r="BJ931" s="110">
        <f t="shared" ref="BJ931:BP946" si="17275">ROUND(BJ930/$E930,2)</f>
        <v>0</v>
      </c>
      <c r="BK931" s="110">
        <f t="shared" si="17275"/>
        <v>0</v>
      </c>
      <c r="BL931" s="110">
        <f t="shared" si="17275"/>
        <v>0</v>
      </c>
      <c r="BM931" s="110">
        <f t="shared" si="17275"/>
        <v>0</v>
      </c>
      <c r="BN931" s="110">
        <f t="shared" si="17275"/>
        <v>0</v>
      </c>
      <c r="BO931" s="110">
        <f t="shared" si="17275"/>
        <v>0</v>
      </c>
      <c r="BP931" s="110">
        <f t="shared" si="17275"/>
        <v>0</v>
      </c>
      <c r="BQ931" s="110">
        <f t="shared" ref="BQ931:BS931" si="17276">ROUNDUP(BQ930/$E930,2)</f>
        <v>0</v>
      </c>
      <c r="BR931" s="110">
        <f t="shared" si="17276"/>
        <v>0</v>
      </c>
      <c r="BS931" s="110">
        <f t="shared" si="17276"/>
        <v>0</v>
      </c>
      <c r="BT931" s="110">
        <f t="shared" ref="BT931:BT988" si="17277">ROUND(BT930/$E930,2)</f>
        <v>0</v>
      </c>
      <c r="BU931" s="110">
        <f t="shared" ref="BU931:BW931" si="17278">ROUNDUP(BU930/$E930,2)</f>
        <v>4.88</v>
      </c>
      <c r="BV931" s="110">
        <f t="shared" si="17278"/>
        <v>4.88</v>
      </c>
      <c r="BW931" s="110">
        <f t="shared" si="17278"/>
        <v>4.88</v>
      </c>
      <c r="BX931" s="110">
        <f t="shared" ref="BX931:BZ946" si="17279">ROUND(BX930/$E930,2)</f>
        <v>4.87</v>
      </c>
      <c r="BY931" s="110">
        <f t="shared" si="17279"/>
        <v>4.87</v>
      </c>
      <c r="BZ931" s="110">
        <f t="shared" si="17279"/>
        <v>4.88</v>
      </c>
      <c r="CA931" s="110">
        <f t="shared" ref="CA931" si="17280">ROUNDDOWN(CA930/$E930,2)</f>
        <v>4.87</v>
      </c>
      <c r="CB931" s="110">
        <f>ROUNDDOWN(CB930/$E930,2)</f>
        <v>4.87</v>
      </c>
      <c r="CC931" s="110">
        <f t="shared" ref="CC931" si="17281">ROUND(CC930/$E930,2)</f>
        <v>0</v>
      </c>
      <c r="CD931" s="110">
        <f t="shared" ref="CD931" si="17282">ROUND(CD930/$E930,2)</f>
        <v>0</v>
      </c>
      <c r="CE931" s="110"/>
      <c r="CF931" s="110">
        <f t="shared" ref="CF931" si="17283">ROUND(CF930/$E930,2)</f>
        <v>0</v>
      </c>
      <c r="CG931" s="110">
        <f t="shared" ref="CG931" si="17284">ROUND(CG930/$E930,2)</f>
        <v>0</v>
      </c>
      <c r="CH931" s="111">
        <f>IF(C930="","",D930-SUM(G931:CG931))</f>
        <v>0</v>
      </c>
      <c r="CI931" s="112">
        <f>IF(C930="","",SUM(G931:CG931))</f>
        <v>39</v>
      </c>
      <c r="CJ931" s="67" t="b">
        <f>IF(C930="","",D930=CI931)</f>
        <v>1</v>
      </c>
    </row>
    <row r="932" spans="1:88" s="5" customFormat="1" ht="22.05" customHeight="1" x14ac:dyDescent="0.3">
      <c r="A932" s="173"/>
      <c r="B932" s="157"/>
      <c r="C932" s="170"/>
      <c r="D932" s="160"/>
      <c r="E932" s="163"/>
      <c r="F932" s="166"/>
      <c r="G932" s="113">
        <v>0</v>
      </c>
      <c r="H932" s="113"/>
      <c r="I932" s="113"/>
      <c r="J932" s="113"/>
      <c r="K932" s="113"/>
      <c r="L932" s="113"/>
      <c r="M932" s="113"/>
      <c r="N932" s="113"/>
      <c r="O932" s="113"/>
      <c r="P932" s="113"/>
      <c r="Q932" s="113"/>
      <c r="R932" s="113"/>
      <c r="S932" s="113"/>
      <c r="T932" s="113"/>
      <c r="U932" s="113">
        <f t="shared" ref="U932:X932" si="17285">U930/$F930</f>
        <v>0</v>
      </c>
      <c r="V932" s="113">
        <f t="shared" si="17285"/>
        <v>0</v>
      </c>
      <c r="W932" s="113">
        <f t="shared" si="17285"/>
        <v>0</v>
      </c>
      <c r="X932" s="113">
        <f t="shared" si="17285"/>
        <v>0</v>
      </c>
      <c r="Y932" s="113">
        <f t="shared" ref="Y932:AG932" si="17286">Y930/$F930</f>
        <v>0</v>
      </c>
      <c r="Z932" s="113">
        <f t="shared" si="17286"/>
        <v>0</v>
      </c>
      <c r="AA932" s="113">
        <f t="shared" si="17286"/>
        <v>0</v>
      </c>
      <c r="AB932" s="113">
        <f t="shared" si="17286"/>
        <v>0</v>
      </c>
      <c r="AC932" s="113">
        <f t="shared" si="17286"/>
        <v>0</v>
      </c>
      <c r="AD932" s="113">
        <f t="shared" si="17286"/>
        <v>0</v>
      </c>
      <c r="AE932" s="113">
        <f t="shared" si="17286"/>
        <v>0</v>
      </c>
      <c r="AF932" s="113">
        <f t="shared" si="17286"/>
        <v>0</v>
      </c>
      <c r="AG932" s="113">
        <f t="shared" si="17286"/>
        <v>0</v>
      </c>
      <c r="AH932" s="113">
        <f t="shared" ref="AH932:AK932" si="17287">AH930/$F930</f>
        <v>0</v>
      </c>
      <c r="AI932" s="113">
        <f t="shared" si="17287"/>
        <v>0</v>
      </c>
      <c r="AJ932" s="113">
        <f t="shared" si="17287"/>
        <v>0</v>
      </c>
      <c r="AK932" s="113">
        <f t="shared" si="17287"/>
        <v>0</v>
      </c>
      <c r="AL932" s="113">
        <f t="shared" ref="AL932:AT932" si="17288">AL930/$F930</f>
        <v>0</v>
      </c>
      <c r="AM932" s="113">
        <f t="shared" si="17288"/>
        <v>0</v>
      </c>
      <c r="AN932" s="113">
        <f t="shared" si="17288"/>
        <v>0</v>
      </c>
      <c r="AO932" s="113">
        <f t="shared" si="17288"/>
        <v>0</v>
      </c>
      <c r="AP932" s="113">
        <f t="shared" si="17288"/>
        <v>0</v>
      </c>
      <c r="AQ932" s="113">
        <f t="shared" si="17288"/>
        <v>0</v>
      </c>
      <c r="AR932" s="113">
        <f t="shared" si="17288"/>
        <v>0</v>
      </c>
      <c r="AS932" s="113">
        <f t="shared" si="17288"/>
        <v>0</v>
      </c>
      <c r="AT932" s="113">
        <f t="shared" si="17288"/>
        <v>0</v>
      </c>
      <c r="AU932" s="113">
        <f t="shared" ref="AU932:AX932" si="17289">AU930/$F930</f>
        <v>0</v>
      </c>
      <c r="AV932" s="113">
        <f t="shared" si="17289"/>
        <v>0</v>
      </c>
      <c r="AW932" s="113">
        <f t="shared" si="17289"/>
        <v>0</v>
      </c>
      <c r="AX932" s="113">
        <f t="shared" si="17289"/>
        <v>0</v>
      </c>
      <c r="AY932" s="113">
        <f t="shared" ref="AY932:BC932" si="17290">AY930/$F930</f>
        <v>0</v>
      </c>
      <c r="AZ932" s="113">
        <f t="shared" si="17290"/>
        <v>0</v>
      </c>
      <c r="BA932" s="113">
        <f t="shared" si="17290"/>
        <v>0</v>
      </c>
      <c r="BB932" s="113">
        <f t="shared" si="17290"/>
        <v>0</v>
      </c>
      <c r="BC932" s="113">
        <f t="shared" si="17290"/>
        <v>0</v>
      </c>
      <c r="BD932" s="113">
        <f t="shared" ref="BD932:BG932" si="17291">BD930/$F930</f>
        <v>0</v>
      </c>
      <c r="BE932" s="113">
        <f t="shared" si="17291"/>
        <v>0</v>
      </c>
      <c r="BF932" s="113">
        <f t="shared" si="17291"/>
        <v>0</v>
      </c>
      <c r="BG932" s="113">
        <f t="shared" si="17291"/>
        <v>0</v>
      </c>
      <c r="BH932" s="113">
        <f t="shared" ref="BH932:CA932" si="17292">BH930/$F930</f>
        <v>0</v>
      </c>
      <c r="BI932" s="113">
        <f t="shared" si="17292"/>
        <v>0</v>
      </c>
      <c r="BJ932" s="113">
        <f t="shared" si="17292"/>
        <v>0</v>
      </c>
      <c r="BK932" s="113">
        <f t="shared" si="17292"/>
        <v>0</v>
      </c>
      <c r="BL932" s="113">
        <f t="shared" si="17292"/>
        <v>0</v>
      </c>
      <c r="BM932" s="113">
        <f t="shared" si="17292"/>
        <v>0</v>
      </c>
      <c r="BN932" s="113">
        <f t="shared" si="17292"/>
        <v>0</v>
      </c>
      <c r="BO932" s="113">
        <f t="shared" si="17292"/>
        <v>0</v>
      </c>
      <c r="BP932" s="113">
        <f t="shared" si="17292"/>
        <v>0</v>
      </c>
      <c r="BQ932" s="113">
        <f t="shared" si="17292"/>
        <v>0</v>
      </c>
      <c r="BR932" s="113">
        <f t="shared" si="17292"/>
        <v>0</v>
      </c>
      <c r="BS932" s="113">
        <f t="shared" si="17292"/>
        <v>0</v>
      </c>
      <c r="BT932" s="113">
        <f t="shared" si="17292"/>
        <v>0</v>
      </c>
      <c r="BU932" s="113">
        <f t="shared" si="17292"/>
        <v>0.12499997000263736</v>
      </c>
      <c r="BV932" s="113">
        <f t="shared" si="17292"/>
        <v>0.12499997000263736</v>
      </c>
      <c r="BW932" s="113">
        <f t="shared" si="17292"/>
        <v>0.12499997000263736</v>
      </c>
      <c r="BX932" s="113">
        <f t="shared" si="17292"/>
        <v>0.12499997000263736</v>
      </c>
      <c r="BY932" s="113">
        <f t="shared" si="17292"/>
        <v>0.12499997000263736</v>
      </c>
      <c r="BZ932" s="113">
        <f t="shared" si="17292"/>
        <v>0.12500004999560438</v>
      </c>
      <c r="CA932" s="113">
        <f t="shared" si="17292"/>
        <v>0.12500004999560438</v>
      </c>
      <c r="CB932" s="113">
        <f>CB930/$F930</f>
        <v>0.12500004999560438</v>
      </c>
      <c r="CC932" s="113">
        <f t="shared" ref="CC932" si="17293">CC930/$F930</f>
        <v>0</v>
      </c>
      <c r="CD932" s="113">
        <f t="shared" ref="CD932:CG932" si="17294">CD930/$F930</f>
        <v>0</v>
      </c>
      <c r="CE932" s="113"/>
      <c r="CF932" s="113">
        <f t="shared" si="17294"/>
        <v>0</v>
      </c>
      <c r="CG932" s="113">
        <f t="shared" si="17294"/>
        <v>0</v>
      </c>
      <c r="CH932" s="114">
        <f>IF(C930="","",100%-SUM(G932:CG932))</f>
        <v>2.2204460492503131E-16</v>
      </c>
      <c r="CI932" s="115">
        <f>IF(C930="","",SUM(G932:CG932))</f>
        <v>0.99999999999999978</v>
      </c>
      <c r="CJ932" s="67" t="b">
        <f>IF(C930="","",SUM(G932:CG932)=CI932)</f>
        <v>1</v>
      </c>
    </row>
    <row r="933" spans="1:88" s="5" customFormat="1" ht="22.05" customHeight="1" x14ac:dyDescent="0.3">
      <c r="A933" s="171" t="s">
        <v>661</v>
      </c>
      <c r="B933" s="155" t="s">
        <v>662</v>
      </c>
      <c r="C933" s="168" t="s">
        <v>163</v>
      </c>
      <c r="D933" s="158">
        <v>22</v>
      </c>
      <c r="E933" s="161">
        <v>417951</v>
      </c>
      <c r="F933" s="164">
        <f t="shared" si="17231"/>
        <v>9194922</v>
      </c>
      <c r="G933" s="108">
        <v>0</v>
      </c>
      <c r="H933" s="108"/>
      <c r="I933" s="108"/>
      <c r="J933" s="108"/>
      <c r="K933" s="108"/>
      <c r="L933" s="108"/>
      <c r="M933" s="108"/>
      <c r="N933" s="108"/>
      <c r="O933" s="108"/>
      <c r="P933" s="108"/>
      <c r="Q933" s="108"/>
      <c r="R933" s="108"/>
      <c r="S933" s="108"/>
      <c r="T933" s="108"/>
      <c r="U933" s="108"/>
      <c r="V933" s="108"/>
      <c r="W933" s="108"/>
      <c r="X933" s="108"/>
      <c r="Y933" s="108"/>
      <c r="Z933" s="108"/>
      <c r="AA933" s="108"/>
      <c r="AB933" s="108"/>
      <c r="AC933" s="108"/>
      <c r="AD933" s="108"/>
      <c r="AE933" s="108"/>
      <c r="AF933" s="108"/>
      <c r="AG933" s="108"/>
      <c r="AH933" s="108"/>
      <c r="AI933" s="108"/>
      <c r="AJ933" s="108"/>
      <c r="AK933" s="108"/>
      <c r="AL933" s="108"/>
      <c r="AM933" s="108"/>
      <c r="AN933" s="108"/>
      <c r="AO933" s="108"/>
      <c r="AP933" s="108"/>
      <c r="AQ933" s="108"/>
      <c r="AR933" s="108"/>
      <c r="AS933" s="108"/>
      <c r="AT933" s="108"/>
      <c r="AU933" s="108"/>
      <c r="AV933" s="108"/>
      <c r="AW933" s="108"/>
      <c r="AX933" s="108"/>
      <c r="AY933" s="108"/>
      <c r="AZ933" s="108"/>
      <c r="BA933" s="108"/>
      <c r="BB933" s="108"/>
      <c r="BC933" s="108"/>
      <c r="BD933" s="108"/>
      <c r="BE933" s="108"/>
      <c r="BF933" s="108"/>
      <c r="BG933" s="108"/>
      <c r="BH933" s="108"/>
      <c r="BI933" s="108"/>
      <c r="BJ933" s="108"/>
      <c r="BK933" s="108"/>
      <c r="BL933" s="108"/>
      <c r="BM933" s="108"/>
      <c r="BN933" s="108"/>
      <c r="BO933" s="108"/>
      <c r="BP933" s="108"/>
      <c r="BQ933" s="108"/>
      <c r="BR933" s="108"/>
      <c r="BS933" s="108"/>
      <c r="BT933" s="108"/>
      <c r="BU933" s="108">
        <f t="shared" ref="BU933:BZ933" si="17295">ROUNDDOWN($F933/8,0)</f>
        <v>1149365</v>
      </c>
      <c r="BV933" s="108">
        <f t="shared" si="17295"/>
        <v>1149365</v>
      </c>
      <c r="BW933" s="108">
        <f t="shared" si="17295"/>
        <v>1149365</v>
      </c>
      <c r="BX933" s="108">
        <f t="shared" si="17295"/>
        <v>1149365</v>
      </c>
      <c r="BY933" s="108">
        <f t="shared" si="17295"/>
        <v>1149365</v>
      </c>
      <c r="BZ933" s="108">
        <f t="shared" si="17295"/>
        <v>1149365</v>
      </c>
      <c r="CA933" s="108">
        <f t="shared" ref="CA933:CB933" si="17296">ROUNDUP($F933/8,0)</f>
        <v>1149366</v>
      </c>
      <c r="CB933" s="108">
        <f t="shared" si="17296"/>
        <v>1149366</v>
      </c>
      <c r="CC933" s="108"/>
      <c r="CD933" s="108"/>
      <c r="CE933" s="108"/>
      <c r="CF933" s="108"/>
      <c r="CG933" s="108"/>
      <c r="CH933" s="109">
        <f>IF(C933="","",F933-SUM(G933:CG933))</f>
        <v>0</v>
      </c>
      <c r="CI933" s="107">
        <f>IF(C933="","",SUM(G933:CG933))</f>
        <v>9194922</v>
      </c>
      <c r="CJ933" s="67" t="b">
        <f>IF(C933="","",F933=CI933)</f>
        <v>1</v>
      </c>
    </row>
    <row r="934" spans="1:88" s="5" customFormat="1" ht="22.05" customHeight="1" x14ac:dyDescent="0.3">
      <c r="A934" s="172"/>
      <c r="B934" s="156"/>
      <c r="C934" s="169"/>
      <c r="D934" s="159"/>
      <c r="E934" s="162"/>
      <c r="F934" s="165"/>
      <c r="G934" s="110">
        <v>0</v>
      </c>
      <c r="H934" s="110"/>
      <c r="I934" s="110"/>
      <c r="J934" s="110"/>
      <c r="K934" s="110"/>
      <c r="L934" s="110"/>
      <c r="M934" s="110"/>
      <c r="N934" s="110"/>
      <c r="O934" s="110"/>
      <c r="P934" s="110"/>
      <c r="Q934" s="110"/>
      <c r="R934" s="110"/>
      <c r="S934" s="110"/>
      <c r="T934" s="110"/>
      <c r="U934" s="110">
        <f t="shared" ref="U934" si="17297">ROUND(U933/$E933,2)</f>
        <v>0</v>
      </c>
      <c r="V934" s="110">
        <f t="shared" ref="V934" si="17298">ROUND(V933/$E933,2)</f>
        <v>0</v>
      </c>
      <c r="W934" s="110">
        <f t="shared" ref="W934" si="17299">ROUND(W933/$E933,2)</f>
        <v>0</v>
      </c>
      <c r="X934" s="110">
        <f t="shared" ref="X934" si="17300">ROUND(X933/$E933,2)</f>
        <v>0</v>
      </c>
      <c r="Y934" s="110">
        <f t="shared" ref="Y934" si="17301">ROUND(Y933/$E933,2)</f>
        <v>0</v>
      </c>
      <c r="Z934" s="110">
        <f t="shared" ref="Z934" si="17302">ROUND(Z933/$E933,2)</f>
        <v>0</v>
      </c>
      <c r="AA934" s="110">
        <f t="shared" ref="AA934" si="17303">ROUND(AA933/$E933,2)</f>
        <v>0</v>
      </c>
      <c r="AB934" s="110">
        <f t="shared" ref="AB934" si="17304">ROUND(AB933/$E933,2)</f>
        <v>0</v>
      </c>
      <c r="AC934" s="110">
        <f t="shared" ref="AC934" si="17305">ROUND(AC933/$E933,2)</f>
        <v>0</v>
      </c>
      <c r="AD934" s="110">
        <f t="shared" ref="AD934" si="17306">ROUND(AD933/$E933,2)</f>
        <v>0</v>
      </c>
      <c r="AE934" s="110">
        <f t="shared" ref="AE934" si="17307">ROUND(AE933/$E933,2)</f>
        <v>0</v>
      </c>
      <c r="AF934" s="110">
        <f t="shared" ref="AF934" si="17308">ROUND(AF933/$E933,2)</f>
        <v>0</v>
      </c>
      <c r="AG934" s="110">
        <f t="shared" ref="AG934" si="17309">ROUND(AG933/$E933,2)</f>
        <v>0</v>
      </c>
      <c r="AH934" s="110">
        <f t="shared" ref="AH934" si="17310">ROUND(AH933/$E933,2)</f>
        <v>0</v>
      </c>
      <c r="AI934" s="110">
        <f t="shared" ref="AI934" si="17311">ROUND(AI933/$E933,2)</f>
        <v>0</v>
      </c>
      <c r="AJ934" s="110">
        <f t="shared" ref="AJ934" si="17312">ROUND(AJ933/$E933,2)</f>
        <v>0</v>
      </c>
      <c r="AK934" s="110">
        <f t="shared" ref="AK934" si="17313">ROUND(AK933/$E933,2)</f>
        <v>0</v>
      </c>
      <c r="AL934" s="110">
        <f t="shared" ref="AL934" si="17314">ROUND(AL933/$E933,2)</f>
        <v>0</v>
      </c>
      <c r="AM934" s="110">
        <f t="shared" ref="AM934" si="17315">ROUND(AM933/$E933,2)</f>
        <v>0</v>
      </c>
      <c r="AN934" s="110">
        <f t="shared" ref="AN934" si="17316">ROUND(AN933/$E933,2)</f>
        <v>0</v>
      </c>
      <c r="AO934" s="110">
        <f t="shared" ref="AO934" si="17317">ROUND(AO933/$E933,2)</f>
        <v>0</v>
      </c>
      <c r="AP934" s="110">
        <f t="shared" ref="AP934" si="17318">ROUND(AP933/$E933,2)</f>
        <v>0</v>
      </c>
      <c r="AQ934" s="110">
        <f t="shared" ref="AQ934" si="17319">ROUND(AQ933/$E933,2)</f>
        <v>0</v>
      </c>
      <c r="AR934" s="110">
        <f t="shared" ref="AR934" si="17320">ROUND(AR933/$E933,2)</f>
        <v>0</v>
      </c>
      <c r="AS934" s="110">
        <f t="shared" ref="AS934" si="17321">ROUND(AS933/$E933,2)</f>
        <v>0</v>
      </c>
      <c r="AT934" s="110">
        <f t="shared" ref="AT934" si="17322">ROUND(AT933/$E933,2)</f>
        <v>0</v>
      </c>
      <c r="AU934" s="110">
        <f t="shared" ref="AU934" si="17323">ROUND(AU933/$E933,2)</f>
        <v>0</v>
      </c>
      <c r="AV934" s="110">
        <f t="shared" ref="AV934" si="17324">ROUND(AV933/$E933,2)</f>
        <v>0</v>
      </c>
      <c r="AW934" s="110">
        <f t="shared" ref="AW934" si="17325">ROUND(AW933/$E933,2)</f>
        <v>0</v>
      </c>
      <c r="AX934" s="110">
        <f t="shared" ref="AX934" si="17326">ROUND(AX933/$E933,2)</f>
        <v>0</v>
      </c>
      <c r="AY934" s="110">
        <f t="shared" ref="AY934" si="17327">ROUND(AY933/$E933,2)</f>
        <v>0</v>
      </c>
      <c r="AZ934" s="110">
        <f t="shared" ref="AZ934" si="17328">ROUND(AZ933/$E933,2)</f>
        <v>0</v>
      </c>
      <c r="BA934" s="110">
        <f t="shared" ref="BA934" si="17329">ROUND(BA933/$E933,2)</f>
        <v>0</v>
      </c>
      <c r="BB934" s="110">
        <f t="shared" ref="BB934" si="17330">ROUND(BB933/$E933,2)</f>
        <v>0</v>
      </c>
      <c r="BC934" s="110">
        <f t="shared" ref="BC934" si="17331">ROUND(BC933/$E933,2)</f>
        <v>0</v>
      </c>
      <c r="BD934" s="110">
        <f t="shared" ref="BD934" si="17332">ROUND(BD933/$E933,2)</f>
        <v>0</v>
      </c>
      <c r="BE934" s="110">
        <f t="shared" ref="BE934" si="17333">ROUND(BE933/$E933,2)</f>
        <v>0</v>
      </c>
      <c r="BF934" s="110">
        <f t="shared" ref="BF934" si="17334">ROUND(BF933/$E933,2)</f>
        <v>0</v>
      </c>
      <c r="BG934" s="110">
        <f t="shared" ref="BG934" si="17335">ROUND(BG933/$E933,2)</f>
        <v>0</v>
      </c>
      <c r="BH934" s="110">
        <f t="shared" ref="BH934" si="17336">ROUND(BH933/$E933,2)</f>
        <v>0</v>
      </c>
      <c r="BI934" s="110">
        <f t="shared" ref="BI934" si="17337">ROUND(BI933/$E933,2)</f>
        <v>0</v>
      </c>
      <c r="BJ934" s="110">
        <f t="shared" ref="BJ934" si="17338">ROUND(BJ933/$E933,2)</f>
        <v>0</v>
      </c>
      <c r="BK934" s="110">
        <f t="shared" si="17275"/>
        <v>0</v>
      </c>
      <c r="BL934" s="110">
        <f t="shared" si="17275"/>
        <v>0</v>
      </c>
      <c r="BM934" s="110">
        <f t="shared" si="17275"/>
        <v>0</v>
      </c>
      <c r="BN934" s="110">
        <f t="shared" si="17275"/>
        <v>0</v>
      </c>
      <c r="BO934" s="110">
        <f t="shared" si="17275"/>
        <v>0</v>
      </c>
      <c r="BP934" s="110">
        <f t="shared" si="17275"/>
        <v>0</v>
      </c>
      <c r="BQ934" s="110">
        <f t="shared" ref="BQ934:BS934" si="17339">ROUNDUP(BQ933/$E933,2)</f>
        <v>0</v>
      </c>
      <c r="BR934" s="110">
        <f t="shared" si="17339"/>
        <v>0</v>
      </c>
      <c r="BS934" s="110">
        <f t="shared" si="17339"/>
        <v>0</v>
      </c>
      <c r="BT934" s="110">
        <f t="shared" si="17277"/>
        <v>0</v>
      </c>
      <c r="BU934" s="110">
        <f t="shared" ref="BU934:BW934" si="17340">ROUNDUP(BU933/$E933,2)</f>
        <v>2.75</v>
      </c>
      <c r="BV934" s="110">
        <f t="shared" si="17340"/>
        <v>2.75</v>
      </c>
      <c r="BW934" s="110">
        <f t="shared" si="17340"/>
        <v>2.75</v>
      </c>
      <c r="BX934" s="110">
        <f t="shared" si="17279"/>
        <v>2.75</v>
      </c>
      <c r="BY934" s="110">
        <f t="shared" si="17279"/>
        <v>2.75</v>
      </c>
      <c r="BZ934" s="110">
        <f t="shared" si="17279"/>
        <v>2.75</v>
      </c>
      <c r="CA934" s="110">
        <f t="shared" ref="CA934" si="17341">ROUNDDOWN(CA933/$E933,2)</f>
        <v>2.75</v>
      </c>
      <c r="CB934" s="110">
        <f>ROUNDDOWN(CB933/$E933,2)</f>
        <v>2.75</v>
      </c>
      <c r="CC934" s="110">
        <f t="shared" ref="CC934" si="17342">ROUND(CC933/$E933,2)</f>
        <v>0</v>
      </c>
      <c r="CD934" s="110">
        <f t="shared" ref="CD934" si="17343">ROUND(CD933/$E933,2)</f>
        <v>0</v>
      </c>
      <c r="CE934" s="110"/>
      <c r="CF934" s="110">
        <f t="shared" ref="CF934" si="17344">ROUND(CF933/$E933,2)</f>
        <v>0</v>
      </c>
      <c r="CG934" s="110">
        <f t="shared" ref="CG934" si="17345">ROUND(CG933/$E933,2)</f>
        <v>0</v>
      </c>
      <c r="CH934" s="111">
        <f>IF(C933="","",D933-SUM(G934:CG934))</f>
        <v>0</v>
      </c>
      <c r="CI934" s="112">
        <f>IF(C933="","",SUM(G934:CG934))</f>
        <v>22</v>
      </c>
      <c r="CJ934" s="67" t="b">
        <f>IF(C933="","",D933=CI934)</f>
        <v>1</v>
      </c>
    </row>
    <row r="935" spans="1:88" s="5" customFormat="1" ht="22.05" customHeight="1" x14ac:dyDescent="0.3">
      <c r="A935" s="173"/>
      <c r="B935" s="157"/>
      <c r="C935" s="170"/>
      <c r="D935" s="160"/>
      <c r="E935" s="163"/>
      <c r="F935" s="166"/>
      <c r="G935" s="113">
        <v>0</v>
      </c>
      <c r="H935" s="113"/>
      <c r="I935" s="113"/>
      <c r="J935" s="113"/>
      <c r="K935" s="113"/>
      <c r="L935" s="113"/>
      <c r="M935" s="113"/>
      <c r="N935" s="113"/>
      <c r="O935" s="113"/>
      <c r="P935" s="113"/>
      <c r="Q935" s="113"/>
      <c r="R935" s="113"/>
      <c r="S935" s="113"/>
      <c r="T935" s="113"/>
      <c r="U935" s="113"/>
      <c r="V935" s="113"/>
      <c r="W935" s="113"/>
      <c r="X935" s="113"/>
      <c r="Y935" s="113"/>
      <c r="Z935" s="113"/>
      <c r="AA935" s="113"/>
      <c r="AB935" s="113"/>
      <c r="AC935" s="113"/>
      <c r="AD935" s="113"/>
      <c r="AE935" s="113"/>
      <c r="AF935" s="113"/>
      <c r="AG935" s="113"/>
      <c r="AH935" s="113"/>
      <c r="AI935" s="113"/>
      <c r="AJ935" s="113"/>
      <c r="AK935" s="113"/>
      <c r="AL935" s="113"/>
      <c r="AM935" s="113"/>
      <c r="AN935" s="113"/>
      <c r="AO935" s="113"/>
      <c r="AP935" s="113"/>
      <c r="AQ935" s="113"/>
      <c r="AR935" s="113"/>
      <c r="AS935" s="113"/>
      <c r="AT935" s="113"/>
      <c r="AU935" s="113"/>
      <c r="AV935" s="113"/>
      <c r="AW935" s="113"/>
      <c r="AX935" s="113"/>
      <c r="AY935" s="113"/>
      <c r="AZ935" s="113"/>
      <c r="BA935" s="113"/>
      <c r="BB935" s="113"/>
      <c r="BC935" s="113"/>
      <c r="BD935" s="113"/>
      <c r="BE935" s="113"/>
      <c r="BF935" s="113"/>
      <c r="BG935" s="113"/>
      <c r="BH935" s="113"/>
      <c r="BI935" s="113"/>
      <c r="BJ935" s="113"/>
      <c r="BK935" s="113"/>
      <c r="BL935" s="113"/>
      <c r="BM935" s="113"/>
      <c r="BN935" s="113"/>
      <c r="BO935" s="113"/>
      <c r="BP935" s="113"/>
      <c r="BQ935" s="113"/>
      <c r="BR935" s="113"/>
      <c r="BS935" s="113"/>
      <c r="BT935" s="113"/>
      <c r="BU935" s="113">
        <f t="shared" ref="BU935:CA935" si="17346">BU933/$F933</f>
        <v>0.12499997281107986</v>
      </c>
      <c r="BV935" s="113">
        <f t="shared" si="17346"/>
        <v>0.12499997281107986</v>
      </c>
      <c r="BW935" s="113">
        <f t="shared" si="17346"/>
        <v>0.12499997281107986</v>
      </c>
      <c r="BX935" s="113">
        <f t="shared" si="17346"/>
        <v>0.12499997281107986</v>
      </c>
      <c r="BY935" s="113">
        <f t="shared" si="17346"/>
        <v>0.12499997281107986</v>
      </c>
      <c r="BZ935" s="113">
        <f t="shared" si="17346"/>
        <v>0.12499997281107986</v>
      </c>
      <c r="CA935" s="113">
        <f t="shared" si="17346"/>
        <v>0.12500008156676043</v>
      </c>
      <c r="CB935" s="113">
        <f>CB933/$F933</f>
        <v>0.12500008156676043</v>
      </c>
      <c r="CC935" s="113"/>
      <c r="CD935" s="113"/>
      <c r="CE935" s="113"/>
      <c r="CF935" s="113"/>
      <c r="CG935" s="113"/>
      <c r="CH935" s="114">
        <f>IF(C933="","",100%-SUM(G935:CG935))</f>
        <v>0</v>
      </c>
      <c r="CI935" s="115">
        <f>IF(C933="","",SUM(G935:CG935))</f>
        <v>1</v>
      </c>
      <c r="CJ935" s="67" t="b">
        <f>IF(C933="","",SUM(G935:CG935)=CI935)</f>
        <v>1</v>
      </c>
    </row>
    <row r="936" spans="1:88" s="5" customFormat="1" ht="22.05" customHeight="1" x14ac:dyDescent="0.3">
      <c r="A936" s="171" t="s">
        <v>663</v>
      </c>
      <c r="B936" s="155" t="s">
        <v>664</v>
      </c>
      <c r="C936" s="168" t="s">
        <v>163</v>
      </c>
      <c r="D936" s="158">
        <v>0</v>
      </c>
      <c r="E936" s="161">
        <v>445719</v>
      </c>
      <c r="F936" s="164">
        <f t="shared" si="17231"/>
        <v>0</v>
      </c>
      <c r="G936" s="108">
        <v>0</v>
      </c>
      <c r="H936" s="108"/>
      <c r="I936" s="108"/>
      <c r="J936" s="108"/>
      <c r="K936" s="108"/>
      <c r="L936" s="108"/>
      <c r="M936" s="108"/>
      <c r="N936" s="108"/>
      <c r="O936" s="108"/>
      <c r="P936" s="108"/>
      <c r="Q936" s="108"/>
      <c r="R936" s="108"/>
      <c r="S936" s="108"/>
      <c r="T936" s="108"/>
      <c r="U936" s="108"/>
      <c r="V936" s="108"/>
      <c r="W936" s="108"/>
      <c r="X936" s="108"/>
      <c r="Y936" s="108"/>
      <c r="Z936" s="108"/>
      <c r="AA936" s="108"/>
      <c r="AB936" s="108"/>
      <c r="AC936" s="108"/>
      <c r="AD936" s="108"/>
      <c r="AE936" s="108"/>
      <c r="AF936" s="108"/>
      <c r="AG936" s="108"/>
      <c r="AH936" s="108"/>
      <c r="AI936" s="108"/>
      <c r="AJ936" s="108"/>
      <c r="AK936" s="108"/>
      <c r="AL936" s="108"/>
      <c r="AM936" s="108"/>
      <c r="AN936" s="108"/>
      <c r="AO936" s="108"/>
      <c r="AP936" s="108"/>
      <c r="AQ936" s="108"/>
      <c r="AR936" s="108"/>
      <c r="AS936" s="108"/>
      <c r="AT936" s="108"/>
      <c r="AU936" s="108"/>
      <c r="AV936" s="108"/>
      <c r="AW936" s="108"/>
      <c r="AX936" s="108"/>
      <c r="AY936" s="108"/>
      <c r="AZ936" s="108"/>
      <c r="BA936" s="108"/>
      <c r="BB936" s="108"/>
      <c r="BC936" s="108"/>
      <c r="BD936" s="108"/>
      <c r="BE936" s="108"/>
      <c r="BF936" s="108"/>
      <c r="BG936" s="108"/>
      <c r="BH936" s="108"/>
      <c r="BI936" s="108"/>
      <c r="BJ936" s="108"/>
      <c r="BK936" s="108"/>
      <c r="BL936" s="108"/>
      <c r="BM936" s="108"/>
      <c r="BN936" s="108"/>
      <c r="BO936" s="108"/>
      <c r="BP936" s="108"/>
      <c r="BQ936" s="108"/>
      <c r="BR936" s="108"/>
      <c r="BS936" s="108"/>
      <c r="BT936" s="108"/>
      <c r="BU936" s="108"/>
      <c r="BV936" s="108"/>
      <c r="BW936" s="108">
        <f t="shared" ref="BW936" si="17347">ROUND($F936/6,0)</f>
        <v>0</v>
      </c>
      <c r="BX936" s="108">
        <f t="shared" ref="BX936:BZ960" si="17348">ROUND($F936/6,0)</f>
        <v>0</v>
      </c>
      <c r="BY936" s="108">
        <f t="shared" si="17348"/>
        <v>0</v>
      </c>
      <c r="BZ936" s="108">
        <f t="shared" si="17348"/>
        <v>0</v>
      </c>
      <c r="CA936" s="108">
        <f t="shared" ref="CA936:CB936" si="17349">ROUNDUP($F936/6,0)</f>
        <v>0</v>
      </c>
      <c r="CB936" s="108">
        <f t="shared" si="17349"/>
        <v>0</v>
      </c>
      <c r="CC936" s="108"/>
      <c r="CD936" s="108"/>
      <c r="CE936" s="108"/>
      <c r="CF936" s="108"/>
      <c r="CG936" s="108"/>
      <c r="CH936" s="109">
        <f>IF(C936="","",F936-SUM(G936:CG936))</f>
        <v>0</v>
      </c>
      <c r="CI936" s="107">
        <f>IF(C936="","",SUM(G936:CG936))</f>
        <v>0</v>
      </c>
      <c r="CJ936" s="67" t="b">
        <f>IF(C936="","",F936=CI936)</f>
        <v>1</v>
      </c>
    </row>
    <row r="937" spans="1:88" s="5" customFormat="1" ht="22.05" customHeight="1" x14ac:dyDescent="0.3">
      <c r="A937" s="172"/>
      <c r="B937" s="156"/>
      <c r="C937" s="169"/>
      <c r="D937" s="159"/>
      <c r="E937" s="162"/>
      <c r="F937" s="165"/>
      <c r="G937" s="110">
        <v>0</v>
      </c>
      <c r="H937" s="110"/>
      <c r="I937" s="110"/>
      <c r="J937" s="110"/>
      <c r="K937" s="110"/>
      <c r="L937" s="110"/>
      <c r="M937" s="110"/>
      <c r="N937" s="110"/>
      <c r="O937" s="110"/>
      <c r="P937" s="110"/>
      <c r="Q937" s="110"/>
      <c r="R937" s="110"/>
      <c r="S937" s="110"/>
      <c r="T937" s="110"/>
      <c r="U937" s="110">
        <f t="shared" ref="U937" si="17350">ROUND(U936/$E936,2)</f>
        <v>0</v>
      </c>
      <c r="V937" s="110">
        <f t="shared" ref="V937" si="17351">ROUND(V936/$E936,2)</f>
        <v>0</v>
      </c>
      <c r="W937" s="110">
        <f t="shared" ref="W937" si="17352">ROUND(W936/$E936,2)</f>
        <v>0</v>
      </c>
      <c r="X937" s="110">
        <f t="shared" ref="X937" si="17353">ROUND(X936/$E936,2)</f>
        <v>0</v>
      </c>
      <c r="Y937" s="110">
        <f t="shared" ref="Y937" si="17354">ROUND(Y936/$E936,2)</f>
        <v>0</v>
      </c>
      <c r="Z937" s="110">
        <f t="shared" ref="Z937" si="17355">ROUND(Z936/$E936,2)</f>
        <v>0</v>
      </c>
      <c r="AA937" s="110">
        <f t="shared" ref="AA937" si="17356">ROUND(AA936/$E936,2)</f>
        <v>0</v>
      </c>
      <c r="AB937" s="110">
        <f t="shared" ref="AB937" si="17357">ROUND(AB936/$E936,2)</f>
        <v>0</v>
      </c>
      <c r="AC937" s="110">
        <f t="shared" ref="AC937" si="17358">ROUND(AC936/$E936,2)</f>
        <v>0</v>
      </c>
      <c r="AD937" s="110">
        <f t="shared" ref="AD937" si="17359">ROUND(AD936/$E936,2)</f>
        <v>0</v>
      </c>
      <c r="AE937" s="110">
        <f t="shared" ref="AE937" si="17360">ROUND(AE936/$E936,2)</f>
        <v>0</v>
      </c>
      <c r="AF937" s="110">
        <f t="shared" ref="AF937" si="17361">ROUND(AF936/$E936,2)</f>
        <v>0</v>
      </c>
      <c r="AG937" s="110">
        <f t="shared" ref="AG937" si="17362">ROUND(AG936/$E936,2)</f>
        <v>0</v>
      </c>
      <c r="AH937" s="110">
        <f t="shared" ref="AH937" si="17363">ROUND(AH936/$E936,2)</f>
        <v>0</v>
      </c>
      <c r="AI937" s="110">
        <f t="shared" ref="AI937" si="17364">ROUND(AI936/$E936,2)</f>
        <v>0</v>
      </c>
      <c r="AJ937" s="110">
        <f t="shared" ref="AJ937" si="17365">ROUND(AJ936/$E936,2)</f>
        <v>0</v>
      </c>
      <c r="AK937" s="110">
        <f t="shared" ref="AK937" si="17366">ROUND(AK936/$E936,2)</f>
        <v>0</v>
      </c>
      <c r="AL937" s="110">
        <f t="shared" ref="AL937" si="17367">ROUND(AL936/$E936,2)</f>
        <v>0</v>
      </c>
      <c r="AM937" s="110">
        <f t="shared" ref="AM937" si="17368">ROUND(AM936/$E936,2)</f>
        <v>0</v>
      </c>
      <c r="AN937" s="110">
        <f t="shared" ref="AN937" si="17369">ROUND(AN936/$E936,2)</f>
        <v>0</v>
      </c>
      <c r="AO937" s="110">
        <f t="shared" ref="AO937" si="17370">ROUND(AO936/$E936,2)</f>
        <v>0</v>
      </c>
      <c r="AP937" s="110">
        <f t="shared" ref="AP937" si="17371">ROUND(AP936/$E936,2)</f>
        <v>0</v>
      </c>
      <c r="AQ937" s="110">
        <f t="shared" ref="AQ937" si="17372">ROUND(AQ936/$E936,2)</f>
        <v>0</v>
      </c>
      <c r="AR937" s="110">
        <f t="shared" ref="AR937" si="17373">ROUND(AR936/$E936,2)</f>
        <v>0</v>
      </c>
      <c r="AS937" s="110">
        <f t="shared" ref="AS937" si="17374">ROUND(AS936/$E936,2)</f>
        <v>0</v>
      </c>
      <c r="AT937" s="110">
        <f t="shared" ref="AT937" si="17375">ROUND(AT936/$E936,2)</f>
        <v>0</v>
      </c>
      <c r="AU937" s="110">
        <f t="shared" ref="AU937" si="17376">ROUND(AU936/$E936,2)</f>
        <v>0</v>
      </c>
      <c r="AV937" s="110">
        <f t="shared" ref="AV937" si="17377">ROUND(AV936/$E936,2)</f>
        <v>0</v>
      </c>
      <c r="AW937" s="110">
        <f t="shared" ref="AW937" si="17378">ROUND(AW936/$E936,2)</f>
        <v>0</v>
      </c>
      <c r="AX937" s="110">
        <f t="shared" ref="AX937" si="17379">ROUND(AX936/$E936,2)</f>
        <v>0</v>
      </c>
      <c r="AY937" s="110">
        <f t="shared" ref="AY937" si="17380">ROUND(AY936/$E936,2)</f>
        <v>0</v>
      </c>
      <c r="AZ937" s="110">
        <f t="shared" ref="AZ937" si="17381">ROUND(AZ936/$E936,2)</f>
        <v>0</v>
      </c>
      <c r="BA937" s="110">
        <f t="shared" ref="BA937" si="17382">ROUND(BA936/$E936,2)</f>
        <v>0</v>
      </c>
      <c r="BB937" s="110">
        <f t="shared" ref="BB937" si="17383">ROUND(BB936/$E936,2)</f>
        <v>0</v>
      </c>
      <c r="BC937" s="110">
        <f t="shared" ref="BC937" si="17384">ROUND(BC936/$E936,2)</f>
        <v>0</v>
      </c>
      <c r="BD937" s="110">
        <f t="shared" ref="BD937" si="17385">ROUND(BD936/$E936,2)</f>
        <v>0</v>
      </c>
      <c r="BE937" s="110">
        <f t="shared" ref="BE937" si="17386">ROUND(BE936/$E936,2)</f>
        <v>0</v>
      </c>
      <c r="BF937" s="110">
        <f t="shared" ref="BF937" si="17387">ROUND(BF936/$E936,2)</f>
        <v>0</v>
      </c>
      <c r="BG937" s="110">
        <f t="shared" ref="BG937" si="17388">ROUND(BG936/$E936,2)</f>
        <v>0</v>
      </c>
      <c r="BH937" s="110">
        <f t="shared" ref="BH937" si="17389">ROUND(BH936/$E936,2)</f>
        <v>0</v>
      </c>
      <c r="BI937" s="110">
        <f t="shared" ref="BI937" si="17390">ROUND(BI936/$E936,2)</f>
        <v>0</v>
      </c>
      <c r="BJ937" s="110">
        <f t="shared" ref="BJ937" si="17391">ROUND(BJ936/$E936,2)</f>
        <v>0</v>
      </c>
      <c r="BK937" s="110">
        <f t="shared" si="17275"/>
        <v>0</v>
      </c>
      <c r="BL937" s="110">
        <f t="shared" si="17275"/>
        <v>0</v>
      </c>
      <c r="BM937" s="110">
        <f t="shared" si="17275"/>
        <v>0</v>
      </c>
      <c r="BN937" s="110">
        <f t="shared" si="17275"/>
        <v>0</v>
      </c>
      <c r="BO937" s="110">
        <f t="shared" si="17275"/>
        <v>0</v>
      </c>
      <c r="BP937" s="110">
        <f t="shared" si="17275"/>
        <v>0</v>
      </c>
      <c r="BQ937" s="110">
        <f t="shared" ref="BQ937:BS937" si="17392">ROUNDUP(BQ936/$E936,2)</f>
        <v>0</v>
      </c>
      <c r="BR937" s="110">
        <f t="shared" si="17392"/>
        <v>0</v>
      </c>
      <c r="BS937" s="110">
        <f t="shared" si="17392"/>
        <v>0</v>
      </c>
      <c r="BT937" s="110">
        <f t="shared" si="17277"/>
        <v>0</v>
      </c>
      <c r="BU937" s="110">
        <f t="shared" ref="BU937:BW937" si="17393">ROUNDUP(BU936/$E936,2)</f>
        <v>0</v>
      </c>
      <c r="BV937" s="110">
        <f t="shared" si="17393"/>
        <v>0</v>
      </c>
      <c r="BW937" s="110">
        <f t="shared" si="17393"/>
        <v>0</v>
      </c>
      <c r="BX937" s="110">
        <f t="shared" si="17279"/>
        <v>0</v>
      </c>
      <c r="BY937" s="110">
        <f t="shared" si="17279"/>
        <v>0</v>
      </c>
      <c r="BZ937" s="110">
        <f t="shared" si="17279"/>
        <v>0</v>
      </c>
      <c r="CA937" s="110">
        <f t="shared" ref="CA937" si="17394">ROUNDDOWN(CA936/$E936,2)</f>
        <v>0</v>
      </c>
      <c r="CB937" s="110">
        <f t="shared" ref="CB937" si="17395">ROUNDDOWN(CB936/$E936,2)</f>
        <v>0</v>
      </c>
      <c r="CC937" s="110">
        <f t="shared" ref="CC937" si="17396">ROUND(CC936/$E936,2)</f>
        <v>0</v>
      </c>
      <c r="CD937" s="110">
        <f t="shared" ref="CD937" si="17397">ROUND(CD936/$E936,2)</f>
        <v>0</v>
      </c>
      <c r="CE937" s="110"/>
      <c r="CF937" s="110">
        <f t="shared" ref="CF937" si="17398">ROUND(CF936/$E936,2)</f>
        <v>0</v>
      </c>
      <c r="CG937" s="110">
        <f t="shared" ref="CG937" si="17399">ROUND(CG936/$E936,2)</f>
        <v>0</v>
      </c>
      <c r="CH937" s="111">
        <f>IF(C936="","",D936-SUM(G937:CG937))</f>
        <v>0</v>
      </c>
      <c r="CI937" s="112">
        <f>IF(C936="","",SUM(G937:CG937))</f>
        <v>0</v>
      </c>
      <c r="CJ937" s="67" t="b">
        <f>IF(C936="","",D936=CI937)</f>
        <v>1</v>
      </c>
    </row>
    <row r="938" spans="1:88" s="5" customFormat="1" ht="22.05" customHeight="1" x14ac:dyDescent="0.3">
      <c r="A938" s="173"/>
      <c r="B938" s="157"/>
      <c r="C938" s="170"/>
      <c r="D938" s="160"/>
      <c r="E938" s="163"/>
      <c r="F938" s="166"/>
      <c r="G938" s="113">
        <v>0</v>
      </c>
      <c r="H938" s="113"/>
      <c r="I938" s="113"/>
      <c r="J938" s="113"/>
      <c r="K938" s="113"/>
      <c r="L938" s="113"/>
      <c r="M938" s="113"/>
      <c r="N938" s="113"/>
      <c r="O938" s="113"/>
      <c r="P938" s="113"/>
      <c r="Q938" s="113"/>
      <c r="R938" s="113"/>
      <c r="S938" s="113"/>
      <c r="T938" s="113"/>
      <c r="U938" s="113"/>
      <c r="V938" s="113"/>
      <c r="W938" s="113"/>
      <c r="X938" s="113"/>
      <c r="Y938" s="113"/>
      <c r="Z938" s="113"/>
      <c r="AA938" s="113"/>
      <c r="AB938" s="113"/>
      <c r="AC938" s="113"/>
      <c r="AD938" s="113"/>
      <c r="AE938" s="113"/>
      <c r="AF938" s="113"/>
      <c r="AG938" s="113"/>
      <c r="AH938" s="113"/>
      <c r="AI938" s="113"/>
      <c r="AJ938" s="113"/>
      <c r="AK938" s="113"/>
      <c r="AL938" s="113"/>
      <c r="AM938" s="113"/>
      <c r="AN938" s="113"/>
      <c r="AO938" s="113"/>
      <c r="AP938" s="113"/>
      <c r="AQ938" s="113"/>
      <c r="AR938" s="113"/>
      <c r="AS938" s="113"/>
      <c r="AT938" s="113"/>
      <c r="AU938" s="113"/>
      <c r="AV938" s="113"/>
      <c r="AW938" s="113"/>
      <c r="AX938" s="113"/>
      <c r="AY938" s="113"/>
      <c r="AZ938" s="113"/>
      <c r="BA938" s="113"/>
      <c r="BB938" s="113"/>
      <c r="BC938" s="113"/>
      <c r="BD938" s="113"/>
      <c r="BE938" s="113"/>
      <c r="BF938" s="113"/>
      <c r="BG938" s="113"/>
      <c r="BH938" s="113"/>
      <c r="BI938" s="113"/>
      <c r="BJ938" s="113"/>
      <c r="BK938" s="113"/>
      <c r="BL938" s="113"/>
      <c r="BM938" s="113"/>
      <c r="BN938" s="113"/>
      <c r="BO938" s="113"/>
      <c r="BP938" s="113"/>
      <c r="BQ938" s="113"/>
      <c r="BR938" s="113"/>
      <c r="BS938" s="113"/>
      <c r="BT938" s="113"/>
      <c r="BU938" s="113"/>
      <c r="BV938" s="113"/>
      <c r="BW938" s="113"/>
      <c r="BX938" s="113"/>
      <c r="BY938" s="113"/>
      <c r="BZ938" s="113"/>
      <c r="CA938" s="113"/>
      <c r="CB938" s="113"/>
      <c r="CC938" s="113"/>
      <c r="CD938" s="113"/>
      <c r="CE938" s="113"/>
      <c r="CF938" s="113"/>
      <c r="CG938" s="113"/>
      <c r="CH938" s="114">
        <f>IF(C936="","",100%-SUM(G938:CG938))</f>
        <v>1</v>
      </c>
      <c r="CI938" s="115">
        <f>IF(C936="","",SUM(G938:CG938))</f>
        <v>0</v>
      </c>
      <c r="CJ938" s="67" t="b">
        <f>IF(C936="","",SUM(G938:CG938)=CI938)</f>
        <v>1</v>
      </c>
    </row>
    <row r="939" spans="1:88" s="5" customFormat="1" ht="22.05" customHeight="1" x14ac:dyDescent="0.3">
      <c r="A939" s="171" t="s">
        <v>665</v>
      </c>
      <c r="B939" s="155" t="s">
        <v>666</v>
      </c>
      <c r="C939" s="168" t="s">
        <v>163</v>
      </c>
      <c r="D939" s="158">
        <v>409</v>
      </c>
      <c r="E939" s="161">
        <v>411020</v>
      </c>
      <c r="F939" s="164">
        <f t="shared" si="17231"/>
        <v>168107180</v>
      </c>
      <c r="G939" s="108">
        <v>0</v>
      </c>
      <c r="H939" s="108"/>
      <c r="I939" s="108"/>
      <c r="J939" s="108"/>
      <c r="K939" s="108"/>
      <c r="L939" s="108"/>
      <c r="M939" s="108"/>
      <c r="N939" s="108"/>
      <c r="O939" s="108"/>
      <c r="P939" s="108"/>
      <c r="Q939" s="108"/>
      <c r="R939" s="108"/>
      <c r="S939" s="108"/>
      <c r="T939" s="108"/>
      <c r="U939" s="108"/>
      <c r="V939" s="108"/>
      <c r="W939" s="108"/>
      <c r="X939" s="108"/>
      <c r="Y939" s="108"/>
      <c r="Z939" s="108"/>
      <c r="AA939" s="108"/>
      <c r="AB939" s="108"/>
      <c r="AC939" s="108"/>
      <c r="AD939" s="108"/>
      <c r="AE939" s="108"/>
      <c r="AF939" s="108"/>
      <c r="AG939" s="108"/>
      <c r="AH939" s="108"/>
      <c r="AI939" s="108"/>
      <c r="AJ939" s="108"/>
      <c r="AK939" s="108"/>
      <c r="AL939" s="108"/>
      <c r="AM939" s="108"/>
      <c r="AN939" s="108"/>
      <c r="AO939" s="108"/>
      <c r="AP939" s="108"/>
      <c r="AQ939" s="108"/>
      <c r="AR939" s="108"/>
      <c r="AS939" s="108"/>
      <c r="AT939" s="108"/>
      <c r="AU939" s="108"/>
      <c r="AV939" s="108"/>
      <c r="AW939" s="108"/>
      <c r="AX939" s="108"/>
      <c r="AY939" s="108"/>
      <c r="AZ939" s="108"/>
      <c r="BA939" s="108"/>
      <c r="BB939" s="108"/>
      <c r="BC939" s="108"/>
      <c r="BD939" s="108"/>
      <c r="BE939" s="108"/>
      <c r="BF939" s="108"/>
      <c r="BG939" s="108"/>
      <c r="BH939" s="108"/>
      <c r="BI939" s="108"/>
      <c r="BJ939" s="108"/>
      <c r="BK939" s="108"/>
      <c r="BL939" s="108"/>
      <c r="BM939" s="108"/>
      <c r="BN939" s="108"/>
      <c r="BO939" s="108"/>
      <c r="BP939" s="108"/>
      <c r="BQ939" s="108"/>
      <c r="BR939" s="108"/>
      <c r="BS939" s="108"/>
      <c r="BT939" s="108"/>
      <c r="BU939" s="108">
        <f t="shared" ref="BU939:BX939" si="17400">ROUNDDOWN($F939/8,0)</f>
        <v>21013397</v>
      </c>
      <c r="BV939" s="108">
        <f t="shared" si="17400"/>
        <v>21013397</v>
      </c>
      <c r="BW939" s="108">
        <f t="shared" si="17400"/>
        <v>21013397</v>
      </c>
      <c r="BX939" s="108">
        <f t="shared" si="17400"/>
        <v>21013397</v>
      </c>
      <c r="BY939" s="108">
        <f t="shared" ref="BY939:CA939" si="17401">ROUNDUP($F939/8,0)</f>
        <v>21013398</v>
      </c>
      <c r="BZ939" s="108">
        <f t="shared" si="17401"/>
        <v>21013398</v>
      </c>
      <c r="CA939" s="108">
        <f t="shared" si="17401"/>
        <v>21013398</v>
      </c>
      <c r="CB939" s="108">
        <f>ROUNDUP($F939/8,0)</f>
        <v>21013398</v>
      </c>
      <c r="CC939" s="108"/>
      <c r="CD939" s="108"/>
      <c r="CE939" s="108"/>
      <c r="CF939" s="108"/>
      <c r="CG939" s="108"/>
      <c r="CH939" s="109">
        <f>IF(C939="","",F939-SUM(G939:CG939))</f>
        <v>0</v>
      </c>
      <c r="CI939" s="107">
        <f>IF(C939="","",SUM(G939:CG939))</f>
        <v>168107180</v>
      </c>
      <c r="CJ939" s="67" t="b">
        <f>IF(C939="","",F939=CI939)</f>
        <v>1</v>
      </c>
    </row>
    <row r="940" spans="1:88" s="5" customFormat="1" ht="22.05" customHeight="1" x14ac:dyDescent="0.3">
      <c r="A940" s="172"/>
      <c r="B940" s="156"/>
      <c r="C940" s="169"/>
      <c r="D940" s="159"/>
      <c r="E940" s="162"/>
      <c r="F940" s="165"/>
      <c r="G940" s="110">
        <v>0</v>
      </c>
      <c r="H940" s="110"/>
      <c r="I940" s="110"/>
      <c r="J940" s="110"/>
      <c r="K940" s="110"/>
      <c r="L940" s="110"/>
      <c r="M940" s="110"/>
      <c r="N940" s="110"/>
      <c r="O940" s="110"/>
      <c r="P940" s="110"/>
      <c r="Q940" s="110"/>
      <c r="R940" s="110"/>
      <c r="S940" s="110"/>
      <c r="T940" s="110"/>
      <c r="U940" s="110">
        <f t="shared" ref="U940" si="17402">ROUND(U939/$E939,2)</f>
        <v>0</v>
      </c>
      <c r="V940" s="110">
        <f t="shared" ref="V940" si="17403">ROUND(V939/$E939,2)</f>
        <v>0</v>
      </c>
      <c r="W940" s="110">
        <f t="shared" ref="W940" si="17404">ROUND(W939/$E939,2)</f>
        <v>0</v>
      </c>
      <c r="X940" s="110">
        <f t="shared" ref="X940" si="17405">ROUND(X939/$E939,2)</f>
        <v>0</v>
      </c>
      <c r="Y940" s="110">
        <f t="shared" ref="Y940" si="17406">ROUND(Y939/$E939,2)</f>
        <v>0</v>
      </c>
      <c r="Z940" s="110">
        <f t="shared" ref="Z940" si="17407">ROUND(Z939/$E939,2)</f>
        <v>0</v>
      </c>
      <c r="AA940" s="110">
        <f t="shared" ref="AA940" si="17408">ROUND(AA939/$E939,2)</f>
        <v>0</v>
      </c>
      <c r="AB940" s="110">
        <f t="shared" ref="AB940" si="17409">ROUND(AB939/$E939,2)</f>
        <v>0</v>
      </c>
      <c r="AC940" s="110">
        <f t="shared" ref="AC940" si="17410">ROUND(AC939/$E939,2)</f>
        <v>0</v>
      </c>
      <c r="AD940" s="110">
        <f t="shared" ref="AD940" si="17411">ROUND(AD939/$E939,2)</f>
        <v>0</v>
      </c>
      <c r="AE940" s="110">
        <f t="shared" ref="AE940" si="17412">ROUND(AE939/$E939,2)</f>
        <v>0</v>
      </c>
      <c r="AF940" s="110">
        <f t="shared" ref="AF940" si="17413">ROUND(AF939/$E939,2)</f>
        <v>0</v>
      </c>
      <c r="AG940" s="110">
        <f t="shared" ref="AG940" si="17414">ROUND(AG939/$E939,2)</f>
        <v>0</v>
      </c>
      <c r="AH940" s="110">
        <f t="shared" ref="AH940" si="17415">ROUND(AH939/$E939,2)</f>
        <v>0</v>
      </c>
      <c r="AI940" s="110">
        <f t="shared" ref="AI940" si="17416">ROUND(AI939/$E939,2)</f>
        <v>0</v>
      </c>
      <c r="AJ940" s="110">
        <f t="shared" ref="AJ940" si="17417">ROUND(AJ939/$E939,2)</f>
        <v>0</v>
      </c>
      <c r="AK940" s="110">
        <f t="shared" ref="AK940" si="17418">ROUND(AK939/$E939,2)</f>
        <v>0</v>
      </c>
      <c r="AL940" s="110">
        <f t="shared" ref="AL940" si="17419">ROUND(AL939/$E939,2)</f>
        <v>0</v>
      </c>
      <c r="AM940" s="110">
        <f t="shared" ref="AM940" si="17420">ROUND(AM939/$E939,2)</f>
        <v>0</v>
      </c>
      <c r="AN940" s="110">
        <f t="shared" ref="AN940" si="17421">ROUND(AN939/$E939,2)</f>
        <v>0</v>
      </c>
      <c r="AO940" s="110">
        <f t="shared" ref="AO940" si="17422">ROUND(AO939/$E939,2)</f>
        <v>0</v>
      </c>
      <c r="AP940" s="110">
        <f t="shared" ref="AP940" si="17423">ROUND(AP939/$E939,2)</f>
        <v>0</v>
      </c>
      <c r="AQ940" s="110">
        <f t="shared" ref="AQ940" si="17424">ROUND(AQ939/$E939,2)</f>
        <v>0</v>
      </c>
      <c r="AR940" s="110">
        <f t="shared" ref="AR940" si="17425">ROUND(AR939/$E939,2)</f>
        <v>0</v>
      </c>
      <c r="AS940" s="110">
        <f t="shared" ref="AS940" si="17426">ROUND(AS939/$E939,2)</f>
        <v>0</v>
      </c>
      <c r="AT940" s="110">
        <f t="shared" ref="AT940" si="17427">ROUND(AT939/$E939,2)</f>
        <v>0</v>
      </c>
      <c r="AU940" s="110">
        <f t="shared" ref="AU940" si="17428">ROUND(AU939/$E939,2)</f>
        <v>0</v>
      </c>
      <c r="AV940" s="110">
        <f t="shared" ref="AV940" si="17429">ROUND(AV939/$E939,2)</f>
        <v>0</v>
      </c>
      <c r="AW940" s="110">
        <f t="shared" ref="AW940" si="17430">ROUND(AW939/$E939,2)</f>
        <v>0</v>
      </c>
      <c r="AX940" s="110">
        <f t="shared" ref="AX940" si="17431">ROUND(AX939/$E939,2)</f>
        <v>0</v>
      </c>
      <c r="AY940" s="110">
        <f t="shared" ref="AY940" si="17432">ROUND(AY939/$E939,2)</f>
        <v>0</v>
      </c>
      <c r="AZ940" s="110">
        <f t="shared" ref="AZ940" si="17433">ROUND(AZ939/$E939,2)</f>
        <v>0</v>
      </c>
      <c r="BA940" s="110">
        <f t="shared" ref="BA940" si="17434">ROUND(BA939/$E939,2)</f>
        <v>0</v>
      </c>
      <c r="BB940" s="110">
        <f t="shared" ref="BB940" si="17435">ROUND(BB939/$E939,2)</f>
        <v>0</v>
      </c>
      <c r="BC940" s="110">
        <f t="shared" ref="BC940" si="17436">ROUND(BC939/$E939,2)</f>
        <v>0</v>
      </c>
      <c r="BD940" s="110">
        <f t="shared" ref="BD940" si="17437">ROUND(BD939/$E939,2)</f>
        <v>0</v>
      </c>
      <c r="BE940" s="110">
        <f t="shared" ref="BE940" si="17438">ROUND(BE939/$E939,2)</f>
        <v>0</v>
      </c>
      <c r="BF940" s="110">
        <f t="shared" ref="BF940" si="17439">ROUND(BF939/$E939,2)</f>
        <v>0</v>
      </c>
      <c r="BG940" s="110">
        <f t="shared" ref="BG940" si="17440">ROUND(BG939/$E939,2)</f>
        <v>0</v>
      </c>
      <c r="BH940" s="110">
        <f t="shared" ref="BH940" si="17441">ROUND(BH939/$E939,2)</f>
        <v>0</v>
      </c>
      <c r="BI940" s="110">
        <f t="shared" ref="BI940" si="17442">ROUND(BI939/$E939,2)</f>
        <v>0</v>
      </c>
      <c r="BJ940" s="110">
        <f t="shared" ref="BJ940" si="17443">ROUND(BJ939/$E939,2)</f>
        <v>0</v>
      </c>
      <c r="BK940" s="110">
        <f t="shared" si="17275"/>
        <v>0</v>
      </c>
      <c r="BL940" s="110">
        <f t="shared" si="17275"/>
        <v>0</v>
      </c>
      <c r="BM940" s="110">
        <f t="shared" si="17275"/>
        <v>0</v>
      </c>
      <c r="BN940" s="110">
        <f t="shared" si="17275"/>
        <v>0</v>
      </c>
      <c r="BO940" s="110">
        <f t="shared" si="17275"/>
        <v>0</v>
      </c>
      <c r="BP940" s="110">
        <f t="shared" si="17275"/>
        <v>0</v>
      </c>
      <c r="BQ940" s="110">
        <f t="shared" ref="BQ940:BS940" si="17444">ROUNDUP(BQ939/$E939,2)</f>
        <v>0</v>
      </c>
      <c r="BR940" s="110">
        <f t="shared" si="17444"/>
        <v>0</v>
      </c>
      <c r="BS940" s="110">
        <f t="shared" si="17444"/>
        <v>0</v>
      </c>
      <c r="BT940" s="110">
        <f t="shared" si="17277"/>
        <v>0</v>
      </c>
      <c r="BU940" s="110">
        <f t="shared" ref="BU940:BW940" si="17445">ROUNDUP(BU939/$E939,2)</f>
        <v>51.129999999999995</v>
      </c>
      <c r="BV940" s="110">
        <f t="shared" si="17445"/>
        <v>51.129999999999995</v>
      </c>
      <c r="BW940" s="110">
        <f t="shared" si="17445"/>
        <v>51.129999999999995</v>
      </c>
      <c r="BX940" s="110">
        <f t="shared" si="17279"/>
        <v>51.12</v>
      </c>
      <c r="BY940" s="110">
        <f t="shared" si="17279"/>
        <v>51.13</v>
      </c>
      <c r="BZ940" s="110">
        <f t="shared" ref="BZ940:CB940" si="17446">ROUNDDOWN(BZ939/$E939,2)</f>
        <v>51.12</v>
      </c>
      <c r="CA940" s="110">
        <f t="shared" si="17446"/>
        <v>51.12</v>
      </c>
      <c r="CB940" s="110">
        <f t="shared" si="17446"/>
        <v>51.12</v>
      </c>
      <c r="CC940" s="110">
        <f t="shared" ref="CC940" si="17447">ROUND(CC939/$E939,2)</f>
        <v>0</v>
      </c>
      <c r="CD940" s="110">
        <f t="shared" ref="CD940" si="17448">ROUND(CD939/$E939,2)</f>
        <v>0</v>
      </c>
      <c r="CE940" s="110"/>
      <c r="CF940" s="110">
        <f t="shared" ref="CF940" si="17449">ROUND(CF939/$E939,2)</f>
        <v>0</v>
      </c>
      <c r="CG940" s="110">
        <f t="shared" ref="CG940" si="17450">ROUND(CG939/$E939,2)</f>
        <v>0</v>
      </c>
      <c r="CH940" s="111">
        <f>IF(C939="","",D939-SUM(G940:CG940))</f>
        <v>0</v>
      </c>
      <c r="CI940" s="112">
        <f>IF(C939="","",SUM(G940:CG940))</f>
        <v>409</v>
      </c>
      <c r="CJ940" s="67" t="b">
        <f>IF(C939="","",D939=CI940)</f>
        <v>1</v>
      </c>
    </row>
    <row r="941" spans="1:88" s="5" customFormat="1" ht="22.05" customHeight="1" x14ac:dyDescent="0.3">
      <c r="A941" s="173"/>
      <c r="B941" s="157"/>
      <c r="C941" s="170"/>
      <c r="D941" s="160"/>
      <c r="E941" s="163"/>
      <c r="F941" s="166"/>
      <c r="G941" s="113">
        <v>0</v>
      </c>
      <c r="H941" s="113"/>
      <c r="I941" s="113"/>
      <c r="J941" s="113"/>
      <c r="K941" s="113"/>
      <c r="L941" s="113"/>
      <c r="M941" s="113"/>
      <c r="N941" s="113"/>
      <c r="O941" s="113"/>
      <c r="P941" s="113"/>
      <c r="Q941" s="113"/>
      <c r="R941" s="113"/>
      <c r="S941" s="113"/>
      <c r="T941" s="113"/>
      <c r="U941" s="113">
        <f t="shared" ref="U941:X941" si="17451">U939/$F939</f>
        <v>0</v>
      </c>
      <c r="V941" s="113">
        <f t="shared" si="17451"/>
        <v>0</v>
      </c>
      <c r="W941" s="113">
        <f t="shared" si="17451"/>
        <v>0</v>
      </c>
      <c r="X941" s="113">
        <f t="shared" si="17451"/>
        <v>0</v>
      </c>
      <c r="Y941" s="113">
        <f t="shared" ref="Y941:AG941" si="17452">Y939/$F939</f>
        <v>0</v>
      </c>
      <c r="Z941" s="113">
        <f t="shared" si="17452"/>
        <v>0</v>
      </c>
      <c r="AA941" s="113">
        <f t="shared" si="17452"/>
        <v>0</v>
      </c>
      <c r="AB941" s="113">
        <f t="shared" si="17452"/>
        <v>0</v>
      </c>
      <c r="AC941" s="113">
        <f t="shared" si="17452"/>
        <v>0</v>
      </c>
      <c r="AD941" s="113">
        <f t="shared" si="17452"/>
        <v>0</v>
      </c>
      <c r="AE941" s="113">
        <f t="shared" si="17452"/>
        <v>0</v>
      </c>
      <c r="AF941" s="113">
        <f t="shared" si="17452"/>
        <v>0</v>
      </c>
      <c r="AG941" s="113">
        <f t="shared" si="17452"/>
        <v>0</v>
      </c>
      <c r="AH941" s="113">
        <f t="shared" ref="AH941:AK941" si="17453">AH939/$F939</f>
        <v>0</v>
      </c>
      <c r="AI941" s="113">
        <f t="shared" si="17453"/>
        <v>0</v>
      </c>
      <c r="AJ941" s="113">
        <f t="shared" si="17453"/>
        <v>0</v>
      </c>
      <c r="AK941" s="113">
        <f t="shared" si="17453"/>
        <v>0</v>
      </c>
      <c r="AL941" s="113">
        <f t="shared" ref="AL941:AT941" si="17454">AL939/$F939</f>
        <v>0</v>
      </c>
      <c r="AM941" s="113">
        <f t="shared" si="17454"/>
        <v>0</v>
      </c>
      <c r="AN941" s="113">
        <f t="shared" si="17454"/>
        <v>0</v>
      </c>
      <c r="AO941" s="113">
        <f t="shared" si="17454"/>
        <v>0</v>
      </c>
      <c r="AP941" s="113">
        <f t="shared" si="17454"/>
        <v>0</v>
      </c>
      <c r="AQ941" s="113">
        <f t="shared" si="17454"/>
        <v>0</v>
      </c>
      <c r="AR941" s="113">
        <f t="shared" si="17454"/>
        <v>0</v>
      </c>
      <c r="AS941" s="113">
        <f t="shared" si="17454"/>
        <v>0</v>
      </c>
      <c r="AT941" s="113">
        <f t="shared" si="17454"/>
        <v>0</v>
      </c>
      <c r="AU941" s="113">
        <f t="shared" ref="AU941:AX941" si="17455">AU939/$F939</f>
        <v>0</v>
      </c>
      <c r="AV941" s="113">
        <f t="shared" si="17455"/>
        <v>0</v>
      </c>
      <c r="AW941" s="113">
        <f t="shared" si="17455"/>
        <v>0</v>
      </c>
      <c r="AX941" s="113">
        <f t="shared" si="17455"/>
        <v>0</v>
      </c>
      <c r="AY941" s="113">
        <f t="shared" ref="AY941:BC941" si="17456">AY939/$F939</f>
        <v>0</v>
      </c>
      <c r="AZ941" s="113">
        <f t="shared" si="17456"/>
        <v>0</v>
      </c>
      <c r="BA941" s="113">
        <f t="shared" si="17456"/>
        <v>0</v>
      </c>
      <c r="BB941" s="113">
        <f t="shared" si="17456"/>
        <v>0</v>
      </c>
      <c r="BC941" s="113">
        <f t="shared" si="17456"/>
        <v>0</v>
      </c>
      <c r="BD941" s="113">
        <f t="shared" ref="BD941:BG941" si="17457">BD939/$F939</f>
        <v>0</v>
      </c>
      <c r="BE941" s="113">
        <f t="shared" si="17457"/>
        <v>0</v>
      </c>
      <c r="BF941" s="113">
        <f t="shared" si="17457"/>
        <v>0</v>
      </c>
      <c r="BG941" s="113">
        <f t="shared" si="17457"/>
        <v>0</v>
      </c>
      <c r="BH941" s="113">
        <f t="shared" ref="BH941:CB941" si="17458">BH939/$F939</f>
        <v>0</v>
      </c>
      <c r="BI941" s="113">
        <f t="shared" si="17458"/>
        <v>0</v>
      </c>
      <c r="BJ941" s="113">
        <f t="shared" si="17458"/>
        <v>0</v>
      </c>
      <c r="BK941" s="113">
        <f t="shared" si="17458"/>
        <v>0</v>
      </c>
      <c r="BL941" s="113">
        <f t="shared" si="17458"/>
        <v>0</v>
      </c>
      <c r="BM941" s="113">
        <f t="shared" si="17458"/>
        <v>0</v>
      </c>
      <c r="BN941" s="113">
        <f t="shared" si="17458"/>
        <v>0</v>
      </c>
      <c r="BO941" s="113">
        <f t="shared" si="17458"/>
        <v>0</v>
      </c>
      <c r="BP941" s="113">
        <f t="shared" si="17458"/>
        <v>0</v>
      </c>
      <c r="BQ941" s="113">
        <f t="shared" si="17458"/>
        <v>0</v>
      </c>
      <c r="BR941" s="113">
        <f t="shared" si="17458"/>
        <v>0</v>
      </c>
      <c r="BS941" s="113">
        <f t="shared" si="17458"/>
        <v>0</v>
      </c>
      <c r="BT941" s="113">
        <f t="shared" si="17458"/>
        <v>0</v>
      </c>
      <c r="BU941" s="113">
        <f t="shared" si="17458"/>
        <v>0.12499999702570705</v>
      </c>
      <c r="BV941" s="113">
        <f t="shared" si="17458"/>
        <v>0.12499999702570705</v>
      </c>
      <c r="BW941" s="113">
        <f t="shared" si="17458"/>
        <v>0.12499999702570705</v>
      </c>
      <c r="BX941" s="113">
        <f t="shared" si="17458"/>
        <v>0.12499999702570705</v>
      </c>
      <c r="BY941" s="113">
        <f t="shared" si="17458"/>
        <v>0.12500000297429295</v>
      </c>
      <c r="BZ941" s="113">
        <f t="shared" si="17458"/>
        <v>0.12500000297429295</v>
      </c>
      <c r="CA941" s="113">
        <f t="shared" si="17458"/>
        <v>0.12500000297429295</v>
      </c>
      <c r="CB941" s="113">
        <f t="shared" si="17458"/>
        <v>0.12500000297429295</v>
      </c>
      <c r="CC941" s="113">
        <f t="shared" ref="CC941" si="17459">CC939/$F939</f>
        <v>0</v>
      </c>
      <c r="CD941" s="113">
        <f t="shared" ref="CD941:CG941" si="17460">CD939/$F939</f>
        <v>0</v>
      </c>
      <c r="CE941" s="113"/>
      <c r="CF941" s="113">
        <f t="shared" si="17460"/>
        <v>0</v>
      </c>
      <c r="CG941" s="113">
        <f t="shared" si="17460"/>
        <v>0</v>
      </c>
      <c r="CH941" s="114">
        <f>IF(C939="","",100%-SUM(G941:CG941))</f>
        <v>1.1102230246251565E-16</v>
      </c>
      <c r="CI941" s="115">
        <f>IF(C939="","",SUM(G941:CG941))</f>
        <v>0.99999999999999989</v>
      </c>
      <c r="CJ941" s="67" t="b">
        <f>IF(C939="","",SUM(G941:CG941)=CI941)</f>
        <v>1</v>
      </c>
    </row>
    <row r="942" spans="1:88" s="5" customFormat="1" ht="22.05" customHeight="1" x14ac:dyDescent="0.3">
      <c r="A942" s="171" t="s">
        <v>667</v>
      </c>
      <c r="B942" s="155" t="s">
        <v>668</v>
      </c>
      <c r="C942" s="168" t="s">
        <v>163</v>
      </c>
      <c r="D942" s="158">
        <v>0</v>
      </c>
      <c r="E942" s="161">
        <v>1615033</v>
      </c>
      <c r="F942" s="164">
        <f t="shared" si="17231"/>
        <v>0</v>
      </c>
      <c r="G942" s="108">
        <v>0</v>
      </c>
      <c r="H942" s="108"/>
      <c r="I942" s="108"/>
      <c r="J942" s="108"/>
      <c r="K942" s="108"/>
      <c r="L942" s="108"/>
      <c r="M942" s="108"/>
      <c r="N942" s="108"/>
      <c r="O942" s="108"/>
      <c r="P942" s="108"/>
      <c r="Q942" s="108"/>
      <c r="R942" s="108"/>
      <c r="S942" s="108"/>
      <c r="T942" s="108"/>
      <c r="U942" s="108"/>
      <c r="V942" s="108"/>
      <c r="W942" s="108"/>
      <c r="X942" s="108"/>
      <c r="Y942" s="108"/>
      <c r="Z942" s="108"/>
      <c r="AA942" s="108"/>
      <c r="AB942" s="108"/>
      <c r="AC942" s="108"/>
      <c r="AD942" s="108"/>
      <c r="AE942" s="108"/>
      <c r="AF942" s="108"/>
      <c r="AG942" s="108"/>
      <c r="AH942" s="108"/>
      <c r="AI942" s="108"/>
      <c r="AJ942" s="108"/>
      <c r="AK942" s="108"/>
      <c r="AL942" s="108"/>
      <c r="AM942" s="108"/>
      <c r="AN942" s="108"/>
      <c r="AO942" s="108"/>
      <c r="AP942" s="108"/>
      <c r="AQ942" s="108"/>
      <c r="AR942" s="108"/>
      <c r="AS942" s="108"/>
      <c r="AT942" s="108"/>
      <c r="AU942" s="108"/>
      <c r="AV942" s="108"/>
      <c r="AW942" s="108"/>
      <c r="AX942" s="108"/>
      <c r="AY942" s="108"/>
      <c r="AZ942" s="108"/>
      <c r="BA942" s="108"/>
      <c r="BB942" s="108"/>
      <c r="BC942" s="108"/>
      <c r="BD942" s="108"/>
      <c r="BE942" s="108"/>
      <c r="BF942" s="108"/>
      <c r="BG942" s="108"/>
      <c r="BH942" s="108"/>
      <c r="BI942" s="108"/>
      <c r="BJ942" s="108"/>
      <c r="BK942" s="108"/>
      <c r="BL942" s="108"/>
      <c r="BM942" s="108"/>
      <c r="BN942" s="108"/>
      <c r="BO942" s="108"/>
      <c r="BP942" s="108"/>
      <c r="BQ942" s="108"/>
      <c r="BR942" s="108"/>
      <c r="BS942" s="108"/>
      <c r="BT942" s="108"/>
      <c r="BU942" s="108"/>
      <c r="BV942" s="108"/>
      <c r="BW942" s="108">
        <f t="shared" ref="BW942" si="17461">ROUND($F942/6,0)</f>
        <v>0</v>
      </c>
      <c r="BX942" s="108">
        <f t="shared" si="17348"/>
        <v>0</v>
      </c>
      <c r="BY942" s="108">
        <f t="shared" si="17348"/>
        <v>0</v>
      </c>
      <c r="BZ942" s="108">
        <f t="shared" si="17348"/>
        <v>0</v>
      </c>
      <c r="CA942" s="108">
        <f t="shared" ref="CA942:CB942" si="17462">ROUNDUP($F942/6,0)</f>
        <v>0</v>
      </c>
      <c r="CB942" s="108">
        <f t="shared" si="17462"/>
        <v>0</v>
      </c>
      <c r="CC942" s="108"/>
      <c r="CD942" s="108"/>
      <c r="CE942" s="108"/>
      <c r="CF942" s="108"/>
      <c r="CG942" s="108"/>
      <c r="CH942" s="109">
        <f>IF(C942="","",F942-SUM(G942:CG942))</f>
        <v>0</v>
      </c>
      <c r="CI942" s="107">
        <f>IF(C942="","",SUM(G942:CG942))</f>
        <v>0</v>
      </c>
      <c r="CJ942" s="67" t="b">
        <f>IF(C942="","",F942=CI942)</f>
        <v>1</v>
      </c>
    </row>
    <row r="943" spans="1:88" s="5" customFormat="1" ht="22.05" customHeight="1" x14ac:dyDescent="0.3">
      <c r="A943" s="172"/>
      <c r="B943" s="156"/>
      <c r="C943" s="169"/>
      <c r="D943" s="159"/>
      <c r="E943" s="162"/>
      <c r="F943" s="165"/>
      <c r="G943" s="110">
        <v>0</v>
      </c>
      <c r="H943" s="110"/>
      <c r="I943" s="110"/>
      <c r="J943" s="110"/>
      <c r="K943" s="110"/>
      <c r="L943" s="110"/>
      <c r="M943" s="110"/>
      <c r="N943" s="110"/>
      <c r="O943" s="110"/>
      <c r="P943" s="110"/>
      <c r="Q943" s="110"/>
      <c r="R943" s="110"/>
      <c r="S943" s="110"/>
      <c r="T943" s="110"/>
      <c r="U943" s="110">
        <f t="shared" ref="U943" si="17463">ROUND(U942/$E942,2)</f>
        <v>0</v>
      </c>
      <c r="V943" s="110">
        <f t="shared" ref="V943" si="17464">ROUND(V942/$E942,2)</f>
        <v>0</v>
      </c>
      <c r="W943" s="110">
        <f t="shared" ref="W943" si="17465">ROUND(W942/$E942,2)</f>
        <v>0</v>
      </c>
      <c r="X943" s="110">
        <f t="shared" ref="X943" si="17466">ROUND(X942/$E942,2)</f>
        <v>0</v>
      </c>
      <c r="Y943" s="110">
        <f t="shared" ref="Y943" si="17467">ROUND(Y942/$E942,2)</f>
        <v>0</v>
      </c>
      <c r="Z943" s="110">
        <f t="shared" ref="Z943" si="17468">ROUND(Z942/$E942,2)</f>
        <v>0</v>
      </c>
      <c r="AA943" s="110">
        <f t="shared" ref="AA943" si="17469">ROUND(AA942/$E942,2)</f>
        <v>0</v>
      </c>
      <c r="AB943" s="110">
        <f t="shared" ref="AB943" si="17470">ROUND(AB942/$E942,2)</f>
        <v>0</v>
      </c>
      <c r="AC943" s="110">
        <f t="shared" ref="AC943" si="17471">ROUND(AC942/$E942,2)</f>
        <v>0</v>
      </c>
      <c r="AD943" s="110">
        <f t="shared" ref="AD943" si="17472">ROUND(AD942/$E942,2)</f>
        <v>0</v>
      </c>
      <c r="AE943" s="110">
        <f t="shared" ref="AE943" si="17473">ROUND(AE942/$E942,2)</f>
        <v>0</v>
      </c>
      <c r="AF943" s="110">
        <f t="shared" ref="AF943" si="17474">ROUND(AF942/$E942,2)</f>
        <v>0</v>
      </c>
      <c r="AG943" s="110">
        <f t="shared" ref="AG943" si="17475">ROUND(AG942/$E942,2)</f>
        <v>0</v>
      </c>
      <c r="AH943" s="110">
        <f t="shared" ref="AH943" si="17476">ROUND(AH942/$E942,2)</f>
        <v>0</v>
      </c>
      <c r="AI943" s="110">
        <f t="shared" ref="AI943" si="17477">ROUND(AI942/$E942,2)</f>
        <v>0</v>
      </c>
      <c r="AJ943" s="110">
        <f t="shared" ref="AJ943" si="17478">ROUND(AJ942/$E942,2)</f>
        <v>0</v>
      </c>
      <c r="AK943" s="110">
        <f t="shared" ref="AK943" si="17479">ROUND(AK942/$E942,2)</f>
        <v>0</v>
      </c>
      <c r="AL943" s="110">
        <f t="shared" ref="AL943" si="17480">ROUND(AL942/$E942,2)</f>
        <v>0</v>
      </c>
      <c r="AM943" s="110">
        <f t="shared" ref="AM943" si="17481">ROUND(AM942/$E942,2)</f>
        <v>0</v>
      </c>
      <c r="AN943" s="110">
        <f t="shared" ref="AN943" si="17482">ROUND(AN942/$E942,2)</f>
        <v>0</v>
      </c>
      <c r="AO943" s="110">
        <f t="shared" ref="AO943" si="17483">ROUND(AO942/$E942,2)</f>
        <v>0</v>
      </c>
      <c r="AP943" s="110">
        <f t="shared" ref="AP943" si="17484">ROUND(AP942/$E942,2)</f>
        <v>0</v>
      </c>
      <c r="AQ943" s="110">
        <f t="shared" ref="AQ943" si="17485">ROUND(AQ942/$E942,2)</f>
        <v>0</v>
      </c>
      <c r="AR943" s="110">
        <f t="shared" ref="AR943" si="17486">ROUND(AR942/$E942,2)</f>
        <v>0</v>
      </c>
      <c r="AS943" s="110">
        <f t="shared" ref="AS943" si="17487">ROUND(AS942/$E942,2)</f>
        <v>0</v>
      </c>
      <c r="AT943" s="110">
        <f t="shared" ref="AT943" si="17488">ROUND(AT942/$E942,2)</f>
        <v>0</v>
      </c>
      <c r="AU943" s="110">
        <f t="shared" ref="AU943" si="17489">ROUND(AU942/$E942,2)</f>
        <v>0</v>
      </c>
      <c r="AV943" s="110">
        <f t="shared" ref="AV943" si="17490">ROUND(AV942/$E942,2)</f>
        <v>0</v>
      </c>
      <c r="AW943" s="110">
        <f t="shared" ref="AW943" si="17491">ROUND(AW942/$E942,2)</f>
        <v>0</v>
      </c>
      <c r="AX943" s="110">
        <f t="shared" ref="AX943" si="17492">ROUND(AX942/$E942,2)</f>
        <v>0</v>
      </c>
      <c r="AY943" s="110">
        <f t="shared" ref="AY943" si="17493">ROUND(AY942/$E942,2)</f>
        <v>0</v>
      </c>
      <c r="AZ943" s="110">
        <f t="shared" ref="AZ943" si="17494">ROUND(AZ942/$E942,2)</f>
        <v>0</v>
      </c>
      <c r="BA943" s="110">
        <f t="shared" ref="BA943" si="17495">ROUND(BA942/$E942,2)</f>
        <v>0</v>
      </c>
      <c r="BB943" s="110">
        <f t="shared" ref="BB943" si="17496">ROUND(BB942/$E942,2)</f>
        <v>0</v>
      </c>
      <c r="BC943" s="110">
        <f t="shared" ref="BC943" si="17497">ROUND(BC942/$E942,2)</f>
        <v>0</v>
      </c>
      <c r="BD943" s="110">
        <f t="shared" ref="BD943" si="17498">ROUND(BD942/$E942,2)</f>
        <v>0</v>
      </c>
      <c r="BE943" s="110">
        <f t="shared" ref="BE943" si="17499">ROUND(BE942/$E942,2)</f>
        <v>0</v>
      </c>
      <c r="BF943" s="110">
        <f t="shared" ref="BF943" si="17500">ROUND(BF942/$E942,2)</f>
        <v>0</v>
      </c>
      <c r="BG943" s="110">
        <f t="shared" ref="BG943" si="17501">ROUND(BG942/$E942,2)</f>
        <v>0</v>
      </c>
      <c r="BH943" s="110">
        <f t="shared" ref="BH943" si="17502">ROUND(BH942/$E942,2)</f>
        <v>0</v>
      </c>
      <c r="BI943" s="110">
        <f t="shared" ref="BI943" si="17503">ROUND(BI942/$E942,2)</f>
        <v>0</v>
      </c>
      <c r="BJ943" s="110">
        <f t="shared" ref="BJ943" si="17504">ROUND(BJ942/$E942,2)</f>
        <v>0</v>
      </c>
      <c r="BK943" s="110">
        <f t="shared" si="17275"/>
        <v>0</v>
      </c>
      <c r="BL943" s="110">
        <f t="shared" si="17275"/>
        <v>0</v>
      </c>
      <c r="BM943" s="110">
        <f t="shared" si="17275"/>
        <v>0</v>
      </c>
      <c r="BN943" s="110">
        <f t="shared" si="17275"/>
        <v>0</v>
      </c>
      <c r="BO943" s="110">
        <f t="shared" si="17275"/>
        <v>0</v>
      </c>
      <c r="BP943" s="110">
        <f t="shared" si="17275"/>
        <v>0</v>
      </c>
      <c r="BQ943" s="110">
        <f t="shared" ref="BQ943:BS943" si="17505">ROUNDUP(BQ942/$E942,2)</f>
        <v>0</v>
      </c>
      <c r="BR943" s="110">
        <f t="shared" si="17505"/>
        <v>0</v>
      </c>
      <c r="BS943" s="110">
        <f t="shared" si="17505"/>
        <v>0</v>
      </c>
      <c r="BT943" s="110">
        <f t="shared" si="17277"/>
        <v>0</v>
      </c>
      <c r="BU943" s="110">
        <f t="shared" ref="BU943:BW943" si="17506">ROUNDUP(BU942/$E942,2)</f>
        <v>0</v>
      </c>
      <c r="BV943" s="110">
        <f t="shared" si="17506"/>
        <v>0</v>
      </c>
      <c r="BW943" s="110">
        <f t="shared" si="17506"/>
        <v>0</v>
      </c>
      <c r="BX943" s="110">
        <f t="shared" si="17279"/>
        <v>0</v>
      </c>
      <c r="BY943" s="110">
        <f t="shared" si="17279"/>
        <v>0</v>
      </c>
      <c r="BZ943" s="110">
        <f t="shared" si="17279"/>
        <v>0</v>
      </c>
      <c r="CA943" s="110">
        <f t="shared" ref="CA943" si="17507">ROUNDDOWN(CA942/$E942,2)</f>
        <v>0</v>
      </c>
      <c r="CB943" s="110">
        <f t="shared" ref="CB943" si="17508">ROUNDDOWN(CB942/$E942,2)</f>
        <v>0</v>
      </c>
      <c r="CC943" s="110">
        <f t="shared" ref="CC943" si="17509">ROUND(CC942/$E942,2)</f>
        <v>0</v>
      </c>
      <c r="CD943" s="110">
        <f t="shared" ref="CD943" si="17510">ROUND(CD942/$E942,2)</f>
        <v>0</v>
      </c>
      <c r="CE943" s="110"/>
      <c r="CF943" s="110">
        <f t="shared" ref="CF943" si="17511">ROUND(CF942/$E942,2)</f>
        <v>0</v>
      </c>
      <c r="CG943" s="110">
        <f t="shared" ref="CG943" si="17512">ROUND(CG942/$E942,2)</f>
        <v>0</v>
      </c>
      <c r="CH943" s="111">
        <f>IF(C942="","",D942-SUM(G943:CG943))</f>
        <v>0</v>
      </c>
      <c r="CI943" s="112">
        <f>IF(C942="","",SUM(G943:CG943))</f>
        <v>0</v>
      </c>
      <c r="CJ943" s="67" t="b">
        <f>IF(C942="","",D942=CI943)</f>
        <v>1</v>
      </c>
    </row>
    <row r="944" spans="1:88" s="5" customFormat="1" ht="22.05" customHeight="1" x14ac:dyDescent="0.3">
      <c r="A944" s="173"/>
      <c r="B944" s="157"/>
      <c r="C944" s="170"/>
      <c r="D944" s="160"/>
      <c r="E944" s="163"/>
      <c r="F944" s="166"/>
      <c r="G944" s="113">
        <v>0</v>
      </c>
      <c r="H944" s="113"/>
      <c r="I944" s="113"/>
      <c r="J944" s="113"/>
      <c r="K944" s="113"/>
      <c r="L944" s="113"/>
      <c r="M944" s="113"/>
      <c r="N944" s="113"/>
      <c r="O944" s="113"/>
      <c r="P944" s="113"/>
      <c r="Q944" s="113"/>
      <c r="R944" s="113"/>
      <c r="S944" s="113"/>
      <c r="T944" s="113"/>
      <c r="U944" s="113"/>
      <c r="V944" s="113"/>
      <c r="W944" s="113"/>
      <c r="X944" s="113"/>
      <c r="Y944" s="113"/>
      <c r="Z944" s="113"/>
      <c r="AA944" s="113"/>
      <c r="AB944" s="113"/>
      <c r="AC944" s="113"/>
      <c r="AD944" s="113"/>
      <c r="AE944" s="113"/>
      <c r="AF944" s="113"/>
      <c r="AG944" s="113"/>
      <c r="AH944" s="113"/>
      <c r="AI944" s="113"/>
      <c r="AJ944" s="113"/>
      <c r="AK944" s="113"/>
      <c r="AL944" s="113"/>
      <c r="AM944" s="113"/>
      <c r="AN944" s="113"/>
      <c r="AO944" s="113"/>
      <c r="AP944" s="113"/>
      <c r="AQ944" s="113"/>
      <c r="AR944" s="113"/>
      <c r="AS944" s="113"/>
      <c r="AT944" s="113"/>
      <c r="AU944" s="113"/>
      <c r="AV944" s="113"/>
      <c r="AW944" s="113"/>
      <c r="AX944" s="113"/>
      <c r="AY944" s="113"/>
      <c r="AZ944" s="113"/>
      <c r="BA944" s="113"/>
      <c r="BB944" s="113"/>
      <c r="BC944" s="113"/>
      <c r="BD944" s="113"/>
      <c r="BE944" s="113"/>
      <c r="BF944" s="113"/>
      <c r="BG944" s="113"/>
      <c r="BH944" s="113"/>
      <c r="BI944" s="113"/>
      <c r="BJ944" s="113"/>
      <c r="BK944" s="113"/>
      <c r="BL944" s="113"/>
      <c r="BM944" s="113"/>
      <c r="BN944" s="113"/>
      <c r="BO944" s="113"/>
      <c r="BP944" s="113"/>
      <c r="BQ944" s="113"/>
      <c r="BR944" s="113"/>
      <c r="BS944" s="113"/>
      <c r="BT944" s="113"/>
      <c r="BU944" s="113"/>
      <c r="BV944" s="113"/>
      <c r="BW944" s="113"/>
      <c r="BX944" s="113"/>
      <c r="BY944" s="113"/>
      <c r="BZ944" s="113"/>
      <c r="CA944" s="113"/>
      <c r="CB944" s="113"/>
      <c r="CC944" s="113"/>
      <c r="CD944" s="113"/>
      <c r="CE944" s="113"/>
      <c r="CF944" s="113"/>
      <c r="CG944" s="113"/>
      <c r="CH944" s="114">
        <f>IF(C942="","",100%-SUM(G944:CG944))</f>
        <v>1</v>
      </c>
      <c r="CI944" s="115">
        <f>IF(C942="","",SUM(G944:CG944))</f>
        <v>0</v>
      </c>
      <c r="CJ944" s="67" t="b">
        <f>IF(C942="","",SUM(G944:CG944)=CI944)</f>
        <v>1</v>
      </c>
    </row>
    <row r="945" spans="1:88" s="5" customFormat="1" ht="22.05" customHeight="1" x14ac:dyDescent="0.3">
      <c r="A945" s="171" t="s">
        <v>669</v>
      </c>
      <c r="B945" s="155" t="s">
        <v>670</v>
      </c>
      <c r="C945" s="168" t="s">
        <v>163</v>
      </c>
      <c r="D945" s="158">
        <v>0</v>
      </c>
      <c r="E945" s="161">
        <v>3655000</v>
      </c>
      <c r="F945" s="164">
        <f t="shared" si="17231"/>
        <v>0</v>
      </c>
      <c r="G945" s="108">
        <v>0</v>
      </c>
      <c r="H945" s="108"/>
      <c r="I945" s="108"/>
      <c r="J945" s="108"/>
      <c r="K945" s="108"/>
      <c r="L945" s="108"/>
      <c r="M945" s="108"/>
      <c r="N945" s="108"/>
      <c r="O945" s="108"/>
      <c r="P945" s="108"/>
      <c r="Q945" s="108"/>
      <c r="R945" s="108"/>
      <c r="S945" s="108"/>
      <c r="T945" s="108"/>
      <c r="U945" s="108"/>
      <c r="V945" s="108"/>
      <c r="W945" s="108"/>
      <c r="X945" s="108"/>
      <c r="Y945" s="108"/>
      <c r="Z945" s="108"/>
      <c r="AA945" s="108"/>
      <c r="AB945" s="108"/>
      <c r="AC945" s="108"/>
      <c r="AD945" s="108"/>
      <c r="AE945" s="108"/>
      <c r="AF945" s="108"/>
      <c r="AG945" s="108"/>
      <c r="AH945" s="108"/>
      <c r="AI945" s="108"/>
      <c r="AJ945" s="108"/>
      <c r="AK945" s="108"/>
      <c r="AL945" s="108"/>
      <c r="AM945" s="108"/>
      <c r="AN945" s="108"/>
      <c r="AO945" s="108"/>
      <c r="AP945" s="108"/>
      <c r="AQ945" s="108"/>
      <c r="AR945" s="108"/>
      <c r="AS945" s="108"/>
      <c r="AT945" s="108"/>
      <c r="AU945" s="108"/>
      <c r="AV945" s="108"/>
      <c r="AW945" s="108"/>
      <c r="AX945" s="108"/>
      <c r="AY945" s="108"/>
      <c r="AZ945" s="108"/>
      <c r="BA945" s="108"/>
      <c r="BB945" s="108"/>
      <c r="BC945" s="108"/>
      <c r="BD945" s="108"/>
      <c r="BE945" s="108"/>
      <c r="BF945" s="108"/>
      <c r="BG945" s="108"/>
      <c r="BH945" s="108"/>
      <c r="BI945" s="108"/>
      <c r="BJ945" s="108"/>
      <c r="BK945" s="108"/>
      <c r="BL945" s="108"/>
      <c r="BM945" s="108"/>
      <c r="BN945" s="108"/>
      <c r="BO945" s="108"/>
      <c r="BP945" s="108"/>
      <c r="BQ945" s="108"/>
      <c r="BR945" s="108"/>
      <c r="BS945" s="108"/>
      <c r="BT945" s="108"/>
      <c r="BU945" s="108"/>
      <c r="BV945" s="108"/>
      <c r="BW945" s="108">
        <f t="shared" ref="BW945" si="17513">ROUND($F945/6,0)</f>
        <v>0</v>
      </c>
      <c r="BX945" s="108">
        <f t="shared" si="17348"/>
        <v>0</v>
      </c>
      <c r="BY945" s="108">
        <f t="shared" si="17348"/>
        <v>0</v>
      </c>
      <c r="BZ945" s="108">
        <f t="shared" si="17348"/>
        <v>0</v>
      </c>
      <c r="CA945" s="108">
        <f t="shared" ref="CA945:CB945" si="17514">ROUNDUP($F945/6,0)</f>
        <v>0</v>
      </c>
      <c r="CB945" s="108">
        <f t="shared" si="17514"/>
        <v>0</v>
      </c>
      <c r="CC945" s="108"/>
      <c r="CD945" s="108"/>
      <c r="CE945" s="108"/>
      <c r="CF945" s="108"/>
      <c r="CG945" s="108"/>
      <c r="CH945" s="109">
        <f>IF(C945="","",F945-SUM(G945:CG945))</f>
        <v>0</v>
      </c>
      <c r="CI945" s="107">
        <f>IF(C945="","",SUM(G945:CG945))</f>
        <v>0</v>
      </c>
      <c r="CJ945" s="67" t="b">
        <f>IF(C945="","",F945=CI945)</f>
        <v>1</v>
      </c>
    </row>
    <row r="946" spans="1:88" s="5" customFormat="1" ht="22.05" customHeight="1" x14ac:dyDescent="0.3">
      <c r="A946" s="172"/>
      <c r="B946" s="156"/>
      <c r="C946" s="169"/>
      <c r="D946" s="159"/>
      <c r="E946" s="162"/>
      <c r="F946" s="165"/>
      <c r="G946" s="110">
        <v>0</v>
      </c>
      <c r="H946" s="110"/>
      <c r="I946" s="110"/>
      <c r="J946" s="110"/>
      <c r="K946" s="110"/>
      <c r="L946" s="110"/>
      <c r="M946" s="110"/>
      <c r="N946" s="110"/>
      <c r="O946" s="110"/>
      <c r="P946" s="110"/>
      <c r="Q946" s="110"/>
      <c r="R946" s="110"/>
      <c r="S946" s="110"/>
      <c r="T946" s="110"/>
      <c r="U946" s="110">
        <f t="shared" ref="U946" si="17515">ROUND(U945/$E945,2)</f>
        <v>0</v>
      </c>
      <c r="V946" s="110">
        <f t="shared" ref="V946" si="17516">ROUND(V945/$E945,2)</f>
        <v>0</v>
      </c>
      <c r="W946" s="110">
        <f t="shared" ref="W946" si="17517">ROUND(W945/$E945,2)</f>
        <v>0</v>
      </c>
      <c r="X946" s="110">
        <f t="shared" ref="X946" si="17518">ROUND(X945/$E945,2)</f>
        <v>0</v>
      </c>
      <c r="Y946" s="110">
        <f t="shared" ref="Y946" si="17519">ROUND(Y945/$E945,2)</f>
        <v>0</v>
      </c>
      <c r="Z946" s="110">
        <f t="shared" ref="Z946" si="17520">ROUND(Z945/$E945,2)</f>
        <v>0</v>
      </c>
      <c r="AA946" s="110">
        <f t="shared" ref="AA946" si="17521">ROUND(AA945/$E945,2)</f>
        <v>0</v>
      </c>
      <c r="AB946" s="110">
        <f t="shared" ref="AB946" si="17522">ROUND(AB945/$E945,2)</f>
        <v>0</v>
      </c>
      <c r="AC946" s="110">
        <f t="shared" ref="AC946" si="17523">ROUND(AC945/$E945,2)</f>
        <v>0</v>
      </c>
      <c r="AD946" s="110">
        <f t="shared" ref="AD946" si="17524">ROUND(AD945/$E945,2)</f>
        <v>0</v>
      </c>
      <c r="AE946" s="110">
        <f t="shared" ref="AE946" si="17525">ROUND(AE945/$E945,2)</f>
        <v>0</v>
      </c>
      <c r="AF946" s="110">
        <f t="shared" ref="AF946" si="17526">ROUND(AF945/$E945,2)</f>
        <v>0</v>
      </c>
      <c r="AG946" s="110">
        <f t="shared" ref="AG946" si="17527">ROUND(AG945/$E945,2)</f>
        <v>0</v>
      </c>
      <c r="AH946" s="110">
        <f t="shared" ref="AH946" si="17528">ROUND(AH945/$E945,2)</f>
        <v>0</v>
      </c>
      <c r="AI946" s="110">
        <f t="shared" ref="AI946" si="17529">ROUND(AI945/$E945,2)</f>
        <v>0</v>
      </c>
      <c r="AJ946" s="110">
        <f t="shared" ref="AJ946" si="17530">ROUND(AJ945/$E945,2)</f>
        <v>0</v>
      </c>
      <c r="AK946" s="110">
        <f t="shared" ref="AK946" si="17531">ROUND(AK945/$E945,2)</f>
        <v>0</v>
      </c>
      <c r="AL946" s="110">
        <f t="shared" ref="AL946" si="17532">ROUND(AL945/$E945,2)</f>
        <v>0</v>
      </c>
      <c r="AM946" s="110">
        <f t="shared" ref="AM946" si="17533">ROUND(AM945/$E945,2)</f>
        <v>0</v>
      </c>
      <c r="AN946" s="110">
        <f t="shared" ref="AN946" si="17534">ROUND(AN945/$E945,2)</f>
        <v>0</v>
      </c>
      <c r="AO946" s="110">
        <f t="shared" ref="AO946" si="17535">ROUND(AO945/$E945,2)</f>
        <v>0</v>
      </c>
      <c r="AP946" s="110">
        <f t="shared" ref="AP946" si="17536">ROUND(AP945/$E945,2)</f>
        <v>0</v>
      </c>
      <c r="AQ946" s="110">
        <f t="shared" ref="AQ946" si="17537">ROUND(AQ945/$E945,2)</f>
        <v>0</v>
      </c>
      <c r="AR946" s="110">
        <f t="shared" ref="AR946" si="17538">ROUND(AR945/$E945,2)</f>
        <v>0</v>
      </c>
      <c r="AS946" s="110">
        <f t="shared" ref="AS946" si="17539">ROUND(AS945/$E945,2)</f>
        <v>0</v>
      </c>
      <c r="AT946" s="110">
        <f t="shared" ref="AT946" si="17540">ROUND(AT945/$E945,2)</f>
        <v>0</v>
      </c>
      <c r="AU946" s="110">
        <f t="shared" ref="AU946" si="17541">ROUND(AU945/$E945,2)</f>
        <v>0</v>
      </c>
      <c r="AV946" s="110">
        <f t="shared" ref="AV946" si="17542">ROUND(AV945/$E945,2)</f>
        <v>0</v>
      </c>
      <c r="AW946" s="110">
        <f t="shared" ref="AW946" si="17543">ROUND(AW945/$E945,2)</f>
        <v>0</v>
      </c>
      <c r="AX946" s="110">
        <f t="shared" ref="AX946" si="17544">ROUND(AX945/$E945,2)</f>
        <v>0</v>
      </c>
      <c r="AY946" s="110">
        <f t="shared" ref="AY946" si="17545">ROUND(AY945/$E945,2)</f>
        <v>0</v>
      </c>
      <c r="AZ946" s="110">
        <f t="shared" ref="AZ946" si="17546">ROUND(AZ945/$E945,2)</f>
        <v>0</v>
      </c>
      <c r="BA946" s="110">
        <f t="shared" ref="BA946" si="17547">ROUND(BA945/$E945,2)</f>
        <v>0</v>
      </c>
      <c r="BB946" s="110">
        <f t="shared" ref="BB946" si="17548">ROUND(BB945/$E945,2)</f>
        <v>0</v>
      </c>
      <c r="BC946" s="110">
        <f t="shared" ref="BC946" si="17549">ROUND(BC945/$E945,2)</f>
        <v>0</v>
      </c>
      <c r="BD946" s="110">
        <f t="shared" ref="BD946" si="17550">ROUND(BD945/$E945,2)</f>
        <v>0</v>
      </c>
      <c r="BE946" s="110">
        <f t="shared" ref="BE946" si="17551">ROUND(BE945/$E945,2)</f>
        <v>0</v>
      </c>
      <c r="BF946" s="110">
        <f t="shared" ref="BF946" si="17552">ROUND(BF945/$E945,2)</f>
        <v>0</v>
      </c>
      <c r="BG946" s="110">
        <f t="shared" ref="BG946" si="17553">ROUND(BG945/$E945,2)</f>
        <v>0</v>
      </c>
      <c r="BH946" s="110">
        <f t="shared" ref="BH946" si="17554">ROUND(BH945/$E945,2)</f>
        <v>0</v>
      </c>
      <c r="BI946" s="110">
        <f t="shared" ref="BI946" si="17555">ROUND(BI945/$E945,2)</f>
        <v>0</v>
      </c>
      <c r="BJ946" s="110">
        <f t="shared" ref="BJ946" si="17556">ROUND(BJ945/$E945,2)</f>
        <v>0</v>
      </c>
      <c r="BK946" s="110">
        <f t="shared" si="17275"/>
        <v>0</v>
      </c>
      <c r="BL946" s="110">
        <f t="shared" si="17275"/>
        <v>0</v>
      </c>
      <c r="BM946" s="110">
        <f t="shared" si="17275"/>
        <v>0</v>
      </c>
      <c r="BN946" s="110">
        <f t="shared" si="17275"/>
        <v>0</v>
      </c>
      <c r="BO946" s="110">
        <f t="shared" si="17275"/>
        <v>0</v>
      </c>
      <c r="BP946" s="110">
        <f t="shared" si="17275"/>
        <v>0</v>
      </c>
      <c r="BQ946" s="110">
        <f t="shared" ref="BQ946:BS946" si="17557">ROUNDUP(BQ945/$E945,2)</f>
        <v>0</v>
      </c>
      <c r="BR946" s="110">
        <f t="shared" si="17557"/>
        <v>0</v>
      </c>
      <c r="BS946" s="110">
        <f t="shared" si="17557"/>
        <v>0</v>
      </c>
      <c r="BT946" s="110">
        <f t="shared" si="17277"/>
        <v>0</v>
      </c>
      <c r="BU946" s="110">
        <f t="shared" ref="BU946:BW946" si="17558">ROUNDUP(BU945/$E945,2)</f>
        <v>0</v>
      </c>
      <c r="BV946" s="110">
        <f t="shared" si="17558"/>
        <v>0</v>
      </c>
      <c r="BW946" s="110">
        <f t="shared" si="17558"/>
        <v>0</v>
      </c>
      <c r="BX946" s="110">
        <f t="shared" si="17279"/>
        <v>0</v>
      </c>
      <c r="BY946" s="110">
        <f t="shared" si="17279"/>
        <v>0</v>
      </c>
      <c r="BZ946" s="110">
        <f t="shared" si="17279"/>
        <v>0</v>
      </c>
      <c r="CA946" s="110">
        <f t="shared" ref="CA946" si="17559">ROUNDDOWN(CA945/$E945,2)</f>
        <v>0</v>
      </c>
      <c r="CB946" s="110">
        <f t="shared" ref="CB946" si="17560">ROUNDDOWN(CB945/$E945,2)</f>
        <v>0</v>
      </c>
      <c r="CC946" s="110">
        <f t="shared" ref="CC946" si="17561">ROUND(CC945/$E945,2)</f>
        <v>0</v>
      </c>
      <c r="CD946" s="110">
        <f t="shared" ref="CD946" si="17562">ROUND(CD945/$E945,2)</f>
        <v>0</v>
      </c>
      <c r="CE946" s="110"/>
      <c r="CF946" s="110">
        <f t="shared" ref="CF946" si="17563">ROUND(CF945/$E945,2)</f>
        <v>0</v>
      </c>
      <c r="CG946" s="110">
        <f t="shared" ref="CG946" si="17564">ROUND(CG945/$E945,2)</f>
        <v>0</v>
      </c>
      <c r="CH946" s="111">
        <f>IF(C945="","",D945-SUM(G946:CG946))</f>
        <v>0</v>
      </c>
      <c r="CI946" s="112">
        <f>IF(C945="","",SUM(G946:CG946))</f>
        <v>0</v>
      </c>
      <c r="CJ946" s="67" t="b">
        <f>IF(C945="","",D945=CI946)</f>
        <v>1</v>
      </c>
    </row>
    <row r="947" spans="1:88" s="5" customFormat="1" ht="22.05" customHeight="1" x14ac:dyDescent="0.3">
      <c r="A947" s="173"/>
      <c r="B947" s="157"/>
      <c r="C947" s="170"/>
      <c r="D947" s="160"/>
      <c r="E947" s="163"/>
      <c r="F947" s="166"/>
      <c r="G947" s="113">
        <v>0</v>
      </c>
      <c r="H947" s="113"/>
      <c r="I947" s="113"/>
      <c r="J947" s="113"/>
      <c r="K947" s="113"/>
      <c r="L947" s="113"/>
      <c r="M947" s="113"/>
      <c r="N947" s="113"/>
      <c r="O947" s="113"/>
      <c r="P947" s="113"/>
      <c r="Q947" s="113"/>
      <c r="R947" s="113"/>
      <c r="S947" s="113"/>
      <c r="T947" s="113"/>
      <c r="U947" s="113"/>
      <c r="V947" s="113"/>
      <c r="W947" s="113"/>
      <c r="X947" s="113"/>
      <c r="Y947" s="113"/>
      <c r="Z947" s="113"/>
      <c r="AA947" s="113"/>
      <c r="AB947" s="113"/>
      <c r="AC947" s="113"/>
      <c r="AD947" s="113"/>
      <c r="AE947" s="113"/>
      <c r="AF947" s="113"/>
      <c r="AG947" s="113"/>
      <c r="AH947" s="113"/>
      <c r="AI947" s="113"/>
      <c r="AJ947" s="113"/>
      <c r="AK947" s="113"/>
      <c r="AL947" s="113"/>
      <c r="AM947" s="113"/>
      <c r="AN947" s="113"/>
      <c r="AO947" s="113"/>
      <c r="AP947" s="113"/>
      <c r="AQ947" s="113"/>
      <c r="AR947" s="113"/>
      <c r="AS947" s="113"/>
      <c r="AT947" s="113"/>
      <c r="AU947" s="113"/>
      <c r="AV947" s="113"/>
      <c r="AW947" s="113"/>
      <c r="AX947" s="113"/>
      <c r="AY947" s="113"/>
      <c r="AZ947" s="113"/>
      <c r="BA947" s="113"/>
      <c r="BB947" s="113"/>
      <c r="BC947" s="113"/>
      <c r="BD947" s="113"/>
      <c r="BE947" s="113"/>
      <c r="BF947" s="113"/>
      <c r="BG947" s="113"/>
      <c r="BH947" s="113"/>
      <c r="BI947" s="113"/>
      <c r="BJ947" s="113"/>
      <c r="BK947" s="113"/>
      <c r="BL947" s="113"/>
      <c r="BM947" s="113"/>
      <c r="BN947" s="113"/>
      <c r="BO947" s="113"/>
      <c r="BP947" s="113"/>
      <c r="BQ947" s="113"/>
      <c r="BR947" s="113"/>
      <c r="BS947" s="113"/>
      <c r="BT947" s="113"/>
      <c r="BU947" s="113"/>
      <c r="BV947" s="113"/>
      <c r="BW947" s="113"/>
      <c r="BX947" s="113"/>
      <c r="BY947" s="113"/>
      <c r="BZ947" s="113"/>
      <c r="CA947" s="113"/>
      <c r="CB947" s="113"/>
      <c r="CC947" s="113"/>
      <c r="CD947" s="113"/>
      <c r="CE947" s="113"/>
      <c r="CF947" s="113"/>
      <c r="CG947" s="113"/>
      <c r="CH947" s="114">
        <f>IF(C945="","",100%-SUM(G947:CG947))</f>
        <v>1</v>
      </c>
      <c r="CI947" s="115">
        <f>IF(C945="","",SUM(G947:CG947))</f>
        <v>0</v>
      </c>
      <c r="CJ947" s="67" t="b">
        <f>IF(C945="","",SUM(G947:CG947)=CI947)</f>
        <v>1</v>
      </c>
    </row>
    <row r="948" spans="1:88" s="5" customFormat="1" ht="22.05" customHeight="1" x14ac:dyDescent="0.3">
      <c r="A948" s="171" t="s">
        <v>671</v>
      </c>
      <c r="B948" s="155" t="s">
        <v>672</v>
      </c>
      <c r="C948" s="168" t="s">
        <v>163</v>
      </c>
      <c r="D948" s="158">
        <v>0</v>
      </c>
      <c r="E948" s="161">
        <v>2881068</v>
      </c>
      <c r="F948" s="164">
        <f t="shared" si="17231"/>
        <v>0</v>
      </c>
      <c r="G948" s="108">
        <v>0</v>
      </c>
      <c r="H948" s="108"/>
      <c r="I948" s="108"/>
      <c r="J948" s="108"/>
      <c r="K948" s="108"/>
      <c r="L948" s="108"/>
      <c r="M948" s="108"/>
      <c r="N948" s="108"/>
      <c r="O948" s="108"/>
      <c r="P948" s="108"/>
      <c r="Q948" s="108"/>
      <c r="R948" s="108"/>
      <c r="S948" s="108"/>
      <c r="T948" s="108"/>
      <c r="U948" s="108"/>
      <c r="V948" s="108"/>
      <c r="W948" s="108"/>
      <c r="X948" s="108"/>
      <c r="Y948" s="108"/>
      <c r="Z948" s="108"/>
      <c r="AA948" s="108"/>
      <c r="AB948" s="108"/>
      <c r="AC948" s="108"/>
      <c r="AD948" s="108"/>
      <c r="AE948" s="108"/>
      <c r="AF948" s="108"/>
      <c r="AG948" s="108"/>
      <c r="AH948" s="108"/>
      <c r="AI948" s="108"/>
      <c r="AJ948" s="108"/>
      <c r="AK948" s="108"/>
      <c r="AL948" s="108"/>
      <c r="AM948" s="108"/>
      <c r="AN948" s="108"/>
      <c r="AO948" s="108"/>
      <c r="AP948" s="108"/>
      <c r="AQ948" s="108"/>
      <c r="AR948" s="108"/>
      <c r="AS948" s="108"/>
      <c r="AT948" s="108"/>
      <c r="AU948" s="108"/>
      <c r="AV948" s="108"/>
      <c r="AW948" s="108"/>
      <c r="AX948" s="108"/>
      <c r="AY948" s="108"/>
      <c r="AZ948" s="108"/>
      <c r="BA948" s="108"/>
      <c r="BB948" s="108"/>
      <c r="BC948" s="108"/>
      <c r="BD948" s="108"/>
      <c r="BE948" s="108"/>
      <c r="BF948" s="108"/>
      <c r="BG948" s="108"/>
      <c r="BH948" s="108"/>
      <c r="BI948" s="108"/>
      <c r="BJ948" s="108"/>
      <c r="BK948" s="108"/>
      <c r="BL948" s="108"/>
      <c r="BM948" s="108"/>
      <c r="BN948" s="108"/>
      <c r="BO948" s="108"/>
      <c r="BP948" s="108"/>
      <c r="BQ948" s="108"/>
      <c r="BR948" s="108"/>
      <c r="BS948" s="108"/>
      <c r="BT948" s="108"/>
      <c r="BU948" s="108"/>
      <c r="BV948" s="108"/>
      <c r="BW948" s="108">
        <f t="shared" ref="BW948" si="17565">ROUND($F948/6,0)</f>
        <v>0</v>
      </c>
      <c r="BX948" s="108">
        <f t="shared" si="17348"/>
        <v>0</v>
      </c>
      <c r="BY948" s="108">
        <f t="shared" si="17348"/>
        <v>0</v>
      </c>
      <c r="BZ948" s="108">
        <f t="shared" si="17348"/>
        <v>0</v>
      </c>
      <c r="CA948" s="108">
        <f t="shared" ref="CA948:CB948" si="17566">ROUNDUP($F948/6,0)</f>
        <v>0</v>
      </c>
      <c r="CB948" s="108">
        <f t="shared" si="17566"/>
        <v>0</v>
      </c>
      <c r="CC948" s="108"/>
      <c r="CD948" s="108"/>
      <c r="CE948" s="108"/>
      <c r="CF948" s="108"/>
      <c r="CG948" s="108"/>
      <c r="CH948" s="109">
        <f>IF(C948="","",F948-SUM(G948:CG948))</f>
        <v>0</v>
      </c>
      <c r="CI948" s="107">
        <f>IF(C948="","",SUM(G948:CG948))</f>
        <v>0</v>
      </c>
      <c r="CJ948" s="67" t="b">
        <f>IF(C948="","",F948=CI948)</f>
        <v>1</v>
      </c>
    </row>
    <row r="949" spans="1:88" s="5" customFormat="1" ht="22.05" customHeight="1" x14ac:dyDescent="0.3">
      <c r="A949" s="172"/>
      <c r="B949" s="156"/>
      <c r="C949" s="169"/>
      <c r="D949" s="159"/>
      <c r="E949" s="162"/>
      <c r="F949" s="165"/>
      <c r="G949" s="110">
        <v>0</v>
      </c>
      <c r="H949" s="110"/>
      <c r="I949" s="110"/>
      <c r="J949" s="110"/>
      <c r="K949" s="110"/>
      <c r="L949" s="110"/>
      <c r="M949" s="110"/>
      <c r="N949" s="110"/>
      <c r="O949" s="110"/>
      <c r="P949" s="110"/>
      <c r="Q949" s="110"/>
      <c r="R949" s="110"/>
      <c r="S949" s="110"/>
      <c r="T949" s="110"/>
      <c r="U949" s="110">
        <f t="shared" ref="U949" si="17567">ROUND(U948/$E948,2)</f>
        <v>0</v>
      </c>
      <c r="V949" s="110">
        <f t="shared" ref="V949" si="17568">ROUND(V948/$E948,2)</f>
        <v>0</v>
      </c>
      <c r="W949" s="110">
        <f t="shared" ref="W949" si="17569">ROUND(W948/$E948,2)</f>
        <v>0</v>
      </c>
      <c r="X949" s="110">
        <f t="shared" ref="X949" si="17570">ROUND(X948/$E948,2)</f>
        <v>0</v>
      </c>
      <c r="Y949" s="110">
        <f t="shared" ref="Y949" si="17571">ROUND(Y948/$E948,2)</f>
        <v>0</v>
      </c>
      <c r="Z949" s="110">
        <f t="shared" ref="Z949" si="17572">ROUND(Z948/$E948,2)</f>
        <v>0</v>
      </c>
      <c r="AA949" s="110">
        <f t="shared" ref="AA949" si="17573">ROUND(AA948/$E948,2)</f>
        <v>0</v>
      </c>
      <c r="AB949" s="110">
        <f t="shared" ref="AB949" si="17574">ROUND(AB948/$E948,2)</f>
        <v>0</v>
      </c>
      <c r="AC949" s="110">
        <f t="shared" ref="AC949" si="17575">ROUND(AC948/$E948,2)</f>
        <v>0</v>
      </c>
      <c r="AD949" s="110">
        <f t="shared" ref="AD949" si="17576">ROUND(AD948/$E948,2)</f>
        <v>0</v>
      </c>
      <c r="AE949" s="110">
        <f t="shared" ref="AE949" si="17577">ROUND(AE948/$E948,2)</f>
        <v>0</v>
      </c>
      <c r="AF949" s="110">
        <f t="shared" ref="AF949" si="17578">ROUND(AF948/$E948,2)</f>
        <v>0</v>
      </c>
      <c r="AG949" s="110">
        <f t="shared" ref="AG949" si="17579">ROUND(AG948/$E948,2)</f>
        <v>0</v>
      </c>
      <c r="AH949" s="110">
        <f t="shared" ref="AH949" si="17580">ROUND(AH948/$E948,2)</f>
        <v>0</v>
      </c>
      <c r="AI949" s="110">
        <f t="shared" ref="AI949" si="17581">ROUND(AI948/$E948,2)</f>
        <v>0</v>
      </c>
      <c r="AJ949" s="110">
        <f t="shared" ref="AJ949" si="17582">ROUND(AJ948/$E948,2)</f>
        <v>0</v>
      </c>
      <c r="AK949" s="110">
        <f t="shared" ref="AK949" si="17583">ROUND(AK948/$E948,2)</f>
        <v>0</v>
      </c>
      <c r="AL949" s="110">
        <f t="shared" ref="AL949" si="17584">ROUND(AL948/$E948,2)</f>
        <v>0</v>
      </c>
      <c r="AM949" s="110">
        <f t="shared" ref="AM949" si="17585">ROUND(AM948/$E948,2)</f>
        <v>0</v>
      </c>
      <c r="AN949" s="110">
        <f t="shared" ref="AN949" si="17586">ROUND(AN948/$E948,2)</f>
        <v>0</v>
      </c>
      <c r="AO949" s="110">
        <f t="shared" ref="AO949" si="17587">ROUND(AO948/$E948,2)</f>
        <v>0</v>
      </c>
      <c r="AP949" s="110">
        <f t="shared" ref="AP949" si="17588">ROUND(AP948/$E948,2)</f>
        <v>0</v>
      </c>
      <c r="AQ949" s="110">
        <f t="shared" ref="AQ949" si="17589">ROUND(AQ948/$E948,2)</f>
        <v>0</v>
      </c>
      <c r="AR949" s="110">
        <f t="shared" ref="AR949" si="17590">ROUND(AR948/$E948,2)</f>
        <v>0</v>
      </c>
      <c r="AS949" s="110">
        <f t="shared" ref="AS949" si="17591">ROUND(AS948/$E948,2)</f>
        <v>0</v>
      </c>
      <c r="AT949" s="110">
        <f t="shared" ref="AT949" si="17592">ROUND(AT948/$E948,2)</f>
        <v>0</v>
      </c>
      <c r="AU949" s="110">
        <f t="shared" ref="AU949" si="17593">ROUND(AU948/$E948,2)</f>
        <v>0</v>
      </c>
      <c r="AV949" s="110">
        <f t="shared" ref="AV949" si="17594">ROUND(AV948/$E948,2)</f>
        <v>0</v>
      </c>
      <c r="AW949" s="110">
        <f t="shared" ref="AW949" si="17595">ROUND(AW948/$E948,2)</f>
        <v>0</v>
      </c>
      <c r="AX949" s="110">
        <f t="shared" ref="AX949" si="17596">ROUND(AX948/$E948,2)</f>
        <v>0</v>
      </c>
      <c r="AY949" s="110">
        <f t="shared" ref="AY949" si="17597">ROUND(AY948/$E948,2)</f>
        <v>0</v>
      </c>
      <c r="AZ949" s="110">
        <f t="shared" ref="AZ949" si="17598">ROUND(AZ948/$E948,2)</f>
        <v>0</v>
      </c>
      <c r="BA949" s="110">
        <f t="shared" ref="BA949" si="17599">ROUND(BA948/$E948,2)</f>
        <v>0</v>
      </c>
      <c r="BB949" s="110">
        <f t="shared" ref="BB949" si="17600">ROUND(BB948/$E948,2)</f>
        <v>0</v>
      </c>
      <c r="BC949" s="110">
        <f t="shared" ref="BC949" si="17601">ROUND(BC948/$E948,2)</f>
        <v>0</v>
      </c>
      <c r="BD949" s="110">
        <f t="shared" ref="BD949" si="17602">ROUND(BD948/$E948,2)</f>
        <v>0</v>
      </c>
      <c r="BE949" s="110">
        <f t="shared" ref="BE949" si="17603">ROUND(BE948/$E948,2)</f>
        <v>0</v>
      </c>
      <c r="BF949" s="110">
        <f t="shared" ref="BF949" si="17604">ROUND(BF948/$E948,2)</f>
        <v>0</v>
      </c>
      <c r="BG949" s="110">
        <f t="shared" ref="BG949" si="17605">ROUND(BG948/$E948,2)</f>
        <v>0</v>
      </c>
      <c r="BH949" s="110">
        <f t="shared" ref="BH949" si="17606">ROUND(BH948/$E948,2)</f>
        <v>0</v>
      </c>
      <c r="BI949" s="110">
        <f t="shared" ref="BI949" si="17607">ROUND(BI948/$E948,2)</f>
        <v>0</v>
      </c>
      <c r="BJ949" s="110">
        <f t="shared" ref="BJ949:BP964" si="17608">ROUND(BJ948/$E948,2)</f>
        <v>0</v>
      </c>
      <c r="BK949" s="110">
        <f t="shared" si="17608"/>
        <v>0</v>
      </c>
      <c r="BL949" s="110">
        <f t="shared" si="17608"/>
        <v>0</v>
      </c>
      <c r="BM949" s="110">
        <f t="shared" si="17608"/>
        <v>0</v>
      </c>
      <c r="BN949" s="110">
        <f t="shared" si="17608"/>
        <v>0</v>
      </c>
      <c r="BO949" s="110">
        <f t="shared" si="17608"/>
        <v>0</v>
      </c>
      <c r="BP949" s="110">
        <f t="shared" si="17608"/>
        <v>0</v>
      </c>
      <c r="BQ949" s="110">
        <f t="shared" ref="BQ949:BS949" si="17609">ROUNDUP(BQ948/$E948,2)</f>
        <v>0</v>
      </c>
      <c r="BR949" s="110">
        <f t="shared" si="17609"/>
        <v>0</v>
      </c>
      <c r="BS949" s="110">
        <f t="shared" si="17609"/>
        <v>0</v>
      </c>
      <c r="BT949" s="110">
        <f t="shared" si="17277"/>
        <v>0</v>
      </c>
      <c r="BU949" s="110">
        <f t="shared" ref="BU949:BW949" si="17610">ROUNDUP(BU948/$E948,2)</f>
        <v>0</v>
      </c>
      <c r="BV949" s="110">
        <f t="shared" si="17610"/>
        <v>0</v>
      </c>
      <c r="BW949" s="110">
        <f t="shared" si="17610"/>
        <v>0</v>
      </c>
      <c r="BX949" s="110">
        <f t="shared" ref="BX949:BZ964" si="17611">ROUND(BX948/$E948,2)</f>
        <v>0</v>
      </c>
      <c r="BY949" s="110">
        <f t="shared" si="17611"/>
        <v>0</v>
      </c>
      <c r="BZ949" s="110">
        <f t="shared" si="17611"/>
        <v>0</v>
      </c>
      <c r="CA949" s="110">
        <f t="shared" ref="CA949" si="17612">ROUNDDOWN(CA948/$E948,2)</f>
        <v>0</v>
      </c>
      <c r="CB949" s="110">
        <f t="shared" ref="CB949" si="17613">ROUNDDOWN(CB948/$E948,2)</f>
        <v>0</v>
      </c>
      <c r="CC949" s="110">
        <f t="shared" ref="CC949" si="17614">ROUND(CC948/$E948,2)</f>
        <v>0</v>
      </c>
      <c r="CD949" s="110">
        <f t="shared" ref="CD949" si="17615">ROUND(CD948/$E948,2)</f>
        <v>0</v>
      </c>
      <c r="CE949" s="110"/>
      <c r="CF949" s="110">
        <f t="shared" ref="CF949" si="17616">ROUND(CF948/$E948,2)</f>
        <v>0</v>
      </c>
      <c r="CG949" s="110">
        <f t="shared" ref="CG949" si="17617">ROUND(CG948/$E948,2)</f>
        <v>0</v>
      </c>
      <c r="CH949" s="111">
        <f>IF(C948="","",D948-SUM(G949:CG949))</f>
        <v>0</v>
      </c>
      <c r="CI949" s="112">
        <f>IF(C948="","",SUM(G949:CG949))</f>
        <v>0</v>
      </c>
      <c r="CJ949" s="67" t="b">
        <f>IF(C948="","",D948=CI949)</f>
        <v>1</v>
      </c>
    </row>
    <row r="950" spans="1:88" s="5" customFormat="1" ht="22.05" customHeight="1" x14ac:dyDescent="0.3">
      <c r="A950" s="173"/>
      <c r="B950" s="157"/>
      <c r="C950" s="170"/>
      <c r="D950" s="160"/>
      <c r="E950" s="163"/>
      <c r="F950" s="166"/>
      <c r="G950" s="113">
        <v>0</v>
      </c>
      <c r="H950" s="113"/>
      <c r="I950" s="113"/>
      <c r="J950" s="113"/>
      <c r="K950" s="113"/>
      <c r="L950" s="113"/>
      <c r="M950" s="113"/>
      <c r="N950" s="113"/>
      <c r="O950" s="113"/>
      <c r="P950" s="113"/>
      <c r="Q950" s="113"/>
      <c r="R950" s="113"/>
      <c r="S950" s="113"/>
      <c r="T950" s="113"/>
      <c r="U950" s="113"/>
      <c r="V950" s="113"/>
      <c r="W950" s="113"/>
      <c r="X950" s="113"/>
      <c r="Y950" s="113"/>
      <c r="Z950" s="113"/>
      <c r="AA950" s="113"/>
      <c r="AB950" s="113"/>
      <c r="AC950" s="113"/>
      <c r="AD950" s="113"/>
      <c r="AE950" s="113"/>
      <c r="AF950" s="113"/>
      <c r="AG950" s="113"/>
      <c r="AH950" s="113"/>
      <c r="AI950" s="113"/>
      <c r="AJ950" s="113"/>
      <c r="AK950" s="113"/>
      <c r="AL950" s="113"/>
      <c r="AM950" s="113"/>
      <c r="AN950" s="113"/>
      <c r="AO950" s="113"/>
      <c r="AP950" s="113"/>
      <c r="AQ950" s="113"/>
      <c r="AR950" s="113"/>
      <c r="AS950" s="113"/>
      <c r="AT950" s="113"/>
      <c r="AU950" s="113"/>
      <c r="AV950" s="113"/>
      <c r="AW950" s="113"/>
      <c r="AX950" s="113"/>
      <c r="AY950" s="113"/>
      <c r="AZ950" s="113"/>
      <c r="BA950" s="113"/>
      <c r="BB950" s="113"/>
      <c r="BC950" s="113"/>
      <c r="BD950" s="113"/>
      <c r="BE950" s="113"/>
      <c r="BF950" s="113"/>
      <c r="BG950" s="113"/>
      <c r="BH950" s="113"/>
      <c r="BI950" s="113"/>
      <c r="BJ950" s="113"/>
      <c r="BK950" s="113"/>
      <c r="BL950" s="113"/>
      <c r="BM950" s="113"/>
      <c r="BN950" s="113"/>
      <c r="BO950" s="113"/>
      <c r="BP950" s="113"/>
      <c r="BQ950" s="113"/>
      <c r="BR950" s="113"/>
      <c r="BS950" s="113"/>
      <c r="BT950" s="113"/>
      <c r="BU950" s="113"/>
      <c r="BV950" s="113"/>
      <c r="BW950" s="113"/>
      <c r="BX950" s="113"/>
      <c r="BY950" s="113"/>
      <c r="BZ950" s="113"/>
      <c r="CA950" s="113"/>
      <c r="CB950" s="113"/>
      <c r="CC950" s="113"/>
      <c r="CD950" s="113"/>
      <c r="CE950" s="113"/>
      <c r="CF950" s="113"/>
      <c r="CG950" s="113"/>
      <c r="CH950" s="114">
        <f>IF(C948="","",100%-SUM(G950:CG950))</f>
        <v>1</v>
      </c>
      <c r="CI950" s="115">
        <f>IF(C948="","",SUM(G950:CG950))</f>
        <v>0</v>
      </c>
      <c r="CJ950" s="67" t="b">
        <f>IF(C948="","",SUM(G950:CG950)=CI950)</f>
        <v>1</v>
      </c>
    </row>
    <row r="951" spans="1:88" s="5" customFormat="1" ht="22.05" customHeight="1" x14ac:dyDescent="0.3">
      <c r="A951" s="171" t="s">
        <v>673</v>
      </c>
      <c r="B951" s="155" t="s">
        <v>674</v>
      </c>
      <c r="C951" s="168" t="s">
        <v>163</v>
      </c>
      <c r="D951" s="158">
        <v>41</v>
      </c>
      <c r="E951" s="161">
        <v>1427196</v>
      </c>
      <c r="F951" s="164">
        <f t="shared" si="17231"/>
        <v>58515036</v>
      </c>
      <c r="G951" s="108">
        <v>0</v>
      </c>
      <c r="H951" s="108"/>
      <c r="I951" s="108"/>
      <c r="J951" s="108"/>
      <c r="K951" s="108"/>
      <c r="L951" s="108"/>
      <c r="M951" s="108"/>
      <c r="N951" s="108"/>
      <c r="O951" s="108"/>
      <c r="P951" s="108"/>
      <c r="Q951" s="108"/>
      <c r="R951" s="108"/>
      <c r="S951" s="108"/>
      <c r="T951" s="108"/>
      <c r="U951" s="108"/>
      <c r="V951" s="108"/>
      <c r="W951" s="108"/>
      <c r="X951" s="108"/>
      <c r="Y951" s="108"/>
      <c r="Z951" s="108"/>
      <c r="AA951" s="108"/>
      <c r="AB951" s="108"/>
      <c r="AC951" s="108"/>
      <c r="AD951" s="108"/>
      <c r="AE951" s="108"/>
      <c r="AF951" s="108"/>
      <c r="AG951" s="108"/>
      <c r="AH951" s="108"/>
      <c r="AI951" s="108"/>
      <c r="AJ951" s="108"/>
      <c r="AK951" s="108"/>
      <c r="AL951" s="108"/>
      <c r="AM951" s="108"/>
      <c r="AN951" s="108"/>
      <c r="AO951" s="108"/>
      <c r="AP951" s="108"/>
      <c r="AQ951" s="108"/>
      <c r="AR951" s="108"/>
      <c r="AS951" s="108"/>
      <c r="AT951" s="108"/>
      <c r="AU951" s="108"/>
      <c r="AV951" s="108"/>
      <c r="AW951" s="108"/>
      <c r="AX951" s="108"/>
      <c r="AY951" s="108"/>
      <c r="AZ951" s="108"/>
      <c r="BA951" s="108"/>
      <c r="BB951" s="108"/>
      <c r="BC951" s="108"/>
      <c r="BD951" s="108"/>
      <c r="BE951" s="108"/>
      <c r="BF951" s="108"/>
      <c r="BG951" s="108"/>
      <c r="BH951" s="108"/>
      <c r="BI951" s="108"/>
      <c r="BJ951" s="108"/>
      <c r="BK951" s="108"/>
      <c r="BL951" s="108"/>
      <c r="BM951" s="108"/>
      <c r="BN951" s="108"/>
      <c r="BO951" s="108"/>
      <c r="BP951" s="108"/>
      <c r="BQ951" s="108"/>
      <c r="BR951" s="108"/>
      <c r="BS951" s="108"/>
      <c r="BT951" s="108"/>
      <c r="BU951" s="108"/>
      <c r="BV951" s="108"/>
      <c r="BW951" s="108">
        <f t="shared" ref="BW951" si="17618">ROUND($F951/6,0)</f>
        <v>9752506</v>
      </c>
      <c r="BX951" s="108">
        <f t="shared" si="17348"/>
        <v>9752506</v>
      </c>
      <c r="BY951" s="108">
        <f t="shared" si="17348"/>
        <v>9752506</v>
      </c>
      <c r="BZ951" s="108">
        <f t="shared" si="17348"/>
        <v>9752506</v>
      </c>
      <c r="CA951" s="108">
        <f t="shared" ref="CA951:CB951" si="17619">ROUNDUP($F951/6,0)</f>
        <v>9752506</v>
      </c>
      <c r="CB951" s="108">
        <f t="shared" si="17619"/>
        <v>9752506</v>
      </c>
      <c r="CC951" s="108"/>
      <c r="CD951" s="108"/>
      <c r="CE951" s="108"/>
      <c r="CF951" s="108"/>
      <c r="CG951" s="108"/>
      <c r="CH951" s="109">
        <f>IF(C951="","",F951-SUM(G951:CG951))</f>
        <v>0</v>
      </c>
      <c r="CI951" s="107">
        <f>IF(C951="","",SUM(G951:CG951))</f>
        <v>58515036</v>
      </c>
      <c r="CJ951" s="67" t="b">
        <f>IF(C951="","",F951=CI951)</f>
        <v>1</v>
      </c>
    </row>
    <row r="952" spans="1:88" s="5" customFormat="1" ht="22.05" customHeight="1" x14ac:dyDescent="0.3">
      <c r="A952" s="172"/>
      <c r="B952" s="156"/>
      <c r="C952" s="169"/>
      <c r="D952" s="159"/>
      <c r="E952" s="162"/>
      <c r="F952" s="165"/>
      <c r="G952" s="110">
        <v>0</v>
      </c>
      <c r="H952" s="110"/>
      <c r="I952" s="110"/>
      <c r="J952" s="110"/>
      <c r="K952" s="110"/>
      <c r="L952" s="110"/>
      <c r="M952" s="110"/>
      <c r="N952" s="110"/>
      <c r="O952" s="110"/>
      <c r="P952" s="110"/>
      <c r="Q952" s="110"/>
      <c r="R952" s="110"/>
      <c r="S952" s="110"/>
      <c r="T952" s="110"/>
      <c r="U952" s="110">
        <f t="shared" ref="U952" si="17620">ROUND(U951/$E951,2)</f>
        <v>0</v>
      </c>
      <c r="V952" s="110">
        <f t="shared" ref="V952" si="17621">ROUND(V951/$E951,2)</f>
        <v>0</v>
      </c>
      <c r="W952" s="110">
        <f t="shared" ref="W952" si="17622">ROUND(W951/$E951,2)</f>
        <v>0</v>
      </c>
      <c r="X952" s="110">
        <f t="shared" ref="X952" si="17623">ROUND(X951/$E951,2)</f>
        <v>0</v>
      </c>
      <c r="Y952" s="110">
        <f t="shared" ref="Y952" si="17624">ROUND(Y951/$E951,2)</f>
        <v>0</v>
      </c>
      <c r="Z952" s="110">
        <f t="shared" ref="Z952" si="17625">ROUND(Z951/$E951,2)</f>
        <v>0</v>
      </c>
      <c r="AA952" s="110">
        <f t="shared" ref="AA952" si="17626">ROUND(AA951/$E951,2)</f>
        <v>0</v>
      </c>
      <c r="AB952" s="110">
        <f t="shared" ref="AB952" si="17627">ROUND(AB951/$E951,2)</f>
        <v>0</v>
      </c>
      <c r="AC952" s="110">
        <f t="shared" ref="AC952" si="17628">ROUND(AC951/$E951,2)</f>
        <v>0</v>
      </c>
      <c r="AD952" s="110">
        <f t="shared" ref="AD952" si="17629">ROUND(AD951/$E951,2)</f>
        <v>0</v>
      </c>
      <c r="AE952" s="110">
        <f t="shared" ref="AE952" si="17630">ROUND(AE951/$E951,2)</f>
        <v>0</v>
      </c>
      <c r="AF952" s="110">
        <f t="shared" ref="AF952" si="17631">ROUND(AF951/$E951,2)</f>
        <v>0</v>
      </c>
      <c r="AG952" s="110">
        <f t="shared" ref="AG952" si="17632">ROUND(AG951/$E951,2)</f>
        <v>0</v>
      </c>
      <c r="AH952" s="110">
        <f t="shared" ref="AH952" si="17633">ROUND(AH951/$E951,2)</f>
        <v>0</v>
      </c>
      <c r="AI952" s="110">
        <f t="shared" ref="AI952" si="17634">ROUND(AI951/$E951,2)</f>
        <v>0</v>
      </c>
      <c r="AJ952" s="110">
        <f t="shared" ref="AJ952" si="17635">ROUND(AJ951/$E951,2)</f>
        <v>0</v>
      </c>
      <c r="AK952" s="110">
        <f t="shared" ref="AK952" si="17636">ROUND(AK951/$E951,2)</f>
        <v>0</v>
      </c>
      <c r="AL952" s="110">
        <f t="shared" ref="AL952" si="17637">ROUND(AL951/$E951,2)</f>
        <v>0</v>
      </c>
      <c r="AM952" s="110">
        <f t="shared" ref="AM952" si="17638">ROUND(AM951/$E951,2)</f>
        <v>0</v>
      </c>
      <c r="AN952" s="110">
        <f t="shared" ref="AN952" si="17639">ROUND(AN951/$E951,2)</f>
        <v>0</v>
      </c>
      <c r="AO952" s="110">
        <f t="shared" ref="AO952" si="17640">ROUND(AO951/$E951,2)</f>
        <v>0</v>
      </c>
      <c r="AP952" s="110">
        <f t="shared" ref="AP952" si="17641">ROUND(AP951/$E951,2)</f>
        <v>0</v>
      </c>
      <c r="AQ952" s="110">
        <f t="shared" ref="AQ952" si="17642">ROUND(AQ951/$E951,2)</f>
        <v>0</v>
      </c>
      <c r="AR952" s="110">
        <f t="shared" ref="AR952" si="17643">ROUND(AR951/$E951,2)</f>
        <v>0</v>
      </c>
      <c r="AS952" s="110">
        <f t="shared" ref="AS952" si="17644">ROUND(AS951/$E951,2)</f>
        <v>0</v>
      </c>
      <c r="AT952" s="110">
        <f t="shared" ref="AT952" si="17645">ROUND(AT951/$E951,2)</f>
        <v>0</v>
      </c>
      <c r="AU952" s="110">
        <f t="shared" ref="AU952" si="17646">ROUND(AU951/$E951,2)</f>
        <v>0</v>
      </c>
      <c r="AV952" s="110">
        <f t="shared" ref="AV952" si="17647">ROUND(AV951/$E951,2)</f>
        <v>0</v>
      </c>
      <c r="AW952" s="110">
        <f t="shared" ref="AW952" si="17648">ROUND(AW951/$E951,2)</f>
        <v>0</v>
      </c>
      <c r="AX952" s="110">
        <f t="shared" ref="AX952" si="17649">ROUND(AX951/$E951,2)</f>
        <v>0</v>
      </c>
      <c r="AY952" s="110">
        <f t="shared" ref="AY952" si="17650">ROUND(AY951/$E951,2)</f>
        <v>0</v>
      </c>
      <c r="AZ952" s="110">
        <f t="shared" ref="AZ952" si="17651">ROUND(AZ951/$E951,2)</f>
        <v>0</v>
      </c>
      <c r="BA952" s="110">
        <f t="shared" ref="BA952" si="17652">ROUND(BA951/$E951,2)</f>
        <v>0</v>
      </c>
      <c r="BB952" s="110">
        <f t="shared" ref="BB952" si="17653">ROUND(BB951/$E951,2)</f>
        <v>0</v>
      </c>
      <c r="BC952" s="110">
        <f t="shared" ref="BC952" si="17654">ROUND(BC951/$E951,2)</f>
        <v>0</v>
      </c>
      <c r="BD952" s="110">
        <f t="shared" ref="BD952" si="17655">ROUND(BD951/$E951,2)</f>
        <v>0</v>
      </c>
      <c r="BE952" s="110">
        <f t="shared" ref="BE952" si="17656">ROUND(BE951/$E951,2)</f>
        <v>0</v>
      </c>
      <c r="BF952" s="110">
        <f t="shared" ref="BF952" si="17657">ROUND(BF951/$E951,2)</f>
        <v>0</v>
      </c>
      <c r="BG952" s="110">
        <f t="shared" ref="BG952" si="17658">ROUND(BG951/$E951,2)</f>
        <v>0</v>
      </c>
      <c r="BH952" s="110">
        <f t="shared" ref="BH952" si="17659">ROUND(BH951/$E951,2)</f>
        <v>0</v>
      </c>
      <c r="BI952" s="110">
        <f t="shared" ref="BI952" si="17660">ROUND(BI951/$E951,2)</f>
        <v>0</v>
      </c>
      <c r="BJ952" s="110">
        <f t="shared" ref="BJ952" si="17661">ROUND(BJ951/$E951,2)</f>
        <v>0</v>
      </c>
      <c r="BK952" s="110">
        <f t="shared" si="17608"/>
        <v>0</v>
      </c>
      <c r="BL952" s="110">
        <f t="shared" si="17608"/>
        <v>0</v>
      </c>
      <c r="BM952" s="110">
        <f t="shared" si="17608"/>
        <v>0</v>
      </c>
      <c r="BN952" s="110">
        <f t="shared" si="17608"/>
        <v>0</v>
      </c>
      <c r="BO952" s="110">
        <f t="shared" si="17608"/>
        <v>0</v>
      </c>
      <c r="BP952" s="110">
        <f t="shared" si="17608"/>
        <v>0</v>
      </c>
      <c r="BQ952" s="110">
        <f t="shared" ref="BQ952:BS952" si="17662">ROUNDUP(BQ951/$E951,2)</f>
        <v>0</v>
      </c>
      <c r="BR952" s="110">
        <f t="shared" si="17662"/>
        <v>0</v>
      </c>
      <c r="BS952" s="110">
        <f t="shared" si="17662"/>
        <v>0</v>
      </c>
      <c r="BT952" s="110">
        <f t="shared" si="17277"/>
        <v>0</v>
      </c>
      <c r="BU952" s="110">
        <f t="shared" ref="BU952:BW952" si="17663">ROUNDUP(BU951/$E951,2)</f>
        <v>0</v>
      </c>
      <c r="BV952" s="110">
        <f t="shared" si="17663"/>
        <v>0</v>
      </c>
      <c r="BW952" s="110">
        <f t="shared" si="17663"/>
        <v>6.84</v>
      </c>
      <c r="BX952" s="110">
        <f t="shared" si="17611"/>
        <v>6.83</v>
      </c>
      <c r="BY952" s="110">
        <f t="shared" si="17611"/>
        <v>6.83</v>
      </c>
      <c r="BZ952" s="110">
        <f t="shared" si="17611"/>
        <v>6.83</v>
      </c>
      <c r="CA952" s="110">
        <f t="shared" ref="CA952" si="17664">ROUNDDOWN(CA951/$E951,2)</f>
        <v>6.83</v>
      </c>
      <c r="CB952" s="110">
        <f>ROUNDUP(CB951/$E951,2)</f>
        <v>6.84</v>
      </c>
      <c r="CC952" s="110">
        <f t="shared" ref="CC952" si="17665">ROUND(CC951/$E951,2)</f>
        <v>0</v>
      </c>
      <c r="CD952" s="110">
        <f t="shared" ref="CD952" si="17666">ROUND(CD951/$E951,2)</f>
        <v>0</v>
      </c>
      <c r="CE952" s="110"/>
      <c r="CF952" s="110">
        <f t="shared" ref="CF952" si="17667">ROUND(CF951/$E951,2)</f>
        <v>0</v>
      </c>
      <c r="CG952" s="110">
        <f t="shared" ref="CG952" si="17668">ROUND(CG951/$E951,2)</f>
        <v>0</v>
      </c>
      <c r="CH952" s="111">
        <f>IF(C951="","",D951-SUM(G952:CG952))</f>
        <v>0</v>
      </c>
      <c r="CI952" s="112">
        <f>IF(C951="","",SUM(G952:CG952))</f>
        <v>41</v>
      </c>
      <c r="CJ952" s="67" t="b">
        <f>IF(C951="","",D951=CI952)</f>
        <v>1</v>
      </c>
    </row>
    <row r="953" spans="1:88" s="5" customFormat="1" ht="22.05" customHeight="1" x14ac:dyDescent="0.3">
      <c r="A953" s="173"/>
      <c r="B953" s="157"/>
      <c r="C953" s="170"/>
      <c r="D953" s="160"/>
      <c r="E953" s="163"/>
      <c r="F953" s="166"/>
      <c r="G953" s="113">
        <v>0</v>
      </c>
      <c r="H953" s="113"/>
      <c r="I953" s="113"/>
      <c r="J953" s="113"/>
      <c r="K953" s="113"/>
      <c r="L953" s="113"/>
      <c r="M953" s="113"/>
      <c r="N953" s="113"/>
      <c r="O953" s="113"/>
      <c r="P953" s="113"/>
      <c r="Q953" s="113"/>
      <c r="R953" s="113"/>
      <c r="S953" s="113"/>
      <c r="T953" s="113"/>
      <c r="U953" s="113">
        <f t="shared" ref="U953:X953" si="17669">U951/$F951</f>
        <v>0</v>
      </c>
      <c r="V953" s="113">
        <f t="shared" si="17669"/>
        <v>0</v>
      </c>
      <c r="W953" s="113">
        <f t="shared" si="17669"/>
        <v>0</v>
      </c>
      <c r="X953" s="113">
        <f t="shared" si="17669"/>
        <v>0</v>
      </c>
      <c r="Y953" s="113">
        <f t="shared" ref="Y953:AG953" si="17670">Y951/$F951</f>
        <v>0</v>
      </c>
      <c r="Z953" s="113">
        <f t="shared" si="17670"/>
        <v>0</v>
      </c>
      <c r="AA953" s="113">
        <f t="shared" si="17670"/>
        <v>0</v>
      </c>
      <c r="AB953" s="113">
        <f t="shared" si="17670"/>
        <v>0</v>
      </c>
      <c r="AC953" s="113">
        <f t="shared" si="17670"/>
        <v>0</v>
      </c>
      <c r="AD953" s="113">
        <f t="shared" si="17670"/>
        <v>0</v>
      </c>
      <c r="AE953" s="113">
        <f t="shared" si="17670"/>
        <v>0</v>
      </c>
      <c r="AF953" s="113">
        <f t="shared" si="17670"/>
        <v>0</v>
      </c>
      <c r="AG953" s="113">
        <f t="shared" si="17670"/>
        <v>0</v>
      </c>
      <c r="AH953" s="113">
        <f t="shared" ref="AH953:AK953" si="17671">AH951/$F951</f>
        <v>0</v>
      </c>
      <c r="AI953" s="113">
        <f t="shared" si="17671"/>
        <v>0</v>
      </c>
      <c r="AJ953" s="113">
        <f t="shared" si="17671"/>
        <v>0</v>
      </c>
      <c r="AK953" s="113">
        <f t="shared" si="17671"/>
        <v>0</v>
      </c>
      <c r="AL953" s="113">
        <f t="shared" ref="AL953:AT953" si="17672">AL951/$F951</f>
        <v>0</v>
      </c>
      <c r="AM953" s="113">
        <f t="shared" si="17672"/>
        <v>0</v>
      </c>
      <c r="AN953" s="113">
        <f t="shared" si="17672"/>
        <v>0</v>
      </c>
      <c r="AO953" s="113">
        <f t="shared" si="17672"/>
        <v>0</v>
      </c>
      <c r="AP953" s="113">
        <f t="shared" si="17672"/>
        <v>0</v>
      </c>
      <c r="AQ953" s="113">
        <f t="shared" si="17672"/>
        <v>0</v>
      </c>
      <c r="AR953" s="113">
        <f t="shared" si="17672"/>
        <v>0</v>
      </c>
      <c r="AS953" s="113">
        <f t="shared" si="17672"/>
        <v>0</v>
      </c>
      <c r="AT953" s="113">
        <f t="shared" si="17672"/>
        <v>0</v>
      </c>
      <c r="AU953" s="113">
        <f t="shared" ref="AU953:AX953" si="17673">AU951/$F951</f>
        <v>0</v>
      </c>
      <c r="AV953" s="113">
        <f t="shared" si="17673"/>
        <v>0</v>
      </c>
      <c r="AW953" s="113">
        <f t="shared" si="17673"/>
        <v>0</v>
      </c>
      <c r="AX953" s="113">
        <f t="shared" si="17673"/>
        <v>0</v>
      </c>
      <c r="AY953" s="113">
        <f t="shared" ref="AY953:BC953" si="17674">AY951/$F951</f>
        <v>0</v>
      </c>
      <c r="AZ953" s="113">
        <f t="shared" si="17674"/>
        <v>0</v>
      </c>
      <c r="BA953" s="113">
        <f t="shared" si="17674"/>
        <v>0</v>
      </c>
      <c r="BB953" s="113">
        <f t="shared" si="17674"/>
        <v>0</v>
      </c>
      <c r="BC953" s="113">
        <f t="shared" si="17674"/>
        <v>0</v>
      </c>
      <c r="BD953" s="113">
        <f t="shared" ref="BD953:BG953" si="17675">BD951/$F951</f>
        <v>0</v>
      </c>
      <c r="BE953" s="113">
        <f t="shared" si="17675"/>
        <v>0</v>
      </c>
      <c r="BF953" s="113">
        <f t="shared" si="17675"/>
        <v>0</v>
      </c>
      <c r="BG953" s="113">
        <f t="shared" si="17675"/>
        <v>0</v>
      </c>
      <c r="BH953" s="113">
        <f t="shared" ref="BH953:CB953" si="17676">BH951/$F951</f>
        <v>0</v>
      </c>
      <c r="BI953" s="113">
        <f t="shared" si="17676"/>
        <v>0</v>
      </c>
      <c r="BJ953" s="113">
        <f t="shared" si="17676"/>
        <v>0</v>
      </c>
      <c r="BK953" s="113">
        <f t="shared" si="17676"/>
        <v>0</v>
      </c>
      <c r="BL953" s="113">
        <f t="shared" si="17676"/>
        <v>0</v>
      </c>
      <c r="BM953" s="113">
        <f t="shared" si="17676"/>
        <v>0</v>
      </c>
      <c r="BN953" s="113">
        <f t="shared" si="17676"/>
        <v>0</v>
      </c>
      <c r="BO953" s="113">
        <f t="shared" si="17676"/>
        <v>0</v>
      </c>
      <c r="BP953" s="113">
        <f t="shared" si="17676"/>
        <v>0</v>
      </c>
      <c r="BQ953" s="113">
        <f t="shared" si="17676"/>
        <v>0</v>
      </c>
      <c r="BR953" s="113">
        <f t="shared" si="17676"/>
        <v>0</v>
      </c>
      <c r="BS953" s="113">
        <f t="shared" si="17676"/>
        <v>0</v>
      </c>
      <c r="BT953" s="113">
        <f t="shared" si="17676"/>
        <v>0</v>
      </c>
      <c r="BU953" s="113">
        <f t="shared" si="17676"/>
        <v>0</v>
      </c>
      <c r="BV953" s="113">
        <f t="shared" si="17676"/>
        <v>0</v>
      </c>
      <c r="BW953" s="113">
        <f t="shared" si="17676"/>
        <v>0.16666666666666666</v>
      </c>
      <c r="BX953" s="113">
        <f t="shared" si="17676"/>
        <v>0.16666666666666666</v>
      </c>
      <c r="BY953" s="113">
        <f t="shared" si="17676"/>
        <v>0.16666666666666666</v>
      </c>
      <c r="BZ953" s="113">
        <f t="shared" si="17676"/>
        <v>0.16666666666666666</v>
      </c>
      <c r="CA953" s="113">
        <f t="shared" si="17676"/>
        <v>0.16666666666666666</v>
      </c>
      <c r="CB953" s="113">
        <f t="shared" si="17676"/>
        <v>0.16666666666666666</v>
      </c>
      <c r="CC953" s="113">
        <f t="shared" ref="CC953" si="17677">CC951/$F951</f>
        <v>0</v>
      </c>
      <c r="CD953" s="113">
        <f t="shared" ref="CD953:CG953" si="17678">CD951/$F951</f>
        <v>0</v>
      </c>
      <c r="CE953" s="113"/>
      <c r="CF953" s="113">
        <f t="shared" si="17678"/>
        <v>0</v>
      </c>
      <c r="CG953" s="113">
        <f t="shared" si="17678"/>
        <v>0</v>
      </c>
      <c r="CH953" s="114">
        <f>IF(C951="","",100%-SUM(G953:CG953))</f>
        <v>1.1102230246251565E-16</v>
      </c>
      <c r="CI953" s="115">
        <f>IF(C951="","",SUM(G953:CG953))</f>
        <v>0.99999999999999989</v>
      </c>
      <c r="CJ953" s="67" t="b">
        <f>IF(C951="","",SUM(G953:CG953)=CI953)</f>
        <v>1</v>
      </c>
    </row>
    <row r="954" spans="1:88" s="5" customFormat="1" ht="22.05" customHeight="1" x14ac:dyDescent="0.3">
      <c r="A954" s="171" t="s">
        <v>675</v>
      </c>
      <c r="B954" s="155" t="s">
        <v>676</v>
      </c>
      <c r="C954" s="168" t="s">
        <v>163</v>
      </c>
      <c r="D954" s="158">
        <v>164</v>
      </c>
      <c r="E954" s="161">
        <v>418225</v>
      </c>
      <c r="F954" s="164">
        <f t="shared" si="17231"/>
        <v>68588900</v>
      </c>
      <c r="G954" s="108">
        <v>0</v>
      </c>
      <c r="H954" s="108"/>
      <c r="I954" s="108"/>
      <c r="J954" s="108"/>
      <c r="K954" s="108"/>
      <c r="L954" s="108"/>
      <c r="M954" s="108"/>
      <c r="N954" s="108"/>
      <c r="O954" s="108"/>
      <c r="P954" s="108"/>
      <c r="Q954" s="108"/>
      <c r="R954" s="108"/>
      <c r="S954" s="108"/>
      <c r="T954" s="108"/>
      <c r="U954" s="108"/>
      <c r="V954" s="108"/>
      <c r="W954" s="108"/>
      <c r="X954" s="108"/>
      <c r="Y954" s="108"/>
      <c r="Z954" s="108"/>
      <c r="AA954" s="108"/>
      <c r="AB954" s="108"/>
      <c r="AC954" s="108"/>
      <c r="AD954" s="108"/>
      <c r="AE954" s="108"/>
      <c r="AF954" s="108"/>
      <c r="AG954" s="108"/>
      <c r="AH954" s="108"/>
      <c r="AI954" s="108"/>
      <c r="AJ954" s="108"/>
      <c r="AK954" s="108"/>
      <c r="AL954" s="108"/>
      <c r="AM954" s="108"/>
      <c r="AN954" s="108"/>
      <c r="AO954" s="108"/>
      <c r="AP954" s="108"/>
      <c r="AQ954" s="108"/>
      <c r="AR954" s="108"/>
      <c r="AS954" s="108"/>
      <c r="AT954" s="108"/>
      <c r="AU954" s="108"/>
      <c r="AV954" s="108"/>
      <c r="AW954" s="108"/>
      <c r="AX954" s="108"/>
      <c r="AY954" s="108"/>
      <c r="AZ954" s="108"/>
      <c r="BA954" s="108"/>
      <c r="BB954" s="108"/>
      <c r="BC954" s="108"/>
      <c r="BD954" s="108"/>
      <c r="BE954" s="108"/>
      <c r="BF954" s="108"/>
      <c r="BG954" s="108"/>
      <c r="BH954" s="108"/>
      <c r="BI954" s="108"/>
      <c r="BJ954" s="108"/>
      <c r="BK954" s="108"/>
      <c r="BL954" s="108"/>
      <c r="BM954" s="108"/>
      <c r="BN954" s="108"/>
      <c r="BO954" s="108"/>
      <c r="BP954" s="108"/>
      <c r="BQ954" s="108"/>
      <c r="BR954" s="108"/>
      <c r="BS954" s="108"/>
      <c r="BT954" s="108"/>
      <c r="BU954" s="108"/>
      <c r="BV954" s="108"/>
      <c r="BW954" s="108">
        <f t="shared" ref="BW954" si="17679">ROUND($F954/6,0)</f>
        <v>11431483</v>
      </c>
      <c r="BX954" s="108">
        <f t="shared" si="17348"/>
        <v>11431483</v>
      </c>
      <c r="BY954" s="108">
        <f t="shared" si="17348"/>
        <v>11431483</v>
      </c>
      <c r="BZ954" s="108">
        <f t="shared" si="17348"/>
        <v>11431483</v>
      </c>
      <c r="CA954" s="108">
        <f t="shared" ref="CA954:CB954" si="17680">ROUNDUP($F954/6,0)</f>
        <v>11431484</v>
      </c>
      <c r="CB954" s="108">
        <f t="shared" si="17680"/>
        <v>11431484</v>
      </c>
      <c r="CC954" s="108"/>
      <c r="CD954" s="108"/>
      <c r="CE954" s="108"/>
      <c r="CF954" s="108"/>
      <c r="CG954" s="108"/>
      <c r="CH954" s="109">
        <f>IF(C954="","",F954-SUM(G954:CG954))</f>
        <v>0</v>
      </c>
      <c r="CI954" s="107">
        <f>IF(C954="","",SUM(G954:CG954))</f>
        <v>68588900</v>
      </c>
      <c r="CJ954" s="67" t="b">
        <f>IF(C954="","",F954=CI954)</f>
        <v>1</v>
      </c>
    </row>
    <row r="955" spans="1:88" s="5" customFormat="1" ht="22.05" customHeight="1" x14ac:dyDescent="0.3">
      <c r="A955" s="172"/>
      <c r="B955" s="156"/>
      <c r="C955" s="169"/>
      <c r="D955" s="159"/>
      <c r="E955" s="162"/>
      <c r="F955" s="165"/>
      <c r="G955" s="110">
        <v>0</v>
      </c>
      <c r="H955" s="110"/>
      <c r="I955" s="110"/>
      <c r="J955" s="110"/>
      <c r="K955" s="110"/>
      <c r="L955" s="110"/>
      <c r="M955" s="110"/>
      <c r="N955" s="110"/>
      <c r="O955" s="110"/>
      <c r="P955" s="110"/>
      <c r="Q955" s="110"/>
      <c r="R955" s="110"/>
      <c r="S955" s="110"/>
      <c r="T955" s="110"/>
      <c r="U955" s="110">
        <f t="shared" ref="U955" si="17681">ROUND(U954/$E954,2)</f>
        <v>0</v>
      </c>
      <c r="V955" s="110">
        <f t="shared" ref="V955" si="17682">ROUND(V954/$E954,2)</f>
        <v>0</v>
      </c>
      <c r="W955" s="110">
        <f t="shared" ref="W955" si="17683">ROUND(W954/$E954,2)</f>
        <v>0</v>
      </c>
      <c r="X955" s="110">
        <f t="shared" ref="X955" si="17684">ROUND(X954/$E954,2)</f>
        <v>0</v>
      </c>
      <c r="Y955" s="110">
        <f t="shared" ref="Y955" si="17685">ROUND(Y954/$E954,2)</f>
        <v>0</v>
      </c>
      <c r="Z955" s="110">
        <f t="shared" ref="Z955" si="17686">ROUND(Z954/$E954,2)</f>
        <v>0</v>
      </c>
      <c r="AA955" s="110">
        <f t="shared" ref="AA955" si="17687">ROUND(AA954/$E954,2)</f>
        <v>0</v>
      </c>
      <c r="AB955" s="110">
        <f t="shared" ref="AB955" si="17688">ROUND(AB954/$E954,2)</f>
        <v>0</v>
      </c>
      <c r="AC955" s="110">
        <f t="shared" ref="AC955" si="17689">ROUND(AC954/$E954,2)</f>
        <v>0</v>
      </c>
      <c r="AD955" s="110">
        <f t="shared" ref="AD955" si="17690">ROUND(AD954/$E954,2)</f>
        <v>0</v>
      </c>
      <c r="AE955" s="110">
        <f t="shared" ref="AE955" si="17691">ROUND(AE954/$E954,2)</f>
        <v>0</v>
      </c>
      <c r="AF955" s="110">
        <f t="shared" ref="AF955" si="17692">ROUND(AF954/$E954,2)</f>
        <v>0</v>
      </c>
      <c r="AG955" s="110">
        <f t="shared" ref="AG955" si="17693">ROUND(AG954/$E954,2)</f>
        <v>0</v>
      </c>
      <c r="AH955" s="110">
        <f t="shared" ref="AH955" si="17694">ROUND(AH954/$E954,2)</f>
        <v>0</v>
      </c>
      <c r="AI955" s="110">
        <f t="shared" ref="AI955" si="17695">ROUND(AI954/$E954,2)</f>
        <v>0</v>
      </c>
      <c r="AJ955" s="110">
        <f t="shared" ref="AJ955" si="17696">ROUND(AJ954/$E954,2)</f>
        <v>0</v>
      </c>
      <c r="AK955" s="110">
        <f t="shared" ref="AK955" si="17697">ROUND(AK954/$E954,2)</f>
        <v>0</v>
      </c>
      <c r="AL955" s="110">
        <f t="shared" ref="AL955" si="17698">ROUND(AL954/$E954,2)</f>
        <v>0</v>
      </c>
      <c r="AM955" s="110">
        <f t="shared" ref="AM955" si="17699">ROUND(AM954/$E954,2)</f>
        <v>0</v>
      </c>
      <c r="AN955" s="110">
        <f t="shared" ref="AN955" si="17700">ROUND(AN954/$E954,2)</f>
        <v>0</v>
      </c>
      <c r="AO955" s="110">
        <f t="shared" ref="AO955" si="17701">ROUND(AO954/$E954,2)</f>
        <v>0</v>
      </c>
      <c r="AP955" s="110">
        <f t="shared" ref="AP955" si="17702">ROUND(AP954/$E954,2)</f>
        <v>0</v>
      </c>
      <c r="AQ955" s="110">
        <f t="shared" ref="AQ955" si="17703">ROUND(AQ954/$E954,2)</f>
        <v>0</v>
      </c>
      <c r="AR955" s="110">
        <f t="shared" ref="AR955" si="17704">ROUND(AR954/$E954,2)</f>
        <v>0</v>
      </c>
      <c r="AS955" s="110">
        <f t="shared" ref="AS955" si="17705">ROUND(AS954/$E954,2)</f>
        <v>0</v>
      </c>
      <c r="AT955" s="110">
        <f t="shared" ref="AT955" si="17706">ROUND(AT954/$E954,2)</f>
        <v>0</v>
      </c>
      <c r="AU955" s="110">
        <f t="shared" ref="AU955" si="17707">ROUND(AU954/$E954,2)</f>
        <v>0</v>
      </c>
      <c r="AV955" s="110">
        <f t="shared" ref="AV955" si="17708">ROUND(AV954/$E954,2)</f>
        <v>0</v>
      </c>
      <c r="AW955" s="110">
        <f t="shared" ref="AW955" si="17709">ROUND(AW954/$E954,2)</f>
        <v>0</v>
      </c>
      <c r="AX955" s="110">
        <f t="shared" ref="AX955" si="17710">ROUND(AX954/$E954,2)</f>
        <v>0</v>
      </c>
      <c r="AY955" s="110">
        <f t="shared" ref="AY955" si="17711">ROUND(AY954/$E954,2)</f>
        <v>0</v>
      </c>
      <c r="AZ955" s="110">
        <f t="shared" ref="AZ955" si="17712">ROUND(AZ954/$E954,2)</f>
        <v>0</v>
      </c>
      <c r="BA955" s="110">
        <f t="shared" ref="BA955" si="17713">ROUND(BA954/$E954,2)</f>
        <v>0</v>
      </c>
      <c r="BB955" s="110">
        <f t="shared" ref="BB955" si="17714">ROUND(BB954/$E954,2)</f>
        <v>0</v>
      </c>
      <c r="BC955" s="110">
        <f t="shared" ref="BC955" si="17715">ROUND(BC954/$E954,2)</f>
        <v>0</v>
      </c>
      <c r="BD955" s="110">
        <f t="shared" ref="BD955" si="17716">ROUND(BD954/$E954,2)</f>
        <v>0</v>
      </c>
      <c r="BE955" s="110">
        <f t="shared" ref="BE955" si="17717">ROUND(BE954/$E954,2)</f>
        <v>0</v>
      </c>
      <c r="BF955" s="110">
        <f t="shared" ref="BF955" si="17718">ROUND(BF954/$E954,2)</f>
        <v>0</v>
      </c>
      <c r="BG955" s="110">
        <f t="shared" ref="BG955" si="17719">ROUND(BG954/$E954,2)</f>
        <v>0</v>
      </c>
      <c r="BH955" s="110">
        <f t="shared" ref="BH955" si="17720">ROUND(BH954/$E954,2)</f>
        <v>0</v>
      </c>
      <c r="BI955" s="110">
        <f t="shared" ref="BI955" si="17721">ROUND(BI954/$E954,2)</f>
        <v>0</v>
      </c>
      <c r="BJ955" s="110">
        <f t="shared" ref="BJ955" si="17722">ROUND(BJ954/$E954,2)</f>
        <v>0</v>
      </c>
      <c r="BK955" s="110">
        <f t="shared" si="17608"/>
        <v>0</v>
      </c>
      <c r="BL955" s="110">
        <f t="shared" si="17608"/>
        <v>0</v>
      </c>
      <c r="BM955" s="110">
        <f t="shared" si="17608"/>
        <v>0</v>
      </c>
      <c r="BN955" s="110">
        <f t="shared" si="17608"/>
        <v>0</v>
      </c>
      <c r="BO955" s="110">
        <f t="shared" si="17608"/>
        <v>0</v>
      </c>
      <c r="BP955" s="110">
        <f t="shared" si="17608"/>
        <v>0</v>
      </c>
      <c r="BQ955" s="110">
        <f t="shared" ref="BQ955:BS955" si="17723">ROUNDUP(BQ954/$E954,2)</f>
        <v>0</v>
      </c>
      <c r="BR955" s="110">
        <f t="shared" si="17723"/>
        <v>0</v>
      </c>
      <c r="BS955" s="110">
        <f t="shared" si="17723"/>
        <v>0</v>
      </c>
      <c r="BT955" s="110">
        <f t="shared" si="17277"/>
        <v>0</v>
      </c>
      <c r="BU955" s="110">
        <f t="shared" ref="BU955:BW955" si="17724">ROUNDUP(BU954/$E954,2)</f>
        <v>0</v>
      </c>
      <c r="BV955" s="110">
        <f t="shared" si="17724"/>
        <v>0</v>
      </c>
      <c r="BW955" s="110">
        <f t="shared" si="17724"/>
        <v>27.34</v>
      </c>
      <c r="BX955" s="110">
        <f t="shared" si="17611"/>
        <v>27.33</v>
      </c>
      <c r="BY955" s="110">
        <f t="shared" si="17611"/>
        <v>27.33</v>
      </c>
      <c r="BZ955" s="110">
        <f t="shared" si="17611"/>
        <v>27.33</v>
      </c>
      <c r="CA955" s="110">
        <f t="shared" ref="CA955" si="17725">ROUNDDOWN(CA954/$E954,2)</f>
        <v>27.33</v>
      </c>
      <c r="CB955" s="110">
        <f>ROUNDUP(CB954/$E954,2)</f>
        <v>27.34</v>
      </c>
      <c r="CC955" s="110">
        <f t="shared" ref="CC955" si="17726">ROUND(CC954/$E954,2)</f>
        <v>0</v>
      </c>
      <c r="CD955" s="110">
        <f t="shared" ref="CD955" si="17727">ROUND(CD954/$E954,2)</f>
        <v>0</v>
      </c>
      <c r="CE955" s="110"/>
      <c r="CF955" s="110">
        <f t="shared" ref="CF955" si="17728">ROUND(CF954/$E954,2)</f>
        <v>0</v>
      </c>
      <c r="CG955" s="110">
        <f t="shared" ref="CG955" si="17729">ROUND(CG954/$E954,2)</f>
        <v>0</v>
      </c>
      <c r="CH955" s="111">
        <f>IF(C954="","",D954-SUM(G955:CG955))</f>
        <v>0</v>
      </c>
      <c r="CI955" s="112">
        <f>IF(C954="","",SUM(G955:CG955))</f>
        <v>164</v>
      </c>
      <c r="CJ955" s="67" t="b">
        <f>IF(C954="","",D954=CI955)</f>
        <v>1</v>
      </c>
    </row>
    <row r="956" spans="1:88" s="5" customFormat="1" ht="22.05" customHeight="1" x14ac:dyDescent="0.3">
      <c r="A956" s="173"/>
      <c r="B956" s="157"/>
      <c r="C956" s="170"/>
      <c r="D956" s="160"/>
      <c r="E956" s="163"/>
      <c r="F956" s="166"/>
      <c r="G956" s="113">
        <v>0</v>
      </c>
      <c r="H956" s="113"/>
      <c r="I956" s="113"/>
      <c r="J956" s="113"/>
      <c r="K956" s="113"/>
      <c r="L956" s="113"/>
      <c r="M956" s="113"/>
      <c r="N956" s="113"/>
      <c r="O956" s="113"/>
      <c r="P956" s="113"/>
      <c r="Q956" s="113"/>
      <c r="R956" s="113"/>
      <c r="S956" s="113"/>
      <c r="T956" s="113"/>
      <c r="U956" s="113">
        <f t="shared" ref="U956:X956" si="17730">U954/$F954</f>
        <v>0</v>
      </c>
      <c r="V956" s="113">
        <f t="shared" si="17730"/>
        <v>0</v>
      </c>
      <c r="W956" s="113">
        <f t="shared" si="17730"/>
        <v>0</v>
      </c>
      <c r="X956" s="113">
        <f t="shared" si="17730"/>
        <v>0</v>
      </c>
      <c r="Y956" s="113">
        <f t="shared" ref="Y956:AG956" si="17731">Y954/$F954</f>
        <v>0</v>
      </c>
      <c r="Z956" s="113">
        <f t="shared" si="17731"/>
        <v>0</v>
      </c>
      <c r="AA956" s="113">
        <f t="shared" si="17731"/>
        <v>0</v>
      </c>
      <c r="AB956" s="113">
        <f t="shared" si="17731"/>
        <v>0</v>
      </c>
      <c r="AC956" s="113">
        <f t="shared" si="17731"/>
        <v>0</v>
      </c>
      <c r="AD956" s="113">
        <f t="shared" si="17731"/>
        <v>0</v>
      </c>
      <c r="AE956" s="113">
        <f t="shared" si="17731"/>
        <v>0</v>
      </c>
      <c r="AF956" s="113">
        <f t="shared" si="17731"/>
        <v>0</v>
      </c>
      <c r="AG956" s="113">
        <f t="shared" si="17731"/>
        <v>0</v>
      </c>
      <c r="AH956" s="113">
        <f t="shared" ref="AH956:AK956" si="17732">AH954/$F954</f>
        <v>0</v>
      </c>
      <c r="AI956" s="113">
        <f t="shared" si="17732"/>
        <v>0</v>
      </c>
      <c r="AJ956" s="113">
        <f t="shared" si="17732"/>
        <v>0</v>
      </c>
      <c r="AK956" s="113">
        <f t="shared" si="17732"/>
        <v>0</v>
      </c>
      <c r="AL956" s="113">
        <f t="shared" ref="AL956:AT956" si="17733">AL954/$F954</f>
        <v>0</v>
      </c>
      <c r="AM956" s="113">
        <f t="shared" si="17733"/>
        <v>0</v>
      </c>
      <c r="AN956" s="113">
        <f t="shared" si="17733"/>
        <v>0</v>
      </c>
      <c r="AO956" s="113">
        <f t="shared" si="17733"/>
        <v>0</v>
      </c>
      <c r="AP956" s="113">
        <f t="shared" si="17733"/>
        <v>0</v>
      </c>
      <c r="AQ956" s="113">
        <f t="shared" si="17733"/>
        <v>0</v>
      </c>
      <c r="AR956" s="113">
        <f t="shared" si="17733"/>
        <v>0</v>
      </c>
      <c r="AS956" s="113">
        <f t="shared" si="17733"/>
        <v>0</v>
      </c>
      <c r="AT956" s="113">
        <f t="shared" si="17733"/>
        <v>0</v>
      </c>
      <c r="AU956" s="113">
        <f t="shared" ref="AU956:AX956" si="17734">AU954/$F954</f>
        <v>0</v>
      </c>
      <c r="AV956" s="113">
        <f t="shared" si="17734"/>
        <v>0</v>
      </c>
      <c r="AW956" s="113">
        <f t="shared" si="17734"/>
        <v>0</v>
      </c>
      <c r="AX956" s="113">
        <f t="shared" si="17734"/>
        <v>0</v>
      </c>
      <c r="AY956" s="113">
        <f t="shared" ref="AY956:BC956" si="17735">AY954/$F954</f>
        <v>0</v>
      </c>
      <c r="AZ956" s="113">
        <f t="shared" si="17735"/>
        <v>0</v>
      </c>
      <c r="BA956" s="113">
        <f t="shared" si="17735"/>
        <v>0</v>
      </c>
      <c r="BB956" s="113">
        <f t="shared" si="17735"/>
        <v>0</v>
      </c>
      <c r="BC956" s="113">
        <f t="shared" si="17735"/>
        <v>0</v>
      </c>
      <c r="BD956" s="113">
        <f t="shared" ref="BD956:BG956" si="17736">BD954/$F954</f>
        <v>0</v>
      </c>
      <c r="BE956" s="113">
        <f t="shared" si="17736"/>
        <v>0</v>
      </c>
      <c r="BF956" s="113">
        <f t="shared" si="17736"/>
        <v>0</v>
      </c>
      <c r="BG956" s="113">
        <f t="shared" si="17736"/>
        <v>0</v>
      </c>
      <c r="BH956" s="113">
        <f t="shared" ref="BH956:CB956" si="17737">BH954/$F954</f>
        <v>0</v>
      </c>
      <c r="BI956" s="113">
        <f t="shared" si="17737"/>
        <v>0</v>
      </c>
      <c r="BJ956" s="113">
        <f t="shared" si="17737"/>
        <v>0</v>
      </c>
      <c r="BK956" s="113">
        <f t="shared" si="17737"/>
        <v>0</v>
      </c>
      <c r="BL956" s="113">
        <f t="shared" si="17737"/>
        <v>0</v>
      </c>
      <c r="BM956" s="113">
        <f t="shared" si="17737"/>
        <v>0</v>
      </c>
      <c r="BN956" s="113">
        <f t="shared" si="17737"/>
        <v>0</v>
      </c>
      <c r="BO956" s="113">
        <f t="shared" si="17737"/>
        <v>0</v>
      </c>
      <c r="BP956" s="113">
        <f t="shared" si="17737"/>
        <v>0</v>
      </c>
      <c r="BQ956" s="113">
        <f t="shared" si="17737"/>
        <v>0</v>
      </c>
      <c r="BR956" s="113">
        <f t="shared" si="17737"/>
        <v>0</v>
      </c>
      <c r="BS956" s="113">
        <f t="shared" si="17737"/>
        <v>0</v>
      </c>
      <c r="BT956" s="113">
        <f t="shared" si="17737"/>
        <v>0</v>
      </c>
      <c r="BU956" s="113">
        <f t="shared" si="17737"/>
        <v>0</v>
      </c>
      <c r="BV956" s="113">
        <f t="shared" si="17737"/>
        <v>0</v>
      </c>
      <c r="BW956" s="113">
        <f t="shared" si="17737"/>
        <v>0.16666666180679382</v>
      </c>
      <c r="BX956" s="113">
        <f t="shared" si="17737"/>
        <v>0.16666666180679382</v>
      </c>
      <c r="BY956" s="113">
        <f t="shared" si="17737"/>
        <v>0.16666666180679382</v>
      </c>
      <c r="BZ956" s="113">
        <f t="shared" si="17737"/>
        <v>0.16666666180679382</v>
      </c>
      <c r="CA956" s="113">
        <f t="shared" si="17737"/>
        <v>0.16666667638641239</v>
      </c>
      <c r="CB956" s="113">
        <f t="shared" si="17737"/>
        <v>0.16666667638641239</v>
      </c>
      <c r="CC956" s="113">
        <f t="shared" ref="CC956" si="17738">CC954/$F954</f>
        <v>0</v>
      </c>
      <c r="CD956" s="113">
        <f t="shared" ref="CD956:CG956" si="17739">CD954/$F954</f>
        <v>0</v>
      </c>
      <c r="CE956" s="113"/>
      <c r="CF956" s="113">
        <f t="shared" si="17739"/>
        <v>0</v>
      </c>
      <c r="CG956" s="113">
        <f t="shared" si="17739"/>
        <v>0</v>
      </c>
      <c r="CH956" s="114">
        <f>IF(C954="","",100%-SUM(G956:CG956))</f>
        <v>0</v>
      </c>
      <c r="CI956" s="115">
        <f>IF(C954="","",SUM(G956:CG956))</f>
        <v>1</v>
      </c>
      <c r="CJ956" s="67" t="b">
        <f>IF(C954="","",SUM(G956:CG956)=CI956)</f>
        <v>1</v>
      </c>
    </row>
    <row r="957" spans="1:88" s="5" customFormat="1" ht="22.05" customHeight="1" x14ac:dyDescent="0.3">
      <c r="A957" s="171" t="s">
        <v>677</v>
      </c>
      <c r="B957" s="155" t="s">
        <v>678</v>
      </c>
      <c r="C957" s="168" t="s">
        <v>163</v>
      </c>
      <c r="D957" s="158">
        <v>305</v>
      </c>
      <c r="E957" s="161">
        <v>476492</v>
      </c>
      <c r="F957" s="164">
        <f t="shared" si="17231"/>
        <v>145330060</v>
      </c>
      <c r="G957" s="108">
        <v>0</v>
      </c>
      <c r="H957" s="108"/>
      <c r="I957" s="108"/>
      <c r="J957" s="108"/>
      <c r="K957" s="108"/>
      <c r="L957" s="108"/>
      <c r="M957" s="108"/>
      <c r="N957" s="108"/>
      <c r="O957" s="108"/>
      <c r="P957" s="108"/>
      <c r="Q957" s="108"/>
      <c r="R957" s="108"/>
      <c r="S957" s="108"/>
      <c r="T957" s="108"/>
      <c r="U957" s="108"/>
      <c r="V957" s="108"/>
      <c r="W957" s="108"/>
      <c r="X957" s="108"/>
      <c r="Y957" s="108"/>
      <c r="Z957" s="108"/>
      <c r="AA957" s="108"/>
      <c r="AB957" s="108"/>
      <c r="AC957" s="108"/>
      <c r="AD957" s="108"/>
      <c r="AE957" s="108"/>
      <c r="AF957" s="108"/>
      <c r="AG957" s="108"/>
      <c r="AH957" s="108"/>
      <c r="AI957" s="108"/>
      <c r="AJ957" s="108"/>
      <c r="AK957" s="108"/>
      <c r="AL957" s="108"/>
      <c r="AM957" s="108"/>
      <c r="AN957" s="108"/>
      <c r="AO957" s="108"/>
      <c r="AP957" s="108"/>
      <c r="AQ957" s="108"/>
      <c r="AR957" s="108"/>
      <c r="AS957" s="108"/>
      <c r="AT957" s="108"/>
      <c r="AU957" s="108"/>
      <c r="AV957" s="108"/>
      <c r="AW957" s="108"/>
      <c r="AX957" s="108"/>
      <c r="AY957" s="108"/>
      <c r="AZ957" s="108"/>
      <c r="BA957" s="108"/>
      <c r="BB957" s="108"/>
      <c r="BC957" s="108"/>
      <c r="BD957" s="108"/>
      <c r="BE957" s="108"/>
      <c r="BF957" s="108"/>
      <c r="BG957" s="108"/>
      <c r="BH957" s="108"/>
      <c r="BI957" s="108"/>
      <c r="BJ957" s="108"/>
      <c r="BK957" s="108"/>
      <c r="BL957" s="108"/>
      <c r="BM957" s="108"/>
      <c r="BN957" s="108"/>
      <c r="BO957" s="108"/>
      <c r="BP957" s="108"/>
      <c r="BQ957" s="108"/>
      <c r="BR957" s="108"/>
      <c r="BS957" s="108"/>
      <c r="BT957" s="108"/>
      <c r="BU957" s="108"/>
      <c r="BV957" s="108"/>
      <c r="BW957" s="108">
        <f t="shared" ref="BW957" si="17740">ROUND($F957/6,0)</f>
        <v>24221677</v>
      </c>
      <c r="BX957" s="108">
        <f t="shared" si="17348"/>
        <v>24221677</v>
      </c>
      <c r="BY957" s="108">
        <f t="shared" si="17348"/>
        <v>24221677</v>
      </c>
      <c r="BZ957" s="108">
        <f t="shared" si="17348"/>
        <v>24221677</v>
      </c>
      <c r="CA957" s="108">
        <f>ROUNDDOWN($F957/6,0)</f>
        <v>24221676</v>
      </c>
      <c r="CB957" s="108">
        <f>ROUNDDOWN($F957/6,0)</f>
        <v>24221676</v>
      </c>
      <c r="CC957" s="108"/>
      <c r="CD957" s="108"/>
      <c r="CE957" s="108"/>
      <c r="CF957" s="108"/>
      <c r="CG957" s="108"/>
      <c r="CH957" s="109">
        <f>IF(C957="","",F957-SUM(G957:CG957))</f>
        <v>0</v>
      </c>
      <c r="CI957" s="107">
        <f>IF(C957="","",SUM(G957:CG957))</f>
        <v>145330060</v>
      </c>
      <c r="CJ957" s="67" t="b">
        <f>IF(C957="","",F957=CI957)</f>
        <v>1</v>
      </c>
    </row>
    <row r="958" spans="1:88" s="5" customFormat="1" ht="22.05" customHeight="1" x14ac:dyDescent="0.3">
      <c r="A958" s="172"/>
      <c r="B958" s="156"/>
      <c r="C958" s="169"/>
      <c r="D958" s="159"/>
      <c r="E958" s="162"/>
      <c r="F958" s="165"/>
      <c r="G958" s="110">
        <v>0</v>
      </c>
      <c r="H958" s="110"/>
      <c r="I958" s="110"/>
      <c r="J958" s="110"/>
      <c r="K958" s="110"/>
      <c r="L958" s="110"/>
      <c r="M958" s="110"/>
      <c r="N958" s="110"/>
      <c r="O958" s="110"/>
      <c r="P958" s="110"/>
      <c r="Q958" s="110"/>
      <c r="R958" s="110"/>
      <c r="S958" s="110"/>
      <c r="T958" s="110"/>
      <c r="U958" s="110">
        <f t="shared" ref="U958" si="17741">ROUND(U957/$E957,2)</f>
        <v>0</v>
      </c>
      <c r="V958" s="110">
        <f t="shared" ref="V958" si="17742">ROUND(V957/$E957,2)</f>
        <v>0</v>
      </c>
      <c r="W958" s="110">
        <f t="shared" ref="W958" si="17743">ROUND(W957/$E957,2)</f>
        <v>0</v>
      </c>
      <c r="X958" s="110">
        <f t="shared" ref="X958" si="17744">ROUND(X957/$E957,2)</f>
        <v>0</v>
      </c>
      <c r="Y958" s="110">
        <f t="shared" ref="Y958" si="17745">ROUND(Y957/$E957,2)</f>
        <v>0</v>
      </c>
      <c r="Z958" s="110">
        <f t="shared" ref="Z958" si="17746">ROUND(Z957/$E957,2)</f>
        <v>0</v>
      </c>
      <c r="AA958" s="110">
        <f t="shared" ref="AA958" si="17747">ROUND(AA957/$E957,2)</f>
        <v>0</v>
      </c>
      <c r="AB958" s="110">
        <f t="shared" ref="AB958" si="17748">ROUND(AB957/$E957,2)</f>
        <v>0</v>
      </c>
      <c r="AC958" s="110">
        <f t="shared" ref="AC958" si="17749">ROUND(AC957/$E957,2)</f>
        <v>0</v>
      </c>
      <c r="AD958" s="110">
        <f t="shared" ref="AD958" si="17750">ROUND(AD957/$E957,2)</f>
        <v>0</v>
      </c>
      <c r="AE958" s="110">
        <f t="shared" ref="AE958" si="17751">ROUND(AE957/$E957,2)</f>
        <v>0</v>
      </c>
      <c r="AF958" s="110">
        <f t="shared" ref="AF958" si="17752">ROUND(AF957/$E957,2)</f>
        <v>0</v>
      </c>
      <c r="AG958" s="110">
        <f t="shared" ref="AG958" si="17753">ROUND(AG957/$E957,2)</f>
        <v>0</v>
      </c>
      <c r="AH958" s="110">
        <f t="shared" ref="AH958" si="17754">ROUND(AH957/$E957,2)</f>
        <v>0</v>
      </c>
      <c r="AI958" s="110">
        <f t="shared" ref="AI958" si="17755">ROUND(AI957/$E957,2)</f>
        <v>0</v>
      </c>
      <c r="AJ958" s="110">
        <f t="shared" ref="AJ958" si="17756">ROUND(AJ957/$E957,2)</f>
        <v>0</v>
      </c>
      <c r="AK958" s="110">
        <f t="shared" ref="AK958" si="17757">ROUND(AK957/$E957,2)</f>
        <v>0</v>
      </c>
      <c r="AL958" s="110">
        <f t="shared" ref="AL958" si="17758">ROUND(AL957/$E957,2)</f>
        <v>0</v>
      </c>
      <c r="AM958" s="110">
        <f t="shared" ref="AM958" si="17759">ROUND(AM957/$E957,2)</f>
        <v>0</v>
      </c>
      <c r="AN958" s="110">
        <f t="shared" ref="AN958" si="17760">ROUND(AN957/$E957,2)</f>
        <v>0</v>
      </c>
      <c r="AO958" s="110">
        <f t="shared" ref="AO958" si="17761">ROUND(AO957/$E957,2)</f>
        <v>0</v>
      </c>
      <c r="AP958" s="110">
        <f t="shared" ref="AP958" si="17762">ROUND(AP957/$E957,2)</f>
        <v>0</v>
      </c>
      <c r="AQ958" s="110">
        <f t="shared" ref="AQ958" si="17763">ROUND(AQ957/$E957,2)</f>
        <v>0</v>
      </c>
      <c r="AR958" s="110">
        <f t="shared" ref="AR958" si="17764">ROUND(AR957/$E957,2)</f>
        <v>0</v>
      </c>
      <c r="AS958" s="110">
        <f t="shared" ref="AS958" si="17765">ROUND(AS957/$E957,2)</f>
        <v>0</v>
      </c>
      <c r="AT958" s="110">
        <f t="shared" ref="AT958" si="17766">ROUND(AT957/$E957,2)</f>
        <v>0</v>
      </c>
      <c r="AU958" s="110">
        <f t="shared" ref="AU958" si="17767">ROUND(AU957/$E957,2)</f>
        <v>0</v>
      </c>
      <c r="AV958" s="110">
        <f t="shared" ref="AV958" si="17768">ROUND(AV957/$E957,2)</f>
        <v>0</v>
      </c>
      <c r="AW958" s="110">
        <f t="shared" ref="AW958" si="17769">ROUND(AW957/$E957,2)</f>
        <v>0</v>
      </c>
      <c r="AX958" s="110">
        <f t="shared" ref="AX958" si="17770">ROUND(AX957/$E957,2)</f>
        <v>0</v>
      </c>
      <c r="AY958" s="110">
        <f t="shared" ref="AY958" si="17771">ROUND(AY957/$E957,2)</f>
        <v>0</v>
      </c>
      <c r="AZ958" s="110">
        <f t="shared" ref="AZ958" si="17772">ROUND(AZ957/$E957,2)</f>
        <v>0</v>
      </c>
      <c r="BA958" s="110">
        <f t="shared" ref="BA958" si="17773">ROUND(BA957/$E957,2)</f>
        <v>0</v>
      </c>
      <c r="BB958" s="110">
        <f t="shared" ref="BB958" si="17774">ROUND(BB957/$E957,2)</f>
        <v>0</v>
      </c>
      <c r="BC958" s="110">
        <f t="shared" ref="BC958" si="17775">ROUND(BC957/$E957,2)</f>
        <v>0</v>
      </c>
      <c r="BD958" s="110">
        <f t="shared" ref="BD958" si="17776">ROUND(BD957/$E957,2)</f>
        <v>0</v>
      </c>
      <c r="BE958" s="110">
        <f t="shared" ref="BE958" si="17777">ROUND(BE957/$E957,2)</f>
        <v>0</v>
      </c>
      <c r="BF958" s="110">
        <f t="shared" ref="BF958" si="17778">ROUND(BF957/$E957,2)</f>
        <v>0</v>
      </c>
      <c r="BG958" s="110">
        <f t="shared" ref="BG958" si="17779">ROUND(BG957/$E957,2)</f>
        <v>0</v>
      </c>
      <c r="BH958" s="110">
        <f t="shared" ref="BH958" si="17780">ROUND(BH957/$E957,2)</f>
        <v>0</v>
      </c>
      <c r="BI958" s="110">
        <f t="shared" ref="BI958" si="17781">ROUND(BI957/$E957,2)</f>
        <v>0</v>
      </c>
      <c r="BJ958" s="110">
        <f t="shared" ref="BJ958" si="17782">ROUND(BJ957/$E957,2)</f>
        <v>0</v>
      </c>
      <c r="BK958" s="110">
        <f t="shared" si="17608"/>
        <v>0</v>
      </c>
      <c r="BL958" s="110">
        <f t="shared" si="17608"/>
        <v>0</v>
      </c>
      <c r="BM958" s="110">
        <f t="shared" si="17608"/>
        <v>0</v>
      </c>
      <c r="BN958" s="110">
        <f t="shared" si="17608"/>
        <v>0</v>
      </c>
      <c r="BO958" s="110">
        <f t="shared" si="17608"/>
        <v>0</v>
      </c>
      <c r="BP958" s="110">
        <f t="shared" si="17608"/>
        <v>0</v>
      </c>
      <c r="BQ958" s="110">
        <f t="shared" ref="BQ958:BS958" si="17783">ROUNDUP(BQ957/$E957,2)</f>
        <v>0</v>
      </c>
      <c r="BR958" s="110">
        <f t="shared" si="17783"/>
        <v>0</v>
      </c>
      <c r="BS958" s="110">
        <f t="shared" si="17783"/>
        <v>0</v>
      </c>
      <c r="BT958" s="110">
        <f t="shared" si="17277"/>
        <v>0</v>
      </c>
      <c r="BU958" s="110">
        <f t="shared" ref="BU958:BW958" si="17784">ROUNDUP(BU957/$E957,2)</f>
        <v>0</v>
      </c>
      <c r="BV958" s="110">
        <f t="shared" si="17784"/>
        <v>0</v>
      </c>
      <c r="BW958" s="110">
        <f t="shared" si="17784"/>
        <v>50.839999999999996</v>
      </c>
      <c r="BX958" s="110">
        <f t="shared" si="17611"/>
        <v>50.83</v>
      </c>
      <c r="BY958" s="110">
        <f t="shared" si="17611"/>
        <v>50.83</v>
      </c>
      <c r="BZ958" s="110">
        <f t="shared" si="17611"/>
        <v>50.83</v>
      </c>
      <c r="CA958" s="110">
        <f t="shared" ref="CA958" si="17785">ROUNDDOWN(CA957/$E957,2)</f>
        <v>50.83</v>
      </c>
      <c r="CB958" s="110">
        <f>ROUNDUP(CB957/$E957,2)</f>
        <v>50.839999999999996</v>
      </c>
      <c r="CC958" s="110">
        <f t="shared" ref="CC958" si="17786">ROUND(CC957/$E957,2)</f>
        <v>0</v>
      </c>
      <c r="CD958" s="110">
        <f t="shared" ref="CD958" si="17787">ROUND(CD957/$E957,2)</f>
        <v>0</v>
      </c>
      <c r="CE958" s="110"/>
      <c r="CF958" s="110">
        <f t="shared" ref="CF958" si="17788">ROUND(CF957/$E957,2)</f>
        <v>0</v>
      </c>
      <c r="CG958" s="110">
        <f t="shared" ref="CG958" si="17789">ROUND(CG957/$E957,2)</f>
        <v>0</v>
      </c>
      <c r="CH958" s="111">
        <f>IF(C957="","",D957-SUM(G958:CG958))</f>
        <v>5.6843418860808015E-14</v>
      </c>
      <c r="CI958" s="112">
        <f>IF(C957="","",SUM(G958:CG958))</f>
        <v>304.99999999999994</v>
      </c>
      <c r="CJ958" s="67" t="b">
        <f>IF(C957="","",D957=CI958)</f>
        <v>1</v>
      </c>
    </row>
    <row r="959" spans="1:88" s="5" customFormat="1" ht="22.05" customHeight="1" x14ac:dyDescent="0.3">
      <c r="A959" s="173"/>
      <c r="B959" s="157"/>
      <c r="C959" s="170"/>
      <c r="D959" s="160"/>
      <c r="E959" s="163"/>
      <c r="F959" s="166"/>
      <c r="G959" s="113">
        <v>0</v>
      </c>
      <c r="H959" s="113"/>
      <c r="I959" s="113"/>
      <c r="J959" s="113"/>
      <c r="K959" s="113"/>
      <c r="L959" s="113"/>
      <c r="M959" s="113"/>
      <c r="N959" s="113"/>
      <c r="O959" s="113"/>
      <c r="P959" s="113"/>
      <c r="Q959" s="113"/>
      <c r="R959" s="113"/>
      <c r="S959" s="113"/>
      <c r="T959" s="113"/>
      <c r="U959" s="113">
        <f t="shared" ref="U959:X959" si="17790">U957/$F957</f>
        <v>0</v>
      </c>
      <c r="V959" s="113">
        <f t="shared" si="17790"/>
        <v>0</v>
      </c>
      <c r="W959" s="113">
        <f t="shared" si="17790"/>
        <v>0</v>
      </c>
      <c r="X959" s="113">
        <f t="shared" si="17790"/>
        <v>0</v>
      </c>
      <c r="Y959" s="113">
        <f t="shared" ref="Y959:AG959" si="17791">Y957/$F957</f>
        <v>0</v>
      </c>
      <c r="Z959" s="113">
        <f t="shared" si="17791"/>
        <v>0</v>
      </c>
      <c r="AA959" s="113">
        <f t="shared" si="17791"/>
        <v>0</v>
      </c>
      <c r="AB959" s="113">
        <f t="shared" si="17791"/>
        <v>0</v>
      </c>
      <c r="AC959" s="113">
        <f t="shared" si="17791"/>
        <v>0</v>
      </c>
      <c r="AD959" s="113">
        <f t="shared" si="17791"/>
        <v>0</v>
      </c>
      <c r="AE959" s="113">
        <f t="shared" si="17791"/>
        <v>0</v>
      </c>
      <c r="AF959" s="113">
        <f t="shared" si="17791"/>
        <v>0</v>
      </c>
      <c r="AG959" s="113">
        <f t="shared" si="17791"/>
        <v>0</v>
      </c>
      <c r="AH959" s="113">
        <f t="shared" ref="AH959:AK959" si="17792">AH957/$F957</f>
        <v>0</v>
      </c>
      <c r="AI959" s="113">
        <f t="shared" si="17792"/>
        <v>0</v>
      </c>
      <c r="AJ959" s="113">
        <f t="shared" si="17792"/>
        <v>0</v>
      </c>
      <c r="AK959" s="113">
        <f t="shared" si="17792"/>
        <v>0</v>
      </c>
      <c r="AL959" s="113">
        <f t="shared" ref="AL959:AT959" si="17793">AL957/$F957</f>
        <v>0</v>
      </c>
      <c r="AM959" s="113">
        <f t="shared" si="17793"/>
        <v>0</v>
      </c>
      <c r="AN959" s="113">
        <f t="shared" si="17793"/>
        <v>0</v>
      </c>
      <c r="AO959" s="113">
        <f t="shared" si="17793"/>
        <v>0</v>
      </c>
      <c r="AP959" s="113">
        <f t="shared" si="17793"/>
        <v>0</v>
      </c>
      <c r="AQ959" s="113">
        <f t="shared" si="17793"/>
        <v>0</v>
      </c>
      <c r="AR959" s="113">
        <f t="shared" si="17793"/>
        <v>0</v>
      </c>
      <c r="AS959" s="113">
        <f t="shared" si="17793"/>
        <v>0</v>
      </c>
      <c r="AT959" s="113">
        <f t="shared" si="17793"/>
        <v>0</v>
      </c>
      <c r="AU959" s="113">
        <f t="shared" ref="AU959:AX959" si="17794">AU957/$F957</f>
        <v>0</v>
      </c>
      <c r="AV959" s="113">
        <f t="shared" si="17794"/>
        <v>0</v>
      </c>
      <c r="AW959" s="113">
        <f t="shared" si="17794"/>
        <v>0</v>
      </c>
      <c r="AX959" s="113">
        <f t="shared" si="17794"/>
        <v>0</v>
      </c>
      <c r="AY959" s="113">
        <f t="shared" ref="AY959:BC959" si="17795">AY957/$F957</f>
        <v>0</v>
      </c>
      <c r="AZ959" s="113">
        <f t="shared" si="17795"/>
        <v>0</v>
      </c>
      <c r="BA959" s="113">
        <f t="shared" si="17795"/>
        <v>0</v>
      </c>
      <c r="BB959" s="113">
        <f t="shared" si="17795"/>
        <v>0</v>
      </c>
      <c r="BC959" s="113">
        <f t="shared" si="17795"/>
        <v>0</v>
      </c>
      <c r="BD959" s="113">
        <f t="shared" ref="BD959:BG959" si="17796">BD957/$F957</f>
        <v>0</v>
      </c>
      <c r="BE959" s="113">
        <f t="shared" si="17796"/>
        <v>0</v>
      </c>
      <c r="BF959" s="113">
        <f t="shared" si="17796"/>
        <v>0</v>
      </c>
      <c r="BG959" s="113">
        <f t="shared" si="17796"/>
        <v>0</v>
      </c>
      <c r="BH959" s="113">
        <f t="shared" ref="BH959:CB959" si="17797">BH957/$F957</f>
        <v>0</v>
      </c>
      <c r="BI959" s="113">
        <f t="shared" si="17797"/>
        <v>0</v>
      </c>
      <c r="BJ959" s="113">
        <f t="shared" si="17797"/>
        <v>0</v>
      </c>
      <c r="BK959" s="113">
        <f t="shared" si="17797"/>
        <v>0</v>
      </c>
      <c r="BL959" s="113">
        <f t="shared" si="17797"/>
        <v>0</v>
      </c>
      <c r="BM959" s="113">
        <f t="shared" si="17797"/>
        <v>0</v>
      </c>
      <c r="BN959" s="113">
        <f t="shared" si="17797"/>
        <v>0</v>
      </c>
      <c r="BO959" s="113">
        <f t="shared" si="17797"/>
        <v>0</v>
      </c>
      <c r="BP959" s="113">
        <f t="shared" si="17797"/>
        <v>0</v>
      </c>
      <c r="BQ959" s="113">
        <f t="shared" si="17797"/>
        <v>0</v>
      </c>
      <c r="BR959" s="113">
        <f t="shared" si="17797"/>
        <v>0</v>
      </c>
      <c r="BS959" s="113">
        <f t="shared" si="17797"/>
        <v>0</v>
      </c>
      <c r="BT959" s="113">
        <f t="shared" si="17797"/>
        <v>0</v>
      </c>
      <c r="BU959" s="113">
        <f t="shared" si="17797"/>
        <v>0</v>
      </c>
      <c r="BV959" s="113">
        <f t="shared" si="17797"/>
        <v>0</v>
      </c>
      <c r="BW959" s="113">
        <f t="shared" si="17797"/>
        <v>0.1666666689602963</v>
      </c>
      <c r="BX959" s="113">
        <f t="shared" si="17797"/>
        <v>0.1666666689602963</v>
      </c>
      <c r="BY959" s="113">
        <f t="shared" si="17797"/>
        <v>0.1666666689602963</v>
      </c>
      <c r="BZ959" s="113">
        <f t="shared" si="17797"/>
        <v>0.1666666689602963</v>
      </c>
      <c r="CA959" s="113">
        <f t="shared" si="17797"/>
        <v>0.16666666207940739</v>
      </c>
      <c r="CB959" s="113">
        <f t="shared" si="17797"/>
        <v>0.16666666207940739</v>
      </c>
      <c r="CC959" s="113">
        <f t="shared" ref="CC959" si="17798">CC957/$F957</f>
        <v>0</v>
      </c>
      <c r="CD959" s="113">
        <f t="shared" ref="CD959:CG959" si="17799">CD957/$F957</f>
        <v>0</v>
      </c>
      <c r="CE959" s="113"/>
      <c r="CF959" s="113">
        <f t="shared" si="17799"/>
        <v>0</v>
      </c>
      <c r="CG959" s="113">
        <f t="shared" si="17799"/>
        <v>0</v>
      </c>
      <c r="CH959" s="114">
        <f>IF(C957="","",100%-SUM(G959:CG959))</f>
        <v>0</v>
      </c>
      <c r="CI959" s="115">
        <f>IF(C957="","",SUM(G959:CG959))</f>
        <v>1</v>
      </c>
      <c r="CJ959" s="67" t="b">
        <f>IF(C957="","",SUM(G959:CG959)=CI959)</f>
        <v>1</v>
      </c>
    </row>
    <row r="960" spans="1:88" s="5" customFormat="1" ht="22.05" customHeight="1" x14ac:dyDescent="0.3">
      <c r="A960" s="171" t="s">
        <v>679</v>
      </c>
      <c r="B960" s="155" t="s">
        <v>680</v>
      </c>
      <c r="C960" s="168" t="s">
        <v>163</v>
      </c>
      <c r="D960" s="158">
        <v>320</v>
      </c>
      <c r="E960" s="161">
        <v>551442</v>
      </c>
      <c r="F960" s="164">
        <f t="shared" si="17231"/>
        <v>176461440</v>
      </c>
      <c r="G960" s="108">
        <v>0</v>
      </c>
      <c r="H960" s="108"/>
      <c r="I960" s="108"/>
      <c r="J960" s="108"/>
      <c r="K960" s="108"/>
      <c r="L960" s="108"/>
      <c r="M960" s="108"/>
      <c r="N960" s="108"/>
      <c r="O960" s="108"/>
      <c r="P960" s="108"/>
      <c r="Q960" s="108"/>
      <c r="R960" s="108"/>
      <c r="S960" s="108"/>
      <c r="T960" s="108"/>
      <c r="U960" s="108"/>
      <c r="V960" s="108"/>
      <c r="W960" s="108"/>
      <c r="X960" s="108"/>
      <c r="Y960" s="108"/>
      <c r="Z960" s="108"/>
      <c r="AA960" s="108"/>
      <c r="AB960" s="108"/>
      <c r="AC960" s="108"/>
      <c r="AD960" s="108"/>
      <c r="AE960" s="108"/>
      <c r="AF960" s="108"/>
      <c r="AG960" s="108"/>
      <c r="AH960" s="108"/>
      <c r="AI960" s="108"/>
      <c r="AJ960" s="108"/>
      <c r="AK960" s="108"/>
      <c r="AL960" s="108"/>
      <c r="AM960" s="108"/>
      <c r="AN960" s="108"/>
      <c r="AO960" s="108"/>
      <c r="AP960" s="108"/>
      <c r="AQ960" s="108"/>
      <c r="AR960" s="108"/>
      <c r="AS960" s="108"/>
      <c r="AT960" s="108"/>
      <c r="AU960" s="108"/>
      <c r="AV960" s="108"/>
      <c r="AW960" s="108"/>
      <c r="AX960" s="108"/>
      <c r="AY960" s="108"/>
      <c r="AZ960" s="108"/>
      <c r="BA960" s="108"/>
      <c r="BB960" s="108"/>
      <c r="BC960" s="108"/>
      <c r="BD960" s="108"/>
      <c r="BE960" s="108"/>
      <c r="BF960" s="108"/>
      <c r="BG960" s="108"/>
      <c r="BH960" s="108"/>
      <c r="BI960" s="108"/>
      <c r="BJ960" s="108"/>
      <c r="BK960" s="108"/>
      <c r="BL960" s="108"/>
      <c r="BM960" s="108"/>
      <c r="BN960" s="108"/>
      <c r="BO960" s="108"/>
      <c r="BP960" s="108"/>
      <c r="BQ960" s="108"/>
      <c r="BR960" s="108"/>
      <c r="BS960" s="108"/>
      <c r="BT960" s="108"/>
      <c r="BU960" s="108"/>
      <c r="BV960" s="108"/>
      <c r="BW960" s="108">
        <f t="shared" ref="BW960" si="17800">ROUND($F960/6,0)</f>
        <v>29410240</v>
      </c>
      <c r="BX960" s="108">
        <f t="shared" si="17348"/>
        <v>29410240</v>
      </c>
      <c r="BY960" s="108">
        <f t="shared" si="17348"/>
        <v>29410240</v>
      </c>
      <c r="BZ960" s="108">
        <f t="shared" si="17348"/>
        <v>29410240</v>
      </c>
      <c r="CA960" s="108">
        <f t="shared" ref="CA960:CB960" si="17801">ROUNDUP($F960/6,0)</f>
        <v>29410240</v>
      </c>
      <c r="CB960" s="108">
        <f t="shared" si="17801"/>
        <v>29410240</v>
      </c>
      <c r="CC960" s="108"/>
      <c r="CD960" s="108"/>
      <c r="CE960" s="108"/>
      <c r="CF960" s="108"/>
      <c r="CG960" s="108"/>
      <c r="CH960" s="109">
        <f>IF(C960="","",F960-SUM(G960:CG960))</f>
        <v>0</v>
      </c>
      <c r="CI960" s="107">
        <f>IF(C960="","",SUM(G960:CG960))</f>
        <v>176461440</v>
      </c>
      <c r="CJ960" s="67" t="b">
        <f>IF(C960="","",F960=CI960)</f>
        <v>1</v>
      </c>
    </row>
    <row r="961" spans="1:88" s="5" customFormat="1" ht="22.05" customHeight="1" x14ac:dyDescent="0.3">
      <c r="A961" s="172"/>
      <c r="B961" s="156"/>
      <c r="C961" s="169"/>
      <c r="D961" s="159"/>
      <c r="E961" s="162"/>
      <c r="F961" s="165"/>
      <c r="G961" s="110">
        <v>0</v>
      </c>
      <c r="H961" s="110"/>
      <c r="I961" s="110"/>
      <c r="J961" s="110"/>
      <c r="K961" s="110"/>
      <c r="L961" s="110"/>
      <c r="M961" s="110"/>
      <c r="N961" s="110"/>
      <c r="O961" s="110"/>
      <c r="P961" s="110"/>
      <c r="Q961" s="110"/>
      <c r="R961" s="110"/>
      <c r="S961" s="110"/>
      <c r="T961" s="110"/>
      <c r="U961" s="110">
        <f t="shared" ref="U961" si="17802">ROUND(U960/$E960,2)</f>
        <v>0</v>
      </c>
      <c r="V961" s="110">
        <f t="shared" ref="V961" si="17803">ROUND(V960/$E960,2)</f>
        <v>0</v>
      </c>
      <c r="W961" s="110">
        <f t="shared" ref="W961" si="17804">ROUND(W960/$E960,2)</f>
        <v>0</v>
      </c>
      <c r="X961" s="110">
        <f t="shared" ref="X961" si="17805">ROUND(X960/$E960,2)</f>
        <v>0</v>
      </c>
      <c r="Y961" s="110">
        <f t="shared" ref="Y961" si="17806">ROUND(Y960/$E960,2)</f>
        <v>0</v>
      </c>
      <c r="Z961" s="110">
        <f t="shared" ref="Z961" si="17807">ROUND(Z960/$E960,2)</f>
        <v>0</v>
      </c>
      <c r="AA961" s="110">
        <f t="shared" ref="AA961" si="17808">ROUND(AA960/$E960,2)</f>
        <v>0</v>
      </c>
      <c r="AB961" s="110">
        <f t="shared" ref="AB961" si="17809">ROUND(AB960/$E960,2)</f>
        <v>0</v>
      </c>
      <c r="AC961" s="110">
        <f t="shared" ref="AC961" si="17810">ROUND(AC960/$E960,2)</f>
        <v>0</v>
      </c>
      <c r="AD961" s="110">
        <f t="shared" ref="AD961" si="17811">ROUND(AD960/$E960,2)</f>
        <v>0</v>
      </c>
      <c r="AE961" s="110">
        <f t="shared" ref="AE961" si="17812">ROUND(AE960/$E960,2)</f>
        <v>0</v>
      </c>
      <c r="AF961" s="110">
        <f t="shared" ref="AF961" si="17813">ROUND(AF960/$E960,2)</f>
        <v>0</v>
      </c>
      <c r="AG961" s="110">
        <f t="shared" ref="AG961" si="17814">ROUND(AG960/$E960,2)</f>
        <v>0</v>
      </c>
      <c r="AH961" s="110">
        <f t="shared" ref="AH961" si="17815">ROUND(AH960/$E960,2)</f>
        <v>0</v>
      </c>
      <c r="AI961" s="110">
        <f t="shared" ref="AI961" si="17816">ROUND(AI960/$E960,2)</f>
        <v>0</v>
      </c>
      <c r="AJ961" s="110">
        <f t="shared" ref="AJ961" si="17817">ROUND(AJ960/$E960,2)</f>
        <v>0</v>
      </c>
      <c r="AK961" s="110">
        <f t="shared" ref="AK961" si="17818">ROUND(AK960/$E960,2)</f>
        <v>0</v>
      </c>
      <c r="AL961" s="110">
        <f t="shared" ref="AL961" si="17819">ROUND(AL960/$E960,2)</f>
        <v>0</v>
      </c>
      <c r="AM961" s="110">
        <f t="shared" ref="AM961" si="17820">ROUND(AM960/$E960,2)</f>
        <v>0</v>
      </c>
      <c r="AN961" s="110">
        <f t="shared" ref="AN961" si="17821">ROUND(AN960/$E960,2)</f>
        <v>0</v>
      </c>
      <c r="AO961" s="110">
        <f t="shared" ref="AO961" si="17822">ROUND(AO960/$E960,2)</f>
        <v>0</v>
      </c>
      <c r="AP961" s="110">
        <f t="shared" ref="AP961" si="17823">ROUND(AP960/$E960,2)</f>
        <v>0</v>
      </c>
      <c r="AQ961" s="110">
        <f t="shared" ref="AQ961" si="17824">ROUND(AQ960/$E960,2)</f>
        <v>0</v>
      </c>
      <c r="AR961" s="110">
        <f t="shared" ref="AR961" si="17825">ROUND(AR960/$E960,2)</f>
        <v>0</v>
      </c>
      <c r="AS961" s="110">
        <f t="shared" ref="AS961" si="17826">ROUND(AS960/$E960,2)</f>
        <v>0</v>
      </c>
      <c r="AT961" s="110">
        <f t="shared" ref="AT961" si="17827">ROUND(AT960/$E960,2)</f>
        <v>0</v>
      </c>
      <c r="AU961" s="110">
        <f t="shared" ref="AU961" si="17828">ROUND(AU960/$E960,2)</f>
        <v>0</v>
      </c>
      <c r="AV961" s="110">
        <f t="shared" ref="AV961" si="17829">ROUND(AV960/$E960,2)</f>
        <v>0</v>
      </c>
      <c r="AW961" s="110">
        <f t="shared" ref="AW961" si="17830">ROUND(AW960/$E960,2)</f>
        <v>0</v>
      </c>
      <c r="AX961" s="110">
        <f t="shared" ref="AX961" si="17831">ROUND(AX960/$E960,2)</f>
        <v>0</v>
      </c>
      <c r="AY961" s="110">
        <f t="shared" ref="AY961" si="17832">ROUND(AY960/$E960,2)</f>
        <v>0</v>
      </c>
      <c r="AZ961" s="110">
        <f t="shared" ref="AZ961" si="17833">ROUND(AZ960/$E960,2)</f>
        <v>0</v>
      </c>
      <c r="BA961" s="110">
        <f t="shared" ref="BA961" si="17834">ROUND(BA960/$E960,2)</f>
        <v>0</v>
      </c>
      <c r="BB961" s="110">
        <f t="shared" ref="BB961" si="17835">ROUND(BB960/$E960,2)</f>
        <v>0</v>
      </c>
      <c r="BC961" s="110">
        <f t="shared" ref="BC961" si="17836">ROUND(BC960/$E960,2)</f>
        <v>0</v>
      </c>
      <c r="BD961" s="110">
        <f t="shared" ref="BD961" si="17837">ROUND(BD960/$E960,2)</f>
        <v>0</v>
      </c>
      <c r="BE961" s="110">
        <f t="shared" ref="BE961" si="17838">ROUND(BE960/$E960,2)</f>
        <v>0</v>
      </c>
      <c r="BF961" s="110">
        <f t="shared" ref="BF961" si="17839">ROUND(BF960/$E960,2)</f>
        <v>0</v>
      </c>
      <c r="BG961" s="110">
        <f t="shared" ref="BG961" si="17840">ROUND(BG960/$E960,2)</f>
        <v>0</v>
      </c>
      <c r="BH961" s="110">
        <f t="shared" ref="BH961" si="17841">ROUND(BH960/$E960,2)</f>
        <v>0</v>
      </c>
      <c r="BI961" s="110">
        <f t="shared" ref="BI961" si="17842">ROUND(BI960/$E960,2)</f>
        <v>0</v>
      </c>
      <c r="BJ961" s="110">
        <f t="shared" ref="BJ961" si="17843">ROUND(BJ960/$E960,2)</f>
        <v>0</v>
      </c>
      <c r="BK961" s="110">
        <f t="shared" si="17608"/>
        <v>0</v>
      </c>
      <c r="BL961" s="110">
        <f t="shared" si="17608"/>
        <v>0</v>
      </c>
      <c r="BM961" s="110">
        <f t="shared" si="17608"/>
        <v>0</v>
      </c>
      <c r="BN961" s="110">
        <f t="shared" si="17608"/>
        <v>0</v>
      </c>
      <c r="BO961" s="110">
        <f t="shared" si="17608"/>
        <v>0</v>
      </c>
      <c r="BP961" s="110">
        <f t="shared" si="17608"/>
        <v>0</v>
      </c>
      <c r="BQ961" s="110">
        <f t="shared" ref="BQ961:BS961" si="17844">ROUNDUP(BQ960/$E960,2)</f>
        <v>0</v>
      </c>
      <c r="BR961" s="110">
        <f t="shared" si="17844"/>
        <v>0</v>
      </c>
      <c r="BS961" s="110">
        <f t="shared" si="17844"/>
        <v>0</v>
      </c>
      <c r="BT961" s="110">
        <f t="shared" si="17277"/>
        <v>0</v>
      </c>
      <c r="BU961" s="110">
        <f t="shared" ref="BU961:BW961" si="17845">ROUNDUP(BU960/$E960,2)</f>
        <v>0</v>
      </c>
      <c r="BV961" s="110">
        <f t="shared" si="17845"/>
        <v>0</v>
      </c>
      <c r="BW961" s="110">
        <f t="shared" si="17845"/>
        <v>53.339999999999996</v>
      </c>
      <c r="BX961" s="110">
        <f t="shared" si="17611"/>
        <v>53.33</v>
      </c>
      <c r="BY961" s="110">
        <f t="shared" si="17611"/>
        <v>53.33</v>
      </c>
      <c r="BZ961" s="110">
        <f t="shared" si="17611"/>
        <v>53.33</v>
      </c>
      <c r="CA961" s="110">
        <f t="shared" ref="CA961" si="17846">ROUNDDOWN(CA960/$E960,2)</f>
        <v>53.33</v>
      </c>
      <c r="CB961" s="110">
        <f>ROUNDUP(CB960/$E960,2)</f>
        <v>53.339999999999996</v>
      </c>
      <c r="CC961" s="110">
        <f t="shared" ref="CC961" si="17847">ROUND(CC960/$E960,2)</f>
        <v>0</v>
      </c>
      <c r="CD961" s="110">
        <f t="shared" ref="CD961" si="17848">ROUND(CD960/$E960,2)</f>
        <v>0</v>
      </c>
      <c r="CE961" s="110"/>
      <c r="CF961" s="110">
        <f t="shared" ref="CF961" si="17849">ROUND(CF960/$E960,2)</f>
        <v>0</v>
      </c>
      <c r="CG961" s="110">
        <f t="shared" ref="CG961" si="17850">ROUND(CG960/$E960,2)</f>
        <v>0</v>
      </c>
      <c r="CH961" s="111">
        <f>IF(C960="","",D960-SUM(G961:CG961))</f>
        <v>5.6843418860808015E-14</v>
      </c>
      <c r="CI961" s="112">
        <f>IF(C960="","",SUM(G961:CG961))</f>
        <v>319.99999999999994</v>
      </c>
      <c r="CJ961" s="67" t="b">
        <f>IF(C960="","",D960=CI961)</f>
        <v>1</v>
      </c>
    </row>
    <row r="962" spans="1:88" s="5" customFormat="1" ht="22.05" customHeight="1" x14ac:dyDescent="0.3">
      <c r="A962" s="173"/>
      <c r="B962" s="157"/>
      <c r="C962" s="170"/>
      <c r="D962" s="160"/>
      <c r="E962" s="163"/>
      <c r="F962" s="166"/>
      <c r="G962" s="113">
        <v>0</v>
      </c>
      <c r="H962" s="113"/>
      <c r="I962" s="113"/>
      <c r="J962" s="113"/>
      <c r="K962" s="113"/>
      <c r="L962" s="113"/>
      <c r="M962" s="113"/>
      <c r="N962" s="113"/>
      <c r="O962" s="113"/>
      <c r="P962" s="113"/>
      <c r="Q962" s="113"/>
      <c r="R962" s="113"/>
      <c r="S962" s="113"/>
      <c r="T962" s="113"/>
      <c r="U962" s="113">
        <f t="shared" ref="U962:X962" si="17851">U960/$F960</f>
        <v>0</v>
      </c>
      <c r="V962" s="113">
        <f t="shared" si="17851"/>
        <v>0</v>
      </c>
      <c r="W962" s="113">
        <f t="shared" si="17851"/>
        <v>0</v>
      </c>
      <c r="X962" s="113">
        <f t="shared" si="17851"/>
        <v>0</v>
      </c>
      <c r="Y962" s="113">
        <f t="shared" ref="Y962:AG962" si="17852">Y960/$F960</f>
        <v>0</v>
      </c>
      <c r="Z962" s="113">
        <f t="shared" si="17852"/>
        <v>0</v>
      </c>
      <c r="AA962" s="113">
        <f t="shared" si="17852"/>
        <v>0</v>
      </c>
      <c r="AB962" s="113">
        <f t="shared" si="17852"/>
        <v>0</v>
      </c>
      <c r="AC962" s="113">
        <f t="shared" si="17852"/>
        <v>0</v>
      </c>
      <c r="AD962" s="113">
        <f t="shared" si="17852"/>
        <v>0</v>
      </c>
      <c r="AE962" s="113">
        <f t="shared" si="17852"/>
        <v>0</v>
      </c>
      <c r="AF962" s="113">
        <f t="shared" si="17852"/>
        <v>0</v>
      </c>
      <c r="AG962" s="113">
        <f t="shared" si="17852"/>
        <v>0</v>
      </c>
      <c r="AH962" s="113">
        <f t="shared" ref="AH962:AK962" si="17853">AH960/$F960</f>
        <v>0</v>
      </c>
      <c r="AI962" s="113">
        <f t="shared" si="17853"/>
        <v>0</v>
      </c>
      <c r="AJ962" s="113">
        <f t="shared" si="17853"/>
        <v>0</v>
      </c>
      <c r="AK962" s="113">
        <f t="shared" si="17853"/>
        <v>0</v>
      </c>
      <c r="AL962" s="113">
        <f t="shared" ref="AL962:AT962" si="17854">AL960/$F960</f>
        <v>0</v>
      </c>
      <c r="AM962" s="113">
        <f t="shared" si="17854"/>
        <v>0</v>
      </c>
      <c r="AN962" s="113">
        <f t="shared" si="17854"/>
        <v>0</v>
      </c>
      <c r="AO962" s="113">
        <f t="shared" si="17854"/>
        <v>0</v>
      </c>
      <c r="AP962" s="113">
        <f t="shared" si="17854"/>
        <v>0</v>
      </c>
      <c r="AQ962" s="113">
        <f t="shared" si="17854"/>
        <v>0</v>
      </c>
      <c r="AR962" s="113">
        <f t="shared" si="17854"/>
        <v>0</v>
      </c>
      <c r="AS962" s="113">
        <f t="shared" si="17854"/>
        <v>0</v>
      </c>
      <c r="AT962" s="113">
        <f t="shared" si="17854"/>
        <v>0</v>
      </c>
      <c r="AU962" s="113">
        <f t="shared" ref="AU962:AX962" si="17855">AU960/$F960</f>
        <v>0</v>
      </c>
      <c r="AV962" s="113">
        <f t="shared" si="17855"/>
        <v>0</v>
      </c>
      <c r="AW962" s="113">
        <f t="shared" si="17855"/>
        <v>0</v>
      </c>
      <c r="AX962" s="113">
        <f t="shared" si="17855"/>
        <v>0</v>
      </c>
      <c r="AY962" s="113">
        <f t="shared" ref="AY962:BC962" si="17856">AY960/$F960</f>
        <v>0</v>
      </c>
      <c r="AZ962" s="113">
        <f t="shared" si="17856"/>
        <v>0</v>
      </c>
      <c r="BA962" s="113">
        <f t="shared" si="17856"/>
        <v>0</v>
      </c>
      <c r="BB962" s="113">
        <f t="shared" si="17856"/>
        <v>0</v>
      </c>
      <c r="BC962" s="113">
        <f t="shared" si="17856"/>
        <v>0</v>
      </c>
      <c r="BD962" s="113">
        <f t="shared" ref="BD962:BG962" si="17857">BD960/$F960</f>
        <v>0</v>
      </c>
      <c r="BE962" s="113">
        <f t="shared" si="17857"/>
        <v>0</v>
      </c>
      <c r="BF962" s="113">
        <f t="shared" si="17857"/>
        <v>0</v>
      </c>
      <c r="BG962" s="113">
        <f t="shared" si="17857"/>
        <v>0</v>
      </c>
      <c r="BH962" s="113">
        <f t="shared" ref="BH962:CB962" si="17858">BH960/$F960</f>
        <v>0</v>
      </c>
      <c r="BI962" s="113">
        <f t="shared" si="17858"/>
        <v>0</v>
      </c>
      <c r="BJ962" s="113">
        <f t="shared" si="17858"/>
        <v>0</v>
      </c>
      <c r="BK962" s="113">
        <f t="shared" si="17858"/>
        <v>0</v>
      </c>
      <c r="BL962" s="113">
        <f t="shared" si="17858"/>
        <v>0</v>
      </c>
      <c r="BM962" s="113">
        <f t="shared" si="17858"/>
        <v>0</v>
      </c>
      <c r="BN962" s="113">
        <f t="shared" si="17858"/>
        <v>0</v>
      </c>
      <c r="BO962" s="113">
        <f t="shared" si="17858"/>
        <v>0</v>
      </c>
      <c r="BP962" s="113">
        <f t="shared" si="17858"/>
        <v>0</v>
      </c>
      <c r="BQ962" s="113">
        <f t="shared" si="17858"/>
        <v>0</v>
      </c>
      <c r="BR962" s="113">
        <f t="shared" si="17858"/>
        <v>0</v>
      </c>
      <c r="BS962" s="113">
        <f t="shared" si="17858"/>
        <v>0</v>
      </c>
      <c r="BT962" s="113">
        <f t="shared" si="17858"/>
        <v>0</v>
      </c>
      <c r="BU962" s="113">
        <f t="shared" si="17858"/>
        <v>0</v>
      </c>
      <c r="BV962" s="113">
        <f t="shared" si="17858"/>
        <v>0</v>
      </c>
      <c r="BW962" s="113">
        <f t="shared" si="17858"/>
        <v>0.16666666666666666</v>
      </c>
      <c r="BX962" s="113">
        <f t="shared" si="17858"/>
        <v>0.16666666666666666</v>
      </c>
      <c r="BY962" s="113">
        <f t="shared" si="17858"/>
        <v>0.16666666666666666</v>
      </c>
      <c r="BZ962" s="113">
        <f t="shared" si="17858"/>
        <v>0.16666666666666666</v>
      </c>
      <c r="CA962" s="113">
        <f t="shared" si="17858"/>
        <v>0.16666666666666666</v>
      </c>
      <c r="CB962" s="113">
        <f t="shared" si="17858"/>
        <v>0.16666666666666666</v>
      </c>
      <c r="CC962" s="113">
        <f t="shared" ref="CC962" si="17859">CC960/$F960</f>
        <v>0</v>
      </c>
      <c r="CD962" s="113">
        <f t="shared" ref="CD962:CG962" si="17860">CD960/$F960</f>
        <v>0</v>
      </c>
      <c r="CE962" s="113"/>
      <c r="CF962" s="113">
        <f t="shared" si="17860"/>
        <v>0</v>
      </c>
      <c r="CG962" s="113">
        <f t="shared" si="17860"/>
        <v>0</v>
      </c>
      <c r="CH962" s="114">
        <f>IF(C960="","",100%-SUM(G962:CG962))</f>
        <v>1.1102230246251565E-16</v>
      </c>
      <c r="CI962" s="115">
        <f>IF(C960="","",SUM(G962:CG962))</f>
        <v>0.99999999999999989</v>
      </c>
      <c r="CJ962" s="67" t="b">
        <f>IF(C960="","",SUM(G962:CG962)=CI962)</f>
        <v>1</v>
      </c>
    </row>
    <row r="963" spans="1:88" s="5" customFormat="1" ht="22.05" customHeight="1" x14ac:dyDescent="0.3">
      <c r="A963" s="171" t="s">
        <v>681</v>
      </c>
      <c r="B963" s="155" t="s">
        <v>682</v>
      </c>
      <c r="C963" s="168" t="s">
        <v>163</v>
      </c>
      <c r="D963" s="158">
        <v>0</v>
      </c>
      <c r="E963" s="161">
        <v>2072643</v>
      </c>
      <c r="F963" s="164">
        <f t="shared" si="17231"/>
        <v>0</v>
      </c>
      <c r="G963" s="108">
        <v>0</v>
      </c>
      <c r="H963" s="108"/>
      <c r="I963" s="108"/>
      <c r="J963" s="108"/>
      <c r="K963" s="108"/>
      <c r="L963" s="108"/>
      <c r="M963" s="108"/>
      <c r="N963" s="108"/>
      <c r="O963" s="108"/>
      <c r="P963" s="108"/>
      <c r="Q963" s="108"/>
      <c r="R963" s="108"/>
      <c r="S963" s="108"/>
      <c r="T963" s="108"/>
      <c r="U963" s="108"/>
      <c r="V963" s="108"/>
      <c r="W963" s="108"/>
      <c r="X963" s="108"/>
      <c r="Y963" s="108"/>
      <c r="Z963" s="108"/>
      <c r="AA963" s="108"/>
      <c r="AB963" s="108"/>
      <c r="AC963" s="108"/>
      <c r="AD963" s="108"/>
      <c r="AE963" s="108"/>
      <c r="AF963" s="108"/>
      <c r="AG963" s="108"/>
      <c r="AH963" s="108"/>
      <c r="AI963" s="108"/>
      <c r="AJ963" s="108"/>
      <c r="AK963" s="108"/>
      <c r="AL963" s="108"/>
      <c r="AM963" s="108"/>
      <c r="AN963" s="108"/>
      <c r="AO963" s="108"/>
      <c r="AP963" s="108"/>
      <c r="AQ963" s="108"/>
      <c r="AR963" s="108"/>
      <c r="AS963" s="108"/>
      <c r="AT963" s="108"/>
      <c r="AU963" s="108"/>
      <c r="AV963" s="108"/>
      <c r="AW963" s="108"/>
      <c r="AX963" s="108"/>
      <c r="AY963" s="108"/>
      <c r="AZ963" s="108"/>
      <c r="BA963" s="108"/>
      <c r="BB963" s="108"/>
      <c r="BC963" s="108"/>
      <c r="BD963" s="108"/>
      <c r="BE963" s="108"/>
      <c r="BF963" s="108"/>
      <c r="BG963" s="108"/>
      <c r="BH963" s="108"/>
      <c r="BI963" s="108"/>
      <c r="BJ963" s="108"/>
      <c r="BK963" s="108"/>
      <c r="BL963" s="108"/>
      <c r="BM963" s="108"/>
      <c r="BN963" s="108"/>
      <c r="BO963" s="108"/>
      <c r="BP963" s="108"/>
      <c r="BQ963" s="108"/>
      <c r="BR963" s="108"/>
      <c r="BS963" s="108"/>
      <c r="BT963" s="108"/>
      <c r="BU963" s="108"/>
      <c r="BV963" s="108"/>
      <c r="BW963" s="108">
        <f t="shared" ref="BW963:BZ987" si="17861">ROUND($F963/6,0)</f>
        <v>0</v>
      </c>
      <c r="BX963" s="108">
        <f t="shared" si="17861"/>
        <v>0</v>
      </c>
      <c r="BY963" s="108">
        <f t="shared" si="17861"/>
        <v>0</v>
      </c>
      <c r="BZ963" s="108">
        <f t="shared" si="17861"/>
        <v>0</v>
      </c>
      <c r="CA963" s="108">
        <f t="shared" ref="CA963:CB963" si="17862">ROUNDUP($F963/6,0)</f>
        <v>0</v>
      </c>
      <c r="CB963" s="108">
        <f t="shared" si="17862"/>
        <v>0</v>
      </c>
      <c r="CC963" s="108"/>
      <c r="CD963" s="108"/>
      <c r="CE963" s="108"/>
      <c r="CF963" s="108"/>
      <c r="CG963" s="108"/>
      <c r="CH963" s="109">
        <f>IF(C963="","",F963-SUM(G963:CG963))</f>
        <v>0</v>
      </c>
      <c r="CI963" s="107">
        <f>IF(C963="","",SUM(G963:CG963))</f>
        <v>0</v>
      </c>
      <c r="CJ963" s="67" t="b">
        <f>IF(C963="","",F963=CI963)</f>
        <v>1</v>
      </c>
    </row>
    <row r="964" spans="1:88" s="5" customFormat="1" ht="22.05" customHeight="1" x14ac:dyDescent="0.3">
      <c r="A964" s="172"/>
      <c r="B964" s="156"/>
      <c r="C964" s="169"/>
      <c r="D964" s="159"/>
      <c r="E964" s="162"/>
      <c r="F964" s="165"/>
      <c r="G964" s="110">
        <v>0</v>
      </c>
      <c r="H964" s="110"/>
      <c r="I964" s="110"/>
      <c r="J964" s="110"/>
      <c r="K964" s="110"/>
      <c r="L964" s="110"/>
      <c r="M964" s="110"/>
      <c r="N964" s="110"/>
      <c r="O964" s="110"/>
      <c r="P964" s="110"/>
      <c r="Q964" s="110"/>
      <c r="R964" s="110"/>
      <c r="S964" s="110"/>
      <c r="T964" s="110"/>
      <c r="U964" s="110">
        <f t="shared" ref="U964" si="17863">ROUND(U963/$E963,2)</f>
        <v>0</v>
      </c>
      <c r="V964" s="110">
        <f t="shared" ref="V964" si="17864">ROUND(V963/$E963,2)</f>
        <v>0</v>
      </c>
      <c r="W964" s="110">
        <f t="shared" ref="W964" si="17865">ROUND(W963/$E963,2)</f>
        <v>0</v>
      </c>
      <c r="X964" s="110">
        <f t="shared" ref="X964" si="17866">ROUND(X963/$E963,2)</f>
        <v>0</v>
      </c>
      <c r="Y964" s="110">
        <f t="shared" ref="Y964" si="17867">ROUND(Y963/$E963,2)</f>
        <v>0</v>
      </c>
      <c r="Z964" s="110">
        <f t="shared" ref="Z964" si="17868">ROUND(Z963/$E963,2)</f>
        <v>0</v>
      </c>
      <c r="AA964" s="110">
        <f t="shared" ref="AA964" si="17869">ROUND(AA963/$E963,2)</f>
        <v>0</v>
      </c>
      <c r="AB964" s="110">
        <f t="shared" ref="AB964" si="17870">ROUND(AB963/$E963,2)</f>
        <v>0</v>
      </c>
      <c r="AC964" s="110">
        <f t="shared" ref="AC964" si="17871">ROUND(AC963/$E963,2)</f>
        <v>0</v>
      </c>
      <c r="AD964" s="110">
        <f t="shared" ref="AD964" si="17872">ROUND(AD963/$E963,2)</f>
        <v>0</v>
      </c>
      <c r="AE964" s="110">
        <f t="shared" ref="AE964" si="17873">ROUND(AE963/$E963,2)</f>
        <v>0</v>
      </c>
      <c r="AF964" s="110">
        <f t="shared" ref="AF964" si="17874">ROUND(AF963/$E963,2)</f>
        <v>0</v>
      </c>
      <c r="AG964" s="110">
        <f t="shared" ref="AG964" si="17875">ROUND(AG963/$E963,2)</f>
        <v>0</v>
      </c>
      <c r="AH964" s="110">
        <f t="shared" ref="AH964" si="17876">ROUND(AH963/$E963,2)</f>
        <v>0</v>
      </c>
      <c r="AI964" s="110">
        <f t="shared" ref="AI964" si="17877">ROUND(AI963/$E963,2)</f>
        <v>0</v>
      </c>
      <c r="AJ964" s="110">
        <f t="shared" ref="AJ964" si="17878">ROUND(AJ963/$E963,2)</f>
        <v>0</v>
      </c>
      <c r="AK964" s="110">
        <f t="shared" ref="AK964" si="17879">ROUND(AK963/$E963,2)</f>
        <v>0</v>
      </c>
      <c r="AL964" s="110">
        <f t="shared" ref="AL964" si="17880">ROUND(AL963/$E963,2)</f>
        <v>0</v>
      </c>
      <c r="AM964" s="110">
        <f t="shared" ref="AM964" si="17881">ROUND(AM963/$E963,2)</f>
        <v>0</v>
      </c>
      <c r="AN964" s="110">
        <f t="shared" ref="AN964" si="17882">ROUND(AN963/$E963,2)</f>
        <v>0</v>
      </c>
      <c r="AO964" s="110">
        <f t="shared" ref="AO964" si="17883">ROUND(AO963/$E963,2)</f>
        <v>0</v>
      </c>
      <c r="AP964" s="110">
        <f t="shared" ref="AP964" si="17884">ROUND(AP963/$E963,2)</f>
        <v>0</v>
      </c>
      <c r="AQ964" s="110">
        <f t="shared" ref="AQ964" si="17885">ROUND(AQ963/$E963,2)</f>
        <v>0</v>
      </c>
      <c r="AR964" s="110">
        <f t="shared" ref="AR964" si="17886">ROUND(AR963/$E963,2)</f>
        <v>0</v>
      </c>
      <c r="AS964" s="110">
        <f t="shared" ref="AS964" si="17887">ROUND(AS963/$E963,2)</f>
        <v>0</v>
      </c>
      <c r="AT964" s="110">
        <f t="shared" ref="AT964" si="17888">ROUND(AT963/$E963,2)</f>
        <v>0</v>
      </c>
      <c r="AU964" s="110">
        <f t="shared" ref="AU964" si="17889">ROUND(AU963/$E963,2)</f>
        <v>0</v>
      </c>
      <c r="AV964" s="110">
        <f t="shared" ref="AV964" si="17890">ROUND(AV963/$E963,2)</f>
        <v>0</v>
      </c>
      <c r="AW964" s="110">
        <f t="shared" ref="AW964" si="17891">ROUND(AW963/$E963,2)</f>
        <v>0</v>
      </c>
      <c r="AX964" s="110">
        <f t="shared" ref="AX964" si="17892">ROUND(AX963/$E963,2)</f>
        <v>0</v>
      </c>
      <c r="AY964" s="110">
        <f t="shared" ref="AY964" si="17893">ROUND(AY963/$E963,2)</f>
        <v>0</v>
      </c>
      <c r="AZ964" s="110">
        <f t="shared" ref="AZ964" si="17894">ROUND(AZ963/$E963,2)</f>
        <v>0</v>
      </c>
      <c r="BA964" s="110">
        <f t="shared" ref="BA964" si="17895">ROUND(BA963/$E963,2)</f>
        <v>0</v>
      </c>
      <c r="BB964" s="110">
        <f t="shared" ref="BB964" si="17896">ROUND(BB963/$E963,2)</f>
        <v>0</v>
      </c>
      <c r="BC964" s="110">
        <f t="shared" ref="BC964" si="17897">ROUND(BC963/$E963,2)</f>
        <v>0</v>
      </c>
      <c r="BD964" s="110">
        <f t="shared" ref="BD964" si="17898">ROUND(BD963/$E963,2)</f>
        <v>0</v>
      </c>
      <c r="BE964" s="110">
        <f t="shared" ref="BE964" si="17899">ROUND(BE963/$E963,2)</f>
        <v>0</v>
      </c>
      <c r="BF964" s="110">
        <f t="shared" ref="BF964" si="17900">ROUND(BF963/$E963,2)</f>
        <v>0</v>
      </c>
      <c r="BG964" s="110">
        <f t="shared" ref="BG964" si="17901">ROUND(BG963/$E963,2)</f>
        <v>0</v>
      </c>
      <c r="BH964" s="110">
        <f t="shared" ref="BH964" si="17902">ROUND(BH963/$E963,2)</f>
        <v>0</v>
      </c>
      <c r="BI964" s="110">
        <f t="shared" ref="BI964" si="17903">ROUND(BI963/$E963,2)</f>
        <v>0</v>
      </c>
      <c r="BJ964" s="110">
        <f t="shared" ref="BJ964" si="17904">ROUND(BJ963/$E963,2)</f>
        <v>0</v>
      </c>
      <c r="BK964" s="110">
        <f t="shared" si="17608"/>
        <v>0</v>
      </c>
      <c r="BL964" s="110">
        <f t="shared" si="17608"/>
        <v>0</v>
      </c>
      <c r="BM964" s="110">
        <f t="shared" si="17608"/>
        <v>0</v>
      </c>
      <c r="BN964" s="110">
        <f t="shared" si="17608"/>
        <v>0</v>
      </c>
      <c r="BO964" s="110">
        <f t="shared" si="17608"/>
        <v>0</v>
      </c>
      <c r="BP964" s="110">
        <f t="shared" si="17608"/>
        <v>0</v>
      </c>
      <c r="BQ964" s="110">
        <f t="shared" ref="BQ964:BS964" si="17905">ROUNDUP(BQ963/$E963,2)</f>
        <v>0</v>
      </c>
      <c r="BR964" s="110">
        <f t="shared" si="17905"/>
        <v>0</v>
      </c>
      <c r="BS964" s="110">
        <f t="shared" si="17905"/>
        <v>0</v>
      </c>
      <c r="BT964" s="110">
        <f t="shared" si="17277"/>
        <v>0</v>
      </c>
      <c r="BU964" s="110">
        <f t="shared" ref="BU964:BW964" si="17906">ROUNDUP(BU963/$E963,2)</f>
        <v>0</v>
      </c>
      <c r="BV964" s="110">
        <f t="shared" si="17906"/>
        <v>0</v>
      </c>
      <c r="BW964" s="110">
        <f t="shared" si="17906"/>
        <v>0</v>
      </c>
      <c r="BX964" s="110">
        <f t="shared" si="17611"/>
        <v>0</v>
      </c>
      <c r="BY964" s="110">
        <f t="shared" si="17611"/>
        <v>0</v>
      </c>
      <c r="BZ964" s="110">
        <f t="shared" si="17611"/>
        <v>0</v>
      </c>
      <c r="CA964" s="110">
        <f t="shared" ref="CA964" si="17907">ROUNDDOWN(CA963/$E963,2)</f>
        <v>0</v>
      </c>
      <c r="CB964" s="110">
        <f t="shared" ref="CB964" si="17908">ROUNDDOWN(CB963/$E963,2)</f>
        <v>0</v>
      </c>
      <c r="CC964" s="110">
        <f t="shared" ref="CC964" si="17909">ROUND(CC963/$E963,2)</f>
        <v>0</v>
      </c>
      <c r="CD964" s="110">
        <f t="shared" ref="CD964" si="17910">ROUND(CD963/$E963,2)</f>
        <v>0</v>
      </c>
      <c r="CE964" s="110"/>
      <c r="CF964" s="110">
        <f t="shared" ref="CF964" si="17911">ROUND(CF963/$E963,2)</f>
        <v>0</v>
      </c>
      <c r="CG964" s="110">
        <f t="shared" ref="CG964" si="17912">ROUND(CG963/$E963,2)</f>
        <v>0</v>
      </c>
      <c r="CH964" s="111">
        <f>IF(C963="","",D963-SUM(G964:CG964))</f>
        <v>0</v>
      </c>
      <c r="CI964" s="112">
        <f>IF(C963="","",SUM(G964:CG964))</f>
        <v>0</v>
      </c>
      <c r="CJ964" s="67" t="b">
        <f>IF(C963="","",D963=CI964)</f>
        <v>1</v>
      </c>
    </row>
    <row r="965" spans="1:88" s="5" customFormat="1" ht="22.05" customHeight="1" x14ac:dyDescent="0.3">
      <c r="A965" s="173"/>
      <c r="B965" s="157"/>
      <c r="C965" s="170"/>
      <c r="D965" s="160"/>
      <c r="E965" s="163"/>
      <c r="F965" s="166"/>
      <c r="G965" s="113">
        <v>0</v>
      </c>
      <c r="H965" s="113"/>
      <c r="I965" s="113"/>
      <c r="J965" s="113"/>
      <c r="K965" s="113"/>
      <c r="L965" s="113"/>
      <c r="M965" s="113"/>
      <c r="N965" s="113"/>
      <c r="O965" s="113"/>
      <c r="P965" s="113"/>
      <c r="Q965" s="113"/>
      <c r="R965" s="113"/>
      <c r="S965" s="113"/>
      <c r="T965" s="113"/>
      <c r="U965" s="113"/>
      <c r="V965" s="113"/>
      <c r="W965" s="113"/>
      <c r="X965" s="113"/>
      <c r="Y965" s="113"/>
      <c r="Z965" s="113"/>
      <c r="AA965" s="113"/>
      <c r="AB965" s="113"/>
      <c r="AC965" s="113"/>
      <c r="AD965" s="113"/>
      <c r="AE965" s="113"/>
      <c r="AF965" s="113"/>
      <c r="AG965" s="113"/>
      <c r="AH965" s="113"/>
      <c r="AI965" s="113"/>
      <c r="AJ965" s="113"/>
      <c r="AK965" s="113"/>
      <c r="AL965" s="113"/>
      <c r="AM965" s="113"/>
      <c r="AN965" s="113"/>
      <c r="AO965" s="113"/>
      <c r="AP965" s="113"/>
      <c r="AQ965" s="113"/>
      <c r="AR965" s="113"/>
      <c r="AS965" s="113"/>
      <c r="AT965" s="113"/>
      <c r="AU965" s="113"/>
      <c r="AV965" s="113"/>
      <c r="AW965" s="113"/>
      <c r="AX965" s="113"/>
      <c r="AY965" s="113"/>
      <c r="AZ965" s="113"/>
      <c r="BA965" s="113"/>
      <c r="BB965" s="113"/>
      <c r="BC965" s="113"/>
      <c r="BD965" s="113"/>
      <c r="BE965" s="113"/>
      <c r="BF965" s="113"/>
      <c r="BG965" s="113"/>
      <c r="BH965" s="113"/>
      <c r="BI965" s="113"/>
      <c r="BJ965" s="113"/>
      <c r="BK965" s="113"/>
      <c r="BL965" s="113"/>
      <c r="BM965" s="113"/>
      <c r="BN965" s="113"/>
      <c r="BO965" s="113"/>
      <c r="BP965" s="113"/>
      <c r="BQ965" s="113"/>
      <c r="BR965" s="113"/>
      <c r="BS965" s="113"/>
      <c r="BT965" s="113"/>
      <c r="BU965" s="113"/>
      <c r="BV965" s="113"/>
      <c r="BW965" s="113"/>
      <c r="BX965" s="113"/>
      <c r="BY965" s="113"/>
      <c r="BZ965" s="113"/>
      <c r="CA965" s="113"/>
      <c r="CB965" s="113"/>
      <c r="CC965" s="113"/>
      <c r="CD965" s="113"/>
      <c r="CE965" s="113"/>
      <c r="CF965" s="113"/>
      <c r="CG965" s="113"/>
      <c r="CH965" s="114">
        <f>IF(C963="","",100%-SUM(G965:CG965))</f>
        <v>1</v>
      </c>
      <c r="CI965" s="115">
        <f>IF(C963="","",SUM(G965:CG965))</f>
        <v>0</v>
      </c>
      <c r="CJ965" s="67" t="b">
        <f>IF(C963="","",SUM(G965:CG965)=CI965)</f>
        <v>1</v>
      </c>
    </row>
    <row r="966" spans="1:88" s="5" customFormat="1" ht="22.05" customHeight="1" x14ac:dyDescent="0.3">
      <c r="A966" s="171" t="s">
        <v>683</v>
      </c>
      <c r="B966" s="155" t="s">
        <v>684</v>
      </c>
      <c r="C966" s="168" t="s">
        <v>163</v>
      </c>
      <c r="D966" s="158">
        <v>0</v>
      </c>
      <c r="E966" s="161">
        <v>3828052</v>
      </c>
      <c r="F966" s="164">
        <f t="shared" si="17231"/>
        <v>0</v>
      </c>
      <c r="G966" s="108">
        <v>0</v>
      </c>
      <c r="H966" s="108"/>
      <c r="I966" s="108"/>
      <c r="J966" s="108"/>
      <c r="K966" s="108"/>
      <c r="L966" s="108"/>
      <c r="M966" s="108"/>
      <c r="N966" s="108"/>
      <c r="O966" s="108"/>
      <c r="P966" s="108"/>
      <c r="Q966" s="108"/>
      <c r="R966" s="108"/>
      <c r="S966" s="108"/>
      <c r="T966" s="108"/>
      <c r="U966" s="108"/>
      <c r="V966" s="108"/>
      <c r="W966" s="108"/>
      <c r="X966" s="108"/>
      <c r="Y966" s="108"/>
      <c r="Z966" s="108"/>
      <c r="AA966" s="108"/>
      <c r="AB966" s="108"/>
      <c r="AC966" s="108"/>
      <c r="AD966" s="108"/>
      <c r="AE966" s="108"/>
      <c r="AF966" s="108"/>
      <c r="AG966" s="108"/>
      <c r="AH966" s="108"/>
      <c r="AI966" s="108"/>
      <c r="AJ966" s="108"/>
      <c r="AK966" s="108"/>
      <c r="AL966" s="108"/>
      <c r="AM966" s="108"/>
      <c r="AN966" s="108"/>
      <c r="AO966" s="108"/>
      <c r="AP966" s="108"/>
      <c r="AQ966" s="108"/>
      <c r="AR966" s="108"/>
      <c r="AS966" s="108"/>
      <c r="AT966" s="108"/>
      <c r="AU966" s="108"/>
      <c r="AV966" s="108"/>
      <c r="AW966" s="108"/>
      <c r="AX966" s="108"/>
      <c r="AY966" s="108"/>
      <c r="AZ966" s="108"/>
      <c r="BA966" s="108"/>
      <c r="BB966" s="108"/>
      <c r="BC966" s="108"/>
      <c r="BD966" s="108"/>
      <c r="BE966" s="108"/>
      <c r="BF966" s="108"/>
      <c r="BG966" s="108"/>
      <c r="BH966" s="108"/>
      <c r="BI966" s="108"/>
      <c r="BJ966" s="108"/>
      <c r="BK966" s="108"/>
      <c r="BL966" s="108"/>
      <c r="BM966" s="108"/>
      <c r="BN966" s="108"/>
      <c r="BO966" s="108"/>
      <c r="BP966" s="108"/>
      <c r="BQ966" s="108"/>
      <c r="BR966" s="108"/>
      <c r="BS966" s="108"/>
      <c r="BT966" s="108"/>
      <c r="BU966" s="108"/>
      <c r="BV966" s="108"/>
      <c r="BW966" s="108">
        <f t="shared" ref="BW966" si="17913">ROUND($F966/6,0)</f>
        <v>0</v>
      </c>
      <c r="BX966" s="108">
        <f t="shared" si="17861"/>
        <v>0</v>
      </c>
      <c r="BY966" s="108">
        <f t="shared" si="17861"/>
        <v>0</v>
      </c>
      <c r="BZ966" s="108">
        <f t="shared" si="17861"/>
        <v>0</v>
      </c>
      <c r="CA966" s="108">
        <f t="shared" ref="CA966:CB966" si="17914">ROUNDUP($F966/6,0)</f>
        <v>0</v>
      </c>
      <c r="CB966" s="108">
        <f t="shared" si="17914"/>
        <v>0</v>
      </c>
      <c r="CC966" s="108"/>
      <c r="CD966" s="108"/>
      <c r="CE966" s="108"/>
      <c r="CF966" s="108"/>
      <c r="CG966" s="108"/>
      <c r="CH966" s="109">
        <f>IF(C966="","",F966-SUM(G966:CG966))</f>
        <v>0</v>
      </c>
      <c r="CI966" s="107">
        <f>IF(C966="","",SUM(G966:CG966))</f>
        <v>0</v>
      </c>
      <c r="CJ966" s="67" t="b">
        <f>IF(C966="","",F966=CI966)</f>
        <v>1</v>
      </c>
    </row>
    <row r="967" spans="1:88" s="5" customFormat="1" ht="22.05" customHeight="1" x14ac:dyDescent="0.3">
      <c r="A967" s="172"/>
      <c r="B967" s="156"/>
      <c r="C967" s="169"/>
      <c r="D967" s="159"/>
      <c r="E967" s="162"/>
      <c r="F967" s="165"/>
      <c r="G967" s="110">
        <v>0</v>
      </c>
      <c r="H967" s="110"/>
      <c r="I967" s="110"/>
      <c r="J967" s="110"/>
      <c r="K967" s="110"/>
      <c r="L967" s="110"/>
      <c r="M967" s="110"/>
      <c r="N967" s="110"/>
      <c r="O967" s="110"/>
      <c r="P967" s="110"/>
      <c r="Q967" s="110"/>
      <c r="R967" s="110"/>
      <c r="S967" s="110"/>
      <c r="T967" s="110"/>
      <c r="U967" s="110">
        <f t="shared" ref="U967" si="17915">ROUND(U966/$E966,2)</f>
        <v>0</v>
      </c>
      <c r="V967" s="110">
        <f t="shared" ref="V967" si="17916">ROUND(V966/$E966,2)</f>
        <v>0</v>
      </c>
      <c r="W967" s="110">
        <f t="shared" ref="W967" si="17917">ROUND(W966/$E966,2)</f>
        <v>0</v>
      </c>
      <c r="X967" s="110">
        <f t="shared" ref="X967" si="17918">ROUND(X966/$E966,2)</f>
        <v>0</v>
      </c>
      <c r="Y967" s="110">
        <f t="shared" ref="Y967" si="17919">ROUND(Y966/$E966,2)</f>
        <v>0</v>
      </c>
      <c r="Z967" s="110">
        <f t="shared" ref="Z967" si="17920">ROUND(Z966/$E966,2)</f>
        <v>0</v>
      </c>
      <c r="AA967" s="110">
        <f t="shared" ref="AA967" si="17921">ROUND(AA966/$E966,2)</f>
        <v>0</v>
      </c>
      <c r="AB967" s="110">
        <f t="shared" ref="AB967" si="17922">ROUND(AB966/$E966,2)</f>
        <v>0</v>
      </c>
      <c r="AC967" s="110">
        <f t="shared" ref="AC967" si="17923">ROUND(AC966/$E966,2)</f>
        <v>0</v>
      </c>
      <c r="AD967" s="110">
        <f t="shared" ref="AD967" si="17924">ROUND(AD966/$E966,2)</f>
        <v>0</v>
      </c>
      <c r="AE967" s="110">
        <f t="shared" ref="AE967" si="17925">ROUND(AE966/$E966,2)</f>
        <v>0</v>
      </c>
      <c r="AF967" s="110">
        <f t="shared" ref="AF967" si="17926">ROUND(AF966/$E966,2)</f>
        <v>0</v>
      </c>
      <c r="AG967" s="110">
        <f t="shared" ref="AG967" si="17927">ROUND(AG966/$E966,2)</f>
        <v>0</v>
      </c>
      <c r="AH967" s="110">
        <f t="shared" ref="AH967" si="17928">ROUND(AH966/$E966,2)</f>
        <v>0</v>
      </c>
      <c r="AI967" s="110">
        <f t="shared" ref="AI967" si="17929">ROUND(AI966/$E966,2)</f>
        <v>0</v>
      </c>
      <c r="AJ967" s="110">
        <f t="shared" ref="AJ967" si="17930">ROUND(AJ966/$E966,2)</f>
        <v>0</v>
      </c>
      <c r="AK967" s="110">
        <f t="shared" ref="AK967" si="17931">ROUND(AK966/$E966,2)</f>
        <v>0</v>
      </c>
      <c r="AL967" s="110">
        <f t="shared" ref="AL967" si="17932">ROUND(AL966/$E966,2)</f>
        <v>0</v>
      </c>
      <c r="AM967" s="110">
        <f t="shared" ref="AM967" si="17933">ROUND(AM966/$E966,2)</f>
        <v>0</v>
      </c>
      <c r="AN967" s="110">
        <f t="shared" ref="AN967" si="17934">ROUND(AN966/$E966,2)</f>
        <v>0</v>
      </c>
      <c r="AO967" s="110">
        <f t="shared" ref="AO967" si="17935">ROUND(AO966/$E966,2)</f>
        <v>0</v>
      </c>
      <c r="AP967" s="110">
        <f t="shared" ref="AP967" si="17936">ROUND(AP966/$E966,2)</f>
        <v>0</v>
      </c>
      <c r="AQ967" s="110">
        <f t="shared" ref="AQ967" si="17937">ROUND(AQ966/$E966,2)</f>
        <v>0</v>
      </c>
      <c r="AR967" s="110">
        <f t="shared" ref="AR967" si="17938">ROUND(AR966/$E966,2)</f>
        <v>0</v>
      </c>
      <c r="AS967" s="110">
        <f t="shared" ref="AS967" si="17939">ROUND(AS966/$E966,2)</f>
        <v>0</v>
      </c>
      <c r="AT967" s="110">
        <f t="shared" ref="AT967" si="17940">ROUND(AT966/$E966,2)</f>
        <v>0</v>
      </c>
      <c r="AU967" s="110">
        <f t="shared" ref="AU967" si="17941">ROUND(AU966/$E966,2)</f>
        <v>0</v>
      </c>
      <c r="AV967" s="110">
        <f t="shared" ref="AV967" si="17942">ROUND(AV966/$E966,2)</f>
        <v>0</v>
      </c>
      <c r="AW967" s="110">
        <f t="shared" ref="AW967" si="17943">ROUND(AW966/$E966,2)</f>
        <v>0</v>
      </c>
      <c r="AX967" s="110">
        <f t="shared" ref="AX967" si="17944">ROUND(AX966/$E966,2)</f>
        <v>0</v>
      </c>
      <c r="AY967" s="110">
        <f t="shared" ref="AY967" si="17945">ROUND(AY966/$E966,2)</f>
        <v>0</v>
      </c>
      <c r="AZ967" s="110">
        <f t="shared" ref="AZ967" si="17946">ROUND(AZ966/$E966,2)</f>
        <v>0</v>
      </c>
      <c r="BA967" s="110">
        <f t="shared" ref="BA967" si="17947">ROUND(BA966/$E966,2)</f>
        <v>0</v>
      </c>
      <c r="BB967" s="110">
        <f t="shared" ref="BB967" si="17948">ROUND(BB966/$E966,2)</f>
        <v>0</v>
      </c>
      <c r="BC967" s="110">
        <f t="shared" ref="BC967" si="17949">ROUND(BC966/$E966,2)</f>
        <v>0</v>
      </c>
      <c r="BD967" s="110">
        <f t="shared" ref="BD967" si="17950">ROUND(BD966/$E966,2)</f>
        <v>0</v>
      </c>
      <c r="BE967" s="110">
        <f t="shared" ref="BE967" si="17951">ROUND(BE966/$E966,2)</f>
        <v>0</v>
      </c>
      <c r="BF967" s="110">
        <f t="shared" ref="BF967" si="17952">ROUND(BF966/$E966,2)</f>
        <v>0</v>
      </c>
      <c r="BG967" s="110">
        <f t="shared" ref="BG967" si="17953">ROUND(BG966/$E966,2)</f>
        <v>0</v>
      </c>
      <c r="BH967" s="110">
        <f t="shared" ref="BH967" si="17954">ROUND(BH966/$E966,2)</f>
        <v>0</v>
      </c>
      <c r="BI967" s="110">
        <f t="shared" ref="BI967" si="17955">ROUND(BI966/$E966,2)</f>
        <v>0</v>
      </c>
      <c r="BJ967" s="110">
        <f t="shared" ref="BJ967:BP982" si="17956">ROUND(BJ966/$E966,2)</f>
        <v>0</v>
      </c>
      <c r="BK967" s="110">
        <f t="shared" si="17956"/>
        <v>0</v>
      </c>
      <c r="BL967" s="110">
        <f t="shared" si="17956"/>
        <v>0</v>
      </c>
      <c r="BM967" s="110">
        <f t="shared" si="17956"/>
        <v>0</v>
      </c>
      <c r="BN967" s="110">
        <f t="shared" si="17956"/>
        <v>0</v>
      </c>
      <c r="BO967" s="110">
        <f t="shared" si="17956"/>
        <v>0</v>
      </c>
      <c r="BP967" s="110">
        <f t="shared" si="17956"/>
        <v>0</v>
      </c>
      <c r="BQ967" s="110">
        <f t="shared" ref="BQ967:BS967" si="17957">ROUNDUP(BQ966/$E966,2)</f>
        <v>0</v>
      </c>
      <c r="BR967" s="110">
        <f t="shared" si="17957"/>
        <v>0</v>
      </c>
      <c r="BS967" s="110">
        <f t="shared" si="17957"/>
        <v>0</v>
      </c>
      <c r="BT967" s="110">
        <f t="shared" si="17277"/>
        <v>0</v>
      </c>
      <c r="BU967" s="110">
        <f t="shared" ref="BU967:BW967" si="17958">ROUNDUP(BU966/$E966,2)</f>
        <v>0</v>
      </c>
      <c r="BV967" s="110">
        <f t="shared" si="17958"/>
        <v>0</v>
      </c>
      <c r="BW967" s="110">
        <f t="shared" si="17958"/>
        <v>0</v>
      </c>
      <c r="BX967" s="110">
        <f t="shared" ref="BX967:BZ982" si="17959">ROUND(BX966/$E966,2)</f>
        <v>0</v>
      </c>
      <c r="BY967" s="110">
        <f t="shared" si="17959"/>
        <v>0</v>
      </c>
      <c r="BZ967" s="110">
        <f t="shared" si="17959"/>
        <v>0</v>
      </c>
      <c r="CA967" s="110">
        <f t="shared" ref="CA967" si="17960">ROUNDDOWN(CA966/$E966,2)</f>
        <v>0</v>
      </c>
      <c r="CB967" s="110">
        <f t="shared" ref="CB967" si="17961">ROUNDDOWN(CB966/$E966,2)</f>
        <v>0</v>
      </c>
      <c r="CC967" s="110">
        <f t="shared" ref="CC967" si="17962">ROUND(CC966/$E966,2)</f>
        <v>0</v>
      </c>
      <c r="CD967" s="110">
        <f t="shared" ref="CD967" si="17963">ROUND(CD966/$E966,2)</f>
        <v>0</v>
      </c>
      <c r="CE967" s="110"/>
      <c r="CF967" s="110">
        <f t="shared" ref="CF967" si="17964">ROUND(CF966/$E966,2)</f>
        <v>0</v>
      </c>
      <c r="CG967" s="110">
        <f t="shared" ref="CG967" si="17965">ROUND(CG966/$E966,2)</f>
        <v>0</v>
      </c>
      <c r="CH967" s="111">
        <f>IF(C966="","",D966-SUM(G967:CG967))</f>
        <v>0</v>
      </c>
      <c r="CI967" s="112">
        <f>IF(C966="","",SUM(G967:CG967))</f>
        <v>0</v>
      </c>
      <c r="CJ967" s="67" t="b">
        <f>IF(C966="","",D966=CI967)</f>
        <v>1</v>
      </c>
    </row>
    <row r="968" spans="1:88" s="5" customFormat="1" ht="22.05" customHeight="1" x14ac:dyDescent="0.3">
      <c r="A968" s="173"/>
      <c r="B968" s="157"/>
      <c r="C968" s="170"/>
      <c r="D968" s="160"/>
      <c r="E968" s="163"/>
      <c r="F968" s="166"/>
      <c r="G968" s="113">
        <v>0</v>
      </c>
      <c r="H968" s="113"/>
      <c r="I968" s="113"/>
      <c r="J968" s="113"/>
      <c r="K968" s="113"/>
      <c r="L968" s="113"/>
      <c r="M968" s="113"/>
      <c r="N968" s="113"/>
      <c r="O968" s="113"/>
      <c r="P968" s="113"/>
      <c r="Q968" s="113"/>
      <c r="R968" s="113"/>
      <c r="S968" s="113"/>
      <c r="T968" s="113"/>
      <c r="U968" s="113"/>
      <c r="V968" s="113"/>
      <c r="W968" s="113"/>
      <c r="X968" s="113"/>
      <c r="Y968" s="113"/>
      <c r="Z968" s="113"/>
      <c r="AA968" s="113"/>
      <c r="AB968" s="113"/>
      <c r="AC968" s="113"/>
      <c r="AD968" s="113"/>
      <c r="AE968" s="113"/>
      <c r="AF968" s="113"/>
      <c r="AG968" s="113"/>
      <c r="AH968" s="113"/>
      <c r="AI968" s="113"/>
      <c r="AJ968" s="113"/>
      <c r="AK968" s="113"/>
      <c r="AL968" s="113"/>
      <c r="AM968" s="113"/>
      <c r="AN968" s="113"/>
      <c r="AO968" s="113"/>
      <c r="AP968" s="113"/>
      <c r="AQ968" s="113"/>
      <c r="AR968" s="113"/>
      <c r="AS968" s="113"/>
      <c r="AT968" s="113"/>
      <c r="AU968" s="113"/>
      <c r="AV968" s="113"/>
      <c r="AW968" s="113"/>
      <c r="AX968" s="113"/>
      <c r="AY968" s="113"/>
      <c r="AZ968" s="113"/>
      <c r="BA968" s="113"/>
      <c r="BB968" s="113"/>
      <c r="BC968" s="113"/>
      <c r="BD968" s="113"/>
      <c r="BE968" s="113"/>
      <c r="BF968" s="113"/>
      <c r="BG968" s="113"/>
      <c r="BH968" s="113"/>
      <c r="BI968" s="113"/>
      <c r="BJ968" s="113"/>
      <c r="BK968" s="113"/>
      <c r="BL968" s="113"/>
      <c r="BM968" s="113"/>
      <c r="BN968" s="113"/>
      <c r="BO968" s="113"/>
      <c r="BP968" s="113"/>
      <c r="BQ968" s="113"/>
      <c r="BR968" s="113"/>
      <c r="BS968" s="113"/>
      <c r="BT968" s="113"/>
      <c r="BU968" s="113"/>
      <c r="BV968" s="113"/>
      <c r="BW968" s="113"/>
      <c r="BX968" s="113"/>
      <c r="BY968" s="113"/>
      <c r="BZ968" s="113"/>
      <c r="CA968" s="113"/>
      <c r="CB968" s="113"/>
      <c r="CC968" s="113"/>
      <c r="CD968" s="113"/>
      <c r="CE968" s="113"/>
      <c r="CF968" s="113"/>
      <c r="CG968" s="113"/>
      <c r="CH968" s="114">
        <f>IF(C966="","",100%-SUM(G968:CG968))</f>
        <v>1</v>
      </c>
      <c r="CI968" s="115">
        <f>IF(C966="","",SUM(G968:CG968))</f>
        <v>0</v>
      </c>
      <c r="CJ968" s="67" t="b">
        <f>IF(C966="","",SUM(G968:CG968)=CI968)</f>
        <v>1</v>
      </c>
    </row>
    <row r="969" spans="1:88" s="5" customFormat="1" ht="22.05" customHeight="1" x14ac:dyDescent="0.3">
      <c r="A969" s="171" t="s">
        <v>685</v>
      </c>
      <c r="B969" s="155" t="s">
        <v>686</v>
      </c>
      <c r="C969" s="168" t="s">
        <v>163</v>
      </c>
      <c r="D969" s="158">
        <v>4</v>
      </c>
      <c r="E969" s="161">
        <v>1543765</v>
      </c>
      <c r="F969" s="164">
        <f t="shared" si="17231"/>
        <v>6175060</v>
      </c>
      <c r="G969" s="108">
        <v>0</v>
      </c>
      <c r="H969" s="108"/>
      <c r="I969" s="108"/>
      <c r="J969" s="108"/>
      <c r="K969" s="108"/>
      <c r="L969" s="108"/>
      <c r="M969" s="108"/>
      <c r="N969" s="108"/>
      <c r="O969" s="108"/>
      <c r="P969" s="108"/>
      <c r="Q969" s="108"/>
      <c r="R969" s="108"/>
      <c r="S969" s="108"/>
      <c r="T969" s="108"/>
      <c r="U969" s="108"/>
      <c r="V969" s="108"/>
      <c r="W969" s="108"/>
      <c r="X969" s="108"/>
      <c r="Y969" s="108"/>
      <c r="Z969" s="108"/>
      <c r="AA969" s="108"/>
      <c r="AB969" s="108"/>
      <c r="AC969" s="108"/>
      <c r="AD969" s="108"/>
      <c r="AE969" s="108"/>
      <c r="AF969" s="108"/>
      <c r="AG969" s="108"/>
      <c r="AH969" s="108"/>
      <c r="AI969" s="108"/>
      <c r="AJ969" s="108"/>
      <c r="AK969" s="108"/>
      <c r="AL969" s="108"/>
      <c r="AM969" s="108"/>
      <c r="AN969" s="108"/>
      <c r="AO969" s="108"/>
      <c r="AP969" s="108"/>
      <c r="AQ969" s="108"/>
      <c r="AR969" s="108"/>
      <c r="AS969" s="108"/>
      <c r="AT969" s="108"/>
      <c r="AU969" s="108"/>
      <c r="AV969" s="108"/>
      <c r="AW969" s="108"/>
      <c r="AX969" s="108"/>
      <c r="AY969" s="108"/>
      <c r="AZ969" s="108"/>
      <c r="BA969" s="108"/>
      <c r="BB969" s="108"/>
      <c r="BC969" s="108"/>
      <c r="BD969" s="108"/>
      <c r="BE969" s="108"/>
      <c r="BF969" s="108"/>
      <c r="BG969" s="108"/>
      <c r="BH969" s="108"/>
      <c r="BI969" s="108"/>
      <c r="BJ969" s="108"/>
      <c r="BK969" s="108"/>
      <c r="BL969" s="108"/>
      <c r="BM969" s="108"/>
      <c r="BN969" s="108"/>
      <c r="BO969" s="108"/>
      <c r="BP969" s="108"/>
      <c r="BQ969" s="108"/>
      <c r="BR969" s="108"/>
      <c r="BS969" s="108"/>
      <c r="BT969" s="108"/>
      <c r="BU969" s="108"/>
      <c r="BV969" s="108"/>
      <c r="BW969" s="108">
        <f t="shared" ref="BW969" si="17966">ROUND($F969/6,0)</f>
        <v>1029177</v>
      </c>
      <c r="BX969" s="108">
        <f t="shared" si="17861"/>
        <v>1029177</v>
      </c>
      <c r="BY969" s="108">
        <f t="shared" si="17861"/>
        <v>1029177</v>
      </c>
      <c r="BZ969" s="108">
        <f t="shared" si="17861"/>
        <v>1029177</v>
      </c>
      <c r="CA969" s="108">
        <f>ROUNDDOWN($F969/6,0)</f>
        <v>1029176</v>
      </c>
      <c r="CB969" s="108">
        <f>ROUNDDOWN($F969/6,0)</f>
        <v>1029176</v>
      </c>
      <c r="CC969" s="108"/>
      <c r="CD969" s="108"/>
      <c r="CE969" s="108"/>
      <c r="CF969" s="108"/>
      <c r="CG969" s="108"/>
      <c r="CH969" s="109">
        <f>IF(C969="","",F969-SUM(G969:CG969))</f>
        <v>0</v>
      </c>
      <c r="CI969" s="107">
        <f>IF(C969="","",SUM(G969:CG969))</f>
        <v>6175060</v>
      </c>
      <c r="CJ969" s="67" t="b">
        <f>IF(C969="","",F969=CI969)</f>
        <v>1</v>
      </c>
    </row>
    <row r="970" spans="1:88" s="5" customFormat="1" ht="22.05" customHeight="1" x14ac:dyDescent="0.3">
      <c r="A970" s="172"/>
      <c r="B970" s="156"/>
      <c r="C970" s="169"/>
      <c r="D970" s="159"/>
      <c r="E970" s="162"/>
      <c r="F970" s="165"/>
      <c r="G970" s="110">
        <v>0</v>
      </c>
      <c r="H970" s="110"/>
      <c r="I970" s="110"/>
      <c r="J970" s="110"/>
      <c r="K970" s="110"/>
      <c r="L970" s="110"/>
      <c r="M970" s="110"/>
      <c r="N970" s="110"/>
      <c r="O970" s="110"/>
      <c r="P970" s="110"/>
      <c r="Q970" s="110"/>
      <c r="R970" s="110"/>
      <c r="S970" s="110"/>
      <c r="T970" s="110"/>
      <c r="U970" s="110">
        <f t="shared" ref="U970" si="17967">ROUND(U969/$E969,2)</f>
        <v>0</v>
      </c>
      <c r="V970" s="110">
        <f t="shared" ref="V970" si="17968">ROUND(V969/$E969,2)</f>
        <v>0</v>
      </c>
      <c r="W970" s="110">
        <f t="shared" ref="W970" si="17969">ROUND(W969/$E969,2)</f>
        <v>0</v>
      </c>
      <c r="X970" s="110">
        <f t="shared" ref="X970" si="17970">ROUND(X969/$E969,2)</f>
        <v>0</v>
      </c>
      <c r="Y970" s="110">
        <f t="shared" ref="Y970" si="17971">ROUND(Y969/$E969,2)</f>
        <v>0</v>
      </c>
      <c r="Z970" s="110">
        <f t="shared" ref="Z970" si="17972">ROUND(Z969/$E969,2)</f>
        <v>0</v>
      </c>
      <c r="AA970" s="110">
        <f t="shared" ref="AA970" si="17973">ROUND(AA969/$E969,2)</f>
        <v>0</v>
      </c>
      <c r="AB970" s="110">
        <f t="shared" ref="AB970" si="17974">ROUND(AB969/$E969,2)</f>
        <v>0</v>
      </c>
      <c r="AC970" s="110">
        <f t="shared" ref="AC970" si="17975">ROUND(AC969/$E969,2)</f>
        <v>0</v>
      </c>
      <c r="AD970" s="110">
        <f t="shared" ref="AD970" si="17976">ROUND(AD969/$E969,2)</f>
        <v>0</v>
      </c>
      <c r="AE970" s="110">
        <f t="shared" ref="AE970" si="17977">ROUND(AE969/$E969,2)</f>
        <v>0</v>
      </c>
      <c r="AF970" s="110">
        <f t="shared" ref="AF970" si="17978">ROUND(AF969/$E969,2)</f>
        <v>0</v>
      </c>
      <c r="AG970" s="110">
        <f t="shared" ref="AG970" si="17979">ROUND(AG969/$E969,2)</f>
        <v>0</v>
      </c>
      <c r="AH970" s="110">
        <f t="shared" ref="AH970" si="17980">ROUND(AH969/$E969,2)</f>
        <v>0</v>
      </c>
      <c r="AI970" s="110">
        <f t="shared" ref="AI970" si="17981">ROUND(AI969/$E969,2)</f>
        <v>0</v>
      </c>
      <c r="AJ970" s="110">
        <f t="shared" ref="AJ970" si="17982">ROUND(AJ969/$E969,2)</f>
        <v>0</v>
      </c>
      <c r="AK970" s="110">
        <f t="shared" ref="AK970" si="17983">ROUND(AK969/$E969,2)</f>
        <v>0</v>
      </c>
      <c r="AL970" s="110">
        <f t="shared" ref="AL970" si="17984">ROUND(AL969/$E969,2)</f>
        <v>0</v>
      </c>
      <c r="AM970" s="110">
        <f t="shared" ref="AM970" si="17985">ROUND(AM969/$E969,2)</f>
        <v>0</v>
      </c>
      <c r="AN970" s="110">
        <f t="shared" ref="AN970" si="17986">ROUND(AN969/$E969,2)</f>
        <v>0</v>
      </c>
      <c r="AO970" s="110">
        <f t="shared" ref="AO970" si="17987">ROUND(AO969/$E969,2)</f>
        <v>0</v>
      </c>
      <c r="AP970" s="110">
        <f t="shared" ref="AP970" si="17988">ROUND(AP969/$E969,2)</f>
        <v>0</v>
      </c>
      <c r="AQ970" s="110">
        <f t="shared" ref="AQ970" si="17989">ROUND(AQ969/$E969,2)</f>
        <v>0</v>
      </c>
      <c r="AR970" s="110">
        <f t="shared" ref="AR970" si="17990">ROUND(AR969/$E969,2)</f>
        <v>0</v>
      </c>
      <c r="AS970" s="110">
        <f t="shared" ref="AS970" si="17991">ROUND(AS969/$E969,2)</f>
        <v>0</v>
      </c>
      <c r="AT970" s="110">
        <f t="shared" ref="AT970" si="17992">ROUND(AT969/$E969,2)</f>
        <v>0</v>
      </c>
      <c r="AU970" s="110">
        <f t="shared" ref="AU970" si="17993">ROUND(AU969/$E969,2)</f>
        <v>0</v>
      </c>
      <c r="AV970" s="110">
        <f t="shared" ref="AV970" si="17994">ROUND(AV969/$E969,2)</f>
        <v>0</v>
      </c>
      <c r="AW970" s="110">
        <f t="shared" ref="AW970" si="17995">ROUND(AW969/$E969,2)</f>
        <v>0</v>
      </c>
      <c r="AX970" s="110">
        <f t="shared" ref="AX970" si="17996">ROUND(AX969/$E969,2)</f>
        <v>0</v>
      </c>
      <c r="AY970" s="110">
        <f t="shared" ref="AY970" si="17997">ROUND(AY969/$E969,2)</f>
        <v>0</v>
      </c>
      <c r="AZ970" s="110">
        <f t="shared" ref="AZ970" si="17998">ROUND(AZ969/$E969,2)</f>
        <v>0</v>
      </c>
      <c r="BA970" s="110">
        <f t="shared" ref="BA970" si="17999">ROUND(BA969/$E969,2)</f>
        <v>0</v>
      </c>
      <c r="BB970" s="110">
        <f t="shared" ref="BB970" si="18000">ROUND(BB969/$E969,2)</f>
        <v>0</v>
      </c>
      <c r="BC970" s="110">
        <f t="shared" ref="BC970" si="18001">ROUND(BC969/$E969,2)</f>
        <v>0</v>
      </c>
      <c r="BD970" s="110">
        <f t="shared" ref="BD970" si="18002">ROUND(BD969/$E969,2)</f>
        <v>0</v>
      </c>
      <c r="BE970" s="110">
        <f t="shared" ref="BE970" si="18003">ROUND(BE969/$E969,2)</f>
        <v>0</v>
      </c>
      <c r="BF970" s="110">
        <f t="shared" ref="BF970" si="18004">ROUND(BF969/$E969,2)</f>
        <v>0</v>
      </c>
      <c r="BG970" s="110">
        <f t="shared" ref="BG970" si="18005">ROUND(BG969/$E969,2)</f>
        <v>0</v>
      </c>
      <c r="BH970" s="110">
        <f t="shared" ref="BH970" si="18006">ROUND(BH969/$E969,2)</f>
        <v>0</v>
      </c>
      <c r="BI970" s="110">
        <f t="shared" ref="BI970" si="18007">ROUND(BI969/$E969,2)</f>
        <v>0</v>
      </c>
      <c r="BJ970" s="110">
        <f t="shared" ref="BJ970" si="18008">ROUND(BJ969/$E969,2)</f>
        <v>0</v>
      </c>
      <c r="BK970" s="110">
        <f t="shared" si="17956"/>
        <v>0</v>
      </c>
      <c r="BL970" s="110">
        <f t="shared" si="17956"/>
        <v>0</v>
      </c>
      <c r="BM970" s="110">
        <f t="shared" si="17956"/>
        <v>0</v>
      </c>
      <c r="BN970" s="110">
        <f t="shared" si="17956"/>
        <v>0</v>
      </c>
      <c r="BO970" s="110">
        <f t="shared" si="17956"/>
        <v>0</v>
      </c>
      <c r="BP970" s="110">
        <f t="shared" si="17956"/>
        <v>0</v>
      </c>
      <c r="BQ970" s="110">
        <f t="shared" ref="BQ970:BS970" si="18009">ROUNDUP(BQ969/$E969,2)</f>
        <v>0</v>
      </c>
      <c r="BR970" s="110">
        <f t="shared" si="18009"/>
        <v>0</v>
      </c>
      <c r="BS970" s="110">
        <f t="shared" si="18009"/>
        <v>0</v>
      </c>
      <c r="BT970" s="110">
        <f t="shared" si="17277"/>
        <v>0</v>
      </c>
      <c r="BU970" s="110">
        <f t="shared" ref="BU970:BW970" si="18010">ROUNDUP(BU969/$E969,2)</f>
        <v>0</v>
      </c>
      <c r="BV970" s="110">
        <f t="shared" si="18010"/>
        <v>0</v>
      </c>
      <c r="BW970" s="110">
        <f t="shared" si="18010"/>
        <v>0.67</v>
      </c>
      <c r="BX970" s="110">
        <f t="shared" si="17959"/>
        <v>0.67</v>
      </c>
      <c r="BY970" s="110">
        <f t="shared" si="17959"/>
        <v>0.67</v>
      </c>
      <c r="BZ970" s="110">
        <f t="shared" si="17959"/>
        <v>0.67</v>
      </c>
      <c r="CA970" s="110">
        <f t="shared" ref="CA970" si="18011">ROUNDDOWN(CA969/$E969,2)</f>
        <v>0.66</v>
      </c>
      <c r="CB970" s="110">
        <f t="shared" ref="CB970" si="18012">ROUNDDOWN(CB969/$E969,2)</f>
        <v>0.66</v>
      </c>
      <c r="CC970" s="110">
        <f t="shared" ref="CC970" si="18013">ROUND(CC969/$E969,2)</f>
        <v>0</v>
      </c>
      <c r="CD970" s="110">
        <f t="shared" ref="CD970" si="18014">ROUND(CD969/$E969,2)</f>
        <v>0</v>
      </c>
      <c r="CE970" s="110"/>
      <c r="CF970" s="110">
        <f t="shared" ref="CF970" si="18015">ROUND(CF969/$E969,2)</f>
        <v>0</v>
      </c>
      <c r="CG970" s="110">
        <f t="shared" ref="CG970" si="18016">ROUND(CG969/$E969,2)</f>
        <v>0</v>
      </c>
      <c r="CH970" s="111">
        <f>IF(C969="","",D969-SUM(G970:CG970))</f>
        <v>0</v>
      </c>
      <c r="CI970" s="112">
        <f>IF(C969="","",SUM(G970:CG970))</f>
        <v>4</v>
      </c>
      <c r="CJ970" s="67" t="b">
        <f>IF(C969="","",D969=CI970)</f>
        <v>1</v>
      </c>
    </row>
    <row r="971" spans="1:88" s="5" customFormat="1" ht="22.05" customHeight="1" x14ac:dyDescent="0.3">
      <c r="A971" s="173"/>
      <c r="B971" s="157"/>
      <c r="C971" s="170"/>
      <c r="D971" s="160"/>
      <c r="E971" s="163"/>
      <c r="F971" s="166"/>
      <c r="G971" s="113">
        <v>0</v>
      </c>
      <c r="H971" s="113"/>
      <c r="I971" s="113"/>
      <c r="J971" s="113"/>
      <c r="K971" s="113"/>
      <c r="L971" s="113"/>
      <c r="M971" s="113"/>
      <c r="N971" s="113"/>
      <c r="O971" s="113"/>
      <c r="P971" s="113"/>
      <c r="Q971" s="113"/>
      <c r="R971" s="113"/>
      <c r="S971" s="113"/>
      <c r="T971" s="113"/>
      <c r="U971" s="113"/>
      <c r="V971" s="113"/>
      <c r="W971" s="113"/>
      <c r="X971" s="113"/>
      <c r="Y971" s="113"/>
      <c r="Z971" s="113"/>
      <c r="AA971" s="113"/>
      <c r="AB971" s="113"/>
      <c r="AC971" s="113"/>
      <c r="AD971" s="113"/>
      <c r="AE971" s="113"/>
      <c r="AF971" s="113"/>
      <c r="AG971" s="113"/>
      <c r="AH971" s="113"/>
      <c r="AI971" s="113"/>
      <c r="AJ971" s="113"/>
      <c r="AK971" s="113"/>
      <c r="AL971" s="113"/>
      <c r="AM971" s="113"/>
      <c r="AN971" s="113"/>
      <c r="AO971" s="113"/>
      <c r="AP971" s="113"/>
      <c r="AQ971" s="113"/>
      <c r="AR971" s="113"/>
      <c r="AS971" s="113"/>
      <c r="AT971" s="113"/>
      <c r="AU971" s="113"/>
      <c r="AV971" s="113"/>
      <c r="AW971" s="113"/>
      <c r="AX971" s="113"/>
      <c r="AY971" s="113"/>
      <c r="AZ971" s="113"/>
      <c r="BA971" s="113"/>
      <c r="BB971" s="113"/>
      <c r="BC971" s="113"/>
      <c r="BD971" s="113"/>
      <c r="BE971" s="113"/>
      <c r="BF971" s="113"/>
      <c r="BG971" s="113"/>
      <c r="BH971" s="113"/>
      <c r="BI971" s="113"/>
      <c r="BJ971" s="113"/>
      <c r="BK971" s="113"/>
      <c r="BL971" s="113"/>
      <c r="BM971" s="113"/>
      <c r="BN971" s="113"/>
      <c r="BO971" s="113"/>
      <c r="BP971" s="113"/>
      <c r="BQ971" s="113"/>
      <c r="BR971" s="113"/>
      <c r="BS971" s="113"/>
      <c r="BT971" s="113"/>
      <c r="BU971" s="113"/>
      <c r="BV971" s="113"/>
      <c r="BW971" s="113"/>
      <c r="BX971" s="113"/>
      <c r="BY971" s="113"/>
      <c r="BZ971" s="113"/>
      <c r="CA971" s="113"/>
      <c r="CB971" s="113"/>
      <c r="CC971" s="113"/>
      <c r="CD971" s="113"/>
      <c r="CE971" s="113"/>
      <c r="CF971" s="113"/>
      <c r="CG971" s="113"/>
      <c r="CH971" s="114">
        <f>IF(C969="","",100%-SUM(G971:CG971))</f>
        <v>1</v>
      </c>
      <c r="CI971" s="115">
        <f>IF(C969="","",SUM(G971:CG971))</f>
        <v>0</v>
      </c>
      <c r="CJ971" s="67" t="b">
        <f>IF(C969="","",SUM(G971:CG971)=CI971)</f>
        <v>1</v>
      </c>
    </row>
    <row r="972" spans="1:88" s="5" customFormat="1" ht="22.05" customHeight="1" x14ac:dyDescent="0.3">
      <c r="A972" s="171" t="s">
        <v>687</v>
      </c>
      <c r="B972" s="155" t="s">
        <v>688</v>
      </c>
      <c r="C972" s="168" t="s">
        <v>163</v>
      </c>
      <c r="D972" s="158">
        <v>1</v>
      </c>
      <c r="E972" s="161">
        <v>5358354</v>
      </c>
      <c r="F972" s="164">
        <f t="shared" si="17231"/>
        <v>5358354</v>
      </c>
      <c r="G972" s="108">
        <v>0</v>
      </c>
      <c r="H972" s="108"/>
      <c r="I972" s="108"/>
      <c r="J972" s="108"/>
      <c r="K972" s="108"/>
      <c r="L972" s="108"/>
      <c r="M972" s="108"/>
      <c r="N972" s="108"/>
      <c r="O972" s="108"/>
      <c r="P972" s="108"/>
      <c r="Q972" s="108"/>
      <c r="R972" s="108"/>
      <c r="S972" s="108"/>
      <c r="T972" s="108"/>
      <c r="U972" s="108"/>
      <c r="V972" s="108"/>
      <c r="W972" s="108"/>
      <c r="X972" s="108"/>
      <c r="Y972" s="108"/>
      <c r="Z972" s="108"/>
      <c r="AA972" s="108"/>
      <c r="AB972" s="108"/>
      <c r="AC972" s="108"/>
      <c r="AD972" s="108"/>
      <c r="AE972" s="108"/>
      <c r="AF972" s="108"/>
      <c r="AG972" s="108"/>
      <c r="AH972" s="108"/>
      <c r="AI972" s="108"/>
      <c r="AJ972" s="108"/>
      <c r="AK972" s="108"/>
      <c r="AL972" s="108"/>
      <c r="AM972" s="108"/>
      <c r="AN972" s="108"/>
      <c r="AO972" s="108"/>
      <c r="AP972" s="108"/>
      <c r="AQ972" s="108"/>
      <c r="AR972" s="108"/>
      <c r="AS972" s="108"/>
      <c r="AT972" s="108"/>
      <c r="AU972" s="108"/>
      <c r="AV972" s="108"/>
      <c r="AW972" s="108"/>
      <c r="AX972" s="108"/>
      <c r="AY972" s="108"/>
      <c r="AZ972" s="108"/>
      <c r="BA972" s="108"/>
      <c r="BB972" s="108"/>
      <c r="BC972" s="108"/>
      <c r="BD972" s="108"/>
      <c r="BE972" s="108"/>
      <c r="BF972" s="108"/>
      <c r="BG972" s="108"/>
      <c r="BH972" s="108"/>
      <c r="BI972" s="108"/>
      <c r="BJ972" s="108"/>
      <c r="BK972" s="108"/>
      <c r="BL972" s="108"/>
      <c r="BM972" s="108"/>
      <c r="BN972" s="108"/>
      <c r="BO972" s="108"/>
      <c r="BP972" s="108"/>
      <c r="BQ972" s="108"/>
      <c r="BR972" s="108"/>
      <c r="BS972" s="108"/>
      <c r="BT972" s="108"/>
      <c r="BU972" s="108"/>
      <c r="BV972" s="108"/>
      <c r="BW972" s="108">
        <f t="shared" ref="BW972" si="18017">ROUND($F972/6,0)</f>
        <v>893059</v>
      </c>
      <c r="BX972" s="108">
        <f t="shared" si="17861"/>
        <v>893059</v>
      </c>
      <c r="BY972" s="108">
        <f t="shared" si="17861"/>
        <v>893059</v>
      </c>
      <c r="BZ972" s="108">
        <f t="shared" si="17861"/>
        <v>893059</v>
      </c>
      <c r="CA972" s="108">
        <f t="shared" ref="CA972:CB972" si="18018">ROUNDUP($F972/6,0)</f>
        <v>893059</v>
      </c>
      <c r="CB972" s="108">
        <f t="shared" si="18018"/>
        <v>893059</v>
      </c>
      <c r="CC972" s="108"/>
      <c r="CD972" s="108"/>
      <c r="CE972" s="108"/>
      <c r="CF972" s="108"/>
      <c r="CG972" s="108"/>
      <c r="CH972" s="109">
        <f>IF(C972="","",F972-SUM(G972:CG972))</f>
        <v>0</v>
      </c>
      <c r="CI972" s="107">
        <f>IF(C972="","",SUM(G972:CG972))</f>
        <v>5358354</v>
      </c>
      <c r="CJ972" s="67" t="b">
        <f>IF(C972="","",F972=CI972)</f>
        <v>1</v>
      </c>
    </row>
    <row r="973" spans="1:88" s="5" customFormat="1" ht="22.05" customHeight="1" x14ac:dyDescent="0.3">
      <c r="A973" s="172"/>
      <c r="B973" s="156"/>
      <c r="C973" s="169"/>
      <c r="D973" s="159"/>
      <c r="E973" s="162"/>
      <c r="F973" s="165"/>
      <c r="G973" s="110">
        <v>0</v>
      </c>
      <c r="H973" s="110"/>
      <c r="I973" s="110"/>
      <c r="J973" s="110"/>
      <c r="K973" s="110"/>
      <c r="L973" s="110"/>
      <c r="M973" s="110"/>
      <c r="N973" s="110"/>
      <c r="O973" s="110"/>
      <c r="P973" s="110"/>
      <c r="Q973" s="110"/>
      <c r="R973" s="110"/>
      <c r="S973" s="110"/>
      <c r="T973" s="110"/>
      <c r="U973" s="110">
        <f t="shared" ref="U973" si="18019">ROUND(U972/$E972,2)</f>
        <v>0</v>
      </c>
      <c r="V973" s="110">
        <f t="shared" ref="V973" si="18020">ROUND(V972/$E972,2)</f>
        <v>0</v>
      </c>
      <c r="W973" s="110">
        <f t="shared" ref="W973" si="18021">ROUND(W972/$E972,2)</f>
        <v>0</v>
      </c>
      <c r="X973" s="110">
        <f t="shared" ref="X973" si="18022">ROUND(X972/$E972,2)</f>
        <v>0</v>
      </c>
      <c r="Y973" s="110">
        <f t="shared" ref="Y973" si="18023">ROUND(Y972/$E972,2)</f>
        <v>0</v>
      </c>
      <c r="Z973" s="110">
        <f t="shared" ref="Z973" si="18024">ROUND(Z972/$E972,2)</f>
        <v>0</v>
      </c>
      <c r="AA973" s="110">
        <f t="shared" ref="AA973" si="18025">ROUND(AA972/$E972,2)</f>
        <v>0</v>
      </c>
      <c r="AB973" s="110">
        <f t="shared" ref="AB973" si="18026">ROUND(AB972/$E972,2)</f>
        <v>0</v>
      </c>
      <c r="AC973" s="110">
        <f t="shared" ref="AC973" si="18027">ROUND(AC972/$E972,2)</f>
        <v>0</v>
      </c>
      <c r="AD973" s="110">
        <f t="shared" ref="AD973" si="18028">ROUND(AD972/$E972,2)</f>
        <v>0</v>
      </c>
      <c r="AE973" s="110">
        <f t="shared" ref="AE973" si="18029">ROUND(AE972/$E972,2)</f>
        <v>0</v>
      </c>
      <c r="AF973" s="110">
        <f t="shared" ref="AF973" si="18030">ROUND(AF972/$E972,2)</f>
        <v>0</v>
      </c>
      <c r="AG973" s="110">
        <f t="shared" ref="AG973" si="18031">ROUND(AG972/$E972,2)</f>
        <v>0</v>
      </c>
      <c r="AH973" s="110">
        <f t="shared" ref="AH973" si="18032">ROUND(AH972/$E972,2)</f>
        <v>0</v>
      </c>
      <c r="AI973" s="110">
        <f t="shared" ref="AI973" si="18033">ROUND(AI972/$E972,2)</f>
        <v>0</v>
      </c>
      <c r="AJ973" s="110">
        <f t="shared" ref="AJ973" si="18034">ROUND(AJ972/$E972,2)</f>
        <v>0</v>
      </c>
      <c r="AK973" s="110">
        <f t="shared" ref="AK973" si="18035">ROUND(AK972/$E972,2)</f>
        <v>0</v>
      </c>
      <c r="AL973" s="110">
        <f t="shared" ref="AL973" si="18036">ROUND(AL972/$E972,2)</f>
        <v>0</v>
      </c>
      <c r="AM973" s="110">
        <f t="shared" ref="AM973" si="18037">ROUND(AM972/$E972,2)</f>
        <v>0</v>
      </c>
      <c r="AN973" s="110">
        <f t="shared" ref="AN973" si="18038">ROUND(AN972/$E972,2)</f>
        <v>0</v>
      </c>
      <c r="AO973" s="110">
        <f t="shared" ref="AO973" si="18039">ROUND(AO972/$E972,2)</f>
        <v>0</v>
      </c>
      <c r="AP973" s="110">
        <f t="shared" ref="AP973" si="18040">ROUND(AP972/$E972,2)</f>
        <v>0</v>
      </c>
      <c r="AQ973" s="110">
        <f t="shared" ref="AQ973" si="18041">ROUND(AQ972/$E972,2)</f>
        <v>0</v>
      </c>
      <c r="AR973" s="110">
        <f t="shared" ref="AR973" si="18042">ROUND(AR972/$E972,2)</f>
        <v>0</v>
      </c>
      <c r="AS973" s="110">
        <f t="shared" ref="AS973" si="18043">ROUND(AS972/$E972,2)</f>
        <v>0</v>
      </c>
      <c r="AT973" s="110">
        <f t="shared" ref="AT973" si="18044">ROUND(AT972/$E972,2)</f>
        <v>0</v>
      </c>
      <c r="AU973" s="110">
        <f t="shared" ref="AU973" si="18045">ROUND(AU972/$E972,2)</f>
        <v>0</v>
      </c>
      <c r="AV973" s="110">
        <f t="shared" ref="AV973" si="18046">ROUND(AV972/$E972,2)</f>
        <v>0</v>
      </c>
      <c r="AW973" s="110">
        <f t="shared" ref="AW973" si="18047">ROUND(AW972/$E972,2)</f>
        <v>0</v>
      </c>
      <c r="AX973" s="110">
        <f t="shared" ref="AX973" si="18048">ROUND(AX972/$E972,2)</f>
        <v>0</v>
      </c>
      <c r="AY973" s="110">
        <f t="shared" ref="AY973" si="18049">ROUND(AY972/$E972,2)</f>
        <v>0</v>
      </c>
      <c r="AZ973" s="110">
        <f t="shared" ref="AZ973" si="18050">ROUND(AZ972/$E972,2)</f>
        <v>0</v>
      </c>
      <c r="BA973" s="110">
        <f t="shared" ref="BA973" si="18051">ROUND(BA972/$E972,2)</f>
        <v>0</v>
      </c>
      <c r="BB973" s="110">
        <f t="shared" ref="BB973" si="18052">ROUND(BB972/$E972,2)</f>
        <v>0</v>
      </c>
      <c r="BC973" s="110">
        <f t="shared" ref="BC973" si="18053">ROUND(BC972/$E972,2)</f>
        <v>0</v>
      </c>
      <c r="BD973" s="110">
        <f t="shared" ref="BD973" si="18054">ROUND(BD972/$E972,2)</f>
        <v>0</v>
      </c>
      <c r="BE973" s="110">
        <f t="shared" ref="BE973" si="18055">ROUND(BE972/$E972,2)</f>
        <v>0</v>
      </c>
      <c r="BF973" s="110">
        <f t="shared" ref="BF973" si="18056">ROUND(BF972/$E972,2)</f>
        <v>0</v>
      </c>
      <c r="BG973" s="110">
        <f t="shared" ref="BG973" si="18057">ROUND(BG972/$E972,2)</f>
        <v>0</v>
      </c>
      <c r="BH973" s="110">
        <f t="shared" ref="BH973" si="18058">ROUND(BH972/$E972,2)</f>
        <v>0</v>
      </c>
      <c r="BI973" s="110">
        <f t="shared" ref="BI973" si="18059">ROUND(BI972/$E972,2)</f>
        <v>0</v>
      </c>
      <c r="BJ973" s="110">
        <f t="shared" ref="BJ973" si="18060">ROUND(BJ972/$E972,2)</f>
        <v>0</v>
      </c>
      <c r="BK973" s="110">
        <f t="shared" si="17956"/>
        <v>0</v>
      </c>
      <c r="BL973" s="110">
        <f t="shared" si="17956"/>
        <v>0</v>
      </c>
      <c r="BM973" s="110">
        <f t="shared" si="17956"/>
        <v>0</v>
      </c>
      <c r="BN973" s="110">
        <f t="shared" si="17956"/>
        <v>0</v>
      </c>
      <c r="BO973" s="110">
        <f t="shared" si="17956"/>
        <v>0</v>
      </c>
      <c r="BP973" s="110">
        <f t="shared" si="17956"/>
        <v>0</v>
      </c>
      <c r="BQ973" s="110">
        <f t="shared" ref="BQ973:BS973" si="18061">ROUNDUP(BQ972/$E972,2)</f>
        <v>0</v>
      </c>
      <c r="BR973" s="110">
        <f t="shared" si="18061"/>
        <v>0</v>
      </c>
      <c r="BS973" s="110">
        <f t="shared" si="18061"/>
        <v>0</v>
      </c>
      <c r="BT973" s="110">
        <f t="shared" si="17277"/>
        <v>0</v>
      </c>
      <c r="BU973" s="110">
        <f t="shared" ref="BU973:BW973" si="18062">ROUNDUP(BU972/$E972,2)</f>
        <v>0</v>
      </c>
      <c r="BV973" s="110">
        <f t="shared" si="18062"/>
        <v>0</v>
      </c>
      <c r="BW973" s="110">
        <f t="shared" si="18062"/>
        <v>0.17</v>
      </c>
      <c r="BX973" s="110">
        <f t="shared" si="17959"/>
        <v>0.17</v>
      </c>
      <c r="BY973" s="110">
        <f t="shared" si="17959"/>
        <v>0.17</v>
      </c>
      <c r="BZ973" s="110">
        <f t="shared" si="17959"/>
        <v>0.17</v>
      </c>
      <c r="CA973" s="110">
        <f t="shared" ref="CA973" si="18063">ROUNDDOWN(CA972/$E972,2)</f>
        <v>0.16</v>
      </c>
      <c r="CB973" s="110">
        <f t="shared" ref="CB973" si="18064">ROUNDDOWN(CB972/$E972,2)</f>
        <v>0.16</v>
      </c>
      <c r="CC973" s="110">
        <f t="shared" ref="CC973" si="18065">ROUND(CC972/$E972,2)</f>
        <v>0</v>
      </c>
      <c r="CD973" s="110">
        <f t="shared" ref="CD973" si="18066">ROUND(CD972/$E972,2)</f>
        <v>0</v>
      </c>
      <c r="CE973" s="110"/>
      <c r="CF973" s="110">
        <f t="shared" ref="CF973" si="18067">ROUND(CF972/$E972,2)</f>
        <v>0</v>
      </c>
      <c r="CG973" s="110">
        <f t="shared" ref="CG973" si="18068">ROUND(CG972/$E972,2)</f>
        <v>0</v>
      </c>
      <c r="CH973" s="111">
        <f>IF(C972="","",D972-SUM(G973:CG973))</f>
        <v>0</v>
      </c>
      <c r="CI973" s="112">
        <f>IF(C972="","",SUM(G973:CG973))</f>
        <v>1</v>
      </c>
      <c r="CJ973" s="67" t="b">
        <f>IF(C972="","",D972=CI973)</f>
        <v>1</v>
      </c>
    </row>
    <row r="974" spans="1:88" s="5" customFormat="1" ht="22.05" customHeight="1" x14ac:dyDescent="0.3">
      <c r="A974" s="173"/>
      <c r="B974" s="157"/>
      <c r="C974" s="170"/>
      <c r="D974" s="160"/>
      <c r="E974" s="163"/>
      <c r="F974" s="166"/>
      <c r="G974" s="113">
        <v>0</v>
      </c>
      <c r="H974" s="113"/>
      <c r="I974" s="113"/>
      <c r="J974" s="113"/>
      <c r="K974" s="113"/>
      <c r="L974" s="113"/>
      <c r="M974" s="113"/>
      <c r="N974" s="113"/>
      <c r="O974" s="113"/>
      <c r="P974" s="113"/>
      <c r="Q974" s="113"/>
      <c r="R974" s="113"/>
      <c r="S974" s="113"/>
      <c r="T974" s="113"/>
      <c r="U974" s="113"/>
      <c r="V974" s="113"/>
      <c r="W974" s="113"/>
      <c r="X974" s="113"/>
      <c r="Y974" s="113"/>
      <c r="Z974" s="113"/>
      <c r="AA974" s="113"/>
      <c r="AB974" s="113"/>
      <c r="AC974" s="113"/>
      <c r="AD974" s="113"/>
      <c r="AE974" s="113"/>
      <c r="AF974" s="113"/>
      <c r="AG974" s="113"/>
      <c r="AH974" s="113"/>
      <c r="AI974" s="113"/>
      <c r="AJ974" s="113"/>
      <c r="AK974" s="113"/>
      <c r="AL974" s="113"/>
      <c r="AM974" s="113"/>
      <c r="AN974" s="113"/>
      <c r="AO974" s="113"/>
      <c r="AP974" s="113"/>
      <c r="AQ974" s="113"/>
      <c r="AR974" s="113"/>
      <c r="AS974" s="113"/>
      <c r="AT974" s="113"/>
      <c r="AU974" s="113"/>
      <c r="AV974" s="113"/>
      <c r="AW974" s="113"/>
      <c r="AX974" s="113"/>
      <c r="AY974" s="113"/>
      <c r="AZ974" s="113"/>
      <c r="BA974" s="113"/>
      <c r="BB974" s="113"/>
      <c r="BC974" s="113"/>
      <c r="BD974" s="113"/>
      <c r="BE974" s="113"/>
      <c r="BF974" s="113"/>
      <c r="BG974" s="113"/>
      <c r="BH974" s="113"/>
      <c r="BI974" s="113"/>
      <c r="BJ974" s="113"/>
      <c r="BK974" s="113"/>
      <c r="BL974" s="113"/>
      <c r="BM974" s="113"/>
      <c r="BN974" s="113"/>
      <c r="BO974" s="113"/>
      <c r="BP974" s="113"/>
      <c r="BQ974" s="113"/>
      <c r="BR974" s="113"/>
      <c r="BS974" s="113"/>
      <c r="BT974" s="113"/>
      <c r="BU974" s="113"/>
      <c r="BV974" s="113"/>
      <c r="BW974" s="113"/>
      <c r="BX974" s="113"/>
      <c r="BY974" s="113"/>
      <c r="BZ974" s="113"/>
      <c r="CA974" s="113"/>
      <c r="CB974" s="113"/>
      <c r="CC974" s="113"/>
      <c r="CD974" s="113"/>
      <c r="CE974" s="113"/>
      <c r="CF974" s="113"/>
      <c r="CG974" s="113"/>
      <c r="CH974" s="114">
        <f>IF(C972="","",100%-SUM(G974:CG974))</f>
        <v>1</v>
      </c>
      <c r="CI974" s="115">
        <f>IF(C972="","",SUM(G974:CG974))</f>
        <v>0</v>
      </c>
      <c r="CJ974" s="67" t="b">
        <f>IF(C972="","",SUM(G974:CG974)=CI974)</f>
        <v>1</v>
      </c>
    </row>
    <row r="975" spans="1:88" s="5" customFormat="1" ht="22.05" customHeight="1" x14ac:dyDescent="0.3">
      <c r="A975" s="171" t="s">
        <v>689</v>
      </c>
      <c r="B975" s="155" t="s">
        <v>690</v>
      </c>
      <c r="C975" s="168" t="s">
        <v>163</v>
      </c>
      <c r="D975" s="158">
        <v>6</v>
      </c>
      <c r="E975" s="161">
        <v>531655</v>
      </c>
      <c r="F975" s="164">
        <f t="shared" si="17231"/>
        <v>3189930</v>
      </c>
      <c r="G975" s="108">
        <v>0</v>
      </c>
      <c r="H975" s="108"/>
      <c r="I975" s="108"/>
      <c r="J975" s="108"/>
      <c r="K975" s="108"/>
      <c r="L975" s="108"/>
      <c r="M975" s="108"/>
      <c r="N975" s="108"/>
      <c r="O975" s="108"/>
      <c r="P975" s="108"/>
      <c r="Q975" s="108"/>
      <c r="R975" s="108"/>
      <c r="S975" s="108"/>
      <c r="T975" s="108"/>
      <c r="U975" s="108"/>
      <c r="V975" s="108"/>
      <c r="W975" s="108"/>
      <c r="X975" s="108"/>
      <c r="Y975" s="108"/>
      <c r="Z975" s="108"/>
      <c r="AA975" s="108"/>
      <c r="AB975" s="108"/>
      <c r="AC975" s="108"/>
      <c r="AD975" s="108"/>
      <c r="AE975" s="108"/>
      <c r="AF975" s="108"/>
      <c r="AG975" s="108"/>
      <c r="AH975" s="108"/>
      <c r="AI975" s="108"/>
      <c r="AJ975" s="108"/>
      <c r="AK975" s="108"/>
      <c r="AL975" s="108"/>
      <c r="AM975" s="108"/>
      <c r="AN975" s="108"/>
      <c r="AO975" s="108"/>
      <c r="AP975" s="108"/>
      <c r="AQ975" s="108"/>
      <c r="AR975" s="108"/>
      <c r="AS975" s="108"/>
      <c r="AT975" s="108"/>
      <c r="AU975" s="108"/>
      <c r="AV975" s="108"/>
      <c r="AW975" s="108"/>
      <c r="AX975" s="108"/>
      <c r="AY975" s="108"/>
      <c r="AZ975" s="108"/>
      <c r="BA975" s="108"/>
      <c r="BB975" s="108"/>
      <c r="BC975" s="108"/>
      <c r="BD975" s="108"/>
      <c r="BE975" s="108"/>
      <c r="BF975" s="108"/>
      <c r="BG975" s="108"/>
      <c r="BH975" s="108"/>
      <c r="BI975" s="108"/>
      <c r="BJ975" s="108"/>
      <c r="BK975" s="108"/>
      <c r="BL975" s="108"/>
      <c r="BM975" s="108"/>
      <c r="BN975" s="108"/>
      <c r="BO975" s="108"/>
      <c r="BP975" s="108"/>
      <c r="BQ975" s="108"/>
      <c r="BR975" s="108"/>
      <c r="BS975" s="108"/>
      <c r="BT975" s="108"/>
      <c r="BU975" s="108"/>
      <c r="BV975" s="108"/>
      <c r="BW975" s="108">
        <f t="shared" ref="BW975" si="18069">ROUND($F975/6,0)</f>
        <v>531655</v>
      </c>
      <c r="BX975" s="108">
        <f t="shared" si="17861"/>
        <v>531655</v>
      </c>
      <c r="BY975" s="108">
        <f t="shared" si="17861"/>
        <v>531655</v>
      </c>
      <c r="BZ975" s="108">
        <f t="shared" si="17861"/>
        <v>531655</v>
      </c>
      <c r="CA975" s="108">
        <f t="shared" ref="CA975:CB975" si="18070">ROUNDUP($F975/6,0)</f>
        <v>531655</v>
      </c>
      <c r="CB975" s="108">
        <f t="shared" si="18070"/>
        <v>531655</v>
      </c>
      <c r="CC975" s="108"/>
      <c r="CD975" s="108"/>
      <c r="CE975" s="108"/>
      <c r="CF975" s="108"/>
      <c r="CG975" s="108"/>
      <c r="CH975" s="109">
        <f>IF(C975="","",F975-SUM(G975:CG975))</f>
        <v>0</v>
      </c>
      <c r="CI975" s="107">
        <f>IF(C975="","",SUM(G975:CG975))</f>
        <v>3189930</v>
      </c>
      <c r="CJ975" s="67" t="b">
        <f>IF(C975="","",F975=CI975)</f>
        <v>1</v>
      </c>
    </row>
    <row r="976" spans="1:88" s="5" customFormat="1" ht="22.05" customHeight="1" x14ac:dyDescent="0.3">
      <c r="A976" s="172"/>
      <c r="B976" s="156"/>
      <c r="C976" s="169"/>
      <c r="D976" s="159"/>
      <c r="E976" s="162"/>
      <c r="F976" s="165"/>
      <c r="G976" s="110">
        <v>0</v>
      </c>
      <c r="H976" s="110"/>
      <c r="I976" s="110"/>
      <c r="J976" s="110"/>
      <c r="K976" s="110"/>
      <c r="L976" s="110"/>
      <c r="M976" s="110"/>
      <c r="N976" s="110"/>
      <c r="O976" s="110"/>
      <c r="P976" s="110"/>
      <c r="Q976" s="110"/>
      <c r="R976" s="110"/>
      <c r="S976" s="110"/>
      <c r="T976" s="110"/>
      <c r="U976" s="110">
        <f t="shared" ref="U976" si="18071">ROUND(U975/$E975,2)</f>
        <v>0</v>
      </c>
      <c r="V976" s="110">
        <f t="shared" ref="V976" si="18072">ROUND(V975/$E975,2)</f>
        <v>0</v>
      </c>
      <c r="W976" s="110">
        <f t="shared" ref="W976" si="18073">ROUND(W975/$E975,2)</f>
        <v>0</v>
      </c>
      <c r="X976" s="110">
        <f t="shared" ref="X976" si="18074">ROUND(X975/$E975,2)</f>
        <v>0</v>
      </c>
      <c r="Y976" s="110">
        <f t="shared" ref="Y976" si="18075">ROUND(Y975/$E975,2)</f>
        <v>0</v>
      </c>
      <c r="Z976" s="110">
        <f t="shared" ref="Z976" si="18076">ROUND(Z975/$E975,2)</f>
        <v>0</v>
      </c>
      <c r="AA976" s="110">
        <f t="shared" ref="AA976" si="18077">ROUND(AA975/$E975,2)</f>
        <v>0</v>
      </c>
      <c r="AB976" s="110">
        <f t="shared" ref="AB976" si="18078">ROUND(AB975/$E975,2)</f>
        <v>0</v>
      </c>
      <c r="AC976" s="110">
        <f t="shared" ref="AC976" si="18079">ROUND(AC975/$E975,2)</f>
        <v>0</v>
      </c>
      <c r="AD976" s="110">
        <f t="shared" ref="AD976" si="18080">ROUND(AD975/$E975,2)</f>
        <v>0</v>
      </c>
      <c r="AE976" s="110">
        <f t="shared" ref="AE976" si="18081">ROUND(AE975/$E975,2)</f>
        <v>0</v>
      </c>
      <c r="AF976" s="110">
        <f t="shared" ref="AF976" si="18082">ROUND(AF975/$E975,2)</f>
        <v>0</v>
      </c>
      <c r="AG976" s="110">
        <f t="shared" ref="AG976" si="18083">ROUND(AG975/$E975,2)</f>
        <v>0</v>
      </c>
      <c r="AH976" s="110">
        <f t="shared" ref="AH976" si="18084">ROUND(AH975/$E975,2)</f>
        <v>0</v>
      </c>
      <c r="AI976" s="110">
        <f t="shared" ref="AI976" si="18085">ROUND(AI975/$E975,2)</f>
        <v>0</v>
      </c>
      <c r="AJ976" s="110">
        <f t="shared" ref="AJ976" si="18086">ROUND(AJ975/$E975,2)</f>
        <v>0</v>
      </c>
      <c r="AK976" s="110">
        <f t="shared" ref="AK976" si="18087">ROUND(AK975/$E975,2)</f>
        <v>0</v>
      </c>
      <c r="AL976" s="110">
        <f t="shared" ref="AL976" si="18088">ROUND(AL975/$E975,2)</f>
        <v>0</v>
      </c>
      <c r="AM976" s="110">
        <f t="shared" ref="AM976" si="18089">ROUND(AM975/$E975,2)</f>
        <v>0</v>
      </c>
      <c r="AN976" s="110">
        <f t="shared" ref="AN976" si="18090">ROUND(AN975/$E975,2)</f>
        <v>0</v>
      </c>
      <c r="AO976" s="110">
        <f t="shared" ref="AO976" si="18091">ROUND(AO975/$E975,2)</f>
        <v>0</v>
      </c>
      <c r="AP976" s="110">
        <f t="shared" ref="AP976" si="18092">ROUND(AP975/$E975,2)</f>
        <v>0</v>
      </c>
      <c r="AQ976" s="110">
        <f t="shared" ref="AQ976" si="18093">ROUND(AQ975/$E975,2)</f>
        <v>0</v>
      </c>
      <c r="AR976" s="110">
        <f t="shared" ref="AR976" si="18094">ROUND(AR975/$E975,2)</f>
        <v>0</v>
      </c>
      <c r="AS976" s="110">
        <f t="shared" ref="AS976" si="18095">ROUND(AS975/$E975,2)</f>
        <v>0</v>
      </c>
      <c r="AT976" s="110">
        <f t="shared" ref="AT976" si="18096">ROUND(AT975/$E975,2)</f>
        <v>0</v>
      </c>
      <c r="AU976" s="110">
        <f t="shared" ref="AU976" si="18097">ROUND(AU975/$E975,2)</f>
        <v>0</v>
      </c>
      <c r="AV976" s="110">
        <f t="shared" ref="AV976" si="18098">ROUND(AV975/$E975,2)</f>
        <v>0</v>
      </c>
      <c r="AW976" s="110">
        <f t="shared" ref="AW976" si="18099">ROUND(AW975/$E975,2)</f>
        <v>0</v>
      </c>
      <c r="AX976" s="110">
        <f t="shared" ref="AX976" si="18100">ROUND(AX975/$E975,2)</f>
        <v>0</v>
      </c>
      <c r="AY976" s="110">
        <f t="shared" ref="AY976" si="18101">ROUND(AY975/$E975,2)</f>
        <v>0</v>
      </c>
      <c r="AZ976" s="110">
        <f t="shared" ref="AZ976" si="18102">ROUND(AZ975/$E975,2)</f>
        <v>0</v>
      </c>
      <c r="BA976" s="110">
        <f t="shared" ref="BA976" si="18103">ROUND(BA975/$E975,2)</f>
        <v>0</v>
      </c>
      <c r="BB976" s="110">
        <f t="shared" ref="BB976" si="18104">ROUND(BB975/$E975,2)</f>
        <v>0</v>
      </c>
      <c r="BC976" s="110">
        <f t="shared" ref="BC976" si="18105">ROUND(BC975/$E975,2)</f>
        <v>0</v>
      </c>
      <c r="BD976" s="110">
        <f t="shared" ref="BD976" si="18106">ROUND(BD975/$E975,2)</f>
        <v>0</v>
      </c>
      <c r="BE976" s="110">
        <f t="shared" ref="BE976" si="18107">ROUND(BE975/$E975,2)</f>
        <v>0</v>
      </c>
      <c r="BF976" s="110">
        <f t="shared" ref="BF976" si="18108">ROUND(BF975/$E975,2)</f>
        <v>0</v>
      </c>
      <c r="BG976" s="110">
        <f t="shared" ref="BG976" si="18109">ROUND(BG975/$E975,2)</f>
        <v>0</v>
      </c>
      <c r="BH976" s="110">
        <f t="shared" ref="BH976" si="18110">ROUND(BH975/$E975,2)</f>
        <v>0</v>
      </c>
      <c r="BI976" s="110">
        <f t="shared" ref="BI976" si="18111">ROUND(BI975/$E975,2)</f>
        <v>0</v>
      </c>
      <c r="BJ976" s="110">
        <f t="shared" ref="BJ976" si="18112">ROUND(BJ975/$E975,2)</f>
        <v>0</v>
      </c>
      <c r="BK976" s="110">
        <f t="shared" si="17956"/>
        <v>0</v>
      </c>
      <c r="BL976" s="110">
        <f t="shared" si="17956"/>
        <v>0</v>
      </c>
      <c r="BM976" s="110">
        <f t="shared" si="17956"/>
        <v>0</v>
      </c>
      <c r="BN976" s="110">
        <f t="shared" si="17956"/>
        <v>0</v>
      </c>
      <c r="BO976" s="110">
        <f t="shared" si="17956"/>
        <v>0</v>
      </c>
      <c r="BP976" s="110">
        <f t="shared" si="17956"/>
        <v>0</v>
      </c>
      <c r="BQ976" s="110">
        <f t="shared" ref="BQ976:BS976" si="18113">ROUNDUP(BQ975/$E975,2)</f>
        <v>0</v>
      </c>
      <c r="BR976" s="110">
        <f t="shared" si="18113"/>
        <v>0</v>
      </c>
      <c r="BS976" s="110">
        <f t="shared" si="18113"/>
        <v>0</v>
      </c>
      <c r="BT976" s="110">
        <f t="shared" si="17277"/>
        <v>0</v>
      </c>
      <c r="BU976" s="110">
        <f t="shared" ref="BU976:BW976" si="18114">ROUNDUP(BU975/$E975,2)</f>
        <v>0</v>
      </c>
      <c r="BV976" s="110">
        <f t="shared" si="18114"/>
        <v>0</v>
      </c>
      <c r="BW976" s="110">
        <f t="shared" si="18114"/>
        <v>1</v>
      </c>
      <c r="BX976" s="110">
        <f t="shared" si="17959"/>
        <v>1</v>
      </c>
      <c r="BY976" s="110">
        <f t="shared" si="17959"/>
        <v>1</v>
      </c>
      <c r="BZ976" s="110">
        <f t="shared" si="17959"/>
        <v>1</v>
      </c>
      <c r="CA976" s="110">
        <f t="shared" ref="CA976" si="18115">ROUNDDOWN(CA975/$E975,2)</f>
        <v>1</v>
      </c>
      <c r="CB976" s="110">
        <f t="shared" ref="CB976" si="18116">ROUNDDOWN(CB975/$E975,2)</f>
        <v>1</v>
      </c>
      <c r="CC976" s="110">
        <f t="shared" ref="CC976" si="18117">ROUND(CC975/$E975,2)</f>
        <v>0</v>
      </c>
      <c r="CD976" s="110">
        <f t="shared" ref="CD976" si="18118">ROUND(CD975/$E975,2)</f>
        <v>0</v>
      </c>
      <c r="CE976" s="110"/>
      <c r="CF976" s="110">
        <f t="shared" ref="CF976" si="18119">ROUND(CF975/$E975,2)</f>
        <v>0</v>
      </c>
      <c r="CG976" s="110">
        <f t="shared" ref="CG976" si="18120">ROUND(CG975/$E975,2)</f>
        <v>0</v>
      </c>
      <c r="CH976" s="111">
        <f>IF(C975="","",D975-SUM(G976:CG976))</f>
        <v>0</v>
      </c>
      <c r="CI976" s="112">
        <f>IF(C975="","",SUM(G976:CG976))</f>
        <v>6</v>
      </c>
      <c r="CJ976" s="67" t="b">
        <f>IF(C975="","",D975=CI976)</f>
        <v>1</v>
      </c>
    </row>
    <row r="977" spans="1:88" s="5" customFormat="1" ht="22.05" customHeight="1" x14ac:dyDescent="0.3">
      <c r="A977" s="173"/>
      <c r="B977" s="157"/>
      <c r="C977" s="170"/>
      <c r="D977" s="160"/>
      <c r="E977" s="163"/>
      <c r="F977" s="166"/>
      <c r="G977" s="113">
        <v>0</v>
      </c>
      <c r="H977" s="113"/>
      <c r="I977" s="113"/>
      <c r="J977" s="113"/>
      <c r="K977" s="113"/>
      <c r="L977" s="113"/>
      <c r="M977" s="113"/>
      <c r="N977" s="113"/>
      <c r="O977" s="113"/>
      <c r="P977" s="113"/>
      <c r="Q977" s="113"/>
      <c r="R977" s="113"/>
      <c r="S977" s="113"/>
      <c r="T977" s="113"/>
      <c r="U977" s="113">
        <f t="shared" ref="U977:X977" si="18121">U975/$F975</f>
        <v>0</v>
      </c>
      <c r="V977" s="113">
        <f t="shared" si="18121"/>
        <v>0</v>
      </c>
      <c r="W977" s="113">
        <f t="shared" si="18121"/>
        <v>0</v>
      </c>
      <c r="X977" s="113">
        <f t="shared" si="18121"/>
        <v>0</v>
      </c>
      <c r="Y977" s="113">
        <f t="shared" ref="Y977:AG977" si="18122">Y975/$F975</f>
        <v>0</v>
      </c>
      <c r="Z977" s="113">
        <f t="shared" si="18122"/>
        <v>0</v>
      </c>
      <c r="AA977" s="113">
        <f t="shared" si="18122"/>
        <v>0</v>
      </c>
      <c r="AB977" s="113">
        <f t="shared" si="18122"/>
        <v>0</v>
      </c>
      <c r="AC977" s="113">
        <f t="shared" si="18122"/>
        <v>0</v>
      </c>
      <c r="AD977" s="113">
        <f t="shared" si="18122"/>
        <v>0</v>
      </c>
      <c r="AE977" s="113">
        <f t="shared" si="18122"/>
        <v>0</v>
      </c>
      <c r="AF977" s="113">
        <f t="shared" si="18122"/>
        <v>0</v>
      </c>
      <c r="AG977" s="113">
        <f t="shared" si="18122"/>
        <v>0</v>
      </c>
      <c r="AH977" s="113">
        <f t="shared" ref="AH977:AK977" si="18123">AH975/$F975</f>
        <v>0</v>
      </c>
      <c r="AI977" s="113">
        <f t="shared" si="18123"/>
        <v>0</v>
      </c>
      <c r="AJ977" s="113">
        <f t="shared" si="18123"/>
        <v>0</v>
      </c>
      <c r="AK977" s="113">
        <f t="shared" si="18123"/>
        <v>0</v>
      </c>
      <c r="AL977" s="113">
        <f t="shared" ref="AL977:AT977" si="18124">AL975/$F975</f>
        <v>0</v>
      </c>
      <c r="AM977" s="113">
        <f t="shared" si="18124"/>
        <v>0</v>
      </c>
      <c r="AN977" s="113">
        <f t="shared" si="18124"/>
        <v>0</v>
      </c>
      <c r="AO977" s="113">
        <f t="shared" si="18124"/>
        <v>0</v>
      </c>
      <c r="AP977" s="113">
        <f t="shared" si="18124"/>
        <v>0</v>
      </c>
      <c r="AQ977" s="113">
        <f t="shared" si="18124"/>
        <v>0</v>
      </c>
      <c r="AR977" s="113">
        <f t="shared" si="18124"/>
        <v>0</v>
      </c>
      <c r="AS977" s="113">
        <f t="shared" si="18124"/>
        <v>0</v>
      </c>
      <c r="AT977" s="113">
        <f t="shared" si="18124"/>
        <v>0</v>
      </c>
      <c r="AU977" s="113">
        <f t="shared" ref="AU977:AX977" si="18125">AU975/$F975</f>
        <v>0</v>
      </c>
      <c r="AV977" s="113">
        <f t="shared" si="18125"/>
        <v>0</v>
      </c>
      <c r="AW977" s="113">
        <f t="shared" si="18125"/>
        <v>0</v>
      </c>
      <c r="AX977" s="113">
        <f t="shared" si="18125"/>
        <v>0</v>
      </c>
      <c r="AY977" s="113">
        <f t="shared" ref="AY977:BC977" si="18126">AY975/$F975</f>
        <v>0</v>
      </c>
      <c r="AZ977" s="113">
        <f t="shared" si="18126"/>
        <v>0</v>
      </c>
      <c r="BA977" s="113">
        <f t="shared" si="18126"/>
        <v>0</v>
      </c>
      <c r="BB977" s="113">
        <f t="shared" si="18126"/>
        <v>0</v>
      </c>
      <c r="BC977" s="113">
        <f t="shared" si="18126"/>
        <v>0</v>
      </c>
      <c r="BD977" s="113">
        <f t="shared" ref="BD977:BG977" si="18127">BD975/$F975</f>
        <v>0</v>
      </c>
      <c r="BE977" s="113">
        <f t="shared" si="18127"/>
        <v>0</v>
      </c>
      <c r="BF977" s="113">
        <f t="shared" si="18127"/>
        <v>0</v>
      </c>
      <c r="BG977" s="113">
        <f t="shared" si="18127"/>
        <v>0</v>
      </c>
      <c r="BH977" s="113">
        <f t="shared" ref="BH977:CB977" si="18128">BH975/$F975</f>
        <v>0</v>
      </c>
      <c r="BI977" s="113">
        <f t="shared" si="18128"/>
        <v>0</v>
      </c>
      <c r="BJ977" s="113">
        <f t="shared" si="18128"/>
        <v>0</v>
      </c>
      <c r="BK977" s="113">
        <f t="shared" si="18128"/>
        <v>0</v>
      </c>
      <c r="BL977" s="113">
        <f t="shared" si="18128"/>
        <v>0</v>
      </c>
      <c r="BM977" s="113">
        <f t="shared" si="18128"/>
        <v>0</v>
      </c>
      <c r="BN977" s="113">
        <f t="shared" si="18128"/>
        <v>0</v>
      </c>
      <c r="BO977" s="113">
        <f t="shared" si="18128"/>
        <v>0</v>
      </c>
      <c r="BP977" s="113">
        <f t="shared" si="18128"/>
        <v>0</v>
      </c>
      <c r="BQ977" s="113">
        <f t="shared" si="18128"/>
        <v>0</v>
      </c>
      <c r="BR977" s="113">
        <f t="shared" si="18128"/>
        <v>0</v>
      </c>
      <c r="BS977" s="113">
        <f t="shared" si="18128"/>
        <v>0</v>
      </c>
      <c r="BT977" s="113">
        <f t="shared" si="18128"/>
        <v>0</v>
      </c>
      <c r="BU977" s="113">
        <f t="shared" si="18128"/>
        <v>0</v>
      </c>
      <c r="BV977" s="113">
        <f t="shared" si="18128"/>
        <v>0</v>
      </c>
      <c r="BW977" s="113">
        <f t="shared" si="18128"/>
        <v>0.16666666666666666</v>
      </c>
      <c r="BX977" s="113">
        <f t="shared" si="18128"/>
        <v>0.16666666666666666</v>
      </c>
      <c r="BY977" s="113">
        <f t="shared" si="18128"/>
        <v>0.16666666666666666</v>
      </c>
      <c r="BZ977" s="113">
        <f t="shared" si="18128"/>
        <v>0.16666666666666666</v>
      </c>
      <c r="CA977" s="113">
        <f t="shared" si="18128"/>
        <v>0.16666666666666666</v>
      </c>
      <c r="CB977" s="113">
        <f t="shared" si="18128"/>
        <v>0.16666666666666666</v>
      </c>
      <c r="CC977" s="113">
        <f t="shared" ref="CC977" si="18129">CC975/$F975</f>
        <v>0</v>
      </c>
      <c r="CD977" s="113">
        <f t="shared" ref="CD977:CG977" si="18130">CD975/$F975</f>
        <v>0</v>
      </c>
      <c r="CE977" s="113"/>
      <c r="CF977" s="113">
        <f t="shared" si="18130"/>
        <v>0</v>
      </c>
      <c r="CG977" s="113">
        <f t="shared" si="18130"/>
        <v>0</v>
      </c>
      <c r="CH977" s="114">
        <f>IF(C975="","",100%-SUM(G977:CG977))</f>
        <v>1.1102230246251565E-16</v>
      </c>
      <c r="CI977" s="115">
        <f>IF(C975="","",SUM(G977:CG977))</f>
        <v>0.99999999999999989</v>
      </c>
      <c r="CJ977" s="67" t="b">
        <f>IF(C975="","",SUM(G977:CG977)=CI977)</f>
        <v>1</v>
      </c>
    </row>
    <row r="978" spans="1:88" s="5" customFormat="1" ht="22.05" customHeight="1" x14ac:dyDescent="0.3">
      <c r="A978" s="171" t="s">
        <v>691</v>
      </c>
      <c r="B978" s="155" t="s">
        <v>692</v>
      </c>
      <c r="C978" s="168" t="s">
        <v>163</v>
      </c>
      <c r="D978" s="158">
        <v>0</v>
      </c>
      <c r="E978" s="161">
        <v>1402166</v>
      </c>
      <c r="F978" s="164">
        <f t="shared" si="17231"/>
        <v>0</v>
      </c>
      <c r="G978" s="108">
        <v>0</v>
      </c>
      <c r="H978" s="108"/>
      <c r="I978" s="108"/>
      <c r="J978" s="108"/>
      <c r="K978" s="108"/>
      <c r="L978" s="108"/>
      <c r="M978" s="108"/>
      <c r="N978" s="108"/>
      <c r="O978" s="108"/>
      <c r="P978" s="108"/>
      <c r="Q978" s="108"/>
      <c r="R978" s="108"/>
      <c r="S978" s="108"/>
      <c r="T978" s="108"/>
      <c r="U978" s="108"/>
      <c r="V978" s="108"/>
      <c r="W978" s="108"/>
      <c r="X978" s="108"/>
      <c r="Y978" s="108"/>
      <c r="Z978" s="108"/>
      <c r="AA978" s="108"/>
      <c r="AB978" s="108"/>
      <c r="AC978" s="108"/>
      <c r="AD978" s="108"/>
      <c r="AE978" s="108"/>
      <c r="AF978" s="108"/>
      <c r="AG978" s="108"/>
      <c r="AH978" s="108"/>
      <c r="AI978" s="108"/>
      <c r="AJ978" s="108"/>
      <c r="AK978" s="108"/>
      <c r="AL978" s="108"/>
      <c r="AM978" s="108"/>
      <c r="AN978" s="108"/>
      <c r="AO978" s="108"/>
      <c r="AP978" s="108"/>
      <c r="AQ978" s="108"/>
      <c r="AR978" s="108"/>
      <c r="AS978" s="108"/>
      <c r="AT978" s="108"/>
      <c r="AU978" s="108"/>
      <c r="AV978" s="108"/>
      <c r="AW978" s="108"/>
      <c r="AX978" s="108"/>
      <c r="AY978" s="108"/>
      <c r="AZ978" s="108"/>
      <c r="BA978" s="108"/>
      <c r="BB978" s="108"/>
      <c r="BC978" s="108"/>
      <c r="BD978" s="108"/>
      <c r="BE978" s="108"/>
      <c r="BF978" s="108"/>
      <c r="BG978" s="108"/>
      <c r="BH978" s="108"/>
      <c r="BI978" s="108"/>
      <c r="BJ978" s="108"/>
      <c r="BK978" s="108"/>
      <c r="BL978" s="108"/>
      <c r="BM978" s="108"/>
      <c r="BN978" s="108"/>
      <c r="BO978" s="108"/>
      <c r="BP978" s="108"/>
      <c r="BQ978" s="108"/>
      <c r="BR978" s="108"/>
      <c r="BS978" s="108"/>
      <c r="BT978" s="108"/>
      <c r="BU978" s="108"/>
      <c r="BV978" s="108"/>
      <c r="BW978" s="108">
        <f t="shared" ref="BW978" si="18131">ROUND($F978/6,0)</f>
        <v>0</v>
      </c>
      <c r="BX978" s="108">
        <f t="shared" si="17861"/>
        <v>0</v>
      </c>
      <c r="BY978" s="108">
        <f t="shared" si="17861"/>
        <v>0</v>
      </c>
      <c r="BZ978" s="108">
        <f t="shared" si="17861"/>
        <v>0</v>
      </c>
      <c r="CA978" s="108">
        <f t="shared" ref="CA978:CB978" si="18132">ROUNDUP($F978/6,0)</f>
        <v>0</v>
      </c>
      <c r="CB978" s="108">
        <f t="shared" si="18132"/>
        <v>0</v>
      </c>
      <c r="CC978" s="108"/>
      <c r="CD978" s="108"/>
      <c r="CE978" s="108"/>
      <c r="CF978" s="108"/>
      <c r="CG978" s="108"/>
      <c r="CH978" s="109">
        <f>IF(C978="","",F978-SUM(G978:CG978))</f>
        <v>0</v>
      </c>
      <c r="CI978" s="107">
        <f>IF(C978="","",SUM(G978:CG978))</f>
        <v>0</v>
      </c>
      <c r="CJ978" s="67" t="b">
        <f>IF(C978="","",F978=CI978)</f>
        <v>1</v>
      </c>
    </row>
    <row r="979" spans="1:88" s="5" customFormat="1" ht="22.05" customHeight="1" x14ac:dyDescent="0.3">
      <c r="A979" s="172"/>
      <c r="B979" s="156"/>
      <c r="C979" s="169"/>
      <c r="D979" s="159"/>
      <c r="E979" s="162"/>
      <c r="F979" s="165"/>
      <c r="G979" s="110">
        <v>0</v>
      </c>
      <c r="H979" s="110"/>
      <c r="I979" s="110"/>
      <c r="J979" s="110"/>
      <c r="K979" s="110"/>
      <c r="L979" s="110"/>
      <c r="M979" s="110"/>
      <c r="N979" s="110"/>
      <c r="O979" s="110"/>
      <c r="P979" s="110"/>
      <c r="Q979" s="110"/>
      <c r="R979" s="110"/>
      <c r="S979" s="110"/>
      <c r="T979" s="110"/>
      <c r="U979" s="110">
        <f t="shared" ref="U979" si="18133">ROUND(U978/$E978,2)</f>
        <v>0</v>
      </c>
      <c r="V979" s="110">
        <f t="shared" ref="V979" si="18134">ROUND(V978/$E978,2)</f>
        <v>0</v>
      </c>
      <c r="W979" s="110">
        <f t="shared" ref="W979" si="18135">ROUND(W978/$E978,2)</f>
        <v>0</v>
      </c>
      <c r="X979" s="110">
        <f t="shared" ref="X979" si="18136">ROUND(X978/$E978,2)</f>
        <v>0</v>
      </c>
      <c r="Y979" s="110">
        <f t="shared" ref="Y979" si="18137">ROUND(Y978/$E978,2)</f>
        <v>0</v>
      </c>
      <c r="Z979" s="110">
        <f t="shared" ref="Z979" si="18138">ROUND(Z978/$E978,2)</f>
        <v>0</v>
      </c>
      <c r="AA979" s="110">
        <f t="shared" ref="AA979" si="18139">ROUND(AA978/$E978,2)</f>
        <v>0</v>
      </c>
      <c r="AB979" s="110">
        <f t="shared" ref="AB979" si="18140">ROUND(AB978/$E978,2)</f>
        <v>0</v>
      </c>
      <c r="AC979" s="110">
        <f t="shared" ref="AC979" si="18141">ROUND(AC978/$E978,2)</f>
        <v>0</v>
      </c>
      <c r="AD979" s="110">
        <f t="shared" ref="AD979" si="18142">ROUND(AD978/$E978,2)</f>
        <v>0</v>
      </c>
      <c r="AE979" s="110">
        <f t="shared" ref="AE979" si="18143">ROUND(AE978/$E978,2)</f>
        <v>0</v>
      </c>
      <c r="AF979" s="110">
        <f t="shared" ref="AF979" si="18144">ROUND(AF978/$E978,2)</f>
        <v>0</v>
      </c>
      <c r="AG979" s="110">
        <f t="shared" ref="AG979" si="18145">ROUND(AG978/$E978,2)</f>
        <v>0</v>
      </c>
      <c r="AH979" s="110">
        <f t="shared" ref="AH979" si="18146">ROUND(AH978/$E978,2)</f>
        <v>0</v>
      </c>
      <c r="AI979" s="110">
        <f t="shared" ref="AI979" si="18147">ROUND(AI978/$E978,2)</f>
        <v>0</v>
      </c>
      <c r="AJ979" s="110">
        <f t="shared" ref="AJ979" si="18148">ROUND(AJ978/$E978,2)</f>
        <v>0</v>
      </c>
      <c r="AK979" s="110">
        <f t="shared" ref="AK979" si="18149">ROUND(AK978/$E978,2)</f>
        <v>0</v>
      </c>
      <c r="AL979" s="110">
        <f t="shared" ref="AL979" si="18150">ROUND(AL978/$E978,2)</f>
        <v>0</v>
      </c>
      <c r="AM979" s="110">
        <f t="shared" ref="AM979" si="18151">ROUND(AM978/$E978,2)</f>
        <v>0</v>
      </c>
      <c r="AN979" s="110">
        <f t="shared" ref="AN979" si="18152">ROUND(AN978/$E978,2)</f>
        <v>0</v>
      </c>
      <c r="AO979" s="110">
        <f t="shared" ref="AO979" si="18153">ROUND(AO978/$E978,2)</f>
        <v>0</v>
      </c>
      <c r="AP979" s="110">
        <f t="shared" ref="AP979" si="18154">ROUND(AP978/$E978,2)</f>
        <v>0</v>
      </c>
      <c r="AQ979" s="110">
        <f t="shared" ref="AQ979" si="18155">ROUND(AQ978/$E978,2)</f>
        <v>0</v>
      </c>
      <c r="AR979" s="110">
        <f t="shared" ref="AR979" si="18156">ROUND(AR978/$E978,2)</f>
        <v>0</v>
      </c>
      <c r="AS979" s="110">
        <f t="shared" ref="AS979" si="18157">ROUND(AS978/$E978,2)</f>
        <v>0</v>
      </c>
      <c r="AT979" s="110">
        <f t="shared" ref="AT979" si="18158">ROUND(AT978/$E978,2)</f>
        <v>0</v>
      </c>
      <c r="AU979" s="110">
        <f t="shared" ref="AU979" si="18159">ROUND(AU978/$E978,2)</f>
        <v>0</v>
      </c>
      <c r="AV979" s="110">
        <f t="shared" ref="AV979" si="18160">ROUND(AV978/$E978,2)</f>
        <v>0</v>
      </c>
      <c r="AW979" s="110">
        <f t="shared" ref="AW979" si="18161">ROUND(AW978/$E978,2)</f>
        <v>0</v>
      </c>
      <c r="AX979" s="110">
        <f t="shared" ref="AX979" si="18162">ROUND(AX978/$E978,2)</f>
        <v>0</v>
      </c>
      <c r="AY979" s="110">
        <f t="shared" ref="AY979" si="18163">ROUND(AY978/$E978,2)</f>
        <v>0</v>
      </c>
      <c r="AZ979" s="110">
        <f t="shared" ref="AZ979" si="18164">ROUND(AZ978/$E978,2)</f>
        <v>0</v>
      </c>
      <c r="BA979" s="110">
        <f t="shared" ref="BA979" si="18165">ROUND(BA978/$E978,2)</f>
        <v>0</v>
      </c>
      <c r="BB979" s="110">
        <f t="shared" ref="BB979" si="18166">ROUND(BB978/$E978,2)</f>
        <v>0</v>
      </c>
      <c r="BC979" s="110">
        <f t="shared" ref="BC979" si="18167">ROUND(BC978/$E978,2)</f>
        <v>0</v>
      </c>
      <c r="BD979" s="110">
        <f t="shared" ref="BD979" si="18168">ROUND(BD978/$E978,2)</f>
        <v>0</v>
      </c>
      <c r="BE979" s="110">
        <f t="shared" ref="BE979" si="18169">ROUND(BE978/$E978,2)</f>
        <v>0</v>
      </c>
      <c r="BF979" s="110">
        <f t="shared" ref="BF979" si="18170">ROUND(BF978/$E978,2)</f>
        <v>0</v>
      </c>
      <c r="BG979" s="110">
        <f t="shared" ref="BG979" si="18171">ROUND(BG978/$E978,2)</f>
        <v>0</v>
      </c>
      <c r="BH979" s="110">
        <f t="shared" ref="BH979" si="18172">ROUND(BH978/$E978,2)</f>
        <v>0</v>
      </c>
      <c r="BI979" s="110">
        <f t="shared" ref="BI979" si="18173">ROUND(BI978/$E978,2)</f>
        <v>0</v>
      </c>
      <c r="BJ979" s="110">
        <f t="shared" ref="BJ979" si="18174">ROUND(BJ978/$E978,2)</f>
        <v>0</v>
      </c>
      <c r="BK979" s="110">
        <f t="shared" si="17956"/>
        <v>0</v>
      </c>
      <c r="BL979" s="110">
        <f t="shared" si="17956"/>
        <v>0</v>
      </c>
      <c r="BM979" s="110">
        <f t="shared" si="17956"/>
        <v>0</v>
      </c>
      <c r="BN979" s="110">
        <f t="shared" si="17956"/>
        <v>0</v>
      </c>
      <c r="BO979" s="110">
        <f t="shared" si="17956"/>
        <v>0</v>
      </c>
      <c r="BP979" s="110">
        <f t="shared" si="17956"/>
        <v>0</v>
      </c>
      <c r="BQ979" s="110">
        <f t="shared" ref="BQ979:BS979" si="18175">ROUNDUP(BQ978/$E978,2)</f>
        <v>0</v>
      </c>
      <c r="BR979" s="110">
        <f t="shared" si="18175"/>
        <v>0</v>
      </c>
      <c r="BS979" s="110">
        <f t="shared" si="18175"/>
        <v>0</v>
      </c>
      <c r="BT979" s="110">
        <f t="shared" si="17277"/>
        <v>0</v>
      </c>
      <c r="BU979" s="110">
        <f t="shared" ref="BU979:BW979" si="18176">ROUNDUP(BU978/$E978,2)</f>
        <v>0</v>
      </c>
      <c r="BV979" s="110">
        <f t="shared" si="18176"/>
        <v>0</v>
      </c>
      <c r="BW979" s="110">
        <f t="shared" si="18176"/>
        <v>0</v>
      </c>
      <c r="BX979" s="110">
        <f t="shared" si="17959"/>
        <v>0</v>
      </c>
      <c r="BY979" s="110">
        <f t="shared" si="17959"/>
        <v>0</v>
      </c>
      <c r="BZ979" s="110">
        <f t="shared" si="17959"/>
        <v>0</v>
      </c>
      <c r="CA979" s="110">
        <f t="shared" ref="CA979" si="18177">ROUNDDOWN(CA978/$E978,2)</f>
        <v>0</v>
      </c>
      <c r="CB979" s="110">
        <f t="shared" ref="CB979" si="18178">ROUNDDOWN(CB978/$E978,2)</f>
        <v>0</v>
      </c>
      <c r="CC979" s="110">
        <f t="shared" ref="CC979" si="18179">ROUND(CC978/$E978,2)</f>
        <v>0</v>
      </c>
      <c r="CD979" s="110">
        <f t="shared" ref="CD979" si="18180">ROUND(CD978/$E978,2)</f>
        <v>0</v>
      </c>
      <c r="CE979" s="110"/>
      <c r="CF979" s="110">
        <f t="shared" ref="CF979" si="18181">ROUND(CF978/$E978,2)</f>
        <v>0</v>
      </c>
      <c r="CG979" s="110">
        <f t="shared" ref="CG979" si="18182">ROUND(CG978/$E978,2)</f>
        <v>0</v>
      </c>
      <c r="CH979" s="111">
        <f>IF(C978="","",D978-SUM(G979:CG979))</f>
        <v>0</v>
      </c>
      <c r="CI979" s="112">
        <f>IF(C978="","",SUM(G979:CG979))</f>
        <v>0</v>
      </c>
      <c r="CJ979" s="67" t="b">
        <f>IF(C978="","",D978=CI979)</f>
        <v>1</v>
      </c>
    </row>
    <row r="980" spans="1:88" s="5" customFormat="1" ht="22.05" customHeight="1" x14ac:dyDescent="0.3">
      <c r="A980" s="173"/>
      <c r="B980" s="157"/>
      <c r="C980" s="170"/>
      <c r="D980" s="160"/>
      <c r="E980" s="163"/>
      <c r="F980" s="166"/>
      <c r="G980" s="113">
        <v>0</v>
      </c>
      <c r="H980" s="113"/>
      <c r="I980" s="113"/>
      <c r="J980" s="113"/>
      <c r="K980" s="113"/>
      <c r="L980" s="113"/>
      <c r="M980" s="113"/>
      <c r="N980" s="113"/>
      <c r="O980" s="113"/>
      <c r="P980" s="113"/>
      <c r="Q980" s="113"/>
      <c r="R980" s="113"/>
      <c r="S980" s="113"/>
      <c r="T980" s="113"/>
      <c r="U980" s="113"/>
      <c r="V980" s="113"/>
      <c r="W980" s="113"/>
      <c r="X980" s="113"/>
      <c r="Y980" s="113"/>
      <c r="Z980" s="113"/>
      <c r="AA980" s="113"/>
      <c r="AB980" s="113"/>
      <c r="AC980" s="113"/>
      <c r="AD980" s="113"/>
      <c r="AE980" s="113"/>
      <c r="AF980" s="113"/>
      <c r="AG980" s="113"/>
      <c r="AH980" s="113"/>
      <c r="AI980" s="113"/>
      <c r="AJ980" s="113"/>
      <c r="AK980" s="113"/>
      <c r="AL980" s="113"/>
      <c r="AM980" s="113"/>
      <c r="AN980" s="113"/>
      <c r="AO980" s="113"/>
      <c r="AP980" s="113"/>
      <c r="AQ980" s="113"/>
      <c r="AR980" s="113"/>
      <c r="AS980" s="113"/>
      <c r="AT980" s="113"/>
      <c r="AU980" s="113"/>
      <c r="AV980" s="113"/>
      <c r="AW980" s="113"/>
      <c r="AX980" s="113"/>
      <c r="AY980" s="113"/>
      <c r="AZ980" s="113"/>
      <c r="BA980" s="113"/>
      <c r="BB980" s="113"/>
      <c r="BC980" s="113"/>
      <c r="BD980" s="113"/>
      <c r="BE980" s="113"/>
      <c r="BF980" s="113"/>
      <c r="BG980" s="113"/>
      <c r="BH980" s="113"/>
      <c r="BI980" s="113"/>
      <c r="BJ980" s="113"/>
      <c r="BK980" s="113"/>
      <c r="BL980" s="113"/>
      <c r="BM980" s="113"/>
      <c r="BN980" s="113"/>
      <c r="BO980" s="113"/>
      <c r="BP980" s="113"/>
      <c r="BQ980" s="113"/>
      <c r="BR980" s="113"/>
      <c r="BS980" s="113"/>
      <c r="BT980" s="113"/>
      <c r="BU980" s="113"/>
      <c r="BV980" s="113"/>
      <c r="BW980" s="113"/>
      <c r="BX980" s="113"/>
      <c r="BY980" s="113"/>
      <c r="BZ980" s="113"/>
      <c r="CA980" s="113"/>
      <c r="CB980" s="113"/>
      <c r="CC980" s="113"/>
      <c r="CD980" s="113"/>
      <c r="CE980" s="113"/>
      <c r="CF980" s="113"/>
      <c r="CG980" s="113"/>
      <c r="CH980" s="114">
        <f>IF(C978="","",100%-SUM(G980:CG980))</f>
        <v>1</v>
      </c>
      <c r="CI980" s="115">
        <f>IF(C978="","",SUM(G980:CG980))</f>
        <v>0</v>
      </c>
      <c r="CJ980" s="67" t="b">
        <f>IF(C978="","",SUM(G980:CG980)=CI980)</f>
        <v>1</v>
      </c>
    </row>
    <row r="981" spans="1:88" s="5" customFormat="1" ht="22.05" customHeight="1" x14ac:dyDescent="0.3">
      <c r="A981" s="171" t="s">
        <v>693</v>
      </c>
      <c r="B981" s="155" t="s">
        <v>694</v>
      </c>
      <c r="C981" s="168" t="s">
        <v>163</v>
      </c>
      <c r="D981" s="158">
        <v>1</v>
      </c>
      <c r="E981" s="161">
        <v>2720304</v>
      </c>
      <c r="F981" s="164">
        <f t="shared" si="17231"/>
        <v>2720304</v>
      </c>
      <c r="G981" s="108">
        <v>0</v>
      </c>
      <c r="H981" s="108"/>
      <c r="I981" s="108"/>
      <c r="J981" s="108"/>
      <c r="K981" s="108"/>
      <c r="L981" s="108"/>
      <c r="M981" s="108"/>
      <c r="N981" s="108"/>
      <c r="O981" s="108"/>
      <c r="P981" s="108"/>
      <c r="Q981" s="108"/>
      <c r="R981" s="108"/>
      <c r="S981" s="108"/>
      <c r="T981" s="108"/>
      <c r="U981" s="108"/>
      <c r="V981" s="108"/>
      <c r="W981" s="108"/>
      <c r="X981" s="108"/>
      <c r="Y981" s="108"/>
      <c r="Z981" s="108"/>
      <c r="AA981" s="108"/>
      <c r="AB981" s="108"/>
      <c r="AC981" s="108"/>
      <c r="AD981" s="108"/>
      <c r="AE981" s="108"/>
      <c r="AF981" s="108"/>
      <c r="AG981" s="108"/>
      <c r="AH981" s="108"/>
      <c r="AI981" s="108"/>
      <c r="AJ981" s="108"/>
      <c r="AK981" s="108"/>
      <c r="AL981" s="108"/>
      <c r="AM981" s="108"/>
      <c r="AN981" s="108"/>
      <c r="AO981" s="108"/>
      <c r="AP981" s="108"/>
      <c r="AQ981" s="108"/>
      <c r="AR981" s="108"/>
      <c r="AS981" s="108"/>
      <c r="AT981" s="108"/>
      <c r="AU981" s="108"/>
      <c r="AV981" s="108"/>
      <c r="AW981" s="108"/>
      <c r="AX981" s="108"/>
      <c r="AY981" s="108"/>
      <c r="AZ981" s="108"/>
      <c r="BA981" s="108"/>
      <c r="BB981" s="108"/>
      <c r="BC981" s="108"/>
      <c r="BD981" s="108"/>
      <c r="BE981" s="108"/>
      <c r="BF981" s="108"/>
      <c r="BG981" s="108"/>
      <c r="BH981" s="108"/>
      <c r="BI981" s="108"/>
      <c r="BJ981" s="108"/>
      <c r="BK981" s="108"/>
      <c r="BL981" s="108"/>
      <c r="BM981" s="108"/>
      <c r="BN981" s="108"/>
      <c r="BO981" s="108"/>
      <c r="BP981" s="108"/>
      <c r="BQ981" s="108"/>
      <c r="BR981" s="108"/>
      <c r="BS981" s="108"/>
      <c r="BT981" s="108"/>
      <c r="BU981" s="108"/>
      <c r="BV981" s="108"/>
      <c r="BW981" s="108">
        <f t="shared" ref="BW981" si="18183">ROUND($F981/6,0)</f>
        <v>453384</v>
      </c>
      <c r="BX981" s="108">
        <f t="shared" si="17861"/>
        <v>453384</v>
      </c>
      <c r="BY981" s="108">
        <f t="shared" si="17861"/>
        <v>453384</v>
      </c>
      <c r="BZ981" s="108">
        <f t="shared" si="17861"/>
        <v>453384</v>
      </c>
      <c r="CA981" s="108">
        <f t="shared" ref="CA981:CB981" si="18184">ROUNDUP($F981/6,0)</f>
        <v>453384</v>
      </c>
      <c r="CB981" s="108">
        <f t="shared" si="18184"/>
        <v>453384</v>
      </c>
      <c r="CC981" s="108"/>
      <c r="CD981" s="108"/>
      <c r="CE981" s="108"/>
      <c r="CF981" s="108"/>
      <c r="CG981" s="108"/>
      <c r="CH981" s="109">
        <f>IF(C981="","",F981-SUM(G981:CG981))</f>
        <v>0</v>
      </c>
      <c r="CI981" s="107">
        <f>IF(C981="","",SUM(G981:CG981))</f>
        <v>2720304</v>
      </c>
      <c r="CJ981" s="67" t="b">
        <f>IF(C981="","",F981=CI981)</f>
        <v>1</v>
      </c>
    </row>
    <row r="982" spans="1:88" s="5" customFormat="1" ht="22.05" customHeight="1" x14ac:dyDescent="0.3">
      <c r="A982" s="172"/>
      <c r="B982" s="156"/>
      <c r="C982" s="169"/>
      <c r="D982" s="159"/>
      <c r="E982" s="162"/>
      <c r="F982" s="165"/>
      <c r="G982" s="110">
        <v>0</v>
      </c>
      <c r="H982" s="110"/>
      <c r="I982" s="110"/>
      <c r="J982" s="110"/>
      <c r="K982" s="110"/>
      <c r="L982" s="110"/>
      <c r="M982" s="110"/>
      <c r="N982" s="110"/>
      <c r="O982" s="110"/>
      <c r="P982" s="110"/>
      <c r="Q982" s="110"/>
      <c r="R982" s="110"/>
      <c r="S982" s="110"/>
      <c r="T982" s="110"/>
      <c r="U982" s="110">
        <f t="shared" ref="U982" si="18185">ROUND(U981/$E981,2)</f>
        <v>0</v>
      </c>
      <c r="V982" s="110">
        <f t="shared" ref="V982" si="18186">ROUND(V981/$E981,2)</f>
        <v>0</v>
      </c>
      <c r="W982" s="110">
        <f t="shared" ref="W982" si="18187">ROUND(W981/$E981,2)</f>
        <v>0</v>
      </c>
      <c r="X982" s="110">
        <f t="shared" ref="X982" si="18188">ROUND(X981/$E981,2)</f>
        <v>0</v>
      </c>
      <c r="Y982" s="110">
        <f t="shared" ref="Y982" si="18189">ROUND(Y981/$E981,2)</f>
        <v>0</v>
      </c>
      <c r="Z982" s="110">
        <f t="shared" ref="Z982" si="18190">ROUND(Z981/$E981,2)</f>
        <v>0</v>
      </c>
      <c r="AA982" s="110">
        <f t="shared" ref="AA982" si="18191">ROUND(AA981/$E981,2)</f>
        <v>0</v>
      </c>
      <c r="AB982" s="110">
        <f t="shared" ref="AB982" si="18192">ROUND(AB981/$E981,2)</f>
        <v>0</v>
      </c>
      <c r="AC982" s="110">
        <f t="shared" ref="AC982" si="18193">ROUND(AC981/$E981,2)</f>
        <v>0</v>
      </c>
      <c r="AD982" s="110">
        <f t="shared" ref="AD982" si="18194">ROUND(AD981/$E981,2)</f>
        <v>0</v>
      </c>
      <c r="AE982" s="110">
        <f t="shared" ref="AE982" si="18195">ROUND(AE981/$E981,2)</f>
        <v>0</v>
      </c>
      <c r="AF982" s="110">
        <f t="shared" ref="AF982" si="18196">ROUND(AF981/$E981,2)</f>
        <v>0</v>
      </c>
      <c r="AG982" s="110">
        <f t="shared" ref="AG982" si="18197">ROUND(AG981/$E981,2)</f>
        <v>0</v>
      </c>
      <c r="AH982" s="110">
        <f t="shared" ref="AH982" si="18198">ROUND(AH981/$E981,2)</f>
        <v>0</v>
      </c>
      <c r="AI982" s="110">
        <f t="shared" ref="AI982" si="18199">ROUND(AI981/$E981,2)</f>
        <v>0</v>
      </c>
      <c r="AJ982" s="110">
        <f t="shared" ref="AJ982" si="18200">ROUND(AJ981/$E981,2)</f>
        <v>0</v>
      </c>
      <c r="AK982" s="110">
        <f t="shared" ref="AK982" si="18201">ROUND(AK981/$E981,2)</f>
        <v>0</v>
      </c>
      <c r="AL982" s="110">
        <f t="shared" ref="AL982" si="18202">ROUND(AL981/$E981,2)</f>
        <v>0</v>
      </c>
      <c r="AM982" s="110">
        <f t="shared" ref="AM982" si="18203">ROUND(AM981/$E981,2)</f>
        <v>0</v>
      </c>
      <c r="AN982" s="110">
        <f t="shared" ref="AN982" si="18204">ROUND(AN981/$E981,2)</f>
        <v>0</v>
      </c>
      <c r="AO982" s="110">
        <f t="shared" ref="AO982" si="18205">ROUND(AO981/$E981,2)</f>
        <v>0</v>
      </c>
      <c r="AP982" s="110">
        <f t="shared" ref="AP982" si="18206">ROUND(AP981/$E981,2)</f>
        <v>0</v>
      </c>
      <c r="AQ982" s="110">
        <f t="shared" ref="AQ982" si="18207">ROUND(AQ981/$E981,2)</f>
        <v>0</v>
      </c>
      <c r="AR982" s="110">
        <f t="shared" ref="AR982" si="18208">ROUND(AR981/$E981,2)</f>
        <v>0</v>
      </c>
      <c r="AS982" s="110">
        <f t="shared" ref="AS982" si="18209">ROUND(AS981/$E981,2)</f>
        <v>0</v>
      </c>
      <c r="AT982" s="110">
        <f t="shared" ref="AT982" si="18210">ROUND(AT981/$E981,2)</f>
        <v>0</v>
      </c>
      <c r="AU982" s="110">
        <f t="shared" ref="AU982" si="18211">ROUND(AU981/$E981,2)</f>
        <v>0</v>
      </c>
      <c r="AV982" s="110">
        <f t="shared" ref="AV982" si="18212">ROUND(AV981/$E981,2)</f>
        <v>0</v>
      </c>
      <c r="AW982" s="110">
        <f t="shared" ref="AW982" si="18213">ROUND(AW981/$E981,2)</f>
        <v>0</v>
      </c>
      <c r="AX982" s="110">
        <f t="shared" ref="AX982" si="18214">ROUND(AX981/$E981,2)</f>
        <v>0</v>
      </c>
      <c r="AY982" s="110">
        <f t="shared" ref="AY982" si="18215">ROUND(AY981/$E981,2)</f>
        <v>0</v>
      </c>
      <c r="AZ982" s="110">
        <f t="shared" ref="AZ982" si="18216">ROUND(AZ981/$E981,2)</f>
        <v>0</v>
      </c>
      <c r="BA982" s="110">
        <f t="shared" ref="BA982" si="18217">ROUND(BA981/$E981,2)</f>
        <v>0</v>
      </c>
      <c r="BB982" s="110">
        <f t="shared" ref="BB982" si="18218">ROUND(BB981/$E981,2)</f>
        <v>0</v>
      </c>
      <c r="BC982" s="110">
        <f t="shared" ref="BC982" si="18219">ROUND(BC981/$E981,2)</f>
        <v>0</v>
      </c>
      <c r="BD982" s="110">
        <f t="shared" ref="BD982" si="18220">ROUND(BD981/$E981,2)</f>
        <v>0</v>
      </c>
      <c r="BE982" s="110">
        <f t="shared" ref="BE982" si="18221">ROUND(BE981/$E981,2)</f>
        <v>0</v>
      </c>
      <c r="BF982" s="110">
        <f t="shared" ref="BF982" si="18222">ROUND(BF981/$E981,2)</f>
        <v>0</v>
      </c>
      <c r="BG982" s="110">
        <f t="shared" ref="BG982" si="18223">ROUND(BG981/$E981,2)</f>
        <v>0</v>
      </c>
      <c r="BH982" s="110">
        <f t="shared" ref="BH982" si="18224">ROUND(BH981/$E981,2)</f>
        <v>0</v>
      </c>
      <c r="BI982" s="110">
        <f t="shared" ref="BI982" si="18225">ROUND(BI981/$E981,2)</f>
        <v>0</v>
      </c>
      <c r="BJ982" s="110">
        <f t="shared" ref="BJ982" si="18226">ROUND(BJ981/$E981,2)</f>
        <v>0</v>
      </c>
      <c r="BK982" s="110">
        <f t="shared" si="17956"/>
        <v>0</v>
      </c>
      <c r="BL982" s="110">
        <f t="shared" si="17956"/>
        <v>0</v>
      </c>
      <c r="BM982" s="110">
        <f t="shared" si="17956"/>
        <v>0</v>
      </c>
      <c r="BN982" s="110">
        <f t="shared" si="17956"/>
        <v>0</v>
      </c>
      <c r="BO982" s="110">
        <f t="shared" si="17956"/>
        <v>0</v>
      </c>
      <c r="BP982" s="110">
        <f t="shared" si="17956"/>
        <v>0</v>
      </c>
      <c r="BQ982" s="110">
        <f t="shared" ref="BQ982:BS982" si="18227">ROUNDUP(BQ981/$E981,2)</f>
        <v>0</v>
      </c>
      <c r="BR982" s="110">
        <f t="shared" si="18227"/>
        <v>0</v>
      </c>
      <c r="BS982" s="110">
        <f t="shared" si="18227"/>
        <v>0</v>
      </c>
      <c r="BT982" s="110">
        <f t="shared" si="17277"/>
        <v>0</v>
      </c>
      <c r="BU982" s="110">
        <f t="shared" ref="BU982:BW982" si="18228">ROUNDUP(BU981/$E981,2)</f>
        <v>0</v>
      </c>
      <c r="BV982" s="110">
        <f t="shared" si="18228"/>
        <v>0</v>
      </c>
      <c r="BW982" s="110">
        <f t="shared" si="18228"/>
        <v>0.17</v>
      </c>
      <c r="BX982" s="110">
        <f t="shared" si="17959"/>
        <v>0.17</v>
      </c>
      <c r="BY982" s="110">
        <f t="shared" si="17959"/>
        <v>0.17</v>
      </c>
      <c r="BZ982" s="110">
        <f t="shared" si="17959"/>
        <v>0.17</v>
      </c>
      <c r="CA982" s="110">
        <f t="shared" ref="CA982" si="18229">ROUNDDOWN(CA981/$E981,2)</f>
        <v>0.16</v>
      </c>
      <c r="CB982" s="110">
        <f t="shared" ref="CB982" si="18230">ROUNDDOWN(CB981/$E981,2)</f>
        <v>0.16</v>
      </c>
      <c r="CC982" s="110">
        <f t="shared" ref="CC982" si="18231">ROUND(CC981/$E981,2)</f>
        <v>0</v>
      </c>
      <c r="CD982" s="110">
        <f t="shared" ref="CD982" si="18232">ROUND(CD981/$E981,2)</f>
        <v>0</v>
      </c>
      <c r="CE982" s="110"/>
      <c r="CF982" s="110">
        <f t="shared" ref="CF982" si="18233">ROUND(CF981/$E981,2)</f>
        <v>0</v>
      </c>
      <c r="CG982" s="110">
        <f t="shared" ref="CG982" si="18234">ROUND(CG981/$E981,2)</f>
        <v>0</v>
      </c>
      <c r="CH982" s="111">
        <f>IF(C981="","",D981-SUM(G982:CG982))</f>
        <v>0</v>
      </c>
      <c r="CI982" s="112">
        <f>IF(C981="","",SUM(G982:CG982))</f>
        <v>1</v>
      </c>
      <c r="CJ982" s="67" t="b">
        <f>IF(C981="","",D981=CI982)</f>
        <v>1</v>
      </c>
    </row>
    <row r="983" spans="1:88" s="5" customFormat="1" ht="22.05" customHeight="1" x14ac:dyDescent="0.3">
      <c r="A983" s="173"/>
      <c r="B983" s="157"/>
      <c r="C983" s="170"/>
      <c r="D983" s="160"/>
      <c r="E983" s="163"/>
      <c r="F983" s="166"/>
      <c r="G983" s="113">
        <v>0</v>
      </c>
      <c r="H983" s="113"/>
      <c r="I983" s="113"/>
      <c r="J983" s="113"/>
      <c r="K983" s="113"/>
      <c r="L983" s="113"/>
      <c r="M983" s="113"/>
      <c r="N983" s="113"/>
      <c r="O983" s="113"/>
      <c r="P983" s="113"/>
      <c r="Q983" s="113"/>
      <c r="R983" s="113"/>
      <c r="S983" s="113"/>
      <c r="T983" s="113"/>
      <c r="U983" s="113">
        <f t="shared" ref="U983:X983" si="18235">U981/$F981</f>
        <v>0</v>
      </c>
      <c r="V983" s="113">
        <f t="shared" si="18235"/>
        <v>0</v>
      </c>
      <c r="W983" s="113">
        <f t="shared" si="18235"/>
        <v>0</v>
      </c>
      <c r="X983" s="113">
        <f t="shared" si="18235"/>
        <v>0</v>
      </c>
      <c r="Y983" s="113">
        <f t="shared" ref="Y983:AG983" si="18236">Y981/$F981</f>
        <v>0</v>
      </c>
      <c r="Z983" s="113">
        <f t="shared" si="18236"/>
        <v>0</v>
      </c>
      <c r="AA983" s="113">
        <f t="shared" si="18236"/>
        <v>0</v>
      </c>
      <c r="AB983" s="113">
        <f t="shared" si="18236"/>
        <v>0</v>
      </c>
      <c r="AC983" s="113">
        <f t="shared" si="18236"/>
        <v>0</v>
      </c>
      <c r="AD983" s="113">
        <f t="shared" si="18236"/>
        <v>0</v>
      </c>
      <c r="AE983" s="113">
        <f t="shared" si="18236"/>
        <v>0</v>
      </c>
      <c r="AF983" s="113">
        <f t="shared" si="18236"/>
        <v>0</v>
      </c>
      <c r="AG983" s="113">
        <f t="shared" si="18236"/>
        <v>0</v>
      </c>
      <c r="AH983" s="113">
        <f t="shared" ref="AH983:AK983" si="18237">AH981/$F981</f>
        <v>0</v>
      </c>
      <c r="AI983" s="113">
        <f t="shared" si="18237"/>
        <v>0</v>
      </c>
      <c r="AJ983" s="113">
        <f t="shared" si="18237"/>
        <v>0</v>
      </c>
      <c r="AK983" s="113">
        <f t="shared" si="18237"/>
        <v>0</v>
      </c>
      <c r="AL983" s="113">
        <f t="shared" ref="AL983:AT983" si="18238">AL981/$F981</f>
        <v>0</v>
      </c>
      <c r="AM983" s="113">
        <f t="shared" si="18238"/>
        <v>0</v>
      </c>
      <c r="AN983" s="113">
        <f t="shared" si="18238"/>
        <v>0</v>
      </c>
      <c r="AO983" s="113">
        <f t="shared" si="18238"/>
        <v>0</v>
      </c>
      <c r="AP983" s="113">
        <f t="shared" si="18238"/>
        <v>0</v>
      </c>
      <c r="AQ983" s="113">
        <f t="shared" si="18238"/>
        <v>0</v>
      </c>
      <c r="AR983" s="113">
        <f t="shared" si="18238"/>
        <v>0</v>
      </c>
      <c r="AS983" s="113">
        <f t="shared" si="18238"/>
        <v>0</v>
      </c>
      <c r="AT983" s="113">
        <f t="shared" si="18238"/>
        <v>0</v>
      </c>
      <c r="AU983" s="113">
        <f t="shared" ref="AU983:AX983" si="18239">AU981/$F981</f>
        <v>0</v>
      </c>
      <c r="AV983" s="113">
        <f t="shared" si="18239"/>
        <v>0</v>
      </c>
      <c r="AW983" s="113">
        <f t="shared" si="18239"/>
        <v>0</v>
      </c>
      <c r="AX983" s="113">
        <f t="shared" si="18239"/>
        <v>0</v>
      </c>
      <c r="AY983" s="113">
        <f t="shared" ref="AY983:BC983" si="18240">AY981/$F981</f>
        <v>0</v>
      </c>
      <c r="AZ983" s="113">
        <f t="shared" si="18240"/>
        <v>0</v>
      </c>
      <c r="BA983" s="113">
        <f t="shared" si="18240"/>
        <v>0</v>
      </c>
      <c r="BB983" s="113">
        <f t="shared" si="18240"/>
        <v>0</v>
      </c>
      <c r="BC983" s="113">
        <f t="shared" si="18240"/>
        <v>0</v>
      </c>
      <c r="BD983" s="113">
        <f t="shared" ref="BD983:BG983" si="18241">BD981/$F981</f>
        <v>0</v>
      </c>
      <c r="BE983" s="113">
        <f t="shared" si="18241"/>
        <v>0</v>
      </c>
      <c r="BF983" s="113">
        <f t="shared" si="18241"/>
        <v>0</v>
      </c>
      <c r="BG983" s="113">
        <f t="shared" si="18241"/>
        <v>0</v>
      </c>
      <c r="BH983" s="113">
        <f t="shared" ref="BH983:CB983" si="18242">BH981/$F981</f>
        <v>0</v>
      </c>
      <c r="BI983" s="113">
        <f t="shared" si="18242"/>
        <v>0</v>
      </c>
      <c r="BJ983" s="113">
        <f t="shared" si="18242"/>
        <v>0</v>
      </c>
      <c r="BK983" s="113">
        <f t="shared" si="18242"/>
        <v>0</v>
      </c>
      <c r="BL983" s="113">
        <f t="shared" si="18242"/>
        <v>0</v>
      </c>
      <c r="BM983" s="113">
        <f t="shared" si="18242"/>
        <v>0</v>
      </c>
      <c r="BN983" s="113">
        <f t="shared" si="18242"/>
        <v>0</v>
      </c>
      <c r="BO983" s="113">
        <f t="shared" si="18242"/>
        <v>0</v>
      </c>
      <c r="BP983" s="113">
        <f t="shared" si="18242"/>
        <v>0</v>
      </c>
      <c r="BQ983" s="113">
        <f t="shared" si="18242"/>
        <v>0</v>
      </c>
      <c r="BR983" s="113">
        <f t="shared" si="18242"/>
        <v>0</v>
      </c>
      <c r="BS983" s="113">
        <f t="shared" si="18242"/>
        <v>0</v>
      </c>
      <c r="BT983" s="113">
        <f t="shared" si="18242"/>
        <v>0</v>
      </c>
      <c r="BU983" s="113">
        <f t="shared" si="18242"/>
        <v>0</v>
      </c>
      <c r="BV983" s="113">
        <f t="shared" si="18242"/>
        <v>0</v>
      </c>
      <c r="BW983" s="113">
        <f t="shared" si="18242"/>
        <v>0.16666666666666666</v>
      </c>
      <c r="BX983" s="113">
        <f t="shared" si="18242"/>
        <v>0.16666666666666666</v>
      </c>
      <c r="BY983" s="113">
        <f t="shared" si="18242"/>
        <v>0.16666666666666666</v>
      </c>
      <c r="BZ983" s="113">
        <f t="shared" si="18242"/>
        <v>0.16666666666666666</v>
      </c>
      <c r="CA983" s="113">
        <f t="shared" si="18242"/>
        <v>0.16666666666666666</v>
      </c>
      <c r="CB983" s="113">
        <f t="shared" si="18242"/>
        <v>0.16666666666666666</v>
      </c>
      <c r="CC983" s="113">
        <f t="shared" ref="CC983" si="18243">CC981/$F981</f>
        <v>0</v>
      </c>
      <c r="CD983" s="113">
        <f t="shared" ref="CD983:CG983" si="18244">CD981/$F981</f>
        <v>0</v>
      </c>
      <c r="CE983" s="113"/>
      <c r="CF983" s="113">
        <f t="shared" si="18244"/>
        <v>0</v>
      </c>
      <c r="CG983" s="113">
        <f t="shared" si="18244"/>
        <v>0</v>
      </c>
      <c r="CH983" s="114">
        <f>IF(C981="","",100%-SUM(G983:CG983))</f>
        <v>1.1102230246251565E-16</v>
      </c>
      <c r="CI983" s="115">
        <f>IF(C981="","",SUM(G983:CG983))</f>
        <v>0.99999999999999989</v>
      </c>
      <c r="CJ983" s="67" t="b">
        <f>IF(C981="","",SUM(G983:CG983)=CI983)</f>
        <v>1</v>
      </c>
    </row>
    <row r="984" spans="1:88" s="5" customFormat="1" ht="22.05" customHeight="1" x14ac:dyDescent="0.3">
      <c r="A984" s="171" t="s">
        <v>695</v>
      </c>
      <c r="B984" s="155" t="s">
        <v>696</v>
      </c>
      <c r="C984" s="168" t="s">
        <v>163</v>
      </c>
      <c r="D984" s="158">
        <v>2</v>
      </c>
      <c r="E984" s="161">
        <v>3196113</v>
      </c>
      <c r="F984" s="164">
        <f t="shared" si="17231"/>
        <v>6392226</v>
      </c>
      <c r="G984" s="108">
        <v>0</v>
      </c>
      <c r="H984" s="108"/>
      <c r="I984" s="108"/>
      <c r="J984" s="108"/>
      <c r="K984" s="108"/>
      <c r="L984" s="108"/>
      <c r="M984" s="108"/>
      <c r="N984" s="108"/>
      <c r="O984" s="108"/>
      <c r="P984" s="108"/>
      <c r="Q984" s="108"/>
      <c r="R984" s="108"/>
      <c r="S984" s="108"/>
      <c r="T984" s="108"/>
      <c r="U984" s="108"/>
      <c r="V984" s="108"/>
      <c r="W984" s="108"/>
      <c r="X984" s="108"/>
      <c r="Y984" s="108"/>
      <c r="Z984" s="108"/>
      <c r="AA984" s="108"/>
      <c r="AB984" s="108"/>
      <c r="AC984" s="108"/>
      <c r="AD984" s="108"/>
      <c r="AE984" s="108"/>
      <c r="AF984" s="108"/>
      <c r="AG984" s="108"/>
      <c r="AH984" s="108"/>
      <c r="AI984" s="108"/>
      <c r="AJ984" s="108"/>
      <c r="AK984" s="108"/>
      <c r="AL984" s="108"/>
      <c r="AM984" s="108"/>
      <c r="AN984" s="108"/>
      <c r="AO984" s="108"/>
      <c r="AP984" s="108"/>
      <c r="AQ984" s="108"/>
      <c r="AR984" s="108"/>
      <c r="AS984" s="108"/>
      <c r="AT984" s="108"/>
      <c r="AU984" s="108"/>
      <c r="AV984" s="108"/>
      <c r="AW984" s="108"/>
      <c r="AX984" s="108"/>
      <c r="AY984" s="108"/>
      <c r="AZ984" s="108"/>
      <c r="BA984" s="108"/>
      <c r="BB984" s="108"/>
      <c r="BC984" s="108"/>
      <c r="BD984" s="108"/>
      <c r="BE984" s="108"/>
      <c r="BF984" s="108"/>
      <c r="BG984" s="108"/>
      <c r="BH984" s="108"/>
      <c r="BI984" s="108"/>
      <c r="BJ984" s="108"/>
      <c r="BK984" s="108"/>
      <c r="BL984" s="108"/>
      <c r="BM984" s="108"/>
      <c r="BN984" s="108"/>
      <c r="BO984" s="108"/>
      <c r="BP984" s="108"/>
      <c r="BQ984" s="108"/>
      <c r="BR984" s="108"/>
      <c r="BS984" s="108"/>
      <c r="BT984" s="108"/>
      <c r="BU984" s="108"/>
      <c r="BV984" s="108"/>
      <c r="BW984" s="108">
        <f t="shared" ref="BW984" si="18245">ROUND($F984/6,0)</f>
        <v>1065371</v>
      </c>
      <c r="BX984" s="108">
        <f t="shared" si="17861"/>
        <v>1065371</v>
      </c>
      <c r="BY984" s="108">
        <f t="shared" si="17861"/>
        <v>1065371</v>
      </c>
      <c r="BZ984" s="108">
        <f t="shared" si="17861"/>
        <v>1065371</v>
      </c>
      <c r="CA984" s="108">
        <f t="shared" ref="CA984:CB984" si="18246">ROUNDUP($F984/6,0)</f>
        <v>1065371</v>
      </c>
      <c r="CB984" s="108">
        <f t="shared" si="18246"/>
        <v>1065371</v>
      </c>
      <c r="CC984" s="108"/>
      <c r="CD984" s="108"/>
      <c r="CE984" s="108"/>
      <c r="CF984" s="108"/>
      <c r="CG984" s="108"/>
      <c r="CH984" s="109">
        <f>IF(C984="","",F984-SUM(G984:CG984))</f>
        <v>0</v>
      </c>
      <c r="CI984" s="107">
        <f>IF(C984="","",SUM(G984:CG984))</f>
        <v>6392226</v>
      </c>
      <c r="CJ984" s="67" t="b">
        <f>IF(C984="","",F984=CI984)</f>
        <v>1</v>
      </c>
    </row>
    <row r="985" spans="1:88" s="5" customFormat="1" ht="22.05" customHeight="1" x14ac:dyDescent="0.3">
      <c r="A985" s="172"/>
      <c r="B985" s="156"/>
      <c r="C985" s="169"/>
      <c r="D985" s="159"/>
      <c r="E985" s="162"/>
      <c r="F985" s="165"/>
      <c r="G985" s="110">
        <v>0</v>
      </c>
      <c r="H985" s="110"/>
      <c r="I985" s="110"/>
      <c r="J985" s="110"/>
      <c r="K985" s="110"/>
      <c r="L985" s="110"/>
      <c r="M985" s="110"/>
      <c r="N985" s="110"/>
      <c r="O985" s="110"/>
      <c r="P985" s="110"/>
      <c r="Q985" s="110"/>
      <c r="R985" s="110"/>
      <c r="S985" s="110"/>
      <c r="T985" s="110"/>
      <c r="U985" s="110">
        <f t="shared" ref="U985" si="18247">ROUND(U984/$E984,2)</f>
        <v>0</v>
      </c>
      <c r="V985" s="110">
        <f t="shared" ref="V985" si="18248">ROUND(V984/$E984,2)</f>
        <v>0</v>
      </c>
      <c r="W985" s="110">
        <f t="shared" ref="W985" si="18249">ROUND(W984/$E984,2)</f>
        <v>0</v>
      </c>
      <c r="X985" s="110">
        <f t="shared" ref="X985" si="18250">ROUND(X984/$E984,2)</f>
        <v>0</v>
      </c>
      <c r="Y985" s="110">
        <f t="shared" ref="Y985" si="18251">ROUND(Y984/$E984,2)</f>
        <v>0</v>
      </c>
      <c r="Z985" s="110">
        <f t="shared" ref="Z985" si="18252">ROUND(Z984/$E984,2)</f>
        <v>0</v>
      </c>
      <c r="AA985" s="110">
        <f t="shared" ref="AA985" si="18253">ROUND(AA984/$E984,2)</f>
        <v>0</v>
      </c>
      <c r="AB985" s="110">
        <f t="shared" ref="AB985" si="18254">ROUND(AB984/$E984,2)</f>
        <v>0</v>
      </c>
      <c r="AC985" s="110">
        <f t="shared" ref="AC985" si="18255">ROUND(AC984/$E984,2)</f>
        <v>0</v>
      </c>
      <c r="AD985" s="110">
        <f t="shared" ref="AD985" si="18256">ROUND(AD984/$E984,2)</f>
        <v>0</v>
      </c>
      <c r="AE985" s="110">
        <f t="shared" ref="AE985" si="18257">ROUND(AE984/$E984,2)</f>
        <v>0</v>
      </c>
      <c r="AF985" s="110">
        <f t="shared" ref="AF985" si="18258">ROUND(AF984/$E984,2)</f>
        <v>0</v>
      </c>
      <c r="AG985" s="110">
        <f t="shared" ref="AG985" si="18259">ROUND(AG984/$E984,2)</f>
        <v>0</v>
      </c>
      <c r="AH985" s="110">
        <f t="shared" ref="AH985" si="18260">ROUND(AH984/$E984,2)</f>
        <v>0</v>
      </c>
      <c r="AI985" s="110">
        <f t="shared" ref="AI985" si="18261">ROUND(AI984/$E984,2)</f>
        <v>0</v>
      </c>
      <c r="AJ985" s="110">
        <f t="shared" ref="AJ985" si="18262">ROUND(AJ984/$E984,2)</f>
        <v>0</v>
      </c>
      <c r="AK985" s="110">
        <f t="shared" ref="AK985" si="18263">ROUND(AK984/$E984,2)</f>
        <v>0</v>
      </c>
      <c r="AL985" s="110">
        <f t="shared" ref="AL985" si="18264">ROUND(AL984/$E984,2)</f>
        <v>0</v>
      </c>
      <c r="AM985" s="110">
        <f t="shared" ref="AM985" si="18265">ROUND(AM984/$E984,2)</f>
        <v>0</v>
      </c>
      <c r="AN985" s="110">
        <f t="shared" ref="AN985" si="18266">ROUND(AN984/$E984,2)</f>
        <v>0</v>
      </c>
      <c r="AO985" s="110">
        <f t="shared" ref="AO985" si="18267">ROUND(AO984/$E984,2)</f>
        <v>0</v>
      </c>
      <c r="AP985" s="110">
        <f t="shared" ref="AP985" si="18268">ROUND(AP984/$E984,2)</f>
        <v>0</v>
      </c>
      <c r="AQ985" s="110">
        <f t="shared" ref="AQ985" si="18269">ROUND(AQ984/$E984,2)</f>
        <v>0</v>
      </c>
      <c r="AR985" s="110">
        <f t="shared" ref="AR985" si="18270">ROUND(AR984/$E984,2)</f>
        <v>0</v>
      </c>
      <c r="AS985" s="110">
        <f t="shared" ref="AS985" si="18271">ROUND(AS984/$E984,2)</f>
        <v>0</v>
      </c>
      <c r="AT985" s="110">
        <f t="shared" ref="AT985" si="18272">ROUND(AT984/$E984,2)</f>
        <v>0</v>
      </c>
      <c r="AU985" s="110">
        <f t="shared" ref="AU985" si="18273">ROUND(AU984/$E984,2)</f>
        <v>0</v>
      </c>
      <c r="AV985" s="110">
        <f t="shared" ref="AV985" si="18274">ROUND(AV984/$E984,2)</f>
        <v>0</v>
      </c>
      <c r="AW985" s="110">
        <f t="shared" ref="AW985" si="18275">ROUND(AW984/$E984,2)</f>
        <v>0</v>
      </c>
      <c r="AX985" s="110">
        <f t="shared" ref="AX985" si="18276">ROUND(AX984/$E984,2)</f>
        <v>0</v>
      </c>
      <c r="AY985" s="110">
        <f t="shared" ref="AY985" si="18277">ROUND(AY984/$E984,2)</f>
        <v>0</v>
      </c>
      <c r="AZ985" s="110">
        <f t="shared" ref="AZ985" si="18278">ROUND(AZ984/$E984,2)</f>
        <v>0</v>
      </c>
      <c r="BA985" s="110">
        <f t="shared" ref="BA985" si="18279">ROUND(BA984/$E984,2)</f>
        <v>0</v>
      </c>
      <c r="BB985" s="110">
        <f t="shared" ref="BB985" si="18280">ROUND(BB984/$E984,2)</f>
        <v>0</v>
      </c>
      <c r="BC985" s="110">
        <f t="shared" ref="BC985" si="18281">ROUND(BC984/$E984,2)</f>
        <v>0</v>
      </c>
      <c r="BD985" s="110">
        <f t="shared" ref="BD985" si="18282">ROUND(BD984/$E984,2)</f>
        <v>0</v>
      </c>
      <c r="BE985" s="110">
        <f t="shared" ref="BE985" si="18283">ROUND(BE984/$E984,2)</f>
        <v>0</v>
      </c>
      <c r="BF985" s="110">
        <f t="shared" ref="BF985" si="18284">ROUND(BF984/$E984,2)</f>
        <v>0</v>
      </c>
      <c r="BG985" s="110">
        <f t="shared" ref="BG985" si="18285">ROUND(BG984/$E984,2)</f>
        <v>0</v>
      </c>
      <c r="BH985" s="110">
        <f t="shared" ref="BH985" si="18286">ROUND(BH984/$E984,2)</f>
        <v>0</v>
      </c>
      <c r="BI985" s="110">
        <f t="shared" ref="BI985" si="18287">ROUND(BI984/$E984,2)</f>
        <v>0</v>
      </c>
      <c r="BJ985" s="110">
        <f t="shared" ref="BJ985:BP988" si="18288">ROUND(BJ984/$E984,2)</f>
        <v>0</v>
      </c>
      <c r="BK985" s="110">
        <f t="shared" si="18288"/>
        <v>0</v>
      </c>
      <c r="BL985" s="110">
        <f t="shared" si="18288"/>
        <v>0</v>
      </c>
      <c r="BM985" s="110">
        <f t="shared" si="18288"/>
        <v>0</v>
      </c>
      <c r="BN985" s="110">
        <f t="shared" si="18288"/>
        <v>0</v>
      </c>
      <c r="BO985" s="110">
        <f t="shared" si="18288"/>
        <v>0</v>
      </c>
      <c r="BP985" s="110">
        <f t="shared" si="18288"/>
        <v>0</v>
      </c>
      <c r="BQ985" s="110">
        <f t="shared" ref="BQ985:BS985" si="18289">ROUNDUP(BQ984/$E984,2)</f>
        <v>0</v>
      </c>
      <c r="BR985" s="110">
        <f t="shared" si="18289"/>
        <v>0</v>
      </c>
      <c r="BS985" s="110">
        <f t="shared" si="18289"/>
        <v>0</v>
      </c>
      <c r="BT985" s="110">
        <f t="shared" si="17277"/>
        <v>0</v>
      </c>
      <c r="BU985" s="110">
        <f t="shared" ref="BU985:BW985" si="18290">ROUNDUP(BU984/$E984,2)</f>
        <v>0</v>
      </c>
      <c r="BV985" s="110">
        <f t="shared" si="18290"/>
        <v>0</v>
      </c>
      <c r="BW985" s="110">
        <f t="shared" si="18290"/>
        <v>0.34</v>
      </c>
      <c r="BX985" s="110">
        <f t="shared" ref="BX985:BZ988" si="18291">ROUND(BX984/$E984,2)</f>
        <v>0.33</v>
      </c>
      <c r="BY985" s="110">
        <f t="shared" si="18291"/>
        <v>0.33</v>
      </c>
      <c r="BZ985" s="110">
        <f t="shared" si="18291"/>
        <v>0.33</v>
      </c>
      <c r="CA985" s="110">
        <f t="shared" ref="CA985" si="18292">ROUNDDOWN(CA984/$E984,2)</f>
        <v>0.33</v>
      </c>
      <c r="CB985" s="110">
        <f>ROUNDUP(CB984/$E984,2)</f>
        <v>0.34</v>
      </c>
      <c r="CC985" s="110">
        <f t="shared" ref="CC985" si="18293">ROUND(CC984/$E984,2)</f>
        <v>0</v>
      </c>
      <c r="CD985" s="110">
        <f t="shared" ref="CD985" si="18294">ROUND(CD984/$E984,2)</f>
        <v>0</v>
      </c>
      <c r="CE985" s="110"/>
      <c r="CF985" s="110">
        <f t="shared" ref="CF985" si="18295">ROUND(CF984/$E984,2)</f>
        <v>0</v>
      </c>
      <c r="CG985" s="110">
        <f t="shared" ref="CG985" si="18296">ROUND(CG984/$E984,2)</f>
        <v>0</v>
      </c>
      <c r="CH985" s="111">
        <f>IF(C984="","",D984-SUM(G985:CG985))</f>
        <v>0</v>
      </c>
      <c r="CI985" s="112">
        <f>IF(C984="","",SUM(G985:CG985))</f>
        <v>2</v>
      </c>
      <c r="CJ985" s="67" t="b">
        <f>IF(C984="","",D984=CI985)</f>
        <v>1</v>
      </c>
    </row>
    <row r="986" spans="1:88" s="5" customFormat="1" ht="22.05" customHeight="1" x14ac:dyDescent="0.3">
      <c r="A986" s="173"/>
      <c r="B986" s="157"/>
      <c r="C986" s="170"/>
      <c r="D986" s="160"/>
      <c r="E986" s="163"/>
      <c r="F986" s="166"/>
      <c r="G986" s="113">
        <v>0</v>
      </c>
      <c r="H986" s="113"/>
      <c r="I986" s="113"/>
      <c r="J986" s="113"/>
      <c r="K986" s="113"/>
      <c r="L986" s="113"/>
      <c r="M986" s="113"/>
      <c r="N986" s="113"/>
      <c r="O986" s="113"/>
      <c r="P986" s="113"/>
      <c r="Q986" s="113"/>
      <c r="R986" s="113"/>
      <c r="S986" s="113"/>
      <c r="T986" s="113"/>
      <c r="U986" s="113"/>
      <c r="V986" s="113"/>
      <c r="W986" s="113"/>
      <c r="X986" s="113"/>
      <c r="Y986" s="113"/>
      <c r="Z986" s="113"/>
      <c r="AA986" s="113"/>
      <c r="AB986" s="113"/>
      <c r="AC986" s="113"/>
      <c r="AD986" s="113"/>
      <c r="AE986" s="113"/>
      <c r="AF986" s="113"/>
      <c r="AG986" s="113"/>
      <c r="AH986" s="113"/>
      <c r="AI986" s="113"/>
      <c r="AJ986" s="113"/>
      <c r="AK986" s="113"/>
      <c r="AL986" s="113"/>
      <c r="AM986" s="113"/>
      <c r="AN986" s="113"/>
      <c r="AO986" s="113"/>
      <c r="AP986" s="113"/>
      <c r="AQ986" s="113"/>
      <c r="AR986" s="113"/>
      <c r="AS986" s="113"/>
      <c r="AT986" s="113"/>
      <c r="AU986" s="113"/>
      <c r="AV986" s="113"/>
      <c r="AW986" s="113"/>
      <c r="AX986" s="113"/>
      <c r="AY986" s="113"/>
      <c r="AZ986" s="113"/>
      <c r="BA986" s="113"/>
      <c r="BB986" s="113"/>
      <c r="BC986" s="113"/>
      <c r="BD986" s="113"/>
      <c r="BE986" s="113"/>
      <c r="BF986" s="113"/>
      <c r="BG986" s="113"/>
      <c r="BH986" s="113"/>
      <c r="BI986" s="113"/>
      <c r="BJ986" s="113"/>
      <c r="BK986" s="113"/>
      <c r="BL986" s="113"/>
      <c r="BM986" s="113"/>
      <c r="BN986" s="113"/>
      <c r="BO986" s="113"/>
      <c r="BP986" s="113"/>
      <c r="BQ986" s="113"/>
      <c r="BR986" s="113"/>
      <c r="BS986" s="113"/>
      <c r="BT986" s="113"/>
      <c r="BU986" s="113"/>
      <c r="BV986" s="113"/>
      <c r="BW986" s="113"/>
      <c r="BX986" s="113"/>
      <c r="BY986" s="113"/>
      <c r="BZ986" s="113"/>
      <c r="CA986" s="113"/>
      <c r="CB986" s="113"/>
      <c r="CC986" s="113"/>
      <c r="CD986" s="113"/>
      <c r="CE986" s="113"/>
      <c r="CF986" s="113"/>
      <c r="CG986" s="113"/>
      <c r="CH986" s="114">
        <f>IF(C984="","",100%-SUM(G986:CG986))</f>
        <v>1</v>
      </c>
      <c r="CI986" s="115">
        <f>IF(C984="","",SUM(G986:CG986))</f>
        <v>0</v>
      </c>
      <c r="CJ986" s="67" t="b">
        <f>IF(C984="","",SUM(G986:CG986)=CI986)</f>
        <v>1</v>
      </c>
    </row>
    <row r="987" spans="1:88" s="5" customFormat="1" ht="22.05" customHeight="1" x14ac:dyDescent="0.3">
      <c r="A987" s="171" t="s">
        <v>697</v>
      </c>
      <c r="B987" s="155" t="s">
        <v>698</v>
      </c>
      <c r="C987" s="168" t="s">
        <v>163</v>
      </c>
      <c r="D987" s="158">
        <v>0</v>
      </c>
      <c r="E987" s="161">
        <v>3580861</v>
      </c>
      <c r="F987" s="164">
        <f t="shared" si="17231"/>
        <v>0</v>
      </c>
      <c r="G987" s="108">
        <v>0</v>
      </c>
      <c r="H987" s="108"/>
      <c r="I987" s="108"/>
      <c r="J987" s="108"/>
      <c r="K987" s="108"/>
      <c r="L987" s="108"/>
      <c r="M987" s="108"/>
      <c r="N987" s="108"/>
      <c r="O987" s="108"/>
      <c r="P987" s="108"/>
      <c r="Q987" s="108"/>
      <c r="R987" s="108"/>
      <c r="S987" s="108"/>
      <c r="T987" s="108"/>
      <c r="U987" s="108"/>
      <c r="V987" s="108"/>
      <c r="W987" s="108"/>
      <c r="X987" s="108"/>
      <c r="Y987" s="108"/>
      <c r="Z987" s="108"/>
      <c r="AA987" s="108"/>
      <c r="AB987" s="108"/>
      <c r="AC987" s="108"/>
      <c r="AD987" s="108"/>
      <c r="AE987" s="108"/>
      <c r="AF987" s="108"/>
      <c r="AG987" s="108"/>
      <c r="AH987" s="108"/>
      <c r="AI987" s="108"/>
      <c r="AJ987" s="108"/>
      <c r="AK987" s="108"/>
      <c r="AL987" s="108"/>
      <c r="AM987" s="108"/>
      <c r="AN987" s="108"/>
      <c r="AO987" s="108"/>
      <c r="AP987" s="108"/>
      <c r="AQ987" s="108"/>
      <c r="AR987" s="108"/>
      <c r="AS987" s="108"/>
      <c r="AT987" s="108"/>
      <c r="AU987" s="108"/>
      <c r="AV987" s="108"/>
      <c r="AW987" s="108"/>
      <c r="AX987" s="108"/>
      <c r="AY987" s="108"/>
      <c r="AZ987" s="108"/>
      <c r="BA987" s="108"/>
      <c r="BB987" s="108"/>
      <c r="BC987" s="108"/>
      <c r="BD987" s="108"/>
      <c r="BE987" s="108"/>
      <c r="BF987" s="108"/>
      <c r="BG987" s="108"/>
      <c r="BH987" s="108"/>
      <c r="BI987" s="108"/>
      <c r="BJ987" s="108"/>
      <c r="BK987" s="108"/>
      <c r="BL987" s="108"/>
      <c r="BM987" s="108"/>
      <c r="BN987" s="108"/>
      <c r="BO987" s="108"/>
      <c r="BP987" s="108"/>
      <c r="BQ987" s="108"/>
      <c r="BR987" s="108"/>
      <c r="BS987" s="108"/>
      <c r="BT987" s="108"/>
      <c r="BU987" s="108"/>
      <c r="BV987" s="108"/>
      <c r="BW987" s="108">
        <f t="shared" ref="BW987" si="18297">ROUND($F987/6,0)</f>
        <v>0</v>
      </c>
      <c r="BX987" s="108">
        <f t="shared" si="17861"/>
        <v>0</v>
      </c>
      <c r="BY987" s="108">
        <f t="shared" si="17861"/>
        <v>0</v>
      </c>
      <c r="BZ987" s="108">
        <f t="shared" si="17861"/>
        <v>0</v>
      </c>
      <c r="CA987" s="108">
        <f t="shared" ref="CA987:CB987" si="18298">ROUNDUP($F987/6,0)</f>
        <v>0</v>
      </c>
      <c r="CB987" s="108">
        <f t="shared" si="18298"/>
        <v>0</v>
      </c>
      <c r="CC987" s="108"/>
      <c r="CD987" s="108"/>
      <c r="CE987" s="108"/>
      <c r="CF987" s="108"/>
      <c r="CG987" s="108"/>
      <c r="CH987" s="109">
        <f>IF(C987="","",F987-SUM(G987:CG987))</f>
        <v>0</v>
      </c>
      <c r="CI987" s="107">
        <f>IF(C987="","",SUM(G987:CG987))</f>
        <v>0</v>
      </c>
      <c r="CJ987" s="67" t="b">
        <f>IF(C987="","",F987=CI987)</f>
        <v>1</v>
      </c>
    </row>
    <row r="988" spans="1:88" s="5" customFormat="1" ht="22.05" customHeight="1" x14ac:dyDescent="0.3">
      <c r="A988" s="172"/>
      <c r="B988" s="156"/>
      <c r="C988" s="169"/>
      <c r="D988" s="159"/>
      <c r="E988" s="162"/>
      <c r="F988" s="165"/>
      <c r="G988" s="110">
        <v>0</v>
      </c>
      <c r="H988" s="110"/>
      <c r="I988" s="110"/>
      <c r="J988" s="110"/>
      <c r="K988" s="110"/>
      <c r="L988" s="110"/>
      <c r="M988" s="110"/>
      <c r="N988" s="110"/>
      <c r="O988" s="110"/>
      <c r="P988" s="110"/>
      <c r="Q988" s="110"/>
      <c r="R988" s="110"/>
      <c r="S988" s="110"/>
      <c r="T988" s="110"/>
      <c r="U988" s="110">
        <f t="shared" ref="U988" si="18299">ROUND(U987/$E987,2)</f>
        <v>0</v>
      </c>
      <c r="V988" s="110">
        <f t="shared" ref="V988" si="18300">ROUND(V987/$E987,2)</f>
        <v>0</v>
      </c>
      <c r="W988" s="110">
        <f t="shared" ref="W988" si="18301">ROUND(W987/$E987,2)</f>
        <v>0</v>
      </c>
      <c r="X988" s="110">
        <f t="shared" ref="X988" si="18302">ROUND(X987/$E987,2)</f>
        <v>0</v>
      </c>
      <c r="Y988" s="110">
        <f t="shared" ref="Y988" si="18303">ROUND(Y987/$E987,2)</f>
        <v>0</v>
      </c>
      <c r="Z988" s="110">
        <f t="shared" ref="Z988" si="18304">ROUND(Z987/$E987,2)</f>
        <v>0</v>
      </c>
      <c r="AA988" s="110">
        <f t="shared" ref="AA988" si="18305">ROUND(AA987/$E987,2)</f>
        <v>0</v>
      </c>
      <c r="AB988" s="110">
        <f t="shared" ref="AB988" si="18306">ROUND(AB987/$E987,2)</f>
        <v>0</v>
      </c>
      <c r="AC988" s="110">
        <f t="shared" ref="AC988" si="18307">ROUND(AC987/$E987,2)</f>
        <v>0</v>
      </c>
      <c r="AD988" s="110">
        <f t="shared" ref="AD988" si="18308">ROUND(AD987/$E987,2)</f>
        <v>0</v>
      </c>
      <c r="AE988" s="110">
        <f t="shared" ref="AE988" si="18309">ROUND(AE987/$E987,2)</f>
        <v>0</v>
      </c>
      <c r="AF988" s="110">
        <f t="shared" ref="AF988" si="18310">ROUND(AF987/$E987,2)</f>
        <v>0</v>
      </c>
      <c r="AG988" s="110">
        <f t="shared" ref="AG988" si="18311">ROUND(AG987/$E987,2)</f>
        <v>0</v>
      </c>
      <c r="AH988" s="110">
        <f t="shared" ref="AH988" si="18312">ROUND(AH987/$E987,2)</f>
        <v>0</v>
      </c>
      <c r="AI988" s="110">
        <f t="shared" ref="AI988" si="18313">ROUND(AI987/$E987,2)</f>
        <v>0</v>
      </c>
      <c r="AJ988" s="110">
        <f t="shared" ref="AJ988" si="18314">ROUND(AJ987/$E987,2)</f>
        <v>0</v>
      </c>
      <c r="AK988" s="110">
        <f t="shared" ref="AK988" si="18315">ROUND(AK987/$E987,2)</f>
        <v>0</v>
      </c>
      <c r="AL988" s="110">
        <f t="shared" ref="AL988" si="18316">ROUND(AL987/$E987,2)</f>
        <v>0</v>
      </c>
      <c r="AM988" s="110">
        <f t="shared" ref="AM988" si="18317">ROUND(AM987/$E987,2)</f>
        <v>0</v>
      </c>
      <c r="AN988" s="110">
        <f t="shared" ref="AN988" si="18318">ROUND(AN987/$E987,2)</f>
        <v>0</v>
      </c>
      <c r="AO988" s="110">
        <f t="shared" ref="AO988" si="18319">ROUND(AO987/$E987,2)</f>
        <v>0</v>
      </c>
      <c r="AP988" s="110">
        <f t="shared" ref="AP988" si="18320">ROUND(AP987/$E987,2)</f>
        <v>0</v>
      </c>
      <c r="AQ988" s="110">
        <f t="shared" ref="AQ988" si="18321">ROUND(AQ987/$E987,2)</f>
        <v>0</v>
      </c>
      <c r="AR988" s="110">
        <f t="shared" ref="AR988" si="18322">ROUND(AR987/$E987,2)</f>
        <v>0</v>
      </c>
      <c r="AS988" s="110">
        <f t="shared" ref="AS988" si="18323">ROUND(AS987/$E987,2)</f>
        <v>0</v>
      </c>
      <c r="AT988" s="110">
        <f t="shared" ref="AT988" si="18324">ROUND(AT987/$E987,2)</f>
        <v>0</v>
      </c>
      <c r="AU988" s="110">
        <f t="shared" ref="AU988" si="18325">ROUND(AU987/$E987,2)</f>
        <v>0</v>
      </c>
      <c r="AV988" s="110">
        <f t="shared" ref="AV988" si="18326">ROUND(AV987/$E987,2)</f>
        <v>0</v>
      </c>
      <c r="AW988" s="110">
        <f t="shared" ref="AW988" si="18327">ROUND(AW987/$E987,2)</f>
        <v>0</v>
      </c>
      <c r="AX988" s="110">
        <f t="shared" ref="AX988" si="18328">ROUND(AX987/$E987,2)</f>
        <v>0</v>
      </c>
      <c r="AY988" s="110">
        <f t="shared" ref="AY988" si="18329">ROUND(AY987/$E987,2)</f>
        <v>0</v>
      </c>
      <c r="AZ988" s="110">
        <f t="shared" ref="AZ988" si="18330">ROUND(AZ987/$E987,2)</f>
        <v>0</v>
      </c>
      <c r="BA988" s="110">
        <f t="shared" ref="BA988" si="18331">ROUND(BA987/$E987,2)</f>
        <v>0</v>
      </c>
      <c r="BB988" s="110">
        <f t="shared" ref="BB988" si="18332">ROUND(BB987/$E987,2)</f>
        <v>0</v>
      </c>
      <c r="BC988" s="110">
        <f t="shared" ref="BC988" si="18333">ROUND(BC987/$E987,2)</f>
        <v>0</v>
      </c>
      <c r="BD988" s="110">
        <f t="shared" ref="BD988" si="18334">ROUND(BD987/$E987,2)</f>
        <v>0</v>
      </c>
      <c r="BE988" s="110">
        <f t="shared" ref="BE988" si="18335">ROUND(BE987/$E987,2)</f>
        <v>0</v>
      </c>
      <c r="BF988" s="110">
        <f t="shared" ref="BF988" si="18336">ROUND(BF987/$E987,2)</f>
        <v>0</v>
      </c>
      <c r="BG988" s="110">
        <f t="shared" ref="BG988" si="18337">ROUND(BG987/$E987,2)</f>
        <v>0</v>
      </c>
      <c r="BH988" s="110">
        <f t="shared" ref="BH988" si="18338">ROUND(BH987/$E987,2)</f>
        <v>0</v>
      </c>
      <c r="BI988" s="110">
        <f t="shared" ref="BI988" si="18339">ROUND(BI987/$E987,2)</f>
        <v>0</v>
      </c>
      <c r="BJ988" s="110">
        <f t="shared" ref="BJ988" si="18340">ROUND(BJ987/$E987,2)</f>
        <v>0</v>
      </c>
      <c r="BK988" s="110">
        <f t="shared" si="18288"/>
        <v>0</v>
      </c>
      <c r="BL988" s="110">
        <f t="shared" si="18288"/>
        <v>0</v>
      </c>
      <c r="BM988" s="110">
        <f t="shared" si="18288"/>
        <v>0</v>
      </c>
      <c r="BN988" s="110">
        <f t="shared" si="18288"/>
        <v>0</v>
      </c>
      <c r="BO988" s="110">
        <f t="shared" si="18288"/>
        <v>0</v>
      </c>
      <c r="BP988" s="110">
        <f t="shared" si="18288"/>
        <v>0</v>
      </c>
      <c r="BQ988" s="110">
        <f t="shared" ref="BQ988:BS988" si="18341">ROUNDUP(BQ987/$E987,2)</f>
        <v>0</v>
      </c>
      <c r="BR988" s="110">
        <f t="shared" si="18341"/>
        <v>0</v>
      </c>
      <c r="BS988" s="110">
        <f t="shared" si="18341"/>
        <v>0</v>
      </c>
      <c r="BT988" s="110">
        <f t="shared" si="17277"/>
        <v>0</v>
      </c>
      <c r="BU988" s="110">
        <f t="shared" ref="BU988:BW988" si="18342">ROUNDUP(BU987/$E987,2)</f>
        <v>0</v>
      </c>
      <c r="BV988" s="110">
        <f t="shared" si="18342"/>
        <v>0</v>
      </c>
      <c r="BW988" s="110">
        <f t="shared" si="18342"/>
        <v>0</v>
      </c>
      <c r="BX988" s="110">
        <f t="shared" si="18291"/>
        <v>0</v>
      </c>
      <c r="BY988" s="110">
        <f t="shared" si="18291"/>
        <v>0</v>
      </c>
      <c r="BZ988" s="110">
        <f t="shared" si="18291"/>
        <v>0</v>
      </c>
      <c r="CA988" s="110">
        <f t="shared" ref="CA988" si="18343">ROUNDDOWN(CA987/$E987,2)</f>
        <v>0</v>
      </c>
      <c r="CB988" s="110">
        <f t="shared" ref="CB988" si="18344">ROUNDDOWN(CB987/$E987,2)</f>
        <v>0</v>
      </c>
      <c r="CC988" s="110">
        <f t="shared" ref="CC988" si="18345">ROUND(CC987/$E987,2)</f>
        <v>0</v>
      </c>
      <c r="CD988" s="110">
        <f t="shared" ref="CD988" si="18346">ROUND(CD987/$E987,2)</f>
        <v>0</v>
      </c>
      <c r="CE988" s="110"/>
      <c r="CF988" s="110">
        <f t="shared" ref="CF988" si="18347">ROUND(CF987/$E987,2)</f>
        <v>0</v>
      </c>
      <c r="CG988" s="110">
        <f t="shared" ref="CG988" si="18348">ROUND(CG987/$E987,2)</f>
        <v>0</v>
      </c>
      <c r="CH988" s="111">
        <f>IF(C987="","",D987-SUM(G988:CG988))</f>
        <v>0</v>
      </c>
      <c r="CI988" s="112">
        <f>IF(C987="","",SUM(G988:CG988))</f>
        <v>0</v>
      </c>
      <c r="CJ988" s="67" t="b">
        <f>IF(C987="","",D987=CI988)</f>
        <v>1</v>
      </c>
    </row>
    <row r="989" spans="1:88" s="5" customFormat="1" ht="22.05" customHeight="1" x14ac:dyDescent="0.3">
      <c r="A989" s="173"/>
      <c r="B989" s="157"/>
      <c r="C989" s="170"/>
      <c r="D989" s="160"/>
      <c r="E989" s="163"/>
      <c r="F989" s="166"/>
      <c r="G989" s="113">
        <v>0</v>
      </c>
      <c r="H989" s="113"/>
      <c r="I989" s="113"/>
      <c r="J989" s="113"/>
      <c r="K989" s="113"/>
      <c r="L989" s="113"/>
      <c r="M989" s="113"/>
      <c r="N989" s="113"/>
      <c r="O989" s="113"/>
      <c r="P989" s="113"/>
      <c r="Q989" s="113"/>
      <c r="R989" s="113"/>
      <c r="S989" s="113"/>
      <c r="T989" s="113"/>
      <c r="U989" s="113"/>
      <c r="V989" s="113"/>
      <c r="W989" s="113"/>
      <c r="X989" s="113"/>
      <c r="Y989" s="113"/>
      <c r="Z989" s="113"/>
      <c r="AA989" s="113"/>
      <c r="AB989" s="113"/>
      <c r="AC989" s="113"/>
      <c r="AD989" s="113"/>
      <c r="AE989" s="113"/>
      <c r="AF989" s="113"/>
      <c r="AG989" s="113"/>
      <c r="AH989" s="113"/>
      <c r="AI989" s="113"/>
      <c r="AJ989" s="113"/>
      <c r="AK989" s="113"/>
      <c r="AL989" s="113"/>
      <c r="AM989" s="113"/>
      <c r="AN989" s="113"/>
      <c r="AO989" s="113"/>
      <c r="AP989" s="113"/>
      <c r="AQ989" s="113"/>
      <c r="AR989" s="113"/>
      <c r="AS989" s="113"/>
      <c r="AT989" s="113"/>
      <c r="AU989" s="113"/>
      <c r="AV989" s="113"/>
      <c r="AW989" s="113"/>
      <c r="AX989" s="113"/>
      <c r="AY989" s="113"/>
      <c r="AZ989" s="113"/>
      <c r="BA989" s="113"/>
      <c r="BB989" s="113"/>
      <c r="BC989" s="113"/>
      <c r="BD989" s="113"/>
      <c r="BE989" s="113"/>
      <c r="BF989" s="113"/>
      <c r="BG989" s="113"/>
      <c r="BH989" s="113"/>
      <c r="BI989" s="113"/>
      <c r="BJ989" s="113"/>
      <c r="BK989" s="113"/>
      <c r="BL989" s="113"/>
      <c r="BM989" s="113"/>
      <c r="BN989" s="113"/>
      <c r="BO989" s="113"/>
      <c r="BP989" s="113"/>
      <c r="BQ989" s="113"/>
      <c r="BR989" s="113"/>
      <c r="BS989" s="113"/>
      <c r="BT989" s="113"/>
      <c r="BU989" s="113"/>
      <c r="BV989" s="113"/>
      <c r="BW989" s="113"/>
      <c r="BX989" s="113"/>
      <c r="BY989" s="113"/>
      <c r="BZ989" s="113"/>
      <c r="CA989" s="113"/>
      <c r="CB989" s="113"/>
      <c r="CC989" s="113"/>
      <c r="CD989" s="113"/>
      <c r="CE989" s="113"/>
      <c r="CF989" s="113"/>
      <c r="CG989" s="113"/>
      <c r="CH989" s="114">
        <f>IF(C987="","",100%-SUM(G989:CG989))</f>
        <v>1</v>
      </c>
      <c r="CI989" s="115">
        <f>IF(C987="","",SUM(G989:CG989))</f>
        <v>0</v>
      </c>
      <c r="CJ989" s="67" t="b">
        <f>IF(C987="","",SUM(G989:CG989)=CI989)</f>
        <v>1</v>
      </c>
    </row>
    <row r="990" spans="1:88" s="5" customFormat="1" ht="22.05" customHeight="1" x14ac:dyDescent="0.3">
      <c r="A990" s="171" t="s">
        <v>699</v>
      </c>
      <c r="B990" s="155" t="s">
        <v>700</v>
      </c>
      <c r="C990" s="168" t="s">
        <v>163</v>
      </c>
      <c r="D990" s="158">
        <v>10</v>
      </c>
      <c r="E990" s="161">
        <v>182891</v>
      </c>
      <c r="F990" s="164">
        <f t="shared" si="17231"/>
        <v>1828910</v>
      </c>
      <c r="G990" s="108">
        <v>0</v>
      </c>
      <c r="H990" s="108"/>
      <c r="I990" s="108"/>
      <c r="J990" s="108"/>
      <c r="K990" s="108"/>
      <c r="L990" s="108"/>
      <c r="M990" s="108"/>
      <c r="N990" s="108"/>
      <c r="O990" s="108"/>
      <c r="P990" s="108"/>
      <c r="Q990" s="108"/>
      <c r="R990" s="108"/>
      <c r="S990" s="108"/>
      <c r="T990" s="108"/>
      <c r="U990" s="108"/>
      <c r="V990" s="108"/>
      <c r="W990" s="108"/>
      <c r="X990" s="108"/>
      <c r="Y990" s="108"/>
      <c r="Z990" s="108"/>
      <c r="AA990" s="108"/>
      <c r="AB990" s="108"/>
      <c r="AC990" s="108"/>
      <c r="AD990" s="108"/>
      <c r="AE990" s="108"/>
      <c r="AF990" s="108"/>
      <c r="AG990" s="108"/>
      <c r="AH990" s="108"/>
      <c r="AI990" s="108"/>
      <c r="AJ990" s="108"/>
      <c r="AK990" s="108"/>
      <c r="AL990" s="108"/>
      <c r="AM990" s="108"/>
      <c r="AN990" s="108"/>
      <c r="AO990" s="108"/>
      <c r="AP990" s="108"/>
      <c r="AQ990" s="108"/>
      <c r="AR990" s="108"/>
      <c r="AS990" s="108"/>
      <c r="AT990" s="108"/>
      <c r="AU990" s="108"/>
      <c r="AV990" s="108"/>
      <c r="AW990" s="108"/>
      <c r="AX990" s="108"/>
      <c r="AY990" s="108"/>
      <c r="AZ990" s="108"/>
      <c r="BA990" s="108"/>
      <c r="BB990" s="108"/>
      <c r="BC990" s="108"/>
      <c r="BD990" s="108"/>
      <c r="BE990" s="108"/>
      <c r="BF990" s="108"/>
      <c r="BG990" s="108"/>
      <c r="BH990" s="108"/>
      <c r="BI990" s="108"/>
      <c r="BJ990" s="108"/>
      <c r="BK990" s="108"/>
      <c r="BL990" s="108"/>
      <c r="BM990" s="108"/>
      <c r="BN990" s="108"/>
      <c r="BO990" s="108"/>
      <c r="BP990" s="108"/>
      <c r="BQ990" s="108"/>
      <c r="BR990" s="108"/>
      <c r="BS990" s="108"/>
      <c r="BT990" s="108"/>
      <c r="BU990" s="108"/>
      <c r="BV990" s="108"/>
      <c r="BW990" s="108">
        <f>ROUND($F990/6,0)</f>
        <v>304818</v>
      </c>
      <c r="BX990" s="108">
        <f t="shared" ref="BX990:BZ990" si="18349">ROUND($F990/6,0)</f>
        <v>304818</v>
      </c>
      <c r="BY990" s="108">
        <f t="shared" si="18349"/>
        <v>304818</v>
      </c>
      <c r="BZ990" s="108">
        <f t="shared" si="18349"/>
        <v>304818</v>
      </c>
      <c r="CA990" s="108">
        <f>ROUNDUP($F990/6,0)</f>
        <v>304819</v>
      </c>
      <c r="CB990" s="108">
        <f>ROUNDUP($F990/6,0)</f>
        <v>304819</v>
      </c>
      <c r="CC990" s="108"/>
      <c r="CD990" s="108"/>
      <c r="CE990" s="108"/>
      <c r="CF990" s="108"/>
      <c r="CG990" s="108"/>
      <c r="CH990" s="109">
        <f>IF(C990="","",F990-SUM(G990:CG990))</f>
        <v>0</v>
      </c>
      <c r="CI990" s="107">
        <f>IF(C990="","",SUM(G990:CG990))</f>
        <v>1828910</v>
      </c>
      <c r="CJ990" s="67" t="b">
        <f>IF(C990="","",F990=CI990)</f>
        <v>1</v>
      </c>
    </row>
    <row r="991" spans="1:88" s="5" customFormat="1" ht="22.05" customHeight="1" x14ac:dyDescent="0.3">
      <c r="A991" s="172"/>
      <c r="B991" s="156"/>
      <c r="C991" s="169"/>
      <c r="D991" s="159"/>
      <c r="E991" s="162"/>
      <c r="F991" s="165"/>
      <c r="G991" s="110">
        <v>0</v>
      </c>
      <c r="H991" s="110"/>
      <c r="I991" s="110"/>
      <c r="J991" s="110"/>
      <c r="K991" s="110"/>
      <c r="L991" s="110"/>
      <c r="M991" s="110"/>
      <c r="N991" s="110"/>
      <c r="O991" s="110"/>
      <c r="P991" s="110"/>
      <c r="Q991" s="110"/>
      <c r="R991" s="110"/>
      <c r="S991" s="110"/>
      <c r="T991" s="110"/>
      <c r="U991" s="110">
        <f t="shared" ref="U991" si="18350">ROUND(U990/$E990,2)</f>
        <v>0</v>
      </c>
      <c r="V991" s="110">
        <f t="shared" ref="V991" si="18351">ROUND(V990/$E990,2)</f>
        <v>0</v>
      </c>
      <c r="W991" s="110">
        <f t="shared" ref="W991" si="18352">ROUND(W990/$E990,2)</f>
        <v>0</v>
      </c>
      <c r="X991" s="110">
        <f t="shared" ref="X991" si="18353">ROUND(X990/$E990,2)</f>
        <v>0</v>
      </c>
      <c r="Y991" s="110">
        <f t="shared" ref="Y991" si="18354">ROUND(Y990/$E990,2)</f>
        <v>0</v>
      </c>
      <c r="Z991" s="110">
        <f t="shared" ref="Z991" si="18355">ROUND(Z990/$E990,2)</f>
        <v>0</v>
      </c>
      <c r="AA991" s="110">
        <f t="shared" ref="AA991" si="18356">ROUND(AA990/$E990,2)</f>
        <v>0</v>
      </c>
      <c r="AB991" s="110">
        <f t="shared" ref="AB991" si="18357">ROUND(AB990/$E990,2)</f>
        <v>0</v>
      </c>
      <c r="AC991" s="110">
        <f t="shared" ref="AC991" si="18358">ROUND(AC990/$E990,2)</f>
        <v>0</v>
      </c>
      <c r="AD991" s="110">
        <f t="shared" ref="AD991" si="18359">ROUND(AD990/$E990,2)</f>
        <v>0</v>
      </c>
      <c r="AE991" s="110">
        <f t="shared" ref="AE991" si="18360">ROUND(AE990/$E990,2)</f>
        <v>0</v>
      </c>
      <c r="AF991" s="110">
        <f t="shared" ref="AF991" si="18361">ROUND(AF990/$E990,2)</f>
        <v>0</v>
      </c>
      <c r="AG991" s="110">
        <f t="shared" ref="AG991" si="18362">ROUND(AG990/$E990,2)</f>
        <v>0</v>
      </c>
      <c r="AH991" s="110">
        <f t="shared" ref="AH991" si="18363">ROUND(AH990/$E990,2)</f>
        <v>0</v>
      </c>
      <c r="AI991" s="110">
        <f t="shared" ref="AI991" si="18364">ROUND(AI990/$E990,2)</f>
        <v>0</v>
      </c>
      <c r="AJ991" s="110">
        <f t="shared" ref="AJ991" si="18365">ROUND(AJ990/$E990,2)</f>
        <v>0</v>
      </c>
      <c r="AK991" s="110">
        <f t="shared" ref="AK991" si="18366">ROUND(AK990/$E990,2)</f>
        <v>0</v>
      </c>
      <c r="AL991" s="110">
        <f t="shared" ref="AL991" si="18367">ROUND(AL990/$E990,2)</f>
        <v>0</v>
      </c>
      <c r="AM991" s="110">
        <f t="shared" ref="AM991" si="18368">ROUND(AM990/$E990,2)</f>
        <v>0</v>
      </c>
      <c r="AN991" s="110">
        <f t="shared" ref="AN991" si="18369">ROUND(AN990/$E990,2)</f>
        <v>0</v>
      </c>
      <c r="AO991" s="110">
        <f t="shared" ref="AO991" si="18370">ROUND(AO990/$E990,2)</f>
        <v>0</v>
      </c>
      <c r="AP991" s="110">
        <f t="shared" ref="AP991" si="18371">ROUND(AP990/$E990,2)</f>
        <v>0</v>
      </c>
      <c r="AQ991" s="110">
        <f t="shared" ref="AQ991" si="18372">ROUND(AQ990/$E990,2)</f>
        <v>0</v>
      </c>
      <c r="AR991" s="110">
        <f t="shared" ref="AR991" si="18373">ROUND(AR990/$E990,2)</f>
        <v>0</v>
      </c>
      <c r="AS991" s="110">
        <f t="shared" ref="AS991" si="18374">ROUND(AS990/$E990,2)</f>
        <v>0</v>
      </c>
      <c r="AT991" s="110">
        <f t="shared" ref="AT991" si="18375">ROUND(AT990/$E990,2)</f>
        <v>0</v>
      </c>
      <c r="AU991" s="110">
        <f t="shared" ref="AU991" si="18376">ROUND(AU990/$E990,2)</f>
        <v>0</v>
      </c>
      <c r="AV991" s="110">
        <f t="shared" ref="AV991" si="18377">ROUND(AV990/$E990,2)</f>
        <v>0</v>
      </c>
      <c r="AW991" s="110">
        <f t="shared" ref="AW991" si="18378">ROUND(AW990/$E990,2)</f>
        <v>0</v>
      </c>
      <c r="AX991" s="110">
        <f t="shared" ref="AX991" si="18379">ROUND(AX990/$E990,2)</f>
        <v>0</v>
      </c>
      <c r="AY991" s="110">
        <f t="shared" ref="AY991" si="18380">ROUND(AY990/$E990,2)</f>
        <v>0</v>
      </c>
      <c r="AZ991" s="110">
        <f t="shared" ref="AZ991" si="18381">ROUND(AZ990/$E990,2)</f>
        <v>0</v>
      </c>
      <c r="BA991" s="110">
        <f t="shared" ref="BA991" si="18382">ROUND(BA990/$E990,2)</f>
        <v>0</v>
      </c>
      <c r="BB991" s="110">
        <f t="shared" ref="BB991" si="18383">ROUND(BB990/$E990,2)</f>
        <v>0</v>
      </c>
      <c r="BC991" s="110">
        <f t="shared" ref="BC991" si="18384">ROUND(BC990/$E990,2)</f>
        <v>0</v>
      </c>
      <c r="BD991" s="110">
        <f t="shared" ref="BD991" si="18385">ROUND(BD990/$E990,2)</f>
        <v>0</v>
      </c>
      <c r="BE991" s="110">
        <f t="shared" ref="BE991" si="18386">ROUND(BE990/$E990,2)</f>
        <v>0</v>
      </c>
      <c r="BF991" s="110">
        <f t="shared" ref="BF991" si="18387">ROUND(BF990/$E990,2)</f>
        <v>0</v>
      </c>
      <c r="BG991" s="110">
        <f t="shared" ref="BG991" si="18388">ROUND(BG990/$E990,2)</f>
        <v>0</v>
      </c>
      <c r="BH991" s="110">
        <f t="shared" ref="BH991" si="18389">ROUND(BH990/$E990,2)</f>
        <v>0</v>
      </c>
      <c r="BI991" s="110">
        <f t="shared" ref="BI991" si="18390">ROUND(BI990/$E990,2)</f>
        <v>0</v>
      </c>
      <c r="BJ991" s="110">
        <f t="shared" ref="BJ991" si="18391">ROUND(BJ990/$E990,2)</f>
        <v>0</v>
      </c>
      <c r="BK991" s="110">
        <f t="shared" ref="BK991" si="18392">ROUND(BK990/$E990,2)</f>
        <v>0</v>
      </c>
      <c r="BL991" s="110">
        <f t="shared" ref="BL991" si="18393">ROUND(BL990/$E990,2)</f>
        <v>0</v>
      </c>
      <c r="BM991" s="110">
        <f t="shared" ref="BM991" si="18394">ROUND(BM990/$E990,2)</f>
        <v>0</v>
      </c>
      <c r="BN991" s="110">
        <f t="shared" ref="BN991" si="18395">ROUND(BN990/$E990,2)</f>
        <v>0</v>
      </c>
      <c r="BO991" s="110">
        <f t="shared" ref="BO991" si="18396">ROUND(BO990/$E990,2)</f>
        <v>0</v>
      </c>
      <c r="BP991" s="110">
        <f t="shared" ref="BP991" si="18397">ROUND(BP990/$E990,2)</f>
        <v>0</v>
      </c>
      <c r="BQ991" s="110">
        <f t="shared" ref="BQ991:BS991" si="18398">ROUNDUP(BQ990/$E990,2)</f>
        <v>0</v>
      </c>
      <c r="BR991" s="110">
        <f t="shared" si="18398"/>
        <v>0</v>
      </c>
      <c r="BS991" s="110">
        <f t="shared" si="18398"/>
        <v>0</v>
      </c>
      <c r="BT991" s="110">
        <f t="shared" ref="BT991" si="18399">ROUND(BT990/$E990,2)</f>
        <v>0</v>
      </c>
      <c r="BU991" s="110">
        <f t="shared" ref="BU991:BW991" si="18400">ROUNDUP(BU990/$E990,2)</f>
        <v>0</v>
      </c>
      <c r="BV991" s="110">
        <f t="shared" si="18400"/>
        <v>0</v>
      </c>
      <c r="BW991" s="110">
        <f t="shared" si="18400"/>
        <v>1.67</v>
      </c>
      <c r="BX991" s="110">
        <f t="shared" ref="BX991" si="18401">ROUND(BX990/$E990,2)</f>
        <v>1.67</v>
      </c>
      <c r="BY991" s="110">
        <f t="shared" ref="BY991" si="18402">ROUND(BY990/$E990,2)</f>
        <v>1.67</v>
      </c>
      <c r="BZ991" s="110">
        <f t="shared" ref="BZ991" si="18403">ROUND(BZ990/$E990,2)</f>
        <v>1.67</v>
      </c>
      <c r="CA991" s="110">
        <f>ROUNDDOWN(CA990/$E990,2)</f>
        <v>1.66</v>
      </c>
      <c r="CB991" s="110">
        <f>ROUNDDOWN(CB990/$E990,2)</f>
        <v>1.66</v>
      </c>
      <c r="CC991" s="110">
        <f t="shared" ref="CC991" si="18404">ROUND(CC990/$E990,2)</f>
        <v>0</v>
      </c>
      <c r="CD991" s="110">
        <f t="shared" ref="CD991" si="18405">ROUND(CD990/$E990,2)</f>
        <v>0</v>
      </c>
      <c r="CE991" s="110"/>
      <c r="CF991" s="110">
        <f t="shared" ref="CF991" si="18406">ROUND(CF990/$E990,2)</f>
        <v>0</v>
      </c>
      <c r="CG991" s="110">
        <f t="shared" ref="CG991" si="18407">ROUND(CG990/$E990,2)</f>
        <v>0</v>
      </c>
      <c r="CH991" s="111">
        <f>IF(C990="","",D990-SUM(G991:CG991))</f>
        <v>0</v>
      </c>
      <c r="CI991" s="112">
        <f>IF(C990="","",SUM(G991:CG991))</f>
        <v>10</v>
      </c>
      <c r="CJ991" s="67" t="b">
        <f>IF(C990="","",D990=CI991)</f>
        <v>1</v>
      </c>
    </row>
    <row r="992" spans="1:88" s="5" customFormat="1" ht="22.05" customHeight="1" x14ac:dyDescent="0.3">
      <c r="A992" s="173"/>
      <c r="B992" s="157"/>
      <c r="C992" s="170"/>
      <c r="D992" s="160"/>
      <c r="E992" s="163"/>
      <c r="F992" s="166"/>
      <c r="G992" s="113">
        <v>0</v>
      </c>
      <c r="H992" s="113"/>
      <c r="I992" s="113"/>
      <c r="J992" s="113"/>
      <c r="K992" s="113"/>
      <c r="L992" s="113"/>
      <c r="M992" s="113"/>
      <c r="N992" s="113"/>
      <c r="O992" s="113"/>
      <c r="P992" s="113"/>
      <c r="Q992" s="113"/>
      <c r="R992" s="113"/>
      <c r="S992" s="113"/>
      <c r="T992" s="113"/>
      <c r="U992" s="113">
        <f t="shared" ref="U992:X992" si="18408">U990/$F990</f>
        <v>0</v>
      </c>
      <c r="V992" s="113">
        <f t="shared" si="18408"/>
        <v>0</v>
      </c>
      <c r="W992" s="113">
        <f t="shared" si="18408"/>
        <v>0</v>
      </c>
      <c r="X992" s="113">
        <f t="shared" si="18408"/>
        <v>0</v>
      </c>
      <c r="Y992" s="113">
        <f t="shared" ref="Y992:AG992" si="18409">Y990/$F990</f>
        <v>0</v>
      </c>
      <c r="Z992" s="113">
        <f t="shared" si="18409"/>
        <v>0</v>
      </c>
      <c r="AA992" s="113">
        <f t="shared" si="18409"/>
        <v>0</v>
      </c>
      <c r="AB992" s="113">
        <f t="shared" si="18409"/>
        <v>0</v>
      </c>
      <c r="AC992" s="113">
        <f t="shared" si="18409"/>
        <v>0</v>
      </c>
      <c r="AD992" s="113">
        <f t="shared" si="18409"/>
        <v>0</v>
      </c>
      <c r="AE992" s="113">
        <f t="shared" si="18409"/>
        <v>0</v>
      </c>
      <c r="AF992" s="113">
        <f t="shared" si="18409"/>
        <v>0</v>
      </c>
      <c r="AG992" s="113">
        <f t="shared" si="18409"/>
        <v>0</v>
      </c>
      <c r="AH992" s="113">
        <f t="shared" ref="AH992:AK992" si="18410">AH990/$F990</f>
        <v>0</v>
      </c>
      <c r="AI992" s="113">
        <f t="shared" si="18410"/>
        <v>0</v>
      </c>
      <c r="AJ992" s="113">
        <f t="shared" si="18410"/>
        <v>0</v>
      </c>
      <c r="AK992" s="113">
        <f t="shared" si="18410"/>
        <v>0</v>
      </c>
      <c r="AL992" s="113">
        <f t="shared" ref="AL992:AT992" si="18411">AL990/$F990</f>
        <v>0</v>
      </c>
      <c r="AM992" s="113">
        <f t="shared" si="18411"/>
        <v>0</v>
      </c>
      <c r="AN992" s="113">
        <f t="shared" si="18411"/>
        <v>0</v>
      </c>
      <c r="AO992" s="113">
        <f t="shared" si="18411"/>
        <v>0</v>
      </c>
      <c r="AP992" s="113">
        <f t="shared" si="18411"/>
        <v>0</v>
      </c>
      <c r="AQ992" s="113">
        <f t="shared" si="18411"/>
        <v>0</v>
      </c>
      <c r="AR992" s="113">
        <f t="shared" si="18411"/>
        <v>0</v>
      </c>
      <c r="AS992" s="113">
        <f t="shared" si="18411"/>
        <v>0</v>
      </c>
      <c r="AT992" s="113">
        <f t="shared" si="18411"/>
        <v>0</v>
      </c>
      <c r="AU992" s="113">
        <f t="shared" ref="AU992:AX992" si="18412">AU990/$F990</f>
        <v>0</v>
      </c>
      <c r="AV992" s="113">
        <f t="shared" si="18412"/>
        <v>0</v>
      </c>
      <c r="AW992" s="113">
        <f t="shared" si="18412"/>
        <v>0</v>
      </c>
      <c r="AX992" s="113">
        <f t="shared" si="18412"/>
        <v>0</v>
      </c>
      <c r="AY992" s="113">
        <f t="shared" ref="AY992:BC992" si="18413">AY990/$F990</f>
        <v>0</v>
      </c>
      <c r="AZ992" s="113">
        <f t="shared" si="18413"/>
        <v>0</v>
      </c>
      <c r="BA992" s="113">
        <f t="shared" si="18413"/>
        <v>0</v>
      </c>
      <c r="BB992" s="113">
        <f t="shared" si="18413"/>
        <v>0</v>
      </c>
      <c r="BC992" s="113">
        <f t="shared" si="18413"/>
        <v>0</v>
      </c>
      <c r="BD992" s="113">
        <f t="shared" ref="BD992:BG992" si="18414">BD990/$F990</f>
        <v>0</v>
      </c>
      <c r="BE992" s="113">
        <f t="shared" si="18414"/>
        <v>0</v>
      </c>
      <c r="BF992" s="113">
        <f t="shared" si="18414"/>
        <v>0</v>
      </c>
      <c r="BG992" s="113">
        <f t="shared" si="18414"/>
        <v>0</v>
      </c>
      <c r="BH992" s="113">
        <f t="shared" ref="BH992:BK992" si="18415">BH990/$F990</f>
        <v>0</v>
      </c>
      <c r="BI992" s="113">
        <f t="shared" si="18415"/>
        <v>0</v>
      </c>
      <c r="BJ992" s="113">
        <f t="shared" si="18415"/>
        <v>0</v>
      </c>
      <c r="BK992" s="113">
        <f t="shared" si="18415"/>
        <v>0</v>
      </c>
      <c r="BL992" s="113">
        <f t="shared" ref="BL992:BP992" si="18416">BL990/$F990</f>
        <v>0</v>
      </c>
      <c r="BM992" s="113">
        <f t="shared" si="18416"/>
        <v>0</v>
      </c>
      <c r="BN992" s="113">
        <f t="shared" si="18416"/>
        <v>0</v>
      </c>
      <c r="BO992" s="113">
        <f t="shared" si="18416"/>
        <v>0</v>
      </c>
      <c r="BP992" s="113">
        <f t="shared" si="18416"/>
        <v>0</v>
      </c>
      <c r="BQ992" s="113">
        <f t="shared" ref="BQ992:BT992" si="18417">BQ990/$F990</f>
        <v>0</v>
      </c>
      <c r="BR992" s="113">
        <f t="shared" si="18417"/>
        <v>0</v>
      </c>
      <c r="BS992" s="113">
        <f t="shared" si="18417"/>
        <v>0</v>
      </c>
      <c r="BT992" s="113">
        <f t="shared" si="18417"/>
        <v>0</v>
      </c>
      <c r="BU992" s="113">
        <f t="shared" ref="BU992:BX992" si="18418">BU990/$F990</f>
        <v>0</v>
      </c>
      <c r="BV992" s="113">
        <f t="shared" si="18418"/>
        <v>0</v>
      </c>
      <c r="BW992" s="113">
        <f t="shared" si="18418"/>
        <v>0.16666648440874618</v>
      </c>
      <c r="BX992" s="113">
        <f t="shared" si="18418"/>
        <v>0.16666648440874618</v>
      </c>
      <c r="BY992" s="113">
        <f t="shared" ref="BY992:CC992" si="18419">BY990/$F990</f>
        <v>0.16666648440874618</v>
      </c>
      <c r="BZ992" s="113">
        <f t="shared" si="18419"/>
        <v>0.16666648440874618</v>
      </c>
      <c r="CA992" s="113">
        <f t="shared" si="18419"/>
        <v>0.16666703118250761</v>
      </c>
      <c r="CB992" s="113">
        <f t="shared" si="18419"/>
        <v>0.16666703118250761</v>
      </c>
      <c r="CC992" s="113">
        <f t="shared" si="18419"/>
        <v>0</v>
      </c>
      <c r="CD992" s="113">
        <f t="shared" ref="CD992:CG992" si="18420">CD990/$F990</f>
        <v>0</v>
      </c>
      <c r="CE992" s="113"/>
      <c r="CF992" s="113">
        <f t="shared" si="18420"/>
        <v>0</v>
      </c>
      <c r="CG992" s="113">
        <f t="shared" si="18420"/>
        <v>0</v>
      </c>
      <c r="CH992" s="114">
        <f>IF(C990="","",100%-SUM(G992:CG992))</f>
        <v>1.1102230246251565E-16</v>
      </c>
      <c r="CI992" s="115">
        <f>IF(C990="","",SUM(G992:CG992))</f>
        <v>0.99999999999999989</v>
      </c>
      <c r="CJ992" s="67" t="b">
        <f>IF(C990="","",SUM(G992:CG992)=CI992)</f>
        <v>1</v>
      </c>
    </row>
    <row r="993" spans="1:88" s="5" customFormat="1" ht="22.05" customHeight="1" x14ac:dyDescent="0.3">
      <c r="A993" s="171" t="s">
        <v>701</v>
      </c>
      <c r="B993" s="155" t="s">
        <v>702</v>
      </c>
      <c r="C993" s="168" t="s">
        <v>163</v>
      </c>
      <c r="D993" s="158">
        <v>0</v>
      </c>
      <c r="E993" s="161">
        <v>4063832</v>
      </c>
      <c r="F993" s="164">
        <f t="shared" si="17231"/>
        <v>0</v>
      </c>
      <c r="G993" s="108">
        <v>0</v>
      </c>
      <c r="H993" s="108"/>
      <c r="I993" s="108"/>
      <c r="J993" s="108"/>
      <c r="K993" s="108"/>
      <c r="L993" s="108"/>
      <c r="M993" s="108"/>
      <c r="N993" s="108"/>
      <c r="O993" s="108"/>
      <c r="P993" s="108"/>
      <c r="Q993" s="108"/>
      <c r="R993" s="108"/>
      <c r="S993" s="108"/>
      <c r="T993" s="108"/>
      <c r="U993" s="108"/>
      <c r="V993" s="108"/>
      <c r="W993" s="108"/>
      <c r="X993" s="108"/>
      <c r="Y993" s="108"/>
      <c r="Z993" s="108"/>
      <c r="AA993" s="108"/>
      <c r="AB993" s="108"/>
      <c r="AC993" s="108"/>
      <c r="AD993" s="108"/>
      <c r="AE993" s="108"/>
      <c r="AF993" s="108"/>
      <c r="AG993" s="108"/>
      <c r="AH993" s="108"/>
      <c r="AI993" s="108"/>
      <c r="AJ993" s="108"/>
      <c r="AK993" s="108"/>
      <c r="AL993" s="108"/>
      <c r="AM993" s="108"/>
      <c r="AN993" s="108"/>
      <c r="AO993" s="108"/>
      <c r="AP993" s="108"/>
      <c r="AQ993" s="108"/>
      <c r="AR993" s="108"/>
      <c r="AS993" s="108"/>
      <c r="AT993" s="108"/>
      <c r="AU993" s="108"/>
      <c r="AV993" s="108"/>
      <c r="AW993" s="108"/>
      <c r="AX993" s="108"/>
      <c r="AY993" s="108"/>
      <c r="AZ993" s="108"/>
      <c r="BA993" s="108"/>
      <c r="BB993" s="108"/>
      <c r="BC993" s="108"/>
      <c r="BD993" s="108"/>
      <c r="BE993" s="108"/>
      <c r="BF993" s="108"/>
      <c r="BG993" s="108"/>
      <c r="BH993" s="108"/>
      <c r="BI993" s="108"/>
      <c r="BJ993" s="108"/>
      <c r="BK993" s="108">
        <f>ROUND($F993/14,0)</f>
        <v>0</v>
      </c>
      <c r="BL993" s="108">
        <f>ROUNDDOWN($F993/14,0)</f>
        <v>0</v>
      </c>
      <c r="BM993" s="108">
        <f>ROUNDDOWN($F993/14,0)</f>
        <v>0</v>
      </c>
      <c r="BN993" s="108">
        <f>ROUNDDOWN($F993/14,0)</f>
        <v>0</v>
      </c>
      <c r="BO993" s="108">
        <f>ROUNDDOWN($F993/14,0)</f>
        <v>0</v>
      </c>
      <c r="BP993" s="108">
        <f t="shared" ref="BP993:BX993" si="18421">ROUND($F993/14,0)</f>
        <v>0</v>
      </c>
      <c r="BQ993" s="108">
        <f t="shared" si="18421"/>
        <v>0</v>
      </c>
      <c r="BR993" s="108">
        <f t="shared" si="18421"/>
        <v>0</v>
      </c>
      <c r="BS993" s="108">
        <f t="shared" si="18421"/>
        <v>0</v>
      </c>
      <c r="BT993" s="108">
        <f t="shared" si="18421"/>
        <v>0</v>
      </c>
      <c r="BU993" s="108">
        <f t="shared" si="18421"/>
        <v>0</v>
      </c>
      <c r="BV993" s="108">
        <f t="shared" si="18421"/>
        <v>0</v>
      </c>
      <c r="BW993" s="108">
        <f t="shared" si="18421"/>
        <v>0</v>
      </c>
      <c r="BX993" s="108">
        <f t="shared" si="18421"/>
        <v>0</v>
      </c>
      <c r="BY993" s="108"/>
      <c r="BZ993" s="108"/>
      <c r="CA993" s="108"/>
      <c r="CB993" s="108"/>
      <c r="CC993" s="108"/>
      <c r="CD993" s="108"/>
      <c r="CE993" s="108"/>
      <c r="CF993" s="108"/>
      <c r="CG993" s="108"/>
      <c r="CH993" s="109">
        <f>IF(C993="","",F993-SUM(G993:CG993))</f>
        <v>0</v>
      </c>
      <c r="CI993" s="107">
        <f>IF(C993="","",SUM(G993:CG993))</f>
        <v>0</v>
      </c>
      <c r="CJ993" s="67" t="b">
        <f>IF(C993="","",F993=CI993)</f>
        <v>1</v>
      </c>
    </row>
    <row r="994" spans="1:88" s="5" customFormat="1" ht="22.05" customHeight="1" x14ac:dyDescent="0.3">
      <c r="A994" s="172"/>
      <c r="B994" s="156"/>
      <c r="C994" s="169"/>
      <c r="D994" s="159"/>
      <c r="E994" s="162"/>
      <c r="F994" s="165"/>
      <c r="G994" s="110">
        <v>0</v>
      </c>
      <c r="H994" s="110"/>
      <c r="I994" s="110"/>
      <c r="J994" s="110"/>
      <c r="K994" s="110"/>
      <c r="L994" s="110"/>
      <c r="M994" s="110"/>
      <c r="N994" s="110"/>
      <c r="O994" s="110"/>
      <c r="P994" s="110"/>
      <c r="Q994" s="110"/>
      <c r="R994" s="110"/>
      <c r="S994" s="110"/>
      <c r="T994" s="110"/>
      <c r="U994" s="110">
        <f t="shared" ref="U994" si="18422">ROUND(U993/$E993,2)</f>
        <v>0</v>
      </c>
      <c r="V994" s="110">
        <f t="shared" ref="V994" si="18423">ROUND(V993/$E993,2)</f>
        <v>0</v>
      </c>
      <c r="W994" s="110">
        <f t="shared" ref="W994" si="18424">ROUND(W993/$E993,2)</f>
        <v>0</v>
      </c>
      <c r="X994" s="110">
        <f t="shared" ref="X994" si="18425">ROUND(X993/$E993,2)</f>
        <v>0</v>
      </c>
      <c r="Y994" s="110">
        <f t="shared" ref="Y994" si="18426">ROUND(Y993/$E993,2)</f>
        <v>0</v>
      </c>
      <c r="Z994" s="110">
        <f t="shared" ref="Z994" si="18427">ROUND(Z993/$E993,2)</f>
        <v>0</v>
      </c>
      <c r="AA994" s="110">
        <f t="shared" ref="AA994" si="18428">ROUND(AA993/$E993,2)</f>
        <v>0</v>
      </c>
      <c r="AB994" s="110">
        <f t="shared" ref="AB994" si="18429">ROUND(AB993/$E993,2)</f>
        <v>0</v>
      </c>
      <c r="AC994" s="110">
        <f t="shared" ref="AC994" si="18430">ROUND(AC993/$E993,2)</f>
        <v>0</v>
      </c>
      <c r="AD994" s="110">
        <f t="shared" ref="AD994" si="18431">ROUND(AD993/$E993,2)</f>
        <v>0</v>
      </c>
      <c r="AE994" s="110">
        <f t="shared" ref="AE994" si="18432">ROUND(AE993/$E993,2)</f>
        <v>0</v>
      </c>
      <c r="AF994" s="110">
        <f t="shared" ref="AF994" si="18433">ROUND(AF993/$E993,2)</f>
        <v>0</v>
      </c>
      <c r="AG994" s="110">
        <f t="shared" ref="AG994" si="18434">ROUND(AG993/$E993,2)</f>
        <v>0</v>
      </c>
      <c r="AH994" s="110">
        <f t="shared" ref="AH994" si="18435">ROUND(AH993/$E993,2)</f>
        <v>0</v>
      </c>
      <c r="AI994" s="110">
        <f t="shared" ref="AI994" si="18436">ROUND(AI993/$E993,2)</f>
        <v>0</v>
      </c>
      <c r="AJ994" s="110">
        <f t="shared" ref="AJ994" si="18437">ROUND(AJ993/$E993,2)</f>
        <v>0</v>
      </c>
      <c r="AK994" s="110">
        <f t="shared" ref="AK994" si="18438">ROUND(AK993/$E993,2)</f>
        <v>0</v>
      </c>
      <c r="AL994" s="110">
        <f t="shared" ref="AL994" si="18439">ROUND(AL993/$E993,2)</f>
        <v>0</v>
      </c>
      <c r="AM994" s="110">
        <f t="shared" ref="AM994" si="18440">ROUND(AM993/$E993,2)</f>
        <v>0</v>
      </c>
      <c r="AN994" s="110">
        <f t="shared" ref="AN994" si="18441">ROUND(AN993/$E993,2)</f>
        <v>0</v>
      </c>
      <c r="AO994" s="110">
        <f t="shared" ref="AO994" si="18442">ROUND(AO993/$E993,2)</f>
        <v>0</v>
      </c>
      <c r="AP994" s="110">
        <f t="shared" ref="AP994" si="18443">ROUND(AP993/$E993,2)</f>
        <v>0</v>
      </c>
      <c r="AQ994" s="110">
        <f t="shared" ref="AQ994" si="18444">ROUND(AQ993/$E993,2)</f>
        <v>0</v>
      </c>
      <c r="AR994" s="110">
        <f t="shared" ref="AR994" si="18445">ROUND(AR993/$E993,2)</f>
        <v>0</v>
      </c>
      <c r="AS994" s="110">
        <f t="shared" ref="AS994" si="18446">ROUND(AS993/$E993,2)</f>
        <v>0</v>
      </c>
      <c r="AT994" s="110">
        <f t="shared" ref="AT994" si="18447">ROUND(AT993/$E993,2)</f>
        <v>0</v>
      </c>
      <c r="AU994" s="110">
        <f t="shared" ref="AU994" si="18448">ROUND(AU993/$E993,2)</f>
        <v>0</v>
      </c>
      <c r="AV994" s="110">
        <f t="shared" ref="AV994" si="18449">ROUND(AV993/$E993,2)</f>
        <v>0</v>
      </c>
      <c r="AW994" s="110">
        <f t="shared" ref="AW994" si="18450">ROUND(AW993/$E993,2)</f>
        <v>0</v>
      </c>
      <c r="AX994" s="110">
        <f t="shared" ref="AX994" si="18451">ROUND(AX993/$E993,2)</f>
        <v>0</v>
      </c>
      <c r="AY994" s="110">
        <f t="shared" ref="AY994" si="18452">ROUND(AY993/$E993,2)</f>
        <v>0</v>
      </c>
      <c r="AZ994" s="110">
        <f t="shared" ref="AZ994" si="18453">ROUND(AZ993/$E993,2)</f>
        <v>0</v>
      </c>
      <c r="BA994" s="110">
        <f t="shared" ref="BA994" si="18454">ROUND(BA993/$E993,2)</f>
        <v>0</v>
      </c>
      <c r="BB994" s="110">
        <f t="shared" ref="BB994" si="18455">ROUND(BB993/$E993,2)</f>
        <v>0</v>
      </c>
      <c r="BC994" s="110">
        <f t="shared" ref="BC994" si="18456">ROUND(BC993/$E993,2)</f>
        <v>0</v>
      </c>
      <c r="BD994" s="110">
        <f t="shared" ref="BD994" si="18457">ROUND(BD993/$E993,2)</f>
        <v>0</v>
      </c>
      <c r="BE994" s="110">
        <f t="shared" ref="BE994" si="18458">ROUND(BE993/$E993,2)</f>
        <v>0</v>
      </c>
      <c r="BF994" s="110">
        <f t="shared" ref="BF994" si="18459">ROUND(BF993/$E993,2)</f>
        <v>0</v>
      </c>
      <c r="BG994" s="110">
        <f t="shared" ref="BG994" si="18460">ROUND(BG993/$E993,2)</f>
        <v>0</v>
      </c>
      <c r="BH994" s="110">
        <f t="shared" ref="BH994" si="18461">ROUND(BH993/$E993,2)</f>
        <v>0</v>
      </c>
      <c r="BI994" s="110">
        <f t="shared" ref="BI994" si="18462">ROUND(BI993/$E993,2)</f>
        <v>0</v>
      </c>
      <c r="BJ994" s="110">
        <f t="shared" ref="BJ994" si="18463">ROUND(BJ993/$E993,2)</f>
        <v>0</v>
      </c>
      <c r="BK994" s="110">
        <f t="shared" ref="BK994" si="18464">ROUND(BK993/$E993,2)</f>
        <v>0</v>
      </c>
      <c r="BL994" s="110">
        <f t="shared" ref="BL994" si="18465">ROUND(BL993/$E993,2)</f>
        <v>0</v>
      </c>
      <c r="BM994" s="110">
        <f t="shared" ref="BM994" si="18466">ROUND(BM993/$E993,2)</f>
        <v>0</v>
      </c>
      <c r="BN994" s="110">
        <f t="shared" ref="BN994" si="18467">ROUND(BN993/$E993,2)</f>
        <v>0</v>
      </c>
      <c r="BO994" s="110">
        <f t="shared" ref="BO994" si="18468">ROUND(BO993/$E993,2)</f>
        <v>0</v>
      </c>
      <c r="BP994" s="110">
        <f t="shared" ref="BP994" si="18469">ROUND(BP993/$E993,2)</f>
        <v>0</v>
      </c>
      <c r="BQ994" s="110">
        <f t="shared" ref="BQ994" si="18470">ROUND(BQ993/$E993,2)</f>
        <v>0</v>
      </c>
      <c r="BR994" s="110">
        <f t="shared" ref="BR994" si="18471">ROUND(BR993/$E993,2)</f>
        <v>0</v>
      </c>
      <c r="BS994" s="110">
        <f t="shared" ref="BS994" si="18472">ROUND(BS993/$E993,2)</f>
        <v>0</v>
      </c>
      <c r="BT994" s="110">
        <f t="shared" ref="BT994" si="18473">ROUND(BT993/$E993,2)</f>
        <v>0</v>
      </c>
      <c r="BU994" s="110">
        <f t="shared" ref="BU994" si="18474">ROUND(BU993/$E993,2)</f>
        <v>0</v>
      </c>
      <c r="BV994" s="110">
        <f t="shared" ref="BV994:BW994" si="18475">ROUNDUP(BV993/$E993,2)</f>
        <v>0</v>
      </c>
      <c r="BW994" s="110">
        <f t="shared" si="18475"/>
        <v>0</v>
      </c>
      <c r="BX994" s="110">
        <f t="shared" ref="BX994" si="18476">ROUND(BX993/$E993,2)</f>
        <v>0</v>
      </c>
      <c r="BY994" s="110">
        <f t="shared" ref="BY994" si="18477">ROUND(BY993/$E993,2)</f>
        <v>0</v>
      </c>
      <c r="BZ994" s="110">
        <f t="shared" ref="BZ994" si="18478">ROUND(BZ993/$E993,2)</f>
        <v>0</v>
      </c>
      <c r="CA994" s="110">
        <f t="shared" ref="CA994" si="18479">ROUND(CA993/$E993,2)</f>
        <v>0</v>
      </c>
      <c r="CB994" s="110">
        <f t="shared" ref="CB994" si="18480">ROUND(CB993/$E993,2)</f>
        <v>0</v>
      </c>
      <c r="CC994" s="110">
        <f t="shared" ref="CC994" si="18481">ROUND(CC993/$E993,2)</f>
        <v>0</v>
      </c>
      <c r="CD994" s="110">
        <f t="shared" ref="CD994" si="18482">ROUND(CD993/$E993,2)</f>
        <v>0</v>
      </c>
      <c r="CE994" s="110"/>
      <c r="CF994" s="110">
        <f t="shared" ref="CF994" si="18483">ROUND(CF993/$E993,2)</f>
        <v>0</v>
      </c>
      <c r="CG994" s="110">
        <f t="shared" ref="CG994" si="18484">ROUND(CG993/$E993,2)</f>
        <v>0</v>
      </c>
      <c r="CH994" s="111">
        <f>IF(C993="","",D993-SUM(G994:CG994))</f>
        <v>0</v>
      </c>
      <c r="CI994" s="112">
        <f>IF(C993="","",SUM(G994:CG994))</f>
        <v>0</v>
      </c>
      <c r="CJ994" s="67" t="b">
        <f>IF(C993="","",D993=CI994)</f>
        <v>1</v>
      </c>
    </row>
    <row r="995" spans="1:88" s="5" customFormat="1" ht="22.05" customHeight="1" x14ac:dyDescent="0.3">
      <c r="A995" s="173"/>
      <c r="B995" s="157"/>
      <c r="C995" s="170"/>
      <c r="D995" s="160"/>
      <c r="E995" s="163"/>
      <c r="F995" s="166"/>
      <c r="G995" s="113">
        <v>0</v>
      </c>
      <c r="H995" s="113"/>
      <c r="I995" s="113"/>
      <c r="J995" s="113"/>
      <c r="K995" s="113"/>
      <c r="L995" s="113"/>
      <c r="M995" s="113"/>
      <c r="N995" s="113"/>
      <c r="O995" s="113"/>
      <c r="P995" s="113"/>
      <c r="Q995" s="113"/>
      <c r="R995" s="113"/>
      <c r="S995" s="113"/>
      <c r="T995" s="113"/>
      <c r="U995" s="113"/>
      <c r="V995" s="113"/>
      <c r="W995" s="113"/>
      <c r="X995" s="113"/>
      <c r="Y995" s="113"/>
      <c r="Z995" s="113"/>
      <c r="AA995" s="113"/>
      <c r="AB995" s="113"/>
      <c r="AC995" s="113"/>
      <c r="AD995" s="113"/>
      <c r="AE995" s="113"/>
      <c r="AF995" s="113"/>
      <c r="AG995" s="113"/>
      <c r="AH995" s="113"/>
      <c r="AI995" s="113"/>
      <c r="AJ995" s="113"/>
      <c r="AK995" s="113"/>
      <c r="AL995" s="113"/>
      <c r="AM995" s="113"/>
      <c r="AN995" s="113"/>
      <c r="AO995" s="113"/>
      <c r="AP995" s="113"/>
      <c r="AQ995" s="113"/>
      <c r="AR995" s="113"/>
      <c r="AS995" s="113"/>
      <c r="AT995" s="113"/>
      <c r="AU995" s="113"/>
      <c r="AV995" s="113"/>
      <c r="AW995" s="113"/>
      <c r="AX995" s="113"/>
      <c r="AY995" s="113"/>
      <c r="AZ995" s="113"/>
      <c r="BA995" s="113"/>
      <c r="BB995" s="113"/>
      <c r="BC995" s="113"/>
      <c r="BD995" s="113"/>
      <c r="BE995" s="113"/>
      <c r="BF995" s="113"/>
      <c r="BG995" s="113"/>
      <c r="BH995" s="113"/>
      <c r="BI995" s="113"/>
      <c r="BJ995" s="113"/>
      <c r="BK995" s="113"/>
      <c r="BL995" s="113"/>
      <c r="BM995" s="113"/>
      <c r="BN995" s="113"/>
      <c r="BO995" s="113"/>
      <c r="BP995" s="113"/>
      <c r="BQ995" s="113"/>
      <c r="BR995" s="113"/>
      <c r="BS995" s="113"/>
      <c r="BT995" s="113"/>
      <c r="BU995" s="113"/>
      <c r="BV995" s="113"/>
      <c r="BW995" s="113"/>
      <c r="BX995" s="113"/>
      <c r="BY995" s="113"/>
      <c r="BZ995" s="113"/>
      <c r="CA995" s="113"/>
      <c r="CB995" s="113"/>
      <c r="CC995" s="113"/>
      <c r="CD995" s="113"/>
      <c r="CE995" s="113"/>
      <c r="CF995" s="113"/>
      <c r="CG995" s="113"/>
      <c r="CH995" s="114">
        <f>IF(C993="","",100%-SUM(G995:CG995))</f>
        <v>1</v>
      </c>
      <c r="CI995" s="115">
        <f>IF(C993="","",SUM(G995:CG995))</f>
        <v>0</v>
      </c>
      <c r="CJ995" s="67" t="b">
        <f>IF(C993="","",SUM(G995:CG995)=CI995)</f>
        <v>1</v>
      </c>
    </row>
    <row r="996" spans="1:88" s="5" customFormat="1" ht="22.05" customHeight="1" x14ac:dyDescent="0.3">
      <c r="A996" s="171" t="s">
        <v>703</v>
      </c>
      <c r="B996" s="155" t="s">
        <v>704</v>
      </c>
      <c r="C996" s="168" t="s">
        <v>163</v>
      </c>
      <c r="D996" s="158">
        <v>0</v>
      </c>
      <c r="E996" s="161">
        <v>218429</v>
      </c>
      <c r="F996" s="164">
        <f t="shared" ref="F996:F1002" si="18485">ROUND(E996*D996,0)</f>
        <v>0</v>
      </c>
      <c r="G996" s="108">
        <v>0</v>
      </c>
      <c r="H996" s="108"/>
      <c r="I996" s="108"/>
      <c r="J996" s="108"/>
      <c r="K996" s="108"/>
      <c r="L996" s="108"/>
      <c r="M996" s="108"/>
      <c r="N996" s="108"/>
      <c r="O996" s="108"/>
      <c r="P996" s="108"/>
      <c r="Q996" s="108"/>
      <c r="R996" s="108"/>
      <c r="S996" s="108"/>
      <c r="T996" s="108"/>
      <c r="U996" s="108"/>
      <c r="V996" s="108"/>
      <c r="W996" s="108"/>
      <c r="X996" s="108"/>
      <c r="Y996" s="108"/>
      <c r="Z996" s="108"/>
      <c r="AA996" s="108"/>
      <c r="AB996" s="108"/>
      <c r="AC996" s="108"/>
      <c r="AD996" s="108"/>
      <c r="AE996" s="108"/>
      <c r="AF996" s="108"/>
      <c r="AG996" s="108"/>
      <c r="AH996" s="108"/>
      <c r="AI996" s="108"/>
      <c r="AJ996" s="108"/>
      <c r="AK996" s="108"/>
      <c r="AL996" s="108"/>
      <c r="AM996" s="108"/>
      <c r="AN996" s="108"/>
      <c r="AO996" s="108"/>
      <c r="AP996" s="108"/>
      <c r="AQ996" s="108"/>
      <c r="AR996" s="108"/>
      <c r="AS996" s="108"/>
      <c r="AT996" s="108"/>
      <c r="AU996" s="108"/>
      <c r="AV996" s="108"/>
      <c r="AW996" s="108"/>
      <c r="AX996" s="108"/>
      <c r="AY996" s="108"/>
      <c r="AZ996" s="108"/>
      <c r="BA996" s="108"/>
      <c r="BB996" s="108"/>
      <c r="BC996" s="108"/>
      <c r="BD996" s="108"/>
      <c r="BE996" s="108"/>
      <c r="BF996" s="108"/>
      <c r="BG996" s="108"/>
      <c r="BH996" s="108"/>
      <c r="BI996" s="108"/>
      <c r="BJ996" s="108"/>
      <c r="BK996" s="108">
        <f>ROUND($F996/14,0)</f>
        <v>0</v>
      </c>
      <c r="BL996" s="108">
        <f>ROUNDDOWN($F996/14,0)</f>
        <v>0</v>
      </c>
      <c r="BM996" s="108">
        <f>ROUNDDOWN($F996/14,0)</f>
        <v>0</v>
      </c>
      <c r="BN996" s="108">
        <f>ROUNDDOWN($F996/14,0)</f>
        <v>0</v>
      </c>
      <c r="BO996" s="108">
        <f>ROUNDDOWN($F996/14,0)</f>
        <v>0</v>
      </c>
      <c r="BP996" s="108">
        <f t="shared" ref="BP996:BX996" si="18486">ROUND($F996/14,0)</f>
        <v>0</v>
      </c>
      <c r="BQ996" s="108">
        <f t="shared" si="18486"/>
        <v>0</v>
      </c>
      <c r="BR996" s="108">
        <f t="shared" si="18486"/>
        <v>0</v>
      </c>
      <c r="BS996" s="108">
        <f t="shared" si="18486"/>
        <v>0</v>
      </c>
      <c r="BT996" s="108">
        <f t="shared" si="18486"/>
        <v>0</v>
      </c>
      <c r="BU996" s="108">
        <f t="shared" si="18486"/>
        <v>0</v>
      </c>
      <c r="BV996" s="108">
        <f t="shared" si="18486"/>
        <v>0</v>
      </c>
      <c r="BW996" s="108">
        <f t="shared" si="18486"/>
        <v>0</v>
      </c>
      <c r="BX996" s="108">
        <f t="shared" si="18486"/>
        <v>0</v>
      </c>
      <c r="BY996" s="108"/>
      <c r="BZ996" s="108"/>
      <c r="CA996" s="108"/>
      <c r="CB996" s="108"/>
      <c r="CC996" s="108"/>
      <c r="CD996" s="108"/>
      <c r="CE996" s="108"/>
      <c r="CF996" s="108"/>
      <c r="CG996" s="108"/>
      <c r="CH996" s="109">
        <f>IF(C996="","",F996-SUM(G996:CG996))</f>
        <v>0</v>
      </c>
      <c r="CI996" s="107">
        <f>IF(C996="","",SUM(G996:CG996))</f>
        <v>0</v>
      </c>
      <c r="CJ996" s="67" t="b">
        <f>IF(C996="","",F996=CI996)</f>
        <v>1</v>
      </c>
    </row>
    <row r="997" spans="1:88" s="5" customFormat="1" ht="22.05" customHeight="1" x14ac:dyDescent="0.3">
      <c r="A997" s="172"/>
      <c r="B997" s="156"/>
      <c r="C997" s="169"/>
      <c r="D997" s="159"/>
      <c r="E997" s="162"/>
      <c r="F997" s="165"/>
      <c r="G997" s="110">
        <v>0</v>
      </c>
      <c r="H997" s="110"/>
      <c r="I997" s="110"/>
      <c r="J997" s="110"/>
      <c r="K997" s="110"/>
      <c r="L997" s="110"/>
      <c r="M997" s="110"/>
      <c r="N997" s="110"/>
      <c r="O997" s="110"/>
      <c r="P997" s="110"/>
      <c r="Q997" s="110"/>
      <c r="R997" s="110"/>
      <c r="S997" s="110"/>
      <c r="T997" s="110"/>
      <c r="U997" s="110">
        <f t="shared" ref="U997" si="18487">ROUND(U996/$E996,2)</f>
        <v>0</v>
      </c>
      <c r="V997" s="110">
        <f t="shared" ref="V997" si="18488">ROUND(V996/$E996,2)</f>
        <v>0</v>
      </c>
      <c r="W997" s="110">
        <f t="shared" ref="W997" si="18489">ROUND(W996/$E996,2)</f>
        <v>0</v>
      </c>
      <c r="X997" s="110">
        <f t="shared" ref="X997" si="18490">ROUND(X996/$E996,2)</f>
        <v>0</v>
      </c>
      <c r="Y997" s="110">
        <f t="shared" ref="Y997" si="18491">ROUND(Y996/$E996,2)</f>
        <v>0</v>
      </c>
      <c r="Z997" s="110">
        <f t="shared" ref="Z997" si="18492">ROUND(Z996/$E996,2)</f>
        <v>0</v>
      </c>
      <c r="AA997" s="110">
        <f t="shared" ref="AA997" si="18493">ROUND(AA996/$E996,2)</f>
        <v>0</v>
      </c>
      <c r="AB997" s="110">
        <f t="shared" ref="AB997" si="18494">ROUND(AB996/$E996,2)</f>
        <v>0</v>
      </c>
      <c r="AC997" s="110">
        <f t="shared" ref="AC997" si="18495">ROUND(AC996/$E996,2)</f>
        <v>0</v>
      </c>
      <c r="AD997" s="110">
        <f t="shared" ref="AD997" si="18496">ROUND(AD996/$E996,2)</f>
        <v>0</v>
      </c>
      <c r="AE997" s="110">
        <f t="shared" ref="AE997" si="18497">ROUND(AE996/$E996,2)</f>
        <v>0</v>
      </c>
      <c r="AF997" s="110">
        <f t="shared" ref="AF997" si="18498">ROUND(AF996/$E996,2)</f>
        <v>0</v>
      </c>
      <c r="AG997" s="110">
        <f t="shared" ref="AG997" si="18499">ROUND(AG996/$E996,2)</f>
        <v>0</v>
      </c>
      <c r="AH997" s="110">
        <f t="shared" ref="AH997" si="18500">ROUND(AH996/$E996,2)</f>
        <v>0</v>
      </c>
      <c r="AI997" s="110">
        <f t="shared" ref="AI997" si="18501">ROUND(AI996/$E996,2)</f>
        <v>0</v>
      </c>
      <c r="AJ997" s="110">
        <f t="shared" ref="AJ997" si="18502">ROUND(AJ996/$E996,2)</f>
        <v>0</v>
      </c>
      <c r="AK997" s="110">
        <f t="shared" ref="AK997" si="18503">ROUND(AK996/$E996,2)</f>
        <v>0</v>
      </c>
      <c r="AL997" s="110">
        <f t="shared" ref="AL997" si="18504">ROUND(AL996/$E996,2)</f>
        <v>0</v>
      </c>
      <c r="AM997" s="110">
        <f t="shared" ref="AM997" si="18505">ROUND(AM996/$E996,2)</f>
        <v>0</v>
      </c>
      <c r="AN997" s="110">
        <f t="shared" ref="AN997" si="18506">ROUND(AN996/$E996,2)</f>
        <v>0</v>
      </c>
      <c r="AO997" s="110">
        <f t="shared" ref="AO997" si="18507">ROUND(AO996/$E996,2)</f>
        <v>0</v>
      </c>
      <c r="AP997" s="110">
        <f t="shared" ref="AP997" si="18508">ROUND(AP996/$E996,2)</f>
        <v>0</v>
      </c>
      <c r="AQ997" s="110">
        <f t="shared" ref="AQ997" si="18509">ROUND(AQ996/$E996,2)</f>
        <v>0</v>
      </c>
      <c r="AR997" s="110">
        <f t="shared" ref="AR997" si="18510">ROUND(AR996/$E996,2)</f>
        <v>0</v>
      </c>
      <c r="AS997" s="110">
        <f t="shared" ref="AS997" si="18511">ROUND(AS996/$E996,2)</f>
        <v>0</v>
      </c>
      <c r="AT997" s="110">
        <f t="shared" ref="AT997" si="18512">ROUND(AT996/$E996,2)</f>
        <v>0</v>
      </c>
      <c r="AU997" s="110">
        <f t="shared" ref="AU997" si="18513">ROUND(AU996/$E996,2)</f>
        <v>0</v>
      </c>
      <c r="AV997" s="110">
        <f t="shared" ref="AV997" si="18514">ROUND(AV996/$E996,2)</f>
        <v>0</v>
      </c>
      <c r="AW997" s="110">
        <f t="shared" ref="AW997" si="18515">ROUND(AW996/$E996,2)</f>
        <v>0</v>
      </c>
      <c r="AX997" s="110">
        <f t="shared" ref="AX997" si="18516">ROUND(AX996/$E996,2)</f>
        <v>0</v>
      </c>
      <c r="AY997" s="110">
        <f t="shared" ref="AY997" si="18517">ROUND(AY996/$E996,2)</f>
        <v>0</v>
      </c>
      <c r="AZ997" s="110">
        <f t="shared" ref="AZ997" si="18518">ROUND(AZ996/$E996,2)</f>
        <v>0</v>
      </c>
      <c r="BA997" s="110">
        <f t="shared" ref="BA997" si="18519">ROUND(BA996/$E996,2)</f>
        <v>0</v>
      </c>
      <c r="BB997" s="110">
        <f t="shared" ref="BB997" si="18520">ROUND(BB996/$E996,2)</f>
        <v>0</v>
      </c>
      <c r="BC997" s="110">
        <f t="shared" ref="BC997" si="18521">ROUND(BC996/$E996,2)</f>
        <v>0</v>
      </c>
      <c r="BD997" s="110">
        <f t="shared" ref="BD997" si="18522">ROUND(BD996/$E996,2)</f>
        <v>0</v>
      </c>
      <c r="BE997" s="110">
        <f t="shared" ref="BE997" si="18523">ROUND(BE996/$E996,2)</f>
        <v>0</v>
      </c>
      <c r="BF997" s="110">
        <f t="shared" ref="BF997" si="18524">ROUND(BF996/$E996,2)</f>
        <v>0</v>
      </c>
      <c r="BG997" s="110">
        <f t="shared" ref="BG997" si="18525">ROUND(BG996/$E996,2)</f>
        <v>0</v>
      </c>
      <c r="BH997" s="110">
        <f t="shared" ref="BH997" si="18526">ROUND(BH996/$E996,2)</f>
        <v>0</v>
      </c>
      <c r="BI997" s="110">
        <f t="shared" ref="BI997" si="18527">ROUND(BI996/$E996,2)</f>
        <v>0</v>
      </c>
      <c r="BJ997" s="110">
        <f t="shared" ref="BJ997" si="18528">ROUND(BJ996/$E996,2)</f>
        <v>0</v>
      </c>
      <c r="BK997" s="110">
        <f t="shared" ref="BK997" si="18529">ROUND(BK996/$E996,2)</f>
        <v>0</v>
      </c>
      <c r="BL997" s="110">
        <f t="shared" ref="BL997" si="18530">ROUND(BL996/$E996,2)</f>
        <v>0</v>
      </c>
      <c r="BM997" s="110">
        <f t="shared" ref="BM997" si="18531">ROUND(BM996/$E996,2)</f>
        <v>0</v>
      </c>
      <c r="BN997" s="110">
        <f t="shared" ref="BN997" si="18532">ROUND(BN996/$E996,2)</f>
        <v>0</v>
      </c>
      <c r="BO997" s="110">
        <f t="shared" ref="BO997" si="18533">ROUND(BO996/$E996,2)</f>
        <v>0</v>
      </c>
      <c r="BP997" s="110">
        <f t="shared" ref="BP997" si="18534">ROUND(BP996/$E996,2)</f>
        <v>0</v>
      </c>
      <c r="BQ997" s="110">
        <f t="shared" ref="BQ997:BS997" si="18535">ROUNDUP(BQ996/$E996,2)</f>
        <v>0</v>
      </c>
      <c r="BR997" s="110">
        <f t="shared" si="18535"/>
        <v>0</v>
      </c>
      <c r="BS997" s="110">
        <f t="shared" si="18535"/>
        <v>0</v>
      </c>
      <c r="BT997" s="110">
        <f t="shared" ref="BT997" si="18536">ROUND(BT996/$E996,2)</f>
        <v>0</v>
      </c>
      <c r="BU997" s="110">
        <f t="shared" ref="BU997:BW997" si="18537">ROUNDUP(BU996/$E996,2)</f>
        <v>0</v>
      </c>
      <c r="BV997" s="110">
        <f t="shared" si="18537"/>
        <v>0</v>
      </c>
      <c r="BW997" s="110">
        <f t="shared" si="18537"/>
        <v>0</v>
      </c>
      <c r="BX997" s="110">
        <f t="shared" ref="BX997" si="18538">ROUND(BX996/$E996,2)</f>
        <v>0</v>
      </c>
      <c r="BY997" s="110">
        <f t="shared" ref="BY997" si="18539">ROUND(BY996/$E996,2)</f>
        <v>0</v>
      </c>
      <c r="BZ997" s="110">
        <f t="shared" ref="BZ997" si="18540">ROUND(BZ996/$E996,2)</f>
        <v>0</v>
      </c>
      <c r="CA997" s="110">
        <f t="shared" ref="CA997" si="18541">ROUND(CA996/$E996,2)</f>
        <v>0</v>
      </c>
      <c r="CB997" s="110">
        <f t="shared" ref="CB997" si="18542">ROUND(CB996/$E996,2)</f>
        <v>0</v>
      </c>
      <c r="CC997" s="110">
        <f t="shared" ref="CC997" si="18543">ROUND(CC996/$E996,2)</f>
        <v>0</v>
      </c>
      <c r="CD997" s="110">
        <f t="shared" ref="CD997" si="18544">ROUND(CD996/$E996,2)</f>
        <v>0</v>
      </c>
      <c r="CE997" s="110"/>
      <c r="CF997" s="110">
        <f t="shared" ref="CF997" si="18545">ROUND(CF996/$E996,2)</f>
        <v>0</v>
      </c>
      <c r="CG997" s="110">
        <f t="shared" ref="CG997" si="18546">ROUND(CG996/$E996,2)</f>
        <v>0</v>
      </c>
      <c r="CH997" s="111">
        <f>IF(C996="","",D996-SUM(G997:CG997))</f>
        <v>0</v>
      </c>
      <c r="CI997" s="112">
        <f>IF(C996="","",SUM(G997:CG997))</f>
        <v>0</v>
      </c>
      <c r="CJ997" s="67" t="b">
        <f>IF(C996="","",D996=CI997)</f>
        <v>1</v>
      </c>
    </row>
    <row r="998" spans="1:88" s="5" customFormat="1" ht="22.05" customHeight="1" x14ac:dyDescent="0.3">
      <c r="A998" s="173"/>
      <c r="B998" s="157"/>
      <c r="C998" s="170"/>
      <c r="D998" s="160"/>
      <c r="E998" s="163"/>
      <c r="F998" s="166"/>
      <c r="G998" s="113">
        <v>0</v>
      </c>
      <c r="H998" s="113"/>
      <c r="I998" s="113"/>
      <c r="J998" s="113"/>
      <c r="K998" s="113"/>
      <c r="L998" s="113"/>
      <c r="M998" s="113"/>
      <c r="N998" s="113"/>
      <c r="O998" s="113"/>
      <c r="P998" s="113"/>
      <c r="Q998" s="113"/>
      <c r="R998" s="113"/>
      <c r="S998" s="113"/>
      <c r="T998" s="113"/>
      <c r="U998" s="113"/>
      <c r="V998" s="113"/>
      <c r="W998" s="113"/>
      <c r="X998" s="113"/>
      <c r="Y998" s="113"/>
      <c r="Z998" s="113"/>
      <c r="AA998" s="113"/>
      <c r="AB998" s="113"/>
      <c r="AC998" s="113"/>
      <c r="AD998" s="113"/>
      <c r="AE998" s="113"/>
      <c r="AF998" s="113"/>
      <c r="AG998" s="113"/>
      <c r="AH998" s="113"/>
      <c r="AI998" s="113"/>
      <c r="AJ998" s="113"/>
      <c r="AK998" s="113"/>
      <c r="AL998" s="113"/>
      <c r="AM998" s="113"/>
      <c r="AN998" s="113"/>
      <c r="AO998" s="113"/>
      <c r="AP998" s="113"/>
      <c r="AQ998" s="113"/>
      <c r="AR998" s="113"/>
      <c r="AS998" s="113"/>
      <c r="AT998" s="113"/>
      <c r="AU998" s="113"/>
      <c r="AV998" s="113"/>
      <c r="AW998" s="113"/>
      <c r="AX998" s="113"/>
      <c r="AY998" s="113"/>
      <c r="AZ998" s="113"/>
      <c r="BA998" s="113"/>
      <c r="BB998" s="113"/>
      <c r="BC998" s="113"/>
      <c r="BD998" s="113"/>
      <c r="BE998" s="113"/>
      <c r="BF998" s="113"/>
      <c r="BG998" s="113"/>
      <c r="BH998" s="113"/>
      <c r="BI998" s="113"/>
      <c r="BJ998" s="113"/>
      <c r="BK998" s="113"/>
      <c r="BL998" s="113"/>
      <c r="BM998" s="113"/>
      <c r="BN998" s="113"/>
      <c r="BO998" s="113"/>
      <c r="BP998" s="113"/>
      <c r="BQ998" s="113"/>
      <c r="BR998" s="113"/>
      <c r="BS998" s="113"/>
      <c r="BT998" s="113"/>
      <c r="BU998" s="113"/>
      <c r="BV998" s="113"/>
      <c r="BW998" s="113"/>
      <c r="BX998" s="113"/>
      <c r="BY998" s="113"/>
      <c r="BZ998" s="113"/>
      <c r="CA998" s="113"/>
      <c r="CB998" s="113"/>
      <c r="CC998" s="113"/>
      <c r="CD998" s="113"/>
      <c r="CE998" s="113"/>
      <c r="CF998" s="113"/>
      <c r="CG998" s="113"/>
      <c r="CH998" s="114">
        <f>IF(C996="","",100%-SUM(G998:CG998))</f>
        <v>1</v>
      </c>
      <c r="CI998" s="115">
        <f>IF(C996="","",SUM(G998:CG998))</f>
        <v>0</v>
      </c>
      <c r="CJ998" s="67" t="b">
        <f>IF(C996="","",SUM(G998:CG998)=CI998)</f>
        <v>1</v>
      </c>
    </row>
    <row r="999" spans="1:88" s="5" customFormat="1" ht="22.05" customHeight="1" x14ac:dyDescent="0.3">
      <c r="A999" s="171" t="s">
        <v>705</v>
      </c>
      <c r="B999" s="155" t="s">
        <v>706</v>
      </c>
      <c r="C999" s="168" t="s">
        <v>163</v>
      </c>
      <c r="D999" s="158">
        <v>0</v>
      </c>
      <c r="E999" s="161">
        <v>677276</v>
      </c>
      <c r="F999" s="164">
        <f t="shared" si="18485"/>
        <v>0</v>
      </c>
      <c r="G999" s="108">
        <v>0</v>
      </c>
      <c r="H999" s="108"/>
      <c r="I999" s="108"/>
      <c r="J999" s="108"/>
      <c r="K999" s="108"/>
      <c r="L999" s="108"/>
      <c r="M999" s="108"/>
      <c r="N999" s="108"/>
      <c r="O999" s="108"/>
      <c r="P999" s="108"/>
      <c r="Q999" s="108"/>
      <c r="R999" s="108"/>
      <c r="S999" s="108"/>
      <c r="T999" s="108"/>
      <c r="U999" s="108"/>
      <c r="V999" s="108"/>
      <c r="W999" s="108"/>
      <c r="X999" s="108"/>
      <c r="Y999" s="108"/>
      <c r="Z999" s="108"/>
      <c r="AA999" s="108"/>
      <c r="AB999" s="108"/>
      <c r="AC999" s="108"/>
      <c r="AD999" s="108"/>
      <c r="AE999" s="108"/>
      <c r="AF999" s="108"/>
      <c r="AG999" s="108"/>
      <c r="AH999" s="108"/>
      <c r="AI999" s="108"/>
      <c r="AJ999" s="108"/>
      <c r="AK999" s="108"/>
      <c r="AL999" s="108"/>
      <c r="AM999" s="108"/>
      <c r="AN999" s="108"/>
      <c r="AO999" s="108"/>
      <c r="AP999" s="108"/>
      <c r="AQ999" s="108"/>
      <c r="AR999" s="108"/>
      <c r="AS999" s="108"/>
      <c r="AT999" s="108"/>
      <c r="AU999" s="108"/>
      <c r="AV999" s="108"/>
      <c r="AW999" s="108"/>
      <c r="AX999" s="108"/>
      <c r="AY999" s="108"/>
      <c r="AZ999" s="108"/>
      <c r="BA999" s="108"/>
      <c r="BB999" s="108"/>
      <c r="BC999" s="108"/>
      <c r="BD999" s="108"/>
      <c r="BE999" s="108"/>
      <c r="BF999" s="108"/>
      <c r="BG999" s="108"/>
      <c r="BH999" s="108"/>
      <c r="BI999" s="108"/>
      <c r="BJ999" s="108"/>
      <c r="BK999" s="108">
        <f>ROUND($F999/14,0)</f>
        <v>0</v>
      </c>
      <c r="BL999" s="108">
        <f>ROUNDDOWN($F999/14,0)</f>
        <v>0</v>
      </c>
      <c r="BM999" s="108">
        <f>ROUNDDOWN($F999/14,0)</f>
        <v>0</v>
      </c>
      <c r="BN999" s="108">
        <f>ROUNDDOWN($F999/14,0)</f>
        <v>0</v>
      </c>
      <c r="BO999" s="108">
        <f>ROUNDDOWN($F999/14,0)</f>
        <v>0</v>
      </c>
      <c r="BP999" s="108">
        <f t="shared" ref="BP999:BX999" si="18547">ROUND($F999/14,0)</f>
        <v>0</v>
      </c>
      <c r="BQ999" s="108">
        <f t="shared" si="18547"/>
        <v>0</v>
      </c>
      <c r="BR999" s="108">
        <f t="shared" si="18547"/>
        <v>0</v>
      </c>
      <c r="BS999" s="108">
        <f t="shared" si="18547"/>
        <v>0</v>
      </c>
      <c r="BT999" s="108">
        <f t="shared" si="18547"/>
        <v>0</v>
      </c>
      <c r="BU999" s="108">
        <f t="shared" si="18547"/>
        <v>0</v>
      </c>
      <c r="BV999" s="108">
        <f t="shared" si="18547"/>
        <v>0</v>
      </c>
      <c r="BW999" s="108">
        <f t="shared" si="18547"/>
        <v>0</v>
      </c>
      <c r="BX999" s="108">
        <f t="shared" si="18547"/>
        <v>0</v>
      </c>
      <c r="BY999" s="108"/>
      <c r="BZ999" s="108"/>
      <c r="CA999" s="108"/>
      <c r="CB999" s="108"/>
      <c r="CC999" s="108"/>
      <c r="CD999" s="108"/>
      <c r="CE999" s="108"/>
      <c r="CF999" s="108"/>
      <c r="CG999" s="108"/>
      <c r="CH999" s="109">
        <f>IF(C999="","",F999-SUM(G999:CG999))</f>
        <v>0</v>
      </c>
      <c r="CI999" s="107">
        <f>IF(C999="","",SUM(G999:CG999))</f>
        <v>0</v>
      </c>
      <c r="CJ999" s="67" t="b">
        <f>IF(C999="","",F999=CI999)</f>
        <v>1</v>
      </c>
    </row>
    <row r="1000" spans="1:88" s="5" customFormat="1" ht="22.05" customHeight="1" x14ac:dyDescent="0.3">
      <c r="A1000" s="172"/>
      <c r="B1000" s="156"/>
      <c r="C1000" s="169"/>
      <c r="D1000" s="159"/>
      <c r="E1000" s="162"/>
      <c r="F1000" s="165"/>
      <c r="G1000" s="110">
        <v>0</v>
      </c>
      <c r="H1000" s="110"/>
      <c r="I1000" s="110"/>
      <c r="J1000" s="110"/>
      <c r="K1000" s="110"/>
      <c r="L1000" s="110"/>
      <c r="M1000" s="110"/>
      <c r="N1000" s="110"/>
      <c r="O1000" s="110"/>
      <c r="P1000" s="110"/>
      <c r="Q1000" s="110"/>
      <c r="R1000" s="110"/>
      <c r="S1000" s="110"/>
      <c r="T1000" s="110"/>
      <c r="U1000" s="110">
        <f t="shared" ref="U1000" si="18548">ROUND(U999/$E999,2)</f>
        <v>0</v>
      </c>
      <c r="V1000" s="110">
        <f t="shared" ref="V1000" si="18549">ROUND(V999/$E999,2)</f>
        <v>0</v>
      </c>
      <c r="W1000" s="110">
        <f t="shared" ref="W1000" si="18550">ROUND(W999/$E999,2)</f>
        <v>0</v>
      </c>
      <c r="X1000" s="110">
        <f t="shared" ref="X1000" si="18551">ROUND(X999/$E999,2)</f>
        <v>0</v>
      </c>
      <c r="Y1000" s="110">
        <f t="shared" ref="Y1000" si="18552">ROUND(Y999/$E999,2)</f>
        <v>0</v>
      </c>
      <c r="Z1000" s="110">
        <f t="shared" ref="Z1000" si="18553">ROUND(Z999/$E999,2)</f>
        <v>0</v>
      </c>
      <c r="AA1000" s="110">
        <f t="shared" ref="AA1000" si="18554">ROUND(AA999/$E999,2)</f>
        <v>0</v>
      </c>
      <c r="AB1000" s="110">
        <f t="shared" ref="AB1000" si="18555">ROUND(AB999/$E999,2)</f>
        <v>0</v>
      </c>
      <c r="AC1000" s="110">
        <f t="shared" ref="AC1000" si="18556">ROUND(AC999/$E999,2)</f>
        <v>0</v>
      </c>
      <c r="AD1000" s="110">
        <f t="shared" ref="AD1000" si="18557">ROUND(AD999/$E999,2)</f>
        <v>0</v>
      </c>
      <c r="AE1000" s="110">
        <f t="shared" ref="AE1000" si="18558">ROUND(AE999/$E999,2)</f>
        <v>0</v>
      </c>
      <c r="AF1000" s="110">
        <f t="shared" ref="AF1000" si="18559">ROUND(AF999/$E999,2)</f>
        <v>0</v>
      </c>
      <c r="AG1000" s="110">
        <f t="shared" ref="AG1000" si="18560">ROUND(AG999/$E999,2)</f>
        <v>0</v>
      </c>
      <c r="AH1000" s="110">
        <f t="shared" ref="AH1000" si="18561">ROUND(AH999/$E999,2)</f>
        <v>0</v>
      </c>
      <c r="AI1000" s="110">
        <f t="shared" ref="AI1000" si="18562">ROUND(AI999/$E999,2)</f>
        <v>0</v>
      </c>
      <c r="AJ1000" s="110">
        <f t="shared" ref="AJ1000" si="18563">ROUND(AJ999/$E999,2)</f>
        <v>0</v>
      </c>
      <c r="AK1000" s="110">
        <f t="shared" ref="AK1000" si="18564">ROUND(AK999/$E999,2)</f>
        <v>0</v>
      </c>
      <c r="AL1000" s="110">
        <f t="shared" ref="AL1000" si="18565">ROUND(AL999/$E999,2)</f>
        <v>0</v>
      </c>
      <c r="AM1000" s="110">
        <f t="shared" ref="AM1000" si="18566">ROUND(AM999/$E999,2)</f>
        <v>0</v>
      </c>
      <c r="AN1000" s="110">
        <f t="shared" ref="AN1000" si="18567">ROUND(AN999/$E999,2)</f>
        <v>0</v>
      </c>
      <c r="AO1000" s="110">
        <f t="shared" ref="AO1000" si="18568">ROUND(AO999/$E999,2)</f>
        <v>0</v>
      </c>
      <c r="AP1000" s="110">
        <f t="shared" ref="AP1000" si="18569">ROUND(AP999/$E999,2)</f>
        <v>0</v>
      </c>
      <c r="AQ1000" s="110">
        <f t="shared" ref="AQ1000" si="18570">ROUND(AQ999/$E999,2)</f>
        <v>0</v>
      </c>
      <c r="AR1000" s="110">
        <f t="shared" ref="AR1000" si="18571">ROUND(AR999/$E999,2)</f>
        <v>0</v>
      </c>
      <c r="AS1000" s="110">
        <f t="shared" ref="AS1000" si="18572">ROUND(AS999/$E999,2)</f>
        <v>0</v>
      </c>
      <c r="AT1000" s="110">
        <f t="shared" ref="AT1000" si="18573">ROUND(AT999/$E999,2)</f>
        <v>0</v>
      </c>
      <c r="AU1000" s="110">
        <f t="shared" ref="AU1000" si="18574">ROUND(AU999/$E999,2)</f>
        <v>0</v>
      </c>
      <c r="AV1000" s="110">
        <f t="shared" ref="AV1000" si="18575">ROUND(AV999/$E999,2)</f>
        <v>0</v>
      </c>
      <c r="AW1000" s="110">
        <f t="shared" ref="AW1000" si="18576">ROUND(AW999/$E999,2)</f>
        <v>0</v>
      </c>
      <c r="AX1000" s="110">
        <f t="shared" ref="AX1000" si="18577">ROUND(AX999/$E999,2)</f>
        <v>0</v>
      </c>
      <c r="AY1000" s="110">
        <f t="shared" ref="AY1000" si="18578">ROUND(AY999/$E999,2)</f>
        <v>0</v>
      </c>
      <c r="AZ1000" s="110">
        <f t="shared" ref="AZ1000" si="18579">ROUND(AZ999/$E999,2)</f>
        <v>0</v>
      </c>
      <c r="BA1000" s="110">
        <f t="shared" ref="BA1000" si="18580">ROUND(BA999/$E999,2)</f>
        <v>0</v>
      </c>
      <c r="BB1000" s="110">
        <f t="shared" ref="BB1000" si="18581">ROUND(BB999/$E999,2)</f>
        <v>0</v>
      </c>
      <c r="BC1000" s="110">
        <f t="shared" ref="BC1000" si="18582">ROUND(BC999/$E999,2)</f>
        <v>0</v>
      </c>
      <c r="BD1000" s="110">
        <f t="shared" ref="BD1000" si="18583">ROUND(BD999/$E999,2)</f>
        <v>0</v>
      </c>
      <c r="BE1000" s="110">
        <f t="shared" ref="BE1000" si="18584">ROUND(BE999/$E999,2)</f>
        <v>0</v>
      </c>
      <c r="BF1000" s="110">
        <f t="shared" ref="BF1000" si="18585">ROUND(BF999/$E999,2)</f>
        <v>0</v>
      </c>
      <c r="BG1000" s="110">
        <f t="shared" ref="BG1000" si="18586">ROUND(BG999/$E999,2)</f>
        <v>0</v>
      </c>
      <c r="BH1000" s="110">
        <f t="shared" ref="BH1000" si="18587">ROUND(BH999/$E999,2)</f>
        <v>0</v>
      </c>
      <c r="BI1000" s="110">
        <f t="shared" ref="BI1000" si="18588">ROUND(BI999/$E999,2)</f>
        <v>0</v>
      </c>
      <c r="BJ1000" s="110">
        <f t="shared" ref="BJ1000" si="18589">ROUND(BJ999/$E999,2)</f>
        <v>0</v>
      </c>
      <c r="BK1000" s="110">
        <f t="shared" ref="BK1000" si="18590">ROUND(BK999/$E999,2)</f>
        <v>0</v>
      </c>
      <c r="BL1000" s="110">
        <f t="shared" ref="BL1000" si="18591">ROUND(BL999/$E999,2)</f>
        <v>0</v>
      </c>
      <c r="BM1000" s="110">
        <f t="shared" ref="BM1000" si="18592">ROUND(BM999/$E999,2)</f>
        <v>0</v>
      </c>
      <c r="BN1000" s="110">
        <f t="shared" ref="BN1000" si="18593">ROUND(BN999/$E999,2)</f>
        <v>0</v>
      </c>
      <c r="BO1000" s="110">
        <f t="shared" ref="BO1000" si="18594">ROUND(BO999/$E999,2)</f>
        <v>0</v>
      </c>
      <c r="BP1000" s="110">
        <f t="shared" ref="BP1000" si="18595">ROUND(BP999/$E999,2)</f>
        <v>0</v>
      </c>
      <c r="BQ1000" s="110">
        <f t="shared" ref="BQ1000" si="18596">ROUND(BQ999/$E999,2)</f>
        <v>0</v>
      </c>
      <c r="BR1000" s="110">
        <f t="shared" ref="BR1000" si="18597">ROUND(BR999/$E999,2)</f>
        <v>0</v>
      </c>
      <c r="BS1000" s="110">
        <f>ROUNDUP(BS999/$E999,2)</f>
        <v>0</v>
      </c>
      <c r="BT1000" s="110">
        <f t="shared" ref="BT1000" si="18598">ROUND(BT999/$E999,2)</f>
        <v>0</v>
      </c>
      <c r="BU1000" s="110">
        <f t="shared" ref="BU1000:BW1000" si="18599">ROUNDUP(BU999/$E999,2)</f>
        <v>0</v>
      </c>
      <c r="BV1000" s="110">
        <f t="shared" si="18599"/>
        <v>0</v>
      </c>
      <c r="BW1000" s="110">
        <f t="shared" si="18599"/>
        <v>0</v>
      </c>
      <c r="BX1000" s="110">
        <f t="shared" ref="BX1000" si="18600">ROUND(BX999/$E999,2)</f>
        <v>0</v>
      </c>
      <c r="BY1000" s="110">
        <f t="shared" ref="BY1000" si="18601">ROUND(BY999/$E999,2)</f>
        <v>0</v>
      </c>
      <c r="BZ1000" s="110">
        <f t="shared" ref="BZ1000" si="18602">ROUND(BZ999/$E999,2)</f>
        <v>0</v>
      </c>
      <c r="CA1000" s="110">
        <f t="shared" ref="CA1000" si="18603">ROUND(CA999/$E999,2)</f>
        <v>0</v>
      </c>
      <c r="CB1000" s="110">
        <f t="shared" ref="CB1000" si="18604">ROUND(CB999/$E999,2)</f>
        <v>0</v>
      </c>
      <c r="CC1000" s="110">
        <f t="shared" ref="CC1000" si="18605">ROUND(CC999/$E999,2)</f>
        <v>0</v>
      </c>
      <c r="CD1000" s="110">
        <f t="shared" ref="CD1000" si="18606">ROUND(CD999/$E999,2)</f>
        <v>0</v>
      </c>
      <c r="CE1000" s="110"/>
      <c r="CF1000" s="110">
        <f t="shared" ref="CF1000" si="18607">ROUND(CF999/$E999,2)</f>
        <v>0</v>
      </c>
      <c r="CG1000" s="110">
        <f t="shared" ref="CG1000" si="18608">ROUND(CG999/$E999,2)</f>
        <v>0</v>
      </c>
      <c r="CH1000" s="111">
        <f>IF(C999="","",D999-SUM(G1000:CG1000))</f>
        <v>0</v>
      </c>
      <c r="CI1000" s="112">
        <f>IF(C999="","",SUM(G1000:CG1000))</f>
        <v>0</v>
      </c>
      <c r="CJ1000" s="67" t="b">
        <f>IF(C999="","",D999=CI1000)</f>
        <v>1</v>
      </c>
    </row>
    <row r="1001" spans="1:88" s="5" customFormat="1" ht="22.05" customHeight="1" x14ac:dyDescent="0.3">
      <c r="A1001" s="173"/>
      <c r="B1001" s="157"/>
      <c r="C1001" s="170"/>
      <c r="D1001" s="160"/>
      <c r="E1001" s="163"/>
      <c r="F1001" s="166"/>
      <c r="G1001" s="113">
        <v>0</v>
      </c>
      <c r="H1001" s="113"/>
      <c r="I1001" s="113"/>
      <c r="J1001" s="113"/>
      <c r="K1001" s="113"/>
      <c r="L1001" s="113"/>
      <c r="M1001" s="113"/>
      <c r="N1001" s="113"/>
      <c r="O1001" s="113"/>
      <c r="P1001" s="113"/>
      <c r="Q1001" s="113"/>
      <c r="R1001" s="113"/>
      <c r="S1001" s="113"/>
      <c r="T1001" s="113"/>
      <c r="U1001" s="113"/>
      <c r="V1001" s="113"/>
      <c r="W1001" s="113"/>
      <c r="X1001" s="113"/>
      <c r="Y1001" s="113"/>
      <c r="Z1001" s="113"/>
      <c r="AA1001" s="113"/>
      <c r="AB1001" s="113"/>
      <c r="AC1001" s="113"/>
      <c r="AD1001" s="113"/>
      <c r="AE1001" s="113"/>
      <c r="AF1001" s="113"/>
      <c r="AG1001" s="113"/>
      <c r="AH1001" s="113"/>
      <c r="AI1001" s="113"/>
      <c r="AJ1001" s="113"/>
      <c r="AK1001" s="113"/>
      <c r="AL1001" s="113"/>
      <c r="AM1001" s="113"/>
      <c r="AN1001" s="113"/>
      <c r="AO1001" s="113"/>
      <c r="AP1001" s="113"/>
      <c r="AQ1001" s="113"/>
      <c r="AR1001" s="113"/>
      <c r="AS1001" s="113"/>
      <c r="AT1001" s="113"/>
      <c r="AU1001" s="113"/>
      <c r="AV1001" s="113"/>
      <c r="AW1001" s="113"/>
      <c r="AX1001" s="113"/>
      <c r="AY1001" s="113"/>
      <c r="AZ1001" s="113"/>
      <c r="BA1001" s="113"/>
      <c r="BB1001" s="113"/>
      <c r="BC1001" s="113"/>
      <c r="BD1001" s="113"/>
      <c r="BE1001" s="113"/>
      <c r="BF1001" s="113"/>
      <c r="BG1001" s="113"/>
      <c r="BH1001" s="113"/>
      <c r="BI1001" s="113"/>
      <c r="BJ1001" s="113"/>
      <c r="BK1001" s="113"/>
      <c r="BL1001" s="113"/>
      <c r="BM1001" s="113"/>
      <c r="BN1001" s="113"/>
      <c r="BO1001" s="113"/>
      <c r="BP1001" s="113"/>
      <c r="BQ1001" s="113"/>
      <c r="BR1001" s="113"/>
      <c r="BS1001" s="113"/>
      <c r="BT1001" s="113"/>
      <c r="BU1001" s="113"/>
      <c r="BV1001" s="113"/>
      <c r="BW1001" s="113"/>
      <c r="BX1001" s="113"/>
      <c r="BY1001" s="113"/>
      <c r="BZ1001" s="113"/>
      <c r="CA1001" s="113"/>
      <c r="CB1001" s="113"/>
      <c r="CC1001" s="113"/>
      <c r="CD1001" s="113"/>
      <c r="CE1001" s="113"/>
      <c r="CF1001" s="113"/>
      <c r="CG1001" s="113"/>
      <c r="CH1001" s="114">
        <f>IF(C999="","",100%-SUM(G1001:CG1001))</f>
        <v>1</v>
      </c>
      <c r="CI1001" s="115">
        <f>IF(C999="","",SUM(G1001:CG1001))</f>
        <v>0</v>
      </c>
      <c r="CJ1001" s="67" t="b">
        <f>IF(C999="","",SUM(G1001:CG1001)=CI1001)</f>
        <v>1</v>
      </c>
    </row>
    <row r="1002" spans="1:88" s="5" customFormat="1" ht="22.05" customHeight="1" x14ac:dyDescent="0.3">
      <c r="A1002" s="171" t="s">
        <v>707</v>
      </c>
      <c r="B1002" s="155" t="s">
        <v>706</v>
      </c>
      <c r="C1002" s="168" t="s">
        <v>163</v>
      </c>
      <c r="D1002" s="158">
        <v>0</v>
      </c>
      <c r="E1002" s="161">
        <v>677276</v>
      </c>
      <c r="F1002" s="164">
        <f t="shared" si="18485"/>
        <v>0</v>
      </c>
      <c r="G1002" s="108">
        <v>0</v>
      </c>
      <c r="H1002" s="108"/>
      <c r="I1002" s="108"/>
      <c r="J1002" s="108"/>
      <c r="K1002" s="108"/>
      <c r="L1002" s="108"/>
      <c r="M1002" s="108"/>
      <c r="N1002" s="108"/>
      <c r="O1002" s="108"/>
      <c r="P1002" s="108"/>
      <c r="Q1002" s="108"/>
      <c r="R1002" s="108"/>
      <c r="S1002" s="108"/>
      <c r="T1002" s="108"/>
      <c r="U1002" s="108"/>
      <c r="V1002" s="108"/>
      <c r="W1002" s="108"/>
      <c r="X1002" s="108"/>
      <c r="Y1002" s="108"/>
      <c r="Z1002" s="108"/>
      <c r="AA1002" s="108"/>
      <c r="AB1002" s="108"/>
      <c r="AC1002" s="108"/>
      <c r="AD1002" s="108"/>
      <c r="AE1002" s="108"/>
      <c r="AF1002" s="108"/>
      <c r="AG1002" s="108"/>
      <c r="AH1002" s="108"/>
      <c r="AI1002" s="108"/>
      <c r="AJ1002" s="108"/>
      <c r="AK1002" s="108"/>
      <c r="AL1002" s="108"/>
      <c r="AM1002" s="108"/>
      <c r="AN1002" s="108"/>
      <c r="AO1002" s="108"/>
      <c r="AP1002" s="108"/>
      <c r="AQ1002" s="108"/>
      <c r="AR1002" s="108"/>
      <c r="AS1002" s="108"/>
      <c r="AT1002" s="108"/>
      <c r="AU1002" s="108"/>
      <c r="AV1002" s="108"/>
      <c r="AW1002" s="108"/>
      <c r="AX1002" s="108"/>
      <c r="AY1002" s="108"/>
      <c r="AZ1002" s="108"/>
      <c r="BA1002" s="108"/>
      <c r="BB1002" s="108"/>
      <c r="BC1002" s="108"/>
      <c r="BD1002" s="108"/>
      <c r="BE1002" s="108"/>
      <c r="BF1002" s="108"/>
      <c r="BG1002" s="108"/>
      <c r="BH1002" s="108"/>
      <c r="BI1002" s="108"/>
      <c r="BJ1002" s="108"/>
      <c r="BK1002" s="108">
        <f>ROUND($F1002/14,0)</f>
        <v>0</v>
      </c>
      <c r="BL1002" s="108">
        <f>ROUNDDOWN($F1002/14,0)</f>
        <v>0</v>
      </c>
      <c r="BM1002" s="108">
        <f>ROUNDDOWN($F1002/14,0)</f>
        <v>0</v>
      </c>
      <c r="BN1002" s="108">
        <f>ROUNDDOWN($F1002/14,0)</f>
        <v>0</v>
      </c>
      <c r="BO1002" s="108">
        <f>ROUNDDOWN($F1002/14,0)</f>
        <v>0</v>
      </c>
      <c r="BP1002" s="108">
        <f t="shared" ref="BP1002:BX1002" si="18609">ROUND($F1002/14,0)</f>
        <v>0</v>
      </c>
      <c r="BQ1002" s="108">
        <f t="shared" si="18609"/>
        <v>0</v>
      </c>
      <c r="BR1002" s="108">
        <f t="shared" si="18609"/>
        <v>0</v>
      </c>
      <c r="BS1002" s="108">
        <f t="shared" si="18609"/>
        <v>0</v>
      </c>
      <c r="BT1002" s="108">
        <f t="shared" si="18609"/>
        <v>0</v>
      </c>
      <c r="BU1002" s="108">
        <f t="shared" si="18609"/>
        <v>0</v>
      </c>
      <c r="BV1002" s="108">
        <f t="shared" si="18609"/>
        <v>0</v>
      </c>
      <c r="BW1002" s="108">
        <f t="shared" si="18609"/>
        <v>0</v>
      </c>
      <c r="BX1002" s="108">
        <f t="shared" si="18609"/>
        <v>0</v>
      </c>
      <c r="BY1002" s="108"/>
      <c r="BZ1002" s="108"/>
      <c r="CA1002" s="108"/>
      <c r="CB1002" s="108"/>
      <c r="CC1002" s="108"/>
      <c r="CD1002" s="108"/>
      <c r="CE1002" s="108"/>
      <c r="CF1002" s="108"/>
      <c r="CG1002" s="108"/>
      <c r="CH1002" s="109">
        <f>IF(C1002="","",F1002-SUM(G1002:CG1002))</f>
        <v>0</v>
      </c>
      <c r="CI1002" s="107">
        <f>IF(C1002="","",SUM(G1002:CG1002))</f>
        <v>0</v>
      </c>
      <c r="CJ1002" s="67" t="b">
        <f>IF(C1002="","",F1002=CI1002)</f>
        <v>1</v>
      </c>
    </row>
    <row r="1003" spans="1:88" s="5" customFormat="1" ht="22.05" customHeight="1" x14ac:dyDescent="0.3">
      <c r="A1003" s="172"/>
      <c r="B1003" s="156"/>
      <c r="C1003" s="169"/>
      <c r="D1003" s="159"/>
      <c r="E1003" s="162"/>
      <c r="F1003" s="165"/>
      <c r="G1003" s="110">
        <v>0</v>
      </c>
      <c r="H1003" s="110"/>
      <c r="I1003" s="110"/>
      <c r="J1003" s="110"/>
      <c r="K1003" s="110"/>
      <c r="L1003" s="110"/>
      <c r="M1003" s="110"/>
      <c r="N1003" s="110"/>
      <c r="O1003" s="110"/>
      <c r="P1003" s="110"/>
      <c r="Q1003" s="110"/>
      <c r="R1003" s="110"/>
      <c r="S1003" s="110"/>
      <c r="T1003" s="110"/>
      <c r="U1003" s="110">
        <f t="shared" ref="U1003" si="18610">ROUND(U1002/$E1002,2)</f>
        <v>0</v>
      </c>
      <c r="V1003" s="110">
        <f t="shared" ref="V1003" si="18611">ROUND(V1002/$E1002,2)</f>
        <v>0</v>
      </c>
      <c r="W1003" s="110">
        <f t="shared" ref="W1003" si="18612">ROUND(W1002/$E1002,2)</f>
        <v>0</v>
      </c>
      <c r="X1003" s="110">
        <f t="shared" ref="X1003" si="18613">ROUND(X1002/$E1002,2)</f>
        <v>0</v>
      </c>
      <c r="Y1003" s="110">
        <f t="shared" ref="Y1003" si="18614">ROUND(Y1002/$E1002,2)</f>
        <v>0</v>
      </c>
      <c r="Z1003" s="110">
        <f t="shared" ref="Z1003" si="18615">ROUND(Z1002/$E1002,2)</f>
        <v>0</v>
      </c>
      <c r="AA1003" s="110">
        <f t="shared" ref="AA1003" si="18616">ROUND(AA1002/$E1002,2)</f>
        <v>0</v>
      </c>
      <c r="AB1003" s="110">
        <f t="shared" ref="AB1003" si="18617">ROUND(AB1002/$E1002,2)</f>
        <v>0</v>
      </c>
      <c r="AC1003" s="110">
        <f t="shared" ref="AC1003" si="18618">ROUND(AC1002/$E1002,2)</f>
        <v>0</v>
      </c>
      <c r="AD1003" s="110">
        <f t="shared" ref="AD1003" si="18619">ROUND(AD1002/$E1002,2)</f>
        <v>0</v>
      </c>
      <c r="AE1003" s="110">
        <f t="shared" ref="AE1003" si="18620">ROUND(AE1002/$E1002,2)</f>
        <v>0</v>
      </c>
      <c r="AF1003" s="110">
        <f t="shared" ref="AF1003" si="18621">ROUND(AF1002/$E1002,2)</f>
        <v>0</v>
      </c>
      <c r="AG1003" s="110">
        <f t="shared" ref="AG1003" si="18622">ROUND(AG1002/$E1002,2)</f>
        <v>0</v>
      </c>
      <c r="AH1003" s="110">
        <f t="shared" ref="AH1003" si="18623">ROUND(AH1002/$E1002,2)</f>
        <v>0</v>
      </c>
      <c r="AI1003" s="110">
        <f t="shared" ref="AI1003" si="18624">ROUND(AI1002/$E1002,2)</f>
        <v>0</v>
      </c>
      <c r="AJ1003" s="110">
        <f t="shared" ref="AJ1003" si="18625">ROUND(AJ1002/$E1002,2)</f>
        <v>0</v>
      </c>
      <c r="AK1003" s="110">
        <f t="shared" ref="AK1003" si="18626">ROUND(AK1002/$E1002,2)</f>
        <v>0</v>
      </c>
      <c r="AL1003" s="110">
        <f t="shared" ref="AL1003" si="18627">ROUND(AL1002/$E1002,2)</f>
        <v>0</v>
      </c>
      <c r="AM1003" s="110">
        <f t="shared" ref="AM1003" si="18628">ROUND(AM1002/$E1002,2)</f>
        <v>0</v>
      </c>
      <c r="AN1003" s="110">
        <f t="shared" ref="AN1003" si="18629">ROUND(AN1002/$E1002,2)</f>
        <v>0</v>
      </c>
      <c r="AO1003" s="110">
        <f t="shared" ref="AO1003" si="18630">ROUND(AO1002/$E1002,2)</f>
        <v>0</v>
      </c>
      <c r="AP1003" s="110">
        <f t="shared" ref="AP1003" si="18631">ROUND(AP1002/$E1002,2)</f>
        <v>0</v>
      </c>
      <c r="AQ1003" s="110">
        <f t="shared" ref="AQ1003" si="18632">ROUND(AQ1002/$E1002,2)</f>
        <v>0</v>
      </c>
      <c r="AR1003" s="110">
        <f t="shared" ref="AR1003" si="18633">ROUND(AR1002/$E1002,2)</f>
        <v>0</v>
      </c>
      <c r="AS1003" s="110">
        <f t="shared" ref="AS1003" si="18634">ROUND(AS1002/$E1002,2)</f>
        <v>0</v>
      </c>
      <c r="AT1003" s="110">
        <f t="shared" ref="AT1003" si="18635">ROUND(AT1002/$E1002,2)</f>
        <v>0</v>
      </c>
      <c r="AU1003" s="110">
        <f t="shared" ref="AU1003" si="18636">ROUND(AU1002/$E1002,2)</f>
        <v>0</v>
      </c>
      <c r="AV1003" s="110">
        <f t="shared" ref="AV1003" si="18637">ROUND(AV1002/$E1002,2)</f>
        <v>0</v>
      </c>
      <c r="AW1003" s="110">
        <f t="shared" ref="AW1003" si="18638">ROUND(AW1002/$E1002,2)</f>
        <v>0</v>
      </c>
      <c r="AX1003" s="110">
        <f t="shared" ref="AX1003" si="18639">ROUND(AX1002/$E1002,2)</f>
        <v>0</v>
      </c>
      <c r="AY1003" s="110">
        <f t="shared" ref="AY1003" si="18640">ROUND(AY1002/$E1002,2)</f>
        <v>0</v>
      </c>
      <c r="AZ1003" s="110">
        <f t="shared" ref="AZ1003" si="18641">ROUND(AZ1002/$E1002,2)</f>
        <v>0</v>
      </c>
      <c r="BA1003" s="110">
        <f t="shared" ref="BA1003" si="18642">ROUND(BA1002/$E1002,2)</f>
        <v>0</v>
      </c>
      <c r="BB1003" s="110">
        <f t="shared" ref="BB1003" si="18643">ROUND(BB1002/$E1002,2)</f>
        <v>0</v>
      </c>
      <c r="BC1003" s="110">
        <f t="shared" ref="BC1003" si="18644">ROUND(BC1002/$E1002,2)</f>
        <v>0</v>
      </c>
      <c r="BD1003" s="110">
        <f t="shared" ref="BD1003" si="18645">ROUND(BD1002/$E1002,2)</f>
        <v>0</v>
      </c>
      <c r="BE1003" s="110">
        <f t="shared" ref="BE1003" si="18646">ROUND(BE1002/$E1002,2)</f>
        <v>0</v>
      </c>
      <c r="BF1003" s="110">
        <f t="shared" ref="BF1003" si="18647">ROUND(BF1002/$E1002,2)</f>
        <v>0</v>
      </c>
      <c r="BG1003" s="110">
        <f t="shared" ref="BG1003" si="18648">ROUND(BG1002/$E1002,2)</f>
        <v>0</v>
      </c>
      <c r="BH1003" s="110">
        <f t="shared" ref="BH1003" si="18649">ROUND(BH1002/$E1002,2)</f>
        <v>0</v>
      </c>
      <c r="BI1003" s="110">
        <f t="shared" ref="BI1003" si="18650">ROUND(BI1002/$E1002,2)</f>
        <v>0</v>
      </c>
      <c r="BJ1003" s="110">
        <f t="shared" ref="BJ1003" si="18651">ROUND(BJ1002/$E1002,2)</f>
        <v>0</v>
      </c>
      <c r="BK1003" s="110">
        <f t="shared" ref="BK1003" si="18652">ROUND(BK1002/$E1002,2)</f>
        <v>0</v>
      </c>
      <c r="BL1003" s="110">
        <f t="shared" ref="BL1003" si="18653">ROUND(BL1002/$E1002,2)</f>
        <v>0</v>
      </c>
      <c r="BM1003" s="110">
        <f t="shared" ref="BM1003" si="18654">ROUND(BM1002/$E1002,2)</f>
        <v>0</v>
      </c>
      <c r="BN1003" s="110">
        <f t="shared" ref="BN1003" si="18655">ROUND(BN1002/$E1002,2)</f>
        <v>0</v>
      </c>
      <c r="BO1003" s="110">
        <f t="shared" ref="BO1003" si="18656">ROUND(BO1002/$E1002,2)</f>
        <v>0</v>
      </c>
      <c r="BP1003" s="110">
        <f t="shared" ref="BP1003" si="18657">ROUND(BP1002/$E1002,2)</f>
        <v>0</v>
      </c>
      <c r="BQ1003" s="110">
        <f t="shared" ref="BQ1003" si="18658">ROUND(BQ1002/$E1002,2)</f>
        <v>0</v>
      </c>
      <c r="BR1003" s="110">
        <f t="shared" ref="BR1003" si="18659">ROUND(BR1002/$E1002,2)</f>
        <v>0</v>
      </c>
      <c r="BS1003" s="110">
        <f>ROUNDUP(BS1002/$E1002,2)</f>
        <v>0</v>
      </c>
      <c r="BT1003" s="110">
        <f t="shared" ref="BT1003" si="18660">ROUND(BT1002/$E1002,2)</f>
        <v>0</v>
      </c>
      <c r="BU1003" s="110">
        <f t="shared" ref="BU1003:BW1003" si="18661">ROUNDUP(BU1002/$E1002,2)</f>
        <v>0</v>
      </c>
      <c r="BV1003" s="110">
        <f t="shared" si="18661"/>
        <v>0</v>
      </c>
      <c r="BW1003" s="110">
        <f t="shared" si="18661"/>
        <v>0</v>
      </c>
      <c r="BX1003" s="110">
        <f t="shared" ref="BX1003" si="18662">ROUND(BX1002/$E1002,2)</f>
        <v>0</v>
      </c>
      <c r="BY1003" s="110">
        <f t="shared" ref="BY1003" si="18663">ROUND(BY1002/$E1002,2)</f>
        <v>0</v>
      </c>
      <c r="BZ1003" s="110">
        <f t="shared" ref="BZ1003" si="18664">ROUND(BZ1002/$E1002,2)</f>
        <v>0</v>
      </c>
      <c r="CA1003" s="110">
        <f t="shared" ref="CA1003" si="18665">ROUND(CA1002/$E1002,2)</f>
        <v>0</v>
      </c>
      <c r="CB1003" s="110">
        <f t="shared" ref="CB1003" si="18666">ROUND(CB1002/$E1002,2)</f>
        <v>0</v>
      </c>
      <c r="CC1003" s="110">
        <f t="shared" ref="CC1003" si="18667">ROUND(CC1002/$E1002,2)</f>
        <v>0</v>
      </c>
      <c r="CD1003" s="110">
        <f t="shared" ref="CD1003" si="18668">ROUND(CD1002/$E1002,2)</f>
        <v>0</v>
      </c>
      <c r="CE1003" s="110"/>
      <c r="CF1003" s="110">
        <f t="shared" ref="CF1003" si="18669">ROUND(CF1002/$E1002,2)</f>
        <v>0</v>
      </c>
      <c r="CG1003" s="110">
        <f t="shared" ref="CG1003" si="18670">ROUND(CG1002/$E1002,2)</f>
        <v>0</v>
      </c>
      <c r="CH1003" s="111">
        <f>IF(C1002="","",D1002-SUM(G1003:CG1003))</f>
        <v>0</v>
      </c>
      <c r="CI1003" s="112">
        <f>IF(C1002="","",SUM(G1003:CG1003))</f>
        <v>0</v>
      </c>
      <c r="CJ1003" s="67" t="b">
        <f>IF(C1002="","",D1002=CI1003)</f>
        <v>1</v>
      </c>
    </row>
    <row r="1004" spans="1:88" s="5" customFormat="1" ht="22.05" customHeight="1" x14ac:dyDescent="0.3">
      <c r="A1004" s="173"/>
      <c r="B1004" s="157"/>
      <c r="C1004" s="170"/>
      <c r="D1004" s="160"/>
      <c r="E1004" s="163"/>
      <c r="F1004" s="166"/>
      <c r="G1004" s="113">
        <v>0</v>
      </c>
      <c r="H1004" s="113"/>
      <c r="I1004" s="113"/>
      <c r="J1004" s="113"/>
      <c r="K1004" s="113"/>
      <c r="L1004" s="113"/>
      <c r="M1004" s="113"/>
      <c r="N1004" s="113"/>
      <c r="O1004" s="113"/>
      <c r="P1004" s="113"/>
      <c r="Q1004" s="113"/>
      <c r="R1004" s="113"/>
      <c r="S1004" s="113"/>
      <c r="T1004" s="113"/>
      <c r="U1004" s="113"/>
      <c r="V1004" s="113"/>
      <c r="W1004" s="113"/>
      <c r="X1004" s="113"/>
      <c r="Y1004" s="113"/>
      <c r="Z1004" s="113"/>
      <c r="AA1004" s="113"/>
      <c r="AB1004" s="113"/>
      <c r="AC1004" s="113"/>
      <c r="AD1004" s="113"/>
      <c r="AE1004" s="113"/>
      <c r="AF1004" s="113"/>
      <c r="AG1004" s="113"/>
      <c r="AH1004" s="113"/>
      <c r="AI1004" s="113"/>
      <c r="AJ1004" s="113"/>
      <c r="AK1004" s="113"/>
      <c r="AL1004" s="113"/>
      <c r="AM1004" s="113"/>
      <c r="AN1004" s="113"/>
      <c r="AO1004" s="113"/>
      <c r="AP1004" s="113"/>
      <c r="AQ1004" s="113"/>
      <c r="AR1004" s="113"/>
      <c r="AS1004" s="113"/>
      <c r="AT1004" s="113"/>
      <c r="AU1004" s="113"/>
      <c r="AV1004" s="113"/>
      <c r="AW1004" s="113"/>
      <c r="AX1004" s="113"/>
      <c r="AY1004" s="113"/>
      <c r="AZ1004" s="113"/>
      <c r="BA1004" s="113"/>
      <c r="BB1004" s="113"/>
      <c r="BC1004" s="113"/>
      <c r="BD1004" s="113"/>
      <c r="BE1004" s="113"/>
      <c r="BF1004" s="113"/>
      <c r="BG1004" s="113"/>
      <c r="BH1004" s="113"/>
      <c r="BI1004" s="113"/>
      <c r="BJ1004" s="113"/>
      <c r="BK1004" s="113"/>
      <c r="BL1004" s="113"/>
      <c r="BM1004" s="113"/>
      <c r="BN1004" s="113"/>
      <c r="BO1004" s="113"/>
      <c r="BP1004" s="113"/>
      <c r="BQ1004" s="113"/>
      <c r="BR1004" s="113"/>
      <c r="BS1004" s="113"/>
      <c r="BT1004" s="113"/>
      <c r="BU1004" s="113"/>
      <c r="BV1004" s="113"/>
      <c r="BW1004" s="113"/>
      <c r="BX1004" s="113"/>
      <c r="BY1004" s="113"/>
      <c r="BZ1004" s="113"/>
      <c r="CA1004" s="113"/>
      <c r="CB1004" s="113"/>
      <c r="CC1004" s="113"/>
      <c r="CD1004" s="113"/>
      <c r="CE1004" s="113"/>
      <c r="CF1004" s="113"/>
      <c r="CG1004" s="113"/>
      <c r="CH1004" s="114">
        <f>IF(C1002="","",100%-SUM(G1004:CG1004))</f>
        <v>1</v>
      </c>
      <c r="CI1004" s="115">
        <f>IF(C1002="","",SUM(G1004:CG1004))</f>
        <v>0</v>
      </c>
      <c r="CJ1004" s="67" t="b">
        <f>IF(C1002="","",SUM(G1004:CG1004)=CI1004)</f>
        <v>1</v>
      </c>
    </row>
    <row r="1005" spans="1:88" x14ac:dyDescent="0.3">
      <c r="A1005" s="31" t="s">
        <v>708</v>
      </c>
      <c r="B1005" s="32" t="s">
        <v>709</v>
      </c>
      <c r="C1005" s="33"/>
      <c r="D1005" s="33"/>
      <c r="E1005" s="37" t="s">
        <v>8</v>
      </c>
      <c r="F1005" s="84">
        <f>SUM(F1006:F1038)</f>
        <v>285446951</v>
      </c>
      <c r="G1005" s="6">
        <f t="shared" ref="G1005:BR1005" si="18671">G1006+G1009+G1012+G1015+G1018+G1021+G1024+G1027+G1030+G1033+G1036</f>
        <v>0</v>
      </c>
      <c r="H1005" s="6">
        <f t="shared" si="18671"/>
        <v>0</v>
      </c>
      <c r="I1005" s="6">
        <f t="shared" si="18671"/>
        <v>0</v>
      </c>
      <c r="J1005" s="6">
        <f t="shared" si="18671"/>
        <v>0</v>
      </c>
      <c r="K1005" s="6">
        <f t="shared" si="18671"/>
        <v>0</v>
      </c>
      <c r="L1005" s="6">
        <f t="shared" si="18671"/>
        <v>0</v>
      </c>
      <c r="M1005" s="6">
        <f t="shared" si="18671"/>
        <v>0</v>
      </c>
      <c r="N1005" s="6">
        <f t="shared" si="18671"/>
        <v>0</v>
      </c>
      <c r="O1005" s="6">
        <f t="shared" si="18671"/>
        <v>0</v>
      </c>
      <c r="P1005" s="6">
        <f t="shared" si="18671"/>
        <v>0</v>
      </c>
      <c r="Q1005" s="6">
        <f t="shared" si="18671"/>
        <v>0</v>
      </c>
      <c r="R1005" s="6">
        <f t="shared" si="18671"/>
        <v>0</v>
      </c>
      <c r="S1005" s="6">
        <f t="shared" si="18671"/>
        <v>0</v>
      </c>
      <c r="T1005" s="6">
        <f t="shared" si="18671"/>
        <v>0</v>
      </c>
      <c r="U1005" s="6">
        <f t="shared" si="18671"/>
        <v>0</v>
      </c>
      <c r="V1005" s="6">
        <f t="shared" si="18671"/>
        <v>0</v>
      </c>
      <c r="W1005" s="6">
        <f t="shared" si="18671"/>
        <v>0</v>
      </c>
      <c r="X1005" s="6">
        <f t="shared" si="18671"/>
        <v>0</v>
      </c>
      <c r="Y1005" s="6">
        <f t="shared" si="18671"/>
        <v>0</v>
      </c>
      <c r="Z1005" s="6">
        <f t="shared" si="18671"/>
        <v>0</v>
      </c>
      <c r="AA1005" s="6">
        <f t="shared" si="18671"/>
        <v>0</v>
      </c>
      <c r="AB1005" s="6">
        <f t="shared" si="18671"/>
        <v>0</v>
      </c>
      <c r="AC1005" s="6">
        <f t="shared" si="18671"/>
        <v>0</v>
      </c>
      <c r="AD1005" s="6">
        <f t="shared" si="18671"/>
        <v>0</v>
      </c>
      <c r="AE1005" s="6">
        <f t="shared" si="18671"/>
        <v>0</v>
      </c>
      <c r="AF1005" s="6">
        <f t="shared" si="18671"/>
        <v>0</v>
      </c>
      <c r="AG1005" s="6">
        <f t="shared" si="18671"/>
        <v>0</v>
      </c>
      <c r="AH1005" s="6">
        <f t="shared" si="18671"/>
        <v>0</v>
      </c>
      <c r="AI1005" s="6">
        <f t="shared" si="18671"/>
        <v>0</v>
      </c>
      <c r="AJ1005" s="6">
        <f t="shared" si="18671"/>
        <v>0</v>
      </c>
      <c r="AK1005" s="6">
        <f t="shared" si="18671"/>
        <v>0</v>
      </c>
      <c r="AL1005" s="6">
        <f t="shared" si="18671"/>
        <v>0</v>
      </c>
      <c r="AM1005" s="6">
        <f t="shared" si="18671"/>
        <v>0</v>
      </c>
      <c r="AN1005" s="6">
        <f t="shared" si="18671"/>
        <v>0</v>
      </c>
      <c r="AO1005" s="6">
        <f t="shared" si="18671"/>
        <v>0</v>
      </c>
      <c r="AP1005" s="6">
        <f t="shared" si="18671"/>
        <v>5001148</v>
      </c>
      <c r="AQ1005" s="6">
        <f t="shared" si="18671"/>
        <v>5001147</v>
      </c>
      <c r="AR1005" s="6">
        <f t="shared" si="18671"/>
        <v>5001147</v>
      </c>
      <c r="AS1005" s="6">
        <f t="shared" si="18671"/>
        <v>5001148</v>
      </c>
      <c r="AT1005" s="6">
        <f t="shared" si="18671"/>
        <v>5001148</v>
      </c>
      <c r="AU1005" s="6">
        <f t="shared" si="18671"/>
        <v>5001148</v>
      </c>
      <c r="AV1005" s="6">
        <f t="shared" si="18671"/>
        <v>5001148</v>
      </c>
      <c r="AW1005" s="6">
        <f t="shared" si="18671"/>
        <v>5001148</v>
      </c>
      <c r="AX1005" s="6">
        <f t="shared" si="18671"/>
        <v>24907906</v>
      </c>
      <c r="AY1005" s="6">
        <f t="shared" si="18671"/>
        <v>19906758</v>
      </c>
      <c r="AZ1005" s="6">
        <f t="shared" si="18671"/>
        <v>19906758</v>
      </c>
      <c r="BA1005" s="6">
        <f t="shared" si="18671"/>
        <v>19906758</v>
      </c>
      <c r="BB1005" s="6">
        <f t="shared" si="18671"/>
        <v>19906758</v>
      </c>
      <c r="BC1005" s="6">
        <f t="shared" si="18671"/>
        <v>27374441</v>
      </c>
      <c r="BD1005" s="6">
        <f t="shared" si="18671"/>
        <v>27374444</v>
      </c>
      <c r="BE1005" s="6">
        <f t="shared" si="18671"/>
        <v>27374442</v>
      </c>
      <c r="BF1005" s="6">
        <f t="shared" si="18671"/>
        <v>27374440</v>
      </c>
      <c r="BG1005" s="6">
        <f t="shared" si="18671"/>
        <v>27374441</v>
      </c>
      <c r="BH1005" s="6">
        <f t="shared" si="18671"/>
        <v>1007655</v>
      </c>
      <c r="BI1005" s="6">
        <f t="shared" si="18671"/>
        <v>1007656</v>
      </c>
      <c r="BJ1005" s="6">
        <f t="shared" si="18671"/>
        <v>1007656</v>
      </c>
      <c r="BK1005" s="6">
        <f t="shared" si="18671"/>
        <v>1007656</v>
      </c>
      <c r="BL1005" s="6">
        <f t="shared" si="18671"/>
        <v>0</v>
      </c>
      <c r="BM1005" s="6">
        <f t="shared" si="18671"/>
        <v>0</v>
      </c>
      <c r="BN1005" s="6">
        <f t="shared" si="18671"/>
        <v>0</v>
      </c>
      <c r="BO1005" s="6">
        <f t="shared" si="18671"/>
        <v>0</v>
      </c>
      <c r="BP1005" s="6">
        <f t="shared" si="18671"/>
        <v>0</v>
      </c>
      <c r="BQ1005" s="6">
        <f t="shared" si="18671"/>
        <v>0</v>
      </c>
      <c r="BR1005" s="6">
        <f t="shared" si="18671"/>
        <v>0</v>
      </c>
      <c r="BS1005" s="6">
        <f t="shared" ref="BS1005:CG1005" si="18672">BS1006+BS1009+BS1012+BS1015+BS1018+BS1021+BS1024+BS1027+BS1030+BS1033+BS1036</f>
        <v>0</v>
      </c>
      <c r="BT1005" s="6">
        <f t="shared" si="18672"/>
        <v>0</v>
      </c>
      <c r="BU1005" s="6">
        <f t="shared" si="18672"/>
        <v>0</v>
      </c>
      <c r="BV1005" s="6">
        <f t="shared" si="18672"/>
        <v>0</v>
      </c>
      <c r="BW1005" s="6">
        <f t="shared" si="18672"/>
        <v>0</v>
      </c>
      <c r="BX1005" s="6">
        <f t="shared" si="18672"/>
        <v>0</v>
      </c>
      <c r="BY1005" s="6">
        <f t="shared" si="18672"/>
        <v>0</v>
      </c>
      <c r="BZ1005" s="6">
        <f t="shared" si="18672"/>
        <v>0</v>
      </c>
      <c r="CA1005" s="6">
        <f t="shared" si="18672"/>
        <v>0</v>
      </c>
      <c r="CB1005" s="6">
        <f t="shared" si="18672"/>
        <v>0</v>
      </c>
      <c r="CC1005" s="6">
        <f t="shared" si="18672"/>
        <v>0</v>
      </c>
      <c r="CD1005" s="6">
        <f t="shared" si="18672"/>
        <v>0</v>
      </c>
      <c r="CE1005" s="6">
        <f t="shared" si="18672"/>
        <v>0</v>
      </c>
      <c r="CF1005" s="6">
        <f t="shared" si="18672"/>
        <v>0</v>
      </c>
      <c r="CG1005" s="6">
        <f t="shared" si="18672"/>
        <v>0</v>
      </c>
      <c r="CH1005" s="107">
        <f>F1005-SUM(G1005:CG1005)</f>
        <v>0</v>
      </c>
      <c r="CI1005" s="107" t="str">
        <f>IF(C1005="","",SUM(G1005:CG1005))</f>
        <v/>
      </c>
      <c r="CJ1005" s="67" t="str">
        <f>IF(C1005="","",F1005=CI1005)</f>
        <v/>
      </c>
    </row>
    <row r="1006" spans="1:88" s="5" customFormat="1" ht="22.05" customHeight="1" x14ac:dyDescent="0.3">
      <c r="A1006" s="171" t="s">
        <v>710</v>
      </c>
      <c r="B1006" s="155" t="s">
        <v>711</v>
      </c>
      <c r="C1006" s="168" t="s">
        <v>163</v>
      </c>
      <c r="D1006" s="158">
        <v>35</v>
      </c>
      <c r="E1006" s="161">
        <v>301429</v>
      </c>
      <c r="F1006" s="164">
        <f t="shared" ref="F1006:F1036" si="18673">ROUND(E1006*D1006,0)</f>
        <v>10550015</v>
      </c>
      <c r="G1006" s="108">
        <v>0</v>
      </c>
      <c r="H1006" s="108"/>
      <c r="I1006" s="108"/>
      <c r="J1006" s="108"/>
      <c r="K1006" s="108"/>
      <c r="L1006" s="108"/>
      <c r="M1006" s="108"/>
      <c r="N1006" s="108"/>
      <c r="O1006" s="108"/>
      <c r="P1006" s="108"/>
      <c r="Q1006" s="108"/>
      <c r="R1006" s="108"/>
      <c r="S1006" s="108"/>
      <c r="T1006" s="108"/>
      <c r="U1006" s="108"/>
      <c r="V1006" s="108"/>
      <c r="W1006" s="108"/>
      <c r="X1006" s="108"/>
      <c r="Y1006" s="108"/>
      <c r="Z1006" s="108"/>
      <c r="AA1006" s="108"/>
      <c r="AB1006" s="108"/>
      <c r="AC1006" s="108"/>
      <c r="AD1006" s="108"/>
      <c r="AE1006" s="108"/>
      <c r="AF1006" s="108"/>
      <c r="AG1006" s="108"/>
      <c r="AH1006" s="108"/>
      <c r="AI1006" s="108"/>
      <c r="AJ1006" s="108"/>
      <c r="AK1006" s="108"/>
      <c r="AL1006" s="108"/>
      <c r="AM1006" s="108"/>
      <c r="AN1006" s="108"/>
      <c r="AO1006" s="108"/>
      <c r="AP1006" s="108">
        <f>ROUND($F1006/9,0)</f>
        <v>1172224</v>
      </c>
      <c r="AQ1006" s="108">
        <f>ROUNDDOWN($F1006/9,0)</f>
        <v>1172223</v>
      </c>
      <c r="AR1006" s="108">
        <f t="shared" ref="AR1006:AX1006" si="18674">ROUND($F1006/9,0)</f>
        <v>1172224</v>
      </c>
      <c r="AS1006" s="108">
        <f t="shared" si="18674"/>
        <v>1172224</v>
      </c>
      <c r="AT1006" s="108">
        <f t="shared" si="18674"/>
        <v>1172224</v>
      </c>
      <c r="AU1006" s="108">
        <f t="shared" si="18674"/>
        <v>1172224</v>
      </c>
      <c r="AV1006" s="108">
        <f t="shared" si="18674"/>
        <v>1172224</v>
      </c>
      <c r="AW1006" s="108">
        <f t="shared" si="18674"/>
        <v>1172224</v>
      </c>
      <c r="AX1006" s="108">
        <f t="shared" si="18674"/>
        <v>1172224</v>
      </c>
      <c r="AY1006" s="108"/>
      <c r="AZ1006" s="108"/>
      <c r="BA1006" s="108"/>
      <c r="BB1006" s="108"/>
      <c r="BC1006" s="108"/>
      <c r="BD1006" s="108"/>
      <c r="BE1006" s="108"/>
      <c r="BF1006" s="108"/>
      <c r="BG1006" s="108"/>
      <c r="BH1006" s="108"/>
      <c r="BI1006" s="108"/>
      <c r="BJ1006" s="108"/>
      <c r="BK1006" s="108"/>
      <c r="BL1006" s="108"/>
      <c r="BM1006" s="108"/>
      <c r="BN1006" s="108"/>
      <c r="BO1006" s="108"/>
      <c r="BP1006" s="108"/>
      <c r="BQ1006" s="108"/>
      <c r="BR1006" s="108"/>
      <c r="BS1006" s="108"/>
      <c r="BT1006" s="108"/>
      <c r="BU1006" s="108"/>
      <c r="BV1006" s="108"/>
      <c r="BW1006" s="108"/>
      <c r="BX1006" s="108"/>
      <c r="BY1006" s="108"/>
      <c r="BZ1006" s="108"/>
      <c r="CA1006" s="108"/>
      <c r="CB1006" s="108"/>
      <c r="CC1006" s="108"/>
      <c r="CD1006" s="108"/>
      <c r="CE1006" s="108"/>
      <c r="CF1006" s="108"/>
      <c r="CG1006" s="108"/>
      <c r="CH1006" s="109">
        <f>IF(C1006="","",F1006-SUM(G1006:CG1006))</f>
        <v>0</v>
      </c>
      <c r="CI1006" s="107">
        <f>IF(C1006="","",SUM(G1006:CG1006))</f>
        <v>10550015</v>
      </c>
      <c r="CJ1006" s="67" t="b">
        <f>IF(C1006="","",F1006=CI1006)</f>
        <v>1</v>
      </c>
    </row>
    <row r="1007" spans="1:88" s="5" customFormat="1" ht="22.05" customHeight="1" x14ac:dyDescent="0.3">
      <c r="A1007" s="172"/>
      <c r="B1007" s="156"/>
      <c r="C1007" s="169"/>
      <c r="D1007" s="159"/>
      <c r="E1007" s="162"/>
      <c r="F1007" s="165"/>
      <c r="G1007" s="110">
        <v>0</v>
      </c>
      <c r="H1007" s="110"/>
      <c r="I1007" s="110"/>
      <c r="J1007" s="110"/>
      <c r="K1007" s="110"/>
      <c r="L1007" s="110"/>
      <c r="M1007" s="110"/>
      <c r="N1007" s="110"/>
      <c r="O1007" s="110"/>
      <c r="P1007" s="110"/>
      <c r="Q1007" s="110"/>
      <c r="R1007" s="110"/>
      <c r="S1007" s="110"/>
      <c r="T1007" s="110"/>
      <c r="U1007" s="110">
        <f t="shared" ref="U1007" si="18675">ROUND(U1006/$E1006,2)</f>
        <v>0</v>
      </c>
      <c r="V1007" s="110">
        <f t="shared" ref="V1007" si="18676">ROUND(V1006/$E1006,2)</f>
        <v>0</v>
      </c>
      <c r="W1007" s="110">
        <f t="shared" ref="W1007" si="18677">ROUND(W1006/$E1006,2)</f>
        <v>0</v>
      </c>
      <c r="X1007" s="110">
        <f t="shared" ref="X1007" si="18678">ROUND(X1006/$E1006,2)</f>
        <v>0</v>
      </c>
      <c r="Y1007" s="110">
        <f t="shared" ref="Y1007" si="18679">ROUND(Y1006/$E1006,2)</f>
        <v>0</v>
      </c>
      <c r="Z1007" s="110">
        <f t="shared" ref="Z1007" si="18680">ROUND(Z1006/$E1006,2)</f>
        <v>0</v>
      </c>
      <c r="AA1007" s="110">
        <f t="shared" ref="AA1007" si="18681">ROUND(AA1006/$E1006,2)</f>
        <v>0</v>
      </c>
      <c r="AB1007" s="110">
        <f t="shared" ref="AB1007" si="18682">ROUND(AB1006/$E1006,2)</f>
        <v>0</v>
      </c>
      <c r="AC1007" s="110">
        <f t="shared" ref="AC1007" si="18683">ROUND(AC1006/$E1006,2)</f>
        <v>0</v>
      </c>
      <c r="AD1007" s="110">
        <f t="shared" ref="AD1007" si="18684">ROUND(AD1006/$E1006,2)</f>
        <v>0</v>
      </c>
      <c r="AE1007" s="110">
        <f t="shared" ref="AE1007" si="18685">ROUND(AE1006/$E1006,2)</f>
        <v>0</v>
      </c>
      <c r="AF1007" s="110">
        <f t="shared" ref="AF1007" si="18686">ROUND(AF1006/$E1006,2)</f>
        <v>0</v>
      </c>
      <c r="AG1007" s="110">
        <f t="shared" ref="AG1007" si="18687">ROUND(AG1006/$E1006,2)</f>
        <v>0</v>
      </c>
      <c r="AH1007" s="110">
        <f t="shared" ref="AH1007" si="18688">ROUND(AH1006/$E1006,2)</f>
        <v>0</v>
      </c>
      <c r="AI1007" s="110">
        <f t="shared" ref="AI1007" si="18689">ROUND(AI1006/$E1006,2)</f>
        <v>0</v>
      </c>
      <c r="AJ1007" s="110">
        <f t="shared" ref="AJ1007" si="18690">ROUND(AJ1006/$E1006,2)</f>
        <v>0</v>
      </c>
      <c r="AK1007" s="110">
        <f t="shared" ref="AK1007" si="18691">ROUND(AK1006/$E1006,2)</f>
        <v>0</v>
      </c>
      <c r="AL1007" s="110">
        <f t="shared" ref="AL1007" si="18692">ROUND(AL1006/$E1006,2)</f>
        <v>0</v>
      </c>
      <c r="AM1007" s="110">
        <f t="shared" ref="AM1007" si="18693">ROUND(AM1006/$E1006,2)</f>
        <v>0</v>
      </c>
      <c r="AN1007" s="110">
        <f t="shared" ref="AN1007" si="18694">ROUND(AN1006/$E1006,2)</f>
        <v>0</v>
      </c>
      <c r="AO1007" s="110">
        <f t="shared" ref="AO1007" si="18695">ROUND(AO1006/$E1006,2)</f>
        <v>0</v>
      </c>
      <c r="AP1007" s="110">
        <f t="shared" ref="AP1007" si="18696">ROUND(AP1006/$E1006,2)</f>
        <v>3.89</v>
      </c>
      <c r="AQ1007" s="110">
        <f t="shared" ref="AQ1007" si="18697">ROUND(AQ1006/$E1006,2)</f>
        <v>3.89</v>
      </c>
      <c r="AR1007" s="110">
        <f t="shared" ref="AR1007" si="18698">ROUND(AR1006/$E1006,2)</f>
        <v>3.89</v>
      </c>
      <c r="AS1007" s="110">
        <f t="shared" ref="AS1007" si="18699">ROUND(AS1006/$E1006,2)</f>
        <v>3.89</v>
      </c>
      <c r="AT1007" s="110">
        <f t="shared" ref="AT1007" si="18700">ROUND(AT1006/$E1006,2)</f>
        <v>3.89</v>
      </c>
      <c r="AU1007" s="110">
        <f t="shared" ref="AU1007" si="18701">ROUND(AU1006/$E1006,2)</f>
        <v>3.89</v>
      </c>
      <c r="AV1007" s="110">
        <f t="shared" ref="AV1007" si="18702">ROUND(AV1006/$E1006,2)</f>
        <v>3.89</v>
      </c>
      <c r="AW1007" s="110">
        <f>ROUNDDOWN(AW1006/$E1006,2)</f>
        <v>3.88</v>
      </c>
      <c r="AX1007" s="110">
        <f t="shared" ref="AX1007" si="18703">ROUND(AX1006/$E1006,2)</f>
        <v>3.89</v>
      </c>
      <c r="AY1007" s="110">
        <f t="shared" ref="AY1007" si="18704">ROUND(AY1006/$E1006,2)</f>
        <v>0</v>
      </c>
      <c r="AZ1007" s="110">
        <f t="shared" ref="AZ1007" si="18705">ROUND(AZ1006/$E1006,2)</f>
        <v>0</v>
      </c>
      <c r="BA1007" s="110">
        <f t="shared" ref="BA1007" si="18706">ROUND(BA1006/$E1006,2)</f>
        <v>0</v>
      </c>
      <c r="BB1007" s="110">
        <f t="shared" ref="BB1007" si="18707">ROUND(BB1006/$E1006,2)</f>
        <v>0</v>
      </c>
      <c r="BC1007" s="110">
        <f t="shared" ref="BC1007" si="18708">ROUND(BC1006/$E1006,2)</f>
        <v>0</v>
      </c>
      <c r="BD1007" s="110">
        <f t="shared" ref="BD1007" si="18709">ROUND(BD1006/$E1006,2)</f>
        <v>0</v>
      </c>
      <c r="BE1007" s="110">
        <f t="shared" ref="BE1007" si="18710">ROUND(BE1006/$E1006,2)</f>
        <v>0</v>
      </c>
      <c r="BF1007" s="110">
        <f t="shared" ref="BF1007" si="18711">ROUND(BF1006/$E1006,2)</f>
        <v>0</v>
      </c>
      <c r="BG1007" s="110">
        <f t="shared" ref="BG1007" si="18712">ROUND(BG1006/$E1006,2)</f>
        <v>0</v>
      </c>
      <c r="BH1007" s="110">
        <f t="shared" ref="BH1007" si="18713">ROUND(BH1006/$E1006,2)</f>
        <v>0</v>
      </c>
      <c r="BI1007" s="110">
        <f t="shared" ref="BI1007" si="18714">ROUND(BI1006/$E1006,2)</f>
        <v>0</v>
      </c>
      <c r="BJ1007" s="110">
        <f t="shared" ref="BJ1007" si="18715">ROUND(BJ1006/$E1006,2)</f>
        <v>0</v>
      </c>
      <c r="BK1007" s="110">
        <f t="shared" ref="BK1007" si="18716">ROUND(BK1006/$E1006,2)</f>
        <v>0</v>
      </c>
      <c r="BL1007" s="110">
        <f t="shared" ref="BL1007" si="18717">ROUND(BL1006/$E1006,2)</f>
        <v>0</v>
      </c>
      <c r="BM1007" s="110">
        <f t="shared" ref="BM1007" si="18718">ROUND(BM1006/$E1006,2)</f>
        <v>0</v>
      </c>
      <c r="BN1007" s="110">
        <f t="shared" ref="BN1007" si="18719">ROUND(BN1006/$E1006,2)</f>
        <v>0</v>
      </c>
      <c r="BO1007" s="110">
        <f t="shared" ref="BO1007" si="18720">ROUND(BO1006/$E1006,2)</f>
        <v>0</v>
      </c>
      <c r="BP1007" s="110">
        <f t="shared" ref="BP1007" si="18721">ROUND(BP1006/$E1006,2)</f>
        <v>0</v>
      </c>
      <c r="BQ1007" s="110">
        <f t="shared" ref="BQ1007" si="18722">ROUND(BQ1006/$E1006,2)</f>
        <v>0</v>
      </c>
      <c r="BR1007" s="110">
        <f t="shared" ref="BR1007" si="18723">ROUND(BR1006/$E1006,2)</f>
        <v>0</v>
      </c>
      <c r="BS1007" s="110">
        <f t="shared" ref="BS1007" si="18724">ROUND(BS1006/$E1006,2)</f>
        <v>0</v>
      </c>
      <c r="BT1007" s="110">
        <f t="shared" ref="BT1007" si="18725">ROUND(BT1006/$E1006,2)</f>
        <v>0</v>
      </c>
      <c r="BU1007" s="110">
        <f t="shared" ref="BU1007" si="18726">ROUND(BU1006/$E1006,2)</f>
        <v>0</v>
      </c>
      <c r="BV1007" s="110">
        <f t="shared" ref="BV1007" si="18727">ROUND(BV1006/$E1006,2)</f>
        <v>0</v>
      </c>
      <c r="BW1007" s="110">
        <f t="shared" ref="BW1007" si="18728">ROUND(BW1006/$E1006,2)</f>
        <v>0</v>
      </c>
      <c r="BX1007" s="110">
        <f t="shared" ref="BX1007" si="18729">ROUND(BX1006/$E1006,2)</f>
        <v>0</v>
      </c>
      <c r="BY1007" s="110">
        <f t="shared" ref="BY1007" si="18730">ROUND(BY1006/$E1006,2)</f>
        <v>0</v>
      </c>
      <c r="BZ1007" s="110">
        <f t="shared" ref="BZ1007" si="18731">ROUND(BZ1006/$E1006,2)</f>
        <v>0</v>
      </c>
      <c r="CA1007" s="110">
        <f t="shared" ref="CA1007" si="18732">ROUND(CA1006/$E1006,2)</f>
        <v>0</v>
      </c>
      <c r="CB1007" s="110">
        <f t="shared" ref="CB1007" si="18733">ROUND(CB1006/$E1006,2)</f>
        <v>0</v>
      </c>
      <c r="CC1007" s="110">
        <f t="shared" ref="CC1007" si="18734">ROUND(CC1006/$E1006,2)</f>
        <v>0</v>
      </c>
      <c r="CD1007" s="110">
        <f t="shared" ref="CD1007" si="18735">ROUND(CD1006/$E1006,2)</f>
        <v>0</v>
      </c>
      <c r="CE1007" s="110"/>
      <c r="CF1007" s="110">
        <f t="shared" ref="CF1007" si="18736">ROUND(CF1006/$E1006,2)</f>
        <v>0</v>
      </c>
      <c r="CG1007" s="110">
        <f t="shared" ref="CG1007" si="18737">ROUND(CG1006/$E1006,2)</f>
        <v>0</v>
      </c>
      <c r="CH1007" s="111">
        <f>IF(C1006="","",D1006-SUM(G1007:CG1007))</f>
        <v>0</v>
      </c>
      <c r="CI1007" s="112">
        <f>IF(C1006="","",SUM(G1007:CG1007))</f>
        <v>35</v>
      </c>
      <c r="CJ1007" s="67" t="b">
        <f>IF(C1006="","",D1006=CI1007)</f>
        <v>1</v>
      </c>
    </row>
    <row r="1008" spans="1:88" s="5" customFormat="1" ht="22.05" customHeight="1" x14ac:dyDescent="0.3">
      <c r="A1008" s="173"/>
      <c r="B1008" s="157"/>
      <c r="C1008" s="170"/>
      <c r="D1008" s="160"/>
      <c r="E1008" s="163"/>
      <c r="F1008" s="166"/>
      <c r="G1008" s="113">
        <v>0</v>
      </c>
      <c r="H1008" s="113"/>
      <c r="I1008" s="113"/>
      <c r="J1008" s="113"/>
      <c r="K1008" s="113"/>
      <c r="L1008" s="113"/>
      <c r="M1008" s="113"/>
      <c r="N1008" s="113"/>
      <c r="O1008" s="113"/>
      <c r="P1008" s="113"/>
      <c r="Q1008" s="113"/>
      <c r="R1008" s="113"/>
      <c r="S1008" s="113"/>
      <c r="T1008" s="113"/>
      <c r="U1008" s="113">
        <f t="shared" ref="U1008:X1008" si="18738">U1006/$F1006</f>
        <v>0</v>
      </c>
      <c r="V1008" s="113">
        <f t="shared" si="18738"/>
        <v>0</v>
      </c>
      <c r="W1008" s="113">
        <f t="shared" si="18738"/>
        <v>0</v>
      </c>
      <c r="X1008" s="113">
        <f t="shared" si="18738"/>
        <v>0</v>
      </c>
      <c r="Y1008" s="113">
        <f t="shared" ref="Y1008:AG1008" si="18739">Y1006/$F1006</f>
        <v>0</v>
      </c>
      <c r="Z1008" s="113">
        <f t="shared" si="18739"/>
        <v>0</v>
      </c>
      <c r="AA1008" s="113">
        <f t="shared" si="18739"/>
        <v>0</v>
      </c>
      <c r="AB1008" s="113">
        <f t="shared" si="18739"/>
        <v>0</v>
      </c>
      <c r="AC1008" s="113">
        <f t="shared" si="18739"/>
        <v>0</v>
      </c>
      <c r="AD1008" s="113">
        <f t="shared" si="18739"/>
        <v>0</v>
      </c>
      <c r="AE1008" s="113">
        <f t="shared" si="18739"/>
        <v>0</v>
      </c>
      <c r="AF1008" s="113">
        <f t="shared" si="18739"/>
        <v>0</v>
      </c>
      <c r="AG1008" s="113">
        <f t="shared" si="18739"/>
        <v>0</v>
      </c>
      <c r="AH1008" s="113">
        <f t="shared" ref="AH1008:AK1008" si="18740">AH1006/$F1006</f>
        <v>0</v>
      </c>
      <c r="AI1008" s="113">
        <f t="shared" si="18740"/>
        <v>0</v>
      </c>
      <c r="AJ1008" s="113">
        <f t="shared" si="18740"/>
        <v>0</v>
      </c>
      <c r="AK1008" s="113">
        <f t="shared" si="18740"/>
        <v>0</v>
      </c>
      <c r="AL1008" s="113">
        <f t="shared" ref="AL1008:AT1008" si="18741">AL1006/$F1006</f>
        <v>0</v>
      </c>
      <c r="AM1008" s="113">
        <f t="shared" si="18741"/>
        <v>0</v>
      </c>
      <c r="AN1008" s="113">
        <f t="shared" si="18741"/>
        <v>0</v>
      </c>
      <c r="AO1008" s="113">
        <f t="shared" si="18741"/>
        <v>0</v>
      </c>
      <c r="AP1008" s="113">
        <f t="shared" si="18741"/>
        <v>0.11111112164295502</v>
      </c>
      <c r="AQ1008" s="113">
        <f t="shared" si="18741"/>
        <v>0.11111102685635992</v>
      </c>
      <c r="AR1008" s="113">
        <f t="shared" si="18741"/>
        <v>0.11111112164295502</v>
      </c>
      <c r="AS1008" s="113">
        <f t="shared" si="18741"/>
        <v>0.11111112164295502</v>
      </c>
      <c r="AT1008" s="113">
        <f t="shared" si="18741"/>
        <v>0.11111112164295502</v>
      </c>
      <c r="AU1008" s="113">
        <f t="shared" ref="AU1008:AX1008" si="18742">AU1006/$F1006</f>
        <v>0.11111112164295502</v>
      </c>
      <c r="AV1008" s="113">
        <f t="shared" si="18742"/>
        <v>0.11111112164295502</v>
      </c>
      <c r="AW1008" s="113">
        <f t="shared" si="18742"/>
        <v>0.11111112164295502</v>
      </c>
      <c r="AX1008" s="113">
        <f t="shared" si="18742"/>
        <v>0.11111112164295502</v>
      </c>
      <c r="AY1008" s="113">
        <f t="shared" ref="AY1008:BC1008" si="18743">AY1006/$F1006</f>
        <v>0</v>
      </c>
      <c r="AZ1008" s="113">
        <f t="shared" si="18743"/>
        <v>0</v>
      </c>
      <c r="BA1008" s="113">
        <f t="shared" si="18743"/>
        <v>0</v>
      </c>
      <c r="BB1008" s="113">
        <f t="shared" si="18743"/>
        <v>0</v>
      </c>
      <c r="BC1008" s="113">
        <f t="shared" si="18743"/>
        <v>0</v>
      </c>
      <c r="BD1008" s="113">
        <f t="shared" ref="BD1008:BG1008" si="18744">BD1006/$F1006</f>
        <v>0</v>
      </c>
      <c r="BE1008" s="113">
        <f t="shared" si="18744"/>
        <v>0</v>
      </c>
      <c r="BF1008" s="113">
        <f t="shared" si="18744"/>
        <v>0</v>
      </c>
      <c r="BG1008" s="113">
        <f t="shared" si="18744"/>
        <v>0</v>
      </c>
      <c r="BH1008" s="113">
        <f t="shared" ref="BH1008:BK1008" si="18745">BH1006/$F1006</f>
        <v>0</v>
      </c>
      <c r="BI1008" s="113">
        <f t="shared" si="18745"/>
        <v>0</v>
      </c>
      <c r="BJ1008" s="113">
        <f t="shared" si="18745"/>
        <v>0</v>
      </c>
      <c r="BK1008" s="113">
        <f t="shared" si="18745"/>
        <v>0</v>
      </c>
      <c r="BL1008" s="113">
        <f t="shared" ref="BL1008:BP1008" si="18746">BL1006/$F1006</f>
        <v>0</v>
      </c>
      <c r="BM1008" s="113">
        <f t="shared" si="18746"/>
        <v>0</v>
      </c>
      <c r="BN1008" s="113">
        <f t="shared" si="18746"/>
        <v>0</v>
      </c>
      <c r="BO1008" s="113">
        <f t="shared" si="18746"/>
        <v>0</v>
      </c>
      <c r="BP1008" s="113">
        <f t="shared" si="18746"/>
        <v>0</v>
      </c>
      <c r="BQ1008" s="113">
        <f t="shared" ref="BQ1008:BT1008" si="18747">BQ1006/$F1006</f>
        <v>0</v>
      </c>
      <c r="BR1008" s="113">
        <f t="shared" si="18747"/>
        <v>0</v>
      </c>
      <c r="BS1008" s="113">
        <f t="shared" si="18747"/>
        <v>0</v>
      </c>
      <c r="BT1008" s="113">
        <f t="shared" si="18747"/>
        <v>0</v>
      </c>
      <c r="BU1008" s="113">
        <f t="shared" ref="BU1008:BX1008" si="18748">BU1006/$F1006</f>
        <v>0</v>
      </c>
      <c r="BV1008" s="113">
        <f t="shared" si="18748"/>
        <v>0</v>
      </c>
      <c r="BW1008" s="113">
        <f t="shared" si="18748"/>
        <v>0</v>
      </c>
      <c r="BX1008" s="113">
        <f t="shared" si="18748"/>
        <v>0</v>
      </c>
      <c r="BY1008" s="113">
        <f t="shared" ref="BY1008:CC1008" si="18749">BY1006/$F1006</f>
        <v>0</v>
      </c>
      <c r="BZ1008" s="113">
        <f t="shared" si="18749"/>
        <v>0</v>
      </c>
      <c r="CA1008" s="113">
        <f t="shared" si="18749"/>
        <v>0</v>
      </c>
      <c r="CB1008" s="113">
        <f t="shared" si="18749"/>
        <v>0</v>
      </c>
      <c r="CC1008" s="113">
        <f t="shared" si="18749"/>
        <v>0</v>
      </c>
      <c r="CD1008" s="113">
        <f t="shared" ref="CD1008:CG1008" si="18750">CD1006/$F1006</f>
        <v>0</v>
      </c>
      <c r="CE1008" s="113"/>
      <c r="CF1008" s="113">
        <f t="shared" si="18750"/>
        <v>0</v>
      </c>
      <c r="CG1008" s="113">
        <f t="shared" si="18750"/>
        <v>0</v>
      </c>
      <c r="CH1008" s="114">
        <f>IF(C1006="","",100%-SUM(G1008:CG1008))</f>
        <v>0</v>
      </c>
      <c r="CI1008" s="115">
        <f>IF(C1006="","",SUM(G1008:CG1008))</f>
        <v>1</v>
      </c>
      <c r="CJ1008" s="67" t="b">
        <f>IF(C1006="","",SUM(G1008:CG1008)=CI1008)</f>
        <v>1</v>
      </c>
    </row>
    <row r="1009" spans="1:88" s="5" customFormat="1" ht="22.05" customHeight="1" x14ac:dyDescent="0.3">
      <c r="A1009" s="171" t="s">
        <v>712</v>
      </c>
      <c r="B1009" s="155" t="s">
        <v>713</v>
      </c>
      <c r="C1009" s="168" t="s">
        <v>17</v>
      </c>
      <c r="D1009" s="158">
        <v>865</v>
      </c>
      <c r="E1009" s="161">
        <v>21706</v>
      </c>
      <c r="F1009" s="164">
        <f t="shared" si="18673"/>
        <v>18775690</v>
      </c>
      <c r="G1009" s="108">
        <v>0</v>
      </c>
      <c r="H1009" s="108"/>
      <c r="I1009" s="108"/>
      <c r="J1009" s="108"/>
      <c r="K1009" s="108"/>
      <c r="L1009" s="108"/>
      <c r="M1009" s="108"/>
      <c r="N1009" s="108"/>
      <c r="O1009" s="108"/>
      <c r="P1009" s="108"/>
      <c r="Q1009" s="108"/>
      <c r="R1009" s="108"/>
      <c r="S1009" s="108"/>
      <c r="T1009" s="108"/>
      <c r="U1009" s="108"/>
      <c r="V1009" s="108"/>
      <c r="W1009" s="108"/>
      <c r="X1009" s="108"/>
      <c r="Y1009" s="108"/>
      <c r="Z1009" s="108"/>
      <c r="AA1009" s="108"/>
      <c r="AB1009" s="108"/>
      <c r="AC1009" s="108"/>
      <c r="AD1009" s="108"/>
      <c r="AE1009" s="108"/>
      <c r="AF1009" s="108"/>
      <c r="AG1009" s="108"/>
      <c r="AH1009" s="108"/>
      <c r="AI1009" s="108"/>
      <c r="AJ1009" s="108"/>
      <c r="AK1009" s="108"/>
      <c r="AL1009" s="108"/>
      <c r="AM1009" s="108"/>
      <c r="AN1009" s="108"/>
      <c r="AO1009" s="108"/>
      <c r="AP1009" s="108">
        <f>ROUND($F1009/9,0)</f>
        <v>2086188</v>
      </c>
      <c r="AQ1009" s="108">
        <f t="shared" ref="AQ1009:AR1009" si="18751">ROUNDDOWN($F1009/9,0)</f>
        <v>2086187</v>
      </c>
      <c r="AR1009" s="108">
        <f t="shared" si="18751"/>
        <v>2086187</v>
      </c>
      <c r="AS1009" s="108">
        <f t="shared" ref="AS1009:AX1009" si="18752">ROUND($F1009/9,0)</f>
        <v>2086188</v>
      </c>
      <c r="AT1009" s="108">
        <f t="shared" si="18752"/>
        <v>2086188</v>
      </c>
      <c r="AU1009" s="108">
        <f t="shared" si="18752"/>
        <v>2086188</v>
      </c>
      <c r="AV1009" s="108">
        <f t="shared" si="18752"/>
        <v>2086188</v>
      </c>
      <c r="AW1009" s="108">
        <f t="shared" si="18752"/>
        <v>2086188</v>
      </c>
      <c r="AX1009" s="108">
        <f t="shared" si="18752"/>
        <v>2086188</v>
      </c>
      <c r="AY1009" s="108"/>
      <c r="AZ1009" s="108"/>
      <c r="BA1009" s="108"/>
      <c r="BB1009" s="108"/>
      <c r="BC1009" s="108"/>
      <c r="BD1009" s="108"/>
      <c r="BE1009" s="108"/>
      <c r="BF1009" s="108"/>
      <c r="BG1009" s="108"/>
      <c r="BH1009" s="108"/>
      <c r="BI1009" s="108"/>
      <c r="BJ1009" s="108"/>
      <c r="BK1009" s="108"/>
      <c r="BL1009" s="108"/>
      <c r="BM1009" s="108"/>
      <c r="BN1009" s="108"/>
      <c r="BO1009" s="108"/>
      <c r="BP1009" s="108"/>
      <c r="BQ1009" s="108"/>
      <c r="BR1009" s="108"/>
      <c r="BS1009" s="108"/>
      <c r="BT1009" s="108"/>
      <c r="BU1009" s="108"/>
      <c r="BV1009" s="108"/>
      <c r="BW1009" s="108"/>
      <c r="BX1009" s="108"/>
      <c r="BY1009" s="108"/>
      <c r="BZ1009" s="108"/>
      <c r="CA1009" s="108"/>
      <c r="CB1009" s="108"/>
      <c r="CC1009" s="108"/>
      <c r="CD1009" s="108"/>
      <c r="CE1009" s="108"/>
      <c r="CF1009" s="108"/>
      <c r="CG1009" s="108"/>
      <c r="CH1009" s="109">
        <f>IF(C1009="","",F1009-SUM(G1009:CG1009))</f>
        <v>0</v>
      </c>
      <c r="CI1009" s="107">
        <f>IF(C1009="","",SUM(G1009:CG1009))</f>
        <v>18775690</v>
      </c>
      <c r="CJ1009" s="67" t="b">
        <f>IF(C1009="","",F1009=CI1009)</f>
        <v>1</v>
      </c>
    </row>
    <row r="1010" spans="1:88" s="5" customFormat="1" ht="22.05" customHeight="1" x14ac:dyDescent="0.3">
      <c r="A1010" s="172"/>
      <c r="B1010" s="156"/>
      <c r="C1010" s="169"/>
      <c r="D1010" s="159"/>
      <c r="E1010" s="162"/>
      <c r="F1010" s="165"/>
      <c r="G1010" s="110">
        <v>0</v>
      </c>
      <c r="H1010" s="110"/>
      <c r="I1010" s="110"/>
      <c r="J1010" s="110"/>
      <c r="K1010" s="110"/>
      <c r="L1010" s="110"/>
      <c r="M1010" s="110"/>
      <c r="N1010" s="110"/>
      <c r="O1010" s="110"/>
      <c r="P1010" s="110"/>
      <c r="Q1010" s="110"/>
      <c r="R1010" s="110"/>
      <c r="S1010" s="110"/>
      <c r="T1010" s="110"/>
      <c r="U1010" s="110">
        <f t="shared" ref="U1010" si="18753">ROUND(U1009/$E1009,2)</f>
        <v>0</v>
      </c>
      <c r="V1010" s="110">
        <f t="shared" ref="V1010" si="18754">ROUND(V1009/$E1009,2)</f>
        <v>0</v>
      </c>
      <c r="W1010" s="110">
        <f t="shared" ref="W1010" si="18755">ROUND(W1009/$E1009,2)</f>
        <v>0</v>
      </c>
      <c r="X1010" s="110">
        <f t="shared" ref="X1010" si="18756">ROUND(X1009/$E1009,2)</f>
        <v>0</v>
      </c>
      <c r="Y1010" s="110">
        <f t="shared" ref="Y1010" si="18757">ROUND(Y1009/$E1009,2)</f>
        <v>0</v>
      </c>
      <c r="Z1010" s="110">
        <f t="shared" ref="Z1010" si="18758">ROUND(Z1009/$E1009,2)</f>
        <v>0</v>
      </c>
      <c r="AA1010" s="110">
        <f t="shared" ref="AA1010" si="18759">ROUND(AA1009/$E1009,2)</f>
        <v>0</v>
      </c>
      <c r="AB1010" s="110">
        <f t="shared" ref="AB1010" si="18760">ROUND(AB1009/$E1009,2)</f>
        <v>0</v>
      </c>
      <c r="AC1010" s="110">
        <f t="shared" ref="AC1010" si="18761">ROUND(AC1009/$E1009,2)</f>
        <v>0</v>
      </c>
      <c r="AD1010" s="110">
        <f t="shared" ref="AD1010" si="18762">ROUND(AD1009/$E1009,2)</f>
        <v>0</v>
      </c>
      <c r="AE1010" s="110">
        <f t="shared" ref="AE1010" si="18763">ROUND(AE1009/$E1009,2)</f>
        <v>0</v>
      </c>
      <c r="AF1010" s="110">
        <f t="shared" ref="AF1010" si="18764">ROUND(AF1009/$E1009,2)</f>
        <v>0</v>
      </c>
      <c r="AG1010" s="110">
        <f t="shared" ref="AG1010" si="18765">ROUND(AG1009/$E1009,2)</f>
        <v>0</v>
      </c>
      <c r="AH1010" s="110">
        <f t="shared" ref="AH1010" si="18766">ROUND(AH1009/$E1009,2)</f>
        <v>0</v>
      </c>
      <c r="AI1010" s="110">
        <f t="shared" ref="AI1010" si="18767">ROUND(AI1009/$E1009,2)</f>
        <v>0</v>
      </c>
      <c r="AJ1010" s="110">
        <f t="shared" ref="AJ1010" si="18768">ROUND(AJ1009/$E1009,2)</f>
        <v>0</v>
      </c>
      <c r="AK1010" s="110">
        <f t="shared" ref="AK1010" si="18769">ROUND(AK1009/$E1009,2)</f>
        <v>0</v>
      </c>
      <c r="AL1010" s="110">
        <f t="shared" ref="AL1010" si="18770">ROUND(AL1009/$E1009,2)</f>
        <v>0</v>
      </c>
      <c r="AM1010" s="110">
        <f t="shared" ref="AM1010" si="18771">ROUND(AM1009/$E1009,2)</f>
        <v>0</v>
      </c>
      <c r="AN1010" s="110">
        <f t="shared" ref="AN1010" si="18772">ROUND(AN1009/$E1009,2)</f>
        <v>0</v>
      </c>
      <c r="AO1010" s="110">
        <f t="shared" ref="AO1010" si="18773">ROUND(AO1009/$E1009,2)</f>
        <v>0</v>
      </c>
      <c r="AP1010" s="110">
        <f t="shared" ref="AP1010" si="18774">ROUND(AP1009/$E1009,2)</f>
        <v>96.11</v>
      </c>
      <c r="AQ1010" s="110">
        <f>ROUNDUP(AQ1009/$E1009,2)</f>
        <v>96.12</v>
      </c>
      <c r="AR1010" s="110">
        <f t="shared" ref="AR1010" si="18775">ROUND(AR1009/$E1009,2)</f>
        <v>96.11</v>
      </c>
      <c r="AS1010" s="110">
        <f t="shared" ref="AS1010" si="18776">ROUND(AS1009/$E1009,2)</f>
        <v>96.11</v>
      </c>
      <c r="AT1010" s="110">
        <f t="shared" ref="AT1010" si="18777">ROUND(AT1009/$E1009,2)</f>
        <v>96.11</v>
      </c>
      <c r="AU1010" s="110">
        <f t="shared" ref="AU1010" si="18778">ROUND(AU1009/$E1009,2)</f>
        <v>96.11</v>
      </c>
      <c r="AV1010" s="110">
        <f t="shared" ref="AV1010" si="18779">ROUND(AV1009/$E1009,2)</f>
        <v>96.11</v>
      </c>
      <c r="AW1010" s="110">
        <f t="shared" ref="AW1010" si="18780">ROUND(AW1009/$E1009,2)</f>
        <v>96.11</v>
      </c>
      <c r="AX1010" s="110">
        <f t="shared" ref="AX1010" si="18781">ROUND(AX1009/$E1009,2)</f>
        <v>96.11</v>
      </c>
      <c r="AY1010" s="110">
        <f t="shared" ref="AY1010" si="18782">ROUND(AY1009/$E1009,2)</f>
        <v>0</v>
      </c>
      <c r="AZ1010" s="110">
        <f t="shared" ref="AZ1010" si="18783">ROUND(AZ1009/$E1009,2)</f>
        <v>0</v>
      </c>
      <c r="BA1010" s="110">
        <f t="shared" ref="BA1010" si="18784">ROUND(BA1009/$E1009,2)</f>
        <v>0</v>
      </c>
      <c r="BB1010" s="110">
        <f t="shared" ref="BB1010" si="18785">ROUND(BB1009/$E1009,2)</f>
        <v>0</v>
      </c>
      <c r="BC1010" s="110">
        <f t="shared" ref="BC1010" si="18786">ROUND(BC1009/$E1009,2)</f>
        <v>0</v>
      </c>
      <c r="BD1010" s="110">
        <f t="shared" ref="BD1010" si="18787">ROUND(BD1009/$E1009,2)</f>
        <v>0</v>
      </c>
      <c r="BE1010" s="110">
        <f t="shared" ref="BE1010" si="18788">ROUND(BE1009/$E1009,2)</f>
        <v>0</v>
      </c>
      <c r="BF1010" s="110">
        <f t="shared" ref="BF1010" si="18789">ROUND(BF1009/$E1009,2)</f>
        <v>0</v>
      </c>
      <c r="BG1010" s="110">
        <f t="shared" ref="BG1010" si="18790">ROUND(BG1009/$E1009,2)</f>
        <v>0</v>
      </c>
      <c r="BH1010" s="110">
        <f t="shared" ref="BH1010" si="18791">ROUND(BH1009/$E1009,2)</f>
        <v>0</v>
      </c>
      <c r="BI1010" s="110">
        <f t="shared" ref="BI1010" si="18792">ROUND(BI1009/$E1009,2)</f>
        <v>0</v>
      </c>
      <c r="BJ1010" s="110">
        <f t="shared" ref="BJ1010" si="18793">ROUND(BJ1009/$E1009,2)</f>
        <v>0</v>
      </c>
      <c r="BK1010" s="110">
        <f t="shared" ref="BK1010" si="18794">ROUND(BK1009/$E1009,2)</f>
        <v>0</v>
      </c>
      <c r="BL1010" s="110">
        <f t="shared" ref="BL1010" si="18795">ROUND(BL1009/$E1009,2)</f>
        <v>0</v>
      </c>
      <c r="BM1010" s="110">
        <f t="shared" ref="BM1010" si="18796">ROUND(BM1009/$E1009,2)</f>
        <v>0</v>
      </c>
      <c r="BN1010" s="110">
        <f t="shared" ref="BN1010" si="18797">ROUND(BN1009/$E1009,2)</f>
        <v>0</v>
      </c>
      <c r="BO1010" s="110">
        <f t="shared" ref="BO1010" si="18798">ROUND(BO1009/$E1009,2)</f>
        <v>0</v>
      </c>
      <c r="BP1010" s="110">
        <f t="shared" ref="BP1010" si="18799">ROUND(BP1009/$E1009,2)</f>
        <v>0</v>
      </c>
      <c r="BQ1010" s="110">
        <f t="shared" ref="BQ1010" si="18800">ROUND(BQ1009/$E1009,2)</f>
        <v>0</v>
      </c>
      <c r="BR1010" s="110">
        <f t="shared" ref="BR1010" si="18801">ROUND(BR1009/$E1009,2)</f>
        <v>0</v>
      </c>
      <c r="BS1010" s="110">
        <f t="shared" ref="BS1010" si="18802">ROUND(BS1009/$E1009,2)</f>
        <v>0</v>
      </c>
      <c r="BT1010" s="110">
        <f t="shared" ref="BT1010" si="18803">ROUND(BT1009/$E1009,2)</f>
        <v>0</v>
      </c>
      <c r="BU1010" s="110">
        <f t="shared" ref="BU1010" si="18804">ROUND(BU1009/$E1009,2)</f>
        <v>0</v>
      </c>
      <c r="BV1010" s="110">
        <f t="shared" ref="BV1010" si="18805">ROUND(BV1009/$E1009,2)</f>
        <v>0</v>
      </c>
      <c r="BW1010" s="110">
        <f t="shared" ref="BW1010" si="18806">ROUND(BW1009/$E1009,2)</f>
        <v>0</v>
      </c>
      <c r="BX1010" s="110">
        <f t="shared" ref="BX1010" si="18807">ROUND(BX1009/$E1009,2)</f>
        <v>0</v>
      </c>
      <c r="BY1010" s="110">
        <f t="shared" ref="BY1010" si="18808">ROUND(BY1009/$E1009,2)</f>
        <v>0</v>
      </c>
      <c r="BZ1010" s="110">
        <f t="shared" ref="BZ1010" si="18809">ROUND(BZ1009/$E1009,2)</f>
        <v>0</v>
      </c>
      <c r="CA1010" s="110">
        <f t="shared" ref="CA1010" si="18810">ROUND(CA1009/$E1009,2)</f>
        <v>0</v>
      </c>
      <c r="CB1010" s="110">
        <f t="shared" ref="CB1010" si="18811">ROUND(CB1009/$E1009,2)</f>
        <v>0</v>
      </c>
      <c r="CC1010" s="110">
        <f t="shared" ref="CC1010" si="18812">ROUND(CC1009/$E1009,2)</f>
        <v>0</v>
      </c>
      <c r="CD1010" s="110">
        <f t="shared" ref="CD1010" si="18813">ROUND(CD1009/$E1009,2)</f>
        <v>0</v>
      </c>
      <c r="CE1010" s="110"/>
      <c r="CF1010" s="110">
        <f t="shared" ref="CF1010" si="18814">ROUND(CF1009/$E1009,2)</f>
        <v>0</v>
      </c>
      <c r="CG1010" s="110">
        <f t="shared" ref="CG1010" si="18815">ROUND(CG1009/$E1009,2)</f>
        <v>0</v>
      </c>
      <c r="CH1010" s="111">
        <f>IF(C1009="","",D1009-SUM(G1010:CG1010))</f>
        <v>-1.1368683772161603E-13</v>
      </c>
      <c r="CI1010" s="112">
        <f>IF(C1009="","",SUM(G1010:CG1010))</f>
        <v>865.00000000000011</v>
      </c>
      <c r="CJ1010" s="67" t="b">
        <f>IF(C1009="","",D1009=CI1010)</f>
        <v>1</v>
      </c>
    </row>
    <row r="1011" spans="1:88" s="5" customFormat="1" ht="22.05" customHeight="1" x14ac:dyDescent="0.3">
      <c r="A1011" s="173"/>
      <c r="B1011" s="157"/>
      <c r="C1011" s="170"/>
      <c r="D1011" s="160"/>
      <c r="E1011" s="163"/>
      <c r="F1011" s="166"/>
      <c r="G1011" s="113">
        <v>0</v>
      </c>
      <c r="H1011" s="113"/>
      <c r="I1011" s="113"/>
      <c r="J1011" s="113"/>
      <c r="K1011" s="113"/>
      <c r="L1011" s="113"/>
      <c r="M1011" s="113"/>
      <c r="N1011" s="113"/>
      <c r="O1011" s="113"/>
      <c r="P1011" s="113"/>
      <c r="Q1011" s="113"/>
      <c r="R1011" s="113"/>
      <c r="S1011" s="113"/>
      <c r="T1011" s="113"/>
      <c r="U1011" s="113">
        <f t="shared" ref="U1011:X1011" si="18816">U1009/$F1009</f>
        <v>0</v>
      </c>
      <c r="V1011" s="113">
        <f t="shared" si="18816"/>
        <v>0</v>
      </c>
      <c r="W1011" s="113">
        <f t="shared" si="18816"/>
        <v>0</v>
      </c>
      <c r="X1011" s="113">
        <f t="shared" si="18816"/>
        <v>0</v>
      </c>
      <c r="Y1011" s="113">
        <f t="shared" ref="Y1011:AG1011" si="18817">Y1009/$F1009</f>
        <v>0</v>
      </c>
      <c r="Z1011" s="113">
        <f t="shared" si="18817"/>
        <v>0</v>
      </c>
      <c r="AA1011" s="113">
        <f t="shared" si="18817"/>
        <v>0</v>
      </c>
      <c r="AB1011" s="113">
        <f t="shared" si="18817"/>
        <v>0</v>
      </c>
      <c r="AC1011" s="113">
        <f t="shared" si="18817"/>
        <v>0</v>
      </c>
      <c r="AD1011" s="113">
        <f t="shared" si="18817"/>
        <v>0</v>
      </c>
      <c r="AE1011" s="113">
        <f t="shared" si="18817"/>
        <v>0</v>
      </c>
      <c r="AF1011" s="113">
        <f t="shared" si="18817"/>
        <v>0</v>
      </c>
      <c r="AG1011" s="113">
        <f t="shared" si="18817"/>
        <v>0</v>
      </c>
      <c r="AH1011" s="113">
        <f t="shared" ref="AH1011:AK1011" si="18818">AH1009/$F1009</f>
        <v>0</v>
      </c>
      <c r="AI1011" s="113">
        <f t="shared" si="18818"/>
        <v>0</v>
      </c>
      <c r="AJ1011" s="113">
        <f t="shared" si="18818"/>
        <v>0</v>
      </c>
      <c r="AK1011" s="113">
        <f t="shared" si="18818"/>
        <v>0</v>
      </c>
      <c r="AL1011" s="113">
        <f t="shared" ref="AL1011:AT1011" si="18819">AL1009/$F1009</f>
        <v>0</v>
      </c>
      <c r="AM1011" s="113">
        <f t="shared" si="18819"/>
        <v>0</v>
      </c>
      <c r="AN1011" s="113">
        <f t="shared" si="18819"/>
        <v>0</v>
      </c>
      <c r="AO1011" s="113">
        <f t="shared" si="18819"/>
        <v>0</v>
      </c>
      <c r="AP1011" s="113">
        <f t="shared" si="18819"/>
        <v>0.11111112294674656</v>
      </c>
      <c r="AQ1011" s="113">
        <f t="shared" si="18819"/>
        <v>0.11111106968638702</v>
      </c>
      <c r="AR1011" s="113">
        <f t="shared" si="18819"/>
        <v>0.11111106968638702</v>
      </c>
      <c r="AS1011" s="113">
        <f t="shared" si="18819"/>
        <v>0.11111112294674656</v>
      </c>
      <c r="AT1011" s="113">
        <f t="shared" si="18819"/>
        <v>0.11111112294674656</v>
      </c>
      <c r="AU1011" s="113">
        <f t="shared" ref="AU1011:AX1011" si="18820">AU1009/$F1009</f>
        <v>0.11111112294674656</v>
      </c>
      <c r="AV1011" s="113">
        <f t="shared" si="18820"/>
        <v>0.11111112294674656</v>
      </c>
      <c r="AW1011" s="113">
        <f t="shared" si="18820"/>
        <v>0.11111112294674656</v>
      </c>
      <c r="AX1011" s="113">
        <f t="shared" si="18820"/>
        <v>0.11111112294674656</v>
      </c>
      <c r="AY1011" s="113">
        <f t="shared" ref="AY1011:BC1011" si="18821">AY1009/$F1009</f>
        <v>0</v>
      </c>
      <c r="AZ1011" s="113">
        <f t="shared" si="18821"/>
        <v>0</v>
      </c>
      <c r="BA1011" s="113">
        <f t="shared" si="18821"/>
        <v>0</v>
      </c>
      <c r="BB1011" s="113">
        <f t="shared" si="18821"/>
        <v>0</v>
      </c>
      <c r="BC1011" s="113">
        <f t="shared" si="18821"/>
        <v>0</v>
      </c>
      <c r="BD1011" s="113">
        <f t="shared" ref="BD1011:BG1011" si="18822">BD1009/$F1009</f>
        <v>0</v>
      </c>
      <c r="BE1011" s="113">
        <f t="shared" si="18822"/>
        <v>0</v>
      </c>
      <c r="BF1011" s="113">
        <f t="shared" si="18822"/>
        <v>0</v>
      </c>
      <c r="BG1011" s="113">
        <f t="shared" si="18822"/>
        <v>0</v>
      </c>
      <c r="BH1011" s="113">
        <f t="shared" ref="BH1011:BK1011" si="18823">BH1009/$F1009</f>
        <v>0</v>
      </c>
      <c r="BI1011" s="113">
        <f t="shared" si="18823"/>
        <v>0</v>
      </c>
      <c r="BJ1011" s="113">
        <f t="shared" si="18823"/>
        <v>0</v>
      </c>
      <c r="BK1011" s="113">
        <f t="shared" si="18823"/>
        <v>0</v>
      </c>
      <c r="BL1011" s="113">
        <f t="shared" ref="BL1011:BP1011" si="18824">BL1009/$F1009</f>
        <v>0</v>
      </c>
      <c r="BM1011" s="113">
        <f t="shared" si="18824"/>
        <v>0</v>
      </c>
      <c r="BN1011" s="113">
        <f t="shared" si="18824"/>
        <v>0</v>
      </c>
      <c r="BO1011" s="113">
        <f t="shared" si="18824"/>
        <v>0</v>
      </c>
      <c r="BP1011" s="113">
        <f t="shared" si="18824"/>
        <v>0</v>
      </c>
      <c r="BQ1011" s="113">
        <f t="shared" ref="BQ1011:BT1011" si="18825">BQ1009/$F1009</f>
        <v>0</v>
      </c>
      <c r="BR1011" s="113">
        <f t="shared" si="18825"/>
        <v>0</v>
      </c>
      <c r="BS1011" s="113">
        <f t="shared" si="18825"/>
        <v>0</v>
      </c>
      <c r="BT1011" s="113">
        <f t="shared" si="18825"/>
        <v>0</v>
      </c>
      <c r="BU1011" s="113">
        <f t="shared" ref="BU1011:BX1011" si="18826">BU1009/$F1009</f>
        <v>0</v>
      </c>
      <c r="BV1011" s="113">
        <f t="shared" si="18826"/>
        <v>0</v>
      </c>
      <c r="BW1011" s="113">
        <f t="shared" si="18826"/>
        <v>0</v>
      </c>
      <c r="BX1011" s="113">
        <f t="shared" si="18826"/>
        <v>0</v>
      </c>
      <c r="BY1011" s="113">
        <f t="shared" ref="BY1011:CC1011" si="18827">BY1009/$F1009</f>
        <v>0</v>
      </c>
      <c r="BZ1011" s="113">
        <f t="shared" si="18827"/>
        <v>0</v>
      </c>
      <c r="CA1011" s="113">
        <f t="shared" si="18827"/>
        <v>0</v>
      </c>
      <c r="CB1011" s="113">
        <f t="shared" si="18827"/>
        <v>0</v>
      </c>
      <c r="CC1011" s="113">
        <f t="shared" si="18827"/>
        <v>0</v>
      </c>
      <c r="CD1011" s="113">
        <f t="shared" ref="CD1011:CG1011" si="18828">CD1009/$F1009</f>
        <v>0</v>
      </c>
      <c r="CE1011" s="113"/>
      <c r="CF1011" s="113">
        <f t="shared" si="18828"/>
        <v>0</v>
      </c>
      <c r="CG1011" s="113">
        <f t="shared" si="18828"/>
        <v>0</v>
      </c>
      <c r="CH1011" s="114">
        <f>IF(C1009="","",100%-SUM(G1011:CG1011))</f>
        <v>2.2204460492503131E-16</v>
      </c>
      <c r="CI1011" s="115">
        <f>IF(C1009="","",SUM(G1011:CG1011))</f>
        <v>0.99999999999999978</v>
      </c>
      <c r="CJ1011" s="67" t="b">
        <f>IF(C1009="","",SUM(G1011:CG1011)=CI1011)</f>
        <v>1</v>
      </c>
    </row>
    <row r="1012" spans="1:88" s="5" customFormat="1" ht="22.05" customHeight="1" x14ac:dyDescent="0.3">
      <c r="A1012" s="171" t="s">
        <v>714</v>
      </c>
      <c r="B1012" s="155" t="s">
        <v>715</v>
      </c>
      <c r="C1012" s="168" t="s">
        <v>17</v>
      </c>
      <c r="D1012" s="158">
        <v>425</v>
      </c>
      <c r="E1012" s="161">
        <v>36905</v>
      </c>
      <c r="F1012" s="164">
        <f t="shared" si="18673"/>
        <v>15684625</v>
      </c>
      <c r="G1012" s="108">
        <v>0</v>
      </c>
      <c r="H1012" s="108"/>
      <c r="I1012" s="108"/>
      <c r="J1012" s="108"/>
      <c r="K1012" s="108"/>
      <c r="L1012" s="108"/>
      <c r="M1012" s="108"/>
      <c r="N1012" s="108"/>
      <c r="O1012" s="108"/>
      <c r="P1012" s="108"/>
      <c r="Q1012" s="108"/>
      <c r="R1012" s="108"/>
      <c r="S1012" s="108"/>
      <c r="T1012" s="108"/>
      <c r="U1012" s="108"/>
      <c r="V1012" s="108"/>
      <c r="W1012" s="108"/>
      <c r="X1012" s="108"/>
      <c r="Y1012" s="108"/>
      <c r="Z1012" s="108"/>
      <c r="AA1012" s="108"/>
      <c r="AB1012" s="108"/>
      <c r="AC1012" s="108"/>
      <c r="AD1012" s="108"/>
      <c r="AE1012" s="108"/>
      <c r="AF1012" s="108"/>
      <c r="AG1012" s="108"/>
      <c r="AH1012" s="108"/>
      <c r="AI1012" s="108"/>
      <c r="AJ1012" s="108"/>
      <c r="AK1012" s="108"/>
      <c r="AL1012" s="108"/>
      <c r="AM1012" s="108"/>
      <c r="AN1012" s="108"/>
      <c r="AO1012" s="108"/>
      <c r="AP1012" s="108">
        <f>ROUND($F1012/9,0)</f>
        <v>1742736</v>
      </c>
      <c r="AQ1012" s="108">
        <f>ROUNDUP($F1012/9,0)</f>
        <v>1742737</v>
      </c>
      <c r="AR1012" s="108">
        <f t="shared" ref="AR1012:AX1012" si="18829">ROUND($F1012/9,0)</f>
        <v>1742736</v>
      </c>
      <c r="AS1012" s="108">
        <f t="shared" si="18829"/>
        <v>1742736</v>
      </c>
      <c r="AT1012" s="108">
        <f t="shared" si="18829"/>
        <v>1742736</v>
      </c>
      <c r="AU1012" s="108">
        <f t="shared" si="18829"/>
        <v>1742736</v>
      </c>
      <c r="AV1012" s="108">
        <f t="shared" si="18829"/>
        <v>1742736</v>
      </c>
      <c r="AW1012" s="108">
        <f t="shared" si="18829"/>
        <v>1742736</v>
      </c>
      <c r="AX1012" s="108">
        <f t="shared" si="18829"/>
        <v>1742736</v>
      </c>
      <c r="AY1012" s="108"/>
      <c r="AZ1012" s="108"/>
      <c r="BA1012" s="108"/>
      <c r="BB1012" s="108"/>
      <c r="BC1012" s="108"/>
      <c r="BD1012" s="108"/>
      <c r="BE1012" s="108"/>
      <c r="BF1012" s="108"/>
      <c r="BG1012" s="108"/>
      <c r="BH1012" s="108"/>
      <c r="BI1012" s="108"/>
      <c r="BJ1012" s="108"/>
      <c r="BK1012" s="108"/>
      <c r="BL1012" s="108"/>
      <c r="BM1012" s="108"/>
      <c r="BN1012" s="108"/>
      <c r="BO1012" s="108"/>
      <c r="BP1012" s="108"/>
      <c r="BQ1012" s="108"/>
      <c r="BR1012" s="108"/>
      <c r="BS1012" s="108"/>
      <c r="BT1012" s="108"/>
      <c r="BU1012" s="108"/>
      <c r="BV1012" s="108"/>
      <c r="BW1012" s="108"/>
      <c r="BX1012" s="108"/>
      <c r="BY1012" s="108"/>
      <c r="BZ1012" s="108"/>
      <c r="CA1012" s="108"/>
      <c r="CB1012" s="108"/>
      <c r="CC1012" s="108"/>
      <c r="CD1012" s="108"/>
      <c r="CE1012" s="108"/>
      <c r="CF1012" s="108"/>
      <c r="CG1012" s="108"/>
      <c r="CH1012" s="109">
        <f>IF(C1012="","",F1012-SUM(G1012:CG1012))</f>
        <v>0</v>
      </c>
      <c r="CI1012" s="107">
        <f>IF(C1012="","",SUM(G1012:CG1012))</f>
        <v>15684625</v>
      </c>
      <c r="CJ1012" s="67" t="b">
        <f>IF(C1012="","",F1012=CI1012)</f>
        <v>1</v>
      </c>
    </row>
    <row r="1013" spans="1:88" s="5" customFormat="1" ht="22.05" customHeight="1" x14ac:dyDescent="0.3">
      <c r="A1013" s="172"/>
      <c r="B1013" s="156"/>
      <c r="C1013" s="169"/>
      <c r="D1013" s="159"/>
      <c r="E1013" s="162"/>
      <c r="F1013" s="165"/>
      <c r="G1013" s="110">
        <v>0</v>
      </c>
      <c r="H1013" s="110"/>
      <c r="I1013" s="110"/>
      <c r="J1013" s="110"/>
      <c r="K1013" s="110"/>
      <c r="L1013" s="110"/>
      <c r="M1013" s="110"/>
      <c r="N1013" s="110"/>
      <c r="O1013" s="110"/>
      <c r="P1013" s="110"/>
      <c r="Q1013" s="110"/>
      <c r="R1013" s="110"/>
      <c r="S1013" s="110"/>
      <c r="T1013" s="110"/>
      <c r="U1013" s="110">
        <f t="shared" ref="U1013" si="18830">ROUND(U1012/$E1012,2)</f>
        <v>0</v>
      </c>
      <c r="V1013" s="110">
        <f t="shared" ref="V1013" si="18831">ROUND(V1012/$E1012,2)</f>
        <v>0</v>
      </c>
      <c r="W1013" s="110">
        <f t="shared" ref="W1013" si="18832">ROUND(W1012/$E1012,2)</f>
        <v>0</v>
      </c>
      <c r="X1013" s="110">
        <f t="shared" ref="X1013" si="18833">ROUND(X1012/$E1012,2)</f>
        <v>0</v>
      </c>
      <c r="Y1013" s="110">
        <f t="shared" ref="Y1013" si="18834">ROUND(Y1012/$E1012,2)</f>
        <v>0</v>
      </c>
      <c r="Z1013" s="110">
        <f t="shared" ref="Z1013" si="18835">ROUND(Z1012/$E1012,2)</f>
        <v>0</v>
      </c>
      <c r="AA1013" s="110">
        <f t="shared" ref="AA1013" si="18836">ROUND(AA1012/$E1012,2)</f>
        <v>0</v>
      </c>
      <c r="AB1013" s="110">
        <f t="shared" ref="AB1013" si="18837">ROUND(AB1012/$E1012,2)</f>
        <v>0</v>
      </c>
      <c r="AC1013" s="110">
        <f t="shared" ref="AC1013" si="18838">ROUND(AC1012/$E1012,2)</f>
        <v>0</v>
      </c>
      <c r="AD1013" s="110">
        <f t="shared" ref="AD1013" si="18839">ROUND(AD1012/$E1012,2)</f>
        <v>0</v>
      </c>
      <c r="AE1013" s="110">
        <f t="shared" ref="AE1013" si="18840">ROUND(AE1012/$E1012,2)</f>
        <v>0</v>
      </c>
      <c r="AF1013" s="110">
        <f t="shared" ref="AF1013" si="18841">ROUND(AF1012/$E1012,2)</f>
        <v>0</v>
      </c>
      <c r="AG1013" s="110">
        <f t="shared" ref="AG1013" si="18842">ROUND(AG1012/$E1012,2)</f>
        <v>0</v>
      </c>
      <c r="AH1013" s="110">
        <f t="shared" ref="AH1013" si="18843">ROUND(AH1012/$E1012,2)</f>
        <v>0</v>
      </c>
      <c r="AI1013" s="110">
        <f t="shared" ref="AI1013" si="18844">ROUND(AI1012/$E1012,2)</f>
        <v>0</v>
      </c>
      <c r="AJ1013" s="110">
        <f t="shared" ref="AJ1013" si="18845">ROUND(AJ1012/$E1012,2)</f>
        <v>0</v>
      </c>
      <c r="AK1013" s="110">
        <f t="shared" ref="AK1013" si="18846">ROUND(AK1012/$E1012,2)</f>
        <v>0</v>
      </c>
      <c r="AL1013" s="110">
        <f t="shared" ref="AL1013" si="18847">ROUND(AL1012/$E1012,2)</f>
        <v>0</v>
      </c>
      <c r="AM1013" s="110">
        <f t="shared" ref="AM1013" si="18848">ROUND(AM1012/$E1012,2)</f>
        <v>0</v>
      </c>
      <c r="AN1013" s="110">
        <f t="shared" ref="AN1013" si="18849">ROUND(AN1012/$E1012,2)</f>
        <v>0</v>
      </c>
      <c r="AO1013" s="110">
        <f t="shared" ref="AO1013" si="18850">ROUND(AO1012/$E1012,2)</f>
        <v>0</v>
      </c>
      <c r="AP1013" s="110">
        <f t="shared" ref="AP1013" si="18851">ROUND(AP1012/$E1012,2)</f>
        <v>47.22</v>
      </c>
      <c r="AQ1013" s="110">
        <f>ROUNDUP(AQ1012/$E1012,2)</f>
        <v>47.23</v>
      </c>
      <c r="AR1013" s="110">
        <f>ROUNDUP(AR1012/$E1012,2)</f>
        <v>47.23</v>
      </c>
      <c r="AS1013" s="110">
        <f t="shared" ref="AS1013" si="18852">ROUND(AS1012/$E1012,2)</f>
        <v>47.22</v>
      </c>
      <c r="AT1013" s="110">
        <f t="shared" ref="AT1013" si="18853">ROUND(AT1012/$E1012,2)</f>
        <v>47.22</v>
      </c>
      <c r="AU1013" s="110">
        <f t="shared" ref="AU1013" si="18854">ROUND(AU1012/$E1012,2)</f>
        <v>47.22</v>
      </c>
      <c r="AV1013" s="110">
        <f t="shared" ref="AV1013" si="18855">ROUND(AV1012/$E1012,2)</f>
        <v>47.22</v>
      </c>
      <c r="AW1013" s="110">
        <f t="shared" ref="AW1013" si="18856">ROUND(AW1012/$E1012,2)</f>
        <v>47.22</v>
      </c>
      <c r="AX1013" s="110">
        <f t="shared" ref="AX1013" si="18857">ROUND(AX1012/$E1012,2)</f>
        <v>47.22</v>
      </c>
      <c r="AY1013" s="110">
        <f t="shared" ref="AY1013" si="18858">ROUND(AY1012/$E1012,2)</f>
        <v>0</v>
      </c>
      <c r="AZ1013" s="110">
        <f t="shared" ref="AZ1013" si="18859">ROUND(AZ1012/$E1012,2)</f>
        <v>0</v>
      </c>
      <c r="BA1013" s="110">
        <f t="shared" ref="BA1013" si="18860">ROUND(BA1012/$E1012,2)</f>
        <v>0</v>
      </c>
      <c r="BB1013" s="110">
        <f t="shared" ref="BB1013" si="18861">ROUND(BB1012/$E1012,2)</f>
        <v>0</v>
      </c>
      <c r="BC1013" s="110">
        <f t="shared" ref="BC1013" si="18862">ROUND(BC1012/$E1012,2)</f>
        <v>0</v>
      </c>
      <c r="BD1013" s="110">
        <f t="shared" ref="BD1013" si="18863">ROUND(BD1012/$E1012,2)</f>
        <v>0</v>
      </c>
      <c r="BE1013" s="110">
        <f t="shared" ref="BE1013" si="18864">ROUND(BE1012/$E1012,2)</f>
        <v>0</v>
      </c>
      <c r="BF1013" s="110">
        <f t="shared" ref="BF1013" si="18865">ROUND(BF1012/$E1012,2)</f>
        <v>0</v>
      </c>
      <c r="BG1013" s="110">
        <f t="shared" ref="BG1013" si="18866">ROUND(BG1012/$E1012,2)</f>
        <v>0</v>
      </c>
      <c r="BH1013" s="110">
        <f t="shared" ref="BH1013" si="18867">ROUND(BH1012/$E1012,2)</f>
        <v>0</v>
      </c>
      <c r="BI1013" s="110">
        <f t="shared" ref="BI1013" si="18868">ROUND(BI1012/$E1012,2)</f>
        <v>0</v>
      </c>
      <c r="BJ1013" s="110">
        <f t="shared" ref="BJ1013" si="18869">ROUND(BJ1012/$E1012,2)</f>
        <v>0</v>
      </c>
      <c r="BK1013" s="110">
        <f t="shared" ref="BK1013" si="18870">ROUND(BK1012/$E1012,2)</f>
        <v>0</v>
      </c>
      <c r="BL1013" s="110">
        <f t="shared" ref="BL1013" si="18871">ROUND(BL1012/$E1012,2)</f>
        <v>0</v>
      </c>
      <c r="BM1013" s="110">
        <f t="shared" ref="BM1013" si="18872">ROUND(BM1012/$E1012,2)</f>
        <v>0</v>
      </c>
      <c r="BN1013" s="110">
        <f t="shared" ref="BN1013" si="18873">ROUND(BN1012/$E1012,2)</f>
        <v>0</v>
      </c>
      <c r="BO1013" s="110">
        <f t="shared" ref="BO1013" si="18874">ROUND(BO1012/$E1012,2)</f>
        <v>0</v>
      </c>
      <c r="BP1013" s="110">
        <f t="shared" ref="BP1013" si="18875">ROUND(BP1012/$E1012,2)</f>
        <v>0</v>
      </c>
      <c r="BQ1013" s="110">
        <f t="shared" ref="BQ1013" si="18876">ROUND(BQ1012/$E1012,2)</f>
        <v>0</v>
      </c>
      <c r="BR1013" s="110">
        <f t="shared" ref="BR1013" si="18877">ROUND(BR1012/$E1012,2)</f>
        <v>0</v>
      </c>
      <c r="BS1013" s="110">
        <f t="shared" ref="BS1013" si="18878">ROUND(BS1012/$E1012,2)</f>
        <v>0</v>
      </c>
      <c r="BT1013" s="110">
        <f t="shared" ref="BT1013" si="18879">ROUND(BT1012/$E1012,2)</f>
        <v>0</v>
      </c>
      <c r="BU1013" s="110">
        <f t="shared" ref="BU1013" si="18880">ROUND(BU1012/$E1012,2)</f>
        <v>0</v>
      </c>
      <c r="BV1013" s="110">
        <f t="shared" ref="BV1013" si="18881">ROUND(BV1012/$E1012,2)</f>
        <v>0</v>
      </c>
      <c r="BW1013" s="110">
        <f t="shared" ref="BW1013" si="18882">ROUND(BW1012/$E1012,2)</f>
        <v>0</v>
      </c>
      <c r="BX1013" s="110">
        <f t="shared" ref="BX1013" si="18883">ROUND(BX1012/$E1012,2)</f>
        <v>0</v>
      </c>
      <c r="BY1013" s="110">
        <f t="shared" ref="BY1013" si="18884">ROUND(BY1012/$E1012,2)</f>
        <v>0</v>
      </c>
      <c r="BZ1013" s="110">
        <f t="shared" ref="BZ1013" si="18885">ROUND(BZ1012/$E1012,2)</f>
        <v>0</v>
      </c>
      <c r="CA1013" s="110">
        <f t="shared" ref="CA1013" si="18886">ROUND(CA1012/$E1012,2)</f>
        <v>0</v>
      </c>
      <c r="CB1013" s="110">
        <f t="shared" ref="CB1013" si="18887">ROUND(CB1012/$E1012,2)</f>
        <v>0</v>
      </c>
      <c r="CC1013" s="110">
        <f t="shared" ref="CC1013" si="18888">ROUND(CC1012/$E1012,2)</f>
        <v>0</v>
      </c>
      <c r="CD1013" s="110">
        <f t="shared" ref="CD1013" si="18889">ROUND(CD1012/$E1012,2)</f>
        <v>0</v>
      </c>
      <c r="CE1013" s="110"/>
      <c r="CF1013" s="110">
        <f t="shared" ref="CF1013" si="18890">ROUND(CF1012/$E1012,2)</f>
        <v>0</v>
      </c>
      <c r="CG1013" s="110">
        <f t="shared" ref="CG1013" si="18891">ROUND(CG1012/$E1012,2)</f>
        <v>0</v>
      </c>
      <c r="CH1013" s="111">
        <f>IF(C1012="","",D1012-SUM(G1013:CG1013))</f>
        <v>0</v>
      </c>
      <c r="CI1013" s="112">
        <f>IF(C1012="","",SUM(G1013:CG1013))</f>
        <v>425</v>
      </c>
      <c r="CJ1013" s="67" t="b">
        <f>IF(C1012="","",D1012=CI1013)</f>
        <v>1</v>
      </c>
    </row>
    <row r="1014" spans="1:88" s="5" customFormat="1" ht="22.05" customHeight="1" x14ac:dyDescent="0.3">
      <c r="A1014" s="173"/>
      <c r="B1014" s="157"/>
      <c r="C1014" s="170"/>
      <c r="D1014" s="160"/>
      <c r="E1014" s="163"/>
      <c r="F1014" s="166"/>
      <c r="G1014" s="113">
        <v>0</v>
      </c>
      <c r="H1014" s="113"/>
      <c r="I1014" s="113"/>
      <c r="J1014" s="113"/>
      <c r="K1014" s="113"/>
      <c r="L1014" s="113"/>
      <c r="M1014" s="113"/>
      <c r="N1014" s="113"/>
      <c r="O1014" s="113"/>
      <c r="P1014" s="113"/>
      <c r="Q1014" s="113"/>
      <c r="R1014" s="113"/>
      <c r="S1014" s="113"/>
      <c r="T1014" s="113"/>
      <c r="U1014" s="113">
        <f t="shared" ref="U1014:X1014" si="18892">U1012/$F1012</f>
        <v>0</v>
      </c>
      <c r="V1014" s="113">
        <f t="shared" si="18892"/>
        <v>0</v>
      </c>
      <c r="W1014" s="113">
        <f t="shared" si="18892"/>
        <v>0</v>
      </c>
      <c r="X1014" s="113">
        <f t="shared" si="18892"/>
        <v>0</v>
      </c>
      <c r="Y1014" s="113">
        <f t="shared" ref="Y1014:AG1014" si="18893">Y1012/$F1012</f>
        <v>0</v>
      </c>
      <c r="Z1014" s="113">
        <f t="shared" si="18893"/>
        <v>0</v>
      </c>
      <c r="AA1014" s="113">
        <f t="shared" si="18893"/>
        <v>0</v>
      </c>
      <c r="AB1014" s="113">
        <f t="shared" si="18893"/>
        <v>0</v>
      </c>
      <c r="AC1014" s="113">
        <f t="shared" si="18893"/>
        <v>0</v>
      </c>
      <c r="AD1014" s="113">
        <f t="shared" si="18893"/>
        <v>0</v>
      </c>
      <c r="AE1014" s="113">
        <f t="shared" si="18893"/>
        <v>0</v>
      </c>
      <c r="AF1014" s="113">
        <f t="shared" si="18893"/>
        <v>0</v>
      </c>
      <c r="AG1014" s="113">
        <f t="shared" si="18893"/>
        <v>0</v>
      </c>
      <c r="AH1014" s="113">
        <f t="shared" ref="AH1014:AK1014" si="18894">AH1012/$F1012</f>
        <v>0</v>
      </c>
      <c r="AI1014" s="113">
        <f t="shared" si="18894"/>
        <v>0</v>
      </c>
      <c r="AJ1014" s="113">
        <f t="shared" si="18894"/>
        <v>0</v>
      </c>
      <c r="AK1014" s="113">
        <f t="shared" si="18894"/>
        <v>0</v>
      </c>
      <c r="AL1014" s="113">
        <f t="shared" ref="AL1014:AT1014" si="18895">AL1012/$F1012</f>
        <v>0</v>
      </c>
      <c r="AM1014" s="113">
        <f t="shared" si="18895"/>
        <v>0</v>
      </c>
      <c r="AN1014" s="113">
        <f t="shared" si="18895"/>
        <v>0</v>
      </c>
      <c r="AO1014" s="113">
        <f t="shared" si="18895"/>
        <v>0</v>
      </c>
      <c r="AP1014" s="113">
        <f t="shared" si="18895"/>
        <v>0.11111110402703284</v>
      </c>
      <c r="AQ1014" s="113">
        <f t="shared" si="18895"/>
        <v>0.11111116778373725</v>
      </c>
      <c r="AR1014" s="113">
        <f t="shared" si="18895"/>
        <v>0.11111110402703284</v>
      </c>
      <c r="AS1014" s="113">
        <f t="shared" si="18895"/>
        <v>0.11111110402703284</v>
      </c>
      <c r="AT1014" s="113">
        <f t="shared" si="18895"/>
        <v>0.11111110402703284</v>
      </c>
      <c r="AU1014" s="113">
        <f t="shared" ref="AU1014:AX1014" si="18896">AU1012/$F1012</f>
        <v>0.11111110402703284</v>
      </c>
      <c r="AV1014" s="113">
        <f t="shared" si="18896"/>
        <v>0.11111110402703284</v>
      </c>
      <c r="AW1014" s="113">
        <f t="shared" si="18896"/>
        <v>0.11111110402703284</v>
      </c>
      <c r="AX1014" s="113">
        <f t="shared" si="18896"/>
        <v>0.11111110402703284</v>
      </c>
      <c r="AY1014" s="113">
        <f t="shared" ref="AY1014:BC1014" si="18897">AY1012/$F1012</f>
        <v>0</v>
      </c>
      <c r="AZ1014" s="113">
        <f t="shared" si="18897"/>
        <v>0</v>
      </c>
      <c r="BA1014" s="113">
        <f t="shared" si="18897"/>
        <v>0</v>
      </c>
      <c r="BB1014" s="113">
        <f t="shared" si="18897"/>
        <v>0</v>
      </c>
      <c r="BC1014" s="113">
        <f t="shared" si="18897"/>
        <v>0</v>
      </c>
      <c r="BD1014" s="113">
        <f t="shared" ref="BD1014:BG1014" si="18898">BD1012/$F1012</f>
        <v>0</v>
      </c>
      <c r="BE1014" s="113">
        <f t="shared" si="18898"/>
        <v>0</v>
      </c>
      <c r="BF1014" s="113">
        <f t="shared" si="18898"/>
        <v>0</v>
      </c>
      <c r="BG1014" s="113">
        <f t="shared" si="18898"/>
        <v>0</v>
      </c>
      <c r="BH1014" s="113">
        <f t="shared" ref="BH1014:BK1014" si="18899">BH1012/$F1012</f>
        <v>0</v>
      </c>
      <c r="BI1014" s="113">
        <f t="shared" si="18899"/>
        <v>0</v>
      </c>
      <c r="BJ1014" s="113">
        <f t="shared" si="18899"/>
        <v>0</v>
      </c>
      <c r="BK1014" s="113">
        <f t="shared" si="18899"/>
        <v>0</v>
      </c>
      <c r="BL1014" s="113">
        <f t="shared" ref="BL1014:BP1014" si="18900">BL1012/$F1012</f>
        <v>0</v>
      </c>
      <c r="BM1014" s="113">
        <f t="shared" si="18900"/>
        <v>0</v>
      </c>
      <c r="BN1014" s="113">
        <f t="shared" si="18900"/>
        <v>0</v>
      </c>
      <c r="BO1014" s="113">
        <f t="shared" si="18900"/>
        <v>0</v>
      </c>
      <c r="BP1014" s="113">
        <f t="shared" si="18900"/>
        <v>0</v>
      </c>
      <c r="BQ1014" s="113">
        <f t="shared" ref="BQ1014:BT1014" si="18901">BQ1012/$F1012</f>
        <v>0</v>
      </c>
      <c r="BR1014" s="113">
        <f t="shared" si="18901"/>
        <v>0</v>
      </c>
      <c r="BS1014" s="113">
        <f t="shared" si="18901"/>
        <v>0</v>
      </c>
      <c r="BT1014" s="113">
        <f t="shared" si="18901"/>
        <v>0</v>
      </c>
      <c r="BU1014" s="113">
        <f t="shared" ref="BU1014:BX1014" si="18902">BU1012/$F1012</f>
        <v>0</v>
      </c>
      <c r="BV1014" s="113">
        <f t="shared" si="18902"/>
        <v>0</v>
      </c>
      <c r="BW1014" s="113">
        <f t="shared" si="18902"/>
        <v>0</v>
      </c>
      <c r="BX1014" s="113">
        <f t="shared" si="18902"/>
        <v>0</v>
      </c>
      <c r="BY1014" s="113">
        <f t="shared" ref="BY1014:CC1014" si="18903">BY1012/$F1012</f>
        <v>0</v>
      </c>
      <c r="BZ1014" s="113">
        <f t="shared" si="18903"/>
        <v>0</v>
      </c>
      <c r="CA1014" s="113">
        <f t="shared" si="18903"/>
        <v>0</v>
      </c>
      <c r="CB1014" s="113">
        <f t="shared" si="18903"/>
        <v>0</v>
      </c>
      <c r="CC1014" s="113">
        <f t="shared" si="18903"/>
        <v>0</v>
      </c>
      <c r="CD1014" s="113">
        <f t="shared" ref="CD1014:CG1014" si="18904">CD1012/$F1012</f>
        <v>0</v>
      </c>
      <c r="CE1014" s="113"/>
      <c r="CF1014" s="113">
        <f t="shared" si="18904"/>
        <v>0</v>
      </c>
      <c r="CG1014" s="113">
        <f t="shared" si="18904"/>
        <v>0</v>
      </c>
      <c r="CH1014" s="114">
        <f>IF(C1012="","",100%-SUM(G1014:CG1014))</f>
        <v>0</v>
      </c>
      <c r="CI1014" s="115">
        <f>IF(C1012="","",SUM(G1014:CG1014))</f>
        <v>1</v>
      </c>
      <c r="CJ1014" s="67" t="b">
        <f>IF(C1012="","",SUM(G1014:CG1014)=CI1014)</f>
        <v>1</v>
      </c>
    </row>
    <row r="1015" spans="1:88" s="5" customFormat="1" ht="22.05" customHeight="1" x14ac:dyDescent="0.3">
      <c r="A1015" s="171" t="s">
        <v>716</v>
      </c>
      <c r="B1015" s="155" t="s">
        <v>717</v>
      </c>
      <c r="C1015" s="168" t="s">
        <v>17</v>
      </c>
      <c r="D1015" s="158">
        <v>90</v>
      </c>
      <c r="E1015" s="161">
        <v>2211862</v>
      </c>
      <c r="F1015" s="164">
        <f t="shared" si="18673"/>
        <v>199067580</v>
      </c>
      <c r="G1015" s="108">
        <v>0</v>
      </c>
      <c r="H1015" s="108"/>
      <c r="I1015" s="108"/>
      <c r="J1015" s="108"/>
      <c r="K1015" s="108"/>
      <c r="L1015" s="108"/>
      <c r="M1015" s="108"/>
      <c r="N1015" s="108"/>
      <c r="O1015" s="108"/>
      <c r="P1015" s="108"/>
      <c r="Q1015" s="108"/>
      <c r="R1015" s="108"/>
      <c r="S1015" s="108"/>
      <c r="T1015" s="108"/>
      <c r="U1015" s="108"/>
      <c r="V1015" s="108"/>
      <c r="W1015" s="108"/>
      <c r="X1015" s="108"/>
      <c r="Y1015" s="108"/>
      <c r="Z1015" s="108"/>
      <c r="AA1015" s="108"/>
      <c r="AB1015" s="108"/>
      <c r="AC1015" s="108"/>
      <c r="AD1015" s="108"/>
      <c r="AE1015" s="108"/>
      <c r="AF1015" s="108"/>
      <c r="AG1015" s="108"/>
      <c r="AH1015" s="108"/>
      <c r="AI1015" s="108"/>
      <c r="AJ1015" s="108"/>
      <c r="AK1015" s="108"/>
      <c r="AL1015" s="108"/>
      <c r="AM1015" s="108"/>
      <c r="AN1015" s="108"/>
      <c r="AO1015" s="108"/>
      <c r="AP1015" s="108"/>
      <c r="AQ1015" s="108"/>
      <c r="AR1015" s="108"/>
      <c r="AS1015" s="108"/>
      <c r="AT1015" s="108"/>
      <c r="AU1015" s="108"/>
      <c r="AV1015" s="108"/>
      <c r="AW1015" s="108"/>
      <c r="AX1015" s="108">
        <f>ROUND($F1015/10,0)</f>
        <v>19906758</v>
      </c>
      <c r="AY1015" s="108">
        <f>ROUND($F1015/10,0)</f>
        <v>19906758</v>
      </c>
      <c r="AZ1015" s="108">
        <f t="shared" ref="AZ1015:BG1015" si="18905">ROUND($F1015/10,0)</f>
        <v>19906758</v>
      </c>
      <c r="BA1015" s="108">
        <f t="shared" si="18905"/>
        <v>19906758</v>
      </c>
      <c r="BB1015" s="108">
        <f t="shared" si="18905"/>
        <v>19906758</v>
      </c>
      <c r="BC1015" s="108">
        <f t="shared" si="18905"/>
        <v>19906758</v>
      </c>
      <c r="BD1015" s="108">
        <f t="shared" si="18905"/>
        <v>19906758</v>
      </c>
      <c r="BE1015" s="108">
        <f t="shared" si="18905"/>
        <v>19906758</v>
      </c>
      <c r="BF1015" s="108">
        <f t="shared" si="18905"/>
        <v>19906758</v>
      </c>
      <c r="BG1015" s="108">
        <f t="shared" si="18905"/>
        <v>19906758</v>
      </c>
      <c r="BH1015" s="108"/>
      <c r="BI1015" s="108"/>
      <c r="BJ1015" s="108"/>
      <c r="BK1015" s="108"/>
      <c r="BL1015" s="108"/>
      <c r="BM1015" s="108"/>
      <c r="BN1015" s="108"/>
      <c r="BO1015" s="108"/>
      <c r="BP1015" s="108"/>
      <c r="BQ1015" s="108"/>
      <c r="BR1015" s="108"/>
      <c r="BS1015" s="108"/>
      <c r="BT1015" s="108"/>
      <c r="BU1015" s="108"/>
      <c r="BV1015" s="108"/>
      <c r="BW1015" s="108"/>
      <c r="BX1015" s="108"/>
      <c r="BY1015" s="108"/>
      <c r="BZ1015" s="108"/>
      <c r="CA1015" s="108"/>
      <c r="CB1015" s="108"/>
      <c r="CC1015" s="108"/>
      <c r="CD1015" s="108"/>
      <c r="CE1015" s="108"/>
      <c r="CF1015" s="108"/>
      <c r="CG1015" s="108"/>
      <c r="CH1015" s="109">
        <f>IF(C1015="","",F1015-SUM(G1015:CG1015))</f>
        <v>0</v>
      </c>
      <c r="CI1015" s="107">
        <f>IF(C1015="","",SUM(G1015:CG1015))</f>
        <v>199067580</v>
      </c>
      <c r="CJ1015" s="67" t="b">
        <f>IF(C1015="","",F1015=CI1015)</f>
        <v>1</v>
      </c>
    </row>
    <row r="1016" spans="1:88" s="5" customFormat="1" ht="22.05" customHeight="1" x14ac:dyDescent="0.3">
      <c r="A1016" s="172"/>
      <c r="B1016" s="156"/>
      <c r="C1016" s="169"/>
      <c r="D1016" s="159"/>
      <c r="E1016" s="162"/>
      <c r="F1016" s="165"/>
      <c r="G1016" s="110">
        <v>0</v>
      </c>
      <c r="H1016" s="110"/>
      <c r="I1016" s="110"/>
      <c r="J1016" s="110"/>
      <c r="K1016" s="110"/>
      <c r="L1016" s="110"/>
      <c r="M1016" s="110"/>
      <c r="N1016" s="110"/>
      <c r="O1016" s="110"/>
      <c r="P1016" s="110"/>
      <c r="Q1016" s="110"/>
      <c r="R1016" s="110"/>
      <c r="S1016" s="110"/>
      <c r="T1016" s="110"/>
      <c r="U1016" s="110">
        <f t="shared" ref="U1016" si="18906">ROUND(U1015/$E1015,2)</f>
        <v>0</v>
      </c>
      <c r="V1016" s="110">
        <f t="shared" ref="V1016" si="18907">ROUND(V1015/$E1015,2)</f>
        <v>0</v>
      </c>
      <c r="W1016" s="110">
        <f t="shared" ref="W1016" si="18908">ROUND(W1015/$E1015,2)</f>
        <v>0</v>
      </c>
      <c r="X1016" s="110">
        <f t="shared" ref="X1016" si="18909">ROUND(X1015/$E1015,2)</f>
        <v>0</v>
      </c>
      <c r="Y1016" s="110">
        <f t="shared" ref="Y1016" si="18910">ROUND(Y1015/$E1015,2)</f>
        <v>0</v>
      </c>
      <c r="Z1016" s="110">
        <f t="shared" ref="Z1016" si="18911">ROUND(Z1015/$E1015,2)</f>
        <v>0</v>
      </c>
      <c r="AA1016" s="110">
        <f t="shared" ref="AA1016" si="18912">ROUND(AA1015/$E1015,2)</f>
        <v>0</v>
      </c>
      <c r="AB1016" s="110">
        <f t="shared" ref="AB1016" si="18913">ROUND(AB1015/$E1015,2)</f>
        <v>0</v>
      </c>
      <c r="AC1016" s="110">
        <f t="shared" ref="AC1016" si="18914">ROUND(AC1015/$E1015,2)</f>
        <v>0</v>
      </c>
      <c r="AD1016" s="110">
        <f t="shared" ref="AD1016" si="18915">ROUND(AD1015/$E1015,2)</f>
        <v>0</v>
      </c>
      <c r="AE1016" s="110">
        <f t="shared" ref="AE1016" si="18916">ROUND(AE1015/$E1015,2)</f>
        <v>0</v>
      </c>
      <c r="AF1016" s="110">
        <f t="shared" ref="AF1016" si="18917">ROUND(AF1015/$E1015,2)</f>
        <v>0</v>
      </c>
      <c r="AG1016" s="110">
        <f t="shared" ref="AG1016" si="18918">ROUND(AG1015/$E1015,2)</f>
        <v>0</v>
      </c>
      <c r="AH1016" s="110">
        <f t="shared" ref="AH1016" si="18919">ROUND(AH1015/$E1015,2)</f>
        <v>0</v>
      </c>
      <c r="AI1016" s="110">
        <f t="shared" ref="AI1016" si="18920">ROUND(AI1015/$E1015,2)</f>
        <v>0</v>
      </c>
      <c r="AJ1016" s="110">
        <f t="shared" ref="AJ1016" si="18921">ROUND(AJ1015/$E1015,2)</f>
        <v>0</v>
      </c>
      <c r="AK1016" s="110">
        <f t="shared" ref="AK1016" si="18922">ROUND(AK1015/$E1015,2)</f>
        <v>0</v>
      </c>
      <c r="AL1016" s="110">
        <f t="shared" ref="AL1016" si="18923">ROUND(AL1015/$E1015,2)</f>
        <v>0</v>
      </c>
      <c r="AM1016" s="110">
        <f t="shared" ref="AM1016" si="18924">ROUND(AM1015/$E1015,2)</f>
        <v>0</v>
      </c>
      <c r="AN1016" s="110">
        <f t="shared" ref="AN1016" si="18925">ROUND(AN1015/$E1015,2)</f>
        <v>0</v>
      </c>
      <c r="AO1016" s="110">
        <f t="shared" ref="AO1016" si="18926">ROUND(AO1015/$E1015,2)</f>
        <v>0</v>
      </c>
      <c r="AP1016" s="110">
        <f t="shared" ref="AP1016" si="18927">ROUND(AP1015/$E1015,2)</f>
        <v>0</v>
      </c>
      <c r="AQ1016" s="110">
        <f t="shared" ref="AQ1016" si="18928">ROUND(AQ1015/$E1015,2)</f>
        <v>0</v>
      </c>
      <c r="AR1016" s="110">
        <f t="shared" ref="AR1016" si="18929">ROUND(AR1015/$E1015,2)</f>
        <v>0</v>
      </c>
      <c r="AS1016" s="110">
        <f t="shared" ref="AS1016" si="18930">ROUND(AS1015/$E1015,2)</f>
        <v>0</v>
      </c>
      <c r="AT1016" s="110">
        <f t="shared" ref="AT1016" si="18931">ROUND(AT1015/$E1015,2)</f>
        <v>0</v>
      </c>
      <c r="AU1016" s="110">
        <f t="shared" ref="AU1016" si="18932">ROUND(AU1015/$E1015,2)</f>
        <v>0</v>
      </c>
      <c r="AV1016" s="110">
        <f t="shared" ref="AV1016" si="18933">ROUND(AV1015/$E1015,2)</f>
        <v>0</v>
      </c>
      <c r="AW1016" s="110">
        <f t="shared" ref="AW1016" si="18934">ROUND(AW1015/$E1015,2)</f>
        <v>0</v>
      </c>
      <c r="AX1016" s="110">
        <f t="shared" ref="AX1016" si="18935">ROUND(AX1015/$E1015,2)</f>
        <v>9</v>
      </c>
      <c r="AY1016" s="110">
        <f t="shared" ref="AY1016" si="18936">ROUND(AY1015/$E1015,2)</f>
        <v>9</v>
      </c>
      <c r="AZ1016" s="110">
        <f t="shared" ref="AZ1016" si="18937">ROUND(AZ1015/$E1015,2)</f>
        <v>9</v>
      </c>
      <c r="BA1016" s="110">
        <f t="shared" ref="BA1016" si="18938">ROUND(BA1015/$E1015,2)</f>
        <v>9</v>
      </c>
      <c r="BB1016" s="110">
        <f t="shared" ref="BB1016" si="18939">ROUND(BB1015/$E1015,2)</f>
        <v>9</v>
      </c>
      <c r="BC1016" s="110">
        <f t="shared" ref="BC1016" si="18940">ROUND(BC1015/$E1015,2)</f>
        <v>9</v>
      </c>
      <c r="BD1016" s="110">
        <f t="shared" ref="BD1016" si="18941">ROUND(BD1015/$E1015,2)</f>
        <v>9</v>
      </c>
      <c r="BE1016" s="110">
        <f t="shared" ref="BE1016" si="18942">ROUND(BE1015/$E1015,2)</f>
        <v>9</v>
      </c>
      <c r="BF1016" s="110">
        <f t="shared" ref="BF1016" si="18943">ROUND(BF1015/$E1015,2)</f>
        <v>9</v>
      </c>
      <c r="BG1016" s="110">
        <f t="shared" ref="BG1016" si="18944">ROUND(BG1015/$E1015,2)</f>
        <v>9</v>
      </c>
      <c r="BH1016" s="110">
        <f t="shared" ref="BH1016" si="18945">ROUND(BH1015/$E1015,2)</f>
        <v>0</v>
      </c>
      <c r="BI1016" s="110">
        <f t="shared" ref="BI1016" si="18946">ROUND(BI1015/$E1015,2)</f>
        <v>0</v>
      </c>
      <c r="BJ1016" s="110">
        <f t="shared" ref="BJ1016" si="18947">ROUND(BJ1015/$E1015,2)</f>
        <v>0</v>
      </c>
      <c r="BK1016" s="110">
        <f t="shared" ref="BK1016" si="18948">ROUND(BK1015/$E1015,2)</f>
        <v>0</v>
      </c>
      <c r="BL1016" s="110">
        <f t="shared" ref="BL1016" si="18949">ROUND(BL1015/$E1015,2)</f>
        <v>0</v>
      </c>
      <c r="BM1016" s="110">
        <f t="shared" ref="BM1016" si="18950">ROUND(BM1015/$E1015,2)</f>
        <v>0</v>
      </c>
      <c r="BN1016" s="110">
        <f t="shared" ref="BN1016" si="18951">ROUND(BN1015/$E1015,2)</f>
        <v>0</v>
      </c>
      <c r="BO1016" s="110">
        <f t="shared" ref="BO1016" si="18952">ROUND(BO1015/$E1015,2)</f>
        <v>0</v>
      </c>
      <c r="BP1016" s="110">
        <f t="shared" ref="BP1016" si="18953">ROUND(BP1015/$E1015,2)</f>
        <v>0</v>
      </c>
      <c r="BQ1016" s="110">
        <f t="shared" ref="BQ1016" si="18954">ROUND(BQ1015/$E1015,2)</f>
        <v>0</v>
      </c>
      <c r="BR1016" s="110">
        <f t="shared" ref="BR1016" si="18955">ROUND(BR1015/$E1015,2)</f>
        <v>0</v>
      </c>
      <c r="BS1016" s="110">
        <f t="shared" ref="BS1016" si="18956">ROUND(BS1015/$E1015,2)</f>
        <v>0</v>
      </c>
      <c r="BT1016" s="110">
        <f t="shared" ref="BT1016" si="18957">ROUND(BT1015/$E1015,2)</f>
        <v>0</v>
      </c>
      <c r="BU1016" s="110">
        <f t="shared" ref="BU1016" si="18958">ROUND(BU1015/$E1015,2)</f>
        <v>0</v>
      </c>
      <c r="BV1016" s="110">
        <f t="shared" ref="BV1016" si="18959">ROUND(BV1015/$E1015,2)</f>
        <v>0</v>
      </c>
      <c r="BW1016" s="110">
        <f t="shared" ref="BW1016" si="18960">ROUND(BW1015/$E1015,2)</f>
        <v>0</v>
      </c>
      <c r="BX1016" s="110">
        <f t="shared" ref="BX1016" si="18961">ROUND(BX1015/$E1015,2)</f>
        <v>0</v>
      </c>
      <c r="BY1016" s="110">
        <f t="shared" ref="BY1016" si="18962">ROUND(BY1015/$E1015,2)</f>
        <v>0</v>
      </c>
      <c r="BZ1016" s="110">
        <f t="shared" ref="BZ1016" si="18963">ROUND(BZ1015/$E1015,2)</f>
        <v>0</v>
      </c>
      <c r="CA1016" s="110">
        <f t="shared" ref="CA1016" si="18964">ROUND(CA1015/$E1015,2)</f>
        <v>0</v>
      </c>
      <c r="CB1016" s="110">
        <f t="shared" ref="CB1016" si="18965">ROUND(CB1015/$E1015,2)</f>
        <v>0</v>
      </c>
      <c r="CC1016" s="110">
        <f t="shared" ref="CC1016" si="18966">ROUND(CC1015/$E1015,2)</f>
        <v>0</v>
      </c>
      <c r="CD1016" s="110">
        <f t="shared" ref="CD1016" si="18967">ROUND(CD1015/$E1015,2)</f>
        <v>0</v>
      </c>
      <c r="CE1016" s="110"/>
      <c r="CF1016" s="110">
        <f t="shared" ref="CF1016" si="18968">ROUND(CF1015/$E1015,2)</f>
        <v>0</v>
      </c>
      <c r="CG1016" s="110">
        <f t="shared" ref="CG1016" si="18969">ROUND(CG1015/$E1015,2)</f>
        <v>0</v>
      </c>
      <c r="CH1016" s="111">
        <f>IF(C1015="","",D1015-SUM(G1016:CG1016))</f>
        <v>0</v>
      </c>
      <c r="CI1016" s="112">
        <f>IF(C1015="","",SUM(G1016:CG1016))</f>
        <v>90</v>
      </c>
      <c r="CJ1016" s="67" t="b">
        <f>IF(C1015="","",D1015=CI1016)</f>
        <v>1</v>
      </c>
    </row>
    <row r="1017" spans="1:88" s="5" customFormat="1" ht="22.05" customHeight="1" x14ac:dyDescent="0.3">
      <c r="A1017" s="173"/>
      <c r="B1017" s="157"/>
      <c r="C1017" s="170"/>
      <c r="D1017" s="160"/>
      <c r="E1017" s="163"/>
      <c r="F1017" s="166"/>
      <c r="G1017" s="113">
        <v>0</v>
      </c>
      <c r="H1017" s="113"/>
      <c r="I1017" s="113"/>
      <c r="J1017" s="113"/>
      <c r="K1017" s="113"/>
      <c r="L1017" s="113"/>
      <c r="M1017" s="113"/>
      <c r="N1017" s="113"/>
      <c r="O1017" s="113"/>
      <c r="P1017" s="113"/>
      <c r="Q1017" s="113"/>
      <c r="R1017" s="113"/>
      <c r="S1017" s="113"/>
      <c r="T1017" s="113"/>
      <c r="U1017" s="113">
        <f t="shared" ref="U1017:X1017" si="18970">U1015/$F1015</f>
        <v>0</v>
      </c>
      <c r="V1017" s="113">
        <f t="shared" si="18970"/>
        <v>0</v>
      </c>
      <c r="W1017" s="113">
        <f t="shared" si="18970"/>
        <v>0</v>
      </c>
      <c r="X1017" s="113">
        <f t="shared" si="18970"/>
        <v>0</v>
      </c>
      <c r="Y1017" s="113">
        <f t="shared" ref="Y1017:AG1017" si="18971">Y1015/$F1015</f>
        <v>0</v>
      </c>
      <c r="Z1017" s="113">
        <f t="shared" si="18971"/>
        <v>0</v>
      </c>
      <c r="AA1017" s="113">
        <f t="shared" si="18971"/>
        <v>0</v>
      </c>
      <c r="AB1017" s="113">
        <f t="shared" si="18971"/>
        <v>0</v>
      </c>
      <c r="AC1017" s="113">
        <f t="shared" si="18971"/>
        <v>0</v>
      </c>
      <c r="AD1017" s="113">
        <f t="shared" si="18971"/>
        <v>0</v>
      </c>
      <c r="AE1017" s="113">
        <f t="shared" si="18971"/>
        <v>0</v>
      </c>
      <c r="AF1017" s="113">
        <f t="shared" si="18971"/>
        <v>0</v>
      </c>
      <c r="AG1017" s="113">
        <f t="shared" si="18971"/>
        <v>0</v>
      </c>
      <c r="AH1017" s="113">
        <f t="shared" ref="AH1017:AK1017" si="18972">AH1015/$F1015</f>
        <v>0</v>
      </c>
      <c r="AI1017" s="113">
        <f t="shared" si="18972"/>
        <v>0</v>
      </c>
      <c r="AJ1017" s="113">
        <f t="shared" si="18972"/>
        <v>0</v>
      </c>
      <c r="AK1017" s="113">
        <f t="shared" si="18972"/>
        <v>0</v>
      </c>
      <c r="AL1017" s="113">
        <f t="shared" ref="AL1017:AT1017" si="18973">AL1015/$F1015</f>
        <v>0</v>
      </c>
      <c r="AM1017" s="113">
        <f t="shared" si="18973"/>
        <v>0</v>
      </c>
      <c r="AN1017" s="113">
        <f t="shared" si="18973"/>
        <v>0</v>
      </c>
      <c r="AO1017" s="113">
        <f t="shared" si="18973"/>
        <v>0</v>
      </c>
      <c r="AP1017" s="113">
        <f t="shared" si="18973"/>
        <v>0</v>
      </c>
      <c r="AQ1017" s="113">
        <f t="shared" si="18973"/>
        <v>0</v>
      </c>
      <c r="AR1017" s="113">
        <f t="shared" si="18973"/>
        <v>0</v>
      </c>
      <c r="AS1017" s="113">
        <f t="shared" si="18973"/>
        <v>0</v>
      </c>
      <c r="AT1017" s="113">
        <f t="shared" si="18973"/>
        <v>0</v>
      </c>
      <c r="AU1017" s="113">
        <f t="shared" ref="AU1017:AX1017" si="18974">AU1015/$F1015</f>
        <v>0</v>
      </c>
      <c r="AV1017" s="113">
        <f t="shared" si="18974"/>
        <v>0</v>
      </c>
      <c r="AW1017" s="113">
        <f t="shared" si="18974"/>
        <v>0</v>
      </c>
      <c r="AX1017" s="113">
        <f t="shared" si="18974"/>
        <v>0.1</v>
      </c>
      <c r="AY1017" s="113">
        <f t="shared" ref="AY1017:BC1017" si="18975">AY1015/$F1015</f>
        <v>0.1</v>
      </c>
      <c r="AZ1017" s="113">
        <f t="shared" si="18975"/>
        <v>0.1</v>
      </c>
      <c r="BA1017" s="113">
        <f t="shared" si="18975"/>
        <v>0.1</v>
      </c>
      <c r="BB1017" s="113">
        <f t="shared" si="18975"/>
        <v>0.1</v>
      </c>
      <c r="BC1017" s="113">
        <f t="shared" si="18975"/>
        <v>0.1</v>
      </c>
      <c r="BD1017" s="113">
        <f t="shared" ref="BD1017:BG1017" si="18976">BD1015/$F1015</f>
        <v>0.1</v>
      </c>
      <c r="BE1017" s="113">
        <f t="shared" si="18976"/>
        <v>0.1</v>
      </c>
      <c r="BF1017" s="113">
        <f t="shared" si="18976"/>
        <v>0.1</v>
      </c>
      <c r="BG1017" s="113">
        <f t="shared" si="18976"/>
        <v>0.1</v>
      </c>
      <c r="BH1017" s="113">
        <f t="shared" ref="BH1017:BK1017" si="18977">BH1015/$F1015</f>
        <v>0</v>
      </c>
      <c r="BI1017" s="113">
        <f t="shared" si="18977"/>
        <v>0</v>
      </c>
      <c r="BJ1017" s="113">
        <f t="shared" si="18977"/>
        <v>0</v>
      </c>
      <c r="BK1017" s="113">
        <f t="shared" si="18977"/>
        <v>0</v>
      </c>
      <c r="BL1017" s="113">
        <f t="shared" ref="BL1017:BP1017" si="18978">BL1015/$F1015</f>
        <v>0</v>
      </c>
      <c r="BM1017" s="113">
        <f t="shared" si="18978"/>
        <v>0</v>
      </c>
      <c r="BN1017" s="113">
        <f t="shared" si="18978"/>
        <v>0</v>
      </c>
      <c r="BO1017" s="113">
        <f t="shared" si="18978"/>
        <v>0</v>
      </c>
      <c r="BP1017" s="113">
        <f t="shared" si="18978"/>
        <v>0</v>
      </c>
      <c r="BQ1017" s="113">
        <f t="shared" ref="BQ1017:BT1017" si="18979">BQ1015/$F1015</f>
        <v>0</v>
      </c>
      <c r="BR1017" s="113">
        <f t="shared" si="18979"/>
        <v>0</v>
      </c>
      <c r="BS1017" s="113">
        <f t="shared" si="18979"/>
        <v>0</v>
      </c>
      <c r="BT1017" s="113">
        <f t="shared" si="18979"/>
        <v>0</v>
      </c>
      <c r="BU1017" s="113">
        <f t="shared" ref="BU1017:BX1017" si="18980">BU1015/$F1015</f>
        <v>0</v>
      </c>
      <c r="BV1017" s="113">
        <f t="shared" si="18980"/>
        <v>0</v>
      </c>
      <c r="BW1017" s="113">
        <f t="shared" si="18980"/>
        <v>0</v>
      </c>
      <c r="BX1017" s="113">
        <f t="shared" si="18980"/>
        <v>0</v>
      </c>
      <c r="BY1017" s="113">
        <f t="shared" ref="BY1017:CC1017" si="18981">BY1015/$F1015</f>
        <v>0</v>
      </c>
      <c r="BZ1017" s="113">
        <f t="shared" si="18981"/>
        <v>0</v>
      </c>
      <c r="CA1017" s="113">
        <f t="shared" si="18981"/>
        <v>0</v>
      </c>
      <c r="CB1017" s="113">
        <f t="shared" si="18981"/>
        <v>0</v>
      </c>
      <c r="CC1017" s="113">
        <f t="shared" si="18981"/>
        <v>0</v>
      </c>
      <c r="CD1017" s="113">
        <f t="shared" ref="CD1017:CG1017" si="18982">CD1015/$F1015</f>
        <v>0</v>
      </c>
      <c r="CE1017" s="113"/>
      <c r="CF1017" s="113">
        <f t="shared" si="18982"/>
        <v>0</v>
      </c>
      <c r="CG1017" s="113">
        <f t="shared" si="18982"/>
        <v>0</v>
      </c>
      <c r="CH1017" s="114">
        <f>IF(C1015="","",100%-SUM(G1017:CG1017))</f>
        <v>1.1102230246251565E-16</v>
      </c>
      <c r="CI1017" s="115">
        <f>IF(C1015="","",SUM(G1017:CG1017))</f>
        <v>0.99999999999999989</v>
      </c>
      <c r="CJ1017" s="67" t="b">
        <f>IF(C1015="","",SUM(G1017:CG1017)=CI1017)</f>
        <v>1</v>
      </c>
    </row>
    <row r="1018" spans="1:88" s="5" customFormat="1" ht="22.05" customHeight="1" x14ac:dyDescent="0.3">
      <c r="A1018" s="171" t="s">
        <v>718</v>
      </c>
      <c r="B1018" s="155" t="s">
        <v>719</v>
      </c>
      <c r="C1018" s="168" t="s">
        <v>163</v>
      </c>
      <c r="D1018" s="158">
        <v>1</v>
      </c>
      <c r="E1018" s="161">
        <v>5341875</v>
      </c>
      <c r="F1018" s="164">
        <f t="shared" si="18673"/>
        <v>5341875</v>
      </c>
      <c r="G1018" s="108">
        <v>0</v>
      </c>
      <c r="H1018" s="108"/>
      <c r="I1018" s="108"/>
      <c r="J1018" s="108"/>
      <c r="K1018" s="108"/>
      <c r="L1018" s="108"/>
      <c r="M1018" s="108"/>
      <c r="N1018" s="108"/>
      <c r="O1018" s="108"/>
      <c r="P1018" s="108"/>
      <c r="Q1018" s="108"/>
      <c r="R1018" s="108"/>
      <c r="S1018" s="108"/>
      <c r="T1018" s="108"/>
      <c r="U1018" s="108"/>
      <c r="V1018" s="108"/>
      <c r="W1018" s="108"/>
      <c r="X1018" s="108"/>
      <c r="Y1018" s="108"/>
      <c r="Z1018" s="108"/>
      <c r="AA1018" s="108"/>
      <c r="AB1018" s="108"/>
      <c r="AC1018" s="108"/>
      <c r="AD1018" s="108"/>
      <c r="AE1018" s="108"/>
      <c r="AF1018" s="108"/>
      <c r="AG1018" s="108"/>
      <c r="AH1018" s="108"/>
      <c r="AI1018" s="108"/>
      <c r="AJ1018" s="108"/>
      <c r="AK1018" s="108"/>
      <c r="AL1018" s="108"/>
      <c r="AM1018" s="108"/>
      <c r="AN1018" s="108"/>
      <c r="AO1018" s="108"/>
      <c r="AP1018" s="108"/>
      <c r="AQ1018" s="108"/>
      <c r="AR1018" s="108"/>
      <c r="AS1018" s="108"/>
      <c r="AT1018" s="108"/>
      <c r="AU1018" s="108"/>
      <c r="AV1018" s="108"/>
      <c r="AW1018" s="108"/>
      <c r="AX1018" s="108"/>
      <c r="AY1018" s="108"/>
      <c r="AZ1018" s="108"/>
      <c r="BA1018" s="108"/>
      <c r="BB1018" s="108"/>
      <c r="BC1018" s="108">
        <f>ROUND($F1018/5,0)</f>
        <v>1068375</v>
      </c>
      <c r="BD1018" s="108">
        <f>ROUND($F1018/5,0)</f>
        <v>1068375</v>
      </c>
      <c r="BE1018" s="108">
        <f t="shared" ref="BE1018:BG1018" si="18983">ROUND($F1018/5,0)</f>
        <v>1068375</v>
      </c>
      <c r="BF1018" s="108">
        <f t="shared" si="18983"/>
        <v>1068375</v>
      </c>
      <c r="BG1018" s="108">
        <f t="shared" si="18983"/>
        <v>1068375</v>
      </c>
      <c r="BH1018" s="108"/>
      <c r="BI1018" s="108"/>
      <c r="BJ1018" s="108"/>
      <c r="BK1018" s="108"/>
      <c r="BL1018" s="108"/>
      <c r="BM1018" s="108"/>
      <c r="BN1018" s="108"/>
      <c r="BO1018" s="108"/>
      <c r="BP1018" s="108"/>
      <c r="BQ1018" s="108"/>
      <c r="BR1018" s="108"/>
      <c r="BS1018" s="108"/>
      <c r="BT1018" s="108"/>
      <c r="BU1018" s="108"/>
      <c r="BV1018" s="108"/>
      <c r="BW1018" s="108"/>
      <c r="BX1018" s="108"/>
      <c r="BY1018" s="108"/>
      <c r="BZ1018" s="108"/>
      <c r="CA1018" s="108"/>
      <c r="CB1018" s="108"/>
      <c r="CC1018" s="108"/>
      <c r="CD1018" s="108"/>
      <c r="CE1018" s="108"/>
      <c r="CF1018" s="108"/>
      <c r="CG1018" s="108"/>
      <c r="CH1018" s="109">
        <f>IF(C1018="","",F1018-SUM(G1018:CG1018))</f>
        <v>0</v>
      </c>
      <c r="CI1018" s="107">
        <f>IF(C1018="","",SUM(G1018:CG1018))</f>
        <v>5341875</v>
      </c>
      <c r="CJ1018" s="67" t="b">
        <f>IF(C1018="","",F1018=CI1018)</f>
        <v>1</v>
      </c>
    </row>
    <row r="1019" spans="1:88" s="5" customFormat="1" ht="22.05" customHeight="1" x14ac:dyDescent="0.3">
      <c r="A1019" s="172"/>
      <c r="B1019" s="156"/>
      <c r="C1019" s="169"/>
      <c r="D1019" s="159"/>
      <c r="E1019" s="162"/>
      <c r="F1019" s="165"/>
      <c r="G1019" s="110">
        <v>0</v>
      </c>
      <c r="H1019" s="110"/>
      <c r="I1019" s="110"/>
      <c r="J1019" s="110"/>
      <c r="K1019" s="110"/>
      <c r="L1019" s="110"/>
      <c r="M1019" s="110"/>
      <c r="N1019" s="110"/>
      <c r="O1019" s="110"/>
      <c r="P1019" s="110"/>
      <c r="Q1019" s="110"/>
      <c r="R1019" s="110"/>
      <c r="S1019" s="110"/>
      <c r="T1019" s="110"/>
      <c r="U1019" s="110">
        <f t="shared" ref="U1019" si="18984">ROUND(U1018/$E1018,2)</f>
        <v>0</v>
      </c>
      <c r="V1019" s="110">
        <f t="shared" ref="V1019" si="18985">ROUND(V1018/$E1018,2)</f>
        <v>0</v>
      </c>
      <c r="W1019" s="110">
        <f t="shared" ref="W1019" si="18986">ROUND(W1018/$E1018,2)</f>
        <v>0</v>
      </c>
      <c r="X1019" s="110">
        <f t="shared" ref="X1019" si="18987">ROUND(X1018/$E1018,2)</f>
        <v>0</v>
      </c>
      <c r="Y1019" s="110">
        <f t="shared" ref="Y1019" si="18988">ROUND(Y1018/$E1018,2)</f>
        <v>0</v>
      </c>
      <c r="Z1019" s="110">
        <f t="shared" ref="Z1019" si="18989">ROUND(Z1018/$E1018,2)</f>
        <v>0</v>
      </c>
      <c r="AA1019" s="110">
        <f t="shared" ref="AA1019" si="18990">ROUND(AA1018/$E1018,2)</f>
        <v>0</v>
      </c>
      <c r="AB1019" s="110">
        <f t="shared" ref="AB1019" si="18991">ROUND(AB1018/$E1018,2)</f>
        <v>0</v>
      </c>
      <c r="AC1019" s="110">
        <f t="shared" ref="AC1019" si="18992">ROUND(AC1018/$E1018,2)</f>
        <v>0</v>
      </c>
      <c r="AD1019" s="110">
        <f t="shared" ref="AD1019" si="18993">ROUND(AD1018/$E1018,2)</f>
        <v>0</v>
      </c>
      <c r="AE1019" s="110">
        <f t="shared" ref="AE1019" si="18994">ROUND(AE1018/$E1018,2)</f>
        <v>0</v>
      </c>
      <c r="AF1019" s="110">
        <f t="shared" ref="AF1019" si="18995">ROUND(AF1018/$E1018,2)</f>
        <v>0</v>
      </c>
      <c r="AG1019" s="110">
        <f t="shared" ref="AG1019" si="18996">ROUND(AG1018/$E1018,2)</f>
        <v>0</v>
      </c>
      <c r="AH1019" s="110">
        <f t="shared" ref="AH1019" si="18997">ROUND(AH1018/$E1018,2)</f>
        <v>0</v>
      </c>
      <c r="AI1019" s="110">
        <f t="shared" ref="AI1019" si="18998">ROUND(AI1018/$E1018,2)</f>
        <v>0</v>
      </c>
      <c r="AJ1019" s="110">
        <f t="shared" ref="AJ1019" si="18999">ROUND(AJ1018/$E1018,2)</f>
        <v>0</v>
      </c>
      <c r="AK1019" s="110">
        <f t="shared" ref="AK1019" si="19000">ROUND(AK1018/$E1018,2)</f>
        <v>0</v>
      </c>
      <c r="AL1019" s="110">
        <f t="shared" ref="AL1019" si="19001">ROUND(AL1018/$E1018,2)</f>
        <v>0</v>
      </c>
      <c r="AM1019" s="110">
        <f t="shared" ref="AM1019" si="19002">ROUND(AM1018/$E1018,2)</f>
        <v>0</v>
      </c>
      <c r="AN1019" s="110">
        <f t="shared" ref="AN1019" si="19003">ROUND(AN1018/$E1018,2)</f>
        <v>0</v>
      </c>
      <c r="AO1019" s="110">
        <f t="shared" ref="AO1019" si="19004">ROUND(AO1018/$E1018,2)</f>
        <v>0</v>
      </c>
      <c r="AP1019" s="110">
        <f t="shared" ref="AP1019" si="19005">ROUND(AP1018/$E1018,2)</f>
        <v>0</v>
      </c>
      <c r="AQ1019" s="110">
        <f t="shared" ref="AQ1019" si="19006">ROUND(AQ1018/$E1018,2)</f>
        <v>0</v>
      </c>
      <c r="AR1019" s="110">
        <f t="shared" ref="AR1019" si="19007">ROUND(AR1018/$E1018,2)</f>
        <v>0</v>
      </c>
      <c r="AS1019" s="110">
        <f t="shared" ref="AS1019" si="19008">ROUND(AS1018/$E1018,2)</f>
        <v>0</v>
      </c>
      <c r="AT1019" s="110">
        <f t="shared" ref="AT1019" si="19009">ROUND(AT1018/$E1018,2)</f>
        <v>0</v>
      </c>
      <c r="AU1019" s="110">
        <f t="shared" ref="AU1019" si="19010">ROUND(AU1018/$E1018,2)</f>
        <v>0</v>
      </c>
      <c r="AV1019" s="110">
        <f t="shared" ref="AV1019" si="19011">ROUND(AV1018/$E1018,2)</f>
        <v>0</v>
      </c>
      <c r="AW1019" s="110">
        <f t="shared" ref="AW1019" si="19012">ROUND(AW1018/$E1018,2)</f>
        <v>0</v>
      </c>
      <c r="AX1019" s="110">
        <f t="shared" ref="AX1019" si="19013">ROUND(AX1018/$E1018,2)</f>
        <v>0</v>
      </c>
      <c r="AY1019" s="110">
        <f t="shared" ref="AY1019" si="19014">ROUND(AY1018/$E1018,2)</f>
        <v>0</v>
      </c>
      <c r="AZ1019" s="110">
        <f t="shared" ref="AZ1019" si="19015">ROUND(AZ1018/$E1018,2)</f>
        <v>0</v>
      </c>
      <c r="BA1019" s="110">
        <f t="shared" ref="BA1019" si="19016">ROUND(BA1018/$E1018,2)</f>
        <v>0</v>
      </c>
      <c r="BB1019" s="110">
        <f t="shared" ref="BB1019" si="19017">ROUND(BB1018/$E1018,2)</f>
        <v>0</v>
      </c>
      <c r="BC1019" s="110">
        <f t="shared" ref="BC1019" si="19018">ROUND(BC1018/$E1018,2)</f>
        <v>0.2</v>
      </c>
      <c r="BD1019" s="110">
        <f t="shared" ref="BD1019" si="19019">ROUND(BD1018/$E1018,2)</f>
        <v>0.2</v>
      </c>
      <c r="BE1019" s="110">
        <f t="shared" ref="BE1019" si="19020">ROUND(BE1018/$E1018,2)</f>
        <v>0.2</v>
      </c>
      <c r="BF1019" s="110">
        <f t="shared" ref="BF1019" si="19021">ROUND(BF1018/$E1018,2)</f>
        <v>0.2</v>
      </c>
      <c r="BG1019" s="110">
        <f t="shared" ref="BG1019" si="19022">ROUND(BG1018/$E1018,2)</f>
        <v>0.2</v>
      </c>
      <c r="BH1019" s="110">
        <f t="shared" ref="BH1019" si="19023">ROUND(BH1018/$E1018,2)</f>
        <v>0</v>
      </c>
      <c r="BI1019" s="110">
        <f t="shared" ref="BI1019" si="19024">ROUND(BI1018/$E1018,2)</f>
        <v>0</v>
      </c>
      <c r="BJ1019" s="110">
        <f t="shared" ref="BJ1019" si="19025">ROUND(BJ1018/$E1018,2)</f>
        <v>0</v>
      </c>
      <c r="BK1019" s="110">
        <f t="shared" ref="BK1019" si="19026">ROUND(BK1018/$E1018,2)</f>
        <v>0</v>
      </c>
      <c r="BL1019" s="110">
        <f t="shared" ref="BL1019" si="19027">ROUND(BL1018/$E1018,2)</f>
        <v>0</v>
      </c>
      <c r="BM1019" s="110">
        <f t="shared" ref="BM1019" si="19028">ROUND(BM1018/$E1018,2)</f>
        <v>0</v>
      </c>
      <c r="BN1019" s="110">
        <f t="shared" ref="BN1019" si="19029">ROUND(BN1018/$E1018,2)</f>
        <v>0</v>
      </c>
      <c r="BO1019" s="110">
        <f t="shared" ref="BO1019" si="19030">ROUND(BO1018/$E1018,2)</f>
        <v>0</v>
      </c>
      <c r="BP1019" s="110">
        <f t="shared" ref="BP1019" si="19031">ROUND(BP1018/$E1018,2)</f>
        <v>0</v>
      </c>
      <c r="BQ1019" s="110">
        <f t="shared" ref="BQ1019" si="19032">ROUND(BQ1018/$E1018,2)</f>
        <v>0</v>
      </c>
      <c r="BR1019" s="110">
        <f t="shared" ref="BR1019" si="19033">ROUND(BR1018/$E1018,2)</f>
        <v>0</v>
      </c>
      <c r="BS1019" s="110">
        <f t="shared" ref="BS1019" si="19034">ROUND(BS1018/$E1018,2)</f>
        <v>0</v>
      </c>
      <c r="BT1019" s="110">
        <f t="shared" ref="BT1019" si="19035">ROUND(BT1018/$E1018,2)</f>
        <v>0</v>
      </c>
      <c r="BU1019" s="110">
        <f t="shared" ref="BU1019" si="19036">ROUND(BU1018/$E1018,2)</f>
        <v>0</v>
      </c>
      <c r="BV1019" s="110">
        <f t="shared" ref="BV1019" si="19037">ROUND(BV1018/$E1018,2)</f>
        <v>0</v>
      </c>
      <c r="BW1019" s="110">
        <f t="shared" ref="BW1019" si="19038">ROUND(BW1018/$E1018,2)</f>
        <v>0</v>
      </c>
      <c r="BX1019" s="110">
        <f t="shared" ref="BX1019" si="19039">ROUND(BX1018/$E1018,2)</f>
        <v>0</v>
      </c>
      <c r="BY1019" s="110">
        <f t="shared" ref="BY1019" si="19040">ROUND(BY1018/$E1018,2)</f>
        <v>0</v>
      </c>
      <c r="BZ1019" s="110">
        <f t="shared" ref="BZ1019" si="19041">ROUND(BZ1018/$E1018,2)</f>
        <v>0</v>
      </c>
      <c r="CA1019" s="110">
        <f t="shared" ref="CA1019" si="19042">ROUND(CA1018/$E1018,2)</f>
        <v>0</v>
      </c>
      <c r="CB1019" s="110">
        <f t="shared" ref="CB1019" si="19043">ROUND(CB1018/$E1018,2)</f>
        <v>0</v>
      </c>
      <c r="CC1019" s="110">
        <f t="shared" ref="CC1019" si="19044">ROUND(CC1018/$E1018,2)</f>
        <v>0</v>
      </c>
      <c r="CD1019" s="110">
        <f t="shared" ref="CD1019" si="19045">ROUND(CD1018/$E1018,2)</f>
        <v>0</v>
      </c>
      <c r="CE1019" s="110"/>
      <c r="CF1019" s="110">
        <f t="shared" ref="CF1019" si="19046">ROUND(CF1018/$E1018,2)</f>
        <v>0</v>
      </c>
      <c r="CG1019" s="110">
        <f t="shared" ref="CG1019" si="19047">ROUND(CG1018/$E1018,2)</f>
        <v>0</v>
      </c>
      <c r="CH1019" s="111">
        <f>IF(C1018="","",D1018-SUM(G1019:CG1019))</f>
        <v>0</v>
      </c>
      <c r="CI1019" s="112">
        <f>IF(C1018="","",SUM(G1019:CG1019))</f>
        <v>1</v>
      </c>
      <c r="CJ1019" s="67" t="b">
        <f>IF(C1018="","",D1018=CI1019)</f>
        <v>1</v>
      </c>
    </row>
    <row r="1020" spans="1:88" s="5" customFormat="1" ht="22.05" customHeight="1" x14ac:dyDescent="0.3">
      <c r="A1020" s="173"/>
      <c r="B1020" s="157"/>
      <c r="C1020" s="170"/>
      <c r="D1020" s="160"/>
      <c r="E1020" s="163"/>
      <c r="F1020" s="166"/>
      <c r="G1020" s="113">
        <v>0</v>
      </c>
      <c r="H1020" s="113"/>
      <c r="I1020" s="113"/>
      <c r="J1020" s="113"/>
      <c r="K1020" s="113"/>
      <c r="L1020" s="113"/>
      <c r="M1020" s="113"/>
      <c r="N1020" s="113"/>
      <c r="O1020" s="113"/>
      <c r="P1020" s="113"/>
      <c r="Q1020" s="113"/>
      <c r="R1020" s="113"/>
      <c r="S1020" s="113"/>
      <c r="T1020" s="113"/>
      <c r="U1020" s="113">
        <f t="shared" ref="U1020:X1020" si="19048">U1018/$F1018</f>
        <v>0</v>
      </c>
      <c r="V1020" s="113">
        <f t="shared" si="19048"/>
        <v>0</v>
      </c>
      <c r="W1020" s="113">
        <f t="shared" si="19048"/>
        <v>0</v>
      </c>
      <c r="X1020" s="113">
        <f t="shared" si="19048"/>
        <v>0</v>
      </c>
      <c r="Y1020" s="113">
        <f t="shared" ref="Y1020:AG1020" si="19049">Y1018/$F1018</f>
        <v>0</v>
      </c>
      <c r="Z1020" s="113">
        <f t="shared" si="19049"/>
        <v>0</v>
      </c>
      <c r="AA1020" s="113">
        <f t="shared" si="19049"/>
        <v>0</v>
      </c>
      <c r="AB1020" s="113">
        <f t="shared" si="19049"/>
        <v>0</v>
      </c>
      <c r="AC1020" s="113">
        <f t="shared" si="19049"/>
        <v>0</v>
      </c>
      <c r="AD1020" s="113">
        <f t="shared" si="19049"/>
        <v>0</v>
      </c>
      <c r="AE1020" s="113">
        <f t="shared" si="19049"/>
        <v>0</v>
      </c>
      <c r="AF1020" s="113">
        <f t="shared" si="19049"/>
        <v>0</v>
      </c>
      <c r="AG1020" s="113">
        <f t="shared" si="19049"/>
        <v>0</v>
      </c>
      <c r="AH1020" s="113">
        <f t="shared" ref="AH1020:AK1020" si="19050">AH1018/$F1018</f>
        <v>0</v>
      </c>
      <c r="AI1020" s="113">
        <f t="shared" si="19050"/>
        <v>0</v>
      </c>
      <c r="AJ1020" s="113">
        <f t="shared" si="19050"/>
        <v>0</v>
      </c>
      <c r="AK1020" s="113">
        <f t="shared" si="19050"/>
        <v>0</v>
      </c>
      <c r="AL1020" s="113">
        <f t="shared" ref="AL1020:AT1020" si="19051">AL1018/$F1018</f>
        <v>0</v>
      </c>
      <c r="AM1020" s="113">
        <f t="shared" si="19051"/>
        <v>0</v>
      </c>
      <c r="AN1020" s="113">
        <f t="shared" si="19051"/>
        <v>0</v>
      </c>
      <c r="AO1020" s="113">
        <f t="shared" si="19051"/>
        <v>0</v>
      </c>
      <c r="AP1020" s="113">
        <f t="shared" si="19051"/>
        <v>0</v>
      </c>
      <c r="AQ1020" s="113">
        <f t="shared" si="19051"/>
        <v>0</v>
      </c>
      <c r="AR1020" s="113">
        <f t="shared" si="19051"/>
        <v>0</v>
      </c>
      <c r="AS1020" s="113">
        <f t="shared" si="19051"/>
        <v>0</v>
      </c>
      <c r="AT1020" s="113">
        <f t="shared" si="19051"/>
        <v>0</v>
      </c>
      <c r="AU1020" s="113">
        <f t="shared" ref="AU1020:AX1020" si="19052">AU1018/$F1018</f>
        <v>0</v>
      </c>
      <c r="AV1020" s="113">
        <f t="shared" si="19052"/>
        <v>0</v>
      </c>
      <c r="AW1020" s="113">
        <f t="shared" si="19052"/>
        <v>0</v>
      </c>
      <c r="AX1020" s="113">
        <f t="shared" si="19052"/>
        <v>0</v>
      </c>
      <c r="AY1020" s="113">
        <f t="shared" ref="AY1020:BC1020" si="19053">AY1018/$F1018</f>
        <v>0</v>
      </c>
      <c r="AZ1020" s="113">
        <f t="shared" si="19053"/>
        <v>0</v>
      </c>
      <c r="BA1020" s="113">
        <f t="shared" si="19053"/>
        <v>0</v>
      </c>
      <c r="BB1020" s="113">
        <f t="shared" si="19053"/>
        <v>0</v>
      </c>
      <c r="BC1020" s="113">
        <f t="shared" si="19053"/>
        <v>0.2</v>
      </c>
      <c r="BD1020" s="113">
        <f t="shared" ref="BD1020:BG1020" si="19054">BD1018/$F1018</f>
        <v>0.2</v>
      </c>
      <c r="BE1020" s="113">
        <f t="shared" si="19054"/>
        <v>0.2</v>
      </c>
      <c r="BF1020" s="113">
        <f t="shared" si="19054"/>
        <v>0.2</v>
      </c>
      <c r="BG1020" s="113">
        <f t="shared" si="19054"/>
        <v>0.2</v>
      </c>
      <c r="BH1020" s="113">
        <f t="shared" ref="BH1020:BK1020" si="19055">BH1018/$F1018</f>
        <v>0</v>
      </c>
      <c r="BI1020" s="113">
        <f t="shared" si="19055"/>
        <v>0</v>
      </c>
      <c r="BJ1020" s="113">
        <f t="shared" si="19055"/>
        <v>0</v>
      </c>
      <c r="BK1020" s="113">
        <f t="shared" si="19055"/>
        <v>0</v>
      </c>
      <c r="BL1020" s="113">
        <f t="shared" ref="BL1020:BP1020" si="19056">BL1018/$F1018</f>
        <v>0</v>
      </c>
      <c r="BM1020" s="113">
        <f t="shared" si="19056"/>
        <v>0</v>
      </c>
      <c r="BN1020" s="113">
        <f t="shared" si="19056"/>
        <v>0</v>
      </c>
      <c r="BO1020" s="113">
        <f t="shared" si="19056"/>
        <v>0</v>
      </c>
      <c r="BP1020" s="113">
        <f t="shared" si="19056"/>
        <v>0</v>
      </c>
      <c r="BQ1020" s="113">
        <f t="shared" ref="BQ1020:BT1020" si="19057">BQ1018/$F1018</f>
        <v>0</v>
      </c>
      <c r="BR1020" s="113">
        <f t="shared" si="19057"/>
        <v>0</v>
      </c>
      <c r="BS1020" s="113">
        <f t="shared" si="19057"/>
        <v>0</v>
      </c>
      <c r="BT1020" s="113">
        <f t="shared" si="19057"/>
        <v>0</v>
      </c>
      <c r="BU1020" s="113">
        <f t="shared" ref="BU1020:BX1020" si="19058">BU1018/$F1018</f>
        <v>0</v>
      </c>
      <c r="BV1020" s="113">
        <f t="shared" si="19058"/>
        <v>0</v>
      </c>
      <c r="BW1020" s="113">
        <f t="shared" si="19058"/>
        <v>0</v>
      </c>
      <c r="BX1020" s="113">
        <f t="shared" si="19058"/>
        <v>0</v>
      </c>
      <c r="BY1020" s="113">
        <f t="shared" ref="BY1020:CC1020" si="19059">BY1018/$F1018</f>
        <v>0</v>
      </c>
      <c r="BZ1020" s="113">
        <f t="shared" si="19059"/>
        <v>0</v>
      </c>
      <c r="CA1020" s="113">
        <f t="shared" si="19059"/>
        <v>0</v>
      </c>
      <c r="CB1020" s="113">
        <f t="shared" si="19059"/>
        <v>0</v>
      </c>
      <c r="CC1020" s="113">
        <f t="shared" si="19059"/>
        <v>0</v>
      </c>
      <c r="CD1020" s="113">
        <f t="shared" ref="CD1020:CG1020" si="19060">CD1018/$F1018</f>
        <v>0</v>
      </c>
      <c r="CE1020" s="113"/>
      <c r="CF1020" s="113">
        <f t="shared" si="19060"/>
        <v>0</v>
      </c>
      <c r="CG1020" s="113">
        <f t="shared" si="19060"/>
        <v>0</v>
      </c>
      <c r="CH1020" s="114">
        <f>IF(C1018="","",100%-SUM(G1020:CG1020))</f>
        <v>0</v>
      </c>
      <c r="CI1020" s="115">
        <f>IF(C1018="","",SUM(G1020:CG1020))</f>
        <v>1</v>
      </c>
      <c r="CJ1020" s="67" t="b">
        <f>IF(C1018="","",SUM(G1020:CG1020)=CI1020)</f>
        <v>1</v>
      </c>
    </row>
    <row r="1021" spans="1:88" s="5" customFormat="1" ht="15" customHeight="1" x14ac:dyDescent="0.3">
      <c r="A1021" s="171" t="s">
        <v>720</v>
      </c>
      <c r="B1021" s="155" t="s">
        <v>721</v>
      </c>
      <c r="C1021" s="168" t="s">
        <v>163</v>
      </c>
      <c r="D1021" s="158">
        <v>4</v>
      </c>
      <c r="E1021" s="161">
        <v>529118</v>
      </c>
      <c r="F1021" s="164">
        <f t="shared" si="18673"/>
        <v>2116472</v>
      </c>
      <c r="G1021" s="108">
        <v>0</v>
      </c>
      <c r="H1021" s="108"/>
      <c r="I1021" s="108"/>
      <c r="J1021" s="108"/>
      <c r="K1021" s="108"/>
      <c r="L1021" s="108"/>
      <c r="M1021" s="108"/>
      <c r="N1021" s="108"/>
      <c r="O1021" s="108"/>
      <c r="P1021" s="108"/>
      <c r="Q1021" s="108"/>
      <c r="R1021" s="108"/>
      <c r="S1021" s="108"/>
      <c r="T1021" s="108"/>
      <c r="U1021" s="108"/>
      <c r="V1021" s="108"/>
      <c r="W1021" s="108"/>
      <c r="X1021" s="108"/>
      <c r="Y1021" s="108"/>
      <c r="Z1021" s="108"/>
      <c r="AA1021" s="108"/>
      <c r="AB1021" s="108"/>
      <c r="AC1021" s="108"/>
      <c r="AD1021" s="108"/>
      <c r="AE1021" s="108"/>
      <c r="AF1021" s="108"/>
      <c r="AG1021" s="108"/>
      <c r="AH1021" s="108"/>
      <c r="AI1021" s="108"/>
      <c r="AJ1021" s="108"/>
      <c r="AK1021" s="108"/>
      <c r="AL1021" s="108"/>
      <c r="AM1021" s="108"/>
      <c r="AN1021" s="108"/>
      <c r="AO1021" s="108"/>
      <c r="AP1021" s="108"/>
      <c r="AQ1021" s="108"/>
      <c r="AR1021" s="108"/>
      <c r="AS1021" s="108"/>
      <c r="AT1021" s="108"/>
      <c r="AU1021" s="108"/>
      <c r="AV1021" s="108"/>
      <c r="AW1021" s="108"/>
      <c r="AX1021" s="108"/>
      <c r="AY1021" s="108"/>
      <c r="AZ1021" s="108"/>
      <c r="BA1021" s="108"/>
      <c r="BB1021" s="108"/>
      <c r="BC1021" s="108">
        <f>ROUND($F1021/5,0)</f>
        <v>423294</v>
      </c>
      <c r="BD1021" s="108">
        <f>ROUNDUP($F1021/5,0)</f>
        <v>423295</v>
      </c>
      <c r="BE1021" s="108">
        <f>ROUNDUP($F1021/5,0)</f>
        <v>423295</v>
      </c>
      <c r="BF1021" s="108">
        <f t="shared" ref="BF1021:BG1021" si="19061">ROUND($F1021/5,0)</f>
        <v>423294</v>
      </c>
      <c r="BG1021" s="108">
        <f t="shared" si="19061"/>
        <v>423294</v>
      </c>
      <c r="BH1021" s="108"/>
      <c r="BI1021" s="108"/>
      <c r="BJ1021" s="108"/>
      <c r="BK1021" s="108"/>
      <c r="BL1021" s="108"/>
      <c r="BM1021" s="108"/>
      <c r="BN1021" s="108"/>
      <c r="BO1021" s="108"/>
      <c r="BP1021" s="108"/>
      <c r="BQ1021" s="108"/>
      <c r="BR1021" s="108"/>
      <c r="BS1021" s="108"/>
      <c r="BT1021" s="108"/>
      <c r="BU1021" s="108"/>
      <c r="BV1021" s="108"/>
      <c r="BW1021" s="108"/>
      <c r="BX1021" s="108"/>
      <c r="BY1021" s="108"/>
      <c r="BZ1021" s="108"/>
      <c r="CA1021" s="108"/>
      <c r="CB1021" s="108"/>
      <c r="CC1021" s="108"/>
      <c r="CD1021" s="108"/>
      <c r="CE1021" s="108"/>
      <c r="CF1021" s="108"/>
      <c r="CG1021" s="108"/>
      <c r="CH1021" s="109">
        <f>IF(C1021="","",F1021-SUM(G1021:CG1021))</f>
        <v>0</v>
      </c>
      <c r="CI1021" s="107">
        <f>IF(C1021="","",SUM(G1021:CG1021))</f>
        <v>2116472</v>
      </c>
      <c r="CJ1021" s="67" t="b">
        <f>IF(C1021="","",F1021=CI1021)</f>
        <v>1</v>
      </c>
    </row>
    <row r="1022" spans="1:88" s="5" customFormat="1" x14ac:dyDescent="0.3">
      <c r="A1022" s="172"/>
      <c r="B1022" s="156"/>
      <c r="C1022" s="169"/>
      <c r="D1022" s="159"/>
      <c r="E1022" s="162"/>
      <c r="F1022" s="165"/>
      <c r="G1022" s="110">
        <v>0</v>
      </c>
      <c r="H1022" s="110"/>
      <c r="I1022" s="110"/>
      <c r="J1022" s="110"/>
      <c r="K1022" s="110"/>
      <c r="L1022" s="110"/>
      <c r="M1022" s="110"/>
      <c r="N1022" s="110"/>
      <c r="O1022" s="110"/>
      <c r="P1022" s="110"/>
      <c r="Q1022" s="110"/>
      <c r="R1022" s="110"/>
      <c r="S1022" s="110"/>
      <c r="T1022" s="110"/>
      <c r="U1022" s="110">
        <f t="shared" ref="U1022" si="19062">ROUND(U1021/$E1021,2)</f>
        <v>0</v>
      </c>
      <c r="V1022" s="110">
        <f t="shared" ref="V1022" si="19063">ROUND(V1021/$E1021,2)</f>
        <v>0</v>
      </c>
      <c r="W1022" s="110">
        <f t="shared" ref="W1022" si="19064">ROUND(W1021/$E1021,2)</f>
        <v>0</v>
      </c>
      <c r="X1022" s="110">
        <f t="shared" ref="X1022" si="19065">ROUND(X1021/$E1021,2)</f>
        <v>0</v>
      </c>
      <c r="Y1022" s="110">
        <f t="shared" ref="Y1022" si="19066">ROUND(Y1021/$E1021,2)</f>
        <v>0</v>
      </c>
      <c r="Z1022" s="110">
        <f t="shared" ref="Z1022" si="19067">ROUND(Z1021/$E1021,2)</f>
        <v>0</v>
      </c>
      <c r="AA1022" s="110">
        <f t="shared" ref="AA1022" si="19068">ROUND(AA1021/$E1021,2)</f>
        <v>0</v>
      </c>
      <c r="AB1022" s="110">
        <f t="shared" ref="AB1022" si="19069">ROUND(AB1021/$E1021,2)</f>
        <v>0</v>
      </c>
      <c r="AC1022" s="110">
        <f t="shared" ref="AC1022" si="19070">ROUND(AC1021/$E1021,2)</f>
        <v>0</v>
      </c>
      <c r="AD1022" s="110">
        <f t="shared" ref="AD1022" si="19071">ROUND(AD1021/$E1021,2)</f>
        <v>0</v>
      </c>
      <c r="AE1022" s="110">
        <f t="shared" ref="AE1022" si="19072">ROUND(AE1021/$E1021,2)</f>
        <v>0</v>
      </c>
      <c r="AF1022" s="110">
        <f t="shared" ref="AF1022" si="19073">ROUND(AF1021/$E1021,2)</f>
        <v>0</v>
      </c>
      <c r="AG1022" s="110">
        <f t="shared" ref="AG1022" si="19074">ROUND(AG1021/$E1021,2)</f>
        <v>0</v>
      </c>
      <c r="AH1022" s="110">
        <f t="shared" ref="AH1022" si="19075">ROUND(AH1021/$E1021,2)</f>
        <v>0</v>
      </c>
      <c r="AI1022" s="110">
        <f t="shared" ref="AI1022" si="19076">ROUND(AI1021/$E1021,2)</f>
        <v>0</v>
      </c>
      <c r="AJ1022" s="110">
        <f t="shared" ref="AJ1022" si="19077">ROUND(AJ1021/$E1021,2)</f>
        <v>0</v>
      </c>
      <c r="AK1022" s="110">
        <f t="shared" ref="AK1022" si="19078">ROUND(AK1021/$E1021,2)</f>
        <v>0</v>
      </c>
      <c r="AL1022" s="110">
        <f t="shared" ref="AL1022" si="19079">ROUND(AL1021/$E1021,2)</f>
        <v>0</v>
      </c>
      <c r="AM1022" s="110">
        <f t="shared" ref="AM1022" si="19080">ROUND(AM1021/$E1021,2)</f>
        <v>0</v>
      </c>
      <c r="AN1022" s="110">
        <f t="shared" ref="AN1022" si="19081">ROUND(AN1021/$E1021,2)</f>
        <v>0</v>
      </c>
      <c r="AO1022" s="110">
        <f t="shared" ref="AO1022" si="19082">ROUND(AO1021/$E1021,2)</f>
        <v>0</v>
      </c>
      <c r="AP1022" s="110">
        <f t="shared" ref="AP1022" si="19083">ROUND(AP1021/$E1021,2)</f>
        <v>0</v>
      </c>
      <c r="AQ1022" s="110">
        <f t="shared" ref="AQ1022" si="19084">ROUND(AQ1021/$E1021,2)</f>
        <v>0</v>
      </c>
      <c r="AR1022" s="110">
        <f t="shared" ref="AR1022" si="19085">ROUND(AR1021/$E1021,2)</f>
        <v>0</v>
      </c>
      <c r="AS1022" s="110">
        <f t="shared" ref="AS1022" si="19086">ROUND(AS1021/$E1021,2)</f>
        <v>0</v>
      </c>
      <c r="AT1022" s="110">
        <f t="shared" ref="AT1022" si="19087">ROUND(AT1021/$E1021,2)</f>
        <v>0</v>
      </c>
      <c r="AU1022" s="110">
        <f t="shared" ref="AU1022" si="19088">ROUND(AU1021/$E1021,2)</f>
        <v>0</v>
      </c>
      <c r="AV1022" s="110">
        <f t="shared" ref="AV1022" si="19089">ROUND(AV1021/$E1021,2)</f>
        <v>0</v>
      </c>
      <c r="AW1022" s="110">
        <f t="shared" ref="AW1022" si="19090">ROUND(AW1021/$E1021,2)</f>
        <v>0</v>
      </c>
      <c r="AX1022" s="110">
        <f t="shared" ref="AX1022" si="19091">ROUND(AX1021/$E1021,2)</f>
        <v>0</v>
      </c>
      <c r="AY1022" s="110">
        <f t="shared" ref="AY1022" si="19092">ROUND(AY1021/$E1021,2)</f>
        <v>0</v>
      </c>
      <c r="AZ1022" s="110">
        <f t="shared" ref="AZ1022" si="19093">ROUND(AZ1021/$E1021,2)</f>
        <v>0</v>
      </c>
      <c r="BA1022" s="110">
        <f t="shared" ref="BA1022" si="19094">ROUND(BA1021/$E1021,2)</f>
        <v>0</v>
      </c>
      <c r="BB1022" s="110">
        <f t="shared" ref="BB1022" si="19095">ROUND(BB1021/$E1021,2)</f>
        <v>0</v>
      </c>
      <c r="BC1022" s="110">
        <f t="shared" ref="BC1022" si="19096">ROUND(BC1021/$E1021,2)</f>
        <v>0.8</v>
      </c>
      <c r="BD1022" s="110">
        <f t="shared" ref="BD1022" si="19097">ROUND(BD1021/$E1021,2)</f>
        <v>0.8</v>
      </c>
      <c r="BE1022" s="110">
        <f t="shared" ref="BE1022" si="19098">ROUND(BE1021/$E1021,2)</f>
        <v>0.8</v>
      </c>
      <c r="BF1022" s="110">
        <f t="shared" ref="BF1022" si="19099">ROUND(BF1021/$E1021,2)</f>
        <v>0.8</v>
      </c>
      <c r="BG1022" s="110">
        <f t="shared" ref="BG1022" si="19100">ROUND(BG1021/$E1021,2)</f>
        <v>0.8</v>
      </c>
      <c r="BH1022" s="110">
        <f t="shared" ref="BH1022" si="19101">ROUND(BH1021/$E1021,2)</f>
        <v>0</v>
      </c>
      <c r="BI1022" s="110">
        <f t="shared" ref="BI1022" si="19102">ROUND(BI1021/$E1021,2)</f>
        <v>0</v>
      </c>
      <c r="BJ1022" s="110">
        <f t="shared" ref="BJ1022" si="19103">ROUND(BJ1021/$E1021,2)</f>
        <v>0</v>
      </c>
      <c r="BK1022" s="110">
        <f t="shared" ref="BK1022" si="19104">ROUND(BK1021/$E1021,2)</f>
        <v>0</v>
      </c>
      <c r="BL1022" s="110">
        <f t="shared" ref="BL1022" si="19105">ROUND(BL1021/$E1021,2)</f>
        <v>0</v>
      </c>
      <c r="BM1022" s="110">
        <f t="shared" ref="BM1022" si="19106">ROUND(BM1021/$E1021,2)</f>
        <v>0</v>
      </c>
      <c r="BN1022" s="110">
        <f t="shared" ref="BN1022" si="19107">ROUND(BN1021/$E1021,2)</f>
        <v>0</v>
      </c>
      <c r="BO1022" s="110">
        <f t="shared" ref="BO1022" si="19108">ROUND(BO1021/$E1021,2)</f>
        <v>0</v>
      </c>
      <c r="BP1022" s="110">
        <f t="shared" ref="BP1022" si="19109">ROUND(BP1021/$E1021,2)</f>
        <v>0</v>
      </c>
      <c r="BQ1022" s="110">
        <f t="shared" ref="BQ1022" si="19110">ROUND(BQ1021/$E1021,2)</f>
        <v>0</v>
      </c>
      <c r="BR1022" s="110">
        <f t="shared" ref="BR1022" si="19111">ROUND(BR1021/$E1021,2)</f>
        <v>0</v>
      </c>
      <c r="BS1022" s="110">
        <f t="shared" ref="BS1022" si="19112">ROUND(BS1021/$E1021,2)</f>
        <v>0</v>
      </c>
      <c r="BT1022" s="110">
        <f t="shared" ref="BT1022" si="19113">ROUND(BT1021/$E1021,2)</f>
        <v>0</v>
      </c>
      <c r="BU1022" s="110">
        <f t="shared" ref="BU1022" si="19114">ROUND(BU1021/$E1021,2)</f>
        <v>0</v>
      </c>
      <c r="BV1022" s="110">
        <f t="shared" ref="BV1022" si="19115">ROUND(BV1021/$E1021,2)</f>
        <v>0</v>
      </c>
      <c r="BW1022" s="110">
        <f t="shared" ref="BW1022" si="19116">ROUND(BW1021/$E1021,2)</f>
        <v>0</v>
      </c>
      <c r="BX1022" s="110">
        <f t="shared" ref="BX1022" si="19117">ROUND(BX1021/$E1021,2)</f>
        <v>0</v>
      </c>
      <c r="BY1022" s="110">
        <f t="shared" ref="BY1022" si="19118">ROUND(BY1021/$E1021,2)</f>
        <v>0</v>
      </c>
      <c r="BZ1022" s="110">
        <f t="shared" ref="BZ1022" si="19119">ROUND(BZ1021/$E1021,2)</f>
        <v>0</v>
      </c>
      <c r="CA1022" s="110">
        <f t="shared" ref="CA1022" si="19120">ROUND(CA1021/$E1021,2)</f>
        <v>0</v>
      </c>
      <c r="CB1022" s="110">
        <f t="shared" ref="CB1022" si="19121">ROUND(CB1021/$E1021,2)</f>
        <v>0</v>
      </c>
      <c r="CC1022" s="110">
        <f t="shared" ref="CC1022" si="19122">ROUND(CC1021/$E1021,2)</f>
        <v>0</v>
      </c>
      <c r="CD1022" s="110">
        <f t="shared" ref="CD1022" si="19123">ROUND(CD1021/$E1021,2)</f>
        <v>0</v>
      </c>
      <c r="CE1022" s="110"/>
      <c r="CF1022" s="110">
        <f t="shared" ref="CF1022" si="19124">ROUND(CF1021/$E1021,2)</f>
        <v>0</v>
      </c>
      <c r="CG1022" s="110">
        <f t="shared" ref="CG1022" si="19125">ROUND(CG1021/$E1021,2)</f>
        <v>0</v>
      </c>
      <c r="CH1022" s="111">
        <f>IF(C1021="","",D1021-SUM(G1022:CG1022))</f>
        <v>0</v>
      </c>
      <c r="CI1022" s="112">
        <f>IF(C1021="","",SUM(G1022:CG1022))</f>
        <v>4</v>
      </c>
      <c r="CJ1022" s="67" t="b">
        <f>IF(C1021="","",D1021=CI1022)</f>
        <v>1</v>
      </c>
    </row>
    <row r="1023" spans="1:88" s="5" customFormat="1" x14ac:dyDescent="0.3">
      <c r="A1023" s="173"/>
      <c r="B1023" s="157"/>
      <c r="C1023" s="170"/>
      <c r="D1023" s="160"/>
      <c r="E1023" s="163"/>
      <c r="F1023" s="166"/>
      <c r="G1023" s="113">
        <v>0</v>
      </c>
      <c r="H1023" s="113"/>
      <c r="I1023" s="113"/>
      <c r="J1023" s="113"/>
      <c r="K1023" s="113"/>
      <c r="L1023" s="113"/>
      <c r="M1023" s="113"/>
      <c r="N1023" s="113"/>
      <c r="O1023" s="113"/>
      <c r="P1023" s="113"/>
      <c r="Q1023" s="113"/>
      <c r="R1023" s="113"/>
      <c r="S1023" s="113"/>
      <c r="T1023" s="113"/>
      <c r="U1023" s="113">
        <f t="shared" ref="U1023:X1023" si="19126">U1021/$F1021</f>
        <v>0</v>
      </c>
      <c r="V1023" s="113">
        <f t="shared" si="19126"/>
        <v>0</v>
      </c>
      <c r="W1023" s="113">
        <f t="shared" si="19126"/>
        <v>0</v>
      </c>
      <c r="X1023" s="113">
        <f t="shared" si="19126"/>
        <v>0</v>
      </c>
      <c r="Y1023" s="113">
        <f t="shared" ref="Y1023:AG1023" si="19127">Y1021/$F1021</f>
        <v>0</v>
      </c>
      <c r="Z1023" s="113">
        <f t="shared" si="19127"/>
        <v>0</v>
      </c>
      <c r="AA1023" s="113">
        <f t="shared" si="19127"/>
        <v>0</v>
      </c>
      <c r="AB1023" s="113">
        <f t="shared" si="19127"/>
        <v>0</v>
      </c>
      <c r="AC1023" s="113">
        <f t="shared" si="19127"/>
        <v>0</v>
      </c>
      <c r="AD1023" s="113">
        <f t="shared" si="19127"/>
        <v>0</v>
      </c>
      <c r="AE1023" s="113">
        <f t="shared" si="19127"/>
        <v>0</v>
      </c>
      <c r="AF1023" s="113">
        <f t="shared" si="19127"/>
        <v>0</v>
      </c>
      <c r="AG1023" s="113">
        <f t="shared" si="19127"/>
        <v>0</v>
      </c>
      <c r="AH1023" s="113">
        <f t="shared" ref="AH1023:AK1023" si="19128">AH1021/$F1021</f>
        <v>0</v>
      </c>
      <c r="AI1023" s="113">
        <f t="shared" si="19128"/>
        <v>0</v>
      </c>
      <c r="AJ1023" s="113">
        <f t="shared" si="19128"/>
        <v>0</v>
      </c>
      <c r="AK1023" s="113">
        <f t="shared" si="19128"/>
        <v>0</v>
      </c>
      <c r="AL1023" s="113">
        <f t="shared" ref="AL1023:AT1023" si="19129">AL1021/$F1021</f>
        <v>0</v>
      </c>
      <c r="AM1023" s="113">
        <f t="shared" si="19129"/>
        <v>0</v>
      </c>
      <c r="AN1023" s="113">
        <f t="shared" si="19129"/>
        <v>0</v>
      </c>
      <c r="AO1023" s="113">
        <f t="shared" si="19129"/>
        <v>0</v>
      </c>
      <c r="AP1023" s="113">
        <f t="shared" si="19129"/>
        <v>0</v>
      </c>
      <c r="AQ1023" s="113">
        <f t="shared" si="19129"/>
        <v>0</v>
      </c>
      <c r="AR1023" s="113">
        <f t="shared" si="19129"/>
        <v>0</v>
      </c>
      <c r="AS1023" s="113">
        <f t="shared" si="19129"/>
        <v>0</v>
      </c>
      <c r="AT1023" s="113">
        <f t="shared" si="19129"/>
        <v>0</v>
      </c>
      <c r="AU1023" s="113">
        <f t="shared" ref="AU1023:AX1023" si="19130">AU1021/$F1021</f>
        <v>0</v>
      </c>
      <c r="AV1023" s="113">
        <f t="shared" si="19130"/>
        <v>0</v>
      </c>
      <c r="AW1023" s="113">
        <f t="shared" si="19130"/>
        <v>0</v>
      </c>
      <c r="AX1023" s="113">
        <f t="shared" si="19130"/>
        <v>0</v>
      </c>
      <c r="AY1023" s="113">
        <f t="shared" ref="AY1023:BC1023" si="19131">AY1021/$F1021</f>
        <v>0</v>
      </c>
      <c r="AZ1023" s="113">
        <f t="shared" si="19131"/>
        <v>0</v>
      </c>
      <c r="BA1023" s="113">
        <f t="shared" si="19131"/>
        <v>0</v>
      </c>
      <c r="BB1023" s="113">
        <f t="shared" si="19131"/>
        <v>0</v>
      </c>
      <c r="BC1023" s="113">
        <f t="shared" si="19131"/>
        <v>0.19999981100624056</v>
      </c>
      <c r="BD1023" s="113">
        <f t="shared" ref="BD1023:BG1023" si="19132">BD1021/$F1021</f>
        <v>0.20000028349063914</v>
      </c>
      <c r="BE1023" s="113">
        <f t="shared" si="19132"/>
        <v>0.20000028349063914</v>
      </c>
      <c r="BF1023" s="113">
        <f t="shared" si="19132"/>
        <v>0.19999981100624056</v>
      </c>
      <c r="BG1023" s="113">
        <f t="shared" si="19132"/>
        <v>0.19999981100624056</v>
      </c>
      <c r="BH1023" s="113">
        <f t="shared" ref="BH1023:BK1023" si="19133">BH1021/$F1021</f>
        <v>0</v>
      </c>
      <c r="BI1023" s="113">
        <f t="shared" si="19133"/>
        <v>0</v>
      </c>
      <c r="BJ1023" s="113">
        <f t="shared" si="19133"/>
        <v>0</v>
      </c>
      <c r="BK1023" s="113">
        <f t="shared" si="19133"/>
        <v>0</v>
      </c>
      <c r="BL1023" s="113">
        <f t="shared" ref="BL1023:BP1023" si="19134">BL1021/$F1021</f>
        <v>0</v>
      </c>
      <c r="BM1023" s="113">
        <f t="shared" si="19134"/>
        <v>0</v>
      </c>
      <c r="BN1023" s="113">
        <f t="shared" si="19134"/>
        <v>0</v>
      </c>
      <c r="BO1023" s="113">
        <f t="shared" si="19134"/>
        <v>0</v>
      </c>
      <c r="BP1023" s="113">
        <f t="shared" si="19134"/>
        <v>0</v>
      </c>
      <c r="BQ1023" s="113">
        <f t="shared" ref="BQ1023:BT1023" si="19135">BQ1021/$F1021</f>
        <v>0</v>
      </c>
      <c r="BR1023" s="113">
        <f t="shared" si="19135"/>
        <v>0</v>
      </c>
      <c r="BS1023" s="113">
        <f t="shared" si="19135"/>
        <v>0</v>
      </c>
      <c r="BT1023" s="113">
        <f t="shared" si="19135"/>
        <v>0</v>
      </c>
      <c r="BU1023" s="113">
        <f t="shared" ref="BU1023:BX1023" si="19136">BU1021/$F1021</f>
        <v>0</v>
      </c>
      <c r="BV1023" s="113">
        <f t="shared" si="19136"/>
        <v>0</v>
      </c>
      <c r="BW1023" s="113">
        <f t="shared" si="19136"/>
        <v>0</v>
      </c>
      <c r="BX1023" s="113">
        <f t="shared" si="19136"/>
        <v>0</v>
      </c>
      <c r="BY1023" s="113">
        <f t="shared" ref="BY1023:CC1023" si="19137">BY1021/$F1021</f>
        <v>0</v>
      </c>
      <c r="BZ1023" s="113">
        <f t="shared" si="19137"/>
        <v>0</v>
      </c>
      <c r="CA1023" s="113">
        <f t="shared" si="19137"/>
        <v>0</v>
      </c>
      <c r="CB1023" s="113">
        <f t="shared" si="19137"/>
        <v>0</v>
      </c>
      <c r="CC1023" s="113">
        <f t="shared" si="19137"/>
        <v>0</v>
      </c>
      <c r="CD1023" s="113">
        <f t="shared" ref="CD1023:CG1023" si="19138">CD1021/$F1021</f>
        <v>0</v>
      </c>
      <c r="CE1023" s="113"/>
      <c r="CF1023" s="113">
        <f t="shared" si="19138"/>
        <v>0</v>
      </c>
      <c r="CG1023" s="113">
        <f t="shared" si="19138"/>
        <v>0</v>
      </c>
      <c r="CH1023" s="114">
        <f>IF(C1021="","",100%-SUM(G1023:CG1023))</f>
        <v>1.1102230246251565E-16</v>
      </c>
      <c r="CI1023" s="115">
        <f>IF(C1021="","",SUM(G1023:CG1023))</f>
        <v>0.99999999999999989</v>
      </c>
      <c r="CJ1023" s="67" t="b">
        <f>IF(C1021="","",SUM(G1023:CG1023)=CI1023)</f>
        <v>1</v>
      </c>
    </row>
    <row r="1024" spans="1:88" s="5" customFormat="1" ht="15" customHeight="1" x14ac:dyDescent="0.3">
      <c r="A1024" s="171" t="s">
        <v>722</v>
      </c>
      <c r="B1024" s="155" t="s">
        <v>723</v>
      </c>
      <c r="C1024" s="168" t="s">
        <v>163</v>
      </c>
      <c r="D1024" s="158">
        <v>9</v>
      </c>
      <c r="E1024" s="161">
        <v>110978</v>
      </c>
      <c r="F1024" s="164">
        <f t="shared" si="18673"/>
        <v>998802</v>
      </c>
      <c r="G1024" s="108">
        <v>0</v>
      </c>
      <c r="H1024" s="108"/>
      <c r="I1024" s="108"/>
      <c r="J1024" s="108"/>
      <c r="K1024" s="108"/>
      <c r="L1024" s="108"/>
      <c r="M1024" s="108"/>
      <c r="N1024" s="108"/>
      <c r="O1024" s="108"/>
      <c r="P1024" s="108"/>
      <c r="Q1024" s="108"/>
      <c r="R1024" s="108"/>
      <c r="S1024" s="108"/>
      <c r="T1024" s="108"/>
      <c r="U1024" s="108"/>
      <c r="V1024" s="108"/>
      <c r="W1024" s="108"/>
      <c r="X1024" s="108"/>
      <c r="Y1024" s="108"/>
      <c r="Z1024" s="108"/>
      <c r="AA1024" s="108"/>
      <c r="AB1024" s="108"/>
      <c r="AC1024" s="108"/>
      <c r="AD1024" s="108"/>
      <c r="AE1024" s="108"/>
      <c r="AF1024" s="108"/>
      <c r="AG1024" s="108"/>
      <c r="AH1024" s="108"/>
      <c r="AI1024" s="108"/>
      <c r="AJ1024" s="108"/>
      <c r="AK1024" s="108"/>
      <c r="AL1024" s="108"/>
      <c r="AM1024" s="108"/>
      <c r="AN1024" s="108"/>
      <c r="AO1024" s="108"/>
      <c r="AP1024" s="108"/>
      <c r="AQ1024" s="108"/>
      <c r="AR1024" s="108"/>
      <c r="AS1024" s="108"/>
      <c r="AT1024" s="108"/>
      <c r="AU1024" s="108"/>
      <c r="AV1024" s="108"/>
      <c r="AW1024" s="108"/>
      <c r="AX1024" s="108"/>
      <c r="AY1024" s="108"/>
      <c r="AZ1024" s="108"/>
      <c r="BA1024" s="108"/>
      <c r="BB1024" s="108"/>
      <c r="BC1024" s="108">
        <f>ROUND($F1024/5,0)</f>
        <v>199760</v>
      </c>
      <c r="BD1024" s="108">
        <f>ROUNDUP($F1024/5,0)</f>
        <v>199761</v>
      </c>
      <c r="BE1024" s="108">
        <f>ROUNDUP($F1024/5,0)</f>
        <v>199761</v>
      </c>
      <c r="BF1024" s="108">
        <f t="shared" ref="BF1024:BG1024" si="19139">ROUND($F1024/5,0)</f>
        <v>199760</v>
      </c>
      <c r="BG1024" s="108">
        <f t="shared" si="19139"/>
        <v>199760</v>
      </c>
      <c r="BH1024" s="108"/>
      <c r="BI1024" s="108"/>
      <c r="BJ1024" s="108"/>
      <c r="BK1024" s="108"/>
      <c r="BL1024" s="108"/>
      <c r="BM1024" s="108"/>
      <c r="BN1024" s="108"/>
      <c r="BO1024" s="108"/>
      <c r="BP1024" s="108"/>
      <c r="BQ1024" s="108"/>
      <c r="BR1024" s="108"/>
      <c r="BS1024" s="108"/>
      <c r="BT1024" s="108"/>
      <c r="BU1024" s="108"/>
      <c r="BV1024" s="108"/>
      <c r="BW1024" s="108"/>
      <c r="BX1024" s="108"/>
      <c r="BY1024" s="108"/>
      <c r="BZ1024" s="108"/>
      <c r="CA1024" s="108"/>
      <c r="CB1024" s="108"/>
      <c r="CC1024" s="108"/>
      <c r="CD1024" s="108"/>
      <c r="CE1024" s="108"/>
      <c r="CF1024" s="108"/>
      <c r="CG1024" s="108"/>
      <c r="CH1024" s="109">
        <f>IF(C1024="","",F1024-SUM(G1024:CG1024))</f>
        <v>0</v>
      </c>
      <c r="CI1024" s="107">
        <f>IF(C1024="","",SUM(G1024:CG1024))</f>
        <v>998802</v>
      </c>
      <c r="CJ1024" s="67" t="b">
        <f>IF(C1024="","",F1024=CI1024)</f>
        <v>1</v>
      </c>
    </row>
    <row r="1025" spans="1:88" s="5" customFormat="1" x14ac:dyDescent="0.3">
      <c r="A1025" s="172"/>
      <c r="B1025" s="156"/>
      <c r="C1025" s="169"/>
      <c r="D1025" s="159"/>
      <c r="E1025" s="162"/>
      <c r="F1025" s="165"/>
      <c r="G1025" s="110">
        <v>0</v>
      </c>
      <c r="H1025" s="110"/>
      <c r="I1025" s="110"/>
      <c r="J1025" s="110"/>
      <c r="K1025" s="110"/>
      <c r="L1025" s="110"/>
      <c r="M1025" s="110"/>
      <c r="N1025" s="110"/>
      <c r="O1025" s="110"/>
      <c r="P1025" s="110"/>
      <c r="Q1025" s="110"/>
      <c r="R1025" s="110"/>
      <c r="S1025" s="110"/>
      <c r="T1025" s="110"/>
      <c r="U1025" s="110">
        <f t="shared" ref="U1025" si="19140">ROUND(U1024/$E1024,2)</f>
        <v>0</v>
      </c>
      <c r="V1025" s="110">
        <f t="shared" ref="V1025" si="19141">ROUND(V1024/$E1024,2)</f>
        <v>0</v>
      </c>
      <c r="W1025" s="110">
        <f t="shared" ref="W1025" si="19142">ROUND(W1024/$E1024,2)</f>
        <v>0</v>
      </c>
      <c r="X1025" s="110">
        <f t="shared" ref="X1025" si="19143">ROUND(X1024/$E1024,2)</f>
        <v>0</v>
      </c>
      <c r="Y1025" s="110">
        <f t="shared" ref="Y1025" si="19144">ROUND(Y1024/$E1024,2)</f>
        <v>0</v>
      </c>
      <c r="Z1025" s="110">
        <f t="shared" ref="Z1025" si="19145">ROUND(Z1024/$E1024,2)</f>
        <v>0</v>
      </c>
      <c r="AA1025" s="110">
        <f t="shared" ref="AA1025" si="19146">ROUND(AA1024/$E1024,2)</f>
        <v>0</v>
      </c>
      <c r="AB1025" s="110">
        <f t="shared" ref="AB1025" si="19147">ROUND(AB1024/$E1024,2)</f>
        <v>0</v>
      </c>
      <c r="AC1025" s="110">
        <f t="shared" ref="AC1025" si="19148">ROUND(AC1024/$E1024,2)</f>
        <v>0</v>
      </c>
      <c r="AD1025" s="110">
        <f t="shared" ref="AD1025" si="19149">ROUND(AD1024/$E1024,2)</f>
        <v>0</v>
      </c>
      <c r="AE1025" s="110">
        <f t="shared" ref="AE1025" si="19150">ROUND(AE1024/$E1024,2)</f>
        <v>0</v>
      </c>
      <c r="AF1025" s="110">
        <f t="shared" ref="AF1025" si="19151">ROUND(AF1024/$E1024,2)</f>
        <v>0</v>
      </c>
      <c r="AG1025" s="110">
        <f t="shared" ref="AG1025" si="19152">ROUND(AG1024/$E1024,2)</f>
        <v>0</v>
      </c>
      <c r="AH1025" s="110">
        <f t="shared" ref="AH1025" si="19153">ROUND(AH1024/$E1024,2)</f>
        <v>0</v>
      </c>
      <c r="AI1025" s="110">
        <f t="shared" ref="AI1025" si="19154">ROUND(AI1024/$E1024,2)</f>
        <v>0</v>
      </c>
      <c r="AJ1025" s="110">
        <f t="shared" ref="AJ1025" si="19155">ROUND(AJ1024/$E1024,2)</f>
        <v>0</v>
      </c>
      <c r="AK1025" s="110">
        <f t="shared" ref="AK1025" si="19156">ROUND(AK1024/$E1024,2)</f>
        <v>0</v>
      </c>
      <c r="AL1025" s="110">
        <f t="shared" ref="AL1025" si="19157">ROUND(AL1024/$E1024,2)</f>
        <v>0</v>
      </c>
      <c r="AM1025" s="110">
        <f t="shared" ref="AM1025" si="19158">ROUND(AM1024/$E1024,2)</f>
        <v>0</v>
      </c>
      <c r="AN1025" s="110">
        <f t="shared" ref="AN1025" si="19159">ROUND(AN1024/$E1024,2)</f>
        <v>0</v>
      </c>
      <c r="AO1025" s="110">
        <f t="shared" ref="AO1025" si="19160">ROUND(AO1024/$E1024,2)</f>
        <v>0</v>
      </c>
      <c r="AP1025" s="110">
        <f t="shared" ref="AP1025" si="19161">ROUND(AP1024/$E1024,2)</f>
        <v>0</v>
      </c>
      <c r="AQ1025" s="110">
        <f t="shared" ref="AQ1025" si="19162">ROUND(AQ1024/$E1024,2)</f>
        <v>0</v>
      </c>
      <c r="AR1025" s="110">
        <f t="shared" ref="AR1025" si="19163">ROUND(AR1024/$E1024,2)</f>
        <v>0</v>
      </c>
      <c r="AS1025" s="110">
        <f t="shared" ref="AS1025" si="19164">ROUND(AS1024/$E1024,2)</f>
        <v>0</v>
      </c>
      <c r="AT1025" s="110">
        <f t="shared" ref="AT1025" si="19165">ROUND(AT1024/$E1024,2)</f>
        <v>0</v>
      </c>
      <c r="AU1025" s="110">
        <f t="shared" ref="AU1025" si="19166">ROUND(AU1024/$E1024,2)</f>
        <v>0</v>
      </c>
      <c r="AV1025" s="110">
        <f t="shared" ref="AV1025" si="19167">ROUND(AV1024/$E1024,2)</f>
        <v>0</v>
      </c>
      <c r="AW1025" s="110">
        <f t="shared" ref="AW1025" si="19168">ROUND(AW1024/$E1024,2)</f>
        <v>0</v>
      </c>
      <c r="AX1025" s="110">
        <f t="shared" ref="AX1025" si="19169">ROUND(AX1024/$E1024,2)</f>
        <v>0</v>
      </c>
      <c r="AY1025" s="110">
        <f t="shared" ref="AY1025" si="19170">ROUND(AY1024/$E1024,2)</f>
        <v>0</v>
      </c>
      <c r="AZ1025" s="110">
        <f t="shared" ref="AZ1025" si="19171">ROUND(AZ1024/$E1024,2)</f>
        <v>0</v>
      </c>
      <c r="BA1025" s="110">
        <f t="shared" ref="BA1025" si="19172">ROUND(BA1024/$E1024,2)</f>
        <v>0</v>
      </c>
      <c r="BB1025" s="110">
        <f t="shared" ref="BB1025" si="19173">ROUND(BB1024/$E1024,2)</f>
        <v>0</v>
      </c>
      <c r="BC1025" s="110">
        <f t="shared" ref="BC1025" si="19174">ROUND(BC1024/$E1024,2)</f>
        <v>1.8</v>
      </c>
      <c r="BD1025" s="110">
        <f t="shared" ref="BD1025" si="19175">ROUND(BD1024/$E1024,2)</f>
        <v>1.8</v>
      </c>
      <c r="BE1025" s="110">
        <f t="shared" ref="BE1025" si="19176">ROUND(BE1024/$E1024,2)</f>
        <v>1.8</v>
      </c>
      <c r="BF1025" s="110">
        <f t="shared" ref="BF1025" si="19177">ROUND(BF1024/$E1024,2)</f>
        <v>1.8</v>
      </c>
      <c r="BG1025" s="110">
        <f t="shared" ref="BG1025" si="19178">ROUND(BG1024/$E1024,2)</f>
        <v>1.8</v>
      </c>
      <c r="BH1025" s="110">
        <f t="shared" ref="BH1025" si="19179">ROUND(BH1024/$E1024,2)</f>
        <v>0</v>
      </c>
      <c r="BI1025" s="110">
        <f t="shared" ref="BI1025" si="19180">ROUND(BI1024/$E1024,2)</f>
        <v>0</v>
      </c>
      <c r="BJ1025" s="110">
        <f t="shared" ref="BJ1025" si="19181">ROUND(BJ1024/$E1024,2)</f>
        <v>0</v>
      </c>
      <c r="BK1025" s="110">
        <f t="shared" ref="BK1025" si="19182">ROUND(BK1024/$E1024,2)</f>
        <v>0</v>
      </c>
      <c r="BL1025" s="110">
        <f t="shared" ref="BL1025" si="19183">ROUND(BL1024/$E1024,2)</f>
        <v>0</v>
      </c>
      <c r="BM1025" s="110">
        <f t="shared" ref="BM1025" si="19184">ROUND(BM1024/$E1024,2)</f>
        <v>0</v>
      </c>
      <c r="BN1025" s="110">
        <f t="shared" ref="BN1025" si="19185">ROUND(BN1024/$E1024,2)</f>
        <v>0</v>
      </c>
      <c r="BO1025" s="110">
        <f t="shared" ref="BO1025" si="19186">ROUND(BO1024/$E1024,2)</f>
        <v>0</v>
      </c>
      <c r="BP1025" s="110">
        <f t="shared" ref="BP1025" si="19187">ROUND(BP1024/$E1024,2)</f>
        <v>0</v>
      </c>
      <c r="BQ1025" s="110">
        <f t="shared" ref="BQ1025" si="19188">ROUND(BQ1024/$E1024,2)</f>
        <v>0</v>
      </c>
      <c r="BR1025" s="110">
        <f t="shared" ref="BR1025" si="19189">ROUND(BR1024/$E1024,2)</f>
        <v>0</v>
      </c>
      <c r="BS1025" s="110">
        <f t="shared" ref="BS1025" si="19190">ROUND(BS1024/$E1024,2)</f>
        <v>0</v>
      </c>
      <c r="BT1025" s="110">
        <f t="shared" ref="BT1025" si="19191">ROUND(BT1024/$E1024,2)</f>
        <v>0</v>
      </c>
      <c r="BU1025" s="110">
        <f t="shared" ref="BU1025" si="19192">ROUND(BU1024/$E1024,2)</f>
        <v>0</v>
      </c>
      <c r="BV1025" s="110">
        <f t="shared" ref="BV1025" si="19193">ROUND(BV1024/$E1024,2)</f>
        <v>0</v>
      </c>
      <c r="BW1025" s="110">
        <f t="shared" ref="BW1025" si="19194">ROUND(BW1024/$E1024,2)</f>
        <v>0</v>
      </c>
      <c r="BX1025" s="110">
        <f t="shared" ref="BX1025" si="19195">ROUND(BX1024/$E1024,2)</f>
        <v>0</v>
      </c>
      <c r="BY1025" s="110">
        <f t="shared" ref="BY1025" si="19196">ROUND(BY1024/$E1024,2)</f>
        <v>0</v>
      </c>
      <c r="BZ1025" s="110">
        <f t="shared" ref="BZ1025" si="19197">ROUND(BZ1024/$E1024,2)</f>
        <v>0</v>
      </c>
      <c r="CA1025" s="110">
        <f t="shared" ref="CA1025" si="19198">ROUND(CA1024/$E1024,2)</f>
        <v>0</v>
      </c>
      <c r="CB1025" s="110">
        <f t="shared" ref="CB1025" si="19199">ROUND(CB1024/$E1024,2)</f>
        <v>0</v>
      </c>
      <c r="CC1025" s="110">
        <f t="shared" ref="CC1025" si="19200">ROUND(CC1024/$E1024,2)</f>
        <v>0</v>
      </c>
      <c r="CD1025" s="110">
        <f t="shared" ref="CD1025" si="19201">ROUND(CD1024/$E1024,2)</f>
        <v>0</v>
      </c>
      <c r="CE1025" s="110"/>
      <c r="CF1025" s="110">
        <f t="shared" ref="CF1025" si="19202">ROUND(CF1024/$E1024,2)</f>
        <v>0</v>
      </c>
      <c r="CG1025" s="110">
        <f t="shared" ref="CG1025" si="19203">ROUND(CG1024/$E1024,2)</f>
        <v>0</v>
      </c>
      <c r="CH1025" s="111">
        <f>IF(C1024="","",D1024-SUM(G1025:CG1025))</f>
        <v>0</v>
      </c>
      <c r="CI1025" s="112">
        <f>IF(C1024="","",SUM(G1025:CG1025))</f>
        <v>9</v>
      </c>
      <c r="CJ1025" s="67" t="b">
        <f>IF(C1024="","",D1024=CI1025)</f>
        <v>1</v>
      </c>
    </row>
    <row r="1026" spans="1:88" s="5" customFormat="1" x14ac:dyDescent="0.3">
      <c r="A1026" s="173"/>
      <c r="B1026" s="157"/>
      <c r="C1026" s="170"/>
      <c r="D1026" s="160"/>
      <c r="E1026" s="163"/>
      <c r="F1026" s="166"/>
      <c r="G1026" s="113">
        <v>0</v>
      </c>
      <c r="H1026" s="113"/>
      <c r="I1026" s="113"/>
      <c r="J1026" s="113"/>
      <c r="K1026" s="113"/>
      <c r="L1026" s="113"/>
      <c r="M1026" s="113"/>
      <c r="N1026" s="113"/>
      <c r="O1026" s="113"/>
      <c r="P1026" s="113"/>
      <c r="Q1026" s="113"/>
      <c r="R1026" s="113"/>
      <c r="S1026" s="113"/>
      <c r="T1026" s="113"/>
      <c r="U1026" s="113">
        <f t="shared" ref="U1026:X1026" si="19204">U1024/$F1024</f>
        <v>0</v>
      </c>
      <c r="V1026" s="113">
        <f t="shared" si="19204"/>
        <v>0</v>
      </c>
      <c r="W1026" s="113">
        <f t="shared" si="19204"/>
        <v>0</v>
      </c>
      <c r="X1026" s="113">
        <f t="shared" si="19204"/>
        <v>0</v>
      </c>
      <c r="Y1026" s="113">
        <f t="shared" ref="Y1026:AG1026" si="19205">Y1024/$F1024</f>
        <v>0</v>
      </c>
      <c r="Z1026" s="113">
        <f t="shared" si="19205"/>
        <v>0</v>
      </c>
      <c r="AA1026" s="113">
        <f t="shared" si="19205"/>
        <v>0</v>
      </c>
      <c r="AB1026" s="113">
        <f t="shared" si="19205"/>
        <v>0</v>
      </c>
      <c r="AC1026" s="113">
        <f t="shared" si="19205"/>
        <v>0</v>
      </c>
      <c r="AD1026" s="113">
        <f t="shared" si="19205"/>
        <v>0</v>
      </c>
      <c r="AE1026" s="113">
        <f t="shared" si="19205"/>
        <v>0</v>
      </c>
      <c r="AF1026" s="113">
        <f t="shared" si="19205"/>
        <v>0</v>
      </c>
      <c r="AG1026" s="113">
        <f t="shared" si="19205"/>
        <v>0</v>
      </c>
      <c r="AH1026" s="113">
        <f t="shared" ref="AH1026:AK1026" si="19206">AH1024/$F1024</f>
        <v>0</v>
      </c>
      <c r="AI1026" s="113">
        <f t="shared" si="19206"/>
        <v>0</v>
      </c>
      <c r="AJ1026" s="113">
        <f t="shared" si="19206"/>
        <v>0</v>
      </c>
      <c r="AK1026" s="113">
        <f t="shared" si="19206"/>
        <v>0</v>
      </c>
      <c r="AL1026" s="113">
        <f t="shared" ref="AL1026:AT1026" si="19207">AL1024/$F1024</f>
        <v>0</v>
      </c>
      <c r="AM1026" s="113">
        <f t="shared" si="19207"/>
        <v>0</v>
      </c>
      <c r="AN1026" s="113">
        <f t="shared" si="19207"/>
        <v>0</v>
      </c>
      <c r="AO1026" s="113">
        <f t="shared" si="19207"/>
        <v>0</v>
      </c>
      <c r="AP1026" s="113">
        <f t="shared" si="19207"/>
        <v>0</v>
      </c>
      <c r="AQ1026" s="113">
        <f t="shared" si="19207"/>
        <v>0</v>
      </c>
      <c r="AR1026" s="113">
        <f t="shared" si="19207"/>
        <v>0</v>
      </c>
      <c r="AS1026" s="113">
        <f t="shared" si="19207"/>
        <v>0</v>
      </c>
      <c r="AT1026" s="113">
        <f t="shared" si="19207"/>
        <v>0</v>
      </c>
      <c r="AU1026" s="113">
        <f t="shared" ref="AU1026:AX1026" si="19208">AU1024/$F1024</f>
        <v>0</v>
      </c>
      <c r="AV1026" s="113">
        <f t="shared" si="19208"/>
        <v>0</v>
      </c>
      <c r="AW1026" s="113">
        <f t="shared" si="19208"/>
        <v>0</v>
      </c>
      <c r="AX1026" s="113">
        <f t="shared" si="19208"/>
        <v>0</v>
      </c>
      <c r="AY1026" s="113">
        <f t="shared" ref="AY1026:BC1026" si="19209">AY1024/$F1024</f>
        <v>0</v>
      </c>
      <c r="AZ1026" s="113">
        <f t="shared" si="19209"/>
        <v>0</v>
      </c>
      <c r="BA1026" s="113">
        <f t="shared" si="19209"/>
        <v>0</v>
      </c>
      <c r="BB1026" s="113">
        <f t="shared" si="19209"/>
        <v>0</v>
      </c>
      <c r="BC1026" s="113">
        <f t="shared" si="19209"/>
        <v>0.19999959952022522</v>
      </c>
      <c r="BD1026" s="113">
        <f t="shared" ref="BD1026:BG1026" si="19210">BD1024/$F1024</f>
        <v>0.20000060071966216</v>
      </c>
      <c r="BE1026" s="113">
        <f t="shared" si="19210"/>
        <v>0.20000060071966216</v>
      </c>
      <c r="BF1026" s="113">
        <f t="shared" si="19210"/>
        <v>0.19999959952022522</v>
      </c>
      <c r="BG1026" s="113">
        <f t="shared" si="19210"/>
        <v>0.19999959952022522</v>
      </c>
      <c r="BH1026" s="113">
        <f t="shared" ref="BH1026:BK1026" si="19211">BH1024/$F1024</f>
        <v>0</v>
      </c>
      <c r="BI1026" s="113">
        <f t="shared" si="19211"/>
        <v>0</v>
      </c>
      <c r="BJ1026" s="113">
        <f t="shared" si="19211"/>
        <v>0</v>
      </c>
      <c r="BK1026" s="113">
        <f t="shared" si="19211"/>
        <v>0</v>
      </c>
      <c r="BL1026" s="113">
        <f t="shared" ref="BL1026:BP1026" si="19212">BL1024/$F1024</f>
        <v>0</v>
      </c>
      <c r="BM1026" s="113">
        <f t="shared" si="19212"/>
        <v>0</v>
      </c>
      <c r="BN1026" s="113">
        <f t="shared" si="19212"/>
        <v>0</v>
      </c>
      <c r="BO1026" s="113">
        <f t="shared" si="19212"/>
        <v>0</v>
      </c>
      <c r="BP1026" s="113">
        <f t="shared" si="19212"/>
        <v>0</v>
      </c>
      <c r="BQ1026" s="113">
        <f t="shared" ref="BQ1026:BT1026" si="19213">BQ1024/$F1024</f>
        <v>0</v>
      </c>
      <c r="BR1026" s="113">
        <f t="shared" si="19213"/>
        <v>0</v>
      </c>
      <c r="BS1026" s="113">
        <f t="shared" si="19213"/>
        <v>0</v>
      </c>
      <c r="BT1026" s="113">
        <f t="shared" si="19213"/>
        <v>0</v>
      </c>
      <c r="BU1026" s="113">
        <f t="shared" ref="BU1026:BX1026" si="19214">BU1024/$F1024</f>
        <v>0</v>
      </c>
      <c r="BV1026" s="113">
        <f t="shared" si="19214"/>
        <v>0</v>
      </c>
      <c r="BW1026" s="113">
        <f t="shared" si="19214"/>
        <v>0</v>
      </c>
      <c r="BX1026" s="113">
        <f t="shared" si="19214"/>
        <v>0</v>
      </c>
      <c r="BY1026" s="113">
        <f t="shared" ref="BY1026:CC1026" si="19215">BY1024/$F1024</f>
        <v>0</v>
      </c>
      <c r="BZ1026" s="113">
        <f t="shared" si="19215"/>
        <v>0</v>
      </c>
      <c r="CA1026" s="113">
        <f t="shared" si="19215"/>
        <v>0</v>
      </c>
      <c r="CB1026" s="113">
        <f t="shared" si="19215"/>
        <v>0</v>
      </c>
      <c r="CC1026" s="113">
        <f t="shared" si="19215"/>
        <v>0</v>
      </c>
      <c r="CD1026" s="113">
        <f t="shared" ref="CD1026:CG1026" si="19216">CD1024/$F1024</f>
        <v>0</v>
      </c>
      <c r="CE1026" s="113"/>
      <c r="CF1026" s="113">
        <f t="shared" si="19216"/>
        <v>0</v>
      </c>
      <c r="CG1026" s="113">
        <f t="shared" si="19216"/>
        <v>0</v>
      </c>
      <c r="CH1026" s="114">
        <f>IF(C1024="","",100%-SUM(G1026:CG1026))</f>
        <v>0</v>
      </c>
      <c r="CI1026" s="115">
        <f>IF(C1024="","",SUM(G1026:CG1026))</f>
        <v>1</v>
      </c>
      <c r="CJ1026" s="67" t="b">
        <f>IF(C1024="","",SUM(G1026:CG1026)=CI1026)</f>
        <v>1</v>
      </c>
    </row>
    <row r="1027" spans="1:88" s="5" customFormat="1" ht="15" customHeight="1" x14ac:dyDescent="0.3">
      <c r="A1027" s="171" t="s">
        <v>724</v>
      </c>
      <c r="B1027" s="155" t="s">
        <v>725</v>
      </c>
      <c r="C1027" s="168" t="s">
        <v>163</v>
      </c>
      <c r="D1027" s="158">
        <v>24</v>
      </c>
      <c r="E1027" s="161">
        <v>626454</v>
      </c>
      <c r="F1027" s="164">
        <f t="shared" si="18673"/>
        <v>15034896</v>
      </c>
      <c r="G1027" s="108">
        <v>0</v>
      </c>
      <c r="H1027" s="108"/>
      <c r="I1027" s="108"/>
      <c r="J1027" s="108"/>
      <c r="K1027" s="108"/>
      <c r="L1027" s="108"/>
      <c r="M1027" s="108"/>
      <c r="N1027" s="108"/>
      <c r="O1027" s="108"/>
      <c r="P1027" s="108"/>
      <c r="Q1027" s="108"/>
      <c r="R1027" s="108"/>
      <c r="S1027" s="108"/>
      <c r="T1027" s="108"/>
      <c r="U1027" s="108"/>
      <c r="V1027" s="108"/>
      <c r="W1027" s="108"/>
      <c r="X1027" s="108"/>
      <c r="Y1027" s="108"/>
      <c r="Z1027" s="108"/>
      <c r="AA1027" s="108"/>
      <c r="AB1027" s="108"/>
      <c r="AC1027" s="108"/>
      <c r="AD1027" s="108"/>
      <c r="AE1027" s="108"/>
      <c r="AF1027" s="108"/>
      <c r="AG1027" s="108"/>
      <c r="AH1027" s="108"/>
      <c r="AI1027" s="108"/>
      <c r="AJ1027" s="108"/>
      <c r="AK1027" s="108"/>
      <c r="AL1027" s="108"/>
      <c r="AM1027" s="108"/>
      <c r="AN1027" s="108"/>
      <c r="AO1027" s="108"/>
      <c r="AP1027" s="108"/>
      <c r="AQ1027" s="108"/>
      <c r="AR1027" s="108"/>
      <c r="AS1027" s="108"/>
      <c r="AT1027" s="108"/>
      <c r="AU1027" s="108"/>
      <c r="AV1027" s="108"/>
      <c r="AW1027" s="108"/>
      <c r="AX1027" s="108"/>
      <c r="AY1027" s="108"/>
      <c r="AZ1027" s="108"/>
      <c r="BA1027" s="108"/>
      <c r="BB1027" s="108"/>
      <c r="BC1027" s="108">
        <f>ROUND($F1027/5,0)</f>
        <v>3006979</v>
      </c>
      <c r="BD1027" s="108">
        <f>ROUNDUP($F1027/5,0)</f>
        <v>3006980</v>
      </c>
      <c r="BE1027" s="108">
        <f t="shared" ref="BE1027:BG1027" si="19217">ROUND($F1027/5,0)</f>
        <v>3006979</v>
      </c>
      <c r="BF1027" s="108">
        <f t="shared" si="19217"/>
        <v>3006979</v>
      </c>
      <c r="BG1027" s="108">
        <f t="shared" si="19217"/>
        <v>3006979</v>
      </c>
      <c r="BH1027" s="108"/>
      <c r="BI1027" s="108"/>
      <c r="BJ1027" s="108"/>
      <c r="BK1027" s="108"/>
      <c r="BL1027" s="108"/>
      <c r="BM1027" s="108"/>
      <c r="BN1027" s="108"/>
      <c r="BO1027" s="108"/>
      <c r="BP1027" s="108"/>
      <c r="BQ1027" s="108"/>
      <c r="BR1027" s="108"/>
      <c r="BS1027" s="108"/>
      <c r="BT1027" s="108"/>
      <c r="BU1027" s="108"/>
      <c r="BV1027" s="108"/>
      <c r="BW1027" s="108"/>
      <c r="BX1027" s="108"/>
      <c r="BY1027" s="108"/>
      <c r="BZ1027" s="108"/>
      <c r="CA1027" s="108"/>
      <c r="CB1027" s="108"/>
      <c r="CC1027" s="108"/>
      <c r="CD1027" s="108"/>
      <c r="CE1027" s="108"/>
      <c r="CF1027" s="108"/>
      <c r="CG1027" s="108"/>
      <c r="CH1027" s="109">
        <f>IF(C1027="","",F1027-SUM(G1027:CG1027))</f>
        <v>0</v>
      </c>
      <c r="CI1027" s="107">
        <f>IF(C1027="","",SUM(G1027:CG1027))</f>
        <v>15034896</v>
      </c>
      <c r="CJ1027" s="67" t="b">
        <f>IF(C1027="","",F1027=CI1027)</f>
        <v>1</v>
      </c>
    </row>
    <row r="1028" spans="1:88" s="5" customFormat="1" x14ac:dyDescent="0.3">
      <c r="A1028" s="172"/>
      <c r="B1028" s="156"/>
      <c r="C1028" s="169"/>
      <c r="D1028" s="159"/>
      <c r="E1028" s="162"/>
      <c r="F1028" s="165"/>
      <c r="G1028" s="110">
        <v>0</v>
      </c>
      <c r="H1028" s="110"/>
      <c r="I1028" s="110"/>
      <c r="J1028" s="110"/>
      <c r="K1028" s="110"/>
      <c r="L1028" s="110"/>
      <c r="M1028" s="110"/>
      <c r="N1028" s="110"/>
      <c r="O1028" s="110"/>
      <c r="P1028" s="110"/>
      <c r="Q1028" s="110"/>
      <c r="R1028" s="110"/>
      <c r="S1028" s="110"/>
      <c r="T1028" s="110"/>
      <c r="U1028" s="110">
        <f t="shared" ref="U1028" si="19218">ROUND(U1027/$E1027,2)</f>
        <v>0</v>
      </c>
      <c r="V1028" s="110">
        <f t="shared" ref="V1028" si="19219">ROUND(V1027/$E1027,2)</f>
        <v>0</v>
      </c>
      <c r="W1028" s="110">
        <f t="shared" ref="W1028" si="19220">ROUND(W1027/$E1027,2)</f>
        <v>0</v>
      </c>
      <c r="X1028" s="110">
        <f t="shared" ref="X1028" si="19221">ROUND(X1027/$E1027,2)</f>
        <v>0</v>
      </c>
      <c r="Y1028" s="110">
        <f t="shared" ref="Y1028" si="19222">ROUND(Y1027/$E1027,2)</f>
        <v>0</v>
      </c>
      <c r="Z1028" s="110">
        <f t="shared" ref="Z1028" si="19223">ROUND(Z1027/$E1027,2)</f>
        <v>0</v>
      </c>
      <c r="AA1028" s="110">
        <f t="shared" ref="AA1028" si="19224">ROUND(AA1027/$E1027,2)</f>
        <v>0</v>
      </c>
      <c r="AB1028" s="110">
        <f t="shared" ref="AB1028" si="19225">ROUND(AB1027/$E1027,2)</f>
        <v>0</v>
      </c>
      <c r="AC1028" s="110">
        <f t="shared" ref="AC1028" si="19226">ROUND(AC1027/$E1027,2)</f>
        <v>0</v>
      </c>
      <c r="AD1028" s="110">
        <f t="shared" ref="AD1028" si="19227">ROUND(AD1027/$E1027,2)</f>
        <v>0</v>
      </c>
      <c r="AE1028" s="110">
        <f t="shared" ref="AE1028" si="19228">ROUND(AE1027/$E1027,2)</f>
        <v>0</v>
      </c>
      <c r="AF1028" s="110">
        <f t="shared" ref="AF1028" si="19229">ROUND(AF1027/$E1027,2)</f>
        <v>0</v>
      </c>
      <c r="AG1028" s="110">
        <f t="shared" ref="AG1028" si="19230">ROUND(AG1027/$E1027,2)</f>
        <v>0</v>
      </c>
      <c r="AH1028" s="110">
        <f t="shared" ref="AH1028" si="19231">ROUND(AH1027/$E1027,2)</f>
        <v>0</v>
      </c>
      <c r="AI1028" s="110">
        <f t="shared" ref="AI1028" si="19232">ROUND(AI1027/$E1027,2)</f>
        <v>0</v>
      </c>
      <c r="AJ1028" s="110">
        <f t="shared" ref="AJ1028" si="19233">ROUND(AJ1027/$E1027,2)</f>
        <v>0</v>
      </c>
      <c r="AK1028" s="110">
        <f t="shared" ref="AK1028" si="19234">ROUND(AK1027/$E1027,2)</f>
        <v>0</v>
      </c>
      <c r="AL1028" s="110">
        <f t="shared" ref="AL1028" si="19235">ROUND(AL1027/$E1027,2)</f>
        <v>0</v>
      </c>
      <c r="AM1028" s="110">
        <f t="shared" ref="AM1028" si="19236">ROUND(AM1027/$E1027,2)</f>
        <v>0</v>
      </c>
      <c r="AN1028" s="110">
        <f t="shared" ref="AN1028" si="19237">ROUND(AN1027/$E1027,2)</f>
        <v>0</v>
      </c>
      <c r="AO1028" s="110">
        <f t="shared" ref="AO1028" si="19238">ROUND(AO1027/$E1027,2)</f>
        <v>0</v>
      </c>
      <c r="AP1028" s="110">
        <f t="shared" ref="AP1028" si="19239">ROUND(AP1027/$E1027,2)</f>
        <v>0</v>
      </c>
      <c r="AQ1028" s="110">
        <f t="shared" ref="AQ1028" si="19240">ROUND(AQ1027/$E1027,2)</f>
        <v>0</v>
      </c>
      <c r="AR1028" s="110">
        <f t="shared" ref="AR1028" si="19241">ROUND(AR1027/$E1027,2)</f>
        <v>0</v>
      </c>
      <c r="AS1028" s="110">
        <f t="shared" ref="AS1028" si="19242">ROUND(AS1027/$E1027,2)</f>
        <v>0</v>
      </c>
      <c r="AT1028" s="110">
        <f t="shared" ref="AT1028" si="19243">ROUND(AT1027/$E1027,2)</f>
        <v>0</v>
      </c>
      <c r="AU1028" s="110">
        <f t="shared" ref="AU1028" si="19244">ROUND(AU1027/$E1027,2)</f>
        <v>0</v>
      </c>
      <c r="AV1028" s="110">
        <f t="shared" ref="AV1028" si="19245">ROUND(AV1027/$E1027,2)</f>
        <v>0</v>
      </c>
      <c r="AW1028" s="110">
        <f t="shared" ref="AW1028" si="19246">ROUND(AW1027/$E1027,2)</f>
        <v>0</v>
      </c>
      <c r="AX1028" s="110">
        <f t="shared" ref="AX1028" si="19247">ROUND(AX1027/$E1027,2)</f>
        <v>0</v>
      </c>
      <c r="AY1028" s="110">
        <f t="shared" ref="AY1028" si="19248">ROUND(AY1027/$E1027,2)</f>
        <v>0</v>
      </c>
      <c r="AZ1028" s="110">
        <f t="shared" ref="AZ1028" si="19249">ROUND(AZ1027/$E1027,2)</f>
        <v>0</v>
      </c>
      <c r="BA1028" s="110">
        <f t="shared" ref="BA1028" si="19250">ROUND(BA1027/$E1027,2)</f>
        <v>0</v>
      </c>
      <c r="BB1028" s="110">
        <f t="shared" ref="BB1028" si="19251">ROUND(BB1027/$E1027,2)</f>
        <v>0</v>
      </c>
      <c r="BC1028" s="110">
        <f t="shared" ref="BC1028" si="19252">ROUND(BC1027/$E1027,2)</f>
        <v>4.8</v>
      </c>
      <c r="BD1028" s="110">
        <f t="shared" ref="BD1028" si="19253">ROUND(BD1027/$E1027,2)</f>
        <v>4.8</v>
      </c>
      <c r="BE1028" s="110">
        <f t="shared" ref="BE1028" si="19254">ROUND(BE1027/$E1027,2)</f>
        <v>4.8</v>
      </c>
      <c r="BF1028" s="110">
        <f t="shared" ref="BF1028" si="19255">ROUND(BF1027/$E1027,2)</f>
        <v>4.8</v>
      </c>
      <c r="BG1028" s="110">
        <f t="shared" ref="BG1028" si="19256">ROUND(BG1027/$E1027,2)</f>
        <v>4.8</v>
      </c>
      <c r="BH1028" s="110">
        <f t="shared" ref="BH1028" si="19257">ROUND(BH1027/$E1027,2)</f>
        <v>0</v>
      </c>
      <c r="BI1028" s="110">
        <f t="shared" ref="BI1028" si="19258">ROUND(BI1027/$E1027,2)</f>
        <v>0</v>
      </c>
      <c r="BJ1028" s="110">
        <f t="shared" ref="BJ1028" si="19259">ROUND(BJ1027/$E1027,2)</f>
        <v>0</v>
      </c>
      <c r="BK1028" s="110">
        <f t="shared" ref="BK1028" si="19260">ROUND(BK1027/$E1027,2)</f>
        <v>0</v>
      </c>
      <c r="BL1028" s="110">
        <f t="shared" ref="BL1028" si="19261">ROUND(BL1027/$E1027,2)</f>
        <v>0</v>
      </c>
      <c r="BM1028" s="110">
        <f t="shared" ref="BM1028" si="19262">ROUND(BM1027/$E1027,2)</f>
        <v>0</v>
      </c>
      <c r="BN1028" s="110">
        <f t="shared" ref="BN1028" si="19263">ROUND(BN1027/$E1027,2)</f>
        <v>0</v>
      </c>
      <c r="BO1028" s="110">
        <f t="shared" ref="BO1028" si="19264">ROUND(BO1027/$E1027,2)</f>
        <v>0</v>
      </c>
      <c r="BP1028" s="110">
        <f t="shared" ref="BP1028" si="19265">ROUND(BP1027/$E1027,2)</f>
        <v>0</v>
      </c>
      <c r="BQ1028" s="110">
        <f t="shared" ref="BQ1028" si="19266">ROUND(BQ1027/$E1027,2)</f>
        <v>0</v>
      </c>
      <c r="BR1028" s="110">
        <f t="shared" ref="BR1028" si="19267">ROUND(BR1027/$E1027,2)</f>
        <v>0</v>
      </c>
      <c r="BS1028" s="110">
        <f t="shared" ref="BS1028" si="19268">ROUND(BS1027/$E1027,2)</f>
        <v>0</v>
      </c>
      <c r="BT1028" s="110">
        <f t="shared" ref="BT1028" si="19269">ROUND(BT1027/$E1027,2)</f>
        <v>0</v>
      </c>
      <c r="BU1028" s="110">
        <f t="shared" ref="BU1028" si="19270">ROUND(BU1027/$E1027,2)</f>
        <v>0</v>
      </c>
      <c r="BV1028" s="110">
        <f t="shared" ref="BV1028" si="19271">ROUND(BV1027/$E1027,2)</f>
        <v>0</v>
      </c>
      <c r="BW1028" s="110">
        <f t="shared" ref="BW1028" si="19272">ROUND(BW1027/$E1027,2)</f>
        <v>0</v>
      </c>
      <c r="BX1028" s="110">
        <f t="shared" ref="BX1028" si="19273">ROUND(BX1027/$E1027,2)</f>
        <v>0</v>
      </c>
      <c r="BY1028" s="110">
        <f t="shared" ref="BY1028" si="19274">ROUND(BY1027/$E1027,2)</f>
        <v>0</v>
      </c>
      <c r="BZ1028" s="110">
        <f t="shared" ref="BZ1028" si="19275">ROUND(BZ1027/$E1027,2)</f>
        <v>0</v>
      </c>
      <c r="CA1028" s="110">
        <f t="shared" ref="CA1028" si="19276">ROUND(CA1027/$E1027,2)</f>
        <v>0</v>
      </c>
      <c r="CB1028" s="110">
        <f t="shared" ref="CB1028" si="19277">ROUND(CB1027/$E1027,2)</f>
        <v>0</v>
      </c>
      <c r="CC1028" s="110">
        <f t="shared" ref="CC1028" si="19278">ROUND(CC1027/$E1027,2)</f>
        <v>0</v>
      </c>
      <c r="CD1028" s="110">
        <f t="shared" ref="CD1028" si="19279">ROUND(CD1027/$E1027,2)</f>
        <v>0</v>
      </c>
      <c r="CE1028" s="110"/>
      <c r="CF1028" s="110">
        <f t="shared" ref="CF1028" si="19280">ROUND(CF1027/$E1027,2)</f>
        <v>0</v>
      </c>
      <c r="CG1028" s="110">
        <f t="shared" ref="CG1028" si="19281">ROUND(CG1027/$E1027,2)</f>
        <v>0</v>
      </c>
      <c r="CH1028" s="111">
        <f>IF(C1027="","",D1027-SUM(G1028:CG1028))</f>
        <v>0</v>
      </c>
      <c r="CI1028" s="112">
        <f>IF(C1027="","",SUM(G1028:CG1028))</f>
        <v>24</v>
      </c>
      <c r="CJ1028" s="67" t="b">
        <f>IF(C1027="","",D1027=CI1028)</f>
        <v>1</v>
      </c>
    </row>
    <row r="1029" spans="1:88" s="5" customFormat="1" x14ac:dyDescent="0.3">
      <c r="A1029" s="173"/>
      <c r="B1029" s="157"/>
      <c r="C1029" s="170"/>
      <c r="D1029" s="160"/>
      <c r="E1029" s="163"/>
      <c r="F1029" s="166"/>
      <c r="G1029" s="113">
        <v>0</v>
      </c>
      <c r="H1029" s="113"/>
      <c r="I1029" s="113"/>
      <c r="J1029" s="113"/>
      <c r="K1029" s="113"/>
      <c r="L1029" s="113"/>
      <c r="M1029" s="113"/>
      <c r="N1029" s="113"/>
      <c r="O1029" s="113"/>
      <c r="P1029" s="113"/>
      <c r="Q1029" s="113"/>
      <c r="R1029" s="113"/>
      <c r="S1029" s="113"/>
      <c r="T1029" s="113"/>
      <c r="U1029" s="113">
        <f t="shared" ref="U1029:X1029" si="19282">U1027/$F1027</f>
        <v>0</v>
      </c>
      <c r="V1029" s="113">
        <f t="shared" si="19282"/>
        <v>0</v>
      </c>
      <c r="W1029" s="113">
        <f t="shared" si="19282"/>
        <v>0</v>
      </c>
      <c r="X1029" s="113">
        <f t="shared" si="19282"/>
        <v>0</v>
      </c>
      <c r="Y1029" s="113">
        <f t="shared" ref="Y1029:AG1029" si="19283">Y1027/$F1027</f>
        <v>0</v>
      </c>
      <c r="Z1029" s="113">
        <f t="shared" si="19283"/>
        <v>0</v>
      </c>
      <c r="AA1029" s="113">
        <f t="shared" si="19283"/>
        <v>0</v>
      </c>
      <c r="AB1029" s="113">
        <f t="shared" si="19283"/>
        <v>0</v>
      </c>
      <c r="AC1029" s="113">
        <f t="shared" si="19283"/>
        <v>0</v>
      </c>
      <c r="AD1029" s="113">
        <f t="shared" si="19283"/>
        <v>0</v>
      </c>
      <c r="AE1029" s="113">
        <f t="shared" si="19283"/>
        <v>0</v>
      </c>
      <c r="AF1029" s="113">
        <f t="shared" si="19283"/>
        <v>0</v>
      </c>
      <c r="AG1029" s="113">
        <f t="shared" si="19283"/>
        <v>0</v>
      </c>
      <c r="AH1029" s="113">
        <f t="shared" ref="AH1029:AK1029" si="19284">AH1027/$F1027</f>
        <v>0</v>
      </c>
      <c r="AI1029" s="113">
        <f t="shared" si="19284"/>
        <v>0</v>
      </c>
      <c r="AJ1029" s="113">
        <f t="shared" si="19284"/>
        <v>0</v>
      </c>
      <c r="AK1029" s="113">
        <f t="shared" si="19284"/>
        <v>0</v>
      </c>
      <c r="AL1029" s="113">
        <f t="shared" ref="AL1029:AT1029" si="19285">AL1027/$F1027</f>
        <v>0</v>
      </c>
      <c r="AM1029" s="113">
        <f t="shared" si="19285"/>
        <v>0</v>
      </c>
      <c r="AN1029" s="113">
        <f t="shared" si="19285"/>
        <v>0</v>
      </c>
      <c r="AO1029" s="113">
        <f t="shared" si="19285"/>
        <v>0</v>
      </c>
      <c r="AP1029" s="113">
        <f t="shared" si="19285"/>
        <v>0</v>
      </c>
      <c r="AQ1029" s="113">
        <f t="shared" si="19285"/>
        <v>0</v>
      </c>
      <c r="AR1029" s="113">
        <f t="shared" si="19285"/>
        <v>0</v>
      </c>
      <c r="AS1029" s="113">
        <f t="shared" si="19285"/>
        <v>0</v>
      </c>
      <c r="AT1029" s="113">
        <f t="shared" si="19285"/>
        <v>0</v>
      </c>
      <c r="AU1029" s="113">
        <f t="shared" ref="AU1029:AX1029" si="19286">AU1027/$F1027</f>
        <v>0</v>
      </c>
      <c r="AV1029" s="113">
        <f t="shared" si="19286"/>
        <v>0</v>
      </c>
      <c r="AW1029" s="113">
        <f t="shared" si="19286"/>
        <v>0</v>
      </c>
      <c r="AX1029" s="113">
        <f t="shared" si="19286"/>
        <v>0</v>
      </c>
      <c r="AY1029" s="113">
        <f t="shared" ref="AY1029:BC1029" si="19287">AY1027/$F1027</f>
        <v>0</v>
      </c>
      <c r="AZ1029" s="113">
        <f t="shared" si="19287"/>
        <v>0</v>
      </c>
      <c r="BA1029" s="113">
        <f t="shared" si="19287"/>
        <v>0</v>
      </c>
      <c r="BB1029" s="113">
        <f t="shared" si="19287"/>
        <v>0</v>
      </c>
      <c r="BC1029" s="113">
        <f t="shared" si="19287"/>
        <v>0.19999998669761335</v>
      </c>
      <c r="BD1029" s="113">
        <f t="shared" ref="BD1029:BG1029" si="19288">BD1027/$F1027</f>
        <v>0.20000005320954664</v>
      </c>
      <c r="BE1029" s="113">
        <f t="shared" si="19288"/>
        <v>0.19999998669761335</v>
      </c>
      <c r="BF1029" s="113">
        <f t="shared" si="19288"/>
        <v>0.19999998669761335</v>
      </c>
      <c r="BG1029" s="113">
        <f t="shared" si="19288"/>
        <v>0.19999998669761335</v>
      </c>
      <c r="BH1029" s="113">
        <f t="shared" ref="BH1029:BK1029" si="19289">BH1027/$F1027</f>
        <v>0</v>
      </c>
      <c r="BI1029" s="113">
        <f t="shared" si="19289"/>
        <v>0</v>
      </c>
      <c r="BJ1029" s="113">
        <f t="shared" si="19289"/>
        <v>0</v>
      </c>
      <c r="BK1029" s="113">
        <f t="shared" si="19289"/>
        <v>0</v>
      </c>
      <c r="BL1029" s="113">
        <f t="shared" ref="BL1029:BP1029" si="19290">BL1027/$F1027</f>
        <v>0</v>
      </c>
      <c r="BM1029" s="113">
        <f t="shared" si="19290"/>
        <v>0</v>
      </c>
      <c r="BN1029" s="113">
        <f t="shared" si="19290"/>
        <v>0</v>
      </c>
      <c r="BO1029" s="113">
        <f t="shared" si="19290"/>
        <v>0</v>
      </c>
      <c r="BP1029" s="113">
        <f t="shared" si="19290"/>
        <v>0</v>
      </c>
      <c r="BQ1029" s="113">
        <f t="shared" ref="BQ1029:BT1029" si="19291">BQ1027/$F1027</f>
        <v>0</v>
      </c>
      <c r="BR1029" s="113">
        <f t="shared" si="19291"/>
        <v>0</v>
      </c>
      <c r="BS1029" s="113">
        <f t="shared" si="19291"/>
        <v>0</v>
      </c>
      <c r="BT1029" s="113">
        <f t="shared" si="19291"/>
        <v>0</v>
      </c>
      <c r="BU1029" s="113">
        <f t="shared" ref="BU1029:BX1029" si="19292">BU1027/$F1027</f>
        <v>0</v>
      </c>
      <c r="BV1029" s="113">
        <f t="shared" si="19292"/>
        <v>0</v>
      </c>
      <c r="BW1029" s="113">
        <f t="shared" si="19292"/>
        <v>0</v>
      </c>
      <c r="BX1029" s="113">
        <f t="shared" si="19292"/>
        <v>0</v>
      </c>
      <c r="BY1029" s="113">
        <f t="shared" ref="BY1029:CC1029" si="19293">BY1027/$F1027</f>
        <v>0</v>
      </c>
      <c r="BZ1029" s="113">
        <f t="shared" si="19293"/>
        <v>0</v>
      </c>
      <c r="CA1029" s="113">
        <f t="shared" si="19293"/>
        <v>0</v>
      </c>
      <c r="CB1029" s="113">
        <f t="shared" si="19293"/>
        <v>0</v>
      </c>
      <c r="CC1029" s="113">
        <f t="shared" si="19293"/>
        <v>0</v>
      </c>
      <c r="CD1029" s="113">
        <f t="shared" ref="CD1029:CG1029" si="19294">CD1027/$F1027</f>
        <v>0</v>
      </c>
      <c r="CE1029" s="113"/>
      <c r="CF1029" s="113">
        <f t="shared" si="19294"/>
        <v>0</v>
      </c>
      <c r="CG1029" s="113">
        <f t="shared" si="19294"/>
        <v>0</v>
      </c>
      <c r="CH1029" s="114">
        <f>IF(C1027="","",100%-SUM(G1029:CG1029))</f>
        <v>0</v>
      </c>
      <c r="CI1029" s="115">
        <f>IF(C1027="","",SUM(G1029:CG1029))</f>
        <v>1</v>
      </c>
      <c r="CJ1029" s="67" t="b">
        <f>IF(C1027="","",SUM(G1029:CG1029)=CI1029)</f>
        <v>1</v>
      </c>
    </row>
    <row r="1030" spans="1:88" s="5" customFormat="1" ht="22.05" customHeight="1" x14ac:dyDescent="0.3">
      <c r="A1030" s="171" t="s">
        <v>726</v>
      </c>
      <c r="B1030" s="155" t="s">
        <v>727</v>
      </c>
      <c r="C1030" s="168" t="s">
        <v>163</v>
      </c>
      <c r="D1030" s="158">
        <v>33</v>
      </c>
      <c r="E1030" s="161">
        <v>266912</v>
      </c>
      <c r="F1030" s="164">
        <f t="shared" si="18673"/>
        <v>8808096</v>
      </c>
      <c r="G1030" s="108">
        <v>0</v>
      </c>
      <c r="H1030" s="108"/>
      <c r="I1030" s="108"/>
      <c r="J1030" s="108"/>
      <c r="K1030" s="108"/>
      <c r="L1030" s="108"/>
      <c r="M1030" s="108"/>
      <c r="N1030" s="108"/>
      <c r="O1030" s="108"/>
      <c r="P1030" s="108"/>
      <c r="Q1030" s="108"/>
      <c r="R1030" s="108"/>
      <c r="S1030" s="108"/>
      <c r="T1030" s="108"/>
      <c r="U1030" s="108"/>
      <c r="V1030" s="108"/>
      <c r="W1030" s="108"/>
      <c r="X1030" s="108"/>
      <c r="Y1030" s="108"/>
      <c r="Z1030" s="108"/>
      <c r="AA1030" s="108"/>
      <c r="AB1030" s="108"/>
      <c r="AC1030" s="108"/>
      <c r="AD1030" s="108"/>
      <c r="AE1030" s="108"/>
      <c r="AF1030" s="108"/>
      <c r="AG1030" s="108"/>
      <c r="AH1030" s="108"/>
      <c r="AI1030" s="108"/>
      <c r="AJ1030" s="108"/>
      <c r="AK1030" s="108"/>
      <c r="AL1030" s="108"/>
      <c r="AM1030" s="108"/>
      <c r="AN1030" s="108"/>
      <c r="AO1030" s="108"/>
      <c r="AP1030" s="108"/>
      <c r="AQ1030" s="108"/>
      <c r="AR1030" s="108"/>
      <c r="AS1030" s="108"/>
      <c r="AT1030" s="108"/>
      <c r="AU1030" s="108"/>
      <c r="AV1030" s="108"/>
      <c r="AW1030" s="108"/>
      <c r="AX1030" s="108"/>
      <c r="AY1030" s="108"/>
      <c r="AZ1030" s="108"/>
      <c r="BA1030" s="108"/>
      <c r="BB1030" s="108"/>
      <c r="BC1030" s="108">
        <f>ROUND($F1030/5,0)</f>
        <v>1761619</v>
      </c>
      <c r="BD1030" s="108">
        <f>ROUNDUP($F1030/5,0)</f>
        <v>1761620</v>
      </c>
      <c r="BE1030" s="108">
        <f t="shared" ref="BE1030:BG1030" si="19295">ROUND($F1030/5,0)</f>
        <v>1761619</v>
      </c>
      <c r="BF1030" s="108">
        <f t="shared" si="19295"/>
        <v>1761619</v>
      </c>
      <c r="BG1030" s="108">
        <f t="shared" si="19295"/>
        <v>1761619</v>
      </c>
      <c r="BH1030" s="108"/>
      <c r="BI1030" s="108"/>
      <c r="BJ1030" s="108"/>
      <c r="BK1030" s="108"/>
      <c r="BL1030" s="108"/>
      <c r="BM1030" s="108"/>
      <c r="BN1030" s="108"/>
      <c r="BO1030" s="108"/>
      <c r="BP1030" s="108"/>
      <c r="BQ1030" s="108"/>
      <c r="BR1030" s="108"/>
      <c r="BS1030" s="108"/>
      <c r="BT1030" s="108"/>
      <c r="BU1030" s="108"/>
      <c r="BV1030" s="108"/>
      <c r="BW1030" s="108"/>
      <c r="BX1030" s="108"/>
      <c r="BY1030" s="108"/>
      <c r="BZ1030" s="108"/>
      <c r="CA1030" s="108"/>
      <c r="CB1030" s="108"/>
      <c r="CC1030" s="108"/>
      <c r="CD1030" s="108"/>
      <c r="CE1030" s="108"/>
      <c r="CF1030" s="108"/>
      <c r="CG1030" s="108"/>
      <c r="CH1030" s="109">
        <f>IF(C1030="","",F1030-SUM(G1030:CG1030))</f>
        <v>0</v>
      </c>
      <c r="CI1030" s="107">
        <f>IF(C1030="","",SUM(G1030:CG1030))</f>
        <v>8808096</v>
      </c>
      <c r="CJ1030" s="67" t="b">
        <f>IF(C1030="","",F1030=CI1030)</f>
        <v>1</v>
      </c>
    </row>
    <row r="1031" spans="1:88" s="5" customFormat="1" ht="22.05" customHeight="1" x14ac:dyDescent="0.3">
      <c r="A1031" s="172"/>
      <c r="B1031" s="156"/>
      <c r="C1031" s="169"/>
      <c r="D1031" s="159"/>
      <c r="E1031" s="162"/>
      <c r="F1031" s="165"/>
      <c r="G1031" s="110">
        <v>0</v>
      </c>
      <c r="H1031" s="110"/>
      <c r="I1031" s="110"/>
      <c r="J1031" s="110"/>
      <c r="K1031" s="110"/>
      <c r="L1031" s="110"/>
      <c r="M1031" s="110"/>
      <c r="N1031" s="110"/>
      <c r="O1031" s="110"/>
      <c r="P1031" s="110"/>
      <c r="Q1031" s="110"/>
      <c r="R1031" s="110"/>
      <c r="S1031" s="110"/>
      <c r="T1031" s="110"/>
      <c r="U1031" s="110">
        <f t="shared" ref="U1031" si="19296">ROUND(U1030/$E1030,2)</f>
        <v>0</v>
      </c>
      <c r="V1031" s="110">
        <f t="shared" ref="V1031" si="19297">ROUND(V1030/$E1030,2)</f>
        <v>0</v>
      </c>
      <c r="W1031" s="110">
        <f t="shared" ref="W1031" si="19298">ROUND(W1030/$E1030,2)</f>
        <v>0</v>
      </c>
      <c r="X1031" s="110">
        <f t="shared" ref="X1031" si="19299">ROUND(X1030/$E1030,2)</f>
        <v>0</v>
      </c>
      <c r="Y1031" s="110">
        <f t="shared" ref="Y1031" si="19300">ROUND(Y1030/$E1030,2)</f>
        <v>0</v>
      </c>
      <c r="Z1031" s="110">
        <f t="shared" ref="Z1031" si="19301">ROUND(Z1030/$E1030,2)</f>
        <v>0</v>
      </c>
      <c r="AA1031" s="110">
        <f t="shared" ref="AA1031" si="19302">ROUND(AA1030/$E1030,2)</f>
        <v>0</v>
      </c>
      <c r="AB1031" s="110">
        <f t="shared" ref="AB1031" si="19303">ROUND(AB1030/$E1030,2)</f>
        <v>0</v>
      </c>
      <c r="AC1031" s="110">
        <f t="shared" ref="AC1031" si="19304">ROUND(AC1030/$E1030,2)</f>
        <v>0</v>
      </c>
      <c r="AD1031" s="110">
        <f t="shared" ref="AD1031" si="19305">ROUND(AD1030/$E1030,2)</f>
        <v>0</v>
      </c>
      <c r="AE1031" s="110">
        <f t="shared" ref="AE1031" si="19306">ROUND(AE1030/$E1030,2)</f>
        <v>0</v>
      </c>
      <c r="AF1031" s="110">
        <f t="shared" ref="AF1031" si="19307">ROUND(AF1030/$E1030,2)</f>
        <v>0</v>
      </c>
      <c r="AG1031" s="110">
        <f t="shared" ref="AG1031" si="19308">ROUND(AG1030/$E1030,2)</f>
        <v>0</v>
      </c>
      <c r="AH1031" s="110">
        <f t="shared" ref="AH1031" si="19309">ROUND(AH1030/$E1030,2)</f>
        <v>0</v>
      </c>
      <c r="AI1031" s="110">
        <f t="shared" ref="AI1031" si="19310">ROUND(AI1030/$E1030,2)</f>
        <v>0</v>
      </c>
      <c r="AJ1031" s="110">
        <f t="shared" ref="AJ1031" si="19311">ROUND(AJ1030/$E1030,2)</f>
        <v>0</v>
      </c>
      <c r="AK1031" s="110">
        <f t="shared" ref="AK1031" si="19312">ROUND(AK1030/$E1030,2)</f>
        <v>0</v>
      </c>
      <c r="AL1031" s="110">
        <f t="shared" ref="AL1031" si="19313">ROUND(AL1030/$E1030,2)</f>
        <v>0</v>
      </c>
      <c r="AM1031" s="110">
        <f t="shared" ref="AM1031" si="19314">ROUND(AM1030/$E1030,2)</f>
        <v>0</v>
      </c>
      <c r="AN1031" s="110">
        <f t="shared" ref="AN1031" si="19315">ROUND(AN1030/$E1030,2)</f>
        <v>0</v>
      </c>
      <c r="AO1031" s="110">
        <f t="shared" ref="AO1031" si="19316">ROUND(AO1030/$E1030,2)</f>
        <v>0</v>
      </c>
      <c r="AP1031" s="110">
        <f t="shared" ref="AP1031" si="19317">ROUND(AP1030/$E1030,2)</f>
        <v>0</v>
      </c>
      <c r="AQ1031" s="110">
        <f t="shared" ref="AQ1031" si="19318">ROUND(AQ1030/$E1030,2)</f>
        <v>0</v>
      </c>
      <c r="AR1031" s="110">
        <f t="shared" ref="AR1031" si="19319">ROUND(AR1030/$E1030,2)</f>
        <v>0</v>
      </c>
      <c r="AS1031" s="110">
        <f t="shared" ref="AS1031" si="19320">ROUND(AS1030/$E1030,2)</f>
        <v>0</v>
      </c>
      <c r="AT1031" s="110">
        <f t="shared" ref="AT1031" si="19321">ROUND(AT1030/$E1030,2)</f>
        <v>0</v>
      </c>
      <c r="AU1031" s="110">
        <f t="shared" ref="AU1031" si="19322">ROUND(AU1030/$E1030,2)</f>
        <v>0</v>
      </c>
      <c r="AV1031" s="110">
        <f t="shared" ref="AV1031" si="19323">ROUND(AV1030/$E1030,2)</f>
        <v>0</v>
      </c>
      <c r="AW1031" s="110">
        <f t="shared" ref="AW1031" si="19324">ROUND(AW1030/$E1030,2)</f>
        <v>0</v>
      </c>
      <c r="AX1031" s="110">
        <f t="shared" ref="AX1031" si="19325">ROUND(AX1030/$E1030,2)</f>
        <v>0</v>
      </c>
      <c r="AY1031" s="110">
        <f t="shared" ref="AY1031" si="19326">ROUND(AY1030/$E1030,2)</f>
        <v>0</v>
      </c>
      <c r="AZ1031" s="110">
        <f t="shared" ref="AZ1031" si="19327">ROUND(AZ1030/$E1030,2)</f>
        <v>0</v>
      </c>
      <c r="BA1031" s="110">
        <f t="shared" ref="BA1031" si="19328">ROUND(BA1030/$E1030,2)</f>
        <v>0</v>
      </c>
      <c r="BB1031" s="110">
        <f t="shared" ref="BB1031" si="19329">ROUND(BB1030/$E1030,2)</f>
        <v>0</v>
      </c>
      <c r="BC1031" s="110">
        <f t="shared" ref="BC1031" si="19330">ROUND(BC1030/$E1030,2)</f>
        <v>6.6</v>
      </c>
      <c r="BD1031" s="110">
        <f t="shared" ref="BD1031" si="19331">ROUND(BD1030/$E1030,2)</f>
        <v>6.6</v>
      </c>
      <c r="BE1031" s="110">
        <f t="shared" ref="BE1031" si="19332">ROUND(BE1030/$E1030,2)</f>
        <v>6.6</v>
      </c>
      <c r="BF1031" s="110">
        <f t="shared" ref="BF1031" si="19333">ROUND(BF1030/$E1030,2)</f>
        <v>6.6</v>
      </c>
      <c r="BG1031" s="110">
        <f t="shared" ref="BG1031" si="19334">ROUND(BG1030/$E1030,2)</f>
        <v>6.6</v>
      </c>
      <c r="BH1031" s="110">
        <f t="shared" ref="BH1031" si="19335">ROUND(BH1030/$E1030,2)</f>
        <v>0</v>
      </c>
      <c r="BI1031" s="110">
        <f t="shared" ref="BI1031" si="19336">ROUND(BI1030/$E1030,2)</f>
        <v>0</v>
      </c>
      <c r="BJ1031" s="110">
        <f t="shared" ref="BJ1031" si="19337">ROUND(BJ1030/$E1030,2)</f>
        <v>0</v>
      </c>
      <c r="BK1031" s="110">
        <f t="shared" ref="BK1031" si="19338">ROUND(BK1030/$E1030,2)</f>
        <v>0</v>
      </c>
      <c r="BL1031" s="110">
        <f t="shared" ref="BL1031" si="19339">ROUND(BL1030/$E1030,2)</f>
        <v>0</v>
      </c>
      <c r="BM1031" s="110">
        <f t="shared" ref="BM1031" si="19340">ROUND(BM1030/$E1030,2)</f>
        <v>0</v>
      </c>
      <c r="BN1031" s="110">
        <f t="shared" ref="BN1031" si="19341">ROUND(BN1030/$E1030,2)</f>
        <v>0</v>
      </c>
      <c r="BO1031" s="110">
        <f t="shared" ref="BO1031" si="19342">ROUND(BO1030/$E1030,2)</f>
        <v>0</v>
      </c>
      <c r="BP1031" s="110">
        <f t="shared" ref="BP1031" si="19343">ROUND(BP1030/$E1030,2)</f>
        <v>0</v>
      </c>
      <c r="BQ1031" s="110">
        <f t="shared" ref="BQ1031" si="19344">ROUND(BQ1030/$E1030,2)</f>
        <v>0</v>
      </c>
      <c r="BR1031" s="110">
        <f t="shared" ref="BR1031" si="19345">ROUND(BR1030/$E1030,2)</f>
        <v>0</v>
      </c>
      <c r="BS1031" s="110">
        <f t="shared" ref="BS1031" si="19346">ROUND(BS1030/$E1030,2)</f>
        <v>0</v>
      </c>
      <c r="BT1031" s="110">
        <f t="shared" ref="BT1031" si="19347">ROUND(BT1030/$E1030,2)</f>
        <v>0</v>
      </c>
      <c r="BU1031" s="110">
        <f t="shared" ref="BU1031" si="19348">ROUND(BU1030/$E1030,2)</f>
        <v>0</v>
      </c>
      <c r="BV1031" s="110">
        <f t="shared" ref="BV1031" si="19349">ROUND(BV1030/$E1030,2)</f>
        <v>0</v>
      </c>
      <c r="BW1031" s="110">
        <f t="shared" ref="BW1031" si="19350">ROUND(BW1030/$E1030,2)</f>
        <v>0</v>
      </c>
      <c r="BX1031" s="110">
        <f t="shared" ref="BX1031" si="19351">ROUND(BX1030/$E1030,2)</f>
        <v>0</v>
      </c>
      <c r="BY1031" s="110">
        <f t="shared" ref="BY1031" si="19352">ROUND(BY1030/$E1030,2)</f>
        <v>0</v>
      </c>
      <c r="BZ1031" s="110">
        <f t="shared" ref="BZ1031" si="19353">ROUND(BZ1030/$E1030,2)</f>
        <v>0</v>
      </c>
      <c r="CA1031" s="110">
        <f t="shared" ref="CA1031" si="19354">ROUND(CA1030/$E1030,2)</f>
        <v>0</v>
      </c>
      <c r="CB1031" s="110">
        <f t="shared" ref="CB1031" si="19355">ROUND(CB1030/$E1030,2)</f>
        <v>0</v>
      </c>
      <c r="CC1031" s="110">
        <f t="shared" ref="CC1031" si="19356">ROUND(CC1030/$E1030,2)</f>
        <v>0</v>
      </c>
      <c r="CD1031" s="110">
        <f t="shared" ref="CD1031" si="19357">ROUND(CD1030/$E1030,2)</f>
        <v>0</v>
      </c>
      <c r="CE1031" s="110"/>
      <c r="CF1031" s="110">
        <f t="shared" ref="CF1031" si="19358">ROUND(CF1030/$E1030,2)</f>
        <v>0</v>
      </c>
      <c r="CG1031" s="110">
        <f t="shared" ref="CG1031" si="19359">ROUND(CG1030/$E1030,2)</f>
        <v>0</v>
      </c>
      <c r="CH1031" s="111">
        <f>IF(C1030="","",D1030-SUM(G1031:CG1031))</f>
        <v>0</v>
      </c>
      <c r="CI1031" s="112">
        <f>IF(C1030="","",SUM(G1031:CG1031))</f>
        <v>33</v>
      </c>
      <c r="CJ1031" s="67" t="b">
        <f>IF(C1030="","",D1030=CI1031)</f>
        <v>1</v>
      </c>
    </row>
    <row r="1032" spans="1:88" s="5" customFormat="1" ht="22.05" customHeight="1" x14ac:dyDescent="0.3">
      <c r="A1032" s="173"/>
      <c r="B1032" s="157"/>
      <c r="C1032" s="170"/>
      <c r="D1032" s="160"/>
      <c r="E1032" s="163"/>
      <c r="F1032" s="166"/>
      <c r="G1032" s="113">
        <v>0</v>
      </c>
      <c r="H1032" s="113"/>
      <c r="I1032" s="113"/>
      <c r="J1032" s="113"/>
      <c r="K1032" s="113"/>
      <c r="L1032" s="113"/>
      <c r="M1032" s="113"/>
      <c r="N1032" s="113"/>
      <c r="O1032" s="113"/>
      <c r="P1032" s="113"/>
      <c r="Q1032" s="113"/>
      <c r="R1032" s="113"/>
      <c r="S1032" s="113"/>
      <c r="T1032" s="113"/>
      <c r="U1032" s="113">
        <f t="shared" ref="U1032:X1032" si="19360">U1030/$F1030</f>
        <v>0</v>
      </c>
      <c r="V1032" s="113">
        <f t="shared" si="19360"/>
        <v>0</v>
      </c>
      <c r="W1032" s="113">
        <f t="shared" si="19360"/>
        <v>0</v>
      </c>
      <c r="X1032" s="113">
        <f t="shared" si="19360"/>
        <v>0</v>
      </c>
      <c r="Y1032" s="113">
        <f t="shared" ref="Y1032:AG1032" si="19361">Y1030/$F1030</f>
        <v>0</v>
      </c>
      <c r="Z1032" s="113">
        <f t="shared" si="19361"/>
        <v>0</v>
      </c>
      <c r="AA1032" s="113">
        <f t="shared" si="19361"/>
        <v>0</v>
      </c>
      <c r="AB1032" s="113">
        <f t="shared" si="19361"/>
        <v>0</v>
      </c>
      <c r="AC1032" s="113">
        <f t="shared" si="19361"/>
        <v>0</v>
      </c>
      <c r="AD1032" s="113">
        <f t="shared" si="19361"/>
        <v>0</v>
      </c>
      <c r="AE1032" s="113">
        <f t="shared" si="19361"/>
        <v>0</v>
      </c>
      <c r="AF1032" s="113">
        <f t="shared" si="19361"/>
        <v>0</v>
      </c>
      <c r="AG1032" s="113">
        <f t="shared" si="19361"/>
        <v>0</v>
      </c>
      <c r="AH1032" s="113">
        <f t="shared" ref="AH1032:AK1032" si="19362">AH1030/$F1030</f>
        <v>0</v>
      </c>
      <c r="AI1032" s="113">
        <f t="shared" si="19362"/>
        <v>0</v>
      </c>
      <c r="AJ1032" s="113">
        <f t="shared" si="19362"/>
        <v>0</v>
      </c>
      <c r="AK1032" s="113">
        <f t="shared" si="19362"/>
        <v>0</v>
      </c>
      <c r="AL1032" s="113">
        <f t="shared" ref="AL1032:AT1032" si="19363">AL1030/$F1030</f>
        <v>0</v>
      </c>
      <c r="AM1032" s="113">
        <f t="shared" si="19363"/>
        <v>0</v>
      </c>
      <c r="AN1032" s="113">
        <f t="shared" si="19363"/>
        <v>0</v>
      </c>
      <c r="AO1032" s="113">
        <f t="shared" si="19363"/>
        <v>0</v>
      </c>
      <c r="AP1032" s="113">
        <f t="shared" si="19363"/>
        <v>0</v>
      </c>
      <c r="AQ1032" s="113">
        <f t="shared" si="19363"/>
        <v>0</v>
      </c>
      <c r="AR1032" s="113">
        <f t="shared" si="19363"/>
        <v>0</v>
      </c>
      <c r="AS1032" s="113">
        <f t="shared" si="19363"/>
        <v>0</v>
      </c>
      <c r="AT1032" s="113">
        <f t="shared" si="19363"/>
        <v>0</v>
      </c>
      <c r="AU1032" s="113">
        <f t="shared" ref="AU1032:AX1032" si="19364">AU1030/$F1030</f>
        <v>0</v>
      </c>
      <c r="AV1032" s="113">
        <f t="shared" si="19364"/>
        <v>0</v>
      </c>
      <c r="AW1032" s="113">
        <f t="shared" si="19364"/>
        <v>0</v>
      </c>
      <c r="AX1032" s="113">
        <f t="shared" si="19364"/>
        <v>0</v>
      </c>
      <c r="AY1032" s="113">
        <f t="shared" ref="AY1032:BC1032" si="19365">AY1030/$F1030</f>
        <v>0</v>
      </c>
      <c r="AZ1032" s="113">
        <f t="shared" si="19365"/>
        <v>0</v>
      </c>
      <c r="BA1032" s="113">
        <f t="shared" si="19365"/>
        <v>0</v>
      </c>
      <c r="BB1032" s="113">
        <f t="shared" si="19365"/>
        <v>0</v>
      </c>
      <c r="BC1032" s="113">
        <f t="shared" si="19365"/>
        <v>0.19999997729361715</v>
      </c>
      <c r="BD1032" s="113">
        <f t="shared" ref="BD1032:BG1032" si="19366">BD1030/$F1030</f>
        <v>0.20000009082553141</v>
      </c>
      <c r="BE1032" s="113">
        <f t="shared" si="19366"/>
        <v>0.19999997729361715</v>
      </c>
      <c r="BF1032" s="113">
        <f t="shared" si="19366"/>
        <v>0.19999997729361715</v>
      </c>
      <c r="BG1032" s="113">
        <f t="shared" si="19366"/>
        <v>0.19999997729361715</v>
      </c>
      <c r="BH1032" s="113">
        <f t="shared" ref="BH1032:BK1032" si="19367">BH1030/$F1030</f>
        <v>0</v>
      </c>
      <c r="BI1032" s="113">
        <f t="shared" si="19367"/>
        <v>0</v>
      </c>
      <c r="BJ1032" s="113">
        <f t="shared" si="19367"/>
        <v>0</v>
      </c>
      <c r="BK1032" s="113">
        <f t="shared" si="19367"/>
        <v>0</v>
      </c>
      <c r="BL1032" s="113">
        <f t="shared" ref="BL1032:BP1032" si="19368">BL1030/$F1030</f>
        <v>0</v>
      </c>
      <c r="BM1032" s="113">
        <f t="shared" si="19368"/>
        <v>0</v>
      </c>
      <c r="BN1032" s="113">
        <f t="shared" si="19368"/>
        <v>0</v>
      </c>
      <c r="BO1032" s="113">
        <f t="shared" si="19368"/>
        <v>0</v>
      </c>
      <c r="BP1032" s="113">
        <f t="shared" si="19368"/>
        <v>0</v>
      </c>
      <c r="BQ1032" s="113">
        <f t="shared" ref="BQ1032:BT1032" si="19369">BQ1030/$F1030</f>
        <v>0</v>
      </c>
      <c r="BR1032" s="113">
        <f t="shared" si="19369"/>
        <v>0</v>
      </c>
      <c r="BS1032" s="113">
        <f t="shared" si="19369"/>
        <v>0</v>
      </c>
      <c r="BT1032" s="113">
        <f t="shared" si="19369"/>
        <v>0</v>
      </c>
      <c r="BU1032" s="113">
        <f t="shared" ref="BU1032:BX1032" si="19370">BU1030/$F1030</f>
        <v>0</v>
      </c>
      <c r="BV1032" s="113">
        <f t="shared" si="19370"/>
        <v>0</v>
      </c>
      <c r="BW1032" s="113">
        <f t="shared" si="19370"/>
        <v>0</v>
      </c>
      <c r="BX1032" s="113">
        <f t="shared" si="19370"/>
        <v>0</v>
      </c>
      <c r="BY1032" s="113">
        <f t="shared" ref="BY1032:CC1032" si="19371">BY1030/$F1030</f>
        <v>0</v>
      </c>
      <c r="BZ1032" s="113">
        <f t="shared" si="19371"/>
        <v>0</v>
      </c>
      <c r="CA1032" s="113">
        <f t="shared" si="19371"/>
        <v>0</v>
      </c>
      <c r="CB1032" s="113">
        <f t="shared" si="19371"/>
        <v>0</v>
      </c>
      <c r="CC1032" s="113">
        <f t="shared" si="19371"/>
        <v>0</v>
      </c>
      <c r="CD1032" s="113">
        <f t="shared" ref="CD1032:CG1032" si="19372">CD1030/$F1030</f>
        <v>0</v>
      </c>
      <c r="CE1032" s="113"/>
      <c r="CF1032" s="113">
        <f t="shared" si="19372"/>
        <v>0</v>
      </c>
      <c r="CG1032" s="113">
        <f t="shared" si="19372"/>
        <v>0</v>
      </c>
      <c r="CH1032" s="114">
        <f>IF(C1030="","",100%-SUM(G1032:CG1032))</f>
        <v>0</v>
      </c>
      <c r="CI1032" s="115">
        <f>IF(C1030="","",SUM(G1032:CG1032))</f>
        <v>1</v>
      </c>
      <c r="CJ1032" s="67" t="b">
        <f>IF(C1030="","",SUM(G1032:CG1032)=CI1032)</f>
        <v>1</v>
      </c>
    </row>
    <row r="1033" spans="1:88" s="5" customFormat="1" ht="22.05" customHeight="1" x14ac:dyDescent="0.3">
      <c r="A1033" s="171" t="s">
        <v>728</v>
      </c>
      <c r="B1033" s="155" t="s">
        <v>729</v>
      </c>
      <c r="C1033" s="168" t="s">
        <v>163</v>
      </c>
      <c r="D1033" s="158">
        <v>125</v>
      </c>
      <c r="E1033" s="161">
        <v>33700</v>
      </c>
      <c r="F1033" s="164">
        <f t="shared" si="18673"/>
        <v>4212500</v>
      </c>
      <c r="G1033" s="108">
        <v>0</v>
      </c>
      <c r="H1033" s="108"/>
      <c r="I1033" s="108"/>
      <c r="J1033" s="108"/>
      <c r="K1033" s="108"/>
      <c r="L1033" s="108"/>
      <c r="M1033" s="108"/>
      <c r="N1033" s="108"/>
      <c r="O1033" s="108"/>
      <c r="P1033" s="108"/>
      <c r="Q1033" s="108"/>
      <c r="R1033" s="108"/>
      <c r="S1033" s="108"/>
      <c r="T1033" s="108"/>
      <c r="U1033" s="108"/>
      <c r="V1033" s="108"/>
      <c r="W1033" s="108"/>
      <c r="X1033" s="108"/>
      <c r="Y1033" s="108"/>
      <c r="Z1033" s="108"/>
      <c r="AA1033" s="108"/>
      <c r="AB1033" s="108"/>
      <c r="AC1033" s="108"/>
      <c r="AD1033" s="108"/>
      <c r="AE1033" s="108"/>
      <c r="AF1033" s="108"/>
      <c r="AG1033" s="108"/>
      <c r="AH1033" s="108"/>
      <c r="AI1033" s="108"/>
      <c r="AJ1033" s="108"/>
      <c r="AK1033" s="108"/>
      <c r="AL1033" s="108"/>
      <c r="AM1033" s="108"/>
      <c r="AN1033" s="108"/>
      <c r="AO1033" s="108"/>
      <c r="AP1033" s="108"/>
      <c r="AQ1033" s="108"/>
      <c r="AR1033" s="108"/>
      <c r="AS1033" s="108"/>
      <c r="AT1033" s="108"/>
      <c r="AU1033" s="108"/>
      <c r="AV1033" s="108"/>
      <c r="AW1033" s="108"/>
      <c r="AX1033" s="108"/>
      <c r="AY1033" s="108"/>
      <c r="AZ1033" s="108"/>
      <c r="BA1033" s="108"/>
      <c r="BB1033" s="108"/>
      <c r="BC1033" s="108">
        <f>ROUND($F1033/9,0)</f>
        <v>468056</v>
      </c>
      <c r="BD1033" s="108">
        <f>ROUNDDOWN($F1033/9,0)</f>
        <v>468055</v>
      </c>
      <c r="BE1033" s="108">
        <f>ROUNDDOWN($F1033/9,0)</f>
        <v>468055</v>
      </c>
      <c r="BF1033" s="108">
        <f>ROUNDDOWN($F1033/9,0)</f>
        <v>468055</v>
      </c>
      <c r="BG1033" s="108">
        <f t="shared" ref="BG1033:BK1033" si="19373">ROUND($F1033/9,0)</f>
        <v>468056</v>
      </c>
      <c r="BH1033" s="108">
        <f>ROUNDDOWN($F1033/9,0)</f>
        <v>468055</v>
      </c>
      <c r="BI1033" s="108">
        <f t="shared" si="19373"/>
        <v>468056</v>
      </c>
      <c r="BJ1033" s="108">
        <f t="shared" si="19373"/>
        <v>468056</v>
      </c>
      <c r="BK1033" s="108">
        <f t="shared" si="19373"/>
        <v>468056</v>
      </c>
      <c r="BL1033" s="108"/>
      <c r="BM1033" s="108"/>
      <c r="BN1033" s="108"/>
      <c r="BO1033" s="108"/>
      <c r="BP1033" s="108"/>
      <c r="BQ1033" s="108"/>
      <c r="BR1033" s="108"/>
      <c r="BS1033" s="108"/>
      <c r="BT1033" s="108"/>
      <c r="BU1033" s="108"/>
      <c r="BV1033" s="108"/>
      <c r="BW1033" s="108"/>
      <c r="BX1033" s="108"/>
      <c r="BY1033" s="108"/>
      <c r="BZ1033" s="108"/>
      <c r="CA1033" s="108"/>
      <c r="CB1033" s="108"/>
      <c r="CC1033" s="108"/>
      <c r="CD1033" s="108"/>
      <c r="CE1033" s="108"/>
      <c r="CF1033" s="108"/>
      <c r="CG1033" s="108"/>
      <c r="CH1033" s="109">
        <f>IF(C1033="","",F1033-SUM(G1033:CG1033))</f>
        <v>0</v>
      </c>
      <c r="CI1033" s="107">
        <f>IF(C1033="","",SUM(G1033:CG1033))</f>
        <v>4212500</v>
      </c>
      <c r="CJ1033" s="67" t="b">
        <f>IF(C1033="","",F1033=CI1033)</f>
        <v>1</v>
      </c>
    </row>
    <row r="1034" spans="1:88" s="5" customFormat="1" ht="22.05" customHeight="1" x14ac:dyDescent="0.3">
      <c r="A1034" s="172"/>
      <c r="B1034" s="156"/>
      <c r="C1034" s="169"/>
      <c r="D1034" s="159"/>
      <c r="E1034" s="162"/>
      <c r="F1034" s="165"/>
      <c r="G1034" s="110">
        <v>0</v>
      </c>
      <c r="H1034" s="110"/>
      <c r="I1034" s="110"/>
      <c r="J1034" s="110"/>
      <c r="K1034" s="110"/>
      <c r="L1034" s="110"/>
      <c r="M1034" s="110"/>
      <c r="N1034" s="110"/>
      <c r="O1034" s="110"/>
      <c r="P1034" s="110"/>
      <c r="Q1034" s="110"/>
      <c r="R1034" s="110"/>
      <c r="S1034" s="110"/>
      <c r="T1034" s="110"/>
      <c r="U1034" s="110">
        <f t="shared" ref="U1034" si="19374">ROUND(U1033/$E1033,2)</f>
        <v>0</v>
      </c>
      <c r="V1034" s="110">
        <f t="shared" ref="V1034" si="19375">ROUND(V1033/$E1033,2)</f>
        <v>0</v>
      </c>
      <c r="W1034" s="110">
        <f t="shared" ref="W1034" si="19376">ROUND(W1033/$E1033,2)</f>
        <v>0</v>
      </c>
      <c r="X1034" s="110">
        <f t="shared" ref="X1034" si="19377">ROUND(X1033/$E1033,2)</f>
        <v>0</v>
      </c>
      <c r="Y1034" s="110">
        <f t="shared" ref="Y1034" si="19378">ROUND(Y1033/$E1033,2)</f>
        <v>0</v>
      </c>
      <c r="Z1034" s="110">
        <f t="shared" ref="Z1034" si="19379">ROUND(Z1033/$E1033,2)</f>
        <v>0</v>
      </c>
      <c r="AA1034" s="110">
        <f t="shared" ref="AA1034" si="19380">ROUND(AA1033/$E1033,2)</f>
        <v>0</v>
      </c>
      <c r="AB1034" s="110">
        <f t="shared" ref="AB1034" si="19381">ROUND(AB1033/$E1033,2)</f>
        <v>0</v>
      </c>
      <c r="AC1034" s="110">
        <f t="shared" ref="AC1034" si="19382">ROUND(AC1033/$E1033,2)</f>
        <v>0</v>
      </c>
      <c r="AD1034" s="110">
        <f t="shared" ref="AD1034" si="19383">ROUND(AD1033/$E1033,2)</f>
        <v>0</v>
      </c>
      <c r="AE1034" s="110">
        <f t="shared" ref="AE1034" si="19384">ROUND(AE1033/$E1033,2)</f>
        <v>0</v>
      </c>
      <c r="AF1034" s="110">
        <f t="shared" ref="AF1034" si="19385">ROUND(AF1033/$E1033,2)</f>
        <v>0</v>
      </c>
      <c r="AG1034" s="110">
        <f t="shared" ref="AG1034" si="19386">ROUND(AG1033/$E1033,2)</f>
        <v>0</v>
      </c>
      <c r="AH1034" s="110">
        <f t="shared" ref="AH1034" si="19387">ROUND(AH1033/$E1033,2)</f>
        <v>0</v>
      </c>
      <c r="AI1034" s="110">
        <f t="shared" ref="AI1034" si="19388">ROUND(AI1033/$E1033,2)</f>
        <v>0</v>
      </c>
      <c r="AJ1034" s="110">
        <f t="shared" ref="AJ1034" si="19389">ROUND(AJ1033/$E1033,2)</f>
        <v>0</v>
      </c>
      <c r="AK1034" s="110">
        <f t="shared" ref="AK1034" si="19390">ROUND(AK1033/$E1033,2)</f>
        <v>0</v>
      </c>
      <c r="AL1034" s="110">
        <f t="shared" ref="AL1034" si="19391">ROUND(AL1033/$E1033,2)</f>
        <v>0</v>
      </c>
      <c r="AM1034" s="110">
        <f t="shared" ref="AM1034" si="19392">ROUND(AM1033/$E1033,2)</f>
        <v>0</v>
      </c>
      <c r="AN1034" s="110">
        <f t="shared" ref="AN1034" si="19393">ROUND(AN1033/$E1033,2)</f>
        <v>0</v>
      </c>
      <c r="AO1034" s="110">
        <f t="shared" ref="AO1034" si="19394">ROUND(AO1033/$E1033,2)</f>
        <v>0</v>
      </c>
      <c r="AP1034" s="110">
        <f t="shared" ref="AP1034" si="19395">ROUND(AP1033/$E1033,2)</f>
        <v>0</v>
      </c>
      <c r="AQ1034" s="110">
        <f t="shared" ref="AQ1034" si="19396">ROUND(AQ1033/$E1033,2)</f>
        <v>0</v>
      </c>
      <c r="AR1034" s="110">
        <f t="shared" ref="AR1034" si="19397">ROUND(AR1033/$E1033,2)</f>
        <v>0</v>
      </c>
      <c r="AS1034" s="110">
        <f t="shared" ref="AS1034" si="19398">ROUND(AS1033/$E1033,2)</f>
        <v>0</v>
      </c>
      <c r="AT1034" s="110">
        <f t="shared" ref="AT1034" si="19399">ROUND(AT1033/$E1033,2)</f>
        <v>0</v>
      </c>
      <c r="AU1034" s="110">
        <f t="shared" ref="AU1034" si="19400">ROUND(AU1033/$E1033,2)</f>
        <v>0</v>
      </c>
      <c r="AV1034" s="110">
        <f t="shared" ref="AV1034" si="19401">ROUND(AV1033/$E1033,2)</f>
        <v>0</v>
      </c>
      <c r="AW1034" s="110">
        <f t="shared" ref="AW1034" si="19402">ROUND(AW1033/$E1033,2)</f>
        <v>0</v>
      </c>
      <c r="AX1034" s="110">
        <f t="shared" ref="AX1034" si="19403">ROUND(AX1033/$E1033,2)</f>
        <v>0</v>
      </c>
      <c r="AY1034" s="110">
        <f t="shared" ref="AY1034" si="19404">ROUND(AY1033/$E1033,2)</f>
        <v>0</v>
      </c>
      <c r="AZ1034" s="110">
        <f t="shared" ref="AZ1034" si="19405">ROUND(AZ1033/$E1033,2)</f>
        <v>0</v>
      </c>
      <c r="BA1034" s="110">
        <f t="shared" ref="BA1034" si="19406">ROUND(BA1033/$E1033,2)</f>
        <v>0</v>
      </c>
      <c r="BB1034" s="110">
        <f t="shared" ref="BB1034" si="19407">ROUND(BB1033/$E1033,2)</f>
        <v>0</v>
      </c>
      <c r="BC1034" s="110">
        <f t="shared" ref="BC1034" si="19408">ROUND(BC1033/$E1033,2)</f>
        <v>13.89</v>
      </c>
      <c r="BD1034" s="110">
        <f t="shared" ref="BD1034" si="19409">ROUND(BD1033/$E1033,2)</f>
        <v>13.89</v>
      </c>
      <c r="BE1034" s="110">
        <f t="shared" ref="BE1034" si="19410">ROUND(BE1033/$E1033,2)</f>
        <v>13.89</v>
      </c>
      <c r="BF1034" s="110">
        <f t="shared" ref="BF1034" si="19411">ROUND(BF1033/$E1033,2)</f>
        <v>13.89</v>
      </c>
      <c r="BG1034" s="110">
        <f t="shared" ref="BG1034" si="19412">ROUND(BG1033/$E1033,2)</f>
        <v>13.89</v>
      </c>
      <c r="BH1034" s="110">
        <f t="shared" ref="BH1034" si="19413">ROUND(BH1033/$E1033,2)</f>
        <v>13.89</v>
      </c>
      <c r="BI1034" s="110">
        <f t="shared" ref="BI1034" si="19414">ROUND(BI1033/$E1033,2)</f>
        <v>13.89</v>
      </c>
      <c r="BJ1034" s="110">
        <f>ROUNDDOWN(BJ1033/$E1033,2)</f>
        <v>13.88</v>
      </c>
      <c r="BK1034" s="110">
        <f t="shared" ref="BK1034" si="19415">ROUND(BK1033/$E1033,2)</f>
        <v>13.89</v>
      </c>
      <c r="BL1034" s="110">
        <f t="shared" ref="BL1034" si="19416">ROUND(BL1033/$E1033,2)</f>
        <v>0</v>
      </c>
      <c r="BM1034" s="110">
        <f t="shared" ref="BM1034" si="19417">ROUND(BM1033/$E1033,2)</f>
        <v>0</v>
      </c>
      <c r="BN1034" s="110">
        <f t="shared" ref="BN1034" si="19418">ROUND(BN1033/$E1033,2)</f>
        <v>0</v>
      </c>
      <c r="BO1034" s="110">
        <f t="shared" ref="BO1034" si="19419">ROUND(BO1033/$E1033,2)</f>
        <v>0</v>
      </c>
      <c r="BP1034" s="110">
        <f t="shared" ref="BP1034" si="19420">ROUND(BP1033/$E1033,2)</f>
        <v>0</v>
      </c>
      <c r="BQ1034" s="110">
        <f t="shared" ref="BQ1034" si="19421">ROUND(BQ1033/$E1033,2)</f>
        <v>0</v>
      </c>
      <c r="BR1034" s="110">
        <f t="shared" ref="BR1034" si="19422">ROUND(BR1033/$E1033,2)</f>
        <v>0</v>
      </c>
      <c r="BS1034" s="110">
        <f t="shared" ref="BS1034" si="19423">ROUND(BS1033/$E1033,2)</f>
        <v>0</v>
      </c>
      <c r="BT1034" s="110">
        <f t="shared" ref="BT1034" si="19424">ROUND(BT1033/$E1033,2)</f>
        <v>0</v>
      </c>
      <c r="BU1034" s="110">
        <f t="shared" ref="BU1034" si="19425">ROUND(BU1033/$E1033,2)</f>
        <v>0</v>
      </c>
      <c r="BV1034" s="110">
        <f t="shared" ref="BV1034" si="19426">ROUND(BV1033/$E1033,2)</f>
        <v>0</v>
      </c>
      <c r="BW1034" s="110">
        <f t="shared" ref="BW1034" si="19427">ROUND(BW1033/$E1033,2)</f>
        <v>0</v>
      </c>
      <c r="BX1034" s="110">
        <f t="shared" ref="BX1034" si="19428">ROUND(BX1033/$E1033,2)</f>
        <v>0</v>
      </c>
      <c r="BY1034" s="110">
        <f t="shared" ref="BY1034" si="19429">ROUND(BY1033/$E1033,2)</f>
        <v>0</v>
      </c>
      <c r="BZ1034" s="110">
        <f t="shared" ref="BZ1034" si="19430">ROUND(BZ1033/$E1033,2)</f>
        <v>0</v>
      </c>
      <c r="CA1034" s="110">
        <f t="shared" ref="CA1034" si="19431">ROUND(CA1033/$E1033,2)</f>
        <v>0</v>
      </c>
      <c r="CB1034" s="110">
        <f t="shared" ref="CB1034" si="19432">ROUND(CB1033/$E1033,2)</f>
        <v>0</v>
      </c>
      <c r="CC1034" s="110">
        <f t="shared" ref="CC1034" si="19433">ROUND(CC1033/$E1033,2)</f>
        <v>0</v>
      </c>
      <c r="CD1034" s="110">
        <f t="shared" ref="CD1034" si="19434">ROUND(CD1033/$E1033,2)</f>
        <v>0</v>
      </c>
      <c r="CE1034" s="110"/>
      <c r="CF1034" s="110">
        <f t="shared" ref="CF1034" si="19435">ROUND(CF1033/$E1033,2)</f>
        <v>0</v>
      </c>
      <c r="CG1034" s="110">
        <f t="shared" ref="CG1034" si="19436">ROUND(CG1033/$E1033,2)</f>
        <v>0</v>
      </c>
      <c r="CH1034" s="111">
        <f>IF(C1033="","",D1033-SUM(G1034:CG1034))</f>
        <v>0</v>
      </c>
      <c r="CI1034" s="112">
        <f>IF(C1033="","",SUM(G1034:CG1034))</f>
        <v>125</v>
      </c>
      <c r="CJ1034" s="67" t="b">
        <f>IF(C1033="","",D1033=CI1034)</f>
        <v>1</v>
      </c>
    </row>
    <row r="1035" spans="1:88" s="5" customFormat="1" ht="22.05" customHeight="1" x14ac:dyDescent="0.3">
      <c r="A1035" s="173"/>
      <c r="B1035" s="157"/>
      <c r="C1035" s="170"/>
      <c r="D1035" s="160"/>
      <c r="E1035" s="163"/>
      <c r="F1035" s="166"/>
      <c r="G1035" s="113">
        <v>0</v>
      </c>
      <c r="H1035" s="113"/>
      <c r="I1035" s="113"/>
      <c r="J1035" s="113"/>
      <c r="K1035" s="113"/>
      <c r="L1035" s="113"/>
      <c r="M1035" s="113"/>
      <c r="N1035" s="113"/>
      <c r="O1035" s="113"/>
      <c r="P1035" s="113"/>
      <c r="Q1035" s="113"/>
      <c r="R1035" s="113"/>
      <c r="S1035" s="113"/>
      <c r="T1035" s="113"/>
      <c r="U1035" s="113">
        <f t="shared" ref="U1035:X1035" si="19437">U1033/$F1033</f>
        <v>0</v>
      </c>
      <c r="V1035" s="113">
        <f t="shared" si="19437"/>
        <v>0</v>
      </c>
      <c r="W1035" s="113">
        <f t="shared" si="19437"/>
        <v>0</v>
      </c>
      <c r="X1035" s="113">
        <f t="shared" si="19437"/>
        <v>0</v>
      </c>
      <c r="Y1035" s="113">
        <f t="shared" ref="Y1035:AG1035" si="19438">Y1033/$F1033</f>
        <v>0</v>
      </c>
      <c r="Z1035" s="113">
        <f t="shared" si="19438"/>
        <v>0</v>
      </c>
      <c r="AA1035" s="113">
        <f t="shared" si="19438"/>
        <v>0</v>
      </c>
      <c r="AB1035" s="113">
        <f t="shared" si="19438"/>
        <v>0</v>
      </c>
      <c r="AC1035" s="113">
        <f t="shared" si="19438"/>
        <v>0</v>
      </c>
      <c r="AD1035" s="113">
        <f t="shared" si="19438"/>
        <v>0</v>
      </c>
      <c r="AE1035" s="113">
        <f t="shared" si="19438"/>
        <v>0</v>
      </c>
      <c r="AF1035" s="113">
        <f t="shared" si="19438"/>
        <v>0</v>
      </c>
      <c r="AG1035" s="113">
        <f t="shared" si="19438"/>
        <v>0</v>
      </c>
      <c r="AH1035" s="113">
        <f t="shared" ref="AH1035:AK1035" si="19439">AH1033/$F1033</f>
        <v>0</v>
      </c>
      <c r="AI1035" s="113">
        <f t="shared" si="19439"/>
        <v>0</v>
      </c>
      <c r="AJ1035" s="113">
        <f t="shared" si="19439"/>
        <v>0</v>
      </c>
      <c r="AK1035" s="113">
        <f t="shared" si="19439"/>
        <v>0</v>
      </c>
      <c r="AL1035" s="113">
        <f t="shared" ref="AL1035:AT1035" si="19440">AL1033/$F1033</f>
        <v>0</v>
      </c>
      <c r="AM1035" s="113">
        <f t="shared" si="19440"/>
        <v>0</v>
      </c>
      <c r="AN1035" s="113">
        <f t="shared" si="19440"/>
        <v>0</v>
      </c>
      <c r="AO1035" s="113">
        <f t="shared" si="19440"/>
        <v>0</v>
      </c>
      <c r="AP1035" s="113">
        <f t="shared" si="19440"/>
        <v>0</v>
      </c>
      <c r="AQ1035" s="113">
        <f t="shared" si="19440"/>
        <v>0</v>
      </c>
      <c r="AR1035" s="113">
        <f t="shared" si="19440"/>
        <v>0</v>
      </c>
      <c r="AS1035" s="113">
        <f t="shared" si="19440"/>
        <v>0</v>
      </c>
      <c r="AT1035" s="113">
        <f t="shared" si="19440"/>
        <v>0</v>
      </c>
      <c r="AU1035" s="113">
        <f t="shared" ref="AU1035:AX1035" si="19441">AU1033/$F1033</f>
        <v>0</v>
      </c>
      <c r="AV1035" s="113">
        <f t="shared" si="19441"/>
        <v>0</v>
      </c>
      <c r="AW1035" s="113">
        <f t="shared" si="19441"/>
        <v>0</v>
      </c>
      <c r="AX1035" s="113">
        <f t="shared" si="19441"/>
        <v>0</v>
      </c>
      <c r="AY1035" s="113">
        <f t="shared" ref="AY1035:BC1035" si="19442">AY1033/$F1033</f>
        <v>0</v>
      </c>
      <c r="AZ1035" s="113">
        <f t="shared" si="19442"/>
        <v>0</v>
      </c>
      <c r="BA1035" s="113">
        <f t="shared" si="19442"/>
        <v>0</v>
      </c>
      <c r="BB1035" s="113">
        <f t="shared" si="19442"/>
        <v>0</v>
      </c>
      <c r="BC1035" s="113">
        <f t="shared" si="19442"/>
        <v>0.11111121661721068</v>
      </c>
      <c r="BD1035" s="113">
        <f t="shared" ref="BD1035:BG1035" si="19443">BD1033/$F1033</f>
        <v>0.11111097922848664</v>
      </c>
      <c r="BE1035" s="113">
        <f t="shared" si="19443"/>
        <v>0.11111097922848664</v>
      </c>
      <c r="BF1035" s="113">
        <f t="shared" si="19443"/>
        <v>0.11111097922848664</v>
      </c>
      <c r="BG1035" s="113">
        <f t="shared" si="19443"/>
        <v>0.11111121661721068</v>
      </c>
      <c r="BH1035" s="113">
        <f t="shared" ref="BH1035:BK1035" si="19444">BH1033/$F1033</f>
        <v>0.11111097922848664</v>
      </c>
      <c r="BI1035" s="113">
        <f t="shared" si="19444"/>
        <v>0.11111121661721068</v>
      </c>
      <c r="BJ1035" s="113">
        <f t="shared" si="19444"/>
        <v>0.11111121661721068</v>
      </c>
      <c r="BK1035" s="113">
        <f t="shared" si="19444"/>
        <v>0.11111121661721068</v>
      </c>
      <c r="BL1035" s="113">
        <f t="shared" ref="BL1035:BP1035" si="19445">BL1033/$F1033</f>
        <v>0</v>
      </c>
      <c r="BM1035" s="113">
        <f t="shared" si="19445"/>
        <v>0</v>
      </c>
      <c r="BN1035" s="113">
        <f t="shared" si="19445"/>
        <v>0</v>
      </c>
      <c r="BO1035" s="113">
        <f t="shared" si="19445"/>
        <v>0</v>
      </c>
      <c r="BP1035" s="113">
        <f t="shared" si="19445"/>
        <v>0</v>
      </c>
      <c r="BQ1035" s="113">
        <f t="shared" ref="BQ1035:BT1035" si="19446">BQ1033/$F1033</f>
        <v>0</v>
      </c>
      <c r="BR1035" s="113">
        <f t="shared" si="19446"/>
        <v>0</v>
      </c>
      <c r="BS1035" s="113">
        <f t="shared" si="19446"/>
        <v>0</v>
      </c>
      <c r="BT1035" s="113">
        <f t="shared" si="19446"/>
        <v>0</v>
      </c>
      <c r="BU1035" s="113">
        <f t="shared" ref="BU1035:BX1035" si="19447">BU1033/$F1033</f>
        <v>0</v>
      </c>
      <c r="BV1035" s="113">
        <f t="shared" si="19447"/>
        <v>0</v>
      </c>
      <c r="BW1035" s="113">
        <f t="shared" si="19447"/>
        <v>0</v>
      </c>
      <c r="BX1035" s="113">
        <f t="shared" si="19447"/>
        <v>0</v>
      </c>
      <c r="BY1035" s="113">
        <f t="shared" ref="BY1035:CC1035" si="19448">BY1033/$F1033</f>
        <v>0</v>
      </c>
      <c r="BZ1035" s="113">
        <f t="shared" si="19448"/>
        <v>0</v>
      </c>
      <c r="CA1035" s="113">
        <f t="shared" si="19448"/>
        <v>0</v>
      </c>
      <c r="CB1035" s="113">
        <f t="shared" si="19448"/>
        <v>0</v>
      </c>
      <c r="CC1035" s="113">
        <f t="shared" si="19448"/>
        <v>0</v>
      </c>
      <c r="CD1035" s="113">
        <f t="shared" ref="CD1035:CG1035" si="19449">CD1033/$F1033</f>
        <v>0</v>
      </c>
      <c r="CE1035" s="113"/>
      <c r="CF1035" s="113">
        <f t="shared" si="19449"/>
        <v>0</v>
      </c>
      <c r="CG1035" s="113">
        <f t="shared" si="19449"/>
        <v>0</v>
      </c>
      <c r="CH1035" s="114">
        <f>IF(C1033="","",100%-SUM(G1035:CG1035))</f>
        <v>0</v>
      </c>
      <c r="CI1035" s="115">
        <f>IF(C1033="","",SUM(G1035:CG1035))</f>
        <v>1</v>
      </c>
      <c r="CJ1035" s="67" t="b">
        <f>IF(C1033="","",SUM(G1035:CG1035)=CI1035)</f>
        <v>1</v>
      </c>
    </row>
    <row r="1036" spans="1:88" s="5" customFormat="1" x14ac:dyDescent="0.3">
      <c r="A1036" s="171" t="s">
        <v>730</v>
      </c>
      <c r="B1036" s="155" t="s">
        <v>731</v>
      </c>
      <c r="C1036" s="168" t="s">
        <v>163</v>
      </c>
      <c r="D1036" s="158">
        <v>100</v>
      </c>
      <c r="E1036" s="161">
        <v>48564</v>
      </c>
      <c r="F1036" s="164">
        <f t="shared" si="18673"/>
        <v>4856400</v>
      </c>
      <c r="G1036" s="108">
        <v>0</v>
      </c>
      <c r="H1036" s="108"/>
      <c r="I1036" s="108"/>
      <c r="J1036" s="108"/>
      <c r="K1036" s="108"/>
      <c r="L1036" s="108"/>
      <c r="M1036" s="108"/>
      <c r="N1036" s="108"/>
      <c r="O1036" s="108"/>
      <c r="P1036" s="108"/>
      <c r="Q1036" s="108"/>
      <c r="R1036" s="108"/>
      <c r="S1036" s="108"/>
      <c r="T1036" s="108"/>
      <c r="U1036" s="108"/>
      <c r="V1036" s="108"/>
      <c r="W1036" s="108"/>
      <c r="X1036" s="108"/>
      <c r="Y1036" s="108"/>
      <c r="Z1036" s="108"/>
      <c r="AA1036" s="108"/>
      <c r="AB1036" s="108"/>
      <c r="AC1036" s="108"/>
      <c r="AD1036" s="108"/>
      <c r="AE1036" s="108"/>
      <c r="AF1036" s="108"/>
      <c r="AG1036" s="108"/>
      <c r="AH1036" s="108"/>
      <c r="AI1036" s="108"/>
      <c r="AJ1036" s="108"/>
      <c r="AK1036" s="108"/>
      <c r="AL1036" s="108"/>
      <c r="AM1036" s="108"/>
      <c r="AN1036" s="108"/>
      <c r="AO1036" s="108"/>
      <c r="AP1036" s="108"/>
      <c r="AQ1036" s="108"/>
      <c r="AR1036" s="108"/>
      <c r="AS1036" s="108"/>
      <c r="AT1036" s="108"/>
      <c r="AU1036" s="108"/>
      <c r="AV1036" s="108"/>
      <c r="AW1036" s="108"/>
      <c r="AX1036" s="108"/>
      <c r="AY1036" s="108"/>
      <c r="AZ1036" s="108"/>
      <c r="BA1036" s="108"/>
      <c r="BB1036" s="108"/>
      <c r="BC1036" s="108">
        <f>ROUND($F1036/9,0)</f>
        <v>539600</v>
      </c>
      <c r="BD1036" s="108">
        <f>ROUND($F1036/9,0)</f>
        <v>539600</v>
      </c>
      <c r="BE1036" s="108">
        <f t="shared" ref="BE1036:BK1036" si="19450">ROUND($F1036/9,0)</f>
        <v>539600</v>
      </c>
      <c r="BF1036" s="108">
        <f t="shared" si="19450"/>
        <v>539600</v>
      </c>
      <c r="BG1036" s="108">
        <f t="shared" si="19450"/>
        <v>539600</v>
      </c>
      <c r="BH1036" s="108">
        <f t="shared" si="19450"/>
        <v>539600</v>
      </c>
      <c r="BI1036" s="108">
        <f t="shared" si="19450"/>
        <v>539600</v>
      </c>
      <c r="BJ1036" s="108">
        <f t="shared" si="19450"/>
        <v>539600</v>
      </c>
      <c r="BK1036" s="108">
        <f t="shared" si="19450"/>
        <v>539600</v>
      </c>
      <c r="BL1036" s="108"/>
      <c r="BM1036" s="108"/>
      <c r="BN1036" s="108"/>
      <c r="BO1036" s="108"/>
      <c r="BP1036" s="108"/>
      <c r="BQ1036" s="108"/>
      <c r="BR1036" s="108"/>
      <c r="BS1036" s="108"/>
      <c r="BT1036" s="108"/>
      <c r="BU1036" s="108"/>
      <c r="BV1036" s="108"/>
      <c r="BW1036" s="108"/>
      <c r="BX1036" s="108"/>
      <c r="BY1036" s="108"/>
      <c r="BZ1036" s="108"/>
      <c r="CA1036" s="108"/>
      <c r="CB1036" s="108"/>
      <c r="CC1036" s="108"/>
      <c r="CD1036" s="108"/>
      <c r="CE1036" s="108"/>
      <c r="CF1036" s="108"/>
      <c r="CG1036" s="108"/>
      <c r="CH1036" s="109">
        <f>IF(C1036="","",F1036-SUM(G1036:CG1036))</f>
        <v>0</v>
      </c>
      <c r="CI1036" s="107">
        <f>IF(C1036="","",SUM(G1036:CG1036))</f>
        <v>4856400</v>
      </c>
      <c r="CJ1036" s="67" t="b">
        <f>IF(C1036="","",F1036=CI1036)</f>
        <v>1</v>
      </c>
    </row>
    <row r="1037" spans="1:88" s="5" customFormat="1" x14ac:dyDescent="0.3">
      <c r="A1037" s="172"/>
      <c r="B1037" s="156"/>
      <c r="C1037" s="169"/>
      <c r="D1037" s="159"/>
      <c r="E1037" s="162"/>
      <c r="F1037" s="165"/>
      <c r="G1037" s="110">
        <v>0</v>
      </c>
      <c r="H1037" s="110"/>
      <c r="I1037" s="110"/>
      <c r="J1037" s="110"/>
      <c r="K1037" s="110"/>
      <c r="L1037" s="110"/>
      <c r="M1037" s="110"/>
      <c r="N1037" s="110"/>
      <c r="O1037" s="110"/>
      <c r="P1037" s="110"/>
      <c r="Q1037" s="110"/>
      <c r="R1037" s="110"/>
      <c r="S1037" s="110"/>
      <c r="T1037" s="110"/>
      <c r="U1037" s="110">
        <f t="shared" ref="U1037" si="19451">ROUND(U1036/$E1036,2)</f>
        <v>0</v>
      </c>
      <c r="V1037" s="110">
        <f t="shared" ref="V1037" si="19452">ROUND(V1036/$E1036,2)</f>
        <v>0</v>
      </c>
      <c r="W1037" s="110">
        <f t="shared" ref="W1037" si="19453">ROUND(W1036/$E1036,2)</f>
        <v>0</v>
      </c>
      <c r="X1037" s="110">
        <f t="shared" ref="X1037" si="19454">ROUND(X1036/$E1036,2)</f>
        <v>0</v>
      </c>
      <c r="Y1037" s="110">
        <f t="shared" ref="Y1037" si="19455">ROUND(Y1036/$E1036,2)</f>
        <v>0</v>
      </c>
      <c r="Z1037" s="110">
        <f t="shared" ref="Z1037" si="19456">ROUND(Z1036/$E1036,2)</f>
        <v>0</v>
      </c>
      <c r="AA1037" s="110">
        <f t="shared" ref="AA1037" si="19457">ROUND(AA1036/$E1036,2)</f>
        <v>0</v>
      </c>
      <c r="AB1037" s="110">
        <f t="shared" ref="AB1037" si="19458">ROUND(AB1036/$E1036,2)</f>
        <v>0</v>
      </c>
      <c r="AC1037" s="110">
        <f t="shared" ref="AC1037" si="19459">ROUND(AC1036/$E1036,2)</f>
        <v>0</v>
      </c>
      <c r="AD1037" s="110">
        <f t="shared" ref="AD1037" si="19460">ROUND(AD1036/$E1036,2)</f>
        <v>0</v>
      </c>
      <c r="AE1037" s="110">
        <f t="shared" ref="AE1037" si="19461">ROUND(AE1036/$E1036,2)</f>
        <v>0</v>
      </c>
      <c r="AF1037" s="110">
        <f t="shared" ref="AF1037" si="19462">ROUND(AF1036/$E1036,2)</f>
        <v>0</v>
      </c>
      <c r="AG1037" s="110">
        <f t="shared" ref="AG1037" si="19463">ROUND(AG1036/$E1036,2)</f>
        <v>0</v>
      </c>
      <c r="AH1037" s="110">
        <f t="shared" ref="AH1037" si="19464">ROUND(AH1036/$E1036,2)</f>
        <v>0</v>
      </c>
      <c r="AI1037" s="110">
        <f t="shared" ref="AI1037" si="19465">ROUND(AI1036/$E1036,2)</f>
        <v>0</v>
      </c>
      <c r="AJ1037" s="110">
        <f t="shared" ref="AJ1037" si="19466">ROUND(AJ1036/$E1036,2)</f>
        <v>0</v>
      </c>
      <c r="AK1037" s="110">
        <f t="shared" ref="AK1037" si="19467">ROUND(AK1036/$E1036,2)</f>
        <v>0</v>
      </c>
      <c r="AL1037" s="110">
        <f t="shared" ref="AL1037" si="19468">ROUND(AL1036/$E1036,2)</f>
        <v>0</v>
      </c>
      <c r="AM1037" s="110">
        <f t="shared" ref="AM1037" si="19469">ROUND(AM1036/$E1036,2)</f>
        <v>0</v>
      </c>
      <c r="AN1037" s="110">
        <f t="shared" ref="AN1037" si="19470">ROUND(AN1036/$E1036,2)</f>
        <v>0</v>
      </c>
      <c r="AO1037" s="110">
        <f t="shared" ref="AO1037" si="19471">ROUND(AO1036/$E1036,2)</f>
        <v>0</v>
      </c>
      <c r="AP1037" s="110">
        <f t="shared" ref="AP1037" si="19472">ROUND(AP1036/$E1036,2)</f>
        <v>0</v>
      </c>
      <c r="AQ1037" s="110">
        <f t="shared" ref="AQ1037" si="19473">ROUND(AQ1036/$E1036,2)</f>
        <v>0</v>
      </c>
      <c r="AR1037" s="110">
        <f t="shared" ref="AR1037" si="19474">ROUND(AR1036/$E1036,2)</f>
        <v>0</v>
      </c>
      <c r="AS1037" s="110">
        <f t="shared" ref="AS1037" si="19475">ROUND(AS1036/$E1036,2)</f>
        <v>0</v>
      </c>
      <c r="AT1037" s="110">
        <f t="shared" ref="AT1037" si="19476">ROUND(AT1036/$E1036,2)</f>
        <v>0</v>
      </c>
      <c r="AU1037" s="110">
        <f t="shared" ref="AU1037" si="19477">ROUND(AU1036/$E1036,2)</f>
        <v>0</v>
      </c>
      <c r="AV1037" s="110">
        <f t="shared" ref="AV1037" si="19478">ROUND(AV1036/$E1036,2)</f>
        <v>0</v>
      </c>
      <c r="AW1037" s="110">
        <f t="shared" ref="AW1037" si="19479">ROUND(AW1036/$E1036,2)</f>
        <v>0</v>
      </c>
      <c r="AX1037" s="110">
        <f t="shared" ref="AX1037" si="19480">ROUND(AX1036/$E1036,2)</f>
        <v>0</v>
      </c>
      <c r="AY1037" s="110">
        <f t="shared" ref="AY1037" si="19481">ROUND(AY1036/$E1036,2)</f>
        <v>0</v>
      </c>
      <c r="AZ1037" s="110">
        <f t="shared" ref="AZ1037" si="19482">ROUND(AZ1036/$E1036,2)</f>
        <v>0</v>
      </c>
      <c r="BA1037" s="110">
        <f t="shared" ref="BA1037" si="19483">ROUND(BA1036/$E1036,2)</f>
        <v>0</v>
      </c>
      <c r="BB1037" s="110">
        <f t="shared" ref="BB1037" si="19484">ROUND(BB1036/$E1036,2)</f>
        <v>0</v>
      </c>
      <c r="BC1037" s="110">
        <f t="shared" ref="BC1037" si="19485">ROUND(BC1036/$E1036,2)</f>
        <v>11.11</v>
      </c>
      <c r="BD1037" s="110">
        <f t="shared" ref="BD1037" si="19486">ROUND(BD1036/$E1036,2)</f>
        <v>11.11</v>
      </c>
      <c r="BE1037" s="110">
        <f>ROUNDUP(BE1036/$E1036,2)</f>
        <v>11.12</v>
      </c>
      <c r="BF1037" s="110">
        <f t="shared" ref="BF1037" si="19487">ROUND(BF1036/$E1036,2)</f>
        <v>11.11</v>
      </c>
      <c r="BG1037" s="110">
        <f t="shared" ref="BG1037" si="19488">ROUND(BG1036/$E1036,2)</f>
        <v>11.11</v>
      </c>
      <c r="BH1037" s="110">
        <f t="shared" ref="BH1037" si="19489">ROUND(BH1036/$E1036,2)</f>
        <v>11.11</v>
      </c>
      <c r="BI1037" s="110">
        <f t="shared" ref="BI1037" si="19490">ROUND(BI1036/$E1036,2)</f>
        <v>11.11</v>
      </c>
      <c r="BJ1037" s="110">
        <f t="shared" ref="BJ1037" si="19491">ROUND(BJ1036/$E1036,2)</f>
        <v>11.11</v>
      </c>
      <c r="BK1037" s="110">
        <f t="shared" ref="BK1037" si="19492">ROUND(BK1036/$E1036,2)</f>
        <v>11.11</v>
      </c>
      <c r="BL1037" s="110">
        <f t="shared" ref="BL1037" si="19493">ROUND(BL1036/$E1036,2)</f>
        <v>0</v>
      </c>
      <c r="BM1037" s="110">
        <f t="shared" ref="BM1037" si="19494">ROUND(BM1036/$E1036,2)</f>
        <v>0</v>
      </c>
      <c r="BN1037" s="110">
        <f t="shared" ref="BN1037" si="19495">ROUND(BN1036/$E1036,2)</f>
        <v>0</v>
      </c>
      <c r="BO1037" s="110">
        <f t="shared" ref="BO1037" si="19496">ROUND(BO1036/$E1036,2)</f>
        <v>0</v>
      </c>
      <c r="BP1037" s="110">
        <f t="shared" ref="BP1037" si="19497">ROUND(BP1036/$E1036,2)</f>
        <v>0</v>
      </c>
      <c r="BQ1037" s="110">
        <f t="shared" ref="BQ1037" si="19498">ROUND(BQ1036/$E1036,2)</f>
        <v>0</v>
      </c>
      <c r="BR1037" s="110">
        <f t="shared" ref="BR1037" si="19499">ROUND(BR1036/$E1036,2)</f>
        <v>0</v>
      </c>
      <c r="BS1037" s="110">
        <f t="shared" ref="BS1037" si="19500">ROUND(BS1036/$E1036,2)</f>
        <v>0</v>
      </c>
      <c r="BT1037" s="110">
        <f t="shared" ref="BT1037" si="19501">ROUND(BT1036/$E1036,2)</f>
        <v>0</v>
      </c>
      <c r="BU1037" s="110">
        <f t="shared" ref="BU1037" si="19502">ROUND(BU1036/$E1036,2)</f>
        <v>0</v>
      </c>
      <c r="BV1037" s="110">
        <f t="shared" ref="BV1037" si="19503">ROUND(BV1036/$E1036,2)</f>
        <v>0</v>
      </c>
      <c r="BW1037" s="110">
        <f t="shared" ref="BW1037" si="19504">ROUND(BW1036/$E1036,2)</f>
        <v>0</v>
      </c>
      <c r="BX1037" s="110">
        <f t="shared" ref="BX1037" si="19505">ROUND(BX1036/$E1036,2)</f>
        <v>0</v>
      </c>
      <c r="BY1037" s="110">
        <f t="shared" ref="BY1037" si="19506">ROUND(BY1036/$E1036,2)</f>
        <v>0</v>
      </c>
      <c r="BZ1037" s="110">
        <f t="shared" ref="BZ1037" si="19507">ROUND(BZ1036/$E1036,2)</f>
        <v>0</v>
      </c>
      <c r="CA1037" s="110">
        <f t="shared" ref="CA1037" si="19508">ROUND(CA1036/$E1036,2)</f>
        <v>0</v>
      </c>
      <c r="CB1037" s="110">
        <f t="shared" ref="CB1037" si="19509">ROUND(CB1036/$E1036,2)</f>
        <v>0</v>
      </c>
      <c r="CC1037" s="110">
        <f t="shared" ref="CC1037" si="19510">ROUND(CC1036/$E1036,2)</f>
        <v>0</v>
      </c>
      <c r="CD1037" s="110">
        <f t="shared" ref="CD1037" si="19511">ROUND(CD1036/$E1036,2)</f>
        <v>0</v>
      </c>
      <c r="CE1037" s="110"/>
      <c r="CF1037" s="110">
        <f t="shared" ref="CF1037" si="19512">ROUND(CF1036/$E1036,2)</f>
        <v>0</v>
      </c>
      <c r="CG1037" s="110">
        <f t="shared" ref="CG1037" si="19513">ROUND(CG1036/$E1036,2)</f>
        <v>0</v>
      </c>
      <c r="CH1037" s="111">
        <f>IF(C1036="","",D1036-SUM(G1037:CG1037))</f>
        <v>1.4210854715202004E-14</v>
      </c>
      <c r="CI1037" s="112">
        <f>IF(C1036="","",SUM(G1037:CG1037))</f>
        <v>99.999999999999986</v>
      </c>
      <c r="CJ1037" s="67" t="b">
        <f>IF(C1036="","",D1036=CI1037)</f>
        <v>1</v>
      </c>
    </row>
    <row r="1038" spans="1:88" s="5" customFormat="1" x14ac:dyDescent="0.3">
      <c r="A1038" s="173"/>
      <c r="B1038" s="157"/>
      <c r="C1038" s="170"/>
      <c r="D1038" s="160"/>
      <c r="E1038" s="163"/>
      <c r="F1038" s="166"/>
      <c r="G1038" s="113">
        <v>0</v>
      </c>
      <c r="H1038" s="113"/>
      <c r="I1038" s="113"/>
      <c r="J1038" s="113"/>
      <c r="K1038" s="113"/>
      <c r="L1038" s="113"/>
      <c r="M1038" s="113"/>
      <c r="N1038" s="113"/>
      <c r="O1038" s="113"/>
      <c r="P1038" s="113"/>
      <c r="Q1038" s="113"/>
      <c r="R1038" s="113"/>
      <c r="S1038" s="113"/>
      <c r="T1038" s="113"/>
      <c r="U1038" s="113">
        <f t="shared" ref="U1038:X1038" si="19514">U1036/$F1036</f>
        <v>0</v>
      </c>
      <c r="V1038" s="113">
        <f t="shared" si="19514"/>
        <v>0</v>
      </c>
      <c r="W1038" s="113">
        <f t="shared" si="19514"/>
        <v>0</v>
      </c>
      <c r="X1038" s="113">
        <f t="shared" si="19514"/>
        <v>0</v>
      </c>
      <c r="Y1038" s="113">
        <f t="shared" ref="Y1038:AG1038" si="19515">Y1036/$F1036</f>
        <v>0</v>
      </c>
      <c r="Z1038" s="113">
        <f t="shared" si="19515"/>
        <v>0</v>
      </c>
      <c r="AA1038" s="113">
        <f t="shared" si="19515"/>
        <v>0</v>
      </c>
      <c r="AB1038" s="113">
        <f t="shared" si="19515"/>
        <v>0</v>
      </c>
      <c r="AC1038" s="113">
        <f t="shared" si="19515"/>
        <v>0</v>
      </c>
      <c r="AD1038" s="113">
        <f t="shared" si="19515"/>
        <v>0</v>
      </c>
      <c r="AE1038" s="113">
        <f t="shared" si="19515"/>
        <v>0</v>
      </c>
      <c r="AF1038" s="113">
        <f t="shared" si="19515"/>
        <v>0</v>
      </c>
      <c r="AG1038" s="113">
        <f t="shared" si="19515"/>
        <v>0</v>
      </c>
      <c r="AH1038" s="113">
        <f t="shared" ref="AH1038:AK1038" si="19516">AH1036/$F1036</f>
        <v>0</v>
      </c>
      <c r="AI1038" s="113">
        <f t="shared" si="19516"/>
        <v>0</v>
      </c>
      <c r="AJ1038" s="113">
        <f t="shared" si="19516"/>
        <v>0</v>
      </c>
      <c r="AK1038" s="113">
        <f t="shared" si="19516"/>
        <v>0</v>
      </c>
      <c r="AL1038" s="113">
        <f t="shared" ref="AL1038:AT1038" si="19517">AL1036/$F1036</f>
        <v>0</v>
      </c>
      <c r="AM1038" s="113">
        <f t="shared" si="19517"/>
        <v>0</v>
      </c>
      <c r="AN1038" s="113">
        <f t="shared" si="19517"/>
        <v>0</v>
      </c>
      <c r="AO1038" s="113">
        <f t="shared" si="19517"/>
        <v>0</v>
      </c>
      <c r="AP1038" s="113">
        <f t="shared" si="19517"/>
        <v>0</v>
      </c>
      <c r="AQ1038" s="113">
        <f t="shared" si="19517"/>
        <v>0</v>
      </c>
      <c r="AR1038" s="113">
        <f t="shared" si="19517"/>
        <v>0</v>
      </c>
      <c r="AS1038" s="113">
        <f t="shared" si="19517"/>
        <v>0</v>
      </c>
      <c r="AT1038" s="113">
        <f t="shared" si="19517"/>
        <v>0</v>
      </c>
      <c r="AU1038" s="113">
        <f t="shared" ref="AU1038:AX1038" si="19518">AU1036/$F1036</f>
        <v>0</v>
      </c>
      <c r="AV1038" s="113">
        <f t="shared" si="19518"/>
        <v>0</v>
      </c>
      <c r="AW1038" s="113">
        <f t="shared" si="19518"/>
        <v>0</v>
      </c>
      <c r="AX1038" s="113">
        <f t="shared" si="19518"/>
        <v>0</v>
      </c>
      <c r="AY1038" s="113">
        <f t="shared" ref="AY1038:BC1038" si="19519">AY1036/$F1036</f>
        <v>0</v>
      </c>
      <c r="AZ1038" s="113">
        <f t="shared" si="19519"/>
        <v>0</v>
      </c>
      <c r="BA1038" s="113">
        <f t="shared" si="19519"/>
        <v>0</v>
      </c>
      <c r="BB1038" s="113">
        <f t="shared" si="19519"/>
        <v>0</v>
      </c>
      <c r="BC1038" s="113">
        <f t="shared" si="19519"/>
        <v>0.1111111111111111</v>
      </c>
      <c r="BD1038" s="113">
        <f t="shared" ref="BD1038:BG1038" si="19520">BD1036/$F1036</f>
        <v>0.1111111111111111</v>
      </c>
      <c r="BE1038" s="113">
        <f t="shared" si="19520"/>
        <v>0.1111111111111111</v>
      </c>
      <c r="BF1038" s="113">
        <f t="shared" si="19520"/>
        <v>0.1111111111111111</v>
      </c>
      <c r="BG1038" s="113">
        <f t="shared" si="19520"/>
        <v>0.1111111111111111</v>
      </c>
      <c r="BH1038" s="113">
        <f t="shared" ref="BH1038:BK1038" si="19521">BH1036/$F1036</f>
        <v>0.1111111111111111</v>
      </c>
      <c r="BI1038" s="113">
        <f t="shared" si="19521"/>
        <v>0.1111111111111111</v>
      </c>
      <c r="BJ1038" s="113">
        <f t="shared" si="19521"/>
        <v>0.1111111111111111</v>
      </c>
      <c r="BK1038" s="113">
        <f t="shared" si="19521"/>
        <v>0.1111111111111111</v>
      </c>
      <c r="BL1038" s="113">
        <f t="shared" ref="BL1038:BP1038" si="19522">BL1036/$F1036</f>
        <v>0</v>
      </c>
      <c r="BM1038" s="113">
        <f t="shared" si="19522"/>
        <v>0</v>
      </c>
      <c r="BN1038" s="113">
        <f t="shared" si="19522"/>
        <v>0</v>
      </c>
      <c r="BO1038" s="113">
        <f t="shared" si="19522"/>
        <v>0</v>
      </c>
      <c r="BP1038" s="113">
        <f t="shared" si="19522"/>
        <v>0</v>
      </c>
      <c r="BQ1038" s="113">
        <f t="shared" ref="BQ1038:BT1038" si="19523">BQ1036/$F1036</f>
        <v>0</v>
      </c>
      <c r="BR1038" s="113">
        <f t="shared" si="19523"/>
        <v>0</v>
      </c>
      <c r="BS1038" s="113">
        <f t="shared" si="19523"/>
        <v>0</v>
      </c>
      <c r="BT1038" s="113">
        <f t="shared" si="19523"/>
        <v>0</v>
      </c>
      <c r="BU1038" s="113">
        <f t="shared" ref="BU1038:BX1038" si="19524">BU1036/$F1036</f>
        <v>0</v>
      </c>
      <c r="BV1038" s="113">
        <f t="shared" si="19524"/>
        <v>0</v>
      </c>
      <c r="BW1038" s="113">
        <f t="shared" si="19524"/>
        <v>0</v>
      </c>
      <c r="BX1038" s="113">
        <f t="shared" si="19524"/>
        <v>0</v>
      </c>
      <c r="BY1038" s="113">
        <f t="shared" ref="BY1038:CC1038" si="19525">BY1036/$F1036</f>
        <v>0</v>
      </c>
      <c r="BZ1038" s="113">
        <f t="shared" si="19525"/>
        <v>0</v>
      </c>
      <c r="CA1038" s="113">
        <f t="shared" si="19525"/>
        <v>0</v>
      </c>
      <c r="CB1038" s="113">
        <f t="shared" si="19525"/>
        <v>0</v>
      </c>
      <c r="CC1038" s="113">
        <f t="shared" si="19525"/>
        <v>0</v>
      </c>
      <c r="CD1038" s="113">
        <f t="shared" ref="CD1038:CG1038" si="19526">CD1036/$F1036</f>
        <v>0</v>
      </c>
      <c r="CE1038" s="113"/>
      <c r="CF1038" s="113">
        <f t="shared" si="19526"/>
        <v>0</v>
      </c>
      <c r="CG1038" s="113">
        <f t="shared" si="19526"/>
        <v>0</v>
      </c>
      <c r="CH1038" s="114">
        <f>IF(C1036="","",100%-SUM(G1038:CG1038))</f>
        <v>-2.2204460492503131E-16</v>
      </c>
      <c r="CI1038" s="115">
        <f>IF(C1036="","",SUM(G1038:CG1038))</f>
        <v>1.0000000000000002</v>
      </c>
      <c r="CJ1038" s="67" t="b">
        <f>IF(C1036="","",SUM(G1038:CG1038)=CI1038)</f>
        <v>1</v>
      </c>
    </row>
    <row r="1039" spans="1:88" s="5" customFormat="1" x14ac:dyDescent="0.25">
      <c r="A1039" s="46">
        <v>7</v>
      </c>
      <c r="B1039" s="47" t="s">
        <v>732</v>
      </c>
      <c r="C1039" s="80"/>
      <c r="D1039" s="80"/>
      <c r="E1039" s="81"/>
      <c r="F1039" s="86" t="s">
        <v>8</v>
      </c>
      <c r="G1039" s="138"/>
      <c r="H1039" s="138"/>
      <c r="I1039" s="138"/>
      <c r="J1039" s="138"/>
      <c r="K1039" s="138"/>
      <c r="L1039" s="138"/>
      <c r="M1039" s="138"/>
      <c r="N1039" s="138"/>
      <c r="O1039" s="138"/>
      <c r="P1039" s="138"/>
      <c r="Q1039" s="138"/>
      <c r="R1039" s="138"/>
      <c r="S1039" s="138"/>
      <c r="T1039" s="138"/>
      <c r="U1039" s="139"/>
      <c r="V1039" s="139"/>
      <c r="W1039" s="139"/>
      <c r="X1039" s="138"/>
      <c r="Y1039" s="139"/>
      <c r="Z1039" s="139"/>
      <c r="AA1039" s="139"/>
      <c r="AB1039" s="139"/>
      <c r="AC1039" s="139"/>
      <c r="AD1039" s="139"/>
      <c r="AE1039" s="139"/>
      <c r="AF1039" s="139"/>
      <c r="AG1039" s="138"/>
      <c r="AH1039" s="139"/>
      <c r="AI1039" s="139"/>
      <c r="AJ1039" s="139"/>
      <c r="AK1039" s="138"/>
      <c r="AL1039" s="139"/>
      <c r="AM1039" s="139"/>
      <c r="AN1039" s="139"/>
      <c r="AO1039" s="139"/>
      <c r="AP1039" s="139"/>
      <c r="AQ1039" s="139"/>
      <c r="AR1039" s="139"/>
      <c r="AS1039" s="139"/>
      <c r="AT1039" s="138"/>
      <c r="AU1039" s="139"/>
      <c r="AV1039" s="139"/>
      <c r="AW1039" s="139"/>
      <c r="AX1039" s="138"/>
      <c r="AY1039" s="139"/>
      <c r="AZ1039" s="139"/>
      <c r="BA1039" s="139"/>
      <c r="BB1039" s="139"/>
      <c r="BC1039" s="138"/>
      <c r="BD1039" s="139"/>
      <c r="BE1039" s="139"/>
      <c r="BF1039" s="139"/>
      <c r="BG1039" s="138"/>
      <c r="BH1039" s="139"/>
      <c r="BI1039" s="139"/>
      <c r="BJ1039" s="139"/>
      <c r="BK1039" s="138"/>
      <c r="BL1039" s="139"/>
      <c r="BM1039" s="139"/>
      <c r="BN1039" s="139"/>
      <c r="BO1039" s="139"/>
      <c r="BP1039" s="138"/>
      <c r="BQ1039" s="139"/>
      <c r="BR1039" s="139"/>
      <c r="BS1039" s="139"/>
      <c r="BT1039" s="138"/>
      <c r="BU1039" s="139"/>
      <c r="BV1039" s="139"/>
      <c r="BW1039" s="139"/>
      <c r="BX1039" s="138"/>
      <c r="BY1039" s="139"/>
      <c r="BZ1039" s="139"/>
      <c r="CA1039" s="139"/>
      <c r="CB1039" s="139"/>
      <c r="CC1039" s="138"/>
      <c r="CD1039" s="139"/>
      <c r="CE1039" s="139"/>
      <c r="CF1039" s="139"/>
      <c r="CG1039" s="139"/>
      <c r="CH1039" s="107" t="str">
        <f>IF(C1039="","",F1039-SUM(G1039:CG1039))</f>
        <v/>
      </c>
      <c r="CI1039" s="107" t="str">
        <f>IF(C1039="","",SUM(G1039:CG1039))</f>
        <v/>
      </c>
      <c r="CJ1039" s="67" t="str">
        <f>IF(C1039="","",F1039=CI1039)</f>
        <v/>
      </c>
    </row>
    <row r="1040" spans="1:88" x14ac:dyDescent="0.3">
      <c r="A1040" s="31" t="s">
        <v>733</v>
      </c>
      <c r="B1040" s="32" t="s">
        <v>734</v>
      </c>
      <c r="C1040" s="33"/>
      <c r="D1040" s="33"/>
      <c r="E1040" s="37" t="s">
        <v>8</v>
      </c>
      <c r="F1040" s="84">
        <f>SUM(F1041:F1130)</f>
        <v>329592031</v>
      </c>
      <c r="G1040" s="6">
        <f t="shared" ref="G1040:BR1040" si="19527">G1041+G1044+G1047+G1056+G1059+G1062+G1065+G1068+G1071+G1074+G1077+G1080+G1083+G1086+G1089+G1092+G1095+G1098+G1101+G1104+G1107+G1110+G1113+G1116+G1119+G1122+G1125+G1128+G1050+G1053</f>
        <v>0</v>
      </c>
      <c r="H1040" s="6">
        <f t="shared" si="19527"/>
        <v>0</v>
      </c>
      <c r="I1040" s="6">
        <f t="shared" si="19527"/>
        <v>0</v>
      </c>
      <c r="J1040" s="6">
        <f t="shared" si="19527"/>
        <v>0</v>
      </c>
      <c r="K1040" s="6">
        <f t="shared" si="19527"/>
        <v>0</v>
      </c>
      <c r="L1040" s="6">
        <f t="shared" si="19527"/>
        <v>0</v>
      </c>
      <c r="M1040" s="6">
        <f t="shared" si="19527"/>
        <v>0</v>
      </c>
      <c r="N1040" s="6">
        <f t="shared" si="19527"/>
        <v>0</v>
      </c>
      <c r="O1040" s="6">
        <f t="shared" si="19527"/>
        <v>0</v>
      </c>
      <c r="P1040" s="6">
        <f t="shared" si="19527"/>
        <v>0</v>
      </c>
      <c r="Q1040" s="6">
        <f t="shared" si="19527"/>
        <v>0</v>
      </c>
      <c r="R1040" s="6">
        <f t="shared" si="19527"/>
        <v>0</v>
      </c>
      <c r="S1040" s="6">
        <f t="shared" si="19527"/>
        <v>0</v>
      </c>
      <c r="T1040" s="6">
        <f t="shared" si="19527"/>
        <v>0</v>
      </c>
      <c r="U1040" s="6">
        <f t="shared" si="19527"/>
        <v>0</v>
      </c>
      <c r="V1040" s="6">
        <f t="shared" si="19527"/>
        <v>0</v>
      </c>
      <c r="W1040" s="6">
        <f t="shared" si="19527"/>
        <v>0</v>
      </c>
      <c r="X1040" s="6">
        <f t="shared" si="19527"/>
        <v>0</v>
      </c>
      <c r="Y1040" s="6">
        <f t="shared" si="19527"/>
        <v>0</v>
      </c>
      <c r="Z1040" s="6">
        <f t="shared" si="19527"/>
        <v>0</v>
      </c>
      <c r="AA1040" s="6">
        <f t="shared" si="19527"/>
        <v>0</v>
      </c>
      <c r="AB1040" s="6">
        <f t="shared" si="19527"/>
        <v>0</v>
      </c>
      <c r="AC1040" s="6">
        <f t="shared" si="19527"/>
        <v>0</v>
      </c>
      <c r="AD1040" s="6">
        <f t="shared" si="19527"/>
        <v>0</v>
      </c>
      <c r="AE1040" s="6">
        <f t="shared" si="19527"/>
        <v>0</v>
      </c>
      <c r="AF1040" s="6">
        <f t="shared" si="19527"/>
        <v>0</v>
      </c>
      <c r="AG1040" s="6">
        <f t="shared" si="19527"/>
        <v>0</v>
      </c>
      <c r="AH1040" s="6">
        <f t="shared" si="19527"/>
        <v>0</v>
      </c>
      <c r="AI1040" s="6">
        <f t="shared" si="19527"/>
        <v>0</v>
      </c>
      <c r="AJ1040" s="6">
        <f t="shared" si="19527"/>
        <v>580340</v>
      </c>
      <c r="AK1040" s="6">
        <f t="shared" si="19527"/>
        <v>580340</v>
      </c>
      <c r="AL1040" s="6">
        <f t="shared" si="19527"/>
        <v>0</v>
      </c>
      <c r="AM1040" s="6">
        <f t="shared" si="19527"/>
        <v>0</v>
      </c>
      <c r="AN1040" s="6">
        <f t="shared" si="19527"/>
        <v>0</v>
      </c>
      <c r="AO1040" s="6">
        <f t="shared" si="19527"/>
        <v>0</v>
      </c>
      <c r="AP1040" s="6">
        <f t="shared" si="19527"/>
        <v>0</v>
      </c>
      <c r="AQ1040" s="6">
        <f t="shared" si="19527"/>
        <v>0</v>
      </c>
      <c r="AR1040" s="6">
        <f t="shared" si="19527"/>
        <v>0</v>
      </c>
      <c r="AS1040" s="6">
        <f t="shared" si="19527"/>
        <v>0</v>
      </c>
      <c r="AT1040" s="6">
        <f t="shared" si="19527"/>
        <v>0</v>
      </c>
      <c r="AU1040" s="6">
        <f t="shared" si="19527"/>
        <v>0</v>
      </c>
      <c r="AV1040" s="6">
        <f t="shared" si="19527"/>
        <v>0</v>
      </c>
      <c r="AW1040" s="6">
        <f t="shared" si="19527"/>
        <v>0</v>
      </c>
      <c r="AX1040" s="6">
        <f t="shared" si="19527"/>
        <v>0</v>
      </c>
      <c r="AY1040" s="6">
        <f t="shared" si="19527"/>
        <v>0</v>
      </c>
      <c r="AZ1040" s="6">
        <f t="shared" si="19527"/>
        <v>0</v>
      </c>
      <c r="BA1040" s="6">
        <f t="shared" si="19527"/>
        <v>0</v>
      </c>
      <c r="BB1040" s="6">
        <f t="shared" si="19527"/>
        <v>0</v>
      </c>
      <c r="BC1040" s="6">
        <f t="shared" si="19527"/>
        <v>0</v>
      </c>
      <c r="BD1040" s="6">
        <f t="shared" si="19527"/>
        <v>0</v>
      </c>
      <c r="BE1040" s="6">
        <f t="shared" si="19527"/>
        <v>0</v>
      </c>
      <c r="BF1040" s="6">
        <f t="shared" si="19527"/>
        <v>0</v>
      </c>
      <c r="BG1040" s="6">
        <f t="shared" si="19527"/>
        <v>9138631</v>
      </c>
      <c r="BH1040" s="6">
        <f t="shared" si="19527"/>
        <v>9138628</v>
      </c>
      <c r="BI1040" s="6">
        <f t="shared" si="19527"/>
        <v>9138628</v>
      </c>
      <c r="BJ1040" s="6">
        <f t="shared" si="19527"/>
        <v>9138630</v>
      </c>
      <c r="BK1040" s="6">
        <f t="shared" si="19527"/>
        <v>13970094</v>
      </c>
      <c r="BL1040" s="6">
        <f t="shared" si="19527"/>
        <v>13970096</v>
      </c>
      <c r="BM1040" s="6">
        <f t="shared" si="19527"/>
        <v>13970096</v>
      </c>
      <c r="BN1040" s="6">
        <f t="shared" si="19527"/>
        <v>13970095</v>
      </c>
      <c r="BO1040" s="6">
        <f t="shared" si="19527"/>
        <v>13970095</v>
      </c>
      <c r="BP1040" s="6">
        <f t="shared" si="19527"/>
        <v>15820535</v>
      </c>
      <c r="BQ1040" s="6">
        <f t="shared" si="19527"/>
        <v>5802821</v>
      </c>
      <c r="BR1040" s="6">
        <f t="shared" si="19527"/>
        <v>5802822</v>
      </c>
      <c r="BS1040" s="6">
        <f t="shared" ref="BS1040:CG1040" si="19528">BS1041+BS1044+BS1047+BS1056+BS1059+BS1062+BS1065+BS1068+BS1071+BS1074+BS1077+BS1080+BS1083+BS1086+BS1089+BS1092+BS1095+BS1098+BS1101+BS1104+BS1107+BS1110+BS1113+BS1116+BS1119+BS1122+BS1125+BS1128+BS1050+BS1053</f>
        <v>5802822</v>
      </c>
      <c r="BT1040" s="6">
        <f t="shared" si="19528"/>
        <v>24777748</v>
      </c>
      <c r="BU1040" s="6">
        <f t="shared" si="19528"/>
        <v>18974927</v>
      </c>
      <c r="BV1040" s="6">
        <f t="shared" si="19528"/>
        <v>18974927</v>
      </c>
      <c r="BW1040" s="6">
        <f t="shared" si="19528"/>
        <v>18974926</v>
      </c>
      <c r="BX1040" s="6">
        <f t="shared" si="19528"/>
        <v>33661578</v>
      </c>
      <c r="BY1040" s="6">
        <f t="shared" si="19528"/>
        <v>14686650</v>
      </c>
      <c r="BZ1040" s="6">
        <f t="shared" si="19528"/>
        <v>14686650</v>
      </c>
      <c r="CA1040" s="6">
        <f t="shared" si="19528"/>
        <v>14686650</v>
      </c>
      <c r="CB1040" s="6">
        <f t="shared" si="19528"/>
        <v>14686651</v>
      </c>
      <c r="CC1040" s="6">
        <f t="shared" si="19528"/>
        <v>14686651</v>
      </c>
      <c r="CD1040" s="6">
        <f t="shared" si="19528"/>
        <v>0</v>
      </c>
      <c r="CE1040" s="6">
        <f t="shared" si="19528"/>
        <v>0</v>
      </c>
      <c r="CF1040" s="6">
        <f t="shared" si="19528"/>
        <v>0</v>
      </c>
      <c r="CG1040" s="6">
        <f t="shared" si="19528"/>
        <v>0</v>
      </c>
      <c r="CH1040" s="107">
        <f>F1040-SUM(G1040:CG1040)</f>
        <v>0</v>
      </c>
      <c r="CI1040" s="107" t="str">
        <f>IF(C1040="","",SUM(G1040:CG1040))</f>
        <v/>
      </c>
      <c r="CJ1040" s="67" t="str">
        <f>IF(C1040="","",F1040=CI1040)</f>
        <v/>
      </c>
    </row>
    <row r="1041" spans="1:88" s="5" customFormat="1" ht="49.95" customHeight="1" x14ac:dyDescent="0.3">
      <c r="A1041" s="171" t="s">
        <v>735</v>
      </c>
      <c r="B1041" s="155" t="s">
        <v>736</v>
      </c>
      <c r="C1041" s="168" t="s">
        <v>163</v>
      </c>
      <c r="D1041" s="158">
        <v>2</v>
      </c>
      <c r="E1041" s="161">
        <v>3513200</v>
      </c>
      <c r="F1041" s="164">
        <f t="shared" ref="F1041:F1104" si="19529">ROUND(E1041*D1041,0)</f>
        <v>7026400</v>
      </c>
      <c r="G1041" s="108">
        <v>0</v>
      </c>
      <c r="H1041" s="108"/>
      <c r="I1041" s="108"/>
      <c r="J1041" s="108"/>
      <c r="K1041" s="108"/>
      <c r="L1041" s="108"/>
      <c r="M1041" s="108"/>
      <c r="N1041" s="108"/>
      <c r="O1041" s="108"/>
      <c r="P1041" s="108"/>
      <c r="Q1041" s="108"/>
      <c r="R1041" s="108"/>
      <c r="S1041" s="108"/>
      <c r="T1041" s="108"/>
      <c r="U1041" s="108"/>
      <c r="V1041" s="108"/>
      <c r="W1041" s="108"/>
      <c r="X1041" s="108"/>
      <c r="Y1041" s="108"/>
      <c r="Z1041" s="108"/>
      <c r="AA1041" s="108"/>
      <c r="AB1041" s="108"/>
      <c r="AC1041" s="108"/>
      <c r="AD1041" s="108"/>
      <c r="AE1041" s="108"/>
      <c r="AF1041" s="108"/>
      <c r="AG1041" s="108"/>
      <c r="AH1041" s="108"/>
      <c r="AI1041" s="108"/>
      <c r="AJ1041" s="108"/>
      <c r="AK1041" s="108"/>
      <c r="AL1041" s="108"/>
      <c r="AM1041" s="108"/>
      <c r="AN1041" s="108"/>
      <c r="AO1041" s="108"/>
      <c r="AP1041" s="108"/>
      <c r="AQ1041" s="108"/>
      <c r="AR1041" s="108"/>
      <c r="AS1041" s="108"/>
      <c r="AT1041" s="108"/>
      <c r="AU1041" s="108"/>
      <c r="AV1041" s="108"/>
      <c r="AW1041" s="108"/>
      <c r="AX1041" s="108"/>
      <c r="AY1041" s="108"/>
      <c r="AZ1041" s="108"/>
      <c r="BA1041" s="108"/>
      <c r="BB1041" s="108"/>
      <c r="BC1041" s="108"/>
      <c r="BD1041" s="108"/>
      <c r="BE1041" s="108"/>
      <c r="BF1041" s="108"/>
      <c r="BG1041" s="108"/>
      <c r="BH1041" s="108"/>
      <c r="BI1041" s="108"/>
      <c r="BJ1041" s="108"/>
      <c r="BK1041" s="108"/>
      <c r="BL1041" s="108"/>
      <c r="BM1041" s="108"/>
      <c r="BN1041" s="108"/>
      <c r="BO1041" s="108"/>
      <c r="BP1041" s="108"/>
      <c r="BQ1041" s="108"/>
      <c r="BR1041" s="108"/>
      <c r="BS1041" s="108"/>
      <c r="BT1041" s="108">
        <f>ROUND($F1041/5,0)</f>
        <v>1405280</v>
      </c>
      <c r="BU1041" s="108">
        <f>ROUND($F1041/5,0)</f>
        <v>1405280</v>
      </c>
      <c r="BV1041" s="108">
        <f t="shared" ref="BV1041:BX1041" si="19530">ROUND($F1041/5,0)</f>
        <v>1405280</v>
      </c>
      <c r="BW1041" s="108">
        <f t="shared" si="19530"/>
        <v>1405280</v>
      </c>
      <c r="BX1041" s="108">
        <f t="shared" si="19530"/>
        <v>1405280</v>
      </c>
      <c r="BY1041" s="108"/>
      <c r="BZ1041" s="108"/>
      <c r="CA1041" s="108"/>
      <c r="CB1041" s="108"/>
      <c r="CC1041" s="108"/>
      <c r="CD1041" s="108"/>
      <c r="CE1041" s="108"/>
      <c r="CF1041" s="108"/>
      <c r="CG1041" s="108"/>
      <c r="CH1041" s="109">
        <f>IF(C1041="","",F1041-SUM(G1041:CG1041))</f>
        <v>0</v>
      </c>
      <c r="CI1041" s="107">
        <f>IF(C1041="","",SUM(G1041:CG1041))</f>
        <v>7026400</v>
      </c>
      <c r="CJ1041" s="67" t="b">
        <f>IF(C1041="","",F1041=CI1041)</f>
        <v>1</v>
      </c>
    </row>
    <row r="1042" spans="1:88" s="5" customFormat="1" ht="49.95" customHeight="1" x14ac:dyDescent="0.3">
      <c r="A1042" s="172"/>
      <c r="B1042" s="156"/>
      <c r="C1042" s="169"/>
      <c r="D1042" s="159"/>
      <c r="E1042" s="162"/>
      <c r="F1042" s="165"/>
      <c r="G1042" s="110">
        <v>0</v>
      </c>
      <c r="H1042" s="110"/>
      <c r="I1042" s="110"/>
      <c r="J1042" s="110"/>
      <c r="K1042" s="110"/>
      <c r="L1042" s="110"/>
      <c r="M1042" s="110"/>
      <c r="N1042" s="110"/>
      <c r="O1042" s="110"/>
      <c r="P1042" s="110"/>
      <c r="Q1042" s="110"/>
      <c r="R1042" s="110"/>
      <c r="S1042" s="110"/>
      <c r="T1042" s="110"/>
      <c r="U1042" s="110">
        <f t="shared" ref="U1042" si="19531">ROUND(U1041/$E1041,2)</f>
        <v>0</v>
      </c>
      <c r="V1042" s="110">
        <f t="shared" ref="V1042" si="19532">ROUND(V1041/$E1041,2)</f>
        <v>0</v>
      </c>
      <c r="W1042" s="110">
        <f t="shared" ref="W1042" si="19533">ROUND(W1041/$E1041,2)</f>
        <v>0</v>
      </c>
      <c r="X1042" s="110">
        <f t="shared" ref="X1042" si="19534">ROUND(X1041/$E1041,2)</f>
        <v>0</v>
      </c>
      <c r="Y1042" s="110">
        <f t="shared" ref="Y1042" si="19535">ROUND(Y1041/$E1041,2)</f>
        <v>0</v>
      </c>
      <c r="Z1042" s="110">
        <f t="shared" ref="Z1042" si="19536">ROUND(Z1041/$E1041,2)</f>
        <v>0</v>
      </c>
      <c r="AA1042" s="110">
        <f t="shared" ref="AA1042" si="19537">ROUND(AA1041/$E1041,2)</f>
        <v>0</v>
      </c>
      <c r="AB1042" s="110">
        <f t="shared" ref="AB1042" si="19538">ROUND(AB1041/$E1041,2)</f>
        <v>0</v>
      </c>
      <c r="AC1042" s="110">
        <f t="shared" ref="AC1042" si="19539">ROUND(AC1041/$E1041,2)</f>
        <v>0</v>
      </c>
      <c r="AD1042" s="110">
        <f t="shared" ref="AD1042" si="19540">ROUND(AD1041/$E1041,2)</f>
        <v>0</v>
      </c>
      <c r="AE1042" s="110">
        <f t="shared" ref="AE1042" si="19541">ROUND(AE1041/$E1041,2)</f>
        <v>0</v>
      </c>
      <c r="AF1042" s="110">
        <f t="shared" ref="AF1042" si="19542">ROUND(AF1041/$E1041,2)</f>
        <v>0</v>
      </c>
      <c r="AG1042" s="110">
        <f t="shared" ref="AG1042" si="19543">ROUND(AG1041/$E1041,2)</f>
        <v>0</v>
      </c>
      <c r="AH1042" s="110">
        <f t="shared" ref="AH1042" si="19544">ROUND(AH1041/$E1041,2)</f>
        <v>0</v>
      </c>
      <c r="AI1042" s="110">
        <f t="shared" ref="AI1042" si="19545">ROUND(AI1041/$E1041,2)</f>
        <v>0</v>
      </c>
      <c r="AJ1042" s="110">
        <f t="shared" ref="AJ1042" si="19546">ROUND(AJ1041/$E1041,2)</f>
        <v>0</v>
      </c>
      <c r="AK1042" s="110">
        <f t="shared" ref="AK1042" si="19547">ROUND(AK1041/$E1041,2)</f>
        <v>0</v>
      </c>
      <c r="AL1042" s="110">
        <f t="shared" ref="AL1042" si="19548">ROUND(AL1041/$E1041,2)</f>
        <v>0</v>
      </c>
      <c r="AM1042" s="110">
        <f t="shared" ref="AM1042" si="19549">ROUND(AM1041/$E1041,2)</f>
        <v>0</v>
      </c>
      <c r="AN1042" s="110">
        <f t="shared" ref="AN1042" si="19550">ROUND(AN1041/$E1041,2)</f>
        <v>0</v>
      </c>
      <c r="AO1042" s="110">
        <f t="shared" ref="AO1042" si="19551">ROUND(AO1041/$E1041,2)</f>
        <v>0</v>
      </c>
      <c r="AP1042" s="110">
        <f t="shared" ref="AP1042" si="19552">ROUND(AP1041/$E1041,2)</f>
        <v>0</v>
      </c>
      <c r="AQ1042" s="110">
        <f t="shared" ref="AQ1042" si="19553">ROUND(AQ1041/$E1041,2)</f>
        <v>0</v>
      </c>
      <c r="AR1042" s="110">
        <f t="shared" ref="AR1042" si="19554">ROUND(AR1041/$E1041,2)</f>
        <v>0</v>
      </c>
      <c r="AS1042" s="110">
        <f t="shared" ref="AS1042" si="19555">ROUND(AS1041/$E1041,2)</f>
        <v>0</v>
      </c>
      <c r="AT1042" s="110">
        <f t="shared" ref="AT1042" si="19556">ROUND(AT1041/$E1041,2)</f>
        <v>0</v>
      </c>
      <c r="AU1042" s="110">
        <f t="shared" ref="AU1042" si="19557">ROUND(AU1041/$E1041,2)</f>
        <v>0</v>
      </c>
      <c r="AV1042" s="110">
        <f t="shared" ref="AV1042" si="19558">ROUND(AV1041/$E1041,2)</f>
        <v>0</v>
      </c>
      <c r="AW1042" s="110">
        <f t="shared" ref="AW1042" si="19559">ROUND(AW1041/$E1041,2)</f>
        <v>0</v>
      </c>
      <c r="AX1042" s="110">
        <f t="shared" ref="AX1042" si="19560">ROUND(AX1041/$E1041,2)</f>
        <v>0</v>
      </c>
      <c r="AY1042" s="110">
        <f t="shared" ref="AY1042" si="19561">ROUND(AY1041/$E1041,2)</f>
        <v>0</v>
      </c>
      <c r="AZ1042" s="110">
        <f t="shared" ref="AZ1042" si="19562">ROUND(AZ1041/$E1041,2)</f>
        <v>0</v>
      </c>
      <c r="BA1042" s="110">
        <f t="shared" ref="BA1042" si="19563">ROUND(BA1041/$E1041,2)</f>
        <v>0</v>
      </c>
      <c r="BB1042" s="110">
        <f t="shared" ref="BB1042" si="19564">ROUND(BB1041/$E1041,2)</f>
        <v>0</v>
      </c>
      <c r="BC1042" s="110">
        <f t="shared" ref="BC1042" si="19565">ROUND(BC1041/$E1041,2)</f>
        <v>0</v>
      </c>
      <c r="BD1042" s="110">
        <f t="shared" ref="BD1042" si="19566">ROUND(BD1041/$E1041,2)</f>
        <v>0</v>
      </c>
      <c r="BE1042" s="110">
        <f t="shared" ref="BE1042" si="19567">ROUND(BE1041/$E1041,2)</f>
        <v>0</v>
      </c>
      <c r="BF1042" s="110">
        <f t="shared" ref="BF1042" si="19568">ROUND(BF1041/$E1041,2)</f>
        <v>0</v>
      </c>
      <c r="BG1042" s="110">
        <f t="shared" ref="BG1042" si="19569">ROUND(BG1041/$E1041,2)</f>
        <v>0</v>
      </c>
      <c r="BH1042" s="110">
        <f t="shared" ref="BH1042" si="19570">ROUND(BH1041/$E1041,2)</f>
        <v>0</v>
      </c>
      <c r="BI1042" s="110">
        <f t="shared" ref="BI1042" si="19571">ROUND(BI1041/$E1041,2)</f>
        <v>0</v>
      </c>
      <c r="BJ1042" s="110">
        <f t="shared" ref="BJ1042" si="19572">ROUND(BJ1041/$E1041,2)</f>
        <v>0</v>
      </c>
      <c r="BK1042" s="110">
        <f t="shared" ref="BK1042" si="19573">ROUND(BK1041/$E1041,2)</f>
        <v>0</v>
      </c>
      <c r="BL1042" s="110">
        <f t="shared" ref="BL1042" si="19574">ROUND(BL1041/$E1041,2)</f>
        <v>0</v>
      </c>
      <c r="BM1042" s="110">
        <f t="shared" ref="BM1042" si="19575">ROUND(BM1041/$E1041,2)</f>
        <v>0</v>
      </c>
      <c r="BN1042" s="110">
        <f t="shared" ref="BN1042" si="19576">ROUND(BN1041/$E1041,2)</f>
        <v>0</v>
      </c>
      <c r="BO1042" s="110">
        <f t="shared" ref="BO1042" si="19577">ROUND(BO1041/$E1041,2)</f>
        <v>0</v>
      </c>
      <c r="BP1042" s="110">
        <f t="shared" ref="BP1042" si="19578">ROUND(BP1041/$E1041,2)</f>
        <v>0</v>
      </c>
      <c r="BQ1042" s="110">
        <f t="shared" ref="BQ1042" si="19579">ROUND(BQ1041/$E1041,2)</f>
        <v>0</v>
      </c>
      <c r="BR1042" s="110">
        <f t="shared" ref="BR1042" si="19580">ROUND(BR1041/$E1041,2)</f>
        <v>0</v>
      </c>
      <c r="BS1042" s="110">
        <f t="shared" ref="BS1042" si="19581">ROUND(BS1041/$E1041,2)</f>
        <v>0</v>
      </c>
      <c r="BT1042" s="110">
        <f t="shared" ref="BT1042" si="19582">ROUND(BT1041/$E1041,2)</f>
        <v>0.4</v>
      </c>
      <c r="BU1042" s="110">
        <f t="shared" ref="BU1042" si="19583">ROUND(BU1041/$E1041,2)</f>
        <v>0.4</v>
      </c>
      <c r="BV1042" s="110">
        <f t="shared" ref="BV1042" si="19584">ROUND(BV1041/$E1041,2)</f>
        <v>0.4</v>
      </c>
      <c r="BW1042" s="110">
        <f t="shared" ref="BW1042" si="19585">ROUND(BW1041/$E1041,2)</f>
        <v>0.4</v>
      </c>
      <c r="BX1042" s="110">
        <f t="shared" ref="BX1042" si="19586">ROUND(BX1041/$E1041,2)</f>
        <v>0.4</v>
      </c>
      <c r="BY1042" s="110">
        <f t="shared" ref="BY1042" si="19587">ROUND(BY1041/$E1041,2)</f>
        <v>0</v>
      </c>
      <c r="BZ1042" s="110">
        <f t="shared" ref="BZ1042" si="19588">ROUND(BZ1041/$E1041,2)</f>
        <v>0</v>
      </c>
      <c r="CA1042" s="110">
        <f t="shared" ref="CA1042" si="19589">ROUND(CA1041/$E1041,2)</f>
        <v>0</v>
      </c>
      <c r="CB1042" s="110">
        <f t="shared" ref="CB1042" si="19590">ROUND(CB1041/$E1041,2)</f>
        <v>0</v>
      </c>
      <c r="CC1042" s="110">
        <f t="shared" ref="CC1042" si="19591">ROUND(CC1041/$E1041,2)</f>
        <v>0</v>
      </c>
      <c r="CD1042" s="110">
        <f t="shared" ref="CD1042" si="19592">ROUND(CD1041/$E1041,2)</f>
        <v>0</v>
      </c>
      <c r="CE1042" s="110"/>
      <c r="CF1042" s="110">
        <f t="shared" ref="CF1042" si="19593">ROUND(CF1041/$E1041,2)</f>
        <v>0</v>
      </c>
      <c r="CG1042" s="110">
        <f t="shared" ref="CG1042" si="19594">ROUND(CG1041/$E1041,2)</f>
        <v>0</v>
      </c>
      <c r="CH1042" s="111">
        <f>IF(C1041="","",D1041-SUM(G1042:CG1042))</f>
        <v>0</v>
      </c>
      <c r="CI1042" s="112">
        <f>IF(C1041="","",SUM(G1042:CG1042))</f>
        <v>2</v>
      </c>
      <c r="CJ1042" s="67" t="b">
        <f>IF(C1041="","",D1041=CI1042)</f>
        <v>1</v>
      </c>
    </row>
    <row r="1043" spans="1:88" s="5" customFormat="1" ht="49.95" customHeight="1" x14ac:dyDescent="0.3">
      <c r="A1043" s="173"/>
      <c r="B1043" s="157"/>
      <c r="C1043" s="170"/>
      <c r="D1043" s="160"/>
      <c r="E1043" s="163"/>
      <c r="F1043" s="166"/>
      <c r="G1043" s="113">
        <v>0</v>
      </c>
      <c r="H1043" s="113"/>
      <c r="I1043" s="113"/>
      <c r="J1043" s="113"/>
      <c r="K1043" s="113"/>
      <c r="L1043" s="113"/>
      <c r="M1043" s="113"/>
      <c r="N1043" s="113"/>
      <c r="O1043" s="113"/>
      <c r="P1043" s="113"/>
      <c r="Q1043" s="113"/>
      <c r="R1043" s="113"/>
      <c r="S1043" s="113"/>
      <c r="T1043" s="113"/>
      <c r="U1043" s="113">
        <f t="shared" ref="U1043:X1043" si="19595">U1041/$F1041</f>
        <v>0</v>
      </c>
      <c r="V1043" s="113">
        <f t="shared" si="19595"/>
        <v>0</v>
      </c>
      <c r="W1043" s="113">
        <f t="shared" si="19595"/>
        <v>0</v>
      </c>
      <c r="X1043" s="113">
        <f t="shared" si="19595"/>
        <v>0</v>
      </c>
      <c r="Y1043" s="113">
        <f t="shared" ref="Y1043:AG1043" si="19596">Y1041/$F1041</f>
        <v>0</v>
      </c>
      <c r="Z1043" s="113">
        <f t="shared" si="19596"/>
        <v>0</v>
      </c>
      <c r="AA1043" s="113">
        <f t="shared" si="19596"/>
        <v>0</v>
      </c>
      <c r="AB1043" s="113">
        <f t="shared" si="19596"/>
        <v>0</v>
      </c>
      <c r="AC1043" s="113">
        <f t="shared" si="19596"/>
        <v>0</v>
      </c>
      <c r="AD1043" s="113">
        <f t="shared" si="19596"/>
        <v>0</v>
      </c>
      <c r="AE1043" s="113">
        <f t="shared" si="19596"/>
        <v>0</v>
      </c>
      <c r="AF1043" s="113">
        <f t="shared" si="19596"/>
        <v>0</v>
      </c>
      <c r="AG1043" s="113">
        <f t="shared" si="19596"/>
        <v>0</v>
      </c>
      <c r="AH1043" s="113">
        <f t="shared" ref="AH1043:AK1043" si="19597">AH1041/$F1041</f>
        <v>0</v>
      </c>
      <c r="AI1043" s="113">
        <f t="shared" si="19597"/>
        <v>0</v>
      </c>
      <c r="AJ1043" s="113">
        <f t="shared" si="19597"/>
        <v>0</v>
      </c>
      <c r="AK1043" s="113">
        <f t="shared" si="19597"/>
        <v>0</v>
      </c>
      <c r="AL1043" s="113">
        <f t="shared" ref="AL1043:AT1043" si="19598">AL1041/$F1041</f>
        <v>0</v>
      </c>
      <c r="AM1043" s="113">
        <f t="shared" si="19598"/>
        <v>0</v>
      </c>
      <c r="AN1043" s="113">
        <f t="shared" si="19598"/>
        <v>0</v>
      </c>
      <c r="AO1043" s="113">
        <f t="shared" si="19598"/>
        <v>0</v>
      </c>
      <c r="AP1043" s="113">
        <f t="shared" si="19598"/>
        <v>0</v>
      </c>
      <c r="AQ1043" s="113">
        <f t="shared" si="19598"/>
        <v>0</v>
      </c>
      <c r="AR1043" s="113">
        <f t="shared" si="19598"/>
        <v>0</v>
      </c>
      <c r="AS1043" s="113">
        <f t="shared" si="19598"/>
        <v>0</v>
      </c>
      <c r="AT1043" s="113">
        <f t="shared" si="19598"/>
        <v>0</v>
      </c>
      <c r="AU1043" s="113">
        <f t="shared" ref="AU1043:AX1043" si="19599">AU1041/$F1041</f>
        <v>0</v>
      </c>
      <c r="AV1043" s="113">
        <f t="shared" si="19599"/>
        <v>0</v>
      </c>
      <c r="AW1043" s="113">
        <f t="shared" si="19599"/>
        <v>0</v>
      </c>
      <c r="AX1043" s="113">
        <f t="shared" si="19599"/>
        <v>0</v>
      </c>
      <c r="AY1043" s="113">
        <f t="shared" ref="AY1043:BC1043" si="19600">AY1041/$F1041</f>
        <v>0</v>
      </c>
      <c r="AZ1043" s="113">
        <f t="shared" si="19600"/>
        <v>0</v>
      </c>
      <c r="BA1043" s="113">
        <f t="shared" si="19600"/>
        <v>0</v>
      </c>
      <c r="BB1043" s="113">
        <f t="shared" si="19600"/>
        <v>0</v>
      </c>
      <c r="BC1043" s="113">
        <f t="shared" si="19600"/>
        <v>0</v>
      </c>
      <c r="BD1043" s="113">
        <f t="shared" ref="BD1043:BG1043" si="19601">BD1041/$F1041</f>
        <v>0</v>
      </c>
      <c r="BE1043" s="113">
        <f t="shared" si="19601"/>
        <v>0</v>
      </c>
      <c r="BF1043" s="113">
        <f t="shared" si="19601"/>
        <v>0</v>
      </c>
      <c r="BG1043" s="113">
        <f t="shared" si="19601"/>
        <v>0</v>
      </c>
      <c r="BH1043" s="113">
        <f t="shared" ref="BH1043:BK1043" si="19602">BH1041/$F1041</f>
        <v>0</v>
      </c>
      <c r="BI1043" s="113">
        <f t="shared" si="19602"/>
        <v>0</v>
      </c>
      <c r="BJ1043" s="113">
        <f t="shared" si="19602"/>
        <v>0</v>
      </c>
      <c r="BK1043" s="113">
        <f t="shared" si="19602"/>
        <v>0</v>
      </c>
      <c r="BL1043" s="113">
        <f t="shared" ref="BL1043:BP1043" si="19603">BL1041/$F1041</f>
        <v>0</v>
      </c>
      <c r="BM1043" s="113">
        <f t="shared" si="19603"/>
        <v>0</v>
      </c>
      <c r="BN1043" s="113">
        <f t="shared" si="19603"/>
        <v>0</v>
      </c>
      <c r="BO1043" s="113">
        <f t="shared" si="19603"/>
        <v>0</v>
      </c>
      <c r="BP1043" s="113">
        <f t="shared" si="19603"/>
        <v>0</v>
      </c>
      <c r="BQ1043" s="113">
        <f t="shared" ref="BQ1043:BT1043" si="19604">BQ1041/$F1041</f>
        <v>0</v>
      </c>
      <c r="BR1043" s="113">
        <f t="shared" si="19604"/>
        <v>0</v>
      </c>
      <c r="BS1043" s="113">
        <f t="shared" si="19604"/>
        <v>0</v>
      </c>
      <c r="BT1043" s="113">
        <f t="shared" si="19604"/>
        <v>0.2</v>
      </c>
      <c r="BU1043" s="113">
        <f t="shared" ref="BU1043:BX1043" si="19605">BU1041/$F1041</f>
        <v>0.2</v>
      </c>
      <c r="BV1043" s="113">
        <f t="shared" si="19605"/>
        <v>0.2</v>
      </c>
      <c r="BW1043" s="113">
        <f t="shared" si="19605"/>
        <v>0.2</v>
      </c>
      <c r="BX1043" s="113">
        <f t="shared" si="19605"/>
        <v>0.2</v>
      </c>
      <c r="BY1043" s="113">
        <f t="shared" ref="BY1043:CC1043" si="19606">BY1041/$F1041</f>
        <v>0</v>
      </c>
      <c r="BZ1043" s="113">
        <f t="shared" si="19606"/>
        <v>0</v>
      </c>
      <c r="CA1043" s="113">
        <f t="shared" si="19606"/>
        <v>0</v>
      </c>
      <c r="CB1043" s="113">
        <f t="shared" si="19606"/>
        <v>0</v>
      </c>
      <c r="CC1043" s="113">
        <f t="shared" si="19606"/>
        <v>0</v>
      </c>
      <c r="CD1043" s="113">
        <f t="shared" ref="CD1043:CG1043" si="19607">CD1041/$F1041</f>
        <v>0</v>
      </c>
      <c r="CE1043" s="113"/>
      <c r="CF1043" s="113">
        <f t="shared" si="19607"/>
        <v>0</v>
      </c>
      <c r="CG1043" s="113">
        <f t="shared" si="19607"/>
        <v>0</v>
      </c>
      <c r="CH1043" s="114">
        <f>IF(C1041="","",100%-SUM(G1043:CG1043))</f>
        <v>0</v>
      </c>
      <c r="CI1043" s="115">
        <f>IF(C1041="","",SUM(G1043:CG1043))</f>
        <v>1</v>
      </c>
      <c r="CJ1043" s="67" t="b">
        <f>IF(C1041="","",SUM(G1043:CG1043)=CI1043)</f>
        <v>1</v>
      </c>
    </row>
    <row r="1044" spans="1:88" s="5" customFormat="1" ht="49.95" customHeight="1" x14ac:dyDescent="0.3">
      <c r="A1044" s="171" t="s">
        <v>737</v>
      </c>
      <c r="B1044" s="155" t="s">
        <v>738</v>
      </c>
      <c r="C1044" s="168" t="s">
        <v>163</v>
      </c>
      <c r="D1044" s="158">
        <v>1</v>
      </c>
      <c r="E1044" s="161">
        <v>1953000</v>
      </c>
      <c r="F1044" s="164">
        <f t="shared" si="19529"/>
        <v>1953000</v>
      </c>
      <c r="G1044" s="108">
        <v>0</v>
      </c>
      <c r="H1044" s="108"/>
      <c r="I1044" s="108"/>
      <c r="J1044" s="108"/>
      <c r="K1044" s="108"/>
      <c r="L1044" s="108"/>
      <c r="M1044" s="108"/>
      <c r="N1044" s="108"/>
      <c r="O1044" s="108"/>
      <c r="P1044" s="108"/>
      <c r="Q1044" s="108"/>
      <c r="R1044" s="108"/>
      <c r="S1044" s="108"/>
      <c r="T1044" s="108"/>
      <c r="U1044" s="108"/>
      <c r="V1044" s="108"/>
      <c r="W1044" s="108"/>
      <c r="X1044" s="108"/>
      <c r="Y1044" s="108"/>
      <c r="Z1044" s="108"/>
      <c r="AA1044" s="108"/>
      <c r="AB1044" s="108"/>
      <c r="AC1044" s="108"/>
      <c r="AD1044" s="108"/>
      <c r="AE1044" s="108"/>
      <c r="AF1044" s="108"/>
      <c r="AG1044" s="108"/>
      <c r="AH1044" s="108"/>
      <c r="AI1044" s="108"/>
      <c r="AJ1044" s="108"/>
      <c r="AK1044" s="108"/>
      <c r="AL1044" s="108"/>
      <c r="AM1044" s="108"/>
      <c r="AN1044" s="108"/>
      <c r="AO1044" s="108"/>
      <c r="AP1044" s="108"/>
      <c r="AQ1044" s="108"/>
      <c r="AR1044" s="108"/>
      <c r="AS1044" s="108"/>
      <c r="AT1044" s="108"/>
      <c r="AU1044" s="108"/>
      <c r="AV1044" s="108"/>
      <c r="AW1044" s="108"/>
      <c r="AX1044" s="108"/>
      <c r="AY1044" s="108"/>
      <c r="AZ1044" s="108"/>
      <c r="BA1044" s="108"/>
      <c r="BB1044" s="108"/>
      <c r="BC1044" s="108"/>
      <c r="BD1044" s="108"/>
      <c r="BE1044" s="108"/>
      <c r="BF1044" s="108"/>
      <c r="BG1044" s="108"/>
      <c r="BH1044" s="108"/>
      <c r="BI1044" s="108"/>
      <c r="BJ1044" s="108"/>
      <c r="BK1044" s="108"/>
      <c r="BL1044" s="108"/>
      <c r="BM1044" s="108"/>
      <c r="BN1044" s="108"/>
      <c r="BO1044" s="108"/>
      <c r="BP1044" s="108"/>
      <c r="BQ1044" s="108"/>
      <c r="BR1044" s="108"/>
      <c r="BS1044" s="108"/>
      <c r="BT1044" s="108">
        <f>ROUND($F1044/5,0)</f>
        <v>390600</v>
      </c>
      <c r="BU1044" s="108">
        <f>ROUND($F1044/5,0)</f>
        <v>390600</v>
      </c>
      <c r="BV1044" s="108">
        <f t="shared" ref="BV1044:BX1044" si="19608">ROUND($F1044/5,0)</f>
        <v>390600</v>
      </c>
      <c r="BW1044" s="108">
        <f t="shared" si="19608"/>
        <v>390600</v>
      </c>
      <c r="BX1044" s="108">
        <f t="shared" si="19608"/>
        <v>390600</v>
      </c>
      <c r="BY1044" s="108"/>
      <c r="BZ1044" s="108"/>
      <c r="CA1044" s="108"/>
      <c r="CB1044" s="108"/>
      <c r="CC1044" s="108"/>
      <c r="CD1044" s="108"/>
      <c r="CE1044" s="108"/>
      <c r="CF1044" s="108"/>
      <c r="CG1044" s="108"/>
      <c r="CH1044" s="109">
        <f>IF(C1044="","",F1044-SUM(G1044:CG1044))</f>
        <v>0</v>
      </c>
      <c r="CI1044" s="107">
        <f>IF(C1044="","",SUM(G1044:CG1044))</f>
        <v>1953000</v>
      </c>
      <c r="CJ1044" s="67" t="b">
        <f>IF(C1044="","",F1044=CI1044)</f>
        <v>1</v>
      </c>
    </row>
    <row r="1045" spans="1:88" s="5" customFormat="1" ht="49.95" customHeight="1" x14ac:dyDescent="0.3">
      <c r="A1045" s="172"/>
      <c r="B1045" s="156"/>
      <c r="C1045" s="169"/>
      <c r="D1045" s="159"/>
      <c r="E1045" s="162"/>
      <c r="F1045" s="165"/>
      <c r="G1045" s="110">
        <v>0</v>
      </c>
      <c r="H1045" s="110"/>
      <c r="I1045" s="110"/>
      <c r="J1045" s="110"/>
      <c r="K1045" s="110"/>
      <c r="L1045" s="110"/>
      <c r="M1045" s="110"/>
      <c r="N1045" s="110"/>
      <c r="O1045" s="110"/>
      <c r="P1045" s="110"/>
      <c r="Q1045" s="110"/>
      <c r="R1045" s="110"/>
      <c r="S1045" s="110"/>
      <c r="T1045" s="110"/>
      <c r="U1045" s="110">
        <f t="shared" ref="U1045" si="19609">ROUND(U1044/$E1044,2)</f>
        <v>0</v>
      </c>
      <c r="V1045" s="110">
        <f t="shared" ref="V1045" si="19610">ROUND(V1044/$E1044,2)</f>
        <v>0</v>
      </c>
      <c r="W1045" s="110">
        <f t="shared" ref="W1045" si="19611">ROUND(W1044/$E1044,2)</f>
        <v>0</v>
      </c>
      <c r="X1045" s="110">
        <f t="shared" ref="X1045" si="19612">ROUND(X1044/$E1044,2)</f>
        <v>0</v>
      </c>
      <c r="Y1045" s="110">
        <f t="shared" ref="Y1045" si="19613">ROUND(Y1044/$E1044,2)</f>
        <v>0</v>
      </c>
      <c r="Z1045" s="110">
        <f t="shared" ref="Z1045" si="19614">ROUND(Z1044/$E1044,2)</f>
        <v>0</v>
      </c>
      <c r="AA1045" s="110">
        <f t="shared" ref="AA1045" si="19615">ROUND(AA1044/$E1044,2)</f>
        <v>0</v>
      </c>
      <c r="AB1045" s="110">
        <f t="shared" ref="AB1045" si="19616">ROUND(AB1044/$E1044,2)</f>
        <v>0</v>
      </c>
      <c r="AC1045" s="110">
        <f t="shared" ref="AC1045" si="19617">ROUND(AC1044/$E1044,2)</f>
        <v>0</v>
      </c>
      <c r="AD1045" s="110">
        <f t="shared" ref="AD1045" si="19618">ROUND(AD1044/$E1044,2)</f>
        <v>0</v>
      </c>
      <c r="AE1045" s="110">
        <f t="shared" ref="AE1045" si="19619">ROUND(AE1044/$E1044,2)</f>
        <v>0</v>
      </c>
      <c r="AF1045" s="110">
        <f t="shared" ref="AF1045" si="19620">ROUND(AF1044/$E1044,2)</f>
        <v>0</v>
      </c>
      <c r="AG1045" s="110">
        <f t="shared" ref="AG1045" si="19621">ROUND(AG1044/$E1044,2)</f>
        <v>0</v>
      </c>
      <c r="AH1045" s="110">
        <f t="shared" ref="AH1045" si="19622">ROUND(AH1044/$E1044,2)</f>
        <v>0</v>
      </c>
      <c r="AI1045" s="110">
        <f t="shared" ref="AI1045" si="19623">ROUND(AI1044/$E1044,2)</f>
        <v>0</v>
      </c>
      <c r="AJ1045" s="110">
        <f t="shared" ref="AJ1045" si="19624">ROUND(AJ1044/$E1044,2)</f>
        <v>0</v>
      </c>
      <c r="AK1045" s="110">
        <f t="shared" ref="AK1045" si="19625">ROUND(AK1044/$E1044,2)</f>
        <v>0</v>
      </c>
      <c r="AL1045" s="110">
        <f t="shared" ref="AL1045" si="19626">ROUND(AL1044/$E1044,2)</f>
        <v>0</v>
      </c>
      <c r="AM1045" s="110">
        <f t="shared" ref="AM1045" si="19627">ROUND(AM1044/$E1044,2)</f>
        <v>0</v>
      </c>
      <c r="AN1045" s="110">
        <f t="shared" ref="AN1045" si="19628">ROUND(AN1044/$E1044,2)</f>
        <v>0</v>
      </c>
      <c r="AO1045" s="110">
        <f t="shared" ref="AO1045" si="19629">ROUND(AO1044/$E1044,2)</f>
        <v>0</v>
      </c>
      <c r="AP1045" s="110">
        <f t="shared" ref="AP1045" si="19630">ROUND(AP1044/$E1044,2)</f>
        <v>0</v>
      </c>
      <c r="AQ1045" s="110">
        <f t="shared" ref="AQ1045" si="19631">ROUND(AQ1044/$E1044,2)</f>
        <v>0</v>
      </c>
      <c r="AR1045" s="110">
        <f t="shared" ref="AR1045" si="19632">ROUND(AR1044/$E1044,2)</f>
        <v>0</v>
      </c>
      <c r="AS1045" s="110">
        <f t="shared" ref="AS1045" si="19633">ROUND(AS1044/$E1044,2)</f>
        <v>0</v>
      </c>
      <c r="AT1045" s="110">
        <f t="shared" ref="AT1045" si="19634">ROUND(AT1044/$E1044,2)</f>
        <v>0</v>
      </c>
      <c r="AU1045" s="110">
        <f t="shared" ref="AU1045" si="19635">ROUND(AU1044/$E1044,2)</f>
        <v>0</v>
      </c>
      <c r="AV1045" s="110">
        <f t="shared" ref="AV1045" si="19636">ROUND(AV1044/$E1044,2)</f>
        <v>0</v>
      </c>
      <c r="AW1045" s="110">
        <f t="shared" ref="AW1045" si="19637">ROUND(AW1044/$E1044,2)</f>
        <v>0</v>
      </c>
      <c r="AX1045" s="110">
        <f t="shared" ref="AX1045" si="19638">ROUND(AX1044/$E1044,2)</f>
        <v>0</v>
      </c>
      <c r="AY1045" s="110">
        <f t="shared" ref="AY1045" si="19639">ROUND(AY1044/$E1044,2)</f>
        <v>0</v>
      </c>
      <c r="AZ1045" s="110">
        <f t="shared" ref="AZ1045" si="19640">ROUND(AZ1044/$E1044,2)</f>
        <v>0</v>
      </c>
      <c r="BA1045" s="110">
        <f t="shared" ref="BA1045" si="19641">ROUND(BA1044/$E1044,2)</f>
        <v>0</v>
      </c>
      <c r="BB1045" s="110">
        <f t="shared" ref="BB1045" si="19642">ROUND(BB1044/$E1044,2)</f>
        <v>0</v>
      </c>
      <c r="BC1045" s="110">
        <f t="shared" ref="BC1045" si="19643">ROUND(BC1044/$E1044,2)</f>
        <v>0</v>
      </c>
      <c r="BD1045" s="110">
        <f t="shared" ref="BD1045" si="19644">ROUND(BD1044/$E1044,2)</f>
        <v>0</v>
      </c>
      <c r="BE1045" s="110">
        <f t="shared" ref="BE1045" si="19645">ROUND(BE1044/$E1044,2)</f>
        <v>0</v>
      </c>
      <c r="BF1045" s="110">
        <f t="shared" ref="BF1045" si="19646">ROUND(BF1044/$E1044,2)</f>
        <v>0</v>
      </c>
      <c r="BG1045" s="110">
        <f t="shared" ref="BG1045" si="19647">ROUND(BG1044/$E1044,2)</f>
        <v>0</v>
      </c>
      <c r="BH1045" s="110">
        <f t="shared" ref="BH1045" si="19648">ROUND(BH1044/$E1044,2)</f>
        <v>0</v>
      </c>
      <c r="BI1045" s="110">
        <f t="shared" ref="BI1045" si="19649">ROUND(BI1044/$E1044,2)</f>
        <v>0</v>
      </c>
      <c r="BJ1045" s="110">
        <f t="shared" ref="BJ1045" si="19650">ROUND(BJ1044/$E1044,2)</f>
        <v>0</v>
      </c>
      <c r="BK1045" s="110">
        <f t="shared" ref="BK1045" si="19651">ROUND(BK1044/$E1044,2)</f>
        <v>0</v>
      </c>
      <c r="BL1045" s="110">
        <f t="shared" ref="BL1045" si="19652">ROUND(BL1044/$E1044,2)</f>
        <v>0</v>
      </c>
      <c r="BM1045" s="110">
        <f t="shared" ref="BM1045" si="19653">ROUND(BM1044/$E1044,2)</f>
        <v>0</v>
      </c>
      <c r="BN1045" s="110">
        <f t="shared" ref="BN1045" si="19654">ROUND(BN1044/$E1044,2)</f>
        <v>0</v>
      </c>
      <c r="BO1045" s="110">
        <f t="shared" ref="BO1045" si="19655">ROUND(BO1044/$E1044,2)</f>
        <v>0</v>
      </c>
      <c r="BP1045" s="110">
        <f t="shared" ref="BP1045" si="19656">ROUND(BP1044/$E1044,2)</f>
        <v>0</v>
      </c>
      <c r="BQ1045" s="110">
        <f t="shared" ref="BQ1045" si="19657">ROUND(BQ1044/$E1044,2)</f>
        <v>0</v>
      </c>
      <c r="BR1045" s="110">
        <f t="shared" ref="BR1045" si="19658">ROUND(BR1044/$E1044,2)</f>
        <v>0</v>
      </c>
      <c r="BS1045" s="110">
        <f t="shared" ref="BS1045" si="19659">ROUND(BS1044/$E1044,2)</f>
        <v>0</v>
      </c>
      <c r="BT1045" s="110">
        <f t="shared" ref="BT1045" si="19660">ROUND(BT1044/$E1044,2)</f>
        <v>0.2</v>
      </c>
      <c r="BU1045" s="110">
        <f t="shared" ref="BU1045" si="19661">ROUND(BU1044/$E1044,2)</f>
        <v>0.2</v>
      </c>
      <c r="BV1045" s="110">
        <f t="shared" ref="BV1045" si="19662">ROUND(BV1044/$E1044,2)</f>
        <v>0.2</v>
      </c>
      <c r="BW1045" s="110">
        <f t="shared" ref="BW1045" si="19663">ROUND(BW1044/$E1044,2)</f>
        <v>0.2</v>
      </c>
      <c r="BX1045" s="110">
        <f t="shared" ref="BX1045" si="19664">ROUND(BX1044/$E1044,2)</f>
        <v>0.2</v>
      </c>
      <c r="BY1045" s="110">
        <f t="shared" ref="BY1045" si="19665">ROUND(BY1044/$E1044,2)</f>
        <v>0</v>
      </c>
      <c r="BZ1045" s="110">
        <f t="shared" ref="BZ1045" si="19666">ROUND(BZ1044/$E1044,2)</f>
        <v>0</v>
      </c>
      <c r="CA1045" s="110">
        <f t="shared" ref="CA1045" si="19667">ROUND(CA1044/$E1044,2)</f>
        <v>0</v>
      </c>
      <c r="CB1045" s="110">
        <f t="shared" ref="CB1045" si="19668">ROUND(CB1044/$E1044,2)</f>
        <v>0</v>
      </c>
      <c r="CC1045" s="110">
        <f t="shared" ref="CC1045" si="19669">ROUND(CC1044/$E1044,2)</f>
        <v>0</v>
      </c>
      <c r="CD1045" s="110">
        <f t="shared" ref="CD1045" si="19670">ROUND(CD1044/$E1044,2)</f>
        <v>0</v>
      </c>
      <c r="CE1045" s="110"/>
      <c r="CF1045" s="110">
        <f t="shared" ref="CF1045" si="19671">ROUND(CF1044/$E1044,2)</f>
        <v>0</v>
      </c>
      <c r="CG1045" s="110">
        <f t="shared" ref="CG1045" si="19672">ROUND(CG1044/$E1044,2)</f>
        <v>0</v>
      </c>
      <c r="CH1045" s="111">
        <f>IF(C1044="","",D1044-SUM(G1045:CG1045))</f>
        <v>0</v>
      </c>
      <c r="CI1045" s="112">
        <f>IF(C1044="","",SUM(G1045:CG1045))</f>
        <v>1</v>
      </c>
      <c r="CJ1045" s="67" t="b">
        <f>IF(C1044="","",D1044=CI1045)</f>
        <v>1</v>
      </c>
    </row>
    <row r="1046" spans="1:88" s="5" customFormat="1" ht="49.95" customHeight="1" x14ac:dyDescent="0.3">
      <c r="A1046" s="173"/>
      <c r="B1046" s="157"/>
      <c r="C1046" s="170"/>
      <c r="D1046" s="160"/>
      <c r="E1046" s="163"/>
      <c r="F1046" s="166"/>
      <c r="G1046" s="113">
        <v>0</v>
      </c>
      <c r="H1046" s="113"/>
      <c r="I1046" s="113"/>
      <c r="J1046" s="113"/>
      <c r="K1046" s="113"/>
      <c r="L1046" s="113"/>
      <c r="M1046" s="113"/>
      <c r="N1046" s="113"/>
      <c r="O1046" s="113"/>
      <c r="P1046" s="113"/>
      <c r="Q1046" s="113"/>
      <c r="R1046" s="113"/>
      <c r="S1046" s="113"/>
      <c r="T1046" s="113"/>
      <c r="U1046" s="113">
        <f t="shared" ref="U1046:X1046" si="19673">U1044/$F1044</f>
        <v>0</v>
      </c>
      <c r="V1046" s="113">
        <f t="shared" si="19673"/>
        <v>0</v>
      </c>
      <c r="W1046" s="113">
        <f t="shared" si="19673"/>
        <v>0</v>
      </c>
      <c r="X1046" s="113">
        <f t="shared" si="19673"/>
        <v>0</v>
      </c>
      <c r="Y1046" s="113">
        <f t="shared" ref="Y1046:AG1046" si="19674">Y1044/$F1044</f>
        <v>0</v>
      </c>
      <c r="Z1046" s="113">
        <f t="shared" si="19674"/>
        <v>0</v>
      </c>
      <c r="AA1046" s="113">
        <f t="shared" si="19674"/>
        <v>0</v>
      </c>
      <c r="AB1046" s="113">
        <f t="shared" si="19674"/>
        <v>0</v>
      </c>
      <c r="AC1046" s="113">
        <f t="shared" si="19674"/>
        <v>0</v>
      </c>
      <c r="AD1046" s="113">
        <f t="shared" si="19674"/>
        <v>0</v>
      </c>
      <c r="AE1046" s="113">
        <f t="shared" si="19674"/>
        <v>0</v>
      </c>
      <c r="AF1046" s="113">
        <f t="shared" si="19674"/>
        <v>0</v>
      </c>
      <c r="AG1046" s="113">
        <f t="shared" si="19674"/>
        <v>0</v>
      </c>
      <c r="AH1046" s="113">
        <f t="shared" ref="AH1046:AK1046" si="19675">AH1044/$F1044</f>
        <v>0</v>
      </c>
      <c r="AI1046" s="113">
        <f t="shared" si="19675"/>
        <v>0</v>
      </c>
      <c r="AJ1046" s="113">
        <f t="shared" si="19675"/>
        <v>0</v>
      </c>
      <c r="AK1046" s="113">
        <f t="shared" si="19675"/>
        <v>0</v>
      </c>
      <c r="AL1046" s="113">
        <f t="shared" ref="AL1046:AT1046" si="19676">AL1044/$F1044</f>
        <v>0</v>
      </c>
      <c r="AM1046" s="113">
        <f t="shared" si="19676"/>
        <v>0</v>
      </c>
      <c r="AN1046" s="113">
        <f t="shared" si="19676"/>
        <v>0</v>
      </c>
      <c r="AO1046" s="113">
        <f t="shared" si="19676"/>
        <v>0</v>
      </c>
      <c r="AP1046" s="113">
        <f t="shared" si="19676"/>
        <v>0</v>
      </c>
      <c r="AQ1046" s="113">
        <f t="shared" si="19676"/>
        <v>0</v>
      </c>
      <c r="AR1046" s="113">
        <f t="shared" si="19676"/>
        <v>0</v>
      </c>
      <c r="AS1046" s="113">
        <f t="shared" si="19676"/>
        <v>0</v>
      </c>
      <c r="AT1046" s="113">
        <f t="shared" si="19676"/>
        <v>0</v>
      </c>
      <c r="AU1046" s="113">
        <f t="shared" ref="AU1046:AX1046" si="19677">AU1044/$F1044</f>
        <v>0</v>
      </c>
      <c r="AV1046" s="113">
        <f t="shared" si="19677"/>
        <v>0</v>
      </c>
      <c r="AW1046" s="113">
        <f t="shared" si="19677"/>
        <v>0</v>
      </c>
      <c r="AX1046" s="113">
        <f t="shared" si="19677"/>
        <v>0</v>
      </c>
      <c r="AY1046" s="113">
        <f t="shared" ref="AY1046:BC1046" si="19678">AY1044/$F1044</f>
        <v>0</v>
      </c>
      <c r="AZ1046" s="113">
        <f t="shared" si="19678"/>
        <v>0</v>
      </c>
      <c r="BA1046" s="113">
        <f t="shared" si="19678"/>
        <v>0</v>
      </c>
      <c r="BB1046" s="113">
        <f t="shared" si="19678"/>
        <v>0</v>
      </c>
      <c r="BC1046" s="113">
        <f t="shared" si="19678"/>
        <v>0</v>
      </c>
      <c r="BD1046" s="113">
        <f t="shared" ref="BD1046:BG1046" si="19679">BD1044/$F1044</f>
        <v>0</v>
      </c>
      <c r="BE1046" s="113">
        <f t="shared" si="19679"/>
        <v>0</v>
      </c>
      <c r="BF1046" s="113">
        <f t="shared" si="19679"/>
        <v>0</v>
      </c>
      <c r="BG1046" s="113">
        <f t="shared" si="19679"/>
        <v>0</v>
      </c>
      <c r="BH1046" s="113">
        <f t="shared" ref="BH1046:BK1046" si="19680">BH1044/$F1044</f>
        <v>0</v>
      </c>
      <c r="BI1046" s="113">
        <f t="shared" si="19680"/>
        <v>0</v>
      </c>
      <c r="BJ1046" s="113">
        <f t="shared" si="19680"/>
        <v>0</v>
      </c>
      <c r="BK1046" s="113">
        <f t="shared" si="19680"/>
        <v>0</v>
      </c>
      <c r="BL1046" s="113">
        <f t="shared" ref="BL1046:BP1046" si="19681">BL1044/$F1044</f>
        <v>0</v>
      </c>
      <c r="BM1046" s="113">
        <f t="shared" si="19681"/>
        <v>0</v>
      </c>
      <c r="BN1046" s="113">
        <f t="shared" si="19681"/>
        <v>0</v>
      </c>
      <c r="BO1046" s="113">
        <f t="shared" si="19681"/>
        <v>0</v>
      </c>
      <c r="BP1046" s="113">
        <f t="shared" si="19681"/>
        <v>0</v>
      </c>
      <c r="BQ1046" s="113">
        <f t="shared" ref="BQ1046:BT1046" si="19682">BQ1044/$F1044</f>
        <v>0</v>
      </c>
      <c r="BR1046" s="113">
        <f t="shared" si="19682"/>
        <v>0</v>
      </c>
      <c r="BS1046" s="113">
        <f t="shared" si="19682"/>
        <v>0</v>
      </c>
      <c r="BT1046" s="113">
        <f t="shared" si="19682"/>
        <v>0.2</v>
      </c>
      <c r="BU1046" s="113">
        <f t="shared" ref="BU1046:BX1046" si="19683">BU1044/$F1044</f>
        <v>0.2</v>
      </c>
      <c r="BV1046" s="113">
        <f t="shared" si="19683"/>
        <v>0.2</v>
      </c>
      <c r="BW1046" s="113">
        <f t="shared" si="19683"/>
        <v>0.2</v>
      </c>
      <c r="BX1046" s="113">
        <f t="shared" si="19683"/>
        <v>0.2</v>
      </c>
      <c r="BY1046" s="113">
        <f t="shared" ref="BY1046:CC1046" si="19684">BY1044/$F1044</f>
        <v>0</v>
      </c>
      <c r="BZ1046" s="113">
        <f t="shared" si="19684"/>
        <v>0</v>
      </c>
      <c r="CA1046" s="113">
        <f t="shared" si="19684"/>
        <v>0</v>
      </c>
      <c r="CB1046" s="113">
        <f t="shared" si="19684"/>
        <v>0</v>
      </c>
      <c r="CC1046" s="113">
        <f t="shared" si="19684"/>
        <v>0</v>
      </c>
      <c r="CD1046" s="113">
        <f t="shared" ref="CD1046:CG1046" si="19685">CD1044/$F1044</f>
        <v>0</v>
      </c>
      <c r="CE1046" s="113"/>
      <c r="CF1046" s="113">
        <f t="shared" si="19685"/>
        <v>0</v>
      </c>
      <c r="CG1046" s="113">
        <f t="shared" si="19685"/>
        <v>0</v>
      </c>
      <c r="CH1046" s="114">
        <f>IF(C1044="","",100%-SUM(G1046:CG1046))</f>
        <v>0</v>
      </c>
      <c r="CI1046" s="115">
        <f>IF(C1044="","",SUM(G1046:CG1046))</f>
        <v>1</v>
      </c>
      <c r="CJ1046" s="67" t="b">
        <f>IF(C1044="","",SUM(G1046:CG1046)=CI1046)</f>
        <v>1</v>
      </c>
    </row>
    <row r="1047" spans="1:88" s="5" customFormat="1" ht="22.05" customHeight="1" x14ac:dyDescent="0.3">
      <c r="A1047" s="171" t="s">
        <v>739</v>
      </c>
      <c r="B1047" s="155" t="s">
        <v>740</v>
      </c>
      <c r="C1047" s="168" t="s">
        <v>163</v>
      </c>
      <c r="D1047" s="158">
        <v>10</v>
      </c>
      <c r="E1047" s="161">
        <v>8194502</v>
      </c>
      <c r="F1047" s="164">
        <f t="shared" si="19529"/>
        <v>81945020</v>
      </c>
      <c r="G1047" s="108">
        <v>0</v>
      </c>
      <c r="H1047" s="108"/>
      <c r="I1047" s="108"/>
      <c r="J1047" s="108"/>
      <c r="K1047" s="108"/>
      <c r="L1047" s="108"/>
      <c r="M1047" s="108"/>
      <c r="N1047" s="108"/>
      <c r="O1047" s="108"/>
      <c r="P1047" s="108"/>
      <c r="Q1047" s="108"/>
      <c r="R1047" s="108"/>
      <c r="S1047" s="108"/>
      <c r="T1047" s="108"/>
      <c r="U1047" s="108"/>
      <c r="V1047" s="108"/>
      <c r="W1047" s="108"/>
      <c r="X1047" s="108"/>
      <c r="Y1047" s="108"/>
      <c r="Z1047" s="108"/>
      <c r="AA1047" s="108"/>
      <c r="AB1047" s="108"/>
      <c r="AC1047" s="108"/>
      <c r="AD1047" s="108"/>
      <c r="AE1047" s="108"/>
      <c r="AF1047" s="108"/>
      <c r="AG1047" s="108"/>
      <c r="AH1047" s="108"/>
      <c r="AI1047" s="108"/>
      <c r="AJ1047" s="108"/>
      <c r="AK1047" s="108"/>
      <c r="AL1047" s="108"/>
      <c r="AM1047" s="108"/>
      <c r="AN1047" s="108"/>
      <c r="AO1047" s="108"/>
      <c r="AP1047" s="108"/>
      <c r="AQ1047" s="108"/>
      <c r="AR1047" s="108"/>
      <c r="AS1047" s="108"/>
      <c r="AT1047" s="108"/>
      <c r="AU1047" s="108"/>
      <c r="AV1047" s="108"/>
      <c r="AW1047" s="108"/>
      <c r="AX1047" s="108"/>
      <c r="AY1047" s="108"/>
      <c r="AZ1047" s="108"/>
      <c r="BA1047" s="108"/>
      <c r="BB1047" s="108"/>
      <c r="BC1047" s="108"/>
      <c r="BD1047" s="108"/>
      <c r="BE1047" s="108"/>
      <c r="BF1047" s="108"/>
      <c r="BG1047" s="108"/>
      <c r="BH1047" s="108"/>
      <c r="BI1047" s="108"/>
      <c r="BJ1047" s="108"/>
      <c r="BK1047" s="108"/>
      <c r="BL1047" s="108"/>
      <c r="BM1047" s="108"/>
      <c r="BN1047" s="108"/>
      <c r="BO1047" s="108"/>
      <c r="BP1047" s="108"/>
      <c r="BQ1047" s="108"/>
      <c r="BR1047" s="108"/>
      <c r="BS1047" s="108"/>
      <c r="BT1047" s="108">
        <f>ROUND($F1047/5,0)</f>
        <v>16389004</v>
      </c>
      <c r="BU1047" s="108">
        <f>ROUND($F1047/5,0)</f>
        <v>16389004</v>
      </c>
      <c r="BV1047" s="108">
        <f t="shared" ref="BV1047:BX1047" si="19686">ROUND($F1047/5,0)</f>
        <v>16389004</v>
      </c>
      <c r="BW1047" s="108">
        <f t="shared" si="19686"/>
        <v>16389004</v>
      </c>
      <c r="BX1047" s="108">
        <f t="shared" si="19686"/>
        <v>16389004</v>
      </c>
      <c r="BY1047" s="108"/>
      <c r="BZ1047" s="108"/>
      <c r="CA1047" s="108"/>
      <c r="CB1047" s="108"/>
      <c r="CC1047" s="108"/>
      <c r="CD1047" s="108"/>
      <c r="CE1047" s="108"/>
      <c r="CF1047" s="108"/>
      <c r="CG1047" s="108"/>
      <c r="CH1047" s="109">
        <f>IF(C1047="","",F1047-SUM(G1047:CG1047))</f>
        <v>0</v>
      </c>
      <c r="CI1047" s="107">
        <f>IF(C1047="","",SUM(G1047:CG1047))</f>
        <v>81945020</v>
      </c>
      <c r="CJ1047" s="67" t="b">
        <f>IF(C1047="","",F1047=CI1047)</f>
        <v>1</v>
      </c>
    </row>
    <row r="1048" spans="1:88" s="5" customFormat="1" ht="22.05" customHeight="1" x14ac:dyDescent="0.3">
      <c r="A1048" s="172"/>
      <c r="B1048" s="156"/>
      <c r="C1048" s="169"/>
      <c r="D1048" s="159"/>
      <c r="E1048" s="162"/>
      <c r="F1048" s="165"/>
      <c r="G1048" s="110">
        <v>0</v>
      </c>
      <c r="H1048" s="110"/>
      <c r="I1048" s="110"/>
      <c r="J1048" s="110"/>
      <c r="K1048" s="110"/>
      <c r="L1048" s="110"/>
      <c r="M1048" s="110"/>
      <c r="N1048" s="110"/>
      <c r="O1048" s="110"/>
      <c r="P1048" s="110"/>
      <c r="Q1048" s="110"/>
      <c r="R1048" s="110"/>
      <c r="S1048" s="110"/>
      <c r="T1048" s="110"/>
      <c r="U1048" s="110">
        <f t="shared" ref="U1048" si="19687">ROUND(U1047/$E1047,2)</f>
        <v>0</v>
      </c>
      <c r="V1048" s="110">
        <f t="shared" ref="V1048" si="19688">ROUND(V1047/$E1047,2)</f>
        <v>0</v>
      </c>
      <c r="W1048" s="110">
        <f t="shared" ref="W1048" si="19689">ROUND(W1047/$E1047,2)</f>
        <v>0</v>
      </c>
      <c r="X1048" s="110">
        <f t="shared" ref="X1048" si="19690">ROUND(X1047/$E1047,2)</f>
        <v>0</v>
      </c>
      <c r="Y1048" s="110">
        <f t="shared" ref="Y1048" si="19691">ROUND(Y1047/$E1047,2)</f>
        <v>0</v>
      </c>
      <c r="Z1048" s="110">
        <f t="shared" ref="Z1048" si="19692">ROUND(Z1047/$E1047,2)</f>
        <v>0</v>
      </c>
      <c r="AA1048" s="110">
        <f t="shared" ref="AA1048" si="19693">ROUND(AA1047/$E1047,2)</f>
        <v>0</v>
      </c>
      <c r="AB1048" s="110">
        <f t="shared" ref="AB1048" si="19694">ROUND(AB1047/$E1047,2)</f>
        <v>0</v>
      </c>
      <c r="AC1048" s="110">
        <f t="shared" ref="AC1048" si="19695">ROUND(AC1047/$E1047,2)</f>
        <v>0</v>
      </c>
      <c r="AD1048" s="110">
        <f t="shared" ref="AD1048" si="19696">ROUND(AD1047/$E1047,2)</f>
        <v>0</v>
      </c>
      <c r="AE1048" s="110">
        <f t="shared" ref="AE1048" si="19697">ROUND(AE1047/$E1047,2)</f>
        <v>0</v>
      </c>
      <c r="AF1048" s="110">
        <f t="shared" ref="AF1048" si="19698">ROUND(AF1047/$E1047,2)</f>
        <v>0</v>
      </c>
      <c r="AG1048" s="110">
        <f t="shared" ref="AG1048" si="19699">ROUND(AG1047/$E1047,2)</f>
        <v>0</v>
      </c>
      <c r="AH1048" s="110">
        <f t="shared" ref="AH1048" si="19700">ROUND(AH1047/$E1047,2)</f>
        <v>0</v>
      </c>
      <c r="AI1048" s="110">
        <f t="shared" ref="AI1048" si="19701">ROUND(AI1047/$E1047,2)</f>
        <v>0</v>
      </c>
      <c r="AJ1048" s="110">
        <f t="shared" ref="AJ1048" si="19702">ROUND(AJ1047/$E1047,2)</f>
        <v>0</v>
      </c>
      <c r="AK1048" s="110">
        <f t="shared" ref="AK1048" si="19703">ROUND(AK1047/$E1047,2)</f>
        <v>0</v>
      </c>
      <c r="AL1048" s="110">
        <f t="shared" ref="AL1048" si="19704">ROUND(AL1047/$E1047,2)</f>
        <v>0</v>
      </c>
      <c r="AM1048" s="110">
        <f t="shared" ref="AM1048" si="19705">ROUND(AM1047/$E1047,2)</f>
        <v>0</v>
      </c>
      <c r="AN1048" s="110">
        <f t="shared" ref="AN1048" si="19706">ROUND(AN1047/$E1047,2)</f>
        <v>0</v>
      </c>
      <c r="AO1048" s="110">
        <f t="shared" ref="AO1048" si="19707">ROUND(AO1047/$E1047,2)</f>
        <v>0</v>
      </c>
      <c r="AP1048" s="110">
        <f t="shared" ref="AP1048" si="19708">ROUND(AP1047/$E1047,2)</f>
        <v>0</v>
      </c>
      <c r="AQ1048" s="110">
        <f t="shared" ref="AQ1048" si="19709">ROUND(AQ1047/$E1047,2)</f>
        <v>0</v>
      </c>
      <c r="AR1048" s="110">
        <f t="shared" ref="AR1048" si="19710">ROUND(AR1047/$E1047,2)</f>
        <v>0</v>
      </c>
      <c r="AS1048" s="110">
        <f t="shared" ref="AS1048" si="19711">ROUND(AS1047/$E1047,2)</f>
        <v>0</v>
      </c>
      <c r="AT1048" s="110">
        <f t="shared" ref="AT1048" si="19712">ROUND(AT1047/$E1047,2)</f>
        <v>0</v>
      </c>
      <c r="AU1048" s="110">
        <f t="shared" ref="AU1048" si="19713">ROUND(AU1047/$E1047,2)</f>
        <v>0</v>
      </c>
      <c r="AV1048" s="110">
        <f t="shared" ref="AV1048" si="19714">ROUND(AV1047/$E1047,2)</f>
        <v>0</v>
      </c>
      <c r="AW1048" s="110">
        <f t="shared" ref="AW1048" si="19715">ROUND(AW1047/$E1047,2)</f>
        <v>0</v>
      </c>
      <c r="AX1048" s="110">
        <f t="shared" ref="AX1048" si="19716">ROUND(AX1047/$E1047,2)</f>
        <v>0</v>
      </c>
      <c r="AY1048" s="110">
        <f t="shared" ref="AY1048" si="19717">ROUND(AY1047/$E1047,2)</f>
        <v>0</v>
      </c>
      <c r="AZ1048" s="110">
        <f t="shared" ref="AZ1048" si="19718">ROUND(AZ1047/$E1047,2)</f>
        <v>0</v>
      </c>
      <c r="BA1048" s="110">
        <f t="shared" ref="BA1048" si="19719">ROUND(BA1047/$E1047,2)</f>
        <v>0</v>
      </c>
      <c r="BB1048" s="110">
        <f t="shared" ref="BB1048" si="19720">ROUND(BB1047/$E1047,2)</f>
        <v>0</v>
      </c>
      <c r="BC1048" s="110">
        <f t="shared" ref="BC1048" si="19721">ROUND(BC1047/$E1047,2)</f>
        <v>0</v>
      </c>
      <c r="BD1048" s="110">
        <f t="shared" ref="BD1048" si="19722">ROUND(BD1047/$E1047,2)</f>
        <v>0</v>
      </c>
      <c r="BE1048" s="110">
        <f t="shared" ref="BE1048" si="19723">ROUND(BE1047/$E1047,2)</f>
        <v>0</v>
      </c>
      <c r="BF1048" s="110">
        <f t="shared" ref="BF1048" si="19724">ROUND(BF1047/$E1047,2)</f>
        <v>0</v>
      </c>
      <c r="BG1048" s="110">
        <f t="shared" ref="BG1048" si="19725">ROUND(BG1047/$E1047,2)</f>
        <v>0</v>
      </c>
      <c r="BH1048" s="110">
        <f t="shared" ref="BH1048" si="19726">ROUND(BH1047/$E1047,2)</f>
        <v>0</v>
      </c>
      <c r="BI1048" s="110">
        <f t="shared" ref="BI1048" si="19727">ROUND(BI1047/$E1047,2)</f>
        <v>0</v>
      </c>
      <c r="BJ1048" s="110">
        <f t="shared" ref="BJ1048" si="19728">ROUND(BJ1047/$E1047,2)</f>
        <v>0</v>
      </c>
      <c r="BK1048" s="110">
        <f t="shared" ref="BK1048" si="19729">ROUND(BK1047/$E1047,2)</f>
        <v>0</v>
      </c>
      <c r="BL1048" s="110">
        <f t="shared" ref="BL1048" si="19730">ROUND(BL1047/$E1047,2)</f>
        <v>0</v>
      </c>
      <c r="BM1048" s="110">
        <f t="shared" ref="BM1048" si="19731">ROUND(BM1047/$E1047,2)</f>
        <v>0</v>
      </c>
      <c r="BN1048" s="110">
        <f t="shared" ref="BN1048" si="19732">ROUND(BN1047/$E1047,2)</f>
        <v>0</v>
      </c>
      <c r="BO1048" s="110">
        <f t="shared" ref="BO1048" si="19733">ROUND(BO1047/$E1047,2)</f>
        <v>0</v>
      </c>
      <c r="BP1048" s="110">
        <f t="shared" ref="BP1048" si="19734">ROUND(BP1047/$E1047,2)</f>
        <v>0</v>
      </c>
      <c r="BQ1048" s="110">
        <f t="shared" ref="BQ1048" si="19735">ROUND(BQ1047/$E1047,2)</f>
        <v>0</v>
      </c>
      <c r="BR1048" s="110">
        <f t="shared" ref="BR1048" si="19736">ROUND(BR1047/$E1047,2)</f>
        <v>0</v>
      </c>
      <c r="BS1048" s="110">
        <f t="shared" ref="BS1048" si="19737">ROUND(BS1047/$E1047,2)</f>
        <v>0</v>
      </c>
      <c r="BT1048" s="110">
        <f t="shared" ref="BT1048" si="19738">ROUND(BT1047/$E1047,2)</f>
        <v>2</v>
      </c>
      <c r="BU1048" s="110">
        <f t="shared" ref="BU1048" si="19739">ROUND(BU1047/$E1047,2)</f>
        <v>2</v>
      </c>
      <c r="BV1048" s="110">
        <f t="shared" ref="BV1048" si="19740">ROUND(BV1047/$E1047,2)</f>
        <v>2</v>
      </c>
      <c r="BW1048" s="110">
        <f t="shared" ref="BW1048" si="19741">ROUND(BW1047/$E1047,2)</f>
        <v>2</v>
      </c>
      <c r="BX1048" s="110">
        <f t="shared" ref="BX1048" si="19742">ROUND(BX1047/$E1047,2)</f>
        <v>2</v>
      </c>
      <c r="BY1048" s="110">
        <f t="shared" ref="BY1048" si="19743">ROUND(BY1047/$E1047,2)</f>
        <v>0</v>
      </c>
      <c r="BZ1048" s="110">
        <f t="shared" ref="BZ1048" si="19744">ROUND(BZ1047/$E1047,2)</f>
        <v>0</v>
      </c>
      <c r="CA1048" s="110">
        <f t="shared" ref="CA1048" si="19745">ROUND(CA1047/$E1047,2)</f>
        <v>0</v>
      </c>
      <c r="CB1048" s="110">
        <f t="shared" ref="CB1048" si="19746">ROUND(CB1047/$E1047,2)</f>
        <v>0</v>
      </c>
      <c r="CC1048" s="110">
        <f t="shared" ref="CC1048" si="19747">ROUND(CC1047/$E1047,2)</f>
        <v>0</v>
      </c>
      <c r="CD1048" s="110">
        <f t="shared" ref="CD1048" si="19748">ROUND(CD1047/$E1047,2)</f>
        <v>0</v>
      </c>
      <c r="CE1048" s="110"/>
      <c r="CF1048" s="110">
        <f t="shared" ref="CF1048" si="19749">ROUND(CF1047/$E1047,2)</f>
        <v>0</v>
      </c>
      <c r="CG1048" s="110">
        <f t="shared" ref="CG1048" si="19750">ROUND(CG1047/$E1047,2)</f>
        <v>0</v>
      </c>
      <c r="CH1048" s="111">
        <f>IF(C1047="","",D1047-SUM(G1048:CG1048))</f>
        <v>0</v>
      </c>
      <c r="CI1048" s="112">
        <f>IF(C1047="","",SUM(G1048:CG1048))</f>
        <v>10</v>
      </c>
      <c r="CJ1048" s="67" t="b">
        <f>IF(C1047="","",D1047=CI1048)</f>
        <v>1</v>
      </c>
    </row>
    <row r="1049" spans="1:88" s="5" customFormat="1" ht="22.05" customHeight="1" x14ac:dyDescent="0.3">
      <c r="A1049" s="173"/>
      <c r="B1049" s="157"/>
      <c r="C1049" s="170"/>
      <c r="D1049" s="160"/>
      <c r="E1049" s="163"/>
      <c r="F1049" s="166"/>
      <c r="G1049" s="113">
        <v>0</v>
      </c>
      <c r="H1049" s="113"/>
      <c r="I1049" s="113"/>
      <c r="J1049" s="113"/>
      <c r="K1049" s="113"/>
      <c r="L1049" s="113"/>
      <c r="M1049" s="113"/>
      <c r="N1049" s="113"/>
      <c r="O1049" s="113"/>
      <c r="P1049" s="113"/>
      <c r="Q1049" s="113"/>
      <c r="R1049" s="113"/>
      <c r="S1049" s="113"/>
      <c r="T1049" s="113"/>
      <c r="U1049" s="113">
        <f t="shared" ref="U1049:X1049" si="19751">U1047/$F1047</f>
        <v>0</v>
      </c>
      <c r="V1049" s="113">
        <f t="shared" si="19751"/>
        <v>0</v>
      </c>
      <c r="W1049" s="113">
        <f t="shared" si="19751"/>
        <v>0</v>
      </c>
      <c r="X1049" s="113">
        <f t="shared" si="19751"/>
        <v>0</v>
      </c>
      <c r="Y1049" s="113">
        <f t="shared" ref="Y1049:AG1049" si="19752">Y1047/$F1047</f>
        <v>0</v>
      </c>
      <c r="Z1049" s="113">
        <f t="shared" si="19752"/>
        <v>0</v>
      </c>
      <c r="AA1049" s="113">
        <f t="shared" si="19752"/>
        <v>0</v>
      </c>
      <c r="AB1049" s="113">
        <f t="shared" si="19752"/>
        <v>0</v>
      </c>
      <c r="AC1049" s="113">
        <f t="shared" si="19752"/>
        <v>0</v>
      </c>
      <c r="AD1049" s="113">
        <f t="shared" si="19752"/>
        <v>0</v>
      </c>
      <c r="AE1049" s="113">
        <f t="shared" si="19752"/>
        <v>0</v>
      </c>
      <c r="AF1049" s="113">
        <f t="shared" si="19752"/>
        <v>0</v>
      </c>
      <c r="AG1049" s="113">
        <f t="shared" si="19752"/>
        <v>0</v>
      </c>
      <c r="AH1049" s="113">
        <f t="shared" ref="AH1049:AK1049" si="19753">AH1047/$F1047</f>
        <v>0</v>
      </c>
      <c r="AI1049" s="113">
        <f t="shared" si="19753"/>
        <v>0</v>
      </c>
      <c r="AJ1049" s="113">
        <f t="shared" si="19753"/>
        <v>0</v>
      </c>
      <c r="AK1049" s="113">
        <f t="shared" si="19753"/>
        <v>0</v>
      </c>
      <c r="AL1049" s="113">
        <f t="shared" ref="AL1049:AT1049" si="19754">AL1047/$F1047</f>
        <v>0</v>
      </c>
      <c r="AM1049" s="113">
        <f t="shared" si="19754"/>
        <v>0</v>
      </c>
      <c r="AN1049" s="113">
        <f t="shared" si="19754"/>
        <v>0</v>
      </c>
      <c r="AO1049" s="113">
        <f t="shared" si="19754"/>
        <v>0</v>
      </c>
      <c r="AP1049" s="113">
        <f t="shared" si="19754"/>
        <v>0</v>
      </c>
      <c r="AQ1049" s="113">
        <f t="shared" si="19754"/>
        <v>0</v>
      </c>
      <c r="AR1049" s="113">
        <f t="shared" si="19754"/>
        <v>0</v>
      </c>
      <c r="AS1049" s="113">
        <f t="shared" si="19754"/>
        <v>0</v>
      </c>
      <c r="AT1049" s="113">
        <f t="shared" si="19754"/>
        <v>0</v>
      </c>
      <c r="AU1049" s="113">
        <f t="shared" ref="AU1049:AX1049" si="19755">AU1047/$F1047</f>
        <v>0</v>
      </c>
      <c r="AV1049" s="113">
        <f t="shared" si="19755"/>
        <v>0</v>
      </c>
      <c r="AW1049" s="113">
        <f t="shared" si="19755"/>
        <v>0</v>
      </c>
      <c r="AX1049" s="113">
        <f t="shared" si="19755"/>
        <v>0</v>
      </c>
      <c r="AY1049" s="113">
        <f t="shared" ref="AY1049:BC1049" si="19756">AY1047/$F1047</f>
        <v>0</v>
      </c>
      <c r="AZ1049" s="113">
        <f t="shared" si="19756"/>
        <v>0</v>
      </c>
      <c r="BA1049" s="113">
        <f t="shared" si="19756"/>
        <v>0</v>
      </c>
      <c r="BB1049" s="113">
        <f t="shared" si="19756"/>
        <v>0</v>
      </c>
      <c r="BC1049" s="113">
        <f t="shared" si="19756"/>
        <v>0</v>
      </c>
      <c r="BD1049" s="113">
        <f t="shared" ref="BD1049:BG1049" si="19757">BD1047/$F1047</f>
        <v>0</v>
      </c>
      <c r="BE1049" s="113">
        <f t="shared" si="19757"/>
        <v>0</v>
      </c>
      <c r="BF1049" s="113">
        <f t="shared" si="19757"/>
        <v>0</v>
      </c>
      <c r="BG1049" s="113">
        <f t="shared" si="19757"/>
        <v>0</v>
      </c>
      <c r="BH1049" s="113">
        <f t="shared" ref="BH1049:BK1049" si="19758">BH1047/$F1047</f>
        <v>0</v>
      </c>
      <c r="BI1049" s="113">
        <f t="shared" si="19758"/>
        <v>0</v>
      </c>
      <c r="BJ1049" s="113">
        <f t="shared" si="19758"/>
        <v>0</v>
      </c>
      <c r="BK1049" s="113">
        <f t="shared" si="19758"/>
        <v>0</v>
      </c>
      <c r="BL1049" s="113">
        <f t="shared" ref="BL1049:BP1049" si="19759">BL1047/$F1047</f>
        <v>0</v>
      </c>
      <c r="BM1049" s="113">
        <f t="shared" si="19759"/>
        <v>0</v>
      </c>
      <c r="BN1049" s="113">
        <f t="shared" si="19759"/>
        <v>0</v>
      </c>
      <c r="BO1049" s="113">
        <f t="shared" si="19759"/>
        <v>0</v>
      </c>
      <c r="BP1049" s="113">
        <f t="shared" si="19759"/>
        <v>0</v>
      </c>
      <c r="BQ1049" s="113">
        <f t="shared" ref="BQ1049:BT1049" si="19760">BQ1047/$F1047</f>
        <v>0</v>
      </c>
      <c r="BR1049" s="113">
        <f t="shared" si="19760"/>
        <v>0</v>
      </c>
      <c r="BS1049" s="113">
        <f t="shared" si="19760"/>
        <v>0</v>
      </c>
      <c r="BT1049" s="113">
        <f t="shared" si="19760"/>
        <v>0.2</v>
      </c>
      <c r="BU1049" s="113">
        <f t="shared" ref="BU1049:BX1049" si="19761">BU1047/$F1047</f>
        <v>0.2</v>
      </c>
      <c r="BV1049" s="113">
        <f t="shared" si="19761"/>
        <v>0.2</v>
      </c>
      <c r="BW1049" s="113">
        <f t="shared" si="19761"/>
        <v>0.2</v>
      </c>
      <c r="BX1049" s="113">
        <f t="shared" si="19761"/>
        <v>0.2</v>
      </c>
      <c r="BY1049" s="113">
        <f t="shared" ref="BY1049:CC1049" si="19762">BY1047/$F1047</f>
        <v>0</v>
      </c>
      <c r="BZ1049" s="113">
        <f t="shared" si="19762"/>
        <v>0</v>
      </c>
      <c r="CA1049" s="113">
        <f t="shared" si="19762"/>
        <v>0</v>
      </c>
      <c r="CB1049" s="113">
        <f t="shared" si="19762"/>
        <v>0</v>
      </c>
      <c r="CC1049" s="113">
        <f t="shared" si="19762"/>
        <v>0</v>
      </c>
      <c r="CD1049" s="113">
        <f t="shared" ref="CD1049:CG1049" si="19763">CD1047/$F1047</f>
        <v>0</v>
      </c>
      <c r="CE1049" s="113"/>
      <c r="CF1049" s="113">
        <f t="shared" si="19763"/>
        <v>0</v>
      </c>
      <c r="CG1049" s="113">
        <f t="shared" si="19763"/>
        <v>0</v>
      </c>
      <c r="CH1049" s="114">
        <f>IF(C1047="","",100%-SUM(G1049:CG1049))</f>
        <v>0</v>
      </c>
      <c r="CI1049" s="115">
        <f>IF(C1047="","",SUM(G1049:CG1049))</f>
        <v>1</v>
      </c>
      <c r="CJ1049" s="67" t="b">
        <f>IF(C1047="","",SUM(G1049:CG1049)=CI1049)</f>
        <v>1</v>
      </c>
    </row>
    <row r="1050" spans="1:88" s="5" customFormat="1" ht="15" customHeight="1" x14ac:dyDescent="0.3">
      <c r="A1050" s="171" t="s">
        <v>1877</v>
      </c>
      <c r="B1050" s="155" t="s">
        <v>1879</v>
      </c>
      <c r="C1050" s="168" t="s">
        <v>163</v>
      </c>
      <c r="D1050" s="158">
        <v>4</v>
      </c>
      <c r="E1050" s="161">
        <v>987553</v>
      </c>
      <c r="F1050" s="164">
        <f t="shared" si="19529"/>
        <v>3950212</v>
      </c>
      <c r="G1050" s="108">
        <v>0</v>
      </c>
      <c r="H1050" s="108"/>
      <c r="I1050" s="108"/>
      <c r="J1050" s="108"/>
      <c r="K1050" s="108"/>
      <c r="L1050" s="108"/>
      <c r="M1050" s="108"/>
      <c r="N1050" s="108"/>
      <c r="O1050" s="108"/>
      <c r="P1050" s="108"/>
      <c r="Q1050" s="108"/>
      <c r="R1050" s="108"/>
      <c r="S1050" s="108"/>
      <c r="T1050" s="108"/>
      <c r="U1050" s="108"/>
      <c r="V1050" s="108"/>
      <c r="W1050" s="108"/>
      <c r="X1050" s="108"/>
      <c r="Y1050" s="108"/>
      <c r="Z1050" s="108"/>
      <c r="AA1050" s="108"/>
      <c r="AB1050" s="108"/>
      <c r="AC1050" s="108"/>
      <c r="AD1050" s="108"/>
      <c r="AE1050" s="108"/>
      <c r="AF1050" s="108"/>
      <c r="AG1050" s="108"/>
      <c r="AH1050" s="108"/>
      <c r="AI1050" s="108"/>
      <c r="AJ1050" s="108"/>
      <c r="AK1050" s="108"/>
      <c r="AL1050" s="108"/>
      <c r="AM1050" s="108"/>
      <c r="AN1050" s="108"/>
      <c r="AO1050" s="108"/>
      <c r="AP1050" s="108"/>
      <c r="AQ1050" s="108"/>
      <c r="AR1050" s="108"/>
      <c r="AS1050" s="108"/>
      <c r="AT1050" s="108"/>
      <c r="AU1050" s="108"/>
      <c r="AV1050" s="108"/>
      <c r="AW1050" s="108"/>
      <c r="AX1050" s="108"/>
      <c r="AY1050" s="108"/>
      <c r="AZ1050" s="108"/>
      <c r="BA1050" s="108"/>
      <c r="BB1050" s="108"/>
      <c r="BC1050" s="108"/>
      <c r="BD1050" s="108"/>
      <c r="BE1050" s="108"/>
      <c r="BF1050" s="108"/>
      <c r="BG1050" s="108"/>
      <c r="BH1050" s="108"/>
      <c r="BI1050" s="108"/>
      <c r="BJ1050" s="108"/>
      <c r="BK1050" s="108"/>
      <c r="BL1050" s="108"/>
      <c r="BM1050" s="108"/>
      <c r="BN1050" s="108"/>
      <c r="BO1050" s="108"/>
      <c r="BP1050" s="108"/>
      <c r="BQ1050" s="108"/>
      <c r="BR1050" s="108"/>
      <c r="BS1050" s="108"/>
      <c r="BT1050" s="108">
        <f>ROUND($F1050/5,0)</f>
        <v>790042</v>
      </c>
      <c r="BU1050" s="108">
        <f>ROUNDUP($F1050/5,0)</f>
        <v>790043</v>
      </c>
      <c r="BV1050" s="108">
        <f>ROUNDUP($F1050/5,0)</f>
        <v>790043</v>
      </c>
      <c r="BW1050" s="108">
        <f t="shared" ref="BW1050:BX1050" si="19764">ROUND($F1050/5,0)</f>
        <v>790042</v>
      </c>
      <c r="BX1050" s="108">
        <f t="shared" si="19764"/>
        <v>790042</v>
      </c>
      <c r="BY1050" s="108"/>
      <c r="BZ1050" s="108"/>
      <c r="CA1050" s="108"/>
      <c r="CB1050" s="108"/>
      <c r="CC1050" s="108"/>
      <c r="CD1050" s="108"/>
      <c r="CE1050" s="108"/>
      <c r="CF1050" s="108"/>
      <c r="CG1050" s="108"/>
      <c r="CH1050" s="109">
        <f>IF(C1050="","",F1050-SUM(G1050:CG1050))</f>
        <v>0</v>
      </c>
      <c r="CI1050" s="107">
        <f>IF(C1050="","",SUM(G1050:CG1050))</f>
        <v>3950212</v>
      </c>
      <c r="CJ1050" s="67" t="b">
        <f>IF(C1050="","",F1050=CI1050)</f>
        <v>1</v>
      </c>
    </row>
    <row r="1051" spans="1:88" s="5" customFormat="1" x14ac:dyDescent="0.3">
      <c r="A1051" s="172"/>
      <c r="B1051" s="156"/>
      <c r="C1051" s="169"/>
      <c r="D1051" s="159"/>
      <c r="E1051" s="162"/>
      <c r="F1051" s="165"/>
      <c r="G1051" s="110">
        <v>0</v>
      </c>
      <c r="H1051" s="110"/>
      <c r="I1051" s="110"/>
      <c r="J1051" s="110"/>
      <c r="K1051" s="110"/>
      <c r="L1051" s="110"/>
      <c r="M1051" s="110"/>
      <c r="N1051" s="110"/>
      <c r="O1051" s="110"/>
      <c r="P1051" s="110"/>
      <c r="Q1051" s="110"/>
      <c r="R1051" s="110"/>
      <c r="S1051" s="110"/>
      <c r="T1051" s="110"/>
      <c r="U1051" s="110">
        <f t="shared" ref="U1051" si="19765">ROUND(U1050/$E1050,2)</f>
        <v>0</v>
      </c>
      <c r="V1051" s="110">
        <f t="shared" ref="V1051" si="19766">ROUND(V1050/$E1050,2)</f>
        <v>0</v>
      </c>
      <c r="W1051" s="110">
        <f t="shared" ref="W1051" si="19767">ROUND(W1050/$E1050,2)</f>
        <v>0</v>
      </c>
      <c r="X1051" s="110">
        <f t="shared" ref="X1051" si="19768">ROUND(X1050/$E1050,2)</f>
        <v>0</v>
      </c>
      <c r="Y1051" s="110">
        <f t="shared" ref="Y1051" si="19769">ROUND(Y1050/$E1050,2)</f>
        <v>0</v>
      </c>
      <c r="Z1051" s="110">
        <f t="shared" ref="Z1051" si="19770">ROUND(Z1050/$E1050,2)</f>
        <v>0</v>
      </c>
      <c r="AA1051" s="110">
        <f t="shared" ref="AA1051" si="19771">ROUND(AA1050/$E1050,2)</f>
        <v>0</v>
      </c>
      <c r="AB1051" s="110">
        <f t="shared" ref="AB1051" si="19772">ROUND(AB1050/$E1050,2)</f>
        <v>0</v>
      </c>
      <c r="AC1051" s="110">
        <f t="shared" ref="AC1051" si="19773">ROUND(AC1050/$E1050,2)</f>
        <v>0</v>
      </c>
      <c r="AD1051" s="110">
        <f t="shared" ref="AD1051" si="19774">ROUND(AD1050/$E1050,2)</f>
        <v>0</v>
      </c>
      <c r="AE1051" s="110">
        <f t="shared" ref="AE1051" si="19775">ROUND(AE1050/$E1050,2)</f>
        <v>0</v>
      </c>
      <c r="AF1051" s="110">
        <f t="shared" ref="AF1051" si="19776">ROUND(AF1050/$E1050,2)</f>
        <v>0</v>
      </c>
      <c r="AG1051" s="110">
        <f t="shared" ref="AG1051" si="19777">ROUND(AG1050/$E1050,2)</f>
        <v>0</v>
      </c>
      <c r="AH1051" s="110">
        <f t="shared" ref="AH1051" si="19778">ROUND(AH1050/$E1050,2)</f>
        <v>0</v>
      </c>
      <c r="AI1051" s="110">
        <f t="shared" ref="AI1051" si="19779">ROUND(AI1050/$E1050,2)</f>
        <v>0</v>
      </c>
      <c r="AJ1051" s="110">
        <f t="shared" ref="AJ1051" si="19780">ROUND(AJ1050/$E1050,2)</f>
        <v>0</v>
      </c>
      <c r="AK1051" s="110">
        <f t="shared" ref="AK1051" si="19781">ROUND(AK1050/$E1050,2)</f>
        <v>0</v>
      </c>
      <c r="AL1051" s="110">
        <f t="shared" ref="AL1051" si="19782">ROUND(AL1050/$E1050,2)</f>
        <v>0</v>
      </c>
      <c r="AM1051" s="110">
        <f t="shared" ref="AM1051" si="19783">ROUND(AM1050/$E1050,2)</f>
        <v>0</v>
      </c>
      <c r="AN1051" s="110">
        <f t="shared" ref="AN1051" si="19784">ROUND(AN1050/$E1050,2)</f>
        <v>0</v>
      </c>
      <c r="AO1051" s="110">
        <f t="shared" ref="AO1051" si="19785">ROUND(AO1050/$E1050,2)</f>
        <v>0</v>
      </c>
      <c r="AP1051" s="110">
        <f t="shared" ref="AP1051" si="19786">ROUND(AP1050/$E1050,2)</f>
        <v>0</v>
      </c>
      <c r="AQ1051" s="110">
        <f t="shared" ref="AQ1051" si="19787">ROUND(AQ1050/$E1050,2)</f>
        <v>0</v>
      </c>
      <c r="AR1051" s="110">
        <f t="shared" ref="AR1051" si="19788">ROUND(AR1050/$E1050,2)</f>
        <v>0</v>
      </c>
      <c r="AS1051" s="110">
        <f t="shared" ref="AS1051" si="19789">ROUND(AS1050/$E1050,2)</f>
        <v>0</v>
      </c>
      <c r="AT1051" s="110">
        <f t="shared" ref="AT1051" si="19790">ROUND(AT1050/$E1050,2)</f>
        <v>0</v>
      </c>
      <c r="AU1051" s="110">
        <f t="shared" ref="AU1051" si="19791">ROUND(AU1050/$E1050,2)</f>
        <v>0</v>
      </c>
      <c r="AV1051" s="110">
        <f t="shared" ref="AV1051" si="19792">ROUND(AV1050/$E1050,2)</f>
        <v>0</v>
      </c>
      <c r="AW1051" s="110">
        <f t="shared" ref="AW1051" si="19793">ROUND(AW1050/$E1050,2)</f>
        <v>0</v>
      </c>
      <c r="AX1051" s="110">
        <f t="shared" ref="AX1051" si="19794">ROUND(AX1050/$E1050,2)</f>
        <v>0</v>
      </c>
      <c r="AY1051" s="110">
        <f t="shared" ref="AY1051" si="19795">ROUND(AY1050/$E1050,2)</f>
        <v>0</v>
      </c>
      <c r="AZ1051" s="110">
        <f t="shared" ref="AZ1051" si="19796">ROUND(AZ1050/$E1050,2)</f>
        <v>0</v>
      </c>
      <c r="BA1051" s="110">
        <f t="shared" ref="BA1051" si="19797">ROUND(BA1050/$E1050,2)</f>
        <v>0</v>
      </c>
      <c r="BB1051" s="110">
        <f t="shared" ref="BB1051" si="19798">ROUND(BB1050/$E1050,2)</f>
        <v>0</v>
      </c>
      <c r="BC1051" s="110">
        <f t="shared" ref="BC1051" si="19799">ROUND(BC1050/$E1050,2)</f>
        <v>0</v>
      </c>
      <c r="BD1051" s="110">
        <f t="shared" ref="BD1051" si="19800">ROUND(BD1050/$E1050,2)</f>
        <v>0</v>
      </c>
      <c r="BE1051" s="110">
        <f t="shared" ref="BE1051" si="19801">ROUND(BE1050/$E1050,2)</f>
        <v>0</v>
      </c>
      <c r="BF1051" s="110">
        <f t="shared" ref="BF1051" si="19802">ROUND(BF1050/$E1050,2)</f>
        <v>0</v>
      </c>
      <c r="BG1051" s="110">
        <f t="shared" ref="BG1051" si="19803">ROUND(BG1050/$E1050,2)</f>
        <v>0</v>
      </c>
      <c r="BH1051" s="110">
        <f t="shared" ref="BH1051" si="19804">ROUND(BH1050/$E1050,2)</f>
        <v>0</v>
      </c>
      <c r="BI1051" s="110">
        <f t="shared" ref="BI1051" si="19805">ROUND(BI1050/$E1050,2)</f>
        <v>0</v>
      </c>
      <c r="BJ1051" s="110">
        <f t="shared" ref="BJ1051" si="19806">ROUND(BJ1050/$E1050,2)</f>
        <v>0</v>
      </c>
      <c r="BK1051" s="110">
        <f t="shared" ref="BK1051" si="19807">ROUND(BK1050/$E1050,2)</f>
        <v>0</v>
      </c>
      <c r="BL1051" s="110">
        <f t="shared" ref="BL1051" si="19808">ROUND(BL1050/$E1050,2)</f>
        <v>0</v>
      </c>
      <c r="BM1051" s="110">
        <f t="shared" ref="BM1051" si="19809">ROUND(BM1050/$E1050,2)</f>
        <v>0</v>
      </c>
      <c r="BN1051" s="110">
        <f t="shared" ref="BN1051" si="19810">ROUND(BN1050/$E1050,2)</f>
        <v>0</v>
      </c>
      <c r="BO1051" s="110">
        <f t="shared" ref="BO1051" si="19811">ROUND(BO1050/$E1050,2)</f>
        <v>0</v>
      </c>
      <c r="BP1051" s="110">
        <f t="shared" ref="BP1051" si="19812">ROUND(BP1050/$E1050,2)</f>
        <v>0</v>
      </c>
      <c r="BQ1051" s="110">
        <f t="shared" ref="BQ1051" si="19813">ROUND(BQ1050/$E1050,2)</f>
        <v>0</v>
      </c>
      <c r="BR1051" s="110">
        <f t="shared" ref="BR1051" si="19814">ROUND(BR1050/$E1050,2)</f>
        <v>0</v>
      </c>
      <c r="BS1051" s="110">
        <f t="shared" ref="BS1051" si="19815">ROUND(BS1050/$E1050,2)</f>
        <v>0</v>
      </c>
      <c r="BT1051" s="110">
        <f t="shared" ref="BT1051" si="19816">ROUND(BT1050/$E1050,2)</f>
        <v>0.8</v>
      </c>
      <c r="BU1051" s="110">
        <f t="shared" ref="BU1051" si="19817">ROUND(BU1050/$E1050,2)</f>
        <v>0.8</v>
      </c>
      <c r="BV1051" s="110">
        <f t="shared" ref="BV1051" si="19818">ROUND(BV1050/$E1050,2)</f>
        <v>0.8</v>
      </c>
      <c r="BW1051" s="110">
        <f t="shared" ref="BW1051" si="19819">ROUND(BW1050/$E1050,2)</f>
        <v>0.8</v>
      </c>
      <c r="BX1051" s="110">
        <f t="shared" ref="BX1051" si="19820">ROUND(BX1050/$E1050,2)</f>
        <v>0.8</v>
      </c>
      <c r="BY1051" s="110">
        <f t="shared" ref="BY1051" si="19821">ROUND(BY1050/$E1050,2)</f>
        <v>0</v>
      </c>
      <c r="BZ1051" s="110">
        <f t="shared" ref="BZ1051" si="19822">ROUND(BZ1050/$E1050,2)</f>
        <v>0</v>
      </c>
      <c r="CA1051" s="110">
        <f t="shared" ref="CA1051" si="19823">ROUND(CA1050/$E1050,2)</f>
        <v>0</v>
      </c>
      <c r="CB1051" s="110">
        <f t="shared" ref="CB1051" si="19824">ROUND(CB1050/$E1050,2)</f>
        <v>0</v>
      </c>
      <c r="CC1051" s="110">
        <f t="shared" ref="CC1051" si="19825">ROUND(CC1050/$E1050,2)</f>
        <v>0</v>
      </c>
      <c r="CD1051" s="110">
        <f t="shared" ref="CD1051" si="19826">ROUND(CD1050/$E1050,2)</f>
        <v>0</v>
      </c>
      <c r="CE1051" s="110"/>
      <c r="CF1051" s="110">
        <f t="shared" ref="CF1051" si="19827">ROUND(CF1050/$E1050,2)</f>
        <v>0</v>
      </c>
      <c r="CG1051" s="110">
        <f t="shared" ref="CG1051" si="19828">ROUND(CG1050/$E1050,2)</f>
        <v>0</v>
      </c>
      <c r="CH1051" s="111">
        <f>IF(C1050="","",D1050-SUM(G1051:CG1051))</f>
        <v>0</v>
      </c>
      <c r="CI1051" s="112">
        <f>IF(C1050="","",SUM(G1051:CG1051))</f>
        <v>4</v>
      </c>
      <c r="CJ1051" s="67" t="b">
        <f>IF(C1050="","",D1050=CI1051)</f>
        <v>1</v>
      </c>
    </row>
    <row r="1052" spans="1:88" s="5" customFormat="1" x14ac:dyDescent="0.3">
      <c r="A1052" s="173"/>
      <c r="B1052" s="157"/>
      <c r="C1052" s="170"/>
      <c r="D1052" s="160"/>
      <c r="E1052" s="163"/>
      <c r="F1052" s="166"/>
      <c r="G1052" s="113">
        <v>0</v>
      </c>
      <c r="H1052" s="113"/>
      <c r="I1052" s="113"/>
      <c r="J1052" s="113"/>
      <c r="K1052" s="113"/>
      <c r="L1052" s="113"/>
      <c r="M1052" s="113"/>
      <c r="N1052" s="113"/>
      <c r="O1052" s="113"/>
      <c r="P1052" s="113"/>
      <c r="Q1052" s="113"/>
      <c r="R1052" s="113"/>
      <c r="S1052" s="113"/>
      <c r="T1052" s="113"/>
      <c r="U1052" s="113">
        <f t="shared" ref="U1052:X1052" si="19829">U1050/$F1050</f>
        <v>0</v>
      </c>
      <c r="V1052" s="113">
        <f t="shared" si="19829"/>
        <v>0</v>
      </c>
      <c r="W1052" s="113">
        <f t="shared" si="19829"/>
        <v>0</v>
      </c>
      <c r="X1052" s="113">
        <f t="shared" si="19829"/>
        <v>0</v>
      </c>
      <c r="Y1052" s="113">
        <f t="shared" ref="Y1052:AG1052" si="19830">Y1050/$F1050</f>
        <v>0</v>
      </c>
      <c r="Z1052" s="113">
        <f t="shared" si="19830"/>
        <v>0</v>
      </c>
      <c r="AA1052" s="113">
        <f t="shared" si="19830"/>
        <v>0</v>
      </c>
      <c r="AB1052" s="113">
        <f t="shared" si="19830"/>
        <v>0</v>
      </c>
      <c r="AC1052" s="113">
        <f t="shared" si="19830"/>
        <v>0</v>
      </c>
      <c r="AD1052" s="113">
        <f t="shared" si="19830"/>
        <v>0</v>
      </c>
      <c r="AE1052" s="113">
        <f t="shared" si="19830"/>
        <v>0</v>
      </c>
      <c r="AF1052" s="113">
        <f t="shared" si="19830"/>
        <v>0</v>
      </c>
      <c r="AG1052" s="113">
        <f t="shared" si="19830"/>
        <v>0</v>
      </c>
      <c r="AH1052" s="113">
        <f t="shared" ref="AH1052:AK1052" si="19831">AH1050/$F1050</f>
        <v>0</v>
      </c>
      <c r="AI1052" s="113">
        <f t="shared" si="19831"/>
        <v>0</v>
      </c>
      <c r="AJ1052" s="113">
        <f t="shared" si="19831"/>
        <v>0</v>
      </c>
      <c r="AK1052" s="113">
        <f t="shared" si="19831"/>
        <v>0</v>
      </c>
      <c r="AL1052" s="113">
        <f t="shared" ref="AL1052:AT1052" si="19832">AL1050/$F1050</f>
        <v>0</v>
      </c>
      <c r="AM1052" s="113">
        <f t="shared" si="19832"/>
        <v>0</v>
      </c>
      <c r="AN1052" s="113">
        <f t="shared" si="19832"/>
        <v>0</v>
      </c>
      <c r="AO1052" s="113">
        <f t="shared" si="19832"/>
        <v>0</v>
      </c>
      <c r="AP1052" s="113">
        <f t="shared" si="19832"/>
        <v>0</v>
      </c>
      <c r="AQ1052" s="113">
        <f t="shared" si="19832"/>
        <v>0</v>
      </c>
      <c r="AR1052" s="113">
        <f t="shared" si="19832"/>
        <v>0</v>
      </c>
      <c r="AS1052" s="113">
        <f t="shared" si="19832"/>
        <v>0</v>
      </c>
      <c r="AT1052" s="113">
        <f t="shared" si="19832"/>
        <v>0</v>
      </c>
      <c r="AU1052" s="113">
        <f t="shared" ref="AU1052:AX1052" si="19833">AU1050/$F1050</f>
        <v>0</v>
      </c>
      <c r="AV1052" s="113">
        <f t="shared" si="19833"/>
        <v>0</v>
      </c>
      <c r="AW1052" s="113">
        <f t="shared" si="19833"/>
        <v>0</v>
      </c>
      <c r="AX1052" s="113">
        <f t="shared" si="19833"/>
        <v>0</v>
      </c>
      <c r="AY1052" s="113">
        <f t="shared" ref="AY1052:BC1052" si="19834">AY1050/$F1050</f>
        <v>0</v>
      </c>
      <c r="AZ1052" s="113">
        <f t="shared" si="19834"/>
        <v>0</v>
      </c>
      <c r="BA1052" s="113">
        <f t="shared" si="19834"/>
        <v>0</v>
      </c>
      <c r="BB1052" s="113">
        <f t="shared" si="19834"/>
        <v>0</v>
      </c>
      <c r="BC1052" s="113">
        <f t="shared" si="19834"/>
        <v>0</v>
      </c>
      <c r="BD1052" s="113">
        <f t="shared" ref="BD1052:BG1052" si="19835">BD1050/$F1050</f>
        <v>0</v>
      </c>
      <c r="BE1052" s="113">
        <f t="shared" si="19835"/>
        <v>0</v>
      </c>
      <c r="BF1052" s="113">
        <f t="shared" si="19835"/>
        <v>0</v>
      </c>
      <c r="BG1052" s="113">
        <f t="shared" si="19835"/>
        <v>0</v>
      </c>
      <c r="BH1052" s="113">
        <f t="shared" ref="BH1052:BK1052" si="19836">BH1050/$F1050</f>
        <v>0</v>
      </c>
      <c r="BI1052" s="113">
        <f t="shared" si="19836"/>
        <v>0</v>
      </c>
      <c r="BJ1052" s="113">
        <f t="shared" si="19836"/>
        <v>0</v>
      </c>
      <c r="BK1052" s="113">
        <f t="shared" si="19836"/>
        <v>0</v>
      </c>
      <c r="BL1052" s="113">
        <f t="shared" ref="BL1052:BP1052" si="19837">BL1050/$F1050</f>
        <v>0</v>
      </c>
      <c r="BM1052" s="113">
        <f t="shared" si="19837"/>
        <v>0</v>
      </c>
      <c r="BN1052" s="113">
        <f t="shared" si="19837"/>
        <v>0</v>
      </c>
      <c r="BO1052" s="113">
        <f t="shared" si="19837"/>
        <v>0</v>
      </c>
      <c r="BP1052" s="113">
        <f t="shared" si="19837"/>
        <v>0</v>
      </c>
      <c r="BQ1052" s="113">
        <f t="shared" ref="BQ1052:BT1052" si="19838">BQ1050/$F1050</f>
        <v>0</v>
      </c>
      <c r="BR1052" s="113">
        <f t="shared" si="19838"/>
        <v>0</v>
      </c>
      <c r="BS1052" s="113">
        <f t="shared" si="19838"/>
        <v>0</v>
      </c>
      <c r="BT1052" s="113">
        <f t="shared" si="19838"/>
        <v>0.19999989873961194</v>
      </c>
      <c r="BU1052" s="113">
        <f t="shared" ref="BU1052:BX1052" si="19839">BU1050/$F1050</f>
        <v>0.20000015189058207</v>
      </c>
      <c r="BV1052" s="113">
        <f t="shared" si="19839"/>
        <v>0.20000015189058207</v>
      </c>
      <c r="BW1052" s="113">
        <f t="shared" si="19839"/>
        <v>0.19999989873961194</v>
      </c>
      <c r="BX1052" s="113">
        <f t="shared" si="19839"/>
        <v>0.19999989873961194</v>
      </c>
      <c r="BY1052" s="113">
        <f t="shared" ref="BY1052:CC1052" si="19840">BY1050/$F1050</f>
        <v>0</v>
      </c>
      <c r="BZ1052" s="113">
        <f t="shared" si="19840"/>
        <v>0</v>
      </c>
      <c r="CA1052" s="113">
        <f t="shared" si="19840"/>
        <v>0</v>
      </c>
      <c r="CB1052" s="113">
        <f t="shared" si="19840"/>
        <v>0</v>
      </c>
      <c r="CC1052" s="113">
        <f t="shared" si="19840"/>
        <v>0</v>
      </c>
      <c r="CD1052" s="113">
        <f t="shared" ref="CD1052:CG1052" si="19841">CD1050/$F1050</f>
        <v>0</v>
      </c>
      <c r="CE1052" s="113"/>
      <c r="CF1052" s="113">
        <f t="shared" si="19841"/>
        <v>0</v>
      </c>
      <c r="CG1052" s="113">
        <f t="shared" si="19841"/>
        <v>0</v>
      </c>
      <c r="CH1052" s="114">
        <f>IF(C1050="","",100%-SUM(G1052:CG1052))</f>
        <v>2.2204460492503131E-16</v>
      </c>
      <c r="CI1052" s="115">
        <f>IF(C1050="","",SUM(G1052:CG1052))</f>
        <v>0.99999999999999978</v>
      </c>
      <c r="CJ1052" s="67" t="b">
        <f>IF(C1050="","",SUM(G1052:CG1052)=CI1052)</f>
        <v>1</v>
      </c>
    </row>
    <row r="1053" spans="1:88" s="5" customFormat="1" ht="15" customHeight="1" x14ac:dyDescent="0.3">
      <c r="A1053" s="171" t="s">
        <v>1878</v>
      </c>
      <c r="B1053" s="155" t="s">
        <v>1880</v>
      </c>
      <c r="C1053" s="168" t="s">
        <v>163</v>
      </c>
      <c r="D1053" s="158">
        <v>17</v>
      </c>
      <c r="E1053" s="161">
        <v>2019085</v>
      </c>
      <c r="F1053" s="164">
        <f t="shared" si="19529"/>
        <v>34324445</v>
      </c>
      <c r="G1053" s="108">
        <v>0</v>
      </c>
      <c r="H1053" s="108"/>
      <c r="I1053" s="108"/>
      <c r="J1053" s="108"/>
      <c r="K1053" s="108"/>
      <c r="L1053" s="108"/>
      <c r="M1053" s="108"/>
      <c r="N1053" s="108"/>
      <c r="O1053" s="108"/>
      <c r="P1053" s="108"/>
      <c r="Q1053" s="108"/>
      <c r="R1053" s="108"/>
      <c r="S1053" s="108"/>
      <c r="T1053" s="108"/>
      <c r="U1053" s="108"/>
      <c r="V1053" s="108"/>
      <c r="W1053" s="108"/>
      <c r="X1053" s="108"/>
      <c r="Y1053" s="108"/>
      <c r="Z1053" s="108"/>
      <c r="AA1053" s="108"/>
      <c r="AB1053" s="108"/>
      <c r="AC1053" s="108"/>
      <c r="AD1053" s="108"/>
      <c r="AE1053" s="108"/>
      <c r="AF1053" s="108"/>
      <c r="AG1053" s="108"/>
      <c r="AH1053" s="108"/>
      <c r="AI1053" s="108"/>
      <c r="AJ1053" s="108"/>
      <c r="AK1053" s="108"/>
      <c r="AL1053" s="108"/>
      <c r="AM1053" s="108"/>
      <c r="AN1053" s="108"/>
      <c r="AO1053" s="108"/>
      <c r="AP1053" s="108"/>
      <c r="AQ1053" s="108"/>
      <c r="AR1053" s="108"/>
      <c r="AS1053" s="108"/>
      <c r="AT1053" s="108"/>
      <c r="AU1053" s="108"/>
      <c r="AV1053" s="108"/>
      <c r="AW1053" s="108"/>
      <c r="AX1053" s="108"/>
      <c r="AY1053" s="108"/>
      <c r="AZ1053" s="108"/>
      <c r="BA1053" s="108"/>
      <c r="BB1053" s="108"/>
      <c r="BC1053" s="108"/>
      <c r="BD1053" s="108"/>
      <c r="BE1053" s="108"/>
      <c r="BF1053" s="108"/>
      <c r="BG1053" s="108"/>
      <c r="BH1053" s="108"/>
      <c r="BI1053" s="108"/>
      <c r="BJ1053" s="108"/>
      <c r="BK1053" s="108"/>
      <c r="BL1053" s="108"/>
      <c r="BM1053" s="108"/>
      <c r="BN1053" s="108"/>
      <c r="BO1053" s="108"/>
      <c r="BP1053" s="108"/>
      <c r="BQ1053" s="108"/>
      <c r="BR1053" s="108"/>
      <c r="BS1053" s="108"/>
      <c r="BT1053" s="108"/>
      <c r="BU1053" s="108"/>
      <c r="BV1053" s="108"/>
      <c r="BW1053" s="108"/>
      <c r="BX1053" s="108">
        <f>ROUND($F1053/6,0)</f>
        <v>5720741</v>
      </c>
      <c r="BY1053" s="108">
        <f>ROUNDDOWN($F1053/6,0)</f>
        <v>5720740</v>
      </c>
      <c r="BZ1053" s="108">
        <f t="shared" ref="BZ1053:CC1053" si="19842">ROUND($F1053/6,0)</f>
        <v>5720741</v>
      </c>
      <c r="CA1053" s="108">
        <f t="shared" si="19842"/>
        <v>5720741</v>
      </c>
      <c r="CB1053" s="108">
        <f t="shared" si="19842"/>
        <v>5720741</v>
      </c>
      <c r="CC1053" s="108">
        <f t="shared" si="19842"/>
        <v>5720741</v>
      </c>
      <c r="CD1053" s="108"/>
      <c r="CE1053" s="108"/>
      <c r="CF1053" s="108"/>
      <c r="CG1053" s="108"/>
      <c r="CH1053" s="109">
        <f>IF(C1053="","",F1053-SUM(G1053:CG1053))</f>
        <v>0</v>
      </c>
      <c r="CI1053" s="107">
        <f>IF(C1053="","",SUM(G1053:CG1053))</f>
        <v>34324445</v>
      </c>
      <c r="CJ1053" s="67" t="b">
        <f>IF(C1053="","",F1053=CI1053)</f>
        <v>1</v>
      </c>
    </row>
    <row r="1054" spans="1:88" s="5" customFormat="1" x14ac:dyDescent="0.3">
      <c r="A1054" s="172"/>
      <c r="B1054" s="156"/>
      <c r="C1054" s="169"/>
      <c r="D1054" s="159"/>
      <c r="E1054" s="162"/>
      <c r="F1054" s="165"/>
      <c r="G1054" s="110">
        <v>0</v>
      </c>
      <c r="H1054" s="110"/>
      <c r="I1054" s="110"/>
      <c r="J1054" s="110"/>
      <c r="K1054" s="110"/>
      <c r="L1054" s="110"/>
      <c r="M1054" s="110"/>
      <c r="N1054" s="110"/>
      <c r="O1054" s="110"/>
      <c r="P1054" s="110"/>
      <c r="Q1054" s="110"/>
      <c r="R1054" s="110"/>
      <c r="S1054" s="110"/>
      <c r="T1054" s="110"/>
      <c r="U1054" s="110">
        <f t="shared" ref="U1054" si="19843">ROUND(U1053/$E1053,2)</f>
        <v>0</v>
      </c>
      <c r="V1054" s="110">
        <f t="shared" ref="V1054" si="19844">ROUND(V1053/$E1053,2)</f>
        <v>0</v>
      </c>
      <c r="W1054" s="110">
        <f t="shared" ref="W1054" si="19845">ROUND(W1053/$E1053,2)</f>
        <v>0</v>
      </c>
      <c r="X1054" s="110">
        <f t="shared" ref="X1054" si="19846">ROUND(X1053/$E1053,2)</f>
        <v>0</v>
      </c>
      <c r="Y1054" s="110">
        <f t="shared" ref="Y1054" si="19847">ROUND(Y1053/$E1053,2)</f>
        <v>0</v>
      </c>
      <c r="Z1054" s="110">
        <f t="shared" ref="Z1054" si="19848">ROUND(Z1053/$E1053,2)</f>
        <v>0</v>
      </c>
      <c r="AA1054" s="110">
        <f t="shared" ref="AA1054" si="19849">ROUND(AA1053/$E1053,2)</f>
        <v>0</v>
      </c>
      <c r="AB1054" s="110">
        <f t="shared" ref="AB1054" si="19850">ROUND(AB1053/$E1053,2)</f>
        <v>0</v>
      </c>
      <c r="AC1054" s="110">
        <f t="shared" ref="AC1054" si="19851">ROUND(AC1053/$E1053,2)</f>
        <v>0</v>
      </c>
      <c r="AD1054" s="110">
        <f t="shared" ref="AD1054" si="19852">ROUND(AD1053/$E1053,2)</f>
        <v>0</v>
      </c>
      <c r="AE1054" s="110">
        <f t="shared" ref="AE1054" si="19853">ROUND(AE1053/$E1053,2)</f>
        <v>0</v>
      </c>
      <c r="AF1054" s="110">
        <f t="shared" ref="AF1054" si="19854">ROUND(AF1053/$E1053,2)</f>
        <v>0</v>
      </c>
      <c r="AG1054" s="110">
        <f t="shared" ref="AG1054" si="19855">ROUND(AG1053/$E1053,2)</f>
        <v>0</v>
      </c>
      <c r="AH1054" s="110">
        <f t="shared" ref="AH1054" si="19856">ROUND(AH1053/$E1053,2)</f>
        <v>0</v>
      </c>
      <c r="AI1054" s="110">
        <f t="shared" ref="AI1054" si="19857">ROUND(AI1053/$E1053,2)</f>
        <v>0</v>
      </c>
      <c r="AJ1054" s="110">
        <f t="shared" ref="AJ1054" si="19858">ROUND(AJ1053/$E1053,2)</f>
        <v>0</v>
      </c>
      <c r="AK1054" s="110">
        <f t="shared" ref="AK1054" si="19859">ROUND(AK1053/$E1053,2)</f>
        <v>0</v>
      </c>
      <c r="AL1054" s="110">
        <f t="shared" ref="AL1054" si="19860">ROUND(AL1053/$E1053,2)</f>
        <v>0</v>
      </c>
      <c r="AM1054" s="110">
        <f t="shared" ref="AM1054" si="19861">ROUND(AM1053/$E1053,2)</f>
        <v>0</v>
      </c>
      <c r="AN1054" s="110">
        <f t="shared" ref="AN1054" si="19862">ROUND(AN1053/$E1053,2)</f>
        <v>0</v>
      </c>
      <c r="AO1054" s="110">
        <f t="shared" ref="AO1054" si="19863">ROUND(AO1053/$E1053,2)</f>
        <v>0</v>
      </c>
      <c r="AP1054" s="110">
        <f t="shared" ref="AP1054" si="19864">ROUND(AP1053/$E1053,2)</f>
        <v>0</v>
      </c>
      <c r="AQ1054" s="110">
        <f t="shared" ref="AQ1054" si="19865">ROUND(AQ1053/$E1053,2)</f>
        <v>0</v>
      </c>
      <c r="AR1054" s="110">
        <f t="shared" ref="AR1054" si="19866">ROUND(AR1053/$E1053,2)</f>
        <v>0</v>
      </c>
      <c r="AS1054" s="110">
        <f t="shared" ref="AS1054" si="19867">ROUND(AS1053/$E1053,2)</f>
        <v>0</v>
      </c>
      <c r="AT1054" s="110">
        <f t="shared" ref="AT1054" si="19868">ROUND(AT1053/$E1053,2)</f>
        <v>0</v>
      </c>
      <c r="AU1054" s="110">
        <f t="shared" ref="AU1054" si="19869">ROUND(AU1053/$E1053,2)</f>
        <v>0</v>
      </c>
      <c r="AV1054" s="110">
        <f t="shared" ref="AV1054" si="19870">ROUND(AV1053/$E1053,2)</f>
        <v>0</v>
      </c>
      <c r="AW1054" s="110">
        <f t="shared" ref="AW1054" si="19871">ROUND(AW1053/$E1053,2)</f>
        <v>0</v>
      </c>
      <c r="AX1054" s="110">
        <f t="shared" ref="AX1054" si="19872">ROUND(AX1053/$E1053,2)</f>
        <v>0</v>
      </c>
      <c r="AY1054" s="110">
        <f t="shared" ref="AY1054" si="19873">ROUND(AY1053/$E1053,2)</f>
        <v>0</v>
      </c>
      <c r="AZ1054" s="110">
        <f t="shared" ref="AZ1054" si="19874">ROUND(AZ1053/$E1053,2)</f>
        <v>0</v>
      </c>
      <c r="BA1054" s="110">
        <f t="shared" ref="BA1054" si="19875">ROUND(BA1053/$E1053,2)</f>
        <v>0</v>
      </c>
      <c r="BB1054" s="110">
        <f t="shared" ref="BB1054" si="19876">ROUND(BB1053/$E1053,2)</f>
        <v>0</v>
      </c>
      <c r="BC1054" s="110">
        <f t="shared" ref="BC1054" si="19877">ROUND(BC1053/$E1053,2)</f>
        <v>0</v>
      </c>
      <c r="BD1054" s="110">
        <f t="shared" ref="BD1054" si="19878">ROUND(BD1053/$E1053,2)</f>
        <v>0</v>
      </c>
      <c r="BE1054" s="110">
        <f t="shared" ref="BE1054" si="19879">ROUND(BE1053/$E1053,2)</f>
        <v>0</v>
      </c>
      <c r="BF1054" s="110">
        <f t="shared" ref="BF1054" si="19880">ROUND(BF1053/$E1053,2)</f>
        <v>0</v>
      </c>
      <c r="BG1054" s="110">
        <f t="shared" ref="BG1054" si="19881">ROUND(BG1053/$E1053,2)</f>
        <v>0</v>
      </c>
      <c r="BH1054" s="110">
        <f t="shared" ref="BH1054" si="19882">ROUND(BH1053/$E1053,2)</f>
        <v>0</v>
      </c>
      <c r="BI1054" s="110">
        <f t="shared" ref="BI1054" si="19883">ROUND(BI1053/$E1053,2)</f>
        <v>0</v>
      </c>
      <c r="BJ1054" s="110">
        <f t="shared" ref="BJ1054" si="19884">ROUND(BJ1053/$E1053,2)</f>
        <v>0</v>
      </c>
      <c r="BK1054" s="110">
        <f t="shared" ref="BK1054" si="19885">ROUND(BK1053/$E1053,2)</f>
        <v>0</v>
      </c>
      <c r="BL1054" s="110">
        <f t="shared" ref="BL1054" si="19886">ROUND(BL1053/$E1053,2)</f>
        <v>0</v>
      </c>
      <c r="BM1054" s="110">
        <f t="shared" ref="BM1054" si="19887">ROUND(BM1053/$E1053,2)</f>
        <v>0</v>
      </c>
      <c r="BN1054" s="110">
        <f t="shared" ref="BN1054" si="19888">ROUND(BN1053/$E1053,2)</f>
        <v>0</v>
      </c>
      <c r="BO1054" s="110">
        <f t="shared" ref="BO1054" si="19889">ROUND(BO1053/$E1053,2)</f>
        <v>0</v>
      </c>
      <c r="BP1054" s="110">
        <f t="shared" ref="BP1054" si="19890">ROUND(BP1053/$E1053,2)</f>
        <v>0</v>
      </c>
      <c r="BQ1054" s="110">
        <f t="shared" ref="BQ1054" si="19891">ROUND(BQ1053/$E1053,2)</f>
        <v>0</v>
      </c>
      <c r="BR1054" s="110">
        <f t="shared" ref="BR1054" si="19892">ROUND(BR1053/$E1053,2)</f>
        <v>0</v>
      </c>
      <c r="BS1054" s="110">
        <f t="shared" ref="BS1054" si="19893">ROUND(BS1053/$E1053,2)</f>
        <v>0</v>
      </c>
      <c r="BT1054" s="110">
        <f t="shared" ref="BT1054" si="19894">ROUND(BT1053/$E1053,2)</f>
        <v>0</v>
      </c>
      <c r="BU1054" s="110">
        <f t="shared" ref="BU1054" si="19895">ROUND(BU1053/$E1053,2)</f>
        <v>0</v>
      </c>
      <c r="BV1054" s="110">
        <f t="shared" ref="BV1054" si="19896">ROUND(BV1053/$E1053,2)</f>
        <v>0</v>
      </c>
      <c r="BW1054" s="110">
        <f t="shared" ref="BW1054" si="19897">ROUND(BW1053/$E1053,2)</f>
        <v>0</v>
      </c>
      <c r="BX1054" s="110">
        <f t="shared" ref="BX1054" si="19898">ROUND(BX1053/$E1053,2)</f>
        <v>2.83</v>
      </c>
      <c r="BY1054" s="110">
        <f t="shared" ref="BY1054" si="19899">ROUND(BY1053/$E1053,2)</f>
        <v>2.83</v>
      </c>
      <c r="BZ1054" s="110">
        <f t="shared" ref="BZ1054" si="19900">ROUND(BZ1053/$E1053,2)</f>
        <v>2.83</v>
      </c>
      <c r="CA1054" s="110">
        <f t="shared" ref="CA1054:CB1054" si="19901">ROUNDUP(CA1053/$E1053,2)</f>
        <v>2.84</v>
      </c>
      <c r="CB1054" s="110">
        <f t="shared" si="19901"/>
        <v>2.84</v>
      </c>
      <c r="CC1054" s="110">
        <f t="shared" ref="CC1054" si="19902">ROUND(CC1053/$E1053,2)</f>
        <v>2.83</v>
      </c>
      <c r="CD1054" s="110">
        <f t="shared" ref="CD1054" si="19903">ROUND(CD1053/$E1053,2)</f>
        <v>0</v>
      </c>
      <c r="CE1054" s="110"/>
      <c r="CF1054" s="110">
        <f t="shared" ref="CF1054" si="19904">ROUND(CF1053/$E1053,2)</f>
        <v>0</v>
      </c>
      <c r="CG1054" s="110">
        <f t="shared" ref="CG1054" si="19905">ROUND(CG1053/$E1053,2)</f>
        <v>0</v>
      </c>
      <c r="CH1054" s="111">
        <f>IF(C1053="","",D1053-SUM(G1054:CG1054))</f>
        <v>0</v>
      </c>
      <c r="CI1054" s="112">
        <f>IF(C1053="","",SUM(G1054:CG1054))</f>
        <v>17</v>
      </c>
      <c r="CJ1054" s="67" t="b">
        <f>IF(C1053="","",D1053=CI1054)</f>
        <v>1</v>
      </c>
    </row>
    <row r="1055" spans="1:88" s="5" customFormat="1" x14ac:dyDescent="0.3">
      <c r="A1055" s="173"/>
      <c r="B1055" s="157"/>
      <c r="C1055" s="170"/>
      <c r="D1055" s="160"/>
      <c r="E1055" s="163"/>
      <c r="F1055" s="166"/>
      <c r="G1055" s="113">
        <v>0</v>
      </c>
      <c r="H1055" s="113"/>
      <c r="I1055" s="113"/>
      <c r="J1055" s="113"/>
      <c r="K1055" s="113"/>
      <c r="L1055" s="113"/>
      <c r="M1055" s="113"/>
      <c r="N1055" s="113"/>
      <c r="O1055" s="113"/>
      <c r="P1055" s="113"/>
      <c r="Q1055" s="113"/>
      <c r="R1055" s="113"/>
      <c r="S1055" s="113"/>
      <c r="T1055" s="113"/>
      <c r="U1055" s="113">
        <f t="shared" ref="U1055:X1055" si="19906">U1053/$F1053</f>
        <v>0</v>
      </c>
      <c r="V1055" s="113">
        <f t="shared" si="19906"/>
        <v>0</v>
      </c>
      <c r="W1055" s="113">
        <f t="shared" si="19906"/>
        <v>0</v>
      </c>
      <c r="X1055" s="113">
        <f t="shared" si="19906"/>
        <v>0</v>
      </c>
      <c r="Y1055" s="113">
        <f t="shared" ref="Y1055:AG1055" si="19907">Y1053/$F1053</f>
        <v>0</v>
      </c>
      <c r="Z1055" s="113">
        <f t="shared" si="19907"/>
        <v>0</v>
      </c>
      <c r="AA1055" s="113">
        <f t="shared" si="19907"/>
        <v>0</v>
      </c>
      <c r="AB1055" s="113">
        <f t="shared" si="19907"/>
        <v>0</v>
      </c>
      <c r="AC1055" s="113">
        <f t="shared" si="19907"/>
        <v>0</v>
      </c>
      <c r="AD1055" s="113">
        <f t="shared" si="19907"/>
        <v>0</v>
      </c>
      <c r="AE1055" s="113">
        <f t="shared" si="19907"/>
        <v>0</v>
      </c>
      <c r="AF1055" s="113">
        <f t="shared" si="19907"/>
        <v>0</v>
      </c>
      <c r="AG1055" s="113">
        <f t="shared" si="19907"/>
        <v>0</v>
      </c>
      <c r="AH1055" s="113">
        <f t="shared" ref="AH1055:AK1055" si="19908">AH1053/$F1053</f>
        <v>0</v>
      </c>
      <c r="AI1055" s="113">
        <f t="shared" si="19908"/>
        <v>0</v>
      </c>
      <c r="AJ1055" s="113">
        <f t="shared" si="19908"/>
        <v>0</v>
      </c>
      <c r="AK1055" s="113">
        <f t="shared" si="19908"/>
        <v>0</v>
      </c>
      <c r="AL1055" s="113">
        <f t="shared" ref="AL1055:AT1055" si="19909">AL1053/$F1053</f>
        <v>0</v>
      </c>
      <c r="AM1055" s="113">
        <f t="shared" si="19909"/>
        <v>0</v>
      </c>
      <c r="AN1055" s="113">
        <f t="shared" si="19909"/>
        <v>0</v>
      </c>
      <c r="AO1055" s="113">
        <f t="shared" si="19909"/>
        <v>0</v>
      </c>
      <c r="AP1055" s="113">
        <f t="shared" si="19909"/>
        <v>0</v>
      </c>
      <c r="AQ1055" s="113">
        <f t="shared" si="19909"/>
        <v>0</v>
      </c>
      <c r="AR1055" s="113">
        <f t="shared" si="19909"/>
        <v>0</v>
      </c>
      <c r="AS1055" s="113">
        <f t="shared" si="19909"/>
        <v>0</v>
      </c>
      <c r="AT1055" s="113">
        <f t="shared" si="19909"/>
        <v>0</v>
      </c>
      <c r="AU1055" s="113">
        <f t="shared" ref="AU1055:AX1055" si="19910">AU1053/$F1053</f>
        <v>0</v>
      </c>
      <c r="AV1055" s="113">
        <f t="shared" si="19910"/>
        <v>0</v>
      </c>
      <c r="AW1055" s="113">
        <f t="shared" si="19910"/>
        <v>0</v>
      </c>
      <c r="AX1055" s="113">
        <f t="shared" si="19910"/>
        <v>0</v>
      </c>
      <c r="AY1055" s="113">
        <f t="shared" ref="AY1055:BC1055" si="19911">AY1053/$F1053</f>
        <v>0</v>
      </c>
      <c r="AZ1055" s="113">
        <f t="shared" si="19911"/>
        <v>0</v>
      </c>
      <c r="BA1055" s="113">
        <f t="shared" si="19911"/>
        <v>0</v>
      </c>
      <c r="BB1055" s="113">
        <f t="shared" si="19911"/>
        <v>0</v>
      </c>
      <c r="BC1055" s="113">
        <f t="shared" si="19911"/>
        <v>0</v>
      </c>
      <c r="BD1055" s="113">
        <f t="shared" ref="BD1055:BG1055" si="19912">BD1053/$F1053</f>
        <v>0</v>
      </c>
      <c r="BE1055" s="113">
        <f t="shared" si="19912"/>
        <v>0</v>
      </c>
      <c r="BF1055" s="113">
        <f t="shared" si="19912"/>
        <v>0</v>
      </c>
      <c r="BG1055" s="113">
        <f t="shared" si="19912"/>
        <v>0</v>
      </c>
      <c r="BH1055" s="113">
        <f t="shared" ref="BH1055:BK1055" si="19913">BH1053/$F1053</f>
        <v>0</v>
      </c>
      <c r="BI1055" s="113">
        <f t="shared" si="19913"/>
        <v>0</v>
      </c>
      <c r="BJ1055" s="113">
        <f t="shared" si="19913"/>
        <v>0</v>
      </c>
      <c r="BK1055" s="113">
        <f t="shared" si="19913"/>
        <v>0</v>
      </c>
      <c r="BL1055" s="113">
        <f t="shared" ref="BL1055:BP1055" si="19914">BL1053/$F1053</f>
        <v>0</v>
      </c>
      <c r="BM1055" s="113">
        <f t="shared" si="19914"/>
        <v>0</v>
      </c>
      <c r="BN1055" s="113">
        <f t="shared" si="19914"/>
        <v>0</v>
      </c>
      <c r="BO1055" s="113">
        <f t="shared" si="19914"/>
        <v>0</v>
      </c>
      <c r="BP1055" s="113">
        <f t="shared" si="19914"/>
        <v>0</v>
      </c>
      <c r="BQ1055" s="113">
        <f t="shared" ref="BQ1055:BT1055" si="19915">BQ1053/$F1053</f>
        <v>0</v>
      </c>
      <c r="BR1055" s="113">
        <f t="shared" si="19915"/>
        <v>0</v>
      </c>
      <c r="BS1055" s="113">
        <f t="shared" si="19915"/>
        <v>0</v>
      </c>
      <c r="BT1055" s="113">
        <f t="shared" si="19915"/>
        <v>0</v>
      </c>
      <c r="BU1055" s="113">
        <f t="shared" ref="BU1055:BX1055" si="19916">BU1053/$F1053</f>
        <v>0</v>
      </c>
      <c r="BV1055" s="113">
        <f t="shared" si="19916"/>
        <v>0</v>
      </c>
      <c r="BW1055" s="113">
        <f t="shared" si="19916"/>
        <v>0</v>
      </c>
      <c r="BX1055" s="113">
        <f t="shared" si="19916"/>
        <v>0.16666667152229264</v>
      </c>
      <c r="BY1055" s="113">
        <f t="shared" ref="BY1055:CC1055" si="19917">BY1053/$F1053</f>
        <v>0.16666664238853679</v>
      </c>
      <c r="BZ1055" s="113">
        <f t="shared" si="19917"/>
        <v>0.16666667152229264</v>
      </c>
      <c r="CA1055" s="113">
        <f t="shared" si="19917"/>
        <v>0.16666667152229264</v>
      </c>
      <c r="CB1055" s="113">
        <f t="shared" si="19917"/>
        <v>0.16666667152229264</v>
      </c>
      <c r="CC1055" s="113">
        <f t="shared" si="19917"/>
        <v>0.16666667152229264</v>
      </c>
      <c r="CD1055" s="113">
        <f t="shared" ref="CD1055:CG1055" si="19918">CD1053/$F1053</f>
        <v>0</v>
      </c>
      <c r="CE1055" s="113"/>
      <c r="CF1055" s="113">
        <f t="shared" si="19918"/>
        <v>0</v>
      </c>
      <c r="CG1055" s="113">
        <f t="shared" si="19918"/>
        <v>0</v>
      </c>
      <c r="CH1055" s="114">
        <f>IF(C1053="","",100%-SUM(G1055:CG1055))</f>
        <v>0</v>
      </c>
      <c r="CI1055" s="115">
        <f>IF(C1053="","",SUM(G1055:CG1055))</f>
        <v>1</v>
      </c>
      <c r="CJ1055" s="67" t="b">
        <f>IF(C1053="","",SUM(G1055:CG1055)=CI1055)</f>
        <v>1</v>
      </c>
    </row>
    <row r="1056" spans="1:88" s="5" customFormat="1" ht="15" customHeight="1" x14ac:dyDescent="0.3">
      <c r="A1056" s="171" t="s">
        <v>741</v>
      </c>
      <c r="B1056" s="155" t="s">
        <v>742</v>
      </c>
      <c r="C1056" s="168" t="s">
        <v>354</v>
      </c>
      <c r="D1056" s="158">
        <v>2</v>
      </c>
      <c r="E1056" s="161">
        <v>2145948</v>
      </c>
      <c r="F1056" s="164">
        <f t="shared" si="19529"/>
        <v>4291896</v>
      </c>
      <c r="G1056" s="108">
        <v>0</v>
      </c>
      <c r="H1056" s="108"/>
      <c r="I1056" s="108"/>
      <c r="J1056" s="108"/>
      <c r="K1056" s="108"/>
      <c r="L1056" s="108"/>
      <c r="M1056" s="108"/>
      <c r="N1056" s="108"/>
      <c r="O1056" s="108"/>
      <c r="P1056" s="108"/>
      <c r="Q1056" s="108"/>
      <c r="R1056" s="108"/>
      <c r="S1056" s="108"/>
      <c r="T1056" s="108"/>
      <c r="U1056" s="108"/>
      <c r="V1056" s="108"/>
      <c r="W1056" s="108"/>
      <c r="X1056" s="108"/>
      <c r="Y1056" s="108"/>
      <c r="Z1056" s="108"/>
      <c r="AA1056" s="108"/>
      <c r="AB1056" s="108"/>
      <c r="AC1056" s="108"/>
      <c r="AD1056" s="108"/>
      <c r="AE1056" s="108"/>
      <c r="AF1056" s="108"/>
      <c r="AG1056" s="108"/>
      <c r="AH1056" s="108"/>
      <c r="AI1056" s="108"/>
      <c r="AJ1056" s="108"/>
      <c r="AK1056" s="108"/>
      <c r="AL1056" s="108"/>
      <c r="AM1056" s="108"/>
      <c r="AN1056" s="108"/>
      <c r="AO1056" s="108"/>
      <c r="AP1056" s="108"/>
      <c r="AQ1056" s="108"/>
      <c r="AR1056" s="108"/>
      <c r="AS1056" s="108"/>
      <c r="AT1056" s="108"/>
      <c r="AU1056" s="108"/>
      <c r="AV1056" s="108"/>
      <c r="AW1056" s="108"/>
      <c r="AX1056" s="108"/>
      <c r="AY1056" s="108"/>
      <c r="AZ1056" s="108"/>
      <c r="BA1056" s="108"/>
      <c r="BB1056" s="108"/>
      <c r="BC1056" s="108"/>
      <c r="BD1056" s="108"/>
      <c r="BE1056" s="108"/>
      <c r="BF1056" s="108"/>
      <c r="BG1056" s="108"/>
      <c r="BH1056" s="108"/>
      <c r="BI1056" s="108"/>
      <c r="BJ1056" s="108"/>
      <c r="BK1056" s="108"/>
      <c r="BL1056" s="108"/>
      <c r="BM1056" s="108"/>
      <c r="BN1056" s="108"/>
      <c r="BO1056" s="108"/>
      <c r="BP1056" s="108"/>
      <c r="BQ1056" s="108"/>
      <c r="BR1056" s="108"/>
      <c r="BS1056" s="108"/>
      <c r="BT1056" s="108"/>
      <c r="BU1056" s="108"/>
      <c r="BV1056" s="108"/>
      <c r="BW1056" s="108"/>
      <c r="BX1056" s="108">
        <f>ROUND($F1056/6,0)</f>
        <v>715316</v>
      </c>
      <c r="BY1056" s="108">
        <f>ROUND($F1056/6,0)</f>
        <v>715316</v>
      </c>
      <c r="BZ1056" s="108">
        <f t="shared" ref="BZ1056:CC1056" si="19919">ROUND($F1056/6,0)</f>
        <v>715316</v>
      </c>
      <c r="CA1056" s="108">
        <f t="shared" si="19919"/>
        <v>715316</v>
      </c>
      <c r="CB1056" s="108">
        <f t="shared" si="19919"/>
        <v>715316</v>
      </c>
      <c r="CC1056" s="108">
        <f t="shared" si="19919"/>
        <v>715316</v>
      </c>
      <c r="CD1056" s="108"/>
      <c r="CE1056" s="108"/>
      <c r="CF1056" s="108"/>
      <c r="CG1056" s="108"/>
      <c r="CH1056" s="109">
        <f>IF(C1056="","",F1056-SUM(G1056:CG1056))</f>
        <v>0</v>
      </c>
      <c r="CI1056" s="107">
        <f>IF(C1056="","",SUM(G1056:CG1056))</f>
        <v>4291896</v>
      </c>
      <c r="CJ1056" s="67" t="b">
        <f>IF(C1056="","",F1056=CI1056)</f>
        <v>1</v>
      </c>
    </row>
    <row r="1057" spans="1:88" s="5" customFormat="1" x14ac:dyDescent="0.3">
      <c r="A1057" s="172"/>
      <c r="B1057" s="156"/>
      <c r="C1057" s="169"/>
      <c r="D1057" s="159"/>
      <c r="E1057" s="162"/>
      <c r="F1057" s="165"/>
      <c r="G1057" s="110">
        <v>0</v>
      </c>
      <c r="H1057" s="110"/>
      <c r="I1057" s="110"/>
      <c r="J1057" s="110"/>
      <c r="K1057" s="110"/>
      <c r="L1057" s="110"/>
      <c r="M1057" s="110"/>
      <c r="N1057" s="110"/>
      <c r="O1057" s="110"/>
      <c r="P1057" s="110"/>
      <c r="Q1057" s="110"/>
      <c r="R1057" s="110"/>
      <c r="S1057" s="110"/>
      <c r="T1057" s="110"/>
      <c r="U1057" s="110">
        <f t="shared" ref="U1057" si="19920">ROUND(U1056/$E1056,2)</f>
        <v>0</v>
      </c>
      <c r="V1057" s="110">
        <f t="shared" ref="V1057" si="19921">ROUND(V1056/$E1056,2)</f>
        <v>0</v>
      </c>
      <c r="W1057" s="110">
        <f t="shared" ref="W1057" si="19922">ROUND(W1056/$E1056,2)</f>
        <v>0</v>
      </c>
      <c r="X1057" s="110">
        <f t="shared" ref="X1057" si="19923">ROUND(X1056/$E1056,2)</f>
        <v>0</v>
      </c>
      <c r="Y1057" s="110">
        <f t="shared" ref="Y1057" si="19924">ROUND(Y1056/$E1056,2)</f>
        <v>0</v>
      </c>
      <c r="Z1057" s="110">
        <f t="shared" ref="Z1057" si="19925">ROUND(Z1056/$E1056,2)</f>
        <v>0</v>
      </c>
      <c r="AA1057" s="110">
        <f t="shared" ref="AA1057" si="19926">ROUND(AA1056/$E1056,2)</f>
        <v>0</v>
      </c>
      <c r="AB1057" s="110">
        <f t="shared" ref="AB1057" si="19927">ROUND(AB1056/$E1056,2)</f>
        <v>0</v>
      </c>
      <c r="AC1057" s="110">
        <f t="shared" ref="AC1057" si="19928">ROUND(AC1056/$E1056,2)</f>
        <v>0</v>
      </c>
      <c r="AD1057" s="110">
        <f t="shared" ref="AD1057" si="19929">ROUND(AD1056/$E1056,2)</f>
        <v>0</v>
      </c>
      <c r="AE1057" s="110">
        <f t="shared" ref="AE1057" si="19930">ROUND(AE1056/$E1056,2)</f>
        <v>0</v>
      </c>
      <c r="AF1057" s="110">
        <f t="shared" ref="AF1057" si="19931">ROUND(AF1056/$E1056,2)</f>
        <v>0</v>
      </c>
      <c r="AG1057" s="110">
        <f t="shared" ref="AG1057" si="19932">ROUND(AG1056/$E1056,2)</f>
        <v>0</v>
      </c>
      <c r="AH1057" s="110">
        <f t="shared" ref="AH1057" si="19933">ROUND(AH1056/$E1056,2)</f>
        <v>0</v>
      </c>
      <c r="AI1057" s="110">
        <f t="shared" ref="AI1057" si="19934">ROUND(AI1056/$E1056,2)</f>
        <v>0</v>
      </c>
      <c r="AJ1057" s="110">
        <f t="shared" ref="AJ1057" si="19935">ROUND(AJ1056/$E1056,2)</f>
        <v>0</v>
      </c>
      <c r="AK1057" s="110">
        <f t="shared" ref="AK1057" si="19936">ROUND(AK1056/$E1056,2)</f>
        <v>0</v>
      </c>
      <c r="AL1057" s="110">
        <f t="shared" ref="AL1057" si="19937">ROUND(AL1056/$E1056,2)</f>
        <v>0</v>
      </c>
      <c r="AM1057" s="110">
        <f t="shared" ref="AM1057" si="19938">ROUND(AM1056/$E1056,2)</f>
        <v>0</v>
      </c>
      <c r="AN1057" s="110">
        <f t="shared" ref="AN1057" si="19939">ROUND(AN1056/$E1056,2)</f>
        <v>0</v>
      </c>
      <c r="AO1057" s="110">
        <f t="shared" ref="AO1057" si="19940">ROUND(AO1056/$E1056,2)</f>
        <v>0</v>
      </c>
      <c r="AP1057" s="110">
        <f t="shared" ref="AP1057" si="19941">ROUND(AP1056/$E1056,2)</f>
        <v>0</v>
      </c>
      <c r="AQ1057" s="110">
        <f t="shared" ref="AQ1057" si="19942">ROUND(AQ1056/$E1056,2)</f>
        <v>0</v>
      </c>
      <c r="AR1057" s="110">
        <f t="shared" ref="AR1057" si="19943">ROUND(AR1056/$E1056,2)</f>
        <v>0</v>
      </c>
      <c r="AS1057" s="110">
        <f t="shared" ref="AS1057" si="19944">ROUND(AS1056/$E1056,2)</f>
        <v>0</v>
      </c>
      <c r="AT1057" s="110">
        <f t="shared" ref="AT1057" si="19945">ROUND(AT1056/$E1056,2)</f>
        <v>0</v>
      </c>
      <c r="AU1057" s="110">
        <f t="shared" ref="AU1057" si="19946">ROUND(AU1056/$E1056,2)</f>
        <v>0</v>
      </c>
      <c r="AV1057" s="110">
        <f t="shared" ref="AV1057" si="19947">ROUND(AV1056/$E1056,2)</f>
        <v>0</v>
      </c>
      <c r="AW1057" s="110">
        <f t="shared" ref="AW1057" si="19948">ROUND(AW1056/$E1056,2)</f>
        <v>0</v>
      </c>
      <c r="AX1057" s="110">
        <f t="shared" ref="AX1057" si="19949">ROUND(AX1056/$E1056,2)</f>
        <v>0</v>
      </c>
      <c r="AY1057" s="110">
        <f t="shared" ref="AY1057" si="19950">ROUND(AY1056/$E1056,2)</f>
        <v>0</v>
      </c>
      <c r="AZ1057" s="110">
        <f t="shared" ref="AZ1057" si="19951">ROUND(AZ1056/$E1056,2)</f>
        <v>0</v>
      </c>
      <c r="BA1057" s="110">
        <f t="shared" ref="BA1057" si="19952">ROUND(BA1056/$E1056,2)</f>
        <v>0</v>
      </c>
      <c r="BB1057" s="110">
        <f t="shared" ref="BB1057" si="19953">ROUND(BB1056/$E1056,2)</f>
        <v>0</v>
      </c>
      <c r="BC1057" s="110">
        <f t="shared" ref="BC1057" si="19954">ROUND(BC1056/$E1056,2)</f>
        <v>0</v>
      </c>
      <c r="BD1057" s="110">
        <f t="shared" ref="BD1057" si="19955">ROUND(BD1056/$E1056,2)</f>
        <v>0</v>
      </c>
      <c r="BE1057" s="110">
        <f t="shared" ref="BE1057" si="19956">ROUND(BE1056/$E1056,2)</f>
        <v>0</v>
      </c>
      <c r="BF1057" s="110">
        <f t="shared" ref="BF1057" si="19957">ROUND(BF1056/$E1056,2)</f>
        <v>0</v>
      </c>
      <c r="BG1057" s="110">
        <f t="shared" ref="BG1057" si="19958">ROUND(BG1056/$E1056,2)</f>
        <v>0</v>
      </c>
      <c r="BH1057" s="110">
        <f t="shared" ref="BH1057" si="19959">ROUND(BH1056/$E1056,2)</f>
        <v>0</v>
      </c>
      <c r="BI1057" s="110">
        <f t="shared" ref="BI1057" si="19960">ROUND(BI1056/$E1056,2)</f>
        <v>0</v>
      </c>
      <c r="BJ1057" s="110">
        <f t="shared" ref="BJ1057" si="19961">ROUND(BJ1056/$E1056,2)</f>
        <v>0</v>
      </c>
      <c r="BK1057" s="110">
        <f t="shared" ref="BK1057" si="19962">ROUND(BK1056/$E1056,2)</f>
        <v>0</v>
      </c>
      <c r="BL1057" s="110">
        <f t="shared" ref="BL1057" si="19963">ROUND(BL1056/$E1056,2)</f>
        <v>0</v>
      </c>
      <c r="BM1057" s="110">
        <f t="shared" ref="BM1057" si="19964">ROUND(BM1056/$E1056,2)</f>
        <v>0</v>
      </c>
      <c r="BN1057" s="110">
        <f t="shared" ref="BN1057" si="19965">ROUND(BN1056/$E1056,2)</f>
        <v>0</v>
      </c>
      <c r="BO1057" s="110">
        <f t="shared" ref="BO1057" si="19966">ROUND(BO1056/$E1056,2)</f>
        <v>0</v>
      </c>
      <c r="BP1057" s="110">
        <f t="shared" ref="BP1057" si="19967">ROUND(BP1056/$E1056,2)</f>
        <v>0</v>
      </c>
      <c r="BQ1057" s="110">
        <f t="shared" ref="BQ1057" si="19968">ROUND(BQ1056/$E1056,2)</f>
        <v>0</v>
      </c>
      <c r="BR1057" s="110">
        <f t="shared" ref="BR1057" si="19969">ROUND(BR1056/$E1056,2)</f>
        <v>0</v>
      </c>
      <c r="BS1057" s="110">
        <f t="shared" ref="BS1057" si="19970">ROUND(BS1056/$E1056,2)</f>
        <v>0</v>
      </c>
      <c r="BT1057" s="110">
        <f t="shared" ref="BT1057" si="19971">ROUND(BT1056/$E1056,2)</f>
        <v>0</v>
      </c>
      <c r="BU1057" s="110">
        <f t="shared" ref="BU1057" si="19972">ROUND(BU1056/$E1056,2)</f>
        <v>0</v>
      </c>
      <c r="BV1057" s="110">
        <f t="shared" ref="BV1057" si="19973">ROUND(BV1056/$E1056,2)</f>
        <v>0</v>
      </c>
      <c r="BW1057" s="110">
        <f t="shared" ref="BW1057" si="19974">ROUND(BW1056/$E1056,2)</f>
        <v>0</v>
      </c>
      <c r="BX1057" s="110">
        <f t="shared" ref="BX1057" si="19975">ROUND(BX1056/$E1056,2)</f>
        <v>0.33</v>
      </c>
      <c r="BY1057" s="110">
        <f t="shared" ref="BY1057" si="19976">ROUND(BY1056/$E1056,2)</f>
        <v>0.33</v>
      </c>
      <c r="BZ1057" s="110">
        <f t="shared" ref="BZ1057" si="19977">ROUND(BZ1056/$E1056,2)</f>
        <v>0.33</v>
      </c>
      <c r="CA1057" s="110">
        <f t="shared" ref="CA1057:CB1057" si="19978">ROUNDUP(CA1056/$E1056,2)</f>
        <v>0.34</v>
      </c>
      <c r="CB1057" s="110">
        <f t="shared" si="19978"/>
        <v>0.34</v>
      </c>
      <c r="CC1057" s="110">
        <f t="shared" ref="CC1057" si="19979">ROUND(CC1056/$E1056,2)</f>
        <v>0.33</v>
      </c>
      <c r="CD1057" s="110">
        <f t="shared" ref="CD1057" si="19980">ROUND(CD1056/$E1056,2)</f>
        <v>0</v>
      </c>
      <c r="CE1057" s="110"/>
      <c r="CF1057" s="110">
        <f t="shared" ref="CF1057" si="19981">ROUND(CF1056/$E1056,2)</f>
        <v>0</v>
      </c>
      <c r="CG1057" s="110">
        <f t="shared" ref="CG1057" si="19982">ROUND(CG1056/$E1056,2)</f>
        <v>0</v>
      </c>
      <c r="CH1057" s="111">
        <f>IF(C1056="","",D1056-SUM(G1057:CG1057))</f>
        <v>0</v>
      </c>
      <c r="CI1057" s="112">
        <f>IF(C1056="","",SUM(G1057:CG1057))</f>
        <v>2</v>
      </c>
      <c r="CJ1057" s="67" t="b">
        <f>IF(C1056="","",D1056=CI1057)</f>
        <v>1</v>
      </c>
    </row>
    <row r="1058" spans="1:88" s="5" customFormat="1" x14ac:dyDescent="0.3">
      <c r="A1058" s="173"/>
      <c r="B1058" s="157"/>
      <c r="C1058" s="170"/>
      <c r="D1058" s="160"/>
      <c r="E1058" s="163"/>
      <c r="F1058" s="166"/>
      <c r="G1058" s="113">
        <v>0</v>
      </c>
      <c r="H1058" s="113"/>
      <c r="I1058" s="113"/>
      <c r="J1058" s="113"/>
      <c r="K1058" s="113"/>
      <c r="L1058" s="113"/>
      <c r="M1058" s="113"/>
      <c r="N1058" s="113"/>
      <c r="O1058" s="113"/>
      <c r="P1058" s="113"/>
      <c r="Q1058" s="113"/>
      <c r="R1058" s="113"/>
      <c r="S1058" s="113"/>
      <c r="T1058" s="113"/>
      <c r="U1058" s="113">
        <f t="shared" ref="U1058:X1058" si="19983">U1056/$F1056</f>
        <v>0</v>
      </c>
      <c r="V1058" s="113">
        <f t="shared" si="19983"/>
        <v>0</v>
      </c>
      <c r="W1058" s="113">
        <f t="shared" si="19983"/>
        <v>0</v>
      </c>
      <c r="X1058" s="113">
        <f t="shared" si="19983"/>
        <v>0</v>
      </c>
      <c r="Y1058" s="113">
        <f t="shared" ref="Y1058:AG1058" si="19984">Y1056/$F1056</f>
        <v>0</v>
      </c>
      <c r="Z1058" s="113">
        <f t="shared" si="19984"/>
        <v>0</v>
      </c>
      <c r="AA1058" s="113">
        <f t="shared" si="19984"/>
        <v>0</v>
      </c>
      <c r="AB1058" s="113">
        <f t="shared" si="19984"/>
        <v>0</v>
      </c>
      <c r="AC1058" s="113">
        <f t="shared" si="19984"/>
        <v>0</v>
      </c>
      <c r="AD1058" s="113">
        <f t="shared" si="19984"/>
        <v>0</v>
      </c>
      <c r="AE1058" s="113">
        <f t="shared" si="19984"/>
        <v>0</v>
      </c>
      <c r="AF1058" s="113">
        <f t="shared" si="19984"/>
        <v>0</v>
      </c>
      <c r="AG1058" s="113">
        <f t="shared" si="19984"/>
        <v>0</v>
      </c>
      <c r="AH1058" s="113">
        <f t="shared" ref="AH1058:AK1058" si="19985">AH1056/$F1056</f>
        <v>0</v>
      </c>
      <c r="AI1058" s="113">
        <f t="shared" si="19985"/>
        <v>0</v>
      </c>
      <c r="AJ1058" s="113">
        <f t="shared" si="19985"/>
        <v>0</v>
      </c>
      <c r="AK1058" s="113">
        <f t="shared" si="19985"/>
        <v>0</v>
      </c>
      <c r="AL1058" s="113">
        <f t="shared" ref="AL1058:AT1058" si="19986">AL1056/$F1056</f>
        <v>0</v>
      </c>
      <c r="AM1058" s="113">
        <f t="shared" si="19986"/>
        <v>0</v>
      </c>
      <c r="AN1058" s="113">
        <f t="shared" si="19986"/>
        <v>0</v>
      </c>
      <c r="AO1058" s="113">
        <f t="shared" si="19986"/>
        <v>0</v>
      </c>
      <c r="AP1058" s="113">
        <f t="shared" si="19986"/>
        <v>0</v>
      </c>
      <c r="AQ1058" s="113">
        <f t="shared" si="19986"/>
        <v>0</v>
      </c>
      <c r="AR1058" s="113">
        <f t="shared" si="19986"/>
        <v>0</v>
      </c>
      <c r="AS1058" s="113">
        <f t="shared" si="19986"/>
        <v>0</v>
      </c>
      <c r="AT1058" s="113">
        <f t="shared" si="19986"/>
        <v>0</v>
      </c>
      <c r="AU1058" s="113">
        <f t="shared" ref="AU1058:AX1058" si="19987">AU1056/$F1056</f>
        <v>0</v>
      </c>
      <c r="AV1058" s="113">
        <f t="shared" si="19987"/>
        <v>0</v>
      </c>
      <c r="AW1058" s="113">
        <f t="shared" si="19987"/>
        <v>0</v>
      </c>
      <c r="AX1058" s="113">
        <f t="shared" si="19987"/>
        <v>0</v>
      </c>
      <c r="AY1058" s="113">
        <f t="shared" ref="AY1058:BC1058" si="19988">AY1056/$F1056</f>
        <v>0</v>
      </c>
      <c r="AZ1058" s="113">
        <f t="shared" si="19988"/>
        <v>0</v>
      </c>
      <c r="BA1058" s="113">
        <f t="shared" si="19988"/>
        <v>0</v>
      </c>
      <c r="BB1058" s="113">
        <f t="shared" si="19988"/>
        <v>0</v>
      </c>
      <c r="BC1058" s="113">
        <f t="shared" si="19988"/>
        <v>0</v>
      </c>
      <c r="BD1058" s="113">
        <f t="shared" ref="BD1058:BG1058" si="19989">BD1056/$F1056</f>
        <v>0</v>
      </c>
      <c r="BE1058" s="113">
        <f t="shared" si="19989"/>
        <v>0</v>
      </c>
      <c r="BF1058" s="113">
        <f t="shared" si="19989"/>
        <v>0</v>
      </c>
      <c r="BG1058" s="113">
        <f t="shared" si="19989"/>
        <v>0</v>
      </c>
      <c r="BH1058" s="113">
        <f t="shared" ref="BH1058:BK1058" si="19990">BH1056/$F1056</f>
        <v>0</v>
      </c>
      <c r="BI1058" s="113">
        <f t="shared" si="19990"/>
        <v>0</v>
      </c>
      <c r="BJ1058" s="113">
        <f t="shared" si="19990"/>
        <v>0</v>
      </c>
      <c r="BK1058" s="113">
        <f t="shared" si="19990"/>
        <v>0</v>
      </c>
      <c r="BL1058" s="113">
        <f t="shared" ref="BL1058:BP1058" si="19991">BL1056/$F1056</f>
        <v>0</v>
      </c>
      <c r="BM1058" s="113">
        <f t="shared" si="19991"/>
        <v>0</v>
      </c>
      <c r="BN1058" s="113">
        <f t="shared" si="19991"/>
        <v>0</v>
      </c>
      <c r="BO1058" s="113">
        <f t="shared" si="19991"/>
        <v>0</v>
      </c>
      <c r="BP1058" s="113">
        <f t="shared" si="19991"/>
        <v>0</v>
      </c>
      <c r="BQ1058" s="113">
        <f t="shared" ref="BQ1058:BT1058" si="19992">BQ1056/$F1056</f>
        <v>0</v>
      </c>
      <c r="BR1058" s="113">
        <f t="shared" si="19992"/>
        <v>0</v>
      </c>
      <c r="BS1058" s="113">
        <f t="shared" si="19992"/>
        <v>0</v>
      </c>
      <c r="BT1058" s="113">
        <f t="shared" si="19992"/>
        <v>0</v>
      </c>
      <c r="BU1058" s="113">
        <f t="shared" ref="BU1058:BX1058" si="19993">BU1056/$F1056</f>
        <v>0</v>
      </c>
      <c r="BV1058" s="113">
        <f t="shared" si="19993"/>
        <v>0</v>
      </c>
      <c r="BW1058" s="113">
        <f t="shared" si="19993"/>
        <v>0</v>
      </c>
      <c r="BX1058" s="113">
        <f t="shared" si="19993"/>
        <v>0.16666666666666666</v>
      </c>
      <c r="BY1058" s="113">
        <f t="shared" ref="BY1058:CC1058" si="19994">BY1056/$F1056</f>
        <v>0.16666666666666666</v>
      </c>
      <c r="BZ1058" s="113">
        <f t="shared" si="19994"/>
        <v>0.16666666666666666</v>
      </c>
      <c r="CA1058" s="113">
        <f t="shared" si="19994"/>
        <v>0.16666666666666666</v>
      </c>
      <c r="CB1058" s="113">
        <f t="shared" si="19994"/>
        <v>0.16666666666666666</v>
      </c>
      <c r="CC1058" s="113">
        <f t="shared" si="19994"/>
        <v>0.16666666666666666</v>
      </c>
      <c r="CD1058" s="113">
        <f t="shared" ref="CD1058:CG1058" si="19995">CD1056/$F1056</f>
        <v>0</v>
      </c>
      <c r="CE1058" s="113"/>
      <c r="CF1058" s="113">
        <f t="shared" si="19995"/>
        <v>0</v>
      </c>
      <c r="CG1058" s="113">
        <f t="shared" si="19995"/>
        <v>0</v>
      </c>
      <c r="CH1058" s="114">
        <f>IF(C1056="","",100%-SUM(G1058:CG1058))</f>
        <v>1.1102230246251565E-16</v>
      </c>
      <c r="CI1058" s="115">
        <f>IF(C1056="","",SUM(G1058:CG1058))</f>
        <v>0.99999999999999989</v>
      </c>
      <c r="CJ1058" s="67" t="b">
        <f>IF(C1056="","",SUM(G1058:CG1058)=CI1058)</f>
        <v>1</v>
      </c>
    </row>
    <row r="1059" spans="1:88" s="5" customFormat="1" ht="15" customHeight="1" x14ac:dyDescent="0.3">
      <c r="A1059" s="171" t="s">
        <v>743</v>
      </c>
      <c r="B1059" s="155" t="s">
        <v>744</v>
      </c>
      <c r="C1059" s="168" t="s">
        <v>163</v>
      </c>
      <c r="D1059" s="158">
        <v>10</v>
      </c>
      <c r="E1059" s="161">
        <v>361864</v>
      </c>
      <c r="F1059" s="164">
        <f t="shared" si="19529"/>
        <v>3618640</v>
      </c>
      <c r="G1059" s="108">
        <v>0</v>
      </c>
      <c r="H1059" s="108"/>
      <c r="I1059" s="108"/>
      <c r="J1059" s="108"/>
      <c r="K1059" s="108"/>
      <c r="L1059" s="108"/>
      <c r="M1059" s="108"/>
      <c r="N1059" s="108"/>
      <c r="O1059" s="108"/>
      <c r="P1059" s="108"/>
      <c r="Q1059" s="108"/>
      <c r="R1059" s="108"/>
      <c r="S1059" s="108"/>
      <c r="T1059" s="108"/>
      <c r="U1059" s="108"/>
      <c r="V1059" s="108"/>
      <c r="W1059" s="108"/>
      <c r="X1059" s="108"/>
      <c r="Y1059" s="108"/>
      <c r="Z1059" s="108"/>
      <c r="AA1059" s="108"/>
      <c r="AB1059" s="108"/>
      <c r="AC1059" s="108"/>
      <c r="AD1059" s="108"/>
      <c r="AE1059" s="108"/>
      <c r="AF1059" s="108"/>
      <c r="AG1059" s="108"/>
      <c r="AH1059" s="108"/>
      <c r="AI1059" s="108"/>
      <c r="AJ1059" s="108"/>
      <c r="AK1059" s="108"/>
      <c r="AL1059" s="108"/>
      <c r="AM1059" s="108"/>
      <c r="AN1059" s="108"/>
      <c r="AO1059" s="108"/>
      <c r="AP1059" s="108"/>
      <c r="AQ1059" s="108"/>
      <c r="AR1059" s="108"/>
      <c r="AS1059" s="108"/>
      <c r="AT1059" s="108"/>
      <c r="AU1059" s="108"/>
      <c r="AV1059" s="108"/>
      <c r="AW1059" s="108"/>
      <c r="AX1059" s="108"/>
      <c r="AY1059" s="108"/>
      <c r="AZ1059" s="108"/>
      <c r="BA1059" s="108"/>
      <c r="BB1059" s="108"/>
      <c r="BC1059" s="108"/>
      <c r="BD1059" s="108"/>
      <c r="BE1059" s="108"/>
      <c r="BF1059" s="108"/>
      <c r="BG1059" s="108"/>
      <c r="BH1059" s="108"/>
      <c r="BI1059" s="108"/>
      <c r="BJ1059" s="108"/>
      <c r="BK1059" s="108"/>
      <c r="BL1059" s="108"/>
      <c r="BM1059" s="108"/>
      <c r="BN1059" s="108"/>
      <c r="BO1059" s="108"/>
      <c r="BP1059" s="108"/>
      <c r="BQ1059" s="108"/>
      <c r="BR1059" s="108"/>
      <c r="BS1059" s="108"/>
      <c r="BT1059" s="108"/>
      <c r="BU1059" s="108"/>
      <c r="BV1059" s="108"/>
      <c r="BW1059" s="108"/>
      <c r="BX1059" s="108">
        <f>ROUND($F1059/6,0)</f>
        <v>603107</v>
      </c>
      <c r="BY1059" s="108">
        <f t="shared" ref="BY1059:BZ1059" si="19996">ROUNDDOWN($F1059/6,0)</f>
        <v>603106</v>
      </c>
      <c r="BZ1059" s="108">
        <f t="shared" si="19996"/>
        <v>603106</v>
      </c>
      <c r="CA1059" s="108">
        <f t="shared" ref="CA1059:CC1059" si="19997">ROUND($F1059/6,0)</f>
        <v>603107</v>
      </c>
      <c r="CB1059" s="108">
        <f t="shared" si="19997"/>
        <v>603107</v>
      </c>
      <c r="CC1059" s="108">
        <f t="shared" si="19997"/>
        <v>603107</v>
      </c>
      <c r="CD1059" s="108"/>
      <c r="CE1059" s="108"/>
      <c r="CF1059" s="108"/>
      <c r="CG1059" s="108"/>
      <c r="CH1059" s="109">
        <f>IF(C1059="","",F1059-SUM(G1059:CG1059))</f>
        <v>0</v>
      </c>
      <c r="CI1059" s="107">
        <f>IF(C1059="","",SUM(G1059:CG1059))</f>
        <v>3618640</v>
      </c>
      <c r="CJ1059" s="67" t="b">
        <f>IF(C1059="","",F1059=CI1059)</f>
        <v>1</v>
      </c>
    </row>
    <row r="1060" spans="1:88" s="5" customFormat="1" x14ac:dyDescent="0.3">
      <c r="A1060" s="172"/>
      <c r="B1060" s="156"/>
      <c r="C1060" s="169"/>
      <c r="D1060" s="159"/>
      <c r="E1060" s="162"/>
      <c r="F1060" s="165"/>
      <c r="G1060" s="110">
        <v>0</v>
      </c>
      <c r="H1060" s="110"/>
      <c r="I1060" s="110"/>
      <c r="J1060" s="110"/>
      <c r="K1060" s="110"/>
      <c r="L1060" s="110"/>
      <c r="M1060" s="110"/>
      <c r="N1060" s="110"/>
      <c r="O1060" s="110"/>
      <c r="P1060" s="110"/>
      <c r="Q1060" s="110"/>
      <c r="R1060" s="110"/>
      <c r="S1060" s="110"/>
      <c r="T1060" s="110"/>
      <c r="U1060" s="110">
        <f t="shared" ref="U1060" si="19998">ROUND(U1059/$E1059,2)</f>
        <v>0</v>
      </c>
      <c r="V1060" s="110">
        <f t="shared" ref="V1060" si="19999">ROUND(V1059/$E1059,2)</f>
        <v>0</v>
      </c>
      <c r="W1060" s="110">
        <f t="shared" ref="W1060" si="20000">ROUND(W1059/$E1059,2)</f>
        <v>0</v>
      </c>
      <c r="X1060" s="110">
        <f t="shared" ref="X1060" si="20001">ROUND(X1059/$E1059,2)</f>
        <v>0</v>
      </c>
      <c r="Y1060" s="110">
        <f t="shared" ref="Y1060" si="20002">ROUND(Y1059/$E1059,2)</f>
        <v>0</v>
      </c>
      <c r="Z1060" s="110">
        <f t="shared" ref="Z1060" si="20003">ROUND(Z1059/$E1059,2)</f>
        <v>0</v>
      </c>
      <c r="AA1060" s="110">
        <f t="shared" ref="AA1060" si="20004">ROUND(AA1059/$E1059,2)</f>
        <v>0</v>
      </c>
      <c r="AB1060" s="110">
        <f t="shared" ref="AB1060" si="20005">ROUND(AB1059/$E1059,2)</f>
        <v>0</v>
      </c>
      <c r="AC1060" s="110">
        <f t="shared" ref="AC1060" si="20006">ROUND(AC1059/$E1059,2)</f>
        <v>0</v>
      </c>
      <c r="AD1060" s="110">
        <f t="shared" ref="AD1060" si="20007">ROUND(AD1059/$E1059,2)</f>
        <v>0</v>
      </c>
      <c r="AE1060" s="110">
        <f t="shared" ref="AE1060" si="20008">ROUND(AE1059/$E1059,2)</f>
        <v>0</v>
      </c>
      <c r="AF1060" s="110">
        <f t="shared" ref="AF1060" si="20009">ROUND(AF1059/$E1059,2)</f>
        <v>0</v>
      </c>
      <c r="AG1060" s="110">
        <f t="shared" ref="AG1060" si="20010">ROUND(AG1059/$E1059,2)</f>
        <v>0</v>
      </c>
      <c r="AH1060" s="110">
        <f t="shared" ref="AH1060" si="20011">ROUND(AH1059/$E1059,2)</f>
        <v>0</v>
      </c>
      <c r="AI1060" s="110">
        <f t="shared" ref="AI1060" si="20012">ROUND(AI1059/$E1059,2)</f>
        <v>0</v>
      </c>
      <c r="AJ1060" s="110">
        <f t="shared" ref="AJ1060" si="20013">ROUND(AJ1059/$E1059,2)</f>
        <v>0</v>
      </c>
      <c r="AK1060" s="110">
        <f t="shared" ref="AK1060" si="20014">ROUND(AK1059/$E1059,2)</f>
        <v>0</v>
      </c>
      <c r="AL1060" s="110">
        <f t="shared" ref="AL1060" si="20015">ROUND(AL1059/$E1059,2)</f>
        <v>0</v>
      </c>
      <c r="AM1060" s="110">
        <f t="shared" ref="AM1060" si="20016">ROUND(AM1059/$E1059,2)</f>
        <v>0</v>
      </c>
      <c r="AN1060" s="110">
        <f t="shared" ref="AN1060" si="20017">ROUND(AN1059/$E1059,2)</f>
        <v>0</v>
      </c>
      <c r="AO1060" s="110">
        <f t="shared" ref="AO1060" si="20018">ROUND(AO1059/$E1059,2)</f>
        <v>0</v>
      </c>
      <c r="AP1060" s="110">
        <f t="shared" ref="AP1060" si="20019">ROUND(AP1059/$E1059,2)</f>
        <v>0</v>
      </c>
      <c r="AQ1060" s="110">
        <f t="shared" ref="AQ1060" si="20020">ROUND(AQ1059/$E1059,2)</f>
        <v>0</v>
      </c>
      <c r="AR1060" s="110">
        <f t="shared" ref="AR1060" si="20021">ROUND(AR1059/$E1059,2)</f>
        <v>0</v>
      </c>
      <c r="AS1060" s="110">
        <f t="shared" ref="AS1060" si="20022">ROUND(AS1059/$E1059,2)</f>
        <v>0</v>
      </c>
      <c r="AT1060" s="110">
        <f t="shared" ref="AT1060" si="20023">ROUND(AT1059/$E1059,2)</f>
        <v>0</v>
      </c>
      <c r="AU1060" s="110">
        <f t="shared" ref="AU1060" si="20024">ROUND(AU1059/$E1059,2)</f>
        <v>0</v>
      </c>
      <c r="AV1060" s="110">
        <f t="shared" ref="AV1060" si="20025">ROUND(AV1059/$E1059,2)</f>
        <v>0</v>
      </c>
      <c r="AW1060" s="110">
        <f t="shared" ref="AW1060" si="20026">ROUND(AW1059/$E1059,2)</f>
        <v>0</v>
      </c>
      <c r="AX1060" s="110">
        <f t="shared" ref="AX1060" si="20027">ROUND(AX1059/$E1059,2)</f>
        <v>0</v>
      </c>
      <c r="AY1060" s="110">
        <f t="shared" ref="AY1060" si="20028">ROUND(AY1059/$E1059,2)</f>
        <v>0</v>
      </c>
      <c r="AZ1060" s="110">
        <f t="shared" ref="AZ1060" si="20029">ROUND(AZ1059/$E1059,2)</f>
        <v>0</v>
      </c>
      <c r="BA1060" s="110">
        <f t="shared" ref="BA1060" si="20030">ROUND(BA1059/$E1059,2)</f>
        <v>0</v>
      </c>
      <c r="BB1060" s="110">
        <f t="shared" ref="BB1060" si="20031">ROUND(BB1059/$E1059,2)</f>
        <v>0</v>
      </c>
      <c r="BC1060" s="110">
        <f t="shared" ref="BC1060" si="20032">ROUND(BC1059/$E1059,2)</f>
        <v>0</v>
      </c>
      <c r="BD1060" s="110">
        <f t="shared" ref="BD1060" si="20033">ROUND(BD1059/$E1059,2)</f>
        <v>0</v>
      </c>
      <c r="BE1060" s="110">
        <f t="shared" ref="BE1060" si="20034">ROUND(BE1059/$E1059,2)</f>
        <v>0</v>
      </c>
      <c r="BF1060" s="110">
        <f t="shared" ref="BF1060" si="20035">ROUND(BF1059/$E1059,2)</f>
        <v>0</v>
      </c>
      <c r="BG1060" s="110">
        <f t="shared" ref="BG1060" si="20036">ROUND(BG1059/$E1059,2)</f>
        <v>0</v>
      </c>
      <c r="BH1060" s="110">
        <f t="shared" ref="BH1060" si="20037">ROUND(BH1059/$E1059,2)</f>
        <v>0</v>
      </c>
      <c r="BI1060" s="110">
        <f t="shared" ref="BI1060" si="20038">ROUND(BI1059/$E1059,2)</f>
        <v>0</v>
      </c>
      <c r="BJ1060" s="110">
        <f t="shared" ref="BJ1060" si="20039">ROUND(BJ1059/$E1059,2)</f>
        <v>0</v>
      </c>
      <c r="BK1060" s="110">
        <f t="shared" ref="BK1060" si="20040">ROUND(BK1059/$E1059,2)</f>
        <v>0</v>
      </c>
      <c r="BL1060" s="110">
        <f t="shared" ref="BL1060" si="20041">ROUND(BL1059/$E1059,2)</f>
        <v>0</v>
      </c>
      <c r="BM1060" s="110">
        <f t="shared" ref="BM1060" si="20042">ROUND(BM1059/$E1059,2)</f>
        <v>0</v>
      </c>
      <c r="BN1060" s="110">
        <f t="shared" ref="BN1060" si="20043">ROUND(BN1059/$E1059,2)</f>
        <v>0</v>
      </c>
      <c r="BO1060" s="110">
        <f t="shared" ref="BO1060" si="20044">ROUND(BO1059/$E1059,2)</f>
        <v>0</v>
      </c>
      <c r="BP1060" s="110">
        <f t="shared" ref="BP1060" si="20045">ROUND(BP1059/$E1059,2)</f>
        <v>0</v>
      </c>
      <c r="BQ1060" s="110">
        <f t="shared" ref="BQ1060" si="20046">ROUND(BQ1059/$E1059,2)</f>
        <v>0</v>
      </c>
      <c r="BR1060" s="110">
        <f t="shared" ref="BR1060" si="20047">ROUND(BR1059/$E1059,2)</f>
        <v>0</v>
      </c>
      <c r="BS1060" s="110">
        <f t="shared" ref="BS1060" si="20048">ROUND(BS1059/$E1059,2)</f>
        <v>0</v>
      </c>
      <c r="BT1060" s="110">
        <f t="shared" ref="BT1060" si="20049">ROUND(BT1059/$E1059,2)</f>
        <v>0</v>
      </c>
      <c r="BU1060" s="110">
        <f t="shared" ref="BU1060" si="20050">ROUND(BU1059/$E1059,2)</f>
        <v>0</v>
      </c>
      <c r="BV1060" s="110">
        <f t="shared" ref="BV1060" si="20051">ROUND(BV1059/$E1059,2)</f>
        <v>0</v>
      </c>
      <c r="BW1060" s="110">
        <f t="shared" ref="BW1060" si="20052">ROUND(BW1059/$E1059,2)</f>
        <v>0</v>
      </c>
      <c r="BX1060" s="110">
        <f t="shared" ref="BX1060" si="20053">ROUND(BX1059/$E1059,2)</f>
        <v>1.67</v>
      </c>
      <c r="BY1060" s="110">
        <f t="shared" ref="BY1060" si="20054">ROUND(BY1059/$E1059,2)</f>
        <v>1.67</v>
      </c>
      <c r="BZ1060" s="110">
        <f>ROUNDDOWN(BZ1059/$E1059,2)</f>
        <v>1.66</v>
      </c>
      <c r="CA1060" s="110">
        <f>ROUNDDOWN(CA1059/$E1059,2)</f>
        <v>1.66</v>
      </c>
      <c r="CB1060" s="110">
        <f t="shared" ref="CB1060" si="20055">ROUND(CB1059/$E1059,2)</f>
        <v>1.67</v>
      </c>
      <c r="CC1060" s="110">
        <f t="shared" ref="CC1060" si="20056">ROUND(CC1059/$E1059,2)</f>
        <v>1.67</v>
      </c>
      <c r="CD1060" s="110">
        <f t="shared" ref="CD1060" si="20057">ROUND(CD1059/$E1059,2)</f>
        <v>0</v>
      </c>
      <c r="CE1060" s="110"/>
      <c r="CF1060" s="110">
        <f t="shared" ref="CF1060" si="20058">ROUND(CF1059/$E1059,2)</f>
        <v>0</v>
      </c>
      <c r="CG1060" s="110">
        <f t="shared" ref="CG1060" si="20059">ROUND(CG1059/$E1059,2)</f>
        <v>0</v>
      </c>
      <c r="CH1060" s="111">
        <f>IF(C1059="","",D1059-SUM(G1060:CG1060))</f>
        <v>0</v>
      </c>
      <c r="CI1060" s="112">
        <f>IF(C1059="","",SUM(G1060:CG1060))</f>
        <v>10</v>
      </c>
      <c r="CJ1060" s="67" t="b">
        <f>IF(C1059="","",D1059=CI1060)</f>
        <v>1</v>
      </c>
    </row>
    <row r="1061" spans="1:88" s="5" customFormat="1" x14ac:dyDescent="0.3">
      <c r="A1061" s="173"/>
      <c r="B1061" s="157"/>
      <c r="C1061" s="170"/>
      <c r="D1061" s="160"/>
      <c r="E1061" s="163"/>
      <c r="F1061" s="166"/>
      <c r="G1061" s="113">
        <v>0</v>
      </c>
      <c r="H1061" s="113"/>
      <c r="I1061" s="113"/>
      <c r="J1061" s="113"/>
      <c r="K1061" s="113"/>
      <c r="L1061" s="113"/>
      <c r="M1061" s="113"/>
      <c r="N1061" s="113"/>
      <c r="O1061" s="113"/>
      <c r="P1061" s="113"/>
      <c r="Q1061" s="113"/>
      <c r="R1061" s="113"/>
      <c r="S1061" s="113"/>
      <c r="T1061" s="113"/>
      <c r="U1061" s="113">
        <f t="shared" ref="U1061:X1061" si="20060">U1059/$F1059</f>
        <v>0</v>
      </c>
      <c r="V1061" s="113">
        <f t="shared" si="20060"/>
        <v>0</v>
      </c>
      <c r="W1061" s="113">
        <f t="shared" si="20060"/>
        <v>0</v>
      </c>
      <c r="X1061" s="113">
        <f t="shared" si="20060"/>
        <v>0</v>
      </c>
      <c r="Y1061" s="113">
        <f t="shared" ref="Y1061:AG1061" si="20061">Y1059/$F1059</f>
        <v>0</v>
      </c>
      <c r="Z1061" s="113">
        <f t="shared" si="20061"/>
        <v>0</v>
      </c>
      <c r="AA1061" s="113">
        <f t="shared" si="20061"/>
        <v>0</v>
      </c>
      <c r="AB1061" s="113">
        <f t="shared" si="20061"/>
        <v>0</v>
      </c>
      <c r="AC1061" s="113">
        <f t="shared" si="20061"/>
        <v>0</v>
      </c>
      <c r="AD1061" s="113">
        <f t="shared" si="20061"/>
        <v>0</v>
      </c>
      <c r="AE1061" s="113">
        <f t="shared" si="20061"/>
        <v>0</v>
      </c>
      <c r="AF1061" s="113">
        <f t="shared" si="20061"/>
        <v>0</v>
      </c>
      <c r="AG1061" s="113">
        <f t="shared" si="20061"/>
        <v>0</v>
      </c>
      <c r="AH1061" s="113">
        <f t="shared" ref="AH1061:AK1061" si="20062">AH1059/$F1059</f>
        <v>0</v>
      </c>
      <c r="AI1061" s="113">
        <f t="shared" si="20062"/>
        <v>0</v>
      </c>
      <c r="AJ1061" s="113">
        <f t="shared" si="20062"/>
        <v>0</v>
      </c>
      <c r="AK1061" s="113">
        <f t="shared" si="20062"/>
        <v>0</v>
      </c>
      <c r="AL1061" s="113">
        <f t="shared" ref="AL1061:AT1061" si="20063">AL1059/$F1059</f>
        <v>0</v>
      </c>
      <c r="AM1061" s="113">
        <f t="shared" si="20063"/>
        <v>0</v>
      </c>
      <c r="AN1061" s="113">
        <f t="shared" si="20063"/>
        <v>0</v>
      </c>
      <c r="AO1061" s="113">
        <f t="shared" si="20063"/>
        <v>0</v>
      </c>
      <c r="AP1061" s="113">
        <f t="shared" si="20063"/>
        <v>0</v>
      </c>
      <c r="AQ1061" s="113">
        <f t="shared" si="20063"/>
        <v>0</v>
      </c>
      <c r="AR1061" s="113">
        <f t="shared" si="20063"/>
        <v>0</v>
      </c>
      <c r="AS1061" s="113">
        <f t="shared" si="20063"/>
        <v>0</v>
      </c>
      <c r="AT1061" s="113">
        <f t="shared" si="20063"/>
        <v>0</v>
      </c>
      <c r="AU1061" s="113">
        <f t="shared" ref="AU1061:AX1061" si="20064">AU1059/$F1059</f>
        <v>0</v>
      </c>
      <c r="AV1061" s="113">
        <f t="shared" si="20064"/>
        <v>0</v>
      </c>
      <c r="AW1061" s="113">
        <f t="shared" si="20064"/>
        <v>0</v>
      </c>
      <c r="AX1061" s="113">
        <f t="shared" si="20064"/>
        <v>0</v>
      </c>
      <c r="AY1061" s="113">
        <f t="shared" ref="AY1061:BC1061" si="20065">AY1059/$F1059</f>
        <v>0</v>
      </c>
      <c r="AZ1061" s="113">
        <f t="shared" si="20065"/>
        <v>0</v>
      </c>
      <c r="BA1061" s="113">
        <f t="shared" si="20065"/>
        <v>0</v>
      </c>
      <c r="BB1061" s="113">
        <f t="shared" si="20065"/>
        <v>0</v>
      </c>
      <c r="BC1061" s="113">
        <f t="shared" si="20065"/>
        <v>0</v>
      </c>
      <c r="BD1061" s="113">
        <f t="shared" ref="BD1061:BG1061" si="20066">BD1059/$F1059</f>
        <v>0</v>
      </c>
      <c r="BE1061" s="113">
        <f t="shared" si="20066"/>
        <v>0</v>
      </c>
      <c r="BF1061" s="113">
        <f t="shared" si="20066"/>
        <v>0</v>
      </c>
      <c r="BG1061" s="113">
        <f t="shared" si="20066"/>
        <v>0</v>
      </c>
      <c r="BH1061" s="113">
        <f t="shared" ref="BH1061:BK1061" si="20067">BH1059/$F1059</f>
        <v>0</v>
      </c>
      <c r="BI1061" s="113">
        <f t="shared" si="20067"/>
        <v>0</v>
      </c>
      <c r="BJ1061" s="113">
        <f t="shared" si="20067"/>
        <v>0</v>
      </c>
      <c r="BK1061" s="113">
        <f t="shared" si="20067"/>
        <v>0</v>
      </c>
      <c r="BL1061" s="113">
        <f t="shared" ref="BL1061:BP1061" si="20068">BL1059/$F1059</f>
        <v>0</v>
      </c>
      <c r="BM1061" s="113">
        <f t="shared" si="20068"/>
        <v>0</v>
      </c>
      <c r="BN1061" s="113">
        <f t="shared" si="20068"/>
        <v>0</v>
      </c>
      <c r="BO1061" s="113">
        <f t="shared" si="20068"/>
        <v>0</v>
      </c>
      <c r="BP1061" s="113">
        <f t="shared" si="20068"/>
        <v>0</v>
      </c>
      <c r="BQ1061" s="113">
        <f t="shared" ref="BQ1061:BT1061" si="20069">BQ1059/$F1059</f>
        <v>0</v>
      </c>
      <c r="BR1061" s="113">
        <f t="shared" si="20069"/>
        <v>0</v>
      </c>
      <c r="BS1061" s="113">
        <f t="shared" si="20069"/>
        <v>0</v>
      </c>
      <c r="BT1061" s="113">
        <f t="shared" si="20069"/>
        <v>0</v>
      </c>
      <c r="BU1061" s="113">
        <f t="shared" ref="BU1061:BX1061" si="20070">BU1059/$F1059</f>
        <v>0</v>
      </c>
      <c r="BV1061" s="113">
        <f t="shared" si="20070"/>
        <v>0</v>
      </c>
      <c r="BW1061" s="113">
        <f t="shared" si="20070"/>
        <v>0</v>
      </c>
      <c r="BX1061" s="113">
        <f t="shared" si="20070"/>
        <v>0.16666675878230494</v>
      </c>
      <c r="BY1061" s="113">
        <f t="shared" ref="BY1061:CC1061" si="20071">BY1059/$F1059</f>
        <v>0.16666648243539009</v>
      </c>
      <c r="BZ1061" s="113">
        <f t="shared" si="20071"/>
        <v>0.16666648243539009</v>
      </c>
      <c r="CA1061" s="113">
        <f t="shared" si="20071"/>
        <v>0.16666675878230494</v>
      </c>
      <c r="CB1061" s="113">
        <f t="shared" si="20071"/>
        <v>0.16666675878230494</v>
      </c>
      <c r="CC1061" s="113">
        <f t="shared" si="20071"/>
        <v>0.16666675878230494</v>
      </c>
      <c r="CD1061" s="113">
        <f t="shared" ref="CD1061:CG1061" si="20072">CD1059/$F1059</f>
        <v>0</v>
      </c>
      <c r="CE1061" s="113"/>
      <c r="CF1061" s="113">
        <f t="shared" si="20072"/>
        <v>0</v>
      </c>
      <c r="CG1061" s="113">
        <f t="shared" si="20072"/>
        <v>0</v>
      </c>
      <c r="CH1061" s="114">
        <f>IF(C1059="","",100%-SUM(G1061:CG1061))</f>
        <v>0</v>
      </c>
      <c r="CI1061" s="115">
        <f>IF(C1059="","",SUM(G1061:CG1061))</f>
        <v>1</v>
      </c>
      <c r="CJ1061" s="67" t="b">
        <f>IF(C1059="","",SUM(G1061:CG1061)=CI1061)</f>
        <v>1</v>
      </c>
    </row>
    <row r="1062" spans="1:88" s="5" customFormat="1" ht="15" customHeight="1" x14ac:dyDescent="0.3">
      <c r="A1062" s="171" t="s">
        <v>745</v>
      </c>
      <c r="B1062" s="155" t="s">
        <v>746</v>
      </c>
      <c r="C1062" s="168" t="s">
        <v>163</v>
      </c>
      <c r="D1062" s="158">
        <v>8</v>
      </c>
      <c r="E1062" s="161">
        <v>142398</v>
      </c>
      <c r="F1062" s="164">
        <f t="shared" si="19529"/>
        <v>1139184</v>
      </c>
      <c r="G1062" s="108">
        <v>0</v>
      </c>
      <c r="H1062" s="108"/>
      <c r="I1062" s="108"/>
      <c r="J1062" s="108"/>
      <c r="K1062" s="108"/>
      <c r="L1062" s="108"/>
      <c r="M1062" s="108"/>
      <c r="N1062" s="108"/>
      <c r="O1062" s="108"/>
      <c r="P1062" s="108"/>
      <c r="Q1062" s="108"/>
      <c r="R1062" s="108"/>
      <c r="S1062" s="108"/>
      <c r="T1062" s="108"/>
      <c r="U1062" s="108"/>
      <c r="V1062" s="108"/>
      <c r="W1062" s="108"/>
      <c r="X1062" s="108"/>
      <c r="Y1062" s="108"/>
      <c r="Z1062" s="108"/>
      <c r="AA1062" s="108"/>
      <c r="AB1062" s="108"/>
      <c r="AC1062" s="108"/>
      <c r="AD1062" s="108"/>
      <c r="AE1062" s="108"/>
      <c r="AF1062" s="108"/>
      <c r="AG1062" s="108"/>
      <c r="AH1062" s="108"/>
      <c r="AI1062" s="108"/>
      <c r="AJ1062" s="108"/>
      <c r="AK1062" s="108"/>
      <c r="AL1062" s="108"/>
      <c r="AM1062" s="108"/>
      <c r="AN1062" s="108"/>
      <c r="AO1062" s="108"/>
      <c r="AP1062" s="108"/>
      <c r="AQ1062" s="108"/>
      <c r="AR1062" s="108"/>
      <c r="AS1062" s="108"/>
      <c r="AT1062" s="108"/>
      <c r="AU1062" s="108"/>
      <c r="AV1062" s="108"/>
      <c r="AW1062" s="108"/>
      <c r="AX1062" s="108"/>
      <c r="AY1062" s="108"/>
      <c r="AZ1062" s="108"/>
      <c r="BA1062" s="108"/>
      <c r="BB1062" s="108"/>
      <c r="BC1062" s="108"/>
      <c r="BD1062" s="108"/>
      <c r="BE1062" s="108"/>
      <c r="BF1062" s="108"/>
      <c r="BG1062" s="108"/>
      <c r="BH1062" s="108"/>
      <c r="BI1062" s="108"/>
      <c r="BJ1062" s="108"/>
      <c r="BK1062" s="108"/>
      <c r="BL1062" s="108"/>
      <c r="BM1062" s="108"/>
      <c r="BN1062" s="108"/>
      <c r="BO1062" s="108"/>
      <c r="BP1062" s="108"/>
      <c r="BQ1062" s="108"/>
      <c r="BR1062" s="108"/>
      <c r="BS1062" s="108"/>
      <c r="BT1062" s="108"/>
      <c r="BU1062" s="108"/>
      <c r="BV1062" s="108"/>
      <c r="BW1062" s="108"/>
      <c r="BX1062" s="108">
        <f>ROUND($F1062/6,0)</f>
        <v>189864</v>
      </c>
      <c r="BY1062" s="108">
        <f>ROUND($F1062/6,0)</f>
        <v>189864</v>
      </c>
      <c r="BZ1062" s="108">
        <f t="shared" ref="BZ1062:CC1062" si="20073">ROUND($F1062/6,0)</f>
        <v>189864</v>
      </c>
      <c r="CA1062" s="108">
        <f t="shared" si="20073"/>
        <v>189864</v>
      </c>
      <c r="CB1062" s="108">
        <f t="shared" si="20073"/>
        <v>189864</v>
      </c>
      <c r="CC1062" s="108">
        <f t="shared" si="20073"/>
        <v>189864</v>
      </c>
      <c r="CD1062" s="108"/>
      <c r="CE1062" s="108"/>
      <c r="CF1062" s="108"/>
      <c r="CG1062" s="108"/>
      <c r="CH1062" s="109">
        <f>IF(C1062="","",F1062-SUM(G1062:CG1062))</f>
        <v>0</v>
      </c>
      <c r="CI1062" s="107">
        <f>IF(C1062="","",SUM(G1062:CG1062))</f>
        <v>1139184</v>
      </c>
      <c r="CJ1062" s="67" t="b">
        <f>IF(C1062="","",F1062=CI1062)</f>
        <v>1</v>
      </c>
    </row>
    <row r="1063" spans="1:88" s="5" customFormat="1" x14ac:dyDescent="0.3">
      <c r="A1063" s="172"/>
      <c r="B1063" s="156"/>
      <c r="C1063" s="169"/>
      <c r="D1063" s="159"/>
      <c r="E1063" s="162"/>
      <c r="F1063" s="165"/>
      <c r="G1063" s="110">
        <v>0</v>
      </c>
      <c r="H1063" s="110"/>
      <c r="I1063" s="110"/>
      <c r="J1063" s="110"/>
      <c r="K1063" s="110"/>
      <c r="L1063" s="110"/>
      <c r="M1063" s="110"/>
      <c r="N1063" s="110"/>
      <c r="O1063" s="110"/>
      <c r="P1063" s="110"/>
      <c r="Q1063" s="110"/>
      <c r="R1063" s="110"/>
      <c r="S1063" s="110"/>
      <c r="T1063" s="110"/>
      <c r="U1063" s="110">
        <f t="shared" ref="U1063" si="20074">ROUND(U1062/$E1062,2)</f>
        <v>0</v>
      </c>
      <c r="V1063" s="110">
        <f t="shared" ref="V1063" si="20075">ROUND(V1062/$E1062,2)</f>
        <v>0</v>
      </c>
      <c r="W1063" s="110">
        <f t="shared" ref="W1063" si="20076">ROUND(W1062/$E1062,2)</f>
        <v>0</v>
      </c>
      <c r="X1063" s="110">
        <f t="shared" ref="X1063" si="20077">ROUND(X1062/$E1062,2)</f>
        <v>0</v>
      </c>
      <c r="Y1063" s="110">
        <f t="shared" ref="Y1063" si="20078">ROUND(Y1062/$E1062,2)</f>
        <v>0</v>
      </c>
      <c r="Z1063" s="110">
        <f t="shared" ref="Z1063" si="20079">ROUND(Z1062/$E1062,2)</f>
        <v>0</v>
      </c>
      <c r="AA1063" s="110">
        <f t="shared" ref="AA1063" si="20080">ROUND(AA1062/$E1062,2)</f>
        <v>0</v>
      </c>
      <c r="AB1063" s="110">
        <f t="shared" ref="AB1063" si="20081">ROUND(AB1062/$E1062,2)</f>
        <v>0</v>
      </c>
      <c r="AC1063" s="110">
        <f t="shared" ref="AC1063" si="20082">ROUND(AC1062/$E1062,2)</f>
        <v>0</v>
      </c>
      <c r="AD1063" s="110">
        <f t="shared" ref="AD1063" si="20083">ROUND(AD1062/$E1062,2)</f>
        <v>0</v>
      </c>
      <c r="AE1063" s="110">
        <f t="shared" ref="AE1063" si="20084">ROUND(AE1062/$E1062,2)</f>
        <v>0</v>
      </c>
      <c r="AF1063" s="110">
        <f t="shared" ref="AF1063" si="20085">ROUND(AF1062/$E1062,2)</f>
        <v>0</v>
      </c>
      <c r="AG1063" s="110">
        <f t="shared" ref="AG1063" si="20086">ROUND(AG1062/$E1062,2)</f>
        <v>0</v>
      </c>
      <c r="AH1063" s="110">
        <f t="shared" ref="AH1063" si="20087">ROUND(AH1062/$E1062,2)</f>
        <v>0</v>
      </c>
      <c r="AI1063" s="110">
        <f t="shared" ref="AI1063" si="20088">ROUND(AI1062/$E1062,2)</f>
        <v>0</v>
      </c>
      <c r="AJ1063" s="110">
        <f t="shared" ref="AJ1063" si="20089">ROUND(AJ1062/$E1062,2)</f>
        <v>0</v>
      </c>
      <c r="AK1063" s="110">
        <f t="shared" ref="AK1063" si="20090">ROUND(AK1062/$E1062,2)</f>
        <v>0</v>
      </c>
      <c r="AL1063" s="110">
        <f t="shared" ref="AL1063" si="20091">ROUND(AL1062/$E1062,2)</f>
        <v>0</v>
      </c>
      <c r="AM1063" s="110">
        <f t="shared" ref="AM1063" si="20092">ROUND(AM1062/$E1062,2)</f>
        <v>0</v>
      </c>
      <c r="AN1063" s="110">
        <f t="shared" ref="AN1063" si="20093">ROUND(AN1062/$E1062,2)</f>
        <v>0</v>
      </c>
      <c r="AO1063" s="110">
        <f t="shared" ref="AO1063" si="20094">ROUND(AO1062/$E1062,2)</f>
        <v>0</v>
      </c>
      <c r="AP1063" s="110">
        <f t="shared" ref="AP1063" si="20095">ROUND(AP1062/$E1062,2)</f>
        <v>0</v>
      </c>
      <c r="AQ1063" s="110">
        <f t="shared" ref="AQ1063" si="20096">ROUND(AQ1062/$E1062,2)</f>
        <v>0</v>
      </c>
      <c r="AR1063" s="110">
        <f t="shared" ref="AR1063" si="20097">ROUND(AR1062/$E1062,2)</f>
        <v>0</v>
      </c>
      <c r="AS1063" s="110">
        <f t="shared" ref="AS1063" si="20098">ROUND(AS1062/$E1062,2)</f>
        <v>0</v>
      </c>
      <c r="AT1063" s="110">
        <f t="shared" ref="AT1063" si="20099">ROUND(AT1062/$E1062,2)</f>
        <v>0</v>
      </c>
      <c r="AU1063" s="110">
        <f t="shared" ref="AU1063" si="20100">ROUND(AU1062/$E1062,2)</f>
        <v>0</v>
      </c>
      <c r="AV1063" s="110">
        <f t="shared" ref="AV1063" si="20101">ROUND(AV1062/$E1062,2)</f>
        <v>0</v>
      </c>
      <c r="AW1063" s="110">
        <f t="shared" ref="AW1063" si="20102">ROUND(AW1062/$E1062,2)</f>
        <v>0</v>
      </c>
      <c r="AX1063" s="110">
        <f t="shared" ref="AX1063" si="20103">ROUND(AX1062/$E1062,2)</f>
        <v>0</v>
      </c>
      <c r="AY1063" s="110">
        <f t="shared" ref="AY1063" si="20104">ROUND(AY1062/$E1062,2)</f>
        <v>0</v>
      </c>
      <c r="AZ1063" s="110">
        <f t="shared" ref="AZ1063" si="20105">ROUND(AZ1062/$E1062,2)</f>
        <v>0</v>
      </c>
      <c r="BA1063" s="110">
        <f t="shared" ref="BA1063" si="20106">ROUND(BA1062/$E1062,2)</f>
        <v>0</v>
      </c>
      <c r="BB1063" s="110">
        <f t="shared" ref="BB1063" si="20107">ROUND(BB1062/$E1062,2)</f>
        <v>0</v>
      </c>
      <c r="BC1063" s="110">
        <f t="shared" ref="BC1063" si="20108">ROUND(BC1062/$E1062,2)</f>
        <v>0</v>
      </c>
      <c r="BD1063" s="110">
        <f t="shared" ref="BD1063" si="20109">ROUND(BD1062/$E1062,2)</f>
        <v>0</v>
      </c>
      <c r="BE1063" s="110">
        <f t="shared" ref="BE1063" si="20110">ROUND(BE1062/$E1062,2)</f>
        <v>0</v>
      </c>
      <c r="BF1063" s="110">
        <f t="shared" ref="BF1063" si="20111">ROUND(BF1062/$E1062,2)</f>
        <v>0</v>
      </c>
      <c r="BG1063" s="110">
        <f t="shared" ref="BG1063" si="20112">ROUND(BG1062/$E1062,2)</f>
        <v>0</v>
      </c>
      <c r="BH1063" s="110">
        <f t="shared" ref="BH1063" si="20113">ROUND(BH1062/$E1062,2)</f>
        <v>0</v>
      </c>
      <c r="BI1063" s="110">
        <f t="shared" ref="BI1063" si="20114">ROUND(BI1062/$E1062,2)</f>
        <v>0</v>
      </c>
      <c r="BJ1063" s="110">
        <f t="shared" ref="BJ1063" si="20115">ROUND(BJ1062/$E1062,2)</f>
        <v>0</v>
      </c>
      <c r="BK1063" s="110">
        <f t="shared" ref="BK1063" si="20116">ROUND(BK1062/$E1062,2)</f>
        <v>0</v>
      </c>
      <c r="BL1063" s="110">
        <f t="shared" ref="BL1063" si="20117">ROUND(BL1062/$E1062,2)</f>
        <v>0</v>
      </c>
      <c r="BM1063" s="110">
        <f t="shared" ref="BM1063" si="20118">ROUND(BM1062/$E1062,2)</f>
        <v>0</v>
      </c>
      <c r="BN1063" s="110">
        <f t="shared" ref="BN1063" si="20119">ROUND(BN1062/$E1062,2)</f>
        <v>0</v>
      </c>
      <c r="BO1063" s="110">
        <f t="shared" ref="BO1063" si="20120">ROUND(BO1062/$E1062,2)</f>
        <v>0</v>
      </c>
      <c r="BP1063" s="110">
        <f t="shared" ref="BP1063" si="20121">ROUND(BP1062/$E1062,2)</f>
        <v>0</v>
      </c>
      <c r="BQ1063" s="110">
        <f t="shared" ref="BQ1063" si="20122">ROUND(BQ1062/$E1062,2)</f>
        <v>0</v>
      </c>
      <c r="BR1063" s="110">
        <f t="shared" ref="BR1063" si="20123">ROUND(BR1062/$E1062,2)</f>
        <v>0</v>
      </c>
      <c r="BS1063" s="110">
        <f t="shared" ref="BS1063" si="20124">ROUND(BS1062/$E1062,2)</f>
        <v>0</v>
      </c>
      <c r="BT1063" s="110">
        <f t="shared" ref="BT1063" si="20125">ROUND(BT1062/$E1062,2)</f>
        <v>0</v>
      </c>
      <c r="BU1063" s="110">
        <f t="shared" ref="BU1063" si="20126">ROUND(BU1062/$E1062,2)</f>
        <v>0</v>
      </c>
      <c r="BV1063" s="110">
        <f t="shared" ref="BV1063" si="20127">ROUND(BV1062/$E1062,2)</f>
        <v>0</v>
      </c>
      <c r="BW1063" s="110">
        <f t="shared" ref="BW1063" si="20128">ROUND(BW1062/$E1062,2)</f>
        <v>0</v>
      </c>
      <c r="BX1063" s="110">
        <f t="shared" ref="BX1063" si="20129">ROUND(BX1062/$E1062,2)</f>
        <v>1.33</v>
      </c>
      <c r="BY1063" s="110">
        <f t="shared" ref="BY1063" si="20130">ROUND(BY1062/$E1062,2)</f>
        <v>1.33</v>
      </c>
      <c r="BZ1063" s="110">
        <f t="shared" ref="BZ1063" si="20131">ROUND(BZ1062/$E1062,2)</f>
        <v>1.33</v>
      </c>
      <c r="CA1063" s="110">
        <f t="shared" ref="CA1063:CB1063" si="20132">ROUNDUP(CA1062/$E1062,2)</f>
        <v>1.34</v>
      </c>
      <c r="CB1063" s="110">
        <f t="shared" si="20132"/>
        <v>1.34</v>
      </c>
      <c r="CC1063" s="110">
        <f t="shared" ref="CC1063" si="20133">ROUND(CC1062/$E1062,2)</f>
        <v>1.33</v>
      </c>
      <c r="CD1063" s="110">
        <f t="shared" ref="CD1063" si="20134">ROUND(CD1062/$E1062,2)</f>
        <v>0</v>
      </c>
      <c r="CE1063" s="110"/>
      <c r="CF1063" s="110">
        <f t="shared" ref="CF1063" si="20135">ROUND(CF1062/$E1062,2)</f>
        <v>0</v>
      </c>
      <c r="CG1063" s="110">
        <f t="shared" ref="CG1063" si="20136">ROUND(CG1062/$E1062,2)</f>
        <v>0</v>
      </c>
      <c r="CH1063" s="111">
        <f>IF(C1062="","",D1062-SUM(G1063:CG1063))</f>
        <v>0</v>
      </c>
      <c r="CI1063" s="112">
        <f>IF(C1062="","",SUM(G1063:CG1063))</f>
        <v>8</v>
      </c>
      <c r="CJ1063" s="67" t="b">
        <f>IF(C1062="","",D1062=CI1063)</f>
        <v>1</v>
      </c>
    </row>
    <row r="1064" spans="1:88" s="5" customFormat="1" x14ac:dyDescent="0.3">
      <c r="A1064" s="173"/>
      <c r="B1064" s="157"/>
      <c r="C1064" s="170"/>
      <c r="D1064" s="160"/>
      <c r="E1064" s="163"/>
      <c r="F1064" s="166"/>
      <c r="G1064" s="113">
        <v>0</v>
      </c>
      <c r="H1064" s="113"/>
      <c r="I1064" s="113"/>
      <c r="J1064" s="113"/>
      <c r="K1064" s="113"/>
      <c r="L1064" s="113"/>
      <c r="M1064" s="113"/>
      <c r="N1064" s="113"/>
      <c r="O1064" s="113"/>
      <c r="P1064" s="113"/>
      <c r="Q1064" s="113"/>
      <c r="R1064" s="113"/>
      <c r="S1064" s="113"/>
      <c r="T1064" s="113"/>
      <c r="U1064" s="113">
        <f t="shared" ref="U1064:X1064" si="20137">U1062/$F1062</f>
        <v>0</v>
      </c>
      <c r="V1064" s="113">
        <f t="shared" si="20137"/>
        <v>0</v>
      </c>
      <c r="W1064" s="113">
        <f t="shared" si="20137"/>
        <v>0</v>
      </c>
      <c r="X1064" s="113">
        <f t="shared" si="20137"/>
        <v>0</v>
      </c>
      <c r="Y1064" s="113">
        <f t="shared" ref="Y1064:AG1064" si="20138">Y1062/$F1062</f>
        <v>0</v>
      </c>
      <c r="Z1064" s="113">
        <f t="shared" si="20138"/>
        <v>0</v>
      </c>
      <c r="AA1064" s="113">
        <f t="shared" si="20138"/>
        <v>0</v>
      </c>
      <c r="AB1064" s="113">
        <f t="shared" si="20138"/>
        <v>0</v>
      </c>
      <c r="AC1064" s="113">
        <f t="shared" si="20138"/>
        <v>0</v>
      </c>
      <c r="AD1064" s="113">
        <f t="shared" si="20138"/>
        <v>0</v>
      </c>
      <c r="AE1064" s="113">
        <f t="shared" si="20138"/>
        <v>0</v>
      </c>
      <c r="AF1064" s="113">
        <f t="shared" si="20138"/>
        <v>0</v>
      </c>
      <c r="AG1064" s="113">
        <f t="shared" si="20138"/>
        <v>0</v>
      </c>
      <c r="AH1064" s="113">
        <f t="shared" ref="AH1064:AK1064" si="20139">AH1062/$F1062</f>
        <v>0</v>
      </c>
      <c r="AI1064" s="113">
        <f t="shared" si="20139"/>
        <v>0</v>
      </c>
      <c r="AJ1064" s="113">
        <f t="shared" si="20139"/>
        <v>0</v>
      </c>
      <c r="AK1064" s="113">
        <f t="shared" si="20139"/>
        <v>0</v>
      </c>
      <c r="AL1064" s="113">
        <f t="shared" ref="AL1064:AT1064" si="20140">AL1062/$F1062</f>
        <v>0</v>
      </c>
      <c r="AM1064" s="113">
        <f t="shared" si="20140"/>
        <v>0</v>
      </c>
      <c r="AN1064" s="113">
        <f t="shared" si="20140"/>
        <v>0</v>
      </c>
      <c r="AO1064" s="113">
        <f t="shared" si="20140"/>
        <v>0</v>
      </c>
      <c r="AP1064" s="113">
        <f t="shared" si="20140"/>
        <v>0</v>
      </c>
      <c r="AQ1064" s="113">
        <f t="shared" si="20140"/>
        <v>0</v>
      </c>
      <c r="AR1064" s="113">
        <f t="shared" si="20140"/>
        <v>0</v>
      </c>
      <c r="AS1064" s="113">
        <f t="shared" si="20140"/>
        <v>0</v>
      </c>
      <c r="AT1064" s="113">
        <f t="shared" si="20140"/>
        <v>0</v>
      </c>
      <c r="AU1064" s="113">
        <f t="shared" ref="AU1064:AX1064" si="20141">AU1062/$F1062</f>
        <v>0</v>
      </c>
      <c r="AV1064" s="113">
        <f t="shared" si="20141"/>
        <v>0</v>
      </c>
      <c r="AW1064" s="113">
        <f t="shared" si="20141"/>
        <v>0</v>
      </c>
      <c r="AX1064" s="113">
        <f t="shared" si="20141"/>
        <v>0</v>
      </c>
      <c r="AY1064" s="113">
        <f t="shared" ref="AY1064:BC1064" si="20142">AY1062/$F1062</f>
        <v>0</v>
      </c>
      <c r="AZ1064" s="113">
        <f t="shared" si="20142"/>
        <v>0</v>
      </c>
      <c r="BA1064" s="113">
        <f t="shared" si="20142"/>
        <v>0</v>
      </c>
      <c r="BB1064" s="113">
        <f t="shared" si="20142"/>
        <v>0</v>
      </c>
      <c r="BC1064" s="113">
        <f t="shared" si="20142"/>
        <v>0</v>
      </c>
      <c r="BD1064" s="113">
        <f t="shared" ref="BD1064:BG1064" si="20143">BD1062/$F1062</f>
        <v>0</v>
      </c>
      <c r="BE1064" s="113">
        <f t="shared" si="20143"/>
        <v>0</v>
      </c>
      <c r="BF1064" s="113">
        <f t="shared" si="20143"/>
        <v>0</v>
      </c>
      <c r="BG1064" s="113">
        <f t="shared" si="20143"/>
        <v>0</v>
      </c>
      <c r="BH1064" s="113">
        <f t="shared" ref="BH1064:BK1064" si="20144">BH1062/$F1062</f>
        <v>0</v>
      </c>
      <c r="BI1064" s="113">
        <f t="shared" si="20144"/>
        <v>0</v>
      </c>
      <c r="BJ1064" s="113">
        <f t="shared" si="20144"/>
        <v>0</v>
      </c>
      <c r="BK1064" s="113">
        <f t="shared" si="20144"/>
        <v>0</v>
      </c>
      <c r="BL1064" s="113">
        <f t="shared" ref="BL1064:BP1064" si="20145">BL1062/$F1062</f>
        <v>0</v>
      </c>
      <c r="BM1064" s="113">
        <f t="shared" si="20145"/>
        <v>0</v>
      </c>
      <c r="BN1064" s="113">
        <f t="shared" si="20145"/>
        <v>0</v>
      </c>
      <c r="BO1064" s="113">
        <f t="shared" si="20145"/>
        <v>0</v>
      </c>
      <c r="BP1064" s="113">
        <f t="shared" si="20145"/>
        <v>0</v>
      </c>
      <c r="BQ1064" s="113">
        <f t="shared" ref="BQ1064:BT1064" si="20146">BQ1062/$F1062</f>
        <v>0</v>
      </c>
      <c r="BR1064" s="113">
        <f t="shared" si="20146"/>
        <v>0</v>
      </c>
      <c r="BS1064" s="113">
        <f t="shared" si="20146"/>
        <v>0</v>
      </c>
      <c r="BT1064" s="113">
        <f t="shared" si="20146"/>
        <v>0</v>
      </c>
      <c r="BU1064" s="113">
        <f t="shared" ref="BU1064:BX1064" si="20147">BU1062/$F1062</f>
        <v>0</v>
      </c>
      <c r="BV1064" s="113">
        <f t="shared" si="20147"/>
        <v>0</v>
      </c>
      <c r="BW1064" s="113">
        <f t="shared" si="20147"/>
        <v>0</v>
      </c>
      <c r="BX1064" s="113">
        <f t="shared" si="20147"/>
        <v>0.16666666666666666</v>
      </c>
      <c r="BY1064" s="113">
        <f t="shared" ref="BY1064:CC1064" si="20148">BY1062/$F1062</f>
        <v>0.16666666666666666</v>
      </c>
      <c r="BZ1064" s="113">
        <f t="shared" si="20148"/>
        <v>0.16666666666666666</v>
      </c>
      <c r="CA1064" s="113">
        <f t="shared" si="20148"/>
        <v>0.16666666666666666</v>
      </c>
      <c r="CB1064" s="113">
        <f t="shared" si="20148"/>
        <v>0.16666666666666666</v>
      </c>
      <c r="CC1064" s="113">
        <f t="shared" si="20148"/>
        <v>0.16666666666666666</v>
      </c>
      <c r="CD1064" s="113">
        <f t="shared" ref="CD1064:CG1064" si="20149">CD1062/$F1062</f>
        <v>0</v>
      </c>
      <c r="CE1064" s="113"/>
      <c r="CF1064" s="113">
        <f t="shared" si="20149"/>
        <v>0</v>
      </c>
      <c r="CG1064" s="113">
        <f t="shared" si="20149"/>
        <v>0</v>
      </c>
      <c r="CH1064" s="114">
        <f>IF(C1062="","",100%-SUM(G1064:CG1064))</f>
        <v>1.1102230246251565E-16</v>
      </c>
      <c r="CI1064" s="115">
        <f>IF(C1062="","",SUM(G1064:CG1064))</f>
        <v>0.99999999999999989</v>
      </c>
      <c r="CJ1064" s="67" t="b">
        <f>IF(C1062="","",SUM(G1064:CG1064)=CI1064)</f>
        <v>1</v>
      </c>
    </row>
    <row r="1065" spans="1:88" s="5" customFormat="1" ht="22.05" customHeight="1" x14ac:dyDescent="0.3">
      <c r="A1065" s="171" t="s">
        <v>747</v>
      </c>
      <c r="B1065" s="155" t="s">
        <v>748</v>
      </c>
      <c r="C1065" s="168" t="s">
        <v>163</v>
      </c>
      <c r="D1065" s="158">
        <v>3</v>
      </c>
      <c r="E1065" s="161">
        <v>1495217</v>
      </c>
      <c r="F1065" s="164">
        <f t="shared" si="19529"/>
        <v>4485651</v>
      </c>
      <c r="G1065" s="108">
        <v>0</v>
      </c>
      <c r="H1065" s="108"/>
      <c r="I1065" s="108"/>
      <c r="J1065" s="108"/>
      <c r="K1065" s="108"/>
      <c r="L1065" s="108"/>
      <c r="M1065" s="108"/>
      <c r="N1065" s="108"/>
      <c r="O1065" s="108"/>
      <c r="P1065" s="108"/>
      <c r="Q1065" s="108"/>
      <c r="R1065" s="108"/>
      <c r="S1065" s="108"/>
      <c r="T1065" s="108"/>
      <c r="U1065" s="108"/>
      <c r="V1065" s="108"/>
      <c r="W1065" s="108"/>
      <c r="X1065" s="108"/>
      <c r="Y1065" s="108"/>
      <c r="Z1065" s="108"/>
      <c r="AA1065" s="108"/>
      <c r="AB1065" s="108"/>
      <c r="AC1065" s="108"/>
      <c r="AD1065" s="108"/>
      <c r="AE1065" s="108"/>
      <c r="AF1065" s="108"/>
      <c r="AG1065" s="108"/>
      <c r="AH1065" s="108"/>
      <c r="AI1065" s="108"/>
      <c r="AJ1065" s="108"/>
      <c r="AK1065" s="108"/>
      <c r="AL1065" s="108"/>
      <c r="AM1065" s="108"/>
      <c r="AN1065" s="108"/>
      <c r="AO1065" s="108"/>
      <c r="AP1065" s="108"/>
      <c r="AQ1065" s="108"/>
      <c r="AR1065" s="108"/>
      <c r="AS1065" s="108"/>
      <c r="AT1065" s="108"/>
      <c r="AU1065" s="108"/>
      <c r="AV1065" s="108"/>
      <c r="AW1065" s="108"/>
      <c r="AX1065" s="108"/>
      <c r="AY1065" s="108"/>
      <c r="AZ1065" s="108"/>
      <c r="BA1065" s="108"/>
      <c r="BB1065" s="108"/>
      <c r="BC1065" s="108"/>
      <c r="BD1065" s="108"/>
      <c r="BE1065" s="108"/>
      <c r="BF1065" s="108"/>
      <c r="BG1065" s="108"/>
      <c r="BH1065" s="108"/>
      <c r="BI1065" s="108"/>
      <c r="BJ1065" s="108"/>
      <c r="BK1065" s="108"/>
      <c r="BL1065" s="108"/>
      <c r="BM1065" s="108"/>
      <c r="BN1065" s="108"/>
      <c r="BO1065" s="108"/>
      <c r="BP1065" s="108"/>
      <c r="BQ1065" s="108"/>
      <c r="BR1065" s="108"/>
      <c r="BS1065" s="108"/>
      <c r="BT1065" s="108"/>
      <c r="BU1065" s="108"/>
      <c r="BV1065" s="108"/>
      <c r="BW1065" s="108"/>
      <c r="BX1065" s="108">
        <f>ROUND($F1065/6,0)</f>
        <v>747609</v>
      </c>
      <c r="BY1065" s="108">
        <f t="shared" ref="BY1065:CA1065" si="20150">ROUNDDOWN($F1065/6,0)</f>
        <v>747608</v>
      </c>
      <c r="BZ1065" s="108">
        <f t="shared" si="20150"/>
        <v>747608</v>
      </c>
      <c r="CA1065" s="108">
        <f t="shared" si="20150"/>
        <v>747608</v>
      </c>
      <c r="CB1065" s="108">
        <f t="shared" ref="CB1065:CC1065" si="20151">ROUND($F1065/6,0)</f>
        <v>747609</v>
      </c>
      <c r="CC1065" s="108">
        <f t="shared" si="20151"/>
        <v>747609</v>
      </c>
      <c r="CD1065" s="108"/>
      <c r="CE1065" s="108"/>
      <c r="CF1065" s="108"/>
      <c r="CG1065" s="108"/>
      <c r="CH1065" s="109">
        <f>IF(C1065="","",F1065-SUM(G1065:CG1065))</f>
        <v>0</v>
      </c>
      <c r="CI1065" s="107">
        <f>IF(C1065="","",SUM(G1065:CG1065))</f>
        <v>4485651</v>
      </c>
      <c r="CJ1065" s="67" t="b">
        <f>IF(C1065="","",F1065=CI1065)</f>
        <v>1</v>
      </c>
    </row>
    <row r="1066" spans="1:88" s="5" customFormat="1" ht="22.05" customHeight="1" x14ac:dyDescent="0.3">
      <c r="A1066" s="172"/>
      <c r="B1066" s="156"/>
      <c r="C1066" s="169"/>
      <c r="D1066" s="159"/>
      <c r="E1066" s="162"/>
      <c r="F1066" s="165"/>
      <c r="G1066" s="110">
        <v>0</v>
      </c>
      <c r="H1066" s="110"/>
      <c r="I1066" s="110"/>
      <c r="J1066" s="110"/>
      <c r="K1066" s="110"/>
      <c r="L1066" s="110"/>
      <c r="M1066" s="110"/>
      <c r="N1066" s="110"/>
      <c r="O1066" s="110"/>
      <c r="P1066" s="110"/>
      <c r="Q1066" s="110"/>
      <c r="R1066" s="110"/>
      <c r="S1066" s="110"/>
      <c r="T1066" s="110"/>
      <c r="U1066" s="110">
        <f t="shared" ref="U1066" si="20152">ROUND(U1065/$E1065,2)</f>
        <v>0</v>
      </c>
      <c r="V1066" s="110">
        <f t="shared" ref="V1066" si="20153">ROUND(V1065/$E1065,2)</f>
        <v>0</v>
      </c>
      <c r="W1066" s="110">
        <f t="shared" ref="W1066" si="20154">ROUND(W1065/$E1065,2)</f>
        <v>0</v>
      </c>
      <c r="X1066" s="110">
        <f t="shared" ref="X1066" si="20155">ROUND(X1065/$E1065,2)</f>
        <v>0</v>
      </c>
      <c r="Y1066" s="110">
        <f t="shared" ref="Y1066" si="20156">ROUND(Y1065/$E1065,2)</f>
        <v>0</v>
      </c>
      <c r="Z1066" s="110">
        <f t="shared" ref="Z1066" si="20157">ROUND(Z1065/$E1065,2)</f>
        <v>0</v>
      </c>
      <c r="AA1066" s="110">
        <f t="shared" ref="AA1066" si="20158">ROUND(AA1065/$E1065,2)</f>
        <v>0</v>
      </c>
      <c r="AB1066" s="110">
        <f t="shared" ref="AB1066" si="20159">ROUND(AB1065/$E1065,2)</f>
        <v>0</v>
      </c>
      <c r="AC1066" s="110">
        <f t="shared" ref="AC1066" si="20160">ROUND(AC1065/$E1065,2)</f>
        <v>0</v>
      </c>
      <c r="AD1066" s="110">
        <f t="shared" ref="AD1066" si="20161">ROUND(AD1065/$E1065,2)</f>
        <v>0</v>
      </c>
      <c r="AE1066" s="110">
        <f t="shared" ref="AE1066" si="20162">ROUND(AE1065/$E1065,2)</f>
        <v>0</v>
      </c>
      <c r="AF1066" s="110">
        <f t="shared" ref="AF1066" si="20163">ROUND(AF1065/$E1065,2)</f>
        <v>0</v>
      </c>
      <c r="AG1066" s="110">
        <f t="shared" ref="AG1066" si="20164">ROUND(AG1065/$E1065,2)</f>
        <v>0</v>
      </c>
      <c r="AH1066" s="110">
        <f t="shared" ref="AH1066" si="20165">ROUND(AH1065/$E1065,2)</f>
        <v>0</v>
      </c>
      <c r="AI1066" s="110">
        <f t="shared" ref="AI1066" si="20166">ROUND(AI1065/$E1065,2)</f>
        <v>0</v>
      </c>
      <c r="AJ1066" s="110">
        <f t="shared" ref="AJ1066" si="20167">ROUND(AJ1065/$E1065,2)</f>
        <v>0</v>
      </c>
      <c r="AK1066" s="110">
        <f t="shared" ref="AK1066" si="20168">ROUND(AK1065/$E1065,2)</f>
        <v>0</v>
      </c>
      <c r="AL1066" s="110">
        <f t="shared" ref="AL1066" si="20169">ROUND(AL1065/$E1065,2)</f>
        <v>0</v>
      </c>
      <c r="AM1066" s="110">
        <f t="shared" ref="AM1066" si="20170">ROUND(AM1065/$E1065,2)</f>
        <v>0</v>
      </c>
      <c r="AN1066" s="110">
        <f t="shared" ref="AN1066" si="20171">ROUND(AN1065/$E1065,2)</f>
        <v>0</v>
      </c>
      <c r="AO1066" s="110">
        <f t="shared" ref="AO1066" si="20172">ROUND(AO1065/$E1065,2)</f>
        <v>0</v>
      </c>
      <c r="AP1066" s="110">
        <f t="shared" ref="AP1066" si="20173">ROUND(AP1065/$E1065,2)</f>
        <v>0</v>
      </c>
      <c r="AQ1066" s="110">
        <f t="shared" ref="AQ1066" si="20174">ROUND(AQ1065/$E1065,2)</f>
        <v>0</v>
      </c>
      <c r="AR1066" s="110">
        <f t="shared" ref="AR1066" si="20175">ROUND(AR1065/$E1065,2)</f>
        <v>0</v>
      </c>
      <c r="AS1066" s="110">
        <f t="shared" ref="AS1066" si="20176">ROUND(AS1065/$E1065,2)</f>
        <v>0</v>
      </c>
      <c r="AT1066" s="110">
        <f t="shared" ref="AT1066" si="20177">ROUND(AT1065/$E1065,2)</f>
        <v>0</v>
      </c>
      <c r="AU1066" s="110">
        <f t="shared" ref="AU1066" si="20178">ROUND(AU1065/$E1065,2)</f>
        <v>0</v>
      </c>
      <c r="AV1066" s="110">
        <f t="shared" ref="AV1066" si="20179">ROUND(AV1065/$E1065,2)</f>
        <v>0</v>
      </c>
      <c r="AW1066" s="110">
        <f t="shared" ref="AW1066" si="20180">ROUND(AW1065/$E1065,2)</f>
        <v>0</v>
      </c>
      <c r="AX1066" s="110">
        <f t="shared" ref="AX1066" si="20181">ROUND(AX1065/$E1065,2)</f>
        <v>0</v>
      </c>
      <c r="AY1066" s="110">
        <f t="shared" ref="AY1066" si="20182">ROUND(AY1065/$E1065,2)</f>
        <v>0</v>
      </c>
      <c r="AZ1066" s="110">
        <f t="shared" ref="AZ1066" si="20183">ROUND(AZ1065/$E1065,2)</f>
        <v>0</v>
      </c>
      <c r="BA1066" s="110">
        <f t="shared" ref="BA1066" si="20184">ROUND(BA1065/$E1065,2)</f>
        <v>0</v>
      </c>
      <c r="BB1066" s="110">
        <f t="shared" ref="BB1066" si="20185">ROUND(BB1065/$E1065,2)</f>
        <v>0</v>
      </c>
      <c r="BC1066" s="110">
        <f t="shared" ref="BC1066" si="20186">ROUND(BC1065/$E1065,2)</f>
        <v>0</v>
      </c>
      <c r="BD1066" s="110">
        <f t="shared" ref="BD1066" si="20187">ROUND(BD1065/$E1065,2)</f>
        <v>0</v>
      </c>
      <c r="BE1066" s="110">
        <f t="shared" ref="BE1066" si="20188">ROUND(BE1065/$E1065,2)</f>
        <v>0</v>
      </c>
      <c r="BF1066" s="110">
        <f t="shared" ref="BF1066" si="20189">ROUND(BF1065/$E1065,2)</f>
        <v>0</v>
      </c>
      <c r="BG1066" s="110">
        <f t="shared" ref="BG1066" si="20190">ROUND(BG1065/$E1065,2)</f>
        <v>0</v>
      </c>
      <c r="BH1066" s="110">
        <f t="shared" ref="BH1066" si="20191">ROUND(BH1065/$E1065,2)</f>
        <v>0</v>
      </c>
      <c r="BI1066" s="110">
        <f t="shared" ref="BI1066" si="20192">ROUND(BI1065/$E1065,2)</f>
        <v>0</v>
      </c>
      <c r="BJ1066" s="110">
        <f t="shared" ref="BJ1066" si="20193">ROUND(BJ1065/$E1065,2)</f>
        <v>0</v>
      </c>
      <c r="BK1066" s="110">
        <f t="shared" ref="BK1066" si="20194">ROUND(BK1065/$E1065,2)</f>
        <v>0</v>
      </c>
      <c r="BL1066" s="110">
        <f t="shared" ref="BL1066" si="20195">ROUND(BL1065/$E1065,2)</f>
        <v>0</v>
      </c>
      <c r="BM1066" s="110">
        <f t="shared" ref="BM1066" si="20196">ROUND(BM1065/$E1065,2)</f>
        <v>0</v>
      </c>
      <c r="BN1066" s="110">
        <f t="shared" ref="BN1066" si="20197">ROUND(BN1065/$E1065,2)</f>
        <v>0</v>
      </c>
      <c r="BO1066" s="110">
        <f t="shared" ref="BO1066" si="20198">ROUND(BO1065/$E1065,2)</f>
        <v>0</v>
      </c>
      <c r="BP1066" s="110">
        <f t="shared" ref="BP1066" si="20199">ROUND(BP1065/$E1065,2)</f>
        <v>0</v>
      </c>
      <c r="BQ1066" s="110">
        <f t="shared" ref="BQ1066" si="20200">ROUND(BQ1065/$E1065,2)</f>
        <v>0</v>
      </c>
      <c r="BR1066" s="110">
        <f t="shared" ref="BR1066" si="20201">ROUND(BR1065/$E1065,2)</f>
        <v>0</v>
      </c>
      <c r="BS1066" s="110">
        <f t="shared" ref="BS1066" si="20202">ROUND(BS1065/$E1065,2)</f>
        <v>0</v>
      </c>
      <c r="BT1066" s="110">
        <f t="shared" ref="BT1066" si="20203">ROUND(BT1065/$E1065,2)</f>
        <v>0</v>
      </c>
      <c r="BU1066" s="110">
        <f t="shared" ref="BU1066" si="20204">ROUND(BU1065/$E1065,2)</f>
        <v>0</v>
      </c>
      <c r="BV1066" s="110">
        <f t="shared" ref="BV1066" si="20205">ROUND(BV1065/$E1065,2)</f>
        <v>0</v>
      </c>
      <c r="BW1066" s="110">
        <f t="shared" ref="BW1066" si="20206">ROUND(BW1065/$E1065,2)</f>
        <v>0</v>
      </c>
      <c r="BX1066" s="110">
        <f t="shared" ref="BX1066" si="20207">ROUND(BX1065/$E1065,2)</f>
        <v>0.5</v>
      </c>
      <c r="BY1066" s="110">
        <f t="shared" ref="BY1066" si="20208">ROUND(BY1065/$E1065,2)</f>
        <v>0.5</v>
      </c>
      <c r="BZ1066" s="110">
        <f t="shared" ref="BZ1066" si="20209">ROUND(BZ1065/$E1065,2)</f>
        <v>0.5</v>
      </c>
      <c r="CA1066" s="110">
        <f t="shared" ref="CA1066" si="20210">ROUND(CA1065/$E1065,2)</f>
        <v>0.5</v>
      </c>
      <c r="CB1066" s="110">
        <f t="shared" ref="CB1066" si="20211">ROUND(CB1065/$E1065,2)</f>
        <v>0.5</v>
      </c>
      <c r="CC1066" s="110">
        <f t="shared" ref="CC1066" si="20212">ROUND(CC1065/$E1065,2)</f>
        <v>0.5</v>
      </c>
      <c r="CD1066" s="110">
        <f t="shared" ref="CD1066" si="20213">ROUND(CD1065/$E1065,2)</f>
        <v>0</v>
      </c>
      <c r="CE1066" s="110"/>
      <c r="CF1066" s="110">
        <f t="shared" ref="CF1066" si="20214">ROUND(CF1065/$E1065,2)</f>
        <v>0</v>
      </c>
      <c r="CG1066" s="110">
        <f t="shared" ref="CG1066" si="20215">ROUND(CG1065/$E1065,2)</f>
        <v>0</v>
      </c>
      <c r="CH1066" s="111">
        <f>IF(C1065="","",D1065-SUM(G1066:CG1066))</f>
        <v>0</v>
      </c>
      <c r="CI1066" s="112">
        <f>IF(C1065="","",SUM(G1066:CG1066))</f>
        <v>3</v>
      </c>
      <c r="CJ1066" s="67" t="b">
        <f>IF(C1065="","",D1065=CI1066)</f>
        <v>1</v>
      </c>
    </row>
    <row r="1067" spans="1:88" s="5" customFormat="1" ht="22.05" customHeight="1" x14ac:dyDescent="0.3">
      <c r="A1067" s="173"/>
      <c r="B1067" s="157"/>
      <c r="C1067" s="170"/>
      <c r="D1067" s="160"/>
      <c r="E1067" s="163"/>
      <c r="F1067" s="166"/>
      <c r="G1067" s="113">
        <v>0</v>
      </c>
      <c r="H1067" s="113"/>
      <c r="I1067" s="113"/>
      <c r="J1067" s="113"/>
      <c r="K1067" s="113"/>
      <c r="L1067" s="113"/>
      <c r="M1067" s="113"/>
      <c r="N1067" s="113"/>
      <c r="O1067" s="113"/>
      <c r="P1067" s="113"/>
      <c r="Q1067" s="113"/>
      <c r="R1067" s="113"/>
      <c r="S1067" s="113"/>
      <c r="T1067" s="113"/>
      <c r="U1067" s="113">
        <f t="shared" ref="U1067:X1067" si="20216">U1065/$F1065</f>
        <v>0</v>
      </c>
      <c r="V1067" s="113">
        <f t="shared" si="20216"/>
        <v>0</v>
      </c>
      <c r="W1067" s="113">
        <f t="shared" si="20216"/>
        <v>0</v>
      </c>
      <c r="X1067" s="113">
        <f t="shared" si="20216"/>
        <v>0</v>
      </c>
      <c r="Y1067" s="113">
        <f t="shared" ref="Y1067:AG1067" si="20217">Y1065/$F1065</f>
        <v>0</v>
      </c>
      <c r="Z1067" s="113">
        <f t="shared" si="20217"/>
        <v>0</v>
      </c>
      <c r="AA1067" s="113">
        <f t="shared" si="20217"/>
        <v>0</v>
      </c>
      <c r="AB1067" s="113">
        <f t="shared" si="20217"/>
        <v>0</v>
      </c>
      <c r="AC1067" s="113">
        <f t="shared" si="20217"/>
        <v>0</v>
      </c>
      <c r="AD1067" s="113">
        <f t="shared" si="20217"/>
        <v>0</v>
      </c>
      <c r="AE1067" s="113">
        <f t="shared" si="20217"/>
        <v>0</v>
      </c>
      <c r="AF1067" s="113">
        <f t="shared" si="20217"/>
        <v>0</v>
      </c>
      <c r="AG1067" s="113">
        <f t="shared" si="20217"/>
        <v>0</v>
      </c>
      <c r="AH1067" s="113">
        <f t="shared" ref="AH1067:AK1067" si="20218">AH1065/$F1065</f>
        <v>0</v>
      </c>
      <c r="AI1067" s="113">
        <f t="shared" si="20218"/>
        <v>0</v>
      </c>
      <c r="AJ1067" s="113">
        <f t="shared" si="20218"/>
        <v>0</v>
      </c>
      <c r="AK1067" s="113">
        <f t="shared" si="20218"/>
        <v>0</v>
      </c>
      <c r="AL1067" s="113">
        <f t="shared" ref="AL1067:AT1067" si="20219">AL1065/$F1065</f>
        <v>0</v>
      </c>
      <c r="AM1067" s="113">
        <f t="shared" si="20219"/>
        <v>0</v>
      </c>
      <c r="AN1067" s="113">
        <f t="shared" si="20219"/>
        <v>0</v>
      </c>
      <c r="AO1067" s="113">
        <f t="shared" si="20219"/>
        <v>0</v>
      </c>
      <c r="AP1067" s="113">
        <f t="shared" si="20219"/>
        <v>0</v>
      </c>
      <c r="AQ1067" s="113">
        <f t="shared" si="20219"/>
        <v>0</v>
      </c>
      <c r="AR1067" s="113">
        <f t="shared" si="20219"/>
        <v>0</v>
      </c>
      <c r="AS1067" s="113">
        <f t="shared" si="20219"/>
        <v>0</v>
      </c>
      <c r="AT1067" s="113">
        <f t="shared" si="20219"/>
        <v>0</v>
      </c>
      <c r="AU1067" s="113">
        <f t="shared" ref="AU1067:AX1067" si="20220">AU1065/$F1065</f>
        <v>0</v>
      </c>
      <c r="AV1067" s="113">
        <f t="shared" si="20220"/>
        <v>0</v>
      </c>
      <c r="AW1067" s="113">
        <f t="shared" si="20220"/>
        <v>0</v>
      </c>
      <c r="AX1067" s="113">
        <f t="shared" si="20220"/>
        <v>0</v>
      </c>
      <c r="AY1067" s="113">
        <f t="shared" ref="AY1067:BC1067" si="20221">AY1065/$F1065</f>
        <v>0</v>
      </c>
      <c r="AZ1067" s="113">
        <f t="shared" si="20221"/>
        <v>0</v>
      </c>
      <c r="BA1067" s="113">
        <f t="shared" si="20221"/>
        <v>0</v>
      </c>
      <c r="BB1067" s="113">
        <f t="shared" si="20221"/>
        <v>0</v>
      </c>
      <c r="BC1067" s="113">
        <f t="shared" si="20221"/>
        <v>0</v>
      </c>
      <c r="BD1067" s="113">
        <f t="shared" ref="BD1067:BG1067" si="20222">BD1065/$F1065</f>
        <v>0</v>
      </c>
      <c r="BE1067" s="113">
        <f t="shared" si="20222"/>
        <v>0</v>
      </c>
      <c r="BF1067" s="113">
        <f t="shared" si="20222"/>
        <v>0</v>
      </c>
      <c r="BG1067" s="113">
        <f t="shared" si="20222"/>
        <v>0</v>
      </c>
      <c r="BH1067" s="113">
        <f t="shared" ref="BH1067:BK1067" si="20223">BH1065/$F1065</f>
        <v>0</v>
      </c>
      <c r="BI1067" s="113">
        <f t="shared" si="20223"/>
        <v>0</v>
      </c>
      <c r="BJ1067" s="113">
        <f t="shared" si="20223"/>
        <v>0</v>
      </c>
      <c r="BK1067" s="113">
        <f t="shared" si="20223"/>
        <v>0</v>
      </c>
      <c r="BL1067" s="113">
        <f t="shared" ref="BL1067:BP1067" si="20224">BL1065/$F1065</f>
        <v>0</v>
      </c>
      <c r="BM1067" s="113">
        <f t="shared" si="20224"/>
        <v>0</v>
      </c>
      <c r="BN1067" s="113">
        <f t="shared" si="20224"/>
        <v>0</v>
      </c>
      <c r="BO1067" s="113">
        <f t="shared" si="20224"/>
        <v>0</v>
      </c>
      <c r="BP1067" s="113">
        <f t="shared" si="20224"/>
        <v>0</v>
      </c>
      <c r="BQ1067" s="113">
        <f t="shared" ref="BQ1067:BT1067" si="20225">BQ1065/$F1065</f>
        <v>0</v>
      </c>
      <c r="BR1067" s="113">
        <f t="shared" si="20225"/>
        <v>0</v>
      </c>
      <c r="BS1067" s="113">
        <f t="shared" si="20225"/>
        <v>0</v>
      </c>
      <c r="BT1067" s="113">
        <f t="shared" si="20225"/>
        <v>0</v>
      </c>
      <c r="BU1067" s="113">
        <f t="shared" ref="BU1067:BX1067" si="20226">BU1065/$F1065</f>
        <v>0</v>
      </c>
      <c r="BV1067" s="113">
        <f t="shared" si="20226"/>
        <v>0</v>
      </c>
      <c r="BW1067" s="113">
        <f t="shared" si="20226"/>
        <v>0</v>
      </c>
      <c r="BX1067" s="113">
        <f t="shared" si="20226"/>
        <v>0.16666677813320743</v>
      </c>
      <c r="BY1067" s="113">
        <f t="shared" ref="BY1067:CC1067" si="20227">BY1065/$F1065</f>
        <v>0.16666655520012591</v>
      </c>
      <c r="BZ1067" s="113">
        <f t="shared" si="20227"/>
        <v>0.16666655520012591</v>
      </c>
      <c r="CA1067" s="113">
        <f t="shared" si="20227"/>
        <v>0.16666655520012591</v>
      </c>
      <c r="CB1067" s="113">
        <f t="shared" si="20227"/>
        <v>0.16666677813320743</v>
      </c>
      <c r="CC1067" s="113">
        <f t="shared" si="20227"/>
        <v>0.16666677813320743</v>
      </c>
      <c r="CD1067" s="113">
        <f t="shared" ref="CD1067:CG1067" si="20228">CD1065/$F1065</f>
        <v>0</v>
      </c>
      <c r="CE1067" s="113"/>
      <c r="CF1067" s="113">
        <f t="shared" si="20228"/>
        <v>0</v>
      </c>
      <c r="CG1067" s="113">
        <f t="shared" si="20228"/>
        <v>0</v>
      </c>
      <c r="CH1067" s="114">
        <f>IF(C1065="","",100%-SUM(G1067:CG1067))</f>
        <v>0</v>
      </c>
      <c r="CI1067" s="115">
        <f>IF(C1065="","",SUM(G1067:CG1067))</f>
        <v>1</v>
      </c>
      <c r="CJ1067" s="67" t="b">
        <f>IF(C1065="","",SUM(G1067:CG1067)=CI1067)</f>
        <v>1</v>
      </c>
    </row>
    <row r="1068" spans="1:88" s="5" customFormat="1" ht="15" customHeight="1" x14ac:dyDescent="0.3">
      <c r="A1068" s="171" t="s">
        <v>749</v>
      </c>
      <c r="B1068" s="155" t="s">
        <v>750</v>
      </c>
      <c r="C1068" s="168" t="s">
        <v>163</v>
      </c>
      <c r="D1068" s="158">
        <v>4</v>
      </c>
      <c r="E1068" s="161">
        <v>224543</v>
      </c>
      <c r="F1068" s="164">
        <f t="shared" si="19529"/>
        <v>898172</v>
      </c>
      <c r="G1068" s="108">
        <v>0</v>
      </c>
      <c r="H1068" s="108"/>
      <c r="I1068" s="108"/>
      <c r="J1068" s="108"/>
      <c r="K1068" s="108"/>
      <c r="L1068" s="108"/>
      <c r="M1068" s="108"/>
      <c r="N1068" s="108"/>
      <c r="O1068" s="108"/>
      <c r="P1068" s="108"/>
      <c r="Q1068" s="108"/>
      <c r="R1068" s="108"/>
      <c r="S1068" s="108"/>
      <c r="T1068" s="108"/>
      <c r="U1068" s="108"/>
      <c r="V1068" s="108"/>
      <c r="W1068" s="108"/>
      <c r="X1068" s="108"/>
      <c r="Y1068" s="108"/>
      <c r="Z1068" s="108"/>
      <c r="AA1068" s="108"/>
      <c r="AB1068" s="108"/>
      <c r="AC1068" s="108"/>
      <c r="AD1068" s="108"/>
      <c r="AE1068" s="108"/>
      <c r="AF1068" s="108"/>
      <c r="AG1068" s="108"/>
      <c r="AH1068" s="108"/>
      <c r="AI1068" s="108"/>
      <c r="AJ1068" s="108"/>
      <c r="AK1068" s="108"/>
      <c r="AL1068" s="108"/>
      <c r="AM1068" s="108"/>
      <c r="AN1068" s="108"/>
      <c r="AO1068" s="108"/>
      <c r="AP1068" s="108"/>
      <c r="AQ1068" s="108"/>
      <c r="AR1068" s="108"/>
      <c r="AS1068" s="108"/>
      <c r="AT1068" s="108"/>
      <c r="AU1068" s="108"/>
      <c r="AV1068" s="108"/>
      <c r="AW1068" s="108"/>
      <c r="AX1068" s="108"/>
      <c r="AY1068" s="108"/>
      <c r="AZ1068" s="108"/>
      <c r="BA1068" s="108"/>
      <c r="BB1068" s="108"/>
      <c r="BC1068" s="108"/>
      <c r="BD1068" s="108"/>
      <c r="BE1068" s="108"/>
      <c r="BF1068" s="108"/>
      <c r="BG1068" s="108"/>
      <c r="BH1068" s="108"/>
      <c r="BI1068" s="108"/>
      <c r="BJ1068" s="108"/>
      <c r="BK1068" s="108"/>
      <c r="BL1068" s="108"/>
      <c r="BM1068" s="108"/>
      <c r="BN1068" s="108"/>
      <c r="BO1068" s="108"/>
      <c r="BP1068" s="108"/>
      <c r="BQ1068" s="108"/>
      <c r="BR1068" s="108"/>
      <c r="BS1068" s="108"/>
      <c r="BT1068" s="108"/>
      <c r="BU1068" s="108"/>
      <c r="BV1068" s="108"/>
      <c r="BW1068" s="108"/>
      <c r="BX1068" s="108">
        <f>ROUNDUP($F1068/6,0)</f>
        <v>149696</v>
      </c>
      <c r="BY1068" s="108">
        <f>ROUNDUP($F1068/6,0)</f>
        <v>149696</v>
      </c>
      <c r="BZ1068" s="108">
        <f t="shared" ref="BZ1068:CC1068" si="20229">ROUND($F1068/6,0)</f>
        <v>149695</v>
      </c>
      <c r="CA1068" s="108">
        <f t="shared" si="20229"/>
        <v>149695</v>
      </c>
      <c r="CB1068" s="108">
        <f t="shared" si="20229"/>
        <v>149695</v>
      </c>
      <c r="CC1068" s="108">
        <f t="shared" si="20229"/>
        <v>149695</v>
      </c>
      <c r="CD1068" s="108"/>
      <c r="CE1068" s="108"/>
      <c r="CF1068" s="108"/>
      <c r="CG1068" s="108"/>
      <c r="CH1068" s="109">
        <f>IF(C1068="","",F1068-SUM(G1068:CG1068))</f>
        <v>0</v>
      </c>
      <c r="CI1068" s="107">
        <f>IF(C1068="","",SUM(G1068:CG1068))</f>
        <v>898172</v>
      </c>
      <c r="CJ1068" s="67" t="b">
        <f>IF(C1068="","",F1068=CI1068)</f>
        <v>1</v>
      </c>
    </row>
    <row r="1069" spans="1:88" s="5" customFormat="1" x14ac:dyDescent="0.3">
      <c r="A1069" s="172"/>
      <c r="B1069" s="156"/>
      <c r="C1069" s="169"/>
      <c r="D1069" s="159"/>
      <c r="E1069" s="162"/>
      <c r="F1069" s="165"/>
      <c r="G1069" s="110">
        <v>0</v>
      </c>
      <c r="H1069" s="110"/>
      <c r="I1069" s="110"/>
      <c r="J1069" s="110"/>
      <c r="K1069" s="110"/>
      <c r="L1069" s="110"/>
      <c r="M1069" s="110"/>
      <c r="N1069" s="110"/>
      <c r="O1069" s="110"/>
      <c r="P1069" s="110"/>
      <c r="Q1069" s="110"/>
      <c r="R1069" s="110"/>
      <c r="S1069" s="110"/>
      <c r="T1069" s="110"/>
      <c r="U1069" s="110">
        <f t="shared" ref="U1069" si="20230">ROUND(U1068/$E1068,2)</f>
        <v>0</v>
      </c>
      <c r="V1069" s="110">
        <f t="shared" ref="V1069" si="20231">ROUND(V1068/$E1068,2)</f>
        <v>0</v>
      </c>
      <c r="W1069" s="110">
        <f t="shared" ref="W1069" si="20232">ROUND(W1068/$E1068,2)</f>
        <v>0</v>
      </c>
      <c r="X1069" s="110">
        <f t="shared" ref="X1069" si="20233">ROUND(X1068/$E1068,2)</f>
        <v>0</v>
      </c>
      <c r="Y1069" s="110">
        <f t="shared" ref="Y1069" si="20234">ROUND(Y1068/$E1068,2)</f>
        <v>0</v>
      </c>
      <c r="Z1069" s="110">
        <f t="shared" ref="Z1069" si="20235">ROUND(Z1068/$E1068,2)</f>
        <v>0</v>
      </c>
      <c r="AA1069" s="110">
        <f t="shared" ref="AA1069" si="20236">ROUND(AA1068/$E1068,2)</f>
        <v>0</v>
      </c>
      <c r="AB1069" s="110">
        <f t="shared" ref="AB1069" si="20237">ROUND(AB1068/$E1068,2)</f>
        <v>0</v>
      </c>
      <c r="AC1069" s="110">
        <f t="shared" ref="AC1069" si="20238">ROUND(AC1068/$E1068,2)</f>
        <v>0</v>
      </c>
      <c r="AD1069" s="110">
        <f t="shared" ref="AD1069" si="20239">ROUND(AD1068/$E1068,2)</f>
        <v>0</v>
      </c>
      <c r="AE1069" s="110">
        <f t="shared" ref="AE1069" si="20240">ROUND(AE1068/$E1068,2)</f>
        <v>0</v>
      </c>
      <c r="AF1069" s="110">
        <f t="shared" ref="AF1069" si="20241">ROUND(AF1068/$E1068,2)</f>
        <v>0</v>
      </c>
      <c r="AG1069" s="110">
        <f t="shared" ref="AG1069" si="20242">ROUND(AG1068/$E1068,2)</f>
        <v>0</v>
      </c>
      <c r="AH1069" s="110">
        <f t="shared" ref="AH1069" si="20243">ROUND(AH1068/$E1068,2)</f>
        <v>0</v>
      </c>
      <c r="AI1069" s="110">
        <f t="shared" ref="AI1069" si="20244">ROUND(AI1068/$E1068,2)</f>
        <v>0</v>
      </c>
      <c r="AJ1069" s="110">
        <f t="shared" ref="AJ1069" si="20245">ROUND(AJ1068/$E1068,2)</f>
        <v>0</v>
      </c>
      <c r="AK1069" s="110">
        <f t="shared" ref="AK1069" si="20246">ROUND(AK1068/$E1068,2)</f>
        <v>0</v>
      </c>
      <c r="AL1069" s="110">
        <f t="shared" ref="AL1069" si="20247">ROUND(AL1068/$E1068,2)</f>
        <v>0</v>
      </c>
      <c r="AM1069" s="110">
        <f t="shared" ref="AM1069" si="20248">ROUND(AM1068/$E1068,2)</f>
        <v>0</v>
      </c>
      <c r="AN1069" s="110">
        <f t="shared" ref="AN1069" si="20249">ROUND(AN1068/$E1068,2)</f>
        <v>0</v>
      </c>
      <c r="AO1069" s="110">
        <f t="shared" ref="AO1069" si="20250">ROUND(AO1068/$E1068,2)</f>
        <v>0</v>
      </c>
      <c r="AP1069" s="110">
        <f t="shared" ref="AP1069" si="20251">ROUND(AP1068/$E1068,2)</f>
        <v>0</v>
      </c>
      <c r="AQ1069" s="110">
        <f t="shared" ref="AQ1069" si="20252">ROUND(AQ1068/$E1068,2)</f>
        <v>0</v>
      </c>
      <c r="AR1069" s="110">
        <f t="shared" ref="AR1069" si="20253">ROUND(AR1068/$E1068,2)</f>
        <v>0</v>
      </c>
      <c r="AS1069" s="110">
        <f t="shared" ref="AS1069" si="20254">ROUND(AS1068/$E1068,2)</f>
        <v>0</v>
      </c>
      <c r="AT1069" s="110">
        <f t="shared" ref="AT1069" si="20255">ROUND(AT1068/$E1068,2)</f>
        <v>0</v>
      </c>
      <c r="AU1069" s="110">
        <f t="shared" ref="AU1069" si="20256">ROUND(AU1068/$E1068,2)</f>
        <v>0</v>
      </c>
      <c r="AV1069" s="110">
        <f t="shared" ref="AV1069" si="20257">ROUND(AV1068/$E1068,2)</f>
        <v>0</v>
      </c>
      <c r="AW1069" s="110">
        <f t="shared" ref="AW1069" si="20258">ROUND(AW1068/$E1068,2)</f>
        <v>0</v>
      </c>
      <c r="AX1069" s="110">
        <f t="shared" ref="AX1069" si="20259">ROUND(AX1068/$E1068,2)</f>
        <v>0</v>
      </c>
      <c r="AY1069" s="110">
        <f t="shared" ref="AY1069" si="20260">ROUND(AY1068/$E1068,2)</f>
        <v>0</v>
      </c>
      <c r="AZ1069" s="110">
        <f t="shared" ref="AZ1069" si="20261">ROUND(AZ1068/$E1068,2)</f>
        <v>0</v>
      </c>
      <c r="BA1069" s="110">
        <f t="shared" ref="BA1069" si="20262">ROUND(BA1068/$E1068,2)</f>
        <v>0</v>
      </c>
      <c r="BB1069" s="110">
        <f t="shared" ref="BB1069" si="20263">ROUND(BB1068/$E1068,2)</f>
        <v>0</v>
      </c>
      <c r="BC1069" s="110">
        <f t="shared" ref="BC1069" si="20264">ROUND(BC1068/$E1068,2)</f>
        <v>0</v>
      </c>
      <c r="BD1069" s="110">
        <f t="shared" ref="BD1069" si="20265">ROUND(BD1068/$E1068,2)</f>
        <v>0</v>
      </c>
      <c r="BE1069" s="110">
        <f t="shared" ref="BE1069" si="20266">ROUND(BE1068/$E1068,2)</f>
        <v>0</v>
      </c>
      <c r="BF1069" s="110">
        <f t="shared" ref="BF1069" si="20267">ROUND(BF1068/$E1068,2)</f>
        <v>0</v>
      </c>
      <c r="BG1069" s="110">
        <f t="shared" ref="BG1069" si="20268">ROUND(BG1068/$E1068,2)</f>
        <v>0</v>
      </c>
      <c r="BH1069" s="110">
        <f t="shared" ref="BH1069" si="20269">ROUND(BH1068/$E1068,2)</f>
        <v>0</v>
      </c>
      <c r="BI1069" s="110">
        <f t="shared" ref="BI1069" si="20270">ROUND(BI1068/$E1068,2)</f>
        <v>0</v>
      </c>
      <c r="BJ1069" s="110">
        <f t="shared" ref="BJ1069" si="20271">ROUND(BJ1068/$E1068,2)</f>
        <v>0</v>
      </c>
      <c r="BK1069" s="110">
        <f t="shared" ref="BK1069" si="20272">ROUND(BK1068/$E1068,2)</f>
        <v>0</v>
      </c>
      <c r="BL1069" s="110">
        <f t="shared" ref="BL1069" si="20273">ROUND(BL1068/$E1068,2)</f>
        <v>0</v>
      </c>
      <c r="BM1069" s="110">
        <f t="shared" ref="BM1069" si="20274">ROUND(BM1068/$E1068,2)</f>
        <v>0</v>
      </c>
      <c r="BN1069" s="110">
        <f t="shared" ref="BN1069" si="20275">ROUND(BN1068/$E1068,2)</f>
        <v>0</v>
      </c>
      <c r="BO1069" s="110">
        <f t="shared" ref="BO1069" si="20276">ROUND(BO1068/$E1068,2)</f>
        <v>0</v>
      </c>
      <c r="BP1069" s="110">
        <f t="shared" ref="BP1069" si="20277">ROUND(BP1068/$E1068,2)</f>
        <v>0</v>
      </c>
      <c r="BQ1069" s="110">
        <f t="shared" ref="BQ1069" si="20278">ROUND(BQ1068/$E1068,2)</f>
        <v>0</v>
      </c>
      <c r="BR1069" s="110">
        <f t="shared" ref="BR1069" si="20279">ROUND(BR1068/$E1068,2)</f>
        <v>0</v>
      </c>
      <c r="BS1069" s="110">
        <f t="shared" ref="BS1069" si="20280">ROUND(BS1068/$E1068,2)</f>
        <v>0</v>
      </c>
      <c r="BT1069" s="110">
        <f t="shared" ref="BT1069" si="20281">ROUND(BT1068/$E1068,2)</f>
        <v>0</v>
      </c>
      <c r="BU1069" s="110">
        <f t="shared" ref="BU1069" si="20282">ROUND(BU1068/$E1068,2)</f>
        <v>0</v>
      </c>
      <c r="BV1069" s="110">
        <f t="shared" ref="BV1069" si="20283">ROUND(BV1068/$E1068,2)</f>
        <v>0</v>
      </c>
      <c r="BW1069" s="110">
        <f t="shared" ref="BW1069" si="20284">ROUND(BW1068/$E1068,2)</f>
        <v>0</v>
      </c>
      <c r="BX1069" s="110">
        <f t="shared" ref="BX1069" si="20285">ROUND(BX1068/$E1068,2)</f>
        <v>0.67</v>
      </c>
      <c r="BY1069" s="110">
        <f t="shared" ref="BY1069" si="20286">ROUND(BY1068/$E1068,2)</f>
        <v>0.67</v>
      </c>
      <c r="BZ1069" s="110">
        <f>ROUNDDOWN(BZ1068/$E1068,2)</f>
        <v>0.66</v>
      </c>
      <c r="CA1069" s="110">
        <f>ROUNDDOWN(CA1068/$E1068,2)</f>
        <v>0.66</v>
      </c>
      <c r="CB1069" s="110">
        <f t="shared" ref="CB1069" si="20287">ROUND(CB1068/$E1068,2)</f>
        <v>0.67</v>
      </c>
      <c r="CC1069" s="110">
        <f t="shared" ref="CC1069" si="20288">ROUND(CC1068/$E1068,2)</f>
        <v>0.67</v>
      </c>
      <c r="CD1069" s="110">
        <f t="shared" ref="CD1069" si="20289">ROUND(CD1068/$E1068,2)</f>
        <v>0</v>
      </c>
      <c r="CE1069" s="110"/>
      <c r="CF1069" s="110">
        <f t="shared" ref="CF1069" si="20290">ROUND(CF1068/$E1068,2)</f>
        <v>0</v>
      </c>
      <c r="CG1069" s="110">
        <f t="shared" ref="CG1069" si="20291">ROUND(CG1068/$E1068,2)</f>
        <v>0</v>
      </c>
      <c r="CH1069" s="111">
        <f>IF(C1068="","",D1068-SUM(G1069:CG1069))</f>
        <v>0</v>
      </c>
      <c r="CI1069" s="112">
        <f>IF(C1068="","",SUM(G1069:CG1069))</f>
        <v>4</v>
      </c>
      <c r="CJ1069" s="67" t="b">
        <f>IF(C1068="","",D1068=CI1069)</f>
        <v>1</v>
      </c>
    </row>
    <row r="1070" spans="1:88" s="5" customFormat="1" x14ac:dyDescent="0.3">
      <c r="A1070" s="173"/>
      <c r="B1070" s="157"/>
      <c r="C1070" s="170"/>
      <c r="D1070" s="160"/>
      <c r="E1070" s="163"/>
      <c r="F1070" s="166"/>
      <c r="G1070" s="113">
        <v>0</v>
      </c>
      <c r="H1070" s="113"/>
      <c r="I1070" s="113"/>
      <c r="J1070" s="113"/>
      <c r="K1070" s="113"/>
      <c r="L1070" s="113"/>
      <c r="M1070" s="113"/>
      <c r="N1070" s="113"/>
      <c r="O1070" s="113"/>
      <c r="P1070" s="113"/>
      <c r="Q1070" s="113"/>
      <c r="R1070" s="113"/>
      <c r="S1070" s="113"/>
      <c r="T1070" s="113"/>
      <c r="U1070" s="113">
        <f t="shared" ref="U1070:X1070" si="20292">U1068/$F1068</f>
        <v>0</v>
      </c>
      <c r="V1070" s="113">
        <f t="shared" si="20292"/>
        <v>0</v>
      </c>
      <c r="W1070" s="113">
        <f t="shared" si="20292"/>
        <v>0</v>
      </c>
      <c r="X1070" s="113">
        <f t="shared" si="20292"/>
        <v>0</v>
      </c>
      <c r="Y1070" s="113">
        <f t="shared" ref="Y1070:AG1070" si="20293">Y1068/$F1068</f>
        <v>0</v>
      </c>
      <c r="Z1070" s="113">
        <f t="shared" si="20293"/>
        <v>0</v>
      </c>
      <c r="AA1070" s="113">
        <f t="shared" si="20293"/>
        <v>0</v>
      </c>
      <c r="AB1070" s="113">
        <f t="shared" si="20293"/>
        <v>0</v>
      </c>
      <c r="AC1070" s="113">
        <f t="shared" si="20293"/>
        <v>0</v>
      </c>
      <c r="AD1070" s="113">
        <f t="shared" si="20293"/>
        <v>0</v>
      </c>
      <c r="AE1070" s="113">
        <f t="shared" si="20293"/>
        <v>0</v>
      </c>
      <c r="AF1070" s="113">
        <f t="shared" si="20293"/>
        <v>0</v>
      </c>
      <c r="AG1070" s="113">
        <f t="shared" si="20293"/>
        <v>0</v>
      </c>
      <c r="AH1070" s="113">
        <f t="shared" ref="AH1070:AK1070" si="20294">AH1068/$F1068</f>
        <v>0</v>
      </c>
      <c r="AI1070" s="113">
        <f t="shared" si="20294"/>
        <v>0</v>
      </c>
      <c r="AJ1070" s="113">
        <f t="shared" si="20294"/>
        <v>0</v>
      </c>
      <c r="AK1070" s="113">
        <f t="shared" si="20294"/>
        <v>0</v>
      </c>
      <c r="AL1070" s="113">
        <f t="shared" ref="AL1070:AT1070" si="20295">AL1068/$F1068</f>
        <v>0</v>
      </c>
      <c r="AM1070" s="113">
        <f t="shared" si="20295"/>
        <v>0</v>
      </c>
      <c r="AN1070" s="113">
        <f t="shared" si="20295"/>
        <v>0</v>
      </c>
      <c r="AO1070" s="113">
        <f t="shared" si="20295"/>
        <v>0</v>
      </c>
      <c r="AP1070" s="113">
        <f t="shared" si="20295"/>
        <v>0</v>
      </c>
      <c r="AQ1070" s="113">
        <f t="shared" si="20295"/>
        <v>0</v>
      </c>
      <c r="AR1070" s="113">
        <f t="shared" si="20295"/>
        <v>0</v>
      </c>
      <c r="AS1070" s="113">
        <f t="shared" si="20295"/>
        <v>0</v>
      </c>
      <c r="AT1070" s="113">
        <f t="shared" si="20295"/>
        <v>0</v>
      </c>
      <c r="AU1070" s="113">
        <f t="shared" ref="AU1070:AX1070" si="20296">AU1068/$F1068</f>
        <v>0</v>
      </c>
      <c r="AV1070" s="113">
        <f t="shared" si="20296"/>
        <v>0</v>
      </c>
      <c r="AW1070" s="113">
        <f t="shared" si="20296"/>
        <v>0</v>
      </c>
      <c r="AX1070" s="113">
        <f t="shared" si="20296"/>
        <v>0</v>
      </c>
      <c r="AY1070" s="113">
        <f t="shared" ref="AY1070:BC1070" si="20297">AY1068/$F1068</f>
        <v>0</v>
      </c>
      <c r="AZ1070" s="113">
        <f t="shared" si="20297"/>
        <v>0</v>
      </c>
      <c r="BA1070" s="113">
        <f t="shared" si="20297"/>
        <v>0</v>
      </c>
      <c r="BB1070" s="113">
        <f t="shared" si="20297"/>
        <v>0</v>
      </c>
      <c r="BC1070" s="113">
        <f t="shared" si="20297"/>
        <v>0</v>
      </c>
      <c r="BD1070" s="113">
        <f t="shared" ref="BD1070:BG1070" si="20298">BD1068/$F1068</f>
        <v>0</v>
      </c>
      <c r="BE1070" s="113">
        <f t="shared" si="20298"/>
        <v>0</v>
      </c>
      <c r="BF1070" s="113">
        <f t="shared" si="20298"/>
        <v>0</v>
      </c>
      <c r="BG1070" s="113">
        <f t="shared" si="20298"/>
        <v>0</v>
      </c>
      <c r="BH1070" s="113">
        <f t="shared" ref="BH1070:BK1070" si="20299">BH1068/$F1068</f>
        <v>0</v>
      </c>
      <c r="BI1070" s="113">
        <f t="shared" si="20299"/>
        <v>0</v>
      </c>
      <c r="BJ1070" s="113">
        <f t="shared" si="20299"/>
        <v>0</v>
      </c>
      <c r="BK1070" s="113">
        <f t="shared" si="20299"/>
        <v>0</v>
      </c>
      <c r="BL1070" s="113">
        <f t="shared" ref="BL1070:BP1070" si="20300">BL1068/$F1068</f>
        <v>0</v>
      </c>
      <c r="BM1070" s="113">
        <f t="shared" si="20300"/>
        <v>0</v>
      </c>
      <c r="BN1070" s="113">
        <f t="shared" si="20300"/>
        <v>0</v>
      </c>
      <c r="BO1070" s="113">
        <f t="shared" si="20300"/>
        <v>0</v>
      </c>
      <c r="BP1070" s="113">
        <f t="shared" si="20300"/>
        <v>0</v>
      </c>
      <c r="BQ1070" s="113">
        <f t="shared" ref="BQ1070:BT1070" si="20301">BQ1068/$F1068</f>
        <v>0</v>
      </c>
      <c r="BR1070" s="113">
        <f t="shared" si="20301"/>
        <v>0</v>
      </c>
      <c r="BS1070" s="113">
        <f t="shared" si="20301"/>
        <v>0</v>
      </c>
      <c r="BT1070" s="113">
        <f t="shared" si="20301"/>
        <v>0</v>
      </c>
      <c r="BU1070" s="113">
        <f t="shared" ref="BU1070:BX1070" si="20302">BU1068/$F1068</f>
        <v>0</v>
      </c>
      <c r="BV1070" s="113">
        <f t="shared" si="20302"/>
        <v>0</v>
      </c>
      <c r="BW1070" s="113">
        <f t="shared" si="20302"/>
        <v>0</v>
      </c>
      <c r="BX1070" s="113">
        <f t="shared" si="20302"/>
        <v>0.16666740891499623</v>
      </c>
      <c r="BY1070" s="113">
        <f t="shared" ref="BY1070:CC1070" si="20303">BY1068/$F1068</f>
        <v>0.16666740891499623</v>
      </c>
      <c r="BZ1070" s="113">
        <f t="shared" si="20303"/>
        <v>0.16666629554250187</v>
      </c>
      <c r="CA1070" s="113">
        <f t="shared" si="20303"/>
        <v>0.16666629554250187</v>
      </c>
      <c r="CB1070" s="113">
        <f t="shared" si="20303"/>
        <v>0.16666629554250187</v>
      </c>
      <c r="CC1070" s="113">
        <f t="shared" si="20303"/>
        <v>0.16666629554250187</v>
      </c>
      <c r="CD1070" s="113">
        <f t="shared" ref="CD1070:CG1070" si="20304">CD1068/$F1068</f>
        <v>0</v>
      </c>
      <c r="CE1070" s="113"/>
      <c r="CF1070" s="113">
        <f t="shared" si="20304"/>
        <v>0</v>
      </c>
      <c r="CG1070" s="113">
        <f t="shared" si="20304"/>
        <v>0</v>
      </c>
      <c r="CH1070" s="114">
        <f>IF(C1068="","",100%-SUM(G1070:CG1070))</f>
        <v>0</v>
      </c>
      <c r="CI1070" s="115">
        <f>IF(C1068="","",SUM(G1070:CG1070))</f>
        <v>1</v>
      </c>
      <c r="CJ1070" s="67" t="b">
        <f>IF(C1068="","",SUM(G1070:CG1070)=CI1070)</f>
        <v>1</v>
      </c>
    </row>
    <row r="1071" spans="1:88" s="5" customFormat="1" ht="15" customHeight="1" x14ac:dyDescent="0.3">
      <c r="A1071" s="171" t="s">
        <v>751</v>
      </c>
      <c r="B1071" s="155" t="s">
        <v>752</v>
      </c>
      <c r="C1071" s="168" t="s">
        <v>163</v>
      </c>
      <c r="D1071" s="158">
        <v>32</v>
      </c>
      <c r="E1071" s="161">
        <v>77938</v>
      </c>
      <c r="F1071" s="164">
        <f t="shared" si="19529"/>
        <v>2494016</v>
      </c>
      <c r="G1071" s="108">
        <v>0</v>
      </c>
      <c r="H1071" s="108"/>
      <c r="I1071" s="108"/>
      <c r="J1071" s="108"/>
      <c r="K1071" s="108"/>
      <c r="L1071" s="108"/>
      <c r="M1071" s="108"/>
      <c r="N1071" s="108"/>
      <c r="O1071" s="108"/>
      <c r="P1071" s="108"/>
      <c r="Q1071" s="108"/>
      <c r="R1071" s="108"/>
      <c r="S1071" s="108"/>
      <c r="T1071" s="108"/>
      <c r="U1071" s="108"/>
      <c r="V1071" s="108"/>
      <c r="W1071" s="108"/>
      <c r="X1071" s="108"/>
      <c r="Y1071" s="108"/>
      <c r="Z1071" s="108"/>
      <c r="AA1071" s="108"/>
      <c r="AB1071" s="108"/>
      <c r="AC1071" s="108"/>
      <c r="AD1071" s="108"/>
      <c r="AE1071" s="108"/>
      <c r="AF1071" s="108"/>
      <c r="AG1071" s="108"/>
      <c r="AH1071" s="108"/>
      <c r="AI1071" s="108"/>
      <c r="AJ1071" s="108"/>
      <c r="AK1071" s="108"/>
      <c r="AL1071" s="108"/>
      <c r="AM1071" s="108"/>
      <c r="AN1071" s="108"/>
      <c r="AO1071" s="108"/>
      <c r="AP1071" s="108"/>
      <c r="AQ1071" s="108"/>
      <c r="AR1071" s="108"/>
      <c r="AS1071" s="108"/>
      <c r="AT1071" s="108"/>
      <c r="AU1071" s="108"/>
      <c r="AV1071" s="108"/>
      <c r="AW1071" s="108"/>
      <c r="AX1071" s="108"/>
      <c r="AY1071" s="108"/>
      <c r="AZ1071" s="108"/>
      <c r="BA1071" s="108"/>
      <c r="BB1071" s="108"/>
      <c r="BC1071" s="108"/>
      <c r="BD1071" s="108"/>
      <c r="BE1071" s="108"/>
      <c r="BF1071" s="108"/>
      <c r="BG1071" s="108"/>
      <c r="BH1071" s="108"/>
      <c r="BI1071" s="108"/>
      <c r="BJ1071" s="108"/>
      <c r="BK1071" s="108"/>
      <c r="BL1071" s="108"/>
      <c r="BM1071" s="108"/>
      <c r="BN1071" s="108"/>
      <c r="BO1071" s="108"/>
      <c r="BP1071" s="108"/>
      <c r="BQ1071" s="108"/>
      <c r="BR1071" s="108"/>
      <c r="BS1071" s="108"/>
      <c r="BT1071" s="108"/>
      <c r="BU1071" s="108"/>
      <c r="BV1071" s="108"/>
      <c r="BW1071" s="108"/>
      <c r="BX1071" s="108">
        <f>ROUND($F1071/6,0)</f>
        <v>415669</v>
      </c>
      <c r="BY1071" s="108">
        <f>ROUNDUP($F1071/6,0)</f>
        <v>415670</v>
      </c>
      <c r="BZ1071" s="108">
        <f>ROUNDUP($F1071/6,0)</f>
        <v>415670</v>
      </c>
      <c r="CA1071" s="108">
        <f t="shared" ref="CA1071:CC1071" si="20305">ROUND($F1071/6,0)</f>
        <v>415669</v>
      </c>
      <c r="CB1071" s="108">
        <f t="shared" si="20305"/>
        <v>415669</v>
      </c>
      <c r="CC1071" s="108">
        <f t="shared" si="20305"/>
        <v>415669</v>
      </c>
      <c r="CD1071" s="108"/>
      <c r="CE1071" s="108"/>
      <c r="CF1071" s="108"/>
      <c r="CG1071" s="108"/>
      <c r="CH1071" s="109">
        <f>IF(C1071="","",F1071-SUM(G1071:CG1071))</f>
        <v>0</v>
      </c>
      <c r="CI1071" s="107">
        <f>IF(C1071="","",SUM(G1071:CG1071))</f>
        <v>2494016</v>
      </c>
      <c r="CJ1071" s="67" t="b">
        <f>IF(C1071="","",F1071=CI1071)</f>
        <v>1</v>
      </c>
    </row>
    <row r="1072" spans="1:88" s="5" customFormat="1" x14ac:dyDescent="0.3">
      <c r="A1072" s="172"/>
      <c r="B1072" s="156"/>
      <c r="C1072" s="169"/>
      <c r="D1072" s="159"/>
      <c r="E1072" s="162"/>
      <c r="F1072" s="165"/>
      <c r="G1072" s="110">
        <v>0</v>
      </c>
      <c r="H1072" s="110"/>
      <c r="I1072" s="110"/>
      <c r="J1072" s="110"/>
      <c r="K1072" s="110"/>
      <c r="L1072" s="110"/>
      <c r="M1072" s="110"/>
      <c r="N1072" s="110"/>
      <c r="O1072" s="110"/>
      <c r="P1072" s="110"/>
      <c r="Q1072" s="110"/>
      <c r="R1072" s="110"/>
      <c r="S1072" s="110"/>
      <c r="T1072" s="110"/>
      <c r="U1072" s="110">
        <f t="shared" ref="U1072" si="20306">ROUND(U1071/$E1071,2)</f>
        <v>0</v>
      </c>
      <c r="V1072" s="110">
        <f t="shared" ref="V1072" si="20307">ROUND(V1071/$E1071,2)</f>
        <v>0</v>
      </c>
      <c r="W1072" s="110">
        <f t="shared" ref="W1072" si="20308">ROUND(W1071/$E1071,2)</f>
        <v>0</v>
      </c>
      <c r="X1072" s="110">
        <f t="shared" ref="X1072" si="20309">ROUND(X1071/$E1071,2)</f>
        <v>0</v>
      </c>
      <c r="Y1072" s="110">
        <f t="shared" ref="Y1072" si="20310">ROUND(Y1071/$E1071,2)</f>
        <v>0</v>
      </c>
      <c r="Z1072" s="110">
        <f t="shared" ref="Z1072" si="20311">ROUND(Z1071/$E1071,2)</f>
        <v>0</v>
      </c>
      <c r="AA1072" s="110">
        <f t="shared" ref="AA1072" si="20312">ROUND(AA1071/$E1071,2)</f>
        <v>0</v>
      </c>
      <c r="AB1072" s="110">
        <f t="shared" ref="AB1072" si="20313">ROUND(AB1071/$E1071,2)</f>
        <v>0</v>
      </c>
      <c r="AC1072" s="110">
        <f t="shared" ref="AC1072" si="20314">ROUND(AC1071/$E1071,2)</f>
        <v>0</v>
      </c>
      <c r="AD1072" s="110">
        <f t="shared" ref="AD1072" si="20315">ROUND(AD1071/$E1071,2)</f>
        <v>0</v>
      </c>
      <c r="AE1072" s="110">
        <f t="shared" ref="AE1072" si="20316">ROUND(AE1071/$E1071,2)</f>
        <v>0</v>
      </c>
      <c r="AF1072" s="110">
        <f t="shared" ref="AF1072" si="20317">ROUND(AF1071/$E1071,2)</f>
        <v>0</v>
      </c>
      <c r="AG1072" s="110">
        <f t="shared" ref="AG1072" si="20318">ROUND(AG1071/$E1071,2)</f>
        <v>0</v>
      </c>
      <c r="AH1072" s="110">
        <f t="shared" ref="AH1072" si="20319">ROUND(AH1071/$E1071,2)</f>
        <v>0</v>
      </c>
      <c r="AI1072" s="110">
        <f t="shared" ref="AI1072" si="20320">ROUND(AI1071/$E1071,2)</f>
        <v>0</v>
      </c>
      <c r="AJ1072" s="110">
        <f t="shared" ref="AJ1072" si="20321">ROUND(AJ1071/$E1071,2)</f>
        <v>0</v>
      </c>
      <c r="AK1072" s="110">
        <f t="shared" ref="AK1072" si="20322">ROUND(AK1071/$E1071,2)</f>
        <v>0</v>
      </c>
      <c r="AL1072" s="110">
        <f t="shared" ref="AL1072" si="20323">ROUND(AL1071/$E1071,2)</f>
        <v>0</v>
      </c>
      <c r="AM1072" s="110">
        <f t="shared" ref="AM1072" si="20324">ROUND(AM1071/$E1071,2)</f>
        <v>0</v>
      </c>
      <c r="AN1072" s="110">
        <f t="shared" ref="AN1072" si="20325">ROUND(AN1071/$E1071,2)</f>
        <v>0</v>
      </c>
      <c r="AO1072" s="110">
        <f t="shared" ref="AO1072" si="20326">ROUND(AO1071/$E1071,2)</f>
        <v>0</v>
      </c>
      <c r="AP1072" s="110">
        <f t="shared" ref="AP1072" si="20327">ROUND(AP1071/$E1071,2)</f>
        <v>0</v>
      </c>
      <c r="AQ1072" s="110">
        <f t="shared" ref="AQ1072" si="20328">ROUND(AQ1071/$E1071,2)</f>
        <v>0</v>
      </c>
      <c r="AR1072" s="110">
        <f t="shared" ref="AR1072" si="20329">ROUND(AR1071/$E1071,2)</f>
        <v>0</v>
      </c>
      <c r="AS1072" s="110">
        <f t="shared" ref="AS1072" si="20330">ROUND(AS1071/$E1071,2)</f>
        <v>0</v>
      </c>
      <c r="AT1072" s="110">
        <f t="shared" ref="AT1072" si="20331">ROUND(AT1071/$E1071,2)</f>
        <v>0</v>
      </c>
      <c r="AU1072" s="110">
        <f t="shared" ref="AU1072" si="20332">ROUND(AU1071/$E1071,2)</f>
        <v>0</v>
      </c>
      <c r="AV1072" s="110">
        <f t="shared" ref="AV1072" si="20333">ROUND(AV1071/$E1071,2)</f>
        <v>0</v>
      </c>
      <c r="AW1072" s="110">
        <f t="shared" ref="AW1072" si="20334">ROUND(AW1071/$E1071,2)</f>
        <v>0</v>
      </c>
      <c r="AX1072" s="110">
        <f t="shared" ref="AX1072" si="20335">ROUND(AX1071/$E1071,2)</f>
        <v>0</v>
      </c>
      <c r="AY1072" s="110">
        <f t="shared" ref="AY1072" si="20336">ROUND(AY1071/$E1071,2)</f>
        <v>0</v>
      </c>
      <c r="AZ1072" s="110">
        <f t="shared" ref="AZ1072" si="20337">ROUND(AZ1071/$E1071,2)</f>
        <v>0</v>
      </c>
      <c r="BA1072" s="110">
        <f t="shared" ref="BA1072" si="20338">ROUND(BA1071/$E1071,2)</f>
        <v>0</v>
      </c>
      <c r="BB1072" s="110">
        <f t="shared" ref="BB1072" si="20339">ROUND(BB1071/$E1071,2)</f>
        <v>0</v>
      </c>
      <c r="BC1072" s="110">
        <f t="shared" ref="BC1072" si="20340">ROUND(BC1071/$E1071,2)</f>
        <v>0</v>
      </c>
      <c r="BD1072" s="110">
        <f t="shared" ref="BD1072" si="20341">ROUND(BD1071/$E1071,2)</f>
        <v>0</v>
      </c>
      <c r="BE1072" s="110">
        <f t="shared" ref="BE1072" si="20342">ROUND(BE1071/$E1071,2)</f>
        <v>0</v>
      </c>
      <c r="BF1072" s="110">
        <f t="shared" ref="BF1072" si="20343">ROUND(BF1071/$E1071,2)</f>
        <v>0</v>
      </c>
      <c r="BG1072" s="110">
        <f t="shared" ref="BG1072" si="20344">ROUND(BG1071/$E1071,2)</f>
        <v>0</v>
      </c>
      <c r="BH1072" s="110">
        <f t="shared" ref="BH1072" si="20345">ROUND(BH1071/$E1071,2)</f>
        <v>0</v>
      </c>
      <c r="BI1072" s="110">
        <f t="shared" ref="BI1072" si="20346">ROUND(BI1071/$E1071,2)</f>
        <v>0</v>
      </c>
      <c r="BJ1072" s="110">
        <f t="shared" ref="BJ1072" si="20347">ROUND(BJ1071/$E1071,2)</f>
        <v>0</v>
      </c>
      <c r="BK1072" s="110">
        <f t="shared" ref="BK1072" si="20348">ROUND(BK1071/$E1071,2)</f>
        <v>0</v>
      </c>
      <c r="BL1072" s="110">
        <f t="shared" ref="BL1072" si="20349">ROUND(BL1071/$E1071,2)</f>
        <v>0</v>
      </c>
      <c r="BM1072" s="110">
        <f t="shared" ref="BM1072" si="20350">ROUND(BM1071/$E1071,2)</f>
        <v>0</v>
      </c>
      <c r="BN1072" s="110">
        <f t="shared" ref="BN1072" si="20351">ROUND(BN1071/$E1071,2)</f>
        <v>0</v>
      </c>
      <c r="BO1072" s="110">
        <f t="shared" ref="BO1072" si="20352">ROUND(BO1071/$E1071,2)</f>
        <v>0</v>
      </c>
      <c r="BP1072" s="110">
        <f t="shared" ref="BP1072" si="20353">ROUND(BP1071/$E1071,2)</f>
        <v>0</v>
      </c>
      <c r="BQ1072" s="110">
        <f t="shared" ref="BQ1072" si="20354">ROUND(BQ1071/$E1071,2)</f>
        <v>0</v>
      </c>
      <c r="BR1072" s="110">
        <f t="shared" ref="BR1072" si="20355">ROUND(BR1071/$E1071,2)</f>
        <v>0</v>
      </c>
      <c r="BS1072" s="110">
        <f t="shared" ref="BS1072" si="20356">ROUND(BS1071/$E1071,2)</f>
        <v>0</v>
      </c>
      <c r="BT1072" s="110">
        <f t="shared" ref="BT1072" si="20357">ROUND(BT1071/$E1071,2)</f>
        <v>0</v>
      </c>
      <c r="BU1072" s="110">
        <f t="shared" ref="BU1072" si="20358">ROUND(BU1071/$E1071,2)</f>
        <v>0</v>
      </c>
      <c r="BV1072" s="110">
        <f t="shared" ref="BV1072" si="20359">ROUND(BV1071/$E1071,2)</f>
        <v>0</v>
      </c>
      <c r="BW1072" s="110">
        <f t="shared" ref="BW1072" si="20360">ROUND(BW1071/$E1071,2)</f>
        <v>0</v>
      </c>
      <c r="BX1072" s="110">
        <f t="shared" ref="BX1072" si="20361">ROUND(BX1071/$E1071,2)</f>
        <v>5.33</v>
      </c>
      <c r="BY1072" s="110">
        <f t="shared" ref="BY1072" si="20362">ROUND(BY1071/$E1071,2)</f>
        <v>5.33</v>
      </c>
      <c r="BZ1072" s="110">
        <f t="shared" ref="BZ1072" si="20363">ROUND(BZ1071/$E1071,2)</f>
        <v>5.33</v>
      </c>
      <c r="CA1072" s="110">
        <f t="shared" ref="CA1072:CB1072" si="20364">ROUNDUP(CA1071/$E1071,2)</f>
        <v>5.34</v>
      </c>
      <c r="CB1072" s="110">
        <f t="shared" si="20364"/>
        <v>5.34</v>
      </c>
      <c r="CC1072" s="110">
        <f t="shared" ref="CC1072" si="20365">ROUND(CC1071/$E1071,2)</f>
        <v>5.33</v>
      </c>
      <c r="CD1072" s="110">
        <f t="shared" ref="CD1072" si="20366">ROUND(CD1071/$E1071,2)</f>
        <v>0</v>
      </c>
      <c r="CE1072" s="110"/>
      <c r="CF1072" s="110">
        <f t="shared" ref="CF1072" si="20367">ROUND(CF1071/$E1071,2)</f>
        <v>0</v>
      </c>
      <c r="CG1072" s="110">
        <f t="shared" ref="CG1072" si="20368">ROUND(CG1071/$E1071,2)</f>
        <v>0</v>
      </c>
      <c r="CH1072" s="111">
        <f>IF(C1071="","",D1071-SUM(G1072:CG1072))</f>
        <v>0</v>
      </c>
      <c r="CI1072" s="112">
        <f>IF(C1071="","",SUM(G1072:CG1072))</f>
        <v>32</v>
      </c>
      <c r="CJ1072" s="67" t="b">
        <f>IF(C1071="","",D1071=CI1072)</f>
        <v>1</v>
      </c>
    </row>
    <row r="1073" spans="1:88" s="5" customFormat="1" x14ac:dyDescent="0.3">
      <c r="A1073" s="173"/>
      <c r="B1073" s="157"/>
      <c r="C1073" s="170"/>
      <c r="D1073" s="160"/>
      <c r="E1073" s="163"/>
      <c r="F1073" s="166"/>
      <c r="G1073" s="113">
        <v>0</v>
      </c>
      <c r="H1073" s="113"/>
      <c r="I1073" s="113"/>
      <c r="J1073" s="113"/>
      <c r="K1073" s="113"/>
      <c r="L1073" s="113"/>
      <c r="M1073" s="113"/>
      <c r="N1073" s="113"/>
      <c r="O1073" s="113"/>
      <c r="P1073" s="113"/>
      <c r="Q1073" s="113"/>
      <c r="R1073" s="113"/>
      <c r="S1073" s="113"/>
      <c r="T1073" s="113"/>
      <c r="U1073" s="113">
        <f t="shared" ref="U1073:X1073" si="20369">U1071/$F1071</f>
        <v>0</v>
      </c>
      <c r="V1073" s="113">
        <f t="shared" si="20369"/>
        <v>0</v>
      </c>
      <c r="W1073" s="113">
        <f t="shared" si="20369"/>
        <v>0</v>
      </c>
      <c r="X1073" s="113">
        <f t="shared" si="20369"/>
        <v>0</v>
      </c>
      <c r="Y1073" s="113">
        <f t="shared" ref="Y1073:AG1073" si="20370">Y1071/$F1071</f>
        <v>0</v>
      </c>
      <c r="Z1073" s="113">
        <f t="shared" si="20370"/>
        <v>0</v>
      </c>
      <c r="AA1073" s="113">
        <f t="shared" si="20370"/>
        <v>0</v>
      </c>
      <c r="AB1073" s="113">
        <f t="shared" si="20370"/>
        <v>0</v>
      </c>
      <c r="AC1073" s="113">
        <f t="shared" si="20370"/>
        <v>0</v>
      </c>
      <c r="AD1073" s="113">
        <f t="shared" si="20370"/>
        <v>0</v>
      </c>
      <c r="AE1073" s="113">
        <f t="shared" si="20370"/>
        <v>0</v>
      </c>
      <c r="AF1073" s="113">
        <f t="shared" si="20370"/>
        <v>0</v>
      </c>
      <c r="AG1073" s="113">
        <f t="shared" si="20370"/>
        <v>0</v>
      </c>
      <c r="AH1073" s="113">
        <f t="shared" ref="AH1073:AK1073" si="20371">AH1071/$F1071</f>
        <v>0</v>
      </c>
      <c r="AI1073" s="113">
        <f t="shared" si="20371"/>
        <v>0</v>
      </c>
      <c r="AJ1073" s="113">
        <f t="shared" si="20371"/>
        <v>0</v>
      </c>
      <c r="AK1073" s="113">
        <f t="shared" si="20371"/>
        <v>0</v>
      </c>
      <c r="AL1073" s="113">
        <f t="shared" ref="AL1073:AT1073" si="20372">AL1071/$F1071</f>
        <v>0</v>
      </c>
      <c r="AM1073" s="113">
        <f t="shared" si="20372"/>
        <v>0</v>
      </c>
      <c r="AN1073" s="113">
        <f t="shared" si="20372"/>
        <v>0</v>
      </c>
      <c r="AO1073" s="113">
        <f t="shared" si="20372"/>
        <v>0</v>
      </c>
      <c r="AP1073" s="113">
        <f t="shared" si="20372"/>
        <v>0</v>
      </c>
      <c r="AQ1073" s="113">
        <f t="shared" si="20372"/>
        <v>0</v>
      </c>
      <c r="AR1073" s="113">
        <f t="shared" si="20372"/>
        <v>0</v>
      </c>
      <c r="AS1073" s="113">
        <f t="shared" si="20372"/>
        <v>0</v>
      </c>
      <c r="AT1073" s="113">
        <f t="shared" si="20372"/>
        <v>0</v>
      </c>
      <c r="AU1073" s="113">
        <f t="shared" ref="AU1073:AX1073" si="20373">AU1071/$F1071</f>
        <v>0</v>
      </c>
      <c r="AV1073" s="113">
        <f t="shared" si="20373"/>
        <v>0</v>
      </c>
      <c r="AW1073" s="113">
        <f t="shared" si="20373"/>
        <v>0</v>
      </c>
      <c r="AX1073" s="113">
        <f t="shared" si="20373"/>
        <v>0</v>
      </c>
      <c r="AY1073" s="113">
        <f t="shared" ref="AY1073:BC1073" si="20374">AY1071/$F1071</f>
        <v>0</v>
      </c>
      <c r="AZ1073" s="113">
        <f t="shared" si="20374"/>
        <v>0</v>
      </c>
      <c r="BA1073" s="113">
        <f t="shared" si="20374"/>
        <v>0</v>
      </c>
      <c r="BB1073" s="113">
        <f t="shared" si="20374"/>
        <v>0</v>
      </c>
      <c r="BC1073" s="113">
        <f t="shared" si="20374"/>
        <v>0</v>
      </c>
      <c r="BD1073" s="113">
        <f t="shared" ref="BD1073:BG1073" si="20375">BD1071/$F1071</f>
        <v>0</v>
      </c>
      <c r="BE1073" s="113">
        <f t="shared" si="20375"/>
        <v>0</v>
      </c>
      <c r="BF1073" s="113">
        <f t="shared" si="20375"/>
        <v>0</v>
      </c>
      <c r="BG1073" s="113">
        <f t="shared" si="20375"/>
        <v>0</v>
      </c>
      <c r="BH1073" s="113">
        <f t="shared" ref="BH1073:BK1073" si="20376">BH1071/$F1071</f>
        <v>0</v>
      </c>
      <c r="BI1073" s="113">
        <f t="shared" si="20376"/>
        <v>0</v>
      </c>
      <c r="BJ1073" s="113">
        <f t="shared" si="20376"/>
        <v>0</v>
      </c>
      <c r="BK1073" s="113">
        <f t="shared" si="20376"/>
        <v>0</v>
      </c>
      <c r="BL1073" s="113">
        <f t="shared" ref="BL1073:BP1073" si="20377">BL1071/$F1071</f>
        <v>0</v>
      </c>
      <c r="BM1073" s="113">
        <f t="shared" si="20377"/>
        <v>0</v>
      </c>
      <c r="BN1073" s="113">
        <f t="shared" si="20377"/>
        <v>0</v>
      </c>
      <c r="BO1073" s="113">
        <f t="shared" si="20377"/>
        <v>0</v>
      </c>
      <c r="BP1073" s="113">
        <f t="shared" si="20377"/>
        <v>0</v>
      </c>
      <c r="BQ1073" s="113">
        <f t="shared" ref="BQ1073:BT1073" si="20378">BQ1071/$F1071</f>
        <v>0</v>
      </c>
      <c r="BR1073" s="113">
        <f t="shared" si="20378"/>
        <v>0</v>
      </c>
      <c r="BS1073" s="113">
        <f t="shared" si="20378"/>
        <v>0</v>
      </c>
      <c r="BT1073" s="113">
        <f t="shared" si="20378"/>
        <v>0</v>
      </c>
      <c r="BU1073" s="113">
        <f t="shared" ref="BU1073:BX1073" si="20379">BU1071/$F1071</f>
        <v>0</v>
      </c>
      <c r="BV1073" s="113">
        <f t="shared" si="20379"/>
        <v>0</v>
      </c>
      <c r="BW1073" s="113">
        <f t="shared" si="20379"/>
        <v>0</v>
      </c>
      <c r="BX1073" s="113">
        <f t="shared" si="20379"/>
        <v>0.16666653301342094</v>
      </c>
      <c r="BY1073" s="113">
        <f t="shared" ref="BY1073:CC1073" si="20380">BY1071/$F1071</f>
        <v>0.16666693397315815</v>
      </c>
      <c r="BZ1073" s="113">
        <f t="shared" si="20380"/>
        <v>0.16666693397315815</v>
      </c>
      <c r="CA1073" s="113">
        <f t="shared" si="20380"/>
        <v>0.16666653301342094</v>
      </c>
      <c r="CB1073" s="113">
        <f t="shared" si="20380"/>
        <v>0.16666653301342094</v>
      </c>
      <c r="CC1073" s="113">
        <f t="shared" si="20380"/>
        <v>0.16666653301342094</v>
      </c>
      <c r="CD1073" s="113">
        <f t="shared" ref="CD1073:CG1073" si="20381">CD1071/$F1071</f>
        <v>0</v>
      </c>
      <c r="CE1073" s="113"/>
      <c r="CF1073" s="113">
        <f t="shared" si="20381"/>
        <v>0</v>
      </c>
      <c r="CG1073" s="113">
        <f t="shared" si="20381"/>
        <v>0</v>
      </c>
      <c r="CH1073" s="114">
        <f>IF(C1071="","",100%-SUM(G1073:CG1073))</f>
        <v>0</v>
      </c>
      <c r="CI1073" s="115">
        <f>IF(C1071="","",SUM(G1073:CG1073))</f>
        <v>1</v>
      </c>
      <c r="CJ1073" s="67" t="b">
        <f>IF(C1071="","",SUM(G1073:CG1073)=CI1073)</f>
        <v>1</v>
      </c>
    </row>
    <row r="1074" spans="1:88" s="5" customFormat="1" ht="15" customHeight="1" x14ac:dyDescent="0.3">
      <c r="A1074" s="171" t="s">
        <v>753</v>
      </c>
      <c r="B1074" s="155" t="s">
        <v>754</v>
      </c>
      <c r="C1074" s="168" t="s">
        <v>163</v>
      </c>
      <c r="D1074" s="158">
        <v>58</v>
      </c>
      <c r="E1074" s="161">
        <v>136515</v>
      </c>
      <c r="F1074" s="164">
        <f t="shared" si="19529"/>
        <v>7917870</v>
      </c>
      <c r="G1074" s="108">
        <v>0</v>
      </c>
      <c r="H1074" s="108"/>
      <c r="I1074" s="108"/>
      <c r="J1074" s="108"/>
      <c r="K1074" s="108"/>
      <c r="L1074" s="108"/>
      <c r="M1074" s="108"/>
      <c r="N1074" s="108"/>
      <c r="O1074" s="108"/>
      <c r="P1074" s="108"/>
      <c r="Q1074" s="108"/>
      <c r="R1074" s="108"/>
      <c r="S1074" s="108"/>
      <c r="T1074" s="108"/>
      <c r="U1074" s="108"/>
      <c r="V1074" s="108"/>
      <c r="W1074" s="108"/>
      <c r="X1074" s="108"/>
      <c r="Y1074" s="108"/>
      <c r="Z1074" s="108"/>
      <c r="AA1074" s="108"/>
      <c r="AB1074" s="108"/>
      <c r="AC1074" s="108"/>
      <c r="AD1074" s="108"/>
      <c r="AE1074" s="108"/>
      <c r="AF1074" s="108"/>
      <c r="AG1074" s="108"/>
      <c r="AH1074" s="108"/>
      <c r="AI1074" s="108"/>
      <c r="AJ1074" s="108"/>
      <c r="AK1074" s="108"/>
      <c r="AL1074" s="108"/>
      <c r="AM1074" s="108"/>
      <c r="AN1074" s="108"/>
      <c r="AO1074" s="108"/>
      <c r="AP1074" s="108"/>
      <c r="AQ1074" s="108"/>
      <c r="AR1074" s="108"/>
      <c r="AS1074" s="108"/>
      <c r="AT1074" s="108"/>
      <c r="AU1074" s="108"/>
      <c r="AV1074" s="108"/>
      <c r="AW1074" s="108"/>
      <c r="AX1074" s="108"/>
      <c r="AY1074" s="108"/>
      <c r="AZ1074" s="108"/>
      <c r="BA1074" s="108"/>
      <c r="BB1074" s="108"/>
      <c r="BC1074" s="108"/>
      <c r="BD1074" s="108"/>
      <c r="BE1074" s="108"/>
      <c r="BF1074" s="108"/>
      <c r="BG1074" s="108"/>
      <c r="BH1074" s="108"/>
      <c r="BI1074" s="108"/>
      <c r="BJ1074" s="108"/>
      <c r="BK1074" s="108"/>
      <c r="BL1074" s="108"/>
      <c r="BM1074" s="108"/>
      <c r="BN1074" s="108"/>
      <c r="BO1074" s="108"/>
      <c r="BP1074" s="108"/>
      <c r="BQ1074" s="108"/>
      <c r="BR1074" s="108"/>
      <c r="BS1074" s="108"/>
      <c r="BT1074" s="108"/>
      <c r="BU1074" s="108"/>
      <c r="BV1074" s="108"/>
      <c r="BW1074" s="108"/>
      <c r="BX1074" s="108">
        <f>ROUND($F1074/6,0)</f>
        <v>1319645</v>
      </c>
      <c r="BY1074" s="108">
        <f>ROUND($F1074/6,0)</f>
        <v>1319645</v>
      </c>
      <c r="BZ1074" s="108">
        <f t="shared" ref="BZ1074:CC1074" si="20382">ROUND($F1074/6,0)</f>
        <v>1319645</v>
      </c>
      <c r="CA1074" s="108">
        <f t="shared" si="20382"/>
        <v>1319645</v>
      </c>
      <c r="CB1074" s="108">
        <f t="shared" si="20382"/>
        <v>1319645</v>
      </c>
      <c r="CC1074" s="108">
        <f t="shared" si="20382"/>
        <v>1319645</v>
      </c>
      <c r="CD1074" s="108"/>
      <c r="CE1074" s="108"/>
      <c r="CF1074" s="108"/>
      <c r="CG1074" s="108"/>
      <c r="CH1074" s="109">
        <f>IF(C1074="","",F1074-SUM(G1074:CG1074))</f>
        <v>0</v>
      </c>
      <c r="CI1074" s="107">
        <f>IF(C1074="","",SUM(G1074:CG1074))</f>
        <v>7917870</v>
      </c>
      <c r="CJ1074" s="67" t="b">
        <f>IF(C1074="","",F1074=CI1074)</f>
        <v>1</v>
      </c>
    </row>
    <row r="1075" spans="1:88" s="5" customFormat="1" x14ac:dyDescent="0.3">
      <c r="A1075" s="172"/>
      <c r="B1075" s="156"/>
      <c r="C1075" s="169"/>
      <c r="D1075" s="159"/>
      <c r="E1075" s="162"/>
      <c r="F1075" s="165"/>
      <c r="G1075" s="110">
        <v>0</v>
      </c>
      <c r="H1075" s="110"/>
      <c r="I1075" s="110"/>
      <c r="J1075" s="110"/>
      <c r="K1075" s="110"/>
      <c r="L1075" s="110"/>
      <c r="M1075" s="110"/>
      <c r="N1075" s="110"/>
      <c r="O1075" s="110"/>
      <c r="P1075" s="110"/>
      <c r="Q1075" s="110"/>
      <c r="R1075" s="110"/>
      <c r="S1075" s="110"/>
      <c r="T1075" s="110"/>
      <c r="U1075" s="110">
        <f t="shared" ref="U1075" si="20383">ROUND(U1074/$E1074,2)</f>
        <v>0</v>
      </c>
      <c r="V1075" s="110">
        <f t="shared" ref="V1075" si="20384">ROUND(V1074/$E1074,2)</f>
        <v>0</v>
      </c>
      <c r="W1075" s="110">
        <f t="shared" ref="W1075" si="20385">ROUND(W1074/$E1074,2)</f>
        <v>0</v>
      </c>
      <c r="X1075" s="110">
        <f t="shared" ref="X1075" si="20386">ROUND(X1074/$E1074,2)</f>
        <v>0</v>
      </c>
      <c r="Y1075" s="110">
        <f t="shared" ref="Y1075" si="20387">ROUND(Y1074/$E1074,2)</f>
        <v>0</v>
      </c>
      <c r="Z1075" s="110">
        <f t="shared" ref="Z1075" si="20388">ROUND(Z1074/$E1074,2)</f>
        <v>0</v>
      </c>
      <c r="AA1075" s="110">
        <f t="shared" ref="AA1075" si="20389">ROUND(AA1074/$E1074,2)</f>
        <v>0</v>
      </c>
      <c r="AB1075" s="110">
        <f t="shared" ref="AB1075" si="20390">ROUND(AB1074/$E1074,2)</f>
        <v>0</v>
      </c>
      <c r="AC1075" s="110">
        <f t="shared" ref="AC1075" si="20391">ROUND(AC1074/$E1074,2)</f>
        <v>0</v>
      </c>
      <c r="AD1075" s="110">
        <f t="shared" ref="AD1075" si="20392">ROUND(AD1074/$E1074,2)</f>
        <v>0</v>
      </c>
      <c r="AE1075" s="110">
        <f t="shared" ref="AE1075" si="20393">ROUND(AE1074/$E1074,2)</f>
        <v>0</v>
      </c>
      <c r="AF1075" s="110">
        <f t="shared" ref="AF1075" si="20394">ROUND(AF1074/$E1074,2)</f>
        <v>0</v>
      </c>
      <c r="AG1075" s="110">
        <f t="shared" ref="AG1075" si="20395">ROUND(AG1074/$E1074,2)</f>
        <v>0</v>
      </c>
      <c r="AH1075" s="110">
        <f t="shared" ref="AH1075" si="20396">ROUND(AH1074/$E1074,2)</f>
        <v>0</v>
      </c>
      <c r="AI1075" s="110">
        <f t="shared" ref="AI1075" si="20397">ROUND(AI1074/$E1074,2)</f>
        <v>0</v>
      </c>
      <c r="AJ1075" s="110">
        <f t="shared" ref="AJ1075" si="20398">ROUND(AJ1074/$E1074,2)</f>
        <v>0</v>
      </c>
      <c r="AK1075" s="110">
        <f t="shared" ref="AK1075" si="20399">ROUND(AK1074/$E1074,2)</f>
        <v>0</v>
      </c>
      <c r="AL1075" s="110">
        <f t="shared" ref="AL1075" si="20400">ROUND(AL1074/$E1074,2)</f>
        <v>0</v>
      </c>
      <c r="AM1075" s="110">
        <f t="shared" ref="AM1075" si="20401">ROUND(AM1074/$E1074,2)</f>
        <v>0</v>
      </c>
      <c r="AN1075" s="110">
        <f t="shared" ref="AN1075" si="20402">ROUND(AN1074/$E1074,2)</f>
        <v>0</v>
      </c>
      <c r="AO1075" s="110">
        <f t="shared" ref="AO1075" si="20403">ROUND(AO1074/$E1074,2)</f>
        <v>0</v>
      </c>
      <c r="AP1075" s="110">
        <f t="shared" ref="AP1075" si="20404">ROUND(AP1074/$E1074,2)</f>
        <v>0</v>
      </c>
      <c r="AQ1075" s="110">
        <f t="shared" ref="AQ1075" si="20405">ROUND(AQ1074/$E1074,2)</f>
        <v>0</v>
      </c>
      <c r="AR1075" s="110">
        <f t="shared" ref="AR1075" si="20406">ROUND(AR1074/$E1074,2)</f>
        <v>0</v>
      </c>
      <c r="AS1075" s="110">
        <f t="shared" ref="AS1075" si="20407">ROUND(AS1074/$E1074,2)</f>
        <v>0</v>
      </c>
      <c r="AT1075" s="110">
        <f t="shared" ref="AT1075" si="20408">ROUND(AT1074/$E1074,2)</f>
        <v>0</v>
      </c>
      <c r="AU1075" s="110">
        <f t="shared" ref="AU1075" si="20409">ROUND(AU1074/$E1074,2)</f>
        <v>0</v>
      </c>
      <c r="AV1075" s="110">
        <f t="shared" ref="AV1075" si="20410">ROUND(AV1074/$E1074,2)</f>
        <v>0</v>
      </c>
      <c r="AW1075" s="110">
        <f t="shared" ref="AW1075" si="20411">ROUND(AW1074/$E1074,2)</f>
        <v>0</v>
      </c>
      <c r="AX1075" s="110">
        <f t="shared" ref="AX1075" si="20412">ROUND(AX1074/$E1074,2)</f>
        <v>0</v>
      </c>
      <c r="AY1075" s="110">
        <f t="shared" ref="AY1075" si="20413">ROUND(AY1074/$E1074,2)</f>
        <v>0</v>
      </c>
      <c r="AZ1075" s="110">
        <f t="shared" ref="AZ1075" si="20414">ROUND(AZ1074/$E1074,2)</f>
        <v>0</v>
      </c>
      <c r="BA1075" s="110">
        <f t="shared" ref="BA1075" si="20415">ROUND(BA1074/$E1074,2)</f>
        <v>0</v>
      </c>
      <c r="BB1075" s="110">
        <f t="shared" ref="BB1075" si="20416">ROUND(BB1074/$E1074,2)</f>
        <v>0</v>
      </c>
      <c r="BC1075" s="110">
        <f t="shared" ref="BC1075" si="20417">ROUND(BC1074/$E1074,2)</f>
        <v>0</v>
      </c>
      <c r="BD1075" s="110">
        <f t="shared" ref="BD1075" si="20418">ROUND(BD1074/$E1074,2)</f>
        <v>0</v>
      </c>
      <c r="BE1075" s="110">
        <f t="shared" ref="BE1075" si="20419">ROUND(BE1074/$E1074,2)</f>
        <v>0</v>
      </c>
      <c r="BF1075" s="110">
        <f t="shared" ref="BF1075" si="20420">ROUND(BF1074/$E1074,2)</f>
        <v>0</v>
      </c>
      <c r="BG1075" s="110">
        <f t="shared" ref="BG1075" si="20421">ROUND(BG1074/$E1074,2)</f>
        <v>0</v>
      </c>
      <c r="BH1075" s="110">
        <f t="shared" ref="BH1075" si="20422">ROUND(BH1074/$E1074,2)</f>
        <v>0</v>
      </c>
      <c r="BI1075" s="110">
        <f t="shared" ref="BI1075" si="20423">ROUND(BI1074/$E1074,2)</f>
        <v>0</v>
      </c>
      <c r="BJ1075" s="110">
        <f t="shared" ref="BJ1075" si="20424">ROUND(BJ1074/$E1074,2)</f>
        <v>0</v>
      </c>
      <c r="BK1075" s="110">
        <f t="shared" ref="BK1075" si="20425">ROUND(BK1074/$E1074,2)</f>
        <v>0</v>
      </c>
      <c r="BL1075" s="110">
        <f t="shared" ref="BL1075" si="20426">ROUND(BL1074/$E1074,2)</f>
        <v>0</v>
      </c>
      <c r="BM1075" s="110">
        <f t="shared" ref="BM1075" si="20427">ROUND(BM1074/$E1074,2)</f>
        <v>0</v>
      </c>
      <c r="BN1075" s="110">
        <f t="shared" ref="BN1075" si="20428">ROUND(BN1074/$E1074,2)</f>
        <v>0</v>
      </c>
      <c r="BO1075" s="110">
        <f t="shared" ref="BO1075" si="20429">ROUND(BO1074/$E1074,2)</f>
        <v>0</v>
      </c>
      <c r="BP1075" s="110">
        <f t="shared" ref="BP1075" si="20430">ROUND(BP1074/$E1074,2)</f>
        <v>0</v>
      </c>
      <c r="BQ1075" s="110">
        <f t="shared" ref="BQ1075" si="20431">ROUND(BQ1074/$E1074,2)</f>
        <v>0</v>
      </c>
      <c r="BR1075" s="110">
        <f t="shared" ref="BR1075" si="20432">ROUND(BR1074/$E1074,2)</f>
        <v>0</v>
      </c>
      <c r="BS1075" s="110">
        <f t="shared" ref="BS1075" si="20433">ROUND(BS1074/$E1074,2)</f>
        <v>0</v>
      </c>
      <c r="BT1075" s="110">
        <f t="shared" ref="BT1075" si="20434">ROUND(BT1074/$E1074,2)</f>
        <v>0</v>
      </c>
      <c r="BU1075" s="110">
        <f t="shared" ref="BU1075" si="20435">ROUND(BU1074/$E1074,2)</f>
        <v>0</v>
      </c>
      <c r="BV1075" s="110">
        <f t="shared" ref="BV1075" si="20436">ROUND(BV1074/$E1074,2)</f>
        <v>0</v>
      </c>
      <c r="BW1075" s="110">
        <f t="shared" ref="BW1075" si="20437">ROUND(BW1074/$E1074,2)</f>
        <v>0</v>
      </c>
      <c r="BX1075" s="110">
        <f t="shared" ref="BX1075" si="20438">ROUND(BX1074/$E1074,2)</f>
        <v>9.67</v>
      </c>
      <c r="BY1075" s="110">
        <f t="shared" ref="BY1075" si="20439">ROUND(BY1074/$E1074,2)</f>
        <v>9.67</v>
      </c>
      <c r="BZ1075" s="110">
        <f>ROUNDDOWN(BZ1074/$E1074,2)</f>
        <v>9.66</v>
      </c>
      <c r="CA1075" s="110">
        <f>ROUNDDOWN(CA1074/$E1074,2)</f>
        <v>9.66</v>
      </c>
      <c r="CB1075" s="110">
        <f t="shared" ref="CB1075" si="20440">ROUND(CB1074/$E1074,2)</f>
        <v>9.67</v>
      </c>
      <c r="CC1075" s="110">
        <f t="shared" ref="CC1075" si="20441">ROUND(CC1074/$E1074,2)</f>
        <v>9.67</v>
      </c>
      <c r="CD1075" s="110">
        <f t="shared" ref="CD1075" si="20442">ROUND(CD1074/$E1074,2)</f>
        <v>0</v>
      </c>
      <c r="CE1075" s="110"/>
      <c r="CF1075" s="110">
        <f t="shared" ref="CF1075" si="20443">ROUND(CF1074/$E1074,2)</f>
        <v>0</v>
      </c>
      <c r="CG1075" s="110">
        <f t="shared" ref="CG1075" si="20444">ROUND(CG1074/$E1074,2)</f>
        <v>0</v>
      </c>
      <c r="CH1075" s="111">
        <f>IF(C1074="","",D1074-SUM(G1075:CG1075))</f>
        <v>0</v>
      </c>
      <c r="CI1075" s="112">
        <f>IF(C1074="","",SUM(G1075:CG1075))</f>
        <v>58</v>
      </c>
      <c r="CJ1075" s="67" t="b">
        <f>IF(C1074="","",D1074=CI1075)</f>
        <v>1</v>
      </c>
    </row>
    <row r="1076" spans="1:88" s="5" customFormat="1" x14ac:dyDescent="0.3">
      <c r="A1076" s="173"/>
      <c r="B1076" s="157"/>
      <c r="C1076" s="170"/>
      <c r="D1076" s="160"/>
      <c r="E1076" s="163"/>
      <c r="F1076" s="166"/>
      <c r="G1076" s="113">
        <v>0</v>
      </c>
      <c r="H1076" s="113"/>
      <c r="I1076" s="113"/>
      <c r="J1076" s="113"/>
      <c r="K1076" s="113"/>
      <c r="L1076" s="113"/>
      <c r="M1076" s="113"/>
      <c r="N1076" s="113"/>
      <c r="O1076" s="113"/>
      <c r="P1076" s="113"/>
      <c r="Q1076" s="113"/>
      <c r="R1076" s="113"/>
      <c r="S1076" s="113"/>
      <c r="T1076" s="113"/>
      <c r="U1076" s="113">
        <f t="shared" ref="U1076:X1076" si="20445">U1074/$F1074</f>
        <v>0</v>
      </c>
      <c r="V1076" s="113">
        <f t="shared" si="20445"/>
        <v>0</v>
      </c>
      <c r="W1076" s="113">
        <f t="shared" si="20445"/>
        <v>0</v>
      </c>
      <c r="X1076" s="113">
        <f t="shared" si="20445"/>
        <v>0</v>
      </c>
      <c r="Y1076" s="113">
        <f t="shared" ref="Y1076:AG1076" si="20446">Y1074/$F1074</f>
        <v>0</v>
      </c>
      <c r="Z1076" s="113">
        <f t="shared" si="20446"/>
        <v>0</v>
      </c>
      <c r="AA1076" s="113">
        <f t="shared" si="20446"/>
        <v>0</v>
      </c>
      <c r="AB1076" s="113">
        <f t="shared" si="20446"/>
        <v>0</v>
      </c>
      <c r="AC1076" s="113">
        <f t="shared" si="20446"/>
        <v>0</v>
      </c>
      <c r="AD1076" s="113">
        <f t="shared" si="20446"/>
        <v>0</v>
      </c>
      <c r="AE1076" s="113">
        <f t="shared" si="20446"/>
        <v>0</v>
      </c>
      <c r="AF1076" s="113">
        <f t="shared" si="20446"/>
        <v>0</v>
      </c>
      <c r="AG1076" s="113">
        <f t="shared" si="20446"/>
        <v>0</v>
      </c>
      <c r="AH1076" s="113">
        <f t="shared" ref="AH1076:AK1076" si="20447">AH1074/$F1074</f>
        <v>0</v>
      </c>
      <c r="AI1076" s="113">
        <f t="shared" si="20447"/>
        <v>0</v>
      </c>
      <c r="AJ1076" s="113">
        <f t="shared" si="20447"/>
        <v>0</v>
      </c>
      <c r="AK1076" s="113">
        <f t="shared" si="20447"/>
        <v>0</v>
      </c>
      <c r="AL1076" s="113">
        <f t="shared" ref="AL1076:AT1076" si="20448">AL1074/$F1074</f>
        <v>0</v>
      </c>
      <c r="AM1076" s="113">
        <f t="shared" si="20448"/>
        <v>0</v>
      </c>
      <c r="AN1076" s="113">
        <f t="shared" si="20448"/>
        <v>0</v>
      </c>
      <c r="AO1076" s="113">
        <f t="shared" si="20448"/>
        <v>0</v>
      </c>
      <c r="AP1076" s="113">
        <f t="shared" si="20448"/>
        <v>0</v>
      </c>
      <c r="AQ1076" s="113">
        <f t="shared" si="20448"/>
        <v>0</v>
      </c>
      <c r="AR1076" s="113">
        <f t="shared" si="20448"/>
        <v>0</v>
      </c>
      <c r="AS1076" s="113">
        <f t="shared" si="20448"/>
        <v>0</v>
      </c>
      <c r="AT1076" s="113">
        <f t="shared" si="20448"/>
        <v>0</v>
      </c>
      <c r="AU1076" s="113">
        <f t="shared" ref="AU1076:AX1076" si="20449">AU1074/$F1074</f>
        <v>0</v>
      </c>
      <c r="AV1076" s="113">
        <f t="shared" si="20449"/>
        <v>0</v>
      </c>
      <c r="AW1076" s="113">
        <f t="shared" si="20449"/>
        <v>0</v>
      </c>
      <c r="AX1076" s="113">
        <f t="shared" si="20449"/>
        <v>0</v>
      </c>
      <c r="AY1076" s="113">
        <f t="shared" ref="AY1076:BC1076" si="20450">AY1074/$F1074</f>
        <v>0</v>
      </c>
      <c r="AZ1076" s="113">
        <f t="shared" si="20450"/>
        <v>0</v>
      </c>
      <c r="BA1076" s="113">
        <f t="shared" si="20450"/>
        <v>0</v>
      </c>
      <c r="BB1076" s="113">
        <f t="shared" si="20450"/>
        <v>0</v>
      </c>
      <c r="BC1076" s="113">
        <f t="shared" si="20450"/>
        <v>0</v>
      </c>
      <c r="BD1076" s="113">
        <f t="shared" ref="BD1076:BG1076" si="20451">BD1074/$F1074</f>
        <v>0</v>
      </c>
      <c r="BE1076" s="113">
        <f t="shared" si="20451"/>
        <v>0</v>
      </c>
      <c r="BF1076" s="113">
        <f t="shared" si="20451"/>
        <v>0</v>
      </c>
      <c r="BG1076" s="113">
        <f t="shared" si="20451"/>
        <v>0</v>
      </c>
      <c r="BH1076" s="113">
        <f t="shared" ref="BH1076:BK1076" si="20452">BH1074/$F1074</f>
        <v>0</v>
      </c>
      <c r="BI1076" s="113">
        <f t="shared" si="20452"/>
        <v>0</v>
      </c>
      <c r="BJ1076" s="113">
        <f t="shared" si="20452"/>
        <v>0</v>
      </c>
      <c r="BK1076" s="113">
        <f t="shared" si="20452"/>
        <v>0</v>
      </c>
      <c r="BL1076" s="113">
        <f t="shared" ref="BL1076:BP1076" si="20453">BL1074/$F1074</f>
        <v>0</v>
      </c>
      <c r="BM1076" s="113">
        <f t="shared" si="20453"/>
        <v>0</v>
      </c>
      <c r="BN1076" s="113">
        <f t="shared" si="20453"/>
        <v>0</v>
      </c>
      <c r="BO1076" s="113">
        <f t="shared" si="20453"/>
        <v>0</v>
      </c>
      <c r="BP1076" s="113">
        <f t="shared" si="20453"/>
        <v>0</v>
      </c>
      <c r="BQ1076" s="113">
        <f t="shared" ref="BQ1076:BT1076" si="20454">BQ1074/$F1074</f>
        <v>0</v>
      </c>
      <c r="BR1076" s="113">
        <f t="shared" si="20454"/>
        <v>0</v>
      </c>
      <c r="BS1076" s="113">
        <f t="shared" si="20454"/>
        <v>0</v>
      </c>
      <c r="BT1076" s="113">
        <f t="shared" si="20454"/>
        <v>0</v>
      </c>
      <c r="BU1076" s="113">
        <f t="shared" ref="BU1076:BX1076" si="20455">BU1074/$F1074</f>
        <v>0</v>
      </c>
      <c r="BV1076" s="113">
        <f t="shared" si="20455"/>
        <v>0</v>
      </c>
      <c r="BW1076" s="113">
        <f t="shared" si="20455"/>
        <v>0</v>
      </c>
      <c r="BX1076" s="113">
        <f t="shared" si="20455"/>
        <v>0.16666666666666666</v>
      </c>
      <c r="BY1076" s="113">
        <f t="shared" ref="BY1076:CC1076" si="20456">BY1074/$F1074</f>
        <v>0.16666666666666666</v>
      </c>
      <c r="BZ1076" s="113">
        <f t="shared" si="20456"/>
        <v>0.16666666666666666</v>
      </c>
      <c r="CA1076" s="113">
        <f t="shared" si="20456"/>
        <v>0.16666666666666666</v>
      </c>
      <c r="CB1076" s="113">
        <f t="shared" si="20456"/>
        <v>0.16666666666666666</v>
      </c>
      <c r="CC1076" s="113">
        <f t="shared" si="20456"/>
        <v>0.16666666666666666</v>
      </c>
      <c r="CD1076" s="113">
        <f t="shared" ref="CD1076:CG1076" si="20457">CD1074/$F1074</f>
        <v>0</v>
      </c>
      <c r="CE1076" s="113"/>
      <c r="CF1076" s="113">
        <f t="shared" si="20457"/>
        <v>0</v>
      </c>
      <c r="CG1076" s="113">
        <f t="shared" si="20457"/>
        <v>0</v>
      </c>
      <c r="CH1076" s="114">
        <f>IF(C1074="","",100%-SUM(G1076:CG1076))</f>
        <v>1.1102230246251565E-16</v>
      </c>
      <c r="CI1076" s="115">
        <f>IF(C1074="","",SUM(G1076:CG1076))</f>
        <v>0.99999999999999989</v>
      </c>
      <c r="CJ1076" s="67" t="b">
        <f>IF(C1074="","",SUM(G1076:CG1076)=CI1076)</f>
        <v>1</v>
      </c>
    </row>
    <row r="1077" spans="1:88" s="5" customFormat="1" ht="15" customHeight="1" x14ac:dyDescent="0.3">
      <c r="A1077" s="171" t="s">
        <v>755</v>
      </c>
      <c r="B1077" s="155" t="s">
        <v>756</v>
      </c>
      <c r="C1077" s="168" t="s">
        <v>163</v>
      </c>
      <c r="D1077" s="158">
        <v>38</v>
      </c>
      <c r="E1077" s="161">
        <v>134239</v>
      </c>
      <c r="F1077" s="164">
        <f t="shared" si="19529"/>
        <v>5101082</v>
      </c>
      <c r="G1077" s="108">
        <v>0</v>
      </c>
      <c r="H1077" s="108"/>
      <c r="I1077" s="108"/>
      <c r="J1077" s="108"/>
      <c r="K1077" s="108"/>
      <c r="L1077" s="108"/>
      <c r="M1077" s="108"/>
      <c r="N1077" s="108"/>
      <c r="O1077" s="108"/>
      <c r="P1077" s="108"/>
      <c r="Q1077" s="108"/>
      <c r="R1077" s="108"/>
      <c r="S1077" s="108"/>
      <c r="T1077" s="108"/>
      <c r="U1077" s="108"/>
      <c r="V1077" s="108"/>
      <c r="W1077" s="108"/>
      <c r="X1077" s="108"/>
      <c r="Y1077" s="108"/>
      <c r="Z1077" s="108"/>
      <c r="AA1077" s="108"/>
      <c r="AB1077" s="108"/>
      <c r="AC1077" s="108"/>
      <c r="AD1077" s="108"/>
      <c r="AE1077" s="108"/>
      <c r="AF1077" s="108"/>
      <c r="AG1077" s="108"/>
      <c r="AH1077" s="108"/>
      <c r="AI1077" s="108"/>
      <c r="AJ1077" s="108"/>
      <c r="AK1077" s="108"/>
      <c r="AL1077" s="108"/>
      <c r="AM1077" s="108"/>
      <c r="AN1077" s="108"/>
      <c r="AO1077" s="108"/>
      <c r="AP1077" s="108"/>
      <c r="AQ1077" s="108"/>
      <c r="AR1077" s="108"/>
      <c r="AS1077" s="108"/>
      <c r="AT1077" s="108"/>
      <c r="AU1077" s="108"/>
      <c r="AV1077" s="108"/>
      <c r="AW1077" s="108"/>
      <c r="AX1077" s="108"/>
      <c r="AY1077" s="108"/>
      <c r="AZ1077" s="108"/>
      <c r="BA1077" s="108"/>
      <c r="BB1077" s="108"/>
      <c r="BC1077" s="108"/>
      <c r="BD1077" s="108"/>
      <c r="BE1077" s="108"/>
      <c r="BF1077" s="108"/>
      <c r="BG1077" s="108"/>
      <c r="BH1077" s="108"/>
      <c r="BI1077" s="108"/>
      <c r="BJ1077" s="108"/>
      <c r="BK1077" s="108"/>
      <c r="BL1077" s="108"/>
      <c r="BM1077" s="108"/>
      <c r="BN1077" s="108"/>
      <c r="BO1077" s="108"/>
      <c r="BP1077" s="108"/>
      <c r="BQ1077" s="108"/>
      <c r="BR1077" s="108"/>
      <c r="BS1077" s="108"/>
      <c r="BT1077" s="108"/>
      <c r="BU1077" s="108"/>
      <c r="BV1077" s="108"/>
      <c r="BW1077" s="108"/>
      <c r="BX1077" s="108">
        <f>ROUND($F1077/6,0)</f>
        <v>850180</v>
      </c>
      <c r="BY1077" s="108">
        <f>ROUNDUP($F1077/6,0)</f>
        <v>850181</v>
      </c>
      <c r="BZ1077" s="108">
        <f>ROUNDUP($F1077/6,0)</f>
        <v>850181</v>
      </c>
      <c r="CA1077" s="108">
        <f t="shared" ref="CA1077:CC1077" si="20458">ROUND($F1077/6,0)</f>
        <v>850180</v>
      </c>
      <c r="CB1077" s="108">
        <f t="shared" si="20458"/>
        <v>850180</v>
      </c>
      <c r="CC1077" s="108">
        <f t="shared" si="20458"/>
        <v>850180</v>
      </c>
      <c r="CD1077" s="108"/>
      <c r="CE1077" s="108"/>
      <c r="CF1077" s="108"/>
      <c r="CG1077" s="108"/>
      <c r="CH1077" s="109">
        <f>IF(C1077="","",F1077-SUM(G1077:CG1077))</f>
        <v>0</v>
      </c>
      <c r="CI1077" s="107">
        <f>IF(C1077="","",SUM(G1077:CG1077))</f>
        <v>5101082</v>
      </c>
      <c r="CJ1077" s="67" t="b">
        <f>IF(C1077="","",F1077=CI1077)</f>
        <v>1</v>
      </c>
    </row>
    <row r="1078" spans="1:88" s="5" customFormat="1" x14ac:dyDescent="0.3">
      <c r="A1078" s="172"/>
      <c r="B1078" s="156"/>
      <c r="C1078" s="169"/>
      <c r="D1078" s="159"/>
      <c r="E1078" s="162"/>
      <c r="F1078" s="165"/>
      <c r="G1078" s="110">
        <v>0</v>
      </c>
      <c r="H1078" s="110"/>
      <c r="I1078" s="110"/>
      <c r="J1078" s="110"/>
      <c r="K1078" s="110"/>
      <c r="L1078" s="110"/>
      <c r="M1078" s="110"/>
      <c r="N1078" s="110"/>
      <c r="O1078" s="110"/>
      <c r="P1078" s="110"/>
      <c r="Q1078" s="110"/>
      <c r="R1078" s="110"/>
      <c r="S1078" s="110"/>
      <c r="T1078" s="110"/>
      <c r="U1078" s="110">
        <f t="shared" ref="U1078" si="20459">ROUND(U1077/$E1077,2)</f>
        <v>0</v>
      </c>
      <c r="V1078" s="110">
        <f t="shared" ref="V1078" si="20460">ROUND(V1077/$E1077,2)</f>
        <v>0</v>
      </c>
      <c r="W1078" s="110">
        <f t="shared" ref="W1078" si="20461">ROUND(W1077/$E1077,2)</f>
        <v>0</v>
      </c>
      <c r="X1078" s="110">
        <f t="shared" ref="X1078" si="20462">ROUND(X1077/$E1077,2)</f>
        <v>0</v>
      </c>
      <c r="Y1078" s="110">
        <f t="shared" ref="Y1078" si="20463">ROUND(Y1077/$E1077,2)</f>
        <v>0</v>
      </c>
      <c r="Z1078" s="110">
        <f t="shared" ref="Z1078" si="20464">ROUND(Z1077/$E1077,2)</f>
        <v>0</v>
      </c>
      <c r="AA1078" s="110">
        <f t="shared" ref="AA1078" si="20465">ROUND(AA1077/$E1077,2)</f>
        <v>0</v>
      </c>
      <c r="AB1078" s="110">
        <f t="shared" ref="AB1078" si="20466">ROUND(AB1077/$E1077,2)</f>
        <v>0</v>
      </c>
      <c r="AC1078" s="110">
        <f t="shared" ref="AC1078" si="20467">ROUND(AC1077/$E1077,2)</f>
        <v>0</v>
      </c>
      <c r="AD1078" s="110">
        <f t="shared" ref="AD1078" si="20468">ROUND(AD1077/$E1077,2)</f>
        <v>0</v>
      </c>
      <c r="AE1078" s="110">
        <f t="shared" ref="AE1078" si="20469">ROUND(AE1077/$E1077,2)</f>
        <v>0</v>
      </c>
      <c r="AF1078" s="110">
        <f t="shared" ref="AF1078" si="20470">ROUND(AF1077/$E1077,2)</f>
        <v>0</v>
      </c>
      <c r="AG1078" s="110">
        <f t="shared" ref="AG1078" si="20471">ROUND(AG1077/$E1077,2)</f>
        <v>0</v>
      </c>
      <c r="AH1078" s="110">
        <f t="shared" ref="AH1078" si="20472">ROUND(AH1077/$E1077,2)</f>
        <v>0</v>
      </c>
      <c r="AI1078" s="110">
        <f t="shared" ref="AI1078" si="20473">ROUND(AI1077/$E1077,2)</f>
        <v>0</v>
      </c>
      <c r="AJ1078" s="110">
        <f t="shared" ref="AJ1078" si="20474">ROUND(AJ1077/$E1077,2)</f>
        <v>0</v>
      </c>
      <c r="AK1078" s="110">
        <f t="shared" ref="AK1078" si="20475">ROUND(AK1077/$E1077,2)</f>
        <v>0</v>
      </c>
      <c r="AL1078" s="110">
        <f t="shared" ref="AL1078" si="20476">ROUND(AL1077/$E1077,2)</f>
        <v>0</v>
      </c>
      <c r="AM1078" s="110">
        <f t="shared" ref="AM1078" si="20477">ROUND(AM1077/$E1077,2)</f>
        <v>0</v>
      </c>
      <c r="AN1078" s="110">
        <f t="shared" ref="AN1078" si="20478">ROUND(AN1077/$E1077,2)</f>
        <v>0</v>
      </c>
      <c r="AO1078" s="110">
        <f t="shared" ref="AO1078" si="20479">ROUND(AO1077/$E1077,2)</f>
        <v>0</v>
      </c>
      <c r="AP1078" s="110">
        <f t="shared" ref="AP1078" si="20480">ROUND(AP1077/$E1077,2)</f>
        <v>0</v>
      </c>
      <c r="AQ1078" s="110">
        <f t="shared" ref="AQ1078" si="20481">ROUND(AQ1077/$E1077,2)</f>
        <v>0</v>
      </c>
      <c r="AR1078" s="110">
        <f t="shared" ref="AR1078" si="20482">ROUND(AR1077/$E1077,2)</f>
        <v>0</v>
      </c>
      <c r="AS1078" s="110">
        <f t="shared" ref="AS1078" si="20483">ROUND(AS1077/$E1077,2)</f>
        <v>0</v>
      </c>
      <c r="AT1078" s="110">
        <f t="shared" ref="AT1078" si="20484">ROUND(AT1077/$E1077,2)</f>
        <v>0</v>
      </c>
      <c r="AU1078" s="110">
        <f t="shared" ref="AU1078" si="20485">ROUND(AU1077/$E1077,2)</f>
        <v>0</v>
      </c>
      <c r="AV1078" s="110">
        <f t="shared" ref="AV1078" si="20486">ROUND(AV1077/$E1077,2)</f>
        <v>0</v>
      </c>
      <c r="AW1078" s="110">
        <f t="shared" ref="AW1078" si="20487">ROUND(AW1077/$E1077,2)</f>
        <v>0</v>
      </c>
      <c r="AX1078" s="110">
        <f t="shared" ref="AX1078" si="20488">ROUND(AX1077/$E1077,2)</f>
        <v>0</v>
      </c>
      <c r="AY1078" s="110">
        <f t="shared" ref="AY1078" si="20489">ROUND(AY1077/$E1077,2)</f>
        <v>0</v>
      </c>
      <c r="AZ1078" s="110">
        <f t="shared" ref="AZ1078" si="20490">ROUND(AZ1077/$E1077,2)</f>
        <v>0</v>
      </c>
      <c r="BA1078" s="110">
        <f t="shared" ref="BA1078" si="20491">ROUND(BA1077/$E1077,2)</f>
        <v>0</v>
      </c>
      <c r="BB1078" s="110">
        <f t="shared" ref="BB1078" si="20492">ROUND(BB1077/$E1077,2)</f>
        <v>0</v>
      </c>
      <c r="BC1078" s="110">
        <f t="shared" ref="BC1078" si="20493">ROUND(BC1077/$E1077,2)</f>
        <v>0</v>
      </c>
      <c r="BD1078" s="110">
        <f t="shared" ref="BD1078" si="20494">ROUND(BD1077/$E1077,2)</f>
        <v>0</v>
      </c>
      <c r="BE1078" s="110">
        <f t="shared" ref="BE1078" si="20495">ROUND(BE1077/$E1077,2)</f>
        <v>0</v>
      </c>
      <c r="BF1078" s="110">
        <f t="shared" ref="BF1078" si="20496">ROUND(BF1077/$E1077,2)</f>
        <v>0</v>
      </c>
      <c r="BG1078" s="110">
        <f t="shared" ref="BG1078" si="20497">ROUND(BG1077/$E1077,2)</f>
        <v>0</v>
      </c>
      <c r="BH1078" s="110">
        <f t="shared" ref="BH1078" si="20498">ROUND(BH1077/$E1077,2)</f>
        <v>0</v>
      </c>
      <c r="BI1078" s="110">
        <f t="shared" ref="BI1078" si="20499">ROUND(BI1077/$E1077,2)</f>
        <v>0</v>
      </c>
      <c r="BJ1078" s="110">
        <f t="shared" ref="BJ1078" si="20500">ROUND(BJ1077/$E1077,2)</f>
        <v>0</v>
      </c>
      <c r="BK1078" s="110">
        <f t="shared" ref="BK1078" si="20501">ROUND(BK1077/$E1077,2)</f>
        <v>0</v>
      </c>
      <c r="BL1078" s="110">
        <f t="shared" ref="BL1078" si="20502">ROUND(BL1077/$E1077,2)</f>
        <v>0</v>
      </c>
      <c r="BM1078" s="110">
        <f t="shared" ref="BM1078" si="20503">ROUND(BM1077/$E1077,2)</f>
        <v>0</v>
      </c>
      <c r="BN1078" s="110">
        <f t="shared" ref="BN1078" si="20504">ROUND(BN1077/$E1077,2)</f>
        <v>0</v>
      </c>
      <c r="BO1078" s="110">
        <f t="shared" ref="BO1078" si="20505">ROUND(BO1077/$E1077,2)</f>
        <v>0</v>
      </c>
      <c r="BP1078" s="110">
        <f t="shared" ref="BP1078" si="20506">ROUND(BP1077/$E1077,2)</f>
        <v>0</v>
      </c>
      <c r="BQ1078" s="110">
        <f t="shared" ref="BQ1078" si="20507">ROUND(BQ1077/$E1077,2)</f>
        <v>0</v>
      </c>
      <c r="BR1078" s="110">
        <f t="shared" ref="BR1078" si="20508">ROUND(BR1077/$E1077,2)</f>
        <v>0</v>
      </c>
      <c r="BS1078" s="110">
        <f t="shared" ref="BS1078" si="20509">ROUND(BS1077/$E1077,2)</f>
        <v>0</v>
      </c>
      <c r="BT1078" s="110">
        <f t="shared" ref="BT1078" si="20510">ROUND(BT1077/$E1077,2)</f>
        <v>0</v>
      </c>
      <c r="BU1078" s="110">
        <f t="shared" ref="BU1078" si="20511">ROUND(BU1077/$E1077,2)</f>
        <v>0</v>
      </c>
      <c r="BV1078" s="110">
        <f t="shared" ref="BV1078" si="20512">ROUND(BV1077/$E1077,2)</f>
        <v>0</v>
      </c>
      <c r="BW1078" s="110">
        <f t="shared" ref="BW1078" si="20513">ROUND(BW1077/$E1077,2)</f>
        <v>0</v>
      </c>
      <c r="BX1078" s="110">
        <f t="shared" ref="BX1078" si="20514">ROUND(BX1077/$E1077,2)</f>
        <v>6.33</v>
      </c>
      <c r="BY1078" s="110">
        <f t="shared" ref="BY1078" si="20515">ROUND(BY1077/$E1077,2)</f>
        <v>6.33</v>
      </c>
      <c r="BZ1078" s="110">
        <f t="shared" ref="BZ1078" si="20516">ROUND(BZ1077/$E1077,2)</f>
        <v>6.33</v>
      </c>
      <c r="CA1078" s="110">
        <f t="shared" ref="CA1078:CB1078" si="20517">ROUNDUP(CA1077/$E1077,2)</f>
        <v>6.34</v>
      </c>
      <c r="CB1078" s="110">
        <f t="shared" si="20517"/>
        <v>6.34</v>
      </c>
      <c r="CC1078" s="110">
        <f t="shared" ref="CC1078" si="20518">ROUND(CC1077/$E1077,2)</f>
        <v>6.33</v>
      </c>
      <c r="CD1078" s="110">
        <f t="shared" ref="CD1078" si="20519">ROUND(CD1077/$E1077,2)</f>
        <v>0</v>
      </c>
      <c r="CE1078" s="110"/>
      <c r="CF1078" s="110">
        <f t="shared" ref="CF1078" si="20520">ROUND(CF1077/$E1077,2)</f>
        <v>0</v>
      </c>
      <c r="CG1078" s="110">
        <f t="shared" ref="CG1078" si="20521">ROUND(CG1077/$E1077,2)</f>
        <v>0</v>
      </c>
      <c r="CH1078" s="111">
        <f>IF(C1077="","",D1077-SUM(G1078:CG1078))</f>
        <v>0</v>
      </c>
      <c r="CI1078" s="112">
        <f>IF(C1077="","",SUM(G1078:CG1078))</f>
        <v>38</v>
      </c>
      <c r="CJ1078" s="67" t="b">
        <f>IF(C1077="","",D1077=CI1078)</f>
        <v>1</v>
      </c>
    </row>
    <row r="1079" spans="1:88" s="5" customFormat="1" x14ac:dyDescent="0.3">
      <c r="A1079" s="173"/>
      <c r="B1079" s="157"/>
      <c r="C1079" s="170"/>
      <c r="D1079" s="160"/>
      <c r="E1079" s="163"/>
      <c r="F1079" s="166"/>
      <c r="G1079" s="113">
        <v>0</v>
      </c>
      <c r="H1079" s="113"/>
      <c r="I1079" s="113"/>
      <c r="J1079" s="113"/>
      <c r="K1079" s="113"/>
      <c r="L1079" s="113"/>
      <c r="M1079" s="113"/>
      <c r="N1079" s="113"/>
      <c r="O1079" s="113"/>
      <c r="P1079" s="113"/>
      <c r="Q1079" s="113"/>
      <c r="R1079" s="113"/>
      <c r="S1079" s="113"/>
      <c r="T1079" s="113"/>
      <c r="U1079" s="113">
        <f t="shared" ref="U1079:X1079" si="20522">U1077/$F1077</f>
        <v>0</v>
      </c>
      <c r="V1079" s="113">
        <f t="shared" si="20522"/>
        <v>0</v>
      </c>
      <c r="W1079" s="113">
        <f t="shared" si="20522"/>
        <v>0</v>
      </c>
      <c r="X1079" s="113">
        <f t="shared" si="20522"/>
        <v>0</v>
      </c>
      <c r="Y1079" s="113">
        <f t="shared" ref="Y1079:AG1079" si="20523">Y1077/$F1077</f>
        <v>0</v>
      </c>
      <c r="Z1079" s="113">
        <f t="shared" si="20523"/>
        <v>0</v>
      </c>
      <c r="AA1079" s="113">
        <f t="shared" si="20523"/>
        <v>0</v>
      </c>
      <c r="AB1079" s="113">
        <f t="shared" si="20523"/>
        <v>0</v>
      </c>
      <c r="AC1079" s="113">
        <f t="shared" si="20523"/>
        <v>0</v>
      </c>
      <c r="AD1079" s="113">
        <f t="shared" si="20523"/>
        <v>0</v>
      </c>
      <c r="AE1079" s="113">
        <f t="shared" si="20523"/>
        <v>0</v>
      </c>
      <c r="AF1079" s="113">
        <f t="shared" si="20523"/>
        <v>0</v>
      </c>
      <c r="AG1079" s="113">
        <f t="shared" si="20523"/>
        <v>0</v>
      </c>
      <c r="AH1079" s="113">
        <f t="shared" ref="AH1079:AK1079" si="20524">AH1077/$F1077</f>
        <v>0</v>
      </c>
      <c r="AI1079" s="113">
        <f t="shared" si="20524"/>
        <v>0</v>
      </c>
      <c r="AJ1079" s="113">
        <f t="shared" si="20524"/>
        <v>0</v>
      </c>
      <c r="AK1079" s="113">
        <f t="shared" si="20524"/>
        <v>0</v>
      </c>
      <c r="AL1079" s="113">
        <f t="shared" ref="AL1079:AT1079" si="20525">AL1077/$F1077</f>
        <v>0</v>
      </c>
      <c r="AM1079" s="113">
        <f t="shared" si="20525"/>
        <v>0</v>
      </c>
      <c r="AN1079" s="113">
        <f t="shared" si="20525"/>
        <v>0</v>
      </c>
      <c r="AO1079" s="113">
        <f t="shared" si="20525"/>
        <v>0</v>
      </c>
      <c r="AP1079" s="113">
        <f t="shared" si="20525"/>
        <v>0</v>
      </c>
      <c r="AQ1079" s="113">
        <f t="shared" si="20525"/>
        <v>0</v>
      </c>
      <c r="AR1079" s="113">
        <f t="shared" si="20525"/>
        <v>0</v>
      </c>
      <c r="AS1079" s="113">
        <f t="shared" si="20525"/>
        <v>0</v>
      </c>
      <c r="AT1079" s="113">
        <f t="shared" si="20525"/>
        <v>0</v>
      </c>
      <c r="AU1079" s="113">
        <f t="shared" ref="AU1079:AX1079" si="20526">AU1077/$F1077</f>
        <v>0</v>
      </c>
      <c r="AV1079" s="113">
        <f t="shared" si="20526"/>
        <v>0</v>
      </c>
      <c r="AW1079" s="113">
        <f t="shared" si="20526"/>
        <v>0</v>
      </c>
      <c r="AX1079" s="113">
        <f t="shared" si="20526"/>
        <v>0</v>
      </c>
      <c r="AY1079" s="113">
        <f t="shared" ref="AY1079:BC1079" si="20527">AY1077/$F1077</f>
        <v>0</v>
      </c>
      <c r="AZ1079" s="113">
        <f t="shared" si="20527"/>
        <v>0</v>
      </c>
      <c r="BA1079" s="113">
        <f t="shared" si="20527"/>
        <v>0</v>
      </c>
      <c r="BB1079" s="113">
        <f t="shared" si="20527"/>
        <v>0</v>
      </c>
      <c r="BC1079" s="113">
        <f t="shared" si="20527"/>
        <v>0</v>
      </c>
      <c r="BD1079" s="113">
        <f t="shared" ref="BD1079:BG1079" si="20528">BD1077/$F1077</f>
        <v>0</v>
      </c>
      <c r="BE1079" s="113">
        <f t="shared" si="20528"/>
        <v>0</v>
      </c>
      <c r="BF1079" s="113">
        <f t="shared" si="20528"/>
        <v>0</v>
      </c>
      <c r="BG1079" s="113">
        <f t="shared" si="20528"/>
        <v>0</v>
      </c>
      <c r="BH1079" s="113">
        <f t="shared" ref="BH1079:BK1079" si="20529">BH1077/$F1077</f>
        <v>0</v>
      </c>
      <c r="BI1079" s="113">
        <f t="shared" si="20529"/>
        <v>0</v>
      </c>
      <c r="BJ1079" s="113">
        <f t="shared" si="20529"/>
        <v>0</v>
      </c>
      <c r="BK1079" s="113">
        <f t="shared" si="20529"/>
        <v>0</v>
      </c>
      <c r="BL1079" s="113">
        <f t="shared" ref="BL1079:BP1079" si="20530">BL1077/$F1077</f>
        <v>0</v>
      </c>
      <c r="BM1079" s="113">
        <f t="shared" si="20530"/>
        <v>0</v>
      </c>
      <c r="BN1079" s="113">
        <f t="shared" si="20530"/>
        <v>0</v>
      </c>
      <c r="BO1079" s="113">
        <f t="shared" si="20530"/>
        <v>0</v>
      </c>
      <c r="BP1079" s="113">
        <f t="shared" si="20530"/>
        <v>0</v>
      </c>
      <c r="BQ1079" s="113">
        <f t="shared" ref="BQ1079:BT1079" si="20531">BQ1077/$F1077</f>
        <v>0</v>
      </c>
      <c r="BR1079" s="113">
        <f t="shared" si="20531"/>
        <v>0</v>
      </c>
      <c r="BS1079" s="113">
        <f t="shared" si="20531"/>
        <v>0</v>
      </c>
      <c r="BT1079" s="113">
        <f t="shared" si="20531"/>
        <v>0</v>
      </c>
      <c r="BU1079" s="113">
        <f t="shared" ref="BU1079:BX1079" si="20532">BU1077/$F1077</f>
        <v>0</v>
      </c>
      <c r="BV1079" s="113">
        <f t="shared" si="20532"/>
        <v>0</v>
      </c>
      <c r="BW1079" s="113">
        <f t="shared" si="20532"/>
        <v>0</v>
      </c>
      <c r="BX1079" s="113">
        <f t="shared" si="20532"/>
        <v>0.16666660132105307</v>
      </c>
      <c r="BY1079" s="113">
        <f t="shared" ref="BY1079:CC1079" si="20533">BY1077/$F1077</f>
        <v>0.16666679735789389</v>
      </c>
      <c r="BZ1079" s="113">
        <f t="shared" si="20533"/>
        <v>0.16666679735789389</v>
      </c>
      <c r="CA1079" s="113">
        <f t="shared" si="20533"/>
        <v>0.16666660132105307</v>
      </c>
      <c r="CB1079" s="113">
        <f t="shared" si="20533"/>
        <v>0.16666660132105307</v>
      </c>
      <c r="CC1079" s="113">
        <f t="shared" si="20533"/>
        <v>0.16666660132105307</v>
      </c>
      <c r="CD1079" s="113">
        <f t="shared" ref="CD1079:CG1079" si="20534">CD1077/$F1077</f>
        <v>0</v>
      </c>
      <c r="CE1079" s="113"/>
      <c r="CF1079" s="113">
        <f t="shared" si="20534"/>
        <v>0</v>
      </c>
      <c r="CG1079" s="113">
        <f t="shared" si="20534"/>
        <v>0</v>
      </c>
      <c r="CH1079" s="114">
        <f>IF(C1077="","",100%-SUM(G1079:CG1079))</f>
        <v>0</v>
      </c>
      <c r="CI1079" s="115">
        <f>IF(C1077="","",SUM(G1079:CG1079))</f>
        <v>1</v>
      </c>
      <c r="CJ1079" s="67" t="b">
        <f>IF(C1077="","",SUM(G1079:CG1079)=CI1079)</f>
        <v>1</v>
      </c>
    </row>
    <row r="1080" spans="1:88" s="5" customFormat="1" ht="15" customHeight="1" x14ac:dyDescent="0.3">
      <c r="A1080" s="171" t="s">
        <v>757</v>
      </c>
      <c r="B1080" s="155" t="s">
        <v>758</v>
      </c>
      <c r="C1080" s="168" t="s">
        <v>163</v>
      </c>
      <c r="D1080" s="158">
        <v>167</v>
      </c>
      <c r="E1080" s="161">
        <v>62720</v>
      </c>
      <c r="F1080" s="164">
        <f t="shared" si="19529"/>
        <v>10474240</v>
      </c>
      <c r="G1080" s="108">
        <v>0</v>
      </c>
      <c r="H1080" s="108"/>
      <c r="I1080" s="108"/>
      <c r="J1080" s="108"/>
      <c r="K1080" s="108"/>
      <c r="L1080" s="108"/>
      <c r="M1080" s="108"/>
      <c r="N1080" s="108"/>
      <c r="O1080" s="108"/>
      <c r="P1080" s="108"/>
      <c r="Q1080" s="108"/>
      <c r="R1080" s="108"/>
      <c r="S1080" s="108"/>
      <c r="T1080" s="108"/>
      <c r="U1080" s="108"/>
      <c r="V1080" s="108"/>
      <c r="W1080" s="108"/>
      <c r="X1080" s="108"/>
      <c r="Y1080" s="108"/>
      <c r="Z1080" s="108"/>
      <c r="AA1080" s="108"/>
      <c r="AB1080" s="108"/>
      <c r="AC1080" s="108"/>
      <c r="AD1080" s="108"/>
      <c r="AE1080" s="108"/>
      <c r="AF1080" s="108"/>
      <c r="AG1080" s="108"/>
      <c r="AH1080" s="108"/>
      <c r="AI1080" s="108"/>
      <c r="AJ1080" s="108"/>
      <c r="AK1080" s="108"/>
      <c r="AL1080" s="108"/>
      <c r="AM1080" s="108"/>
      <c r="AN1080" s="108"/>
      <c r="AO1080" s="108"/>
      <c r="AP1080" s="108"/>
      <c r="AQ1080" s="108"/>
      <c r="AR1080" s="108"/>
      <c r="AS1080" s="108"/>
      <c r="AT1080" s="108"/>
      <c r="AU1080" s="108"/>
      <c r="AV1080" s="108"/>
      <c r="AW1080" s="108"/>
      <c r="AX1080" s="108"/>
      <c r="AY1080" s="108"/>
      <c r="AZ1080" s="108"/>
      <c r="BA1080" s="108"/>
      <c r="BB1080" s="108"/>
      <c r="BC1080" s="108"/>
      <c r="BD1080" s="108"/>
      <c r="BE1080" s="108"/>
      <c r="BF1080" s="108"/>
      <c r="BG1080" s="108"/>
      <c r="BH1080" s="108"/>
      <c r="BI1080" s="108"/>
      <c r="BJ1080" s="108"/>
      <c r="BK1080" s="108"/>
      <c r="BL1080" s="108"/>
      <c r="BM1080" s="108"/>
      <c r="BN1080" s="108"/>
      <c r="BO1080" s="108"/>
      <c r="BP1080" s="108"/>
      <c r="BQ1080" s="108"/>
      <c r="BR1080" s="108"/>
      <c r="BS1080" s="108"/>
      <c r="BT1080" s="108"/>
      <c r="BU1080" s="108"/>
      <c r="BV1080" s="108"/>
      <c r="BW1080" s="108"/>
      <c r="BX1080" s="108">
        <f>ROUND($F1080/6,0)</f>
        <v>1745707</v>
      </c>
      <c r="BY1080" s="108">
        <f>ROUNDDOWN($F1080/6,0)</f>
        <v>1745706</v>
      </c>
      <c r="BZ1080" s="108">
        <f>ROUNDDOWN($F1080/6,0)</f>
        <v>1745706</v>
      </c>
      <c r="CA1080" s="108">
        <f t="shared" ref="CA1080:CC1080" si="20535">ROUND($F1080/6,0)</f>
        <v>1745707</v>
      </c>
      <c r="CB1080" s="108">
        <f t="shared" si="20535"/>
        <v>1745707</v>
      </c>
      <c r="CC1080" s="108">
        <f t="shared" si="20535"/>
        <v>1745707</v>
      </c>
      <c r="CD1080" s="108"/>
      <c r="CE1080" s="108"/>
      <c r="CF1080" s="108"/>
      <c r="CG1080" s="108"/>
      <c r="CH1080" s="109">
        <f>IF(C1080="","",F1080-SUM(G1080:CG1080))</f>
        <v>0</v>
      </c>
      <c r="CI1080" s="107">
        <f>IF(C1080="","",SUM(G1080:CG1080))</f>
        <v>10474240</v>
      </c>
      <c r="CJ1080" s="67" t="b">
        <f>IF(C1080="","",F1080=CI1080)</f>
        <v>1</v>
      </c>
    </row>
    <row r="1081" spans="1:88" s="5" customFormat="1" x14ac:dyDescent="0.3">
      <c r="A1081" s="172"/>
      <c r="B1081" s="156"/>
      <c r="C1081" s="169"/>
      <c r="D1081" s="159"/>
      <c r="E1081" s="162"/>
      <c r="F1081" s="165"/>
      <c r="G1081" s="110">
        <v>0</v>
      </c>
      <c r="H1081" s="110"/>
      <c r="I1081" s="110"/>
      <c r="J1081" s="110"/>
      <c r="K1081" s="110"/>
      <c r="L1081" s="110"/>
      <c r="M1081" s="110"/>
      <c r="N1081" s="110"/>
      <c r="O1081" s="110"/>
      <c r="P1081" s="110"/>
      <c r="Q1081" s="110"/>
      <c r="R1081" s="110"/>
      <c r="S1081" s="110"/>
      <c r="T1081" s="110"/>
      <c r="U1081" s="110">
        <f t="shared" ref="U1081" si="20536">ROUND(U1080/$E1080,2)</f>
        <v>0</v>
      </c>
      <c r="V1081" s="110">
        <f t="shared" ref="V1081" si="20537">ROUND(V1080/$E1080,2)</f>
        <v>0</v>
      </c>
      <c r="W1081" s="110">
        <f t="shared" ref="W1081" si="20538">ROUND(W1080/$E1080,2)</f>
        <v>0</v>
      </c>
      <c r="X1081" s="110">
        <f t="shared" ref="X1081" si="20539">ROUND(X1080/$E1080,2)</f>
        <v>0</v>
      </c>
      <c r="Y1081" s="110">
        <f t="shared" ref="Y1081" si="20540">ROUND(Y1080/$E1080,2)</f>
        <v>0</v>
      </c>
      <c r="Z1081" s="110">
        <f t="shared" ref="Z1081" si="20541">ROUND(Z1080/$E1080,2)</f>
        <v>0</v>
      </c>
      <c r="AA1081" s="110">
        <f t="shared" ref="AA1081" si="20542">ROUND(AA1080/$E1080,2)</f>
        <v>0</v>
      </c>
      <c r="AB1081" s="110">
        <f t="shared" ref="AB1081" si="20543">ROUND(AB1080/$E1080,2)</f>
        <v>0</v>
      </c>
      <c r="AC1081" s="110">
        <f t="shared" ref="AC1081" si="20544">ROUND(AC1080/$E1080,2)</f>
        <v>0</v>
      </c>
      <c r="AD1081" s="110">
        <f t="shared" ref="AD1081" si="20545">ROUND(AD1080/$E1080,2)</f>
        <v>0</v>
      </c>
      <c r="AE1081" s="110">
        <f t="shared" ref="AE1081" si="20546">ROUND(AE1080/$E1080,2)</f>
        <v>0</v>
      </c>
      <c r="AF1081" s="110">
        <f t="shared" ref="AF1081" si="20547">ROUND(AF1080/$E1080,2)</f>
        <v>0</v>
      </c>
      <c r="AG1081" s="110">
        <f t="shared" ref="AG1081" si="20548">ROUND(AG1080/$E1080,2)</f>
        <v>0</v>
      </c>
      <c r="AH1081" s="110">
        <f t="shared" ref="AH1081" si="20549">ROUND(AH1080/$E1080,2)</f>
        <v>0</v>
      </c>
      <c r="AI1081" s="110">
        <f t="shared" ref="AI1081" si="20550">ROUND(AI1080/$E1080,2)</f>
        <v>0</v>
      </c>
      <c r="AJ1081" s="110">
        <f t="shared" ref="AJ1081" si="20551">ROUND(AJ1080/$E1080,2)</f>
        <v>0</v>
      </c>
      <c r="AK1081" s="110">
        <f t="shared" ref="AK1081" si="20552">ROUND(AK1080/$E1080,2)</f>
        <v>0</v>
      </c>
      <c r="AL1081" s="110">
        <f t="shared" ref="AL1081" si="20553">ROUND(AL1080/$E1080,2)</f>
        <v>0</v>
      </c>
      <c r="AM1081" s="110">
        <f t="shared" ref="AM1081" si="20554">ROUND(AM1080/$E1080,2)</f>
        <v>0</v>
      </c>
      <c r="AN1081" s="110">
        <f t="shared" ref="AN1081" si="20555">ROUND(AN1080/$E1080,2)</f>
        <v>0</v>
      </c>
      <c r="AO1081" s="110">
        <f t="shared" ref="AO1081" si="20556">ROUND(AO1080/$E1080,2)</f>
        <v>0</v>
      </c>
      <c r="AP1081" s="110">
        <f t="shared" ref="AP1081" si="20557">ROUND(AP1080/$E1080,2)</f>
        <v>0</v>
      </c>
      <c r="AQ1081" s="110">
        <f t="shared" ref="AQ1081" si="20558">ROUND(AQ1080/$E1080,2)</f>
        <v>0</v>
      </c>
      <c r="AR1081" s="110">
        <f t="shared" ref="AR1081" si="20559">ROUND(AR1080/$E1080,2)</f>
        <v>0</v>
      </c>
      <c r="AS1081" s="110">
        <f t="shared" ref="AS1081" si="20560">ROUND(AS1080/$E1080,2)</f>
        <v>0</v>
      </c>
      <c r="AT1081" s="110">
        <f t="shared" ref="AT1081" si="20561">ROUND(AT1080/$E1080,2)</f>
        <v>0</v>
      </c>
      <c r="AU1081" s="110">
        <f t="shared" ref="AU1081" si="20562">ROUND(AU1080/$E1080,2)</f>
        <v>0</v>
      </c>
      <c r="AV1081" s="110">
        <f t="shared" ref="AV1081" si="20563">ROUND(AV1080/$E1080,2)</f>
        <v>0</v>
      </c>
      <c r="AW1081" s="110">
        <f t="shared" ref="AW1081" si="20564">ROUND(AW1080/$E1080,2)</f>
        <v>0</v>
      </c>
      <c r="AX1081" s="110">
        <f t="shared" ref="AX1081" si="20565">ROUND(AX1080/$E1080,2)</f>
        <v>0</v>
      </c>
      <c r="AY1081" s="110">
        <f t="shared" ref="AY1081" si="20566">ROUND(AY1080/$E1080,2)</f>
        <v>0</v>
      </c>
      <c r="AZ1081" s="110">
        <f t="shared" ref="AZ1081" si="20567">ROUND(AZ1080/$E1080,2)</f>
        <v>0</v>
      </c>
      <c r="BA1081" s="110">
        <f t="shared" ref="BA1081" si="20568">ROUND(BA1080/$E1080,2)</f>
        <v>0</v>
      </c>
      <c r="BB1081" s="110">
        <f t="shared" ref="BB1081" si="20569">ROUND(BB1080/$E1080,2)</f>
        <v>0</v>
      </c>
      <c r="BC1081" s="110">
        <f t="shared" ref="BC1081" si="20570">ROUND(BC1080/$E1080,2)</f>
        <v>0</v>
      </c>
      <c r="BD1081" s="110">
        <f t="shared" ref="BD1081" si="20571">ROUND(BD1080/$E1080,2)</f>
        <v>0</v>
      </c>
      <c r="BE1081" s="110">
        <f t="shared" ref="BE1081" si="20572">ROUND(BE1080/$E1080,2)</f>
        <v>0</v>
      </c>
      <c r="BF1081" s="110">
        <f t="shared" ref="BF1081" si="20573">ROUND(BF1080/$E1080,2)</f>
        <v>0</v>
      </c>
      <c r="BG1081" s="110">
        <f t="shared" ref="BG1081" si="20574">ROUND(BG1080/$E1080,2)</f>
        <v>0</v>
      </c>
      <c r="BH1081" s="110">
        <f t="shared" ref="BH1081" si="20575">ROUND(BH1080/$E1080,2)</f>
        <v>0</v>
      </c>
      <c r="BI1081" s="110">
        <f t="shared" ref="BI1081" si="20576">ROUND(BI1080/$E1080,2)</f>
        <v>0</v>
      </c>
      <c r="BJ1081" s="110">
        <f t="shared" ref="BJ1081" si="20577">ROUND(BJ1080/$E1080,2)</f>
        <v>0</v>
      </c>
      <c r="BK1081" s="110">
        <f t="shared" ref="BK1081" si="20578">ROUND(BK1080/$E1080,2)</f>
        <v>0</v>
      </c>
      <c r="BL1081" s="110">
        <f t="shared" ref="BL1081" si="20579">ROUND(BL1080/$E1080,2)</f>
        <v>0</v>
      </c>
      <c r="BM1081" s="110">
        <f t="shared" ref="BM1081" si="20580">ROUND(BM1080/$E1080,2)</f>
        <v>0</v>
      </c>
      <c r="BN1081" s="110">
        <f t="shared" ref="BN1081" si="20581">ROUND(BN1080/$E1080,2)</f>
        <v>0</v>
      </c>
      <c r="BO1081" s="110">
        <f t="shared" ref="BO1081" si="20582">ROUND(BO1080/$E1080,2)</f>
        <v>0</v>
      </c>
      <c r="BP1081" s="110">
        <f t="shared" ref="BP1081" si="20583">ROUND(BP1080/$E1080,2)</f>
        <v>0</v>
      </c>
      <c r="BQ1081" s="110">
        <f t="shared" ref="BQ1081" si="20584">ROUND(BQ1080/$E1080,2)</f>
        <v>0</v>
      </c>
      <c r="BR1081" s="110">
        <f t="shared" ref="BR1081" si="20585">ROUND(BR1080/$E1080,2)</f>
        <v>0</v>
      </c>
      <c r="BS1081" s="110">
        <f t="shared" ref="BS1081" si="20586">ROUND(BS1080/$E1080,2)</f>
        <v>0</v>
      </c>
      <c r="BT1081" s="110">
        <f t="shared" ref="BT1081" si="20587">ROUND(BT1080/$E1080,2)</f>
        <v>0</v>
      </c>
      <c r="BU1081" s="110">
        <f t="shared" ref="BU1081" si="20588">ROUND(BU1080/$E1080,2)</f>
        <v>0</v>
      </c>
      <c r="BV1081" s="110">
        <f t="shared" ref="BV1081" si="20589">ROUND(BV1080/$E1080,2)</f>
        <v>0</v>
      </c>
      <c r="BW1081" s="110">
        <f t="shared" ref="BW1081" si="20590">ROUND(BW1080/$E1080,2)</f>
        <v>0</v>
      </c>
      <c r="BX1081" s="110">
        <f t="shared" ref="BX1081" si="20591">ROUND(BX1080/$E1080,2)</f>
        <v>27.83</v>
      </c>
      <c r="BY1081" s="110">
        <f t="shared" ref="BY1081" si="20592">ROUND(BY1080/$E1080,2)</f>
        <v>27.83</v>
      </c>
      <c r="BZ1081" s="110">
        <f t="shared" ref="BZ1081" si="20593">ROUND(BZ1080/$E1080,2)</f>
        <v>27.83</v>
      </c>
      <c r="CA1081" s="110">
        <f t="shared" ref="CA1081:CB1081" si="20594">ROUNDUP(CA1080/$E1080,2)</f>
        <v>27.84</v>
      </c>
      <c r="CB1081" s="110">
        <f t="shared" si="20594"/>
        <v>27.84</v>
      </c>
      <c r="CC1081" s="110">
        <f t="shared" ref="CC1081" si="20595">ROUND(CC1080/$E1080,2)</f>
        <v>27.83</v>
      </c>
      <c r="CD1081" s="110">
        <f t="shared" ref="CD1081" si="20596">ROUND(CD1080/$E1080,2)</f>
        <v>0</v>
      </c>
      <c r="CE1081" s="110"/>
      <c r="CF1081" s="110">
        <f t="shared" ref="CF1081" si="20597">ROUND(CF1080/$E1080,2)</f>
        <v>0</v>
      </c>
      <c r="CG1081" s="110">
        <f t="shared" ref="CG1081" si="20598">ROUND(CG1080/$E1080,2)</f>
        <v>0</v>
      </c>
      <c r="CH1081" s="111">
        <f>IF(C1080="","",D1080-SUM(G1081:CG1081))</f>
        <v>0</v>
      </c>
      <c r="CI1081" s="112">
        <f>IF(C1080="","",SUM(G1081:CG1081))</f>
        <v>167</v>
      </c>
      <c r="CJ1081" s="67" t="b">
        <f>IF(C1080="","",D1080=CI1081)</f>
        <v>1</v>
      </c>
    </row>
    <row r="1082" spans="1:88" s="5" customFormat="1" x14ac:dyDescent="0.3">
      <c r="A1082" s="173"/>
      <c r="B1082" s="157"/>
      <c r="C1082" s="170"/>
      <c r="D1082" s="160"/>
      <c r="E1082" s="163"/>
      <c r="F1082" s="166"/>
      <c r="G1082" s="113">
        <v>0</v>
      </c>
      <c r="H1082" s="113"/>
      <c r="I1082" s="113"/>
      <c r="J1082" s="113"/>
      <c r="K1082" s="113"/>
      <c r="L1082" s="113"/>
      <c r="M1082" s="113"/>
      <c r="N1082" s="113"/>
      <c r="O1082" s="113"/>
      <c r="P1082" s="113"/>
      <c r="Q1082" s="113"/>
      <c r="R1082" s="113"/>
      <c r="S1082" s="113"/>
      <c r="T1082" s="113"/>
      <c r="U1082" s="113">
        <f t="shared" ref="U1082:X1082" si="20599">U1080/$F1080</f>
        <v>0</v>
      </c>
      <c r="V1082" s="113">
        <f t="shared" si="20599"/>
        <v>0</v>
      </c>
      <c r="W1082" s="113">
        <f t="shared" si="20599"/>
        <v>0</v>
      </c>
      <c r="X1082" s="113">
        <f t="shared" si="20599"/>
        <v>0</v>
      </c>
      <c r="Y1082" s="113">
        <f t="shared" ref="Y1082:AG1082" si="20600">Y1080/$F1080</f>
        <v>0</v>
      </c>
      <c r="Z1082" s="113">
        <f t="shared" si="20600"/>
        <v>0</v>
      </c>
      <c r="AA1082" s="113">
        <f t="shared" si="20600"/>
        <v>0</v>
      </c>
      <c r="AB1082" s="113">
        <f t="shared" si="20600"/>
        <v>0</v>
      </c>
      <c r="AC1082" s="113">
        <f t="shared" si="20600"/>
        <v>0</v>
      </c>
      <c r="AD1082" s="113">
        <f t="shared" si="20600"/>
        <v>0</v>
      </c>
      <c r="AE1082" s="113">
        <f t="shared" si="20600"/>
        <v>0</v>
      </c>
      <c r="AF1082" s="113">
        <f t="shared" si="20600"/>
        <v>0</v>
      </c>
      <c r="AG1082" s="113">
        <f t="shared" si="20600"/>
        <v>0</v>
      </c>
      <c r="AH1082" s="113">
        <f t="shared" ref="AH1082:AK1082" si="20601">AH1080/$F1080</f>
        <v>0</v>
      </c>
      <c r="AI1082" s="113">
        <f t="shared" si="20601"/>
        <v>0</v>
      </c>
      <c r="AJ1082" s="113">
        <f t="shared" si="20601"/>
        <v>0</v>
      </c>
      <c r="AK1082" s="113">
        <f t="shared" si="20601"/>
        <v>0</v>
      </c>
      <c r="AL1082" s="113">
        <f t="shared" ref="AL1082:AT1082" si="20602">AL1080/$F1080</f>
        <v>0</v>
      </c>
      <c r="AM1082" s="113">
        <f t="shared" si="20602"/>
        <v>0</v>
      </c>
      <c r="AN1082" s="113">
        <f t="shared" si="20602"/>
        <v>0</v>
      </c>
      <c r="AO1082" s="113">
        <f t="shared" si="20602"/>
        <v>0</v>
      </c>
      <c r="AP1082" s="113">
        <f t="shared" si="20602"/>
        <v>0</v>
      </c>
      <c r="AQ1082" s="113">
        <f t="shared" si="20602"/>
        <v>0</v>
      </c>
      <c r="AR1082" s="113">
        <f t="shared" si="20602"/>
        <v>0</v>
      </c>
      <c r="AS1082" s="113">
        <f t="shared" si="20602"/>
        <v>0</v>
      </c>
      <c r="AT1082" s="113">
        <f t="shared" si="20602"/>
        <v>0</v>
      </c>
      <c r="AU1082" s="113">
        <f t="shared" ref="AU1082:AX1082" si="20603">AU1080/$F1080</f>
        <v>0</v>
      </c>
      <c r="AV1082" s="113">
        <f t="shared" si="20603"/>
        <v>0</v>
      </c>
      <c r="AW1082" s="113">
        <f t="shared" si="20603"/>
        <v>0</v>
      </c>
      <c r="AX1082" s="113">
        <f t="shared" si="20603"/>
        <v>0</v>
      </c>
      <c r="AY1082" s="113">
        <f t="shared" ref="AY1082:BC1082" si="20604">AY1080/$F1080</f>
        <v>0</v>
      </c>
      <c r="AZ1082" s="113">
        <f t="shared" si="20604"/>
        <v>0</v>
      </c>
      <c r="BA1082" s="113">
        <f t="shared" si="20604"/>
        <v>0</v>
      </c>
      <c r="BB1082" s="113">
        <f t="shared" si="20604"/>
        <v>0</v>
      </c>
      <c r="BC1082" s="113">
        <f t="shared" si="20604"/>
        <v>0</v>
      </c>
      <c r="BD1082" s="113">
        <f t="shared" ref="BD1082:BG1082" si="20605">BD1080/$F1080</f>
        <v>0</v>
      </c>
      <c r="BE1082" s="113">
        <f t="shared" si="20605"/>
        <v>0</v>
      </c>
      <c r="BF1082" s="113">
        <f t="shared" si="20605"/>
        <v>0</v>
      </c>
      <c r="BG1082" s="113">
        <f t="shared" si="20605"/>
        <v>0</v>
      </c>
      <c r="BH1082" s="113">
        <f t="shared" ref="BH1082:BK1082" si="20606">BH1080/$F1080</f>
        <v>0</v>
      </c>
      <c r="BI1082" s="113">
        <f t="shared" si="20606"/>
        <v>0</v>
      </c>
      <c r="BJ1082" s="113">
        <f t="shared" si="20606"/>
        <v>0</v>
      </c>
      <c r="BK1082" s="113">
        <f t="shared" si="20606"/>
        <v>0</v>
      </c>
      <c r="BL1082" s="113">
        <f t="shared" ref="BL1082:BP1082" si="20607">BL1080/$F1080</f>
        <v>0</v>
      </c>
      <c r="BM1082" s="113">
        <f t="shared" si="20607"/>
        <v>0</v>
      </c>
      <c r="BN1082" s="113">
        <f t="shared" si="20607"/>
        <v>0</v>
      </c>
      <c r="BO1082" s="113">
        <f t="shared" si="20607"/>
        <v>0</v>
      </c>
      <c r="BP1082" s="113">
        <f t="shared" si="20607"/>
        <v>0</v>
      </c>
      <c r="BQ1082" s="113">
        <f t="shared" ref="BQ1082:BT1082" si="20608">BQ1080/$F1080</f>
        <v>0</v>
      </c>
      <c r="BR1082" s="113">
        <f t="shared" si="20608"/>
        <v>0</v>
      </c>
      <c r="BS1082" s="113">
        <f t="shared" si="20608"/>
        <v>0</v>
      </c>
      <c r="BT1082" s="113">
        <f t="shared" si="20608"/>
        <v>0</v>
      </c>
      <c r="BU1082" s="113">
        <f t="shared" ref="BU1082:BX1082" si="20609">BU1080/$F1080</f>
        <v>0</v>
      </c>
      <c r="BV1082" s="113">
        <f t="shared" si="20609"/>
        <v>0</v>
      </c>
      <c r="BW1082" s="113">
        <f t="shared" si="20609"/>
        <v>0</v>
      </c>
      <c r="BX1082" s="113">
        <f t="shared" si="20609"/>
        <v>0.16666669849077356</v>
      </c>
      <c r="BY1082" s="113">
        <f t="shared" ref="BY1082:CC1082" si="20610">BY1080/$F1080</f>
        <v>0.1666666030184529</v>
      </c>
      <c r="BZ1082" s="113">
        <f t="shared" si="20610"/>
        <v>0.1666666030184529</v>
      </c>
      <c r="CA1082" s="113">
        <f t="shared" si="20610"/>
        <v>0.16666669849077356</v>
      </c>
      <c r="CB1082" s="113">
        <f t="shared" si="20610"/>
        <v>0.16666669849077356</v>
      </c>
      <c r="CC1082" s="113">
        <f t="shared" si="20610"/>
        <v>0.16666669849077356</v>
      </c>
      <c r="CD1082" s="113">
        <f t="shared" ref="CD1082:CG1082" si="20611">CD1080/$F1080</f>
        <v>0</v>
      </c>
      <c r="CE1082" s="113"/>
      <c r="CF1082" s="113">
        <f t="shared" si="20611"/>
        <v>0</v>
      </c>
      <c r="CG1082" s="113">
        <f t="shared" si="20611"/>
        <v>0</v>
      </c>
      <c r="CH1082" s="114">
        <f>IF(C1080="","",100%-SUM(G1082:CG1082))</f>
        <v>0</v>
      </c>
      <c r="CI1082" s="115">
        <f>IF(C1080="","",SUM(G1082:CG1082))</f>
        <v>1</v>
      </c>
      <c r="CJ1082" s="67" t="b">
        <f>IF(C1080="","",SUM(G1082:CG1082)=CI1082)</f>
        <v>1</v>
      </c>
    </row>
    <row r="1083" spans="1:88" s="5" customFormat="1" ht="15" customHeight="1" x14ac:dyDescent="0.3">
      <c r="A1083" s="171" t="s">
        <v>759</v>
      </c>
      <c r="B1083" s="155" t="s">
        <v>760</v>
      </c>
      <c r="C1083" s="168" t="s">
        <v>163</v>
      </c>
      <c r="D1083" s="158">
        <v>19</v>
      </c>
      <c r="E1083" s="161">
        <v>61220</v>
      </c>
      <c r="F1083" s="164">
        <f t="shared" si="19529"/>
        <v>1163180</v>
      </c>
      <c r="G1083" s="108">
        <v>0</v>
      </c>
      <c r="H1083" s="108"/>
      <c r="I1083" s="108"/>
      <c r="J1083" s="108"/>
      <c r="K1083" s="108"/>
      <c r="L1083" s="108"/>
      <c r="M1083" s="108"/>
      <c r="N1083" s="108"/>
      <c r="O1083" s="108"/>
      <c r="P1083" s="108"/>
      <c r="Q1083" s="108"/>
      <c r="R1083" s="108"/>
      <c r="S1083" s="108"/>
      <c r="T1083" s="108"/>
      <c r="U1083" s="108"/>
      <c r="V1083" s="108"/>
      <c r="W1083" s="108"/>
      <c r="X1083" s="108"/>
      <c r="Y1083" s="108"/>
      <c r="Z1083" s="108"/>
      <c r="AA1083" s="108"/>
      <c r="AB1083" s="108"/>
      <c r="AC1083" s="108"/>
      <c r="AD1083" s="108"/>
      <c r="AE1083" s="108"/>
      <c r="AF1083" s="108"/>
      <c r="AG1083" s="108"/>
      <c r="AH1083" s="108"/>
      <c r="AI1083" s="108"/>
      <c r="AJ1083" s="108"/>
      <c r="AK1083" s="108"/>
      <c r="AL1083" s="108"/>
      <c r="AM1083" s="108"/>
      <c r="AN1083" s="108"/>
      <c r="AO1083" s="108"/>
      <c r="AP1083" s="108"/>
      <c r="AQ1083" s="108"/>
      <c r="AR1083" s="108"/>
      <c r="AS1083" s="108"/>
      <c r="AT1083" s="108"/>
      <c r="AU1083" s="108"/>
      <c r="AV1083" s="108"/>
      <c r="AW1083" s="108"/>
      <c r="AX1083" s="108"/>
      <c r="AY1083" s="108"/>
      <c r="AZ1083" s="108"/>
      <c r="BA1083" s="108"/>
      <c r="BB1083" s="108"/>
      <c r="BC1083" s="108"/>
      <c r="BD1083" s="108"/>
      <c r="BE1083" s="108"/>
      <c r="BF1083" s="108"/>
      <c r="BG1083" s="108"/>
      <c r="BH1083" s="108"/>
      <c r="BI1083" s="108"/>
      <c r="BJ1083" s="108"/>
      <c r="BK1083" s="108"/>
      <c r="BL1083" s="108"/>
      <c r="BM1083" s="108"/>
      <c r="BN1083" s="108"/>
      <c r="BO1083" s="108"/>
      <c r="BP1083" s="108"/>
      <c r="BQ1083" s="108"/>
      <c r="BR1083" s="108"/>
      <c r="BS1083" s="108"/>
      <c r="BT1083" s="108"/>
      <c r="BU1083" s="108"/>
      <c r="BV1083" s="108"/>
      <c r="BW1083" s="108"/>
      <c r="BX1083" s="108">
        <f>ROUND($F1083/6,0)</f>
        <v>193863</v>
      </c>
      <c r="BY1083" s="108">
        <f>ROUNDUP($F1083/6,0)</f>
        <v>193864</v>
      </c>
      <c r="BZ1083" s="108">
        <f>ROUNDUP($F1083/6,0)</f>
        <v>193864</v>
      </c>
      <c r="CA1083" s="108">
        <f t="shared" ref="CA1083:CC1083" si="20612">ROUND($F1083/6,0)</f>
        <v>193863</v>
      </c>
      <c r="CB1083" s="108">
        <f t="shared" si="20612"/>
        <v>193863</v>
      </c>
      <c r="CC1083" s="108">
        <f t="shared" si="20612"/>
        <v>193863</v>
      </c>
      <c r="CD1083" s="108"/>
      <c r="CE1083" s="108"/>
      <c r="CF1083" s="108"/>
      <c r="CG1083" s="108"/>
      <c r="CH1083" s="109">
        <f>IF(C1083="","",F1083-SUM(G1083:CG1083))</f>
        <v>0</v>
      </c>
      <c r="CI1083" s="107">
        <f>IF(C1083="","",SUM(G1083:CG1083))</f>
        <v>1163180</v>
      </c>
      <c r="CJ1083" s="67" t="b">
        <f>IF(C1083="","",F1083=CI1083)</f>
        <v>1</v>
      </c>
    </row>
    <row r="1084" spans="1:88" s="5" customFormat="1" x14ac:dyDescent="0.3">
      <c r="A1084" s="172"/>
      <c r="B1084" s="156"/>
      <c r="C1084" s="169"/>
      <c r="D1084" s="159"/>
      <c r="E1084" s="162"/>
      <c r="F1084" s="165"/>
      <c r="G1084" s="110">
        <v>0</v>
      </c>
      <c r="H1084" s="110"/>
      <c r="I1084" s="110"/>
      <c r="J1084" s="110"/>
      <c r="K1084" s="110"/>
      <c r="L1084" s="110"/>
      <c r="M1084" s="110"/>
      <c r="N1084" s="110"/>
      <c r="O1084" s="110"/>
      <c r="P1084" s="110"/>
      <c r="Q1084" s="110"/>
      <c r="R1084" s="110"/>
      <c r="S1084" s="110"/>
      <c r="T1084" s="110"/>
      <c r="U1084" s="110">
        <f t="shared" ref="U1084" si="20613">ROUND(U1083/$E1083,2)</f>
        <v>0</v>
      </c>
      <c r="V1084" s="110">
        <f t="shared" ref="V1084" si="20614">ROUND(V1083/$E1083,2)</f>
        <v>0</v>
      </c>
      <c r="W1084" s="110">
        <f t="shared" ref="W1084" si="20615">ROUND(W1083/$E1083,2)</f>
        <v>0</v>
      </c>
      <c r="X1084" s="110">
        <f t="shared" ref="X1084" si="20616">ROUND(X1083/$E1083,2)</f>
        <v>0</v>
      </c>
      <c r="Y1084" s="110">
        <f t="shared" ref="Y1084" si="20617">ROUND(Y1083/$E1083,2)</f>
        <v>0</v>
      </c>
      <c r="Z1084" s="110">
        <f t="shared" ref="Z1084" si="20618">ROUND(Z1083/$E1083,2)</f>
        <v>0</v>
      </c>
      <c r="AA1084" s="110">
        <f t="shared" ref="AA1084" si="20619">ROUND(AA1083/$E1083,2)</f>
        <v>0</v>
      </c>
      <c r="AB1084" s="110">
        <f t="shared" ref="AB1084" si="20620">ROUND(AB1083/$E1083,2)</f>
        <v>0</v>
      </c>
      <c r="AC1084" s="110">
        <f t="shared" ref="AC1084" si="20621">ROUND(AC1083/$E1083,2)</f>
        <v>0</v>
      </c>
      <c r="AD1084" s="110">
        <f t="shared" ref="AD1084" si="20622">ROUND(AD1083/$E1083,2)</f>
        <v>0</v>
      </c>
      <c r="AE1084" s="110">
        <f t="shared" ref="AE1084" si="20623">ROUND(AE1083/$E1083,2)</f>
        <v>0</v>
      </c>
      <c r="AF1084" s="110">
        <f t="shared" ref="AF1084" si="20624">ROUND(AF1083/$E1083,2)</f>
        <v>0</v>
      </c>
      <c r="AG1084" s="110">
        <f t="shared" ref="AG1084" si="20625">ROUND(AG1083/$E1083,2)</f>
        <v>0</v>
      </c>
      <c r="AH1084" s="110">
        <f t="shared" ref="AH1084" si="20626">ROUND(AH1083/$E1083,2)</f>
        <v>0</v>
      </c>
      <c r="AI1084" s="110">
        <f t="shared" ref="AI1084" si="20627">ROUND(AI1083/$E1083,2)</f>
        <v>0</v>
      </c>
      <c r="AJ1084" s="110">
        <f t="shared" ref="AJ1084" si="20628">ROUND(AJ1083/$E1083,2)</f>
        <v>0</v>
      </c>
      <c r="AK1084" s="110">
        <f t="shared" ref="AK1084" si="20629">ROUND(AK1083/$E1083,2)</f>
        <v>0</v>
      </c>
      <c r="AL1084" s="110">
        <f t="shared" ref="AL1084" si="20630">ROUND(AL1083/$E1083,2)</f>
        <v>0</v>
      </c>
      <c r="AM1084" s="110">
        <f t="shared" ref="AM1084" si="20631">ROUND(AM1083/$E1083,2)</f>
        <v>0</v>
      </c>
      <c r="AN1084" s="110">
        <f t="shared" ref="AN1084" si="20632">ROUND(AN1083/$E1083,2)</f>
        <v>0</v>
      </c>
      <c r="AO1084" s="110">
        <f t="shared" ref="AO1084" si="20633">ROUND(AO1083/$E1083,2)</f>
        <v>0</v>
      </c>
      <c r="AP1084" s="110">
        <f t="shared" ref="AP1084" si="20634">ROUND(AP1083/$E1083,2)</f>
        <v>0</v>
      </c>
      <c r="AQ1084" s="110">
        <f t="shared" ref="AQ1084" si="20635">ROUND(AQ1083/$E1083,2)</f>
        <v>0</v>
      </c>
      <c r="AR1084" s="110">
        <f t="shared" ref="AR1084" si="20636">ROUND(AR1083/$E1083,2)</f>
        <v>0</v>
      </c>
      <c r="AS1084" s="110">
        <f t="shared" ref="AS1084" si="20637">ROUND(AS1083/$E1083,2)</f>
        <v>0</v>
      </c>
      <c r="AT1084" s="110">
        <f t="shared" ref="AT1084" si="20638">ROUND(AT1083/$E1083,2)</f>
        <v>0</v>
      </c>
      <c r="AU1084" s="110">
        <f t="shared" ref="AU1084" si="20639">ROUND(AU1083/$E1083,2)</f>
        <v>0</v>
      </c>
      <c r="AV1084" s="110">
        <f t="shared" ref="AV1084" si="20640">ROUND(AV1083/$E1083,2)</f>
        <v>0</v>
      </c>
      <c r="AW1084" s="110">
        <f t="shared" ref="AW1084" si="20641">ROUND(AW1083/$E1083,2)</f>
        <v>0</v>
      </c>
      <c r="AX1084" s="110">
        <f t="shared" ref="AX1084" si="20642">ROUND(AX1083/$E1083,2)</f>
        <v>0</v>
      </c>
      <c r="AY1084" s="110">
        <f t="shared" ref="AY1084" si="20643">ROUND(AY1083/$E1083,2)</f>
        <v>0</v>
      </c>
      <c r="AZ1084" s="110">
        <f t="shared" ref="AZ1084" si="20644">ROUND(AZ1083/$E1083,2)</f>
        <v>0</v>
      </c>
      <c r="BA1084" s="110">
        <f t="shared" ref="BA1084" si="20645">ROUND(BA1083/$E1083,2)</f>
        <v>0</v>
      </c>
      <c r="BB1084" s="110">
        <f t="shared" ref="BB1084" si="20646">ROUND(BB1083/$E1083,2)</f>
        <v>0</v>
      </c>
      <c r="BC1084" s="110">
        <f t="shared" ref="BC1084" si="20647">ROUND(BC1083/$E1083,2)</f>
        <v>0</v>
      </c>
      <c r="BD1084" s="110">
        <f t="shared" ref="BD1084" si="20648">ROUND(BD1083/$E1083,2)</f>
        <v>0</v>
      </c>
      <c r="BE1084" s="110">
        <f t="shared" ref="BE1084" si="20649">ROUND(BE1083/$E1083,2)</f>
        <v>0</v>
      </c>
      <c r="BF1084" s="110">
        <f t="shared" ref="BF1084" si="20650">ROUND(BF1083/$E1083,2)</f>
        <v>0</v>
      </c>
      <c r="BG1084" s="110">
        <f t="shared" ref="BG1084" si="20651">ROUND(BG1083/$E1083,2)</f>
        <v>0</v>
      </c>
      <c r="BH1084" s="110">
        <f t="shared" ref="BH1084" si="20652">ROUND(BH1083/$E1083,2)</f>
        <v>0</v>
      </c>
      <c r="BI1084" s="110">
        <f t="shared" ref="BI1084" si="20653">ROUND(BI1083/$E1083,2)</f>
        <v>0</v>
      </c>
      <c r="BJ1084" s="110">
        <f t="shared" ref="BJ1084" si="20654">ROUND(BJ1083/$E1083,2)</f>
        <v>0</v>
      </c>
      <c r="BK1084" s="110">
        <f t="shared" ref="BK1084" si="20655">ROUND(BK1083/$E1083,2)</f>
        <v>0</v>
      </c>
      <c r="BL1084" s="110">
        <f t="shared" ref="BL1084" si="20656">ROUND(BL1083/$E1083,2)</f>
        <v>0</v>
      </c>
      <c r="BM1084" s="110">
        <f t="shared" ref="BM1084" si="20657">ROUND(BM1083/$E1083,2)</f>
        <v>0</v>
      </c>
      <c r="BN1084" s="110">
        <f t="shared" ref="BN1084" si="20658">ROUND(BN1083/$E1083,2)</f>
        <v>0</v>
      </c>
      <c r="BO1084" s="110">
        <f t="shared" ref="BO1084" si="20659">ROUND(BO1083/$E1083,2)</f>
        <v>0</v>
      </c>
      <c r="BP1084" s="110">
        <f t="shared" ref="BP1084" si="20660">ROUND(BP1083/$E1083,2)</f>
        <v>0</v>
      </c>
      <c r="BQ1084" s="110">
        <f t="shared" ref="BQ1084" si="20661">ROUND(BQ1083/$E1083,2)</f>
        <v>0</v>
      </c>
      <c r="BR1084" s="110">
        <f t="shared" ref="BR1084" si="20662">ROUND(BR1083/$E1083,2)</f>
        <v>0</v>
      </c>
      <c r="BS1084" s="110">
        <f t="shared" ref="BS1084" si="20663">ROUND(BS1083/$E1083,2)</f>
        <v>0</v>
      </c>
      <c r="BT1084" s="110">
        <f t="shared" ref="BT1084" si="20664">ROUND(BT1083/$E1083,2)</f>
        <v>0</v>
      </c>
      <c r="BU1084" s="110">
        <f t="shared" ref="BU1084" si="20665">ROUND(BU1083/$E1083,2)</f>
        <v>0</v>
      </c>
      <c r="BV1084" s="110">
        <f t="shared" ref="BV1084" si="20666">ROUND(BV1083/$E1083,2)</f>
        <v>0</v>
      </c>
      <c r="BW1084" s="110">
        <f t="shared" ref="BW1084" si="20667">ROUND(BW1083/$E1083,2)</f>
        <v>0</v>
      </c>
      <c r="BX1084" s="110">
        <f t="shared" ref="BX1084" si="20668">ROUND(BX1083/$E1083,2)</f>
        <v>3.17</v>
      </c>
      <c r="BY1084" s="110">
        <f t="shared" ref="BY1084" si="20669">ROUND(BY1083/$E1083,2)</f>
        <v>3.17</v>
      </c>
      <c r="BZ1084" s="110">
        <f>ROUNDDOWN(BZ1083/$E1083,2)</f>
        <v>3.16</v>
      </c>
      <c r="CA1084" s="110">
        <f>ROUNDDOWN(CA1083/$E1083,2)</f>
        <v>3.16</v>
      </c>
      <c r="CB1084" s="110">
        <f t="shared" ref="CB1084" si="20670">ROUND(CB1083/$E1083,2)</f>
        <v>3.17</v>
      </c>
      <c r="CC1084" s="110">
        <f t="shared" ref="CC1084" si="20671">ROUND(CC1083/$E1083,2)</f>
        <v>3.17</v>
      </c>
      <c r="CD1084" s="110">
        <f t="shared" ref="CD1084" si="20672">ROUND(CD1083/$E1083,2)</f>
        <v>0</v>
      </c>
      <c r="CE1084" s="110"/>
      <c r="CF1084" s="110">
        <f t="shared" ref="CF1084" si="20673">ROUND(CF1083/$E1083,2)</f>
        <v>0</v>
      </c>
      <c r="CG1084" s="110">
        <f t="shared" ref="CG1084" si="20674">ROUND(CG1083/$E1083,2)</f>
        <v>0</v>
      </c>
      <c r="CH1084" s="111">
        <f>IF(C1083="","",D1083-SUM(G1084:CG1084))</f>
        <v>0</v>
      </c>
      <c r="CI1084" s="112">
        <f>IF(C1083="","",SUM(G1084:CG1084))</f>
        <v>19</v>
      </c>
      <c r="CJ1084" s="67" t="b">
        <f>IF(C1083="","",D1083=CI1084)</f>
        <v>1</v>
      </c>
    </row>
    <row r="1085" spans="1:88" s="5" customFormat="1" x14ac:dyDescent="0.3">
      <c r="A1085" s="173"/>
      <c r="B1085" s="157"/>
      <c r="C1085" s="170"/>
      <c r="D1085" s="160"/>
      <c r="E1085" s="163"/>
      <c r="F1085" s="166"/>
      <c r="G1085" s="113">
        <v>0</v>
      </c>
      <c r="H1085" s="113"/>
      <c r="I1085" s="113"/>
      <c r="J1085" s="113"/>
      <c r="K1085" s="113"/>
      <c r="L1085" s="113"/>
      <c r="M1085" s="113"/>
      <c r="N1085" s="113"/>
      <c r="O1085" s="113"/>
      <c r="P1085" s="113"/>
      <c r="Q1085" s="113"/>
      <c r="R1085" s="113"/>
      <c r="S1085" s="113"/>
      <c r="T1085" s="113"/>
      <c r="U1085" s="113">
        <f t="shared" ref="U1085:X1085" si="20675">U1083/$F1083</f>
        <v>0</v>
      </c>
      <c r="V1085" s="113">
        <f t="shared" si="20675"/>
        <v>0</v>
      </c>
      <c r="W1085" s="113">
        <f t="shared" si="20675"/>
        <v>0</v>
      </c>
      <c r="X1085" s="113">
        <f t="shared" si="20675"/>
        <v>0</v>
      </c>
      <c r="Y1085" s="113">
        <f t="shared" ref="Y1085:AG1085" si="20676">Y1083/$F1083</f>
        <v>0</v>
      </c>
      <c r="Z1085" s="113">
        <f t="shared" si="20676"/>
        <v>0</v>
      </c>
      <c r="AA1085" s="113">
        <f t="shared" si="20676"/>
        <v>0</v>
      </c>
      <c r="AB1085" s="113">
        <f t="shared" si="20676"/>
        <v>0</v>
      </c>
      <c r="AC1085" s="113">
        <f t="shared" si="20676"/>
        <v>0</v>
      </c>
      <c r="AD1085" s="113">
        <f t="shared" si="20676"/>
        <v>0</v>
      </c>
      <c r="AE1085" s="113">
        <f t="shared" si="20676"/>
        <v>0</v>
      </c>
      <c r="AF1085" s="113">
        <f t="shared" si="20676"/>
        <v>0</v>
      </c>
      <c r="AG1085" s="113">
        <f t="shared" si="20676"/>
        <v>0</v>
      </c>
      <c r="AH1085" s="113">
        <f t="shared" ref="AH1085:AK1085" si="20677">AH1083/$F1083</f>
        <v>0</v>
      </c>
      <c r="AI1085" s="113">
        <f t="shared" si="20677"/>
        <v>0</v>
      </c>
      <c r="AJ1085" s="113">
        <f t="shared" si="20677"/>
        <v>0</v>
      </c>
      <c r="AK1085" s="113">
        <f t="shared" si="20677"/>
        <v>0</v>
      </c>
      <c r="AL1085" s="113">
        <f t="shared" ref="AL1085:AT1085" si="20678">AL1083/$F1083</f>
        <v>0</v>
      </c>
      <c r="AM1085" s="113">
        <f t="shared" si="20678"/>
        <v>0</v>
      </c>
      <c r="AN1085" s="113">
        <f t="shared" si="20678"/>
        <v>0</v>
      </c>
      <c r="AO1085" s="113">
        <f t="shared" si="20678"/>
        <v>0</v>
      </c>
      <c r="AP1085" s="113">
        <f t="shared" si="20678"/>
        <v>0</v>
      </c>
      <c r="AQ1085" s="113">
        <f t="shared" si="20678"/>
        <v>0</v>
      </c>
      <c r="AR1085" s="113">
        <f t="shared" si="20678"/>
        <v>0</v>
      </c>
      <c r="AS1085" s="113">
        <f t="shared" si="20678"/>
        <v>0</v>
      </c>
      <c r="AT1085" s="113">
        <f t="shared" si="20678"/>
        <v>0</v>
      </c>
      <c r="AU1085" s="113">
        <f t="shared" ref="AU1085:AX1085" si="20679">AU1083/$F1083</f>
        <v>0</v>
      </c>
      <c r="AV1085" s="113">
        <f t="shared" si="20679"/>
        <v>0</v>
      </c>
      <c r="AW1085" s="113">
        <f t="shared" si="20679"/>
        <v>0</v>
      </c>
      <c r="AX1085" s="113">
        <f t="shared" si="20679"/>
        <v>0</v>
      </c>
      <c r="AY1085" s="113">
        <f t="shared" ref="AY1085:BC1085" si="20680">AY1083/$F1083</f>
        <v>0</v>
      </c>
      <c r="AZ1085" s="113">
        <f t="shared" si="20680"/>
        <v>0</v>
      </c>
      <c r="BA1085" s="113">
        <f t="shared" si="20680"/>
        <v>0</v>
      </c>
      <c r="BB1085" s="113">
        <f t="shared" si="20680"/>
        <v>0</v>
      </c>
      <c r="BC1085" s="113">
        <f t="shared" si="20680"/>
        <v>0</v>
      </c>
      <c r="BD1085" s="113">
        <f t="shared" ref="BD1085:BG1085" si="20681">BD1083/$F1083</f>
        <v>0</v>
      </c>
      <c r="BE1085" s="113">
        <f t="shared" si="20681"/>
        <v>0</v>
      </c>
      <c r="BF1085" s="113">
        <f t="shared" si="20681"/>
        <v>0</v>
      </c>
      <c r="BG1085" s="113">
        <f t="shared" si="20681"/>
        <v>0</v>
      </c>
      <c r="BH1085" s="113">
        <f t="shared" ref="BH1085:BK1085" si="20682">BH1083/$F1083</f>
        <v>0</v>
      </c>
      <c r="BI1085" s="113">
        <f t="shared" si="20682"/>
        <v>0</v>
      </c>
      <c r="BJ1085" s="113">
        <f t="shared" si="20682"/>
        <v>0</v>
      </c>
      <c r="BK1085" s="113">
        <f t="shared" si="20682"/>
        <v>0</v>
      </c>
      <c r="BL1085" s="113">
        <f t="shared" ref="BL1085:BP1085" si="20683">BL1083/$F1083</f>
        <v>0</v>
      </c>
      <c r="BM1085" s="113">
        <f t="shared" si="20683"/>
        <v>0</v>
      </c>
      <c r="BN1085" s="113">
        <f t="shared" si="20683"/>
        <v>0</v>
      </c>
      <c r="BO1085" s="113">
        <f t="shared" si="20683"/>
        <v>0</v>
      </c>
      <c r="BP1085" s="113">
        <f t="shared" si="20683"/>
        <v>0</v>
      </c>
      <c r="BQ1085" s="113">
        <f t="shared" ref="BQ1085:BT1085" si="20684">BQ1083/$F1083</f>
        <v>0</v>
      </c>
      <c r="BR1085" s="113">
        <f t="shared" si="20684"/>
        <v>0</v>
      </c>
      <c r="BS1085" s="113">
        <f t="shared" si="20684"/>
        <v>0</v>
      </c>
      <c r="BT1085" s="113">
        <f t="shared" si="20684"/>
        <v>0</v>
      </c>
      <c r="BU1085" s="113">
        <f t="shared" ref="BU1085:BX1085" si="20685">BU1083/$F1083</f>
        <v>0</v>
      </c>
      <c r="BV1085" s="113">
        <f t="shared" si="20685"/>
        <v>0</v>
      </c>
      <c r="BW1085" s="113">
        <f t="shared" si="20685"/>
        <v>0</v>
      </c>
      <c r="BX1085" s="113">
        <f t="shared" si="20685"/>
        <v>0.16666638009594387</v>
      </c>
      <c r="BY1085" s="113">
        <f t="shared" ref="BY1085:CC1085" si="20686">BY1083/$F1083</f>
        <v>0.16666723980811224</v>
      </c>
      <c r="BZ1085" s="113">
        <f t="shared" si="20686"/>
        <v>0.16666723980811224</v>
      </c>
      <c r="CA1085" s="113">
        <f t="shared" si="20686"/>
        <v>0.16666638009594387</v>
      </c>
      <c r="CB1085" s="113">
        <f t="shared" si="20686"/>
        <v>0.16666638009594387</v>
      </c>
      <c r="CC1085" s="113">
        <f t="shared" si="20686"/>
        <v>0.16666638009594387</v>
      </c>
      <c r="CD1085" s="113">
        <f t="shared" ref="CD1085:CG1085" si="20687">CD1083/$F1083</f>
        <v>0</v>
      </c>
      <c r="CE1085" s="113"/>
      <c r="CF1085" s="113">
        <f t="shared" si="20687"/>
        <v>0</v>
      </c>
      <c r="CG1085" s="113">
        <f t="shared" si="20687"/>
        <v>0</v>
      </c>
      <c r="CH1085" s="114">
        <f>IF(C1083="","",100%-SUM(G1085:CG1085))</f>
        <v>2.2204460492503131E-16</v>
      </c>
      <c r="CI1085" s="115">
        <f>IF(C1083="","",SUM(G1085:CG1085))</f>
        <v>0.99999999999999978</v>
      </c>
      <c r="CJ1085" s="67" t="b">
        <f>IF(C1083="","",SUM(G1085:CG1085)=CI1085)</f>
        <v>1</v>
      </c>
    </row>
    <row r="1086" spans="1:88" s="5" customFormat="1" ht="15" customHeight="1" x14ac:dyDescent="0.3">
      <c r="A1086" s="171" t="s">
        <v>761</v>
      </c>
      <c r="B1086" s="155" t="s">
        <v>762</v>
      </c>
      <c r="C1086" s="168" t="s">
        <v>163</v>
      </c>
      <c r="D1086" s="158">
        <v>186</v>
      </c>
      <c r="E1086" s="161">
        <v>46376</v>
      </c>
      <c r="F1086" s="164">
        <f t="shared" si="19529"/>
        <v>8625936</v>
      </c>
      <c r="G1086" s="108">
        <v>0</v>
      </c>
      <c r="H1086" s="108"/>
      <c r="I1086" s="108"/>
      <c r="J1086" s="108"/>
      <c r="K1086" s="108"/>
      <c r="L1086" s="108"/>
      <c r="M1086" s="108"/>
      <c r="N1086" s="108"/>
      <c r="O1086" s="108"/>
      <c r="P1086" s="108"/>
      <c r="Q1086" s="108"/>
      <c r="R1086" s="108"/>
      <c r="S1086" s="108"/>
      <c r="T1086" s="108"/>
      <c r="U1086" s="108"/>
      <c r="V1086" s="108"/>
      <c r="W1086" s="108"/>
      <c r="X1086" s="108"/>
      <c r="Y1086" s="108"/>
      <c r="Z1086" s="108"/>
      <c r="AA1086" s="108"/>
      <c r="AB1086" s="108"/>
      <c r="AC1086" s="108"/>
      <c r="AD1086" s="108"/>
      <c r="AE1086" s="108"/>
      <c r="AF1086" s="108"/>
      <c r="AG1086" s="108"/>
      <c r="AH1086" s="108"/>
      <c r="AI1086" s="108"/>
      <c r="AJ1086" s="108"/>
      <c r="AK1086" s="108"/>
      <c r="AL1086" s="108"/>
      <c r="AM1086" s="108"/>
      <c r="AN1086" s="108"/>
      <c r="AO1086" s="108"/>
      <c r="AP1086" s="108"/>
      <c r="AQ1086" s="108"/>
      <c r="AR1086" s="108"/>
      <c r="AS1086" s="108"/>
      <c r="AT1086" s="108"/>
      <c r="AU1086" s="108"/>
      <c r="AV1086" s="108"/>
      <c r="AW1086" s="108"/>
      <c r="AX1086" s="108"/>
      <c r="AY1086" s="108"/>
      <c r="AZ1086" s="108"/>
      <c r="BA1086" s="108"/>
      <c r="BB1086" s="108"/>
      <c r="BC1086" s="108"/>
      <c r="BD1086" s="108"/>
      <c r="BE1086" s="108"/>
      <c r="BF1086" s="108"/>
      <c r="BG1086" s="108"/>
      <c r="BH1086" s="108"/>
      <c r="BI1086" s="108"/>
      <c r="BJ1086" s="108"/>
      <c r="BK1086" s="108"/>
      <c r="BL1086" s="108"/>
      <c r="BM1086" s="108"/>
      <c r="BN1086" s="108"/>
      <c r="BO1086" s="108"/>
      <c r="BP1086" s="108"/>
      <c r="BQ1086" s="108"/>
      <c r="BR1086" s="108"/>
      <c r="BS1086" s="108"/>
      <c r="BT1086" s="108"/>
      <c r="BU1086" s="108"/>
      <c r="BV1086" s="108"/>
      <c r="BW1086" s="108"/>
      <c r="BX1086" s="108">
        <f>ROUND($F1086/6,0)</f>
        <v>1437656</v>
      </c>
      <c r="BY1086" s="108">
        <f>ROUND($F1086/6,0)</f>
        <v>1437656</v>
      </c>
      <c r="BZ1086" s="108">
        <f t="shared" ref="BZ1086:CC1086" si="20688">ROUND($F1086/6,0)</f>
        <v>1437656</v>
      </c>
      <c r="CA1086" s="108">
        <f t="shared" si="20688"/>
        <v>1437656</v>
      </c>
      <c r="CB1086" s="108">
        <f t="shared" si="20688"/>
        <v>1437656</v>
      </c>
      <c r="CC1086" s="108">
        <f t="shared" si="20688"/>
        <v>1437656</v>
      </c>
      <c r="CD1086" s="108"/>
      <c r="CE1086" s="108"/>
      <c r="CF1086" s="108"/>
      <c r="CG1086" s="108"/>
      <c r="CH1086" s="109">
        <f>IF(C1086="","",F1086-SUM(G1086:CG1086))</f>
        <v>0</v>
      </c>
      <c r="CI1086" s="107">
        <f>IF(C1086="","",SUM(G1086:CG1086))</f>
        <v>8625936</v>
      </c>
      <c r="CJ1086" s="67" t="b">
        <f>IF(C1086="","",F1086=CI1086)</f>
        <v>1</v>
      </c>
    </row>
    <row r="1087" spans="1:88" s="5" customFormat="1" x14ac:dyDescent="0.3">
      <c r="A1087" s="172"/>
      <c r="B1087" s="156"/>
      <c r="C1087" s="169"/>
      <c r="D1087" s="159"/>
      <c r="E1087" s="162"/>
      <c r="F1087" s="165"/>
      <c r="G1087" s="110">
        <v>0</v>
      </c>
      <c r="H1087" s="110"/>
      <c r="I1087" s="110"/>
      <c r="J1087" s="110"/>
      <c r="K1087" s="110"/>
      <c r="L1087" s="110"/>
      <c r="M1087" s="110"/>
      <c r="N1087" s="110"/>
      <c r="O1087" s="110"/>
      <c r="P1087" s="110"/>
      <c r="Q1087" s="110"/>
      <c r="R1087" s="110"/>
      <c r="S1087" s="110"/>
      <c r="T1087" s="110"/>
      <c r="U1087" s="110">
        <f t="shared" ref="U1087" si="20689">ROUND(U1086/$E1086,2)</f>
        <v>0</v>
      </c>
      <c r="V1087" s="110">
        <f t="shared" ref="V1087" si="20690">ROUND(V1086/$E1086,2)</f>
        <v>0</v>
      </c>
      <c r="W1087" s="110">
        <f t="shared" ref="W1087" si="20691">ROUND(W1086/$E1086,2)</f>
        <v>0</v>
      </c>
      <c r="X1087" s="110">
        <f t="shared" ref="X1087" si="20692">ROUND(X1086/$E1086,2)</f>
        <v>0</v>
      </c>
      <c r="Y1087" s="110">
        <f t="shared" ref="Y1087" si="20693">ROUND(Y1086/$E1086,2)</f>
        <v>0</v>
      </c>
      <c r="Z1087" s="110">
        <f t="shared" ref="Z1087" si="20694">ROUND(Z1086/$E1086,2)</f>
        <v>0</v>
      </c>
      <c r="AA1087" s="110">
        <f t="shared" ref="AA1087" si="20695">ROUND(AA1086/$E1086,2)</f>
        <v>0</v>
      </c>
      <c r="AB1087" s="110">
        <f t="shared" ref="AB1087" si="20696">ROUND(AB1086/$E1086,2)</f>
        <v>0</v>
      </c>
      <c r="AC1087" s="110">
        <f t="shared" ref="AC1087" si="20697">ROUND(AC1086/$E1086,2)</f>
        <v>0</v>
      </c>
      <c r="AD1087" s="110">
        <f t="shared" ref="AD1087" si="20698">ROUND(AD1086/$E1086,2)</f>
        <v>0</v>
      </c>
      <c r="AE1087" s="110">
        <f t="shared" ref="AE1087" si="20699">ROUND(AE1086/$E1086,2)</f>
        <v>0</v>
      </c>
      <c r="AF1087" s="110">
        <f t="shared" ref="AF1087" si="20700">ROUND(AF1086/$E1086,2)</f>
        <v>0</v>
      </c>
      <c r="AG1087" s="110">
        <f t="shared" ref="AG1087" si="20701">ROUND(AG1086/$E1086,2)</f>
        <v>0</v>
      </c>
      <c r="AH1087" s="110">
        <f t="shared" ref="AH1087" si="20702">ROUND(AH1086/$E1086,2)</f>
        <v>0</v>
      </c>
      <c r="AI1087" s="110">
        <f t="shared" ref="AI1087" si="20703">ROUND(AI1086/$E1086,2)</f>
        <v>0</v>
      </c>
      <c r="AJ1087" s="110">
        <f t="shared" ref="AJ1087" si="20704">ROUND(AJ1086/$E1086,2)</f>
        <v>0</v>
      </c>
      <c r="AK1087" s="110">
        <f t="shared" ref="AK1087" si="20705">ROUND(AK1086/$E1086,2)</f>
        <v>0</v>
      </c>
      <c r="AL1087" s="110">
        <f t="shared" ref="AL1087" si="20706">ROUND(AL1086/$E1086,2)</f>
        <v>0</v>
      </c>
      <c r="AM1087" s="110">
        <f t="shared" ref="AM1087" si="20707">ROUND(AM1086/$E1086,2)</f>
        <v>0</v>
      </c>
      <c r="AN1087" s="110">
        <f t="shared" ref="AN1087" si="20708">ROUND(AN1086/$E1086,2)</f>
        <v>0</v>
      </c>
      <c r="AO1087" s="110">
        <f t="shared" ref="AO1087" si="20709">ROUND(AO1086/$E1086,2)</f>
        <v>0</v>
      </c>
      <c r="AP1087" s="110">
        <f t="shared" ref="AP1087" si="20710">ROUND(AP1086/$E1086,2)</f>
        <v>0</v>
      </c>
      <c r="AQ1087" s="110">
        <f t="shared" ref="AQ1087" si="20711">ROUND(AQ1086/$E1086,2)</f>
        <v>0</v>
      </c>
      <c r="AR1087" s="110">
        <f t="shared" ref="AR1087" si="20712">ROUND(AR1086/$E1086,2)</f>
        <v>0</v>
      </c>
      <c r="AS1087" s="110">
        <f t="shared" ref="AS1087" si="20713">ROUND(AS1086/$E1086,2)</f>
        <v>0</v>
      </c>
      <c r="AT1087" s="110">
        <f t="shared" ref="AT1087" si="20714">ROUND(AT1086/$E1086,2)</f>
        <v>0</v>
      </c>
      <c r="AU1087" s="110">
        <f t="shared" ref="AU1087" si="20715">ROUND(AU1086/$E1086,2)</f>
        <v>0</v>
      </c>
      <c r="AV1087" s="110">
        <f t="shared" ref="AV1087" si="20716">ROUND(AV1086/$E1086,2)</f>
        <v>0</v>
      </c>
      <c r="AW1087" s="110">
        <f t="shared" ref="AW1087" si="20717">ROUND(AW1086/$E1086,2)</f>
        <v>0</v>
      </c>
      <c r="AX1087" s="110">
        <f t="shared" ref="AX1087" si="20718">ROUND(AX1086/$E1086,2)</f>
        <v>0</v>
      </c>
      <c r="AY1087" s="110">
        <f t="shared" ref="AY1087" si="20719">ROUND(AY1086/$E1086,2)</f>
        <v>0</v>
      </c>
      <c r="AZ1087" s="110">
        <f t="shared" ref="AZ1087" si="20720">ROUND(AZ1086/$E1086,2)</f>
        <v>0</v>
      </c>
      <c r="BA1087" s="110">
        <f t="shared" ref="BA1087" si="20721">ROUND(BA1086/$E1086,2)</f>
        <v>0</v>
      </c>
      <c r="BB1087" s="110">
        <f t="shared" ref="BB1087" si="20722">ROUND(BB1086/$E1086,2)</f>
        <v>0</v>
      </c>
      <c r="BC1087" s="110">
        <f t="shared" ref="BC1087" si="20723">ROUND(BC1086/$E1086,2)</f>
        <v>0</v>
      </c>
      <c r="BD1087" s="110">
        <f t="shared" ref="BD1087" si="20724">ROUND(BD1086/$E1086,2)</f>
        <v>0</v>
      </c>
      <c r="BE1087" s="110">
        <f t="shared" ref="BE1087" si="20725">ROUND(BE1086/$E1086,2)</f>
        <v>0</v>
      </c>
      <c r="BF1087" s="110">
        <f t="shared" ref="BF1087" si="20726">ROUND(BF1086/$E1086,2)</f>
        <v>0</v>
      </c>
      <c r="BG1087" s="110">
        <f t="shared" ref="BG1087" si="20727">ROUND(BG1086/$E1086,2)</f>
        <v>0</v>
      </c>
      <c r="BH1087" s="110">
        <f t="shared" ref="BH1087" si="20728">ROUND(BH1086/$E1086,2)</f>
        <v>0</v>
      </c>
      <c r="BI1087" s="110">
        <f t="shared" ref="BI1087" si="20729">ROUND(BI1086/$E1086,2)</f>
        <v>0</v>
      </c>
      <c r="BJ1087" s="110">
        <f t="shared" ref="BJ1087" si="20730">ROUND(BJ1086/$E1086,2)</f>
        <v>0</v>
      </c>
      <c r="BK1087" s="110">
        <f t="shared" ref="BK1087" si="20731">ROUND(BK1086/$E1086,2)</f>
        <v>0</v>
      </c>
      <c r="BL1087" s="110">
        <f t="shared" ref="BL1087" si="20732">ROUND(BL1086/$E1086,2)</f>
        <v>0</v>
      </c>
      <c r="BM1087" s="110">
        <f t="shared" ref="BM1087" si="20733">ROUND(BM1086/$E1086,2)</f>
        <v>0</v>
      </c>
      <c r="BN1087" s="110">
        <f t="shared" ref="BN1087" si="20734">ROUND(BN1086/$E1086,2)</f>
        <v>0</v>
      </c>
      <c r="BO1087" s="110">
        <f t="shared" ref="BO1087" si="20735">ROUND(BO1086/$E1086,2)</f>
        <v>0</v>
      </c>
      <c r="BP1087" s="110">
        <f t="shared" ref="BP1087" si="20736">ROUND(BP1086/$E1086,2)</f>
        <v>0</v>
      </c>
      <c r="BQ1087" s="110">
        <f t="shared" ref="BQ1087" si="20737">ROUND(BQ1086/$E1086,2)</f>
        <v>0</v>
      </c>
      <c r="BR1087" s="110">
        <f t="shared" ref="BR1087" si="20738">ROUND(BR1086/$E1086,2)</f>
        <v>0</v>
      </c>
      <c r="BS1087" s="110">
        <f t="shared" ref="BS1087" si="20739">ROUND(BS1086/$E1086,2)</f>
        <v>0</v>
      </c>
      <c r="BT1087" s="110">
        <f t="shared" ref="BT1087" si="20740">ROUND(BT1086/$E1086,2)</f>
        <v>0</v>
      </c>
      <c r="BU1087" s="110">
        <f t="shared" ref="BU1087" si="20741">ROUND(BU1086/$E1086,2)</f>
        <v>0</v>
      </c>
      <c r="BV1087" s="110">
        <f t="shared" ref="BV1087" si="20742">ROUND(BV1086/$E1086,2)</f>
        <v>0</v>
      </c>
      <c r="BW1087" s="110">
        <f t="shared" ref="BW1087" si="20743">ROUND(BW1086/$E1086,2)</f>
        <v>0</v>
      </c>
      <c r="BX1087" s="110">
        <f t="shared" ref="BX1087" si="20744">ROUND(BX1086/$E1086,2)</f>
        <v>31</v>
      </c>
      <c r="BY1087" s="110">
        <f t="shared" ref="BY1087" si="20745">ROUND(BY1086/$E1086,2)</f>
        <v>31</v>
      </c>
      <c r="BZ1087" s="110">
        <f t="shared" ref="BZ1087" si="20746">ROUND(BZ1086/$E1086,2)</f>
        <v>31</v>
      </c>
      <c r="CA1087" s="110">
        <f t="shared" ref="CA1087" si="20747">ROUND(CA1086/$E1086,2)</f>
        <v>31</v>
      </c>
      <c r="CB1087" s="110">
        <f t="shared" ref="CB1087" si="20748">ROUND(CB1086/$E1086,2)</f>
        <v>31</v>
      </c>
      <c r="CC1087" s="110">
        <f t="shared" ref="CC1087" si="20749">ROUND(CC1086/$E1086,2)</f>
        <v>31</v>
      </c>
      <c r="CD1087" s="110">
        <f t="shared" ref="CD1087" si="20750">ROUND(CD1086/$E1086,2)</f>
        <v>0</v>
      </c>
      <c r="CE1087" s="110"/>
      <c r="CF1087" s="110">
        <f t="shared" ref="CF1087" si="20751">ROUND(CF1086/$E1086,2)</f>
        <v>0</v>
      </c>
      <c r="CG1087" s="110">
        <f t="shared" ref="CG1087" si="20752">ROUND(CG1086/$E1086,2)</f>
        <v>0</v>
      </c>
      <c r="CH1087" s="111">
        <f>IF(C1086="","",D1086-SUM(G1087:CG1087))</f>
        <v>0</v>
      </c>
      <c r="CI1087" s="112">
        <f>IF(C1086="","",SUM(G1087:CG1087))</f>
        <v>186</v>
      </c>
      <c r="CJ1087" s="67" t="b">
        <f>IF(C1086="","",D1086=CI1087)</f>
        <v>1</v>
      </c>
    </row>
    <row r="1088" spans="1:88" s="5" customFormat="1" x14ac:dyDescent="0.3">
      <c r="A1088" s="173"/>
      <c r="B1088" s="157"/>
      <c r="C1088" s="170"/>
      <c r="D1088" s="160"/>
      <c r="E1088" s="163"/>
      <c r="F1088" s="166"/>
      <c r="G1088" s="113">
        <v>0</v>
      </c>
      <c r="H1088" s="113"/>
      <c r="I1088" s="113"/>
      <c r="J1088" s="113"/>
      <c r="K1088" s="113"/>
      <c r="L1088" s="113"/>
      <c r="M1088" s="113"/>
      <c r="N1088" s="113"/>
      <c r="O1088" s="113"/>
      <c r="P1088" s="113"/>
      <c r="Q1088" s="113"/>
      <c r="R1088" s="113"/>
      <c r="S1088" s="113"/>
      <c r="T1088" s="113"/>
      <c r="U1088" s="113">
        <f t="shared" ref="U1088:X1088" si="20753">U1086/$F1086</f>
        <v>0</v>
      </c>
      <c r="V1088" s="113">
        <f t="shared" si="20753"/>
        <v>0</v>
      </c>
      <c r="W1088" s="113">
        <f t="shared" si="20753"/>
        <v>0</v>
      </c>
      <c r="X1088" s="113">
        <f t="shared" si="20753"/>
        <v>0</v>
      </c>
      <c r="Y1088" s="113">
        <f t="shared" ref="Y1088:AG1088" si="20754">Y1086/$F1086</f>
        <v>0</v>
      </c>
      <c r="Z1088" s="113">
        <f t="shared" si="20754"/>
        <v>0</v>
      </c>
      <c r="AA1088" s="113">
        <f t="shared" si="20754"/>
        <v>0</v>
      </c>
      <c r="AB1088" s="113">
        <f t="shared" si="20754"/>
        <v>0</v>
      </c>
      <c r="AC1088" s="113">
        <f t="shared" si="20754"/>
        <v>0</v>
      </c>
      <c r="AD1088" s="113">
        <f t="shared" si="20754"/>
        <v>0</v>
      </c>
      <c r="AE1088" s="113">
        <f t="shared" si="20754"/>
        <v>0</v>
      </c>
      <c r="AF1088" s="113">
        <f t="shared" si="20754"/>
        <v>0</v>
      </c>
      <c r="AG1088" s="113">
        <f t="shared" si="20754"/>
        <v>0</v>
      </c>
      <c r="AH1088" s="113">
        <f t="shared" ref="AH1088:AK1088" si="20755">AH1086/$F1086</f>
        <v>0</v>
      </c>
      <c r="AI1088" s="113">
        <f t="shared" si="20755"/>
        <v>0</v>
      </c>
      <c r="AJ1088" s="113">
        <f t="shared" si="20755"/>
        <v>0</v>
      </c>
      <c r="AK1088" s="113">
        <f t="shared" si="20755"/>
        <v>0</v>
      </c>
      <c r="AL1088" s="113">
        <f t="shared" ref="AL1088:AT1088" si="20756">AL1086/$F1086</f>
        <v>0</v>
      </c>
      <c r="AM1088" s="113">
        <f t="shared" si="20756"/>
        <v>0</v>
      </c>
      <c r="AN1088" s="113">
        <f t="shared" si="20756"/>
        <v>0</v>
      </c>
      <c r="AO1088" s="113">
        <f t="shared" si="20756"/>
        <v>0</v>
      </c>
      <c r="AP1088" s="113">
        <f t="shared" si="20756"/>
        <v>0</v>
      </c>
      <c r="AQ1088" s="113">
        <f t="shared" si="20756"/>
        <v>0</v>
      </c>
      <c r="AR1088" s="113">
        <f t="shared" si="20756"/>
        <v>0</v>
      </c>
      <c r="AS1088" s="113">
        <f t="shared" si="20756"/>
        <v>0</v>
      </c>
      <c r="AT1088" s="113">
        <f t="shared" si="20756"/>
        <v>0</v>
      </c>
      <c r="AU1088" s="113">
        <f t="shared" ref="AU1088:AX1088" si="20757">AU1086/$F1086</f>
        <v>0</v>
      </c>
      <c r="AV1088" s="113">
        <f t="shared" si="20757"/>
        <v>0</v>
      </c>
      <c r="AW1088" s="113">
        <f t="shared" si="20757"/>
        <v>0</v>
      </c>
      <c r="AX1088" s="113">
        <f t="shared" si="20757"/>
        <v>0</v>
      </c>
      <c r="AY1088" s="113">
        <f t="shared" ref="AY1088:BC1088" si="20758">AY1086/$F1086</f>
        <v>0</v>
      </c>
      <c r="AZ1088" s="113">
        <f t="shared" si="20758"/>
        <v>0</v>
      </c>
      <c r="BA1088" s="113">
        <f t="shared" si="20758"/>
        <v>0</v>
      </c>
      <c r="BB1088" s="113">
        <f t="shared" si="20758"/>
        <v>0</v>
      </c>
      <c r="BC1088" s="113">
        <f t="shared" si="20758"/>
        <v>0</v>
      </c>
      <c r="BD1088" s="113">
        <f t="shared" ref="BD1088:BG1088" si="20759">BD1086/$F1086</f>
        <v>0</v>
      </c>
      <c r="BE1088" s="113">
        <f t="shared" si="20759"/>
        <v>0</v>
      </c>
      <c r="BF1088" s="113">
        <f t="shared" si="20759"/>
        <v>0</v>
      </c>
      <c r="BG1088" s="113">
        <f t="shared" si="20759"/>
        <v>0</v>
      </c>
      <c r="BH1088" s="113">
        <f t="shared" ref="BH1088:BK1088" si="20760">BH1086/$F1086</f>
        <v>0</v>
      </c>
      <c r="BI1088" s="113">
        <f t="shared" si="20760"/>
        <v>0</v>
      </c>
      <c r="BJ1088" s="113">
        <f t="shared" si="20760"/>
        <v>0</v>
      </c>
      <c r="BK1088" s="113">
        <f t="shared" si="20760"/>
        <v>0</v>
      </c>
      <c r="BL1088" s="113">
        <f t="shared" ref="BL1088:BP1088" si="20761">BL1086/$F1086</f>
        <v>0</v>
      </c>
      <c r="BM1088" s="113">
        <f t="shared" si="20761"/>
        <v>0</v>
      </c>
      <c r="BN1088" s="113">
        <f t="shared" si="20761"/>
        <v>0</v>
      </c>
      <c r="BO1088" s="113">
        <f t="shared" si="20761"/>
        <v>0</v>
      </c>
      <c r="BP1088" s="113">
        <f t="shared" si="20761"/>
        <v>0</v>
      </c>
      <c r="BQ1088" s="113">
        <f t="shared" ref="BQ1088:BT1088" si="20762">BQ1086/$F1086</f>
        <v>0</v>
      </c>
      <c r="BR1088" s="113">
        <f t="shared" si="20762"/>
        <v>0</v>
      </c>
      <c r="BS1088" s="113">
        <f t="shared" si="20762"/>
        <v>0</v>
      </c>
      <c r="BT1088" s="113">
        <f t="shared" si="20762"/>
        <v>0</v>
      </c>
      <c r="BU1088" s="113">
        <f t="shared" ref="BU1088:BX1088" si="20763">BU1086/$F1086</f>
        <v>0</v>
      </c>
      <c r="BV1088" s="113">
        <f t="shared" si="20763"/>
        <v>0</v>
      </c>
      <c r="BW1088" s="113">
        <f t="shared" si="20763"/>
        <v>0</v>
      </c>
      <c r="BX1088" s="113">
        <f t="shared" si="20763"/>
        <v>0.16666666666666666</v>
      </c>
      <c r="BY1088" s="113">
        <f t="shared" ref="BY1088:CC1088" si="20764">BY1086/$F1086</f>
        <v>0.16666666666666666</v>
      </c>
      <c r="BZ1088" s="113">
        <f t="shared" si="20764"/>
        <v>0.16666666666666666</v>
      </c>
      <c r="CA1088" s="113">
        <f t="shared" si="20764"/>
        <v>0.16666666666666666</v>
      </c>
      <c r="CB1088" s="113">
        <f t="shared" si="20764"/>
        <v>0.16666666666666666</v>
      </c>
      <c r="CC1088" s="113">
        <f t="shared" si="20764"/>
        <v>0.16666666666666666</v>
      </c>
      <c r="CD1088" s="113">
        <f t="shared" ref="CD1088:CG1088" si="20765">CD1086/$F1086</f>
        <v>0</v>
      </c>
      <c r="CE1088" s="113"/>
      <c r="CF1088" s="113">
        <f t="shared" si="20765"/>
        <v>0</v>
      </c>
      <c r="CG1088" s="113">
        <f t="shared" si="20765"/>
        <v>0</v>
      </c>
      <c r="CH1088" s="114">
        <f>IF(C1086="","",100%-SUM(G1088:CG1088))</f>
        <v>1.1102230246251565E-16</v>
      </c>
      <c r="CI1088" s="115">
        <f>IF(C1086="","",SUM(G1088:CG1088))</f>
        <v>0.99999999999999989</v>
      </c>
      <c r="CJ1088" s="67" t="b">
        <f>IF(C1086="","",SUM(G1088:CG1088)=CI1088)</f>
        <v>1</v>
      </c>
    </row>
    <row r="1089" spans="1:88" s="5" customFormat="1" ht="15" customHeight="1" x14ac:dyDescent="0.3">
      <c r="A1089" s="171" t="s">
        <v>763</v>
      </c>
      <c r="B1089" s="155" t="s">
        <v>764</v>
      </c>
      <c r="C1089" s="168" t="s">
        <v>17</v>
      </c>
      <c r="D1089" s="158">
        <v>9049.7000000000007</v>
      </c>
      <c r="E1089" s="161">
        <v>7645</v>
      </c>
      <c r="F1089" s="164">
        <f t="shared" si="19529"/>
        <v>69184957</v>
      </c>
      <c r="G1089" s="108">
        <v>0</v>
      </c>
      <c r="H1089" s="108"/>
      <c r="I1089" s="108"/>
      <c r="J1089" s="108"/>
      <c r="K1089" s="108"/>
      <c r="L1089" s="108"/>
      <c r="M1089" s="108"/>
      <c r="N1089" s="108"/>
      <c r="O1089" s="108"/>
      <c r="P1089" s="108"/>
      <c r="Q1089" s="108"/>
      <c r="R1089" s="108"/>
      <c r="S1089" s="108"/>
      <c r="T1089" s="108"/>
      <c r="U1089" s="108"/>
      <c r="V1089" s="108"/>
      <c r="W1089" s="108"/>
      <c r="X1089" s="108"/>
      <c r="Y1089" s="108"/>
      <c r="Z1089" s="108"/>
      <c r="AA1089" s="108"/>
      <c r="AB1089" s="108"/>
      <c r="AC1089" s="108"/>
      <c r="AD1089" s="108"/>
      <c r="AE1089" s="108"/>
      <c r="AF1089" s="108"/>
      <c r="AG1089" s="108"/>
      <c r="AH1089" s="108"/>
      <c r="AI1089" s="108"/>
      <c r="AJ1089" s="108"/>
      <c r="AK1089" s="108"/>
      <c r="AL1089" s="108"/>
      <c r="AM1089" s="108"/>
      <c r="AN1089" s="108"/>
      <c r="AO1089" s="108"/>
      <c r="AP1089" s="108"/>
      <c r="AQ1089" s="108"/>
      <c r="AR1089" s="108"/>
      <c r="AS1089" s="108"/>
      <c r="AT1089" s="108"/>
      <c r="AU1089" s="108"/>
      <c r="AV1089" s="108"/>
      <c r="AW1089" s="108"/>
      <c r="AX1089" s="108"/>
      <c r="AY1089" s="108"/>
      <c r="AZ1089" s="108"/>
      <c r="BA1089" s="108"/>
      <c r="BB1089" s="108"/>
      <c r="BC1089" s="108"/>
      <c r="BD1089" s="108"/>
      <c r="BE1089" s="108"/>
      <c r="BF1089" s="108"/>
      <c r="BG1089" s="108">
        <f>ROUND($F1089/10,0)</f>
        <v>6918496</v>
      </c>
      <c r="BH1089" s="108">
        <f>ROUNDDOWN($F1089/10,0)</f>
        <v>6918495</v>
      </c>
      <c r="BI1089" s="108">
        <f>ROUNDDOWN($F1089/10,0)</f>
        <v>6918495</v>
      </c>
      <c r="BJ1089" s="108">
        <f>ROUNDDOWN($F1089/10,0)</f>
        <v>6918495</v>
      </c>
      <c r="BK1089" s="108">
        <f t="shared" ref="BK1089:BP1089" si="20766">ROUND($F1089/10,0)</f>
        <v>6918496</v>
      </c>
      <c r="BL1089" s="108">
        <f t="shared" si="20766"/>
        <v>6918496</v>
      </c>
      <c r="BM1089" s="108">
        <f t="shared" si="20766"/>
        <v>6918496</v>
      </c>
      <c r="BN1089" s="108">
        <f t="shared" si="20766"/>
        <v>6918496</v>
      </c>
      <c r="BO1089" s="108">
        <f t="shared" si="20766"/>
        <v>6918496</v>
      </c>
      <c r="BP1089" s="108">
        <f t="shared" si="20766"/>
        <v>6918496</v>
      </c>
      <c r="BQ1089" s="108"/>
      <c r="BR1089" s="108"/>
      <c r="BS1089" s="108"/>
      <c r="BT1089" s="108"/>
      <c r="BU1089" s="108"/>
      <c r="BV1089" s="108"/>
      <c r="BW1089" s="108"/>
      <c r="BX1089" s="108"/>
      <c r="BY1089" s="108"/>
      <c r="BZ1089" s="108"/>
      <c r="CA1089" s="108"/>
      <c r="CB1089" s="108"/>
      <c r="CC1089" s="108"/>
      <c r="CD1089" s="108"/>
      <c r="CE1089" s="108"/>
      <c r="CF1089" s="108"/>
      <c r="CG1089" s="108"/>
      <c r="CH1089" s="109">
        <f>IF(C1089="","",F1089-SUM(G1089:CG1089))</f>
        <v>0</v>
      </c>
      <c r="CI1089" s="107">
        <f>IF(C1089="","",SUM(G1089:CG1089))</f>
        <v>69184957</v>
      </c>
      <c r="CJ1089" s="67" t="b">
        <f>IF(C1089="","",F1089=CI1089)</f>
        <v>1</v>
      </c>
    </row>
    <row r="1090" spans="1:88" s="5" customFormat="1" x14ac:dyDescent="0.3">
      <c r="A1090" s="172"/>
      <c r="B1090" s="156"/>
      <c r="C1090" s="169"/>
      <c r="D1090" s="159"/>
      <c r="E1090" s="162"/>
      <c r="F1090" s="165"/>
      <c r="G1090" s="110">
        <v>0</v>
      </c>
      <c r="H1090" s="110"/>
      <c r="I1090" s="110"/>
      <c r="J1090" s="110"/>
      <c r="K1090" s="110"/>
      <c r="L1090" s="110"/>
      <c r="M1090" s="110"/>
      <c r="N1090" s="110"/>
      <c r="O1090" s="110"/>
      <c r="P1090" s="110"/>
      <c r="Q1090" s="110"/>
      <c r="R1090" s="110"/>
      <c r="S1090" s="110"/>
      <c r="T1090" s="110"/>
      <c r="U1090" s="110">
        <f t="shared" ref="U1090" si="20767">ROUND(U1089/$E1089,2)</f>
        <v>0</v>
      </c>
      <c r="V1090" s="110">
        <f t="shared" ref="V1090" si="20768">ROUND(V1089/$E1089,2)</f>
        <v>0</v>
      </c>
      <c r="W1090" s="110">
        <f t="shared" ref="W1090" si="20769">ROUND(W1089/$E1089,2)</f>
        <v>0</v>
      </c>
      <c r="X1090" s="110">
        <f t="shared" ref="X1090" si="20770">ROUND(X1089/$E1089,2)</f>
        <v>0</v>
      </c>
      <c r="Y1090" s="110">
        <f t="shared" ref="Y1090" si="20771">ROUND(Y1089/$E1089,2)</f>
        <v>0</v>
      </c>
      <c r="Z1090" s="110">
        <f t="shared" ref="Z1090" si="20772">ROUND(Z1089/$E1089,2)</f>
        <v>0</v>
      </c>
      <c r="AA1090" s="110">
        <f t="shared" ref="AA1090" si="20773">ROUND(AA1089/$E1089,2)</f>
        <v>0</v>
      </c>
      <c r="AB1090" s="110">
        <f t="shared" ref="AB1090" si="20774">ROUND(AB1089/$E1089,2)</f>
        <v>0</v>
      </c>
      <c r="AC1090" s="110">
        <f t="shared" ref="AC1090" si="20775">ROUND(AC1089/$E1089,2)</f>
        <v>0</v>
      </c>
      <c r="AD1090" s="110">
        <f t="shared" ref="AD1090" si="20776">ROUND(AD1089/$E1089,2)</f>
        <v>0</v>
      </c>
      <c r="AE1090" s="110">
        <f t="shared" ref="AE1090" si="20777">ROUND(AE1089/$E1089,2)</f>
        <v>0</v>
      </c>
      <c r="AF1090" s="110">
        <f t="shared" ref="AF1090" si="20778">ROUND(AF1089/$E1089,2)</f>
        <v>0</v>
      </c>
      <c r="AG1090" s="110">
        <f t="shared" ref="AG1090" si="20779">ROUND(AG1089/$E1089,2)</f>
        <v>0</v>
      </c>
      <c r="AH1090" s="110">
        <f t="shared" ref="AH1090" si="20780">ROUND(AH1089/$E1089,2)</f>
        <v>0</v>
      </c>
      <c r="AI1090" s="110">
        <f t="shared" ref="AI1090" si="20781">ROUND(AI1089/$E1089,2)</f>
        <v>0</v>
      </c>
      <c r="AJ1090" s="110">
        <f t="shared" ref="AJ1090" si="20782">ROUND(AJ1089/$E1089,2)</f>
        <v>0</v>
      </c>
      <c r="AK1090" s="110">
        <f t="shared" ref="AK1090" si="20783">ROUND(AK1089/$E1089,2)</f>
        <v>0</v>
      </c>
      <c r="AL1090" s="110">
        <f t="shared" ref="AL1090" si="20784">ROUND(AL1089/$E1089,2)</f>
        <v>0</v>
      </c>
      <c r="AM1090" s="110">
        <f t="shared" ref="AM1090" si="20785">ROUND(AM1089/$E1089,2)</f>
        <v>0</v>
      </c>
      <c r="AN1090" s="110">
        <f t="shared" ref="AN1090" si="20786">ROUND(AN1089/$E1089,2)</f>
        <v>0</v>
      </c>
      <c r="AO1090" s="110">
        <f t="shared" ref="AO1090" si="20787">ROUND(AO1089/$E1089,2)</f>
        <v>0</v>
      </c>
      <c r="AP1090" s="110">
        <f t="shared" ref="AP1090" si="20788">ROUND(AP1089/$E1089,2)</f>
        <v>0</v>
      </c>
      <c r="AQ1090" s="110">
        <f t="shared" ref="AQ1090" si="20789">ROUND(AQ1089/$E1089,2)</f>
        <v>0</v>
      </c>
      <c r="AR1090" s="110">
        <f t="shared" ref="AR1090" si="20790">ROUND(AR1089/$E1089,2)</f>
        <v>0</v>
      </c>
      <c r="AS1090" s="110">
        <f t="shared" ref="AS1090" si="20791">ROUND(AS1089/$E1089,2)</f>
        <v>0</v>
      </c>
      <c r="AT1090" s="110">
        <f t="shared" ref="AT1090" si="20792">ROUND(AT1089/$E1089,2)</f>
        <v>0</v>
      </c>
      <c r="AU1090" s="110">
        <f t="shared" ref="AU1090" si="20793">ROUND(AU1089/$E1089,2)</f>
        <v>0</v>
      </c>
      <c r="AV1090" s="110">
        <f t="shared" ref="AV1090" si="20794">ROUND(AV1089/$E1089,2)</f>
        <v>0</v>
      </c>
      <c r="AW1090" s="110">
        <f t="shared" ref="AW1090" si="20795">ROUND(AW1089/$E1089,2)</f>
        <v>0</v>
      </c>
      <c r="AX1090" s="110">
        <f t="shared" ref="AX1090" si="20796">ROUND(AX1089/$E1089,2)</f>
        <v>0</v>
      </c>
      <c r="AY1090" s="110">
        <f t="shared" ref="AY1090" si="20797">ROUND(AY1089/$E1089,2)</f>
        <v>0</v>
      </c>
      <c r="AZ1090" s="110">
        <f t="shared" ref="AZ1090" si="20798">ROUND(AZ1089/$E1089,2)</f>
        <v>0</v>
      </c>
      <c r="BA1090" s="110">
        <f t="shared" ref="BA1090" si="20799">ROUND(BA1089/$E1089,2)</f>
        <v>0</v>
      </c>
      <c r="BB1090" s="110">
        <f t="shared" ref="BB1090" si="20800">ROUND(BB1089/$E1089,2)</f>
        <v>0</v>
      </c>
      <c r="BC1090" s="110">
        <f t="shared" ref="BC1090" si="20801">ROUND(BC1089/$E1089,2)</f>
        <v>0</v>
      </c>
      <c r="BD1090" s="110">
        <f t="shared" ref="BD1090" si="20802">ROUND(BD1089/$E1089,2)</f>
        <v>0</v>
      </c>
      <c r="BE1090" s="110">
        <f t="shared" ref="BE1090" si="20803">ROUND(BE1089/$E1089,2)</f>
        <v>0</v>
      </c>
      <c r="BF1090" s="110">
        <f t="shared" ref="BF1090" si="20804">ROUND(BF1089/$E1089,2)</f>
        <v>0</v>
      </c>
      <c r="BG1090" s="110">
        <f t="shared" ref="BG1090" si="20805">ROUND(BG1089/$E1089,2)</f>
        <v>904.97</v>
      </c>
      <c r="BH1090" s="110">
        <f t="shared" ref="BH1090" si="20806">ROUND(BH1089/$E1089,2)</f>
        <v>904.97</v>
      </c>
      <c r="BI1090" s="110">
        <f t="shared" ref="BI1090" si="20807">ROUND(BI1089/$E1089,2)</f>
        <v>904.97</v>
      </c>
      <c r="BJ1090" s="110">
        <f t="shared" ref="BJ1090" si="20808">ROUND(BJ1089/$E1089,2)</f>
        <v>904.97</v>
      </c>
      <c r="BK1090" s="110">
        <f t="shared" ref="BK1090" si="20809">ROUND(BK1089/$E1089,2)</f>
        <v>904.97</v>
      </c>
      <c r="BL1090" s="110">
        <f t="shared" ref="BL1090" si="20810">ROUND(BL1089/$E1089,2)</f>
        <v>904.97</v>
      </c>
      <c r="BM1090" s="110">
        <f t="shared" ref="BM1090" si="20811">ROUND(BM1089/$E1089,2)</f>
        <v>904.97</v>
      </c>
      <c r="BN1090" s="110">
        <f t="shared" ref="BN1090" si="20812">ROUND(BN1089/$E1089,2)</f>
        <v>904.97</v>
      </c>
      <c r="BO1090" s="110">
        <f t="shared" ref="BO1090" si="20813">ROUND(BO1089/$E1089,2)</f>
        <v>904.97</v>
      </c>
      <c r="BP1090" s="110">
        <f t="shared" ref="BP1090" si="20814">ROUND(BP1089/$E1089,2)</f>
        <v>904.97</v>
      </c>
      <c r="BQ1090" s="110">
        <f t="shared" ref="BQ1090" si="20815">ROUND(BQ1089/$E1089,2)</f>
        <v>0</v>
      </c>
      <c r="BR1090" s="110">
        <f t="shared" ref="BR1090" si="20816">ROUND(BR1089/$E1089,2)</f>
        <v>0</v>
      </c>
      <c r="BS1090" s="110">
        <f t="shared" ref="BS1090" si="20817">ROUND(BS1089/$E1089,2)</f>
        <v>0</v>
      </c>
      <c r="BT1090" s="110">
        <f t="shared" ref="BT1090" si="20818">ROUND(BT1089/$E1089,2)</f>
        <v>0</v>
      </c>
      <c r="BU1090" s="110">
        <f t="shared" ref="BU1090" si="20819">ROUND(BU1089/$E1089,2)</f>
        <v>0</v>
      </c>
      <c r="BV1090" s="110">
        <f t="shared" ref="BV1090" si="20820">ROUND(BV1089/$E1089,2)</f>
        <v>0</v>
      </c>
      <c r="BW1090" s="110">
        <f t="shared" ref="BW1090" si="20821">ROUND(BW1089/$E1089,2)</f>
        <v>0</v>
      </c>
      <c r="BX1090" s="110">
        <f t="shared" ref="BX1090" si="20822">ROUND(BX1089/$E1089,2)</f>
        <v>0</v>
      </c>
      <c r="BY1090" s="110">
        <f t="shared" ref="BY1090" si="20823">ROUND(BY1089/$E1089,2)</f>
        <v>0</v>
      </c>
      <c r="BZ1090" s="110">
        <f t="shared" ref="BZ1090" si="20824">ROUND(BZ1089/$E1089,2)</f>
        <v>0</v>
      </c>
      <c r="CA1090" s="110">
        <f t="shared" ref="CA1090" si="20825">ROUND(CA1089/$E1089,2)</f>
        <v>0</v>
      </c>
      <c r="CB1090" s="110">
        <f t="shared" ref="CB1090" si="20826">ROUND(CB1089/$E1089,2)</f>
        <v>0</v>
      </c>
      <c r="CC1090" s="110">
        <f t="shared" ref="CC1090" si="20827">ROUND(CC1089/$E1089,2)</f>
        <v>0</v>
      </c>
      <c r="CD1090" s="110">
        <f t="shared" ref="CD1090" si="20828">ROUND(CD1089/$E1089,2)</f>
        <v>0</v>
      </c>
      <c r="CE1090" s="110"/>
      <c r="CF1090" s="110">
        <f t="shared" ref="CF1090" si="20829">ROUND(CF1089/$E1089,2)</f>
        <v>0</v>
      </c>
      <c r="CG1090" s="110">
        <f t="shared" ref="CG1090" si="20830">ROUND(CG1089/$E1089,2)</f>
        <v>0</v>
      </c>
      <c r="CH1090" s="111">
        <f>IF(C1089="","",D1089-SUM(G1090:CG1090))</f>
        <v>0</v>
      </c>
      <c r="CI1090" s="112">
        <f>IF(C1089="","",SUM(G1090:CG1090))</f>
        <v>9049.7000000000007</v>
      </c>
      <c r="CJ1090" s="67" t="b">
        <f>IF(C1089="","",D1089=CI1090)</f>
        <v>1</v>
      </c>
    </row>
    <row r="1091" spans="1:88" s="5" customFormat="1" x14ac:dyDescent="0.3">
      <c r="A1091" s="173"/>
      <c r="B1091" s="157"/>
      <c r="C1091" s="170"/>
      <c r="D1091" s="160"/>
      <c r="E1091" s="163"/>
      <c r="F1091" s="166"/>
      <c r="G1091" s="113">
        <v>0</v>
      </c>
      <c r="H1091" s="113"/>
      <c r="I1091" s="113"/>
      <c r="J1091" s="113"/>
      <c r="K1091" s="113"/>
      <c r="L1091" s="113"/>
      <c r="M1091" s="113"/>
      <c r="N1091" s="113"/>
      <c r="O1091" s="113"/>
      <c r="P1091" s="113"/>
      <c r="Q1091" s="113"/>
      <c r="R1091" s="113"/>
      <c r="S1091" s="113"/>
      <c r="T1091" s="113"/>
      <c r="U1091" s="113">
        <f t="shared" ref="U1091:X1091" si="20831">U1089/$F1089</f>
        <v>0</v>
      </c>
      <c r="V1091" s="113">
        <f t="shared" si="20831"/>
        <v>0</v>
      </c>
      <c r="W1091" s="113">
        <f t="shared" si="20831"/>
        <v>0</v>
      </c>
      <c r="X1091" s="113">
        <f t="shared" si="20831"/>
        <v>0</v>
      </c>
      <c r="Y1091" s="113">
        <f t="shared" ref="Y1091:AG1091" si="20832">Y1089/$F1089</f>
        <v>0</v>
      </c>
      <c r="Z1091" s="113">
        <f t="shared" si="20832"/>
        <v>0</v>
      </c>
      <c r="AA1091" s="113">
        <f t="shared" si="20832"/>
        <v>0</v>
      </c>
      <c r="AB1091" s="113">
        <f t="shared" si="20832"/>
        <v>0</v>
      </c>
      <c r="AC1091" s="113">
        <f t="shared" si="20832"/>
        <v>0</v>
      </c>
      <c r="AD1091" s="113">
        <f t="shared" si="20832"/>
        <v>0</v>
      </c>
      <c r="AE1091" s="113">
        <f t="shared" si="20832"/>
        <v>0</v>
      </c>
      <c r="AF1091" s="113">
        <f t="shared" si="20832"/>
        <v>0</v>
      </c>
      <c r="AG1091" s="113">
        <f t="shared" si="20832"/>
        <v>0</v>
      </c>
      <c r="AH1091" s="113">
        <f t="shared" ref="AH1091:AK1091" si="20833">AH1089/$F1089</f>
        <v>0</v>
      </c>
      <c r="AI1091" s="113">
        <f t="shared" si="20833"/>
        <v>0</v>
      </c>
      <c r="AJ1091" s="113">
        <f t="shared" si="20833"/>
        <v>0</v>
      </c>
      <c r="AK1091" s="113">
        <f t="shared" si="20833"/>
        <v>0</v>
      </c>
      <c r="AL1091" s="113">
        <f t="shared" ref="AL1091:AT1091" si="20834">AL1089/$F1089</f>
        <v>0</v>
      </c>
      <c r="AM1091" s="113">
        <f t="shared" si="20834"/>
        <v>0</v>
      </c>
      <c r="AN1091" s="113">
        <f t="shared" si="20834"/>
        <v>0</v>
      </c>
      <c r="AO1091" s="113">
        <f t="shared" si="20834"/>
        <v>0</v>
      </c>
      <c r="AP1091" s="113">
        <f t="shared" si="20834"/>
        <v>0</v>
      </c>
      <c r="AQ1091" s="113">
        <f t="shared" si="20834"/>
        <v>0</v>
      </c>
      <c r="AR1091" s="113">
        <f t="shared" si="20834"/>
        <v>0</v>
      </c>
      <c r="AS1091" s="113">
        <f t="shared" si="20834"/>
        <v>0</v>
      </c>
      <c r="AT1091" s="113">
        <f t="shared" si="20834"/>
        <v>0</v>
      </c>
      <c r="AU1091" s="113">
        <f t="shared" ref="AU1091:AX1091" si="20835">AU1089/$F1089</f>
        <v>0</v>
      </c>
      <c r="AV1091" s="113">
        <f t="shared" si="20835"/>
        <v>0</v>
      </c>
      <c r="AW1091" s="113">
        <f t="shared" si="20835"/>
        <v>0</v>
      </c>
      <c r="AX1091" s="113">
        <f t="shared" si="20835"/>
        <v>0</v>
      </c>
      <c r="AY1091" s="113">
        <f t="shared" ref="AY1091:BC1091" si="20836">AY1089/$F1089</f>
        <v>0</v>
      </c>
      <c r="AZ1091" s="113">
        <f t="shared" si="20836"/>
        <v>0</v>
      </c>
      <c r="BA1091" s="113">
        <f t="shared" si="20836"/>
        <v>0</v>
      </c>
      <c r="BB1091" s="113">
        <f t="shared" si="20836"/>
        <v>0</v>
      </c>
      <c r="BC1091" s="113">
        <f t="shared" si="20836"/>
        <v>0</v>
      </c>
      <c r="BD1091" s="113">
        <f t="shared" ref="BD1091:BG1091" si="20837">BD1089/$F1089</f>
        <v>0</v>
      </c>
      <c r="BE1091" s="113">
        <f t="shared" si="20837"/>
        <v>0</v>
      </c>
      <c r="BF1091" s="113">
        <f t="shared" si="20837"/>
        <v>0</v>
      </c>
      <c r="BG1091" s="113">
        <f t="shared" si="20837"/>
        <v>0.10000000433620274</v>
      </c>
      <c r="BH1091" s="113">
        <f t="shared" ref="BH1091:BK1091" si="20838">BH1089/$F1089</f>
        <v>9.9999989882193607E-2</v>
      </c>
      <c r="BI1091" s="113">
        <f t="shared" si="20838"/>
        <v>9.9999989882193607E-2</v>
      </c>
      <c r="BJ1091" s="113">
        <f t="shared" si="20838"/>
        <v>9.9999989882193607E-2</v>
      </c>
      <c r="BK1091" s="113">
        <f t="shared" si="20838"/>
        <v>0.10000000433620274</v>
      </c>
      <c r="BL1091" s="113">
        <f t="shared" ref="BL1091:BP1091" si="20839">BL1089/$F1089</f>
        <v>0.10000000433620274</v>
      </c>
      <c r="BM1091" s="113">
        <f t="shared" si="20839"/>
        <v>0.10000000433620274</v>
      </c>
      <c r="BN1091" s="113">
        <f t="shared" si="20839"/>
        <v>0.10000000433620274</v>
      </c>
      <c r="BO1091" s="113">
        <f t="shared" si="20839"/>
        <v>0.10000000433620274</v>
      </c>
      <c r="BP1091" s="113">
        <f t="shared" si="20839"/>
        <v>0.10000000433620274</v>
      </c>
      <c r="BQ1091" s="113">
        <f t="shared" ref="BQ1091:BT1091" si="20840">BQ1089/$F1089</f>
        <v>0</v>
      </c>
      <c r="BR1091" s="113">
        <f t="shared" si="20840"/>
        <v>0</v>
      </c>
      <c r="BS1091" s="113">
        <f t="shared" si="20840"/>
        <v>0</v>
      </c>
      <c r="BT1091" s="113">
        <f t="shared" si="20840"/>
        <v>0</v>
      </c>
      <c r="BU1091" s="113">
        <f t="shared" ref="BU1091:BX1091" si="20841">BU1089/$F1089</f>
        <v>0</v>
      </c>
      <c r="BV1091" s="113">
        <f t="shared" si="20841"/>
        <v>0</v>
      </c>
      <c r="BW1091" s="113">
        <f t="shared" si="20841"/>
        <v>0</v>
      </c>
      <c r="BX1091" s="113">
        <f t="shared" si="20841"/>
        <v>0</v>
      </c>
      <c r="BY1091" s="113">
        <f t="shared" ref="BY1091:CC1091" si="20842">BY1089/$F1089</f>
        <v>0</v>
      </c>
      <c r="BZ1091" s="113">
        <f t="shared" si="20842"/>
        <v>0</v>
      </c>
      <c r="CA1091" s="113">
        <f t="shared" si="20842"/>
        <v>0</v>
      </c>
      <c r="CB1091" s="113">
        <f t="shared" si="20842"/>
        <v>0</v>
      </c>
      <c r="CC1091" s="113">
        <f t="shared" si="20842"/>
        <v>0</v>
      </c>
      <c r="CD1091" s="113">
        <f t="shared" ref="CD1091:CG1091" si="20843">CD1089/$F1089</f>
        <v>0</v>
      </c>
      <c r="CE1091" s="113"/>
      <c r="CF1091" s="113">
        <f t="shared" si="20843"/>
        <v>0</v>
      </c>
      <c r="CG1091" s="113">
        <f t="shared" si="20843"/>
        <v>0</v>
      </c>
      <c r="CH1091" s="114">
        <f>IF(C1089="","",100%-SUM(G1091:CG1091))</f>
        <v>2.2204460492503131E-16</v>
      </c>
      <c r="CI1091" s="115">
        <f>IF(C1089="","",SUM(G1091:CG1091))</f>
        <v>0.99999999999999978</v>
      </c>
      <c r="CJ1091" s="67" t="b">
        <f>IF(C1089="","",SUM(G1091:CG1091)=CI1091)</f>
        <v>1</v>
      </c>
    </row>
    <row r="1092" spans="1:88" s="5" customFormat="1" ht="15" customHeight="1" x14ac:dyDescent="0.3">
      <c r="A1092" s="171" t="s">
        <v>765</v>
      </c>
      <c r="B1092" s="155" t="s">
        <v>766</v>
      </c>
      <c r="C1092" s="168" t="s">
        <v>17</v>
      </c>
      <c r="D1092" s="158">
        <v>240</v>
      </c>
      <c r="E1092" s="161">
        <v>21977</v>
      </c>
      <c r="F1092" s="164">
        <f t="shared" si="19529"/>
        <v>5274480</v>
      </c>
      <c r="G1092" s="108">
        <v>0</v>
      </c>
      <c r="H1092" s="108"/>
      <c r="I1092" s="108"/>
      <c r="J1092" s="108"/>
      <c r="K1092" s="108"/>
      <c r="L1092" s="108"/>
      <c r="M1092" s="108"/>
      <c r="N1092" s="108"/>
      <c r="O1092" s="108"/>
      <c r="P1092" s="108"/>
      <c r="Q1092" s="108"/>
      <c r="R1092" s="108"/>
      <c r="S1092" s="108"/>
      <c r="T1092" s="108"/>
      <c r="U1092" s="108"/>
      <c r="V1092" s="108"/>
      <c r="W1092" s="108"/>
      <c r="X1092" s="108"/>
      <c r="Y1092" s="108"/>
      <c r="Z1092" s="108"/>
      <c r="AA1092" s="108"/>
      <c r="AB1092" s="108"/>
      <c r="AC1092" s="108"/>
      <c r="AD1092" s="108"/>
      <c r="AE1092" s="108"/>
      <c r="AF1092" s="108"/>
      <c r="AG1092" s="108"/>
      <c r="AH1092" s="108"/>
      <c r="AI1092" s="108"/>
      <c r="AJ1092" s="108"/>
      <c r="AK1092" s="108"/>
      <c r="AL1092" s="108"/>
      <c r="AM1092" s="108"/>
      <c r="AN1092" s="108"/>
      <c r="AO1092" s="108"/>
      <c r="AP1092" s="108"/>
      <c r="AQ1092" s="108"/>
      <c r="AR1092" s="108"/>
      <c r="AS1092" s="108"/>
      <c r="AT1092" s="108"/>
      <c r="AU1092" s="108"/>
      <c r="AV1092" s="108"/>
      <c r="AW1092" s="108"/>
      <c r="AX1092" s="108"/>
      <c r="AY1092" s="108"/>
      <c r="AZ1092" s="108"/>
      <c r="BA1092" s="108"/>
      <c r="BB1092" s="108"/>
      <c r="BC1092" s="108"/>
      <c r="BD1092" s="108"/>
      <c r="BE1092" s="108"/>
      <c r="BF1092" s="108"/>
      <c r="BG1092" s="108"/>
      <c r="BH1092" s="108"/>
      <c r="BI1092" s="108"/>
      <c r="BJ1092" s="108"/>
      <c r="BK1092" s="108">
        <f>ROUND($F1092/6,0)</f>
        <v>879080</v>
      </c>
      <c r="BL1092" s="108">
        <f>ROUND($F1092/6,0)</f>
        <v>879080</v>
      </c>
      <c r="BM1092" s="108">
        <f t="shared" ref="BM1092:BP1092" si="20844">ROUND($F1092/6,0)</f>
        <v>879080</v>
      </c>
      <c r="BN1092" s="108">
        <f t="shared" si="20844"/>
        <v>879080</v>
      </c>
      <c r="BO1092" s="108">
        <f t="shared" si="20844"/>
        <v>879080</v>
      </c>
      <c r="BP1092" s="108">
        <f t="shared" si="20844"/>
        <v>879080</v>
      </c>
      <c r="BQ1092" s="108"/>
      <c r="BR1092" s="108"/>
      <c r="BS1092" s="108"/>
      <c r="BT1092" s="108"/>
      <c r="BU1092" s="108"/>
      <c r="BV1092" s="108"/>
      <c r="BW1092" s="108"/>
      <c r="BX1092" s="108"/>
      <c r="BY1092" s="108"/>
      <c r="BZ1092" s="108"/>
      <c r="CA1092" s="108"/>
      <c r="CB1092" s="108"/>
      <c r="CC1092" s="108"/>
      <c r="CD1092" s="108"/>
      <c r="CE1092" s="108"/>
      <c r="CF1092" s="108"/>
      <c r="CG1092" s="108"/>
      <c r="CH1092" s="109">
        <f>IF(C1092="","",F1092-SUM(G1092:CG1092))</f>
        <v>0</v>
      </c>
      <c r="CI1092" s="107">
        <f>IF(C1092="","",SUM(G1092:CG1092))</f>
        <v>5274480</v>
      </c>
      <c r="CJ1092" s="67" t="b">
        <f>IF(C1092="","",F1092=CI1092)</f>
        <v>1</v>
      </c>
    </row>
    <row r="1093" spans="1:88" s="5" customFormat="1" x14ac:dyDescent="0.3">
      <c r="A1093" s="172"/>
      <c r="B1093" s="156"/>
      <c r="C1093" s="169"/>
      <c r="D1093" s="159"/>
      <c r="E1093" s="162"/>
      <c r="F1093" s="165"/>
      <c r="G1093" s="110">
        <v>0</v>
      </c>
      <c r="H1093" s="110"/>
      <c r="I1093" s="110"/>
      <c r="J1093" s="110"/>
      <c r="K1093" s="110"/>
      <c r="L1093" s="110"/>
      <c r="M1093" s="110"/>
      <c r="N1093" s="110"/>
      <c r="O1093" s="110"/>
      <c r="P1093" s="110"/>
      <c r="Q1093" s="110"/>
      <c r="R1093" s="110"/>
      <c r="S1093" s="110"/>
      <c r="T1093" s="110"/>
      <c r="U1093" s="110">
        <f t="shared" ref="U1093" si="20845">ROUND(U1092/$E1092,2)</f>
        <v>0</v>
      </c>
      <c r="V1093" s="110">
        <f t="shared" ref="V1093" si="20846">ROUND(V1092/$E1092,2)</f>
        <v>0</v>
      </c>
      <c r="W1093" s="110">
        <f t="shared" ref="W1093" si="20847">ROUND(W1092/$E1092,2)</f>
        <v>0</v>
      </c>
      <c r="X1093" s="110">
        <f t="shared" ref="X1093" si="20848">ROUND(X1092/$E1092,2)</f>
        <v>0</v>
      </c>
      <c r="Y1093" s="110">
        <f t="shared" ref="Y1093" si="20849">ROUND(Y1092/$E1092,2)</f>
        <v>0</v>
      </c>
      <c r="Z1093" s="110">
        <f t="shared" ref="Z1093" si="20850">ROUND(Z1092/$E1092,2)</f>
        <v>0</v>
      </c>
      <c r="AA1093" s="110">
        <f t="shared" ref="AA1093" si="20851">ROUND(AA1092/$E1092,2)</f>
        <v>0</v>
      </c>
      <c r="AB1093" s="110">
        <f t="shared" ref="AB1093" si="20852">ROUND(AB1092/$E1092,2)</f>
        <v>0</v>
      </c>
      <c r="AC1093" s="110">
        <f t="shared" ref="AC1093" si="20853">ROUND(AC1092/$E1092,2)</f>
        <v>0</v>
      </c>
      <c r="AD1093" s="110">
        <f t="shared" ref="AD1093" si="20854">ROUND(AD1092/$E1092,2)</f>
        <v>0</v>
      </c>
      <c r="AE1093" s="110">
        <f t="shared" ref="AE1093" si="20855">ROUND(AE1092/$E1092,2)</f>
        <v>0</v>
      </c>
      <c r="AF1093" s="110">
        <f t="shared" ref="AF1093" si="20856">ROUND(AF1092/$E1092,2)</f>
        <v>0</v>
      </c>
      <c r="AG1093" s="110">
        <f t="shared" ref="AG1093" si="20857">ROUND(AG1092/$E1092,2)</f>
        <v>0</v>
      </c>
      <c r="AH1093" s="110">
        <f t="shared" ref="AH1093" si="20858">ROUND(AH1092/$E1092,2)</f>
        <v>0</v>
      </c>
      <c r="AI1093" s="110">
        <f t="shared" ref="AI1093" si="20859">ROUND(AI1092/$E1092,2)</f>
        <v>0</v>
      </c>
      <c r="AJ1093" s="110">
        <f t="shared" ref="AJ1093" si="20860">ROUND(AJ1092/$E1092,2)</f>
        <v>0</v>
      </c>
      <c r="AK1093" s="110">
        <f t="shared" ref="AK1093" si="20861">ROUND(AK1092/$E1092,2)</f>
        <v>0</v>
      </c>
      <c r="AL1093" s="110">
        <f t="shared" ref="AL1093" si="20862">ROUND(AL1092/$E1092,2)</f>
        <v>0</v>
      </c>
      <c r="AM1093" s="110">
        <f t="shared" ref="AM1093" si="20863">ROUND(AM1092/$E1092,2)</f>
        <v>0</v>
      </c>
      <c r="AN1093" s="110">
        <f t="shared" ref="AN1093" si="20864">ROUND(AN1092/$E1092,2)</f>
        <v>0</v>
      </c>
      <c r="AO1093" s="110">
        <f t="shared" ref="AO1093" si="20865">ROUND(AO1092/$E1092,2)</f>
        <v>0</v>
      </c>
      <c r="AP1093" s="110">
        <f t="shared" ref="AP1093" si="20866">ROUND(AP1092/$E1092,2)</f>
        <v>0</v>
      </c>
      <c r="AQ1093" s="110">
        <f t="shared" ref="AQ1093" si="20867">ROUND(AQ1092/$E1092,2)</f>
        <v>0</v>
      </c>
      <c r="AR1093" s="110">
        <f t="shared" ref="AR1093" si="20868">ROUND(AR1092/$E1092,2)</f>
        <v>0</v>
      </c>
      <c r="AS1093" s="110">
        <f t="shared" ref="AS1093" si="20869">ROUND(AS1092/$E1092,2)</f>
        <v>0</v>
      </c>
      <c r="AT1093" s="110">
        <f t="shared" ref="AT1093" si="20870">ROUND(AT1092/$E1092,2)</f>
        <v>0</v>
      </c>
      <c r="AU1093" s="110">
        <f t="shared" ref="AU1093" si="20871">ROUND(AU1092/$E1092,2)</f>
        <v>0</v>
      </c>
      <c r="AV1093" s="110">
        <f t="shared" ref="AV1093" si="20872">ROUND(AV1092/$E1092,2)</f>
        <v>0</v>
      </c>
      <c r="AW1093" s="110">
        <f t="shared" ref="AW1093" si="20873">ROUND(AW1092/$E1092,2)</f>
        <v>0</v>
      </c>
      <c r="AX1093" s="110">
        <f t="shared" ref="AX1093" si="20874">ROUND(AX1092/$E1092,2)</f>
        <v>0</v>
      </c>
      <c r="AY1093" s="110">
        <f t="shared" ref="AY1093" si="20875">ROUND(AY1092/$E1092,2)</f>
        <v>0</v>
      </c>
      <c r="AZ1093" s="110">
        <f t="shared" ref="AZ1093" si="20876">ROUND(AZ1092/$E1092,2)</f>
        <v>0</v>
      </c>
      <c r="BA1093" s="110">
        <f t="shared" ref="BA1093" si="20877">ROUND(BA1092/$E1092,2)</f>
        <v>0</v>
      </c>
      <c r="BB1093" s="110">
        <f t="shared" ref="BB1093" si="20878">ROUND(BB1092/$E1092,2)</f>
        <v>0</v>
      </c>
      <c r="BC1093" s="110">
        <f t="shared" ref="BC1093" si="20879">ROUND(BC1092/$E1092,2)</f>
        <v>0</v>
      </c>
      <c r="BD1093" s="110">
        <f t="shared" ref="BD1093" si="20880">ROUND(BD1092/$E1092,2)</f>
        <v>0</v>
      </c>
      <c r="BE1093" s="110">
        <f t="shared" ref="BE1093" si="20881">ROUND(BE1092/$E1092,2)</f>
        <v>0</v>
      </c>
      <c r="BF1093" s="110">
        <f t="shared" ref="BF1093" si="20882">ROUND(BF1092/$E1092,2)</f>
        <v>0</v>
      </c>
      <c r="BG1093" s="110">
        <f t="shared" ref="BG1093" si="20883">ROUND(BG1092/$E1092,2)</f>
        <v>0</v>
      </c>
      <c r="BH1093" s="110">
        <f t="shared" ref="BH1093" si="20884">ROUND(BH1092/$E1092,2)</f>
        <v>0</v>
      </c>
      <c r="BI1093" s="110">
        <f t="shared" ref="BI1093" si="20885">ROUND(BI1092/$E1092,2)</f>
        <v>0</v>
      </c>
      <c r="BJ1093" s="110">
        <f t="shared" ref="BJ1093" si="20886">ROUND(BJ1092/$E1092,2)</f>
        <v>0</v>
      </c>
      <c r="BK1093" s="110">
        <f t="shared" ref="BK1093" si="20887">ROUND(BK1092/$E1092,2)</f>
        <v>40</v>
      </c>
      <c r="BL1093" s="110">
        <f t="shared" ref="BL1093" si="20888">ROUND(BL1092/$E1092,2)</f>
        <v>40</v>
      </c>
      <c r="BM1093" s="110">
        <f t="shared" ref="BM1093" si="20889">ROUND(BM1092/$E1092,2)</f>
        <v>40</v>
      </c>
      <c r="BN1093" s="110">
        <f t="shared" ref="BN1093" si="20890">ROUND(BN1092/$E1092,2)</f>
        <v>40</v>
      </c>
      <c r="BO1093" s="110">
        <f t="shared" ref="BO1093" si="20891">ROUND(BO1092/$E1092,2)</f>
        <v>40</v>
      </c>
      <c r="BP1093" s="110">
        <f t="shared" ref="BP1093" si="20892">ROUND(BP1092/$E1092,2)</f>
        <v>40</v>
      </c>
      <c r="BQ1093" s="110">
        <f t="shared" ref="BQ1093" si="20893">ROUND(BQ1092/$E1092,2)</f>
        <v>0</v>
      </c>
      <c r="BR1093" s="110">
        <f t="shared" ref="BR1093" si="20894">ROUND(BR1092/$E1092,2)</f>
        <v>0</v>
      </c>
      <c r="BS1093" s="110">
        <f t="shared" ref="BS1093" si="20895">ROUND(BS1092/$E1092,2)</f>
        <v>0</v>
      </c>
      <c r="BT1093" s="110">
        <f t="shared" ref="BT1093" si="20896">ROUND(BT1092/$E1092,2)</f>
        <v>0</v>
      </c>
      <c r="BU1093" s="110">
        <f t="shared" ref="BU1093" si="20897">ROUND(BU1092/$E1092,2)</f>
        <v>0</v>
      </c>
      <c r="BV1093" s="110">
        <f t="shared" ref="BV1093" si="20898">ROUND(BV1092/$E1092,2)</f>
        <v>0</v>
      </c>
      <c r="BW1093" s="110">
        <f t="shared" ref="BW1093" si="20899">ROUND(BW1092/$E1092,2)</f>
        <v>0</v>
      </c>
      <c r="BX1093" s="110">
        <f t="shared" ref="BX1093" si="20900">ROUND(BX1092/$E1092,2)</f>
        <v>0</v>
      </c>
      <c r="BY1093" s="110">
        <f t="shared" ref="BY1093" si="20901">ROUND(BY1092/$E1092,2)</f>
        <v>0</v>
      </c>
      <c r="BZ1093" s="110">
        <f t="shared" ref="BZ1093" si="20902">ROUND(BZ1092/$E1092,2)</f>
        <v>0</v>
      </c>
      <c r="CA1093" s="110">
        <f t="shared" ref="CA1093" si="20903">ROUND(CA1092/$E1092,2)</f>
        <v>0</v>
      </c>
      <c r="CB1093" s="110">
        <f t="shared" ref="CB1093" si="20904">ROUND(CB1092/$E1092,2)</f>
        <v>0</v>
      </c>
      <c r="CC1093" s="110">
        <f t="shared" ref="CC1093" si="20905">ROUND(CC1092/$E1092,2)</f>
        <v>0</v>
      </c>
      <c r="CD1093" s="110">
        <f t="shared" ref="CD1093" si="20906">ROUND(CD1092/$E1092,2)</f>
        <v>0</v>
      </c>
      <c r="CE1093" s="110"/>
      <c r="CF1093" s="110">
        <f t="shared" ref="CF1093" si="20907">ROUND(CF1092/$E1092,2)</f>
        <v>0</v>
      </c>
      <c r="CG1093" s="110">
        <f t="shared" ref="CG1093" si="20908">ROUND(CG1092/$E1092,2)</f>
        <v>0</v>
      </c>
      <c r="CH1093" s="111">
        <f>IF(C1092="","",D1092-SUM(G1093:CG1093))</f>
        <v>0</v>
      </c>
      <c r="CI1093" s="112">
        <f>IF(C1092="","",SUM(G1093:CG1093))</f>
        <v>240</v>
      </c>
      <c r="CJ1093" s="67" t="b">
        <f>IF(C1092="","",D1092=CI1093)</f>
        <v>1</v>
      </c>
    </row>
    <row r="1094" spans="1:88" s="5" customFormat="1" x14ac:dyDescent="0.3">
      <c r="A1094" s="173"/>
      <c r="B1094" s="157"/>
      <c r="C1094" s="170"/>
      <c r="D1094" s="160"/>
      <c r="E1094" s="163"/>
      <c r="F1094" s="166"/>
      <c r="G1094" s="113">
        <v>0</v>
      </c>
      <c r="H1094" s="113"/>
      <c r="I1094" s="113"/>
      <c r="J1094" s="113"/>
      <c r="K1094" s="113"/>
      <c r="L1094" s="113"/>
      <c r="M1094" s="113"/>
      <c r="N1094" s="113"/>
      <c r="O1094" s="113"/>
      <c r="P1094" s="113"/>
      <c r="Q1094" s="113"/>
      <c r="R1094" s="113"/>
      <c r="S1094" s="113"/>
      <c r="T1094" s="113"/>
      <c r="U1094" s="113">
        <f t="shared" ref="U1094:X1094" si="20909">U1092/$F1092</f>
        <v>0</v>
      </c>
      <c r="V1094" s="113">
        <f t="shared" si="20909"/>
        <v>0</v>
      </c>
      <c r="W1094" s="113">
        <f t="shared" si="20909"/>
        <v>0</v>
      </c>
      <c r="X1094" s="113">
        <f t="shared" si="20909"/>
        <v>0</v>
      </c>
      <c r="Y1094" s="113">
        <f t="shared" ref="Y1094:AG1094" si="20910">Y1092/$F1092</f>
        <v>0</v>
      </c>
      <c r="Z1094" s="113">
        <f t="shared" si="20910"/>
        <v>0</v>
      </c>
      <c r="AA1094" s="113">
        <f t="shared" si="20910"/>
        <v>0</v>
      </c>
      <c r="AB1094" s="113">
        <f t="shared" si="20910"/>
        <v>0</v>
      </c>
      <c r="AC1094" s="113">
        <f t="shared" si="20910"/>
        <v>0</v>
      </c>
      <c r="AD1094" s="113">
        <f t="shared" si="20910"/>
        <v>0</v>
      </c>
      <c r="AE1094" s="113">
        <f t="shared" si="20910"/>
        <v>0</v>
      </c>
      <c r="AF1094" s="113">
        <f t="shared" si="20910"/>
        <v>0</v>
      </c>
      <c r="AG1094" s="113">
        <f t="shared" si="20910"/>
        <v>0</v>
      </c>
      <c r="AH1094" s="113">
        <f t="shared" ref="AH1094:AK1094" si="20911">AH1092/$F1092</f>
        <v>0</v>
      </c>
      <c r="AI1094" s="113">
        <f t="shared" si="20911"/>
        <v>0</v>
      </c>
      <c r="AJ1094" s="113">
        <f t="shared" si="20911"/>
        <v>0</v>
      </c>
      <c r="AK1094" s="113">
        <f t="shared" si="20911"/>
        <v>0</v>
      </c>
      <c r="AL1094" s="113">
        <f t="shared" ref="AL1094:AT1094" si="20912">AL1092/$F1092</f>
        <v>0</v>
      </c>
      <c r="AM1094" s="113">
        <f t="shared" si="20912"/>
        <v>0</v>
      </c>
      <c r="AN1094" s="113">
        <f t="shared" si="20912"/>
        <v>0</v>
      </c>
      <c r="AO1094" s="113">
        <f t="shared" si="20912"/>
        <v>0</v>
      </c>
      <c r="AP1094" s="113">
        <f t="shared" si="20912"/>
        <v>0</v>
      </c>
      <c r="AQ1094" s="113">
        <f t="shared" si="20912"/>
        <v>0</v>
      </c>
      <c r="AR1094" s="113">
        <f t="shared" si="20912"/>
        <v>0</v>
      </c>
      <c r="AS1094" s="113">
        <f t="shared" si="20912"/>
        <v>0</v>
      </c>
      <c r="AT1094" s="113">
        <f t="shared" si="20912"/>
        <v>0</v>
      </c>
      <c r="AU1094" s="113">
        <f t="shared" ref="AU1094:AX1094" si="20913">AU1092/$F1092</f>
        <v>0</v>
      </c>
      <c r="AV1094" s="113">
        <f t="shared" si="20913"/>
        <v>0</v>
      </c>
      <c r="AW1094" s="113">
        <f t="shared" si="20913"/>
        <v>0</v>
      </c>
      <c r="AX1094" s="113">
        <f t="shared" si="20913"/>
        <v>0</v>
      </c>
      <c r="AY1094" s="113">
        <f t="shared" ref="AY1094:BC1094" si="20914">AY1092/$F1092</f>
        <v>0</v>
      </c>
      <c r="AZ1094" s="113">
        <f t="shared" si="20914"/>
        <v>0</v>
      </c>
      <c r="BA1094" s="113">
        <f t="shared" si="20914"/>
        <v>0</v>
      </c>
      <c r="BB1094" s="113">
        <f t="shared" si="20914"/>
        <v>0</v>
      </c>
      <c r="BC1094" s="113">
        <f t="shared" si="20914"/>
        <v>0</v>
      </c>
      <c r="BD1094" s="113">
        <f t="shared" ref="BD1094:BG1094" si="20915">BD1092/$F1092</f>
        <v>0</v>
      </c>
      <c r="BE1094" s="113">
        <f t="shared" si="20915"/>
        <v>0</v>
      </c>
      <c r="BF1094" s="113">
        <f t="shared" si="20915"/>
        <v>0</v>
      </c>
      <c r="BG1094" s="113">
        <f t="shared" si="20915"/>
        <v>0</v>
      </c>
      <c r="BH1094" s="113">
        <f t="shared" ref="BH1094:BK1094" si="20916">BH1092/$F1092</f>
        <v>0</v>
      </c>
      <c r="BI1094" s="113">
        <f t="shared" si="20916"/>
        <v>0</v>
      </c>
      <c r="BJ1094" s="113">
        <f t="shared" si="20916"/>
        <v>0</v>
      </c>
      <c r="BK1094" s="113">
        <f t="shared" si="20916"/>
        <v>0.16666666666666666</v>
      </c>
      <c r="BL1094" s="113">
        <f t="shared" ref="BL1094:BP1094" si="20917">BL1092/$F1092</f>
        <v>0.16666666666666666</v>
      </c>
      <c r="BM1094" s="113">
        <f t="shared" si="20917"/>
        <v>0.16666666666666666</v>
      </c>
      <c r="BN1094" s="113">
        <f t="shared" si="20917"/>
        <v>0.16666666666666666</v>
      </c>
      <c r="BO1094" s="113">
        <f t="shared" si="20917"/>
        <v>0.16666666666666666</v>
      </c>
      <c r="BP1094" s="113">
        <f t="shared" si="20917"/>
        <v>0.16666666666666666</v>
      </c>
      <c r="BQ1094" s="113">
        <f t="shared" ref="BQ1094:BT1094" si="20918">BQ1092/$F1092</f>
        <v>0</v>
      </c>
      <c r="BR1094" s="113">
        <f t="shared" si="20918"/>
        <v>0</v>
      </c>
      <c r="BS1094" s="113">
        <f t="shared" si="20918"/>
        <v>0</v>
      </c>
      <c r="BT1094" s="113">
        <f t="shared" si="20918"/>
        <v>0</v>
      </c>
      <c r="BU1094" s="113">
        <f t="shared" ref="BU1094:BX1094" si="20919">BU1092/$F1092</f>
        <v>0</v>
      </c>
      <c r="BV1094" s="113">
        <f t="shared" si="20919"/>
        <v>0</v>
      </c>
      <c r="BW1094" s="113">
        <f t="shared" si="20919"/>
        <v>0</v>
      </c>
      <c r="BX1094" s="113">
        <f t="shared" si="20919"/>
        <v>0</v>
      </c>
      <c r="BY1094" s="113">
        <f t="shared" ref="BY1094:CC1094" si="20920">BY1092/$F1092</f>
        <v>0</v>
      </c>
      <c r="BZ1094" s="113">
        <f t="shared" si="20920"/>
        <v>0</v>
      </c>
      <c r="CA1094" s="113">
        <f t="shared" si="20920"/>
        <v>0</v>
      </c>
      <c r="CB1094" s="113">
        <f t="shared" si="20920"/>
        <v>0</v>
      </c>
      <c r="CC1094" s="113">
        <f t="shared" si="20920"/>
        <v>0</v>
      </c>
      <c r="CD1094" s="113">
        <f t="shared" ref="CD1094:CG1094" si="20921">CD1092/$F1092</f>
        <v>0</v>
      </c>
      <c r="CE1094" s="113"/>
      <c r="CF1094" s="113">
        <f t="shared" si="20921"/>
        <v>0</v>
      </c>
      <c r="CG1094" s="113">
        <f t="shared" si="20921"/>
        <v>0</v>
      </c>
      <c r="CH1094" s="114">
        <f>IF(C1092="","",100%-SUM(G1094:CG1094))</f>
        <v>1.1102230246251565E-16</v>
      </c>
      <c r="CI1094" s="115">
        <f>IF(C1092="","",SUM(G1094:CG1094))</f>
        <v>0.99999999999999989</v>
      </c>
      <c r="CJ1094" s="67" t="b">
        <f>IF(C1092="","",SUM(G1094:CG1094)=CI1094)</f>
        <v>1</v>
      </c>
    </row>
    <row r="1095" spans="1:88" s="5" customFormat="1" ht="15" customHeight="1" x14ac:dyDescent="0.3">
      <c r="A1095" s="171" t="s">
        <v>767</v>
      </c>
      <c r="B1095" s="155" t="s">
        <v>768</v>
      </c>
      <c r="C1095" s="168" t="s">
        <v>17</v>
      </c>
      <c r="D1095" s="158">
        <v>312</v>
      </c>
      <c r="E1095" s="161">
        <v>24352</v>
      </c>
      <c r="F1095" s="164">
        <f t="shared" si="19529"/>
        <v>7597824</v>
      </c>
      <c r="G1095" s="108">
        <v>0</v>
      </c>
      <c r="H1095" s="108"/>
      <c r="I1095" s="108"/>
      <c r="J1095" s="108"/>
      <c r="K1095" s="108"/>
      <c r="L1095" s="108"/>
      <c r="M1095" s="108"/>
      <c r="N1095" s="108"/>
      <c r="O1095" s="108"/>
      <c r="P1095" s="108"/>
      <c r="Q1095" s="108"/>
      <c r="R1095" s="108"/>
      <c r="S1095" s="108"/>
      <c r="T1095" s="108"/>
      <c r="U1095" s="108"/>
      <c r="V1095" s="108"/>
      <c r="W1095" s="108"/>
      <c r="X1095" s="108"/>
      <c r="Y1095" s="108"/>
      <c r="Z1095" s="108"/>
      <c r="AA1095" s="108"/>
      <c r="AB1095" s="108"/>
      <c r="AC1095" s="108"/>
      <c r="AD1095" s="108"/>
      <c r="AE1095" s="108"/>
      <c r="AF1095" s="108"/>
      <c r="AG1095" s="108"/>
      <c r="AH1095" s="108"/>
      <c r="AI1095" s="108"/>
      <c r="AJ1095" s="108"/>
      <c r="AK1095" s="108"/>
      <c r="AL1095" s="108"/>
      <c r="AM1095" s="108"/>
      <c r="AN1095" s="108"/>
      <c r="AO1095" s="108"/>
      <c r="AP1095" s="108"/>
      <c r="AQ1095" s="108"/>
      <c r="AR1095" s="108"/>
      <c r="AS1095" s="108"/>
      <c r="AT1095" s="108"/>
      <c r="AU1095" s="108"/>
      <c r="AV1095" s="108"/>
      <c r="AW1095" s="108"/>
      <c r="AX1095" s="108"/>
      <c r="AY1095" s="108"/>
      <c r="AZ1095" s="108"/>
      <c r="BA1095" s="108"/>
      <c r="BB1095" s="108"/>
      <c r="BC1095" s="108"/>
      <c r="BD1095" s="108"/>
      <c r="BE1095" s="108"/>
      <c r="BF1095" s="108"/>
      <c r="BG1095" s="108"/>
      <c r="BH1095" s="108"/>
      <c r="BI1095" s="108"/>
      <c r="BJ1095" s="108"/>
      <c r="BK1095" s="108">
        <f>ROUND($F1095/10,0)</f>
        <v>759782</v>
      </c>
      <c r="BL1095" s="108">
        <f>ROUNDUP($F1095/10,0)</f>
        <v>759783</v>
      </c>
      <c r="BM1095" s="108">
        <f>ROUNDUP($F1095/10,0)</f>
        <v>759783</v>
      </c>
      <c r="BN1095" s="108">
        <f>ROUNDUP($F1095/10,0)</f>
        <v>759783</v>
      </c>
      <c r="BO1095" s="108">
        <f>ROUNDUP($F1095/10,0)</f>
        <v>759783</v>
      </c>
      <c r="BP1095" s="108">
        <f t="shared" ref="BP1095:BT1095" si="20922">ROUND($F1095/10,0)</f>
        <v>759782</v>
      </c>
      <c r="BQ1095" s="108">
        <f t="shared" si="20922"/>
        <v>759782</v>
      </c>
      <c r="BR1095" s="108">
        <f t="shared" si="20922"/>
        <v>759782</v>
      </c>
      <c r="BS1095" s="108">
        <f t="shared" si="20922"/>
        <v>759782</v>
      </c>
      <c r="BT1095" s="108">
        <f t="shared" si="20922"/>
        <v>759782</v>
      </c>
      <c r="BU1095" s="108"/>
      <c r="BV1095" s="108"/>
      <c r="BW1095" s="108"/>
      <c r="BX1095" s="108"/>
      <c r="BY1095" s="108"/>
      <c r="BZ1095" s="108"/>
      <c r="CA1095" s="108"/>
      <c r="CB1095" s="108"/>
      <c r="CC1095" s="108"/>
      <c r="CD1095" s="108"/>
      <c r="CE1095" s="108"/>
      <c r="CF1095" s="108"/>
      <c r="CG1095" s="108"/>
      <c r="CH1095" s="109">
        <f>IF(C1095="","",F1095-SUM(G1095:CG1095))</f>
        <v>0</v>
      </c>
      <c r="CI1095" s="107">
        <f>IF(C1095="","",SUM(G1095:CG1095))</f>
        <v>7597824</v>
      </c>
      <c r="CJ1095" s="67" t="b">
        <f>IF(C1095="","",F1095=CI1095)</f>
        <v>1</v>
      </c>
    </row>
    <row r="1096" spans="1:88" s="5" customFormat="1" x14ac:dyDescent="0.3">
      <c r="A1096" s="172"/>
      <c r="B1096" s="156"/>
      <c r="C1096" s="169"/>
      <c r="D1096" s="159"/>
      <c r="E1096" s="162"/>
      <c r="F1096" s="165"/>
      <c r="G1096" s="110">
        <v>0</v>
      </c>
      <c r="H1096" s="110"/>
      <c r="I1096" s="110"/>
      <c r="J1096" s="110"/>
      <c r="K1096" s="110"/>
      <c r="L1096" s="110"/>
      <c r="M1096" s="110"/>
      <c r="N1096" s="110"/>
      <c r="O1096" s="110"/>
      <c r="P1096" s="110"/>
      <c r="Q1096" s="110"/>
      <c r="R1096" s="110"/>
      <c r="S1096" s="110"/>
      <c r="T1096" s="110"/>
      <c r="U1096" s="110">
        <f t="shared" ref="U1096" si="20923">ROUND(U1095/$E1095,2)</f>
        <v>0</v>
      </c>
      <c r="V1096" s="110">
        <f t="shared" ref="V1096" si="20924">ROUND(V1095/$E1095,2)</f>
        <v>0</v>
      </c>
      <c r="W1096" s="110">
        <f t="shared" ref="W1096" si="20925">ROUND(W1095/$E1095,2)</f>
        <v>0</v>
      </c>
      <c r="X1096" s="110">
        <f t="shared" ref="X1096" si="20926">ROUND(X1095/$E1095,2)</f>
        <v>0</v>
      </c>
      <c r="Y1096" s="110">
        <f t="shared" ref="Y1096" si="20927">ROUND(Y1095/$E1095,2)</f>
        <v>0</v>
      </c>
      <c r="Z1096" s="110">
        <f t="shared" ref="Z1096" si="20928">ROUND(Z1095/$E1095,2)</f>
        <v>0</v>
      </c>
      <c r="AA1096" s="110">
        <f t="shared" ref="AA1096" si="20929">ROUND(AA1095/$E1095,2)</f>
        <v>0</v>
      </c>
      <c r="AB1096" s="110">
        <f t="shared" ref="AB1096" si="20930">ROUND(AB1095/$E1095,2)</f>
        <v>0</v>
      </c>
      <c r="AC1096" s="110">
        <f t="shared" ref="AC1096" si="20931">ROUND(AC1095/$E1095,2)</f>
        <v>0</v>
      </c>
      <c r="AD1096" s="110">
        <f t="shared" ref="AD1096" si="20932">ROUND(AD1095/$E1095,2)</f>
        <v>0</v>
      </c>
      <c r="AE1096" s="110">
        <f t="shared" ref="AE1096" si="20933">ROUND(AE1095/$E1095,2)</f>
        <v>0</v>
      </c>
      <c r="AF1096" s="110">
        <f t="shared" ref="AF1096" si="20934">ROUND(AF1095/$E1095,2)</f>
        <v>0</v>
      </c>
      <c r="AG1096" s="110">
        <f t="shared" ref="AG1096" si="20935">ROUND(AG1095/$E1095,2)</f>
        <v>0</v>
      </c>
      <c r="AH1096" s="110">
        <f t="shared" ref="AH1096" si="20936">ROUND(AH1095/$E1095,2)</f>
        <v>0</v>
      </c>
      <c r="AI1096" s="110">
        <f t="shared" ref="AI1096" si="20937">ROUND(AI1095/$E1095,2)</f>
        <v>0</v>
      </c>
      <c r="AJ1096" s="110">
        <f t="shared" ref="AJ1096" si="20938">ROUND(AJ1095/$E1095,2)</f>
        <v>0</v>
      </c>
      <c r="AK1096" s="110">
        <f t="shared" ref="AK1096" si="20939">ROUND(AK1095/$E1095,2)</f>
        <v>0</v>
      </c>
      <c r="AL1096" s="110">
        <f t="shared" ref="AL1096" si="20940">ROUND(AL1095/$E1095,2)</f>
        <v>0</v>
      </c>
      <c r="AM1096" s="110">
        <f t="shared" ref="AM1096" si="20941">ROUND(AM1095/$E1095,2)</f>
        <v>0</v>
      </c>
      <c r="AN1096" s="110">
        <f t="shared" ref="AN1096" si="20942">ROUND(AN1095/$E1095,2)</f>
        <v>0</v>
      </c>
      <c r="AO1096" s="110">
        <f t="shared" ref="AO1096" si="20943">ROUND(AO1095/$E1095,2)</f>
        <v>0</v>
      </c>
      <c r="AP1096" s="110">
        <f t="shared" ref="AP1096" si="20944">ROUND(AP1095/$E1095,2)</f>
        <v>0</v>
      </c>
      <c r="AQ1096" s="110">
        <f t="shared" ref="AQ1096" si="20945">ROUND(AQ1095/$E1095,2)</f>
        <v>0</v>
      </c>
      <c r="AR1096" s="110">
        <f t="shared" ref="AR1096" si="20946">ROUND(AR1095/$E1095,2)</f>
        <v>0</v>
      </c>
      <c r="AS1096" s="110">
        <f t="shared" ref="AS1096" si="20947">ROUND(AS1095/$E1095,2)</f>
        <v>0</v>
      </c>
      <c r="AT1096" s="110">
        <f t="shared" ref="AT1096" si="20948">ROUND(AT1095/$E1095,2)</f>
        <v>0</v>
      </c>
      <c r="AU1096" s="110">
        <f t="shared" ref="AU1096" si="20949">ROUND(AU1095/$E1095,2)</f>
        <v>0</v>
      </c>
      <c r="AV1096" s="110">
        <f t="shared" ref="AV1096" si="20950">ROUND(AV1095/$E1095,2)</f>
        <v>0</v>
      </c>
      <c r="AW1096" s="110">
        <f t="shared" ref="AW1096" si="20951">ROUND(AW1095/$E1095,2)</f>
        <v>0</v>
      </c>
      <c r="AX1096" s="110">
        <f t="shared" ref="AX1096" si="20952">ROUND(AX1095/$E1095,2)</f>
        <v>0</v>
      </c>
      <c r="AY1096" s="110">
        <f t="shared" ref="AY1096" si="20953">ROUND(AY1095/$E1095,2)</f>
        <v>0</v>
      </c>
      <c r="AZ1096" s="110">
        <f t="shared" ref="AZ1096" si="20954">ROUND(AZ1095/$E1095,2)</f>
        <v>0</v>
      </c>
      <c r="BA1096" s="110">
        <f t="shared" ref="BA1096" si="20955">ROUND(BA1095/$E1095,2)</f>
        <v>0</v>
      </c>
      <c r="BB1096" s="110">
        <f t="shared" ref="BB1096" si="20956">ROUND(BB1095/$E1095,2)</f>
        <v>0</v>
      </c>
      <c r="BC1096" s="110">
        <f t="shared" ref="BC1096" si="20957">ROUND(BC1095/$E1095,2)</f>
        <v>0</v>
      </c>
      <c r="BD1096" s="110">
        <f t="shared" ref="BD1096" si="20958">ROUND(BD1095/$E1095,2)</f>
        <v>0</v>
      </c>
      <c r="BE1096" s="110">
        <f t="shared" ref="BE1096" si="20959">ROUND(BE1095/$E1095,2)</f>
        <v>0</v>
      </c>
      <c r="BF1096" s="110">
        <f t="shared" ref="BF1096" si="20960">ROUND(BF1095/$E1095,2)</f>
        <v>0</v>
      </c>
      <c r="BG1096" s="110">
        <f t="shared" ref="BG1096" si="20961">ROUND(BG1095/$E1095,2)</f>
        <v>0</v>
      </c>
      <c r="BH1096" s="110">
        <f t="shared" ref="BH1096" si="20962">ROUND(BH1095/$E1095,2)</f>
        <v>0</v>
      </c>
      <c r="BI1096" s="110">
        <f t="shared" ref="BI1096" si="20963">ROUND(BI1095/$E1095,2)</f>
        <v>0</v>
      </c>
      <c r="BJ1096" s="110">
        <f t="shared" ref="BJ1096" si="20964">ROUND(BJ1095/$E1095,2)</f>
        <v>0</v>
      </c>
      <c r="BK1096" s="110">
        <f t="shared" ref="BK1096" si="20965">ROUND(BK1095/$E1095,2)</f>
        <v>31.2</v>
      </c>
      <c r="BL1096" s="110">
        <f t="shared" ref="BL1096" si="20966">ROUND(BL1095/$E1095,2)</f>
        <v>31.2</v>
      </c>
      <c r="BM1096" s="110">
        <f t="shared" ref="BM1096" si="20967">ROUND(BM1095/$E1095,2)</f>
        <v>31.2</v>
      </c>
      <c r="BN1096" s="110">
        <f t="shared" ref="BN1096" si="20968">ROUND(BN1095/$E1095,2)</f>
        <v>31.2</v>
      </c>
      <c r="BO1096" s="110">
        <f t="shared" ref="BO1096" si="20969">ROUND(BO1095/$E1095,2)</f>
        <v>31.2</v>
      </c>
      <c r="BP1096" s="110">
        <f t="shared" ref="BP1096" si="20970">ROUND(BP1095/$E1095,2)</f>
        <v>31.2</v>
      </c>
      <c r="BQ1096" s="110">
        <f t="shared" ref="BQ1096" si="20971">ROUND(BQ1095/$E1095,2)</f>
        <v>31.2</v>
      </c>
      <c r="BR1096" s="110">
        <f t="shared" ref="BR1096" si="20972">ROUND(BR1095/$E1095,2)</f>
        <v>31.2</v>
      </c>
      <c r="BS1096" s="110">
        <f t="shared" ref="BS1096" si="20973">ROUND(BS1095/$E1095,2)</f>
        <v>31.2</v>
      </c>
      <c r="BT1096" s="110">
        <f t="shared" ref="BT1096" si="20974">ROUND(BT1095/$E1095,2)</f>
        <v>31.2</v>
      </c>
      <c r="BU1096" s="110">
        <f t="shared" ref="BU1096" si="20975">ROUND(BU1095/$E1095,2)</f>
        <v>0</v>
      </c>
      <c r="BV1096" s="110">
        <f t="shared" ref="BV1096" si="20976">ROUND(BV1095/$E1095,2)</f>
        <v>0</v>
      </c>
      <c r="BW1096" s="110">
        <f t="shared" ref="BW1096" si="20977">ROUND(BW1095/$E1095,2)</f>
        <v>0</v>
      </c>
      <c r="BX1096" s="110">
        <f t="shared" ref="BX1096" si="20978">ROUND(BX1095/$E1095,2)</f>
        <v>0</v>
      </c>
      <c r="BY1096" s="110">
        <f t="shared" ref="BY1096" si="20979">ROUND(BY1095/$E1095,2)</f>
        <v>0</v>
      </c>
      <c r="BZ1096" s="110">
        <f t="shared" ref="BZ1096" si="20980">ROUND(BZ1095/$E1095,2)</f>
        <v>0</v>
      </c>
      <c r="CA1096" s="110">
        <f t="shared" ref="CA1096" si="20981">ROUND(CA1095/$E1095,2)</f>
        <v>0</v>
      </c>
      <c r="CB1096" s="110">
        <f t="shared" ref="CB1096" si="20982">ROUND(CB1095/$E1095,2)</f>
        <v>0</v>
      </c>
      <c r="CC1096" s="110">
        <f t="shared" ref="CC1096" si="20983">ROUND(CC1095/$E1095,2)</f>
        <v>0</v>
      </c>
      <c r="CD1096" s="110">
        <f t="shared" ref="CD1096" si="20984">ROUND(CD1095/$E1095,2)</f>
        <v>0</v>
      </c>
      <c r="CE1096" s="110"/>
      <c r="CF1096" s="110">
        <f t="shared" ref="CF1096" si="20985">ROUND(CF1095/$E1095,2)</f>
        <v>0</v>
      </c>
      <c r="CG1096" s="110">
        <f t="shared" ref="CG1096" si="20986">ROUND(CG1095/$E1095,2)</f>
        <v>0</v>
      </c>
      <c r="CH1096" s="111">
        <f>IF(C1095="","",D1095-SUM(G1096:CG1096))</f>
        <v>5.6843418860808015E-14</v>
      </c>
      <c r="CI1096" s="112">
        <f>IF(C1095="","",SUM(G1096:CG1096))</f>
        <v>311.99999999999994</v>
      </c>
      <c r="CJ1096" s="67" t="b">
        <f>IF(C1095="","",D1095=CI1096)</f>
        <v>1</v>
      </c>
    </row>
    <row r="1097" spans="1:88" s="5" customFormat="1" x14ac:dyDescent="0.3">
      <c r="A1097" s="173"/>
      <c r="B1097" s="157"/>
      <c r="C1097" s="170"/>
      <c r="D1097" s="160"/>
      <c r="E1097" s="163"/>
      <c r="F1097" s="166"/>
      <c r="G1097" s="113">
        <v>0</v>
      </c>
      <c r="H1097" s="113"/>
      <c r="I1097" s="113"/>
      <c r="J1097" s="113"/>
      <c r="K1097" s="113"/>
      <c r="L1097" s="113"/>
      <c r="M1097" s="113"/>
      <c r="N1097" s="113"/>
      <c r="O1097" s="113"/>
      <c r="P1097" s="113"/>
      <c r="Q1097" s="113"/>
      <c r="R1097" s="113"/>
      <c r="S1097" s="113"/>
      <c r="T1097" s="113"/>
      <c r="U1097" s="113">
        <f t="shared" ref="U1097:X1097" si="20987">U1095/$F1095</f>
        <v>0</v>
      </c>
      <c r="V1097" s="113">
        <f t="shared" si="20987"/>
        <v>0</v>
      </c>
      <c r="W1097" s="113">
        <f t="shared" si="20987"/>
        <v>0</v>
      </c>
      <c r="X1097" s="113">
        <f t="shared" si="20987"/>
        <v>0</v>
      </c>
      <c r="Y1097" s="113">
        <f t="shared" ref="Y1097:AG1097" si="20988">Y1095/$F1095</f>
        <v>0</v>
      </c>
      <c r="Z1097" s="113">
        <f t="shared" si="20988"/>
        <v>0</v>
      </c>
      <c r="AA1097" s="113">
        <f t="shared" si="20988"/>
        <v>0</v>
      </c>
      <c r="AB1097" s="113">
        <f t="shared" si="20988"/>
        <v>0</v>
      </c>
      <c r="AC1097" s="113">
        <f t="shared" si="20988"/>
        <v>0</v>
      </c>
      <c r="AD1097" s="113">
        <f t="shared" si="20988"/>
        <v>0</v>
      </c>
      <c r="AE1097" s="113">
        <f t="shared" si="20988"/>
        <v>0</v>
      </c>
      <c r="AF1097" s="113">
        <f t="shared" si="20988"/>
        <v>0</v>
      </c>
      <c r="AG1097" s="113">
        <f t="shared" si="20988"/>
        <v>0</v>
      </c>
      <c r="AH1097" s="113">
        <f t="shared" ref="AH1097:AK1097" si="20989">AH1095/$F1095</f>
        <v>0</v>
      </c>
      <c r="AI1097" s="113">
        <f t="shared" si="20989"/>
        <v>0</v>
      </c>
      <c r="AJ1097" s="113">
        <f t="shared" si="20989"/>
        <v>0</v>
      </c>
      <c r="AK1097" s="113">
        <f t="shared" si="20989"/>
        <v>0</v>
      </c>
      <c r="AL1097" s="113">
        <f t="shared" ref="AL1097:AT1097" si="20990">AL1095/$F1095</f>
        <v>0</v>
      </c>
      <c r="AM1097" s="113">
        <f t="shared" si="20990"/>
        <v>0</v>
      </c>
      <c r="AN1097" s="113">
        <f t="shared" si="20990"/>
        <v>0</v>
      </c>
      <c r="AO1097" s="113">
        <f t="shared" si="20990"/>
        <v>0</v>
      </c>
      <c r="AP1097" s="113">
        <f t="shared" si="20990"/>
        <v>0</v>
      </c>
      <c r="AQ1097" s="113">
        <f t="shared" si="20990"/>
        <v>0</v>
      </c>
      <c r="AR1097" s="113">
        <f t="shared" si="20990"/>
        <v>0</v>
      </c>
      <c r="AS1097" s="113">
        <f t="shared" si="20990"/>
        <v>0</v>
      </c>
      <c r="AT1097" s="113">
        <f t="shared" si="20990"/>
        <v>0</v>
      </c>
      <c r="AU1097" s="113">
        <f t="shared" ref="AU1097:AX1097" si="20991">AU1095/$F1095</f>
        <v>0</v>
      </c>
      <c r="AV1097" s="113">
        <f t="shared" si="20991"/>
        <v>0</v>
      </c>
      <c r="AW1097" s="113">
        <f t="shared" si="20991"/>
        <v>0</v>
      </c>
      <c r="AX1097" s="113">
        <f t="shared" si="20991"/>
        <v>0</v>
      </c>
      <c r="AY1097" s="113">
        <f t="shared" ref="AY1097:BC1097" si="20992">AY1095/$F1095</f>
        <v>0</v>
      </c>
      <c r="AZ1097" s="113">
        <f t="shared" si="20992"/>
        <v>0</v>
      </c>
      <c r="BA1097" s="113">
        <f t="shared" si="20992"/>
        <v>0</v>
      </c>
      <c r="BB1097" s="113">
        <f t="shared" si="20992"/>
        <v>0</v>
      </c>
      <c r="BC1097" s="113">
        <f t="shared" si="20992"/>
        <v>0</v>
      </c>
      <c r="BD1097" s="113">
        <f t="shared" ref="BD1097:BG1097" si="20993">BD1095/$F1095</f>
        <v>0</v>
      </c>
      <c r="BE1097" s="113">
        <f t="shared" si="20993"/>
        <v>0</v>
      </c>
      <c r="BF1097" s="113">
        <f t="shared" si="20993"/>
        <v>0</v>
      </c>
      <c r="BG1097" s="113">
        <f t="shared" si="20993"/>
        <v>0</v>
      </c>
      <c r="BH1097" s="113">
        <f t="shared" ref="BH1097:BK1097" si="20994">BH1095/$F1095</f>
        <v>0</v>
      </c>
      <c r="BI1097" s="113">
        <f t="shared" si="20994"/>
        <v>0</v>
      </c>
      <c r="BJ1097" s="113">
        <f t="shared" si="20994"/>
        <v>0</v>
      </c>
      <c r="BK1097" s="113">
        <f t="shared" si="20994"/>
        <v>9.9999947353347482E-2</v>
      </c>
      <c r="BL1097" s="113">
        <f t="shared" ref="BL1097:BP1097" si="20995">BL1095/$F1095</f>
        <v>0.10000007896997877</v>
      </c>
      <c r="BM1097" s="113">
        <f t="shared" si="20995"/>
        <v>0.10000007896997877</v>
      </c>
      <c r="BN1097" s="113">
        <f t="shared" si="20995"/>
        <v>0.10000007896997877</v>
      </c>
      <c r="BO1097" s="113">
        <f t="shared" si="20995"/>
        <v>0.10000007896997877</v>
      </c>
      <c r="BP1097" s="113">
        <f t="shared" si="20995"/>
        <v>9.9999947353347482E-2</v>
      </c>
      <c r="BQ1097" s="113">
        <f t="shared" ref="BQ1097:BT1097" si="20996">BQ1095/$F1095</f>
        <v>9.9999947353347482E-2</v>
      </c>
      <c r="BR1097" s="113">
        <f t="shared" si="20996"/>
        <v>9.9999947353347482E-2</v>
      </c>
      <c r="BS1097" s="113">
        <f t="shared" si="20996"/>
        <v>9.9999947353347482E-2</v>
      </c>
      <c r="BT1097" s="113">
        <f t="shared" si="20996"/>
        <v>9.9999947353347482E-2</v>
      </c>
      <c r="BU1097" s="113">
        <f t="shared" ref="BU1097:BX1097" si="20997">BU1095/$F1095</f>
        <v>0</v>
      </c>
      <c r="BV1097" s="113">
        <f t="shared" si="20997"/>
        <v>0</v>
      </c>
      <c r="BW1097" s="113">
        <f t="shared" si="20997"/>
        <v>0</v>
      </c>
      <c r="BX1097" s="113">
        <f t="shared" si="20997"/>
        <v>0</v>
      </c>
      <c r="BY1097" s="113">
        <f t="shared" ref="BY1097:CC1097" si="20998">BY1095/$F1095</f>
        <v>0</v>
      </c>
      <c r="BZ1097" s="113">
        <f t="shared" si="20998"/>
        <v>0</v>
      </c>
      <c r="CA1097" s="113">
        <f t="shared" si="20998"/>
        <v>0</v>
      </c>
      <c r="CB1097" s="113">
        <f t="shared" si="20998"/>
        <v>0</v>
      </c>
      <c r="CC1097" s="113">
        <f t="shared" si="20998"/>
        <v>0</v>
      </c>
      <c r="CD1097" s="113">
        <f t="shared" ref="CD1097:CG1097" si="20999">CD1095/$F1095</f>
        <v>0</v>
      </c>
      <c r="CE1097" s="113"/>
      <c r="CF1097" s="113">
        <f t="shared" si="20999"/>
        <v>0</v>
      </c>
      <c r="CG1097" s="113">
        <f t="shared" si="20999"/>
        <v>0</v>
      </c>
      <c r="CH1097" s="114">
        <f>IF(C1095="","",100%-SUM(G1097:CG1097))</f>
        <v>0</v>
      </c>
      <c r="CI1097" s="115">
        <f>IF(C1095="","",SUM(G1097:CG1097))</f>
        <v>1</v>
      </c>
      <c r="CJ1097" s="67" t="b">
        <f>IF(C1095="","",SUM(G1097:CG1097)=CI1097)</f>
        <v>1</v>
      </c>
    </row>
    <row r="1098" spans="1:88" s="5" customFormat="1" ht="15" customHeight="1" x14ac:dyDescent="0.3">
      <c r="A1098" s="171" t="s">
        <v>769</v>
      </c>
      <c r="B1098" s="155" t="s">
        <v>770</v>
      </c>
      <c r="C1098" s="168" t="s">
        <v>17</v>
      </c>
      <c r="D1098" s="158">
        <v>156</v>
      </c>
      <c r="E1098" s="161">
        <v>33149</v>
      </c>
      <c r="F1098" s="164">
        <f t="shared" si="19529"/>
        <v>5171244</v>
      </c>
      <c r="G1098" s="108">
        <v>0</v>
      </c>
      <c r="H1098" s="108"/>
      <c r="I1098" s="108"/>
      <c r="J1098" s="108"/>
      <c r="K1098" s="108"/>
      <c r="L1098" s="108"/>
      <c r="M1098" s="108"/>
      <c r="N1098" s="108"/>
      <c r="O1098" s="108"/>
      <c r="P1098" s="108"/>
      <c r="Q1098" s="108"/>
      <c r="R1098" s="108"/>
      <c r="S1098" s="108"/>
      <c r="T1098" s="108"/>
      <c r="U1098" s="108"/>
      <c r="V1098" s="108"/>
      <c r="W1098" s="108"/>
      <c r="X1098" s="108"/>
      <c r="Y1098" s="108"/>
      <c r="Z1098" s="108"/>
      <c r="AA1098" s="108"/>
      <c r="AB1098" s="108"/>
      <c r="AC1098" s="108"/>
      <c r="AD1098" s="108"/>
      <c r="AE1098" s="108"/>
      <c r="AF1098" s="108"/>
      <c r="AG1098" s="108"/>
      <c r="AH1098" s="108"/>
      <c r="AI1098" s="108"/>
      <c r="AJ1098" s="108"/>
      <c r="AK1098" s="108"/>
      <c r="AL1098" s="108"/>
      <c r="AM1098" s="108"/>
      <c r="AN1098" s="108"/>
      <c r="AO1098" s="108"/>
      <c r="AP1098" s="108"/>
      <c r="AQ1098" s="108"/>
      <c r="AR1098" s="108"/>
      <c r="AS1098" s="108"/>
      <c r="AT1098" s="108"/>
      <c r="AU1098" s="108"/>
      <c r="AV1098" s="108"/>
      <c r="AW1098" s="108"/>
      <c r="AX1098" s="108"/>
      <c r="AY1098" s="108"/>
      <c r="AZ1098" s="108"/>
      <c r="BA1098" s="108"/>
      <c r="BB1098" s="108"/>
      <c r="BC1098" s="108"/>
      <c r="BD1098" s="108"/>
      <c r="BE1098" s="108"/>
      <c r="BF1098" s="108"/>
      <c r="BG1098" s="108">
        <f>ROUND($F1098/10,0)</f>
        <v>517124</v>
      </c>
      <c r="BH1098" s="108">
        <f>ROUNDUP($F1098/10,0)</f>
        <v>517125</v>
      </c>
      <c r="BI1098" s="108">
        <f>ROUNDUP($F1098/10,0)</f>
        <v>517125</v>
      </c>
      <c r="BJ1098" s="108">
        <f>ROUNDUP($F1098/10,0)</f>
        <v>517125</v>
      </c>
      <c r="BK1098" s="108">
        <f t="shared" ref="BK1098" si="21000">ROUND($F1098/10,0)</f>
        <v>517124</v>
      </c>
      <c r="BL1098" s="108">
        <f>ROUNDUP($F1098/10,0)</f>
        <v>517125</v>
      </c>
      <c r="BM1098" s="108">
        <f t="shared" ref="BM1098:BP1098" si="21001">ROUND($F1098/10,0)</f>
        <v>517124</v>
      </c>
      <c r="BN1098" s="108">
        <f t="shared" si="21001"/>
        <v>517124</v>
      </c>
      <c r="BO1098" s="108">
        <f t="shared" si="21001"/>
        <v>517124</v>
      </c>
      <c r="BP1098" s="108">
        <f t="shared" si="21001"/>
        <v>517124</v>
      </c>
      <c r="BQ1098" s="108"/>
      <c r="BR1098" s="108"/>
      <c r="BS1098" s="108"/>
      <c r="BT1098" s="108"/>
      <c r="BU1098" s="108"/>
      <c r="BV1098" s="108"/>
      <c r="BW1098" s="108"/>
      <c r="BX1098" s="108"/>
      <c r="BY1098" s="108"/>
      <c r="BZ1098" s="108"/>
      <c r="CA1098" s="108"/>
      <c r="CB1098" s="108"/>
      <c r="CC1098" s="108"/>
      <c r="CD1098" s="108"/>
      <c r="CE1098" s="108"/>
      <c r="CF1098" s="108"/>
      <c r="CG1098" s="108"/>
      <c r="CH1098" s="109">
        <f>IF(C1098="","",F1098-SUM(G1098:CG1098))</f>
        <v>0</v>
      </c>
      <c r="CI1098" s="107">
        <f>IF(C1098="","",SUM(G1098:CG1098))</f>
        <v>5171244</v>
      </c>
      <c r="CJ1098" s="67" t="b">
        <f>IF(C1098="","",F1098=CI1098)</f>
        <v>1</v>
      </c>
    </row>
    <row r="1099" spans="1:88" s="5" customFormat="1" x14ac:dyDescent="0.3">
      <c r="A1099" s="172"/>
      <c r="B1099" s="156"/>
      <c r="C1099" s="169"/>
      <c r="D1099" s="159"/>
      <c r="E1099" s="162"/>
      <c r="F1099" s="165"/>
      <c r="G1099" s="110">
        <v>0</v>
      </c>
      <c r="H1099" s="110"/>
      <c r="I1099" s="110"/>
      <c r="J1099" s="110"/>
      <c r="K1099" s="110"/>
      <c r="L1099" s="110"/>
      <c r="M1099" s="110"/>
      <c r="N1099" s="110"/>
      <c r="O1099" s="110"/>
      <c r="P1099" s="110"/>
      <c r="Q1099" s="110"/>
      <c r="R1099" s="110"/>
      <c r="S1099" s="110"/>
      <c r="T1099" s="110"/>
      <c r="U1099" s="110">
        <f t="shared" ref="U1099" si="21002">ROUND(U1098/$E1098,2)</f>
        <v>0</v>
      </c>
      <c r="V1099" s="110">
        <f t="shared" ref="V1099" si="21003">ROUND(V1098/$E1098,2)</f>
        <v>0</v>
      </c>
      <c r="W1099" s="110">
        <f t="shared" ref="W1099" si="21004">ROUND(W1098/$E1098,2)</f>
        <v>0</v>
      </c>
      <c r="X1099" s="110">
        <f t="shared" ref="X1099" si="21005">ROUND(X1098/$E1098,2)</f>
        <v>0</v>
      </c>
      <c r="Y1099" s="110">
        <f t="shared" ref="Y1099" si="21006">ROUND(Y1098/$E1098,2)</f>
        <v>0</v>
      </c>
      <c r="Z1099" s="110">
        <f t="shared" ref="Z1099" si="21007">ROUND(Z1098/$E1098,2)</f>
        <v>0</v>
      </c>
      <c r="AA1099" s="110">
        <f t="shared" ref="AA1099" si="21008">ROUND(AA1098/$E1098,2)</f>
        <v>0</v>
      </c>
      <c r="AB1099" s="110">
        <f t="shared" ref="AB1099" si="21009">ROUND(AB1098/$E1098,2)</f>
        <v>0</v>
      </c>
      <c r="AC1099" s="110">
        <f t="shared" ref="AC1099" si="21010">ROUND(AC1098/$E1098,2)</f>
        <v>0</v>
      </c>
      <c r="AD1099" s="110">
        <f t="shared" ref="AD1099" si="21011">ROUND(AD1098/$E1098,2)</f>
        <v>0</v>
      </c>
      <c r="AE1099" s="110">
        <f t="shared" ref="AE1099" si="21012">ROUND(AE1098/$E1098,2)</f>
        <v>0</v>
      </c>
      <c r="AF1099" s="110">
        <f t="shared" ref="AF1099" si="21013">ROUND(AF1098/$E1098,2)</f>
        <v>0</v>
      </c>
      <c r="AG1099" s="110">
        <f t="shared" ref="AG1099" si="21014">ROUND(AG1098/$E1098,2)</f>
        <v>0</v>
      </c>
      <c r="AH1099" s="110">
        <f t="shared" ref="AH1099" si="21015">ROUND(AH1098/$E1098,2)</f>
        <v>0</v>
      </c>
      <c r="AI1099" s="110">
        <f t="shared" ref="AI1099" si="21016">ROUND(AI1098/$E1098,2)</f>
        <v>0</v>
      </c>
      <c r="AJ1099" s="110">
        <f t="shared" ref="AJ1099" si="21017">ROUND(AJ1098/$E1098,2)</f>
        <v>0</v>
      </c>
      <c r="AK1099" s="110">
        <f t="shared" ref="AK1099" si="21018">ROUND(AK1098/$E1098,2)</f>
        <v>0</v>
      </c>
      <c r="AL1099" s="110">
        <f t="shared" ref="AL1099" si="21019">ROUND(AL1098/$E1098,2)</f>
        <v>0</v>
      </c>
      <c r="AM1099" s="110">
        <f t="shared" ref="AM1099" si="21020">ROUND(AM1098/$E1098,2)</f>
        <v>0</v>
      </c>
      <c r="AN1099" s="110">
        <f t="shared" ref="AN1099" si="21021">ROUND(AN1098/$E1098,2)</f>
        <v>0</v>
      </c>
      <c r="AO1099" s="110">
        <f t="shared" ref="AO1099" si="21022">ROUND(AO1098/$E1098,2)</f>
        <v>0</v>
      </c>
      <c r="AP1099" s="110">
        <f t="shared" ref="AP1099" si="21023">ROUND(AP1098/$E1098,2)</f>
        <v>0</v>
      </c>
      <c r="AQ1099" s="110">
        <f t="shared" ref="AQ1099" si="21024">ROUND(AQ1098/$E1098,2)</f>
        <v>0</v>
      </c>
      <c r="AR1099" s="110">
        <f t="shared" ref="AR1099" si="21025">ROUND(AR1098/$E1098,2)</f>
        <v>0</v>
      </c>
      <c r="AS1099" s="110">
        <f t="shared" ref="AS1099" si="21026">ROUND(AS1098/$E1098,2)</f>
        <v>0</v>
      </c>
      <c r="AT1099" s="110">
        <f t="shared" ref="AT1099" si="21027">ROUND(AT1098/$E1098,2)</f>
        <v>0</v>
      </c>
      <c r="AU1099" s="110">
        <f t="shared" ref="AU1099" si="21028">ROUND(AU1098/$E1098,2)</f>
        <v>0</v>
      </c>
      <c r="AV1099" s="110">
        <f t="shared" ref="AV1099" si="21029">ROUND(AV1098/$E1098,2)</f>
        <v>0</v>
      </c>
      <c r="AW1099" s="110">
        <f t="shared" ref="AW1099" si="21030">ROUND(AW1098/$E1098,2)</f>
        <v>0</v>
      </c>
      <c r="AX1099" s="110">
        <f t="shared" ref="AX1099" si="21031">ROUND(AX1098/$E1098,2)</f>
        <v>0</v>
      </c>
      <c r="AY1099" s="110">
        <f t="shared" ref="AY1099" si="21032">ROUND(AY1098/$E1098,2)</f>
        <v>0</v>
      </c>
      <c r="AZ1099" s="110">
        <f t="shared" ref="AZ1099" si="21033">ROUND(AZ1098/$E1098,2)</f>
        <v>0</v>
      </c>
      <c r="BA1099" s="110">
        <f t="shared" ref="BA1099" si="21034">ROUND(BA1098/$E1098,2)</f>
        <v>0</v>
      </c>
      <c r="BB1099" s="110">
        <f t="shared" ref="BB1099" si="21035">ROUND(BB1098/$E1098,2)</f>
        <v>0</v>
      </c>
      <c r="BC1099" s="110">
        <f t="shared" ref="BC1099" si="21036">ROUND(BC1098/$E1098,2)</f>
        <v>0</v>
      </c>
      <c r="BD1099" s="110">
        <f t="shared" ref="BD1099" si="21037">ROUND(BD1098/$E1098,2)</f>
        <v>0</v>
      </c>
      <c r="BE1099" s="110">
        <f t="shared" ref="BE1099" si="21038">ROUND(BE1098/$E1098,2)</f>
        <v>0</v>
      </c>
      <c r="BF1099" s="110">
        <f t="shared" ref="BF1099" si="21039">ROUND(BF1098/$E1098,2)</f>
        <v>0</v>
      </c>
      <c r="BG1099" s="110">
        <f t="shared" ref="BG1099" si="21040">ROUND(BG1098/$E1098,2)</f>
        <v>15.6</v>
      </c>
      <c r="BH1099" s="110">
        <f t="shared" ref="BH1099" si="21041">ROUND(BH1098/$E1098,2)</f>
        <v>15.6</v>
      </c>
      <c r="BI1099" s="110">
        <f t="shared" ref="BI1099" si="21042">ROUND(BI1098/$E1098,2)</f>
        <v>15.6</v>
      </c>
      <c r="BJ1099" s="110">
        <f t="shared" ref="BJ1099" si="21043">ROUND(BJ1098/$E1098,2)</f>
        <v>15.6</v>
      </c>
      <c r="BK1099" s="110">
        <f t="shared" ref="BK1099" si="21044">ROUND(BK1098/$E1098,2)</f>
        <v>15.6</v>
      </c>
      <c r="BL1099" s="110">
        <f t="shared" ref="BL1099" si="21045">ROUND(BL1098/$E1098,2)</f>
        <v>15.6</v>
      </c>
      <c r="BM1099" s="110">
        <f t="shared" ref="BM1099" si="21046">ROUND(BM1098/$E1098,2)</f>
        <v>15.6</v>
      </c>
      <c r="BN1099" s="110">
        <f t="shared" ref="BN1099" si="21047">ROUND(BN1098/$E1098,2)</f>
        <v>15.6</v>
      </c>
      <c r="BO1099" s="110">
        <f t="shared" ref="BO1099" si="21048">ROUND(BO1098/$E1098,2)</f>
        <v>15.6</v>
      </c>
      <c r="BP1099" s="110">
        <f t="shared" ref="BP1099" si="21049">ROUND(BP1098/$E1098,2)</f>
        <v>15.6</v>
      </c>
      <c r="BQ1099" s="110">
        <f t="shared" ref="BQ1099" si="21050">ROUND(BQ1098/$E1098,2)</f>
        <v>0</v>
      </c>
      <c r="BR1099" s="110">
        <f t="shared" ref="BR1099" si="21051">ROUND(BR1098/$E1098,2)</f>
        <v>0</v>
      </c>
      <c r="BS1099" s="110">
        <f t="shared" ref="BS1099" si="21052">ROUND(BS1098/$E1098,2)</f>
        <v>0</v>
      </c>
      <c r="BT1099" s="110">
        <f t="shared" ref="BT1099" si="21053">ROUND(BT1098/$E1098,2)</f>
        <v>0</v>
      </c>
      <c r="BU1099" s="110">
        <f t="shared" ref="BU1099" si="21054">ROUND(BU1098/$E1098,2)</f>
        <v>0</v>
      </c>
      <c r="BV1099" s="110">
        <f t="shared" ref="BV1099" si="21055">ROUND(BV1098/$E1098,2)</f>
        <v>0</v>
      </c>
      <c r="BW1099" s="110">
        <f t="shared" ref="BW1099" si="21056">ROUND(BW1098/$E1098,2)</f>
        <v>0</v>
      </c>
      <c r="BX1099" s="110">
        <f t="shared" ref="BX1099" si="21057">ROUND(BX1098/$E1098,2)</f>
        <v>0</v>
      </c>
      <c r="BY1099" s="110">
        <f t="shared" ref="BY1099" si="21058">ROUND(BY1098/$E1098,2)</f>
        <v>0</v>
      </c>
      <c r="BZ1099" s="110">
        <f t="shared" ref="BZ1099" si="21059">ROUND(BZ1098/$E1098,2)</f>
        <v>0</v>
      </c>
      <c r="CA1099" s="110">
        <f t="shared" ref="CA1099" si="21060">ROUND(CA1098/$E1098,2)</f>
        <v>0</v>
      </c>
      <c r="CB1099" s="110">
        <f t="shared" ref="CB1099" si="21061">ROUND(CB1098/$E1098,2)</f>
        <v>0</v>
      </c>
      <c r="CC1099" s="110">
        <f t="shared" ref="CC1099" si="21062">ROUND(CC1098/$E1098,2)</f>
        <v>0</v>
      </c>
      <c r="CD1099" s="110">
        <f t="shared" ref="CD1099" si="21063">ROUND(CD1098/$E1098,2)</f>
        <v>0</v>
      </c>
      <c r="CE1099" s="110"/>
      <c r="CF1099" s="110">
        <f t="shared" ref="CF1099" si="21064">ROUND(CF1098/$E1098,2)</f>
        <v>0</v>
      </c>
      <c r="CG1099" s="110">
        <f t="shared" ref="CG1099" si="21065">ROUND(CG1098/$E1098,2)</f>
        <v>0</v>
      </c>
      <c r="CH1099" s="111">
        <f>IF(C1098="","",D1098-SUM(G1099:CG1099))</f>
        <v>2.8421709430404007E-14</v>
      </c>
      <c r="CI1099" s="112">
        <f>IF(C1098="","",SUM(G1099:CG1099))</f>
        <v>155.99999999999997</v>
      </c>
      <c r="CJ1099" s="67" t="b">
        <f>IF(C1098="","",D1098=CI1099)</f>
        <v>1</v>
      </c>
    </row>
    <row r="1100" spans="1:88" s="5" customFormat="1" x14ac:dyDescent="0.3">
      <c r="A1100" s="173"/>
      <c r="B1100" s="157"/>
      <c r="C1100" s="170"/>
      <c r="D1100" s="160"/>
      <c r="E1100" s="163"/>
      <c r="F1100" s="166"/>
      <c r="G1100" s="113">
        <v>0</v>
      </c>
      <c r="H1100" s="113"/>
      <c r="I1100" s="113"/>
      <c r="J1100" s="113"/>
      <c r="K1100" s="113"/>
      <c r="L1100" s="113"/>
      <c r="M1100" s="113"/>
      <c r="N1100" s="113"/>
      <c r="O1100" s="113"/>
      <c r="P1100" s="113"/>
      <c r="Q1100" s="113"/>
      <c r="R1100" s="113"/>
      <c r="S1100" s="113"/>
      <c r="T1100" s="113"/>
      <c r="U1100" s="113">
        <f t="shared" ref="U1100:X1100" si="21066">U1098/$F1098</f>
        <v>0</v>
      </c>
      <c r="V1100" s="113">
        <f t="shared" si="21066"/>
        <v>0</v>
      </c>
      <c r="W1100" s="113">
        <f t="shared" si="21066"/>
        <v>0</v>
      </c>
      <c r="X1100" s="113">
        <f t="shared" si="21066"/>
        <v>0</v>
      </c>
      <c r="Y1100" s="113">
        <f t="shared" ref="Y1100:AG1100" si="21067">Y1098/$F1098</f>
        <v>0</v>
      </c>
      <c r="Z1100" s="113">
        <f t="shared" si="21067"/>
        <v>0</v>
      </c>
      <c r="AA1100" s="113">
        <f t="shared" si="21067"/>
        <v>0</v>
      </c>
      <c r="AB1100" s="113">
        <f t="shared" si="21067"/>
        <v>0</v>
      </c>
      <c r="AC1100" s="113">
        <f t="shared" si="21067"/>
        <v>0</v>
      </c>
      <c r="AD1100" s="113">
        <f t="shared" si="21067"/>
        <v>0</v>
      </c>
      <c r="AE1100" s="113">
        <f t="shared" si="21067"/>
        <v>0</v>
      </c>
      <c r="AF1100" s="113">
        <f t="shared" si="21067"/>
        <v>0</v>
      </c>
      <c r="AG1100" s="113">
        <f t="shared" si="21067"/>
        <v>0</v>
      </c>
      <c r="AH1100" s="113">
        <f t="shared" ref="AH1100:AK1100" si="21068">AH1098/$F1098</f>
        <v>0</v>
      </c>
      <c r="AI1100" s="113">
        <f t="shared" si="21068"/>
        <v>0</v>
      </c>
      <c r="AJ1100" s="113">
        <f t="shared" si="21068"/>
        <v>0</v>
      </c>
      <c r="AK1100" s="113">
        <f t="shared" si="21068"/>
        <v>0</v>
      </c>
      <c r="AL1100" s="113">
        <f t="shared" ref="AL1100:AT1100" si="21069">AL1098/$F1098</f>
        <v>0</v>
      </c>
      <c r="AM1100" s="113">
        <f t="shared" si="21069"/>
        <v>0</v>
      </c>
      <c r="AN1100" s="113">
        <f t="shared" si="21069"/>
        <v>0</v>
      </c>
      <c r="AO1100" s="113">
        <f t="shared" si="21069"/>
        <v>0</v>
      </c>
      <c r="AP1100" s="113">
        <f t="shared" si="21069"/>
        <v>0</v>
      </c>
      <c r="AQ1100" s="113">
        <f t="shared" si="21069"/>
        <v>0</v>
      </c>
      <c r="AR1100" s="113">
        <f t="shared" si="21069"/>
        <v>0</v>
      </c>
      <c r="AS1100" s="113">
        <f t="shared" si="21069"/>
        <v>0</v>
      </c>
      <c r="AT1100" s="113">
        <f t="shared" si="21069"/>
        <v>0</v>
      </c>
      <c r="AU1100" s="113">
        <f t="shared" ref="AU1100:AX1100" si="21070">AU1098/$F1098</f>
        <v>0</v>
      </c>
      <c r="AV1100" s="113">
        <f t="shared" si="21070"/>
        <v>0</v>
      </c>
      <c r="AW1100" s="113">
        <f t="shared" si="21070"/>
        <v>0</v>
      </c>
      <c r="AX1100" s="113">
        <f t="shared" si="21070"/>
        <v>0</v>
      </c>
      <c r="AY1100" s="113">
        <f t="shared" ref="AY1100:BC1100" si="21071">AY1098/$F1098</f>
        <v>0</v>
      </c>
      <c r="AZ1100" s="113">
        <f t="shared" si="21071"/>
        <v>0</v>
      </c>
      <c r="BA1100" s="113">
        <f t="shared" si="21071"/>
        <v>0</v>
      </c>
      <c r="BB1100" s="113">
        <f t="shared" si="21071"/>
        <v>0</v>
      </c>
      <c r="BC1100" s="113">
        <f t="shared" si="21071"/>
        <v>0</v>
      </c>
      <c r="BD1100" s="113">
        <f t="shared" ref="BD1100:BG1100" si="21072">BD1098/$F1098</f>
        <v>0</v>
      </c>
      <c r="BE1100" s="113">
        <f t="shared" si="21072"/>
        <v>0</v>
      </c>
      <c r="BF1100" s="113">
        <f t="shared" si="21072"/>
        <v>0</v>
      </c>
      <c r="BG1100" s="113">
        <f t="shared" si="21072"/>
        <v>9.9999922649172998E-2</v>
      </c>
      <c r="BH1100" s="113">
        <f t="shared" ref="BH1100:BK1100" si="21073">BH1098/$F1098</f>
        <v>0.1000001160262405</v>
      </c>
      <c r="BI1100" s="113">
        <f t="shared" si="21073"/>
        <v>0.1000001160262405</v>
      </c>
      <c r="BJ1100" s="113">
        <f t="shared" si="21073"/>
        <v>0.1000001160262405</v>
      </c>
      <c r="BK1100" s="113">
        <f t="shared" si="21073"/>
        <v>9.9999922649172998E-2</v>
      </c>
      <c r="BL1100" s="113">
        <f t="shared" ref="BL1100:BP1100" si="21074">BL1098/$F1098</f>
        <v>0.1000001160262405</v>
      </c>
      <c r="BM1100" s="113">
        <f t="shared" si="21074"/>
        <v>9.9999922649172998E-2</v>
      </c>
      <c r="BN1100" s="113">
        <f t="shared" si="21074"/>
        <v>9.9999922649172998E-2</v>
      </c>
      <c r="BO1100" s="113">
        <f t="shared" si="21074"/>
        <v>9.9999922649172998E-2</v>
      </c>
      <c r="BP1100" s="113">
        <f t="shared" si="21074"/>
        <v>9.9999922649172998E-2</v>
      </c>
      <c r="BQ1100" s="113">
        <f t="shared" ref="BQ1100:BT1100" si="21075">BQ1098/$F1098</f>
        <v>0</v>
      </c>
      <c r="BR1100" s="113">
        <f t="shared" si="21075"/>
        <v>0</v>
      </c>
      <c r="BS1100" s="113">
        <f t="shared" si="21075"/>
        <v>0</v>
      </c>
      <c r="BT1100" s="113">
        <f t="shared" si="21075"/>
        <v>0</v>
      </c>
      <c r="BU1100" s="113">
        <f t="shared" ref="BU1100:BX1100" si="21076">BU1098/$F1098</f>
        <v>0</v>
      </c>
      <c r="BV1100" s="113">
        <f t="shared" si="21076"/>
        <v>0</v>
      </c>
      <c r="BW1100" s="113">
        <f t="shared" si="21076"/>
        <v>0</v>
      </c>
      <c r="BX1100" s="113">
        <f t="shared" si="21076"/>
        <v>0</v>
      </c>
      <c r="BY1100" s="113">
        <f t="shared" ref="BY1100:CC1100" si="21077">BY1098/$F1098</f>
        <v>0</v>
      </c>
      <c r="BZ1100" s="113">
        <f t="shared" si="21077"/>
        <v>0</v>
      </c>
      <c r="CA1100" s="113">
        <f t="shared" si="21077"/>
        <v>0</v>
      </c>
      <c r="CB1100" s="113">
        <f t="shared" si="21077"/>
        <v>0</v>
      </c>
      <c r="CC1100" s="113">
        <f t="shared" si="21077"/>
        <v>0</v>
      </c>
      <c r="CD1100" s="113">
        <f t="shared" ref="CD1100:CG1100" si="21078">CD1098/$F1098</f>
        <v>0</v>
      </c>
      <c r="CE1100" s="113"/>
      <c r="CF1100" s="113">
        <f t="shared" si="21078"/>
        <v>0</v>
      </c>
      <c r="CG1100" s="113">
        <f t="shared" si="21078"/>
        <v>0</v>
      </c>
      <c r="CH1100" s="114">
        <f>IF(C1098="","",100%-SUM(G1100:CG1100))</f>
        <v>0</v>
      </c>
      <c r="CI1100" s="115">
        <f>IF(C1098="","",SUM(G1100:CG1100))</f>
        <v>1</v>
      </c>
      <c r="CJ1100" s="67" t="b">
        <f>IF(C1098="","",SUM(G1100:CG1100)=CI1100)</f>
        <v>1</v>
      </c>
    </row>
    <row r="1101" spans="1:88" s="5" customFormat="1" ht="15" customHeight="1" x14ac:dyDescent="0.3">
      <c r="A1101" s="171" t="s">
        <v>771</v>
      </c>
      <c r="B1101" s="155" t="s">
        <v>772</v>
      </c>
      <c r="C1101" s="168" t="s">
        <v>17</v>
      </c>
      <c r="D1101" s="158">
        <v>42</v>
      </c>
      <c r="E1101" s="161">
        <v>51129</v>
      </c>
      <c r="F1101" s="164">
        <f t="shared" si="19529"/>
        <v>2147418</v>
      </c>
      <c r="G1101" s="108">
        <v>0</v>
      </c>
      <c r="H1101" s="108"/>
      <c r="I1101" s="108"/>
      <c r="J1101" s="108"/>
      <c r="K1101" s="108"/>
      <c r="L1101" s="108"/>
      <c r="M1101" s="108"/>
      <c r="N1101" s="108"/>
      <c r="O1101" s="108"/>
      <c r="P1101" s="108"/>
      <c r="Q1101" s="108"/>
      <c r="R1101" s="108"/>
      <c r="S1101" s="108"/>
      <c r="T1101" s="108"/>
      <c r="U1101" s="108"/>
      <c r="V1101" s="108"/>
      <c r="W1101" s="108"/>
      <c r="X1101" s="108"/>
      <c r="Y1101" s="108"/>
      <c r="Z1101" s="108"/>
      <c r="AA1101" s="108"/>
      <c r="AB1101" s="108"/>
      <c r="AC1101" s="108"/>
      <c r="AD1101" s="108"/>
      <c r="AE1101" s="108"/>
      <c r="AF1101" s="108"/>
      <c r="AG1101" s="108"/>
      <c r="AH1101" s="108"/>
      <c r="AI1101" s="108"/>
      <c r="AJ1101" s="108"/>
      <c r="AK1101" s="108"/>
      <c r="AL1101" s="108"/>
      <c r="AM1101" s="108"/>
      <c r="AN1101" s="108"/>
      <c r="AO1101" s="108"/>
      <c r="AP1101" s="108"/>
      <c r="AQ1101" s="108"/>
      <c r="AR1101" s="108"/>
      <c r="AS1101" s="108"/>
      <c r="AT1101" s="108"/>
      <c r="AU1101" s="108"/>
      <c r="AV1101" s="108"/>
      <c r="AW1101" s="108"/>
      <c r="AX1101" s="108"/>
      <c r="AY1101" s="108"/>
      <c r="AZ1101" s="108"/>
      <c r="BA1101" s="108"/>
      <c r="BB1101" s="108"/>
      <c r="BC1101" s="108"/>
      <c r="BD1101" s="108"/>
      <c r="BE1101" s="108"/>
      <c r="BF1101" s="108"/>
      <c r="BG1101" s="108">
        <f>ROUND($F1101/10,0)</f>
        <v>214742</v>
      </c>
      <c r="BH1101" s="108">
        <f>ROUNDDOWN($F1101/10,0)</f>
        <v>214741</v>
      </c>
      <c r="BI1101" s="108">
        <f>ROUNDDOWN($F1101/10,0)</f>
        <v>214741</v>
      </c>
      <c r="BJ1101" s="108">
        <f>ROUND($F1101/10,0)</f>
        <v>214742</v>
      </c>
      <c r="BK1101" s="108">
        <f t="shared" ref="BK1101" si="21079">ROUND($F1101/10,0)</f>
        <v>214742</v>
      </c>
      <c r="BL1101" s="108">
        <f>ROUND($F1101/10,0)</f>
        <v>214742</v>
      </c>
      <c r="BM1101" s="108">
        <f t="shared" ref="BM1101:BP1101" si="21080">ROUND($F1101/10,0)</f>
        <v>214742</v>
      </c>
      <c r="BN1101" s="108">
        <f t="shared" si="21080"/>
        <v>214742</v>
      </c>
      <c r="BO1101" s="108">
        <f t="shared" si="21080"/>
        <v>214742</v>
      </c>
      <c r="BP1101" s="108">
        <f t="shared" si="21080"/>
        <v>214742</v>
      </c>
      <c r="BQ1101" s="108"/>
      <c r="BR1101" s="108"/>
      <c r="BS1101" s="108"/>
      <c r="BT1101" s="108"/>
      <c r="BU1101" s="108"/>
      <c r="BV1101" s="108"/>
      <c r="BW1101" s="108"/>
      <c r="BX1101" s="108"/>
      <c r="BY1101" s="108"/>
      <c r="BZ1101" s="108"/>
      <c r="CA1101" s="108"/>
      <c r="CB1101" s="108"/>
      <c r="CC1101" s="108"/>
      <c r="CD1101" s="108"/>
      <c r="CE1101" s="108"/>
      <c r="CF1101" s="108"/>
      <c r="CG1101" s="108"/>
      <c r="CH1101" s="109">
        <f>IF(C1101="","",F1101-SUM(G1101:CG1101))</f>
        <v>0</v>
      </c>
      <c r="CI1101" s="107">
        <f>IF(C1101="","",SUM(G1101:CG1101))</f>
        <v>2147418</v>
      </c>
      <c r="CJ1101" s="67" t="b">
        <f>IF(C1101="","",F1101=CI1101)</f>
        <v>1</v>
      </c>
    </row>
    <row r="1102" spans="1:88" s="5" customFormat="1" x14ac:dyDescent="0.3">
      <c r="A1102" s="172"/>
      <c r="B1102" s="156"/>
      <c r="C1102" s="169"/>
      <c r="D1102" s="159"/>
      <c r="E1102" s="162"/>
      <c r="F1102" s="165"/>
      <c r="G1102" s="110">
        <v>0</v>
      </c>
      <c r="H1102" s="110"/>
      <c r="I1102" s="110"/>
      <c r="J1102" s="110"/>
      <c r="K1102" s="110"/>
      <c r="L1102" s="110"/>
      <c r="M1102" s="110"/>
      <c r="N1102" s="110"/>
      <c r="O1102" s="110"/>
      <c r="P1102" s="110"/>
      <c r="Q1102" s="110"/>
      <c r="R1102" s="110"/>
      <c r="S1102" s="110"/>
      <c r="T1102" s="110"/>
      <c r="U1102" s="110">
        <f t="shared" ref="U1102" si="21081">ROUND(U1101/$E1101,2)</f>
        <v>0</v>
      </c>
      <c r="V1102" s="110">
        <f t="shared" ref="V1102" si="21082">ROUND(V1101/$E1101,2)</f>
        <v>0</v>
      </c>
      <c r="W1102" s="110">
        <f t="shared" ref="W1102" si="21083">ROUND(W1101/$E1101,2)</f>
        <v>0</v>
      </c>
      <c r="X1102" s="110">
        <f t="shared" ref="X1102" si="21084">ROUND(X1101/$E1101,2)</f>
        <v>0</v>
      </c>
      <c r="Y1102" s="110">
        <f t="shared" ref="Y1102" si="21085">ROUND(Y1101/$E1101,2)</f>
        <v>0</v>
      </c>
      <c r="Z1102" s="110">
        <f t="shared" ref="Z1102" si="21086">ROUND(Z1101/$E1101,2)</f>
        <v>0</v>
      </c>
      <c r="AA1102" s="110">
        <f t="shared" ref="AA1102" si="21087">ROUND(AA1101/$E1101,2)</f>
        <v>0</v>
      </c>
      <c r="AB1102" s="110">
        <f t="shared" ref="AB1102" si="21088">ROUND(AB1101/$E1101,2)</f>
        <v>0</v>
      </c>
      <c r="AC1102" s="110">
        <f t="shared" ref="AC1102" si="21089">ROUND(AC1101/$E1101,2)</f>
        <v>0</v>
      </c>
      <c r="AD1102" s="110">
        <f t="shared" ref="AD1102" si="21090">ROUND(AD1101/$E1101,2)</f>
        <v>0</v>
      </c>
      <c r="AE1102" s="110">
        <f t="shared" ref="AE1102" si="21091">ROUND(AE1101/$E1101,2)</f>
        <v>0</v>
      </c>
      <c r="AF1102" s="110">
        <f t="shared" ref="AF1102" si="21092">ROUND(AF1101/$E1101,2)</f>
        <v>0</v>
      </c>
      <c r="AG1102" s="110">
        <f t="shared" ref="AG1102" si="21093">ROUND(AG1101/$E1101,2)</f>
        <v>0</v>
      </c>
      <c r="AH1102" s="110">
        <f t="shared" ref="AH1102" si="21094">ROUND(AH1101/$E1101,2)</f>
        <v>0</v>
      </c>
      <c r="AI1102" s="110">
        <f t="shared" ref="AI1102" si="21095">ROUND(AI1101/$E1101,2)</f>
        <v>0</v>
      </c>
      <c r="AJ1102" s="110">
        <f t="shared" ref="AJ1102" si="21096">ROUND(AJ1101/$E1101,2)</f>
        <v>0</v>
      </c>
      <c r="AK1102" s="110">
        <f t="shared" ref="AK1102" si="21097">ROUND(AK1101/$E1101,2)</f>
        <v>0</v>
      </c>
      <c r="AL1102" s="110">
        <f t="shared" ref="AL1102" si="21098">ROUND(AL1101/$E1101,2)</f>
        <v>0</v>
      </c>
      <c r="AM1102" s="110">
        <f t="shared" ref="AM1102" si="21099">ROUND(AM1101/$E1101,2)</f>
        <v>0</v>
      </c>
      <c r="AN1102" s="110">
        <f t="shared" ref="AN1102" si="21100">ROUND(AN1101/$E1101,2)</f>
        <v>0</v>
      </c>
      <c r="AO1102" s="110">
        <f t="shared" ref="AO1102" si="21101">ROUND(AO1101/$E1101,2)</f>
        <v>0</v>
      </c>
      <c r="AP1102" s="110">
        <f t="shared" ref="AP1102" si="21102">ROUND(AP1101/$E1101,2)</f>
        <v>0</v>
      </c>
      <c r="AQ1102" s="110">
        <f t="shared" ref="AQ1102" si="21103">ROUND(AQ1101/$E1101,2)</f>
        <v>0</v>
      </c>
      <c r="AR1102" s="110">
        <f t="shared" ref="AR1102" si="21104">ROUND(AR1101/$E1101,2)</f>
        <v>0</v>
      </c>
      <c r="AS1102" s="110">
        <f t="shared" ref="AS1102" si="21105">ROUND(AS1101/$E1101,2)</f>
        <v>0</v>
      </c>
      <c r="AT1102" s="110">
        <f t="shared" ref="AT1102" si="21106">ROUND(AT1101/$E1101,2)</f>
        <v>0</v>
      </c>
      <c r="AU1102" s="110">
        <f t="shared" ref="AU1102" si="21107">ROUND(AU1101/$E1101,2)</f>
        <v>0</v>
      </c>
      <c r="AV1102" s="110">
        <f t="shared" ref="AV1102" si="21108">ROUND(AV1101/$E1101,2)</f>
        <v>0</v>
      </c>
      <c r="AW1102" s="110">
        <f t="shared" ref="AW1102" si="21109">ROUND(AW1101/$E1101,2)</f>
        <v>0</v>
      </c>
      <c r="AX1102" s="110">
        <f t="shared" ref="AX1102" si="21110">ROUND(AX1101/$E1101,2)</f>
        <v>0</v>
      </c>
      <c r="AY1102" s="110">
        <f t="shared" ref="AY1102" si="21111">ROUND(AY1101/$E1101,2)</f>
        <v>0</v>
      </c>
      <c r="AZ1102" s="110">
        <f t="shared" ref="AZ1102" si="21112">ROUND(AZ1101/$E1101,2)</f>
        <v>0</v>
      </c>
      <c r="BA1102" s="110">
        <f t="shared" ref="BA1102" si="21113">ROUND(BA1101/$E1101,2)</f>
        <v>0</v>
      </c>
      <c r="BB1102" s="110">
        <f t="shared" ref="BB1102" si="21114">ROUND(BB1101/$E1101,2)</f>
        <v>0</v>
      </c>
      <c r="BC1102" s="110">
        <f t="shared" ref="BC1102" si="21115">ROUND(BC1101/$E1101,2)</f>
        <v>0</v>
      </c>
      <c r="BD1102" s="110">
        <f t="shared" ref="BD1102" si="21116">ROUND(BD1101/$E1101,2)</f>
        <v>0</v>
      </c>
      <c r="BE1102" s="110">
        <f t="shared" ref="BE1102" si="21117">ROUND(BE1101/$E1101,2)</f>
        <v>0</v>
      </c>
      <c r="BF1102" s="110">
        <f t="shared" ref="BF1102" si="21118">ROUND(BF1101/$E1101,2)</f>
        <v>0</v>
      </c>
      <c r="BG1102" s="110">
        <f t="shared" ref="BG1102" si="21119">ROUND(BG1101/$E1101,2)</f>
        <v>4.2</v>
      </c>
      <c r="BH1102" s="110">
        <f t="shared" ref="BH1102" si="21120">ROUND(BH1101/$E1101,2)</f>
        <v>4.2</v>
      </c>
      <c r="BI1102" s="110">
        <f t="shared" ref="BI1102" si="21121">ROUND(BI1101/$E1101,2)</f>
        <v>4.2</v>
      </c>
      <c r="BJ1102" s="110">
        <f t="shared" ref="BJ1102" si="21122">ROUND(BJ1101/$E1101,2)</f>
        <v>4.2</v>
      </c>
      <c r="BK1102" s="110">
        <f t="shared" ref="BK1102" si="21123">ROUND(BK1101/$E1101,2)</f>
        <v>4.2</v>
      </c>
      <c r="BL1102" s="110">
        <f t="shared" ref="BL1102" si="21124">ROUND(BL1101/$E1101,2)</f>
        <v>4.2</v>
      </c>
      <c r="BM1102" s="110">
        <f t="shared" ref="BM1102" si="21125">ROUND(BM1101/$E1101,2)</f>
        <v>4.2</v>
      </c>
      <c r="BN1102" s="110">
        <f t="shared" ref="BN1102" si="21126">ROUND(BN1101/$E1101,2)</f>
        <v>4.2</v>
      </c>
      <c r="BO1102" s="110">
        <f t="shared" ref="BO1102" si="21127">ROUND(BO1101/$E1101,2)</f>
        <v>4.2</v>
      </c>
      <c r="BP1102" s="110">
        <f t="shared" ref="BP1102" si="21128">ROUND(BP1101/$E1101,2)</f>
        <v>4.2</v>
      </c>
      <c r="BQ1102" s="110">
        <f t="shared" ref="BQ1102" si="21129">ROUND(BQ1101/$E1101,2)</f>
        <v>0</v>
      </c>
      <c r="BR1102" s="110">
        <f t="shared" ref="BR1102" si="21130">ROUND(BR1101/$E1101,2)</f>
        <v>0</v>
      </c>
      <c r="BS1102" s="110">
        <f t="shared" ref="BS1102" si="21131">ROUND(BS1101/$E1101,2)</f>
        <v>0</v>
      </c>
      <c r="BT1102" s="110">
        <f t="shared" ref="BT1102" si="21132">ROUND(BT1101/$E1101,2)</f>
        <v>0</v>
      </c>
      <c r="BU1102" s="110">
        <f t="shared" ref="BU1102" si="21133">ROUND(BU1101/$E1101,2)</f>
        <v>0</v>
      </c>
      <c r="BV1102" s="110">
        <f t="shared" ref="BV1102" si="21134">ROUND(BV1101/$E1101,2)</f>
        <v>0</v>
      </c>
      <c r="BW1102" s="110">
        <f t="shared" ref="BW1102" si="21135">ROUND(BW1101/$E1101,2)</f>
        <v>0</v>
      </c>
      <c r="BX1102" s="110">
        <f t="shared" ref="BX1102" si="21136">ROUND(BX1101/$E1101,2)</f>
        <v>0</v>
      </c>
      <c r="BY1102" s="110">
        <f t="shared" ref="BY1102" si="21137">ROUND(BY1101/$E1101,2)</f>
        <v>0</v>
      </c>
      <c r="BZ1102" s="110">
        <f t="shared" ref="BZ1102" si="21138">ROUND(BZ1101/$E1101,2)</f>
        <v>0</v>
      </c>
      <c r="CA1102" s="110">
        <f t="shared" ref="CA1102" si="21139">ROUND(CA1101/$E1101,2)</f>
        <v>0</v>
      </c>
      <c r="CB1102" s="110">
        <f t="shared" ref="CB1102" si="21140">ROUND(CB1101/$E1101,2)</f>
        <v>0</v>
      </c>
      <c r="CC1102" s="110">
        <f t="shared" ref="CC1102" si="21141">ROUND(CC1101/$E1101,2)</f>
        <v>0</v>
      </c>
      <c r="CD1102" s="110">
        <f t="shared" ref="CD1102" si="21142">ROUND(CD1101/$E1101,2)</f>
        <v>0</v>
      </c>
      <c r="CE1102" s="110"/>
      <c r="CF1102" s="110">
        <f t="shared" ref="CF1102" si="21143">ROUND(CF1101/$E1101,2)</f>
        <v>0</v>
      </c>
      <c r="CG1102" s="110">
        <f t="shared" ref="CG1102" si="21144">ROUND(CG1101/$E1101,2)</f>
        <v>0</v>
      </c>
      <c r="CH1102" s="111">
        <f>IF(C1101="","",D1101-SUM(G1102:CG1102))</f>
        <v>-7.1054273576010019E-15</v>
      </c>
      <c r="CI1102" s="112">
        <f>IF(C1101="","",SUM(G1102:CG1102))</f>
        <v>42.000000000000007</v>
      </c>
      <c r="CJ1102" s="67" t="b">
        <f>IF(C1101="","",D1101=CI1102)</f>
        <v>1</v>
      </c>
    </row>
    <row r="1103" spans="1:88" s="5" customFormat="1" x14ac:dyDescent="0.3">
      <c r="A1103" s="173"/>
      <c r="B1103" s="157"/>
      <c r="C1103" s="170"/>
      <c r="D1103" s="160"/>
      <c r="E1103" s="163"/>
      <c r="F1103" s="166"/>
      <c r="G1103" s="113">
        <v>0</v>
      </c>
      <c r="H1103" s="113"/>
      <c r="I1103" s="113"/>
      <c r="J1103" s="113"/>
      <c r="K1103" s="113"/>
      <c r="L1103" s="113"/>
      <c r="M1103" s="113"/>
      <c r="N1103" s="113"/>
      <c r="O1103" s="113"/>
      <c r="P1103" s="113"/>
      <c r="Q1103" s="113"/>
      <c r="R1103" s="113"/>
      <c r="S1103" s="113"/>
      <c r="T1103" s="113"/>
      <c r="U1103" s="113">
        <f t="shared" ref="U1103:X1103" si="21145">U1101/$F1101</f>
        <v>0</v>
      </c>
      <c r="V1103" s="113">
        <f t="shared" si="21145"/>
        <v>0</v>
      </c>
      <c r="W1103" s="113">
        <f t="shared" si="21145"/>
        <v>0</v>
      </c>
      <c r="X1103" s="113">
        <f t="shared" si="21145"/>
        <v>0</v>
      </c>
      <c r="Y1103" s="113">
        <f t="shared" ref="Y1103:AG1103" si="21146">Y1101/$F1101</f>
        <v>0</v>
      </c>
      <c r="Z1103" s="113">
        <f t="shared" si="21146"/>
        <v>0</v>
      </c>
      <c r="AA1103" s="113">
        <f t="shared" si="21146"/>
        <v>0</v>
      </c>
      <c r="AB1103" s="113">
        <f t="shared" si="21146"/>
        <v>0</v>
      </c>
      <c r="AC1103" s="113">
        <f t="shared" si="21146"/>
        <v>0</v>
      </c>
      <c r="AD1103" s="113">
        <f t="shared" si="21146"/>
        <v>0</v>
      </c>
      <c r="AE1103" s="113">
        <f t="shared" si="21146"/>
        <v>0</v>
      </c>
      <c r="AF1103" s="113">
        <f t="shared" si="21146"/>
        <v>0</v>
      </c>
      <c r="AG1103" s="113">
        <f t="shared" si="21146"/>
        <v>0</v>
      </c>
      <c r="AH1103" s="113">
        <f t="shared" ref="AH1103:AK1103" si="21147">AH1101/$F1101</f>
        <v>0</v>
      </c>
      <c r="AI1103" s="113">
        <f t="shared" si="21147"/>
        <v>0</v>
      </c>
      <c r="AJ1103" s="113">
        <f t="shared" si="21147"/>
        <v>0</v>
      </c>
      <c r="AK1103" s="113">
        <f t="shared" si="21147"/>
        <v>0</v>
      </c>
      <c r="AL1103" s="113">
        <f t="shared" ref="AL1103:AT1103" si="21148">AL1101/$F1101</f>
        <v>0</v>
      </c>
      <c r="AM1103" s="113">
        <f t="shared" si="21148"/>
        <v>0</v>
      </c>
      <c r="AN1103" s="113">
        <f t="shared" si="21148"/>
        <v>0</v>
      </c>
      <c r="AO1103" s="113">
        <f t="shared" si="21148"/>
        <v>0</v>
      </c>
      <c r="AP1103" s="113">
        <f t="shared" si="21148"/>
        <v>0</v>
      </c>
      <c r="AQ1103" s="113">
        <f t="shared" si="21148"/>
        <v>0</v>
      </c>
      <c r="AR1103" s="113">
        <f t="shared" si="21148"/>
        <v>0</v>
      </c>
      <c r="AS1103" s="113">
        <f t="shared" si="21148"/>
        <v>0</v>
      </c>
      <c r="AT1103" s="113">
        <f t="shared" si="21148"/>
        <v>0</v>
      </c>
      <c r="AU1103" s="113">
        <f t="shared" ref="AU1103:AX1103" si="21149">AU1101/$F1101</f>
        <v>0</v>
      </c>
      <c r="AV1103" s="113">
        <f t="shared" si="21149"/>
        <v>0</v>
      </c>
      <c r="AW1103" s="113">
        <f t="shared" si="21149"/>
        <v>0</v>
      </c>
      <c r="AX1103" s="113">
        <f t="shared" si="21149"/>
        <v>0</v>
      </c>
      <c r="AY1103" s="113">
        <f t="shared" ref="AY1103:BC1103" si="21150">AY1101/$F1101</f>
        <v>0</v>
      </c>
      <c r="AZ1103" s="113">
        <f t="shared" si="21150"/>
        <v>0</v>
      </c>
      <c r="BA1103" s="113">
        <f t="shared" si="21150"/>
        <v>0</v>
      </c>
      <c r="BB1103" s="113">
        <f t="shared" si="21150"/>
        <v>0</v>
      </c>
      <c r="BC1103" s="113">
        <f t="shared" si="21150"/>
        <v>0</v>
      </c>
      <c r="BD1103" s="113">
        <f t="shared" ref="BD1103:BG1103" si="21151">BD1101/$F1101</f>
        <v>0</v>
      </c>
      <c r="BE1103" s="113">
        <f t="shared" si="21151"/>
        <v>0</v>
      </c>
      <c r="BF1103" s="113">
        <f t="shared" si="21151"/>
        <v>0</v>
      </c>
      <c r="BG1103" s="113">
        <f t="shared" si="21151"/>
        <v>0.10000009313510458</v>
      </c>
      <c r="BH1103" s="113">
        <f t="shared" ref="BH1103:BK1103" si="21152">BH1101/$F1101</f>
        <v>9.99996274595817E-2</v>
      </c>
      <c r="BI1103" s="113">
        <f t="shared" si="21152"/>
        <v>9.99996274595817E-2</v>
      </c>
      <c r="BJ1103" s="113">
        <f t="shared" si="21152"/>
        <v>0.10000009313510458</v>
      </c>
      <c r="BK1103" s="113">
        <f t="shared" si="21152"/>
        <v>0.10000009313510458</v>
      </c>
      <c r="BL1103" s="113">
        <f t="shared" ref="BL1103:BP1103" si="21153">BL1101/$F1101</f>
        <v>0.10000009313510458</v>
      </c>
      <c r="BM1103" s="113">
        <f t="shared" si="21153"/>
        <v>0.10000009313510458</v>
      </c>
      <c r="BN1103" s="113">
        <f t="shared" si="21153"/>
        <v>0.10000009313510458</v>
      </c>
      <c r="BO1103" s="113">
        <f t="shared" si="21153"/>
        <v>0.10000009313510458</v>
      </c>
      <c r="BP1103" s="113">
        <f t="shared" si="21153"/>
        <v>0.10000009313510458</v>
      </c>
      <c r="BQ1103" s="113">
        <f t="shared" ref="BQ1103:BT1103" si="21154">BQ1101/$F1101</f>
        <v>0</v>
      </c>
      <c r="BR1103" s="113">
        <f t="shared" si="21154"/>
        <v>0</v>
      </c>
      <c r="BS1103" s="113">
        <f t="shared" si="21154"/>
        <v>0</v>
      </c>
      <c r="BT1103" s="113">
        <f t="shared" si="21154"/>
        <v>0</v>
      </c>
      <c r="BU1103" s="113">
        <f t="shared" ref="BU1103:BX1103" si="21155">BU1101/$F1101</f>
        <v>0</v>
      </c>
      <c r="BV1103" s="113">
        <f t="shared" si="21155"/>
        <v>0</v>
      </c>
      <c r="BW1103" s="113">
        <f t="shared" si="21155"/>
        <v>0</v>
      </c>
      <c r="BX1103" s="113">
        <f t="shared" si="21155"/>
        <v>0</v>
      </c>
      <c r="BY1103" s="113">
        <f t="shared" ref="BY1103:CC1103" si="21156">BY1101/$F1101</f>
        <v>0</v>
      </c>
      <c r="BZ1103" s="113">
        <f t="shared" si="21156"/>
        <v>0</v>
      </c>
      <c r="CA1103" s="113">
        <f t="shared" si="21156"/>
        <v>0</v>
      </c>
      <c r="CB1103" s="113">
        <f t="shared" si="21156"/>
        <v>0</v>
      </c>
      <c r="CC1103" s="113">
        <f t="shared" si="21156"/>
        <v>0</v>
      </c>
      <c r="CD1103" s="113">
        <f t="shared" ref="CD1103:CG1103" si="21157">CD1101/$F1101</f>
        <v>0</v>
      </c>
      <c r="CE1103" s="113"/>
      <c r="CF1103" s="113">
        <f t="shared" si="21157"/>
        <v>0</v>
      </c>
      <c r="CG1103" s="113">
        <f t="shared" si="21157"/>
        <v>0</v>
      </c>
      <c r="CH1103" s="114">
        <f>IF(C1101="","",100%-SUM(G1103:CG1103))</f>
        <v>-2.2204460492503131E-16</v>
      </c>
      <c r="CI1103" s="115">
        <f>IF(C1101="","",SUM(G1103:CG1103))</f>
        <v>1.0000000000000002</v>
      </c>
      <c r="CJ1103" s="67" t="b">
        <f>IF(C1101="","",SUM(G1103:CG1103)=CI1103)</f>
        <v>1</v>
      </c>
    </row>
    <row r="1104" spans="1:88" s="5" customFormat="1" ht="15" customHeight="1" x14ac:dyDescent="0.3">
      <c r="A1104" s="171" t="s">
        <v>773</v>
      </c>
      <c r="B1104" s="155" t="s">
        <v>774</v>
      </c>
      <c r="C1104" s="168" t="s">
        <v>17</v>
      </c>
      <c r="D1104" s="158">
        <v>44</v>
      </c>
      <c r="E1104" s="161">
        <v>56375</v>
      </c>
      <c r="F1104" s="164">
        <f t="shared" si="19529"/>
        <v>2480500</v>
      </c>
      <c r="G1104" s="108">
        <v>0</v>
      </c>
      <c r="H1104" s="108"/>
      <c r="I1104" s="108"/>
      <c r="J1104" s="108"/>
      <c r="K1104" s="108"/>
      <c r="L1104" s="108"/>
      <c r="M1104" s="108"/>
      <c r="N1104" s="108"/>
      <c r="O1104" s="108"/>
      <c r="P1104" s="108"/>
      <c r="Q1104" s="108"/>
      <c r="R1104" s="108"/>
      <c r="S1104" s="108"/>
      <c r="T1104" s="108"/>
      <c r="U1104" s="108"/>
      <c r="V1104" s="108"/>
      <c r="W1104" s="108"/>
      <c r="X1104" s="108"/>
      <c r="Y1104" s="108"/>
      <c r="Z1104" s="108"/>
      <c r="AA1104" s="108"/>
      <c r="AB1104" s="108"/>
      <c r="AC1104" s="108"/>
      <c r="AD1104" s="108"/>
      <c r="AE1104" s="108"/>
      <c r="AF1104" s="108"/>
      <c r="AG1104" s="108"/>
      <c r="AH1104" s="108"/>
      <c r="AI1104" s="108"/>
      <c r="AJ1104" s="108"/>
      <c r="AK1104" s="108"/>
      <c r="AL1104" s="108"/>
      <c r="AM1104" s="108"/>
      <c r="AN1104" s="108"/>
      <c r="AO1104" s="108"/>
      <c r="AP1104" s="108"/>
      <c r="AQ1104" s="108"/>
      <c r="AR1104" s="108"/>
      <c r="AS1104" s="108"/>
      <c r="AT1104" s="108"/>
      <c r="AU1104" s="108"/>
      <c r="AV1104" s="108"/>
      <c r="AW1104" s="108"/>
      <c r="AX1104" s="108"/>
      <c r="AY1104" s="108"/>
      <c r="AZ1104" s="108"/>
      <c r="BA1104" s="108"/>
      <c r="BB1104" s="108"/>
      <c r="BC1104" s="108"/>
      <c r="BD1104" s="108"/>
      <c r="BE1104" s="108"/>
      <c r="BF1104" s="108"/>
      <c r="BG1104" s="108">
        <f>ROUND($F1104/10,0)</f>
        <v>248050</v>
      </c>
      <c r="BH1104" s="108">
        <f>ROUND($F1104/10,0)</f>
        <v>248050</v>
      </c>
      <c r="BI1104" s="108">
        <f>ROUND($F1104/10,0)</f>
        <v>248050</v>
      </c>
      <c r="BJ1104" s="108">
        <f>ROUND($F1104/10,0)</f>
        <v>248050</v>
      </c>
      <c r="BK1104" s="108">
        <f t="shared" ref="BK1104" si="21158">ROUND($F1104/10,0)</f>
        <v>248050</v>
      </c>
      <c r="BL1104" s="108">
        <f>ROUND($F1104/10,0)</f>
        <v>248050</v>
      </c>
      <c r="BM1104" s="108">
        <f t="shared" ref="BM1104:BP1104" si="21159">ROUND($F1104/10,0)</f>
        <v>248050</v>
      </c>
      <c r="BN1104" s="108">
        <f t="shared" si="21159"/>
        <v>248050</v>
      </c>
      <c r="BO1104" s="108">
        <f t="shared" si="21159"/>
        <v>248050</v>
      </c>
      <c r="BP1104" s="108">
        <f t="shared" si="21159"/>
        <v>248050</v>
      </c>
      <c r="BQ1104" s="108"/>
      <c r="BR1104" s="108"/>
      <c r="BS1104" s="108"/>
      <c r="BT1104" s="108"/>
      <c r="BU1104" s="108"/>
      <c r="BV1104" s="108"/>
      <c r="BW1104" s="108"/>
      <c r="BX1104" s="108"/>
      <c r="BY1104" s="108"/>
      <c r="BZ1104" s="108"/>
      <c r="CA1104" s="108"/>
      <c r="CB1104" s="108"/>
      <c r="CC1104" s="108"/>
      <c r="CD1104" s="108"/>
      <c r="CE1104" s="108"/>
      <c r="CF1104" s="108"/>
      <c r="CG1104" s="108"/>
      <c r="CH1104" s="109">
        <f>IF(C1104="","",F1104-SUM(G1104:CG1104))</f>
        <v>0</v>
      </c>
      <c r="CI1104" s="107">
        <f>IF(C1104="","",SUM(G1104:CG1104))</f>
        <v>2480500</v>
      </c>
      <c r="CJ1104" s="67" t="b">
        <f>IF(C1104="","",F1104=CI1104)</f>
        <v>1</v>
      </c>
    </row>
    <row r="1105" spans="1:88" s="5" customFormat="1" x14ac:dyDescent="0.3">
      <c r="A1105" s="172"/>
      <c r="B1105" s="156"/>
      <c r="C1105" s="169"/>
      <c r="D1105" s="159"/>
      <c r="E1105" s="162"/>
      <c r="F1105" s="165"/>
      <c r="G1105" s="110">
        <v>0</v>
      </c>
      <c r="H1105" s="110"/>
      <c r="I1105" s="110"/>
      <c r="J1105" s="110"/>
      <c r="K1105" s="110"/>
      <c r="L1105" s="110"/>
      <c r="M1105" s="110"/>
      <c r="N1105" s="110"/>
      <c r="O1105" s="110"/>
      <c r="P1105" s="110"/>
      <c r="Q1105" s="110"/>
      <c r="R1105" s="110"/>
      <c r="S1105" s="110"/>
      <c r="T1105" s="110"/>
      <c r="U1105" s="110">
        <f t="shared" ref="U1105" si="21160">ROUND(U1104/$E1104,2)</f>
        <v>0</v>
      </c>
      <c r="V1105" s="110">
        <f t="shared" ref="V1105" si="21161">ROUND(V1104/$E1104,2)</f>
        <v>0</v>
      </c>
      <c r="W1105" s="110">
        <f t="shared" ref="W1105" si="21162">ROUND(W1104/$E1104,2)</f>
        <v>0</v>
      </c>
      <c r="X1105" s="110">
        <f t="shared" ref="X1105" si="21163">ROUND(X1104/$E1104,2)</f>
        <v>0</v>
      </c>
      <c r="Y1105" s="110">
        <f t="shared" ref="Y1105" si="21164">ROUND(Y1104/$E1104,2)</f>
        <v>0</v>
      </c>
      <c r="Z1105" s="110">
        <f t="shared" ref="Z1105" si="21165">ROUND(Z1104/$E1104,2)</f>
        <v>0</v>
      </c>
      <c r="AA1105" s="110">
        <f t="shared" ref="AA1105" si="21166">ROUND(AA1104/$E1104,2)</f>
        <v>0</v>
      </c>
      <c r="AB1105" s="110">
        <f t="shared" ref="AB1105" si="21167">ROUND(AB1104/$E1104,2)</f>
        <v>0</v>
      </c>
      <c r="AC1105" s="110">
        <f t="shared" ref="AC1105" si="21168">ROUND(AC1104/$E1104,2)</f>
        <v>0</v>
      </c>
      <c r="AD1105" s="110">
        <f t="shared" ref="AD1105" si="21169">ROUND(AD1104/$E1104,2)</f>
        <v>0</v>
      </c>
      <c r="AE1105" s="110">
        <f t="shared" ref="AE1105" si="21170">ROUND(AE1104/$E1104,2)</f>
        <v>0</v>
      </c>
      <c r="AF1105" s="110">
        <f t="shared" ref="AF1105" si="21171">ROUND(AF1104/$E1104,2)</f>
        <v>0</v>
      </c>
      <c r="AG1105" s="110">
        <f t="shared" ref="AG1105" si="21172">ROUND(AG1104/$E1104,2)</f>
        <v>0</v>
      </c>
      <c r="AH1105" s="110">
        <f t="shared" ref="AH1105" si="21173">ROUND(AH1104/$E1104,2)</f>
        <v>0</v>
      </c>
      <c r="AI1105" s="110">
        <f t="shared" ref="AI1105" si="21174">ROUND(AI1104/$E1104,2)</f>
        <v>0</v>
      </c>
      <c r="AJ1105" s="110">
        <f t="shared" ref="AJ1105" si="21175">ROUND(AJ1104/$E1104,2)</f>
        <v>0</v>
      </c>
      <c r="AK1105" s="110">
        <f t="shared" ref="AK1105" si="21176">ROUND(AK1104/$E1104,2)</f>
        <v>0</v>
      </c>
      <c r="AL1105" s="110">
        <f t="shared" ref="AL1105" si="21177">ROUND(AL1104/$E1104,2)</f>
        <v>0</v>
      </c>
      <c r="AM1105" s="110">
        <f t="shared" ref="AM1105" si="21178">ROUND(AM1104/$E1104,2)</f>
        <v>0</v>
      </c>
      <c r="AN1105" s="110">
        <f t="shared" ref="AN1105" si="21179">ROUND(AN1104/$E1104,2)</f>
        <v>0</v>
      </c>
      <c r="AO1105" s="110">
        <f t="shared" ref="AO1105" si="21180">ROUND(AO1104/$E1104,2)</f>
        <v>0</v>
      </c>
      <c r="AP1105" s="110">
        <f t="shared" ref="AP1105" si="21181">ROUND(AP1104/$E1104,2)</f>
        <v>0</v>
      </c>
      <c r="AQ1105" s="110">
        <f t="shared" ref="AQ1105" si="21182">ROUND(AQ1104/$E1104,2)</f>
        <v>0</v>
      </c>
      <c r="AR1105" s="110">
        <f t="shared" ref="AR1105" si="21183">ROUND(AR1104/$E1104,2)</f>
        <v>0</v>
      </c>
      <c r="AS1105" s="110">
        <f t="shared" ref="AS1105" si="21184">ROUND(AS1104/$E1104,2)</f>
        <v>0</v>
      </c>
      <c r="AT1105" s="110">
        <f t="shared" ref="AT1105" si="21185">ROUND(AT1104/$E1104,2)</f>
        <v>0</v>
      </c>
      <c r="AU1105" s="110">
        <f t="shared" ref="AU1105" si="21186">ROUND(AU1104/$E1104,2)</f>
        <v>0</v>
      </c>
      <c r="AV1105" s="110">
        <f t="shared" ref="AV1105" si="21187">ROUND(AV1104/$E1104,2)</f>
        <v>0</v>
      </c>
      <c r="AW1105" s="110">
        <f t="shared" ref="AW1105" si="21188">ROUND(AW1104/$E1104,2)</f>
        <v>0</v>
      </c>
      <c r="AX1105" s="110">
        <f t="shared" ref="AX1105" si="21189">ROUND(AX1104/$E1104,2)</f>
        <v>0</v>
      </c>
      <c r="AY1105" s="110">
        <f t="shared" ref="AY1105" si="21190">ROUND(AY1104/$E1104,2)</f>
        <v>0</v>
      </c>
      <c r="AZ1105" s="110">
        <f t="shared" ref="AZ1105" si="21191">ROUND(AZ1104/$E1104,2)</f>
        <v>0</v>
      </c>
      <c r="BA1105" s="110">
        <f t="shared" ref="BA1105" si="21192">ROUND(BA1104/$E1104,2)</f>
        <v>0</v>
      </c>
      <c r="BB1105" s="110">
        <f t="shared" ref="BB1105" si="21193">ROUND(BB1104/$E1104,2)</f>
        <v>0</v>
      </c>
      <c r="BC1105" s="110">
        <f t="shared" ref="BC1105" si="21194">ROUND(BC1104/$E1104,2)</f>
        <v>0</v>
      </c>
      <c r="BD1105" s="110">
        <f t="shared" ref="BD1105" si="21195">ROUND(BD1104/$E1104,2)</f>
        <v>0</v>
      </c>
      <c r="BE1105" s="110">
        <f t="shared" ref="BE1105" si="21196">ROUND(BE1104/$E1104,2)</f>
        <v>0</v>
      </c>
      <c r="BF1105" s="110">
        <f t="shared" ref="BF1105" si="21197">ROUND(BF1104/$E1104,2)</f>
        <v>0</v>
      </c>
      <c r="BG1105" s="110">
        <f t="shared" ref="BG1105" si="21198">ROUND(BG1104/$E1104,2)</f>
        <v>4.4000000000000004</v>
      </c>
      <c r="BH1105" s="110">
        <f t="shared" ref="BH1105" si="21199">ROUND(BH1104/$E1104,2)</f>
        <v>4.4000000000000004</v>
      </c>
      <c r="BI1105" s="110">
        <f t="shared" ref="BI1105" si="21200">ROUND(BI1104/$E1104,2)</f>
        <v>4.4000000000000004</v>
      </c>
      <c r="BJ1105" s="110">
        <f t="shared" ref="BJ1105" si="21201">ROUND(BJ1104/$E1104,2)</f>
        <v>4.4000000000000004</v>
      </c>
      <c r="BK1105" s="110">
        <f t="shared" ref="BK1105" si="21202">ROUND(BK1104/$E1104,2)</f>
        <v>4.4000000000000004</v>
      </c>
      <c r="BL1105" s="110">
        <f t="shared" ref="BL1105" si="21203">ROUND(BL1104/$E1104,2)</f>
        <v>4.4000000000000004</v>
      </c>
      <c r="BM1105" s="110">
        <f t="shared" ref="BM1105" si="21204">ROUND(BM1104/$E1104,2)</f>
        <v>4.4000000000000004</v>
      </c>
      <c r="BN1105" s="110">
        <f t="shared" ref="BN1105" si="21205">ROUND(BN1104/$E1104,2)</f>
        <v>4.4000000000000004</v>
      </c>
      <c r="BO1105" s="110">
        <f t="shared" ref="BO1105" si="21206">ROUND(BO1104/$E1104,2)</f>
        <v>4.4000000000000004</v>
      </c>
      <c r="BP1105" s="110">
        <f t="shared" ref="BP1105" si="21207">ROUND(BP1104/$E1104,2)</f>
        <v>4.4000000000000004</v>
      </c>
      <c r="BQ1105" s="110">
        <f t="shared" ref="BQ1105" si="21208">ROUND(BQ1104/$E1104,2)</f>
        <v>0</v>
      </c>
      <c r="BR1105" s="110">
        <f t="shared" ref="BR1105" si="21209">ROUND(BR1104/$E1104,2)</f>
        <v>0</v>
      </c>
      <c r="BS1105" s="110">
        <f t="shared" ref="BS1105" si="21210">ROUND(BS1104/$E1104,2)</f>
        <v>0</v>
      </c>
      <c r="BT1105" s="110">
        <f t="shared" ref="BT1105" si="21211">ROUND(BT1104/$E1104,2)</f>
        <v>0</v>
      </c>
      <c r="BU1105" s="110">
        <f t="shared" ref="BU1105" si="21212">ROUND(BU1104/$E1104,2)</f>
        <v>0</v>
      </c>
      <c r="BV1105" s="110">
        <f t="shared" ref="BV1105" si="21213">ROUND(BV1104/$E1104,2)</f>
        <v>0</v>
      </c>
      <c r="BW1105" s="110">
        <f t="shared" ref="BW1105" si="21214">ROUND(BW1104/$E1104,2)</f>
        <v>0</v>
      </c>
      <c r="BX1105" s="110">
        <f t="shared" ref="BX1105" si="21215">ROUND(BX1104/$E1104,2)</f>
        <v>0</v>
      </c>
      <c r="BY1105" s="110">
        <f t="shared" ref="BY1105" si="21216">ROUND(BY1104/$E1104,2)</f>
        <v>0</v>
      </c>
      <c r="BZ1105" s="110">
        <f t="shared" ref="BZ1105" si="21217">ROUND(BZ1104/$E1104,2)</f>
        <v>0</v>
      </c>
      <c r="CA1105" s="110">
        <f t="shared" ref="CA1105" si="21218">ROUND(CA1104/$E1104,2)</f>
        <v>0</v>
      </c>
      <c r="CB1105" s="110">
        <f t="shared" ref="CB1105" si="21219">ROUND(CB1104/$E1104,2)</f>
        <v>0</v>
      </c>
      <c r="CC1105" s="110">
        <f t="shared" ref="CC1105" si="21220">ROUND(CC1104/$E1104,2)</f>
        <v>0</v>
      </c>
      <c r="CD1105" s="110">
        <f t="shared" ref="CD1105" si="21221">ROUND(CD1104/$E1104,2)</f>
        <v>0</v>
      </c>
      <c r="CE1105" s="110"/>
      <c r="CF1105" s="110">
        <f t="shared" ref="CF1105" si="21222">ROUND(CF1104/$E1104,2)</f>
        <v>0</v>
      </c>
      <c r="CG1105" s="110">
        <f t="shared" ref="CG1105" si="21223">ROUND(CG1104/$E1104,2)</f>
        <v>0</v>
      </c>
      <c r="CH1105" s="111">
        <f>IF(C1104="","",D1104-SUM(G1105:CG1105))</f>
        <v>7.1054273576010019E-15</v>
      </c>
      <c r="CI1105" s="112">
        <f>IF(C1104="","",SUM(G1105:CG1105))</f>
        <v>43.999999999999993</v>
      </c>
      <c r="CJ1105" s="67" t="b">
        <f>IF(C1104="","",D1104=CI1105)</f>
        <v>1</v>
      </c>
    </row>
    <row r="1106" spans="1:88" s="5" customFormat="1" x14ac:dyDescent="0.3">
      <c r="A1106" s="173"/>
      <c r="B1106" s="157"/>
      <c r="C1106" s="170"/>
      <c r="D1106" s="160"/>
      <c r="E1106" s="163"/>
      <c r="F1106" s="166"/>
      <c r="G1106" s="113">
        <v>0</v>
      </c>
      <c r="H1106" s="113"/>
      <c r="I1106" s="113"/>
      <c r="J1106" s="113"/>
      <c r="K1106" s="113"/>
      <c r="L1106" s="113"/>
      <c r="M1106" s="113"/>
      <c r="N1106" s="113"/>
      <c r="O1106" s="113"/>
      <c r="P1106" s="113"/>
      <c r="Q1106" s="113"/>
      <c r="R1106" s="113"/>
      <c r="S1106" s="113"/>
      <c r="T1106" s="113"/>
      <c r="U1106" s="113">
        <f t="shared" ref="U1106:X1106" si="21224">U1104/$F1104</f>
        <v>0</v>
      </c>
      <c r="V1106" s="113">
        <f t="shared" si="21224"/>
        <v>0</v>
      </c>
      <c r="W1106" s="113">
        <f t="shared" si="21224"/>
        <v>0</v>
      </c>
      <c r="X1106" s="113">
        <f t="shared" si="21224"/>
        <v>0</v>
      </c>
      <c r="Y1106" s="113">
        <f t="shared" ref="Y1106:AG1106" si="21225">Y1104/$F1104</f>
        <v>0</v>
      </c>
      <c r="Z1106" s="113">
        <f t="shared" si="21225"/>
        <v>0</v>
      </c>
      <c r="AA1106" s="113">
        <f t="shared" si="21225"/>
        <v>0</v>
      </c>
      <c r="AB1106" s="113">
        <f t="shared" si="21225"/>
        <v>0</v>
      </c>
      <c r="AC1106" s="113">
        <f t="shared" si="21225"/>
        <v>0</v>
      </c>
      <c r="AD1106" s="113">
        <f t="shared" si="21225"/>
        <v>0</v>
      </c>
      <c r="AE1106" s="113">
        <f t="shared" si="21225"/>
        <v>0</v>
      </c>
      <c r="AF1106" s="113">
        <f t="shared" si="21225"/>
        <v>0</v>
      </c>
      <c r="AG1106" s="113">
        <f t="shared" si="21225"/>
        <v>0</v>
      </c>
      <c r="AH1106" s="113">
        <f t="shared" ref="AH1106:AK1106" si="21226">AH1104/$F1104</f>
        <v>0</v>
      </c>
      <c r="AI1106" s="113">
        <f t="shared" si="21226"/>
        <v>0</v>
      </c>
      <c r="AJ1106" s="113">
        <f t="shared" si="21226"/>
        <v>0</v>
      </c>
      <c r="AK1106" s="113">
        <f t="shared" si="21226"/>
        <v>0</v>
      </c>
      <c r="AL1106" s="113">
        <f t="shared" ref="AL1106:AT1106" si="21227">AL1104/$F1104</f>
        <v>0</v>
      </c>
      <c r="AM1106" s="113">
        <f t="shared" si="21227"/>
        <v>0</v>
      </c>
      <c r="AN1106" s="113">
        <f t="shared" si="21227"/>
        <v>0</v>
      </c>
      <c r="AO1106" s="113">
        <f t="shared" si="21227"/>
        <v>0</v>
      </c>
      <c r="AP1106" s="113">
        <f t="shared" si="21227"/>
        <v>0</v>
      </c>
      <c r="AQ1106" s="113">
        <f t="shared" si="21227"/>
        <v>0</v>
      </c>
      <c r="AR1106" s="113">
        <f t="shared" si="21227"/>
        <v>0</v>
      </c>
      <c r="AS1106" s="113">
        <f t="shared" si="21227"/>
        <v>0</v>
      </c>
      <c r="AT1106" s="113">
        <f t="shared" si="21227"/>
        <v>0</v>
      </c>
      <c r="AU1106" s="113">
        <f t="shared" ref="AU1106:AX1106" si="21228">AU1104/$F1104</f>
        <v>0</v>
      </c>
      <c r="AV1106" s="113">
        <f t="shared" si="21228"/>
        <v>0</v>
      </c>
      <c r="AW1106" s="113">
        <f t="shared" si="21228"/>
        <v>0</v>
      </c>
      <c r="AX1106" s="113">
        <f t="shared" si="21228"/>
        <v>0</v>
      </c>
      <c r="AY1106" s="113">
        <f t="shared" ref="AY1106:BC1106" si="21229">AY1104/$F1104</f>
        <v>0</v>
      </c>
      <c r="AZ1106" s="113">
        <f t="shared" si="21229"/>
        <v>0</v>
      </c>
      <c r="BA1106" s="113">
        <f t="shared" si="21229"/>
        <v>0</v>
      </c>
      <c r="BB1106" s="113">
        <f t="shared" si="21229"/>
        <v>0</v>
      </c>
      <c r="BC1106" s="113">
        <f t="shared" si="21229"/>
        <v>0</v>
      </c>
      <c r="BD1106" s="113">
        <f t="shared" ref="BD1106:BG1106" si="21230">BD1104/$F1104</f>
        <v>0</v>
      </c>
      <c r="BE1106" s="113">
        <f t="shared" si="21230"/>
        <v>0</v>
      </c>
      <c r="BF1106" s="113">
        <f t="shared" si="21230"/>
        <v>0</v>
      </c>
      <c r="BG1106" s="113">
        <f t="shared" si="21230"/>
        <v>0.1</v>
      </c>
      <c r="BH1106" s="113">
        <f t="shared" ref="BH1106:BK1106" si="21231">BH1104/$F1104</f>
        <v>0.1</v>
      </c>
      <c r="BI1106" s="113">
        <f t="shared" si="21231"/>
        <v>0.1</v>
      </c>
      <c r="BJ1106" s="113">
        <f t="shared" si="21231"/>
        <v>0.1</v>
      </c>
      <c r="BK1106" s="113">
        <f t="shared" si="21231"/>
        <v>0.1</v>
      </c>
      <c r="BL1106" s="113">
        <f t="shared" ref="BL1106:BP1106" si="21232">BL1104/$F1104</f>
        <v>0.1</v>
      </c>
      <c r="BM1106" s="113">
        <f t="shared" si="21232"/>
        <v>0.1</v>
      </c>
      <c r="BN1106" s="113">
        <f t="shared" si="21232"/>
        <v>0.1</v>
      </c>
      <c r="BO1106" s="113">
        <f t="shared" si="21232"/>
        <v>0.1</v>
      </c>
      <c r="BP1106" s="113">
        <f t="shared" si="21232"/>
        <v>0.1</v>
      </c>
      <c r="BQ1106" s="113">
        <f t="shared" ref="BQ1106:BT1106" si="21233">BQ1104/$F1104</f>
        <v>0</v>
      </c>
      <c r="BR1106" s="113">
        <f t="shared" si="21233"/>
        <v>0</v>
      </c>
      <c r="BS1106" s="113">
        <f t="shared" si="21233"/>
        <v>0</v>
      </c>
      <c r="BT1106" s="113">
        <f t="shared" si="21233"/>
        <v>0</v>
      </c>
      <c r="BU1106" s="113">
        <f t="shared" ref="BU1106:BX1106" si="21234">BU1104/$F1104</f>
        <v>0</v>
      </c>
      <c r="BV1106" s="113">
        <f t="shared" si="21234"/>
        <v>0</v>
      </c>
      <c r="BW1106" s="113">
        <f t="shared" si="21234"/>
        <v>0</v>
      </c>
      <c r="BX1106" s="113">
        <f t="shared" si="21234"/>
        <v>0</v>
      </c>
      <c r="BY1106" s="113">
        <f t="shared" ref="BY1106:CC1106" si="21235">BY1104/$F1104</f>
        <v>0</v>
      </c>
      <c r="BZ1106" s="113">
        <f t="shared" si="21235"/>
        <v>0</v>
      </c>
      <c r="CA1106" s="113">
        <f t="shared" si="21235"/>
        <v>0</v>
      </c>
      <c r="CB1106" s="113">
        <f t="shared" si="21235"/>
        <v>0</v>
      </c>
      <c r="CC1106" s="113">
        <f t="shared" si="21235"/>
        <v>0</v>
      </c>
      <c r="CD1106" s="113">
        <f t="shared" ref="CD1106:CG1106" si="21236">CD1104/$F1104</f>
        <v>0</v>
      </c>
      <c r="CE1106" s="113"/>
      <c r="CF1106" s="113">
        <f t="shared" si="21236"/>
        <v>0</v>
      </c>
      <c r="CG1106" s="113">
        <f t="shared" si="21236"/>
        <v>0</v>
      </c>
      <c r="CH1106" s="114">
        <f>IF(C1104="","",100%-SUM(G1106:CG1106))</f>
        <v>1.1102230246251565E-16</v>
      </c>
      <c r="CI1106" s="115">
        <f>IF(C1104="","",SUM(G1106:CG1106))</f>
        <v>0.99999999999999989</v>
      </c>
      <c r="CJ1106" s="67" t="b">
        <f>IF(C1104="","",SUM(G1106:CG1106)=CI1106)</f>
        <v>1</v>
      </c>
    </row>
    <row r="1107" spans="1:88" s="5" customFormat="1" ht="15" customHeight="1" x14ac:dyDescent="0.3">
      <c r="A1107" s="171" t="s">
        <v>775</v>
      </c>
      <c r="B1107" s="155" t="s">
        <v>776</v>
      </c>
      <c r="C1107" s="168" t="s">
        <v>17</v>
      </c>
      <c r="D1107" s="158">
        <v>28</v>
      </c>
      <c r="E1107" s="161">
        <v>66936</v>
      </c>
      <c r="F1107" s="164">
        <f t="shared" ref="F1107:F1128" si="21237">ROUND(E1107*D1107,0)</f>
        <v>1874208</v>
      </c>
      <c r="G1107" s="108">
        <v>0</v>
      </c>
      <c r="H1107" s="108"/>
      <c r="I1107" s="108"/>
      <c r="J1107" s="108"/>
      <c r="K1107" s="108"/>
      <c r="L1107" s="108"/>
      <c r="M1107" s="108"/>
      <c r="N1107" s="108"/>
      <c r="O1107" s="108"/>
      <c r="P1107" s="108"/>
      <c r="Q1107" s="108"/>
      <c r="R1107" s="108"/>
      <c r="S1107" s="108"/>
      <c r="T1107" s="108"/>
      <c r="U1107" s="108"/>
      <c r="V1107" s="108"/>
      <c r="W1107" s="108"/>
      <c r="X1107" s="108"/>
      <c r="Y1107" s="108"/>
      <c r="Z1107" s="108"/>
      <c r="AA1107" s="108"/>
      <c r="AB1107" s="108"/>
      <c r="AC1107" s="108"/>
      <c r="AD1107" s="108"/>
      <c r="AE1107" s="108"/>
      <c r="AF1107" s="108"/>
      <c r="AG1107" s="108"/>
      <c r="AH1107" s="108"/>
      <c r="AI1107" s="108"/>
      <c r="AJ1107" s="108"/>
      <c r="AK1107" s="108"/>
      <c r="AL1107" s="108"/>
      <c r="AM1107" s="108"/>
      <c r="AN1107" s="108"/>
      <c r="AO1107" s="108"/>
      <c r="AP1107" s="108"/>
      <c r="AQ1107" s="108"/>
      <c r="AR1107" s="108"/>
      <c r="AS1107" s="108"/>
      <c r="AT1107" s="108"/>
      <c r="AU1107" s="108"/>
      <c r="AV1107" s="108"/>
      <c r="AW1107" s="108"/>
      <c r="AX1107" s="108"/>
      <c r="AY1107" s="108"/>
      <c r="AZ1107" s="108"/>
      <c r="BA1107" s="108"/>
      <c r="BB1107" s="108"/>
      <c r="BC1107" s="108"/>
      <c r="BD1107" s="108"/>
      <c r="BE1107" s="108"/>
      <c r="BF1107" s="108"/>
      <c r="BG1107" s="108">
        <f>ROUND($F1107/10,0)</f>
        <v>187421</v>
      </c>
      <c r="BH1107" s="108">
        <f>ROUNDDOWN($F1107/10,0)</f>
        <v>187420</v>
      </c>
      <c r="BI1107" s="108">
        <f>ROUNDDOWN($F1107/10,0)</f>
        <v>187420</v>
      </c>
      <c r="BJ1107" s="108">
        <f t="shared" ref="BJ1107" si="21238">ROUND($F1107/10,0)</f>
        <v>187421</v>
      </c>
      <c r="BK1107" s="108">
        <f t="shared" ref="BK1107" si="21239">ROUND($F1107/10,0)</f>
        <v>187421</v>
      </c>
      <c r="BL1107" s="108">
        <f t="shared" ref="BL1107" si="21240">ROUND($F1107/10,0)</f>
        <v>187421</v>
      </c>
      <c r="BM1107" s="108">
        <f t="shared" ref="BM1107:BP1107" si="21241">ROUND($F1107/10,0)</f>
        <v>187421</v>
      </c>
      <c r="BN1107" s="108">
        <f t="shared" si="21241"/>
        <v>187421</v>
      </c>
      <c r="BO1107" s="108">
        <f t="shared" si="21241"/>
        <v>187421</v>
      </c>
      <c r="BP1107" s="108">
        <f t="shared" si="21241"/>
        <v>187421</v>
      </c>
      <c r="BQ1107" s="108"/>
      <c r="BR1107" s="108"/>
      <c r="BS1107" s="108"/>
      <c r="BT1107" s="108"/>
      <c r="BU1107" s="108"/>
      <c r="BV1107" s="108"/>
      <c r="BW1107" s="108"/>
      <c r="BX1107" s="108"/>
      <c r="BY1107" s="108"/>
      <c r="BZ1107" s="108"/>
      <c r="CA1107" s="108"/>
      <c r="CB1107" s="108"/>
      <c r="CC1107" s="108"/>
      <c r="CD1107" s="108"/>
      <c r="CE1107" s="108"/>
      <c r="CF1107" s="108"/>
      <c r="CG1107" s="108"/>
      <c r="CH1107" s="109">
        <f>IF(C1107="","",F1107-SUM(G1107:CG1107))</f>
        <v>0</v>
      </c>
      <c r="CI1107" s="107">
        <f>IF(C1107="","",SUM(G1107:CG1107))</f>
        <v>1874208</v>
      </c>
      <c r="CJ1107" s="67" t="b">
        <f>IF(C1107="","",F1107=CI1107)</f>
        <v>1</v>
      </c>
    </row>
    <row r="1108" spans="1:88" s="5" customFormat="1" x14ac:dyDescent="0.3">
      <c r="A1108" s="172"/>
      <c r="B1108" s="156"/>
      <c r="C1108" s="169"/>
      <c r="D1108" s="159"/>
      <c r="E1108" s="162"/>
      <c r="F1108" s="165"/>
      <c r="G1108" s="110">
        <v>0</v>
      </c>
      <c r="H1108" s="110"/>
      <c r="I1108" s="110"/>
      <c r="J1108" s="110"/>
      <c r="K1108" s="110"/>
      <c r="L1108" s="110"/>
      <c r="M1108" s="110"/>
      <c r="N1108" s="110"/>
      <c r="O1108" s="110"/>
      <c r="P1108" s="110"/>
      <c r="Q1108" s="110"/>
      <c r="R1108" s="110"/>
      <c r="S1108" s="110"/>
      <c r="T1108" s="110"/>
      <c r="U1108" s="110">
        <f t="shared" ref="U1108" si="21242">ROUND(U1107/$E1107,2)</f>
        <v>0</v>
      </c>
      <c r="V1108" s="110">
        <f t="shared" ref="V1108" si="21243">ROUND(V1107/$E1107,2)</f>
        <v>0</v>
      </c>
      <c r="W1108" s="110">
        <f t="shared" ref="W1108" si="21244">ROUND(W1107/$E1107,2)</f>
        <v>0</v>
      </c>
      <c r="X1108" s="110">
        <f t="shared" ref="X1108" si="21245">ROUND(X1107/$E1107,2)</f>
        <v>0</v>
      </c>
      <c r="Y1108" s="110">
        <f t="shared" ref="Y1108" si="21246">ROUND(Y1107/$E1107,2)</f>
        <v>0</v>
      </c>
      <c r="Z1108" s="110">
        <f t="shared" ref="Z1108" si="21247">ROUND(Z1107/$E1107,2)</f>
        <v>0</v>
      </c>
      <c r="AA1108" s="110">
        <f t="shared" ref="AA1108" si="21248">ROUND(AA1107/$E1107,2)</f>
        <v>0</v>
      </c>
      <c r="AB1108" s="110">
        <f t="shared" ref="AB1108" si="21249">ROUND(AB1107/$E1107,2)</f>
        <v>0</v>
      </c>
      <c r="AC1108" s="110">
        <f t="shared" ref="AC1108" si="21250">ROUND(AC1107/$E1107,2)</f>
        <v>0</v>
      </c>
      <c r="AD1108" s="110">
        <f t="shared" ref="AD1108" si="21251">ROUND(AD1107/$E1107,2)</f>
        <v>0</v>
      </c>
      <c r="AE1108" s="110">
        <f t="shared" ref="AE1108" si="21252">ROUND(AE1107/$E1107,2)</f>
        <v>0</v>
      </c>
      <c r="AF1108" s="110">
        <f t="shared" ref="AF1108" si="21253">ROUND(AF1107/$E1107,2)</f>
        <v>0</v>
      </c>
      <c r="AG1108" s="110">
        <f t="shared" ref="AG1108" si="21254">ROUND(AG1107/$E1107,2)</f>
        <v>0</v>
      </c>
      <c r="AH1108" s="110">
        <f t="shared" ref="AH1108" si="21255">ROUND(AH1107/$E1107,2)</f>
        <v>0</v>
      </c>
      <c r="AI1108" s="110">
        <f t="shared" ref="AI1108" si="21256">ROUND(AI1107/$E1107,2)</f>
        <v>0</v>
      </c>
      <c r="AJ1108" s="110">
        <f t="shared" ref="AJ1108" si="21257">ROUND(AJ1107/$E1107,2)</f>
        <v>0</v>
      </c>
      <c r="AK1108" s="110">
        <f t="shared" ref="AK1108" si="21258">ROUND(AK1107/$E1107,2)</f>
        <v>0</v>
      </c>
      <c r="AL1108" s="110">
        <f t="shared" ref="AL1108" si="21259">ROUND(AL1107/$E1107,2)</f>
        <v>0</v>
      </c>
      <c r="AM1108" s="110">
        <f t="shared" ref="AM1108" si="21260">ROUND(AM1107/$E1107,2)</f>
        <v>0</v>
      </c>
      <c r="AN1108" s="110">
        <f t="shared" ref="AN1108" si="21261">ROUND(AN1107/$E1107,2)</f>
        <v>0</v>
      </c>
      <c r="AO1108" s="110">
        <f t="shared" ref="AO1108" si="21262">ROUND(AO1107/$E1107,2)</f>
        <v>0</v>
      </c>
      <c r="AP1108" s="110">
        <f t="shared" ref="AP1108" si="21263">ROUND(AP1107/$E1107,2)</f>
        <v>0</v>
      </c>
      <c r="AQ1108" s="110">
        <f t="shared" ref="AQ1108" si="21264">ROUND(AQ1107/$E1107,2)</f>
        <v>0</v>
      </c>
      <c r="AR1108" s="110">
        <f t="shared" ref="AR1108" si="21265">ROUND(AR1107/$E1107,2)</f>
        <v>0</v>
      </c>
      <c r="AS1108" s="110">
        <f t="shared" ref="AS1108" si="21266">ROUND(AS1107/$E1107,2)</f>
        <v>0</v>
      </c>
      <c r="AT1108" s="110">
        <f t="shared" ref="AT1108" si="21267">ROUND(AT1107/$E1107,2)</f>
        <v>0</v>
      </c>
      <c r="AU1108" s="110">
        <f t="shared" ref="AU1108" si="21268">ROUND(AU1107/$E1107,2)</f>
        <v>0</v>
      </c>
      <c r="AV1108" s="110">
        <f t="shared" ref="AV1108" si="21269">ROUND(AV1107/$E1107,2)</f>
        <v>0</v>
      </c>
      <c r="AW1108" s="110">
        <f t="shared" ref="AW1108" si="21270">ROUND(AW1107/$E1107,2)</f>
        <v>0</v>
      </c>
      <c r="AX1108" s="110">
        <f t="shared" ref="AX1108" si="21271">ROUND(AX1107/$E1107,2)</f>
        <v>0</v>
      </c>
      <c r="AY1108" s="110">
        <f t="shared" ref="AY1108" si="21272">ROUND(AY1107/$E1107,2)</f>
        <v>0</v>
      </c>
      <c r="AZ1108" s="110">
        <f t="shared" ref="AZ1108" si="21273">ROUND(AZ1107/$E1107,2)</f>
        <v>0</v>
      </c>
      <c r="BA1108" s="110">
        <f t="shared" ref="BA1108" si="21274">ROUND(BA1107/$E1107,2)</f>
        <v>0</v>
      </c>
      <c r="BB1108" s="110">
        <f t="shared" ref="BB1108" si="21275">ROUND(BB1107/$E1107,2)</f>
        <v>0</v>
      </c>
      <c r="BC1108" s="110">
        <f t="shared" ref="BC1108" si="21276">ROUND(BC1107/$E1107,2)</f>
        <v>0</v>
      </c>
      <c r="BD1108" s="110">
        <f t="shared" ref="BD1108" si="21277">ROUND(BD1107/$E1107,2)</f>
        <v>0</v>
      </c>
      <c r="BE1108" s="110">
        <f t="shared" ref="BE1108" si="21278">ROUND(BE1107/$E1107,2)</f>
        <v>0</v>
      </c>
      <c r="BF1108" s="110">
        <f t="shared" ref="BF1108" si="21279">ROUND(BF1107/$E1107,2)</f>
        <v>0</v>
      </c>
      <c r="BG1108" s="110">
        <f t="shared" ref="BG1108" si="21280">ROUND(BG1107/$E1107,2)</f>
        <v>2.8</v>
      </c>
      <c r="BH1108" s="110">
        <f t="shared" ref="BH1108" si="21281">ROUND(BH1107/$E1107,2)</f>
        <v>2.8</v>
      </c>
      <c r="BI1108" s="110">
        <f t="shared" ref="BI1108" si="21282">ROUND(BI1107/$E1107,2)</f>
        <v>2.8</v>
      </c>
      <c r="BJ1108" s="110">
        <f t="shared" ref="BJ1108" si="21283">ROUND(BJ1107/$E1107,2)</f>
        <v>2.8</v>
      </c>
      <c r="BK1108" s="110">
        <f t="shared" ref="BK1108" si="21284">ROUND(BK1107/$E1107,2)</f>
        <v>2.8</v>
      </c>
      <c r="BL1108" s="110">
        <f t="shared" ref="BL1108" si="21285">ROUND(BL1107/$E1107,2)</f>
        <v>2.8</v>
      </c>
      <c r="BM1108" s="110">
        <f t="shared" ref="BM1108" si="21286">ROUND(BM1107/$E1107,2)</f>
        <v>2.8</v>
      </c>
      <c r="BN1108" s="110">
        <f t="shared" ref="BN1108" si="21287">ROUND(BN1107/$E1107,2)</f>
        <v>2.8</v>
      </c>
      <c r="BO1108" s="110">
        <f t="shared" ref="BO1108" si="21288">ROUND(BO1107/$E1107,2)</f>
        <v>2.8</v>
      </c>
      <c r="BP1108" s="110">
        <f t="shared" ref="BP1108" si="21289">ROUND(BP1107/$E1107,2)</f>
        <v>2.8</v>
      </c>
      <c r="BQ1108" s="110">
        <f t="shared" ref="BQ1108" si="21290">ROUND(BQ1107/$E1107,2)</f>
        <v>0</v>
      </c>
      <c r="BR1108" s="110">
        <f t="shared" ref="BR1108" si="21291">ROUND(BR1107/$E1107,2)</f>
        <v>0</v>
      </c>
      <c r="BS1108" s="110">
        <f t="shared" ref="BS1108" si="21292">ROUND(BS1107/$E1107,2)</f>
        <v>0</v>
      </c>
      <c r="BT1108" s="110">
        <f t="shared" ref="BT1108" si="21293">ROUND(BT1107/$E1107,2)</f>
        <v>0</v>
      </c>
      <c r="BU1108" s="110">
        <f t="shared" ref="BU1108" si="21294">ROUND(BU1107/$E1107,2)</f>
        <v>0</v>
      </c>
      <c r="BV1108" s="110">
        <f t="shared" ref="BV1108" si="21295">ROUND(BV1107/$E1107,2)</f>
        <v>0</v>
      </c>
      <c r="BW1108" s="110">
        <f t="shared" ref="BW1108" si="21296">ROUND(BW1107/$E1107,2)</f>
        <v>0</v>
      </c>
      <c r="BX1108" s="110">
        <f t="shared" ref="BX1108" si="21297">ROUND(BX1107/$E1107,2)</f>
        <v>0</v>
      </c>
      <c r="BY1108" s="110">
        <f t="shared" ref="BY1108" si="21298">ROUND(BY1107/$E1107,2)</f>
        <v>0</v>
      </c>
      <c r="BZ1108" s="110">
        <f t="shared" ref="BZ1108" si="21299">ROUND(BZ1107/$E1107,2)</f>
        <v>0</v>
      </c>
      <c r="CA1108" s="110">
        <f t="shared" ref="CA1108" si="21300">ROUND(CA1107/$E1107,2)</f>
        <v>0</v>
      </c>
      <c r="CB1108" s="110">
        <f t="shared" ref="CB1108" si="21301">ROUND(CB1107/$E1107,2)</f>
        <v>0</v>
      </c>
      <c r="CC1108" s="110">
        <f t="shared" ref="CC1108" si="21302">ROUND(CC1107/$E1107,2)</f>
        <v>0</v>
      </c>
      <c r="CD1108" s="110">
        <f t="shared" ref="CD1108" si="21303">ROUND(CD1107/$E1107,2)</f>
        <v>0</v>
      </c>
      <c r="CE1108" s="110"/>
      <c r="CF1108" s="110">
        <f t="shared" ref="CF1108" si="21304">ROUND(CF1107/$E1107,2)</f>
        <v>0</v>
      </c>
      <c r="CG1108" s="110">
        <f t="shared" ref="CG1108" si="21305">ROUND(CG1107/$E1107,2)</f>
        <v>0</v>
      </c>
      <c r="CH1108" s="111">
        <f>IF(C1107="","",D1107-SUM(G1108:CG1108))</f>
        <v>-3.5527136788005009E-15</v>
      </c>
      <c r="CI1108" s="112">
        <f>IF(C1107="","",SUM(G1108:CG1108))</f>
        <v>28.000000000000004</v>
      </c>
      <c r="CJ1108" s="67" t="b">
        <f>IF(C1107="","",D1107=CI1108)</f>
        <v>1</v>
      </c>
    </row>
    <row r="1109" spans="1:88" s="5" customFormat="1" x14ac:dyDescent="0.3">
      <c r="A1109" s="173"/>
      <c r="B1109" s="157"/>
      <c r="C1109" s="170"/>
      <c r="D1109" s="160"/>
      <c r="E1109" s="163"/>
      <c r="F1109" s="166"/>
      <c r="G1109" s="113">
        <v>0</v>
      </c>
      <c r="H1109" s="113"/>
      <c r="I1109" s="113"/>
      <c r="J1109" s="113"/>
      <c r="K1109" s="113"/>
      <c r="L1109" s="113"/>
      <c r="M1109" s="113"/>
      <c r="N1109" s="113"/>
      <c r="O1109" s="113"/>
      <c r="P1109" s="113"/>
      <c r="Q1109" s="113"/>
      <c r="R1109" s="113"/>
      <c r="S1109" s="113"/>
      <c r="T1109" s="113"/>
      <c r="U1109" s="113">
        <f t="shared" ref="U1109:X1109" si="21306">U1107/$F1107</f>
        <v>0</v>
      </c>
      <c r="V1109" s="113">
        <f t="shared" si="21306"/>
        <v>0</v>
      </c>
      <c r="W1109" s="113">
        <f t="shared" si="21306"/>
        <v>0</v>
      </c>
      <c r="X1109" s="113">
        <f t="shared" si="21306"/>
        <v>0</v>
      </c>
      <c r="Y1109" s="113">
        <f t="shared" ref="Y1109:AG1109" si="21307">Y1107/$F1107</f>
        <v>0</v>
      </c>
      <c r="Z1109" s="113">
        <f t="shared" si="21307"/>
        <v>0</v>
      </c>
      <c r="AA1109" s="113">
        <f t="shared" si="21307"/>
        <v>0</v>
      </c>
      <c r="AB1109" s="113">
        <f t="shared" si="21307"/>
        <v>0</v>
      </c>
      <c r="AC1109" s="113">
        <f t="shared" si="21307"/>
        <v>0</v>
      </c>
      <c r="AD1109" s="113">
        <f t="shared" si="21307"/>
        <v>0</v>
      </c>
      <c r="AE1109" s="113">
        <f t="shared" si="21307"/>
        <v>0</v>
      </c>
      <c r="AF1109" s="113">
        <f t="shared" si="21307"/>
        <v>0</v>
      </c>
      <c r="AG1109" s="113">
        <f t="shared" si="21307"/>
        <v>0</v>
      </c>
      <c r="AH1109" s="113">
        <f t="shared" ref="AH1109:AK1109" si="21308">AH1107/$F1107</f>
        <v>0</v>
      </c>
      <c r="AI1109" s="113">
        <f t="shared" si="21308"/>
        <v>0</v>
      </c>
      <c r="AJ1109" s="113">
        <f t="shared" si="21308"/>
        <v>0</v>
      </c>
      <c r="AK1109" s="113">
        <f t="shared" si="21308"/>
        <v>0</v>
      </c>
      <c r="AL1109" s="113">
        <f t="shared" ref="AL1109:AT1109" si="21309">AL1107/$F1107</f>
        <v>0</v>
      </c>
      <c r="AM1109" s="113">
        <f t="shared" si="21309"/>
        <v>0</v>
      </c>
      <c r="AN1109" s="113">
        <f t="shared" si="21309"/>
        <v>0</v>
      </c>
      <c r="AO1109" s="113">
        <f t="shared" si="21309"/>
        <v>0</v>
      </c>
      <c r="AP1109" s="113">
        <f t="shared" si="21309"/>
        <v>0</v>
      </c>
      <c r="AQ1109" s="113">
        <f t="shared" si="21309"/>
        <v>0</v>
      </c>
      <c r="AR1109" s="113">
        <f t="shared" si="21309"/>
        <v>0</v>
      </c>
      <c r="AS1109" s="113">
        <f t="shared" si="21309"/>
        <v>0</v>
      </c>
      <c r="AT1109" s="113">
        <f t="shared" si="21309"/>
        <v>0</v>
      </c>
      <c r="AU1109" s="113">
        <f t="shared" ref="AU1109:AX1109" si="21310">AU1107/$F1107</f>
        <v>0</v>
      </c>
      <c r="AV1109" s="113">
        <f t="shared" si="21310"/>
        <v>0</v>
      </c>
      <c r="AW1109" s="113">
        <f t="shared" si="21310"/>
        <v>0</v>
      </c>
      <c r="AX1109" s="113">
        <f t="shared" si="21310"/>
        <v>0</v>
      </c>
      <c r="AY1109" s="113">
        <f t="shared" ref="AY1109:BC1109" si="21311">AY1107/$F1107</f>
        <v>0</v>
      </c>
      <c r="AZ1109" s="113">
        <f t="shared" si="21311"/>
        <v>0</v>
      </c>
      <c r="BA1109" s="113">
        <f t="shared" si="21311"/>
        <v>0</v>
      </c>
      <c r="BB1109" s="113">
        <f t="shared" si="21311"/>
        <v>0</v>
      </c>
      <c r="BC1109" s="113">
        <f t="shared" si="21311"/>
        <v>0</v>
      </c>
      <c r="BD1109" s="113">
        <f t="shared" ref="BD1109:BG1109" si="21312">BD1107/$F1107</f>
        <v>0</v>
      </c>
      <c r="BE1109" s="113">
        <f t="shared" si="21312"/>
        <v>0</v>
      </c>
      <c r="BF1109" s="113">
        <f t="shared" si="21312"/>
        <v>0</v>
      </c>
      <c r="BG1109" s="113">
        <f t="shared" si="21312"/>
        <v>0.10000010671174171</v>
      </c>
      <c r="BH1109" s="113">
        <f t="shared" ref="BH1109:BK1109" si="21313">BH1107/$F1107</f>
        <v>9.9999573153033178E-2</v>
      </c>
      <c r="BI1109" s="113">
        <f t="shared" si="21313"/>
        <v>9.9999573153033178E-2</v>
      </c>
      <c r="BJ1109" s="113">
        <f t="shared" si="21313"/>
        <v>0.10000010671174171</v>
      </c>
      <c r="BK1109" s="113">
        <f t="shared" si="21313"/>
        <v>0.10000010671174171</v>
      </c>
      <c r="BL1109" s="113">
        <f t="shared" ref="BL1109:BP1109" si="21314">BL1107/$F1107</f>
        <v>0.10000010671174171</v>
      </c>
      <c r="BM1109" s="113">
        <f t="shared" si="21314"/>
        <v>0.10000010671174171</v>
      </c>
      <c r="BN1109" s="113">
        <f t="shared" si="21314"/>
        <v>0.10000010671174171</v>
      </c>
      <c r="BO1109" s="113">
        <f t="shared" si="21314"/>
        <v>0.10000010671174171</v>
      </c>
      <c r="BP1109" s="113">
        <f t="shared" si="21314"/>
        <v>0.10000010671174171</v>
      </c>
      <c r="BQ1109" s="113">
        <f t="shared" ref="BQ1109:BT1109" si="21315">BQ1107/$F1107</f>
        <v>0</v>
      </c>
      <c r="BR1109" s="113">
        <f t="shared" si="21315"/>
        <v>0</v>
      </c>
      <c r="BS1109" s="113">
        <f t="shared" si="21315"/>
        <v>0</v>
      </c>
      <c r="BT1109" s="113">
        <f t="shared" si="21315"/>
        <v>0</v>
      </c>
      <c r="BU1109" s="113">
        <f t="shared" ref="BU1109:BX1109" si="21316">BU1107/$F1107</f>
        <v>0</v>
      </c>
      <c r="BV1109" s="113">
        <f t="shared" si="21316"/>
        <v>0</v>
      </c>
      <c r="BW1109" s="113">
        <f t="shared" si="21316"/>
        <v>0</v>
      </c>
      <c r="BX1109" s="113">
        <f t="shared" si="21316"/>
        <v>0</v>
      </c>
      <c r="BY1109" s="113">
        <f t="shared" ref="BY1109:CC1109" si="21317">BY1107/$F1107</f>
        <v>0</v>
      </c>
      <c r="BZ1109" s="113">
        <f t="shared" si="21317"/>
        <v>0</v>
      </c>
      <c r="CA1109" s="113">
        <f t="shared" si="21317"/>
        <v>0</v>
      </c>
      <c r="CB1109" s="113">
        <f t="shared" si="21317"/>
        <v>0</v>
      </c>
      <c r="CC1109" s="113">
        <f t="shared" si="21317"/>
        <v>0</v>
      </c>
      <c r="CD1109" s="113">
        <f t="shared" ref="CD1109:CG1109" si="21318">CD1107/$F1107</f>
        <v>0</v>
      </c>
      <c r="CE1109" s="113"/>
      <c r="CF1109" s="113">
        <f t="shared" si="21318"/>
        <v>0</v>
      </c>
      <c r="CG1109" s="113">
        <f t="shared" si="21318"/>
        <v>0</v>
      </c>
      <c r="CH1109" s="114">
        <f>IF(C1107="","",100%-SUM(G1109:CG1109))</f>
        <v>-2.2204460492503131E-16</v>
      </c>
      <c r="CI1109" s="115">
        <f>IF(C1107="","",SUM(G1109:CG1109))</f>
        <v>1.0000000000000002</v>
      </c>
      <c r="CJ1109" s="67" t="b">
        <f>IF(C1107="","",SUM(G1109:CG1109)=CI1109)</f>
        <v>1</v>
      </c>
    </row>
    <row r="1110" spans="1:88" s="5" customFormat="1" ht="15" customHeight="1" x14ac:dyDescent="0.3">
      <c r="A1110" s="171" t="s">
        <v>777</v>
      </c>
      <c r="B1110" s="155" t="s">
        <v>778</v>
      </c>
      <c r="C1110" s="168" t="s">
        <v>17</v>
      </c>
      <c r="D1110" s="158">
        <v>128</v>
      </c>
      <c r="E1110" s="161">
        <v>8620</v>
      </c>
      <c r="F1110" s="164">
        <f t="shared" si="21237"/>
        <v>1103360</v>
      </c>
      <c r="G1110" s="108">
        <v>0</v>
      </c>
      <c r="H1110" s="108"/>
      <c r="I1110" s="108"/>
      <c r="J1110" s="108"/>
      <c r="K1110" s="108"/>
      <c r="L1110" s="108"/>
      <c r="M1110" s="108"/>
      <c r="N1110" s="108"/>
      <c r="O1110" s="108"/>
      <c r="P1110" s="108"/>
      <c r="Q1110" s="108"/>
      <c r="R1110" s="108"/>
      <c r="S1110" s="108"/>
      <c r="T1110" s="108"/>
      <c r="U1110" s="108"/>
      <c r="V1110" s="108"/>
      <c r="W1110" s="108"/>
      <c r="X1110" s="108"/>
      <c r="Y1110" s="108"/>
      <c r="Z1110" s="108"/>
      <c r="AA1110" s="108"/>
      <c r="AB1110" s="108"/>
      <c r="AC1110" s="108"/>
      <c r="AD1110" s="108"/>
      <c r="AE1110" s="108"/>
      <c r="AF1110" s="108"/>
      <c r="AG1110" s="108"/>
      <c r="AH1110" s="108"/>
      <c r="AI1110" s="108"/>
      <c r="AJ1110" s="108">
        <f>ROUND($F$1110/12,0)</f>
        <v>91947</v>
      </c>
      <c r="AK1110" s="108">
        <f>ROUND($F$1110/12,0)</f>
        <v>91947</v>
      </c>
      <c r="AL1110" s="108"/>
      <c r="AM1110" s="108"/>
      <c r="AN1110" s="108"/>
      <c r="AO1110" s="108"/>
      <c r="AP1110" s="108"/>
      <c r="AQ1110" s="108"/>
      <c r="AR1110" s="108"/>
      <c r="AS1110" s="108"/>
      <c r="AT1110" s="108"/>
      <c r="AU1110" s="108"/>
      <c r="AV1110" s="108"/>
      <c r="AW1110" s="108"/>
      <c r="AX1110" s="108"/>
      <c r="AY1110" s="108"/>
      <c r="AZ1110" s="108"/>
      <c r="BA1110" s="108"/>
      <c r="BB1110" s="108"/>
      <c r="BC1110" s="108"/>
      <c r="BD1110" s="108"/>
      <c r="BE1110" s="108"/>
      <c r="BF1110" s="108"/>
      <c r="BG1110" s="108"/>
      <c r="BH1110" s="108"/>
      <c r="BI1110" s="108"/>
      <c r="BJ1110" s="108"/>
      <c r="BK1110" s="108">
        <f t="shared" ref="BK1110:BP1110" si="21319">ROUND($F$1110/12,0)</f>
        <v>91947</v>
      </c>
      <c r="BL1110" s="108">
        <f t="shared" si="21319"/>
        <v>91947</v>
      </c>
      <c r="BM1110" s="108">
        <f t="shared" si="21319"/>
        <v>91947</v>
      </c>
      <c r="BN1110" s="108">
        <f t="shared" si="21319"/>
        <v>91947</v>
      </c>
      <c r="BO1110" s="108">
        <f t="shared" si="21319"/>
        <v>91947</v>
      </c>
      <c r="BP1110" s="108">
        <f t="shared" si="21319"/>
        <v>91947</v>
      </c>
      <c r="BQ1110" s="108">
        <f>ROUNDDOWN($F$1110/12,0)</f>
        <v>91946</v>
      </c>
      <c r="BR1110" s="108">
        <f t="shared" ref="BR1110:BT1110" si="21320">ROUNDDOWN($F$1110/12,0)</f>
        <v>91946</v>
      </c>
      <c r="BS1110" s="108">
        <f t="shared" si="21320"/>
        <v>91946</v>
      </c>
      <c r="BT1110" s="108">
        <f t="shared" si="21320"/>
        <v>91946</v>
      </c>
      <c r="BU1110" s="108"/>
      <c r="BV1110" s="108"/>
      <c r="BW1110" s="108"/>
      <c r="BX1110" s="108"/>
      <c r="BY1110" s="108"/>
      <c r="BZ1110" s="108"/>
      <c r="CA1110" s="108"/>
      <c r="CB1110" s="108"/>
      <c r="CC1110" s="108"/>
      <c r="CD1110" s="108"/>
      <c r="CE1110" s="108"/>
      <c r="CF1110" s="108"/>
      <c r="CG1110" s="108"/>
      <c r="CH1110" s="109">
        <f>IF(C1110="","",F1110-SUM(G1110:CG1110))</f>
        <v>0</v>
      </c>
      <c r="CI1110" s="107">
        <f>IF(C1110="","",SUM(G1110:CG1110))</f>
        <v>1103360</v>
      </c>
      <c r="CJ1110" s="67" t="b">
        <f>IF(C1110="","",F1110=CI1110)</f>
        <v>1</v>
      </c>
    </row>
    <row r="1111" spans="1:88" s="5" customFormat="1" x14ac:dyDescent="0.3">
      <c r="A1111" s="172"/>
      <c r="B1111" s="156"/>
      <c r="C1111" s="169"/>
      <c r="D1111" s="159"/>
      <c r="E1111" s="162"/>
      <c r="F1111" s="165"/>
      <c r="G1111" s="110">
        <v>0</v>
      </c>
      <c r="H1111" s="110"/>
      <c r="I1111" s="110"/>
      <c r="J1111" s="110"/>
      <c r="K1111" s="110"/>
      <c r="L1111" s="110"/>
      <c r="M1111" s="110"/>
      <c r="N1111" s="110"/>
      <c r="O1111" s="110"/>
      <c r="P1111" s="110"/>
      <c r="Q1111" s="110"/>
      <c r="R1111" s="110"/>
      <c r="S1111" s="110"/>
      <c r="T1111" s="110"/>
      <c r="U1111" s="110">
        <f t="shared" ref="U1111" si="21321">ROUND(U1110/$E1110,2)</f>
        <v>0</v>
      </c>
      <c r="V1111" s="110">
        <f t="shared" ref="V1111" si="21322">ROUND(V1110/$E1110,2)</f>
        <v>0</v>
      </c>
      <c r="W1111" s="110">
        <f t="shared" ref="W1111" si="21323">ROUND(W1110/$E1110,2)</f>
        <v>0</v>
      </c>
      <c r="X1111" s="110">
        <f t="shared" ref="X1111" si="21324">ROUND(X1110/$E1110,2)</f>
        <v>0</v>
      </c>
      <c r="Y1111" s="110">
        <f t="shared" ref="Y1111" si="21325">ROUND(Y1110/$E1110,2)</f>
        <v>0</v>
      </c>
      <c r="Z1111" s="110">
        <f t="shared" ref="Z1111" si="21326">ROUND(Z1110/$E1110,2)</f>
        <v>0</v>
      </c>
      <c r="AA1111" s="110"/>
      <c r="AB1111" s="110"/>
      <c r="AC1111" s="110">
        <f t="shared" ref="AC1111" si="21327">ROUND(AC1110/$E1110,2)</f>
        <v>0</v>
      </c>
      <c r="AD1111" s="110">
        <f t="shared" ref="AD1111" si="21328">ROUND(AD1110/$E1110,2)</f>
        <v>0</v>
      </c>
      <c r="AE1111" s="110">
        <f t="shared" ref="AE1111" si="21329">ROUND(AE1110/$E1110,2)</f>
        <v>0</v>
      </c>
      <c r="AF1111" s="110">
        <f t="shared" ref="AF1111" si="21330">ROUND(AF1110/$E1110,2)</f>
        <v>0</v>
      </c>
      <c r="AG1111" s="110">
        <f t="shared" ref="AG1111" si="21331">ROUND(AG1110/$E1110,2)</f>
        <v>0</v>
      </c>
      <c r="AH1111" s="110">
        <f t="shared" ref="AH1111" si="21332">ROUND(AH1110/$E1110,2)</f>
        <v>0</v>
      </c>
      <c r="AI1111" s="110">
        <f t="shared" ref="AI1111:AK1111" si="21333">ROUND(AI1110/$E1110,2)</f>
        <v>0</v>
      </c>
      <c r="AJ1111" s="110">
        <f t="shared" si="21333"/>
        <v>10.67</v>
      </c>
      <c r="AK1111" s="110">
        <f t="shared" si="21333"/>
        <v>10.67</v>
      </c>
      <c r="AL1111" s="110">
        <f t="shared" ref="AL1111" si="21334">ROUND(AL1110/$E1110,2)</f>
        <v>0</v>
      </c>
      <c r="AM1111" s="110">
        <f t="shared" ref="AM1111" si="21335">ROUND(AM1110/$E1110,2)</f>
        <v>0</v>
      </c>
      <c r="AN1111" s="110">
        <f t="shared" ref="AN1111" si="21336">ROUND(AN1110/$E1110,2)</f>
        <v>0</v>
      </c>
      <c r="AO1111" s="110">
        <f t="shared" ref="AO1111" si="21337">ROUND(AO1110/$E1110,2)</f>
        <v>0</v>
      </c>
      <c r="AP1111" s="110">
        <f t="shared" ref="AP1111" si="21338">ROUND(AP1110/$E1110,2)</f>
        <v>0</v>
      </c>
      <c r="AQ1111" s="110">
        <f t="shared" ref="AQ1111" si="21339">ROUND(AQ1110/$E1110,2)</f>
        <v>0</v>
      </c>
      <c r="AR1111" s="110">
        <f t="shared" ref="AR1111" si="21340">ROUND(AR1110/$E1110,2)</f>
        <v>0</v>
      </c>
      <c r="AS1111" s="110">
        <f t="shared" ref="AS1111" si="21341">ROUND(AS1110/$E1110,2)</f>
        <v>0</v>
      </c>
      <c r="AT1111" s="110">
        <f t="shared" ref="AT1111" si="21342">ROUND(AT1110/$E1110,2)</f>
        <v>0</v>
      </c>
      <c r="AU1111" s="110">
        <f t="shared" ref="AU1111" si="21343">ROUND(AU1110/$E1110,2)</f>
        <v>0</v>
      </c>
      <c r="AV1111" s="110">
        <f t="shared" ref="AV1111" si="21344">ROUND(AV1110/$E1110,2)</f>
        <v>0</v>
      </c>
      <c r="AW1111" s="110">
        <f t="shared" ref="AW1111" si="21345">ROUND(AW1110/$E1110,2)</f>
        <v>0</v>
      </c>
      <c r="AX1111" s="110">
        <f t="shared" ref="AX1111" si="21346">ROUND(AX1110/$E1110,2)</f>
        <v>0</v>
      </c>
      <c r="AY1111" s="110">
        <f t="shared" ref="AY1111" si="21347">ROUND(AY1110/$E1110,2)</f>
        <v>0</v>
      </c>
      <c r="AZ1111" s="110">
        <f t="shared" ref="AZ1111" si="21348">ROUND(AZ1110/$E1110,2)</f>
        <v>0</v>
      </c>
      <c r="BA1111" s="110">
        <f t="shared" ref="BA1111" si="21349">ROUND(BA1110/$E1110,2)</f>
        <v>0</v>
      </c>
      <c r="BB1111" s="110">
        <f t="shared" ref="BB1111" si="21350">ROUND(BB1110/$E1110,2)</f>
        <v>0</v>
      </c>
      <c r="BC1111" s="110">
        <f t="shared" ref="BC1111" si="21351">ROUND(BC1110/$E1110,2)</f>
        <v>0</v>
      </c>
      <c r="BD1111" s="110">
        <f t="shared" ref="BD1111" si="21352">ROUND(BD1110/$E1110,2)</f>
        <v>0</v>
      </c>
      <c r="BE1111" s="110">
        <f t="shared" ref="BE1111" si="21353">ROUND(BE1110/$E1110,2)</f>
        <v>0</v>
      </c>
      <c r="BF1111" s="110">
        <f t="shared" ref="BF1111" si="21354">ROUND(BF1110/$E1110,2)</f>
        <v>0</v>
      </c>
      <c r="BG1111" s="110">
        <f t="shared" ref="BG1111" si="21355">ROUND(BG1110/$E1110,2)</f>
        <v>0</v>
      </c>
      <c r="BH1111" s="110">
        <f t="shared" ref="BH1111" si="21356">ROUND(BH1110/$E1110,2)</f>
        <v>0</v>
      </c>
      <c r="BI1111" s="110">
        <f t="shared" ref="BI1111" si="21357">ROUND(BI1110/$E1110,2)</f>
        <v>0</v>
      </c>
      <c r="BJ1111" s="110">
        <f t="shared" ref="BJ1111" si="21358">ROUND(BJ1110/$E1110,2)</f>
        <v>0</v>
      </c>
      <c r="BK1111" s="110">
        <f t="shared" ref="BK1111" si="21359">ROUND(BK1110/$E1110,2)</f>
        <v>10.67</v>
      </c>
      <c r="BL1111" s="110">
        <f t="shared" ref="BL1111" si="21360">ROUND(BL1110/$E1110,2)</f>
        <v>10.67</v>
      </c>
      <c r="BM1111" s="110">
        <f t="shared" ref="BM1111" si="21361">ROUND(BM1110/$E1110,2)</f>
        <v>10.67</v>
      </c>
      <c r="BN1111" s="110">
        <f t="shared" ref="BN1111" si="21362">ROUND(BN1110/$E1110,2)</f>
        <v>10.67</v>
      </c>
      <c r="BO1111" s="110">
        <f t="shared" ref="BO1111" si="21363">ROUND(BO1110/$E1110,2)</f>
        <v>10.67</v>
      </c>
      <c r="BP1111" s="110">
        <f t="shared" ref="BP1111" si="21364">ROUND(BP1110/$E1110,2)</f>
        <v>10.67</v>
      </c>
      <c r="BQ1111" s="110">
        <f>ROUNDDOWN(BQ1110/$E1110,2)</f>
        <v>10.66</v>
      </c>
      <c r="BR1111" s="110">
        <f t="shared" ref="BR1111:BT1111" si="21365">ROUNDDOWN(BR1110/$E1110,2)</f>
        <v>10.66</v>
      </c>
      <c r="BS1111" s="110">
        <f t="shared" si="21365"/>
        <v>10.66</v>
      </c>
      <c r="BT1111" s="110">
        <f t="shared" si="21365"/>
        <v>10.66</v>
      </c>
      <c r="BU1111" s="110">
        <f t="shared" ref="BU1111" si="21366">ROUND(BU1110/$E1110,2)</f>
        <v>0</v>
      </c>
      <c r="BV1111" s="110">
        <f t="shared" ref="BV1111" si="21367">ROUND(BV1110/$E1110,2)</f>
        <v>0</v>
      </c>
      <c r="BW1111" s="110">
        <f t="shared" ref="BW1111" si="21368">ROUND(BW1110/$E1110,2)</f>
        <v>0</v>
      </c>
      <c r="BX1111" s="110">
        <f t="shared" ref="BX1111" si="21369">ROUND(BX1110/$E1110,2)</f>
        <v>0</v>
      </c>
      <c r="BY1111" s="110">
        <f t="shared" ref="BY1111" si="21370">ROUND(BY1110/$E1110,2)</f>
        <v>0</v>
      </c>
      <c r="BZ1111" s="110">
        <f t="shared" ref="BZ1111" si="21371">ROUND(BZ1110/$E1110,2)</f>
        <v>0</v>
      </c>
      <c r="CA1111" s="110">
        <f t="shared" ref="CA1111" si="21372">ROUND(CA1110/$E1110,2)</f>
        <v>0</v>
      </c>
      <c r="CB1111" s="110">
        <f t="shared" ref="CB1111" si="21373">ROUND(CB1110/$E1110,2)</f>
        <v>0</v>
      </c>
      <c r="CC1111" s="110">
        <f t="shared" ref="CC1111" si="21374">ROUND(CC1110/$E1110,2)</f>
        <v>0</v>
      </c>
      <c r="CD1111" s="110">
        <f t="shared" ref="CD1111" si="21375">ROUND(CD1110/$E1110,2)</f>
        <v>0</v>
      </c>
      <c r="CE1111" s="110"/>
      <c r="CF1111" s="110">
        <f t="shared" ref="CF1111" si="21376">ROUND(CF1110/$E1110,2)</f>
        <v>0</v>
      </c>
      <c r="CG1111" s="110">
        <f t="shared" ref="CG1111" si="21377">ROUND(CG1110/$E1110,2)</f>
        <v>0</v>
      </c>
      <c r="CH1111" s="111">
        <f>IF(C1110="","",D1110-SUM(G1111:CG1111))</f>
        <v>1.4210854715202004E-14</v>
      </c>
      <c r="CI1111" s="112">
        <f>IF(C1110="","",SUM(G1111:CG1111))</f>
        <v>127.99999999999999</v>
      </c>
      <c r="CJ1111" s="67" t="b">
        <f>IF(C1110="","",D1110=CI1111)</f>
        <v>1</v>
      </c>
    </row>
    <row r="1112" spans="1:88" s="5" customFormat="1" x14ac:dyDescent="0.3">
      <c r="A1112" s="173"/>
      <c r="B1112" s="157"/>
      <c r="C1112" s="170"/>
      <c r="D1112" s="160"/>
      <c r="E1112" s="163"/>
      <c r="F1112" s="166"/>
      <c r="G1112" s="113">
        <v>0</v>
      </c>
      <c r="H1112" s="113"/>
      <c r="I1112" s="113"/>
      <c r="J1112" s="113"/>
      <c r="K1112" s="113"/>
      <c r="L1112" s="113"/>
      <c r="M1112" s="113"/>
      <c r="N1112" s="113"/>
      <c r="O1112" s="113"/>
      <c r="P1112" s="113"/>
      <c r="Q1112" s="113"/>
      <c r="R1112" s="113"/>
      <c r="S1112" s="113"/>
      <c r="T1112" s="113"/>
      <c r="U1112" s="113">
        <f t="shared" ref="U1112:X1112" si="21378">U1110/$F1110</f>
        <v>0</v>
      </c>
      <c r="V1112" s="113">
        <f t="shared" si="21378"/>
        <v>0</v>
      </c>
      <c r="W1112" s="113">
        <f t="shared" si="21378"/>
        <v>0</v>
      </c>
      <c r="X1112" s="113">
        <f t="shared" si="21378"/>
        <v>0</v>
      </c>
      <c r="Y1112" s="113">
        <f t="shared" ref="Y1112:AG1112" si="21379">Y1110/$F1110</f>
        <v>0</v>
      </c>
      <c r="Z1112" s="113">
        <f t="shared" si="21379"/>
        <v>0</v>
      </c>
      <c r="AA1112" s="113"/>
      <c r="AB1112" s="113"/>
      <c r="AC1112" s="113">
        <f t="shared" si="21379"/>
        <v>0</v>
      </c>
      <c r="AD1112" s="113">
        <f t="shared" si="21379"/>
        <v>0</v>
      </c>
      <c r="AE1112" s="113">
        <f t="shared" si="21379"/>
        <v>0</v>
      </c>
      <c r="AF1112" s="113">
        <f t="shared" si="21379"/>
        <v>0</v>
      </c>
      <c r="AG1112" s="113">
        <f t="shared" si="21379"/>
        <v>0</v>
      </c>
      <c r="AH1112" s="113">
        <f t="shared" ref="AH1112:AK1112" si="21380">AH1110/$F1110</f>
        <v>0</v>
      </c>
      <c r="AI1112" s="113">
        <f t="shared" si="21380"/>
        <v>0</v>
      </c>
      <c r="AJ1112" s="113">
        <f t="shared" si="21380"/>
        <v>8.333363544083526E-2</v>
      </c>
      <c r="AK1112" s="113">
        <f t="shared" si="21380"/>
        <v>8.333363544083526E-2</v>
      </c>
      <c r="AL1112" s="113">
        <f t="shared" ref="AL1112:AT1112" si="21381">AL1110/$F1110</f>
        <v>0</v>
      </c>
      <c r="AM1112" s="113">
        <f t="shared" si="21381"/>
        <v>0</v>
      </c>
      <c r="AN1112" s="113">
        <f t="shared" si="21381"/>
        <v>0</v>
      </c>
      <c r="AO1112" s="113">
        <f t="shared" si="21381"/>
        <v>0</v>
      </c>
      <c r="AP1112" s="113">
        <f t="shared" si="21381"/>
        <v>0</v>
      </c>
      <c r="AQ1112" s="113">
        <f t="shared" si="21381"/>
        <v>0</v>
      </c>
      <c r="AR1112" s="113">
        <f t="shared" si="21381"/>
        <v>0</v>
      </c>
      <c r="AS1112" s="113">
        <f t="shared" si="21381"/>
        <v>0</v>
      </c>
      <c r="AT1112" s="113">
        <f t="shared" si="21381"/>
        <v>0</v>
      </c>
      <c r="AU1112" s="113">
        <f t="shared" ref="AU1112:AX1112" si="21382">AU1110/$F1110</f>
        <v>0</v>
      </c>
      <c r="AV1112" s="113">
        <f t="shared" si="21382"/>
        <v>0</v>
      </c>
      <c r="AW1112" s="113">
        <f t="shared" si="21382"/>
        <v>0</v>
      </c>
      <c r="AX1112" s="113">
        <f t="shared" si="21382"/>
        <v>0</v>
      </c>
      <c r="AY1112" s="113">
        <f t="shared" ref="AY1112:BC1112" si="21383">AY1110/$F1110</f>
        <v>0</v>
      </c>
      <c r="AZ1112" s="113">
        <f t="shared" si="21383"/>
        <v>0</v>
      </c>
      <c r="BA1112" s="113">
        <f t="shared" si="21383"/>
        <v>0</v>
      </c>
      <c r="BB1112" s="113">
        <f t="shared" si="21383"/>
        <v>0</v>
      </c>
      <c r="BC1112" s="113">
        <f t="shared" si="21383"/>
        <v>0</v>
      </c>
      <c r="BD1112" s="113">
        <f t="shared" ref="BD1112:BG1112" si="21384">BD1110/$F1110</f>
        <v>0</v>
      </c>
      <c r="BE1112" s="113">
        <f t="shared" si="21384"/>
        <v>0</v>
      </c>
      <c r="BF1112" s="113">
        <f t="shared" si="21384"/>
        <v>0</v>
      </c>
      <c r="BG1112" s="113">
        <f t="shared" si="21384"/>
        <v>0</v>
      </c>
      <c r="BH1112" s="113">
        <f t="shared" ref="BH1112:BK1112" si="21385">BH1110/$F1110</f>
        <v>0</v>
      </c>
      <c r="BI1112" s="113">
        <f t="shared" si="21385"/>
        <v>0</v>
      </c>
      <c r="BJ1112" s="113">
        <f t="shared" si="21385"/>
        <v>0</v>
      </c>
      <c r="BK1112" s="113">
        <f t="shared" si="21385"/>
        <v>8.333363544083526E-2</v>
      </c>
      <c r="BL1112" s="113">
        <f t="shared" ref="BL1112:BP1112" si="21386">BL1110/$F1110</f>
        <v>8.333363544083526E-2</v>
      </c>
      <c r="BM1112" s="113">
        <f t="shared" si="21386"/>
        <v>8.333363544083526E-2</v>
      </c>
      <c r="BN1112" s="113">
        <f t="shared" si="21386"/>
        <v>8.333363544083526E-2</v>
      </c>
      <c r="BO1112" s="113">
        <f t="shared" si="21386"/>
        <v>8.333363544083526E-2</v>
      </c>
      <c r="BP1112" s="113">
        <f t="shared" si="21386"/>
        <v>8.333363544083526E-2</v>
      </c>
      <c r="BQ1112" s="113">
        <f t="shared" ref="BQ1112:BT1112" si="21387">BQ1110/$F1110</f>
        <v>8.3332729118329466E-2</v>
      </c>
      <c r="BR1112" s="113">
        <f t="shared" si="21387"/>
        <v>8.3332729118329466E-2</v>
      </c>
      <c r="BS1112" s="113">
        <f t="shared" si="21387"/>
        <v>8.3332729118329466E-2</v>
      </c>
      <c r="BT1112" s="113">
        <f t="shared" si="21387"/>
        <v>8.3332729118329466E-2</v>
      </c>
      <c r="BU1112" s="113">
        <f t="shared" ref="BU1112:BX1112" si="21388">BU1110/$F1110</f>
        <v>0</v>
      </c>
      <c r="BV1112" s="113">
        <f t="shared" si="21388"/>
        <v>0</v>
      </c>
      <c r="BW1112" s="113">
        <f t="shared" si="21388"/>
        <v>0</v>
      </c>
      <c r="BX1112" s="113">
        <f t="shared" si="21388"/>
        <v>0</v>
      </c>
      <c r="BY1112" s="113">
        <f t="shared" ref="BY1112:CC1112" si="21389">BY1110/$F1110</f>
        <v>0</v>
      </c>
      <c r="BZ1112" s="113">
        <f t="shared" si="21389"/>
        <v>0</v>
      </c>
      <c r="CA1112" s="113">
        <f t="shared" si="21389"/>
        <v>0</v>
      </c>
      <c r="CB1112" s="113">
        <f t="shared" si="21389"/>
        <v>0</v>
      </c>
      <c r="CC1112" s="113">
        <f t="shared" si="21389"/>
        <v>0</v>
      </c>
      <c r="CD1112" s="113">
        <f t="shared" ref="CD1112:CG1112" si="21390">CD1110/$F1110</f>
        <v>0</v>
      </c>
      <c r="CE1112" s="113"/>
      <c r="CF1112" s="113">
        <f t="shared" si="21390"/>
        <v>0</v>
      </c>
      <c r="CG1112" s="113">
        <f t="shared" si="21390"/>
        <v>0</v>
      </c>
      <c r="CH1112" s="114">
        <f>IF(C1110="","",100%-SUM(G1112:CG1112))</f>
        <v>1.1102230246251565E-16</v>
      </c>
      <c r="CI1112" s="115">
        <f>IF(C1110="","",SUM(G1112:CG1112))</f>
        <v>0.99999999999999989</v>
      </c>
      <c r="CJ1112" s="67" t="b">
        <f>IF(C1110="","",SUM(G1112:CG1112)=CI1112)</f>
        <v>1</v>
      </c>
    </row>
    <row r="1113" spans="1:88" s="5" customFormat="1" ht="15" customHeight="1" x14ac:dyDescent="0.3">
      <c r="A1113" s="171" t="s">
        <v>779</v>
      </c>
      <c r="B1113" s="155" t="s">
        <v>780</v>
      </c>
      <c r="C1113" s="168" t="s">
        <v>17</v>
      </c>
      <c r="D1113" s="158">
        <v>218</v>
      </c>
      <c r="E1113" s="161">
        <v>26884</v>
      </c>
      <c r="F1113" s="164">
        <f t="shared" si="21237"/>
        <v>5860712</v>
      </c>
      <c r="G1113" s="108">
        <v>0</v>
      </c>
      <c r="H1113" s="108"/>
      <c r="I1113" s="108"/>
      <c r="J1113" s="108"/>
      <c r="K1113" s="108"/>
      <c r="L1113" s="108"/>
      <c r="M1113" s="108"/>
      <c r="N1113" s="108"/>
      <c r="O1113" s="108"/>
      <c r="P1113" s="108"/>
      <c r="Q1113" s="108"/>
      <c r="R1113" s="108"/>
      <c r="S1113" s="108"/>
      <c r="T1113" s="108"/>
      <c r="U1113" s="108"/>
      <c r="V1113" s="108"/>
      <c r="W1113" s="108"/>
      <c r="X1113" s="108"/>
      <c r="Y1113" s="108"/>
      <c r="Z1113" s="108"/>
      <c r="AA1113" s="108"/>
      <c r="AB1113" s="108"/>
      <c r="AC1113" s="108"/>
      <c r="AD1113" s="108"/>
      <c r="AE1113" s="108"/>
      <c r="AF1113" s="108"/>
      <c r="AG1113" s="108"/>
      <c r="AH1113" s="108"/>
      <c r="AI1113" s="108"/>
      <c r="AJ1113" s="108">
        <f t="shared" ref="AJ1113:AK1113" si="21391">ROUND($F$1113/12,0)</f>
        <v>488393</v>
      </c>
      <c r="AK1113" s="108">
        <f t="shared" si="21391"/>
        <v>488393</v>
      </c>
      <c r="AL1113" s="108"/>
      <c r="AM1113" s="108"/>
      <c r="AN1113" s="108"/>
      <c r="AO1113" s="108"/>
      <c r="AP1113" s="108"/>
      <c r="AQ1113" s="108"/>
      <c r="AR1113" s="108"/>
      <c r="AS1113" s="108"/>
      <c r="AT1113" s="108"/>
      <c r="AU1113" s="108"/>
      <c r="AV1113" s="108"/>
      <c r="AW1113" s="108"/>
      <c r="AX1113" s="108"/>
      <c r="AY1113" s="108"/>
      <c r="AZ1113" s="108"/>
      <c r="BA1113" s="108"/>
      <c r="BB1113" s="108"/>
      <c r="BC1113" s="108"/>
      <c r="BD1113" s="108"/>
      <c r="BE1113" s="108"/>
      <c r="BF1113" s="108"/>
      <c r="BG1113" s="108"/>
      <c r="BH1113" s="108"/>
      <c r="BI1113" s="108"/>
      <c r="BJ1113" s="108"/>
      <c r="BK1113" s="108">
        <f t="shared" ref="BK1113:BP1113" si="21392">ROUND($F$1113/12,0)</f>
        <v>488393</v>
      </c>
      <c r="BL1113" s="108">
        <f t="shared" si="21392"/>
        <v>488393</v>
      </c>
      <c r="BM1113" s="108">
        <f t="shared" si="21392"/>
        <v>488393</v>
      </c>
      <c r="BN1113" s="108">
        <f t="shared" si="21392"/>
        <v>488393</v>
      </c>
      <c r="BO1113" s="108">
        <f t="shared" si="21392"/>
        <v>488393</v>
      </c>
      <c r="BP1113" s="108">
        <f t="shared" si="21392"/>
        <v>488393</v>
      </c>
      <c r="BQ1113" s="108">
        <f>ROUNDDOWN($F$1113/12,0)</f>
        <v>488392</v>
      </c>
      <c r="BR1113" s="108">
        <f t="shared" ref="BR1113:BT1113" si="21393">ROUNDDOWN($F$1113/12,0)</f>
        <v>488392</v>
      </c>
      <c r="BS1113" s="108">
        <f t="shared" si="21393"/>
        <v>488392</v>
      </c>
      <c r="BT1113" s="108">
        <f t="shared" si="21393"/>
        <v>488392</v>
      </c>
      <c r="BU1113" s="108"/>
      <c r="BV1113" s="108"/>
      <c r="BW1113" s="108"/>
      <c r="BX1113" s="108"/>
      <c r="BY1113" s="108"/>
      <c r="BZ1113" s="108"/>
      <c r="CA1113" s="108"/>
      <c r="CB1113" s="108"/>
      <c r="CC1113" s="108"/>
      <c r="CD1113" s="108"/>
      <c r="CE1113" s="108"/>
      <c r="CF1113" s="108"/>
      <c r="CG1113" s="108"/>
      <c r="CH1113" s="109">
        <f>IF(C1113="","",F1113-SUM(G1113:CG1113))</f>
        <v>0</v>
      </c>
      <c r="CI1113" s="107">
        <f>IF(C1113="","",SUM(G1113:CG1113))</f>
        <v>5860712</v>
      </c>
      <c r="CJ1113" s="67" t="b">
        <f>IF(C1113="","",F1113=CI1113)</f>
        <v>1</v>
      </c>
    </row>
    <row r="1114" spans="1:88" s="5" customFormat="1" x14ac:dyDescent="0.3">
      <c r="A1114" s="172"/>
      <c r="B1114" s="156"/>
      <c r="C1114" s="169"/>
      <c r="D1114" s="159"/>
      <c r="E1114" s="162"/>
      <c r="F1114" s="165"/>
      <c r="G1114" s="110">
        <v>0</v>
      </c>
      <c r="H1114" s="110"/>
      <c r="I1114" s="110"/>
      <c r="J1114" s="110"/>
      <c r="K1114" s="110"/>
      <c r="L1114" s="110"/>
      <c r="M1114" s="110"/>
      <c r="N1114" s="110"/>
      <c r="O1114" s="110"/>
      <c r="P1114" s="110"/>
      <c r="Q1114" s="110"/>
      <c r="R1114" s="110"/>
      <c r="S1114" s="110"/>
      <c r="T1114" s="110"/>
      <c r="U1114" s="110">
        <f t="shared" ref="U1114" si="21394">ROUND(U1113/$E1113,2)</f>
        <v>0</v>
      </c>
      <c r="V1114" s="110">
        <f t="shared" ref="V1114" si="21395">ROUND(V1113/$E1113,2)</f>
        <v>0</v>
      </c>
      <c r="W1114" s="110">
        <f t="shared" ref="W1114" si="21396">ROUND(W1113/$E1113,2)</f>
        <v>0</v>
      </c>
      <c r="X1114" s="110">
        <f t="shared" ref="X1114" si="21397">ROUND(X1113/$E1113,2)</f>
        <v>0</v>
      </c>
      <c r="Y1114" s="110">
        <f t="shared" ref="Y1114" si="21398">ROUND(Y1113/$E1113,2)</f>
        <v>0</v>
      </c>
      <c r="Z1114" s="110">
        <f t="shared" ref="Z1114" si="21399">ROUND(Z1113/$E1113,2)</f>
        <v>0</v>
      </c>
      <c r="AA1114" s="110"/>
      <c r="AB1114" s="110"/>
      <c r="AC1114" s="110">
        <f t="shared" ref="AC1114" si="21400">ROUND(AC1113/$E1113,2)</f>
        <v>0</v>
      </c>
      <c r="AD1114" s="110">
        <f t="shared" ref="AD1114" si="21401">ROUND(AD1113/$E1113,2)</f>
        <v>0</v>
      </c>
      <c r="AE1114" s="110">
        <f t="shared" ref="AE1114" si="21402">ROUND(AE1113/$E1113,2)</f>
        <v>0</v>
      </c>
      <c r="AF1114" s="110">
        <f t="shared" ref="AF1114" si="21403">ROUND(AF1113/$E1113,2)</f>
        <v>0</v>
      </c>
      <c r="AG1114" s="110">
        <f t="shared" ref="AG1114" si="21404">ROUND(AG1113/$E1113,2)</f>
        <v>0</v>
      </c>
      <c r="AH1114" s="110">
        <f t="shared" ref="AH1114" si="21405">ROUND(AH1113/$E1113,2)</f>
        <v>0</v>
      </c>
      <c r="AI1114" s="110">
        <f t="shared" ref="AI1114:AK1114" si="21406">ROUND(AI1113/$E1113,2)</f>
        <v>0</v>
      </c>
      <c r="AJ1114" s="110">
        <f t="shared" si="21406"/>
        <v>18.170000000000002</v>
      </c>
      <c r="AK1114" s="110">
        <f t="shared" si="21406"/>
        <v>18.170000000000002</v>
      </c>
      <c r="AL1114" s="110">
        <f t="shared" ref="AL1114" si="21407">ROUND(AL1113/$E1113,2)</f>
        <v>0</v>
      </c>
      <c r="AM1114" s="110">
        <f t="shared" ref="AM1114" si="21408">ROUND(AM1113/$E1113,2)</f>
        <v>0</v>
      </c>
      <c r="AN1114" s="110">
        <f t="shared" ref="AN1114" si="21409">ROUND(AN1113/$E1113,2)</f>
        <v>0</v>
      </c>
      <c r="AO1114" s="110">
        <f t="shared" ref="AO1114" si="21410">ROUND(AO1113/$E1113,2)</f>
        <v>0</v>
      </c>
      <c r="AP1114" s="110">
        <f t="shared" ref="AP1114" si="21411">ROUND(AP1113/$E1113,2)</f>
        <v>0</v>
      </c>
      <c r="AQ1114" s="110">
        <f t="shared" ref="AQ1114" si="21412">ROUND(AQ1113/$E1113,2)</f>
        <v>0</v>
      </c>
      <c r="AR1114" s="110">
        <f t="shared" ref="AR1114" si="21413">ROUND(AR1113/$E1113,2)</f>
        <v>0</v>
      </c>
      <c r="AS1114" s="110">
        <f t="shared" ref="AS1114" si="21414">ROUND(AS1113/$E1113,2)</f>
        <v>0</v>
      </c>
      <c r="AT1114" s="110">
        <f t="shared" ref="AT1114" si="21415">ROUND(AT1113/$E1113,2)</f>
        <v>0</v>
      </c>
      <c r="AU1114" s="110">
        <f t="shared" ref="AU1114" si="21416">ROUND(AU1113/$E1113,2)</f>
        <v>0</v>
      </c>
      <c r="AV1114" s="110">
        <f t="shared" ref="AV1114" si="21417">ROUND(AV1113/$E1113,2)</f>
        <v>0</v>
      </c>
      <c r="AW1114" s="110">
        <f t="shared" ref="AW1114" si="21418">ROUND(AW1113/$E1113,2)</f>
        <v>0</v>
      </c>
      <c r="AX1114" s="110">
        <f t="shared" ref="AX1114" si="21419">ROUND(AX1113/$E1113,2)</f>
        <v>0</v>
      </c>
      <c r="AY1114" s="110">
        <f t="shared" ref="AY1114" si="21420">ROUND(AY1113/$E1113,2)</f>
        <v>0</v>
      </c>
      <c r="AZ1114" s="110">
        <f t="shared" ref="AZ1114" si="21421">ROUND(AZ1113/$E1113,2)</f>
        <v>0</v>
      </c>
      <c r="BA1114" s="110">
        <f t="shared" ref="BA1114" si="21422">ROUND(BA1113/$E1113,2)</f>
        <v>0</v>
      </c>
      <c r="BB1114" s="110">
        <f t="shared" ref="BB1114" si="21423">ROUND(BB1113/$E1113,2)</f>
        <v>0</v>
      </c>
      <c r="BC1114" s="110">
        <f t="shared" ref="BC1114" si="21424">ROUND(BC1113/$E1113,2)</f>
        <v>0</v>
      </c>
      <c r="BD1114" s="110">
        <f t="shared" ref="BD1114" si="21425">ROUND(BD1113/$E1113,2)</f>
        <v>0</v>
      </c>
      <c r="BE1114" s="110">
        <f t="shared" ref="BE1114" si="21426">ROUND(BE1113/$E1113,2)</f>
        <v>0</v>
      </c>
      <c r="BF1114" s="110">
        <f t="shared" ref="BF1114" si="21427">ROUND(BF1113/$E1113,2)</f>
        <v>0</v>
      </c>
      <c r="BG1114" s="110">
        <f t="shared" ref="BG1114" si="21428">ROUND(BG1113/$E1113,2)</f>
        <v>0</v>
      </c>
      <c r="BH1114" s="110">
        <f t="shared" ref="BH1114" si="21429">ROUND(BH1113/$E1113,2)</f>
        <v>0</v>
      </c>
      <c r="BI1114" s="110">
        <f t="shared" ref="BI1114" si="21430">ROUND(BI1113/$E1113,2)</f>
        <v>0</v>
      </c>
      <c r="BJ1114" s="110">
        <f t="shared" ref="BJ1114" si="21431">ROUND(BJ1113/$E1113,2)</f>
        <v>0</v>
      </c>
      <c r="BK1114" s="110">
        <f t="shared" ref="BK1114" si="21432">ROUND(BK1113/$E1113,2)</f>
        <v>18.170000000000002</v>
      </c>
      <c r="BL1114" s="110">
        <f t="shared" ref="BL1114" si="21433">ROUND(BL1113/$E1113,2)</f>
        <v>18.170000000000002</v>
      </c>
      <c r="BM1114" s="110">
        <f t="shared" ref="BM1114" si="21434">ROUND(BM1113/$E1113,2)</f>
        <v>18.170000000000002</v>
      </c>
      <c r="BN1114" s="110">
        <f t="shared" ref="BN1114" si="21435">ROUND(BN1113/$E1113,2)</f>
        <v>18.170000000000002</v>
      </c>
      <c r="BO1114" s="110">
        <f t="shared" ref="BO1114" si="21436">ROUND(BO1113/$E1113,2)</f>
        <v>18.170000000000002</v>
      </c>
      <c r="BP1114" s="110">
        <f t="shared" ref="BP1114" si="21437">ROUND(BP1113/$E1113,2)</f>
        <v>18.170000000000002</v>
      </c>
      <c r="BQ1114" s="110">
        <f>ROUNDDOWN(BQ1113/$E1113,2)</f>
        <v>18.16</v>
      </c>
      <c r="BR1114" s="110">
        <f t="shared" ref="BR1114:BT1114" si="21438">ROUNDDOWN(BR1113/$E1113,2)</f>
        <v>18.16</v>
      </c>
      <c r="BS1114" s="110">
        <f t="shared" si="21438"/>
        <v>18.16</v>
      </c>
      <c r="BT1114" s="110">
        <f t="shared" si="21438"/>
        <v>18.16</v>
      </c>
      <c r="BU1114" s="110">
        <f t="shared" ref="BU1114" si="21439">ROUND(BU1113/$E1113,2)</f>
        <v>0</v>
      </c>
      <c r="BV1114" s="110">
        <f t="shared" ref="BV1114" si="21440">ROUND(BV1113/$E1113,2)</f>
        <v>0</v>
      </c>
      <c r="BW1114" s="110">
        <f t="shared" ref="BW1114" si="21441">ROUND(BW1113/$E1113,2)</f>
        <v>0</v>
      </c>
      <c r="BX1114" s="110">
        <f t="shared" ref="BX1114" si="21442">ROUND(BX1113/$E1113,2)</f>
        <v>0</v>
      </c>
      <c r="BY1114" s="110">
        <f t="shared" ref="BY1114" si="21443">ROUND(BY1113/$E1113,2)</f>
        <v>0</v>
      </c>
      <c r="BZ1114" s="110">
        <f t="shared" ref="BZ1114" si="21444">ROUND(BZ1113/$E1113,2)</f>
        <v>0</v>
      </c>
      <c r="CA1114" s="110">
        <f t="shared" ref="CA1114" si="21445">ROUND(CA1113/$E1113,2)</f>
        <v>0</v>
      </c>
      <c r="CB1114" s="110">
        <f t="shared" ref="CB1114" si="21446">ROUND(CB1113/$E1113,2)</f>
        <v>0</v>
      </c>
      <c r="CC1114" s="110">
        <f t="shared" ref="CC1114" si="21447">ROUND(CC1113/$E1113,2)</f>
        <v>0</v>
      </c>
      <c r="CD1114" s="110">
        <f t="shared" ref="CD1114" si="21448">ROUND(CD1113/$E1113,2)</f>
        <v>0</v>
      </c>
      <c r="CE1114" s="110"/>
      <c r="CF1114" s="110">
        <f t="shared" ref="CF1114" si="21449">ROUND(CF1113/$E1113,2)</f>
        <v>0</v>
      </c>
      <c r="CG1114" s="110">
        <f t="shared" ref="CG1114" si="21450">ROUND(CG1113/$E1113,2)</f>
        <v>0</v>
      </c>
      <c r="CH1114" s="111">
        <f>IF(C1113="","",D1113-SUM(G1114:CG1114))</f>
        <v>0</v>
      </c>
      <c r="CI1114" s="112">
        <f>IF(C1113="","",SUM(G1114:CG1114))</f>
        <v>218</v>
      </c>
      <c r="CJ1114" s="67" t="b">
        <f>IF(C1113="","",D1113=CI1114)</f>
        <v>1</v>
      </c>
    </row>
    <row r="1115" spans="1:88" s="5" customFormat="1" x14ac:dyDescent="0.3">
      <c r="A1115" s="173"/>
      <c r="B1115" s="157"/>
      <c r="C1115" s="170"/>
      <c r="D1115" s="160"/>
      <c r="E1115" s="163"/>
      <c r="F1115" s="166"/>
      <c r="G1115" s="113">
        <v>0</v>
      </c>
      <c r="H1115" s="113"/>
      <c r="I1115" s="113"/>
      <c r="J1115" s="113"/>
      <c r="K1115" s="113"/>
      <c r="L1115" s="113"/>
      <c r="M1115" s="113"/>
      <c r="N1115" s="113"/>
      <c r="O1115" s="113"/>
      <c r="P1115" s="113"/>
      <c r="Q1115" s="113"/>
      <c r="R1115" s="113"/>
      <c r="S1115" s="113"/>
      <c r="T1115" s="113"/>
      <c r="U1115" s="113">
        <f t="shared" ref="U1115:X1115" si="21451">U1113/$F1113</f>
        <v>0</v>
      </c>
      <c r="V1115" s="113">
        <f t="shared" si="21451"/>
        <v>0</v>
      </c>
      <c r="W1115" s="113">
        <f t="shared" si="21451"/>
        <v>0</v>
      </c>
      <c r="X1115" s="113">
        <f t="shared" si="21451"/>
        <v>0</v>
      </c>
      <c r="Y1115" s="113">
        <f t="shared" ref="Y1115:AG1115" si="21452">Y1113/$F1113</f>
        <v>0</v>
      </c>
      <c r="Z1115" s="113">
        <f t="shared" si="21452"/>
        <v>0</v>
      </c>
      <c r="AA1115" s="113"/>
      <c r="AB1115" s="113"/>
      <c r="AC1115" s="113">
        <f t="shared" si="21452"/>
        <v>0</v>
      </c>
      <c r="AD1115" s="113">
        <f t="shared" si="21452"/>
        <v>0</v>
      </c>
      <c r="AE1115" s="113">
        <f t="shared" si="21452"/>
        <v>0</v>
      </c>
      <c r="AF1115" s="113">
        <f t="shared" si="21452"/>
        <v>0</v>
      </c>
      <c r="AG1115" s="113">
        <f t="shared" si="21452"/>
        <v>0</v>
      </c>
      <c r="AH1115" s="113">
        <f t="shared" ref="AH1115:AK1115" si="21453">AH1113/$F1113</f>
        <v>0</v>
      </c>
      <c r="AI1115" s="113">
        <f t="shared" si="21453"/>
        <v>0</v>
      </c>
      <c r="AJ1115" s="113">
        <f t="shared" si="21453"/>
        <v>8.3333390209244199E-2</v>
      </c>
      <c r="AK1115" s="113">
        <f t="shared" si="21453"/>
        <v>8.3333390209244199E-2</v>
      </c>
      <c r="AL1115" s="113">
        <f t="shared" ref="AL1115:AT1115" si="21454">AL1113/$F1113</f>
        <v>0</v>
      </c>
      <c r="AM1115" s="113">
        <f t="shared" si="21454"/>
        <v>0</v>
      </c>
      <c r="AN1115" s="113">
        <f t="shared" si="21454"/>
        <v>0</v>
      </c>
      <c r="AO1115" s="113">
        <f t="shared" si="21454"/>
        <v>0</v>
      </c>
      <c r="AP1115" s="113">
        <f t="shared" si="21454"/>
        <v>0</v>
      </c>
      <c r="AQ1115" s="113">
        <f t="shared" si="21454"/>
        <v>0</v>
      </c>
      <c r="AR1115" s="113">
        <f t="shared" si="21454"/>
        <v>0</v>
      </c>
      <c r="AS1115" s="113">
        <f t="shared" si="21454"/>
        <v>0</v>
      </c>
      <c r="AT1115" s="113">
        <f t="shared" si="21454"/>
        <v>0</v>
      </c>
      <c r="AU1115" s="113">
        <f t="shared" ref="AU1115:AX1115" si="21455">AU1113/$F1113</f>
        <v>0</v>
      </c>
      <c r="AV1115" s="113">
        <f t="shared" si="21455"/>
        <v>0</v>
      </c>
      <c r="AW1115" s="113">
        <f t="shared" si="21455"/>
        <v>0</v>
      </c>
      <c r="AX1115" s="113">
        <f t="shared" si="21455"/>
        <v>0</v>
      </c>
      <c r="AY1115" s="113">
        <f t="shared" ref="AY1115:BC1115" si="21456">AY1113/$F1113</f>
        <v>0</v>
      </c>
      <c r="AZ1115" s="113">
        <f t="shared" si="21456"/>
        <v>0</v>
      </c>
      <c r="BA1115" s="113">
        <f t="shared" si="21456"/>
        <v>0</v>
      </c>
      <c r="BB1115" s="113">
        <f t="shared" si="21456"/>
        <v>0</v>
      </c>
      <c r="BC1115" s="113">
        <f t="shared" si="21456"/>
        <v>0</v>
      </c>
      <c r="BD1115" s="113">
        <f t="shared" ref="BD1115:BG1115" si="21457">BD1113/$F1113</f>
        <v>0</v>
      </c>
      <c r="BE1115" s="113">
        <f t="shared" si="21457"/>
        <v>0</v>
      </c>
      <c r="BF1115" s="113">
        <f t="shared" si="21457"/>
        <v>0</v>
      </c>
      <c r="BG1115" s="113">
        <f t="shared" si="21457"/>
        <v>0</v>
      </c>
      <c r="BH1115" s="113">
        <f t="shared" ref="BH1115:BK1115" si="21458">BH1113/$F1113</f>
        <v>0</v>
      </c>
      <c r="BI1115" s="113">
        <f t="shared" si="21458"/>
        <v>0</v>
      </c>
      <c r="BJ1115" s="113">
        <f t="shared" si="21458"/>
        <v>0</v>
      </c>
      <c r="BK1115" s="113">
        <f t="shared" si="21458"/>
        <v>8.3333390209244199E-2</v>
      </c>
      <c r="BL1115" s="113">
        <f t="shared" ref="BL1115:BP1115" si="21459">BL1113/$F1113</f>
        <v>8.3333390209244199E-2</v>
      </c>
      <c r="BM1115" s="113">
        <f t="shared" si="21459"/>
        <v>8.3333390209244199E-2</v>
      </c>
      <c r="BN1115" s="113">
        <f t="shared" si="21459"/>
        <v>8.3333390209244199E-2</v>
      </c>
      <c r="BO1115" s="113">
        <f t="shared" si="21459"/>
        <v>8.3333390209244199E-2</v>
      </c>
      <c r="BP1115" s="113">
        <f t="shared" si="21459"/>
        <v>8.3333390209244199E-2</v>
      </c>
      <c r="BQ1115" s="113">
        <f t="shared" ref="BQ1115:BT1115" si="21460">BQ1113/$F1113</f>
        <v>8.3333219581511603E-2</v>
      </c>
      <c r="BR1115" s="113">
        <f t="shared" si="21460"/>
        <v>8.3333219581511603E-2</v>
      </c>
      <c r="BS1115" s="113">
        <f t="shared" si="21460"/>
        <v>8.3333219581511603E-2</v>
      </c>
      <c r="BT1115" s="113">
        <f t="shared" si="21460"/>
        <v>8.3333219581511603E-2</v>
      </c>
      <c r="BU1115" s="113">
        <f t="shared" ref="BU1115:BX1115" si="21461">BU1113/$F1113</f>
        <v>0</v>
      </c>
      <c r="BV1115" s="113">
        <f t="shared" si="21461"/>
        <v>0</v>
      </c>
      <c r="BW1115" s="113">
        <f t="shared" si="21461"/>
        <v>0</v>
      </c>
      <c r="BX1115" s="113">
        <f t="shared" si="21461"/>
        <v>0</v>
      </c>
      <c r="BY1115" s="113">
        <f t="shared" ref="BY1115:CC1115" si="21462">BY1113/$F1113</f>
        <v>0</v>
      </c>
      <c r="BZ1115" s="113">
        <f t="shared" si="21462"/>
        <v>0</v>
      </c>
      <c r="CA1115" s="113">
        <f t="shared" si="21462"/>
        <v>0</v>
      </c>
      <c r="CB1115" s="113">
        <f t="shared" si="21462"/>
        <v>0</v>
      </c>
      <c r="CC1115" s="113">
        <f t="shared" si="21462"/>
        <v>0</v>
      </c>
      <c r="CD1115" s="113">
        <f t="shared" ref="CD1115:CG1115" si="21463">CD1113/$F1113</f>
        <v>0</v>
      </c>
      <c r="CE1115" s="113"/>
      <c r="CF1115" s="113">
        <f t="shared" si="21463"/>
        <v>0</v>
      </c>
      <c r="CG1115" s="113">
        <f t="shared" si="21463"/>
        <v>0</v>
      </c>
      <c r="CH1115" s="114">
        <f>IF(C1113="","",100%-SUM(G1115:CG1115))</f>
        <v>-2.2204460492503131E-16</v>
      </c>
      <c r="CI1115" s="115">
        <f>IF(C1113="","",SUM(G1115:CG1115))</f>
        <v>1.0000000000000002</v>
      </c>
      <c r="CJ1115" s="67" t="b">
        <f>IF(C1113="","",SUM(G1115:CG1115)=CI1115)</f>
        <v>1</v>
      </c>
    </row>
    <row r="1116" spans="1:88" s="5" customFormat="1" ht="21.6" customHeight="1" x14ac:dyDescent="0.3">
      <c r="A1116" s="171" t="s">
        <v>781</v>
      </c>
      <c r="B1116" s="155" t="s">
        <v>782</v>
      </c>
      <c r="C1116" s="168" t="s">
        <v>17</v>
      </c>
      <c r="D1116" s="158">
        <v>292</v>
      </c>
      <c r="E1116" s="161">
        <v>89461</v>
      </c>
      <c r="F1116" s="164">
        <f t="shared" si="21237"/>
        <v>26122612</v>
      </c>
      <c r="G1116" s="108">
        <v>0</v>
      </c>
      <c r="H1116" s="108"/>
      <c r="I1116" s="108"/>
      <c r="J1116" s="108"/>
      <c r="K1116" s="108"/>
      <c r="L1116" s="108"/>
      <c r="M1116" s="108"/>
      <c r="N1116" s="108"/>
      <c r="O1116" s="108"/>
      <c r="P1116" s="108"/>
      <c r="Q1116" s="108"/>
      <c r="R1116" s="108"/>
      <c r="S1116" s="108"/>
      <c r="T1116" s="108"/>
      <c r="U1116" s="108"/>
      <c r="V1116" s="108"/>
      <c r="W1116" s="108"/>
      <c r="X1116" s="108"/>
      <c r="Y1116" s="108"/>
      <c r="Z1116" s="108"/>
      <c r="AA1116" s="108"/>
      <c r="AB1116" s="108"/>
      <c r="AC1116" s="108"/>
      <c r="AD1116" s="108"/>
      <c r="AE1116" s="108"/>
      <c r="AF1116" s="108"/>
      <c r="AG1116" s="108"/>
      <c r="AH1116" s="108"/>
      <c r="AI1116" s="108"/>
      <c r="AJ1116" s="108"/>
      <c r="AK1116" s="108"/>
      <c r="AL1116" s="108"/>
      <c r="AM1116" s="108"/>
      <c r="AN1116" s="108"/>
      <c r="AO1116" s="108"/>
      <c r="AP1116" s="108"/>
      <c r="AQ1116" s="108"/>
      <c r="AR1116" s="108"/>
      <c r="AS1116" s="108"/>
      <c r="AT1116" s="108"/>
      <c r="AU1116" s="108"/>
      <c r="AV1116" s="108"/>
      <c r="AW1116" s="108"/>
      <c r="AX1116" s="108"/>
      <c r="AY1116" s="108"/>
      <c r="AZ1116" s="108"/>
      <c r="BA1116" s="108"/>
      <c r="BB1116" s="108"/>
      <c r="BC1116" s="108"/>
      <c r="BD1116" s="108"/>
      <c r="BE1116" s="108"/>
      <c r="BF1116" s="108"/>
      <c r="BG1116" s="108"/>
      <c r="BH1116" s="108"/>
      <c r="BI1116" s="108"/>
      <c r="BJ1116" s="108"/>
      <c r="BK1116" s="108">
        <f t="shared" ref="BK1116:BT1116" si="21464">ROUND($F1116/10,0)</f>
        <v>2612261</v>
      </c>
      <c r="BL1116" s="108">
        <f>ROUNDUP($F1116/10,0)</f>
        <v>2612262</v>
      </c>
      <c r="BM1116" s="108">
        <f>ROUNDUP($F1116/10,0)</f>
        <v>2612262</v>
      </c>
      <c r="BN1116" s="108">
        <f t="shared" si="21464"/>
        <v>2612261</v>
      </c>
      <c r="BO1116" s="108">
        <f t="shared" si="21464"/>
        <v>2612261</v>
      </c>
      <c r="BP1116" s="108">
        <f t="shared" si="21464"/>
        <v>2612261</v>
      </c>
      <c r="BQ1116" s="108">
        <f t="shared" si="21464"/>
        <v>2612261</v>
      </c>
      <c r="BR1116" s="108">
        <f t="shared" si="21464"/>
        <v>2612261</v>
      </c>
      <c r="BS1116" s="108">
        <f t="shared" si="21464"/>
        <v>2612261</v>
      </c>
      <c r="BT1116" s="108">
        <f t="shared" si="21464"/>
        <v>2612261</v>
      </c>
      <c r="BU1116" s="108"/>
      <c r="BV1116" s="108"/>
      <c r="BW1116" s="108"/>
      <c r="BX1116" s="108"/>
      <c r="BY1116" s="108"/>
      <c r="BZ1116" s="108"/>
      <c r="CA1116" s="108"/>
      <c r="CB1116" s="108"/>
      <c r="CC1116" s="108"/>
      <c r="CD1116" s="108"/>
      <c r="CE1116" s="108"/>
      <c r="CF1116" s="108"/>
      <c r="CG1116" s="108"/>
      <c r="CH1116" s="109">
        <f>IF(C1116="","",F1116-SUM(G1116:CG1116))</f>
        <v>0</v>
      </c>
      <c r="CI1116" s="107">
        <f>IF(C1116="","",SUM(G1116:CG1116))</f>
        <v>26122612</v>
      </c>
      <c r="CJ1116" s="67" t="b">
        <f>IF(C1116="","",F1116=CI1116)</f>
        <v>1</v>
      </c>
    </row>
    <row r="1117" spans="1:88" s="5" customFormat="1" ht="22.05" customHeight="1" x14ac:dyDescent="0.3">
      <c r="A1117" s="172"/>
      <c r="B1117" s="156"/>
      <c r="C1117" s="169"/>
      <c r="D1117" s="159"/>
      <c r="E1117" s="162"/>
      <c r="F1117" s="165"/>
      <c r="G1117" s="110">
        <v>0</v>
      </c>
      <c r="H1117" s="110"/>
      <c r="I1117" s="110"/>
      <c r="J1117" s="110"/>
      <c r="K1117" s="110"/>
      <c r="L1117" s="110"/>
      <c r="M1117" s="110"/>
      <c r="N1117" s="110"/>
      <c r="O1117" s="110"/>
      <c r="P1117" s="110"/>
      <c r="Q1117" s="110"/>
      <c r="R1117" s="110"/>
      <c r="S1117" s="110"/>
      <c r="T1117" s="110"/>
      <c r="U1117" s="110">
        <f t="shared" ref="U1117" si="21465">ROUND(U1116/$E1116,2)</f>
        <v>0</v>
      </c>
      <c r="V1117" s="110">
        <f t="shared" ref="V1117" si="21466">ROUND(V1116/$E1116,2)</f>
        <v>0</v>
      </c>
      <c r="W1117" s="110">
        <f t="shared" ref="W1117" si="21467">ROUND(W1116/$E1116,2)</f>
        <v>0</v>
      </c>
      <c r="X1117" s="110">
        <f t="shared" ref="X1117" si="21468">ROUND(X1116/$E1116,2)</f>
        <v>0</v>
      </c>
      <c r="Y1117" s="110">
        <f t="shared" ref="Y1117" si="21469">ROUND(Y1116/$E1116,2)</f>
        <v>0</v>
      </c>
      <c r="Z1117" s="110">
        <f t="shared" ref="Z1117" si="21470">ROUND(Z1116/$E1116,2)</f>
        <v>0</v>
      </c>
      <c r="AA1117" s="110">
        <f t="shared" ref="AA1117" si="21471">ROUND(AA1116/$E1116,2)</f>
        <v>0</v>
      </c>
      <c r="AB1117" s="110">
        <f t="shared" ref="AB1117" si="21472">ROUND(AB1116/$E1116,2)</f>
        <v>0</v>
      </c>
      <c r="AC1117" s="110">
        <f t="shared" ref="AC1117" si="21473">ROUND(AC1116/$E1116,2)</f>
        <v>0</v>
      </c>
      <c r="AD1117" s="110">
        <f t="shared" ref="AD1117" si="21474">ROUND(AD1116/$E1116,2)</f>
        <v>0</v>
      </c>
      <c r="AE1117" s="110">
        <f t="shared" ref="AE1117" si="21475">ROUND(AE1116/$E1116,2)</f>
        <v>0</v>
      </c>
      <c r="AF1117" s="110">
        <f t="shared" ref="AF1117" si="21476">ROUND(AF1116/$E1116,2)</f>
        <v>0</v>
      </c>
      <c r="AG1117" s="110">
        <f t="shared" ref="AG1117" si="21477">ROUND(AG1116/$E1116,2)</f>
        <v>0</v>
      </c>
      <c r="AH1117" s="110">
        <f t="shared" ref="AH1117" si="21478">ROUND(AH1116/$E1116,2)</f>
        <v>0</v>
      </c>
      <c r="AI1117" s="110">
        <f t="shared" ref="AI1117" si="21479">ROUND(AI1116/$E1116,2)</f>
        <v>0</v>
      </c>
      <c r="AJ1117" s="110">
        <f t="shared" ref="AJ1117" si="21480">ROUND(AJ1116/$E1116,2)</f>
        <v>0</v>
      </c>
      <c r="AK1117" s="110">
        <f t="shared" ref="AK1117" si="21481">ROUND(AK1116/$E1116,2)</f>
        <v>0</v>
      </c>
      <c r="AL1117" s="110">
        <f t="shared" ref="AL1117" si="21482">ROUND(AL1116/$E1116,2)</f>
        <v>0</v>
      </c>
      <c r="AM1117" s="110">
        <f t="shared" ref="AM1117" si="21483">ROUND(AM1116/$E1116,2)</f>
        <v>0</v>
      </c>
      <c r="AN1117" s="110">
        <f t="shared" ref="AN1117" si="21484">ROUND(AN1116/$E1116,2)</f>
        <v>0</v>
      </c>
      <c r="AO1117" s="110">
        <f t="shared" ref="AO1117" si="21485">ROUND(AO1116/$E1116,2)</f>
        <v>0</v>
      </c>
      <c r="AP1117" s="110">
        <f t="shared" ref="AP1117" si="21486">ROUND(AP1116/$E1116,2)</f>
        <v>0</v>
      </c>
      <c r="AQ1117" s="110">
        <f t="shared" ref="AQ1117" si="21487">ROUND(AQ1116/$E1116,2)</f>
        <v>0</v>
      </c>
      <c r="AR1117" s="110">
        <f t="shared" ref="AR1117" si="21488">ROUND(AR1116/$E1116,2)</f>
        <v>0</v>
      </c>
      <c r="AS1117" s="110">
        <f t="shared" ref="AS1117" si="21489">ROUND(AS1116/$E1116,2)</f>
        <v>0</v>
      </c>
      <c r="AT1117" s="110">
        <f t="shared" ref="AT1117" si="21490">ROUND(AT1116/$E1116,2)</f>
        <v>0</v>
      </c>
      <c r="AU1117" s="110">
        <f t="shared" ref="AU1117" si="21491">ROUND(AU1116/$E1116,2)</f>
        <v>0</v>
      </c>
      <c r="AV1117" s="110">
        <f t="shared" ref="AV1117" si="21492">ROUND(AV1116/$E1116,2)</f>
        <v>0</v>
      </c>
      <c r="AW1117" s="110">
        <f t="shared" ref="AW1117" si="21493">ROUND(AW1116/$E1116,2)</f>
        <v>0</v>
      </c>
      <c r="AX1117" s="110">
        <f t="shared" ref="AX1117" si="21494">ROUND(AX1116/$E1116,2)</f>
        <v>0</v>
      </c>
      <c r="AY1117" s="110">
        <f t="shared" ref="AY1117" si="21495">ROUND(AY1116/$E1116,2)</f>
        <v>0</v>
      </c>
      <c r="AZ1117" s="110">
        <f t="shared" ref="AZ1117" si="21496">ROUND(AZ1116/$E1116,2)</f>
        <v>0</v>
      </c>
      <c r="BA1117" s="110">
        <f t="shared" ref="BA1117" si="21497">ROUND(BA1116/$E1116,2)</f>
        <v>0</v>
      </c>
      <c r="BB1117" s="110">
        <f t="shared" ref="BB1117" si="21498">ROUND(BB1116/$E1116,2)</f>
        <v>0</v>
      </c>
      <c r="BC1117" s="110">
        <f t="shared" ref="BC1117" si="21499">ROUND(BC1116/$E1116,2)</f>
        <v>0</v>
      </c>
      <c r="BD1117" s="110">
        <f t="shared" ref="BD1117" si="21500">ROUND(BD1116/$E1116,2)</f>
        <v>0</v>
      </c>
      <c r="BE1117" s="110">
        <f t="shared" ref="BE1117" si="21501">ROUND(BE1116/$E1116,2)</f>
        <v>0</v>
      </c>
      <c r="BF1117" s="110">
        <f t="shared" ref="BF1117" si="21502">ROUND(BF1116/$E1116,2)</f>
        <v>0</v>
      </c>
      <c r="BG1117" s="110">
        <f t="shared" ref="BG1117" si="21503">ROUND(BG1116/$E1116,2)</f>
        <v>0</v>
      </c>
      <c r="BH1117" s="110">
        <f t="shared" ref="BH1117" si="21504">ROUND(BH1116/$E1116,2)</f>
        <v>0</v>
      </c>
      <c r="BI1117" s="110">
        <f t="shared" ref="BI1117" si="21505">ROUND(BI1116/$E1116,2)</f>
        <v>0</v>
      </c>
      <c r="BJ1117" s="110">
        <f t="shared" ref="BJ1117" si="21506">ROUND(BJ1116/$E1116,2)</f>
        <v>0</v>
      </c>
      <c r="BK1117" s="110">
        <f t="shared" ref="BK1117" si="21507">ROUND(BK1116/$E1116,2)</f>
        <v>29.2</v>
      </c>
      <c r="BL1117" s="110">
        <f t="shared" ref="BL1117" si="21508">ROUND(BL1116/$E1116,2)</f>
        <v>29.2</v>
      </c>
      <c r="BM1117" s="110">
        <f t="shared" ref="BM1117" si="21509">ROUND(BM1116/$E1116,2)</f>
        <v>29.2</v>
      </c>
      <c r="BN1117" s="110">
        <f t="shared" ref="BN1117" si="21510">ROUND(BN1116/$E1116,2)</f>
        <v>29.2</v>
      </c>
      <c r="BO1117" s="110">
        <f t="shared" ref="BO1117" si="21511">ROUND(BO1116/$E1116,2)</f>
        <v>29.2</v>
      </c>
      <c r="BP1117" s="110">
        <f t="shared" ref="BP1117" si="21512">ROUND(BP1116/$E1116,2)</f>
        <v>29.2</v>
      </c>
      <c r="BQ1117" s="110">
        <f t="shared" ref="BQ1117" si="21513">ROUND(BQ1116/$E1116,2)</f>
        <v>29.2</v>
      </c>
      <c r="BR1117" s="110">
        <f t="shared" ref="BR1117" si="21514">ROUND(BR1116/$E1116,2)</f>
        <v>29.2</v>
      </c>
      <c r="BS1117" s="110">
        <f t="shared" ref="BS1117" si="21515">ROUND(BS1116/$E1116,2)</f>
        <v>29.2</v>
      </c>
      <c r="BT1117" s="110">
        <f t="shared" ref="BT1117" si="21516">ROUND(BT1116/$E1116,2)</f>
        <v>29.2</v>
      </c>
      <c r="BU1117" s="110">
        <f t="shared" ref="BU1117" si="21517">ROUND(BU1116/$E1116,2)</f>
        <v>0</v>
      </c>
      <c r="BV1117" s="110">
        <f t="shared" ref="BV1117" si="21518">ROUND(BV1116/$E1116,2)</f>
        <v>0</v>
      </c>
      <c r="BW1117" s="110">
        <f t="shared" ref="BW1117" si="21519">ROUND(BW1116/$E1116,2)</f>
        <v>0</v>
      </c>
      <c r="BX1117" s="110">
        <f t="shared" ref="BX1117" si="21520">ROUND(BX1116/$E1116,2)</f>
        <v>0</v>
      </c>
      <c r="BY1117" s="110">
        <f t="shared" ref="BY1117" si="21521">ROUND(BY1116/$E1116,2)</f>
        <v>0</v>
      </c>
      <c r="BZ1117" s="110">
        <f t="shared" ref="BZ1117" si="21522">ROUND(BZ1116/$E1116,2)</f>
        <v>0</v>
      </c>
      <c r="CA1117" s="110">
        <f t="shared" ref="CA1117" si="21523">ROUND(CA1116/$E1116,2)</f>
        <v>0</v>
      </c>
      <c r="CB1117" s="110">
        <f t="shared" ref="CB1117" si="21524">ROUND(CB1116/$E1116,2)</f>
        <v>0</v>
      </c>
      <c r="CC1117" s="110">
        <f t="shared" ref="CC1117" si="21525">ROUND(CC1116/$E1116,2)</f>
        <v>0</v>
      </c>
      <c r="CD1117" s="110">
        <f t="shared" ref="CD1117" si="21526">ROUND(CD1116/$E1116,2)</f>
        <v>0</v>
      </c>
      <c r="CE1117" s="110"/>
      <c r="CF1117" s="110">
        <f t="shared" ref="CF1117" si="21527">ROUND(CF1116/$E1116,2)</f>
        <v>0</v>
      </c>
      <c r="CG1117" s="110">
        <f t="shared" ref="CG1117" si="21528">ROUND(CG1116/$E1116,2)</f>
        <v>0</v>
      </c>
      <c r="CH1117" s="111">
        <f>IF(C1116="","",D1116-SUM(G1117:CG1117))</f>
        <v>5.6843418860808015E-14</v>
      </c>
      <c r="CI1117" s="112">
        <f>IF(C1116="","",SUM(G1117:CG1117))</f>
        <v>291.99999999999994</v>
      </c>
      <c r="CJ1117" s="67" t="b">
        <f>IF(C1116="","",D1116=CI1117)</f>
        <v>1</v>
      </c>
    </row>
    <row r="1118" spans="1:88" s="5" customFormat="1" ht="22.05" customHeight="1" x14ac:dyDescent="0.3">
      <c r="A1118" s="173"/>
      <c r="B1118" s="157"/>
      <c r="C1118" s="170"/>
      <c r="D1118" s="160"/>
      <c r="E1118" s="163"/>
      <c r="F1118" s="166"/>
      <c r="G1118" s="113">
        <v>0</v>
      </c>
      <c r="H1118" s="113"/>
      <c r="I1118" s="113"/>
      <c r="J1118" s="113"/>
      <c r="K1118" s="113"/>
      <c r="L1118" s="113"/>
      <c r="M1118" s="113"/>
      <c r="N1118" s="113"/>
      <c r="O1118" s="113"/>
      <c r="P1118" s="113"/>
      <c r="Q1118" s="113"/>
      <c r="R1118" s="113"/>
      <c r="S1118" s="113"/>
      <c r="T1118" s="113"/>
      <c r="U1118" s="113">
        <f t="shared" ref="U1118:X1118" si="21529">U1116/$F1116</f>
        <v>0</v>
      </c>
      <c r="V1118" s="113">
        <f t="shared" si="21529"/>
        <v>0</v>
      </c>
      <c r="W1118" s="113">
        <f t="shared" si="21529"/>
        <v>0</v>
      </c>
      <c r="X1118" s="113">
        <f t="shared" si="21529"/>
        <v>0</v>
      </c>
      <c r="Y1118" s="113">
        <f t="shared" ref="Y1118:AG1118" si="21530">Y1116/$F1116</f>
        <v>0</v>
      </c>
      <c r="Z1118" s="113">
        <f t="shared" si="21530"/>
        <v>0</v>
      </c>
      <c r="AA1118" s="113">
        <f t="shared" si="21530"/>
        <v>0</v>
      </c>
      <c r="AB1118" s="113">
        <f t="shared" si="21530"/>
        <v>0</v>
      </c>
      <c r="AC1118" s="113">
        <f t="shared" si="21530"/>
        <v>0</v>
      </c>
      <c r="AD1118" s="113">
        <f t="shared" si="21530"/>
        <v>0</v>
      </c>
      <c r="AE1118" s="113">
        <f t="shared" si="21530"/>
        <v>0</v>
      </c>
      <c r="AF1118" s="113">
        <f t="shared" si="21530"/>
        <v>0</v>
      </c>
      <c r="AG1118" s="113">
        <f t="shared" si="21530"/>
        <v>0</v>
      </c>
      <c r="AH1118" s="113">
        <f t="shared" ref="AH1118:AK1118" si="21531">AH1116/$F1116</f>
        <v>0</v>
      </c>
      <c r="AI1118" s="113">
        <f t="shared" si="21531"/>
        <v>0</v>
      </c>
      <c r="AJ1118" s="113">
        <f t="shared" si="21531"/>
        <v>0</v>
      </c>
      <c r="AK1118" s="113">
        <f t="shared" si="21531"/>
        <v>0</v>
      </c>
      <c r="AL1118" s="113">
        <f t="shared" ref="AL1118:AT1118" si="21532">AL1116/$F1116</f>
        <v>0</v>
      </c>
      <c r="AM1118" s="113">
        <f t="shared" si="21532"/>
        <v>0</v>
      </c>
      <c r="AN1118" s="113">
        <f t="shared" si="21532"/>
        <v>0</v>
      </c>
      <c r="AO1118" s="113">
        <f t="shared" si="21532"/>
        <v>0</v>
      </c>
      <c r="AP1118" s="113">
        <f t="shared" si="21532"/>
        <v>0</v>
      </c>
      <c r="AQ1118" s="113">
        <f t="shared" si="21532"/>
        <v>0</v>
      </c>
      <c r="AR1118" s="113">
        <f t="shared" si="21532"/>
        <v>0</v>
      </c>
      <c r="AS1118" s="113">
        <f t="shared" si="21532"/>
        <v>0</v>
      </c>
      <c r="AT1118" s="113">
        <f t="shared" si="21532"/>
        <v>0</v>
      </c>
      <c r="AU1118" s="113">
        <f t="shared" ref="AU1118:AX1118" si="21533">AU1116/$F1116</f>
        <v>0</v>
      </c>
      <c r="AV1118" s="113">
        <f t="shared" si="21533"/>
        <v>0</v>
      </c>
      <c r="AW1118" s="113">
        <f t="shared" si="21533"/>
        <v>0</v>
      </c>
      <c r="AX1118" s="113">
        <f t="shared" si="21533"/>
        <v>0</v>
      </c>
      <c r="AY1118" s="113">
        <f t="shared" ref="AY1118:BC1118" si="21534">AY1116/$F1116</f>
        <v>0</v>
      </c>
      <c r="AZ1118" s="113">
        <f t="shared" si="21534"/>
        <v>0</v>
      </c>
      <c r="BA1118" s="113">
        <f t="shared" si="21534"/>
        <v>0</v>
      </c>
      <c r="BB1118" s="113">
        <f t="shared" si="21534"/>
        <v>0</v>
      </c>
      <c r="BC1118" s="113">
        <f t="shared" si="21534"/>
        <v>0</v>
      </c>
      <c r="BD1118" s="113">
        <f t="shared" ref="BD1118:BG1118" si="21535">BD1116/$F1116</f>
        <v>0</v>
      </c>
      <c r="BE1118" s="113">
        <f t="shared" si="21535"/>
        <v>0</v>
      </c>
      <c r="BF1118" s="113">
        <f t="shared" si="21535"/>
        <v>0</v>
      </c>
      <c r="BG1118" s="113">
        <f t="shared" si="21535"/>
        <v>0</v>
      </c>
      <c r="BH1118" s="113">
        <f t="shared" ref="BH1118:BK1118" si="21536">BH1116/$F1116</f>
        <v>0</v>
      </c>
      <c r="BI1118" s="113">
        <f t="shared" si="21536"/>
        <v>0</v>
      </c>
      <c r="BJ1118" s="113">
        <f t="shared" si="21536"/>
        <v>0</v>
      </c>
      <c r="BK1118" s="113">
        <f t="shared" si="21536"/>
        <v>9.9999992343797778E-2</v>
      </c>
      <c r="BL1118" s="113">
        <f t="shared" ref="BL1118:BP1118" si="21537">BL1116/$F1116</f>
        <v>0.10000003062480889</v>
      </c>
      <c r="BM1118" s="113">
        <f t="shared" si="21537"/>
        <v>0.10000003062480889</v>
      </c>
      <c r="BN1118" s="113">
        <f t="shared" si="21537"/>
        <v>9.9999992343797778E-2</v>
      </c>
      <c r="BO1118" s="113">
        <f t="shared" si="21537"/>
        <v>9.9999992343797778E-2</v>
      </c>
      <c r="BP1118" s="113">
        <f t="shared" si="21537"/>
        <v>9.9999992343797778E-2</v>
      </c>
      <c r="BQ1118" s="113">
        <f t="shared" ref="BQ1118:BT1118" si="21538">BQ1116/$F1116</f>
        <v>9.9999992343797778E-2</v>
      </c>
      <c r="BR1118" s="113">
        <f t="shared" si="21538"/>
        <v>9.9999992343797778E-2</v>
      </c>
      <c r="BS1118" s="113">
        <f t="shared" si="21538"/>
        <v>9.9999992343797778E-2</v>
      </c>
      <c r="BT1118" s="113">
        <f t="shared" si="21538"/>
        <v>9.9999992343797778E-2</v>
      </c>
      <c r="BU1118" s="113">
        <f t="shared" ref="BU1118:BX1118" si="21539">BU1116/$F1116</f>
        <v>0</v>
      </c>
      <c r="BV1118" s="113">
        <f t="shared" si="21539"/>
        <v>0</v>
      </c>
      <c r="BW1118" s="113">
        <f t="shared" si="21539"/>
        <v>0</v>
      </c>
      <c r="BX1118" s="113">
        <f t="shared" si="21539"/>
        <v>0</v>
      </c>
      <c r="BY1118" s="113">
        <f t="shared" ref="BY1118:CC1118" si="21540">BY1116/$F1116</f>
        <v>0</v>
      </c>
      <c r="BZ1118" s="113">
        <f t="shared" si="21540"/>
        <v>0</v>
      </c>
      <c r="CA1118" s="113">
        <f t="shared" si="21540"/>
        <v>0</v>
      </c>
      <c r="CB1118" s="113">
        <f t="shared" si="21540"/>
        <v>0</v>
      </c>
      <c r="CC1118" s="113">
        <f t="shared" si="21540"/>
        <v>0</v>
      </c>
      <c r="CD1118" s="113">
        <f t="shared" ref="CD1118:CG1118" si="21541">CD1116/$F1116</f>
        <v>0</v>
      </c>
      <c r="CE1118" s="113"/>
      <c r="CF1118" s="113">
        <f t="shared" si="21541"/>
        <v>0</v>
      </c>
      <c r="CG1118" s="113">
        <f t="shared" si="21541"/>
        <v>0</v>
      </c>
      <c r="CH1118" s="114">
        <f>IF(C1116="","",100%-SUM(G1118:CG1118))</f>
        <v>2.2204460492503131E-16</v>
      </c>
      <c r="CI1118" s="115">
        <f>IF(C1116="","",SUM(G1118:CG1118))</f>
        <v>0.99999999999999978</v>
      </c>
      <c r="CJ1118" s="67" t="b">
        <f>IF(C1116="","",SUM(G1118:CG1118)=CI1118)</f>
        <v>1</v>
      </c>
    </row>
    <row r="1119" spans="1:88" s="5" customFormat="1" ht="22.05" customHeight="1" x14ac:dyDescent="0.3">
      <c r="A1119" s="171" t="s">
        <v>783</v>
      </c>
      <c r="B1119" s="155" t="s">
        <v>784</v>
      </c>
      <c r="C1119" s="168" t="s">
        <v>17</v>
      </c>
      <c r="D1119" s="158">
        <v>152</v>
      </c>
      <c r="E1119" s="161">
        <v>69263</v>
      </c>
      <c r="F1119" s="164">
        <f t="shared" si="21237"/>
        <v>10527976</v>
      </c>
      <c r="G1119" s="108">
        <v>0</v>
      </c>
      <c r="H1119" s="108"/>
      <c r="I1119" s="108"/>
      <c r="J1119" s="108"/>
      <c r="K1119" s="108"/>
      <c r="L1119" s="108"/>
      <c r="M1119" s="108"/>
      <c r="N1119" s="108"/>
      <c r="O1119" s="108"/>
      <c r="P1119" s="108"/>
      <c r="Q1119" s="108"/>
      <c r="R1119" s="108"/>
      <c r="S1119" s="108"/>
      <c r="T1119" s="108"/>
      <c r="U1119" s="108"/>
      <c r="V1119" s="108"/>
      <c r="W1119" s="108"/>
      <c r="X1119" s="108"/>
      <c r="Y1119" s="108"/>
      <c r="Z1119" s="108"/>
      <c r="AA1119" s="108"/>
      <c r="AB1119" s="108"/>
      <c r="AC1119" s="108"/>
      <c r="AD1119" s="108"/>
      <c r="AE1119" s="108"/>
      <c r="AF1119" s="108"/>
      <c r="AG1119" s="108"/>
      <c r="AH1119" s="108"/>
      <c r="AI1119" s="108"/>
      <c r="AJ1119" s="108"/>
      <c r="AK1119" s="108"/>
      <c r="AL1119" s="108"/>
      <c r="AM1119" s="108"/>
      <c r="AN1119" s="108"/>
      <c r="AO1119" s="108"/>
      <c r="AP1119" s="108"/>
      <c r="AQ1119" s="108"/>
      <c r="AR1119" s="108"/>
      <c r="AS1119" s="108"/>
      <c r="AT1119" s="108"/>
      <c r="AU1119" s="108"/>
      <c r="AV1119" s="108"/>
      <c r="AW1119" s="108"/>
      <c r="AX1119" s="108"/>
      <c r="AY1119" s="108"/>
      <c r="AZ1119" s="108"/>
      <c r="BA1119" s="108"/>
      <c r="BB1119" s="108"/>
      <c r="BC1119" s="108"/>
      <c r="BD1119" s="108"/>
      <c r="BE1119" s="108"/>
      <c r="BF1119" s="108"/>
      <c r="BG1119" s="108">
        <f>ROUND($F1119/10,0)</f>
        <v>1052798</v>
      </c>
      <c r="BH1119" s="108">
        <f>ROUNDDOWN($F1119/10,0)</f>
        <v>1052797</v>
      </c>
      <c r="BI1119" s="108">
        <f>ROUNDDOWN($F1119/10,0)</f>
        <v>1052797</v>
      </c>
      <c r="BJ1119" s="108">
        <f>ROUNDDOWN($F1119/10,0)</f>
        <v>1052797</v>
      </c>
      <c r="BK1119" s="108">
        <f t="shared" ref="BK1119:BP1119" si="21542">ROUND($F1119/10,0)</f>
        <v>1052798</v>
      </c>
      <c r="BL1119" s="108">
        <f>ROUNDDOWN($F1119/10,0)</f>
        <v>1052797</v>
      </c>
      <c r="BM1119" s="108">
        <f t="shared" si="21542"/>
        <v>1052798</v>
      </c>
      <c r="BN1119" s="108">
        <f t="shared" si="21542"/>
        <v>1052798</v>
      </c>
      <c r="BO1119" s="108">
        <f t="shared" si="21542"/>
        <v>1052798</v>
      </c>
      <c r="BP1119" s="108">
        <f t="shared" si="21542"/>
        <v>1052798</v>
      </c>
      <c r="BQ1119" s="108"/>
      <c r="BR1119" s="108"/>
      <c r="BS1119" s="108"/>
      <c r="BT1119" s="108"/>
      <c r="BU1119" s="108"/>
      <c r="BV1119" s="108"/>
      <c r="BW1119" s="108"/>
      <c r="BX1119" s="108"/>
      <c r="BY1119" s="108"/>
      <c r="BZ1119" s="108"/>
      <c r="CA1119" s="108"/>
      <c r="CB1119" s="108"/>
      <c r="CC1119" s="108"/>
      <c r="CD1119" s="108"/>
      <c r="CE1119" s="108"/>
      <c r="CF1119" s="108"/>
      <c r="CG1119" s="108"/>
      <c r="CH1119" s="109">
        <f>IF(C1119="","",F1119-SUM(G1119:CG1119))</f>
        <v>0</v>
      </c>
      <c r="CI1119" s="107">
        <f>IF(C1119="","",SUM(G1119:CG1119))</f>
        <v>10527976</v>
      </c>
      <c r="CJ1119" s="67" t="b">
        <f>IF(C1119="","",F1119=CI1119)</f>
        <v>1</v>
      </c>
    </row>
    <row r="1120" spans="1:88" s="5" customFormat="1" ht="22.05" customHeight="1" x14ac:dyDescent="0.3">
      <c r="A1120" s="172"/>
      <c r="B1120" s="156"/>
      <c r="C1120" s="169"/>
      <c r="D1120" s="159"/>
      <c r="E1120" s="162"/>
      <c r="F1120" s="165"/>
      <c r="G1120" s="110">
        <v>0</v>
      </c>
      <c r="H1120" s="110"/>
      <c r="I1120" s="110"/>
      <c r="J1120" s="110"/>
      <c r="K1120" s="110"/>
      <c r="L1120" s="110"/>
      <c r="M1120" s="110"/>
      <c r="N1120" s="110"/>
      <c r="O1120" s="110"/>
      <c r="P1120" s="110"/>
      <c r="Q1120" s="110"/>
      <c r="R1120" s="110"/>
      <c r="S1120" s="110"/>
      <c r="T1120" s="110"/>
      <c r="U1120" s="110">
        <f t="shared" ref="U1120" si="21543">ROUND(U1119/$E1119,2)</f>
        <v>0</v>
      </c>
      <c r="V1120" s="110">
        <f t="shared" ref="V1120" si="21544">ROUND(V1119/$E1119,2)</f>
        <v>0</v>
      </c>
      <c r="W1120" s="110">
        <f t="shared" ref="W1120" si="21545">ROUND(W1119/$E1119,2)</f>
        <v>0</v>
      </c>
      <c r="X1120" s="110">
        <f t="shared" ref="X1120" si="21546">ROUND(X1119/$E1119,2)</f>
        <v>0</v>
      </c>
      <c r="Y1120" s="110">
        <f t="shared" ref="Y1120" si="21547">ROUND(Y1119/$E1119,2)</f>
        <v>0</v>
      </c>
      <c r="Z1120" s="110">
        <f t="shared" ref="Z1120" si="21548">ROUND(Z1119/$E1119,2)</f>
        <v>0</v>
      </c>
      <c r="AA1120" s="110">
        <f t="shared" ref="AA1120" si="21549">ROUND(AA1119/$E1119,2)</f>
        <v>0</v>
      </c>
      <c r="AB1120" s="110">
        <f t="shared" ref="AB1120" si="21550">ROUND(AB1119/$E1119,2)</f>
        <v>0</v>
      </c>
      <c r="AC1120" s="110">
        <f t="shared" ref="AC1120" si="21551">ROUND(AC1119/$E1119,2)</f>
        <v>0</v>
      </c>
      <c r="AD1120" s="110">
        <f t="shared" ref="AD1120" si="21552">ROUND(AD1119/$E1119,2)</f>
        <v>0</v>
      </c>
      <c r="AE1120" s="110">
        <f t="shared" ref="AE1120" si="21553">ROUND(AE1119/$E1119,2)</f>
        <v>0</v>
      </c>
      <c r="AF1120" s="110">
        <f t="shared" ref="AF1120" si="21554">ROUND(AF1119/$E1119,2)</f>
        <v>0</v>
      </c>
      <c r="AG1120" s="110">
        <f t="shared" ref="AG1120" si="21555">ROUND(AG1119/$E1119,2)</f>
        <v>0</v>
      </c>
      <c r="AH1120" s="110">
        <f t="shared" ref="AH1120" si="21556">ROUND(AH1119/$E1119,2)</f>
        <v>0</v>
      </c>
      <c r="AI1120" s="110">
        <f t="shared" ref="AI1120" si="21557">ROUND(AI1119/$E1119,2)</f>
        <v>0</v>
      </c>
      <c r="AJ1120" s="110">
        <f t="shared" ref="AJ1120" si="21558">ROUND(AJ1119/$E1119,2)</f>
        <v>0</v>
      </c>
      <c r="AK1120" s="110">
        <f t="shared" ref="AK1120" si="21559">ROUND(AK1119/$E1119,2)</f>
        <v>0</v>
      </c>
      <c r="AL1120" s="110">
        <f t="shared" ref="AL1120" si="21560">ROUND(AL1119/$E1119,2)</f>
        <v>0</v>
      </c>
      <c r="AM1120" s="110">
        <f t="shared" ref="AM1120" si="21561">ROUND(AM1119/$E1119,2)</f>
        <v>0</v>
      </c>
      <c r="AN1120" s="110">
        <f t="shared" ref="AN1120" si="21562">ROUND(AN1119/$E1119,2)</f>
        <v>0</v>
      </c>
      <c r="AO1120" s="110">
        <f t="shared" ref="AO1120" si="21563">ROUND(AO1119/$E1119,2)</f>
        <v>0</v>
      </c>
      <c r="AP1120" s="110">
        <f t="shared" ref="AP1120" si="21564">ROUND(AP1119/$E1119,2)</f>
        <v>0</v>
      </c>
      <c r="AQ1120" s="110">
        <f t="shared" ref="AQ1120" si="21565">ROUND(AQ1119/$E1119,2)</f>
        <v>0</v>
      </c>
      <c r="AR1120" s="110">
        <f t="shared" ref="AR1120" si="21566">ROUND(AR1119/$E1119,2)</f>
        <v>0</v>
      </c>
      <c r="AS1120" s="110">
        <f t="shared" ref="AS1120" si="21567">ROUND(AS1119/$E1119,2)</f>
        <v>0</v>
      </c>
      <c r="AT1120" s="110">
        <f t="shared" ref="AT1120" si="21568">ROUND(AT1119/$E1119,2)</f>
        <v>0</v>
      </c>
      <c r="AU1120" s="110">
        <f t="shared" ref="AU1120" si="21569">ROUND(AU1119/$E1119,2)</f>
        <v>0</v>
      </c>
      <c r="AV1120" s="110">
        <f t="shared" ref="AV1120" si="21570">ROUND(AV1119/$E1119,2)</f>
        <v>0</v>
      </c>
      <c r="AW1120" s="110">
        <f t="shared" ref="AW1120" si="21571">ROUND(AW1119/$E1119,2)</f>
        <v>0</v>
      </c>
      <c r="AX1120" s="110">
        <f t="shared" ref="AX1120" si="21572">ROUND(AX1119/$E1119,2)</f>
        <v>0</v>
      </c>
      <c r="AY1120" s="110">
        <f t="shared" ref="AY1120" si="21573">ROUND(AY1119/$E1119,2)</f>
        <v>0</v>
      </c>
      <c r="AZ1120" s="110">
        <f t="shared" ref="AZ1120" si="21574">ROUND(AZ1119/$E1119,2)</f>
        <v>0</v>
      </c>
      <c r="BA1120" s="110">
        <f t="shared" ref="BA1120" si="21575">ROUND(BA1119/$E1119,2)</f>
        <v>0</v>
      </c>
      <c r="BB1120" s="110">
        <f t="shared" ref="BB1120" si="21576">ROUND(BB1119/$E1119,2)</f>
        <v>0</v>
      </c>
      <c r="BC1120" s="110">
        <f t="shared" ref="BC1120" si="21577">ROUND(BC1119/$E1119,2)</f>
        <v>0</v>
      </c>
      <c r="BD1120" s="110">
        <f t="shared" ref="BD1120" si="21578">ROUND(BD1119/$E1119,2)</f>
        <v>0</v>
      </c>
      <c r="BE1120" s="110">
        <f t="shared" ref="BE1120" si="21579">ROUND(BE1119/$E1119,2)</f>
        <v>0</v>
      </c>
      <c r="BF1120" s="110">
        <f t="shared" ref="BF1120" si="21580">ROUND(BF1119/$E1119,2)</f>
        <v>0</v>
      </c>
      <c r="BG1120" s="110">
        <f t="shared" ref="BG1120" si="21581">ROUND(BG1119/$E1119,2)</f>
        <v>15.2</v>
      </c>
      <c r="BH1120" s="110">
        <f t="shared" ref="BH1120" si="21582">ROUND(BH1119/$E1119,2)</f>
        <v>15.2</v>
      </c>
      <c r="BI1120" s="110">
        <f t="shared" ref="BI1120" si="21583">ROUND(BI1119/$E1119,2)</f>
        <v>15.2</v>
      </c>
      <c r="BJ1120" s="110">
        <f t="shared" ref="BJ1120" si="21584">ROUND(BJ1119/$E1119,2)</f>
        <v>15.2</v>
      </c>
      <c r="BK1120" s="110">
        <f t="shared" ref="BK1120" si="21585">ROUND(BK1119/$E1119,2)</f>
        <v>15.2</v>
      </c>
      <c r="BL1120" s="110">
        <f t="shared" ref="BL1120" si="21586">ROUND(BL1119/$E1119,2)</f>
        <v>15.2</v>
      </c>
      <c r="BM1120" s="110">
        <f t="shared" ref="BM1120" si="21587">ROUND(BM1119/$E1119,2)</f>
        <v>15.2</v>
      </c>
      <c r="BN1120" s="110">
        <f t="shared" ref="BN1120" si="21588">ROUND(BN1119/$E1119,2)</f>
        <v>15.2</v>
      </c>
      <c r="BO1120" s="110">
        <f t="shared" ref="BO1120" si="21589">ROUND(BO1119/$E1119,2)</f>
        <v>15.2</v>
      </c>
      <c r="BP1120" s="110">
        <f t="shared" ref="BP1120" si="21590">ROUND(BP1119/$E1119,2)</f>
        <v>15.2</v>
      </c>
      <c r="BQ1120" s="110">
        <f t="shared" ref="BQ1120" si="21591">ROUND(BQ1119/$E1119,2)</f>
        <v>0</v>
      </c>
      <c r="BR1120" s="110">
        <f t="shared" ref="BR1120" si="21592">ROUND(BR1119/$E1119,2)</f>
        <v>0</v>
      </c>
      <c r="BS1120" s="110">
        <f t="shared" ref="BS1120" si="21593">ROUND(BS1119/$E1119,2)</f>
        <v>0</v>
      </c>
      <c r="BT1120" s="110">
        <f t="shared" ref="BT1120" si="21594">ROUND(BT1119/$E1119,2)</f>
        <v>0</v>
      </c>
      <c r="BU1120" s="110">
        <f t="shared" ref="BU1120" si="21595">ROUND(BU1119/$E1119,2)</f>
        <v>0</v>
      </c>
      <c r="BV1120" s="110">
        <f t="shared" ref="BV1120" si="21596">ROUND(BV1119/$E1119,2)</f>
        <v>0</v>
      </c>
      <c r="BW1120" s="110">
        <f t="shared" ref="BW1120" si="21597">ROUND(BW1119/$E1119,2)</f>
        <v>0</v>
      </c>
      <c r="BX1120" s="110">
        <f t="shared" ref="BX1120" si="21598">ROUND(BX1119/$E1119,2)</f>
        <v>0</v>
      </c>
      <c r="BY1120" s="110">
        <f t="shared" ref="BY1120" si="21599">ROUND(BY1119/$E1119,2)</f>
        <v>0</v>
      </c>
      <c r="BZ1120" s="110">
        <f t="shared" ref="BZ1120" si="21600">ROUND(BZ1119/$E1119,2)</f>
        <v>0</v>
      </c>
      <c r="CA1120" s="110">
        <f t="shared" ref="CA1120" si="21601">ROUND(CA1119/$E1119,2)</f>
        <v>0</v>
      </c>
      <c r="CB1120" s="110">
        <f t="shared" ref="CB1120" si="21602">ROUND(CB1119/$E1119,2)</f>
        <v>0</v>
      </c>
      <c r="CC1120" s="110">
        <f t="shared" ref="CC1120" si="21603">ROUND(CC1119/$E1119,2)</f>
        <v>0</v>
      </c>
      <c r="CD1120" s="110">
        <f t="shared" ref="CD1120" si="21604">ROUND(CD1119/$E1119,2)</f>
        <v>0</v>
      </c>
      <c r="CE1120" s="110"/>
      <c r="CF1120" s="110">
        <f t="shared" ref="CF1120" si="21605">ROUND(CF1119/$E1119,2)</f>
        <v>0</v>
      </c>
      <c r="CG1120" s="110">
        <f t="shared" ref="CG1120" si="21606">ROUND(CG1119/$E1119,2)</f>
        <v>0</v>
      </c>
      <c r="CH1120" s="111">
        <f>IF(C1119="","",D1119-SUM(G1120:CG1120))</f>
        <v>0</v>
      </c>
      <c r="CI1120" s="112">
        <f>IF(C1119="","",SUM(G1120:CG1120))</f>
        <v>152</v>
      </c>
      <c r="CJ1120" s="67" t="b">
        <f>IF(C1119="","",D1119=CI1120)</f>
        <v>1</v>
      </c>
    </row>
    <row r="1121" spans="1:88" s="5" customFormat="1" ht="22.05" customHeight="1" x14ac:dyDescent="0.3">
      <c r="A1121" s="173"/>
      <c r="B1121" s="157"/>
      <c r="C1121" s="170"/>
      <c r="D1121" s="160"/>
      <c r="E1121" s="163"/>
      <c r="F1121" s="166"/>
      <c r="G1121" s="113">
        <v>0</v>
      </c>
      <c r="H1121" s="113"/>
      <c r="I1121" s="113"/>
      <c r="J1121" s="113"/>
      <c r="K1121" s="113"/>
      <c r="L1121" s="113"/>
      <c r="M1121" s="113"/>
      <c r="N1121" s="113"/>
      <c r="O1121" s="113"/>
      <c r="P1121" s="113"/>
      <c r="Q1121" s="113"/>
      <c r="R1121" s="113"/>
      <c r="S1121" s="113"/>
      <c r="T1121" s="113"/>
      <c r="U1121" s="113">
        <f t="shared" ref="U1121:X1121" si="21607">U1119/$F1119</f>
        <v>0</v>
      </c>
      <c r="V1121" s="113">
        <f t="shared" si="21607"/>
        <v>0</v>
      </c>
      <c r="W1121" s="113">
        <f t="shared" si="21607"/>
        <v>0</v>
      </c>
      <c r="X1121" s="113">
        <f t="shared" si="21607"/>
        <v>0</v>
      </c>
      <c r="Y1121" s="113">
        <f t="shared" ref="Y1121:AG1121" si="21608">Y1119/$F1119</f>
        <v>0</v>
      </c>
      <c r="Z1121" s="113">
        <f t="shared" si="21608"/>
        <v>0</v>
      </c>
      <c r="AA1121" s="113">
        <f t="shared" si="21608"/>
        <v>0</v>
      </c>
      <c r="AB1121" s="113">
        <f t="shared" si="21608"/>
        <v>0</v>
      </c>
      <c r="AC1121" s="113">
        <f t="shared" si="21608"/>
        <v>0</v>
      </c>
      <c r="AD1121" s="113">
        <f t="shared" si="21608"/>
        <v>0</v>
      </c>
      <c r="AE1121" s="113">
        <f t="shared" si="21608"/>
        <v>0</v>
      </c>
      <c r="AF1121" s="113">
        <f t="shared" si="21608"/>
        <v>0</v>
      </c>
      <c r="AG1121" s="113">
        <f t="shared" si="21608"/>
        <v>0</v>
      </c>
      <c r="AH1121" s="113">
        <f t="shared" ref="AH1121:AK1121" si="21609">AH1119/$F1119</f>
        <v>0</v>
      </c>
      <c r="AI1121" s="113">
        <f t="shared" si="21609"/>
        <v>0</v>
      </c>
      <c r="AJ1121" s="113">
        <f t="shared" si="21609"/>
        <v>0</v>
      </c>
      <c r="AK1121" s="113">
        <f t="shared" si="21609"/>
        <v>0</v>
      </c>
      <c r="AL1121" s="113">
        <f t="shared" ref="AL1121:AT1121" si="21610">AL1119/$F1119</f>
        <v>0</v>
      </c>
      <c r="AM1121" s="113">
        <f t="shared" si="21610"/>
        <v>0</v>
      </c>
      <c r="AN1121" s="113">
        <f t="shared" si="21610"/>
        <v>0</v>
      </c>
      <c r="AO1121" s="113">
        <f t="shared" si="21610"/>
        <v>0</v>
      </c>
      <c r="AP1121" s="113">
        <f t="shared" si="21610"/>
        <v>0</v>
      </c>
      <c r="AQ1121" s="113">
        <f t="shared" si="21610"/>
        <v>0</v>
      </c>
      <c r="AR1121" s="113">
        <f t="shared" si="21610"/>
        <v>0</v>
      </c>
      <c r="AS1121" s="113">
        <f t="shared" si="21610"/>
        <v>0</v>
      </c>
      <c r="AT1121" s="113">
        <f t="shared" si="21610"/>
        <v>0</v>
      </c>
      <c r="AU1121" s="113">
        <f t="shared" ref="AU1121:AX1121" si="21611">AU1119/$F1119</f>
        <v>0</v>
      </c>
      <c r="AV1121" s="113">
        <f t="shared" si="21611"/>
        <v>0</v>
      </c>
      <c r="AW1121" s="113">
        <f t="shared" si="21611"/>
        <v>0</v>
      </c>
      <c r="AX1121" s="113">
        <f t="shared" si="21611"/>
        <v>0</v>
      </c>
      <c r="AY1121" s="113">
        <f t="shared" ref="AY1121:BC1121" si="21612">AY1119/$F1119</f>
        <v>0</v>
      </c>
      <c r="AZ1121" s="113">
        <f t="shared" si="21612"/>
        <v>0</v>
      </c>
      <c r="BA1121" s="113">
        <f t="shared" si="21612"/>
        <v>0</v>
      </c>
      <c r="BB1121" s="113">
        <f t="shared" si="21612"/>
        <v>0</v>
      </c>
      <c r="BC1121" s="113">
        <f t="shared" si="21612"/>
        <v>0</v>
      </c>
      <c r="BD1121" s="113">
        <f t="shared" ref="BD1121:BG1121" si="21613">BD1119/$F1119</f>
        <v>0</v>
      </c>
      <c r="BE1121" s="113">
        <f t="shared" si="21613"/>
        <v>0</v>
      </c>
      <c r="BF1121" s="113">
        <f t="shared" si="21613"/>
        <v>0</v>
      </c>
      <c r="BG1121" s="113">
        <f t="shared" si="21613"/>
        <v>0.10000003799400758</v>
      </c>
      <c r="BH1121" s="113">
        <f t="shared" ref="BH1121:BK1121" si="21614">BH1119/$F1119</f>
        <v>9.9999943008988623E-2</v>
      </c>
      <c r="BI1121" s="113">
        <f t="shared" si="21614"/>
        <v>9.9999943008988623E-2</v>
      </c>
      <c r="BJ1121" s="113">
        <f t="shared" si="21614"/>
        <v>9.9999943008988623E-2</v>
      </c>
      <c r="BK1121" s="113">
        <f t="shared" si="21614"/>
        <v>0.10000003799400758</v>
      </c>
      <c r="BL1121" s="113">
        <f t="shared" ref="BL1121:BP1121" si="21615">BL1119/$F1119</f>
        <v>9.9999943008988623E-2</v>
      </c>
      <c r="BM1121" s="113">
        <f t="shared" si="21615"/>
        <v>0.10000003799400758</v>
      </c>
      <c r="BN1121" s="113">
        <f t="shared" si="21615"/>
        <v>0.10000003799400758</v>
      </c>
      <c r="BO1121" s="113">
        <f t="shared" si="21615"/>
        <v>0.10000003799400758</v>
      </c>
      <c r="BP1121" s="113">
        <f t="shared" si="21615"/>
        <v>0.10000003799400758</v>
      </c>
      <c r="BQ1121" s="113">
        <f t="shared" ref="BQ1121:BT1121" si="21616">BQ1119/$F1119</f>
        <v>0</v>
      </c>
      <c r="BR1121" s="113">
        <f t="shared" si="21616"/>
        <v>0</v>
      </c>
      <c r="BS1121" s="113">
        <f t="shared" si="21616"/>
        <v>0</v>
      </c>
      <c r="BT1121" s="113">
        <f t="shared" si="21616"/>
        <v>0</v>
      </c>
      <c r="BU1121" s="113">
        <f t="shared" ref="BU1121:BX1121" si="21617">BU1119/$F1119</f>
        <v>0</v>
      </c>
      <c r="BV1121" s="113">
        <f t="shared" si="21617"/>
        <v>0</v>
      </c>
      <c r="BW1121" s="113">
        <f t="shared" si="21617"/>
        <v>0</v>
      </c>
      <c r="BX1121" s="113">
        <f t="shared" si="21617"/>
        <v>0</v>
      </c>
      <c r="BY1121" s="113">
        <f t="shared" ref="BY1121:CC1121" si="21618">BY1119/$F1119</f>
        <v>0</v>
      </c>
      <c r="BZ1121" s="113">
        <f t="shared" si="21618"/>
        <v>0</v>
      </c>
      <c r="CA1121" s="113">
        <f t="shared" si="21618"/>
        <v>0</v>
      </c>
      <c r="CB1121" s="113">
        <f t="shared" si="21618"/>
        <v>0</v>
      </c>
      <c r="CC1121" s="113">
        <f t="shared" si="21618"/>
        <v>0</v>
      </c>
      <c r="CD1121" s="113">
        <f t="shared" ref="CD1121:CG1121" si="21619">CD1119/$F1119</f>
        <v>0</v>
      </c>
      <c r="CE1121" s="113"/>
      <c r="CF1121" s="113">
        <f t="shared" si="21619"/>
        <v>0</v>
      </c>
      <c r="CG1121" s="113">
        <f t="shared" si="21619"/>
        <v>0</v>
      </c>
      <c r="CH1121" s="114">
        <f>IF(C1119="","",100%-SUM(G1121:CG1121))</f>
        <v>0</v>
      </c>
      <c r="CI1121" s="115">
        <f>IF(C1119="","",SUM(G1121:CG1121))</f>
        <v>1</v>
      </c>
      <c r="CJ1121" s="67" t="b">
        <f>IF(C1119="","",SUM(G1121:CG1121)=CI1121)</f>
        <v>1</v>
      </c>
    </row>
    <row r="1122" spans="1:88" s="5" customFormat="1" x14ac:dyDescent="0.3">
      <c r="A1122" s="171" t="s">
        <v>785</v>
      </c>
      <c r="B1122" s="155" t="s">
        <v>786</v>
      </c>
      <c r="C1122" s="168" t="s">
        <v>163</v>
      </c>
      <c r="D1122" s="158">
        <v>6</v>
      </c>
      <c r="E1122" s="161">
        <v>1542034</v>
      </c>
      <c r="F1122" s="164">
        <f t="shared" si="21237"/>
        <v>9252204</v>
      </c>
      <c r="G1122" s="108">
        <v>0</v>
      </c>
      <c r="H1122" s="108"/>
      <c r="I1122" s="108"/>
      <c r="J1122" s="108"/>
      <c r="K1122" s="108"/>
      <c r="L1122" s="108"/>
      <c r="M1122" s="108"/>
      <c r="N1122" s="108"/>
      <c r="O1122" s="108"/>
      <c r="P1122" s="108"/>
      <c r="Q1122" s="108"/>
      <c r="R1122" s="108"/>
      <c r="S1122" s="108"/>
      <c r="T1122" s="108"/>
      <c r="U1122" s="108"/>
      <c r="V1122" s="108"/>
      <c r="W1122" s="108"/>
      <c r="X1122" s="108"/>
      <c r="Y1122" s="108"/>
      <c r="Z1122" s="108"/>
      <c r="AA1122" s="108"/>
      <c r="AB1122" s="108"/>
      <c r="AC1122" s="108"/>
      <c r="AD1122" s="108"/>
      <c r="AE1122" s="108"/>
      <c r="AF1122" s="108"/>
      <c r="AG1122" s="108"/>
      <c r="AH1122" s="108"/>
      <c r="AI1122" s="108"/>
      <c r="AJ1122" s="108"/>
      <c r="AK1122" s="108"/>
      <c r="AL1122" s="108"/>
      <c r="AM1122" s="108"/>
      <c r="AN1122" s="108"/>
      <c r="AO1122" s="108"/>
      <c r="AP1122" s="108"/>
      <c r="AQ1122" s="108"/>
      <c r="AR1122" s="108"/>
      <c r="AS1122" s="108"/>
      <c r="AT1122" s="108"/>
      <c r="AU1122" s="108"/>
      <c r="AV1122" s="108"/>
      <c r="AW1122" s="108"/>
      <c r="AX1122" s="108"/>
      <c r="AY1122" s="108"/>
      <c r="AZ1122" s="108"/>
      <c r="BA1122" s="108"/>
      <c r="BB1122" s="108"/>
      <c r="BC1122" s="108"/>
      <c r="BD1122" s="108"/>
      <c r="BE1122" s="108"/>
      <c r="BF1122" s="108"/>
      <c r="BG1122" s="108"/>
      <c r="BH1122" s="108"/>
      <c r="BI1122" s="108"/>
      <c r="BJ1122" s="108"/>
      <c r="BK1122" s="108"/>
      <c r="BL1122" s="108"/>
      <c r="BM1122" s="108"/>
      <c r="BN1122" s="108"/>
      <c r="BO1122" s="108"/>
      <c r="BP1122" s="108">
        <f>ROUND($F1122/5,0)</f>
        <v>1850441</v>
      </c>
      <c r="BQ1122" s="108">
        <f>ROUNDDOWN($F1122/5,0)</f>
        <v>1850440</v>
      </c>
      <c r="BR1122" s="108">
        <f t="shared" ref="BR1122:BT1122" si="21620">ROUND($F1122/5,0)</f>
        <v>1850441</v>
      </c>
      <c r="BS1122" s="108">
        <f t="shared" si="21620"/>
        <v>1850441</v>
      </c>
      <c r="BT1122" s="108">
        <f t="shared" si="21620"/>
        <v>1850441</v>
      </c>
      <c r="BU1122" s="108"/>
      <c r="BV1122" s="108"/>
      <c r="BW1122" s="108"/>
      <c r="BX1122" s="108"/>
      <c r="BY1122" s="108"/>
      <c r="BZ1122" s="108"/>
      <c r="CA1122" s="108"/>
      <c r="CB1122" s="108"/>
      <c r="CC1122" s="108"/>
      <c r="CD1122" s="108"/>
      <c r="CE1122" s="108"/>
      <c r="CF1122" s="108"/>
      <c r="CG1122" s="108"/>
      <c r="CH1122" s="109">
        <f>IF(C1122="","",F1122-SUM(G1122:CG1122))</f>
        <v>0</v>
      </c>
      <c r="CI1122" s="107">
        <f>IF(C1122="","",SUM(G1122:CG1122))</f>
        <v>9252204</v>
      </c>
      <c r="CJ1122" s="67" t="b">
        <f>IF(C1122="","",F1122=CI1122)</f>
        <v>1</v>
      </c>
    </row>
    <row r="1123" spans="1:88" s="5" customFormat="1" x14ac:dyDescent="0.3">
      <c r="A1123" s="172"/>
      <c r="B1123" s="156"/>
      <c r="C1123" s="169"/>
      <c r="D1123" s="159"/>
      <c r="E1123" s="162"/>
      <c r="F1123" s="165"/>
      <c r="G1123" s="110">
        <v>0</v>
      </c>
      <c r="H1123" s="110"/>
      <c r="I1123" s="110"/>
      <c r="J1123" s="110"/>
      <c r="K1123" s="110"/>
      <c r="L1123" s="110"/>
      <c r="M1123" s="110"/>
      <c r="N1123" s="110"/>
      <c r="O1123" s="110"/>
      <c r="P1123" s="110"/>
      <c r="Q1123" s="110"/>
      <c r="R1123" s="110"/>
      <c r="S1123" s="110"/>
      <c r="T1123" s="110"/>
      <c r="U1123" s="110">
        <f t="shared" ref="U1123" si="21621">ROUND(U1122/$E1122,2)</f>
        <v>0</v>
      </c>
      <c r="V1123" s="110">
        <f t="shared" ref="V1123" si="21622">ROUND(V1122/$E1122,2)</f>
        <v>0</v>
      </c>
      <c r="W1123" s="110">
        <f t="shared" ref="W1123" si="21623">ROUND(W1122/$E1122,2)</f>
        <v>0</v>
      </c>
      <c r="X1123" s="110">
        <f t="shared" ref="X1123" si="21624">ROUND(X1122/$E1122,2)</f>
        <v>0</v>
      </c>
      <c r="Y1123" s="110">
        <f t="shared" ref="Y1123" si="21625">ROUND(Y1122/$E1122,2)</f>
        <v>0</v>
      </c>
      <c r="Z1123" s="110">
        <f t="shared" ref="Z1123" si="21626">ROUND(Z1122/$E1122,2)</f>
        <v>0</v>
      </c>
      <c r="AA1123" s="110">
        <f t="shared" ref="AA1123" si="21627">ROUND(AA1122/$E1122,2)</f>
        <v>0</v>
      </c>
      <c r="AB1123" s="110">
        <f t="shared" ref="AB1123" si="21628">ROUND(AB1122/$E1122,2)</f>
        <v>0</v>
      </c>
      <c r="AC1123" s="110">
        <f t="shared" ref="AC1123" si="21629">ROUND(AC1122/$E1122,2)</f>
        <v>0</v>
      </c>
      <c r="AD1123" s="110">
        <f t="shared" ref="AD1123" si="21630">ROUND(AD1122/$E1122,2)</f>
        <v>0</v>
      </c>
      <c r="AE1123" s="110">
        <f t="shared" ref="AE1123" si="21631">ROUND(AE1122/$E1122,2)</f>
        <v>0</v>
      </c>
      <c r="AF1123" s="110">
        <f t="shared" ref="AF1123" si="21632">ROUND(AF1122/$E1122,2)</f>
        <v>0</v>
      </c>
      <c r="AG1123" s="110">
        <f t="shared" ref="AG1123" si="21633">ROUND(AG1122/$E1122,2)</f>
        <v>0</v>
      </c>
      <c r="AH1123" s="110">
        <f t="shared" ref="AH1123" si="21634">ROUND(AH1122/$E1122,2)</f>
        <v>0</v>
      </c>
      <c r="AI1123" s="110">
        <f t="shared" ref="AI1123" si="21635">ROUND(AI1122/$E1122,2)</f>
        <v>0</v>
      </c>
      <c r="AJ1123" s="110">
        <f t="shared" ref="AJ1123" si="21636">ROUND(AJ1122/$E1122,2)</f>
        <v>0</v>
      </c>
      <c r="AK1123" s="110">
        <f t="shared" ref="AK1123" si="21637">ROUND(AK1122/$E1122,2)</f>
        <v>0</v>
      </c>
      <c r="AL1123" s="110">
        <f t="shared" ref="AL1123" si="21638">ROUND(AL1122/$E1122,2)</f>
        <v>0</v>
      </c>
      <c r="AM1123" s="110">
        <f t="shared" ref="AM1123" si="21639">ROUND(AM1122/$E1122,2)</f>
        <v>0</v>
      </c>
      <c r="AN1123" s="110">
        <f t="shared" ref="AN1123" si="21640">ROUND(AN1122/$E1122,2)</f>
        <v>0</v>
      </c>
      <c r="AO1123" s="110">
        <f t="shared" ref="AO1123" si="21641">ROUND(AO1122/$E1122,2)</f>
        <v>0</v>
      </c>
      <c r="AP1123" s="110">
        <f t="shared" ref="AP1123" si="21642">ROUND(AP1122/$E1122,2)</f>
        <v>0</v>
      </c>
      <c r="AQ1123" s="110">
        <f t="shared" ref="AQ1123" si="21643">ROUND(AQ1122/$E1122,2)</f>
        <v>0</v>
      </c>
      <c r="AR1123" s="110">
        <f t="shared" ref="AR1123" si="21644">ROUND(AR1122/$E1122,2)</f>
        <v>0</v>
      </c>
      <c r="AS1123" s="110">
        <f t="shared" ref="AS1123" si="21645">ROUND(AS1122/$E1122,2)</f>
        <v>0</v>
      </c>
      <c r="AT1123" s="110">
        <f t="shared" ref="AT1123" si="21646">ROUND(AT1122/$E1122,2)</f>
        <v>0</v>
      </c>
      <c r="AU1123" s="110">
        <f t="shared" ref="AU1123" si="21647">ROUND(AU1122/$E1122,2)</f>
        <v>0</v>
      </c>
      <c r="AV1123" s="110">
        <f t="shared" ref="AV1123" si="21648">ROUND(AV1122/$E1122,2)</f>
        <v>0</v>
      </c>
      <c r="AW1123" s="110">
        <f t="shared" ref="AW1123" si="21649">ROUND(AW1122/$E1122,2)</f>
        <v>0</v>
      </c>
      <c r="AX1123" s="110">
        <f t="shared" ref="AX1123" si="21650">ROUND(AX1122/$E1122,2)</f>
        <v>0</v>
      </c>
      <c r="AY1123" s="110">
        <f t="shared" ref="AY1123" si="21651">ROUND(AY1122/$E1122,2)</f>
        <v>0</v>
      </c>
      <c r="AZ1123" s="110">
        <f t="shared" ref="AZ1123" si="21652">ROUND(AZ1122/$E1122,2)</f>
        <v>0</v>
      </c>
      <c r="BA1123" s="110">
        <f t="shared" ref="BA1123" si="21653">ROUND(BA1122/$E1122,2)</f>
        <v>0</v>
      </c>
      <c r="BB1123" s="110">
        <f t="shared" ref="BB1123" si="21654">ROUND(BB1122/$E1122,2)</f>
        <v>0</v>
      </c>
      <c r="BC1123" s="110">
        <f t="shared" ref="BC1123" si="21655">ROUND(BC1122/$E1122,2)</f>
        <v>0</v>
      </c>
      <c r="BD1123" s="110">
        <f t="shared" ref="BD1123" si="21656">ROUND(BD1122/$E1122,2)</f>
        <v>0</v>
      </c>
      <c r="BE1123" s="110">
        <f t="shared" ref="BE1123" si="21657">ROUND(BE1122/$E1122,2)</f>
        <v>0</v>
      </c>
      <c r="BF1123" s="110">
        <f t="shared" ref="BF1123" si="21658">ROUND(BF1122/$E1122,2)</f>
        <v>0</v>
      </c>
      <c r="BG1123" s="110">
        <f t="shared" ref="BG1123" si="21659">ROUND(BG1122/$E1122,2)</f>
        <v>0</v>
      </c>
      <c r="BH1123" s="110">
        <f t="shared" ref="BH1123" si="21660">ROUND(BH1122/$E1122,2)</f>
        <v>0</v>
      </c>
      <c r="BI1123" s="110">
        <f t="shared" ref="BI1123" si="21661">ROUND(BI1122/$E1122,2)</f>
        <v>0</v>
      </c>
      <c r="BJ1123" s="110">
        <f t="shared" ref="BJ1123" si="21662">ROUND(BJ1122/$E1122,2)</f>
        <v>0</v>
      </c>
      <c r="BK1123" s="110">
        <f t="shared" ref="BK1123" si="21663">ROUND(BK1122/$E1122,2)</f>
        <v>0</v>
      </c>
      <c r="BL1123" s="110">
        <f t="shared" ref="BL1123" si="21664">ROUND(BL1122/$E1122,2)</f>
        <v>0</v>
      </c>
      <c r="BM1123" s="110">
        <f t="shared" ref="BM1123" si="21665">ROUND(BM1122/$E1122,2)</f>
        <v>0</v>
      </c>
      <c r="BN1123" s="110">
        <f t="shared" ref="BN1123" si="21666">ROUND(BN1122/$E1122,2)</f>
        <v>0</v>
      </c>
      <c r="BO1123" s="110">
        <f t="shared" ref="BO1123" si="21667">ROUND(BO1122/$E1122,2)</f>
        <v>0</v>
      </c>
      <c r="BP1123" s="110">
        <f t="shared" ref="BP1123" si="21668">ROUND(BP1122/$E1122,2)</f>
        <v>1.2</v>
      </c>
      <c r="BQ1123" s="110">
        <f t="shared" ref="BQ1123" si="21669">ROUND(BQ1122/$E1122,2)</f>
        <v>1.2</v>
      </c>
      <c r="BR1123" s="110">
        <f t="shared" ref="BR1123" si="21670">ROUND(BR1122/$E1122,2)</f>
        <v>1.2</v>
      </c>
      <c r="BS1123" s="110">
        <f t="shared" ref="BS1123" si="21671">ROUND(BS1122/$E1122,2)</f>
        <v>1.2</v>
      </c>
      <c r="BT1123" s="110">
        <f t="shared" ref="BT1123" si="21672">ROUND(BT1122/$E1122,2)</f>
        <v>1.2</v>
      </c>
      <c r="BU1123" s="110">
        <f t="shared" ref="BU1123" si="21673">ROUND(BU1122/$E1122,2)</f>
        <v>0</v>
      </c>
      <c r="BV1123" s="110">
        <f t="shared" ref="BV1123" si="21674">ROUND(BV1122/$E1122,2)</f>
        <v>0</v>
      </c>
      <c r="BW1123" s="110">
        <f t="shared" ref="BW1123" si="21675">ROUND(BW1122/$E1122,2)</f>
        <v>0</v>
      </c>
      <c r="BX1123" s="110">
        <f t="shared" ref="BX1123" si="21676">ROUND(BX1122/$E1122,2)</f>
        <v>0</v>
      </c>
      <c r="BY1123" s="110">
        <f t="shared" ref="BY1123" si="21677">ROUND(BY1122/$E1122,2)</f>
        <v>0</v>
      </c>
      <c r="BZ1123" s="110">
        <f t="shared" ref="BZ1123" si="21678">ROUND(BZ1122/$E1122,2)</f>
        <v>0</v>
      </c>
      <c r="CA1123" s="110">
        <f t="shared" ref="CA1123" si="21679">ROUND(CA1122/$E1122,2)</f>
        <v>0</v>
      </c>
      <c r="CB1123" s="110">
        <f t="shared" ref="CB1123" si="21680">ROUND(CB1122/$E1122,2)</f>
        <v>0</v>
      </c>
      <c r="CC1123" s="110">
        <f t="shared" ref="CC1123" si="21681">ROUND(CC1122/$E1122,2)</f>
        <v>0</v>
      </c>
      <c r="CD1123" s="110">
        <f t="shared" ref="CD1123" si="21682">ROUND(CD1122/$E1122,2)</f>
        <v>0</v>
      </c>
      <c r="CE1123" s="110"/>
      <c r="CF1123" s="110">
        <f t="shared" ref="CF1123" si="21683">ROUND(CF1122/$E1122,2)</f>
        <v>0</v>
      </c>
      <c r="CG1123" s="110">
        <f t="shared" ref="CG1123" si="21684">ROUND(CG1122/$E1122,2)</f>
        <v>0</v>
      </c>
      <c r="CH1123" s="111">
        <f>IF(C1122="","",D1122-SUM(G1123:CG1123))</f>
        <v>0</v>
      </c>
      <c r="CI1123" s="112">
        <f>IF(C1122="","",SUM(G1123:CG1123))</f>
        <v>6</v>
      </c>
      <c r="CJ1123" s="67" t="b">
        <f>IF(C1122="","",D1122=CI1123)</f>
        <v>1</v>
      </c>
    </row>
    <row r="1124" spans="1:88" s="5" customFormat="1" x14ac:dyDescent="0.3">
      <c r="A1124" s="173"/>
      <c r="B1124" s="157"/>
      <c r="C1124" s="170"/>
      <c r="D1124" s="160"/>
      <c r="E1124" s="163"/>
      <c r="F1124" s="166"/>
      <c r="G1124" s="113">
        <v>0</v>
      </c>
      <c r="H1124" s="113"/>
      <c r="I1124" s="113"/>
      <c r="J1124" s="113"/>
      <c r="K1124" s="113"/>
      <c r="L1124" s="113"/>
      <c r="M1124" s="113"/>
      <c r="N1124" s="113"/>
      <c r="O1124" s="113"/>
      <c r="P1124" s="113"/>
      <c r="Q1124" s="113"/>
      <c r="R1124" s="113"/>
      <c r="S1124" s="113"/>
      <c r="T1124" s="113"/>
      <c r="U1124" s="113">
        <f t="shared" ref="U1124:X1124" si="21685">U1122/$F1122</f>
        <v>0</v>
      </c>
      <c r="V1124" s="113">
        <f t="shared" si="21685"/>
        <v>0</v>
      </c>
      <c r="W1124" s="113">
        <f t="shared" si="21685"/>
        <v>0</v>
      </c>
      <c r="X1124" s="113">
        <f t="shared" si="21685"/>
        <v>0</v>
      </c>
      <c r="Y1124" s="113">
        <f t="shared" ref="Y1124:AG1124" si="21686">Y1122/$F1122</f>
        <v>0</v>
      </c>
      <c r="Z1124" s="113">
        <f t="shared" si="21686"/>
        <v>0</v>
      </c>
      <c r="AA1124" s="113">
        <f t="shared" si="21686"/>
        <v>0</v>
      </c>
      <c r="AB1124" s="113">
        <f t="shared" si="21686"/>
        <v>0</v>
      </c>
      <c r="AC1124" s="113">
        <f t="shared" si="21686"/>
        <v>0</v>
      </c>
      <c r="AD1124" s="113">
        <f t="shared" si="21686"/>
        <v>0</v>
      </c>
      <c r="AE1124" s="113">
        <f t="shared" si="21686"/>
        <v>0</v>
      </c>
      <c r="AF1124" s="113">
        <f t="shared" si="21686"/>
        <v>0</v>
      </c>
      <c r="AG1124" s="113">
        <f t="shared" si="21686"/>
        <v>0</v>
      </c>
      <c r="AH1124" s="113">
        <f t="shared" ref="AH1124:AK1124" si="21687">AH1122/$F1122</f>
        <v>0</v>
      </c>
      <c r="AI1124" s="113">
        <f t="shared" si="21687"/>
        <v>0</v>
      </c>
      <c r="AJ1124" s="113">
        <f t="shared" si="21687"/>
        <v>0</v>
      </c>
      <c r="AK1124" s="113">
        <f t="shared" si="21687"/>
        <v>0</v>
      </c>
      <c r="AL1124" s="113">
        <f t="shared" ref="AL1124:AT1124" si="21688">AL1122/$F1122</f>
        <v>0</v>
      </c>
      <c r="AM1124" s="113">
        <f t="shared" si="21688"/>
        <v>0</v>
      </c>
      <c r="AN1124" s="113">
        <f t="shared" si="21688"/>
        <v>0</v>
      </c>
      <c r="AO1124" s="113">
        <f t="shared" si="21688"/>
        <v>0</v>
      </c>
      <c r="AP1124" s="113">
        <f t="shared" si="21688"/>
        <v>0</v>
      </c>
      <c r="AQ1124" s="113">
        <f t="shared" si="21688"/>
        <v>0</v>
      </c>
      <c r="AR1124" s="113">
        <f t="shared" si="21688"/>
        <v>0</v>
      </c>
      <c r="AS1124" s="113">
        <f t="shared" si="21688"/>
        <v>0</v>
      </c>
      <c r="AT1124" s="113">
        <f t="shared" si="21688"/>
        <v>0</v>
      </c>
      <c r="AU1124" s="113">
        <f t="shared" ref="AU1124:AX1124" si="21689">AU1122/$F1122</f>
        <v>0</v>
      </c>
      <c r="AV1124" s="113">
        <f t="shared" si="21689"/>
        <v>0</v>
      </c>
      <c r="AW1124" s="113">
        <f t="shared" si="21689"/>
        <v>0</v>
      </c>
      <c r="AX1124" s="113">
        <f t="shared" si="21689"/>
        <v>0</v>
      </c>
      <c r="AY1124" s="113">
        <f t="shared" ref="AY1124:BC1124" si="21690">AY1122/$F1122</f>
        <v>0</v>
      </c>
      <c r="AZ1124" s="113">
        <f t="shared" si="21690"/>
        <v>0</v>
      </c>
      <c r="BA1124" s="113">
        <f t="shared" si="21690"/>
        <v>0</v>
      </c>
      <c r="BB1124" s="113">
        <f t="shared" si="21690"/>
        <v>0</v>
      </c>
      <c r="BC1124" s="113">
        <f t="shared" si="21690"/>
        <v>0</v>
      </c>
      <c r="BD1124" s="113">
        <f t="shared" ref="BD1124:BG1124" si="21691">BD1122/$F1122</f>
        <v>0</v>
      </c>
      <c r="BE1124" s="113">
        <f t="shared" si="21691"/>
        <v>0</v>
      </c>
      <c r="BF1124" s="113">
        <f t="shared" si="21691"/>
        <v>0</v>
      </c>
      <c r="BG1124" s="113">
        <f t="shared" si="21691"/>
        <v>0</v>
      </c>
      <c r="BH1124" s="113">
        <f t="shared" ref="BH1124:BK1124" si="21692">BH1122/$F1122</f>
        <v>0</v>
      </c>
      <c r="BI1124" s="113">
        <f t="shared" si="21692"/>
        <v>0</v>
      </c>
      <c r="BJ1124" s="113">
        <f t="shared" si="21692"/>
        <v>0</v>
      </c>
      <c r="BK1124" s="113">
        <f t="shared" si="21692"/>
        <v>0</v>
      </c>
      <c r="BL1124" s="113">
        <f t="shared" ref="BL1124:BP1124" si="21693">BL1122/$F1122</f>
        <v>0</v>
      </c>
      <c r="BM1124" s="113">
        <f t="shared" si="21693"/>
        <v>0</v>
      </c>
      <c r="BN1124" s="113">
        <f t="shared" si="21693"/>
        <v>0</v>
      </c>
      <c r="BO1124" s="113">
        <f t="shared" si="21693"/>
        <v>0</v>
      </c>
      <c r="BP1124" s="113">
        <f t="shared" si="21693"/>
        <v>0.20000002161647107</v>
      </c>
      <c r="BQ1124" s="113">
        <f t="shared" ref="BQ1124:BT1124" si="21694">BQ1122/$F1122</f>
        <v>0.19999991353411575</v>
      </c>
      <c r="BR1124" s="113">
        <f t="shared" si="21694"/>
        <v>0.20000002161647107</v>
      </c>
      <c r="BS1124" s="113">
        <f t="shared" si="21694"/>
        <v>0.20000002161647107</v>
      </c>
      <c r="BT1124" s="113">
        <f t="shared" si="21694"/>
        <v>0.20000002161647107</v>
      </c>
      <c r="BU1124" s="113">
        <f t="shared" ref="BU1124:BX1124" si="21695">BU1122/$F1122</f>
        <v>0</v>
      </c>
      <c r="BV1124" s="113">
        <f t="shared" si="21695"/>
        <v>0</v>
      </c>
      <c r="BW1124" s="113">
        <f t="shared" si="21695"/>
        <v>0</v>
      </c>
      <c r="BX1124" s="113">
        <f t="shared" si="21695"/>
        <v>0</v>
      </c>
      <c r="BY1124" s="113">
        <f t="shared" ref="BY1124:CC1124" si="21696">BY1122/$F1122</f>
        <v>0</v>
      </c>
      <c r="BZ1124" s="113">
        <f t="shared" si="21696"/>
        <v>0</v>
      </c>
      <c r="CA1124" s="113">
        <f t="shared" si="21696"/>
        <v>0</v>
      </c>
      <c r="CB1124" s="113">
        <f t="shared" si="21696"/>
        <v>0</v>
      </c>
      <c r="CC1124" s="113">
        <f t="shared" si="21696"/>
        <v>0</v>
      </c>
      <c r="CD1124" s="113">
        <f t="shared" ref="CD1124:CG1124" si="21697">CD1122/$F1122</f>
        <v>0</v>
      </c>
      <c r="CE1124" s="113"/>
      <c r="CF1124" s="113">
        <f t="shared" si="21697"/>
        <v>0</v>
      </c>
      <c r="CG1124" s="113">
        <f t="shared" si="21697"/>
        <v>0</v>
      </c>
      <c r="CH1124" s="114">
        <f>IF(C1122="","",100%-SUM(G1124:CG1124))</f>
        <v>0</v>
      </c>
      <c r="CI1124" s="115">
        <f>IF(C1122="","",SUM(G1124:CG1124))</f>
        <v>1</v>
      </c>
      <c r="CJ1124" s="67" t="b">
        <f>IF(C1122="","",SUM(G1124:CG1124)=CI1124)</f>
        <v>1</v>
      </c>
    </row>
    <row r="1125" spans="1:88" s="5" customFormat="1" ht="15" customHeight="1" x14ac:dyDescent="0.3">
      <c r="A1125" s="171" t="s">
        <v>787</v>
      </c>
      <c r="B1125" s="155" t="s">
        <v>788</v>
      </c>
      <c r="C1125" s="168" t="s">
        <v>163</v>
      </c>
      <c r="D1125" s="158">
        <v>186</v>
      </c>
      <c r="E1125" s="161">
        <v>18989</v>
      </c>
      <c r="F1125" s="164">
        <f t="shared" si="21237"/>
        <v>3531954</v>
      </c>
      <c r="G1125" s="108">
        <v>0</v>
      </c>
      <c r="H1125" s="108"/>
      <c r="I1125" s="108"/>
      <c r="J1125" s="108"/>
      <c r="K1125" s="108"/>
      <c r="L1125" s="108"/>
      <c r="M1125" s="108"/>
      <c r="N1125" s="108"/>
      <c r="O1125" s="108"/>
      <c r="P1125" s="108"/>
      <c r="Q1125" s="108"/>
      <c r="R1125" s="108"/>
      <c r="S1125" s="108"/>
      <c r="T1125" s="108"/>
      <c r="U1125" s="108"/>
      <c r="V1125" s="108"/>
      <c r="W1125" s="108"/>
      <c r="X1125" s="108"/>
      <c r="Y1125" s="108"/>
      <c r="Z1125" s="108"/>
      <c r="AA1125" s="108"/>
      <c r="AB1125" s="108"/>
      <c r="AC1125" s="108"/>
      <c r="AD1125" s="108"/>
      <c r="AE1125" s="108"/>
      <c r="AF1125" s="108"/>
      <c r="AG1125" s="108"/>
      <c r="AH1125" s="108"/>
      <c r="AI1125" s="108"/>
      <c r="AJ1125" s="108"/>
      <c r="AK1125" s="108"/>
      <c r="AL1125" s="108"/>
      <c r="AM1125" s="108"/>
      <c r="AN1125" s="108"/>
      <c r="AO1125" s="108"/>
      <c r="AP1125" s="108"/>
      <c r="AQ1125" s="108"/>
      <c r="AR1125" s="108"/>
      <c r="AS1125" s="108"/>
      <c r="AT1125" s="108"/>
      <c r="AU1125" s="108"/>
      <c r="AV1125" s="108"/>
      <c r="AW1125" s="108"/>
      <c r="AX1125" s="108"/>
      <c r="AY1125" s="108"/>
      <c r="AZ1125" s="108"/>
      <c r="BA1125" s="108"/>
      <c r="BB1125" s="108"/>
      <c r="BC1125" s="108"/>
      <c r="BD1125" s="108"/>
      <c r="BE1125" s="108"/>
      <c r="BF1125" s="108"/>
      <c r="BG1125" s="108"/>
      <c r="BH1125" s="108"/>
      <c r="BI1125" s="108"/>
      <c r="BJ1125" s="108"/>
      <c r="BK1125" s="108"/>
      <c r="BL1125" s="108"/>
      <c r="BM1125" s="108"/>
      <c r="BN1125" s="108"/>
      <c r="BO1125" s="108"/>
      <c r="BP1125" s="108"/>
      <c r="BQ1125" s="108"/>
      <c r="BR1125" s="108"/>
      <c r="BS1125" s="108"/>
      <c r="BT1125" s="108"/>
      <c r="BU1125" s="108"/>
      <c r="BV1125" s="108"/>
      <c r="BW1125" s="108"/>
      <c r="BX1125" s="108">
        <f>ROUND($F1125/6,0)</f>
        <v>588659</v>
      </c>
      <c r="BY1125" s="108">
        <f>ROUND($F1125/6,0)</f>
        <v>588659</v>
      </c>
      <c r="BZ1125" s="108">
        <f t="shared" ref="BZ1125:CC1125" si="21698">ROUND($F1125/6,0)</f>
        <v>588659</v>
      </c>
      <c r="CA1125" s="108">
        <f t="shared" si="21698"/>
        <v>588659</v>
      </c>
      <c r="CB1125" s="108">
        <f t="shared" si="21698"/>
        <v>588659</v>
      </c>
      <c r="CC1125" s="108">
        <f t="shared" si="21698"/>
        <v>588659</v>
      </c>
      <c r="CD1125" s="108"/>
      <c r="CE1125" s="108"/>
      <c r="CF1125" s="108"/>
      <c r="CG1125" s="108"/>
      <c r="CH1125" s="109">
        <f>IF(C1125="","",F1125-SUM(G1125:CG1125))</f>
        <v>0</v>
      </c>
      <c r="CI1125" s="107">
        <f>IF(C1125="","",SUM(G1125:CG1125))</f>
        <v>3531954</v>
      </c>
      <c r="CJ1125" s="67" t="b">
        <f>IF(C1125="","",F1125=CI1125)</f>
        <v>1</v>
      </c>
    </row>
    <row r="1126" spans="1:88" s="5" customFormat="1" x14ac:dyDescent="0.3">
      <c r="A1126" s="172"/>
      <c r="B1126" s="156"/>
      <c r="C1126" s="169"/>
      <c r="D1126" s="159"/>
      <c r="E1126" s="162"/>
      <c r="F1126" s="165"/>
      <c r="G1126" s="110">
        <v>0</v>
      </c>
      <c r="H1126" s="110"/>
      <c r="I1126" s="110"/>
      <c r="J1126" s="110"/>
      <c r="K1126" s="110"/>
      <c r="L1126" s="110"/>
      <c r="M1126" s="110"/>
      <c r="N1126" s="110"/>
      <c r="O1126" s="110"/>
      <c r="P1126" s="110"/>
      <c r="Q1126" s="110"/>
      <c r="R1126" s="110"/>
      <c r="S1126" s="110"/>
      <c r="T1126" s="110"/>
      <c r="U1126" s="110">
        <f t="shared" ref="U1126" si="21699">ROUND(U1125/$E1125,2)</f>
        <v>0</v>
      </c>
      <c r="V1126" s="110">
        <f t="shared" ref="V1126" si="21700">ROUND(V1125/$E1125,2)</f>
        <v>0</v>
      </c>
      <c r="W1126" s="110">
        <f t="shared" ref="W1126" si="21701">ROUND(W1125/$E1125,2)</f>
        <v>0</v>
      </c>
      <c r="X1126" s="110">
        <f t="shared" ref="X1126" si="21702">ROUND(X1125/$E1125,2)</f>
        <v>0</v>
      </c>
      <c r="Y1126" s="110">
        <f t="shared" ref="Y1126" si="21703">ROUND(Y1125/$E1125,2)</f>
        <v>0</v>
      </c>
      <c r="Z1126" s="110">
        <f t="shared" ref="Z1126" si="21704">ROUND(Z1125/$E1125,2)</f>
        <v>0</v>
      </c>
      <c r="AA1126" s="110">
        <f t="shared" ref="AA1126" si="21705">ROUND(AA1125/$E1125,2)</f>
        <v>0</v>
      </c>
      <c r="AB1126" s="110">
        <f t="shared" ref="AB1126" si="21706">ROUND(AB1125/$E1125,2)</f>
        <v>0</v>
      </c>
      <c r="AC1126" s="110">
        <f t="shared" ref="AC1126" si="21707">ROUND(AC1125/$E1125,2)</f>
        <v>0</v>
      </c>
      <c r="AD1126" s="110">
        <f t="shared" ref="AD1126" si="21708">ROUND(AD1125/$E1125,2)</f>
        <v>0</v>
      </c>
      <c r="AE1126" s="110">
        <f t="shared" ref="AE1126" si="21709">ROUND(AE1125/$E1125,2)</f>
        <v>0</v>
      </c>
      <c r="AF1126" s="110">
        <f t="shared" ref="AF1126" si="21710">ROUND(AF1125/$E1125,2)</f>
        <v>0</v>
      </c>
      <c r="AG1126" s="110">
        <f t="shared" ref="AG1126" si="21711">ROUND(AG1125/$E1125,2)</f>
        <v>0</v>
      </c>
      <c r="AH1126" s="110">
        <f t="shared" ref="AH1126" si="21712">ROUND(AH1125/$E1125,2)</f>
        <v>0</v>
      </c>
      <c r="AI1126" s="110">
        <f t="shared" ref="AI1126" si="21713">ROUND(AI1125/$E1125,2)</f>
        <v>0</v>
      </c>
      <c r="AJ1126" s="110">
        <f t="shared" ref="AJ1126" si="21714">ROUND(AJ1125/$E1125,2)</f>
        <v>0</v>
      </c>
      <c r="AK1126" s="110">
        <f t="shared" ref="AK1126" si="21715">ROUND(AK1125/$E1125,2)</f>
        <v>0</v>
      </c>
      <c r="AL1126" s="110">
        <f t="shared" ref="AL1126" si="21716">ROUND(AL1125/$E1125,2)</f>
        <v>0</v>
      </c>
      <c r="AM1126" s="110">
        <f t="shared" ref="AM1126" si="21717">ROUND(AM1125/$E1125,2)</f>
        <v>0</v>
      </c>
      <c r="AN1126" s="110">
        <f t="shared" ref="AN1126" si="21718">ROUND(AN1125/$E1125,2)</f>
        <v>0</v>
      </c>
      <c r="AO1126" s="110">
        <f t="shared" ref="AO1126" si="21719">ROUND(AO1125/$E1125,2)</f>
        <v>0</v>
      </c>
      <c r="AP1126" s="110">
        <f t="shared" ref="AP1126" si="21720">ROUND(AP1125/$E1125,2)</f>
        <v>0</v>
      </c>
      <c r="AQ1126" s="110">
        <f t="shared" ref="AQ1126" si="21721">ROUND(AQ1125/$E1125,2)</f>
        <v>0</v>
      </c>
      <c r="AR1126" s="110">
        <f t="shared" ref="AR1126" si="21722">ROUND(AR1125/$E1125,2)</f>
        <v>0</v>
      </c>
      <c r="AS1126" s="110">
        <f t="shared" ref="AS1126" si="21723">ROUND(AS1125/$E1125,2)</f>
        <v>0</v>
      </c>
      <c r="AT1126" s="110">
        <f t="shared" ref="AT1126" si="21724">ROUND(AT1125/$E1125,2)</f>
        <v>0</v>
      </c>
      <c r="AU1126" s="110">
        <f t="shared" ref="AU1126" si="21725">ROUND(AU1125/$E1125,2)</f>
        <v>0</v>
      </c>
      <c r="AV1126" s="110">
        <f t="shared" ref="AV1126" si="21726">ROUND(AV1125/$E1125,2)</f>
        <v>0</v>
      </c>
      <c r="AW1126" s="110">
        <f t="shared" ref="AW1126" si="21727">ROUND(AW1125/$E1125,2)</f>
        <v>0</v>
      </c>
      <c r="AX1126" s="110">
        <f t="shared" ref="AX1126" si="21728">ROUND(AX1125/$E1125,2)</f>
        <v>0</v>
      </c>
      <c r="AY1126" s="110">
        <f t="shared" ref="AY1126" si="21729">ROUND(AY1125/$E1125,2)</f>
        <v>0</v>
      </c>
      <c r="AZ1126" s="110">
        <f t="shared" ref="AZ1126" si="21730">ROUND(AZ1125/$E1125,2)</f>
        <v>0</v>
      </c>
      <c r="BA1126" s="110">
        <f t="shared" ref="BA1126" si="21731">ROUND(BA1125/$E1125,2)</f>
        <v>0</v>
      </c>
      <c r="BB1126" s="110">
        <f t="shared" ref="BB1126" si="21732">ROUND(BB1125/$E1125,2)</f>
        <v>0</v>
      </c>
      <c r="BC1126" s="110">
        <f t="shared" ref="BC1126" si="21733">ROUND(BC1125/$E1125,2)</f>
        <v>0</v>
      </c>
      <c r="BD1126" s="110">
        <f t="shared" ref="BD1126" si="21734">ROUND(BD1125/$E1125,2)</f>
        <v>0</v>
      </c>
      <c r="BE1126" s="110">
        <f t="shared" ref="BE1126" si="21735">ROUND(BE1125/$E1125,2)</f>
        <v>0</v>
      </c>
      <c r="BF1126" s="110">
        <f t="shared" ref="BF1126" si="21736">ROUND(BF1125/$E1125,2)</f>
        <v>0</v>
      </c>
      <c r="BG1126" s="110">
        <f t="shared" ref="BG1126" si="21737">ROUND(BG1125/$E1125,2)</f>
        <v>0</v>
      </c>
      <c r="BH1126" s="110">
        <f t="shared" ref="BH1126" si="21738">ROUND(BH1125/$E1125,2)</f>
        <v>0</v>
      </c>
      <c r="BI1126" s="110">
        <f t="shared" ref="BI1126" si="21739">ROUND(BI1125/$E1125,2)</f>
        <v>0</v>
      </c>
      <c r="BJ1126" s="110">
        <f t="shared" ref="BJ1126" si="21740">ROUND(BJ1125/$E1125,2)</f>
        <v>0</v>
      </c>
      <c r="BK1126" s="110">
        <f t="shared" ref="BK1126" si="21741">ROUND(BK1125/$E1125,2)</f>
        <v>0</v>
      </c>
      <c r="BL1126" s="110">
        <f t="shared" ref="BL1126" si="21742">ROUND(BL1125/$E1125,2)</f>
        <v>0</v>
      </c>
      <c r="BM1126" s="110">
        <f t="shared" ref="BM1126" si="21743">ROUND(BM1125/$E1125,2)</f>
        <v>0</v>
      </c>
      <c r="BN1126" s="110">
        <f t="shared" ref="BN1126" si="21744">ROUND(BN1125/$E1125,2)</f>
        <v>0</v>
      </c>
      <c r="BO1126" s="110">
        <f t="shared" ref="BO1126" si="21745">ROUND(BO1125/$E1125,2)</f>
        <v>0</v>
      </c>
      <c r="BP1126" s="110">
        <f t="shared" ref="BP1126" si="21746">ROUND(BP1125/$E1125,2)</f>
        <v>0</v>
      </c>
      <c r="BQ1126" s="110">
        <f t="shared" ref="BQ1126" si="21747">ROUND(BQ1125/$E1125,2)</f>
        <v>0</v>
      </c>
      <c r="BR1126" s="110">
        <f t="shared" ref="BR1126" si="21748">ROUND(BR1125/$E1125,2)</f>
        <v>0</v>
      </c>
      <c r="BS1126" s="110">
        <f t="shared" ref="BS1126" si="21749">ROUND(BS1125/$E1125,2)</f>
        <v>0</v>
      </c>
      <c r="BT1126" s="110">
        <f t="shared" ref="BT1126" si="21750">ROUND(BT1125/$E1125,2)</f>
        <v>0</v>
      </c>
      <c r="BU1126" s="110">
        <f t="shared" ref="BU1126" si="21751">ROUND(BU1125/$E1125,2)</f>
        <v>0</v>
      </c>
      <c r="BV1126" s="110">
        <f t="shared" ref="BV1126" si="21752">ROUND(BV1125/$E1125,2)</f>
        <v>0</v>
      </c>
      <c r="BW1126" s="110">
        <f t="shared" ref="BW1126" si="21753">ROUND(BW1125/$E1125,2)</f>
        <v>0</v>
      </c>
      <c r="BX1126" s="110">
        <f t="shared" ref="BX1126" si="21754">ROUND(BX1125/$E1125,2)</f>
        <v>31</v>
      </c>
      <c r="BY1126" s="110">
        <f t="shared" ref="BY1126" si="21755">ROUND(BY1125/$E1125,2)</f>
        <v>31</v>
      </c>
      <c r="BZ1126" s="110">
        <f t="shared" ref="BZ1126" si="21756">ROUND(BZ1125/$E1125,2)</f>
        <v>31</v>
      </c>
      <c r="CA1126" s="110">
        <f t="shared" ref="CA1126" si="21757">ROUND(CA1125/$E1125,2)</f>
        <v>31</v>
      </c>
      <c r="CB1126" s="110">
        <f t="shared" ref="CB1126" si="21758">ROUND(CB1125/$E1125,2)</f>
        <v>31</v>
      </c>
      <c r="CC1126" s="110">
        <f t="shared" ref="CC1126" si="21759">ROUND(CC1125/$E1125,2)</f>
        <v>31</v>
      </c>
      <c r="CD1126" s="110">
        <f t="shared" ref="CD1126" si="21760">ROUND(CD1125/$E1125,2)</f>
        <v>0</v>
      </c>
      <c r="CE1126" s="110"/>
      <c r="CF1126" s="110">
        <f t="shared" ref="CF1126" si="21761">ROUND(CF1125/$E1125,2)</f>
        <v>0</v>
      </c>
      <c r="CG1126" s="110">
        <f t="shared" ref="CG1126" si="21762">ROUND(CG1125/$E1125,2)</f>
        <v>0</v>
      </c>
      <c r="CH1126" s="111">
        <f>IF(C1125="","",D1125-SUM(G1126:CG1126))</f>
        <v>0</v>
      </c>
      <c r="CI1126" s="112">
        <f>IF(C1125="","",SUM(G1126:CG1126))</f>
        <v>186</v>
      </c>
      <c r="CJ1126" s="67" t="b">
        <f>IF(C1125="","",D1125=CI1126)</f>
        <v>1</v>
      </c>
    </row>
    <row r="1127" spans="1:88" s="5" customFormat="1" x14ac:dyDescent="0.3">
      <c r="A1127" s="173"/>
      <c r="B1127" s="157"/>
      <c r="C1127" s="170"/>
      <c r="D1127" s="160"/>
      <c r="E1127" s="163"/>
      <c r="F1127" s="166"/>
      <c r="G1127" s="113">
        <v>0</v>
      </c>
      <c r="H1127" s="113"/>
      <c r="I1127" s="113"/>
      <c r="J1127" s="113"/>
      <c r="K1127" s="113"/>
      <c r="L1127" s="113"/>
      <c r="M1127" s="113"/>
      <c r="N1127" s="113"/>
      <c r="O1127" s="113"/>
      <c r="P1127" s="113"/>
      <c r="Q1127" s="113"/>
      <c r="R1127" s="113"/>
      <c r="S1127" s="113"/>
      <c r="T1127" s="113"/>
      <c r="U1127" s="113">
        <f t="shared" ref="U1127:X1127" si="21763">U1125/$F1125</f>
        <v>0</v>
      </c>
      <c r="V1127" s="113">
        <f t="shared" si="21763"/>
        <v>0</v>
      </c>
      <c r="W1127" s="113">
        <f t="shared" si="21763"/>
        <v>0</v>
      </c>
      <c r="X1127" s="113">
        <f t="shared" si="21763"/>
        <v>0</v>
      </c>
      <c r="Y1127" s="113">
        <f t="shared" ref="Y1127:AG1127" si="21764">Y1125/$F1125</f>
        <v>0</v>
      </c>
      <c r="Z1127" s="113">
        <f t="shared" si="21764"/>
        <v>0</v>
      </c>
      <c r="AA1127" s="113">
        <f t="shared" si="21764"/>
        <v>0</v>
      </c>
      <c r="AB1127" s="113">
        <f t="shared" si="21764"/>
        <v>0</v>
      </c>
      <c r="AC1127" s="113">
        <f t="shared" si="21764"/>
        <v>0</v>
      </c>
      <c r="AD1127" s="113">
        <f t="shared" si="21764"/>
        <v>0</v>
      </c>
      <c r="AE1127" s="113">
        <f t="shared" si="21764"/>
        <v>0</v>
      </c>
      <c r="AF1127" s="113">
        <f t="shared" si="21764"/>
        <v>0</v>
      </c>
      <c r="AG1127" s="113">
        <f t="shared" si="21764"/>
        <v>0</v>
      </c>
      <c r="AH1127" s="113">
        <f t="shared" ref="AH1127:AK1127" si="21765">AH1125/$F1125</f>
        <v>0</v>
      </c>
      <c r="AI1127" s="113">
        <f t="shared" si="21765"/>
        <v>0</v>
      </c>
      <c r="AJ1127" s="113">
        <f t="shared" si="21765"/>
        <v>0</v>
      </c>
      <c r="AK1127" s="113">
        <f t="shared" si="21765"/>
        <v>0</v>
      </c>
      <c r="AL1127" s="113">
        <f t="shared" ref="AL1127:AT1127" si="21766">AL1125/$F1125</f>
        <v>0</v>
      </c>
      <c r="AM1127" s="113">
        <f t="shared" si="21766"/>
        <v>0</v>
      </c>
      <c r="AN1127" s="113">
        <f t="shared" si="21766"/>
        <v>0</v>
      </c>
      <c r="AO1127" s="113">
        <f t="shared" si="21766"/>
        <v>0</v>
      </c>
      <c r="AP1127" s="113">
        <f t="shared" si="21766"/>
        <v>0</v>
      </c>
      <c r="AQ1127" s="113">
        <f t="shared" si="21766"/>
        <v>0</v>
      </c>
      <c r="AR1127" s="113">
        <f t="shared" si="21766"/>
        <v>0</v>
      </c>
      <c r="AS1127" s="113">
        <f t="shared" si="21766"/>
        <v>0</v>
      </c>
      <c r="AT1127" s="113">
        <f t="shared" si="21766"/>
        <v>0</v>
      </c>
      <c r="AU1127" s="113">
        <f t="shared" ref="AU1127:AX1127" si="21767">AU1125/$F1125</f>
        <v>0</v>
      </c>
      <c r="AV1127" s="113">
        <f t="shared" si="21767"/>
        <v>0</v>
      </c>
      <c r="AW1127" s="113">
        <f t="shared" si="21767"/>
        <v>0</v>
      </c>
      <c r="AX1127" s="113">
        <f t="shared" si="21767"/>
        <v>0</v>
      </c>
      <c r="AY1127" s="113">
        <f t="shared" ref="AY1127:BC1127" si="21768">AY1125/$F1125</f>
        <v>0</v>
      </c>
      <c r="AZ1127" s="113">
        <f t="shared" si="21768"/>
        <v>0</v>
      </c>
      <c r="BA1127" s="113">
        <f t="shared" si="21768"/>
        <v>0</v>
      </c>
      <c r="BB1127" s="113">
        <f t="shared" si="21768"/>
        <v>0</v>
      </c>
      <c r="BC1127" s="113">
        <f t="shared" si="21768"/>
        <v>0</v>
      </c>
      <c r="BD1127" s="113">
        <f t="shared" ref="BD1127:BG1127" si="21769">BD1125/$F1125</f>
        <v>0</v>
      </c>
      <c r="BE1127" s="113">
        <f t="shared" si="21769"/>
        <v>0</v>
      </c>
      <c r="BF1127" s="113">
        <f t="shared" si="21769"/>
        <v>0</v>
      </c>
      <c r="BG1127" s="113">
        <f t="shared" si="21769"/>
        <v>0</v>
      </c>
      <c r="BH1127" s="113">
        <f t="shared" ref="BH1127:BK1127" si="21770">BH1125/$F1125</f>
        <v>0</v>
      </c>
      <c r="BI1127" s="113">
        <f t="shared" si="21770"/>
        <v>0</v>
      </c>
      <c r="BJ1127" s="113">
        <f t="shared" si="21770"/>
        <v>0</v>
      </c>
      <c r="BK1127" s="113">
        <f t="shared" si="21770"/>
        <v>0</v>
      </c>
      <c r="BL1127" s="113">
        <f t="shared" ref="BL1127:BP1127" si="21771">BL1125/$F1125</f>
        <v>0</v>
      </c>
      <c r="BM1127" s="113">
        <f t="shared" si="21771"/>
        <v>0</v>
      </c>
      <c r="BN1127" s="113">
        <f t="shared" si="21771"/>
        <v>0</v>
      </c>
      <c r="BO1127" s="113">
        <f t="shared" si="21771"/>
        <v>0</v>
      </c>
      <c r="BP1127" s="113">
        <f t="shared" si="21771"/>
        <v>0</v>
      </c>
      <c r="BQ1127" s="113">
        <f t="shared" ref="BQ1127:BT1127" si="21772">BQ1125/$F1125</f>
        <v>0</v>
      </c>
      <c r="BR1127" s="113">
        <f t="shared" si="21772"/>
        <v>0</v>
      </c>
      <c r="BS1127" s="113">
        <f t="shared" si="21772"/>
        <v>0</v>
      </c>
      <c r="BT1127" s="113">
        <f t="shared" si="21772"/>
        <v>0</v>
      </c>
      <c r="BU1127" s="113">
        <f t="shared" ref="BU1127:BX1127" si="21773">BU1125/$F1125</f>
        <v>0</v>
      </c>
      <c r="BV1127" s="113">
        <f t="shared" si="21773"/>
        <v>0</v>
      </c>
      <c r="BW1127" s="113">
        <f t="shared" si="21773"/>
        <v>0</v>
      </c>
      <c r="BX1127" s="113">
        <f t="shared" si="21773"/>
        <v>0.16666666666666666</v>
      </c>
      <c r="BY1127" s="113">
        <f t="shared" ref="BY1127:CC1127" si="21774">BY1125/$F1125</f>
        <v>0.16666666666666666</v>
      </c>
      <c r="BZ1127" s="113">
        <f t="shared" si="21774"/>
        <v>0.16666666666666666</v>
      </c>
      <c r="CA1127" s="113">
        <f t="shared" si="21774"/>
        <v>0.16666666666666666</v>
      </c>
      <c r="CB1127" s="113">
        <f t="shared" si="21774"/>
        <v>0.16666666666666666</v>
      </c>
      <c r="CC1127" s="113">
        <f t="shared" si="21774"/>
        <v>0.16666666666666666</v>
      </c>
      <c r="CD1127" s="113">
        <f t="shared" ref="CD1127:CG1127" si="21775">CD1125/$F1125</f>
        <v>0</v>
      </c>
      <c r="CE1127" s="113"/>
      <c r="CF1127" s="113">
        <f t="shared" si="21775"/>
        <v>0</v>
      </c>
      <c r="CG1127" s="113">
        <f t="shared" si="21775"/>
        <v>0</v>
      </c>
      <c r="CH1127" s="114">
        <f>IF(C1125="","",100%-SUM(G1127:CG1127))</f>
        <v>1.1102230246251565E-16</v>
      </c>
      <c r="CI1127" s="115">
        <f>IF(C1125="","",SUM(G1127:CG1127))</f>
        <v>0.99999999999999989</v>
      </c>
      <c r="CJ1127" s="67" t="b">
        <f>IF(C1125="","",SUM(G1127:CG1127)=CI1127)</f>
        <v>1</v>
      </c>
    </row>
    <row r="1128" spans="1:88" s="5" customFormat="1" ht="15" customHeight="1" x14ac:dyDescent="0.3">
      <c r="A1128" s="171" t="s">
        <v>789</v>
      </c>
      <c r="B1128" s="155" t="s">
        <v>790</v>
      </c>
      <c r="C1128" s="168" t="s">
        <v>163</v>
      </c>
      <c r="D1128" s="158">
        <v>2</v>
      </c>
      <c r="E1128" s="161">
        <v>26819</v>
      </c>
      <c r="F1128" s="164">
        <f t="shared" si="21237"/>
        <v>53638</v>
      </c>
      <c r="G1128" s="108">
        <v>0</v>
      </c>
      <c r="H1128" s="108"/>
      <c r="I1128" s="108"/>
      <c r="J1128" s="108"/>
      <c r="K1128" s="108"/>
      <c r="L1128" s="108"/>
      <c r="M1128" s="108"/>
      <c r="N1128" s="108"/>
      <c r="O1128" s="108"/>
      <c r="P1128" s="108"/>
      <c r="Q1128" s="108"/>
      <c r="R1128" s="108"/>
      <c r="S1128" s="108"/>
      <c r="T1128" s="108"/>
      <c r="U1128" s="108"/>
      <c r="V1128" s="108"/>
      <c r="W1128" s="108"/>
      <c r="X1128" s="108"/>
      <c r="Y1128" s="108"/>
      <c r="Z1128" s="108"/>
      <c r="AA1128" s="108"/>
      <c r="AB1128" s="108"/>
      <c r="AC1128" s="108"/>
      <c r="AD1128" s="108"/>
      <c r="AE1128" s="108"/>
      <c r="AF1128" s="108"/>
      <c r="AG1128" s="108"/>
      <c r="AH1128" s="108"/>
      <c r="AI1128" s="108"/>
      <c r="AJ1128" s="108"/>
      <c r="AK1128" s="108"/>
      <c r="AL1128" s="108"/>
      <c r="AM1128" s="108"/>
      <c r="AN1128" s="108"/>
      <c r="AO1128" s="108"/>
      <c r="AP1128" s="108"/>
      <c r="AQ1128" s="108"/>
      <c r="AR1128" s="108"/>
      <c r="AS1128" s="108"/>
      <c r="AT1128" s="108"/>
      <c r="AU1128" s="108"/>
      <c r="AV1128" s="108"/>
      <c r="AW1128" s="108"/>
      <c r="AX1128" s="108"/>
      <c r="AY1128" s="108"/>
      <c r="AZ1128" s="108"/>
      <c r="BA1128" s="108"/>
      <c r="BB1128" s="108"/>
      <c r="BC1128" s="108"/>
      <c r="BD1128" s="108"/>
      <c r="BE1128" s="108"/>
      <c r="BF1128" s="108"/>
      <c r="BG1128" s="108"/>
      <c r="BH1128" s="108"/>
      <c r="BI1128" s="108"/>
      <c r="BJ1128" s="108"/>
      <c r="BK1128" s="108"/>
      <c r="BL1128" s="108"/>
      <c r="BM1128" s="108"/>
      <c r="BN1128" s="108"/>
      <c r="BO1128" s="108"/>
      <c r="BP1128" s="108"/>
      <c r="BQ1128" s="108"/>
      <c r="BR1128" s="108"/>
      <c r="BS1128" s="108"/>
      <c r="BT1128" s="108"/>
      <c r="BU1128" s="108"/>
      <c r="BV1128" s="108"/>
      <c r="BW1128" s="108"/>
      <c r="BX1128" s="108">
        <f>ROUND($F1128/6,0)</f>
        <v>8940</v>
      </c>
      <c r="BY1128" s="108">
        <f>ROUNDDOWN($F1128/6,0)</f>
        <v>8939</v>
      </c>
      <c r="BZ1128" s="108">
        <f>ROUNDDOWN($F1128/6,0)</f>
        <v>8939</v>
      </c>
      <c r="CA1128" s="108">
        <f t="shared" ref="CA1128:CC1128" si="21776">ROUND($F1128/6,0)</f>
        <v>8940</v>
      </c>
      <c r="CB1128" s="108">
        <f t="shared" si="21776"/>
        <v>8940</v>
      </c>
      <c r="CC1128" s="108">
        <f t="shared" si="21776"/>
        <v>8940</v>
      </c>
      <c r="CD1128" s="108"/>
      <c r="CE1128" s="108"/>
      <c r="CF1128" s="108"/>
      <c r="CG1128" s="108"/>
      <c r="CH1128" s="109">
        <f>IF(C1128="","",F1128-SUM(G1128:CG1128))</f>
        <v>0</v>
      </c>
      <c r="CI1128" s="107">
        <f>IF(C1128="","",SUM(G1128:CG1128))</f>
        <v>53638</v>
      </c>
      <c r="CJ1128" s="67" t="b">
        <f>IF(C1128="","",F1128=CI1128)</f>
        <v>1</v>
      </c>
    </row>
    <row r="1129" spans="1:88" s="5" customFormat="1" x14ac:dyDescent="0.3">
      <c r="A1129" s="172"/>
      <c r="B1129" s="156"/>
      <c r="C1129" s="169"/>
      <c r="D1129" s="159"/>
      <c r="E1129" s="162"/>
      <c r="F1129" s="165"/>
      <c r="G1129" s="110">
        <v>0</v>
      </c>
      <c r="H1129" s="110"/>
      <c r="I1129" s="110"/>
      <c r="J1129" s="110"/>
      <c r="K1129" s="110"/>
      <c r="L1129" s="110"/>
      <c r="M1129" s="110"/>
      <c r="N1129" s="110"/>
      <c r="O1129" s="110"/>
      <c r="P1129" s="110"/>
      <c r="Q1129" s="110"/>
      <c r="R1129" s="110"/>
      <c r="S1129" s="110"/>
      <c r="T1129" s="110"/>
      <c r="U1129" s="110">
        <f t="shared" ref="U1129" si="21777">ROUND(U1128/$E1128,2)</f>
        <v>0</v>
      </c>
      <c r="V1129" s="110">
        <f t="shared" ref="V1129" si="21778">ROUND(V1128/$E1128,2)</f>
        <v>0</v>
      </c>
      <c r="W1129" s="110">
        <f t="shared" ref="W1129" si="21779">ROUND(W1128/$E1128,2)</f>
        <v>0</v>
      </c>
      <c r="X1129" s="110">
        <f t="shared" ref="X1129" si="21780">ROUND(X1128/$E1128,2)</f>
        <v>0</v>
      </c>
      <c r="Y1129" s="110">
        <f t="shared" ref="Y1129" si="21781">ROUND(Y1128/$E1128,2)</f>
        <v>0</v>
      </c>
      <c r="Z1129" s="110">
        <f t="shared" ref="Z1129" si="21782">ROUND(Z1128/$E1128,2)</f>
        <v>0</v>
      </c>
      <c r="AA1129" s="110">
        <f t="shared" ref="AA1129" si="21783">ROUND(AA1128/$E1128,2)</f>
        <v>0</v>
      </c>
      <c r="AB1129" s="110">
        <f t="shared" ref="AB1129" si="21784">ROUND(AB1128/$E1128,2)</f>
        <v>0</v>
      </c>
      <c r="AC1129" s="110">
        <f t="shared" ref="AC1129" si="21785">ROUND(AC1128/$E1128,2)</f>
        <v>0</v>
      </c>
      <c r="AD1129" s="110">
        <f t="shared" ref="AD1129" si="21786">ROUND(AD1128/$E1128,2)</f>
        <v>0</v>
      </c>
      <c r="AE1129" s="110">
        <f t="shared" ref="AE1129" si="21787">ROUND(AE1128/$E1128,2)</f>
        <v>0</v>
      </c>
      <c r="AF1129" s="110">
        <f t="shared" ref="AF1129" si="21788">ROUND(AF1128/$E1128,2)</f>
        <v>0</v>
      </c>
      <c r="AG1129" s="110">
        <f t="shared" ref="AG1129" si="21789">ROUND(AG1128/$E1128,2)</f>
        <v>0</v>
      </c>
      <c r="AH1129" s="110">
        <f t="shared" ref="AH1129" si="21790">ROUND(AH1128/$E1128,2)</f>
        <v>0</v>
      </c>
      <c r="AI1129" s="110">
        <f t="shared" ref="AI1129" si="21791">ROUND(AI1128/$E1128,2)</f>
        <v>0</v>
      </c>
      <c r="AJ1129" s="110">
        <f t="shared" ref="AJ1129" si="21792">ROUND(AJ1128/$E1128,2)</f>
        <v>0</v>
      </c>
      <c r="AK1129" s="110">
        <f t="shared" ref="AK1129" si="21793">ROUND(AK1128/$E1128,2)</f>
        <v>0</v>
      </c>
      <c r="AL1129" s="110">
        <f t="shared" ref="AL1129" si="21794">ROUND(AL1128/$E1128,2)</f>
        <v>0</v>
      </c>
      <c r="AM1129" s="110">
        <f t="shared" ref="AM1129" si="21795">ROUND(AM1128/$E1128,2)</f>
        <v>0</v>
      </c>
      <c r="AN1129" s="110">
        <f t="shared" ref="AN1129" si="21796">ROUND(AN1128/$E1128,2)</f>
        <v>0</v>
      </c>
      <c r="AO1129" s="110">
        <f t="shared" ref="AO1129" si="21797">ROUND(AO1128/$E1128,2)</f>
        <v>0</v>
      </c>
      <c r="AP1129" s="110">
        <f t="shared" ref="AP1129" si="21798">ROUND(AP1128/$E1128,2)</f>
        <v>0</v>
      </c>
      <c r="AQ1129" s="110">
        <f t="shared" ref="AQ1129" si="21799">ROUND(AQ1128/$E1128,2)</f>
        <v>0</v>
      </c>
      <c r="AR1129" s="110">
        <f t="shared" ref="AR1129" si="21800">ROUND(AR1128/$E1128,2)</f>
        <v>0</v>
      </c>
      <c r="AS1129" s="110">
        <f t="shared" ref="AS1129" si="21801">ROUND(AS1128/$E1128,2)</f>
        <v>0</v>
      </c>
      <c r="AT1129" s="110">
        <f t="shared" ref="AT1129" si="21802">ROUND(AT1128/$E1128,2)</f>
        <v>0</v>
      </c>
      <c r="AU1129" s="110">
        <f t="shared" ref="AU1129" si="21803">ROUND(AU1128/$E1128,2)</f>
        <v>0</v>
      </c>
      <c r="AV1129" s="110">
        <f t="shared" ref="AV1129" si="21804">ROUND(AV1128/$E1128,2)</f>
        <v>0</v>
      </c>
      <c r="AW1129" s="110">
        <f t="shared" ref="AW1129" si="21805">ROUND(AW1128/$E1128,2)</f>
        <v>0</v>
      </c>
      <c r="AX1129" s="110">
        <f t="shared" ref="AX1129" si="21806">ROUND(AX1128/$E1128,2)</f>
        <v>0</v>
      </c>
      <c r="AY1129" s="110">
        <f t="shared" ref="AY1129" si="21807">ROUND(AY1128/$E1128,2)</f>
        <v>0</v>
      </c>
      <c r="AZ1129" s="110">
        <f t="shared" ref="AZ1129" si="21808">ROUND(AZ1128/$E1128,2)</f>
        <v>0</v>
      </c>
      <c r="BA1129" s="110">
        <f t="shared" ref="BA1129" si="21809">ROUND(BA1128/$E1128,2)</f>
        <v>0</v>
      </c>
      <c r="BB1129" s="110">
        <f t="shared" ref="BB1129" si="21810">ROUND(BB1128/$E1128,2)</f>
        <v>0</v>
      </c>
      <c r="BC1129" s="110">
        <f t="shared" ref="BC1129" si="21811">ROUND(BC1128/$E1128,2)</f>
        <v>0</v>
      </c>
      <c r="BD1129" s="110">
        <f t="shared" ref="BD1129" si="21812">ROUND(BD1128/$E1128,2)</f>
        <v>0</v>
      </c>
      <c r="BE1129" s="110">
        <f t="shared" ref="BE1129" si="21813">ROUND(BE1128/$E1128,2)</f>
        <v>0</v>
      </c>
      <c r="BF1129" s="110">
        <f t="shared" ref="BF1129" si="21814">ROUND(BF1128/$E1128,2)</f>
        <v>0</v>
      </c>
      <c r="BG1129" s="110">
        <f t="shared" ref="BG1129" si="21815">ROUND(BG1128/$E1128,2)</f>
        <v>0</v>
      </c>
      <c r="BH1129" s="110">
        <f t="shared" ref="BH1129" si="21816">ROUND(BH1128/$E1128,2)</f>
        <v>0</v>
      </c>
      <c r="BI1129" s="110">
        <f t="shared" ref="BI1129" si="21817">ROUND(BI1128/$E1128,2)</f>
        <v>0</v>
      </c>
      <c r="BJ1129" s="110">
        <f t="shared" ref="BJ1129" si="21818">ROUND(BJ1128/$E1128,2)</f>
        <v>0</v>
      </c>
      <c r="BK1129" s="110">
        <f t="shared" ref="BK1129" si="21819">ROUND(BK1128/$E1128,2)</f>
        <v>0</v>
      </c>
      <c r="BL1129" s="110">
        <f t="shared" ref="BL1129" si="21820">ROUND(BL1128/$E1128,2)</f>
        <v>0</v>
      </c>
      <c r="BM1129" s="110">
        <f t="shared" ref="BM1129" si="21821">ROUND(BM1128/$E1128,2)</f>
        <v>0</v>
      </c>
      <c r="BN1129" s="110">
        <f t="shared" ref="BN1129" si="21822">ROUND(BN1128/$E1128,2)</f>
        <v>0</v>
      </c>
      <c r="BO1129" s="110">
        <f t="shared" ref="BO1129" si="21823">ROUND(BO1128/$E1128,2)</f>
        <v>0</v>
      </c>
      <c r="BP1129" s="110">
        <f t="shared" ref="BP1129" si="21824">ROUND(BP1128/$E1128,2)</f>
        <v>0</v>
      </c>
      <c r="BQ1129" s="110">
        <f t="shared" ref="BQ1129" si="21825">ROUND(BQ1128/$E1128,2)</f>
        <v>0</v>
      </c>
      <c r="BR1129" s="110">
        <f t="shared" ref="BR1129" si="21826">ROUND(BR1128/$E1128,2)</f>
        <v>0</v>
      </c>
      <c r="BS1129" s="110">
        <f t="shared" ref="BS1129" si="21827">ROUND(BS1128/$E1128,2)</f>
        <v>0</v>
      </c>
      <c r="BT1129" s="110">
        <f t="shared" ref="BT1129" si="21828">ROUND(BT1128/$E1128,2)</f>
        <v>0</v>
      </c>
      <c r="BU1129" s="110">
        <f t="shared" ref="BU1129" si="21829">ROUND(BU1128/$E1128,2)</f>
        <v>0</v>
      </c>
      <c r="BV1129" s="110">
        <f t="shared" ref="BV1129" si="21830">ROUND(BV1128/$E1128,2)</f>
        <v>0</v>
      </c>
      <c r="BW1129" s="110">
        <f t="shared" ref="BW1129" si="21831">ROUND(BW1128/$E1128,2)</f>
        <v>0</v>
      </c>
      <c r="BX1129" s="110">
        <f t="shared" ref="BX1129" si="21832">ROUND(BX1128/$E1128,2)</f>
        <v>0.33</v>
      </c>
      <c r="BY1129" s="110">
        <f t="shared" ref="BY1129" si="21833">ROUND(BY1128/$E1128,2)</f>
        <v>0.33</v>
      </c>
      <c r="BZ1129" s="110">
        <f t="shared" ref="BZ1129" si="21834">ROUND(BZ1128/$E1128,2)</f>
        <v>0.33</v>
      </c>
      <c r="CA1129" s="110">
        <f t="shared" ref="CA1129:CB1129" si="21835">ROUNDUP(CA1128/$E1128,2)</f>
        <v>0.34</v>
      </c>
      <c r="CB1129" s="110">
        <f t="shared" si="21835"/>
        <v>0.34</v>
      </c>
      <c r="CC1129" s="110">
        <f t="shared" ref="CC1129" si="21836">ROUND(CC1128/$E1128,2)</f>
        <v>0.33</v>
      </c>
      <c r="CD1129" s="110">
        <f t="shared" ref="CD1129" si="21837">ROUND(CD1128/$E1128,2)</f>
        <v>0</v>
      </c>
      <c r="CE1129" s="110"/>
      <c r="CF1129" s="110">
        <f t="shared" ref="CF1129" si="21838">ROUND(CF1128/$E1128,2)</f>
        <v>0</v>
      </c>
      <c r="CG1129" s="110">
        <f t="shared" ref="CG1129" si="21839">ROUND(CG1128/$E1128,2)</f>
        <v>0</v>
      </c>
      <c r="CH1129" s="111">
        <f>IF(C1128="","",D1128-SUM(G1129:CG1129))</f>
        <v>0</v>
      </c>
      <c r="CI1129" s="112">
        <f>IF(C1128="","",SUM(G1129:CG1129))</f>
        <v>2</v>
      </c>
      <c r="CJ1129" s="67" t="b">
        <f>IF(C1128="","",D1128=CI1129)</f>
        <v>1</v>
      </c>
    </row>
    <row r="1130" spans="1:88" s="5" customFormat="1" x14ac:dyDescent="0.3">
      <c r="A1130" s="173"/>
      <c r="B1130" s="157"/>
      <c r="C1130" s="170"/>
      <c r="D1130" s="160"/>
      <c r="E1130" s="163"/>
      <c r="F1130" s="166"/>
      <c r="G1130" s="113">
        <v>0</v>
      </c>
      <c r="H1130" s="113"/>
      <c r="I1130" s="113"/>
      <c r="J1130" s="113"/>
      <c r="K1130" s="113"/>
      <c r="L1130" s="113"/>
      <c r="M1130" s="113"/>
      <c r="N1130" s="113"/>
      <c r="O1130" s="113"/>
      <c r="P1130" s="113"/>
      <c r="Q1130" s="113"/>
      <c r="R1130" s="113"/>
      <c r="S1130" s="113"/>
      <c r="T1130" s="113"/>
      <c r="U1130" s="113">
        <f t="shared" ref="U1130:X1130" si="21840">U1128/$F1128</f>
        <v>0</v>
      </c>
      <c r="V1130" s="113">
        <f t="shared" si="21840"/>
        <v>0</v>
      </c>
      <c r="W1130" s="113">
        <f t="shared" si="21840"/>
        <v>0</v>
      </c>
      <c r="X1130" s="113">
        <f t="shared" si="21840"/>
        <v>0</v>
      </c>
      <c r="Y1130" s="113">
        <f t="shared" ref="Y1130:AG1130" si="21841">Y1128/$F1128</f>
        <v>0</v>
      </c>
      <c r="Z1130" s="113">
        <f t="shared" si="21841"/>
        <v>0</v>
      </c>
      <c r="AA1130" s="113">
        <f t="shared" si="21841"/>
        <v>0</v>
      </c>
      <c r="AB1130" s="113">
        <f t="shared" si="21841"/>
        <v>0</v>
      </c>
      <c r="AC1130" s="113">
        <f t="shared" si="21841"/>
        <v>0</v>
      </c>
      <c r="AD1130" s="113">
        <f t="shared" si="21841"/>
        <v>0</v>
      </c>
      <c r="AE1130" s="113">
        <f t="shared" si="21841"/>
        <v>0</v>
      </c>
      <c r="AF1130" s="113">
        <f t="shared" si="21841"/>
        <v>0</v>
      </c>
      <c r="AG1130" s="113">
        <f t="shared" si="21841"/>
        <v>0</v>
      </c>
      <c r="AH1130" s="113">
        <f t="shared" ref="AH1130:AK1130" si="21842">AH1128/$F1128</f>
        <v>0</v>
      </c>
      <c r="AI1130" s="113">
        <f t="shared" si="21842"/>
        <v>0</v>
      </c>
      <c r="AJ1130" s="113">
        <f t="shared" si="21842"/>
        <v>0</v>
      </c>
      <c r="AK1130" s="113">
        <f t="shared" si="21842"/>
        <v>0</v>
      </c>
      <c r="AL1130" s="113">
        <f t="shared" ref="AL1130:AT1130" si="21843">AL1128/$F1128</f>
        <v>0</v>
      </c>
      <c r="AM1130" s="113">
        <f t="shared" si="21843"/>
        <v>0</v>
      </c>
      <c r="AN1130" s="113">
        <f t="shared" si="21843"/>
        <v>0</v>
      </c>
      <c r="AO1130" s="113">
        <f t="shared" si="21843"/>
        <v>0</v>
      </c>
      <c r="AP1130" s="113">
        <f t="shared" si="21843"/>
        <v>0</v>
      </c>
      <c r="AQ1130" s="113">
        <f t="shared" si="21843"/>
        <v>0</v>
      </c>
      <c r="AR1130" s="113">
        <f t="shared" si="21843"/>
        <v>0</v>
      </c>
      <c r="AS1130" s="113">
        <f t="shared" si="21843"/>
        <v>0</v>
      </c>
      <c r="AT1130" s="113">
        <f t="shared" si="21843"/>
        <v>0</v>
      </c>
      <c r="AU1130" s="113">
        <f t="shared" ref="AU1130:AX1130" si="21844">AU1128/$F1128</f>
        <v>0</v>
      </c>
      <c r="AV1130" s="113">
        <f t="shared" si="21844"/>
        <v>0</v>
      </c>
      <c r="AW1130" s="113">
        <f t="shared" si="21844"/>
        <v>0</v>
      </c>
      <c r="AX1130" s="113">
        <f t="shared" si="21844"/>
        <v>0</v>
      </c>
      <c r="AY1130" s="113">
        <f t="shared" ref="AY1130:BC1130" si="21845">AY1128/$F1128</f>
        <v>0</v>
      </c>
      <c r="AZ1130" s="113">
        <f t="shared" si="21845"/>
        <v>0</v>
      </c>
      <c r="BA1130" s="113">
        <f t="shared" si="21845"/>
        <v>0</v>
      </c>
      <c r="BB1130" s="113">
        <f t="shared" si="21845"/>
        <v>0</v>
      </c>
      <c r="BC1130" s="113">
        <f t="shared" si="21845"/>
        <v>0</v>
      </c>
      <c r="BD1130" s="113">
        <f t="shared" ref="BD1130:BG1130" si="21846">BD1128/$F1128</f>
        <v>0</v>
      </c>
      <c r="BE1130" s="113">
        <f t="shared" si="21846"/>
        <v>0</v>
      </c>
      <c r="BF1130" s="113">
        <f t="shared" si="21846"/>
        <v>0</v>
      </c>
      <c r="BG1130" s="113">
        <f t="shared" si="21846"/>
        <v>0</v>
      </c>
      <c r="BH1130" s="113">
        <f t="shared" ref="BH1130:BK1130" si="21847">BH1128/$F1128</f>
        <v>0</v>
      </c>
      <c r="BI1130" s="113">
        <f t="shared" si="21847"/>
        <v>0</v>
      </c>
      <c r="BJ1130" s="113">
        <f t="shared" si="21847"/>
        <v>0</v>
      </c>
      <c r="BK1130" s="113">
        <f t="shared" si="21847"/>
        <v>0</v>
      </c>
      <c r="BL1130" s="113">
        <f t="shared" ref="BL1130:BP1130" si="21848">BL1128/$F1128</f>
        <v>0</v>
      </c>
      <c r="BM1130" s="113">
        <f t="shared" si="21848"/>
        <v>0</v>
      </c>
      <c r="BN1130" s="113">
        <f t="shared" si="21848"/>
        <v>0</v>
      </c>
      <c r="BO1130" s="113">
        <f t="shared" si="21848"/>
        <v>0</v>
      </c>
      <c r="BP1130" s="113">
        <f t="shared" si="21848"/>
        <v>0</v>
      </c>
      <c r="BQ1130" s="113">
        <f t="shared" ref="BQ1130:BT1130" si="21849">BQ1128/$F1128</f>
        <v>0</v>
      </c>
      <c r="BR1130" s="113">
        <f t="shared" si="21849"/>
        <v>0</v>
      </c>
      <c r="BS1130" s="113">
        <f t="shared" si="21849"/>
        <v>0</v>
      </c>
      <c r="BT1130" s="113">
        <f t="shared" si="21849"/>
        <v>0</v>
      </c>
      <c r="BU1130" s="113">
        <f t="shared" ref="BU1130:BX1130" si="21850">BU1128/$F1128</f>
        <v>0</v>
      </c>
      <c r="BV1130" s="113">
        <f t="shared" si="21850"/>
        <v>0</v>
      </c>
      <c r="BW1130" s="113">
        <f t="shared" si="21850"/>
        <v>0</v>
      </c>
      <c r="BX1130" s="113">
        <f t="shared" si="21850"/>
        <v>0.1666728811663373</v>
      </c>
      <c r="BY1130" s="113">
        <f t="shared" ref="BY1130:CC1130" si="21851">BY1128/$F1128</f>
        <v>0.1666542376673254</v>
      </c>
      <c r="BZ1130" s="113">
        <f t="shared" si="21851"/>
        <v>0.1666542376673254</v>
      </c>
      <c r="CA1130" s="113">
        <f t="shared" si="21851"/>
        <v>0.1666728811663373</v>
      </c>
      <c r="CB1130" s="113">
        <f t="shared" si="21851"/>
        <v>0.1666728811663373</v>
      </c>
      <c r="CC1130" s="113">
        <f t="shared" si="21851"/>
        <v>0.1666728811663373</v>
      </c>
      <c r="CD1130" s="113">
        <f t="shared" ref="CD1130:CG1130" si="21852">CD1128/$F1128</f>
        <v>0</v>
      </c>
      <c r="CE1130" s="113"/>
      <c r="CF1130" s="113">
        <f t="shared" si="21852"/>
        <v>0</v>
      </c>
      <c r="CG1130" s="113">
        <f t="shared" si="21852"/>
        <v>0</v>
      </c>
      <c r="CH1130" s="114">
        <f>IF(C1128="","",100%-SUM(G1130:CG1130))</f>
        <v>0</v>
      </c>
      <c r="CI1130" s="115">
        <f>IF(C1128="","",SUM(G1130:CG1130))</f>
        <v>1</v>
      </c>
      <c r="CJ1130" s="67" t="b">
        <f>IF(C1128="","",SUM(G1130:CG1130)=CI1130)</f>
        <v>1</v>
      </c>
    </row>
    <row r="1131" spans="1:88" x14ac:dyDescent="0.3">
      <c r="A1131" s="31" t="s">
        <v>791</v>
      </c>
      <c r="B1131" s="32" t="s">
        <v>792</v>
      </c>
      <c r="C1131" s="33"/>
      <c r="D1131" s="33"/>
      <c r="E1131" s="37" t="s">
        <v>8</v>
      </c>
      <c r="F1131" s="84">
        <f>SUM(F1132:F1158)</f>
        <v>359580745</v>
      </c>
      <c r="G1131" s="6">
        <f t="shared" ref="G1131:BR1131" si="21853">G1132+G1135+G1138+G1141+G1144+G1147+G1150+G1153+G1156</f>
        <v>0</v>
      </c>
      <c r="H1131" s="6">
        <f t="shared" si="21853"/>
        <v>0</v>
      </c>
      <c r="I1131" s="6">
        <f t="shared" si="21853"/>
        <v>0</v>
      </c>
      <c r="J1131" s="6">
        <f t="shared" si="21853"/>
        <v>0</v>
      </c>
      <c r="K1131" s="6">
        <f t="shared" si="21853"/>
        <v>0</v>
      </c>
      <c r="L1131" s="6">
        <f t="shared" si="21853"/>
        <v>0</v>
      </c>
      <c r="M1131" s="6">
        <f t="shared" si="21853"/>
        <v>0</v>
      </c>
      <c r="N1131" s="6">
        <f t="shared" si="21853"/>
        <v>0</v>
      </c>
      <c r="O1131" s="6">
        <f t="shared" si="21853"/>
        <v>0</v>
      </c>
      <c r="P1131" s="6">
        <f t="shared" si="21853"/>
        <v>0</v>
      </c>
      <c r="Q1131" s="6">
        <f t="shared" si="21853"/>
        <v>0</v>
      </c>
      <c r="R1131" s="6">
        <f t="shared" si="21853"/>
        <v>0</v>
      </c>
      <c r="S1131" s="6">
        <f t="shared" si="21853"/>
        <v>0</v>
      </c>
      <c r="T1131" s="6">
        <f t="shared" si="21853"/>
        <v>0</v>
      </c>
      <c r="U1131" s="6">
        <f t="shared" si="21853"/>
        <v>0</v>
      </c>
      <c r="V1131" s="6">
        <f t="shared" si="21853"/>
        <v>0</v>
      </c>
      <c r="W1131" s="6">
        <f t="shared" si="21853"/>
        <v>0</v>
      </c>
      <c r="X1131" s="6">
        <f t="shared" si="21853"/>
        <v>0</v>
      </c>
      <c r="Y1131" s="6">
        <f t="shared" si="21853"/>
        <v>0</v>
      </c>
      <c r="Z1131" s="6">
        <f t="shared" si="21853"/>
        <v>0</v>
      </c>
      <c r="AA1131" s="6">
        <f t="shared" si="21853"/>
        <v>0</v>
      </c>
      <c r="AB1131" s="6">
        <f t="shared" si="21853"/>
        <v>0</v>
      </c>
      <c r="AC1131" s="6">
        <f t="shared" si="21853"/>
        <v>0</v>
      </c>
      <c r="AD1131" s="6">
        <f t="shared" si="21853"/>
        <v>0</v>
      </c>
      <c r="AE1131" s="6">
        <f t="shared" si="21853"/>
        <v>0</v>
      </c>
      <c r="AF1131" s="6">
        <f t="shared" si="21853"/>
        <v>0</v>
      </c>
      <c r="AG1131" s="6">
        <f t="shared" si="21853"/>
        <v>0</v>
      </c>
      <c r="AH1131" s="6">
        <f t="shared" si="21853"/>
        <v>0</v>
      </c>
      <c r="AI1131" s="6">
        <f t="shared" si="21853"/>
        <v>0</v>
      </c>
      <c r="AJ1131" s="6">
        <f t="shared" si="21853"/>
        <v>0</v>
      </c>
      <c r="AK1131" s="6">
        <f t="shared" si="21853"/>
        <v>0</v>
      </c>
      <c r="AL1131" s="6">
        <f t="shared" si="21853"/>
        <v>0</v>
      </c>
      <c r="AM1131" s="6">
        <f t="shared" si="21853"/>
        <v>0</v>
      </c>
      <c r="AN1131" s="6">
        <f t="shared" si="21853"/>
        <v>0</v>
      </c>
      <c r="AO1131" s="6">
        <f t="shared" si="21853"/>
        <v>0</v>
      </c>
      <c r="AP1131" s="6">
        <f t="shared" si="21853"/>
        <v>0</v>
      </c>
      <c r="AQ1131" s="6">
        <f t="shared" si="21853"/>
        <v>0</v>
      </c>
      <c r="AR1131" s="6">
        <f t="shared" si="21853"/>
        <v>0</v>
      </c>
      <c r="AS1131" s="6">
        <f t="shared" si="21853"/>
        <v>0</v>
      </c>
      <c r="AT1131" s="6">
        <f t="shared" si="21853"/>
        <v>0</v>
      </c>
      <c r="AU1131" s="6">
        <f t="shared" si="21853"/>
        <v>0</v>
      </c>
      <c r="AV1131" s="6">
        <f t="shared" si="21853"/>
        <v>0</v>
      </c>
      <c r="AW1131" s="6">
        <f t="shared" si="21853"/>
        <v>0</v>
      </c>
      <c r="AX1131" s="6">
        <f t="shared" si="21853"/>
        <v>0</v>
      </c>
      <c r="AY1131" s="6">
        <f t="shared" si="21853"/>
        <v>0</v>
      </c>
      <c r="AZ1131" s="6">
        <f t="shared" si="21853"/>
        <v>0</v>
      </c>
      <c r="BA1131" s="6">
        <f t="shared" si="21853"/>
        <v>0</v>
      </c>
      <c r="BB1131" s="6">
        <f t="shared" si="21853"/>
        <v>0</v>
      </c>
      <c r="BC1131" s="6">
        <f t="shared" si="21853"/>
        <v>0</v>
      </c>
      <c r="BD1131" s="6">
        <f t="shared" si="21853"/>
        <v>0</v>
      </c>
      <c r="BE1131" s="6">
        <f t="shared" si="21853"/>
        <v>0</v>
      </c>
      <c r="BF1131" s="6">
        <f t="shared" si="21853"/>
        <v>0</v>
      </c>
      <c r="BG1131" s="6">
        <f t="shared" si="21853"/>
        <v>20619321</v>
      </c>
      <c r="BH1131" s="6">
        <f t="shared" si="21853"/>
        <v>20619322</v>
      </c>
      <c r="BI1131" s="6">
        <f t="shared" si="21853"/>
        <v>20619321</v>
      </c>
      <c r="BJ1131" s="6">
        <f t="shared" si="21853"/>
        <v>20619321</v>
      </c>
      <c r="BK1131" s="6">
        <f t="shared" si="21853"/>
        <v>20619321</v>
      </c>
      <c r="BL1131" s="6">
        <f t="shared" si="21853"/>
        <v>20619321</v>
      </c>
      <c r="BM1131" s="6">
        <f t="shared" si="21853"/>
        <v>20619321</v>
      </c>
      <c r="BN1131" s="6">
        <f t="shared" si="21853"/>
        <v>20619321</v>
      </c>
      <c r="BO1131" s="6">
        <f t="shared" si="21853"/>
        <v>20619320</v>
      </c>
      <c r="BP1131" s="6">
        <f t="shared" si="21853"/>
        <v>26424490</v>
      </c>
      <c r="BQ1131" s="6">
        <f t="shared" si="21853"/>
        <v>5805170</v>
      </c>
      <c r="BR1131" s="6">
        <f t="shared" si="21853"/>
        <v>5805170</v>
      </c>
      <c r="BS1131" s="6">
        <f t="shared" ref="BS1131:CG1131" si="21854">BS1132+BS1135+BS1138+BS1141+BS1144+BS1147+BS1150+BS1153+BS1156</f>
        <v>5805170</v>
      </c>
      <c r="BT1131" s="6">
        <f t="shared" si="21854"/>
        <v>30677508</v>
      </c>
      <c r="BU1131" s="6">
        <f t="shared" si="21854"/>
        <v>24872335</v>
      </c>
      <c r="BV1131" s="6">
        <f t="shared" si="21854"/>
        <v>24872337</v>
      </c>
      <c r="BW1131" s="6">
        <f t="shared" si="21854"/>
        <v>24872338</v>
      </c>
      <c r="BX1131" s="6">
        <f t="shared" si="21854"/>
        <v>24872338</v>
      </c>
      <c r="BY1131" s="6">
        <f t="shared" si="21854"/>
        <v>0</v>
      </c>
      <c r="BZ1131" s="6">
        <f t="shared" si="21854"/>
        <v>0</v>
      </c>
      <c r="CA1131" s="6">
        <f t="shared" si="21854"/>
        <v>0</v>
      </c>
      <c r="CB1131" s="6">
        <f t="shared" si="21854"/>
        <v>0</v>
      </c>
      <c r="CC1131" s="6">
        <f t="shared" si="21854"/>
        <v>0</v>
      </c>
      <c r="CD1131" s="6">
        <f t="shared" si="21854"/>
        <v>0</v>
      </c>
      <c r="CE1131" s="6">
        <f t="shared" si="21854"/>
        <v>0</v>
      </c>
      <c r="CF1131" s="6">
        <f t="shared" si="21854"/>
        <v>0</v>
      </c>
      <c r="CG1131" s="6">
        <f t="shared" si="21854"/>
        <v>0</v>
      </c>
      <c r="CH1131" s="107">
        <f>F1131-SUM(G1131:CG1131)</f>
        <v>0</v>
      </c>
      <c r="CI1131" s="107" t="str">
        <f>IF(C1131="","",SUM(G1131:CG1131))</f>
        <v/>
      </c>
      <c r="CJ1131" s="67" t="str">
        <f>IF(C1131="","",F1131=CI1131)</f>
        <v/>
      </c>
    </row>
    <row r="1132" spans="1:88" s="5" customFormat="1" ht="22.05" customHeight="1" x14ac:dyDescent="0.3">
      <c r="A1132" s="171" t="s">
        <v>793</v>
      </c>
      <c r="B1132" s="155" t="s">
        <v>794</v>
      </c>
      <c r="C1132" s="168" t="s">
        <v>354</v>
      </c>
      <c r="D1132" s="158">
        <v>1</v>
      </c>
      <c r="E1132" s="161">
        <v>22775850</v>
      </c>
      <c r="F1132" s="164">
        <f t="shared" ref="F1132:F1156" si="21855">ROUND(E1132*D1132,0)</f>
        <v>22775850</v>
      </c>
      <c r="G1132" s="108">
        <v>0</v>
      </c>
      <c r="H1132" s="108"/>
      <c r="I1132" s="108"/>
      <c r="J1132" s="108"/>
      <c r="K1132" s="108"/>
      <c r="L1132" s="108"/>
      <c r="M1132" s="108"/>
      <c r="N1132" s="108"/>
      <c r="O1132" s="108"/>
      <c r="P1132" s="108"/>
      <c r="Q1132" s="108"/>
      <c r="R1132" s="108"/>
      <c r="S1132" s="108"/>
      <c r="T1132" s="108"/>
      <c r="U1132" s="108"/>
      <c r="V1132" s="108"/>
      <c r="W1132" s="108"/>
      <c r="X1132" s="108"/>
      <c r="Y1132" s="108"/>
      <c r="Z1132" s="108"/>
      <c r="AA1132" s="108"/>
      <c r="AB1132" s="108"/>
      <c r="AC1132" s="108"/>
      <c r="AD1132" s="108"/>
      <c r="AE1132" s="108"/>
      <c r="AF1132" s="108"/>
      <c r="AG1132" s="108"/>
      <c r="AH1132" s="108"/>
      <c r="AI1132" s="108"/>
      <c r="AJ1132" s="108"/>
      <c r="AK1132" s="108"/>
      <c r="AL1132" s="108"/>
      <c r="AM1132" s="108"/>
      <c r="AN1132" s="108"/>
      <c r="AO1132" s="108"/>
      <c r="AP1132" s="108"/>
      <c r="AQ1132" s="108"/>
      <c r="AR1132" s="108"/>
      <c r="AS1132" s="108"/>
      <c r="AT1132" s="108"/>
      <c r="AU1132" s="108"/>
      <c r="AV1132" s="108"/>
      <c r="AW1132" s="108"/>
      <c r="AX1132" s="108"/>
      <c r="AY1132" s="108"/>
      <c r="AZ1132" s="108"/>
      <c r="BA1132" s="108"/>
      <c r="BB1132" s="108"/>
      <c r="BC1132" s="108"/>
      <c r="BD1132" s="108"/>
      <c r="BE1132" s="108"/>
      <c r="BF1132" s="108"/>
      <c r="BG1132" s="108"/>
      <c r="BH1132" s="108"/>
      <c r="BI1132" s="108"/>
      <c r="BJ1132" s="108"/>
      <c r="BK1132" s="108"/>
      <c r="BL1132" s="108"/>
      <c r="BM1132" s="108"/>
      <c r="BN1132" s="108"/>
      <c r="BO1132" s="108"/>
      <c r="BP1132" s="108">
        <f>ROUND($F1132/5,0)</f>
        <v>4555170</v>
      </c>
      <c r="BQ1132" s="108">
        <f>ROUND($F1132/5,0)</f>
        <v>4555170</v>
      </c>
      <c r="BR1132" s="108">
        <f t="shared" ref="BR1132:BT1132" si="21856">ROUND($F1132/5,0)</f>
        <v>4555170</v>
      </c>
      <c r="BS1132" s="108">
        <f t="shared" si="21856"/>
        <v>4555170</v>
      </c>
      <c r="BT1132" s="108">
        <f t="shared" si="21856"/>
        <v>4555170</v>
      </c>
      <c r="BU1132" s="108"/>
      <c r="BV1132" s="108"/>
      <c r="BW1132" s="108"/>
      <c r="BX1132" s="108"/>
      <c r="BY1132" s="108"/>
      <c r="BZ1132" s="108"/>
      <c r="CA1132" s="108"/>
      <c r="CB1132" s="108"/>
      <c r="CC1132" s="108"/>
      <c r="CD1132" s="108"/>
      <c r="CE1132" s="108"/>
      <c r="CF1132" s="108"/>
      <c r="CG1132" s="108"/>
      <c r="CH1132" s="109">
        <f>IF(C1132="","",F1132-SUM(G1132:CG1132))</f>
        <v>0</v>
      </c>
      <c r="CI1132" s="107">
        <f>IF(C1132="","",SUM(G1132:CG1132))</f>
        <v>22775850</v>
      </c>
      <c r="CJ1132" s="67" t="b">
        <f>IF(C1132="","",F1132=CI1132)</f>
        <v>1</v>
      </c>
    </row>
    <row r="1133" spans="1:88" s="5" customFormat="1" ht="22.05" customHeight="1" x14ac:dyDescent="0.3">
      <c r="A1133" s="172"/>
      <c r="B1133" s="156"/>
      <c r="C1133" s="169"/>
      <c r="D1133" s="159"/>
      <c r="E1133" s="162"/>
      <c r="F1133" s="165"/>
      <c r="G1133" s="110">
        <v>0</v>
      </c>
      <c r="H1133" s="110"/>
      <c r="I1133" s="110"/>
      <c r="J1133" s="110"/>
      <c r="K1133" s="110"/>
      <c r="L1133" s="110"/>
      <c r="M1133" s="110"/>
      <c r="N1133" s="110"/>
      <c r="O1133" s="110"/>
      <c r="P1133" s="110"/>
      <c r="Q1133" s="110"/>
      <c r="R1133" s="110"/>
      <c r="S1133" s="110"/>
      <c r="T1133" s="110"/>
      <c r="U1133" s="110">
        <f t="shared" ref="U1133" si="21857">ROUND(U1132/$E1132,2)</f>
        <v>0</v>
      </c>
      <c r="V1133" s="110">
        <f t="shared" ref="V1133" si="21858">ROUND(V1132/$E1132,2)</f>
        <v>0</v>
      </c>
      <c r="W1133" s="110">
        <f t="shared" ref="W1133" si="21859">ROUND(W1132/$E1132,2)</f>
        <v>0</v>
      </c>
      <c r="X1133" s="110">
        <f t="shared" ref="X1133" si="21860">ROUND(X1132/$E1132,2)</f>
        <v>0</v>
      </c>
      <c r="Y1133" s="110">
        <f t="shared" ref="Y1133" si="21861">ROUND(Y1132/$E1132,2)</f>
        <v>0</v>
      </c>
      <c r="Z1133" s="110">
        <f t="shared" ref="Z1133" si="21862">ROUND(Z1132/$E1132,2)</f>
        <v>0</v>
      </c>
      <c r="AA1133" s="110">
        <f t="shared" ref="AA1133" si="21863">ROUND(AA1132/$E1132,2)</f>
        <v>0</v>
      </c>
      <c r="AB1133" s="110">
        <f t="shared" ref="AB1133" si="21864">ROUND(AB1132/$E1132,2)</f>
        <v>0</v>
      </c>
      <c r="AC1133" s="110">
        <f t="shared" ref="AC1133" si="21865">ROUND(AC1132/$E1132,2)</f>
        <v>0</v>
      </c>
      <c r="AD1133" s="110">
        <f t="shared" ref="AD1133" si="21866">ROUND(AD1132/$E1132,2)</f>
        <v>0</v>
      </c>
      <c r="AE1133" s="110">
        <f t="shared" ref="AE1133" si="21867">ROUND(AE1132/$E1132,2)</f>
        <v>0</v>
      </c>
      <c r="AF1133" s="110">
        <f t="shared" ref="AF1133" si="21868">ROUND(AF1132/$E1132,2)</f>
        <v>0</v>
      </c>
      <c r="AG1133" s="110">
        <f t="shared" ref="AG1133" si="21869">ROUND(AG1132/$E1132,2)</f>
        <v>0</v>
      </c>
      <c r="AH1133" s="110">
        <f t="shared" ref="AH1133" si="21870">ROUND(AH1132/$E1132,2)</f>
        <v>0</v>
      </c>
      <c r="AI1133" s="110">
        <f t="shared" ref="AI1133" si="21871">ROUND(AI1132/$E1132,2)</f>
        <v>0</v>
      </c>
      <c r="AJ1133" s="110">
        <f t="shared" ref="AJ1133" si="21872">ROUND(AJ1132/$E1132,2)</f>
        <v>0</v>
      </c>
      <c r="AK1133" s="110">
        <f t="shared" ref="AK1133" si="21873">ROUND(AK1132/$E1132,2)</f>
        <v>0</v>
      </c>
      <c r="AL1133" s="110">
        <f t="shared" ref="AL1133" si="21874">ROUND(AL1132/$E1132,2)</f>
        <v>0</v>
      </c>
      <c r="AM1133" s="110">
        <f t="shared" ref="AM1133" si="21875">ROUND(AM1132/$E1132,2)</f>
        <v>0</v>
      </c>
      <c r="AN1133" s="110">
        <f t="shared" ref="AN1133" si="21876">ROUND(AN1132/$E1132,2)</f>
        <v>0</v>
      </c>
      <c r="AO1133" s="110">
        <f t="shared" ref="AO1133" si="21877">ROUND(AO1132/$E1132,2)</f>
        <v>0</v>
      </c>
      <c r="AP1133" s="110">
        <f t="shared" ref="AP1133" si="21878">ROUND(AP1132/$E1132,2)</f>
        <v>0</v>
      </c>
      <c r="AQ1133" s="110">
        <f t="shared" ref="AQ1133" si="21879">ROUND(AQ1132/$E1132,2)</f>
        <v>0</v>
      </c>
      <c r="AR1133" s="110">
        <f t="shared" ref="AR1133" si="21880">ROUND(AR1132/$E1132,2)</f>
        <v>0</v>
      </c>
      <c r="AS1133" s="110">
        <f t="shared" ref="AS1133" si="21881">ROUND(AS1132/$E1132,2)</f>
        <v>0</v>
      </c>
      <c r="AT1133" s="110">
        <f t="shared" ref="AT1133" si="21882">ROUND(AT1132/$E1132,2)</f>
        <v>0</v>
      </c>
      <c r="AU1133" s="110">
        <f t="shared" ref="AU1133" si="21883">ROUND(AU1132/$E1132,2)</f>
        <v>0</v>
      </c>
      <c r="AV1133" s="110">
        <f t="shared" ref="AV1133" si="21884">ROUND(AV1132/$E1132,2)</f>
        <v>0</v>
      </c>
      <c r="AW1133" s="110">
        <f t="shared" ref="AW1133" si="21885">ROUND(AW1132/$E1132,2)</f>
        <v>0</v>
      </c>
      <c r="AX1133" s="110">
        <f t="shared" ref="AX1133" si="21886">ROUND(AX1132/$E1132,2)</f>
        <v>0</v>
      </c>
      <c r="AY1133" s="110">
        <f t="shared" ref="AY1133" si="21887">ROUND(AY1132/$E1132,2)</f>
        <v>0</v>
      </c>
      <c r="AZ1133" s="110">
        <f t="shared" ref="AZ1133" si="21888">ROUND(AZ1132/$E1132,2)</f>
        <v>0</v>
      </c>
      <c r="BA1133" s="110">
        <f t="shared" ref="BA1133" si="21889">ROUND(BA1132/$E1132,2)</f>
        <v>0</v>
      </c>
      <c r="BB1133" s="110">
        <f t="shared" ref="BB1133" si="21890">ROUND(BB1132/$E1132,2)</f>
        <v>0</v>
      </c>
      <c r="BC1133" s="110">
        <f t="shared" ref="BC1133" si="21891">ROUND(BC1132/$E1132,2)</f>
        <v>0</v>
      </c>
      <c r="BD1133" s="110">
        <f t="shared" ref="BD1133" si="21892">ROUND(BD1132/$E1132,2)</f>
        <v>0</v>
      </c>
      <c r="BE1133" s="110">
        <f t="shared" ref="BE1133" si="21893">ROUND(BE1132/$E1132,2)</f>
        <v>0</v>
      </c>
      <c r="BF1133" s="110">
        <f t="shared" ref="BF1133" si="21894">ROUND(BF1132/$E1132,2)</f>
        <v>0</v>
      </c>
      <c r="BG1133" s="110">
        <f t="shared" ref="BG1133" si="21895">ROUND(BG1132/$E1132,2)</f>
        <v>0</v>
      </c>
      <c r="BH1133" s="110">
        <f t="shared" ref="BH1133" si="21896">ROUND(BH1132/$E1132,2)</f>
        <v>0</v>
      </c>
      <c r="BI1133" s="110">
        <f t="shared" ref="BI1133" si="21897">ROUND(BI1132/$E1132,2)</f>
        <v>0</v>
      </c>
      <c r="BJ1133" s="110">
        <f t="shared" ref="BJ1133" si="21898">ROUND(BJ1132/$E1132,2)</f>
        <v>0</v>
      </c>
      <c r="BK1133" s="110">
        <f t="shared" ref="BK1133" si="21899">ROUND(BK1132/$E1132,2)</f>
        <v>0</v>
      </c>
      <c r="BL1133" s="110">
        <f t="shared" ref="BL1133" si="21900">ROUND(BL1132/$E1132,2)</f>
        <v>0</v>
      </c>
      <c r="BM1133" s="110">
        <f t="shared" ref="BM1133" si="21901">ROUND(BM1132/$E1132,2)</f>
        <v>0</v>
      </c>
      <c r="BN1133" s="110">
        <f t="shared" ref="BN1133" si="21902">ROUND(BN1132/$E1132,2)</f>
        <v>0</v>
      </c>
      <c r="BO1133" s="110">
        <f t="shared" ref="BO1133" si="21903">ROUND(BO1132/$E1132,2)</f>
        <v>0</v>
      </c>
      <c r="BP1133" s="110">
        <f t="shared" ref="BP1133" si="21904">ROUND(BP1132/$E1132,2)</f>
        <v>0.2</v>
      </c>
      <c r="BQ1133" s="110">
        <f t="shared" ref="BQ1133" si="21905">ROUND(BQ1132/$E1132,2)</f>
        <v>0.2</v>
      </c>
      <c r="BR1133" s="110">
        <f t="shared" ref="BR1133" si="21906">ROUND(BR1132/$E1132,2)</f>
        <v>0.2</v>
      </c>
      <c r="BS1133" s="110">
        <f t="shared" ref="BS1133" si="21907">ROUND(BS1132/$E1132,2)</f>
        <v>0.2</v>
      </c>
      <c r="BT1133" s="110">
        <f t="shared" ref="BT1133" si="21908">ROUND(BT1132/$E1132,2)</f>
        <v>0.2</v>
      </c>
      <c r="BU1133" s="110">
        <f t="shared" ref="BU1133" si="21909">ROUND(BU1132/$E1132,2)</f>
        <v>0</v>
      </c>
      <c r="BV1133" s="110">
        <f t="shared" ref="BV1133" si="21910">ROUND(BV1132/$E1132,2)</f>
        <v>0</v>
      </c>
      <c r="BW1133" s="110">
        <f t="shared" ref="BW1133" si="21911">ROUND(BW1132/$E1132,2)</f>
        <v>0</v>
      </c>
      <c r="BX1133" s="110">
        <f t="shared" ref="BX1133" si="21912">ROUND(BX1132/$E1132,2)</f>
        <v>0</v>
      </c>
      <c r="BY1133" s="110">
        <f t="shared" ref="BY1133" si="21913">ROUND(BY1132/$E1132,2)</f>
        <v>0</v>
      </c>
      <c r="BZ1133" s="110">
        <f t="shared" ref="BZ1133" si="21914">ROUND(BZ1132/$E1132,2)</f>
        <v>0</v>
      </c>
      <c r="CA1133" s="110">
        <f t="shared" ref="CA1133" si="21915">ROUND(CA1132/$E1132,2)</f>
        <v>0</v>
      </c>
      <c r="CB1133" s="110">
        <f t="shared" ref="CB1133" si="21916">ROUND(CB1132/$E1132,2)</f>
        <v>0</v>
      </c>
      <c r="CC1133" s="110">
        <f t="shared" ref="CC1133" si="21917">ROUND(CC1132/$E1132,2)</f>
        <v>0</v>
      </c>
      <c r="CD1133" s="110">
        <f t="shared" ref="CD1133" si="21918">ROUND(CD1132/$E1132,2)</f>
        <v>0</v>
      </c>
      <c r="CE1133" s="110"/>
      <c r="CF1133" s="110">
        <f t="shared" ref="CF1133" si="21919">ROUND(CF1132/$E1132,2)</f>
        <v>0</v>
      </c>
      <c r="CG1133" s="110">
        <f t="shared" ref="CG1133" si="21920">ROUND(CG1132/$E1132,2)</f>
        <v>0</v>
      </c>
      <c r="CH1133" s="111">
        <f>IF(C1132="","",D1132-SUM(G1133:CG1133))</f>
        <v>0</v>
      </c>
      <c r="CI1133" s="112">
        <f>IF(C1132="","",SUM(G1133:CG1133))</f>
        <v>1</v>
      </c>
      <c r="CJ1133" s="67" t="b">
        <f>IF(C1132="","",D1132=CI1133)</f>
        <v>1</v>
      </c>
    </row>
    <row r="1134" spans="1:88" s="5" customFormat="1" ht="22.05" customHeight="1" x14ac:dyDescent="0.3">
      <c r="A1134" s="173"/>
      <c r="B1134" s="157"/>
      <c r="C1134" s="170"/>
      <c r="D1134" s="160"/>
      <c r="E1134" s="163"/>
      <c r="F1134" s="166"/>
      <c r="G1134" s="113">
        <v>0</v>
      </c>
      <c r="H1134" s="113"/>
      <c r="I1134" s="113"/>
      <c r="J1134" s="113"/>
      <c r="K1134" s="113"/>
      <c r="L1134" s="113"/>
      <c r="M1134" s="113"/>
      <c r="N1134" s="113"/>
      <c r="O1134" s="113"/>
      <c r="P1134" s="113"/>
      <c r="Q1134" s="113"/>
      <c r="R1134" s="113"/>
      <c r="S1134" s="113"/>
      <c r="T1134" s="113"/>
      <c r="U1134" s="113">
        <f t="shared" ref="U1134:X1134" si="21921">U1132/$F1132</f>
        <v>0</v>
      </c>
      <c r="V1134" s="113">
        <f t="shared" si="21921"/>
        <v>0</v>
      </c>
      <c r="W1134" s="113">
        <f t="shared" si="21921"/>
        <v>0</v>
      </c>
      <c r="X1134" s="113">
        <f t="shared" si="21921"/>
        <v>0</v>
      </c>
      <c r="Y1134" s="113">
        <f t="shared" ref="Y1134:AG1134" si="21922">Y1132/$F1132</f>
        <v>0</v>
      </c>
      <c r="Z1134" s="113">
        <f t="shared" si="21922"/>
        <v>0</v>
      </c>
      <c r="AA1134" s="113">
        <f t="shared" si="21922"/>
        <v>0</v>
      </c>
      <c r="AB1134" s="113">
        <f t="shared" si="21922"/>
        <v>0</v>
      </c>
      <c r="AC1134" s="113">
        <f t="shared" si="21922"/>
        <v>0</v>
      </c>
      <c r="AD1134" s="113">
        <f t="shared" si="21922"/>
        <v>0</v>
      </c>
      <c r="AE1134" s="113">
        <f t="shared" si="21922"/>
        <v>0</v>
      </c>
      <c r="AF1134" s="113">
        <f t="shared" si="21922"/>
        <v>0</v>
      </c>
      <c r="AG1134" s="113">
        <f t="shared" si="21922"/>
        <v>0</v>
      </c>
      <c r="AH1134" s="113">
        <f t="shared" ref="AH1134:AK1134" si="21923">AH1132/$F1132</f>
        <v>0</v>
      </c>
      <c r="AI1134" s="113">
        <f t="shared" si="21923"/>
        <v>0</v>
      </c>
      <c r="AJ1134" s="113">
        <f t="shared" si="21923"/>
        <v>0</v>
      </c>
      <c r="AK1134" s="113">
        <f t="shared" si="21923"/>
        <v>0</v>
      </c>
      <c r="AL1134" s="113">
        <f t="shared" ref="AL1134:AT1134" si="21924">AL1132/$F1132</f>
        <v>0</v>
      </c>
      <c r="AM1134" s="113">
        <f t="shared" si="21924"/>
        <v>0</v>
      </c>
      <c r="AN1134" s="113">
        <f t="shared" si="21924"/>
        <v>0</v>
      </c>
      <c r="AO1134" s="113">
        <f t="shared" si="21924"/>
        <v>0</v>
      </c>
      <c r="AP1134" s="113">
        <f t="shared" si="21924"/>
        <v>0</v>
      </c>
      <c r="AQ1134" s="113">
        <f t="shared" si="21924"/>
        <v>0</v>
      </c>
      <c r="AR1134" s="113">
        <f t="shared" si="21924"/>
        <v>0</v>
      </c>
      <c r="AS1134" s="113">
        <f t="shared" si="21924"/>
        <v>0</v>
      </c>
      <c r="AT1134" s="113">
        <f t="shared" si="21924"/>
        <v>0</v>
      </c>
      <c r="AU1134" s="113">
        <f t="shared" ref="AU1134:AX1134" si="21925">AU1132/$F1132</f>
        <v>0</v>
      </c>
      <c r="AV1134" s="113">
        <f t="shared" si="21925"/>
        <v>0</v>
      </c>
      <c r="AW1134" s="113">
        <f t="shared" si="21925"/>
        <v>0</v>
      </c>
      <c r="AX1134" s="113">
        <f t="shared" si="21925"/>
        <v>0</v>
      </c>
      <c r="AY1134" s="113">
        <f t="shared" ref="AY1134:BC1134" si="21926">AY1132/$F1132</f>
        <v>0</v>
      </c>
      <c r="AZ1134" s="113">
        <f t="shared" si="21926"/>
        <v>0</v>
      </c>
      <c r="BA1134" s="113">
        <f t="shared" si="21926"/>
        <v>0</v>
      </c>
      <c r="BB1134" s="113">
        <f t="shared" si="21926"/>
        <v>0</v>
      </c>
      <c r="BC1134" s="113">
        <f t="shared" si="21926"/>
        <v>0</v>
      </c>
      <c r="BD1134" s="113">
        <f t="shared" ref="BD1134:BG1134" si="21927">BD1132/$F1132</f>
        <v>0</v>
      </c>
      <c r="BE1134" s="113">
        <f t="shared" si="21927"/>
        <v>0</v>
      </c>
      <c r="BF1134" s="113">
        <f t="shared" si="21927"/>
        <v>0</v>
      </c>
      <c r="BG1134" s="113">
        <f t="shared" si="21927"/>
        <v>0</v>
      </c>
      <c r="BH1134" s="113">
        <f t="shared" ref="BH1134:BK1134" si="21928">BH1132/$F1132</f>
        <v>0</v>
      </c>
      <c r="BI1134" s="113">
        <f t="shared" si="21928"/>
        <v>0</v>
      </c>
      <c r="BJ1134" s="113">
        <f t="shared" si="21928"/>
        <v>0</v>
      </c>
      <c r="BK1134" s="113">
        <f t="shared" si="21928"/>
        <v>0</v>
      </c>
      <c r="BL1134" s="113">
        <f t="shared" ref="BL1134:BP1134" si="21929">BL1132/$F1132</f>
        <v>0</v>
      </c>
      <c r="BM1134" s="113">
        <f t="shared" si="21929"/>
        <v>0</v>
      </c>
      <c r="BN1134" s="113">
        <f t="shared" si="21929"/>
        <v>0</v>
      </c>
      <c r="BO1134" s="113">
        <f t="shared" si="21929"/>
        <v>0</v>
      </c>
      <c r="BP1134" s="113">
        <f t="shared" si="21929"/>
        <v>0.2</v>
      </c>
      <c r="BQ1134" s="113">
        <f t="shared" ref="BQ1134:BT1134" si="21930">BQ1132/$F1132</f>
        <v>0.2</v>
      </c>
      <c r="BR1134" s="113">
        <f t="shared" si="21930"/>
        <v>0.2</v>
      </c>
      <c r="BS1134" s="113">
        <f t="shared" si="21930"/>
        <v>0.2</v>
      </c>
      <c r="BT1134" s="113">
        <f t="shared" si="21930"/>
        <v>0.2</v>
      </c>
      <c r="BU1134" s="113">
        <f t="shared" ref="BU1134:BX1134" si="21931">BU1132/$F1132</f>
        <v>0</v>
      </c>
      <c r="BV1134" s="113">
        <f t="shared" si="21931"/>
        <v>0</v>
      </c>
      <c r="BW1134" s="113">
        <f t="shared" si="21931"/>
        <v>0</v>
      </c>
      <c r="BX1134" s="113">
        <f t="shared" si="21931"/>
        <v>0</v>
      </c>
      <c r="BY1134" s="113">
        <f t="shared" ref="BY1134:CC1134" si="21932">BY1132/$F1132</f>
        <v>0</v>
      </c>
      <c r="BZ1134" s="113">
        <f t="shared" si="21932"/>
        <v>0</v>
      </c>
      <c r="CA1134" s="113">
        <f t="shared" si="21932"/>
        <v>0</v>
      </c>
      <c r="CB1134" s="113">
        <f t="shared" si="21932"/>
        <v>0</v>
      </c>
      <c r="CC1134" s="113">
        <f t="shared" si="21932"/>
        <v>0</v>
      </c>
      <c r="CD1134" s="113">
        <f t="shared" ref="CD1134:CG1134" si="21933">CD1132/$F1132</f>
        <v>0</v>
      </c>
      <c r="CE1134" s="113"/>
      <c r="CF1134" s="113">
        <f t="shared" si="21933"/>
        <v>0</v>
      </c>
      <c r="CG1134" s="113">
        <f t="shared" si="21933"/>
        <v>0</v>
      </c>
      <c r="CH1134" s="114">
        <f>IF(C1132="","",100%-SUM(G1134:CG1134))</f>
        <v>0</v>
      </c>
      <c r="CI1134" s="115">
        <f>IF(C1132="","",SUM(G1134:CG1134))</f>
        <v>1</v>
      </c>
      <c r="CJ1134" s="67" t="b">
        <f>IF(C1132="","",SUM(G1134:CG1134)=CI1134)</f>
        <v>1</v>
      </c>
    </row>
    <row r="1135" spans="1:88" s="5" customFormat="1" ht="22.05" customHeight="1" x14ac:dyDescent="0.3">
      <c r="A1135" s="171" t="s">
        <v>795</v>
      </c>
      <c r="B1135" s="155" t="s">
        <v>796</v>
      </c>
      <c r="C1135" s="168" t="s">
        <v>354</v>
      </c>
      <c r="D1135" s="158">
        <v>183</v>
      </c>
      <c r="E1135" s="161">
        <v>456518</v>
      </c>
      <c r="F1135" s="164">
        <f t="shared" si="21855"/>
        <v>83542794</v>
      </c>
      <c r="G1135" s="108">
        <v>0</v>
      </c>
      <c r="H1135" s="108"/>
      <c r="I1135" s="108"/>
      <c r="J1135" s="108"/>
      <c r="K1135" s="108"/>
      <c r="L1135" s="108"/>
      <c r="M1135" s="108"/>
      <c r="N1135" s="108"/>
      <c r="O1135" s="108"/>
      <c r="P1135" s="108"/>
      <c r="Q1135" s="108"/>
      <c r="R1135" s="108"/>
      <c r="S1135" s="108"/>
      <c r="T1135" s="108"/>
      <c r="U1135" s="108"/>
      <c r="V1135" s="108"/>
      <c r="W1135" s="108"/>
      <c r="X1135" s="108"/>
      <c r="Y1135" s="108"/>
      <c r="Z1135" s="108"/>
      <c r="AA1135" s="108"/>
      <c r="AB1135" s="108"/>
      <c r="AC1135" s="108"/>
      <c r="AD1135" s="108"/>
      <c r="AE1135" s="108"/>
      <c r="AF1135" s="108"/>
      <c r="AG1135" s="108"/>
      <c r="AH1135" s="108"/>
      <c r="AI1135" s="108"/>
      <c r="AJ1135" s="108"/>
      <c r="AK1135" s="108"/>
      <c r="AL1135" s="108"/>
      <c r="AM1135" s="108"/>
      <c r="AN1135" s="108"/>
      <c r="AO1135" s="108"/>
      <c r="AP1135" s="108"/>
      <c r="AQ1135" s="108"/>
      <c r="AR1135" s="108"/>
      <c r="AS1135" s="108"/>
      <c r="AT1135" s="108"/>
      <c r="AU1135" s="108"/>
      <c r="AV1135" s="108"/>
      <c r="AW1135" s="108"/>
      <c r="AX1135" s="108"/>
      <c r="AY1135" s="108"/>
      <c r="AZ1135" s="108"/>
      <c r="BA1135" s="108"/>
      <c r="BB1135" s="108"/>
      <c r="BC1135" s="108"/>
      <c r="BD1135" s="108"/>
      <c r="BE1135" s="108"/>
      <c r="BF1135" s="108"/>
      <c r="BG1135" s="108"/>
      <c r="BH1135" s="108"/>
      <c r="BI1135" s="108"/>
      <c r="BJ1135" s="108"/>
      <c r="BK1135" s="108"/>
      <c r="BL1135" s="108"/>
      <c r="BM1135" s="108"/>
      <c r="BN1135" s="108"/>
      <c r="BO1135" s="108"/>
      <c r="BP1135" s="108"/>
      <c r="BQ1135" s="108"/>
      <c r="BR1135" s="108"/>
      <c r="BS1135" s="108"/>
      <c r="BT1135" s="108">
        <f>ROUND($F1135/5,0)</f>
        <v>16708559</v>
      </c>
      <c r="BU1135" s="108">
        <f>ROUNDDOWN($F1135/5,0)</f>
        <v>16708558</v>
      </c>
      <c r="BV1135" s="108">
        <f t="shared" ref="BV1135:BX1135" si="21934">ROUND($F1135/5,0)</f>
        <v>16708559</v>
      </c>
      <c r="BW1135" s="108">
        <f t="shared" si="21934"/>
        <v>16708559</v>
      </c>
      <c r="BX1135" s="108">
        <f t="shared" si="21934"/>
        <v>16708559</v>
      </c>
      <c r="BY1135" s="108"/>
      <c r="BZ1135" s="108"/>
      <c r="CA1135" s="108"/>
      <c r="CB1135" s="108"/>
      <c r="CC1135" s="108"/>
      <c r="CD1135" s="108"/>
      <c r="CE1135" s="108"/>
      <c r="CF1135" s="108"/>
      <c r="CG1135" s="108"/>
      <c r="CH1135" s="109">
        <f>IF(C1135="","",F1135-SUM(G1135:CG1135))</f>
        <v>0</v>
      </c>
      <c r="CI1135" s="107">
        <f>IF(C1135="","",SUM(G1135:CG1135))</f>
        <v>83542794</v>
      </c>
      <c r="CJ1135" s="67" t="b">
        <f>IF(C1135="","",F1135=CI1135)</f>
        <v>1</v>
      </c>
    </row>
    <row r="1136" spans="1:88" s="5" customFormat="1" ht="22.05" customHeight="1" x14ac:dyDescent="0.3">
      <c r="A1136" s="172"/>
      <c r="B1136" s="156"/>
      <c r="C1136" s="169"/>
      <c r="D1136" s="159"/>
      <c r="E1136" s="162"/>
      <c r="F1136" s="165"/>
      <c r="G1136" s="110">
        <v>0</v>
      </c>
      <c r="H1136" s="110"/>
      <c r="I1136" s="110"/>
      <c r="J1136" s="110"/>
      <c r="K1136" s="110"/>
      <c r="L1136" s="110"/>
      <c r="M1136" s="110"/>
      <c r="N1136" s="110"/>
      <c r="O1136" s="110"/>
      <c r="P1136" s="110"/>
      <c r="Q1136" s="110"/>
      <c r="R1136" s="110"/>
      <c r="S1136" s="110"/>
      <c r="T1136" s="110"/>
      <c r="U1136" s="110">
        <f t="shared" ref="U1136" si="21935">ROUND(U1135/$E1135,2)</f>
        <v>0</v>
      </c>
      <c r="V1136" s="110">
        <f t="shared" ref="V1136" si="21936">ROUND(V1135/$E1135,2)</f>
        <v>0</v>
      </c>
      <c r="W1136" s="110">
        <f t="shared" ref="W1136" si="21937">ROUND(W1135/$E1135,2)</f>
        <v>0</v>
      </c>
      <c r="X1136" s="110">
        <f t="shared" ref="X1136" si="21938">ROUND(X1135/$E1135,2)</f>
        <v>0</v>
      </c>
      <c r="Y1136" s="110">
        <f t="shared" ref="Y1136" si="21939">ROUND(Y1135/$E1135,2)</f>
        <v>0</v>
      </c>
      <c r="Z1136" s="110">
        <f t="shared" ref="Z1136" si="21940">ROUND(Z1135/$E1135,2)</f>
        <v>0</v>
      </c>
      <c r="AA1136" s="110">
        <f t="shared" ref="AA1136" si="21941">ROUND(AA1135/$E1135,2)</f>
        <v>0</v>
      </c>
      <c r="AB1136" s="110">
        <f t="shared" ref="AB1136" si="21942">ROUND(AB1135/$E1135,2)</f>
        <v>0</v>
      </c>
      <c r="AC1136" s="110">
        <f t="shared" ref="AC1136" si="21943">ROUND(AC1135/$E1135,2)</f>
        <v>0</v>
      </c>
      <c r="AD1136" s="110">
        <f t="shared" ref="AD1136" si="21944">ROUND(AD1135/$E1135,2)</f>
        <v>0</v>
      </c>
      <c r="AE1136" s="110">
        <f t="shared" ref="AE1136" si="21945">ROUND(AE1135/$E1135,2)</f>
        <v>0</v>
      </c>
      <c r="AF1136" s="110">
        <f t="shared" ref="AF1136" si="21946">ROUND(AF1135/$E1135,2)</f>
        <v>0</v>
      </c>
      <c r="AG1136" s="110">
        <f t="shared" ref="AG1136" si="21947">ROUND(AG1135/$E1135,2)</f>
        <v>0</v>
      </c>
      <c r="AH1136" s="110">
        <f t="shared" ref="AH1136" si="21948">ROUND(AH1135/$E1135,2)</f>
        <v>0</v>
      </c>
      <c r="AI1136" s="110">
        <f t="shared" ref="AI1136" si="21949">ROUND(AI1135/$E1135,2)</f>
        <v>0</v>
      </c>
      <c r="AJ1136" s="110">
        <f t="shared" ref="AJ1136" si="21950">ROUND(AJ1135/$E1135,2)</f>
        <v>0</v>
      </c>
      <c r="AK1136" s="110">
        <f t="shared" ref="AK1136" si="21951">ROUND(AK1135/$E1135,2)</f>
        <v>0</v>
      </c>
      <c r="AL1136" s="110">
        <f t="shared" ref="AL1136" si="21952">ROUND(AL1135/$E1135,2)</f>
        <v>0</v>
      </c>
      <c r="AM1136" s="110">
        <f t="shared" ref="AM1136" si="21953">ROUND(AM1135/$E1135,2)</f>
        <v>0</v>
      </c>
      <c r="AN1136" s="110">
        <f t="shared" ref="AN1136" si="21954">ROUND(AN1135/$E1135,2)</f>
        <v>0</v>
      </c>
      <c r="AO1136" s="110">
        <f t="shared" ref="AO1136" si="21955">ROUND(AO1135/$E1135,2)</f>
        <v>0</v>
      </c>
      <c r="AP1136" s="110">
        <f t="shared" ref="AP1136" si="21956">ROUND(AP1135/$E1135,2)</f>
        <v>0</v>
      </c>
      <c r="AQ1136" s="110">
        <f t="shared" ref="AQ1136" si="21957">ROUND(AQ1135/$E1135,2)</f>
        <v>0</v>
      </c>
      <c r="AR1136" s="110">
        <f t="shared" ref="AR1136" si="21958">ROUND(AR1135/$E1135,2)</f>
        <v>0</v>
      </c>
      <c r="AS1136" s="110">
        <f t="shared" ref="AS1136" si="21959">ROUND(AS1135/$E1135,2)</f>
        <v>0</v>
      </c>
      <c r="AT1136" s="110">
        <f t="shared" ref="AT1136" si="21960">ROUND(AT1135/$E1135,2)</f>
        <v>0</v>
      </c>
      <c r="AU1136" s="110">
        <f t="shared" ref="AU1136" si="21961">ROUND(AU1135/$E1135,2)</f>
        <v>0</v>
      </c>
      <c r="AV1136" s="110">
        <f t="shared" ref="AV1136" si="21962">ROUND(AV1135/$E1135,2)</f>
        <v>0</v>
      </c>
      <c r="AW1136" s="110">
        <f t="shared" ref="AW1136" si="21963">ROUND(AW1135/$E1135,2)</f>
        <v>0</v>
      </c>
      <c r="AX1136" s="110">
        <f t="shared" ref="AX1136" si="21964">ROUND(AX1135/$E1135,2)</f>
        <v>0</v>
      </c>
      <c r="AY1136" s="110">
        <f t="shared" ref="AY1136" si="21965">ROUND(AY1135/$E1135,2)</f>
        <v>0</v>
      </c>
      <c r="AZ1136" s="110">
        <f t="shared" ref="AZ1136" si="21966">ROUND(AZ1135/$E1135,2)</f>
        <v>0</v>
      </c>
      <c r="BA1136" s="110">
        <f t="shared" ref="BA1136" si="21967">ROUND(BA1135/$E1135,2)</f>
        <v>0</v>
      </c>
      <c r="BB1136" s="110">
        <f t="shared" ref="BB1136" si="21968">ROUND(BB1135/$E1135,2)</f>
        <v>0</v>
      </c>
      <c r="BC1136" s="110">
        <f t="shared" ref="BC1136" si="21969">ROUND(BC1135/$E1135,2)</f>
        <v>0</v>
      </c>
      <c r="BD1136" s="110">
        <f t="shared" ref="BD1136" si="21970">ROUND(BD1135/$E1135,2)</f>
        <v>0</v>
      </c>
      <c r="BE1136" s="110">
        <f t="shared" ref="BE1136" si="21971">ROUND(BE1135/$E1135,2)</f>
        <v>0</v>
      </c>
      <c r="BF1136" s="110">
        <f t="shared" ref="BF1136" si="21972">ROUND(BF1135/$E1135,2)</f>
        <v>0</v>
      </c>
      <c r="BG1136" s="110">
        <f t="shared" ref="BG1136" si="21973">ROUND(BG1135/$E1135,2)</f>
        <v>0</v>
      </c>
      <c r="BH1136" s="110">
        <f t="shared" ref="BH1136" si="21974">ROUND(BH1135/$E1135,2)</f>
        <v>0</v>
      </c>
      <c r="BI1136" s="110">
        <f t="shared" ref="BI1136" si="21975">ROUND(BI1135/$E1135,2)</f>
        <v>0</v>
      </c>
      <c r="BJ1136" s="110">
        <f t="shared" ref="BJ1136" si="21976">ROUND(BJ1135/$E1135,2)</f>
        <v>0</v>
      </c>
      <c r="BK1136" s="110">
        <f t="shared" ref="BK1136" si="21977">ROUND(BK1135/$E1135,2)</f>
        <v>0</v>
      </c>
      <c r="BL1136" s="110">
        <f t="shared" ref="BL1136" si="21978">ROUND(BL1135/$E1135,2)</f>
        <v>0</v>
      </c>
      <c r="BM1136" s="110">
        <f t="shared" ref="BM1136" si="21979">ROUND(BM1135/$E1135,2)</f>
        <v>0</v>
      </c>
      <c r="BN1136" s="110">
        <f t="shared" ref="BN1136" si="21980">ROUND(BN1135/$E1135,2)</f>
        <v>0</v>
      </c>
      <c r="BO1136" s="110">
        <f t="shared" ref="BO1136" si="21981">ROUND(BO1135/$E1135,2)</f>
        <v>0</v>
      </c>
      <c r="BP1136" s="110">
        <f t="shared" ref="BP1136" si="21982">ROUND(BP1135/$E1135,2)</f>
        <v>0</v>
      </c>
      <c r="BQ1136" s="110">
        <f t="shared" ref="BQ1136" si="21983">ROUND(BQ1135/$E1135,2)</f>
        <v>0</v>
      </c>
      <c r="BR1136" s="110">
        <f t="shared" ref="BR1136" si="21984">ROUND(BR1135/$E1135,2)</f>
        <v>0</v>
      </c>
      <c r="BS1136" s="110">
        <f t="shared" ref="BS1136" si="21985">ROUND(BS1135/$E1135,2)</f>
        <v>0</v>
      </c>
      <c r="BT1136" s="110">
        <f t="shared" ref="BT1136" si="21986">ROUND(BT1135/$E1135,2)</f>
        <v>36.6</v>
      </c>
      <c r="BU1136" s="110">
        <f t="shared" ref="BU1136" si="21987">ROUND(BU1135/$E1135,2)</f>
        <v>36.6</v>
      </c>
      <c r="BV1136" s="110">
        <f t="shared" ref="BV1136" si="21988">ROUND(BV1135/$E1135,2)</f>
        <v>36.6</v>
      </c>
      <c r="BW1136" s="110">
        <f t="shared" ref="BW1136" si="21989">ROUND(BW1135/$E1135,2)</f>
        <v>36.6</v>
      </c>
      <c r="BX1136" s="110">
        <f t="shared" ref="BX1136" si="21990">ROUND(BX1135/$E1135,2)</f>
        <v>36.6</v>
      </c>
      <c r="BY1136" s="110">
        <f t="shared" ref="BY1136" si="21991">ROUND(BY1135/$E1135,2)</f>
        <v>0</v>
      </c>
      <c r="BZ1136" s="110">
        <f t="shared" ref="BZ1136" si="21992">ROUND(BZ1135/$E1135,2)</f>
        <v>0</v>
      </c>
      <c r="CA1136" s="110">
        <f t="shared" ref="CA1136" si="21993">ROUND(CA1135/$E1135,2)</f>
        <v>0</v>
      </c>
      <c r="CB1136" s="110">
        <f t="shared" ref="CB1136" si="21994">ROUND(CB1135/$E1135,2)</f>
        <v>0</v>
      </c>
      <c r="CC1136" s="110">
        <f t="shared" ref="CC1136" si="21995">ROUND(CC1135/$E1135,2)</f>
        <v>0</v>
      </c>
      <c r="CD1136" s="110">
        <f t="shared" ref="CD1136" si="21996">ROUND(CD1135/$E1135,2)</f>
        <v>0</v>
      </c>
      <c r="CE1136" s="110"/>
      <c r="CF1136" s="110">
        <f t="shared" ref="CF1136" si="21997">ROUND(CF1135/$E1135,2)</f>
        <v>0</v>
      </c>
      <c r="CG1136" s="110">
        <f t="shared" ref="CG1136" si="21998">ROUND(CG1135/$E1135,2)</f>
        <v>0</v>
      </c>
      <c r="CH1136" s="111">
        <f>IF(C1135="","",D1135-SUM(G1136:CG1136))</f>
        <v>0</v>
      </c>
      <c r="CI1136" s="112">
        <f>IF(C1135="","",SUM(G1136:CG1136))</f>
        <v>183</v>
      </c>
      <c r="CJ1136" s="67" t="b">
        <f>IF(C1135="","",D1135=CI1136)</f>
        <v>1</v>
      </c>
    </row>
    <row r="1137" spans="1:88" s="5" customFormat="1" ht="22.05" customHeight="1" x14ac:dyDescent="0.3">
      <c r="A1137" s="173"/>
      <c r="B1137" s="157"/>
      <c r="C1137" s="170"/>
      <c r="D1137" s="160"/>
      <c r="E1137" s="163"/>
      <c r="F1137" s="166"/>
      <c r="G1137" s="113">
        <v>0</v>
      </c>
      <c r="H1137" s="113"/>
      <c r="I1137" s="113"/>
      <c r="J1137" s="113"/>
      <c r="K1137" s="113"/>
      <c r="L1137" s="113"/>
      <c r="M1137" s="113"/>
      <c r="N1137" s="113"/>
      <c r="O1137" s="113"/>
      <c r="P1137" s="113"/>
      <c r="Q1137" s="113"/>
      <c r="R1137" s="113"/>
      <c r="S1137" s="113"/>
      <c r="T1137" s="113"/>
      <c r="U1137" s="113">
        <f t="shared" ref="U1137:X1137" si="21999">U1135/$F1135</f>
        <v>0</v>
      </c>
      <c r="V1137" s="113">
        <f t="shared" si="21999"/>
        <v>0</v>
      </c>
      <c r="W1137" s="113">
        <f t="shared" si="21999"/>
        <v>0</v>
      </c>
      <c r="X1137" s="113">
        <f t="shared" si="21999"/>
        <v>0</v>
      </c>
      <c r="Y1137" s="113">
        <f t="shared" ref="Y1137:AG1137" si="22000">Y1135/$F1135</f>
        <v>0</v>
      </c>
      <c r="Z1137" s="113">
        <f t="shared" si="22000"/>
        <v>0</v>
      </c>
      <c r="AA1137" s="113">
        <f t="shared" si="22000"/>
        <v>0</v>
      </c>
      <c r="AB1137" s="113">
        <f t="shared" si="22000"/>
        <v>0</v>
      </c>
      <c r="AC1137" s="113">
        <f t="shared" si="22000"/>
        <v>0</v>
      </c>
      <c r="AD1137" s="113">
        <f t="shared" si="22000"/>
        <v>0</v>
      </c>
      <c r="AE1137" s="113">
        <f t="shared" si="22000"/>
        <v>0</v>
      </c>
      <c r="AF1137" s="113">
        <f t="shared" si="22000"/>
        <v>0</v>
      </c>
      <c r="AG1137" s="113">
        <f t="shared" si="22000"/>
        <v>0</v>
      </c>
      <c r="AH1137" s="113">
        <f t="shared" ref="AH1137:AK1137" si="22001">AH1135/$F1135</f>
        <v>0</v>
      </c>
      <c r="AI1137" s="113">
        <f t="shared" si="22001"/>
        <v>0</v>
      </c>
      <c r="AJ1137" s="113">
        <f t="shared" si="22001"/>
        <v>0</v>
      </c>
      <c r="AK1137" s="113">
        <f t="shared" si="22001"/>
        <v>0</v>
      </c>
      <c r="AL1137" s="113">
        <f t="shared" ref="AL1137:AT1137" si="22002">AL1135/$F1135</f>
        <v>0</v>
      </c>
      <c r="AM1137" s="113">
        <f t="shared" si="22002"/>
        <v>0</v>
      </c>
      <c r="AN1137" s="113">
        <f t="shared" si="22002"/>
        <v>0</v>
      </c>
      <c r="AO1137" s="113">
        <f t="shared" si="22002"/>
        <v>0</v>
      </c>
      <c r="AP1137" s="113">
        <f t="shared" si="22002"/>
        <v>0</v>
      </c>
      <c r="AQ1137" s="113">
        <f t="shared" si="22002"/>
        <v>0</v>
      </c>
      <c r="AR1137" s="113">
        <f t="shared" si="22002"/>
        <v>0</v>
      </c>
      <c r="AS1137" s="113">
        <f t="shared" si="22002"/>
        <v>0</v>
      </c>
      <c r="AT1137" s="113">
        <f t="shared" si="22002"/>
        <v>0</v>
      </c>
      <c r="AU1137" s="113">
        <f t="shared" ref="AU1137:AX1137" si="22003">AU1135/$F1135</f>
        <v>0</v>
      </c>
      <c r="AV1137" s="113">
        <f t="shared" si="22003"/>
        <v>0</v>
      </c>
      <c r="AW1137" s="113">
        <f t="shared" si="22003"/>
        <v>0</v>
      </c>
      <c r="AX1137" s="113">
        <f t="shared" si="22003"/>
        <v>0</v>
      </c>
      <c r="AY1137" s="113">
        <f t="shared" ref="AY1137:BC1137" si="22004">AY1135/$F1135</f>
        <v>0</v>
      </c>
      <c r="AZ1137" s="113">
        <f t="shared" si="22004"/>
        <v>0</v>
      </c>
      <c r="BA1137" s="113">
        <f t="shared" si="22004"/>
        <v>0</v>
      </c>
      <c r="BB1137" s="113">
        <f t="shared" si="22004"/>
        <v>0</v>
      </c>
      <c r="BC1137" s="113">
        <f t="shared" si="22004"/>
        <v>0</v>
      </c>
      <c r="BD1137" s="113">
        <f t="shared" ref="BD1137:BG1137" si="22005">BD1135/$F1135</f>
        <v>0</v>
      </c>
      <c r="BE1137" s="113">
        <f t="shared" si="22005"/>
        <v>0</v>
      </c>
      <c r="BF1137" s="113">
        <f t="shared" si="22005"/>
        <v>0</v>
      </c>
      <c r="BG1137" s="113">
        <f t="shared" si="22005"/>
        <v>0</v>
      </c>
      <c r="BH1137" s="113">
        <f t="shared" ref="BH1137:BK1137" si="22006">BH1135/$F1135</f>
        <v>0</v>
      </c>
      <c r="BI1137" s="113">
        <f t="shared" si="22006"/>
        <v>0</v>
      </c>
      <c r="BJ1137" s="113">
        <f t="shared" si="22006"/>
        <v>0</v>
      </c>
      <c r="BK1137" s="113">
        <f t="shared" si="22006"/>
        <v>0</v>
      </c>
      <c r="BL1137" s="113">
        <f t="shared" ref="BL1137:BP1137" si="22007">BL1135/$F1135</f>
        <v>0</v>
      </c>
      <c r="BM1137" s="113">
        <f t="shared" si="22007"/>
        <v>0</v>
      </c>
      <c r="BN1137" s="113">
        <f t="shared" si="22007"/>
        <v>0</v>
      </c>
      <c r="BO1137" s="113">
        <f t="shared" si="22007"/>
        <v>0</v>
      </c>
      <c r="BP1137" s="113">
        <f t="shared" si="22007"/>
        <v>0</v>
      </c>
      <c r="BQ1137" s="113">
        <f t="shared" ref="BQ1137:BT1137" si="22008">BQ1135/$F1135</f>
        <v>0</v>
      </c>
      <c r="BR1137" s="113">
        <f t="shared" si="22008"/>
        <v>0</v>
      </c>
      <c r="BS1137" s="113">
        <f t="shared" si="22008"/>
        <v>0</v>
      </c>
      <c r="BT1137" s="113">
        <f t="shared" si="22008"/>
        <v>0.20000000239398266</v>
      </c>
      <c r="BU1137" s="113">
        <f t="shared" ref="BU1137:BX1137" si="22009">BU1135/$F1135</f>
        <v>0.19999999042406938</v>
      </c>
      <c r="BV1137" s="113">
        <f t="shared" si="22009"/>
        <v>0.20000000239398266</v>
      </c>
      <c r="BW1137" s="113">
        <f t="shared" si="22009"/>
        <v>0.20000000239398266</v>
      </c>
      <c r="BX1137" s="113">
        <f t="shared" si="22009"/>
        <v>0.20000000239398266</v>
      </c>
      <c r="BY1137" s="113">
        <f t="shared" ref="BY1137:CC1137" si="22010">BY1135/$F1135</f>
        <v>0</v>
      </c>
      <c r="BZ1137" s="113">
        <f t="shared" si="22010"/>
        <v>0</v>
      </c>
      <c r="CA1137" s="113">
        <f t="shared" si="22010"/>
        <v>0</v>
      </c>
      <c r="CB1137" s="113">
        <f t="shared" si="22010"/>
        <v>0</v>
      </c>
      <c r="CC1137" s="113">
        <f t="shared" si="22010"/>
        <v>0</v>
      </c>
      <c r="CD1137" s="113">
        <f t="shared" ref="CD1137:CG1137" si="22011">CD1135/$F1135</f>
        <v>0</v>
      </c>
      <c r="CE1137" s="113"/>
      <c r="CF1137" s="113">
        <f t="shared" si="22011"/>
        <v>0</v>
      </c>
      <c r="CG1137" s="113">
        <f t="shared" si="22011"/>
        <v>0</v>
      </c>
      <c r="CH1137" s="114">
        <f>IF(C1135="","",100%-SUM(G1137:CG1137))</f>
        <v>0</v>
      </c>
      <c r="CI1137" s="115">
        <f>IF(C1135="","",SUM(G1137:CG1137))</f>
        <v>1</v>
      </c>
      <c r="CJ1137" s="67" t="b">
        <f>IF(C1135="","",SUM(G1137:CG1137)=CI1137)</f>
        <v>1</v>
      </c>
    </row>
    <row r="1138" spans="1:88" s="5" customFormat="1" ht="22.05" customHeight="1" x14ac:dyDescent="0.3">
      <c r="A1138" s="171" t="s">
        <v>797</v>
      </c>
      <c r="B1138" s="155" t="s">
        <v>798</v>
      </c>
      <c r="C1138" s="168" t="s">
        <v>354</v>
      </c>
      <c r="D1138" s="158">
        <v>8</v>
      </c>
      <c r="E1138" s="161">
        <v>456518</v>
      </c>
      <c r="F1138" s="164">
        <f t="shared" si="21855"/>
        <v>3652144</v>
      </c>
      <c r="G1138" s="108">
        <v>0</v>
      </c>
      <c r="H1138" s="108"/>
      <c r="I1138" s="108"/>
      <c r="J1138" s="108"/>
      <c r="K1138" s="108"/>
      <c r="L1138" s="108"/>
      <c r="M1138" s="108"/>
      <c r="N1138" s="108"/>
      <c r="O1138" s="108"/>
      <c r="P1138" s="108"/>
      <c r="Q1138" s="108"/>
      <c r="R1138" s="108"/>
      <c r="S1138" s="108"/>
      <c r="T1138" s="108"/>
      <c r="U1138" s="108"/>
      <c r="V1138" s="108"/>
      <c r="W1138" s="108"/>
      <c r="X1138" s="108"/>
      <c r="Y1138" s="108"/>
      <c r="Z1138" s="108"/>
      <c r="AA1138" s="108"/>
      <c r="AB1138" s="108"/>
      <c r="AC1138" s="108"/>
      <c r="AD1138" s="108"/>
      <c r="AE1138" s="108"/>
      <c r="AF1138" s="108"/>
      <c r="AG1138" s="108"/>
      <c r="AH1138" s="108"/>
      <c r="AI1138" s="108"/>
      <c r="AJ1138" s="108"/>
      <c r="AK1138" s="108"/>
      <c r="AL1138" s="108"/>
      <c r="AM1138" s="108"/>
      <c r="AN1138" s="108"/>
      <c r="AO1138" s="108"/>
      <c r="AP1138" s="108"/>
      <c r="AQ1138" s="108"/>
      <c r="AR1138" s="108"/>
      <c r="AS1138" s="108"/>
      <c r="AT1138" s="108"/>
      <c r="AU1138" s="108"/>
      <c r="AV1138" s="108"/>
      <c r="AW1138" s="108"/>
      <c r="AX1138" s="108"/>
      <c r="AY1138" s="108"/>
      <c r="AZ1138" s="108"/>
      <c r="BA1138" s="108"/>
      <c r="BB1138" s="108"/>
      <c r="BC1138" s="108"/>
      <c r="BD1138" s="108"/>
      <c r="BE1138" s="108"/>
      <c r="BF1138" s="108"/>
      <c r="BG1138" s="108"/>
      <c r="BH1138" s="108"/>
      <c r="BI1138" s="108"/>
      <c r="BJ1138" s="108"/>
      <c r="BK1138" s="108"/>
      <c r="BL1138" s="108"/>
      <c r="BM1138" s="108"/>
      <c r="BN1138" s="108"/>
      <c r="BO1138" s="108"/>
      <c r="BP1138" s="108"/>
      <c r="BQ1138" s="108"/>
      <c r="BR1138" s="108"/>
      <c r="BS1138" s="108"/>
      <c r="BT1138" s="108">
        <f>ROUND($F1138/5,0)</f>
        <v>730429</v>
      </c>
      <c r="BU1138" s="108">
        <f>ROUNDDOWN($F1138/5,0)</f>
        <v>730428</v>
      </c>
      <c r="BV1138" s="108">
        <f t="shared" ref="BV1138:BX1138" si="22012">ROUND($F1138/5,0)</f>
        <v>730429</v>
      </c>
      <c r="BW1138" s="108">
        <f t="shared" si="22012"/>
        <v>730429</v>
      </c>
      <c r="BX1138" s="108">
        <f t="shared" si="22012"/>
        <v>730429</v>
      </c>
      <c r="BY1138" s="108"/>
      <c r="BZ1138" s="108"/>
      <c r="CA1138" s="108"/>
      <c r="CB1138" s="108"/>
      <c r="CC1138" s="108"/>
      <c r="CD1138" s="108"/>
      <c r="CE1138" s="108"/>
      <c r="CF1138" s="108"/>
      <c r="CG1138" s="108"/>
      <c r="CH1138" s="109">
        <f>IF(C1138="","",F1138-SUM(G1138:CG1138))</f>
        <v>0</v>
      </c>
      <c r="CI1138" s="107">
        <f>IF(C1138="","",SUM(G1138:CG1138))</f>
        <v>3652144</v>
      </c>
      <c r="CJ1138" s="67" t="b">
        <f>IF(C1138="","",F1138=CI1138)</f>
        <v>1</v>
      </c>
    </row>
    <row r="1139" spans="1:88" s="5" customFormat="1" ht="22.05" customHeight="1" x14ac:dyDescent="0.3">
      <c r="A1139" s="172"/>
      <c r="B1139" s="156"/>
      <c r="C1139" s="169"/>
      <c r="D1139" s="159"/>
      <c r="E1139" s="162"/>
      <c r="F1139" s="165"/>
      <c r="G1139" s="110">
        <v>0</v>
      </c>
      <c r="H1139" s="110"/>
      <c r="I1139" s="110"/>
      <c r="J1139" s="110"/>
      <c r="K1139" s="110"/>
      <c r="L1139" s="110"/>
      <c r="M1139" s="110"/>
      <c r="N1139" s="110"/>
      <c r="O1139" s="110"/>
      <c r="P1139" s="110"/>
      <c r="Q1139" s="110"/>
      <c r="R1139" s="110"/>
      <c r="S1139" s="110"/>
      <c r="T1139" s="110"/>
      <c r="U1139" s="110">
        <f t="shared" ref="U1139" si="22013">ROUND(U1138/$E1138,2)</f>
        <v>0</v>
      </c>
      <c r="V1139" s="110">
        <f t="shared" ref="V1139" si="22014">ROUND(V1138/$E1138,2)</f>
        <v>0</v>
      </c>
      <c r="W1139" s="110">
        <f t="shared" ref="W1139" si="22015">ROUND(W1138/$E1138,2)</f>
        <v>0</v>
      </c>
      <c r="X1139" s="110">
        <f t="shared" ref="X1139" si="22016">ROUND(X1138/$E1138,2)</f>
        <v>0</v>
      </c>
      <c r="Y1139" s="110">
        <f t="shared" ref="Y1139" si="22017">ROUND(Y1138/$E1138,2)</f>
        <v>0</v>
      </c>
      <c r="Z1139" s="110">
        <f t="shared" ref="Z1139" si="22018">ROUND(Z1138/$E1138,2)</f>
        <v>0</v>
      </c>
      <c r="AA1139" s="110">
        <f t="shared" ref="AA1139" si="22019">ROUND(AA1138/$E1138,2)</f>
        <v>0</v>
      </c>
      <c r="AB1139" s="110">
        <f t="shared" ref="AB1139" si="22020">ROUND(AB1138/$E1138,2)</f>
        <v>0</v>
      </c>
      <c r="AC1139" s="110">
        <f t="shared" ref="AC1139" si="22021">ROUND(AC1138/$E1138,2)</f>
        <v>0</v>
      </c>
      <c r="AD1139" s="110">
        <f t="shared" ref="AD1139" si="22022">ROUND(AD1138/$E1138,2)</f>
        <v>0</v>
      </c>
      <c r="AE1139" s="110">
        <f t="shared" ref="AE1139" si="22023">ROUND(AE1138/$E1138,2)</f>
        <v>0</v>
      </c>
      <c r="AF1139" s="110">
        <f t="shared" ref="AF1139" si="22024">ROUND(AF1138/$E1138,2)</f>
        <v>0</v>
      </c>
      <c r="AG1139" s="110">
        <f t="shared" ref="AG1139" si="22025">ROUND(AG1138/$E1138,2)</f>
        <v>0</v>
      </c>
      <c r="AH1139" s="110">
        <f t="shared" ref="AH1139" si="22026">ROUND(AH1138/$E1138,2)</f>
        <v>0</v>
      </c>
      <c r="AI1139" s="110">
        <f t="shared" ref="AI1139" si="22027">ROUND(AI1138/$E1138,2)</f>
        <v>0</v>
      </c>
      <c r="AJ1139" s="110">
        <f t="shared" ref="AJ1139" si="22028">ROUND(AJ1138/$E1138,2)</f>
        <v>0</v>
      </c>
      <c r="AK1139" s="110">
        <f t="shared" ref="AK1139" si="22029">ROUND(AK1138/$E1138,2)</f>
        <v>0</v>
      </c>
      <c r="AL1139" s="110">
        <f t="shared" ref="AL1139" si="22030">ROUND(AL1138/$E1138,2)</f>
        <v>0</v>
      </c>
      <c r="AM1139" s="110">
        <f t="shared" ref="AM1139" si="22031">ROUND(AM1138/$E1138,2)</f>
        <v>0</v>
      </c>
      <c r="AN1139" s="110">
        <f t="shared" ref="AN1139" si="22032">ROUND(AN1138/$E1138,2)</f>
        <v>0</v>
      </c>
      <c r="AO1139" s="110">
        <f t="shared" ref="AO1139" si="22033">ROUND(AO1138/$E1138,2)</f>
        <v>0</v>
      </c>
      <c r="AP1139" s="110">
        <f t="shared" ref="AP1139" si="22034">ROUND(AP1138/$E1138,2)</f>
        <v>0</v>
      </c>
      <c r="AQ1139" s="110">
        <f t="shared" ref="AQ1139" si="22035">ROUND(AQ1138/$E1138,2)</f>
        <v>0</v>
      </c>
      <c r="AR1139" s="110">
        <f t="shared" ref="AR1139" si="22036">ROUND(AR1138/$E1138,2)</f>
        <v>0</v>
      </c>
      <c r="AS1139" s="110">
        <f t="shared" ref="AS1139" si="22037">ROUND(AS1138/$E1138,2)</f>
        <v>0</v>
      </c>
      <c r="AT1139" s="110">
        <f t="shared" ref="AT1139" si="22038">ROUND(AT1138/$E1138,2)</f>
        <v>0</v>
      </c>
      <c r="AU1139" s="110">
        <f t="shared" ref="AU1139" si="22039">ROUND(AU1138/$E1138,2)</f>
        <v>0</v>
      </c>
      <c r="AV1139" s="110">
        <f t="shared" ref="AV1139" si="22040">ROUND(AV1138/$E1138,2)</f>
        <v>0</v>
      </c>
      <c r="AW1139" s="110">
        <f t="shared" ref="AW1139" si="22041">ROUND(AW1138/$E1138,2)</f>
        <v>0</v>
      </c>
      <c r="AX1139" s="110">
        <f t="shared" ref="AX1139" si="22042">ROUND(AX1138/$E1138,2)</f>
        <v>0</v>
      </c>
      <c r="AY1139" s="110">
        <f t="shared" ref="AY1139" si="22043">ROUND(AY1138/$E1138,2)</f>
        <v>0</v>
      </c>
      <c r="AZ1139" s="110">
        <f t="shared" ref="AZ1139" si="22044">ROUND(AZ1138/$E1138,2)</f>
        <v>0</v>
      </c>
      <c r="BA1139" s="110">
        <f t="shared" ref="BA1139" si="22045">ROUND(BA1138/$E1138,2)</f>
        <v>0</v>
      </c>
      <c r="BB1139" s="110">
        <f t="shared" ref="BB1139" si="22046">ROUND(BB1138/$E1138,2)</f>
        <v>0</v>
      </c>
      <c r="BC1139" s="110">
        <f t="shared" ref="BC1139" si="22047">ROUND(BC1138/$E1138,2)</f>
        <v>0</v>
      </c>
      <c r="BD1139" s="110">
        <f t="shared" ref="BD1139" si="22048">ROUND(BD1138/$E1138,2)</f>
        <v>0</v>
      </c>
      <c r="BE1139" s="110">
        <f t="shared" ref="BE1139" si="22049">ROUND(BE1138/$E1138,2)</f>
        <v>0</v>
      </c>
      <c r="BF1139" s="110">
        <f t="shared" ref="BF1139" si="22050">ROUND(BF1138/$E1138,2)</f>
        <v>0</v>
      </c>
      <c r="BG1139" s="110">
        <f t="shared" ref="BG1139" si="22051">ROUND(BG1138/$E1138,2)</f>
        <v>0</v>
      </c>
      <c r="BH1139" s="110">
        <f t="shared" ref="BH1139" si="22052">ROUND(BH1138/$E1138,2)</f>
        <v>0</v>
      </c>
      <c r="BI1139" s="110">
        <f t="shared" ref="BI1139" si="22053">ROUND(BI1138/$E1138,2)</f>
        <v>0</v>
      </c>
      <c r="BJ1139" s="110">
        <f t="shared" ref="BJ1139" si="22054">ROUND(BJ1138/$E1138,2)</f>
        <v>0</v>
      </c>
      <c r="BK1139" s="110">
        <f t="shared" ref="BK1139" si="22055">ROUND(BK1138/$E1138,2)</f>
        <v>0</v>
      </c>
      <c r="BL1139" s="110">
        <f t="shared" ref="BL1139" si="22056">ROUND(BL1138/$E1138,2)</f>
        <v>0</v>
      </c>
      <c r="BM1139" s="110">
        <f t="shared" ref="BM1139" si="22057">ROUND(BM1138/$E1138,2)</f>
        <v>0</v>
      </c>
      <c r="BN1139" s="110">
        <f t="shared" ref="BN1139" si="22058">ROUND(BN1138/$E1138,2)</f>
        <v>0</v>
      </c>
      <c r="BO1139" s="110">
        <f t="shared" ref="BO1139" si="22059">ROUND(BO1138/$E1138,2)</f>
        <v>0</v>
      </c>
      <c r="BP1139" s="110">
        <f t="shared" ref="BP1139" si="22060">ROUND(BP1138/$E1138,2)</f>
        <v>0</v>
      </c>
      <c r="BQ1139" s="110">
        <f t="shared" ref="BQ1139" si="22061">ROUND(BQ1138/$E1138,2)</f>
        <v>0</v>
      </c>
      <c r="BR1139" s="110">
        <f t="shared" ref="BR1139" si="22062">ROUND(BR1138/$E1138,2)</f>
        <v>0</v>
      </c>
      <c r="BS1139" s="110">
        <f t="shared" ref="BS1139" si="22063">ROUND(BS1138/$E1138,2)</f>
        <v>0</v>
      </c>
      <c r="BT1139" s="110">
        <f t="shared" ref="BT1139" si="22064">ROUND(BT1138/$E1138,2)</f>
        <v>1.6</v>
      </c>
      <c r="BU1139" s="110">
        <f t="shared" ref="BU1139" si="22065">ROUND(BU1138/$E1138,2)</f>
        <v>1.6</v>
      </c>
      <c r="BV1139" s="110">
        <f t="shared" ref="BV1139" si="22066">ROUND(BV1138/$E1138,2)</f>
        <v>1.6</v>
      </c>
      <c r="BW1139" s="110">
        <f t="shared" ref="BW1139" si="22067">ROUND(BW1138/$E1138,2)</f>
        <v>1.6</v>
      </c>
      <c r="BX1139" s="110">
        <f t="shared" ref="BX1139" si="22068">ROUND(BX1138/$E1138,2)</f>
        <v>1.6</v>
      </c>
      <c r="BY1139" s="110">
        <f t="shared" ref="BY1139" si="22069">ROUND(BY1138/$E1138,2)</f>
        <v>0</v>
      </c>
      <c r="BZ1139" s="110">
        <f t="shared" ref="BZ1139" si="22070">ROUND(BZ1138/$E1138,2)</f>
        <v>0</v>
      </c>
      <c r="CA1139" s="110">
        <f t="shared" ref="CA1139" si="22071">ROUND(CA1138/$E1138,2)</f>
        <v>0</v>
      </c>
      <c r="CB1139" s="110">
        <f t="shared" ref="CB1139" si="22072">ROUND(CB1138/$E1138,2)</f>
        <v>0</v>
      </c>
      <c r="CC1139" s="110">
        <f t="shared" ref="CC1139" si="22073">ROUND(CC1138/$E1138,2)</f>
        <v>0</v>
      </c>
      <c r="CD1139" s="110">
        <f t="shared" ref="CD1139" si="22074">ROUND(CD1138/$E1138,2)</f>
        <v>0</v>
      </c>
      <c r="CE1139" s="110"/>
      <c r="CF1139" s="110">
        <f t="shared" ref="CF1139" si="22075">ROUND(CF1138/$E1138,2)</f>
        <v>0</v>
      </c>
      <c r="CG1139" s="110">
        <f t="shared" ref="CG1139" si="22076">ROUND(CG1138/$E1138,2)</f>
        <v>0</v>
      </c>
      <c r="CH1139" s="111">
        <f>IF(C1138="","",D1138-SUM(G1139:CG1139))</f>
        <v>0</v>
      </c>
      <c r="CI1139" s="112">
        <f>IF(C1138="","",SUM(G1139:CG1139))</f>
        <v>8</v>
      </c>
      <c r="CJ1139" s="67" t="b">
        <f>IF(C1138="","",D1138=CI1139)</f>
        <v>1</v>
      </c>
    </row>
    <row r="1140" spans="1:88" s="5" customFormat="1" ht="22.05" customHeight="1" x14ac:dyDescent="0.3">
      <c r="A1140" s="173"/>
      <c r="B1140" s="157"/>
      <c r="C1140" s="170"/>
      <c r="D1140" s="160"/>
      <c r="E1140" s="163"/>
      <c r="F1140" s="166"/>
      <c r="G1140" s="113">
        <v>0</v>
      </c>
      <c r="H1140" s="113"/>
      <c r="I1140" s="113"/>
      <c r="J1140" s="113"/>
      <c r="K1140" s="113"/>
      <c r="L1140" s="113"/>
      <c r="M1140" s="113"/>
      <c r="N1140" s="113"/>
      <c r="O1140" s="113"/>
      <c r="P1140" s="113"/>
      <c r="Q1140" s="113"/>
      <c r="R1140" s="113"/>
      <c r="S1140" s="113"/>
      <c r="T1140" s="113"/>
      <c r="U1140" s="113">
        <f t="shared" ref="U1140:X1140" si="22077">U1138/$F1138</f>
        <v>0</v>
      </c>
      <c r="V1140" s="113">
        <f t="shared" si="22077"/>
        <v>0</v>
      </c>
      <c r="W1140" s="113">
        <f t="shared" si="22077"/>
        <v>0</v>
      </c>
      <c r="X1140" s="113">
        <f t="shared" si="22077"/>
        <v>0</v>
      </c>
      <c r="Y1140" s="113">
        <f t="shared" ref="Y1140:AG1140" si="22078">Y1138/$F1138</f>
        <v>0</v>
      </c>
      <c r="Z1140" s="113">
        <f t="shared" si="22078"/>
        <v>0</v>
      </c>
      <c r="AA1140" s="113">
        <f t="shared" si="22078"/>
        <v>0</v>
      </c>
      <c r="AB1140" s="113">
        <f t="shared" si="22078"/>
        <v>0</v>
      </c>
      <c r="AC1140" s="113">
        <f t="shared" si="22078"/>
        <v>0</v>
      </c>
      <c r="AD1140" s="113">
        <f t="shared" si="22078"/>
        <v>0</v>
      </c>
      <c r="AE1140" s="113">
        <f t="shared" si="22078"/>
        <v>0</v>
      </c>
      <c r="AF1140" s="113">
        <f t="shared" si="22078"/>
        <v>0</v>
      </c>
      <c r="AG1140" s="113">
        <f t="shared" si="22078"/>
        <v>0</v>
      </c>
      <c r="AH1140" s="113">
        <f t="shared" ref="AH1140:AK1140" si="22079">AH1138/$F1138</f>
        <v>0</v>
      </c>
      <c r="AI1140" s="113">
        <f t="shared" si="22079"/>
        <v>0</v>
      </c>
      <c r="AJ1140" s="113">
        <f t="shared" si="22079"/>
        <v>0</v>
      </c>
      <c r="AK1140" s="113">
        <f t="shared" si="22079"/>
        <v>0</v>
      </c>
      <c r="AL1140" s="113">
        <f t="shared" ref="AL1140:AT1140" si="22080">AL1138/$F1138</f>
        <v>0</v>
      </c>
      <c r="AM1140" s="113">
        <f t="shared" si="22080"/>
        <v>0</v>
      </c>
      <c r="AN1140" s="113">
        <f t="shared" si="22080"/>
        <v>0</v>
      </c>
      <c r="AO1140" s="113">
        <f t="shared" si="22080"/>
        <v>0</v>
      </c>
      <c r="AP1140" s="113">
        <f t="shared" si="22080"/>
        <v>0</v>
      </c>
      <c r="AQ1140" s="113">
        <f t="shared" si="22080"/>
        <v>0</v>
      </c>
      <c r="AR1140" s="113">
        <f t="shared" si="22080"/>
        <v>0</v>
      </c>
      <c r="AS1140" s="113">
        <f t="shared" si="22080"/>
        <v>0</v>
      </c>
      <c r="AT1140" s="113">
        <f t="shared" si="22080"/>
        <v>0</v>
      </c>
      <c r="AU1140" s="113">
        <f t="shared" ref="AU1140:AX1140" si="22081">AU1138/$F1138</f>
        <v>0</v>
      </c>
      <c r="AV1140" s="113">
        <f t="shared" si="22081"/>
        <v>0</v>
      </c>
      <c r="AW1140" s="113">
        <f t="shared" si="22081"/>
        <v>0</v>
      </c>
      <c r="AX1140" s="113">
        <f t="shared" si="22081"/>
        <v>0</v>
      </c>
      <c r="AY1140" s="113">
        <f t="shared" ref="AY1140:BC1140" si="22082">AY1138/$F1138</f>
        <v>0</v>
      </c>
      <c r="AZ1140" s="113">
        <f t="shared" si="22082"/>
        <v>0</v>
      </c>
      <c r="BA1140" s="113">
        <f t="shared" si="22082"/>
        <v>0</v>
      </c>
      <c r="BB1140" s="113">
        <f t="shared" si="22082"/>
        <v>0</v>
      </c>
      <c r="BC1140" s="113">
        <f t="shared" si="22082"/>
        <v>0</v>
      </c>
      <c r="BD1140" s="113">
        <f t="shared" ref="BD1140:BG1140" si="22083">BD1138/$F1138</f>
        <v>0</v>
      </c>
      <c r="BE1140" s="113">
        <f t="shared" si="22083"/>
        <v>0</v>
      </c>
      <c r="BF1140" s="113">
        <f t="shared" si="22083"/>
        <v>0</v>
      </c>
      <c r="BG1140" s="113">
        <f t="shared" si="22083"/>
        <v>0</v>
      </c>
      <c r="BH1140" s="113">
        <f t="shared" ref="BH1140:BK1140" si="22084">BH1138/$F1138</f>
        <v>0</v>
      </c>
      <c r="BI1140" s="113">
        <f t="shared" si="22084"/>
        <v>0</v>
      </c>
      <c r="BJ1140" s="113">
        <f t="shared" si="22084"/>
        <v>0</v>
      </c>
      <c r="BK1140" s="113">
        <f t="shared" si="22084"/>
        <v>0</v>
      </c>
      <c r="BL1140" s="113">
        <f t="shared" ref="BL1140:BP1140" si="22085">BL1138/$F1138</f>
        <v>0</v>
      </c>
      <c r="BM1140" s="113">
        <f t="shared" si="22085"/>
        <v>0</v>
      </c>
      <c r="BN1140" s="113">
        <f t="shared" si="22085"/>
        <v>0</v>
      </c>
      <c r="BO1140" s="113">
        <f t="shared" si="22085"/>
        <v>0</v>
      </c>
      <c r="BP1140" s="113">
        <f t="shared" si="22085"/>
        <v>0</v>
      </c>
      <c r="BQ1140" s="113">
        <f t="shared" ref="BQ1140:BT1140" si="22086">BQ1138/$F1138</f>
        <v>0</v>
      </c>
      <c r="BR1140" s="113">
        <f t="shared" si="22086"/>
        <v>0</v>
      </c>
      <c r="BS1140" s="113">
        <f t="shared" si="22086"/>
        <v>0</v>
      </c>
      <c r="BT1140" s="113">
        <f t="shared" si="22086"/>
        <v>0.2000000547623533</v>
      </c>
      <c r="BU1140" s="113">
        <f t="shared" ref="BU1140:BX1140" si="22087">BU1138/$F1138</f>
        <v>0.19999978095058682</v>
      </c>
      <c r="BV1140" s="113">
        <f t="shared" si="22087"/>
        <v>0.2000000547623533</v>
      </c>
      <c r="BW1140" s="113">
        <f t="shared" si="22087"/>
        <v>0.2000000547623533</v>
      </c>
      <c r="BX1140" s="113">
        <f t="shared" si="22087"/>
        <v>0.2000000547623533</v>
      </c>
      <c r="BY1140" s="113">
        <f t="shared" ref="BY1140:CC1140" si="22088">BY1138/$F1138</f>
        <v>0</v>
      </c>
      <c r="BZ1140" s="113">
        <f t="shared" si="22088"/>
        <v>0</v>
      </c>
      <c r="CA1140" s="113">
        <f t="shared" si="22088"/>
        <v>0</v>
      </c>
      <c r="CB1140" s="113">
        <f t="shared" si="22088"/>
        <v>0</v>
      </c>
      <c r="CC1140" s="113">
        <f t="shared" si="22088"/>
        <v>0</v>
      </c>
      <c r="CD1140" s="113">
        <f t="shared" ref="CD1140:CG1140" si="22089">CD1138/$F1138</f>
        <v>0</v>
      </c>
      <c r="CE1140" s="113"/>
      <c r="CF1140" s="113">
        <f t="shared" si="22089"/>
        <v>0</v>
      </c>
      <c r="CG1140" s="113">
        <f t="shared" si="22089"/>
        <v>0</v>
      </c>
      <c r="CH1140" s="114">
        <f>IF(C1138="","",100%-SUM(G1140:CG1140))</f>
        <v>0</v>
      </c>
      <c r="CI1140" s="115">
        <f>IF(C1138="","",SUM(G1140:CG1140))</f>
        <v>1</v>
      </c>
      <c r="CJ1140" s="67" t="b">
        <f>IF(C1138="","",SUM(G1140:CG1140)=CI1140)</f>
        <v>1</v>
      </c>
    </row>
    <row r="1141" spans="1:88" s="5" customFormat="1" ht="22.05" customHeight="1" x14ac:dyDescent="0.3">
      <c r="A1141" s="171" t="s">
        <v>799</v>
      </c>
      <c r="B1141" s="155" t="s">
        <v>800</v>
      </c>
      <c r="C1141" s="168" t="s">
        <v>354</v>
      </c>
      <c r="D1141" s="158">
        <v>29</v>
      </c>
      <c r="E1141" s="161">
        <v>531572</v>
      </c>
      <c r="F1141" s="164">
        <f t="shared" si="21855"/>
        <v>15415588</v>
      </c>
      <c r="G1141" s="108">
        <v>0</v>
      </c>
      <c r="H1141" s="108"/>
      <c r="I1141" s="108"/>
      <c r="J1141" s="108"/>
      <c r="K1141" s="108"/>
      <c r="L1141" s="108"/>
      <c r="M1141" s="108"/>
      <c r="N1141" s="108"/>
      <c r="O1141" s="108"/>
      <c r="P1141" s="108"/>
      <c r="Q1141" s="108"/>
      <c r="R1141" s="108"/>
      <c r="S1141" s="108"/>
      <c r="T1141" s="108"/>
      <c r="U1141" s="108"/>
      <c r="V1141" s="108"/>
      <c r="W1141" s="108"/>
      <c r="X1141" s="108"/>
      <c r="Y1141" s="108"/>
      <c r="Z1141" s="108"/>
      <c r="AA1141" s="108"/>
      <c r="AB1141" s="108"/>
      <c r="AC1141" s="108"/>
      <c r="AD1141" s="108"/>
      <c r="AE1141" s="108"/>
      <c r="AF1141" s="108"/>
      <c r="AG1141" s="108"/>
      <c r="AH1141" s="108"/>
      <c r="AI1141" s="108"/>
      <c r="AJ1141" s="108"/>
      <c r="AK1141" s="108"/>
      <c r="AL1141" s="108"/>
      <c r="AM1141" s="108"/>
      <c r="AN1141" s="108"/>
      <c r="AO1141" s="108"/>
      <c r="AP1141" s="108"/>
      <c r="AQ1141" s="108"/>
      <c r="AR1141" s="108"/>
      <c r="AS1141" s="108"/>
      <c r="AT1141" s="108"/>
      <c r="AU1141" s="108"/>
      <c r="AV1141" s="108"/>
      <c r="AW1141" s="108"/>
      <c r="AX1141" s="108"/>
      <c r="AY1141" s="108"/>
      <c r="AZ1141" s="108"/>
      <c r="BA1141" s="108"/>
      <c r="BB1141" s="108"/>
      <c r="BC1141" s="108"/>
      <c r="BD1141" s="108"/>
      <c r="BE1141" s="108"/>
      <c r="BF1141" s="108"/>
      <c r="BG1141" s="108"/>
      <c r="BH1141" s="108"/>
      <c r="BI1141" s="108"/>
      <c r="BJ1141" s="108"/>
      <c r="BK1141" s="108"/>
      <c r="BL1141" s="108"/>
      <c r="BM1141" s="108"/>
      <c r="BN1141" s="108"/>
      <c r="BO1141" s="108"/>
      <c r="BP1141" s="108"/>
      <c r="BQ1141" s="108"/>
      <c r="BR1141" s="108"/>
      <c r="BS1141" s="108"/>
      <c r="BT1141" s="108">
        <f>ROUND($F1141/5,0)</f>
        <v>3083118</v>
      </c>
      <c r="BU1141" s="108">
        <f t="shared" ref="BU1141:BV1141" si="22090">ROUNDDOWN($F1141/5,0)</f>
        <v>3083117</v>
      </c>
      <c r="BV1141" s="108">
        <f t="shared" si="22090"/>
        <v>3083117</v>
      </c>
      <c r="BW1141" s="108">
        <f t="shared" ref="BW1141:BX1141" si="22091">ROUND($F1141/5,0)</f>
        <v>3083118</v>
      </c>
      <c r="BX1141" s="108">
        <f t="shared" si="22091"/>
        <v>3083118</v>
      </c>
      <c r="BY1141" s="108"/>
      <c r="BZ1141" s="108"/>
      <c r="CA1141" s="108"/>
      <c r="CB1141" s="108"/>
      <c r="CC1141" s="108"/>
      <c r="CD1141" s="108"/>
      <c r="CE1141" s="108"/>
      <c r="CF1141" s="108"/>
      <c r="CG1141" s="108"/>
      <c r="CH1141" s="109">
        <f>IF(C1141="","",F1141-SUM(G1141:CG1141))</f>
        <v>0</v>
      </c>
      <c r="CI1141" s="107">
        <f>IF(C1141="","",SUM(G1141:CG1141))</f>
        <v>15415588</v>
      </c>
      <c r="CJ1141" s="67" t="b">
        <f>IF(C1141="","",F1141=CI1141)</f>
        <v>1</v>
      </c>
    </row>
    <row r="1142" spans="1:88" s="5" customFormat="1" ht="22.05" customHeight="1" x14ac:dyDescent="0.3">
      <c r="A1142" s="172"/>
      <c r="B1142" s="156"/>
      <c r="C1142" s="169"/>
      <c r="D1142" s="159"/>
      <c r="E1142" s="162"/>
      <c r="F1142" s="165"/>
      <c r="G1142" s="110">
        <v>0</v>
      </c>
      <c r="H1142" s="110"/>
      <c r="I1142" s="110"/>
      <c r="J1142" s="110"/>
      <c r="K1142" s="110"/>
      <c r="L1142" s="110"/>
      <c r="M1142" s="110"/>
      <c r="N1142" s="110"/>
      <c r="O1142" s="110"/>
      <c r="P1142" s="110"/>
      <c r="Q1142" s="110"/>
      <c r="R1142" s="110"/>
      <c r="S1142" s="110"/>
      <c r="T1142" s="110"/>
      <c r="U1142" s="110">
        <f t="shared" ref="U1142" si="22092">ROUND(U1141/$E1141,2)</f>
        <v>0</v>
      </c>
      <c r="V1142" s="110">
        <f t="shared" ref="V1142" si="22093">ROUND(V1141/$E1141,2)</f>
        <v>0</v>
      </c>
      <c r="W1142" s="110">
        <f t="shared" ref="W1142" si="22094">ROUND(W1141/$E1141,2)</f>
        <v>0</v>
      </c>
      <c r="X1142" s="110">
        <f t="shared" ref="X1142" si="22095">ROUND(X1141/$E1141,2)</f>
        <v>0</v>
      </c>
      <c r="Y1142" s="110">
        <f t="shared" ref="Y1142" si="22096">ROUND(Y1141/$E1141,2)</f>
        <v>0</v>
      </c>
      <c r="Z1142" s="110">
        <f t="shared" ref="Z1142" si="22097">ROUND(Z1141/$E1141,2)</f>
        <v>0</v>
      </c>
      <c r="AA1142" s="110">
        <f t="shared" ref="AA1142" si="22098">ROUND(AA1141/$E1141,2)</f>
        <v>0</v>
      </c>
      <c r="AB1142" s="110">
        <f t="shared" ref="AB1142" si="22099">ROUND(AB1141/$E1141,2)</f>
        <v>0</v>
      </c>
      <c r="AC1142" s="110">
        <f t="shared" ref="AC1142" si="22100">ROUND(AC1141/$E1141,2)</f>
        <v>0</v>
      </c>
      <c r="AD1142" s="110">
        <f t="shared" ref="AD1142" si="22101">ROUND(AD1141/$E1141,2)</f>
        <v>0</v>
      </c>
      <c r="AE1142" s="110">
        <f t="shared" ref="AE1142" si="22102">ROUND(AE1141/$E1141,2)</f>
        <v>0</v>
      </c>
      <c r="AF1142" s="110">
        <f t="shared" ref="AF1142" si="22103">ROUND(AF1141/$E1141,2)</f>
        <v>0</v>
      </c>
      <c r="AG1142" s="110">
        <f t="shared" ref="AG1142" si="22104">ROUND(AG1141/$E1141,2)</f>
        <v>0</v>
      </c>
      <c r="AH1142" s="110">
        <f t="shared" ref="AH1142" si="22105">ROUND(AH1141/$E1141,2)</f>
        <v>0</v>
      </c>
      <c r="AI1142" s="110">
        <f t="shared" ref="AI1142" si="22106">ROUND(AI1141/$E1141,2)</f>
        <v>0</v>
      </c>
      <c r="AJ1142" s="110">
        <f t="shared" ref="AJ1142" si="22107">ROUND(AJ1141/$E1141,2)</f>
        <v>0</v>
      </c>
      <c r="AK1142" s="110">
        <f t="shared" ref="AK1142" si="22108">ROUND(AK1141/$E1141,2)</f>
        <v>0</v>
      </c>
      <c r="AL1142" s="110">
        <f t="shared" ref="AL1142" si="22109">ROUND(AL1141/$E1141,2)</f>
        <v>0</v>
      </c>
      <c r="AM1142" s="110">
        <f t="shared" ref="AM1142" si="22110">ROUND(AM1141/$E1141,2)</f>
        <v>0</v>
      </c>
      <c r="AN1142" s="110">
        <f t="shared" ref="AN1142" si="22111">ROUND(AN1141/$E1141,2)</f>
        <v>0</v>
      </c>
      <c r="AO1142" s="110">
        <f t="shared" ref="AO1142" si="22112">ROUND(AO1141/$E1141,2)</f>
        <v>0</v>
      </c>
      <c r="AP1142" s="110">
        <f t="shared" ref="AP1142" si="22113">ROUND(AP1141/$E1141,2)</f>
        <v>0</v>
      </c>
      <c r="AQ1142" s="110">
        <f t="shared" ref="AQ1142" si="22114">ROUND(AQ1141/$E1141,2)</f>
        <v>0</v>
      </c>
      <c r="AR1142" s="110">
        <f t="shared" ref="AR1142" si="22115">ROUND(AR1141/$E1141,2)</f>
        <v>0</v>
      </c>
      <c r="AS1142" s="110">
        <f t="shared" ref="AS1142" si="22116">ROUND(AS1141/$E1141,2)</f>
        <v>0</v>
      </c>
      <c r="AT1142" s="110">
        <f t="shared" ref="AT1142" si="22117">ROUND(AT1141/$E1141,2)</f>
        <v>0</v>
      </c>
      <c r="AU1142" s="110">
        <f t="shared" ref="AU1142" si="22118">ROUND(AU1141/$E1141,2)</f>
        <v>0</v>
      </c>
      <c r="AV1142" s="110">
        <f t="shared" ref="AV1142" si="22119">ROUND(AV1141/$E1141,2)</f>
        <v>0</v>
      </c>
      <c r="AW1142" s="110">
        <f t="shared" ref="AW1142" si="22120">ROUND(AW1141/$E1141,2)</f>
        <v>0</v>
      </c>
      <c r="AX1142" s="110">
        <f t="shared" ref="AX1142" si="22121">ROUND(AX1141/$E1141,2)</f>
        <v>0</v>
      </c>
      <c r="AY1142" s="110">
        <f t="shared" ref="AY1142" si="22122">ROUND(AY1141/$E1141,2)</f>
        <v>0</v>
      </c>
      <c r="AZ1142" s="110">
        <f t="shared" ref="AZ1142" si="22123">ROUND(AZ1141/$E1141,2)</f>
        <v>0</v>
      </c>
      <c r="BA1142" s="110">
        <f t="shared" ref="BA1142" si="22124">ROUND(BA1141/$E1141,2)</f>
        <v>0</v>
      </c>
      <c r="BB1142" s="110">
        <f t="shared" ref="BB1142" si="22125">ROUND(BB1141/$E1141,2)</f>
        <v>0</v>
      </c>
      <c r="BC1142" s="110">
        <f t="shared" ref="BC1142" si="22126">ROUND(BC1141/$E1141,2)</f>
        <v>0</v>
      </c>
      <c r="BD1142" s="110">
        <f t="shared" ref="BD1142" si="22127">ROUND(BD1141/$E1141,2)</f>
        <v>0</v>
      </c>
      <c r="BE1142" s="110">
        <f t="shared" ref="BE1142" si="22128">ROUND(BE1141/$E1141,2)</f>
        <v>0</v>
      </c>
      <c r="BF1142" s="110">
        <f t="shared" ref="BF1142" si="22129">ROUND(BF1141/$E1141,2)</f>
        <v>0</v>
      </c>
      <c r="BG1142" s="110">
        <f t="shared" ref="BG1142" si="22130">ROUND(BG1141/$E1141,2)</f>
        <v>0</v>
      </c>
      <c r="BH1142" s="110">
        <f t="shared" ref="BH1142" si="22131">ROUND(BH1141/$E1141,2)</f>
        <v>0</v>
      </c>
      <c r="BI1142" s="110">
        <f t="shared" ref="BI1142" si="22132">ROUND(BI1141/$E1141,2)</f>
        <v>0</v>
      </c>
      <c r="BJ1142" s="110">
        <f t="shared" ref="BJ1142" si="22133">ROUND(BJ1141/$E1141,2)</f>
        <v>0</v>
      </c>
      <c r="BK1142" s="110">
        <f t="shared" ref="BK1142" si="22134">ROUND(BK1141/$E1141,2)</f>
        <v>0</v>
      </c>
      <c r="BL1142" s="110">
        <f t="shared" ref="BL1142" si="22135">ROUND(BL1141/$E1141,2)</f>
        <v>0</v>
      </c>
      <c r="BM1142" s="110">
        <f t="shared" ref="BM1142" si="22136">ROUND(BM1141/$E1141,2)</f>
        <v>0</v>
      </c>
      <c r="BN1142" s="110">
        <f t="shared" ref="BN1142" si="22137">ROUND(BN1141/$E1141,2)</f>
        <v>0</v>
      </c>
      <c r="BO1142" s="110">
        <f t="shared" ref="BO1142" si="22138">ROUND(BO1141/$E1141,2)</f>
        <v>0</v>
      </c>
      <c r="BP1142" s="110">
        <f t="shared" ref="BP1142" si="22139">ROUND(BP1141/$E1141,2)</f>
        <v>0</v>
      </c>
      <c r="BQ1142" s="110">
        <f t="shared" ref="BQ1142" si="22140">ROUND(BQ1141/$E1141,2)</f>
        <v>0</v>
      </c>
      <c r="BR1142" s="110">
        <f t="shared" ref="BR1142" si="22141">ROUND(BR1141/$E1141,2)</f>
        <v>0</v>
      </c>
      <c r="BS1142" s="110">
        <f t="shared" ref="BS1142" si="22142">ROUND(BS1141/$E1141,2)</f>
        <v>0</v>
      </c>
      <c r="BT1142" s="110">
        <f t="shared" ref="BT1142" si="22143">ROUND(BT1141/$E1141,2)</f>
        <v>5.8</v>
      </c>
      <c r="BU1142" s="110">
        <f t="shared" ref="BU1142" si="22144">ROUND(BU1141/$E1141,2)</f>
        <v>5.8</v>
      </c>
      <c r="BV1142" s="110">
        <f t="shared" ref="BV1142" si="22145">ROUND(BV1141/$E1141,2)</f>
        <v>5.8</v>
      </c>
      <c r="BW1142" s="110">
        <f t="shared" ref="BW1142" si="22146">ROUND(BW1141/$E1141,2)</f>
        <v>5.8</v>
      </c>
      <c r="BX1142" s="110">
        <f t="shared" ref="BX1142" si="22147">ROUND(BX1141/$E1141,2)</f>
        <v>5.8</v>
      </c>
      <c r="BY1142" s="110">
        <f t="shared" ref="BY1142" si="22148">ROUND(BY1141/$E1141,2)</f>
        <v>0</v>
      </c>
      <c r="BZ1142" s="110">
        <f t="shared" ref="BZ1142" si="22149">ROUND(BZ1141/$E1141,2)</f>
        <v>0</v>
      </c>
      <c r="CA1142" s="110">
        <f t="shared" ref="CA1142" si="22150">ROUND(CA1141/$E1141,2)</f>
        <v>0</v>
      </c>
      <c r="CB1142" s="110">
        <f t="shared" ref="CB1142" si="22151">ROUND(CB1141/$E1141,2)</f>
        <v>0</v>
      </c>
      <c r="CC1142" s="110">
        <f t="shared" ref="CC1142" si="22152">ROUND(CC1141/$E1141,2)</f>
        <v>0</v>
      </c>
      <c r="CD1142" s="110">
        <f t="shared" ref="CD1142" si="22153">ROUND(CD1141/$E1141,2)</f>
        <v>0</v>
      </c>
      <c r="CE1142" s="110"/>
      <c r="CF1142" s="110">
        <f t="shared" ref="CF1142" si="22154">ROUND(CF1141/$E1141,2)</f>
        <v>0</v>
      </c>
      <c r="CG1142" s="110">
        <f t="shared" ref="CG1142" si="22155">ROUND(CG1141/$E1141,2)</f>
        <v>0</v>
      </c>
      <c r="CH1142" s="111">
        <f>IF(C1141="","",D1141-SUM(G1142:CG1142))</f>
        <v>0</v>
      </c>
      <c r="CI1142" s="112">
        <f>IF(C1141="","",SUM(G1142:CG1142))</f>
        <v>29</v>
      </c>
      <c r="CJ1142" s="67" t="b">
        <f>IF(C1141="","",D1141=CI1142)</f>
        <v>1</v>
      </c>
    </row>
    <row r="1143" spans="1:88" s="5" customFormat="1" ht="22.05" customHeight="1" x14ac:dyDescent="0.3">
      <c r="A1143" s="173"/>
      <c r="B1143" s="157"/>
      <c r="C1143" s="170"/>
      <c r="D1143" s="160"/>
      <c r="E1143" s="163"/>
      <c r="F1143" s="166"/>
      <c r="G1143" s="113">
        <v>0</v>
      </c>
      <c r="H1143" s="113"/>
      <c r="I1143" s="113"/>
      <c r="J1143" s="113"/>
      <c r="K1143" s="113"/>
      <c r="L1143" s="113"/>
      <c r="M1143" s="113"/>
      <c r="N1143" s="113"/>
      <c r="O1143" s="113"/>
      <c r="P1143" s="113"/>
      <c r="Q1143" s="113"/>
      <c r="R1143" s="113"/>
      <c r="S1143" s="113"/>
      <c r="T1143" s="113"/>
      <c r="U1143" s="113">
        <f t="shared" ref="U1143:X1143" si="22156">U1141/$F1141</f>
        <v>0</v>
      </c>
      <c r="V1143" s="113">
        <f t="shared" si="22156"/>
        <v>0</v>
      </c>
      <c r="W1143" s="113">
        <f t="shared" si="22156"/>
        <v>0</v>
      </c>
      <c r="X1143" s="113">
        <f t="shared" si="22156"/>
        <v>0</v>
      </c>
      <c r="Y1143" s="113">
        <f t="shared" ref="Y1143:AG1143" si="22157">Y1141/$F1141</f>
        <v>0</v>
      </c>
      <c r="Z1143" s="113">
        <f t="shared" si="22157"/>
        <v>0</v>
      </c>
      <c r="AA1143" s="113">
        <f t="shared" si="22157"/>
        <v>0</v>
      </c>
      <c r="AB1143" s="113">
        <f t="shared" si="22157"/>
        <v>0</v>
      </c>
      <c r="AC1143" s="113">
        <f t="shared" si="22157"/>
        <v>0</v>
      </c>
      <c r="AD1143" s="113">
        <f t="shared" si="22157"/>
        <v>0</v>
      </c>
      <c r="AE1143" s="113">
        <f t="shared" si="22157"/>
        <v>0</v>
      </c>
      <c r="AF1143" s="113">
        <f t="shared" si="22157"/>
        <v>0</v>
      </c>
      <c r="AG1143" s="113">
        <f t="shared" si="22157"/>
        <v>0</v>
      </c>
      <c r="AH1143" s="113">
        <f t="shared" ref="AH1143:AK1143" si="22158">AH1141/$F1141</f>
        <v>0</v>
      </c>
      <c r="AI1143" s="113">
        <f t="shared" si="22158"/>
        <v>0</v>
      </c>
      <c r="AJ1143" s="113">
        <f t="shared" si="22158"/>
        <v>0</v>
      </c>
      <c r="AK1143" s="113">
        <f t="shared" si="22158"/>
        <v>0</v>
      </c>
      <c r="AL1143" s="113">
        <f t="shared" ref="AL1143:AT1143" si="22159">AL1141/$F1141</f>
        <v>0</v>
      </c>
      <c r="AM1143" s="113">
        <f t="shared" si="22159"/>
        <v>0</v>
      </c>
      <c r="AN1143" s="113">
        <f t="shared" si="22159"/>
        <v>0</v>
      </c>
      <c r="AO1143" s="113">
        <f t="shared" si="22159"/>
        <v>0</v>
      </c>
      <c r="AP1143" s="113">
        <f t="shared" si="22159"/>
        <v>0</v>
      </c>
      <c r="AQ1143" s="113">
        <f t="shared" si="22159"/>
        <v>0</v>
      </c>
      <c r="AR1143" s="113">
        <f t="shared" si="22159"/>
        <v>0</v>
      </c>
      <c r="AS1143" s="113">
        <f t="shared" si="22159"/>
        <v>0</v>
      </c>
      <c r="AT1143" s="113">
        <f t="shared" si="22159"/>
        <v>0</v>
      </c>
      <c r="AU1143" s="113">
        <f t="shared" ref="AU1143:AX1143" si="22160">AU1141/$F1141</f>
        <v>0</v>
      </c>
      <c r="AV1143" s="113">
        <f t="shared" si="22160"/>
        <v>0</v>
      </c>
      <c r="AW1143" s="113">
        <f t="shared" si="22160"/>
        <v>0</v>
      </c>
      <c r="AX1143" s="113">
        <f t="shared" si="22160"/>
        <v>0</v>
      </c>
      <c r="AY1143" s="113">
        <f t="shared" ref="AY1143:BC1143" si="22161">AY1141/$F1141</f>
        <v>0</v>
      </c>
      <c r="AZ1143" s="113">
        <f t="shared" si="22161"/>
        <v>0</v>
      </c>
      <c r="BA1143" s="113">
        <f t="shared" si="22161"/>
        <v>0</v>
      </c>
      <c r="BB1143" s="113">
        <f t="shared" si="22161"/>
        <v>0</v>
      </c>
      <c r="BC1143" s="113">
        <f t="shared" si="22161"/>
        <v>0</v>
      </c>
      <c r="BD1143" s="113">
        <f t="shared" ref="BD1143:BG1143" si="22162">BD1141/$F1141</f>
        <v>0</v>
      </c>
      <c r="BE1143" s="113">
        <f t="shared" si="22162"/>
        <v>0</v>
      </c>
      <c r="BF1143" s="113">
        <f t="shared" si="22162"/>
        <v>0</v>
      </c>
      <c r="BG1143" s="113">
        <f t="shared" si="22162"/>
        <v>0</v>
      </c>
      <c r="BH1143" s="113">
        <f t="shared" ref="BH1143:BK1143" si="22163">BH1141/$F1141</f>
        <v>0</v>
      </c>
      <c r="BI1143" s="113">
        <f t="shared" si="22163"/>
        <v>0</v>
      </c>
      <c r="BJ1143" s="113">
        <f t="shared" si="22163"/>
        <v>0</v>
      </c>
      <c r="BK1143" s="113">
        <f t="shared" si="22163"/>
        <v>0</v>
      </c>
      <c r="BL1143" s="113">
        <f t="shared" ref="BL1143:BP1143" si="22164">BL1141/$F1141</f>
        <v>0</v>
      </c>
      <c r="BM1143" s="113">
        <f t="shared" si="22164"/>
        <v>0</v>
      </c>
      <c r="BN1143" s="113">
        <f t="shared" si="22164"/>
        <v>0</v>
      </c>
      <c r="BO1143" s="113">
        <f t="shared" si="22164"/>
        <v>0</v>
      </c>
      <c r="BP1143" s="113">
        <f t="shared" si="22164"/>
        <v>0</v>
      </c>
      <c r="BQ1143" s="113">
        <f t="shared" ref="BQ1143:BT1143" si="22165">BQ1141/$F1141</f>
        <v>0</v>
      </c>
      <c r="BR1143" s="113">
        <f t="shared" si="22165"/>
        <v>0</v>
      </c>
      <c r="BS1143" s="113">
        <f t="shared" si="22165"/>
        <v>0</v>
      </c>
      <c r="BT1143" s="113">
        <f t="shared" si="22165"/>
        <v>0.20000002594776145</v>
      </c>
      <c r="BU1143" s="113">
        <f t="shared" ref="BU1143:BX1143" si="22166">BU1141/$F1141</f>
        <v>0.19999996107835782</v>
      </c>
      <c r="BV1143" s="113">
        <f t="shared" si="22166"/>
        <v>0.19999996107835782</v>
      </c>
      <c r="BW1143" s="113">
        <f t="shared" si="22166"/>
        <v>0.20000002594776145</v>
      </c>
      <c r="BX1143" s="113">
        <f t="shared" si="22166"/>
        <v>0.20000002594776145</v>
      </c>
      <c r="BY1143" s="113">
        <f t="shared" ref="BY1143:CC1143" si="22167">BY1141/$F1141</f>
        <v>0</v>
      </c>
      <c r="BZ1143" s="113">
        <f t="shared" si="22167"/>
        <v>0</v>
      </c>
      <c r="CA1143" s="113">
        <f t="shared" si="22167"/>
        <v>0</v>
      </c>
      <c r="CB1143" s="113">
        <f t="shared" si="22167"/>
        <v>0</v>
      </c>
      <c r="CC1143" s="113">
        <f t="shared" si="22167"/>
        <v>0</v>
      </c>
      <c r="CD1143" s="113">
        <f t="shared" ref="CD1143:CG1143" si="22168">CD1141/$F1141</f>
        <v>0</v>
      </c>
      <c r="CE1143" s="113"/>
      <c r="CF1143" s="113">
        <f t="shared" si="22168"/>
        <v>0</v>
      </c>
      <c r="CG1143" s="113">
        <f t="shared" si="22168"/>
        <v>0</v>
      </c>
      <c r="CH1143" s="114">
        <f>IF(C1141="","",100%-SUM(G1143:CG1143))</f>
        <v>0</v>
      </c>
      <c r="CI1143" s="115">
        <f>IF(C1141="","",SUM(G1143:CG1143))</f>
        <v>1</v>
      </c>
      <c r="CJ1143" s="67" t="b">
        <f>IF(C1141="","",SUM(G1143:CG1143)=CI1143)</f>
        <v>1</v>
      </c>
    </row>
    <row r="1144" spans="1:88" s="5" customFormat="1" ht="22.05" customHeight="1" x14ac:dyDescent="0.3">
      <c r="A1144" s="171" t="s">
        <v>801</v>
      </c>
      <c r="B1144" s="155" t="s">
        <v>802</v>
      </c>
      <c r="C1144" s="168" t="s">
        <v>354</v>
      </c>
      <c r="D1144" s="158">
        <v>29</v>
      </c>
      <c r="E1144" s="161">
        <v>750040</v>
      </c>
      <c r="F1144" s="164">
        <f t="shared" si="21855"/>
        <v>21751160</v>
      </c>
      <c r="G1144" s="108">
        <v>0</v>
      </c>
      <c r="H1144" s="108"/>
      <c r="I1144" s="108"/>
      <c r="J1144" s="108"/>
      <c r="K1144" s="108"/>
      <c r="L1144" s="108"/>
      <c r="M1144" s="108"/>
      <c r="N1144" s="108"/>
      <c r="O1144" s="108"/>
      <c r="P1144" s="108"/>
      <c r="Q1144" s="108"/>
      <c r="R1144" s="108"/>
      <c r="S1144" s="108"/>
      <c r="T1144" s="108"/>
      <c r="U1144" s="108"/>
      <c r="V1144" s="108"/>
      <c r="W1144" s="108"/>
      <c r="X1144" s="108"/>
      <c r="Y1144" s="108"/>
      <c r="Z1144" s="108"/>
      <c r="AA1144" s="108"/>
      <c r="AB1144" s="108"/>
      <c r="AC1144" s="108"/>
      <c r="AD1144" s="108"/>
      <c r="AE1144" s="108"/>
      <c r="AF1144" s="108"/>
      <c r="AG1144" s="108"/>
      <c r="AH1144" s="108"/>
      <c r="AI1144" s="108"/>
      <c r="AJ1144" s="108"/>
      <c r="AK1144" s="108"/>
      <c r="AL1144" s="108"/>
      <c r="AM1144" s="108"/>
      <c r="AN1144" s="108"/>
      <c r="AO1144" s="108"/>
      <c r="AP1144" s="108"/>
      <c r="AQ1144" s="108"/>
      <c r="AR1144" s="108"/>
      <c r="AS1144" s="108"/>
      <c r="AT1144" s="108"/>
      <c r="AU1144" s="108"/>
      <c r="AV1144" s="108"/>
      <c r="AW1144" s="108"/>
      <c r="AX1144" s="108"/>
      <c r="AY1144" s="108"/>
      <c r="AZ1144" s="108"/>
      <c r="BA1144" s="108"/>
      <c r="BB1144" s="108"/>
      <c r="BC1144" s="108"/>
      <c r="BD1144" s="108"/>
      <c r="BE1144" s="108"/>
      <c r="BF1144" s="108"/>
      <c r="BG1144" s="108"/>
      <c r="BH1144" s="108"/>
      <c r="BI1144" s="108"/>
      <c r="BJ1144" s="108"/>
      <c r="BK1144" s="108"/>
      <c r="BL1144" s="108"/>
      <c r="BM1144" s="108"/>
      <c r="BN1144" s="108"/>
      <c r="BO1144" s="108"/>
      <c r="BP1144" s="108"/>
      <c r="BQ1144" s="108"/>
      <c r="BR1144" s="108"/>
      <c r="BS1144" s="108"/>
      <c r="BT1144" s="108">
        <f>ROUND($F1144/5,0)</f>
        <v>4350232</v>
      </c>
      <c r="BU1144" s="108">
        <f>ROUND($F1144/5,0)</f>
        <v>4350232</v>
      </c>
      <c r="BV1144" s="108">
        <f t="shared" ref="BV1144:BX1144" si="22169">ROUND($F1144/5,0)</f>
        <v>4350232</v>
      </c>
      <c r="BW1144" s="108">
        <f t="shared" si="22169"/>
        <v>4350232</v>
      </c>
      <c r="BX1144" s="108">
        <f t="shared" si="22169"/>
        <v>4350232</v>
      </c>
      <c r="BY1144" s="108"/>
      <c r="BZ1144" s="108"/>
      <c r="CA1144" s="108"/>
      <c r="CB1144" s="108"/>
      <c r="CC1144" s="108"/>
      <c r="CD1144" s="108"/>
      <c r="CE1144" s="108"/>
      <c r="CF1144" s="108"/>
      <c r="CG1144" s="108"/>
      <c r="CH1144" s="109">
        <f>IF(C1144="","",F1144-SUM(G1144:CG1144))</f>
        <v>0</v>
      </c>
      <c r="CI1144" s="107">
        <f>IF(C1144="","",SUM(G1144:CG1144))</f>
        <v>21751160</v>
      </c>
      <c r="CJ1144" s="67" t="b">
        <f>IF(C1144="","",F1144=CI1144)</f>
        <v>1</v>
      </c>
    </row>
    <row r="1145" spans="1:88" s="5" customFormat="1" ht="22.05" customHeight="1" x14ac:dyDescent="0.3">
      <c r="A1145" s="172"/>
      <c r="B1145" s="156"/>
      <c r="C1145" s="169"/>
      <c r="D1145" s="159"/>
      <c r="E1145" s="162"/>
      <c r="F1145" s="165"/>
      <c r="G1145" s="110">
        <v>0</v>
      </c>
      <c r="H1145" s="110"/>
      <c r="I1145" s="110"/>
      <c r="J1145" s="110"/>
      <c r="K1145" s="110"/>
      <c r="L1145" s="110"/>
      <c r="M1145" s="110"/>
      <c r="N1145" s="110"/>
      <c r="O1145" s="110"/>
      <c r="P1145" s="110"/>
      <c r="Q1145" s="110"/>
      <c r="R1145" s="110"/>
      <c r="S1145" s="110"/>
      <c r="T1145" s="110"/>
      <c r="U1145" s="110">
        <f t="shared" ref="U1145" si="22170">ROUND(U1144/$E1144,2)</f>
        <v>0</v>
      </c>
      <c r="V1145" s="110">
        <f t="shared" ref="V1145" si="22171">ROUND(V1144/$E1144,2)</f>
        <v>0</v>
      </c>
      <c r="W1145" s="110">
        <f t="shared" ref="W1145" si="22172">ROUND(W1144/$E1144,2)</f>
        <v>0</v>
      </c>
      <c r="X1145" s="110">
        <f t="shared" ref="X1145" si="22173">ROUND(X1144/$E1144,2)</f>
        <v>0</v>
      </c>
      <c r="Y1145" s="110">
        <f t="shared" ref="Y1145" si="22174">ROUND(Y1144/$E1144,2)</f>
        <v>0</v>
      </c>
      <c r="Z1145" s="110">
        <f t="shared" ref="Z1145" si="22175">ROUND(Z1144/$E1144,2)</f>
        <v>0</v>
      </c>
      <c r="AA1145" s="110">
        <f t="shared" ref="AA1145" si="22176">ROUND(AA1144/$E1144,2)</f>
        <v>0</v>
      </c>
      <c r="AB1145" s="110">
        <f t="shared" ref="AB1145" si="22177">ROUND(AB1144/$E1144,2)</f>
        <v>0</v>
      </c>
      <c r="AC1145" s="110">
        <f t="shared" ref="AC1145" si="22178">ROUND(AC1144/$E1144,2)</f>
        <v>0</v>
      </c>
      <c r="AD1145" s="110">
        <f t="shared" ref="AD1145" si="22179">ROUND(AD1144/$E1144,2)</f>
        <v>0</v>
      </c>
      <c r="AE1145" s="110">
        <f t="shared" ref="AE1145" si="22180">ROUND(AE1144/$E1144,2)</f>
        <v>0</v>
      </c>
      <c r="AF1145" s="110">
        <f t="shared" ref="AF1145" si="22181">ROUND(AF1144/$E1144,2)</f>
        <v>0</v>
      </c>
      <c r="AG1145" s="110">
        <f t="shared" ref="AG1145" si="22182">ROUND(AG1144/$E1144,2)</f>
        <v>0</v>
      </c>
      <c r="AH1145" s="110">
        <f t="shared" ref="AH1145" si="22183">ROUND(AH1144/$E1144,2)</f>
        <v>0</v>
      </c>
      <c r="AI1145" s="110">
        <f t="shared" ref="AI1145" si="22184">ROUND(AI1144/$E1144,2)</f>
        <v>0</v>
      </c>
      <c r="AJ1145" s="110">
        <f t="shared" ref="AJ1145" si="22185">ROUND(AJ1144/$E1144,2)</f>
        <v>0</v>
      </c>
      <c r="AK1145" s="110">
        <f t="shared" ref="AK1145" si="22186">ROUND(AK1144/$E1144,2)</f>
        <v>0</v>
      </c>
      <c r="AL1145" s="110">
        <f t="shared" ref="AL1145" si="22187">ROUND(AL1144/$E1144,2)</f>
        <v>0</v>
      </c>
      <c r="AM1145" s="110">
        <f t="shared" ref="AM1145" si="22188">ROUND(AM1144/$E1144,2)</f>
        <v>0</v>
      </c>
      <c r="AN1145" s="110">
        <f t="shared" ref="AN1145" si="22189">ROUND(AN1144/$E1144,2)</f>
        <v>0</v>
      </c>
      <c r="AO1145" s="110">
        <f t="shared" ref="AO1145" si="22190">ROUND(AO1144/$E1144,2)</f>
        <v>0</v>
      </c>
      <c r="AP1145" s="110">
        <f t="shared" ref="AP1145" si="22191">ROUND(AP1144/$E1144,2)</f>
        <v>0</v>
      </c>
      <c r="AQ1145" s="110">
        <f t="shared" ref="AQ1145" si="22192">ROUND(AQ1144/$E1144,2)</f>
        <v>0</v>
      </c>
      <c r="AR1145" s="110">
        <f t="shared" ref="AR1145" si="22193">ROUND(AR1144/$E1144,2)</f>
        <v>0</v>
      </c>
      <c r="AS1145" s="110">
        <f t="shared" ref="AS1145" si="22194">ROUND(AS1144/$E1144,2)</f>
        <v>0</v>
      </c>
      <c r="AT1145" s="110">
        <f t="shared" ref="AT1145" si="22195">ROUND(AT1144/$E1144,2)</f>
        <v>0</v>
      </c>
      <c r="AU1145" s="110">
        <f t="shared" ref="AU1145" si="22196">ROUND(AU1144/$E1144,2)</f>
        <v>0</v>
      </c>
      <c r="AV1145" s="110">
        <f t="shared" ref="AV1145" si="22197">ROUND(AV1144/$E1144,2)</f>
        <v>0</v>
      </c>
      <c r="AW1145" s="110">
        <f t="shared" ref="AW1145" si="22198">ROUND(AW1144/$E1144,2)</f>
        <v>0</v>
      </c>
      <c r="AX1145" s="110">
        <f t="shared" ref="AX1145" si="22199">ROUND(AX1144/$E1144,2)</f>
        <v>0</v>
      </c>
      <c r="AY1145" s="110">
        <f t="shared" ref="AY1145" si="22200">ROUND(AY1144/$E1144,2)</f>
        <v>0</v>
      </c>
      <c r="AZ1145" s="110">
        <f t="shared" ref="AZ1145" si="22201">ROUND(AZ1144/$E1144,2)</f>
        <v>0</v>
      </c>
      <c r="BA1145" s="110">
        <f t="shared" ref="BA1145" si="22202">ROUND(BA1144/$E1144,2)</f>
        <v>0</v>
      </c>
      <c r="BB1145" s="110">
        <f t="shared" ref="BB1145" si="22203">ROUND(BB1144/$E1144,2)</f>
        <v>0</v>
      </c>
      <c r="BC1145" s="110">
        <f t="shared" ref="BC1145" si="22204">ROUND(BC1144/$E1144,2)</f>
        <v>0</v>
      </c>
      <c r="BD1145" s="110">
        <f t="shared" ref="BD1145" si="22205">ROUND(BD1144/$E1144,2)</f>
        <v>0</v>
      </c>
      <c r="BE1145" s="110">
        <f t="shared" ref="BE1145" si="22206">ROUND(BE1144/$E1144,2)</f>
        <v>0</v>
      </c>
      <c r="BF1145" s="110">
        <f t="shared" ref="BF1145" si="22207">ROUND(BF1144/$E1144,2)</f>
        <v>0</v>
      </c>
      <c r="BG1145" s="110">
        <f t="shared" ref="BG1145" si="22208">ROUND(BG1144/$E1144,2)</f>
        <v>0</v>
      </c>
      <c r="BH1145" s="110">
        <f t="shared" ref="BH1145" si="22209">ROUND(BH1144/$E1144,2)</f>
        <v>0</v>
      </c>
      <c r="BI1145" s="110">
        <f t="shared" ref="BI1145" si="22210">ROUND(BI1144/$E1144,2)</f>
        <v>0</v>
      </c>
      <c r="BJ1145" s="110">
        <f t="shared" ref="BJ1145" si="22211">ROUND(BJ1144/$E1144,2)</f>
        <v>0</v>
      </c>
      <c r="BK1145" s="110">
        <f t="shared" ref="BK1145" si="22212">ROUND(BK1144/$E1144,2)</f>
        <v>0</v>
      </c>
      <c r="BL1145" s="110">
        <f t="shared" ref="BL1145" si="22213">ROUND(BL1144/$E1144,2)</f>
        <v>0</v>
      </c>
      <c r="BM1145" s="110">
        <f t="shared" ref="BM1145" si="22214">ROUND(BM1144/$E1144,2)</f>
        <v>0</v>
      </c>
      <c r="BN1145" s="110">
        <f t="shared" ref="BN1145" si="22215">ROUND(BN1144/$E1144,2)</f>
        <v>0</v>
      </c>
      <c r="BO1145" s="110">
        <f t="shared" ref="BO1145" si="22216">ROUND(BO1144/$E1144,2)</f>
        <v>0</v>
      </c>
      <c r="BP1145" s="110">
        <f t="shared" ref="BP1145" si="22217">ROUND(BP1144/$E1144,2)</f>
        <v>0</v>
      </c>
      <c r="BQ1145" s="110">
        <f t="shared" ref="BQ1145" si="22218">ROUND(BQ1144/$E1144,2)</f>
        <v>0</v>
      </c>
      <c r="BR1145" s="110">
        <f t="shared" ref="BR1145" si="22219">ROUND(BR1144/$E1144,2)</f>
        <v>0</v>
      </c>
      <c r="BS1145" s="110">
        <f t="shared" ref="BS1145" si="22220">ROUND(BS1144/$E1144,2)</f>
        <v>0</v>
      </c>
      <c r="BT1145" s="110">
        <f t="shared" ref="BT1145" si="22221">ROUND(BT1144/$E1144,2)</f>
        <v>5.8</v>
      </c>
      <c r="BU1145" s="110">
        <f t="shared" ref="BU1145" si="22222">ROUND(BU1144/$E1144,2)</f>
        <v>5.8</v>
      </c>
      <c r="BV1145" s="110">
        <f t="shared" ref="BV1145" si="22223">ROUND(BV1144/$E1144,2)</f>
        <v>5.8</v>
      </c>
      <c r="BW1145" s="110">
        <f t="shared" ref="BW1145" si="22224">ROUND(BW1144/$E1144,2)</f>
        <v>5.8</v>
      </c>
      <c r="BX1145" s="110">
        <f t="shared" ref="BX1145" si="22225">ROUND(BX1144/$E1144,2)</f>
        <v>5.8</v>
      </c>
      <c r="BY1145" s="110">
        <f t="shared" ref="BY1145" si="22226">ROUND(BY1144/$E1144,2)</f>
        <v>0</v>
      </c>
      <c r="BZ1145" s="110">
        <f t="shared" ref="BZ1145" si="22227">ROUND(BZ1144/$E1144,2)</f>
        <v>0</v>
      </c>
      <c r="CA1145" s="110">
        <f t="shared" ref="CA1145" si="22228">ROUND(CA1144/$E1144,2)</f>
        <v>0</v>
      </c>
      <c r="CB1145" s="110">
        <f t="shared" ref="CB1145" si="22229">ROUND(CB1144/$E1144,2)</f>
        <v>0</v>
      </c>
      <c r="CC1145" s="110">
        <f t="shared" ref="CC1145" si="22230">ROUND(CC1144/$E1144,2)</f>
        <v>0</v>
      </c>
      <c r="CD1145" s="110">
        <f t="shared" ref="CD1145" si="22231">ROUND(CD1144/$E1144,2)</f>
        <v>0</v>
      </c>
      <c r="CE1145" s="110"/>
      <c r="CF1145" s="110">
        <f t="shared" ref="CF1145" si="22232">ROUND(CF1144/$E1144,2)</f>
        <v>0</v>
      </c>
      <c r="CG1145" s="110">
        <f t="shared" ref="CG1145" si="22233">ROUND(CG1144/$E1144,2)</f>
        <v>0</v>
      </c>
      <c r="CH1145" s="111">
        <f>IF(C1144="","",D1144-SUM(G1145:CG1145))</f>
        <v>0</v>
      </c>
      <c r="CI1145" s="112">
        <f>IF(C1144="","",SUM(G1145:CG1145))</f>
        <v>29</v>
      </c>
      <c r="CJ1145" s="67" t="b">
        <f>IF(C1144="","",D1144=CI1145)</f>
        <v>1</v>
      </c>
    </row>
    <row r="1146" spans="1:88" s="5" customFormat="1" ht="22.05" customHeight="1" x14ac:dyDescent="0.3">
      <c r="A1146" s="173"/>
      <c r="B1146" s="157"/>
      <c r="C1146" s="170"/>
      <c r="D1146" s="160"/>
      <c r="E1146" s="163"/>
      <c r="F1146" s="166"/>
      <c r="G1146" s="113">
        <v>0</v>
      </c>
      <c r="H1146" s="113"/>
      <c r="I1146" s="113"/>
      <c r="J1146" s="113"/>
      <c r="K1146" s="113"/>
      <c r="L1146" s="113"/>
      <c r="M1146" s="113"/>
      <c r="N1146" s="113"/>
      <c r="O1146" s="113"/>
      <c r="P1146" s="113"/>
      <c r="Q1146" s="113"/>
      <c r="R1146" s="113"/>
      <c r="S1146" s="113"/>
      <c r="T1146" s="113"/>
      <c r="U1146" s="113">
        <f t="shared" ref="U1146:X1146" si="22234">U1144/$F1144</f>
        <v>0</v>
      </c>
      <c r="V1146" s="113">
        <f t="shared" si="22234"/>
        <v>0</v>
      </c>
      <c r="W1146" s="113">
        <f t="shared" si="22234"/>
        <v>0</v>
      </c>
      <c r="X1146" s="113">
        <f t="shared" si="22234"/>
        <v>0</v>
      </c>
      <c r="Y1146" s="113">
        <f t="shared" ref="Y1146:AG1146" si="22235">Y1144/$F1144</f>
        <v>0</v>
      </c>
      <c r="Z1146" s="113">
        <f t="shared" si="22235"/>
        <v>0</v>
      </c>
      <c r="AA1146" s="113">
        <f t="shared" si="22235"/>
        <v>0</v>
      </c>
      <c r="AB1146" s="113">
        <f t="shared" si="22235"/>
        <v>0</v>
      </c>
      <c r="AC1146" s="113">
        <f t="shared" si="22235"/>
        <v>0</v>
      </c>
      <c r="AD1146" s="113">
        <f t="shared" si="22235"/>
        <v>0</v>
      </c>
      <c r="AE1146" s="113">
        <f t="shared" si="22235"/>
        <v>0</v>
      </c>
      <c r="AF1146" s="113">
        <f t="shared" si="22235"/>
        <v>0</v>
      </c>
      <c r="AG1146" s="113">
        <f t="shared" si="22235"/>
        <v>0</v>
      </c>
      <c r="AH1146" s="113">
        <f t="shared" ref="AH1146:AK1146" si="22236">AH1144/$F1144</f>
        <v>0</v>
      </c>
      <c r="AI1146" s="113">
        <f t="shared" si="22236"/>
        <v>0</v>
      </c>
      <c r="AJ1146" s="113">
        <f t="shared" si="22236"/>
        <v>0</v>
      </c>
      <c r="AK1146" s="113">
        <f t="shared" si="22236"/>
        <v>0</v>
      </c>
      <c r="AL1146" s="113">
        <f t="shared" ref="AL1146:AT1146" si="22237">AL1144/$F1144</f>
        <v>0</v>
      </c>
      <c r="AM1146" s="113">
        <f t="shared" si="22237"/>
        <v>0</v>
      </c>
      <c r="AN1146" s="113">
        <f t="shared" si="22237"/>
        <v>0</v>
      </c>
      <c r="AO1146" s="113">
        <f t="shared" si="22237"/>
        <v>0</v>
      </c>
      <c r="AP1146" s="113">
        <f t="shared" si="22237"/>
        <v>0</v>
      </c>
      <c r="AQ1146" s="113">
        <f t="shared" si="22237"/>
        <v>0</v>
      </c>
      <c r="AR1146" s="113">
        <f t="shared" si="22237"/>
        <v>0</v>
      </c>
      <c r="AS1146" s="113">
        <f t="shared" si="22237"/>
        <v>0</v>
      </c>
      <c r="AT1146" s="113">
        <f t="shared" si="22237"/>
        <v>0</v>
      </c>
      <c r="AU1146" s="113">
        <f t="shared" ref="AU1146:AX1146" si="22238">AU1144/$F1144</f>
        <v>0</v>
      </c>
      <c r="AV1146" s="113">
        <f t="shared" si="22238"/>
        <v>0</v>
      </c>
      <c r="AW1146" s="113">
        <f t="shared" si="22238"/>
        <v>0</v>
      </c>
      <c r="AX1146" s="113">
        <f t="shared" si="22238"/>
        <v>0</v>
      </c>
      <c r="AY1146" s="113">
        <f t="shared" ref="AY1146:BC1146" si="22239">AY1144/$F1144</f>
        <v>0</v>
      </c>
      <c r="AZ1146" s="113">
        <f t="shared" si="22239"/>
        <v>0</v>
      </c>
      <c r="BA1146" s="113">
        <f t="shared" si="22239"/>
        <v>0</v>
      </c>
      <c r="BB1146" s="113">
        <f t="shared" si="22239"/>
        <v>0</v>
      </c>
      <c r="BC1146" s="113">
        <f t="shared" si="22239"/>
        <v>0</v>
      </c>
      <c r="BD1146" s="113">
        <f t="shared" ref="BD1146:BG1146" si="22240">BD1144/$F1144</f>
        <v>0</v>
      </c>
      <c r="BE1146" s="113">
        <f t="shared" si="22240"/>
        <v>0</v>
      </c>
      <c r="BF1146" s="113">
        <f t="shared" si="22240"/>
        <v>0</v>
      </c>
      <c r="BG1146" s="113">
        <f t="shared" si="22240"/>
        <v>0</v>
      </c>
      <c r="BH1146" s="113">
        <f t="shared" ref="BH1146:BK1146" si="22241">BH1144/$F1144</f>
        <v>0</v>
      </c>
      <c r="BI1146" s="113">
        <f t="shared" si="22241"/>
        <v>0</v>
      </c>
      <c r="BJ1146" s="113">
        <f t="shared" si="22241"/>
        <v>0</v>
      </c>
      <c r="BK1146" s="113">
        <f t="shared" si="22241"/>
        <v>0</v>
      </c>
      <c r="BL1146" s="113">
        <f t="shared" ref="BL1146:BP1146" si="22242">BL1144/$F1144</f>
        <v>0</v>
      </c>
      <c r="BM1146" s="113">
        <f t="shared" si="22242"/>
        <v>0</v>
      </c>
      <c r="BN1146" s="113">
        <f t="shared" si="22242"/>
        <v>0</v>
      </c>
      <c r="BO1146" s="113">
        <f t="shared" si="22242"/>
        <v>0</v>
      </c>
      <c r="BP1146" s="113">
        <f t="shared" si="22242"/>
        <v>0</v>
      </c>
      <c r="BQ1146" s="113">
        <f t="shared" ref="BQ1146:BT1146" si="22243">BQ1144/$F1144</f>
        <v>0</v>
      </c>
      <c r="BR1146" s="113">
        <f t="shared" si="22243"/>
        <v>0</v>
      </c>
      <c r="BS1146" s="113">
        <f t="shared" si="22243"/>
        <v>0</v>
      </c>
      <c r="BT1146" s="113">
        <f t="shared" si="22243"/>
        <v>0.2</v>
      </c>
      <c r="BU1146" s="113">
        <f t="shared" ref="BU1146:BX1146" si="22244">BU1144/$F1144</f>
        <v>0.2</v>
      </c>
      <c r="BV1146" s="113">
        <f t="shared" si="22244"/>
        <v>0.2</v>
      </c>
      <c r="BW1146" s="113">
        <f t="shared" si="22244"/>
        <v>0.2</v>
      </c>
      <c r="BX1146" s="113">
        <f t="shared" si="22244"/>
        <v>0.2</v>
      </c>
      <c r="BY1146" s="113">
        <f t="shared" ref="BY1146:CC1146" si="22245">BY1144/$F1144</f>
        <v>0</v>
      </c>
      <c r="BZ1146" s="113">
        <f t="shared" si="22245"/>
        <v>0</v>
      </c>
      <c r="CA1146" s="113">
        <f t="shared" si="22245"/>
        <v>0</v>
      </c>
      <c r="CB1146" s="113">
        <f t="shared" si="22245"/>
        <v>0</v>
      </c>
      <c r="CC1146" s="113">
        <f t="shared" si="22245"/>
        <v>0</v>
      </c>
      <c r="CD1146" s="113">
        <f t="shared" ref="CD1146:CG1146" si="22246">CD1144/$F1144</f>
        <v>0</v>
      </c>
      <c r="CE1146" s="113"/>
      <c r="CF1146" s="113">
        <f t="shared" si="22246"/>
        <v>0</v>
      </c>
      <c r="CG1146" s="113">
        <f t="shared" si="22246"/>
        <v>0</v>
      </c>
      <c r="CH1146" s="114">
        <f>IF(C1144="","",100%-SUM(G1146:CG1146))</f>
        <v>0</v>
      </c>
      <c r="CI1146" s="115">
        <f>IF(C1144="","",SUM(G1146:CG1146))</f>
        <v>1</v>
      </c>
      <c r="CJ1146" s="67" t="b">
        <f>IF(C1144="","",SUM(G1146:CG1146)=CI1146)</f>
        <v>1</v>
      </c>
    </row>
    <row r="1147" spans="1:88" s="5" customFormat="1" ht="22.05" customHeight="1" x14ac:dyDescent="0.3">
      <c r="A1147" s="171" t="s">
        <v>803</v>
      </c>
      <c r="B1147" s="155" t="s">
        <v>804</v>
      </c>
      <c r="C1147" s="168" t="s">
        <v>17</v>
      </c>
      <c r="D1147" s="158">
        <v>3200</v>
      </c>
      <c r="E1147" s="161">
        <v>35819</v>
      </c>
      <c r="F1147" s="164">
        <f t="shared" si="21855"/>
        <v>114620800</v>
      </c>
      <c r="G1147" s="108">
        <v>0</v>
      </c>
      <c r="H1147" s="108"/>
      <c r="I1147" s="108"/>
      <c r="J1147" s="108"/>
      <c r="K1147" s="108"/>
      <c r="L1147" s="108"/>
      <c r="M1147" s="108"/>
      <c r="N1147" s="108"/>
      <c r="O1147" s="108"/>
      <c r="P1147" s="108"/>
      <c r="Q1147" s="108"/>
      <c r="R1147" s="108"/>
      <c r="S1147" s="108"/>
      <c r="T1147" s="108"/>
      <c r="U1147" s="108"/>
      <c r="V1147" s="108"/>
      <c r="W1147" s="108"/>
      <c r="X1147" s="108"/>
      <c r="Y1147" s="108"/>
      <c r="Z1147" s="108"/>
      <c r="AA1147" s="108"/>
      <c r="AB1147" s="108"/>
      <c r="AC1147" s="108"/>
      <c r="AD1147" s="108"/>
      <c r="AE1147" s="108"/>
      <c r="AF1147" s="108"/>
      <c r="AG1147" s="108"/>
      <c r="AH1147" s="108"/>
      <c r="AI1147" s="108"/>
      <c r="AJ1147" s="108"/>
      <c r="AK1147" s="108"/>
      <c r="AL1147" s="108"/>
      <c r="AM1147" s="108"/>
      <c r="AN1147" s="108"/>
      <c r="AO1147" s="108"/>
      <c r="AP1147" s="108"/>
      <c r="AQ1147" s="108"/>
      <c r="AR1147" s="108"/>
      <c r="AS1147" s="108"/>
      <c r="AT1147" s="108"/>
      <c r="AU1147" s="108"/>
      <c r="AV1147" s="108"/>
      <c r="AW1147" s="108"/>
      <c r="AX1147" s="108"/>
      <c r="AY1147" s="108"/>
      <c r="AZ1147" s="108"/>
      <c r="BA1147" s="108"/>
      <c r="BB1147" s="108"/>
      <c r="BC1147" s="108"/>
      <c r="BD1147" s="108"/>
      <c r="BE1147" s="108"/>
      <c r="BF1147" s="108"/>
      <c r="BG1147" s="108">
        <f>ROUND($F1147/10,0)</f>
        <v>11462080</v>
      </c>
      <c r="BH1147" s="108">
        <f>ROUND($F1147/10,0)</f>
        <v>11462080</v>
      </c>
      <c r="BI1147" s="108">
        <f t="shared" ref="BI1147:BP1147" si="22247">ROUND($F1147/10,0)</f>
        <v>11462080</v>
      </c>
      <c r="BJ1147" s="108">
        <f t="shared" si="22247"/>
        <v>11462080</v>
      </c>
      <c r="BK1147" s="108">
        <f t="shared" si="22247"/>
        <v>11462080</v>
      </c>
      <c r="BL1147" s="108">
        <f t="shared" si="22247"/>
        <v>11462080</v>
      </c>
      <c r="BM1147" s="108">
        <f t="shared" si="22247"/>
        <v>11462080</v>
      </c>
      <c r="BN1147" s="108">
        <f t="shared" si="22247"/>
        <v>11462080</v>
      </c>
      <c r="BO1147" s="108">
        <f t="shared" si="22247"/>
        <v>11462080</v>
      </c>
      <c r="BP1147" s="108">
        <f t="shared" si="22247"/>
        <v>11462080</v>
      </c>
      <c r="BQ1147" s="108"/>
      <c r="BR1147" s="108"/>
      <c r="BS1147" s="108"/>
      <c r="BT1147" s="108"/>
      <c r="BU1147" s="108"/>
      <c r="BV1147" s="108"/>
      <c r="BW1147" s="108"/>
      <c r="BX1147" s="108"/>
      <c r="BY1147" s="108"/>
      <c r="BZ1147" s="108"/>
      <c r="CA1147" s="108"/>
      <c r="CB1147" s="108"/>
      <c r="CC1147" s="108"/>
      <c r="CD1147" s="108"/>
      <c r="CE1147" s="108"/>
      <c r="CF1147" s="108"/>
      <c r="CG1147" s="108"/>
      <c r="CH1147" s="109">
        <f>IF(C1147="","",F1147-SUM(G1147:CG1147))</f>
        <v>0</v>
      </c>
      <c r="CI1147" s="107">
        <f>IF(C1147="","",SUM(G1147:CG1147))</f>
        <v>114620800</v>
      </c>
      <c r="CJ1147" s="67" t="b">
        <f>IF(C1147="","",F1147=CI1147)</f>
        <v>1</v>
      </c>
    </row>
    <row r="1148" spans="1:88" s="5" customFormat="1" ht="22.05" customHeight="1" x14ac:dyDescent="0.3">
      <c r="A1148" s="172"/>
      <c r="B1148" s="156"/>
      <c r="C1148" s="169"/>
      <c r="D1148" s="159"/>
      <c r="E1148" s="162"/>
      <c r="F1148" s="165"/>
      <c r="G1148" s="110">
        <v>0</v>
      </c>
      <c r="H1148" s="110"/>
      <c r="I1148" s="110"/>
      <c r="J1148" s="110"/>
      <c r="K1148" s="110"/>
      <c r="L1148" s="110"/>
      <c r="M1148" s="110"/>
      <c r="N1148" s="110"/>
      <c r="O1148" s="110"/>
      <c r="P1148" s="110"/>
      <c r="Q1148" s="110"/>
      <c r="R1148" s="110"/>
      <c r="S1148" s="110"/>
      <c r="T1148" s="110"/>
      <c r="U1148" s="110">
        <f t="shared" ref="U1148" si="22248">ROUND(U1147/$E1147,2)</f>
        <v>0</v>
      </c>
      <c r="V1148" s="110">
        <f t="shared" ref="V1148" si="22249">ROUND(V1147/$E1147,2)</f>
        <v>0</v>
      </c>
      <c r="W1148" s="110">
        <f t="shared" ref="W1148" si="22250">ROUND(W1147/$E1147,2)</f>
        <v>0</v>
      </c>
      <c r="X1148" s="110">
        <f t="shared" ref="X1148" si="22251">ROUND(X1147/$E1147,2)</f>
        <v>0</v>
      </c>
      <c r="Y1148" s="110">
        <f t="shared" ref="Y1148" si="22252">ROUND(Y1147/$E1147,2)</f>
        <v>0</v>
      </c>
      <c r="Z1148" s="110">
        <f t="shared" ref="Z1148" si="22253">ROUND(Z1147/$E1147,2)</f>
        <v>0</v>
      </c>
      <c r="AA1148" s="110">
        <f t="shared" ref="AA1148" si="22254">ROUND(AA1147/$E1147,2)</f>
        <v>0</v>
      </c>
      <c r="AB1148" s="110">
        <f t="shared" ref="AB1148" si="22255">ROUND(AB1147/$E1147,2)</f>
        <v>0</v>
      </c>
      <c r="AC1148" s="110">
        <f t="shared" ref="AC1148" si="22256">ROUND(AC1147/$E1147,2)</f>
        <v>0</v>
      </c>
      <c r="AD1148" s="110">
        <f t="shared" ref="AD1148" si="22257">ROUND(AD1147/$E1147,2)</f>
        <v>0</v>
      </c>
      <c r="AE1148" s="110">
        <f t="shared" ref="AE1148" si="22258">ROUND(AE1147/$E1147,2)</f>
        <v>0</v>
      </c>
      <c r="AF1148" s="110">
        <f t="shared" ref="AF1148" si="22259">ROUND(AF1147/$E1147,2)</f>
        <v>0</v>
      </c>
      <c r="AG1148" s="110">
        <f t="shared" ref="AG1148" si="22260">ROUND(AG1147/$E1147,2)</f>
        <v>0</v>
      </c>
      <c r="AH1148" s="110">
        <f t="shared" ref="AH1148" si="22261">ROUND(AH1147/$E1147,2)</f>
        <v>0</v>
      </c>
      <c r="AI1148" s="110">
        <f t="shared" ref="AI1148" si="22262">ROUND(AI1147/$E1147,2)</f>
        <v>0</v>
      </c>
      <c r="AJ1148" s="110">
        <f t="shared" ref="AJ1148" si="22263">ROUND(AJ1147/$E1147,2)</f>
        <v>0</v>
      </c>
      <c r="AK1148" s="110">
        <f t="shared" ref="AK1148" si="22264">ROUND(AK1147/$E1147,2)</f>
        <v>0</v>
      </c>
      <c r="AL1148" s="110">
        <f t="shared" ref="AL1148" si="22265">ROUND(AL1147/$E1147,2)</f>
        <v>0</v>
      </c>
      <c r="AM1148" s="110">
        <f t="shared" ref="AM1148" si="22266">ROUND(AM1147/$E1147,2)</f>
        <v>0</v>
      </c>
      <c r="AN1148" s="110">
        <f t="shared" ref="AN1148" si="22267">ROUND(AN1147/$E1147,2)</f>
        <v>0</v>
      </c>
      <c r="AO1148" s="110">
        <f t="shared" ref="AO1148" si="22268">ROUND(AO1147/$E1147,2)</f>
        <v>0</v>
      </c>
      <c r="AP1148" s="110">
        <f t="shared" ref="AP1148" si="22269">ROUND(AP1147/$E1147,2)</f>
        <v>0</v>
      </c>
      <c r="AQ1148" s="110">
        <f t="shared" ref="AQ1148" si="22270">ROUND(AQ1147/$E1147,2)</f>
        <v>0</v>
      </c>
      <c r="AR1148" s="110">
        <f t="shared" ref="AR1148" si="22271">ROUND(AR1147/$E1147,2)</f>
        <v>0</v>
      </c>
      <c r="AS1148" s="110">
        <f t="shared" ref="AS1148" si="22272">ROUND(AS1147/$E1147,2)</f>
        <v>0</v>
      </c>
      <c r="AT1148" s="110">
        <f t="shared" ref="AT1148" si="22273">ROUND(AT1147/$E1147,2)</f>
        <v>0</v>
      </c>
      <c r="AU1148" s="110">
        <f t="shared" ref="AU1148" si="22274">ROUND(AU1147/$E1147,2)</f>
        <v>0</v>
      </c>
      <c r="AV1148" s="110">
        <f t="shared" ref="AV1148" si="22275">ROUND(AV1147/$E1147,2)</f>
        <v>0</v>
      </c>
      <c r="AW1148" s="110">
        <f t="shared" ref="AW1148" si="22276">ROUND(AW1147/$E1147,2)</f>
        <v>0</v>
      </c>
      <c r="AX1148" s="110">
        <f t="shared" ref="AX1148" si="22277">ROUND(AX1147/$E1147,2)</f>
        <v>0</v>
      </c>
      <c r="AY1148" s="110">
        <f t="shared" ref="AY1148" si="22278">ROUND(AY1147/$E1147,2)</f>
        <v>0</v>
      </c>
      <c r="AZ1148" s="110">
        <f t="shared" ref="AZ1148" si="22279">ROUND(AZ1147/$E1147,2)</f>
        <v>0</v>
      </c>
      <c r="BA1148" s="110">
        <f t="shared" ref="BA1148" si="22280">ROUND(BA1147/$E1147,2)</f>
        <v>0</v>
      </c>
      <c r="BB1148" s="110">
        <f t="shared" ref="BB1148" si="22281">ROUND(BB1147/$E1147,2)</f>
        <v>0</v>
      </c>
      <c r="BC1148" s="110">
        <f t="shared" ref="BC1148" si="22282">ROUND(BC1147/$E1147,2)</f>
        <v>0</v>
      </c>
      <c r="BD1148" s="110">
        <f t="shared" ref="BD1148" si="22283">ROUND(BD1147/$E1147,2)</f>
        <v>0</v>
      </c>
      <c r="BE1148" s="110">
        <f t="shared" ref="BE1148" si="22284">ROUND(BE1147/$E1147,2)</f>
        <v>0</v>
      </c>
      <c r="BF1148" s="110">
        <f t="shared" ref="BF1148" si="22285">ROUND(BF1147/$E1147,2)</f>
        <v>0</v>
      </c>
      <c r="BG1148" s="110">
        <f t="shared" ref="BG1148" si="22286">ROUND(BG1147/$E1147,2)</f>
        <v>320</v>
      </c>
      <c r="BH1148" s="110">
        <f t="shared" ref="BH1148" si="22287">ROUND(BH1147/$E1147,2)</f>
        <v>320</v>
      </c>
      <c r="BI1148" s="110">
        <f t="shared" ref="BI1148" si="22288">ROUND(BI1147/$E1147,2)</f>
        <v>320</v>
      </c>
      <c r="BJ1148" s="110">
        <f t="shared" ref="BJ1148" si="22289">ROUND(BJ1147/$E1147,2)</f>
        <v>320</v>
      </c>
      <c r="BK1148" s="110">
        <f t="shared" ref="BK1148" si="22290">ROUND(BK1147/$E1147,2)</f>
        <v>320</v>
      </c>
      <c r="BL1148" s="110">
        <f t="shared" ref="BL1148" si="22291">ROUND(BL1147/$E1147,2)</f>
        <v>320</v>
      </c>
      <c r="BM1148" s="110">
        <f t="shared" ref="BM1148" si="22292">ROUND(BM1147/$E1147,2)</f>
        <v>320</v>
      </c>
      <c r="BN1148" s="110">
        <f t="shared" ref="BN1148" si="22293">ROUND(BN1147/$E1147,2)</f>
        <v>320</v>
      </c>
      <c r="BO1148" s="110">
        <f t="shared" ref="BO1148" si="22294">ROUND(BO1147/$E1147,2)</f>
        <v>320</v>
      </c>
      <c r="BP1148" s="110">
        <f t="shared" ref="BP1148" si="22295">ROUND(BP1147/$E1147,2)</f>
        <v>320</v>
      </c>
      <c r="BQ1148" s="110">
        <f t="shared" ref="BQ1148" si="22296">ROUND(BQ1147/$E1147,2)</f>
        <v>0</v>
      </c>
      <c r="BR1148" s="110">
        <f t="shared" ref="BR1148" si="22297">ROUND(BR1147/$E1147,2)</f>
        <v>0</v>
      </c>
      <c r="BS1148" s="110">
        <f t="shared" ref="BS1148" si="22298">ROUND(BS1147/$E1147,2)</f>
        <v>0</v>
      </c>
      <c r="BT1148" s="110">
        <f t="shared" ref="BT1148" si="22299">ROUND(BT1147/$E1147,2)</f>
        <v>0</v>
      </c>
      <c r="BU1148" s="110">
        <f t="shared" ref="BU1148" si="22300">ROUND(BU1147/$E1147,2)</f>
        <v>0</v>
      </c>
      <c r="BV1148" s="110">
        <f t="shared" ref="BV1148" si="22301">ROUND(BV1147/$E1147,2)</f>
        <v>0</v>
      </c>
      <c r="BW1148" s="110">
        <f t="shared" ref="BW1148" si="22302">ROUND(BW1147/$E1147,2)</f>
        <v>0</v>
      </c>
      <c r="BX1148" s="110">
        <f t="shared" ref="BX1148" si="22303">ROUND(BX1147/$E1147,2)</f>
        <v>0</v>
      </c>
      <c r="BY1148" s="110">
        <f t="shared" ref="BY1148" si="22304">ROUND(BY1147/$E1147,2)</f>
        <v>0</v>
      </c>
      <c r="BZ1148" s="110">
        <f t="shared" ref="BZ1148" si="22305">ROUND(BZ1147/$E1147,2)</f>
        <v>0</v>
      </c>
      <c r="CA1148" s="110">
        <f t="shared" ref="CA1148" si="22306">ROUND(CA1147/$E1147,2)</f>
        <v>0</v>
      </c>
      <c r="CB1148" s="110">
        <f t="shared" ref="CB1148" si="22307">ROUND(CB1147/$E1147,2)</f>
        <v>0</v>
      </c>
      <c r="CC1148" s="110">
        <f t="shared" ref="CC1148" si="22308">ROUND(CC1147/$E1147,2)</f>
        <v>0</v>
      </c>
      <c r="CD1148" s="110">
        <f t="shared" ref="CD1148" si="22309">ROUND(CD1147/$E1147,2)</f>
        <v>0</v>
      </c>
      <c r="CE1148" s="110"/>
      <c r="CF1148" s="110">
        <f t="shared" ref="CF1148" si="22310">ROUND(CF1147/$E1147,2)</f>
        <v>0</v>
      </c>
      <c r="CG1148" s="110">
        <f t="shared" ref="CG1148" si="22311">ROUND(CG1147/$E1147,2)</f>
        <v>0</v>
      </c>
      <c r="CH1148" s="111">
        <f>IF(C1147="","",D1147-SUM(G1148:CG1148))</f>
        <v>0</v>
      </c>
      <c r="CI1148" s="112">
        <f>IF(C1147="","",SUM(G1148:CG1148))</f>
        <v>3200</v>
      </c>
      <c r="CJ1148" s="67" t="b">
        <f>IF(C1147="","",D1147=CI1148)</f>
        <v>1</v>
      </c>
    </row>
    <row r="1149" spans="1:88" s="5" customFormat="1" ht="22.05" customHeight="1" x14ac:dyDescent="0.3">
      <c r="A1149" s="173"/>
      <c r="B1149" s="157"/>
      <c r="C1149" s="170"/>
      <c r="D1149" s="160"/>
      <c r="E1149" s="163"/>
      <c r="F1149" s="166"/>
      <c r="G1149" s="113">
        <v>0</v>
      </c>
      <c r="H1149" s="113"/>
      <c r="I1149" s="113"/>
      <c r="J1149" s="113"/>
      <c r="K1149" s="113"/>
      <c r="L1149" s="113"/>
      <c r="M1149" s="113"/>
      <c r="N1149" s="113"/>
      <c r="O1149" s="113"/>
      <c r="P1149" s="113"/>
      <c r="Q1149" s="113"/>
      <c r="R1149" s="113"/>
      <c r="S1149" s="113"/>
      <c r="T1149" s="113"/>
      <c r="U1149" s="113">
        <f t="shared" ref="U1149:X1149" si="22312">U1147/$F1147</f>
        <v>0</v>
      </c>
      <c r="V1149" s="113">
        <f t="shared" si="22312"/>
        <v>0</v>
      </c>
      <c r="W1149" s="113">
        <f t="shared" si="22312"/>
        <v>0</v>
      </c>
      <c r="X1149" s="113">
        <f t="shared" si="22312"/>
        <v>0</v>
      </c>
      <c r="Y1149" s="113">
        <f t="shared" ref="Y1149:AG1149" si="22313">Y1147/$F1147</f>
        <v>0</v>
      </c>
      <c r="Z1149" s="113">
        <f t="shared" si="22313"/>
        <v>0</v>
      </c>
      <c r="AA1149" s="113">
        <f t="shared" si="22313"/>
        <v>0</v>
      </c>
      <c r="AB1149" s="113">
        <f t="shared" si="22313"/>
        <v>0</v>
      </c>
      <c r="AC1149" s="113">
        <f t="shared" si="22313"/>
        <v>0</v>
      </c>
      <c r="AD1149" s="113">
        <f t="shared" si="22313"/>
        <v>0</v>
      </c>
      <c r="AE1149" s="113">
        <f t="shared" si="22313"/>
        <v>0</v>
      </c>
      <c r="AF1149" s="113">
        <f t="shared" si="22313"/>
        <v>0</v>
      </c>
      <c r="AG1149" s="113">
        <f t="shared" si="22313"/>
        <v>0</v>
      </c>
      <c r="AH1149" s="113">
        <f t="shared" ref="AH1149:AK1149" si="22314">AH1147/$F1147</f>
        <v>0</v>
      </c>
      <c r="AI1149" s="113">
        <f t="shared" si="22314"/>
        <v>0</v>
      </c>
      <c r="AJ1149" s="113">
        <f t="shared" si="22314"/>
        <v>0</v>
      </c>
      <c r="AK1149" s="113">
        <f t="shared" si="22314"/>
        <v>0</v>
      </c>
      <c r="AL1149" s="113">
        <f t="shared" ref="AL1149:AT1149" si="22315">AL1147/$F1147</f>
        <v>0</v>
      </c>
      <c r="AM1149" s="113">
        <f t="shared" si="22315"/>
        <v>0</v>
      </c>
      <c r="AN1149" s="113">
        <f t="shared" si="22315"/>
        <v>0</v>
      </c>
      <c r="AO1149" s="113">
        <f t="shared" si="22315"/>
        <v>0</v>
      </c>
      <c r="AP1149" s="113">
        <f t="shared" si="22315"/>
        <v>0</v>
      </c>
      <c r="AQ1149" s="113">
        <f t="shared" si="22315"/>
        <v>0</v>
      </c>
      <c r="AR1149" s="113">
        <f t="shared" si="22315"/>
        <v>0</v>
      </c>
      <c r="AS1149" s="113">
        <f t="shared" si="22315"/>
        <v>0</v>
      </c>
      <c r="AT1149" s="113">
        <f t="shared" si="22315"/>
        <v>0</v>
      </c>
      <c r="AU1149" s="113">
        <f t="shared" ref="AU1149:AX1149" si="22316">AU1147/$F1147</f>
        <v>0</v>
      </c>
      <c r="AV1149" s="113">
        <f t="shared" si="22316"/>
        <v>0</v>
      </c>
      <c r="AW1149" s="113">
        <f t="shared" si="22316"/>
        <v>0</v>
      </c>
      <c r="AX1149" s="113">
        <f t="shared" si="22316"/>
        <v>0</v>
      </c>
      <c r="AY1149" s="113">
        <f t="shared" ref="AY1149:BC1149" si="22317">AY1147/$F1147</f>
        <v>0</v>
      </c>
      <c r="AZ1149" s="113">
        <f t="shared" si="22317"/>
        <v>0</v>
      </c>
      <c r="BA1149" s="113">
        <f t="shared" si="22317"/>
        <v>0</v>
      </c>
      <c r="BB1149" s="113">
        <f t="shared" si="22317"/>
        <v>0</v>
      </c>
      <c r="BC1149" s="113">
        <f t="shared" si="22317"/>
        <v>0</v>
      </c>
      <c r="BD1149" s="113">
        <f t="shared" ref="BD1149:BG1149" si="22318">BD1147/$F1147</f>
        <v>0</v>
      </c>
      <c r="BE1149" s="113">
        <f t="shared" si="22318"/>
        <v>0</v>
      </c>
      <c r="BF1149" s="113">
        <f t="shared" si="22318"/>
        <v>0</v>
      </c>
      <c r="BG1149" s="113">
        <f t="shared" si="22318"/>
        <v>0.1</v>
      </c>
      <c r="BH1149" s="113">
        <f t="shared" ref="BH1149:BK1149" si="22319">BH1147/$F1147</f>
        <v>0.1</v>
      </c>
      <c r="BI1149" s="113">
        <f t="shared" si="22319"/>
        <v>0.1</v>
      </c>
      <c r="BJ1149" s="113">
        <f t="shared" si="22319"/>
        <v>0.1</v>
      </c>
      <c r="BK1149" s="113">
        <f t="shared" si="22319"/>
        <v>0.1</v>
      </c>
      <c r="BL1149" s="113">
        <f t="shared" ref="BL1149:BP1149" si="22320">BL1147/$F1147</f>
        <v>0.1</v>
      </c>
      <c r="BM1149" s="113">
        <f t="shared" si="22320"/>
        <v>0.1</v>
      </c>
      <c r="BN1149" s="113">
        <f t="shared" si="22320"/>
        <v>0.1</v>
      </c>
      <c r="BO1149" s="113">
        <f t="shared" si="22320"/>
        <v>0.1</v>
      </c>
      <c r="BP1149" s="113">
        <f t="shared" si="22320"/>
        <v>0.1</v>
      </c>
      <c r="BQ1149" s="113">
        <f t="shared" ref="BQ1149:BT1149" si="22321">BQ1147/$F1147</f>
        <v>0</v>
      </c>
      <c r="BR1149" s="113">
        <f t="shared" si="22321"/>
        <v>0</v>
      </c>
      <c r="BS1149" s="113">
        <f t="shared" si="22321"/>
        <v>0</v>
      </c>
      <c r="BT1149" s="113">
        <f t="shared" si="22321"/>
        <v>0</v>
      </c>
      <c r="BU1149" s="113">
        <f t="shared" ref="BU1149:BX1149" si="22322">BU1147/$F1147</f>
        <v>0</v>
      </c>
      <c r="BV1149" s="113">
        <f t="shared" si="22322"/>
        <v>0</v>
      </c>
      <c r="BW1149" s="113">
        <f t="shared" si="22322"/>
        <v>0</v>
      </c>
      <c r="BX1149" s="113">
        <f t="shared" si="22322"/>
        <v>0</v>
      </c>
      <c r="BY1149" s="113">
        <f t="shared" ref="BY1149:CC1149" si="22323">BY1147/$F1147</f>
        <v>0</v>
      </c>
      <c r="BZ1149" s="113">
        <f t="shared" si="22323"/>
        <v>0</v>
      </c>
      <c r="CA1149" s="113">
        <f t="shared" si="22323"/>
        <v>0</v>
      </c>
      <c r="CB1149" s="113">
        <f t="shared" si="22323"/>
        <v>0</v>
      </c>
      <c r="CC1149" s="113">
        <f t="shared" si="22323"/>
        <v>0</v>
      </c>
      <c r="CD1149" s="113">
        <f t="shared" ref="CD1149:CG1149" si="22324">CD1147/$F1147</f>
        <v>0</v>
      </c>
      <c r="CE1149" s="113"/>
      <c r="CF1149" s="113">
        <f t="shared" si="22324"/>
        <v>0</v>
      </c>
      <c r="CG1149" s="113">
        <f t="shared" si="22324"/>
        <v>0</v>
      </c>
      <c r="CH1149" s="114">
        <f>IF(C1147="","",100%-SUM(G1149:CG1149))</f>
        <v>1.1102230246251565E-16</v>
      </c>
      <c r="CI1149" s="115">
        <f>IF(C1147="","",SUM(G1149:CG1149))</f>
        <v>0.99999999999999989</v>
      </c>
      <c r="CJ1149" s="67" t="b">
        <f>IF(C1147="","",SUM(G1149:CG1149)=CI1149)</f>
        <v>1</v>
      </c>
    </row>
    <row r="1150" spans="1:88" s="5" customFormat="1" ht="22.05" customHeight="1" x14ac:dyDescent="0.3">
      <c r="A1150" s="171" t="s">
        <v>805</v>
      </c>
      <c r="B1150" s="155" t="s">
        <v>806</v>
      </c>
      <c r="C1150" s="168" t="s">
        <v>354</v>
      </c>
      <c r="D1150" s="158">
        <v>183</v>
      </c>
      <c r="E1150" s="161">
        <v>147407</v>
      </c>
      <c r="F1150" s="164">
        <f t="shared" si="21855"/>
        <v>26975481</v>
      </c>
      <c r="G1150" s="108">
        <v>0</v>
      </c>
      <c r="H1150" s="108"/>
      <c r="I1150" s="108"/>
      <c r="J1150" s="108"/>
      <c r="K1150" s="108"/>
      <c r="L1150" s="108"/>
      <c r="M1150" s="108"/>
      <c r="N1150" s="108"/>
      <c r="O1150" s="108"/>
      <c r="P1150" s="108"/>
      <c r="Q1150" s="108"/>
      <c r="R1150" s="108"/>
      <c r="S1150" s="108"/>
      <c r="T1150" s="108"/>
      <c r="U1150" s="108"/>
      <c r="V1150" s="108"/>
      <c r="W1150" s="108"/>
      <c r="X1150" s="108"/>
      <c r="Y1150" s="108"/>
      <c r="Z1150" s="108"/>
      <c r="AA1150" s="108"/>
      <c r="AB1150" s="108"/>
      <c r="AC1150" s="108"/>
      <c r="AD1150" s="108"/>
      <c r="AE1150" s="108"/>
      <c r="AF1150" s="108"/>
      <c r="AG1150" s="108"/>
      <c r="AH1150" s="108"/>
      <c r="AI1150" s="108"/>
      <c r="AJ1150" s="108"/>
      <c r="AK1150" s="108"/>
      <c r="AL1150" s="108"/>
      <c r="AM1150" s="108"/>
      <c r="AN1150" s="108"/>
      <c r="AO1150" s="108"/>
      <c r="AP1150" s="108"/>
      <c r="AQ1150" s="108"/>
      <c r="AR1150" s="108"/>
      <c r="AS1150" s="108"/>
      <c r="AT1150" s="108"/>
      <c r="AU1150" s="108"/>
      <c r="AV1150" s="108"/>
      <c r="AW1150" s="108"/>
      <c r="AX1150" s="108"/>
      <c r="AY1150" s="108"/>
      <c r="AZ1150" s="108"/>
      <c r="BA1150" s="108"/>
      <c r="BB1150" s="108"/>
      <c r="BC1150" s="108"/>
      <c r="BD1150" s="108"/>
      <c r="BE1150" s="108"/>
      <c r="BF1150" s="108"/>
      <c r="BG1150" s="108">
        <f>ROUND($F1150/10,0)</f>
        <v>2697548</v>
      </c>
      <c r="BH1150" s="108">
        <f>ROUNDUP($F1150/10,0)</f>
        <v>2697549</v>
      </c>
      <c r="BI1150" s="108">
        <f t="shared" ref="BI1150:BP1150" si="22325">ROUND($F1150/10,0)</f>
        <v>2697548</v>
      </c>
      <c r="BJ1150" s="108">
        <f t="shared" si="22325"/>
        <v>2697548</v>
      </c>
      <c r="BK1150" s="108">
        <f t="shared" si="22325"/>
        <v>2697548</v>
      </c>
      <c r="BL1150" s="108">
        <f t="shared" si="22325"/>
        <v>2697548</v>
      </c>
      <c r="BM1150" s="108">
        <f t="shared" si="22325"/>
        <v>2697548</v>
      </c>
      <c r="BN1150" s="108">
        <f t="shared" si="22325"/>
        <v>2697548</v>
      </c>
      <c r="BO1150" s="108">
        <f t="shared" si="22325"/>
        <v>2697548</v>
      </c>
      <c r="BP1150" s="108">
        <f t="shared" si="22325"/>
        <v>2697548</v>
      </c>
      <c r="BQ1150" s="108"/>
      <c r="BR1150" s="108"/>
      <c r="BS1150" s="108"/>
      <c r="BT1150" s="108"/>
      <c r="BU1150" s="108"/>
      <c r="BV1150" s="108"/>
      <c r="BW1150" s="108"/>
      <c r="BX1150" s="108"/>
      <c r="BY1150" s="108"/>
      <c r="BZ1150" s="108"/>
      <c r="CA1150" s="108"/>
      <c r="CB1150" s="108"/>
      <c r="CC1150" s="108"/>
      <c r="CD1150" s="108"/>
      <c r="CE1150" s="108"/>
      <c r="CF1150" s="108"/>
      <c r="CG1150" s="108"/>
      <c r="CH1150" s="109">
        <f>IF(C1150="","",F1150-SUM(G1150:CG1150))</f>
        <v>0</v>
      </c>
      <c r="CI1150" s="107">
        <f>IF(C1150="","",SUM(G1150:CG1150))</f>
        <v>26975481</v>
      </c>
      <c r="CJ1150" s="67" t="b">
        <f>IF(C1150="","",F1150=CI1150)</f>
        <v>1</v>
      </c>
    </row>
    <row r="1151" spans="1:88" s="5" customFormat="1" ht="22.05" customHeight="1" x14ac:dyDescent="0.3">
      <c r="A1151" s="172"/>
      <c r="B1151" s="156"/>
      <c r="C1151" s="169"/>
      <c r="D1151" s="159"/>
      <c r="E1151" s="162"/>
      <c r="F1151" s="165"/>
      <c r="G1151" s="110">
        <v>0</v>
      </c>
      <c r="H1151" s="110"/>
      <c r="I1151" s="110"/>
      <c r="J1151" s="110"/>
      <c r="K1151" s="110"/>
      <c r="L1151" s="110"/>
      <c r="M1151" s="110"/>
      <c r="N1151" s="110"/>
      <c r="O1151" s="110"/>
      <c r="P1151" s="110"/>
      <c r="Q1151" s="110"/>
      <c r="R1151" s="110"/>
      <c r="S1151" s="110"/>
      <c r="T1151" s="110"/>
      <c r="U1151" s="110">
        <f t="shared" ref="U1151" si="22326">ROUND(U1150/$E1150,2)</f>
        <v>0</v>
      </c>
      <c r="V1151" s="110">
        <f t="shared" ref="V1151" si="22327">ROUND(V1150/$E1150,2)</f>
        <v>0</v>
      </c>
      <c r="W1151" s="110">
        <f t="shared" ref="W1151" si="22328">ROUND(W1150/$E1150,2)</f>
        <v>0</v>
      </c>
      <c r="X1151" s="110">
        <f t="shared" ref="X1151" si="22329">ROUND(X1150/$E1150,2)</f>
        <v>0</v>
      </c>
      <c r="Y1151" s="110">
        <f t="shared" ref="Y1151" si="22330">ROUND(Y1150/$E1150,2)</f>
        <v>0</v>
      </c>
      <c r="Z1151" s="110">
        <f t="shared" ref="Z1151" si="22331">ROUND(Z1150/$E1150,2)</f>
        <v>0</v>
      </c>
      <c r="AA1151" s="110">
        <f t="shared" ref="AA1151" si="22332">ROUND(AA1150/$E1150,2)</f>
        <v>0</v>
      </c>
      <c r="AB1151" s="110">
        <f t="shared" ref="AB1151" si="22333">ROUND(AB1150/$E1150,2)</f>
        <v>0</v>
      </c>
      <c r="AC1151" s="110">
        <f t="shared" ref="AC1151" si="22334">ROUND(AC1150/$E1150,2)</f>
        <v>0</v>
      </c>
      <c r="AD1151" s="110">
        <f t="shared" ref="AD1151" si="22335">ROUND(AD1150/$E1150,2)</f>
        <v>0</v>
      </c>
      <c r="AE1151" s="110">
        <f t="shared" ref="AE1151" si="22336">ROUND(AE1150/$E1150,2)</f>
        <v>0</v>
      </c>
      <c r="AF1151" s="110">
        <f t="shared" ref="AF1151" si="22337">ROUND(AF1150/$E1150,2)</f>
        <v>0</v>
      </c>
      <c r="AG1151" s="110">
        <f t="shared" ref="AG1151" si="22338">ROUND(AG1150/$E1150,2)</f>
        <v>0</v>
      </c>
      <c r="AH1151" s="110">
        <f t="shared" ref="AH1151" si="22339">ROUND(AH1150/$E1150,2)</f>
        <v>0</v>
      </c>
      <c r="AI1151" s="110">
        <f t="shared" ref="AI1151" si="22340">ROUND(AI1150/$E1150,2)</f>
        <v>0</v>
      </c>
      <c r="AJ1151" s="110">
        <f t="shared" ref="AJ1151" si="22341">ROUND(AJ1150/$E1150,2)</f>
        <v>0</v>
      </c>
      <c r="AK1151" s="110">
        <f t="shared" ref="AK1151" si="22342">ROUND(AK1150/$E1150,2)</f>
        <v>0</v>
      </c>
      <c r="AL1151" s="110">
        <f t="shared" ref="AL1151" si="22343">ROUND(AL1150/$E1150,2)</f>
        <v>0</v>
      </c>
      <c r="AM1151" s="110">
        <f t="shared" ref="AM1151" si="22344">ROUND(AM1150/$E1150,2)</f>
        <v>0</v>
      </c>
      <c r="AN1151" s="110">
        <f t="shared" ref="AN1151" si="22345">ROUND(AN1150/$E1150,2)</f>
        <v>0</v>
      </c>
      <c r="AO1151" s="110">
        <f t="shared" ref="AO1151" si="22346">ROUND(AO1150/$E1150,2)</f>
        <v>0</v>
      </c>
      <c r="AP1151" s="110">
        <f t="shared" ref="AP1151" si="22347">ROUND(AP1150/$E1150,2)</f>
        <v>0</v>
      </c>
      <c r="AQ1151" s="110">
        <f t="shared" ref="AQ1151" si="22348">ROUND(AQ1150/$E1150,2)</f>
        <v>0</v>
      </c>
      <c r="AR1151" s="110">
        <f t="shared" ref="AR1151" si="22349">ROUND(AR1150/$E1150,2)</f>
        <v>0</v>
      </c>
      <c r="AS1151" s="110">
        <f t="shared" ref="AS1151" si="22350">ROUND(AS1150/$E1150,2)</f>
        <v>0</v>
      </c>
      <c r="AT1151" s="110">
        <f t="shared" ref="AT1151" si="22351">ROUND(AT1150/$E1150,2)</f>
        <v>0</v>
      </c>
      <c r="AU1151" s="110">
        <f t="shared" ref="AU1151" si="22352">ROUND(AU1150/$E1150,2)</f>
        <v>0</v>
      </c>
      <c r="AV1151" s="110">
        <f t="shared" ref="AV1151" si="22353">ROUND(AV1150/$E1150,2)</f>
        <v>0</v>
      </c>
      <c r="AW1151" s="110">
        <f t="shared" ref="AW1151" si="22354">ROUND(AW1150/$E1150,2)</f>
        <v>0</v>
      </c>
      <c r="AX1151" s="110">
        <f t="shared" ref="AX1151" si="22355">ROUND(AX1150/$E1150,2)</f>
        <v>0</v>
      </c>
      <c r="AY1151" s="110">
        <f t="shared" ref="AY1151" si="22356">ROUND(AY1150/$E1150,2)</f>
        <v>0</v>
      </c>
      <c r="AZ1151" s="110">
        <f t="shared" ref="AZ1151" si="22357">ROUND(AZ1150/$E1150,2)</f>
        <v>0</v>
      </c>
      <c r="BA1151" s="110">
        <f t="shared" ref="BA1151" si="22358">ROUND(BA1150/$E1150,2)</f>
        <v>0</v>
      </c>
      <c r="BB1151" s="110">
        <f t="shared" ref="BB1151" si="22359">ROUND(BB1150/$E1150,2)</f>
        <v>0</v>
      </c>
      <c r="BC1151" s="110">
        <f t="shared" ref="BC1151" si="22360">ROUND(BC1150/$E1150,2)</f>
        <v>0</v>
      </c>
      <c r="BD1151" s="110">
        <f t="shared" ref="BD1151" si="22361">ROUND(BD1150/$E1150,2)</f>
        <v>0</v>
      </c>
      <c r="BE1151" s="110">
        <f t="shared" ref="BE1151" si="22362">ROUND(BE1150/$E1150,2)</f>
        <v>0</v>
      </c>
      <c r="BF1151" s="110">
        <f t="shared" ref="BF1151" si="22363">ROUND(BF1150/$E1150,2)</f>
        <v>0</v>
      </c>
      <c r="BG1151" s="110">
        <f t="shared" ref="BG1151" si="22364">ROUND(BG1150/$E1150,2)</f>
        <v>18.3</v>
      </c>
      <c r="BH1151" s="110">
        <f t="shared" ref="BH1151" si="22365">ROUND(BH1150/$E1150,2)</f>
        <v>18.3</v>
      </c>
      <c r="BI1151" s="110">
        <f t="shared" ref="BI1151" si="22366">ROUND(BI1150/$E1150,2)</f>
        <v>18.3</v>
      </c>
      <c r="BJ1151" s="110">
        <f t="shared" ref="BJ1151" si="22367">ROUND(BJ1150/$E1150,2)</f>
        <v>18.3</v>
      </c>
      <c r="BK1151" s="110">
        <f t="shared" ref="BK1151" si="22368">ROUND(BK1150/$E1150,2)</f>
        <v>18.3</v>
      </c>
      <c r="BL1151" s="110">
        <f t="shared" ref="BL1151" si="22369">ROUND(BL1150/$E1150,2)</f>
        <v>18.3</v>
      </c>
      <c r="BM1151" s="110">
        <f t="shared" ref="BM1151" si="22370">ROUND(BM1150/$E1150,2)</f>
        <v>18.3</v>
      </c>
      <c r="BN1151" s="110">
        <f t="shared" ref="BN1151" si="22371">ROUND(BN1150/$E1150,2)</f>
        <v>18.3</v>
      </c>
      <c r="BO1151" s="110">
        <f t="shared" ref="BO1151" si="22372">ROUND(BO1150/$E1150,2)</f>
        <v>18.3</v>
      </c>
      <c r="BP1151" s="110">
        <f t="shared" ref="BP1151" si="22373">ROUND(BP1150/$E1150,2)</f>
        <v>18.3</v>
      </c>
      <c r="BQ1151" s="110">
        <f t="shared" ref="BQ1151" si="22374">ROUND(BQ1150/$E1150,2)</f>
        <v>0</v>
      </c>
      <c r="BR1151" s="110">
        <f t="shared" ref="BR1151" si="22375">ROUND(BR1150/$E1150,2)</f>
        <v>0</v>
      </c>
      <c r="BS1151" s="110">
        <f t="shared" ref="BS1151" si="22376">ROUND(BS1150/$E1150,2)</f>
        <v>0</v>
      </c>
      <c r="BT1151" s="110">
        <f t="shared" ref="BT1151" si="22377">ROUND(BT1150/$E1150,2)</f>
        <v>0</v>
      </c>
      <c r="BU1151" s="110">
        <f t="shared" ref="BU1151" si="22378">ROUND(BU1150/$E1150,2)</f>
        <v>0</v>
      </c>
      <c r="BV1151" s="110">
        <f t="shared" ref="BV1151" si="22379">ROUND(BV1150/$E1150,2)</f>
        <v>0</v>
      </c>
      <c r="BW1151" s="110">
        <f t="shared" ref="BW1151" si="22380">ROUND(BW1150/$E1150,2)</f>
        <v>0</v>
      </c>
      <c r="BX1151" s="110">
        <f t="shared" ref="BX1151" si="22381">ROUND(BX1150/$E1150,2)</f>
        <v>0</v>
      </c>
      <c r="BY1151" s="110">
        <f t="shared" ref="BY1151" si="22382">ROUND(BY1150/$E1150,2)</f>
        <v>0</v>
      </c>
      <c r="BZ1151" s="110">
        <f t="shared" ref="BZ1151" si="22383">ROUND(BZ1150/$E1150,2)</f>
        <v>0</v>
      </c>
      <c r="CA1151" s="110">
        <f t="shared" ref="CA1151" si="22384">ROUND(CA1150/$E1150,2)</f>
        <v>0</v>
      </c>
      <c r="CB1151" s="110">
        <f t="shared" ref="CB1151" si="22385">ROUND(CB1150/$E1150,2)</f>
        <v>0</v>
      </c>
      <c r="CC1151" s="110">
        <f t="shared" ref="CC1151" si="22386">ROUND(CC1150/$E1150,2)</f>
        <v>0</v>
      </c>
      <c r="CD1151" s="110">
        <f t="shared" ref="CD1151" si="22387">ROUND(CD1150/$E1150,2)</f>
        <v>0</v>
      </c>
      <c r="CE1151" s="110"/>
      <c r="CF1151" s="110">
        <f t="shared" ref="CF1151" si="22388">ROUND(CF1150/$E1150,2)</f>
        <v>0</v>
      </c>
      <c r="CG1151" s="110">
        <f t="shared" ref="CG1151" si="22389">ROUND(CG1150/$E1150,2)</f>
        <v>0</v>
      </c>
      <c r="CH1151" s="111">
        <f>IF(C1150="","",D1150-SUM(G1151:CG1151))</f>
        <v>-2.8421709430404007E-14</v>
      </c>
      <c r="CI1151" s="112">
        <f>IF(C1150="","",SUM(G1151:CG1151))</f>
        <v>183.00000000000003</v>
      </c>
      <c r="CJ1151" s="67" t="b">
        <f>IF(C1150="","",D1150=CI1151)</f>
        <v>1</v>
      </c>
    </row>
    <row r="1152" spans="1:88" s="5" customFormat="1" ht="22.05" customHeight="1" x14ac:dyDescent="0.3">
      <c r="A1152" s="173"/>
      <c r="B1152" s="157"/>
      <c r="C1152" s="170"/>
      <c r="D1152" s="160"/>
      <c r="E1152" s="163"/>
      <c r="F1152" s="166"/>
      <c r="G1152" s="113">
        <v>0</v>
      </c>
      <c r="H1152" s="113"/>
      <c r="I1152" s="113"/>
      <c r="J1152" s="113"/>
      <c r="K1152" s="113"/>
      <c r="L1152" s="113"/>
      <c r="M1152" s="113"/>
      <c r="N1152" s="113"/>
      <c r="O1152" s="113"/>
      <c r="P1152" s="113"/>
      <c r="Q1152" s="113"/>
      <c r="R1152" s="113"/>
      <c r="S1152" s="113"/>
      <c r="T1152" s="113"/>
      <c r="U1152" s="113">
        <f t="shared" ref="U1152:X1152" si="22390">U1150/$F1150</f>
        <v>0</v>
      </c>
      <c r="V1152" s="113">
        <f t="shared" si="22390"/>
        <v>0</v>
      </c>
      <c r="W1152" s="113">
        <f t="shared" si="22390"/>
        <v>0</v>
      </c>
      <c r="X1152" s="113">
        <f t="shared" si="22390"/>
        <v>0</v>
      </c>
      <c r="Y1152" s="113">
        <f t="shared" ref="Y1152:AG1152" si="22391">Y1150/$F1150</f>
        <v>0</v>
      </c>
      <c r="Z1152" s="113">
        <f t="shared" si="22391"/>
        <v>0</v>
      </c>
      <c r="AA1152" s="113">
        <f t="shared" si="22391"/>
        <v>0</v>
      </c>
      <c r="AB1152" s="113">
        <f t="shared" si="22391"/>
        <v>0</v>
      </c>
      <c r="AC1152" s="113">
        <f t="shared" si="22391"/>
        <v>0</v>
      </c>
      <c r="AD1152" s="113">
        <f t="shared" si="22391"/>
        <v>0</v>
      </c>
      <c r="AE1152" s="113">
        <f t="shared" si="22391"/>
        <v>0</v>
      </c>
      <c r="AF1152" s="113">
        <f t="shared" si="22391"/>
        <v>0</v>
      </c>
      <c r="AG1152" s="113">
        <f t="shared" si="22391"/>
        <v>0</v>
      </c>
      <c r="AH1152" s="113">
        <f t="shared" ref="AH1152:AK1152" si="22392">AH1150/$F1150</f>
        <v>0</v>
      </c>
      <c r="AI1152" s="113">
        <f t="shared" si="22392"/>
        <v>0</v>
      </c>
      <c r="AJ1152" s="113">
        <f t="shared" si="22392"/>
        <v>0</v>
      </c>
      <c r="AK1152" s="113">
        <f t="shared" si="22392"/>
        <v>0</v>
      </c>
      <c r="AL1152" s="113">
        <f t="shared" ref="AL1152:AT1152" si="22393">AL1150/$F1150</f>
        <v>0</v>
      </c>
      <c r="AM1152" s="113">
        <f t="shared" si="22393"/>
        <v>0</v>
      </c>
      <c r="AN1152" s="113">
        <f t="shared" si="22393"/>
        <v>0</v>
      </c>
      <c r="AO1152" s="113">
        <f t="shared" si="22393"/>
        <v>0</v>
      </c>
      <c r="AP1152" s="113">
        <f t="shared" si="22393"/>
        <v>0</v>
      </c>
      <c r="AQ1152" s="113">
        <f t="shared" si="22393"/>
        <v>0</v>
      </c>
      <c r="AR1152" s="113">
        <f t="shared" si="22393"/>
        <v>0</v>
      </c>
      <c r="AS1152" s="113">
        <f t="shared" si="22393"/>
        <v>0</v>
      </c>
      <c r="AT1152" s="113">
        <f t="shared" si="22393"/>
        <v>0</v>
      </c>
      <c r="AU1152" s="113">
        <f t="shared" ref="AU1152:AX1152" si="22394">AU1150/$F1150</f>
        <v>0</v>
      </c>
      <c r="AV1152" s="113">
        <f t="shared" si="22394"/>
        <v>0</v>
      </c>
      <c r="AW1152" s="113">
        <f t="shared" si="22394"/>
        <v>0</v>
      </c>
      <c r="AX1152" s="113">
        <f t="shared" si="22394"/>
        <v>0</v>
      </c>
      <c r="AY1152" s="113">
        <f t="shared" ref="AY1152:BC1152" si="22395">AY1150/$F1150</f>
        <v>0</v>
      </c>
      <c r="AZ1152" s="113">
        <f t="shared" si="22395"/>
        <v>0</v>
      </c>
      <c r="BA1152" s="113">
        <f t="shared" si="22395"/>
        <v>0</v>
      </c>
      <c r="BB1152" s="113">
        <f t="shared" si="22395"/>
        <v>0</v>
      </c>
      <c r="BC1152" s="113">
        <f t="shared" si="22395"/>
        <v>0</v>
      </c>
      <c r="BD1152" s="113">
        <f t="shared" ref="BD1152:BG1152" si="22396">BD1150/$F1150</f>
        <v>0</v>
      </c>
      <c r="BE1152" s="113">
        <f t="shared" si="22396"/>
        <v>0</v>
      </c>
      <c r="BF1152" s="113">
        <f t="shared" si="22396"/>
        <v>0</v>
      </c>
      <c r="BG1152" s="113">
        <f t="shared" si="22396"/>
        <v>9.9999996292929869E-2</v>
      </c>
      <c r="BH1152" s="113">
        <f t="shared" ref="BH1152:BK1152" si="22397">BH1150/$F1150</f>
        <v>0.10000003336363122</v>
      </c>
      <c r="BI1152" s="113">
        <f t="shared" si="22397"/>
        <v>9.9999996292929869E-2</v>
      </c>
      <c r="BJ1152" s="113">
        <f t="shared" si="22397"/>
        <v>9.9999996292929869E-2</v>
      </c>
      <c r="BK1152" s="113">
        <f t="shared" si="22397"/>
        <v>9.9999996292929869E-2</v>
      </c>
      <c r="BL1152" s="113">
        <f t="shared" ref="BL1152:BP1152" si="22398">BL1150/$F1150</f>
        <v>9.9999996292929869E-2</v>
      </c>
      <c r="BM1152" s="113">
        <f t="shared" si="22398"/>
        <v>9.9999996292929869E-2</v>
      </c>
      <c r="BN1152" s="113">
        <f t="shared" si="22398"/>
        <v>9.9999996292929869E-2</v>
      </c>
      <c r="BO1152" s="113">
        <f t="shared" si="22398"/>
        <v>9.9999996292929869E-2</v>
      </c>
      <c r="BP1152" s="113">
        <f t="shared" si="22398"/>
        <v>9.9999996292929869E-2</v>
      </c>
      <c r="BQ1152" s="113">
        <f t="shared" ref="BQ1152:BT1152" si="22399">BQ1150/$F1150</f>
        <v>0</v>
      </c>
      <c r="BR1152" s="113">
        <f t="shared" si="22399"/>
        <v>0</v>
      </c>
      <c r="BS1152" s="113">
        <f t="shared" si="22399"/>
        <v>0</v>
      </c>
      <c r="BT1152" s="113">
        <f t="shared" si="22399"/>
        <v>0</v>
      </c>
      <c r="BU1152" s="113">
        <f t="shared" ref="BU1152:BX1152" si="22400">BU1150/$F1150</f>
        <v>0</v>
      </c>
      <c r="BV1152" s="113">
        <f t="shared" si="22400"/>
        <v>0</v>
      </c>
      <c r="BW1152" s="113">
        <f t="shared" si="22400"/>
        <v>0</v>
      </c>
      <c r="BX1152" s="113">
        <f t="shared" si="22400"/>
        <v>0</v>
      </c>
      <c r="BY1152" s="113">
        <f t="shared" ref="BY1152:CC1152" si="22401">BY1150/$F1150</f>
        <v>0</v>
      </c>
      <c r="BZ1152" s="113">
        <f t="shared" si="22401"/>
        <v>0</v>
      </c>
      <c r="CA1152" s="113">
        <f t="shared" si="22401"/>
        <v>0</v>
      </c>
      <c r="CB1152" s="113">
        <f t="shared" si="22401"/>
        <v>0</v>
      </c>
      <c r="CC1152" s="113">
        <f t="shared" si="22401"/>
        <v>0</v>
      </c>
      <c r="CD1152" s="113">
        <f t="shared" ref="CD1152:CG1152" si="22402">CD1150/$F1150</f>
        <v>0</v>
      </c>
      <c r="CE1152" s="113"/>
      <c r="CF1152" s="113">
        <f t="shared" si="22402"/>
        <v>0</v>
      </c>
      <c r="CG1152" s="113">
        <f t="shared" si="22402"/>
        <v>0</v>
      </c>
      <c r="CH1152" s="114">
        <f>IF(C1150="","",100%-SUM(G1152:CG1152))</f>
        <v>0</v>
      </c>
      <c r="CI1152" s="115">
        <f>IF(C1150="","",SUM(G1152:CG1152))</f>
        <v>1</v>
      </c>
      <c r="CJ1152" s="67" t="b">
        <f>IF(C1150="","",SUM(G1152:CG1152)=CI1152)</f>
        <v>1</v>
      </c>
    </row>
    <row r="1153" spans="1:88" s="5" customFormat="1" ht="22.05" customHeight="1" x14ac:dyDescent="0.3">
      <c r="A1153" s="171" t="s">
        <v>807</v>
      </c>
      <c r="B1153" s="155" t="s">
        <v>808</v>
      </c>
      <c r="C1153" s="168" t="s">
        <v>17</v>
      </c>
      <c r="D1153" s="158">
        <v>2179.31</v>
      </c>
      <c r="E1153" s="161">
        <v>29641</v>
      </c>
      <c r="F1153" s="164">
        <f t="shared" si="21855"/>
        <v>64596928</v>
      </c>
      <c r="G1153" s="108">
        <v>0</v>
      </c>
      <c r="H1153" s="108"/>
      <c r="I1153" s="108"/>
      <c r="J1153" s="108"/>
      <c r="K1153" s="108"/>
      <c r="L1153" s="108"/>
      <c r="M1153" s="108"/>
      <c r="N1153" s="108"/>
      <c r="O1153" s="108"/>
      <c r="P1153" s="108"/>
      <c r="Q1153" s="108"/>
      <c r="R1153" s="108"/>
      <c r="S1153" s="108"/>
      <c r="T1153" s="108"/>
      <c r="U1153" s="108"/>
      <c r="V1153" s="108"/>
      <c r="W1153" s="108"/>
      <c r="X1153" s="108"/>
      <c r="Y1153" s="108"/>
      <c r="Z1153" s="108"/>
      <c r="AA1153" s="108"/>
      <c r="AB1153" s="108"/>
      <c r="AC1153" s="108"/>
      <c r="AD1153" s="108"/>
      <c r="AE1153" s="108"/>
      <c r="AF1153" s="108"/>
      <c r="AG1153" s="108"/>
      <c r="AH1153" s="108"/>
      <c r="AI1153" s="108"/>
      <c r="AJ1153" s="108"/>
      <c r="AK1153" s="108"/>
      <c r="AL1153" s="108"/>
      <c r="AM1153" s="108"/>
      <c r="AN1153" s="108"/>
      <c r="AO1153" s="108"/>
      <c r="AP1153" s="108"/>
      <c r="AQ1153" s="108"/>
      <c r="AR1153" s="108"/>
      <c r="AS1153" s="108"/>
      <c r="AT1153" s="108"/>
      <c r="AU1153" s="108"/>
      <c r="AV1153" s="108"/>
      <c r="AW1153" s="108"/>
      <c r="AX1153" s="108"/>
      <c r="AY1153" s="108"/>
      <c r="AZ1153" s="108"/>
      <c r="BA1153" s="108"/>
      <c r="BB1153" s="108"/>
      <c r="BC1153" s="108"/>
      <c r="BD1153" s="108"/>
      <c r="BE1153" s="108"/>
      <c r="BF1153" s="108"/>
      <c r="BG1153" s="108">
        <f>ROUND($F1153/10,0)</f>
        <v>6459693</v>
      </c>
      <c r="BH1153" s="108">
        <f>ROUNDUP($F1153/10,0)</f>
        <v>6459693</v>
      </c>
      <c r="BI1153" s="108">
        <f t="shared" ref="BI1153:BN1153" si="22403">ROUND($F1153/10,0)</f>
        <v>6459693</v>
      </c>
      <c r="BJ1153" s="108">
        <f t="shared" si="22403"/>
        <v>6459693</v>
      </c>
      <c r="BK1153" s="108">
        <f t="shared" si="22403"/>
        <v>6459693</v>
      </c>
      <c r="BL1153" s="108">
        <f t="shared" si="22403"/>
        <v>6459693</v>
      </c>
      <c r="BM1153" s="108">
        <f t="shared" si="22403"/>
        <v>6459693</v>
      </c>
      <c r="BN1153" s="108">
        <f t="shared" si="22403"/>
        <v>6459693</v>
      </c>
      <c r="BO1153" s="108">
        <f>ROUNDDOWN($F1153/10,0)</f>
        <v>6459692</v>
      </c>
      <c r="BP1153" s="108">
        <f>ROUNDDOWN($F1153/10,0)</f>
        <v>6459692</v>
      </c>
      <c r="BQ1153" s="108"/>
      <c r="BR1153" s="108"/>
      <c r="BS1153" s="108"/>
      <c r="BT1153" s="108"/>
      <c r="BU1153" s="108"/>
      <c r="BV1153" s="108"/>
      <c r="BW1153" s="108"/>
      <c r="BX1153" s="108"/>
      <c r="BY1153" s="108"/>
      <c r="BZ1153" s="108"/>
      <c r="CA1153" s="108"/>
      <c r="CB1153" s="108"/>
      <c r="CC1153" s="108"/>
      <c r="CD1153" s="108"/>
      <c r="CE1153" s="108"/>
      <c r="CF1153" s="108"/>
      <c r="CG1153" s="108"/>
      <c r="CH1153" s="109">
        <f>IF(C1153="","",F1153-SUM(G1153:CG1153))</f>
        <v>0</v>
      </c>
      <c r="CI1153" s="107">
        <f>IF(C1153="","",SUM(G1153:CG1153))</f>
        <v>64596928</v>
      </c>
      <c r="CJ1153" s="67" t="b">
        <f>IF(C1153="","",F1153=CI1153)</f>
        <v>1</v>
      </c>
    </row>
    <row r="1154" spans="1:88" s="5" customFormat="1" ht="22.05" customHeight="1" x14ac:dyDescent="0.3">
      <c r="A1154" s="172"/>
      <c r="B1154" s="156"/>
      <c r="C1154" s="169"/>
      <c r="D1154" s="159"/>
      <c r="E1154" s="162"/>
      <c r="F1154" s="165"/>
      <c r="G1154" s="110">
        <v>0</v>
      </c>
      <c r="H1154" s="110"/>
      <c r="I1154" s="110"/>
      <c r="J1154" s="110"/>
      <c r="K1154" s="110"/>
      <c r="L1154" s="110"/>
      <c r="M1154" s="110"/>
      <c r="N1154" s="110"/>
      <c r="O1154" s="110"/>
      <c r="P1154" s="110"/>
      <c r="Q1154" s="110"/>
      <c r="R1154" s="110"/>
      <c r="S1154" s="110"/>
      <c r="T1154" s="110"/>
      <c r="U1154" s="110">
        <f t="shared" ref="U1154" si="22404">ROUND(U1153/$E1153,2)</f>
        <v>0</v>
      </c>
      <c r="V1154" s="110">
        <f t="shared" ref="V1154" si="22405">ROUND(V1153/$E1153,2)</f>
        <v>0</v>
      </c>
      <c r="W1154" s="110">
        <f t="shared" ref="W1154" si="22406">ROUND(W1153/$E1153,2)</f>
        <v>0</v>
      </c>
      <c r="X1154" s="110">
        <f t="shared" ref="X1154" si="22407">ROUND(X1153/$E1153,2)</f>
        <v>0</v>
      </c>
      <c r="Y1154" s="110">
        <f t="shared" ref="Y1154" si="22408">ROUND(Y1153/$E1153,2)</f>
        <v>0</v>
      </c>
      <c r="Z1154" s="110">
        <f t="shared" ref="Z1154" si="22409">ROUND(Z1153/$E1153,2)</f>
        <v>0</v>
      </c>
      <c r="AA1154" s="110">
        <f t="shared" ref="AA1154" si="22410">ROUND(AA1153/$E1153,2)</f>
        <v>0</v>
      </c>
      <c r="AB1154" s="110">
        <f t="shared" ref="AB1154" si="22411">ROUND(AB1153/$E1153,2)</f>
        <v>0</v>
      </c>
      <c r="AC1154" s="110">
        <f t="shared" ref="AC1154" si="22412">ROUND(AC1153/$E1153,2)</f>
        <v>0</v>
      </c>
      <c r="AD1154" s="110">
        <f t="shared" ref="AD1154" si="22413">ROUND(AD1153/$E1153,2)</f>
        <v>0</v>
      </c>
      <c r="AE1154" s="110">
        <f t="shared" ref="AE1154" si="22414">ROUND(AE1153/$E1153,2)</f>
        <v>0</v>
      </c>
      <c r="AF1154" s="110">
        <f t="shared" ref="AF1154" si="22415">ROUND(AF1153/$E1153,2)</f>
        <v>0</v>
      </c>
      <c r="AG1154" s="110">
        <f t="shared" ref="AG1154" si="22416">ROUND(AG1153/$E1153,2)</f>
        <v>0</v>
      </c>
      <c r="AH1154" s="110">
        <f t="shared" ref="AH1154" si="22417">ROUND(AH1153/$E1153,2)</f>
        <v>0</v>
      </c>
      <c r="AI1154" s="110">
        <f t="shared" ref="AI1154" si="22418">ROUND(AI1153/$E1153,2)</f>
        <v>0</v>
      </c>
      <c r="AJ1154" s="110">
        <f t="shared" ref="AJ1154" si="22419">ROUND(AJ1153/$E1153,2)</f>
        <v>0</v>
      </c>
      <c r="AK1154" s="110">
        <f t="shared" ref="AK1154" si="22420">ROUND(AK1153/$E1153,2)</f>
        <v>0</v>
      </c>
      <c r="AL1154" s="110">
        <f t="shared" ref="AL1154" si="22421">ROUND(AL1153/$E1153,2)</f>
        <v>0</v>
      </c>
      <c r="AM1154" s="110">
        <f t="shared" ref="AM1154" si="22422">ROUND(AM1153/$E1153,2)</f>
        <v>0</v>
      </c>
      <c r="AN1154" s="110">
        <f t="shared" ref="AN1154" si="22423">ROUND(AN1153/$E1153,2)</f>
        <v>0</v>
      </c>
      <c r="AO1154" s="110">
        <f t="shared" ref="AO1154" si="22424">ROUND(AO1153/$E1153,2)</f>
        <v>0</v>
      </c>
      <c r="AP1154" s="110">
        <f t="shared" ref="AP1154" si="22425">ROUND(AP1153/$E1153,2)</f>
        <v>0</v>
      </c>
      <c r="AQ1154" s="110">
        <f t="shared" ref="AQ1154" si="22426">ROUND(AQ1153/$E1153,2)</f>
        <v>0</v>
      </c>
      <c r="AR1154" s="110">
        <f t="shared" ref="AR1154" si="22427">ROUND(AR1153/$E1153,2)</f>
        <v>0</v>
      </c>
      <c r="AS1154" s="110">
        <f t="shared" ref="AS1154" si="22428">ROUND(AS1153/$E1153,2)</f>
        <v>0</v>
      </c>
      <c r="AT1154" s="110">
        <f t="shared" ref="AT1154" si="22429">ROUND(AT1153/$E1153,2)</f>
        <v>0</v>
      </c>
      <c r="AU1154" s="110">
        <f t="shared" ref="AU1154" si="22430">ROUND(AU1153/$E1153,2)</f>
        <v>0</v>
      </c>
      <c r="AV1154" s="110">
        <f t="shared" ref="AV1154" si="22431">ROUND(AV1153/$E1153,2)</f>
        <v>0</v>
      </c>
      <c r="AW1154" s="110">
        <f t="shared" ref="AW1154" si="22432">ROUND(AW1153/$E1153,2)</f>
        <v>0</v>
      </c>
      <c r="AX1154" s="110">
        <f t="shared" ref="AX1154" si="22433">ROUND(AX1153/$E1153,2)</f>
        <v>0</v>
      </c>
      <c r="AY1154" s="110">
        <f t="shared" ref="AY1154" si="22434">ROUND(AY1153/$E1153,2)</f>
        <v>0</v>
      </c>
      <c r="AZ1154" s="110">
        <f t="shared" ref="AZ1154" si="22435">ROUND(AZ1153/$E1153,2)</f>
        <v>0</v>
      </c>
      <c r="BA1154" s="110">
        <f t="shared" ref="BA1154" si="22436">ROUND(BA1153/$E1153,2)</f>
        <v>0</v>
      </c>
      <c r="BB1154" s="110">
        <f t="shared" ref="BB1154" si="22437">ROUND(BB1153/$E1153,2)</f>
        <v>0</v>
      </c>
      <c r="BC1154" s="110">
        <f t="shared" ref="BC1154" si="22438">ROUND(BC1153/$E1153,2)</f>
        <v>0</v>
      </c>
      <c r="BD1154" s="110">
        <f t="shared" ref="BD1154" si="22439">ROUND(BD1153/$E1153,2)</f>
        <v>0</v>
      </c>
      <c r="BE1154" s="110">
        <f t="shared" ref="BE1154" si="22440">ROUND(BE1153/$E1153,2)</f>
        <v>0</v>
      </c>
      <c r="BF1154" s="110">
        <f t="shared" ref="BF1154" si="22441">ROUND(BF1153/$E1153,2)</f>
        <v>0</v>
      </c>
      <c r="BG1154" s="110">
        <f t="shared" ref="BG1154" si="22442">ROUND(BG1153/$E1153,2)</f>
        <v>217.93</v>
      </c>
      <c r="BH1154" s="110">
        <f t="shared" ref="BH1154" si="22443">ROUND(BH1153/$E1153,2)</f>
        <v>217.93</v>
      </c>
      <c r="BI1154" s="110">
        <f t="shared" ref="BI1154" si="22444">ROUND(BI1153/$E1153,2)</f>
        <v>217.93</v>
      </c>
      <c r="BJ1154" s="110">
        <f t="shared" ref="BJ1154" si="22445">ROUND(BJ1153/$E1153,2)</f>
        <v>217.93</v>
      </c>
      <c r="BK1154" s="110">
        <f t="shared" ref="BK1154" si="22446">ROUND(BK1153/$E1153,2)</f>
        <v>217.93</v>
      </c>
      <c r="BL1154" s="110">
        <f t="shared" ref="BL1154" si="22447">ROUND(BL1153/$E1153,2)</f>
        <v>217.93</v>
      </c>
      <c r="BM1154" s="110">
        <f t="shared" ref="BM1154" si="22448">ROUND(BM1153/$E1153,2)</f>
        <v>217.93</v>
      </c>
      <c r="BN1154" s="110">
        <f t="shared" ref="BN1154" si="22449">ROUND(BN1153/$E1153,2)</f>
        <v>217.93</v>
      </c>
      <c r="BO1154" s="110">
        <f t="shared" ref="BO1154" si="22450">ROUND(BO1153/$E1153,2)</f>
        <v>217.93</v>
      </c>
      <c r="BP1154" s="110">
        <f>ROUNDUP(BP1153/$E1153,2)</f>
        <v>217.94</v>
      </c>
      <c r="BQ1154" s="110">
        <f t="shared" ref="BQ1154" si="22451">ROUND(BQ1153/$E1153,2)</f>
        <v>0</v>
      </c>
      <c r="BR1154" s="110">
        <f t="shared" ref="BR1154" si="22452">ROUND(BR1153/$E1153,2)</f>
        <v>0</v>
      </c>
      <c r="BS1154" s="110">
        <f t="shared" ref="BS1154" si="22453">ROUND(BS1153/$E1153,2)</f>
        <v>0</v>
      </c>
      <c r="BT1154" s="110">
        <f t="shared" ref="BT1154" si="22454">ROUND(BT1153/$E1153,2)</f>
        <v>0</v>
      </c>
      <c r="BU1154" s="110">
        <f t="shared" ref="BU1154" si="22455">ROUND(BU1153/$E1153,2)</f>
        <v>0</v>
      </c>
      <c r="BV1154" s="110">
        <f t="shared" ref="BV1154" si="22456">ROUND(BV1153/$E1153,2)</f>
        <v>0</v>
      </c>
      <c r="BW1154" s="110">
        <f t="shared" ref="BW1154" si="22457">ROUND(BW1153/$E1153,2)</f>
        <v>0</v>
      </c>
      <c r="BX1154" s="110">
        <f t="shared" ref="BX1154" si="22458">ROUND(BX1153/$E1153,2)</f>
        <v>0</v>
      </c>
      <c r="BY1154" s="110">
        <f t="shared" ref="BY1154" si="22459">ROUND(BY1153/$E1153,2)</f>
        <v>0</v>
      </c>
      <c r="BZ1154" s="110">
        <f t="shared" ref="BZ1154" si="22460">ROUND(BZ1153/$E1153,2)</f>
        <v>0</v>
      </c>
      <c r="CA1154" s="110">
        <f t="shared" ref="CA1154" si="22461">ROUND(CA1153/$E1153,2)</f>
        <v>0</v>
      </c>
      <c r="CB1154" s="110">
        <f t="shared" ref="CB1154" si="22462">ROUND(CB1153/$E1153,2)</f>
        <v>0</v>
      </c>
      <c r="CC1154" s="110">
        <f t="shared" ref="CC1154" si="22463">ROUND(CC1153/$E1153,2)</f>
        <v>0</v>
      </c>
      <c r="CD1154" s="110">
        <f t="shared" ref="CD1154" si="22464">ROUND(CD1153/$E1153,2)</f>
        <v>0</v>
      </c>
      <c r="CE1154" s="110"/>
      <c r="CF1154" s="110">
        <f t="shared" ref="CF1154" si="22465">ROUND(CF1153/$E1153,2)</f>
        <v>0</v>
      </c>
      <c r="CG1154" s="110">
        <f t="shared" ref="CG1154" si="22466">ROUND(CG1153/$E1153,2)</f>
        <v>0</v>
      </c>
      <c r="CH1154" s="111">
        <f>IF(C1153="","",D1153-SUM(G1154:CG1154))</f>
        <v>-4.5474735088646412E-13</v>
      </c>
      <c r="CI1154" s="112">
        <f>IF(C1153="","",SUM(G1154:CG1154))</f>
        <v>2179.3100000000004</v>
      </c>
      <c r="CJ1154" s="67" t="b">
        <f>IF(C1153="","",D1153=CI1154)</f>
        <v>1</v>
      </c>
    </row>
    <row r="1155" spans="1:88" s="5" customFormat="1" ht="22.05" customHeight="1" x14ac:dyDescent="0.3">
      <c r="A1155" s="173"/>
      <c r="B1155" s="157"/>
      <c r="C1155" s="170"/>
      <c r="D1155" s="160"/>
      <c r="E1155" s="163"/>
      <c r="F1155" s="166"/>
      <c r="G1155" s="113">
        <v>0</v>
      </c>
      <c r="H1155" s="113"/>
      <c r="I1155" s="113"/>
      <c r="J1155" s="113"/>
      <c r="K1155" s="113"/>
      <c r="L1155" s="113"/>
      <c r="M1155" s="113"/>
      <c r="N1155" s="113"/>
      <c r="O1155" s="113"/>
      <c r="P1155" s="113"/>
      <c r="Q1155" s="113"/>
      <c r="R1155" s="113"/>
      <c r="S1155" s="113"/>
      <c r="T1155" s="113"/>
      <c r="U1155" s="113">
        <f t="shared" ref="U1155:X1155" si="22467">U1153/$F1153</f>
        <v>0</v>
      </c>
      <c r="V1155" s="113">
        <f t="shared" si="22467"/>
        <v>0</v>
      </c>
      <c r="W1155" s="113">
        <f t="shared" si="22467"/>
        <v>0</v>
      </c>
      <c r="X1155" s="113">
        <f t="shared" si="22467"/>
        <v>0</v>
      </c>
      <c r="Y1155" s="113">
        <f t="shared" ref="Y1155:AG1155" si="22468">Y1153/$F1153</f>
        <v>0</v>
      </c>
      <c r="Z1155" s="113">
        <f t="shared" si="22468"/>
        <v>0</v>
      </c>
      <c r="AA1155" s="113">
        <f t="shared" si="22468"/>
        <v>0</v>
      </c>
      <c r="AB1155" s="113">
        <f t="shared" si="22468"/>
        <v>0</v>
      </c>
      <c r="AC1155" s="113">
        <f t="shared" si="22468"/>
        <v>0</v>
      </c>
      <c r="AD1155" s="113">
        <f t="shared" si="22468"/>
        <v>0</v>
      </c>
      <c r="AE1155" s="113">
        <f t="shared" si="22468"/>
        <v>0</v>
      </c>
      <c r="AF1155" s="113">
        <f t="shared" si="22468"/>
        <v>0</v>
      </c>
      <c r="AG1155" s="113">
        <f t="shared" si="22468"/>
        <v>0</v>
      </c>
      <c r="AH1155" s="113">
        <f t="shared" ref="AH1155:AK1155" si="22469">AH1153/$F1153</f>
        <v>0</v>
      </c>
      <c r="AI1155" s="113">
        <f t="shared" si="22469"/>
        <v>0</v>
      </c>
      <c r="AJ1155" s="113">
        <f t="shared" si="22469"/>
        <v>0</v>
      </c>
      <c r="AK1155" s="113">
        <f t="shared" si="22469"/>
        <v>0</v>
      </c>
      <c r="AL1155" s="113">
        <f t="shared" ref="AL1155:AT1155" si="22470">AL1153/$F1153</f>
        <v>0</v>
      </c>
      <c r="AM1155" s="113">
        <f t="shared" si="22470"/>
        <v>0</v>
      </c>
      <c r="AN1155" s="113">
        <f t="shared" si="22470"/>
        <v>0</v>
      </c>
      <c r="AO1155" s="113">
        <f t="shared" si="22470"/>
        <v>0</v>
      </c>
      <c r="AP1155" s="113">
        <f t="shared" si="22470"/>
        <v>0</v>
      </c>
      <c r="AQ1155" s="113">
        <f t="shared" si="22470"/>
        <v>0</v>
      </c>
      <c r="AR1155" s="113">
        <f t="shared" si="22470"/>
        <v>0</v>
      </c>
      <c r="AS1155" s="113">
        <f t="shared" si="22470"/>
        <v>0</v>
      </c>
      <c r="AT1155" s="113">
        <f t="shared" si="22470"/>
        <v>0</v>
      </c>
      <c r="AU1155" s="113">
        <f t="shared" ref="AU1155:AX1155" si="22471">AU1153/$F1153</f>
        <v>0</v>
      </c>
      <c r="AV1155" s="113">
        <f t="shared" si="22471"/>
        <v>0</v>
      </c>
      <c r="AW1155" s="113">
        <f t="shared" si="22471"/>
        <v>0</v>
      </c>
      <c r="AX1155" s="113">
        <f t="shared" si="22471"/>
        <v>0</v>
      </c>
      <c r="AY1155" s="113">
        <f t="shared" ref="AY1155:BC1155" si="22472">AY1153/$F1153</f>
        <v>0</v>
      </c>
      <c r="AZ1155" s="113">
        <f t="shared" si="22472"/>
        <v>0</v>
      </c>
      <c r="BA1155" s="113">
        <f t="shared" si="22472"/>
        <v>0</v>
      </c>
      <c r="BB1155" s="113">
        <f t="shared" si="22472"/>
        <v>0</v>
      </c>
      <c r="BC1155" s="113">
        <f t="shared" si="22472"/>
        <v>0</v>
      </c>
      <c r="BD1155" s="113">
        <f t="shared" ref="BD1155:BG1155" si="22473">BD1153/$F1153</f>
        <v>0</v>
      </c>
      <c r="BE1155" s="113">
        <f t="shared" si="22473"/>
        <v>0</v>
      </c>
      <c r="BF1155" s="113">
        <f t="shared" si="22473"/>
        <v>0</v>
      </c>
      <c r="BG1155" s="113">
        <f t="shared" si="22473"/>
        <v>0.10000000309612246</v>
      </c>
      <c r="BH1155" s="113">
        <f t="shared" ref="BH1155:BK1155" si="22474">BH1153/$F1153</f>
        <v>0.10000000309612246</v>
      </c>
      <c r="BI1155" s="113">
        <f t="shared" si="22474"/>
        <v>0.10000000309612246</v>
      </c>
      <c r="BJ1155" s="113">
        <f t="shared" si="22474"/>
        <v>0.10000000309612246</v>
      </c>
      <c r="BK1155" s="113">
        <f t="shared" si="22474"/>
        <v>0.10000000309612246</v>
      </c>
      <c r="BL1155" s="113">
        <f t="shared" ref="BL1155:BP1155" si="22475">BL1153/$F1153</f>
        <v>0.10000000309612246</v>
      </c>
      <c r="BM1155" s="113">
        <f t="shared" si="22475"/>
        <v>0.10000000309612246</v>
      </c>
      <c r="BN1155" s="113">
        <f t="shared" si="22475"/>
        <v>0.10000000309612246</v>
      </c>
      <c r="BO1155" s="113">
        <f t="shared" si="22475"/>
        <v>9.9999987615510141E-2</v>
      </c>
      <c r="BP1155" s="113">
        <f t="shared" si="22475"/>
        <v>9.9999987615510141E-2</v>
      </c>
      <c r="BQ1155" s="113">
        <f t="shared" ref="BQ1155:BT1155" si="22476">BQ1153/$F1153</f>
        <v>0</v>
      </c>
      <c r="BR1155" s="113">
        <f t="shared" si="22476"/>
        <v>0</v>
      </c>
      <c r="BS1155" s="113">
        <f t="shared" si="22476"/>
        <v>0</v>
      </c>
      <c r="BT1155" s="113">
        <f t="shared" si="22476"/>
        <v>0</v>
      </c>
      <c r="BU1155" s="113">
        <f t="shared" ref="BU1155:BX1155" si="22477">BU1153/$F1153</f>
        <v>0</v>
      </c>
      <c r="BV1155" s="113">
        <f t="shared" si="22477"/>
        <v>0</v>
      </c>
      <c r="BW1155" s="113">
        <f t="shared" si="22477"/>
        <v>0</v>
      </c>
      <c r="BX1155" s="113">
        <f t="shared" si="22477"/>
        <v>0</v>
      </c>
      <c r="BY1155" s="113">
        <f t="shared" ref="BY1155:CC1155" si="22478">BY1153/$F1153</f>
        <v>0</v>
      </c>
      <c r="BZ1155" s="113">
        <f t="shared" si="22478"/>
        <v>0</v>
      </c>
      <c r="CA1155" s="113">
        <f t="shared" si="22478"/>
        <v>0</v>
      </c>
      <c r="CB1155" s="113">
        <f t="shared" si="22478"/>
        <v>0</v>
      </c>
      <c r="CC1155" s="113">
        <f t="shared" si="22478"/>
        <v>0</v>
      </c>
      <c r="CD1155" s="113">
        <f t="shared" ref="CD1155:CG1155" si="22479">CD1153/$F1153</f>
        <v>0</v>
      </c>
      <c r="CE1155" s="113"/>
      <c r="CF1155" s="113">
        <f t="shared" si="22479"/>
        <v>0</v>
      </c>
      <c r="CG1155" s="113">
        <f t="shared" si="22479"/>
        <v>0</v>
      </c>
      <c r="CH1155" s="114">
        <f>IF(C1153="","",100%-SUM(G1155:CG1155))</f>
        <v>1.1102230246251565E-16</v>
      </c>
      <c r="CI1155" s="115">
        <f>IF(C1153="","",SUM(G1155:CG1155))</f>
        <v>0.99999999999999989</v>
      </c>
      <c r="CJ1155" s="67" t="b">
        <f>IF(C1153="","",SUM(G1155:CG1155)=CI1155)</f>
        <v>1</v>
      </c>
    </row>
    <row r="1156" spans="1:88" s="5" customFormat="1" ht="22.05" customHeight="1" x14ac:dyDescent="0.3">
      <c r="A1156" s="171" t="s">
        <v>809</v>
      </c>
      <c r="B1156" s="155" t="s">
        <v>810</v>
      </c>
      <c r="C1156" s="168" t="s">
        <v>354</v>
      </c>
      <c r="D1156" s="158">
        <v>1</v>
      </c>
      <c r="E1156" s="161">
        <v>6250000</v>
      </c>
      <c r="F1156" s="164">
        <f t="shared" si="21855"/>
        <v>6250000</v>
      </c>
      <c r="G1156" s="108">
        <v>0</v>
      </c>
      <c r="H1156" s="108"/>
      <c r="I1156" s="108"/>
      <c r="J1156" s="108"/>
      <c r="K1156" s="108"/>
      <c r="L1156" s="108"/>
      <c r="M1156" s="108"/>
      <c r="N1156" s="108"/>
      <c r="O1156" s="108"/>
      <c r="P1156" s="108"/>
      <c r="Q1156" s="108"/>
      <c r="R1156" s="108"/>
      <c r="S1156" s="108"/>
      <c r="T1156" s="108"/>
      <c r="U1156" s="108"/>
      <c r="V1156" s="108"/>
      <c r="W1156" s="108"/>
      <c r="X1156" s="108"/>
      <c r="Y1156" s="108"/>
      <c r="Z1156" s="108"/>
      <c r="AA1156" s="108"/>
      <c r="AB1156" s="108"/>
      <c r="AC1156" s="108"/>
      <c r="AD1156" s="108"/>
      <c r="AE1156" s="108"/>
      <c r="AF1156" s="108"/>
      <c r="AG1156" s="108"/>
      <c r="AH1156" s="108"/>
      <c r="AI1156" s="108"/>
      <c r="AJ1156" s="108"/>
      <c r="AK1156" s="108"/>
      <c r="AL1156" s="108"/>
      <c r="AM1156" s="108"/>
      <c r="AN1156" s="108"/>
      <c r="AO1156" s="108"/>
      <c r="AP1156" s="108"/>
      <c r="AQ1156" s="108"/>
      <c r="AR1156" s="108"/>
      <c r="AS1156" s="108"/>
      <c r="AT1156" s="108"/>
      <c r="AU1156" s="108"/>
      <c r="AV1156" s="108"/>
      <c r="AW1156" s="108"/>
      <c r="AX1156" s="108"/>
      <c r="AY1156" s="108"/>
      <c r="AZ1156" s="108"/>
      <c r="BA1156" s="108"/>
      <c r="BB1156" s="108"/>
      <c r="BC1156" s="108"/>
      <c r="BD1156" s="108"/>
      <c r="BE1156" s="108"/>
      <c r="BF1156" s="108"/>
      <c r="BG1156" s="108"/>
      <c r="BH1156" s="108"/>
      <c r="BI1156" s="108"/>
      <c r="BJ1156" s="108"/>
      <c r="BK1156" s="108"/>
      <c r="BL1156" s="108"/>
      <c r="BM1156" s="108"/>
      <c r="BN1156" s="108"/>
      <c r="BO1156" s="108"/>
      <c r="BP1156" s="108">
        <f>ROUND($F1156/5,0)</f>
        <v>1250000</v>
      </c>
      <c r="BQ1156" s="108">
        <f>ROUND($F1156/5,0)</f>
        <v>1250000</v>
      </c>
      <c r="BR1156" s="108">
        <f t="shared" ref="BR1156:BT1156" si="22480">ROUND($F1156/5,0)</f>
        <v>1250000</v>
      </c>
      <c r="BS1156" s="108">
        <f t="shared" si="22480"/>
        <v>1250000</v>
      </c>
      <c r="BT1156" s="108">
        <f t="shared" si="22480"/>
        <v>1250000</v>
      </c>
      <c r="BU1156" s="108"/>
      <c r="BV1156" s="108"/>
      <c r="BW1156" s="108"/>
      <c r="BX1156" s="108"/>
      <c r="BY1156" s="108"/>
      <c r="BZ1156" s="108"/>
      <c r="CA1156" s="108"/>
      <c r="CB1156" s="108"/>
      <c r="CC1156" s="108"/>
      <c r="CD1156" s="108"/>
      <c r="CE1156" s="108"/>
      <c r="CF1156" s="108"/>
      <c r="CG1156" s="108"/>
      <c r="CH1156" s="109">
        <f>IF(C1156="","",F1156-SUM(G1156:CG1156))</f>
        <v>0</v>
      </c>
      <c r="CI1156" s="107">
        <f>IF(C1156="","",SUM(G1156:CG1156))</f>
        <v>6250000</v>
      </c>
      <c r="CJ1156" s="67" t="b">
        <f>IF(C1156="","",F1156=CI1156)</f>
        <v>1</v>
      </c>
    </row>
    <row r="1157" spans="1:88" s="5" customFormat="1" ht="22.05" customHeight="1" x14ac:dyDescent="0.3">
      <c r="A1157" s="172"/>
      <c r="B1157" s="156"/>
      <c r="C1157" s="169"/>
      <c r="D1157" s="159"/>
      <c r="E1157" s="162"/>
      <c r="F1157" s="165"/>
      <c r="G1157" s="110">
        <v>0</v>
      </c>
      <c r="H1157" s="110"/>
      <c r="I1157" s="110"/>
      <c r="J1157" s="110"/>
      <c r="K1157" s="110"/>
      <c r="L1157" s="110"/>
      <c r="M1157" s="110"/>
      <c r="N1157" s="110"/>
      <c r="O1157" s="110"/>
      <c r="P1157" s="110"/>
      <c r="Q1157" s="110"/>
      <c r="R1157" s="110"/>
      <c r="S1157" s="110"/>
      <c r="T1157" s="110"/>
      <c r="U1157" s="110">
        <f t="shared" ref="U1157" si="22481">ROUND(U1156/$E1156,2)</f>
        <v>0</v>
      </c>
      <c r="V1157" s="110">
        <f t="shared" ref="V1157" si="22482">ROUND(V1156/$E1156,2)</f>
        <v>0</v>
      </c>
      <c r="W1157" s="110">
        <f t="shared" ref="W1157" si="22483">ROUND(W1156/$E1156,2)</f>
        <v>0</v>
      </c>
      <c r="X1157" s="110">
        <f t="shared" ref="X1157" si="22484">ROUND(X1156/$E1156,2)</f>
        <v>0</v>
      </c>
      <c r="Y1157" s="110">
        <f t="shared" ref="Y1157" si="22485">ROUND(Y1156/$E1156,2)</f>
        <v>0</v>
      </c>
      <c r="Z1157" s="110">
        <f t="shared" ref="Z1157" si="22486">ROUND(Z1156/$E1156,2)</f>
        <v>0</v>
      </c>
      <c r="AA1157" s="110">
        <f t="shared" ref="AA1157" si="22487">ROUND(AA1156/$E1156,2)</f>
        <v>0</v>
      </c>
      <c r="AB1157" s="110">
        <f t="shared" ref="AB1157" si="22488">ROUND(AB1156/$E1156,2)</f>
        <v>0</v>
      </c>
      <c r="AC1157" s="110">
        <f t="shared" ref="AC1157" si="22489">ROUND(AC1156/$E1156,2)</f>
        <v>0</v>
      </c>
      <c r="AD1157" s="110">
        <f t="shared" ref="AD1157" si="22490">ROUND(AD1156/$E1156,2)</f>
        <v>0</v>
      </c>
      <c r="AE1157" s="110">
        <f t="shared" ref="AE1157" si="22491">ROUND(AE1156/$E1156,2)</f>
        <v>0</v>
      </c>
      <c r="AF1157" s="110">
        <f t="shared" ref="AF1157" si="22492">ROUND(AF1156/$E1156,2)</f>
        <v>0</v>
      </c>
      <c r="AG1157" s="110">
        <f t="shared" ref="AG1157" si="22493">ROUND(AG1156/$E1156,2)</f>
        <v>0</v>
      </c>
      <c r="AH1157" s="110">
        <f t="shared" ref="AH1157" si="22494">ROUND(AH1156/$E1156,2)</f>
        <v>0</v>
      </c>
      <c r="AI1157" s="110">
        <f t="shared" ref="AI1157" si="22495">ROUND(AI1156/$E1156,2)</f>
        <v>0</v>
      </c>
      <c r="AJ1157" s="110">
        <f t="shared" ref="AJ1157" si="22496">ROUND(AJ1156/$E1156,2)</f>
        <v>0</v>
      </c>
      <c r="AK1157" s="110">
        <f t="shared" ref="AK1157" si="22497">ROUND(AK1156/$E1156,2)</f>
        <v>0</v>
      </c>
      <c r="AL1157" s="110">
        <f t="shared" ref="AL1157" si="22498">ROUND(AL1156/$E1156,2)</f>
        <v>0</v>
      </c>
      <c r="AM1157" s="110">
        <f t="shared" ref="AM1157" si="22499">ROUND(AM1156/$E1156,2)</f>
        <v>0</v>
      </c>
      <c r="AN1157" s="110">
        <f t="shared" ref="AN1157" si="22500">ROUND(AN1156/$E1156,2)</f>
        <v>0</v>
      </c>
      <c r="AO1157" s="110">
        <f t="shared" ref="AO1157" si="22501">ROUND(AO1156/$E1156,2)</f>
        <v>0</v>
      </c>
      <c r="AP1157" s="110">
        <f t="shared" ref="AP1157" si="22502">ROUND(AP1156/$E1156,2)</f>
        <v>0</v>
      </c>
      <c r="AQ1157" s="110">
        <f t="shared" ref="AQ1157" si="22503">ROUND(AQ1156/$E1156,2)</f>
        <v>0</v>
      </c>
      <c r="AR1157" s="110">
        <f t="shared" ref="AR1157" si="22504">ROUND(AR1156/$E1156,2)</f>
        <v>0</v>
      </c>
      <c r="AS1157" s="110">
        <f t="shared" ref="AS1157" si="22505">ROUND(AS1156/$E1156,2)</f>
        <v>0</v>
      </c>
      <c r="AT1157" s="110">
        <f t="shared" ref="AT1157" si="22506">ROUND(AT1156/$E1156,2)</f>
        <v>0</v>
      </c>
      <c r="AU1157" s="110">
        <f t="shared" ref="AU1157" si="22507">ROUND(AU1156/$E1156,2)</f>
        <v>0</v>
      </c>
      <c r="AV1157" s="110">
        <f t="shared" ref="AV1157" si="22508">ROUND(AV1156/$E1156,2)</f>
        <v>0</v>
      </c>
      <c r="AW1157" s="110">
        <f t="shared" ref="AW1157" si="22509">ROUND(AW1156/$E1156,2)</f>
        <v>0</v>
      </c>
      <c r="AX1157" s="110">
        <f t="shared" ref="AX1157" si="22510">ROUND(AX1156/$E1156,2)</f>
        <v>0</v>
      </c>
      <c r="AY1157" s="110">
        <f t="shared" ref="AY1157" si="22511">ROUND(AY1156/$E1156,2)</f>
        <v>0</v>
      </c>
      <c r="AZ1157" s="110">
        <f t="shared" ref="AZ1157" si="22512">ROUND(AZ1156/$E1156,2)</f>
        <v>0</v>
      </c>
      <c r="BA1157" s="110">
        <f t="shared" ref="BA1157" si="22513">ROUND(BA1156/$E1156,2)</f>
        <v>0</v>
      </c>
      <c r="BB1157" s="110">
        <f t="shared" ref="BB1157" si="22514">ROUND(BB1156/$E1156,2)</f>
        <v>0</v>
      </c>
      <c r="BC1157" s="110">
        <f t="shared" ref="BC1157" si="22515">ROUND(BC1156/$E1156,2)</f>
        <v>0</v>
      </c>
      <c r="BD1157" s="110">
        <f t="shared" ref="BD1157" si="22516">ROUND(BD1156/$E1156,2)</f>
        <v>0</v>
      </c>
      <c r="BE1157" s="110">
        <f t="shared" ref="BE1157" si="22517">ROUND(BE1156/$E1156,2)</f>
        <v>0</v>
      </c>
      <c r="BF1157" s="110">
        <f t="shared" ref="BF1157" si="22518">ROUND(BF1156/$E1156,2)</f>
        <v>0</v>
      </c>
      <c r="BG1157" s="110">
        <f t="shared" ref="BG1157" si="22519">ROUND(BG1156/$E1156,2)</f>
        <v>0</v>
      </c>
      <c r="BH1157" s="110">
        <f t="shared" ref="BH1157" si="22520">ROUND(BH1156/$E1156,2)</f>
        <v>0</v>
      </c>
      <c r="BI1157" s="110">
        <f t="shared" ref="BI1157" si="22521">ROUND(BI1156/$E1156,2)</f>
        <v>0</v>
      </c>
      <c r="BJ1157" s="110">
        <f t="shared" ref="BJ1157" si="22522">ROUND(BJ1156/$E1156,2)</f>
        <v>0</v>
      </c>
      <c r="BK1157" s="110">
        <f t="shared" ref="BK1157" si="22523">ROUND(BK1156/$E1156,2)</f>
        <v>0</v>
      </c>
      <c r="BL1157" s="110">
        <f t="shared" ref="BL1157" si="22524">ROUND(BL1156/$E1156,2)</f>
        <v>0</v>
      </c>
      <c r="BM1157" s="110">
        <f t="shared" ref="BM1157" si="22525">ROUND(BM1156/$E1156,2)</f>
        <v>0</v>
      </c>
      <c r="BN1157" s="110">
        <f t="shared" ref="BN1157" si="22526">ROUND(BN1156/$E1156,2)</f>
        <v>0</v>
      </c>
      <c r="BO1157" s="110">
        <f t="shared" ref="BO1157" si="22527">ROUND(BO1156/$E1156,2)</f>
        <v>0</v>
      </c>
      <c r="BP1157" s="110">
        <f t="shared" ref="BP1157" si="22528">ROUND(BP1156/$E1156,2)</f>
        <v>0.2</v>
      </c>
      <c r="BQ1157" s="110">
        <f t="shared" ref="BQ1157" si="22529">ROUND(BQ1156/$E1156,2)</f>
        <v>0.2</v>
      </c>
      <c r="BR1157" s="110">
        <f t="shared" ref="BR1157" si="22530">ROUND(BR1156/$E1156,2)</f>
        <v>0.2</v>
      </c>
      <c r="BS1157" s="110">
        <f t="shared" ref="BS1157" si="22531">ROUND(BS1156/$E1156,2)</f>
        <v>0.2</v>
      </c>
      <c r="BT1157" s="110">
        <f t="shared" ref="BT1157" si="22532">ROUND(BT1156/$E1156,2)</f>
        <v>0.2</v>
      </c>
      <c r="BU1157" s="110">
        <f t="shared" ref="BU1157" si="22533">ROUND(BU1156/$E1156,2)</f>
        <v>0</v>
      </c>
      <c r="BV1157" s="110">
        <f t="shared" ref="BV1157" si="22534">ROUND(BV1156/$E1156,2)</f>
        <v>0</v>
      </c>
      <c r="BW1157" s="110">
        <f t="shared" ref="BW1157" si="22535">ROUND(BW1156/$E1156,2)</f>
        <v>0</v>
      </c>
      <c r="BX1157" s="110">
        <f t="shared" ref="BX1157" si="22536">ROUND(BX1156/$E1156,2)</f>
        <v>0</v>
      </c>
      <c r="BY1157" s="110">
        <f t="shared" ref="BY1157" si="22537">ROUND(BY1156/$E1156,2)</f>
        <v>0</v>
      </c>
      <c r="BZ1157" s="110">
        <f t="shared" ref="BZ1157" si="22538">ROUND(BZ1156/$E1156,2)</f>
        <v>0</v>
      </c>
      <c r="CA1157" s="110">
        <f t="shared" ref="CA1157" si="22539">ROUND(CA1156/$E1156,2)</f>
        <v>0</v>
      </c>
      <c r="CB1157" s="110">
        <f t="shared" ref="CB1157" si="22540">ROUND(CB1156/$E1156,2)</f>
        <v>0</v>
      </c>
      <c r="CC1157" s="110">
        <f t="shared" ref="CC1157" si="22541">ROUND(CC1156/$E1156,2)</f>
        <v>0</v>
      </c>
      <c r="CD1157" s="110">
        <f t="shared" ref="CD1157" si="22542">ROUND(CD1156/$E1156,2)</f>
        <v>0</v>
      </c>
      <c r="CE1157" s="110"/>
      <c r="CF1157" s="110">
        <f t="shared" ref="CF1157" si="22543">ROUND(CF1156/$E1156,2)</f>
        <v>0</v>
      </c>
      <c r="CG1157" s="110">
        <f t="shared" ref="CG1157" si="22544">ROUND(CG1156/$E1156,2)</f>
        <v>0</v>
      </c>
      <c r="CH1157" s="111">
        <f>IF(C1156="","",D1156-SUM(G1157:CG1157))</f>
        <v>0</v>
      </c>
      <c r="CI1157" s="112">
        <f>IF(C1156="","",SUM(G1157:CG1157))</f>
        <v>1</v>
      </c>
      <c r="CJ1157" s="67" t="b">
        <f>IF(C1156="","",D1156=CI1157)</f>
        <v>1</v>
      </c>
    </row>
    <row r="1158" spans="1:88" s="5" customFormat="1" ht="22.05" customHeight="1" x14ac:dyDescent="0.3">
      <c r="A1158" s="173"/>
      <c r="B1158" s="157"/>
      <c r="C1158" s="170"/>
      <c r="D1158" s="160"/>
      <c r="E1158" s="163"/>
      <c r="F1158" s="166"/>
      <c r="G1158" s="113">
        <v>0</v>
      </c>
      <c r="H1158" s="113"/>
      <c r="I1158" s="113"/>
      <c r="J1158" s="113"/>
      <c r="K1158" s="113"/>
      <c r="L1158" s="113"/>
      <c r="M1158" s="113"/>
      <c r="N1158" s="113"/>
      <c r="O1158" s="113"/>
      <c r="P1158" s="113"/>
      <c r="Q1158" s="113"/>
      <c r="R1158" s="113"/>
      <c r="S1158" s="113"/>
      <c r="T1158" s="113"/>
      <c r="U1158" s="113">
        <f t="shared" ref="U1158:X1158" si="22545">U1156/$F1156</f>
        <v>0</v>
      </c>
      <c r="V1158" s="113">
        <f t="shared" si="22545"/>
        <v>0</v>
      </c>
      <c r="W1158" s="113">
        <f t="shared" si="22545"/>
        <v>0</v>
      </c>
      <c r="X1158" s="113">
        <f t="shared" si="22545"/>
        <v>0</v>
      </c>
      <c r="Y1158" s="113">
        <f t="shared" ref="Y1158:AG1158" si="22546">Y1156/$F1156</f>
        <v>0</v>
      </c>
      <c r="Z1158" s="113">
        <f t="shared" si="22546"/>
        <v>0</v>
      </c>
      <c r="AA1158" s="113">
        <f t="shared" si="22546"/>
        <v>0</v>
      </c>
      <c r="AB1158" s="113">
        <f t="shared" si="22546"/>
        <v>0</v>
      </c>
      <c r="AC1158" s="113">
        <f t="shared" si="22546"/>
        <v>0</v>
      </c>
      <c r="AD1158" s="113">
        <f t="shared" si="22546"/>
        <v>0</v>
      </c>
      <c r="AE1158" s="113">
        <f t="shared" si="22546"/>
        <v>0</v>
      </c>
      <c r="AF1158" s="113">
        <f t="shared" si="22546"/>
        <v>0</v>
      </c>
      <c r="AG1158" s="113">
        <f t="shared" si="22546"/>
        <v>0</v>
      </c>
      <c r="AH1158" s="113">
        <f t="shared" ref="AH1158:AK1158" si="22547">AH1156/$F1156</f>
        <v>0</v>
      </c>
      <c r="AI1158" s="113">
        <f t="shared" si="22547"/>
        <v>0</v>
      </c>
      <c r="AJ1158" s="113">
        <f t="shared" si="22547"/>
        <v>0</v>
      </c>
      <c r="AK1158" s="113">
        <f t="shared" si="22547"/>
        <v>0</v>
      </c>
      <c r="AL1158" s="113">
        <f t="shared" ref="AL1158:AT1158" si="22548">AL1156/$F1156</f>
        <v>0</v>
      </c>
      <c r="AM1158" s="113">
        <f t="shared" si="22548"/>
        <v>0</v>
      </c>
      <c r="AN1158" s="113">
        <f t="shared" si="22548"/>
        <v>0</v>
      </c>
      <c r="AO1158" s="113">
        <f t="shared" si="22548"/>
        <v>0</v>
      </c>
      <c r="AP1158" s="113">
        <f t="shared" si="22548"/>
        <v>0</v>
      </c>
      <c r="AQ1158" s="113">
        <f t="shared" si="22548"/>
        <v>0</v>
      </c>
      <c r="AR1158" s="113">
        <f t="shared" si="22548"/>
        <v>0</v>
      </c>
      <c r="AS1158" s="113">
        <f t="shared" si="22548"/>
        <v>0</v>
      </c>
      <c r="AT1158" s="113">
        <f t="shared" si="22548"/>
        <v>0</v>
      </c>
      <c r="AU1158" s="113">
        <f t="shared" ref="AU1158:AX1158" si="22549">AU1156/$F1156</f>
        <v>0</v>
      </c>
      <c r="AV1158" s="113">
        <f t="shared" si="22549"/>
        <v>0</v>
      </c>
      <c r="AW1158" s="113">
        <f t="shared" si="22549"/>
        <v>0</v>
      </c>
      <c r="AX1158" s="113">
        <f t="shared" si="22549"/>
        <v>0</v>
      </c>
      <c r="AY1158" s="113">
        <f t="shared" ref="AY1158:BC1158" si="22550">AY1156/$F1156</f>
        <v>0</v>
      </c>
      <c r="AZ1158" s="113">
        <f t="shared" si="22550"/>
        <v>0</v>
      </c>
      <c r="BA1158" s="113">
        <f t="shared" si="22550"/>
        <v>0</v>
      </c>
      <c r="BB1158" s="113">
        <f t="shared" si="22550"/>
        <v>0</v>
      </c>
      <c r="BC1158" s="113">
        <f t="shared" si="22550"/>
        <v>0</v>
      </c>
      <c r="BD1158" s="113">
        <f t="shared" ref="BD1158:BG1158" si="22551">BD1156/$F1156</f>
        <v>0</v>
      </c>
      <c r="BE1158" s="113">
        <f t="shared" si="22551"/>
        <v>0</v>
      </c>
      <c r="BF1158" s="113">
        <f t="shared" si="22551"/>
        <v>0</v>
      </c>
      <c r="BG1158" s="113">
        <f t="shared" si="22551"/>
        <v>0</v>
      </c>
      <c r="BH1158" s="113">
        <f t="shared" ref="BH1158:BK1158" si="22552">BH1156/$F1156</f>
        <v>0</v>
      </c>
      <c r="BI1158" s="113">
        <f t="shared" si="22552"/>
        <v>0</v>
      </c>
      <c r="BJ1158" s="113">
        <f t="shared" si="22552"/>
        <v>0</v>
      </c>
      <c r="BK1158" s="113">
        <f t="shared" si="22552"/>
        <v>0</v>
      </c>
      <c r="BL1158" s="113">
        <f t="shared" ref="BL1158:BP1158" si="22553">BL1156/$F1156</f>
        <v>0</v>
      </c>
      <c r="BM1158" s="113">
        <f t="shared" si="22553"/>
        <v>0</v>
      </c>
      <c r="BN1158" s="113">
        <f t="shared" si="22553"/>
        <v>0</v>
      </c>
      <c r="BO1158" s="113">
        <f t="shared" si="22553"/>
        <v>0</v>
      </c>
      <c r="BP1158" s="113">
        <f t="shared" si="22553"/>
        <v>0.2</v>
      </c>
      <c r="BQ1158" s="113">
        <f t="shared" ref="BQ1158:BT1158" si="22554">BQ1156/$F1156</f>
        <v>0.2</v>
      </c>
      <c r="BR1158" s="113">
        <f t="shared" si="22554"/>
        <v>0.2</v>
      </c>
      <c r="BS1158" s="113">
        <f t="shared" si="22554"/>
        <v>0.2</v>
      </c>
      <c r="BT1158" s="113">
        <f t="shared" si="22554"/>
        <v>0.2</v>
      </c>
      <c r="BU1158" s="113">
        <f t="shared" ref="BU1158:BX1158" si="22555">BU1156/$F1156</f>
        <v>0</v>
      </c>
      <c r="BV1158" s="113">
        <f t="shared" si="22555"/>
        <v>0</v>
      </c>
      <c r="BW1158" s="113">
        <f t="shared" si="22555"/>
        <v>0</v>
      </c>
      <c r="BX1158" s="113">
        <f t="shared" si="22555"/>
        <v>0</v>
      </c>
      <c r="BY1158" s="113">
        <f t="shared" ref="BY1158:CC1158" si="22556">BY1156/$F1156</f>
        <v>0</v>
      </c>
      <c r="BZ1158" s="113">
        <f t="shared" si="22556"/>
        <v>0</v>
      </c>
      <c r="CA1158" s="113">
        <f t="shared" si="22556"/>
        <v>0</v>
      </c>
      <c r="CB1158" s="113">
        <f t="shared" si="22556"/>
        <v>0</v>
      </c>
      <c r="CC1158" s="113">
        <f t="shared" si="22556"/>
        <v>0</v>
      </c>
      <c r="CD1158" s="113">
        <f t="shared" ref="CD1158:CG1158" si="22557">CD1156/$F1156</f>
        <v>0</v>
      </c>
      <c r="CE1158" s="113"/>
      <c r="CF1158" s="113">
        <f t="shared" si="22557"/>
        <v>0</v>
      </c>
      <c r="CG1158" s="113">
        <f t="shared" si="22557"/>
        <v>0</v>
      </c>
      <c r="CH1158" s="114">
        <f>IF(C1156="","",100%-SUM(G1158:CG1158))</f>
        <v>0</v>
      </c>
      <c r="CI1158" s="115">
        <f>IF(C1156="","",SUM(G1158:CG1158))</f>
        <v>1</v>
      </c>
      <c r="CJ1158" s="67" t="b">
        <f>IF(C1156="","",SUM(G1158:CG1158)=CI1158)</f>
        <v>1</v>
      </c>
    </row>
    <row r="1159" spans="1:88" x14ac:dyDescent="0.3">
      <c r="A1159" s="31" t="s">
        <v>811</v>
      </c>
      <c r="B1159" s="32" t="s">
        <v>812</v>
      </c>
      <c r="C1159" s="33"/>
      <c r="D1159" s="33"/>
      <c r="E1159" s="37" t="s">
        <v>8</v>
      </c>
      <c r="F1159" s="84">
        <f>SUM(F1160:F1240)</f>
        <v>377051944</v>
      </c>
      <c r="G1159" s="6">
        <f t="shared" ref="G1159:BR1159" si="22558">G1160+G1163+G1166+G1169+G1172+G1175+G1178+G1181+G1184+G1187+G1190+G1193+G1196+G1199+G1202+G1205+G1208+G1211+G1214+G1217+G1220+G1223+G1226+G1229+G1232+G1235+G1238</f>
        <v>0</v>
      </c>
      <c r="H1159" s="6">
        <f t="shared" si="22558"/>
        <v>0</v>
      </c>
      <c r="I1159" s="6">
        <f t="shared" si="22558"/>
        <v>0</v>
      </c>
      <c r="J1159" s="6">
        <f t="shared" si="22558"/>
        <v>0</v>
      </c>
      <c r="K1159" s="6">
        <f t="shared" si="22558"/>
        <v>0</v>
      </c>
      <c r="L1159" s="6">
        <f t="shared" si="22558"/>
        <v>0</v>
      </c>
      <c r="M1159" s="6">
        <f t="shared" si="22558"/>
        <v>0</v>
      </c>
      <c r="N1159" s="6">
        <f t="shared" si="22558"/>
        <v>0</v>
      </c>
      <c r="O1159" s="6">
        <f t="shared" si="22558"/>
        <v>0</v>
      </c>
      <c r="P1159" s="6">
        <f t="shared" si="22558"/>
        <v>0</v>
      </c>
      <c r="Q1159" s="6">
        <f t="shared" si="22558"/>
        <v>0</v>
      </c>
      <c r="R1159" s="6">
        <f t="shared" si="22558"/>
        <v>0</v>
      </c>
      <c r="S1159" s="6">
        <f t="shared" si="22558"/>
        <v>0</v>
      </c>
      <c r="T1159" s="6">
        <f t="shared" si="22558"/>
        <v>0</v>
      </c>
      <c r="U1159" s="6">
        <f t="shared" si="22558"/>
        <v>0</v>
      </c>
      <c r="V1159" s="6">
        <f t="shared" si="22558"/>
        <v>0</v>
      </c>
      <c r="W1159" s="6">
        <f t="shared" si="22558"/>
        <v>0</v>
      </c>
      <c r="X1159" s="6">
        <f t="shared" si="22558"/>
        <v>0</v>
      </c>
      <c r="Y1159" s="6">
        <f t="shared" si="22558"/>
        <v>0</v>
      </c>
      <c r="Z1159" s="6">
        <f t="shared" si="22558"/>
        <v>0</v>
      </c>
      <c r="AA1159" s="6">
        <f t="shared" si="22558"/>
        <v>0</v>
      </c>
      <c r="AB1159" s="6">
        <f t="shared" si="22558"/>
        <v>0</v>
      </c>
      <c r="AC1159" s="6">
        <f t="shared" si="22558"/>
        <v>0</v>
      </c>
      <c r="AD1159" s="6">
        <f t="shared" si="22558"/>
        <v>0</v>
      </c>
      <c r="AE1159" s="6">
        <f t="shared" si="22558"/>
        <v>0</v>
      </c>
      <c r="AF1159" s="6">
        <f t="shared" si="22558"/>
        <v>0</v>
      </c>
      <c r="AG1159" s="6">
        <f t="shared" si="22558"/>
        <v>0</v>
      </c>
      <c r="AH1159" s="6">
        <f t="shared" si="22558"/>
        <v>0</v>
      </c>
      <c r="AI1159" s="6">
        <f t="shared" si="22558"/>
        <v>0</v>
      </c>
      <c r="AJ1159" s="6">
        <f t="shared" si="22558"/>
        <v>0</v>
      </c>
      <c r="AK1159" s="6">
        <f t="shared" si="22558"/>
        <v>0</v>
      </c>
      <c r="AL1159" s="6">
        <f t="shared" si="22558"/>
        <v>0</v>
      </c>
      <c r="AM1159" s="6">
        <f t="shared" si="22558"/>
        <v>0</v>
      </c>
      <c r="AN1159" s="6">
        <f t="shared" si="22558"/>
        <v>0</v>
      </c>
      <c r="AO1159" s="6">
        <f t="shared" si="22558"/>
        <v>0</v>
      </c>
      <c r="AP1159" s="6">
        <f t="shared" si="22558"/>
        <v>0</v>
      </c>
      <c r="AQ1159" s="6">
        <f t="shared" si="22558"/>
        <v>0</v>
      </c>
      <c r="AR1159" s="6">
        <f t="shared" si="22558"/>
        <v>0</v>
      </c>
      <c r="AS1159" s="6">
        <f t="shared" si="22558"/>
        <v>0</v>
      </c>
      <c r="AT1159" s="6">
        <f t="shared" si="22558"/>
        <v>2631479</v>
      </c>
      <c r="AU1159" s="6">
        <f t="shared" si="22558"/>
        <v>2631480</v>
      </c>
      <c r="AV1159" s="6">
        <f t="shared" si="22558"/>
        <v>2631480</v>
      </c>
      <c r="AW1159" s="6">
        <f t="shared" si="22558"/>
        <v>2631479</v>
      </c>
      <c r="AX1159" s="6">
        <f t="shared" si="22558"/>
        <v>3495254</v>
      </c>
      <c r="AY1159" s="6">
        <f t="shared" si="22558"/>
        <v>3495254</v>
      </c>
      <c r="AZ1159" s="6">
        <f t="shared" si="22558"/>
        <v>3495254</v>
      </c>
      <c r="BA1159" s="6">
        <f t="shared" si="22558"/>
        <v>3495254</v>
      </c>
      <c r="BB1159" s="6">
        <f t="shared" si="22558"/>
        <v>3495254</v>
      </c>
      <c r="BC1159" s="6">
        <f t="shared" si="22558"/>
        <v>5995495</v>
      </c>
      <c r="BD1159" s="6">
        <f t="shared" si="22558"/>
        <v>5995495</v>
      </c>
      <c r="BE1159" s="6">
        <f t="shared" si="22558"/>
        <v>5995496</v>
      </c>
      <c r="BF1159" s="6">
        <f t="shared" si="22558"/>
        <v>5995496</v>
      </c>
      <c r="BG1159" s="6">
        <f t="shared" si="22558"/>
        <v>6973576</v>
      </c>
      <c r="BH1159" s="6">
        <f t="shared" si="22558"/>
        <v>4342098</v>
      </c>
      <c r="BI1159" s="6">
        <f t="shared" si="22558"/>
        <v>4342098</v>
      </c>
      <c r="BJ1159" s="6">
        <f t="shared" si="22558"/>
        <v>4342098</v>
      </c>
      <c r="BK1159" s="6">
        <f t="shared" si="22558"/>
        <v>6342476</v>
      </c>
      <c r="BL1159" s="6">
        <f t="shared" si="22558"/>
        <v>5478702</v>
      </c>
      <c r="BM1159" s="6">
        <f t="shared" si="22558"/>
        <v>5478701</v>
      </c>
      <c r="BN1159" s="6">
        <f t="shared" si="22558"/>
        <v>5478702</v>
      </c>
      <c r="BO1159" s="6">
        <f t="shared" si="22558"/>
        <v>5478700</v>
      </c>
      <c r="BP1159" s="6">
        <f t="shared" si="22558"/>
        <v>16783514</v>
      </c>
      <c r="BQ1159" s="6">
        <f t="shared" si="22558"/>
        <v>14283276</v>
      </c>
      <c r="BR1159" s="6">
        <f t="shared" si="22558"/>
        <v>14283276</v>
      </c>
      <c r="BS1159" s="6">
        <f t="shared" ref="BS1159:CG1159" si="22559">BS1160+BS1163+BS1166+BS1169+BS1172+BS1175+BS1178+BS1181+BS1184+BS1187+BS1190+BS1193+BS1196+BS1199+BS1202+BS1205+BS1208+BS1211+BS1214+BS1217+BS1220+BS1223+BS1226+BS1229+BS1232+BS1235+BS1238</f>
        <v>14283275</v>
      </c>
      <c r="BT1159" s="6">
        <f t="shared" si="22559"/>
        <v>14283273</v>
      </c>
      <c r="BU1159" s="6">
        <f t="shared" si="22559"/>
        <v>13305192</v>
      </c>
      <c r="BV1159" s="6">
        <f t="shared" si="22559"/>
        <v>13305192</v>
      </c>
      <c r="BW1159" s="6">
        <f t="shared" si="22559"/>
        <v>13305191</v>
      </c>
      <c r="BX1159" s="6">
        <f t="shared" si="22559"/>
        <v>24259060</v>
      </c>
      <c r="BY1159" s="6">
        <f t="shared" si="22559"/>
        <v>21198383</v>
      </c>
      <c r="BZ1159" s="6">
        <f t="shared" si="22559"/>
        <v>21198383</v>
      </c>
      <c r="CA1159" s="6">
        <f t="shared" si="22559"/>
        <v>21198382</v>
      </c>
      <c r="CB1159" s="6">
        <f t="shared" si="22559"/>
        <v>21198383</v>
      </c>
      <c r="CC1159" s="6">
        <f t="shared" si="22559"/>
        <v>27743876</v>
      </c>
      <c r="CD1159" s="6">
        <f t="shared" si="22559"/>
        <v>6545492</v>
      </c>
      <c r="CE1159" s="6">
        <f t="shared" si="22559"/>
        <v>6545491</v>
      </c>
      <c r="CF1159" s="6">
        <f t="shared" si="22559"/>
        <v>6545492</v>
      </c>
      <c r="CG1159" s="6">
        <f t="shared" si="22559"/>
        <v>6545492</v>
      </c>
      <c r="CH1159" s="107">
        <f>F1159-SUM(G1159:CG1159)</f>
        <v>0</v>
      </c>
      <c r="CI1159" s="107" t="str">
        <f>IF(C1159="","",SUM(G1159:CG1159))</f>
        <v/>
      </c>
      <c r="CJ1159" s="67" t="str">
        <f>IF(C1159="","",F1159=CI1159)</f>
        <v/>
      </c>
    </row>
    <row r="1160" spans="1:88" s="5" customFormat="1" ht="15" customHeight="1" x14ac:dyDescent="0.3">
      <c r="A1160" s="171" t="s">
        <v>813</v>
      </c>
      <c r="B1160" s="155" t="s">
        <v>814</v>
      </c>
      <c r="C1160" s="168" t="s">
        <v>163</v>
      </c>
      <c r="D1160" s="158">
        <v>53</v>
      </c>
      <c r="E1160" s="161">
        <v>1169031</v>
      </c>
      <c r="F1160" s="164">
        <f t="shared" ref="F1160:F1223" si="22560">ROUND(E1160*D1160,0)</f>
        <v>61958643</v>
      </c>
      <c r="G1160" s="108">
        <v>0</v>
      </c>
      <c r="H1160" s="108"/>
      <c r="I1160" s="108"/>
      <c r="J1160" s="108"/>
      <c r="K1160" s="108"/>
      <c r="L1160" s="108"/>
      <c r="M1160" s="108"/>
      <c r="N1160" s="108"/>
      <c r="O1160" s="108"/>
      <c r="P1160" s="108"/>
      <c r="Q1160" s="108"/>
      <c r="R1160" s="108"/>
      <c r="S1160" s="108"/>
      <c r="T1160" s="108"/>
      <c r="U1160" s="108"/>
      <c r="V1160" s="108"/>
      <c r="W1160" s="108"/>
      <c r="X1160" s="108"/>
      <c r="Y1160" s="108"/>
      <c r="Z1160" s="108"/>
      <c r="AA1160" s="108"/>
      <c r="AB1160" s="108"/>
      <c r="AC1160" s="108"/>
      <c r="AD1160" s="108"/>
      <c r="AE1160" s="108"/>
      <c r="AF1160" s="108"/>
      <c r="AG1160" s="108"/>
      <c r="AH1160" s="108"/>
      <c r="AI1160" s="108"/>
      <c r="AJ1160" s="108"/>
      <c r="AK1160" s="108"/>
      <c r="AL1160" s="108"/>
      <c r="AM1160" s="108"/>
      <c r="AN1160" s="108"/>
      <c r="AO1160" s="108"/>
      <c r="AP1160" s="108"/>
      <c r="AQ1160" s="108"/>
      <c r="AR1160" s="108"/>
      <c r="AS1160" s="108"/>
      <c r="AT1160" s="108"/>
      <c r="AU1160" s="108"/>
      <c r="AV1160" s="108"/>
      <c r="AW1160" s="108"/>
      <c r="AX1160" s="108"/>
      <c r="AY1160" s="108"/>
      <c r="AZ1160" s="108"/>
      <c r="BA1160" s="108"/>
      <c r="BB1160" s="108"/>
      <c r="BC1160" s="108"/>
      <c r="BD1160" s="108"/>
      <c r="BE1160" s="108"/>
      <c r="BF1160" s="108"/>
      <c r="BG1160" s="108"/>
      <c r="BH1160" s="108"/>
      <c r="BI1160" s="108"/>
      <c r="BJ1160" s="108"/>
      <c r="BK1160" s="108"/>
      <c r="BL1160" s="108"/>
      <c r="BM1160" s="108"/>
      <c r="BN1160" s="108"/>
      <c r="BO1160" s="108"/>
      <c r="BP1160" s="108">
        <f>ROUND($F1160/14,0)</f>
        <v>4425617</v>
      </c>
      <c r="BQ1160" s="108">
        <f>ROUNDUP($F1160/14,0)</f>
        <v>4425618</v>
      </c>
      <c r="BR1160" s="108">
        <f>ROUNDUP($F1160/14,0)</f>
        <v>4425618</v>
      </c>
      <c r="BS1160" s="108">
        <f>ROUNDUP($F1160/14,0)</f>
        <v>4425618</v>
      </c>
      <c r="BT1160" s="108">
        <f>ROUND($F1160/14,0)</f>
        <v>4425617</v>
      </c>
      <c r="BU1160" s="108">
        <f>ROUNDUP($F1160/14,0)</f>
        <v>4425618</v>
      </c>
      <c r="BV1160" s="108">
        <f>ROUNDUP($F1160/14,0)</f>
        <v>4425618</v>
      </c>
      <c r="BW1160" s="108">
        <f t="shared" ref="BW1160:CC1160" si="22561">ROUND($F1160/14,0)</f>
        <v>4425617</v>
      </c>
      <c r="BX1160" s="108">
        <f t="shared" si="22561"/>
        <v>4425617</v>
      </c>
      <c r="BY1160" s="108">
        <f t="shared" si="22561"/>
        <v>4425617</v>
      </c>
      <c r="BZ1160" s="108">
        <f t="shared" si="22561"/>
        <v>4425617</v>
      </c>
      <c r="CA1160" s="108">
        <f t="shared" si="22561"/>
        <v>4425617</v>
      </c>
      <c r="CB1160" s="108">
        <f t="shared" si="22561"/>
        <v>4425617</v>
      </c>
      <c r="CC1160" s="108">
        <f t="shared" si="22561"/>
        <v>4425617</v>
      </c>
      <c r="CD1160" s="108"/>
      <c r="CE1160" s="108"/>
      <c r="CF1160" s="108"/>
      <c r="CG1160" s="108"/>
      <c r="CH1160" s="109">
        <f>IF(C1160="","",F1160-SUM(G1160:CG1160))</f>
        <v>0</v>
      </c>
      <c r="CI1160" s="107">
        <f>IF(C1160="","",SUM(G1160:CG1160))</f>
        <v>61958643</v>
      </c>
      <c r="CJ1160" s="67" t="b">
        <f>IF(C1160="","",F1160=CI1160)</f>
        <v>1</v>
      </c>
    </row>
    <row r="1161" spans="1:88" s="5" customFormat="1" ht="15" customHeight="1" x14ac:dyDescent="0.3">
      <c r="A1161" s="172"/>
      <c r="B1161" s="156"/>
      <c r="C1161" s="169"/>
      <c r="D1161" s="159"/>
      <c r="E1161" s="162"/>
      <c r="F1161" s="165"/>
      <c r="G1161" s="110">
        <v>0</v>
      </c>
      <c r="H1161" s="110"/>
      <c r="I1161" s="110"/>
      <c r="J1161" s="110"/>
      <c r="K1161" s="110"/>
      <c r="L1161" s="110"/>
      <c r="M1161" s="110"/>
      <c r="N1161" s="110"/>
      <c r="O1161" s="110"/>
      <c r="P1161" s="110"/>
      <c r="Q1161" s="110"/>
      <c r="R1161" s="110"/>
      <c r="S1161" s="110"/>
      <c r="T1161" s="110"/>
      <c r="U1161" s="110">
        <f t="shared" ref="U1161:X1161" si="22562">ROUND(U1160/$E1160,2)</f>
        <v>0</v>
      </c>
      <c r="V1161" s="110">
        <f t="shared" si="22562"/>
        <v>0</v>
      </c>
      <c r="W1161" s="110">
        <f t="shared" si="22562"/>
        <v>0</v>
      </c>
      <c r="X1161" s="110">
        <f t="shared" si="22562"/>
        <v>0</v>
      </c>
      <c r="Y1161" s="110">
        <f t="shared" ref="Y1161:AG1161" si="22563">ROUND(Y1160/$E1160,2)</f>
        <v>0</v>
      </c>
      <c r="Z1161" s="110">
        <f t="shared" si="22563"/>
        <v>0</v>
      </c>
      <c r="AA1161" s="110">
        <f t="shared" si="22563"/>
        <v>0</v>
      </c>
      <c r="AB1161" s="110">
        <f t="shared" si="22563"/>
        <v>0</v>
      </c>
      <c r="AC1161" s="110">
        <f t="shared" si="22563"/>
        <v>0</v>
      </c>
      <c r="AD1161" s="110">
        <f t="shared" si="22563"/>
        <v>0</v>
      </c>
      <c r="AE1161" s="110">
        <f t="shared" si="22563"/>
        <v>0</v>
      </c>
      <c r="AF1161" s="110">
        <f t="shared" si="22563"/>
        <v>0</v>
      </c>
      <c r="AG1161" s="110">
        <f t="shared" si="22563"/>
        <v>0</v>
      </c>
      <c r="AH1161" s="110">
        <f t="shared" ref="AH1161:AK1161" si="22564">ROUND(AH1160/$E1160,2)</f>
        <v>0</v>
      </c>
      <c r="AI1161" s="110">
        <f t="shared" si="22564"/>
        <v>0</v>
      </c>
      <c r="AJ1161" s="110">
        <f t="shared" si="22564"/>
        <v>0</v>
      </c>
      <c r="AK1161" s="110">
        <f t="shared" si="22564"/>
        <v>0</v>
      </c>
      <c r="AL1161" s="110">
        <f t="shared" ref="AL1161:AT1161" si="22565">ROUND(AL1160/$E1160,2)</f>
        <v>0</v>
      </c>
      <c r="AM1161" s="110">
        <f t="shared" si="22565"/>
        <v>0</v>
      </c>
      <c r="AN1161" s="110">
        <f t="shared" si="22565"/>
        <v>0</v>
      </c>
      <c r="AO1161" s="110">
        <f t="shared" si="22565"/>
        <v>0</v>
      </c>
      <c r="AP1161" s="110">
        <f t="shared" si="22565"/>
        <v>0</v>
      </c>
      <c r="AQ1161" s="110">
        <f t="shared" si="22565"/>
        <v>0</v>
      </c>
      <c r="AR1161" s="110">
        <f t="shared" si="22565"/>
        <v>0</v>
      </c>
      <c r="AS1161" s="110">
        <f t="shared" si="22565"/>
        <v>0</v>
      </c>
      <c r="AT1161" s="110">
        <f t="shared" si="22565"/>
        <v>0</v>
      </c>
      <c r="AU1161" s="110">
        <f t="shared" ref="AU1161:AX1161" si="22566">ROUND(AU1160/$E1160,2)</f>
        <v>0</v>
      </c>
      <c r="AV1161" s="110">
        <f t="shared" si="22566"/>
        <v>0</v>
      </c>
      <c r="AW1161" s="110">
        <f t="shared" si="22566"/>
        <v>0</v>
      </c>
      <c r="AX1161" s="110">
        <f t="shared" si="22566"/>
        <v>0</v>
      </c>
      <c r="AY1161" s="110">
        <f t="shared" ref="AY1161:BC1161" si="22567">ROUND(AY1160/$E1160,2)</f>
        <v>0</v>
      </c>
      <c r="AZ1161" s="110">
        <f t="shared" si="22567"/>
        <v>0</v>
      </c>
      <c r="BA1161" s="110">
        <f t="shared" si="22567"/>
        <v>0</v>
      </c>
      <c r="BB1161" s="110">
        <f t="shared" si="22567"/>
        <v>0</v>
      </c>
      <c r="BC1161" s="110">
        <f t="shared" si="22567"/>
        <v>0</v>
      </c>
      <c r="BD1161" s="110">
        <f t="shared" ref="BD1161:BG1161" si="22568">ROUND(BD1160/$E1160,2)</f>
        <v>0</v>
      </c>
      <c r="BE1161" s="110">
        <f t="shared" si="22568"/>
        <v>0</v>
      </c>
      <c r="BF1161" s="110">
        <f t="shared" si="22568"/>
        <v>0</v>
      </c>
      <c r="BG1161" s="110">
        <f t="shared" si="22568"/>
        <v>0</v>
      </c>
      <c r="BH1161" s="110">
        <f t="shared" ref="BH1161:BK1161" si="22569">ROUND(BH1160/$E1160,2)</f>
        <v>0</v>
      </c>
      <c r="BI1161" s="110">
        <f t="shared" si="22569"/>
        <v>0</v>
      </c>
      <c r="BJ1161" s="110">
        <f t="shared" si="22569"/>
        <v>0</v>
      </c>
      <c r="BK1161" s="110">
        <f t="shared" si="22569"/>
        <v>0</v>
      </c>
      <c r="BL1161" s="110">
        <f t="shared" ref="BL1161:BP1161" si="22570">ROUND(BL1160/$E1160,2)</f>
        <v>0</v>
      </c>
      <c r="BM1161" s="110">
        <f t="shared" si="22570"/>
        <v>0</v>
      </c>
      <c r="BN1161" s="110">
        <f t="shared" si="22570"/>
        <v>0</v>
      </c>
      <c r="BO1161" s="110">
        <f t="shared" si="22570"/>
        <v>0</v>
      </c>
      <c r="BP1161" s="110">
        <f t="shared" si="22570"/>
        <v>3.79</v>
      </c>
      <c r="BQ1161" s="110">
        <f t="shared" ref="BQ1161:BT1161" si="22571">ROUND(BQ1160/$E1160,2)</f>
        <v>3.79</v>
      </c>
      <c r="BR1161" s="110">
        <f t="shared" si="22571"/>
        <v>3.79</v>
      </c>
      <c r="BS1161" s="110">
        <f t="shared" si="22571"/>
        <v>3.79</v>
      </c>
      <c r="BT1161" s="110">
        <f t="shared" si="22571"/>
        <v>3.79</v>
      </c>
      <c r="BU1161" s="110">
        <f t="shared" ref="BU1161:BX1161" si="22572">ROUND(BU1160/$E1160,2)</f>
        <v>3.79</v>
      </c>
      <c r="BV1161" s="110">
        <f>ROUNDDOWN(BV1160/$E1160,2)</f>
        <v>3.78</v>
      </c>
      <c r="BW1161" s="110">
        <f>ROUNDDOWN(BW1160/$E1160,2)</f>
        <v>3.78</v>
      </c>
      <c r="BX1161" s="110">
        <f t="shared" si="22572"/>
        <v>3.79</v>
      </c>
      <c r="BY1161" s="110">
        <f>ROUNDDOWN(BY1160/$E1160,2)</f>
        <v>3.78</v>
      </c>
      <c r="BZ1161" s="110">
        <f>ROUNDDOWN(BZ1160/$E1160,2)</f>
        <v>3.78</v>
      </c>
      <c r="CA1161" s="110">
        <f>ROUNDDOWN(CA1160/$E1160,2)</f>
        <v>3.78</v>
      </c>
      <c r="CB1161" s="110">
        <f>ROUNDDOWN(CB1160/$E1160,2)</f>
        <v>3.78</v>
      </c>
      <c r="CC1161" s="110">
        <f t="shared" ref="CC1161" si="22573">ROUND(CC1160/$E1160,2)</f>
        <v>3.79</v>
      </c>
      <c r="CD1161" s="110">
        <f t="shared" ref="CD1161:CG1161" si="22574">ROUND(CD1160/$E1160,2)</f>
        <v>0</v>
      </c>
      <c r="CE1161" s="110"/>
      <c r="CF1161" s="110">
        <f t="shared" si="22574"/>
        <v>0</v>
      </c>
      <c r="CG1161" s="110">
        <f t="shared" si="22574"/>
        <v>0</v>
      </c>
      <c r="CH1161" s="111">
        <f>IF(C1160="","",D1160-SUM(G1161:CG1161))</f>
        <v>-7.1054273576010019E-15</v>
      </c>
      <c r="CI1161" s="112">
        <f>IF(C1160="","",SUM(G1161:CG1161))</f>
        <v>53.000000000000007</v>
      </c>
      <c r="CJ1161" s="67" t="b">
        <f>IF(C1160="","",D1160=CI1161)</f>
        <v>1</v>
      </c>
    </row>
    <row r="1162" spans="1:88" s="5" customFormat="1" ht="15" customHeight="1" x14ac:dyDescent="0.3">
      <c r="A1162" s="173"/>
      <c r="B1162" s="157"/>
      <c r="C1162" s="170"/>
      <c r="D1162" s="160"/>
      <c r="E1162" s="163"/>
      <c r="F1162" s="166"/>
      <c r="G1162" s="113">
        <v>0</v>
      </c>
      <c r="H1162" s="113"/>
      <c r="I1162" s="113"/>
      <c r="J1162" s="113"/>
      <c r="K1162" s="113"/>
      <c r="L1162" s="113"/>
      <c r="M1162" s="113"/>
      <c r="N1162" s="113"/>
      <c r="O1162" s="113"/>
      <c r="P1162" s="113"/>
      <c r="Q1162" s="113"/>
      <c r="R1162" s="113"/>
      <c r="S1162" s="113"/>
      <c r="T1162" s="113"/>
      <c r="U1162" s="113">
        <f t="shared" ref="U1162:X1162" si="22575">U1160/$F1160</f>
        <v>0</v>
      </c>
      <c r="V1162" s="113">
        <f t="shared" si="22575"/>
        <v>0</v>
      </c>
      <c r="W1162" s="113">
        <f t="shared" si="22575"/>
        <v>0</v>
      </c>
      <c r="X1162" s="113">
        <f t="shared" si="22575"/>
        <v>0</v>
      </c>
      <c r="Y1162" s="113">
        <f t="shared" ref="Y1162:AG1162" si="22576">Y1160/$F1160</f>
        <v>0</v>
      </c>
      <c r="Z1162" s="113">
        <f t="shared" si="22576"/>
        <v>0</v>
      </c>
      <c r="AA1162" s="113">
        <f t="shared" si="22576"/>
        <v>0</v>
      </c>
      <c r="AB1162" s="113">
        <f t="shared" si="22576"/>
        <v>0</v>
      </c>
      <c r="AC1162" s="113">
        <f t="shared" si="22576"/>
        <v>0</v>
      </c>
      <c r="AD1162" s="113">
        <f t="shared" si="22576"/>
        <v>0</v>
      </c>
      <c r="AE1162" s="113">
        <f t="shared" si="22576"/>
        <v>0</v>
      </c>
      <c r="AF1162" s="113">
        <f t="shared" si="22576"/>
        <v>0</v>
      </c>
      <c r="AG1162" s="113">
        <f t="shared" si="22576"/>
        <v>0</v>
      </c>
      <c r="AH1162" s="113">
        <f t="shared" ref="AH1162:AK1162" si="22577">AH1160/$F1160</f>
        <v>0</v>
      </c>
      <c r="AI1162" s="113">
        <f t="shared" si="22577"/>
        <v>0</v>
      </c>
      <c r="AJ1162" s="113">
        <f t="shared" si="22577"/>
        <v>0</v>
      </c>
      <c r="AK1162" s="113">
        <f t="shared" si="22577"/>
        <v>0</v>
      </c>
      <c r="AL1162" s="113">
        <f t="shared" ref="AL1162:AT1162" si="22578">AL1160/$F1160</f>
        <v>0</v>
      </c>
      <c r="AM1162" s="113">
        <f t="shared" si="22578"/>
        <v>0</v>
      </c>
      <c r="AN1162" s="113">
        <f t="shared" si="22578"/>
        <v>0</v>
      </c>
      <c r="AO1162" s="113">
        <f t="shared" si="22578"/>
        <v>0</v>
      </c>
      <c r="AP1162" s="113">
        <f t="shared" si="22578"/>
        <v>0</v>
      </c>
      <c r="AQ1162" s="113">
        <f t="shared" si="22578"/>
        <v>0</v>
      </c>
      <c r="AR1162" s="113">
        <f t="shared" si="22578"/>
        <v>0</v>
      </c>
      <c r="AS1162" s="113">
        <f t="shared" si="22578"/>
        <v>0</v>
      </c>
      <c r="AT1162" s="113">
        <f t="shared" si="22578"/>
        <v>0</v>
      </c>
      <c r="AU1162" s="113">
        <f t="shared" ref="AU1162:AX1162" si="22579">AU1160/$F1160</f>
        <v>0</v>
      </c>
      <c r="AV1162" s="113">
        <f t="shared" si="22579"/>
        <v>0</v>
      </c>
      <c r="AW1162" s="113">
        <f t="shared" si="22579"/>
        <v>0</v>
      </c>
      <c r="AX1162" s="113">
        <f t="shared" si="22579"/>
        <v>0</v>
      </c>
      <c r="AY1162" s="113">
        <f t="shared" ref="AY1162:BC1162" si="22580">AY1160/$F1160</f>
        <v>0</v>
      </c>
      <c r="AZ1162" s="113">
        <f t="shared" si="22580"/>
        <v>0</v>
      </c>
      <c r="BA1162" s="113">
        <f t="shared" si="22580"/>
        <v>0</v>
      </c>
      <c r="BB1162" s="113">
        <f t="shared" si="22580"/>
        <v>0</v>
      </c>
      <c r="BC1162" s="113">
        <f t="shared" si="22580"/>
        <v>0</v>
      </c>
      <c r="BD1162" s="113">
        <f t="shared" ref="BD1162:BG1162" si="22581">BD1160/$F1160</f>
        <v>0</v>
      </c>
      <c r="BE1162" s="113">
        <f t="shared" si="22581"/>
        <v>0</v>
      </c>
      <c r="BF1162" s="113">
        <f t="shared" si="22581"/>
        <v>0</v>
      </c>
      <c r="BG1162" s="113">
        <f t="shared" si="22581"/>
        <v>0</v>
      </c>
      <c r="BH1162" s="113">
        <f t="shared" ref="BH1162:BK1162" si="22582">BH1160/$F1160</f>
        <v>0</v>
      </c>
      <c r="BI1162" s="113">
        <f t="shared" si="22582"/>
        <v>0</v>
      </c>
      <c r="BJ1162" s="113">
        <f t="shared" si="22582"/>
        <v>0</v>
      </c>
      <c r="BK1162" s="113">
        <f t="shared" si="22582"/>
        <v>0</v>
      </c>
      <c r="BL1162" s="113">
        <f t="shared" ref="BL1162:BP1162" si="22583">BL1160/$F1160</f>
        <v>0</v>
      </c>
      <c r="BM1162" s="113">
        <f t="shared" si="22583"/>
        <v>0</v>
      </c>
      <c r="BN1162" s="113">
        <f t="shared" si="22583"/>
        <v>0</v>
      </c>
      <c r="BO1162" s="113">
        <f t="shared" si="22583"/>
        <v>0</v>
      </c>
      <c r="BP1162" s="113">
        <f t="shared" si="22583"/>
        <v>7.1428565664357749E-2</v>
      </c>
      <c r="BQ1162" s="113">
        <f t="shared" ref="BQ1162:BT1162" si="22584">BQ1160/$F1160</f>
        <v>7.1428581804156038E-2</v>
      </c>
      <c r="BR1162" s="113">
        <f t="shared" si="22584"/>
        <v>7.1428581804156038E-2</v>
      </c>
      <c r="BS1162" s="113">
        <f t="shared" si="22584"/>
        <v>7.1428581804156038E-2</v>
      </c>
      <c r="BT1162" s="113">
        <f t="shared" si="22584"/>
        <v>7.1428565664357749E-2</v>
      </c>
      <c r="BU1162" s="113">
        <f t="shared" ref="BU1162:BX1162" si="22585">BU1160/$F1160</f>
        <v>7.1428581804156038E-2</v>
      </c>
      <c r="BV1162" s="113">
        <f t="shared" si="22585"/>
        <v>7.1428581804156038E-2</v>
      </c>
      <c r="BW1162" s="113">
        <f t="shared" si="22585"/>
        <v>7.1428565664357749E-2</v>
      </c>
      <c r="BX1162" s="113">
        <f t="shared" si="22585"/>
        <v>7.1428565664357749E-2</v>
      </c>
      <c r="BY1162" s="113">
        <f t="shared" ref="BY1162:CC1162" si="22586">BY1160/$F1160</f>
        <v>7.1428565664357749E-2</v>
      </c>
      <c r="BZ1162" s="113">
        <f t="shared" si="22586"/>
        <v>7.1428565664357749E-2</v>
      </c>
      <c r="CA1162" s="113">
        <f t="shared" si="22586"/>
        <v>7.1428565664357749E-2</v>
      </c>
      <c r="CB1162" s="113">
        <f t="shared" si="22586"/>
        <v>7.1428565664357749E-2</v>
      </c>
      <c r="CC1162" s="113">
        <f t="shared" si="22586"/>
        <v>7.1428565664357749E-2</v>
      </c>
      <c r="CD1162" s="113">
        <f t="shared" ref="CD1162:CG1162" si="22587">CD1160/$F1160</f>
        <v>0</v>
      </c>
      <c r="CE1162" s="113"/>
      <c r="CF1162" s="113">
        <f t="shared" si="22587"/>
        <v>0</v>
      </c>
      <c r="CG1162" s="113">
        <f t="shared" si="22587"/>
        <v>0</v>
      </c>
      <c r="CH1162" s="114">
        <f>IF(C1160="","",100%-SUM(G1162:CG1162))</f>
        <v>2.2204460492503131E-16</v>
      </c>
      <c r="CI1162" s="115">
        <f>IF(C1160="","",SUM(G1162:CG1162))</f>
        <v>0.99999999999999978</v>
      </c>
      <c r="CJ1162" s="67" t="b">
        <f>IF(C1160="","",SUM(G1162:CG1162)=CI1162)</f>
        <v>1</v>
      </c>
    </row>
    <row r="1163" spans="1:88" s="5" customFormat="1" ht="15" customHeight="1" x14ac:dyDescent="0.3">
      <c r="A1163" s="171" t="s">
        <v>815</v>
      </c>
      <c r="B1163" s="155" t="s">
        <v>816</v>
      </c>
      <c r="C1163" s="168" t="s">
        <v>163</v>
      </c>
      <c r="D1163" s="158">
        <v>17</v>
      </c>
      <c r="E1163" s="161">
        <v>1239019</v>
      </c>
      <c r="F1163" s="164">
        <f t="shared" si="22560"/>
        <v>21063323</v>
      </c>
      <c r="G1163" s="108">
        <v>0</v>
      </c>
      <c r="H1163" s="108"/>
      <c r="I1163" s="108"/>
      <c r="J1163" s="108"/>
      <c r="K1163" s="108"/>
      <c r="L1163" s="108"/>
      <c r="M1163" s="108"/>
      <c r="N1163" s="108"/>
      <c r="O1163" s="108"/>
      <c r="P1163" s="108"/>
      <c r="Q1163" s="108"/>
      <c r="R1163" s="108"/>
      <c r="S1163" s="108"/>
      <c r="T1163" s="108"/>
      <c r="U1163" s="108"/>
      <c r="V1163" s="108"/>
      <c r="W1163" s="108"/>
      <c r="X1163" s="108"/>
      <c r="Y1163" s="108"/>
      <c r="Z1163" s="108"/>
      <c r="AA1163" s="108"/>
      <c r="AB1163" s="108"/>
      <c r="AC1163" s="108"/>
      <c r="AD1163" s="108"/>
      <c r="AE1163" s="108"/>
      <c r="AF1163" s="108"/>
      <c r="AG1163" s="108"/>
      <c r="AH1163" s="108"/>
      <c r="AI1163" s="108"/>
      <c r="AJ1163" s="108"/>
      <c r="AK1163" s="108"/>
      <c r="AL1163" s="108"/>
      <c r="AM1163" s="108"/>
      <c r="AN1163" s="108"/>
      <c r="AO1163" s="108"/>
      <c r="AP1163" s="108"/>
      <c r="AQ1163" s="108"/>
      <c r="AR1163" s="108"/>
      <c r="AS1163" s="108"/>
      <c r="AT1163" s="108"/>
      <c r="AU1163" s="108"/>
      <c r="AV1163" s="108"/>
      <c r="AW1163" s="108"/>
      <c r="AX1163" s="108"/>
      <c r="AY1163" s="108"/>
      <c r="AZ1163" s="108"/>
      <c r="BA1163" s="108"/>
      <c r="BB1163" s="108"/>
      <c r="BC1163" s="108"/>
      <c r="BD1163" s="108"/>
      <c r="BE1163" s="108"/>
      <c r="BF1163" s="108"/>
      <c r="BG1163" s="108"/>
      <c r="BH1163" s="108"/>
      <c r="BI1163" s="108"/>
      <c r="BJ1163" s="108"/>
      <c r="BK1163" s="108"/>
      <c r="BL1163" s="108"/>
      <c r="BM1163" s="108"/>
      <c r="BN1163" s="108"/>
      <c r="BO1163" s="108"/>
      <c r="BP1163" s="108">
        <f>ROUND($F1163/14,0)</f>
        <v>1504523</v>
      </c>
      <c r="BQ1163" s="108">
        <f>ROUNDUP($F1163/14,0)</f>
        <v>1504524</v>
      </c>
      <c r="BR1163" s="108">
        <f t="shared" ref="BR1163:CC1163" si="22588">ROUND($F1163/14,0)</f>
        <v>1504523</v>
      </c>
      <c r="BS1163" s="108">
        <f t="shared" si="22588"/>
        <v>1504523</v>
      </c>
      <c r="BT1163" s="108">
        <f t="shared" si="22588"/>
        <v>1504523</v>
      </c>
      <c r="BU1163" s="108">
        <f t="shared" si="22588"/>
        <v>1504523</v>
      </c>
      <c r="BV1163" s="108">
        <f t="shared" si="22588"/>
        <v>1504523</v>
      </c>
      <c r="BW1163" s="108">
        <f t="shared" si="22588"/>
        <v>1504523</v>
      </c>
      <c r="BX1163" s="108">
        <f t="shared" si="22588"/>
        <v>1504523</v>
      </c>
      <c r="BY1163" s="108">
        <f t="shared" si="22588"/>
        <v>1504523</v>
      </c>
      <c r="BZ1163" s="108">
        <f t="shared" si="22588"/>
        <v>1504523</v>
      </c>
      <c r="CA1163" s="108">
        <f t="shared" si="22588"/>
        <v>1504523</v>
      </c>
      <c r="CB1163" s="108">
        <f t="shared" si="22588"/>
        <v>1504523</v>
      </c>
      <c r="CC1163" s="108">
        <f t="shared" si="22588"/>
        <v>1504523</v>
      </c>
      <c r="CD1163" s="108"/>
      <c r="CE1163" s="108"/>
      <c r="CF1163" s="108"/>
      <c r="CG1163" s="108"/>
      <c r="CH1163" s="109">
        <f>IF(C1163="","",F1163-SUM(G1163:CG1163))</f>
        <v>0</v>
      </c>
      <c r="CI1163" s="107">
        <f>IF(C1163="","",SUM(G1163:CG1163))</f>
        <v>21063323</v>
      </c>
      <c r="CJ1163" s="67" t="b">
        <f>IF(C1163="","",F1163=CI1163)</f>
        <v>1</v>
      </c>
    </row>
    <row r="1164" spans="1:88" s="5" customFormat="1" ht="15" customHeight="1" x14ac:dyDescent="0.3">
      <c r="A1164" s="172"/>
      <c r="B1164" s="156"/>
      <c r="C1164" s="169"/>
      <c r="D1164" s="159"/>
      <c r="E1164" s="162"/>
      <c r="F1164" s="165"/>
      <c r="G1164" s="110">
        <v>0</v>
      </c>
      <c r="H1164" s="110"/>
      <c r="I1164" s="110"/>
      <c r="J1164" s="110"/>
      <c r="K1164" s="110"/>
      <c r="L1164" s="110"/>
      <c r="M1164" s="110"/>
      <c r="N1164" s="110"/>
      <c r="O1164" s="110"/>
      <c r="P1164" s="110"/>
      <c r="Q1164" s="110"/>
      <c r="R1164" s="110"/>
      <c r="S1164" s="110"/>
      <c r="T1164" s="110"/>
      <c r="U1164" s="110">
        <f t="shared" ref="U1164:X1164" si="22589">ROUND(U1163/$E1163,2)</f>
        <v>0</v>
      </c>
      <c r="V1164" s="110">
        <f t="shared" si="22589"/>
        <v>0</v>
      </c>
      <c r="W1164" s="110">
        <f t="shared" si="22589"/>
        <v>0</v>
      </c>
      <c r="X1164" s="110">
        <f t="shared" si="22589"/>
        <v>0</v>
      </c>
      <c r="Y1164" s="110">
        <f t="shared" ref="Y1164:AG1164" si="22590">ROUND(Y1163/$E1163,2)</f>
        <v>0</v>
      </c>
      <c r="Z1164" s="110">
        <f t="shared" si="22590"/>
        <v>0</v>
      </c>
      <c r="AA1164" s="110">
        <f t="shared" si="22590"/>
        <v>0</v>
      </c>
      <c r="AB1164" s="110">
        <f t="shared" si="22590"/>
        <v>0</v>
      </c>
      <c r="AC1164" s="110">
        <f t="shared" si="22590"/>
        <v>0</v>
      </c>
      <c r="AD1164" s="110">
        <f t="shared" si="22590"/>
        <v>0</v>
      </c>
      <c r="AE1164" s="110">
        <f t="shared" si="22590"/>
        <v>0</v>
      </c>
      <c r="AF1164" s="110">
        <f t="shared" si="22590"/>
        <v>0</v>
      </c>
      <c r="AG1164" s="110">
        <f t="shared" si="22590"/>
        <v>0</v>
      </c>
      <c r="AH1164" s="110">
        <f t="shared" ref="AH1164:AK1164" si="22591">ROUND(AH1163/$E1163,2)</f>
        <v>0</v>
      </c>
      <c r="AI1164" s="110">
        <f t="shared" si="22591"/>
        <v>0</v>
      </c>
      <c r="AJ1164" s="110">
        <f t="shared" si="22591"/>
        <v>0</v>
      </c>
      <c r="AK1164" s="110">
        <f t="shared" si="22591"/>
        <v>0</v>
      </c>
      <c r="AL1164" s="110">
        <f t="shared" ref="AL1164:AT1164" si="22592">ROUND(AL1163/$E1163,2)</f>
        <v>0</v>
      </c>
      <c r="AM1164" s="110">
        <f t="shared" si="22592"/>
        <v>0</v>
      </c>
      <c r="AN1164" s="110">
        <f t="shared" si="22592"/>
        <v>0</v>
      </c>
      <c r="AO1164" s="110">
        <f t="shared" si="22592"/>
        <v>0</v>
      </c>
      <c r="AP1164" s="110">
        <f t="shared" si="22592"/>
        <v>0</v>
      </c>
      <c r="AQ1164" s="110">
        <f t="shared" si="22592"/>
        <v>0</v>
      </c>
      <c r="AR1164" s="110">
        <f t="shared" si="22592"/>
        <v>0</v>
      </c>
      <c r="AS1164" s="110">
        <f t="shared" si="22592"/>
        <v>0</v>
      </c>
      <c r="AT1164" s="110">
        <f t="shared" si="22592"/>
        <v>0</v>
      </c>
      <c r="AU1164" s="110">
        <f t="shared" ref="AU1164:AX1164" si="22593">ROUND(AU1163/$E1163,2)</f>
        <v>0</v>
      </c>
      <c r="AV1164" s="110">
        <f t="shared" si="22593"/>
        <v>0</v>
      </c>
      <c r="AW1164" s="110">
        <f t="shared" si="22593"/>
        <v>0</v>
      </c>
      <c r="AX1164" s="110">
        <f t="shared" si="22593"/>
        <v>0</v>
      </c>
      <c r="AY1164" s="110">
        <f t="shared" ref="AY1164:BC1164" si="22594">ROUND(AY1163/$E1163,2)</f>
        <v>0</v>
      </c>
      <c r="AZ1164" s="110">
        <f t="shared" si="22594"/>
        <v>0</v>
      </c>
      <c r="BA1164" s="110">
        <f t="shared" si="22594"/>
        <v>0</v>
      </c>
      <c r="BB1164" s="110">
        <f t="shared" si="22594"/>
        <v>0</v>
      </c>
      <c r="BC1164" s="110">
        <f t="shared" si="22594"/>
        <v>0</v>
      </c>
      <c r="BD1164" s="110">
        <f t="shared" ref="BD1164:BG1164" si="22595">ROUND(BD1163/$E1163,2)</f>
        <v>0</v>
      </c>
      <c r="BE1164" s="110">
        <f t="shared" si="22595"/>
        <v>0</v>
      </c>
      <c r="BF1164" s="110">
        <f t="shared" si="22595"/>
        <v>0</v>
      </c>
      <c r="BG1164" s="110">
        <f t="shared" si="22595"/>
        <v>0</v>
      </c>
      <c r="BH1164" s="110">
        <f t="shared" ref="BH1164:BK1164" si="22596">ROUND(BH1163/$E1163,2)</f>
        <v>0</v>
      </c>
      <c r="BI1164" s="110">
        <f t="shared" si="22596"/>
        <v>0</v>
      </c>
      <c r="BJ1164" s="110">
        <f t="shared" si="22596"/>
        <v>0</v>
      </c>
      <c r="BK1164" s="110">
        <f t="shared" si="22596"/>
        <v>0</v>
      </c>
      <c r="BL1164" s="110">
        <f t="shared" ref="BL1164:BP1164" si="22597">ROUND(BL1163/$E1163,2)</f>
        <v>0</v>
      </c>
      <c r="BM1164" s="110">
        <f t="shared" si="22597"/>
        <v>0</v>
      </c>
      <c r="BN1164" s="110">
        <f t="shared" si="22597"/>
        <v>0</v>
      </c>
      <c r="BO1164" s="110">
        <f t="shared" si="22597"/>
        <v>0</v>
      </c>
      <c r="BP1164" s="110">
        <f t="shared" si="22597"/>
        <v>1.21</v>
      </c>
      <c r="BQ1164" s="110">
        <f t="shared" ref="BQ1164:BT1164" si="22598">ROUND(BQ1163/$E1163,2)</f>
        <v>1.21</v>
      </c>
      <c r="BR1164" s="110">
        <f t="shared" si="22598"/>
        <v>1.21</v>
      </c>
      <c r="BS1164" s="110">
        <f t="shared" si="22598"/>
        <v>1.21</v>
      </c>
      <c r="BT1164" s="110">
        <f t="shared" si="22598"/>
        <v>1.21</v>
      </c>
      <c r="BU1164" s="110">
        <f t="shared" ref="BU1164:BX1164" si="22599">ROUND(BU1163/$E1163,2)</f>
        <v>1.21</v>
      </c>
      <c r="BV1164" s="110">
        <f t="shared" ref="BV1164:BW1164" si="22600">ROUNDUP(BV1163/$E1163,2)</f>
        <v>1.22</v>
      </c>
      <c r="BW1164" s="110">
        <f t="shared" si="22600"/>
        <v>1.22</v>
      </c>
      <c r="BX1164" s="110">
        <f t="shared" si="22599"/>
        <v>1.21</v>
      </c>
      <c r="BY1164" s="110">
        <f t="shared" ref="BY1164:CB1164" si="22601">ROUNDUP(BY1163/$E1163,2)</f>
        <v>1.22</v>
      </c>
      <c r="BZ1164" s="110">
        <f t="shared" si="22601"/>
        <v>1.22</v>
      </c>
      <c r="CA1164" s="110">
        <f t="shared" si="22601"/>
        <v>1.22</v>
      </c>
      <c r="CB1164" s="110">
        <f t="shared" si="22601"/>
        <v>1.22</v>
      </c>
      <c r="CC1164" s="110">
        <f t="shared" ref="CC1164" si="22602">ROUND(CC1163/$E1163,2)</f>
        <v>1.21</v>
      </c>
      <c r="CD1164" s="110">
        <f t="shared" ref="CD1164:CG1164" si="22603">ROUND(CD1163/$E1163,2)</f>
        <v>0</v>
      </c>
      <c r="CE1164" s="110"/>
      <c r="CF1164" s="110">
        <f t="shared" si="22603"/>
        <v>0</v>
      </c>
      <c r="CG1164" s="110">
        <f t="shared" si="22603"/>
        <v>0</v>
      </c>
      <c r="CH1164" s="111">
        <f>IF(C1163="","",D1163-SUM(G1164:CG1164))</f>
        <v>-3.5527136788005009E-15</v>
      </c>
      <c r="CI1164" s="112">
        <f>IF(C1163="","",SUM(G1164:CG1164))</f>
        <v>17.000000000000004</v>
      </c>
      <c r="CJ1164" s="67" t="b">
        <f>IF(C1163="","",D1163=CI1164)</f>
        <v>1</v>
      </c>
    </row>
    <row r="1165" spans="1:88" s="5" customFormat="1" ht="15" customHeight="1" x14ac:dyDescent="0.3">
      <c r="A1165" s="173"/>
      <c r="B1165" s="157"/>
      <c r="C1165" s="170"/>
      <c r="D1165" s="160"/>
      <c r="E1165" s="163"/>
      <c r="F1165" s="166"/>
      <c r="G1165" s="113">
        <v>0</v>
      </c>
      <c r="H1165" s="113"/>
      <c r="I1165" s="113"/>
      <c r="J1165" s="113"/>
      <c r="K1165" s="113"/>
      <c r="L1165" s="113"/>
      <c r="M1165" s="113"/>
      <c r="N1165" s="113"/>
      <c r="O1165" s="113"/>
      <c r="P1165" s="113"/>
      <c r="Q1165" s="113"/>
      <c r="R1165" s="113"/>
      <c r="S1165" s="113"/>
      <c r="T1165" s="113"/>
      <c r="U1165" s="113">
        <f t="shared" ref="U1165:X1165" si="22604">U1163/$F1163</f>
        <v>0</v>
      </c>
      <c r="V1165" s="113">
        <f t="shared" si="22604"/>
        <v>0</v>
      </c>
      <c r="W1165" s="113">
        <f t="shared" si="22604"/>
        <v>0</v>
      </c>
      <c r="X1165" s="113">
        <f t="shared" si="22604"/>
        <v>0</v>
      </c>
      <c r="Y1165" s="113">
        <f t="shared" ref="Y1165:AG1165" si="22605">Y1163/$F1163</f>
        <v>0</v>
      </c>
      <c r="Z1165" s="113">
        <f t="shared" si="22605"/>
        <v>0</v>
      </c>
      <c r="AA1165" s="113">
        <f t="shared" si="22605"/>
        <v>0</v>
      </c>
      <c r="AB1165" s="113">
        <f t="shared" si="22605"/>
        <v>0</v>
      </c>
      <c r="AC1165" s="113">
        <f t="shared" si="22605"/>
        <v>0</v>
      </c>
      <c r="AD1165" s="113">
        <f t="shared" si="22605"/>
        <v>0</v>
      </c>
      <c r="AE1165" s="113">
        <f t="shared" si="22605"/>
        <v>0</v>
      </c>
      <c r="AF1165" s="113">
        <f t="shared" si="22605"/>
        <v>0</v>
      </c>
      <c r="AG1165" s="113">
        <f t="shared" si="22605"/>
        <v>0</v>
      </c>
      <c r="AH1165" s="113">
        <f t="shared" ref="AH1165:AK1165" si="22606">AH1163/$F1163</f>
        <v>0</v>
      </c>
      <c r="AI1165" s="113">
        <f t="shared" si="22606"/>
        <v>0</v>
      </c>
      <c r="AJ1165" s="113">
        <f t="shared" si="22606"/>
        <v>0</v>
      </c>
      <c r="AK1165" s="113">
        <f t="shared" si="22606"/>
        <v>0</v>
      </c>
      <c r="AL1165" s="113">
        <f t="shared" ref="AL1165:AT1165" si="22607">AL1163/$F1163</f>
        <v>0</v>
      </c>
      <c r="AM1165" s="113">
        <f t="shared" si="22607"/>
        <v>0</v>
      </c>
      <c r="AN1165" s="113">
        <f t="shared" si="22607"/>
        <v>0</v>
      </c>
      <c r="AO1165" s="113">
        <f t="shared" si="22607"/>
        <v>0</v>
      </c>
      <c r="AP1165" s="113">
        <f t="shared" si="22607"/>
        <v>0</v>
      </c>
      <c r="AQ1165" s="113">
        <f t="shared" si="22607"/>
        <v>0</v>
      </c>
      <c r="AR1165" s="113">
        <f t="shared" si="22607"/>
        <v>0</v>
      </c>
      <c r="AS1165" s="113">
        <f t="shared" si="22607"/>
        <v>0</v>
      </c>
      <c r="AT1165" s="113">
        <f t="shared" si="22607"/>
        <v>0</v>
      </c>
      <c r="AU1165" s="113">
        <f t="shared" ref="AU1165:AX1165" si="22608">AU1163/$F1163</f>
        <v>0</v>
      </c>
      <c r="AV1165" s="113">
        <f t="shared" si="22608"/>
        <v>0</v>
      </c>
      <c r="AW1165" s="113">
        <f t="shared" si="22608"/>
        <v>0</v>
      </c>
      <c r="AX1165" s="113">
        <f t="shared" si="22608"/>
        <v>0</v>
      </c>
      <c r="AY1165" s="113">
        <f t="shared" ref="AY1165:BC1165" si="22609">AY1163/$F1163</f>
        <v>0</v>
      </c>
      <c r="AZ1165" s="113">
        <f t="shared" si="22609"/>
        <v>0</v>
      </c>
      <c r="BA1165" s="113">
        <f t="shared" si="22609"/>
        <v>0</v>
      </c>
      <c r="BB1165" s="113">
        <f t="shared" si="22609"/>
        <v>0</v>
      </c>
      <c r="BC1165" s="113">
        <f t="shared" si="22609"/>
        <v>0</v>
      </c>
      <c r="BD1165" s="113">
        <f t="shared" ref="BD1165:BG1165" si="22610">BD1163/$F1163</f>
        <v>0</v>
      </c>
      <c r="BE1165" s="113">
        <f t="shared" si="22610"/>
        <v>0</v>
      </c>
      <c r="BF1165" s="113">
        <f t="shared" si="22610"/>
        <v>0</v>
      </c>
      <c r="BG1165" s="113">
        <f t="shared" si="22610"/>
        <v>0</v>
      </c>
      <c r="BH1165" s="113">
        <f t="shared" ref="BH1165:BK1165" si="22611">BH1163/$F1163</f>
        <v>0</v>
      </c>
      <c r="BI1165" s="113">
        <f t="shared" si="22611"/>
        <v>0</v>
      </c>
      <c r="BJ1165" s="113">
        <f t="shared" si="22611"/>
        <v>0</v>
      </c>
      <c r="BK1165" s="113">
        <f t="shared" si="22611"/>
        <v>0</v>
      </c>
      <c r="BL1165" s="113">
        <f t="shared" ref="BL1165:BP1165" si="22612">BL1163/$F1163</f>
        <v>0</v>
      </c>
      <c r="BM1165" s="113">
        <f t="shared" si="22612"/>
        <v>0</v>
      </c>
      <c r="BN1165" s="113">
        <f t="shared" si="22612"/>
        <v>0</v>
      </c>
      <c r="BO1165" s="113">
        <f t="shared" si="22612"/>
        <v>0</v>
      </c>
      <c r="BP1165" s="113">
        <f t="shared" si="22612"/>
        <v>7.1428568037436455E-2</v>
      </c>
      <c r="BQ1165" s="113">
        <f t="shared" ref="BQ1165:BT1165" si="22613">BQ1163/$F1163</f>
        <v>7.1428615513326174E-2</v>
      </c>
      <c r="BR1165" s="113">
        <f t="shared" si="22613"/>
        <v>7.1428568037436455E-2</v>
      </c>
      <c r="BS1165" s="113">
        <f t="shared" si="22613"/>
        <v>7.1428568037436455E-2</v>
      </c>
      <c r="BT1165" s="113">
        <f t="shared" si="22613"/>
        <v>7.1428568037436455E-2</v>
      </c>
      <c r="BU1165" s="113">
        <f t="shared" ref="BU1165:BX1165" si="22614">BU1163/$F1163</f>
        <v>7.1428568037436455E-2</v>
      </c>
      <c r="BV1165" s="113">
        <f t="shared" si="22614"/>
        <v>7.1428568037436455E-2</v>
      </c>
      <c r="BW1165" s="113">
        <f t="shared" si="22614"/>
        <v>7.1428568037436455E-2</v>
      </c>
      <c r="BX1165" s="113">
        <f t="shared" si="22614"/>
        <v>7.1428568037436455E-2</v>
      </c>
      <c r="BY1165" s="113">
        <f t="shared" ref="BY1165:CC1165" si="22615">BY1163/$F1163</f>
        <v>7.1428568037436455E-2</v>
      </c>
      <c r="BZ1165" s="113">
        <f t="shared" si="22615"/>
        <v>7.1428568037436455E-2</v>
      </c>
      <c r="CA1165" s="113">
        <f t="shared" si="22615"/>
        <v>7.1428568037436455E-2</v>
      </c>
      <c r="CB1165" s="113">
        <f t="shared" si="22615"/>
        <v>7.1428568037436455E-2</v>
      </c>
      <c r="CC1165" s="113">
        <f t="shared" si="22615"/>
        <v>7.1428568037436455E-2</v>
      </c>
      <c r="CD1165" s="113">
        <f t="shared" ref="CD1165:CG1165" si="22616">CD1163/$F1163</f>
        <v>0</v>
      </c>
      <c r="CE1165" s="113"/>
      <c r="CF1165" s="113">
        <f t="shared" si="22616"/>
        <v>0</v>
      </c>
      <c r="CG1165" s="113">
        <f t="shared" si="22616"/>
        <v>0</v>
      </c>
      <c r="CH1165" s="114">
        <f>IF(C1163="","",100%-SUM(G1165:CG1165))</f>
        <v>-2.2204460492503131E-16</v>
      </c>
      <c r="CI1165" s="115">
        <f>IF(C1163="","",SUM(G1165:CG1165))</f>
        <v>1.0000000000000002</v>
      </c>
      <c r="CJ1165" s="67" t="b">
        <f>IF(C1163="","",SUM(G1165:CG1165)=CI1165)</f>
        <v>1</v>
      </c>
    </row>
    <row r="1166" spans="1:88" s="5" customFormat="1" ht="39.6" customHeight="1" x14ac:dyDescent="0.3">
      <c r="A1166" s="171" t="s">
        <v>817</v>
      </c>
      <c r="B1166" s="155" t="s">
        <v>818</v>
      </c>
      <c r="C1166" s="168" t="s">
        <v>163</v>
      </c>
      <c r="D1166" s="158">
        <v>8</v>
      </c>
      <c r="E1166" s="161">
        <v>6389741</v>
      </c>
      <c r="F1166" s="164">
        <f t="shared" si="22560"/>
        <v>51117928</v>
      </c>
      <c r="G1166" s="108">
        <v>0</v>
      </c>
      <c r="H1166" s="108"/>
      <c r="I1166" s="108"/>
      <c r="J1166" s="108"/>
      <c r="K1166" s="108"/>
      <c r="L1166" s="108"/>
      <c r="M1166" s="108"/>
      <c r="N1166" s="108"/>
      <c r="O1166" s="108"/>
      <c r="P1166" s="108"/>
      <c r="Q1166" s="108"/>
      <c r="R1166" s="108"/>
      <c r="S1166" s="108"/>
      <c r="T1166" s="108"/>
      <c r="U1166" s="108"/>
      <c r="V1166" s="108"/>
      <c r="W1166" s="108"/>
      <c r="X1166" s="108"/>
      <c r="Y1166" s="108"/>
      <c r="Z1166" s="108"/>
      <c r="AA1166" s="108"/>
      <c r="AB1166" s="108"/>
      <c r="AC1166" s="108"/>
      <c r="AD1166" s="108"/>
      <c r="AE1166" s="108"/>
      <c r="AF1166" s="108"/>
      <c r="AG1166" s="108"/>
      <c r="AH1166" s="108"/>
      <c r="AI1166" s="108"/>
      <c r="AJ1166" s="108"/>
      <c r="AK1166" s="108"/>
      <c r="AL1166" s="108"/>
      <c r="AM1166" s="108"/>
      <c r="AN1166" s="108"/>
      <c r="AO1166" s="108"/>
      <c r="AP1166" s="108"/>
      <c r="AQ1166" s="108"/>
      <c r="AR1166" s="108"/>
      <c r="AS1166" s="108"/>
      <c r="AT1166" s="108"/>
      <c r="AU1166" s="108"/>
      <c r="AV1166" s="108"/>
      <c r="AW1166" s="108"/>
      <c r="AX1166" s="108"/>
      <c r="AY1166" s="108"/>
      <c r="AZ1166" s="108"/>
      <c r="BA1166" s="108"/>
      <c r="BB1166" s="108"/>
      <c r="BC1166" s="108"/>
      <c r="BD1166" s="108"/>
      <c r="BE1166" s="108"/>
      <c r="BF1166" s="108"/>
      <c r="BG1166" s="108"/>
      <c r="BH1166" s="108"/>
      <c r="BI1166" s="108"/>
      <c r="BJ1166" s="108"/>
      <c r="BK1166" s="108"/>
      <c r="BL1166" s="108"/>
      <c r="BM1166" s="108"/>
      <c r="BN1166" s="108"/>
      <c r="BO1166" s="108"/>
      <c r="BP1166" s="108">
        <f>ROUND($F1166/14,0)</f>
        <v>3651281</v>
      </c>
      <c r="BQ1166" s="108">
        <f>ROUNDDOWN($F1166/14,0)</f>
        <v>3651280</v>
      </c>
      <c r="BR1166" s="108">
        <f>ROUNDDOWN($F1166/14,0)</f>
        <v>3651280</v>
      </c>
      <c r="BS1166" s="108">
        <f>ROUNDDOWN($F1166/14,0)</f>
        <v>3651280</v>
      </c>
      <c r="BT1166" s="108">
        <f t="shared" ref="BT1166:CC1166" si="22617">ROUND($F1166/14,0)</f>
        <v>3651281</v>
      </c>
      <c r="BU1166" s="108">
        <f>ROUNDDOWN($F1166/14,0)</f>
        <v>3651280</v>
      </c>
      <c r="BV1166" s="108">
        <f>ROUNDDOWN($F1166/14,0)</f>
        <v>3651280</v>
      </c>
      <c r="BW1166" s="108">
        <f>ROUNDDOWN($F1166/14,0)</f>
        <v>3651280</v>
      </c>
      <c r="BX1166" s="108">
        <f t="shared" si="22617"/>
        <v>3651281</v>
      </c>
      <c r="BY1166" s="108">
        <f t="shared" si="22617"/>
        <v>3651281</v>
      </c>
      <c r="BZ1166" s="108">
        <f t="shared" si="22617"/>
        <v>3651281</v>
      </c>
      <c r="CA1166" s="108">
        <f t="shared" si="22617"/>
        <v>3651281</v>
      </c>
      <c r="CB1166" s="108">
        <f t="shared" si="22617"/>
        <v>3651281</v>
      </c>
      <c r="CC1166" s="108">
        <f t="shared" si="22617"/>
        <v>3651281</v>
      </c>
      <c r="CD1166" s="108"/>
      <c r="CE1166" s="108"/>
      <c r="CF1166" s="108"/>
      <c r="CG1166" s="108"/>
      <c r="CH1166" s="109">
        <f>IF(C1166="","",F1166-SUM(G1166:CG1166))</f>
        <v>0</v>
      </c>
      <c r="CI1166" s="107">
        <f>IF(C1166="","",SUM(G1166:CG1166))</f>
        <v>51117928</v>
      </c>
      <c r="CJ1166" s="67" t="b">
        <f>IF(C1166="","",F1166=CI1166)</f>
        <v>1</v>
      </c>
    </row>
    <row r="1167" spans="1:88" s="5" customFormat="1" ht="39.6" customHeight="1" x14ac:dyDescent="0.3">
      <c r="A1167" s="172"/>
      <c r="B1167" s="156"/>
      <c r="C1167" s="169"/>
      <c r="D1167" s="159"/>
      <c r="E1167" s="162"/>
      <c r="F1167" s="165"/>
      <c r="G1167" s="110">
        <v>0</v>
      </c>
      <c r="H1167" s="110"/>
      <c r="I1167" s="110"/>
      <c r="J1167" s="110"/>
      <c r="K1167" s="110"/>
      <c r="L1167" s="110"/>
      <c r="M1167" s="110"/>
      <c r="N1167" s="110"/>
      <c r="O1167" s="110"/>
      <c r="P1167" s="110"/>
      <c r="Q1167" s="110"/>
      <c r="R1167" s="110"/>
      <c r="S1167" s="110"/>
      <c r="T1167" s="110"/>
      <c r="U1167" s="110">
        <f t="shared" ref="U1167:X1167" si="22618">ROUND(U1166/$E1166,2)</f>
        <v>0</v>
      </c>
      <c r="V1167" s="110">
        <f t="shared" si="22618"/>
        <v>0</v>
      </c>
      <c r="W1167" s="110">
        <f t="shared" si="22618"/>
        <v>0</v>
      </c>
      <c r="X1167" s="110">
        <f t="shared" si="22618"/>
        <v>0</v>
      </c>
      <c r="Y1167" s="110">
        <f t="shared" ref="Y1167:AG1167" si="22619">ROUND(Y1166/$E1166,2)</f>
        <v>0</v>
      </c>
      <c r="Z1167" s="110">
        <f t="shared" si="22619"/>
        <v>0</v>
      </c>
      <c r="AA1167" s="110">
        <f t="shared" si="22619"/>
        <v>0</v>
      </c>
      <c r="AB1167" s="110">
        <f t="shared" si="22619"/>
        <v>0</v>
      </c>
      <c r="AC1167" s="110">
        <f t="shared" si="22619"/>
        <v>0</v>
      </c>
      <c r="AD1167" s="110">
        <f t="shared" si="22619"/>
        <v>0</v>
      </c>
      <c r="AE1167" s="110">
        <f t="shared" si="22619"/>
        <v>0</v>
      </c>
      <c r="AF1167" s="110">
        <f t="shared" si="22619"/>
        <v>0</v>
      </c>
      <c r="AG1167" s="110">
        <f t="shared" si="22619"/>
        <v>0</v>
      </c>
      <c r="AH1167" s="110">
        <f t="shared" ref="AH1167:AK1167" si="22620">ROUND(AH1166/$E1166,2)</f>
        <v>0</v>
      </c>
      <c r="AI1167" s="110">
        <f t="shared" si="22620"/>
        <v>0</v>
      </c>
      <c r="AJ1167" s="110">
        <f t="shared" si="22620"/>
        <v>0</v>
      </c>
      <c r="AK1167" s="110">
        <f t="shared" si="22620"/>
        <v>0</v>
      </c>
      <c r="AL1167" s="110">
        <f t="shared" ref="AL1167:AT1167" si="22621">ROUND(AL1166/$E1166,2)</f>
        <v>0</v>
      </c>
      <c r="AM1167" s="110">
        <f t="shared" si="22621"/>
        <v>0</v>
      </c>
      <c r="AN1167" s="110">
        <f t="shared" si="22621"/>
        <v>0</v>
      </c>
      <c r="AO1167" s="110">
        <f t="shared" si="22621"/>
        <v>0</v>
      </c>
      <c r="AP1167" s="110">
        <f t="shared" si="22621"/>
        <v>0</v>
      </c>
      <c r="AQ1167" s="110">
        <f t="shared" si="22621"/>
        <v>0</v>
      </c>
      <c r="AR1167" s="110">
        <f t="shared" si="22621"/>
        <v>0</v>
      </c>
      <c r="AS1167" s="110">
        <f t="shared" si="22621"/>
        <v>0</v>
      </c>
      <c r="AT1167" s="110">
        <f t="shared" si="22621"/>
        <v>0</v>
      </c>
      <c r="AU1167" s="110">
        <f t="shared" ref="AU1167:AX1167" si="22622">ROUND(AU1166/$E1166,2)</f>
        <v>0</v>
      </c>
      <c r="AV1167" s="110">
        <f t="shared" si="22622"/>
        <v>0</v>
      </c>
      <c r="AW1167" s="110">
        <f t="shared" si="22622"/>
        <v>0</v>
      </c>
      <c r="AX1167" s="110">
        <f t="shared" si="22622"/>
        <v>0</v>
      </c>
      <c r="AY1167" s="110">
        <f t="shared" ref="AY1167:BC1167" si="22623">ROUND(AY1166/$E1166,2)</f>
        <v>0</v>
      </c>
      <c r="AZ1167" s="110">
        <f t="shared" si="22623"/>
        <v>0</v>
      </c>
      <c r="BA1167" s="110">
        <f t="shared" si="22623"/>
        <v>0</v>
      </c>
      <c r="BB1167" s="110">
        <f t="shared" si="22623"/>
        <v>0</v>
      </c>
      <c r="BC1167" s="110">
        <f t="shared" si="22623"/>
        <v>0</v>
      </c>
      <c r="BD1167" s="110">
        <f t="shared" ref="BD1167:BG1167" si="22624">ROUND(BD1166/$E1166,2)</f>
        <v>0</v>
      </c>
      <c r="BE1167" s="110">
        <f t="shared" si="22624"/>
        <v>0</v>
      </c>
      <c r="BF1167" s="110">
        <f t="shared" si="22624"/>
        <v>0</v>
      </c>
      <c r="BG1167" s="110">
        <f t="shared" si="22624"/>
        <v>0</v>
      </c>
      <c r="BH1167" s="110">
        <f t="shared" ref="BH1167:BK1167" si="22625">ROUND(BH1166/$E1166,2)</f>
        <v>0</v>
      </c>
      <c r="BI1167" s="110">
        <f t="shared" si="22625"/>
        <v>0</v>
      </c>
      <c r="BJ1167" s="110">
        <f t="shared" si="22625"/>
        <v>0</v>
      </c>
      <c r="BK1167" s="110">
        <f t="shared" si="22625"/>
        <v>0</v>
      </c>
      <c r="BL1167" s="110">
        <f t="shared" ref="BL1167:BP1167" si="22626">ROUND(BL1166/$E1166,2)</f>
        <v>0</v>
      </c>
      <c r="BM1167" s="110">
        <f t="shared" si="22626"/>
        <v>0</v>
      </c>
      <c r="BN1167" s="110">
        <f t="shared" si="22626"/>
        <v>0</v>
      </c>
      <c r="BO1167" s="110">
        <f t="shared" si="22626"/>
        <v>0</v>
      </c>
      <c r="BP1167" s="110">
        <f t="shared" si="22626"/>
        <v>0.56999999999999995</v>
      </c>
      <c r="BQ1167" s="110">
        <f t="shared" ref="BQ1167:BT1167" si="22627">ROUND(BQ1166/$E1166,2)</f>
        <v>0.56999999999999995</v>
      </c>
      <c r="BR1167" s="110">
        <f t="shared" si="22627"/>
        <v>0.56999999999999995</v>
      </c>
      <c r="BS1167" s="110">
        <f t="shared" si="22627"/>
        <v>0.56999999999999995</v>
      </c>
      <c r="BT1167" s="110">
        <f t="shared" si="22627"/>
        <v>0.56999999999999995</v>
      </c>
      <c r="BU1167" s="110">
        <f t="shared" ref="BU1167:BX1167" si="22628">ROUND(BU1166/$E1166,2)</f>
        <v>0.56999999999999995</v>
      </c>
      <c r="BV1167" s="110">
        <f t="shared" ref="BV1167:BW1167" si="22629">ROUNDUP(BV1166/$E1166,2)</f>
        <v>0.57999999999999996</v>
      </c>
      <c r="BW1167" s="110">
        <f t="shared" si="22629"/>
        <v>0.57999999999999996</v>
      </c>
      <c r="BX1167" s="110">
        <f t="shared" si="22628"/>
        <v>0.56999999999999995</v>
      </c>
      <c r="BY1167" s="110">
        <f t="shared" ref="BY1167:CC1167" si="22630">ROUND(BY1166/$E1166,2)</f>
        <v>0.56999999999999995</v>
      </c>
      <c r="BZ1167" s="110">
        <f t="shared" si="22630"/>
        <v>0.56999999999999995</v>
      </c>
      <c r="CA1167" s="110">
        <f t="shared" si="22630"/>
        <v>0.56999999999999995</v>
      </c>
      <c r="CB1167" s="110">
        <f t="shared" si="22630"/>
        <v>0.56999999999999995</v>
      </c>
      <c r="CC1167" s="110">
        <f t="shared" si="22630"/>
        <v>0.56999999999999995</v>
      </c>
      <c r="CD1167" s="110">
        <f t="shared" ref="CD1167:CG1167" si="22631">ROUND(CD1166/$E1166,2)</f>
        <v>0</v>
      </c>
      <c r="CE1167" s="110"/>
      <c r="CF1167" s="110">
        <f t="shared" si="22631"/>
        <v>0</v>
      </c>
      <c r="CG1167" s="110">
        <f t="shared" si="22631"/>
        <v>0</v>
      </c>
      <c r="CH1167" s="111">
        <f>IF(C1166="","",D1166-SUM(G1167:CG1167))</f>
        <v>0</v>
      </c>
      <c r="CI1167" s="112">
        <f>IF(C1166="","",SUM(G1167:CG1167))</f>
        <v>8</v>
      </c>
      <c r="CJ1167" s="67" t="b">
        <f>IF(C1166="","",D1166=CI1167)</f>
        <v>1</v>
      </c>
    </row>
    <row r="1168" spans="1:88" s="5" customFormat="1" ht="39.6" customHeight="1" x14ac:dyDescent="0.3">
      <c r="A1168" s="173"/>
      <c r="B1168" s="157"/>
      <c r="C1168" s="170"/>
      <c r="D1168" s="160"/>
      <c r="E1168" s="163"/>
      <c r="F1168" s="166"/>
      <c r="G1168" s="113">
        <v>0</v>
      </c>
      <c r="H1168" s="113"/>
      <c r="I1168" s="113"/>
      <c r="J1168" s="113"/>
      <c r="K1168" s="113"/>
      <c r="L1168" s="113"/>
      <c r="M1168" s="113"/>
      <c r="N1168" s="113"/>
      <c r="O1168" s="113"/>
      <c r="P1168" s="113"/>
      <c r="Q1168" s="113"/>
      <c r="R1168" s="113"/>
      <c r="S1168" s="113"/>
      <c r="T1168" s="113"/>
      <c r="U1168" s="113">
        <f t="shared" ref="U1168:X1168" si="22632">U1166/$F1166</f>
        <v>0</v>
      </c>
      <c r="V1168" s="113">
        <f t="shared" si="22632"/>
        <v>0</v>
      </c>
      <c r="W1168" s="113">
        <f t="shared" si="22632"/>
        <v>0</v>
      </c>
      <c r="X1168" s="113">
        <f t="shared" si="22632"/>
        <v>0</v>
      </c>
      <c r="Y1168" s="113">
        <f t="shared" ref="Y1168:AG1168" si="22633">Y1166/$F1166</f>
        <v>0</v>
      </c>
      <c r="Z1168" s="113">
        <f t="shared" si="22633"/>
        <v>0</v>
      </c>
      <c r="AA1168" s="113">
        <f t="shared" si="22633"/>
        <v>0</v>
      </c>
      <c r="AB1168" s="113">
        <f t="shared" si="22633"/>
        <v>0</v>
      </c>
      <c r="AC1168" s="113">
        <f t="shared" si="22633"/>
        <v>0</v>
      </c>
      <c r="AD1168" s="113">
        <f t="shared" si="22633"/>
        <v>0</v>
      </c>
      <c r="AE1168" s="113">
        <f t="shared" si="22633"/>
        <v>0</v>
      </c>
      <c r="AF1168" s="113">
        <f t="shared" si="22633"/>
        <v>0</v>
      </c>
      <c r="AG1168" s="113">
        <f t="shared" si="22633"/>
        <v>0</v>
      </c>
      <c r="AH1168" s="113">
        <f t="shared" ref="AH1168:AK1168" si="22634">AH1166/$F1166</f>
        <v>0</v>
      </c>
      <c r="AI1168" s="113">
        <f t="shared" si="22634"/>
        <v>0</v>
      </c>
      <c r="AJ1168" s="113">
        <f t="shared" si="22634"/>
        <v>0</v>
      </c>
      <c r="AK1168" s="113">
        <f t="shared" si="22634"/>
        <v>0</v>
      </c>
      <c r="AL1168" s="113">
        <f t="shared" ref="AL1168:AT1168" si="22635">AL1166/$F1166</f>
        <v>0</v>
      </c>
      <c r="AM1168" s="113">
        <f t="shared" si="22635"/>
        <v>0</v>
      </c>
      <c r="AN1168" s="113">
        <f t="shared" si="22635"/>
        <v>0</v>
      </c>
      <c r="AO1168" s="113">
        <f t="shared" si="22635"/>
        <v>0</v>
      </c>
      <c r="AP1168" s="113">
        <f t="shared" si="22635"/>
        <v>0</v>
      </c>
      <c r="AQ1168" s="113">
        <f t="shared" si="22635"/>
        <v>0</v>
      </c>
      <c r="AR1168" s="113">
        <f t="shared" si="22635"/>
        <v>0</v>
      </c>
      <c r="AS1168" s="113">
        <f t="shared" si="22635"/>
        <v>0</v>
      </c>
      <c r="AT1168" s="113">
        <f t="shared" si="22635"/>
        <v>0</v>
      </c>
      <c r="AU1168" s="113">
        <f t="shared" ref="AU1168:AX1168" si="22636">AU1166/$F1166</f>
        <v>0</v>
      </c>
      <c r="AV1168" s="113">
        <f t="shared" si="22636"/>
        <v>0</v>
      </c>
      <c r="AW1168" s="113">
        <f t="shared" si="22636"/>
        <v>0</v>
      </c>
      <c r="AX1168" s="113">
        <f t="shared" si="22636"/>
        <v>0</v>
      </c>
      <c r="AY1168" s="113">
        <f t="shared" ref="AY1168:BC1168" si="22637">AY1166/$F1166</f>
        <v>0</v>
      </c>
      <c r="AZ1168" s="113">
        <f t="shared" si="22637"/>
        <v>0</v>
      </c>
      <c r="BA1168" s="113">
        <f t="shared" si="22637"/>
        <v>0</v>
      </c>
      <c r="BB1168" s="113">
        <f t="shared" si="22637"/>
        <v>0</v>
      </c>
      <c r="BC1168" s="113">
        <f t="shared" si="22637"/>
        <v>0</v>
      </c>
      <c r="BD1168" s="113">
        <f t="shared" ref="BD1168:BG1168" si="22638">BD1166/$F1166</f>
        <v>0</v>
      </c>
      <c r="BE1168" s="113">
        <f t="shared" si="22638"/>
        <v>0</v>
      </c>
      <c r="BF1168" s="113">
        <f t="shared" si="22638"/>
        <v>0</v>
      </c>
      <c r="BG1168" s="113">
        <f t="shared" si="22638"/>
        <v>0</v>
      </c>
      <c r="BH1168" s="113">
        <f t="shared" ref="BH1168:BK1168" si="22639">BH1166/$F1166</f>
        <v>0</v>
      </c>
      <c r="BI1168" s="113">
        <f t="shared" si="22639"/>
        <v>0</v>
      </c>
      <c r="BJ1168" s="113">
        <f t="shared" si="22639"/>
        <v>0</v>
      </c>
      <c r="BK1168" s="113">
        <f t="shared" si="22639"/>
        <v>0</v>
      </c>
      <c r="BL1168" s="113">
        <f t="shared" ref="BL1168:BP1168" si="22640">BL1166/$F1166</f>
        <v>0</v>
      </c>
      <c r="BM1168" s="113">
        <f t="shared" si="22640"/>
        <v>0</v>
      </c>
      <c r="BN1168" s="113">
        <f t="shared" si="22640"/>
        <v>0</v>
      </c>
      <c r="BO1168" s="113">
        <f t="shared" si="22640"/>
        <v>0</v>
      </c>
      <c r="BP1168" s="113">
        <f t="shared" si="22640"/>
        <v>7.1428579812546397E-2</v>
      </c>
      <c r="BQ1168" s="113">
        <f t="shared" ref="BQ1168:BT1168" si="22641">BQ1166/$F1166</f>
        <v>7.1428560249938142E-2</v>
      </c>
      <c r="BR1168" s="113">
        <f t="shared" si="22641"/>
        <v>7.1428560249938142E-2</v>
      </c>
      <c r="BS1168" s="113">
        <f t="shared" si="22641"/>
        <v>7.1428560249938142E-2</v>
      </c>
      <c r="BT1168" s="113">
        <f t="shared" si="22641"/>
        <v>7.1428579812546397E-2</v>
      </c>
      <c r="BU1168" s="113">
        <f t="shared" ref="BU1168:BX1168" si="22642">BU1166/$F1166</f>
        <v>7.1428560249938142E-2</v>
      </c>
      <c r="BV1168" s="113">
        <f t="shared" si="22642"/>
        <v>7.1428560249938142E-2</v>
      </c>
      <c r="BW1168" s="113">
        <f t="shared" si="22642"/>
        <v>7.1428560249938142E-2</v>
      </c>
      <c r="BX1168" s="113">
        <f t="shared" si="22642"/>
        <v>7.1428579812546397E-2</v>
      </c>
      <c r="BY1168" s="113">
        <f t="shared" ref="BY1168:CC1168" si="22643">BY1166/$F1166</f>
        <v>7.1428579812546397E-2</v>
      </c>
      <c r="BZ1168" s="113">
        <f t="shared" si="22643"/>
        <v>7.1428579812546397E-2</v>
      </c>
      <c r="CA1168" s="113">
        <f t="shared" si="22643"/>
        <v>7.1428579812546397E-2</v>
      </c>
      <c r="CB1168" s="113">
        <f t="shared" si="22643"/>
        <v>7.1428579812546397E-2</v>
      </c>
      <c r="CC1168" s="113">
        <f t="shared" si="22643"/>
        <v>7.1428579812546397E-2</v>
      </c>
      <c r="CD1168" s="113">
        <f t="shared" ref="CD1168:CG1168" si="22644">CD1166/$F1166</f>
        <v>0</v>
      </c>
      <c r="CE1168" s="113"/>
      <c r="CF1168" s="113">
        <f t="shared" si="22644"/>
        <v>0</v>
      </c>
      <c r="CG1168" s="113">
        <f t="shared" si="22644"/>
        <v>0</v>
      </c>
      <c r="CH1168" s="114">
        <f>IF(C1166="","",100%-SUM(G1168:CG1168))</f>
        <v>2.2204460492503131E-16</v>
      </c>
      <c r="CI1168" s="115">
        <f>IF(C1166="","",SUM(G1168:CG1168))</f>
        <v>0.99999999999999978</v>
      </c>
      <c r="CJ1168" s="67" t="b">
        <f>IF(C1166="","",SUM(G1168:CG1168)=CI1168)</f>
        <v>1</v>
      </c>
    </row>
    <row r="1169" spans="1:88" s="5" customFormat="1" ht="15" customHeight="1" x14ac:dyDescent="0.3">
      <c r="A1169" s="171" t="s">
        <v>819</v>
      </c>
      <c r="B1169" s="155" t="s">
        <v>820</v>
      </c>
      <c r="C1169" s="168" t="s">
        <v>163</v>
      </c>
      <c r="D1169" s="158">
        <v>6</v>
      </c>
      <c r="E1169" s="161">
        <v>3289785</v>
      </c>
      <c r="F1169" s="164">
        <f t="shared" si="22560"/>
        <v>19738710</v>
      </c>
      <c r="G1169" s="108">
        <v>0</v>
      </c>
      <c r="H1169" s="108"/>
      <c r="I1169" s="108"/>
      <c r="J1169" s="108"/>
      <c r="K1169" s="108"/>
      <c r="L1169" s="108"/>
      <c r="M1169" s="108"/>
      <c r="N1169" s="108"/>
      <c r="O1169" s="108"/>
      <c r="P1169" s="108"/>
      <c r="Q1169" s="108"/>
      <c r="R1169" s="108"/>
      <c r="S1169" s="108"/>
      <c r="T1169" s="108"/>
      <c r="U1169" s="108"/>
      <c r="V1169" s="108"/>
      <c r="W1169" s="108"/>
      <c r="X1169" s="108"/>
      <c r="Y1169" s="108"/>
      <c r="Z1169" s="108"/>
      <c r="AA1169" s="108"/>
      <c r="AB1169" s="108"/>
      <c r="AC1169" s="108"/>
      <c r="AD1169" s="108"/>
      <c r="AE1169" s="108"/>
      <c r="AF1169" s="108"/>
      <c r="AG1169" s="108"/>
      <c r="AH1169" s="108"/>
      <c r="AI1169" s="108"/>
      <c r="AJ1169" s="108"/>
      <c r="AK1169" s="108"/>
      <c r="AL1169" s="108"/>
      <c r="AM1169" s="108"/>
      <c r="AN1169" s="108"/>
      <c r="AO1169" s="108"/>
      <c r="AP1169" s="108"/>
      <c r="AQ1169" s="108"/>
      <c r="AR1169" s="108"/>
      <c r="AS1169" s="108"/>
      <c r="AT1169" s="108"/>
      <c r="AU1169" s="108"/>
      <c r="AV1169" s="108"/>
      <c r="AW1169" s="108"/>
      <c r="AX1169" s="108"/>
      <c r="AY1169" s="108"/>
      <c r="AZ1169" s="108"/>
      <c r="BA1169" s="108"/>
      <c r="BB1169" s="108"/>
      <c r="BC1169" s="108"/>
      <c r="BD1169" s="108"/>
      <c r="BE1169" s="108"/>
      <c r="BF1169" s="108"/>
      <c r="BG1169" s="108"/>
      <c r="BH1169" s="108"/>
      <c r="BI1169" s="108"/>
      <c r="BJ1169" s="108"/>
      <c r="BK1169" s="108"/>
      <c r="BL1169" s="108"/>
      <c r="BM1169" s="108"/>
      <c r="BN1169" s="108"/>
      <c r="BO1169" s="108"/>
      <c r="BP1169" s="108"/>
      <c r="BQ1169" s="108"/>
      <c r="BR1169" s="108"/>
      <c r="BS1169" s="108"/>
      <c r="BT1169" s="108"/>
      <c r="BU1169" s="108"/>
      <c r="BV1169" s="108"/>
      <c r="BW1169" s="108"/>
      <c r="BX1169" s="108"/>
      <c r="BY1169" s="108"/>
      <c r="BZ1169" s="108"/>
      <c r="CA1169" s="108"/>
      <c r="CB1169" s="108"/>
      <c r="CC1169" s="108">
        <f>ROUND($F1169/5,0)</f>
        <v>3947742</v>
      </c>
      <c r="CD1169" s="108">
        <f>ROUND($F1169/5,0)</f>
        <v>3947742</v>
      </c>
      <c r="CE1169" s="108">
        <f t="shared" ref="CE1169:CG1169" si="22645">ROUND($F1169/5,0)</f>
        <v>3947742</v>
      </c>
      <c r="CF1169" s="108">
        <f t="shared" si="22645"/>
        <v>3947742</v>
      </c>
      <c r="CG1169" s="108">
        <f t="shared" si="22645"/>
        <v>3947742</v>
      </c>
      <c r="CH1169" s="109">
        <f>IF(C1169="","",F1169-SUM(G1169:CG1169))</f>
        <v>0</v>
      </c>
      <c r="CI1169" s="107">
        <f>IF(C1169="","",SUM(G1169:CG1169))</f>
        <v>19738710</v>
      </c>
      <c r="CJ1169" s="67" t="b">
        <f>IF(C1169="","",F1169=CI1169)</f>
        <v>1</v>
      </c>
    </row>
    <row r="1170" spans="1:88" s="5" customFormat="1" ht="15" customHeight="1" x14ac:dyDescent="0.3">
      <c r="A1170" s="172"/>
      <c r="B1170" s="156"/>
      <c r="C1170" s="169"/>
      <c r="D1170" s="159"/>
      <c r="E1170" s="162"/>
      <c r="F1170" s="165"/>
      <c r="G1170" s="110">
        <v>0</v>
      </c>
      <c r="H1170" s="110"/>
      <c r="I1170" s="110"/>
      <c r="J1170" s="110"/>
      <c r="K1170" s="110"/>
      <c r="L1170" s="110"/>
      <c r="M1170" s="110"/>
      <c r="N1170" s="110"/>
      <c r="O1170" s="110"/>
      <c r="P1170" s="110"/>
      <c r="Q1170" s="110"/>
      <c r="R1170" s="110"/>
      <c r="S1170" s="110"/>
      <c r="T1170" s="110"/>
      <c r="U1170" s="110">
        <f t="shared" ref="U1170:X1170" si="22646">ROUND(U1169/$E1169,2)</f>
        <v>0</v>
      </c>
      <c r="V1170" s="110">
        <f t="shared" si="22646"/>
        <v>0</v>
      </c>
      <c r="W1170" s="110">
        <f t="shared" si="22646"/>
        <v>0</v>
      </c>
      <c r="X1170" s="110">
        <f t="shared" si="22646"/>
        <v>0</v>
      </c>
      <c r="Y1170" s="110">
        <f t="shared" ref="Y1170:AG1170" si="22647">ROUND(Y1169/$E1169,2)</f>
        <v>0</v>
      </c>
      <c r="Z1170" s="110">
        <f t="shared" si="22647"/>
        <v>0</v>
      </c>
      <c r="AA1170" s="110">
        <f t="shared" si="22647"/>
        <v>0</v>
      </c>
      <c r="AB1170" s="110">
        <f t="shared" si="22647"/>
        <v>0</v>
      </c>
      <c r="AC1170" s="110">
        <f t="shared" si="22647"/>
        <v>0</v>
      </c>
      <c r="AD1170" s="110">
        <f t="shared" si="22647"/>
        <v>0</v>
      </c>
      <c r="AE1170" s="110">
        <f t="shared" si="22647"/>
        <v>0</v>
      </c>
      <c r="AF1170" s="110">
        <f t="shared" si="22647"/>
        <v>0</v>
      </c>
      <c r="AG1170" s="110">
        <f t="shared" si="22647"/>
        <v>0</v>
      </c>
      <c r="AH1170" s="110">
        <f t="shared" ref="AH1170:AK1170" si="22648">ROUND(AH1169/$E1169,2)</f>
        <v>0</v>
      </c>
      <c r="AI1170" s="110">
        <f t="shared" si="22648"/>
        <v>0</v>
      </c>
      <c r="AJ1170" s="110">
        <f t="shared" si="22648"/>
        <v>0</v>
      </c>
      <c r="AK1170" s="110">
        <f t="shared" si="22648"/>
        <v>0</v>
      </c>
      <c r="AL1170" s="110">
        <f t="shared" ref="AL1170:AT1170" si="22649">ROUND(AL1169/$E1169,2)</f>
        <v>0</v>
      </c>
      <c r="AM1170" s="110">
        <f t="shared" si="22649"/>
        <v>0</v>
      </c>
      <c r="AN1170" s="110">
        <f t="shared" si="22649"/>
        <v>0</v>
      </c>
      <c r="AO1170" s="110">
        <f t="shared" si="22649"/>
        <v>0</v>
      </c>
      <c r="AP1170" s="110">
        <f t="shared" si="22649"/>
        <v>0</v>
      </c>
      <c r="AQ1170" s="110">
        <f t="shared" si="22649"/>
        <v>0</v>
      </c>
      <c r="AR1170" s="110">
        <f t="shared" si="22649"/>
        <v>0</v>
      </c>
      <c r="AS1170" s="110">
        <f t="shared" si="22649"/>
        <v>0</v>
      </c>
      <c r="AT1170" s="110">
        <f t="shared" si="22649"/>
        <v>0</v>
      </c>
      <c r="AU1170" s="110">
        <f t="shared" ref="AU1170:AX1170" si="22650">ROUND(AU1169/$E1169,2)</f>
        <v>0</v>
      </c>
      <c r="AV1170" s="110">
        <f t="shared" si="22650"/>
        <v>0</v>
      </c>
      <c r="AW1170" s="110">
        <f t="shared" si="22650"/>
        <v>0</v>
      </c>
      <c r="AX1170" s="110">
        <f t="shared" si="22650"/>
        <v>0</v>
      </c>
      <c r="AY1170" s="110">
        <f t="shared" ref="AY1170:BC1170" si="22651">ROUND(AY1169/$E1169,2)</f>
        <v>0</v>
      </c>
      <c r="AZ1170" s="110">
        <f t="shared" si="22651"/>
        <v>0</v>
      </c>
      <c r="BA1170" s="110">
        <f t="shared" si="22651"/>
        <v>0</v>
      </c>
      <c r="BB1170" s="110">
        <f t="shared" si="22651"/>
        <v>0</v>
      </c>
      <c r="BC1170" s="110">
        <f t="shared" si="22651"/>
        <v>0</v>
      </c>
      <c r="BD1170" s="110">
        <f t="shared" ref="BD1170:BG1170" si="22652">ROUND(BD1169/$E1169,2)</f>
        <v>0</v>
      </c>
      <c r="BE1170" s="110">
        <f t="shared" si="22652"/>
        <v>0</v>
      </c>
      <c r="BF1170" s="110">
        <f t="shared" si="22652"/>
        <v>0</v>
      </c>
      <c r="BG1170" s="110">
        <f t="shared" si="22652"/>
        <v>0</v>
      </c>
      <c r="BH1170" s="110">
        <f t="shared" ref="BH1170:BK1170" si="22653">ROUND(BH1169/$E1169,2)</f>
        <v>0</v>
      </c>
      <c r="BI1170" s="110">
        <f t="shared" si="22653"/>
        <v>0</v>
      </c>
      <c r="BJ1170" s="110">
        <f t="shared" si="22653"/>
        <v>0</v>
      </c>
      <c r="BK1170" s="110">
        <f t="shared" si="22653"/>
        <v>0</v>
      </c>
      <c r="BL1170" s="110">
        <f t="shared" ref="BL1170:BP1170" si="22654">ROUND(BL1169/$E1169,2)</f>
        <v>0</v>
      </c>
      <c r="BM1170" s="110">
        <f t="shared" si="22654"/>
        <v>0</v>
      </c>
      <c r="BN1170" s="110">
        <f t="shared" si="22654"/>
        <v>0</v>
      </c>
      <c r="BO1170" s="110">
        <f t="shared" si="22654"/>
        <v>0</v>
      </c>
      <c r="BP1170" s="110">
        <f t="shared" si="22654"/>
        <v>0</v>
      </c>
      <c r="BQ1170" s="110">
        <f t="shared" ref="BQ1170:BT1170" si="22655">ROUND(BQ1169/$E1169,2)</f>
        <v>0</v>
      </c>
      <c r="BR1170" s="110">
        <f t="shared" si="22655"/>
        <v>0</v>
      </c>
      <c r="BS1170" s="110">
        <f t="shared" si="22655"/>
        <v>0</v>
      </c>
      <c r="BT1170" s="110">
        <f t="shared" si="22655"/>
        <v>0</v>
      </c>
      <c r="BU1170" s="110">
        <f t="shared" ref="BU1170:BX1170" si="22656">ROUND(BU1169/$E1169,2)</f>
        <v>0</v>
      </c>
      <c r="BV1170" s="110">
        <f t="shared" si="22656"/>
        <v>0</v>
      </c>
      <c r="BW1170" s="110">
        <f t="shared" si="22656"/>
        <v>0</v>
      </c>
      <c r="BX1170" s="110">
        <f t="shared" si="22656"/>
        <v>0</v>
      </c>
      <c r="BY1170" s="110">
        <f t="shared" ref="BY1170:CA1170" si="22657">ROUND(BY1169/$E1169,2)</f>
        <v>0</v>
      </c>
      <c r="BZ1170" s="110">
        <f t="shared" si="22657"/>
        <v>0</v>
      </c>
      <c r="CA1170" s="110">
        <f t="shared" si="22657"/>
        <v>0</v>
      </c>
      <c r="CB1170" s="110">
        <f t="shared" ref="CB1170:CG1170" si="22658">ROUND(CB1169/$E1169,2)</f>
        <v>0</v>
      </c>
      <c r="CC1170" s="110">
        <f t="shared" ref="CC1170:CE1170" si="22659">ROUND(CC1169/$E1169,2)</f>
        <v>1.2</v>
      </c>
      <c r="CD1170" s="110">
        <f t="shared" si="22659"/>
        <v>1.2</v>
      </c>
      <c r="CE1170" s="110">
        <f t="shared" si="22659"/>
        <v>1.2</v>
      </c>
      <c r="CF1170" s="110">
        <f t="shared" si="22658"/>
        <v>1.2</v>
      </c>
      <c r="CG1170" s="110">
        <f t="shared" si="22658"/>
        <v>1.2</v>
      </c>
      <c r="CH1170" s="111">
        <f>IF(C1169="","",D1169-SUM(G1170:CG1170))</f>
        <v>0</v>
      </c>
      <c r="CI1170" s="112">
        <f>IF(C1169="","",SUM(G1170:CG1170))</f>
        <v>6</v>
      </c>
      <c r="CJ1170" s="67" t="b">
        <f>IF(C1169="","",D1169=CI1170)</f>
        <v>1</v>
      </c>
    </row>
    <row r="1171" spans="1:88" s="5" customFormat="1" ht="15" customHeight="1" x14ac:dyDescent="0.3">
      <c r="A1171" s="173"/>
      <c r="B1171" s="157"/>
      <c r="C1171" s="170"/>
      <c r="D1171" s="160"/>
      <c r="E1171" s="163"/>
      <c r="F1171" s="166"/>
      <c r="G1171" s="113">
        <v>0</v>
      </c>
      <c r="H1171" s="113"/>
      <c r="I1171" s="113"/>
      <c r="J1171" s="113"/>
      <c r="K1171" s="113"/>
      <c r="L1171" s="113"/>
      <c r="M1171" s="113"/>
      <c r="N1171" s="113"/>
      <c r="O1171" s="113"/>
      <c r="P1171" s="113"/>
      <c r="Q1171" s="113"/>
      <c r="R1171" s="113"/>
      <c r="S1171" s="113"/>
      <c r="T1171" s="113"/>
      <c r="U1171" s="113">
        <f t="shared" ref="U1171:X1171" si="22660">U1169/$F1169</f>
        <v>0</v>
      </c>
      <c r="V1171" s="113">
        <f t="shared" si="22660"/>
        <v>0</v>
      </c>
      <c r="W1171" s="113">
        <f t="shared" si="22660"/>
        <v>0</v>
      </c>
      <c r="X1171" s="113">
        <f t="shared" si="22660"/>
        <v>0</v>
      </c>
      <c r="Y1171" s="113">
        <f t="shared" ref="Y1171:AG1171" si="22661">Y1169/$F1169</f>
        <v>0</v>
      </c>
      <c r="Z1171" s="113">
        <f t="shared" si="22661"/>
        <v>0</v>
      </c>
      <c r="AA1171" s="113">
        <f t="shared" si="22661"/>
        <v>0</v>
      </c>
      <c r="AB1171" s="113">
        <f t="shared" si="22661"/>
        <v>0</v>
      </c>
      <c r="AC1171" s="113">
        <f t="shared" si="22661"/>
        <v>0</v>
      </c>
      <c r="AD1171" s="113">
        <f t="shared" si="22661"/>
        <v>0</v>
      </c>
      <c r="AE1171" s="113">
        <f t="shared" si="22661"/>
        <v>0</v>
      </c>
      <c r="AF1171" s="113">
        <f t="shared" si="22661"/>
        <v>0</v>
      </c>
      <c r="AG1171" s="113">
        <f t="shared" si="22661"/>
        <v>0</v>
      </c>
      <c r="AH1171" s="113">
        <f t="shared" ref="AH1171:AK1171" si="22662">AH1169/$F1169</f>
        <v>0</v>
      </c>
      <c r="AI1171" s="113">
        <f t="shared" si="22662"/>
        <v>0</v>
      </c>
      <c r="AJ1171" s="113">
        <f t="shared" si="22662"/>
        <v>0</v>
      </c>
      <c r="AK1171" s="113">
        <f t="shared" si="22662"/>
        <v>0</v>
      </c>
      <c r="AL1171" s="113">
        <f t="shared" ref="AL1171:AT1171" si="22663">AL1169/$F1169</f>
        <v>0</v>
      </c>
      <c r="AM1171" s="113">
        <f t="shared" si="22663"/>
        <v>0</v>
      </c>
      <c r="AN1171" s="113">
        <f t="shared" si="22663"/>
        <v>0</v>
      </c>
      <c r="AO1171" s="113">
        <f t="shared" si="22663"/>
        <v>0</v>
      </c>
      <c r="AP1171" s="113">
        <f t="shared" si="22663"/>
        <v>0</v>
      </c>
      <c r="AQ1171" s="113">
        <f t="shared" si="22663"/>
        <v>0</v>
      </c>
      <c r="AR1171" s="113">
        <f t="shared" si="22663"/>
        <v>0</v>
      </c>
      <c r="AS1171" s="113">
        <f t="shared" si="22663"/>
        <v>0</v>
      </c>
      <c r="AT1171" s="113">
        <f t="shared" si="22663"/>
        <v>0</v>
      </c>
      <c r="AU1171" s="113">
        <f t="shared" ref="AU1171:AX1171" si="22664">AU1169/$F1169</f>
        <v>0</v>
      </c>
      <c r="AV1171" s="113">
        <f t="shared" si="22664"/>
        <v>0</v>
      </c>
      <c r="AW1171" s="113">
        <f t="shared" si="22664"/>
        <v>0</v>
      </c>
      <c r="AX1171" s="113">
        <f t="shared" si="22664"/>
        <v>0</v>
      </c>
      <c r="AY1171" s="113">
        <f t="shared" ref="AY1171:BC1171" si="22665">AY1169/$F1169</f>
        <v>0</v>
      </c>
      <c r="AZ1171" s="113">
        <f t="shared" si="22665"/>
        <v>0</v>
      </c>
      <c r="BA1171" s="113">
        <f t="shared" si="22665"/>
        <v>0</v>
      </c>
      <c r="BB1171" s="113">
        <f t="shared" si="22665"/>
        <v>0</v>
      </c>
      <c r="BC1171" s="113">
        <f t="shared" si="22665"/>
        <v>0</v>
      </c>
      <c r="BD1171" s="113">
        <f t="shared" ref="BD1171:BG1171" si="22666">BD1169/$F1169</f>
        <v>0</v>
      </c>
      <c r="BE1171" s="113">
        <f t="shared" si="22666"/>
        <v>0</v>
      </c>
      <c r="BF1171" s="113">
        <f t="shared" si="22666"/>
        <v>0</v>
      </c>
      <c r="BG1171" s="113">
        <f t="shared" si="22666"/>
        <v>0</v>
      </c>
      <c r="BH1171" s="113">
        <f t="shared" ref="BH1171:BK1171" si="22667">BH1169/$F1169</f>
        <v>0</v>
      </c>
      <c r="BI1171" s="113">
        <f t="shared" si="22667"/>
        <v>0</v>
      </c>
      <c r="BJ1171" s="113">
        <f t="shared" si="22667"/>
        <v>0</v>
      </c>
      <c r="BK1171" s="113">
        <f t="shared" si="22667"/>
        <v>0</v>
      </c>
      <c r="BL1171" s="113">
        <f t="shared" ref="BL1171:BP1171" si="22668">BL1169/$F1169</f>
        <v>0</v>
      </c>
      <c r="BM1171" s="113">
        <f t="shared" si="22668"/>
        <v>0</v>
      </c>
      <c r="BN1171" s="113">
        <f t="shared" si="22668"/>
        <v>0</v>
      </c>
      <c r="BO1171" s="113">
        <f t="shared" si="22668"/>
        <v>0</v>
      </c>
      <c r="BP1171" s="113">
        <f t="shared" si="22668"/>
        <v>0</v>
      </c>
      <c r="BQ1171" s="113">
        <f t="shared" ref="BQ1171:BT1171" si="22669">BQ1169/$F1169</f>
        <v>0</v>
      </c>
      <c r="BR1171" s="113">
        <f t="shared" si="22669"/>
        <v>0</v>
      </c>
      <c r="BS1171" s="113">
        <f t="shared" si="22669"/>
        <v>0</v>
      </c>
      <c r="BT1171" s="113">
        <f t="shared" si="22669"/>
        <v>0</v>
      </c>
      <c r="BU1171" s="113">
        <f t="shared" ref="BU1171:BX1171" si="22670">BU1169/$F1169</f>
        <v>0</v>
      </c>
      <c r="BV1171" s="113">
        <f t="shared" si="22670"/>
        <v>0</v>
      </c>
      <c r="BW1171" s="113">
        <f t="shared" si="22670"/>
        <v>0</v>
      </c>
      <c r="BX1171" s="113">
        <f t="shared" si="22670"/>
        <v>0</v>
      </c>
      <c r="BY1171" s="113">
        <f t="shared" ref="BY1171:CA1171" si="22671">BY1169/$F1169</f>
        <v>0</v>
      </c>
      <c r="BZ1171" s="113">
        <f t="shared" si="22671"/>
        <v>0</v>
      </c>
      <c r="CA1171" s="113">
        <f t="shared" si="22671"/>
        <v>0</v>
      </c>
      <c r="CB1171" s="113">
        <f t="shared" ref="CB1171:CG1171" si="22672">CB1169/$F1169</f>
        <v>0</v>
      </c>
      <c r="CC1171" s="113">
        <f t="shared" ref="CC1171:CE1171" si="22673">CC1169/$F1169</f>
        <v>0.2</v>
      </c>
      <c r="CD1171" s="113">
        <f t="shared" si="22673"/>
        <v>0.2</v>
      </c>
      <c r="CE1171" s="113">
        <f t="shared" si="22673"/>
        <v>0.2</v>
      </c>
      <c r="CF1171" s="113">
        <f t="shared" si="22672"/>
        <v>0.2</v>
      </c>
      <c r="CG1171" s="113">
        <f t="shared" si="22672"/>
        <v>0.2</v>
      </c>
      <c r="CH1171" s="114">
        <f>IF(C1169="","",100%-SUM(G1171:CG1171))</f>
        <v>0</v>
      </c>
      <c r="CI1171" s="115">
        <f>IF(C1169="","",SUM(G1171:CG1171))</f>
        <v>1</v>
      </c>
      <c r="CJ1171" s="67" t="b">
        <f>IF(C1169="","",SUM(G1171:CG1171)=CI1171)</f>
        <v>1</v>
      </c>
    </row>
    <row r="1172" spans="1:88" s="5" customFormat="1" ht="15" customHeight="1" x14ac:dyDescent="0.3">
      <c r="A1172" s="171" t="s">
        <v>821</v>
      </c>
      <c r="B1172" s="155" t="s">
        <v>822</v>
      </c>
      <c r="C1172" s="168" t="s">
        <v>163</v>
      </c>
      <c r="D1172" s="158">
        <v>6</v>
      </c>
      <c r="E1172" s="161">
        <v>775109</v>
      </c>
      <c r="F1172" s="164">
        <f t="shared" si="22560"/>
        <v>4650654</v>
      </c>
      <c r="G1172" s="108">
        <v>0</v>
      </c>
      <c r="H1172" s="108"/>
      <c r="I1172" s="108"/>
      <c r="J1172" s="108"/>
      <c r="K1172" s="108"/>
      <c r="L1172" s="108"/>
      <c r="M1172" s="108"/>
      <c r="N1172" s="108"/>
      <c r="O1172" s="108"/>
      <c r="P1172" s="108"/>
      <c r="Q1172" s="108"/>
      <c r="R1172" s="108"/>
      <c r="S1172" s="108"/>
      <c r="T1172" s="108"/>
      <c r="U1172" s="108"/>
      <c r="V1172" s="108"/>
      <c r="W1172" s="108"/>
      <c r="X1172" s="108"/>
      <c r="Y1172" s="108"/>
      <c r="Z1172" s="108"/>
      <c r="AA1172" s="108"/>
      <c r="AB1172" s="108"/>
      <c r="AC1172" s="108"/>
      <c r="AD1172" s="108"/>
      <c r="AE1172" s="108"/>
      <c r="AF1172" s="108"/>
      <c r="AG1172" s="108"/>
      <c r="AH1172" s="108"/>
      <c r="AI1172" s="108"/>
      <c r="AJ1172" s="108"/>
      <c r="AK1172" s="108"/>
      <c r="AL1172" s="108"/>
      <c r="AM1172" s="108"/>
      <c r="AN1172" s="108"/>
      <c r="AO1172" s="108"/>
      <c r="AP1172" s="108"/>
      <c r="AQ1172" s="108"/>
      <c r="AR1172" s="108"/>
      <c r="AS1172" s="108"/>
      <c r="AT1172" s="108"/>
      <c r="AU1172" s="108"/>
      <c r="AV1172" s="108"/>
      <c r="AW1172" s="108"/>
      <c r="AX1172" s="108"/>
      <c r="AY1172" s="108"/>
      <c r="AZ1172" s="108"/>
      <c r="BA1172" s="108"/>
      <c r="BB1172" s="108"/>
      <c r="BC1172" s="108"/>
      <c r="BD1172" s="108"/>
      <c r="BE1172" s="108"/>
      <c r="BF1172" s="108"/>
      <c r="BG1172" s="108"/>
      <c r="BH1172" s="108"/>
      <c r="BI1172" s="108"/>
      <c r="BJ1172" s="108"/>
      <c r="BK1172" s="108"/>
      <c r="BL1172" s="108"/>
      <c r="BM1172" s="108"/>
      <c r="BN1172" s="108"/>
      <c r="BO1172" s="108"/>
      <c r="BP1172" s="108"/>
      <c r="BQ1172" s="108"/>
      <c r="BR1172" s="108"/>
      <c r="BS1172" s="108"/>
      <c r="BT1172" s="108"/>
      <c r="BU1172" s="108"/>
      <c r="BV1172" s="108"/>
      <c r="BW1172" s="108"/>
      <c r="BX1172" s="108"/>
      <c r="BY1172" s="108"/>
      <c r="BZ1172" s="108"/>
      <c r="CA1172" s="108"/>
      <c r="CB1172" s="108"/>
      <c r="CC1172" s="108">
        <f>ROUND($F1172/5,0)</f>
        <v>930131</v>
      </c>
      <c r="CD1172" s="108">
        <f>ROUNDDOWN($F1172/5,0)</f>
        <v>930130</v>
      </c>
      <c r="CE1172" s="108">
        <f t="shared" ref="CE1172:CG1172" si="22674">ROUND($F1172/5,0)</f>
        <v>930131</v>
      </c>
      <c r="CF1172" s="108">
        <f t="shared" si="22674"/>
        <v>930131</v>
      </c>
      <c r="CG1172" s="108">
        <f t="shared" si="22674"/>
        <v>930131</v>
      </c>
      <c r="CH1172" s="109">
        <f>IF(C1172="","",F1172-SUM(G1172:CG1172))</f>
        <v>0</v>
      </c>
      <c r="CI1172" s="107">
        <f>IF(C1172="","",SUM(G1172:CG1172))</f>
        <v>4650654</v>
      </c>
      <c r="CJ1172" s="67" t="b">
        <f>IF(C1172="","",F1172=CI1172)</f>
        <v>1</v>
      </c>
    </row>
    <row r="1173" spans="1:88" s="5" customFormat="1" ht="15" customHeight="1" x14ac:dyDescent="0.3">
      <c r="A1173" s="172"/>
      <c r="B1173" s="156"/>
      <c r="C1173" s="169"/>
      <c r="D1173" s="159"/>
      <c r="E1173" s="162"/>
      <c r="F1173" s="165"/>
      <c r="G1173" s="110">
        <v>0</v>
      </c>
      <c r="H1173" s="110"/>
      <c r="I1173" s="110"/>
      <c r="J1173" s="110"/>
      <c r="K1173" s="110"/>
      <c r="L1173" s="110"/>
      <c r="M1173" s="110"/>
      <c r="N1173" s="110"/>
      <c r="O1173" s="110"/>
      <c r="P1173" s="110"/>
      <c r="Q1173" s="110"/>
      <c r="R1173" s="110"/>
      <c r="S1173" s="110"/>
      <c r="T1173" s="110"/>
      <c r="U1173" s="110">
        <f t="shared" ref="U1173:X1173" si="22675">ROUND(U1172/$E1172,2)</f>
        <v>0</v>
      </c>
      <c r="V1173" s="110">
        <f t="shared" si="22675"/>
        <v>0</v>
      </c>
      <c r="W1173" s="110">
        <f t="shared" si="22675"/>
        <v>0</v>
      </c>
      <c r="X1173" s="110">
        <f t="shared" si="22675"/>
        <v>0</v>
      </c>
      <c r="Y1173" s="110">
        <f t="shared" ref="Y1173:AG1173" si="22676">ROUND(Y1172/$E1172,2)</f>
        <v>0</v>
      </c>
      <c r="Z1173" s="110">
        <f t="shared" si="22676"/>
        <v>0</v>
      </c>
      <c r="AA1173" s="110">
        <f t="shared" si="22676"/>
        <v>0</v>
      </c>
      <c r="AB1173" s="110">
        <f t="shared" si="22676"/>
        <v>0</v>
      </c>
      <c r="AC1173" s="110">
        <f t="shared" si="22676"/>
        <v>0</v>
      </c>
      <c r="AD1173" s="110">
        <f t="shared" si="22676"/>
        <v>0</v>
      </c>
      <c r="AE1173" s="110">
        <f t="shared" si="22676"/>
        <v>0</v>
      </c>
      <c r="AF1173" s="110">
        <f t="shared" si="22676"/>
        <v>0</v>
      </c>
      <c r="AG1173" s="110">
        <f t="shared" si="22676"/>
        <v>0</v>
      </c>
      <c r="AH1173" s="110">
        <f t="shared" ref="AH1173:AK1173" si="22677">ROUND(AH1172/$E1172,2)</f>
        <v>0</v>
      </c>
      <c r="AI1173" s="110">
        <f t="shared" si="22677"/>
        <v>0</v>
      </c>
      <c r="AJ1173" s="110">
        <f t="shared" si="22677"/>
        <v>0</v>
      </c>
      <c r="AK1173" s="110">
        <f t="shared" si="22677"/>
        <v>0</v>
      </c>
      <c r="AL1173" s="110">
        <f t="shared" ref="AL1173:AT1173" si="22678">ROUND(AL1172/$E1172,2)</f>
        <v>0</v>
      </c>
      <c r="AM1173" s="110">
        <f t="shared" si="22678"/>
        <v>0</v>
      </c>
      <c r="AN1173" s="110">
        <f t="shared" si="22678"/>
        <v>0</v>
      </c>
      <c r="AO1173" s="110">
        <f t="shared" si="22678"/>
        <v>0</v>
      </c>
      <c r="AP1173" s="110">
        <f t="shared" si="22678"/>
        <v>0</v>
      </c>
      <c r="AQ1173" s="110">
        <f t="shared" si="22678"/>
        <v>0</v>
      </c>
      <c r="AR1173" s="110">
        <f t="shared" si="22678"/>
        <v>0</v>
      </c>
      <c r="AS1173" s="110">
        <f t="shared" si="22678"/>
        <v>0</v>
      </c>
      <c r="AT1173" s="110">
        <f t="shared" si="22678"/>
        <v>0</v>
      </c>
      <c r="AU1173" s="110">
        <f t="shared" ref="AU1173:AX1173" si="22679">ROUND(AU1172/$E1172,2)</f>
        <v>0</v>
      </c>
      <c r="AV1173" s="110">
        <f t="shared" si="22679"/>
        <v>0</v>
      </c>
      <c r="AW1173" s="110">
        <f t="shared" si="22679"/>
        <v>0</v>
      </c>
      <c r="AX1173" s="110">
        <f t="shared" si="22679"/>
        <v>0</v>
      </c>
      <c r="AY1173" s="110">
        <f t="shared" ref="AY1173:BC1173" si="22680">ROUND(AY1172/$E1172,2)</f>
        <v>0</v>
      </c>
      <c r="AZ1173" s="110">
        <f t="shared" si="22680"/>
        <v>0</v>
      </c>
      <c r="BA1173" s="110">
        <f t="shared" si="22680"/>
        <v>0</v>
      </c>
      <c r="BB1173" s="110">
        <f t="shared" si="22680"/>
        <v>0</v>
      </c>
      <c r="BC1173" s="110">
        <f t="shared" si="22680"/>
        <v>0</v>
      </c>
      <c r="BD1173" s="110">
        <f t="shared" ref="BD1173:BG1173" si="22681">ROUND(BD1172/$E1172,2)</f>
        <v>0</v>
      </c>
      <c r="BE1173" s="110">
        <f t="shared" si="22681"/>
        <v>0</v>
      </c>
      <c r="BF1173" s="110">
        <f t="shared" si="22681"/>
        <v>0</v>
      </c>
      <c r="BG1173" s="110">
        <f t="shared" si="22681"/>
        <v>0</v>
      </c>
      <c r="BH1173" s="110">
        <f t="shared" ref="BH1173:BK1173" si="22682">ROUND(BH1172/$E1172,2)</f>
        <v>0</v>
      </c>
      <c r="BI1173" s="110">
        <f t="shared" si="22682"/>
        <v>0</v>
      </c>
      <c r="BJ1173" s="110">
        <f t="shared" si="22682"/>
        <v>0</v>
      </c>
      <c r="BK1173" s="110">
        <f t="shared" si="22682"/>
        <v>0</v>
      </c>
      <c r="BL1173" s="110">
        <f t="shared" ref="BL1173:BP1173" si="22683">ROUND(BL1172/$E1172,2)</f>
        <v>0</v>
      </c>
      <c r="BM1173" s="110">
        <f t="shared" si="22683"/>
        <v>0</v>
      </c>
      <c r="BN1173" s="110">
        <f t="shared" si="22683"/>
        <v>0</v>
      </c>
      <c r="BO1173" s="110">
        <f t="shared" si="22683"/>
        <v>0</v>
      </c>
      <c r="BP1173" s="110">
        <f t="shared" si="22683"/>
        <v>0</v>
      </c>
      <c r="BQ1173" s="110">
        <f t="shared" ref="BQ1173:BT1173" si="22684">ROUND(BQ1172/$E1172,2)</f>
        <v>0</v>
      </c>
      <c r="BR1173" s="110">
        <f t="shared" si="22684"/>
        <v>0</v>
      </c>
      <c r="BS1173" s="110">
        <f t="shared" si="22684"/>
        <v>0</v>
      </c>
      <c r="BT1173" s="110">
        <f t="shared" si="22684"/>
        <v>0</v>
      </c>
      <c r="BU1173" s="110">
        <f t="shared" ref="BU1173:BX1173" si="22685">ROUND(BU1172/$E1172,2)</f>
        <v>0</v>
      </c>
      <c r="BV1173" s="110">
        <f t="shared" si="22685"/>
        <v>0</v>
      </c>
      <c r="BW1173" s="110">
        <f t="shared" si="22685"/>
        <v>0</v>
      </c>
      <c r="BX1173" s="110">
        <f t="shared" si="22685"/>
        <v>0</v>
      </c>
      <c r="BY1173" s="110">
        <f t="shared" ref="BY1173:CA1173" si="22686">ROUND(BY1172/$E1172,2)</f>
        <v>0</v>
      </c>
      <c r="BZ1173" s="110">
        <f t="shared" si="22686"/>
        <v>0</v>
      </c>
      <c r="CA1173" s="110">
        <f t="shared" si="22686"/>
        <v>0</v>
      </c>
      <c r="CB1173" s="110">
        <f t="shared" ref="CB1173:CG1173" si="22687">ROUND(CB1172/$E1172,2)</f>
        <v>0</v>
      </c>
      <c r="CC1173" s="110">
        <f t="shared" ref="CC1173:CE1173" si="22688">ROUND(CC1172/$E1172,2)</f>
        <v>1.2</v>
      </c>
      <c r="CD1173" s="110">
        <f t="shared" si="22688"/>
        <v>1.2</v>
      </c>
      <c r="CE1173" s="110">
        <f t="shared" si="22688"/>
        <v>1.2</v>
      </c>
      <c r="CF1173" s="110">
        <f t="shared" si="22687"/>
        <v>1.2</v>
      </c>
      <c r="CG1173" s="110">
        <f t="shared" si="22687"/>
        <v>1.2</v>
      </c>
      <c r="CH1173" s="111">
        <f>IF(C1172="","",D1172-SUM(G1173:CG1173))</f>
        <v>0</v>
      </c>
      <c r="CI1173" s="112">
        <f>IF(C1172="","",SUM(G1173:CG1173))</f>
        <v>6</v>
      </c>
      <c r="CJ1173" s="67" t="b">
        <f>IF(C1172="","",D1172=CI1173)</f>
        <v>1</v>
      </c>
    </row>
    <row r="1174" spans="1:88" s="5" customFormat="1" ht="15" customHeight="1" x14ac:dyDescent="0.3">
      <c r="A1174" s="173"/>
      <c r="B1174" s="157"/>
      <c r="C1174" s="170"/>
      <c r="D1174" s="160"/>
      <c r="E1174" s="163"/>
      <c r="F1174" s="166"/>
      <c r="G1174" s="113">
        <v>0</v>
      </c>
      <c r="H1174" s="113"/>
      <c r="I1174" s="113"/>
      <c r="J1174" s="113"/>
      <c r="K1174" s="113"/>
      <c r="L1174" s="113"/>
      <c r="M1174" s="113"/>
      <c r="N1174" s="113"/>
      <c r="O1174" s="113"/>
      <c r="P1174" s="113"/>
      <c r="Q1174" s="113"/>
      <c r="R1174" s="113"/>
      <c r="S1174" s="113"/>
      <c r="T1174" s="113"/>
      <c r="U1174" s="113">
        <f t="shared" ref="U1174:X1174" si="22689">U1172/$F1172</f>
        <v>0</v>
      </c>
      <c r="V1174" s="113">
        <f t="shared" si="22689"/>
        <v>0</v>
      </c>
      <c r="W1174" s="113">
        <f t="shared" si="22689"/>
        <v>0</v>
      </c>
      <c r="X1174" s="113">
        <f t="shared" si="22689"/>
        <v>0</v>
      </c>
      <c r="Y1174" s="113">
        <f t="shared" ref="Y1174:AG1174" si="22690">Y1172/$F1172</f>
        <v>0</v>
      </c>
      <c r="Z1174" s="113">
        <f t="shared" si="22690"/>
        <v>0</v>
      </c>
      <c r="AA1174" s="113">
        <f t="shared" si="22690"/>
        <v>0</v>
      </c>
      <c r="AB1174" s="113">
        <f t="shared" si="22690"/>
        <v>0</v>
      </c>
      <c r="AC1174" s="113">
        <f t="shared" si="22690"/>
        <v>0</v>
      </c>
      <c r="AD1174" s="113">
        <f t="shared" si="22690"/>
        <v>0</v>
      </c>
      <c r="AE1174" s="113">
        <f t="shared" si="22690"/>
        <v>0</v>
      </c>
      <c r="AF1174" s="113">
        <f t="shared" si="22690"/>
        <v>0</v>
      </c>
      <c r="AG1174" s="113">
        <f t="shared" si="22690"/>
        <v>0</v>
      </c>
      <c r="AH1174" s="113">
        <f t="shared" ref="AH1174:AK1174" si="22691">AH1172/$F1172</f>
        <v>0</v>
      </c>
      <c r="AI1174" s="113">
        <f t="shared" si="22691"/>
        <v>0</v>
      </c>
      <c r="AJ1174" s="113">
        <f t="shared" si="22691"/>
        <v>0</v>
      </c>
      <c r="AK1174" s="113">
        <f t="shared" si="22691"/>
        <v>0</v>
      </c>
      <c r="AL1174" s="113">
        <f t="shared" ref="AL1174:AT1174" si="22692">AL1172/$F1172</f>
        <v>0</v>
      </c>
      <c r="AM1174" s="113">
        <f t="shared" si="22692"/>
        <v>0</v>
      </c>
      <c r="AN1174" s="113">
        <f t="shared" si="22692"/>
        <v>0</v>
      </c>
      <c r="AO1174" s="113">
        <f t="shared" si="22692"/>
        <v>0</v>
      </c>
      <c r="AP1174" s="113">
        <f t="shared" si="22692"/>
        <v>0</v>
      </c>
      <c r="AQ1174" s="113">
        <f t="shared" si="22692"/>
        <v>0</v>
      </c>
      <c r="AR1174" s="113">
        <f t="shared" si="22692"/>
        <v>0</v>
      </c>
      <c r="AS1174" s="113">
        <f t="shared" si="22692"/>
        <v>0</v>
      </c>
      <c r="AT1174" s="113">
        <f t="shared" si="22692"/>
        <v>0</v>
      </c>
      <c r="AU1174" s="113">
        <f t="shared" ref="AU1174:AX1174" si="22693">AU1172/$F1172</f>
        <v>0</v>
      </c>
      <c r="AV1174" s="113">
        <f t="shared" si="22693"/>
        <v>0</v>
      </c>
      <c r="AW1174" s="113">
        <f t="shared" si="22693"/>
        <v>0</v>
      </c>
      <c r="AX1174" s="113">
        <f t="shared" si="22693"/>
        <v>0</v>
      </c>
      <c r="AY1174" s="113">
        <f t="shared" ref="AY1174:BC1174" si="22694">AY1172/$F1172</f>
        <v>0</v>
      </c>
      <c r="AZ1174" s="113">
        <f t="shared" si="22694"/>
        <v>0</v>
      </c>
      <c r="BA1174" s="113">
        <f t="shared" si="22694"/>
        <v>0</v>
      </c>
      <c r="BB1174" s="113">
        <f t="shared" si="22694"/>
        <v>0</v>
      </c>
      <c r="BC1174" s="113">
        <f t="shared" si="22694"/>
        <v>0</v>
      </c>
      <c r="BD1174" s="113">
        <f t="shared" ref="BD1174:BG1174" si="22695">BD1172/$F1172</f>
        <v>0</v>
      </c>
      <c r="BE1174" s="113">
        <f t="shared" si="22695"/>
        <v>0</v>
      </c>
      <c r="BF1174" s="113">
        <f t="shared" si="22695"/>
        <v>0</v>
      </c>
      <c r="BG1174" s="113">
        <f t="shared" si="22695"/>
        <v>0</v>
      </c>
      <c r="BH1174" s="113">
        <f t="shared" ref="BH1174:BK1174" si="22696">BH1172/$F1172</f>
        <v>0</v>
      </c>
      <c r="BI1174" s="113">
        <f t="shared" si="22696"/>
        <v>0</v>
      </c>
      <c r="BJ1174" s="113">
        <f t="shared" si="22696"/>
        <v>0</v>
      </c>
      <c r="BK1174" s="113">
        <f t="shared" si="22696"/>
        <v>0</v>
      </c>
      <c r="BL1174" s="113">
        <f t="shared" ref="BL1174:BP1174" si="22697">BL1172/$F1172</f>
        <v>0</v>
      </c>
      <c r="BM1174" s="113">
        <f t="shared" si="22697"/>
        <v>0</v>
      </c>
      <c r="BN1174" s="113">
        <f t="shared" si="22697"/>
        <v>0</v>
      </c>
      <c r="BO1174" s="113">
        <f t="shared" si="22697"/>
        <v>0</v>
      </c>
      <c r="BP1174" s="113">
        <f t="shared" si="22697"/>
        <v>0</v>
      </c>
      <c r="BQ1174" s="113">
        <f t="shared" ref="BQ1174:BT1174" si="22698">BQ1172/$F1172</f>
        <v>0</v>
      </c>
      <c r="BR1174" s="113">
        <f t="shared" si="22698"/>
        <v>0</v>
      </c>
      <c r="BS1174" s="113">
        <f t="shared" si="22698"/>
        <v>0</v>
      </c>
      <c r="BT1174" s="113">
        <f t="shared" si="22698"/>
        <v>0</v>
      </c>
      <c r="BU1174" s="113">
        <f t="shared" ref="BU1174:BX1174" si="22699">BU1172/$F1172</f>
        <v>0</v>
      </c>
      <c r="BV1174" s="113">
        <f t="shared" si="22699"/>
        <v>0</v>
      </c>
      <c r="BW1174" s="113">
        <f t="shared" si="22699"/>
        <v>0</v>
      </c>
      <c r="BX1174" s="113">
        <f t="shared" si="22699"/>
        <v>0</v>
      </c>
      <c r="BY1174" s="113">
        <f t="shared" ref="BY1174:CA1174" si="22700">BY1172/$F1172</f>
        <v>0</v>
      </c>
      <c r="BZ1174" s="113">
        <f t="shared" si="22700"/>
        <v>0</v>
      </c>
      <c r="CA1174" s="113">
        <f t="shared" si="22700"/>
        <v>0</v>
      </c>
      <c r="CB1174" s="113">
        <f t="shared" ref="CB1174:CG1174" si="22701">CB1172/$F1172</f>
        <v>0</v>
      </c>
      <c r="CC1174" s="113">
        <f t="shared" ref="CC1174:CE1174" si="22702">CC1172/$F1172</f>
        <v>0.20000004300470428</v>
      </c>
      <c r="CD1174" s="113">
        <f t="shared" si="22702"/>
        <v>0.19999982798118285</v>
      </c>
      <c r="CE1174" s="113">
        <f t="shared" si="22702"/>
        <v>0.20000004300470428</v>
      </c>
      <c r="CF1174" s="113">
        <f t="shared" si="22701"/>
        <v>0.20000004300470428</v>
      </c>
      <c r="CG1174" s="113">
        <f t="shared" si="22701"/>
        <v>0.20000004300470428</v>
      </c>
      <c r="CH1174" s="114">
        <f>IF(C1172="","",100%-SUM(G1174:CG1174))</f>
        <v>0</v>
      </c>
      <c r="CI1174" s="115">
        <f>IF(C1172="","",SUM(G1174:CG1174))</f>
        <v>1</v>
      </c>
      <c r="CJ1174" s="67" t="b">
        <f>IF(C1172="","",SUM(G1174:CG1174)=CI1174)</f>
        <v>1</v>
      </c>
    </row>
    <row r="1175" spans="1:88" s="5" customFormat="1" ht="15" customHeight="1" x14ac:dyDescent="0.3">
      <c r="A1175" s="171" t="s">
        <v>823</v>
      </c>
      <c r="B1175" s="155" t="s">
        <v>824</v>
      </c>
      <c r="C1175" s="168" t="s">
        <v>17</v>
      </c>
      <c r="D1175" s="158">
        <v>3057</v>
      </c>
      <c r="E1175" s="161">
        <v>6566</v>
      </c>
      <c r="F1175" s="164">
        <f t="shared" si="22560"/>
        <v>20072262</v>
      </c>
      <c r="G1175" s="108">
        <v>0</v>
      </c>
      <c r="H1175" s="108"/>
      <c r="I1175" s="108"/>
      <c r="J1175" s="108"/>
      <c r="K1175" s="108"/>
      <c r="L1175" s="108"/>
      <c r="M1175" s="108"/>
      <c r="N1175" s="108"/>
      <c r="O1175" s="108"/>
      <c r="P1175" s="108"/>
      <c r="Q1175" s="108"/>
      <c r="R1175" s="108"/>
      <c r="S1175" s="108"/>
      <c r="T1175" s="108"/>
      <c r="U1175" s="108"/>
      <c r="V1175" s="108"/>
      <c r="W1175" s="108"/>
      <c r="X1175" s="108"/>
      <c r="Y1175" s="108"/>
      <c r="Z1175" s="108"/>
      <c r="AA1175" s="108"/>
      <c r="AB1175" s="108"/>
      <c r="AC1175" s="108"/>
      <c r="AD1175" s="108"/>
      <c r="AE1175" s="108"/>
      <c r="AF1175" s="108"/>
      <c r="AG1175" s="108"/>
      <c r="AH1175" s="108"/>
      <c r="AI1175" s="108"/>
      <c r="AJ1175" s="108"/>
      <c r="AK1175" s="108"/>
      <c r="AL1175" s="108"/>
      <c r="AM1175" s="108"/>
      <c r="AN1175" s="108"/>
      <c r="AO1175" s="108"/>
      <c r="AP1175" s="108"/>
      <c r="AQ1175" s="108"/>
      <c r="AR1175" s="108"/>
      <c r="AS1175" s="108"/>
      <c r="AT1175" s="108"/>
      <c r="AU1175" s="108"/>
      <c r="AV1175" s="108"/>
      <c r="AW1175" s="108"/>
      <c r="AX1175" s="108"/>
      <c r="AY1175" s="108"/>
      <c r="AZ1175" s="108"/>
      <c r="BA1175" s="108"/>
      <c r="BB1175" s="108"/>
      <c r="BC1175" s="108"/>
      <c r="BD1175" s="108"/>
      <c r="BE1175" s="108"/>
      <c r="BF1175" s="108"/>
      <c r="BG1175" s="108"/>
      <c r="BH1175" s="108"/>
      <c r="BI1175" s="108"/>
      <c r="BJ1175" s="108"/>
      <c r="BK1175" s="108">
        <f>ROUND($F1175/14,0)</f>
        <v>1433733</v>
      </c>
      <c r="BL1175" s="108">
        <f>ROUND($F1175/14,0)</f>
        <v>1433733</v>
      </c>
      <c r="BM1175" s="108">
        <f t="shared" ref="BM1175:BX1175" si="22703">ROUND($F1175/14,0)</f>
        <v>1433733</v>
      </c>
      <c r="BN1175" s="108">
        <f t="shared" si="22703"/>
        <v>1433733</v>
      </c>
      <c r="BO1175" s="108">
        <f t="shared" si="22703"/>
        <v>1433733</v>
      </c>
      <c r="BP1175" s="108">
        <f t="shared" si="22703"/>
        <v>1433733</v>
      </c>
      <c r="BQ1175" s="108">
        <f t="shared" si="22703"/>
        <v>1433733</v>
      </c>
      <c r="BR1175" s="108">
        <f t="shared" si="22703"/>
        <v>1433733</v>
      </c>
      <c r="BS1175" s="108">
        <f t="shared" si="22703"/>
        <v>1433733</v>
      </c>
      <c r="BT1175" s="108">
        <f t="shared" si="22703"/>
        <v>1433733</v>
      </c>
      <c r="BU1175" s="108">
        <f t="shared" si="22703"/>
        <v>1433733</v>
      </c>
      <c r="BV1175" s="108">
        <f t="shared" si="22703"/>
        <v>1433733</v>
      </c>
      <c r="BW1175" s="108">
        <f t="shared" si="22703"/>
        <v>1433733</v>
      </c>
      <c r="BX1175" s="108">
        <f t="shared" si="22703"/>
        <v>1433733</v>
      </c>
      <c r="BY1175" s="108"/>
      <c r="BZ1175" s="108"/>
      <c r="CA1175" s="108"/>
      <c r="CB1175" s="108"/>
      <c r="CC1175" s="108"/>
      <c r="CD1175" s="108"/>
      <c r="CE1175" s="108"/>
      <c r="CF1175" s="108"/>
      <c r="CG1175" s="108"/>
      <c r="CH1175" s="109">
        <f>IF(C1175="","",F1175-SUM(G1175:CG1175))</f>
        <v>0</v>
      </c>
      <c r="CI1175" s="107">
        <f>IF(C1175="","",SUM(G1175:CG1175))</f>
        <v>20072262</v>
      </c>
      <c r="CJ1175" s="67" t="b">
        <f>IF(C1175="","",F1175=CI1175)</f>
        <v>1</v>
      </c>
    </row>
    <row r="1176" spans="1:88" s="5" customFormat="1" ht="15" customHeight="1" x14ac:dyDescent="0.3">
      <c r="A1176" s="172"/>
      <c r="B1176" s="156"/>
      <c r="C1176" s="169"/>
      <c r="D1176" s="159"/>
      <c r="E1176" s="162"/>
      <c r="F1176" s="165"/>
      <c r="G1176" s="110">
        <v>0</v>
      </c>
      <c r="H1176" s="110"/>
      <c r="I1176" s="110"/>
      <c r="J1176" s="110"/>
      <c r="K1176" s="110"/>
      <c r="L1176" s="110"/>
      <c r="M1176" s="110"/>
      <c r="N1176" s="110"/>
      <c r="O1176" s="110"/>
      <c r="P1176" s="110"/>
      <c r="Q1176" s="110"/>
      <c r="R1176" s="110"/>
      <c r="S1176" s="110"/>
      <c r="T1176" s="110"/>
      <c r="U1176" s="110">
        <f t="shared" ref="U1176:X1176" si="22704">ROUND(U1175/$E1175,2)</f>
        <v>0</v>
      </c>
      <c r="V1176" s="110">
        <f t="shared" si="22704"/>
        <v>0</v>
      </c>
      <c r="W1176" s="110">
        <f t="shared" si="22704"/>
        <v>0</v>
      </c>
      <c r="X1176" s="110">
        <f t="shared" si="22704"/>
        <v>0</v>
      </c>
      <c r="Y1176" s="110">
        <f t="shared" ref="Y1176:AG1176" si="22705">ROUND(Y1175/$E1175,2)</f>
        <v>0</v>
      </c>
      <c r="Z1176" s="110">
        <f t="shared" si="22705"/>
        <v>0</v>
      </c>
      <c r="AA1176" s="110">
        <f t="shared" si="22705"/>
        <v>0</v>
      </c>
      <c r="AB1176" s="110">
        <f t="shared" si="22705"/>
        <v>0</v>
      </c>
      <c r="AC1176" s="110">
        <f t="shared" si="22705"/>
        <v>0</v>
      </c>
      <c r="AD1176" s="110">
        <f t="shared" si="22705"/>
        <v>0</v>
      </c>
      <c r="AE1176" s="110">
        <f t="shared" si="22705"/>
        <v>0</v>
      </c>
      <c r="AF1176" s="110">
        <f t="shared" si="22705"/>
        <v>0</v>
      </c>
      <c r="AG1176" s="110">
        <f t="shared" si="22705"/>
        <v>0</v>
      </c>
      <c r="AH1176" s="110">
        <f t="shared" ref="AH1176:AK1176" si="22706">ROUND(AH1175/$E1175,2)</f>
        <v>0</v>
      </c>
      <c r="AI1176" s="110">
        <f t="shared" si="22706"/>
        <v>0</v>
      </c>
      <c r="AJ1176" s="110">
        <f t="shared" si="22706"/>
        <v>0</v>
      </c>
      <c r="AK1176" s="110">
        <f t="shared" si="22706"/>
        <v>0</v>
      </c>
      <c r="AL1176" s="110">
        <f t="shared" ref="AL1176:AT1176" si="22707">ROUND(AL1175/$E1175,2)</f>
        <v>0</v>
      </c>
      <c r="AM1176" s="110">
        <f t="shared" si="22707"/>
        <v>0</v>
      </c>
      <c r="AN1176" s="110">
        <f t="shared" si="22707"/>
        <v>0</v>
      </c>
      <c r="AO1176" s="110">
        <f t="shared" si="22707"/>
        <v>0</v>
      </c>
      <c r="AP1176" s="110">
        <f t="shared" si="22707"/>
        <v>0</v>
      </c>
      <c r="AQ1176" s="110">
        <f t="shared" si="22707"/>
        <v>0</v>
      </c>
      <c r="AR1176" s="110">
        <f t="shared" si="22707"/>
        <v>0</v>
      </c>
      <c r="AS1176" s="110">
        <f t="shared" si="22707"/>
        <v>0</v>
      </c>
      <c r="AT1176" s="110">
        <f t="shared" si="22707"/>
        <v>0</v>
      </c>
      <c r="AU1176" s="110">
        <f t="shared" ref="AU1176:AX1176" si="22708">ROUND(AU1175/$E1175,2)</f>
        <v>0</v>
      </c>
      <c r="AV1176" s="110">
        <f t="shared" si="22708"/>
        <v>0</v>
      </c>
      <c r="AW1176" s="110">
        <f t="shared" si="22708"/>
        <v>0</v>
      </c>
      <c r="AX1176" s="110">
        <f t="shared" si="22708"/>
        <v>0</v>
      </c>
      <c r="AY1176" s="110">
        <f t="shared" ref="AY1176:BC1176" si="22709">ROUND(AY1175/$E1175,2)</f>
        <v>0</v>
      </c>
      <c r="AZ1176" s="110">
        <f t="shared" si="22709"/>
        <v>0</v>
      </c>
      <c r="BA1176" s="110">
        <f t="shared" si="22709"/>
        <v>0</v>
      </c>
      <c r="BB1176" s="110">
        <f t="shared" si="22709"/>
        <v>0</v>
      </c>
      <c r="BC1176" s="110">
        <f t="shared" si="22709"/>
        <v>0</v>
      </c>
      <c r="BD1176" s="110">
        <f t="shared" ref="BD1176:BG1176" si="22710">ROUND(BD1175/$E1175,2)</f>
        <v>0</v>
      </c>
      <c r="BE1176" s="110">
        <f t="shared" si="22710"/>
        <v>0</v>
      </c>
      <c r="BF1176" s="110">
        <f t="shared" si="22710"/>
        <v>0</v>
      </c>
      <c r="BG1176" s="110">
        <f t="shared" si="22710"/>
        <v>0</v>
      </c>
      <c r="BH1176" s="110">
        <f t="shared" ref="BH1176:BK1176" si="22711">ROUND(BH1175/$E1175,2)</f>
        <v>0</v>
      </c>
      <c r="BI1176" s="110">
        <f t="shared" si="22711"/>
        <v>0</v>
      </c>
      <c r="BJ1176" s="110">
        <f t="shared" si="22711"/>
        <v>0</v>
      </c>
      <c r="BK1176" s="110">
        <f t="shared" si="22711"/>
        <v>218.36</v>
      </c>
      <c r="BL1176" s="110">
        <f t="shared" ref="BL1176:BP1176" si="22712">ROUND(BL1175/$E1175,2)</f>
        <v>218.36</v>
      </c>
      <c r="BM1176" s="110">
        <f t="shared" si="22712"/>
        <v>218.36</v>
      </c>
      <c r="BN1176" s="110">
        <f t="shared" si="22712"/>
        <v>218.36</v>
      </c>
      <c r="BO1176" s="110">
        <f t="shared" si="22712"/>
        <v>218.36</v>
      </c>
      <c r="BP1176" s="110">
        <f t="shared" si="22712"/>
        <v>218.36</v>
      </c>
      <c r="BQ1176" s="110">
        <f t="shared" ref="BQ1176:BT1176" si="22713">ROUND(BQ1175/$E1175,2)</f>
        <v>218.36</v>
      </c>
      <c r="BR1176" s="110">
        <f t="shared" si="22713"/>
        <v>218.36</v>
      </c>
      <c r="BS1176" s="110">
        <f>ROUNDDOWN(BS1175/$E1175,2)</f>
        <v>218.35</v>
      </c>
      <c r="BT1176" s="110">
        <f t="shared" si="22713"/>
        <v>218.36</v>
      </c>
      <c r="BU1176" s="110">
        <f>ROUNDDOWN(BU1175/$E1175,2)</f>
        <v>218.35</v>
      </c>
      <c r="BV1176" s="110">
        <f>ROUNDDOWN(BV1175/$E1175,2)</f>
        <v>218.35</v>
      </c>
      <c r="BW1176" s="110">
        <f>ROUNDDOWN(BW1175/$E1175,2)</f>
        <v>218.35</v>
      </c>
      <c r="BX1176" s="110">
        <f t="shared" ref="BX1176" si="22714">ROUND(BX1175/$E1175,2)</f>
        <v>218.36</v>
      </c>
      <c r="BY1176" s="110">
        <f t="shared" ref="BY1176:CC1176" si="22715">ROUND(BY1175/$E1175,2)</f>
        <v>0</v>
      </c>
      <c r="BZ1176" s="110">
        <f t="shared" si="22715"/>
        <v>0</v>
      </c>
      <c r="CA1176" s="110">
        <f t="shared" si="22715"/>
        <v>0</v>
      </c>
      <c r="CB1176" s="110">
        <f t="shared" si="22715"/>
        <v>0</v>
      </c>
      <c r="CC1176" s="110">
        <f t="shared" si="22715"/>
        <v>0</v>
      </c>
      <c r="CD1176" s="110">
        <f t="shared" ref="CD1176:CG1176" si="22716">ROUND(CD1175/$E1175,2)</f>
        <v>0</v>
      </c>
      <c r="CE1176" s="110"/>
      <c r="CF1176" s="110">
        <f t="shared" si="22716"/>
        <v>0</v>
      </c>
      <c r="CG1176" s="110">
        <f t="shared" si="22716"/>
        <v>0</v>
      </c>
      <c r="CH1176" s="111">
        <f>IF(C1175="","",D1175-SUM(G1176:CG1176))</f>
        <v>-4.5474735088646412E-13</v>
      </c>
      <c r="CI1176" s="112">
        <f>IF(C1175="","",SUM(G1176:CG1176))</f>
        <v>3057.0000000000005</v>
      </c>
      <c r="CJ1176" s="67" t="b">
        <f>IF(C1175="","",D1175=CI1176)</f>
        <v>1</v>
      </c>
    </row>
    <row r="1177" spans="1:88" s="5" customFormat="1" ht="15" customHeight="1" x14ac:dyDescent="0.3">
      <c r="A1177" s="173"/>
      <c r="B1177" s="157"/>
      <c r="C1177" s="170"/>
      <c r="D1177" s="160"/>
      <c r="E1177" s="163"/>
      <c r="F1177" s="166"/>
      <c r="G1177" s="113">
        <v>0</v>
      </c>
      <c r="H1177" s="113"/>
      <c r="I1177" s="113"/>
      <c r="J1177" s="113"/>
      <c r="K1177" s="113"/>
      <c r="L1177" s="113"/>
      <c r="M1177" s="113"/>
      <c r="N1177" s="113"/>
      <c r="O1177" s="113"/>
      <c r="P1177" s="113"/>
      <c r="Q1177" s="113"/>
      <c r="R1177" s="113"/>
      <c r="S1177" s="113"/>
      <c r="T1177" s="113"/>
      <c r="U1177" s="113">
        <f t="shared" ref="U1177:X1177" si="22717">U1175/$F1175</f>
        <v>0</v>
      </c>
      <c r="V1177" s="113">
        <f t="shared" si="22717"/>
        <v>0</v>
      </c>
      <c r="W1177" s="113">
        <f t="shared" si="22717"/>
        <v>0</v>
      </c>
      <c r="X1177" s="113">
        <f t="shared" si="22717"/>
        <v>0</v>
      </c>
      <c r="Y1177" s="113">
        <f t="shared" ref="Y1177:AG1177" si="22718">Y1175/$F1175</f>
        <v>0</v>
      </c>
      <c r="Z1177" s="113">
        <f t="shared" si="22718"/>
        <v>0</v>
      </c>
      <c r="AA1177" s="113">
        <f t="shared" si="22718"/>
        <v>0</v>
      </c>
      <c r="AB1177" s="113">
        <f t="shared" si="22718"/>
        <v>0</v>
      </c>
      <c r="AC1177" s="113">
        <f t="shared" si="22718"/>
        <v>0</v>
      </c>
      <c r="AD1177" s="113">
        <f t="shared" si="22718"/>
        <v>0</v>
      </c>
      <c r="AE1177" s="113">
        <f t="shared" si="22718"/>
        <v>0</v>
      </c>
      <c r="AF1177" s="113">
        <f t="shared" si="22718"/>
        <v>0</v>
      </c>
      <c r="AG1177" s="113">
        <f t="shared" si="22718"/>
        <v>0</v>
      </c>
      <c r="AH1177" s="113">
        <f t="shared" ref="AH1177:AK1177" si="22719">AH1175/$F1175</f>
        <v>0</v>
      </c>
      <c r="AI1177" s="113">
        <f t="shared" si="22719"/>
        <v>0</v>
      </c>
      <c r="AJ1177" s="113">
        <f t="shared" si="22719"/>
        <v>0</v>
      </c>
      <c r="AK1177" s="113">
        <f t="shared" si="22719"/>
        <v>0</v>
      </c>
      <c r="AL1177" s="113">
        <f t="shared" ref="AL1177:AT1177" si="22720">AL1175/$F1175</f>
        <v>0</v>
      </c>
      <c r="AM1177" s="113">
        <f t="shared" si="22720"/>
        <v>0</v>
      </c>
      <c r="AN1177" s="113">
        <f t="shared" si="22720"/>
        <v>0</v>
      </c>
      <c r="AO1177" s="113">
        <f t="shared" si="22720"/>
        <v>0</v>
      </c>
      <c r="AP1177" s="113">
        <f t="shared" si="22720"/>
        <v>0</v>
      </c>
      <c r="AQ1177" s="113">
        <f t="shared" si="22720"/>
        <v>0</v>
      </c>
      <c r="AR1177" s="113">
        <f t="shared" si="22720"/>
        <v>0</v>
      </c>
      <c r="AS1177" s="113">
        <f t="shared" si="22720"/>
        <v>0</v>
      </c>
      <c r="AT1177" s="113">
        <f t="shared" si="22720"/>
        <v>0</v>
      </c>
      <c r="AU1177" s="113">
        <f t="shared" ref="AU1177:AX1177" si="22721">AU1175/$F1175</f>
        <v>0</v>
      </c>
      <c r="AV1177" s="113">
        <f t="shared" si="22721"/>
        <v>0</v>
      </c>
      <c r="AW1177" s="113">
        <f t="shared" si="22721"/>
        <v>0</v>
      </c>
      <c r="AX1177" s="113">
        <f t="shared" si="22721"/>
        <v>0</v>
      </c>
      <c r="AY1177" s="113">
        <f t="shared" ref="AY1177:BC1177" si="22722">AY1175/$F1175</f>
        <v>0</v>
      </c>
      <c r="AZ1177" s="113">
        <f t="shared" si="22722"/>
        <v>0</v>
      </c>
      <c r="BA1177" s="113">
        <f t="shared" si="22722"/>
        <v>0</v>
      </c>
      <c r="BB1177" s="113">
        <f t="shared" si="22722"/>
        <v>0</v>
      </c>
      <c r="BC1177" s="113">
        <f t="shared" si="22722"/>
        <v>0</v>
      </c>
      <c r="BD1177" s="113">
        <f t="shared" ref="BD1177:BG1177" si="22723">BD1175/$F1175</f>
        <v>0</v>
      </c>
      <c r="BE1177" s="113">
        <f t="shared" si="22723"/>
        <v>0</v>
      </c>
      <c r="BF1177" s="113">
        <f t="shared" si="22723"/>
        <v>0</v>
      </c>
      <c r="BG1177" s="113">
        <f t="shared" si="22723"/>
        <v>0</v>
      </c>
      <c r="BH1177" s="113">
        <f t="shared" ref="BH1177:BK1177" si="22724">BH1175/$F1175</f>
        <v>0</v>
      </c>
      <c r="BI1177" s="113">
        <f t="shared" si="22724"/>
        <v>0</v>
      </c>
      <c r="BJ1177" s="113">
        <f t="shared" si="22724"/>
        <v>0</v>
      </c>
      <c r="BK1177" s="113">
        <f t="shared" si="22724"/>
        <v>7.1428571428571425E-2</v>
      </c>
      <c r="BL1177" s="113">
        <f t="shared" ref="BL1177:BP1177" si="22725">BL1175/$F1175</f>
        <v>7.1428571428571425E-2</v>
      </c>
      <c r="BM1177" s="113">
        <f t="shared" si="22725"/>
        <v>7.1428571428571425E-2</v>
      </c>
      <c r="BN1177" s="113">
        <f t="shared" si="22725"/>
        <v>7.1428571428571425E-2</v>
      </c>
      <c r="BO1177" s="113">
        <f t="shared" si="22725"/>
        <v>7.1428571428571425E-2</v>
      </c>
      <c r="BP1177" s="113">
        <f t="shared" si="22725"/>
        <v>7.1428571428571425E-2</v>
      </c>
      <c r="BQ1177" s="113">
        <f t="shared" ref="BQ1177:BT1177" si="22726">BQ1175/$F1175</f>
        <v>7.1428571428571425E-2</v>
      </c>
      <c r="BR1177" s="113">
        <f t="shared" si="22726"/>
        <v>7.1428571428571425E-2</v>
      </c>
      <c r="BS1177" s="113">
        <f t="shared" si="22726"/>
        <v>7.1428571428571425E-2</v>
      </c>
      <c r="BT1177" s="113">
        <f t="shared" si="22726"/>
        <v>7.1428571428571425E-2</v>
      </c>
      <c r="BU1177" s="113">
        <f t="shared" ref="BU1177:BX1177" si="22727">BU1175/$F1175</f>
        <v>7.1428571428571425E-2</v>
      </c>
      <c r="BV1177" s="113">
        <f t="shared" si="22727"/>
        <v>7.1428571428571425E-2</v>
      </c>
      <c r="BW1177" s="113">
        <f t="shared" si="22727"/>
        <v>7.1428571428571425E-2</v>
      </c>
      <c r="BX1177" s="113">
        <f t="shared" si="22727"/>
        <v>7.1428571428571425E-2</v>
      </c>
      <c r="BY1177" s="113">
        <f t="shared" ref="BY1177:CC1177" si="22728">BY1175/$F1175</f>
        <v>0</v>
      </c>
      <c r="BZ1177" s="113">
        <f t="shared" si="22728"/>
        <v>0</v>
      </c>
      <c r="CA1177" s="113">
        <f t="shared" si="22728"/>
        <v>0</v>
      </c>
      <c r="CB1177" s="113">
        <f t="shared" si="22728"/>
        <v>0</v>
      </c>
      <c r="CC1177" s="113">
        <f t="shared" si="22728"/>
        <v>0</v>
      </c>
      <c r="CD1177" s="113">
        <f t="shared" ref="CD1177:CG1177" si="22729">CD1175/$F1175</f>
        <v>0</v>
      </c>
      <c r="CE1177" s="113"/>
      <c r="CF1177" s="113">
        <f t="shared" si="22729"/>
        <v>0</v>
      </c>
      <c r="CG1177" s="113">
        <f t="shared" si="22729"/>
        <v>0</v>
      </c>
      <c r="CH1177" s="114">
        <f>IF(C1175="","",100%-SUM(G1177:CG1177))</f>
        <v>3.3306690738754696E-16</v>
      </c>
      <c r="CI1177" s="115">
        <f>IF(C1175="","",SUM(G1177:CG1177))</f>
        <v>0.99999999999999967</v>
      </c>
      <c r="CJ1177" s="67" t="b">
        <f>IF(C1175="","",SUM(G1177:CG1177)=CI1177)</f>
        <v>1</v>
      </c>
    </row>
    <row r="1178" spans="1:88" s="5" customFormat="1" ht="15" customHeight="1" x14ac:dyDescent="0.3">
      <c r="A1178" s="171" t="s">
        <v>825</v>
      </c>
      <c r="B1178" s="155" t="s">
        <v>826</v>
      </c>
      <c r="C1178" s="168" t="s">
        <v>17</v>
      </c>
      <c r="D1178" s="158">
        <v>1037</v>
      </c>
      <c r="E1178" s="161">
        <v>7650</v>
      </c>
      <c r="F1178" s="164">
        <f t="shared" si="22560"/>
        <v>7933050</v>
      </c>
      <c r="G1178" s="108">
        <v>0</v>
      </c>
      <c r="H1178" s="108"/>
      <c r="I1178" s="108"/>
      <c r="J1178" s="108"/>
      <c r="K1178" s="108"/>
      <c r="L1178" s="108"/>
      <c r="M1178" s="108"/>
      <c r="N1178" s="108"/>
      <c r="O1178" s="108"/>
      <c r="P1178" s="108"/>
      <c r="Q1178" s="108"/>
      <c r="R1178" s="108"/>
      <c r="S1178" s="108"/>
      <c r="T1178" s="108"/>
      <c r="U1178" s="108"/>
      <c r="V1178" s="108"/>
      <c r="W1178" s="108"/>
      <c r="X1178" s="108"/>
      <c r="Y1178" s="108"/>
      <c r="Z1178" s="108"/>
      <c r="AA1178" s="108"/>
      <c r="AB1178" s="108"/>
      <c r="AC1178" s="108"/>
      <c r="AD1178" s="108"/>
      <c r="AE1178" s="108"/>
      <c r="AF1178" s="108"/>
      <c r="AG1178" s="108"/>
      <c r="AH1178" s="108"/>
      <c r="AI1178" s="108"/>
      <c r="AJ1178" s="108"/>
      <c r="AK1178" s="108"/>
      <c r="AL1178" s="108"/>
      <c r="AM1178" s="108"/>
      <c r="AN1178" s="108"/>
      <c r="AO1178" s="108"/>
      <c r="AP1178" s="108"/>
      <c r="AQ1178" s="108"/>
      <c r="AR1178" s="108"/>
      <c r="AS1178" s="108"/>
      <c r="AT1178" s="108"/>
      <c r="AU1178" s="108"/>
      <c r="AV1178" s="108"/>
      <c r="AW1178" s="108"/>
      <c r="AX1178" s="108"/>
      <c r="AY1178" s="108"/>
      <c r="AZ1178" s="108"/>
      <c r="BA1178" s="108"/>
      <c r="BB1178" s="108"/>
      <c r="BC1178" s="108"/>
      <c r="BD1178" s="108"/>
      <c r="BE1178" s="108"/>
      <c r="BF1178" s="108"/>
      <c r="BG1178" s="108"/>
      <c r="BH1178" s="108"/>
      <c r="BI1178" s="108"/>
      <c r="BJ1178" s="108"/>
      <c r="BK1178" s="108">
        <f>ROUND($F1178/14,0)</f>
        <v>566646</v>
      </c>
      <c r="BL1178" s="108">
        <f>ROUNDUP($F1178/14,0)</f>
        <v>566647</v>
      </c>
      <c r="BM1178" s="108">
        <f>ROUNDUP($F1178/14,0)</f>
        <v>566647</v>
      </c>
      <c r="BN1178" s="108">
        <f>ROUNDUP($F1178/14,0)</f>
        <v>566647</v>
      </c>
      <c r="BO1178" s="108">
        <f t="shared" ref="BO1178:BX1178" si="22730">ROUND($F1178/14,0)</f>
        <v>566646</v>
      </c>
      <c r="BP1178" s="108">
        <f t="shared" si="22730"/>
        <v>566646</v>
      </c>
      <c r="BQ1178" s="108">
        <f>ROUNDUP($F1178/14,0)</f>
        <v>566647</v>
      </c>
      <c r="BR1178" s="108">
        <f>ROUNDUP($F1178/14,0)</f>
        <v>566647</v>
      </c>
      <c r="BS1178" s="108">
        <f>ROUNDUP($F1178/14,0)</f>
        <v>566647</v>
      </c>
      <c r="BT1178" s="108">
        <f t="shared" si="22730"/>
        <v>566646</v>
      </c>
      <c r="BU1178" s="108">
        <f t="shared" si="22730"/>
        <v>566646</v>
      </c>
      <c r="BV1178" s="108">
        <f t="shared" si="22730"/>
        <v>566646</v>
      </c>
      <c r="BW1178" s="108">
        <f t="shared" si="22730"/>
        <v>566646</v>
      </c>
      <c r="BX1178" s="108">
        <f t="shared" si="22730"/>
        <v>566646</v>
      </c>
      <c r="BY1178" s="108"/>
      <c r="BZ1178" s="108"/>
      <c r="CA1178" s="108"/>
      <c r="CB1178" s="108"/>
      <c r="CC1178" s="108"/>
      <c r="CD1178" s="108"/>
      <c r="CE1178" s="108"/>
      <c r="CF1178" s="108"/>
      <c r="CG1178" s="108"/>
      <c r="CH1178" s="109">
        <f>IF(C1178="","",F1178-SUM(G1178:CG1178))</f>
        <v>0</v>
      </c>
      <c r="CI1178" s="107">
        <f>IF(C1178="","",SUM(G1178:CG1178))</f>
        <v>7933050</v>
      </c>
      <c r="CJ1178" s="67" t="b">
        <f>IF(C1178="","",F1178=CI1178)</f>
        <v>1</v>
      </c>
    </row>
    <row r="1179" spans="1:88" s="5" customFormat="1" ht="15" customHeight="1" x14ac:dyDescent="0.3">
      <c r="A1179" s="172"/>
      <c r="B1179" s="156"/>
      <c r="C1179" s="169"/>
      <c r="D1179" s="159"/>
      <c r="E1179" s="162"/>
      <c r="F1179" s="165"/>
      <c r="G1179" s="110">
        <v>0</v>
      </c>
      <c r="H1179" s="110"/>
      <c r="I1179" s="110"/>
      <c r="J1179" s="110"/>
      <c r="K1179" s="110"/>
      <c r="L1179" s="110"/>
      <c r="M1179" s="110"/>
      <c r="N1179" s="110"/>
      <c r="O1179" s="110"/>
      <c r="P1179" s="110"/>
      <c r="Q1179" s="110"/>
      <c r="R1179" s="110"/>
      <c r="S1179" s="110"/>
      <c r="T1179" s="110"/>
      <c r="U1179" s="110">
        <f t="shared" ref="U1179:X1179" si="22731">ROUND(U1178/$E1178,2)</f>
        <v>0</v>
      </c>
      <c r="V1179" s="110">
        <f t="shared" si="22731"/>
        <v>0</v>
      </c>
      <c r="W1179" s="110">
        <f t="shared" si="22731"/>
        <v>0</v>
      </c>
      <c r="X1179" s="110">
        <f t="shared" si="22731"/>
        <v>0</v>
      </c>
      <c r="Y1179" s="110">
        <f t="shared" ref="Y1179:AG1179" si="22732">ROUND(Y1178/$E1178,2)</f>
        <v>0</v>
      </c>
      <c r="Z1179" s="110">
        <f t="shared" si="22732"/>
        <v>0</v>
      </c>
      <c r="AA1179" s="110">
        <f t="shared" si="22732"/>
        <v>0</v>
      </c>
      <c r="AB1179" s="110">
        <f t="shared" si="22732"/>
        <v>0</v>
      </c>
      <c r="AC1179" s="110">
        <f t="shared" si="22732"/>
        <v>0</v>
      </c>
      <c r="AD1179" s="110">
        <f t="shared" si="22732"/>
        <v>0</v>
      </c>
      <c r="AE1179" s="110">
        <f t="shared" si="22732"/>
        <v>0</v>
      </c>
      <c r="AF1179" s="110">
        <f t="shared" si="22732"/>
        <v>0</v>
      </c>
      <c r="AG1179" s="110">
        <f t="shared" si="22732"/>
        <v>0</v>
      </c>
      <c r="AH1179" s="110">
        <f t="shared" ref="AH1179:AK1179" si="22733">ROUND(AH1178/$E1178,2)</f>
        <v>0</v>
      </c>
      <c r="AI1179" s="110">
        <f t="shared" si="22733"/>
        <v>0</v>
      </c>
      <c r="AJ1179" s="110">
        <f t="shared" si="22733"/>
        <v>0</v>
      </c>
      <c r="AK1179" s="110">
        <f t="shared" si="22733"/>
        <v>0</v>
      </c>
      <c r="AL1179" s="110">
        <f t="shared" ref="AL1179:AT1179" si="22734">ROUND(AL1178/$E1178,2)</f>
        <v>0</v>
      </c>
      <c r="AM1179" s="110">
        <f t="shared" si="22734"/>
        <v>0</v>
      </c>
      <c r="AN1179" s="110">
        <f t="shared" si="22734"/>
        <v>0</v>
      </c>
      <c r="AO1179" s="110">
        <f t="shared" si="22734"/>
        <v>0</v>
      </c>
      <c r="AP1179" s="110">
        <f t="shared" si="22734"/>
        <v>0</v>
      </c>
      <c r="AQ1179" s="110">
        <f t="shared" si="22734"/>
        <v>0</v>
      </c>
      <c r="AR1179" s="110">
        <f t="shared" si="22734"/>
        <v>0</v>
      </c>
      <c r="AS1179" s="110">
        <f t="shared" si="22734"/>
        <v>0</v>
      </c>
      <c r="AT1179" s="110">
        <f t="shared" si="22734"/>
        <v>0</v>
      </c>
      <c r="AU1179" s="110">
        <f t="shared" ref="AU1179:AX1179" si="22735">ROUND(AU1178/$E1178,2)</f>
        <v>0</v>
      </c>
      <c r="AV1179" s="110">
        <f t="shared" si="22735"/>
        <v>0</v>
      </c>
      <c r="AW1179" s="110">
        <f t="shared" si="22735"/>
        <v>0</v>
      </c>
      <c r="AX1179" s="110">
        <f t="shared" si="22735"/>
        <v>0</v>
      </c>
      <c r="AY1179" s="110">
        <f t="shared" ref="AY1179:BC1179" si="22736">ROUND(AY1178/$E1178,2)</f>
        <v>0</v>
      </c>
      <c r="AZ1179" s="110">
        <f t="shared" si="22736"/>
        <v>0</v>
      </c>
      <c r="BA1179" s="110">
        <f t="shared" si="22736"/>
        <v>0</v>
      </c>
      <c r="BB1179" s="110">
        <f t="shared" si="22736"/>
        <v>0</v>
      </c>
      <c r="BC1179" s="110">
        <f t="shared" si="22736"/>
        <v>0</v>
      </c>
      <c r="BD1179" s="110">
        <f t="shared" ref="BD1179:BG1179" si="22737">ROUND(BD1178/$E1178,2)</f>
        <v>0</v>
      </c>
      <c r="BE1179" s="110">
        <f t="shared" si="22737"/>
        <v>0</v>
      </c>
      <c r="BF1179" s="110">
        <f t="shared" si="22737"/>
        <v>0</v>
      </c>
      <c r="BG1179" s="110">
        <f t="shared" si="22737"/>
        <v>0</v>
      </c>
      <c r="BH1179" s="110">
        <f t="shared" ref="BH1179:BK1179" si="22738">ROUND(BH1178/$E1178,2)</f>
        <v>0</v>
      </c>
      <c r="BI1179" s="110">
        <f t="shared" si="22738"/>
        <v>0</v>
      </c>
      <c r="BJ1179" s="110">
        <f t="shared" si="22738"/>
        <v>0</v>
      </c>
      <c r="BK1179" s="110">
        <f t="shared" si="22738"/>
        <v>74.069999999999993</v>
      </c>
      <c r="BL1179" s="110">
        <f t="shared" ref="BL1179:BP1179" si="22739">ROUND(BL1178/$E1178,2)</f>
        <v>74.069999999999993</v>
      </c>
      <c r="BM1179" s="110">
        <f t="shared" si="22739"/>
        <v>74.069999999999993</v>
      </c>
      <c r="BN1179" s="110">
        <f t="shared" si="22739"/>
        <v>74.069999999999993</v>
      </c>
      <c r="BO1179" s="110">
        <f t="shared" si="22739"/>
        <v>74.069999999999993</v>
      </c>
      <c r="BP1179" s="110">
        <f t="shared" si="22739"/>
        <v>74.069999999999993</v>
      </c>
      <c r="BQ1179" s="110">
        <f t="shared" ref="BQ1179:BT1179" si="22740">ROUND(BQ1178/$E1178,2)</f>
        <v>74.069999999999993</v>
      </c>
      <c r="BR1179" s="110">
        <f t="shared" si="22740"/>
        <v>74.069999999999993</v>
      </c>
      <c r="BS1179" s="110">
        <f t="shared" si="22740"/>
        <v>74.069999999999993</v>
      </c>
      <c r="BT1179" s="110">
        <f t="shared" si="22740"/>
        <v>74.069999999999993</v>
      </c>
      <c r="BU1179" s="110">
        <f t="shared" ref="BU1179:BX1179" si="22741">ROUND(BU1178/$E1178,2)</f>
        <v>74.069999999999993</v>
      </c>
      <c r="BV1179" s="110">
        <f t="shared" ref="BV1179:BW1179" si="22742">ROUNDUP(BV1178/$E1178,2)</f>
        <v>74.08</v>
      </c>
      <c r="BW1179" s="110">
        <f t="shared" si="22742"/>
        <v>74.08</v>
      </c>
      <c r="BX1179" s="110">
        <f t="shared" si="22741"/>
        <v>74.069999999999993</v>
      </c>
      <c r="BY1179" s="110">
        <f t="shared" ref="BY1179:CC1179" si="22743">ROUND(BY1178/$E1178,2)</f>
        <v>0</v>
      </c>
      <c r="BZ1179" s="110">
        <f t="shared" si="22743"/>
        <v>0</v>
      </c>
      <c r="CA1179" s="110">
        <f t="shared" si="22743"/>
        <v>0</v>
      </c>
      <c r="CB1179" s="110">
        <f t="shared" si="22743"/>
        <v>0</v>
      </c>
      <c r="CC1179" s="110">
        <f t="shared" si="22743"/>
        <v>0</v>
      </c>
      <c r="CD1179" s="110">
        <f t="shared" ref="CD1179:CG1179" si="22744">ROUND(CD1178/$E1178,2)</f>
        <v>0</v>
      </c>
      <c r="CE1179" s="110"/>
      <c r="CF1179" s="110">
        <f t="shared" si="22744"/>
        <v>0</v>
      </c>
      <c r="CG1179" s="110">
        <f t="shared" si="22744"/>
        <v>0</v>
      </c>
      <c r="CH1179" s="111">
        <f>IF(C1178="","",D1178-SUM(G1179:CG1179))</f>
        <v>2.2737367544323206E-13</v>
      </c>
      <c r="CI1179" s="112">
        <f>IF(C1178="","",SUM(G1179:CG1179))</f>
        <v>1036.9999999999998</v>
      </c>
      <c r="CJ1179" s="67" t="b">
        <f>IF(C1178="","",D1178=CI1179)</f>
        <v>1</v>
      </c>
    </row>
    <row r="1180" spans="1:88" s="5" customFormat="1" ht="15" customHeight="1" x14ac:dyDescent="0.3">
      <c r="A1180" s="173"/>
      <c r="B1180" s="157"/>
      <c r="C1180" s="170"/>
      <c r="D1180" s="160"/>
      <c r="E1180" s="163"/>
      <c r="F1180" s="166"/>
      <c r="G1180" s="113">
        <v>0</v>
      </c>
      <c r="H1180" s="113"/>
      <c r="I1180" s="113"/>
      <c r="J1180" s="113"/>
      <c r="K1180" s="113"/>
      <c r="L1180" s="113"/>
      <c r="M1180" s="113"/>
      <c r="N1180" s="113"/>
      <c r="O1180" s="113"/>
      <c r="P1180" s="113"/>
      <c r="Q1180" s="113"/>
      <c r="R1180" s="113"/>
      <c r="S1180" s="113"/>
      <c r="T1180" s="113"/>
      <c r="U1180" s="113">
        <f t="shared" ref="U1180:X1180" si="22745">U1178/$F1178</f>
        <v>0</v>
      </c>
      <c r="V1180" s="113">
        <f t="shared" si="22745"/>
        <v>0</v>
      </c>
      <c r="W1180" s="113">
        <f t="shared" si="22745"/>
        <v>0</v>
      </c>
      <c r="X1180" s="113">
        <f t="shared" si="22745"/>
        <v>0</v>
      </c>
      <c r="Y1180" s="113">
        <f t="shared" ref="Y1180:AG1180" si="22746">Y1178/$F1178</f>
        <v>0</v>
      </c>
      <c r="Z1180" s="113">
        <f t="shared" si="22746"/>
        <v>0</v>
      </c>
      <c r="AA1180" s="113">
        <f t="shared" si="22746"/>
        <v>0</v>
      </c>
      <c r="AB1180" s="113">
        <f t="shared" si="22746"/>
        <v>0</v>
      </c>
      <c r="AC1180" s="113">
        <f t="shared" si="22746"/>
        <v>0</v>
      </c>
      <c r="AD1180" s="113">
        <f t="shared" si="22746"/>
        <v>0</v>
      </c>
      <c r="AE1180" s="113">
        <f t="shared" si="22746"/>
        <v>0</v>
      </c>
      <c r="AF1180" s="113">
        <f t="shared" si="22746"/>
        <v>0</v>
      </c>
      <c r="AG1180" s="113">
        <f t="shared" si="22746"/>
        <v>0</v>
      </c>
      <c r="AH1180" s="113">
        <f t="shared" ref="AH1180:AK1180" si="22747">AH1178/$F1178</f>
        <v>0</v>
      </c>
      <c r="AI1180" s="113">
        <f t="shared" si="22747"/>
        <v>0</v>
      </c>
      <c r="AJ1180" s="113">
        <f t="shared" si="22747"/>
        <v>0</v>
      </c>
      <c r="AK1180" s="113">
        <f t="shared" si="22747"/>
        <v>0</v>
      </c>
      <c r="AL1180" s="113">
        <f t="shared" ref="AL1180:AT1180" si="22748">AL1178/$F1178</f>
        <v>0</v>
      </c>
      <c r="AM1180" s="113">
        <f t="shared" si="22748"/>
        <v>0</v>
      </c>
      <c r="AN1180" s="113">
        <f t="shared" si="22748"/>
        <v>0</v>
      </c>
      <c r="AO1180" s="113">
        <f t="shared" si="22748"/>
        <v>0</v>
      </c>
      <c r="AP1180" s="113">
        <f t="shared" si="22748"/>
        <v>0</v>
      </c>
      <c r="AQ1180" s="113">
        <f t="shared" si="22748"/>
        <v>0</v>
      </c>
      <c r="AR1180" s="113">
        <f t="shared" si="22748"/>
        <v>0</v>
      </c>
      <c r="AS1180" s="113">
        <f t="shared" si="22748"/>
        <v>0</v>
      </c>
      <c r="AT1180" s="113">
        <f t="shared" si="22748"/>
        <v>0</v>
      </c>
      <c r="AU1180" s="113">
        <f t="shared" ref="AU1180:AX1180" si="22749">AU1178/$F1178</f>
        <v>0</v>
      </c>
      <c r="AV1180" s="113">
        <f t="shared" si="22749"/>
        <v>0</v>
      </c>
      <c r="AW1180" s="113">
        <f t="shared" si="22749"/>
        <v>0</v>
      </c>
      <c r="AX1180" s="113">
        <f t="shared" si="22749"/>
        <v>0</v>
      </c>
      <c r="AY1180" s="113">
        <f t="shared" ref="AY1180:BC1180" si="22750">AY1178/$F1178</f>
        <v>0</v>
      </c>
      <c r="AZ1180" s="113">
        <f t="shared" si="22750"/>
        <v>0</v>
      </c>
      <c r="BA1180" s="113">
        <f t="shared" si="22750"/>
        <v>0</v>
      </c>
      <c r="BB1180" s="113">
        <f t="shared" si="22750"/>
        <v>0</v>
      </c>
      <c r="BC1180" s="113">
        <f t="shared" si="22750"/>
        <v>0</v>
      </c>
      <c r="BD1180" s="113">
        <f t="shared" ref="BD1180:BG1180" si="22751">BD1178/$F1178</f>
        <v>0</v>
      </c>
      <c r="BE1180" s="113">
        <f t="shared" si="22751"/>
        <v>0</v>
      </c>
      <c r="BF1180" s="113">
        <f t="shared" si="22751"/>
        <v>0</v>
      </c>
      <c r="BG1180" s="113">
        <f t="shared" si="22751"/>
        <v>0</v>
      </c>
      <c r="BH1180" s="113">
        <f t="shared" ref="BH1180:BK1180" si="22752">BH1178/$F1178</f>
        <v>0</v>
      </c>
      <c r="BI1180" s="113">
        <f t="shared" si="22752"/>
        <v>0</v>
      </c>
      <c r="BJ1180" s="113">
        <f t="shared" si="22752"/>
        <v>0</v>
      </c>
      <c r="BK1180" s="113">
        <f t="shared" si="22752"/>
        <v>7.1428517405033379E-2</v>
      </c>
      <c r="BL1180" s="113">
        <f t="shared" ref="BL1180:BP1180" si="22753">BL1178/$F1178</f>
        <v>7.1428643459955504E-2</v>
      </c>
      <c r="BM1180" s="113">
        <f t="shared" si="22753"/>
        <v>7.1428643459955504E-2</v>
      </c>
      <c r="BN1180" s="113">
        <f t="shared" si="22753"/>
        <v>7.1428643459955504E-2</v>
      </c>
      <c r="BO1180" s="113">
        <f t="shared" si="22753"/>
        <v>7.1428517405033379E-2</v>
      </c>
      <c r="BP1180" s="113">
        <f t="shared" si="22753"/>
        <v>7.1428517405033379E-2</v>
      </c>
      <c r="BQ1180" s="113">
        <f t="shared" ref="BQ1180:BT1180" si="22754">BQ1178/$F1178</f>
        <v>7.1428643459955504E-2</v>
      </c>
      <c r="BR1180" s="113">
        <f t="shared" si="22754"/>
        <v>7.1428643459955504E-2</v>
      </c>
      <c r="BS1180" s="113">
        <f t="shared" si="22754"/>
        <v>7.1428643459955504E-2</v>
      </c>
      <c r="BT1180" s="113">
        <f t="shared" si="22754"/>
        <v>7.1428517405033379E-2</v>
      </c>
      <c r="BU1180" s="113">
        <f t="shared" ref="BU1180:BX1180" si="22755">BU1178/$F1178</f>
        <v>7.1428517405033379E-2</v>
      </c>
      <c r="BV1180" s="113">
        <f t="shared" si="22755"/>
        <v>7.1428517405033379E-2</v>
      </c>
      <c r="BW1180" s="113">
        <f t="shared" si="22755"/>
        <v>7.1428517405033379E-2</v>
      </c>
      <c r="BX1180" s="113">
        <f t="shared" si="22755"/>
        <v>7.1428517405033379E-2</v>
      </c>
      <c r="BY1180" s="113">
        <f t="shared" ref="BY1180:CC1180" si="22756">BY1178/$F1178</f>
        <v>0</v>
      </c>
      <c r="BZ1180" s="113">
        <f t="shared" si="22756"/>
        <v>0</v>
      </c>
      <c r="CA1180" s="113">
        <f t="shared" si="22756"/>
        <v>0</v>
      </c>
      <c r="CB1180" s="113">
        <f t="shared" si="22756"/>
        <v>0</v>
      </c>
      <c r="CC1180" s="113">
        <f t="shared" si="22756"/>
        <v>0</v>
      </c>
      <c r="CD1180" s="113">
        <f t="shared" ref="CD1180:CG1180" si="22757">CD1178/$F1178</f>
        <v>0</v>
      </c>
      <c r="CE1180" s="113"/>
      <c r="CF1180" s="113">
        <f t="shared" si="22757"/>
        <v>0</v>
      </c>
      <c r="CG1180" s="113">
        <f t="shared" si="22757"/>
        <v>0</v>
      </c>
      <c r="CH1180" s="114">
        <f>IF(C1178="","",100%-SUM(G1180:CG1180))</f>
        <v>-2.2204460492503131E-16</v>
      </c>
      <c r="CI1180" s="115">
        <f>IF(C1178="","",SUM(G1180:CG1180))</f>
        <v>1.0000000000000002</v>
      </c>
      <c r="CJ1180" s="67" t="b">
        <f>IF(C1178="","",SUM(G1180:CG1180)=CI1180)</f>
        <v>1</v>
      </c>
    </row>
    <row r="1181" spans="1:88" s="5" customFormat="1" ht="15" customHeight="1" x14ac:dyDescent="0.3">
      <c r="A1181" s="171" t="s">
        <v>827</v>
      </c>
      <c r="B1181" s="155" t="s">
        <v>828</v>
      </c>
      <c r="C1181" s="168" t="s">
        <v>163</v>
      </c>
      <c r="D1181" s="158">
        <v>78</v>
      </c>
      <c r="E1181" s="161">
        <v>119017</v>
      </c>
      <c r="F1181" s="164">
        <f t="shared" si="22560"/>
        <v>9283326</v>
      </c>
      <c r="G1181" s="108">
        <v>0</v>
      </c>
      <c r="H1181" s="108"/>
      <c r="I1181" s="108"/>
      <c r="J1181" s="108"/>
      <c r="K1181" s="108"/>
      <c r="L1181" s="108"/>
      <c r="M1181" s="108"/>
      <c r="N1181" s="108"/>
      <c r="O1181" s="108"/>
      <c r="P1181" s="108"/>
      <c r="Q1181" s="108"/>
      <c r="R1181" s="108"/>
      <c r="S1181" s="108"/>
      <c r="T1181" s="108"/>
      <c r="U1181" s="108"/>
      <c r="V1181" s="108"/>
      <c r="W1181" s="108"/>
      <c r="X1181" s="108"/>
      <c r="Y1181" s="108"/>
      <c r="Z1181" s="108"/>
      <c r="AA1181" s="108"/>
      <c r="AB1181" s="108"/>
      <c r="AC1181" s="108"/>
      <c r="AD1181" s="108"/>
      <c r="AE1181" s="108"/>
      <c r="AF1181" s="108"/>
      <c r="AG1181" s="108"/>
      <c r="AH1181" s="108"/>
      <c r="AI1181" s="108"/>
      <c r="AJ1181" s="108"/>
      <c r="AK1181" s="108"/>
      <c r="AL1181" s="108"/>
      <c r="AM1181" s="108"/>
      <c r="AN1181" s="108"/>
      <c r="AO1181" s="108"/>
      <c r="AP1181" s="108"/>
      <c r="AQ1181" s="108"/>
      <c r="AR1181" s="108"/>
      <c r="AS1181" s="108"/>
      <c r="AT1181" s="108"/>
      <c r="AU1181" s="108"/>
      <c r="AV1181" s="108"/>
      <c r="AW1181" s="108"/>
      <c r="AX1181" s="108"/>
      <c r="AY1181" s="108"/>
      <c r="AZ1181" s="108"/>
      <c r="BA1181" s="108"/>
      <c r="BB1181" s="108"/>
      <c r="BC1181" s="108"/>
      <c r="BD1181" s="108"/>
      <c r="BE1181" s="108"/>
      <c r="BF1181" s="108"/>
      <c r="BG1181" s="108"/>
      <c r="BH1181" s="108"/>
      <c r="BI1181" s="108"/>
      <c r="BJ1181" s="108"/>
      <c r="BK1181" s="108"/>
      <c r="BL1181" s="108"/>
      <c r="BM1181" s="108"/>
      <c r="BN1181" s="108"/>
      <c r="BO1181" s="108"/>
      <c r="BP1181" s="108">
        <f>ROUND($F1181/14,0)</f>
        <v>663095</v>
      </c>
      <c r="BQ1181" s="108">
        <f>ROUND($F1181/14,0)</f>
        <v>663095</v>
      </c>
      <c r="BR1181" s="108">
        <f t="shared" ref="BR1181:CC1181" si="22758">ROUND($F1181/14,0)</f>
        <v>663095</v>
      </c>
      <c r="BS1181" s="108">
        <f t="shared" si="22758"/>
        <v>663095</v>
      </c>
      <c r="BT1181" s="108">
        <f t="shared" si="22758"/>
        <v>663095</v>
      </c>
      <c r="BU1181" s="108">
        <f t="shared" si="22758"/>
        <v>663095</v>
      </c>
      <c r="BV1181" s="108">
        <f t="shared" si="22758"/>
        <v>663095</v>
      </c>
      <c r="BW1181" s="108">
        <f t="shared" si="22758"/>
        <v>663095</v>
      </c>
      <c r="BX1181" s="108">
        <f t="shared" si="22758"/>
        <v>663095</v>
      </c>
      <c r="BY1181" s="108">
        <f>ROUNDDOWN($F1181/14,0)</f>
        <v>663094</v>
      </c>
      <c r="BZ1181" s="108">
        <f>ROUNDDOWN($F1181/14,0)</f>
        <v>663094</v>
      </c>
      <c r="CA1181" s="108">
        <f>ROUNDDOWN($F1181/14,0)</f>
        <v>663094</v>
      </c>
      <c r="CB1181" s="108">
        <f>ROUNDDOWN($F1181/14,0)</f>
        <v>663094</v>
      </c>
      <c r="CC1181" s="108">
        <f t="shared" si="22758"/>
        <v>663095</v>
      </c>
      <c r="CD1181" s="108"/>
      <c r="CE1181" s="108"/>
      <c r="CF1181" s="108"/>
      <c r="CG1181" s="108"/>
      <c r="CH1181" s="109">
        <f>IF(C1181="","",F1181-SUM(G1181:CG1181))</f>
        <v>0</v>
      </c>
      <c r="CI1181" s="107">
        <f>IF(C1181="","",SUM(G1181:CG1181))</f>
        <v>9283326</v>
      </c>
      <c r="CJ1181" s="67" t="b">
        <f>IF(C1181="","",F1181=CI1181)</f>
        <v>1</v>
      </c>
    </row>
    <row r="1182" spans="1:88" s="5" customFormat="1" ht="15" customHeight="1" x14ac:dyDescent="0.3">
      <c r="A1182" s="172"/>
      <c r="B1182" s="156"/>
      <c r="C1182" s="169"/>
      <c r="D1182" s="159"/>
      <c r="E1182" s="162"/>
      <c r="F1182" s="165"/>
      <c r="G1182" s="110">
        <v>0</v>
      </c>
      <c r="H1182" s="110"/>
      <c r="I1182" s="110"/>
      <c r="J1182" s="110"/>
      <c r="K1182" s="110"/>
      <c r="L1182" s="110"/>
      <c r="M1182" s="110"/>
      <c r="N1182" s="110"/>
      <c r="O1182" s="110"/>
      <c r="P1182" s="110"/>
      <c r="Q1182" s="110"/>
      <c r="R1182" s="110"/>
      <c r="S1182" s="110"/>
      <c r="T1182" s="110"/>
      <c r="U1182" s="110">
        <f t="shared" ref="U1182:X1182" si="22759">ROUND(U1181/$E1181,2)</f>
        <v>0</v>
      </c>
      <c r="V1182" s="110">
        <f t="shared" si="22759"/>
        <v>0</v>
      </c>
      <c r="W1182" s="110">
        <f t="shared" si="22759"/>
        <v>0</v>
      </c>
      <c r="X1182" s="110">
        <f t="shared" si="22759"/>
        <v>0</v>
      </c>
      <c r="Y1182" s="110">
        <f t="shared" ref="Y1182:AG1182" si="22760">ROUND(Y1181/$E1181,2)</f>
        <v>0</v>
      </c>
      <c r="Z1182" s="110">
        <f t="shared" si="22760"/>
        <v>0</v>
      </c>
      <c r="AA1182" s="110">
        <f t="shared" si="22760"/>
        <v>0</v>
      </c>
      <c r="AB1182" s="110">
        <f t="shared" si="22760"/>
        <v>0</v>
      </c>
      <c r="AC1182" s="110">
        <f t="shared" si="22760"/>
        <v>0</v>
      </c>
      <c r="AD1182" s="110">
        <f t="shared" si="22760"/>
        <v>0</v>
      </c>
      <c r="AE1182" s="110">
        <f t="shared" si="22760"/>
        <v>0</v>
      </c>
      <c r="AF1182" s="110">
        <f t="shared" si="22760"/>
        <v>0</v>
      </c>
      <c r="AG1182" s="110">
        <f t="shared" si="22760"/>
        <v>0</v>
      </c>
      <c r="AH1182" s="110">
        <f t="shared" ref="AH1182:AK1182" si="22761">ROUND(AH1181/$E1181,2)</f>
        <v>0</v>
      </c>
      <c r="AI1182" s="110">
        <f t="shared" si="22761"/>
        <v>0</v>
      </c>
      <c r="AJ1182" s="110">
        <f t="shared" si="22761"/>
        <v>0</v>
      </c>
      <c r="AK1182" s="110">
        <f t="shared" si="22761"/>
        <v>0</v>
      </c>
      <c r="AL1182" s="110">
        <f t="shared" ref="AL1182:AT1182" si="22762">ROUND(AL1181/$E1181,2)</f>
        <v>0</v>
      </c>
      <c r="AM1182" s="110">
        <f t="shared" si="22762"/>
        <v>0</v>
      </c>
      <c r="AN1182" s="110">
        <f t="shared" si="22762"/>
        <v>0</v>
      </c>
      <c r="AO1182" s="110">
        <f t="shared" si="22762"/>
        <v>0</v>
      </c>
      <c r="AP1182" s="110">
        <f t="shared" si="22762"/>
        <v>0</v>
      </c>
      <c r="AQ1182" s="110">
        <f t="shared" si="22762"/>
        <v>0</v>
      </c>
      <c r="AR1182" s="110">
        <f t="shared" si="22762"/>
        <v>0</v>
      </c>
      <c r="AS1182" s="110">
        <f t="shared" si="22762"/>
        <v>0</v>
      </c>
      <c r="AT1182" s="110">
        <f t="shared" si="22762"/>
        <v>0</v>
      </c>
      <c r="AU1182" s="110">
        <f t="shared" ref="AU1182:AX1182" si="22763">ROUND(AU1181/$E1181,2)</f>
        <v>0</v>
      </c>
      <c r="AV1182" s="110">
        <f t="shared" si="22763"/>
        <v>0</v>
      </c>
      <c r="AW1182" s="110">
        <f t="shared" si="22763"/>
        <v>0</v>
      </c>
      <c r="AX1182" s="110">
        <f t="shared" si="22763"/>
        <v>0</v>
      </c>
      <c r="AY1182" s="110">
        <f t="shared" ref="AY1182:BC1182" si="22764">ROUND(AY1181/$E1181,2)</f>
        <v>0</v>
      </c>
      <c r="AZ1182" s="110">
        <f t="shared" si="22764"/>
        <v>0</v>
      </c>
      <c r="BA1182" s="110">
        <f t="shared" si="22764"/>
        <v>0</v>
      </c>
      <c r="BB1182" s="110">
        <f t="shared" si="22764"/>
        <v>0</v>
      </c>
      <c r="BC1182" s="110">
        <f t="shared" si="22764"/>
        <v>0</v>
      </c>
      <c r="BD1182" s="110">
        <f t="shared" ref="BD1182:BG1182" si="22765">ROUND(BD1181/$E1181,2)</f>
        <v>0</v>
      </c>
      <c r="BE1182" s="110">
        <f t="shared" si="22765"/>
        <v>0</v>
      </c>
      <c r="BF1182" s="110">
        <f t="shared" si="22765"/>
        <v>0</v>
      </c>
      <c r="BG1182" s="110">
        <f t="shared" si="22765"/>
        <v>0</v>
      </c>
      <c r="BH1182" s="110">
        <f t="shared" ref="BH1182:BK1182" si="22766">ROUND(BH1181/$E1181,2)</f>
        <v>0</v>
      </c>
      <c r="BI1182" s="110">
        <f t="shared" si="22766"/>
        <v>0</v>
      </c>
      <c r="BJ1182" s="110">
        <f t="shared" si="22766"/>
        <v>0</v>
      </c>
      <c r="BK1182" s="110">
        <f t="shared" si="22766"/>
        <v>0</v>
      </c>
      <c r="BL1182" s="110">
        <f t="shared" ref="BL1182:BP1182" si="22767">ROUND(BL1181/$E1181,2)</f>
        <v>0</v>
      </c>
      <c r="BM1182" s="110">
        <f t="shared" si="22767"/>
        <v>0</v>
      </c>
      <c r="BN1182" s="110">
        <f t="shared" si="22767"/>
        <v>0</v>
      </c>
      <c r="BO1182" s="110">
        <f t="shared" si="22767"/>
        <v>0</v>
      </c>
      <c r="BP1182" s="110">
        <f t="shared" si="22767"/>
        <v>5.57</v>
      </c>
      <c r="BQ1182" s="110">
        <f t="shared" ref="BQ1182:BT1182" si="22768">ROUND(BQ1181/$E1181,2)</f>
        <v>5.57</v>
      </c>
      <c r="BR1182" s="110">
        <f t="shared" si="22768"/>
        <v>5.57</v>
      </c>
      <c r="BS1182" s="110">
        <f t="shared" si="22768"/>
        <v>5.57</v>
      </c>
      <c r="BT1182" s="110">
        <f t="shared" si="22768"/>
        <v>5.57</v>
      </c>
      <c r="BU1182" s="110">
        <f t="shared" ref="BU1182:BX1182" si="22769">ROUND(BU1181/$E1181,2)</f>
        <v>5.57</v>
      </c>
      <c r="BV1182" s="110">
        <f t="shared" ref="BV1182:BW1182" si="22770">ROUNDUP(BV1181/$E1181,2)</f>
        <v>5.58</v>
      </c>
      <c r="BW1182" s="110">
        <f t="shared" si="22770"/>
        <v>5.58</v>
      </c>
      <c r="BX1182" s="110">
        <f t="shared" si="22769"/>
        <v>5.57</v>
      </c>
      <c r="BY1182" s="110">
        <f t="shared" ref="BY1182:CC1182" si="22771">ROUND(BY1181/$E1181,2)</f>
        <v>5.57</v>
      </c>
      <c r="BZ1182" s="110">
        <f t="shared" si="22771"/>
        <v>5.57</v>
      </c>
      <c r="CA1182" s="110">
        <f t="shared" si="22771"/>
        <v>5.57</v>
      </c>
      <c r="CB1182" s="110">
        <f t="shared" si="22771"/>
        <v>5.57</v>
      </c>
      <c r="CC1182" s="110">
        <f t="shared" si="22771"/>
        <v>5.57</v>
      </c>
      <c r="CD1182" s="110">
        <f t="shared" ref="CD1182:CG1182" si="22772">ROUND(CD1181/$E1181,2)</f>
        <v>0</v>
      </c>
      <c r="CE1182" s="110"/>
      <c r="CF1182" s="110">
        <f t="shared" si="22772"/>
        <v>0</v>
      </c>
      <c r="CG1182" s="110">
        <f t="shared" si="22772"/>
        <v>0</v>
      </c>
      <c r="CH1182" s="111">
        <f>IF(C1181="","",D1181-SUM(G1182:CG1182))</f>
        <v>0</v>
      </c>
      <c r="CI1182" s="112">
        <f>IF(C1181="","",SUM(G1182:CG1182))</f>
        <v>78</v>
      </c>
      <c r="CJ1182" s="67" t="b">
        <f>IF(C1181="","",D1181=CI1182)</f>
        <v>1</v>
      </c>
    </row>
    <row r="1183" spans="1:88" s="5" customFormat="1" ht="15" customHeight="1" x14ac:dyDescent="0.3">
      <c r="A1183" s="173"/>
      <c r="B1183" s="157"/>
      <c r="C1183" s="170"/>
      <c r="D1183" s="160"/>
      <c r="E1183" s="163"/>
      <c r="F1183" s="166"/>
      <c r="G1183" s="113">
        <v>0</v>
      </c>
      <c r="H1183" s="113"/>
      <c r="I1183" s="113"/>
      <c r="J1183" s="113"/>
      <c r="K1183" s="113"/>
      <c r="L1183" s="113"/>
      <c r="M1183" s="113"/>
      <c r="N1183" s="113"/>
      <c r="O1183" s="113"/>
      <c r="P1183" s="113"/>
      <c r="Q1183" s="113"/>
      <c r="R1183" s="113"/>
      <c r="S1183" s="113"/>
      <c r="T1183" s="113"/>
      <c r="U1183" s="113">
        <f t="shared" ref="U1183:X1183" si="22773">U1181/$F1181</f>
        <v>0</v>
      </c>
      <c r="V1183" s="113">
        <f t="shared" si="22773"/>
        <v>0</v>
      </c>
      <c r="W1183" s="113">
        <f t="shared" si="22773"/>
        <v>0</v>
      </c>
      <c r="X1183" s="113">
        <f t="shared" si="22773"/>
        <v>0</v>
      </c>
      <c r="Y1183" s="113">
        <f t="shared" ref="Y1183:AG1183" si="22774">Y1181/$F1181</f>
        <v>0</v>
      </c>
      <c r="Z1183" s="113">
        <f t="shared" si="22774"/>
        <v>0</v>
      </c>
      <c r="AA1183" s="113">
        <f t="shared" si="22774"/>
        <v>0</v>
      </c>
      <c r="AB1183" s="113">
        <f t="shared" si="22774"/>
        <v>0</v>
      </c>
      <c r="AC1183" s="113">
        <f t="shared" si="22774"/>
        <v>0</v>
      </c>
      <c r="AD1183" s="113">
        <f t="shared" si="22774"/>
        <v>0</v>
      </c>
      <c r="AE1183" s="113">
        <f t="shared" si="22774"/>
        <v>0</v>
      </c>
      <c r="AF1183" s="113">
        <f t="shared" si="22774"/>
        <v>0</v>
      </c>
      <c r="AG1183" s="113">
        <f t="shared" si="22774"/>
        <v>0</v>
      </c>
      <c r="AH1183" s="113">
        <f t="shared" ref="AH1183:AK1183" si="22775">AH1181/$F1181</f>
        <v>0</v>
      </c>
      <c r="AI1183" s="113">
        <f t="shared" si="22775"/>
        <v>0</v>
      </c>
      <c r="AJ1183" s="113">
        <f t="shared" si="22775"/>
        <v>0</v>
      </c>
      <c r="AK1183" s="113">
        <f t="shared" si="22775"/>
        <v>0</v>
      </c>
      <c r="AL1183" s="113">
        <f t="shared" ref="AL1183:AT1183" si="22776">AL1181/$F1181</f>
        <v>0</v>
      </c>
      <c r="AM1183" s="113">
        <f t="shared" si="22776"/>
        <v>0</v>
      </c>
      <c r="AN1183" s="113">
        <f t="shared" si="22776"/>
        <v>0</v>
      </c>
      <c r="AO1183" s="113">
        <f t="shared" si="22776"/>
        <v>0</v>
      </c>
      <c r="AP1183" s="113">
        <f t="shared" si="22776"/>
        <v>0</v>
      </c>
      <c r="AQ1183" s="113">
        <f t="shared" si="22776"/>
        <v>0</v>
      </c>
      <c r="AR1183" s="113">
        <f t="shared" si="22776"/>
        <v>0</v>
      </c>
      <c r="AS1183" s="113">
        <f t="shared" si="22776"/>
        <v>0</v>
      </c>
      <c r="AT1183" s="113">
        <f t="shared" si="22776"/>
        <v>0</v>
      </c>
      <c r="AU1183" s="113">
        <f t="shared" ref="AU1183:AX1183" si="22777">AU1181/$F1181</f>
        <v>0</v>
      </c>
      <c r="AV1183" s="113">
        <f t="shared" si="22777"/>
        <v>0</v>
      </c>
      <c r="AW1183" s="113">
        <f t="shared" si="22777"/>
        <v>0</v>
      </c>
      <c r="AX1183" s="113">
        <f t="shared" si="22777"/>
        <v>0</v>
      </c>
      <c r="AY1183" s="113">
        <f t="shared" ref="AY1183:BC1183" si="22778">AY1181/$F1181</f>
        <v>0</v>
      </c>
      <c r="AZ1183" s="113">
        <f t="shared" si="22778"/>
        <v>0</v>
      </c>
      <c r="BA1183" s="113">
        <f t="shared" si="22778"/>
        <v>0</v>
      </c>
      <c r="BB1183" s="113">
        <f t="shared" si="22778"/>
        <v>0</v>
      </c>
      <c r="BC1183" s="113">
        <f t="shared" si="22778"/>
        <v>0</v>
      </c>
      <c r="BD1183" s="113">
        <f t="shared" ref="BD1183:BG1183" si="22779">BD1181/$F1181</f>
        <v>0</v>
      </c>
      <c r="BE1183" s="113">
        <f t="shared" si="22779"/>
        <v>0</v>
      </c>
      <c r="BF1183" s="113">
        <f t="shared" si="22779"/>
        <v>0</v>
      </c>
      <c r="BG1183" s="113">
        <f t="shared" si="22779"/>
        <v>0</v>
      </c>
      <c r="BH1183" s="113">
        <f t="shared" ref="BH1183:BK1183" si="22780">BH1181/$F1181</f>
        <v>0</v>
      </c>
      <c r="BI1183" s="113">
        <f t="shared" si="22780"/>
        <v>0</v>
      </c>
      <c r="BJ1183" s="113">
        <f t="shared" si="22780"/>
        <v>0</v>
      </c>
      <c r="BK1183" s="113">
        <f t="shared" si="22780"/>
        <v>0</v>
      </c>
      <c r="BL1183" s="113">
        <f t="shared" ref="BL1183:BP1183" si="22781">BL1181/$F1181</f>
        <v>0</v>
      </c>
      <c r="BM1183" s="113">
        <f t="shared" si="22781"/>
        <v>0</v>
      </c>
      <c r="BN1183" s="113">
        <f t="shared" si="22781"/>
        <v>0</v>
      </c>
      <c r="BO1183" s="113">
        <f t="shared" si="22781"/>
        <v>0</v>
      </c>
      <c r="BP1183" s="113">
        <f t="shared" si="22781"/>
        <v>7.1428602205718075E-2</v>
      </c>
      <c r="BQ1183" s="113">
        <f t="shared" ref="BQ1183:BT1183" si="22782">BQ1181/$F1181</f>
        <v>7.1428602205718075E-2</v>
      </c>
      <c r="BR1183" s="113">
        <f t="shared" si="22782"/>
        <v>7.1428602205718075E-2</v>
      </c>
      <c r="BS1183" s="113">
        <f t="shared" si="22782"/>
        <v>7.1428602205718075E-2</v>
      </c>
      <c r="BT1183" s="113">
        <f t="shared" si="22782"/>
        <v>7.1428602205718075E-2</v>
      </c>
      <c r="BU1183" s="113">
        <f t="shared" ref="BU1183:BX1183" si="22783">BU1181/$F1181</f>
        <v>7.1428602205718075E-2</v>
      </c>
      <c r="BV1183" s="113">
        <f t="shared" si="22783"/>
        <v>7.1428602205718075E-2</v>
      </c>
      <c r="BW1183" s="113">
        <f t="shared" si="22783"/>
        <v>7.1428602205718075E-2</v>
      </c>
      <c r="BX1183" s="113">
        <f t="shared" si="22783"/>
        <v>7.1428602205718075E-2</v>
      </c>
      <c r="BY1183" s="113">
        <f t="shared" ref="BY1183:CC1183" si="22784">BY1181/$F1181</f>
        <v>7.1428494485704805E-2</v>
      </c>
      <c r="BZ1183" s="113">
        <f t="shared" si="22784"/>
        <v>7.1428494485704805E-2</v>
      </c>
      <c r="CA1183" s="113">
        <f t="shared" si="22784"/>
        <v>7.1428494485704805E-2</v>
      </c>
      <c r="CB1183" s="113">
        <f t="shared" si="22784"/>
        <v>7.1428494485704805E-2</v>
      </c>
      <c r="CC1183" s="113">
        <f t="shared" si="22784"/>
        <v>7.1428602205718075E-2</v>
      </c>
      <c r="CD1183" s="113">
        <f t="shared" ref="CD1183:CG1183" si="22785">CD1181/$F1181</f>
        <v>0</v>
      </c>
      <c r="CE1183" s="113"/>
      <c r="CF1183" s="113">
        <f t="shared" si="22785"/>
        <v>0</v>
      </c>
      <c r="CG1183" s="113">
        <f t="shared" si="22785"/>
        <v>0</v>
      </c>
      <c r="CH1183" s="114">
        <f>IF(C1181="","",100%-SUM(G1183:CG1183))</f>
        <v>1.1102230246251565E-16</v>
      </c>
      <c r="CI1183" s="115">
        <f>IF(C1181="","",SUM(G1183:CG1183))</f>
        <v>0.99999999999999989</v>
      </c>
      <c r="CJ1183" s="67" t="b">
        <f>IF(C1181="","",SUM(G1183:CG1183)=CI1183)</f>
        <v>1</v>
      </c>
    </row>
    <row r="1184" spans="1:88" s="5" customFormat="1" ht="15" customHeight="1" x14ac:dyDescent="0.3">
      <c r="A1184" s="171" t="s">
        <v>829</v>
      </c>
      <c r="B1184" s="155" t="s">
        <v>830</v>
      </c>
      <c r="C1184" s="168" t="s">
        <v>17</v>
      </c>
      <c r="D1184" s="158">
        <v>530</v>
      </c>
      <c r="E1184" s="161">
        <v>34684</v>
      </c>
      <c r="F1184" s="164">
        <f t="shared" si="22560"/>
        <v>18382520</v>
      </c>
      <c r="G1184" s="108">
        <v>0</v>
      </c>
      <c r="H1184" s="108"/>
      <c r="I1184" s="108"/>
      <c r="J1184" s="108"/>
      <c r="K1184" s="108"/>
      <c r="L1184" s="108"/>
      <c r="M1184" s="108"/>
      <c r="N1184" s="108"/>
      <c r="O1184" s="108"/>
      <c r="P1184" s="108"/>
      <c r="Q1184" s="108"/>
      <c r="R1184" s="108"/>
      <c r="S1184" s="108"/>
      <c r="T1184" s="108"/>
      <c r="U1184" s="108"/>
      <c r="V1184" s="108"/>
      <c r="W1184" s="108"/>
      <c r="X1184" s="108"/>
      <c r="Y1184" s="108"/>
      <c r="Z1184" s="108"/>
      <c r="AA1184" s="108"/>
      <c r="AB1184" s="108"/>
      <c r="AC1184" s="108"/>
      <c r="AD1184" s="108"/>
      <c r="AE1184" s="108"/>
      <c r="AF1184" s="108"/>
      <c r="AG1184" s="108"/>
      <c r="AH1184" s="108"/>
      <c r="AI1184" s="108"/>
      <c r="AJ1184" s="108"/>
      <c r="AK1184" s="108"/>
      <c r="AL1184" s="108"/>
      <c r="AM1184" s="108"/>
      <c r="AN1184" s="108"/>
      <c r="AO1184" s="108"/>
      <c r="AP1184" s="108"/>
      <c r="AQ1184" s="108"/>
      <c r="AR1184" s="108"/>
      <c r="AS1184" s="108"/>
      <c r="AT1184" s="108">
        <f>ROUND($F1184/14,0)</f>
        <v>1313037</v>
      </c>
      <c r="AU1184" s="108">
        <f>ROUND($F1184/14,0)</f>
        <v>1313037</v>
      </c>
      <c r="AV1184" s="108">
        <f>ROUND($F1184/14,0)</f>
        <v>1313037</v>
      </c>
      <c r="AW1184" s="108">
        <f>ROUND($F1184/14,0)</f>
        <v>1313037</v>
      </c>
      <c r="AX1184" s="108">
        <f t="shared" ref="AX1184:BG1184" si="22786">ROUND($F1184/14,0)</f>
        <v>1313037</v>
      </c>
      <c r="AY1184" s="108">
        <f t="shared" si="22786"/>
        <v>1313037</v>
      </c>
      <c r="AZ1184" s="108">
        <f>ROUND($F1184/14,0)</f>
        <v>1313037</v>
      </c>
      <c r="BA1184" s="108">
        <f t="shared" si="22786"/>
        <v>1313037</v>
      </c>
      <c r="BB1184" s="108">
        <f t="shared" si="22786"/>
        <v>1313037</v>
      </c>
      <c r="BC1184" s="108">
        <f t="shared" si="22786"/>
        <v>1313037</v>
      </c>
      <c r="BD1184" s="108">
        <f t="shared" si="22786"/>
        <v>1313037</v>
      </c>
      <c r="BE1184" s="108">
        <f>ROUNDUP($F1184/14,0)</f>
        <v>1313038</v>
      </c>
      <c r="BF1184" s="108">
        <f>ROUNDUP($F1184/14,0)</f>
        <v>1313038</v>
      </c>
      <c r="BG1184" s="108">
        <f t="shared" si="22786"/>
        <v>1313037</v>
      </c>
      <c r="BH1184" s="108"/>
      <c r="BI1184" s="108"/>
      <c r="BJ1184" s="108"/>
      <c r="BK1184" s="108"/>
      <c r="BL1184" s="108"/>
      <c r="BM1184" s="108"/>
      <c r="BN1184" s="108"/>
      <c r="BO1184" s="108"/>
      <c r="BP1184" s="108"/>
      <c r="BQ1184" s="108"/>
      <c r="BR1184" s="108"/>
      <c r="BS1184" s="108"/>
      <c r="BT1184" s="108"/>
      <c r="BU1184" s="108"/>
      <c r="BV1184" s="108"/>
      <c r="BW1184" s="108"/>
      <c r="BX1184" s="108"/>
      <c r="BY1184" s="108"/>
      <c r="BZ1184" s="108"/>
      <c r="CA1184" s="108"/>
      <c r="CB1184" s="108"/>
      <c r="CC1184" s="108"/>
      <c r="CD1184" s="108"/>
      <c r="CE1184" s="108"/>
      <c r="CF1184" s="108"/>
      <c r="CG1184" s="108"/>
      <c r="CH1184" s="109">
        <f>IF(C1184="","",F1184-SUM(G1184:CG1184))</f>
        <v>0</v>
      </c>
      <c r="CI1184" s="107">
        <f>IF(C1184="","",SUM(G1184:CG1184))</f>
        <v>18382520</v>
      </c>
      <c r="CJ1184" s="67" t="b">
        <f>IF(C1184="","",F1184=CI1184)</f>
        <v>1</v>
      </c>
    </row>
    <row r="1185" spans="1:88" s="5" customFormat="1" ht="15" customHeight="1" x14ac:dyDescent="0.3">
      <c r="A1185" s="172"/>
      <c r="B1185" s="156"/>
      <c r="C1185" s="169"/>
      <c r="D1185" s="159"/>
      <c r="E1185" s="162"/>
      <c r="F1185" s="165"/>
      <c r="G1185" s="110">
        <v>0</v>
      </c>
      <c r="H1185" s="110"/>
      <c r="I1185" s="110"/>
      <c r="J1185" s="110"/>
      <c r="K1185" s="110"/>
      <c r="L1185" s="110"/>
      <c r="M1185" s="110"/>
      <c r="N1185" s="110"/>
      <c r="O1185" s="110"/>
      <c r="P1185" s="110"/>
      <c r="Q1185" s="110"/>
      <c r="R1185" s="110"/>
      <c r="S1185" s="110"/>
      <c r="T1185" s="110"/>
      <c r="U1185" s="110">
        <f t="shared" ref="U1185:X1185" si="22787">ROUND(U1184/$E1184,2)</f>
        <v>0</v>
      </c>
      <c r="V1185" s="110">
        <f t="shared" si="22787"/>
        <v>0</v>
      </c>
      <c r="W1185" s="110">
        <f t="shared" si="22787"/>
        <v>0</v>
      </c>
      <c r="X1185" s="110">
        <f t="shared" si="22787"/>
        <v>0</v>
      </c>
      <c r="Y1185" s="110">
        <f t="shared" ref="Y1185:AG1185" si="22788">ROUND(Y1184/$E1184,2)</f>
        <v>0</v>
      </c>
      <c r="Z1185" s="110">
        <f t="shared" si="22788"/>
        <v>0</v>
      </c>
      <c r="AA1185" s="110">
        <f t="shared" si="22788"/>
        <v>0</v>
      </c>
      <c r="AB1185" s="110">
        <f t="shared" si="22788"/>
        <v>0</v>
      </c>
      <c r="AC1185" s="110">
        <f t="shared" si="22788"/>
        <v>0</v>
      </c>
      <c r="AD1185" s="110">
        <f t="shared" si="22788"/>
        <v>0</v>
      </c>
      <c r="AE1185" s="110">
        <f t="shared" si="22788"/>
        <v>0</v>
      </c>
      <c r="AF1185" s="110">
        <f t="shared" si="22788"/>
        <v>0</v>
      </c>
      <c r="AG1185" s="110">
        <f t="shared" si="22788"/>
        <v>0</v>
      </c>
      <c r="AH1185" s="110">
        <f t="shared" ref="AH1185:AK1185" si="22789">ROUND(AH1184/$E1184,2)</f>
        <v>0</v>
      </c>
      <c r="AI1185" s="110">
        <f t="shared" si="22789"/>
        <v>0</v>
      </c>
      <c r="AJ1185" s="110">
        <f t="shared" si="22789"/>
        <v>0</v>
      </c>
      <c r="AK1185" s="110">
        <f t="shared" si="22789"/>
        <v>0</v>
      </c>
      <c r="AL1185" s="110">
        <f t="shared" ref="AL1185:AT1185" si="22790">ROUND(AL1184/$E1184,2)</f>
        <v>0</v>
      </c>
      <c r="AM1185" s="110">
        <f t="shared" si="22790"/>
        <v>0</v>
      </c>
      <c r="AN1185" s="110">
        <f t="shared" si="22790"/>
        <v>0</v>
      </c>
      <c r="AO1185" s="110">
        <f t="shared" si="22790"/>
        <v>0</v>
      </c>
      <c r="AP1185" s="110">
        <f t="shared" si="22790"/>
        <v>0</v>
      </c>
      <c r="AQ1185" s="110">
        <f t="shared" si="22790"/>
        <v>0</v>
      </c>
      <c r="AR1185" s="110">
        <f t="shared" si="22790"/>
        <v>0</v>
      </c>
      <c r="AS1185" s="110">
        <f t="shared" si="22790"/>
        <v>0</v>
      </c>
      <c r="AT1185" s="110">
        <f t="shared" si="22790"/>
        <v>37.86</v>
      </c>
      <c r="AU1185" s="110">
        <f t="shared" ref="AU1185:AX1185" si="22791">ROUND(AU1184/$E1184,2)</f>
        <v>37.86</v>
      </c>
      <c r="AV1185" s="110">
        <f t="shared" si="22791"/>
        <v>37.86</v>
      </c>
      <c r="AW1185" s="110">
        <f t="shared" si="22791"/>
        <v>37.86</v>
      </c>
      <c r="AX1185" s="110">
        <f t="shared" si="22791"/>
        <v>37.86</v>
      </c>
      <c r="AY1185" s="110">
        <f t="shared" ref="AY1185:BC1185" si="22792">ROUND(AY1184/$E1184,2)</f>
        <v>37.86</v>
      </c>
      <c r="AZ1185" s="110">
        <f t="shared" si="22792"/>
        <v>37.86</v>
      </c>
      <c r="BA1185" s="110">
        <f t="shared" si="22792"/>
        <v>37.86</v>
      </c>
      <c r="BB1185" s="110">
        <f>ROUNDDOWN(BB1184/$E1184,2)</f>
        <v>37.85</v>
      </c>
      <c r="BC1185" s="110">
        <f t="shared" si="22792"/>
        <v>37.86</v>
      </c>
      <c r="BD1185" s="110">
        <f>ROUNDDOWN(BD1184/$E1184,2)</f>
        <v>37.85</v>
      </c>
      <c r="BE1185" s="110">
        <f>ROUNDDOWN(BE1184/$E1184,2)</f>
        <v>37.85</v>
      </c>
      <c r="BF1185" s="110">
        <f>ROUNDDOWN(BF1184/$E1184,2)</f>
        <v>37.85</v>
      </c>
      <c r="BG1185" s="110">
        <f t="shared" ref="BG1185" si="22793">ROUND(BG1184/$E1184,2)</f>
        <v>37.86</v>
      </c>
      <c r="BH1185" s="110">
        <f t="shared" ref="BH1185:BK1185" si="22794">ROUND(BH1184/$E1184,2)</f>
        <v>0</v>
      </c>
      <c r="BI1185" s="110">
        <f t="shared" si="22794"/>
        <v>0</v>
      </c>
      <c r="BJ1185" s="110">
        <f t="shared" si="22794"/>
        <v>0</v>
      </c>
      <c r="BK1185" s="110">
        <f t="shared" si="22794"/>
        <v>0</v>
      </c>
      <c r="BL1185" s="110">
        <f t="shared" ref="BL1185:BP1185" si="22795">ROUND(BL1184/$E1184,2)</f>
        <v>0</v>
      </c>
      <c r="BM1185" s="110">
        <f t="shared" si="22795"/>
        <v>0</v>
      </c>
      <c r="BN1185" s="110">
        <f t="shared" si="22795"/>
        <v>0</v>
      </c>
      <c r="BO1185" s="110">
        <f t="shared" si="22795"/>
        <v>0</v>
      </c>
      <c r="BP1185" s="110">
        <f t="shared" si="22795"/>
        <v>0</v>
      </c>
      <c r="BQ1185" s="110">
        <f t="shared" ref="BQ1185:BT1185" si="22796">ROUND(BQ1184/$E1184,2)</f>
        <v>0</v>
      </c>
      <c r="BR1185" s="110">
        <f t="shared" si="22796"/>
        <v>0</v>
      </c>
      <c r="BS1185" s="110">
        <f t="shared" si="22796"/>
        <v>0</v>
      </c>
      <c r="BT1185" s="110">
        <f t="shared" si="22796"/>
        <v>0</v>
      </c>
      <c r="BU1185" s="110">
        <f t="shared" ref="BU1185:BX1185" si="22797">ROUND(BU1184/$E1184,2)</f>
        <v>0</v>
      </c>
      <c r="BV1185" s="110">
        <f t="shared" si="22797"/>
        <v>0</v>
      </c>
      <c r="BW1185" s="110">
        <f t="shared" si="22797"/>
        <v>0</v>
      </c>
      <c r="BX1185" s="110">
        <f t="shared" si="22797"/>
        <v>0</v>
      </c>
      <c r="BY1185" s="110">
        <f t="shared" ref="BY1185:CC1185" si="22798">ROUND(BY1184/$E1184,2)</f>
        <v>0</v>
      </c>
      <c r="BZ1185" s="110">
        <f t="shared" si="22798"/>
        <v>0</v>
      </c>
      <c r="CA1185" s="110">
        <f t="shared" si="22798"/>
        <v>0</v>
      </c>
      <c r="CB1185" s="110">
        <f t="shared" si="22798"/>
        <v>0</v>
      </c>
      <c r="CC1185" s="110">
        <f t="shared" si="22798"/>
        <v>0</v>
      </c>
      <c r="CD1185" s="110">
        <f t="shared" ref="CD1185:CG1185" si="22799">ROUND(CD1184/$E1184,2)</f>
        <v>0</v>
      </c>
      <c r="CE1185" s="110"/>
      <c r="CF1185" s="110">
        <f t="shared" si="22799"/>
        <v>0</v>
      </c>
      <c r="CG1185" s="110">
        <f t="shared" si="22799"/>
        <v>0</v>
      </c>
      <c r="CH1185" s="111">
        <f>IF(C1184="","",D1184-SUM(G1185:CG1185))</f>
        <v>-1.1368683772161603E-13</v>
      </c>
      <c r="CI1185" s="112">
        <f>IF(C1184="","",SUM(G1185:CG1185))</f>
        <v>530.00000000000011</v>
      </c>
      <c r="CJ1185" s="67" t="b">
        <f>IF(C1184="","",D1184=CI1185)</f>
        <v>1</v>
      </c>
    </row>
    <row r="1186" spans="1:88" s="5" customFormat="1" ht="15" customHeight="1" x14ac:dyDescent="0.3">
      <c r="A1186" s="173"/>
      <c r="B1186" s="157"/>
      <c r="C1186" s="170"/>
      <c r="D1186" s="160"/>
      <c r="E1186" s="163"/>
      <c r="F1186" s="166"/>
      <c r="G1186" s="113">
        <v>0</v>
      </c>
      <c r="H1186" s="113"/>
      <c r="I1186" s="113"/>
      <c r="J1186" s="113"/>
      <c r="K1186" s="113"/>
      <c r="L1186" s="113"/>
      <c r="M1186" s="113"/>
      <c r="N1186" s="113"/>
      <c r="O1186" s="113"/>
      <c r="P1186" s="113"/>
      <c r="Q1186" s="113"/>
      <c r="R1186" s="113"/>
      <c r="S1186" s="113"/>
      <c r="T1186" s="113"/>
      <c r="U1186" s="113">
        <f t="shared" ref="U1186:X1186" si="22800">U1184/$F1184</f>
        <v>0</v>
      </c>
      <c r="V1186" s="113">
        <f t="shared" si="22800"/>
        <v>0</v>
      </c>
      <c r="W1186" s="113">
        <f t="shared" si="22800"/>
        <v>0</v>
      </c>
      <c r="X1186" s="113">
        <f t="shared" si="22800"/>
        <v>0</v>
      </c>
      <c r="Y1186" s="113">
        <f t="shared" ref="Y1186:AG1186" si="22801">Y1184/$F1184</f>
        <v>0</v>
      </c>
      <c r="Z1186" s="113">
        <f t="shared" si="22801"/>
        <v>0</v>
      </c>
      <c r="AA1186" s="113">
        <f t="shared" si="22801"/>
        <v>0</v>
      </c>
      <c r="AB1186" s="113">
        <f t="shared" si="22801"/>
        <v>0</v>
      </c>
      <c r="AC1186" s="113">
        <f t="shared" si="22801"/>
        <v>0</v>
      </c>
      <c r="AD1186" s="113">
        <f t="shared" si="22801"/>
        <v>0</v>
      </c>
      <c r="AE1186" s="113">
        <f t="shared" si="22801"/>
        <v>0</v>
      </c>
      <c r="AF1186" s="113">
        <f t="shared" si="22801"/>
        <v>0</v>
      </c>
      <c r="AG1186" s="113">
        <f t="shared" si="22801"/>
        <v>0</v>
      </c>
      <c r="AH1186" s="113">
        <f t="shared" ref="AH1186:AK1186" si="22802">AH1184/$F1184</f>
        <v>0</v>
      </c>
      <c r="AI1186" s="113">
        <f t="shared" si="22802"/>
        <v>0</v>
      </c>
      <c r="AJ1186" s="113">
        <f t="shared" si="22802"/>
        <v>0</v>
      </c>
      <c r="AK1186" s="113">
        <f t="shared" si="22802"/>
        <v>0</v>
      </c>
      <c r="AL1186" s="113">
        <f t="shared" ref="AL1186:AT1186" si="22803">AL1184/$F1184</f>
        <v>0</v>
      </c>
      <c r="AM1186" s="113">
        <f t="shared" si="22803"/>
        <v>0</v>
      </c>
      <c r="AN1186" s="113">
        <f t="shared" si="22803"/>
        <v>0</v>
      </c>
      <c r="AO1186" s="113">
        <f t="shared" si="22803"/>
        <v>0</v>
      </c>
      <c r="AP1186" s="113">
        <f t="shared" si="22803"/>
        <v>0</v>
      </c>
      <c r="AQ1186" s="113">
        <f t="shared" si="22803"/>
        <v>0</v>
      </c>
      <c r="AR1186" s="113">
        <f t="shared" si="22803"/>
        <v>0</v>
      </c>
      <c r="AS1186" s="113">
        <f t="shared" si="22803"/>
        <v>0</v>
      </c>
      <c r="AT1186" s="113">
        <f t="shared" si="22803"/>
        <v>7.1428563657213479E-2</v>
      </c>
      <c r="AU1186" s="113">
        <f t="shared" ref="AU1186:AX1186" si="22804">AU1184/$F1184</f>
        <v>7.1428563657213479E-2</v>
      </c>
      <c r="AV1186" s="113">
        <f t="shared" si="22804"/>
        <v>7.1428563657213479E-2</v>
      </c>
      <c r="AW1186" s="113">
        <f t="shared" si="22804"/>
        <v>7.1428563657213479E-2</v>
      </c>
      <c r="AX1186" s="113">
        <f t="shared" si="22804"/>
        <v>7.1428563657213479E-2</v>
      </c>
      <c r="AY1186" s="113">
        <f t="shared" ref="AY1186:BC1186" si="22805">AY1184/$F1184</f>
        <v>7.1428563657213479E-2</v>
      </c>
      <c r="AZ1186" s="113">
        <f t="shared" si="22805"/>
        <v>7.1428563657213479E-2</v>
      </c>
      <c r="BA1186" s="113">
        <f t="shared" si="22805"/>
        <v>7.1428563657213479E-2</v>
      </c>
      <c r="BB1186" s="113">
        <f t="shared" si="22805"/>
        <v>7.1428563657213479E-2</v>
      </c>
      <c r="BC1186" s="113">
        <f t="shared" si="22805"/>
        <v>7.1428563657213479E-2</v>
      </c>
      <c r="BD1186" s="113">
        <f t="shared" ref="BD1186:BG1186" si="22806">BD1184/$F1184</f>
        <v>7.1428563657213479E-2</v>
      </c>
      <c r="BE1186" s="113">
        <f t="shared" si="22806"/>
        <v>7.1428618056719101E-2</v>
      </c>
      <c r="BF1186" s="113">
        <f t="shared" si="22806"/>
        <v>7.1428618056719101E-2</v>
      </c>
      <c r="BG1186" s="113">
        <f t="shared" si="22806"/>
        <v>7.1428563657213479E-2</v>
      </c>
      <c r="BH1186" s="113">
        <f t="shared" ref="BH1186:BK1186" si="22807">BH1184/$F1184</f>
        <v>0</v>
      </c>
      <c r="BI1186" s="113">
        <f t="shared" si="22807"/>
        <v>0</v>
      </c>
      <c r="BJ1186" s="113">
        <f t="shared" si="22807"/>
        <v>0</v>
      </c>
      <c r="BK1186" s="113">
        <f t="shared" si="22807"/>
        <v>0</v>
      </c>
      <c r="BL1186" s="113">
        <f t="shared" ref="BL1186:BP1186" si="22808">BL1184/$F1184</f>
        <v>0</v>
      </c>
      <c r="BM1186" s="113">
        <f t="shared" si="22808"/>
        <v>0</v>
      </c>
      <c r="BN1186" s="113">
        <f t="shared" si="22808"/>
        <v>0</v>
      </c>
      <c r="BO1186" s="113">
        <f t="shared" si="22808"/>
        <v>0</v>
      </c>
      <c r="BP1186" s="113">
        <f t="shared" si="22808"/>
        <v>0</v>
      </c>
      <c r="BQ1186" s="113">
        <f t="shared" ref="BQ1186:BT1186" si="22809">BQ1184/$F1184</f>
        <v>0</v>
      </c>
      <c r="BR1186" s="113">
        <f t="shared" si="22809"/>
        <v>0</v>
      </c>
      <c r="BS1186" s="113">
        <f t="shared" si="22809"/>
        <v>0</v>
      </c>
      <c r="BT1186" s="113">
        <f t="shared" si="22809"/>
        <v>0</v>
      </c>
      <c r="BU1186" s="113">
        <f t="shared" ref="BU1186:BX1186" si="22810">BU1184/$F1184</f>
        <v>0</v>
      </c>
      <c r="BV1186" s="113">
        <f t="shared" si="22810"/>
        <v>0</v>
      </c>
      <c r="BW1186" s="113">
        <f t="shared" si="22810"/>
        <v>0</v>
      </c>
      <c r="BX1186" s="113">
        <f t="shared" si="22810"/>
        <v>0</v>
      </c>
      <c r="BY1186" s="113">
        <f t="shared" ref="BY1186:CC1186" si="22811">BY1184/$F1184</f>
        <v>0</v>
      </c>
      <c r="BZ1186" s="113">
        <f t="shared" si="22811"/>
        <v>0</v>
      </c>
      <c r="CA1186" s="113">
        <f t="shared" si="22811"/>
        <v>0</v>
      </c>
      <c r="CB1186" s="113">
        <f t="shared" si="22811"/>
        <v>0</v>
      </c>
      <c r="CC1186" s="113">
        <f t="shared" si="22811"/>
        <v>0</v>
      </c>
      <c r="CD1186" s="113">
        <f t="shared" ref="CD1186:CG1186" si="22812">CD1184/$F1184</f>
        <v>0</v>
      </c>
      <c r="CE1186" s="113"/>
      <c r="CF1186" s="113">
        <f t="shared" si="22812"/>
        <v>0</v>
      </c>
      <c r="CG1186" s="113">
        <f t="shared" si="22812"/>
        <v>0</v>
      </c>
      <c r="CH1186" s="114">
        <f>IF(C1184="","",100%-SUM(G1186:CG1186))</f>
        <v>0</v>
      </c>
      <c r="CI1186" s="115">
        <f>IF(C1184="","",SUM(G1186:CG1186))</f>
        <v>1</v>
      </c>
      <c r="CJ1186" s="67" t="b">
        <f>IF(C1184="","",SUM(G1186:CG1186)=CI1186)</f>
        <v>1</v>
      </c>
    </row>
    <row r="1187" spans="1:88" s="5" customFormat="1" ht="15" customHeight="1" x14ac:dyDescent="0.3">
      <c r="A1187" s="171" t="s">
        <v>831</v>
      </c>
      <c r="B1187" s="155" t="s">
        <v>832</v>
      </c>
      <c r="C1187" s="168" t="s">
        <v>17</v>
      </c>
      <c r="D1187" s="158">
        <v>370</v>
      </c>
      <c r="E1187" s="161">
        <v>49887</v>
      </c>
      <c r="F1187" s="164">
        <f t="shared" si="22560"/>
        <v>18458190</v>
      </c>
      <c r="G1187" s="108">
        <v>0</v>
      </c>
      <c r="H1187" s="108"/>
      <c r="I1187" s="108"/>
      <c r="J1187" s="108"/>
      <c r="K1187" s="108"/>
      <c r="L1187" s="108"/>
      <c r="M1187" s="108"/>
      <c r="N1187" s="108"/>
      <c r="O1187" s="108"/>
      <c r="P1187" s="108"/>
      <c r="Q1187" s="108"/>
      <c r="R1187" s="108"/>
      <c r="S1187" s="108"/>
      <c r="T1187" s="108"/>
      <c r="U1187" s="108"/>
      <c r="V1187" s="108"/>
      <c r="W1187" s="108"/>
      <c r="X1187" s="108"/>
      <c r="Y1187" s="108"/>
      <c r="Z1187" s="108"/>
      <c r="AA1187" s="108"/>
      <c r="AB1187" s="108"/>
      <c r="AC1187" s="108"/>
      <c r="AD1187" s="108"/>
      <c r="AE1187" s="108"/>
      <c r="AF1187" s="108"/>
      <c r="AG1187" s="108"/>
      <c r="AH1187" s="108"/>
      <c r="AI1187" s="108"/>
      <c r="AJ1187" s="108"/>
      <c r="AK1187" s="108"/>
      <c r="AL1187" s="108"/>
      <c r="AM1187" s="108"/>
      <c r="AN1187" s="108"/>
      <c r="AO1187" s="108"/>
      <c r="AP1187" s="108"/>
      <c r="AQ1187" s="108"/>
      <c r="AR1187" s="108"/>
      <c r="AS1187" s="108"/>
      <c r="AT1187" s="108">
        <f>ROUND($F1187/14,0)</f>
        <v>1318442</v>
      </c>
      <c r="AU1187" s="108">
        <f>ROUNDUP($F1187/14,0)</f>
        <v>1318443</v>
      </c>
      <c r="AV1187" s="108">
        <f>ROUNDUP($F1187/14,0)</f>
        <v>1318443</v>
      </c>
      <c r="AW1187" s="108">
        <f t="shared" ref="AW1187:BG1187" si="22813">ROUND($F1187/14,0)</f>
        <v>1318442</v>
      </c>
      <c r="AX1187" s="108">
        <f t="shared" si="22813"/>
        <v>1318442</v>
      </c>
      <c r="AY1187" s="108">
        <f t="shared" si="22813"/>
        <v>1318442</v>
      </c>
      <c r="AZ1187" s="108">
        <f t="shared" si="22813"/>
        <v>1318442</v>
      </c>
      <c r="BA1187" s="108">
        <f t="shared" si="22813"/>
        <v>1318442</v>
      </c>
      <c r="BB1187" s="108">
        <f t="shared" si="22813"/>
        <v>1318442</v>
      </c>
      <c r="BC1187" s="108">
        <f t="shared" si="22813"/>
        <v>1318442</v>
      </c>
      <c r="BD1187" s="108">
        <f t="shared" si="22813"/>
        <v>1318442</v>
      </c>
      <c r="BE1187" s="108">
        <f t="shared" si="22813"/>
        <v>1318442</v>
      </c>
      <c r="BF1187" s="108">
        <f t="shared" si="22813"/>
        <v>1318442</v>
      </c>
      <c r="BG1187" s="108">
        <f t="shared" si="22813"/>
        <v>1318442</v>
      </c>
      <c r="BH1187" s="108"/>
      <c r="BI1187" s="108"/>
      <c r="BJ1187" s="108"/>
      <c r="BK1187" s="108"/>
      <c r="BL1187" s="108"/>
      <c r="BM1187" s="108"/>
      <c r="BN1187" s="108"/>
      <c r="BO1187" s="108"/>
      <c r="BP1187" s="108"/>
      <c r="BQ1187" s="108"/>
      <c r="BR1187" s="108"/>
      <c r="BS1187" s="108"/>
      <c r="BT1187" s="108"/>
      <c r="BU1187" s="108"/>
      <c r="BV1187" s="108"/>
      <c r="BW1187" s="108"/>
      <c r="BX1187" s="108"/>
      <c r="BY1187" s="108"/>
      <c r="BZ1187" s="108"/>
      <c r="CA1187" s="108"/>
      <c r="CB1187" s="108"/>
      <c r="CC1187" s="108"/>
      <c r="CD1187" s="108"/>
      <c r="CE1187" s="108"/>
      <c r="CF1187" s="108"/>
      <c r="CG1187" s="108"/>
      <c r="CH1187" s="109">
        <f>IF(C1187="","",F1187-SUM(G1187:CG1187))</f>
        <v>0</v>
      </c>
      <c r="CI1187" s="107">
        <f>IF(C1187="","",SUM(G1187:CG1187))</f>
        <v>18458190</v>
      </c>
      <c r="CJ1187" s="67" t="b">
        <f>IF(C1187="","",F1187=CI1187)</f>
        <v>1</v>
      </c>
    </row>
    <row r="1188" spans="1:88" s="5" customFormat="1" ht="15" customHeight="1" x14ac:dyDescent="0.3">
      <c r="A1188" s="172"/>
      <c r="B1188" s="156"/>
      <c r="C1188" s="169"/>
      <c r="D1188" s="159"/>
      <c r="E1188" s="162"/>
      <c r="F1188" s="165"/>
      <c r="G1188" s="110">
        <v>0</v>
      </c>
      <c r="H1188" s="110"/>
      <c r="I1188" s="110"/>
      <c r="J1188" s="110"/>
      <c r="K1188" s="110"/>
      <c r="L1188" s="110"/>
      <c r="M1188" s="110"/>
      <c r="N1188" s="110"/>
      <c r="O1188" s="110"/>
      <c r="P1188" s="110"/>
      <c r="Q1188" s="110"/>
      <c r="R1188" s="110"/>
      <c r="S1188" s="110"/>
      <c r="T1188" s="110"/>
      <c r="U1188" s="110">
        <f t="shared" ref="U1188:X1188" si="22814">ROUND(U1187/$E1187,2)</f>
        <v>0</v>
      </c>
      <c r="V1188" s="110">
        <f t="shared" si="22814"/>
        <v>0</v>
      </c>
      <c r="W1188" s="110">
        <f t="shared" si="22814"/>
        <v>0</v>
      </c>
      <c r="X1188" s="110">
        <f t="shared" si="22814"/>
        <v>0</v>
      </c>
      <c r="Y1188" s="110">
        <f t="shared" ref="Y1188:AG1188" si="22815">ROUND(Y1187/$E1187,2)</f>
        <v>0</v>
      </c>
      <c r="Z1188" s="110">
        <f t="shared" si="22815"/>
        <v>0</v>
      </c>
      <c r="AA1188" s="110">
        <f t="shared" si="22815"/>
        <v>0</v>
      </c>
      <c r="AB1188" s="110">
        <f t="shared" si="22815"/>
        <v>0</v>
      </c>
      <c r="AC1188" s="110">
        <f t="shared" si="22815"/>
        <v>0</v>
      </c>
      <c r="AD1188" s="110">
        <f t="shared" si="22815"/>
        <v>0</v>
      </c>
      <c r="AE1188" s="110">
        <f t="shared" si="22815"/>
        <v>0</v>
      </c>
      <c r="AF1188" s="110">
        <f t="shared" si="22815"/>
        <v>0</v>
      </c>
      <c r="AG1188" s="110">
        <f t="shared" si="22815"/>
        <v>0</v>
      </c>
      <c r="AH1188" s="110">
        <f t="shared" ref="AH1188:AK1188" si="22816">ROUND(AH1187/$E1187,2)</f>
        <v>0</v>
      </c>
      <c r="AI1188" s="110">
        <f t="shared" si="22816"/>
        <v>0</v>
      </c>
      <c r="AJ1188" s="110">
        <f t="shared" si="22816"/>
        <v>0</v>
      </c>
      <c r="AK1188" s="110">
        <f t="shared" si="22816"/>
        <v>0</v>
      </c>
      <c r="AL1188" s="110">
        <f t="shared" ref="AL1188:AT1188" si="22817">ROUND(AL1187/$E1187,2)</f>
        <v>0</v>
      </c>
      <c r="AM1188" s="110">
        <f t="shared" si="22817"/>
        <v>0</v>
      </c>
      <c r="AN1188" s="110">
        <f t="shared" si="22817"/>
        <v>0</v>
      </c>
      <c r="AO1188" s="110">
        <f t="shared" si="22817"/>
        <v>0</v>
      </c>
      <c r="AP1188" s="110">
        <f t="shared" si="22817"/>
        <v>0</v>
      </c>
      <c r="AQ1188" s="110">
        <f t="shared" si="22817"/>
        <v>0</v>
      </c>
      <c r="AR1188" s="110">
        <f t="shared" si="22817"/>
        <v>0</v>
      </c>
      <c r="AS1188" s="110">
        <f t="shared" si="22817"/>
        <v>0</v>
      </c>
      <c r="AT1188" s="110">
        <f t="shared" si="22817"/>
        <v>26.43</v>
      </c>
      <c r="AU1188" s="110">
        <f t="shared" ref="AU1188:AX1188" si="22818">ROUND(AU1187/$E1187,2)</f>
        <v>26.43</v>
      </c>
      <c r="AV1188" s="110">
        <f t="shared" si="22818"/>
        <v>26.43</v>
      </c>
      <c r="AW1188" s="110">
        <f t="shared" si="22818"/>
        <v>26.43</v>
      </c>
      <c r="AX1188" s="110">
        <f t="shared" si="22818"/>
        <v>26.43</v>
      </c>
      <c r="AY1188" s="110">
        <f t="shared" ref="AY1188:BC1188" si="22819">ROUND(AY1187/$E1187,2)</f>
        <v>26.43</v>
      </c>
      <c r="AZ1188" s="110">
        <f t="shared" si="22819"/>
        <v>26.43</v>
      </c>
      <c r="BA1188" s="110">
        <f t="shared" si="22819"/>
        <v>26.43</v>
      </c>
      <c r="BB1188" s="110">
        <f t="shared" si="22819"/>
        <v>26.43</v>
      </c>
      <c r="BC1188" s="110">
        <f t="shared" si="22819"/>
        <v>26.43</v>
      </c>
      <c r="BD1188" s="110">
        <f t="shared" ref="BD1188:BG1188" si="22820">ROUND(BD1187/$E1187,2)</f>
        <v>26.43</v>
      </c>
      <c r="BE1188" s="110">
        <f>ROUNDDOWN(BE1187/$E1187,2)</f>
        <v>26.42</v>
      </c>
      <c r="BF1188" s="110">
        <f>ROUNDDOWN(BF1187/$E1187,2)</f>
        <v>26.42</v>
      </c>
      <c r="BG1188" s="110">
        <f t="shared" si="22820"/>
        <v>26.43</v>
      </c>
      <c r="BH1188" s="110">
        <f t="shared" ref="BH1188:BK1188" si="22821">ROUND(BH1187/$E1187,2)</f>
        <v>0</v>
      </c>
      <c r="BI1188" s="110">
        <f t="shared" si="22821"/>
        <v>0</v>
      </c>
      <c r="BJ1188" s="110">
        <f t="shared" si="22821"/>
        <v>0</v>
      </c>
      <c r="BK1188" s="110">
        <f t="shared" si="22821"/>
        <v>0</v>
      </c>
      <c r="BL1188" s="110">
        <f t="shared" ref="BL1188:BP1188" si="22822">ROUND(BL1187/$E1187,2)</f>
        <v>0</v>
      </c>
      <c r="BM1188" s="110">
        <f t="shared" si="22822"/>
        <v>0</v>
      </c>
      <c r="BN1188" s="110">
        <f t="shared" si="22822"/>
        <v>0</v>
      </c>
      <c r="BO1188" s="110">
        <f t="shared" si="22822"/>
        <v>0</v>
      </c>
      <c r="BP1188" s="110">
        <f t="shared" si="22822"/>
        <v>0</v>
      </c>
      <c r="BQ1188" s="110">
        <f t="shared" ref="BQ1188:BT1188" si="22823">ROUND(BQ1187/$E1187,2)</f>
        <v>0</v>
      </c>
      <c r="BR1188" s="110">
        <f t="shared" si="22823"/>
        <v>0</v>
      </c>
      <c r="BS1188" s="110">
        <f t="shared" si="22823"/>
        <v>0</v>
      </c>
      <c r="BT1188" s="110">
        <f t="shared" si="22823"/>
        <v>0</v>
      </c>
      <c r="BU1188" s="110">
        <f t="shared" ref="BU1188:BX1188" si="22824">ROUND(BU1187/$E1187,2)</f>
        <v>0</v>
      </c>
      <c r="BV1188" s="110">
        <f t="shared" si="22824"/>
        <v>0</v>
      </c>
      <c r="BW1188" s="110">
        <f t="shared" si="22824"/>
        <v>0</v>
      </c>
      <c r="BX1188" s="110">
        <f t="shared" si="22824"/>
        <v>0</v>
      </c>
      <c r="BY1188" s="110">
        <f t="shared" ref="BY1188:CC1188" si="22825">ROUND(BY1187/$E1187,2)</f>
        <v>0</v>
      </c>
      <c r="BZ1188" s="110">
        <f t="shared" si="22825"/>
        <v>0</v>
      </c>
      <c r="CA1188" s="110">
        <f t="shared" si="22825"/>
        <v>0</v>
      </c>
      <c r="CB1188" s="110">
        <f t="shared" si="22825"/>
        <v>0</v>
      </c>
      <c r="CC1188" s="110">
        <f t="shared" si="22825"/>
        <v>0</v>
      </c>
      <c r="CD1188" s="110">
        <f t="shared" ref="CD1188:CG1188" si="22826">ROUND(CD1187/$E1187,2)</f>
        <v>0</v>
      </c>
      <c r="CE1188" s="110"/>
      <c r="CF1188" s="110">
        <f t="shared" si="22826"/>
        <v>0</v>
      </c>
      <c r="CG1188" s="110">
        <f t="shared" si="22826"/>
        <v>0</v>
      </c>
      <c r="CH1188" s="111">
        <f>IF(C1187="","",D1187-SUM(G1188:CG1188))</f>
        <v>-5.6843418860808015E-14</v>
      </c>
      <c r="CI1188" s="112">
        <f>IF(C1187="","",SUM(G1188:CG1188))</f>
        <v>370.00000000000006</v>
      </c>
      <c r="CJ1188" s="67" t="b">
        <f>IF(C1187="","",D1187=CI1188)</f>
        <v>1</v>
      </c>
    </row>
    <row r="1189" spans="1:88" s="5" customFormat="1" ht="15" customHeight="1" x14ac:dyDescent="0.3">
      <c r="A1189" s="173"/>
      <c r="B1189" s="157"/>
      <c r="C1189" s="170"/>
      <c r="D1189" s="160"/>
      <c r="E1189" s="163"/>
      <c r="F1189" s="166"/>
      <c r="G1189" s="113">
        <v>0</v>
      </c>
      <c r="H1189" s="113"/>
      <c r="I1189" s="113"/>
      <c r="J1189" s="113"/>
      <c r="K1189" s="113"/>
      <c r="L1189" s="113"/>
      <c r="M1189" s="113"/>
      <c r="N1189" s="113"/>
      <c r="O1189" s="113"/>
      <c r="P1189" s="113"/>
      <c r="Q1189" s="113"/>
      <c r="R1189" s="113"/>
      <c r="S1189" s="113"/>
      <c r="T1189" s="113"/>
      <c r="U1189" s="113">
        <f t="shared" ref="U1189:X1189" si="22827">U1187/$F1187</f>
        <v>0</v>
      </c>
      <c r="V1189" s="113">
        <f t="shared" si="22827"/>
        <v>0</v>
      </c>
      <c r="W1189" s="113">
        <f t="shared" si="22827"/>
        <v>0</v>
      </c>
      <c r="X1189" s="113">
        <f t="shared" si="22827"/>
        <v>0</v>
      </c>
      <c r="Y1189" s="113">
        <f t="shared" ref="Y1189:AG1189" si="22828">Y1187/$F1187</f>
        <v>0</v>
      </c>
      <c r="Z1189" s="113">
        <f t="shared" si="22828"/>
        <v>0</v>
      </c>
      <c r="AA1189" s="113">
        <f t="shared" si="22828"/>
        <v>0</v>
      </c>
      <c r="AB1189" s="113">
        <f t="shared" si="22828"/>
        <v>0</v>
      </c>
      <c r="AC1189" s="113">
        <f t="shared" si="22828"/>
        <v>0</v>
      </c>
      <c r="AD1189" s="113">
        <f t="shared" si="22828"/>
        <v>0</v>
      </c>
      <c r="AE1189" s="113">
        <f t="shared" si="22828"/>
        <v>0</v>
      </c>
      <c r="AF1189" s="113">
        <f t="shared" si="22828"/>
        <v>0</v>
      </c>
      <c r="AG1189" s="113">
        <f t="shared" si="22828"/>
        <v>0</v>
      </c>
      <c r="AH1189" s="113">
        <f t="shared" ref="AH1189:AK1189" si="22829">AH1187/$F1187</f>
        <v>0</v>
      </c>
      <c r="AI1189" s="113">
        <f t="shared" si="22829"/>
        <v>0</v>
      </c>
      <c r="AJ1189" s="113">
        <f t="shared" si="22829"/>
        <v>0</v>
      </c>
      <c r="AK1189" s="113">
        <f t="shared" si="22829"/>
        <v>0</v>
      </c>
      <c r="AL1189" s="113">
        <f t="shared" ref="AL1189:AT1189" si="22830">AL1187/$F1187</f>
        <v>0</v>
      </c>
      <c r="AM1189" s="113">
        <f t="shared" si="22830"/>
        <v>0</v>
      </c>
      <c r="AN1189" s="113">
        <f t="shared" si="22830"/>
        <v>0</v>
      </c>
      <c r="AO1189" s="113">
        <f t="shared" si="22830"/>
        <v>0</v>
      </c>
      <c r="AP1189" s="113">
        <f t="shared" si="22830"/>
        <v>0</v>
      </c>
      <c r="AQ1189" s="113">
        <f t="shared" si="22830"/>
        <v>0</v>
      </c>
      <c r="AR1189" s="113">
        <f t="shared" si="22830"/>
        <v>0</v>
      </c>
      <c r="AS1189" s="113">
        <f t="shared" si="22830"/>
        <v>0</v>
      </c>
      <c r="AT1189" s="113">
        <f t="shared" si="22830"/>
        <v>7.1428563689072438E-2</v>
      </c>
      <c r="AU1189" s="113">
        <f t="shared" ref="AU1189:AX1189" si="22831">AU1187/$F1187</f>
        <v>7.1428617865565369E-2</v>
      </c>
      <c r="AV1189" s="113">
        <f t="shared" si="22831"/>
        <v>7.1428617865565369E-2</v>
      </c>
      <c r="AW1189" s="113">
        <f t="shared" si="22831"/>
        <v>7.1428563689072438E-2</v>
      </c>
      <c r="AX1189" s="113">
        <f t="shared" si="22831"/>
        <v>7.1428563689072438E-2</v>
      </c>
      <c r="AY1189" s="113">
        <f t="shared" ref="AY1189:BC1189" si="22832">AY1187/$F1187</f>
        <v>7.1428563689072438E-2</v>
      </c>
      <c r="AZ1189" s="113">
        <f t="shared" si="22832"/>
        <v>7.1428563689072438E-2</v>
      </c>
      <c r="BA1189" s="113">
        <f t="shared" si="22832"/>
        <v>7.1428563689072438E-2</v>
      </c>
      <c r="BB1189" s="113">
        <f t="shared" si="22832"/>
        <v>7.1428563689072438E-2</v>
      </c>
      <c r="BC1189" s="113">
        <f t="shared" si="22832"/>
        <v>7.1428563689072438E-2</v>
      </c>
      <c r="BD1189" s="113">
        <f t="shared" ref="BD1189:BG1189" si="22833">BD1187/$F1187</f>
        <v>7.1428563689072438E-2</v>
      </c>
      <c r="BE1189" s="113">
        <f t="shared" si="22833"/>
        <v>7.1428563689072438E-2</v>
      </c>
      <c r="BF1189" s="113">
        <f t="shared" si="22833"/>
        <v>7.1428563689072438E-2</v>
      </c>
      <c r="BG1189" s="113">
        <f t="shared" si="22833"/>
        <v>7.1428563689072438E-2</v>
      </c>
      <c r="BH1189" s="113">
        <f t="shared" ref="BH1189:BK1189" si="22834">BH1187/$F1187</f>
        <v>0</v>
      </c>
      <c r="BI1189" s="113">
        <f t="shared" si="22834"/>
        <v>0</v>
      </c>
      <c r="BJ1189" s="113">
        <f t="shared" si="22834"/>
        <v>0</v>
      </c>
      <c r="BK1189" s="113">
        <f t="shared" si="22834"/>
        <v>0</v>
      </c>
      <c r="BL1189" s="113">
        <f t="shared" ref="BL1189:BP1189" si="22835">BL1187/$F1187</f>
        <v>0</v>
      </c>
      <c r="BM1189" s="113">
        <f t="shared" si="22835"/>
        <v>0</v>
      </c>
      <c r="BN1189" s="113">
        <f t="shared" si="22835"/>
        <v>0</v>
      </c>
      <c r="BO1189" s="113">
        <f t="shared" si="22835"/>
        <v>0</v>
      </c>
      <c r="BP1189" s="113">
        <f t="shared" si="22835"/>
        <v>0</v>
      </c>
      <c r="BQ1189" s="113">
        <f t="shared" ref="BQ1189:BT1189" si="22836">BQ1187/$F1187</f>
        <v>0</v>
      </c>
      <c r="BR1189" s="113">
        <f t="shared" si="22836"/>
        <v>0</v>
      </c>
      <c r="BS1189" s="113">
        <f t="shared" si="22836"/>
        <v>0</v>
      </c>
      <c r="BT1189" s="113">
        <f t="shared" si="22836"/>
        <v>0</v>
      </c>
      <c r="BU1189" s="113">
        <f t="shared" ref="BU1189:BX1189" si="22837">BU1187/$F1187</f>
        <v>0</v>
      </c>
      <c r="BV1189" s="113">
        <f t="shared" si="22837"/>
        <v>0</v>
      </c>
      <c r="BW1189" s="113">
        <f t="shared" si="22837"/>
        <v>0</v>
      </c>
      <c r="BX1189" s="113">
        <f t="shared" si="22837"/>
        <v>0</v>
      </c>
      <c r="BY1189" s="113">
        <f t="shared" ref="BY1189:CC1189" si="22838">BY1187/$F1187</f>
        <v>0</v>
      </c>
      <c r="BZ1189" s="113">
        <f t="shared" si="22838"/>
        <v>0</v>
      </c>
      <c r="CA1189" s="113">
        <f t="shared" si="22838"/>
        <v>0</v>
      </c>
      <c r="CB1189" s="113">
        <f t="shared" si="22838"/>
        <v>0</v>
      </c>
      <c r="CC1189" s="113">
        <f t="shared" si="22838"/>
        <v>0</v>
      </c>
      <c r="CD1189" s="113">
        <f t="shared" ref="CD1189:CG1189" si="22839">CD1187/$F1187</f>
        <v>0</v>
      </c>
      <c r="CE1189" s="113"/>
      <c r="CF1189" s="113">
        <f t="shared" si="22839"/>
        <v>0</v>
      </c>
      <c r="CG1189" s="113">
        <f t="shared" si="22839"/>
        <v>0</v>
      </c>
      <c r="CH1189" s="114">
        <f>IF(C1187="","",100%-SUM(G1189:CG1189))</f>
        <v>-2.2204460492503131E-16</v>
      </c>
      <c r="CI1189" s="115">
        <f>IF(C1187="","",SUM(G1189:CG1189))</f>
        <v>1.0000000000000002</v>
      </c>
      <c r="CJ1189" s="67" t="b">
        <f>IF(C1187="","",SUM(G1189:CG1189)=CI1189)</f>
        <v>1</v>
      </c>
    </row>
    <row r="1190" spans="1:88" s="5" customFormat="1" ht="15" customHeight="1" x14ac:dyDescent="0.3">
      <c r="A1190" s="171" t="s">
        <v>833</v>
      </c>
      <c r="B1190" s="155" t="s">
        <v>834</v>
      </c>
      <c r="C1190" s="168" t="s">
        <v>163</v>
      </c>
      <c r="D1190" s="158">
        <v>15</v>
      </c>
      <c r="E1190" s="161">
        <v>2333558</v>
      </c>
      <c r="F1190" s="164">
        <f t="shared" si="22560"/>
        <v>35003370</v>
      </c>
      <c r="G1190" s="108">
        <v>0</v>
      </c>
      <c r="H1190" s="108"/>
      <c r="I1190" s="108"/>
      <c r="J1190" s="108"/>
      <c r="K1190" s="108"/>
      <c r="L1190" s="108"/>
      <c r="M1190" s="108"/>
      <c r="N1190" s="108"/>
      <c r="O1190" s="108"/>
      <c r="P1190" s="108"/>
      <c r="Q1190" s="108"/>
      <c r="R1190" s="108"/>
      <c r="S1190" s="108"/>
      <c r="T1190" s="108"/>
      <c r="U1190" s="108"/>
      <c r="V1190" s="108"/>
      <c r="W1190" s="108"/>
      <c r="X1190" s="108"/>
      <c r="Y1190" s="108"/>
      <c r="Z1190" s="108"/>
      <c r="AA1190" s="108"/>
      <c r="AB1190" s="108"/>
      <c r="AC1190" s="108"/>
      <c r="AD1190" s="108"/>
      <c r="AE1190" s="108"/>
      <c r="AF1190" s="108"/>
      <c r="AG1190" s="108"/>
      <c r="AH1190" s="108"/>
      <c r="AI1190" s="108"/>
      <c r="AJ1190" s="108"/>
      <c r="AK1190" s="108"/>
      <c r="AL1190" s="108"/>
      <c r="AM1190" s="108"/>
      <c r="AN1190" s="108"/>
      <c r="AO1190" s="108"/>
      <c r="AP1190" s="108"/>
      <c r="AQ1190" s="108"/>
      <c r="AR1190" s="108"/>
      <c r="AS1190" s="108"/>
      <c r="AT1190" s="108"/>
      <c r="AU1190" s="108"/>
      <c r="AV1190" s="108"/>
      <c r="AW1190" s="108"/>
      <c r="AX1190" s="108"/>
      <c r="AY1190" s="108"/>
      <c r="AZ1190" s="108"/>
      <c r="BA1190" s="108"/>
      <c r="BB1190" s="108"/>
      <c r="BC1190" s="108">
        <f>ROUND($F1190/14,0)</f>
        <v>2500241</v>
      </c>
      <c r="BD1190" s="108">
        <f>ROUND($F1190/14,0)</f>
        <v>2500241</v>
      </c>
      <c r="BE1190" s="108">
        <f t="shared" ref="BE1190:BP1190" si="22840">ROUND($F1190/14,0)</f>
        <v>2500241</v>
      </c>
      <c r="BF1190" s="108">
        <f t="shared" si="22840"/>
        <v>2500241</v>
      </c>
      <c r="BG1190" s="108">
        <f t="shared" si="22840"/>
        <v>2500241</v>
      </c>
      <c r="BH1190" s="108">
        <f t="shared" si="22840"/>
        <v>2500241</v>
      </c>
      <c r="BI1190" s="108">
        <f t="shared" si="22840"/>
        <v>2500241</v>
      </c>
      <c r="BJ1190" s="108">
        <f t="shared" si="22840"/>
        <v>2500241</v>
      </c>
      <c r="BK1190" s="108">
        <f t="shared" si="22840"/>
        <v>2500241</v>
      </c>
      <c r="BL1190" s="108">
        <f>ROUNDDOWN($F1190/14,0)</f>
        <v>2500240</v>
      </c>
      <c r="BM1190" s="108">
        <f>ROUNDDOWN($F1190/14,0)</f>
        <v>2500240</v>
      </c>
      <c r="BN1190" s="108">
        <f>ROUNDDOWN($F1190/14,0)</f>
        <v>2500240</v>
      </c>
      <c r="BO1190" s="108">
        <f>ROUNDDOWN($F1190/14,0)</f>
        <v>2500240</v>
      </c>
      <c r="BP1190" s="108">
        <f t="shared" si="22840"/>
        <v>2500241</v>
      </c>
      <c r="BQ1190" s="108"/>
      <c r="BR1190" s="108"/>
      <c r="BS1190" s="108"/>
      <c r="BT1190" s="108"/>
      <c r="BU1190" s="108"/>
      <c r="BV1190" s="108"/>
      <c r="BW1190" s="108"/>
      <c r="BX1190" s="108"/>
      <c r="BY1190" s="108"/>
      <c r="BZ1190" s="108"/>
      <c r="CA1190" s="108"/>
      <c r="CB1190" s="108"/>
      <c r="CC1190" s="108"/>
      <c r="CD1190" s="108"/>
      <c r="CE1190" s="108"/>
      <c r="CF1190" s="108"/>
      <c r="CG1190" s="108"/>
      <c r="CH1190" s="109">
        <f>IF(C1190="","",F1190-SUM(G1190:CG1190))</f>
        <v>0</v>
      </c>
      <c r="CI1190" s="107">
        <f>IF(C1190="","",SUM(G1190:CG1190))</f>
        <v>35003370</v>
      </c>
      <c r="CJ1190" s="67" t="b">
        <f>IF(C1190="","",F1190=CI1190)</f>
        <v>1</v>
      </c>
    </row>
    <row r="1191" spans="1:88" s="5" customFormat="1" ht="15" customHeight="1" x14ac:dyDescent="0.3">
      <c r="A1191" s="172"/>
      <c r="B1191" s="156"/>
      <c r="C1191" s="169"/>
      <c r="D1191" s="159"/>
      <c r="E1191" s="162"/>
      <c r="F1191" s="165"/>
      <c r="G1191" s="110">
        <v>0</v>
      </c>
      <c r="H1191" s="110"/>
      <c r="I1191" s="110"/>
      <c r="J1191" s="110"/>
      <c r="K1191" s="110"/>
      <c r="L1191" s="110"/>
      <c r="M1191" s="110"/>
      <c r="N1191" s="110"/>
      <c r="O1191" s="110"/>
      <c r="P1191" s="110"/>
      <c r="Q1191" s="110"/>
      <c r="R1191" s="110"/>
      <c r="S1191" s="110"/>
      <c r="T1191" s="110"/>
      <c r="U1191" s="110">
        <f t="shared" ref="U1191:X1191" si="22841">ROUND(U1190/$E1190,2)</f>
        <v>0</v>
      </c>
      <c r="V1191" s="110">
        <f t="shared" si="22841"/>
        <v>0</v>
      </c>
      <c r="W1191" s="110">
        <f t="shared" si="22841"/>
        <v>0</v>
      </c>
      <c r="X1191" s="110">
        <f t="shared" si="22841"/>
        <v>0</v>
      </c>
      <c r="Y1191" s="110">
        <f t="shared" ref="Y1191:AG1191" si="22842">ROUND(Y1190/$E1190,2)</f>
        <v>0</v>
      </c>
      <c r="Z1191" s="110">
        <f t="shared" si="22842"/>
        <v>0</v>
      </c>
      <c r="AA1191" s="110">
        <f t="shared" si="22842"/>
        <v>0</v>
      </c>
      <c r="AB1191" s="110">
        <f t="shared" si="22842"/>
        <v>0</v>
      </c>
      <c r="AC1191" s="110">
        <f t="shared" si="22842"/>
        <v>0</v>
      </c>
      <c r="AD1191" s="110">
        <f t="shared" si="22842"/>
        <v>0</v>
      </c>
      <c r="AE1191" s="110">
        <f t="shared" si="22842"/>
        <v>0</v>
      </c>
      <c r="AF1191" s="110">
        <f t="shared" si="22842"/>
        <v>0</v>
      </c>
      <c r="AG1191" s="110">
        <f t="shared" si="22842"/>
        <v>0</v>
      </c>
      <c r="AH1191" s="110">
        <f t="shared" ref="AH1191:AK1191" si="22843">ROUND(AH1190/$E1190,2)</f>
        <v>0</v>
      </c>
      <c r="AI1191" s="110">
        <f t="shared" si="22843"/>
        <v>0</v>
      </c>
      <c r="AJ1191" s="110">
        <f t="shared" si="22843"/>
        <v>0</v>
      </c>
      <c r="AK1191" s="110">
        <f t="shared" si="22843"/>
        <v>0</v>
      </c>
      <c r="AL1191" s="110">
        <f t="shared" ref="AL1191:AT1191" si="22844">ROUND(AL1190/$E1190,2)</f>
        <v>0</v>
      </c>
      <c r="AM1191" s="110">
        <f t="shared" si="22844"/>
        <v>0</v>
      </c>
      <c r="AN1191" s="110">
        <f t="shared" si="22844"/>
        <v>0</v>
      </c>
      <c r="AO1191" s="110">
        <f t="shared" si="22844"/>
        <v>0</v>
      </c>
      <c r="AP1191" s="110">
        <f t="shared" si="22844"/>
        <v>0</v>
      </c>
      <c r="AQ1191" s="110">
        <f t="shared" si="22844"/>
        <v>0</v>
      </c>
      <c r="AR1191" s="110">
        <f t="shared" si="22844"/>
        <v>0</v>
      </c>
      <c r="AS1191" s="110">
        <f t="shared" si="22844"/>
        <v>0</v>
      </c>
      <c r="AT1191" s="110">
        <f t="shared" si="22844"/>
        <v>0</v>
      </c>
      <c r="AU1191" s="110">
        <f t="shared" ref="AU1191:AX1191" si="22845">ROUND(AU1190/$E1190,2)</f>
        <v>0</v>
      </c>
      <c r="AV1191" s="110">
        <f t="shared" si="22845"/>
        <v>0</v>
      </c>
      <c r="AW1191" s="110">
        <f t="shared" si="22845"/>
        <v>0</v>
      </c>
      <c r="AX1191" s="110">
        <f t="shared" si="22845"/>
        <v>0</v>
      </c>
      <c r="AY1191" s="110">
        <f t="shared" ref="AY1191:BC1191" si="22846">ROUND(AY1190/$E1190,2)</f>
        <v>0</v>
      </c>
      <c r="AZ1191" s="110">
        <f t="shared" si="22846"/>
        <v>0</v>
      </c>
      <c r="BA1191" s="110">
        <f t="shared" si="22846"/>
        <v>0</v>
      </c>
      <c r="BB1191" s="110">
        <f t="shared" si="22846"/>
        <v>0</v>
      </c>
      <c r="BC1191" s="110">
        <f t="shared" si="22846"/>
        <v>1.07</v>
      </c>
      <c r="BD1191" s="110">
        <f t="shared" ref="BD1191:BG1191" si="22847">ROUND(BD1190/$E1190,2)</f>
        <v>1.07</v>
      </c>
      <c r="BE1191" s="110">
        <f t="shared" si="22847"/>
        <v>1.07</v>
      </c>
      <c r="BF1191" s="110">
        <f t="shared" si="22847"/>
        <v>1.07</v>
      </c>
      <c r="BG1191" s="110">
        <f t="shared" si="22847"/>
        <v>1.07</v>
      </c>
      <c r="BH1191" s="110">
        <f t="shared" ref="BH1191:BK1191" si="22848">ROUND(BH1190/$E1190,2)</f>
        <v>1.07</v>
      </c>
      <c r="BI1191" s="110">
        <f t="shared" si="22848"/>
        <v>1.07</v>
      </c>
      <c r="BJ1191" s="110">
        <f t="shared" si="22848"/>
        <v>1.07</v>
      </c>
      <c r="BK1191" s="110">
        <f t="shared" si="22848"/>
        <v>1.07</v>
      </c>
      <c r="BL1191" s="110">
        <f t="shared" ref="BL1191:BP1191" si="22849">ROUND(BL1190/$E1190,2)</f>
        <v>1.07</v>
      </c>
      <c r="BM1191" s="110">
        <f t="shared" si="22849"/>
        <v>1.07</v>
      </c>
      <c r="BN1191" s="110">
        <f t="shared" ref="BN1191:BO1191" si="22850">ROUNDUP(BN1190/$E1190,2)</f>
        <v>1.08</v>
      </c>
      <c r="BO1191" s="110">
        <f t="shared" si="22850"/>
        <v>1.08</v>
      </c>
      <c r="BP1191" s="110">
        <f t="shared" si="22849"/>
        <v>1.07</v>
      </c>
      <c r="BQ1191" s="110">
        <f t="shared" ref="BQ1191:BT1191" si="22851">ROUND(BQ1190/$E1190,2)</f>
        <v>0</v>
      </c>
      <c r="BR1191" s="110">
        <f t="shared" si="22851"/>
        <v>0</v>
      </c>
      <c r="BS1191" s="110">
        <f t="shared" si="22851"/>
        <v>0</v>
      </c>
      <c r="BT1191" s="110">
        <f t="shared" si="22851"/>
        <v>0</v>
      </c>
      <c r="BU1191" s="110">
        <f t="shared" ref="BU1191:BX1191" si="22852">ROUND(BU1190/$E1190,2)</f>
        <v>0</v>
      </c>
      <c r="BV1191" s="110">
        <f t="shared" si="22852"/>
        <v>0</v>
      </c>
      <c r="BW1191" s="110">
        <f t="shared" si="22852"/>
        <v>0</v>
      </c>
      <c r="BX1191" s="110">
        <f t="shared" si="22852"/>
        <v>0</v>
      </c>
      <c r="BY1191" s="110">
        <f t="shared" ref="BY1191:CC1191" si="22853">ROUND(BY1190/$E1190,2)</f>
        <v>0</v>
      </c>
      <c r="BZ1191" s="110">
        <f t="shared" si="22853"/>
        <v>0</v>
      </c>
      <c r="CA1191" s="110">
        <f t="shared" si="22853"/>
        <v>0</v>
      </c>
      <c r="CB1191" s="110">
        <f t="shared" si="22853"/>
        <v>0</v>
      </c>
      <c r="CC1191" s="110">
        <f t="shared" si="22853"/>
        <v>0</v>
      </c>
      <c r="CD1191" s="110">
        <f t="shared" ref="CD1191:CG1191" si="22854">ROUND(CD1190/$E1190,2)</f>
        <v>0</v>
      </c>
      <c r="CE1191" s="110"/>
      <c r="CF1191" s="110">
        <f t="shared" si="22854"/>
        <v>0</v>
      </c>
      <c r="CG1191" s="110">
        <f t="shared" si="22854"/>
        <v>0</v>
      </c>
      <c r="CH1191" s="111">
        <f>IF(C1190="","",D1190-SUM(G1191:CG1191))</f>
        <v>-1.7763568394002505E-15</v>
      </c>
      <c r="CI1191" s="112">
        <f>IF(C1190="","",SUM(G1191:CG1191))</f>
        <v>15.000000000000002</v>
      </c>
      <c r="CJ1191" s="67" t="b">
        <f>IF(C1190="","",D1190=CI1191)</f>
        <v>1</v>
      </c>
    </row>
    <row r="1192" spans="1:88" s="5" customFormat="1" ht="15" customHeight="1" x14ac:dyDescent="0.3">
      <c r="A1192" s="173"/>
      <c r="B1192" s="157"/>
      <c r="C1192" s="170"/>
      <c r="D1192" s="160"/>
      <c r="E1192" s="163"/>
      <c r="F1192" s="166"/>
      <c r="G1192" s="113">
        <v>0</v>
      </c>
      <c r="H1192" s="113"/>
      <c r="I1192" s="113"/>
      <c r="J1192" s="113"/>
      <c r="K1192" s="113"/>
      <c r="L1192" s="113"/>
      <c r="M1192" s="113"/>
      <c r="N1192" s="113"/>
      <c r="O1192" s="113"/>
      <c r="P1192" s="113"/>
      <c r="Q1192" s="113"/>
      <c r="R1192" s="113"/>
      <c r="S1192" s="113"/>
      <c r="T1192" s="113"/>
      <c r="U1192" s="113">
        <f t="shared" ref="U1192:X1192" si="22855">U1190/$F1190</f>
        <v>0</v>
      </c>
      <c r="V1192" s="113">
        <f t="shared" si="22855"/>
        <v>0</v>
      </c>
      <c r="W1192" s="113">
        <f t="shared" si="22855"/>
        <v>0</v>
      </c>
      <c r="X1192" s="113">
        <f t="shared" si="22855"/>
        <v>0</v>
      </c>
      <c r="Y1192" s="113">
        <f t="shared" ref="Y1192:AG1192" si="22856">Y1190/$F1190</f>
        <v>0</v>
      </c>
      <c r="Z1192" s="113">
        <f t="shared" si="22856"/>
        <v>0</v>
      </c>
      <c r="AA1192" s="113">
        <f t="shared" si="22856"/>
        <v>0</v>
      </c>
      <c r="AB1192" s="113">
        <f t="shared" si="22856"/>
        <v>0</v>
      </c>
      <c r="AC1192" s="113">
        <f t="shared" si="22856"/>
        <v>0</v>
      </c>
      <c r="AD1192" s="113">
        <f t="shared" si="22856"/>
        <v>0</v>
      </c>
      <c r="AE1192" s="113">
        <f t="shared" si="22856"/>
        <v>0</v>
      </c>
      <c r="AF1192" s="113">
        <f t="shared" si="22856"/>
        <v>0</v>
      </c>
      <c r="AG1192" s="113">
        <f t="shared" si="22856"/>
        <v>0</v>
      </c>
      <c r="AH1192" s="113">
        <f t="shared" ref="AH1192:AK1192" si="22857">AH1190/$F1190</f>
        <v>0</v>
      </c>
      <c r="AI1192" s="113">
        <f t="shared" si="22857"/>
        <v>0</v>
      </c>
      <c r="AJ1192" s="113">
        <f t="shared" si="22857"/>
        <v>0</v>
      </c>
      <c r="AK1192" s="113">
        <f t="shared" si="22857"/>
        <v>0</v>
      </c>
      <c r="AL1192" s="113">
        <f t="shared" ref="AL1192:AT1192" si="22858">AL1190/$F1190</f>
        <v>0</v>
      </c>
      <c r="AM1192" s="113">
        <f t="shared" si="22858"/>
        <v>0</v>
      </c>
      <c r="AN1192" s="113">
        <f t="shared" si="22858"/>
        <v>0</v>
      </c>
      <c r="AO1192" s="113">
        <f t="shared" si="22858"/>
        <v>0</v>
      </c>
      <c r="AP1192" s="113">
        <f t="shared" si="22858"/>
        <v>0</v>
      </c>
      <c r="AQ1192" s="113">
        <f t="shared" si="22858"/>
        <v>0</v>
      </c>
      <c r="AR1192" s="113">
        <f t="shared" si="22858"/>
        <v>0</v>
      </c>
      <c r="AS1192" s="113">
        <f t="shared" si="22858"/>
        <v>0</v>
      </c>
      <c r="AT1192" s="113">
        <f t="shared" si="22858"/>
        <v>0</v>
      </c>
      <c r="AU1192" s="113">
        <f t="shared" ref="AU1192:AX1192" si="22859">AU1190/$F1190</f>
        <v>0</v>
      </c>
      <c r="AV1192" s="113">
        <f t="shared" si="22859"/>
        <v>0</v>
      </c>
      <c r="AW1192" s="113">
        <f t="shared" si="22859"/>
        <v>0</v>
      </c>
      <c r="AX1192" s="113">
        <f t="shared" si="22859"/>
        <v>0</v>
      </c>
      <c r="AY1192" s="113">
        <f t="shared" ref="AY1192:BC1192" si="22860">AY1190/$F1190</f>
        <v>0</v>
      </c>
      <c r="AZ1192" s="113">
        <f t="shared" si="22860"/>
        <v>0</v>
      </c>
      <c r="BA1192" s="113">
        <f t="shared" si="22860"/>
        <v>0</v>
      </c>
      <c r="BB1192" s="113">
        <f t="shared" si="22860"/>
        <v>0</v>
      </c>
      <c r="BC1192" s="113">
        <f t="shared" si="22860"/>
        <v>7.1428579591050811E-2</v>
      </c>
      <c r="BD1192" s="113">
        <f t="shared" ref="BD1192:BG1192" si="22861">BD1190/$F1190</f>
        <v>7.1428579591050811E-2</v>
      </c>
      <c r="BE1192" s="113">
        <f t="shared" si="22861"/>
        <v>7.1428579591050811E-2</v>
      </c>
      <c r="BF1192" s="113">
        <f t="shared" si="22861"/>
        <v>7.1428579591050811E-2</v>
      </c>
      <c r="BG1192" s="113">
        <f t="shared" si="22861"/>
        <v>7.1428579591050811E-2</v>
      </c>
      <c r="BH1192" s="113">
        <f t="shared" ref="BH1192:BK1192" si="22862">BH1190/$F1190</f>
        <v>7.1428579591050811E-2</v>
      </c>
      <c r="BI1192" s="113">
        <f t="shared" si="22862"/>
        <v>7.1428579591050811E-2</v>
      </c>
      <c r="BJ1192" s="113">
        <f t="shared" si="22862"/>
        <v>7.1428579591050811E-2</v>
      </c>
      <c r="BK1192" s="113">
        <f t="shared" si="22862"/>
        <v>7.1428579591050811E-2</v>
      </c>
      <c r="BL1192" s="113">
        <f t="shared" ref="BL1192:BP1192" si="22863">BL1190/$F1190</f>
        <v>7.1428551022372985E-2</v>
      </c>
      <c r="BM1192" s="113">
        <f t="shared" si="22863"/>
        <v>7.1428551022372985E-2</v>
      </c>
      <c r="BN1192" s="113">
        <f t="shared" si="22863"/>
        <v>7.1428551022372985E-2</v>
      </c>
      <c r="BO1192" s="113">
        <f t="shared" si="22863"/>
        <v>7.1428551022372985E-2</v>
      </c>
      <c r="BP1192" s="113">
        <f t="shared" si="22863"/>
        <v>7.1428579591050811E-2</v>
      </c>
      <c r="BQ1192" s="113">
        <f t="shared" ref="BQ1192:BT1192" si="22864">BQ1190/$F1190</f>
        <v>0</v>
      </c>
      <c r="BR1192" s="113">
        <f t="shared" si="22864"/>
        <v>0</v>
      </c>
      <c r="BS1192" s="113">
        <f t="shared" si="22864"/>
        <v>0</v>
      </c>
      <c r="BT1192" s="113">
        <f t="shared" si="22864"/>
        <v>0</v>
      </c>
      <c r="BU1192" s="113">
        <f t="shared" ref="BU1192:BX1192" si="22865">BU1190/$F1190</f>
        <v>0</v>
      </c>
      <c r="BV1192" s="113">
        <f t="shared" si="22865"/>
        <v>0</v>
      </c>
      <c r="BW1192" s="113">
        <f t="shared" si="22865"/>
        <v>0</v>
      </c>
      <c r="BX1192" s="113">
        <f t="shared" si="22865"/>
        <v>0</v>
      </c>
      <c r="BY1192" s="113">
        <f t="shared" ref="BY1192:CC1192" si="22866">BY1190/$F1190</f>
        <v>0</v>
      </c>
      <c r="BZ1192" s="113">
        <f t="shared" si="22866"/>
        <v>0</v>
      </c>
      <c r="CA1192" s="113">
        <f t="shared" si="22866"/>
        <v>0</v>
      </c>
      <c r="CB1192" s="113">
        <f t="shared" si="22866"/>
        <v>0</v>
      </c>
      <c r="CC1192" s="113">
        <f t="shared" si="22866"/>
        <v>0</v>
      </c>
      <c r="CD1192" s="113">
        <f t="shared" ref="CD1192:CG1192" si="22867">CD1190/$F1190</f>
        <v>0</v>
      </c>
      <c r="CE1192" s="113"/>
      <c r="CF1192" s="113">
        <f t="shared" si="22867"/>
        <v>0</v>
      </c>
      <c r="CG1192" s="113">
        <f t="shared" si="22867"/>
        <v>0</v>
      </c>
      <c r="CH1192" s="114">
        <f>IF(C1190="","",100%-SUM(G1192:CG1192))</f>
        <v>0</v>
      </c>
      <c r="CI1192" s="115">
        <f>IF(C1190="","",SUM(G1192:CG1192))</f>
        <v>1</v>
      </c>
      <c r="CJ1192" s="67" t="b">
        <f>IF(C1190="","",SUM(G1192:CG1192)=CI1192)</f>
        <v>1</v>
      </c>
    </row>
    <row r="1193" spans="1:88" s="5" customFormat="1" ht="15" customHeight="1" x14ac:dyDescent="0.3">
      <c r="A1193" s="171" t="s">
        <v>835</v>
      </c>
      <c r="B1193" s="155" t="s">
        <v>836</v>
      </c>
      <c r="C1193" s="168" t="s">
        <v>163</v>
      </c>
      <c r="D1193" s="158">
        <v>3</v>
      </c>
      <c r="E1193" s="161">
        <v>2480766</v>
      </c>
      <c r="F1193" s="164">
        <f t="shared" si="22560"/>
        <v>7442298</v>
      </c>
      <c r="G1193" s="108">
        <v>0</v>
      </c>
      <c r="H1193" s="108"/>
      <c r="I1193" s="108"/>
      <c r="J1193" s="108"/>
      <c r="K1193" s="108"/>
      <c r="L1193" s="108"/>
      <c r="M1193" s="108"/>
      <c r="N1193" s="108"/>
      <c r="O1193" s="108"/>
      <c r="P1193" s="108"/>
      <c r="Q1193" s="108"/>
      <c r="R1193" s="108"/>
      <c r="S1193" s="108"/>
      <c r="T1193" s="108"/>
      <c r="U1193" s="108"/>
      <c r="V1193" s="108"/>
      <c r="W1193" s="108"/>
      <c r="X1193" s="108"/>
      <c r="Y1193" s="108"/>
      <c r="Z1193" s="108"/>
      <c r="AA1193" s="108"/>
      <c r="AB1193" s="108"/>
      <c r="AC1193" s="108"/>
      <c r="AD1193" s="108"/>
      <c r="AE1193" s="108"/>
      <c r="AF1193" s="108"/>
      <c r="AG1193" s="108"/>
      <c r="AH1193" s="108"/>
      <c r="AI1193" s="108"/>
      <c r="AJ1193" s="108"/>
      <c r="AK1193" s="108"/>
      <c r="AL1193" s="108"/>
      <c r="AM1193" s="108"/>
      <c r="AN1193" s="108"/>
      <c r="AO1193" s="108"/>
      <c r="AP1193" s="108"/>
      <c r="AQ1193" s="108"/>
      <c r="AR1193" s="108"/>
      <c r="AS1193" s="108"/>
      <c r="AT1193" s="108"/>
      <c r="AU1193" s="108"/>
      <c r="AV1193" s="108"/>
      <c r="AW1193" s="108"/>
      <c r="AX1193" s="108"/>
      <c r="AY1193" s="108"/>
      <c r="AZ1193" s="108"/>
      <c r="BA1193" s="108"/>
      <c r="BB1193" s="108"/>
      <c r="BC1193" s="108"/>
      <c r="BD1193" s="108"/>
      <c r="BE1193" s="108"/>
      <c r="BF1193" s="108"/>
      <c r="BG1193" s="108"/>
      <c r="BH1193" s="108"/>
      <c r="BI1193" s="108"/>
      <c r="BJ1193" s="108"/>
      <c r="BK1193" s="108"/>
      <c r="BL1193" s="108"/>
      <c r="BM1193" s="108"/>
      <c r="BN1193" s="108"/>
      <c r="BO1193" s="108"/>
      <c r="BP1193" s="108"/>
      <c r="BQ1193" s="108"/>
      <c r="BR1193" s="108"/>
      <c r="BS1193" s="108"/>
      <c r="BT1193" s="108"/>
      <c r="BU1193" s="108"/>
      <c r="BV1193" s="108"/>
      <c r="BW1193" s="108"/>
      <c r="BX1193" s="108">
        <f>ROUND($F1193/6,0)</f>
        <v>1240383</v>
      </c>
      <c r="BY1193" s="108">
        <f>ROUND($F1193/6,0)</f>
        <v>1240383</v>
      </c>
      <c r="BZ1193" s="108">
        <f>ROUND($F1193/6,0)</f>
        <v>1240383</v>
      </c>
      <c r="CA1193" s="108">
        <f t="shared" ref="CA1193:CC1193" si="22868">ROUND($F1193/6,0)</f>
        <v>1240383</v>
      </c>
      <c r="CB1193" s="108">
        <f t="shared" si="22868"/>
        <v>1240383</v>
      </c>
      <c r="CC1193" s="108">
        <f t="shared" si="22868"/>
        <v>1240383</v>
      </c>
      <c r="CD1193" s="108"/>
      <c r="CE1193" s="108"/>
      <c r="CF1193" s="108"/>
      <c r="CG1193" s="108"/>
      <c r="CH1193" s="109">
        <f>IF(C1193="","",F1193-SUM(G1193:CG1193))</f>
        <v>0</v>
      </c>
      <c r="CI1193" s="107">
        <f>IF(C1193="","",SUM(G1193:CG1193))</f>
        <v>7442298</v>
      </c>
      <c r="CJ1193" s="67" t="b">
        <f>IF(C1193="","",F1193=CI1193)</f>
        <v>1</v>
      </c>
    </row>
    <row r="1194" spans="1:88" s="5" customFormat="1" ht="15" customHeight="1" x14ac:dyDescent="0.3">
      <c r="A1194" s="172"/>
      <c r="B1194" s="156"/>
      <c r="C1194" s="169"/>
      <c r="D1194" s="159"/>
      <c r="E1194" s="162"/>
      <c r="F1194" s="165"/>
      <c r="G1194" s="110">
        <v>0</v>
      </c>
      <c r="H1194" s="110"/>
      <c r="I1194" s="110"/>
      <c r="J1194" s="110"/>
      <c r="K1194" s="110"/>
      <c r="L1194" s="110"/>
      <c r="M1194" s="110"/>
      <c r="N1194" s="110"/>
      <c r="O1194" s="110"/>
      <c r="P1194" s="110"/>
      <c r="Q1194" s="110"/>
      <c r="R1194" s="110"/>
      <c r="S1194" s="110"/>
      <c r="T1194" s="110"/>
      <c r="U1194" s="110">
        <f t="shared" ref="U1194:X1194" si="22869">ROUND(U1193/$E1193,2)</f>
        <v>0</v>
      </c>
      <c r="V1194" s="110">
        <f t="shared" si="22869"/>
        <v>0</v>
      </c>
      <c r="W1194" s="110">
        <f t="shared" si="22869"/>
        <v>0</v>
      </c>
      <c r="X1194" s="110">
        <f t="shared" si="22869"/>
        <v>0</v>
      </c>
      <c r="Y1194" s="110">
        <f t="shared" ref="Y1194:AG1194" si="22870">ROUND(Y1193/$E1193,2)</f>
        <v>0</v>
      </c>
      <c r="Z1194" s="110">
        <f t="shared" si="22870"/>
        <v>0</v>
      </c>
      <c r="AA1194" s="110">
        <f t="shared" si="22870"/>
        <v>0</v>
      </c>
      <c r="AB1194" s="110">
        <f t="shared" si="22870"/>
        <v>0</v>
      </c>
      <c r="AC1194" s="110">
        <f t="shared" si="22870"/>
        <v>0</v>
      </c>
      <c r="AD1194" s="110">
        <f t="shared" si="22870"/>
        <v>0</v>
      </c>
      <c r="AE1194" s="110">
        <f t="shared" si="22870"/>
        <v>0</v>
      </c>
      <c r="AF1194" s="110">
        <f t="shared" si="22870"/>
        <v>0</v>
      </c>
      <c r="AG1194" s="110">
        <f t="shared" si="22870"/>
        <v>0</v>
      </c>
      <c r="AH1194" s="110">
        <f t="shared" ref="AH1194:AK1194" si="22871">ROUND(AH1193/$E1193,2)</f>
        <v>0</v>
      </c>
      <c r="AI1194" s="110">
        <f t="shared" si="22871"/>
        <v>0</v>
      </c>
      <c r="AJ1194" s="110">
        <f t="shared" si="22871"/>
        <v>0</v>
      </c>
      <c r="AK1194" s="110">
        <f t="shared" si="22871"/>
        <v>0</v>
      </c>
      <c r="AL1194" s="110">
        <f t="shared" ref="AL1194:AT1194" si="22872">ROUND(AL1193/$E1193,2)</f>
        <v>0</v>
      </c>
      <c r="AM1194" s="110">
        <f t="shared" si="22872"/>
        <v>0</v>
      </c>
      <c r="AN1194" s="110">
        <f t="shared" si="22872"/>
        <v>0</v>
      </c>
      <c r="AO1194" s="110">
        <f t="shared" si="22872"/>
        <v>0</v>
      </c>
      <c r="AP1194" s="110">
        <f t="shared" si="22872"/>
        <v>0</v>
      </c>
      <c r="AQ1194" s="110">
        <f t="shared" si="22872"/>
        <v>0</v>
      </c>
      <c r="AR1194" s="110">
        <f t="shared" si="22872"/>
        <v>0</v>
      </c>
      <c r="AS1194" s="110">
        <f t="shared" si="22872"/>
        <v>0</v>
      </c>
      <c r="AT1194" s="110">
        <f t="shared" si="22872"/>
        <v>0</v>
      </c>
      <c r="AU1194" s="110">
        <f t="shared" ref="AU1194:AX1194" si="22873">ROUND(AU1193/$E1193,2)</f>
        <v>0</v>
      </c>
      <c r="AV1194" s="110">
        <f t="shared" si="22873"/>
        <v>0</v>
      </c>
      <c r="AW1194" s="110">
        <f t="shared" si="22873"/>
        <v>0</v>
      </c>
      <c r="AX1194" s="110">
        <f t="shared" si="22873"/>
        <v>0</v>
      </c>
      <c r="AY1194" s="110">
        <f t="shared" ref="AY1194:BC1194" si="22874">ROUND(AY1193/$E1193,2)</f>
        <v>0</v>
      </c>
      <c r="AZ1194" s="110">
        <f t="shared" si="22874"/>
        <v>0</v>
      </c>
      <c r="BA1194" s="110">
        <f t="shared" si="22874"/>
        <v>0</v>
      </c>
      <c r="BB1194" s="110">
        <f t="shared" si="22874"/>
        <v>0</v>
      </c>
      <c r="BC1194" s="110">
        <f t="shared" si="22874"/>
        <v>0</v>
      </c>
      <c r="BD1194" s="110">
        <f t="shared" ref="BD1194:BG1194" si="22875">ROUND(BD1193/$E1193,2)</f>
        <v>0</v>
      </c>
      <c r="BE1194" s="110">
        <f t="shared" si="22875"/>
        <v>0</v>
      </c>
      <c r="BF1194" s="110">
        <f t="shared" si="22875"/>
        <v>0</v>
      </c>
      <c r="BG1194" s="110">
        <f t="shared" si="22875"/>
        <v>0</v>
      </c>
      <c r="BH1194" s="110">
        <f t="shared" ref="BH1194:BK1194" si="22876">ROUND(BH1193/$E1193,2)</f>
        <v>0</v>
      </c>
      <c r="BI1194" s="110">
        <f t="shared" si="22876"/>
        <v>0</v>
      </c>
      <c r="BJ1194" s="110">
        <f t="shared" si="22876"/>
        <v>0</v>
      </c>
      <c r="BK1194" s="110">
        <f t="shared" si="22876"/>
        <v>0</v>
      </c>
      <c r="BL1194" s="110">
        <f t="shared" ref="BL1194:BP1194" si="22877">ROUND(BL1193/$E1193,2)</f>
        <v>0</v>
      </c>
      <c r="BM1194" s="110">
        <f t="shared" si="22877"/>
        <v>0</v>
      </c>
      <c r="BN1194" s="110">
        <f t="shared" si="22877"/>
        <v>0</v>
      </c>
      <c r="BO1194" s="110">
        <f t="shared" si="22877"/>
        <v>0</v>
      </c>
      <c r="BP1194" s="110">
        <f t="shared" si="22877"/>
        <v>0</v>
      </c>
      <c r="BQ1194" s="110">
        <f t="shared" ref="BQ1194:BT1194" si="22878">ROUND(BQ1193/$E1193,2)</f>
        <v>0</v>
      </c>
      <c r="BR1194" s="110">
        <f t="shared" si="22878"/>
        <v>0</v>
      </c>
      <c r="BS1194" s="110">
        <f t="shared" si="22878"/>
        <v>0</v>
      </c>
      <c r="BT1194" s="110">
        <f t="shared" si="22878"/>
        <v>0</v>
      </c>
      <c r="BU1194" s="110">
        <f t="shared" ref="BU1194:BX1194" si="22879">ROUND(BU1193/$E1193,2)</f>
        <v>0</v>
      </c>
      <c r="BV1194" s="110">
        <f t="shared" si="22879"/>
        <v>0</v>
      </c>
      <c r="BW1194" s="110">
        <f t="shared" si="22879"/>
        <v>0</v>
      </c>
      <c r="BX1194" s="110">
        <f t="shared" si="22879"/>
        <v>0.5</v>
      </c>
      <c r="BY1194" s="110">
        <f t="shared" ref="BY1194:CC1194" si="22880">ROUND(BY1193/$E1193,2)</f>
        <v>0.5</v>
      </c>
      <c r="BZ1194" s="110">
        <f t="shared" si="22880"/>
        <v>0.5</v>
      </c>
      <c r="CA1194" s="110">
        <f t="shared" si="22880"/>
        <v>0.5</v>
      </c>
      <c r="CB1194" s="110">
        <f t="shared" si="22880"/>
        <v>0.5</v>
      </c>
      <c r="CC1194" s="110">
        <f t="shared" si="22880"/>
        <v>0.5</v>
      </c>
      <c r="CD1194" s="110">
        <f t="shared" ref="CD1194:CG1194" si="22881">ROUND(CD1193/$E1193,2)</f>
        <v>0</v>
      </c>
      <c r="CE1194" s="110"/>
      <c r="CF1194" s="110">
        <f t="shared" si="22881"/>
        <v>0</v>
      </c>
      <c r="CG1194" s="110">
        <f t="shared" si="22881"/>
        <v>0</v>
      </c>
      <c r="CH1194" s="111">
        <f>IF(C1193="","",D1193-SUM(G1194:CG1194))</f>
        <v>0</v>
      </c>
      <c r="CI1194" s="112">
        <f>IF(C1193="","",SUM(G1194:CG1194))</f>
        <v>3</v>
      </c>
      <c r="CJ1194" s="67" t="b">
        <f>IF(C1193="","",D1193=CI1194)</f>
        <v>1</v>
      </c>
    </row>
    <row r="1195" spans="1:88" s="5" customFormat="1" ht="15" customHeight="1" x14ac:dyDescent="0.3">
      <c r="A1195" s="173"/>
      <c r="B1195" s="157"/>
      <c r="C1195" s="170"/>
      <c r="D1195" s="160"/>
      <c r="E1195" s="163"/>
      <c r="F1195" s="166"/>
      <c r="G1195" s="113">
        <v>0</v>
      </c>
      <c r="H1195" s="113"/>
      <c r="I1195" s="113"/>
      <c r="J1195" s="113"/>
      <c r="K1195" s="113"/>
      <c r="L1195" s="113"/>
      <c r="M1195" s="113"/>
      <c r="N1195" s="113"/>
      <c r="O1195" s="113"/>
      <c r="P1195" s="113"/>
      <c r="Q1195" s="113"/>
      <c r="R1195" s="113"/>
      <c r="S1195" s="113"/>
      <c r="T1195" s="113"/>
      <c r="U1195" s="113">
        <f t="shared" ref="U1195:X1195" si="22882">U1193/$F1193</f>
        <v>0</v>
      </c>
      <c r="V1195" s="113">
        <f t="shared" si="22882"/>
        <v>0</v>
      </c>
      <c r="W1195" s="113">
        <f t="shared" si="22882"/>
        <v>0</v>
      </c>
      <c r="X1195" s="113">
        <f t="shared" si="22882"/>
        <v>0</v>
      </c>
      <c r="Y1195" s="113">
        <f t="shared" ref="Y1195:AG1195" si="22883">Y1193/$F1193</f>
        <v>0</v>
      </c>
      <c r="Z1195" s="113">
        <f t="shared" si="22883"/>
        <v>0</v>
      </c>
      <c r="AA1195" s="113">
        <f t="shared" si="22883"/>
        <v>0</v>
      </c>
      <c r="AB1195" s="113">
        <f t="shared" si="22883"/>
        <v>0</v>
      </c>
      <c r="AC1195" s="113">
        <f t="shared" si="22883"/>
        <v>0</v>
      </c>
      <c r="AD1195" s="113">
        <f t="shared" si="22883"/>
        <v>0</v>
      </c>
      <c r="AE1195" s="113">
        <f t="shared" si="22883"/>
        <v>0</v>
      </c>
      <c r="AF1195" s="113">
        <f t="shared" si="22883"/>
        <v>0</v>
      </c>
      <c r="AG1195" s="113">
        <f t="shared" si="22883"/>
        <v>0</v>
      </c>
      <c r="AH1195" s="113">
        <f t="shared" ref="AH1195:AK1195" si="22884">AH1193/$F1193</f>
        <v>0</v>
      </c>
      <c r="AI1195" s="113">
        <f t="shared" si="22884"/>
        <v>0</v>
      </c>
      <c r="AJ1195" s="113">
        <f t="shared" si="22884"/>
        <v>0</v>
      </c>
      <c r="AK1195" s="113">
        <f t="shared" si="22884"/>
        <v>0</v>
      </c>
      <c r="AL1195" s="113">
        <f t="shared" ref="AL1195:AT1195" si="22885">AL1193/$F1193</f>
        <v>0</v>
      </c>
      <c r="AM1195" s="113">
        <f t="shared" si="22885"/>
        <v>0</v>
      </c>
      <c r="AN1195" s="113">
        <f t="shared" si="22885"/>
        <v>0</v>
      </c>
      <c r="AO1195" s="113">
        <f t="shared" si="22885"/>
        <v>0</v>
      </c>
      <c r="AP1195" s="113">
        <f t="shared" si="22885"/>
        <v>0</v>
      </c>
      <c r="AQ1195" s="113">
        <f t="shared" si="22885"/>
        <v>0</v>
      </c>
      <c r="AR1195" s="113">
        <f t="shared" si="22885"/>
        <v>0</v>
      </c>
      <c r="AS1195" s="113">
        <f t="shared" si="22885"/>
        <v>0</v>
      </c>
      <c r="AT1195" s="113">
        <f t="shared" si="22885"/>
        <v>0</v>
      </c>
      <c r="AU1195" s="113">
        <f t="shared" ref="AU1195:AX1195" si="22886">AU1193/$F1193</f>
        <v>0</v>
      </c>
      <c r="AV1195" s="113">
        <f t="shared" si="22886"/>
        <v>0</v>
      </c>
      <c r="AW1195" s="113">
        <f t="shared" si="22886"/>
        <v>0</v>
      </c>
      <c r="AX1195" s="113">
        <f t="shared" si="22886"/>
        <v>0</v>
      </c>
      <c r="AY1195" s="113">
        <f t="shared" ref="AY1195:BC1195" si="22887">AY1193/$F1193</f>
        <v>0</v>
      </c>
      <c r="AZ1195" s="113">
        <f t="shared" si="22887"/>
        <v>0</v>
      </c>
      <c r="BA1195" s="113">
        <f t="shared" si="22887"/>
        <v>0</v>
      </c>
      <c r="BB1195" s="113">
        <f t="shared" si="22887"/>
        <v>0</v>
      </c>
      <c r="BC1195" s="113">
        <f t="shared" si="22887"/>
        <v>0</v>
      </c>
      <c r="BD1195" s="113">
        <f t="shared" ref="BD1195:BG1195" si="22888">BD1193/$F1193</f>
        <v>0</v>
      </c>
      <c r="BE1195" s="113">
        <f t="shared" si="22888"/>
        <v>0</v>
      </c>
      <c r="BF1195" s="113">
        <f t="shared" si="22888"/>
        <v>0</v>
      </c>
      <c r="BG1195" s="113">
        <f t="shared" si="22888"/>
        <v>0</v>
      </c>
      <c r="BH1195" s="113">
        <f t="shared" ref="BH1195:BK1195" si="22889">BH1193/$F1193</f>
        <v>0</v>
      </c>
      <c r="BI1195" s="113">
        <f t="shared" si="22889"/>
        <v>0</v>
      </c>
      <c r="BJ1195" s="113">
        <f t="shared" si="22889"/>
        <v>0</v>
      </c>
      <c r="BK1195" s="113">
        <f t="shared" si="22889"/>
        <v>0</v>
      </c>
      <c r="BL1195" s="113">
        <f t="shared" ref="BL1195:BP1195" si="22890">BL1193/$F1193</f>
        <v>0</v>
      </c>
      <c r="BM1195" s="113">
        <f t="shared" si="22890"/>
        <v>0</v>
      </c>
      <c r="BN1195" s="113">
        <f t="shared" si="22890"/>
        <v>0</v>
      </c>
      <c r="BO1195" s="113">
        <f t="shared" si="22890"/>
        <v>0</v>
      </c>
      <c r="BP1195" s="113">
        <f t="shared" si="22890"/>
        <v>0</v>
      </c>
      <c r="BQ1195" s="113">
        <f t="shared" ref="BQ1195:BT1195" si="22891">BQ1193/$F1193</f>
        <v>0</v>
      </c>
      <c r="BR1195" s="113">
        <f t="shared" si="22891"/>
        <v>0</v>
      </c>
      <c r="BS1195" s="113">
        <f t="shared" si="22891"/>
        <v>0</v>
      </c>
      <c r="BT1195" s="113">
        <f t="shared" si="22891"/>
        <v>0</v>
      </c>
      <c r="BU1195" s="113">
        <f t="shared" ref="BU1195:BX1195" si="22892">BU1193/$F1193</f>
        <v>0</v>
      </c>
      <c r="BV1195" s="113">
        <f t="shared" si="22892"/>
        <v>0</v>
      </c>
      <c r="BW1195" s="113">
        <f t="shared" si="22892"/>
        <v>0</v>
      </c>
      <c r="BX1195" s="113">
        <f t="shared" si="22892"/>
        <v>0.16666666666666666</v>
      </c>
      <c r="BY1195" s="113">
        <f t="shared" ref="BY1195:CC1195" si="22893">BY1193/$F1193</f>
        <v>0.16666666666666666</v>
      </c>
      <c r="BZ1195" s="113">
        <f t="shared" si="22893"/>
        <v>0.16666666666666666</v>
      </c>
      <c r="CA1195" s="113">
        <f t="shared" si="22893"/>
        <v>0.16666666666666666</v>
      </c>
      <c r="CB1195" s="113">
        <f t="shared" si="22893"/>
        <v>0.16666666666666666</v>
      </c>
      <c r="CC1195" s="113">
        <f t="shared" si="22893"/>
        <v>0.16666666666666666</v>
      </c>
      <c r="CD1195" s="113">
        <f t="shared" ref="CD1195:CG1195" si="22894">CD1193/$F1193</f>
        <v>0</v>
      </c>
      <c r="CE1195" s="113"/>
      <c r="CF1195" s="113">
        <f t="shared" si="22894"/>
        <v>0</v>
      </c>
      <c r="CG1195" s="113">
        <f t="shared" si="22894"/>
        <v>0</v>
      </c>
      <c r="CH1195" s="114">
        <f>IF(C1193="","",100%-SUM(G1195:CG1195))</f>
        <v>1.1102230246251565E-16</v>
      </c>
      <c r="CI1195" s="115">
        <f>IF(C1193="","",SUM(G1195:CG1195))</f>
        <v>0.99999999999999989</v>
      </c>
      <c r="CJ1195" s="67" t="b">
        <f>IF(C1193="","",SUM(G1195:CG1195)=CI1195)</f>
        <v>1</v>
      </c>
    </row>
    <row r="1196" spans="1:88" s="5" customFormat="1" ht="15" customHeight="1" x14ac:dyDescent="0.3">
      <c r="A1196" s="171" t="s">
        <v>837</v>
      </c>
      <c r="B1196" s="155" t="s">
        <v>838</v>
      </c>
      <c r="C1196" s="168" t="s">
        <v>163</v>
      </c>
      <c r="D1196" s="158">
        <v>4</v>
      </c>
      <c r="E1196" s="161">
        <v>319390</v>
      </c>
      <c r="F1196" s="164">
        <f t="shared" si="22560"/>
        <v>1277560</v>
      </c>
      <c r="G1196" s="108">
        <v>0</v>
      </c>
      <c r="H1196" s="108"/>
      <c r="I1196" s="108"/>
      <c r="J1196" s="108"/>
      <c r="K1196" s="108"/>
      <c r="L1196" s="108"/>
      <c r="M1196" s="108"/>
      <c r="N1196" s="108"/>
      <c r="O1196" s="108"/>
      <c r="P1196" s="108"/>
      <c r="Q1196" s="108"/>
      <c r="R1196" s="108"/>
      <c r="S1196" s="108"/>
      <c r="T1196" s="108"/>
      <c r="U1196" s="108"/>
      <c r="V1196" s="108"/>
      <c r="W1196" s="108"/>
      <c r="X1196" s="108"/>
      <c r="Y1196" s="108"/>
      <c r="Z1196" s="108"/>
      <c r="AA1196" s="108"/>
      <c r="AB1196" s="108"/>
      <c r="AC1196" s="108"/>
      <c r="AD1196" s="108"/>
      <c r="AE1196" s="108"/>
      <c r="AF1196" s="108"/>
      <c r="AG1196" s="108"/>
      <c r="AH1196" s="108"/>
      <c r="AI1196" s="108"/>
      <c r="AJ1196" s="108"/>
      <c r="AK1196" s="108"/>
      <c r="AL1196" s="108"/>
      <c r="AM1196" s="108"/>
      <c r="AN1196" s="108"/>
      <c r="AO1196" s="108"/>
      <c r="AP1196" s="108"/>
      <c r="AQ1196" s="108"/>
      <c r="AR1196" s="108"/>
      <c r="AS1196" s="108"/>
      <c r="AT1196" s="108"/>
      <c r="AU1196" s="108"/>
      <c r="AV1196" s="108"/>
      <c r="AW1196" s="108"/>
      <c r="AX1196" s="108"/>
      <c r="AY1196" s="108"/>
      <c r="AZ1196" s="108"/>
      <c r="BA1196" s="108"/>
      <c r="BB1196" s="108"/>
      <c r="BC1196" s="108"/>
      <c r="BD1196" s="108"/>
      <c r="BE1196" s="108"/>
      <c r="BF1196" s="108"/>
      <c r="BG1196" s="108"/>
      <c r="BH1196" s="108"/>
      <c r="BI1196" s="108"/>
      <c r="BJ1196" s="108"/>
      <c r="BK1196" s="108"/>
      <c r="BL1196" s="108"/>
      <c r="BM1196" s="108"/>
      <c r="BN1196" s="108"/>
      <c r="BO1196" s="108"/>
      <c r="BP1196" s="108"/>
      <c r="BQ1196" s="108"/>
      <c r="BR1196" s="108"/>
      <c r="BS1196" s="108"/>
      <c r="BT1196" s="108"/>
      <c r="BU1196" s="108"/>
      <c r="BV1196" s="108"/>
      <c r="BW1196" s="108"/>
      <c r="BX1196" s="108">
        <f>ROUND($F1196/6,0)</f>
        <v>212927</v>
      </c>
      <c r="BY1196" s="108">
        <f>ROUNDDOWN($F1196/6,0)</f>
        <v>212926</v>
      </c>
      <c r="BZ1196" s="108">
        <f>ROUNDDOWN($F1196/6,0)</f>
        <v>212926</v>
      </c>
      <c r="CA1196" s="108">
        <f t="shared" ref="CA1196:CC1196" si="22895">ROUND($F1196/6,0)</f>
        <v>212927</v>
      </c>
      <c r="CB1196" s="108">
        <f t="shared" si="22895"/>
        <v>212927</v>
      </c>
      <c r="CC1196" s="108">
        <f t="shared" si="22895"/>
        <v>212927</v>
      </c>
      <c r="CD1196" s="108"/>
      <c r="CE1196" s="108"/>
      <c r="CF1196" s="108"/>
      <c r="CG1196" s="108"/>
      <c r="CH1196" s="109">
        <f>IF(C1196="","",F1196-SUM(G1196:CG1196))</f>
        <v>0</v>
      </c>
      <c r="CI1196" s="107">
        <f>IF(C1196="","",SUM(G1196:CG1196))</f>
        <v>1277560</v>
      </c>
      <c r="CJ1196" s="67" t="b">
        <f>IF(C1196="","",F1196=CI1196)</f>
        <v>1</v>
      </c>
    </row>
    <row r="1197" spans="1:88" s="5" customFormat="1" ht="15" customHeight="1" x14ac:dyDescent="0.3">
      <c r="A1197" s="172"/>
      <c r="B1197" s="156"/>
      <c r="C1197" s="169"/>
      <c r="D1197" s="159"/>
      <c r="E1197" s="162"/>
      <c r="F1197" s="165"/>
      <c r="G1197" s="110">
        <v>0</v>
      </c>
      <c r="H1197" s="110"/>
      <c r="I1197" s="110"/>
      <c r="J1197" s="110"/>
      <c r="K1197" s="110"/>
      <c r="L1197" s="110"/>
      <c r="M1197" s="110"/>
      <c r="N1197" s="110"/>
      <c r="O1197" s="110"/>
      <c r="P1197" s="110"/>
      <c r="Q1197" s="110"/>
      <c r="R1197" s="110"/>
      <c r="S1197" s="110"/>
      <c r="T1197" s="110"/>
      <c r="U1197" s="110">
        <f t="shared" ref="U1197:X1197" si="22896">ROUND(U1196/$E1196,2)</f>
        <v>0</v>
      </c>
      <c r="V1197" s="110">
        <f t="shared" si="22896"/>
        <v>0</v>
      </c>
      <c r="W1197" s="110">
        <f t="shared" si="22896"/>
        <v>0</v>
      </c>
      <c r="X1197" s="110">
        <f t="shared" si="22896"/>
        <v>0</v>
      </c>
      <c r="Y1197" s="110">
        <f t="shared" ref="Y1197:AG1197" si="22897">ROUND(Y1196/$E1196,2)</f>
        <v>0</v>
      </c>
      <c r="Z1197" s="110">
        <f t="shared" si="22897"/>
        <v>0</v>
      </c>
      <c r="AA1197" s="110">
        <f t="shared" si="22897"/>
        <v>0</v>
      </c>
      <c r="AB1197" s="110">
        <f t="shared" si="22897"/>
        <v>0</v>
      </c>
      <c r="AC1197" s="110">
        <f t="shared" si="22897"/>
        <v>0</v>
      </c>
      <c r="AD1197" s="110">
        <f t="shared" si="22897"/>
        <v>0</v>
      </c>
      <c r="AE1197" s="110">
        <f t="shared" si="22897"/>
        <v>0</v>
      </c>
      <c r="AF1197" s="110">
        <f t="shared" si="22897"/>
        <v>0</v>
      </c>
      <c r="AG1197" s="110">
        <f t="shared" si="22897"/>
        <v>0</v>
      </c>
      <c r="AH1197" s="110">
        <f t="shared" ref="AH1197:AK1197" si="22898">ROUND(AH1196/$E1196,2)</f>
        <v>0</v>
      </c>
      <c r="AI1197" s="110">
        <f t="shared" si="22898"/>
        <v>0</v>
      </c>
      <c r="AJ1197" s="110">
        <f t="shared" si="22898"/>
        <v>0</v>
      </c>
      <c r="AK1197" s="110">
        <f t="shared" si="22898"/>
        <v>0</v>
      </c>
      <c r="AL1197" s="110">
        <f t="shared" ref="AL1197:AT1197" si="22899">ROUND(AL1196/$E1196,2)</f>
        <v>0</v>
      </c>
      <c r="AM1197" s="110">
        <f t="shared" si="22899"/>
        <v>0</v>
      </c>
      <c r="AN1197" s="110">
        <f t="shared" si="22899"/>
        <v>0</v>
      </c>
      <c r="AO1197" s="110">
        <f t="shared" si="22899"/>
        <v>0</v>
      </c>
      <c r="AP1197" s="110">
        <f t="shared" si="22899"/>
        <v>0</v>
      </c>
      <c r="AQ1197" s="110">
        <f t="shared" si="22899"/>
        <v>0</v>
      </c>
      <c r="AR1197" s="110">
        <f t="shared" si="22899"/>
        <v>0</v>
      </c>
      <c r="AS1197" s="110">
        <f t="shared" si="22899"/>
        <v>0</v>
      </c>
      <c r="AT1197" s="110">
        <f t="shared" si="22899"/>
        <v>0</v>
      </c>
      <c r="AU1197" s="110">
        <f t="shared" ref="AU1197:AX1197" si="22900">ROUND(AU1196/$E1196,2)</f>
        <v>0</v>
      </c>
      <c r="AV1197" s="110">
        <f t="shared" si="22900"/>
        <v>0</v>
      </c>
      <c r="AW1197" s="110">
        <f t="shared" si="22900"/>
        <v>0</v>
      </c>
      <c r="AX1197" s="110">
        <f t="shared" si="22900"/>
        <v>0</v>
      </c>
      <c r="AY1197" s="110">
        <f t="shared" ref="AY1197:BC1197" si="22901">ROUND(AY1196/$E1196,2)</f>
        <v>0</v>
      </c>
      <c r="AZ1197" s="110">
        <f t="shared" si="22901"/>
        <v>0</v>
      </c>
      <c r="BA1197" s="110">
        <f t="shared" si="22901"/>
        <v>0</v>
      </c>
      <c r="BB1197" s="110">
        <f t="shared" si="22901"/>
        <v>0</v>
      </c>
      <c r="BC1197" s="110">
        <f t="shared" si="22901"/>
        <v>0</v>
      </c>
      <c r="BD1197" s="110">
        <f t="shared" ref="BD1197:BG1197" si="22902">ROUND(BD1196/$E1196,2)</f>
        <v>0</v>
      </c>
      <c r="BE1197" s="110">
        <f t="shared" si="22902"/>
        <v>0</v>
      </c>
      <c r="BF1197" s="110">
        <f t="shared" si="22902"/>
        <v>0</v>
      </c>
      <c r="BG1197" s="110">
        <f t="shared" si="22902"/>
        <v>0</v>
      </c>
      <c r="BH1197" s="110">
        <f t="shared" ref="BH1197:BK1197" si="22903">ROUND(BH1196/$E1196,2)</f>
        <v>0</v>
      </c>
      <c r="BI1197" s="110">
        <f t="shared" si="22903"/>
        <v>0</v>
      </c>
      <c r="BJ1197" s="110">
        <f t="shared" si="22903"/>
        <v>0</v>
      </c>
      <c r="BK1197" s="110">
        <f t="shared" si="22903"/>
        <v>0</v>
      </c>
      <c r="BL1197" s="110">
        <f t="shared" ref="BL1197:BP1197" si="22904">ROUND(BL1196/$E1196,2)</f>
        <v>0</v>
      </c>
      <c r="BM1197" s="110">
        <f t="shared" si="22904"/>
        <v>0</v>
      </c>
      <c r="BN1197" s="110">
        <f t="shared" si="22904"/>
        <v>0</v>
      </c>
      <c r="BO1197" s="110">
        <f t="shared" si="22904"/>
        <v>0</v>
      </c>
      <c r="BP1197" s="110">
        <f t="shared" si="22904"/>
        <v>0</v>
      </c>
      <c r="BQ1197" s="110">
        <f t="shared" ref="BQ1197:BT1197" si="22905">ROUND(BQ1196/$E1196,2)</f>
        <v>0</v>
      </c>
      <c r="BR1197" s="110">
        <f t="shared" si="22905"/>
        <v>0</v>
      </c>
      <c r="BS1197" s="110">
        <f t="shared" si="22905"/>
        <v>0</v>
      </c>
      <c r="BT1197" s="110">
        <f t="shared" si="22905"/>
        <v>0</v>
      </c>
      <c r="BU1197" s="110">
        <f t="shared" ref="BU1197:BX1197" si="22906">ROUND(BU1196/$E1196,2)</f>
        <v>0</v>
      </c>
      <c r="BV1197" s="110">
        <f t="shared" si="22906"/>
        <v>0</v>
      </c>
      <c r="BW1197" s="110">
        <f t="shared" si="22906"/>
        <v>0</v>
      </c>
      <c r="BX1197" s="110">
        <f t="shared" si="22906"/>
        <v>0.67</v>
      </c>
      <c r="BY1197" s="110">
        <f t="shared" ref="BY1197:CC1197" si="22907">ROUND(BY1196/$E1196,2)</f>
        <v>0.67</v>
      </c>
      <c r="BZ1197" s="110">
        <f t="shared" si="22907"/>
        <v>0.67</v>
      </c>
      <c r="CA1197" s="110">
        <f t="shared" ref="CA1197:CB1197" si="22908">ROUNDDOWN(CA1196/$E1196,2)</f>
        <v>0.66</v>
      </c>
      <c r="CB1197" s="110">
        <f t="shared" si="22908"/>
        <v>0.66</v>
      </c>
      <c r="CC1197" s="110">
        <f t="shared" si="22907"/>
        <v>0.67</v>
      </c>
      <c r="CD1197" s="110">
        <f t="shared" ref="CD1197:CG1197" si="22909">ROUND(CD1196/$E1196,2)</f>
        <v>0</v>
      </c>
      <c r="CE1197" s="110"/>
      <c r="CF1197" s="110">
        <f t="shared" si="22909"/>
        <v>0</v>
      </c>
      <c r="CG1197" s="110">
        <f t="shared" si="22909"/>
        <v>0</v>
      </c>
      <c r="CH1197" s="111">
        <f>IF(C1196="","",D1196-SUM(G1197:CG1197))</f>
        <v>-8.8817841970012523E-16</v>
      </c>
      <c r="CI1197" s="112">
        <f>IF(C1196="","",SUM(G1197:CG1197))</f>
        <v>4.0000000000000009</v>
      </c>
      <c r="CJ1197" s="67" t="b">
        <f>IF(C1196="","",D1196=CI1197)</f>
        <v>1</v>
      </c>
    </row>
    <row r="1198" spans="1:88" s="5" customFormat="1" ht="15" customHeight="1" x14ac:dyDescent="0.3">
      <c r="A1198" s="173"/>
      <c r="B1198" s="157"/>
      <c r="C1198" s="170"/>
      <c r="D1198" s="160"/>
      <c r="E1198" s="163"/>
      <c r="F1198" s="166"/>
      <c r="G1198" s="113">
        <v>0</v>
      </c>
      <c r="H1198" s="113"/>
      <c r="I1198" s="113"/>
      <c r="J1198" s="113"/>
      <c r="K1198" s="113"/>
      <c r="L1198" s="113"/>
      <c r="M1198" s="113"/>
      <c r="N1198" s="113"/>
      <c r="O1198" s="113"/>
      <c r="P1198" s="113"/>
      <c r="Q1198" s="113"/>
      <c r="R1198" s="113"/>
      <c r="S1198" s="113"/>
      <c r="T1198" s="113"/>
      <c r="U1198" s="113">
        <f t="shared" ref="U1198:X1198" si="22910">U1196/$F1196</f>
        <v>0</v>
      </c>
      <c r="V1198" s="113">
        <f t="shared" si="22910"/>
        <v>0</v>
      </c>
      <c r="W1198" s="113">
        <f t="shared" si="22910"/>
        <v>0</v>
      </c>
      <c r="X1198" s="113">
        <f t="shared" si="22910"/>
        <v>0</v>
      </c>
      <c r="Y1198" s="113">
        <f t="shared" ref="Y1198:AG1198" si="22911">Y1196/$F1196</f>
        <v>0</v>
      </c>
      <c r="Z1198" s="113">
        <f t="shared" si="22911"/>
        <v>0</v>
      </c>
      <c r="AA1198" s="113">
        <f t="shared" si="22911"/>
        <v>0</v>
      </c>
      <c r="AB1198" s="113">
        <f t="shared" si="22911"/>
        <v>0</v>
      </c>
      <c r="AC1198" s="113">
        <f t="shared" si="22911"/>
        <v>0</v>
      </c>
      <c r="AD1198" s="113">
        <f t="shared" si="22911"/>
        <v>0</v>
      </c>
      <c r="AE1198" s="113">
        <f t="shared" si="22911"/>
        <v>0</v>
      </c>
      <c r="AF1198" s="113">
        <f t="shared" si="22911"/>
        <v>0</v>
      </c>
      <c r="AG1198" s="113">
        <f t="shared" si="22911"/>
        <v>0</v>
      </c>
      <c r="AH1198" s="113">
        <f t="shared" ref="AH1198:AK1198" si="22912">AH1196/$F1196</f>
        <v>0</v>
      </c>
      <c r="AI1198" s="113">
        <f t="shared" si="22912"/>
        <v>0</v>
      </c>
      <c r="AJ1198" s="113">
        <f t="shared" si="22912"/>
        <v>0</v>
      </c>
      <c r="AK1198" s="113">
        <f t="shared" si="22912"/>
        <v>0</v>
      </c>
      <c r="AL1198" s="113">
        <f t="shared" ref="AL1198:AT1198" si="22913">AL1196/$F1196</f>
        <v>0</v>
      </c>
      <c r="AM1198" s="113">
        <f t="shared" si="22913"/>
        <v>0</v>
      </c>
      <c r="AN1198" s="113">
        <f t="shared" si="22913"/>
        <v>0</v>
      </c>
      <c r="AO1198" s="113">
        <f t="shared" si="22913"/>
        <v>0</v>
      </c>
      <c r="AP1198" s="113">
        <f t="shared" si="22913"/>
        <v>0</v>
      </c>
      <c r="AQ1198" s="113">
        <f t="shared" si="22913"/>
        <v>0</v>
      </c>
      <c r="AR1198" s="113">
        <f t="shared" si="22913"/>
        <v>0</v>
      </c>
      <c r="AS1198" s="113">
        <f t="shared" si="22913"/>
        <v>0</v>
      </c>
      <c r="AT1198" s="113">
        <f t="shared" si="22913"/>
        <v>0</v>
      </c>
      <c r="AU1198" s="113">
        <f t="shared" ref="AU1198:AX1198" si="22914">AU1196/$F1196</f>
        <v>0</v>
      </c>
      <c r="AV1198" s="113">
        <f t="shared" si="22914"/>
        <v>0</v>
      </c>
      <c r="AW1198" s="113">
        <f t="shared" si="22914"/>
        <v>0</v>
      </c>
      <c r="AX1198" s="113">
        <f t="shared" si="22914"/>
        <v>0</v>
      </c>
      <c r="AY1198" s="113">
        <f t="shared" ref="AY1198:BC1198" si="22915">AY1196/$F1196</f>
        <v>0</v>
      </c>
      <c r="AZ1198" s="113">
        <f t="shared" si="22915"/>
        <v>0</v>
      </c>
      <c r="BA1198" s="113">
        <f t="shared" si="22915"/>
        <v>0</v>
      </c>
      <c r="BB1198" s="113">
        <f t="shared" si="22915"/>
        <v>0</v>
      </c>
      <c r="BC1198" s="113">
        <f t="shared" si="22915"/>
        <v>0</v>
      </c>
      <c r="BD1198" s="113">
        <f t="shared" ref="BD1198:BG1198" si="22916">BD1196/$F1196</f>
        <v>0</v>
      </c>
      <c r="BE1198" s="113">
        <f t="shared" si="22916"/>
        <v>0</v>
      </c>
      <c r="BF1198" s="113">
        <f t="shared" si="22916"/>
        <v>0</v>
      </c>
      <c r="BG1198" s="113">
        <f t="shared" si="22916"/>
        <v>0</v>
      </c>
      <c r="BH1198" s="113">
        <f t="shared" ref="BH1198:BK1198" si="22917">BH1196/$F1196</f>
        <v>0</v>
      </c>
      <c r="BI1198" s="113">
        <f t="shared" si="22917"/>
        <v>0</v>
      </c>
      <c r="BJ1198" s="113">
        <f t="shared" si="22917"/>
        <v>0</v>
      </c>
      <c r="BK1198" s="113">
        <f t="shared" si="22917"/>
        <v>0</v>
      </c>
      <c r="BL1198" s="113">
        <f t="shared" ref="BL1198:BP1198" si="22918">BL1196/$F1196</f>
        <v>0</v>
      </c>
      <c r="BM1198" s="113">
        <f t="shared" si="22918"/>
        <v>0</v>
      </c>
      <c r="BN1198" s="113">
        <f t="shared" si="22918"/>
        <v>0</v>
      </c>
      <c r="BO1198" s="113">
        <f t="shared" si="22918"/>
        <v>0</v>
      </c>
      <c r="BP1198" s="113">
        <f t="shared" si="22918"/>
        <v>0</v>
      </c>
      <c r="BQ1198" s="113">
        <f t="shared" ref="BQ1198:BT1198" si="22919">BQ1196/$F1196</f>
        <v>0</v>
      </c>
      <c r="BR1198" s="113">
        <f t="shared" si="22919"/>
        <v>0</v>
      </c>
      <c r="BS1198" s="113">
        <f t="shared" si="22919"/>
        <v>0</v>
      </c>
      <c r="BT1198" s="113">
        <f t="shared" si="22919"/>
        <v>0</v>
      </c>
      <c r="BU1198" s="113">
        <f t="shared" ref="BU1198:BX1198" si="22920">BU1196/$F1196</f>
        <v>0</v>
      </c>
      <c r="BV1198" s="113">
        <f t="shared" si="22920"/>
        <v>0</v>
      </c>
      <c r="BW1198" s="113">
        <f t="shared" si="22920"/>
        <v>0</v>
      </c>
      <c r="BX1198" s="113">
        <f t="shared" si="22920"/>
        <v>0.1666669275807007</v>
      </c>
      <c r="BY1198" s="113">
        <f t="shared" ref="BY1198:CC1198" si="22921">BY1196/$F1196</f>
        <v>0.16666614483859857</v>
      </c>
      <c r="BZ1198" s="113">
        <f t="shared" si="22921"/>
        <v>0.16666614483859857</v>
      </c>
      <c r="CA1198" s="113">
        <f t="shared" si="22921"/>
        <v>0.1666669275807007</v>
      </c>
      <c r="CB1198" s="113">
        <f t="shared" si="22921"/>
        <v>0.1666669275807007</v>
      </c>
      <c r="CC1198" s="113">
        <f t="shared" si="22921"/>
        <v>0.1666669275807007</v>
      </c>
      <c r="CD1198" s="113">
        <f t="shared" ref="CD1198:CG1198" si="22922">CD1196/$F1196</f>
        <v>0</v>
      </c>
      <c r="CE1198" s="113"/>
      <c r="CF1198" s="113">
        <f t="shared" si="22922"/>
        <v>0</v>
      </c>
      <c r="CG1198" s="113">
        <f t="shared" si="22922"/>
        <v>0</v>
      </c>
      <c r="CH1198" s="114">
        <f>IF(C1196="","",100%-SUM(G1198:CG1198))</f>
        <v>1.1102230246251565E-16</v>
      </c>
      <c r="CI1198" s="115">
        <f>IF(C1196="","",SUM(G1198:CG1198))</f>
        <v>0.99999999999999989</v>
      </c>
      <c r="CJ1198" s="67" t="b">
        <f>IF(C1196="","",SUM(G1198:CG1198)=CI1198)</f>
        <v>1</v>
      </c>
    </row>
    <row r="1199" spans="1:88" s="5" customFormat="1" ht="15" customHeight="1" x14ac:dyDescent="0.3">
      <c r="A1199" s="171" t="s">
        <v>839</v>
      </c>
      <c r="B1199" s="155" t="s">
        <v>840</v>
      </c>
      <c r="C1199" s="168" t="s">
        <v>163</v>
      </c>
      <c r="D1199" s="158">
        <v>1</v>
      </c>
      <c r="E1199" s="161">
        <v>625151</v>
      </c>
      <c r="F1199" s="164">
        <f t="shared" si="22560"/>
        <v>625151</v>
      </c>
      <c r="G1199" s="108">
        <v>0</v>
      </c>
      <c r="H1199" s="108"/>
      <c r="I1199" s="108"/>
      <c r="J1199" s="108"/>
      <c r="K1199" s="108"/>
      <c r="L1199" s="108"/>
      <c r="M1199" s="108"/>
      <c r="N1199" s="108"/>
      <c r="O1199" s="108"/>
      <c r="P1199" s="108"/>
      <c r="Q1199" s="108"/>
      <c r="R1199" s="108"/>
      <c r="S1199" s="108"/>
      <c r="T1199" s="108"/>
      <c r="U1199" s="108"/>
      <c r="V1199" s="108"/>
      <c r="W1199" s="108"/>
      <c r="X1199" s="108"/>
      <c r="Y1199" s="108"/>
      <c r="Z1199" s="108"/>
      <c r="AA1199" s="108"/>
      <c r="AB1199" s="108"/>
      <c r="AC1199" s="108"/>
      <c r="AD1199" s="108"/>
      <c r="AE1199" s="108"/>
      <c r="AF1199" s="108"/>
      <c r="AG1199" s="108"/>
      <c r="AH1199" s="108"/>
      <c r="AI1199" s="108"/>
      <c r="AJ1199" s="108"/>
      <c r="AK1199" s="108"/>
      <c r="AL1199" s="108"/>
      <c r="AM1199" s="108"/>
      <c r="AN1199" s="108"/>
      <c r="AO1199" s="108"/>
      <c r="AP1199" s="108"/>
      <c r="AQ1199" s="108"/>
      <c r="AR1199" s="108"/>
      <c r="AS1199" s="108"/>
      <c r="AT1199" s="108"/>
      <c r="AU1199" s="108"/>
      <c r="AV1199" s="108"/>
      <c r="AW1199" s="108"/>
      <c r="AX1199" s="108"/>
      <c r="AY1199" s="108"/>
      <c r="AZ1199" s="108"/>
      <c r="BA1199" s="108"/>
      <c r="BB1199" s="108"/>
      <c r="BC1199" s="108"/>
      <c r="BD1199" s="108"/>
      <c r="BE1199" s="108"/>
      <c r="BF1199" s="108"/>
      <c r="BG1199" s="108"/>
      <c r="BH1199" s="108"/>
      <c r="BI1199" s="108"/>
      <c r="BJ1199" s="108"/>
      <c r="BK1199" s="108"/>
      <c r="BL1199" s="108"/>
      <c r="BM1199" s="108"/>
      <c r="BN1199" s="108"/>
      <c r="BO1199" s="108"/>
      <c r="BP1199" s="108"/>
      <c r="BQ1199" s="108"/>
      <c r="BR1199" s="108"/>
      <c r="BS1199" s="108"/>
      <c r="BT1199" s="108"/>
      <c r="BU1199" s="108"/>
      <c r="BV1199" s="108"/>
      <c r="BW1199" s="108"/>
      <c r="BX1199" s="108">
        <f>ROUND($F1199/6,0)</f>
        <v>104192</v>
      </c>
      <c r="BY1199" s="108">
        <f>ROUNDDOWN($F1199/6,0)</f>
        <v>104191</v>
      </c>
      <c r="BZ1199" s="108">
        <f>ROUND($F1199/6,0)</f>
        <v>104192</v>
      </c>
      <c r="CA1199" s="108">
        <f t="shared" ref="CA1199:CC1199" si="22923">ROUND($F1199/6,0)</f>
        <v>104192</v>
      </c>
      <c r="CB1199" s="108">
        <f t="shared" si="22923"/>
        <v>104192</v>
      </c>
      <c r="CC1199" s="108">
        <f t="shared" si="22923"/>
        <v>104192</v>
      </c>
      <c r="CD1199" s="108"/>
      <c r="CE1199" s="108"/>
      <c r="CF1199" s="108"/>
      <c r="CG1199" s="108"/>
      <c r="CH1199" s="109">
        <f>IF(C1199="","",F1199-SUM(G1199:CG1199))</f>
        <v>0</v>
      </c>
      <c r="CI1199" s="107">
        <f>IF(C1199="","",SUM(G1199:CG1199))</f>
        <v>625151</v>
      </c>
      <c r="CJ1199" s="67" t="b">
        <f>IF(C1199="","",F1199=CI1199)</f>
        <v>1</v>
      </c>
    </row>
    <row r="1200" spans="1:88" s="5" customFormat="1" ht="15" customHeight="1" x14ac:dyDescent="0.3">
      <c r="A1200" s="172"/>
      <c r="B1200" s="156"/>
      <c r="C1200" s="169"/>
      <c r="D1200" s="159"/>
      <c r="E1200" s="162"/>
      <c r="F1200" s="165"/>
      <c r="G1200" s="110">
        <v>0</v>
      </c>
      <c r="H1200" s="110"/>
      <c r="I1200" s="110"/>
      <c r="J1200" s="110"/>
      <c r="K1200" s="110"/>
      <c r="L1200" s="110"/>
      <c r="M1200" s="110"/>
      <c r="N1200" s="110"/>
      <c r="O1200" s="110"/>
      <c r="P1200" s="110"/>
      <c r="Q1200" s="110"/>
      <c r="R1200" s="110"/>
      <c r="S1200" s="110"/>
      <c r="T1200" s="110"/>
      <c r="U1200" s="110">
        <f t="shared" ref="U1200:X1200" si="22924">ROUND(U1199/$E1199,2)</f>
        <v>0</v>
      </c>
      <c r="V1200" s="110">
        <f t="shared" si="22924"/>
        <v>0</v>
      </c>
      <c r="W1200" s="110">
        <f t="shared" si="22924"/>
        <v>0</v>
      </c>
      <c r="X1200" s="110">
        <f t="shared" si="22924"/>
        <v>0</v>
      </c>
      <c r="Y1200" s="110">
        <f t="shared" ref="Y1200:AG1200" si="22925">ROUND(Y1199/$E1199,2)</f>
        <v>0</v>
      </c>
      <c r="Z1200" s="110">
        <f t="shared" si="22925"/>
        <v>0</v>
      </c>
      <c r="AA1200" s="110">
        <f t="shared" si="22925"/>
        <v>0</v>
      </c>
      <c r="AB1200" s="110">
        <f t="shared" si="22925"/>
        <v>0</v>
      </c>
      <c r="AC1200" s="110">
        <f t="shared" si="22925"/>
        <v>0</v>
      </c>
      <c r="AD1200" s="110">
        <f t="shared" si="22925"/>
        <v>0</v>
      </c>
      <c r="AE1200" s="110">
        <f t="shared" si="22925"/>
        <v>0</v>
      </c>
      <c r="AF1200" s="110">
        <f t="shared" si="22925"/>
        <v>0</v>
      </c>
      <c r="AG1200" s="110">
        <f t="shared" si="22925"/>
        <v>0</v>
      </c>
      <c r="AH1200" s="110">
        <f t="shared" ref="AH1200:AK1200" si="22926">ROUND(AH1199/$E1199,2)</f>
        <v>0</v>
      </c>
      <c r="AI1200" s="110">
        <f t="shared" si="22926"/>
        <v>0</v>
      </c>
      <c r="AJ1200" s="110">
        <f t="shared" si="22926"/>
        <v>0</v>
      </c>
      <c r="AK1200" s="110">
        <f t="shared" si="22926"/>
        <v>0</v>
      </c>
      <c r="AL1200" s="110">
        <f t="shared" ref="AL1200:AT1200" si="22927">ROUND(AL1199/$E1199,2)</f>
        <v>0</v>
      </c>
      <c r="AM1200" s="110">
        <f t="shared" si="22927"/>
        <v>0</v>
      </c>
      <c r="AN1200" s="110">
        <f t="shared" si="22927"/>
        <v>0</v>
      </c>
      <c r="AO1200" s="110">
        <f t="shared" si="22927"/>
        <v>0</v>
      </c>
      <c r="AP1200" s="110">
        <f t="shared" si="22927"/>
        <v>0</v>
      </c>
      <c r="AQ1200" s="110">
        <f t="shared" si="22927"/>
        <v>0</v>
      </c>
      <c r="AR1200" s="110">
        <f t="shared" si="22927"/>
        <v>0</v>
      </c>
      <c r="AS1200" s="110">
        <f t="shared" si="22927"/>
        <v>0</v>
      </c>
      <c r="AT1200" s="110">
        <f t="shared" si="22927"/>
        <v>0</v>
      </c>
      <c r="AU1200" s="110">
        <f t="shared" ref="AU1200:AX1200" si="22928">ROUND(AU1199/$E1199,2)</f>
        <v>0</v>
      </c>
      <c r="AV1200" s="110">
        <f t="shared" si="22928"/>
        <v>0</v>
      </c>
      <c r="AW1200" s="110">
        <f t="shared" si="22928"/>
        <v>0</v>
      </c>
      <c r="AX1200" s="110">
        <f t="shared" si="22928"/>
        <v>0</v>
      </c>
      <c r="AY1200" s="110">
        <f t="shared" ref="AY1200:BC1200" si="22929">ROUND(AY1199/$E1199,2)</f>
        <v>0</v>
      </c>
      <c r="AZ1200" s="110">
        <f t="shared" si="22929"/>
        <v>0</v>
      </c>
      <c r="BA1200" s="110">
        <f t="shared" si="22929"/>
        <v>0</v>
      </c>
      <c r="BB1200" s="110">
        <f t="shared" si="22929"/>
        <v>0</v>
      </c>
      <c r="BC1200" s="110">
        <f t="shared" si="22929"/>
        <v>0</v>
      </c>
      <c r="BD1200" s="110">
        <f t="shared" ref="BD1200:BG1200" si="22930">ROUND(BD1199/$E1199,2)</f>
        <v>0</v>
      </c>
      <c r="BE1200" s="110">
        <f t="shared" si="22930"/>
        <v>0</v>
      </c>
      <c r="BF1200" s="110">
        <f t="shared" si="22930"/>
        <v>0</v>
      </c>
      <c r="BG1200" s="110">
        <f t="shared" si="22930"/>
        <v>0</v>
      </c>
      <c r="BH1200" s="110">
        <f t="shared" ref="BH1200:BK1200" si="22931">ROUND(BH1199/$E1199,2)</f>
        <v>0</v>
      </c>
      <c r="BI1200" s="110">
        <f t="shared" si="22931"/>
        <v>0</v>
      </c>
      <c r="BJ1200" s="110">
        <f t="shared" si="22931"/>
        <v>0</v>
      </c>
      <c r="BK1200" s="110">
        <f t="shared" si="22931"/>
        <v>0</v>
      </c>
      <c r="BL1200" s="110">
        <f t="shared" ref="BL1200:BP1200" si="22932">ROUND(BL1199/$E1199,2)</f>
        <v>0</v>
      </c>
      <c r="BM1200" s="110">
        <f t="shared" si="22932"/>
        <v>0</v>
      </c>
      <c r="BN1200" s="110">
        <f t="shared" si="22932"/>
        <v>0</v>
      </c>
      <c r="BO1200" s="110">
        <f t="shared" si="22932"/>
        <v>0</v>
      </c>
      <c r="BP1200" s="110">
        <f t="shared" si="22932"/>
        <v>0</v>
      </c>
      <c r="BQ1200" s="110">
        <f t="shared" ref="BQ1200:BT1200" si="22933">ROUND(BQ1199/$E1199,2)</f>
        <v>0</v>
      </c>
      <c r="BR1200" s="110">
        <f t="shared" si="22933"/>
        <v>0</v>
      </c>
      <c r="BS1200" s="110">
        <f t="shared" si="22933"/>
        <v>0</v>
      </c>
      <c r="BT1200" s="110">
        <f t="shared" si="22933"/>
        <v>0</v>
      </c>
      <c r="BU1200" s="110">
        <f t="shared" ref="BU1200:BX1200" si="22934">ROUND(BU1199/$E1199,2)</f>
        <v>0</v>
      </c>
      <c r="BV1200" s="110">
        <f t="shared" si="22934"/>
        <v>0</v>
      </c>
      <c r="BW1200" s="110">
        <f t="shared" si="22934"/>
        <v>0</v>
      </c>
      <c r="BX1200" s="110">
        <f t="shared" si="22934"/>
        <v>0.17</v>
      </c>
      <c r="BY1200" s="110">
        <f t="shared" ref="BY1200:CC1200" si="22935">ROUND(BY1199/$E1199,2)</f>
        <v>0.17</v>
      </c>
      <c r="BZ1200" s="110">
        <f t="shared" si="22935"/>
        <v>0.17</v>
      </c>
      <c r="CA1200" s="110">
        <f t="shared" ref="CA1200:CB1200" si="22936">ROUNDDOWN(CA1199/$E1199,2)</f>
        <v>0.16</v>
      </c>
      <c r="CB1200" s="110">
        <f t="shared" si="22936"/>
        <v>0.16</v>
      </c>
      <c r="CC1200" s="110">
        <f t="shared" si="22935"/>
        <v>0.17</v>
      </c>
      <c r="CD1200" s="110">
        <f t="shared" ref="CD1200:CG1200" si="22937">ROUND(CD1199/$E1199,2)</f>
        <v>0</v>
      </c>
      <c r="CE1200" s="110"/>
      <c r="CF1200" s="110">
        <f t="shared" si="22937"/>
        <v>0</v>
      </c>
      <c r="CG1200" s="110">
        <f t="shared" si="22937"/>
        <v>0</v>
      </c>
      <c r="CH1200" s="111">
        <f>IF(C1199="","",D1199-SUM(G1200:CG1200))</f>
        <v>0</v>
      </c>
      <c r="CI1200" s="112">
        <f>IF(C1199="","",SUM(G1200:CG1200))</f>
        <v>1</v>
      </c>
      <c r="CJ1200" s="67" t="b">
        <f>IF(C1199="","",D1199=CI1200)</f>
        <v>1</v>
      </c>
    </row>
    <row r="1201" spans="1:88" s="5" customFormat="1" ht="15" customHeight="1" x14ac:dyDescent="0.3">
      <c r="A1201" s="173"/>
      <c r="B1201" s="157"/>
      <c r="C1201" s="170"/>
      <c r="D1201" s="160"/>
      <c r="E1201" s="163"/>
      <c r="F1201" s="166"/>
      <c r="G1201" s="113">
        <v>0</v>
      </c>
      <c r="H1201" s="113"/>
      <c r="I1201" s="113"/>
      <c r="J1201" s="113"/>
      <c r="K1201" s="113"/>
      <c r="L1201" s="113"/>
      <c r="M1201" s="113"/>
      <c r="N1201" s="113"/>
      <c r="O1201" s="113"/>
      <c r="P1201" s="113"/>
      <c r="Q1201" s="113"/>
      <c r="R1201" s="113"/>
      <c r="S1201" s="113"/>
      <c r="T1201" s="113"/>
      <c r="U1201" s="113">
        <f t="shared" ref="U1201:X1201" si="22938">U1199/$F1199</f>
        <v>0</v>
      </c>
      <c r="V1201" s="113">
        <f t="shared" si="22938"/>
        <v>0</v>
      </c>
      <c r="W1201" s="113">
        <f t="shared" si="22938"/>
        <v>0</v>
      </c>
      <c r="X1201" s="113">
        <f t="shared" si="22938"/>
        <v>0</v>
      </c>
      <c r="Y1201" s="113">
        <f t="shared" ref="Y1201:AG1201" si="22939">Y1199/$F1199</f>
        <v>0</v>
      </c>
      <c r="Z1201" s="113">
        <f t="shared" si="22939"/>
        <v>0</v>
      </c>
      <c r="AA1201" s="113">
        <f t="shared" si="22939"/>
        <v>0</v>
      </c>
      <c r="AB1201" s="113">
        <f t="shared" si="22939"/>
        <v>0</v>
      </c>
      <c r="AC1201" s="113">
        <f t="shared" si="22939"/>
        <v>0</v>
      </c>
      <c r="AD1201" s="113">
        <f t="shared" si="22939"/>
        <v>0</v>
      </c>
      <c r="AE1201" s="113">
        <f t="shared" si="22939"/>
        <v>0</v>
      </c>
      <c r="AF1201" s="113">
        <f t="shared" si="22939"/>
        <v>0</v>
      </c>
      <c r="AG1201" s="113">
        <f t="shared" si="22939"/>
        <v>0</v>
      </c>
      <c r="AH1201" s="113">
        <f t="shared" ref="AH1201:AK1201" si="22940">AH1199/$F1199</f>
        <v>0</v>
      </c>
      <c r="AI1201" s="113">
        <f t="shared" si="22940"/>
        <v>0</v>
      </c>
      <c r="AJ1201" s="113">
        <f t="shared" si="22940"/>
        <v>0</v>
      </c>
      <c r="AK1201" s="113">
        <f t="shared" si="22940"/>
        <v>0</v>
      </c>
      <c r="AL1201" s="113">
        <f t="shared" ref="AL1201:AT1201" si="22941">AL1199/$F1199</f>
        <v>0</v>
      </c>
      <c r="AM1201" s="113">
        <f t="shared" si="22941"/>
        <v>0</v>
      </c>
      <c r="AN1201" s="113">
        <f t="shared" si="22941"/>
        <v>0</v>
      </c>
      <c r="AO1201" s="113">
        <f t="shared" si="22941"/>
        <v>0</v>
      </c>
      <c r="AP1201" s="113">
        <f t="shared" si="22941"/>
        <v>0</v>
      </c>
      <c r="AQ1201" s="113">
        <f t="shared" si="22941"/>
        <v>0</v>
      </c>
      <c r="AR1201" s="113">
        <f t="shared" si="22941"/>
        <v>0</v>
      </c>
      <c r="AS1201" s="113">
        <f t="shared" si="22941"/>
        <v>0</v>
      </c>
      <c r="AT1201" s="113">
        <f t="shared" si="22941"/>
        <v>0</v>
      </c>
      <c r="AU1201" s="113">
        <f t="shared" ref="AU1201:AX1201" si="22942">AU1199/$F1199</f>
        <v>0</v>
      </c>
      <c r="AV1201" s="113">
        <f t="shared" si="22942"/>
        <v>0</v>
      </c>
      <c r="AW1201" s="113">
        <f t="shared" si="22942"/>
        <v>0</v>
      </c>
      <c r="AX1201" s="113">
        <f t="shared" si="22942"/>
        <v>0</v>
      </c>
      <c r="AY1201" s="113">
        <f t="shared" ref="AY1201:BC1201" si="22943">AY1199/$F1199</f>
        <v>0</v>
      </c>
      <c r="AZ1201" s="113">
        <f t="shared" si="22943"/>
        <v>0</v>
      </c>
      <c r="BA1201" s="113">
        <f t="shared" si="22943"/>
        <v>0</v>
      </c>
      <c r="BB1201" s="113">
        <f t="shared" si="22943"/>
        <v>0</v>
      </c>
      <c r="BC1201" s="113">
        <f t="shared" si="22943"/>
        <v>0</v>
      </c>
      <c r="BD1201" s="113">
        <f t="shared" ref="BD1201:BG1201" si="22944">BD1199/$F1199</f>
        <v>0</v>
      </c>
      <c r="BE1201" s="113">
        <f t="shared" si="22944"/>
        <v>0</v>
      </c>
      <c r="BF1201" s="113">
        <f t="shared" si="22944"/>
        <v>0</v>
      </c>
      <c r="BG1201" s="113">
        <f t="shared" si="22944"/>
        <v>0</v>
      </c>
      <c r="BH1201" s="113">
        <f t="shared" ref="BH1201:BK1201" si="22945">BH1199/$F1199</f>
        <v>0</v>
      </c>
      <c r="BI1201" s="113">
        <f t="shared" si="22945"/>
        <v>0</v>
      </c>
      <c r="BJ1201" s="113">
        <f t="shared" si="22945"/>
        <v>0</v>
      </c>
      <c r="BK1201" s="113">
        <f t="shared" si="22945"/>
        <v>0</v>
      </c>
      <c r="BL1201" s="113">
        <f t="shared" ref="BL1201:BP1201" si="22946">BL1199/$F1199</f>
        <v>0</v>
      </c>
      <c r="BM1201" s="113">
        <f t="shared" si="22946"/>
        <v>0</v>
      </c>
      <c r="BN1201" s="113">
        <f t="shared" si="22946"/>
        <v>0</v>
      </c>
      <c r="BO1201" s="113">
        <f t="shared" si="22946"/>
        <v>0</v>
      </c>
      <c r="BP1201" s="113">
        <f t="shared" si="22946"/>
        <v>0</v>
      </c>
      <c r="BQ1201" s="113">
        <f t="shared" ref="BQ1201:BT1201" si="22947">BQ1199/$F1199</f>
        <v>0</v>
      </c>
      <c r="BR1201" s="113">
        <f t="shared" si="22947"/>
        <v>0</v>
      </c>
      <c r="BS1201" s="113">
        <f t="shared" si="22947"/>
        <v>0</v>
      </c>
      <c r="BT1201" s="113">
        <f t="shared" si="22947"/>
        <v>0</v>
      </c>
      <c r="BU1201" s="113">
        <f t="shared" ref="BU1201:BX1201" si="22948">BU1199/$F1199</f>
        <v>0</v>
      </c>
      <c r="BV1201" s="113">
        <f t="shared" si="22948"/>
        <v>0</v>
      </c>
      <c r="BW1201" s="113">
        <f t="shared" si="22948"/>
        <v>0</v>
      </c>
      <c r="BX1201" s="113">
        <f t="shared" si="22948"/>
        <v>0.16666693326892223</v>
      </c>
      <c r="BY1201" s="113">
        <f t="shared" ref="BY1201:CC1201" si="22949">BY1199/$F1199</f>
        <v>0.16666533365538885</v>
      </c>
      <c r="BZ1201" s="113">
        <f t="shared" si="22949"/>
        <v>0.16666693326892223</v>
      </c>
      <c r="CA1201" s="113">
        <f t="shared" si="22949"/>
        <v>0.16666693326892223</v>
      </c>
      <c r="CB1201" s="113">
        <f t="shared" si="22949"/>
        <v>0.16666693326892223</v>
      </c>
      <c r="CC1201" s="113">
        <f t="shared" si="22949"/>
        <v>0.16666693326892223</v>
      </c>
      <c r="CD1201" s="113">
        <f t="shared" ref="CD1201:CG1201" si="22950">CD1199/$F1199</f>
        <v>0</v>
      </c>
      <c r="CE1201" s="113"/>
      <c r="CF1201" s="113">
        <f t="shared" si="22950"/>
        <v>0</v>
      </c>
      <c r="CG1201" s="113">
        <f t="shared" si="22950"/>
        <v>0</v>
      </c>
      <c r="CH1201" s="114">
        <f>IF(C1199="","",100%-SUM(G1201:CG1201))</f>
        <v>0</v>
      </c>
      <c r="CI1201" s="115">
        <f>IF(C1199="","",SUM(G1201:CG1201))</f>
        <v>1</v>
      </c>
      <c r="CJ1201" s="67" t="b">
        <f>IF(C1199="","",SUM(G1201:CG1201)=CI1201)</f>
        <v>1</v>
      </c>
    </row>
    <row r="1202" spans="1:88" s="5" customFormat="1" ht="15" customHeight="1" x14ac:dyDescent="0.3">
      <c r="A1202" s="171" t="s">
        <v>841</v>
      </c>
      <c r="B1202" s="155" t="s">
        <v>842</v>
      </c>
      <c r="C1202" s="168" t="s">
        <v>163</v>
      </c>
      <c r="D1202" s="158">
        <v>12</v>
      </c>
      <c r="E1202" s="161">
        <v>889315</v>
      </c>
      <c r="F1202" s="164">
        <f t="shared" si="22560"/>
        <v>10671780</v>
      </c>
      <c r="G1202" s="108">
        <v>0</v>
      </c>
      <c r="H1202" s="108"/>
      <c r="I1202" s="108"/>
      <c r="J1202" s="108"/>
      <c r="K1202" s="108"/>
      <c r="L1202" s="108"/>
      <c r="M1202" s="108"/>
      <c r="N1202" s="108"/>
      <c r="O1202" s="108"/>
      <c r="P1202" s="108"/>
      <c r="Q1202" s="108"/>
      <c r="R1202" s="108"/>
      <c r="S1202" s="108"/>
      <c r="T1202" s="108"/>
      <c r="U1202" s="108"/>
      <c r="V1202" s="108"/>
      <c r="W1202" s="108"/>
      <c r="X1202" s="108"/>
      <c r="Y1202" s="108"/>
      <c r="Z1202" s="108"/>
      <c r="AA1202" s="108"/>
      <c r="AB1202" s="108"/>
      <c r="AC1202" s="108"/>
      <c r="AD1202" s="108"/>
      <c r="AE1202" s="108"/>
      <c r="AF1202" s="108"/>
      <c r="AG1202" s="108"/>
      <c r="AH1202" s="108"/>
      <c r="AI1202" s="108"/>
      <c r="AJ1202" s="108"/>
      <c r="AK1202" s="108"/>
      <c r="AL1202" s="108"/>
      <c r="AM1202" s="108"/>
      <c r="AN1202" s="108"/>
      <c r="AO1202" s="108"/>
      <c r="AP1202" s="108"/>
      <c r="AQ1202" s="108"/>
      <c r="AR1202" s="108"/>
      <c r="AS1202" s="108"/>
      <c r="AT1202" s="108"/>
      <c r="AU1202" s="108"/>
      <c r="AV1202" s="108"/>
      <c r="AW1202" s="108"/>
      <c r="AX1202" s="108"/>
      <c r="AY1202" s="108"/>
      <c r="AZ1202" s="108"/>
      <c r="BA1202" s="108"/>
      <c r="BB1202" s="108"/>
      <c r="BC1202" s="108"/>
      <c r="BD1202" s="108"/>
      <c r="BE1202" s="108"/>
      <c r="BF1202" s="108"/>
      <c r="BG1202" s="108"/>
      <c r="BH1202" s="108"/>
      <c r="BI1202" s="108"/>
      <c r="BJ1202" s="108"/>
      <c r="BK1202" s="108"/>
      <c r="BL1202" s="108"/>
      <c r="BM1202" s="108"/>
      <c r="BN1202" s="108"/>
      <c r="BO1202" s="108"/>
      <c r="BP1202" s="108"/>
      <c r="BQ1202" s="108"/>
      <c r="BR1202" s="108"/>
      <c r="BS1202" s="108"/>
      <c r="BT1202" s="108"/>
      <c r="BU1202" s="108"/>
      <c r="BV1202" s="108"/>
      <c r="BW1202" s="108"/>
      <c r="BX1202" s="108">
        <f>ROUND($F1202/6,0)</f>
        <v>1778630</v>
      </c>
      <c r="BY1202" s="108">
        <f>ROUND($F1202/6,0)</f>
        <v>1778630</v>
      </c>
      <c r="BZ1202" s="108">
        <f>ROUND($F1202/6,0)</f>
        <v>1778630</v>
      </c>
      <c r="CA1202" s="108">
        <f t="shared" ref="CA1202:CC1202" si="22951">ROUND($F1202/6,0)</f>
        <v>1778630</v>
      </c>
      <c r="CB1202" s="108">
        <f t="shared" si="22951"/>
        <v>1778630</v>
      </c>
      <c r="CC1202" s="108">
        <f t="shared" si="22951"/>
        <v>1778630</v>
      </c>
      <c r="CD1202" s="108"/>
      <c r="CE1202" s="108"/>
      <c r="CF1202" s="108"/>
      <c r="CG1202" s="108"/>
      <c r="CH1202" s="109">
        <f>IF(C1202="","",F1202-SUM(G1202:CG1202))</f>
        <v>0</v>
      </c>
      <c r="CI1202" s="107">
        <f>IF(C1202="","",SUM(G1202:CG1202))</f>
        <v>10671780</v>
      </c>
      <c r="CJ1202" s="67" t="b">
        <f>IF(C1202="","",F1202=CI1202)</f>
        <v>1</v>
      </c>
    </row>
    <row r="1203" spans="1:88" s="5" customFormat="1" ht="15" customHeight="1" x14ac:dyDescent="0.3">
      <c r="A1203" s="172"/>
      <c r="B1203" s="156"/>
      <c r="C1203" s="169"/>
      <c r="D1203" s="159"/>
      <c r="E1203" s="162"/>
      <c r="F1203" s="165"/>
      <c r="G1203" s="110">
        <v>0</v>
      </c>
      <c r="H1203" s="110"/>
      <c r="I1203" s="110"/>
      <c r="J1203" s="110"/>
      <c r="K1203" s="110"/>
      <c r="L1203" s="110"/>
      <c r="M1203" s="110"/>
      <c r="N1203" s="110"/>
      <c r="O1203" s="110"/>
      <c r="P1203" s="110"/>
      <c r="Q1203" s="110"/>
      <c r="R1203" s="110"/>
      <c r="S1203" s="110"/>
      <c r="T1203" s="110"/>
      <c r="U1203" s="110">
        <f t="shared" ref="U1203:X1203" si="22952">ROUND(U1202/$E1202,2)</f>
        <v>0</v>
      </c>
      <c r="V1203" s="110">
        <f t="shared" si="22952"/>
        <v>0</v>
      </c>
      <c r="W1203" s="110">
        <f t="shared" si="22952"/>
        <v>0</v>
      </c>
      <c r="X1203" s="110">
        <f t="shared" si="22952"/>
        <v>0</v>
      </c>
      <c r="Y1203" s="110">
        <f t="shared" ref="Y1203:AG1203" si="22953">ROUND(Y1202/$E1202,2)</f>
        <v>0</v>
      </c>
      <c r="Z1203" s="110">
        <f t="shared" si="22953"/>
        <v>0</v>
      </c>
      <c r="AA1203" s="110">
        <f t="shared" si="22953"/>
        <v>0</v>
      </c>
      <c r="AB1203" s="110">
        <f t="shared" si="22953"/>
        <v>0</v>
      </c>
      <c r="AC1203" s="110">
        <f t="shared" si="22953"/>
        <v>0</v>
      </c>
      <c r="AD1203" s="110">
        <f t="shared" si="22953"/>
        <v>0</v>
      </c>
      <c r="AE1203" s="110">
        <f t="shared" si="22953"/>
        <v>0</v>
      </c>
      <c r="AF1203" s="110">
        <f t="shared" si="22953"/>
        <v>0</v>
      </c>
      <c r="AG1203" s="110">
        <f t="shared" si="22953"/>
        <v>0</v>
      </c>
      <c r="AH1203" s="110">
        <f t="shared" ref="AH1203:AK1203" si="22954">ROUND(AH1202/$E1202,2)</f>
        <v>0</v>
      </c>
      <c r="AI1203" s="110">
        <f t="shared" si="22954"/>
        <v>0</v>
      </c>
      <c r="AJ1203" s="110">
        <f t="shared" si="22954"/>
        <v>0</v>
      </c>
      <c r="AK1203" s="110">
        <f t="shared" si="22954"/>
        <v>0</v>
      </c>
      <c r="AL1203" s="110">
        <f t="shared" ref="AL1203:AT1203" si="22955">ROUND(AL1202/$E1202,2)</f>
        <v>0</v>
      </c>
      <c r="AM1203" s="110">
        <f t="shared" si="22955"/>
        <v>0</v>
      </c>
      <c r="AN1203" s="110">
        <f t="shared" si="22955"/>
        <v>0</v>
      </c>
      <c r="AO1203" s="110">
        <f t="shared" si="22955"/>
        <v>0</v>
      </c>
      <c r="AP1203" s="110">
        <f t="shared" si="22955"/>
        <v>0</v>
      </c>
      <c r="AQ1203" s="110">
        <f t="shared" si="22955"/>
        <v>0</v>
      </c>
      <c r="AR1203" s="110">
        <f t="shared" si="22955"/>
        <v>0</v>
      </c>
      <c r="AS1203" s="110">
        <f t="shared" si="22955"/>
        <v>0</v>
      </c>
      <c r="AT1203" s="110">
        <f t="shared" si="22955"/>
        <v>0</v>
      </c>
      <c r="AU1203" s="110">
        <f t="shared" ref="AU1203:AX1203" si="22956">ROUND(AU1202/$E1202,2)</f>
        <v>0</v>
      </c>
      <c r="AV1203" s="110">
        <f t="shared" si="22956"/>
        <v>0</v>
      </c>
      <c r="AW1203" s="110">
        <f t="shared" si="22956"/>
        <v>0</v>
      </c>
      <c r="AX1203" s="110">
        <f t="shared" si="22956"/>
        <v>0</v>
      </c>
      <c r="AY1203" s="110">
        <f t="shared" ref="AY1203:BC1203" si="22957">ROUND(AY1202/$E1202,2)</f>
        <v>0</v>
      </c>
      <c r="AZ1203" s="110">
        <f t="shared" si="22957"/>
        <v>0</v>
      </c>
      <c r="BA1203" s="110">
        <f t="shared" si="22957"/>
        <v>0</v>
      </c>
      <c r="BB1203" s="110">
        <f t="shared" si="22957"/>
        <v>0</v>
      </c>
      <c r="BC1203" s="110">
        <f t="shared" si="22957"/>
        <v>0</v>
      </c>
      <c r="BD1203" s="110">
        <f t="shared" ref="BD1203:BG1203" si="22958">ROUND(BD1202/$E1202,2)</f>
        <v>0</v>
      </c>
      <c r="BE1203" s="110">
        <f t="shared" si="22958"/>
        <v>0</v>
      </c>
      <c r="BF1203" s="110">
        <f t="shared" si="22958"/>
        <v>0</v>
      </c>
      <c r="BG1203" s="110">
        <f t="shared" si="22958"/>
        <v>0</v>
      </c>
      <c r="BH1203" s="110">
        <f t="shared" ref="BH1203:BK1203" si="22959">ROUND(BH1202/$E1202,2)</f>
        <v>0</v>
      </c>
      <c r="BI1203" s="110">
        <f t="shared" si="22959"/>
        <v>0</v>
      </c>
      <c r="BJ1203" s="110">
        <f t="shared" si="22959"/>
        <v>0</v>
      </c>
      <c r="BK1203" s="110">
        <f t="shared" si="22959"/>
        <v>0</v>
      </c>
      <c r="BL1203" s="110">
        <f t="shared" ref="BL1203:BP1203" si="22960">ROUND(BL1202/$E1202,2)</f>
        <v>0</v>
      </c>
      <c r="BM1203" s="110">
        <f t="shared" si="22960"/>
        <v>0</v>
      </c>
      <c r="BN1203" s="110">
        <f t="shared" si="22960"/>
        <v>0</v>
      </c>
      <c r="BO1203" s="110">
        <f t="shared" si="22960"/>
        <v>0</v>
      </c>
      <c r="BP1203" s="110">
        <f t="shared" si="22960"/>
        <v>0</v>
      </c>
      <c r="BQ1203" s="110">
        <f t="shared" ref="BQ1203:BT1203" si="22961">ROUND(BQ1202/$E1202,2)</f>
        <v>0</v>
      </c>
      <c r="BR1203" s="110">
        <f t="shared" si="22961"/>
        <v>0</v>
      </c>
      <c r="BS1203" s="110">
        <f t="shared" si="22961"/>
        <v>0</v>
      </c>
      <c r="BT1203" s="110">
        <f t="shared" si="22961"/>
        <v>0</v>
      </c>
      <c r="BU1203" s="110">
        <f t="shared" ref="BU1203:BX1203" si="22962">ROUND(BU1202/$E1202,2)</f>
        <v>0</v>
      </c>
      <c r="BV1203" s="110">
        <f t="shared" si="22962"/>
        <v>0</v>
      </c>
      <c r="BW1203" s="110">
        <f t="shared" si="22962"/>
        <v>0</v>
      </c>
      <c r="BX1203" s="110">
        <f t="shared" si="22962"/>
        <v>2</v>
      </c>
      <c r="BY1203" s="110">
        <f t="shared" ref="BY1203:CC1203" si="22963">ROUND(BY1202/$E1202,2)</f>
        <v>2</v>
      </c>
      <c r="BZ1203" s="110">
        <f t="shared" si="22963"/>
        <v>2</v>
      </c>
      <c r="CA1203" s="110">
        <f t="shared" si="22963"/>
        <v>2</v>
      </c>
      <c r="CB1203" s="110">
        <f t="shared" si="22963"/>
        <v>2</v>
      </c>
      <c r="CC1203" s="110">
        <f t="shared" si="22963"/>
        <v>2</v>
      </c>
      <c r="CD1203" s="110">
        <f t="shared" ref="CD1203:CG1203" si="22964">ROUND(CD1202/$E1202,2)</f>
        <v>0</v>
      </c>
      <c r="CE1203" s="110"/>
      <c r="CF1203" s="110">
        <f t="shared" si="22964"/>
        <v>0</v>
      </c>
      <c r="CG1203" s="110">
        <f t="shared" si="22964"/>
        <v>0</v>
      </c>
      <c r="CH1203" s="111">
        <f>IF(C1202="","",D1202-SUM(G1203:CG1203))</f>
        <v>0</v>
      </c>
      <c r="CI1203" s="112">
        <f>IF(C1202="","",SUM(G1203:CG1203))</f>
        <v>12</v>
      </c>
      <c r="CJ1203" s="67" t="b">
        <f>IF(C1202="","",D1202=CI1203)</f>
        <v>1</v>
      </c>
    </row>
    <row r="1204" spans="1:88" s="5" customFormat="1" ht="15" customHeight="1" x14ac:dyDescent="0.3">
      <c r="A1204" s="173"/>
      <c r="B1204" s="157"/>
      <c r="C1204" s="170"/>
      <c r="D1204" s="160"/>
      <c r="E1204" s="163"/>
      <c r="F1204" s="166"/>
      <c r="G1204" s="113">
        <v>0</v>
      </c>
      <c r="H1204" s="113"/>
      <c r="I1204" s="113"/>
      <c r="J1204" s="113"/>
      <c r="K1204" s="113"/>
      <c r="L1204" s="113"/>
      <c r="M1204" s="113"/>
      <c r="N1204" s="113"/>
      <c r="O1204" s="113"/>
      <c r="P1204" s="113"/>
      <c r="Q1204" s="113"/>
      <c r="R1204" s="113"/>
      <c r="S1204" s="113"/>
      <c r="T1204" s="113"/>
      <c r="U1204" s="113">
        <f t="shared" ref="U1204:X1204" si="22965">U1202/$F1202</f>
        <v>0</v>
      </c>
      <c r="V1204" s="113">
        <f t="shared" si="22965"/>
        <v>0</v>
      </c>
      <c r="W1204" s="113">
        <f t="shared" si="22965"/>
        <v>0</v>
      </c>
      <c r="X1204" s="113">
        <f t="shared" si="22965"/>
        <v>0</v>
      </c>
      <c r="Y1204" s="113">
        <f t="shared" ref="Y1204:AG1204" si="22966">Y1202/$F1202</f>
        <v>0</v>
      </c>
      <c r="Z1204" s="113">
        <f t="shared" si="22966"/>
        <v>0</v>
      </c>
      <c r="AA1204" s="113">
        <f t="shared" si="22966"/>
        <v>0</v>
      </c>
      <c r="AB1204" s="113">
        <f t="shared" si="22966"/>
        <v>0</v>
      </c>
      <c r="AC1204" s="113">
        <f t="shared" si="22966"/>
        <v>0</v>
      </c>
      <c r="AD1204" s="113">
        <f t="shared" si="22966"/>
        <v>0</v>
      </c>
      <c r="AE1204" s="113">
        <f t="shared" si="22966"/>
        <v>0</v>
      </c>
      <c r="AF1204" s="113">
        <f t="shared" si="22966"/>
        <v>0</v>
      </c>
      <c r="AG1204" s="113">
        <f t="shared" si="22966"/>
        <v>0</v>
      </c>
      <c r="AH1204" s="113">
        <f t="shared" ref="AH1204:AK1204" si="22967">AH1202/$F1202</f>
        <v>0</v>
      </c>
      <c r="AI1204" s="113">
        <f t="shared" si="22967"/>
        <v>0</v>
      </c>
      <c r="AJ1204" s="113">
        <f t="shared" si="22967"/>
        <v>0</v>
      </c>
      <c r="AK1204" s="113">
        <f t="shared" si="22967"/>
        <v>0</v>
      </c>
      <c r="AL1204" s="113">
        <f t="shared" ref="AL1204:AT1204" si="22968">AL1202/$F1202</f>
        <v>0</v>
      </c>
      <c r="AM1204" s="113">
        <f t="shared" si="22968"/>
        <v>0</v>
      </c>
      <c r="AN1204" s="113">
        <f t="shared" si="22968"/>
        <v>0</v>
      </c>
      <c r="AO1204" s="113">
        <f t="shared" si="22968"/>
        <v>0</v>
      </c>
      <c r="AP1204" s="113">
        <f t="shared" si="22968"/>
        <v>0</v>
      </c>
      <c r="AQ1204" s="113">
        <f t="shared" si="22968"/>
        <v>0</v>
      </c>
      <c r="AR1204" s="113">
        <f t="shared" si="22968"/>
        <v>0</v>
      </c>
      <c r="AS1204" s="113">
        <f t="shared" si="22968"/>
        <v>0</v>
      </c>
      <c r="AT1204" s="113">
        <f t="shared" si="22968"/>
        <v>0</v>
      </c>
      <c r="AU1204" s="113">
        <f t="shared" ref="AU1204:AX1204" si="22969">AU1202/$F1202</f>
        <v>0</v>
      </c>
      <c r="AV1204" s="113">
        <f t="shared" si="22969"/>
        <v>0</v>
      </c>
      <c r="AW1204" s="113">
        <f t="shared" si="22969"/>
        <v>0</v>
      </c>
      <c r="AX1204" s="113">
        <f t="shared" si="22969"/>
        <v>0</v>
      </c>
      <c r="AY1204" s="113">
        <f t="shared" ref="AY1204:BC1204" si="22970">AY1202/$F1202</f>
        <v>0</v>
      </c>
      <c r="AZ1204" s="113">
        <f t="shared" si="22970"/>
        <v>0</v>
      </c>
      <c r="BA1204" s="113">
        <f t="shared" si="22970"/>
        <v>0</v>
      </c>
      <c r="BB1204" s="113">
        <f t="shared" si="22970"/>
        <v>0</v>
      </c>
      <c r="BC1204" s="113">
        <f t="shared" si="22970"/>
        <v>0</v>
      </c>
      <c r="BD1204" s="113">
        <f t="shared" ref="BD1204:BG1204" si="22971">BD1202/$F1202</f>
        <v>0</v>
      </c>
      <c r="BE1204" s="113">
        <f t="shared" si="22971"/>
        <v>0</v>
      </c>
      <c r="BF1204" s="113">
        <f t="shared" si="22971"/>
        <v>0</v>
      </c>
      <c r="BG1204" s="113">
        <f t="shared" si="22971"/>
        <v>0</v>
      </c>
      <c r="BH1204" s="113">
        <f t="shared" ref="BH1204:BK1204" si="22972">BH1202/$F1202</f>
        <v>0</v>
      </c>
      <c r="BI1204" s="113">
        <f t="shared" si="22972"/>
        <v>0</v>
      </c>
      <c r="BJ1204" s="113">
        <f t="shared" si="22972"/>
        <v>0</v>
      </c>
      <c r="BK1204" s="113">
        <f t="shared" si="22972"/>
        <v>0</v>
      </c>
      <c r="BL1204" s="113">
        <f t="shared" ref="BL1204:BP1204" si="22973">BL1202/$F1202</f>
        <v>0</v>
      </c>
      <c r="BM1204" s="113">
        <f t="shared" si="22973"/>
        <v>0</v>
      </c>
      <c r="BN1204" s="113">
        <f t="shared" si="22973"/>
        <v>0</v>
      </c>
      <c r="BO1204" s="113">
        <f t="shared" si="22973"/>
        <v>0</v>
      </c>
      <c r="BP1204" s="113">
        <f t="shared" si="22973"/>
        <v>0</v>
      </c>
      <c r="BQ1204" s="113">
        <f t="shared" ref="BQ1204:BT1204" si="22974">BQ1202/$F1202</f>
        <v>0</v>
      </c>
      <c r="BR1204" s="113">
        <f t="shared" si="22974"/>
        <v>0</v>
      </c>
      <c r="BS1204" s="113">
        <f t="shared" si="22974"/>
        <v>0</v>
      </c>
      <c r="BT1204" s="113">
        <f t="shared" si="22974"/>
        <v>0</v>
      </c>
      <c r="BU1204" s="113">
        <f t="shared" ref="BU1204:BX1204" si="22975">BU1202/$F1202</f>
        <v>0</v>
      </c>
      <c r="BV1204" s="113">
        <f t="shared" si="22975"/>
        <v>0</v>
      </c>
      <c r="BW1204" s="113">
        <f t="shared" si="22975"/>
        <v>0</v>
      </c>
      <c r="BX1204" s="113">
        <f t="shared" si="22975"/>
        <v>0.16666666666666666</v>
      </c>
      <c r="BY1204" s="113">
        <f t="shared" ref="BY1204:CC1204" si="22976">BY1202/$F1202</f>
        <v>0.16666666666666666</v>
      </c>
      <c r="BZ1204" s="113">
        <f t="shared" si="22976"/>
        <v>0.16666666666666666</v>
      </c>
      <c r="CA1204" s="113">
        <f t="shared" si="22976"/>
        <v>0.16666666666666666</v>
      </c>
      <c r="CB1204" s="113">
        <f t="shared" si="22976"/>
        <v>0.16666666666666666</v>
      </c>
      <c r="CC1204" s="113">
        <f t="shared" si="22976"/>
        <v>0.16666666666666666</v>
      </c>
      <c r="CD1204" s="113">
        <f t="shared" ref="CD1204:CG1204" si="22977">CD1202/$F1202</f>
        <v>0</v>
      </c>
      <c r="CE1204" s="113"/>
      <c r="CF1204" s="113">
        <f t="shared" si="22977"/>
        <v>0</v>
      </c>
      <c r="CG1204" s="113">
        <f t="shared" si="22977"/>
        <v>0</v>
      </c>
      <c r="CH1204" s="114">
        <f>IF(C1202="","",100%-SUM(G1204:CG1204))</f>
        <v>1.1102230246251565E-16</v>
      </c>
      <c r="CI1204" s="115">
        <f>IF(C1202="","",SUM(G1204:CG1204))</f>
        <v>0.99999999999999989</v>
      </c>
      <c r="CJ1204" s="67" t="b">
        <f>IF(C1202="","",SUM(G1204:CG1204)=CI1204)</f>
        <v>1</v>
      </c>
    </row>
    <row r="1205" spans="1:88" s="5" customFormat="1" ht="15" customHeight="1" x14ac:dyDescent="0.3">
      <c r="A1205" s="171" t="s">
        <v>843</v>
      </c>
      <c r="B1205" s="155" t="s">
        <v>844</v>
      </c>
      <c r="C1205" s="168" t="s">
        <v>163</v>
      </c>
      <c r="D1205" s="158">
        <v>121</v>
      </c>
      <c r="E1205" s="161">
        <v>186907</v>
      </c>
      <c r="F1205" s="164">
        <f t="shared" si="22560"/>
        <v>22615747</v>
      </c>
      <c r="G1205" s="108">
        <v>0</v>
      </c>
      <c r="H1205" s="108"/>
      <c r="I1205" s="108"/>
      <c r="J1205" s="108"/>
      <c r="K1205" s="108"/>
      <c r="L1205" s="108"/>
      <c r="M1205" s="108"/>
      <c r="N1205" s="108"/>
      <c r="O1205" s="108"/>
      <c r="P1205" s="108"/>
      <c r="Q1205" s="108"/>
      <c r="R1205" s="108"/>
      <c r="S1205" s="108"/>
      <c r="T1205" s="108"/>
      <c r="U1205" s="108"/>
      <c r="V1205" s="108"/>
      <c r="W1205" s="108"/>
      <c r="X1205" s="108"/>
      <c r="Y1205" s="108"/>
      <c r="Z1205" s="108"/>
      <c r="AA1205" s="108"/>
      <c r="AB1205" s="108"/>
      <c r="AC1205" s="108"/>
      <c r="AD1205" s="108"/>
      <c r="AE1205" s="108"/>
      <c r="AF1205" s="108"/>
      <c r="AG1205" s="108"/>
      <c r="AH1205" s="108"/>
      <c r="AI1205" s="108"/>
      <c r="AJ1205" s="108"/>
      <c r="AK1205" s="108"/>
      <c r="AL1205" s="108"/>
      <c r="AM1205" s="108"/>
      <c r="AN1205" s="108"/>
      <c r="AO1205" s="108"/>
      <c r="AP1205" s="108"/>
      <c r="AQ1205" s="108"/>
      <c r="AR1205" s="108"/>
      <c r="AS1205" s="108"/>
      <c r="AT1205" s="108"/>
      <c r="AU1205" s="108"/>
      <c r="AV1205" s="108"/>
      <c r="AW1205" s="108"/>
      <c r="AX1205" s="108"/>
      <c r="AY1205" s="108"/>
      <c r="AZ1205" s="108"/>
      <c r="BA1205" s="108"/>
      <c r="BB1205" s="108"/>
      <c r="BC1205" s="108"/>
      <c r="BD1205" s="108"/>
      <c r="BE1205" s="108"/>
      <c r="BF1205" s="108"/>
      <c r="BG1205" s="108"/>
      <c r="BH1205" s="108"/>
      <c r="BI1205" s="108"/>
      <c r="BJ1205" s="108"/>
      <c r="BK1205" s="108"/>
      <c r="BL1205" s="108"/>
      <c r="BM1205" s="108"/>
      <c r="BN1205" s="108"/>
      <c r="BO1205" s="108"/>
      <c r="BP1205" s="108"/>
      <c r="BQ1205" s="108"/>
      <c r="BR1205" s="108"/>
      <c r="BS1205" s="108"/>
      <c r="BT1205" s="108"/>
      <c r="BU1205" s="108"/>
      <c r="BV1205" s="108"/>
      <c r="BW1205" s="108"/>
      <c r="BX1205" s="108">
        <f>ROUND($F1205/6,0)</f>
        <v>3769291</v>
      </c>
      <c r="BY1205" s="108">
        <f>ROUNDUP($F1205/6,0)</f>
        <v>3769292</v>
      </c>
      <c r="BZ1205" s="108">
        <f>ROUND($F1205/6,0)</f>
        <v>3769291</v>
      </c>
      <c r="CA1205" s="108">
        <f t="shared" ref="CA1205:CC1205" si="22978">ROUND($F1205/6,0)</f>
        <v>3769291</v>
      </c>
      <c r="CB1205" s="108">
        <f t="shared" si="22978"/>
        <v>3769291</v>
      </c>
      <c r="CC1205" s="108">
        <f t="shared" si="22978"/>
        <v>3769291</v>
      </c>
      <c r="CD1205" s="108"/>
      <c r="CE1205" s="108"/>
      <c r="CF1205" s="108"/>
      <c r="CG1205" s="108"/>
      <c r="CH1205" s="109">
        <f>IF(C1205="","",F1205-SUM(G1205:CG1205))</f>
        <v>0</v>
      </c>
      <c r="CI1205" s="107">
        <f>IF(C1205="","",SUM(G1205:CG1205))</f>
        <v>22615747</v>
      </c>
      <c r="CJ1205" s="67" t="b">
        <f>IF(C1205="","",F1205=CI1205)</f>
        <v>1</v>
      </c>
    </row>
    <row r="1206" spans="1:88" s="5" customFormat="1" ht="15" customHeight="1" x14ac:dyDescent="0.3">
      <c r="A1206" s="172"/>
      <c r="B1206" s="156"/>
      <c r="C1206" s="169"/>
      <c r="D1206" s="159"/>
      <c r="E1206" s="162"/>
      <c r="F1206" s="165"/>
      <c r="G1206" s="110">
        <v>0</v>
      </c>
      <c r="H1206" s="110"/>
      <c r="I1206" s="110"/>
      <c r="J1206" s="110"/>
      <c r="K1206" s="110"/>
      <c r="L1206" s="110"/>
      <c r="M1206" s="110"/>
      <c r="N1206" s="110"/>
      <c r="O1206" s="110"/>
      <c r="P1206" s="110"/>
      <c r="Q1206" s="110"/>
      <c r="R1206" s="110"/>
      <c r="S1206" s="110"/>
      <c r="T1206" s="110"/>
      <c r="U1206" s="110">
        <f t="shared" ref="U1206:X1206" si="22979">ROUND(U1205/$E1205,2)</f>
        <v>0</v>
      </c>
      <c r="V1206" s="110">
        <f t="shared" si="22979"/>
        <v>0</v>
      </c>
      <c r="W1206" s="110">
        <f t="shared" si="22979"/>
        <v>0</v>
      </c>
      <c r="X1206" s="110">
        <f t="shared" si="22979"/>
        <v>0</v>
      </c>
      <c r="Y1206" s="110">
        <f t="shared" ref="Y1206:AG1206" si="22980">ROUND(Y1205/$E1205,2)</f>
        <v>0</v>
      </c>
      <c r="Z1206" s="110">
        <f t="shared" si="22980"/>
        <v>0</v>
      </c>
      <c r="AA1206" s="110">
        <f t="shared" si="22980"/>
        <v>0</v>
      </c>
      <c r="AB1206" s="110">
        <f t="shared" si="22980"/>
        <v>0</v>
      </c>
      <c r="AC1206" s="110">
        <f t="shared" si="22980"/>
        <v>0</v>
      </c>
      <c r="AD1206" s="110">
        <f t="shared" si="22980"/>
        <v>0</v>
      </c>
      <c r="AE1206" s="110">
        <f t="shared" si="22980"/>
        <v>0</v>
      </c>
      <c r="AF1206" s="110">
        <f t="shared" si="22980"/>
        <v>0</v>
      </c>
      <c r="AG1206" s="110">
        <f t="shared" si="22980"/>
        <v>0</v>
      </c>
      <c r="AH1206" s="110">
        <f t="shared" ref="AH1206:AK1206" si="22981">ROUND(AH1205/$E1205,2)</f>
        <v>0</v>
      </c>
      <c r="AI1206" s="110">
        <f t="shared" si="22981"/>
        <v>0</v>
      </c>
      <c r="AJ1206" s="110">
        <f t="shared" si="22981"/>
        <v>0</v>
      </c>
      <c r="AK1206" s="110">
        <f t="shared" si="22981"/>
        <v>0</v>
      </c>
      <c r="AL1206" s="110">
        <f t="shared" ref="AL1206:AT1206" si="22982">ROUND(AL1205/$E1205,2)</f>
        <v>0</v>
      </c>
      <c r="AM1206" s="110">
        <f t="shared" si="22982"/>
        <v>0</v>
      </c>
      <c r="AN1206" s="110">
        <f t="shared" si="22982"/>
        <v>0</v>
      </c>
      <c r="AO1206" s="110">
        <f t="shared" si="22982"/>
        <v>0</v>
      </c>
      <c r="AP1206" s="110">
        <f t="shared" si="22982"/>
        <v>0</v>
      </c>
      <c r="AQ1206" s="110">
        <f t="shared" si="22982"/>
        <v>0</v>
      </c>
      <c r="AR1206" s="110">
        <f t="shared" si="22982"/>
        <v>0</v>
      </c>
      <c r="AS1206" s="110">
        <f t="shared" si="22982"/>
        <v>0</v>
      </c>
      <c r="AT1206" s="110">
        <f t="shared" si="22982"/>
        <v>0</v>
      </c>
      <c r="AU1206" s="110">
        <f t="shared" ref="AU1206:AX1206" si="22983">ROUND(AU1205/$E1205,2)</f>
        <v>0</v>
      </c>
      <c r="AV1206" s="110">
        <f t="shared" si="22983"/>
        <v>0</v>
      </c>
      <c r="AW1206" s="110">
        <f t="shared" si="22983"/>
        <v>0</v>
      </c>
      <c r="AX1206" s="110">
        <f t="shared" si="22983"/>
        <v>0</v>
      </c>
      <c r="AY1206" s="110">
        <f t="shared" ref="AY1206:BC1206" si="22984">ROUND(AY1205/$E1205,2)</f>
        <v>0</v>
      </c>
      <c r="AZ1206" s="110">
        <f t="shared" si="22984"/>
        <v>0</v>
      </c>
      <c r="BA1206" s="110">
        <f t="shared" si="22984"/>
        <v>0</v>
      </c>
      <c r="BB1206" s="110">
        <f t="shared" si="22984"/>
        <v>0</v>
      </c>
      <c r="BC1206" s="110">
        <f t="shared" si="22984"/>
        <v>0</v>
      </c>
      <c r="BD1206" s="110">
        <f t="shared" ref="BD1206:BG1206" si="22985">ROUND(BD1205/$E1205,2)</f>
        <v>0</v>
      </c>
      <c r="BE1206" s="110">
        <f t="shared" si="22985"/>
        <v>0</v>
      </c>
      <c r="BF1206" s="110">
        <f t="shared" si="22985"/>
        <v>0</v>
      </c>
      <c r="BG1206" s="110">
        <f t="shared" si="22985"/>
        <v>0</v>
      </c>
      <c r="BH1206" s="110">
        <f t="shared" ref="BH1206:BK1206" si="22986">ROUND(BH1205/$E1205,2)</f>
        <v>0</v>
      </c>
      <c r="BI1206" s="110">
        <f t="shared" si="22986"/>
        <v>0</v>
      </c>
      <c r="BJ1206" s="110">
        <f t="shared" si="22986"/>
        <v>0</v>
      </c>
      <c r="BK1206" s="110">
        <f t="shared" si="22986"/>
        <v>0</v>
      </c>
      <c r="BL1206" s="110">
        <f t="shared" ref="BL1206:BP1206" si="22987">ROUND(BL1205/$E1205,2)</f>
        <v>0</v>
      </c>
      <c r="BM1206" s="110">
        <f t="shared" si="22987"/>
        <v>0</v>
      </c>
      <c r="BN1206" s="110">
        <f t="shared" si="22987"/>
        <v>0</v>
      </c>
      <c r="BO1206" s="110">
        <f t="shared" si="22987"/>
        <v>0</v>
      </c>
      <c r="BP1206" s="110">
        <f t="shared" si="22987"/>
        <v>0</v>
      </c>
      <c r="BQ1206" s="110">
        <f t="shared" ref="BQ1206:BT1206" si="22988">ROUND(BQ1205/$E1205,2)</f>
        <v>0</v>
      </c>
      <c r="BR1206" s="110">
        <f t="shared" si="22988"/>
        <v>0</v>
      </c>
      <c r="BS1206" s="110">
        <f t="shared" si="22988"/>
        <v>0</v>
      </c>
      <c r="BT1206" s="110">
        <f t="shared" si="22988"/>
        <v>0</v>
      </c>
      <c r="BU1206" s="110">
        <f t="shared" ref="BU1206:BX1206" si="22989">ROUND(BU1205/$E1205,2)</f>
        <v>0</v>
      </c>
      <c r="BV1206" s="110">
        <f t="shared" si="22989"/>
        <v>0</v>
      </c>
      <c r="BW1206" s="110">
        <f t="shared" si="22989"/>
        <v>0</v>
      </c>
      <c r="BX1206" s="110">
        <f t="shared" si="22989"/>
        <v>20.170000000000002</v>
      </c>
      <c r="BY1206" s="110">
        <f t="shared" ref="BY1206:CC1206" si="22990">ROUND(BY1205/$E1205,2)</f>
        <v>20.170000000000002</v>
      </c>
      <c r="BZ1206" s="110">
        <f t="shared" si="22990"/>
        <v>20.170000000000002</v>
      </c>
      <c r="CA1206" s="110">
        <f t="shared" ref="CA1206:CB1206" si="22991">ROUNDDOWN(CA1205/$E1205,2)</f>
        <v>20.16</v>
      </c>
      <c r="CB1206" s="110">
        <f t="shared" si="22991"/>
        <v>20.16</v>
      </c>
      <c r="CC1206" s="110">
        <f t="shared" si="22990"/>
        <v>20.170000000000002</v>
      </c>
      <c r="CD1206" s="110">
        <f t="shared" ref="CD1206:CG1206" si="22992">ROUND(CD1205/$E1205,2)</f>
        <v>0</v>
      </c>
      <c r="CE1206" s="110"/>
      <c r="CF1206" s="110">
        <f t="shared" si="22992"/>
        <v>0</v>
      </c>
      <c r="CG1206" s="110">
        <f t="shared" si="22992"/>
        <v>0</v>
      </c>
      <c r="CH1206" s="111">
        <f>IF(C1205="","",D1205-SUM(G1206:CG1206))</f>
        <v>0</v>
      </c>
      <c r="CI1206" s="112">
        <f>IF(C1205="","",SUM(G1206:CG1206))</f>
        <v>121</v>
      </c>
      <c r="CJ1206" s="67" t="b">
        <f>IF(C1205="","",D1205=CI1206)</f>
        <v>1</v>
      </c>
    </row>
    <row r="1207" spans="1:88" s="5" customFormat="1" ht="15" customHeight="1" x14ac:dyDescent="0.3">
      <c r="A1207" s="173"/>
      <c r="B1207" s="157"/>
      <c r="C1207" s="170"/>
      <c r="D1207" s="160"/>
      <c r="E1207" s="163"/>
      <c r="F1207" s="166"/>
      <c r="G1207" s="113">
        <v>0</v>
      </c>
      <c r="H1207" s="113"/>
      <c r="I1207" s="113"/>
      <c r="J1207" s="113"/>
      <c r="K1207" s="113"/>
      <c r="L1207" s="113"/>
      <c r="M1207" s="113"/>
      <c r="N1207" s="113"/>
      <c r="O1207" s="113"/>
      <c r="P1207" s="113"/>
      <c r="Q1207" s="113"/>
      <c r="R1207" s="113"/>
      <c r="S1207" s="113"/>
      <c r="T1207" s="113"/>
      <c r="U1207" s="113">
        <f t="shared" ref="U1207:X1207" si="22993">U1205/$F1205</f>
        <v>0</v>
      </c>
      <c r="V1207" s="113">
        <f t="shared" si="22993"/>
        <v>0</v>
      </c>
      <c r="W1207" s="113">
        <f t="shared" si="22993"/>
        <v>0</v>
      </c>
      <c r="X1207" s="113">
        <f t="shared" si="22993"/>
        <v>0</v>
      </c>
      <c r="Y1207" s="113">
        <f t="shared" ref="Y1207:AG1207" si="22994">Y1205/$F1205</f>
        <v>0</v>
      </c>
      <c r="Z1207" s="113">
        <f t="shared" si="22994"/>
        <v>0</v>
      </c>
      <c r="AA1207" s="113">
        <f t="shared" si="22994"/>
        <v>0</v>
      </c>
      <c r="AB1207" s="113">
        <f t="shared" si="22994"/>
        <v>0</v>
      </c>
      <c r="AC1207" s="113">
        <f t="shared" si="22994"/>
        <v>0</v>
      </c>
      <c r="AD1207" s="113">
        <f t="shared" si="22994"/>
        <v>0</v>
      </c>
      <c r="AE1207" s="113">
        <f t="shared" si="22994"/>
        <v>0</v>
      </c>
      <c r="AF1207" s="113">
        <f t="shared" si="22994"/>
        <v>0</v>
      </c>
      <c r="AG1207" s="113">
        <f t="shared" si="22994"/>
        <v>0</v>
      </c>
      <c r="AH1207" s="113">
        <f t="shared" ref="AH1207:AK1207" si="22995">AH1205/$F1205</f>
        <v>0</v>
      </c>
      <c r="AI1207" s="113">
        <f t="shared" si="22995"/>
        <v>0</v>
      </c>
      <c r="AJ1207" s="113">
        <f t="shared" si="22995"/>
        <v>0</v>
      </c>
      <c r="AK1207" s="113">
        <f t="shared" si="22995"/>
        <v>0</v>
      </c>
      <c r="AL1207" s="113">
        <f t="shared" ref="AL1207:AT1207" si="22996">AL1205/$F1205</f>
        <v>0</v>
      </c>
      <c r="AM1207" s="113">
        <f t="shared" si="22996"/>
        <v>0</v>
      </c>
      <c r="AN1207" s="113">
        <f t="shared" si="22996"/>
        <v>0</v>
      </c>
      <c r="AO1207" s="113">
        <f t="shared" si="22996"/>
        <v>0</v>
      </c>
      <c r="AP1207" s="113">
        <f t="shared" si="22996"/>
        <v>0</v>
      </c>
      <c r="AQ1207" s="113">
        <f t="shared" si="22996"/>
        <v>0</v>
      </c>
      <c r="AR1207" s="113">
        <f t="shared" si="22996"/>
        <v>0</v>
      </c>
      <c r="AS1207" s="113">
        <f t="shared" si="22996"/>
        <v>0</v>
      </c>
      <c r="AT1207" s="113">
        <f t="shared" si="22996"/>
        <v>0</v>
      </c>
      <c r="AU1207" s="113">
        <f t="shared" ref="AU1207:AX1207" si="22997">AU1205/$F1205</f>
        <v>0</v>
      </c>
      <c r="AV1207" s="113">
        <f t="shared" si="22997"/>
        <v>0</v>
      </c>
      <c r="AW1207" s="113">
        <f t="shared" si="22997"/>
        <v>0</v>
      </c>
      <c r="AX1207" s="113">
        <f t="shared" si="22997"/>
        <v>0</v>
      </c>
      <c r="AY1207" s="113">
        <f t="shared" ref="AY1207:BC1207" si="22998">AY1205/$F1205</f>
        <v>0</v>
      </c>
      <c r="AZ1207" s="113">
        <f t="shared" si="22998"/>
        <v>0</v>
      </c>
      <c r="BA1207" s="113">
        <f t="shared" si="22998"/>
        <v>0</v>
      </c>
      <c r="BB1207" s="113">
        <f t="shared" si="22998"/>
        <v>0</v>
      </c>
      <c r="BC1207" s="113">
        <f t="shared" si="22998"/>
        <v>0</v>
      </c>
      <c r="BD1207" s="113">
        <f t="shared" ref="BD1207:BG1207" si="22999">BD1205/$F1205</f>
        <v>0</v>
      </c>
      <c r="BE1207" s="113">
        <f t="shared" si="22999"/>
        <v>0</v>
      </c>
      <c r="BF1207" s="113">
        <f t="shared" si="22999"/>
        <v>0</v>
      </c>
      <c r="BG1207" s="113">
        <f t="shared" si="22999"/>
        <v>0</v>
      </c>
      <c r="BH1207" s="113">
        <f t="shared" ref="BH1207:BK1207" si="23000">BH1205/$F1205</f>
        <v>0</v>
      </c>
      <c r="BI1207" s="113">
        <f t="shared" si="23000"/>
        <v>0</v>
      </c>
      <c r="BJ1207" s="113">
        <f t="shared" si="23000"/>
        <v>0</v>
      </c>
      <c r="BK1207" s="113">
        <f t="shared" si="23000"/>
        <v>0</v>
      </c>
      <c r="BL1207" s="113">
        <f t="shared" ref="BL1207:BP1207" si="23001">BL1205/$F1205</f>
        <v>0</v>
      </c>
      <c r="BM1207" s="113">
        <f t="shared" si="23001"/>
        <v>0</v>
      </c>
      <c r="BN1207" s="113">
        <f t="shared" si="23001"/>
        <v>0</v>
      </c>
      <c r="BO1207" s="113">
        <f t="shared" si="23001"/>
        <v>0</v>
      </c>
      <c r="BP1207" s="113">
        <f t="shared" si="23001"/>
        <v>0</v>
      </c>
      <c r="BQ1207" s="113">
        <f t="shared" ref="BQ1207:BT1207" si="23002">BQ1205/$F1205</f>
        <v>0</v>
      </c>
      <c r="BR1207" s="113">
        <f t="shared" si="23002"/>
        <v>0</v>
      </c>
      <c r="BS1207" s="113">
        <f t="shared" si="23002"/>
        <v>0</v>
      </c>
      <c r="BT1207" s="113">
        <f t="shared" si="23002"/>
        <v>0</v>
      </c>
      <c r="BU1207" s="113">
        <f t="shared" ref="BU1207:BX1207" si="23003">BU1205/$F1205</f>
        <v>0</v>
      </c>
      <c r="BV1207" s="113">
        <f t="shared" si="23003"/>
        <v>0</v>
      </c>
      <c r="BW1207" s="113">
        <f t="shared" si="23003"/>
        <v>0</v>
      </c>
      <c r="BX1207" s="113">
        <f t="shared" si="23003"/>
        <v>0.16666665929717026</v>
      </c>
      <c r="BY1207" s="113">
        <f t="shared" ref="BY1207:CC1207" si="23004">BY1205/$F1205</f>
        <v>0.16666670351414878</v>
      </c>
      <c r="BZ1207" s="113">
        <f t="shared" si="23004"/>
        <v>0.16666665929717026</v>
      </c>
      <c r="CA1207" s="113">
        <f t="shared" si="23004"/>
        <v>0.16666665929717026</v>
      </c>
      <c r="CB1207" s="113">
        <f t="shared" si="23004"/>
        <v>0.16666665929717026</v>
      </c>
      <c r="CC1207" s="113">
        <f t="shared" si="23004"/>
        <v>0.16666665929717026</v>
      </c>
      <c r="CD1207" s="113">
        <f t="shared" ref="CD1207:CG1207" si="23005">CD1205/$F1205</f>
        <v>0</v>
      </c>
      <c r="CE1207" s="113"/>
      <c r="CF1207" s="113">
        <f t="shared" si="23005"/>
        <v>0</v>
      </c>
      <c r="CG1207" s="113">
        <f t="shared" si="23005"/>
        <v>0</v>
      </c>
      <c r="CH1207" s="114">
        <f>IF(C1205="","",100%-SUM(G1207:CG1207))</f>
        <v>0</v>
      </c>
      <c r="CI1207" s="115">
        <f>IF(C1205="","",SUM(G1207:CG1207))</f>
        <v>1</v>
      </c>
      <c r="CJ1207" s="67" t="b">
        <f>IF(C1205="","",SUM(G1207:CG1207)=CI1207)</f>
        <v>1</v>
      </c>
    </row>
    <row r="1208" spans="1:88" s="5" customFormat="1" ht="15" customHeight="1" x14ac:dyDescent="0.3">
      <c r="A1208" s="171" t="s">
        <v>845</v>
      </c>
      <c r="B1208" s="155" t="s">
        <v>846</v>
      </c>
      <c r="C1208" s="168" t="s">
        <v>163</v>
      </c>
      <c r="D1208" s="158">
        <v>28</v>
      </c>
      <c r="E1208" s="161">
        <v>240752</v>
      </c>
      <c r="F1208" s="164">
        <f t="shared" si="22560"/>
        <v>6741056</v>
      </c>
      <c r="G1208" s="108">
        <v>0</v>
      </c>
      <c r="H1208" s="108"/>
      <c r="I1208" s="108"/>
      <c r="J1208" s="108"/>
      <c r="K1208" s="108"/>
      <c r="L1208" s="108"/>
      <c r="M1208" s="108"/>
      <c r="N1208" s="108"/>
      <c r="O1208" s="108"/>
      <c r="P1208" s="108"/>
      <c r="Q1208" s="108"/>
      <c r="R1208" s="108"/>
      <c r="S1208" s="108"/>
      <c r="T1208" s="108"/>
      <c r="U1208" s="108"/>
      <c r="V1208" s="108"/>
      <c r="W1208" s="108"/>
      <c r="X1208" s="108"/>
      <c r="Y1208" s="108"/>
      <c r="Z1208" s="108"/>
      <c r="AA1208" s="108"/>
      <c r="AB1208" s="108"/>
      <c r="AC1208" s="108"/>
      <c r="AD1208" s="108"/>
      <c r="AE1208" s="108"/>
      <c r="AF1208" s="108"/>
      <c r="AG1208" s="108"/>
      <c r="AH1208" s="108"/>
      <c r="AI1208" s="108"/>
      <c r="AJ1208" s="108"/>
      <c r="AK1208" s="108"/>
      <c r="AL1208" s="108"/>
      <c r="AM1208" s="108"/>
      <c r="AN1208" s="108"/>
      <c r="AO1208" s="108"/>
      <c r="AP1208" s="108"/>
      <c r="AQ1208" s="108"/>
      <c r="AR1208" s="108"/>
      <c r="AS1208" s="108"/>
      <c r="AT1208" s="108"/>
      <c r="AU1208" s="108"/>
      <c r="AV1208" s="108"/>
      <c r="AW1208" s="108"/>
      <c r="AX1208" s="108"/>
      <c r="AY1208" s="108"/>
      <c r="AZ1208" s="108"/>
      <c r="BA1208" s="108"/>
      <c r="BB1208" s="108"/>
      <c r="BC1208" s="108"/>
      <c r="BD1208" s="108"/>
      <c r="BE1208" s="108"/>
      <c r="BF1208" s="108"/>
      <c r="BG1208" s="108"/>
      <c r="BH1208" s="108"/>
      <c r="BI1208" s="108"/>
      <c r="BJ1208" s="108"/>
      <c r="BK1208" s="108"/>
      <c r="BL1208" s="108"/>
      <c r="BM1208" s="108"/>
      <c r="BN1208" s="108"/>
      <c r="BO1208" s="108"/>
      <c r="BP1208" s="108"/>
      <c r="BQ1208" s="108"/>
      <c r="BR1208" s="108"/>
      <c r="BS1208" s="108"/>
      <c r="BT1208" s="108"/>
      <c r="BU1208" s="108"/>
      <c r="BV1208" s="108"/>
      <c r="BW1208" s="108"/>
      <c r="BX1208" s="108">
        <f>ROUND($F1208/6,0)</f>
        <v>1123509</v>
      </c>
      <c r="BY1208" s="108">
        <f t="shared" ref="BY1208:BZ1208" si="23006">ROUNDUP($F1208/6,0)</f>
        <v>1123510</v>
      </c>
      <c r="BZ1208" s="108">
        <f t="shared" si="23006"/>
        <v>1123510</v>
      </c>
      <c r="CA1208" s="108">
        <f t="shared" ref="CA1208:CC1208" si="23007">ROUND($F1208/6,0)</f>
        <v>1123509</v>
      </c>
      <c r="CB1208" s="108">
        <f t="shared" si="23007"/>
        <v>1123509</v>
      </c>
      <c r="CC1208" s="108">
        <f t="shared" si="23007"/>
        <v>1123509</v>
      </c>
      <c r="CD1208" s="108"/>
      <c r="CE1208" s="108"/>
      <c r="CF1208" s="108"/>
      <c r="CG1208" s="108"/>
      <c r="CH1208" s="109">
        <f>IF(C1208="","",F1208-SUM(G1208:CG1208))</f>
        <v>0</v>
      </c>
      <c r="CI1208" s="107">
        <f>IF(C1208="","",SUM(G1208:CG1208))</f>
        <v>6741056</v>
      </c>
      <c r="CJ1208" s="67" t="b">
        <f>IF(C1208="","",F1208=CI1208)</f>
        <v>1</v>
      </c>
    </row>
    <row r="1209" spans="1:88" s="5" customFormat="1" ht="15" customHeight="1" x14ac:dyDescent="0.3">
      <c r="A1209" s="172"/>
      <c r="B1209" s="156"/>
      <c r="C1209" s="169"/>
      <c r="D1209" s="159"/>
      <c r="E1209" s="162"/>
      <c r="F1209" s="165"/>
      <c r="G1209" s="110">
        <v>0</v>
      </c>
      <c r="H1209" s="110"/>
      <c r="I1209" s="110"/>
      <c r="J1209" s="110"/>
      <c r="K1209" s="110"/>
      <c r="L1209" s="110"/>
      <c r="M1209" s="110"/>
      <c r="N1209" s="110"/>
      <c r="O1209" s="110"/>
      <c r="P1209" s="110"/>
      <c r="Q1209" s="110"/>
      <c r="R1209" s="110"/>
      <c r="S1209" s="110"/>
      <c r="T1209" s="110"/>
      <c r="U1209" s="110">
        <f t="shared" ref="U1209:X1209" si="23008">ROUND(U1208/$E1208,2)</f>
        <v>0</v>
      </c>
      <c r="V1209" s="110">
        <f t="shared" si="23008"/>
        <v>0</v>
      </c>
      <c r="W1209" s="110">
        <f t="shared" si="23008"/>
        <v>0</v>
      </c>
      <c r="X1209" s="110">
        <f t="shared" si="23008"/>
        <v>0</v>
      </c>
      <c r="Y1209" s="110">
        <f t="shared" ref="Y1209:AG1209" si="23009">ROUND(Y1208/$E1208,2)</f>
        <v>0</v>
      </c>
      <c r="Z1209" s="110">
        <f t="shared" si="23009"/>
        <v>0</v>
      </c>
      <c r="AA1209" s="110">
        <f t="shared" si="23009"/>
        <v>0</v>
      </c>
      <c r="AB1209" s="110">
        <f t="shared" si="23009"/>
        <v>0</v>
      </c>
      <c r="AC1209" s="110">
        <f t="shared" si="23009"/>
        <v>0</v>
      </c>
      <c r="AD1209" s="110">
        <f t="shared" si="23009"/>
        <v>0</v>
      </c>
      <c r="AE1209" s="110">
        <f t="shared" si="23009"/>
        <v>0</v>
      </c>
      <c r="AF1209" s="110">
        <f t="shared" si="23009"/>
        <v>0</v>
      </c>
      <c r="AG1209" s="110">
        <f t="shared" si="23009"/>
        <v>0</v>
      </c>
      <c r="AH1209" s="110">
        <f t="shared" ref="AH1209:AK1209" si="23010">ROUND(AH1208/$E1208,2)</f>
        <v>0</v>
      </c>
      <c r="AI1209" s="110">
        <f t="shared" si="23010"/>
        <v>0</v>
      </c>
      <c r="AJ1209" s="110">
        <f t="shared" si="23010"/>
        <v>0</v>
      </c>
      <c r="AK1209" s="110">
        <f t="shared" si="23010"/>
        <v>0</v>
      </c>
      <c r="AL1209" s="110">
        <f t="shared" ref="AL1209:AT1209" si="23011">ROUND(AL1208/$E1208,2)</f>
        <v>0</v>
      </c>
      <c r="AM1209" s="110">
        <f t="shared" si="23011"/>
        <v>0</v>
      </c>
      <c r="AN1209" s="110">
        <f t="shared" si="23011"/>
        <v>0</v>
      </c>
      <c r="AO1209" s="110">
        <f t="shared" si="23011"/>
        <v>0</v>
      </c>
      <c r="AP1209" s="110">
        <f t="shared" si="23011"/>
        <v>0</v>
      </c>
      <c r="AQ1209" s="110">
        <f t="shared" si="23011"/>
        <v>0</v>
      </c>
      <c r="AR1209" s="110">
        <f t="shared" si="23011"/>
        <v>0</v>
      </c>
      <c r="AS1209" s="110">
        <f t="shared" si="23011"/>
        <v>0</v>
      </c>
      <c r="AT1209" s="110">
        <f t="shared" si="23011"/>
        <v>0</v>
      </c>
      <c r="AU1209" s="110">
        <f t="shared" ref="AU1209:AX1209" si="23012">ROUND(AU1208/$E1208,2)</f>
        <v>0</v>
      </c>
      <c r="AV1209" s="110">
        <f t="shared" si="23012"/>
        <v>0</v>
      </c>
      <c r="AW1209" s="110">
        <f t="shared" si="23012"/>
        <v>0</v>
      </c>
      <c r="AX1209" s="110">
        <f t="shared" si="23012"/>
        <v>0</v>
      </c>
      <c r="AY1209" s="110">
        <f t="shared" ref="AY1209:BC1209" si="23013">ROUND(AY1208/$E1208,2)</f>
        <v>0</v>
      </c>
      <c r="AZ1209" s="110">
        <f t="shared" si="23013"/>
        <v>0</v>
      </c>
      <c r="BA1209" s="110">
        <f t="shared" si="23013"/>
        <v>0</v>
      </c>
      <c r="BB1209" s="110">
        <f t="shared" si="23013"/>
        <v>0</v>
      </c>
      <c r="BC1209" s="110">
        <f t="shared" si="23013"/>
        <v>0</v>
      </c>
      <c r="BD1209" s="110">
        <f t="shared" ref="BD1209:BG1209" si="23014">ROUND(BD1208/$E1208,2)</f>
        <v>0</v>
      </c>
      <c r="BE1209" s="110">
        <f t="shared" si="23014"/>
        <v>0</v>
      </c>
      <c r="BF1209" s="110">
        <f t="shared" si="23014"/>
        <v>0</v>
      </c>
      <c r="BG1209" s="110">
        <f t="shared" si="23014"/>
        <v>0</v>
      </c>
      <c r="BH1209" s="110">
        <f t="shared" ref="BH1209:BK1209" si="23015">ROUND(BH1208/$E1208,2)</f>
        <v>0</v>
      </c>
      <c r="BI1209" s="110">
        <f t="shared" si="23015"/>
        <v>0</v>
      </c>
      <c r="BJ1209" s="110">
        <f t="shared" si="23015"/>
        <v>0</v>
      </c>
      <c r="BK1209" s="110">
        <f t="shared" si="23015"/>
        <v>0</v>
      </c>
      <c r="BL1209" s="110">
        <f t="shared" ref="BL1209:BP1209" si="23016">ROUND(BL1208/$E1208,2)</f>
        <v>0</v>
      </c>
      <c r="BM1209" s="110">
        <f t="shared" si="23016"/>
        <v>0</v>
      </c>
      <c r="BN1209" s="110">
        <f t="shared" si="23016"/>
        <v>0</v>
      </c>
      <c r="BO1209" s="110">
        <f t="shared" si="23016"/>
        <v>0</v>
      </c>
      <c r="BP1209" s="110">
        <f t="shared" si="23016"/>
        <v>0</v>
      </c>
      <c r="BQ1209" s="110">
        <f t="shared" ref="BQ1209:BT1209" si="23017">ROUND(BQ1208/$E1208,2)</f>
        <v>0</v>
      </c>
      <c r="BR1209" s="110">
        <f t="shared" si="23017"/>
        <v>0</v>
      </c>
      <c r="BS1209" s="110">
        <f t="shared" si="23017"/>
        <v>0</v>
      </c>
      <c r="BT1209" s="110">
        <f t="shared" si="23017"/>
        <v>0</v>
      </c>
      <c r="BU1209" s="110">
        <f t="shared" ref="BU1209:BX1209" si="23018">ROUND(BU1208/$E1208,2)</f>
        <v>0</v>
      </c>
      <c r="BV1209" s="110">
        <f t="shared" si="23018"/>
        <v>0</v>
      </c>
      <c r="BW1209" s="110">
        <f t="shared" si="23018"/>
        <v>0</v>
      </c>
      <c r="BX1209" s="110">
        <f t="shared" si="23018"/>
        <v>4.67</v>
      </c>
      <c r="BY1209" s="110">
        <f t="shared" ref="BY1209:CC1209" si="23019">ROUND(BY1208/$E1208,2)</f>
        <v>4.67</v>
      </c>
      <c r="BZ1209" s="110">
        <f t="shared" si="23019"/>
        <v>4.67</v>
      </c>
      <c r="CA1209" s="110">
        <f t="shared" ref="CA1209:CB1209" si="23020">ROUNDDOWN(CA1208/$E1208,2)</f>
        <v>4.66</v>
      </c>
      <c r="CB1209" s="110">
        <f t="shared" si="23020"/>
        <v>4.66</v>
      </c>
      <c r="CC1209" s="110">
        <f t="shared" si="23019"/>
        <v>4.67</v>
      </c>
      <c r="CD1209" s="110">
        <f t="shared" ref="CD1209:CG1209" si="23021">ROUND(CD1208/$E1208,2)</f>
        <v>0</v>
      </c>
      <c r="CE1209" s="110"/>
      <c r="CF1209" s="110">
        <f t="shared" si="23021"/>
        <v>0</v>
      </c>
      <c r="CG1209" s="110">
        <f t="shared" si="23021"/>
        <v>0</v>
      </c>
      <c r="CH1209" s="111">
        <f>IF(C1208="","",D1208-SUM(G1209:CG1209))</f>
        <v>0</v>
      </c>
      <c r="CI1209" s="112">
        <f>IF(C1208="","",SUM(G1209:CG1209))</f>
        <v>28</v>
      </c>
      <c r="CJ1209" s="67" t="b">
        <f>IF(C1208="","",D1208=CI1209)</f>
        <v>1</v>
      </c>
    </row>
    <row r="1210" spans="1:88" s="5" customFormat="1" ht="15" customHeight="1" x14ac:dyDescent="0.3">
      <c r="A1210" s="173"/>
      <c r="B1210" s="157"/>
      <c r="C1210" s="170"/>
      <c r="D1210" s="160"/>
      <c r="E1210" s="163"/>
      <c r="F1210" s="166"/>
      <c r="G1210" s="113">
        <v>0</v>
      </c>
      <c r="H1210" s="113"/>
      <c r="I1210" s="113"/>
      <c r="J1210" s="113"/>
      <c r="K1210" s="113"/>
      <c r="L1210" s="113"/>
      <c r="M1210" s="113"/>
      <c r="N1210" s="113"/>
      <c r="O1210" s="113"/>
      <c r="P1210" s="113"/>
      <c r="Q1210" s="113"/>
      <c r="R1210" s="113"/>
      <c r="S1210" s="113"/>
      <c r="T1210" s="113"/>
      <c r="U1210" s="113">
        <f t="shared" ref="U1210:X1210" si="23022">U1208/$F1208</f>
        <v>0</v>
      </c>
      <c r="V1210" s="113">
        <f t="shared" si="23022"/>
        <v>0</v>
      </c>
      <c r="W1210" s="113">
        <f t="shared" si="23022"/>
        <v>0</v>
      </c>
      <c r="X1210" s="113">
        <f t="shared" si="23022"/>
        <v>0</v>
      </c>
      <c r="Y1210" s="113">
        <f t="shared" ref="Y1210:AG1210" si="23023">Y1208/$F1208</f>
        <v>0</v>
      </c>
      <c r="Z1210" s="113">
        <f t="shared" si="23023"/>
        <v>0</v>
      </c>
      <c r="AA1210" s="113">
        <f t="shared" si="23023"/>
        <v>0</v>
      </c>
      <c r="AB1210" s="113">
        <f t="shared" si="23023"/>
        <v>0</v>
      </c>
      <c r="AC1210" s="113">
        <f t="shared" si="23023"/>
        <v>0</v>
      </c>
      <c r="AD1210" s="113">
        <f t="shared" si="23023"/>
        <v>0</v>
      </c>
      <c r="AE1210" s="113">
        <f t="shared" si="23023"/>
        <v>0</v>
      </c>
      <c r="AF1210" s="113">
        <f t="shared" si="23023"/>
        <v>0</v>
      </c>
      <c r="AG1210" s="113">
        <f t="shared" si="23023"/>
        <v>0</v>
      </c>
      <c r="AH1210" s="113">
        <f t="shared" ref="AH1210:AK1210" si="23024">AH1208/$F1208</f>
        <v>0</v>
      </c>
      <c r="AI1210" s="113">
        <f t="shared" si="23024"/>
        <v>0</v>
      </c>
      <c r="AJ1210" s="113">
        <f t="shared" si="23024"/>
        <v>0</v>
      </c>
      <c r="AK1210" s="113">
        <f t="shared" si="23024"/>
        <v>0</v>
      </c>
      <c r="AL1210" s="113">
        <f t="shared" ref="AL1210:AT1210" si="23025">AL1208/$F1208</f>
        <v>0</v>
      </c>
      <c r="AM1210" s="113">
        <f t="shared" si="23025"/>
        <v>0</v>
      </c>
      <c r="AN1210" s="113">
        <f t="shared" si="23025"/>
        <v>0</v>
      </c>
      <c r="AO1210" s="113">
        <f t="shared" si="23025"/>
        <v>0</v>
      </c>
      <c r="AP1210" s="113">
        <f t="shared" si="23025"/>
        <v>0</v>
      </c>
      <c r="AQ1210" s="113">
        <f t="shared" si="23025"/>
        <v>0</v>
      </c>
      <c r="AR1210" s="113">
        <f t="shared" si="23025"/>
        <v>0</v>
      </c>
      <c r="AS1210" s="113">
        <f t="shared" si="23025"/>
        <v>0</v>
      </c>
      <c r="AT1210" s="113">
        <f t="shared" si="23025"/>
        <v>0</v>
      </c>
      <c r="AU1210" s="113">
        <f t="shared" ref="AU1210:AX1210" si="23026">AU1208/$F1208</f>
        <v>0</v>
      </c>
      <c r="AV1210" s="113">
        <f t="shared" si="23026"/>
        <v>0</v>
      </c>
      <c r="AW1210" s="113">
        <f t="shared" si="23026"/>
        <v>0</v>
      </c>
      <c r="AX1210" s="113">
        <f t="shared" si="23026"/>
        <v>0</v>
      </c>
      <c r="AY1210" s="113">
        <f t="shared" ref="AY1210:BC1210" si="23027">AY1208/$F1208</f>
        <v>0</v>
      </c>
      <c r="AZ1210" s="113">
        <f t="shared" si="23027"/>
        <v>0</v>
      </c>
      <c r="BA1210" s="113">
        <f t="shared" si="23027"/>
        <v>0</v>
      </c>
      <c r="BB1210" s="113">
        <f t="shared" si="23027"/>
        <v>0</v>
      </c>
      <c r="BC1210" s="113">
        <f t="shared" si="23027"/>
        <v>0</v>
      </c>
      <c r="BD1210" s="113">
        <f t="shared" ref="BD1210:BG1210" si="23028">BD1208/$F1208</f>
        <v>0</v>
      </c>
      <c r="BE1210" s="113">
        <f t="shared" si="23028"/>
        <v>0</v>
      </c>
      <c r="BF1210" s="113">
        <f t="shared" si="23028"/>
        <v>0</v>
      </c>
      <c r="BG1210" s="113">
        <f t="shared" si="23028"/>
        <v>0</v>
      </c>
      <c r="BH1210" s="113">
        <f t="shared" ref="BH1210:BK1210" si="23029">BH1208/$F1208</f>
        <v>0</v>
      </c>
      <c r="BI1210" s="113">
        <f t="shared" si="23029"/>
        <v>0</v>
      </c>
      <c r="BJ1210" s="113">
        <f t="shared" si="23029"/>
        <v>0</v>
      </c>
      <c r="BK1210" s="113">
        <f t="shared" si="23029"/>
        <v>0</v>
      </c>
      <c r="BL1210" s="113">
        <f t="shared" ref="BL1210:BP1210" si="23030">BL1208/$F1208</f>
        <v>0</v>
      </c>
      <c r="BM1210" s="113">
        <f t="shared" si="23030"/>
        <v>0</v>
      </c>
      <c r="BN1210" s="113">
        <f t="shared" si="23030"/>
        <v>0</v>
      </c>
      <c r="BO1210" s="113">
        <f t="shared" si="23030"/>
        <v>0</v>
      </c>
      <c r="BP1210" s="113">
        <f t="shared" si="23030"/>
        <v>0</v>
      </c>
      <c r="BQ1210" s="113">
        <f t="shared" ref="BQ1210:BT1210" si="23031">BQ1208/$F1208</f>
        <v>0</v>
      </c>
      <c r="BR1210" s="113">
        <f t="shared" si="23031"/>
        <v>0</v>
      </c>
      <c r="BS1210" s="113">
        <f t="shared" si="23031"/>
        <v>0</v>
      </c>
      <c r="BT1210" s="113">
        <f t="shared" si="23031"/>
        <v>0</v>
      </c>
      <c r="BU1210" s="113">
        <f t="shared" ref="BU1210:BX1210" si="23032">BU1208/$F1208</f>
        <v>0</v>
      </c>
      <c r="BV1210" s="113">
        <f t="shared" si="23032"/>
        <v>0</v>
      </c>
      <c r="BW1210" s="113">
        <f t="shared" si="23032"/>
        <v>0</v>
      </c>
      <c r="BX1210" s="113">
        <f t="shared" si="23032"/>
        <v>0.16666661721842987</v>
      </c>
      <c r="BY1210" s="113">
        <f t="shared" ref="BY1210:CC1210" si="23033">BY1208/$F1208</f>
        <v>0.16666676556314025</v>
      </c>
      <c r="BZ1210" s="113">
        <f t="shared" si="23033"/>
        <v>0.16666676556314025</v>
      </c>
      <c r="CA1210" s="113">
        <f t="shared" si="23033"/>
        <v>0.16666661721842987</v>
      </c>
      <c r="CB1210" s="113">
        <f t="shared" si="23033"/>
        <v>0.16666661721842987</v>
      </c>
      <c r="CC1210" s="113">
        <f t="shared" si="23033"/>
        <v>0.16666661721842987</v>
      </c>
      <c r="CD1210" s="113">
        <f t="shared" ref="CD1210:CG1210" si="23034">CD1208/$F1208</f>
        <v>0</v>
      </c>
      <c r="CE1210" s="113"/>
      <c r="CF1210" s="113">
        <f t="shared" si="23034"/>
        <v>0</v>
      </c>
      <c r="CG1210" s="113">
        <f t="shared" si="23034"/>
        <v>0</v>
      </c>
      <c r="CH1210" s="114">
        <f>IF(C1208="","",100%-SUM(G1210:CG1210))</f>
        <v>0</v>
      </c>
      <c r="CI1210" s="115">
        <f>IF(C1208="","",SUM(G1210:CG1210))</f>
        <v>1</v>
      </c>
      <c r="CJ1210" s="67" t="b">
        <f>IF(C1208="","",SUM(G1210:CG1210)=CI1210)</f>
        <v>1</v>
      </c>
    </row>
    <row r="1211" spans="1:88" s="5" customFormat="1" ht="15" customHeight="1" x14ac:dyDescent="0.3">
      <c r="A1211" s="171" t="s">
        <v>847</v>
      </c>
      <c r="B1211" s="155" t="s">
        <v>848</v>
      </c>
      <c r="C1211" s="168" t="s">
        <v>163</v>
      </c>
      <c r="D1211" s="158">
        <v>24</v>
      </c>
      <c r="E1211" s="161">
        <v>514324</v>
      </c>
      <c r="F1211" s="164">
        <f t="shared" si="22560"/>
        <v>12343776</v>
      </c>
      <c r="G1211" s="108">
        <v>0</v>
      </c>
      <c r="H1211" s="108"/>
      <c r="I1211" s="108"/>
      <c r="J1211" s="108"/>
      <c r="K1211" s="108"/>
      <c r="L1211" s="108"/>
      <c r="M1211" s="108"/>
      <c r="N1211" s="108"/>
      <c r="O1211" s="108"/>
      <c r="P1211" s="108"/>
      <c r="Q1211" s="108"/>
      <c r="R1211" s="108"/>
      <c r="S1211" s="108"/>
      <c r="T1211" s="108"/>
      <c r="U1211" s="108"/>
      <c r="V1211" s="108"/>
      <c r="W1211" s="108"/>
      <c r="X1211" s="108"/>
      <c r="Y1211" s="108"/>
      <c r="Z1211" s="108"/>
      <c r="AA1211" s="108"/>
      <c r="AB1211" s="108"/>
      <c r="AC1211" s="108"/>
      <c r="AD1211" s="108"/>
      <c r="AE1211" s="108"/>
      <c r="AF1211" s="108"/>
      <c r="AG1211" s="108"/>
      <c r="AH1211" s="108"/>
      <c r="AI1211" s="108"/>
      <c r="AJ1211" s="108"/>
      <c r="AK1211" s="108"/>
      <c r="AL1211" s="108"/>
      <c r="AM1211" s="108"/>
      <c r="AN1211" s="108"/>
      <c r="AO1211" s="108"/>
      <c r="AP1211" s="108"/>
      <c r="AQ1211" s="108"/>
      <c r="AR1211" s="108"/>
      <c r="AS1211" s="108"/>
      <c r="AT1211" s="108"/>
      <c r="AU1211" s="108"/>
      <c r="AV1211" s="108"/>
      <c r="AW1211" s="108"/>
      <c r="AX1211" s="108"/>
      <c r="AY1211" s="108"/>
      <c r="AZ1211" s="108"/>
      <c r="BA1211" s="108"/>
      <c r="BB1211" s="108"/>
      <c r="BC1211" s="108"/>
      <c r="BD1211" s="108"/>
      <c r="BE1211" s="108"/>
      <c r="BF1211" s="108"/>
      <c r="BG1211" s="108"/>
      <c r="BH1211" s="108"/>
      <c r="BI1211" s="108"/>
      <c r="BJ1211" s="108"/>
      <c r="BK1211" s="108"/>
      <c r="BL1211" s="108"/>
      <c r="BM1211" s="108"/>
      <c r="BN1211" s="108"/>
      <c r="BO1211" s="108"/>
      <c r="BP1211" s="108"/>
      <c r="BQ1211" s="108"/>
      <c r="BR1211" s="108"/>
      <c r="BS1211" s="108"/>
      <c r="BT1211" s="108"/>
      <c r="BU1211" s="108"/>
      <c r="BV1211" s="108"/>
      <c r="BW1211" s="108"/>
      <c r="BX1211" s="108">
        <f>ROUND($F1211/6,0)</f>
        <v>2057296</v>
      </c>
      <c r="BY1211" s="108">
        <f>ROUND($F1211/6,0)</f>
        <v>2057296</v>
      </c>
      <c r="BZ1211" s="108">
        <f>ROUND($F1211/6,0)</f>
        <v>2057296</v>
      </c>
      <c r="CA1211" s="108">
        <f t="shared" ref="CA1211:CC1211" si="23035">ROUND($F1211/6,0)</f>
        <v>2057296</v>
      </c>
      <c r="CB1211" s="108">
        <f t="shared" si="23035"/>
        <v>2057296</v>
      </c>
      <c r="CC1211" s="108">
        <f t="shared" si="23035"/>
        <v>2057296</v>
      </c>
      <c r="CD1211" s="108"/>
      <c r="CE1211" s="108"/>
      <c r="CF1211" s="108"/>
      <c r="CG1211" s="108"/>
      <c r="CH1211" s="109">
        <f>IF(C1211="","",F1211-SUM(G1211:CG1211))</f>
        <v>0</v>
      </c>
      <c r="CI1211" s="107">
        <f>IF(C1211="","",SUM(G1211:CG1211))</f>
        <v>12343776</v>
      </c>
      <c r="CJ1211" s="67" t="b">
        <f>IF(C1211="","",F1211=CI1211)</f>
        <v>1</v>
      </c>
    </row>
    <row r="1212" spans="1:88" s="5" customFormat="1" ht="15" customHeight="1" x14ac:dyDescent="0.3">
      <c r="A1212" s="172"/>
      <c r="B1212" s="156"/>
      <c r="C1212" s="169"/>
      <c r="D1212" s="159"/>
      <c r="E1212" s="162"/>
      <c r="F1212" s="165"/>
      <c r="G1212" s="110">
        <v>0</v>
      </c>
      <c r="H1212" s="110"/>
      <c r="I1212" s="110"/>
      <c r="J1212" s="110"/>
      <c r="K1212" s="110"/>
      <c r="L1212" s="110"/>
      <c r="M1212" s="110"/>
      <c r="N1212" s="110"/>
      <c r="O1212" s="110"/>
      <c r="P1212" s="110"/>
      <c r="Q1212" s="110"/>
      <c r="R1212" s="110"/>
      <c r="S1212" s="110"/>
      <c r="T1212" s="110"/>
      <c r="U1212" s="110">
        <f t="shared" ref="U1212:X1212" si="23036">ROUND(U1211/$E1211,2)</f>
        <v>0</v>
      </c>
      <c r="V1212" s="110">
        <f t="shared" si="23036"/>
        <v>0</v>
      </c>
      <c r="W1212" s="110">
        <f t="shared" si="23036"/>
        <v>0</v>
      </c>
      <c r="X1212" s="110">
        <f t="shared" si="23036"/>
        <v>0</v>
      </c>
      <c r="Y1212" s="110">
        <f t="shared" ref="Y1212:AG1212" si="23037">ROUND(Y1211/$E1211,2)</f>
        <v>0</v>
      </c>
      <c r="Z1212" s="110">
        <f t="shared" si="23037"/>
        <v>0</v>
      </c>
      <c r="AA1212" s="110">
        <f t="shared" si="23037"/>
        <v>0</v>
      </c>
      <c r="AB1212" s="110">
        <f t="shared" si="23037"/>
        <v>0</v>
      </c>
      <c r="AC1212" s="110">
        <f t="shared" si="23037"/>
        <v>0</v>
      </c>
      <c r="AD1212" s="110">
        <f t="shared" si="23037"/>
        <v>0</v>
      </c>
      <c r="AE1212" s="110">
        <f t="shared" si="23037"/>
        <v>0</v>
      </c>
      <c r="AF1212" s="110">
        <f t="shared" si="23037"/>
        <v>0</v>
      </c>
      <c r="AG1212" s="110">
        <f t="shared" si="23037"/>
        <v>0</v>
      </c>
      <c r="AH1212" s="110">
        <f t="shared" ref="AH1212:AK1212" si="23038">ROUND(AH1211/$E1211,2)</f>
        <v>0</v>
      </c>
      <c r="AI1212" s="110">
        <f t="shared" si="23038"/>
        <v>0</v>
      </c>
      <c r="AJ1212" s="110">
        <f t="shared" si="23038"/>
        <v>0</v>
      </c>
      <c r="AK1212" s="110">
        <f t="shared" si="23038"/>
        <v>0</v>
      </c>
      <c r="AL1212" s="110">
        <f t="shared" ref="AL1212:AT1212" si="23039">ROUND(AL1211/$E1211,2)</f>
        <v>0</v>
      </c>
      <c r="AM1212" s="110">
        <f t="shared" si="23039"/>
        <v>0</v>
      </c>
      <c r="AN1212" s="110">
        <f t="shared" si="23039"/>
        <v>0</v>
      </c>
      <c r="AO1212" s="110">
        <f t="shared" si="23039"/>
        <v>0</v>
      </c>
      <c r="AP1212" s="110">
        <f t="shared" si="23039"/>
        <v>0</v>
      </c>
      <c r="AQ1212" s="110">
        <f t="shared" si="23039"/>
        <v>0</v>
      </c>
      <c r="AR1212" s="110">
        <f t="shared" si="23039"/>
        <v>0</v>
      </c>
      <c r="AS1212" s="110">
        <f t="shared" si="23039"/>
        <v>0</v>
      </c>
      <c r="AT1212" s="110">
        <f t="shared" si="23039"/>
        <v>0</v>
      </c>
      <c r="AU1212" s="110">
        <f t="shared" ref="AU1212:AX1212" si="23040">ROUND(AU1211/$E1211,2)</f>
        <v>0</v>
      </c>
      <c r="AV1212" s="110">
        <f t="shared" si="23040"/>
        <v>0</v>
      </c>
      <c r="AW1212" s="110">
        <f t="shared" si="23040"/>
        <v>0</v>
      </c>
      <c r="AX1212" s="110">
        <f t="shared" si="23040"/>
        <v>0</v>
      </c>
      <c r="AY1212" s="110">
        <f t="shared" ref="AY1212:BC1212" si="23041">ROUND(AY1211/$E1211,2)</f>
        <v>0</v>
      </c>
      <c r="AZ1212" s="110">
        <f t="shared" si="23041"/>
        <v>0</v>
      </c>
      <c r="BA1212" s="110">
        <f t="shared" si="23041"/>
        <v>0</v>
      </c>
      <c r="BB1212" s="110">
        <f t="shared" si="23041"/>
        <v>0</v>
      </c>
      <c r="BC1212" s="110">
        <f t="shared" si="23041"/>
        <v>0</v>
      </c>
      <c r="BD1212" s="110">
        <f t="shared" ref="BD1212:BG1212" si="23042">ROUND(BD1211/$E1211,2)</f>
        <v>0</v>
      </c>
      <c r="BE1212" s="110">
        <f t="shared" si="23042"/>
        <v>0</v>
      </c>
      <c r="BF1212" s="110">
        <f t="shared" si="23042"/>
        <v>0</v>
      </c>
      <c r="BG1212" s="110">
        <f t="shared" si="23042"/>
        <v>0</v>
      </c>
      <c r="BH1212" s="110">
        <f t="shared" ref="BH1212:BK1212" si="23043">ROUND(BH1211/$E1211,2)</f>
        <v>0</v>
      </c>
      <c r="BI1212" s="110">
        <f t="shared" si="23043"/>
        <v>0</v>
      </c>
      <c r="BJ1212" s="110">
        <f t="shared" si="23043"/>
        <v>0</v>
      </c>
      <c r="BK1212" s="110">
        <f t="shared" si="23043"/>
        <v>0</v>
      </c>
      <c r="BL1212" s="110">
        <f t="shared" ref="BL1212:BP1212" si="23044">ROUND(BL1211/$E1211,2)</f>
        <v>0</v>
      </c>
      <c r="BM1212" s="110">
        <f t="shared" si="23044"/>
        <v>0</v>
      </c>
      <c r="BN1212" s="110">
        <f t="shared" si="23044"/>
        <v>0</v>
      </c>
      <c r="BO1212" s="110">
        <f t="shared" si="23044"/>
        <v>0</v>
      </c>
      <c r="BP1212" s="110">
        <f t="shared" si="23044"/>
        <v>0</v>
      </c>
      <c r="BQ1212" s="110">
        <f t="shared" ref="BQ1212:BT1212" si="23045">ROUND(BQ1211/$E1211,2)</f>
        <v>0</v>
      </c>
      <c r="BR1212" s="110">
        <f t="shared" si="23045"/>
        <v>0</v>
      </c>
      <c r="BS1212" s="110">
        <f t="shared" si="23045"/>
        <v>0</v>
      </c>
      <c r="BT1212" s="110">
        <f t="shared" si="23045"/>
        <v>0</v>
      </c>
      <c r="BU1212" s="110">
        <f t="shared" ref="BU1212:BX1212" si="23046">ROUND(BU1211/$E1211,2)</f>
        <v>0</v>
      </c>
      <c r="BV1212" s="110">
        <f t="shared" si="23046"/>
        <v>0</v>
      </c>
      <c r="BW1212" s="110">
        <f t="shared" si="23046"/>
        <v>0</v>
      </c>
      <c r="BX1212" s="110">
        <f t="shared" si="23046"/>
        <v>4</v>
      </c>
      <c r="BY1212" s="110">
        <f t="shared" ref="BY1212:CC1212" si="23047">ROUND(BY1211/$E1211,2)</f>
        <v>4</v>
      </c>
      <c r="BZ1212" s="110">
        <f t="shared" si="23047"/>
        <v>4</v>
      </c>
      <c r="CA1212" s="110">
        <f t="shared" si="23047"/>
        <v>4</v>
      </c>
      <c r="CB1212" s="110">
        <f t="shared" si="23047"/>
        <v>4</v>
      </c>
      <c r="CC1212" s="110">
        <f t="shared" si="23047"/>
        <v>4</v>
      </c>
      <c r="CD1212" s="110">
        <f t="shared" ref="CD1212:CG1212" si="23048">ROUND(CD1211/$E1211,2)</f>
        <v>0</v>
      </c>
      <c r="CE1212" s="110"/>
      <c r="CF1212" s="110">
        <f t="shared" si="23048"/>
        <v>0</v>
      </c>
      <c r="CG1212" s="110">
        <f t="shared" si="23048"/>
        <v>0</v>
      </c>
      <c r="CH1212" s="111">
        <f>IF(C1211="","",D1211-SUM(G1212:CG1212))</f>
        <v>0</v>
      </c>
      <c r="CI1212" s="112">
        <f>IF(C1211="","",SUM(G1212:CG1212))</f>
        <v>24</v>
      </c>
      <c r="CJ1212" s="67" t="b">
        <f>IF(C1211="","",D1211=CI1212)</f>
        <v>1</v>
      </c>
    </row>
    <row r="1213" spans="1:88" s="5" customFormat="1" ht="15" customHeight="1" x14ac:dyDescent="0.3">
      <c r="A1213" s="173"/>
      <c r="B1213" s="157"/>
      <c r="C1213" s="170"/>
      <c r="D1213" s="160"/>
      <c r="E1213" s="163"/>
      <c r="F1213" s="166"/>
      <c r="G1213" s="113">
        <v>0</v>
      </c>
      <c r="H1213" s="113"/>
      <c r="I1213" s="113"/>
      <c r="J1213" s="113"/>
      <c r="K1213" s="113"/>
      <c r="L1213" s="113"/>
      <c r="M1213" s="113"/>
      <c r="N1213" s="113"/>
      <c r="O1213" s="113"/>
      <c r="P1213" s="113"/>
      <c r="Q1213" s="113"/>
      <c r="R1213" s="113"/>
      <c r="S1213" s="113"/>
      <c r="T1213" s="113"/>
      <c r="U1213" s="113">
        <f t="shared" ref="U1213:X1213" si="23049">U1211/$F1211</f>
        <v>0</v>
      </c>
      <c r="V1213" s="113">
        <f t="shared" si="23049"/>
        <v>0</v>
      </c>
      <c r="W1213" s="113">
        <f t="shared" si="23049"/>
        <v>0</v>
      </c>
      <c r="X1213" s="113">
        <f t="shared" si="23049"/>
        <v>0</v>
      </c>
      <c r="Y1213" s="113">
        <f t="shared" ref="Y1213:AG1213" si="23050">Y1211/$F1211</f>
        <v>0</v>
      </c>
      <c r="Z1213" s="113">
        <f t="shared" si="23050"/>
        <v>0</v>
      </c>
      <c r="AA1213" s="113">
        <f t="shared" si="23050"/>
        <v>0</v>
      </c>
      <c r="AB1213" s="113">
        <f t="shared" si="23050"/>
        <v>0</v>
      </c>
      <c r="AC1213" s="113">
        <f t="shared" si="23050"/>
        <v>0</v>
      </c>
      <c r="AD1213" s="113">
        <f t="shared" si="23050"/>
        <v>0</v>
      </c>
      <c r="AE1213" s="113">
        <f t="shared" si="23050"/>
        <v>0</v>
      </c>
      <c r="AF1213" s="113">
        <f t="shared" si="23050"/>
        <v>0</v>
      </c>
      <c r="AG1213" s="113">
        <f t="shared" si="23050"/>
        <v>0</v>
      </c>
      <c r="AH1213" s="113">
        <f t="shared" ref="AH1213:AK1213" si="23051">AH1211/$F1211</f>
        <v>0</v>
      </c>
      <c r="AI1213" s="113">
        <f t="shared" si="23051"/>
        <v>0</v>
      </c>
      <c r="AJ1213" s="113">
        <f t="shared" si="23051"/>
        <v>0</v>
      </c>
      <c r="AK1213" s="113">
        <f t="shared" si="23051"/>
        <v>0</v>
      </c>
      <c r="AL1213" s="113">
        <f t="shared" ref="AL1213:AT1213" si="23052">AL1211/$F1211</f>
        <v>0</v>
      </c>
      <c r="AM1213" s="113">
        <f t="shared" si="23052"/>
        <v>0</v>
      </c>
      <c r="AN1213" s="113">
        <f t="shared" si="23052"/>
        <v>0</v>
      </c>
      <c r="AO1213" s="113">
        <f t="shared" si="23052"/>
        <v>0</v>
      </c>
      <c r="AP1213" s="113">
        <f t="shared" si="23052"/>
        <v>0</v>
      </c>
      <c r="AQ1213" s="113">
        <f t="shared" si="23052"/>
        <v>0</v>
      </c>
      <c r="AR1213" s="113">
        <f t="shared" si="23052"/>
        <v>0</v>
      </c>
      <c r="AS1213" s="113">
        <f t="shared" si="23052"/>
        <v>0</v>
      </c>
      <c r="AT1213" s="113">
        <f t="shared" si="23052"/>
        <v>0</v>
      </c>
      <c r="AU1213" s="113">
        <f t="shared" ref="AU1213:AX1213" si="23053">AU1211/$F1211</f>
        <v>0</v>
      </c>
      <c r="AV1213" s="113">
        <f t="shared" si="23053"/>
        <v>0</v>
      </c>
      <c r="AW1213" s="113">
        <f t="shared" si="23053"/>
        <v>0</v>
      </c>
      <c r="AX1213" s="113">
        <f t="shared" si="23053"/>
        <v>0</v>
      </c>
      <c r="AY1213" s="113">
        <f t="shared" ref="AY1213:BC1213" si="23054">AY1211/$F1211</f>
        <v>0</v>
      </c>
      <c r="AZ1213" s="113">
        <f t="shared" si="23054"/>
        <v>0</v>
      </c>
      <c r="BA1213" s="113">
        <f t="shared" si="23054"/>
        <v>0</v>
      </c>
      <c r="BB1213" s="113">
        <f t="shared" si="23054"/>
        <v>0</v>
      </c>
      <c r="BC1213" s="113">
        <f t="shared" si="23054"/>
        <v>0</v>
      </c>
      <c r="BD1213" s="113">
        <f t="shared" ref="BD1213:BG1213" si="23055">BD1211/$F1211</f>
        <v>0</v>
      </c>
      <c r="BE1213" s="113">
        <f t="shared" si="23055"/>
        <v>0</v>
      </c>
      <c r="BF1213" s="113">
        <f t="shared" si="23055"/>
        <v>0</v>
      </c>
      <c r="BG1213" s="113">
        <f t="shared" si="23055"/>
        <v>0</v>
      </c>
      <c r="BH1213" s="113">
        <f t="shared" ref="BH1213:BK1213" si="23056">BH1211/$F1211</f>
        <v>0</v>
      </c>
      <c r="BI1213" s="113">
        <f t="shared" si="23056"/>
        <v>0</v>
      </c>
      <c r="BJ1213" s="113">
        <f t="shared" si="23056"/>
        <v>0</v>
      </c>
      <c r="BK1213" s="113">
        <f t="shared" si="23056"/>
        <v>0</v>
      </c>
      <c r="BL1213" s="113">
        <f t="shared" ref="BL1213:BP1213" si="23057">BL1211/$F1211</f>
        <v>0</v>
      </c>
      <c r="BM1213" s="113">
        <f t="shared" si="23057"/>
        <v>0</v>
      </c>
      <c r="BN1213" s="113">
        <f t="shared" si="23057"/>
        <v>0</v>
      </c>
      <c r="BO1213" s="113">
        <f t="shared" si="23057"/>
        <v>0</v>
      </c>
      <c r="BP1213" s="113">
        <f t="shared" si="23057"/>
        <v>0</v>
      </c>
      <c r="BQ1213" s="113">
        <f t="shared" ref="BQ1213:BT1213" si="23058">BQ1211/$F1211</f>
        <v>0</v>
      </c>
      <c r="BR1213" s="113">
        <f t="shared" si="23058"/>
        <v>0</v>
      </c>
      <c r="BS1213" s="113">
        <f t="shared" si="23058"/>
        <v>0</v>
      </c>
      <c r="BT1213" s="113">
        <f t="shared" si="23058"/>
        <v>0</v>
      </c>
      <c r="BU1213" s="113">
        <f t="shared" ref="BU1213:BX1213" si="23059">BU1211/$F1211</f>
        <v>0</v>
      </c>
      <c r="BV1213" s="113">
        <f t="shared" si="23059"/>
        <v>0</v>
      </c>
      <c r="BW1213" s="113">
        <f t="shared" si="23059"/>
        <v>0</v>
      </c>
      <c r="BX1213" s="113">
        <f t="shared" si="23059"/>
        <v>0.16666666666666666</v>
      </c>
      <c r="BY1213" s="113">
        <f t="shared" ref="BY1213:CC1213" si="23060">BY1211/$F1211</f>
        <v>0.16666666666666666</v>
      </c>
      <c r="BZ1213" s="113">
        <f t="shared" si="23060"/>
        <v>0.16666666666666666</v>
      </c>
      <c r="CA1213" s="113">
        <f t="shared" si="23060"/>
        <v>0.16666666666666666</v>
      </c>
      <c r="CB1213" s="113">
        <f t="shared" si="23060"/>
        <v>0.16666666666666666</v>
      </c>
      <c r="CC1213" s="113">
        <f t="shared" si="23060"/>
        <v>0.16666666666666666</v>
      </c>
      <c r="CD1213" s="113">
        <f t="shared" ref="CD1213:CG1213" si="23061">CD1211/$F1211</f>
        <v>0</v>
      </c>
      <c r="CE1213" s="113"/>
      <c r="CF1213" s="113">
        <f t="shared" si="23061"/>
        <v>0</v>
      </c>
      <c r="CG1213" s="113">
        <f t="shared" si="23061"/>
        <v>0</v>
      </c>
      <c r="CH1213" s="114">
        <f>IF(C1211="","",100%-SUM(G1213:CG1213))</f>
        <v>1.1102230246251565E-16</v>
      </c>
      <c r="CI1213" s="115">
        <f>IF(C1211="","",SUM(G1213:CG1213))</f>
        <v>0.99999999999999989</v>
      </c>
      <c r="CJ1213" s="67" t="b">
        <f>IF(C1211="","",SUM(G1213:CG1213)=CI1213)</f>
        <v>1</v>
      </c>
    </row>
    <row r="1214" spans="1:88" s="5" customFormat="1" ht="15" customHeight="1" x14ac:dyDescent="0.3">
      <c r="A1214" s="171" t="s">
        <v>849</v>
      </c>
      <c r="B1214" s="155" t="s">
        <v>850</v>
      </c>
      <c r="C1214" s="168" t="s">
        <v>163</v>
      </c>
      <c r="D1214" s="158">
        <v>4</v>
      </c>
      <c r="E1214" s="161">
        <v>511466</v>
      </c>
      <c r="F1214" s="164">
        <f t="shared" si="22560"/>
        <v>2045864</v>
      </c>
      <c r="G1214" s="108">
        <v>0</v>
      </c>
      <c r="H1214" s="108"/>
      <c r="I1214" s="108"/>
      <c r="J1214" s="108"/>
      <c r="K1214" s="108"/>
      <c r="L1214" s="108"/>
      <c r="M1214" s="108"/>
      <c r="N1214" s="108"/>
      <c r="O1214" s="108"/>
      <c r="P1214" s="108"/>
      <c r="Q1214" s="108"/>
      <c r="R1214" s="108"/>
      <c r="S1214" s="108"/>
      <c r="T1214" s="108"/>
      <c r="U1214" s="108"/>
      <c r="V1214" s="108"/>
      <c r="W1214" s="108"/>
      <c r="X1214" s="108"/>
      <c r="Y1214" s="108"/>
      <c r="Z1214" s="108"/>
      <c r="AA1214" s="108"/>
      <c r="AB1214" s="108"/>
      <c r="AC1214" s="108"/>
      <c r="AD1214" s="108"/>
      <c r="AE1214" s="108"/>
      <c r="AF1214" s="108"/>
      <c r="AG1214" s="108"/>
      <c r="AH1214" s="108"/>
      <c r="AI1214" s="108"/>
      <c r="AJ1214" s="108"/>
      <c r="AK1214" s="108"/>
      <c r="AL1214" s="108"/>
      <c r="AM1214" s="108"/>
      <c r="AN1214" s="108"/>
      <c r="AO1214" s="108"/>
      <c r="AP1214" s="108"/>
      <c r="AQ1214" s="108"/>
      <c r="AR1214" s="108"/>
      <c r="AS1214" s="108"/>
      <c r="AT1214" s="108"/>
      <c r="AU1214" s="108"/>
      <c r="AV1214" s="108"/>
      <c r="AW1214" s="108"/>
      <c r="AX1214" s="108"/>
      <c r="AY1214" s="108"/>
      <c r="AZ1214" s="108"/>
      <c r="BA1214" s="108"/>
      <c r="BB1214" s="108"/>
      <c r="BC1214" s="108"/>
      <c r="BD1214" s="108"/>
      <c r="BE1214" s="108"/>
      <c r="BF1214" s="108"/>
      <c r="BG1214" s="108"/>
      <c r="BH1214" s="108"/>
      <c r="BI1214" s="108"/>
      <c r="BJ1214" s="108"/>
      <c r="BK1214" s="108"/>
      <c r="BL1214" s="108"/>
      <c r="BM1214" s="108"/>
      <c r="BN1214" s="108"/>
      <c r="BO1214" s="108"/>
      <c r="BP1214" s="108"/>
      <c r="BQ1214" s="108"/>
      <c r="BR1214" s="108"/>
      <c r="BS1214" s="108"/>
      <c r="BT1214" s="108"/>
      <c r="BU1214" s="108"/>
      <c r="BV1214" s="108"/>
      <c r="BW1214" s="108"/>
      <c r="BX1214" s="108">
        <f>ROUND($F1214/6,0)</f>
        <v>340977</v>
      </c>
      <c r="BY1214" s="108">
        <f t="shared" ref="BY1214:BZ1214" si="23062">ROUNDUP($F1214/6,0)</f>
        <v>340978</v>
      </c>
      <c r="BZ1214" s="108">
        <f t="shared" si="23062"/>
        <v>340978</v>
      </c>
      <c r="CA1214" s="108">
        <f t="shared" ref="CA1214:CC1214" si="23063">ROUND($F1214/6,0)</f>
        <v>340977</v>
      </c>
      <c r="CB1214" s="108">
        <f t="shared" si="23063"/>
        <v>340977</v>
      </c>
      <c r="CC1214" s="108">
        <f t="shared" si="23063"/>
        <v>340977</v>
      </c>
      <c r="CD1214" s="108"/>
      <c r="CE1214" s="108"/>
      <c r="CF1214" s="108"/>
      <c r="CG1214" s="108"/>
      <c r="CH1214" s="109">
        <f>IF(C1214="","",F1214-SUM(G1214:CG1214))</f>
        <v>0</v>
      </c>
      <c r="CI1214" s="107">
        <f>IF(C1214="","",SUM(G1214:CG1214))</f>
        <v>2045864</v>
      </c>
      <c r="CJ1214" s="67" t="b">
        <f>IF(C1214="","",F1214=CI1214)</f>
        <v>1</v>
      </c>
    </row>
    <row r="1215" spans="1:88" s="5" customFormat="1" ht="15" customHeight="1" x14ac:dyDescent="0.3">
      <c r="A1215" s="172"/>
      <c r="B1215" s="156"/>
      <c r="C1215" s="169"/>
      <c r="D1215" s="159"/>
      <c r="E1215" s="162"/>
      <c r="F1215" s="165"/>
      <c r="G1215" s="110">
        <v>0</v>
      </c>
      <c r="H1215" s="110"/>
      <c r="I1215" s="110"/>
      <c r="J1215" s="110"/>
      <c r="K1215" s="110"/>
      <c r="L1215" s="110"/>
      <c r="M1215" s="110"/>
      <c r="N1215" s="110"/>
      <c r="O1215" s="110"/>
      <c r="P1215" s="110"/>
      <c r="Q1215" s="110"/>
      <c r="R1215" s="110"/>
      <c r="S1215" s="110"/>
      <c r="T1215" s="110"/>
      <c r="U1215" s="110">
        <f t="shared" ref="U1215:X1215" si="23064">ROUND(U1214/$E1214,2)</f>
        <v>0</v>
      </c>
      <c r="V1215" s="110">
        <f t="shared" si="23064"/>
        <v>0</v>
      </c>
      <c r="W1215" s="110">
        <f t="shared" si="23064"/>
        <v>0</v>
      </c>
      <c r="X1215" s="110">
        <f t="shared" si="23064"/>
        <v>0</v>
      </c>
      <c r="Y1215" s="110">
        <f t="shared" ref="Y1215:AG1215" si="23065">ROUND(Y1214/$E1214,2)</f>
        <v>0</v>
      </c>
      <c r="Z1215" s="110">
        <f t="shared" si="23065"/>
        <v>0</v>
      </c>
      <c r="AA1215" s="110">
        <f t="shared" si="23065"/>
        <v>0</v>
      </c>
      <c r="AB1215" s="110">
        <f t="shared" si="23065"/>
        <v>0</v>
      </c>
      <c r="AC1215" s="110">
        <f t="shared" si="23065"/>
        <v>0</v>
      </c>
      <c r="AD1215" s="110">
        <f t="shared" si="23065"/>
        <v>0</v>
      </c>
      <c r="AE1215" s="110">
        <f t="shared" si="23065"/>
        <v>0</v>
      </c>
      <c r="AF1215" s="110">
        <f t="shared" si="23065"/>
        <v>0</v>
      </c>
      <c r="AG1215" s="110">
        <f t="shared" si="23065"/>
        <v>0</v>
      </c>
      <c r="AH1215" s="110">
        <f t="shared" ref="AH1215:AK1215" si="23066">ROUND(AH1214/$E1214,2)</f>
        <v>0</v>
      </c>
      <c r="AI1215" s="110">
        <f t="shared" si="23066"/>
        <v>0</v>
      </c>
      <c r="AJ1215" s="110">
        <f t="shared" si="23066"/>
        <v>0</v>
      </c>
      <c r="AK1215" s="110">
        <f t="shared" si="23066"/>
        <v>0</v>
      </c>
      <c r="AL1215" s="110">
        <f t="shared" ref="AL1215:AT1215" si="23067">ROUND(AL1214/$E1214,2)</f>
        <v>0</v>
      </c>
      <c r="AM1215" s="110">
        <f t="shared" si="23067"/>
        <v>0</v>
      </c>
      <c r="AN1215" s="110">
        <f t="shared" si="23067"/>
        <v>0</v>
      </c>
      <c r="AO1215" s="110">
        <f t="shared" si="23067"/>
        <v>0</v>
      </c>
      <c r="AP1215" s="110">
        <f t="shared" si="23067"/>
        <v>0</v>
      </c>
      <c r="AQ1215" s="110">
        <f t="shared" si="23067"/>
        <v>0</v>
      </c>
      <c r="AR1215" s="110">
        <f t="shared" si="23067"/>
        <v>0</v>
      </c>
      <c r="AS1215" s="110">
        <f t="shared" si="23067"/>
        <v>0</v>
      </c>
      <c r="AT1215" s="110">
        <f t="shared" si="23067"/>
        <v>0</v>
      </c>
      <c r="AU1215" s="110">
        <f t="shared" ref="AU1215:AX1215" si="23068">ROUND(AU1214/$E1214,2)</f>
        <v>0</v>
      </c>
      <c r="AV1215" s="110">
        <f t="shared" si="23068"/>
        <v>0</v>
      </c>
      <c r="AW1215" s="110">
        <f t="shared" si="23068"/>
        <v>0</v>
      </c>
      <c r="AX1215" s="110">
        <f t="shared" si="23068"/>
        <v>0</v>
      </c>
      <c r="AY1215" s="110">
        <f t="shared" ref="AY1215:BC1215" si="23069">ROUND(AY1214/$E1214,2)</f>
        <v>0</v>
      </c>
      <c r="AZ1215" s="110">
        <f t="shared" si="23069"/>
        <v>0</v>
      </c>
      <c r="BA1215" s="110">
        <f t="shared" si="23069"/>
        <v>0</v>
      </c>
      <c r="BB1215" s="110">
        <f t="shared" si="23069"/>
        <v>0</v>
      </c>
      <c r="BC1215" s="110">
        <f t="shared" si="23069"/>
        <v>0</v>
      </c>
      <c r="BD1215" s="110">
        <f t="shared" ref="BD1215:BG1215" si="23070">ROUND(BD1214/$E1214,2)</f>
        <v>0</v>
      </c>
      <c r="BE1215" s="110">
        <f t="shared" si="23070"/>
        <v>0</v>
      </c>
      <c r="BF1215" s="110">
        <f t="shared" si="23070"/>
        <v>0</v>
      </c>
      <c r="BG1215" s="110">
        <f t="shared" si="23070"/>
        <v>0</v>
      </c>
      <c r="BH1215" s="110">
        <f t="shared" ref="BH1215:BK1215" si="23071">ROUND(BH1214/$E1214,2)</f>
        <v>0</v>
      </c>
      <c r="BI1215" s="110">
        <f t="shared" si="23071"/>
        <v>0</v>
      </c>
      <c r="BJ1215" s="110">
        <f t="shared" si="23071"/>
        <v>0</v>
      </c>
      <c r="BK1215" s="110">
        <f t="shared" si="23071"/>
        <v>0</v>
      </c>
      <c r="BL1215" s="110">
        <f t="shared" ref="BL1215:BP1215" si="23072">ROUND(BL1214/$E1214,2)</f>
        <v>0</v>
      </c>
      <c r="BM1215" s="110">
        <f t="shared" si="23072"/>
        <v>0</v>
      </c>
      <c r="BN1215" s="110">
        <f t="shared" si="23072"/>
        <v>0</v>
      </c>
      <c r="BO1215" s="110">
        <f t="shared" si="23072"/>
        <v>0</v>
      </c>
      <c r="BP1215" s="110">
        <f t="shared" si="23072"/>
        <v>0</v>
      </c>
      <c r="BQ1215" s="110">
        <f t="shared" ref="BQ1215:BT1215" si="23073">ROUND(BQ1214/$E1214,2)</f>
        <v>0</v>
      </c>
      <c r="BR1215" s="110">
        <f t="shared" si="23073"/>
        <v>0</v>
      </c>
      <c r="BS1215" s="110">
        <f t="shared" si="23073"/>
        <v>0</v>
      </c>
      <c r="BT1215" s="110">
        <f t="shared" si="23073"/>
        <v>0</v>
      </c>
      <c r="BU1215" s="110">
        <f t="shared" ref="BU1215:BX1215" si="23074">ROUND(BU1214/$E1214,2)</f>
        <v>0</v>
      </c>
      <c r="BV1215" s="110">
        <f t="shared" si="23074"/>
        <v>0</v>
      </c>
      <c r="BW1215" s="110">
        <f t="shared" si="23074"/>
        <v>0</v>
      </c>
      <c r="BX1215" s="110">
        <f t="shared" si="23074"/>
        <v>0.67</v>
      </c>
      <c r="BY1215" s="110">
        <f t="shared" ref="BY1215:CC1215" si="23075">ROUND(BY1214/$E1214,2)</f>
        <v>0.67</v>
      </c>
      <c r="BZ1215" s="110">
        <f t="shared" si="23075"/>
        <v>0.67</v>
      </c>
      <c r="CA1215" s="110">
        <f t="shared" ref="CA1215:CB1215" si="23076">ROUNDDOWN(CA1214/$E1214,2)</f>
        <v>0.66</v>
      </c>
      <c r="CB1215" s="110">
        <f t="shared" si="23076"/>
        <v>0.66</v>
      </c>
      <c r="CC1215" s="110">
        <f t="shared" si="23075"/>
        <v>0.67</v>
      </c>
      <c r="CD1215" s="110">
        <f t="shared" ref="CD1215:CG1215" si="23077">ROUND(CD1214/$E1214,2)</f>
        <v>0</v>
      </c>
      <c r="CE1215" s="110"/>
      <c r="CF1215" s="110">
        <f t="shared" si="23077"/>
        <v>0</v>
      </c>
      <c r="CG1215" s="110">
        <f t="shared" si="23077"/>
        <v>0</v>
      </c>
      <c r="CH1215" s="111">
        <f>IF(C1214="","",D1214-SUM(G1215:CG1215))</f>
        <v>-8.8817841970012523E-16</v>
      </c>
      <c r="CI1215" s="112">
        <f>IF(C1214="","",SUM(G1215:CG1215))</f>
        <v>4.0000000000000009</v>
      </c>
      <c r="CJ1215" s="67" t="b">
        <f>IF(C1214="","",D1214=CI1215)</f>
        <v>1</v>
      </c>
    </row>
    <row r="1216" spans="1:88" s="5" customFormat="1" ht="15" customHeight="1" x14ac:dyDescent="0.3">
      <c r="A1216" s="173"/>
      <c r="B1216" s="157"/>
      <c r="C1216" s="170"/>
      <c r="D1216" s="160"/>
      <c r="E1216" s="163"/>
      <c r="F1216" s="166"/>
      <c r="G1216" s="113">
        <v>0</v>
      </c>
      <c r="H1216" s="113"/>
      <c r="I1216" s="113"/>
      <c r="J1216" s="113"/>
      <c r="K1216" s="113"/>
      <c r="L1216" s="113"/>
      <c r="M1216" s="113"/>
      <c r="N1216" s="113"/>
      <c r="O1216" s="113"/>
      <c r="P1216" s="113"/>
      <c r="Q1216" s="113"/>
      <c r="R1216" s="113"/>
      <c r="S1216" s="113"/>
      <c r="T1216" s="113"/>
      <c r="U1216" s="113">
        <f t="shared" ref="U1216:X1216" si="23078">U1214/$F1214</f>
        <v>0</v>
      </c>
      <c r="V1216" s="113">
        <f t="shared" si="23078"/>
        <v>0</v>
      </c>
      <c r="W1216" s="113">
        <f t="shared" si="23078"/>
        <v>0</v>
      </c>
      <c r="X1216" s="113">
        <f t="shared" si="23078"/>
        <v>0</v>
      </c>
      <c r="Y1216" s="113">
        <f t="shared" ref="Y1216:AG1216" si="23079">Y1214/$F1214</f>
        <v>0</v>
      </c>
      <c r="Z1216" s="113">
        <f t="shared" si="23079"/>
        <v>0</v>
      </c>
      <c r="AA1216" s="113">
        <f t="shared" si="23079"/>
        <v>0</v>
      </c>
      <c r="AB1216" s="113">
        <f t="shared" si="23079"/>
        <v>0</v>
      </c>
      <c r="AC1216" s="113">
        <f t="shared" si="23079"/>
        <v>0</v>
      </c>
      <c r="AD1216" s="113">
        <f t="shared" si="23079"/>
        <v>0</v>
      </c>
      <c r="AE1216" s="113">
        <f t="shared" si="23079"/>
        <v>0</v>
      </c>
      <c r="AF1216" s="113">
        <f t="shared" si="23079"/>
        <v>0</v>
      </c>
      <c r="AG1216" s="113">
        <f t="shared" si="23079"/>
        <v>0</v>
      </c>
      <c r="AH1216" s="113">
        <f t="shared" ref="AH1216:AK1216" si="23080">AH1214/$F1214</f>
        <v>0</v>
      </c>
      <c r="AI1216" s="113">
        <f t="shared" si="23080"/>
        <v>0</v>
      </c>
      <c r="AJ1216" s="113">
        <f t="shared" si="23080"/>
        <v>0</v>
      </c>
      <c r="AK1216" s="113">
        <f t="shared" si="23080"/>
        <v>0</v>
      </c>
      <c r="AL1216" s="113">
        <f t="shared" ref="AL1216:AT1216" si="23081">AL1214/$F1214</f>
        <v>0</v>
      </c>
      <c r="AM1216" s="113">
        <f t="shared" si="23081"/>
        <v>0</v>
      </c>
      <c r="AN1216" s="113">
        <f t="shared" si="23081"/>
        <v>0</v>
      </c>
      <c r="AO1216" s="113">
        <f t="shared" si="23081"/>
        <v>0</v>
      </c>
      <c r="AP1216" s="113">
        <f t="shared" si="23081"/>
        <v>0</v>
      </c>
      <c r="AQ1216" s="113">
        <f t="shared" si="23081"/>
        <v>0</v>
      </c>
      <c r="AR1216" s="113">
        <f t="shared" si="23081"/>
        <v>0</v>
      </c>
      <c r="AS1216" s="113">
        <f t="shared" si="23081"/>
        <v>0</v>
      </c>
      <c r="AT1216" s="113">
        <f t="shared" si="23081"/>
        <v>0</v>
      </c>
      <c r="AU1216" s="113">
        <f t="shared" ref="AU1216:AX1216" si="23082">AU1214/$F1214</f>
        <v>0</v>
      </c>
      <c r="AV1216" s="113">
        <f t="shared" si="23082"/>
        <v>0</v>
      </c>
      <c r="AW1216" s="113">
        <f t="shared" si="23082"/>
        <v>0</v>
      </c>
      <c r="AX1216" s="113">
        <f t="shared" si="23082"/>
        <v>0</v>
      </c>
      <c r="AY1216" s="113">
        <f t="shared" ref="AY1216:BC1216" si="23083">AY1214/$F1214</f>
        <v>0</v>
      </c>
      <c r="AZ1216" s="113">
        <f t="shared" si="23083"/>
        <v>0</v>
      </c>
      <c r="BA1216" s="113">
        <f t="shared" si="23083"/>
        <v>0</v>
      </c>
      <c r="BB1216" s="113">
        <f t="shared" si="23083"/>
        <v>0</v>
      </c>
      <c r="BC1216" s="113">
        <f t="shared" si="23083"/>
        <v>0</v>
      </c>
      <c r="BD1216" s="113">
        <f t="shared" ref="BD1216:BG1216" si="23084">BD1214/$F1214</f>
        <v>0</v>
      </c>
      <c r="BE1216" s="113">
        <f t="shared" si="23084"/>
        <v>0</v>
      </c>
      <c r="BF1216" s="113">
        <f t="shared" si="23084"/>
        <v>0</v>
      </c>
      <c r="BG1216" s="113">
        <f t="shared" si="23084"/>
        <v>0</v>
      </c>
      <c r="BH1216" s="113">
        <f t="shared" ref="BH1216:BK1216" si="23085">BH1214/$F1214</f>
        <v>0</v>
      </c>
      <c r="BI1216" s="113">
        <f t="shared" si="23085"/>
        <v>0</v>
      </c>
      <c r="BJ1216" s="113">
        <f t="shared" si="23085"/>
        <v>0</v>
      </c>
      <c r="BK1216" s="113">
        <f t="shared" si="23085"/>
        <v>0</v>
      </c>
      <c r="BL1216" s="113">
        <f t="shared" ref="BL1216:BP1216" si="23086">BL1214/$F1214</f>
        <v>0</v>
      </c>
      <c r="BM1216" s="113">
        <f t="shared" si="23086"/>
        <v>0</v>
      </c>
      <c r="BN1216" s="113">
        <f t="shared" si="23086"/>
        <v>0</v>
      </c>
      <c r="BO1216" s="113">
        <f t="shared" si="23086"/>
        <v>0</v>
      </c>
      <c r="BP1216" s="113">
        <f t="shared" si="23086"/>
        <v>0</v>
      </c>
      <c r="BQ1216" s="113">
        <f t="shared" ref="BQ1216:BT1216" si="23087">BQ1214/$F1214</f>
        <v>0</v>
      </c>
      <c r="BR1216" s="113">
        <f t="shared" si="23087"/>
        <v>0</v>
      </c>
      <c r="BS1216" s="113">
        <f t="shared" si="23087"/>
        <v>0</v>
      </c>
      <c r="BT1216" s="113">
        <f t="shared" si="23087"/>
        <v>0</v>
      </c>
      <c r="BU1216" s="113">
        <f t="shared" ref="BU1216:BX1216" si="23088">BU1214/$F1214</f>
        <v>0</v>
      </c>
      <c r="BV1216" s="113">
        <f t="shared" si="23088"/>
        <v>0</v>
      </c>
      <c r="BW1216" s="113">
        <f t="shared" si="23088"/>
        <v>0</v>
      </c>
      <c r="BX1216" s="113">
        <f t="shared" si="23088"/>
        <v>0.16666650373631875</v>
      </c>
      <c r="BY1216" s="113">
        <f t="shared" ref="BY1216:CC1216" si="23089">BY1214/$F1214</f>
        <v>0.16666699252736253</v>
      </c>
      <c r="BZ1216" s="113">
        <f t="shared" si="23089"/>
        <v>0.16666699252736253</v>
      </c>
      <c r="CA1216" s="113">
        <f t="shared" si="23089"/>
        <v>0.16666650373631875</v>
      </c>
      <c r="CB1216" s="113">
        <f t="shared" si="23089"/>
        <v>0.16666650373631875</v>
      </c>
      <c r="CC1216" s="113">
        <f t="shared" si="23089"/>
        <v>0.16666650373631875</v>
      </c>
      <c r="CD1216" s="113">
        <f t="shared" ref="CD1216:CG1216" si="23090">CD1214/$F1214</f>
        <v>0</v>
      </c>
      <c r="CE1216" s="113"/>
      <c r="CF1216" s="113">
        <f t="shared" si="23090"/>
        <v>0</v>
      </c>
      <c r="CG1216" s="113">
        <f t="shared" si="23090"/>
        <v>0</v>
      </c>
      <c r="CH1216" s="114">
        <f>IF(C1214="","",100%-SUM(G1216:CG1216))</f>
        <v>0</v>
      </c>
      <c r="CI1216" s="115">
        <f>IF(C1214="","",SUM(G1216:CG1216))</f>
        <v>1</v>
      </c>
      <c r="CJ1216" s="67" t="b">
        <f>IF(C1214="","",SUM(G1216:CG1216)=CI1216)</f>
        <v>1</v>
      </c>
    </row>
    <row r="1217" spans="1:88" s="5" customFormat="1" ht="15" customHeight="1" x14ac:dyDescent="0.3">
      <c r="A1217" s="171" t="s">
        <v>851</v>
      </c>
      <c r="B1217" s="155" t="s">
        <v>852</v>
      </c>
      <c r="C1217" s="168" t="s">
        <v>163</v>
      </c>
      <c r="D1217" s="158">
        <v>5</v>
      </c>
      <c r="E1217" s="161">
        <v>391995</v>
      </c>
      <c r="F1217" s="164">
        <f t="shared" si="22560"/>
        <v>1959975</v>
      </c>
      <c r="G1217" s="108">
        <v>0</v>
      </c>
      <c r="H1217" s="108"/>
      <c r="I1217" s="108"/>
      <c r="J1217" s="108"/>
      <c r="K1217" s="108"/>
      <c r="L1217" s="108"/>
      <c r="M1217" s="108"/>
      <c r="N1217" s="108"/>
      <c r="O1217" s="108"/>
      <c r="P1217" s="108"/>
      <c r="Q1217" s="108"/>
      <c r="R1217" s="108"/>
      <c r="S1217" s="108"/>
      <c r="T1217" s="108"/>
      <c r="U1217" s="108"/>
      <c r="V1217" s="108"/>
      <c r="W1217" s="108"/>
      <c r="X1217" s="108"/>
      <c r="Y1217" s="108"/>
      <c r="Z1217" s="108"/>
      <c r="AA1217" s="108"/>
      <c r="AB1217" s="108"/>
      <c r="AC1217" s="108"/>
      <c r="AD1217" s="108"/>
      <c r="AE1217" s="108"/>
      <c r="AF1217" s="108"/>
      <c r="AG1217" s="108"/>
      <c r="AH1217" s="108"/>
      <c r="AI1217" s="108"/>
      <c r="AJ1217" s="108"/>
      <c r="AK1217" s="108"/>
      <c r="AL1217" s="108"/>
      <c r="AM1217" s="108"/>
      <c r="AN1217" s="108"/>
      <c r="AO1217" s="108"/>
      <c r="AP1217" s="108"/>
      <c r="AQ1217" s="108"/>
      <c r="AR1217" s="108"/>
      <c r="AS1217" s="108"/>
      <c r="AT1217" s="108"/>
      <c r="AU1217" s="108"/>
      <c r="AV1217" s="108"/>
      <c r="AW1217" s="108"/>
      <c r="AX1217" s="108"/>
      <c r="AY1217" s="108"/>
      <c r="AZ1217" s="108"/>
      <c r="BA1217" s="108"/>
      <c r="BB1217" s="108"/>
      <c r="BC1217" s="108"/>
      <c r="BD1217" s="108"/>
      <c r="BE1217" s="108"/>
      <c r="BF1217" s="108"/>
      <c r="BG1217" s="108"/>
      <c r="BH1217" s="108"/>
      <c r="BI1217" s="108"/>
      <c r="BJ1217" s="108"/>
      <c r="BK1217" s="108"/>
      <c r="BL1217" s="108"/>
      <c r="BM1217" s="108"/>
      <c r="BN1217" s="108"/>
      <c r="BO1217" s="108"/>
      <c r="BP1217" s="108"/>
      <c r="BQ1217" s="108"/>
      <c r="BR1217" s="108"/>
      <c r="BS1217" s="108"/>
      <c r="BT1217" s="108"/>
      <c r="BU1217" s="108"/>
      <c r="BV1217" s="108"/>
      <c r="BW1217" s="108"/>
      <c r="BX1217" s="108">
        <f>ROUND($F1217/6,0)</f>
        <v>326663</v>
      </c>
      <c r="BY1217" s="108">
        <f>ROUNDDOWN($F1217/6,0)</f>
        <v>326662</v>
      </c>
      <c r="BZ1217" s="108">
        <f>ROUNDDOWN($F1217/6,0)</f>
        <v>326662</v>
      </c>
      <c r="CA1217" s="108">
        <f>ROUNDDOWN($F1217/6,0)</f>
        <v>326662</v>
      </c>
      <c r="CB1217" s="108">
        <f t="shared" ref="CB1217:CC1217" si="23091">ROUND($F1217/6,0)</f>
        <v>326663</v>
      </c>
      <c r="CC1217" s="108">
        <f t="shared" si="23091"/>
        <v>326663</v>
      </c>
      <c r="CD1217" s="108"/>
      <c r="CE1217" s="108"/>
      <c r="CF1217" s="108"/>
      <c r="CG1217" s="108"/>
      <c r="CH1217" s="109">
        <f>IF(C1217="","",F1217-SUM(G1217:CG1217))</f>
        <v>0</v>
      </c>
      <c r="CI1217" s="107">
        <f>IF(C1217="","",SUM(G1217:CG1217))</f>
        <v>1959975</v>
      </c>
      <c r="CJ1217" s="67" t="b">
        <f>IF(C1217="","",F1217=CI1217)</f>
        <v>1</v>
      </c>
    </row>
    <row r="1218" spans="1:88" s="5" customFormat="1" ht="15" customHeight="1" x14ac:dyDescent="0.3">
      <c r="A1218" s="172"/>
      <c r="B1218" s="156"/>
      <c r="C1218" s="169"/>
      <c r="D1218" s="159"/>
      <c r="E1218" s="162"/>
      <c r="F1218" s="165"/>
      <c r="G1218" s="110">
        <v>0</v>
      </c>
      <c r="H1218" s="110"/>
      <c r="I1218" s="110"/>
      <c r="J1218" s="110"/>
      <c r="K1218" s="110"/>
      <c r="L1218" s="110"/>
      <c r="M1218" s="110"/>
      <c r="N1218" s="110"/>
      <c r="O1218" s="110"/>
      <c r="P1218" s="110"/>
      <c r="Q1218" s="110"/>
      <c r="R1218" s="110"/>
      <c r="S1218" s="110"/>
      <c r="T1218" s="110"/>
      <c r="U1218" s="110">
        <f t="shared" ref="U1218:X1218" si="23092">ROUND(U1217/$E1217,2)</f>
        <v>0</v>
      </c>
      <c r="V1218" s="110">
        <f t="shared" si="23092"/>
        <v>0</v>
      </c>
      <c r="W1218" s="110">
        <f t="shared" si="23092"/>
        <v>0</v>
      </c>
      <c r="X1218" s="110">
        <f t="shared" si="23092"/>
        <v>0</v>
      </c>
      <c r="Y1218" s="110">
        <f t="shared" ref="Y1218:AG1218" si="23093">ROUND(Y1217/$E1217,2)</f>
        <v>0</v>
      </c>
      <c r="Z1218" s="110">
        <f t="shared" si="23093"/>
        <v>0</v>
      </c>
      <c r="AA1218" s="110">
        <f t="shared" si="23093"/>
        <v>0</v>
      </c>
      <c r="AB1218" s="110">
        <f t="shared" si="23093"/>
        <v>0</v>
      </c>
      <c r="AC1218" s="110">
        <f t="shared" si="23093"/>
        <v>0</v>
      </c>
      <c r="AD1218" s="110">
        <f t="shared" si="23093"/>
        <v>0</v>
      </c>
      <c r="AE1218" s="110">
        <f t="shared" si="23093"/>
        <v>0</v>
      </c>
      <c r="AF1218" s="110">
        <f t="shared" si="23093"/>
        <v>0</v>
      </c>
      <c r="AG1218" s="110">
        <f t="shared" si="23093"/>
        <v>0</v>
      </c>
      <c r="AH1218" s="110">
        <f t="shared" ref="AH1218:AK1218" si="23094">ROUND(AH1217/$E1217,2)</f>
        <v>0</v>
      </c>
      <c r="AI1218" s="110">
        <f t="shared" si="23094"/>
        <v>0</v>
      </c>
      <c r="AJ1218" s="110">
        <f t="shared" si="23094"/>
        <v>0</v>
      </c>
      <c r="AK1218" s="110">
        <f t="shared" si="23094"/>
        <v>0</v>
      </c>
      <c r="AL1218" s="110">
        <f t="shared" ref="AL1218:AT1218" si="23095">ROUND(AL1217/$E1217,2)</f>
        <v>0</v>
      </c>
      <c r="AM1218" s="110">
        <f t="shared" si="23095"/>
        <v>0</v>
      </c>
      <c r="AN1218" s="110">
        <f t="shared" si="23095"/>
        <v>0</v>
      </c>
      <c r="AO1218" s="110">
        <f t="shared" si="23095"/>
        <v>0</v>
      </c>
      <c r="AP1218" s="110">
        <f t="shared" si="23095"/>
        <v>0</v>
      </c>
      <c r="AQ1218" s="110">
        <f t="shared" si="23095"/>
        <v>0</v>
      </c>
      <c r="AR1218" s="110">
        <f t="shared" si="23095"/>
        <v>0</v>
      </c>
      <c r="AS1218" s="110">
        <f t="shared" si="23095"/>
        <v>0</v>
      </c>
      <c r="AT1218" s="110">
        <f t="shared" si="23095"/>
        <v>0</v>
      </c>
      <c r="AU1218" s="110">
        <f t="shared" ref="AU1218:AX1218" si="23096">ROUND(AU1217/$E1217,2)</f>
        <v>0</v>
      </c>
      <c r="AV1218" s="110">
        <f t="shared" si="23096"/>
        <v>0</v>
      </c>
      <c r="AW1218" s="110">
        <f t="shared" si="23096"/>
        <v>0</v>
      </c>
      <c r="AX1218" s="110">
        <f t="shared" si="23096"/>
        <v>0</v>
      </c>
      <c r="AY1218" s="110">
        <f t="shared" ref="AY1218:BC1218" si="23097">ROUND(AY1217/$E1217,2)</f>
        <v>0</v>
      </c>
      <c r="AZ1218" s="110">
        <f t="shared" si="23097"/>
        <v>0</v>
      </c>
      <c r="BA1218" s="110">
        <f t="shared" si="23097"/>
        <v>0</v>
      </c>
      <c r="BB1218" s="110">
        <f t="shared" si="23097"/>
        <v>0</v>
      </c>
      <c r="BC1218" s="110">
        <f t="shared" si="23097"/>
        <v>0</v>
      </c>
      <c r="BD1218" s="110">
        <f t="shared" ref="BD1218:BG1218" si="23098">ROUND(BD1217/$E1217,2)</f>
        <v>0</v>
      </c>
      <c r="BE1218" s="110">
        <f t="shared" si="23098"/>
        <v>0</v>
      </c>
      <c r="BF1218" s="110">
        <f t="shared" si="23098"/>
        <v>0</v>
      </c>
      <c r="BG1218" s="110">
        <f t="shared" si="23098"/>
        <v>0</v>
      </c>
      <c r="BH1218" s="110">
        <f t="shared" ref="BH1218:BK1218" si="23099">ROUND(BH1217/$E1217,2)</f>
        <v>0</v>
      </c>
      <c r="BI1218" s="110">
        <f t="shared" si="23099"/>
        <v>0</v>
      </c>
      <c r="BJ1218" s="110">
        <f t="shared" si="23099"/>
        <v>0</v>
      </c>
      <c r="BK1218" s="110">
        <f t="shared" si="23099"/>
        <v>0</v>
      </c>
      <c r="BL1218" s="110">
        <f t="shared" ref="BL1218:BP1218" si="23100">ROUND(BL1217/$E1217,2)</f>
        <v>0</v>
      </c>
      <c r="BM1218" s="110">
        <f t="shared" si="23100"/>
        <v>0</v>
      </c>
      <c r="BN1218" s="110">
        <f t="shared" si="23100"/>
        <v>0</v>
      </c>
      <c r="BO1218" s="110">
        <f t="shared" si="23100"/>
        <v>0</v>
      </c>
      <c r="BP1218" s="110">
        <f t="shared" si="23100"/>
        <v>0</v>
      </c>
      <c r="BQ1218" s="110">
        <f t="shared" ref="BQ1218:BT1218" si="23101">ROUND(BQ1217/$E1217,2)</f>
        <v>0</v>
      </c>
      <c r="BR1218" s="110">
        <f t="shared" si="23101"/>
        <v>0</v>
      </c>
      <c r="BS1218" s="110">
        <f t="shared" si="23101"/>
        <v>0</v>
      </c>
      <c r="BT1218" s="110">
        <f t="shared" si="23101"/>
        <v>0</v>
      </c>
      <c r="BU1218" s="110">
        <f t="shared" ref="BU1218:BX1218" si="23102">ROUND(BU1217/$E1217,2)</f>
        <v>0</v>
      </c>
      <c r="BV1218" s="110">
        <f t="shared" si="23102"/>
        <v>0</v>
      </c>
      <c r="BW1218" s="110">
        <f t="shared" si="23102"/>
        <v>0</v>
      </c>
      <c r="BX1218" s="110">
        <f t="shared" si="23102"/>
        <v>0.83</v>
      </c>
      <c r="BY1218" s="110">
        <f t="shared" ref="BY1218:BZ1218" si="23103">ROUND(BY1217/$E1217,2)</f>
        <v>0.83</v>
      </c>
      <c r="BZ1218" s="110">
        <f t="shared" si="23103"/>
        <v>0.83</v>
      </c>
      <c r="CA1218" s="110">
        <f t="shared" ref="CA1218:CB1218" si="23104">ROUNDUP(CA1217/$E1217,2)</f>
        <v>0.84</v>
      </c>
      <c r="CB1218" s="110">
        <f t="shared" si="23104"/>
        <v>0.84</v>
      </c>
      <c r="CC1218" s="110">
        <f t="shared" ref="CC1218" si="23105">ROUND(CC1217/$E1217,2)</f>
        <v>0.83</v>
      </c>
      <c r="CD1218" s="110">
        <f t="shared" ref="CD1218:CG1218" si="23106">ROUND(CD1217/$E1217,2)</f>
        <v>0</v>
      </c>
      <c r="CE1218" s="110"/>
      <c r="CF1218" s="110">
        <f t="shared" si="23106"/>
        <v>0</v>
      </c>
      <c r="CG1218" s="110">
        <f t="shared" si="23106"/>
        <v>0</v>
      </c>
      <c r="CH1218" s="111">
        <f>IF(C1217="","",D1217-SUM(G1218:CG1218))</f>
        <v>0</v>
      </c>
      <c r="CI1218" s="112">
        <f>IF(C1217="","",SUM(G1218:CG1218))</f>
        <v>5</v>
      </c>
      <c r="CJ1218" s="67" t="b">
        <f>IF(C1217="","",D1217=CI1218)</f>
        <v>1</v>
      </c>
    </row>
    <row r="1219" spans="1:88" s="5" customFormat="1" ht="15" customHeight="1" x14ac:dyDescent="0.3">
      <c r="A1219" s="173"/>
      <c r="B1219" s="157"/>
      <c r="C1219" s="170"/>
      <c r="D1219" s="160"/>
      <c r="E1219" s="163"/>
      <c r="F1219" s="166"/>
      <c r="G1219" s="113">
        <v>0</v>
      </c>
      <c r="H1219" s="113"/>
      <c r="I1219" s="113"/>
      <c r="J1219" s="113"/>
      <c r="K1219" s="113"/>
      <c r="L1219" s="113"/>
      <c r="M1219" s="113"/>
      <c r="N1219" s="113"/>
      <c r="O1219" s="113"/>
      <c r="P1219" s="113"/>
      <c r="Q1219" s="113"/>
      <c r="R1219" s="113"/>
      <c r="S1219" s="113"/>
      <c r="T1219" s="113"/>
      <c r="U1219" s="113">
        <f t="shared" ref="U1219:X1219" si="23107">U1217/$F1217</f>
        <v>0</v>
      </c>
      <c r="V1219" s="113">
        <f t="shared" si="23107"/>
        <v>0</v>
      </c>
      <c r="W1219" s="113">
        <f t="shared" si="23107"/>
        <v>0</v>
      </c>
      <c r="X1219" s="113">
        <f t="shared" si="23107"/>
        <v>0</v>
      </c>
      <c r="Y1219" s="113">
        <f t="shared" ref="Y1219:AG1219" si="23108">Y1217/$F1217</f>
        <v>0</v>
      </c>
      <c r="Z1219" s="113">
        <f t="shared" si="23108"/>
        <v>0</v>
      </c>
      <c r="AA1219" s="113">
        <f t="shared" si="23108"/>
        <v>0</v>
      </c>
      <c r="AB1219" s="113">
        <f t="shared" si="23108"/>
        <v>0</v>
      </c>
      <c r="AC1219" s="113">
        <f t="shared" si="23108"/>
        <v>0</v>
      </c>
      <c r="AD1219" s="113">
        <f t="shared" si="23108"/>
        <v>0</v>
      </c>
      <c r="AE1219" s="113">
        <f t="shared" si="23108"/>
        <v>0</v>
      </c>
      <c r="AF1219" s="113">
        <f t="shared" si="23108"/>
        <v>0</v>
      </c>
      <c r="AG1219" s="113">
        <f t="shared" si="23108"/>
        <v>0</v>
      </c>
      <c r="AH1219" s="113">
        <f t="shared" ref="AH1219:AK1219" si="23109">AH1217/$F1217</f>
        <v>0</v>
      </c>
      <c r="AI1219" s="113">
        <f t="shared" si="23109"/>
        <v>0</v>
      </c>
      <c r="AJ1219" s="113">
        <f t="shared" si="23109"/>
        <v>0</v>
      </c>
      <c r="AK1219" s="113">
        <f t="shared" si="23109"/>
        <v>0</v>
      </c>
      <c r="AL1219" s="113">
        <f t="shared" ref="AL1219:AT1219" si="23110">AL1217/$F1217</f>
        <v>0</v>
      </c>
      <c r="AM1219" s="113">
        <f t="shared" si="23110"/>
        <v>0</v>
      </c>
      <c r="AN1219" s="113">
        <f t="shared" si="23110"/>
        <v>0</v>
      </c>
      <c r="AO1219" s="113">
        <f t="shared" si="23110"/>
        <v>0</v>
      </c>
      <c r="AP1219" s="113">
        <f t="shared" si="23110"/>
        <v>0</v>
      </c>
      <c r="AQ1219" s="113">
        <f t="shared" si="23110"/>
        <v>0</v>
      </c>
      <c r="AR1219" s="113">
        <f t="shared" si="23110"/>
        <v>0</v>
      </c>
      <c r="AS1219" s="113">
        <f t="shared" si="23110"/>
        <v>0</v>
      </c>
      <c r="AT1219" s="113">
        <f t="shared" si="23110"/>
        <v>0</v>
      </c>
      <c r="AU1219" s="113">
        <f t="shared" ref="AU1219:AX1219" si="23111">AU1217/$F1217</f>
        <v>0</v>
      </c>
      <c r="AV1219" s="113">
        <f t="shared" si="23111"/>
        <v>0</v>
      </c>
      <c r="AW1219" s="113">
        <f t="shared" si="23111"/>
        <v>0</v>
      </c>
      <c r="AX1219" s="113">
        <f t="shared" si="23111"/>
        <v>0</v>
      </c>
      <c r="AY1219" s="113">
        <f t="shared" ref="AY1219:BC1219" si="23112">AY1217/$F1217</f>
        <v>0</v>
      </c>
      <c r="AZ1219" s="113">
        <f t="shared" si="23112"/>
        <v>0</v>
      </c>
      <c r="BA1219" s="113">
        <f t="shared" si="23112"/>
        <v>0</v>
      </c>
      <c r="BB1219" s="113">
        <f t="shared" si="23112"/>
        <v>0</v>
      </c>
      <c r="BC1219" s="113">
        <f t="shared" si="23112"/>
        <v>0</v>
      </c>
      <c r="BD1219" s="113">
        <f t="shared" ref="BD1219:BG1219" si="23113">BD1217/$F1217</f>
        <v>0</v>
      </c>
      <c r="BE1219" s="113">
        <f t="shared" si="23113"/>
        <v>0</v>
      </c>
      <c r="BF1219" s="113">
        <f t="shared" si="23113"/>
        <v>0</v>
      </c>
      <c r="BG1219" s="113">
        <f t="shared" si="23113"/>
        <v>0</v>
      </c>
      <c r="BH1219" s="113">
        <f t="shared" ref="BH1219:BK1219" si="23114">BH1217/$F1217</f>
        <v>0</v>
      </c>
      <c r="BI1219" s="113">
        <f t="shared" si="23114"/>
        <v>0</v>
      </c>
      <c r="BJ1219" s="113">
        <f t="shared" si="23114"/>
        <v>0</v>
      </c>
      <c r="BK1219" s="113">
        <f t="shared" si="23114"/>
        <v>0</v>
      </c>
      <c r="BL1219" s="113">
        <f t="shared" ref="BL1219:BP1219" si="23115">BL1217/$F1217</f>
        <v>0</v>
      </c>
      <c r="BM1219" s="113">
        <f t="shared" si="23115"/>
        <v>0</v>
      </c>
      <c r="BN1219" s="113">
        <f t="shared" si="23115"/>
        <v>0</v>
      </c>
      <c r="BO1219" s="113">
        <f t="shared" si="23115"/>
        <v>0</v>
      </c>
      <c r="BP1219" s="113">
        <f t="shared" si="23115"/>
        <v>0</v>
      </c>
      <c r="BQ1219" s="113">
        <f t="shared" ref="BQ1219:BT1219" si="23116">BQ1217/$F1217</f>
        <v>0</v>
      </c>
      <c r="BR1219" s="113">
        <f t="shared" si="23116"/>
        <v>0</v>
      </c>
      <c r="BS1219" s="113">
        <f t="shared" si="23116"/>
        <v>0</v>
      </c>
      <c r="BT1219" s="113">
        <f t="shared" si="23116"/>
        <v>0</v>
      </c>
      <c r="BU1219" s="113">
        <f t="shared" ref="BU1219:BX1219" si="23117">BU1217/$F1217</f>
        <v>0</v>
      </c>
      <c r="BV1219" s="113">
        <f t="shared" si="23117"/>
        <v>0</v>
      </c>
      <c r="BW1219" s="113">
        <f t="shared" si="23117"/>
        <v>0</v>
      </c>
      <c r="BX1219" s="113">
        <f t="shared" si="23117"/>
        <v>0.16666692177196138</v>
      </c>
      <c r="BY1219" s="113">
        <f t="shared" ref="BY1219:CC1219" si="23118">BY1217/$F1217</f>
        <v>0.16666641156137196</v>
      </c>
      <c r="BZ1219" s="113">
        <f t="shared" si="23118"/>
        <v>0.16666641156137196</v>
      </c>
      <c r="CA1219" s="113">
        <f t="shared" si="23118"/>
        <v>0.16666641156137196</v>
      </c>
      <c r="CB1219" s="113">
        <f t="shared" si="23118"/>
        <v>0.16666692177196138</v>
      </c>
      <c r="CC1219" s="113">
        <f t="shared" si="23118"/>
        <v>0.16666692177196138</v>
      </c>
      <c r="CD1219" s="113">
        <f t="shared" ref="CD1219:CG1219" si="23119">CD1217/$F1217</f>
        <v>0</v>
      </c>
      <c r="CE1219" s="113"/>
      <c r="CF1219" s="113">
        <f t="shared" si="23119"/>
        <v>0</v>
      </c>
      <c r="CG1219" s="113">
        <f t="shared" si="23119"/>
        <v>0</v>
      </c>
      <c r="CH1219" s="114">
        <f>IF(C1217="","",100%-SUM(G1219:CG1219))</f>
        <v>0</v>
      </c>
      <c r="CI1219" s="115">
        <f>IF(C1217="","",SUM(G1219:CG1219))</f>
        <v>1</v>
      </c>
      <c r="CJ1219" s="67" t="b">
        <f>IF(C1217="","",SUM(G1219:CG1219)=CI1219)</f>
        <v>1</v>
      </c>
    </row>
    <row r="1220" spans="1:88" s="5" customFormat="1" ht="15" customHeight="1" x14ac:dyDescent="0.3">
      <c r="A1220" s="171" t="s">
        <v>853</v>
      </c>
      <c r="B1220" s="155" t="s">
        <v>854</v>
      </c>
      <c r="C1220" s="168" t="s">
        <v>163</v>
      </c>
      <c r="D1220" s="158">
        <v>17</v>
      </c>
      <c r="E1220" s="161">
        <v>145908</v>
      </c>
      <c r="F1220" s="164">
        <f t="shared" si="22560"/>
        <v>2480436</v>
      </c>
      <c r="G1220" s="108">
        <v>0</v>
      </c>
      <c r="H1220" s="108"/>
      <c r="I1220" s="108"/>
      <c r="J1220" s="108"/>
      <c r="K1220" s="108"/>
      <c r="L1220" s="108"/>
      <c r="M1220" s="108"/>
      <c r="N1220" s="108"/>
      <c r="O1220" s="108"/>
      <c r="P1220" s="108"/>
      <c r="Q1220" s="108"/>
      <c r="R1220" s="108"/>
      <c r="S1220" s="108"/>
      <c r="T1220" s="108"/>
      <c r="U1220" s="108"/>
      <c r="V1220" s="108"/>
      <c r="W1220" s="108"/>
      <c r="X1220" s="108"/>
      <c r="Y1220" s="108"/>
      <c r="Z1220" s="108"/>
      <c r="AA1220" s="108"/>
      <c r="AB1220" s="108"/>
      <c r="AC1220" s="108"/>
      <c r="AD1220" s="108"/>
      <c r="AE1220" s="108"/>
      <c r="AF1220" s="108"/>
      <c r="AG1220" s="108"/>
      <c r="AH1220" s="108"/>
      <c r="AI1220" s="108"/>
      <c r="AJ1220" s="108"/>
      <c r="AK1220" s="108"/>
      <c r="AL1220" s="108"/>
      <c r="AM1220" s="108"/>
      <c r="AN1220" s="108"/>
      <c r="AO1220" s="108"/>
      <c r="AP1220" s="108"/>
      <c r="AQ1220" s="108"/>
      <c r="AR1220" s="108"/>
      <c r="AS1220" s="108"/>
      <c r="AT1220" s="108"/>
      <c r="AU1220" s="108"/>
      <c r="AV1220" s="108"/>
      <c r="AW1220" s="108"/>
      <c r="AX1220" s="108"/>
      <c r="AY1220" s="108"/>
      <c r="AZ1220" s="108"/>
      <c r="BA1220" s="108"/>
      <c r="BB1220" s="108"/>
      <c r="BC1220" s="108"/>
      <c r="BD1220" s="108"/>
      <c r="BE1220" s="108"/>
      <c r="BF1220" s="108"/>
      <c r="BG1220" s="108"/>
      <c r="BH1220" s="108"/>
      <c r="BI1220" s="108"/>
      <c r="BJ1220" s="108"/>
      <c r="BK1220" s="108"/>
      <c r="BL1220" s="108"/>
      <c r="BM1220" s="108"/>
      <c r="BN1220" s="108"/>
      <c r="BO1220" s="108"/>
      <c r="BP1220" s="108"/>
      <c r="BQ1220" s="108"/>
      <c r="BR1220" s="108"/>
      <c r="BS1220" s="108"/>
      <c r="BT1220" s="108"/>
      <c r="BU1220" s="108"/>
      <c r="BV1220" s="108"/>
      <c r="BW1220" s="108"/>
      <c r="BX1220" s="108"/>
      <c r="BY1220" s="108"/>
      <c r="BZ1220" s="108"/>
      <c r="CA1220" s="108"/>
      <c r="CB1220" s="108"/>
      <c r="CC1220" s="108">
        <f>ROUND($F1220/5,0)</f>
        <v>496087</v>
      </c>
      <c r="CD1220" s="108">
        <f>ROUNDUP($F1220/5,0)</f>
        <v>496088</v>
      </c>
      <c r="CE1220" s="108">
        <f>ROUND($F1220/5,0)</f>
        <v>496087</v>
      </c>
      <c r="CF1220" s="108">
        <f t="shared" ref="CF1220:CG1220" si="23120">ROUND($F1220/5,0)</f>
        <v>496087</v>
      </c>
      <c r="CG1220" s="108">
        <f t="shared" si="23120"/>
        <v>496087</v>
      </c>
      <c r="CH1220" s="109">
        <f>IF(C1220="","",F1220-SUM(G1220:CG1220))</f>
        <v>0</v>
      </c>
      <c r="CI1220" s="107">
        <f>IF(C1220="","",SUM(G1220:CG1220))</f>
        <v>2480436</v>
      </c>
      <c r="CJ1220" s="67" t="b">
        <f>IF(C1220="","",F1220=CI1220)</f>
        <v>1</v>
      </c>
    </row>
    <row r="1221" spans="1:88" s="5" customFormat="1" ht="15" customHeight="1" x14ac:dyDescent="0.3">
      <c r="A1221" s="172"/>
      <c r="B1221" s="156"/>
      <c r="C1221" s="169"/>
      <c r="D1221" s="159"/>
      <c r="E1221" s="162"/>
      <c r="F1221" s="165"/>
      <c r="G1221" s="110">
        <v>0</v>
      </c>
      <c r="H1221" s="110"/>
      <c r="I1221" s="110"/>
      <c r="J1221" s="110"/>
      <c r="K1221" s="110"/>
      <c r="L1221" s="110"/>
      <c r="M1221" s="110"/>
      <c r="N1221" s="110"/>
      <c r="O1221" s="110"/>
      <c r="P1221" s="110"/>
      <c r="Q1221" s="110"/>
      <c r="R1221" s="110"/>
      <c r="S1221" s="110"/>
      <c r="T1221" s="110"/>
      <c r="U1221" s="110">
        <f t="shared" ref="U1221:X1221" si="23121">ROUND(U1220/$E1220,2)</f>
        <v>0</v>
      </c>
      <c r="V1221" s="110">
        <f t="shared" si="23121"/>
        <v>0</v>
      </c>
      <c r="W1221" s="110">
        <f t="shared" si="23121"/>
        <v>0</v>
      </c>
      <c r="X1221" s="110">
        <f t="shared" si="23121"/>
        <v>0</v>
      </c>
      <c r="Y1221" s="110">
        <f t="shared" ref="Y1221:AG1221" si="23122">ROUND(Y1220/$E1220,2)</f>
        <v>0</v>
      </c>
      <c r="Z1221" s="110">
        <f t="shared" si="23122"/>
        <v>0</v>
      </c>
      <c r="AA1221" s="110">
        <f t="shared" si="23122"/>
        <v>0</v>
      </c>
      <c r="AB1221" s="110">
        <f t="shared" si="23122"/>
        <v>0</v>
      </c>
      <c r="AC1221" s="110">
        <f t="shared" si="23122"/>
        <v>0</v>
      </c>
      <c r="AD1221" s="110">
        <f t="shared" si="23122"/>
        <v>0</v>
      </c>
      <c r="AE1221" s="110">
        <f t="shared" si="23122"/>
        <v>0</v>
      </c>
      <c r="AF1221" s="110">
        <f t="shared" si="23122"/>
        <v>0</v>
      </c>
      <c r="AG1221" s="110">
        <f t="shared" si="23122"/>
        <v>0</v>
      </c>
      <c r="AH1221" s="110">
        <f t="shared" ref="AH1221:AK1221" si="23123">ROUND(AH1220/$E1220,2)</f>
        <v>0</v>
      </c>
      <c r="AI1221" s="110">
        <f t="shared" si="23123"/>
        <v>0</v>
      </c>
      <c r="AJ1221" s="110">
        <f t="shared" si="23123"/>
        <v>0</v>
      </c>
      <c r="AK1221" s="110">
        <f t="shared" si="23123"/>
        <v>0</v>
      </c>
      <c r="AL1221" s="110">
        <f t="shared" ref="AL1221:AT1221" si="23124">ROUND(AL1220/$E1220,2)</f>
        <v>0</v>
      </c>
      <c r="AM1221" s="110">
        <f t="shared" si="23124"/>
        <v>0</v>
      </c>
      <c r="AN1221" s="110">
        <f t="shared" si="23124"/>
        <v>0</v>
      </c>
      <c r="AO1221" s="110">
        <f t="shared" si="23124"/>
        <v>0</v>
      </c>
      <c r="AP1221" s="110">
        <f t="shared" si="23124"/>
        <v>0</v>
      </c>
      <c r="AQ1221" s="110">
        <f t="shared" si="23124"/>
        <v>0</v>
      </c>
      <c r="AR1221" s="110">
        <f t="shared" si="23124"/>
        <v>0</v>
      </c>
      <c r="AS1221" s="110">
        <f t="shared" si="23124"/>
        <v>0</v>
      </c>
      <c r="AT1221" s="110">
        <f t="shared" si="23124"/>
        <v>0</v>
      </c>
      <c r="AU1221" s="110">
        <f t="shared" ref="AU1221:AX1221" si="23125">ROUND(AU1220/$E1220,2)</f>
        <v>0</v>
      </c>
      <c r="AV1221" s="110">
        <f t="shared" si="23125"/>
        <v>0</v>
      </c>
      <c r="AW1221" s="110">
        <f t="shared" si="23125"/>
        <v>0</v>
      </c>
      <c r="AX1221" s="110">
        <f t="shared" si="23125"/>
        <v>0</v>
      </c>
      <c r="AY1221" s="110">
        <f t="shared" ref="AY1221:BC1221" si="23126">ROUND(AY1220/$E1220,2)</f>
        <v>0</v>
      </c>
      <c r="AZ1221" s="110">
        <f t="shared" si="23126"/>
        <v>0</v>
      </c>
      <c r="BA1221" s="110">
        <f t="shared" si="23126"/>
        <v>0</v>
      </c>
      <c r="BB1221" s="110">
        <f t="shared" si="23126"/>
        <v>0</v>
      </c>
      <c r="BC1221" s="110">
        <f t="shared" si="23126"/>
        <v>0</v>
      </c>
      <c r="BD1221" s="110">
        <f t="shared" ref="BD1221:BG1221" si="23127">ROUND(BD1220/$E1220,2)</f>
        <v>0</v>
      </c>
      <c r="BE1221" s="110">
        <f t="shared" si="23127"/>
        <v>0</v>
      </c>
      <c r="BF1221" s="110">
        <f t="shared" si="23127"/>
        <v>0</v>
      </c>
      <c r="BG1221" s="110">
        <f t="shared" si="23127"/>
        <v>0</v>
      </c>
      <c r="BH1221" s="110">
        <f t="shared" ref="BH1221:BK1221" si="23128">ROUND(BH1220/$E1220,2)</f>
        <v>0</v>
      </c>
      <c r="BI1221" s="110">
        <f t="shared" si="23128"/>
        <v>0</v>
      </c>
      <c r="BJ1221" s="110">
        <f t="shared" si="23128"/>
        <v>0</v>
      </c>
      <c r="BK1221" s="110">
        <f t="shared" si="23128"/>
        <v>0</v>
      </c>
      <c r="BL1221" s="110">
        <f t="shared" ref="BL1221:BP1221" si="23129">ROUND(BL1220/$E1220,2)</f>
        <v>0</v>
      </c>
      <c r="BM1221" s="110">
        <f t="shared" si="23129"/>
        <v>0</v>
      </c>
      <c r="BN1221" s="110">
        <f t="shared" si="23129"/>
        <v>0</v>
      </c>
      <c r="BO1221" s="110">
        <f t="shared" si="23129"/>
        <v>0</v>
      </c>
      <c r="BP1221" s="110">
        <f t="shared" si="23129"/>
        <v>0</v>
      </c>
      <c r="BQ1221" s="110">
        <f t="shared" ref="BQ1221:BT1221" si="23130">ROUND(BQ1220/$E1220,2)</f>
        <v>0</v>
      </c>
      <c r="BR1221" s="110">
        <f t="shared" si="23130"/>
        <v>0</v>
      </c>
      <c r="BS1221" s="110">
        <f t="shared" si="23130"/>
        <v>0</v>
      </c>
      <c r="BT1221" s="110">
        <f t="shared" si="23130"/>
        <v>0</v>
      </c>
      <c r="BU1221" s="110">
        <f t="shared" ref="BU1221:BX1221" si="23131">ROUND(BU1220/$E1220,2)</f>
        <v>0</v>
      </c>
      <c r="BV1221" s="110">
        <f t="shared" si="23131"/>
        <v>0</v>
      </c>
      <c r="BW1221" s="110">
        <f t="shared" si="23131"/>
        <v>0</v>
      </c>
      <c r="BX1221" s="110">
        <f t="shared" si="23131"/>
        <v>0</v>
      </c>
      <c r="BY1221" s="110">
        <f t="shared" ref="BY1221:CA1221" si="23132">ROUND(BY1220/$E1220,2)</f>
        <v>0</v>
      </c>
      <c r="BZ1221" s="110">
        <f t="shared" si="23132"/>
        <v>0</v>
      </c>
      <c r="CA1221" s="110">
        <f t="shared" si="23132"/>
        <v>0</v>
      </c>
      <c r="CB1221" s="110">
        <f t="shared" ref="CB1221:CG1221" si="23133">ROUND(CB1220/$E1220,2)</f>
        <v>0</v>
      </c>
      <c r="CC1221" s="110">
        <f t="shared" ref="CC1221:CE1221" si="23134">ROUND(CC1220/$E1220,2)</f>
        <v>3.4</v>
      </c>
      <c r="CD1221" s="110">
        <f t="shared" si="23134"/>
        <v>3.4</v>
      </c>
      <c r="CE1221" s="110">
        <f t="shared" si="23134"/>
        <v>3.4</v>
      </c>
      <c r="CF1221" s="110">
        <f t="shared" si="23133"/>
        <v>3.4</v>
      </c>
      <c r="CG1221" s="110">
        <f t="shared" si="23133"/>
        <v>3.4</v>
      </c>
      <c r="CH1221" s="111">
        <f>IF(C1220="","",D1220-SUM(G1221:CG1221))</f>
        <v>0</v>
      </c>
      <c r="CI1221" s="112">
        <f>IF(C1220="","",SUM(G1221:CG1221))</f>
        <v>17</v>
      </c>
      <c r="CJ1221" s="67" t="b">
        <f>IF(C1220="","",D1220=CI1221)</f>
        <v>1</v>
      </c>
    </row>
    <row r="1222" spans="1:88" s="5" customFormat="1" ht="15" customHeight="1" x14ac:dyDescent="0.3">
      <c r="A1222" s="173"/>
      <c r="B1222" s="157"/>
      <c r="C1222" s="170"/>
      <c r="D1222" s="160"/>
      <c r="E1222" s="163"/>
      <c r="F1222" s="166"/>
      <c r="G1222" s="113">
        <v>0</v>
      </c>
      <c r="H1222" s="113"/>
      <c r="I1222" s="113"/>
      <c r="J1222" s="113"/>
      <c r="K1222" s="113"/>
      <c r="L1222" s="113"/>
      <c r="M1222" s="113"/>
      <c r="N1222" s="113"/>
      <c r="O1222" s="113"/>
      <c r="P1222" s="113"/>
      <c r="Q1222" s="113"/>
      <c r="R1222" s="113"/>
      <c r="S1222" s="113"/>
      <c r="T1222" s="113"/>
      <c r="U1222" s="113">
        <f t="shared" ref="U1222:X1222" si="23135">U1220/$F1220</f>
        <v>0</v>
      </c>
      <c r="V1222" s="113">
        <f t="shared" si="23135"/>
        <v>0</v>
      </c>
      <c r="W1222" s="113">
        <f t="shared" si="23135"/>
        <v>0</v>
      </c>
      <c r="X1222" s="113">
        <f t="shared" si="23135"/>
        <v>0</v>
      </c>
      <c r="Y1222" s="113">
        <f t="shared" ref="Y1222:AG1222" si="23136">Y1220/$F1220</f>
        <v>0</v>
      </c>
      <c r="Z1222" s="113">
        <f t="shared" si="23136"/>
        <v>0</v>
      </c>
      <c r="AA1222" s="113">
        <f t="shared" si="23136"/>
        <v>0</v>
      </c>
      <c r="AB1222" s="113">
        <f t="shared" si="23136"/>
        <v>0</v>
      </c>
      <c r="AC1222" s="113">
        <f t="shared" si="23136"/>
        <v>0</v>
      </c>
      <c r="AD1222" s="113">
        <f t="shared" si="23136"/>
        <v>0</v>
      </c>
      <c r="AE1222" s="113">
        <f t="shared" si="23136"/>
        <v>0</v>
      </c>
      <c r="AF1222" s="113">
        <f t="shared" si="23136"/>
        <v>0</v>
      </c>
      <c r="AG1222" s="113">
        <f t="shared" si="23136"/>
        <v>0</v>
      </c>
      <c r="AH1222" s="113">
        <f t="shared" ref="AH1222:AK1222" si="23137">AH1220/$F1220</f>
        <v>0</v>
      </c>
      <c r="AI1222" s="113">
        <f t="shared" si="23137"/>
        <v>0</v>
      </c>
      <c r="AJ1222" s="113">
        <f t="shared" si="23137"/>
        <v>0</v>
      </c>
      <c r="AK1222" s="113">
        <f t="shared" si="23137"/>
        <v>0</v>
      </c>
      <c r="AL1222" s="113">
        <f t="shared" ref="AL1222:AT1222" si="23138">AL1220/$F1220</f>
        <v>0</v>
      </c>
      <c r="AM1222" s="113">
        <f t="shared" si="23138"/>
        <v>0</v>
      </c>
      <c r="AN1222" s="113">
        <f t="shared" si="23138"/>
        <v>0</v>
      </c>
      <c r="AO1222" s="113">
        <f t="shared" si="23138"/>
        <v>0</v>
      </c>
      <c r="AP1222" s="113">
        <f t="shared" si="23138"/>
        <v>0</v>
      </c>
      <c r="AQ1222" s="113">
        <f t="shared" si="23138"/>
        <v>0</v>
      </c>
      <c r="AR1222" s="113">
        <f t="shared" si="23138"/>
        <v>0</v>
      </c>
      <c r="AS1222" s="113">
        <f t="shared" si="23138"/>
        <v>0</v>
      </c>
      <c r="AT1222" s="113">
        <f t="shared" si="23138"/>
        <v>0</v>
      </c>
      <c r="AU1222" s="113">
        <f t="shared" ref="AU1222:AX1222" si="23139">AU1220/$F1220</f>
        <v>0</v>
      </c>
      <c r="AV1222" s="113">
        <f t="shared" si="23139"/>
        <v>0</v>
      </c>
      <c r="AW1222" s="113">
        <f t="shared" si="23139"/>
        <v>0</v>
      </c>
      <c r="AX1222" s="113">
        <f t="shared" si="23139"/>
        <v>0</v>
      </c>
      <c r="AY1222" s="113">
        <f t="shared" ref="AY1222:BC1222" si="23140">AY1220/$F1220</f>
        <v>0</v>
      </c>
      <c r="AZ1222" s="113">
        <f t="shared" si="23140"/>
        <v>0</v>
      </c>
      <c r="BA1222" s="113">
        <f t="shared" si="23140"/>
        <v>0</v>
      </c>
      <c r="BB1222" s="113">
        <f t="shared" si="23140"/>
        <v>0</v>
      </c>
      <c r="BC1222" s="113">
        <f t="shared" si="23140"/>
        <v>0</v>
      </c>
      <c r="BD1222" s="113">
        <f t="shared" ref="BD1222:BG1222" si="23141">BD1220/$F1220</f>
        <v>0</v>
      </c>
      <c r="BE1222" s="113">
        <f t="shared" si="23141"/>
        <v>0</v>
      </c>
      <c r="BF1222" s="113">
        <f t="shared" si="23141"/>
        <v>0</v>
      </c>
      <c r="BG1222" s="113">
        <f t="shared" si="23141"/>
        <v>0</v>
      </c>
      <c r="BH1222" s="113">
        <f t="shared" ref="BH1222:BK1222" si="23142">BH1220/$F1220</f>
        <v>0</v>
      </c>
      <c r="BI1222" s="113">
        <f t="shared" si="23142"/>
        <v>0</v>
      </c>
      <c r="BJ1222" s="113">
        <f t="shared" si="23142"/>
        <v>0</v>
      </c>
      <c r="BK1222" s="113">
        <f t="shared" si="23142"/>
        <v>0</v>
      </c>
      <c r="BL1222" s="113">
        <f t="shared" ref="BL1222:BP1222" si="23143">BL1220/$F1220</f>
        <v>0</v>
      </c>
      <c r="BM1222" s="113">
        <f t="shared" si="23143"/>
        <v>0</v>
      </c>
      <c r="BN1222" s="113">
        <f t="shared" si="23143"/>
        <v>0</v>
      </c>
      <c r="BO1222" s="113">
        <f t="shared" si="23143"/>
        <v>0</v>
      </c>
      <c r="BP1222" s="113">
        <f t="shared" si="23143"/>
        <v>0</v>
      </c>
      <c r="BQ1222" s="113">
        <f t="shared" ref="BQ1222:BT1222" si="23144">BQ1220/$F1220</f>
        <v>0</v>
      </c>
      <c r="BR1222" s="113">
        <f t="shared" si="23144"/>
        <v>0</v>
      </c>
      <c r="BS1222" s="113">
        <f t="shared" si="23144"/>
        <v>0</v>
      </c>
      <c r="BT1222" s="113">
        <f t="shared" si="23144"/>
        <v>0</v>
      </c>
      <c r="BU1222" s="113">
        <f t="shared" ref="BU1222:BX1222" si="23145">BU1220/$F1220</f>
        <v>0</v>
      </c>
      <c r="BV1222" s="113">
        <f t="shared" si="23145"/>
        <v>0</v>
      </c>
      <c r="BW1222" s="113">
        <f t="shared" si="23145"/>
        <v>0</v>
      </c>
      <c r="BX1222" s="113">
        <f t="shared" si="23145"/>
        <v>0</v>
      </c>
      <c r="BY1222" s="113">
        <f t="shared" ref="BY1222:CA1222" si="23146">BY1220/$F1220</f>
        <v>0</v>
      </c>
      <c r="BZ1222" s="113">
        <f t="shared" si="23146"/>
        <v>0</v>
      </c>
      <c r="CA1222" s="113">
        <f t="shared" si="23146"/>
        <v>0</v>
      </c>
      <c r="CB1222" s="113">
        <f t="shared" ref="CB1222:CG1222" si="23147">CB1220/$F1220</f>
        <v>0</v>
      </c>
      <c r="CC1222" s="113">
        <f t="shared" ref="CC1222:CE1222" si="23148">CC1220/$F1220</f>
        <v>0.19999991936901415</v>
      </c>
      <c r="CD1222" s="113">
        <f t="shared" si="23148"/>
        <v>0.20000032252394337</v>
      </c>
      <c r="CE1222" s="113">
        <f t="shared" si="23148"/>
        <v>0.19999991936901415</v>
      </c>
      <c r="CF1222" s="113">
        <f t="shared" si="23147"/>
        <v>0.19999991936901415</v>
      </c>
      <c r="CG1222" s="113">
        <f t="shared" si="23147"/>
        <v>0.19999991936901415</v>
      </c>
      <c r="CH1222" s="114">
        <f>IF(C1220="","",100%-SUM(G1222:CG1222))</f>
        <v>0</v>
      </c>
      <c r="CI1222" s="115">
        <f>IF(C1220="","",SUM(G1222:CG1222))</f>
        <v>1</v>
      </c>
      <c r="CJ1222" s="67" t="b">
        <f>IF(C1220="","",SUM(G1222:CG1222)=CI1222)</f>
        <v>1</v>
      </c>
    </row>
    <row r="1223" spans="1:88" s="5" customFormat="1" ht="15" customHeight="1" x14ac:dyDescent="0.3">
      <c r="A1223" s="171" t="s">
        <v>855</v>
      </c>
      <c r="B1223" s="155" t="s">
        <v>856</v>
      </c>
      <c r="C1223" s="168" t="s">
        <v>163</v>
      </c>
      <c r="D1223" s="158">
        <v>9</v>
      </c>
      <c r="E1223" s="161">
        <v>168439</v>
      </c>
      <c r="F1223" s="164">
        <f t="shared" si="22560"/>
        <v>1515951</v>
      </c>
      <c r="G1223" s="108">
        <v>0</v>
      </c>
      <c r="H1223" s="108"/>
      <c r="I1223" s="108"/>
      <c r="J1223" s="108"/>
      <c r="K1223" s="108"/>
      <c r="L1223" s="108"/>
      <c r="M1223" s="108"/>
      <c r="N1223" s="108"/>
      <c r="O1223" s="108"/>
      <c r="P1223" s="108"/>
      <c r="Q1223" s="108"/>
      <c r="R1223" s="108"/>
      <c r="S1223" s="108"/>
      <c r="T1223" s="108"/>
      <c r="U1223" s="108"/>
      <c r="V1223" s="108"/>
      <c r="W1223" s="108"/>
      <c r="X1223" s="108"/>
      <c r="Y1223" s="108"/>
      <c r="Z1223" s="108"/>
      <c r="AA1223" s="108"/>
      <c r="AB1223" s="108"/>
      <c r="AC1223" s="108"/>
      <c r="AD1223" s="108"/>
      <c r="AE1223" s="108"/>
      <c r="AF1223" s="108"/>
      <c r="AG1223" s="108"/>
      <c r="AH1223" s="108"/>
      <c r="AI1223" s="108"/>
      <c r="AJ1223" s="108"/>
      <c r="AK1223" s="108"/>
      <c r="AL1223" s="108"/>
      <c r="AM1223" s="108"/>
      <c r="AN1223" s="108"/>
      <c r="AO1223" s="108"/>
      <c r="AP1223" s="108"/>
      <c r="AQ1223" s="108"/>
      <c r="AR1223" s="108"/>
      <c r="AS1223" s="108"/>
      <c r="AT1223" s="108"/>
      <c r="AU1223" s="108"/>
      <c r="AV1223" s="108"/>
      <c r="AW1223" s="108"/>
      <c r="AX1223" s="108"/>
      <c r="AY1223" s="108"/>
      <c r="AZ1223" s="108"/>
      <c r="BA1223" s="108"/>
      <c r="BB1223" s="108"/>
      <c r="BC1223" s="108"/>
      <c r="BD1223" s="108"/>
      <c r="BE1223" s="108"/>
      <c r="BF1223" s="108"/>
      <c r="BG1223" s="108"/>
      <c r="BH1223" s="108"/>
      <c r="BI1223" s="108"/>
      <c r="BJ1223" s="108"/>
      <c r="BK1223" s="108"/>
      <c r="BL1223" s="108"/>
      <c r="BM1223" s="108"/>
      <c r="BN1223" s="108"/>
      <c r="BO1223" s="108"/>
      <c r="BP1223" s="108"/>
      <c r="BQ1223" s="108"/>
      <c r="BR1223" s="108"/>
      <c r="BS1223" s="108"/>
      <c r="BT1223" s="108"/>
      <c r="BU1223" s="108"/>
      <c r="BV1223" s="108"/>
      <c r="BW1223" s="108"/>
      <c r="BX1223" s="108"/>
      <c r="BY1223" s="108"/>
      <c r="BZ1223" s="108"/>
      <c r="CA1223" s="108"/>
      <c r="CB1223" s="108"/>
      <c r="CC1223" s="108">
        <f t="shared" ref="CC1223:CG1223" si="23149">ROUND($F1223/5,0)</f>
        <v>303190</v>
      </c>
      <c r="CD1223" s="108">
        <f>ROUNDUP($F1223/5,0)</f>
        <v>303191</v>
      </c>
      <c r="CE1223" s="108">
        <f t="shared" si="23149"/>
        <v>303190</v>
      </c>
      <c r="CF1223" s="108">
        <f t="shared" si="23149"/>
        <v>303190</v>
      </c>
      <c r="CG1223" s="108">
        <f t="shared" si="23149"/>
        <v>303190</v>
      </c>
      <c r="CH1223" s="109">
        <f>IF(C1223="","",F1223-SUM(G1223:CG1223))</f>
        <v>0</v>
      </c>
      <c r="CI1223" s="107">
        <f>IF(C1223="","",SUM(G1223:CG1223))</f>
        <v>1515951</v>
      </c>
      <c r="CJ1223" s="67" t="b">
        <f>IF(C1223="","",F1223=CI1223)</f>
        <v>1</v>
      </c>
    </row>
    <row r="1224" spans="1:88" s="5" customFormat="1" ht="15" customHeight="1" x14ac:dyDescent="0.3">
      <c r="A1224" s="172"/>
      <c r="B1224" s="156"/>
      <c r="C1224" s="169"/>
      <c r="D1224" s="159"/>
      <c r="E1224" s="162"/>
      <c r="F1224" s="165"/>
      <c r="G1224" s="110">
        <v>0</v>
      </c>
      <c r="H1224" s="110"/>
      <c r="I1224" s="110"/>
      <c r="J1224" s="110"/>
      <c r="K1224" s="110"/>
      <c r="L1224" s="110"/>
      <c r="M1224" s="110"/>
      <c r="N1224" s="110"/>
      <c r="O1224" s="110"/>
      <c r="P1224" s="110"/>
      <c r="Q1224" s="110"/>
      <c r="R1224" s="110"/>
      <c r="S1224" s="110"/>
      <c r="T1224" s="110"/>
      <c r="U1224" s="110">
        <f t="shared" ref="U1224:X1224" si="23150">ROUND(U1223/$E1223,2)</f>
        <v>0</v>
      </c>
      <c r="V1224" s="110">
        <f t="shared" si="23150"/>
        <v>0</v>
      </c>
      <c r="W1224" s="110">
        <f t="shared" si="23150"/>
        <v>0</v>
      </c>
      <c r="X1224" s="110">
        <f t="shared" si="23150"/>
        <v>0</v>
      </c>
      <c r="Y1224" s="110">
        <f t="shared" ref="Y1224:AG1224" si="23151">ROUND(Y1223/$E1223,2)</f>
        <v>0</v>
      </c>
      <c r="Z1224" s="110">
        <f t="shared" si="23151"/>
        <v>0</v>
      </c>
      <c r="AA1224" s="110">
        <f t="shared" si="23151"/>
        <v>0</v>
      </c>
      <c r="AB1224" s="110">
        <f t="shared" si="23151"/>
        <v>0</v>
      </c>
      <c r="AC1224" s="110">
        <f t="shared" si="23151"/>
        <v>0</v>
      </c>
      <c r="AD1224" s="110">
        <f t="shared" si="23151"/>
        <v>0</v>
      </c>
      <c r="AE1224" s="110">
        <f t="shared" si="23151"/>
        <v>0</v>
      </c>
      <c r="AF1224" s="110">
        <f t="shared" si="23151"/>
        <v>0</v>
      </c>
      <c r="AG1224" s="110">
        <f t="shared" si="23151"/>
        <v>0</v>
      </c>
      <c r="AH1224" s="110">
        <f t="shared" ref="AH1224:AK1224" si="23152">ROUND(AH1223/$E1223,2)</f>
        <v>0</v>
      </c>
      <c r="AI1224" s="110">
        <f t="shared" si="23152"/>
        <v>0</v>
      </c>
      <c r="AJ1224" s="110">
        <f t="shared" si="23152"/>
        <v>0</v>
      </c>
      <c r="AK1224" s="110">
        <f t="shared" si="23152"/>
        <v>0</v>
      </c>
      <c r="AL1224" s="110">
        <f t="shared" ref="AL1224:AT1224" si="23153">ROUND(AL1223/$E1223,2)</f>
        <v>0</v>
      </c>
      <c r="AM1224" s="110">
        <f t="shared" si="23153"/>
        <v>0</v>
      </c>
      <c r="AN1224" s="110">
        <f t="shared" si="23153"/>
        <v>0</v>
      </c>
      <c r="AO1224" s="110">
        <f t="shared" si="23153"/>
        <v>0</v>
      </c>
      <c r="AP1224" s="110">
        <f t="shared" si="23153"/>
        <v>0</v>
      </c>
      <c r="AQ1224" s="110">
        <f t="shared" si="23153"/>
        <v>0</v>
      </c>
      <c r="AR1224" s="110">
        <f t="shared" si="23153"/>
        <v>0</v>
      </c>
      <c r="AS1224" s="110">
        <f t="shared" si="23153"/>
        <v>0</v>
      </c>
      <c r="AT1224" s="110">
        <f t="shared" si="23153"/>
        <v>0</v>
      </c>
      <c r="AU1224" s="110">
        <f t="shared" ref="AU1224:AX1224" si="23154">ROUND(AU1223/$E1223,2)</f>
        <v>0</v>
      </c>
      <c r="AV1224" s="110">
        <f t="shared" si="23154"/>
        <v>0</v>
      </c>
      <c r="AW1224" s="110">
        <f t="shared" si="23154"/>
        <v>0</v>
      </c>
      <c r="AX1224" s="110">
        <f t="shared" si="23154"/>
        <v>0</v>
      </c>
      <c r="AY1224" s="110">
        <f t="shared" ref="AY1224:BC1224" si="23155">ROUND(AY1223/$E1223,2)</f>
        <v>0</v>
      </c>
      <c r="AZ1224" s="110">
        <f t="shared" si="23155"/>
        <v>0</v>
      </c>
      <c r="BA1224" s="110">
        <f t="shared" si="23155"/>
        <v>0</v>
      </c>
      <c r="BB1224" s="110">
        <f t="shared" si="23155"/>
        <v>0</v>
      </c>
      <c r="BC1224" s="110">
        <f t="shared" si="23155"/>
        <v>0</v>
      </c>
      <c r="BD1224" s="110">
        <f t="shared" ref="BD1224:BG1224" si="23156">ROUND(BD1223/$E1223,2)</f>
        <v>0</v>
      </c>
      <c r="BE1224" s="110">
        <f t="shared" si="23156"/>
        <v>0</v>
      </c>
      <c r="BF1224" s="110">
        <f t="shared" si="23156"/>
        <v>0</v>
      </c>
      <c r="BG1224" s="110">
        <f t="shared" si="23156"/>
        <v>0</v>
      </c>
      <c r="BH1224" s="110">
        <f t="shared" ref="BH1224:BK1224" si="23157">ROUND(BH1223/$E1223,2)</f>
        <v>0</v>
      </c>
      <c r="BI1224" s="110">
        <f t="shared" si="23157"/>
        <v>0</v>
      </c>
      <c r="BJ1224" s="110">
        <f t="shared" si="23157"/>
        <v>0</v>
      </c>
      <c r="BK1224" s="110">
        <f t="shared" si="23157"/>
        <v>0</v>
      </c>
      <c r="BL1224" s="110">
        <f t="shared" ref="BL1224:BP1224" si="23158">ROUND(BL1223/$E1223,2)</f>
        <v>0</v>
      </c>
      <c r="BM1224" s="110">
        <f t="shared" si="23158"/>
        <v>0</v>
      </c>
      <c r="BN1224" s="110">
        <f t="shared" si="23158"/>
        <v>0</v>
      </c>
      <c r="BO1224" s="110">
        <f t="shared" si="23158"/>
        <v>0</v>
      </c>
      <c r="BP1224" s="110">
        <f t="shared" si="23158"/>
        <v>0</v>
      </c>
      <c r="BQ1224" s="110">
        <f t="shared" ref="BQ1224:BT1224" si="23159">ROUND(BQ1223/$E1223,2)</f>
        <v>0</v>
      </c>
      <c r="BR1224" s="110">
        <f t="shared" si="23159"/>
        <v>0</v>
      </c>
      <c r="BS1224" s="110">
        <f t="shared" si="23159"/>
        <v>0</v>
      </c>
      <c r="BT1224" s="110">
        <f t="shared" si="23159"/>
        <v>0</v>
      </c>
      <c r="BU1224" s="110">
        <f t="shared" ref="BU1224:BX1224" si="23160">ROUND(BU1223/$E1223,2)</f>
        <v>0</v>
      </c>
      <c r="BV1224" s="110">
        <f t="shared" si="23160"/>
        <v>0</v>
      </c>
      <c r="BW1224" s="110">
        <f t="shared" si="23160"/>
        <v>0</v>
      </c>
      <c r="BX1224" s="110">
        <f t="shared" si="23160"/>
        <v>0</v>
      </c>
      <c r="BY1224" s="110">
        <f t="shared" ref="BY1224:CA1224" si="23161">ROUND(BY1223/$E1223,2)</f>
        <v>0</v>
      </c>
      <c r="BZ1224" s="110">
        <f t="shared" si="23161"/>
        <v>0</v>
      </c>
      <c r="CA1224" s="110">
        <f t="shared" si="23161"/>
        <v>0</v>
      </c>
      <c r="CB1224" s="110">
        <f t="shared" ref="CB1224:CG1224" si="23162">ROUND(CB1223/$E1223,2)</f>
        <v>0</v>
      </c>
      <c r="CC1224" s="110">
        <f t="shared" ref="CC1224:CE1224" si="23163">ROUND(CC1223/$E1223,2)</f>
        <v>1.8</v>
      </c>
      <c r="CD1224" s="110">
        <f t="shared" si="23163"/>
        <v>1.8</v>
      </c>
      <c r="CE1224" s="110">
        <f t="shared" si="23163"/>
        <v>1.8</v>
      </c>
      <c r="CF1224" s="110">
        <f t="shared" si="23162"/>
        <v>1.8</v>
      </c>
      <c r="CG1224" s="110">
        <f t="shared" si="23162"/>
        <v>1.8</v>
      </c>
      <c r="CH1224" s="111">
        <f>IF(C1223="","",D1223-SUM(G1224:CG1224))</f>
        <v>0</v>
      </c>
      <c r="CI1224" s="112">
        <f>IF(C1223="","",SUM(G1224:CG1224))</f>
        <v>9</v>
      </c>
      <c r="CJ1224" s="67" t="b">
        <f>IF(C1223="","",D1223=CI1224)</f>
        <v>1</v>
      </c>
    </row>
    <row r="1225" spans="1:88" s="5" customFormat="1" ht="15" customHeight="1" x14ac:dyDescent="0.3">
      <c r="A1225" s="173"/>
      <c r="B1225" s="157"/>
      <c r="C1225" s="170"/>
      <c r="D1225" s="160"/>
      <c r="E1225" s="163"/>
      <c r="F1225" s="166"/>
      <c r="G1225" s="113">
        <v>0</v>
      </c>
      <c r="H1225" s="113"/>
      <c r="I1225" s="113"/>
      <c r="J1225" s="113"/>
      <c r="K1225" s="113"/>
      <c r="L1225" s="113"/>
      <c r="M1225" s="113"/>
      <c r="N1225" s="113"/>
      <c r="O1225" s="113"/>
      <c r="P1225" s="113"/>
      <c r="Q1225" s="113"/>
      <c r="R1225" s="113"/>
      <c r="S1225" s="113"/>
      <c r="T1225" s="113"/>
      <c r="U1225" s="113">
        <f t="shared" ref="U1225:X1225" si="23164">U1223/$F1223</f>
        <v>0</v>
      </c>
      <c r="V1225" s="113">
        <f t="shared" si="23164"/>
        <v>0</v>
      </c>
      <c r="W1225" s="113">
        <f t="shared" si="23164"/>
        <v>0</v>
      </c>
      <c r="X1225" s="113">
        <f t="shared" si="23164"/>
        <v>0</v>
      </c>
      <c r="Y1225" s="113">
        <f t="shared" ref="Y1225:AG1225" si="23165">Y1223/$F1223</f>
        <v>0</v>
      </c>
      <c r="Z1225" s="113">
        <f t="shared" si="23165"/>
        <v>0</v>
      </c>
      <c r="AA1225" s="113">
        <f t="shared" si="23165"/>
        <v>0</v>
      </c>
      <c r="AB1225" s="113">
        <f t="shared" si="23165"/>
        <v>0</v>
      </c>
      <c r="AC1225" s="113">
        <f t="shared" si="23165"/>
        <v>0</v>
      </c>
      <c r="AD1225" s="113">
        <f t="shared" si="23165"/>
        <v>0</v>
      </c>
      <c r="AE1225" s="113">
        <f t="shared" si="23165"/>
        <v>0</v>
      </c>
      <c r="AF1225" s="113">
        <f t="shared" si="23165"/>
        <v>0</v>
      </c>
      <c r="AG1225" s="113">
        <f t="shared" si="23165"/>
        <v>0</v>
      </c>
      <c r="AH1225" s="113">
        <f t="shared" ref="AH1225:AK1225" si="23166">AH1223/$F1223</f>
        <v>0</v>
      </c>
      <c r="AI1225" s="113">
        <f t="shared" si="23166"/>
        <v>0</v>
      </c>
      <c r="AJ1225" s="113">
        <f t="shared" si="23166"/>
        <v>0</v>
      </c>
      <c r="AK1225" s="113">
        <f t="shared" si="23166"/>
        <v>0</v>
      </c>
      <c r="AL1225" s="113">
        <f t="shared" ref="AL1225:AT1225" si="23167">AL1223/$F1223</f>
        <v>0</v>
      </c>
      <c r="AM1225" s="113">
        <f t="shared" si="23167"/>
        <v>0</v>
      </c>
      <c r="AN1225" s="113">
        <f t="shared" si="23167"/>
        <v>0</v>
      </c>
      <c r="AO1225" s="113">
        <f t="shared" si="23167"/>
        <v>0</v>
      </c>
      <c r="AP1225" s="113">
        <f t="shared" si="23167"/>
        <v>0</v>
      </c>
      <c r="AQ1225" s="113">
        <f t="shared" si="23167"/>
        <v>0</v>
      </c>
      <c r="AR1225" s="113">
        <f t="shared" si="23167"/>
        <v>0</v>
      </c>
      <c r="AS1225" s="113">
        <f t="shared" si="23167"/>
        <v>0</v>
      </c>
      <c r="AT1225" s="113">
        <f t="shared" si="23167"/>
        <v>0</v>
      </c>
      <c r="AU1225" s="113">
        <f t="shared" ref="AU1225:AX1225" si="23168">AU1223/$F1223</f>
        <v>0</v>
      </c>
      <c r="AV1225" s="113">
        <f t="shared" si="23168"/>
        <v>0</v>
      </c>
      <c r="AW1225" s="113">
        <f t="shared" si="23168"/>
        <v>0</v>
      </c>
      <c r="AX1225" s="113">
        <f t="shared" si="23168"/>
        <v>0</v>
      </c>
      <c r="AY1225" s="113">
        <f t="shared" ref="AY1225:BC1225" si="23169">AY1223/$F1223</f>
        <v>0</v>
      </c>
      <c r="AZ1225" s="113">
        <f t="shared" si="23169"/>
        <v>0</v>
      </c>
      <c r="BA1225" s="113">
        <f t="shared" si="23169"/>
        <v>0</v>
      </c>
      <c r="BB1225" s="113">
        <f t="shared" si="23169"/>
        <v>0</v>
      </c>
      <c r="BC1225" s="113">
        <f t="shared" si="23169"/>
        <v>0</v>
      </c>
      <c r="BD1225" s="113">
        <f t="shared" ref="BD1225:BG1225" si="23170">BD1223/$F1223</f>
        <v>0</v>
      </c>
      <c r="BE1225" s="113">
        <f t="shared" si="23170"/>
        <v>0</v>
      </c>
      <c r="BF1225" s="113">
        <f t="shared" si="23170"/>
        <v>0</v>
      </c>
      <c r="BG1225" s="113">
        <f t="shared" si="23170"/>
        <v>0</v>
      </c>
      <c r="BH1225" s="113">
        <f t="shared" ref="BH1225:BK1225" si="23171">BH1223/$F1223</f>
        <v>0</v>
      </c>
      <c r="BI1225" s="113">
        <f t="shared" si="23171"/>
        <v>0</v>
      </c>
      <c r="BJ1225" s="113">
        <f t="shared" si="23171"/>
        <v>0</v>
      </c>
      <c r="BK1225" s="113">
        <f t="shared" si="23171"/>
        <v>0</v>
      </c>
      <c r="BL1225" s="113">
        <f t="shared" ref="BL1225:BP1225" si="23172">BL1223/$F1223</f>
        <v>0</v>
      </c>
      <c r="BM1225" s="113">
        <f t="shared" si="23172"/>
        <v>0</v>
      </c>
      <c r="BN1225" s="113">
        <f t="shared" si="23172"/>
        <v>0</v>
      </c>
      <c r="BO1225" s="113">
        <f t="shared" si="23172"/>
        <v>0</v>
      </c>
      <c r="BP1225" s="113">
        <f t="shared" si="23172"/>
        <v>0</v>
      </c>
      <c r="BQ1225" s="113">
        <f t="shared" ref="BQ1225:BT1225" si="23173">BQ1223/$F1223</f>
        <v>0</v>
      </c>
      <c r="BR1225" s="113">
        <f t="shared" si="23173"/>
        <v>0</v>
      </c>
      <c r="BS1225" s="113">
        <f t="shared" si="23173"/>
        <v>0</v>
      </c>
      <c r="BT1225" s="113">
        <f t="shared" si="23173"/>
        <v>0</v>
      </c>
      <c r="BU1225" s="113">
        <f t="shared" ref="BU1225:BX1225" si="23174">BU1223/$F1223</f>
        <v>0</v>
      </c>
      <c r="BV1225" s="113">
        <f t="shared" si="23174"/>
        <v>0</v>
      </c>
      <c r="BW1225" s="113">
        <f t="shared" si="23174"/>
        <v>0</v>
      </c>
      <c r="BX1225" s="113">
        <f t="shared" si="23174"/>
        <v>0</v>
      </c>
      <c r="BY1225" s="113">
        <f t="shared" ref="BY1225:CA1225" si="23175">BY1223/$F1223</f>
        <v>0</v>
      </c>
      <c r="BZ1225" s="113">
        <f t="shared" si="23175"/>
        <v>0</v>
      </c>
      <c r="CA1225" s="113">
        <f t="shared" si="23175"/>
        <v>0</v>
      </c>
      <c r="CB1225" s="113">
        <f t="shared" ref="CB1225:CG1225" si="23176">CB1223/$F1223</f>
        <v>0</v>
      </c>
      <c r="CC1225" s="113">
        <f t="shared" ref="CC1225:CE1225" si="23177">CC1223/$F1223</f>
        <v>0.19999986806961439</v>
      </c>
      <c r="CD1225" s="113">
        <f t="shared" si="23177"/>
        <v>0.20000052772154245</v>
      </c>
      <c r="CE1225" s="113">
        <f t="shared" si="23177"/>
        <v>0.19999986806961439</v>
      </c>
      <c r="CF1225" s="113">
        <f t="shared" si="23176"/>
        <v>0.19999986806961439</v>
      </c>
      <c r="CG1225" s="113">
        <f t="shared" si="23176"/>
        <v>0.19999986806961439</v>
      </c>
      <c r="CH1225" s="114">
        <f>IF(C1223="","",100%-SUM(G1225:CG1225))</f>
        <v>-2.2204460492503131E-16</v>
      </c>
      <c r="CI1225" s="115">
        <f>IF(C1223="","",SUM(G1225:CG1225))</f>
        <v>1.0000000000000002</v>
      </c>
      <c r="CJ1225" s="67" t="b">
        <f>IF(C1223="","",SUM(G1225:CG1225)=CI1225)</f>
        <v>1</v>
      </c>
    </row>
    <row r="1226" spans="1:88" s="5" customFormat="1" ht="15" customHeight="1" x14ac:dyDescent="0.3">
      <c r="A1226" s="171" t="s">
        <v>857</v>
      </c>
      <c r="B1226" s="155" t="s">
        <v>858</v>
      </c>
      <c r="C1226" s="168" t="s">
        <v>163</v>
      </c>
      <c r="D1226" s="158">
        <v>4</v>
      </c>
      <c r="E1226" s="161">
        <v>85427</v>
      </c>
      <c r="F1226" s="164">
        <f t="shared" ref="F1226:F1238" si="23178">ROUND(E1226*D1226,0)</f>
        <v>341708</v>
      </c>
      <c r="G1226" s="108">
        <v>0</v>
      </c>
      <c r="H1226" s="108"/>
      <c r="I1226" s="108"/>
      <c r="J1226" s="108"/>
      <c r="K1226" s="108"/>
      <c r="L1226" s="108"/>
      <c r="M1226" s="108"/>
      <c r="N1226" s="108"/>
      <c r="O1226" s="108"/>
      <c r="P1226" s="108"/>
      <c r="Q1226" s="108"/>
      <c r="R1226" s="108"/>
      <c r="S1226" s="108"/>
      <c r="T1226" s="108"/>
      <c r="U1226" s="108"/>
      <c r="V1226" s="108"/>
      <c r="W1226" s="108"/>
      <c r="X1226" s="108"/>
      <c r="Y1226" s="108"/>
      <c r="Z1226" s="108"/>
      <c r="AA1226" s="108"/>
      <c r="AB1226" s="108"/>
      <c r="AC1226" s="108"/>
      <c r="AD1226" s="108"/>
      <c r="AE1226" s="108"/>
      <c r="AF1226" s="108"/>
      <c r="AG1226" s="108"/>
      <c r="AH1226" s="108"/>
      <c r="AI1226" s="108"/>
      <c r="AJ1226" s="108"/>
      <c r="AK1226" s="108"/>
      <c r="AL1226" s="108"/>
      <c r="AM1226" s="108"/>
      <c r="AN1226" s="108"/>
      <c r="AO1226" s="108"/>
      <c r="AP1226" s="108"/>
      <c r="AQ1226" s="108"/>
      <c r="AR1226" s="108"/>
      <c r="AS1226" s="108"/>
      <c r="AT1226" s="108"/>
      <c r="AU1226" s="108"/>
      <c r="AV1226" s="108"/>
      <c r="AW1226" s="108"/>
      <c r="AX1226" s="108"/>
      <c r="AY1226" s="108"/>
      <c r="AZ1226" s="108"/>
      <c r="BA1226" s="108"/>
      <c r="BB1226" s="108"/>
      <c r="BC1226" s="108"/>
      <c r="BD1226" s="108"/>
      <c r="BE1226" s="108"/>
      <c r="BF1226" s="108"/>
      <c r="BG1226" s="108"/>
      <c r="BH1226" s="108"/>
      <c r="BI1226" s="108"/>
      <c r="BJ1226" s="108"/>
      <c r="BK1226" s="108"/>
      <c r="BL1226" s="108"/>
      <c r="BM1226" s="108"/>
      <c r="BN1226" s="108"/>
      <c r="BO1226" s="108"/>
      <c r="BP1226" s="108"/>
      <c r="BQ1226" s="108"/>
      <c r="BR1226" s="108"/>
      <c r="BS1226" s="108"/>
      <c r="BT1226" s="108"/>
      <c r="BU1226" s="108"/>
      <c r="BV1226" s="108"/>
      <c r="BW1226" s="108"/>
      <c r="BX1226" s="108"/>
      <c r="BY1226" s="108"/>
      <c r="BZ1226" s="108"/>
      <c r="CA1226" s="108"/>
      <c r="CB1226" s="108"/>
      <c r="CC1226" s="108">
        <f t="shared" ref="CC1226:CG1226" si="23179">ROUND($F1226/5,0)</f>
        <v>68342</v>
      </c>
      <c r="CD1226" s="108">
        <f>ROUNDDOWN($F1226/5,0)</f>
        <v>68341</v>
      </c>
      <c r="CE1226" s="108">
        <f>ROUNDDOWN($F1226/5,0)</f>
        <v>68341</v>
      </c>
      <c r="CF1226" s="108">
        <f t="shared" si="23179"/>
        <v>68342</v>
      </c>
      <c r="CG1226" s="108">
        <f t="shared" si="23179"/>
        <v>68342</v>
      </c>
      <c r="CH1226" s="109">
        <f>IF(C1226="","",F1226-SUM(G1226:CG1226))</f>
        <v>0</v>
      </c>
      <c r="CI1226" s="107">
        <f>IF(C1226="","",SUM(G1226:CG1226))</f>
        <v>341708</v>
      </c>
      <c r="CJ1226" s="67" t="b">
        <f>IF(C1226="","",F1226=CI1226)</f>
        <v>1</v>
      </c>
    </row>
    <row r="1227" spans="1:88" s="5" customFormat="1" ht="15" customHeight="1" x14ac:dyDescent="0.3">
      <c r="A1227" s="172"/>
      <c r="B1227" s="156"/>
      <c r="C1227" s="169"/>
      <c r="D1227" s="159"/>
      <c r="E1227" s="162"/>
      <c r="F1227" s="165"/>
      <c r="G1227" s="110">
        <v>0</v>
      </c>
      <c r="H1227" s="110"/>
      <c r="I1227" s="110"/>
      <c r="J1227" s="110"/>
      <c r="K1227" s="110"/>
      <c r="L1227" s="110"/>
      <c r="M1227" s="110"/>
      <c r="N1227" s="110"/>
      <c r="O1227" s="110"/>
      <c r="P1227" s="110"/>
      <c r="Q1227" s="110"/>
      <c r="R1227" s="110"/>
      <c r="S1227" s="110"/>
      <c r="T1227" s="110"/>
      <c r="U1227" s="110">
        <f t="shared" ref="U1227:X1227" si="23180">ROUND(U1226/$E1226,2)</f>
        <v>0</v>
      </c>
      <c r="V1227" s="110">
        <f t="shared" si="23180"/>
        <v>0</v>
      </c>
      <c r="W1227" s="110">
        <f t="shared" si="23180"/>
        <v>0</v>
      </c>
      <c r="X1227" s="110">
        <f t="shared" si="23180"/>
        <v>0</v>
      </c>
      <c r="Y1227" s="110">
        <f t="shared" ref="Y1227:AG1227" si="23181">ROUND(Y1226/$E1226,2)</f>
        <v>0</v>
      </c>
      <c r="Z1227" s="110">
        <f t="shared" si="23181"/>
        <v>0</v>
      </c>
      <c r="AA1227" s="110">
        <f t="shared" si="23181"/>
        <v>0</v>
      </c>
      <c r="AB1227" s="110">
        <f t="shared" si="23181"/>
        <v>0</v>
      </c>
      <c r="AC1227" s="110">
        <f t="shared" si="23181"/>
        <v>0</v>
      </c>
      <c r="AD1227" s="110">
        <f t="shared" si="23181"/>
        <v>0</v>
      </c>
      <c r="AE1227" s="110">
        <f t="shared" si="23181"/>
        <v>0</v>
      </c>
      <c r="AF1227" s="110">
        <f t="shared" si="23181"/>
        <v>0</v>
      </c>
      <c r="AG1227" s="110">
        <f t="shared" si="23181"/>
        <v>0</v>
      </c>
      <c r="AH1227" s="110">
        <f t="shared" ref="AH1227:AK1227" si="23182">ROUND(AH1226/$E1226,2)</f>
        <v>0</v>
      </c>
      <c r="AI1227" s="110">
        <f t="shared" si="23182"/>
        <v>0</v>
      </c>
      <c r="AJ1227" s="110">
        <f t="shared" si="23182"/>
        <v>0</v>
      </c>
      <c r="AK1227" s="110">
        <f t="shared" si="23182"/>
        <v>0</v>
      </c>
      <c r="AL1227" s="110">
        <f t="shared" ref="AL1227:AT1227" si="23183">ROUND(AL1226/$E1226,2)</f>
        <v>0</v>
      </c>
      <c r="AM1227" s="110">
        <f t="shared" si="23183"/>
        <v>0</v>
      </c>
      <c r="AN1227" s="110">
        <f t="shared" si="23183"/>
        <v>0</v>
      </c>
      <c r="AO1227" s="110">
        <f t="shared" si="23183"/>
        <v>0</v>
      </c>
      <c r="AP1227" s="110">
        <f t="shared" si="23183"/>
        <v>0</v>
      </c>
      <c r="AQ1227" s="110">
        <f t="shared" si="23183"/>
        <v>0</v>
      </c>
      <c r="AR1227" s="110">
        <f t="shared" si="23183"/>
        <v>0</v>
      </c>
      <c r="AS1227" s="110">
        <f t="shared" si="23183"/>
        <v>0</v>
      </c>
      <c r="AT1227" s="110">
        <f t="shared" si="23183"/>
        <v>0</v>
      </c>
      <c r="AU1227" s="110">
        <f t="shared" ref="AU1227:AX1227" si="23184">ROUND(AU1226/$E1226,2)</f>
        <v>0</v>
      </c>
      <c r="AV1227" s="110">
        <f t="shared" si="23184"/>
        <v>0</v>
      </c>
      <c r="AW1227" s="110">
        <f t="shared" si="23184"/>
        <v>0</v>
      </c>
      <c r="AX1227" s="110">
        <f t="shared" si="23184"/>
        <v>0</v>
      </c>
      <c r="AY1227" s="110">
        <f t="shared" ref="AY1227:BC1227" si="23185">ROUND(AY1226/$E1226,2)</f>
        <v>0</v>
      </c>
      <c r="AZ1227" s="110">
        <f t="shared" si="23185"/>
        <v>0</v>
      </c>
      <c r="BA1227" s="110">
        <f t="shared" si="23185"/>
        <v>0</v>
      </c>
      <c r="BB1227" s="110">
        <f t="shared" si="23185"/>
        <v>0</v>
      </c>
      <c r="BC1227" s="110">
        <f t="shared" si="23185"/>
        <v>0</v>
      </c>
      <c r="BD1227" s="110">
        <f t="shared" ref="BD1227:BG1227" si="23186">ROUND(BD1226/$E1226,2)</f>
        <v>0</v>
      </c>
      <c r="BE1227" s="110">
        <f t="shared" si="23186"/>
        <v>0</v>
      </c>
      <c r="BF1227" s="110">
        <f t="shared" si="23186"/>
        <v>0</v>
      </c>
      <c r="BG1227" s="110">
        <f t="shared" si="23186"/>
        <v>0</v>
      </c>
      <c r="BH1227" s="110">
        <f t="shared" ref="BH1227:BK1227" si="23187">ROUND(BH1226/$E1226,2)</f>
        <v>0</v>
      </c>
      <c r="BI1227" s="110">
        <f t="shared" si="23187"/>
        <v>0</v>
      </c>
      <c r="BJ1227" s="110">
        <f t="shared" si="23187"/>
        <v>0</v>
      </c>
      <c r="BK1227" s="110">
        <f t="shared" si="23187"/>
        <v>0</v>
      </c>
      <c r="BL1227" s="110">
        <f t="shared" ref="BL1227:BP1227" si="23188">ROUND(BL1226/$E1226,2)</f>
        <v>0</v>
      </c>
      <c r="BM1227" s="110">
        <f t="shared" si="23188"/>
        <v>0</v>
      </c>
      <c r="BN1227" s="110">
        <f t="shared" si="23188"/>
        <v>0</v>
      </c>
      <c r="BO1227" s="110">
        <f t="shared" si="23188"/>
        <v>0</v>
      </c>
      <c r="BP1227" s="110">
        <f t="shared" si="23188"/>
        <v>0</v>
      </c>
      <c r="BQ1227" s="110">
        <f t="shared" ref="BQ1227:BT1227" si="23189">ROUND(BQ1226/$E1226,2)</f>
        <v>0</v>
      </c>
      <c r="BR1227" s="110">
        <f t="shared" si="23189"/>
        <v>0</v>
      </c>
      <c r="BS1227" s="110">
        <f t="shared" si="23189"/>
        <v>0</v>
      </c>
      <c r="BT1227" s="110">
        <f t="shared" si="23189"/>
        <v>0</v>
      </c>
      <c r="BU1227" s="110">
        <f t="shared" ref="BU1227:BX1227" si="23190">ROUND(BU1226/$E1226,2)</f>
        <v>0</v>
      </c>
      <c r="BV1227" s="110">
        <f t="shared" si="23190"/>
        <v>0</v>
      </c>
      <c r="BW1227" s="110">
        <f t="shared" si="23190"/>
        <v>0</v>
      </c>
      <c r="BX1227" s="110">
        <f t="shared" si="23190"/>
        <v>0</v>
      </c>
      <c r="BY1227" s="110">
        <f t="shared" ref="BY1227:CA1227" si="23191">ROUND(BY1226/$E1226,2)</f>
        <v>0</v>
      </c>
      <c r="BZ1227" s="110">
        <f t="shared" si="23191"/>
        <v>0</v>
      </c>
      <c r="CA1227" s="110">
        <f t="shared" si="23191"/>
        <v>0</v>
      </c>
      <c r="CB1227" s="110">
        <f t="shared" ref="CB1227:CG1227" si="23192">ROUND(CB1226/$E1226,2)</f>
        <v>0</v>
      </c>
      <c r="CC1227" s="110">
        <f t="shared" ref="CC1227:CE1227" si="23193">ROUND(CC1226/$E1226,2)</f>
        <v>0.8</v>
      </c>
      <c r="CD1227" s="110">
        <f t="shared" si="23193"/>
        <v>0.8</v>
      </c>
      <c r="CE1227" s="110">
        <f t="shared" si="23193"/>
        <v>0.8</v>
      </c>
      <c r="CF1227" s="110">
        <f t="shared" si="23192"/>
        <v>0.8</v>
      </c>
      <c r="CG1227" s="110">
        <f t="shared" si="23192"/>
        <v>0.8</v>
      </c>
      <c r="CH1227" s="111">
        <f>IF(C1226="","",D1226-SUM(G1227:CG1227))</f>
        <v>0</v>
      </c>
      <c r="CI1227" s="112">
        <f>IF(C1226="","",SUM(G1227:CG1227))</f>
        <v>4</v>
      </c>
      <c r="CJ1227" s="67" t="b">
        <f>IF(C1226="","",D1226=CI1227)</f>
        <v>1</v>
      </c>
    </row>
    <row r="1228" spans="1:88" s="5" customFormat="1" ht="15" customHeight="1" x14ac:dyDescent="0.3">
      <c r="A1228" s="173"/>
      <c r="B1228" s="157"/>
      <c r="C1228" s="170"/>
      <c r="D1228" s="160"/>
      <c r="E1228" s="163"/>
      <c r="F1228" s="166"/>
      <c r="G1228" s="113">
        <v>0</v>
      </c>
      <c r="H1228" s="113"/>
      <c r="I1228" s="113"/>
      <c r="J1228" s="113"/>
      <c r="K1228" s="113"/>
      <c r="L1228" s="113"/>
      <c r="M1228" s="113"/>
      <c r="N1228" s="113"/>
      <c r="O1228" s="113"/>
      <c r="P1228" s="113"/>
      <c r="Q1228" s="113"/>
      <c r="R1228" s="113"/>
      <c r="S1228" s="113"/>
      <c r="T1228" s="113"/>
      <c r="U1228" s="113">
        <f t="shared" ref="U1228:X1228" si="23194">U1226/$F1226</f>
        <v>0</v>
      </c>
      <c r="V1228" s="113">
        <f t="shared" si="23194"/>
        <v>0</v>
      </c>
      <c r="W1228" s="113">
        <f t="shared" si="23194"/>
        <v>0</v>
      </c>
      <c r="X1228" s="113">
        <f t="shared" si="23194"/>
        <v>0</v>
      </c>
      <c r="Y1228" s="113">
        <f t="shared" ref="Y1228:AG1228" si="23195">Y1226/$F1226</f>
        <v>0</v>
      </c>
      <c r="Z1228" s="113">
        <f t="shared" si="23195"/>
        <v>0</v>
      </c>
      <c r="AA1228" s="113">
        <f t="shared" si="23195"/>
        <v>0</v>
      </c>
      <c r="AB1228" s="113">
        <f t="shared" si="23195"/>
        <v>0</v>
      </c>
      <c r="AC1228" s="113">
        <f t="shared" si="23195"/>
        <v>0</v>
      </c>
      <c r="AD1228" s="113">
        <f t="shared" si="23195"/>
        <v>0</v>
      </c>
      <c r="AE1228" s="113">
        <f t="shared" si="23195"/>
        <v>0</v>
      </c>
      <c r="AF1228" s="113">
        <f t="shared" si="23195"/>
        <v>0</v>
      </c>
      <c r="AG1228" s="113">
        <f t="shared" si="23195"/>
        <v>0</v>
      </c>
      <c r="AH1228" s="113">
        <f t="shared" ref="AH1228:AK1228" si="23196">AH1226/$F1226</f>
        <v>0</v>
      </c>
      <c r="AI1228" s="113">
        <f t="shared" si="23196"/>
        <v>0</v>
      </c>
      <c r="AJ1228" s="113">
        <f t="shared" si="23196"/>
        <v>0</v>
      </c>
      <c r="AK1228" s="113">
        <f t="shared" si="23196"/>
        <v>0</v>
      </c>
      <c r="AL1228" s="113">
        <f t="shared" ref="AL1228:AT1228" si="23197">AL1226/$F1226</f>
        <v>0</v>
      </c>
      <c r="AM1228" s="113">
        <f t="shared" si="23197"/>
        <v>0</v>
      </c>
      <c r="AN1228" s="113">
        <f t="shared" si="23197"/>
        <v>0</v>
      </c>
      <c r="AO1228" s="113">
        <f t="shared" si="23197"/>
        <v>0</v>
      </c>
      <c r="AP1228" s="113">
        <f t="shared" si="23197"/>
        <v>0</v>
      </c>
      <c r="AQ1228" s="113">
        <f t="shared" si="23197"/>
        <v>0</v>
      </c>
      <c r="AR1228" s="113">
        <f t="shared" si="23197"/>
        <v>0</v>
      </c>
      <c r="AS1228" s="113">
        <f t="shared" si="23197"/>
        <v>0</v>
      </c>
      <c r="AT1228" s="113">
        <f t="shared" si="23197"/>
        <v>0</v>
      </c>
      <c r="AU1228" s="113">
        <f t="shared" ref="AU1228:AX1228" si="23198">AU1226/$F1226</f>
        <v>0</v>
      </c>
      <c r="AV1228" s="113">
        <f t="shared" si="23198"/>
        <v>0</v>
      </c>
      <c r="AW1228" s="113">
        <f t="shared" si="23198"/>
        <v>0</v>
      </c>
      <c r="AX1228" s="113">
        <f t="shared" si="23198"/>
        <v>0</v>
      </c>
      <c r="AY1228" s="113">
        <f t="shared" ref="AY1228:BC1228" si="23199">AY1226/$F1226</f>
        <v>0</v>
      </c>
      <c r="AZ1228" s="113">
        <f t="shared" si="23199"/>
        <v>0</v>
      </c>
      <c r="BA1228" s="113">
        <f t="shared" si="23199"/>
        <v>0</v>
      </c>
      <c r="BB1228" s="113">
        <f t="shared" si="23199"/>
        <v>0</v>
      </c>
      <c r="BC1228" s="113">
        <f t="shared" si="23199"/>
        <v>0</v>
      </c>
      <c r="BD1228" s="113">
        <f t="shared" ref="BD1228:BG1228" si="23200">BD1226/$F1226</f>
        <v>0</v>
      </c>
      <c r="BE1228" s="113">
        <f t="shared" si="23200"/>
        <v>0</v>
      </c>
      <c r="BF1228" s="113">
        <f t="shared" si="23200"/>
        <v>0</v>
      </c>
      <c r="BG1228" s="113">
        <f t="shared" si="23200"/>
        <v>0</v>
      </c>
      <c r="BH1228" s="113">
        <f t="shared" ref="BH1228:BK1228" si="23201">BH1226/$F1226</f>
        <v>0</v>
      </c>
      <c r="BI1228" s="113">
        <f t="shared" si="23201"/>
        <v>0</v>
      </c>
      <c r="BJ1228" s="113">
        <f t="shared" si="23201"/>
        <v>0</v>
      </c>
      <c r="BK1228" s="113">
        <f t="shared" si="23201"/>
        <v>0</v>
      </c>
      <c r="BL1228" s="113">
        <f t="shared" ref="BL1228:BP1228" si="23202">BL1226/$F1226</f>
        <v>0</v>
      </c>
      <c r="BM1228" s="113">
        <f t="shared" si="23202"/>
        <v>0</v>
      </c>
      <c r="BN1228" s="113">
        <f t="shared" si="23202"/>
        <v>0</v>
      </c>
      <c r="BO1228" s="113">
        <f t="shared" si="23202"/>
        <v>0</v>
      </c>
      <c r="BP1228" s="113">
        <f t="shared" si="23202"/>
        <v>0</v>
      </c>
      <c r="BQ1228" s="113">
        <f t="shared" ref="BQ1228:BT1228" si="23203">BQ1226/$F1226</f>
        <v>0</v>
      </c>
      <c r="BR1228" s="113">
        <f t="shared" si="23203"/>
        <v>0</v>
      </c>
      <c r="BS1228" s="113">
        <f t="shared" si="23203"/>
        <v>0</v>
      </c>
      <c r="BT1228" s="113">
        <f t="shared" si="23203"/>
        <v>0</v>
      </c>
      <c r="BU1228" s="113">
        <f t="shared" ref="BU1228:BX1228" si="23204">BU1226/$F1226</f>
        <v>0</v>
      </c>
      <c r="BV1228" s="113">
        <f t="shared" si="23204"/>
        <v>0</v>
      </c>
      <c r="BW1228" s="113">
        <f t="shared" si="23204"/>
        <v>0</v>
      </c>
      <c r="BX1228" s="113">
        <f t="shared" si="23204"/>
        <v>0</v>
      </c>
      <c r="BY1228" s="113">
        <f t="shared" ref="BY1228:CA1228" si="23205">BY1226/$F1226</f>
        <v>0</v>
      </c>
      <c r="BZ1228" s="113">
        <f t="shared" si="23205"/>
        <v>0</v>
      </c>
      <c r="CA1228" s="113">
        <f t="shared" si="23205"/>
        <v>0</v>
      </c>
      <c r="CB1228" s="113">
        <f t="shared" ref="CB1228:CG1228" si="23206">CB1226/$F1226</f>
        <v>0</v>
      </c>
      <c r="CC1228" s="113">
        <f t="shared" ref="CC1228:CE1228" si="23207">CC1226/$F1226</f>
        <v>0.20000117059009448</v>
      </c>
      <c r="CD1228" s="113">
        <f t="shared" si="23207"/>
        <v>0.19999824411485831</v>
      </c>
      <c r="CE1228" s="113">
        <f t="shared" si="23207"/>
        <v>0.19999824411485831</v>
      </c>
      <c r="CF1228" s="113">
        <f t="shared" si="23206"/>
        <v>0.20000117059009448</v>
      </c>
      <c r="CG1228" s="113">
        <f t="shared" si="23206"/>
        <v>0.20000117059009448</v>
      </c>
      <c r="CH1228" s="114">
        <f>IF(C1226="","",100%-SUM(G1228:CG1228))</f>
        <v>0</v>
      </c>
      <c r="CI1228" s="115">
        <f>IF(C1226="","",SUM(G1228:CG1228))</f>
        <v>1</v>
      </c>
      <c r="CJ1228" s="67" t="b">
        <f>IF(C1226="","",SUM(G1228:CG1228)=CI1228)</f>
        <v>1</v>
      </c>
    </row>
    <row r="1229" spans="1:88" s="5" customFormat="1" ht="15" customHeight="1" x14ac:dyDescent="0.3">
      <c r="A1229" s="171" t="s">
        <v>859</v>
      </c>
      <c r="B1229" s="155" t="s">
        <v>860</v>
      </c>
      <c r="C1229" s="168" t="s">
        <v>163</v>
      </c>
      <c r="D1229" s="158">
        <v>78</v>
      </c>
      <c r="E1229" s="161">
        <v>122342</v>
      </c>
      <c r="F1229" s="164">
        <f t="shared" si="23178"/>
        <v>9542676</v>
      </c>
      <c r="G1229" s="108">
        <v>0</v>
      </c>
      <c r="H1229" s="108"/>
      <c r="I1229" s="108"/>
      <c r="J1229" s="108"/>
      <c r="K1229" s="108"/>
      <c r="L1229" s="108"/>
      <c r="M1229" s="108"/>
      <c r="N1229" s="108"/>
      <c r="O1229" s="108"/>
      <c r="P1229" s="108"/>
      <c r="Q1229" s="108"/>
      <c r="R1229" s="108"/>
      <c r="S1229" s="108"/>
      <c r="T1229" s="108"/>
      <c r="U1229" s="108"/>
      <c r="V1229" s="108"/>
      <c r="W1229" s="108"/>
      <c r="X1229" s="108"/>
      <c r="Y1229" s="108"/>
      <c r="Z1229" s="108"/>
      <c r="AA1229" s="108"/>
      <c r="AB1229" s="108"/>
      <c r="AC1229" s="108"/>
      <c r="AD1229" s="108"/>
      <c r="AE1229" s="108"/>
      <c r="AF1229" s="108"/>
      <c r="AG1229" s="108"/>
      <c r="AH1229" s="108"/>
      <c r="AI1229" s="108"/>
      <c r="AJ1229" s="108"/>
      <c r="AK1229" s="108"/>
      <c r="AL1229" s="108"/>
      <c r="AM1229" s="108"/>
      <c r="AN1229" s="108"/>
      <c r="AO1229" s="108"/>
      <c r="AP1229" s="108"/>
      <c r="AQ1229" s="108"/>
      <c r="AR1229" s="108"/>
      <c r="AS1229" s="108"/>
      <c r="AT1229" s="108"/>
      <c r="AU1229" s="108"/>
      <c r="AV1229" s="108"/>
      <c r="AW1229" s="108"/>
      <c r="AX1229" s="108"/>
      <c r="AY1229" s="108"/>
      <c r="AZ1229" s="108"/>
      <c r="BA1229" s="108"/>
      <c r="BB1229" s="108"/>
      <c r="BC1229" s="108"/>
      <c r="BD1229" s="108"/>
      <c r="BE1229" s="108"/>
      <c r="BF1229" s="108"/>
      <c r="BG1229" s="108"/>
      <c r="BH1229" s="108"/>
      <c r="BI1229" s="108"/>
      <c r="BJ1229" s="108"/>
      <c r="BK1229" s="108"/>
      <c r="BL1229" s="108"/>
      <c r="BM1229" s="108"/>
      <c r="BN1229" s="108"/>
      <c r="BO1229" s="108"/>
      <c r="BP1229" s="108">
        <v>1060297</v>
      </c>
      <c r="BQ1229" s="108">
        <f>ROUNDUP($F1229/9,0)</f>
        <v>1060298</v>
      </c>
      <c r="BR1229" s="108">
        <f>ROUNDUP($F1229/9,0)</f>
        <v>1060298</v>
      </c>
      <c r="BS1229" s="108">
        <f>ROUNDUP($F1229/9,0)</f>
        <v>1060298</v>
      </c>
      <c r="BT1229" s="108">
        <v>1060297</v>
      </c>
      <c r="BU1229" s="108">
        <f>ROUND($F1229/9,0)</f>
        <v>1060297</v>
      </c>
      <c r="BV1229" s="108">
        <f>ROUND($F1229/9,0)</f>
        <v>1060297</v>
      </c>
      <c r="BW1229" s="108">
        <f>ROUND($F1229/9,0)</f>
        <v>1060297</v>
      </c>
      <c r="BX1229" s="108">
        <v>1060297</v>
      </c>
      <c r="BY1229" s="108"/>
      <c r="BZ1229" s="108"/>
      <c r="CA1229" s="108"/>
      <c r="CB1229" s="108"/>
      <c r="CC1229" s="108"/>
      <c r="CD1229" s="108"/>
      <c r="CE1229" s="108"/>
      <c r="CF1229" s="108"/>
      <c r="CG1229" s="108"/>
      <c r="CH1229" s="109">
        <f>IF(C1229="","",F1229-SUM(G1229:CG1229))</f>
        <v>0</v>
      </c>
      <c r="CI1229" s="107">
        <f>IF(C1229="","",SUM(G1229:CG1229))</f>
        <v>9542676</v>
      </c>
      <c r="CJ1229" s="67" t="b">
        <f>IF(C1229="","",F1229=CI1229)</f>
        <v>1</v>
      </c>
    </row>
    <row r="1230" spans="1:88" s="5" customFormat="1" ht="15" customHeight="1" x14ac:dyDescent="0.3">
      <c r="A1230" s="172"/>
      <c r="B1230" s="156"/>
      <c r="C1230" s="169"/>
      <c r="D1230" s="159"/>
      <c r="E1230" s="162"/>
      <c r="F1230" s="165"/>
      <c r="G1230" s="110">
        <v>0</v>
      </c>
      <c r="H1230" s="110"/>
      <c r="I1230" s="110"/>
      <c r="J1230" s="110"/>
      <c r="K1230" s="110"/>
      <c r="L1230" s="110"/>
      <c r="M1230" s="110"/>
      <c r="N1230" s="110"/>
      <c r="O1230" s="110"/>
      <c r="P1230" s="110"/>
      <c r="Q1230" s="110"/>
      <c r="R1230" s="110"/>
      <c r="S1230" s="110"/>
      <c r="T1230" s="110"/>
      <c r="U1230" s="110">
        <f t="shared" ref="U1230:X1230" si="23208">ROUND(U1229/$E1229,2)</f>
        <v>0</v>
      </c>
      <c r="V1230" s="110">
        <f t="shared" si="23208"/>
        <v>0</v>
      </c>
      <c r="W1230" s="110">
        <f t="shared" si="23208"/>
        <v>0</v>
      </c>
      <c r="X1230" s="110">
        <f t="shared" si="23208"/>
        <v>0</v>
      </c>
      <c r="Y1230" s="110">
        <f t="shared" ref="Y1230:AG1230" si="23209">ROUND(Y1229/$E1229,2)</f>
        <v>0</v>
      </c>
      <c r="Z1230" s="110">
        <f t="shared" si="23209"/>
        <v>0</v>
      </c>
      <c r="AA1230" s="110">
        <f t="shared" si="23209"/>
        <v>0</v>
      </c>
      <c r="AB1230" s="110">
        <f t="shared" si="23209"/>
        <v>0</v>
      </c>
      <c r="AC1230" s="110">
        <f t="shared" si="23209"/>
        <v>0</v>
      </c>
      <c r="AD1230" s="110">
        <f t="shared" si="23209"/>
        <v>0</v>
      </c>
      <c r="AE1230" s="110">
        <f t="shared" si="23209"/>
        <v>0</v>
      </c>
      <c r="AF1230" s="110">
        <f t="shared" si="23209"/>
        <v>0</v>
      </c>
      <c r="AG1230" s="110">
        <f t="shared" si="23209"/>
        <v>0</v>
      </c>
      <c r="AH1230" s="110">
        <f t="shared" ref="AH1230:AK1230" si="23210">ROUND(AH1229/$E1229,2)</f>
        <v>0</v>
      </c>
      <c r="AI1230" s="110">
        <f t="shared" si="23210"/>
        <v>0</v>
      </c>
      <c r="AJ1230" s="110">
        <f t="shared" si="23210"/>
        <v>0</v>
      </c>
      <c r="AK1230" s="110">
        <f t="shared" si="23210"/>
        <v>0</v>
      </c>
      <c r="AL1230" s="110">
        <f t="shared" ref="AL1230:AT1230" si="23211">ROUND(AL1229/$E1229,2)</f>
        <v>0</v>
      </c>
      <c r="AM1230" s="110">
        <f t="shared" si="23211"/>
        <v>0</v>
      </c>
      <c r="AN1230" s="110">
        <f t="shared" si="23211"/>
        <v>0</v>
      </c>
      <c r="AO1230" s="110">
        <f t="shared" si="23211"/>
        <v>0</v>
      </c>
      <c r="AP1230" s="110">
        <f t="shared" si="23211"/>
        <v>0</v>
      </c>
      <c r="AQ1230" s="110">
        <f t="shared" si="23211"/>
        <v>0</v>
      </c>
      <c r="AR1230" s="110">
        <f t="shared" si="23211"/>
        <v>0</v>
      </c>
      <c r="AS1230" s="110">
        <f t="shared" si="23211"/>
        <v>0</v>
      </c>
      <c r="AT1230" s="110">
        <f t="shared" si="23211"/>
        <v>0</v>
      </c>
      <c r="AU1230" s="110">
        <f t="shared" ref="AU1230:AX1230" si="23212">ROUND(AU1229/$E1229,2)</f>
        <v>0</v>
      </c>
      <c r="AV1230" s="110">
        <f t="shared" si="23212"/>
        <v>0</v>
      </c>
      <c r="AW1230" s="110">
        <f t="shared" si="23212"/>
        <v>0</v>
      </c>
      <c r="AX1230" s="110">
        <f t="shared" si="23212"/>
        <v>0</v>
      </c>
      <c r="AY1230" s="110">
        <f t="shared" ref="AY1230:BC1230" si="23213">ROUND(AY1229/$E1229,2)</f>
        <v>0</v>
      </c>
      <c r="AZ1230" s="110">
        <f t="shared" si="23213"/>
        <v>0</v>
      </c>
      <c r="BA1230" s="110">
        <f t="shared" si="23213"/>
        <v>0</v>
      </c>
      <c r="BB1230" s="110">
        <f t="shared" si="23213"/>
        <v>0</v>
      </c>
      <c r="BC1230" s="110">
        <f t="shared" si="23213"/>
        <v>0</v>
      </c>
      <c r="BD1230" s="110">
        <f t="shared" ref="BD1230:BG1230" si="23214">ROUND(BD1229/$E1229,2)</f>
        <v>0</v>
      </c>
      <c r="BE1230" s="110">
        <f t="shared" si="23214"/>
        <v>0</v>
      </c>
      <c r="BF1230" s="110">
        <f t="shared" si="23214"/>
        <v>0</v>
      </c>
      <c r="BG1230" s="110">
        <f t="shared" si="23214"/>
        <v>0</v>
      </c>
      <c r="BH1230" s="110">
        <f t="shared" ref="BH1230:BK1230" si="23215">ROUND(BH1229/$E1229,2)</f>
        <v>0</v>
      </c>
      <c r="BI1230" s="110">
        <f t="shared" si="23215"/>
        <v>0</v>
      </c>
      <c r="BJ1230" s="110">
        <f t="shared" si="23215"/>
        <v>0</v>
      </c>
      <c r="BK1230" s="110">
        <f t="shared" si="23215"/>
        <v>0</v>
      </c>
      <c r="BL1230" s="110">
        <f t="shared" ref="BL1230:BP1230" si="23216">ROUND(BL1229/$E1229,2)</f>
        <v>0</v>
      </c>
      <c r="BM1230" s="110">
        <f t="shared" si="23216"/>
        <v>0</v>
      </c>
      <c r="BN1230" s="110">
        <f t="shared" si="23216"/>
        <v>0</v>
      </c>
      <c r="BO1230" s="110">
        <f t="shared" si="23216"/>
        <v>0</v>
      </c>
      <c r="BP1230" s="110">
        <f t="shared" si="23216"/>
        <v>8.67</v>
      </c>
      <c r="BQ1230" s="110">
        <f>ROUNDDOWN(BQ1229/$E1229,2)</f>
        <v>8.66</v>
      </c>
      <c r="BR1230" s="110">
        <f>ROUNDDOWN(BR1229/$E1229,2)</f>
        <v>8.66</v>
      </c>
      <c r="BS1230" s="110">
        <f>ROUNDDOWN(BS1229/$E1229,2)</f>
        <v>8.66</v>
      </c>
      <c r="BT1230" s="110">
        <f t="shared" ref="BT1230" si="23217">ROUND(BT1229/$E1229,2)</f>
        <v>8.67</v>
      </c>
      <c r="BU1230" s="110">
        <f t="shared" ref="BU1230:BX1230" si="23218">ROUND(BU1229/$E1229,2)</f>
        <v>8.67</v>
      </c>
      <c r="BV1230" s="110">
        <f t="shared" si="23218"/>
        <v>8.67</v>
      </c>
      <c r="BW1230" s="110">
        <f t="shared" si="23218"/>
        <v>8.67</v>
      </c>
      <c r="BX1230" s="110">
        <f t="shared" si="23218"/>
        <v>8.67</v>
      </c>
      <c r="BY1230" s="110">
        <f t="shared" ref="BY1230:CC1230" si="23219">ROUND(BY1229/$E1229,2)</f>
        <v>0</v>
      </c>
      <c r="BZ1230" s="110">
        <f t="shared" si="23219"/>
        <v>0</v>
      </c>
      <c r="CA1230" s="110">
        <f t="shared" si="23219"/>
        <v>0</v>
      </c>
      <c r="CB1230" s="110">
        <f t="shared" si="23219"/>
        <v>0</v>
      </c>
      <c r="CC1230" s="110">
        <f t="shared" si="23219"/>
        <v>0</v>
      </c>
      <c r="CD1230" s="110">
        <f t="shared" ref="CD1230:CG1230" si="23220">ROUND(CD1229/$E1229,2)</f>
        <v>0</v>
      </c>
      <c r="CE1230" s="110"/>
      <c r="CF1230" s="110">
        <f t="shared" si="23220"/>
        <v>0</v>
      </c>
      <c r="CG1230" s="110">
        <f t="shared" si="23220"/>
        <v>0</v>
      </c>
      <c r="CH1230" s="111">
        <f>IF(C1229="","",D1229-SUM(G1230:CG1230))</f>
        <v>0</v>
      </c>
      <c r="CI1230" s="112">
        <f>IF(C1229="","",SUM(G1230:CG1230))</f>
        <v>78</v>
      </c>
      <c r="CJ1230" s="67" t="b">
        <f>IF(C1229="","",D1229=CI1230)</f>
        <v>1</v>
      </c>
    </row>
    <row r="1231" spans="1:88" s="5" customFormat="1" ht="15" customHeight="1" x14ac:dyDescent="0.3">
      <c r="A1231" s="173"/>
      <c r="B1231" s="157"/>
      <c r="C1231" s="170"/>
      <c r="D1231" s="160"/>
      <c r="E1231" s="163"/>
      <c r="F1231" s="166"/>
      <c r="G1231" s="113">
        <v>0</v>
      </c>
      <c r="H1231" s="113"/>
      <c r="I1231" s="113"/>
      <c r="J1231" s="113"/>
      <c r="K1231" s="113"/>
      <c r="L1231" s="113"/>
      <c r="M1231" s="113"/>
      <c r="N1231" s="113"/>
      <c r="O1231" s="113"/>
      <c r="P1231" s="113"/>
      <c r="Q1231" s="113"/>
      <c r="R1231" s="113"/>
      <c r="S1231" s="113"/>
      <c r="T1231" s="113"/>
      <c r="U1231" s="113">
        <f t="shared" ref="U1231:X1231" si="23221">U1229/$F1229</f>
        <v>0</v>
      </c>
      <c r="V1231" s="113">
        <f t="shared" si="23221"/>
        <v>0</v>
      </c>
      <c r="W1231" s="113">
        <f t="shared" si="23221"/>
        <v>0</v>
      </c>
      <c r="X1231" s="113">
        <f t="shared" si="23221"/>
        <v>0</v>
      </c>
      <c r="Y1231" s="113">
        <f t="shared" ref="Y1231:AG1231" si="23222">Y1229/$F1229</f>
        <v>0</v>
      </c>
      <c r="Z1231" s="113">
        <f t="shared" si="23222"/>
        <v>0</v>
      </c>
      <c r="AA1231" s="113">
        <f t="shared" si="23222"/>
        <v>0</v>
      </c>
      <c r="AB1231" s="113">
        <f t="shared" si="23222"/>
        <v>0</v>
      </c>
      <c r="AC1231" s="113">
        <f t="shared" si="23222"/>
        <v>0</v>
      </c>
      <c r="AD1231" s="113">
        <f t="shared" si="23222"/>
        <v>0</v>
      </c>
      <c r="AE1231" s="113">
        <f t="shared" si="23222"/>
        <v>0</v>
      </c>
      <c r="AF1231" s="113">
        <f t="shared" si="23222"/>
        <v>0</v>
      </c>
      <c r="AG1231" s="113">
        <f t="shared" si="23222"/>
        <v>0</v>
      </c>
      <c r="AH1231" s="113">
        <f t="shared" ref="AH1231:AK1231" si="23223">AH1229/$F1229</f>
        <v>0</v>
      </c>
      <c r="AI1231" s="113">
        <f t="shared" si="23223"/>
        <v>0</v>
      </c>
      <c r="AJ1231" s="113">
        <f t="shared" si="23223"/>
        <v>0</v>
      </c>
      <c r="AK1231" s="113">
        <f t="shared" si="23223"/>
        <v>0</v>
      </c>
      <c r="AL1231" s="113">
        <f t="shared" ref="AL1231:AT1231" si="23224">AL1229/$F1229</f>
        <v>0</v>
      </c>
      <c r="AM1231" s="113">
        <f t="shared" si="23224"/>
        <v>0</v>
      </c>
      <c r="AN1231" s="113">
        <f t="shared" si="23224"/>
        <v>0</v>
      </c>
      <c r="AO1231" s="113">
        <f t="shared" si="23224"/>
        <v>0</v>
      </c>
      <c r="AP1231" s="113">
        <f t="shared" si="23224"/>
        <v>0</v>
      </c>
      <c r="AQ1231" s="113">
        <f t="shared" si="23224"/>
        <v>0</v>
      </c>
      <c r="AR1231" s="113">
        <f t="shared" si="23224"/>
        <v>0</v>
      </c>
      <c r="AS1231" s="113">
        <f t="shared" si="23224"/>
        <v>0</v>
      </c>
      <c r="AT1231" s="113">
        <f t="shared" si="23224"/>
        <v>0</v>
      </c>
      <c r="AU1231" s="113">
        <f t="shared" ref="AU1231:AX1231" si="23225">AU1229/$F1229</f>
        <v>0</v>
      </c>
      <c r="AV1231" s="113">
        <f t="shared" si="23225"/>
        <v>0</v>
      </c>
      <c r="AW1231" s="113">
        <f t="shared" si="23225"/>
        <v>0</v>
      </c>
      <c r="AX1231" s="113">
        <f t="shared" si="23225"/>
        <v>0</v>
      </c>
      <c r="AY1231" s="113">
        <f t="shared" ref="AY1231:BC1231" si="23226">AY1229/$F1229</f>
        <v>0</v>
      </c>
      <c r="AZ1231" s="113">
        <f t="shared" si="23226"/>
        <v>0</v>
      </c>
      <c r="BA1231" s="113">
        <f t="shared" si="23226"/>
        <v>0</v>
      </c>
      <c r="BB1231" s="113">
        <f t="shared" si="23226"/>
        <v>0</v>
      </c>
      <c r="BC1231" s="113">
        <f t="shared" si="23226"/>
        <v>0</v>
      </c>
      <c r="BD1231" s="113">
        <f t="shared" ref="BD1231:BG1231" si="23227">BD1229/$F1229</f>
        <v>0</v>
      </c>
      <c r="BE1231" s="113">
        <f t="shared" si="23227"/>
        <v>0</v>
      </c>
      <c r="BF1231" s="113">
        <f t="shared" si="23227"/>
        <v>0</v>
      </c>
      <c r="BG1231" s="113">
        <f t="shared" si="23227"/>
        <v>0</v>
      </c>
      <c r="BH1231" s="113">
        <f t="shared" ref="BH1231:BK1231" si="23228">BH1229/$F1229</f>
        <v>0</v>
      </c>
      <c r="BI1231" s="113">
        <f t="shared" si="23228"/>
        <v>0</v>
      </c>
      <c r="BJ1231" s="113">
        <f t="shared" si="23228"/>
        <v>0</v>
      </c>
      <c r="BK1231" s="113">
        <f t="shared" si="23228"/>
        <v>0</v>
      </c>
      <c r="BL1231" s="113">
        <f t="shared" ref="BL1231:BP1231" si="23229">BL1229/$F1229</f>
        <v>0</v>
      </c>
      <c r="BM1231" s="113">
        <f t="shared" si="23229"/>
        <v>0</v>
      </c>
      <c r="BN1231" s="113">
        <f t="shared" si="23229"/>
        <v>0</v>
      </c>
      <c r="BO1231" s="113">
        <f t="shared" si="23229"/>
        <v>0</v>
      </c>
      <c r="BP1231" s="113">
        <f t="shared" si="23229"/>
        <v>0.11111107618030833</v>
      </c>
      <c r="BQ1231" s="113">
        <f t="shared" ref="BQ1231:BT1231" si="23230">BQ1229/$F1229</f>
        <v>0.11111118097271666</v>
      </c>
      <c r="BR1231" s="113">
        <f t="shared" si="23230"/>
        <v>0.11111118097271666</v>
      </c>
      <c r="BS1231" s="113">
        <f t="shared" si="23230"/>
        <v>0.11111118097271666</v>
      </c>
      <c r="BT1231" s="113">
        <f t="shared" si="23230"/>
        <v>0.11111107618030833</v>
      </c>
      <c r="BU1231" s="113">
        <f t="shared" ref="BU1231:BX1231" si="23231">BU1229/$F1229</f>
        <v>0.11111107618030833</v>
      </c>
      <c r="BV1231" s="113">
        <f t="shared" si="23231"/>
        <v>0.11111107618030833</v>
      </c>
      <c r="BW1231" s="113">
        <f t="shared" si="23231"/>
        <v>0.11111107618030833</v>
      </c>
      <c r="BX1231" s="113">
        <f t="shared" si="23231"/>
        <v>0.11111107618030833</v>
      </c>
      <c r="BY1231" s="113">
        <f t="shared" ref="BY1231:CC1231" si="23232">BY1229/$F1229</f>
        <v>0</v>
      </c>
      <c r="BZ1231" s="113">
        <f t="shared" si="23232"/>
        <v>0</v>
      </c>
      <c r="CA1231" s="113">
        <f t="shared" si="23232"/>
        <v>0</v>
      </c>
      <c r="CB1231" s="113">
        <f t="shared" si="23232"/>
        <v>0</v>
      </c>
      <c r="CC1231" s="113">
        <f t="shared" si="23232"/>
        <v>0</v>
      </c>
      <c r="CD1231" s="113">
        <f t="shared" ref="CD1231:CG1231" si="23233">CD1229/$F1229</f>
        <v>0</v>
      </c>
      <c r="CE1231" s="113"/>
      <c r="CF1231" s="113">
        <f t="shared" si="23233"/>
        <v>0</v>
      </c>
      <c r="CG1231" s="113">
        <f t="shared" si="23233"/>
        <v>0</v>
      </c>
      <c r="CH1231" s="114">
        <f>IF(C1229="","",100%-SUM(G1231:CG1231))</f>
        <v>0</v>
      </c>
      <c r="CI1231" s="115">
        <f>IF(C1229="","",SUM(G1231:CG1231))</f>
        <v>1</v>
      </c>
      <c r="CJ1231" s="67" t="b">
        <f>IF(C1229="","",SUM(G1231:CG1231)=CI1231)</f>
        <v>1</v>
      </c>
    </row>
    <row r="1232" spans="1:88" s="5" customFormat="1" ht="15" customHeight="1" x14ac:dyDescent="0.3">
      <c r="A1232" s="171" t="s">
        <v>861</v>
      </c>
      <c r="B1232" s="155" t="s">
        <v>862</v>
      </c>
      <c r="C1232" s="168" t="s">
        <v>17</v>
      </c>
      <c r="D1232" s="158">
        <v>2540</v>
      </c>
      <c r="E1232" s="161">
        <v>5391</v>
      </c>
      <c r="F1232" s="164">
        <f t="shared" si="23178"/>
        <v>13693140</v>
      </c>
      <c r="G1232" s="108">
        <v>0</v>
      </c>
      <c r="H1232" s="108"/>
      <c r="I1232" s="108"/>
      <c r="J1232" s="108"/>
      <c r="K1232" s="108"/>
      <c r="L1232" s="108"/>
      <c r="M1232" s="108"/>
      <c r="N1232" s="108"/>
      <c r="O1232" s="108"/>
      <c r="P1232" s="108"/>
      <c r="Q1232" s="108"/>
      <c r="R1232" s="108"/>
      <c r="S1232" s="108"/>
      <c r="T1232" s="108"/>
      <c r="U1232" s="108"/>
      <c r="V1232" s="108"/>
      <c r="W1232" s="108"/>
      <c r="X1232" s="108"/>
      <c r="Y1232" s="108"/>
      <c r="Z1232" s="108"/>
      <c r="AA1232" s="108"/>
      <c r="AB1232" s="108"/>
      <c r="AC1232" s="108"/>
      <c r="AD1232" s="108"/>
      <c r="AE1232" s="108"/>
      <c r="AF1232" s="108"/>
      <c r="AG1232" s="108"/>
      <c r="AH1232" s="108"/>
      <c r="AI1232" s="108"/>
      <c r="AJ1232" s="108"/>
      <c r="AK1232" s="108"/>
      <c r="AL1232" s="108"/>
      <c r="AM1232" s="108"/>
      <c r="AN1232" s="108"/>
      <c r="AO1232" s="108"/>
      <c r="AP1232" s="108"/>
      <c r="AQ1232" s="108"/>
      <c r="AR1232" s="108"/>
      <c r="AS1232" s="108"/>
      <c r="AT1232" s="108"/>
      <c r="AU1232" s="108"/>
      <c r="AV1232" s="108"/>
      <c r="AW1232" s="108"/>
      <c r="AX1232" s="108"/>
      <c r="AY1232" s="108"/>
      <c r="AZ1232" s="108"/>
      <c r="BA1232" s="108"/>
      <c r="BB1232" s="108"/>
      <c r="BC1232" s="108"/>
      <c r="BD1232" s="108"/>
      <c r="BE1232" s="108"/>
      <c r="BF1232" s="108"/>
      <c r="BG1232" s="108">
        <f>ROUND($F1232/14,0)</f>
        <v>978081</v>
      </c>
      <c r="BH1232" s="108">
        <f>ROUNDUP($F1232/14,0)</f>
        <v>978082</v>
      </c>
      <c r="BI1232" s="108">
        <f>ROUNDUP($F1232/14,0)</f>
        <v>978082</v>
      </c>
      <c r="BJ1232" s="108">
        <f>ROUNDUP($F1232/14,0)</f>
        <v>978082</v>
      </c>
      <c r="BK1232" s="108">
        <f t="shared" ref="BK1232:BT1232" si="23234">ROUND($F1232/14,0)</f>
        <v>978081</v>
      </c>
      <c r="BL1232" s="108">
        <f>ROUNDUP($F1232/14,0)</f>
        <v>978082</v>
      </c>
      <c r="BM1232" s="108">
        <f t="shared" si="23234"/>
        <v>978081</v>
      </c>
      <c r="BN1232" s="108">
        <f>ROUNDUP($F1232/14,0)</f>
        <v>978082</v>
      </c>
      <c r="BO1232" s="108">
        <f t="shared" si="23234"/>
        <v>978081</v>
      </c>
      <c r="BP1232" s="108">
        <f t="shared" si="23234"/>
        <v>978081</v>
      </c>
      <c r="BQ1232" s="108">
        <f t="shared" si="23234"/>
        <v>978081</v>
      </c>
      <c r="BR1232" s="108">
        <f>ROUNDUP($F1232/14,0)</f>
        <v>978082</v>
      </c>
      <c r="BS1232" s="108">
        <f t="shared" si="23234"/>
        <v>978081</v>
      </c>
      <c r="BT1232" s="108">
        <f t="shared" si="23234"/>
        <v>978081</v>
      </c>
      <c r="BU1232" s="108"/>
      <c r="BV1232" s="108"/>
      <c r="BW1232" s="108"/>
      <c r="BX1232" s="108"/>
      <c r="BY1232" s="108"/>
      <c r="BZ1232" s="108"/>
      <c r="CA1232" s="108"/>
      <c r="CB1232" s="108"/>
      <c r="CC1232" s="108"/>
      <c r="CD1232" s="108"/>
      <c r="CE1232" s="108"/>
      <c r="CF1232" s="108"/>
      <c r="CG1232" s="108"/>
      <c r="CH1232" s="109">
        <f>IF(C1232="","",F1232-SUM(G1232:CG1232))</f>
        <v>0</v>
      </c>
      <c r="CI1232" s="107">
        <f>IF(C1232="","",SUM(G1232:CG1232))</f>
        <v>13693140</v>
      </c>
      <c r="CJ1232" s="67" t="b">
        <f>IF(C1232="","",F1232=CI1232)</f>
        <v>1</v>
      </c>
    </row>
    <row r="1233" spans="1:88" s="5" customFormat="1" ht="15" customHeight="1" x14ac:dyDescent="0.3">
      <c r="A1233" s="172"/>
      <c r="B1233" s="156"/>
      <c r="C1233" s="169"/>
      <c r="D1233" s="159"/>
      <c r="E1233" s="162"/>
      <c r="F1233" s="165"/>
      <c r="G1233" s="110">
        <v>0</v>
      </c>
      <c r="H1233" s="110"/>
      <c r="I1233" s="110"/>
      <c r="J1233" s="110"/>
      <c r="K1233" s="110"/>
      <c r="L1233" s="110"/>
      <c r="M1233" s="110"/>
      <c r="N1233" s="110"/>
      <c r="O1233" s="110"/>
      <c r="P1233" s="110"/>
      <c r="Q1233" s="110"/>
      <c r="R1233" s="110"/>
      <c r="S1233" s="110"/>
      <c r="T1233" s="110"/>
      <c r="U1233" s="110">
        <f t="shared" ref="U1233:X1233" si="23235">ROUND(U1232/$E1232,2)</f>
        <v>0</v>
      </c>
      <c r="V1233" s="110">
        <f t="shared" si="23235"/>
        <v>0</v>
      </c>
      <c r="W1233" s="110">
        <f t="shared" si="23235"/>
        <v>0</v>
      </c>
      <c r="X1233" s="110">
        <f t="shared" si="23235"/>
        <v>0</v>
      </c>
      <c r="Y1233" s="110">
        <f t="shared" ref="Y1233:AG1233" si="23236">ROUND(Y1232/$E1232,2)</f>
        <v>0</v>
      </c>
      <c r="Z1233" s="110">
        <f t="shared" si="23236"/>
        <v>0</v>
      </c>
      <c r="AA1233" s="110">
        <f t="shared" si="23236"/>
        <v>0</v>
      </c>
      <c r="AB1233" s="110">
        <f t="shared" si="23236"/>
        <v>0</v>
      </c>
      <c r="AC1233" s="110">
        <f t="shared" si="23236"/>
        <v>0</v>
      </c>
      <c r="AD1233" s="110">
        <f t="shared" si="23236"/>
        <v>0</v>
      </c>
      <c r="AE1233" s="110">
        <f t="shared" si="23236"/>
        <v>0</v>
      </c>
      <c r="AF1233" s="110">
        <f t="shared" si="23236"/>
        <v>0</v>
      </c>
      <c r="AG1233" s="110">
        <f t="shared" si="23236"/>
        <v>0</v>
      </c>
      <c r="AH1233" s="110">
        <f t="shared" ref="AH1233:AK1233" si="23237">ROUND(AH1232/$E1232,2)</f>
        <v>0</v>
      </c>
      <c r="AI1233" s="110">
        <f t="shared" si="23237"/>
        <v>0</v>
      </c>
      <c r="AJ1233" s="110">
        <f t="shared" si="23237"/>
        <v>0</v>
      </c>
      <c r="AK1233" s="110">
        <f t="shared" si="23237"/>
        <v>0</v>
      </c>
      <c r="AL1233" s="110">
        <f t="shared" ref="AL1233:AT1233" si="23238">ROUND(AL1232/$E1232,2)</f>
        <v>0</v>
      </c>
      <c r="AM1233" s="110">
        <f t="shared" si="23238"/>
        <v>0</v>
      </c>
      <c r="AN1233" s="110">
        <f t="shared" si="23238"/>
        <v>0</v>
      </c>
      <c r="AO1233" s="110">
        <f t="shared" si="23238"/>
        <v>0</v>
      </c>
      <c r="AP1233" s="110">
        <f t="shared" si="23238"/>
        <v>0</v>
      </c>
      <c r="AQ1233" s="110">
        <f t="shared" si="23238"/>
        <v>0</v>
      </c>
      <c r="AR1233" s="110">
        <f t="shared" si="23238"/>
        <v>0</v>
      </c>
      <c r="AS1233" s="110">
        <f t="shared" si="23238"/>
        <v>0</v>
      </c>
      <c r="AT1233" s="110">
        <f t="shared" si="23238"/>
        <v>0</v>
      </c>
      <c r="AU1233" s="110">
        <f t="shared" ref="AU1233:AX1233" si="23239">ROUND(AU1232/$E1232,2)</f>
        <v>0</v>
      </c>
      <c r="AV1233" s="110">
        <f t="shared" si="23239"/>
        <v>0</v>
      </c>
      <c r="AW1233" s="110">
        <f t="shared" si="23239"/>
        <v>0</v>
      </c>
      <c r="AX1233" s="110">
        <f t="shared" si="23239"/>
        <v>0</v>
      </c>
      <c r="AY1233" s="110">
        <f t="shared" ref="AY1233:BC1233" si="23240">ROUND(AY1232/$E1232,2)</f>
        <v>0</v>
      </c>
      <c r="AZ1233" s="110">
        <f t="shared" si="23240"/>
        <v>0</v>
      </c>
      <c r="BA1233" s="110">
        <f t="shared" si="23240"/>
        <v>0</v>
      </c>
      <c r="BB1233" s="110">
        <f t="shared" si="23240"/>
        <v>0</v>
      </c>
      <c r="BC1233" s="110">
        <f t="shared" si="23240"/>
        <v>0</v>
      </c>
      <c r="BD1233" s="110">
        <f t="shared" ref="BD1233:BG1233" si="23241">ROUND(BD1232/$E1232,2)</f>
        <v>0</v>
      </c>
      <c r="BE1233" s="110">
        <f t="shared" si="23241"/>
        <v>0</v>
      </c>
      <c r="BF1233" s="110">
        <f t="shared" si="23241"/>
        <v>0</v>
      </c>
      <c r="BG1233" s="110">
        <f t="shared" si="23241"/>
        <v>181.43</v>
      </c>
      <c r="BH1233" s="110">
        <f t="shared" ref="BH1233:BK1233" si="23242">ROUND(BH1232/$E1232,2)</f>
        <v>181.43</v>
      </c>
      <c r="BI1233" s="110">
        <f t="shared" si="23242"/>
        <v>181.43</v>
      </c>
      <c r="BJ1233" s="110">
        <f t="shared" si="23242"/>
        <v>181.43</v>
      </c>
      <c r="BK1233" s="110">
        <f t="shared" si="23242"/>
        <v>181.43</v>
      </c>
      <c r="BL1233" s="110">
        <f t="shared" ref="BL1233:BP1233" si="23243">ROUND(BL1232/$E1232,2)</f>
        <v>181.43</v>
      </c>
      <c r="BM1233" s="110">
        <f t="shared" si="23243"/>
        <v>181.43</v>
      </c>
      <c r="BN1233" s="110">
        <f t="shared" si="23243"/>
        <v>181.43</v>
      </c>
      <c r="BO1233" s="110">
        <f t="shared" si="23243"/>
        <v>181.43</v>
      </c>
      <c r="BP1233" s="110">
        <f t="shared" si="23243"/>
        <v>181.43</v>
      </c>
      <c r="BQ1233" s="110">
        <f t="shared" ref="BQ1233:BT1233" si="23244">ROUND(BQ1232/$E1232,2)</f>
        <v>181.43</v>
      </c>
      <c r="BR1233" s="110">
        <f>ROUNDDOWN(BR1232/$E1232,2)</f>
        <v>181.42</v>
      </c>
      <c r="BS1233" s="110">
        <f>ROUNDDOWN(BS1232/$E1232,2)</f>
        <v>181.42</v>
      </c>
      <c r="BT1233" s="110">
        <f t="shared" si="23244"/>
        <v>181.43</v>
      </c>
      <c r="BU1233" s="110">
        <f t="shared" ref="BU1233:BX1233" si="23245">ROUND(BU1232/$E1232,2)</f>
        <v>0</v>
      </c>
      <c r="BV1233" s="110">
        <f t="shared" si="23245"/>
        <v>0</v>
      </c>
      <c r="BW1233" s="110">
        <f t="shared" si="23245"/>
        <v>0</v>
      </c>
      <c r="BX1233" s="110">
        <f t="shared" si="23245"/>
        <v>0</v>
      </c>
      <c r="BY1233" s="110">
        <f t="shared" ref="BY1233:CC1233" si="23246">ROUND(BY1232/$E1232,2)</f>
        <v>0</v>
      </c>
      <c r="BZ1233" s="110">
        <f t="shared" si="23246"/>
        <v>0</v>
      </c>
      <c r="CA1233" s="110">
        <f t="shared" si="23246"/>
        <v>0</v>
      </c>
      <c r="CB1233" s="110">
        <f t="shared" si="23246"/>
        <v>0</v>
      </c>
      <c r="CC1233" s="110">
        <f t="shared" si="23246"/>
        <v>0</v>
      </c>
      <c r="CD1233" s="110">
        <f t="shared" ref="CD1233:CG1233" si="23247">ROUND(CD1232/$E1232,2)</f>
        <v>0</v>
      </c>
      <c r="CE1233" s="110"/>
      <c r="CF1233" s="110">
        <f t="shared" si="23247"/>
        <v>0</v>
      </c>
      <c r="CG1233" s="110">
        <f t="shared" si="23247"/>
        <v>0</v>
      </c>
      <c r="CH1233" s="111">
        <f>IF(C1232="","",D1232-SUM(G1233:CG1233))</f>
        <v>-4.5474735088646412E-13</v>
      </c>
      <c r="CI1233" s="112">
        <f>IF(C1232="","",SUM(G1233:CG1233))</f>
        <v>2540.0000000000005</v>
      </c>
      <c r="CJ1233" s="67" t="b">
        <f>IF(C1232="","",D1232=CI1233)</f>
        <v>1</v>
      </c>
    </row>
    <row r="1234" spans="1:88" s="5" customFormat="1" ht="15" customHeight="1" x14ac:dyDescent="0.3">
      <c r="A1234" s="173"/>
      <c r="B1234" s="157"/>
      <c r="C1234" s="170"/>
      <c r="D1234" s="160"/>
      <c r="E1234" s="163"/>
      <c r="F1234" s="166"/>
      <c r="G1234" s="113">
        <v>0</v>
      </c>
      <c r="H1234" s="113"/>
      <c r="I1234" s="113"/>
      <c r="J1234" s="113"/>
      <c r="K1234" s="113"/>
      <c r="L1234" s="113"/>
      <c r="M1234" s="113"/>
      <c r="N1234" s="113"/>
      <c r="O1234" s="113"/>
      <c r="P1234" s="113"/>
      <c r="Q1234" s="113"/>
      <c r="R1234" s="113"/>
      <c r="S1234" s="113"/>
      <c r="T1234" s="113"/>
      <c r="U1234" s="113">
        <f t="shared" ref="U1234:X1234" si="23248">U1232/$F1232</f>
        <v>0</v>
      </c>
      <c r="V1234" s="113">
        <f t="shared" si="23248"/>
        <v>0</v>
      </c>
      <c r="W1234" s="113">
        <f t="shared" si="23248"/>
        <v>0</v>
      </c>
      <c r="X1234" s="113">
        <f t="shared" si="23248"/>
        <v>0</v>
      </c>
      <c r="Y1234" s="113">
        <f t="shared" ref="Y1234:AG1234" si="23249">Y1232/$F1232</f>
        <v>0</v>
      </c>
      <c r="Z1234" s="113">
        <f t="shared" si="23249"/>
        <v>0</v>
      </c>
      <c r="AA1234" s="113">
        <f t="shared" si="23249"/>
        <v>0</v>
      </c>
      <c r="AB1234" s="113">
        <f t="shared" si="23249"/>
        <v>0</v>
      </c>
      <c r="AC1234" s="113">
        <f t="shared" si="23249"/>
        <v>0</v>
      </c>
      <c r="AD1234" s="113">
        <f t="shared" si="23249"/>
        <v>0</v>
      </c>
      <c r="AE1234" s="113">
        <f t="shared" si="23249"/>
        <v>0</v>
      </c>
      <c r="AF1234" s="113">
        <f t="shared" si="23249"/>
        <v>0</v>
      </c>
      <c r="AG1234" s="113">
        <f t="shared" si="23249"/>
        <v>0</v>
      </c>
      <c r="AH1234" s="113">
        <f t="shared" ref="AH1234:AK1234" si="23250">AH1232/$F1232</f>
        <v>0</v>
      </c>
      <c r="AI1234" s="113">
        <f t="shared" si="23250"/>
        <v>0</v>
      </c>
      <c r="AJ1234" s="113">
        <f t="shared" si="23250"/>
        <v>0</v>
      </c>
      <c r="AK1234" s="113">
        <f t="shared" si="23250"/>
        <v>0</v>
      </c>
      <c r="AL1234" s="113">
        <f t="shared" ref="AL1234:AT1234" si="23251">AL1232/$F1232</f>
        <v>0</v>
      </c>
      <c r="AM1234" s="113">
        <f t="shared" si="23251"/>
        <v>0</v>
      </c>
      <c r="AN1234" s="113">
        <f t="shared" si="23251"/>
        <v>0</v>
      </c>
      <c r="AO1234" s="113">
        <f t="shared" si="23251"/>
        <v>0</v>
      </c>
      <c r="AP1234" s="113">
        <f t="shared" si="23251"/>
        <v>0</v>
      </c>
      <c r="AQ1234" s="113">
        <f t="shared" si="23251"/>
        <v>0</v>
      </c>
      <c r="AR1234" s="113">
        <f t="shared" si="23251"/>
        <v>0</v>
      </c>
      <c r="AS1234" s="113">
        <f t="shared" si="23251"/>
        <v>0</v>
      </c>
      <c r="AT1234" s="113">
        <f t="shared" si="23251"/>
        <v>0</v>
      </c>
      <c r="AU1234" s="113">
        <f t="shared" ref="AU1234:AX1234" si="23252">AU1232/$F1232</f>
        <v>0</v>
      </c>
      <c r="AV1234" s="113">
        <f t="shared" si="23252"/>
        <v>0</v>
      </c>
      <c r="AW1234" s="113">
        <f t="shared" si="23252"/>
        <v>0</v>
      </c>
      <c r="AX1234" s="113">
        <f t="shared" si="23252"/>
        <v>0</v>
      </c>
      <c r="AY1234" s="113">
        <f t="shared" ref="AY1234:BC1234" si="23253">AY1232/$F1232</f>
        <v>0</v>
      </c>
      <c r="AZ1234" s="113">
        <f t="shared" si="23253"/>
        <v>0</v>
      </c>
      <c r="BA1234" s="113">
        <f t="shared" si="23253"/>
        <v>0</v>
      </c>
      <c r="BB1234" s="113">
        <f t="shared" si="23253"/>
        <v>0</v>
      </c>
      <c r="BC1234" s="113">
        <f t="shared" si="23253"/>
        <v>0</v>
      </c>
      <c r="BD1234" s="113">
        <f t="shared" ref="BD1234:BG1234" si="23254">BD1232/$F1232</f>
        <v>0</v>
      </c>
      <c r="BE1234" s="113">
        <f t="shared" si="23254"/>
        <v>0</v>
      </c>
      <c r="BF1234" s="113">
        <f t="shared" si="23254"/>
        <v>0</v>
      </c>
      <c r="BG1234" s="113">
        <f t="shared" si="23254"/>
        <v>7.1428540130313425E-2</v>
      </c>
      <c r="BH1234" s="113">
        <f t="shared" ref="BH1234:BK1234" si="23255">BH1232/$F1232</f>
        <v>7.1428613159582099E-2</v>
      </c>
      <c r="BI1234" s="113">
        <f t="shared" si="23255"/>
        <v>7.1428613159582099E-2</v>
      </c>
      <c r="BJ1234" s="113">
        <f t="shared" si="23255"/>
        <v>7.1428613159582099E-2</v>
      </c>
      <c r="BK1234" s="113">
        <f t="shared" si="23255"/>
        <v>7.1428540130313425E-2</v>
      </c>
      <c r="BL1234" s="113">
        <f t="shared" ref="BL1234:BP1234" si="23256">BL1232/$F1232</f>
        <v>7.1428613159582099E-2</v>
      </c>
      <c r="BM1234" s="113">
        <f t="shared" si="23256"/>
        <v>7.1428540130313425E-2</v>
      </c>
      <c r="BN1234" s="113">
        <f t="shared" si="23256"/>
        <v>7.1428613159582099E-2</v>
      </c>
      <c r="BO1234" s="113">
        <f t="shared" si="23256"/>
        <v>7.1428540130313425E-2</v>
      </c>
      <c r="BP1234" s="113">
        <f t="shared" si="23256"/>
        <v>7.1428540130313425E-2</v>
      </c>
      <c r="BQ1234" s="113">
        <f t="shared" ref="BQ1234:BT1234" si="23257">BQ1232/$F1232</f>
        <v>7.1428540130313425E-2</v>
      </c>
      <c r="BR1234" s="113">
        <f t="shared" si="23257"/>
        <v>7.1428613159582099E-2</v>
      </c>
      <c r="BS1234" s="113">
        <f t="shared" si="23257"/>
        <v>7.1428540130313425E-2</v>
      </c>
      <c r="BT1234" s="113">
        <f t="shared" si="23257"/>
        <v>7.1428540130313425E-2</v>
      </c>
      <c r="BU1234" s="113">
        <f t="shared" ref="BU1234:BX1234" si="23258">BU1232/$F1232</f>
        <v>0</v>
      </c>
      <c r="BV1234" s="113">
        <f t="shared" si="23258"/>
        <v>0</v>
      </c>
      <c r="BW1234" s="113">
        <f t="shared" si="23258"/>
        <v>0</v>
      </c>
      <c r="BX1234" s="113">
        <f t="shared" si="23258"/>
        <v>0</v>
      </c>
      <c r="BY1234" s="113">
        <f t="shared" ref="BY1234:CC1234" si="23259">BY1232/$F1232</f>
        <v>0</v>
      </c>
      <c r="BZ1234" s="113">
        <f t="shared" si="23259"/>
        <v>0</v>
      </c>
      <c r="CA1234" s="113">
        <f t="shared" si="23259"/>
        <v>0</v>
      </c>
      <c r="CB1234" s="113">
        <f t="shared" si="23259"/>
        <v>0</v>
      </c>
      <c r="CC1234" s="113">
        <f t="shared" si="23259"/>
        <v>0</v>
      </c>
      <c r="CD1234" s="113">
        <f t="shared" ref="CD1234:CG1234" si="23260">CD1232/$F1232</f>
        <v>0</v>
      </c>
      <c r="CE1234" s="113"/>
      <c r="CF1234" s="113">
        <f t="shared" si="23260"/>
        <v>0</v>
      </c>
      <c r="CG1234" s="113">
        <f t="shared" si="23260"/>
        <v>0</v>
      </c>
      <c r="CH1234" s="114">
        <f>IF(C1232="","",100%-SUM(G1234:CG1234))</f>
        <v>2.2204460492503131E-16</v>
      </c>
      <c r="CI1234" s="115">
        <f>IF(C1232="","",SUM(G1234:CG1234))</f>
        <v>0.99999999999999978</v>
      </c>
      <c r="CJ1234" s="67" t="b">
        <f>IF(C1232="","",SUM(G1234:CG1234)=CI1234)</f>
        <v>1</v>
      </c>
    </row>
    <row r="1235" spans="1:88" s="5" customFormat="1" ht="15" customHeight="1" x14ac:dyDescent="0.3">
      <c r="A1235" s="171" t="s">
        <v>863</v>
      </c>
      <c r="B1235" s="155" t="s">
        <v>864</v>
      </c>
      <c r="C1235" s="168" t="s">
        <v>17</v>
      </c>
      <c r="D1235" s="158">
        <v>450</v>
      </c>
      <c r="E1235" s="161">
        <v>26873</v>
      </c>
      <c r="F1235" s="164">
        <f t="shared" si="23178"/>
        <v>12092850</v>
      </c>
      <c r="G1235" s="108">
        <v>0</v>
      </c>
      <c r="H1235" s="108"/>
      <c r="I1235" s="108"/>
      <c r="J1235" s="108"/>
      <c r="K1235" s="108"/>
      <c r="L1235" s="108"/>
      <c r="M1235" s="108"/>
      <c r="N1235" s="108"/>
      <c r="O1235" s="108"/>
      <c r="P1235" s="108"/>
      <c r="Q1235" s="108"/>
      <c r="R1235" s="108"/>
      <c r="S1235" s="108"/>
      <c r="T1235" s="108"/>
      <c r="U1235" s="108"/>
      <c r="V1235" s="108"/>
      <c r="W1235" s="108"/>
      <c r="X1235" s="108"/>
      <c r="Y1235" s="108"/>
      <c r="Z1235" s="108"/>
      <c r="AA1235" s="108"/>
      <c r="AB1235" s="108"/>
      <c r="AC1235" s="108"/>
      <c r="AD1235" s="108"/>
      <c r="AE1235" s="108"/>
      <c r="AF1235" s="108"/>
      <c r="AG1235" s="108"/>
      <c r="AH1235" s="108"/>
      <c r="AI1235" s="108"/>
      <c r="AJ1235" s="108"/>
      <c r="AK1235" s="108"/>
      <c r="AL1235" s="108"/>
      <c r="AM1235" s="108"/>
      <c r="AN1235" s="108"/>
      <c r="AO1235" s="108"/>
      <c r="AP1235" s="108"/>
      <c r="AQ1235" s="108"/>
      <c r="AR1235" s="108"/>
      <c r="AS1235" s="108"/>
      <c r="AT1235" s="108"/>
      <c r="AU1235" s="108"/>
      <c r="AV1235" s="108"/>
      <c r="AW1235" s="108"/>
      <c r="AX1235" s="108">
        <f>ROUND($F1235/14,0)</f>
        <v>863775</v>
      </c>
      <c r="AY1235" s="108">
        <f>ROUND($F1235/14,0)</f>
        <v>863775</v>
      </c>
      <c r="AZ1235" s="108">
        <f t="shared" ref="AZ1235:BK1235" si="23261">ROUND($F1235/14,0)</f>
        <v>863775</v>
      </c>
      <c r="BA1235" s="108">
        <f t="shared" si="23261"/>
        <v>863775</v>
      </c>
      <c r="BB1235" s="108">
        <f t="shared" si="23261"/>
        <v>863775</v>
      </c>
      <c r="BC1235" s="108">
        <f t="shared" si="23261"/>
        <v>863775</v>
      </c>
      <c r="BD1235" s="108">
        <f t="shared" si="23261"/>
        <v>863775</v>
      </c>
      <c r="BE1235" s="108">
        <f t="shared" si="23261"/>
        <v>863775</v>
      </c>
      <c r="BF1235" s="108">
        <f t="shared" si="23261"/>
        <v>863775</v>
      </c>
      <c r="BG1235" s="108">
        <f t="shared" si="23261"/>
        <v>863775</v>
      </c>
      <c r="BH1235" s="108">
        <f t="shared" si="23261"/>
        <v>863775</v>
      </c>
      <c r="BI1235" s="108">
        <f t="shared" si="23261"/>
        <v>863775</v>
      </c>
      <c r="BJ1235" s="108">
        <f t="shared" si="23261"/>
        <v>863775</v>
      </c>
      <c r="BK1235" s="108">
        <f t="shared" si="23261"/>
        <v>863775</v>
      </c>
      <c r="BL1235" s="108"/>
      <c r="BM1235" s="108"/>
      <c r="BN1235" s="108"/>
      <c r="BO1235" s="108"/>
      <c r="BP1235" s="108"/>
      <c r="BQ1235" s="108"/>
      <c r="BR1235" s="108"/>
      <c r="BS1235" s="108"/>
      <c r="BT1235" s="108"/>
      <c r="BU1235" s="108"/>
      <c r="BV1235" s="108"/>
      <c r="BW1235" s="108"/>
      <c r="BX1235" s="108"/>
      <c r="BY1235" s="108"/>
      <c r="BZ1235" s="108"/>
      <c r="CA1235" s="108"/>
      <c r="CB1235" s="108"/>
      <c r="CC1235" s="108"/>
      <c r="CD1235" s="108"/>
      <c r="CE1235" s="108"/>
      <c r="CF1235" s="108"/>
      <c r="CG1235" s="108"/>
      <c r="CH1235" s="109">
        <f>IF(C1235="","",F1235-SUM(G1235:CG1235))</f>
        <v>0</v>
      </c>
      <c r="CI1235" s="107">
        <f>IF(C1235="","",SUM(G1235:CG1235))</f>
        <v>12092850</v>
      </c>
      <c r="CJ1235" s="67" t="b">
        <f>IF(C1235="","",F1235=CI1235)</f>
        <v>1</v>
      </c>
    </row>
    <row r="1236" spans="1:88" s="5" customFormat="1" ht="15" customHeight="1" x14ac:dyDescent="0.3">
      <c r="A1236" s="172"/>
      <c r="B1236" s="156"/>
      <c r="C1236" s="169"/>
      <c r="D1236" s="159"/>
      <c r="E1236" s="162"/>
      <c r="F1236" s="165"/>
      <c r="G1236" s="110">
        <v>0</v>
      </c>
      <c r="H1236" s="110"/>
      <c r="I1236" s="110"/>
      <c r="J1236" s="110"/>
      <c r="K1236" s="110"/>
      <c r="L1236" s="110"/>
      <c r="M1236" s="110"/>
      <c r="N1236" s="110"/>
      <c r="O1236" s="110"/>
      <c r="P1236" s="110"/>
      <c r="Q1236" s="110"/>
      <c r="R1236" s="110"/>
      <c r="S1236" s="110"/>
      <c r="T1236" s="110"/>
      <c r="U1236" s="110">
        <f t="shared" ref="U1236:X1236" si="23262">ROUND(U1235/$E1235,2)</f>
        <v>0</v>
      </c>
      <c r="V1236" s="110">
        <f t="shared" si="23262"/>
        <v>0</v>
      </c>
      <c r="W1236" s="110">
        <f t="shared" si="23262"/>
        <v>0</v>
      </c>
      <c r="X1236" s="110">
        <f t="shared" si="23262"/>
        <v>0</v>
      </c>
      <c r="Y1236" s="110">
        <f t="shared" ref="Y1236:AG1236" si="23263">ROUND(Y1235/$E1235,2)</f>
        <v>0</v>
      </c>
      <c r="Z1236" s="110">
        <f t="shared" si="23263"/>
        <v>0</v>
      </c>
      <c r="AA1236" s="110">
        <f t="shared" si="23263"/>
        <v>0</v>
      </c>
      <c r="AB1236" s="110">
        <f t="shared" si="23263"/>
        <v>0</v>
      </c>
      <c r="AC1236" s="110">
        <f t="shared" si="23263"/>
        <v>0</v>
      </c>
      <c r="AD1236" s="110">
        <f t="shared" si="23263"/>
        <v>0</v>
      </c>
      <c r="AE1236" s="110">
        <f t="shared" si="23263"/>
        <v>0</v>
      </c>
      <c r="AF1236" s="110">
        <f t="shared" si="23263"/>
        <v>0</v>
      </c>
      <c r="AG1236" s="110">
        <f t="shared" si="23263"/>
        <v>0</v>
      </c>
      <c r="AH1236" s="110">
        <f t="shared" ref="AH1236:AK1236" si="23264">ROUND(AH1235/$E1235,2)</f>
        <v>0</v>
      </c>
      <c r="AI1236" s="110">
        <f t="shared" si="23264"/>
        <v>0</v>
      </c>
      <c r="AJ1236" s="110">
        <f t="shared" si="23264"/>
        <v>0</v>
      </c>
      <c r="AK1236" s="110">
        <f t="shared" si="23264"/>
        <v>0</v>
      </c>
      <c r="AL1236" s="110">
        <f t="shared" ref="AL1236:AT1236" si="23265">ROUND(AL1235/$E1235,2)</f>
        <v>0</v>
      </c>
      <c r="AM1236" s="110">
        <f t="shared" si="23265"/>
        <v>0</v>
      </c>
      <c r="AN1236" s="110">
        <f t="shared" si="23265"/>
        <v>0</v>
      </c>
      <c r="AO1236" s="110">
        <f t="shared" si="23265"/>
        <v>0</v>
      </c>
      <c r="AP1236" s="110">
        <f t="shared" si="23265"/>
        <v>0</v>
      </c>
      <c r="AQ1236" s="110">
        <f t="shared" si="23265"/>
        <v>0</v>
      </c>
      <c r="AR1236" s="110">
        <f t="shared" si="23265"/>
        <v>0</v>
      </c>
      <c r="AS1236" s="110">
        <f t="shared" si="23265"/>
        <v>0</v>
      </c>
      <c r="AT1236" s="110">
        <f t="shared" si="23265"/>
        <v>0</v>
      </c>
      <c r="AU1236" s="110">
        <f t="shared" ref="AU1236:AX1236" si="23266">ROUND(AU1235/$E1235,2)</f>
        <v>0</v>
      </c>
      <c r="AV1236" s="110">
        <f t="shared" si="23266"/>
        <v>0</v>
      </c>
      <c r="AW1236" s="110">
        <f t="shared" si="23266"/>
        <v>0</v>
      </c>
      <c r="AX1236" s="110">
        <f t="shared" si="23266"/>
        <v>32.14</v>
      </c>
      <c r="AY1236" s="110">
        <f t="shared" ref="AY1236:BC1236" si="23267">ROUND(AY1235/$E1235,2)</f>
        <v>32.14</v>
      </c>
      <c r="AZ1236" s="110">
        <f t="shared" si="23267"/>
        <v>32.14</v>
      </c>
      <c r="BA1236" s="110">
        <f t="shared" si="23267"/>
        <v>32.14</v>
      </c>
      <c r="BB1236" s="110">
        <f t="shared" si="23267"/>
        <v>32.14</v>
      </c>
      <c r="BC1236" s="110">
        <f t="shared" si="23267"/>
        <v>32.14</v>
      </c>
      <c r="BD1236" s="110">
        <f t="shared" ref="BD1236:BF1236" si="23268">ROUNDUP(BD1235/$E1235,2)</f>
        <v>32.15</v>
      </c>
      <c r="BE1236" s="110">
        <f t="shared" si="23268"/>
        <v>32.15</v>
      </c>
      <c r="BF1236" s="110">
        <f t="shared" si="23268"/>
        <v>32.15</v>
      </c>
      <c r="BG1236" s="110">
        <f t="shared" ref="BG1236" si="23269">ROUND(BG1235/$E1235,2)</f>
        <v>32.14</v>
      </c>
      <c r="BH1236" s="110">
        <f t="shared" ref="BH1236" si="23270">ROUNDUP(BH1235/$E1235,2)</f>
        <v>32.15</v>
      </c>
      <c r="BI1236" s="110">
        <f t="shared" ref="BI1236:BK1236" si="23271">ROUND(BI1235/$E1235,2)</f>
        <v>32.14</v>
      </c>
      <c r="BJ1236" s="110">
        <f t="shared" si="23271"/>
        <v>32.14</v>
      </c>
      <c r="BK1236" s="110">
        <f t="shared" si="23271"/>
        <v>32.14</v>
      </c>
      <c r="BL1236" s="110">
        <f t="shared" ref="BL1236:BP1236" si="23272">ROUND(BL1235/$E1235,2)</f>
        <v>0</v>
      </c>
      <c r="BM1236" s="110">
        <f t="shared" si="23272"/>
        <v>0</v>
      </c>
      <c r="BN1236" s="110">
        <f t="shared" si="23272"/>
        <v>0</v>
      </c>
      <c r="BO1236" s="110">
        <f t="shared" si="23272"/>
        <v>0</v>
      </c>
      <c r="BP1236" s="110">
        <f t="shared" si="23272"/>
        <v>0</v>
      </c>
      <c r="BQ1236" s="110">
        <f t="shared" ref="BQ1236:BT1236" si="23273">ROUND(BQ1235/$E1235,2)</f>
        <v>0</v>
      </c>
      <c r="BR1236" s="110">
        <f t="shared" si="23273"/>
        <v>0</v>
      </c>
      <c r="BS1236" s="110">
        <f t="shared" si="23273"/>
        <v>0</v>
      </c>
      <c r="BT1236" s="110">
        <f t="shared" si="23273"/>
        <v>0</v>
      </c>
      <c r="BU1236" s="110">
        <f t="shared" ref="BU1236:BX1236" si="23274">ROUND(BU1235/$E1235,2)</f>
        <v>0</v>
      </c>
      <c r="BV1236" s="110">
        <f t="shared" si="23274"/>
        <v>0</v>
      </c>
      <c r="BW1236" s="110">
        <f t="shared" si="23274"/>
        <v>0</v>
      </c>
      <c r="BX1236" s="110">
        <f t="shared" si="23274"/>
        <v>0</v>
      </c>
      <c r="BY1236" s="110">
        <f t="shared" ref="BY1236:CC1236" si="23275">ROUND(BY1235/$E1235,2)</f>
        <v>0</v>
      </c>
      <c r="BZ1236" s="110">
        <f t="shared" si="23275"/>
        <v>0</v>
      </c>
      <c r="CA1236" s="110">
        <f t="shared" si="23275"/>
        <v>0</v>
      </c>
      <c r="CB1236" s="110">
        <f t="shared" si="23275"/>
        <v>0</v>
      </c>
      <c r="CC1236" s="110">
        <f t="shared" si="23275"/>
        <v>0</v>
      </c>
      <c r="CD1236" s="110">
        <f t="shared" ref="CD1236:CG1236" si="23276">ROUND(CD1235/$E1235,2)</f>
        <v>0</v>
      </c>
      <c r="CE1236" s="110"/>
      <c r="CF1236" s="110">
        <f t="shared" si="23276"/>
        <v>0</v>
      </c>
      <c r="CG1236" s="110">
        <f t="shared" si="23276"/>
        <v>0</v>
      </c>
      <c r="CH1236" s="111">
        <f>IF(C1235="","",D1235-SUM(G1236:CG1236))</f>
        <v>1.1368683772161603E-13</v>
      </c>
      <c r="CI1236" s="112">
        <f>IF(C1235="","",SUM(G1236:CG1236))</f>
        <v>449.99999999999989</v>
      </c>
      <c r="CJ1236" s="67" t="b">
        <f>IF(C1235="","",D1235=CI1236)</f>
        <v>1</v>
      </c>
    </row>
    <row r="1237" spans="1:88" s="5" customFormat="1" ht="15" customHeight="1" x14ac:dyDescent="0.3">
      <c r="A1237" s="173"/>
      <c r="B1237" s="157"/>
      <c r="C1237" s="170"/>
      <c r="D1237" s="160"/>
      <c r="E1237" s="163"/>
      <c r="F1237" s="166"/>
      <c r="G1237" s="113">
        <v>0</v>
      </c>
      <c r="H1237" s="113"/>
      <c r="I1237" s="113"/>
      <c r="J1237" s="113"/>
      <c r="K1237" s="113"/>
      <c r="L1237" s="113"/>
      <c r="M1237" s="113"/>
      <c r="N1237" s="113"/>
      <c r="O1237" s="113"/>
      <c r="P1237" s="113"/>
      <c r="Q1237" s="113"/>
      <c r="R1237" s="113"/>
      <c r="S1237" s="113"/>
      <c r="T1237" s="113"/>
      <c r="U1237" s="113">
        <f t="shared" ref="U1237:X1237" si="23277">U1235/$F1235</f>
        <v>0</v>
      </c>
      <c r="V1237" s="113">
        <f t="shared" si="23277"/>
        <v>0</v>
      </c>
      <c r="W1237" s="113">
        <f t="shared" si="23277"/>
        <v>0</v>
      </c>
      <c r="X1237" s="113">
        <f t="shared" si="23277"/>
        <v>0</v>
      </c>
      <c r="Y1237" s="113">
        <f t="shared" ref="Y1237:AG1237" si="23278">Y1235/$F1235</f>
        <v>0</v>
      </c>
      <c r="Z1237" s="113">
        <f t="shared" si="23278"/>
        <v>0</v>
      </c>
      <c r="AA1237" s="113">
        <f t="shared" si="23278"/>
        <v>0</v>
      </c>
      <c r="AB1237" s="113">
        <f t="shared" si="23278"/>
        <v>0</v>
      </c>
      <c r="AC1237" s="113">
        <f t="shared" si="23278"/>
        <v>0</v>
      </c>
      <c r="AD1237" s="113">
        <f t="shared" si="23278"/>
        <v>0</v>
      </c>
      <c r="AE1237" s="113">
        <f t="shared" si="23278"/>
        <v>0</v>
      </c>
      <c r="AF1237" s="113">
        <f t="shared" si="23278"/>
        <v>0</v>
      </c>
      <c r="AG1237" s="113">
        <f t="shared" si="23278"/>
        <v>0</v>
      </c>
      <c r="AH1237" s="113">
        <f t="shared" ref="AH1237:AK1237" si="23279">AH1235/$F1235</f>
        <v>0</v>
      </c>
      <c r="AI1237" s="113">
        <f t="shared" si="23279"/>
        <v>0</v>
      </c>
      <c r="AJ1237" s="113">
        <f t="shared" si="23279"/>
        <v>0</v>
      </c>
      <c r="AK1237" s="113">
        <f t="shared" si="23279"/>
        <v>0</v>
      </c>
      <c r="AL1237" s="113">
        <f t="shared" ref="AL1237:AT1237" si="23280">AL1235/$F1235</f>
        <v>0</v>
      </c>
      <c r="AM1237" s="113">
        <f t="shared" si="23280"/>
        <v>0</v>
      </c>
      <c r="AN1237" s="113">
        <f t="shared" si="23280"/>
        <v>0</v>
      </c>
      <c r="AO1237" s="113">
        <f t="shared" si="23280"/>
        <v>0</v>
      </c>
      <c r="AP1237" s="113">
        <f t="shared" si="23280"/>
        <v>0</v>
      </c>
      <c r="AQ1237" s="113">
        <f t="shared" si="23280"/>
        <v>0</v>
      </c>
      <c r="AR1237" s="113">
        <f t="shared" si="23280"/>
        <v>0</v>
      </c>
      <c r="AS1237" s="113">
        <f t="shared" si="23280"/>
        <v>0</v>
      </c>
      <c r="AT1237" s="113">
        <f t="shared" si="23280"/>
        <v>0</v>
      </c>
      <c r="AU1237" s="113">
        <f t="shared" ref="AU1237:AX1237" si="23281">AU1235/$F1235</f>
        <v>0</v>
      </c>
      <c r="AV1237" s="113">
        <f t="shared" si="23281"/>
        <v>0</v>
      </c>
      <c r="AW1237" s="113">
        <f t="shared" si="23281"/>
        <v>0</v>
      </c>
      <c r="AX1237" s="113">
        <f t="shared" si="23281"/>
        <v>7.1428571428571425E-2</v>
      </c>
      <c r="AY1237" s="113">
        <f t="shared" ref="AY1237:BC1237" si="23282">AY1235/$F1235</f>
        <v>7.1428571428571425E-2</v>
      </c>
      <c r="AZ1237" s="113">
        <f t="shared" si="23282"/>
        <v>7.1428571428571425E-2</v>
      </c>
      <c r="BA1237" s="113">
        <f t="shared" si="23282"/>
        <v>7.1428571428571425E-2</v>
      </c>
      <c r="BB1237" s="113">
        <f t="shared" si="23282"/>
        <v>7.1428571428571425E-2</v>
      </c>
      <c r="BC1237" s="113">
        <f t="shared" si="23282"/>
        <v>7.1428571428571425E-2</v>
      </c>
      <c r="BD1237" s="113">
        <f t="shared" ref="BD1237:BG1237" si="23283">BD1235/$F1235</f>
        <v>7.1428571428571425E-2</v>
      </c>
      <c r="BE1237" s="113">
        <f t="shared" si="23283"/>
        <v>7.1428571428571425E-2</v>
      </c>
      <c r="BF1237" s="113">
        <f t="shared" si="23283"/>
        <v>7.1428571428571425E-2</v>
      </c>
      <c r="BG1237" s="113">
        <f t="shared" si="23283"/>
        <v>7.1428571428571425E-2</v>
      </c>
      <c r="BH1237" s="113">
        <f t="shared" ref="BH1237:BK1237" si="23284">BH1235/$F1235</f>
        <v>7.1428571428571425E-2</v>
      </c>
      <c r="BI1237" s="113">
        <f t="shared" si="23284"/>
        <v>7.1428571428571425E-2</v>
      </c>
      <c r="BJ1237" s="113">
        <f t="shared" si="23284"/>
        <v>7.1428571428571425E-2</v>
      </c>
      <c r="BK1237" s="113">
        <f t="shared" si="23284"/>
        <v>7.1428571428571425E-2</v>
      </c>
      <c r="BL1237" s="113">
        <f t="shared" ref="BL1237:BP1237" si="23285">BL1235/$F1235</f>
        <v>0</v>
      </c>
      <c r="BM1237" s="113">
        <f t="shared" si="23285"/>
        <v>0</v>
      </c>
      <c r="BN1237" s="113">
        <f t="shared" si="23285"/>
        <v>0</v>
      </c>
      <c r="BO1237" s="113">
        <f t="shared" si="23285"/>
        <v>0</v>
      </c>
      <c r="BP1237" s="113">
        <f t="shared" si="23285"/>
        <v>0</v>
      </c>
      <c r="BQ1237" s="113">
        <f t="shared" ref="BQ1237:BT1237" si="23286">BQ1235/$F1235</f>
        <v>0</v>
      </c>
      <c r="BR1237" s="113">
        <f t="shared" si="23286"/>
        <v>0</v>
      </c>
      <c r="BS1237" s="113">
        <f t="shared" si="23286"/>
        <v>0</v>
      </c>
      <c r="BT1237" s="113">
        <f t="shared" si="23286"/>
        <v>0</v>
      </c>
      <c r="BU1237" s="113">
        <f t="shared" ref="BU1237:BX1237" si="23287">BU1235/$F1235</f>
        <v>0</v>
      </c>
      <c r="BV1237" s="113">
        <f t="shared" si="23287"/>
        <v>0</v>
      </c>
      <c r="BW1237" s="113">
        <f t="shared" si="23287"/>
        <v>0</v>
      </c>
      <c r="BX1237" s="113">
        <f t="shared" si="23287"/>
        <v>0</v>
      </c>
      <c r="BY1237" s="113">
        <f t="shared" ref="BY1237:CC1237" si="23288">BY1235/$F1235</f>
        <v>0</v>
      </c>
      <c r="BZ1237" s="113">
        <f t="shared" si="23288"/>
        <v>0</v>
      </c>
      <c r="CA1237" s="113">
        <f t="shared" si="23288"/>
        <v>0</v>
      </c>
      <c r="CB1237" s="113">
        <f t="shared" si="23288"/>
        <v>0</v>
      </c>
      <c r="CC1237" s="113">
        <f t="shared" si="23288"/>
        <v>0</v>
      </c>
      <c r="CD1237" s="113">
        <f t="shared" ref="CD1237:CG1237" si="23289">CD1235/$F1235</f>
        <v>0</v>
      </c>
      <c r="CE1237" s="113"/>
      <c r="CF1237" s="113">
        <f t="shared" si="23289"/>
        <v>0</v>
      </c>
      <c r="CG1237" s="113">
        <f t="shared" si="23289"/>
        <v>0</v>
      </c>
      <c r="CH1237" s="114">
        <f>IF(C1235="","",100%-SUM(G1237:CG1237))</f>
        <v>3.3306690738754696E-16</v>
      </c>
      <c r="CI1237" s="115">
        <f>IF(C1235="","",SUM(G1237:CG1237))</f>
        <v>0.99999999999999967</v>
      </c>
      <c r="CJ1237" s="67" t="b">
        <f>IF(C1235="","",SUM(G1237:CG1237)=CI1237)</f>
        <v>1</v>
      </c>
    </row>
    <row r="1238" spans="1:88" s="5" customFormat="1" ht="15" customHeight="1" x14ac:dyDescent="0.3">
      <c r="A1238" s="171" t="s">
        <v>865</v>
      </c>
      <c r="B1238" s="155" t="s">
        <v>866</v>
      </c>
      <c r="C1238" s="168" t="s">
        <v>163</v>
      </c>
      <c r="D1238" s="158">
        <v>1</v>
      </c>
      <c r="E1238" s="161">
        <v>4000000</v>
      </c>
      <c r="F1238" s="164">
        <f t="shared" si="23178"/>
        <v>4000000</v>
      </c>
      <c r="G1238" s="108">
        <v>0</v>
      </c>
      <c r="H1238" s="108"/>
      <c r="I1238" s="108"/>
      <c r="J1238" s="108"/>
      <c r="K1238" s="108"/>
      <c r="L1238" s="108"/>
      <c r="M1238" s="108"/>
      <c r="N1238" s="108"/>
      <c r="O1238" s="108"/>
      <c r="P1238" s="108"/>
      <c r="Q1238" s="108"/>
      <c r="R1238" s="108"/>
      <c r="S1238" s="108"/>
      <c r="T1238" s="108"/>
      <c r="U1238" s="108"/>
      <c r="V1238" s="108"/>
      <c r="W1238" s="108"/>
      <c r="X1238" s="108"/>
      <c r="Y1238" s="108"/>
      <c r="Z1238" s="108"/>
      <c r="AA1238" s="108"/>
      <c r="AB1238" s="108"/>
      <c r="AC1238" s="108"/>
      <c r="AD1238" s="108"/>
      <c r="AE1238" s="108"/>
      <c r="AF1238" s="108"/>
      <c r="AG1238" s="108"/>
      <c r="AH1238" s="108"/>
      <c r="AI1238" s="108"/>
      <c r="AJ1238" s="108"/>
      <c r="AK1238" s="108"/>
      <c r="AL1238" s="108"/>
      <c r="AM1238" s="108"/>
      <c r="AN1238" s="108"/>
      <c r="AO1238" s="108"/>
      <c r="AP1238" s="108"/>
      <c r="AQ1238" s="108"/>
      <c r="AR1238" s="108"/>
      <c r="AS1238" s="108"/>
      <c r="AT1238" s="108"/>
      <c r="AU1238" s="108"/>
      <c r="AV1238" s="108"/>
      <c r="AW1238" s="108"/>
      <c r="AX1238" s="108"/>
      <c r="AY1238" s="108"/>
      <c r="AZ1238" s="108"/>
      <c r="BA1238" s="108"/>
      <c r="BB1238" s="108"/>
      <c r="BC1238" s="108"/>
      <c r="BD1238" s="108"/>
      <c r="BE1238" s="108"/>
      <c r="BF1238" s="108"/>
      <c r="BG1238" s="108"/>
      <c r="BH1238" s="108"/>
      <c r="BI1238" s="108"/>
      <c r="BJ1238" s="108"/>
      <c r="BK1238" s="108"/>
      <c r="BL1238" s="108"/>
      <c r="BM1238" s="108"/>
      <c r="BN1238" s="108"/>
      <c r="BO1238" s="108"/>
      <c r="BP1238" s="108"/>
      <c r="BQ1238" s="108"/>
      <c r="BR1238" s="108"/>
      <c r="BS1238" s="108"/>
      <c r="BT1238" s="108"/>
      <c r="BU1238" s="108"/>
      <c r="BV1238" s="108"/>
      <c r="BW1238" s="108"/>
      <c r="BX1238" s="108"/>
      <c r="BY1238" s="108"/>
      <c r="BZ1238" s="108"/>
      <c r="CA1238" s="108"/>
      <c r="CB1238" s="108"/>
      <c r="CC1238" s="108">
        <f t="shared" ref="CC1238" si="23290">ROUND($F1238/5,0)</f>
        <v>800000</v>
      </c>
      <c r="CD1238" s="108">
        <f>ROUND($F1238/5,0)</f>
        <v>800000</v>
      </c>
      <c r="CE1238" s="108">
        <f t="shared" ref="CE1238:CG1238" si="23291">ROUND($F1238/5,0)</f>
        <v>800000</v>
      </c>
      <c r="CF1238" s="108">
        <f t="shared" si="23291"/>
        <v>800000</v>
      </c>
      <c r="CG1238" s="108">
        <f t="shared" si="23291"/>
        <v>800000</v>
      </c>
      <c r="CH1238" s="109">
        <f>IF(C1238="","",F1238-SUM(G1238:CG1238))</f>
        <v>0</v>
      </c>
      <c r="CI1238" s="107">
        <f>IF(C1238="","",SUM(G1238:CG1238))</f>
        <v>4000000</v>
      </c>
      <c r="CJ1238" s="67" t="b">
        <f>IF(C1238="","",F1238=CI1238)</f>
        <v>1</v>
      </c>
    </row>
    <row r="1239" spans="1:88" s="5" customFormat="1" ht="15" customHeight="1" x14ac:dyDescent="0.3">
      <c r="A1239" s="172"/>
      <c r="B1239" s="156"/>
      <c r="C1239" s="169"/>
      <c r="D1239" s="159"/>
      <c r="E1239" s="162"/>
      <c r="F1239" s="165"/>
      <c r="G1239" s="110">
        <v>0</v>
      </c>
      <c r="H1239" s="110"/>
      <c r="I1239" s="110"/>
      <c r="J1239" s="110"/>
      <c r="K1239" s="110"/>
      <c r="L1239" s="110"/>
      <c r="M1239" s="110"/>
      <c r="N1239" s="110"/>
      <c r="O1239" s="110"/>
      <c r="P1239" s="110"/>
      <c r="Q1239" s="110"/>
      <c r="R1239" s="110"/>
      <c r="S1239" s="110"/>
      <c r="T1239" s="110"/>
      <c r="U1239" s="110">
        <f t="shared" ref="U1239:X1239" si="23292">ROUND(U1238/$E1238,2)</f>
        <v>0</v>
      </c>
      <c r="V1239" s="110">
        <f t="shared" si="23292"/>
        <v>0</v>
      </c>
      <c r="W1239" s="110">
        <f t="shared" si="23292"/>
        <v>0</v>
      </c>
      <c r="X1239" s="110">
        <f t="shared" si="23292"/>
        <v>0</v>
      </c>
      <c r="Y1239" s="110">
        <f t="shared" ref="Y1239:AG1239" si="23293">ROUND(Y1238/$E1238,2)</f>
        <v>0</v>
      </c>
      <c r="Z1239" s="110">
        <f t="shared" si="23293"/>
        <v>0</v>
      </c>
      <c r="AA1239" s="110">
        <f t="shared" si="23293"/>
        <v>0</v>
      </c>
      <c r="AB1239" s="110">
        <f t="shared" si="23293"/>
        <v>0</v>
      </c>
      <c r="AC1239" s="110">
        <f t="shared" si="23293"/>
        <v>0</v>
      </c>
      <c r="AD1239" s="110">
        <f t="shared" si="23293"/>
        <v>0</v>
      </c>
      <c r="AE1239" s="110">
        <f t="shared" si="23293"/>
        <v>0</v>
      </c>
      <c r="AF1239" s="110">
        <f t="shared" si="23293"/>
        <v>0</v>
      </c>
      <c r="AG1239" s="110">
        <f t="shared" si="23293"/>
        <v>0</v>
      </c>
      <c r="AH1239" s="110">
        <f t="shared" ref="AH1239:AK1239" si="23294">ROUND(AH1238/$E1238,2)</f>
        <v>0</v>
      </c>
      <c r="AI1239" s="110">
        <f t="shared" si="23294"/>
        <v>0</v>
      </c>
      <c r="AJ1239" s="110">
        <f t="shared" si="23294"/>
        <v>0</v>
      </c>
      <c r="AK1239" s="110">
        <f t="shared" si="23294"/>
        <v>0</v>
      </c>
      <c r="AL1239" s="110">
        <f t="shared" ref="AL1239:AT1239" si="23295">ROUND(AL1238/$E1238,2)</f>
        <v>0</v>
      </c>
      <c r="AM1239" s="110">
        <f t="shared" si="23295"/>
        <v>0</v>
      </c>
      <c r="AN1239" s="110">
        <f t="shared" si="23295"/>
        <v>0</v>
      </c>
      <c r="AO1239" s="110">
        <f t="shared" si="23295"/>
        <v>0</v>
      </c>
      <c r="AP1239" s="110">
        <f t="shared" si="23295"/>
        <v>0</v>
      </c>
      <c r="AQ1239" s="110">
        <f t="shared" si="23295"/>
        <v>0</v>
      </c>
      <c r="AR1239" s="110">
        <f t="shared" si="23295"/>
        <v>0</v>
      </c>
      <c r="AS1239" s="110">
        <f t="shared" si="23295"/>
        <v>0</v>
      </c>
      <c r="AT1239" s="110">
        <f t="shared" si="23295"/>
        <v>0</v>
      </c>
      <c r="AU1239" s="110">
        <f t="shared" ref="AU1239:AX1239" si="23296">ROUND(AU1238/$E1238,2)</f>
        <v>0</v>
      </c>
      <c r="AV1239" s="110">
        <f t="shared" si="23296"/>
        <v>0</v>
      </c>
      <c r="AW1239" s="110">
        <f t="shared" si="23296"/>
        <v>0</v>
      </c>
      <c r="AX1239" s="110">
        <f t="shared" si="23296"/>
        <v>0</v>
      </c>
      <c r="AY1239" s="110">
        <f t="shared" ref="AY1239:BC1239" si="23297">ROUND(AY1238/$E1238,2)</f>
        <v>0</v>
      </c>
      <c r="AZ1239" s="110">
        <f t="shared" si="23297"/>
        <v>0</v>
      </c>
      <c r="BA1239" s="110">
        <f t="shared" si="23297"/>
        <v>0</v>
      </c>
      <c r="BB1239" s="110">
        <f t="shared" si="23297"/>
        <v>0</v>
      </c>
      <c r="BC1239" s="110">
        <f t="shared" si="23297"/>
        <v>0</v>
      </c>
      <c r="BD1239" s="110">
        <f t="shared" ref="BD1239:BG1239" si="23298">ROUND(BD1238/$E1238,2)</f>
        <v>0</v>
      </c>
      <c r="BE1239" s="110">
        <f t="shared" si="23298"/>
        <v>0</v>
      </c>
      <c r="BF1239" s="110">
        <f t="shared" si="23298"/>
        <v>0</v>
      </c>
      <c r="BG1239" s="110">
        <f t="shared" si="23298"/>
        <v>0</v>
      </c>
      <c r="BH1239" s="110">
        <f t="shared" ref="BH1239:BK1239" si="23299">ROUND(BH1238/$E1238,2)</f>
        <v>0</v>
      </c>
      <c r="BI1239" s="110">
        <f t="shared" si="23299"/>
        <v>0</v>
      </c>
      <c r="BJ1239" s="110">
        <f t="shared" si="23299"/>
        <v>0</v>
      </c>
      <c r="BK1239" s="110">
        <f t="shared" si="23299"/>
        <v>0</v>
      </c>
      <c r="BL1239" s="110">
        <f t="shared" ref="BL1239:BP1239" si="23300">ROUND(BL1238/$E1238,2)</f>
        <v>0</v>
      </c>
      <c r="BM1239" s="110">
        <f t="shared" si="23300"/>
        <v>0</v>
      </c>
      <c r="BN1239" s="110">
        <f t="shared" si="23300"/>
        <v>0</v>
      </c>
      <c r="BO1239" s="110">
        <f t="shared" si="23300"/>
        <v>0</v>
      </c>
      <c r="BP1239" s="110">
        <f t="shared" si="23300"/>
        <v>0</v>
      </c>
      <c r="BQ1239" s="110">
        <f t="shared" ref="BQ1239:BT1239" si="23301">ROUND(BQ1238/$E1238,2)</f>
        <v>0</v>
      </c>
      <c r="BR1239" s="110">
        <f t="shared" si="23301"/>
        <v>0</v>
      </c>
      <c r="BS1239" s="110">
        <f t="shared" si="23301"/>
        <v>0</v>
      </c>
      <c r="BT1239" s="110">
        <f t="shared" si="23301"/>
        <v>0</v>
      </c>
      <c r="BU1239" s="110">
        <f t="shared" ref="BU1239:BX1239" si="23302">ROUND(BU1238/$E1238,2)</f>
        <v>0</v>
      </c>
      <c r="BV1239" s="110">
        <f t="shared" si="23302"/>
        <v>0</v>
      </c>
      <c r="BW1239" s="110">
        <f t="shared" si="23302"/>
        <v>0</v>
      </c>
      <c r="BX1239" s="110">
        <f t="shared" si="23302"/>
        <v>0</v>
      </c>
      <c r="BY1239" s="110">
        <f t="shared" ref="BY1239:CA1239" si="23303">ROUND(BY1238/$E1238,2)</f>
        <v>0</v>
      </c>
      <c r="BZ1239" s="110">
        <f t="shared" si="23303"/>
        <v>0</v>
      </c>
      <c r="CA1239" s="110">
        <f t="shared" si="23303"/>
        <v>0</v>
      </c>
      <c r="CB1239" s="110">
        <f t="shared" ref="CB1239:CG1239" si="23304">ROUND(CB1238/$E1238,2)</f>
        <v>0</v>
      </c>
      <c r="CC1239" s="110">
        <f t="shared" ref="CC1239:CE1239" si="23305">ROUND(CC1238/$E1238,2)</f>
        <v>0.2</v>
      </c>
      <c r="CD1239" s="110">
        <f t="shared" si="23305"/>
        <v>0.2</v>
      </c>
      <c r="CE1239" s="110">
        <f t="shared" si="23305"/>
        <v>0.2</v>
      </c>
      <c r="CF1239" s="110">
        <f t="shared" si="23304"/>
        <v>0.2</v>
      </c>
      <c r="CG1239" s="110">
        <f t="shared" si="23304"/>
        <v>0.2</v>
      </c>
      <c r="CH1239" s="111">
        <f>IF(C1238="","",D1238-SUM(G1239:CG1239))</f>
        <v>0</v>
      </c>
      <c r="CI1239" s="112">
        <f>IF(C1238="","",SUM(G1239:CG1239))</f>
        <v>1</v>
      </c>
      <c r="CJ1239" s="67" t="b">
        <f>IF(C1238="","",D1238=CI1239)</f>
        <v>1</v>
      </c>
    </row>
    <row r="1240" spans="1:88" s="5" customFormat="1" ht="15" customHeight="1" x14ac:dyDescent="0.3">
      <c r="A1240" s="173"/>
      <c r="B1240" s="157"/>
      <c r="C1240" s="170"/>
      <c r="D1240" s="160"/>
      <c r="E1240" s="163"/>
      <c r="F1240" s="166"/>
      <c r="G1240" s="113">
        <v>0</v>
      </c>
      <c r="H1240" s="113"/>
      <c r="I1240" s="113"/>
      <c r="J1240" s="113"/>
      <c r="K1240" s="113"/>
      <c r="L1240" s="113"/>
      <c r="M1240" s="113"/>
      <c r="N1240" s="113"/>
      <c r="O1240" s="113"/>
      <c r="P1240" s="113"/>
      <c r="Q1240" s="113"/>
      <c r="R1240" s="113"/>
      <c r="S1240" s="113"/>
      <c r="T1240" s="113"/>
      <c r="U1240" s="113">
        <f t="shared" ref="U1240:X1240" si="23306">U1238/$F1238</f>
        <v>0</v>
      </c>
      <c r="V1240" s="113">
        <f t="shared" si="23306"/>
        <v>0</v>
      </c>
      <c r="W1240" s="113">
        <f t="shared" si="23306"/>
        <v>0</v>
      </c>
      <c r="X1240" s="113">
        <f t="shared" si="23306"/>
        <v>0</v>
      </c>
      <c r="Y1240" s="113">
        <f t="shared" ref="Y1240:AG1240" si="23307">Y1238/$F1238</f>
        <v>0</v>
      </c>
      <c r="Z1240" s="113">
        <f t="shared" si="23307"/>
        <v>0</v>
      </c>
      <c r="AA1240" s="113">
        <f t="shared" si="23307"/>
        <v>0</v>
      </c>
      <c r="AB1240" s="113">
        <f t="shared" si="23307"/>
        <v>0</v>
      </c>
      <c r="AC1240" s="113">
        <f t="shared" si="23307"/>
        <v>0</v>
      </c>
      <c r="AD1240" s="113">
        <f t="shared" si="23307"/>
        <v>0</v>
      </c>
      <c r="AE1240" s="113">
        <f t="shared" si="23307"/>
        <v>0</v>
      </c>
      <c r="AF1240" s="113">
        <f t="shared" si="23307"/>
        <v>0</v>
      </c>
      <c r="AG1240" s="113">
        <f t="shared" si="23307"/>
        <v>0</v>
      </c>
      <c r="AH1240" s="113">
        <f t="shared" ref="AH1240:AK1240" si="23308">AH1238/$F1238</f>
        <v>0</v>
      </c>
      <c r="AI1240" s="113">
        <f t="shared" si="23308"/>
        <v>0</v>
      </c>
      <c r="AJ1240" s="113">
        <f t="shared" si="23308"/>
        <v>0</v>
      </c>
      <c r="AK1240" s="113">
        <f t="shared" si="23308"/>
        <v>0</v>
      </c>
      <c r="AL1240" s="113">
        <f t="shared" ref="AL1240:AT1240" si="23309">AL1238/$F1238</f>
        <v>0</v>
      </c>
      <c r="AM1240" s="113">
        <f t="shared" si="23309"/>
        <v>0</v>
      </c>
      <c r="AN1240" s="113">
        <f t="shared" si="23309"/>
        <v>0</v>
      </c>
      <c r="AO1240" s="113">
        <f t="shared" si="23309"/>
        <v>0</v>
      </c>
      <c r="AP1240" s="113">
        <f t="shared" si="23309"/>
        <v>0</v>
      </c>
      <c r="AQ1240" s="113">
        <f t="shared" si="23309"/>
        <v>0</v>
      </c>
      <c r="AR1240" s="113">
        <f t="shared" si="23309"/>
        <v>0</v>
      </c>
      <c r="AS1240" s="113">
        <f t="shared" si="23309"/>
        <v>0</v>
      </c>
      <c r="AT1240" s="113">
        <f t="shared" si="23309"/>
        <v>0</v>
      </c>
      <c r="AU1240" s="113">
        <f t="shared" ref="AU1240:AX1240" si="23310">AU1238/$F1238</f>
        <v>0</v>
      </c>
      <c r="AV1240" s="113">
        <f t="shared" si="23310"/>
        <v>0</v>
      </c>
      <c r="AW1240" s="113">
        <f t="shared" si="23310"/>
        <v>0</v>
      </c>
      <c r="AX1240" s="113">
        <f t="shared" si="23310"/>
        <v>0</v>
      </c>
      <c r="AY1240" s="113">
        <f t="shared" ref="AY1240:BC1240" si="23311">AY1238/$F1238</f>
        <v>0</v>
      </c>
      <c r="AZ1240" s="113">
        <f t="shared" si="23311"/>
        <v>0</v>
      </c>
      <c r="BA1240" s="113">
        <f t="shared" si="23311"/>
        <v>0</v>
      </c>
      <c r="BB1240" s="113">
        <f t="shared" si="23311"/>
        <v>0</v>
      </c>
      <c r="BC1240" s="113">
        <f t="shared" si="23311"/>
        <v>0</v>
      </c>
      <c r="BD1240" s="113">
        <f t="shared" ref="BD1240:BG1240" si="23312">BD1238/$F1238</f>
        <v>0</v>
      </c>
      <c r="BE1240" s="113">
        <f t="shared" si="23312"/>
        <v>0</v>
      </c>
      <c r="BF1240" s="113">
        <f t="shared" si="23312"/>
        <v>0</v>
      </c>
      <c r="BG1240" s="113">
        <f t="shared" si="23312"/>
        <v>0</v>
      </c>
      <c r="BH1240" s="113">
        <f t="shared" ref="BH1240:BK1240" si="23313">BH1238/$F1238</f>
        <v>0</v>
      </c>
      <c r="BI1240" s="113">
        <f t="shared" si="23313"/>
        <v>0</v>
      </c>
      <c r="BJ1240" s="113">
        <f t="shared" si="23313"/>
        <v>0</v>
      </c>
      <c r="BK1240" s="113">
        <f t="shared" si="23313"/>
        <v>0</v>
      </c>
      <c r="BL1240" s="113">
        <f t="shared" ref="BL1240:BP1240" si="23314">BL1238/$F1238</f>
        <v>0</v>
      </c>
      <c r="BM1240" s="113">
        <f t="shared" si="23314"/>
        <v>0</v>
      </c>
      <c r="BN1240" s="113">
        <f t="shared" si="23314"/>
        <v>0</v>
      </c>
      <c r="BO1240" s="113">
        <f t="shared" si="23314"/>
        <v>0</v>
      </c>
      <c r="BP1240" s="113">
        <f t="shared" si="23314"/>
        <v>0</v>
      </c>
      <c r="BQ1240" s="113">
        <f t="shared" ref="BQ1240:BT1240" si="23315">BQ1238/$F1238</f>
        <v>0</v>
      </c>
      <c r="BR1240" s="113">
        <f t="shared" si="23315"/>
        <v>0</v>
      </c>
      <c r="BS1240" s="113">
        <f t="shared" si="23315"/>
        <v>0</v>
      </c>
      <c r="BT1240" s="113">
        <f t="shared" si="23315"/>
        <v>0</v>
      </c>
      <c r="BU1240" s="113">
        <f t="shared" ref="BU1240:BX1240" si="23316">BU1238/$F1238</f>
        <v>0</v>
      </c>
      <c r="BV1240" s="113">
        <f t="shared" si="23316"/>
        <v>0</v>
      </c>
      <c r="BW1240" s="113">
        <f t="shared" si="23316"/>
        <v>0</v>
      </c>
      <c r="BX1240" s="113">
        <f t="shared" si="23316"/>
        <v>0</v>
      </c>
      <c r="BY1240" s="113">
        <f t="shared" ref="BY1240:CA1240" si="23317">BY1238/$F1238</f>
        <v>0</v>
      </c>
      <c r="BZ1240" s="113">
        <f t="shared" si="23317"/>
        <v>0</v>
      </c>
      <c r="CA1240" s="113">
        <f t="shared" si="23317"/>
        <v>0</v>
      </c>
      <c r="CB1240" s="113">
        <f t="shared" ref="CB1240:CG1240" si="23318">CB1238/$F1238</f>
        <v>0</v>
      </c>
      <c r="CC1240" s="113">
        <f t="shared" ref="CC1240:CE1240" si="23319">CC1238/$F1238</f>
        <v>0.2</v>
      </c>
      <c r="CD1240" s="113">
        <f t="shared" si="23319"/>
        <v>0.2</v>
      </c>
      <c r="CE1240" s="113">
        <f t="shared" si="23319"/>
        <v>0.2</v>
      </c>
      <c r="CF1240" s="113">
        <f t="shared" si="23318"/>
        <v>0.2</v>
      </c>
      <c r="CG1240" s="113">
        <f t="shared" si="23318"/>
        <v>0.2</v>
      </c>
      <c r="CH1240" s="114">
        <f>IF(C1238="","",100%-SUM(G1240:CG1240))</f>
        <v>0</v>
      </c>
      <c r="CI1240" s="115">
        <f>IF(C1238="","",SUM(G1240:CG1240))</f>
        <v>1</v>
      </c>
      <c r="CJ1240" s="67" t="b">
        <f>IF(C1238="","",SUM(G1240:CG1240)=CI1240)</f>
        <v>1</v>
      </c>
    </row>
    <row r="1241" spans="1:88" x14ac:dyDescent="0.3">
      <c r="A1241" s="31" t="s">
        <v>867</v>
      </c>
      <c r="B1241" s="32" t="s">
        <v>868</v>
      </c>
      <c r="C1241" s="33"/>
      <c r="D1241" s="33"/>
      <c r="E1241" s="37" t="s">
        <v>8</v>
      </c>
      <c r="F1241" s="84">
        <f>SUM(F1242:F1259)</f>
        <v>5600817281</v>
      </c>
      <c r="G1241" s="6">
        <f t="shared" ref="G1241:BR1241" si="23320">G1242+G1245+G1248+G1251+G1254+G1257</f>
        <v>0</v>
      </c>
      <c r="H1241" s="6">
        <f t="shared" si="23320"/>
        <v>0</v>
      </c>
      <c r="I1241" s="6">
        <f t="shared" si="23320"/>
        <v>0</v>
      </c>
      <c r="J1241" s="6">
        <f t="shared" si="23320"/>
        <v>0</v>
      </c>
      <c r="K1241" s="6">
        <f t="shared" si="23320"/>
        <v>0</v>
      </c>
      <c r="L1241" s="6">
        <f t="shared" si="23320"/>
        <v>0</v>
      </c>
      <c r="M1241" s="6">
        <f t="shared" si="23320"/>
        <v>0</v>
      </c>
      <c r="N1241" s="6">
        <f t="shared" si="23320"/>
        <v>0</v>
      </c>
      <c r="O1241" s="6">
        <f t="shared" si="23320"/>
        <v>0</v>
      </c>
      <c r="P1241" s="6">
        <f t="shared" si="23320"/>
        <v>0</v>
      </c>
      <c r="Q1241" s="6">
        <f t="shared" si="23320"/>
        <v>0</v>
      </c>
      <c r="R1241" s="6">
        <f t="shared" si="23320"/>
        <v>0</v>
      </c>
      <c r="S1241" s="6">
        <f t="shared" si="23320"/>
        <v>0</v>
      </c>
      <c r="T1241" s="6">
        <f t="shared" si="23320"/>
        <v>0</v>
      </c>
      <c r="U1241" s="6">
        <f t="shared" si="23320"/>
        <v>0</v>
      </c>
      <c r="V1241" s="6">
        <f t="shared" si="23320"/>
        <v>0</v>
      </c>
      <c r="W1241" s="6">
        <f t="shared" si="23320"/>
        <v>0</v>
      </c>
      <c r="X1241" s="6">
        <f t="shared" si="23320"/>
        <v>0</v>
      </c>
      <c r="Y1241" s="6">
        <f t="shared" si="23320"/>
        <v>0</v>
      </c>
      <c r="Z1241" s="6">
        <f t="shared" si="23320"/>
        <v>0</v>
      </c>
      <c r="AA1241" s="6">
        <f t="shared" si="23320"/>
        <v>0</v>
      </c>
      <c r="AB1241" s="6">
        <f t="shared" si="23320"/>
        <v>0</v>
      </c>
      <c r="AC1241" s="6">
        <f t="shared" si="23320"/>
        <v>0</v>
      </c>
      <c r="AD1241" s="6">
        <f t="shared" si="23320"/>
        <v>0</v>
      </c>
      <c r="AE1241" s="6">
        <f t="shared" si="23320"/>
        <v>0</v>
      </c>
      <c r="AF1241" s="6">
        <f t="shared" si="23320"/>
        <v>0</v>
      </c>
      <c r="AG1241" s="6">
        <f t="shared" si="23320"/>
        <v>0</v>
      </c>
      <c r="AH1241" s="6">
        <f t="shared" si="23320"/>
        <v>0</v>
      </c>
      <c r="AI1241" s="6">
        <f t="shared" si="23320"/>
        <v>0</v>
      </c>
      <c r="AJ1241" s="6">
        <f t="shared" si="23320"/>
        <v>0</v>
      </c>
      <c r="AK1241" s="6">
        <f t="shared" si="23320"/>
        <v>0</v>
      </c>
      <c r="AL1241" s="6">
        <f t="shared" si="23320"/>
        <v>0</v>
      </c>
      <c r="AM1241" s="6">
        <f t="shared" si="23320"/>
        <v>0</v>
      </c>
      <c r="AN1241" s="6">
        <f t="shared" si="23320"/>
        <v>0</v>
      </c>
      <c r="AO1241" s="6">
        <f t="shared" si="23320"/>
        <v>0</v>
      </c>
      <c r="AP1241" s="6">
        <f t="shared" si="23320"/>
        <v>0</v>
      </c>
      <c r="AQ1241" s="6">
        <f t="shared" si="23320"/>
        <v>0</v>
      </c>
      <c r="AR1241" s="6">
        <f t="shared" si="23320"/>
        <v>0</v>
      </c>
      <c r="AS1241" s="6">
        <f t="shared" si="23320"/>
        <v>0</v>
      </c>
      <c r="AT1241" s="6">
        <f t="shared" si="23320"/>
        <v>0</v>
      </c>
      <c r="AU1241" s="6">
        <f t="shared" si="23320"/>
        <v>0</v>
      </c>
      <c r="AV1241" s="6">
        <f t="shared" si="23320"/>
        <v>0</v>
      </c>
      <c r="AW1241" s="6">
        <f t="shared" si="23320"/>
        <v>0</v>
      </c>
      <c r="AX1241" s="6">
        <f t="shared" si="23320"/>
        <v>0</v>
      </c>
      <c r="AY1241" s="6">
        <f t="shared" si="23320"/>
        <v>0</v>
      </c>
      <c r="AZ1241" s="6">
        <f t="shared" si="23320"/>
        <v>0</v>
      </c>
      <c r="BA1241" s="6">
        <f t="shared" si="23320"/>
        <v>0</v>
      </c>
      <c r="BB1241" s="6">
        <f t="shared" si="23320"/>
        <v>0</v>
      </c>
      <c r="BC1241" s="6">
        <f t="shared" si="23320"/>
        <v>0</v>
      </c>
      <c r="BD1241" s="6">
        <f t="shared" si="23320"/>
        <v>0</v>
      </c>
      <c r="BE1241" s="6">
        <f t="shared" si="23320"/>
        <v>0</v>
      </c>
      <c r="BF1241" s="6">
        <f t="shared" si="23320"/>
        <v>0</v>
      </c>
      <c r="BG1241" s="6">
        <f t="shared" si="23320"/>
        <v>0</v>
      </c>
      <c r="BH1241" s="6">
        <f t="shared" si="23320"/>
        <v>0</v>
      </c>
      <c r="BI1241" s="6">
        <f t="shared" si="23320"/>
        <v>0</v>
      </c>
      <c r="BJ1241" s="6">
        <f t="shared" si="23320"/>
        <v>0</v>
      </c>
      <c r="BK1241" s="6">
        <f t="shared" si="23320"/>
        <v>0</v>
      </c>
      <c r="BL1241" s="6">
        <f t="shared" si="23320"/>
        <v>0</v>
      </c>
      <c r="BM1241" s="6">
        <f t="shared" si="23320"/>
        <v>0</v>
      </c>
      <c r="BN1241" s="6">
        <f t="shared" si="23320"/>
        <v>0</v>
      </c>
      <c r="BO1241" s="6">
        <f t="shared" si="23320"/>
        <v>0</v>
      </c>
      <c r="BP1241" s="6">
        <f t="shared" si="23320"/>
        <v>0</v>
      </c>
      <c r="BQ1241" s="6">
        <f t="shared" si="23320"/>
        <v>0</v>
      </c>
      <c r="BR1241" s="6">
        <f t="shared" si="23320"/>
        <v>0</v>
      </c>
      <c r="BS1241" s="6">
        <f t="shared" ref="BS1241:CG1241" si="23321">BS1242+BS1245+BS1248+BS1251+BS1254+BS1257</f>
        <v>0</v>
      </c>
      <c r="BT1241" s="6">
        <f t="shared" si="23321"/>
        <v>0</v>
      </c>
      <c r="BU1241" s="6">
        <f t="shared" si="23321"/>
        <v>0</v>
      </c>
      <c r="BV1241" s="6">
        <f t="shared" si="23321"/>
        <v>0</v>
      </c>
      <c r="BW1241" s="6">
        <f t="shared" si="23321"/>
        <v>0</v>
      </c>
      <c r="BX1241" s="6">
        <f t="shared" si="23321"/>
        <v>479970724</v>
      </c>
      <c r="BY1241" s="6">
        <f t="shared" si="23321"/>
        <v>479970724</v>
      </c>
      <c r="BZ1241" s="6">
        <f t="shared" si="23321"/>
        <v>479970724</v>
      </c>
      <c r="CA1241" s="6">
        <f t="shared" si="23321"/>
        <v>479970724</v>
      </c>
      <c r="CB1241" s="6">
        <f t="shared" si="23321"/>
        <v>479970724</v>
      </c>
      <c r="CC1241" s="6">
        <f t="shared" si="23321"/>
        <v>1024169311</v>
      </c>
      <c r="CD1241" s="6">
        <f t="shared" si="23321"/>
        <v>544198588</v>
      </c>
      <c r="CE1241" s="6">
        <f t="shared" si="23321"/>
        <v>544198588</v>
      </c>
      <c r="CF1241" s="6">
        <f t="shared" si="23321"/>
        <v>544198587</v>
      </c>
      <c r="CG1241" s="6">
        <f t="shared" si="23321"/>
        <v>544198587</v>
      </c>
      <c r="CH1241" s="107">
        <f>F1241-SUM(G1241:CG1241)</f>
        <v>0</v>
      </c>
      <c r="CI1241" s="107" t="str">
        <f>IF(C1241="","",SUM(G1241:CG1241))</f>
        <v/>
      </c>
      <c r="CJ1241" s="67" t="str">
        <f>IF(C1241="","",F1241=CI1241)</f>
        <v/>
      </c>
    </row>
    <row r="1242" spans="1:88" s="5" customFormat="1" ht="15" customHeight="1" x14ac:dyDescent="0.3">
      <c r="A1242" s="171" t="s">
        <v>869</v>
      </c>
      <c r="B1242" s="155" t="s">
        <v>870</v>
      </c>
      <c r="C1242" s="168" t="s">
        <v>163</v>
      </c>
      <c r="D1242" s="158">
        <v>1</v>
      </c>
      <c r="E1242" s="161">
        <v>2293642994</v>
      </c>
      <c r="F1242" s="164">
        <f t="shared" ref="F1242:F1257" si="23322">ROUND(E1242*D1242,0)</f>
        <v>2293642994</v>
      </c>
      <c r="G1242" s="108">
        <v>0</v>
      </c>
      <c r="H1242" s="108"/>
      <c r="I1242" s="108"/>
      <c r="J1242" s="108"/>
      <c r="K1242" s="108"/>
      <c r="L1242" s="108"/>
      <c r="M1242" s="108"/>
      <c r="N1242" s="108"/>
      <c r="O1242" s="108"/>
      <c r="P1242" s="108"/>
      <c r="Q1242" s="108"/>
      <c r="R1242" s="108"/>
      <c r="S1242" s="108"/>
      <c r="T1242" s="108"/>
      <c r="U1242" s="108"/>
      <c r="V1242" s="108"/>
      <c r="W1242" s="108"/>
      <c r="X1242" s="108"/>
      <c r="Y1242" s="108"/>
      <c r="Z1242" s="108"/>
      <c r="AA1242" s="108"/>
      <c r="AB1242" s="108"/>
      <c r="AC1242" s="108"/>
      <c r="AD1242" s="108"/>
      <c r="AE1242" s="108"/>
      <c r="AF1242" s="108"/>
      <c r="AG1242" s="108"/>
      <c r="AH1242" s="108"/>
      <c r="AI1242" s="108"/>
      <c r="AJ1242" s="108"/>
      <c r="AK1242" s="108"/>
      <c r="AL1242" s="108"/>
      <c r="AM1242" s="108"/>
      <c r="AN1242" s="108"/>
      <c r="AO1242" s="108"/>
      <c r="AP1242" s="108"/>
      <c r="AQ1242" s="108"/>
      <c r="AR1242" s="108"/>
      <c r="AS1242" s="108"/>
      <c r="AT1242" s="108"/>
      <c r="AU1242" s="108"/>
      <c r="AV1242" s="108"/>
      <c r="AW1242" s="108"/>
      <c r="AX1242" s="108"/>
      <c r="AY1242" s="108"/>
      <c r="AZ1242" s="108"/>
      <c r="BA1242" s="108"/>
      <c r="BB1242" s="108"/>
      <c r="BC1242" s="108"/>
      <c r="BD1242" s="108"/>
      <c r="BE1242" s="108"/>
      <c r="BF1242" s="108"/>
      <c r="BG1242" s="108"/>
      <c r="BH1242" s="108"/>
      <c r="BI1242" s="108"/>
      <c r="BJ1242" s="108"/>
      <c r="BK1242" s="108"/>
      <c r="BL1242" s="108"/>
      <c r="BM1242" s="108"/>
      <c r="BN1242" s="108"/>
      <c r="BO1242" s="108"/>
      <c r="BP1242" s="108"/>
      <c r="BQ1242" s="108"/>
      <c r="BR1242" s="108"/>
      <c r="BS1242" s="108"/>
      <c r="BT1242" s="108"/>
      <c r="BU1242" s="108"/>
      <c r="BV1242" s="108"/>
      <c r="BW1242" s="108"/>
      <c r="BX1242" s="108"/>
      <c r="BY1242" s="108"/>
      <c r="BZ1242" s="108"/>
      <c r="CA1242" s="108"/>
      <c r="CB1242" s="108"/>
      <c r="CC1242" s="108">
        <f>ROUND($F1242/5,0)</f>
        <v>458728599</v>
      </c>
      <c r="CD1242" s="108">
        <f>ROUNDDOWN($F1242/5,0)</f>
        <v>458728598</v>
      </c>
      <c r="CE1242" s="108">
        <f t="shared" ref="CE1242:CG1242" si="23323">ROUND($F1242/5,0)</f>
        <v>458728599</v>
      </c>
      <c r="CF1242" s="108">
        <f t="shared" si="23323"/>
        <v>458728599</v>
      </c>
      <c r="CG1242" s="108">
        <f t="shared" si="23323"/>
        <v>458728599</v>
      </c>
      <c r="CH1242" s="109">
        <f>IF(C1242="","",F1242-SUM(G1242:CG1242))</f>
        <v>0</v>
      </c>
      <c r="CI1242" s="107">
        <f>IF(C1242="","",SUM(G1242:CG1242))</f>
        <v>2293642994</v>
      </c>
      <c r="CJ1242" s="67" t="b">
        <f>IF(C1242="","",F1242=CI1242)</f>
        <v>1</v>
      </c>
    </row>
    <row r="1243" spans="1:88" s="5" customFormat="1" ht="15" customHeight="1" x14ac:dyDescent="0.3">
      <c r="A1243" s="172"/>
      <c r="B1243" s="156"/>
      <c r="C1243" s="169"/>
      <c r="D1243" s="159"/>
      <c r="E1243" s="162"/>
      <c r="F1243" s="165"/>
      <c r="G1243" s="110">
        <v>0</v>
      </c>
      <c r="H1243" s="110"/>
      <c r="I1243" s="110"/>
      <c r="J1243" s="110"/>
      <c r="K1243" s="110"/>
      <c r="L1243" s="110"/>
      <c r="M1243" s="110"/>
      <c r="N1243" s="110"/>
      <c r="O1243" s="110"/>
      <c r="P1243" s="110"/>
      <c r="Q1243" s="110"/>
      <c r="R1243" s="110"/>
      <c r="S1243" s="110"/>
      <c r="T1243" s="110"/>
      <c r="U1243" s="110">
        <f t="shared" ref="U1243:X1243" si="23324">ROUND(U1242/$E1242,2)</f>
        <v>0</v>
      </c>
      <c r="V1243" s="110">
        <f t="shared" si="23324"/>
        <v>0</v>
      </c>
      <c r="W1243" s="110">
        <f t="shared" si="23324"/>
        <v>0</v>
      </c>
      <c r="X1243" s="110">
        <f t="shared" si="23324"/>
        <v>0</v>
      </c>
      <c r="Y1243" s="110">
        <f t="shared" ref="Y1243:AG1243" si="23325">ROUND(Y1242/$E1242,2)</f>
        <v>0</v>
      </c>
      <c r="Z1243" s="110">
        <f t="shared" si="23325"/>
        <v>0</v>
      </c>
      <c r="AA1243" s="110">
        <f t="shared" si="23325"/>
        <v>0</v>
      </c>
      <c r="AB1243" s="110">
        <f t="shared" si="23325"/>
        <v>0</v>
      </c>
      <c r="AC1243" s="110">
        <f t="shared" si="23325"/>
        <v>0</v>
      </c>
      <c r="AD1243" s="110">
        <f t="shared" si="23325"/>
        <v>0</v>
      </c>
      <c r="AE1243" s="110">
        <f t="shared" si="23325"/>
        <v>0</v>
      </c>
      <c r="AF1243" s="110">
        <f t="shared" si="23325"/>
        <v>0</v>
      </c>
      <c r="AG1243" s="110">
        <f t="shared" si="23325"/>
        <v>0</v>
      </c>
      <c r="AH1243" s="110">
        <f t="shared" ref="AH1243:AK1243" si="23326">ROUND(AH1242/$E1242,2)</f>
        <v>0</v>
      </c>
      <c r="AI1243" s="110">
        <f t="shared" si="23326"/>
        <v>0</v>
      </c>
      <c r="AJ1243" s="110">
        <f t="shared" si="23326"/>
        <v>0</v>
      </c>
      <c r="AK1243" s="110">
        <f t="shared" si="23326"/>
        <v>0</v>
      </c>
      <c r="AL1243" s="110">
        <f t="shared" ref="AL1243:AT1243" si="23327">ROUND(AL1242/$E1242,2)</f>
        <v>0</v>
      </c>
      <c r="AM1243" s="110">
        <f t="shared" si="23327"/>
        <v>0</v>
      </c>
      <c r="AN1243" s="110">
        <f t="shared" si="23327"/>
        <v>0</v>
      </c>
      <c r="AO1243" s="110">
        <f t="shared" si="23327"/>
        <v>0</v>
      </c>
      <c r="AP1243" s="110">
        <f t="shared" si="23327"/>
        <v>0</v>
      </c>
      <c r="AQ1243" s="110">
        <f t="shared" si="23327"/>
        <v>0</v>
      </c>
      <c r="AR1243" s="110">
        <f t="shared" si="23327"/>
        <v>0</v>
      </c>
      <c r="AS1243" s="110">
        <f t="shared" si="23327"/>
        <v>0</v>
      </c>
      <c r="AT1243" s="110">
        <f t="shared" si="23327"/>
        <v>0</v>
      </c>
      <c r="AU1243" s="110">
        <f t="shared" ref="AU1243:AX1243" si="23328">ROUND(AU1242/$E1242,2)</f>
        <v>0</v>
      </c>
      <c r="AV1243" s="110">
        <f t="shared" si="23328"/>
        <v>0</v>
      </c>
      <c r="AW1243" s="110">
        <f t="shared" si="23328"/>
        <v>0</v>
      </c>
      <c r="AX1243" s="110">
        <f t="shared" si="23328"/>
        <v>0</v>
      </c>
      <c r="AY1243" s="110">
        <f t="shared" ref="AY1243:BC1243" si="23329">ROUND(AY1242/$E1242,2)</f>
        <v>0</v>
      </c>
      <c r="AZ1243" s="110">
        <f t="shared" si="23329"/>
        <v>0</v>
      </c>
      <c r="BA1243" s="110">
        <f t="shared" si="23329"/>
        <v>0</v>
      </c>
      <c r="BB1243" s="110">
        <f t="shared" si="23329"/>
        <v>0</v>
      </c>
      <c r="BC1243" s="110">
        <f t="shared" si="23329"/>
        <v>0</v>
      </c>
      <c r="BD1243" s="110">
        <f t="shared" ref="BD1243:BG1243" si="23330">ROUND(BD1242/$E1242,2)</f>
        <v>0</v>
      </c>
      <c r="BE1243" s="110">
        <f t="shared" si="23330"/>
        <v>0</v>
      </c>
      <c r="BF1243" s="110">
        <f t="shared" si="23330"/>
        <v>0</v>
      </c>
      <c r="BG1243" s="110">
        <f t="shared" si="23330"/>
        <v>0</v>
      </c>
      <c r="BH1243" s="110">
        <f t="shared" ref="BH1243:BK1243" si="23331">ROUND(BH1242/$E1242,2)</f>
        <v>0</v>
      </c>
      <c r="BI1243" s="110">
        <f t="shared" si="23331"/>
        <v>0</v>
      </c>
      <c r="BJ1243" s="110">
        <f t="shared" si="23331"/>
        <v>0</v>
      </c>
      <c r="BK1243" s="110">
        <f t="shared" si="23331"/>
        <v>0</v>
      </c>
      <c r="BL1243" s="110">
        <f t="shared" ref="BL1243:BP1243" si="23332">ROUND(BL1242/$E1242,2)</f>
        <v>0</v>
      </c>
      <c r="BM1243" s="110">
        <f t="shared" si="23332"/>
        <v>0</v>
      </c>
      <c r="BN1243" s="110">
        <f t="shared" si="23332"/>
        <v>0</v>
      </c>
      <c r="BO1243" s="110">
        <f t="shared" si="23332"/>
        <v>0</v>
      </c>
      <c r="BP1243" s="110">
        <f t="shared" si="23332"/>
        <v>0</v>
      </c>
      <c r="BQ1243" s="110">
        <f t="shared" ref="BQ1243:BT1243" si="23333">ROUND(BQ1242/$E1242,2)</f>
        <v>0</v>
      </c>
      <c r="BR1243" s="110">
        <f t="shared" si="23333"/>
        <v>0</v>
      </c>
      <c r="BS1243" s="110">
        <f t="shared" si="23333"/>
        <v>0</v>
      </c>
      <c r="BT1243" s="110">
        <f t="shared" si="23333"/>
        <v>0</v>
      </c>
      <c r="BU1243" s="110">
        <f t="shared" ref="BU1243:BX1243" si="23334">ROUND(BU1242/$E1242,2)</f>
        <v>0</v>
      </c>
      <c r="BV1243" s="110">
        <f t="shared" si="23334"/>
        <v>0</v>
      </c>
      <c r="BW1243" s="110">
        <f t="shared" si="23334"/>
        <v>0</v>
      </c>
      <c r="BX1243" s="110">
        <f t="shared" si="23334"/>
        <v>0</v>
      </c>
      <c r="BY1243" s="110">
        <f t="shared" ref="BY1243:CA1243" si="23335">ROUND(BY1242/$E1242,2)</f>
        <v>0</v>
      </c>
      <c r="BZ1243" s="110">
        <f t="shared" si="23335"/>
        <v>0</v>
      </c>
      <c r="CA1243" s="110">
        <f t="shared" si="23335"/>
        <v>0</v>
      </c>
      <c r="CB1243" s="110">
        <f t="shared" ref="CB1243:CG1243" si="23336">ROUND(CB1242/$E1242,2)</f>
        <v>0</v>
      </c>
      <c r="CC1243" s="110">
        <f t="shared" ref="CC1243:CE1243" si="23337">ROUND(CC1242/$E1242,2)</f>
        <v>0.2</v>
      </c>
      <c r="CD1243" s="110">
        <f t="shared" si="23337"/>
        <v>0.2</v>
      </c>
      <c r="CE1243" s="110">
        <f t="shared" si="23337"/>
        <v>0.2</v>
      </c>
      <c r="CF1243" s="110">
        <f t="shared" si="23336"/>
        <v>0.2</v>
      </c>
      <c r="CG1243" s="110">
        <f t="shared" si="23336"/>
        <v>0.2</v>
      </c>
      <c r="CH1243" s="111">
        <f>IF(C1242="","",D1242-SUM(G1243:CG1243))</f>
        <v>0</v>
      </c>
      <c r="CI1243" s="112">
        <f>IF(C1242="","",SUM(G1243:CG1243))</f>
        <v>1</v>
      </c>
      <c r="CJ1243" s="67" t="b">
        <f>IF(C1242="","",D1242=CI1243)</f>
        <v>1</v>
      </c>
    </row>
    <row r="1244" spans="1:88" s="5" customFormat="1" ht="15" customHeight="1" x14ac:dyDescent="0.3">
      <c r="A1244" s="173"/>
      <c r="B1244" s="157"/>
      <c r="C1244" s="170"/>
      <c r="D1244" s="160"/>
      <c r="E1244" s="163"/>
      <c r="F1244" s="166"/>
      <c r="G1244" s="113">
        <v>0</v>
      </c>
      <c r="H1244" s="113"/>
      <c r="I1244" s="113"/>
      <c r="J1244" s="113"/>
      <c r="K1244" s="113"/>
      <c r="L1244" s="113"/>
      <c r="M1244" s="113"/>
      <c r="N1244" s="113"/>
      <c r="O1244" s="113"/>
      <c r="P1244" s="113"/>
      <c r="Q1244" s="113"/>
      <c r="R1244" s="113"/>
      <c r="S1244" s="113"/>
      <c r="T1244" s="113"/>
      <c r="U1244" s="113">
        <f t="shared" ref="U1244:X1244" si="23338">U1242/$F1242</f>
        <v>0</v>
      </c>
      <c r="V1244" s="113">
        <f t="shared" si="23338"/>
        <v>0</v>
      </c>
      <c r="W1244" s="113">
        <f t="shared" si="23338"/>
        <v>0</v>
      </c>
      <c r="X1244" s="113">
        <f t="shared" si="23338"/>
        <v>0</v>
      </c>
      <c r="Y1244" s="113">
        <f t="shared" ref="Y1244:AG1244" si="23339">Y1242/$F1242</f>
        <v>0</v>
      </c>
      <c r="Z1244" s="113">
        <f t="shared" si="23339"/>
        <v>0</v>
      </c>
      <c r="AA1244" s="113">
        <f t="shared" si="23339"/>
        <v>0</v>
      </c>
      <c r="AB1244" s="113">
        <f t="shared" si="23339"/>
        <v>0</v>
      </c>
      <c r="AC1244" s="113">
        <f t="shared" si="23339"/>
        <v>0</v>
      </c>
      <c r="AD1244" s="113">
        <f t="shared" si="23339"/>
        <v>0</v>
      </c>
      <c r="AE1244" s="113">
        <f t="shared" si="23339"/>
        <v>0</v>
      </c>
      <c r="AF1244" s="113">
        <f t="shared" si="23339"/>
        <v>0</v>
      </c>
      <c r="AG1244" s="113">
        <f t="shared" si="23339"/>
        <v>0</v>
      </c>
      <c r="AH1244" s="113">
        <f t="shared" ref="AH1244:AK1244" si="23340">AH1242/$F1242</f>
        <v>0</v>
      </c>
      <c r="AI1244" s="113">
        <f t="shared" si="23340"/>
        <v>0</v>
      </c>
      <c r="AJ1244" s="113">
        <f t="shared" si="23340"/>
        <v>0</v>
      </c>
      <c r="AK1244" s="113">
        <f t="shared" si="23340"/>
        <v>0</v>
      </c>
      <c r="AL1244" s="113">
        <f t="shared" ref="AL1244:AT1244" si="23341">AL1242/$F1242</f>
        <v>0</v>
      </c>
      <c r="AM1244" s="113">
        <f t="shared" si="23341"/>
        <v>0</v>
      </c>
      <c r="AN1244" s="113">
        <f t="shared" si="23341"/>
        <v>0</v>
      </c>
      <c r="AO1244" s="113">
        <f t="shared" si="23341"/>
        <v>0</v>
      </c>
      <c r="AP1244" s="113">
        <f t="shared" si="23341"/>
        <v>0</v>
      </c>
      <c r="AQ1244" s="113">
        <f t="shared" si="23341"/>
        <v>0</v>
      </c>
      <c r="AR1244" s="113">
        <f t="shared" si="23341"/>
        <v>0</v>
      </c>
      <c r="AS1244" s="113">
        <f t="shared" si="23341"/>
        <v>0</v>
      </c>
      <c r="AT1244" s="113">
        <f t="shared" si="23341"/>
        <v>0</v>
      </c>
      <c r="AU1244" s="113">
        <f t="shared" ref="AU1244:AX1244" si="23342">AU1242/$F1242</f>
        <v>0</v>
      </c>
      <c r="AV1244" s="113">
        <f t="shared" si="23342"/>
        <v>0</v>
      </c>
      <c r="AW1244" s="113">
        <f t="shared" si="23342"/>
        <v>0</v>
      </c>
      <c r="AX1244" s="113">
        <f t="shared" si="23342"/>
        <v>0</v>
      </c>
      <c r="AY1244" s="113">
        <f t="shared" ref="AY1244:BC1244" si="23343">AY1242/$F1242</f>
        <v>0</v>
      </c>
      <c r="AZ1244" s="113">
        <f t="shared" si="23343"/>
        <v>0</v>
      </c>
      <c r="BA1244" s="113">
        <f t="shared" si="23343"/>
        <v>0</v>
      </c>
      <c r="BB1244" s="113">
        <f t="shared" si="23343"/>
        <v>0</v>
      </c>
      <c r="BC1244" s="113">
        <f t="shared" si="23343"/>
        <v>0</v>
      </c>
      <c r="BD1244" s="113">
        <f t="shared" ref="BD1244:BG1244" si="23344">BD1242/$F1242</f>
        <v>0</v>
      </c>
      <c r="BE1244" s="113">
        <f t="shared" si="23344"/>
        <v>0</v>
      </c>
      <c r="BF1244" s="113">
        <f t="shared" si="23344"/>
        <v>0</v>
      </c>
      <c r="BG1244" s="113">
        <f t="shared" si="23344"/>
        <v>0</v>
      </c>
      <c r="BH1244" s="113">
        <f t="shared" ref="BH1244:BK1244" si="23345">BH1242/$F1242</f>
        <v>0</v>
      </c>
      <c r="BI1244" s="113">
        <f t="shared" si="23345"/>
        <v>0</v>
      </c>
      <c r="BJ1244" s="113">
        <f t="shared" si="23345"/>
        <v>0</v>
      </c>
      <c r="BK1244" s="113">
        <f t="shared" si="23345"/>
        <v>0</v>
      </c>
      <c r="BL1244" s="113">
        <f t="shared" ref="BL1244:BP1244" si="23346">BL1242/$F1242</f>
        <v>0</v>
      </c>
      <c r="BM1244" s="113">
        <f t="shared" si="23346"/>
        <v>0</v>
      </c>
      <c r="BN1244" s="113">
        <f t="shared" si="23346"/>
        <v>0</v>
      </c>
      <c r="BO1244" s="113">
        <f t="shared" si="23346"/>
        <v>0</v>
      </c>
      <c r="BP1244" s="113">
        <f t="shared" si="23346"/>
        <v>0</v>
      </c>
      <c r="BQ1244" s="113">
        <f t="shared" ref="BQ1244:BT1244" si="23347">BQ1242/$F1242</f>
        <v>0</v>
      </c>
      <c r="BR1244" s="113">
        <f t="shared" si="23347"/>
        <v>0</v>
      </c>
      <c r="BS1244" s="113">
        <f t="shared" si="23347"/>
        <v>0</v>
      </c>
      <c r="BT1244" s="113">
        <f t="shared" si="23347"/>
        <v>0</v>
      </c>
      <c r="BU1244" s="113">
        <f t="shared" ref="BU1244:BX1244" si="23348">BU1242/$F1242</f>
        <v>0</v>
      </c>
      <c r="BV1244" s="113">
        <f t="shared" si="23348"/>
        <v>0</v>
      </c>
      <c r="BW1244" s="113">
        <f t="shared" si="23348"/>
        <v>0</v>
      </c>
      <c r="BX1244" s="113">
        <f t="shared" si="23348"/>
        <v>0</v>
      </c>
      <c r="BY1244" s="113">
        <f t="shared" ref="BY1244:CA1244" si="23349">BY1242/$F1242</f>
        <v>0</v>
      </c>
      <c r="BZ1244" s="113">
        <f t="shared" si="23349"/>
        <v>0</v>
      </c>
      <c r="CA1244" s="113">
        <f t="shared" si="23349"/>
        <v>0</v>
      </c>
      <c r="CB1244" s="113">
        <f t="shared" ref="CB1244:CG1244" si="23350">CB1242/$F1242</f>
        <v>0</v>
      </c>
      <c r="CC1244" s="113">
        <f t="shared" ref="CC1244:CE1244" si="23351">CC1242/$F1242</f>
        <v>0.20000000008719754</v>
      </c>
      <c r="CD1244" s="113">
        <f t="shared" si="23351"/>
        <v>0.19999999965120988</v>
      </c>
      <c r="CE1244" s="113">
        <f t="shared" si="23351"/>
        <v>0.20000000008719754</v>
      </c>
      <c r="CF1244" s="113">
        <f t="shared" si="23350"/>
        <v>0.20000000008719754</v>
      </c>
      <c r="CG1244" s="113">
        <f t="shared" si="23350"/>
        <v>0.20000000008719754</v>
      </c>
      <c r="CH1244" s="114">
        <f>IF(C1242="","",100%-SUM(G1244:CG1244))</f>
        <v>0</v>
      </c>
      <c r="CI1244" s="115">
        <f>IF(C1242="","",SUM(G1244:CG1244))</f>
        <v>1</v>
      </c>
      <c r="CJ1244" s="67" t="b">
        <f>IF(C1242="","",SUM(G1244:CG1244)=CI1244)</f>
        <v>1</v>
      </c>
    </row>
    <row r="1245" spans="1:88" s="5" customFormat="1" ht="15" customHeight="1" x14ac:dyDescent="0.3">
      <c r="A1245" s="171" t="s">
        <v>871</v>
      </c>
      <c r="B1245" s="155" t="s">
        <v>872</v>
      </c>
      <c r="C1245" s="168" t="s">
        <v>163</v>
      </c>
      <c r="D1245" s="158">
        <v>1</v>
      </c>
      <c r="E1245" s="161">
        <v>1455796668</v>
      </c>
      <c r="F1245" s="164">
        <f t="shared" si="23322"/>
        <v>1455796668</v>
      </c>
      <c r="G1245" s="108">
        <v>0</v>
      </c>
      <c r="H1245" s="108"/>
      <c r="I1245" s="108"/>
      <c r="J1245" s="108"/>
      <c r="K1245" s="108"/>
      <c r="L1245" s="108"/>
      <c r="M1245" s="108"/>
      <c r="N1245" s="108"/>
      <c r="O1245" s="108"/>
      <c r="P1245" s="108"/>
      <c r="Q1245" s="108"/>
      <c r="R1245" s="108"/>
      <c r="S1245" s="108"/>
      <c r="T1245" s="108"/>
      <c r="U1245" s="108"/>
      <c r="V1245" s="108"/>
      <c r="W1245" s="108"/>
      <c r="X1245" s="108"/>
      <c r="Y1245" s="108"/>
      <c r="Z1245" s="108"/>
      <c r="AA1245" s="108"/>
      <c r="AB1245" s="108"/>
      <c r="AC1245" s="108"/>
      <c r="AD1245" s="108"/>
      <c r="AE1245" s="108"/>
      <c r="AF1245" s="108"/>
      <c r="AG1245" s="108"/>
      <c r="AH1245" s="108"/>
      <c r="AI1245" s="108"/>
      <c r="AJ1245" s="108"/>
      <c r="AK1245" s="108"/>
      <c r="AL1245" s="108"/>
      <c r="AM1245" s="108"/>
      <c r="AN1245" s="108"/>
      <c r="AO1245" s="108"/>
      <c r="AP1245" s="108"/>
      <c r="AQ1245" s="108"/>
      <c r="AR1245" s="108"/>
      <c r="AS1245" s="108"/>
      <c r="AT1245" s="108"/>
      <c r="AU1245" s="108"/>
      <c r="AV1245" s="108"/>
      <c r="AW1245" s="108"/>
      <c r="AX1245" s="108"/>
      <c r="AY1245" s="108"/>
      <c r="AZ1245" s="108"/>
      <c r="BA1245" s="108"/>
      <c r="BB1245" s="108"/>
      <c r="BC1245" s="108"/>
      <c r="BD1245" s="108"/>
      <c r="BE1245" s="108"/>
      <c r="BF1245" s="108"/>
      <c r="BG1245" s="108"/>
      <c r="BH1245" s="108"/>
      <c r="BI1245" s="108"/>
      <c r="BJ1245" s="108"/>
      <c r="BK1245" s="108"/>
      <c r="BL1245" s="108"/>
      <c r="BM1245" s="108"/>
      <c r="BN1245" s="108"/>
      <c r="BO1245" s="108"/>
      <c r="BP1245" s="108"/>
      <c r="BQ1245" s="108"/>
      <c r="BR1245" s="108"/>
      <c r="BS1245" s="108"/>
      <c r="BT1245" s="108"/>
      <c r="BU1245" s="108"/>
      <c r="BV1245" s="108"/>
      <c r="BW1245" s="108"/>
      <c r="BX1245" s="108">
        <f t="shared" ref="BX1245:CC1245" si="23352">ROUND($F1245/6,0)</f>
        <v>242632778</v>
      </c>
      <c r="BY1245" s="108">
        <f t="shared" si="23352"/>
        <v>242632778</v>
      </c>
      <c r="BZ1245" s="108">
        <f t="shared" si="23352"/>
        <v>242632778</v>
      </c>
      <c r="CA1245" s="108">
        <f t="shared" si="23352"/>
        <v>242632778</v>
      </c>
      <c r="CB1245" s="108">
        <f t="shared" si="23352"/>
        <v>242632778</v>
      </c>
      <c r="CC1245" s="108">
        <f t="shared" si="23352"/>
        <v>242632778</v>
      </c>
      <c r="CD1245" s="108"/>
      <c r="CE1245" s="108"/>
      <c r="CF1245" s="108"/>
      <c r="CG1245" s="108"/>
      <c r="CH1245" s="109">
        <f>IF(C1245="","",F1245-SUM(G1245:CG1245))</f>
        <v>0</v>
      </c>
      <c r="CI1245" s="107">
        <f>IF(C1245="","",SUM(G1245:CG1245))</f>
        <v>1455796668</v>
      </c>
      <c r="CJ1245" s="67" t="b">
        <f>IF(C1245="","",F1245=CI1245)</f>
        <v>1</v>
      </c>
    </row>
    <row r="1246" spans="1:88" s="5" customFormat="1" ht="15" customHeight="1" x14ac:dyDescent="0.3">
      <c r="A1246" s="172"/>
      <c r="B1246" s="156"/>
      <c r="C1246" s="169"/>
      <c r="D1246" s="159"/>
      <c r="E1246" s="162"/>
      <c r="F1246" s="165"/>
      <c r="G1246" s="110">
        <v>0</v>
      </c>
      <c r="H1246" s="110"/>
      <c r="I1246" s="110"/>
      <c r="J1246" s="110"/>
      <c r="K1246" s="110"/>
      <c r="L1246" s="110"/>
      <c r="M1246" s="110"/>
      <c r="N1246" s="110"/>
      <c r="O1246" s="110"/>
      <c r="P1246" s="110"/>
      <c r="Q1246" s="110"/>
      <c r="R1246" s="110"/>
      <c r="S1246" s="110"/>
      <c r="T1246" s="110"/>
      <c r="U1246" s="110">
        <f t="shared" ref="U1246:X1246" si="23353">ROUND(U1245/$E1245,2)</f>
        <v>0</v>
      </c>
      <c r="V1246" s="110">
        <f t="shared" si="23353"/>
        <v>0</v>
      </c>
      <c r="W1246" s="110">
        <f t="shared" si="23353"/>
        <v>0</v>
      </c>
      <c r="X1246" s="110">
        <f t="shared" si="23353"/>
        <v>0</v>
      </c>
      <c r="Y1246" s="110">
        <f t="shared" ref="Y1246:AG1246" si="23354">ROUND(Y1245/$E1245,2)</f>
        <v>0</v>
      </c>
      <c r="Z1246" s="110">
        <f t="shared" si="23354"/>
        <v>0</v>
      </c>
      <c r="AA1246" s="110">
        <f t="shared" si="23354"/>
        <v>0</v>
      </c>
      <c r="AB1246" s="110">
        <f t="shared" si="23354"/>
        <v>0</v>
      </c>
      <c r="AC1246" s="110">
        <f t="shared" si="23354"/>
        <v>0</v>
      </c>
      <c r="AD1246" s="110">
        <f t="shared" si="23354"/>
        <v>0</v>
      </c>
      <c r="AE1246" s="110">
        <f t="shared" si="23354"/>
        <v>0</v>
      </c>
      <c r="AF1246" s="110">
        <f t="shared" si="23354"/>
        <v>0</v>
      </c>
      <c r="AG1246" s="110">
        <f t="shared" si="23354"/>
        <v>0</v>
      </c>
      <c r="AH1246" s="110">
        <f t="shared" ref="AH1246:AK1246" si="23355">ROUND(AH1245/$E1245,2)</f>
        <v>0</v>
      </c>
      <c r="AI1246" s="110">
        <f t="shared" si="23355"/>
        <v>0</v>
      </c>
      <c r="AJ1246" s="110">
        <f t="shared" si="23355"/>
        <v>0</v>
      </c>
      <c r="AK1246" s="110">
        <f t="shared" si="23355"/>
        <v>0</v>
      </c>
      <c r="AL1246" s="110">
        <f t="shared" ref="AL1246:AT1246" si="23356">ROUND(AL1245/$E1245,2)</f>
        <v>0</v>
      </c>
      <c r="AM1246" s="110">
        <f t="shared" si="23356"/>
        <v>0</v>
      </c>
      <c r="AN1246" s="110">
        <f t="shared" si="23356"/>
        <v>0</v>
      </c>
      <c r="AO1246" s="110">
        <f t="shared" si="23356"/>
        <v>0</v>
      </c>
      <c r="AP1246" s="110">
        <f t="shared" si="23356"/>
        <v>0</v>
      </c>
      <c r="AQ1246" s="110">
        <f t="shared" si="23356"/>
        <v>0</v>
      </c>
      <c r="AR1246" s="110">
        <f t="shared" si="23356"/>
        <v>0</v>
      </c>
      <c r="AS1246" s="110">
        <f t="shared" si="23356"/>
        <v>0</v>
      </c>
      <c r="AT1246" s="110">
        <f t="shared" si="23356"/>
        <v>0</v>
      </c>
      <c r="AU1246" s="110">
        <f t="shared" ref="AU1246:AX1246" si="23357">ROUND(AU1245/$E1245,2)</f>
        <v>0</v>
      </c>
      <c r="AV1246" s="110">
        <f t="shared" si="23357"/>
        <v>0</v>
      </c>
      <c r="AW1246" s="110">
        <f t="shared" si="23357"/>
        <v>0</v>
      </c>
      <c r="AX1246" s="110">
        <f t="shared" si="23357"/>
        <v>0</v>
      </c>
      <c r="AY1246" s="110">
        <f t="shared" ref="AY1246:BC1246" si="23358">ROUND(AY1245/$E1245,2)</f>
        <v>0</v>
      </c>
      <c r="AZ1246" s="110">
        <f t="shared" si="23358"/>
        <v>0</v>
      </c>
      <c r="BA1246" s="110">
        <f t="shared" si="23358"/>
        <v>0</v>
      </c>
      <c r="BB1246" s="110">
        <f t="shared" si="23358"/>
        <v>0</v>
      </c>
      <c r="BC1246" s="110">
        <f t="shared" si="23358"/>
        <v>0</v>
      </c>
      <c r="BD1246" s="110">
        <f t="shared" ref="BD1246:BG1246" si="23359">ROUND(BD1245/$E1245,2)</f>
        <v>0</v>
      </c>
      <c r="BE1246" s="110">
        <f t="shared" si="23359"/>
        <v>0</v>
      </c>
      <c r="BF1246" s="110">
        <f t="shared" si="23359"/>
        <v>0</v>
      </c>
      <c r="BG1246" s="110">
        <f t="shared" si="23359"/>
        <v>0</v>
      </c>
      <c r="BH1246" s="110">
        <f t="shared" ref="BH1246:BK1246" si="23360">ROUND(BH1245/$E1245,2)</f>
        <v>0</v>
      </c>
      <c r="BI1246" s="110">
        <f t="shared" si="23360"/>
        <v>0</v>
      </c>
      <c r="BJ1246" s="110">
        <f t="shared" si="23360"/>
        <v>0</v>
      </c>
      <c r="BK1246" s="110">
        <f t="shared" si="23360"/>
        <v>0</v>
      </c>
      <c r="BL1246" s="110">
        <f t="shared" ref="BL1246:BP1246" si="23361">ROUND(BL1245/$E1245,2)</f>
        <v>0</v>
      </c>
      <c r="BM1246" s="110">
        <f t="shared" si="23361"/>
        <v>0</v>
      </c>
      <c r="BN1246" s="110">
        <f t="shared" si="23361"/>
        <v>0</v>
      </c>
      <c r="BO1246" s="110">
        <f t="shared" si="23361"/>
        <v>0</v>
      </c>
      <c r="BP1246" s="110">
        <f t="shared" si="23361"/>
        <v>0</v>
      </c>
      <c r="BQ1246" s="110">
        <f t="shared" ref="BQ1246:BT1246" si="23362">ROUND(BQ1245/$E1245,2)</f>
        <v>0</v>
      </c>
      <c r="BR1246" s="110">
        <f t="shared" si="23362"/>
        <v>0</v>
      </c>
      <c r="BS1246" s="110">
        <f t="shared" si="23362"/>
        <v>0</v>
      </c>
      <c r="BT1246" s="110">
        <f t="shared" si="23362"/>
        <v>0</v>
      </c>
      <c r="BU1246" s="110">
        <f t="shared" ref="BU1246:BX1246" si="23363">ROUND(BU1245/$E1245,2)</f>
        <v>0</v>
      </c>
      <c r="BV1246" s="110">
        <f t="shared" si="23363"/>
        <v>0</v>
      </c>
      <c r="BW1246" s="110">
        <f t="shared" si="23363"/>
        <v>0</v>
      </c>
      <c r="BX1246" s="110">
        <f t="shared" si="23363"/>
        <v>0.17</v>
      </c>
      <c r="BY1246" s="110">
        <f t="shared" ref="BY1246:CC1246" si="23364">ROUND(BY1245/$E1245,2)</f>
        <v>0.17</v>
      </c>
      <c r="BZ1246" s="110">
        <f t="shared" si="23364"/>
        <v>0.17</v>
      </c>
      <c r="CA1246" s="110">
        <f t="shared" ref="CA1246:CB1246" si="23365">ROUNDDOWN(CA1245/$E1245,2)</f>
        <v>0.16</v>
      </c>
      <c r="CB1246" s="110">
        <f t="shared" si="23365"/>
        <v>0.16</v>
      </c>
      <c r="CC1246" s="110">
        <f t="shared" si="23364"/>
        <v>0.17</v>
      </c>
      <c r="CD1246" s="110">
        <f t="shared" ref="CD1246:CG1246" si="23366">ROUND(CD1245/$E1245,2)</f>
        <v>0</v>
      </c>
      <c r="CE1246" s="110"/>
      <c r="CF1246" s="110">
        <f t="shared" si="23366"/>
        <v>0</v>
      </c>
      <c r="CG1246" s="110">
        <f t="shared" si="23366"/>
        <v>0</v>
      </c>
      <c r="CH1246" s="111">
        <f>IF(C1245="","",D1245-SUM(G1246:CG1246))</f>
        <v>0</v>
      </c>
      <c r="CI1246" s="112">
        <f>IF(C1245="","",SUM(G1246:CG1246))</f>
        <v>1</v>
      </c>
      <c r="CJ1246" s="67" t="b">
        <f>IF(C1245="","",D1245=CI1246)</f>
        <v>1</v>
      </c>
    </row>
    <row r="1247" spans="1:88" s="5" customFormat="1" ht="15" customHeight="1" x14ac:dyDescent="0.3">
      <c r="A1247" s="173"/>
      <c r="B1247" s="157"/>
      <c r="C1247" s="170"/>
      <c r="D1247" s="160"/>
      <c r="E1247" s="163"/>
      <c r="F1247" s="166"/>
      <c r="G1247" s="113">
        <v>0</v>
      </c>
      <c r="H1247" s="113"/>
      <c r="I1247" s="113"/>
      <c r="J1247" s="113"/>
      <c r="K1247" s="113"/>
      <c r="L1247" s="113"/>
      <c r="M1247" s="113"/>
      <c r="N1247" s="113"/>
      <c r="O1247" s="113"/>
      <c r="P1247" s="113"/>
      <c r="Q1247" s="113"/>
      <c r="R1247" s="113"/>
      <c r="S1247" s="113"/>
      <c r="T1247" s="113"/>
      <c r="U1247" s="113">
        <f t="shared" ref="U1247:X1247" si="23367">U1245/$F1245</f>
        <v>0</v>
      </c>
      <c r="V1247" s="113">
        <f t="shared" si="23367"/>
        <v>0</v>
      </c>
      <c r="W1247" s="113">
        <f t="shared" si="23367"/>
        <v>0</v>
      </c>
      <c r="X1247" s="113">
        <f t="shared" si="23367"/>
        <v>0</v>
      </c>
      <c r="Y1247" s="113">
        <f t="shared" ref="Y1247:AG1247" si="23368">Y1245/$F1245</f>
        <v>0</v>
      </c>
      <c r="Z1247" s="113">
        <f t="shared" si="23368"/>
        <v>0</v>
      </c>
      <c r="AA1247" s="113">
        <f t="shared" si="23368"/>
        <v>0</v>
      </c>
      <c r="AB1247" s="113">
        <f t="shared" si="23368"/>
        <v>0</v>
      </c>
      <c r="AC1247" s="113">
        <f t="shared" si="23368"/>
        <v>0</v>
      </c>
      <c r="AD1247" s="113">
        <f t="shared" si="23368"/>
        <v>0</v>
      </c>
      <c r="AE1247" s="113">
        <f t="shared" si="23368"/>
        <v>0</v>
      </c>
      <c r="AF1247" s="113">
        <f t="shared" si="23368"/>
        <v>0</v>
      </c>
      <c r="AG1247" s="113">
        <f t="shared" si="23368"/>
        <v>0</v>
      </c>
      <c r="AH1247" s="113">
        <f t="shared" ref="AH1247:AK1247" si="23369">AH1245/$F1245</f>
        <v>0</v>
      </c>
      <c r="AI1247" s="113">
        <f t="shared" si="23369"/>
        <v>0</v>
      </c>
      <c r="AJ1247" s="113">
        <f t="shared" si="23369"/>
        <v>0</v>
      </c>
      <c r="AK1247" s="113">
        <f t="shared" si="23369"/>
        <v>0</v>
      </c>
      <c r="AL1247" s="113">
        <f t="shared" ref="AL1247:AT1247" si="23370">AL1245/$F1245</f>
        <v>0</v>
      </c>
      <c r="AM1247" s="113">
        <f t="shared" si="23370"/>
        <v>0</v>
      </c>
      <c r="AN1247" s="113">
        <f t="shared" si="23370"/>
        <v>0</v>
      </c>
      <c r="AO1247" s="113">
        <f t="shared" si="23370"/>
        <v>0</v>
      </c>
      <c r="AP1247" s="113">
        <f t="shared" si="23370"/>
        <v>0</v>
      </c>
      <c r="AQ1247" s="113">
        <f t="shared" si="23370"/>
        <v>0</v>
      </c>
      <c r="AR1247" s="113">
        <f t="shared" si="23370"/>
        <v>0</v>
      </c>
      <c r="AS1247" s="113">
        <f t="shared" si="23370"/>
        <v>0</v>
      </c>
      <c r="AT1247" s="113">
        <f t="shared" si="23370"/>
        <v>0</v>
      </c>
      <c r="AU1247" s="113">
        <f t="shared" ref="AU1247:AX1247" si="23371">AU1245/$F1245</f>
        <v>0</v>
      </c>
      <c r="AV1247" s="113">
        <f t="shared" si="23371"/>
        <v>0</v>
      </c>
      <c r="AW1247" s="113">
        <f t="shared" si="23371"/>
        <v>0</v>
      </c>
      <c r="AX1247" s="113">
        <f t="shared" si="23371"/>
        <v>0</v>
      </c>
      <c r="AY1247" s="113">
        <f t="shared" ref="AY1247:BC1247" si="23372">AY1245/$F1245</f>
        <v>0</v>
      </c>
      <c r="AZ1247" s="113">
        <f t="shared" si="23372"/>
        <v>0</v>
      </c>
      <c r="BA1247" s="113">
        <f t="shared" si="23372"/>
        <v>0</v>
      </c>
      <c r="BB1247" s="113">
        <f t="shared" si="23372"/>
        <v>0</v>
      </c>
      <c r="BC1247" s="113">
        <f t="shared" si="23372"/>
        <v>0</v>
      </c>
      <c r="BD1247" s="113">
        <f t="shared" ref="BD1247:BG1247" si="23373">BD1245/$F1245</f>
        <v>0</v>
      </c>
      <c r="BE1247" s="113">
        <f t="shared" si="23373"/>
        <v>0</v>
      </c>
      <c r="BF1247" s="113">
        <f t="shared" si="23373"/>
        <v>0</v>
      </c>
      <c r="BG1247" s="113">
        <f t="shared" si="23373"/>
        <v>0</v>
      </c>
      <c r="BH1247" s="113">
        <f t="shared" ref="BH1247:BK1247" si="23374">BH1245/$F1245</f>
        <v>0</v>
      </c>
      <c r="BI1247" s="113">
        <f t="shared" si="23374"/>
        <v>0</v>
      </c>
      <c r="BJ1247" s="113">
        <f t="shared" si="23374"/>
        <v>0</v>
      </c>
      <c r="BK1247" s="113">
        <f t="shared" si="23374"/>
        <v>0</v>
      </c>
      <c r="BL1247" s="113">
        <f t="shared" ref="BL1247:BP1247" si="23375">BL1245/$F1245</f>
        <v>0</v>
      </c>
      <c r="BM1247" s="113">
        <f t="shared" si="23375"/>
        <v>0</v>
      </c>
      <c r="BN1247" s="113">
        <f t="shared" si="23375"/>
        <v>0</v>
      </c>
      <c r="BO1247" s="113">
        <f t="shared" si="23375"/>
        <v>0</v>
      </c>
      <c r="BP1247" s="113">
        <f t="shared" si="23375"/>
        <v>0</v>
      </c>
      <c r="BQ1247" s="113">
        <f t="shared" ref="BQ1247:BT1247" si="23376">BQ1245/$F1245</f>
        <v>0</v>
      </c>
      <c r="BR1247" s="113">
        <f t="shared" si="23376"/>
        <v>0</v>
      </c>
      <c r="BS1247" s="113">
        <f t="shared" si="23376"/>
        <v>0</v>
      </c>
      <c r="BT1247" s="113">
        <f t="shared" si="23376"/>
        <v>0</v>
      </c>
      <c r="BU1247" s="113">
        <f t="shared" ref="BU1247:BX1247" si="23377">BU1245/$F1245</f>
        <v>0</v>
      </c>
      <c r="BV1247" s="113">
        <f t="shared" si="23377"/>
        <v>0</v>
      </c>
      <c r="BW1247" s="113">
        <f t="shared" si="23377"/>
        <v>0</v>
      </c>
      <c r="BX1247" s="113">
        <f t="shared" si="23377"/>
        <v>0.16666666666666666</v>
      </c>
      <c r="BY1247" s="113">
        <f t="shared" ref="BY1247:CC1247" si="23378">BY1245/$F1245</f>
        <v>0.16666666666666666</v>
      </c>
      <c r="BZ1247" s="113">
        <f t="shared" si="23378"/>
        <v>0.16666666666666666</v>
      </c>
      <c r="CA1247" s="113">
        <f t="shared" si="23378"/>
        <v>0.16666666666666666</v>
      </c>
      <c r="CB1247" s="113">
        <f t="shared" si="23378"/>
        <v>0.16666666666666666</v>
      </c>
      <c r="CC1247" s="113">
        <f t="shared" si="23378"/>
        <v>0.16666666666666666</v>
      </c>
      <c r="CD1247" s="113">
        <f t="shared" ref="CD1247:CG1247" si="23379">CD1245/$F1245</f>
        <v>0</v>
      </c>
      <c r="CE1247" s="113"/>
      <c r="CF1247" s="113">
        <f t="shared" si="23379"/>
        <v>0</v>
      </c>
      <c r="CG1247" s="113">
        <f t="shared" si="23379"/>
        <v>0</v>
      </c>
      <c r="CH1247" s="114">
        <f>IF(C1245="","",100%-SUM(G1247:CG1247))</f>
        <v>1.1102230246251565E-16</v>
      </c>
      <c r="CI1247" s="115">
        <f>IF(C1245="","",SUM(G1247:CG1247))</f>
        <v>0.99999999999999989</v>
      </c>
      <c r="CJ1247" s="67" t="b">
        <f>IF(C1245="","",SUM(G1247:CG1247)=CI1247)</f>
        <v>1</v>
      </c>
    </row>
    <row r="1248" spans="1:88" s="5" customFormat="1" ht="15" customHeight="1" x14ac:dyDescent="0.3">
      <c r="A1248" s="171" t="s">
        <v>873</v>
      </c>
      <c r="B1248" s="155" t="s">
        <v>874</v>
      </c>
      <c r="C1248" s="168" t="s">
        <v>163</v>
      </c>
      <c r="D1248" s="158">
        <v>1</v>
      </c>
      <c r="E1248" s="161">
        <v>1424027676</v>
      </c>
      <c r="F1248" s="164">
        <f t="shared" si="23322"/>
        <v>1424027676</v>
      </c>
      <c r="G1248" s="108">
        <v>0</v>
      </c>
      <c r="H1248" s="108"/>
      <c r="I1248" s="108"/>
      <c r="J1248" s="108"/>
      <c r="K1248" s="108"/>
      <c r="L1248" s="108"/>
      <c r="M1248" s="108"/>
      <c r="N1248" s="108"/>
      <c r="O1248" s="108"/>
      <c r="P1248" s="108"/>
      <c r="Q1248" s="108"/>
      <c r="R1248" s="108"/>
      <c r="S1248" s="108"/>
      <c r="T1248" s="108"/>
      <c r="U1248" s="108"/>
      <c r="V1248" s="108"/>
      <c r="W1248" s="108"/>
      <c r="X1248" s="108"/>
      <c r="Y1248" s="108"/>
      <c r="Z1248" s="108"/>
      <c r="AA1248" s="108"/>
      <c r="AB1248" s="108"/>
      <c r="AC1248" s="108"/>
      <c r="AD1248" s="108"/>
      <c r="AE1248" s="108"/>
      <c r="AF1248" s="108"/>
      <c r="AG1248" s="108"/>
      <c r="AH1248" s="108"/>
      <c r="AI1248" s="108"/>
      <c r="AJ1248" s="108"/>
      <c r="AK1248" s="108"/>
      <c r="AL1248" s="108"/>
      <c r="AM1248" s="108"/>
      <c r="AN1248" s="108"/>
      <c r="AO1248" s="108"/>
      <c r="AP1248" s="108"/>
      <c r="AQ1248" s="108"/>
      <c r="AR1248" s="108"/>
      <c r="AS1248" s="108"/>
      <c r="AT1248" s="108"/>
      <c r="AU1248" s="108"/>
      <c r="AV1248" s="108"/>
      <c r="AW1248" s="108"/>
      <c r="AX1248" s="108"/>
      <c r="AY1248" s="108"/>
      <c r="AZ1248" s="108"/>
      <c r="BA1248" s="108"/>
      <c r="BB1248" s="108"/>
      <c r="BC1248" s="108"/>
      <c r="BD1248" s="108"/>
      <c r="BE1248" s="108"/>
      <c r="BF1248" s="108"/>
      <c r="BG1248" s="108"/>
      <c r="BH1248" s="108"/>
      <c r="BI1248" s="108"/>
      <c r="BJ1248" s="108"/>
      <c r="BK1248" s="108"/>
      <c r="BL1248" s="108"/>
      <c r="BM1248" s="108"/>
      <c r="BN1248" s="108"/>
      <c r="BO1248" s="108"/>
      <c r="BP1248" s="108"/>
      <c r="BQ1248" s="108"/>
      <c r="BR1248" s="108"/>
      <c r="BS1248" s="108"/>
      <c r="BT1248" s="108"/>
      <c r="BU1248" s="108"/>
      <c r="BV1248" s="108"/>
      <c r="BW1248" s="108"/>
      <c r="BX1248" s="108">
        <f t="shared" ref="BX1248:CC1248" si="23380">ROUND($F1248/6,0)</f>
        <v>237337946</v>
      </c>
      <c r="BY1248" s="108">
        <f t="shared" si="23380"/>
        <v>237337946</v>
      </c>
      <c r="BZ1248" s="108">
        <f t="shared" si="23380"/>
        <v>237337946</v>
      </c>
      <c r="CA1248" s="108">
        <f t="shared" si="23380"/>
        <v>237337946</v>
      </c>
      <c r="CB1248" s="108">
        <f t="shared" si="23380"/>
        <v>237337946</v>
      </c>
      <c r="CC1248" s="108">
        <f t="shared" si="23380"/>
        <v>237337946</v>
      </c>
      <c r="CD1248" s="108"/>
      <c r="CE1248" s="108"/>
      <c r="CF1248" s="108"/>
      <c r="CG1248" s="108"/>
      <c r="CH1248" s="109">
        <f>IF(C1248="","",F1248-SUM(G1248:CG1248))</f>
        <v>0</v>
      </c>
      <c r="CI1248" s="107">
        <f>IF(C1248="","",SUM(G1248:CG1248))</f>
        <v>1424027676</v>
      </c>
      <c r="CJ1248" s="67" t="b">
        <f>IF(C1248="","",F1248=CI1248)</f>
        <v>1</v>
      </c>
    </row>
    <row r="1249" spans="1:88" s="5" customFormat="1" ht="15" customHeight="1" x14ac:dyDescent="0.3">
      <c r="A1249" s="172"/>
      <c r="B1249" s="156"/>
      <c r="C1249" s="169"/>
      <c r="D1249" s="159"/>
      <c r="E1249" s="162"/>
      <c r="F1249" s="165"/>
      <c r="G1249" s="110">
        <v>0</v>
      </c>
      <c r="H1249" s="110"/>
      <c r="I1249" s="110"/>
      <c r="J1249" s="110"/>
      <c r="K1249" s="110"/>
      <c r="L1249" s="110"/>
      <c r="M1249" s="110"/>
      <c r="N1249" s="110"/>
      <c r="O1249" s="110"/>
      <c r="P1249" s="110"/>
      <c r="Q1249" s="110"/>
      <c r="R1249" s="110"/>
      <c r="S1249" s="110"/>
      <c r="T1249" s="110"/>
      <c r="U1249" s="110">
        <f t="shared" ref="U1249:X1249" si="23381">ROUND(U1248/$E1248,2)</f>
        <v>0</v>
      </c>
      <c r="V1249" s="110">
        <f t="shared" si="23381"/>
        <v>0</v>
      </c>
      <c r="W1249" s="110">
        <f t="shared" si="23381"/>
        <v>0</v>
      </c>
      <c r="X1249" s="110">
        <f t="shared" si="23381"/>
        <v>0</v>
      </c>
      <c r="Y1249" s="110">
        <f t="shared" ref="Y1249:AG1249" si="23382">ROUND(Y1248/$E1248,2)</f>
        <v>0</v>
      </c>
      <c r="Z1249" s="110">
        <f t="shared" si="23382"/>
        <v>0</v>
      </c>
      <c r="AA1249" s="110">
        <f t="shared" si="23382"/>
        <v>0</v>
      </c>
      <c r="AB1249" s="110">
        <f t="shared" si="23382"/>
        <v>0</v>
      </c>
      <c r="AC1249" s="110">
        <f t="shared" si="23382"/>
        <v>0</v>
      </c>
      <c r="AD1249" s="110">
        <f t="shared" si="23382"/>
        <v>0</v>
      </c>
      <c r="AE1249" s="110">
        <f t="shared" si="23382"/>
        <v>0</v>
      </c>
      <c r="AF1249" s="110">
        <f t="shared" si="23382"/>
        <v>0</v>
      </c>
      <c r="AG1249" s="110">
        <f t="shared" si="23382"/>
        <v>0</v>
      </c>
      <c r="AH1249" s="110">
        <f t="shared" ref="AH1249:AK1249" si="23383">ROUND(AH1248/$E1248,2)</f>
        <v>0</v>
      </c>
      <c r="AI1249" s="110">
        <f t="shared" si="23383"/>
        <v>0</v>
      </c>
      <c r="AJ1249" s="110">
        <f t="shared" si="23383"/>
        <v>0</v>
      </c>
      <c r="AK1249" s="110">
        <f t="shared" si="23383"/>
        <v>0</v>
      </c>
      <c r="AL1249" s="110">
        <f t="shared" ref="AL1249:AT1249" si="23384">ROUND(AL1248/$E1248,2)</f>
        <v>0</v>
      </c>
      <c r="AM1249" s="110">
        <f t="shared" si="23384"/>
        <v>0</v>
      </c>
      <c r="AN1249" s="110">
        <f t="shared" si="23384"/>
        <v>0</v>
      </c>
      <c r="AO1249" s="110">
        <f t="shared" si="23384"/>
        <v>0</v>
      </c>
      <c r="AP1249" s="110">
        <f t="shared" si="23384"/>
        <v>0</v>
      </c>
      <c r="AQ1249" s="110">
        <f t="shared" si="23384"/>
        <v>0</v>
      </c>
      <c r="AR1249" s="110">
        <f t="shared" si="23384"/>
        <v>0</v>
      </c>
      <c r="AS1249" s="110">
        <f t="shared" si="23384"/>
        <v>0</v>
      </c>
      <c r="AT1249" s="110">
        <f t="shared" si="23384"/>
        <v>0</v>
      </c>
      <c r="AU1249" s="110">
        <f t="shared" ref="AU1249:AX1249" si="23385">ROUND(AU1248/$E1248,2)</f>
        <v>0</v>
      </c>
      <c r="AV1249" s="110">
        <f t="shared" si="23385"/>
        <v>0</v>
      </c>
      <c r="AW1249" s="110">
        <f t="shared" si="23385"/>
        <v>0</v>
      </c>
      <c r="AX1249" s="110">
        <f t="shared" si="23385"/>
        <v>0</v>
      </c>
      <c r="AY1249" s="110">
        <f t="shared" ref="AY1249:BC1249" si="23386">ROUND(AY1248/$E1248,2)</f>
        <v>0</v>
      </c>
      <c r="AZ1249" s="110">
        <f t="shared" si="23386"/>
        <v>0</v>
      </c>
      <c r="BA1249" s="110">
        <f t="shared" si="23386"/>
        <v>0</v>
      </c>
      <c r="BB1249" s="110">
        <f t="shared" si="23386"/>
        <v>0</v>
      </c>
      <c r="BC1249" s="110">
        <f t="shared" si="23386"/>
        <v>0</v>
      </c>
      <c r="BD1249" s="110">
        <f t="shared" ref="BD1249:BG1249" si="23387">ROUND(BD1248/$E1248,2)</f>
        <v>0</v>
      </c>
      <c r="BE1249" s="110">
        <f t="shared" si="23387"/>
        <v>0</v>
      </c>
      <c r="BF1249" s="110">
        <f t="shared" si="23387"/>
        <v>0</v>
      </c>
      <c r="BG1249" s="110">
        <f t="shared" si="23387"/>
        <v>0</v>
      </c>
      <c r="BH1249" s="110">
        <f t="shared" ref="BH1249:BK1249" si="23388">ROUND(BH1248/$E1248,2)</f>
        <v>0</v>
      </c>
      <c r="BI1249" s="110">
        <f t="shared" si="23388"/>
        <v>0</v>
      </c>
      <c r="BJ1249" s="110">
        <f t="shared" si="23388"/>
        <v>0</v>
      </c>
      <c r="BK1249" s="110">
        <f t="shared" si="23388"/>
        <v>0</v>
      </c>
      <c r="BL1249" s="110">
        <f t="shared" ref="BL1249:BP1249" si="23389">ROUND(BL1248/$E1248,2)</f>
        <v>0</v>
      </c>
      <c r="BM1249" s="110">
        <f t="shared" si="23389"/>
        <v>0</v>
      </c>
      <c r="BN1249" s="110">
        <f t="shared" si="23389"/>
        <v>0</v>
      </c>
      <c r="BO1249" s="110">
        <f t="shared" si="23389"/>
        <v>0</v>
      </c>
      <c r="BP1249" s="110">
        <f t="shared" si="23389"/>
        <v>0</v>
      </c>
      <c r="BQ1249" s="110">
        <f t="shared" ref="BQ1249:BT1249" si="23390">ROUND(BQ1248/$E1248,2)</f>
        <v>0</v>
      </c>
      <c r="BR1249" s="110">
        <f t="shared" si="23390"/>
        <v>0</v>
      </c>
      <c r="BS1249" s="110">
        <f t="shared" si="23390"/>
        <v>0</v>
      </c>
      <c r="BT1249" s="110">
        <f t="shared" si="23390"/>
        <v>0</v>
      </c>
      <c r="BU1249" s="110">
        <f t="shared" ref="BU1249:BX1249" si="23391">ROUND(BU1248/$E1248,2)</f>
        <v>0</v>
      </c>
      <c r="BV1249" s="110">
        <f t="shared" si="23391"/>
        <v>0</v>
      </c>
      <c r="BW1249" s="110">
        <f t="shared" si="23391"/>
        <v>0</v>
      </c>
      <c r="BX1249" s="110">
        <f t="shared" si="23391"/>
        <v>0.17</v>
      </c>
      <c r="BY1249" s="110">
        <f t="shared" ref="BY1249:CC1249" si="23392">ROUND(BY1248/$E1248,2)</f>
        <v>0.17</v>
      </c>
      <c r="BZ1249" s="110">
        <f t="shared" si="23392"/>
        <v>0.17</v>
      </c>
      <c r="CA1249" s="110">
        <f t="shared" ref="CA1249:CB1249" si="23393">ROUNDDOWN(CA1248/$E1248,2)</f>
        <v>0.16</v>
      </c>
      <c r="CB1249" s="110">
        <f t="shared" si="23393"/>
        <v>0.16</v>
      </c>
      <c r="CC1249" s="110">
        <f t="shared" si="23392"/>
        <v>0.17</v>
      </c>
      <c r="CD1249" s="110">
        <f t="shared" ref="CD1249:CG1249" si="23394">ROUND(CD1248/$E1248,2)</f>
        <v>0</v>
      </c>
      <c r="CE1249" s="110"/>
      <c r="CF1249" s="110">
        <f t="shared" si="23394"/>
        <v>0</v>
      </c>
      <c r="CG1249" s="110">
        <f t="shared" si="23394"/>
        <v>0</v>
      </c>
      <c r="CH1249" s="111">
        <f>IF(C1248="","",D1248-SUM(G1249:CG1249))</f>
        <v>0</v>
      </c>
      <c r="CI1249" s="112">
        <f>IF(C1248="","",SUM(G1249:CG1249))</f>
        <v>1</v>
      </c>
      <c r="CJ1249" s="67" t="b">
        <f>IF(C1248="","",D1248=CI1249)</f>
        <v>1</v>
      </c>
    </row>
    <row r="1250" spans="1:88" s="5" customFormat="1" ht="15" customHeight="1" x14ac:dyDescent="0.3">
      <c r="A1250" s="173"/>
      <c r="B1250" s="157"/>
      <c r="C1250" s="170"/>
      <c r="D1250" s="160"/>
      <c r="E1250" s="163"/>
      <c r="F1250" s="166"/>
      <c r="G1250" s="113">
        <v>0</v>
      </c>
      <c r="H1250" s="113"/>
      <c r="I1250" s="113"/>
      <c r="J1250" s="113"/>
      <c r="K1250" s="113"/>
      <c r="L1250" s="113"/>
      <c r="M1250" s="113"/>
      <c r="N1250" s="113"/>
      <c r="O1250" s="113"/>
      <c r="P1250" s="113"/>
      <c r="Q1250" s="113"/>
      <c r="R1250" s="113"/>
      <c r="S1250" s="113"/>
      <c r="T1250" s="113"/>
      <c r="U1250" s="113">
        <f t="shared" ref="U1250:X1250" si="23395">U1248/$F1248</f>
        <v>0</v>
      </c>
      <c r="V1250" s="113">
        <f t="shared" si="23395"/>
        <v>0</v>
      </c>
      <c r="W1250" s="113">
        <f t="shared" si="23395"/>
        <v>0</v>
      </c>
      <c r="X1250" s="113">
        <f t="shared" si="23395"/>
        <v>0</v>
      </c>
      <c r="Y1250" s="113">
        <f t="shared" ref="Y1250:AG1250" si="23396">Y1248/$F1248</f>
        <v>0</v>
      </c>
      <c r="Z1250" s="113">
        <f t="shared" si="23396"/>
        <v>0</v>
      </c>
      <c r="AA1250" s="113">
        <f t="shared" si="23396"/>
        <v>0</v>
      </c>
      <c r="AB1250" s="113">
        <f t="shared" si="23396"/>
        <v>0</v>
      </c>
      <c r="AC1250" s="113">
        <f t="shared" si="23396"/>
        <v>0</v>
      </c>
      <c r="AD1250" s="113">
        <f t="shared" si="23396"/>
        <v>0</v>
      </c>
      <c r="AE1250" s="113">
        <f t="shared" si="23396"/>
        <v>0</v>
      </c>
      <c r="AF1250" s="113">
        <f t="shared" si="23396"/>
        <v>0</v>
      </c>
      <c r="AG1250" s="113">
        <f t="shared" si="23396"/>
        <v>0</v>
      </c>
      <c r="AH1250" s="113">
        <f t="shared" ref="AH1250:AK1250" si="23397">AH1248/$F1248</f>
        <v>0</v>
      </c>
      <c r="AI1250" s="113">
        <f t="shared" si="23397"/>
        <v>0</v>
      </c>
      <c r="AJ1250" s="113">
        <f t="shared" si="23397"/>
        <v>0</v>
      </c>
      <c r="AK1250" s="113">
        <f t="shared" si="23397"/>
        <v>0</v>
      </c>
      <c r="AL1250" s="113">
        <f t="shared" ref="AL1250:AT1250" si="23398">AL1248/$F1248</f>
        <v>0</v>
      </c>
      <c r="AM1250" s="113">
        <f t="shared" si="23398"/>
        <v>0</v>
      </c>
      <c r="AN1250" s="113">
        <f t="shared" si="23398"/>
        <v>0</v>
      </c>
      <c r="AO1250" s="113">
        <f t="shared" si="23398"/>
        <v>0</v>
      </c>
      <c r="AP1250" s="113">
        <f t="shared" si="23398"/>
        <v>0</v>
      </c>
      <c r="AQ1250" s="113">
        <f t="shared" si="23398"/>
        <v>0</v>
      </c>
      <c r="AR1250" s="113">
        <f t="shared" si="23398"/>
        <v>0</v>
      </c>
      <c r="AS1250" s="113">
        <f t="shared" si="23398"/>
        <v>0</v>
      </c>
      <c r="AT1250" s="113">
        <f t="shared" si="23398"/>
        <v>0</v>
      </c>
      <c r="AU1250" s="113">
        <f t="shared" ref="AU1250:AX1250" si="23399">AU1248/$F1248</f>
        <v>0</v>
      </c>
      <c r="AV1250" s="113">
        <f t="shared" si="23399"/>
        <v>0</v>
      </c>
      <c r="AW1250" s="113">
        <f t="shared" si="23399"/>
        <v>0</v>
      </c>
      <c r="AX1250" s="113">
        <f t="shared" si="23399"/>
        <v>0</v>
      </c>
      <c r="AY1250" s="113">
        <f t="shared" ref="AY1250:BC1250" si="23400">AY1248/$F1248</f>
        <v>0</v>
      </c>
      <c r="AZ1250" s="113">
        <f t="shared" si="23400"/>
        <v>0</v>
      </c>
      <c r="BA1250" s="113">
        <f t="shared" si="23400"/>
        <v>0</v>
      </c>
      <c r="BB1250" s="113">
        <f t="shared" si="23400"/>
        <v>0</v>
      </c>
      <c r="BC1250" s="113">
        <f t="shared" si="23400"/>
        <v>0</v>
      </c>
      <c r="BD1250" s="113">
        <f t="shared" ref="BD1250:BG1250" si="23401">BD1248/$F1248</f>
        <v>0</v>
      </c>
      <c r="BE1250" s="113">
        <f t="shared" si="23401"/>
        <v>0</v>
      </c>
      <c r="BF1250" s="113">
        <f t="shared" si="23401"/>
        <v>0</v>
      </c>
      <c r="BG1250" s="113">
        <f t="shared" si="23401"/>
        <v>0</v>
      </c>
      <c r="BH1250" s="113">
        <f t="shared" ref="BH1250:BK1250" si="23402">BH1248/$F1248</f>
        <v>0</v>
      </c>
      <c r="BI1250" s="113">
        <f t="shared" si="23402"/>
        <v>0</v>
      </c>
      <c r="BJ1250" s="113">
        <f t="shared" si="23402"/>
        <v>0</v>
      </c>
      <c r="BK1250" s="113">
        <f t="shared" si="23402"/>
        <v>0</v>
      </c>
      <c r="BL1250" s="113">
        <f t="shared" ref="BL1250:BP1250" si="23403">BL1248/$F1248</f>
        <v>0</v>
      </c>
      <c r="BM1250" s="113">
        <f t="shared" si="23403"/>
        <v>0</v>
      </c>
      <c r="BN1250" s="113">
        <f t="shared" si="23403"/>
        <v>0</v>
      </c>
      <c r="BO1250" s="113">
        <f t="shared" si="23403"/>
        <v>0</v>
      </c>
      <c r="BP1250" s="113">
        <f t="shared" si="23403"/>
        <v>0</v>
      </c>
      <c r="BQ1250" s="113">
        <f t="shared" ref="BQ1250:BT1250" si="23404">BQ1248/$F1248</f>
        <v>0</v>
      </c>
      <c r="BR1250" s="113">
        <f t="shared" si="23404"/>
        <v>0</v>
      </c>
      <c r="BS1250" s="113">
        <f t="shared" si="23404"/>
        <v>0</v>
      </c>
      <c r="BT1250" s="113">
        <f t="shared" si="23404"/>
        <v>0</v>
      </c>
      <c r="BU1250" s="113">
        <f t="shared" ref="BU1250:BX1250" si="23405">BU1248/$F1248</f>
        <v>0</v>
      </c>
      <c r="BV1250" s="113">
        <f t="shared" si="23405"/>
        <v>0</v>
      </c>
      <c r="BW1250" s="113">
        <f t="shared" si="23405"/>
        <v>0</v>
      </c>
      <c r="BX1250" s="113">
        <f t="shared" si="23405"/>
        <v>0.16666666666666666</v>
      </c>
      <c r="BY1250" s="113">
        <f t="shared" ref="BY1250:CC1250" si="23406">BY1248/$F1248</f>
        <v>0.16666666666666666</v>
      </c>
      <c r="BZ1250" s="113">
        <f t="shared" si="23406"/>
        <v>0.16666666666666666</v>
      </c>
      <c r="CA1250" s="113">
        <f t="shared" si="23406"/>
        <v>0.16666666666666666</v>
      </c>
      <c r="CB1250" s="113">
        <f t="shared" si="23406"/>
        <v>0.16666666666666666</v>
      </c>
      <c r="CC1250" s="113">
        <f t="shared" si="23406"/>
        <v>0.16666666666666666</v>
      </c>
      <c r="CD1250" s="113">
        <f t="shared" ref="CD1250:CG1250" si="23407">CD1248/$F1248</f>
        <v>0</v>
      </c>
      <c r="CE1250" s="113"/>
      <c r="CF1250" s="113">
        <f t="shared" si="23407"/>
        <v>0</v>
      </c>
      <c r="CG1250" s="113">
        <f t="shared" si="23407"/>
        <v>0</v>
      </c>
      <c r="CH1250" s="114">
        <f>IF(C1248="","",100%-SUM(G1250:CG1250))</f>
        <v>1.1102230246251565E-16</v>
      </c>
      <c r="CI1250" s="115">
        <f>IF(C1248="","",SUM(G1250:CG1250))</f>
        <v>0.99999999999999989</v>
      </c>
      <c r="CJ1250" s="67" t="b">
        <f>IF(C1248="","",SUM(G1250:CG1250)=CI1250)</f>
        <v>1</v>
      </c>
    </row>
    <row r="1251" spans="1:88" s="5" customFormat="1" ht="15" customHeight="1" x14ac:dyDescent="0.3">
      <c r="A1251" s="171" t="s">
        <v>875</v>
      </c>
      <c r="B1251" s="155" t="s">
        <v>876</v>
      </c>
      <c r="C1251" s="168" t="s">
        <v>163</v>
      </c>
      <c r="D1251" s="158">
        <v>1</v>
      </c>
      <c r="E1251" s="161">
        <v>256358480</v>
      </c>
      <c r="F1251" s="164">
        <f t="shared" si="23322"/>
        <v>256358480</v>
      </c>
      <c r="G1251" s="108">
        <v>0</v>
      </c>
      <c r="H1251" s="108"/>
      <c r="I1251" s="108"/>
      <c r="J1251" s="108"/>
      <c r="K1251" s="108"/>
      <c r="L1251" s="108"/>
      <c r="M1251" s="108"/>
      <c r="N1251" s="108"/>
      <c r="O1251" s="108"/>
      <c r="P1251" s="108"/>
      <c r="Q1251" s="108"/>
      <c r="R1251" s="108"/>
      <c r="S1251" s="108"/>
      <c r="T1251" s="108"/>
      <c r="U1251" s="108"/>
      <c r="V1251" s="108"/>
      <c r="W1251" s="108"/>
      <c r="X1251" s="108"/>
      <c r="Y1251" s="108"/>
      <c r="Z1251" s="108"/>
      <c r="AA1251" s="108"/>
      <c r="AB1251" s="108"/>
      <c r="AC1251" s="108"/>
      <c r="AD1251" s="108"/>
      <c r="AE1251" s="108"/>
      <c r="AF1251" s="108"/>
      <c r="AG1251" s="108"/>
      <c r="AH1251" s="108"/>
      <c r="AI1251" s="108"/>
      <c r="AJ1251" s="108"/>
      <c r="AK1251" s="108"/>
      <c r="AL1251" s="108"/>
      <c r="AM1251" s="108"/>
      <c r="AN1251" s="108"/>
      <c r="AO1251" s="108"/>
      <c r="AP1251" s="108"/>
      <c r="AQ1251" s="108"/>
      <c r="AR1251" s="108"/>
      <c r="AS1251" s="108"/>
      <c r="AT1251" s="108"/>
      <c r="AU1251" s="108"/>
      <c r="AV1251" s="108"/>
      <c r="AW1251" s="108"/>
      <c r="AX1251" s="108"/>
      <c r="AY1251" s="108"/>
      <c r="AZ1251" s="108"/>
      <c r="BA1251" s="108"/>
      <c r="BB1251" s="108"/>
      <c r="BC1251" s="108"/>
      <c r="BD1251" s="108"/>
      <c r="BE1251" s="108"/>
      <c r="BF1251" s="108"/>
      <c r="BG1251" s="108"/>
      <c r="BH1251" s="108"/>
      <c r="BI1251" s="108"/>
      <c r="BJ1251" s="108"/>
      <c r="BK1251" s="108"/>
      <c r="BL1251" s="108"/>
      <c r="BM1251" s="108"/>
      <c r="BN1251" s="108"/>
      <c r="BO1251" s="108"/>
      <c r="BP1251" s="108"/>
      <c r="BQ1251" s="108"/>
      <c r="BR1251" s="108"/>
      <c r="BS1251" s="108"/>
      <c r="BT1251" s="108"/>
      <c r="BU1251" s="108"/>
      <c r="BV1251" s="108"/>
      <c r="BW1251" s="108"/>
      <c r="BX1251" s="108"/>
      <c r="BY1251" s="108"/>
      <c r="BZ1251" s="108"/>
      <c r="CA1251" s="108"/>
      <c r="CB1251" s="108"/>
      <c r="CC1251" s="108">
        <f>ROUND($F1251/5,0)</f>
        <v>51271696</v>
      </c>
      <c r="CD1251" s="108">
        <f>ROUND($F1251/5,0)</f>
        <v>51271696</v>
      </c>
      <c r="CE1251" s="108">
        <f t="shared" ref="CE1251:CG1251" si="23408">ROUND($F1251/5,0)</f>
        <v>51271696</v>
      </c>
      <c r="CF1251" s="108">
        <f t="shared" si="23408"/>
        <v>51271696</v>
      </c>
      <c r="CG1251" s="108">
        <f t="shared" si="23408"/>
        <v>51271696</v>
      </c>
      <c r="CH1251" s="109">
        <f>IF(C1251="","",F1251-SUM(G1251:CG1251))</f>
        <v>0</v>
      </c>
      <c r="CI1251" s="107">
        <f>IF(C1251="","",SUM(G1251:CG1251))</f>
        <v>256358480</v>
      </c>
      <c r="CJ1251" s="67" t="b">
        <f>IF(C1251="","",F1251=CI1251)</f>
        <v>1</v>
      </c>
    </row>
    <row r="1252" spans="1:88" s="5" customFormat="1" ht="15" customHeight="1" x14ac:dyDescent="0.3">
      <c r="A1252" s="172"/>
      <c r="B1252" s="156"/>
      <c r="C1252" s="169"/>
      <c r="D1252" s="159"/>
      <c r="E1252" s="162"/>
      <c r="F1252" s="165"/>
      <c r="G1252" s="110">
        <v>0</v>
      </c>
      <c r="H1252" s="110"/>
      <c r="I1252" s="110"/>
      <c r="J1252" s="110"/>
      <c r="K1252" s="110"/>
      <c r="L1252" s="110"/>
      <c r="M1252" s="110"/>
      <c r="N1252" s="110"/>
      <c r="O1252" s="110"/>
      <c r="P1252" s="110"/>
      <c r="Q1252" s="110"/>
      <c r="R1252" s="110"/>
      <c r="S1252" s="110"/>
      <c r="T1252" s="110"/>
      <c r="U1252" s="110">
        <f t="shared" ref="U1252:X1252" si="23409">ROUND(U1251/$E1251,2)</f>
        <v>0</v>
      </c>
      <c r="V1252" s="110">
        <f t="shared" si="23409"/>
        <v>0</v>
      </c>
      <c r="W1252" s="110">
        <f t="shared" si="23409"/>
        <v>0</v>
      </c>
      <c r="X1252" s="110">
        <f t="shared" si="23409"/>
        <v>0</v>
      </c>
      <c r="Y1252" s="110">
        <f t="shared" ref="Y1252:AG1252" si="23410">ROUND(Y1251/$E1251,2)</f>
        <v>0</v>
      </c>
      <c r="Z1252" s="110">
        <f t="shared" si="23410"/>
        <v>0</v>
      </c>
      <c r="AA1252" s="110">
        <f t="shared" si="23410"/>
        <v>0</v>
      </c>
      <c r="AB1252" s="110">
        <f t="shared" si="23410"/>
        <v>0</v>
      </c>
      <c r="AC1252" s="110">
        <f t="shared" si="23410"/>
        <v>0</v>
      </c>
      <c r="AD1252" s="110">
        <f t="shared" si="23410"/>
        <v>0</v>
      </c>
      <c r="AE1252" s="110">
        <f t="shared" si="23410"/>
        <v>0</v>
      </c>
      <c r="AF1252" s="110">
        <f t="shared" si="23410"/>
        <v>0</v>
      </c>
      <c r="AG1252" s="110">
        <f t="shared" si="23410"/>
        <v>0</v>
      </c>
      <c r="AH1252" s="110">
        <f t="shared" ref="AH1252:AK1252" si="23411">ROUND(AH1251/$E1251,2)</f>
        <v>0</v>
      </c>
      <c r="AI1252" s="110">
        <f t="shared" si="23411"/>
        <v>0</v>
      </c>
      <c r="AJ1252" s="110">
        <f t="shared" si="23411"/>
        <v>0</v>
      </c>
      <c r="AK1252" s="110">
        <f t="shared" si="23411"/>
        <v>0</v>
      </c>
      <c r="AL1252" s="110">
        <f t="shared" ref="AL1252:AT1252" si="23412">ROUND(AL1251/$E1251,2)</f>
        <v>0</v>
      </c>
      <c r="AM1252" s="110">
        <f t="shared" si="23412"/>
        <v>0</v>
      </c>
      <c r="AN1252" s="110">
        <f t="shared" si="23412"/>
        <v>0</v>
      </c>
      <c r="AO1252" s="110">
        <f t="shared" si="23412"/>
        <v>0</v>
      </c>
      <c r="AP1252" s="110">
        <f t="shared" si="23412"/>
        <v>0</v>
      </c>
      <c r="AQ1252" s="110">
        <f t="shared" si="23412"/>
        <v>0</v>
      </c>
      <c r="AR1252" s="110">
        <f t="shared" si="23412"/>
        <v>0</v>
      </c>
      <c r="AS1252" s="110">
        <f t="shared" si="23412"/>
        <v>0</v>
      </c>
      <c r="AT1252" s="110">
        <f t="shared" si="23412"/>
        <v>0</v>
      </c>
      <c r="AU1252" s="110">
        <f t="shared" ref="AU1252:AX1252" si="23413">ROUND(AU1251/$E1251,2)</f>
        <v>0</v>
      </c>
      <c r="AV1252" s="110">
        <f t="shared" si="23413"/>
        <v>0</v>
      </c>
      <c r="AW1252" s="110">
        <f t="shared" si="23413"/>
        <v>0</v>
      </c>
      <c r="AX1252" s="110">
        <f t="shared" si="23413"/>
        <v>0</v>
      </c>
      <c r="AY1252" s="110">
        <f t="shared" ref="AY1252:BC1252" si="23414">ROUND(AY1251/$E1251,2)</f>
        <v>0</v>
      </c>
      <c r="AZ1252" s="110">
        <f t="shared" si="23414"/>
        <v>0</v>
      </c>
      <c r="BA1252" s="110">
        <f t="shared" si="23414"/>
        <v>0</v>
      </c>
      <c r="BB1252" s="110">
        <f t="shared" si="23414"/>
        <v>0</v>
      </c>
      <c r="BC1252" s="110">
        <f t="shared" si="23414"/>
        <v>0</v>
      </c>
      <c r="BD1252" s="110">
        <f t="shared" ref="BD1252:BG1252" si="23415">ROUND(BD1251/$E1251,2)</f>
        <v>0</v>
      </c>
      <c r="BE1252" s="110">
        <f t="shared" si="23415"/>
        <v>0</v>
      </c>
      <c r="BF1252" s="110">
        <f t="shared" si="23415"/>
        <v>0</v>
      </c>
      <c r="BG1252" s="110">
        <f t="shared" si="23415"/>
        <v>0</v>
      </c>
      <c r="BH1252" s="110">
        <f t="shared" ref="BH1252:BK1252" si="23416">ROUND(BH1251/$E1251,2)</f>
        <v>0</v>
      </c>
      <c r="BI1252" s="110">
        <f t="shared" si="23416"/>
        <v>0</v>
      </c>
      <c r="BJ1252" s="110">
        <f t="shared" si="23416"/>
        <v>0</v>
      </c>
      <c r="BK1252" s="110">
        <f t="shared" si="23416"/>
        <v>0</v>
      </c>
      <c r="BL1252" s="110">
        <f t="shared" ref="BL1252:BP1252" si="23417">ROUND(BL1251/$E1251,2)</f>
        <v>0</v>
      </c>
      <c r="BM1252" s="110">
        <f t="shared" si="23417"/>
        <v>0</v>
      </c>
      <c r="BN1252" s="110">
        <f t="shared" si="23417"/>
        <v>0</v>
      </c>
      <c r="BO1252" s="110">
        <f t="shared" si="23417"/>
        <v>0</v>
      </c>
      <c r="BP1252" s="110">
        <f t="shared" si="23417"/>
        <v>0</v>
      </c>
      <c r="BQ1252" s="110">
        <f t="shared" ref="BQ1252:BT1252" si="23418">ROUND(BQ1251/$E1251,2)</f>
        <v>0</v>
      </c>
      <c r="BR1252" s="110">
        <f t="shared" si="23418"/>
        <v>0</v>
      </c>
      <c r="BS1252" s="110">
        <f t="shared" si="23418"/>
        <v>0</v>
      </c>
      <c r="BT1252" s="110">
        <f t="shared" si="23418"/>
        <v>0</v>
      </c>
      <c r="BU1252" s="110">
        <f t="shared" ref="BU1252:BX1252" si="23419">ROUND(BU1251/$E1251,2)</f>
        <v>0</v>
      </c>
      <c r="BV1252" s="110">
        <f t="shared" si="23419"/>
        <v>0</v>
      </c>
      <c r="BW1252" s="110">
        <f t="shared" si="23419"/>
        <v>0</v>
      </c>
      <c r="BX1252" s="110">
        <f t="shared" si="23419"/>
        <v>0</v>
      </c>
      <c r="BY1252" s="110">
        <f t="shared" ref="BY1252:CA1252" si="23420">ROUND(BY1251/$E1251,2)</f>
        <v>0</v>
      </c>
      <c r="BZ1252" s="110">
        <f t="shared" si="23420"/>
        <v>0</v>
      </c>
      <c r="CA1252" s="110">
        <f t="shared" si="23420"/>
        <v>0</v>
      </c>
      <c r="CB1252" s="110">
        <f t="shared" ref="CB1252:CG1252" si="23421">ROUND(CB1251/$E1251,2)</f>
        <v>0</v>
      </c>
      <c r="CC1252" s="110">
        <f t="shared" ref="CC1252:CE1252" si="23422">ROUND(CC1251/$E1251,2)</f>
        <v>0.2</v>
      </c>
      <c r="CD1252" s="110">
        <f t="shared" si="23422"/>
        <v>0.2</v>
      </c>
      <c r="CE1252" s="110">
        <f t="shared" si="23422"/>
        <v>0.2</v>
      </c>
      <c r="CF1252" s="110">
        <f t="shared" si="23421"/>
        <v>0.2</v>
      </c>
      <c r="CG1252" s="110">
        <f t="shared" si="23421"/>
        <v>0.2</v>
      </c>
      <c r="CH1252" s="111">
        <f>IF(C1251="","",D1251-SUM(G1252:CG1252))</f>
        <v>0</v>
      </c>
      <c r="CI1252" s="112">
        <f>IF(C1251="","",SUM(G1252:CG1252))</f>
        <v>1</v>
      </c>
      <c r="CJ1252" s="67" t="b">
        <f>IF(C1251="","",D1251=CI1252)</f>
        <v>1</v>
      </c>
    </row>
    <row r="1253" spans="1:88" s="5" customFormat="1" ht="15" customHeight="1" x14ac:dyDescent="0.3">
      <c r="A1253" s="173"/>
      <c r="B1253" s="157"/>
      <c r="C1253" s="170"/>
      <c r="D1253" s="160"/>
      <c r="E1253" s="163"/>
      <c r="F1253" s="166"/>
      <c r="G1253" s="113">
        <v>0</v>
      </c>
      <c r="H1253" s="113"/>
      <c r="I1253" s="113"/>
      <c r="J1253" s="113"/>
      <c r="K1253" s="113"/>
      <c r="L1253" s="113"/>
      <c r="M1253" s="113"/>
      <c r="N1253" s="113"/>
      <c r="O1253" s="113"/>
      <c r="P1253" s="113"/>
      <c r="Q1253" s="113"/>
      <c r="R1253" s="113"/>
      <c r="S1253" s="113"/>
      <c r="T1253" s="113"/>
      <c r="U1253" s="113">
        <f t="shared" ref="U1253:X1253" si="23423">U1251/$F1251</f>
        <v>0</v>
      </c>
      <c r="V1253" s="113">
        <f t="shared" si="23423"/>
        <v>0</v>
      </c>
      <c r="W1253" s="113">
        <f t="shared" si="23423"/>
        <v>0</v>
      </c>
      <c r="X1253" s="113">
        <f t="shared" si="23423"/>
        <v>0</v>
      </c>
      <c r="Y1253" s="113">
        <f t="shared" ref="Y1253:AG1253" si="23424">Y1251/$F1251</f>
        <v>0</v>
      </c>
      <c r="Z1253" s="113">
        <f t="shared" si="23424"/>
        <v>0</v>
      </c>
      <c r="AA1253" s="113">
        <f t="shared" si="23424"/>
        <v>0</v>
      </c>
      <c r="AB1253" s="113">
        <f t="shared" si="23424"/>
        <v>0</v>
      </c>
      <c r="AC1253" s="113">
        <f t="shared" si="23424"/>
        <v>0</v>
      </c>
      <c r="AD1253" s="113">
        <f t="shared" si="23424"/>
        <v>0</v>
      </c>
      <c r="AE1253" s="113">
        <f t="shared" si="23424"/>
        <v>0</v>
      </c>
      <c r="AF1253" s="113">
        <f t="shared" si="23424"/>
        <v>0</v>
      </c>
      <c r="AG1253" s="113">
        <f t="shared" si="23424"/>
        <v>0</v>
      </c>
      <c r="AH1253" s="113">
        <f t="shared" ref="AH1253:AK1253" si="23425">AH1251/$F1251</f>
        <v>0</v>
      </c>
      <c r="AI1253" s="113">
        <f t="shared" si="23425"/>
        <v>0</v>
      </c>
      <c r="AJ1253" s="113">
        <f t="shared" si="23425"/>
        <v>0</v>
      </c>
      <c r="AK1253" s="113">
        <f t="shared" si="23425"/>
        <v>0</v>
      </c>
      <c r="AL1253" s="113">
        <f t="shared" ref="AL1253:AT1253" si="23426">AL1251/$F1251</f>
        <v>0</v>
      </c>
      <c r="AM1253" s="113">
        <f t="shared" si="23426"/>
        <v>0</v>
      </c>
      <c r="AN1253" s="113">
        <f t="shared" si="23426"/>
        <v>0</v>
      </c>
      <c r="AO1253" s="113">
        <f t="shared" si="23426"/>
        <v>0</v>
      </c>
      <c r="AP1253" s="113">
        <f t="shared" si="23426"/>
        <v>0</v>
      </c>
      <c r="AQ1253" s="113">
        <f t="shared" si="23426"/>
        <v>0</v>
      </c>
      <c r="AR1253" s="113">
        <f t="shared" si="23426"/>
        <v>0</v>
      </c>
      <c r="AS1253" s="113">
        <f t="shared" si="23426"/>
        <v>0</v>
      </c>
      <c r="AT1253" s="113">
        <f t="shared" si="23426"/>
        <v>0</v>
      </c>
      <c r="AU1253" s="113">
        <f t="shared" ref="AU1253:AX1253" si="23427">AU1251/$F1251</f>
        <v>0</v>
      </c>
      <c r="AV1253" s="113">
        <f t="shared" si="23427"/>
        <v>0</v>
      </c>
      <c r="AW1253" s="113">
        <f t="shared" si="23427"/>
        <v>0</v>
      </c>
      <c r="AX1253" s="113">
        <f t="shared" si="23427"/>
        <v>0</v>
      </c>
      <c r="AY1253" s="113">
        <f t="shared" ref="AY1253:BC1253" si="23428">AY1251/$F1251</f>
        <v>0</v>
      </c>
      <c r="AZ1253" s="113">
        <f t="shared" si="23428"/>
        <v>0</v>
      </c>
      <c r="BA1253" s="113">
        <f t="shared" si="23428"/>
        <v>0</v>
      </c>
      <c r="BB1253" s="113">
        <f t="shared" si="23428"/>
        <v>0</v>
      </c>
      <c r="BC1253" s="113">
        <f t="shared" si="23428"/>
        <v>0</v>
      </c>
      <c r="BD1253" s="113">
        <f t="shared" ref="BD1253:BG1253" si="23429">BD1251/$F1251</f>
        <v>0</v>
      </c>
      <c r="BE1253" s="113">
        <f t="shared" si="23429"/>
        <v>0</v>
      </c>
      <c r="BF1253" s="113">
        <f t="shared" si="23429"/>
        <v>0</v>
      </c>
      <c r="BG1253" s="113">
        <f t="shared" si="23429"/>
        <v>0</v>
      </c>
      <c r="BH1253" s="113">
        <f t="shared" ref="BH1253:BK1253" si="23430">BH1251/$F1251</f>
        <v>0</v>
      </c>
      <c r="BI1253" s="113">
        <f t="shared" si="23430"/>
        <v>0</v>
      </c>
      <c r="BJ1253" s="113">
        <f t="shared" si="23430"/>
        <v>0</v>
      </c>
      <c r="BK1253" s="113">
        <f t="shared" si="23430"/>
        <v>0</v>
      </c>
      <c r="BL1253" s="113">
        <f t="shared" ref="BL1253:BP1253" si="23431">BL1251/$F1251</f>
        <v>0</v>
      </c>
      <c r="BM1253" s="113">
        <f t="shared" si="23431"/>
        <v>0</v>
      </c>
      <c r="BN1253" s="113">
        <f t="shared" si="23431"/>
        <v>0</v>
      </c>
      <c r="BO1253" s="113">
        <f t="shared" si="23431"/>
        <v>0</v>
      </c>
      <c r="BP1253" s="113">
        <f t="shared" si="23431"/>
        <v>0</v>
      </c>
      <c r="BQ1253" s="113">
        <f t="shared" ref="BQ1253:BT1253" si="23432">BQ1251/$F1251</f>
        <v>0</v>
      </c>
      <c r="BR1253" s="113">
        <f t="shared" si="23432"/>
        <v>0</v>
      </c>
      <c r="BS1253" s="113">
        <f t="shared" si="23432"/>
        <v>0</v>
      </c>
      <c r="BT1253" s="113">
        <f t="shared" si="23432"/>
        <v>0</v>
      </c>
      <c r="BU1253" s="113">
        <f t="shared" ref="BU1253:BX1253" si="23433">BU1251/$F1251</f>
        <v>0</v>
      </c>
      <c r="BV1253" s="113">
        <f t="shared" si="23433"/>
        <v>0</v>
      </c>
      <c r="BW1253" s="113">
        <f t="shared" si="23433"/>
        <v>0</v>
      </c>
      <c r="BX1253" s="113">
        <f t="shared" si="23433"/>
        <v>0</v>
      </c>
      <c r="BY1253" s="113">
        <f t="shared" ref="BY1253:CA1253" si="23434">BY1251/$F1251</f>
        <v>0</v>
      </c>
      <c r="BZ1253" s="113">
        <f t="shared" si="23434"/>
        <v>0</v>
      </c>
      <c r="CA1253" s="113">
        <f t="shared" si="23434"/>
        <v>0</v>
      </c>
      <c r="CB1253" s="113">
        <f t="shared" ref="CB1253:CG1253" si="23435">CB1251/$F1251</f>
        <v>0</v>
      </c>
      <c r="CC1253" s="113">
        <f t="shared" ref="CC1253:CE1253" si="23436">CC1251/$F1251</f>
        <v>0.2</v>
      </c>
      <c r="CD1253" s="113">
        <f t="shared" si="23436"/>
        <v>0.2</v>
      </c>
      <c r="CE1253" s="113">
        <f t="shared" si="23436"/>
        <v>0.2</v>
      </c>
      <c r="CF1253" s="113">
        <f t="shared" si="23435"/>
        <v>0.2</v>
      </c>
      <c r="CG1253" s="113">
        <f t="shared" si="23435"/>
        <v>0.2</v>
      </c>
      <c r="CH1253" s="114">
        <f>IF(C1251="","",100%-SUM(G1253:CG1253))</f>
        <v>0</v>
      </c>
      <c r="CI1253" s="115">
        <f>IF(C1251="","",SUM(G1253:CG1253))</f>
        <v>1</v>
      </c>
      <c r="CJ1253" s="67" t="b">
        <f>IF(C1251="","",SUM(G1253:CG1253)=CI1253)</f>
        <v>1</v>
      </c>
    </row>
    <row r="1254" spans="1:88" s="5" customFormat="1" ht="15" customHeight="1" x14ac:dyDescent="0.3">
      <c r="A1254" s="171" t="s">
        <v>877</v>
      </c>
      <c r="B1254" s="155" t="s">
        <v>878</v>
      </c>
      <c r="C1254" s="168" t="s">
        <v>163</v>
      </c>
      <c r="D1254" s="158">
        <v>1</v>
      </c>
      <c r="E1254" s="161">
        <v>130207636</v>
      </c>
      <c r="F1254" s="164">
        <f t="shared" si="23322"/>
        <v>130207636</v>
      </c>
      <c r="G1254" s="108">
        <v>0</v>
      </c>
      <c r="H1254" s="108"/>
      <c r="I1254" s="108"/>
      <c r="J1254" s="108"/>
      <c r="K1254" s="108"/>
      <c r="L1254" s="108"/>
      <c r="M1254" s="108"/>
      <c r="N1254" s="108"/>
      <c r="O1254" s="108"/>
      <c r="P1254" s="108"/>
      <c r="Q1254" s="108"/>
      <c r="R1254" s="108"/>
      <c r="S1254" s="108"/>
      <c r="T1254" s="108"/>
      <c r="U1254" s="108"/>
      <c r="V1254" s="108"/>
      <c r="W1254" s="108"/>
      <c r="X1254" s="108"/>
      <c r="Y1254" s="108"/>
      <c r="Z1254" s="108"/>
      <c r="AA1254" s="108"/>
      <c r="AB1254" s="108"/>
      <c r="AC1254" s="108"/>
      <c r="AD1254" s="108"/>
      <c r="AE1254" s="108"/>
      <c r="AF1254" s="108"/>
      <c r="AG1254" s="108"/>
      <c r="AH1254" s="108"/>
      <c r="AI1254" s="108"/>
      <c r="AJ1254" s="108"/>
      <c r="AK1254" s="108"/>
      <c r="AL1254" s="108"/>
      <c r="AM1254" s="108"/>
      <c r="AN1254" s="108"/>
      <c r="AO1254" s="108"/>
      <c r="AP1254" s="108"/>
      <c r="AQ1254" s="108"/>
      <c r="AR1254" s="108"/>
      <c r="AS1254" s="108"/>
      <c r="AT1254" s="108"/>
      <c r="AU1254" s="108"/>
      <c r="AV1254" s="108"/>
      <c r="AW1254" s="108"/>
      <c r="AX1254" s="108"/>
      <c r="AY1254" s="108"/>
      <c r="AZ1254" s="108"/>
      <c r="BA1254" s="108"/>
      <c r="BB1254" s="108"/>
      <c r="BC1254" s="108"/>
      <c r="BD1254" s="108"/>
      <c r="BE1254" s="108"/>
      <c r="BF1254" s="108"/>
      <c r="BG1254" s="108"/>
      <c r="BH1254" s="108"/>
      <c r="BI1254" s="108"/>
      <c r="BJ1254" s="108"/>
      <c r="BK1254" s="108"/>
      <c r="BL1254" s="108"/>
      <c r="BM1254" s="108"/>
      <c r="BN1254" s="108"/>
      <c r="BO1254" s="108"/>
      <c r="BP1254" s="108"/>
      <c r="BQ1254" s="108"/>
      <c r="BR1254" s="108"/>
      <c r="BS1254" s="108"/>
      <c r="BT1254" s="108"/>
      <c r="BU1254" s="108"/>
      <c r="BV1254" s="108"/>
      <c r="BW1254" s="108"/>
      <c r="BX1254" s="108"/>
      <c r="BY1254" s="108"/>
      <c r="BZ1254" s="108"/>
      <c r="CA1254" s="108"/>
      <c r="CB1254" s="108"/>
      <c r="CC1254" s="108">
        <f>ROUND($F1254/5,0)</f>
        <v>26041527</v>
      </c>
      <c r="CD1254" s="108">
        <f>ROUNDUP($F1254/5,0)</f>
        <v>26041528</v>
      </c>
      <c r="CE1254" s="108">
        <f>ROUND($F1254/5,0)</f>
        <v>26041527</v>
      </c>
      <c r="CF1254" s="108">
        <f>ROUND($F1254/5,0)</f>
        <v>26041527</v>
      </c>
      <c r="CG1254" s="108">
        <f>ROUND($F1254/5,0)</f>
        <v>26041527</v>
      </c>
      <c r="CH1254" s="109">
        <f>IF(C1254="","",F1254-SUM(G1254:CG1254))</f>
        <v>0</v>
      </c>
      <c r="CI1254" s="107">
        <f>IF(C1254="","",SUM(G1254:CG1254))</f>
        <v>130207636</v>
      </c>
      <c r="CJ1254" s="67" t="b">
        <f>IF(C1254="","",F1254=CI1254)</f>
        <v>1</v>
      </c>
    </row>
    <row r="1255" spans="1:88" s="5" customFormat="1" ht="15" customHeight="1" x14ac:dyDescent="0.3">
      <c r="A1255" s="172"/>
      <c r="B1255" s="156"/>
      <c r="C1255" s="169"/>
      <c r="D1255" s="159"/>
      <c r="E1255" s="162"/>
      <c r="F1255" s="165"/>
      <c r="G1255" s="110">
        <v>0</v>
      </c>
      <c r="H1255" s="110"/>
      <c r="I1255" s="110"/>
      <c r="J1255" s="110"/>
      <c r="K1255" s="110"/>
      <c r="L1255" s="110"/>
      <c r="M1255" s="110"/>
      <c r="N1255" s="110"/>
      <c r="O1255" s="110"/>
      <c r="P1255" s="110"/>
      <c r="Q1255" s="110"/>
      <c r="R1255" s="110"/>
      <c r="S1255" s="110"/>
      <c r="T1255" s="110"/>
      <c r="U1255" s="110">
        <f t="shared" ref="U1255:X1255" si="23437">ROUND(U1254/$E1254,2)</f>
        <v>0</v>
      </c>
      <c r="V1255" s="110">
        <f t="shared" si="23437"/>
        <v>0</v>
      </c>
      <c r="W1255" s="110">
        <f t="shared" si="23437"/>
        <v>0</v>
      </c>
      <c r="X1255" s="110">
        <f t="shared" si="23437"/>
        <v>0</v>
      </c>
      <c r="Y1255" s="110">
        <f t="shared" ref="Y1255:AG1255" si="23438">ROUND(Y1254/$E1254,2)</f>
        <v>0</v>
      </c>
      <c r="Z1255" s="110">
        <f t="shared" si="23438"/>
        <v>0</v>
      </c>
      <c r="AA1255" s="110">
        <f t="shared" si="23438"/>
        <v>0</v>
      </c>
      <c r="AB1255" s="110">
        <f t="shared" si="23438"/>
        <v>0</v>
      </c>
      <c r="AC1255" s="110">
        <f t="shared" si="23438"/>
        <v>0</v>
      </c>
      <c r="AD1255" s="110">
        <f t="shared" si="23438"/>
        <v>0</v>
      </c>
      <c r="AE1255" s="110">
        <f t="shared" si="23438"/>
        <v>0</v>
      </c>
      <c r="AF1255" s="110">
        <f t="shared" si="23438"/>
        <v>0</v>
      </c>
      <c r="AG1255" s="110">
        <f t="shared" si="23438"/>
        <v>0</v>
      </c>
      <c r="AH1255" s="110">
        <f t="shared" ref="AH1255:AK1255" si="23439">ROUND(AH1254/$E1254,2)</f>
        <v>0</v>
      </c>
      <c r="AI1255" s="110">
        <f t="shared" si="23439"/>
        <v>0</v>
      </c>
      <c r="AJ1255" s="110">
        <f t="shared" si="23439"/>
        <v>0</v>
      </c>
      <c r="AK1255" s="110">
        <f t="shared" si="23439"/>
        <v>0</v>
      </c>
      <c r="AL1255" s="110">
        <f t="shared" ref="AL1255:AT1255" si="23440">ROUND(AL1254/$E1254,2)</f>
        <v>0</v>
      </c>
      <c r="AM1255" s="110">
        <f t="shared" si="23440"/>
        <v>0</v>
      </c>
      <c r="AN1255" s="110">
        <f t="shared" si="23440"/>
        <v>0</v>
      </c>
      <c r="AO1255" s="110">
        <f t="shared" si="23440"/>
        <v>0</v>
      </c>
      <c r="AP1255" s="110">
        <f t="shared" si="23440"/>
        <v>0</v>
      </c>
      <c r="AQ1255" s="110">
        <f t="shared" si="23440"/>
        <v>0</v>
      </c>
      <c r="AR1255" s="110">
        <f t="shared" si="23440"/>
        <v>0</v>
      </c>
      <c r="AS1255" s="110">
        <f t="shared" si="23440"/>
        <v>0</v>
      </c>
      <c r="AT1255" s="110">
        <f t="shared" si="23440"/>
        <v>0</v>
      </c>
      <c r="AU1255" s="110">
        <f t="shared" ref="AU1255:AX1255" si="23441">ROUND(AU1254/$E1254,2)</f>
        <v>0</v>
      </c>
      <c r="AV1255" s="110">
        <f t="shared" si="23441"/>
        <v>0</v>
      </c>
      <c r="AW1255" s="110">
        <f t="shared" si="23441"/>
        <v>0</v>
      </c>
      <c r="AX1255" s="110">
        <f t="shared" si="23441"/>
        <v>0</v>
      </c>
      <c r="AY1255" s="110">
        <f t="shared" ref="AY1255:BC1255" si="23442">ROUND(AY1254/$E1254,2)</f>
        <v>0</v>
      </c>
      <c r="AZ1255" s="110">
        <f t="shared" si="23442"/>
        <v>0</v>
      </c>
      <c r="BA1255" s="110">
        <f t="shared" si="23442"/>
        <v>0</v>
      </c>
      <c r="BB1255" s="110">
        <f t="shared" si="23442"/>
        <v>0</v>
      </c>
      <c r="BC1255" s="110">
        <f t="shared" si="23442"/>
        <v>0</v>
      </c>
      <c r="BD1255" s="110">
        <f t="shared" ref="BD1255:BG1255" si="23443">ROUND(BD1254/$E1254,2)</f>
        <v>0</v>
      </c>
      <c r="BE1255" s="110">
        <f t="shared" si="23443"/>
        <v>0</v>
      </c>
      <c r="BF1255" s="110">
        <f t="shared" si="23443"/>
        <v>0</v>
      </c>
      <c r="BG1255" s="110">
        <f t="shared" si="23443"/>
        <v>0</v>
      </c>
      <c r="BH1255" s="110">
        <f t="shared" ref="BH1255:BK1255" si="23444">ROUND(BH1254/$E1254,2)</f>
        <v>0</v>
      </c>
      <c r="BI1255" s="110">
        <f t="shared" si="23444"/>
        <v>0</v>
      </c>
      <c r="BJ1255" s="110">
        <f t="shared" si="23444"/>
        <v>0</v>
      </c>
      <c r="BK1255" s="110">
        <f t="shared" si="23444"/>
        <v>0</v>
      </c>
      <c r="BL1255" s="110">
        <f t="shared" ref="BL1255:BP1255" si="23445">ROUND(BL1254/$E1254,2)</f>
        <v>0</v>
      </c>
      <c r="BM1255" s="110">
        <f t="shared" si="23445"/>
        <v>0</v>
      </c>
      <c r="BN1255" s="110">
        <f t="shared" si="23445"/>
        <v>0</v>
      </c>
      <c r="BO1255" s="110">
        <f t="shared" si="23445"/>
        <v>0</v>
      </c>
      <c r="BP1255" s="110">
        <f t="shared" si="23445"/>
        <v>0</v>
      </c>
      <c r="BQ1255" s="110">
        <f t="shared" ref="BQ1255:BT1255" si="23446">ROUND(BQ1254/$E1254,2)</f>
        <v>0</v>
      </c>
      <c r="BR1255" s="110">
        <f t="shared" si="23446"/>
        <v>0</v>
      </c>
      <c r="BS1255" s="110">
        <f t="shared" si="23446"/>
        <v>0</v>
      </c>
      <c r="BT1255" s="110">
        <f t="shared" si="23446"/>
        <v>0</v>
      </c>
      <c r="BU1255" s="110">
        <f t="shared" ref="BU1255:BX1255" si="23447">ROUND(BU1254/$E1254,2)</f>
        <v>0</v>
      </c>
      <c r="BV1255" s="110">
        <f t="shared" si="23447"/>
        <v>0</v>
      </c>
      <c r="BW1255" s="110">
        <f t="shared" si="23447"/>
        <v>0</v>
      </c>
      <c r="BX1255" s="110">
        <f t="shared" si="23447"/>
        <v>0</v>
      </c>
      <c r="BY1255" s="110">
        <f t="shared" ref="BY1255:CA1255" si="23448">ROUND(BY1254/$E1254,2)</f>
        <v>0</v>
      </c>
      <c r="BZ1255" s="110">
        <f t="shared" si="23448"/>
        <v>0</v>
      </c>
      <c r="CA1255" s="110">
        <f t="shared" si="23448"/>
        <v>0</v>
      </c>
      <c r="CB1255" s="110">
        <f t="shared" ref="CB1255:CG1255" si="23449">ROUND(CB1254/$E1254,2)</f>
        <v>0</v>
      </c>
      <c r="CC1255" s="110">
        <f t="shared" ref="CC1255:CE1255" si="23450">ROUND(CC1254/$E1254,2)</f>
        <v>0.2</v>
      </c>
      <c r="CD1255" s="110">
        <f t="shared" si="23450"/>
        <v>0.2</v>
      </c>
      <c r="CE1255" s="110">
        <f t="shared" si="23450"/>
        <v>0.2</v>
      </c>
      <c r="CF1255" s="110">
        <f t="shared" si="23449"/>
        <v>0.2</v>
      </c>
      <c r="CG1255" s="110">
        <f t="shared" si="23449"/>
        <v>0.2</v>
      </c>
      <c r="CH1255" s="111">
        <f>IF(C1254="","",D1254-SUM(G1255:CG1255))</f>
        <v>0</v>
      </c>
      <c r="CI1255" s="112">
        <f>IF(C1254="","",SUM(G1255:CG1255))</f>
        <v>1</v>
      </c>
      <c r="CJ1255" s="67" t="b">
        <f>IF(C1254="","",D1254=CI1255)</f>
        <v>1</v>
      </c>
    </row>
    <row r="1256" spans="1:88" s="5" customFormat="1" ht="15" customHeight="1" x14ac:dyDescent="0.3">
      <c r="A1256" s="173"/>
      <c r="B1256" s="157"/>
      <c r="C1256" s="170"/>
      <c r="D1256" s="160"/>
      <c r="E1256" s="163"/>
      <c r="F1256" s="166"/>
      <c r="G1256" s="113">
        <v>0</v>
      </c>
      <c r="H1256" s="113"/>
      <c r="I1256" s="113"/>
      <c r="J1256" s="113"/>
      <c r="K1256" s="113"/>
      <c r="L1256" s="113"/>
      <c r="M1256" s="113"/>
      <c r="N1256" s="113"/>
      <c r="O1256" s="113"/>
      <c r="P1256" s="113"/>
      <c r="Q1256" s="113"/>
      <c r="R1256" s="113"/>
      <c r="S1256" s="113"/>
      <c r="T1256" s="113"/>
      <c r="U1256" s="113">
        <f t="shared" ref="U1256:X1256" si="23451">U1254/$F1254</f>
        <v>0</v>
      </c>
      <c r="V1256" s="113">
        <f t="shared" si="23451"/>
        <v>0</v>
      </c>
      <c r="W1256" s="113">
        <f t="shared" si="23451"/>
        <v>0</v>
      </c>
      <c r="X1256" s="113">
        <f t="shared" si="23451"/>
        <v>0</v>
      </c>
      <c r="Y1256" s="113">
        <f t="shared" ref="Y1256:AG1256" si="23452">Y1254/$F1254</f>
        <v>0</v>
      </c>
      <c r="Z1256" s="113">
        <f t="shared" si="23452"/>
        <v>0</v>
      </c>
      <c r="AA1256" s="113">
        <f t="shared" si="23452"/>
        <v>0</v>
      </c>
      <c r="AB1256" s="113">
        <f t="shared" si="23452"/>
        <v>0</v>
      </c>
      <c r="AC1256" s="113">
        <f t="shared" si="23452"/>
        <v>0</v>
      </c>
      <c r="AD1256" s="113">
        <f t="shared" si="23452"/>
        <v>0</v>
      </c>
      <c r="AE1256" s="113">
        <f t="shared" si="23452"/>
        <v>0</v>
      </c>
      <c r="AF1256" s="113">
        <f t="shared" si="23452"/>
        <v>0</v>
      </c>
      <c r="AG1256" s="113">
        <f t="shared" si="23452"/>
        <v>0</v>
      </c>
      <c r="AH1256" s="113">
        <f t="shared" ref="AH1256:AK1256" si="23453">AH1254/$F1254</f>
        <v>0</v>
      </c>
      <c r="AI1256" s="113">
        <f t="shared" si="23453"/>
        <v>0</v>
      </c>
      <c r="AJ1256" s="113">
        <f t="shared" si="23453"/>
        <v>0</v>
      </c>
      <c r="AK1256" s="113">
        <f t="shared" si="23453"/>
        <v>0</v>
      </c>
      <c r="AL1256" s="113">
        <f t="shared" ref="AL1256:AT1256" si="23454">AL1254/$F1254</f>
        <v>0</v>
      </c>
      <c r="AM1256" s="113">
        <f t="shared" si="23454"/>
        <v>0</v>
      </c>
      <c r="AN1256" s="113">
        <f t="shared" si="23454"/>
        <v>0</v>
      </c>
      <c r="AO1256" s="113">
        <f t="shared" si="23454"/>
        <v>0</v>
      </c>
      <c r="AP1256" s="113">
        <f t="shared" si="23454"/>
        <v>0</v>
      </c>
      <c r="AQ1256" s="113">
        <f t="shared" si="23454"/>
        <v>0</v>
      </c>
      <c r="AR1256" s="113">
        <f t="shared" si="23454"/>
        <v>0</v>
      </c>
      <c r="AS1256" s="113">
        <f t="shared" si="23454"/>
        <v>0</v>
      </c>
      <c r="AT1256" s="113">
        <f t="shared" si="23454"/>
        <v>0</v>
      </c>
      <c r="AU1256" s="113">
        <f t="shared" ref="AU1256:AX1256" si="23455">AU1254/$F1254</f>
        <v>0</v>
      </c>
      <c r="AV1256" s="113">
        <f t="shared" si="23455"/>
        <v>0</v>
      </c>
      <c r="AW1256" s="113">
        <f t="shared" si="23455"/>
        <v>0</v>
      </c>
      <c r="AX1256" s="113">
        <f t="shared" si="23455"/>
        <v>0</v>
      </c>
      <c r="AY1256" s="113">
        <f t="shared" ref="AY1256:BC1256" si="23456">AY1254/$F1254</f>
        <v>0</v>
      </c>
      <c r="AZ1256" s="113">
        <f t="shared" si="23456"/>
        <v>0</v>
      </c>
      <c r="BA1256" s="113">
        <f t="shared" si="23456"/>
        <v>0</v>
      </c>
      <c r="BB1256" s="113">
        <f t="shared" si="23456"/>
        <v>0</v>
      </c>
      <c r="BC1256" s="113">
        <f t="shared" si="23456"/>
        <v>0</v>
      </c>
      <c r="BD1256" s="113">
        <f t="shared" ref="BD1256:BG1256" si="23457">BD1254/$F1254</f>
        <v>0</v>
      </c>
      <c r="BE1256" s="113">
        <f t="shared" si="23457"/>
        <v>0</v>
      </c>
      <c r="BF1256" s="113">
        <f t="shared" si="23457"/>
        <v>0</v>
      </c>
      <c r="BG1256" s="113">
        <f t="shared" si="23457"/>
        <v>0</v>
      </c>
      <c r="BH1256" s="113">
        <f t="shared" ref="BH1256:BK1256" si="23458">BH1254/$F1254</f>
        <v>0</v>
      </c>
      <c r="BI1256" s="113">
        <f t="shared" si="23458"/>
        <v>0</v>
      </c>
      <c r="BJ1256" s="113">
        <f t="shared" si="23458"/>
        <v>0</v>
      </c>
      <c r="BK1256" s="113">
        <f t="shared" si="23458"/>
        <v>0</v>
      </c>
      <c r="BL1256" s="113">
        <f t="shared" ref="BL1256:BP1256" si="23459">BL1254/$F1254</f>
        <v>0</v>
      </c>
      <c r="BM1256" s="113">
        <f t="shared" si="23459"/>
        <v>0</v>
      </c>
      <c r="BN1256" s="113">
        <f t="shared" si="23459"/>
        <v>0</v>
      </c>
      <c r="BO1256" s="113">
        <f t="shared" si="23459"/>
        <v>0</v>
      </c>
      <c r="BP1256" s="113">
        <f t="shared" si="23459"/>
        <v>0</v>
      </c>
      <c r="BQ1256" s="113">
        <f t="shared" ref="BQ1256:BT1256" si="23460">BQ1254/$F1254</f>
        <v>0</v>
      </c>
      <c r="BR1256" s="113">
        <f t="shared" si="23460"/>
        <v>0</v>
      </c>
      <c r="BS1256" s="113">
        <f t="shared" si="23460"/>
        <v>0</v>
      </c>
      <c r="BT1256" s="113">
        <f t="shared" si="23460"/>
        <v>0</v>
      </c>
      <c r="BU1256" s="113">
        <f t="shared" ref="BU1256:BX1256" si="23461">BU1254/$F1254</f>
        <v>0</v>
      </c>
      <c r="BV1256" s="113">
        <f t="shared" si="23461"/>
        <v>0</v>
      </c>
      <c r="BW1256" s="113">
        <f t="shared" si="23461"/>
        <v>0</v>
      </c>
      <c r="BX1256" s="113">
        <f t="shared" si="23461"/>
        <v>0</v>
      </c>
      <c r="BY1256" s="113">
        <f t="shared" ref="BY1256:CA1256" si="23462">BY1254/$F1254</f>
        <v>0</v>
      </c>
      <c r="BZ1256" s="113">
        <f t="shared" si="23462"/>
        <v>0</v>
      </c>
      <c r="CA1256" s="113">
        <f t="shared" si="23462"/>
        <v>0</v>
      </c>
      <c r="CB1256" s="113">
        <f t="shared" ref="CB1256:CG1256" si="23463">CB1254/$F1254</f>
        <v>0</v>
      </c>
      <c r="CC1256" s="113">
        <f t="shared" ref="CC1256:CE1256" si="23464">CC1254/$F1254</f>
        <v>0.19999999846399177</v>
      </c>
      <c r="CD1256" s="113">
        <f t="shared" si="23464"/>
        <v>0.2000000061440329</v>
      </c>
      <c r="CE1256" s="113">
        <f t="shared" si="23464"/>
        <v>0.19999999846399177</v>
      </c>
      <c r="CF1256" s="113">
        <f t="shared" si="23463"/>
        <v>0.19999999846399177</v>
      </c>
      <c r="CG1256" s="113">
        <f t="shared" si="23463"/>
        <v>0.19999999846399177</v>
      </c>
      <c r="CH1256" s="114">
        <f>IF(C1254="","",100%-SUM(G1256:CG1256))</f>
        <v>1.1102230246251565E-16</v>
      </c>
      <c r="CI1256" s="115">
        <f>IF(C1254="","",SUM(G1256:CG1256))</f>
        <v>0.99999999999999989</v>
      </c>
      <c r="CJ1256" s="67" t="b">
        <f>IF(C1254="","",SUM(G1256:CG1256)=CI1256)</f>
        <v>1</v>
      </c>
    </row>
    <row r="1257" spans="1:88" s="5" customFormat="1" ht="15" customHeight="1" x14ac:dyDescent="0.3">
      <c r="A1257" s="171" t="s">
        <v>879</v>
      </c>
      <c r="B1257" s="155" t="s">
        <v>880</v>
      </c>
      <c r="C1257" s="168" t="s">
        <v>163</v>
      </c>
      <c r="D1257" s="158">
        <v>1</v>
      </c>
      <c r="E1257" s="161">
        <v>40783827</v>
      </c>
      <c r="F1257" s="164">
        <f t="shared" si="23322"/>
        <v>40783827</v>
      </c>
      <c r="G1257" s="108">
        <v>0</v>
      </c>
      <c r="H1257" s="108"/>
      <c r="I1257" s="108"/>
      <c r="J1257" s="108"/>
      <c r="K1257" s="108"/>
      <c r="L1257" s="108"/>
      <c r="M1257" s="108"/>
      <c r="N1257" s="108"/>
      <c r="O1257" s="108"/>
      <c r="P1257" s="108"/>
      <c r="Q1257" s="108"/>
      <c r="R1257" s="108"/>
      <c r="S1257" s="108"/>
      <c r="T1257" s="108"/>
      <c r="U1257" s="108"/>
      <c r="V1257" s="108"/>
      <c r="W1257" s="108"/>
      <c r="X1257" s="108"/>
      <c r="Y1257" s="108"/>
      <c r="Z1257" s="108"/>
      <c r="AA1257" s="108"/>
      <c r="AB1257" s="108"/>
      <c r="AC1257" s="108"/>
      <c r="AD1257" s="108"/>
      <c r="AE1257" s="108"/>
      <c r="AF1257" s="108"/>
      <c r="AG1257" s="108"/>
      <c r="AH1257" s="108"/>
      <c r="AI1257" s="108"/>
      <c r="AJ1257" s="108"/>
      <c r="AK1257" s="108"/>
      <c r="AL1257" s="108"/>
      <c r="AM1257" s="108"/>
      <c r="AN1257" s="108"/>
      <c r="AO1257" s="108"/>
      <c r="AP1257" s="108"/>
      <c r="AQ1257" s="108"/>
      <c r="AR1257" s="108"/>
      <c r="AS1257" s="108"/>
      <c r="AT1257" s="108"/>
      <c r="AU1257" s="108"/>
      <c r="AV1257" s="108"/>
      <c r="AW1257" s="108"/>
      <c r="AX1257" s="108"/>
      <c r="AY1257" s="108"/>
      <c r="AZ1257" s="108"/>
      <c r="BA1257" s="108"/>
      <c r="BB1257" s="108"/>
      <c r="BC1257" s="108"/>
      <c r="BD1257" s="108"/>
      <c r="BE1257" s="108"/>
      <c r="BF1257" s="108"/>
      <c r="BG1257" s="108"/>
      <c r="BH1257" s="108"/>
      <c r="BI1257" s="108"/>
      <c r="BJ1257" s="108"/>
      <c r="BK1257" s="108"/>
      <c r="BL1257" s="108"/>
      <c r="BM1257" s="108"/>
      <c r="BN1257" s="108"/>
      <c r="BO1257" s="108"/>
      <c r="BP1257" s="108"/>
      <c r="BQ1257" s="108"/>
      <c r="BR1257" s="108"/>
      <c r="BS1257" s="108"/>
      <c r="BT1257" s="108"/>
      <c r="BU1257" s="108"/>
      <c r="BV1257" s="108"/>
      <c r="BW1257" s="108"/>
      <c r="BX1257" s="108"/>
      <c r="BY1257" s="108"/>
      <c r="BZ1257" s="108"/>
      <c r="CA1257" s="108"/>
      <c r="CB1257" s="108"/>
      <c r="CC1257" s="108">
        <f>ROUND($F1257/5,0)</f>
        <v>8156765</v>
      </c>
      <c r="CD1257" s="108">
        <f>ROUNDUP($F1257/5,0)</f>
        <v>8156766</v>
      </c>
      <c r="CE1257" s="108">
        <f>ROUNDUP($F1257/5,0)</f>
        <v>8156766</v>
      </c>
      <c r="CF1257" s="108">
        <f t="shared" ref="CF1257:CG1257" si="23465">ROUND($F1257/5,0)</f>
        <v>8156765</v>
      </c>
      <c r="CG1257" s="108">
        <f t="shared" si="23465"/>
        <v>8156765</v>
      </c>
      <c r="CH1257" s="109">
        <f>IF(C1257="","",F1257-SUM(G1257:CG1257))</f>
        <v>0</v>
      </c>
      <c r="CI1257" s="107">
        <f>IF(C1257="","",SUM(G1257:CG1257))</f>
        <v>40783827</v>
      </c>
      <c r="CJ1257" s="67" t="b">
        <f>IF(C1257="","",F1257=CI1257)</f>
        <v>1</v>
      </c>
    </row>
    <row r="1258" spans="1:88" s="5" customFormat="1" ht="15" customHeight="1" x14ac:dyDescent="0.3">
      <c r="A1258" s="172"/>
      <c r="B1258" s="156"/>
      <c r="C1258" s="169"/>
      <c r="D1258" s="159"/>
      <c r="E1258" s="162"/>
      <c r="F1258" s="165"/>
      <c r="G1258" s="110">
        <v>0</v>
      </c>
      <c r="H1258" s="110"/>
      <c r="I1258" s="110"/>
      <c r="J1258" s="110"/>
      <c r="K1258" s="110"/>
      <c r="L1258" s="110"/>
      <c r="M1258" s="110"/>
      <c r="N1258" s="110"/>
      <c r="O1258" s="110"/>
      <c r="P1258" s="110"/>
      <c r="Q1258" s="110"/>
      <c r="R1258" s="110"/>
      <c r="S1258" s="110"/>
      <c r="T1258" s="110"/>
      <c r="U1258" s="110">
        <f t="shared" ref="U1258:X1258" si="23466">ROUND(U1257/$E1257,2)</f>
        <v>0</v>
      </c>
      <c r="V1258" s="110">
        <f t="shared" si="23466"/>
        <v>0</v>
      </c>
      <c r="W1258" s="110">
        <f t="shared" si="23466"/>
        <v>0</v>
      </c>
      <c r="X1258" s="110">
        <f t="shared" si="23466"/>
        <v>0</v>
      </c>
      <c r="Y1258" s="110">
        <f t="shared" ref="Y1258:AG1258" si="23467">ROUND(Y1257/$E1257,2)</f>
        <v>0</v>
      </c>
      <c r="Z1258" s="110">
        <f t="shared" si="23467"/>
        <v>0</v>
      </c>
      <c r="AA1258" s="110">
        <f t="shared" si="23467"/>
        <v>0</v>
      </c>
      <c r="AB1258" s="110">
        <f t="shared" si="23467"/>
        <v>0</v>
      </c>
      <c r="AC1258" s="110">
        <f t="shared" si="23467"/>
        <v>0</v>
      </c>
      <c r="AD1258" s="110">
        <f t="shared" si="23467"/>
        <v>0</v>
      </c>
      <c r="AE1258" s="110">
        <f t="shared" si="23467"/>
        <v>0</v>
      </c>
      <c r="AF1258" s="110">
        <f t="shared" si="23467"/>
        <v>0</v>
      </c>
      <c r="AG1258" s="110">
        <f t="shared" si="23467"/>
        <v>0</v>
      </c>
      <c r="AH1258" s="110">
        <f t="shared" ref="AH1258:AK1258" si="23468">ROUND(AH1257/$E1257,2)</f>
        <v>0</v>
      </c>
      <c r="AI1258" s="110">
        <f t="shared" si="23468"/>
        <v>0</v>
      </c>
      <c r="AJ1258" s="110">
        <f t="shared" si="23468"/>
        <v>0</v>
      </c>
      <c r="AK1258" s="110">
        <f t="shared" si="23468"/>
        <v>0</v>
      </c>
      <c r="AL1258" s="110">
        <f t="shared" ref="AL1258:AT1258" si="23469">ROUND(AL1257/$E1257,2)</f>
        <v>0</v>
      </c>
      <c r="AM1258" s="110">
        <f t="shared" si="23469"/>
        <v>0</v>
      </c>
      <c r="AN1258" s="110">
        <f t="shared" si="23469"/>
        <v>0</v>
      </c>
      <c r="AO1258" s="110">
        <f t="shared" si="23469"/>
        <v>0</v>
      </c>
      <c r="AP1258" s="110">
        <f t="shared" si="23469"/>
        <v>0</v>
      </c>
      <c r="AQ1258" s="110">
        <f t="shared" si="23469"/>
        <v>0</v>
      </c>
      <c r="AR1258" s="110">
        <f t="shared" si="23469"/>
        <v>0</v>
      </c>
      <c r="AS1258" s="110">
        <f t="shared" si="23469"/>
        <v>0</v>
      </c>
      <c r="AT1258" s="110">
        <f t="shared" si="23469"/>
        <v>0</v>
      </c>
      <c r="AU1258" s="110">
        <f t="shared" ref="AU1258:AX1258" si="23470">ROUND(AU1257/$E1257,2)</f>
        <v>0</v>
      </c>
      <c r="AV1258" s="110">
        <f t="shared" si="23470"/>
        <v>0</v>
      </c>
      <c r="AW1258" s="110">
        <f t="shared" si="23470"/>
        <v>0</v>
      </c>
      <c r="AX1258" s="110">
        <f t="shared" si="23470"/>
        <v>0</v>
      </c>
      <c r="AY1258" s="110">
        <f t="shared" ref="AY1258:BC1258" si="23471">ROUND(AY1257/$E1257,2)</f>
        <v>0</v>
      </c>
      <c r="AZ1258" s="110">
        <f t="shared" si="23471"/>
        <v>0</v>
      </c>
      <c r="BA1258" s="110">
        <f t="shared" si="23471"/>
        <v>0</v>
      </c>
      <c r="BB1258" s="110">
        <f t="shared" si="23471"/>
        <v>0</v>
      </c>
      <c r="BC1258" s="110">
        <f t="shared" si="23471"/>
        <v>0</v>
      </c>
      <c r="BD1258" s="110">
        <f t="shared" ref="BD1258:BG1258" si="23472">ROUND(BD1257/$E1257,2)</f>
        <v>0</v>
      </c>
      <c r="BE1258" s="110">
        <f t="shared" si="23472"/>
        <v>0</v>
      </c>
      <c r="BF1258" s="110">
        <f t="shared" si="23472"/>
        <v>0</v>
      </c>
      <c r="BG1258" s="110">
        <f t="shared" si="23472"/>
        <v>0</v>
      </c>
      <c r="BH1258" s="110">
        <f t="shared" ref="BH1258:BK1258" si="23473">ROUND(BH1257/$E1257,2)</f>
        <v>0</v>
      </c>
      <c r="BI1258" s="110">
        <f t="shared" si="23473"/>
        <v>0</v>
      </c>
      <c r="BJ1258" s="110">
        <f t="shared" si="23473"/>
        <v>0</v>
      </c>
      <c r="BK1258" s="110">
        <f t="shared" si="23473"/>
        <v>0</v>
      </c>
      <c r="BL1258" s="110">
        <f t="shared" ref="BL1258:BP1258" si="23474">ROUND(BL1257/$E1257,2)</f>
        <v>0</v>
      </c>
      <c r="BM1258" s="110">
        <f t="shared" si="23474"/>
        <v>0</v>
      </c>
      <c r="BN1258" s="110">
        <f t="shared" si="23474"/>
        <v>0</v>
      </c>
      <c r="BO1258" s="110">
        <f t="shared" si="23474"/>
        <v>0</v>
      </c>
      <c r="BP1258" s="110">
        <f t="shared" si="23474"/>
        <v>0</v>
      </c>
      <c r="BQ1258" s="110">
        <f t="shared" ref="BQ1258:BT1258" si="23475">ROUND(BQ1257/$E1257,2)</f>
        <v>0</v>
      </c>
      <c r="BR1258" s="110">
        <f t="shared" si="23475"/>
        <v>0</v>
      </c>
      <c r="BS1258" s="110">
        <f t="shared" si="23475"/>
        <v>0</v>
      </c>
      <c r="BT1258" s="110">
        <f t="shared" si="23475"/>
        <v>0</v>
      </c>
      <c r="BU1258" s="110">
        <f t="shared" ref="BU1258:BX1258" si="23476">ROUND(BU1257/$E1257,2)</f>
        <v>0</v>
      </c>
      <c r="BV1258" s="110">
        <f t="shared" si="23476"/>
        <v>0</v>
      </c>
      <c r="BW1258" s="110">
        <f t="shared" si="23476"/>
        <v>0</v>
      </c>
      <c r="BX1258" s="110">
        <f t="shared" si="23476"/>
        <v>0</v>
      </c>
      <c r="BY1258" s="110">
        <f t="shared" ref="BY1258:CA1258" si="23477">ROUND(BY1257/$E1257,2)</f>
        <v>0</v>
      </c>
      <c r="BZ1258" s="110">
        <f t="shared" si="23477"/>
        <v>0</v>
      </c>
      <c r="CA1258" s="110">
        <f t="shared" si="23477"/>
        <v>0</v>
      </c>
      <c r="CB1258" s="110">
        <f t="shared" ref="CB1258:CG1258" si="23478">ROUND(CB1257/$E1257,2)</f>
        <v>0</v>
      </c>
      <c r="CC1258" s="110">
        <f t="shared" ref="CC1258:CE1258" si="23479">ROUND(CC1257/$E1257,2)</f>
        <v>0.2</v>
      </c>
      <c r="CD1258" s="110">
        <f t="shared" si="23479"/>
        <v>0.2</v>
      </c>
      <c r="CE1258" s="110">
        <f t="shared" si="23479"/>
        <v>0.2</v>
      </c>
      <c r="CF1258" s="110">
        <f t="shared" si="23478"/>
        <v>0.2</v>
      </c>
      <c r="CG1258" s="110">
        <f t="shared" si="23478"/>
        <v>0.2</v>
      </c>
      <c r="CH1258" s="111">
        <f>IF(C1257="","",D1257-SUM(G1258:CG1258))</f>
        <v>0</v>
      </c>
      <c r="CI1258" s="112">
        <f>IF(C1257="","",SUM(G1258:CG1258))</f>
        <v>1</v>
      </c>
      <c r="CJ1258" s="67" t="b">
        <f>IF(C1257="","",D1257=CI1258)</f>
        <v>1</v>
      </c>
    </row>
    <row r="1259" spans="1:88" s="5" customFormat="1" ht="15" customHeight="1" x14ac:dyDescent="0.3">
      <c r="A1259" s="173"/>
      <c r="B1259" s="157"/>
      <c r="C1259" s="170"/>
      <c r="D1259" s="160"/>
      <c r="E1259" s="163"/>
      <c r="F1259" s="166"/>
      <c r="G1259" s="113">
        <v>0</v>
      </c>
      <c r="H1259" s="113"/>
      <c r="I1259" s="113"/>
      <c r="J1259" s="113"/>
      <c r="K1259" s="113"/>
      <c r="L1259" s="113"/>
      <c r="M1259" s="113"/>
      <c r="N1259" s="113"/>
      <c r="O1259" s="113"/>
      <c r="P1259" s="113"/>
      <c r="Q1259" s="113"/>
      <c r="R1259" s="113"/>
      <c r="S1259" s="113"/>
      <c r="T1259" s="113"/>
      <c r="U1259" s="113">
        <f t="shared" ref="U1259:X1259" si="23480">U1257/$F1257</f>
        <v>0</v>
      </c>
      <c r="V1259" s="113">
        <f t="shared" si="23480"/>
        <v>0</v>
      </c>
      <c r="W1259" s="113">
        <f t="shared" si="23480"/>
        <v>0</v>
      </c>
      <c r="X1259" s="113">
        <f t="shared" si="23480"/>
        <v>0</v>
      </c>
      <c r="Y1259" s="113">
        <f t="shared" ref="Y1259:AG1259" si="23481">Y1257/$F1257</f>
        <v>0</v>
      </c>
      <c r="Z1259" s="113">
        <f t="shared" si="23481"/>
        <v>0</v>
      </c>
      <c r="AA1259" s="113">
        <f t="shared" si="23481"/>
        <v>0</v>
      </c>
      <c r="AB1259" s="113">
        <f t="shared" si="23481"/>
        <v>0</v>
      </c>
      <c r="AC1259" s="113">
        <f t="shared" si="23481"/>
        <v>0</v>
      </c>
      <c r="AD1259" s="113">
        <f t="shared" si="23481"/>
        <v>0</v>
      </c>
      <c r="AE1259" s="113">
        <f t="shared" si="23481"/>
        <v>0</v>
      </c>
      <c r="AF1259" s="113">
        <f t="shared" si="23481"/>
        <v>0</v>
      </c>
      <c r="AG1259" s="113">
        <f t="shared" si="23481"/>
        <v>0</v>
      </c>
      <c r="AH1259" s="113">
        <f t="shared" ref="AH1259:AK1259" si="23482">AH1257/$F1257</f>
        <v>0</v>
      </c>
      <c r="AI1259" s="113">
        <f t="shared" si="23482"/>
        <v>0</v>
      </c>
      <c r="AJ1259" s="113">
        <f t="shared" si="23482"/>
        <v>0</v>
      </c>
      <c r="AK1259" s="113">
        <f t="shared" si="23482"/>
        <v>0</v>
      </c>
      <c r="AL1259" s="113">
        <f t="shared" ref="AL1259:AT1259" si="23483">AL1257/$F1257</f>
        <v>0</v>
      </c>
      <c r="AM1259" s="113">
        <f t="shared" si="23483"/>
        <v>0</v>
      </c>
      <c r="AN1259" s="113">
        <f t="shared" si="23483"/>
        <v>0</v>
      </c>
      <c r="AO1259" s="113">
        <f t="shared" si="23483"/>
        <v>0</v>
      </c>
      <c r="AP1259" s="113">
        <f t="shared" si="23483"/>
        <v>0</v>
      </c>
      <c r="AQ1259" s="113">
        <f t="shared" si="23483"/>
        <v>0</v>
      </c>
      <c r="AR1259" s="113">
        <f t="shared" si="23483"/>
        <v>0</v>
      </c>
      <c r="AS1259" s="113">
        <f t="shared" si="23483"/>
        <v>0</v>
      </c>
      <c r="AT1259" s="113">
        <f t="shared" si="23483"/>
        <v>0</v>
      </c>
      <c r="AU1259" s="113">
        <f t="shared" ref="AU1259:AX1259" si="23484">AU1257/$F1257</f>
        <v>0</v>
      </c>
      <c r="AV1259" s="113">
        <f t="shared" si="23484"/>
        <v>0</v>
      </c>
      <c r="AW1259" s="113">
        <f t="shared" si="23484"/>
        <v>0</v>
      </c>
      <c r="AX1259" s="113">
        <f t="shared" si="23484"/>
        <v>0</v>
      </c>
      <c r="AY1259" s="113">
        <f t="shared" ref="AY1259:BC1259" si="23485">AY1257/$F1257</f>
        <v>0</v>
      </c>
      <c r="AZ1259" s="113">
        <f t="shared" si="23485"/>
        <v>0</v>
      </c>
      <c r="BA1259" s="113">
        <f t="shared" si="23485"/>
        <v>0</v>
      </c>
      <c r="BB1259" s="113">
        <f t="shared" si="23485"/>
        <v>0</v>
      </c>
      <c r="BC1259" s="113">
        <f t="shared" si="23485"/>
        <v>0</v>
      </c>
      <c r="BD1259" s="113">
        <f t="shared" ref="BD1259:BG1259" si="23486">BD1257/$F1257</f>
        <v>0</v>
      </c>
      <c r="BE1259" s="113">
        <f t="shared" si="23486"/>
        <v>0</v>
      </c>
      <c r="BF1259" s="113">
        <f t="shared" si="23486"/>
        <v>0</v>
      </c>
      <c r="BG1259" s="113">
        <f t="shared" si="23486"/>
        <v>0</v>
      </c>
      <c r="BH1259" s="113">
        <f t="shared" ref="BH1259:BK1259" si="23487">BH1257/$F1257</f>
        <v>0</v>
      </c>
      <c r="BI1259" s="113">
        <f t="shared" si="23487"/>
        <v>0</v>
      </c>
      <c r="BJ1259" s="113">
        <f t="shared" si="23487"/>
        <v>0</v>
      </c>
      <c r="BK1259" s="113">
        <f t="shared" si="23487"/>
        <v>0</v>
      </c>
      <c r="BL1259" s="113">
        <f t="shared" ref="BL1259:BP1259" si="23488">BL1257/$F1257</f>
        <v>0</v>
      </c>
      <c r="BM1259" s="113">
        <f t="shared" si="23488"/>
        <v>0</v>
      </c>
      <c r="BN1259" s="113">
        <f t="shared" si="23488"/>
        <v>0</v>
      </c>
      <c r="BO1259" s="113">
        <f t="shared" si="23488"/>
        <v>0</v>
      </c>
      <c r="BP1259" s="113">
        <f t="shared" si="23488"/>
        <v>0</v>
      </c>
      <c r="BQ1259" s="113">
        <f t="shared" ref="BQ1259:BT1259" si="23489">BQ1257/$F1257</f>
        <v>0</v>
      </c>
      <c r="BR1259" s="113">
        <f t="shared" si="23489"/>
        <v>0</v>
      </c>
      <c r="BS1259" s="113">
        <f t="shared" si="23489"/>
        <v>0</v>
      </c>
      <c r="BT1259" s="113">
        <f t="shared" si="23489"/>
        <v>0</v>
      </c>
      <c r="BU1259" s="113">
        <f t="shared" ref="BU1259:BX1259" si="23490">BU1257/$F1257</f>
        <v>0</v>
      </c>
      <c r="BV1259" s="113">
        <f t="shared" si="23490"/>
        <v>0</v>
      </c>
      <c r="BW1259" s="113">
        <f t="shared" si="23490"/>
        <v>0</v>
      </c>
      <c r="BX1259" s="113">
        <f t="shared" si="23490"/>
        <v>0</v>
      </c>
      <c r="BY1259" s="113">
        <f t="shared" ref="BY1259:CA1259" si="23491">BY1257/$F1257</f>
        <v>0</v>
      </c>
      <c r="BZ1259" s="113">
        <f t="shared" si="23491"/>
        <v>0</v>
      </c>
      <c r="CA1259" s="113">
        <f t="shared" si="23491"/>
        <v>0</v>
      </c>
      <c r="CB1259" s="113">
        <f t="shared" ref="CB1259:CG1259" si="23492">CB1257/$F1257</f>
        <v>0</v>
      </c>
      <c r="CC1259" s="113">
        <f t="shared" ref="CC1259:CE1259" si="23493">CC1257/$F1257</f>
        <v>0.19999999019219064</v>
      </c>
      <c r="CD1259" s="113">
        <f t="shared" si="23493"/>
        <v>0.20000001471171402</v>
      </c>
      <c r="CE1259" s="113">
        <f t="shared" si="23493"/>
        <v>0.20000001471171402</v>
      </c>
      <c r="CF1259" s="113">
        <f t="shared" si="23492"/>
        <v>0.19999999019219064</v>
      </c>
      <c r="CG1259" s="113">
        <f t="shared" si="23492"/>
        <v>0.19999999019219064</v>
      </c>
      <c r="CH1259" s="114">
        <f>IF(C1257="","",100%-SUM(G1259:CG1259))</f>
        <v>1.1102230246251565E-16</v>
      </c>
      <c r="CI1259" s="115">
        <f>IF(C1257="","",SUM(G1259:CG1259))</f>
        <v>0.99999999999999989</v>
      </c>
      <c r="CJ1259" s="67" t="b">
        <f>IF(C1257="","",SUM(G1259:CG1259)=CI1259)</f>
        <v>1</v>
      </c>
    </row>
    <row r="1260" spans="1:88" s="5" customFormat="1" x14ac:dyDescent="0.3">
      <c r="A1260" s="46">
        <v>8</v>
      </c>
      <c r="B1260" s="47" t="s">
        <v>881</v>
      </c>
      <c r="C1260" s="80"/>
      <c r="D1260" s="80"/>
      <c r="E1260" s="81" t="s">
        <v>8</v>
      </c>
      <c r="F1260" s="86">
        <f>SUM(F1261:F1302)</f>
        <v>1171336848</v>
      </c>
      <c r="G1260" s="6">
        <f t="shared" ref="G1260:BI1260" si="23494">G1261+G1264+G1267+G1270+G1273+G1276+G1279+G1282+G1285+G1288+G1291+G1294+G1297+G1300</f>
        <v>0</v>
      </c>
      <c r="H1260" s="6"/>
      <c r="I1260" s="6"/>
      <c r="J1260" s="6"/>
      <c r="K1260" s="6"/>
      <c r="L1260" s="6"/>
      <c r="M1260" s="6"/>
      <c r="N1260" s="6"/>
      <c r="O1260" s="6"/>
      <c r="P1260" s="6"/>
      <c r="Q1260" s="6"/>
      <c r="R1260" s="6"/>
      <c r="S1260" s="6"/>
      <c r="T1260" s="6"/>
      <c r="U1260" s="6">
        <f t="shared" si="23494"/>
        <v>0</v>
      </c>
      <c r="V1260" s="6">
        <f t="shared" si="23494"/>
        <v>0</v>
      </c>
      <c r="W1260" s="6">
        <f t="shared" si="23494"/>
        <v>0</v>
      </c>
      <c r="X1260" s="6">
        <f t="shared" si="23494"/>
        <v>0</v>
      </c>
      <c r="Y1260" s="6">
        <f t="shared" si="23494"/>
        <v>0</v>
      </c>
      <c r="Z1260" s="6">
        <f t="shared" si="23494"/>
        <v>0</v>
      </c>
      <c r="AA1260" s="6">
        <f t="shared" si="23494"/>
        <v>0</v>
      </c>
      <c r="AB1260" s="6">
        <f t="shared" si="23494"/>
        <v>0</v>
      </c>
      <c r="AC1260" s="6">
        <f t="shared" si="23494"/>
        <v>0</v>
      </c>
      <c r="AD1260" s="6">
        <f t="shared" si="23494"/>
        <v>0</v>
      </c>
      <c r="AE1260" s="6">
        <f t="shared" si="23494"/>
        <v>0</v>
      </c>
      <c r="AF1260" s="6">
        <f t="shared" si="23494"/>
        <v>0</v>
      </c>
      <c r="AG1260" s="6">
        <f t="shared" si="23494"/>
        <v>0</v>
      </c>
      <c r="AH1260" s="6">
        <f t="shared" si="23494"/>
        <v>0</v>
      </c>
      <c r="AI1260" s="6">
        <f t="shared" si="23494"/>
        <v>0</v>
      </c>
      <c r="AJ1260" s="6">
        <f t="shared" si="23494"/>
        <v>0</v>
      </c>
      <c r="AK1260" s="6">
        <f t="shared" si="23494"/>
        <v>0</v>
      </c>
      <c r="AL1260" s="6">
        <f t="shared" si="23494"/>
        <v>0</v>
      </c>
      <c r="AM1260" s="6">
        <f t="shared" si="23494"/>
        <v>0</v>
      </c>
      <c r="AN1260" s="6">
        <f t="shared" si="23494"/>
        <v>0</v>
      </c>
      <c r="AO1260" s="6">
        <f t="shared" si="23494"/>
        <v>0</v>
      </c>
      <c r="AP1260" s="6">
        <f t="shared" si="23494"/>
        <v>0</v>
      </c>
      <c r="AQ1260" s="6">
        <f t="shared" si="23494"/>
        <v>0</v>
      </c>
      <c r="AR1260" s="6">
        <f t="shared" si="23494"/>
        <v>0</v>
      </c>
      <c r="AS1260" s="6">
        <f t="shared" si="23494"/>
        <v>0</v>
      </c>
      <c r="AT1260" s="6">
        <f t="shared" si="23494"/>
        <v>0</v>
      </c>
      <c r="AU1260" s="6">
        <f t="shared" si="23494"/>
        <v>0</v>
      </c>
      <c r="AV1260" s="6">
        <f t="shared" si="23494"/>
        <v>0</v>
      </c>
      <c r="AW1260" s="6">
        <f t="shared" si="23494"/>
        <v>0</v>
      </c>
      <c r="AX1260" s="6">
        <f t="shared" si="23494"/>
        <v>0</v>
      </c>
      <c r="AY1260" s="6">
        <f t="shared" si="23494"/>
        <v>0</v>
      </c>
      <c r="AZ1260" s="6">
        <f t="shared" si="23494"/>
        <v>0</v>
      </c>
      <c r="BA1260" s="6">
        <f t="shared" si="23494"/>
        <v>0</v>
      </c>
      <c r="BB1260" s="6">
        <f t="shared" si="23494"/>
        <v>0</v>
      </c>
      <c r="BC1260" s="6">
        <f t="shared" si="23494"/>
        <v>0</v>
      </c>
      <c r="BD1260" s="6">
        <f t="shared" si="23494"/>
        <v>0</v>
      </c>
      <c r="BE1260" s="6">
        <f t="shared" si="23494"/>
        <v>0</v>
      </c>
      <c r="BF1260" s="6">
        <f t="shared" si="23494"/>
        <v>0</v>
      </c>
      <c r="BG1260" s="6">
        <f t="shared" si="23494"/>
        <v>32836204</v>
      </c>
      <c r="BH1260" s="6">
        <f t="shared" si="23494"/>
        <v>33190047</v>
      </c>
      <c r="BI1260" s="6">
        <f t="shared" si="23494"/>
        <v>33190047</v>
      </c>
      <c r="BJ1260" s="6">
        <f t="shared" ref="BJ1260:CG1260" si="23495">BJ1261+BJ1264+BJ1267+BJ1270+BJ1273+BJ1276+BJ1279+BJ1282+BJ1285+BJ1288+BJ1291+BJ1294+BJ1297+BJ1300</f>
        <v>33190047</v>
      </c>
      <c r="BK1260" s="6">
        <f t="shared" si="23495"/>
        <v>33190047</v>
      </c>
      <c r="BL1260" s="6">
        <f t="shared" si="23495"/>
        <v>40815310</v>
      </c>
      <c r="BM1260" s="6">
        <f t="shared" si="23495"/>
        <v>40815313</v>
      </c>
      <c r="BN1260" s="6">
        <f t="shared" si="23495"/>
        <v>40815312</v>
      </c>
      <c r="BO1260" s="6">
        <f t="shared" si="23495"/>
        <v>40815312</v>
      </c>
      <c r="BP1260" s="6">
        <f t="shared" si="23495"/>
        <v>41398307</v>
      </c>
      <c r="BQ1260" s="6">
        <f t="shared" si="23495"/>
        <v>8208260</v>
      </c>
      <c r="BR1260" s="6">
        <f t="shared" si="23495"/>
        <v>8208261</v>
      </c>
      <c r="BS1260" s="6">
        <f t="shared" si="23495"/>
        <v>8208261</v>
      </c>
      <c r="BT1260" s="6">
        <f t="shared" si="23495"/>
        <v>8208259</v>
      </c>
      <c r="BU1260" s="6">
        <f t="shared" si="23495"/>
        <v>89117908</v>
      </c>
      <c r="BV1260" s="6">
        <f t="shared" si="23495"/>
        <v>88872843</v>
      </c>
      <c r="BW1260" s="6">
        <f t="shared" si="23495"/>
        <v>88872843</v>
      </c>
      <c r="BX1260" s="6">
        <f t="shared" si="23495"/>
        <v>88872843</v>
      </c>
      <c r="BY1260" s="6">
        <f t="shared" si="23495"/>
        <v>88872843</v>
      </c>
      <c r="BZ1260" s="6">
        <f t="shared" si="23495"/>
        <v>80909647</v>
      </c>
      <c r="CA1260" s="6">
        <f t="shared" si="23495"/>
        <v>80909646</v>
      </c>
      <c r="CB1260" s="6">
        <f t="shared" si="23495"/>
        <v>80909644</v>
      </c>
      <c r="CC1260" s="6">
        <f t="shared" si="23495"/>
        <v>80909644</v>
      </c>
      <c r="CD1260" s="6">
        <f t="shared" si="23495"/>
        <v>0</v>
      </c>
      <c r="CE1260" s="6">
        <f t="shared" si="23495"/>
        <v>0</v>
      </c>
      <c r="CF1260" s="6">
        <f t="shared" si="23495"/>
        <v>0</v>
      </c>
      <c r="CG1260" s="6">
        <f t="shared" si="23495"/>
        <v>0</v>
      </c>
      <c r="CH1260" s="109">
        <f>F1260-SUM(G1260:CG1260)</f>
        <v>0</v>
      </c>
      <c r="CI1260" s="107" t="str">
        <f>IF(C1260="","",SUM(G1260:CG1260))</f>
        <v/>
      </c>
      <c r="CJ1260" s="67" t="str">
        <f>IF(C1260="","",F1260=CI1260)</f>
        <v/>
      </c>
    </row>
    <row r="1261" spans="1:88" s="5" customFormat="1" ht="15" customHeight="1" x14ac:dyDescent="0.3">
      <c r="A1261" s="171" t="s">
        <v>882</v>
      </c>
      <c r="B1261" s="155" t="s">
        <v>883</v>
      </c>
      <c r="C1261" s="168" t="s">
        <v>12</v>
      </c>
      <c r="D1261" s="158">
        <v>9729.69</v>
      </c>
      <c r="E1261" s="161">
        <v>10489</v>
      </c>
      <c r="F1261" s="164">
        <f t="shared" ref="F1261:F1300" si="23496">ROUND(E1261*D1261,0)</f>
        <v>102054718</v>
      </c>
      <c r="G1261" s="108">
        <v>0</v>
      </c>
      <c r="H1261" s="108"/>
      <c r="I1261" s="108"/>
      <c r="J1261" s="108"/>
      <c r="K1261" s="108"/>
      <c r="L1261" s="108"/>
      <c r="M1261" s="108"/>
      <c r="N1261" s="108"/>
      <c r="O1261" s="108"/>
      <c r="P1261" s="108"/>
      <c r="Q1261" s="108"/>
      <c r="R1261" s="108"/>
      <c r="S1261" s="108"/>
      <c r="T1261" s="108"/>
      <c r="U1261" s="108"/>
      <c r="V1261" s="108"/>
      <c r="W1261" s="108"/>
      <c r="X1261" s="108"/>
      <c r="Y1261" s="108"/>
      <c r="Z1261" s="108"/>
      <c r="AA1261" s="108"/>
      <c r="AB1261" s="108"/>
      <c r="AC1261" s="108"/>
      <c r="AD1261" s="108"/>
      <c r="AE1261" s="108"/>
      <c r="AF1261" s="108"/>
      <c r="AG1261" s="108"/>
      <c r="AH1261" s="108"/>
      <c r="AI1261" s="108"/>
      <c r="AJ1261" s="108"/>
      <c r="AK1261" s="108"/>
      <c r="AL1261" s="108"/>
      <c r="AM1261" s="108"/>
      <c r="AN1261" s="108"/>
      <c r="AO1261" s="108"/>
      <c r="AP1261" s="108"/>
      <c r="AQ1261" s="108"/>
      <c r="AR1261" s="108"/>
      <c r="AS1261" s="108"/>
      <c r="AT1261" s="108"/>
      <c r="AU1261" s="108"/>
      <c r="AV1261" s="108"/>
      <c r="AW1261" s="108"/>
      <c r="AX1261" s="108"/>
      <c r="AY1261" s="108"/>
      <c r="AZ1261" s="108"/>
      <c r="BA1261" s="108"/>
      <c r="BB1261" s="108"/>
      <c r="BC1261" s="108"/>
      <c r="BD1261" s="108"/>
      <c r="BE1261" s="108"/>
      <c r="BF1261" s="108"/>
      <c r="BG1261" s="108"/>
      <c r="BH1261" s="108"/>
      <c r="BI1261" s="108"/>
      <c r="BJ1261" s="108"/>
      <c r="BK1261" s="108"/>
      <c r="BL1261" s="108">
        <f>ROUND($F1261/14,0)</f>
        <v>7289623</v>
      </c>
      <c r="BM1261" s="108">
        <f>ROUND($F1261/14,0)</f>
        <v>7289623</v>
      </c>
      <c r="BN1261" s="108">
        <f t="shared" ref="BN1261:BY1261" si="23497">ROUND($F1261/14,0)</f>
        <v>7289623</v>
      </c>
      <c r="BO1261" s="108">
        <f t="shared" si="23497"/>
        <v>7289623</v>
      </c>
      <c r="BP1261" s="108">
        <f t="shared" si="23497"/>
        <v>7289623</v>
      </c>
      <c r="BQ1261" s="108">
        <f>ROUNDDOWN($F1261/14,0)</f>
        <v>7289622</v>
      </c>
      <c r="BR1261" s="108">
        <f>ROUNDDOWN($F1261/14,0)</f>
        <v>7289622</v>
      </c>
      <c r="BS1261" s="108">
        <f>ROUNDDOWN($F1261/14,0)</f>
        <v>7289622</v>
      </c>
      <c r="BT1261" s="108">
        <f>ROUNDDOWN($F1261/14,0)</f>
        <v>7289622</v>
      </c>
      <c r="BU1261" s="108">
        <f t="shared" si="23497"/>
        <v>7289623</v>
      </c>
      <c r="BV1261" s="108">
        <f t="shared" si="23497"/>
        <v>7289623</v>
      </c>
      <c r="BW1261" s="108">
        <f t="shared" si="23497"/>
        <v>7289623</v>
      </c>
      <c r="BX1261" s="108">
        <f t="shared" si="23497"/>
        <v>7289623</v>
      </c>
      <c r="BY1261" s="108">
        <f t="shared" si="23497"/>
        <v>7289623</v>
      </c>
      <c r="BZ1261" s="108"/>
      <c r="CA1261" s="108"/>
      <c r="CB1261" s="108"/>
      <c r="CC1261" s="108"/>
      <c r="CD1261" s="108"/>
      <c r="CE1261" s="108"/>
      <c r="CF1261" s="108"/>
      <c r="CG1261" s="108"/>
      <c r="CH1261" s="109">
        <f>IF(C1261="","",F1261-SUM(G1261:CG1261))</f>
        <v>0</v>
      </c>
      <c r="CI1261" s="107">
        <f>IF(C1261="","",SUM(G1261:CG1261))</f>
        <v>102054718</v>
      </c>
      <c r="CJ1261" s="67" t="b">
        <f>IF(C1261="","",F1261=CI1261)</f>
        <v>1</v>
      </c>
    </row>
    <row r="1262" spans="1:88" s="5" customFormat="1" x14ac:dyDescent="0.3">
      <c r="A1262" s="172"/>
      <c r="B1262" s="156"/>
      <c r="C1262" s="169"/>
      <c r="D1262" s="159"/>
      <c r="E1262" s="162"/>
      <c r="F1262" s="165"/>
      <c r="G1262" s="110">
        <v>0</v>
      </c>
      <c r="H1262" s="110"/>
      <c r="I1262" s="110"/>
      <c r="J1262" s="110"/>
      <c r="K1262" s="110"/>
      <c r="L1262" s="110"/>
      <c r="M1262" s="110"/>
      <c r="N1262" s="110"/>
      <c r="O1262" s="110"/>
      <c r="P1262" s="110"/>
      <c r="Q1262" s="110"/>
      <c r="R1262" s="110"/>
      <c r="S1262" s="110"/>
      <c r="T1262" s="110"/>
      <c r="U1262" s="110">
        <f t="shared" ref="U1262:X1262" si="23498">ROUND(U1261/$E1261,2)</f>
        <v>0</v>
      </c>
      <c r="V1262" s="110">
        <f t="shared" si="23498"/>
        <v>0</v>
      </c>
      <c r="W1262" s="110">
        <f t="shared" si="23498"/>
        <v>0</v>
      </c>
      <c r="X1262" s="110">
        <f t="shared" si="23498"/>
        <v>0</v>
      </c>
      <c r="Y1262" s="110">
        <f t="shared" ref="Y1262:AG1262" si="23499">ROUND(Y1261/$E1261,2)</f>
        <v>0</v>
      </c>
      <c r="Z1262" s="110">
        <f t="shared" si="23499"/>
        <v>0</v>
      </c>
      <c r="AA1262" s="110">
        <f t="shared" si="23499"/>
        <v>0</v>
      </c>
      <c r="AB1262" s="110">
        <f t="shared" si="23499"/>
        <v>0</v>
      </c>
      <c r="AC1262" s="110">
        <f t="shared" si="23499"/>
        <v>0</v>
      </c>
      <c r="AD1262" s="110">
        <f t="shared" si="23499"/>
        <v>0</v>
      </c>
      <c r="AE1262" s="110">
        <f t="shared" si="23499"/>
        <v>0</v>
      </c>
      <c r="AF1262" s="110">
        <f t="shared" si="23499"/>
        <v>0</v>
      </c>
      <c r="AG1262" s="110">
        <f t="shared" si="23499"/>
        <v>0</v>
      </c>
      <c r="AH1262" s="110">
        <f t="shared" ref="AH1262:AK1262" si="23500">ROUND(AH1261/$E1261,2)</f>
        <v>0</v>
      </c>
      <c r="AI1262" s="110">
        <f t="shared" si="23500"/>
        <v>0</v>
      </c>
      <c r="AJ1262" s="110">
        <f t="shared" si="23500"/>
        <v>0</v>
      </c>
      <c r="AK1262" s="110">
        <f t="shared" si="23500"/>
        <v>0</v>
      </c>
      <c r="AL1262" s="110">
        <f t="shared" ref="AL1262:AT1262" si="23501">ROUND(AL1261/$E1261,2)</f>
        <v>0</v>
      </c>
      <c r="AM1262" s="110">
        <f t="shared" si="23501"/>
        <v>0</v>
      </c>
      <c r="AN1262" s="110">
        <f t="shared" si="23501"/>
        <v>0</v>
      </c>
      <c r="AO1262" s="110">
        <f t="shared" si="23501"/>
        <v>0</v>
      </c>
      <c r="AP1262" s="110">
        <f t="shared" si="23501"/>
        <v>0</v>
      </c>
      <c r="AQ1262" s="110">
        <f t="shared" si="23501"/>
        <v>0</v>
      </c>
      <c r="AR1262" s="110">
        <f t="shared" si="23501"/>
        <v>0</v>
      </c>
      <c r="AS1262" s="110">
        <f t="shared" si="23501"/>
        <v>0</v>
      </c>
      <c r="AT1262" s="110">
        <f t="shared" si="23501"/>
        <v>0</v>
      </c>
      <c r="AU1262" s="110">
        <f t="shared" ref="AU1262:AX1262" si="23502">ROUND(AU1261/$E1261,2)</f>
        <v>0</v>
      </c>
      <c r="AV1262" s="110">
        <f t="shared" si="23502"/>
        <v>0</v>
      </c>
      <c r="AW1262" s="110">
        <f t="shared" si="23502"/>
        <v>0</v>
      </c>
      <c r="AX1262" s="110">
        <f t="shared" si="23502"/>
        <v>0</v>
      </c>
      <c r="AY1262" s="110">
        <f t="shared" ref="AY1262:BA1262" si="23503">ROUND(AY1261/$E1261,2)</f>
        <v>0</v>
      </c>
      <c r="AZ1262" s="110">
        <f t="shared" si="23503"/>
        <v>0</v>
      </c>
      <c r="BA1262" s="110">
        <f t="shared" si="23503"/>
        <v>0</v>
      </c>
      <c r="BB1262" s="110"/>
      <c r="BC1262" s="110"/>
      <c r="BD1262" s="110"/>
      <c r="BE1262" s="110"/>
      <c r="BF1262" s="110"/>
      <c r="BG1262" s="110">
        <f t="shared" ref="BG1262:BU1262" si="23504">ROUND(BG1261/$E1261,2)</f>
        <v>0</v>
      </c>
      <c r="BH1262" s="110">
        <f t="shared" si="23504"/>
        <v>0</v>
      </c>
      <c r="BI1262" s="110">
        <f t="shared" si="23504"/>
        <v>0</v>
      </c>
      <c r="BJ1262" s="110">
        <f t="shared" si="23504"/>
        <v>0</v>
      </c>
      <c r="BK1262" s="110">
        <f t="shared" si="23504"/>
        <v>0</v>
      </c>
      <c r="BL1262" s="110">
        <f t="shared" si="23504"/>
        <v>694.98</v>
      </c>
      <c r="BM1262" s="110">
        <f t="shared" si="23504"/>
        <v>694.98</v>
      </c>
      <c r="BN1262" s="110">
        <f t="shared" si="23504"/>
        <v>694.98</v>
      </c>
      <c r="BO1262" s="110">
        <f t="shared" si="23504"/>
        <v>694.98</v>
      </c>
      <c r="BP1262" s="110">
        <f t="shared" si="23504"/>
        <v>694.98</v>
      </c>
      <c r="BQ1262" s="110">
        <f t="shared" si="23504"/>
        <v>694.98</v>
      </c>
      <c r="BR1262" s="110">
        <f t="shared" si="23504"/>
        <v>694.98</v>
      </c>
      <c r="BS1262" s="110">
        <f t="shared" si="23504"/>
        <v>694.98</v>
      </c>
      <c r="BT1262" s="110">
        <f t="shared" si="23504"/>
        <v>694.98</v>
      </c>
      <c r="BU1262" s="110">
        <f t="shared" si="23504"/>
        <v>694.98</v>
      </c>
      <c r="BV1262" s="110">
        <f>ROUNDDOWN(BV1261/$E1261,2)</f>
        <v>694.97</v>
      </c>
      <c r="BW1262" s="110">
        <f>ROUNDDOWN(BW1261/$E1261,2)</f>
        <v>694.97</v>
      </c>
      <c r="BX1262" s="110">
        <f>ROUNDDOWN(BX1261/$E1261,2)</f>
        <v>694.97</v>
      </c>
      <c r="BY1262" s="110">
        <f t="shared" ref="BY1262:CC1262" si="23505">ROUND(BY1261/$E1261,2)</f>
        <v>694.98</v>
      </c>
      <c r="BZ1262" s="110">
        <f t="shared" si="23505"/>
        <v>0</v>
      </c>
      <c r="CA1262" s="110">
        <f t="shared" si="23505"/>
        <v>0</v>
      </c>
      <c r="CB1262" s="110">
        <f t="shared" si="23505"/>
        <v>0</v>
      </c>
      <c r="CC1262" s="110">
        <f t="shared" si="23505"/>
        <v>0</v>
      </c>
      <c r="CD1262" s="110">
        <f t="shared" ref="CD1262:CG1262" si="23506">ROUND(CD1261/$E1261,2)</f>
        <v>0</v>
      </c>
      <c r="CE1262" s="110"/>
      <c r="CF1262" s="110">
        <f t="shared" si="23506"/>
        <v>0</v>
      </c>
      <c r="CG1262" s="110">
        <f t="shared" si="23506"/>
        <v>0</v>
      </c>
      <c r="CH1262" s="111">
        <f>IF(C1261="","",D1261-SUM(G1262:CG1262))</f>
        <v>1.8189894035458565E-12</v>
      </c>
      <c r="CI1262" s="112">
        <f>IF(C1261="","",SUM(G1262:CG1262))</f>
        <v>9729.6899999999987</v>
      </c>
      <c r="CJ1262" s="67" t="b">
        <f>IF(C1261="","",D1261=CI1262)</f>
        <v>1</v>
      </c>
    </row>
    <row r="1263" spans="1:88" s="5" customFormat="1" x14ac:dyDescent="0.3">
      <c r="A1263" s="173"/>
      <c r="B1263" s="157"/>
      <c r="C1263" s="170"/>
      <c r="D1263" s="160"/>
      <c r="E1263" s="163"/>
      <c r="F1263" s="166"/>
      <c r="G1263" s="113">
        <v>0</v>
      </c>
      <c r="H1263" s="113"/>
      <c r="I1263" s="113"/>
      <c r="J1263" s="113"/>
      <c r="K1263" s="113"/>
      <c r="L1263" s="113"/>
      <c r="M1263" s="113"/>
      <c r="N1263" s="113"/>
      <c r="O1263" s="113"/>
      <c r="P1263" s="113"/>
      <c r="Q1263" s="113"/>
      <c r="R1263" s="113"/>
      <c r="S1263" s="113"/>
      <c r="T1263" s="113"/>
      <c r="U1263" s="113">
        <f t="shared" ref="U1263:X1263" si="23507">U1261/$F1261</f>
        <v>0</v>
      </c>
      <c r="V1263" s="113">
        <f t="shared" si="23507"/>
        <v>0</v>
      </c>
      <c r="W1263" s="113">
        <f t="shared" si="23507"/>
        <v>0</v>
      </c>
      <c r="X1263" s="113">
        <f t="shared" si="23507"/>
        <v>0</v>
      </c>
      <c r="Y1263" s="113">
        <f t="shared" ref="Y1263:AG1263" si="23508">Y1261/$F1261</f>
        <v>0</v>
      </c>
      <c r="Z1263" s="113">
        <f t="shared" si="23508"/>
        <v>0</v>
      </c>
      <c r="AA1263" s="113">
        <f t="shared" si="23508"/>
        <v>0</v>
      </c>
      <c r="AB1263" s="113">
        <f t="shared" si="23508"/>
        <v>0</v>
      </c>
      <c r="AC1263" s="113">
        <f t="shared" si="23508"/>
        <v>0</v>
      </c>
      <c r="AD1263" s="113">
        <f t="shared" si="23508"/>
        <v>0</v>
      </c>
      <c r="AE1263" s="113">
        <f t="shared" si="23508"/>
        <v>0</v>
      </c>
      <c r="AF1263" s="113">
        <f t="shared" si="23508"/>
        <v>0</v>
      </c>
      <c r="AG1263" s="113">
        <f t="shared" si="23508"/>
        <v>0</v>
      </c>
      <c r="AH1263" s="113">
        <f t="shared" ref="AH1263:AK1263" si="23509">AH1261/$F1261</f>
        <v>0</v>
      </c>
      <c r="AI1263" s="113">
        <f t="shared" si="23509"/>
        <v>0</v>
      </c>
      <c r="AJ1263" s="113">
        <f t="shared" si="23509"/>
        <v>0</v>
      </c>
      <c r="AK1263" s="113">
        <f t="shared" si="23509"/>
        <v>0</v>
      </c>
      <c r="AL1263" s="113">
        <f t="shared" ref="AL1263:AT1263" si="23510">AL1261/$F1261</f>
        <v>0</v>
      </c>
      <c r="AM1263" s="113">
        <f t="shared" si="23510"/>
        <v>0</v>
      </c>
      <c r="AN1263" s="113">
        <f t="shared" si="23510"/>
        <v>0</v>
      </c>
      <c r="AO1263" s="113">
        <f t="shared" si="23510"/>
        <v>0</v>
      </c>
      <c r="AP1263" s="113">
        <f t="shared" si="23510"/>
        <v>0</v>
      </c>
      <c r="AQ1263" s="113">
        <f t="shared" si="23510"/>
        <v>0</v>
      </c>
      <c r="AR1263" s="113">
        <f t="shared" si="23510"/>
        <v>0</v>
      </c>
      <c r="AS1263" s="113">
        <f t="shared" si="23510"/>
        <v>0</v>
      </c>
      <c r="AT1263" s="113">
        <f t="shared" si="23510"/>
        <v>0</v>
      </c>
      <c r="AU1263" s="113">
        <f t="shared" ref="AU1263:AX1263" si="23511">AU1261/$F1261</f>
        <v>0</v>
      </c>
      <c r="AV1263" s="113">
        <f t="shared" si="23511"/>
        <v>0</v>
      </c>
      <c r="AW1263" s="113">
        <f t="shared" si="23511"/>
        <v>0</v>
      </c>
      <c r="AX1263" s="113">
        <f t="shared" si="23511"/>
        <v>0</v>
      </c>
      <c r="AY1263" s="113">
        <f t="shared" ref="AY1263:BA1263" si="23512">AY1261/$F1261</f>
        <v>0</v>
      </c>
      <c r="AZ1263" s="113">
        <f t="shared" si="23512"/>
        <v>0</v>
      </c>
      <c r="BA1263" s="113">
        <f t="shared" si="23512"/>
        <v>0</v>
      </c>
      <c r="BB1263" s="113"/>
      <c r="BC1263" s="113"/>
      <c r="BD1263" s="113"/>
      <c r="BE1263" s="113"/>
      <c r="BF1263" s="113"/>
      <c r="BG1263" s="113">
        <f t="shared" ref="BG1263:CC1263" si="23513">BG1261/$F1261</f>
        <v>0</v>
      </c>
      <c r="BH1263" s="113">
        <f t="shared" si="23513"/>
        <v>0</v>
      </c>
      <c r="BI1263" s="113">
        <f t="shared" si="23513"/>
        <v>0</v>
      </c>
      <c r="BJ1263" s="113">
        <f t="shared" si="23513"/>
        <v>0</v>
      </c>
      <c r="BK1263" s="113">
        <f t="shared" si="23513"/>
        <v>0</v>
      </c>
      <c r="BL1263" s="113">
        <f t="shared" si="23513"/>
        <v>7.1428574228190017E-2</v>
      </c>
      <c r="BM1263" s="113">
        <f t="shared" si="23513"/>
        <v>7.1428574228190017E-2</v>
      </c>
      <c r="BN1263" s="113">
        <f t="shared" si="23513"/>
        <v>7.1428574228190017E-2</v>
      </c>
      <c r="BO1263" s="113">
        <f t="shared" si="23513"/>
        <v>7.1428574228190017E-2</v>
      </c>
      <c r="BP1263" s="113">
        <f t="shared" si="23513"/>
        <v>7.1428574228190017E-2</v>
      </c>
      <c r="BQ1263" s="113">
        <f t="shared" si="23513"/>
        <v>7.1428564429524957E-2</v>
      </c>
      <c r="BR1263" s="113">
        <f t="shared" si="23513"/>
        <v>7.1428564429524957E-2</v>
      </c>
      <c r="BS1263" s="113">
        <f t="shared" si="23513"/>
        <v>7.1428564429524957E-2</v>
      </c>
      <c r="BT1263" s="113">
        <f t="shared" si="23513"/>
        <v>7.1428564429524957E-2</v>
      </c>
      <c r="BU1263" s="113">
        <f t="shared" si="23513"/>
        <v>7.1428574228190017E-2</v>
      </c>
      <c r="BV1263" s="113">
        <f t="shared" si="23513"/>
        <v>7.1428574228190017E-2</v>
      </c>
      <c r="BW1263" s="113">
        <f t="shared" si="23513"/>
        <v>7.1428574228190017E-2</v>
      </c>
      <c r="BX1263" s="113">
        <f t="shared" si="23513"/>
        <v>7.1428574228190017E-2</v>
      </c>
      <c r="BY1263" s="113">
        <f t="shared" si="23513"/>
        <v>7.1428574228190017E-2</v>
      </c>
      <c r="BZ1263" s="113">
        <f t="shared" si="23513"/>
        <v>0</v>
      </c>
      <c r="CA1263" s="113">
        <f t="shared" si="23513"/>
        <v>0</v>
      </c>
      <c r="CB1263" s="113">
        <f t="shared" si="23513"/>
        <v>0</v>
      </c>
      <c r="CC1263" s="113">
        <f t="shared" si="23513"/>
        <v>0</v>
      </c>
      <c r="CD1263" s="113">
        <f t="shared" ref="CD1263:CG1263" si="23514">CD1261/$F1261</f>
        <v>0</v>
      </c>
      <c r="CE1263" s="113"/>
      <c r="CF1263" s="113">
        <f t="shared" si="23514"/>
        <v>0</v>
      </c>
      <c r="CG1263" s="113">
        <f t="shared" si="23514"/>
        <v>0</v>
      </c>
      <c r="CH1263" s="114">
        <f>IF(C1261="","",100%-SUM(G1263:CG1263))</f>
        <v>0</v>
      </c>
      <c r="CI1263" s="115">
        <f>IF(C1261="","",SUM(G1263:CG1263))</f>
        <v>1</v>
      </c>
      <c r="CJ1263" s="67" t="b">
        <f>IF(C1261="","",SUM(G1263:CG1263)=CI1263)</f>
        <v>1</v>
      </c>
    </row>
    <row r="1264" spans="1:88" s="5" customFormat="1" ht="15" customHeight="1" x14ac:dyDescent="0.3">
      <c r="A1264" s="171" t="s">
        <v>884</v>
      </c>
      <c r="B1264" s="155" t="s">
        <v>885</v>
      </c>
      <c r="C1264" s="168" t="s">
        <v>12</v>
      </c>
      <c r="D1264" s="158">
        <v>1462.55</v>
      </c>
      <c r="E1264" s="161">
        <v>24923</v>
      </c>
      <c r="F1264" s="164">
        <f t="shared" si="23496"/>
        <v>36451134</v>
      </c>
      <c r="G1264" s="108">
        <v>0</v>
      </c>
      <c r="H1264" s="108"/>
      <c r="I1264" s="108"/>
      <c r="J1264" s="108"/>
      <c r="K1264" s="108"/>
      <c r="L1264" s="108"/>
      <c r="M1264" s="108"/>
      <c r="N1264" s="108"/>
      <c r="O1264" s="108"/>
      <c r="P1264" s="108"/>
      <c r="Q1264" s="108"/>
      <c r="R1264" s="108"/>
      <c r="S1264" s="108"/>
      <c r="T1264" s="108"/>
      <c r="U1264" s="108"/>
      <c r="V1264" s="108"/>
      <c r="W1264" s="108"/>
      <c r="X1264" s="108"/>
      <c r="Y1264" s="108"/>
      <c r="Z1264" s="108"/>
      <c r="AA1264" s="108"/>
      <c r="AB1264" s="108"/>
      <c r="AC1264" s="108"/>
      <c r="AD1264" s="108"/>
      <c r="AE1264" s="108"/>
      <c r="AF1264" s="108"/>
      <c r="AG1264" s="108"/>
      <c r="AH1264" s="108"/>
      <c r="AI1264" s="108"/>
      <c r="AJ1264" s="108"/>
      <c r="AK1264" s="108"/>
      <c r="AL1264" s="108"/>
      <c r="AM1264" s="108"/>
      <c r="AN1264" s="108"/>
      <c r="AO1264" s="108"/>
      <c r="AP1264" s="108"/>
      <c r="AQ1264" s="108"/>
      <c r="AR1264" s="108"/>
      <c r="AS1264" s="108"/>
      <c r="AT1264" s="108"/>
      <c r="AU1264" s="108"/>
      <c r="AV1264" s="108"/>
      <c r="AW1264" s="108"/>
      <c r="AX1264" s="108"/>
      <c r="AY1264" s="108"/>
      <c r="AZ1264" s="108"/>
      <c r="BA1264" s="108"/>
      <c r="BB1264" s="108"/>
      <c r="BC1264" s="108"/>
      <c r="BD1264" s="108"/>
      <c r="BE1264" s="108"/>
      <c r="BF1264" s="108"/>
      <c r="BG1264" s="108">
        <f>ROUND($F1264/10,0)</f>
        <v>3645113</v>
      </c>
      <c r="BH1264" s="108">
        <f t="shared" ref="BH1264:BL1264" si="23515">ROUND($F1264/10,0)</f>
        <v>3645113</v>
      </c>
      <c r="BI1264" s="108">
        <f t="shared" si="23515"/>
        <v>3645113</v>
      </c>
      <c r="BJ1264" s="108">
        <f t="shared" si="23515"/>
        <v>3645113</v>
      </c>
      <c r="BK1264" s="108">
        <f t="shared" si="23515"/>
        <v>3645113</v>
      </c>
      <c r="BL1264" s="108">
        <f t="shared" si="23515"/>
        <v>3645113</v>
      </c>
      <c r="BM1264" s="108">
        <f>ROUNDUP($F1264/10,0)</f>
        <v>3645114</v>
      </c>
      <c r="BN1264" s="108">
        <f t="shared" ref="BN1264:BP1264" si="23516">ROUNDUP($F1264/10,0)</f>
        <v>3645114</v>
      </c>
      <c r="BO1264" s="108">
        <f t="shared" si="23516"/>
        <v>3645114</v>
      </c>
      <c r="BP1264" s="108">
        <f t="shared" si="23516"/>
        <v>3645114</v>
      </c>
      <c r="BQ1264" s="108"/>
      <c r="BR1264" s="108"/>
      <c r="BS1264" s="108"/>
      <c r="BT1264" s="108"/>
      <c r="BU1264" s="108"/>
      <c r="BV1264" s="108"/>
      <c r="BW1264" s="108"/>
      <c r="BX1264" s="108"/>
      <c r="BY1264" s="108"/>
      <c r="BZ1264" s="108"/>
      <c r="CA1264" s="108"/>
      <c r="CB1264" s="108"/>
      <c r="CC1264" s="108"/>
      <c r="CD1264" s="108"/>
      <c r="CE1264" s="108"/>
      <c r="CF1264" s="108"/>
      <c r="CG1264" s="108"/>
      <c r="CH1264" s="109">
        <f>IF(C1264="","",F1264-SUM(G1264:CG1264))</f>
        <v>0</v>
      </c>
      <c r="CI1264" s="107">
        <f>IF(C1264="","",SUM(G1264:CG1264))</f>
        <v>36451134</v>
      </c>
      <c r="CJ1264" s="67" t="b">
        <f>IF(C1264="","",F1264=CI1264)</f>
        <v>1</v>
      </c>
    </row>
    <row r="1265" spans="1:88" s="5" customFormat="1" x14ac:dyDescent="0.3">
      <c r="A1265" s="172"/>
      <c r="B1265" s="156"/>
      <c r="C1265" s="169"/>
      <c r="D1265" s="159"/>
      <c r="E1265" s="162"/>
      <c r="F1265" s="165"/>
      <c r="G1265" s="110">
        <v>0</v>
      </c>
      <c r="H1265" s="110"/>
      <c r="I1265" s="110"/>
      <c r="J1265" s="110"/>
      <c r="K1265" s="110"/>
      <c r="L1265" s="110"/>
      <c r="M1265" s="110"/>
      <c r="N1265" s="110"/>
      <c r="O1265" s="110"/>
      <c r="P1265" s="110"/>
      <c r="Q1265" s="110"/>
      <c r="R1265" s="110"/>
      <c r="S1265" s="110"/>
      <c r="T1265" s="110"/>
      <c r="U1265" s="110">
        <f t="shared" ref="U1265:X1265" si="23517">ROUND(U1264/$E1264,2)</f>
        <v>0</v>
      </c>
      <c r="V1265" s="110">
        <f t="shared" si="23517"/>
        <v>0</v>
      </c>
      <c r="W1265" s="110">
        <f t="shared" si="23517"/>
        <v>0</v>
      </c>
      <c r="X1265" s="110">
        <f t="shared" si="23517"/>
        <v>0</v>
      </c>
      <c r="Y1265" s="110">
        <f t="shared" ref="Y1265:AG1265" si="23518">ROUND(Y1264/$E1264,2)</f>
        <v>0</v>
      </c>
      <c r="Z1265" s="110">
        <f t="shared" si="23518"/>
        <v>0</v>
      </c>
      <c r="AA1265" s="110">
        <f t="shared" si="23518"/>
        <v>0</v>
      </c>
      <c r="AB1265" s="110">
        <f t="shared" si="23518"/>
        <v>0</v>
      </c>
      <c r="AC1265" s="110">
        <f t="shared" si="23518"/>
        <v>0</v>
      </c>
      <c r="AD1265" s="110">
        <f t="shared" si="23518"/>
        <v>0</v>
      </c>
      <c r="AE1265" s="110">
        <f t="shared" si="23518"/>
        <v>0</v>
      </c>
      <c r="AF1265" s="110">
        <f t="shared" si="23518"/>
        <v>0</v>
      </c>
      <c r="AG1265" s="110">
        <f t="shared" si="23518"/>
        <v>0</v>
      </c>
      <c r="AH1265" s="110">
        <f t="shared" ref="AH1265:AK1265" si="23519">ROUND(AH1264/$E1264,2)</f>
        <v>0</v>
      </c>
      <c r="AI1265" s="110">
        <f t="shared" si="23519"/>
        <v>0</v>
      </c>
      <c r="AJ1265" s="110">
        <f t="shared" si="23519"/>
        <v>0</v>
      </c>
      <c r="AK1265" s="110">
        <f t="shared" si="23519"/>
        <v>0</v>
      </c>
      <c r="AL1265" s="110">
        <f t="shared" ref="AL1265:AT1265" si="23520">ROUND(AL1264/$E1264,2)</f>
        <v>0</v>
      </c>
      <c r="AM1265" s="110">
        <f t="shared" si="23520"/>
        <v>0</v>
      </c>
      <c r="AN1265" s="110">
        <f t="shared" si="23520"/>
        <v>0</v>
      </c>
      <c r="AO1265" s="110">
        <f t="shared" si="23520"/>
        <v>0</v>
      </c>
      <c r="AP1265" s="110">
        <f t="shared" si="23520"/>
        <v>0</v>
      </c>
      <c r="AQ1265" s="110">
        <f t="shared" si="23520"/>
        <v>0</v>
      </c>
      <c r="AR1265" s="110">
        <f t="shared" si="23520"/>
        <v>0</v>
      </c>
      <c r="AS1265" s="110">
        <f t="shared" si="23520"/>
        <v>0</v>
      </c>
      <c r="AT1265" s="110">
        <f t="shared" si="23520"/>
        <v>0</v>
      </c>
      <c r="AU1265" s="110">
        <f t="shared" ref="AU1265:AX1265" si="23521">ROUND(AU1264/$E1264,2)</f>
        <v>0</v>
      </c>
      <c r="AV1265" s="110">
        <f t="shared" si="23521"/>
        <v>0</v>
      </c>
      <c r="AW1265" s="110">
        <f t="shared" si="23521"/>
        <v>0</v>
      </c>
      <c r="AX1265" s="110">
        <f t="shared" si="23521"/>
        <v>0</v>
      </c>
      <c r="AY1265" s="110">
        <f t="shared" ref="AY1265:BA1265" si="23522">ROUND(AY1264/$E1264,2)</f>
        <v>0</v>
      </c>
      <c r="AZ1265" s="110">
        <f t="shared" si="23522"/>
        <v>0</v>
      </c>
      <c r="BA1265" s="110">
        <f t="shared" si="23522"/>
        <v>0</v>
      </c>
      <c r="BB1265" s="110"/>
      <c r="BC1265" s="110"/>
      <c r="BD1265" s="110"/>
      <c r="BE1265" s="110"/>
      <c r="BF1265" s="110"/>
      <c r="BG1265" s="110">
        <f t="shared" ref="BG1265:BK1265" si="23523">ROUND(BG1264/$E1264,2)</f>
        <v>146.25</v>
      </c>
      <c r="BH1265" s="110">
        <f t="shared" si="23523"/>
        <v>146.25</v>
      </c>
      <c r="BI1265" s="110">
        <f t="shared" si="23523"/>
        <v>146.25</v>
      </c>
      <c r="BJ1265" s="110">
        <f t="shared" si="23523"/>
        <v>146.25</v>
      </c>
      <c r="BK1265" s="110">
        <f t="shared" si="23523"/>
        <v>146.25</v>
      </c>
      <c r="BL1265" s="110">
        <f>ROUNDUP(BL1264/$E1264,2)</f>
        <v>146.26</v>
      </c>
      <c r="BM1265" s="110">
        <f t="shared" ref="BM1265:BO1265" si="23524">ROUND(BM1264/$E1264,2)</f>
        <v>146.26</v>
      </c>
      <c r="BN1265" s="110">
        <f t="shared" si="23524"/>
        <v>146.26</v>
      </c>
      <c r="BO1265" s="110">
        <f t="shared" si="23524"/>
        <v>146.26</v>
      </c>
      <c r="BP1265" s="110">
        <f>ROUNDUP(BP1264/$E1264,2)</f>
        <v>146.26</v>
      </c>
      <c r="BQ1265" s="110">
        <f t="shared" ref="BQ1265:CC1265" si="23525">ROUND(BQ1264/$E1264,2)</f>
        <v>0</v>
      </c>
      <c r="BR1265" s="110">
        <f t="shared" si="23525"/>
        <v>0</v>
      </c>
      <c r="BS1265" s="110">
        <f t="shared" si="23525"/>
        <v>0</v>
      </c>
      <c r="BT1265" s="110">
        <f t="shared" si="23525"/>
        <v>0</v>
      </c>
      <c r="BU1265" s="110">
        <f t="shared" si="23525"/>
        <v>0</v>
      </c>
      <c r="BV1265" s="110">
        <f t="shared" si="23525"/>
        <v>0</v>
      </c>
      <c r="BW1265" s="110">
        <f t="shared" si="23525"/>
        <v>0</v>
      </c>
      <c r="BX1265" s="110">
        <f t="shared" si="23525"/>
        <v>0</v>
      </c>
      <c r="BY1265" s="110">
        <f t="shared" si="23525"/>
        <v>0</v>
      </c>
      <c r="BZ1265" s="110">
        <f t="shared" si="23525"/>
        <v>0</v>
      </c>
      <c r="CA1265" s="110">
        <f t="shared" si="23525"/>
        <v>0</v>
      </c>
      <c r="CB1265" s="110">
        <f t="shared" si="23525"/>
        <v>0</v>
      </c>
      <c r="CC1265" s="110">
        <f t="shared" si="23525"/>
        <v>0</v>
      </c>
      <c r="CD1265" s="110">
        <f t="shared" ref="CD1265:CG1265" si="23526">ROUND(CD1264/$E1264,2)</f>
        <v>0</v>
      </c>
      <c r="CE1265" s="110"/>
      <c r="CF1265" s="110">
        <f t="shared" si="23526"/>
        <v>0</v>
      </c>
      <c r="CG1265" s="110">
        <f t="shared" si="23526"/>
        <v>0</v>
      </c>
      <c r="CH1265" s="111">
        <f>IF(C1264="","",D1264-SUM(G1265:CG1265))</f>
        <v>0</v>
      </c>
      <c r="CI1265" s="112">
        <f>IF(C1264="","",SUM(G1265:CG1265))</f>
        <v>1462.55</v>
      </c>
      <c r="CJ1265" s="67" t="b">
        <f>IF(C1264="","",D1264=CI1265)</f>
        <v>1</v>
      </c>
    </row>
    <row r="1266" spans="1:88" s="5" customFormat="1" x14ac:dyDescent="0.3">
      <c r="A1266" s="173"/>
      <c r="B1266" s="157"/>
      <c r="C1266" s="170"/>
      <c r="D1266" s="160"/>
      <c r="E1266" s="163"/>
      <c r="F1266" s="166"/>
      <c r="G1266" s="113">
        <v>0</v>
      </c>
      <c r="H1266" s="113"/>
      <c r="I1266" s="113"/>
      <c r="J1266" s="113"/>
      <c r="K1266" s="113"/>
      <c r="L1266" s="113"/>
      <c r="M1266" s="113"/>
      <c r="N1266" s="113"/>
      <c r="O1266" s="113"/>
      <c r="P1266" s="113"/>
      <c r="Q1266" s="113"/>
      <c r="R1266" s="113"/>
      <c r="S1266" s="113"/>
      <c r="T1266" s="113"/>
      <c r="U1266" s="113">
        <f t="shared" ref="U1266:X1266" si="23527">U1264/$F1264</f>
        <v>0</v>
      </c>
      <c r="V1266" s="113">
        <f t="shared" si="23527"/>
        <v>0</v>
      </c>
      <c r="W1266" s="113">
        <f t="shared" si="23527"/>
        <v>0</v>
      </c>
      <c r="X1266" s="113">
        <f t="shared" si="23527"/>
        <v>0</v>
      </c>
      <c r="Y1266" s="113">
        <f t="shared" ref="Y1266:AG1266" si="23528">Y1264/$F1264</f>
        <v>0</v>
      </c>
      <c r="Z1266" s="113">
        <f t="shared" si="23528"/>
        <v>0</v>
      </c>
      <c r="AA1266" s="113">
        <f t="shared" si="23528"/>
        <v>0</v>
      </c>
      <c r="AB1266" s="113">
        <f t="shared" si="23528"/>
        <v>0</v>
      </c>
      <c r="AC1266" s="113">
        <f t="shared" si="23528"/>
        <v>0</v>
      </c>
      <c r="AD1266" s="113">
        <f t="shared" si="23528"/>
        <v>0</v>
      </c>
      <c r="AE1266" s="113">
        <f t="shared" si="23528"/>
        <v>0</v>
      </c>
      <c r="AF1266" s="113">
        <f t="shared" si="23528"/>
        <v>0</v>
      </c>
      <c r="AG1266" s="113">
        <f t="shared" si="23528"/>
        <v>0</v>
      </c>
      <c r="AH1266" s="113">
        <f t="shared" ref="AH1266:AK1266" si="23529">AH1264/$F1264</f>
        <v>0</v>
      </c>
      <c r="AI1266" s="113">
        <f t="shared" si="23529"/>
        <v>0</v>
      </c>
      <c r="AJ1266" s="113">
        <f t="shared" si="23529"/>
        <v>0</v>
      </c>
      <c r="AK1266" s="113">
        <f t="shared" si="23529"/>
        <v>0</v>
      </c>
      <c r="AL1266" s="113">
        <f t="shared" ref="AL1266:AT1266" si="23530">AL1264/$F1264</f>
        <v>0</v>
      </c>
      <c r="AM1266" s="113">
        <f t="shared" si="23530"/>
        <v>0</v>
      </c>
      <c r="AN1266" s="113">
        <f t="shared" si="23530"/>
        <v>0</v>
      </c>
      <c r="AO1266" s="113">
        <f t="shared" si="23530"/>
        <v>0</v>
      </c>
      <c r="AP1266" s="113">
        <f t="shared" si="23530"/>
        <v>0</v>
      </c>
      <c r="AQ1266" s="113">
        <f t="shared" si="23530"/>
        <v>0</v>
      </c>
      <c r="AR1266" s="113">
        <f t="shared" si="23530"/>
        <v>0</v>
      </c>
      <c r="AS1266" s="113">
        <f t="shared" si="23530"/>
        <v>0</v>
      </c>
      <c r="AT1266" s="113">
        <f t="shared" si="23530"/>
        <v>0</v>
      </c>
      <c r="AU1266" s="113">
        <f t="shared" ref="AU1266:AX1266" si="23531">AU1264/$F1264</f>
        <v>0</v>
      </c>
      <c r="AV1266" s="113">
        <f t="shared" si="23531"/>
        <v>0</v>
      </c>
      <c r="AW1266" s="113">
        <f t="shared" si="23531"/>
        <v>0</v>
      </c>
      <c r="AX1266" s="113">
        <f t="shared" si="23531"/>
        <v>0</v>
      </c>
      <c r="AY1266" s="113">
        <f t="shared" ref="AY1266:BA1266" si="23532">AY1264/$F1264</f>
        <v>0</v>
      </c>
      <c r="AZ1266" s="113">
        <f t="shared" si="23532"/>
        <v>0</v>
      </c>
      <c r="BA1266" s="113">
        <f t="shared" si="23532"/>
        <v>0</v>
      </c>
      <c r="BB1266" s="113"/>
      <c r="BC1266" s="113"/>
      <c r="BD1266" s="113"/>
      <c r="BE1266" s="113"/>
      <c r="BF1266" s="113"/>
      <c r="BG1266" s="113">
        <f t="shared" ref="BG1266:CC1266" si="23533">BG1264/$F1264</f>
        <v>9.9999989026404501E-2</v>
      </c>
      <c r="BH1266" s="113">
        <f t="shared" si="23533"/>
        <v>9.9999989026404501E-2</v>
      </c>
      <c r="BI1266" s="113">
        <f t="shared" si="23533"/>
        <v>9.9999989026404501E-2</v>
      </c>
      <c r="BJ1266" s="113">
        <f t="shared" si="23533"/>
        <v>9.9999989026404501E-2</v>
      </c>
      <c r="BK1266" s="113">
        <f t="shared" si="23533"/>
        <v>9.9999989026404501E-2</v>
      </c>
      <c r="BL1266" s="113">
        <f t="shared" si="23533"/>
        <v>9.9999989026404501E-2</v>
      </c>
      <c r="BM1266" s="113">
        <f t="shared" si="23533"/>
        <v>0.10000001646039325</v>
      </c>
      <c r="BN1266" s="113">
        <f t="shared" si="23533"/>
        <v>0.10000001646039325</v>
      </c>
      <c r="BO1266" s="113">
        <f t="shared" si="23533"/>
        <v>0.10000001646039325</v>
      </c>
      <c r="BP1266" s="113">
        <f t="shared" si="23533"/>
        <v>0.10000001646039325</v>
      </c>
      <c r="BQ1266" s="113">
        <f t="shared" si="23533"/>
        <v>0</v>
      </c>
      <c r="BR1266" s="113">
        <f t="shared" si="23533"/>
        <v>0</v>
      </c>
      <c r="BS1266" s="113">
        <f t="shared" si="23533"/>
        <v>0</v>
      </c>
      <c r="BT1266" s="113">
        <f t="shared" si="23533"/>
        <v>0</v>
      </c>
      <c r="BU1266" s="113">
        <f t="shared" si="23533"/>
        <v>0</v>
      </c>
      <c r="BV1266" s="113">
        <f t="shared" si="23533"/>
        <v>0</v>
      </c>
      <c r="BW1266" s="113">
        <f t="shared" si="23533"/>
        <v>0</v>
      </c>
      <c r="BX1266" s="113">
        <f t="shared" si="23533"/>
        <v>0</v>
      </c>
      <c r="BY1266" s="113">
        <f t="shared" si="23533"/>
        <v>0</v>
      </c>
      <c r="BZ1266" s="113">
        <f t="shared" si="23533"/>
        <v>0</v>
      </c>
      <c r="CA1266" s="113">
        <f t="shared" si="23533"/>
        <v>0</v>
      </c>
      <c r="CB1266" s="113">
        <f t="shared" si="23533"/>
        <v>0</v>
      </c>
      <c r="CC1266" s="113">
        <f t="shared" si="23533"/>
        <v>0</v>
      </c>
      <c r="CD1266" s="113">
        <f t="shared" ref="CD1266:CG1266" si="23534">CD1264/$F1264</f>
        <v>0</v>
      </c>
      <c r="CE1266" s="113"/>
      <c r="CF1266" s="113">
        <f t="shared" si="23534"/>
        <v>0</v>
      </c>
      <c r="CG1266" s="113">
        <f t="shared" si="23534"/>
        <v>0</v>
      </c>
      <c r="CH1266" s="114">
        <f>IF(C1264="","",100%-SUM(G1266:CG1266))</f>
        <v>0</v>
      </c>
      <c r="CI1266" s="115">
        <f>IF(C1264="","",SUM(G1266:CG1266))</f>
        <v>1</v>
      </c>
      <c r="CJ1266" s="67" t="b">
        <f>IF(C1264="","",SUM(G1266:CG1266)=CI1266)</f>
        <v>1</v>
      </c>
    </row>
    <row r="1267" spans="1:88" s="5" customFormat="1" x14ac:dyDescent="0.3">
      <c r="A1267" s="171" t="s">
        <v>886</v>
      </c>
      <c r="B1267" s="155" t="s">
        <v>887</v>
      </c>
      <c r="C1267" s="168" t="s">
        <v>12</v>
      </c>
      <c r="D1267" s="158">
        <v>10884.93</v>
      </c>
      <c r="E1267" s="161">
        <v>26644</v>
      </c>
      <c r="F1267" s="164">
        <f t="shared" si="23496"/>
        <v>290018075</v>
      </c>
      <c r="G1267" s="108">
        <v>0</v>
      </c>
      <c r="H1267" s="108"/>
      <c r="I1267" s="108"/>
      <c r="J1267" s="108"/>
      <c r="K1267" s="108"/>
      <c r="L1267" s="108"/>
      <c r="M1267" s="108"/>
      <c r="N1267" s="108"/>
      <c r="O1267" s="108"/>
      <c r="P1267" s="108"/>
      <c r="Q1267" s="108"/>
      <c r="R1267" s="108"/>
      <c r="S1267" s="108"/>
      <c r="T1267" s="108"/>
      <c r="U1267" s="108"/>
      <c r="V1267" s="108"/>
      <c r="W1267" s="108"/>
      <c r="X1267" s="108"/>
      <c r="Y1267" s="108"/>
      <c r="Z1267" s="108"/>
      <c r="AA1267" s="108"/>
      <c r="AB1267" s="108"/>
      <c r="AC1267" s="108"/>
      <c r="AD1267" s="108"/>
      <c r="AE1267" s="108"/>
      <c r="AF1267" s="108"/>
      <c r="AG1267" s="108"/>
      <c r="AH1267" s="108"/>
      <c r="AI1267" s="108"/>
      <c r="AJ1267" s="108"/>
      <c r="AK1267" s="108"/>
      <c r="AL1267" s="108"/>
      <c r="AM1267" s="108"/>
      <c r="AN1267" s="108"/>
      <c r="AO1267" s="108"/>
      <c r="AP1267" s="108"/>
      <c r="AQ1267" s="108"/>
      <c r="AR1267" s="108"/>
      <c r="AS1267" s="108"/>
      <c r="AT1267" s="108"/>
      <c r="AU1267" s="108"/>
      <c r="AV1267" s="108"/>
      <c r="AW1267" s="108"/>
      <c r="AX1267" s="108"/>
      <c r="AY1267" s="108"/>
      <c r="AZ1267" s="108"/>
      <c r="BA1267" s="108"/>
      <c r="BB1267" s="108"/>
      <c r="BC1267" s="108"/>
      <c r="BD1267" s="108"/>
      <c r="BE1267" s="108"/>
      <c r="BF1267" s="108"/>
      <c r="BG1267" s="108">
        <f>ROUND($F1267/10,0)</f>
        <v>29001808</v>
      </c>
      <c r="BH1267" s="108">
        <f t="shared" ref="BH1267:BK1267" si="23535">ROUND($F1267/10,0)</f>
        <v>29001808</v>
      </c>
      <c r="BI1267" s="108">
        <f t="shared" si="23535"/>
        <v>29001808</v>
      </c>
      <c r="BJ1267" s="108">
        <f t="shared" si="23535"/>
        <v>29001808</v>
      </c>
      <c r="BK1267" s="108">
        <f t="shared" si="23535"/>
        <v>29001808</v>
      </c>
      <c r="BL1267" s="108">
        <f t="shared" ref="BL1267:BO1267" si="23536">ROUNDDOWN($F1267/10,0)</f>
        <v>29001807</v>
      </c>
      <c r="BM1267" s="108">
        <f t="shared" si="23536"/>
        <v>29001807</v>
      </c>
      <c r="BN1267" s="108">
        <f t="shared" si="23536"/>
        <v>29001807</v>
      </c>
      <c r="BO1267" s="108">
        <f t="shared" si="23536"/>
        <v>29001807</v>
      </c>
      <c r="BP1267" s="108">
        <f>ROUNDDOWN($F1267/10,0)</f>
        <v>29001807</v>
      </c>
      <c r="BQ1267" s="108"/>
      <c r="BR1267" s="108"/>
      <c r="BS1267" s="108"/>
      <c r="BT1267" s="108"/>
      <c r="BU1267" s="108"/>
      <c r="BV1267" s="108"/>
      <c r="BW1267" s="108"/>
      <c r="BX1267" s="108"/>
      <c r="BY1267" s="108"/>
      <c r="BZ1267" s="108"/>
      <c r="CA1267" s="108"/>
      <c r="CB1267" s="108"/>
      <c r="CC1267" s="108"/>
      <c r="CD1267" s="108"/>
      <c r="CE1267" s="108"/>
      <c r="CF1267" s="108"/>
      <c r="CG1267" s="108"/>
      <c r="CH1267" s="109">
        <f>IF(C1267="","",F1267-SUM(G1267:CG1267))</f>
        <v>0</v>
      </c>
      <c r="CI1267" s="107">
        <f>IF(C1267="","",SUM(G1267:CG1267))</f>
        <v>290018075</v>
      </c>
      <c r="CJ1267" s="67" t="b">
        <f>IF(C1267="","",F1267=CI1267)</f>
        <v>1</v>
      </c>
    </row>
    <row r="1268" spans="1:88" s="5" customFormat="1" x14ac:dyDescent="0.3">
      <c r="A1268" s="172"/>
      <c r="B1268" s="156"/>
      <c r="C1268" s="169"/>
      <c r="D1268" s="159"/>
      <c r="E1268" s="162"/>
      <c r="F1268" s="165"/>
      <c r="G1268" s="110">
        <v>0</v>
      </c>
      <c r="H1268" s="110"/>
      <c r="I1268" s="110"/>
      <c r="J1268" s="110"/>
      <c r="K1268" s="110"/>
      <c r="L1268" s="110"/>
      <c r="M1268" s="110"/>
      <c r="N1268" s="110"/>
      <c r="O1268" s="110"/>
      <c r="P1268" s="110"/>
      <c r="Q1268" s="110"/>
      <c r="R1268" s="110"/>
      <c r="S1268" s="110"/>
      <c r="T1268" s="110"/>
      <c r="U1268" s="110">
        <f t="shared" ref="U1268:X1268" si="23537">ROUND(U1267/$E1267,2)</f>
        <v>0</v>
      </c>
      <c r="V1268" s="110">
        <f t="shared" si="23537"/>
        <v>0</v>
      </c>
      <c r="W1268" s="110">
        <f t="shared" si="23537"/>
        <v>0</v>
      </c>
      <c r="X1268" s="110">
        <f t="shared" si="23537"/>
        <v>0</v>
      </c>
      <c r="Y1268" s="110">
        <f t="shared" ref="Y1268:AG1268" si="23538">ROUND(Y1267/$E1267,2)</f>
        <v>0</v>
      </c>
      <c r="Z1268" s="110">
        <f t="shared" si="23538"/>
        <v>0</v>
      </c>
      <c r="AA1268" s="110">
        <f t="shared" si="23538"/>
        <v>0</v>
      </c>
      <c r="AB1268" s="110">
        <f t="shared" si="23538"/>
        <v>0</v>
      </c>
      <c r="AC1268" s="110">
        <f t="shared" si="23538"/>
        <v>0</v>
      </c>
      <c r="AD1268" s="110">
        <f t="shared" si="23538"/>
        <v>0</v>
      </c>
      <c r="AE1268" s="110">
        <f t="shared" si="23538"/>
        <v>0</v>
      </c>
      <c r="AF1268" s="110">
        <f t="shared" si="23538"/>
        <v>0</v>
      </c>
      <c r="AG1268" s="110">
        <f t="shared" si="23538"/>
        <v>0</v>
      </c>
      <c r="AH1268" s="110">
        <f t="shared" ref="AH1268:AK1268" si="23539">ROUND(AH1267/$E1267,2)</f>
        <v>0</v>
      </c>
      <c r="AI1268" s="110">
        <f t="shared" si="23539"/>
        <v>0</v>
      </c>
      <c r="AJ1268" s="110">
        <f t="shared" si="23539"/>
        <v>0</v>
      </c>
      <c r="AK1268" s="110">
        <f t="shared" si="23539"/>
        <v>0</v>
      </c>
      <c r="AL1268" s="110">
        <f t="shared" ref="AL1268:AT1268" si="23540">ROUND(AL1267/$E1267,2)</f>
        <v>0</v>
      </c>
      <c r="AM1268" s="110">
        <f t="shared" si="23540"/>
        <v>0</v>
      </c>
      <c r="AN1268" s="110">
        <f t="shared" si="23540"/>
        <v>0</v>
      </c>
      <c r="AO1268" s="110">
        <f t="shared" si="23540"/>
        <v>0</v>
      </c>
      <c r="AP1268" s="110">
        <f t="shared" si="23540"/>
        <v>0</v>
      </c>
      <c r="AQ1268" s="110">
        <f t="shared" si="23540"/>
        <v>0</v>
      </c>
      <c r="AR1268" s="110">
        <f t="shared" si="23540"/>
        <v>0</v>
      </c>
      <c r="AS1268" s="110">
        <f t="shared" si="23540"/>
        <v>0</v>
      </c>
      <c r="AT1268" s="110">
        <f t="shared" si="23540"/>
        <v>0</v>
      </c>
      <c r="AU1268" s="110">
        <f t="shared" ref="AU1268:AX1268" si="23541">ROUND(AU1267/$E1267,2)</f>
        <v>0</v>
      </c>
      <c r="AV1268" s="110">
        <f t="shared" si="23541"/>
        <v>0</v>
      </c>
      <c r="AW1268" s="110">
        <f t="shared" si="23541"/>
        <v>0</v>
      </c>
      <c r="AX1268" s="110">
        <f t="shared" si="23541"/>
        <v>0</v>
      </c>
      <c r="AY1268" s="110">
        <f t="shared" ref="AY1268:BA1268" si="23542">ROUND(AY1267/$E1267,2)</f>
        <v>0</v>
      </c>
      <c r="AZ1268" s="110">
        <f t="shared" si="23542"/>
        <v>0</v>
      </c>
      <c r="BA1268" s="110">
        <f t="shared" si="23542"/>
        <v>0</v>
      </c>
      <c r="BB1268" s="110"/>
      <c r="BC1268" s="110"/>
      <c r="BD1268" s="110"/>
      <c r="BE1268" s="110"/>
      <c r="BF1268" s="110"/>
      <c r="BG1268" s="110">
        <f t="shared" ref="BG1268:BM1268" si="23543">ROUND(BG1267/$E1267,2)</f>
        <v>1088.49</v>
      </c>
      <c r="BH1268" s="110">
        <f t="shared" si="23543"/>
        <v>1088.49</v>
      </c>
      <c r="BI1268" s="110">
        <f t="shared" si="23543"/>
        <v>1088.49</v>
      </c>
      <c r="BJ1268" s="110">
        <f t="shared" si="23543"/>
        <v>1088.49</v>
      </c>
      <c r="BK1268" s="110">
        <f t="shared" si="23543"/>
        <v>1088.49</v>
      </c>
      <c r="BL1268" s="110">
        <f t="shared" si="23543"/>
        <v>1088.49</v>
      </c>
      <c r="BM1268" s="110">
        <f t="shared" si="23543"/>
        <v>1088.49</v>
      </c>
      <c r="BN1268" s="110">
        <f>ROUNDUP(BN1267/$E1267,2)</f>
        <v>1088.5</v>
      </c>
      <c r="BO1268" s="110">
        <f t="shared" ref="BO1268:BP1268" si="23544">ROUNDUP(BO1267/$E1267,2)</f>
        <v>1088.5</v>
      </c>
      <c r="BP1268" s="110">
        <f t="shared" si="23544"/>
        <v>1088.5</v>
      </c>
      <c r="BQ1268" s="110">
        <f t="shared" ref="BQ1268:CC1268" si="23545">ROUND(BQ1267/$E1267,2)</f>
        <v>0</v>
      </c>
      <c r="BR1268" s="110">
        <f t="shared" si="23545"/>
        <v>0</v>
      </c>
      <c r="BS1268" s="110">
        <f t="shared" si="23545"/>
        <v>0</v>
      </c>
      <c r="BT1268" s="110">
        <f t="shared" si="23545"/>
        <v>0</v>
      </c>
      <c r="BU1268" s="110">
        <f t="shared" si="23545"/>
        <v>0</v>
      </c>
      <c r="BV1268" s="110">
        <f t="shared" si="23545"/>
        <v>0</v>
      </c>
      <c r="BW1268" s="110">
        <f t="shared" si="23545"/>
        <v>0</v>
      </c>
      <c r="BX1268" s="110">
        <f t="shared" si="23545"/>
        <v>0</v>
      </c>
      <c r="BY1268" s="110">
        <f t="shared" si="23545"/>
        <v>0</v>
      </c>
      <c r="BZ1268" s="110">
        <f t="shared" si="23545"/>
        <v>0</v>
      </c>
      <c r="CA1268" s="110">
        <f t="shared" si="23545"/>
        <v>0</v>
      </c>
      <c r="CB1268" s="110">
        <f t="shared" si="23545"/>
        <v>0</v>
      </c>
      <c r="CC1268" s="110">
        <f t="shared" si="23545"/>
        <v>0</v>
      </c>
      <c r="CD1268" s="110">
        <f t="shared" ref="CD1268:CG1268" si="23546">ROUND(CD1267/$E1267,2)</f>
        <v>0</v>
      </c>
      <c r="CE1268" s="110"/>
      <c r="CF1268" s="110">
        <f t="shared" si="23546"/>
        <v>0</v>
      </c>
      <c r="CG1268" s="110">
        <f t="shared" si="23546"/>
        <v>0</v>
      </c>
      <c r="CH1268" s="111">
        <f>IF(C1267="","",D1267-SUM(G1268:CG1268))</f>
        <v>0</v>
      </c>
      <c r="CI1268" s="112">
        <f>IF(C1267="","",SUM(G1268:CG1268))</f>
        <v>10884.93</v>
      </c>
      <c r="CJ1268" s="67" t="b">
        <f>IF(C1267="","",D1267=CI1268)</f>
        <v>1</v>
      </c>
    </row>
    <row r="1269" spans="1:88" s="5" customFormat="1" x14ac:dyDescent="0.3">
      <c r="A1269" s="173"/>
      <c r="B1269" s="157"/>
      <c r="C1269" s="170"/>
      <c r="D1269" s="160"/>
      <c r="E1269" s="163"/>
      <c r="F1269" s="166"/>
      <c r="G1269" s="113">
        <v>0</v>
      </c>
      <c r="H1269" s="113"/>
      <c r="I1269" s="113"/>
      <c r="J1269" s="113"/>
      <c r="K1269" s="113"/>
      <c r="L1269" s="113"/>
      <c r="M1269" s="113"/>
      <c r="N1269" s="113"/>
      <c r="O1269" s="113"/>
      <c r="P1269" s="113"/>
      <c r="Q1269" s="113"/>
      <c r="R1269" s="113"/>
      <c r="S1269" s="113"/>
      <c r="T1269" s="113"/>
      <c r="U1269" s="113">
        <f t="shared" ref="U1269:X1269" si="23547">U1267/$F1267</f>
        <v>0</v>
      </c>
      <c r="V1269" s="113">
        <f t="shared" si="23547"/>
        <v>0</v>
      </c>
      <c r="W1269" s="113">
        <f t="shared" si="23547"/>
        <v>0</v>
      </c>
      <c r="X1269" s="113">
        <f t="shared" si="23547"/>
        <v>0</v>
      </c>
      <c r="Y1269" s="113">
        <f t="shared" ref="Y1269:AG1269" si="23548">Y1267/$F1267</f>
        <v>0</v>
      </c>
      <c r="Z1269" s="113">
        <f t="shared" si="23548"/>
        <v>0</v>
      </c>
      <c r="AA1269" s="113">
        <f t="shared" si="23548"/>
        <v>0</v>
      </c>
      <c r="AB1269" s="113">
        <f t="shared" si="23548"/>
        <v>0</v>
      </c>
      <c r="AC1269" s="113">
        <f t="shared" si="23548"/>
        <v>0</v>
      </c>
      <c r="AD1269" s="113">
        <f t="shared" si="23548"/>
        <v>0</v>
      </c>
      <c r="AE1269" s="113">
        <f t="shared" si="23548"/>
        <v>0</v>
      </c>
      <c r="AF1269" s="113">
        <f t="shared" si="23548"/>
        <v>0</v>
      </c>
      <c r="AG1269" s="113">
        <f t="shared" si="23548"/>
        <v>0</v>
      </c>
      <c r="AH1269" s="113">
        <f t="shared" ref="AH1269:AK1269" si="23549">AH1267/$F1267</f>
        <v>0</v>
      </c>
      <c r="AI1269" s="113">
        <f t="shared" si="23549"/>
        <v>0</v>
      </c>
      <c r="AJ1269" s="113">
        <f t="shared" si="23549"/>
        <v>0</v>
      </c>
      <c r="AK1269" s="113">
        <f t="shared" si="23549"/>
        <v>0</v>
      </c>
      <c r="AL1269" s="113">
        <f t="shared" ref="AL1269:AT1269" si="23550">AL1267/$F1267</f>
        <v>0</v>
      </c>
      <c r="AM1269" s="113">
        <f t="shared" si="23550"/>
        <v>0</v>
      </c>
      <c r="AN1269" s="113">
        <f t="shared" si="23550"/>
        <v>0</v>
      </c>
      <c r="AO1269" s="113">
        <f t="shared" si="23550"/>
        <v>0</v>
      </c>
      <c r="AP1269" s="113">
        <f t="shared" si="23550"/>
        <v>0</v>
      </c>
      <c r="AQ1269" s="113">
        <f t="shared" si="23550"/>
        <v>0</v>
      </c>
      <c r="AR1269" s="113">
        <f t="shared" si="23550"/>
        <v>0</v>
      </c>
      <c r="AS1269" s="113">
        <f t="shared" si="23550"/>
        <v>0</v>
      </c>
      <c r="AT1269" s="113">
        <f t="shared" si="23550"/>
        <v>0</v>
      </c>
      <c r="AU1269" s="113">
        <f t="shared" ref="AU1269:AX1269" si="23551">AU1267/$F1267</f>
        <v>0</v>
      </c>
      <c r="AV1269" s="113">
        <f t="shared" si="23551"/>
        <v>0</v>
      </c>
      <c r="AW1269" s="113">
        <f t="shared" si="23551"/>
        <v>0</v>
      </c>
      <c r="AX1269" s="113">
        <f t="shared" si="23551"/>
        <v>0</v>
      </c>
      <c r="AY1269" s="113">
        <f t="shared" ref="AY1269:BA1269" si="23552">AY1267/$F1267</f>
        <v>0</v>
      </c>
      <c r="AZ1269" s="113">
        <f t="shared" si="23552"/>
        <v>0</v>
      </c>
      <c r="BA1269" s="113">
        <f t="shared" si="23552"/>
        <v>0</v>
      </c>
      <c r="BB1269" s="113"/>
      <c r="BC1269" s="113"/>
      <c r="BD1269" s="113"/>
      <c r="BE1269" s="113"/>
      <c r="BF1269" s="113"/>
      <c r="BG1269" s="113">
        <f t="shared" ref="BG1269:CC1269" si="23553">BG1267/$F1267</f>
        <v>0.10000000172403048</v>
      </c>
      <c r="BH1269" s="113">
        <f t="shared" si="23553"/>
        <v>0.10000000172403048</v>
      </c>
      <c r="BI1269" s="113">
        <f t="shared" si="23553"/>
        <v>0.10000000172403048</v>
      </c>
      <c r="BJ1269" s="113">
        <f t="shared" si="23553"/>
        <v>0.10000000172403048</v>
      </c>
      <c r="BK1269" s="113">
        <f t="shared" si="23553"/>
        <v>0.10000000172403048</v>
      </c>
      <c r="BL1269" s="113">
        <f t="shared" si="23553"/>
        <v>9.9999998275969518E-2</v>
      </c>
      <c r="BM1269" s="113">
        <f t="shared" si="23553"/>
        <v>9.9999998275969518E-2</v>
      </c>
      <c r="BN1269" s="113">
        <f t="shared" si="23553"/>
        <v>9.9999998275969518E-2</v>
      </c>
      <c r="BO1269" s="113">
        <f t="shared" si="23553"/>
        <v>9.9999998275969518E-2</v>
      </c>
      <c r="BP1269" s="113">
        <f t="shared" si="23553"/>
        <v>9.9999998275969518E-2</v>
      </c>
      <c r="BQ1269" s="113">
        <f t="shared" si="23553"/>
        <v>0</v>
      </c>
      <c r="BR1269" s="113">
        <f t="shared" si="23553"/>
        <v>0</v>
      </c>
      <c r="BS1269" s="113">
        <f t="shared" si="23553"/>
        <v>0</v>
      </c>
      <c r="BT1269" s="113">
        <f t="shared" si="23553"/>
        <v>0</v>
      </c>
      <c r="BU1269" s="113">
        <f t="shared" si="23553"/>
        <v>0</v>
      </c>
      <c r="BV1269" s="113">
        <f t="shared" si="23553"/>
        <v>0</v>
      </c>
      <c r="BW1269" s="113">
        <f t="shared" si="23553"/>
        <v>0</v>
      </c>
      <c r="BX1269" s="113">
        <f t="shared" si="23553"/>
        <v>0</v>
      </c>
      <c r="BY1269" s="113">
        <f t="shared" si="23553"/>
        <v>0</v>
      </c>
      <c r="BZ1269" s="113">
        <f t="shared" si="23553"/>
        <v>0</v>
      </c>
      <c r="CA1269" s="113">
        <f t="shared" si="23553"/>
        <v>0</v>
      </c>
      <c r="CB1269" s="113">
        <f t="shared" si="23553"/>
        <v>0</v>
      </c>
      <c r="CC1269" s="113">
        <f t="shared" si="23553"/>
        <v>0</v>
      </c>
      <c r="CD1269" s="113">
        <f t="shared" ref="CD1269:CG1269" si="23554">CD1267/$F1267</f>
        <v>0</v>
      </c>
      <c r="CE1269" s="113"/>
      <c r="CF1269" s="113">
        <f t="shared" si="23554"/>
        <v>0</v>
      </c>
      <c r="CG1269" s="113">
        <f t="shared" si="23554"/>
        <v>0</v>
      </c>
      <c r="CH1269" s="114">
        <f>IF(C1267="","",100%-SUM(G1269:CG1269))</f>
        <v>1.1102230246251565E-16</v>
      </c>
      <c r="CI1269" s="115">
        <f>IF(C1267="","",SUM(G1269:CG1269))</f>
        <v>0.99999999999999989</v>
      </c>
      <c r="CJ1269" s="67" t="b">
        <f>IF(C1267="","",SUM(G1269:CG1269)=CI1269)</f>
        <v>1</v>
      </c>
    </row>
    <row r="1270" spans="1:88" s="5" customFormat="1" ht="15" customHeight="1" x14ac:dyDescent="0.3">
      <c r="A1270" s="171" t="s">
        <v>888</v>
      </c>
      <c r="B1270" s="155" t="s">
        <v>889</v>
      </c>
      <c r="C1270" s="168" t="s">
        <v>12</v>
      </c>
      <c r="D1270" s="158">
        <v>1280.3</v>
      </c>
      <c r="E1270" s="161">
        <v>32752</v>
      </c>
      <c r="F1270" s="164">
        <f t="shared" si="23496"/>
        <v>41932386</v>
      </c>
      <c r="G1270" s="108">
        <v>0</v>
      </c>
      <c r="H1270" s="108"/>
      <c r="I1270" s="108"/>
      <c r="J1270" s="108"/>
      <c r="K1270" s="108"/>
      <c r="L1270" s="108"/>
      <c r="M1270" s="108"/>
      <c r="N1270" s="108"/>
      <c r="O1270" s="108"/>
      <c r="P1270" s="108"/>
      <c r="Q1270" s="108"/>
      <c r="R1270" s="108"/>
      <c r="S1270" s="108"/>
      <c r="T1270" s="108"/>
      <c r="U1270" s="108"/>
      <c r="V1270" s="108"/>
      <c r="W1270" s="108"/>
      <c r="X1270" s="108"/>
      <c r="Y1270" s="108"/>
      <c r="Z1270" s="108"/>
      <c r="AA1270" s="108"/>
      <c r="AB1270" s="108"/>
      <c r="AC1270" s="108"/>
      <c r="AD1270" s="108"/>
      <c r="AE1270" s="108"/>
      <c r="AF1270" s="108"/>
      <c r="AG1270" s="108"/>
      <c r="AH1270" s="108"/>
      <c r="AI1270" s="108"/>
      <c r="AJ1270" s="108"/>
      <c r="AK1270" s="108"/>
      <c r="AL1270" s="108"/>
      <c r="AM1270" s="108"/>
      <c r="AN1270" s="108"/>
      <c r="AO1270" s="108"/>
      <c r="AP1270" s="108"/>
      <c r="AQ1270" s="108"/>
      <c r="AR1270" s="108"/>
      <c r="AS1270" s="108"/>
      <c r="AT1270" s="108"/>
      <c r="AU1270" s="108"/>
      <c r="AV1270" s="108"/>
      <c r="AW1270" s="108"/>
      <c r="AX1270" s="108"/>
      <c r="AY1270" s="108"/>
      <c r="AZ1270" s="108"/>
      <c r="BA1270" s="108"/>
      <c r="BB1270" s="108"/>
      <c r="BC1270" s="108"/>
      <c r="BD1270" s="108"/>
      <c r="BE1270" s="108"/>
      <c r="BF1270" s="108"/>
      <c r="BG1270" s="108"/>
      <c r="BH1270" s="108"/>
      <c r="BI1270" s="108"/>
      <c r="BJ1270" s="108"/>
      <c r="BK1270" s="108"/>
      <c r="BL1270" s="108"/>
      <c r="BM1270" s="108"/>
      <c r="BN1270" s="108"/>
      <c r="BO1270" s="108"/>
      <c r="BP1270" s="108"/>
      <c r="BQ1270" s="108"/>
      <c r="BR1270" s="108"/>
      <c r="BS1270" s="108"/>
      <c r="BT1270" s="108"/>
      <c r="BU1270" s="108">
        <f>ROUND($F1270/9,0)</f>
        <v>4659154</v>
      </c>
      <c r="BV1270" s="108">
        <f t="shared" ref="BV1270:CC1270" si="23555">ROUND($F1270/9,0)</f>
        <v>4659154</v>
      </c>
      <c r="BW1270" s="108">
        <f t="shared" si="23555"/>
        <v>4659154</v>
      </c>
      <c r="BX1270" s="108">
        <f t="shared" si="23555"/>
        <v>4659154</v>
      </c>
      <c r="BY1270" s="108">
        <f t="shared" si="23555"/>
        <v>4659154</v>
      </c>
      <c r="BZ1270" s="108">
        <f t="shared" si="23555"/>
        <v>4659154</v>
      </c>
      <c r="CA1270" s="108">
        <f t="shared" si="23555"/>
        <v>4659154</v>
      </c>
      <c r="CB1270" s="108">
        <f t="shared" si="23555"/>
        <v>4659154</v>
      </c>
      <c r="CC1270" s="108">
        <f t="shared" si="23555"/>
        <v>4659154</v>
      </c>
      <c r="CD1270" s="108"/>
      <c r="CE1270" s="108"/>
      <c r="CF1270" s="108"/>
      <c r="CG1270" s="108"/>
      <c r="CH1270" s="109">
        <f>IF(C1270="","",F1270-SUM(G1270:CG1270))</f>
        <v>0</v>
      </c>
      <c r="CI1270" s="107">
        <f>IF(C1270="","",SUM(G1270:CG1270))</f>
        <v>41932386</v>
      </c>
      <c r="CJ1270" s="67" t="b">
        <f>IF(C1270="","",F1270=CI1270)</f>
        <v>1</v>
      </c>
    </row>
    <row r="1271" spans="1:88" s="5" customFormat="1" x14ac:dyDescent="0.3">
      <c r="A1271" s="172"/>
      <c r="B1271" s="156"/>
      <c r="C1271" s="169"/>
      <c r="D1271" s="159"/>
      <c r="E1271" s="162"/>
      <c r="F1271" s="165"/>
      <c r="G1271" s="110">
        <v>0</v>
      </c>
      <c r="H1271" s="110"/>
      <c r="I1271" s="110"/>
      <c r="J1271" s="110"/>
      <c r="K1271" s="110"/>
      <c r="L1271" s="110"/>
      <c r="M1271" s="110"/>
      <c r="N1271" s="110"/>
      <c r="O1271" s="110"/>
      <c r="P1271" s="110"/>
      <c r="Q1271" s="110"/>
      <c r="R1271" s="110"/>
      <c r="S1271" s="110"/>
      <c r="T1271" s="110"/>
      <c r="U1271" s="110">
        <f t="shared" ref="U1271:X1271" si="23556">ROUND(U1270/$E1270,2)</f>
        <v>0</v>
      </c>
      <c r="V1271" s="110">
        <f t="shared" si="23556"/>
        <v>0</v>
      </c>
      <c r="W1271" s="110">
        <f t="shared" si="23556"/>
        <v>0</v>
      </c>
      <c r="X1271" s="110">
        <f t="shared" si="23556"/>
        <v>0</v>
      </c>
      <c r="Y1271" s="110">
        <f t="shared" ref="Y1271:AG1271" si="23557">ROUND(Y1270/$E1270,2)</f>
        <v>0</v>
      </c>
      <c r="Z1271" s="110">
        <f t="shared" si="23557"/>
        <v>0</v>
      </c>
      <c r="AA1271" s="110">
        <f t="shared" si="23557"/>
        <v>0</v>
      </c>
      <c r="AB1271" s="110">
        <f t="shared" si="23557"/>
        <v>0</v>
      </c>
      <c r="AC1271" s="110">
        <f t="shared" si="23557"/>
        <v>0</v>
      </c>
      <c r="AD1271" s="110">
        <f t="shared" si="23557"/>
        <v>0</v>
      </c>
      <c r="AE1271" s="110">
        <f t="shared" si="23557"/>
        <v>0</v>
      </c>
      <c r="AF1271" s="110">
        <f t="shared" si="23557"/>
        <v>0</v>
      </c>
      <c r="AG1271" s="110">
        <f t="shared" si="23557"/>
        <v>0</v>
      </c>
      <c r="AH1271" s="110">
        <f t="shared" ref="AH1271:AK1271" si="23558">ROUND(AH1270/$E1270,2)</f>
        <v>0</v>
      </c>
      <c r="AI1271" s="110">
        <f t="shared" si="23558"/>
        <v>0</v>
      </c>
      <c r="AJ1271" s="110">
        <f t="shared" si="23558"/>
        <v>0</v>
      </c>
      <c r="AK1271" s="110">
        <f t="shared" si="23558"/>
        <v>0</v>
      </c>
      <c r="AL1271" s="110">
        <f t="shared" ref="AL1271:AT1271" si="23559">ROUND(AL1270/$E1270,2)</f>
        <v>0</v>
      </c>
      <c r="AM1271" s="110">
        <f t="shared" si="23559"/>
        <v>0</v>
      </c>
      <c r="AN1271" s="110">
        <f t="shared" si="23559"/>
        <v>0</v>
      </c>
      <c r="AO1271" s="110">
        <f t="shared" si="23559"/>
        <v>0</v>
      </c>
      <c r="AP1271" s="110">
        <f t="shared" si="23559"/>
        <v>0</v>
      </c>
      <c r="AQ1271" s="110">
        <f t="shared" si="23559"/>
        <v>0</v>
      </c>
      <c r="AR1271" s="110">
        <f t="shared" si="23559"/>
        <v>0</v>
      </c>
      <c r="AS1271" s="110">
        <f t="shared" si="23559"/>
        <v>0</v>
      </c>
      <c r="AT1271" s="110">
        <f t="shared" si="23559"/>
        <v>0</v>
      </c>
      <c r="AU1271" s="110">
        <f t="shared" ref="AU1271:AX1271" si="23560">ROUND(AU1270/$E1270,2)</f>
        <v>0</v>
      </c>
      <c r="AV1271" s="110">
        <f t="shared" si="23560"/>
        <v>0</v>
      </c>
      <c r="AW1271" s="110">
        <f t="shared" si="23560"/>
        <v>0</v>
      </c>
      <c r="AX1271" s="110">
        <f t="shared" si="23560"/>
        <v>0</v>
      </c>
      <c r="AY1271" s="110">
        <f t="shared" ref="AY1271:BA1271" si="23561">ROUND(AY1270/$E1270,2)</f>
        <v>0</v>
      </c>
      <c r="AZ1271" s="110">
        <f t="shared" si="23561"/>
        <v>0</v>
      </c>
      <c r="BA1271" s="110">
        <f t="shared" si="23561"/>
        <v>0</v>
      </c>
      <c r="BB1271" s="110"/>
      <c r="BC1271" s="110"/>
      <c r="BD1271" s="110"/>
      <c r="BE1271" s="110"/>
      <c r="BF1271" s="110"/>
      <c r="BG1271" s="110">
        <f t="shared" ref="BG1271:BY1271" si="23562">ROUND(BG1270/$E1270,2)</f>
        <v>0</v>
      </c>
      <c r="BH1271" s="110">
        <f t="shared" si="23562"/>
        <v>0</v>
      </c>
      <c r="BI1271" s="110">
        <f t="shared" si="23562"/>
        <v>0</v>
      </c>
      <c r="BJ1271" s="110">
        <f t="shared" si="23562"/>
        <v>0</v>
      </c>
      <c r="BK1271" s="110">
        <f t="shared" si="23562"/>
        <v>0</v>
      </c>
      <c r="BL1271" s="110">
        <f t="shared" si="23562"/>
        <v>0</v>
      </c>
      <c r="BM1271" s="110">
        <f t="shared" si="23562"/>
        <v>0</v>
      </c>
      <c r="BN1271" s="110">
        <f t="shared" si="23562"/>
        <v>0</v>
      </c>
      <c r="BO1271" s="110">
        <f t="shared" si="23562"/>
        <v>0</v>
      </c>
      <c r="BP1271" s="110">
        <f t="shared" si="23562"/>
        <v>0</v>
      </c>
      <c r="BQ1271" s="110">
        <f t="shared" si="23562"/>
        <v>0</v>
      </c>
      <c r="BR1271" s="110">
        <f t="shared" si="23562"/>
        <v>0</v>
      </c>
      <c r="BS1271" s="110">
        <f t="shared" si="23562"/>
        <v>0</v>
      </c>
      <c r="BT1271" s="110">
        <f t="shared" si="23562"/>
        <v>0</v>
      </c>
      <c r="BU1271" s="110">
        <f t="shared" si="23562"/>
        <v>142.26</v>
      </c>
      <c r="BV1271" s="110">
        <f t="shared" si="23562"/>
        <v>142.26</v>
      </c>
      <c r="BW1271" s="110">
        <f t="shared" si="23562"/>
        <v>142.26</v>
      </c>
      <c r="BX1271" s="110">
        <f t="shared" si="23562"/>
        <v>142.26</v>
      </c>
      <c r="BY1271" s="110">
        <f t="shared" si="23562"/>
        <v>142.26</v>
      </c>
      <c r="BZ1271" s="110">
        <f t="shared" ref="BZ1271:CB1271" si="23563">ROUNDDOWN(BZ1270/$E1270,2)</f>
        <v>142.25</v>
      </c>
      <c r="CA1271" s="110">
        <f t="shared" si="23563"/>
        <v>142.25</v>
      </c>
      <c r="CB1271" s="110">
        <f t="shared" si="23563"/>
        <v>142.25</v>
      </c>
      <c r="CC1271" s="110">
        <f>ROUNDDOWN(CC1270/$E1270,2)</f>
        <v>142.25</v>
      </c>
      <c r="CD1271" s="110">
        <f t="shared" ref="CD1271:CG1271" si="23564">ROUND(CD1270/$E1270,2)</f>
        <v>0</v>
      </c>
      <c r="CE1271" s="110"/>
      <c r="CF1271" s="110">
        <f t="shared" si="23564"/>
        <v>0</v>
      </c>
      <c r="CG1271" s="110">
        <f t="shared" si="23564"/>
        <v>0</v>
      </c>
      <c r="CH1271" s="111">
        <f>IF(C1270="","",D1270-SUM(G1271:CG1271))</f>
        <v>0</v>
      </c>
      <c r="CI1271" s="112">
        <f>IF(C1270="","",SUM(G1271:CG1271))</f>
        <v>1280.3</v>
      </c>
      <c r="CJ1271" s="67" t="b">
        <f>IF(C1270="","",D1270=CI1271)</f>
        <v>1</v>
      </c>
    </row>
    <row r="1272" spans="1:88" s="5" customFormat="1" x14ac:dyDescent="0.3">
      <c r="A1272" s="173"/>
      <c r="B1272" s="157"/>
      <c r="C1272" s="170"/>
      <c r="D1272" s="160"/>
      <c r="E1272" s="163"/>
      <c r="F1272" s="166"/>
      <c r="G1272" s="113">
        <v>0</v>
      </c>
      <c r="H1272" s="113"/>
      <c r="I1272" s="113"/>
      <c r="J1272" s="113"/>
      <c r="K1272" s="113"/>
      <c r="L1272" s="113"/>
      <c r="M1272" s="113"/>
      <c r="N1272" s="113"/>
      <c r="O1272" s="113"/>
      <c r="P1272" s="113"/>
      <c r="Q1272" s="113"/>
      <c r="R1272" s="113"/>
      <c r="S1272" s="113"/>
      <c r="T1272" s="113"/>
      <c r="U1272" s="113">
        <f t="shared" ref="U1272:X1272" si="23565">U1270/$F1270</f>
        <v>0</v>
      </c>
      <c r="V1272" s="113">
        <f t="shared" si="23565"/>
        <v>0</v>
      </c>
      <c r="W1272" s="113">
        <f t="shared" si="23565"/>
        <v>0</v>
      </c>
      <c r="X1272" s="113">
        <f t="shared" si="23565"/>
        <v>0</v>
      </c>
      <c r="Y1272" s="113">
        <f t="shared" ref="Y1272:AG1272" si="23566">Y1270/$F1270</f>
        <v>0</v>
      </c>
      <c r="Z1272" s="113">
        <f t="shared" si="23566"/>
        <v>0</v>
      </c>
      <c r="AA1272" s="113">
        <f t="shared" si="23566"/>
        <v>0</v>
      </c>
      <c r="AB1272" s="113">
        <f t="shared" si="23566"/>
        <v>0</v>
      </c>
      <c r="AC1272" s="113">
        <f t="shared" si="23566"/>
        <v>0</v>
      </c>
      <c r="AD1272" s="113">
        <f t="shared" si="23566"/>
        <v>0</v>
      </c>
      <c r="AE1272" s="113">
        <f t="shared" si="23566"/>
        <v>0</v>
      </c>
      <c r="AF1272" s="113">
        <f t="shared" si="23566"/>
        <v>0</v>
      </c>
      <c r="AG1272" s="113">
        <f t="shared" si="23566"/>
        <v>0</v>
      </c>
      <c r="AH1272" s="113">
        <f t="shared" ref="AH1272:AK1272" si="23567">AH1270/$F1270</f>
        <v>0</v>
      </c>
      <c r="AI1272" s="113">
        <f t="shared" si="23567"/>
        <v>0</v>
      </c>
      <c r="AJ1272" s="113">
        <f t="shared" si="23567"/>
        <v>0</v>
      </c>
      <c r="AK1272" s="113">
        <f t="shared" si="23567"/>
        <v>0</v>
      </c>
      <c r="AL1272" s="113">
        <f t="shared" ref="AL1272:AT1272" si="23568">AL1270/$F1270</f>
        <v>0</v>
      </c>
      <c r="AM1272" s="113">
        <f t="shared" si="23568"/>
        <v>0</v>
      </c>
      <c r="AN1272" s="113">
        <f t="shared" si="23568"/>
        <v>0</v>
      </c>
      <c r="AO1272" s="113">
        <f t="shared" si="23568"/>
        <v>0</v>
      </c>
      <c r="AP1272" s="113">
        <f t="shared" si="23568"/>
        <v>0</v>
      </c>
      <c r="AQ1272" s="113">
        <f t="shared" si="23568"/>
        <v>0</v>
      </c>
      <c r="AR1272" s="113">
        <f t="shared" si="23568"/>
        <v>0</v>
      </c>
      <c r="AS1272" s="113">
        <f t="shared" si="23568"/>
        <v>0</v>
      </c>
      <c r="AT1272" s="113">
        <f t="shared" si="23568"/>
        <v>0</v>
      </c>
      <c r="AU1272" s="113">
        <f t="shared" ref="AU1272:AX1272" si="23569">AU1270/$F1270</f>
        <v>0</v>
      </c>
      <c r="AV1272" s="113">
        <f t="shared" si="23569"/>
        <v>0</v>
      </c>
      <c r="AW1272" s="113">
        <f t="shared" si="23569"/>
        <v>0</v>
      </c>
      <c r="AX1272" s="113">
        <f t="shared" si="23569"/>
        <v>0</v>
      </c>
      <c r="AY1272" s="113">
        <f t="shared" ref="AY1272:BA1272" si="23570">AY1270/$F1270</f>
        <v>0</v>
      </c>
      <c r="AZ1272" s="113">
        <f t="shared" si="23570"/>
        <v>0</v>
      </c>
      <c r="BA1272" s="113">
        <f t="shared" si="23570"/>
        <v>0</v>
      </c>
      <c r="BB1272" s="113"/>
      <c r="BC1272" s="113"/>
      <c r="BD1272" s="113"/>
      <c r="BE1272" s="113"/>
      <c r="BF1272" s="113"/>
      <c r="BG1272" s="113">
        <f t="shared" ref="BG1272:CC1272" si="23571">BG1270/$F1270</f>
        <v>0</v>
      </c>
      <c r="BH1272" s="113">
        <f t="shared" si="23571"/>
        <v>0</v>
      </c>
      <c r="BI1272" s="113">
        <f t="shared" si="23571"/>
        <v>0</v>
      </c>
      <c r="BJ1272" s="113">
        <f t="shared" si="23571"/>
        <v>0</v>
      </c>
      <c r="BK1272" s="113">
        <f t="shared" si="23571"/>
        <v>0</v>
      </c>
      <c r="BL1272" s="113">
        <f t="shared" si="23571"/>
        <v>0</v>
      </c>
      <c r="BM1272" s="113">
        <f t="shared" si="23571"/>
        <v>0</v>
      </c>
      <c r="BN1272" s="113">
        <f t="shared" si="23571"/>
        <v>0</v>
      </c>
      <c r="BO1272" s="113">
        <f t="shared" si="23571"/>
        <v>0</v>
      </c>
      <c r="BP1272" s="113">
        <f t="shared" si="23571"/>
        <v>0</v>
      </c>
      <c r="BQ1272" s="113">
        <f t="shared" si="23571"/>
        <v>0</v>
      </c>
      <c r="BR1272" s="113">
        <f t="shared" si="23571"/>
        <v>0</v>
      </c>
      <c r="BS1272" s="113">
        <f t="shared" si="23571"/>
        <v>0</v>
      </c>
      <c r="BT1272" s="113">
        <f t="shared" si="23571"/>
        <v>0</v>
      </c>
      <c r="BU1272" s="113">
        <f t="shared" si="23571"/>
        <v>0.1111111111111111</v>
      </c>
      <c r="BV1272" s="113">
        <f t="shared" si="23571"/>
        <v>0.1111111111111111</v>
      </c>
      <c r="BW1272" s="113">
        <f t="shared" si="23571"/>
        <v>0.1111111111111111</v>
      </c>
      <c r="BX1272" s="113">
        <f t="shared" si="23571"/>
        <v>0.1111111111111111</v>
      </c>
      <c r="BY1272" s="113">
        <f t="shared" si="23571"/>
        <v>0.1111111111111111</v>
      </c>
      <c r="BZ1272" s="113">
        <f t="shared" si="23571"/>
        <v>0.1111111111111111</v>
      </c>
      <c r="CA1272" s="113">
        <f t="shared" si="23571"/>
        <v>0.1111111111111111</v>
      </c>
      <c r="CB1272" s="113">
        <f t="shared" si="23571"/>
        <v>0.1111111111111111</v>
      </c>
      <c r="CC1272" s="113">
        <f t="shared" si="23571"/>
        <v>0.1111111111111111</v>
      </c>
      <c r="CD1272" s="113">
        <f t="shared" ref="CD1272:CG1272" si="23572">CD1270/$F1270</f>
        <v>0</v>
      </c>
      <c r="CE1272" s="113"/>
      <c r="CF1272" s="113">
        <f t="shared" si="23572"/>
        <v>0</v>
      </c>
      <c r="CG1272" s="113">
        <f t="shared" si="23572"/>
        <v>0</v>
      </c>
      <c r="CH1272" s="114">
        <f>IF(C1270="","",100%-SUM(G1272:CG1272))</f>
        <v>-2.2204460492503131E-16</v>
      </c>
      <c r="CI1272" s="115">
        <f>IF(C1270="","",SUM(G1272:CG1272))</f>
        <v>1.0000000000000002</v>
      </c>
      <c r="CJ1272" s="67" t="b">
        <f>IF(C1270="","",SUM(G1272:CG1272)=CI1272)</f>
        <v>1</v>
      </c>
    </row>
    <row r="1273" spans="1:88" s="5" customFormat="1" ht="22.05" customHeight="1" x14ac:dyDescent="0.3">
      <c r="A1273" s="171" t="s">
        <v>890</v>
      </c>
      <c r="B1273" s="155" t="s">
        <v>891</v>
      </c>
      <c r="C1273" s="168" t="s">
        <v>12</v>
      </c>
      <c r="D1273" s="158">
        <v>4073.67</v>
      </c>
      <c r="E1273" s="161">
        <v>75185</v>
      </c>
      <c r="F1273" s="164">
        <f t="shared" si="23496"/>
        <v>306278879</v>
      </c>
      <c r="G1273" s="108">
        <v>0</v>
      </c>
      <c r="H1273" s="108"/>
      <c r="I1273" s="108"/>
      <c r="J1273" s="108"/>
      <c r="K1273" s="108"/>
      <c r="L1273" s="108"/>
      <c r="M1273" s="108"/>
      <c r="N1273" s="108"/>
      <c r="O1273" s="108"/>
      <c r="P1273" s="108"/>
      <c r="Q1273" s="108"/>
      <c r="R1273" s="108"/>
      <c r="S1273" s="108"/>
      <c r="T1273" s="108"/>
      <c r="U1273" s="108"/>
      <c r="V1273" s="108"/>
      <c r="W1273" s="108"/>
      <c r="X1273" s="108"/>
      <c r="Y1273" s="108"/>
      <c r="Z1273" s="108"/>
      <c r="AA1273" s="108"/>
      <c r="AB1273" s="108"/>
      <c r="AC1273" s="108"/>
      <c r="AD1273" s="108"/>
      <c r="AE1273" s="108"/>
      <c r="AF1273" s="108"/>
      <c r="AG1273" s="108"/>
      <c r="AH1273" s="108"/>
      <c r="AI1273" s="108"/>
      <c r="AJ1273" s="108"/>
      <c r="AK1273" s="108"/>
      <c r="AL1273" s="108"/>
      <c r="AM1273" s="108"/>
      <c r="AN1273" s="108"/>
      <c r="AO1273" s="108"/>
      <c r="AP1273" s="108"/>
      <c r="AQ1273" s="108"/>
      <c r="AR1273" s="108"/>
      <c r="AS1273" s="108"/>
      <c r="AT1273" s="108"/>
      <c r="AU1273" s="108"/>
      <c r="AV1273" s="108"/>
      <c r="AW1273" s="108"/>
      <c r="AX1273" s="108"/>
      <c r="AY1273" s="108"/>
      <c r="AZ1273" s="108"/>
      <c r="BA1273" s="108"/>
      <c r="BB1273" s="108"/>
      <c r="BC1273" s="108"/>
      <c r="BD1273" s="108"/>
      <c r="BE1273" s="108"/>
      <c r="BF1273" s="108"/>
      <c r="BG1273" s="108"/>
      <c r="BH1273" s="108"/>
      <c r="BI1273" s="108"/>
      <c r="BJ1273" s="108"/>
      <c r="BK1273" s="108"/>
      <c r="BL1273" s="108"/>
      <c r="BM1273" s="108"/>
      <c r="BN1273" s="108"/>
      <c r="BO1273" s="108"/>
      <c r="BP1273" s="108"/>
      <c r="BQ1273" s="108"/>
      <c r="BR1273" s="108"/>
      <c r="BS1273" s="108"/>
      <c r="BT1273" s="108"/>
      <c r="BU1273" s="108">
        <f t="shared" ref="BU1273:BY1273" si="23573">ROUND($F1273/9,0)</f>
        <v>34030987</v>
      </c>
      <c r="BV1273" s="108">
        <f t="shared" si="23573"/>
        <v>34030987</v>
      </c>
      <c r="BW1273" s="108">
        <f t="shared" si="23573"/>
        <v>34030987</v>
      </c>
      <c r="BX1273" s="108">
        <f t="shared" si="23573"/>
        <v>34030987</v>
      </c>
      <c r="BY1273" s="108">
        <f t="shared" si="23573"/>
        <v>34030987</v>
      </c>
      <c r="BZ1273" s="108">
        <f t="shared" ref="BZ1273:CB1273" si="23574">ROUNDDOWN($F1273/9,0)</f>
        <v>34030986</v>
      </c>
      <c r="CA1273" s="108">
        <f t="shared" si="23574"/>
        <v>34030986</v>
      </c>
      <c r="CB1273" s="108">
        <f t="shared" si="23574"/>
        <v>34030986</v>
      </c>
      <c r="CC1273" s="108">
        <f>ROUNDDOWN($F1273/9,0)</f>
        <v>34030986</v>
      </c>
      <c r="CD1273" s="108"/>
      <c r="CE1273" s="108"/>
      <c r="CF1273" s="108"/>
      <c r="CG1273" s="108"/>
      <c r="CH1273" s="109">
        <f>IF(C1273="","",F1273-SUM(G1273:CG1273))</f>
        <v>0</v>
      </c>
      <c r="CI1273" s="107">
        <f>IF(C1273="","",SUM(G1273:CG1273))</f>
        <v>306278879</v>
      </c>
      <c r="CJ1273" s="67" t="b">
        <f>IF(C1273="","",F1273=CI1273)</f>
        <v>1</v>
      </c>
    </row>
    <row r="1274" spans="1:88" s="5" customFormat="1" ht="22.05" customHeight="1" x14ac:dyDescent="0.3">
      <c r="A1274" s="172"/>
      <c r="B1274" s="156"/>
      <c r="C1274" s="169"/>
      <c r="D1274" s="159"/>
      <c r="E1274" s="162"/>
      <c r="F1274" s="165"/>
      <c r="G1274" s="110">
        <v>0</v>
      </c>
      <c r="H1274" s="110"/>
      <c r="I1274" s="110"/>
      <c r="J1274" s="110"/>
      <c r="K1274" s="110"/>
      <c r="L1274" s="110"/>
      <c r="M1274" s="110"/>
      <c r="N1274" s="110"/>
      <c r="O1274" s="110"/>
      <c r="P1274" s="110"/>
      <c r="Q1274" s="110"/>
      <c r="R1274" s="110"/>
      <c r="S1274" s="110"/>
      <c r="T1274" s="110"/>
      <c r="U1274" s="110">
        <f t="shared" ref="U1274:X1274" si="23575">ROUND(U1273/$E1273,2)</f>
        <v>0</v>
      </c>
      <c r="V1274" s="110">
        <f t="shared" si="23575"/>
        <v>0</v>
      </c>
      <c r="W1274" s="110">
        <f t="shared" si="23575"/>
        <v>0</v>
      </c>
      <c r="X1274" s="110">
        <f t="shared" si="23575"/>
        <v>0</v>
      </c>
      <c r="Y1274" s="110">
        <f t="shared" ref="Y1274:AG1274" si="23576">ROUND(Y1273/$E1273,2)</f>
        <v>0</v>
      </c>
      <c r="Z1274" s="110">
        <f t="shared" si="23576"/>
        <v>0</v>
      </c>
      <c r="AA1274" s="110">
        <f t="shared" si="23576"/>
        <v>0</v>
      </c>
      <c r="AB1274" s="110">
        <f t="shared" si="23576"/>
        <v>0</v>
      </c>
      <c r="AC1274" s="110">
        <f t="shared" si="23576"/>
        <v>0</v>
      </c>
      <c r="AD1274" s="110">
        <f t="shared" si="23576"/>
        <v>0</v>
      </c>
      <c r="AE1274" s="110">
        <f t="shared" si="23576"/>
        <v>0</v>
      </c>
      <c r="AF1274" s="110">
        <f t="shared" si="23576"/>
        <v>0</v>
      </c>
      <c r="AG1274" s="110">
        <f t="shared" si="23576"/>
        <v>0</v>
      </c>
      <c r="AH1274" s="110">
        <f t="shared" ref="AH1274:AK1274" si="23577">ROUND(AH1273/$E1273,2)</f>
        <v>0</v>
      </c>
      <c r="AI1274" s="110">
        <f t="shared" si="23577"/>
        <v>0</v>
      </c>
      <c r="AJ1274" s="110">
        <f t="shared" si="23577"/>
        <v>0</v>
      </c>
      <c r="AK1274" s="110">
        <f t="shared" si="23577"/>
        <v>0</v>
      </c>
      <c r="AL1274" s="110">
        <f t="shared" ref="AL1274:AT1274" si="23578">ROUND(AL1273/$E1273,2)</f>
        <v>0</v>
      </c>
      <c r="AM1274" s="110">
        <f t="shared" si="23578"/>
        <v>0</v>
      </c>
      <c r="AN1274" s="110">
        <f t="shared" si="23578"/>
        <v>0</v>
      </c>
      <c r="AO1274" s="110">
        <f t="shared" si="23578"/>
        <v>0</v>
      </c>
      <c r="AP1274" s="110">
        <f t="shared" si="23578"/>
        <v>0</v>
      </c>
      <c r="AQ1274" s="110">
        <f t="shared" si="23578"/>
        <v>0</v>
      </c>
      <c r="AR1274" s="110">
        <f t="shared" si="23578"/>
        <v>0</v>
      </c>
      <c r="AS1274" s="110">
        <f t="shared" si="23578"/>
        <v>0</v>
      </c>
      <c r="AT1274" s="110">
        <f t="shared" si="23578"/>
        <v>0</v>
      </c>
      <c r="AU1274" s="110">
        <f t="shared" ref="AU1274:AX1274" si="23579">ROUND(AU1273/$E1273,2)</f>
        <v>0</v>
      </c>
      <c r="AV1274" s="110">
        <f t="shared" si="23579"/>
        <v>0</v>
      </c>
      <c r="AW1274" s="110">
        <f t="shared" si="23579"/>
        <v>0</v>
      </c>
      <c r="AX1274" s="110">
        <f t="shared" si="23579"/>
        <v>0</v>
      </c>
      <c r="AY1274" s="110">
        <f t="shared" ref="AY1274:BA1274" si="23580">ROUND(AY1273/$E1273,2)</f>
        <v>0</v>
      </c>
      <c r="AZ1274" s="110">
        <f t="shared" si="23580"/>
        <v>0</v>
      </c>
      <c r="BA1274" s="110">
        <f t="shared" si="23580"/>
        <v>0</v>
      </c>
      <c r="BB1274" s="110"/>
      <c r="BC1274" s="110"/>
      <c r="BD1274" s="110"/>
      <c r="BE1274" s="110"/>
      <c r="BF1274" s="110"/>
      <c r="BG1274" s="110">
        <f t="shared" ref="BG1274:BZ1274" si="23581">ROUND(BG1273/$E1273,2)</f>
        <v>0</v>
      </c>
      <c r="BH1274" s="110">
        <f t="shared" si="23581"/>
        <v>0</v>
      </c>
      <c r="BI1274" s="110">
        <f t="shared" si="23581"/>
        <v>0</v>
      </c>
      <c r="BJ1274" s="110">
        <f t="shared" si="23581"/>
        <v>0</v>
      </c>
      <c r="BK1274" s="110">
        <f t="shared" si="23581"/>
        <v>0</v>
      </c>
      <c r="BL1274" s="110">
        <f t="shared" si="23581"/>
        <v>0</v>
      </c>
      <c r="BM1274" s="110">
        <f t="shared" si="23581"/>
        <v>0</v>
      </c>
      <c r="BN1274" s="110">
        <f t="shared" si="23581"/>
        <v>0</v>
      </c>
      <c r="BO1274" s="110">
        <f t="shared" si="23581"/>
        <v>0</v>
      </c>
      <c r="BP1274" s="110">
        <f t="shared" si="23581"/>
        <v>0</v>
      </c>
      <c r="BQ1274" s="110">
        <f t="shared" si="23581"/>
        <v>0</v>
      </c>
      <c r="BR1274" s="110">
        <f t="shared" si="23581"/>
        <v>0</v>
      </c>
      <c r="BS1274" s="110">
        <f t="shared" si="23581"/>
        <v>0</v>
      </c>
      <c r="BT1274" s="110">
        <f t="shared" si="23581"/>
        <v>0</v>
      </c>
      <c r="BU1274" s="110">
        <f t="shared" si="23581"/>
        <v>452.63</v>
      </c>
      <c r="BV1274" s="110">
        <f t="shared" si="23581"/>
        <v>452.63</v>
      </c>
      <c r="BW1274" s="110">
        <f t="shared" si="23581"/>
        <v>452.63</v>
      </c>
      <c r="BX1274" s="110">
        <f t="shared" si="23581"/>
        <v>452.63</v>
      </c>
      <c r="BY1274" s="110">
        <f t="shared" si="23581"/>
        <v>452.63</v>
      </c>
      <c r="BZ1274" s="110">
        <f t="shared" si="23581"/>
        <v>452.63</v>
      </c>
      <c r="CA1274" s="110">
        <f t="shared" ref="CA1274:CB1274" si="23582">ROUNDUP(CA1273/$E1273,2)</f>
        <v>452.63</v>
      </c>
      <c r="CB1274" s="110">
        <f t="shared" si="23582"/>
        <v>452.63</v>
      </c>
      <c r="CC1274" s="110">
        <f>ROUNDUP(CC1273/$E1273,2)</f>
        <v>452.63</v>
      </c>
      <c r="CD1274" s="110">
        <f t="shared" ref="CD1274:CG1274" si="23583">ROUND(CD1273/$E1273,2)</f>
        <v>0</v>
      </c>
      <c r="CE1274" s="110"/>
      <c r="CF1274" s="110">
        <f t="shared" si="23583"/>
        <v>0</v>
      </c>
      <c r="CG1274" s="110">
        <f t="shared" si="23583"/>
        <v>0</v>
      </c>
      <c r="CH1274" s="111">
        <f>IF(C1273="","",D1273-SUM(G1274:CG1274))</f>
        <v>-4.5474735088646412E-13</v>
      </c>
      <c r="CI1274" s="112">
        <f>IF(C1273="","",SUM(G1274:CG1274))</f>
        <v>4073.6700000000005</v>
      </c>
      <c r="CJ1274" s="67" t="b">
        <f>IF(C1273="","",D1273=CI1274)</f>
        <v>1</v>
      </c>
    </row>
    <row r="1275" spans="1:88" s="5" customFormat="1" ht="22.05" customHeight="1" x14ac:dyDescent="0.3">
      <c r="A1275" s="173"/>
      <c r="B1275" s="157"/>
      <c r="C1275" s="170"/>
      <c r="D1275" s="160"/>
      <c r="E1275" s="163"/>
      <c r="F1275" s="166"/>
      <c r="G1275" s="113">
        <v>0</v>
      </c>
      <c r="H1275" s="113"/>
      <c r="I1275" s="113"/>
      <c r="J1275" s="113"/>
      <c r="K1275" s="113"/>
      <c r="L1275" s="113"/>
      <c r="M1275" s="113"/>
      <c r="N1275" s="113"/>
      <c r="O1275" s="113"/>
      <c r="P1275" s="113"/>
      <c r="Q1275" s="113"/>
      <c r="R1275" s="113"/>
      <c r="S1275" s="113"/>
      <c r="T1275" s="113"/>
      <c r="U1275" s="113">
        <f t="shared" ref="U1275:X1275" si="23584">U1273/$F1273</f>
        <v>0</v>
      </c>
      <c r="V1275" s="113">
        <f t="shared" si="23584"/>
        <v>0</v>
      </c>
      <c r="W1275" s="113">
        <f t="shared" si="23584"/>
        <v>0</v>
      </c>
      <c r="X1275" s="113">
        <f t="shared" si="23584"/>
        <v>0</v>
      </c>
      <c r="Y1275" s="113">
        <f t="shared" ref="Y1275:AG1275" si="23585">Y1273/$F1273</f>
        <v>0</v>
      </c>
      <c r="Z1275" s="113">
        <f t="shared" si="23585"/>
        <v>0</v>
      </c>
      <c r="AA1275" s="113">
        <f t="shared" si="23585"/>
        <v>0</v>
      </c>
      <c r="AB1275" s="113">
        <f t="shared" si="23585"/>
        <v>0</v>
      </c>
      <c r="AC1275" s="113">
        <f t="shared" si="23585"/>
        <v>0</v>
      </c>
      <c r="AD1275" s="113">
        <f t="shared" si="23585"/>
        <v>0</v>
      </c>
      <c r="AE1275" s="113">
        <f t="shared" si="23585"/>
        <v>0</v>
      </c>
      <c r="AF1275" s="113">
        <f t="shared" si="23585"/>
        <v>0</v>
      </c>
      <c r="AG1275" s="113">
        <f t="shared" si="23585"/>
        <v>0</v>
      </c>
      <c r="AH1275" s="113">
        <f t="shared" ref="AH1275:AK1275" si="23586">AH1273/$F1273</f>
        <v>0</v>
      </c>
      <c r="AI1275" s="113">
        <f t="shared" si="23586"/>
        <v>0</v>
      </c>
      <c r="AJ1275" s="113">
        <f t="shared" si="23586"/>
        <v>0</v>
      </c>
      <c r="AK1275" s="113">
        <f t="shared" si="23586"/>
        <v>0</v>
      </c>
      <c r="AL1275" s="113">
        <f t="shared" ref="AL1275:AT1275" si="23587">AL1273/$F1273</f>
        <v>0</v>
      </c>
      <c r="AM1275" s="113">
        <f t="shared" si="23587"/>
        <v>0</v>
      </c>
      <c r="AN1275" s="113">
        <f t="shared" si="23587"/>
        <v>0</v>
      </c>
      <c r="AO1275" s="113">
        <f t="shared" si="23587"/>
        <v>0</v>
      </c>
      <c r="AP1275" s="113">
        <f t="shared" si="23587"/>
        <v>0</v>
      </c>
      <c r="AQ1275" s="113">
        <f t="shared" si="23587"/>
        <v>0</v>
      </c>
      <c r="AR1275" s="113">
        <f t="shared" si="23587"/>
        <v>0</v>
      </c>
      <c r="AS1275" s="113">
        <f t="shared" si="23587"/>
        <v>0</v>
      </c>
      <c r="AT1275" s="113">
        <f t="shared" si="23587"/>
        <v>0</v>
      </c>
      <c r="AU1275" s="113">
        <f t="shared" ref="AU1275:AX1275" si="23588">AU1273/$F1273</f>
        <v>0</v>
      </c>
      <c r="AV1275" s="113">
        <f t="shared" si="23588"/>
        <v>0</v>
      </c>
      <c r="AW1275" s="113">
        <f t="shared" si="23588"/>
        <v>0</v>
      </c>
      <c r="AX1275" s="113">
        <f t="shared" si="23588"/>
        <v>0</v>
      </c>
      <c r="AY1275" s="113">
        <f t="shared" ref="AY1275:BA1275" si="23589">AY1273/$F1273</f>
        <v>0</v>
      </c>
      <c r="AZ1275" s="113">
        <f t="shared" si="23589"/>
        <v>0</v>
      </c>
      <c r="BA1275" s="113">
        <f t="shared" si="23589"/>
        <v>0</v>
      </c>
      <c r="BB1275" s="113"/>
      <c r="BC1275" s="113"/>
      <c r="BD1275" s="113"/>
      <c r="BE1275" s="113"/>
      <c r="BF1275" s="113"/>
      <c r="BG1275" s="113">
        <f t="shared" ref="BG1275:CC1275" si="23590">BG1273/$F1273</f>
        <v>0</v>
      </c>
      <c r="BH1275" s="113">
        <f t="shared" si="23590"/>
        <v>0</v>
      </c>
      <c r="BI1275" s="113">
        <f t="shared" si="23590"/>
        <v>0</v>
      </c>
      <c r="BJ1275" s="113">
        <f t="shared" si="23590"/>
        <v>0</v>
      </c>
      <c r="BK1275" s="113">
        <f t="shared" si="23590"/>
        <v>0</v>
      </c>
      <c r="BL1275" s="113">
        <f t="shared" si="23590"/>
        <v>0</v>
      </c>
      <c r="BM1275" s="113">
        <f t="shared" si="23590"/>
        <v>0</v>
      </c>
      <c r="BN1275" s="113">
        <f t="shared" si="23590"/>
        <v>0</v>
      </c>
      <c r="BO1275" s="113">
        <f t="shared" si="23590"/>
        <v>0</v>
      </c>
      <c r="BP1275" s="113">
        <f t="shared" si="23590"/>
        <v>0</v>
      </c>
      <c r="BQ1275" s="113">
        <f t="shared" si="23590"/>
        <v>0</v>
      </c>
      <c r="BR1275" s="113">
        <f t="shared" si="23590"/>
        <v>0</v>
      </c>
      <c r="BS1275" s="113">
        <f t="shared" si="23590"/>
        <v>0</v>
      </c>
      <c r="BT1275" s="113">
        <f t="shared" si="23590"/>
        <v>0</v>
      </c>
      <c r="BU1275" s="113">
        <f t="shared" si="23590"/>
        <v>0.11111111256222143</v>
      </c>
      <c r="BV1275" s="113">
        <f t="shared" si="23590"/>
        <v>0.11111111256222143</v>
      </c>
      <c r="BW1275" s="113">
        <f t="shared" si="23590"/>
        <v>0.11111111256222143</v>
      </c>
      <c r="BX1275" s="113">
        <f t="shared" si="23590"/>
        <v>0.11111111256222143</v>
      </c>
      <c r="BY1275" s="113">
        <f t="shared" si="23590"/>
        <v>0.11111111256222143</v>
      </c>
      <c r="BZ1275" s="113">
        <f t="shared" si="23590"/>
        <v>0.1111111092972232</v>
      </c>
      <c r="CA1275" s="113">
        <f t="shared" si="23590"/>
        <v>0.1111111092972232</v>
      </c>
      <c r="CB1275" s="113">
        <f t="shared" si="23590"/>
        <v>0.1111111092972232</v>
      </c>
      <c r="CC1275" s="113">
        <f t="shared" si="23590"/>
        <v>0.1111111092972232</v>
      </c>
      <c r="CD1275" s="113">
        <f t="shared" ref="CD1275:CG1275" si="23591">CD1273/$F1273</f>
        <v>0</v>
      </c>
      <c r="CE1275" s="113"/>
      <c r="CF1275" s="113">
        <f t="shared" si="23591"/>
        <v>0</v>
      </c>
      <c r="CG1275" s="113">
        <f t="shared" si="23591"/>
        <v>0</v>
      </c>
      <c r="CH1275" s="114">
        <f>IF(C1273="","",100%-SUM(G1275:CG1275))</f>
        <v>0</v>
      </c>
      <c r="CI1275" s="115">
        <f>IF(C1273="","",SUM(G1275:CG1275))</f>
        <v>1</v>
      </c>
      <c r="CJ1275" s="67" t="b">
        <f>IF(C1273="","",SUM(G1275:CG1275)=CI1275)</f>
        <v>1</v>
      </c>
    </row>
    <row r="1276" spans="1:88" s="5" customFormat="1" ht="22.05" customHeight="1" x14ac:dyDescent="0.3">
      <c r="A1276" s="171" t="s">
        <v>892</v>
      </c>
      <c r="B1276" s="155" t="s">
        <v>893</v>
      </c>
      <c r="C1276" s="168" t="s">
        <v>12</v>
      </c>
      <c r="D1276" s="158">
        <v>2288.88</v>
      </c>
      <c r="E1276" s="161">
        <v>119646</v>
      </c>
      <c r="F1276" s="164">
        <f t="shared" si="23496"/>
        <v>273855336</v>
      </c>
      <c r="G1276" s="108">
        <v>0</v>
      </c>
      <c r="H1276" s="108"/>
      <c r="I1276" s="108"/>
      <c r="J1276" s="108"/>
      <c r="K1276" s="108"/>
      <c r="L1276" s="108"/>
      <c r="M1276" s="108"/>
      <c r="N1276" s="108"/>
      <c r="O1276" s="108"/>
      <c r="P1276" s="108"/>
      <c r="Q1276" s="108"/>
      <c r="R1276" s="108"/>
      <c r="S1276" s="108"/>
      <c r="T1276" s="108"/>
      <c r="U1276" s="108"/>
      <c r="V1276" s="108"/>
      <c r="W1276" s="108"/>
      <c r="X1276" s="108"/>
      <c r="Y1276" s="108"/>
      <c r="Z1276" s="108"/>
      <c r="AA1276" s="108"/>
      <c r="AB1276" s="108"/>
      <c r="AC1276" s="108"/>
      <c r="AD1276" s="108"/>
      <c r="AE1276" s="108"/>
      <c r="AF1276" s="108"/>
      <c r="AG1276" s="108"/>
      <c r="AH1276" s="108"/>
      <c r="AI1276" s="108"/>
      <c r="AJ1276" s="108"/>
      <c r="AK1276" s="108"/>
      <c r="AL1276" s="108"/>
      <c r="AM1276" s="108"/>
      <c r="AN1276" s="108"/>
      <c r="AO1276" s="108"/>
      <c r="AP1276" s="108"/>
      <c r="AQ1276" s="108"/>
      <c r="AR1276" s="108"/>
      <c r="AS1276" s="108"/>
      <c r="AT1276" s="108"/>
      <c r="AU1276" s="108"/>
      <c r="AV1276" s="108"/>
      <c r="AW1276" s="108"/>
      <c r="AX1276" s="108"/>
      <c r="AY1276" s="108"/>
      <c r="AZ1276" s="108"/>
      <c r="BA1276" s="108"/>
      <c r="BB1276" s="108"/>
      <c r="BC1276" s="108"/>
      <c r="BD1276" s="108"/>
      <c r="BE1276" s="108"/>
      <c r="BF1276" s="108"/>
      <c r="BG1276" s="108"/>
      <c r="BH1276" s="108"/>
      <c r="BI1276" s="108"/>
      <c r="BJ1276" s="108"/>
      <c r="BK1276" s="108"/>
      <c r="BL1276" s="108"/>
      <c r="BM1276" s="108"/>
      <c r="BN1276" s="108"/>
      <c r="BO1276" s="108"/>
      <c r="BP1276" s="108"/>
      <c r="BQ1276" s="108"/>
      <c r="BR1276" s="108"/>
      <c r="BS1276" s="108"/>
      <c r="BT1276" s="108"/>
      <c r="BU1276" s="108">
        <f t="shared" ref="BU1276:BZ1276" si="23592">ROUND($F1276/9,0)</f>
        <v>30428371</v>
      </c>
      <c r="BV1276" s="108">
        <f t="shared" si="23592"/>
        <v>30428371</v>
      </c>
      <c r="BW1276" s="108">
        <f t="shared" si="23592"/>
        <v>30428371</v>
      </c>
      <c r="BX1276" s="108">
        <f t="shared" si="23592"/>
        <v>30428371</v>
      </c>
      <c r="BY1276" s="108">
        <f t="shared" si="23592"/>
        <v>30428371</v>
      </c>
      <c r="BZ1276" s="108">
        <f t="shared" si="23592"/>
        <v>30428371</v>
      </c>
      <c r="CA1276" s="108">
        <f t="shared" ref="CA1276:CB1276" si="23593">ROUNDDOWN($F1276/9,0)</f>
        <v>30428370</v>
      </c>
      <c r="CB1276" s="108">
        <f t="shared" si="23593"/>
        <v>30428370</v>
      </c>
      <c r="CC1276" s="108">
        <f>ROUNDDOWN($F1276/9,0)</f>
        <v>30428370</v>
      </c>
      <c r="CD1276" s="108"/>
      <c r="CE1276" s="108"/>
      <c r="CF1276" s="108"/>
      <c r="CG1276" s="108"/>
      <c r="CH1276" s="109">
        <f>IF(C1276="","",F1276-SUM(G1276:CG1276))</f>
        <v>0</v>
      </c>
      <c r="CI1276" s="107">
        <f>IF(C1276="","",SUM(G1276:CG1276))</f>
        <v>273855336</v>
      </c>
      <c r="CJ1276" s="67" t="b">
        <f>IF(C1276="","",F1276=CI1276)</f>
        <v>1</v>
      </c>
    </row>
    <row r="1277" spans="1:88" s="5" customFormat="1" ht="22.05" customHeight="1" x14ac:dyDescent="0.3">
      <c r="A1277" s="172"/>
      <c r="B1277" s="156"/>
      <c r="C1277" s="169"/>
      <c r="D1277" s="159"/>
      <c r="E1277" s="162"/>
      <c r="F1277" s="165"/>
      <c r="G1277" s="110">
        <v>0</v>
      </c>
      <c r="H1277" s="110"/>
      <c r="I1277" s="110"/>
      <c r="J1277" s="110"/>
      <c r="K1277" s="110"/>
      <c r="L1277" s="110"/>
      <c r="M1277" s="110"/>
      <c r="N1277" s="110"/>
      <c r="O1277" s="110"/>
      <c r="P1277" s="110"/>
      <c r="Q1277" s="110"/>
      <c r="R1277" s="110"/>
      <c r="S1277" s="110"/>
      <c r="T1277" s="110"/>
      <c r="U1277" s="110">
        <f t="shared" ref="U1277:X1277" si="23594">ROUND(U1276/$E1276,2)</f>
        <v>0</v>
      </c>
      <c r="V1277" s="110">
        <f t="shared" si="23594"/>
        <v>0</v>
      </c>
      <c r="W1277" s="110">
        <f t="shared" si="23594"/>
        <v>0</v>
      </c>
      <c r="X1277" s="110">
        <f t="shared" si="23594"/>
        <v>0</v>
      </c>
      <c r="Y1277" s="110">
        <f t="shared" ref="Y1277:AG1277" si="23595">ROUND(Y1276/$E1276,2)</f>
        <v>0</v>
      </c>
      <c r="Z1277" s="110">
        <f t="shared" si="23595"/>
        <v>0</v>
      </c>
      <c r="AA1277" s="110">
        <f t="shared" si="23595"/>
        <v>0</v>
      </c>
      <c r="AB1277" s="110">
        <f t="shared" si="23595"/>
        <v>0</v>
      </c>
      <c r="AC1277" s="110">
        <f t="shared" si="23595"/>
        <v>0</v>
      </c>
      <c r="AD1277" s="110">
        <f t="shared" si="23595"/>
        <v>0</v>
      </c>
      <c r="AE1277" s="110">
        <f t="shared" si="23595"/>
        <v>0</v>
      </c>
      <c r="AF1277" s="110">
        <f t="shared" si="23595"/>
        <v>0</v>
      </c>
      <c r="AG1277" s="110">
        <f t="shared" si="23595"/>
        <v>0</v>
      </c>
      <c r="AH1277" s="110">
        <f t="shared" ref="AH1277:AK1277" si="23596">ROUND(AH1276/$E1276,2)</f>
        <v>0</v>
      </c>
      <c r="AI1277" s="110">
        <f t="shared" si="23596"/>
        <v>0</v>
      </c>
      <c r="AJ1277" s="110">
        <f t="shared" si="23596"/>
        <v>0</v>
      </c>
      <c r="AK1277" s="110">
        <f t="shared" si="23596"/>
        <v>0</v>
      </c>
      <c r="AL1277" s="110">
        <f t="shared" ref="AL1277:AT1277" si="23597">ROUND(AL1276/$E1276,2)</f>
        <v>0</v>
      </c>
      <c r="AM1277" s="110">
        <f t="shared" si="23597"/>
        <v>0</v>
      </c>
      <c r="AN1277" s="110">
        <f t="shared" si="23597"/>
        <v>0</v>
      </c>
      <c r="AO1277" s="110">
        <f t="shared" si="23597"/>
        <v>0</v>
      </c>
      <c r="AP1277" s="110">
        <f t="shared" si="23597"/>
        <v>0</v>
      </c>
      <c r="AQ1277" s="110">
        <f t="shared" si="23597"/>
        <v>0</v>
      </c>
      <c r="AR1277" s="110">
        <f t="shared" si="23597"/>
        <v>0</v>
      </c>
      <c r="AS1277" s="110">
        <f t="shared" si="23597"/>
        <v>0</v>
      </c>
      <c r="AT1277" s="110">
        <f t="shared" si="23597"/>
        <v>0</v>
      </c>
      <c r="AU1277" s="110">
        <f t="shared" ref="AU1277:AX1277" si="23598">ROUND(AU1276/$E1276,2)</f>
        <v>0</v>
      </c>
      <c r="AV1277" s="110">
        <f t="shared" si="23598"/>
        <v>0</v>
      </c>
      <c r="AW1277" s="110">
        <f t="shared" si="23598"/>
        <v>0</v>
      </c>
      <c r="AX1277" s="110">
        <f t="shared" si="23598"/>
        <v>0</v>
      </c>
      <c r="AY1277" s="110">
        <f t="shared" ref="AY1277:BA1277" si="23599">ROUND(AY1276/$E1276,2)</f>
        <v>0</v>
      </c>
      <c r="AZ1277" s="110">
        <f t="shared" si="23599"/>
        <v>0</v>
      </c>
      <c r="BA1277" s="110">
        <f t="shared" si="23599"/>
        <v>0</v>
      </c>
      <c r="BB1277" s="110"/>
      <c r="BC1277" s="110"/>
      <c r="BD1277" s="110"/>
      <c r="BE1277" s="110"/>
      <c r="BF1277" s="110"/>
      <c r="BG1277" s="110">
        <f t="shared" ref="BG1277:BZ1277" si="23600">ROUND(BG1276/$E1276,2)</f>
        <v>0</v>
      </c>
      <c r="BH1277" s="110">
        <f t="shared" si="23600"/>
        <v>0</v>
      </c>
      <c r="BI1277" s="110">
        <f t="shared" si="23600"/>
        <v>0</v>
      </c>
      <c r="BJ1277" s="110">
        <f t="shared" si="23600"/>
        <v>0</v>
      </c>
      <c r="BK1277" s="110">
        <f t="shared" si="23600"/>
        <v>0</v>
      </c>
      <c r="BL1277" s="110">
        <f t="shared" si="23600"/>
        <v>0</v>
      </c>
      <c r="BM1277" s="110">
        <f t="shared" si="23600"/>
        <v>0</v>
      </c>
      <c r="BN1277" s="110">
        <f t="shared" si="23600"/>
        <v>0</v>
      </c>
      <c r="BO1277" s="110">
        <f t="shared" si="23600"/>
        <v>0</v>
      </c>
      <c r="BP1277" s="110">
        <f t="shared" si="23600"/>
        <v>0</v>
      </c>
      <c r="BQ1277" s="110">
        <f t="shared" si="23600"/>
        <v>0</v>
      </c>
      <c r="BR1277" s="110">
        <f t="shared" si="23600"/>
        <v>0</v>
      </c>
      <c r="BS1277" s="110">
        <f t="shared" si="23600"/>
        <v>0</v>
      </c>
      <c r="BT1277" s="110">
        <f t="shared" si="23600"/>
        <v>0</v>
      </c>
      <c r="BU1277" s="110">
        <f t="shared" si="23600"/>
        <v>254.32</v>
      </c>
      <c r="BV1277" s="110">
        <f t="shared" si="23600"/>
        <v>254.32</v>
      </c>
      <c r="BW1277" s="110">
        <f t="shared" si="23600"/>
        <v>254.32</v>
      </c>
      <c r="BX1277" s="110">
        <f t="shared" si="23600"/>
        <v>254.32</v>
      </c>
      <c r="BY1277" s="110">
        <f t="shared" si="23600"/>
        <v>254.32</v>
      </c>
      <c r="BZ1277" s="110">
        <f t="shared" si="23600"/>
        <v>254.32</v>
      </c>
      <c r="CA1277" s="110">
        <f t="shared" ref="CA1277" si="23601">ROUNDUP(CA1276/$E1276,2)</f>
        <v>254.32</v>
      </c>
      <c r="CB1277" s="110">
        <f t="shared" ref="CB1277" si="23602">ROUNDUP(CB1276/$E1276,2)</f>
        <v>254.32</v>
      </c>
      <c r="CC1277" s="110">
        <f t="shared" ref="CC1277" si="23603">ROUND(CC1276/$E1276,2)</f>
        <v>254.32</v>
      </c>
      <c r="CD1277" s="110">
        <f t="shared" ref="CD1277:CG1277" si="23604">ROUND(CD1276/$E1276,2)</f>
        <v>0</v>
      </c>
      <c r="CE1277" s="110"/>
      <c r="CF1277" s="110">
        <f t="shared" si="23604"/>
        <v>0</v>
      </c>
      <c r="CG1277" s="110">
        <f t="shared" si="23604"/>
        <v>0</v>
      </c>
      <c r="CH1277" s="111">
        <f>IF(C1276="","",D1276-SUM(G1277:CG1277))</f>
        <v>4.5474735088646412E-13</v>
      </c>
      <c r="CI1277" s="112">
        <f>IF(C1276="","",SUM(G1277:CG1277))</f>
        <v>2288.8799999999997</v>
      </c>
      <c r="CJ1277" s="67" t="b">
        <f>IF(C1276="","",D1276=CI1277)</f>
        <v>1</v>
      </c>
    </row>
    <row r="1278" spans="1:88" s="5" customFormat="1" ht="22.05" customHeight="1" x14ac:dyDescent="0.3">
      <c r="A1278" s="173"/>
      <c r="B1278" s="157"/>
      <c r="C1278" s="170"/>
      <c r="D1278" s="160"/>
      <c r="E1278" s="163"/>
      <c r="F1278" s="166"/>
      <c r="G1278" s="113">
        <v>0</v>
      </c>
      <c r="H1278" s="113"/>
      <c r="I1278" s="113"/>
      <c r="J1278" s="113"/>
      <c r="K1278" s="113"/>
      <c r="L1278" s="113"/>
      <c r="M1278" s="113"/>
      <c r="N1278" s="113"/>
      <c r="O1278" s="113"/>
      <c r="P1278" s="113"/>
      <c r="Q1278" s="113"/>
      <c r="R1278" s="113"/>
      <c r="S1278" s="113"/>
      <c r="T1278" s="113"/>
      <c r="U1278" s="113">
        <f t="shared" ref="U1278:X1278" si="23605">U1276/$F1276</f>
        <v>0</v>
      </c>
      <c r="V1278" s="113">
        <f t="shared" si="23605"/>
        <v>0</v>
      </c>
      <c r="W1278" s="113">
        <f t="shared" si="23605"/>
        <v>0</v>
      </c>
      <c r="X1278" s="113">
        <f t="shared" si="23605"/>
        <v>0</v>
      </c>
      <c r="Y1278" s="113">
        <f t="shared" ref="Y1278:AG1278" si="23606">Y1276/$F1276</f>
        <v>0</v>
      </c>
      <c r="Z1278" s="113">
        <f t="shared" si="23606"/>
        <v>0</v>
      </c>
      <c r="AA1278" s="113">
        <f t="shared" si="23606"/>
        <v>0</v>
      </c>
      <c r="AB1278" s="113">
        <f t="shared" si="23606"/>
        <v>0</v>
      </c>
      <c r="AC1278" s="113">
        <f t="shared" si="23606"/>
        <v>0</v>
      </c>
      <c r="AD1278" s="113">
        <f t="shared" si="23606"/>
        <v>0</v>
      </c>
      <c r="AE1278" s="113">
        <f t="shared" si="23606"/>
        <v>0</v>
      </c>
      <c r="AF1278" s="113">
        <f t="shared" si="23606"/>
        <v>0</v>
      </c>
      <c r="AG1278" s="113">
        <f t="shared" si="23606"/>
        <v>0</v>
      </c>
      <c r="AH1278" s="113">
        <f t="shared" ref="AH1278:AK1278" si="23607">AH1276/$F1276</f>
        <v>0</v>
      </c>
      <c r="AI1278" s="113">
        <f t="shared" si="23607"/>
        <v>0</v>
      </c>
      <c r="AJ1278" s="113">
        <f t="shared" si="23607"/>
        <v>0</v>
      </c>
      <c r="AK1278" s="113">
        <f t="shared" si="23607"/>
        <v>0</v>
      </c>
      <c r="AL1278" s="113">
        <f t="shared" ref="AL1278:AT1278" si="23608">AL1276/$F1276</f>
        <v>0</v>
      </c>
      <c r="AM1278" s="113">
        <f t="shared" si="23608"/>
        <v>0</v>
      </c>
      <c r="AN1278" s="113">
        <f t="shared" si="23608"/>
        <v>0</v>
      </c>
      <c r="AO1278" s="113">
        <f t="shared" si="23608"/>
        <v>0</v>
      </c>
      <c r="AP1278" s="113">
        <f t="shared" si="23608"/>
        <v>0</v>
      </c>
      <c r="AQ1278" s="113">
        <f t="shared" si="23608"/>
        <v>0</v>
      </c>
      <c r="AR1278" s="113">
        <f t="shared" si="23608"/>
        <v>0</v>
      </c>
      <c r="AS1278" s="113">
        <f t="shared" si="23608"/>
        <v>0</v>
      </c>
      <c r="AT1278" s="113">
        <f t="shared" si="23608"/>
        <v>0</v>
      </c>
      <c r="AU1278" s="113">
        <f t="shared" ref="AU1278:AX1278" si="23609">AU1276/$F1276</f>
        <v>0</v>
      </c>
      <c r="AV1278" s="113">
        <f t="shared" si="23609"/>
        <v>0</v>
      </c>
      <c r="AW1278" s="113">
        <f t="shared" si="23609"/>
        <v>0</v>
      </c>
      <c r="AX1278" s="113">
        <f t="shared" si="23609"/>
        <v>0</v>
      </c>
      <c r="AY1278" s="113">
        <f t="shared" ref="AY1278:BA1278" si="23610">AY1276/$F1276</f>
        <v>0</v>
      </c>
      <c r="AZ1278" s="113">
        <f t="shared" si="23610"/>
        <v>0</v>
      </c>
      <c r="BA1278" s="113">
        <f t="shared" si="23610"/>
        <v>0</v>
      </c>
      <c r="BB1278" s="113"/>
      <c r="BC1278" s="113"/>
      <c r="BD1278" s="113"/>
      <c r="BE1278" s="113"/>
      <c r="BF1278" s="113"/>
      <c r="BG1278" s="113">
        <f t="shared" ref="BG1278:CC1278" si="23611">BG1276/$F1276</f>
        <v>0</v>
      </c>
      <c r="BH1278" s="113">
        <f t="shared" si="23611"/>
        <v>0</v>
      </c>
      <c r="BI1278" s="113">
        <f t="shared" si="23611"/>
        <v>0</v>
      </c>
      <c r="BJ1278" s="113">
        <f t="shared" si="23611"/>
        <v>0</v>
      </c>
      <c r="BK1278" s="113">
        <f t="shared" si="23611"/>
        <v>0</v>
      </c>
      <c r="BL1278" s="113">
        <f t="shared" si="23611"/>
        <v>0</v>
      </c>
      <c r="BM1278" s="113">
        <f t="shared" si="23611"/>
        <v>0</v>
      </c>
      <c r="BN1278" s="113">
        <f t="shared" si="23611"/>
        <v>0</v>
      </c>
      <c r="BO1278" s="113">
        <f t="shared" si="23611"/>
        <v>0</v>
      </c>
      <c r="BP1278" s="113">
        <f t="shared" si="23611"/>
        <v>0</v>
      </c>
      <c r="BQ1278" s="113">
        <f t="shared" si="23611"/>
        <v>0</v>
      </c>
      <c r="BR1278" s="113">
        <f t="shared" si="23611"/>
        <v>0</v>
      </c>
      <c r="BS1278" s="113">
        <f t="shared" si="23611"/>
        <v>0</v>
      </c>
      <c r="BT1278" s="113">
        <f t="shared" si="23611"/>
        <v>0</v>
      </c>
      <c r="BU1278" s="113">
        <f t="shared" si="23611"/>
        <v>0.11111111232829876</v>
      </c>
      <c r="BV1278" s="113">
        <f t="shared" si="23611"/>
        <v>0.11111111232829876</v>
      </c>
      <c r="BW1278" s="113">
        <f t="shared" si="23611"/>
        <v>0.11111111232829876</v>
      </c>
      <c r="BX1278" s="113">
        <f t="shared" si="23611"/>
        <v>0.11111111232829876</v>
      </c>
      <c r="BY1278" s="113">
        <f t="shared" si="23611"/>
        <v>0.11111111232829876</v>
      </c>
      <c r="BZ1278" s="113">
        <f t="shared" si="23611"/>
        <v>0.11111111232829876</v>
      </c>
      <c r="CA1278" s="113">
        <f t="shared" si="23611"/>
        <v>0.11111110867673581</v>
      </c>
      <c r="CB1278" s="113">
        <f t="shared" si="23611"/>
        <v>0.11111110867673581</v>
      </c>
      <c r="CC1278" s="113">
        <f t="shared" si="23611"/>
        <v>0.11111110867673581</v>
      </c>
      <c r="CD1278" s="113">
        <f t="shared" ref="CD1278:CG1278" si="23612">CD1276/$F1276</f>
        <v>0</v>
      </c>
      <c r="CE1278" s="113"/>
      <c r="CF1278" s="113">
        <f t="shared" si="23612"/>
        <v>0</v>
      </c>
      <c r="CG1278" s="113">
        <f t="shared" si="23612"/>
        <v>0</v>
      </c>
      <c r="CH1278" s="114">
        <f>IF(C1276="","",100%-SUM(G1278:CG1278))</f>
        <v>1.1102230246251565E-16</v>
      </c>
      <c r="CI1278" s="115">
        <f>IF(C1276="","",SUM(G1278:CG1278))</f>
        <v>0.99999999999999989</v>
      </c>
      <c r="CJ1278" s="67" t="b">
        <f>IF(C1276="","",SUM(G1278:CG1278)=CI1278)</f>
        <v>1</v>
      </c>
    </row>
    <row r="1279" spans="1:88" s="5" customFormat="1" ht="15" customHeight="1" x14ac:dyDescent="0.3">
      <c r="A1279" s="171" t="s">
        <v>894</v>
      </c>
      <c r="B1279" s="155" t="s">
        <v>895</v>
      </c>
      <c r="C1279" s="168" t="s">
        <v>12</v>
      </c>
      <c r="D1279" s="158">
        <v>7971.03</v>
      </c>
      <c r="E1279" s="161">
        <v>12928</v>
      </c>
      <c r="F1279" s="164">
        <f t="shared" si="23496"/>
        <v>103049476</v>
      </c>
      <c r="G1279" s="108">
        <v>0</v>
      </c>
      <c r="H1279" s="108"/>
      <c r="I1279" s="108"/>
      <c r="J1279" s="108"/>
      <c r="K1279" s="108"/>
      <c r="L1279" s="108"/>
      <c r="M1279" s="108"/>
      <c r="N1279" s="108"/>
      <c r="O1279" s="108"/>
      <c r="P1279" s="108"/>
      <c r="Q1279" s="108"/>
      <c r="R1279" s="108"/>
      <c r="S1279" s="108"/>
      <c r="T1279" s="108"/>
      <c r="U1279" s="108"/>
      <c r="V1279" s="108"/>
      <c r="W1279" s="108"/>
      <c r="X1279" s="108"/>
      <c r="Y1279" s="108"/>
      <c r="Z1279" s="108"/>
      <c r="AA1279" s="108"/>
      <c r="AB1279" s="108"/>
      <c r="AC1279" s="108"/>
      <c r="AD1279" s="108"/>
      <c r="AE1279" s="108"/>
      <c r="AF1279" s="108"/>
      <c r="AG1279" s="108"/>
      <c r="AH1279" s="108"/>
      <c r="AI1279" s="108"/>
      <c r="AJ1279" s="108"/>
      <c r="AK1279" s="108"/>
      <c r="AL1279" s="108"/>
      <c r="AM1279" s="108"/>
      <c r="AN1279" s="108"/>
      <c r="AO1279" s="108"/>
      <c r="AP1279" s="108"/>
      <c r="AQ1279" s="108"/>
      <c r="AR1279" s="108"/>
      <c r="AS1279" s="108"/>
      <c r="AT1279" s="108"/>
      <c r="AU1279" s="108"/>
      <c r="AV1279" s="108"/>
      <c r="AW1279" s="108"/>
      <c r="AX1279" s="108"/>
      <c r="AY1279" s="108"/>
      <c r="AZ1279" s="108"/>
      <c r="BA1279" s="108"/>
      <c r="BB1279" s="108"/>
      <c r="BC1279" s="108"/>
      <c r="BD1279" s="108"/>
      <c r="BE1279" s="108"/>
      <c r="BF1279" s="108"/>
      <c r="BG1279" s="108"/>
      <c r="BH1279" s="108"/>
      <c r="BI1279" s="108"/>
      <c r="BJ1279" s="108"/>
      <c r="BK1279" s="108"/>
      <c r="BL1279" s="108"/>
      <c r="BM1279" s="108"/>
      <c r="BN1279" s="108"/>
      <c r="BO1279" s="108"/>
      <c r="BP1279" s="108"/>
      <c r="BQ1279" s="108"/>
      <c r="BR1279" s="108"/>
      <c r="BS1279" s="108"/>
      <c r="BT1279" s="108"/>
      <c r="BU1279" s="108">
        <f>ROUND($F1279/9,0)</f>
        <v>11449942</v>
      </c>
      <c r="BV1279" s="108">
        <f t="shared" ref="BV1279:CA1279" si="23613">ROUND($F1279/9,0)</f>
        <v>11449942</v>
      </c>
      <c r="BW1279" s="108">
        <f t="shared" si="23613"/>
        <v>11449942</v>
      </c>
      <c r="BX1279" s="108">
        <f t="shared" si="23613"/>
        <v>11449942</v>
      </c>
      <c r="BY1279" s="108">
        <f t="shared" si="23613"/>
        <v>11449942</v>
      </c>
      <c r="BZ1279" s="108">
        <f t="shared" si="23613"/>
        <v>11449942</v>
      </c>
      <c r="CA1279" s="108">
        <f t="shared" si="23613"/>
        <v>11449942</v>
      </c>
      <c r="CB1279" s="108">
        <f>ROUNDDOWN($F1279/9,0)</f>
        <v>11449941</v>
      </c>
      <c r="CC1279" s="108">
        <f>ROUNDDOWN($F1279/9,0)</f>
        <v>11449941</v>
      </c>
      <c r="CD1279" s="108"/>
      <c r="CE1279" s="108"/>
      <c r="CF1279" s="108"/>
      <c r="CG1279" s="108"/>
      <c r="CH1279" s="109">
        <f>IF(C1279="","",F1279-SUM(G1279:CG1279))</f>
        <v>0</v>
      </c>
      <c r="CI1279" s="107">
        <f>IF(C1279="","",SUM(G1279:CG1279))</f>
        <v>103049476</v>
      </c>
      <c r="CJ1279" s="67" t="b">
        <f>IF(C1279="","",F1279=CI1279)</f>
        <v>1</v>
      </c>
    </row>
    <row r="1280" spans="1:88" s="5" customFormat="1" x14ac:dyDescent="0.3">
      <c r="A1280" s="172"/>
      <c r="B1280" s="156"/>
      <c r="C1280" s="169"/>
      <c r="D1280" s="159"/>
      <c r="E1280" s="162"/>
      <c r="F1280" s="165"/>
      <c r="G1280" s="110">
        <v>0</v>
      </c>
      <c r="H1280" s="110"/>
      <c r="I1280" s="110"/>
      <c r="J1280" s="110"/>
      <c r="K1280" s="110"/>
      <c r="L1280" s="110"/>
      <c r="M1280" s="110"/>
      <c r="N1280" s="110"/>
      <c r="O1280" s="110"/>
      <c r="P1280" s="110"/>
      <c r="Q1280" s="110"/>
      <c r="R1280" s="110"/>
      <c r="S1280" s="110"/>
      <c r="T1280" s="110"/>
      <c r="U1280" s="110">
        <f t="shared" ref="U1280:X1280" si="23614">ROUND(U1279/$E1279,2)</f>
        <v>0</v>
      </c>
      <c r="V1280" s="110">
        <f t="shared" si="23614"/>
        <v>0</v>
      </c>
      <c r="W1280" s="110">
        <f t="shared" si="23614"/>
        <v>0</v>
      </c>
      <c r="X1280" s="110">
        <f t="shared" si="23614"/>
        <v>0</v>
      </c>
      <c r="Y1280" s="110">
        <f t="shared" ref="Y1280:AG1280" si="23615">ROUND(Y1279/$E1279,2)</f>
        <v>0</v>
      </c>
      <c r="Z1280" s="110">
        <f t="shared" si="23615"/>
        <v>0</v>
      </c>
      <c r="AA1280" s="110">
        <f t="shared" si="23615"/>
        <v>0</v>
      </c>
      <c r="AB1280" s="110">
        <f t="shared" si="23615"/>
        <v>0</v>
      </c>
      <c r="AC1280" s="110">
        <f t="shared" si="23615"/>
        <v>0</v>
      </c>
      <c r="AD1280" s="110">
        <f t="shared" si="23615"/>
        <v>0</v>
      </c>
      <c r="AE1280" s="110">
        <f t="shared" si="23615"/>
        <v>0</v>
      </c>
      <c r="AF1280" s="110">
        <f t="shared" si="23615"/>
        <v>0</v>
      </c>
      <c r="AG1280" s="110">
        <f t="shared" si="23615"/>
        <v>0</v>
      </c>
      <c r="AH1280" s="110">
        <f t="shared" ref="AH1280:AK1280" si="23616">ROUND(AH1279/$E1279,2)</f>
        <v>0</v>
      </c>
      <c r="AI1280" s="110">
        <f t="shared" si="23616"/>
        <v>0</v>
      </c>
      <c r="AJ1280" s="110">
        <f t="shared" si="23616"/>
        <v>0</v>
      </c>
      <c r="AK1280" s="110">
        <f t="shared" si="23616"/>
        <v>0</v>
      </c>
      <c r="AL1280" s="110">
        <f t="shared" ref="AL1280:AT1280" si="23617">ROUND(AL1279/$E1279,2)</f>
        <v>0</v>
      </c>
      <c r="AM1280" s="110">
        <f t="shared" si="23617"/>
        <v>0</v>
      </c>
      <c r="AN1280" s="110">
        <f t="shared" si="23617"/>
        <v>0</v>
      </c>
      <c r="AO1280" s="110">
        <f t="shared" si="23617"/>
        <v>0</v>
      </c>
      <c r="AP1280" s="110">
        <f t="shared" si="23617"/>
        <v>0</v>
      </c>
      <c r="AQ1280" s="110">
        <f t="shared" si="23617"/>
        <v>0</v>
      </c>
      <c r="AR1280" s="110">
        <f t="shared" si="23617"/>
        <v>0</v>
      </c>
      <c r="AS1280" s="110">
        <f t="shared" si="23617"/>
        <v>0</v>
      </c>
      <c r="AT1280" s="110">
        <f t="shared" si="23617"/>
        <v>0</v>
      </c>
      <c r="AU1280" s="110">
        <f t="shared" ref="AU1280:AX1280" si="23618">ROUND(AU1279/$E1279,2)</f>
        <v>0</v>
      </c>
      <c r="AV1280" s="110">
        <f t="shared" si="23618"/>
        <v>0</v>
      </c>
      <c r="AW1280" s="110">
        <f t="shared" si="23618"/>
        <v>0</v>
      </c>
      <c r="AX1280" s="110">
        <f t="shared" si="23618"/>
        <v>0</v>
      </c>
      <c r="AY1280" s="110">
        <f t="shared" ref="AY1280:BA1280" si="23619">ROUND(AY1279/$E1279,2)</f>
        <v>0</v>
      </c>
      <c r="AZ1280" s="110">
        <f t="shared" si="23619"/>
        <v>0</v>
      </c>
      <c r="BA1280" s="110">
        <f t="shared" si="23619"/>
        <v>0</v>
      </c>
      <c r="BB1280" s="110"/>
      <c r="BC1280" s="110"/>
      <c r="BD1280" s="110"/>
      <c r="BE1280" s="110"/>
      <c r="BF1280" s="110"/>
      <c r="BG1280" s="110">
        <f t="shared" ref="BG1280:CC1280" si="23620">ROUND(BG1279/$E1279,2)</f>
        <v>0</v>
      </c>
      <c r="BH1280" s="110">
        <f t="shared" si="23620"/>
        <v>0</v>
      </c>
      <c r="BI1280" s="110">
        <f t="shared" si="23620"/>
        <v>0</v>
      </c>
      <c r="BJ1280" s="110">
        <f t="shared" si="23620"/>
        <v>0</v>
      </c>
      <c r="BK1280" s="110">
        <f t="shared" si="23620"/>
        <v>0</v>
      </c>
      <c r="BL1280" s="110">
        <f t="shared" si="23620"/>
        <v>0</v>
      </c>
      <c r="BM1280" s="110">
        <f t="shared" si="23620"/>
        <v>0</v>
      </c>
      <c r="BN1280" s="110">
        <f t="shared" si="23620"/>
        <v>0</v>
      </c>
      <c r="BO1280" s="110">
        <f t="shared" si="23620"/>
        <v>0</v>
      </c>
      <c r="BP1280" s="110">
        <f t="shared" si="23620"/>
        <v>0</v>
      </c>
      <c r="BQ1280" s="110">
        <f t="shared" si="23620"/>
        <v>0</v>
      </c>
      <c r="BR1280" s="110">
        <f t="shared" si="23620"/>
        <v>0</v>
      </c>
      <c r="BS1280" s="110">
        <f t="shared" si="23620"/>
        <v>0</v>
      </c>
      <c r="BT1280" s="110">
        <f t="shared" si="23620"/>
        <v>0</v>
      </c>
      <c r="BU1280" s="110">
        <f t="shared" si="23620"/>
        <v>885.67</v>
      </c>
      <c r="BV1280" s="110">
        <f t="shared" si="23620"/>
        <v>885.67</v>
      </c>
      <c r="BW1280" s="110">
        <f t="shared" si="23620"/>
        <v>885.67</v>
      </c>
      <c r="BX1280" s="110">
        <f t="shared" si="23620"/>
        <v>885.67</v>
      </c>
      <c r="BY1280" s="110">
        <f t="shared" si="23620"/>
        <v>885.67</v>
      </c>
      <c r="BZ1280" s="110">
        <f t="shared" si="23620"/>
        <v>885.67</v>
      </c>
      <c r="CA1280" s="110">
        <f t="shared" si="23620"/>
        <v>885.67</v>
      </c>
      <c r="CB1280" s="110">
        <f t="shared" si="23620"/>
        <v>885.67</v>
      </c>
      <c r="CC1280" s="110">
        <f t="shared" si="23620"/>
        <v>885.67</v>
      </c>
      <c r="CD1280" s="110">
        <f t="shared" ref="CD1280:CG1280" si="23621">ROUND(CD1279/$E1279,2)</f>
        <v>0</v>
      </c>
      <c r="CE1280" s="110"/>
      <c r="CF1280" s="110">
        <f t="shared" si="23621"/>
        <v>0</v>
      </c>
      <c r="CG1280" s="110">
        <f t="shared" si="23621"/>
        <v>0</v>
      </c>
      <c r="CH1280" s="111">
        <f>IF(C1279="","",D1279-SUM(G1280:CG1280))</f>
        <v>0</v>
      </c>
      <c r="CI1280" s="112">
        <f>IF(C1279="","",SUM(G1280:CG1280))</f>
        <v>7971.03</v>
      </c>
      <c r="CJ1280" s="67" t="b">
        <f>IF(C1279="","",D1279=CI1280)</f>
        <v>1</v>
      </c>
    </row>
    <row r="1281" spans="1:88" s="5" customFormat="1" x14ac:dyDescent="0.3">
      <c r="A1281" s="173"/>
      <c r="B1281" s="157"/>
      <c r="C1281" s="170"/>
      <c r="D1281" s="160"/>
      <c r="E1281" s="163"/>
      <c r="F1281" s="166"/>
      <c r="G1281" s="113">
        <v>0</v>
      </c>
      <c r="H1281" s="113"/>
      <c r="I1281" s="113"/>
      <c r="J1281" s="113"/>
      <c r="K1281" s="113"/>
      <c r="L1281" s="113"/>
      <c r="M1281" s="113"/>
      <c r="N1281" s="113"/>
      <c r="O1281" s="113"/>
      <c r="P1281" s="113"/>
      <c r="Q1281" s="113"/>
      <c r="R1281" s="113"/>
      <c r="S1281" s="113"/>
      <c r="T1281" s="113"/>
      <c r="U1281" s="113">
        <f t="shared" ref="U1281:X1281" si="23622">U1279/$F1279</f>
        <v>0</v>
      </c>
      <c r="V1281" s="113">
        <f t="shared" si="23622"/>
        <v>0</v>
      </c>
      <c r="W1281" s="113">
        <f t="shared" si="23622"/>
        <v>0</v>
      </c>
      <c r="X1281" s="113">
        <f t="shared" si="23622"/>
        <v>0</v>
      </c>
      <c r="Y1281" s="113">
        <f t="shared" ref="Y1281:AG1281" si="23623">Y1279/$F1279</f>
        <v>0</v>
      </c>
      <c r="Z1281" s="113">
        <f t="shared" si="23623"/>
        <v>0</v>
      </c>
      <c r="AA1281" s="113">
        <f t="shared" si="23623"/>
        <v>0</v>
      </c>
      <c r="AB1281" s="113">
        <f t="shared" si="23623"/>
        <v>0</v>
      </c>
      <c r="AC1281" s="113">
        <f t="shared" si="23623"/>
        <v>0</v>
      </c>
      <c r="AD1281" s="113">
        <f t="shared" si="23623"/>
        <v>0</v>
      </c>
      <c r="AE1281" s="113">
        <f t="shared" si="23623"/>
        <v>0</v>
      </c>
      <c r="AF1281" s="113">
        <f t="shared" si="23623"/>
        <v>0</v>
      </c>
      <c r="AG1281" s="113">
        <f t="shared" si="23623"/>
        <v>0</v>
      </c>
      <c r="AH1281" s="113">
        <f t="shared" ref="AH1281:AK1281" si="23624">AH1279/$F1279</f>
        <v>0</v>
      </c>
      <c r="AI1281" s="113">
        <f t="shared" si="23624"/>
        <v>0</v>
      </c>
      <c r="AJ1281" s="113">
        <f t="shared" si="23624"/>
        <v>0</v>
      </c>
      <c r="AK1281" s="113">
        <f t="shared" si="23624"/>
        <v>0</v>
      </c>
      <c r="AL1281" s="113">
        <f t="shared" ref="AL1281:AT1281" si="23625">AL1279/$F1279</f>
        <v>0</v>
      </c>
      <c r="AM1281" s="113">
        <f t="shared" si="23625"/>
        <v>0</v>
      </c>
      <c r="AN1281" s="113">
        <f t="shared" si="23625"/>
        <v>0</v>
      </c>
      <c r="AO1281" s="113">
        <f t="shared" si="23625"/>
        <v>0</v>
      </c>
      <c r="AP1281" s="113">
        <f t="shared" si="23625"/>
        <v>0</v>
      </c>
      <c r="AQ1281" s="113">
        <f t="shared" si="23625"/>
        <v>0</v>
      </c>
      <c r="AR1281" s="113">
        <f t="shared" si="23625"/>
        <v>0</v>
      </c>
      <c r="AS1281" s="113">
        <f t="shared" si="23625"/>
        <v>0</v>
      </c>
      <c r="AT1281" s="113">
        <f t="shared" si="23625"/>
        <v>0</v>
      </c>
      <c r="AU1281" s="113">
        <f t="shared" ref="AU1281:AX1281" si="23626">AU1279/$F1279</f>
        <v>0</v>
      </c>
      <c r="AV1281" s="113">
        <f t="shared" si="23626"/>
        <v>0</v>
      </c>
      <c r="AW1281" s="113">
        <f t="shared" si="23626"/>
        <v>0</v>
      </c>
      <c r="AX1281" s="113">
        <f t="shared" si="23626"/>
        <v>0</v>
      </c>
      <c r="AY1281" s="113">
        <f t="shared" ref="AY1281:BA1281" si="23627">AY1279/$F1279</f>
        <v>0</v>
      </c>
      <c r="AZ1281" s="113">
        <f t="shared" si="23627"/>
        <v>0</v>
      </c>
      <c r="BA1281" s="113">
        <f t="shared" si="23627"/>
        <v>0</v>
      </c>
      <c r="BB1281" s="113"/>
      <c r="BC1281" s="113"/>
      <c r="BD1281" s="113"/>
      <c r="BE1281" s="113"/>
      <c r="BF1281" s="113"/>
      <c r="BG1281" s="113">
        <f t="shared" ref="BG1281:CC1281" si="23628">BG1279/$F1279</f>
        <v>0</v>
      </c>
      <c r="BH1281" s="113">
        <f t="shared" si="23628"/>
        <v>0</v>
      </c>
      <c r="BI1281" s="113">
        <f t="shared" si="23628"/>
        <v>0</v>
      </c>
      <c r="BJ1281" s="113">
        <f t="shared" si="23628"/>
        <v>0</v>
      </c>
      <c r="BK1281" s="113">
        <f t="shared" si="23628"/>
        <v>0</v>
      </c>
      <c r="BL1281" s="113">
        <f t="shared" si="23628"/>
        <v>0</v>
      </c>
      <c r="BM1281" s="113">
        <f t="shared" si="23628"/>
        <v>0</v>
      </c>
      <c r="BN1281" s="113">
        <f t="shared" si="23628"/>
        <v>0</v>
      </c>
      <c r="BO1281" s="113">
        <f t="shared" si="23628"/>
        <v>0</v>
      </c>
      <c r="BP1281" s="113">
        <f t="shared" si="23628"/>
        <v>0</v>
      </c>
      <c r="BQ1281" s="113">
        <f t="shared" si="23628"/>
        <v>0</v>
      </c>
      <c r="BR1281" s="113">
        <f t="shared" si="23628"/>
        <v>0</v>
      </c>
      <c r="BS1281" s="113">
        <f t="shared" si="23628"/>
        <v>0</v>
      </c>
      <c r="BT1281" s="113">
        <f t="shared" si="23628"/>
        <v>0</v>
      </c>
      <c r="BU1281" s="113">
        <f t="shared" si="23628"/>
        <v>0.11111111326757256</v>
      </c>
      <c r="BV1281" s="113">
        <f t="shared" si="23628"/>
        <v>0.11111111326757256</v>
      </c>
      <c r="BW1281" s="113">
        <f t="shared" si="23628"/>
        <v>0.11111111326757256</v>
      </c>
      <c r="BX1281" s="113">
        <f t="shared" si="23628"/>
        <v>0.11111111326757256</v>
      </c>
      <c r="BY1281" s="113">
        <f t="shared" si="23628"/>
        <v>0.11111111326757256</v>
      </c>
      <c r="BZ1281" s="113">
        <f t="shared" si="23628"/>
        <v>0.11111111326757256</v>
      </c>
      <c r="CA1281" s="113">
        <f t="shared" si="23628"/>
        <v>0.11111111326757256</v>
      </c>
      <c r="CB1281" s="113">
        <f t="shared" si="23628"/>
        <v>0.11111110356349604</v>
      </c>
      <c r="CC1281" s="113">
        <f t="shared" si="23628"/>
        <v>0.11111110356349604</v>
      </c>
      <c r="CD1281" s="113">
        <f t="shared" ref="CD1281:CG1281" si="23629">CD1279/$F1279</f>
        <v>0</v>
      </c>
      <c r="CE1281" s="113"/>
      <c r="CF1281" s="113">
        <f t="shared" si="23629"/>
        <v>0</v>
      </c>
      <c r="CG1281" s="113">
        <f t="shared" si="23629"/>
        <v>0</v>
      </c>
      <c r="CH1281" s="114">
        <f>IF(C1279="","",100%-SUM(G1281:CG1281))</f>
        <v>-2.2204460492503131E-16</v>
      </c>
      <c r="CI1281" s="115">
        <f>IF(C1279="","",SUM(G1281:CG1281))</f>
        <v>1.0000000000000002</v>
      </c>
      <c r="CJ1281" s="67" t="b">
        <f>IF(C1279="","",SUM(G1281:CG1281)=CI1281)</f>
        <v>1</v>
      </c>
    </row>
    <row r="1282" spans="1:88" s="5" customFormat="1" ht="15" customHeight="1" x14ac:dyDescent="0.3">
      <c r="A1282" s="171" t="s">
        <v>896</v>
      </c>
      <c r="B1282" s="155" t="s">
        <v>897</v>
      </c>
      <c r="C1282" s="168" t="s">
        <v>17</v>
      </c>
      <c r="D1282" s="158">
        <v>682</v>
      </c>
      <c r="E1282" s="161">
        <v>6890</v>
      </c>
      <c r="F1282" s="164">
        <f t="shared" si="23496"/>
        <v>4698980</v>
      </c>
      <c r="G1282" s="108">
        <v>0</v>
      </c>
      <c r="H1282" s="108"/>
      <c r="I1282" s="108"/>
      <c r="J1282" s="108"/>
      <c r="K1282" s="108"/>
      <c r="L1282" s="108"/>
      <c r="M1282" s="108"/>
      <c r="N1282" s="108"/>
      <c r="O1282" s="108"/>
      <c r="P1282" s="108"/>
      <c r="Q1282" s="108"/>
      <c r="R1282" s="108"/>
      <c r="S1282" s="108"/>
      <c r="T1282" s="108"/>
      <c r="U1282" s="108"/>
      <c r="V1282" s="108"/>
      <c r="W1282" s="108"/>
      <c r="X1282" s="108"/>
      <c r="Y1282" s="108"/>
      <c r="Z1282" s="108"/>
      <c r="AA1282" s="108"/>
      <c r="AB1282" s="108"/>
      <c r="AC1282" s="108"/>
      <c r="AD1282" s="108"/>
      <c r="AE1282" s="108"/>
      <c r="AF1282" s="108"/>
      <c r="AG1282" s="108"/>
      <c r="AH1282" s="108"/>
      <c r="AI1282" s="108"/>
      <c r="AJ1282" s="108"/>
      <c r="AK1282" s="108"/>
      <c r="AL1282" s="108"/>
      <c r="AM1282" s="108"/>
      <c r="AN1282" s="108"/>
      <c r="AO1282" s="108"/>
      <c r="AP1282" s="108"/>
      <c r="AQ1282" s="108"/>
      <c r="AR1282" s="108"/>
      <c r="AS1282" s="108"/>
      <c r="AT1282" s="108"/>
      <c r="AU1282" s="108"/>
      <c r="AV1282" s="108"/>
      <c r="AW1282" s="108"/>
      <c r="AX1282" s="108"/>
      <c r="AY1282" s="108"/>
      <c r="AZ1282" s="108"/>
      <c r="BA1282" s="108"/>
      <c r="BB1282" s="108"/>
      <c r="BC1282" s="108"/>
      <c r="BD1282" s="108"/>
      <c r="BE1282" s="108"/>
      <c r="BF1282" s="108"/>
      <c r="BG1282" s="108"/>
      <c r="BH1282" s="108"/>
      <c r="BI1282" s="108"/>
      <c r="BJ1282" s="108"/>
      <c r="BK1282" s="108"/>
      <c r="BL1282" s="108">
        <f>ROUND($F1282/14,0)</f>
        <v>335641</v>
      </c>
      <c r="BM1282" s="108">
        <f>ROUNDUP($F1282/14,0)</f>
        <v>335642</v>
      </c>
      <c r="BN1282" s="108">
        <f>ROUNDUP($F1282/14,0)</f>
        <v>335642</v>
      </c>
      <c r="BO1282" s="108">
        <f>ROUNDUP($F1282/14,0)</f>
        <v>335642</v>
      </c>
      <c r="BP1282" s="108">
        <f t="shared" ref="BP1282:BY1282" si="23630">ROUND($F1282/14,0)</f>
        <v>335641</v>
      </c>
      <c r="BQ1282" s="108">
        <f>ROUNDUP($F1282/14,0)</f>
        <v>335642</v>
      </c>
      <c r="BR1282" s="108">
        <f>ROUNDUP($F1282/14,0)</f>
        <v>335642</v>
      </c>
      <c r="BS1282" s="108">
        <f>ROUNDUP($F1282/14,0)</f>
        <v>335642</v>
      </c>
      <c r="BT1282" s="108">
        <f t="shared" si="23630"/>
        <v>335641</v>
      </c>
      <c r="BU1282" s="108">
        <f t="shared" si="23630"/>
        <v>335641</v>
      </c>
      <c r="BV1282" s="108">
        <f t="shared" si="23630"/>
        <v>335641</v>
      </c>
      <c r="BW1282" s="108">
        <f t="shared" si="23630"/>
        <v>335641</v>
      </c>
      <c r="BX1282" s="108">
        <f t="shared" si="23630"/>
        <v>335641</v>
      </c>
      <c r="BY1282" s="108">
        <f t="shared" si="23630"/>
        <v>335641</v>
      </c>
      <c r="BZ1282" s="108"/>
      <c r="CA1282" s="108"/>
      <c r="CB1282" s="108"/>
      <c r="CC1282" s="108"/>
      <c r="CD1282" s="108"/>
      <c r="CE1282" s="108"/>
      <c r="CF1282" s="108"/>
      <c r="CG1282" s="108"/>
      <c r="CH1282" s="109">
        <f>IF(C1282="","",F1282-SUM(G1282:CG1282))</f>
        <v>0</v>
      </c>
      <c r="CI1282" s="107">
        <f>IF(C1282="","",SUM(G1282:CG1282))</f>
        <v>4698980</v>
      </c>
      <c r="CJ1282" s="67" t="b">
        <f>IF(C1282="","",F1282=CI1282)</f>
        <v>1</v>
      </c>
    </row>
    <row r="1283" spans="1:88" s="5" customFormat="1" x14ac:dyDescent="0.3">
      <c r="A1283" s="172"/>
      <c r="B1283" s="156"/>
      <c r="C1283" s="169"/>
      <c r="D1283" s="159"/>
      <c r="E1283" s="162"/>
      <c r="F1283" s="165"/>
      <c r="G1283" s="110">
        <v>0</v>
      </c>
      <c r="H1283" s="110"/>
      <c r="I1283" s="110"/>
      <c r="J1283" s="110"/>
      <c r="K1283" s="110"/>
      <c r="L1283" s="110"/>
      <c r="M1283" s="110"/>
      <c r="N1283" s="110"/>
      <c r="O1283" s="110"/>
      <c r="P1283" s="110"/>
      <c r="Q1283" s="110"/>
      <c r="R1283" s="110"/>
      <c r="S1283" s="110"/>
      <c r="T1283" s="110"/>
      <c r="U1283" s="110">
        <f t="shared" ref="U1283:X1283" si="23631">ROUND(U1282/$E1282,2)</f>
        <v>0</v>
      </c>
      <c r="V1283" s="110">
        <f t="shared" si="23631"/>
        <v>0</v>
      </c>
      <c r="W1283" s="110">
        <f t="shared" si="23631"/>
        <v>0</v>
      </c>
      <c r="X1283" s="110">
        <f t="shared" si="23631"/>
        <v>0</v>
      </c>
      <c r="Y1283" s="110">
        <f t="shared" ref="Y1283:AG1283" si="23632">ROUND(Y1282/$E1282,2)</f>
        <v>0</v>
      </c>
      <c r="Z1283" s="110">
        <f t="shared" si="23632"/>
        <v>0</v>
      </c>
      <c r="AA1283" s="110">
        <f t="shared" si="23632"/>
        <v>0</v>
      </c>
      <c r="AB1283" s="110">
        <f t="shared" si="23632"/>
        <v>0</v>
      </c>
      <c r="AC1283" s="110">
        <f t="shared" si="23632"/>
        <v>0</v>
      </c>
      <c r="AD1283" s="110">
        <f t="shared" si="23632"/>
        <v>0</v>
      </c>
      <c r="AE1283" s="110">
        <f t="shared" si="23632"/>
        <v>0</v>
      </c>
      <c r="AF1283" s="110">
        <f t="shared" si="23632"/>
        <v>0</v>
      </c>
      <c r="AG1283" s="110">
        <f t="shared" si="23632"/>
        <v>0</v>
      </c>
      <c r="AH1283" s="110">
        <f t="shared" ref="AH1283:AK1283" si="23633">ROUND(AH1282/$E1282,2)</f>
        <v>0</v>
      </c>
      <c r="AI1283" s="110">
        <f t="shared" si="23633"/>
        <v>0</v>
      </c>
      <c r="AJ1283" s="110">
        <f t="shared" si="23633"/>
        <v>0</v>
      </c>
      <c r="AK1283" s="110">
        <f t="shared" si="23633"/>
        <v>0</v>
      </c>
      <c r="AL1283" s="110">
        <f t="shared" ref="AL1283:AT1283" si="23634">ROUND(AL1282/$E1282,2)</f>
        <v>0</v>
      </c>
      <c r="AM1283" s="110">
        <f t="shared" si="23634"/>
        <v>0</v>
      </c>
      <c r="AN1283" s="110">
        <f t="shared" si="23634"/>
        <v>0</v>
      </c>
      <c r="AO1283" s="110">
        <f t="shared" si="23634"/>
        <v>0</v>
      </c>
      <c r="AP1283" s="110">
        <f t="shared" si="23634"/>
        <v>0</v>
      </c>
      <c r="AQ1283" s="110">
        <f t="shared" si="23634"/>
        <v>0</v>
      </c>
      <c r="AR1283" s="110">
        <f t="shared" si="23634"/>
        <v>0</v>
      </c>
      <c r="AS1283" s="110">
        <f t="shared" si="23634"/>
        <v>0</v>
      </c>
      <c r="AT1283" s="110">
        <f t="shared" si="23634"/>
        <v>0</v>
      </c>
      <c r="AU1283" s="110">
        <f t="shared" ref="AU1283:AX1283" si="23635">ROUND(AU1282/$E1282,2)</f>
        <v>0</v>
      </c>
      <c r="AV1283" s="110">
        <f t="shared" si="23635"/>
        <v>0</v>
      </c>
      <c r="AW1283" s="110">
        <f t="shared" si="23635"/>
        <v>0</v>
      </c>
      <c r="AX1283" s="110">
        <f t="shared" si="23635"/>
        <v>0</v>
      </c>
      <c r="AY1283" s="110">
        <f t="shared" ref="AY1283:BA1283" si="23636">ROUND(AY1282/$E1282,2)</f>
        <v>0</v>
      </c>
      <c r="AZ1283" s="110">
        <f t="shared" si="23636"/>
        <v>0</v>
      </c>
      <c r="BA1283" s="110">
        <f t="shared" si="23636"/>
        <v>0</v>
      </c>
      <c r="BB1283" s="110"/>
      <c r="BC1283" s="110"/>
      <c r="BD1283" s="110"/>
      <c r="BE1283" s="110"/>
      <c r="BF1283" s="110"/>
      <c r="BG1283" s="110">
        <f t="shared" ref="BG1283:BL1283" si="23637">ROUND(BG1282/$E1282,2)</f>
        <v>0</v>
      </c>
      <c r="BH1283" s="110">
        <f t="shared" si="23637"/>
        <v>0</v>
      </c>
      <c r="BI1283" s="110">
        <f t="shared" si="23637"/>
        <v>0</v>
      </c>
      <c r="BJ1283" s="110">
        <f t="shared" si="23637"/>
        <v>0</v>
      </c>
      <c r="BK1283" s="110">
        <f t="shared" si="23637"/>
        <v>0</v>
      </c>
      <c r="BL1283" s="110">
        <f t="shared" si="23637"/>
        <v>48.71</v>
      </c>
      <c r="BM1283" s="110">
        <f t="shared" ref="BM1283:BO1283" si="23638">ROUNDUP(BM1282/$E1282,2)</f>
        <v>48.72</v>
      </c>
      <c r="BN1283" s="110">
        <f t="shared" si="23638"/>
        <v>48.72</v>
      </c>
      <c r="BO1283" s="110">
        <f t="shared" si="23638"/>
        <v>48.72</v>
      </c>
      <c r="BP1283" s="110">
        <f t="shared" ref="BP1283" si="23639">ROUND(BP1282/$E1282,2)</f>
        <v>48.71</v>
      </c>
      <c r="BQ1283" s="110">
        <f t="shared" ref="BQ1283:BS1283" si="23640">ROUNDUP(BQ1282/$E1282,2)</f>
        <v>48.72</v>
      </c>
      <c r="BR1283" s="110">
        <f t="shared" si="23640"/>
        <v>48.72</v>
      </c>
      <c r="BS1283" s="110">
        <f t="shared" si="23640"/>
        <v>48.72</v>
      </c>
      <c r="BT1283" s="110">
        <f t="shared" ref="BT1283:CC1283" si="23641">ROUND(BT1282/$E1282,2)</f>
        <v>48.71</v>
      </c>
      <c r="BU1283" s="110">
        <f t="shared" si="23641"/>
        <v>48.71</v>
      </c>
      <c r="BV1283" s="110">
        <f t="shared" si="23641"/>
        <v>48.71</v>
      </c>
      <c r="BW1283" s="110">
        <f t="shared" si="23641"/>
        <v>48.71</v>
      </c>
      <c r="BX1283" s="110">
        <f t="shared" si="23641"/>
        <v>48.71</v>
      </c>
      <c r="BY1283" s="110">
        <f t="shared" si="23641"/>
        <v>48.71</v>
      </c>
      <c r="BZ1283" s="110">
        <f t="shared" si="23641"/>
        <v>0</v>
      </c>
      <c r="CA1283" s="110">
        <f t="shared" si="23641"/>
        <v>0</v>
      </c>
      <c r="CB1283" s="110">
        <f t="shared" si="23641"/>
        <v>0</v>
      </c>
      <c r="CC1283" s="110">
        <f t="shared" si="23641"/>
        <v>0</v>
      </c>
      <c r="CD1283" s="110">
        <f t="shared" ref="CD1283:CG1283" si="23642">ROUND(CD1282/$E1282,2)</f>
        <v>0</v>
      </c>
      <c r="CE1283" s="110"/>
      <c r="CF1283" s="110">
        <f t="shared" si="23642"/>
        <v>0</v>
      </c>
      <c r="CG1283" s="110">
        <f t="shared" si="23642"/>
        <v>0</v>
      </c>
      <c r="CH1283" s="111">
        <f>IF(C1282="","",D1282-SUM(G1283:CG1283))</f>
        <v>-1.1368683772161603E-13</v>
      </c>
      <c r="CI1283" s="112">
        <f>IF(C1282="","",SUM(G1283:CG1283))</f>
        <v>682.00000000000011</v>
      </c>
      <c r="CJ1283" s="67" t="b">
        <f>IF(C1282="","",D1282=CI1283)</f>
        <v>1</v>
      </c>
    </row>
    <row r="1284" spans="1:88" s="5" customFormat="1" x14ac:dyDescent="0.3">
      <c r="A1284" s="173"/>
      <c r="B1284" s="157"/>
      <c r="C1284" s="170"/>
      <c r="D1284" s="160"/>
      <c r="E1284" s="163"/>
      <c r="F1284" s="166"/>
      <c r="G1284" s="113">
        <v>0</v>
      </c>
      <c r="H1284" s="113"/>
      <c r="I1284" s="113"/>
      <c r="J1284" s="113"/>
      <c r="K1284" s="113"/>
      <c r="L1284" s="113"/>
      <c r="M1284" s="113"/>
      <c r="N1284" s="113"/>
      <c r="O1284" s="113"/>
      <c r="P1284" s="113"/>
      <c r="Q1284" s="113"/>
      <c r="R1284" s="113"/>
      <c r="S1284" s="113"/>
      <c r="T1284" s="113"/>
      <c r="U1284" s="113">
        <f t="shared" ref="U1284:X1284" si="23643">U1282/$F1282</f>
        <v>0</v>
      </c>
      <c r="V1284" s="113">
        <f t="shared" si="23643"/>
        <v>0</v>
      </c>
      <c r="W1284" s="113">
        <f t="shared" si="23643"/>
        <v>0</v>
      </c>
      <c r="X1284" s="113">
        <f t="shared" si="23643"/>
        <v>0</v>
      </c>
      <c r="Y1284" s="113">
        <f t="shared" ref="Y1284:AG1284" si="23644">Y1282/$F1282</f>
        <v>0</v>
      </c>
      <c r="Z1284" s="113">
        <f t="shared" si="23644"/>
        <v>0</v>
      </c>
      <c r="AA1284" s="113">
        <f t="shared" si="23644"/>
        <v>0</v>
      </c>
      <c r="AB1284" s="113">
        <f t="shared" si="23644"/>
        <v>0</v>
      </c>
      <c r="AC1284" s="113">
        <f t="shared" si="23644"/>
        <v>0</v>
      </c>
      <c r="AD1284" s="113">
        <f t="shared" si="23644"/>
        <v>0</v>
      </c>
      <c r="AE1284" s="113">
        <f t="shared" si="23644"/>
        <v>0</v>
      </c>
      <c r="AF1284" s="113">
        <f t="shared" si="23644"/>
        <v>0</v>
      </c>
      <c r="AG1284" s="113">
        <f t="shared" si="23644"/>
        <v>0</v>
      </c>
      <c r="AH1284" s="113">
        <f t="shared" ref="AH1284:AK1284" si="23645">AH1282/$F1282</f>
        <v>0</v>
      </c>
      <c r="AI1284" s="113">
        <f t="shared" si="23645"/>
        <v>0</v>
      </c>
      <c r="AJ1284" s="113">
        <f t="shared" si="23645"/>
        <v>0</v>
      </c>
      <c r="AK1284" s="113">
        <f t="shared" si="23645"/>
        <v>0</v>
      </c>
      <c r="AL1284" s="113">
        <f t="shared" ref="AL1284:AT1284" si="23646">AL1282/$F1282</f>
        <v>0</v>
      </c>
      <c r="AM1284" s="113">
        <f t="shared" si="23646"/>
        <v>0</v>
      </c>
      <c r="AN1284" s="113">
        <f t="shared" si="23646"/>
        <v>0</v>
      </c>
      <c r="AO1284" s="113">
        <f t="shared" si="23646"/>
        <v>0</v>
      </c>
      <c r="AP1284" s="113">
        <f t="shared" si="23646"/>
        <v>0</v>
      </c>
      <c r="AQ1284" s="113">
        <f t="shared" si="23646"/>
        <v>0</v>
      </c>
      <c r="AR1284" s="113">
        <f t="shared" si="23646"/>
        <v>0</v>
      </c>
      <c r="AS1284" s="113">
        <f t="shared" si="23646"/>
        <v>0</v>
      </c>
      <c r="AT1284" s="113">
        <f t="shared" si="23646"/>
        <v>0</v>
      </c>
      <c r="AU1284" s="113">
        <f t="shared" ref="AU1284:AX1284" si="23647">AU1282/$F1282</f>
        <v>0</v>
      </c>
      <c r="AV1284" s="113">
        <f t="shared" si="23647"/>
        <v>0</v>
      </c>
      <c r="AW1284" s="113">
        <f t="shared" si="23647"/>
        <v>0</v>
      </c>
      <c r="AX1284" s="113">
        <f t="shared" si="23647"/>
        <v>0</v>
      </c>
      <c r="AY1284" s="113">
        <f t="shared" ref="AY1284:BA1284" si="23648">AY1282/$F1282</f>
        <v>0</v>
      </c>
      <c r="AZ1284" s="113">
        <f t="shared" si="23648"/>
        <v>0</v>
      </c>
      <c r="BA1284" s="113">
        <f t="shared" si="23648"/>
        <v>0</v>
      </c>
      <c r="BB1284" s="113"/>
      <c r="BC1284" s="113"/>
      <c r="BD1284" s="113"/>
      <c r="BE1284" s="113"/>
      <c r="BF1284" s="113"/>
      <c r="BG1284" s="113">
        <f t="shared" ref="BG1284:CC1284" si="23649">BG1282/$F1282</f>
        <v>0</v>
      </c>
      <c r="BH1284" s="113">
        <f t="shared" si="23649"/>
        <v>0</v>
      </c>
      <c r="BI1284" s="113">
        <f t="shared" si="23649"/>
        <v>0</v>
      </c>
      <c r="BJ1284" s="113">
        <f t="shared" si="23649"/>
        <v>0</v>
      </c>
      <c r="BK1284" s="113">
        <f t="shared" si="23649"/>
        <v>0</v>
      </c>
      <c r="BL1284" s="113">
        <f t="shared" si="23649"/>
        <v>7.1428480223367619E-2</v>
      </c>
      <c r="BM1284" s="113">
        <f t="shared" si="23649"/>
        <v>7.1428693035509833E-2</v>
      </c>
      <c r="BN1284" s="113">
        <f t="shared" si="23649"/>
        <v>7.1428693035509833E-2</v>
      </c>
      <c r="BO1284" s="113">
        <f t="shared" si="23649"/>
        <v>7.1428693035509833E-2</v>
      </c>
      <c r="BP1284" s="113">
        <f t="shared" si="23649"/>
        <v>7.1428480223367619E-2</v>
      </c>
      <c r="BQ1284" s="113">
        <f t="shared" si="23649"/>
        <v>7.1428693035509833E-2</v>
      </c>
      <c r="BR1284" s="113">
        <f t="shared" si="23649"/>
        <v>7.1428693035509833E-2</v>
      </c>
      <c r="BS1284" s="113">
        <f t="shared" si="23649"/>
        <v>7.1428693035509833E-2</v>
      </c>
      <c r="BT1284" s="113">
        <f t="shared" si="23649"/>
        <v>7.1428480223367619E-2</v>
      </c>
      <c r="BU1284" s="113">
        <f t="shared" si="23649"/>
        <v>7.1428480223367619E-2</v>
      </c>
      <c r="BV1284" s="113">
        <f t="shared" si="23649"/>
        <v>7.1428480223367619E-2</v>
      </c>
      <c r="BW1284" s="113">
        <f t="shared" si="23649"/>
        <v>7.1428480223367619E-2</v>
      </c>
      <c r="BX1284" s="113">
        <f t="shared" si="23649"/>
        <v>7.1428480223367619E-2</v>
      </c>
      <c r="BY1284" s="113">
        <f t="shared" si="23649"/>
        <v>7.1428480223367619E-2</v>
      </c>
      <c r="BZ1284" s="113">
        <f t="shared" si="23649"/>
        <v>0</v>
      </c>
      <c r="CA1284" s="113">
        <f t="shared" si="23649"/>
        <v>0</v>
      </c>
      <c r="CB1284" s="113">
        <f t="shared" si="23649"/>
        <v>0</v>
      </c>
      <c r="CC1284" s="113">
        <f t="shared" si="23649"/>
        <v>0</v>
      </c>
      <c r="CD1284" s="113">
        <f t="shared" ref="CD1284:CG1284" si="23650">CD1282/$F1282</f>
        <v>0</v>
      </c>
      <c r="CE1284" s="113"/>
      <c r="CF1284" s="113">
        <f t="shared" si="23650"/>
        <v>0</v>
      </c>
      <c r="CG1284" s="113">
        <f t="shared" si="23650"/>
        <v>0</v>
      </c>
      <c r="CH1284" s="114">
        <f>IF(C1282="","",100%-SUM(G1284:CG1284))</f>
        <v>4.4408920985006262E-16</v>
      </c>
      <c r="CI1284" s="115">
        <f>IF(C1282="","",SUM(G1284:CG1284))</f>
        <v>0.99999999999999956</v>
      </c>
      <c r="CJ1284" s="67" t="b">
        <f>IF(C1282="","",SUM(G1284:CG1284)=CI1284)</f>
        <v>1</v>
      </c>
    </row>
    <row r="1285" spans="1:88" s="5" customFormat="1" x14ac:dyDescent="0.3">
      <c r="A1285" s="171" t="s">
        <v>898</v>
      </c>
      <c r="B1285" s="155" t="s">
        <v>899</v>
      </c>
      <c r="C1285" s="168" t="s">
        <v>17</v>
      </c>
      <c r="D1285" s="158">
        <v>682</v>
      </c>
      <c r="E1285" s="161">
        <v>4955</v>
      </c>
      <c r="F1285" s="164">
        <f t="shared" si="23496"/>
        <v>3379310</v>
      </c>
      <c r="G1285" s="108">
        <v>0</v>
      </c>
      <c r="H1285" s="108"/>
      <c r="I1285" s="108"/>
      <c r="J1285" s="108"/>
      <c r="K1285" s="108"/>
      <c r="L1285" s="108"/>
      <c r="M1285" s="108"/>
      <c r="N1285" s="108"/>
      <c r="O1285" s="108"/>
      <c r="P1285" s="108"/>
      <c r="Q1285" s="108"/>
      <c r="R1285" s="108"/>
      <c r="S1285" s="108"/>
      <c r="T1285" s="108"/>
      <c r="U1285" s="108"/>
      <c r="V1285" s="108"/>
      <c r="W1285" s="108"/>
      <c r="X1285" s="108"/>
      <c r="Y1285" s="108"/>
      <c r="Z1285" s="108"/>
      <c r="AA1285" s="108"/>
      <c r="AB1285" s="108"/>
      <c r="AC1285" s="108"/>
      <c r="AD1285" s="108"/>
      <c r="AE1285" s="108"/>
      <c r="AF1285" s="108"/>
      <c r="AG1285" s="108"/>
      <c r="AH1285" s="108"/>
      <c r="AI1285" s="108"/>
      <c r="AJ1285" s="108"/>
      <c r="AK1285" s="108"/>
      <c r="AL1285" s="108"/>
      <c r="AM1285" s="108"/>
      <c r="AN1285" s="108"/>
      <c r="AO1285" s="108"/>
      <c r="AP1285" s="108"/>
      <c r="AQ1285" s="108"/>
      <c r="AR1285" s="108"/>
      <c r="AS1285" s="108"/>
      <c r="AT1285" s="108"/>
      <c r="AU1285" s="108"/>
      <c r="AV1285" s="108"/>
      <c r="AW1285" s="108"/>
      <c r="AX1285" s="108"/>
      <c r="AY1285" s="108"/>
      <c r="AZ1285" s="108"/>
      <c r="BA1285" s="108"/>
      <c r="BB1285" s="108"/>
      <c r="BC1285" s="108"/>
      <c r="BD1285" s="108"/>
      <c r="BE1285" s="108"/>
      <c r="BF1285" s="108"/>
      <c r="BG1285" s="108"/>
      <c r="BH1285" s="108"/>
      <c r="BI1285" s="108"/>
      <c r="BJ1285" s="108"/>
      <c r="BK1285" s="108"/>
      <c r="BL1285" s="108"/>
      <c r="BM1285" s="108"/>
      <c r="BN1285" s="108"/>
      <c r="BO1285" s="108"/>
      <c r="BP1285" s="108">
        <f>ROUND($F1285/10,0)</f>
        <v>337931</v>
      </c>
      <c r="BQ1285" s="108">
        <f>ROUND($F1285/10,0)</f>
        <v>337931</v>
      </c>
      <c r="BR1285" s="108">
        <f t="shared" ref="BR1285:BY1285" si="23651">ROUND($F1285/10,0)</f>
        <v>337931</v>
      </c>
      <c r="BS1285" s="108">
        <f t="shared" si="23651"/>
        <v>337931</v>
      </c>
      <c r="BT1285" s="108">
        <f t="shared" si="23651"/>
        <v>337931</v>
      </c>
      <c r="BU1285" s="108">
        <f t="shared" si="23651"/>
        <v>337931</v>
      </c>
      <c r="BV1285" s="108">
        <f t="shared" si="23651"/>
        <v>337931</v>
      </c>
      <c r="BW1285" s="108">
        <f t="shared" si="23651"/>
        <v>337931</v>
      </c>
      <c r="BX1285" s="108">
        <f t="shared" si="23651"/>
        <v>337931</v>
      </c>
      <c r="BY1285" s="108">
        <f t="shared" si="23651"/>
        <v>337931</v>
      </c>
      <c r="BZ1285" s="108"/>
      <c r="CA1285" s="108"/>
      <c r="CB1285" s="108"/>
      <c r="CC1285" s="108"/>
      <c r="CD1285" s="108"/>
      <c r="CE1285" s="108"/>
      <c r="CF1285" s="108"/>
      <c r="CG1285" s="108"/>
      <c r="CH1285" s="109">
        <f>IF(C1285="","",F1285-SUM(G1285:CG1285))</f>
        <v>0</v>
      </c>
      <c r="CI1285" s="107">
        <f>IF(C1285="","",SUM(G1285:CG1285))</f>
        <v>3379310</v>
      </c>
      <c r="CJ1285" s="67" t="b">
        <f>IF(C1285="","",F1285=CI1285)</f>
        <v>1</v>
      </c>
    </row>
    <row r="1286" spans="1:88" s="5" customFormat="1" x14ac:dyDescent="0.3">
      <c r="A1286" s="172"/>
      <c r="B1286" s="156"/>
      <c r="C1286" s="169"/>
      <c r="D1286" s="159"/>
      <c r="E1286" s="162"/>
      <c r="F1286" s="165"/>
      <c r="G1286" s="110">
        <v>0</v>
      </c>
      <c r="H1286" s="110"/>
      <c r="I1286" s="110"/>
      <c r="J1286" s="110"/>
      <c r="K1286" s="110"/>
      <c r="L1286" s="110"/>
      <c r="M1286" s="110"/>
      <c r="N1286" s="110"/>
      <c r="O1286" s="110"/>
      <c r="P1286" s="110"/>
      <c r="Q1286" s="110"/>
      <c r="R1286" s="110"/>
      <c r="S1286" s="110"/>
      <c r="T1286" s="110"/>
      <c r="U1286" s="110">
        <f t="shared" ref="U1286:X1286" si="23652">ROUND(U1285/$E1285,2)</f>
        <v>0</v>
      </c>
      <c r="V1286" s="110">
        <f t="shared" si="23652"/>
        <v>0</v>
      </c>
      <c r="W1286" s="110">
        <f t="shared" si="23652"/>
        <v>0</v>
      </c>
      <c r="X1286" s="110">
        <f t="shared" si="23652"/>
        <v>0</v>
      </c>
      <c r="Y1286" s="110">
        <f t="shared" ref="Y1286:AG1286" si="23653">ROUND(Y1285/$E1285,2)</f>
        <v>0</v>
      </c>
      <c r="Z1286" s="110">
        <f t="shared" si="23653"/>
        <v>0</v>
      </c>
      <c r="AA1286" s="110">
        <f t="shared" si="23653"/>
        <v>0</v>
      </c>
      <c r="AB1286" s="110">
        <f t="shared" si="23653"/>
        <v>0</v>
      </c>
      <c r="AC1286" s="110">
        <f t="shared" si="23653"/>
        <v>0</v>
      </c>
      <c r="AD1286" s="110">
        <f t="shared" si="23653"/>
        <v>0</v>
      </c>
      <c r="AE1286" s="110">
        <f t="shared" si="23653"/>
        <v>0</v>
      </c>
      <c r="AF1286" s="110">
        <f t="shared" si="23653"/>
        <v>0</v>
      </c>
      <c r="AG1286" s="110">
        <f t="shared" si="23653"/>
        <v>0</v>
      </c>
      <c r="AH1286" s="110">
        <f t="shared" ref="AH1286:AK1286" si="23654">ROUND(AH1285/$E1285,2)</f>
        <v>0</v>
      </c>
      <c r="AI1286" s="110">
        <f t="shared" si="23654"/>
        <v>0</v>
      </c>
      <c r="AJ1286" s="110">
        <f t="shared" si="23654"/>
        <v>0</v>
      </c>
      <c r="AK1286" s="110">
        <f t="shared" si="23654"/>
        <v>0</v>
      </c>
      <c r="AL1286" s="110">
        <f t="shared" ref="AL1286:AT1286" si="23655">ROUND(AL1285/$E1285,2)</f>
        <v>0</v>
      </c>
      <c r="AM1286" s="110">
        <f t="shared" si="23655"/>
        <v>0</v>
      </c>
      <c r="AN1286" s="110">
        <f t="shared" si="23655"/>
        <v>0</v>
      </c>
      <c r="AO1286" s="110">
        <f t="shared" si="23655"/>
        <v>0</v>
      </c>
      <c r="AP1286" s="110">
        <f t="shared" si="23655"/>
        <v>0</v>
      </c>
      <c r="AQ1286" s="110">
        <f t="shared" si="23655"/>
        <v>0</v>
      </c>
      <c r="AR1286" s="110">
        <f t="shared" si="23655"/>
        <v>0</v>
      </c>
      <c r="AS1286" s="110">
        <f t="shared" si="23655"/>
        <v>0</v>
      </c>
      <c r="AT1286" s="110">
        <f t="shared" si="23655"/>
        <v>0</v>
      </c>
      <c r="AU1286" s="110">
        <f t="shared" ref="AU1286:AX1286" si="23656">ROUND(AU1285/$E1285,2)</f>
        <v>0</v>
      </c>
      <c r="AV1286" s="110">
        <f t="shared" si="23656"/>
        <v>0</v>
      </c>
      <c r="AW1286" s="110">
        <f t="shared" si="23656"/>
        <v>0</v>
      </c>
      <c r="AX1286" s="110">
        <f t="shared" si="23656"/>
        <v>0</v>
      </c>
      <c r="AY1286" s="110">
        <f t="shared" ref="AY1286:BA1286" si="23657">ROUND(AY1285/$E1285,2)</f>
        <v>0</v>
      </c>
      <c r="AZ1286" s="110">
        <f t="shared" si="23657"/>
        <v>0</v>
      </c>
      <c r="BA1286" s="110">
        <f t="shared" si="23657"/>
        <v>0</v>
      </c>
      <c r="BB1286" s="110"/>
      <c r="BC1286" s="110"/>
      <c r="BD1286" s="110"/>
      <c r="BE1286" s="110"/>
      <c r="BF1286" s="110"/>
      <c r="BG1286" s="110">
        <f t="shared" ref="BG1286:CC1286" si="23658">ROUND(BG1285/$E1285,2)</f>
        <v>0</v>
      </c>
      <c r="BH1286" s="110">
        <f t="shared" si="23658"/>
        <v>0</v>
      </c>
      <c r="BI1286" s="110">
        <f t="shared" si="23658"/>
        <v>0</v>
      </c>
      <c r="BJ1286" s="110">
        <f t="shared" si="23658"/>
        <v>0</v>
      </c>
      <c r="BK1286" s="110">
        <f t="shared" si="23658"/>
        <v>0</v>
      </c>
      <c r="BL1286" s="110">
        <f t="shared" si="23658"/>
        <v>0</v>
      </c>
      <c r="BM1286" s="110">
        <f t="shared" si="23658"/>
        <v>0</v>
      </c>
      <c r="BN1286" s="110">
        <f t="shared" si="23658"/>
        <v>0</v>
      </c>
      <c r="BO1286" s="110">
        <f t="shared" si="23658"/>
        <v>0</v>
      </c>
      <c r="BP1286" s="110">
        <f t="shared" si="23658"/>
        <v>68.2</v>
      </c>
      <c r="BQ1286" s="110">
        <f t="shared" si="23658"/>
        <v>68.2</v>
      </c>
      <c r="BR1286" s="110">
        <f t="shared" si="23658"/>
        <v>68.2</v>
      </c>
      <c r="BS1286" s="110">
        <f t="shared" si="23658"/>
        <v>68.2</v>
      </c>
      <c r="BT1286" s="110">
        <f t="shared" si="23658"/>
        <v>68.2</v>
      </c>
      <c r="BU1286" s="110">
        <f t="shared" si="23658"/>
        <v>68.2</v>
      </c>
      <c r="BV1286" s="110">
        <f t="shared" si="23658"/>
        <v>68.2</v>
      </c>
      <c r="BW1286" s="110">
        <f t="shared" si="23658"/>
        <v>68.2</v>
      </c>
      <c r="BX1286" s="110">
        <f t="shared" si="23658"/>
        <v>68.2</v>
      </c>
      <c r="BY1286" s="110">
        <f t="shared" si="23658"/>
        <v>68.2</v>
      </c>
      <c r="BZ1286" s="110">
        <f t="shared" si="23658"/>
        <v>0</v>
      </c>
      <c r="CA1286" s="110">
        <f t="shared" si="23658"/>
        <v>0</v>
      </c>
      <c r="CB1286" s="110">
        <f t="shared" si="23658"/>
        <v>0</v>
      </c>
      <c r="CC1286" s="110">
        <f t="shared" si="23658"/>
        <v>0</v>
      </c>
      <c r="CD1286" s="110">
        <f t="shared" ref="CD1286:CG1286" si="23659">ROUND(CD1285/$E1285,2)</f>
        <v>0</v>
      </c>
      <c r="CE1286" s="110"/>
      <c r="CF1286" s="110">
        <f t="shared" si="23659"/>
        <v>0</v>
      </c>
      <c r="CG1286" s="110">
        <f t="shared" si="23659"/>
        <v>0</v>
      </c>
      <c r="CH1286" s="111">
        <f>IF(C1285="","",D1285-SUM(G1286:CG1286))</f>
        <v>-1.1368683772161603E-13</v>
      </c>
      <c r="CI1286" s="112">
        <f>IF(C1285="","",SUM(G1286:CG1286))</f>
        <v>682.00000000000011</v>
      </c>
      <c r="CJ1286" s="67" t="b">
        <f>IF(C1285="","",D1285=CI1286)</f>
        <v>1</v>
      </c>
    </row>
    <row r="1287" spans="1:88" s="5" customFormat="1" x14ac:dyDescent="0.3">
      <c r="A1287" s="173"/>
      <c r="B1287" s="157"/>
      <c r="C1287" s="170"/>
      <c r="D1287" s="160"/>
      <c r="E1287" s="163"/>
      <c r="F1287" s="166"/>
      <c r="G1287" s="113">
        <v>0</v>
      </c>
      <c r="H1287" s="113"/>
      <c r="I1287" s="113"/>
      <c r="J1287" s="113"/>
      <c r="K1287" s="113"/>
      <c r="L1287" s="113"/>
      <c r="M1287" s="113"/>
      <c r="N1287" s="113"/>
      <c r="O1287" s="113"/>
      <c r="P1287" s="113"/>
      <c r="Q1287" s="113"/>
      <c r="R1287" s="113"/>
      <c r="S1287" s="113"/>
      <c r="T1287" s="113"/>
      <c r="U1287" s="113">
        <f t="shared" ref="U1287:X1287" si="23660">U1285/$F1285</f>
        <v>0</v>
      </c>
      <c r="V1287" s="113">
        <f t="shared" si="23660"/>
        <v>0</v>
      </c>
      <c r="W1287" s="113">
        <f t="shared" si="23660"/>
        <v>0</v>
      </c>
      <c r="X1287" s="113">
        <f t="shared" si="23660"/>
        <v>0</v>
      </c>
      <c r="Y1287" s="113">
        <f t="shared" ref="Y1287:AG1287" si="23661">Y1285/$F1285</f>
        <v>0</v>
      </c>
      <c r="Z1287" s="113">
        <f t="shared" si="23661"/>
        <v>0</v>
      </c>
      <c r="AA1287" s="113">
        <f t="shared" si="23661"/>
        <v>0</v>
      </c>
      <c r="AB1287" s="113">
        <f t="shared" si="23661"/>
        <v>0</v>
      </c>
      <c r="AC1287" s="113">
        <f t="shared" si="23661"/>
        <v>0</v>
      </c>
      <c r="AD1287" s="113">
        <f t="shared" si="23661"/>
        <v>0</v>
      </c>
      <c r="AE1287" s="113">
        <f t="shared" si="23661"/>
        <v>0</v>
      </c>
      <c r="AF1287" s="113">
        <f t="shared" si="23661"/>
        <v>0</v>
      </c>
      <c r="AG1287" s="113">
        <f t="shared" si="23661"/>
        <v>0</v>
      </c>
      <c r="AH1287" s="113">
        <f t="shared" ref="AH1287:AK1287" si="23662">AH1285/$F1285</f>
        <v>0</v>
      </c>
      <c r="AI1287" s="113">
        <f t="shared" si="23662"/>
        <v>0</v>
      </c>
      <c r="AJ1287" s="113">
        <f t="shared" si="23662"/>
        <v>0</v>
      </c>
      <c r="AK1287" s="113">
        <f t="shared" si="23662"/>
        <v>0</v>
      </c>
      <c r="AL1287" s="113">
        <f t="shared" ref="AL1287:AT1287" si="23663">AL1285/$F1285</f>
        <v>0</v>
      </c>
      <c r="AM1287" s="113">
        <f t="shared" si="23663"/>
        <v>0</v>
      </c>
      <c r="AN1287" s="113">
        <f t="shared" si="23663"/>
        <v>0</v>
      </c>
      <c r="AO1287" s="113">
        <f t="shared" si="23663"/>
        <v>0</v>
      </c>
      <c r="AP1287" s="113">
        <f t="shared" si="23663"/>
        <v>0</v>
      </c>
      <c r="AQ1287" s="113">
        <f t="shared" si="23663"/>
        <v>0</v>
      </c>
      <c r="AR1287" s="113">
        <f t="shared" si="23663"/>
        <v>0</v>
      </c>
      <c r="AS1287" s="113">
        <f t="shared" si="23663"/>
        <v>0</v>
      </c>
      <c r="AT1287" s="113">
        <f t="shared" si="23663"/>
        <v>0</v>
      </c>
      <c r="AU1287" s="113">
        <f t="shared" ref="AU1287:AX1287" si="23664">AU1285/$F1285</f>
        <v>0</v>
      </c>
      <c r="AV1287" s="113">
        <f t="shared" si="23664"/>
        <v>0</v>
      </c>
      <c r="AW1287" s="113">
        <f t="shared" si="23664"/>
        <v>0</v>
      </c>
      <c r="AX1287" s="113">
        <f t="shared" si="23664"/>
        <v>0</v>
      </c>
      <c r="AY1287" s="113">
        <f t="shared" ref="AY1287:BA1287" si="23665">AY1285/$F1285</f>
        <v>0</v>
      </c>
      <c r="AZ1287" s="113">
        <f t="shared" si="23665"/>
        <v>0</v>
      </c>
      <c r="BA1287" s="113">
        <f t="shared" si="23665"/>
        <v>0</v>
      </c>
      <c r="BB1287" s="113"/>
      <c r="BC1287" s="113"/>
      <c r="BD1287" s="113"/>
      <c r="BE1287" s="113"/>
      <c r="BF1287" s="113"/>
      <c r="BG1287" s="113">
        <f t="shared" ref="BG1287:CC1287" si="23666">BG1285/$F1285</f>
        <v>0</v>
      </c>
      <c r="BH1287" s="113">
        <f t="shared" si="23666"/>
        <v>0</v>
      </c>
      <c r="BI1287" s="113">
        <f t="shared" si="23666"/>
        <v>0</v>
      </c>
      <c r="BJ1287" s="113">
        <f t="shared" si="23666"/>
        <v>0</v>
      </c>
      <c r="BK1287" s="113">
        <f t="shared" si="23666"/>
        <v>0</v>
      </c>
      <c r="BL1287" s="113">
        <f t="shared" si="23666"/>
        <v>0</v>
      </c>
      <c r="BM1287" s="113">
        <f t="shared" si="23666"/>
        <v>0</v>
      </c>
      <c r="BN1287" s="113">
        <f t="shared" si="23666"/>
        <v>0</v>
      </c>
      <c r="BO1287" s="113">
        <f t="shared" si="23666"/>
        <v>0</v>
      </c>
      <c r="BP1287" s="113">
        <f t="shared" si="23666"/>
        <v>0.1</v>
      </c>
      <c r="BQ1287" s="113">
        <f t="shared" si="23666"/>
        <v>0.1</v>
      </c>
      <c r="BR1287" s="113">
        <f t="shared" si="23666"/>
        <v>0.1</v>
      </c>
      <c r="BS1287" s="113">
        <f t="shared" si="23666"/>
        <v>0.1</v>
      </c>
      <c r="BT1287" s="113">
        <f t="shared" si="23666"/>
        <v>0.1</v>
      </c>
      <c r="BU1287" s="113">
        <f t="shared" si="23666"/>
        <v>0.1</v>
      </c>
      <c r="BV1287" s="113">
        <f t="shared" si="23666"/>
        <v>0.1</v>
      </c>
      <c r="BW1287" s="113">
        <f t="shared" si="23666"/>
        <v>0.1</v>
      </c>
      <c r="BX1287" s="113">
        <f t="shared" si="23666"/>
        <v>0.1</v>
      </c>
      <c r="BY1287" s="113">
        <f t="shared" si="23666"/>
        <v>0.1</v>
      </c>
      <c r="BZ1287" s="113">
        <f t="shared" si="23666"/>
        <v>0</v>
      </c>
      <c r="CA1287" s="113">
        <f t="shared" si="23666"/>
        <v>0</v>
      </c>
      <c r="CB1287" s="113">
        <f t="shared" si="23666"/>
        <v>0</v>
      </c>
      <c r="CC1287" s="113">
        <f t="shared" si="23666"/>
        <v>0</v>
      </c>
      <c r="CD1287" s="113">
        <f t="shared" ref="CD1287:CG1287" si="23667">CD1285/$F1285</f>
        <v>0</v>
      </c>
      <c r="CE1287" s="113"/>
      <c r="CF1287" s="113">
        <f t="shared" si="23667"/>
        <v>0</v>
      </c>
      <c r="CG1287" s="113">
        <f t="shared" si="23667"/>
        <v>0</v>
      </c>
      <c r="CH1287" s="114">
        <f>IF(C1285="","",100%-SUM(G1287:CG1287))</f>
        <v>1.1102230246251565E-16</v>
      </c>
      <c r="CI1287" s="115">
        <f>IF(C1285="","",SUM(G1287:CG1287))</f>
        <v>0.99999999999999989</v>
      </c>
      <c r="CJ1287" s="67" t="b">
        <f>IF(C1285="","",SUM(G1287:CG1287)=CI1287)</f>
        <v>1</v>
      </c>
    </row>
    <row r="1288" spans="1:88" s="5" customFormat="1" ht="15" customHeight="1" x14ac:dyDescent="0.3">
      <c r="A1288" s="171" t="s">
        <v>900</v>
      </c>
      <c r="B1288" s="155" t="s">
        <v>901</v>
      </c>
      <c r="C1288" s="168" t="s">
        <v>17</v>
      </c>
      <c r="D1288" s="158">
        <v>341</v>
      </c>
      <c r="E1288" s="161">
        <v>4312</v>
      </c>
      <c r="F1288" s="164">
        <f t="shared" si="23496"/>
        <v>1470392</v>
      </c>
      <c r="G1288" s="108">
        <v>0</v>
      </c>
      <c r="H1288" s="108"/>
      <c r="I1288" s="108"/>
      <c r="J1288" s="108"/>
      <c r="K1288" s="108"/>
      <c r="L1288" s="108"/>
      <c r="M1288" s="108"/>
      <c r="N1288" s="108"/>
      <c r="O1288" s="108"/>
      <c r="P1288" s="108"/>
      <c r="Q1288" s="108"/>
      <c r="R1288" s="108"/>
      <c r="S1288" s="108"/>
      <c r="T1288" s="108"/>
      <c r="U1288" s="108"/>
      <c r="V1288" s="108"/>
      <c r="W1288" s="108"/>
      <c r="X1288" s="108"/>
      <c r="Y1288" s="108"/>
      <c r="Z1288" s="108"/>
      <c r="AA1288" s="108"/>
      <c r="AB1288" s="108"/>
      <c r="AC1288" s="108"/>
      <c r="AD1288" s="108"/>
      <c r="AE1288" s="108"/>
      <c r="AF1288" s="108"/>
      <c r="AG1288" s="108"/>
      <c r="AH1288" s="108"/>
      <c r="AI1288" s="108"/>
      <c r="AJ1288" s="108"/>
      <c r="AK1288" s="108"/>
      <c r="AL1288" s="108"/>
      <c r="AM1288" s="108"/>
      <c r="AN1288" s="108"/>
      <c r="AO1288" s="108"/>
      <c r="AP1288" s="108"/>
      <c r="AQ1288" s="108"/>
      <c r="AR1288" s="108"/>
      <c r="AS1288" s="108"/>
      <c r="AT1288" s="108"/>
      <c r="AU1288" s="108"/>
      <c r="AV1288" s="108"/>
      <c r="AW1288" s="108"/>
      <c r="AX1288" s="108"/>
      <c r="AY1288" s="108"/>
      <c r="AZ1288" s="108"/>
      <c r="BA1288" s="108"/>
      <c r="BB1288" s="108"/>
      <c r="BC1288" s="108"/>
      <c r="BD1288" s="108"/>
      <c r="BE1288" s="108"/>
      <c r="BF1288" s="108"/>
      <c r="BG1288" s="108"/>
      <c r="BH1288" s="108"/>
      <c r="BI1288" s="108"/>
      <c r="BJ1288" s="108"/>
      <c r="BK1288" s="108"/>
      <c r="BL1288" s="108"/>
      <c r="BM1288" s="108"/>
      <c r="BN1288" s="108"/>
      <c r="BO1288" s="108"/>
      <c r="BP1288" s="108">
        <f>ROUND($F1288/6,0)</f>
        <v>245065</v>
      </c>
      <c r="BQ1288" s="108">
        <f>ROUND($F1288/6,0)</f>
        <v>245065</v>
      </c>
      <c r="BR1288" s="108">
        <f>ROUNDUP($F1288/6,0)</f>
        <v>245066</v>
      </c>
      <c r="BS1288" s="108">
        <f>ROUNDUP($F1288/6,0)</f>
        <v>245066</v>
      </c>
      <c r="BT1288" s="108">
        <f t="shared" ref="BT1288:BU1288" si="23668">ROUND($F1288/6,0)</f>
        <v>245065</v>
      </c>
      <c r="BU1288" s="108">
        <f t="shared" si="23668"/>
        <v>245065</v>
      </c>
      <c r="BV1288" s="108"/>
      <c r="BW1288" s="108"/>
      <c r="BX1288" s="108"/>
      <c r="BY1288" s="108"/>
      <c r="BZ1288" s="108"/>
      <c r="CA1288" s="108"/>
      <c r="CB1288" s="108"/>
      <c r="CC1288" s="108"/>
      <c r="CD1288" s="108"/>
      <c r="CE1288" s="108"/>
      <c r="CF1288" s="108"/>
      <c r="CG1288" s="108"/>
      <c r="CH1288" s="109">
        <f>IF(C1288="","",F1288-SUM(G1288:CG1288))</f>
        <v>0</v>
      </c>
      <c r="CI1288" s="107">
        <f>IF(C1288="","",SUM(G1288:CG1288))</f>
        <v>1470392</v>
      </c>
      <c r="CJ1288" s="67" t="b">
        <f>IF(C1288="","",F1288=CI1288)</f>
        <v>1</v>
      </c>
    </row>
    <row r="1289" spans="1:88" s="5" customFormat="1" x14ac:dyDescent="0.3">
      <c r="A1289" s="172"/>
      <c r="B1289" s="156"/>
      <c r="C1289" s="169"/>
      <c r="D1289" s="159"/>
      <c r="E1289" s="162"/>
      <c r="F1289" s="165"/>
      <c r="G1289" s="110">
        <v>0</v>
      </c>
      <c r="H1289" s="110"/>
      <c r="I1289" s="110"/>
      <c r="J1289" s="110"/>
      <c r="K1289" s="110"/>
      <c r="L1289" s="110"/>
      <c r="M1289" s="110"/>
      <c r="N1289" s="110"/>
      <c r="O1289" s="110"/>
      <c r="P1289" s="110"/>
      <c r="Q1289" s="110"/>
      <c r="R1289" s="110"/>
      <c r="S1289" s="110"/>
      <c r="T1289" s="110"/>
      <c r="U1289" s="110">
        <f t="shared" ref="U1289:X1289" si="23669">ROUND(U1288/$E1288,2)</f>
        <v>0</v>
      </c>
      <c r="V1289" s="110">
        <f t="shared" si="23669"/>
        <v>0</v>
      </c>
      <c r="W1289" s="110">
        <f t="shared" si="23669"/>
        <v>0</v>
      </c>
      <c r="X1289" s="110">
        <f t="shared" si="23669"/>
        <v>0</v>
      </c>
      <c r="Y1289" s="110">
        <f t="shared" ref="Y1289:AG1289" si="23670">ROUND(Y1288/$E1288,2)</f>
        <v>0</v>
      </c>
      <c r="Z1289" s="110">
        <f t="shared" si="23670"/>
        <v>0</v>
      </c>
      <c r="AA1289" s="110">
        <f t="shared" si="23670"/>
        <v>0</v>
      </c>
      <c r="AB1289" s="110">
        <f t="shared" si="23670"/>
        <v>0</v>
      </c>
      <c r="AC1289" s="110">
        <f t="shared" si="23670"/>
        <v>0</v>
      </c>
      <c r="AD1289" s="110">
        <f t="shared" si="23670"/>
        <v>0</v>
      </c>
      <c r="AE1289" s="110">
        <f t="shared" si="23670"/>
        <v>0</v>
      </c>
      <c r="AF1289" s="110">
        <f t="shared" si="23670"/>
        <v>0</v>
      </c>
      <c r="AG1289" s="110">
        <f t="shared" si="23670"/>
        <v>0</v>
      </c>
      <c r="AH1289" s="110">
        <f t="shared" ref="AH1289:AK1289" si="23671">ROUND(AH1288/$E1288,2)</f>
        <v>0</v>
      </c>
      <c r="AI1289" s="110">
        <f t="shared" si="23671"/>
        <v>0</v>
      </c>
      <c r="AJ1289" s="110">
        <f t="shared" si="23671"/>
        <v>0</v>
      </c>
      <c r="AK1289" s="110">
        <f t="shared" si="23671"/>
        <v>0</v>
      </c>
      <c r="AL1289" s="110">
        <f t="shared" ref="AL1289:AT1289" si="23672">ROUND(AL1288/$E1288,2)</f>
        <v>0</v>
      </c>
      <c r="AM1289" s="110">
        <f t="shared" si="23672"/>
        <v>0</v>
      </c>
      <c r="AN1289" s="110">
        <f t="shared" si="23672"/>
        <v>0</v>
      </c>
      <c r="AO1289" s="110">
        <f t="shared" si="23672"/>
        <v>0</v>
      </c>
      <c r="AP1289" s="110">
        <f t="shared" si="23672"/>
        <v>0</v>
      </c>
      <c r="AQ1289" s="110">
        <f t="shared" si="23672"/>
        <v>0</v>
      </c>
      <c r="AR1289" s="110">
        <f t="shared" si="23672"/>
        <v>0</v>
      </c>
      <c r="AS1289" s="110">
        <f t="shared" si="23672"/>
        <v>0</v>
      </c>
      <c r="AT1289" s="110">
        <f t="shared" si="23672"/>
        <v>0</v>
      </c>
      <c r="AU1289" s="110">
        <f t="shared" ref="AU1289:AX1289" si="23673">ROUND(AU1288/$E1288,2)</f>
        <v>0</v>
      </c>
      <c r="AV1289" s="110">
        <f t="shared" si="23673"/>
        <v>0</v>
      </c>
      <c r="AW1289" s="110">
        <f t="shared" si="23673"/>
        <v>0</v>
      </c>
      <c r="AX1289" s="110">
        <f t="shared" si="23673"/>
        <v>0</v>
      </c>
      <c r="AY1289" s="110">
        <f t="shared" ref="AY1289:BA1289" si="23674">ROUND(AY1288/$E1288,2)</f>
        <v>0</v>
      </c>
      <c r="AZ1289" s="110">
        <f t="shared" si="23674"/>
        <v>0</v>
      </c>
      <c r="BA1289" s="110">
        <f t="shared" si="23674"/>
        <v>0</v>
      </c>
      <c r="BB1289" s="110"/>
      <c r="BC1289" s="110"/>
      <c r="BD1289" s="110"/>
      <c r="BE1289" s="110"/>
      <c r="BF1289" s="110"/>
      <c r="BG1289" s="110">
        <f t="shared" ref="BG1289:BP1289" si="23675">ROUND(BG1288/$E1288,2)</f>
        <v>0</v>
      </c>
      <c r="BH1289" s="110">
        <f t="shared" si="23675"/>
        <v>0</v>
      </c>
      <c r="BI1289" s="110">
        <f t="shared" si="23675"/>
        <v>0</v>
      </c>
      <c r="BJ1289" s="110">
        <f t="shared" si="23675"/>
        <v>0</v>
      </c>
      <c r="BK1289" s="110">
        <f t="shared" si="23675"/>
        <v>0</v>
      </c>
      <c r="BL1289" s="110">
        <f t="shared" si="23675"/>
        <v>0</v>
      </c>
      <c r="BM1289" s="110">
        <f t="shared" si="23675"/>
        <v>0</v>
      </c>
      <c r="BN1289" s="110">
        <f t="shared" si="23675"/>
        <v>0</v>
      </c>
      <c r="BO1289" s="110">
        <f t="shared" si="23675"/>
        <v>0</v>
      </c>
      <c r="BP1289" s="110">
        <f t="shared" si="23675"/>
        <v>56.83</v>
      </c>
      <c r="BQ1289" s="110">
        <f t="shared" ref="BQ1289:BR1289" si="23676">ROUNDUP(BQ1288/$E1288,2)</f>
        <v>56.839999999999996</v>
      </c>
      <c r="BR1289" s="110">
        <f t="shared" si="23676"/>
        <v>56.839999999999996</v>
      </c>
      <c r="BS1289" s="110">
        <f t="shared" ref="BS1289:CC1289" si="23677">ROUND(BS1288/$E1288,2)</f>
        <v>56.83</v>
      </c>
      <c r="BT1289" s="110">
        <f t="shared" si="23677"/>
        <v>56.83</v>
      </c>
      <c r="BU1289" s="110">
        <f t="shared" si="23677"/>
        <v>56.83</v>
      </c>
      <c r="BV1289" s="110">
        <f t="shared" si="23677"/>
        <v>0</v>
      </c>
      <c r="BW1289" s="110">
        <f t="shared" si="23677"/>
        <v>0</v>
      </c>
      <c r="BX1289" s="110">
        <f t="shared" si="23677"/>
        <v>0</v>
      </c>
      <c r="BY1289" s="110">
        <f t="shared" si="23677"/>
        <v>0</v>
      </c>
      <c r="BZ1289" s="110">
        <f t="shared" si="23677"/>
        <v>0</v>
      </c>
      <c r="CA1289" s="110">
        <f t="shared" si="23677"/>
        <v>0</v>
      </c>
      <c r="CB1289" s="110">
        <f t="shared" si="23677"/>
        <v>0</v>
      </c>
      <c r="CC1289" s="110">
        <f t="shared" si="23677"/>
        <v>0</v>
      </c>
      <c r="CD1289" s="110">
        <f t="shared" ref="CD1289:CG1289" si="23678">ROUND(CD1288/$E1288,2)</f>
        <v>0</v>
      </c>
      <c r="CE1289" s="110"/>
      <c r="CF1289" s="110">
        <f t="shared" si="23678"/>
        <v>0</v>
      </c>
      <c r="CG1289" s="110">
        <f t="shared" si="23678"/>
        <v>0</v>
      </c>
      <c r="CH1289" s="111">
        <f>IF(C1288="","",D1288-SUM(G1289:CG1289))</f>
        <v>5.6843418860808015E-14</v>
      </c>
      <c r="CI1289" s="112">
        <f>IF(C1288="","",SUM(G1289:CG1289))</f>
        <v>340.99999999999994</v>
      </c>
      <c r="CJ1289" s="67" t="b">
        <f>IF(C1288="","",D1288=CI1289)</f>
        <v>1</v>
      </c>
    </row>
    <row r="1290" spans="1:88" s="5" customFormat="1" x14ac:dyDescent="0.3">
      <c r="A1290" s="173"/>
      <c r="B1290" s="157"/>
      <c r="C1290" s="170"/>
      <c r="D1290" s="160"/>
      <c r="E1290" s="163"/>
      <c r="F1290" s="166"/>
      <c r="G1290" s="113">
        <v>0</v>
      </c>
      <c r="H1290" s="113"/>
      <c r="I1290" s="113"/>
      <c r="J1290" s="113"/>
      <c r="K1290" s="113"/>
      <c r="L1290" s="113"/>
      <c r="M1290" s="113"/>
      <c r="N1290" s="113"/>
      <c r="O1290" s="113"/>
      <c r="P1290" s="113"/>
      <c r="Q1290" s="113"/>
      <c r="R1290" s="113"/>
      <c r="S1290" s="113"/>
      <c r="T1290" s="113"/>
      <c r="U1290" s="113">
        <f t="shared" ref="U1290:X1290" si="23679">U1288/$F1288</f>
        <v>0</v>
      </c>
      <c r="V1290" s="113">
        <f t="shared" si="23679"/>
        <v>0</v>
      </c>
      <c r="W1290" s="113">
        <f t="shared" si="23679"/>
        <v>0</v>
      </c>
      <c r="X1290" s="113">
        <f t="shared" si="23679"/>
        <v>0</v>
      </c>
      <c r="Y1290" s="113">
        <f t="shared" ref="Y1290:AG1290" si="23680">Y1288/$F1288</f>
        <v>0</v>
      </c>
      <c r="Z1290" s="113">
        <f t="shared" si="23680"/>
        <v>0</v>
      </c>
      <c r="AA1290" s="113">
        <f t="shared" si="23680"/>
        <v>0</v>
      </c>
      <c r="AB1290" s="113">
        <f t="shared" si="23680"/>
        <v>0</v>
      </c>
      <c r="AC1290" s="113">
        <f t="shared" si="23680"/>
        <v>0</v>
      </c>
      <c r="AD1290" s="113">
        <f t="shared" si="23680"/>
        <v>0</v>
      </c>
      <c r="AE1290" s="113">
        <f t="shared" si="23680"/>
        <v>0</v>
      </c>
      <c r="AF1290" s="113">
        <f t="shared" si="23680"/>
        <v>0</v>
      </c>
      <c r="AG1290" s="113">
        <f t="shared" si="23680"/>
        <v>0</v>
      </c>
      <c r="AH1290" s="113">
        <f t="shared" ref="AH1290:AK1290" si="23681">AH1288/$F1288</f>
        <v>0</v>
      </c>
      <c r="AI1290" s="113">
        <f t="shared" si="23681"/>
        <v>0</v>
      </c>
      <c r="AJ1290" s="113">
        <f t="shared" si="23681"/>
        <v>0</v>
      </c>
      <c r="AK1290" s="113">
        <f t="shared" si="23681"/>
        <v>0</v>
      </c>
      <c r="AL1290" s="113">
        <f t="shared" ref="AL1290:AT1290" si="23682">AL1288/$F1288</f>
        <v>0</v>
      </c>
      <c r="AM1290" s="113">
        <f t="shared" si="23682"/>
        <v>0</v>
      </c>
      <c r="AN1290" s="113">
        <f t="shared" si="23682"/>
        <v>0</v>
      </c>
      <c r="AO1290" s="113">
        <f t="shared" si="23682"/>
        <v>0</v>
      </c>
      <c r="AP1290" s="113">
        <f t="shared" si="23682"/>
        <v>0</v>
      </c>
      <c r="AQ1290" s="113">
        <f t="shared" si="23682"/>
        <v>0</v>
      </c>
      <c r="AR1290" s="113">
        <f t="shared" si="23682"/>
        <v>0</v>
      </c>
      <c r="AS1290" s="113">
        <f t="shared" si="23682"/>
        <v>0</v>
      </c>
      <c r="AT1290" s="113">
        <f t="shared" si="23682"/>
        <v>0</v>
      </c>
      <c r="AU1290" s="113">
        <f t="shared" ref="AU1290:AX1290" si="23683">AU1288/$F1288</f>
        <v>0</v>
      </c>
      <c r="AV1290" s="113">
        <f t="shared" si="23683"/>
        <v>0</v>
      </c>
      <c r="AW1290" s="113">
        <f t="shared" si="23683"/>
        <v>0</v>
      </c>
      <c r="AX1290" s="113">
        <f t="shared" si="23683"/>
        <v>0</v>
      </c>
      <c r="AY1290" s="113">
        <f t="shared" ref="AY1290:BA1290" si="23684">AY1288/$F1288</f>
        <v>0</v>
      </c>
      <c r="AZ1290" s="113">
        <f t="shared" si="23684"/>
        <v>0</v>
      </c>
      <c r="BA1290" s="113">
        <f t="shared" si="23684"/>
        <v>0</v>
      </c>
      <c r="BB1290" s="113"/>
      <c r="BC1290" s="113"/>
      <c r="BD1290" s="113"/>
      <c r="BE1290" s="113"/>
      <c r="BF1290" s="113"/>
      <c r="BG1290" s="113">
        <f t="shared" ref="BG1290:CC1290" si="23685">BG1288/$F1288</f>
        <v>0</v>
      </c>
      <c r="BH1290" s="113">
        <f t="shared" si="23685"/>
        <v>0</v>
      </c>
      <c r="BI1290" s="113">
        <f t="shared" si="23685"/>
        <v>0</v>
      </c>
      <c r="BJ1290" s="113">
        <f t="shared" si="23685"/>
        <v>0</v>
      </c>
      <c r="BK1290" s="113">
        <f t="shared" si="23685"/>
        <v>0</v>
      </c>
      <c r="BL1290" s="113">
        <f t="shared" si="23685"/>
        <v>0</v>
      </c>
      <c r="BM1290" s="113">
        <f t="shared" si="23685"/>
        <v>0</v>
      </c>
      <c r="BN1290" s="113">
        <f t="shared" si="23685"/>
        <v>0</v>
      </c>
      <c r="BO1290" s="113">
        <f t="shared" si="23685"/>
        <v>0</v>
      </c>
      <c r="BP1290" s="113">
        <f t="shared" si="23685"/>
        <v>0.16666643996974956</v>
      </c>
      <c r="BQ1290" s="113">
        <f t="shared" si="23685"/>
        <v>0.16666643996974956</v>
      </c>
      <c r="BR1290" s="113">
        <f t="shared" si="23685"/>
        <v>0.16666712006050088</v>
      </c>
      <c r="BS1290" s="113">
        <f t="shared" si="23685"/>
        <v>0.16666712006050088</v>
      </c>
      <c r="BT1290" s="113">
        <f t="shared" si="23685"/>
        <v>0.16666643996974956</v>
      </c>
      <c r="BU1290" s="113">
        <f t="shared" si="23685"/>
        <v>0.16666643996974956</v>
      </c>
      <c r="BV1290" s="113">
        <f t="shared" si="23685"/>
        <v>0</v>
      </c>
      <c r="BW1290" s="113">
        <f t="shared" si="23685"/>
        <v>0</v>
      </c>
      <c r="BX1290" s="113">
        <f t="shared" si="23685"/>
        <v>0</v>
      </c>
      <c r="BY1290" s="113">
        <f t="shared" si="23685"/>
        <v>0</v>
      </c>
      <c r="BZ1290" s="113">
        <f t="shared" si="23685"/>
        <v>0</v>
      </c>
      <c r="CA1290" s="113">
        <f t="shared" si="23685"/>
        <v>0</v>
      </c>
      <c r="CB1290" s="113">
        <f t="shared" si="23685"/>
        <v>0</v>
      </c>
      <c r="CC1290" s="113">
        <f t="shared" si="23685"/>
        <v>0</v>
      </c>
      <c r="CD1290" s="113">
        <f t="shared" ref="CD1290:CG1290" si="23686">CD1288/$F1288</f>
        <v>0</v>
      </c>
      <c r="CE1290" s="113"/>
      <c r="CF1290" s="113">
        <f t="shared" si="23686"/>
        <v>0</v>
      </c>
      <c r="CG1290" s="113">
        <f t="shared" si="23686"/>
        <v>0</v>
      </c>
      <c r="CH1290" s="114">
        <f>IF(C1288="","",100%-SUM(G1290:CG1290))</f>
        <v>0</v>
      </c>
      <c r="CI1290" s="115">
        <f>IF(C1288="","",SUM(G1290:CG1290))</f>
        <v>1</v>
      </c>
      <c r="CJ1290" s="67" t="b">
        <f>IF(C1288="","",SUM(G1290:CG1290)=CI1290)</f>
        <v>1</v>
      </c>
    </row>
    <row r="1291" spans="1:88" s="5" customFormat="1" ht="15" customHeight="1" x14ac:dyDescent="0.3">
      <c r="A1291" s="171" t="s">
        <v>902</v>
      </c>
      <c r="B1291" s="155" t="s">
        <v>903</v>
      </c>
      <c r="C1291" s="168" t="s">
        <v>17</v>
      </c>
      <c r="D1291" s="158">
        <v>536</v>
      </c>
      <c r="E1291" s="161">
        <v>5729</v>
      </c>
      <c r="F1291" s="164">
        <f t="shared" si="23496"/>
        <v>3070744</v>
      </c>
      <c r="G1291" s="108">
        <v>0</v>
      </c>
      <c r="H1291" s="108"/>
      <c r="I1291" s="108"/>
      <c r="J1291" s="108"/>
      <c r="K1291" s="108"/>
      <c r="L1291" s="108"/>
      <c r="M1291" s="108"/>
      <c r="N1291" s="108"/>
      <c r="O1291" s="108"/>
      <c r="P1291" s="108"/>
      <c r="Q1291" s="108"/>
      <c r="R1291" s="108"/>
      <c r="S1291" s="108"/>
      <c r="T1291" s="108"/>
      <c r="U1291" s="108"/>
      <c r="V1291" s="108"/>
      <c r="W1291" s="108"/>
      <c r="X1291" s="108"/>
      <c r="Y1291" s="108"/>
      <c r="Z1291" s="108"/>
      <c r="AA1291" s="108"/>
      <c r="AB1291" s="108"/>
      <c r="AC1291" s="108"/>
      <c r="AD1291" s="108"/>
      <c r="AE1291" s="108"/>
      <c r="AF1291" s="108"/>
      <c r="AG1291" s="108"/>
      <c r="AH1291" s="108"/>
      <c r="AI1291" s="108"/>
      <c r="AJ1291" s="108"/>
      <c r="AK1291" s="108"/>
      <c r="AL1291" s="108"/>
      <c r="AM1291" s="108"/>
      <c r="AN1291" s="108"/>
      <c r="AO1291" s="108"/>
      <c r="AP1291" s="108"/>
      <c r="AQ1291" s="108"/>
      <c r="AR1291" s="108"/>
      <c r="AS1291" s="108"/>
      <c r="AT1291" s="108"/>
      <c r="AU1291" s="108"/>
      <c r="AV1291" s="108"/>
      <c r="AW1291" s="108"/>
      <c r="AX1291" s="108"/>
      <c r="AY1291" s="108"/>
      <c r="AZ1291" s="108"/>
      <c r="BA1291" s="108"/>
      <c r="BB1291" s="108"/>
      <c r="BC1291" s="108"/>
      <c r="BD1291" s="108"/>
      <c r="BE1291" s="108"/>
      <c r="BF1291" s="108"/>
      <c r="BG1291" s="108"/>
      <c r="BH1291" s="108"/>
      <c r="BI1291" s="108"/>
      <c r="BJ1291" s="108"/>
      <c r="BK1291" s="108"/>
      <c r="BL1291" s="108"/>
      <c r="BM1291" s="108"/>
      <c r="BN1291" s="108"/>
      <c r="BO1291" s="108"/>
      <c r="BP1291" s="108"/>
      <c r="BQ1291" s="108"/>
      <c r="BR1291" s="108"/>
      <c r="BS1291" s="108"/>
      <c r="BT1291" s="108"/>
      <c r="BU1291" s="108">
        <f t="shared" ref="BU1291:CA1291" si="23687">ROUND($F1291/9,0)</f>
        <v>341194</v>
      </c>
      <c r="BV1291" s="108">
        <f t="shared" si="23687"/>
        <v>341194</v>
      </c>
      <c r="BW1291" s="108">
        <f t="shared" si="23687"/>
        <v>341194</v>
      </c>
      <c r="BX1291" s="108">
        <f t="shared" si="23687"/>
        <v>341194</v>
      </c>
      <c r="BY1291" s="108">
        <f t="shared" si="23687"/>
        <v>341194</v>
      </c>
      <c r="BZ1291" s="108">
        <f t="shared" si="23687"/>
        <v>341194</v>
      </c>
      <c r="CA1291" s="108">
        <f t="shared" si="23687"/>
        <v>341194</v>
      </c>
      <c r="CB1291" s="108">
        <f>ROUNDDOWN($F1291/9,0)</f>
        <v>341193</v>
      </c>
      <c r="CC1291" s="108">
        <f>ROUNDDOWN($F1291/9,0)</f>
        <v>341193</v>
      </c>
      <c r="CD1291" s="108"/>
      <c r="CE1291" s="108"/>
      <c r="CF1291" s="108"/>
      <c r="CG1291" s="108"/>
      <c r="CH1291" s="109">
        <f>IF(C1291="","",F1291-SUM(G1291:CG1291))</f>
        <v>0</v>
      </c>
      <c r="CI1291" s="107">
        <f>IF(C1291="","",SUM(G1291:CG1291))</f>
        <v>3070744</v>
      </c>
      <c r="CJ1291" s="67" t="b">
        <f>IF(C1291="","",F1291=CI1291)</f>
        <v>1</v>
      </c>
    </row>
    <row r="1292" spans="1:88" s="5" customFormat="1" x14ac:dyDescent="0.3">
      <c r="A1292" s="172"/>
      <c r="B1292" s="156"/>
      <c r="C1292" s="169"/>
      <c r="D1292" s="159"/>
      <c r="E1292" s="162"/>
      <c r="F1292" s="165"/>
      <c r="G1292" s="110">
        <v>0</v>
      </c>
      <c r="H1292" s="110"/>
      <c r="I1292" s="110"/>
      <c r="J1292" s="110"/>
      <c r="K1292" s="110"/>
      <c r="L1292" s="110"/>
      <c r="M1292" s="110"/>
      <c r="N1292" s="110"/>
      <c r="O1292" s="110"/>
      <c r="P1292" s="110"/>
      <c r="Q1292" s="110"/>
      <c r="R1292" s="110"/>
      <c r="S1292" s="110"/>
      <c r="T1292" s="110"/>
      <c r="U1292" s="110">
        <f t="shared" ref="U1292:X1292" si="23688">ROUND(U1291/$E1291,2)</f>
        <v>0</v>
      </c>
      <c r="V1292" s="110">
        <f t="shared" si="23688"/>
        <v>0</v>
      </c>
      <c r="W1292" s="110">
        <f t="shared" si="23688"/>
        <v>0</v>
      </c>
      <c r="X1292" s="110">
        <f t="shared" si="23688"/>
        <v>0</v>
      </c>
      <c r="Y1292" s="110">
        <f t="shared" ref="Y1292:AG1292" si="23689">ROUND(Y1291/$E1291,2)</f>
        <v>0</v>
      </c>
      <c r="Z1292" s="110">
        <f t="shared" si="23689"/>
        <v>0</v>
      </c>
      <c r="AA1292" s="110">
        <f t="shared" si="23689"/>
        <v>0</v>
      </c>
      <c r="AB1292" s="110">
        <f t="shared" si="23689"/>
        <v>0</v>
      </c>
      <c r="AC1292" s="110">
        <f t="shared" si="23689"/>
        <v>0</v>
      </c>
      <c r="AD1292" s="110">
        <f t="shared" si="23689"/>
        <v>0</v>
      </c>
      <c r="AE1292" s="110">
        <f t="shared" si="23689"/>
        <v>0</v>
      </c>
      <c r="AF1292" s="110">
        <f t="shared" si="23689"/>
        <v>0</v>
      </c>
      <c r="AG1292" s="110">
        <f t="shared" si="23689"/>
        <v>0</v>
      </c>
      <c r="AH1292" s="110">
        <f t="shared" ref="AH1292:AK1292" si="23690">ROUND(AH1291/$E1291,2)</f>
        <v>0</v>
      </c>
      <c r="AI1292" s="110">
        <f t="shared" si="23690"/>
        <v>0</v>
      </c>
      <c r="AJ1292" s="110">
        <f t="shared" si="23690"/>
        <v>0</v>
      </c>
      <c r="AK1292" s="110">
        <f t="shared" si="23690"/>
        <v>0</v>
      </c>
      <c r="AL1292" s="110">
        <f t="shared" ref="AL1292:AT1292" si="23691">ROUND(AL1291/$E1291,2)</f>
        <v>0</v>
      </c>
      <c r="AM1292" s="110">
        <f t="shared" si="23691"/>
        <v>0</v>
      </c>
      <c r="AN1292" s="110">
        <f t="shared" si="23691"/>
        <v>0</v>
      </c>
      <c r="AO1292" s="110">
        <f t="shared" si="23691"/>
        <v>0</v>
      </c>
      <c r="AP1292" s="110">
        <f t="shared" si="23691"/>
        <v>0</v>
      </c>
      <c r="AQ1292" s="110">
        <f t="shared" si="23691"/>
        <v>0</v>
      </c>
      <c r="AR1292" s="110">
        <f t="shared" si="23691"/>
        <v>0</v>
      </c>
      <c r="AS1292" s="110">
        <f t="shared" si="23691"/>
        <v>0</v>
      </c>
      <c r="AT1292" s="110">
        <f t="shared" si="23691"/>
        <v>0</v>
      </c>
      <c r="AU1292" s="110">
        <f t="shared" ref="AU1292:AX1292" si="23692">ROUND(AU1291/$E1291,2)</f>
        <v>0</v>
      </c>
      <c r="AV1292" s="110">
        <f t="shared" si="23692"/>
        <v>0</v>
      </c>
      <c r="AW1292" s="110">
        <f t="shared" si="23692"/>
        <v>0</v>
      </c>
      <c r="AX1292" s="110">
        <f t="shared" si="23692"/>
        <v>0</v>
      </c>
      <c r="AY1292" s="110">
        <f t="shared" ref="AY1292:BA1292" si="23693">ROUND(AY1291/$E1291,2)</f>
        <v>0</v>
      </c>
      <c r="AZ1292" s="110">
        <f t="shared" si="23693"/>
        <v>0</v>
      </c>
      <c r="BA1292" s="110">
        <f t="shared" si="23693"/>
        <v>0</v>
      </c>
      <c r="BB1292" s="110"/>
      <c r="BC1292" s="110"/>
      <c r="BD1292" s="110"/>
      <c r="BE1292" s="110"/>
      <c r="BF1292" s="110"/>
      <c r="BG1292" s="110">
        <f t="shared" ref="BG1292:BY1292" si="23694">ROUND(BG1291/$E1291,2)</f>
        <v>0</v>
      </c>
      <c r="BH1292" s="110">
        <f t="shared" si="23694"/>
        <v>0</v>
      </c>
      <c r="BI1292" s="110">
        <f t="shared" si="23694"/>
        <v>0</v>
      </c>
      <c r="BJ1292" s="110">
        <f t="shared" si="23694"/>
        <v>0</v>
      </c>
      <c r="BK1292" s="110">
        <f t="shared" si="23694"/>
        <v>0</v>
      </c>
      <c r="BL1292" s="110">
        <f t="shared" si="23694"/>
        <v>0</v>
      </c>
      <c r="BM1292" s="110">
        <f t="shared" si="23694"/>
        <v>0</v>
      </c>
      <c r="BN1292" s="110">
        <f t="shared" si="23694"/>
        <v>0</v>
      </c>
      <c r="BO1292" s="110">
        <f t="shared" si="23694"/>
        <v>0</v>
      </c>
      <c r="BP1292" s="110">
        <f t="shared" si="23694"/>
        <v>0</v>
      </c>
      <c r="BQ1292" s="110">
        <f t="shared" si="23694"/>
        <v>0</v>
      </c>
      <c r="BR1292" s="110">
        <f t="shared" si="23694"/>
        <v>0</v>
      </c>
      <c r="BS1292" s="110">
        <f t="shared" si="23694"/>
        <v>0</v>
      </c>
      <c r="BT1292" s="110">
        <f t="shared" si="23694"/>
        <v>0</v>
      </c>
      <c r="BU1292" s="110">
        <f t="shared" si="23694"/>
        <v>59.56</v>
      </c>
      <c r="BV1292" s="110">
        <f t="shared" si="23694"/>
        <v>59.56</v>
      </c>
      <c r="BW1292" s="110">
        <f t="shared" si="23694"/>
        <v>59.56</v>
      </c>
      <c r="BX1292" s="110">
        <f t="shared" si="23694"/>
        <v>59.56</v>
      </c>
      <c r="BY1292" s="110">
        <f t="shared" si="23694"/>
        <v>59.56</v>
      </c>
      <c r="BZ1292" s="110">
        <f>ROUNDDOWN(BZ1291/$E1291,2)</f>
        <v>59.55</v>
      </c>
      <c r="CA1292" s="110">
        <f>ROUNDDOWN(CA1291/$E1291,2)</f>
        <v>59.55</v>
      </c>
      <c r="CB1292" s="110">
        <f>ROUNDDOWN(CB1291/$E1291,2)</f>
        <v>59.55</v>
      </c>
      <c r="CC1292" s="110">
        <f>ROUNDDOWN(CC1291/$E1291,2)</f>
        <v>59.55</v>
      </c>
      <c r="CD1292" s="110">
        <f t="shared" ref="CD1292:CG1292" si="23695">ROUND(CD1291/$E1291,2)</f>
        <v>0</v>
      </c>
      <c r="CE1292" s="110"/>
      <c r="CF1292" s="110">
        <f t="shared" si="23695"/>
        <v>0</v>
      </c>
      <c r="CG1292" s="110">
        <f t="shared" si="23695"/>
        <v>0</v>
      </c>
      <c r="CH1292" s="111">
        <f>IF(C1291="","",D1291-SUM(G1292:CG1292))</f>
        <v>0</v>
      </c>
      <c r="CI1292" s="112">
        <f>IF(C1291="","",SUM(G1292:CG1292))</f>
        <v>536</v>
      </c>
      <c r="CJ1292" s="67" t="b">
        <f>IF(C1291="","",D1291=CI1292)</f>
        <v>1</v>
      </c>
    </row>
    <row r="1293" spans="1:88" s="5" customFormat="1" x14ac:dyDescent="0.3">
      <c r="A1293" s="173"/>
      <c r="B1293" s="157"/>
      <c r="C1293" s="170"/>
      <c r="D1293" s="160"/>
      <c r="E1293" s="163"/>
      <c r="F1293" s="166"/>
      <c r="G1293" s="113">
        <v>0</v>
      </c>
      <c r="H1293" s="113"/>
      <c r="I1293" s="113"/>
      <c r="J1293" s="113"/>
      <c r="K1293" s="113"/>
      <c r="L1293" s="113"/>
      <c r="M1293" s="113"/>
      <c r="N1293" s="113"/>
      <c r="O1293" s="113"/>
      <c r="P1293" s="113"/>
      <c r="Q1293" s="113"/>
      <c r="R1293" s="113"/>
      <c r="S1293" s="113"/>
      <c r="T1293" s="113"/>
      <c r="U1293" s="113">
        <f t="shared" ref="U1293:X1293" si="23696">U1291/$F1291</f>
        <v>0</v>
      </c>
      <c r="V1293" s="113">
        <f t="shared" si="23696"/>
        <v>0</v>
      </c>
      <c r="W1293" s="113">
        <f t="shared" si="23696"/>
        <v>0</v>
      </c>
      <c r="X1293" s="113">
        <f t="shared" si="23696"/>
        <v>0</v>
      </c>
      <c r="Y1293" s="113">
        <f t="shared" ref="Y1293:AG1293" si="23697">Y1291/$F1291</f>
        <v>0</v>
      </c>
      <c r="Z1293" s="113">
        <f t="shared" si="23697"/>
        <v>0</v>
      </c>
      <c r="AA1293" s="113">
        <f t="shared" si="23697"/>
        <v>0</v>
      </c>
      <c r="AB1293" s="113">
        <f t="shared" si="23697"/>
        <v>0</v>
      </c>
      <c r="AC1293" s="113">
        <f t="shared" si="23697"/>
        <v>0</v>
      </c>
      <c r="AD1293" s="113">
        <f t="shared" si="23697"/>
        <v>0</v>
      </c>
      <c r="AE1293" s="113">
        <f t="shared" si="23697"/>
        <v>0</v>
      </c>
      <c r="AF1293" s="113">
        <f t="shared" si="23697"/>
        <v>0</v>
      </c>
      <c r="AG1293" s="113">
        <f t="shared" si="23697"/>
        <v>0</v>
      </c>
      <c r="AH1293" s="113">
        <f t="shared" ref="AH1293:AK1293" si="23698">AH1291/$F1291</f>
        <v>0</v>
      </c>
      <c r="AI1293" s="113">
        <f t="shared" si="23698"/>
        <v>0</v>
      </c>
      <c r="AJ1293" s="113">
        <f t="shared" si="23698"/>
        <v>0</v>
      </c>
      <c r="AK1293" s="113">
        <f t="shared" si="23698"/>
        <v>0</v>
      </c>
      <c r="AL1293" s="113">
        <f t="shared" ref="AL1293:AT1293" si="23699">AL1291/$F1291</f>
        <v>0</v>
      </c>
      <c r="AM1293" s="113">
        <f t="shared" si="23699"/>
        <v>0</v>
      </c>
      <c r="AN1293" s="113">
        <f t="shared" si="23699"/>
        <v>0</v>
      </c>
      <c r="AO1293" s="113">
        <f t="shared" si="23699"/>
        <v>0</v>
      </c>
      <c r="AP1293" s="113">
        <f t="shared" si="23699"/>
        <v>0</v>
      </c>
      <c r="AQ1293" s="113">
        <f t="shared" si="23699"/>
        <v>0</v>
      </c>
      <c r="AR1293" s="113">
        <f t="shared" si="23699"/>
        <v>0</v>
      </c>
      <c r="AS1293" s="113">
        <f t="shared" si="23699"/>
        <v>0</v>
      </c>
      <c r="AT1293" s="113">
        <f t="shared" si="23699"/>
        <v>0</v>
      </c>
      <c r="AU1293" s="113">
        <f t="shared" ref="AU1293:AX1293" si="23700">AU1291/$F1291</f>
        <v>0</v>
      </c>
      <c r="AV1293" s="113">
        <f t="shared" si="23700"/>
        <v>0</v>
      </c>
      <c r="AW1293" s="113">
        <f t="shared" si="23700"/>
        <v>0</v>
      </c>
      <c r="AX1293" s="113">
        <f t="shared" si="23700"/>
        <v>0</v>
      </c>
      <c r="AY1293" s="113">
        <f t="shared" ref="AY1293:BA1293" si="23701">AY1291/$F1291</f>
        <v>0</v>
      </c>
      <c r="AZ1293" s="113">
        <f t="shared" si="23701"/>
        <v>0</v>
      </c>
      <c r="BA1293" s="113">
        <f t="shared" si="23701"/>
        <v>0</v>
      </c>
      <c r="BB1293" s="113"/>
      <c r="BC1293" s="113"/>
      <c r="BD1293" s="113"/>
      <c r="BE1293" s="113"/>
      <c r="BF1293" s="113"/>
      <c r="BG1293" s="113">
        <f t="shared" ref="BG1293:CC1293" si="23702">BG1291/$F1291</f>
        <v>0</v>
      </c>
      <c r="BH1293" s="113">
        <f t="shared" si="23702"/>
        <v>0</v>
      </c>
      <c r="BI1293" s="113">
        <f t="shared" si="23702"/>
        <v>0</v>
      </c>
      <c r="BJ1293" s="113">
        <f t="shared" si="23702"/>
        <v>0</v>
      </c>
      <c r="BK1293" s="113">
        <f t="shared" si="23702"/>
        <v>0</v>
      </c>
      <c r="BL1293" s="113">
        <f t="shared" si="23702"/>
        <v>0</v>
      </c>
      <c r="BM1293" s="113">
        <f t="shared" si="23702"/>
        <v>0</v>
      </c>
      <c r="BN1293" s="113">
        <f t="shared" si="23702"/>
        <v>0</v>
      </c>
      <c r="BO1293" s="113">
        <f t="shared" si="23702"/>
        <v>0</v>
      </c>
      <c r="BP1293" s="113">
        <f t="shared" si="23702"/>
        <v>0</v>
      </c>
      <c r="BQ1293" s="113">
        <f t="shared" si="23702"/>
        <v>0</v>
      </c>
      <c r="BR1293" s="113">
        <f t="shared" si="23702"/>
        <v>0</v>
      </c>
      <c r="BS1293" s="113">
        <f t="shared" si="23702"/>
        <v>0</v>
      </c>
      <c r="BT1293" s="113">
        <f t="shared" si="23702"/>
        <v>0</v>
      </c>
      <c r="BU1293" s="113">
        <f t="shared" si="23702"/>
        <v>0.11111118347866185</v>
      </c>
      <c r="BV1293" s="113">
        <f t="shared" si="23702"/>
        <v>0.11111118347866185</v>
      </c>
      <c r="BW1293" s="113">
        <f t="shared" si="23702"/>
        <v>0.11111118347866185</v>
      </c>
      <c r="BX1293" s="113">
        <f t="shared" si="23702"/>
        <v>0.11111118347866185</v>
      </c>
      <c r="BY1293" s="113">
        <f t="shared" si="23702"/>
        <v>0.11111118347866185</v>
      </c>
      <c r="BZ1293" s="113">
        <f t="shared" si="23702"/>
        <v>0.11111118347866185</v>
      </c>
      <c r="CA1293" s="113">
        <f t="shared" si="23702"/>
        <v>0.11111118347866185</v>
      </c>
      <c r="CB1293" s="113">
        <f t="shared" si="23702"/>
        <v>0.11111085782468352</v>
      </c>
      <c r="CC1293" s="113">
        <f t="shared" si="23702"/>
        <v>0.11111085782468352</v>
      </c>
      <c r="CD1293" s="113">
        <f t="shared" ref="CD1293:CG1293" si="23703">CD1291/$F1291</f>
        <v>0</v>
      </c>
      <c r="CE1293" s="113"/>
      <c r="CF1293" s="113">
        <f t="shared" si="23703"/>
        <v>0</v>
      </c>
      <c r="CG1293" s="113">
        <f t="shared" si="23703"/>
        <v>0</v>
      </c>
      <c r="CH1293" s="114">
        <f>IF(C1291="","",100%-SUM(G1293:CG1293))</f>
        <v>0</v>
      </c>
      <c r="CI1293" s="115">
        <f>IF(C1291="","",SUM(G1293:CG1293))</f>
        <v>1</v>
      </c>
      <c r="CJ1293" s="67" t="b">
        <f>IF(C1291="","",SUM(G1293:CG1293)=CI1293)</f>
        <v>1</v>
      </c>
    </row>
    <row r="1294" spans="1:88" s="5" customFormat="1" ht="15" customHeight="1" x14ac:dyDescent="0.3">
      <c r="A1294" s="171" t="s">
        <v>904</v>
      </c>
      <c r="B1294" s="155" t="s">
        <v>905</v>
      </c>
      <c r="C1294" s="168" t="s">
        <v>17</v>
      </c>
      <c r="D1294" s="158">
        <v>267.5</v>
      </c>
      <c r="E1294" s="161">
        <v>4829</v>
      </c>
      <c r="F1294" s="164">
        <f t="shared" si="23496"/>
        <v>1291758</v>
      </c>
      <c r="G1294" s="108">
        <v>0</v>
      </c>
      <c r="H1294" s="108"/>
      <c r="I1294" s="108"/>
      <c r="J1294" s="108"/>
      <c r="K1294" s="108"/>
      <c r="L1294" s="108"/>
      <c r="M1294" s="108"/>
      <c r="N1294" s="108"/>
      <c r="O1294" s="108"/>
      <c r="P1294" s="108"/>
      <c r="Q1294" s="108"/>
      <c r="R1294" s="108"/>
      <c r="S1294" s="108"/>
      <c r="T1294" s="108"/>
      <c r="U1294" s="108"/>
      <c r="V1294" s="108"/>
      <c r="W1294" s="108"/>
      <c r="X1294" s="108"/>
      <c r="Y1294" s="108"/>
      <c r="Z1294" s="108"/>
      <c r="AA1294" s="108"/>
      <c r="AB1294" s="108"/>
      <c r="AC1294" s="108"/>
      <c r="AD1294" s="108"/>
      <c r="AE1294" s="108"/>
      <c r="AF1294" s="108"/>
      <c r="AG1294" s="108"/>
      <c r="AH1294" s="108"/>
      <c r="AI1294" s="108"/>
      <c r="AJ1294" s="108"/>
      <c r="AK1294" s="108"/>
      <c r="AL1294" s="108"/>
      <c r="AM1294" s="108"/>
      <c r="AN1294" s="108"/>
      <c r="AO1294" s="108"/>
      <c r="AP1294" s="108"/>
      <c r="AQ1294" s="108"/>
      <c r="AR1294" s="108"/>
      <c r="AS1294" s="108"/>
      <c r="AT1294" s="108"/>
      <c r="AU1294" s="108"/>
      <c r="AV1294" s="108"/>
      <c r="AW1294" s="108"/>
      <c r="AX1294" s="108"/>
      <c r="AY1294" s="108"/>
      <c r="AZ1294" s="108"/>
      <c r="BA1294" s="108"/>
      <c r="BB1294" s="108"/>
      <c r="BC1294" s="108"/>
      <c r="BD1294" s="108"/>
      <c r="BE1294" s="108"/>
      <c r="BF1294" s="108"/>
      <c r="BG1294" s="108"/>
      <c r="BH1294" s="108">
        <f>ROUND($F1294/9,0)</f>
        <v>143529</v>
      </c>
      <c r="BI1294" s="108">
        <f>ROUNDDOWN($F1294/9,0)</f>
        <v>143528</v>
      </c>
      <c r="BJ1294" s="108">
        <f>ROUNDDOWN($F1294/9,0)</f>
        <v>143528</v>
      </c>
      <c r="BK1294" s="108">
        <f>ROUNDDOWN($F1294/9,0)</f>
        <v>143528</v>
      </c>
      <c r="BL1294" s="108">
        <f t="shared" ref="BL1294:BP1294" si="23704">ROUND($F1294/9,0)</f>
        <v>143529</v>
      </c>
      <c r="BM1294" s="108">
        <f t="shared" si="23704"/>
        <v>143529</v>
      </c>
      <c r="BN1294" s="108">
        <f t="shared" si="23704"/>
        <v>143529</v>
      </c>
      <c r="BO1294" s="108">
        <f t="shared" si="23704"/>
        <v>143529</v>
      </c>
      <c r="BP1294" s="108">
        <f t="shared" si="23704"/>
        <v>143529</v>
      </c>
      <c r="BQ1294" s="108"/>
      <c r="BR1294" s="108"/>
      <c r="BS1294" s="108"/>
      <c r="BT1294" s="108"/>
      <c r="BU1294" s="108"/>
      <c r="BV1294" s="108"/>
      <c r="BW1294" s="108"/>
      <c r="BX1294" s="108"/>
      <c r="BY1294" s="108"/>
      <c r="BZ1294" s="108"/>
      <c r="CA1294" s="108"/>
      <c r="CB1294" s="108"/>
      <c r="CC1294" s="108"/>
      <c r="CD1294" s="108"/>
      <c r="CE1294" s="108"/>
      <c r="CF1294" s="108"/>
      <c r="CG1294" s="108"/>
      <c r="CH1294" s="109">
        <f>IF(C1294="","",F1294-SUM(G1294:CG1294))</f>
        <v>0</v>
      </c>
      <c r="CI1294" s="107">
        <f>IF(C1294="","",SUM(G1294:CG1294))</f>
        <v>1291758</v>
      </c>
      <c r="CJ1294" s="67" t="b">
        <f>IF(C1294="","",F1294=CI1294)</f>
        <v>1</v>
      </c>
    </row>
    <row r="1295" spans="1:88" s="5" customFormat="1" x14ac:dyDescent="0.3">
      <c r="A1295" s="172"/>
      <c r="B1295" s="156"/>
      <c r="C1295" s="169"/>
      <c r="D1295" s="159"/>
      <c r="E1295" s="162"/>
      <c r="F1295" s="165"/>
      <c r="G1295" s="110">
        <v>0</v>
      </c>
      <c r="H1295" s="110"/>
      <c r="I1295" s="110"/>
      <c r="J1295" s="110"/>
      <c r="K1295" s="110"/>
      <c r="L1295" s="110"/>
      <c r="M1295" s="110"/>
      <c r="N1295" s="110"/>
      <c r="O1295" s="110"/>
      <c r="P1295" s="110"/>
      <c r="Q1295" s="110"/>
      <c r="R1295" s="110"/>
      <c r="S1295" s="110"/>
      <c r="T1295" s="110"/>
      <c r="U1295" s="110">
        <f t="shared" ref="U1295:X1295" si="23705">ROUND(U1294/$E1294,2)</f>
        <v>0</v>
      </c>
      <c r="V1295" s="110">
        <f t="shared" si="23705"/>
        <v>0</v>
      </c>
      <c r="W1295" s="110">
        <f t="shared" si="23705"/>
        <v>0</v>
      </c>
      <c r="X1295" s="110">
        <f t="shared" si="23705"/>
        <v>0</v>
      </c>
      <c r="Y1295" s="110">
        <f t="shared" ref="Y1295:AG1295" si="23706">ROUND(Y1294/$E1294,2)</f>
        <v>0</v>
      </c>
      <c r="Z1295" s="110">
        <f t="shared" si="23706"/>
        <v>0</v>
      </c>
      <c r="AA1295" s="110">
        <f t="shared" si="23706"/>
        <v>0</v>
      </c>
      <c r="AB1295" s="110">
        <f t="shared" si="23706"/>
        <v>0</v>
      </c>
      <c r="AC1295" s="110">
        <f t="shared" si="23706"/>
        <v>0</v>
      </c>
      <c r="AD1295" s="110">
        <f t="shared" si="23706"/>
        <v>0</v>
      </c>
      <c r="AE1295" s="110">
        <f t="shared" si="23706"/>
        <v>0</v>
      </c>
      <c r="AF1295" s="110">
        <f t="shared" si="23706"/>
        <v>0</v>
      </c>
      <c r="AG1295" s="110">
        <f t="shared" si="23706"/>
        <v>0</v>
      </c>
      <c r="AH1295" s="110">
        <f t="shared" ref="AH1295:AK1295" si="23707">ROUND(AH1294/$E1294,2)</f>
        <v>0</v>
      </c>
      <c r="AI1295" s="110">
        <f t="shared" si="23707"/>
        <v>0</v>
      </c>
      <c r="AJ1295" s="110">
        <f t="shared" si="23707"/>
        <v>0</v>
      </c>
      <c r="AK1295" s="110">
        <f t="shared" si="23707"/>
        <v>0</v>
      </c>
      <c r="AL1295" s="110">
        <f t="shared" ref="AL1295:AT1295" si="23708">ROUND(AL1294/$E1294,2)</f>
        <v>0</v>
      </c>
      <c r="AM1295" s="110">
        <f t="shared" si="23708"/>
        <v>0</v>
      </c>
      <c r="AN1295" s="110">
        <f t="shared" si="23708"/>
        <v>0</v>
      </c>
      <c r="AO1295" s="110">
        <f t="shared" si="23708"/>
        <v>0</v>
      </c>
      <c r="AP1295" s="110">
        <f t="shared" si="23708"/>
        <v>0</v>
      </c>
      <c r="AQ1295" s="110">
        <f t="shared" si="23708"/>
        <v>0</v>
      </c>
      <c r="AR1295" s="110">
        <f t="shared" si="23708"/>
        <v>0</v>
      </c>
      <c r="AS1295" s="110">
        <f t="shared" si="23708"/>
        <v>0</v>
      </c>
      <c r="AT1295" s="110">
        <f t="shared" si="23708"/>
        <v>0</v>
      </c>
      <c r="AU1295" s="110">
        <f t="shared" ref="AU1295:AX1295" si="23709">ROUND(AU1294/$E1294,2)</f>
        <v>0</v>
      </c>
      <c r="AV1295" s="110">
        <f t="shared" si="23709"/>
        <v>0</v>
      </c>
      <c r="AW1295" s="110">
        <f t="shared" si="23709"/>
        <v>0</v>
      </c>
      <c r="AX1295" s="110">
        <f t="shared" si="23709"/>
        <v>0</v>
      </c>
      <c r="AY1295" s="110">
        <f t="shared" ref="AY1295:BA1295" si="23710">ROUND(AY1294/$E1294,2)</f>
        <v>0</v>
      </c>
      <c r="AZ1295" s="110">
        <f t="shared" si="23710"/>
        <v>0</v>
      </c>
      <c r="BA1295" s="110">
        <f t="shared" si="23710"/>
        <v>0</v>
      </c>
      <c r="BB1295" s="110"/>
      <c r="BC1295" s="110"/>
      <c r="BD1295" s="110"/>
      <c r="BE1295" s="110"/>
      <c r="BF1295" s="110"/>
      <c r="BG1295" s="110">
        <f t="shared" ref="BG1295:BM1295" si="23711">ROUND(BG1294/$E1294,2)</f>
        <v>0</v>
      </c>
      <c r="BH1295" s="110">
        <f t="shared" si="23711"/>
        <v>29.72</v>
      </c>
      <c r="BI1295" s="110">
        <f t="shared" si="23711"/>
        <v>29.72</v>
      </c>
      <c r="BJ1295" s="110">
        <f t="shared" si="23711"/>
        <v>29.72</v>
      </c>
      <c r="BK1295" s="110">
        <f t="shared" si="23711"/>
        <v>29.72</v>
      </c>
      <c r="BL1295" s="110">
        <f t="shared" si="23711"/>
        <v>29.72</v>
      </c>
      <c r="BM1295" s="110">
        <f t="shared" si="23711"/>
        <v>29.72</v>
      </c>
      <c r="BN1295" s="110">
        <f t="shared" ref="BN1295:BO1295" si="23712">ROUNDUP(BN1294/$E1294,2)</f>
        <v>29.73</v>
      </c>
      <c r="BO1295" s="110">
        <f t="shared" si="23712"/>
        <v>29.73</v>
      </c>
      <c r="BP1295" s="110">
        <f t="shared" ref="BP1295:CC1295" si="23713">ROUND(BP1294/$E1294,2)</f>
        <v>29.72</v>
      </c>
      <c r="BQ1295" s="110">
        <f t="shared" si="23713"/>
        <v>0</v>
      </c>
      <c r="BR1295" s="110">
        <f t="shared" si="23713"/>
        <v>0</v>
      </c>
      <c r="BS1295" s="110">
        <f t="shared" si="23713"/>
        <v>0</v>
      </c>
      <c r="BT1295" s="110">
        <f t="shared" si="23713"/>
        <v>0</v>
      </c>
      <c r="BU1295" s="110">
        <f t="shared" si="23713"/>
        <v>0</v>
      </c>
      <c r="BV1295" s="110">
        <f t="shared" si="23713"/>
        <v>0</v>
      </c>
      <c r="BW1295" s="110">
        <f t="shared" si="23713"/>
        <v>0</v>
      </c>
      <c r="BX1295" s="110">
        <f t="shared" si="23713"/>
        <v>0</v>
      </c>
      <c r="BY1295" s="110">
        <f t="shared" si="23713"/>
        <v>0</v>
      </c>
      <c r="BZ1295" s="110">
        <f t="shared" si="23713"/>
        <v>0</v>
      </c>
      <c r="CA1295" s="110">
        <f t="shared" si="23713"/>
        <v>0</v>
      </c>
      <c r="CB1295" s="110">
        <f t="shared" si="23713"/>
        <v>0</v>
      </c>
      <c r="CC1295" s="110">
        <f t="shared" si="23713"/>
        <v>0</v>
      </c>
      <c r="CD1295" s="110">
        <f t="shared" ref="CD1295:CG1295" si="23714">ROUND(CD1294/$E1294,2)</f>
        <v>0</v>
      </c>
      <c r="CE1295" s="110"/>
      <c r="CF1295" s="110">
        <f t="shared" si="23714"/>
        <v>0</v>
      </c>
      <c r="CG1295" s="110">
        <f t="shared" si="23714"/>
        <v>0</v>
      </c>
      <c r="CH1295" s="111">
        <f>IF(C1294="","",D1294-SUM(G1295:CG1295))</f>
        <v>0</v>
      </c>
      <c r="CI1295" s="112">
        <f>IF(C1294="","",SUM(G1295:CG1295))</f>
        <v>267.5</v>
      </c>
      <c r="CJ1295" s="67" t="b">
        <f>IF(C1294="","",D1294=CI1295)</f>
        <v>1</v>
      </c>
    </row>
    <row r="1296" spans="1:88" s="5" customFormat="1" x14ac:dyDescent="0.3">
      <c r="A1296" s="173"/>
      <c r="B1296" s="157"/>
      <c r="C1296" s="170"/>
      <c r="D1296" s="160"/>
      <c r="E1296" s="163"/>
      <c r="F1296" s="166"/>
      <c r="G1296" s="113">
        <v>0</v>
      </c>
      <c r="H1296" s="113"/>
      <c r="I1296" s="113"/>
      <c r="J1296" s="113"/>
      <c r="K1296" s="113"/>
      <c r="L1296" s="113"/>
      <c r="M1296" s="113"/>
      <c r="N1296" s="113"/>
      <c r="O1296" s="113"/>
      <c r="P1296" s="113"/>
      <c r="Q1296" s="113"/>
      <c r="R1296" s="113"/>
      <c r="S1296" s="113"/>
      <c r="T1296" s="113"/>
      <c r="U1296" s="113">
        <f t="shared" ref="U1296:X1296" si="23715">U1294/$F1294</f>
        <v>0</v>
      </c>
      <c r="V1296" s="113">
        <f t="shared" si="23715"/>
        <v>0</v>
      </c>
      <c r="W1296" s="113">
        <f t="shared" si="23715"/>
        <v>0</v>
      </c>
      <c r="X1296" s="113">
        <f t="shared" si="23715"/>
        <v>0</v>
      </c>
      <c r="Y1296" s="113">
        <f t="shared" ref="Y1296:AG1296" si="23716">Y1294/$F1294</f>
        <v>0</v>
      </c>
      <c r="Z1296" s="113">
        <f t="shared" si="23716"/>
        <v>0</v>
      </c>
      <c r="AA1296" s="113">
        <f t="shared" si="23716"/>
        <v>0</v>
      </c>
      <c r="AB1296" s="113">
        <f t="shared" si="23716"/>
        <v>0</v>
      </c>
      <c r="AC1296" s="113">
        <f t="shared" si="23716"/>
        <v>0</v>
      </c>
      <c r="AD1296" s="113">
        <f t="shared" si="23716"/>
        <v>0</v>
      </c>
      <c r="AE1296" s="113">
        <f t="shared" si="23716"/>
        <v>0</v>
      </c>
      <c r="AF1296" s="113">
        <f t="shared" si="23716"/>
        <v>0</v>
      </c>
      <c r="AG1296" s="113">
        <f t="shared" si="23716"/>
        <v>0</v>
      </c>
      <c r="AH1296" s="113">
        <f t="shared" ref="AH1296:AK1296" si="23717">AH1294/$F1294</f>
        <v>0</v>
      </c>
      <c r="AI1296" s="113">
        <f t="shared" si="23717"/>
        <v>0</v>
      </c>
      <c r="AJ1296" s="113">
        <f t="shared" si="23717"/>
        <v>0</v>
      </c>
      <c r="AK1296" s="113">
        <f t="shared" si="23717"/>
        <v>0</v>
      </c>
      <c r="AL1296" s="113">
        <f t="shared" ref="AL1296:AT1296" si="23718">AL1294/$F1294</f>
        <v>0</v>
      </c>
      <c r="AM1296" s="113">
        <f t="shared" si="23718"/>
        <v>0</v>
      </c>
      <c r="AN1296" s="113">
        <f t="shared" si="23718"/>
        <v>0</v>
      </c>
      <c r="AO1296" s="113">
        <f t="shared" si="23718"/>
        <v>0</v>
      </c>
      <c r="AP1296" s="113">
        <f t="shared" si="23718"/>
        <v>0</v>
      </c>
      <c r="AQ1296" s="113">
        <f t="shared" si="23718"/>
        <v>0</v>
      </c>
      <c r="AR1296" s="113">
        <f t="shared" si="23718"/>
        <v>0</v>
      </c>
      <c r="AS1296" s="113">
        <f t="shared" si="23718"/>
        <v>0</v>
      </c>
      <c r="AT1296" s="113">
        <f t="shared" si="23718"/>
        <v>0</v>
      </c>
      <c r="AU1296" s="113">
        <f t="shared" ref="AU1296:AX1296" si="23719">AU1294/$F1294</f>
        <v>0</v>
      </c>
      <c r="AV1296" s="113">
        <f t="shared" si="23719"/>
        <v>0</v>
      </c>
      <c r="AW1296" s="113">
        <f t="shared" si="23719"/>
        <v>0</v>
      </c>
      <c r="AX1296" s="113">
        <f t="shared" si="23719"/>
        <v>0</v>
      </c>
      <c r="AY1296" s="113">
        <f t="shared" ref="AY1296:BA1296" si="23720">AY1294/$F1294</f>
        <v>0</v>
      </c>
      <c r="AZ1296" s="113">
        <f t="shared" si="23720"/>
        <v>0</v>
      </c>
      <c r="BA1296" s="113">
        <f t="shared" si="23720"/>
        <v>0</v>
      </c>
      <c r="BB1296" s="113"/>
      <c r="BC1296" s="113"/>
      <c r="BD1296" s="113"/>
      <c r="BE1296" s="113"/>
      <c r="BF1296" s="113"/>
      <c r="BG1296" s="113">
        <f t="shared" ref="BG1296:CC1296" si="23721">BG1294/$F1294</f>
        <v>0</v>
      </c>
      <c r="BH1296" s="113">
        <f t="shared" si="23721"/>
        <v>0.11111136915738087</v>
      </c>
      <c r="BI1296" s="113">
        <f t="shared" si="23721"/>
        <v>0.1111105950185716</v>
      </c>
      <c r="BJ1296" s="113">
        <f t="shared" si="23721"/>
        <v>0.1111105950185716</v>
      </c>
      <c r="BK1296" s="113">
        <f t="shared" si="23721"/>
        <v>0.1111105950185716</v>
      </c>
      <c r="BL1296" s="113">
        <f t="shared" si="23721"/>
        <v>0.11111136915738087</v>
      </c>
      <c r="BM1296" s="113">
        <f t="shared" si="23721"/>
        <v>0.11111136915738087</v>
      </c>
      <c r="BN1296" s="113">
        <f t="shared" si="23721"/>
        <v>0.11111136915738087</v>
      </c>
      <c r="BO1296" s="113">
        <f t="shared" si="23721"/>
        <v>0.11111136915738087</v>
      </c>
      <c r="BP1296" s="113">
        <f t="shared" si="23721"/>
        <v>0.11111136915738087</v>
      </c>
      <c r="BQ1296" s="113">
        <f t="shared" si="23721"/>
        <v>0</v>
      </c>
      <c r="BR1296" s="113">
        <f t="shared" si="23721"/>
        <v>0</v>
      </c>
      <c r="BS1296" s="113">
        <f t="shared" si="23721"/>
        <v>0</v>
      </c>
      <c r="BT1296" s="113">
        <f t="shared" si="23721"/>
        <v>0</v>
      </c>
      <c r="BU1296" s="113">
        <f t="shared" si="23721"/>
        <v>0</v>
      </c>
      <c r="BV1296" s="113">
        <f t="shared" si="23721"/>
        <v>0</v>
      </c>
      <c r="BW1296" s="113">
        <f t="shared" si="23721"/>
        <v>0</v>
      </c>
      <c r="BX1296" s="113">
        <f t="shared" si="23721"/>
        <v>0</v>
      </c>
      <c r="BY1296" s="113">
        <f t="shared" si="23721"/>
        <v>0</v>
      </c>
      <c r="BZ1296" s="113">
        <f t="shared" si="23721"/>
        <v>0</v>
      </c>
      <c r="CA1296" s="113">
        <f t="shared" si="23721"/>
        <v>0</v>
      </c>
      <c r="CB1296" s="113">
        <f t="shared" si="23721"/>
        <v>0</v>
      </c>
      <c r="CC1296" s="113">
        <f t="shared" si="23721"/>
        <v>0</v>
      </c>
      <c r="CD1296" s="113">
        <f t="shared" ref="CD1296:CG1296" si="23722">CD1294/$F1294</f>
        <v>0</v>
      </c>
      <c r="CE1296" s="113"/>
      <c r="CF1296" s="113">
        <f t="shared" si="23722"/>
        <v>0</v>
      </c>
      <c r="CG1296" s="113">
        <f t="shared" si="23722"/>
        <v>0</v>
      </c>
      <c r="CH1296" s="114">
        <f>IF(C1294="","",100%-SUM(G1296:CG1296))</f>
        <v>1.1102230246251565E-16</v>
      </c>
      <c r="CI1296" s="115">
        <f>IF(C1294="","",SUM(G1296:CG1296))</f>
        <v>0.99999999999999989</v>
      </c>
      <c r="CJ1296" s="67" t="b">
        <f>IF(C1294="","",SUM(G1296:CG1296)=CI1296)</f>
        <v>1</v>
      </c>
    </row>
    <row r="1297" spans="1:88" s="5" customFormat="1" ht="15" customHeight="1" x14ac:dyDescent="0.3">
      <c r="A1297" s="171" t="s">
        <v>906</v>
      </c>
      <c r="B1297" s="155" t="s">
        <v>907</v>
      </c>
      <c r="C1297" s="168" t="s">
        <v>17</v>
      </c>
      <c r="D1297" s="158">
        <v>535</v>
      </c>
      <c r="E1297" s="161">
        <v>3538</v>
      </c>
      <c r="F1297" s="164">
        <f t="shared" si="23496"/>
        <v>1892830</v>
      </c>
      <c r="G1297" s="108">
        <v>0</v>
      </c>
      <c r="H1297" s="108"/>
      <c r="I1297" s="108"/>
      <c r="J1297" s="108"/>
      <c r="K1297" s="108"/>
      <c r="L1297" s="108"/>
      <c r="M1297" s="108"/>
      <c r="N1297" s="108"/>
      <c r="O1297" s="108"/>
      <c r="P1297" s="108"/>
      <c r="Q1297" s="108"/>
      <c r="R1297" s="108"/>
      <c r="S1297" s="108"/>
      <c r="T1297" s="108"/>
      <c r="U1297" s="108"/>
      <c r="V1297" s="108"/>
      <c r="W1297" s="108"/>
      <c r="X1297" s="108"/>
      <c r="Y1297" s="108"/>
      <c r="Z1297" s="108"/>
      <c r="AA1297" s="108"/>
      <c r="AB1297" s="108"/>
      <c r="AC1297" s="108"/>
      <c r="AD1297" s="108"/>
      <c r="AE1297" s="108"/>
      <c r="AF1297" s="108"/>
      <c r="AG1297" s="108"/>
      <c r="AH1297" s="108"/>
      <c r="AI1297" s="108"/>
      <c r="AJ1297" s="108"/>
      <c r="AK1297" s="108"/>
      <c r="AL1297" s="108"/>
      <c r="AM1297" s="108"/>
      <c r="AN1297" s="108"/>
      <c r="AO1297" s="108"/>
      <c r="AP1297" s="108"/>
      <c r="AQ1297" s="108"/>
      <c r="AR1297" s="108"/>
      <c r="AS1297" s="108"/>
      <c r="AT1297" s="108"/>
      <c r="AU1297" s="108"/>
      <c r="AV1297" s="108"/>
      <c r="AW1297" s="108"/>
      <c r="AX1297" s="108"/>
      <c r="AY1297" s="108"/>
      <c r="AZ1297" s="108"/>
      <c r="BA1297" s="108"/>
      <c r="BB1297" s="108"/>
      <c r="BC1297" s="108"/>
      <c r="BD1297" s="108"/>
      <c r="BE1297" s="108"/>
      <c r="BF1297" s="108"/>
      <c r="BG1297" s="108"/>
      <c r="BH1297" s="108">
        <f>ROUND($F1297/9,0)</f>
        <v>210314</v>
      </c>
      <c r="BI1297" s="108">
        <f>ROUNDUP($F1297/9,0)</f>
        <v>210315</v>
      </c>
      <c r="BJ1297" s="108">
        <f>ROUNDUP($F1297/9,0)</f>
        <v>210315</v>
      </c>
      <c r="BK1297" s="108">
        <f>ROUNDUP($F1297/9,0)</f>
        <v>210315</v>
      </c>
      <c r="BL1297" s="108">
        <f t="shared" ref="BL1297:BP1297" si="23723">ROUND($F1297/9,0)</f>
        <v>210314</v>
      </c>
      <c r="BM1297" s="108">
        <f>ROUNDUP($F1297/9,0)</f>
        <v>210315</v>
      </c>
      <c r="BN1297" s="108">
        <f t="shared" si="23723"/>
        <v>210314</v>
      </c>
      <c r="BO1297" s="108">
        <f t="shared" si="23723"/>
        <v>210314</v>
      </c>
      <c r="BP1297" s="108">
        <f t="shared" si="23723"/>
        <v>210314</v>
      </c>
      <c r="BQ1297" s="108"/>
      <c r="BR1297" s="108"/>
      <c r="BS1297" s="108"/>
      <c r="BT1297" s="108"/>
      <c r="BU1297" s="108"/>
      <c r="BV1297" s="108"/>
      <c r="BW1297" s="108"/>
      <c r="BX1297" s="108"/>
      <c r="BY1297" s="108"/>
      <c r="BZ1297" s="108"/>
      <c r="CA1297" s="108"/>
      <c r="CB1297" s="108"/>
      <c r="CC1297" s="108"/>
      <c r="CD1297" s="108"/>
      <c r="CE1297" s="108"/>
      <c r="CF1297" s="108"/>
      <c r="CG1297" s="108"/>
      <c r="CH1297" s="109">
        <f>IF(C1297="","",F1297-SUM(G1297:CG1297))</f>
        <v>0</v>
      </c>
      <c r="CI1297" s="107">
        <f>IF(C1297="","",SUM(G1297:CG1297))</f>
        <v>1892830</v>
      </c>
      <c r="CJ1297" s="67" t="b">
        <f>IF(C1297="","",F1297=CI1297)</f>
        <v>1</v>
      </c>
    </row>
    <row r="1298" spans="1:88" s="5" customFormat="1" x14ac:dyDescent="0.3">
      <c r="A1298" s="172"/>
      <c r="B1298" s="156"/>
      <c r="C1298" s="169"/>
      <c r="D1298" s="159"/>
      <c r="E1298" s="162"/>
      <c r="F1298" s="165"/>
      <c r="G1298" s="110">
        <v>0</v>
      </c>
      <c r="H1298" s="110"/>
      <c r="I1298" s="110"/>
      <c r="J1298" s="110"/>
      <c r="K1298" s="110"/>
      <c r="L1298" s="110"/>
      <c r="M1298" s="110"/>
      <c r="N1298" s="110"/>
      <c r="O1298" s="110"/>
      <c r="P1298" s="110"/>
      <c r="Q1298" s="110"/>
      <c r="R1298" s="110"/>
      <c r="S1298" s="110"/>
      <c r="T1298" s="110"/>
      <c r="U1298" s="110">
        <f t="shared" ref="U1298:X1298" si="23724">ROUND(U1297/$E1297,2)</f>
        <v>0</v>
      </c>
      <c r="V1298" s="110">
        <f t="shared" si="23724"/>
        <v>0</v>
      </c>
      <c r="W1298" s="110">
        <f t="shared" si="23724"/>
        <v>0</v>
      </c>
      <c r="X1298" s="110">
        <f t="shared" si="23724"/>
        <v>0</v>
      </c>
      <c r="Y1298" s="110">
        <f t="shared" ref="Y1298:AG1298" si="23725">ROUND(Y1297/$E1297,2)</f>
        <v>0</v>
      </c>
      <c r="Z1298" s="110">
        <f t="shared" si="23725"/>
        <v>0</v>
      </c>
      <c r="AA1298" s="110">
        <f t="shared" si="23725"/>
        <v>0</v>
      </c>
      <c r="AB1298" s="110">
        <f t="shared" si="23725"/>
        <v>0</v>
      </c>
      <c r="AC1298" s="110">
        <f t="shared" si="23725"/>
        <v>0</v>
      </c>
      <c r="AD1298" s="110">
        <f t="shared" si="23725"/>
        <v>0</v>
      </c>
      <c r="AE1298" s="110">
        <f t="shared" si="23725"/>
        <v>0</v>
      </c>
      <c r="AF1298" s="110">
        <f t="shared" si="23725"/>
        <v>0</v>
      </c>
      <c r="AG1298" s="110">
        <f t="shared" si="23725"/>
        <v>0</v>
      </c>
      <c r="AH1298" s="110">
        <f t="shared" ref="AH1298:AK1298" si="23726">ROUND(AH1297/$E1297,2)</f>
        <v>0</v>
      </c>
      <c r="AI1298" s="110">
        <f t="shared" si="23726"/>
        <v>0</v>
      </c>
      <c r="AJ1298" s="110">
        <f t="shared" si="23726"/>
        <v>0</v>
      </c>
      <c r="AK1298" s="110">
        <f t="shared" si="23726"/>
        <v>0</v>
      </c>
      <c r="AL1298" s="110">
        <f t="shared" ref="AL1298:AT1298" si="23727">ROUND(AL1297/$E1297,2)</f>
        <v>0</v>
      </c>
      <c r="AM1298" s="110">
        <f t="shared" si="23727"/>
        <v>0</v>
      </c>
      <c r="AN1298" s="110">
        <f t="shared" si="23727"/>
        <v>0</v>
      </c>
      <c r="AO1298" s="110">
        <f t="shared" si="23727"/>
        <v>0</v>
      </c>
      <c r="AP1298" s="110">
        <f t="shared" si="23727"/>
        <v>0</v>
      </c>
      <c r="AQ1298" s="110">
        <f t="shared" si="23727"/>
        <v>0</v>
      </c>
      <c r="AR1298" s="110">
        <f t="shared" si="23727"/>
        <v>0</v>
      </c>
      <c r="AS1298" s="110">
        <f t="shared" si="23727"/>
        <v>0</v>
      </c>
      <c r="AT1298" s="110">
        <f t="shared" si="23727"/>
        <v>0</v>
      </c>
      <c r="AU1298" s="110">
        <f t="shared" ref="AU1298:AX1298" si="23728">ROUND(AU1297/$E1297,2)</f>
        <v>0</v>
      </c>
      <c r="AV1298" s="110">
        <f t="shared" si="23728"/>
        <v>0</v>
      </c>
      <c r="AW1298" s="110">
        <f t="shared" si="23728"/>
        <v>0</v>
      </c>
      <c r="AX1298" s="110">
        <f t="shared" si="23728"/>
        <v>0</v>
      </c>
      <c r="AY1298" s="110">
        <f t="shared" ref="AY1298:BA1298" si="23729">ROUND(AY1297/$E1297,2)</f>
        <v>0</v>
      </c>
      <c r="AZ1298" s="110">
        <f t="shared" si="23729"/>
        <v>0</v>
      </c>
      <c r="BA1298" s="110">
        <f t="shared" si="23729"/>
        <v>0</v>
      </c>
      <c r="BB1298" s="110"/>
      <c r="BC1298" s="110"/>
      <c r="BD1298" s="110"/>
      <c r="BE1298" s="110"/>
      <c r="BF1298" s="110"/>
      <c r="BG1298" s="110">
        <f t="shared" ref="BG1298:BJ1298" si="23730">ROUND(BG1297/$E1297,2)</f>
        <v>0</v>
      </c>
      <c r="BH1298" s="110">
        <f t="shared" si="23730"/>
        <v>59.44</v>
      </c>
      <c r="BI1298" s="110">
        <f t="shared" si="23730"/>
        <v>59.44</v>
      </c>
      <c r="BJ1298" s="110">
        <f t="shared" si="23730"/>
        <v>59.44</v>
      </c>
      <c r="BK1298" s="110">
        <f t="shared" ref="BK1298" si="23731">ROUNDUP(BK1297/$E1297,2)</f>
        <v>59.449999999999996</v>
      </c>
      <c r="BL1298" s="110">
        <f t="shared" ref="BL1298" si="23732">ROUND(BL1297/$E1297,2)</f>
        <v>59.44</v>
      </c>
      <c r="BM1298" s="110">
        <f t="shared" ref="BM1298:BO1298" si="23733">ROUNDUP(BM1297/$E1297,2)</f>
        <v>59.449999999999996</v>
      </c>
      <c r="BN1298" s="110">
        <f t="shared" si="23733"/>
        <v>59.449999999999996</v>
      </c>
      <c r="BO1298" s="110">
        <f t="shared" si="23733"/>
        <v>59.449999999999996</v>
      </c>
      <c r="BP1298" s="110">
        <f t="shared" ref="BP1298:CC1298" si="23734">ROUND(BP1297/$E1297,2)</f>
        <v>59.44</v>
      </c>
      <c r="BQ1298" s="110">
        <f t="shared" si="23734"/>
        <v>0</v>
      </c>
      <c r="BR1298" s="110">
        <f t="shared" si="23734"/>
        <v>0</v>
      </c>
      <c r="BS1298" s="110">
        <f t="shared" si="23734"/>
        <v>0</v>
      </c>
      <c r="BT1298" s="110">
        <f t="shared" si="23734"/>
        <v>0</v>
      </c>
      <c r="BU1298" s="110">
        <f t="shared" si="23734"/>
        <v>0</v>
      </c>
      <c r="BV1298" s="110">
        <f t="shared" si="23734"/>
        <v>0</v>
      </c>
      <c r="BW1298" s="110">
        <f t="shared" si="23734"/>
        <v>0</v>
      </c>
      <c r="BX1298" s="110">
        <f t="shared" si="23734"/>
        <v>0</v>
      </c>
      <c r="BY1298" s="110">
        <f t="shared" si="23734"/>
        <v>0</v>
      </c>
      <c r="BZ1298" s="110">
        <f t="shared" si="23734"/>
        <v>0</v>
      </c>
      <c r="CA1298" s="110">
        <f t="shared" si="23734"/>
        <v>0</v>
      </c>
      <c r="CB1298" s="110">
        <f t="shared" si="23734"/>
        <v>0</v>
      </c>
      <c r="CC1298" s="110">
        <f t="shared" si="23734"/>
        <v>0</v>
      </c>
      <c r="CD1298" s="110">
        <f t="shared" ref="CD1298:CG1298" si="23735">ROUND(CD1297/$E1297,2)</f>
        <v>0</v>
      </c>
      <c r="CE1298" s="110"/>
      <c r="CF1298" s="110">
        <f t="shared" si="23735"/>
        <v>0</v>
      </c>
      <c r="CG1298" s="110">
        <f t="shared" si="23735"/>
        <v>0</v>
      </c>
      <c r="CH1298" s="111">
        <f>IF(C1297="","",D1297-SUM(G1298:CG1298))</f>
        <v>0</v>
      </c>
      <c r="CI1298" s="112">
        <f>IF(C1297="","",SUM(G1298:CG1298))</f>
        <v>535</v>
      </c>
      <c r="CJ1298" s="67" t="b">
        <f>IF(C1297="","",D1297=CI1298)</f>
        <v>1</v>
      </c>
    </row>
    <row r="1299" spans="1:88" s="5" customFormat="1" x14ac:dyDescent="0.3">
      <c r="A1299" s="173"/>
      <c r="B1299" s="157"/>
      <c r="C1299" s="170"/>
      <c r="D1299" s="160"/>
      <c r="E1299" s="163"/>
      <c r="F1299" s="166"/>
      <c r="G1299" s="113">
        <v>0</v>
      </c>
      <c r="H1299" s="113"/>
      <c r="I1299" s="113"/>
      <c r="J1299" s="113"/>
      <c r="K1299" s="113"/>
      <c r="L1299" s="113"/>
      <c r="M1299" s="113"/>
      <c r="N1299" s="113"/>
      <c r="O1299" s="113"/>
      <c r="P1299" s="113"/>
      <c r="Q1299" s="113"/>
      <c r="R1299" s="113"/>
      <c r="S1299" s="113"/>
      <c r="T1299" s="113"/>
      <c r="U1299" s="113">
        <f t="shared" ref="U1299:X1299" si="23736">U1297/$F1297</f>
        <v>0</v>
      </c>
      <c r="V1299" s="113">
        <f t="shared" si="23736"/>
        <v>0</v>
      </c>
      <c r="W1299" s="113">
        <f t="shared" si="23736"/>
        <v>0</v>
      </c>
      <c r="X1299" s="113">
        <f t="shared" si="23736"/>
        <v>0</v>
      </c>
      <c r="Y1299" s="113">
        <f t="shared" ref="Y1299:AG1299" si="23737">Y1297/$F1297</f>
        <v>0</v>
      </c>
      <c r="Z1299" s="113">
        <f t="shared" si="23737"/>
        <v>0</v>
      </c>
      <c r="AA1299" s="113">
        <f t="shared" si="23737"/>
        <v>0</v>
      </c>
      <c r="AB1299" s="113">
        <f t="shared" si="23737"/>
        <v>0</v>
      </c>
      <c r="AC1299" s="113">
        <f t="shared" si="23737"/>
        <v>0</v>
      </c>
      <c r="AD1299" s="113">
        <f t="shared" si="23737"/>
        <v>0</v>
      </c>
      <c r="AE1299" s="113">
        <f t="shared" si="23737"/>
        <v>0</v>
      </c>
      <c r="AF1299" s="113">
        <f t="shared" si="23737"/>
        <v>0</v>
      </c>
      <c r="AG1299" s="113">
        <f t="shared" si="23737"/>
        <v>0</v>
      </c>
      <c r="AH1299" s="113">
        <f t="shared" ref="AH1299:AK1299" si="23738">AH1297/$F1297</f>
        <v>0</v>
      </c>
      <c r="AI1299" s="113">
        <f t="shared" si="23738"/>
        <v>0</v>
      </c>
      <c r="AJ1299" s="113">
        <f t="shared" si="23738"/>
        <v>0</v>
      </c>
      <c r="AK1299" s="113">
        <f t="shared" si="23738"/>
        <v>0</v>
      </c>
      <c r="AL1299" s="113">
        <f t="shared" ref="AL1299:AT1299" si="23739">AL1297/$F1297</f>
        <v>0</v>
      </c>
      <c r="AM1299" s="113">
        <f t="shared" si="23739"/>
        <v>0</v>
      </c>
      <c r="AN1299" s="113">
        <f t="shared" si="23739"/>
        <v>0</v>
      </c>
      <c r="AO1299" s="113">
        <f t="shared" si="23739"/>
        <v>0</v>
      </c>
      <c r="AP1299" s="113">
        <f t="shared" si="23739"/>
        <v>0</v>
      </c>
      <c r="AQ1299" s="113">
        <f t="shared" si="23739"/>
        <v>0</v>
      </c>
      <c r="AR1299" s="113">
        <f t="shared" si="23739"/>
        <v>0</v>
      </c>
      <c r="AS1299" s="113">
        <f t="shared" si="23739"/>
        <v>0</v>
      </c>
      <c r="AT1299" s="113">
        <f t="shared" si="23739"/>
        <v>0</v>
      </c>
      <c r="AU1299" s="113">
        <f t="shared" ref="AU1299:AX1299" si="23740">AU1297/$F1297</f>
        <v>0</v>
      </c>
      <c r="AV1299" s="113">
        <f t="shared" si="23740"/>
        <v>0</v>
      </c>
      <c r="AW1299" s="113">
        <f t="shared" si="23740"/>
        <v>0</v>
      </c>
      <c r="AX1299" s="113">
        <f t="shared" si="23740"/>
        <v>0</v>
      </c>
      <c r="AY1299" s="113">
        <f t="shared" ref="AY1299:BA1299" si="23741">AY1297/$F1297</f>
        <v>0</v>
      </c>
      <c r="AZ1299" s="113">
        <f t="shared" si="23741"/>
        <v>0</v>
      </c>
      <c r="BA1299" s="113">
        <f t="shared" si="23741"/>
        <v>0</v>
      </c>
      <c r="BB1299" s="113"/>
      <c r="BC1299" s="113"/>
      <c r="BD1299" s="113"/>
      <c r="BE1299" s="113"/>
      <c r="BF1299" s="113"/>
      <c r="BG1299" s="113">
        <f t="shared" ref="BG1299:CC1299" si="23742">BG1297/$F1297</f>
        <v>0</v>
      </c>
      <c r="BH1299" s="113">
        <f t="shared" si="23742"/>
        <v>0.11111087630690553</v>
      </c>
      <c r="BI1299" s="113">
        <f t="shared" si="23742"/>
        <v>0.11111140461636808</v>
      </c>
      <c r="BJ1299" s="113">
        <f t="shared" si="23742"/>
        <v>0.11111140461636808</v>
      </c>
      <c r="BK1299" s="113">
        <f t="shared" si="23742"/>
        <v>0.11111140461636808</v>
      </c>
      <c r="BL1299" s="113">
        <f t="shared" si="23742"/>
        <v>0.11111087630690553</v>
      </c>
      <c r="BM1299" s="113">
        <f t="shared" si="23742"/>
        <v>0.11111140461636808</v>
      </c>
      <c r="BN1299" s="113">
        <f t="shared" si="23742"/>
        <v>0.11111087630690553</v>
      </c>
      <c r="BO1299" s="113">
        <f t="shared" si="23742"/>
        <v>0.11111087630690553</v>
      </c>
      <c r="BP1299" s="113">
        <f t="shared" si="23742"/>
        <v>0.11111087630690553</v>
      </c>
      <c r="BQ1299" s="113">
        <f t="shared" si="23742"/>
        <v>0</v>
      </c>
      <c r="BR1299" s="113">
        <f t="shared" si="23742"/>
        <v>0</v>
      </c>
      <c r="BS1299" s="113">
        <f t="shared" si="23742"/>
        <v>0</v>
      </c>
      <c r="BT1299" s="113">
        <f t="shared" si="23742"/>
        <v>0</v>
      </c>
      <c r="BU1299" s="113">
        <f t="shared" si="23742"/>
        <v>0</v>
      </c>
      <c r="BV1299" s="113">
        <f t="shared" si="23742"/>
        <v>0</v>
      </c>
      <c r="BW1299" s="113">
        <f t="shared" si="23742"/>
        <v>0</v>
      </c>
      <c r="BX1299" s="113">
        <f t="shared" si="23742"/>
        <v>0</v>
      </c>
      <c r="BY1299" s="113">
        <f t="shared" si="23742"/>
        <v>0</v>
      </c>
      <c r="BZ1299" s="113">
        <f t="shared" si="23742"/>
        <v>0</v>
      </c>
      <c r="CA1299" s="113">
        <f t="shared" si="23742"/>
        <v>0</v>
      </c>
      <c r="CB1299" s="113">
        <f t="shared" si="23742"/>
        <v>0</v>
      </c>
      <c r="CC1299" s="113">
        <f t="shared" si="23742"/>
        <v>0</v>
      </c>
      <c r="CD1299" s="113">
        <f t="shared" ref="CD1299:CG1299" si="23743">CD1297/$F1297</f>
        <v>0</v>
      </c>
      <c r="CE1299" s="113"/>
      <c r="CF1299" s="113">
        <f t="shared" si="23743"/>
        <v>0</v>
      </c>
      <c r="CG1299" s="113">
        <f t="shared" si="23743"/>
        <v>0</v>
      </c>
      <c r="CH1299" s="114">
        <f>IF(C1297="","",100%-SUM(G1299:CG1299))</f>
        <v>1.1102230246251565E-16</v>
      </c>
      <c r="CI1299" s="115">
        <f>IF(C1297="","",SUM(G1299:CG1299))</f>
        <v>0.99999999999999989</v>
      </c>
      <c r="CJ1299" s="67" t="b">
        <f>IF(C1297="","",SUM(G1299:CG1299)=CI1299)</f>
        <v>1</v>
      </c>
    </row>
    <row r="1300" spans="1:88" s="5" customFormat="1" ht="15" customHeight="1" x14ac:dyDescent="0.3">
      <c r="A1300" s="171" t="s">
        <v>908</v>
      </c>
      <c r="B1300" s="155" t="s">
        <v>909</v>
      </c>
      <c r="C1300" s="168" t="s">
        <v>17</v>
      </c>
      <c r="D1300" s="158">
        <v>535</v>
      </c>
      <c r="E1300" s="161">
        <v>3538</v>
      </c>
      <c r="F1300" s="164">
        <f t="shared" si="23496"/>
        <v>1892830</v>
      </c>
      <c r="G1300" s="108">
        <v>0</v>
      </c>
      <c r="H1300" s="108"/>
      <c r="I1300" s="108"/>
      <c r="J1300" s="108"/>
      <c r="K1300" s="108"/>
      <c r="L1300" s="108"/>
      <c r="M1300" s="108"/>
      <c r="N1300" s="108"/>
      <c r="O1300" s="108"/>
      <c r="P1300" s="108"/>
      <c r="Q1300" s="108"/>
      <c r="R1300" s="108"/>
      <c r="S1300" s="108"/>
      <c r="T1300" s="108"/>
      <c r="U1300" s="108"/>
      <c r="V1300" s="108"/>
      <c r="W1300" s="108"/>
      <c r="X1300" s="108"/>
      <c r="Y1300" s="108"/>
      <c r="Z1300" s="108"/>
      <c r="AA1300" s="108"/>
      <c r="AB1300" s="108"/>
      <c r="AC1300" s="108"/>
      <c r="AD1300" s="108"/>
      <c r="AE1300" s="108"/>
      <c r="AF1300" s="108"/>
      <c r="AG1300" s="108"/>
      <c r="AH1300" s="108"/>
      <c r="AI1300" s="108"/>
      <c r="AJ1300" s="108"/>
      <c r="AK1300" s="108"/>
      <c r="AL1300" s="108"/>
      <c r="AM1300" s="108"/>
      <c r="AN1300" s="108"/>
      <c r="AO1300" s="108"/>
      <c r="AP1300" s="108"/>
      <c r="AQ1300" s="108"/>
      <c r="AR1300" s="108"/>
      <c r="AS1300" s="108"/>
      <c r="AT1300" s="108"/>
      <c r="AU1300" s="108"/>
      <c r="AV1300" s="108"/>
      <c r="AW1300" s="108"/>
      <c r="AX1300" s="108"/>
      <c r="AY1300" s="108"/>
      <c r="AZ1300" s="108"/>
      <c r="BA1300" s="108"/>
      <c r="BB1300" s="108"/>
      <c r="BC1300" s="108"/>
      <c r="BD1300" s="108"/>
      <c r="BE1300" s="108"/>
      <c r="BF1300" s="108"/>
      <c r="BG1300" s="108">
        <f>ROUND($F1297/10,0)</f>
        <v>189283</v>
      </c>
      <c r="BH1300" s="108">
        <f t="shared" ref="BH1300:BP1300" si="23744">ROUND($F1297/10,0)</f>
        <v>189283</v>
      </c>
      <c r="BI1300" s="108">
        <f t="shared" si="23744"/>
        <v>189283</v>
      </c>
      <c r="BJ1300" s="108">
        <f t="shared" si="23744"/>
        <v>189283</v>
      </c>
      <c r="BK1300" s="108">
        <f t="shared" si="23744"/>
        <v>189283</v>
      </c>
      <c r="BL1300" s="108">
        <f t="shared" si="23744"/>
        <v>189283</v>
      </c>
      <c r="BM1300" s="108">
        <f t="shared" si="23744"/>
        <v>189283</v>
      </c>
      <c r="BN1300" s="108">
        <f t="shared" si="23744"/>
        <v>189283</v>
      </c>
      <c r="BO1300" s="108">
        <f t="shared" si="23744"/>
        <v>189283</v>
      </c>
      <c r="BP1300" s="108">
        <f t="shared" si="23744"/>
        <v>189283</v>
      </c>
      <c r="BQ1300" s="108"/>
      <c r="BR1300" s="108"/>
      <c r="BS1300" s="108"/>
      <c r="BT1300" s="108"/>
      <c r="BU1300" s="108"/>
      <c r="BV1300" s="108"/>
      <c r="BW1300" s="108"/>
      <c r="BX1300" s="108"/>
      <c r="BY1300" s="108"/>
      <c r="BZ1300" s="108"/>
      <c r="CA1300" s="108"/>
      <c r="CB1300" s="108"/>
      <c r="CC1300" s="108"/>
      <c r="CD1300" s="108"/>
      <c r="CE1300" s="108"/>
      <c r="CF1300" s="108"/>
      <c r="CG1300" s="108"/>
      <c r="CH1300" s="109">
        <f>IF(C1300="","",F1300-SUM(G1300:CG1300))</f>
        <v>0</v>
      </c>
      <c r="CI1300" s="107">
        <f>IF(C1300="","",SUM(G1300:CG1300))</f>
        <v>1892830</v>
      </c>
      <c r="CJ1300" s="67" t="b">
        <f>IF(C1300="","",F1300=CI1300)</f>
        <v>1</v>
      </c>
    </row>
    <row r="1301" spans="1:88" s="5" customFormat="1" x14ac:dyDescent="0.3">
      <c r="A1301" s="172"/>
      <c r="B1301" s="156"/>
      <c r="C1301" s="169"/>
      <c r="D1301" s="159"/>
      <c r="E1301" s="162"/>
      <c r="F1301" s="165"/>
      <c r="G1301" s="110">
        <v>0</v>
      </c>
      <c r="H1301" s="110"/>
      <c r="I1301" s="110"/>
      <c r="J1301" s="110"/>
      <c r="K1301" s="110"/>
      <c r="L1301" s="110"/>
      <c r="M1301" s="110"/>
      <c r="N1301" s="110"/>
      <c r="O1301" s="110"/>
      <c r="P1301" s="110"/>
      <c r="Q1301" s="110"/>
      <c r="R1301" s="110"/>
      <c r="S1301" s="110"/>
      <c r="T1301" s="110"/>
      <c r="U1301" s="110">
        <f t="shared" ref="U1301:X1301" si="23745">ROUND(U1300/$E1300,2)</f>
        <v>0</v>
      </c>
      <c r="V1301" s="110">
        <f t="shared" si="23745"/>
        <v>0</v>
      </c>
      <c r="W1301" s="110">
        <f t="shared" si="23745"/>
        <v>0</v>
      </c>
      <c r="X1301" s="110">
        <f t="shared" si="23745"/>
        <v>0</v>
      </c>
      <c r="Y1301" s="110">
        <f t="shared" ref="Y1301:AG1301" si="23746">ROUND(Y1300/$E1300,2)</f>
        <v>0</v>
      </c>
      <c r="Z1301" s="110">
        <f t="shared" si="23746"/>
        <v>0</v>
      </c>
      <c r="AA1301" s="110">
        <f t="shared" si="23746"/>
        <v>0</v>
      </c>
      <c r="AB1301" s="110">
        <f t="shared" si="23746"/>
        <v>0</v>
      </c>
      <c r="AC1301" s="110">
        <f t="shared" si="23746"/>
        <v>0</v>
      </c>
      <c r="AD1301" s="110">
        <f t="shared" si="23746"/>
        <v>0</v>
      </c>
      <c r="AE1301" s="110">
        <f t="shared" si="23746"/>
        <v>0</v>
      </c>
      <c r="AF1301" s="110">
        <f t="shared" si="23746"/>
        <v>0</v>
      </c>
      <c r="AG1301" s="110">
        <f t="shared" si="23746"/>
        <v>0</v>
      </c>
      <c r="AH1301" s="110">
        <f t="shared" ref="AH1301:AK1301" si="23747">ROUND(AH1300/$E1300,2)</f>
        <v>0</v>
      </c>
      <c r="AI1301" s="110">
        <f t="shared" si="23747"/>
        <v>0</v>
      </c>
      <c r="AJ1301" s="110">
        <f t="shared" si="23747"/>
        <v>0</v>
      </c>
      <c r="AK1301" s="110">
        <f t="shared" si="23747"/>
        <v>0</v>
      </c>
      <c r="AL1301" s="110">
        <f t="shared" ref="AL1301:AT1301" si="23748">ROUND(AL1300/$E1300,2)</f>
        <v>0</v>
      </c>
      <c r="AM1301" s="110">
        <f t="shared" si="23748"/>
        <v>0</v>
      </c>
      <c r="AN1301" s="110">
        <f t="shared" si="23748"/>
        <v>0</v>
      </c>
      <c r="AO1301" s="110">
        <f t="shared" si="23748"/>
        <v>0</v>
      </c>
      <c r="AP1301" s="110">
        <f t="shared" si="23748"/>
        <v>0</v>
      </c>
      <c r="AQ1301" s="110">
        <f t="shared" si="23748"/>
        <v>0</v>
      </c>
      <c r="AR1301" s="110">
        <f t="shared" si="23748"/>
        <v>0</v>
      </c>
      <c r="AS1301" s="110">
        <f t="shared" si="23748"/>
        <v>0</v>
      </c>
      <c r="AT1301" s="110">
        <f t="shared" si="23748"/>
        <v>0</v>
      </c>
      <c r="AU1301" s="110">
        <f t="shared" ref="AU1301:AX1301" si="23749">ROUND(AU1300/$E1300,2)</f>
        <v>0</v>
      </c>
      <c r="AV1301" s="110">
        <f t="shared" si="23749"/>
        <v>0</v>
      </c>
      <c r="AW1301" s="110">
        <f t="shared" si="23749"/>
        <v>0</v>
      </c>
      <c r="AX1301" s="110">
        <f t="shared" si="23749"/>
        <v>0</v>
      </c>
      <c r="AY1301" s="110">
        <f t="shared" ref="AY1301:BA1301" si="23750">ROUND(AY1300/$E1300,2)</f>
        <v>0</v>
      </c>
      <c r="AZ1301" s="110">
        <f t="shared" si="23750"/>
        <v>0</v>
      </c>
      <c r="BA1301" s="110">
        <f t="shared" si="23750"/>
        <v>0</v>
      </c>
      <c r="BB1301" s="110"/>
      <c r="BC1301" s="110"/>
      <c r="BD1301" s="110"/>
      <c r="BE1301" s="110"/>
      <c r="BF1301" s="110"/>
      <c r="BG1301" s="110">
        <f t="shared" ref="BG1301:BH1301" si="23751">ROUND(BG1300/$E1300,2)</f>
        <v>53.5</v>
      </c>
      <c r="BH1301" s="110">
        <f t="shared" si="23751"/>
        <v>53.5</v>
      </c>
      <c r="BI1301" s="110">
        <f t="shared" ref="BI1301:BK1301" si="23752">ROUNDUP(BI1300/$E1300,2)</f>
        <v>53.5</v>
      </c>
      <c r="BJ1301" s="110">
        <f t="shared" si="23752"/>
        <v>53.5</v>
      </c>
      <c r="BK1301" s="110">
        <f t="shared" si="23752"/>
        <v>53.5</v>
      </c>
      <c r="BL1301" s="110">
        <f t="shared" ref="BL1301" si="23753">ROUND(BL1300/$E1300,2)</f>
        <v>53.5</v>
      </c>
      <c r="BM1301" s="110">
        <f t="shared" ref="BM1301:BO1301" si="23754">ROUNDUP(BM1300/$E1300,2)</f>
        <v>53.5</v>
      </c>
      <c r="BN1301" s="110">
        <f t="shared" si="23754"/>
        <v>53.5</v>
      </c>
      <c r="BO1301" s="110">
        <f t="shared" si="23754"/>
        <v>53.5</v>
      </c>
      <c r="BP1301" s="110">
        <f t="shared" ref="BP1301:CC1301" si="23755">ROUND(BP1300/$E1300,2)</f>
        <v>53.5</v>
      </c>
      <c r="BQ1301" s="110">
        <f t="shared" si="23755"/>
        <v>0</v>
      </c>
      <c r="BR1301" s="110">
        <f t="shared" si="23755"/>
        <v>0</v>
      </c>
      <c r="BS1301" s="110">
        <f t="shared" si="23755"/>
        <v>0</v>
      </c>
      <c r="BT1301" s="110">
        <f t="shared" si="23755"/>
        <v>0</v>
      </c>
      <c r="BU1301" s="110">
        <f t="shared" si="23755"/>
        <v>0</v>
      </c>
      <c r="BV1301" s="110">
        <f t="shared" si="23755"/>
        <v>0</v>
      </c>
      <c r="BW1301" s="110">
        <f t="shared" si="23755"/>
        <v>0</v>
      </c>
      <c r="BX1301" s="110">
        <f t="shared" si="23755"/>
        <v>0</v>
      </c>
      <c r="BY1301" s="110">
        <f t="shared" si="23755"/>
        <v>0</v>
      </c>
      <c r="BZ1301" s="110">
        <f t="shared" si="23755"/>
        <v>0</v>
      </c>
      <c r="CA1301" s="110">
        <f t="shared" si="23755"/>
        <v>0</v>
      </c>
      <c r="CB1301" s="110">
        <f t="shared" si="23755"/>
        <v>0</v>
      </c>
      <c r="CC1301" s="110">
        <f t="shared" si="23755"/>
        <v>0</v>
      </c>
      <c r="CD1301" s="110">
        <f t="shared" ref="CD1301:CG1301" si="23756">ROUND(CD1300/$E1300,2)</f>
        <v>0</v>
      </c>
      <c r="CE1301" s="110"/>
      <c r="CF1301" s="110">
        <f t="shared" si="23756"/>
        <v>0</v>
      </c>
      <c r="CG1301" s="110">
        <f t="shared" si="23756"/>
        <v>0</v>
      </c>
      <c r="CH1301" s="111">
        <f>IF(C1300="","",D1300-SUM(G1301:CG1301))</f>
        <v>0</v>
      </c>
      <c r="CI1301" s="112">
        <f>IF(C1300="","",SUM(G1301:CG1301))</f>
        <v>535</v>
      </c>
      <c r="CJ1301" s="67" t="b">
        <f>IF(C1300="","",D1300=CI1301)</f>
        <v>1</v>
      </c>
    </row>
    <row r="1302" spans="1:88" s="5" customFormat="1" x14ac:dyDescent="0.3">
      <c r="A1302" s="173"/>
      <c r="B1302" s="157"/>
      <c r="C1302" s="170"/>
      <c r="D1302" s="160"/>
      <c r="E1302" s="163"/>
      <c r="F1302" s="166"/>
      <c r="G1302" s="113">
        <v>0</v>
      </c>
      <c r="H1302" s="113"/>
      <c r="I1302" s="113"/>
      <c r="J1302" s="113"/>
      <c r="K1302" s="113"/>
      <c r="L1302" s="113"/>
      <c r="M1302" s="113"/>
      <c r="N1302" s="113"/>
      <c r="O1302" s="113"/>
      <c r="P1302" s="113"/>
      <c r="Q1302" s="113"/>
      <c r="R1302" s="113"/>
      <c r="S1302" s="113"/>
      <c r="T1302" s="113"/>
      <c r="U1302" s="113">
        <f t="shared" ref="U1302:X1302" si="23757">U1300/$F1300</f>
        <v>0</v>
      </c>
      <c r="V1302" s="113">
        <f t="shared" si="23757"/>
        <v>0</v>
      </c>
      <c r="W1302" s="113">
        <f t="shared" si="23757"/>
        <v>0</v>
      </c>
      <c r="X1302" s="113">
        <f t="shared" si="23757"/>
        <v>0</v>
      </c>
      <c r="Y1302" s="113">
        <f t="shared" ref="Y1302:AG1302" si="23758">Y1300/$F1300</f>
        <v>0</v>
      </c>
      <c r="Z1302" s="113">
        <f t="shared" si="23758"/>
        <v>0</v>
      </c>
      <c r="AA1302" s="113">
        <f t="shared" si="23758"/>
        <v>0</v>
      </c>
      <c r="AB1302" s="113">
        <f t="shared" si="23758"/>
        <v>0</v>
      </c>
      <c r="AC1302" s="113">
        <f t="shared" si="23758"/>
        <v>0</v>
      </c>
      <c r="AD1302" s="113">
        <f t="shared" si="23758"/>
        <v>0</v>
      </c>
      <c r="AE1302" s="113">
        <f t="shared" si="23758"/>
        <v>0</v>
      </c>
      <c r="AF1302" s="113">
        <f t="shared" si="23758"/>
        <v>0</v>
      </c>
      <c r="AG1302" s="113">
        <f t="shared" si="23758"/>
        <v>0</v>
      </c>
      <c r="AH1302" s="113">
        <f t="shared" ref="AH1302:AK1302" si="23759">AH1300/$F1300</f>
        <v>0</v>
      </c>
      <c r="AI1302" s="113">
        <f t="shared" si="23759"/>
        <v>0</v>
      </c>
      <c r="AJ1302" s="113">
        <f t="shared" si="23759"/>
        <v>0</v>
      </c>
      <c r="AK1302" s="113">
        <f t="shared" si="23759"/>
        <v>0</v>
      </c>
      <c r="AL1302" s="113">
        <f t="shared" ref="AL1302:AT1302" si="23760">AL1300/$F1300</f>
        <v>0</v>
      </c>
      <c r="AM1302" s="113">
        <f t="shared" si="23760"/>
        <v>0</v>
      </c>
      <c r="AN1302" s="113">
        <f t="shared" si="23760"/>
        <v>0</v>
      </c>
      <c r="AO1302" s="113">
        <f t="shared" si="23760"/>
        <v>0</v>
      </c>
      <c r="AP1302" s="113">
        <f t="shared" si="23760"/>
        <v>0</v>
      </c>
      <c r="AQ1302" s="113">
        <f t="shared" si="23760"/>
        <v>0</v>
      </c>
      <c r="AR1302" s="113">
        <f t="shared" si="23760"/>
        <v>0</v>
      </c>
      <c r="AS1302" s="113">
        <f t="shared" si="23760"/>
        <v>0</v>
      </c>
      <c r="AT1302" s="113">
        <f t="shared" si="23760"/>
        <v>0</v>
      </c>
      <c r="AU1302" s="113">
        <f t="shared" ref="AU1302:AX1302" si="23761">AU1300/$F1300</f>
        <v>0</v>
      </c>
      <c r="AV1302" s="113">
        <f t="shared" si="23761"/>
        <v>0</v>
      </c>
      <c r="AW1302" s="113">
        <f t="shared" si="23761"/>
        <v>0</v>
      </c>
      <c r="AX1302" s="113">
        <f t="shared" si="23761"/>
        <v>0</v>
      </c>
      <c r="AY1302" s="113">
        <f t="shared" ref="AY1302:BA1302" si="23762">AY1300/$F1300</f>
        <v>0</v>
      </c>
      <c r="AZ1302" s="113">
        <f t="shared" si="23762"/>
        <v>0</v>
      </c>
      <c r="BA1302" s="113">
        <f t="shared" si="23762"/>
        <v>0</v>
      </c>
      <c r="BB1302" s="113"/>
      <c r="BC1302" s="113"/>
      <c r="BD1302" s="113"/>
      <c r="BE1302" s="113"/>
      <c r="BF1302" s="113"/>
      <c r="BG1302" s="113">
        <f t="shared" ref="BG1302:CC1302" si="23763">BG1300/$F1300</f>
        <v>0.1</v>
      </c>
      <c r="BH1302" s="113">
        <f t="shared" si="23763"/>
        <v>0.1</v>
      </c>
      <c r="BI1302" s="113">
        <f t="shared" si="23763"/>
        <v>0.1</v>
      </c>
      <c r="BJ1302" s="113">
        <f t="shared" si="23763"/>
        <v>0.1</v>
      </c>
      <c r="BK1302" s="113">
        <f t="shared" si="23763"/>
        <v>0.1</v>
      </c>
      <c r="BL1302" s="113">
        <f t="shared" si="23763"/>
        <v>0.1</v>
      </c>
      <c r="BM1302" s="113">
        <f t="shared" si="23763"/>
        <v>0.1</v>
      </c>
      <c r="BN1302" s="113">
        <f t="shared" si="23763"/>
        <v>0.1</v>
      </c>
      <c r="BO1302" s="113">
        <f t="shared" si="23763"/>
        <v>0.1</v>
      </c>
      <c r="BP1302" s="113">
        <f t="shared" si="23763"/>
        <v>0.1</v>
      </c>
      <c r="BQ1302" s="113">
        <f t="shared" si="23763"/>
        <v>0</v>
      </c>
      <c r="BR1302" s="113">
        <f t="shared" si="23763"/>
        <v>0</v>
      </c>
      <c r="BS1302" s="113">
        <f t="shared" si="23763"/>
        <v>0</v>
      </c>
      <c r="BT1302" s="113">
        <f t="shared" si="23763"/>
        <v>0</v>
      </c>
      <c r="BU1302" s="113">
        <f t="shared" si="23763"/>
        <v>0</v>
      </c>
      <c r="BV1302" s="113">
        <f t="shared" si="23763"/>
        <v>0</v>
      </c>
      <c r="BW1302" s="113">
        <f t="shared" si="23763"/>
        <v>0</v>
      </c>
      <c r="BX1302" s="113">
        <f t="shared" si="23763"/>
        <v>0</v>
      </c>
      <c r="BY1302" s="113">
        <f t="shared" si="23763"/>
        <v>0</v>
      </c>
      <c r="BZ1302" s="113">
        <f t="shared" si="23763"/>
        <v>0</v>
      </c>
      <c r="CA1302" s="113">
        <f t="shared" si="23763"/>
        <v>0</v>
      </c>
      <c r="CB1302" s="113">
        <f t="shared" si="23763"/>
        <v>0</v>
      </c>
      <c r="CC1302" s="113">
        <f t="shared" si="23763"/>
        <v>0</v>
      </c>
      <c r="CD1302" s="113">
        <f t="shared" ref="CD1302:CG1302" si="23764">CD1300/$F1300</f>
        <v>0</v>
      </c>
      <c r="CE1302" s="113"/>
      <c r="CF1302" s="113">
        <f t="shared" si="23764"/>
        <v>0</v>
      </c>
      <c r="CG1302" s="113">
        <f t="shared" si="23764"/>
        <v>0</v>
      </c>
      <c r="CH1302" s="114">
        <f>IF(C1300="","",100%-SUM(G1302:CG1302))</f>
        <v>1.1102230246251565E-16</v>
      </c>
      <c r="CI1302" s="115">
        <f>IF(C1300="","",SUM(G1302:CG1302))</f>
        <v>0.99999999999999989</v>
      </c>
      <c r="CJ1302" s="67" t="b">
        <f>IF(C1300="","",SUM(G1302:CG1302)=CI1302)</f>
        <v>1</v>
      </c>
    </row>
    <row r="1303" spans="1:88" s="5" customFormat="1" x14ac:dyDescent="0.25">
      <c r="A1303" s="46">
        <v>9</v>
      </c>
      <c r="B1303" s="47" t="s">
        <v>910</v>
      </c>
      <c r="C1303" s="80"/>
      <c r="D1303" s="80"/>
      <c r="E1303" s="81" t="s">
        <v>8</v>
      </c>
      <c r="F1303" s="86" t="s">
        <v>8</v>
      </c>
      <c r="G1303" s="138"/>
      <c r="H1303" s="138"/>
      <c r="I1303" s="138"/>
      <c r="J1303" s="138"/>
      <c r="K1303" s="138"/>
      <c r="L1303" s="138"/>
      <c r="M1303" s="138"/>
      <c r="N1303" s="138"/>
      <c r="O1303" s="138"/>
      <c r="P1303" s="138"/>
      <c r="Q1303" s="138"/>
      <c r="R1303" s="138"/>
      <c r="S1303" s="138"/>
      <c r="T1303" s="138"/>
      <c r="U1303" s="139"/>
      <c r="V1303" s="139"/>
      <c r="W1303" s="139"/>
      <c r="X1303" s="138"/>
      <c r="Y1303" s="139"/>
      <c r="Z1303" s="139"/>
      <c r="AA1303" s="139"/>
      <c r="AB1303" s="139"/>
      <c r="AC1303" s="139"/>
      <c r="AD1303" s="139"/>
      <c r="AE1303" s="139"/>
      <c r="AF1303" s="139"/>
      <c r="AG1303" s="138"/>
      <c r="AH1303" s="139"/>
      <c r="AI1303" s="139"/>
      <c r="AJ1303" s="139"/>
      <c r="AK1303" s="138"/>
      <c r="AL1303" s="139"/>
      <c r="AM1303" s="139"/>
      <c r="AN1303" s="139"/>
      <c r="AO1303" s="139"/>
      <c r="AP1303" s="139"/>
      <c r="AQ1303" s="139"/>
      <c r="AR1303" s="139"/>
      <c r="AS1303" s="139"/>
      <c r="AT1303" s="138"/>
      <c r="AU1303" s="139"/>
      <c r="AV1303" s="139"/>
      <c r="AW1303" s="139"/>
      <c r="AX1303" s="138"/>
      <c r="AY1303" s="139"/>
      <c r="AZ1303" s="139"/>
      <c r="BA1303" s="139"/>
      <c r="BB1303" s="139"/>
      <c r="BC1303" s="138"/>
      <c r="BD1303" s="139"/>
      <c r="BE1303" s="139"/>
      <c r="BF1303" s="139"/>
      <c r="BG1303" s="138"/>
      <c r="BH1303" s="139"/>
      <c r="BI1303" s="139"/>
      <c r="BJ1303" s="139"/>
      <c r="BK1303" s="138"/>
      <c r="BL1303" s="139"/>
      <c r="BM1303" s="139"/>
      <c r="BN1303" s="139"/>
      <c r="BO1303" s="139"/>
      <c r="BP1303" s="138"/>
      <c r="BQ1303" s="139"/>
      <c r="BR1303" s="139"/>
      <c r="BS1303" s="139"/>
      <c r="BT1303" s="138"/>
      <c r="BU1303" s="139"/>
      <c r="BV1303" s="139"/>
      <c r="BW1303" s="139"/>
      <c r="BX1303" s="138"/>
      <c r="BY1303" s="139"/>
      <c r="BZ1303" s="139"/>
      <c r="CA1303" s="139"/>
      <c r="CB1303" s="139"/>
      <c r="CC1303" s="138"/>
      <c r="CD1303" s="139"/>
      <c r="CE1303" s="139"/>
      <c r="CF1303" s="139"/>
      <c r="CG1303" s="139"/>
      <c r="CH1303" s="107" t="str">
        <f>IF(C1303="","",F1303-SUM(G1303:CG1303))</f>
        <v/>
      </c>
      <c r="CI1303" s="107" t="str">
        <f>IF(C1303="","",SUM(G1303:CG1303))</f>
        <v/>
      </c>
      <c r="CJ1303" s="67" t="str">
        <f>IF(C1303="","",F1303=CI1303)</f>
        <v/>
      </c>
    </row>
    <row r="1304" spans="1:88" x14ac:dyDescent="0.3">
      <c r="A1304" s="31" t="s">
        <v>911</v>
      </c>
      <c r="B1304" s="32" t="s">
        <v>912</v>
      </c>
      <c r="C1304" s="33"/>
      <c r="D1304" s="33"/>
      <c r="E1304" s="37" t="s">
        <v>8</v>
      </c>
      <c r="F1304" s="84">
        <f>SUM(F1305:F1343)</f>
        <v>621548520</v>
      </c>
      <c r="G1304" s="6">
        <f t="shared" ref="G1304:BR1304" si="23765">G1305+G1308+G1311+G1314+G1317+G1320+G1323+G1326+G1329+G1332+G1335+G1338+G1341</f>
        <v>0</v>
      </c>
      <c r="H1304" s="6">
        <f t="shared" si="23765"/>
        <v>0</v>
      </c>
      <c r="I1304" s="6">
        <f t="shared" si="23765"/>
        <v>0</v>
      </c>
      <c r="J1304" s="6">
        <f t="shared" si="23765"/>
        <v>0</v>
      </c>
      <c r="K1304" s="6">
        <f t="shared" si="23765"/>
        <v>0</v>
      </c>
      <c r="L1304" s="6">
        <f t="shared" si="23765"/>
        <v>0</v>
      </c>
      <c r="M1304" s="6">
        <f t="shared" si="23765"/>
        <v>0</v>
      </c>
      <c r="N1304" s="6">
        <f t="shared" si="23765"/>
        <v>0</v>
      </c>
      <c r="O1304" s="6">
        <f t="shared" si="23765"/>
        <v>0</v>
      </c>
      <c r="P1304" s="6">
        <f t="shared" si="23765"/>
        <v>0</v>
      </c>
      <c r="Q1304" s="6">
        <f t="shared" si="23765"/>
        <v>0</v>
      </c>
      <c r="R1304" s="6">
        <f t="shared" si="23765"/>
        <v>0</v>
      </c>
      <c r="S1304" s="6">
        <f t="shared" si="23765"/>
        <v>0</v>
      </c>
      <c r="T1304" s="6">
        <f t="shared" si="23765"/>
        <v>0</v>
      </c>
      <c r="U1304" s="6">
        <f t="shared" si="23765"/>
        <v>0</v>
      </c>
      <c r="V1304" s="6">
        <f t="shared" si="23765"/>
        <v>0</v>
      </c>
      <c r="W1304" s="6">
        <f t="shared" si="23765"/>
        <v>0</v>
      </c>
      <c r="X1304" s="6">
        <f t="shared" si="23765"/>
        <v>0</v>
      </c>
      <c r="Y1304" s="6">
        <f t="shared" si="23765"/>
        <v>0</v>
      </c>
      <c r="Z1304" s="6">
        <f t="shared" si="23765"/>
        <v>0</v>
      </c>
      <c r="AA1304" s="6">
        <f t="shared" si="23765"/>
        <v>0</v>
      </c>
      <c r="AB1304" s="6">
        <f t="shared" si="23765"/>
        <v>0</v>
      </c>
      <c r="AC1304" s="6">
        <f t="shared" si="23765"/>
        <v>0</v>
      </c>
      <c r="AD1304" s="6">
        <f t="shared" si="23765"/>
        <v>0</v>
      </c>
      <c r="AE1304" s="6">
        <f t="shared" si="23765"/>
        <v>0</v>
      </c>
      <c r="AF1304" s="6">
        <f t="shared" si="23765"/>
        <v>0</v>
      </c>
      <c r="AG1304" s="6">
        <f t="shared" si="23765"/>
        <v>0</v>
      </c>
      <c r="AH1304" s="6">
        <f t="shared" si="23765"/>
        <v>0</v>
      </c>
      <c r="AI1304" s="6">
        <f t="shared" si="23765"/>
        <v>0</v>
      </c>
      <c r="AJ1304" s="6">
        <f t="shared" si="23765"/>
        <v>0</v>
      </c>
      <c r="AK1304" s="6">
        <f t="shared" si="23765"/>
        <v>0</v>
      </c>
      <c r="AL1304" s="6">
        <f t="shared" si="23765"/>
        <v>0</v>
      </c>
      <c r="AM1304" s="6">
        <f t="shared" si="23765"/>
        <v>0</v>
      </c>
      <c r="AN1304" s="6">
        <f t="shared" si="23765"/>
        <v>0</v>
      </c>
      <c r="AO1304" s="6">
        <f t="shared" si="23765"/>
        <v>0</v>
      </c>
      <c r="AP1304" s="6">
        <f t="shared" si="23765"/>
        <v>0</v>
      </c>
      <c r="AQ1304" s="6">
        <f t="shared" si="23765"/>
        <v>0</v>
      </c>
      <c r="AR1304" s="6">
        <f t="shared" si="23765"/>
        <v>0</v>
      </c>
      <c r="AS1304" s="6">
        <f t="shared" si="23765"/>
        <v>0</v>
      </c>
      <c r="AT1304" s="6">
        <f t="shared" si="23765"/>
        <v>0</v>
      </c>
      <c r="AU1304" s="6">
        <f t="shared" si="23765"/>
        <v>0</v>
      </c>
      <c r="AV1304" s="6">
        <f t="shared" si="23765"/>
        <v>0</v>
      </c>
      <c r="AW1304" s="6">
        <f t="shared" si="23765"/>
        <v>0</v>
      </c>
      <c r="AX1304" s="6">
        <f t="shared" si="23765"/>
        <v>0</v>
      </c>
      <c r="AY1304" s="6">
        <f t="shared" si="23765"/>
        <v>0</v>
      </c>
      <c r="AZ1304" s="6">
        <f t="shared" si="23765"/>
        <v>0</v>
      </c>
      <c r="BA1304" s="6">
        <f t="shared" si="23765"/>
        <v>0</v>
      </c>
      <c r="BB1304" s="6">
        <f t="shared" si="23765"/>
        <v>0</v>
      </c>
      <c r="BC1304" s="6">
        <f t="shared" si="23765"/>
        <v>0</v>
      </c>
      <c r="BD1304" s="6">
        <f t="shared" si="23765"/>
        <v>0</v>
      </c>
      <c r="BE1304" s="6">
        <f t="shared" si="23765"/>
        <v>0</v>
      </c>
      <c r="BF1304" s="6">
        <f t="shared" si="23765"/>
        <v>0</v>
      </c>
      <c r="BG1304" s="6">
        <f t="shared" si="23765"/>
        <v>0</v>
      </c>
      <c r="BH1304" s="6">
        <f t="shared" si="23765"/>
        <v>0</v>
      </c>
      <c r="BI1304" s="6">
        <f t="shared" si="23765"/>
        <v>0</v>
      </c>
      <c r="BJ1304" s="6">
        <f t="shared" si="23765"/>
        <v>0</v>
      </c>
      <c r="BK1304" s="6">
        <f t="shared" si="23765"/>
        <v>0</v>
      </c>
      <c r="BL1304" s="6">
        <f t="shared" si="23765"/>
        <v>88792649</v>
      </c>
      <c r="BM1304" s="6">
        <f t="shared" si="23765"/>
        <v>88792649</v>
      </c>
      <c r="BN1304" s="6">
        <f t="shared" si="23765"/>
        <v>88792649</v>
      </c>
      <c r="BO1304" s="6">
        <f t="shared" si="23765"/>
        <v>88792646</v>
      </c>
      <c r="BP1304" s="6">
        <f t="shared" si="23765"/>
        <v>88792645</v>
      </c>
      <c r="BQ1304" s="6">
        <f t="shared" si="23765"/>
        <v>88792643</v>
      </c>
      <c r="BR1304" s="6">
        <f t="shared" si="23765"/>
        <v>88792639</v>
      </c>
      <c r="BS1304" s="6">
        <f t="shared" ref="BS1304:CG1304" si="23766">BS1305+BS1308+BS1311+BS1314+BS1317+BS1320+BS1323+BS1326+BS1329+BS1332+BS1335+BS1338+BS1341</f>
        <v>0</v>
      </c>
      <c r="BT1304" s="6">
        <f t="shared" si="23766"/>
        <v>0</v>
      </c>
      <c r="BU1304" s="6">
        <f t="shared" si="23766"/>
        <v>0</v>
      </c>
      <c r="BV1304" s="6">
        <f t="shared" si="23766"/>
        <v>0</v>
      </c>
      <c r="BW1304" s="6">
        <f t="shared" si="23766"/>
        <v>0</v>
      </c>
      <c r="BX1304" s="6">
        <f t="shared" si="23766"/>
        <v>0</v>
      </c>
      <c r="BY1304" s="6">
        <f t="shared" si="23766"/>
        <v>0</v>
      </c>
      <c r="BZ1304" s="6">
        <f t="shared" si="23766"/>
        <v>0</v>
      </c>
      <c r="CA1304" s="6">
        <f t="shared" si="23766"/>
        <v>0</v>
      </c>
      <c r="CB1304" s="6">
        <f t="shared" si="23766"/>
        <v>0</v>
      </c>
      <c r="CC1304" s="6">
        <f t="shared" si="23766"/>
        <v>0</v>
      </c>
      <c r="CD1304" s="6">
        <f t="shared" si="23766"/>
        <v>0</v>
      </c>
      <c r="CE1304" s="6">
        <f t="shared" si="23766"/>
        <v>0</v>
      </c>
      <c r="CF1304" s="6">
        <f t="shared" si="23766"/>
        <v>0</v>
      </c>
      <c r="CG1304" s="6">
        <f t="shared" si="23766"/>
        <v>0</v>
      </c>
      <c r="CH1304" s="107">
        <f>F1304-SUM(G1304:CG1304)</f>
        <v>0</v>
      </c>
      <c r="CI1304" s="107" t="str">
        <f>IF(C1304="","",SUM(G1304:CG1304))</f>
        <v/>
      </c>
      <c r="CJ1304" s="67" t="str">
        <f>IF(C1304="","",F1304=CI1304)</f>
        <v/>
      </c>
    </row>
    <row r="1305" spans="1:88" s="5" customFormat="1" ht="15" customHeight="1" x14ac:dyDescent="0.3">
      <c r="A1305" s="171" t="s">
        <v>913</v>
      </c>
      <c r="B1305" s="155" t="s">
        <v>914</v>
      </c>
      <c r="C1305" s="168" t="s">
        <v>12</v>
      </c>
      <c r="D1305" s="158">
        <v>6146.77</v>
      </c>
      <c r="E1305" s="161">
        <v>25407</v>
      </c>
      <c r="F1305" s="164">
        <f t="shared" ref="F1305:F1341" si="23767">ROUND(E1305*D1305,0)</f>
        <v>156170985</v>
      </c>
      <c r="G1305" s="108">
        <v>0</v>
      </c>
      <c r="H1305" s="108"/>
      <c r="I1305" s="108"/>
      <c r="J1305" s="108"/>
      <c r="K1305" s="108"/>
      <c r="L1305" s="108"/>
      <c r="M1305" s="108"/>
      <c r="N1305" s="108"/>
      <c r="O1305" s="108"/>
      <c r="P1305" s="108"/>
      <c r="Q1305" s="108"/>
      <c r="R1305" s="108"/>
      <c r="S1305" s="108"/>
      <c r="T1305" s="108"/>
      <c r="U1305" s="108"/>
      <c r="V1305" s="108"/>
      <c r="W1305" s="108"/>
      <c r="X1305" s="108"/>
      <c r="Y1305" s="108"/>
      <c r="Z1305" s="108"/>
      <c r="AA1305" s="108"/>
      <c r="AB1305" s="108"/>
      <c r="AC1305" s="108"/>
      <c r="AD1305" s="108"/>
      <c r="AE1305" s="108"/>
      <c r="AF1305" s="108"/>
      <c r="AG1305" s="108"/>
      <c r="AH1305" s="108"/>
      <c r="AI1305" s="108"/>
      <c r="AJ1305" s="108"/>
      <c r="AK1305" s="108"/>
      <c r="AL1305" s="108"/>
      <c r="AM1305" s="108"/>
      <c r="AN1305" s="108"/>
      <c r="AO1305" s="108"/>
      <c r="AP1305" s="108"/>
      <c r="AQ1305" s="108"/>
      <c r="AR1305" s="108"/>
      <c r="AS1305" s="108"/>
      <c r="AT1305" s="108"/>
      <c r="AU1305" s="108"/>
      <c r="AV1305" s="108"/>
      <c r="AW1305" s="108"/>
      <c r="AX1305" s="108"/>
      <c r="AY1305" s="108"/>
      <c r="AZ1305" s="108"/>
      <c r="BA1305" s="108"/>
      <c r="BB1305" s="108"/>
      <c r="BC1305" s="108"/>
      <c r="BD1305" s="108"/>
      <c r="BE1305" s="108"/>
      <c r="BF1305" s="108"/>
      <c r="BG1305" s="108"/>
      <c r="BH1305" s="108"/>
      <c r="BI1305" s="108"/>
      <c r="BJ1305" s="108"/>
      <c r="BK1305" s="108"/>
      <c r="BL1305" s="108">
        <f>ROUNDUP($F1305/7,0)</f>
        <v>22310141</v>
      </c>
      <c r="BM1305" s="108">
        <f t="shared" ref="BM1305:BP1305" si="23768">ROUNDUP($F1305/7,0)</f>
        <v>22310141</v>
      </c>
      <c r="BN1305" s="108">
        <f t="shared" si="23768"/>
        <v>22310141</v>
      </c>
      <c r="BO1305" s="108">
        <f t="shared" si="23768"/>
        <v>22310141</v>
      </c>
      <c r="BP1305" s="108">
        <f t="shared" si="23768"/>
        <v>22310141</v>
      </c>
      <c r="BQ1305" s="108">
        <f>ROUNDDOWN($F1305/7,0)</f>
        <v>22310140</v>
      </c>
      <c r="BR1305" s="108">
        <f>ROUNDDOWN($F1305/7,0)</f>
        <v>22310140</v>
      </c>
      <c r="BS1305" s="108"/>
      <c r="BT1305" s="108"/>
      <c r="BU1305" s="108"/>
      <c r="BV1305" s="108"/>
      <c r="BW1305" s="108"/>
      <c r="BX1305" s="108"/>
      <c r="BY1305" s="108"/>
      <c r="BZ1305" s="108"/>
      <c r="CA1305" s="108"/>
      <c r="CB1305" s="108"/>
      <c r="CC1305" s="108"/>
      <c r="CD1305" s="108"/>
      <c r="CE1305" s="108"/>
      <c r="CF1305" s="108"/>
      <c r="CG1305" s="108"/>
      <c r="CH1305" s="109">
        <f>IF(C1305="","",F1305-SUM(G1305:CG1305))</f>
        <v>0</v>
      </c>
      <c r="CI1305" s="107">
        <f>IF(C1305="","",SUM(G1305:CG1305))</f>
        <v>156170985</v>
      </c>
      <c r="CJ1305" s="67" t="b">
        <f>IF(C1305="","",F1305=CI1305)</f>
        <v>1</v>
      </c>
    </row>
    <row r="1306" spans="1:88" s="5" customFormat="1" ht="15" customHeight="1" x14ac:dyDescent="0.3">
      <c r="A1306" s="172"/>
      <c r="B1306" s="156"/>
      <c r="C1306" s="169"/>
      <c r="D1306" s="159"/>
      <c r="E1306" s="162"/>
      <c r="F1306" s="165"/>
      <c r="G1306" s="110">
        <v>0</v>
      </c>
      <c r="H1306" s="110"/>
      <c r="I1306" s="110"/>
      <c r="J1306" s="110"/>
      <c r="K1306" s="110"/>
      <c r="L1306" s="110"/>
      <c r="M1306" s="110"/>
      <c r="N1306" s="110"/>
      <c r="O1306" s="110"/>
      <c r="P1306" s="110"/>
      <c r="Q1306" s="110"/>
      <c r="R1306" s="110"/>
      <c r="S1306" s="110"/>
      <c r="T1306" s="110"/>
      <c r="U1306" s="110">
        <f t="shared" ref="U1306:X1306" si="23769">ROUND(U1305/$E1305,2)</f>
        <v>0</v>
      </c>
      <c r="V1306" s="110">
        <f t="shared" si="23769"/>
        <v>0</v>
      </c>
      <c r="W1306" s="110">
        <f t="shared" si="23769"/>
        <v>0</v>
      </c>
      <c r="X1306" s="110">
        <f t="shared" si="23769"/>
        <v>0</v>
      </c>
      <c r="Y1306" s="110">
        <f t="shared" ref="Y1306:AG1306" si="23770">ROUND(Y1305/$E1305,2)</f>
        <v>0</v>
      </c>
      <c r="Z1306" s="110">
        <f t="shared" si="23770"/>
        <v>0</v>
      </c>
      <c r="AA1306" s="110">
        <f t="shared" si="23770"/>
        <v>0</v>
      </c>
      <c r="AB1306" s="110">
        <f t="shared" si="23770"/>
        <v>0</v>
      </c>
      <c r="AC1306" s="110">
        <f t="shared" si="23770"/>
        <v>0</v>
      </c>
      <c r="AD1306" s="110">
        <f t="shared" si="23770"/>
        <v>0</v>
      </c>
      <c r="AE1306" s="110">
        <f t="shared" si="23770"/>
        <v>0</v>
      </c>
      <c r="AF1306" s="110">
        <f t="shared" si="23770"/>
        <v>0</v>
      </c>
      <c r="AG1306" s="110">
        <f t="shared" si="23770"/>
        <v>0</v>
      </c>
      <c r="AH1306" s="110">
        <f t="shared" ref="AH1306:AK1306" si="23771">ROUND(AH1305/$E1305,2)</f>
        <v>0</v>
      </c>
      <c r="AI1306" s="110">
        <f t="shared" si="23771"/>
        <v>0</v>
      </c>
      <c r="AJ1306" s="110">
        <f t="shared" si="23771"/>
        <v>0</v>
      </c>
      <c r="AK1306" s="110">
        <f t="shared" si="23771"/>
        <v>0</v>
      </c>
      <c r="AL1306" s="110">
        <f t="shared" ref="AL1306:AT1306" si="23772">ROUND(AL1305/$E1305,2)</f>
        <v>0</v>
      </c>
      <c r="AM1306" s="110">
        <f t="shared" si="23772"/>
        <v>0</v>
      </c>
      <c r="AN1306" s="110">
        <f t="shared" si="23772"/>
        <v>0</v>
      </c>
      <c r="AO1306" s="110">
        <f t="shared" si="23772"/>
        <v>0</v>
      </c>
      <c r="AP1306" s="110">
        <f t="shared" si="23772"/>
        <v>0</v>
      </c>
      <c r="AQ1306" s="110">
        <f t="shared" si="23772"/>
        <v>0</v>
      </c>
      <c r="AR1306" s="110">
        <f t="shared" si="23772"/>
        <v>0</v>
      </c>
      <c r="AS1306" s="110">
        <f t="shared" si="23772"/>
        <v>0</v>
      </c>
      <c r="AT1306" s="110">
        <f t="shared" si="23772"/>
        <v>0</v>
      </c>
      <c r="AU1306" s="110">
        <f t="shared" ref="AU1306:AX1306" si="23773">ROUND(AU1305/$E1305,2)</f>
        <v>0</v>
      </c>
      <c r="AV1306" s="110">
        <f t="shared" si="23773"/>
        <v>0</v>
      </c>
      <c r="AW1306" s="110">
        <f t="shared" si="23773"/>
        <v>0</v>
      </c>
      <c r="AX1306" s="110">
        <f t="shared" si="23773"/>
        <v>0</v>
      </c>
      <c r="AY1306" s="110">
        <f t="shared" ref="AY1306:BC1306" si="23774">ROUND(AY1305/$E1305,2)</f>
        <v>0</v>
      </c>
      <c r="AZ1306" s="110">
        <f t="shared" si="23774"/>
        <v>0</v>
      </c>
      <c r="BA1306" s="110">
        <f t="shared" si="23774"/>
        <v>0</v>
      </c>
      <c r="BB1306" s="110">
        <f t="shared" si="23774"/>
        <v>0</v>
      </c>
      <c r="BC1306" s="110">
        <f t="shared" si="23774"/>
        <v>0</v>
      </c>
      <c r="BD1306" s="110">
        <f t="shared" ref="BD1306:BG1306" si="23775">ROUND(BD1305/$E1305,2)</f>
        <v>0</v>
      </c>
      <c r="BE1306" s="110">
        <f t="shared" si="23775"/>
        <v>0</v>
      </c>
      <c r="BF1306" s="110">
        <f t="shared" si="23775"/>
        <v>0</v>
      </c>
      <c r="BG1306" s="110">
        <f t="shared" si="23775"/>
        <v>0</v>
      </c>
      <c r="BH1306" s="110">
        <f t="shared" ref="BH1306:BK1306" si="23776">ROUND(BH1305/$E1305,2)</f>
        <v>0</v>
      </c>
      <c r="BI1306" s="110">
        <f t="shared" si="23776"/>
        <v>0</v>
      </c>
      <c r="BJ1306" s="110">
        <f t="shared" si="23776"/>
        <v>0</v>
      </c>
      <c r="BK1306" s="110">
        <f t="shared" si="23776"/>
        <v>0</v>
      </c>
      <c r="BL1306" s="110">
        <f t="shared" ref="BL1306:BP1306" si="23777">ROUND(BL1305/$E1305,2)</f>
        <v>878.11</v>
      </c>
      <c r="BM1306" s="110">
        <f t="shared" ref="BM1306" si="23778">ROUNDUP(BM1305/$E1305,2)</f>
        <v>878.12</v>
      </c>
      <c r="BN1306" s="110">
        <f t="shared" ref="BN1306" si="23779">ROUNDUP(BN1305/$E1305,2)</f>
        <v>878.12</v>
      </c>
      <c r="BO1306" s="110">
        <f t="shared" si="23777"/>
        <v>878.11</v>
      </c>
      <c r="BP1306" s="110">
        <f t="shared" si="23777"/>
        <v>878.11</v>
      </c>
      <c r="BQ1306" s="110">
        <f>ROUNDDOWN(BQ1305/$E1305,2)</f>
        <v>878.1</v>
      </c>
      <c r="BR1306" s="110">
        <f>ROUNDDOWN(BR1305/$E1305,2)</f>
        <v>878.1</v>
      </c>
      <c r="BS1306" s="110">
        <f t="shared" ref="BS1306" si="23780">ROUNDUP(BS1305/$E1305,2)</f>
        <v>0</v>
      </c>
      <c r="BT1306" s="110">
        <f t="shared" ref="BT1306" si="23781">ROUND(BT1305/$E1305,2)</f>
        <v>0</v>
      </c>
      <c r="BU1306" s="110">
        <f t="shared" ref="BU1306:BX1306" si="23782">ROUND(BU1305/$E1305,2)</f>
        <v>0</v>
      </c>
      <c r="BV1306" s="110">
        <f t="shared" si="23782"/>
        <v>0</v>
      </c>
      <c r="BW1306" s="110">
        <f t="shared" si="23782"/>
        <v>0</v>
      </c>
      <c r="BX1306" s="110">
        <f t="shared" si="23782"/>
        <v>0</v>
      </c>
      <c r="BY1306" s="110">
        <f t="shared" ref="BY1306:CC1306" si="23783">ROUND(BY1305/$E1305,2)</f>
        <v>0</v>
      </c>
      <c r="BZ1306" s="110">
        <f t="shared" si="23783"/>
        <v>0</v>
      </c>
      <c r="CA1306" s="110">
        <f t="shared" si="23783"/>
        <v>0</v>
      </c>
      <c r="CB1306" s="110">
        <f t="shared" si="23783"/>
        <v>0</v>
      </c>
      <c r="CC1306" s="110">
        <f t="shared" si="23783"/>
        <v>0</v>
      </c>
      <c r="CD1306" s="110">
        <f t="shared" ref="CD1306:CG1306" si="23784">ROUND(CD1305/$E1305,2)</f>
        <v>0</v>
      </c>
      <c r="CE1306" s="110"/>
      <c r="CF1306" s="110">
        <f t="shared" si="23784"/>
        <v>0</v>
      </c>
      <c r="CG1306" s="110">
        <f t="shared" si="23784"/>
        <v>0</v>
      </c>
      <c r="CH1306" s="111">
        <f>IF(C1305="","",D1305-SUM(G1306:CG1306))</f>
        <v>0</v>
      </c>
      <c r="CI1306" s="112">
        <f>IF(C1305="","",SUM(G1306:CG1306))</f>
        <v>6146.77</v>
      </c>
      <c r="CJ1306" s="67" t="b">
        <f>IF(C1305="","",D1305=CI1306)</f>
        <v>1</v>
      </c>
    </row>
    <row r="1307" spans="1:88" s="5" customFormat="1" ht="15" customHeight="1" x14ac:dyDescent="0.3">
      <c r="A1307" s="173"/>
      <c r="B1307" s="157"/>
      <c r="C1307" s="170"/>
      <c r="D1307" s="160"/>
      <c r="E1307" s="163"/>
      <c r="F1307" s="166"/>
      <c r="G1307" s="113">
        <v>0</v>
      </c>
      <c r="H1307" s="113"/>
      <c r="I1307" s="113"/>
      <c r="J1307" s="113"/>
      <c r="K1307" s="113"/>
      <c r="L1307" s="113"/>
      <c r="M1307" s="113"/>
      <c r="N1307" s="113"/>
      <c r="O1307" s="113"/>
      <c r="P1307" s="113"/>
      <c r="Q1307" s="113"/>
      <c r="R1307" s="113"/>
      <c r="S1307" s="113"/>
      <c r="T1307" s="113"/>
      <c r="U1307" s="113">
        <f t="shared" ref="U1307:X1307" si="23785">U1305/$F1305</f>
        <v>0</v>
      </c>
      <c r="V1307" s="113">
        <f t="shared" si="23785"/>
        <v>0</v>
      </c>
      <c r="W1307" s="113">
        <f t="shared" si="23785"/>
        <v>0</v>
      </c>
      <c r="X1307" s="113">
        <f t="shared" si="23785"/>
        <v>0</v>
      </c>
      <c r="Y1307" s="113">
        <f t="shared" ref="Y1307:AG1307" si="23786">Y1305/$F1305</f>
        <v>0</v>
      </c>
      <c r="Z1307" s="113">
        <f t="shared" si="23786"/>
        <v>0</v>
      </c>
      <c r="AA1307" s="113">
        <f t="shared" si="23786"/>
        <v>0</v>
      </c>
      <c r="AB1307" s="113">
        <f t="shared" si="23786"/>
        <v>0</v>
      </c>
      <c r="AC1307" s="113">
        <f t="shared" si="23786"/>
        <v>0</v>
      </c>
      <c r="AD1307" s="113">
        <f t="shared" si="23786"/>
        <v>0</v>
      </c>
      <c r="AE1307" s="113">
        <f t="shared" si="23786"/>
        <v>0</v>
      </c>
      <c r="AF1307" s="113">
        <f t="shared" si="23786"/>
        <v>0</v>
      </c>
      <c r="AG1307" s="113">
        <f t="shared" si="23786"/>
        <v>0</v>
      </c>
      <c r="AH1307" s="113">
        <f t="shared" ref="AH1307:AK1307" si="23787">AH1305/$F1305</f>
        <v>0</v>
      </c>
      <c r="AI1307" s="113">
        <f t="shared" si="23787"/>
        <v>0</v>
      </c>
      <c r="AJ1307" s="113">
        <f t="shared" si="23787"/>
        <v>0</v>
      </c>
      <c r="AK1307" s="113">
        <f t="shared" si="23787"/>
        <v>0</v>
      </c>
      <c r="AL1307" s="113">
        <f t="shared" ref="AL1307:AT1307" si="23788">AL1305/$F1305</f>
        <v>0</v>
      </c>
      <c r="AM1307" s="113">
        <f t="shared" si="23788"/>
        <v>0</v>
      </c>
      <c r="AN1307" s="113">
        <f t="shared" si="23788"/>
        <v>0</v>
      </c>
      <c r="AO1307" s="113">
        <f t="shared" si="23788"/>
        <v>0</v>
      </c>
      <c r="AP1307" s="113">
        <f t="shared" si="23788"/>
        <v>0</v>
      </c>
      <c r="AQ1307" s="113">
        <f t="shared" si="23788"/>
        <v>0</v>
      </c>
      <c r="AR1307" s="113">
        <f t="shared" si="23788"/>
        <v>0</v>
      </c>
      <c r="AS1307" s="113">
        <f t="shared" si="23788"/>
        <v>0</v>
      </c>
      <c r="AT1307" s="113">
        <f t="shared" si="23788"/>
        <v>0</v>
      </c>
      <c r="AU1307" s="113">
        <f t="shared" ref="AU1307:AX1307" si="23789">AU1305/$F1305</f>
        <v>0</v>
      </c>
      <c r="AV1307" s="113">
        <f t="shared" si="23789"/>
        <v>0</v>
      </c>
      <c r="AW1307" s="113">
        <f t="shared" si="23789"/>
        <v>0</v>
      </c>
      <c r="AX1307" s="113">
        <f t="shared" si="23789"/>
        <v>0</v>
      </c>
      <c r="AY1307" s="113">
        <f t="shared" ref="AY1307:BC1307" si="23790">AY1305/$F1305</f>
        <v>0</v>
      </c>
      <c r="AZ1307" s="113">
        <f t="shared" si="23790"/>
        <v>0</v>
      </c>
      <c r="BA1307" s="113">
        <f t="shared" si="23790"/>
        <v>0</v>
      </c>
      <c r="BB1307" s="113">
        <f t="shared" si="23790"/>
        <v>0</v>
      </c>
      <c r="BC1307" s="113">
        <f t="shared" si="23790"/>
        <v>0</v>
      </c>
      <c r="BD1307" s="113">
        <f t="shared" ref="BD1307:BG1307" si="23791">BD1305/$F1305</f>
        <v>0</v>
      </c>
      <c r="BE1307" s="113">
        <f t="shared" si="23791"/>
        <v>0</v>
      </c>
      <c r="BF1307" s="113">
        <f t="shared" si="23791"/>
        <v>0</v>
      </c>
      <c r="BG1307" s="113">
        <f t="shared" si="23791"/>
        <v>0</v>
      </c>
      <c r="BH1307" s="113">
        <f t="shared" ref="BH1307:BK1307" si="23792">BH1305/$F1305</f>
        <v>0</v>
      </c>
      <c r="BI1307" s="113">
        <f t="shared" si="23792"/>
        <v>0</v>
      </c>
      <c r="BJ1307" s="113">
        <f t="shared" si="23792"/>
        <v>0</v>
      </c>
      <c r="BK1307" s="113">
        <f t="shared" si="23792"/>
        <v>0</v>
      </c>
      <c r="BL1307" s="113">
        <f t="shared" ref="BL1307:BP1307" si="23793">BL1305/$F1305</f>
        <v>0.14285714468663946</v>
      </c>
      <c r="BM1307" s="113">
        <f t="shared" si="23793"/>
        <v>0.14285714468663946</v>
      </c>
      <c r="BN1307" s="113">
        <f t="shared" si="23793"/>
        <v>0.14285714468663946</v>
      </c>
      <c r="BO1307" s="113">
        <f t="shared" si="23793"/>
        <v>0.14285714468663946</v>
      </c>
      <c r="BP1307" s="113">
        <f t="shared" si="23793"/>
        <v>0.14285714468663946</v>
      </c>
      <c r="BQ1307" s="113">
        <f t="shared" ref="BQ1307:BT1307" si="23794">BQ1305/$F1305</f>
        <v>0.14285713828340135</v>
      </c>
      <c r="BR1307" s="113">
        <f t="shared" si="23794"/>
        <v>0.14285713828340135</v>
      </c>
      <c r="BS1307" s="113">
        <f t="shared" si="23794"/>
        <v>0</v>
      </c>
      <c r="BT1307" s="113">
        <f t="shared" si="23794"/>
        <v>0</v>
      </c>
      <c r="BU1307" s="113">
        <f t="shared" ref="BU1307:BX1307" si="23795">BU1305/$F1305</f>
        <v>0</v>
      </c>
      <c r="BV1307" s="113">
        <f t="shared" si="23795"/>
        <v>0</v>
      </c>
      <c r="BW1307" s="113">
        <f t="shared" si="23795"/>
        <v>0</v>
      </c>
      <c r="BX1307" s="113">
        <f t="shared" si="23795"/>
        <v>0</v>
      </c>
      <c r="BY1307" s="113">
        <f t="shared" ref="BY1307:CC1307" si="23796">BY1305/$F1305</f>
        <v>0</v>
      </c>
      <c r="BZ1307" s="113">
        <f t="shared" si="23796"/>
        <v>0</v>
      </c>
      <c r="CA1307" s="113">
        <f t="shared" si="23796"/>
        <v>0</v>
      </c>
      <c r="CB1307" s="113">
        <f t="shared" si="23796"/>
        <v>0</v>
      </c>
      <c r="CC1307" s="113">
        <f t="shared" si="23796"/>
        <v>0</v>
      </c>
      <c r="CD1307" s="113">
        <f t="shared" ref="CD1307:CG1307" si="23797">CD1305/$F1305</f>
        <v>0</v>
      </c>
      <c r="CE1307" s="113"/>
      <c r="CF1307" s="113">
        <f t="shared" si="23797"/>
        <v>0</v>
      </c>
      <c r="CG1307" s="113">
        <f t="shared" si="23797"/>
        <v>0</v>
      </c>
      <c r="CH1307" s="114">
        <f>IF(C1305="","",100%-SUM(G1307:CG1307))</f>
        <v>0</v>
      </c>
      <c r="CI1307" s="115">
        <f>IF(C1305="","",SUM(G1307:CG1307))</f>
        <v>1</v>
      </c>
      <c r="CJ1307" s="67" t="b">
        <f>IF(C1305="","",SUM(G1307:CG1307)=CI1307)</f>
        <v>1</v>
      </c>
    </row>
    <row r="1308" spans="1:88" s="5" customFormat="1" ht="15" customHeight="1" x14ac:dyDescent="0.3">
      <c r="A1308" s="171" t="s">
        <v>915</v>
      </c>
      <c r="B1308" s="155" t="s">
        <v>916</v>
      </c>
      <c r="C1308" s="168" t="s">
        <v>12</v>
      </c>
      <c r="D1308" s="158">
        <v>1499.39</v>
      </c>
      <c r="E1308" s="161">
        <v>32521</v>
      </c>
      <c r="F1308" s="164">
        <f t="shared" si="23767"/>
        <v>48761662</v>
      </c>
      <c r="G1308" s="108">
        <v>0</v>
      </c>
      <c r="H1308" s="108"/>
      <c r="I1308" s="108"/>
      <c r="J1308" s="108"/>
      <c r="K1308" s="108"/>
      <c r="L1308" s="108"/>
      <c r="M1308" s="108"/>
      <c r="N1308" s="108"/>
      <c r="O1308" s="108"/>
      <c r="P1308" s="108"/>
      <c r="Q1308" s="108"/>
      <c r="R1308" s="108"/>
      <c r="S1308" s="108"/>
      <c r="T1308" s="108"/>
      <c r="U1308" s="108"/>
      <c r="V1308" s="108"/>
      <c r="W1308" s="108"/>
      <c r="X1308" s="108"/>
      <c r="Y1308" s="108"/>
      <c r="Z1308" s="108"/>
      <c r="AA1308" s="108"/>
      <c r="AB1308" s="108"/>
      <c r="AC1308" s="108"/>
      <c r="AD1308" s="108"/>
      <c r="AE1308" s="108"/>
      <c r="AF1308" s="108"/>
      <c r="AG1308" s="108"/>
      <c r="AH1308" s="108"/>
      <c r="AI1308" s="108"/>
      <c r="AJ1308" s="108"/>
      <c r="AK1308" s="108"/>
      <c r="AL1308" s="108"/>
      <c r="AM1308" s="108"/>
      <c r="AN1308" s="108"/>
      <c r="AO1308" s="108"/>
      <c r="AP1308" s="108"/>
      <c r="AQ1308" s="108"/>
      <c r="AR1308" s="108"/>
      <c r="AS1308" s="108"/>
      <c r="AT1308" s="108"/>
      <c r="AU1308" s="108"/>
      <c r="AV1308" s="108"/>
      <c r="AW1308" s="108"/>
      <c r="AX1308" s="108"/>
      <c r="AY1308" s="108"/>
      <c r="AZ1308" s="108"/>
      <c r="BA1308" s="108"/>
      <c r="BB1308" s="108"/>
      <c r="BC1308" s="108"/>
      <c r="BD1308" s="108"/>
      <c r="BE1308" s="108"/>
      <c r="BF1308" s="108"/>
      <c r="BG1308" s="108"/>
      <c r="BH1308" s="108"/>
      <c r="BI1308" s="108"/>
      <c r="BJ1308" s="108"/>
      <c r="BK1308" s="108"/>
      <c r="BL1308" s="108">
        <f t="shared" ref="BL1308:BR1341" si="23798">ROUNDUP($F1308/7,0)</f>
        <v>6965952</v>
      </c>
      <c r="BM1308" s="108">
        <f t="shared" si="23798"/>
        <v>6965952</v>
      </c>
      <c r="BN1308" s="108">
        <f t="shared" si="23798"/>
        <v>6965952</v>
      </c>
      <c r="BO1308" s="108">
        <f t="shared" si="23798"/>
        <v>6965952</v>
      </c>
      <c r="BP1308" s="108">
        <f t="shared" si="23798"/>
        <v>6965952</v>
      </c>
      <c r="BQ1308" s="108">
        <f>ROUNDDOWN($F1308/7,0)</f>
        <v>6965951</v>
      </c>
      <c r="BR1308" s="108">
        <f>ROUNDDOWN($F1308/7,0)</f>
        <v>6965951</v>
      </c>
      <c r="BS1308" s="108"/>
      <c r="BT1308" s="108"/>
      <c r="BU1308" s="108"/>
      <c r="BV1308" s="108"/>
      <c r="BW1308" s="108"/>
      <c r="BX1308" s="108"/>
      <c r="BY1308" s="108"/>
      <c r="BZ1308" s="108"/>
      <c r="CA1308" s="108"/>
      <c r="CB1308" s="108"/>
      <c r="CC1308" s="108"/>
      <c r="CD1308" s="108"/>
      <c r="CE1308" s="108"/>
      <c r="CF1308" s="108"/>
      <c r="CG1308" s="108"/>
      <c r="CH1308" s="109">
        <f>IF(C1308="","",F1308-SUM(G1308:CG1308))</f>
        <v>0</v>
      </c>
      <c r="CI1308" s="107">
        <f>IF(C1308="","",SUM(G1308:CG1308))</f>
        <v>48761662</v>
      </c>
      <c r="CJ1308" s="67" t="b">
        <f>IF(C1308="","",F1308=CI1308)</f>
        <v>1</v>
      </c>
    </row>
    <row r="1309" spans="1:88" s="5" customFormat="1" ht="15" customHeight="1" x14ac:dyDescent="0.3">
      <c r="A1309" s="172"/>
      <c r="B1309" s="156"/>
      <c r="C1309" s="169"/>
      <c r="D1309" s="159"/>
      <c r="E1309" s="162"/>
      <c r="F1309" s="165"/>
      <c r="G1309" s="110">
        <v>0</v>
      </c>
      <c r="H1309" s="110"/>
      <c r="I1309" s="110"/>
      <c r="J1309" s="110"/>
      <c r="K1309" s="110"/>
      <c r="L1309" s="110"/>
      <c r="M1309" s="110"/>
      <c r="N1309" s="110"/>
      <c r="O1309" s="110"/>
      <c r="P1309" s="110"/>
      <c r="Q1309" s="110"/>
      <c r="R1309" s="110"/>
      <c r="S1309" s="110"/>
      <c r="T1309" s="110"/>
      <c r="U1309" s="110">
        <f t="shared" ref="U1309:X1309" si="23799">ROUND(U1308/$E1308,2)</f>
        <v>0</v>
      </c>
      <c r="V1309" s="110">
        <f t="shared" si="23799"/>
        <v>0</v>
      </c>
      <c r="W1309" s="110">
        <f t="shared" si="23799"/>
        <v>0</v>
      </c>
      <c r="X1309" s="110">
        <f t="shared" si="23799"/>
        <v>0</v>
      </c>
      <c r="Y1309" s="110">
        <f t="shared" ref="Y1309:AG1309" si="23800">ROUND(Y1308/$E1308,2)</f>
        <v>0</v>
      </c>
      <c r="Z1309" s="110">
        <f t="shared" si="23800"/>
        <v>0</v>
      </c>
      <c r="AA1309" s="110">
        <f t="shared" si="23800"/>
        <v>0</v>
      </c>
      <c r="AB1309" s="110">
        <f t="shared" si="23800"/>
        <v>0</v>
      </c>
      <c r="AC1309" s="110">
        <f t="shared" si="23800"/>
        <v>0</v>
      </c>
      <c r="AD1309" s="110">
        <f t="shared" si="23800"/>
        <v>0</v>
      </c>
      <c r="AE1309" s="110">
        <f t="shared" si="23800"/>
        <v>0</v>
      </c>
      <c r="AF1309" s="110">
        <f t="shared" si="23800"/>
        <v>0</v>
      </c>
      <c r="AG1309" s="110">
        <f t="shared" si="23800"/>
        <v>0</v>
      </c>
      <c r="AH1309" s="110">
        <f t="shared" ref="AH1309:AK1309" si="23801">ROUND(AH1308/$E1308,2)</f>
        <v>0</v>
      </c>
      <c r="AI1309" s="110">
        <f t="shared" si="23801"/>
        <v>0</v>
      </c>
      <c r="AJ1309" s="110">
        <f t="shared" si="23801"/>
        <v>0</v>
      </c>
      <c r="AK1309" s="110">
        <f t="shared" si="23801"/>
        <v>0</v>
      </c>
      <c r="AL1309" s="110">
        <f t="shared" ref="AL1309:AT1309" si="23802">ROUND(AL1308/$E1308,2)</f>
        <v>0</v>
      </c>
      <c r="AM1309" s="110">
        <f t="shared" si="23802"/>
        <v>0</v>
      </c>
      <c r="AN1309" s="110">
        <f t="shared" si="23802"/>
        <v>0</v>
      </c>
      <c r="AO1309" s="110">
        <f t="shared" si="23802"/>
        <v>0</v>
      </c>
      <c r="AP1309" s="110">
        <f t="shared" si="23802"/>
        <v>0</v>
      </c>
      <c r="AQ1309" s="110">
        <f t="shared" si="23802"/>
        <v>0</v>
      </c>
      <c r="AR1309" s="110">
        <f t="shared" si="23802"/>
        <v>0</v>
      </c>
      <c r="AS1309" s="110">
        <f t="shared" si="23802"/>
        <v>0</v>
      </c>
      <c r="AT1309" s="110">
        <f t="shared" si="23802"/>
        <v>0</v>
      </c>
      <c r="AU1309" s="110">
        <f t="shared" ref="AU1309:AX1309" si="23803">ROUND(AU1308/$E1308,2)</f>
        <v>0</v>
      </c>
      <c r="AV1309" s="110">
        <f t="shared" si="23803"/>
        <v>0</v>
      </c>
      <c r="AW1309" s="110">
        <f t="shared" si="23803"/>
        <v>0</v>
      </c>
      <c r="AX1309" s="110">
        <f t="shared" si="23803"/>
        <v>0</v>
      </c>
      <c r="AY1309" s="110">
        <f t="shared" ref="AY1309:BC1309" si="23804">ROUND(AY1308/$E1308,2)</f>
        <v>0</v>
      </c>
      <c r="AZ1309" s="110">
        <f t="shared" si="23804"/>
        <v>0</v>
      </c>
      <c r="BA1309" s="110">
        <f t="shared" si="23804"/>
        <v>0</v>
      </c>
      <c r="BB1309" s="110">
        <f t="shared" si="23804"/>
        <v>0</v>
      </c>
      <c r="BC1309" s="110">
        <f t="shared" si="23804"/>
        <v>0</v>
      </c>
      <c r="BD1309" s="110">
        <f t="shared" ref="BD1309:BL1309" si="23805">ROUND(BD1308/$E1308,2)</f>
        <v>0</v>
      </c>
      <c r="BE1309" s="110">
        <f t="shared" si="23805"/>
        <v>0</v>
      </c>
      <c r="BF1309" s="110">
        <f t="shared" si="23805"/>
        <v>0</v>
      </c>
      <c r="BG1309" s="110">
        <f t="shared" si="23805"/>
        <v>0</v>
      </c>
      <c r="BH1309" s="110">
        <f t="shared" si="23805"/>
        <v>0</v>
      </c>
      <c r="BI1309" s="110">
        <f t="shared" si="23805"/>
        <v>0</v>
      </c>
      <c r="BJ1309" s="110">
        <f t="shared" si="23805"/>
        <v>0</v>
      </c>
      <c r="BK1309" s="110">
        <f t="shared" si="23805"/>
        <v>0</v>
      </c>
      <c r="BL1309" s="110">
        <f t="shared" si="23805"/>
        <v>214.2</v>
      </c>
      <c r="BM1309" s="110">
        <f t="shared" ref="BM1309:BN1324" si="23806">ROUNDUP(BM1308/$E1308,2)</f>
        <v>214.2</v>
      </c>
      <c r="BN1309" s="110">
        <f t="shared" si="23806"/>
        <v>214.2</v>
      </c>
      <c r="BO1309" s="110">
        <f t="shared" ref="BO1309:BQ1309" si="23807">ROUND(BO1308/$E1308,2)</f>
        <v>214.2</v>
      </c>
      <c r="BP1309" s="110">
        <f t="shared" si="23807"/>
        <v>214.2</v>
      </c>
      <c r="BQ1309" s="110">
        <f t="shared" si="23807"/>
        <v>214.2</v>
      </c>
      <c r="BR1309" s="110">
        <f>ROUNDDOWN(BR1308/$E1308,2)</f>
        <v>214.19</v>
      </c>
      <c r="BS1309" s="110">
        <f t="shared" ref="BS1309:BS1342" si="23808">ROUNDUP(BS1308/$E1308,2)</f>
        <v>0</v>
      </c>
      <c r="BT1309" s="110">
        <f t="shared" ref="BT1309" si="23809">ROUND(BT1308/$E1308,2)</f>
        <v>0</v>
      </c>
      <c r="BU1309" s="110">
        <f t="shared" ref="BU1309:BX1309" si="23810">ROUND(BU1308/$E1308,2)</f>
        <v>0</v>
      </c>
      <c r="BV1309" s="110">
        <f t="shared" si="23810"/>
        <v>0</v>
      </c>
      <c r="BW1309" s="110">
        <f t="shared" si="23810"/>
        <v>0</v>
      </c>
      <c r="BX1309" s="110">
        <f t="shared" si="23810"/>
        <v>0</v>
      </c>
      <c r="BY1309" s="110">
        <f t="shared" ref="BY1309:CC1309" si="23811">ROUND(BY1308/$E1308,2)</f>
        <v>0</v>
      </c>
      <c r="BZ1309" s="110">
        <f t="shared" si="23811"/>
        <v>0</v>
      </c>
      <c r="CA1309" s="110">
        <f t="shared" si="23811"/>
        <v>0</v>
      </c>
      <c r="CB1309" s="110">
        <f t="shared" si="23811"/>
        <v>0</v>
      </c>
      <c r="CC1309" s="110">
        <f t="shared" si="23811"/>
        <v>0</v>
      </c>
      <c r="CD1309" s="110">
        <f t="shared" ref="CD1309:CG1309" si="23812">ROUND(CD1308/$E1308,2)</f>
        <v>0</v>
      </c>
      <c r="CE1309" s="110"/>
      <c r="CF1309" s="110">
        <f t="shared" si="23812"/>
        <v>0</v>
      </c>
      <c r="CG1309" s="110">
        <f t="shared" si="23812"/>
        <v>0</v>
      </c>
      <c r="CH1309" s="111">
        <f>IF(C1308="","",D1308-SUM(G1309:CG1309))</f>
        <v>0</v>
      </c>
      <c r="CI1309" s="112">
        <f>IF(C1308="","",SUM(G1309:CG1309))</f>
        <v>1499.39</v>
      </c>
      <c r="CJ1309" s="67" t="b">
        <f>IF(C1308="","",D1308=CI1309)</f>
        <v>1</v>
      </c>
    </row>
    <row r="1310" spans="1:88" s="5" customFormat="1" ht="15" customHeight="1" x14ac:dyDescent="0.3">
      <c r="A1310" s="173"/>
      <c r="B1310" s="157"/>
      <c r="C1310" s="170"/>
      <c r="D1310" s="160"/>
      <c r="E1310" s="163"/>
      <c r="F1310" s="166"/>
      <c r="G1310" s="113">
        <v>0</v>
      </c>
      <c r="H1310" s="113"/>
      <c r="I1310" s="113"/>
      <c r="J1310" s="113"/>
      <c r="K1310" s="113"/>
      <c r="L1310" s="113"/>
      <c r="M1310" s="113"/>
      <c r="N1310" s="113"/>
      <c r="O1310" s="113"/>
      <c r="P1310" s="113"/>
      <c r="Q1310" s="113"/>
      <c r="R1310" s="113"/>
      <c r="S1310" s="113"/>
      <c r="T1310" s="113"/>
      <c r="U1310" s="113">
        <f t="shared" ref="U1310:X1310" si="23813">U1308/$F1308</f>
        <v>0</v>
      </c>
      <c r="V1310" s="113">
        <f t="shared" si="23813"/>
        <v>0</v>
      </c>
      <c r="W1310" s="113">
        <f t="shared" si="23813"/>
        <v>0</v>
      </c>
      <c r="X1310" s="113">
        <f t="shared" si="23813"/>
        <v>0</v>
      </c>
      <c r="Y1310" s="113">
        <f t="shared" ref="Y1310:AG1310" si="23814">Y1308/$F1308</f>
        <v>0</v>
      </c>
      <c r="Z1310" s="113">
        <f t="shared" si="23814"/>
        <v>0</v>
      </c>
      <c r="AA1310" s="113">
        <f t="shared" si="23814"/>
        <v>0</v>
      </c>
      <c r="AB1310" s="113">
        <f t="shared" si="23814"/>
        <v>0</v>
      </c>
      <c r="AC1310" s="113">
        <f t="shared" si="23814"/>
        <v>0</v>
      </c>
      <c r="AD1310" s="113">
        <f t="shared" si="23814"/>
        <v>0</v>
      </c>
      <c r="AE1310" s="113">
        <f t="shared" si="23814"/>
        <v>0</v>
      </c>
      <c r="AF1310" s="113">
        <f t="shared" si="23814"/>
        <v>0</v>
      </c>
      <c r="AG1310" s="113">
        <f t="shared" si="23814"/>
        <v>0</v>
      </c>
      <c r="AH1310" s="113">
        <f t="shared" ref="AH1310:AK1310" si="23815">AH1308/$F1308</f>
        <v>0</v>
      </c>
      <c r="AI1310" s="113">
        <f t="shared" si="23815"/>
        <v>0</v>
      </c>
      <c r="AJ1310" s="113">
        <f t="shared" si="23815"/>
        <v>0</v>
      </c>
      <c r="AK1310" s="113">
        <f t="shared" si="23815"/>
        <v>0</v>
      </c>
      <c r="AL1310" s="113">
        <f t="shared" ref="AL1310:AT1310" si="23816">AL1308/$F1308</f>
        <v>0</v>
      </c>
      <c r="AM1310" s="113">
        <f t="shared" si="23816"/>
        <v>0</v>
      </c>
      <c r="AN1310" s="113">
        <f t="shared" si="23816"/>
        <v>0</v>
      </c>
      <c r="AO1310" s="113">
        <f t="shared" si="23816"/>
        <v>0</v>
      </c>
      <c r="AP1310" s="113">
        <f t="shared" si="23816"/>
        <v>0</v>
      </c>
      <c r="AQ1310" s="113">
        <f t="shared" si="23816"/>
        <v>0</v>
      </c>
      <c r="AR1310" s="113">
        <f t="shared" si="23816"/>
        <v>0</v>
      </c>
      <c r="AS1310" s="113">
        <f t="shared" si="23816"/>
        <v>0</v>
      </c>
      <c r="AT1310" s="113">
        <f t="shared" si="23816"/>
        <v>0</v>
      </c>
      <c r="AU1310" s="113">
        <f t="shared" ref="AU1310:AX1310" si="23817">AU1308/$F1308</f>
        <v>0</v>
      </c>
      <c r="AV1310" s="113">
        <f t="shared" si="23817"/>
        <v>0</v>
      </c>
      <c r="AW1310" s="113">
        <f t="shared" si="23817"/>
        <v>0</v>
      </c>
      <c r="AX1310" s="113">
        <f t="shared" si="23817"/>
        <v>0</v>
      </c>
      <c r="AY1310" s="113">
        <f t="shared" ref="AY1310:BC1310" si="23818">AY1308/$F1308</f>
        <v>0</v>
      </c>
      <c r="AZ1310" s="113">
        <f t="shared" si="23818"/>
        <v>0</v>
      </c>
      <c r="BA1310" s="113">
        <f t="shared" si="23818"/>
        <v>0</v>
      </c>
      <c r="BB1310" s="113">
        <f t="shared" si="23818"/>
        <v>0</v>
      </c>
      <c r="BC1310" s="113">
        <f t="shared" si="23818"/>
        <v>0</v>
      </c>
      <c r="BD1310" s="113">
        <f t="shared" ref="BD1310:BT1310" si="23819">BD1308/$F1308</f>
        <v>0</v>
      </c>
      <c r="BE1310" s="113">
        <f t="shared" si="23819"/>
        <v>0</v>
      </c>
      <c r="BF1310" s="113">
        <f t="shared" si="23819"/>
        <v>0</v>
      </c>
      <c r="BG1310" s="113">
        <f t="shared" si="23819"/>
        <v>0</v>
      </c>
      <c r="BH1310" s="113">
        <f t="shared" si="23819"/>
        <v>0</v>
      </c>
      <c r="BI1310" s="113">
        <f t="shared" si="23819"/>
        <v>0</v>
      </c>
      <c r="BJ1310" s="113">
        <f t="shared" si="23819"/>
        <v>0</v>
      </c>
      <c r="BK1310" s="113">
        <f t="shared" si="23819"/>
        <v>0</v>
      </c>
      <c r="BL1310" s="113">
        <f t="shared" si="23819"/>
        <v>0.14285714871654703</v>
      </c>
      <c r="BM1310" s="113">
        <f t="shared" si="23819"/>
        <v>0.14285714871654703</v>
      </c>
      <c r="BN1310" s="113">
        <f t="shared" si="23819"/>
        <v>0.14285714871654703</v>
      </c>
      <c r="BO1310" s="113">
        <f t="shared" si="23819"/>
        <v>0.14285714871654703</v>
      </c>
      <c r="BP1310" s="113">
        <f t="shared" si="23819"/>
        <v>0.14285714871654703</v>
      </c>
      <c r="BQ1310" s="113">
        <f t="shared" si="23819"/>
        <v>0.14285712820863242</v>
      </c>
      <c r="BR1310" s="113">
        <f t="shared" si="23819"/>
        <v>0.14285712820863242</v>
      </c>
      <c r="BS1310" s="113">
        <f t="shared" si="23819"/>
        <v>0</v>
      </c>
      <c r="BT1310" s="113">
        <f t="shared" si="23819"/>
        <v>0</v>
      </c>
      <c r="BU1310" s="113">
        <f t="shared" ref="BU1310:BX1310" si="23820">BU1308/$F1308</f>
        <v>0</v>
      </c>
      <c r="BV1310" s="113">
        <f t="shared" si="23820"/>
        <v>0</v>
      </c>
      <c r="BW1310" s="113">
        <f t="shared" si="23820"/>
        <v>0</v>
      </c>
      <c r="BX1310" s="113">
        <f t="shared" si="23820"/>
        <v>0</v>
      </c>
      <c r="BY1310" s="113">
        <f t="shared" ref="BY1310:CC1310" si="23821">BY1308/$F1308</f>
        <v>0</v>
      </c>
      <c r="BZ1310" s="113">
        <f t="shared" si="23821"/>
        <v>0</v>
      </c>
      <c r="CA1310" s="113">
        <f t="shared" si="23821"/>
        <v>0</v>
      </c>
      <c r="CB1310" s="113">
        <f t="shared" si="23821"/>
        <v>0</v>
      </c>
      <c r="CC1310" s="113">
        <f t="shared" si="23821"/>
        <v>0</v>
      </c>
      <c r="CD1310" s="113">
        <f t="shared" ref="CD1310:CG1310" si="23822">CD1308/$F1308</f>
        <v>0</v>
      </c>
      <c r="CE1310" s="113"/>
      <c r="CF1310" s="113">
        <f t="shared" si="23822"/>
        <v>0</v>
      </c>
      <c r="CG1310" s="113">
        <f t="shared" si="23822"/>
        <v>0</v>
      </c>
      <c r="CH1310" s="114">
        <f>IF(C1308="","",100%-SUM(G1310:CG1310))</f>
        <v>0</v>
      </c>
      <c r="CI1310" s="115">
        <f>IF(C1308="","",SUM(G1310:CG1310))</f>
        <v>1</v>
      </c>
      <c r="CJ1310" s="67" t="b">
        <f>IF(C1308="","",SUM(G1310:CG1310)=CI1310)</f>
        <v>1</v>
      </c>
    </row>
    <row r="1311" spans="1:88" s="5" customFormat="1" ht="15" customHeight="1" x14ac:dyDescent="0.3">
      <c r="A1311" s="171" t="s">
        <v>917</v>
      </c>
      <c r="B1311" s="155" t="s">
        <v>918</v>
      </c>
      <c r="C1311" s="168" t="s">
        <v>12</v>
      </c>
      <c r="D1311" s="158">
        <v>504</v>
      </c>
      <c r="E1311" s="161">
        <v>55319</v>
      </c>
      <c r="F1311" s="164">
        <f t="shared" si="23767"/>
        <v>27880776</v>
      </c>
      <c r="G1311" s="108">
        <v>0</v>
      </c>
      <c r="H1311" s="108"/>
      <c r="I1311" s="108"/>
      <c r="J1311" s="108"/>
      <c r="K1311" s="108"/>
      <c r="L1311" s="108"/>
      <c r="M1311" s="108"/>
      <c r="N1311" s="108"/>
      <c r="O1311" s="108"/>
      <c r="P1311" s="108"/>
      <c r="Q1311" s="108"/>
      <c r="R1311" s="108"/>
      <c r="S1311" s="108"/>
      <c r="T1311" s="108"/>
      <c r="U1311" s="108"/>
      <c r="V1311" s="108"/>
      <c r="W1311" s="108"/>
      <c r="X1311" s="108"/>
      <c r="Y1311" s="108"/>
      <c r="Z1311" s="108"/>
      <c r="AA1311" s="108"/>
      <c r="AB1311" s="108"/>
      <c r="AC1311" s="108"/>
      <c r="AD1311" s="108"/>
      <c r="AE1311" s="108"/>
      <c r="AF1311" s="108"/>
      <c r="AG1311" s="108"/>
      <c r="AH1311" s="108"/>
      <c r="AI1311" s="108"/>
      <c r="AJ1311" s="108"/>
      <c r="AK1311" s="108"/>
      <c r="AL1311" s="108"/>
      <c r="AM1311" s="108"/>
      <c r="AN1311" s="108"/>
      <c r="AO1311" s="108"/>
      <c r="AP1311" s="108"/>
      <c r="AQ1311" s="108"/>
      <c r="AR1311" s="108"/>
      <c r="AS1311" s="108"/>
      <c r="AT1311" s="108"/>
      <c r="AU1311" s="108"/>
      <c r="AV1311" s="108"/>
      <c r="AW1311" s="108"/>
      <c r="AX1311" s="108"/>
      <c r="AY1311" s="108"/>
      <c r="AZ1311" s="108"/>
      <c r="BA1311" s="108"/>
      <c r="BB1311" s="108"/>
      <c r="BC1311" s="108"/>
      <c r="BD1311" s="108"/>
      <c r="BE1311" s="108"/>
      <c r="BF1311" s="108"/>
      <c r="BG1311" s="108"/>
      <c r="BH1311" s="108"/>
      <c r="BI1311" s="108"/>
      <c r="BJ1311" s="108"/>
      <c r="BK1311" s="108"/>
      <c r="BL1311" s="108">
        <f t="shared" ref="BL1311" si="23823">ROUNDUP($F1311/7,0)</f>
        <v>3982968</v>
      </c>
      <c r="BM1311" s="108">
        <f t="shared" si="23798"/>
        <v>3982968</v>
      </c>
      <c r="BN1311" s="108">
        <f t="shared" si="23798"/>
        <v>3982968</v>
      </c>
      <c r="BO1311" s="108">
        <f t="shared" si="23798"/>
        <v>3982968</v>
      </c>
      <c r="BP1311" s="108">
        <f t="shared" si="23798"/>
        <v>3982968</v>
      </c>
      <c r="BQ1311" s="108">
        <f t="shared" si="23798"/>
        <v>3982968</v>
      </c>
      <c r="BR1311" s="108">
        <f t="shared" si="23798"/>
        <v>3982968</v>
      </c>
      <c r="BS1311" s="108"/>
      <c r="BT1311" s="108"/>
      <c r="BU1311" s="108"/>
      <c r="BV1311" s="108"/>
      <c r="BW1311" s="108"/>
      <c r="BX1311" s="108"/>
      <c r="BY1311" s="108"/>
      <c r="BZ1311" s="108"/>
      <c r="CA1311" s="108"/>
      <c r="CB1311" s="108"/>
      <c r="CC1311" s="108"/>
      <c r="CD1311" s="108"/>
      <c r="CE1311" s="108"/>
      <c r="CF1311" s="108"/>
      <c r="CG1311" s="108"/>
      <c r="CH1311" s="109">
        <f>IF(C1311="","",F1311-SUM(G1311:CG1311))</f>
        <v>0</v>
      </c>
      <c r="CI1311" s="107">
        <f>IF(C1311="","",SUM(G1311:CG1311))</f>
        <v>27880776</v>
      </c>
      <c r="CJ1311" s="67" t="b">
        <f>IF(C1311="","",F1311=CI1311)</f>
        <v>1</v>
      </c>
    </row>
    <row r="1312" spans="1:88" s="5" customFormat="1" ht="15" customHeight="1" x14ac:dyDescent="0.3">
      <c r="A1312" s="172"/>
      <c r="B1312" s="156"/>
      <c r="C1312" s="169"/>
      <c r="D1312" s="159"/>
      <c r="E1312" s="162"/>
      <c r="F1312" s="165"/>
      <c r="G1312" s="110">
        <v>0</v>
      </c>
      <c r="H1312" s="110"/>
      <c r="I1312" s="110"/>
      <c r="J1312" s="110"/>
      <c r="K1312" s="110"/>
      <c r="L1312" s="110"/>
      <c r="M1312" s="110"/>
      <c r="N1312" s="110"/>
      <c r="O1312" s="110"/>
      <c r="P1312" s="110"/>
      <c r="Q1312" s="110"/>
      <c r="R1312" s="110"/>
      <c r="S1312" s="110"/>
      <c r="T1312" s="110"/>
      <c r="U1312" s="110">
        <f t="shared" ref="U1312:X1312" si="23824">ROUND(U1311/$E1311,2)</f>
        <v>0</v>
      </c>
      <c r="V1312" s="110">
        <f t="shared" si="23824"/>
        <v>0</v>
      </c>
      <c r="W1312" s="110">
        <f t="shared" si="23824"/>
        <v>0</v>
      </c>
      <c r="X1312" s="110">
        <f t="shared" si="23824"/>
        <v>0</v>
      </c>
      <c r="Y1312" s="110">
        <f t="shared" ref="Y1312:AG1312" si="23825">ROUND(Y1311/$E1311,2)</f>
        <v>0</v>
      </c>
      <c r="Z1312" s="110">
        <f t="shared" si="23825"/>
        <v>0</v>
      </c>
      <c r="AA1312" s="110">
        <f t="shared" si="23825"/>
        <v>0</v>
      </c>
      <c r="AB1312" s="110">
        <f t="shared" si="23825"/>
        <v>0</v>
      </c>
      <c r="AC1312" s="110">
        <f t="shared" si="23825"/>
        <v>0</v>
      </c>
      <c r="AD1312" s="110">
        <f t="shared" si="23825"/>
        <v>0</v>
      </c>
      <c r="AE1312" s="110">
        <f t="shared" si="23825"/>
        <v>0</v>
      </c>
      <c r="AF1312" s="110">
        <f t="shared" si="23825"/>
        <v>0</v>
      </c>
      <c r="AG1312" s="110">
        <f t="shared" si="23825"/>
        <v>0</v>
      </c>
      <c r="AH1312" s="110">
        <f t="shared" ref="AH1312:AK1312" si="23826">ROUND(AH1311/$E1311,2)</f>
        <v>0</v>
      </c>
      <c r="AI1312" s="110">
        <f t="shared" si="23826"/>
        <v>0</v>
      </c>
      <c r="AJ1312" s="110">
        <f t="shared" si="23826"/>
        <v>0</v>
      </c>
      <c r="AK1312" s="110">
        <f t="shared" si="23826"/>
        <v>0</v>
      </c>
      <c r="AL1312" s="110">
        <f t="shared" ref="AL1312:AT1312" si="23827">ROUND(AL1311/$E1311,2)</f>
        <v>0</v>
      </c>
      <c r="AM1312" s="110">
        <f t="shared" si="23827"/>
        <v>0</v>
      </c>
      <c r="AN1312" s="110">
        <f t="shared" si="23827"/>
        <v>0</v>
      </c>
      <c r="AO1312" s="110">
        <f t="shared" si="23827"/>
        <v>0</v>
      </c>
      <c r="AP1312" s="110">
        <f t="shared" si="23827"/>
        <v>0</v>
      </c>
      <c r="AQ1312" s="110">
        <f t="shared" si="23827"/>
        <v>0</v>
      </c>
      <c r="AR1312" s="110">
        <f t="shared" si="23827"/>
        <v>0</v>
      </c>
      <c r="AS1312" s="110">
        <f t="shared" si="23827"/>
        <v>0</v>
      </c>
      <c r="AT1312" s="110">
        <f t="shared" si="23827"/>
        <v>0</v>
      </c>
      <c r="AU1312" s="110">
        <f t="shared" ref="AU1312:AX1312" si="23828">ROUND(AU1311/$E1311,2)</f>
        <v>0</v>
      </c>
      <c r="AV1312" s="110">
        <f t="shared" si="23828"/>
        <v>0</v>
      </c>
      <c r="AW1312" s="110">
        <f t="shared" si="23828"/>
        <v>0</v>
      </c>
      <c r="AX1312" s="110">
        <f t="shared" si="23828"/>
        <v>0</v>
      </c>
      <c r="AY1312" s="110">
        <f t="shared" ref="AY1312:BC1312" si="23829">ROUND(AY1311/$E1311,2)</f>
        <v>0</v>
      </c>
      <c r="AZ1312" s="110">
        <f t="shared" si="23829"/>
        <v>0</v>
      </c>
      <c r="BA1312" s="110">
        <f t="shared" si="23829"/>
        <v>0</v>
      </c>
      <c r="BB1312" s="110">
        <f t="shared" si="23829"/>
        <v>0</v>
      </c>
      <c r="BC1312" s="110">
        <f t="shared" si="23829"/>
        <v>0</v>
      </c>
      <c r="BD1312" s="110">
        <f t="shared" ref="BD1312:BL1312" si="23830">ROUND(BD1311/$E1311,2)</f>
        <v>0</v>
      </c>
      <c r="BE1312" s="110">
        <f t="shared" si="23830"/>
        <v>0</v>
      </c>
      <c r="BF1312" s="110">
        <f t="shared" si="23830"/>
        <v>0</v>
      </c>
      <c r="BG1312" s="110">
        <f t="shared" si="23830"/>
        <v>0</v>
      </c>
      <c r="BH1312" s="110">
        <f t="shared" si="23830"/>
        <v>0</v>
      </c>
      <c r="BI1312" s="110">
        <f t="shared" si="23830"/>
        <v>0</v>
      </c>
      <c r="BJ1312" s="110">
        <f t="shared" si="23830"/>
        <v>0</v>
      </c>
      <c r="BK1312" s="110">
        <f t="shared" si="23830"/>
        <v>0</v>
      </c>
      <c r="BL1312" s="110">
        <f t="shared" si="23830"/>
        <v>72</v>
      </c>
      <c r="BM1312" s="110">
        <f t="shared" si="23806"/>
        <v>72</v>
      </c>
      <c r="BN1312" s="110">
        <f t="shared" si="23806"/>
        <v>72</v>
      </c>
      <c r="BO1312" s="110">
        <f t="shared" ref="BO1312:BR1312" si="23831">ROUND(BO1311/$E1311,2)</f>
        <v>72</v>
      </c>
      <c r="BP1312" s="110">
        <f t="shared" si="23831"/>
        <v>72</v>
      </c>
      <c r="BQ1312" s="110">
        <f t="shared" si="23831"/>
        <v>72</v>
      </c>
      <c r="BR1312" s="110">
        <f t="shared" si="23831"/>
        <v>72</v>
      </c>
      <c r="BS1312" s="110">
        <f t="shared" si="23808"/>
        <v>0</v>
      </c>
      <c r="BT1312" s="110">
        <f t="shared" ref="BT1312" si="23832">ROUND(BT1311/$E1311,2)</f>
        <v>0</v>
      </c>
      <c r="BU1312" s="110">
        <f t="shared" ref="BU1312:BX1312" si="23833">ROUND(BU1311/$E1311,2)</f>
        <v>0</v>
      </c>
      <c r="BV1312" s="110">
        <f t="shared" si="23833"/>
        <v>0</v>
      </c>
      <c r="BW1312" s="110">
        <f t="shared" si="23833"/>
        <v>0</v>
      </c>
      <c r="BX1312" s="110">
        <f t="shared" si="23833"/>
        <v>0</v>
      </c>
      <c r="BY1312" s="110">
        <f t="shared" ref="BY1312:CC1312" si="23834">ROUND(BY1311/$E1311,2)</f>
        <v>0</v>
      </c>
      <c r="BZ1312" s="110">
        <f t="shared" si="23834"/>
        <v>0</v>
      </c>
      <c r="CA1312" s="110">
        <f t="shared" si="23834"/>
        <v>0</v>
      </c>
      <c r="CB1312" s="110">
        <f t="shared" si="23834"/>
        <v>0</v>
      </c>
      <c r="CC1312" s="110">
        <f t="shared" si="23834"/>
        <v>0</v>
      </c>
      <c r="CD1312" s="110">
        <f t="shared" ref="CD1312:CG1312" si="23835">ROUND(CD1311/$E1311,2)</f>
        <v>0</v>
      </c>
      <c r="CE1312" s="110"/>
      <c r="CF1312" s="110">
        <f t="shared" si="23835"/>
        <v>0</v>
      </c>
      <c r="CG1312" s="110">
        <f t="shared" si="23835"/>
        <v>0</v>
      </c>
      <c r="CH1312" s="111">
        <f>IF(C1311="","",D1311-SUM(G1312:CG1312))</f>
        <v>0</v>
      </c>
      <c r="CI1312" s="112">
        <f>IF(C1311="","",SUM(G1312:CG1312))</f>
        <v>504</v>
      </c>
      <c r="CJ1312" s="67" t="b">
        <f>IF(C1311="","",D1311=CI1312)</f>
        <v>1</v>
      </c>
    </row>
    <row r="1313" spans="1:88" s="5" customFormat="1" ht="15" customHeight="1" x14ac:dyDescent="0.3">
      <c r="A1313" s="173"/>
      <c r="B1313" s="157"/>
      <c r="C1313" s="170"/>
      <c r="D1313" s="160"/>
      <c r="E1313" s="163"/>
      <c r="F1313" s="166"/>
      <c r="G1313" s="113">
        <v>0</v>
      </c>
      <c r="H1313" s="113"/>
      <c r="I1313" s="113"/>
      <c r="J1313" s="113"/>
      <c r="K1313" s="113"/>
      <c r="L1313" s="113"/>
      <c r="M1313" s="113"/>
      <c r="N1313" s="113"/>
      <c r="O1313" s="113"/>
      <c r="P1313" s="113"/>
      <c r="Q1313" s="113"/>
      <c r="R1313" s="113"/>
      <c r="S1313" s="113"/>
      <c r="T1313" s="113"/>
      <c r="U1313" s="113">
        <f t="shared" ref="U1313:X1313" si="23836">U1311/$F1311</f>
        <v>0</v>
      </c>
      <c r="V1313" s="113">
        <f t="shared" si="23836"/>
        <v>0</v>
      </c>
      <c r="W1313" s="113">
        <f t="shared" si="23836"/>
        <v>0</v>
      </c>
      <c r="X1313" s="113">
        <f t="shared" si="23836"/>
        <v>0</v>
      </c>
      <c r="Y1313" s="113">
        <f t="shared" ref="Y1313:AG1313" si="23837">Y1311/$F1311</f>
        <v>0</v>
      </c>
      <c r="Z1313" s="113">
        <f t="shared" si="23837"/>
        <v>0</v>
      </c>
      <c r="AA1313" s="113">
        <f t="shared" si="23837"/>
        <v>0</v>
      </c>
      <c r="AB1313" s="113">
        <f t="shared" si="23837"/>
        <v>0</v>
      </c>
      <c r="AC1313" s="113">
        <f t="shared" si="23837"/>
        <v>0</v>
      </c>
      <c r="AD1313" s="113">
        <f t="shared" si="23837"/>
        <v>0</v>
      </c>
      <c r="AE1313" s="113">
        <f t="shared" si="23837"/>
        <v>0</v>
      </c>
      <c r="AF1313" s="113">
        <f t="shared" si="23837"/>
        <v>0</v>
      </c>
      <c r="AG1313" s="113">
        <f t="shared" si="23837"/>
        <v>0</v>
      </c>
      <c r="AH1313" s="113">
        <f t="shared" ref="AH1313:AK1313" si="23838">AH1311/$F1311</f>
        <v>0</v>
      </c>
      <c r="AI1313" s="113">
        <f t="shared" si="23838"/>
        <v>0</v>
      </c>
      <c r="AJ1313" s="113">
        <f t="shared" si="23838"/>
        <v>0</v>
      </c>
      <c r="AK1313" s="113">
        <f t="shared" si="23838"/>
        <v>0</v>
      </c>
      <c r="AL1313" s="113">
        <f t="shared" ref="AL1313:AT1313" si="23839">AL1311/$F1311</f>
        <v>0</v>
      </c>
      <c r="AM1313" s="113">
        <f t="shared" si="23839"/>
        <v>0</v>
      </c>
      <c r="AN1313" s="113">
        <f t="shared" si="23839"/>
        <v>0</v>
      </c>
      <c r="AO1313" s="113">
        <f t="shared" si="23839"/>
        <v>0</v>
      </c>
      <c r="AP1313" s="113">
        <f t="shared" si="23839"/>
        <v>0</v>
      </c>
      <c r="AQ1313" s="113">
        <f t="shared" si="23839"/>
        <v>0</v>
      </c>
      <c r="AR1313" s="113">
        <f t="shared" si="23839"/>
        <v>0</v>
      </c>
      <c r="AS1313" s="113">
        <f t="shared" si="23839"/>
        <v>0</v>
      </c>
      <c r="AT1313" s="113">
        <f t="shared" si="23839"/>
        <v>0</v>
      </c>
      <c r="AU1313" s="113">
        <f t="shared" ref="AU1313:AX1313" si="23840">AU1311/$F1311</f>
        <v>0</v>
      </c>
      <c r="AV1313" s="113">
        <f t="shared" si="23840"/>
        <v>0</v>
      </c>
      <c r="AW1313" s="113">
        <f t="shared" si="23840"/>
        <v>0</v>
      </c>
      <c r="AX1313" s="113">
        <f t="shared" si="23840"/>
        <v>0</v>
      </c>
      <c r="AY1313" s="113">
        <f t="shared" ref="AY1313:BC1313" si="23841">AY1311/$F1311</f>
        <v>0</v>
      </c>
      <c r="AZ1313" s="113">
        <f t="shared" si="23841"/>
        <v>0</v>
      </c>
      <c r="BA1313" s="113">
        <f t="shared" si="23841"/>
        <v>0</v>
      </c>
      <c r="BB1313" s="113">
        <f t="shared" si="23841"/>
        <v>0</v>
      </c>
      <c r="BC1313" s="113">
        <f t="shared" si="23841"/>
        <v>0</v>
      </c>
      <c r="BD1313" s="113">
        <f t="shared" ref="BD1313:BT1313" si="23842">BD1311/$F1311</f>
        <v>0</v>
      </c>
      <c r="BE1313" s="113">
        <f t="shared" si="23842"/>
        <v>0</v>
      </c>
      <c r="BF1313" s="113">
        <f t="shared" si="23842"/>
        <v>0</v>
      </c>
      <c r="BG1313" s="113">
        <f t="shared" si="23842"/>
        <v>0</v>
      </c>
      <c r="BH1313" s="113">
        <f t="shared" si="23842"/>
        <v>0</v>
      </c>
      <c r="BI1313" s="113">
        <f t="shared" si="23842"/>
        <v>0</v>
      </c>
      <c r="BJ1313" s="113">
        <f t="shared" si="23842"/>
        <v>0</v>
      </c>
      <c r="BK1313" s="113">
        <f t="shared" si="23842"/>
        <v>0</v>
      </c>
      <c r="BL1313" s="113">
        <f t="shared" si="23842"/>
        <v>0.14285714285714285</v>
      </c>
      <c r="BM1313" s="113">
        <f t="shared" si="23842"/>
        <v>0.14285714285714285</v>
      </c>
      <c r="BN1313" s="113">
        <f t="shared" si="23842"/>
        <v>0.14285714285714285</v>
      </c>
      <c r="BO1313" s="113">
        <f t="shared" si="23842"/>
        <v>0.14285714285714285</v>
      </c>
      <c r="BP1313" s="113">
        <f t="shared" si="23842"/>
        <v>0.14285714285714285</v>
      </c>
      <c r="BQ1313" s="113">
        <f t="shared" si="23842"/>
        <v>0.14285714285714285</v>
      </c>
      <c r="BR1313" s="113">
        <f t="shared" si="23842"/>
        <v>0.14285714285714285</v>
      </c>
      <c r="BS1313" s="113">
        <f t="shared" si="23842"/>
        <v>0</v>
      </c>
      <c r="BT1313" s="113">
        <f t="shared" si="23842"/>
        <v>0</v>
      </c>
      <c r="BU1313" s="113">
        <f t="shared" ref="BU1313:BX1313" si="23843">BU1311/$F1311</f>
        <v>0</v>
      </c>
      <c r="BV1313" s="113">
        <f t="shared" si="23843"/>
        <v>0</v>
      </c>
      <c r="BW1313" s="113">
        <f t="shared" si="23843"/>
        <v>0</v>
      </c>
      <c r="BX1313" s="113">
        <f t="shared" si="23843"/>
        <v>0</v>
      </c>
      <c r="BY1313" s="113">
        <f t="shared" ref="BY1313:CC1313" si="23844">BY1311/$F1311</f>
        <v>0</v>
      </c>
      <c r="BZ1313" s="113">
        <f t="shared" si="23844"/>
        <v>0</v>
      </c>
      <c r="CA1313" s="113">
        <f t="shared" si="23844"/>
        <v>0</v>
      </c>
      <c r="CB1313" s="113">
        <f t="shared" si="23844"/>
        <v>0</v>
      </c>
      <c r="CC1313" s="113">
        <f t="shared" si="23844"/>
        <v>0</v>
      </c>
      <c r="CD1313" s="113">
        <f t="shared" ref="CD1313:CG1313" si="23845">CD1311/$F1311</f>
        <v>0</v>
      </c>
      <c r="CE1313" s="113"/>
      <c r="CF1313" s="113">
        <f t="shared" si="23845"/>
        <v>0</v>
      </c>
      <c r="CG1313" s="113">
        <f t="shared" si="23845"/>
        <v>0</v>
      </c>
      <c r="CH1313" s="114">
        <f>IF(C1311="","",100%-SUM(G1313:CG1313))</f>
        <v>2.2204460492503131E-16</v>
      </c>
      <c r="CI1313" s="115">
        <f>IF(C1311="","",SUM(G1313:CG1313))</f>
        <v>0.99999999999999978</v>
      </c>
      <c r="CJ1313" s="67" t="b">
        <f>IF(C1311="","",SUM(G1313:CG1313)=CI1313)</f>
        <v>1</v>
      </c>
    </row>
    <row r="1314" spans="1:88" s="5" customFormat="1" ht="15" customHeight="1" x14ac:dyDescent="0.3">
      <c r="A1314" s="171" t="s">
        <v>919</v>
      </c>
      <c r="B1314" s="155" t="s">
        <v>920</v>
      </c>
      <c r="C1314" s="168" t="s">
        <v>12</v>
      </c>
      <c r="D1314" s="158">
        <v>2257</v>
      </c>
      <c r="E1314" s="161">
        <v>44011</v>
      </c>
      <c r="F1314" s="164">
        <f t="shared" si="23767"/>
        <v>99332827</v>
      </c>
      <c r="G1314" s="108">
        <v>0</v>
      </c>
      <c r="H1314" s="108"/>
      <c r="I1314" s="108"/>
      <c r="J1314" s="108"/>
      <c r="K1314" s="108"/>
      <c r="L1314" s="108"/>
      <c r="M1314" s="108"/>
      <c r="N1314" s="108"/>
      <c r="O1314" s="108"/>
      <c r="P1314" s="108"/>
      <c r="Q1314" s="108"/>
      <c r="R1314" s="108"/>
      <c r="S1314" s="108"/>
      <c r="T1314" s="108"/>
      <c r="U1314" s="108"/>
      <c r="V1314" s="108"/>
      <c r="W1314" s="108"/>
      <c r="X1314" s="108"/>
      <c r="Y1314" s="108"/>
      <c r="Z1314" s="108"/>
      <c r="AA1314" s="108"/>
      <c r="AB1314" s="108"/>
      <c r="AC1314" s="108"/>
      <c r="AD1314" s="108"/>
      <c r="AE1314" s="108"/>
      <c r="AF1314" s="108"/>
      <c r="AG1314" s="108"/>
      <c r="AH1314" s="108"/>
      <c r="AI1314" s="108"/>
      <c r="AJ1314" s="108"/>
      <c r="AK1314" s="108"/>
      <c r="AL1314" s="108"/>
      <c r="AM1314" s="108"/>
      <c r="AN1314" s="108"/>
      <c r="AO1314" s="108"/>
      <c r="AP1314" s="108"/>
      <c r="AQ1314" s="108"/>
      <c r="AR1314" s="108"/>
      <c r="AS1314" s="108"/>
      <c r="AT1314" s="108"/>
      <c r="AU1314" s="108"/>
      <c r="AV1314" s="108"/>
      <c r="AW1314" s="108"/>
      <c r="AX1314" s="108"/>
      <c r="AY1314" s="108"/>
      <c r="AZ1314" s="108"/>
      <c r="BA1314" s="108"/>
      <c r="BB1314" s="108"/>
      <c r="BC1314" s="108"/>
      <c r="BD1314" s="108"/>
      <c r="BE1314" s="108"/>
      <c r="BF1314" s="108"/>
      <c r="BG1314" s="108"/>
      <c r="BH1314" s="108"/>
      <c r="BI1314" s="108"/>
      <c r="BJ1314" s="108"/>
      <c r="BK1314" s="108"/>
      <c r="BL1314" s="108">
        <f t="shared" ref="BL1314" si="23846">ROUNDUP($F1314/7,0)</f>
        <v>14190404</v>
      </c>
      <c r="BM1314" s="108">
        <f t="shared" si="23798"/>
        <v>14190404</v>
      </c>
      <c r="BN1314" s="108">
        <f t="shared" si="23798"/>
        <v>14190404</v>
      </c>
      <c r="BO1314" s="108">
        <f t="shared" si="23798"/>
        <v>14190404</v>
      </c>
      <c r="BP1314" s="108">
        <f t="shared" si="23798"/>
        <v>14190404</v>
      </c>
      <c r="BQ1314" s="108">
        <f t="shared" si="23798"/>
        <v>14190404</v>
      </c>
      <c r="BR1314" s="108">
        <f>ROUNDDOWN($F1314/7,0)</f>
        <v>14190403</v>
      </c>
      <c r="BS1314" s="108"/>
      <c r="BT1314" s="108"/>
      <c r="BU1314" s="108"/>
      <c r="BV1314" s="108"/>
      <c r="BW1314" s="108"/>
      <c r="BX1314" s="108"/>
      <c r="BY1314" s="108"/>
      <c r="BZ1314" s="108"/>
      <c r="CA1314" s="108"/>
      <c r="CB1314" s="108"/>
      <c r="CC1314" s="108"/>
      <c r="CD1314" s="108"/>
      <c r="CE1314" s="108"/>
      <c r="CF1314" s="108"/>
      <c r="CG1314" s="108"/>
      <c r="CH1314" s="109">
        <f>IF(C1314="","",F1314-SUM(G1314:CG1314))</f>
        <v>0</v>
      </c>
      <c r="CI1314" s="107">
        <f>IF(C1314="","",SUM(G1314:CG1314))</f>
        <v>99332827</v>
      </c>
      <c r="CJ1314" s="67" t="b">
        <f>IF(C1314="","",F1314=CI1314)</f>
        <v>1</v>
      </c>
    </row>
    <row r="1315" spans="1:88" s="5" customFormat="1" ht="15" customHeight="1" x14ac:dyDescent="0.3">
      <c r="A1315" s="172"/>
      <c r="B1315" s="156"/>
      <c r="C1315" s="169"/>
      <c r="D1315" s="159"/>
      <c r="E1315" s="162"/>
      <c r="F1315" s="165"/>
      <c r="G1315" s="110">
        <v>0</v>
      </c>
      <c r="H1315" s="110"/>
      <c r="I1315" s="110"/>
      <c r="J1315" s="110"/>
      <c r="K1315" s="110"/>
      <c r="L1315" s="110"/>
      <c r="M1315" s="110"/>
      <c r="N1315" s="110"/>
      <c r="O1315" s="110"/>
      <c r="P1315" s="110"/>
      <c r="Q1315" s="110"/>
      <c r="R1315" s="110"/>
      <c r="S1315" s="110"/>
      <c r="T1315" s="110"/>
      <c r="U1315" s="110">
        <f t="shared" ref="U1315:X1315" si="23847">ROUND(U1314/$E1314,2)</f>
        <v>0</v>
      </c>
      <c r="V1315" s="110">
        <f t="shared" si="23847"/>
        <v>0</v>
      </c>
      <c r="W1315" s="110">
        <f t="shared" si="23847"/>
        <v>0</v>
      </c>
      <c r="X1315" s="110">
        <f t="shared" si="23847"/>
        <v>0</v>
      </c>
      <c r="Y1315" s="110">
        <f t="shared" ref="Y1315:AG1315" si="23848">ROUND(Y1314/$E1314,2)</f>
        <v>0</v>
      </c>
      <c r="Z1315" s="110">
        <f t="shared" si="23848"/>
        <v>0</v>
      </c>
      <c r="AA1315" s="110">
        <f t="shared" si="23848"/>
        <v>0</v>
      </c>
      <c r="AB1315" s="110">
        <f t="shared" si="23848"/>
        <v>0</v>
      </c>
      <c r="AC1315" s="110">
        <f t="shared" si="23848"/>
        <v>0</v>
      </c>
      <c r="AD1315" s="110">
        <f t="shared" si="23848"/>
        <v>0</v>
      </c>
      <c r="AE1315" s="110">
        <f t="shared" si="23848"/>
        <v>0</v>
      </c>
      <c r="AF1315" s="110">
        <f t="shared" si="23848"/>
        <v>0</v>
      </c>
      <c r="AG1315" s="110">
        <f t="shared" si="23848"/>
        <v>0</v>
      </c>
      <c r="AH1315" s="110">
        <f t="shared" ref="AH1315:AK1315" si="23849">ROUND(AH1314/$E1314,2)</f>
        <v>0</v>
      </c>
      <c r="AI1315" s="110">
        <f t="shared" si="23849"/>
        <v>0</v>
      </c>
      <c r="AJ1315" s="110">
        <f t="shared" si="23849"/>
        <v>0</v>
      </c>
      <c r="AK1315" s="110">
        <f t="shared" si="23849"/>
        <v>0</v>
      </c>
      <c r="AL1315" s="110">
        <f t="shared" ref="AL1315:AT1315" si="23850">ROUND(AL1314/$E1314,2)</f>
        <v>0</v>
      </c>
      <c r="AM1315" s="110">
        <f t="shared" si="23850"/>
        <v>0</v>
      </c>
      <c r="AN1315" s="110">
        <f t="shared" si="23850"/>
        <v>0</v>
      </c>
      <c r="AO1315" s="110">
        <f t="shared" si="23850"/>
        <v>0</v>
      </c>
      <c r="AP1315" s="110">
        <f t="shared" si="23850"/>
        <v>0</v>
      </c>
      <c r="AQ1315" s="110">
        <f t="shared" si="23850"/>
        <v>0</v>
      </c>
      <c r="AR1315" s="110">
        <f t="shared" si="23850"/>
        <v>0</v>
      </c>
      <c r="AS1315" s="110">
        <f t="shared" si="23850"/>
        <v>0</v>
      </c>
      <c r="AT1315" s="110">
        <f t="shared" si="23850"/>
        <v>0</v>
      </c>
      <c r="AU1315" s="110">
        <f t="shared" ref="AU1315:AX1315" si="23851">ROUND(AU1314/$E1314,2)</f>
        <v>0</v>
      </c>
      <c r="AV1315" s="110">
        <f t="shared" si="23851"/>
        <v>0</v>
      </c>
      <c r="AW1315" s="110">
        <f t="shared" si="23851"/>
        <v>0</v>
      </c>
      <c r="AX1315" s="110">
        <f t="shared" si="23851"/>
        <v>0</v>
      </c>
      <c r="AY1315" s="110">
        <f t="shared" ref="AY1315:BC1315" si="23852">ROUND(AY1314/$E1314,2)</f>
        <v>0</v>
      </c>
      <c r="AZ1315" s="110">
        <f t="shared" si="23852"/>
        <v>0</v>
      </c>
      <c r="BA1315" s="110">
        <f t="shared" si="23852"/>
        <v>0</v>
      </c>
      <c r="BB1315" s="110">
        <f t="shared" si="23852"/>
        <v>0</v>
      </c>
      <c r="BC1315" s="110">
        <f t="shared" si="23852"/>
        <v>0</v>
      </c>
      <c r="BD1315" s="110">
        <f t="shared" ref="BD1315:BL1315" si="23853">ROUND(BD1314/$E1314,2)</f>
        <v>0</v>
      </c>
      <c r="BE1315" s="110">
        <f t="shared" si="23853"/>
        <v>0</v>
      </c>
      <c r="BF1315" s="110">
        <f t="shared" si="23853"/>
        <v>0</v>
      </c>
      <c r="BG1315" s="110">
        <f t="shared" si="23853"/>
        <v>0</v>
      </c>
      <c r="BH1315" s="110">
        <f t="shared" si="23853"/>
        <v>0</v>
      </c>
      <c r="BI1315" s="110">
        <f t="shared" si="23853"/>
        <v>0</v>
      </c>
      <c r="BJ1315" s="110">
        <f t="shared" si="23853"/>
        <v>0</v>
      </c>
      <c r="BK1315" s="110">
        <f t="shared" si="23853"/>
        <v>0</v>
      </c>
      <c r="BL1315" s="110">
        <f t="shared" si="23853"/>
        <v>322.43</v>
      </c>
      <c r="BM1315" s="110">
        <f t="shared" si="23806"/>
        <v>322.43</v>
      </c>
      <c r="BN1315" s="110">
        <f t="shared" si="23806"/>
        <v>322.43</v>
      </c>
      <c r="BO1315" s="110">
        <f t="shared" ref="BO1315:BQ1315" si="23854">ROUND(BO1314/$E1314,2)</f>
        <v>322.43</v>
      </c>
      <c r="BP1315" s="110">
        <f t="shared" si="23854"/>
        <v>322.43</v>
      </c>
      <c r="BQ1315" s="110">
        <f t="shared" si="23854"/>
        <v>322.43</v>
      </c>
      <c r="BR1315" s="110">
        <f>ROUNDDOWN(BR1314/$E1314,2)</f>
        <v>322.42</v>
      </c>
      <c r="BS1315" s="110">
        <f t="shared" si="23808"/>
        <v>0</v>
      </c>
      <c r="BT1315" s="110">
        <f t="shared" ref="BT1315" si="23855">ROUND(BT1314/$E1314,2)</f>
        <v>0</v>
      </c>
      <c r="BU1315" s="110">
        <f t="shared" ref="BU1315:BX1315" si="23856">ROUND(BU1314/$E1314,2)</f>
        <v>0</v>
      </c>
      <c r="BV1315" s="110">
        <f t="shared" si="23856"/>
        <v>0</v>
      </c>
      <c r="BW1315" s="110">
        <f t="shared" si="23856"/>
        <v>0</v>
      </c>
      <c r="BX1315" s="110">
        <f t="shared" si="23856"/>
        <v>0</v>
      </c>
      <c r="BY1315" s="110">
        <f t="shared" ref="BY1315:CC1315" si="23857">ROUND(BY1314/$E1314,2)</f>
        <v>0</v>
      </c>
      <c r="BZ1315" s="110">
        <f t="shared" si="23857"/>
        <v>0</v>
      </c>
      <c r="CA1315" s="110">
        <f t="shared" si="23857"/>
        <v>0</v>
      </c>
      <c r="CB1315" s="110">
        <f t="shared" si="23857"/>
        <v>0</v>
      </c>
      <c r="CC1315" s="110">
        <f t="shared" si="23857"/>
        <v>0</v>
      </c>
      <c r="CD1315" s="110">
        <f t="shared" ref="CD1315:CG1315" si="23858">ROUND(CD1314/$E1314,2)</f>
        <v>0</v>
      </c>
      <c r="CE1315" s="110"/>
      <c r="CF1315" s="110">
        <f t="shared" si="23858"/>
        <v>0</v>
      </c>
      <c r="CG1315" s="110">
        <f t="shared" si="23858"/>
        <v>0</v>
      </c>
      <c r="CH1315" s="111">
        <f>IF(C1314="","",D1314-SUM(G1315:CG1315))</f>
        <v>0</v>
      </c>
      <c r="CI1315" s="112">
        <f>IF(C1314="","",SUM(G1315:CG1315))</f>
        <v>2257</v>
      </c>
      <c r="CJ1315" s="67" t="b">
        <f>IF(C1314="","",D1314=CI1315)</f>
        <v>1</v>
      </c>
    </row>
    <row r="1316" spans="1:88" s="5" customFormat="1" ht="15" customHeight="1" x14ac:dyDescent="0.3">
      <c r="A1316" s="173"/>
      <c r="B1316" s="157"/>
      <c r="C1316" s="170"/>
      <c r="D1316" s="160"/>
      <c r="E1316" s="163"/>
      <c r="F1316" s="166"/>
      <c r="G1316" s="113">
        <v>0</v>
      </c>
      <c r="H1316" s="113"/>
      <c r="I1316" s="113"/>
      <c r="J1316" s="113"/>
      <c r="K1316" s="113"/>
      <c r="L1316" s="113"/>
      <c r="M1316" s="113"/>
      <c r="N1316" s="113"/>
      <c r="O1316" s="113"/>
      <c r="P1316" s="113"/>
      <c r="Q1316" s="113"/>
      <c r="R1316" s="113"/>
      <c r="S1316" s="113"/>
      <c r="T1316" s="113"/>
      <c r="U1316" s="113">
        <f t="shared" ref="U1316:X1316" si="23859">U1314/$F1314</f>
        <v>0</v>
      </c>
      <c r="V1316" s="113">
        <f t="shared" si="23859"/>
        <v>0</v>
      </c>
      <c r="W1316" s="113">
        <f t="shared" si="23859"/>
        <v>0</v>
      </c>
      <c r="X1316" s="113">
        <f t="shared" si="23859"/>
        <v>0</v>
      </c>
      <c r="Y1316" s="113">
        <f t="shared" ref="Y1316:AG1316" si="23860">Y1314/$F1314</f>
        <v>0</v>
      </c>
      <c r="Z1316" s="113">
        <f t="shared" si="23860"/>
        <v>0</v>
      </c>
      <c r="AA1316" s="113">
        <f t="shared" si="23860"/>
        <v>0</v>
      </c>
      <c r="AB1316" s="113">
        <f t="shared" si="23860"/>
        <v>0</v>
      </c>
      <c r="AC1316" s="113">
        <f t="shared" si="23860"/>
        <v>0</v>
      </c>
      <c r="AD1316" s="113">
        <f t="shared" si="23860"/>
        <v>0</v>
      </c>
      <c r="AE1316" s="113">
        <f t="shared" si="23860"/>
        <v>0</v>
      </c>
      <c r="AF1316" s="113">
        <f t="shared" si="23860"/>
        <v>0</v>
      </c>
      <c r="AG1316" s="113">
        <f t="shared" si="23860"/>
        <v>0</v>
      </c>
      <c r="AH1316" s="113">
        <f t="shared" ref="AH1316:AK1316" si="23861">AH1314/$F1314</f>
        <v>0</v>
      </c>
      <c r="AI1316" s="113">
        <f t="shared" si="23861"/>
        <v>0</v>
      </c>
      <c r="AJ1316" s="113">
        <f t="shared" si="23861"/>
        <v>0</v>
      </c>
      <c r="AK1316" s="113">
        <f t="shared" si="23861"/>
        <v>0</v>
      </c>
      <c r="AL1316" s="113">
        <f t="shared" ref="AL1316:AT1316" si="23862">AL1314/$F1314</f>
        <v>0</v>
      </c>
      <c r="AM1316" s="113">
        <f t="shared" si="23862"/>
        <v>0</v>
      </c>
      <c r="AN1316" s="113">
        <f t="shared" si="23862"/>
        <v>0</v>
      </c>
      <c r="AO1316" s="113">
        <f t="shared" si="23862"/>
        <v>0</v>
      </c>
      <c r="AP1316" s="113">
        <f t="shared" si="23862"/>
        <v>0</v>
      </c>
      <c r="AQ1316" s="113">
        <f t="shared" si="23862"/>
        <v>0</v>
      </c>
      <c r="AR1316" s="113">
        <f t="shared" si="23862"/>
        <v>0</v>
      </c>
      <c r="AS1316" s="113">
        <f t="shared" si="23862"/>
        <v>0</v>
      </c>
      <c r="AT1316" s="113">
        <f t="shared" si="23862"/>
        <v>0</v>
      </c>
      <c r="AU1316" s="113">
        <f t="shared" ref="AU1316:AX1316" si="23863">AU1314/$F1314</f>
        <v>0</v>
      </c>
      <c r="AV1316" s="113">
        <f t="shared" si="23863"/>
        <v>0</v>
      </c>
      <c r="AW1316" s="113">
        <f t="shared" si="23863"/>
        <v>0</v>
      </c>
      <c r="AX1316" s="113">
        <f t="shared" si="23863"/>
        <v>0</v>
      </c>
      <c r="AY1316" s="113">
        <f t="shared" ref="AY1316:BC1316" si="23864">AY1314/$F1314</f>
        <v>0</v>
      </c>
      <c r="AZ1316" s="113">
        <f t="shared" si="23864"/>
        <v>0</v>
      </c>
      <c r="BA1316" s="113">
        <f t="shared" si="23864"/>
        <v>0</v>
      </c>
      <c r="BB1316" s="113">
        <f t="shared" si="23864"/>
        <v>0</v>
      </c>
      <c r="BC1316" s="113">
        <f t="shared" si="23864"/>
        <v>0</v>
      </c>
      <c r="BD1316" s="113">
        <f t="shared" ref="BD1316:BT1316" si="23865">BD1314/$F1314</f>
        <v>0</v>
      </c>
      <c r="BE1316" s="113">
        <f t="shared" si="23865"/>
        <v>0</v>
      </c>
      <c r="BF1316" s="113">
        <f t="shared" si="23865"/>
        <v>0</v>
      </c>
      <c r="BG1316" s="113">
        <f t="shared" si="23865"/>
        <v>0</v>
      </c>
      <c r="BH1316" s="113">
        <f t="shared" si="23865"/>
        <v>0</v>
      </c>
      <c r="BI1316" s="113">
        <f t="shared" si="23865"/>
        <v>0</v>
      </c>
      <c r="BJ1316" s="113">
        <f t="shared" si="23865"/>
        <v>0</v>
      </c>
      <c r="BK1316" s="113">
        <f t="shared" si="23865"/>
        <v>0</v>
      </c>
      <c r="BL1316" s="113">
        <f t="shared" si="23865"/>
        <v>0.14285714429530935</v>
      </c>
      <c r="BM1316" s="113">
        <f t="shared" si="23865"/>
        <v>0.14285714429530935</v>
      </c>
      <c r="BN1316" s="113">
        <f t="shared" si="23865"/>
        <v>0.14285714429530935</v>
      </c>
      <c r="BO1316" s="113">
        <f t="shared" si="23865"/>
        <v>0.14285714429530935</v>
      </c>
      <c r="BP1316" s="113">
        <f t="shared" si="23865"/>
        <v>0.14285714429530935</v>
      </c>
      <c r="BQ1316" s="113">
        <f t="shared" si="23865"/>
        <v>0.14285714429530935</v>
      </c>
      <c r="BR1316" s="113">
        <f t="shared" si="23865"/>
        <v>0.14285713422814394</v>
      </c>
      <c r="BS1316" s="113">
        <f t="shared" si="23865"/>
        <v>0</v>
      </c>
      <c r="BT1316" s="113">
        <f t="shared" si="23865"/>
        <v>0</v>
      </c>
      <c r="BU1316" s="113">
        <f t="shared" ref="BU1316:BX1316" si="23866">BU1314/$F1314</f>
        <v>0</v>
      </c>
      <c r="BV1316" s="113">
        <f t="shared" si="23866"/>
        <v>0</v>
      </c>
      <c r="BW1316" s="113">
        <f t="shared" si="23866"/>
        <v>0</v>
      </c>
      <c r="BX1316" s="113">
        <f t="shared" si="23866"/>
        <v>0</v>
      </c>
      <c r="BY1316" s="113">
        <f t="shared" ref="BY1316:CC1316" si="23867">BY1314/$F1314</f>
        <v>0</v>
      </c>
      <c r="BZ1316" s="113">
        <f t="shared" si="23867"/>
        <v>0</v>
      </c>
      <c r="CA1316" s="113">
        <f t="shared" si="23867"/>
        <v>0</v>
      </c>
      <c r="CB1316" s="113">
        <f t="shared" si="23867"/>
        <v>0</v>
      </c>
      <c r="CC1316" s="113">
        <f t="shared" si="23867"/>
        <v>0</v>
      </c>
      <c r="CD1316" s="113">
        <f t="shared" ref="CD1316:CG1316" si="23868">CD1314/$F1314</f>
        <v>0</v>
      </c>
      <c r="CE1316" s="113"/>
      <c r="CF1316" s="113">
        <f t="shared" si="23868"/>
        <v>0</v>
      </c>
      <c r="CG1316" s="113">
        <f t="shared" si="23868"/>
        <v>0</v>
      </c>
      <c r="CH1316" s="114">
        <f>IF(C1314="","",100%-SUM(G1316:CG1316))</f>
        <v>0</v>
      </c>
      <c r="CI1316" s="115">
        <f>IF(C1314="","",SUM(G1316:CG1316))</f>
        <v>1</v>
      </c>
      <c r="CJ1316" s="67" t="b">
        <f>IF(C1314="","",SUM(G1316:CG1316)=CI1316)</f>
        <v>1</v>
      </c>
    </row>
    <row r="1317" spans="1:88" s="5" customFormat="1" ht="15" customHeight="1" x14ac:dyDescent="0.3">
      <c r="A1317" s="171" t="s">
        <v>921</v>
      </c>
      <c r="B1317" s="155" t="s">
        <v>922</v>
      </c>
      <c r="C1317" s="168" t="s">
        <v>12</v>
      </c>
      <c r="D1317" s="158">
        <v>559</v>
      </c>
      <c r="E1317" s="161">
        <v>62049</v>
      </c>
      <c r="F1317" s="164">
        <f t="shared" si="23767"/>
        <v>34685391</v>
      </c>
      <c r="G1317" s="108">
        <v>0</v>
      </c>
      <c r="H1317" s="108"/>
      <c r="I1317" s="108"/>
      <c r="J1317" s="108"/>
      <c r="K1317" s="108"/>
      <c r="L1317" s="108"/>
      <c r="M1317" s="108"/>
      <c r="N1317" s="108"/>
      <c r="O1317" s="108"/>
      <c r="P1317" s="108"/>
      <c r="Q1317" s="108"/>
      <c r="R1317" s="108"/>
      <c r="S1317" s="108"/>
      <c r="T1317" s="108"/>
      <c r="U1317" s="108"/>
      <c r="V1317" s="108"/>
      <c r="W1317" s="108"/>
      <c r="X1317" s="108"/>
      <c r="Y1317" s="108"/>
      <c r="Z1317" s="108"/>
      <c r="AA1317" s="108"/>
      <c r="AB1317" s="108"/>
      <c r="AC1317" s="108"/>
      <c r="AD1317" s="108"/>
      <c r="AE1317" s="108"/>
      <c r="AF1317" s="108"/>
      <c r="AG1317" s="108"/>
      <c r="AH1317" s="108"/>
      <c r="AI1317" s="108"/>
      <c r="AJ1317" s="108"/>
      <c r="AK1317" s="108"/>
      <c r="AL1317" s="108"/>
      <c r="AM1317" s="108"/>
      <c r="AN1317" s="108"/>
      <c r="AO1317" s="108"/>
      <c r="AP1317" s="108"/>
      <c r="AQ1317" s="108"/>
      <c r="AR1317" s="108"/>
      <c r="AS1317" s="108"/>
      <c r="AT1317" s="108"/>
      <c r="AU1317" s="108"/>
      <c r="AV1317" s="108"/>
      <c r="AW1317" s="108"/>
      <c r="AX1317" s="108"/>
      <c r="AY1317" s="108"/>
      <c r="AZ1317" s="108"/>
      <c r="BA1317" s="108"/>
      <c r="BB1317" s="108"/>
      <c r="BC1317" s="108"/>
      <c r="BD1317" s="108"/>
      <c r="BE1317" s="108"/>
      <c r="BF1317" s="108"/>
      <c r="BG1317" s="108"/>
      <c r="BH1317" s="108"/>
      <c r="BI1317" s="108"/>
      <c r="BJ1317" s="108"/>
      <c r="BK1317" s="108"/>
      <c r="BL1317" s="108">
        <f t="shared" ref="BL1317" si="23869">ROUNDUP($F1317/7,0)</f>
        <v>4955056</v>
      </c>
      <c r="BM1317" s="108">
        <f t="shared" si="23798"/>
        <v>4955056</v>
      </c>
      <c r="BN1317" s="108">
        <f t="shared" si="23798"/>
        <v>4955056</v>
      </c>
      <c r="BO1317" s="108">
        <f t="shared" si="23798"/>
        <v>4955056</v>
      </c>
      <c r="BP1317" s="108">
        <f t="shared" si="23798"/>
        <v>4955056</v>
      </c>
      <c r="BQ1317" s="108">
        <f t="shared" si="23798"/>
        <v>4955056</v>
      </c>
      <c r="BR1317" s="108">
        <f>ROUNDDOWN($F1317/7,0)</f>
        <v>4955055</v>
      </c>
      <c r="BS1317" s="108"/>
      <c r="BT1317" s="108"/>
      <c r="BU1317" s="108"/>
      <c r="BV1317" s="108"/>
      <c r="BW1317" s="108"/>
      <c r="BX1317" s="108"/>
      <c r="BY1317" s="108"/>
      <c r="BZ1317" s="108"/>
      <c r="CA1317" s="108"/>
      <c r="CB1317" s="108"/>
      <c r="CC1317" s="108"/>
      <c r="CD1317" s="108"/>
      <c r="CE1317" s="108"/>
      <c r="CF1317" s="108"/>
      <c r="CG1317" s="108"/>
      <c r="CH1317" s="109">
        <f>IF(C1317="","",F1317-SUM(G1317:CG1317))</f>
        <v>0</v>
      </c>
      <c r="CI1317" s="107">
        <f>IF(C1317="","",SUM(G1317:CG1317))</f>
        <v>34685391</v>
      </c>
      <c r="CJ1317" s="67" t="b">
        <f>IF(C1317="","",F1317=CI1317)</f>
        <v>1</v>
      </c>
    </row>
    <row r="1318" spans="1:88" s="5" customFormat="1" ht="15" customHeight="1" x14ac:dyDescent="0.3">
      <c r="A1318" s="172"/>
      <c r="B1318" s="156"/>
      <c r="C1318" s="169"/>
      <c r="D1318" s="159"/>
      <c r="E1318" s="162"/>
      <c r="F1318" s="165"/>
      <c r="G1318" s="110">
        <v>0</v>
      </c>
      <c r="H1318" s="110"/>
      <c r="I1318" s="110"/>
      <c r="J1318" s="110"/>
      <c r="K1318" s="110"/>
      <c r="L1318" s="110"/>
      <c r="M1318" s="110"/>
      <c r="N1318" s="110"/>
      <c r="O1318" s="110"/>
      <c r="P1318" s="110"/>
      <c r="Q1318" s="110"/>
      <c r="R1318" s="110"/>
      <c r="S1318" s="110"/>
      <c r="T1318" s="110"/>
      <c r="U1318" s="110">
        <f t="shared" ref="U1318:X1318" si="23870">ROUND(U1317/$E1317,2)</f>
        <v>0</v>
      </c>
      <c r="V1318" s="110">
        <f t="shared" si="23870"/>
        <v>0</v>
      </c>
      <c r="W1318" s="110">
        <f t="shared" si="23870"/>
        <v>0</v>
      </c>
      <c r="X1318" s="110">
        <f t="shared" si="23870"/>
        <v>0</v>
      </c>
      <c r="Y1318" s="110">
        <f t="shared" ref="Y1318:AG1318" si="23871">ROUND(Y1317/$E1317,2)</f>
        <v>0</v>
      </c>
      <c r="Z1318" s="110">
        <f t="shared" si="23871"/>
        <v>0</v>
      </c>
      <c r="AA1318" s="110">
        <f t="shared" si="23871"/>
        <v>0</v>
      </c>
      <c r="AB1318" s="110">
        <f t="shared" si="23871"/>
        <v>0</v>
      </c>
      <c r="AC1318" s="110">
        <f t="shared" si="23871"/>
        <v>0</v>
      </c>
      <c r="AD1318" s="110">
        <f t="shared" si="23871"/>
        <v>0</v>
      </c>
      <c r="AE1318" s="110">
        <f t="shared" si="23871"/>
        <v>0</v>
      </c>
      <c r="AF1318" s="110">
        <f t="shared" si="23871"/>
        <v>0</v>
      </c>
      <c r="AG1318" s="110">
        <f t="shared" si="23871"/>
        <v>0</v>
      </c>
      <c r="AH1318" s="110">
        <f t="shared" ref="AH1318:AK1318" si="23872">ROUND(AH1317/$E1317,2)</f>
        <v>0</v>
      </c>
      <c r="AI1318" s="110">
        <f t="shared" si="23872"/>
        <v>0</v>
      </c>
      <c r="AJ1318" s="110">
        <f t="shared" si="23872"/>
        <v>0</v>
      </c>
      <c r="AK1318" s="110">
        <f t="shared" si="23872"/>
        <v>0</v>
      </c>
      <c r="AL1318" s="110">
        <f t="shared" ref="AL1318:AT1318" si="23873">ROUND(AL1317/$E1317,2)</f>
        <v>0</v>
      </c>
      <c r="AM1318" s="110">
        <f t="shared" si="23873"/>
        <v>0</v>
      </c>
      <c r="AN1318" s="110">
        <f t="shared" si="23873"/>
        <v>0</v>
      </c>
      <c r="AO1318" s="110">
        <f t="shared" si="23873"/>
        <v>0</v>
      </c>
      <c r="AP1318" s="110">
        <f t="shared" si="23873"/>
        <v>0</v>
      </c>
      <c r="AQ1318" s="110">
        <f t="shared" si="23873"/>
        <v>0</v>
      </c>
      <c r="AR1318" s="110">
        <f t="shared" si="23873"/>
        <v>0</v>
      </c>
      <c r="AS1318" s="110">
        <f t="shared" si="23873"/>
        <v>0</v>
      </c>
      <c r="AT1318" s="110">
        <f t="shared" si="23873"/>
        <v>0</v>
      </c>
      <c r="AU1318" s="110">
        <f t="shared" ref="AU1318:AX1318" si="23874">ROUND(AU1317/$E1317,2)</f>
        <v>0</v>
      </c>
      <c r="AV1318" s="110">
        <f t="shared" si="23874"/>
        <v>0</v>
      </c>
      <c r="AW1318" s="110">
        <f t="shared" si="23874"/>
        <v>0</v>
      </c>
      <c r="AX1318" s="110">
        <f t="shared" si="23874"/>
        <v>0</v>
      </c>
      <c r="AY1318" s="110">
        <f t="shared" ref="AY1318:BC1318" si="23875">ROUND(AY1317/$E1317,2)</f>
        <v>0</v>
      </c>
      <c r="AZ1318" s="110">
        <f t="shared" si="23875"/>
        <v>0</v>
      </c>
      <c r="BA1318" s="110">
        <f t="shared" si="23875"/>
        <v>0</v>
      </c>
      <c r="BB1318" s="110">
        <f t="shared" si="23875"/>
        <v>0</v>
      </c>
      <c r="BC1318" s="110">
        <f t="shared" si="23875"/>
        <v>0</v>
      </c>
      <c r="BD1318" s="110">
        <f t="shared" ref="BD1318:BL1318" si="23876">ROUND(BD1317/$E1317,2)</f>
        <v>0</v>
      </c>
      <c r="BE1318" s="110">
        <f t="shared" si="23876"/>
        <v>0</v>
      </c>
      <c r="BF1318" s="110">
        <f t="shared" si="23876"/>
        <v>0</v>
      </c>
      <c r="BG1318" s="110">
        <f t="shared" si="23876"/>
        <v>0</v>
      </c>
      <c r="BH1318" s="110">
        <f t="shared" si="23876"/>
        <v>0</v>
      </c>
      <c r="BI1318" s="110">
        <f t="shared" si="23876"/>
        <v>0</v>
      </c>
      <c r="BJ1318" s="110">
        <f t="shared" si="23876"/>
        <v>0</v>
      </c>
      <c r="BK1318" s="110">
        <f t="shared" si="23876"/>
        <v>0</v>
      </c>
      <c r="BL1318" s="110">
        <f t="shared" si="23876"/>
        <v>79.86</v>
      </c>
      <c r="BM1318" s="110">
        <f t="shared" si="23806"/>
        <v>79.86</v>
      </c>
      <c r="BN1318" s="110">
        <f t="shared" si="23806"/>
        <v>79.86</v>
      </c>
      <c r="BO1318" s="110">
        <f t="shared" ref="BO1318:BP1318" si="23877">ROUND(BO1317/$E1317,2)</f>
        <v>79.86</v>
      </c>
      <c r="BP1318" s="110">
        <f t="shared" si="23877"/>
        <v>79.86</v>
      </c>
      <c r="BQ1318" s="110">
        <f>ROUNDDOWN(BQ1317/$E1317,2)</f>
        <v>79.849999999999994</v>
      </c>
      <c r="BR1318" s="110">
        <f>ROUNDDOWN(BR1317/$E1317,2)</f>
        <v>79.849999999999994</v>
      </c>
      <c r="BS1318" s="110">
        <f t="shared" si="23808"/>
        <v>0</v>
      </c>
      <c r="BT1318" s="110">
        <f t="shared" ref="BT1318" si="23878">ROUND(BT1317/$E1317,2)</f>
        <v>0</v>
      </c>
      <c r="BU1318" s="110">
        <f t="shared" ref="BU1318:BX1318" si="23879">ROUND(BU1317/$E1317,2)</f>
        <v>0</v>
      </c>
      <c r="BV1318" s="110">
        <f t="shared" si="23879"/>
        <v>0</v>
      </c>
      <c r="BW1318" s="110">
        <f t="shared" si="23879"/>
        <v>0</v>
      </c>
      <c r="BX1318" s="110">
        <f t="shared" si="23879"/>
        <v>0</v>
      </c>
      <c r="BY1318" s="110">
        <f t="shared" ref="BY1318:CC1318" si="23880">ROUND(BY1317/$E1317,2)</f>
        <v>0</v>
      </c>
      <c r="BZ1318" s="110">
        <f t="shared" si="23880"/>
        <v>0</v>
      </c>
      <c r="CA1318" s="110">
        <f t="shared" si="23880"/>
        <v>0</v>
      </c>
      <c r="CB1318" s="110">
        <f t="shared" si="23880"/>
        <v>0</v>
      </c>
      <c r="CC1318" s="110">
        <f t="shared" si="23880"/>
        <v>0</v>
      </c>
      <c r="CD1318" s="110">
        <f t="shared" ref="CD1318:CG1318" si="23881">ROUND(CD1317/$E1317,2)</f>
        <v>0</v>
      </c>
      <c r="CE1318" s="110"/>
      <c r="CF1318" s="110">
        <f t="shared" si="23881"/>
        <v>0</v>
      </c>
      <c r="CG1318" s="110">
        <f t="shared" si="23881"/>
        <v>0</v>
      </c>
      <c r="CH1318" s="111">
        <f>IF(C1317="","",D1317-SUM(G1318:CG1318))</f>
        <v>0</v>
      </c>
      <c r="CI1318" s="112">
        <f>IF(C1317="","",SUM(G1318:CG1318))</f>
        <v>559</v>
      </c>
      <c r="CJ1318" s="67" t="b">
        <f>IF(C1317="","",D1317=CI1318)</f>
        <v>1</v>
      </c>
    </row>
    <row r="1319" spans="1:88" s="5" customFormat="1" ht="15" customHeight="1" x14ac:dyDescent="0.3">
      <c r="A1319" s="173"/>
      <c r="B1319" s="157"/>
      <c r="C1319" s="170"/>
      <c r="D1319" s="160"/>
      <c r="E1319" s="163"/>
      <c r="F1319" s="166"/>
      <c r="G1319" s="113">
        <v>0</v>
      </c>
      <c r="H1319" s="113"/>
      <c r="I1319" s="113"/>
      <c r="J1319" s="113"/>
      <c r="K1319" s="113"/>
      <c r="L1319" s="113"/>
      <c r="M1319" s="113"/>
      <c r="N1319" s="113"/>
      <c r="O1319" s="113"/>
      <c r="P1319" s="113"/>
      <c r="Q1319" s="113"/>
      <c r="R1319" s="113"/>
      <c r="S1319" s="113"/>
      <c r="T1319" s="113"/>
      <c r="U1319" s="113">
        <f t="shared" ref="U1319:X1319" si="23882">U1317/$F1317</f>
        <v>0</v>
      </c>
      <c r="V1319" s="113">
        <f t="shared" si="23882"/>
        <v>0</v>
      </c>
      <c r="W1319" s="113">
        <f t="shared" si="23882"/>
        <v>0</v>
      </c>
      <c r="X1319" s="113">
        <f t="shared" si="23882"/>
        <v>0</v>
      </c>
      <c r="Y1319" s="113">
        <f t="shared" ref="Y1319:AG1319" si="23883">Y1317/$F1317</f>
        <v>0</v>
      </c>
      <c r="Z1319" s="113">
        <f t="shared" si="23883"/>
        <v>0</v>
      </c>
      <c r="AA1319" s="113">
        <f t="shared" si="23883"/>
        <v>0</v>
      </c>
      <c r="AB1319" s="113">
        <f t="shared" si="23883"/>
        <v>0</v>
      </c>
      <c r="AC1319" s="113">
        <f t="shared" si="23883"/>
        <v>0</v>
      </c>
      <c r="AD1319" s="113">
        <f t="shared" si="23883"/>
        <v>0</v>
      </c>
      <c r="AE1319" s="113">
        <f t="shared" si="23883"/>
        <v>0</v>
      </c>
      <c r="AF1319" s="113">
        <f t="shared" si="23883"/>
        <v>0</v>
      </c>
      <c r="AG1319" s="113">
        <f t="shared" si="23883"/>
        <v>0</v>
      </c>
      <c r="AH1319" s="113">
        <f t="shared" ref="AH1319:AK1319" si="23884">AH1317/$F1317</f>
        <v>0</v>
      </c>
      <c r="AI1319" s="113">
        <f t="shared" si="23884"/>
        <v>0</v>
      </c>
      <c r="AJ1319" s="113">
        <f t="shared" si="23884"/>
        <v>0</v>
      </c>
      <c r="AK1319" s="113">
        <f t="shared" si="23884"/>
        <v>0</v>
      </c>
      <c r="AL1319" s="113">
        <f t="shared" ref="AL1319:AT1319" si="23885">AL1317/$F1317</f>
        <v>0</v>
      </c>
      <c r="AM1319" s="113">
        <f t="shared" si="23885"/>
        <v>0</v>
      </c>
      <c r="AN1319" s="113">
        <f t="shared" si="23885"/>
        <v>0</v>
      </c>
      <c r="AO1319" s="113">
        <f t="shared" si="23885"/>
        <v>0</v>
      </c>
      <c r="AP1319" s="113">
        <f t="shared" si="23885"/>
        <v>0</v>
      </c>
      <c r="AQ1319" s="113">
        <f t="shared" si="23885"/>
        <v>0</v>
      </c>
      <c r="AR1319" s="113">
        <f t="shared" si="23885"/>
        <v>0</v>
      </c>
      <c r="AS1319" s="113">
        <f t="shared" si="23885"/>
        <v>0</v>
      </c>
      <c r="AT1319" s="113">
        <f t="shared" si="23885"/>
        <v>0</v>
      </c>
      <c r="AU1319" s="113">
        <f t="shared" ref="AU1319:AX1319" si="23886">AU1317/$F1317</f>
        <v>0</v>
      </c>
      <c r="AV1319" s="113">
        <f t="shared" si="23886"/>
        <v>0</v>
      </c>
      <c r="AW1319" s="113">
        <f t="shared" si="23886"/>
        <v>0</v>
      </c>
      <c r="AX1319" s="113">
        <f t="shared" si="23886"/>
        <v>0</v>
      </c>
      <c r="AY1319" s="113">
        <f t="shared" ref="AY1319:BC1319" si="23887">AY1317/$F1317</f>
        <v>0</v>
      </c>
      <c r="AZ1319" s="113">
        <f t="shared" si="23887"/>
        <v>0</v>
      </c>
      <c r="BA1319" s="113">
        <f t="shared" si="23887"/>
        <v>0</v>
      </c>
      <c r="BB1319" s="113">
        <f t="shared" si="23887"/>
        <v>0</v>
      </c>
      <c r="BC1319" s="113">
        <f t="shared" si="23887"/>
        <v>0</v>
      </c>
      <c r="BD1319" s="113">
        <f t="shared" ref="BD1319:BT1319" si="23888">BD1317/$F1317</f>
        <v>0</v>
      </c>
      <c r="BE1319" s="113">
        <f t="shared" si="23888"/>
        <v>0</v>
      </c>
      <c r="BF1319" s="113">
        <f t="shared" si="23888"/>
        <v>0</v>
      </c>
      <c r="BG1319" s="113">
        <f t="shared" si="23888"/>
        <v>0</v>
      </c>
      <c r="BH1319" s="113">
        <f t="shared" si="23888"/>
        <v>0</v>
      </c>
      <c r="BI1319" s="113">
        <f t="shared" si="23888"/>
        <v>0</v>
      </c>
      <c r="BJ1319" s="113">
        <f t="shared" si="23888"/>
        <v>0</v>
      </c>
      <c r="BK1319" s="113">
        <f t="shared" si="23888"/>
        <v>0</v>
      </c>
      <c r="BL1319" s="113">
        <f t="shared" si="23888"/>
        <v>0.14285714697579738</v>
      </c>
      <c r="BM1319" s="113">
        <f t="shared" si="23888"/>
        <v>0.14285714697579738</v>
      </c>
      <c r="BN1319" s="113">
        <f t="shared" si="23888"/>
        <v>0.14285714697579738</v>
      </c>
      <c r="BO1319" s="113">
        <f t="shared" si="23888"/>
        <v>0.14285714697579738</v>
      </c>
      <c r="BP1319" s="113">
        <f t="shared" si="23888"/>
        <v>0.14285714697579738</v>
      </c>
      <c r="BQ1319" s="113">
        <f t="shared" si="23888"/>
        <v>0.14285714697579738</v>
      </c>
      <c r="BR1319" s="113">
        <f t="shared" si="23888"/>
        <v>0.14285711814521565</v>
      </c>
      <c r="BS1319" s="113">
        <f t="shared" si="23888"/>
        <v>0</v>
      </c>
      <c r="BT1319" s="113">
        <f t="shared" si="23888"/>
        <v>0</v>
      </c>
      <c r="BU1319" s="113">
        <f t="shared" ref="BU1319:BX1319" si="23889">BU1317/$F1317</f>
        <v>0</v>
      </c>
      <c r="BV1319" s="113">
        <f t="shared" si="23889"/>
        <v>0</v>
      </c>
      <c r="BW1319" s="113">
        <f t="shared" si="23889"/>
        <v>0</v>
      </c>
      <c r="BX1319" s="113">
        <f t="shared" si="23889"/>
        <v>0</v>
      </c>
      <c r="BY1319" s="113">
        <f t="shared" ref="BY1319:CC1319" si="23890">BY1317/$F1317</f>
        <v>0</v>
      </c>
      <c r="BZ1319" s="113">
        <f t="shared" si="23890"/>
        <v>0</v>
      </c>
      <c r="CA1319" s="113">
        <f t="shared" si="23890"/>
        <v>0</v>
      </c>
      <c r="CB1319" s="113">
        <f t="shared" si="23890"/>
        <v>0</v>
      </c>
      <c r="CC1319" s="113">
        <f t="shared" si="23890"/>
        <v>0</v>
      </c>
      <c r="CD1319" s="113">
        <f t="shared" ref="CD1319:CG1319" si="23891">CD1317/$F1317</f>
        <v>0</v>
      </c>
      <c r="CE1319" s="113"/>
      <c r="CF1319" s="113">
        <f t="shared" si="23891"/>
        <v>0</v>
      </c>
      <c r="CG1319" s="113">
        <f t="shared" si="23891"/>
        <v>0</v>
      </c>
      <c r="CH1319" s="114">
        <f>IF(C1317="","",100%-SUM(G1319:CG1319))</f>
        <v>2.2204460492503131E-16</v>
      </c>
      <c r="CI1319" s="115">
        <f>IF(C1317="","",SUM(G1319:CG1319))</f>
        <v>0.99999999999999978</v>
      </c>
      <c r="CJ1319" s="67" t="b">
        <f>IF(C1317="","",SUM(G1319:CG1319)=CI1319)</f>
        <v>1</v>
      </c>
    </row>
    <row r="1320" spans="1:88" s="5" customFormat="1" ht="15" customHeight="1" x14ac:dyDescent="0.3">
      <c r="A1320" s="171" t="s">
        <v>923</v>
      </c>
      <c r="B1320" s="155" t="s">
        <v>924</v>
      </c>
      <c r="C1320" s="168" t="s">
        <v>17</v>
      </c>
      <c r="D1320" s="158">
        <v>1067.3399999999999</v>
      </c>
      <c r="E1320" s="161">
        <v>28681</v>
      </c>
      <c r="F1320" s="164">
        <f t="shared" si="23767"/>
        <v>30612379</v>
      </c>
      <c r="G1320" s="108">
        <v>0</v>
      </c>
      <c r="H1320" s="108"/>
      <c r="I1320" s="108"/>
      <c r="J1320" s="108"/>
      <c r="K1320" s="108"/>
      <c r="L1320" s="108"/>
      <c r="M1320" s="108"/>
      <c r="N1320" s="108"/>
      <c r="O1320" s="108"/>
      <c r="P1320" s="108"/>
      <c r="Q1320" s="108"/>
      <c r="R1320" s="108"/>
      <c r="S1320" s="108"/>
      <c r="T1320" s="108"/>
      <c r="U1320" s="108"/>
      <c r="V1320" s="108"/>
      <c r="W1320" s="108"/>
      <c r="X1320" s="108"/>
      <c r="Y1320" s="108"/>
      <c r="Z1320" s="108"/>
      <c r="AA1320" s="108"/>
      <c r="AB1320" s="108"/>
      <c r="AC1320" s="108"/>
      <c r="AD1320" s="108"/>
      <c r="AE1320" s="108"/>
      <c r="AF1320" s="108"/>
      <c r="AG1320" s="108"/>
      <c r="AH1320" s="108"/>
      <c r="AI1320" s="108"/>
      <c r="AJ1320" s="108"/>
      <c r="AK1320" s="108"/>
      <c r="AL1320" s="108"/>
      <c r="AM1320" s="108"/>
      <c r="AN1320" s="108"/>
      <c r="AO1320" s="108"/>
      <c r="AP1320" s="108"/>
      <c r="AQ1320" s="108"/>
      <c r="AR1320" s="108"/>
      <c r="AS1320" s="108"/>
      <c r="AT1320" s="108"/>
      <c r="AU1320" s="108"/>
      <c r="AV1320" s="108"/>
      <c r="AW1320" s="108"/>
      <c r="AX1320" s="108"/>
      <c r="AY1320" s="108"/>
      <c r="AZ1320" s="108"/>
      <c r="BA1320" s="108"/>
      <c r="BB1320" s="108"/>
      <c r="BC1320" s="108"/>
      <c r="BD1320" s="108"/>
      <c r="BE1320" s="108"/>
      <c r="BF1320" s="108"/>
      <c r="BG1320" s="108"/>
      <c r="BH1320" s="108"/>
      <c r="BI1320" s="108"/>
      <c r="BJ1320" s="108"/>
      <c r="BK1320" s="108"/>
      <c r="BL1320" s="108">
        <f t="shared" ref="BL1320" si="23892">ROUNDUP($F1320/7,0)</f>
        <v>4373197</v>
      </c>
      <c r="BM1320" s="108">
        <f t="shared" si="23798"/>
        <v>4373197</v>
      </c>
      <c r="BN1320" s="108">
        <f t="shared" si="23798"/>
        <v>4373197</v>
      </c>
      <c r="BO1320" s="108">
        <f t="shared" si="23798"/>
        <v>4373197</v>
      </c>
      <c r="BP1320" s="108">
        <f t="shared" si="23798"/>
        <v>4373197</v>
      </c>
      <c r="BQ1320" s="108">
        <f t="shared" si="23798"/>
        <v>4373197</v>
      </c>
      <c r="BR1320" s="108">
        <f t="shared" si="23798"/>
        <v>4373197</v>
      </c>
      <c r="BS1320" s="108"/>
      <c r="BT1320" s="108"/>
      <c r="BU1320" s="108"/>
      <c r="BV1320" s="108"/>
      <c r="BW1320" s="108"/>
      <c r="BX1320" s="108"/>
      <c r="BY1320" s="108"/>
      <c r="BZ1320" s="108"/>
      <c r="CA1320" s="108"/>
      <c r="CB1320" s="108"/>
      <c r="CC1320" s="108"/>
      <c r="CD1320" s="108"/>
      <c r="CE1320" s="108"/>
      <c r="CF1320" s="108"/>
      <c r="CG1320" s="108"/>
      <c r="CH1320" s="109">
        <f>IF(C1320="","",F1320-SUM(G1320:CG1320))</f>
        <v>0</v>
      </c>
      <c r="CI1320" s="107">
        <f>IF(C1320="","",SUM(G1320:CG1320))</f>
        <v>30612379</v>
      </c>
      <c r="CJ1320" s="67" t="b">
        <f>IF(C1320="","",F1320=CI1320)</f>
        <v>1</v>
      </c>
    </row>
    <row r="1321" spans="1:88" s="5" customFormat="1" ht="15" customHeight="1" x14ac:dyDescent="0.3">
      <c r="A1321" s="172"/>
      <c r="B1321" s="156"/>
      <c r="C1321" s="169"/>
      <c r="D1321" s="159"/>
      <c r="E1321" s="162"/>
      <c r="F1321" s="165"/>
      <c r="G1321" s="110">
        <v>0</v>
      </c>
      <c r="H1321" s="110"/>
      <c r="I1321" s="110"/>
      <c r="J1321" s="110"/>
      <c r="K1321" s="110"/>
      <c r="L1321" s="110"/>
      <c r="M1321" s="110"/>
      <c r="N1321" s="110"/>
      <c r="O1321" s="110"/>
      <c r="P1321" s="110"/>
      <c r="Q1321" s="110"/>
      <c r="R1321" s="110"/>
      <c r="S1321" s="110"/>
      <c r="T1321" s="110"/>
      <c r="U1321" s="110">
        <f t="shared" ref="U1321:X1321" si="23893">ROUND(U1320/$E1320,2)</f>
        <v>0</v>
      </c>
      <c r="V1321" s="110">
        <f t="shared" si="23893"/>
        <v>0</v>
      </c>
      <c r="W1321" s="110">
        <f t="shared" si="23893"/>
        <v>0</v>
      </c>
      <c r="X1321" s="110">
        <f t="shared" si="23893"/>
        <v>0</v>
      </c>
      <c r="Y1321" s="110">
        <f t="shared" ref="Y1321:AG1321" si="23894">ROUND(Y1320/$E1320,2)</f>
        <v>0</v>
      </c>
      <c r="Z1321" s="110">
        <f t="shared" si="23894"/>
        <v>0</v>
      </c>
      <c r="AA1321" s="110">
        <f t="shared" si="23894"/>
        <v>0</v>
      </c>
      <c r="AB1321" s="110">
        <f t="shared" si="23894"/>
        <v>0</v>
      </c>
      <c r="AC1321" s="110">
        <f t="shared" si="23894"/>
        <v>0</v>
      </c>
      <c r="AD1321" s="110">
        <f t="shared" si="23894"/>
        <v>0</v>
      </c>
      <c r="AE1321" s="110">
        <f t="shared" si="23894"/>
        <v>0</v>
      </c>
      <c r="AF1321" s="110">
        <f t="shared" si="23894"/>
        <v>0</v>
      </c>
      <c r="AG1321" s="110">
        <f t="shared" si="23894"/>
        <v>0</v>
      </c>
      <c r="AH1321" s="110">
        <f t="shared" ref="AH1321:AK1321" si="23895">ROUND(AH1320/$E1320,2)</f>
        <v>0</v>
      </c>
      <c r="AI1321" s="110">
        <f t="shared" si="23895"/>
        <v>0</v>
      </c>
      <c r="AJ1321" s="110">
        <f t="shared" si="23895"/>
        <v>0</v>
      </c>
      <c r="AK1321" s="110">
        <f t="shared" si="23895"/>
        <v>0</v>
      </c>
      <c r="AL1321" s="110">
        <f t="shared" ref="AL1321:AT1321" si="23896">ROUND(AL1320/$E1320,2)</f>
        <v>0</v>
      </c>
      <c r="AM1321" s="110">
        <f t="shared" si="23896"/>
        <v>0</v>
      </c>
      <c r="AN1321" s="110">
        <f t="shared" si="23896"/>
        <v>0</v>
      </c>
      <c r="AO1321" s="110">
        <f t="shared" si="23896"/>
        <v>0</v>
      </c>
      <c r="AP1321" s="110">
        <f t="shared" si="23896"/>
        <v>0</v>
      </c>
      <c r="AQ1321" s="110">
        <f t="shared" si="23896"/>
        <v>0</v>
      </c>
      <c r="AR1321" s="110">
        <f t="shared" si="23896"/>
        <v>0</v>
      </c>
      <c r="AS1321" s="110">
        <f t="shared" si="23896"/>
        <v>0</v>
      </c>
      <c r="AT1321" s="110">
        <f t="shared" si="23896"/>
        <v>0</v>
      </c>
      <c r="AU1321" s="110">
        <f t="shared" ref="AU1321:AX1321" si="23897">ROUND(AU1320/$E1320,2)</f>
        <v>0</v>
      </c>
      <c r="AV1321" s="110">
        <f t="shared" si="23897"/>
        <v>0</v>
      </c>
      <c r="AW1321" s="110">
        <f t="shared" si="23897"/>
        <v>0</v>
      </c>
      <c r="AX1321" s="110">
        <f t="shared" si="23897"/>
        <v>0</v>
      </c>
      <c r="AY1321" s="110">
        <f t="shared" ref="AY1321:BC1321" si="23898">ROUND(AY1320/$E1320,2)</f>
        <v>0</v>
      </c>
      <c r="AZ1321" s="110">
        <f t="shared" si="23898"/>
        <v>0</v>
      </c>
      <c r="BA1321" s="110">
        <f t="shared" si="23898"/>
        <v>0</v>
      </c>
      <c r="BB1321" s="110">
        <f t="shared" si="23898"/>
        <v>0</v>
      </c>
      <c r="BC1321" s="110">
        <f t="shared" si="23898"/>
        <v>0</v>
      </c>
      <c r="BD1321" s="110">
        <f t="shared" ref="BD1321:BL1321" si="23899">ROUND(BD1320/$E1320,2)</f>
        <v>0</v>
      </c>
      <c r="BE1321" s="110">
        <f t="shared" si="23899"/>
        <v>0</v>
      </c>
      <c r="BF1321" s="110">
        <f t="shared" si="23899"/>
        <v>0</v>
      </c>
      <c r="BG1321" s="110">
        <f t="shared" si="23899"/>
        <v>0</v>
      </c>
      <c r="BH1321" s="110">
        <f t="shared" si="23899"/>
        <v>0</v>
      </c>
      <c r="BI1321" s="110">
        <f t="shared" si="23899"/>
        <v>0</v>
      </c>
      <c r="BJ1321" s="110">
        <f t="shared" si="23899"/>
        <v>0</v>
      </c>
      <c r="BK1321" s="110">
        <f t="shared" si="23899"/>
        <v>0</v>
      </c>
      <c r="BL1321" s="110">
        <f t="shared" si="23899"/>
        <v>152.47999999999999</v>
      </c>
      <c r="BM1321" s="110">
        <f t="shared" si="23806"/>
        <v>152.47999999999999</v>
      </c>
      <c r="BN1321" s="110">
        <f t="shared" si="23806"/>
        <v>152.47999999999999</v>
      </c>
      <c r="BO1321" s="110">
        <f t="shared" ref="BO1321:BP1321" si="23900">ROUND(BO1320/$E1320,2)</f>
        <v>152.47999999999999</v>
      </c>
      <c r="BP1321" s="110">
        <f t="shared" si="23900"/>
        <v>152.47999999999999</v>
      </c>
      <c r="BQ1321" s="110">
        <f>ROUNDDOWN(BQ1320/$E1320,2)</f>
        <v>152.47</v>
      </c>
      <c r="BR1321" s="110">
        <f>ROUNDDOWN(BR1320/$E1320,2)</f>
        <v>152.47</v>
      </c>
      <c r="BS1321" s="110">
        <f t="shared" si="23808"/>
        <v>0</v>
      </c>
      <c r="BT1321" s="110">
        <f t="shared" ref="BT1321" si="23901">ROUND(BT1320/$E1320,2)</f>
        <v>0</v>
      </c>
      <c r="BU1321" s="110">
        <f t="shared" ref="BU1321:BX1321" si="23902">ROUND(BU1320/$E1320,2)</f>
        <v>0</v>
      </c>
      <c r="BV1321" s="110">
        <f t="shared" si="23902"/>
        <v>0</v>
      </c>
      <c r="BW1321" s="110">
        <f t="shared" si="23902"/>
        <v>0</v>
      </c>
      <c r="BX1321" s="110">
        <f t="shared" si="23902"/>
        <v>0</v>
      </c>
      <c r="BY1321" s="110">
        <f t="shared" ref="BY1321:CC1321" si="23903">ROUND(BY1320/$E1320,2)</f>
        <v>0</v>
      </c>
      <c r="BZ1321" s="110">
        <f t="shared" si="23903"/>
        <v>0</v>
      </c>
      <c r="CA1321" s="110">
        <f t="shared" si="23903"/>
        <v>0</v>
      </c>
      <c r="CB1321" s="110">
        <f t="shared" si="23903"/>
        <v>0</v>
      </c>
      <c r="CC1321" s="110">
        <f t="shared" si="23903"/>
        <v>0</v>
      </c>
      <c r="CD1321" s="110">
        <f t="shared" ref="CD1321:CG1321" si="23904">ROUND(CD1320/$E1320,2)</f>
        <v>0</v>
      </c>
      <c r="CE1321" s="110"/>
      <c r="CF1321" s="110">
        <f t="shared" si="23904"/>
        <v>0</v>
      </c>
      <c r="CG1321" s="110">
        <f t="shared" si="23904"/>
        <v>0</v>
      </c>
      <c r="CH1321" s="111">
        <f>IF(C1320="","",D1320-SUM(G1321:CG1321))</f>
        <v>0</v>
      </c>
      <c r="CI1321" s="112">
        <f>IF(C1320="","",SUM(G1321:CG1321))</f>
        <v>1067.3399999999999</v>
      </c>
      <c r="CJ1321" s="67" t="b">
        <f>IF(C1320="","",D1320=CI1321)</f>
        <v>1</v>
      </c>
    </row>
    <row r="1322" spans="1:88" s="5" customFormat="1" ht="15" customHeight="1" x14ac:dyDescent="0.3">
      <c r="A1322" s="173"/>
      <c r="B1322" s="157"/>
      <c r="C1322" s="170"/>
      <c r="D1322" s="160"/>
      <c r="E1322" s="163"/>
      <c r="F1322" s="166"/>
      <c r="G1322" s="113">
        <v>0</v>
      </c>
      <c r="H1322" s="113"/>
      <c r="I1322" s="113"/>
      <c r="J1322" s="113"/>
      <c r="K1322" s="113"/>
      <c r="L1322" s="113"/>
      <c r="M1322" s="113"/>
      <c r="N1322" s="113"/>
      <c r="O1322" s="113"/>
      <c r="P1322" s="113"/>
      <c r="Q1322" s="113"/>
      <c r="R1322" s="113"/>
      <c r="S1322" s="113"/>
      <c r="T1322" s="113"/>
      <c r="U1322" s="113">
        <f t="shared" ref="U1322:X1322" si="23905">U1320/$F1320</f>
        <v>0</v>
      </c>
      <c r="V1322" s="113">
        <f t="shared" si="23905"/>
        <v>0</v>
      </c>
      <c r="W1322" s="113">
        <f t="shared" si="23905"/>
        <v>0</v>
      </c>
      <c r="X1322" s="113">
        <f t="shared" si="23905"/>
        <v>0</v>
      </c>
      <c r="Y1322" s="113">
        <f t="shared" ref="Y1322:AG1322" si="23906">Y1320/$F1320</f>
        <v>0</v>
      </c>
      <c r="Z1322" s="113">
        <f t="shared" si="23906"/>
        <v>0</v>
      </c>
      <c r="AA1322" s="113">
        <f t="shared" si="23906"/>
        <v>0</v>
      </c>
      <c r="AB1322" s="113">
        <f t="shared" si="23906"/>
        <v>0</v>
      </c>
      <c r="AC1322" s="113">
        <f t="shared" si="23906"/>
        <v>0</v>
      </c>
      <c r="AD1322" s="113">
        <f t="shared" si="23906"/>
        <v>0</v>
      </c>
      <c r="AE1322" s="113">
        <f t="shared" si="23906"/>
        <v>0</v>
      </c>
      <c r="AF1322" s="113">
        <f t="shared" si="23906"/>
        <v>0</v>
      </c>
      <c r="AG1322" s="113">
        <f t="shared" si="23906"/>
        <v>0</v>
      </c>
      <c r="AH1322" s="113">
        <f t="shared" ref="AH1322:AK1322" si="23907">AH1320/$F1320</f>
        <v>0</v>
      </c>
      <c r="AI1322" s="113">
        <f t="shared" si="23907"/>
        <v>0</v>
      </c>
      <c r="AJ1322" s="113">
        <f t="shared" si="23907"/>
        <v>0</v>
      </c>
      <c r="AK1322" s="113">
        <f t="shared" si="23907"/>
        <v>0</v>
      </c>
      <c r="AL1322" s="113">
        <f t="shared" ref="AL1322:AT1322" si="23908">AL1320/$F1320</f>
        <v>0</v>
      </c>
      <c r="AM1322" s="113">
        <f t="shared" si="23908"/>
        <v>0</v>
      </c>
      <c r="AN1322" s="113">
        <f t="shared" si="23908"/>
        <v>0</v>
      </c>
      <c r="AO1322" s="113">
        <f t="shared" si="23908"/>
        <v>0</v>
      </c>
      <c r="AP1322" s="113">
        <f t="shared" si="23908"/>
        <v>0</v>
      </c>
      <c r="AQ1322" s="113">
        <f t="shared" si="23908"/>
        <v>0</v>
      </c>
      <c r="AR1322" s="113">
        <f t="shared" si="23908"/>
        <v>0</v>
      </c>
      <c r="AS1322" s="113">
        <f t="shared" si="23908"/>
        <v>0</v>
      </c>
      <c r="AT1322" s="113">
        <f t="shared" si="23908"/>
        <v>0</v>
      </c>
      <c r="AU1322" s="113">
        <f t="shared" ref="AU1322:AX1322" si="23909">AU1320/$F1320</f>
        <v>0</v>
      </c>
      <c r="AV1322" s="113">
        <f t="shared" si="23909"/>
        <v>0</v>
      </c>
      <c r="AW1322" s="113">
        <f t="shared" si="23909"/>
        <v>0</v>
      </c>
      <c r="AX1322" s="113">
        <f t="shared" si="23909"/>
        <v>0</v>
      </c>
      <c r="AY1322" s="113">
        <f t="shared" ref="AY1322:BC1322" si="23910">AY1320/$F1320</f>
        <v>0</v>
      </c>
      <c r="AZ1322" s="113">
        <f t="shared" si="23910"/>
        <v>0</v>
      </c>
      <c r="BA1322" s="113">
        <f t="shared" si="23910"/>
        <v>0</v>
      </c>
      <c r="BB1322" s="113">
        <f t="shared" si="23910"/>
        <v>0</v>
      </c>
      <c r="BC1322" s="113">
        <f t="shared" si="23910"/>
        <v>0</v>
      </c>
      <c r="BD1322" s="113">
        <f t="shared" ref="BD1322:BT1322" si="23911">BD1320/$F1320</f>
        <v>0</v>
      </c>
      <c r="BE1322" s="113">
        <f t="shared" si="23911"/>
        <v>0</v>
      </c>
      <c r="BF1322" s="113">
        <f t="shared" si="23911"/>
        <v>0</v>
      </c>
      <c r="BG1322" s="113">
        <f t="shared" si="23911"/>
        <v>0</v>
      </c>
      <c r="BH1322" s="113">
        <f t="shared" si="23911"/>
        <v>0</v>
      </c>
      <c r="BI1322" s="113">
        <f t="shared" si="23911"/>
        <v>0</v>
      </c>
      <c r="BJ1322" s="113">
        <f t="shared" si="23911"/>
        <v>0</v>
      </c>
      <c r="BK1322" s="113">
        <f t="shared" si="23911"/>
        <v>0</v>
      </c>
      <c r="BL1322" s="113">
        <f t="shared" si="23911"/>
        <v>0.14285714285714285</v>
      </c>
      <c r="BM1322" s="113">
        <f t="shared" si="23911"/>
        <v>0.14285714285714285</v>
      </c>
      <c r="BN1322" s="113">
        <f t="shared" si="23911"/>
        <v>0.14285714285714285</v>
      </c>
      <c r="BO1322" s="113">
        <f t="shared" si="23911"/>
        <v>0.14285714285714285</v>
      </c>
      <c r="BP1322" s="113">
        <f t="shared" si="23911"/>
        <v>0.14285714285714285</v>
      </c>
      <c r="BQ1322" s="113">
        <f t="shared" si="23911"/>
        <v>0.14285714285714285</v>
      </c>
      <c r="BR1322" s="113">
        <f t="shared" si="23911"/>
        <v>0.14285714285714285</v>
      </c>
      <c r="BS1322" s="113">
        <f t="shared" si="23911"/>
        <v>0</v>
      </c>
      <c r="BT1322" s="113">
        <f t="shared" si="23911"/>
        <v>0</v>
      </c>
      <c r="BU1322" s="113">
        <f t="shared" ref="BU1322:BX1322" si="23912">BU1320/$F1320</f>
        <v>0</v>
      </c>
      <c r="BV1322" s="113">
        <f t="shared" si="23912"/>
        <v>0</v>
      </c>
      <c r="BW1322" s="113">
        <f t="shared" si="23912"/>
        <v>0</v>
      </c>
      <c r="BX1322" s="113">
        <f t="shared" si="23912"/>
        <v>0</v>
      </c>
      <c r="BY1322" s="113">
        <f t="shared" ref="BY1322:CC1322" si="23913">BY1320/$F1320</f>
        <v>0</v>
      </c>
      <c r="BZ1322" s="113">
        <f t="shared" si="23913"/>
        <v>0</v>
      </c>
      <c r="CA1322" s="113">
        <f t="shared" si="23913"/>
        <v>0</v>
      </c>
      <c r="CB1322" s="113">
        <f t="shared" si="23913"/>
        <v>0</v>
      </c>
      <c r="CC1322" s="113">
        <f t="shared" si="23913"/>
        <v>0</v>
      </c>
      <c r="CD1322" s="113">
        <f t="shared" ref="CD1322:CG1322" si="23914">CD1320/$F1320</f>
        <v>0</v>
      </c>
      <c r="CE1322" s="113"/>
      <c r="CF1322" s="113">
        <f t="shared" si="23914"/>
        <v>0</v>
      </c>
      <c r="CG1322" s="113">
        <f t="shared" si="23914"/>
        <v>0</v>
      </c>
      <c r="CH1322" s="114">
        <f>IF(C1320="","",100%-SUM(G1322:CG1322))</f>
        <v>2.2204460492503131E-16</v>
      </c>
      <c r="CI1322" s="115">
        <f>IF(C1320="","",SUM(G1322:CG1322))</f>
        <v>0.99999999999999978</v>
      </c>
      <c r="CJ1322" s="67" t="b">
        <f>IF(C1320="","",SUM(G1322:CG1322)=CI1322)</f>
        <v>1</v>
      </c>
    </row>
    <row r="1323" spans="1:88" s="5" customFormat="1" ht="15" customHeight="1" x14ac:dyDescent="0.3">
      <c r="A1323" s="171" t="s">
        <v>925</v>
      </c>
      <c r="B1323" s="155" t="s">
        <v>926</v>
      </c>
      <c r="C1323" s="168" t="s">
        <v>17</v>
      </c>
      <c r="D1323" s="158">
        <v>159.69999999999999</v>
      </c>
      <c r="E1323" s="161">
        <v>35067</v>
      </c>
      <c r="F1323" s="164">
        <f t="shared" si="23767"/>
        <v>5600200</v>
      </c>
      <c r="G1323" s="108">
        <v>0</v>
      </c>
      <c r="H1323" s="108"/>
      <c r="I1323" s="108"/>
      <c r="J1323" s="108"/>
      <c r="K1323" s="108"/>
      <c r="L1323" s="108"/>
      <c r="M1323" s="108"/>
      <c r="N1323" s="108"/>
      <c r="O1323" s="108"/>
      <c r="P1323" s="108"/>
      <c r="Q1323" s="108"/>
      <c r="R1323" s="108"/>
      <c r="S1323" s="108"/>
      <c r="T1323" s="108"/>
      <c r="U1323" s="108"/>
      <c r="V1323" s="108"/>
      <c r="W1323" s="108"/>
      <c r="X1323" s="108"/>
      <c r="Y1323" s="108"/>
      <c r="Z1323" s="108"/>
      <c r="AA1323" s="108"/>
      <c r="AB1323" s="108"/>
      <c r="AC1323" s="108"/>
      <c r="AD1323" s="108"/>
      <c r="AE1323" s="108"/>
      <c r="AF1323" s="108"/>
      <c r="AG1323" s="108"/>
      <c r="AH1323" s="108"/>
      <c r="AI1323" s="108"/>
      <c r="AJ1323" s="108"/>
      <c r="AK1323" s="108"/>
      <c r="AL1323" s="108"/>
      <c r="AM1323" s="108"/>
      <c r="AN1323" s="108"/>
      <c r="AO1323" s="108"/>
      <c r="AP1323" s="108"/>
      <c r="AQ1323" s="108"/>
      <c r="AR1323" s="108"/>
      <c r="AS1323" s="108"/>
      <c r="AT1323" s="108"/>
      <c r="AU1323" s="108"/>
      <c r="AV1323" s="108"/>
      <c r="AW1323" s="108"/>
      <c r="AX1323" s="108"/>
      <c r="AY1323" s="108"/>
      <c r="AZ1323" s="108"/>
      <c r="BA1323" s="108"/>
      <c r="BB1323" s="108"/>
      <c r="BC1323" s="108"/>
      <c r="BD1323" s="108"/>
      <c r="BE1323" s="108"/>
      <c r="BF1323" s="108"/>
      <c r="BG1323" s="108"/>
      <c r="BH1323" s="108"/>
      <c r="BI1323" s="108"/>
      <c r="BJ1323" s="108"/>
      <c r="BK1323" s="108"/>
      <c r="BL1323" s="108">
        <f t="shared" ref="BL1323" si="23915">ROUNDUP($F1323/7,0)</f>
        <v>800029</v>
      </c>
      <c r="BM1323" s="108">
        <f t="shared" si="23798"/>
        <v>800029</v>
      </c>
      <c r="BN1323" s="108">
        <f t="shared" si="23798"/>
        <v>800029</v>
      </c>
      <c r="BO1323" s="108">
        <f t="shared" si="23798"/>
        <v>800029</v>
      </c>
      <c r="BP1323" s="108">
        <f>ROUNDDOWN($F1323/7,0)</f>
        <v>800028</v>
      </c>
      <c r="BQ1323" s="108">
        <f t="shared" ref="BQ1323:BR1323" si="23916">ROUNDDOWN($F1323/7,0)</f>
        <v>800028</v>
      </c>
      <c r="BR1323" s="108">
        <f t="shared" si="23916"/>
        <v>800028</v>
      </c>
      <c r="BS1323" s="108"/>
      <c r="BT1323" s="108"/>
      <c r="BU1323" s="108"/>
      <c r="BV1323" s="108"/>
      <c r="BW1323" s="108"/>
      <c r="BX1323" s="108"/>
      <c r="BY1323" s="108"/>
      <c r="BZ1323" s="108"/>
      <c r="CA1323" s="108"/>
      <c r="CB1323" s="108"/>
      <c r="CC1323" s="108"/>
      <c r="CD1323" s="108"/>
      <c r="CE1323" s="108"/>
      <c r="CF1323" s="108"/>
      <c r="CG1323" s="108"/>
      <c r="CH1323" s="109">
        <f>IF(C1323="","",F1323-SUM(G1323:CG1323))</f>
        <v>0</v>
      </c>
      <c r="CI1323" s="107">
        <f>IF(C1323="","",SUM(G1323:CG1323))</f>
        <v>5600200</v>
      </c>
      <c r="CJ1323" s="67" t="b">
        <f>IF(C1323="","",F1323=CI1323)</f>
        <v>1</v>
      </c>
    </row>
    <row r="1324" spans="1:88" s="5" customFormat="1" ht="15" customHeight="1" x14ac:dyDescent="0.3">
      <c r="A1324" s="172"/>
      <c r="B1324" s="156"/>
      <c r="C1324" s="169"/>
      <c r="D1324" s="159"/>
      <c r="E1324" s="162"/>
      <c r="F1324" s="165"/>
      <c r="G1324" s="110">
        <v>0</v>
      </c>
      <c r="H1324" s="110"/>
      <c r="I1324" s="110"/>
      <c r="J1324" s="110"/>
      <c r="K1324" s="110"/>
      <c r="L1324" s="110"/>
      <c r="M1324" s="110"/>
      <c r="N1324" s="110"/>
      <c r="O1324" s="110"/>
      <c r="P1324" s="110"/>
      <c r="Q1324" s="110"/>
      <c r="R1324" s="110"/>
      <c r="S1324" s="110"/>
      <c r="T1324" s="110"/>
      <c r="U1324" s="110">
        <f t="shared" ref="U1324:X1324" si="23917">ROUND(U1323/$E1323,2)</f>
        <v>0</v>
      </c>
      <c r="V1324" s="110">
        <f t="shared" si="23917"/>
        <v>0</v>
      </c>
      <c r="W1324" s="110">
        <f t="shared" si="23917"/>
        <v>0</v>
      </c>
      <c r="X1324" s="110">
        <f t="shared" si="23917"/>
        <v>0</v>
      </c>
      <c r="Y1324" s="110">
        <f t="shared" ref="Y1324:AG1324" si="23918">ROUND(Y1323/$E1323,2)</f>
        <v>0</v>
      </c>
      <c r="Z1324" s="110">
        <f t="shared" si="23918"/>
        <v>0</v>
      </c>
      <c r="AA1324" s="110">
        <f t="shared" si="23918"/>
        <v>0</v>
      </c>
      <c r="AB1324" s="110">
        <f t="shared" si="23918"/>
        <v>0</v>
      </c>
      <c r="AC1324" s="110">
        <f t="shared" si="23918"/>
        <v>0</v>
      </c>
      <c r="AD1324" s="110">
        <f t="shared" si="23918"/>
        <v>0</v>
      </c>
      <c r="AE1324" s="110">
        <f t="shared" si="23918"/>
        <v>0</v>
      </c>
      <c r="AF1324" s="110">
        <f t="shared" si="23918"/>
        <v>0</v>
      </c>
      <c r="AG1324" s="110">
        <f t="shared" si="23918"/>
        <v>0</v>
      </c>
      <c r="AH1324" s="110">
        <f t="shared" ref="AH1324:AK1324" si="23919">ROUND(AH1323/$E1323,2)</f>
        <v>0</v>
      </c>
      <c r="AI1324" s="110">
        <f t="shared" si="23919"/>
        <v>0</v>
      </c>
      <c r="AJ1324" s="110">
        <f t="shared" si="23919"/>
        <v>0</v>
      </c>
      <c r="AK1324" s="110">
        <f t="shared" si="23919"/>
        <v>0</v>
      </c>
      <c r="AL1324" s="110">
        <f t="shared" ref="AL1324:AT1324" si="23920">ROUND(AL1323/$E1323,2)</f>
        <v>0</v>
      </c>
      <c r="AM1324" s="110">
        <f t="shared" si="23920"/>
        <v>0</v>
      </c>
      <c r="AN1324" s="110">
        <f t="shared" si="23920"/>
        <v>0</v>
      </c>
      <c r="AO1324" s="110">
        <f t="shared" si="23920"/>
        <v>0</v>
      </c>
      <c r="AP1324" s="110">
        <f t="shared" si="23920"/>
        <v>0</v>
      </c>
      <c r="AQ1324" s="110">
        <f t="shared" si="23920"/>
        <v>0</v>
      </c>
      <c r="AR1324" s="110">
        <f t="shared" si="23920"/>
        <v>0</v>
      </c>
      <c r="AS1324" s="110">
        <f t="shared" si="23920"/>
        <v>0</v>
      </c>
      <c r="AT1324" s="110">
        <f t="shared" si="23920"/>
        <v>0</v>
      </c>
      <c r="AU1324" s="110">
        <f t="shared" ref="AU1324:AX1324" si="23921">ROUND(AU1323/$E1323,2)</f>
        <v>0</v>
      </c>
      <c r="AV1324" s="110">
        <f t="shared" si="23921"/>
        <v>0</v>
      </c>
      <c r="AW1324" s="110">
        <f t="shared" si="23921"/>
        <v>0</v>
      </c>
      <c r="AX1324" s="110">
        <f t="shared" si="23921"/>
        <v>0</v>
      </c>
      <c r="AY1324" s="110">
        <f t="shared" ref="AY1324:BC1324" si="23922">ROUND(AY1323/$E1323,2)</f>
        <v>0</v>
      </c>
      <c r="AZ1324" s="110">
        <f t="shared" si="23922"/>
        <v>0</v>
      </c>
      <c r="BA1324" s="110">
        <f t="shared" si="23922"/>
        <v>0</v>
      </c>
      <c r="BB1324" s="110">
        <f t="shared" si="23922"/>
        <v>0</v>
      </c>
      <c r="BC1324" s="110">
        <f t="shared" si="23922"/>
        <v>0</v>
      </c>
      <c r="BD1324" s="110">
        <f t="shared" ref="BD1324:BL1324" si="23923">ROUND(BD1323/$E1323,2)</f>
        <v>0</v>
      </c>
      <c r="BE1324" s="110">
        <f t="shared" si="23923"/>
        <v>0</v>
      </c>
      <c r="BF1324" s="110">
        <f t="shared" si="23923"/>
        <v>0</v>
      </c>
      <c r="BG1324" s="110">
        <f t="shared" si="23923"/>
        <v>0</v>
      </c>
      <c r="BH1324" s="110">
        <f t="shared" si="23923"/>
        <v>0</v>
      </c>
      <c r="BI1324" s="110">
        <f t="shared" si="23923"/>
        <v>0</v>
      </c>
      <c r="BJ1324" s="110">
        <f t="shared" si="23923"/>
        <v>0</v>
      </c>
      <c r="BK1324" s="110">
        <f t="shared" si="23923"/>
        <v>0</v>
      </c>
      <c r="BL1324" s="110">
        <f t="shared" si="23923"/>
        <v>22.81</v>
      </c>
      <c r="BM1324" s="110">
        <f t="shared" si="23806"/>
        <v>22.82</v>
      </c>
      <c r="BN1324" s="110">
        <f t="shared" si="23806"/>
        <v>22.82</v>
      </c>
      <c r="BO1324" s="110">
        <f t="shared" ref="BO1324:BQ1324" si="23924">ROUND(BO1323/$E1323,2)</f>
        <v>22.81</v>
      </c>
      <c r="BP1324" s="110">
        <f t="shared" si="23924"/>
        <v>22.81</v>
      </c>
      <c r="BQ1324" s="110">
        <f t="shared" si="23924"/>
        <v>22.81</v>
      </c>
      <c r="BR1324" s="110">
        <f>ROUNDUP(BR1323/$E1323,2)</f>
        <v>22.82</v>
      </c>
      <c r="BS1324" s="110">
        <f t="shared" si="23808"/>
        <v>0</v>
      </c>
      <c r="BT1324" s="110">
        <f t="shared" ref="BT1324" si="23925">ROUND(BT1323/$E1323,2)</f>
        <v>0</v>
      </c>
      <c r="BU1324" s="110">
        <f t="shared" ref="BU1324:BX1324" si="23926">ROUND(BU1323/$E1323,2)</f>
        <v>0</v>
      </c>
      <c r="BV1324" s="110">
        <f t="shared" si="23926"/>
        <v>0</v>
      </c>
      <c r="BW1324" s="110">
        <f t="shared" si="23926"/>
        <v>0</v>
      </c>
      <c r="BX1324" s="110">
        <f t="shared" si="23926"/>
        <v>0</v>
      </c>
      <c r="BY1324" s="110">
        <f t="shared" ref="BY1324:CC1324" si="23927">ROUND(BY1323/$E1323,2)</f>
        <v>0</v>
      </c>
      <c r="BZ1324" s="110">
        <f t="shared" si="23927"/>
        <v>0</v>
      </c>
      <c r="CA1324" s="110">
        <f t="shared" si="23927"/>
        <v>0</v>
      </c>
      <c r="CB1324" s="110">
        <f t="shared" si="23927"/>
        <v>0</v>
      </c>
      <c r="CC1324" s="110">
        <f t="shared" si="23927"/>
        <v>0</v>
      </c>
      <c r="CD1324" s="110">
        <f t="shared" ref="CD1324:CG1324" si="23928">ROUND(CD1323/$E1323,2)</f>
        <v>0</v>
      </c>
      <c r="CE1324" s="110"/>
      <c r="CF1324" s="110">
        <f t="shared" si="23928"/>
        <v>0</v>
      </c>
      <c r="CG1324" s="110">
        <f t="shared" si="23928"/>
        <v>0</v>
      </c>
      <c r="CH1324" s="111">
        <f>IF(C1323="","",D1323-SUM(G1324:CG1324))</f>
        <v>0</v>
      </c>
      <c r="CI1324" s="112">
        <f>IF(C1323="","",SUM(G1324:CG1324))</f>
        <v>159.69999999999999</v>
      </c>
      <c r="CJ1324" s="67" t="b">
        <f>IF(C1323="","",D1323=CI1324)</f>
        <v>1</v>
      </c>
    </row>
    <row r="1325" spans="1:88" s="5" customFormat="1" ht="15" customHeight="1" x14ac:dyDescent="0.3">
      <c r="A1325" s="173"/>
      <c r="B1325" s="157"/>
      <c r="C1325" s="170"/>
      <c r="D1325" s="160"/>
      <c r="E1325" s="163"/>
      <c r="F1325" s="166"/>
      <c r="G1325" s="113">
        <v>0</v>
      </c>
      <c r="H1325" s="113"/>
      <c r="I1325" s="113"/>
      <c r="J1325" s="113"/>
      <c r="K1325" s="113"/>
      <c r="L1325" s="113"/>
      <c r="M1325" s="113"/>
      <c r="N1325" s="113"/>
      <c r="O1325" s="113"/>
      <c r="P1325" s="113"/>
      <c r="Q1325" s="113"/>
      <c r="R1325" s="113"/>
      <c r="S1325" s="113"/>
      <c r="T1325" s="113"/>
      <c r="U1325" s="113">
        <f t="shared" ref="U1325:X1325" si="23929">U1323/$F1323</f>
        <v>0</v>
      </c>
      <c r="V1325" s="113">
        <f t="shared" si="23929"/>
        <v>0</v>
      </c>
      <c r="W1325" s="113">
        <f t="shared" si="23929"/>
        <v>0</v>
      </c>
      <c r="X1325" s="113">
        <f t="shared" si="23929"/>
        <v>0</v>
      </c>
      <c r="Y1325" s="113">
        <f t="shared" ref="Y1325:AG1325" si="23930">Y1323/$F1323</f>
        <v>0</v>
      </c>
      <c r="Z1325" s="113">
        <f t="shared" si="23930"/>
        <v>0</v>
      </c>
      <c r="AA1325" s="113">
        <f t="shared" si="23930"/>
        <v>0</v>
      </c>
      <c r="AB1325" s="113">
        <f t="shared" si="23930"/>
        <v>0</v>
      </c>
      <c r="AC1325" s="113">
        <f t="shared" si="23930"/>
        <v>0</v>
      </c>
      <c r="AD1325" s="113">
        <f t="shared" si="23930"/>
        <v>0</v>
      </c>
      <c r="AE1325" s="113">
        <f t="shared" si="23930"/>
        <v>0</v>
      </c>
      <c r="AF1325" s="113">
        <f t="shared" si="23930"/>
        <v>0</v>
      </c>
      <c r="AG1325" s="113">
        <f t="shared" si="23930"/>
        <v>0</v>
      </c>
      <c r="AH1325" s="113">
        <f t="shared" ref="AH1325:AK1325" si="23931">AH1323/$F1323</f>
        <v>0</v>
      </c>
      <c r="AI1325" s="113">
        <f t="shared" si="23931"/>
        <v>0</v>
      </c>
      <c r="AJ1325" s="113">
        <f t="shared" si="23931"/>
        <v>0</v>
      </c>
      <c r="AK1325" s="113">
        <f t="shared" si="23931"/>
        <v>0</v>
      </c>
      <c r="AL1325" s="113">
        <f t="shared" ref="AL1325:AT1325" si="23932">AL1323/$F1323</f>
        <v>0</v>
      </c>
      <c r="AM1325" s="113">
        <f t="shared" si="23932"/>
        <v>0</v>
      </c>
      <c r="AN1325" s="113">
        <f t="shared" si="23932"/>
        <v>0</v>
      </c>
      <c r="AO1325" s="113">
        <f t="shared" si="23932"/>
        <v>0</v>
      </c>
      <c r="AP1325" s="113">
        <f t="shared" si="23932"/>
        <v>0</v>
      </c>
      <c r="AQ1325" s="113">
        <f t="shared" si="23932"/>
        <v>0</v>
      </c>
      <c r="AR1325" s="113">
        <f t="shared" si="23932"/>
        <v>0</v>
      </c>
      <c r="AS1325" s="113">
        <f t="shared" si="23932"/>
        <v>0</v>
      </c>
      <c r="AT1325" s="113">
        <f t="shared" si="23932"/>
        <v>0</v>
      </c>
      <c r="AU1325" s="113">
        <f t="shared" ref="AU1325:AX1325" si="23933">AU1323/$F1323</f>
        <v>0</v>
      </c>
      <c r="AV1325" s="113">
        <f t="shared" si="23933"/>
        <v>0</v>
      </c>
      <c r="AW1325" s="113">
        <f t="shared" si="23933"/>
        <v>0</v>
      </c>
      <c r="AX1325" s="113">
        <f t="shared" si="23933"/>
        <v>0</v>
      </c>
      <c r="AY1325" s="113">
        <f t="shared" ref="AY1325:BC1325" si="23934">AY1323/$F1323</f>
        <v>0</v>
      </c>
      <c r="AZ1325" s="113">
        <f t="shared" si="23934"/>
        <v>0</v>
      </c>
      <c r="BA1325" s="113">
        <f t="shared" si="23934"/>
        <v>0</v>
      </c>
      <c r="BB1325" s="113">
        <f t="shared" si="23934"/>
        <v>0</v>
      </c>
      <c r="BC1325" s="113">
        <f t="shared" si="23934"/>
        <v>0</v>
      </c>
      <c r="BD1325" s="113">
        <f t="shared" ref="BD1325:BT1325" si="23935">BD1323/$F1323</f>
        <v>0</v>
      </c>
      <c r="BE1325" s="113">
        <f t="shared" si="23935"/>
        <v>0</v>
      </c>
      <c r="BF1325" s="113">
        <f t="shared" si="23935"/>
        <v>0</v>
      </c>
      <c r="BG1325" s="113">
        <f t="shared" si="23935"/>
        <v>0</v>
      </c>
      <c r="BH1325" s="113">
        <f t="shared" si="23935"/>
        <v>0</v>
      </c>
      <c r="BI1325" s="113">
        <f t="shared" si="23935"/>
        <v>0</v>
      </c>
      <c r="BJ1325" s="113">
        <f t="shared" si="23935"/>
        <v>0</v>
      </c>
      <c r="BK1325" s="113">
        <f t="shared" si="23935"/>
        <v>0</v>
      </c>
      <c r="BL1325" s="113">
        <f t="shared" si="23935"/>
        <v>0.14285721938502197</v>
      </c>
      <c r="BM1325" s="113">
        <f t="shared" si="23935"/>
        <v>0.14285721938502197</v>
      </c>
      <c r="BN1325" s="113">
        <f t="shared" si="23935"/>
        <v>0.14285721938502197</v>
      </c>
      <c r="BO1325" s="113">
        <f t="shared" si="23935"/>
        <v>0.14285721938502197</v>
      </c>
      <c r="BP1325" s="113">
        <f t="shared" si="23935"/>
        <v>0.14285704081997072</v>
      </c>
      <c r="BQ1325" s="113">
        <f t="shared" si="23935"/>
        <v>0.14285704081997072</v>
      </c>
      <c r="BR1325" s="113">
        <f t="shared" si="23935"/>
        <v>0.14285704081997072</v>
      </c>
      <c r="BS1325" s="113">
        <f t="shared" si="23935"/>
        <v>0</v>
      </c>
      <c r="BT1325" s="113">
        <f t="shared" si="23935"/>
        <v>0</v>
      </c>
      <c r="BU1325" s="113">
        <f t="shared" ref="BU1325:BX1325" si="23936">BU1323/$F1323</f>
        <v>0</v>
      </c>
      <c r="BV1325" s="113">
        <f t="shared" si="23936"/>
        <v>0</v>
      </c>
      <c r="BW1325" s="113">
        <f t="shared" si="23936"/>
        <v>0</v>
      </c>
      <c r="BX1325" s="113">
        <f t="shared" si="23936"/>
        <v>0</v>
      </c>
      <c r="BY1325" s="113">
        <f t="shared" ref="BY1325:CC1325" si="23937">BY1323/$F1323</f>
        <v>0</v>
      </c>
      <c r="BZ1325" s="113">
        <f t="shared" si="23937"/>
        <v>0</v>
      </c>
      <c r="CA1325" s="113">
        <f t="shared" si="23937"/>
        <v>0</v>
      </c>
      <c r="CB1325" s="113">
        <f t="shared" si="23937"/>
        <v>0</v>
      </c>
      <c r="CC1325" s="113">
        <f t="shared" si="23937"/>
        <v>0</v>
      </c>
      <c r="CD1325" s="113">
        <f t="shared" ref="CD1325:CG1325" si="23938">CD1323/$F1323</f>
        <v>0</v>
      </c>
      <c r="CE1325" s="113"/>
      <c r="CF1325" s="113">
        <f t="shared" si="23938"/>
        <v>0</v>
      </c>
      <c r="CG1325" s="113">
        <f t="shared" si="23938"/>
        <v>0</v>
      </c>
      <c r="CH1325" s="114">
        <f>IF(C1323="","",100%-SUM(G1325:CG1325))</f>
        <v>0</v>
      </c>
      <c r="CI1325" s="115">
        <f>IF(C1323="","",SUM(G1325:CG1325))</f>
        <v>1</v>
      </c>
      <c r="CJ1325" s="67" t="b">
        <f>IF(C1323="","",SUM(G1325:CG1325)=CI1325)</f>
        <v>1</v>
      </c>
    </row>
    <row r="1326" spans="1:88" s="5" customFormat="1" ht="26.4" customHeight="1" x14ac:dyDescent="0.3">
      <c r="A1326" s="171" t="s">
        <v>927</v>
      </c>
      <c r="B1326" s="155" t="s">
        <v>928</v>
      </c>
      <c r="C1326" s="168" t="s">
        <v>17</v>
      </c>
      <c r="D1326" s="158">
        <v>106.73</v>
      </c>
      <c r="E1326" s="161">
        <v>26300</v>
      </c>
      <c r="F1326" s="164">
        <f t="shared" si="23767"/>
        <v>2806999</v>
      </c>
      <c r="G1326" s="108">
        <v>0</v>
      </c>
      <c r="H1326" s="108"/>
      <c r="I1326" s="108"/>
      <c r="J1326" s="108"/>
      <c r="K1326" s="108"/>
      <c r="L1326" s="108"/>
      <c r="M1326" s="108"/>
      <c r="N1326" s="108"/>
      <c r="O1326" s="108"/>
      <c r="P1326" s="108"/>
      <c r="Q1326" s="108"/>
      <c r="R1326" s="108"/>
      <c r="S1326" s="108"/>
      <c r="T1326" s="108"/>
      <c r="U1326" s="108"/>
      <c r="V1326" s="108"/>
      <c r="W1326" s="108"/>
      <c r="X1326" s="108"/>
      <c r="Y1326" s="108"/>
      <c r="Z1326" s="108"/>
      <c r="AA1326" s="108"/>
      <c r="AB1326" s="108"/>
      <c r="AC1326" s="108"/>
      <c r="AD1326" s="108"/>
      <c r="AE1326" s="108"/>
      <c r="AF1326" s="108"/>
      <c r="AG1326" s="108"/>
      <c r="AH1326" s="108"/>
      <c r="AI1326" s="108"/>
      <c r="AJ1326" s="108"/>
      <c r="AK1326" s="108"/>
      <c r="AL1326" s="108"/>
      <c r="AM1326" s="108"/>
      <c r="AN1326" s="108"/>
      <c r="AO1326" s="108"/>
      <c r="AP1326" s="108"/>
      <c r="AQ1326" s="108"/>
      <c r="AR1326" s="108"/>
      <c r="AS1326" s="108"/>
      <c r="AT1326" s="108"/>
      <c r="AU1326" s="108"/>
      <c r="AV1326" s="108"/>
      <c r="AW1326" s="108"/>
      <c r="AX1326" s="108"/>
      <c r="AY1326" s="108"/>
      <c r="AZ1326" s="108"/>
      <c r="BA1326" s="108"/>
      <c r="BB1326" s="108"/>
      <c r="BC1326" s="108"/>
      <c r="BD1326" s="108"/>
      <c r="BE1326" s="108"/>
      <c r="BF1326" s="108"/>
      <c r="BG1326" s="108"/>
      <c r="BH1326" s="108"/>
      <c r="BI1326" s="108"/>
      <c r="BJ1326" s="108"/>
      <c r="BK1326" s="108"/>
      <c r="BL1326" s="108">
        <f t="shared" ref="BL1326" si="23939">ROUNDUP($F1326/7,0)</f>
        <v>401000</v>
      </c>
      <c r="BM1326" s="108">
        <f t="shared" si="23798"/>
        <v>401000</v>
      </c>
      <c r="BN1326" s="108">
        <f t="shared" si="23798"/>
        <v>401000</v>
      </c>
      <c r="BO1326" s="108">
        <f t="shared" si="23798"/>
        <v>401000</v>
      </c>
      <c r="BP1326" s="108">
        <f t="shared" si="23798"/>
        <v>401000</v>
      </c>
      <c r="BQ1326" s="108">
        <f t="shared" si="23798"/>
        <v>401000</v>
      </c>
      <c r="BR1326" s="108">
        <f>ROUNDDOWN($F1326/7,0)</f>
        <v>400999</v>
      </c>
      <c r="BS1326" s="108"/>
      <c r="BT1326" s="108"/>
      <c r="BU1326" s="108"/>
      <c r="BV1326" s="108"/>
      <c r="BW1326" s="108"/>
      <c r="BX1326" s="108"/>
      <c r="BY1326" s="108"/>
      <c r="BZ1326" s="108"/>
      <c r="CA1326" s="108"/>
      <c r="CB1326" s="108"/>
      <c r="CC1326" s="108"/>
      <c r="CD1326" s="108"/>
      <c r="CE1326" s="108"/>
      <c r="CF1326" s="108"/>
      <c r="CG1326" s="108"/>
      <c r="CH1326" s="109">
        <f>IF(C1326="","",F1326-SUM(G1326:CG1326))</f>
        <v>0</v>
      </c>
      <c r="CI1326" s="107">
        <f>IF(C1326="","",SUM(G1326:CG1326))</f>
        <v>2806999</v>
      </c>
      <c r="CJ1326" s="67" t="b">
        <f>IF(C1326="","",F1326=CI1326)</f>
        <v>1</v>
      </c>
    </row>
    <row r="1327" spans="1:88" s="5" customFormat="1" ht="26.4" customHeight="1" x14ac:dyDescent="0.3">
      <c r="A1327" s="172"/>
      <c r="B1327" s="156"/>
      <c r="C1327" s="169"/>
      <c r="D1327" s="159"/>
      <c r="E1327" s="162"/>
      <c r="F1327" s="165"/>
      <c r="G1327" s="110">
        <v>0</v>
      </c>
      <c r="H1327" s="110"/>
      <c r="I1327" s="110"/>
      <c r="J1327" s="110"/>
      <c r="K1327" s="110"/>
      <c r="L1327" s="110"/>
      <c r="M1327" s="110"/>
      <c r="N1327" s="110"/>
      <c r="O1327" s="110"/>
      <c r="P1327" s="110"/>
      <c r="Q1327" s="110"/>
      <c r="R1327" s="110"/>
      <c r="S1327" s="110"/>
      <c r="T1327" s="110"/>
      <c r="U1327" s="110">
        <f t="shared" ref="U1327:X1327" si="23940">ROUND(U1326/$E1326,2)</f>
        <v>0</v>
      </c>
      <c r="V1327" s="110">
        <f t="shared" si="23940"/>
        <v>0</v>
      </c>
      <c r="W1327" s="110">
        <f t="shared" si="23940"/>
        <v>0</v>
      </c>
      <c r="X1327" s="110">
        <f t="shared" si="23940"/>
        <v>0</v>
      </c>
      <c r="Y1327" s="110">
        <f t="shared" ref="Y1327:AG1327" si="23941">ROUND(Y1326/$E1326,2)</f>
        <v>0</v>
      </c>
      <c r="Z1327" s="110">
        <f t="shared" si="23941"/>
        <v>0</v>
      </c>
      <c r="AA1327" s="110">
        <f t="shared" si="23941"/>
        <v>0</v>
      </c>
      <c r="AB1327" s="110">
        <f t="shared" si="23941"/>
        <v>0</v>
      </c>
      <c r="AC1327" s="110">
        <f t="shared" si="23941"/>
        <v>0</v>
      </c>
      <c r="AD1327" s="110">
        <f t="shared" si="23941"/>
        <v>0</v>
      </c>
      <c r="AE1327" s="110">
        <f t="shared" si="23941"/>
        <v>0</v>
      </c>
      <c r="AF1327" s="110">
        <f t="shared" si="23941"/>
        <v>0</v>
      </c>
      <c r="AG1327" s="110">
        <f t="shared" si="23941"/>
        <v>0</v>
      </c>
      <c r="AH1327" s="110">
        <f t="shared" ref="AH1327:AK1327" si="23942">ROUND(AH1326/$E1326,2)</f>
        <v>0</v>
      </c>
      <c r="AI1327" s="110">
        <f t="shared" si="23942"/>
        <v>0</v>
      </c>
      <c r="AJ1327" s="110">
        <f t="shared" si="23942"/>
        <v>0</v>
      </c>
      <c r="AK1327" s="110">
        <f t="shared" si="23942"/>
        <v>0</v>
      </c>
      <c r="AL1327" s="110">
        <f t="shared" ref="AL1327:AT1327" si="23943">ROUND(AL1326/$E1326,2)</f>
        <v>0</v>
      </c>
      <c r="AM1327" s="110">
        <f t="shared" si="23943"/>
        <v>0</v>
      </c>
      <c r="AN1327" s="110">
        <f t="shared" si="23943"/>
        <v>0</v>
      </c>
      <c r="AO1327" s="110">
        <f t="shared" si="23943"/>
        <v>0</v>
      </c>
      <c r="AP1327" s="110">
        <f t="shared" si="23943"/>
        <v>0</v>
      </c>
      <c r="AQ1327" s="110">
        <f t="shared" si="23943"/>
        <v>0</v>
      </c>
      <c r="AR1327" s="110">
        <f t="shared" si="23943"/>
        <v>0</v>
      </c>
      <c r="AS1327" s="110">
        <f t="shared" si="23943"/>
        <v>0</v>
      </c>
      <c r="AT1327" s="110">
        <f t="shared" si="23943"/>
        <v>0</v>
      </c>
      <c r="AU1327" s="110">
        <f t="shared" ref="AU1327:AX1327" si="23944">ROUND(AU1326/$E1326,2)</f>
        <v>0</v>
      </c>
      <c r="AV1327" s="110">
        <f t="shared" si="23944"/>
        <v>0</v>
      </c>
      <c r="AW1327" s="110">
        <f t="shared" si="23944"/>
        <v>0</v>
      </c>
      <c r="AX1327" s="110">
        <f t="shared" si="23944"/>
        <v>0</v>
      </c>
      <c r="AY1327" s="110">
        <f t="shared" ref="AY1327:BC1327" si="23945">ROUND(AY1326/$E1326,2)</f>
        <v>0</v>
      </c>
      <c r="AZ1327" s="110">
        <f t="shared" si="23945"/>
        <v>0</v>
      </c>
      <c r="BA1327" s="110">
        <f t="shared" si="23945"/>
        <v>0</v>
      </c>
      <c r="BB1327" s="110">
        <f t="shared" si="23945"/>
        <v>0</v>
      </c>
      <c r="BC1327" s="110">
        <f t="shared" si="23945"/>
        <v>0</v>
      </c>
      <c r="BD1327" s="110">
        <f t="shared" ref="BD1327:BL1327" si="23946">ROUND(BD1326/$E1326,2)</f>
        <v>0</v>
      </c>
      <c r="BE1327" s="110">
        <f t="shared" si="23946"/>
        <v>0</v>
      </c>
      <c r="BF1327" s="110">
        <f t="shared" si="23946"/>
        <v>0</v>
      </c>
      <c r="BG1327" s="110">
        <f t="shared" si="23946"/>
        <v>0</v>
      </c>
      <c r="BH1327" s="110">
        <f t="shared" si="23946"/>
        <v>0</v>
      </c>
      <c r="BI1327" s="110">
        <f t="shared" si="23946"/>
        <v>0</v>
      </c>
      <c r="BJ1327" s="110">
        <f t="shared" si="23946"/>
        <v>0</v>
      </c>
      <c r="BK1327" s="110">
        <f t="shared" si="23946"/>
        <v>0</v>
      </c>
      <c r="BL1327" s="110">
        <f t="shared" si="23946"/>
        <v>15.25</v>
      </c>
      <c r="BM1327" s="110">
        <f t="shared" ref="BM1327:BN1342" si="23947">ROUNDUP(BM1326/$E1326,2)</f>
        <v>15.25</v>
      </c>
      <c r="BN1327" s="110">
        <f t="shared" si="23947"/>
        <v>15.25</v>
      </c>
      <c r="BO1327" s="110">
        <f t="shared" ref="BO1327:BP1327" si="23948">ROUND(BO1326/$E1326,2)</f>
        <v>15.25</v>
      </c>
      <c r="BP1327" s="110">
        <f t="shared" si="23948"/>
        <v>15.25</v>
      </c>
      <c r="BQ1327" s="110">
        <f>ROUNDDOWN(BQ1326/$E1326,2)</f>
        <v>15.24</v>
      </c>
      <c r="BR1327" s="110">
        <f>ROUNDDOWN(BR1326/$E1326,2)</f>
        <v>15.24</v>
      </c>
      <c r="BS1327" s="110">
        <f t="shared" si="23808"/>
        <v>0</v>
      </c>
      <c r="BT1327" s="110">
        <f t="shared" ref="BT1327" si="23949">ROUND(BT1326/$E1326,2)</f>
        <v>0</v>
      </c>
      <c r="BU1327" s="110">
        <f t="shared" ref="BU1327:BX1327" si="23950">ROUND(BU1326/$E1326,2)</f>
        <v>0</v>
      </c>
      <c r="BV1327" s="110">
        <f t="shared" si="23950"/>
        <v>0</v>
      </c>
      <c r="BW1327" s="110">
        <f t="shared" si="23950"/>
        <v>0</v>
      </c>
      <c r="BX1327" s="110">
        <f t="shared" si="23950"/>
        <v>0</v>
      </c>
      <c r="BY1327" s="110">
        <f t="shared" ref="BY1327:CC1327" si="23951">ROUND(BY1326/$E1326,2)</f>
        <v>0</v>
      </c>
      <c r="BZ1327" s="110">
        <f t="shared" si="23951"/>
        <v>0</v>
      </c>
      <c r="CA1327" s="110">
        <f t="shared" si="23951"/>
        <v>0</v>
      </c>
      <c r="CB1327" s="110">
        <f t="shared" si="23951"/>
        <v>0</v>
      </c>
      <c r="CC1327" s="110">
        <f t="shared" si="23951"/>
        <v>0</v>
      </c>
      <c r="CD1327" s="110">
        <f t="shared" ref="CD1327:CG1327" si="23952">ROUND(CD1326/$E1326,2)</f>
        <v>0</v>
      </c>
      <c r="CE1327" s="110"/>
      <c r="CF1327" s="110">
        <f t="shared" si="23952"/>
        <v>0</v>
      </c>
      <c r="CG1327" s="110">
        <f t="shared" si="23952"/>
        <v>0</v>
      </c>
      <c r="CH1327" s="111">
        <f>IF(C1326="","",D1326-SUM(G1327:CG1327))</f>
        <v>1.4210854715202004E-14</v>
      </c>
      <c r="CI1327" s="112">
        <f>IF(C1326="","",SUM(G1327:CG1327))</f>
        <v>106.72999999999999</v>
      </c>
      <c r="CJ1327" s="67" t="b">
        <f>IF(C1326="","",D1326=CI1327)</f>
        <v>1</v>
      </c>
    </row>
    <row r="1328" spans="1:88" s="5" customFormat="1" ht="26.4" customHeight="1" x14ac:dyDescent="0.3">
      <c r="A1328" s="173"/>
      <c r="B1328" s="157"/>
      <c r="C1328" s="170"/>
      <c r="D1328" s="160"/>
      <c r="E1328" s="163"/>
      <c r="F1328" s="166"/>
      <c r="G1328" s="113">
        <v>0</v>
      </c>
      <c r="H1328" s="113"/>
      <c r="I1328" s="113"/>
      <c r="J1328" s="113"/>
      <c r="K1328" s="113"/>
      <c r="L1328" s="113"/>
      <c r="M1328" s="113"/>
      <c r="N1328" s="113"/>
      <c r="O1328" s="113"/>
      <c r="P1328" s="113"/>
      <c r="Q1328" s="113"/>
      <c r="R1328" s="113"/>
      <c r="S1328" s="113"/>
      <c r="T1328" s="113"/>
      <c r="U1328" s="113">
        <f t="shared" ref="U1328:X1328" si="23953">U1326/$F1326</f>
        <v>0</v>
      </c>
      <c r="V1328" s="113">
        <f t="shared" si="23953"/>
        <v>0</v>
      </c>
      <c r="W1328" s="113">
        <f t="shared" si="23953"/>
        <v>0</v>
      </c>
      <c r="X1328" s="113">
        <f t="shared" si="23953"/>
        <v>0</v>
      </c>
      <c r="Y1328" s="113">
        <f t="shared" ref="Y1328:AG1328" si="23954">Y1326/$F1326</f>
        <v>0</v>
      </c>
      <c r="Z1328" s="113">
        <f t="shared" si="23954"/>
        <v>0</v>
      </c>
      <c r="AA1328" s="113">
        <f t="shared" si="23954"/>
        <v>0</v>
      </c>
      <c r="AB1328" s="113">
        <f t="shared" si="23954"/>
        <v>0</v>
      </c>
      <c r="AC1328" s="113">
        <f t="shared" si="23954"/>
        <v>0</v>
      </c>
      <c r="AD1328" s="113">
        <f t="shared" si="23954"/>
        <v>0</v>
      </c>
      <c r="AE1328" s="113">
        <f t="shared" si="23954"/>
        <v>0</v>
      </c>
      <c r="AF1328" s="113">
        <f t="shared" si="23954"/>
        <v>0</v>
      </c>
      <c r="AG1328" s="113">
        <f t="shared" si="23954"/>
        <v>0</v>
      </c>
      <c r="AH1328" s="113">
        <f t="shared" ref="AH1328:AK1328" si="23955">AH1326/$F1326</f>
        <v>0</v>
      </c>
      <c r="AI1328" s="113">
        <f t="shared" si="23955"/>
        <v>0</v>
      </c>
      <c r="AJ1328" s="113">
        <f t="shared" si="23955"/>
        <v>0</v>
      </c>
      <c r="AK1328" s="113">
        <f t="shared" si="23955"/>
        <v>0</v>
      </c>
      <c r="AL1328" s="113">
        <f t="shared" ref="AL1328:AT1328" si="23956">AL1326/$F1326</f>
        <v>0</v>
      </c>
      <c r="AM1328" s="113">
        <f t="shared" si="23956"/>
        <v>0</v>
      </c>
      <c r="AN1328" s="113">
        <f t="shared" si="23956"/>
        <v>0</v>
      </c>
      <c r="AO1328" s="113">
        <f t="shared" si="23956"/>
        <v>0</v>
      </c>
      <c r="AP1328" s="113">
        <f t="shared" si="23956"/>
        <v>0</v>
      </c>
      <c r="AQ1328" s="113">
        <f t="shared" si="23956"/>
        <v>0</v>
      </c>
      <c r="AR1328" s="113">
        <f t="shared" si="23956"/>
        <v>0</v>
      </c>
      <c r="AS1328" s="113">
        <f t="shared" si="23956"/>
        <v>0</v>
      </c>
      <c r="AT1328" s="113">
        <f t="shared" si="23956"/>
        <v>0</v>
      </c>
      <c r="AU1328" s="113">
        <f t="shared" ref="AU1328:AX1328" si="23957">AU1326/$F1326</f>
        <v>0</v>
      </c>
      <c r="AV1328" s="113">
        <f t="shared" si="23957"/>
        <v>0</v>
      </c>
      <c r="AW1328" s="113">
        <f t="shared" si="23957"/>
        <v>0</v>
      </c>
      <c r="AX1328" s="113">
        <f t="shared" si="23957"/>
        <v>0</v>
      </c>
      <c r="AY1328" s="113">
        <f t="shared" ref="AY1328:BC1328" si="23958">AY1326/$F1326</f>
        <v>0</v>
      </c>
      <c r="AZ1328" s="113">
        <f t="shared" si="23958"/>
        <v>0</v>
      </c>
      <c r="BA1328" s="113">
        <f t="shared" si="23958"/>
        <v>0</v>
      </c>
      <c r="BB1328" s="113">
        <f t="shared" si="23958"/>
        <v>0</v>
      </c>
      <c r="BC1328" s="113">
        <f t="shared" si="23958"/>
        <v>0</v>
      </c>
      <c r="BD1328" s="113">
        <f t="shared" ref="BD1328:BT1328" si="23959">BD1326/$F1326</f>
        <v>0</v>
      </c>
      <c r="BE1328" s="113">
        <f t="shared" si="23959"/>
        <v>0</v>
      </c>
      <c r="BF1328" s="113">
        <f t="shared" si="23959"/>
        <v>0</v>
      </c>
      <c r="BG1328" s="113">
        <f t="shared" si="23959"/>
        <v>0</v>
      </c>
      <c r="BH1328" s="113">
        <f t="shared" si="23959"/>
        <v>0</v>
      </c>
      <c r="BI1328" s="113">
        <f t="shared" si="23959"/>
        <v>0</v>
      </c>
      <c r="BJ1328" s="113">
        <f t="shared" si="23959"/>
        <v>0</v>
      </c>
      <c r="BK1328" s="113">
        <f t="shared" si="23959"/>
        <v>0</v>
      </c>
      <c r="BL1328" s="113">
        <f t="shared" si="23959"/>
        <v>0.1428571937503362</v>
      </c>
      <c r="BM1328" s="113">
        <f t="shared" si="23959"/>
        <v>0.1428571937503362</v>
      </c>
      <c r="BN1328" s="113">
        <f t="shared" si="23959"/>
        <v>0.1428571937503362</v>
      </c>
      <c r="BO1328" s="113">
        <f t="shared" si="23959"/>
        <v>0.1428571937503362</v>
      </c>
      <c r="BP1328" s="113">
        <f t="shared" si="23959"/>
        <v>0.1428571937503362</v>
      </c>
      <c r="BQ1328" s="113">
        <f t="shared" si="23959"/>
        <v>0.1428571937503362</v>
      </c>
      <c r="BR1328" s="113">
        <f t="shared" si="23959"/>
        <v>0.14285683749798272</v>
      </c>
      <c r="BS1328" s="113">
        <f t="shared" si="23959"/>
        <v>0</v>
      </c>
      <c r="BT1328" s="113">
        <f t="shared" si="23959"/>
        <v>0</v>
      </c>
      <c r="BU1328" s="113">
        <f t="shared" ref="BU1328:BX1328" si="23960">BU1326/$F1326</f>
        <v>0</v>
      </c>
      <c r="BV1328" s="113">
        <f t="shared" si="23960"/>
        <v>0</v>
      </c>
      <c r="BW1328" s="113">
        <f t="shared" si="23960"/>
        <v>0</v>
      </c>
      <c r="BX1328" s="113">
        <f t="shared" si="23960"/>
        <v>0</v>
      </c>
      <c r="BY1328" s="113">
        <f t="shared" ref="BY1328:CC1328" si="23961">BY1326/$F1326</f>
        <v>0</v>
      </c>
      <c r="BZ1328" s="113">
        <f t="shared" si="23961"/>
        <v>0</v>
      </c>
      <c r="CA1328" s="113">
        <f t="shared" si="23961"/>
        <v>0</v>
      </c>
      <c r="CB1328" s="113">
        <f t="shared" si="23961"/>
        <v>0</v>
      </c>
      <c r="CC1328" s="113">
        <f t="shared" si="23961"/>
        <v>0</v>
      </c>
      <c r="CD1328" s="113">
        <f t="shared" ref="CD1328:CG1328" si="23962">CD1326/$F1326</f>
        <v>0</v>
      </c>
      <c r="CE1328" s="113"/>
      <c r="CF1328" s="113">
        <f t="shared" si="23962"/>
        <v>0</v>
      </c>
      <c r="CG1328" s="113">
        <f t="shared" si="23962"/>
        <v>0</v>
      </c>
      <c r="CH1328" s="114">
        <f>IF(C1326="","",100%-SUM(G1328:CG1328))</f>
        <v>0</v>
      </c>
      <c r="CI1328" s="115">
        <f>IF(C1326="","",SUM(G1328:CG1328))</f>
        <v>1</v>
      </c>
      <c r="CJ1328" s="67" t="b">
        <f>IF(C1326="","",SUM(G1328:CG1328)=CI1328)</f>
        <v>1</v>
      </c>
    </row>
    <row r="1329" spans="1:88" s="5" customFormat="1" ht="15" customHeight="1" x14ac:dyDescent="0.3">
      <c r="A1329" s="171" t="s">
        <v>929</v>
      </c>
      <c r="B1329" s="155" t="s">
        <v>930</v>
      </c>
      <c r="C1329" s="168" t="s">
        <v>12</v>
      </c>
      <c r="D1329" s="158">
        <v>1291</v>
      </c>
      <c r="E1329" s="161">
        <v>107108</v>
      </c>
      <c r="F1329" s="164">
        <f t="shared" si="23767"/>
        <v>138276428</v>
      </c>
      <c r="G1329" s="108">
        <v>0</v>
      </c>
      <c r="H1329" s="108"/>
      <c r="I1329" s="108"/>
      <c r="J1329" s="108"/>
      <c r="K1329" s="108"/>
      <c r="L1329" s="108"/>
      <c r="M1329" s="108"/>
      <c r="N1329" s="108"/>
      <c r="O1329" s="108"/>
      <c r="P1329" s="108"/>
      <c r="Q1329" s="108"/>
      <c r="R1329" s="108"/>
      <c r="S1329" s="108"/>
      <c r="T1329" s="108"/>
      <c r="U1329" s="108"/>
      <c r="V1329" s="108"/>
      <c r="W1329" s="108"/>
      <c r="X1329" s="108"/>
      <c r="Y1329" s="108"/>
      <c r="Z1329" s="108"/>
      <c r="AA1329" s="108"/>
      <c r="AB1329" s="108"/>
      <c r="AC1329" s="108"/>
      <c r="AD1329" s="108"/>
      <c r="AE1329" s="108"/>
      <c r="AF1329" s="108"/>
      <c r="AG1329" s="108"/>
      <c r="AH1329" s="108"/>
      <c r="AI1329" s="108"/>
      <c r="AJ1329" s="108"/>
      <c r="AK1329" s="108"/>
      <c r="AL1329" s="108"/>
      <c r="AM1329" s="108"/>
      <c r="AN1329" s="108"/>
      <c r="AO1329" s="108"/>
      <c r="AP1329" s="108"/>
      <c r="AQ1329" s="108"/>
      <c r="AR1329" s="108"/>
      <c r="AS1329" s="108"/>
      <c r="AT1329" s="108"/>
      <c r="AU1329" s="108"/>
      <c r="AV1329" s="108"/>
      <c r="AW1329" s="108"/>
      <c r="AX1329" s="108"/>
      <c r="AY1329" s="108"/>
      <c r="AZ1329" s="108"/>
      <c r="BA1329" s="108"/>
      <c r="BB1329" s="108"/>
      <c r="BC1329" s="108"/>
      <c r="BD1329" s="108"/>
      <c r="BE1329" s="108"/>
      <c r="BF1329" s="108"/>
      <c r="BG1329" s="108"/>
      <c r="BH1329" s="108"/>
      <c r="BI1329" s="108"/>
      <c r="BJ1329" s="108"/>
      <c r="BK1329" s="108"/>
      <c r="BL1329" s="108">
        <f t="shared" ref="BL1329" si="23963">ROUNDUP($F1329/7,0)</f>
        <v>19753776</v>
      </c>
      <c r="BM1329" s="108">
        <f t="shared" si="23798"/>
        <v>19753776</v>
      </c>
      <c r="BN1329" s="108">
        <f t="shared" si="23798"/>
        <v>19753776</v>
      </c>
      <c r="BO1329" s="108">
        <f>ROUNDDOWN($F1329/7,0)</f>
        <v>19753775</v>
      </c>
      <c r="BP1329" s="108">
        <f t="shared" ref="BP1329:BR1329" si="23964">ROUNDDOWN($F1329/7,0)</f>
        <v>19753775</v>
      </c>
      <c r="BQ1329" s="108">
        <f t="shared" si="23964"/>
        <v>19753775</v>
      </c>
      <c r="BR1329" s="108">
        <f t="shared" si="23964"/>
        <v>19753775</v>
      </c>
      <c r="BS1329" s="108"/>
      <c r="BT1329" s="108"/>
      <c r="BU1329" s="108"/>
      <c r="BV1329" s="108"/>
      <c r="BW1329" s="108"/>
      <c r="BX1329" s="108"/>
      <c r="BY1329" s="108"/>
      <c r="BZ1329" s="108"/>
      <c r="CA1329" s="108"/>
      <c r="CB1329" s="108"/>
      <c r="CC1329" s="108"/>
      <c r="CD1329" s="108"/>
      <c r="CE1329" s="108"/>
      <c r="CF1329" s="108"/>
      <c r="CG1329" s="108"/>
      <c r="CH1329" s="109">
        <f>IF(C1329="","",F1329-SUM(G1329:CG1329))</f>
        <v>0</v>
      </c>
      <c r="CI1329" s="107">
        <f>IF(C1329="","",SUM(G1329:CG1329))</f>
        <v>138276428</v>
      </c>
      <c r="CJ1329" s="67" t="b">
        <f>IF(C1329="","",F1329=CI1329)</f>
        <v>1</v>
      </c>
    </row>
    <row r="1330" spans="1:88" s="5" customFormat="1" ht="15" customHeight="1" x14ac:dyDescent="0.3">
      <c r="A1330" s="172"/>
      <c r="B1330" s="156"/>
      <c r="C1330" s="169"/>
      <c r="D1330" s="159"/>
      <c r="E1330" s="162"/>
      <c r="F1330" s="165"/>
      <c r="G1330" s="110">
        <v>0</v>
      </c>
      <c r="H1330" s="110"/>
      <c r="I1330" s="110"/>
      <c r="J1330" s="110"/>
      <c r="K1330" s="110"/>
      <c r="L1330" s="110"/>
      <c r="M1330" s="110"/>
      <c r="N1330" s="110"/>
      <c r="O1330" s="110"/>
      <c r="P1330" s="110"/>
      <c r="Q1330" s="110"/>
      <c r="R1330" s="110"/>
      <c r="S1330" s="110"/>
      <c r="T1330" s="110"/>
      <c r="U1330" s="110">
        <f t="shared" ref="U1330:X1330" si="23965">ROUND(U1329/$E1329,2)</f>
        <v>0</v>
      </c>
      <c r="V1330" s="110">
        <f t="shared" si="23965"/>
        <v>0</v>
      </c>
      <c r="W1330" s="110">
        <f t="shared" si="23965"/>
        <v>0</v>
      </c>
      <c r="X1330" s="110">
        <f t="shared" si="23965"/>
        <v>0</v>
      </c>
      <c r="Y1330" s="110">
        <f t="shared" ref="Y1330:AG1330" si="23966">ROUND(Y1329/$E1329,2)</f>
        <v>0</v>
      </c>
      <c r="Z1330" s="110">
        <f t="shared" si="23966"/>
        <v>0</v>
      </c>
      <c r="AA1330" s="110">
        <f t="shared" si="23966"/>
        <v>0</v>
      </c>
      <c r="AB1330" s="110">
        <f t="shared" si="23966"/>
        <v>0</v>
      </c>
      <c r="AC1330" s="110">
        <f t="shared" si="23966"/>
        <v>0</v>
      </c>
      <c r="AD1330" s="110">
        <f t="shared" si="23966"/>
        <v>0</v>
      </c>
      <c r="AE1330" s="110">
        <f t="shared" si="23966"/>
        <v>0</v>
      </c>
      <c r="AF1330" s="110">
        <f t="shared" si="23966"/>
        <v>0</v>
      </c>
      <c r="AG1330" s="110">
        <f t="shared" si="23966"/>
        <v>0</v>
      </c>
      <c r="AH1330" s="110">
        <f t="shared" ref="AH1330:AK1330" si="23967">ROUND(AH1329/$E1329,2)</f>
        <v>0</v>
      </c>
      <c r="AI1330" s="110">
        <f t="shared" si="23967"/>
        <v>0</v>
      </c>
      <c r="AJ1330" s="110">
        <f t="shared" si="23967"/>
        <v>0</v>
      </c>
      <c r="AK1330" s="110">
        <f t="shared" si="23967"/>
        <v>0</v>
      </c>
      <c r="AL1330" s="110">
        <f t="shared" ref="AL1330:AT1330" si="23968">ROUND(AL1329/$E1329,2)</f>
        <v>0</v>
      </c>
      <c r="AM1330" s="110">
        <f t="shared" si="23968"/>
        <v>0</v>
      </c>
      <c r="AN1330" s="110">
        <f t="shared" si="23968"/>
        <v>0</v>
      </c>
      <c r="AO1330" s="110">
        <f t="shared" si="23968"/>
        <v>0</v>
      </c>
      <c r="AP1330" s="110">
        <f t="shared" si="23968"/>
        <v>0</v>
      </c>
      <c r="AQ1330" s="110">
        <f t="shared" si="23968"/>
        <v>0</v>
      </c>
      <c r="AR1330" s="110">
        <f t="shared" si="23968"/>
        <v>0</v>
      </c>
      <c r="AS1330" s="110">
        <f t="shared" si="23968"/>
        <v>0</v>
      </c>
      <c r="AT1330" s="110">
        <f t="shared" si="23968"/>
        <v>0</v>
      </c>
      <c r="AU1330" s="110">
        <f t="shared" ref="AU1330:AX1330" si="23969">ROUND(AU1329/$E1329,2)</f>
        <v>0</v>
      </c>
      <c r="AV1330" s="110">
        <f t="shared" si="23969"/>
        <v>0</v>
      </c>
      <c r="AW1330" s="110">
        <f t="shared" si="23969"/>
        <v>0</v>
      </c>
      <c r="AX1330" s="110">
        <f t="shared" si="23969"/>
        <v>0</v>
      </c>
      <c r="AY1330" s="110">
        <f t="shared" ref="AY1330:BC1330" si="23970">ROUND(AY1329/$E1329,2)</f>
        <v>0</v>
      </c>
      <c r="AZ1330" s="110">
        <f t="shared" si="23970"/>
        <v>0</v>
      </c>
      <c r="BA1330" s="110">
        <f t="shared" si="23970"/>
        <v>0</v>
      </c>
      <c r="BB1330" s="110">
        <f t="shared" si="23970"/>
        <v>0</v>
      </c>
      <c r="BC1330" s="110">
        <f t="shared" si="23970"/>
        <v>0</v>
      </c>
      <c r="BD1330" s="110">
        <f t="shared" ref="BD1330:BL1330" si="23971">ROUND(BD1329/$E1329,2)</f>
        <v>0</v>
      </c>
      <c r="BE1330" s="110">
        <f t="shared" si="23971"/>
        <v>0</v>
      </c>
      <c r="BF1330" s="110">
        <f t="shared" si="23971"/>
        <v>0</v>
      </c>
      <c r="BG1330" s="110">
        <f t="shared" si="23971"/>
        <v>0</v>
      </c>
      <c r="BH1330" s="110">
        <f t="shared" si="23971"/>
        <v>0</v>
      </c>
      <c r="BI1330" s="110">
        <f t="shared" si="23971"/>
        <v>0</v>
      </c>
      <c r="BJ1330" s="110">
        <f t="shared" si="23971"/>
        <v>0</v>
      </c>
      <c r="BK1330" s="110">
        <f t="shared" si="23971"/>
        <v>0</v>
      </c>
      <c r="BL1330" s="110">
        <f t="shared" si="23971"/>
        <v>184.43</v>
      </c>
      <c r="BM1330" s="110">
        <f t="shared" si="23947"/>
        <v>184.42999999999998</v>
      </c>
      <c r="BN1330" s="110">
        <f t="shared" si="23947"/>
        <v>184.42999999999998</v>
      </c>
      <c r="BO1330" s="110">
        <f t="shared" ref="BO1330:BQ1330" si="23972">ROUND(BO1329/$E1329,2)</f>
        <v>184.43</v>
      </c>
      <c r="BP1330" s="110">
        <f t="shared" si="23972"/>
        <v>184.43</v>
      </c>
      <c r="BQ1330" s="110">
        <f t="shared" si="23972"/>
        <v>184.43</v>
      </c>
      <c r="BR1330" s="110">
        <f>ROUNDDOWN(BR1329/$E1329,2)</f>
        <v>184.42</v>
      </c>
      <c r="BS1330" s="110">
        <f t="shared" si="23808"/>
        <v>0</v>
      </c>
      <c r="BT1330" s="110">
        <f t="shared" ref="BT1330" si="23973">ROUND(BT1329/$E1329,2)</f>
        <v>0</v>
      </c>
      <c r="BU1330" s="110">
        <f t="shared" ref="BU1330:BX1330" si="23974">ROUND(BU1329/$E1329,2)</f>
        <v>0</v>
      </c>
      <c r="BV1330" s="110">
        <f t="shared" si="23974"/>
        <v>0</v>
      </c>
      <c r="BW1330" s="110">
        <f t="shared" si="23974"/>
        <v>0</v>
      </c>
      <c r="BX1330" s="110">
        <f t="shared" si="23974"/>
        <v>0</v>
      </c>
      <c r="BY1330" s="110">
        <f t="shared" ref="BY1330:CC1330" si="23975">ROUND(BY1329/$E1329,2)</f>
        <v>0</v>
      </c>
      <c r="BZ1330" s="110">
        <f t="shared" si="23975"/>
        <v>0</v>
      </c>
      <c r="CA1330" s="110">
        <f t="shared" si="23975"/>
        <v>0</v>
      </c>
      <c r="CB1330" s="110">
        <f t="shared" si="23975"/>
        <v>0</v>
      </c>
      <c r="CC1330" s="110">
        <f t="shared" si="23975"/>
        <v>0</v>
      </c>
      <c r="CD1330" s="110">
        <f t="shared" ref="CD1330:CG1330" si="23976">ROUND(CD1329/$E1329,2)</f>
        <v>0</v>
      </c>
      <c r="CE1330" s="110"/>
      <c r="CF1330" s="110">
        <f t="shared" si="23976"/>
        <v>0</v>
      </c>
      <c r="CG1330" s="110">
        <f t="shared" si="23976"/>
        <v>0</v>
      </c>
      <c r="CH1330" s="111">
        <f>IF(C1329="","",D1329-SUM(G1330:CG1330))</f>
        <v>-2.2737367544323206E-13</v>
      </c>
      <c r="CI1330" s="112">
        <f>IF(C1329="","",SUM(G1330:CG1330))</f>
        <v>1291.0000000000002</v>
      </c>
      <c r="CJ1330" s="67" t="b">
        <f>IF(C1329="","",D1329=CI1330)</f>
        <v>1</v>
      </c>
    </row>
    <row r="1331" spans="1:88" s="5" customFormat="1" ht="15" customHeight="1" x14ac:dyDescent="0.3">
      <c r="A1331" s="173"/>
      <c r="B1331" s="157"/>
      <c r="C1331" s="170"/>
      <c r="D1331" s="160"/>
      <c r="E1331" s="163"/>
      <c r="F1331" s="166"/>
      <c r="G1331" s="113">
        <v>0</v>
      </c>
      <c r="H1331" s="113"/>
      <c r="I1331" s="113"/>
      <c r="J1331" s="113"/>
      <c r="K1331" s="113"/>
      <c r="L1331" s="113"/>
      <c r="M1331" s="113"/>
      <c r="N1331" s="113"/>
      <c r="O1331" s="113"/>
      <c r="P1331" s="113"/>
      <c r="Q1331" s="113"/>
      <c r="R1331" s="113"/>
      <c r="S1331" s="113"/>
      <c r="T1331" s="113"/>
      <c r="U1331" s="113">
        <f t="shared" ref="U1331:X1331" si="23977">U1329/$F1329</f>
        <v>0</v>
      </c>
      <c r="V1331" s="113">
        <f t="shared" si="23977"/>
        <v>0</v>
      </c>
      <c r="W1331" s="113">
        <f t="shared" si="23977"/>
        <v>0</v>
      </c>
      <c r="X1331" s="113">
        <f t="shared" si="23977"/>
        <v>0</v>
      </c>
      <c r="Y1331" s="113">
        <f t="shared" ref="Y1331:AG1331" si="23978">Y1329/$F1329</f>
        <v>0</v>
      </c>
      <c r="Z1331" s="113">
        <f t="shared" si="23978"/>
        <v>0</v>
      </c>
      <c r="AA1331" s="113">
        <f t="shared" si="23978"/>
        <v>0</v>
      </c>
      <c r="AB1331" s="113">
        <f t="shared" si="23978"/>
        <v>0</v>
      </c>
      <c r="AC1331" s="113">
        <f t="shared" si="23978"/>
        <v>0</v>
      </c>
      <c r="AD1331" s="113">
        <f t="shared" si="23978"/>
        <v>0</v>
      </c>
      <c r="AE1331" s="113">
        <f t="shared" si="23978"/>
        <v>0</v>
      </c>
      <c r="AF1331" s="113">
        <f t="shared" si="23978"/>
        <v>0</v>
      </c>
      <c r="AG1331" s="113">
        <f t="shared" si="23978"/>
        <v>0</v>
      </c>
      <c r="AH1331" s="113">
        <f t="shared" ref="AH1331:AK1331" si="23979">AH1329/$F1329</f>
        <v>0</v>
      </c>
      <c r="AI1331" s="113">
        <f t="shared" si="23979"/>
        <v>0</v>
      </c>
      <c r="AJ1331" s="113">
        <f t="shared" si="23979"/>
        <v>0</v>
      </c>
      <c r="AK1331" s="113">
        <f t="shared" si="23979"/>
        <v>0</v>
      </c>
      <c r="AL1331" s="113">
        <f t="shared" ref="AL1331:AT1331" si="23980">AL1329/$F1329</f>
        <v>0</v>
      </c>
      <c r="AM1331" s="113">
        <f t="shared" si="23980"/>
        <v>0</v>
      </c>
      <c r="AN1331" s="113">
        <f t="shared" si="23980"/>
        <v>0</v>
      </c>
      <c r="AO1331" s="113">
        <f t="shared" si="23980"/>
        <v>0</v>
      </c>
      <c r="AP1331" s="113">
        <f t="shared" si="23980"/>
        <v>0</v>
      </c>
      <c r="AQ1331" s="113">
        <f t="shared" si="23980"/>
        <v>0</v>
      </c>
      <c r="AR1331" s="113">
        <f t="shared" si="23980"/>
        <v>0</v>
      </c>
      <c r="AS1331" s="113">
        <f t="shared" si="23980"/>
        <v>0</v>
      </c>
      <c r="AT1331" s="113">
        <f t="shared" si="23980"/>
        <v>0</v>
      </c>
      <c r="AU1331" s="113">
        <f t="shared" ref="AU1331:AX1331" si="23981">AU1329/$F1329</f>
        <v>0</v>
      </c>
      <c r="AV1331" s="113">
        <f t="shared" si="23981"/>
        <v>0</v>
      </c>
      <c r="AW1331" s="113">
        <f t="shared" si="23981"/>
        <v>0</v>
      </c>
      <c r="AX1331" s="113">
        <f t="shared" si="23981"/>
        <v>0</v>
      </c>
      <c r="AY1331" s="113">
        <f t="shared" ref="AY1331:BC1331" si="23982">AY1329/$F1329</f>
        <v>0</v>
      </c>
      <c r="AZ1331" s="113">
        <f t="shared" si="23982"/>
        <v>0</v>
      </c>
      <c r="BA1331" s="113">
        <f t="shared" si="23982"/>
        <v>0</v>
      </c>
      <c r="BB1331" s="113">
        <f t="shared" si="23982"/>
        <v>0</v>
      </c>
      <c r="BC1331" s="113">
        <f t="shared" si="23982"/>
        <v>0</v>
      </c>
      <c r="BD1331" s="113">
        <f t="shared" ref="BD1331:BT1331" si="23983">BD1329/$F1329</f>
        <v>0</v>
      </c>
      <c r="BE1331" s="113">
        <f t="shared" si="23983"/>
        <v>0</v>
      </c>
      <c r="BF1331" s="113">
        <f t="shared" si="23983"/>
        <v>0</v>
      </c>
      <c r="BG1331" s="113">
        <f t="shared" si="23983"/>
        <v>0</v>
      </c>
      <c r="BH1331" s="113">
        <f t="shared" si="23983"/>
        <v>0</v>
      </c>
      <c r="BI1331" s="113">
        <f t="shared" si="23983"/>
        <v>0</v>
      </c>
      <c r="BJ1331" s="113">
        <f t="shared" si="23983"/>
        <v>0</v>
      </c>
      <c r="BK1331" s="113">
        <f t="shared" si="23983"/>
        <v>0</v>
      </c>
      <c r="BL1331" s="113">
        <f t="shared" si="23983"/>
        <v>0.14285714698965177</v>
      </c>
      <c r="BM1331" s="113">
        <f t="shared" si="23983"/>
        <v>0.14285714698965177</v>
      </c>
      <c r="BN1331" s="113">
        <f t="shared" si="23983"/>
        <v>0.14285714698965177</v>
      </c>
      <c r="BO1331" s="113">
        <f t="shared" si="23983"/>
        <v>0.14285713975776118</v>
      </c>
      <c r="BP1331" s="113">
        <f t="shared" si="23983"/>
        <v>0.14285713975776118</v>
      </c>
      <c r="BQ1331" s="113">
        <f t="shared" si="23983"/>
        <v>0.14285713975776118</v>
      </c>
      <c r="BR1331" s="113">
        <f t="shared" si="23983"/>
        <v>0.14285713975776118</v>
      </c>
      <c r="BS1331" s="113">
        <f t="shared" si="23983"/>
        <v>0</v>
      </c>
      <c r="BT1331" s="113">
        <f t="shared" si="23983"/>
        <v>0</v>
      </c>
      <c r="BU1331" s="113">
        <f t="shared" ref="BU1331:BX1331" si="23984">BU1329/$F1329</f>
        <v>0</v>
      </c>
      <c r="BV1331" s="113">
        <f t="shared" si="23984"/>
        <v>0</v>
      </c>
      <c r="BW1331" s="113">
        <f t="shared" si="23984"/>
        <v>0</v>
      </c>
      <c r="BX1331" s="113">
        <f t="shared" si="23984"/>
        <v>0</v>
      </c>
      <c r="BY1331" s="113">
        <f t="shared" ref="BY1331:CC1331" si="23985">BY1329/$F1329</f>
        <v>0</v>
      </c>
      <c r="BZ1331" s="113">
        <f t="shared" si="23985"/>
        <v>0</v>
      </c>
      <c r="CA1331" s="113">
        <f t="shared" si="23985"/>
        <v>0</v>
      </c>
      <c r="CB1331" s="113">
        <f t="shared" si="23985"/>
        <v>0</v>
      </c>
      <c r="CC1331" s="113">
        <f t="shared" si="23985"/>
        <v>0</v>
      </c>
      <c r="CD1331" s="113">
        <f t="shared" ref="CD1331:CG1331" si="23986">CD1329/$F1329</f>
        <v>0</v>
      </c>
      <c r="CE1331" s="113"/>
      <c r="CF1331" s="113">
        <f t="shared" si="23986"/>
        <v>0</v>
      </c>
      <c r="CG1331" s="113">
        <f t="shared" si="23986"/>
        <v>0</v>
      </c>
      <c r="CH1331" s="114">
        <f>IF(C1329="","",100%-SUM(G1331:CG1331))</f>
        <v>1.1102230246251565E-16</v>
      </c>
      <c r="CI1331" s="115">
        <f>IF(C1329="","",SUM(G1331:CG1331))</f>
        <v>0.99999999999999989</v>
      </c>
      <c r="CJ1331" s="67" t="b">
        <f>IF(C1329="","",SUM(G1331:CG1331)=CI1331)</f>
        <v>1</v>
      </c>
    </row>
    <row r="1332" spans="1:88" s="5" customFormat="1" ht="15" customHeight="1" x14ac:dyDescent="0.3">
      <c r="A1332" s="171" t="s">
        <v>931</v>
      </c>
      <c r="B1332" s="155" t="s">
        <v>932</v>
      </c>
      <c r="C1332" s="168" t="s">
        <v>12</v>
      </c>
      <c r="D1332" s="158">
        <v>55</v>
      </c>
      <c r="E1332" s="161">
        <v>214761</v>
      </c>
      <c r="F1332" s="164">
        <f t="shared" si="23767"/>
        <v>11811855</v>
      </c>
      <c r="G1332" s="108">
        <v>0</v>
      </c>
      <c r="H1332" s="108"/>
      <c r="I1332" s="108"/>
      <c r="J1332" s="108"/>
      <c r="K1332" s="108"/>
      <c r="L1332" s="108"/>
      <c r="M1332" s="108"/>
      <c r="N1332" s="108"/>
      <c r="O1332" s="108"/>
      <c r="P1332" s="108"/>
      <c r="Q1332" s="108"/>
      <c r="R1332" s="108"/>
      <c r="S1332" s="108"/>
      <c r="T1332" s="108"/>
      <c r="U1332" s="108"/>
      <c r="V1332" s="108"/>
      <c r="W1332" s="108"/>
      <c r="X1332" s="108"/>
      <c r="Y1332" s="108"/>
      <c r="Z1332" s="108"/>
      <c r="AA1332" s="108"/>
      <c r="AB1332" s="108"/>
      <c r="AC1332" s="108"/>
      <c r="AD1332" s="108"/>
      <c r="AE1332" s="108"/>
      <c r="AF1332" s="108"/>
      <c r="AG1332" s="108"/>
      <c r="AH1332" s="108"/>
      <c r="AI1332" s="108"/>
      <c r="AJ1332" s="108"/>
      <c r="AK1332" s="108"/>
      <c r="AL1332" s="108"/>
      <c r="AM1332" s="108"/>
      <c r="AN1332" s="108"/>
      <c r="AO1332" s="108"/>
      <c r="AP1332" s="108"/>
      <c r="AQ1332" s="108"/>
      <c r="AR1332" s="108"/>
      <c r="AS1332" s="108"/>
      <c r="AT1332" s="108"/>
      <c r="AU1332" s="108"/>
      <c r="AV1332" s="108"/>
      <c r="AW1332" s="108"/>
      <c r="AX1332" s="108"/>
      <c r="AY1332" s="108"/>
      <c r="AZ1332" s="108"/>
      <c r="BA1332" s="108"/>
      <c r="BB1332" s="108"/>
      <c r="BC1332" s="108"/>
      <c r="BD1332" s="108"/>
      <c r="BE1332" s="108"/>
      <c r="BF1332" s="108"/>
      <c r="BG1332" s="108"/>
      <c r="BH1332" s="108"/>
      <c r="BI1332" s="108"/>
      <c r="BJ1332" s="108"/>
      <c r="BK1332" s="108"/>
      <c r="BL1332" s="108">
        <f t="shared" ref="BL1332" si="23987">ROUNDUP($F1332/7,0)</f>
        <v>1687408</v>
      </c>
      <c r="BM1332" s="108">
        <f t="shared" si="23798"/>
        <v>1687408</v>
      </c>
      <c r="BN1332" s="108">
        <f t="shared" si="23798"/>
        <v>1687408</v>
      </c>
      <c r="BO1332" s="108">
        <f t="shared" si="23798"/>
        <v>1687408</v>
      </c>
      <c r="BP1332" s="108">
        <f t="shared" si="23798"/>
        <v>1687408</v>
      </c>
      <c r="BQ1332" s="108">
        <f t="shared" si="23798"/>
        <v>1687408</v>
      </c>
      <c r="BR1332" s="108">
        <f>ROUNDDOWN($F1332/7,0)</f>
        <v>1687407</v>
      </c>
      <c r="BS1332" s="108"/>
      <c r="BT1332" s="108"/>
      <c r="BU1332" s="108"/>
      <c r="BV1332" s="108"/>
      <c r="BW1332" s="108"/>
      <c r="BX1332" s="108"/>
      <c r="BY1332" s="108"/>
      <c r="BZ1332" s="108"/>
      <c r="CA1332" s="108"/>
      <c r="CB1332" s="108"/>
      <c r="CC1332" s="108"/>
      <c r="CD1332" s="108"/>
      <c r="CE1332" s="108"/>
      <c r="CF1332" s="108"/>
      <c r="CG1332" s="108"/>
      <c r="CH1332" s="109">
        <f>IF(C1332="","",F1332-SUM(G1332:CG1332))</f>
        <v>0</v>
      </c>
      <c r="CI1332" s="107">
        <f>IF(C1332="","",SUM(G1332:CG1332))</f>
        <v>11811855</v>
      </c>
      <c r="CJ1332" s="67" t="b">
        <f>IF(C1332="","",F1332=CI1332)</f>
        <v>1</v>
      </c>
    </row>
    <row r="1333" spans="1:88" s="5" customFormat="1" ht="15" customHeight="1" x14ac:dyDescent="0.3">
      <c r="A1333" s="172"/>
      <c r="B1333" s="156"/>
      <c r="C1333" s="169"/>
      <c r="D1333" s="159"/>
      <c r="E1333" s="162"/>
      <c r="F1333" s="165"/>
      <c r="G1333" s="110">
        <v>0</v>
      </c>
      <c r="H1333" s="110"/>
      <c r="I1333" s="110"/>
      <c r="J1333" s="110"/>
      <c r="K1333" s="110"/>
      <c r="L1333" s="110"/>
      <c r="M1333" s="110"/>
      <c r="N1333" s="110"/>
      <c r="O1333" s="110"/>
      <c r="P1333" s="110"/>
      <c r="Q1333" s="110"/>
      <c r="R1333" s="110"/>
      <c r="S1333" s="110"/>
      <c r="T1333" s="110"/>
      <c r="U1333" s="110">
        <f t="shared" ref="U1333:X1333" si="23988">ROUND(U1332/$E1332,2)</f>
        <v>0</v>
      </c>
      <c r="V1333" s="110">
        <f t="shared" si="23988"/>
        <v>0</v>
      </c>
      <c r="W1333" s="110">
        <f t="shared" si="23988"/>
        <v>0</v>
      </c>
      <c r="X1333" s="110">
        <f t="shared" si="23988"/>
        <v>0</v>
      </c>
      <c r="Y1333" s="110">
        <f t="shared" ref="Y1333:AG1333" si="23989">ROUND(Y1332/$E1332,2)</f>
        <v>0</v>
      </c>
      <c r="Z1333" s="110">
        <f t="shared" si="23989"/>
        <v>0</v>
      </c>
      <c r="AA1333" s="110">
        <f t="shared" si="23989"/>
        <v>0</v>
      </c>
      <c r="AB1333" s="110">
        <f t="shared" si="23989"/>
        <v>0</v>
      </c>
      <c r="AC1333" s="110">
        <f t="shared" si="23989"/>
        <v>0</v>
      </c>
      <c r="AD1333" s="110">
        <f t="shared" si="23989"/>
        <v>0</v>
      </c>
      <c r="AE1333" s="110">
        <f t="shared" si="23989"/>
        <v>0</v>
      </c>
      <c r="AF1333" s="110">
        <f t="shared" si="23989"/>
        <v>0</v>
      </c>
      <c r="AG1333" s="110">
        <f t="shared" si="23989"/>
        <v>0</v>
      </c>
      <c r="AH1333" s="110">
        <f t="shared" ref="AH1333:AK1333" si="23990">ROUND(AH1332/$E1332,2)</f>
        <v>0</v>
      </c>
      <c r="AI1333" s="110">
        <f t="shared" si="23990"/>
        <v>0</v>
      </c>
      <c r="AJ1333" s="110">
        <f t="shared" si="23990"/>
        <v>0</v>
      </c>
      <c r="AK1333" s="110">
        <f t="shared" si="23990"/>
        <v>0</v>
      </c>
      <c r="AL1333" s="110">
        <f t="shared" ref="AL1333:AT1333" si="23991">ROUND(AL1332/$E1332,2)</f>
        <v>0</v>
      </c>
      <c r="AM1333" s="110">
        <f t="shared" si="23991"/>
        <v>0</v>
      </c>
      <c r="AN1333" s="110">
        <f t="shared" si="23991"/>
        <v>0</v>
      </c>
      <c r="AO1333" s="110">
        <f t="shared" si="23991"/>
        <v>0</v>
      </c>
      <c r="AP1333" s="110">
        <f t="shared" si="23991"/>
        <v>0</v>
      </c>
      <c r="AQ1333" s="110">
        <f t="shared" si="23991"/>
        <v>0</v>
      </c>
      <c r="AR1333" s="110">
        <f t="shared" si="23991"/>
        <v>0</v>
      </c>
      <c r="AS1333" s="110">
        <f t="shared" si="23991"/>
        <v>0</v>
      </c>
      <c r="AT1333" s="110">
        <f t="shared" si="23991"/>
        <v>0</v>
      </c>
      <c r="AU1333" s="110">
        <f t="shared" ref="AU1333:AX1333" si="23992">ROUND(AU1332/$E1332,2)</f>
        <v>0</v>
      </c>
      <c r="AV1333" s="110">
        <f t="shared" si="23992"/>
        <v>0</v>
      </c>
      <c r="AW1333" s="110">
        <f t="shared" si="23992"/>
        <v>0</v>
      </c>
      <c r="AX1333" s="110">
        <f t="shared" si="23992"/>
        <v>0</v>
      </c>
      <c r="AY1333" s="110">
        <f t="shared" ref="AY1333:BC1333" si="23993">ROUND(AY1332/$E1332,2)</f>
        <v>0</v>
      </c>
      <c r="AZ1333" s="110">
        <f t="shared" si="23993"/>
        <v>0</v>
      </c>
      <c r="BA1333" s="110">
        <f t="shared" si="23993"/>
        <v>0</v>
      </c>
      <c r="BB1333" s="110">
        <f t="shared" si="23993"/>
        <v>0</v>
      </c>
      <c r="BC1333" s="110">
        <f t="shared" si="23993"/>
        <v>0</v>
      </c>
      <c r="BD1333" s="110">
        <f t="shared" ref="BD1333:BL1333" si="23994">ROUND(BD1332/$E1332,2)</f>
        <v>0</v>
      </c>
      <c r="BE1333" s="110">
        <f t="shared" si="23994"/>
        <v>0</v>
      </c>
      <c r="BF1333" s="110">
        <f t="shared" si="23994"/>
        <v>0</v>
      </c>
      <c r="BG1333" s="110">
        <f t="shared" si="23994"/>
        <v>0</v>
      </c>
      <c r="BH1333" s="110">
        <f t="shared" si="23994"/>
        <v>0</v>
      </c>
      <c r="BI1333" s="110">
        <f t="shared" si="23994"/>
        <v>0</v>
      </c>
      <c r="BJ1333" s="110">
        <f t="shared" si="23994"/>
        <v>0</v>
      </c>
      <c r="BK1333" s="110">
        <f t="shared" si="23994"/>
        <v>0</v>
      </c>
      <c r="BL1333" s="110">
        <f t="shared" si="23994"/>
        <v>7.86</v>
      </c>
      <c r="BM1333" s="110">
        <f t="shared" si="23947"/>
        <v>7.8599999999999994</v>
      </c>
      <c r="BN1333" s="110">
        <f t="shared" si="23947"/>
        <v>7.8599999999999994</v>
      </c>
      <c r="BO1333" s="110">
        <f t="shared" ref="BO1333:BP1333" si="23995">ROUND(BO1332/$E1332,2)</f>
        <v>7.86</v>
      </c>
      <c r="BP1333" s="110">
        <f t="shared" si="23995"/>
        <v>7.86</v>
      </c>
      <c r="BQ1333" s="110">
        <f>ROUNDDOWN(BQ1332/$E1332,2)</f>
        <v>7.85</v>
      </c>
      <c r="BR1333" s="110">
        <f>ROUNDDOWN(BR1332/$E1332,2)</f>
        <v>7.85</v>
      </c>
      <c r="BS1333" s="110">
        <f t="shared" si="23808"/>
        <v>0</v>
      </c>
      <c r="BT1333" s="110">
        <f t="shared" ref="BT1333" si="23996">ROUND(BT1332/$E1332,2)</f>
        <v>0</v>
      </c>
      <c r="BU1333" s="110">
        <f t="shared" ref="BU1333:BX1333" si="23997">ROUND(BU1332/$E1332,2)</f>
        <v>0</v>
      </c>
      <c r="BV1333" s="110">
        <f t="shared" si="23997"/>
        <v>0</v>
      </c>
      <c r="BW1333" s="110">
        <f t="shared" si="23997"/>
        <v>0</v>
      </c>
      <c r="BX1333" s="110">
        <f t="shared" si="23997"/>
        <v>0</v>
      </c>
      <c r="BY1333" s="110">
        <f t="shared" ref="BY1333:CC1333" si="23998">ROUND(BY1332/$E1332,2)</f>
        <v>0</v>
      </c>
      <c r="BZ1333" s="110">
        <f t="shared" si="23998"/>
        <v>0</v>
      </c>
      <c r="CA1333" s="110">
        <f t="shared" si="23998"/>
        <v>0</v>
      </c>
      <c r="CB1333" s="110">
        <f t="shared" si="23998"/>
        <v>0</v>
      </c>
      <c r="CC1333" s="110">
        <f t="shared" si="23998"/>
        <v>0</v>
      </c>
      <c r="CD1333" s="110">
        <f t="shared" ref="CD1333:CG1333" si="23999">ROUND(CD1332/$E1332,2)</f>
        <v>0</v>
      </c>
      <c r="CE1333" s="110"/>
      <c r="CF1333" s="110">
        <f t="shared" si="23999"/>
        <v>0</v>
      </c>
      <c r="CG1333" s="110">
        <f t="shared" si="23999"/>
        <v>0</v>
      </c>
      <c r="CH1333" s="111">
        <f>IF(C1332="","",D1332-SUM(G1333:CG1333))</f>
        <v>0</v>
      </c>
      <c r="CI1333" s="112">
        <f>IF(C1332="","",SUM(G1333:CG1333))</f>
        <v>55</v>
      </c>
      <c r="CJ1333" s="67" t="b">
        <f>IF(C1332="","",D1332=CI1333)</f>
        <v>1</v>
      </c>
    </row>
    <row r="1334" spans="1:88" s="5" customFormat="1" ht="15" customHeight="1" x14ac:dyDescent="0.3">
      <c r="A1334" s="173"/>
      <c r="B1334" s="157"/>
      <c r="C1334" s="170"/>
      <c r="D1334" s="160"/>
      <c r="E1334" s="163"/>
      <c r="F1334" s="166"/>
      <c r="G1334" s="113">
        <v>0</v>
      </c>
      <c r="H1334" s="113"/>
      <c r="I1334" s="113"/>
      <c r="J1334" s="113"/>
      <c r="K1334" s="113"/>
      <c r="L1334" s="113"/>
      <c r="M1334" s="113"/>
      <c r="N1334" s="113"/>
      <c r="O1334" s="113"/>
      <c r="P1334" s="113"/>
      <c r="Q1334" s="113"/>
      <c r="R1334" s="113"/>
      <c r="S1334" s="113"/>
      <c r="T1334" s="113"/>
      <c r="U1334" s="113">
        <f t="shared" ref="U1334:X1334" si="24000">U1332/$F1332</f>
        <v>0</v>
      </c>
      <c r="V1334" s="113">
        <f t="shared" si="24000"/>
        <v>0</v>
      </c>
      <c r="W1334" s="113">
        <f t="shared" si="24000"/>
        <v>0</v>
      </c>
      <c r="X1334" s="113">
        <f t="shared" si="24000"/>
        <v>0</v>
      </c>
      <c r="Y1334" s="113">
        <f t="shared" ref="Y1334:AG1334" si="24001">Y1332/$F1332</f>
        <v>0</v>
      </c>
      <c r="Z1334" s="113">
        <f t="shared" si="24001"/>
        <v>0</v>
      </c>
      <c r="AA1334" s="113">
        <f t="shared" si="24001"/>
        <v>0</v>
      </c>
      <c r="AB1334" s="113">
        <f t="shared" si="24001"/>
        <v>0</v>
      </c>
      <c r="AC1334" s="113">
        <f t="shared" si="24001"/>
        <v>0</v>
      </c>
      <c r="AD1334" s="113">
        <f t="shared" si="24001"/>
        <v>0</v>
      </c>
      <c r="AE1334" s="113">
        <f t="shared" si="24001"/>
        <v>0</v>
      </c>
      <c r="AF1334" s="113">
        <f t="shared" si="24001"/>
        <v>0</v>
      </c>
      <c r="AG1334" s="113">
        <f t="shared" si="24001"/>
        <v>0</v>
      </c>
      <c r="AH1334" s="113">
        <f t="shared" ref="AH1334:AK1334" si="24002">AH1332/$F1332</f>
        <v>0</v>
      </c>
      <c r="AI1334" s="113">
        <f t="shared" si="24002"/>
        <v>0</v>
      </c>
      <c r="AJ1334" s="113">
        <f t="shared" si="24002"/>
        <v>0</v>
      </c>
      <c r="AK1334" s="113">
        <f t="shared" si="24002"/>
        <v>0</v>
      </c>
      <c r="AL1334" s="113">
        <f t="shared" ref="AL1334:AT1334" si="24003">AL1332/$F1332</f>
        <v>0</v>
      </c>
      <c r="AM1334" s="113">
        <f t="shared" si="24003"/>
        <v>0</v>
      </c>
      <c r="AN1334" s="113">
        <f t="shared" si="24003"/>
        <v>0</v>
      </c>
      <c r="AO1334" s="113">
        <f t="shared" si="24003"/>
        <v>0</v>
      </c>
      <c r="AP1334" s="113">
        <f t="shared" si="24003"/>
        <v>0</v>
      </c>
      <c r="AQ1334" s="113">
        <f t="shared" si="24003"/>
        <v>0</v>
      </c>
      <c r="AR1334" s="113">
        <f t="shared" si="24003"/>
        <v>0</v>
      </c>
      <c r="AS1334" s="113">
        <f t="shared" si="24003"/>
        <v>0</v>
      </c>
      <c r="AT1334" s="113">
        <f t="shared" si="24003"/>
        <v>0</v>
      </c>
      <c r="AU1334" s="113">
        <f t="shared" ref="AU1334:AX1334" si="24004">AU1332/$F1332</f>
        <v>0</v>
      </c>
      <c r="AV1334" s="113">
        <f t="shared" si="24004"/>
        <v>0</v>
      </c>
      <c r="AW1334" s="113">
        <f t="shared" si="24004"/>
        <v>0</v>
      </c>
      <c r="AX1334" s="113">
        <f t="shared" si="24004"/>
        <v>0</v>
      </c>
      <c r="AY1334" s="113">
        <f t="shared" ref="AY1334:BC1334" si="24005">AY1332/$F1332</f>
        <v>0</v>
      </c>
      <c r="AZ1334" s="113">
        <f t="shared" si="24005"/>
        <v>0</v>
      </c>
      <c r="BA1334" s="113">
        <f t="shared" si="24005"/>
        <v>0</v>
      </c>
      <c r="BB1334" s="113">
        <f t="shared" si="24005"/>
        <v>0</v>
      </c>
      <c r="BC1334" s="113">
        <f t="shared" si="24005"/>
        <v>0</v>
      </c>
      <c r="BD1334" s="113">
        <f t="shared" ref="BD1334:BT1334" si="24006">BD1332/$F1332</f>
        <v>0</v>
      </c>
      <c r="BE1334" s="113">
        <f t="shared" si="24006"/>
        <v>0</v>
      </c>
      <c r="BF1334" s="113">
        <f t="shared" si="24006"/>
        <v>0</v>
      </c>
      <c r="BG1334" s="113">
        <f t="shared" si="24006"/>
        <v>0</v>
      </c>
      <c r="BH1334" s="113">
        <f t="shared" si="24006"/>
        <v>0</v>
      </c>
      <c r="BI1334" s="113">
        <f t="shared" si="24006"/>
        <v>0</v>
      </c>
      <c r="BJ1334" s="113">
        <f t="shared" si="24006"/>
        <v>0</v>
      </c>
      <c r="BK1334" s="113">
        <f t="shared" si="24006"/>
        <v>0</v>
      </c>
      <c r="BL1334" s="113">
        <f t="shared" si="24006"/>
        <v>0.14285715495152962</v>
      </c>
      <c r="BM1334" s="113">
        <f t="shared" si="24006"/>
        <v>0.14285715495152962</v>
      </c>
      <c r="BN1334" s="113">
        <f t="shared" si="24006"/>
        <v>0.14285715495152962</v>
      </c>
      <c r="BO1334" s="113">
        <f t="shared" si="24006"/>
        <v>0.14285715495152962</v>
      </c>
      <c r="BP1334" s="113">
        <f t="shared" si="24006"/>
        <v>0.14285715495152962</v>
      </c>
      <c r="BQ1334" s="113">
        <f t="shared" si="24006"/>
        <v>0.14285715495152962</v>
      </c>
      <c r="BR1334" s="113">
        <f t="shared" si="24006"/>
        <v>0.14285707029082223</v>
      </c>
      <c r="BS1334" s="113">
        <f t="shared" si="24006"/>
        <v>0</v>
      </c>
      <c r="BT1334" s="113">
        <f t="shared" si="24006"/>
        <v>0</v>
      </c>
      <c r="BU1334" s="113">
        <f t="shared" ref="BU1334:BX1334" si="24007">BU1332/$F1332</f>
        <v>0</v>
      </c>
      <c r="BV1334" s="113">
        <f t="shared" si="24007"/>
        <v>0</v>
      </c>
      <c r="BW1334" s="113">
        <f t="shared" si="24007"/>
        <v>0</v>
      </c>
      <c r="BX1334" s="113">
        <f t="shared" si="24007"/>
        <v>0</v>
      </c>
      <c r="BY1334" s="113">
        <f t="shared" ref="BY1334:CC1334" si="24008">BY1332/$F1332</f>
        <v>0</v>
      </c>
      <c r="BZ1334" s="113">
        <f t="shared" si="24008"/>
        <v>0</v>
      </c>
      <c r="CA1334" s="113">
        <f t="shared" si="24008"/>
        <v>0</v>
      </c>
      <c r="CB1334" s="113">
        <f t="shared" si="24008"/>
        <v>0</v>
      </c>
      <c r="CC1334" s="113">
        <f t="shared" si="24008"/>
        <v>0</v>
      </c>
      <c r="CD1334" s="113">
        <f t="shared" ref="CD1334:CG1334" si="24009">CD1332/$F1332</f>
        <v>0</v>
      </c>
      <c r="CE1334" s="113"/>
      <c r="CF1334" s="113">
        <f t="shared" si="24009"/>
        <v>0</v>
      </c>
      <c r="CG1334" s="113">
        <f t="shared" si="24009"/>
        <v>0</v>
      </c>
      <c r="CH1334" s="114">
        <f>IF(C1332="","",100%-SUM(G1334:CG1334))</f>
        <v>0</v>
      </c>
      <c r="CI1334" s="115">
        <f>IF(C1332="","",SUM(G1334:CG1334))</f>
        <v>1</v>
      </c>
      <c r="CJ1334" s="67" t="b">
        <f>IF(C1332="","",SUM(G1334:CG1334)=CI1334)</f>
        <v>1</v>
      </c>
    </row>
    <row r="1335" spans="1:88" s="5" customFormat="1" ht="15" customHeight="1" x14ac:dyDescent="0.3">
      <c r="A1335" s="171" t="s">
        <v>933</v>
      </c>
      <c r="B1335" s="155" t="s">
        <v>934</v>
      </c>
      <c r="C1335" s="168" t="s">
        <v>17</v>
      </c>
      <c r="D1335" s="158">
        <v>415.12</v>
      </c>
      <c r="E1335" s="161">
        <v>37937</v>
      </c>
      <c r="F1335" s="164">
        <f t="shared" si="23767"/>
        <v>15748407</v>
      </c>
      <c r="G1335" s="108">
        <v>0</v>
      </c>
      <c r="H1335" s="108"/>
      <c r="I1335" s="108"/>
      <c r="J1335" s="108"/>
      <c r="K1335" s="108"/>
      <c r="L1335" s="108"/>
      <c r="M1335" s="108"/>
      <c r="N1335" s="108"/>
      <c r="O1335" s="108"/>
      <c r="P1335" s="108"/>
      <c r="Q1335" s="108"/>
      <c r="R1335" s="108"/>
      <c r="S1335" s="108"/>
      <c r="T1335" s="108"/>
      <c r="U1335" s="108"/>
      <c r="V1335" s="108"/>
      <c r="W1335" s="108"/>
      <c r="X1335" s="108"/>
      <c r="Y1335" s="108"/>
      <c r="Z1335" s="108"/>
      <c r="AA1335" s="108"/>
      <c r="AB1335" s="108"/>
      <c r="AC1335" s="108"/>
      <c r="AD1335" s="108"/>
      <c r="AE1335" s="108"/>
      <c r="AF1335" s="108"/>
      <c r="AG1335" s="108"/>
      <c r="AH1335" s="108"/>
      <c r="AI1335" s="108"/>
      <c r="AJ1335" s="108"/>
      <c r="AK1335" s="108"/>
      <c r="AL1335" s="108"/>
      <c r="AM1335" s="108"/>
      <c r="AN1335" s="108"/>
      <c r="AO1335" s="108"/>
      <c r="AP1335" s="108"/>
      <c r="AQ1335" s="108"/>
      <c r="AR1335" s="108"/>
      <c r="AS1335" s="108"/>
      <c r="AT1335" s="108"/>
      <c r="AU1335" s="108"/>
      <c r="AV1335" s="108"/>
      <c r="AW1335" s="108"/>
      <c r="AX1335" s="108"/>
      <c r="AY1335" s="108"/>
      <c r="AZ1335" s="108"/>
      <c r="BA1335" s="108"/>
      <c r="BB1335" s="108"/>
      <c r="BC1335" s="108"/>
      <c r="BD1335" s="108"/>
      <c r="BE1335" s="108"/>
      <c r="BF1335" s="108"/>
      <c r="BG1335" s="108"/>
      <c r="BH1335" s="108"/>
      <c r="BI1335" s="108"/>
      <c r="BJ1335" s="108"/>
      <c r="BK1335" s="108"/>
      <c r="BL1335" s="108">
        <f t="shared" ref="BL1335" si="24010">ROUNDUP($F1335/7,0)</f>
        <v>2249773</v>
      </c>
      <c r="BM1335" s="108">
        <f t="shared" si="23798"/>
        <v>2249773</v>
      </c>
      <c r="BN1335" s="108">
        <f t="shared" si="23798"/>
        <v>2249773</v>
      </c>
      <c r="BO1335" s="108">
        <f>ROUNDDOWN($F1335/7,0)</f>
        <v>2249772</v>
      </c>
      <c r="BP1335" s="108">
        <f t="shared" ref="BP1335:BR1335" si="24011">ROUNDDOWN($F1335/7,0)</f>
        <v>2249772</v>
      </c>
      <c r="BQ1335" s="108">
        <f t="shared" si="24011"/>
        <v>2249772</v>
      </c>
      <c r="BR1335" s="108">
        <f t="shared" si="24011"/>
        <v>2249772</v>
      </c>
      <c r="BS1335" s="108"/>
      <c r="BT1335" s="108"/>
      <c r="BU1335" s="108"/>
      <c r="BV1335" s="108"/>
      <c r="BW1335" s="108"/>
      <c r="BX1335" s="108"/>
      <c r="BY1335" s="108"/>
      <c r="BZ1335" s="108"/>
      <c r="CA1335" s="108"/>
      <c r="CB1335" s="108"/>
      <c r="CC1335" s="108"/>
      <c r="CD1335" s="108"/>
      <c r="CE1335" s="108"/>
      <c r="CF1335" s="108"/>
      <c r="CG1335" s="108"/>
      <c r="CH1335" s="109">
        <f>IF(C1335="","",F1335-SUM(G1335:CG1335))</f>
        <v>0</v>
      </c>
      <c r="CI1335" s="107">
        <f>IF(C1335="","",SUM(G1335:CG1335))</f>
        <v>15748407</v>
      </c>
      <c r="CJ1335" s="67" t="b">
        <f>IF(C1335="","",F1335=CI1335)</f>
        <v>1</v>
      </c>
    </row>
    <row r="1336" spans="1:88" s="5" customFormat="1" ht="15" customHeight="1" x14ac:dyDescent="0.3">
      <c r="A1336" s="172"/>
      <c r="B1336" s="156"/>
      <c r="C1336" s="169"/>
      <c r="D1336" s="159"/>
      <c r="E1336" s="162"/>
      <c r="F1336" s="165"/>
      <c r="G1336" s="110">
        <v>0</v>
      </c>
      <c r="H1336" s="110"/>
      <c r="I1336" s="110"/>
      <c r="J1336" s="110"/>
      <c r="K1336" s="110"/>
      <c r="L1336" s="110"/>
      <c r="M1336" s="110"/>
      <c r="N1336" s="110"/>
      <c r="O1336" s="110"/>
      <c r="P1336" s="110"/>
      <c r="Q1336" s="110"/>
      <c r="R1336" s="110"/>
      <c r="S1336" s="110"/>
      <c r="T1336" s="110"/>
      <c r="U1336" s="110">
        <f t="shared" ref="U1336:X1336" si="24012">ROUND(U1335/$E1335,2)</f>
        <v>0</v>
      </c>
      <c r="V1336" s="110">
        <f t="shared" si="24012"/>
        <v>0</v>
      </c>
      <c r="W1336" s="110">
        <f t="shared" si="24012"/>
        <v>0</v>
      </c>
      <c r="X1336" s="110">
        <f t="shared" si="24012"/>
        <v>0</v>
      </c>
      <c r="Y1336" s="110">
        <f t="shared" ref="Y1336:AG1336" si="24013">ROUND(Y1335/$E1335,2)</f>
        <v>0</v>
      </c>
      <c r="Z1336" s="110">
        <f t="shared" si="24013"/>
        <v>0</v>
      </c>
      <c r="AA1336" s="110">
        <f t="shared" si="24013"/>
        <v>0</v>
      </c>
      <c r="AB1336" s="110">
        <f t="shared" si="24013"/>
        <v>0</v>
      </c>
      <c r="AC1336" s="110">
        <f t="shared" si="24013"/>
        <v>0</v>
      </c>
      <c r="AD1336" s="110">
        <f t="shared" si="24013"/>
        <v>0</v>
      </c>
      <c r="AE1336" s="110">
        <f t="shared" si="24013"/>
        <v>0</v>
      </c>
      <c r="AF1336" s="110">
        <f t="shared" si="24013"/>
        <v>0</v>
      </c>
      <c r="AG1336" s="110">
        <f t="shared" si="24013"/>
        <v>0</v>
      </c>
      <c r="AH1336" s="110">
        <f t="shared" ref="AH1336:AK1336" si="24014">ROUND(AH1335/$E1335,2)</f>
        <v>0</v>
      </c>
      <c r="AI1336" s="110">
        <f t="shared" si="24014"/>
        <v>0</v>
      </c>
      <c r="AJ1336" s="110">
        <f t="shared" si="24014"/>
        <v>0</v>
      </c>
      <c r="AK1336" s="110">
        <f t="shared" si="24014"/>
        <v>0</v>
      </c>
      <c r="AL1336" s="110">
        <f t="shared" ref="AL1336:AT1336" si="24015">ROUND(AL1335/$E1335,2)</f>
        <v>0</v>
      </c>
      <c r="AM1336" s="110">
        <f t="shared" si="24015"/>
        <v>0</v>
      </c>
      <c r="AN1336" s="110">
        <f t="shared" si="24015"/>
        <v>0</v>
      </c>
      <c r="AO1336" s="110">
        <f t="shared" si="24015"/>
        <v>0</v>
      </c>
      <c r="AP1336" s="110">
        <f t="shared" si="24015"/>
        <v>0</v>
      </c>
      <c r="AQ1336" s="110">
        <f t="shared" si="24015"/>
        <v>0</v>
      </c>
      <c r="AR1336" s="110">
        <f t="shared" si="24015"/>
        <v>0</v>
      </c>
      <c r="AS1336" s="110">
        <f t="shared" si="24015"/>
        <v>0</v>
      </c>
      <c r="AT1336" s="110">
        <f t="shared" si="24015"/>
        <v>0</v>
      </c>
      <c r="AU1336" s="110">
        <f t="shared" ref="AU1336:AX1336" si="24016">ROUND(AU1335/$E1335,2)</f>
        <v>0</v>
      </c>
      <c r="AV1336" s="110">
        <f t="shared" si="24016"/>
        <v>0</v>
      </c>
      <c r="AW1336" s="110">
        <f t="shared" si="24016"/>
        <v>0</v>
      </c>
      <c r="AX1336" s="110">
        <f t="shared" si="24016"/>
        <v>0</v>
      </c>
      <c r="AY1336" s="110">
        <f t="shared" ref="AY1336:BC1336" si="24017">ROUND(AY1335/$E1335,2)</f>
        <v>0</v>
      </c>
      <c r="AZ1336" s="110">
        <f t="shared" si="24017"/>
        <v>0</v>
      </c>
      <c r="BA1336" s="110">
        <f t="shared" si="24017"/>
        <v>0</v>
      </c>
      <c r="BB1336" s="110">
        <f t="shared" si="24017"/>
        <v>0</v>
      </c>
      <c r="BC1336" s="110">
        <f t="shared" si="24017"/>
        <v>0</v>
      </c>
      <c r="BD1336" s="110">
        <f t="shared" ref="BD1336:BL1336" si="24018">ROUND(BD1335/$E1335,2)</f>
        <v>0</v>
      </c>
      <c r="BE1336" s="110">
        <f t="shared" si="24018"/>
        <v>0</v>
      </c>
      <c r="BF1336" s="110">
        <f t="shared" si="24018"/>
        <v>0</v>
      </c>
      <c r="BG1336" s="110">
        <f t="shared" si="24018"/>
        <v>0</v>
      </c>
      <c r="BH1336" s="110">
        <f t="shared" si="24018"/>
        <v>0</v>
      </c>
      <c r="BI1336" s="110">
        <f t="shared" si="24018"/>
        <v>0</v>
      </c>
      <c r="BJ1336" s="110">
        <f t="shared" si="24018"/>
        <v>0</v>
      </c>
      <c r="BK1336" s="110">
        <f t="shared" si="24018"/>
        <v>0</v>
      </c>
      <c r="BL1336" s="110">
        <f t="shared" si="24018"/>
        <v>59.3</v>
      </c>
      <c r="BM1336" s="110">
        <f t="shared" si="23947"/>
        <v>59.309999999999995</v>
      </c>
      <c r="BN1336" s="110">
        <f t="shared" si="23947"/>
        <v>59.309999999999995</v>
      </c>
      <c r="BO1336" s="110">
        <f t="shared" ref="BO1336:BR1336" si="24019">ROUND(BO1335/$E1335,2)</f>
        <v>59.3</v>
      </c>
      <c r="BP1336" s="110">
        <f t="shared" si="24019"/>
        <v>59.3</v>
      </c>
      <c r="BQ1336" s="110">
        <f t="shared" si="24019"/>
        <v>59.3</v>
      </c>
      <c r="BR1336" s="110">
        <f t="shared" si="24019"/>
        <v>59.3</v>
      </c>
      <c r="BS1336" s="110">
        <f t="shared" si="23808"/>
        <v>0</v>
      </c>
      <c r="BT1336" s="110">
        <f t="shared" ref="BT1336" si="24020">ROUND(BT1335/$E1335,2)</f>
        <v>0</v>
      </c>
      <c r="BU1336" s="110">
        <f t="shared" ref="BU1336:BX1336" si="24021">ROUND(BU1335/$E1335,2)</f>
        <v>0</v>
      </c>
      <c r="BV1336" s="110">
        <f t="shared" si="24021"/>
        <v>0</v>
      </c>
      <c r="BW1336" s="110">
        <f t="shared" si="24021"/>
        <v>0</v>
      </c>
      <c r="BX1336" s="110">
        <f t="shared" si="24021"/>
        <v>0</v>
      </c>
      <c r="BY1336" s="110">
        <f t="shared" ref="BY1336:CC1336" si="24022">ROUND(BY1335/$E1335,2)</f>
        <v>0</v>
      </c>
      <c r="BZ1336" s="110">
        <f t="shared" si="24022"/>
        <v>0</v>
      </c>
      <c r="CA1336" s="110">
        <f t="shared" si="24022"/>
        <v>0</v>
      </c>
      <c r="CB1336" s="110">
        <f t="shared" si="24022"/>
        <v>0</v>
      </c>
      <c r="CC1336" s="110">
        <f t="shared" si="24022"/>
        <v>0</v>
      </c>
      <c r="CD1336" s="110">
        <f t="shared" ref="CD1336:CG1336" si="24023">ROUND(CD1335/$E1335,2)</f>
        <v>0</v>
      </c>
      <c r="CE1336" s="110"/>
      <c r="CF1336" s="110">
        <f t="shared" si="24023"/>
        <v>0</v>
      </c>
      <c r="CG1336" s="110">
        <f t="shared" si="24023"/>
        <v>0</v>
      </c>
      <c r="CH1336" s="111">
        <f>IF(C1335="","",D1335-SUM(G1336:CG1336))</f>
        <v>0</v>
      </c>
      <c r="CI1336" s="112">
        <f>IF(C1335="","",SUM(G1336:CG1336))</f>
        <v>415.12</v>
      </c>
      <c r="CJ1336" s="67" t="b">
        <f>IF(C1335="","",D1335=CI1336)</f>
        <v>1</v>
      </c>
    </row>
    <row r="1337" spans="1:88" s="5" customFormat="1" ht="15" customHeight="1" x14ac:dyDescent="0.3">
      <c r="A1337" s="173"/>
      <c r="B1337" s="157"/>
      <c r="C1337" s="170"/>
      <c r="D1337" s="160"/>
      <c r="E1337" s="163"/>
      <c r="F1337" s="166"/>
      <c r="G1337" s="113">
        <v>0</v>
      </c>
      <c r="H1337" s="113"/>
      <c r="I1337" s="113"/>
      <c r="J1337" s="113"/>
      <c r="K1337" s="113"/>
      <c r="L1337" s="113"/>
      <c r="M1337" s="113"/>
      <c r="N1337" s="113"/>
      <c r="O1337" s="113"/>
      <c r="P1337" s="113"/>
      <c r="Q1337" s="113"/>
      <c r="R1337" s="113"/>
      <c r="S1337" s="113"/>
      <c r="T1337" s="113"/>
      <c r="U1337" s="113">
        <f t="shared" ref="U1337:X1337" si="24024">U1335/$F1335</f>
        <v>0</v>
      </c>
      <c r="V1337" s="113">
        <f t="shared" si="24024"/>
        <v>0</v>
      </c>
      <c r="W1337" s="113">
        <f t="shared" si="24024"/>
        <v>0</v>
      </c>
      <c r="X1337" s="113">
        <f t="shared" si="24024"/>
        <v>0</v>
      </c>
      <c r="Y1337" s="113">
        <f t="shared" ref="Y1337:AG1337" si="24025">Y1335/$F1335</f>
        <v>0</v>
      </c>
      <c r="Z1337" s="113">
        <f t="shared" si="24025"/>
        <v>0</v>
      </c>
      <c r="AA1337" s="113">
        <f t="shared" si="24025"/>
        <v>0</v>
      </c>
      <c r="AB1337" s="113">
        <f t="shared" si="24025"/>
        <v>0</v>
      </c>
      <c r="AC1337" s="113">
        <f t="shared" si="24025"/>
        <v>0</v>
      </c>
      <c r="AD1337" s="113">
        <f t="shared" si="24025"/>
        <v>0</v>
      </c>
      <c r="AE1337" s="113">
        <f t="shared" si="24025"/>
        <v>0</v>
      </c>
      <c r="AF1337" s="113">
        <f t="shared" si="24025"/>
        <v>0</v>
      </c>
      <c r="AG1337" s="113">
        <f t="shared" si="24025"/>
        <v>0</v>
      </c>
      <c r="AH1337" s="113">
        <f t="shared" ref="AH1337:AK1337" si="24026">AH1335/$F1335</f>
        <v>0</v>
      </c>
      <c r="AI1337" s="113">
        <f t="shared" si="24026"/>
        <v>0</v>
      </c>
      <c r="AJ1337" s="113">
        <f t="shared" si="24026"/>
        <v>0</v>
      </c>
      <c r="AK1337" s="113">
        <f t="shared" si="24026"/>
        <v>0</v>
      </c>
      <c r="AL1337" s="113">
        <f t="shared" ref="AL1337:AT1337" si="24027">AL1335/$F1335</f>
        <v>0</v>
      </c>
      <c r="AM1337" s="113">
        <f t="shared" si="24027"/>
        <v>0</v>
      </c>
      <c r="AN1337" s="113">
        <f t="shared" si="24027"/>
        <v>0</v>
      </c>
      <c r="AO1337" s="113">
        <f t="shared" si="24027"/>
        <v>0</v>
      </c>
      <c r="AP1337" s="113">
        <f t="shared" si="24027"/>
        <v>0</v>
      </c>
      <c r="AQ1337" s="113">
        <f t="shared" si="24027"/>
        <v>0</v>
      </c>
      <c r="AR1337" s="113">
        <f t="shared" si="24027"/>
        <v>0</v>
      </c>
      <c r="AS1337" s="113">
        <f t="shared" si="24027"/>
        <v>0</v>
      </c>
      <c r="AT1337" s="113">
        <f t="shared" si="24027"/>
        <v>0</v>
      </c>
      <c r="AU1337" s="113">
        <f t="shared" ref="AU1337:AX1337" si="24028">AU1335/$F1335</f>
        <v>0</v>
      </c>
      <c r="AV1337" s="113">
        <f t="shared" si="24028"/>
        <v>0</v>
      </c>
      <c r="AW1337" s="113">
        <f t="shared" si="24028"/>
        <v>0</v>
      </c>
      <c r="AX1337" s="113">
        <f t="shared" si="24028"/>
        <v>0</v>
      </c>
      <c r="AY1337" s="113">
        <f t="shared" ref="AY1337:BC1337" si="24029">AY1335/$F1335</f>
        <v>0</v>
      </c>
      <c r="AZ1337" s="113">
        <f t="shared" si="24029"/>
        <v>0</v>
      </c>
      <c r="BA1337" s="113">
        <f t="shared" si="24029"/>
        <v>0</v>
      </c>
      <c r="BB1337" s="113">
        <f t="shared" si="24029"/>
        <v>0</v>
      </c>
      <c r="BC1337" s="113">
        <f t="shared" si="24029"/>
        <v>0</v>
      </c>
      <c r="BD1337" s="113">
        <f t="shared" ref="BD1337:BT1337" si="24030">BD1335/$F1335</f>
        <v>0</v>
      </c>
      <c r="BE1337" s="113">
        <f t="shared" si="24030"/>
        <v>0</v>
      </c>
      <c r="BF1337" s="113">
        <f t="shared" si="24030"/>
        <v>0</v>
      </c>
      <c r="BG1337" s="113">
        <f t="shared" si="24030"/>
        <v>0</v>
      </c>
      <c r="BH1337" s="113">
        <f t="shared" si="24030"/>
        <v>0</v>
      </c>
      <c r="BI1337" s="113">
        <f t="shared" si="24030"/>
        <v>0</v>
      </c>
      <c r="BJ1337" s="113">
        <f t="shared" si="24030"/>
        <v>0</v>
      </c>
      <c r="BK1337" s="113">
        <f t="shared" si="24030"/>
        <v>0</v>
      </c>
      <c r="BL1337" s="113">
        <f t="shared" si="24030"/>
        <v>0.14285717914199195</v>
      </c>
      <c r="BM1337" s="113">
        <f t="shared" si="24030"/>
        <v>0.14285717914199195</v>
      </c>
      <c r="BN1337" s="113">
        <f t="shared" si="24030"/>
        <v>0.14285717914199195</v>
      </c>
      <c r="BO1337" s="113">
        <f t="shared" si="24030"/>
        <v>0.14285711564350603</v>
      </c>
      <c r="BP1337" s="113">
        <f t="shared" si="24030"/>
        <v>0.14285711564350603</v>
      </c>
      <c r="BQ1337" s="113">
        <f t="shared" si="24030"/>
        <v>0.14285711564350603</v>
      </c>
      <c r="BR1337" s="113">
        <f t="shared" si="24030"/>
        <v>0.14285711564350603</v>
      </c>
      <c r="BS1337" s="113">
        <f t="shared" si="24030"/>
        <v>0</v>
      </c>
      <c r="BT1337" s="113">
        <f t="shared" si="24030"/>
        <v>0</v>
      </c>
      <c r="BU1337" s="113">
        <f t="shared" ref="BU1337:BX1337" si="24031">BU1335/$F1335</f>
        <v>0</v>
      </c>
      <c r="BV1337" s="113">
        <f t="shared" si="24031"/>
        <v>0</v>
      </c>
      <c r="BW1337" s="113">
        <f t="shared" si="24031"/>
        <v>0</v>
      </c>
      <c r="BX1337" s="113">
        <f t="shared" si="24031"/>
        <v>0</v>
      </c>
      <c r="BY1337" s="113">
        <f t="shared" ref="BY1337:CC1337" si="24032">BY1335/$F1335</f>
        <v>0</v>
      </c>
      <c r="BZ1337" s="113">
        <f t="shared" si="24032"/>
        <v>0</v>
      </c>
      <c r="CA1337" s="113">
        <f t="shared" si="24032"/>
        <v>0</v>
      </c>
      <c r="CB1337" s="113">
        <f t="shared" si="24032"/>
        <v>0</v>
      </c>
      <c r="CC1337" s="113">
        <f t="shared" si="24032"/>
        <v>0</v>
      </c>
      <c r="CD1337" s="113">
        <f t="shared" ref="CD1337:CG1337" si="24033">CD1335/$F1335</f>
        <v>0</v>
      </c>
      <c r="CE1337" s="113"/>
      <c r="CF1337" s="113">
        <f t="shared" si="24033"/>
        <v>0</v>
      </c>
      <c r="CG1337" s="113">
        <f t="shared" si="24033"/>
        <v>0</v>
      </c>
      <c r="CH1337" s="114">
        <f>IF(C1335="","",100%-SUM(G1337:CG1337))</f>
        <v>1.1102230246251565E-16</v>
      </c>
      <c r="CI1337" s="115">
        <f>IF(C1335="","",SUM(G1337:CG1337))</f>
        <v>0.99999999999999989</v>
      </c>
      <c r="CJ1337" s="67" t="b">
        <f>IF(C1335="","",SUM(G1337:CG1337)=CI1337)</f>
        <v>1</v>
      </c>
    </row>
    <row r="1338" spans="1:88" s="5" customFormat="1" ht="15" customHeight="1" x14ac:dyDescent="0.3">
      <c r="A1338" s="171" t="s">
        <v>935</v>
      </c>
      <c r="B1338" s="155" t="s">
        <v>936</v>
      </c>
      <c r="C1338" s="168" t="s">
        <v>12</v>
      </c>
      <c r="D1338" s="158">
        <v>753</v>
      </c>
      <c r="E1338" s="161">
        <v>53347</v>
      </c>
      <c r="F1338" s="164">
        <f t="shared" si="23767"/>
        <v>40170291</v>
      </c>
      <c r="G1338" s="108">
        <v>0</v>
      </c>
      <c r="H1338" s="108"/>
      <c r="I1338" s="108"/>
      <c r="J1338" s="108"/>
      <c r="K1338" s="108"/>
      <c r="L1338" s="108"/>
      <c r="M1338" s="108"/>
      <c r="N1338" s="108"/>
      <c r="O1338" s="108"/>
      <c r="P1338" s="108"/>
      <c r="Q1338" s="108"/>
      <c r="R1338" s="108"/>
      <c r="S1338" s="108"/>
      <c r="T1338" s="108"/>
      <c r="U1338" s="108"/>
      <c r="V1338" s="108"/>
      <c r="W1338" s="108"/>
      <c r="X1338" s="108"/>
      <c r="Y1338" s="108"/>
      <c r="Z1338" s="108"/>
      <c r="AA1338" s="108"/>
      <c r="AB1338" s="108"/>
      <c r="AC1338" s="108"/>
      <c r="AD1338" s="108"/>
      <c r="AE1338" s="108"/>
      <c r="AF1338" s="108"/>
      <c r="AG1338" s="108"/>
      <c r="AH1338" s="108"/>
      <c r="AI1338" s="108"/>
      <c r="AJ1338" s="108"/>
      <c r="AK1338" s="108"/>
      <c r="AL1338" s="108"/>
      <c r="AM1338" s="108"/>
      <c r="AN1338" s="108"/>
      <c r="AO1338" s="108"/>
      <c r="AP1338" s="108"/>
      <c r="AQ1338" s="108"/>
      <c r="AR1338" s="108"/>
      <c r="AS1338" s="108"/>
      <c r="AT1338" s="108"/>
      <c r="AU1338" s="108"/>
      <c r="AV1338" s="108"/>
      <c r="AW1338" s="108"/>
      <c r="AX1338" s="108"/>
      <c r="AY1338" s="108"/>
      <c r="AZ1338" s="108"/>
      <c r="BA1338" s="108"/>
      <c r="BB1338" s="108"/>
      <c r="BC1338" s="108"/>
      <c r="BD1338" s="108"/>
      <c r="BE1338" s="108"/>
      <c r="BF1338" s="108"/>
      <c r="BG1338" s="108"/>
      <c r="BH1338" s="108"/>
      <c r="BI1338" s="108"/>
      <c r="BJ1338" s="108"/>
      <c r="BK1338" s="108"/>
      <c r="BL1338" s="108">
        <f t="shared" ref="BL1338" si="24034">ROUNDUP($F1338/7,0)</f>
        <v>5738613</v>
      </c>
      <c r="BM1338" s="108">
        <f t="shared" si="23798"/>
        <v>5738613</v>
      </c>
      <c r="BN1338" s="108">
        <f t="shared" si="23798"/>
        <v>5738613</v>
      </c>
      <c r="BO1338" s="108">
        <f t="shared" si="23798"/>
        <v>5738613</v>
      </c>
      <c r="BP1338" s="108">
        <f t="shared" si="23798"/>
        <v>5738613</v>
      </c>
      <c r="BQ1338" s="108">
        <f t="shared" si="23798"/>
        <v>5738613</v>
      </c>
      <c r="BR1338" s="108">
        <f t="shared" si="23798"/>
        <v>5738613</v>
      </c>
      <c r="BS1338" s="108"/>
      <c r="BT1338" s="108"/>
      <c r="BU1338" s="108"/>
      <c r="BV1338" s="108"/>
      <c r="BW1338" s="108"/>
      <c r="BX1338" s="108"/>
      <c r="BY1338" s="108"/>
      <c r="BZ1338" s="108"/>
      <c r="CA1338" s="108"/>
      <c r="CB1338" s="108"/>
      <c r="CC1338" s="108"/>
      <c r="CD1338" s="108"/>
      <c r="CE1338" s="108"/>
      <c r="CF1338" s="108"/>
      <c r="CG1338" s="108"/>
      <c r="CH1338" s="109">
        <f>IF(C1338="","",F1338-SUM(G1338:CG1338))</f>
        <v>0</v>
      </c>
      <c r="CI1338" s="107">
        <f>IF(C1338="","",SUM(G1338:CG1338))</f>
        <v>40170291</v>
      </c>
      <c r="CJ1338" s="67" t="b">
        <f>IF(C1338="","",F1338=CI1338)</f>
        <v>1</v>
      </c>
    </row>
    <row r="1339" spans="1:88" s="5" customFormat="1" ht="15" customHeight="1" x14ac:dyDescent="0.3">
      <c r="A1339" s="172"/>
      <c r="B1339" s="156"/>
      <c r="C1339" s="169"/>
      <c r="D1339" s="159"/>
      <c r="E1339" s="162"/>
      <c r="F1339" s="165"/>
      <c r="G1339" s="110">
        <v>0</v>
      </c>
      <c r="H1339" s="110"/>
      <c r="I1339" s="110"/>
      <c r="J1339" s="110"/>
      <c r="K1339" s="110"/>
      <c r="L1339" s="110"/>
      <c r="M1339" s="110"/>
      <c r="N1339" s="110"/>
      <c r="O1339" s="110"/>
      <c r="P1339" s="110"/>
      <c r="Q1339" s="110"/>
      <c r="R1339" s="110"/>
      <c r="S1339" s="110"/>
      <c r="T1339" s="110"/>
      <c r="U1339" s="110">
        <f t="shared" ref="U1339:X1339" si="24035">ROUND(U1338/$E1338,2)</f>
        <v>0</v>
      </c>
      <c r="V1339" s="110">
        <f t="shared" si="24035"/>
        <v>0</v>
      </c>
      <c r="W1339" s="110">
        <f t="shared" si="24035"/>
        <v>0</v>
      </c>
      <c r="X1339" s="110">
        <f t="shared" si="24035"/>
        <v>0</v>
      </c>
      <c r="Y1339" s="110">
        <f t="shared" ref="Y1339:AG1339" si="24036">ROUND(Y1338/$E1338,2)</f>
        <v>0</v>
      </c>
      <c r="Z1339" s="110">
        <f t="shared" si="24036"/>
        <v>0</v>
      </c>
      <c r="AA1339" s="110">
        <f t="shared" si="24036"/>
        <v>0</v>
      </c>
      <c r="AB1339" s="110">
        <f t="shared" si="24036"/>
        <v>0</v>
      </c>
      <c r="AC1339" s="110">
        <f t="shared" si="24036"/>
        <v>0</v>
      </c>
      <c r="AD1339" s="110">
        <f t="shared" si="24036"/>
        <v>0</v>
      </c>
      <c r="AE1339" s="110">
        <f t="shared" si="24036"/>
        <v>0</v>
      </c>
      <c r="AF1339" s="110">
        <f t="shared" si="24036"/>
        <v>0</v>
      </c>
      <c r="AG1339" s="110">
        <f t="shared" si="24036"/>
        <v>0</v>
      </c>
      <c r="AH1339" s="110">
        <f t="shared" ref="AH1339:AK1339" si="24037">ROUND(AH1338/$E1338,2)</f>
        <v>0</v>
      </c>
      <c r="AI1339" s="110">
        <f t="shared" si="24037"/>
        <v>0</v>
      </c>
      <c r="AJ1339" s="110">
        <f t="shared" si="24037"/>
        <v>0</v>
      </c>
      <c r="AK1339" s="110">
        <f t="shared" si="24037"/>
        <v>0</v>
      </c>
      <c r="AL1339" s="110">
        <f t="shared" ref="AL1339:AT1339" si="24038">ROUND(AL1338/$E1338,2)</f>
        <v>0</v>
      </c>
      <c r="AM1339" s="110">
        <f t="shared" si="24038"/>
        <v>0</v>
      </c>
      <c r="AN1339" s="110">
        <f t="shared" si="24038"/>
        <v>0</v>
      </c>
      <c r="AO1339" s="110">
        <f t="shared" si="24038"/>
        <v>0</v>
      </c>
      <c r="AP1339" s="110">
        <f t="shared" si="24038"/>
        <v>0</v>
      </c>
      <c r="AQ1339" s="110">
        <f t="shared" si="24038"/>
        <v>0</v>
      </c>
      <c r="AR1339" s="110">
        <f t="shared" si="24038"/>
        <v>0</v>
      </c>
      <c r="AS1339" s="110">
        <f t="shared" si="24038"/>
        <v>0</v>
      </c>
      <c r="AT1339" s="110">
        <f t="shared" si="24038"/>
        <v>0</v>
      </c>
      <c r="AU1339" s="110">
        <f t="shared" ref="AU1339:AX1339" si="24039">ROUND(AU1338/$E1338,2)</f>
        <v>0</v>
      </c>
      <c r="AV1339" s="110">
        <f t="shared" si="24039"/>
        <v>0</v>
      </c>
      <c r="AW1339" s="110">
        <f t="shared" si="24039"/>
        <v>0</v>
      </c>
      <c r="AX1339" s="110">
        <f t="shared" si="24039"/>
        <v>0</v>
      </c>
      <c r="AY1339" s="110">
        <f t="shared" ref="AY1339:BC1339" si="24040">ROUND(AY1338/$E1338,2)</f>
        <v>0</v>
      </c>
      <c r="AZ1339" s="110">
        <f t="shared" si="24040"/>
        <v>0</v>
      </c>
      <c r="BA1339" s="110">
        <f t="shared" si="24040"/>
        <v>0</v>
      </c>
      <c r="BB1339" s="110">
        <f t="shared" si="24040"/>
        <v>0</v>
      </c>
      <c r="BC1339" s="110">
        <f t="shared" si="24040"/>
        <v>0</v>
      </c>
      <c r="BD1339" s="110">
        <f t="shared" ref="BD1339:BL1339" si="24041">ROUND(BD1338/$E1338,2)</f>
        <v>0</v>
      </c>
      <c r="BE1339" s="110">
        <f t="shared" si="24041"/>
        <v>0</v>
      </c>
      <c r="BF1339" s="110">
        <f t="shared" si="24041"/>
        <v>0</v>
      </c>
      <c r="BG1339" s="110">
        <f t="shared" si="24041"/>
        <v>0</v>
      </c>
      <c r="BH1339" s="110">
        <f t="shared" si="24041"/>
        <v>0</v>
      </c>
      <c r="BI1339" s="110">
        <f t="shared" si="24041"/>
        <v>0</v>
      </c>
      <c r="BJ1339" s="110">
        <f t="shared" si="24041"/>
        <v>0</v>
      </c>
      <c r="BK1339" s="110">
        <f t="shared" si="24041"/>
        <v>0</v>
      </c>
      <c r="BL1339" s="110">
        <f t="shared" si="24041"/>
        <v>107.57</v>
      </c>
      <c r="BM1339" s="110">
        <f t="shared" si="23947"/>
        <v>107.58</v>
      </c>
      <c r="BN1339" s="110">
        <f>ROUNDDOWN(BN1338/$E1338,2)</f>
        <v>107.57</v>
      </c>
      <c r="BO1339" s="110">
        <f>ROUNDDOWN(BO1338/$E1338,2)</f>
        <v>107.57</v>
      </c>
      <c r="BP1339" s="110">
        <f>ROUNDDOWN(BP1338/$E1338,2)</f>
        <v>107.57</v>
      </c>
      <c r="BQ1339" s="110">
        <f>ROUNDDOWN(BQ1338/$E1338,2)</f>
        <v>107.57</v>
      </c>
      <c r="BR1339" s="110">
        <f>ROUNDDOWN(BR1338/$E1338,2)</f>
        <v>107.57</v>
      </c>
      <c r="BS1339" s="110">
        <f t="shared" si="23808"/>
        <v>0</v>
      </c>
      <c r="BT1339" s="110">
        <f t="shared" ref="BT1339" si="24042">ROUND(BT1338/$E1338,2)</f>
        <v>0</v>
      </c>
      <c r="BU1339" s="110">
        <f t="shared" ref="BU1339:BX1339" si="24043">ROUND(BU1338/$E1338,2)</f>
        <v>0</v>
      </c>
      <c r="BV1339" s="110">
        <f t="shared" si="24043"/>
        <v>0</v>
      </c>
      <c r="BW1339" s="110">
        <f t="shared" si="24043"/>
        <v>0</v>
      </c>
      <c r="BX1339" s="110">
        <f t="shared" si="24043"/>
        <v>0</v>
      </c>
      <c r="BY1339" s="110">
        <f t="shared" ref="BY1339:CC1339" si="24044">ROUND(BY1338/$E1338,2)</f>
        <v>0</v>
      </c>
      <c r="BZ1339" s="110">
        <f t="shared" si="24044"/>
        <v>0</v>
      </c>
      <c r="CA1339" s="110">
        <f t="shared" si="24044"/>
        <v>0</v>
      </c>
      <c r="CB1339" s="110">
        <f t="shared" si="24044"/>
        <v>0</v>
      </c>
      <c r="CC1339" s="110">
        <f t="shared" si="24044"/>
        <v>0</v>
      </c>
      <c r="CD1339" s="110">
        <f t="shared" ref="CD1339:CG1339" si="24045">ROUND(CD1338/$E1338,2)</f>
        <v>0</v>
      </c>
      <c r="CE1339" s="110"/>
      <c r="CF1339" s="110">
        <f t="shared" si="24045"/>
        <v>0</v>
      </c>
      <c r="CG1339" s="110">
        <f t="shared" si="24045"/>
        <v>0</v>
      </c>
      <c r="CH1339" s="111">
        <f>IF(C1338="","",D1338-SUM(G1339:CG1339))</f>
        <v>2.2737367544323206E-13</v>
      </c>
      <c r="CI1339" s="112">
        <f>IF(C1338="","",SUM(G1339:CG1339))</f>
        <v>752.99999999999977</v>
      </c>
      <c r="CJ1339" s="67" t="b">
        <f>IF(C1338="","",D1338=CI1339)</f>
        <v>1</v>
      </c>
    </row>
    <row r="1340" spans="1:88" s="5" customFormat="1" ht="15" customHeight="1" x14ac:dyDescent="0.3">
      <c r="A1340" s="173"/>
      <c r="B1340" s="157"/>
      <c r="C1340" s="170"/>
      <c r="D1340" s="160"/>
      <c r="E1340" s="163"/>
      <c r="F1340" s="166"/>
      <c r="G1340" s="113">
        <v>0</v>
      </c>
      <c r="H1340" s="113"/>
      <c r="I1340" s="113"/>
      <c r="J1340" s="113"/>
      <c r="K1340" s="113"/>
      <c r="L1340" s="113"/>
      <c r="M1340" s="113"/>
      <c r="N1340" s="113"/>
      <c r="O1340" s="113"/>
      <c r="P1340" s="113"/>
      <c r="Q1340" s="113"/>
      <c r="R1340" s="113"/>
      <c r="S1340" s="113"/>
      <c r="T1340" s="113"/>
      <c r="U1340" s="113">
        <f t="shared" ref="U1340:X1340" si="24046">U1338/$F1338</f>
        <v>0</v>
      </c>
      <c r="V1340" s="113">
        <f t="shared" si="24046"/>
        <v>0</v>
      </c>
      <c r="W1340" s="113">
        <f t="shared" si="24046"/>
        <v>0</v>
      </c>
      <c r="X1340" s="113">
        <f t="shared" si="24046"/>
        <v>0</v>
      </c>
      <c r="Y1340" s="113">
        <f t="shared" ref="Y1340:AG1340" si="24047">Y1338/$F1338</f>
        <v>0</v>
      </c>
      <c r="Z1340" s="113">
        <f t="shared" si="24047"/>
        <v>0</v>
      </c>
      <c r="AA1340" s="113">
        <f t="shared" si="24047"/>
        <v>0</v>
      </c>
      <c r="AB1340" s="113">
        <f t="shared" si="24047"/>
        <v>0</v>
      </c>
      <c r="AC1340" s="113">
        <f t="shared" si="24047"/>
        <v>0</v>
      </c>
      <c r="AD1340" s="113">
        <f t="shared" si="24047"/>
        <v>0</v>
      </c>
      <c r="AE1340" s="113">
        <f t="shared" si="24047"/>
        <v>0</v>
      </c>
      <c r="AF1340" s="113">
        <f t="shared" si="24047"/>
        <v>0</v>
      </c>
      <c r="AG1340" s="113">
        <f t="shared" si="24047"/>
        <v>0</v>
      </c>
      <c r="AH1340" s="113">
        <f t="shared" ref="AH1340:AK1340" si="24048">AH1338/$F1338</f>
        <v>0</v>
      </c>
      <c r="AI1340" s="113">
        <f t="shared" si="24048"/>
        <v>0</v>
      </c>
      <c r="AJ1340" s="113">
        <f t="shared" si="24048"/>
        <v>0</v>
      </c>
      <c r="AK1340" s="113">
        <f t="shared" si="24048"/>
        <v>0</v>
      </c>
      <c r="AL1340" s="113">
        <f t="shared" ref="AL1340:AT1340" si="24049">AL1338/$F1338</f>
        <v>0</v>
      </c>
      <c r="AM1340" s="113">
        <f t="shared" si="24049"/>
        <v>0</v>
      </c>
      <c r="AN1340" s="113">
        <f t="shared" si="24049"/>
        <v>0</v>
      </c>
      <c r="AO1340" s="113">
        <f t="shared" si="24049"/>
        <v>0</v>
      </c>
      <c r="AP1340" s="113">
        <f t="shared" si="24049"/>
        <v>0</v>
      </c>
      <c r="AQ1340" s="113">
        <f t="shared" si="24049"/>
        <v>0</v>
      </c>
      <c r="AR1340" s="113">
        <f t="shared" si="24049"/>
        <v>0</v>
      </c>
      <c r="AS1340" s="113">
        <f t="shared" si="24049"/>
        <v>0</v>
      </c>
      <c r="AT1340" s="113">
        <f t="shared" si="24049"/>
        <v>0</v>
      </c>
      <c r="AU1340" s="113">
        <f t="shared" ref="AU1340:AX1340" si="24050">AU1338/$F1338</f>
        <v>0</v>
      </c>
      <c r="AV1340" s="113">
        <f t="shared" si="24050"/>
        <v>0</v>
      </c>
      <c r="AW1340" s="113">
        <f t="shared" si="24050"/>
        <v>0</v>
      </c>
      <c r="AX1340" s="113">
        <f t="shared" si="24050"/>
        <v>0</v>
      </c>
      <c r="AY1340" s="113">
        <f t="shared" ref="AY1340:BC1340" si="24051">AY1338/$F1338</f>
        <v>0</v>
      </c>
      <c r="AZ1340" s="113">
        <f t="shared" si="24051"/>
        <v>0</v>
      </c>
      <c r="BA1340" s="113">
        <f t="shared" si="24051"/>
        <v>0</v>
      </c>
      <c r="BB1340" s="113">
        <f t="shared" si="24051"/>
        <v>0</v>
      </c>
      <c r="BC1340" s="113">
        <f t="shared" si="24051"/>
        <v>0</v>
      </c>
      <c r="BD1340" s="113">
        <f t="shared" ref="BD1340:BT1340" si="24052">BD1338/$F1338</f>
        <v>0</v>
      </c>
      <c r="BE1340" s="113">
        <f t="shared" si="24052"/>
        <v>0</v>
      </c>
      <c r="BF1340" s="113">
        <f t="shared" si="24052"/>
        <v>0</v>
      </c>
      <c r="BG1340" s="113">
        <f t="shared" si="24052"/>
        <v>0</v>
      </c>
      <c r="BH1340" s="113">
        <f t="shared" si="24052"/>
        <v>0</v>
      </c>
      <c r="BI1340" s="113">
        <f t="shared" si="24052"/>
        <v>0</v>
      </c>
      <c r="BJ1340" s="113">
        <f t="shared" si="24052"/>
        <v>0</v>
      </c>
      <c r="BK1340" s="113">
        <f t="shared" si="24052"/>
        <v>0</v>
      </c>
      <c r="BL1340" s="113">
        <f t="shared" si="24052"/>
        <v>0.14285714285714285</v>
      </c>
      <c r="BM1340" s="113">
        <f t="shared" si="24052"/>
        <v>0.14285714285714285</v>
      </c>
      <c r="BN1340" s="113">
        <f t="shared" si="24052"/>
        <v>0.14285714285714285</v>
      </c>
      <c r="BO1340" s="113">
        <f t="shared" si="24052"/>
        <v>0.14285714285714285</v>
      </c>
      <c r="BP1340" s="113">
        <f t="shared" si="24052"/>
        <v>0.14285714285714285</v>
      </c>
      <c r="BQ1340" s="113">
        <f t="shared" si="24052"/>
        <v>0.14285714285714285</v>
      </c>
      <c r="BR1340" s="113">
        <f t="shared" si="24052"/>
        <v>0.14285714285714285</v>
      </c>
      <c r="BS1340" s="113">
        <f t="shared" si="24052"/>
        <v>0</v>
      </c>
      <c r="BT1340" s="113">
        <f t="shared" si="24052"/>
        <v>0</v>
      </c>
      <c r="BU1340" s="113">
        <f t="shared" ref="BU1340:BX1340" si="24053">BU1338/$F1338</f>
        <v>0</v>
      </c>
      <c r="BV1340" s="113">
        <f t="shared" si="24053"/>
        <v>0</v>
      </c>
      <c r="BW1340" s="113">
        <f t="shared" si="24053"/>
        <v>0</v>
      </c>
      <c r="BX1340" s="113">
        <f t="shared" si="24053"/>
        <v>0</v>
      </c>
      <c r="BY1340" s="113">
        <f t="shared" ref="BY1340:CC1340" si="24054">BY1338/$F1338</f>
        <v>0</v>
      </c>
      <c r="BZ1340" s="113">
        <f t="shared" si="24054"/>
        <v>0</v>
      </c>
      <c r="CA1340" s="113">
        <f t="shared" si="24054"/>
        <v>0</v>
      </c>
      <c r="CB1340" s="113">
        <f t="shared" si="24054"/>
        <v>0</v>
      </c>
      <c r="CC1340" s="113">
        <f t="shared" si="24054"/>
        <v>0</v>
      </c>
      <c r="CD1340" s="113">
        <f t="shared" ref="CD1340:CG1340" si="24055">CD1338/$F1338</f>
        <v>0</v>
      </c>
      <c r="CE1340" s="113"/>
      <c r="CF1340" s="113">
        <f t="shared" si="24055"/>
        <v>0</v>
      </c>
      <c r="CG1340" s="113">
        <f t="shared" si="24055"/>
        <v>0</v>
      </c>
      <c r="CH1340" s="114">
        <f>IF(C1338="","",100%-SUM(G1340:CG1340))</f>
        <v>2.2204460492503131E-16</v>
      </c>
      <c r="CI1340" s="115">
        <f>IF(C1338="","",SUM(G1340:CG1340))</f>
        <v>0.99999999999999978</v>
      </c>
      <c r="CJ1340" s="67" t="b">
        <f>IF(C1338="","",SUM(G1340:CG1340)=CI1340)</f>
        <v>1</v>
      </c>
    </row>
    <row r="1341" spans="1:88" s="5" customFormat="1" ht="15" customHeight="1" x14ac:dyDescent="0.3">
      <c r="A1341" s="171" t="s">
        <v>937</v>
      </c>
      <c r="B1341" s="155" t="s">
        <v>938</v>
      </c>
      <c r="C1341" s="168" t="s">
        <v>12</v>
      </c>
      <c r="D1341" s="158">
        <v>40</v>
      </c>
      <c r="E1341" s="161">
        <v>242258</v>
      </c>
      <c r="F1341" s="164">
        <f t="shared" si="23767"/>
        <v>9690320</v>
      </c>
      <c r="G1341" s="108">
        <v>0</v>
      </c>
      <c r="H1341" s="108"/>
      <c r="I1341" s="108"/>
      <c r="J1341" s="108"/>
      <c r="K1341" s="108"/>
      <c r="L1341" s="108"/>
      <c r="M1341" s="108"/>
      <c r="N1341" s="108"/>
      <c r="O1341" s="108"/>
      <c r="P1341" s="108"/>
      <c r="Q1341" s="108"/>
      <c r="R1341" s="108"/>
      <c r="S1341" s="108"/>
      <c r="T1341" s="108"/>
      <c r="U1341" s="108"/>
      <c r="V1341" s="108"/>
      <c r="W1341" s="108"/>
      <c r="X1341" s="108"/>
      <c r="Y1341" s="108"/>
      <c r="Z1341" s="108"/>
      <c r="AA1341" s="108"/>
      <c r="AB1341" s="108"/>
      <c r="AC1341" s="108"/>
      <c r="AD1341" s="108"/>
      <c r="AE1341" s="108"/>
      <c r="AF1341" s="108"/>
      <c r="AG1341" s="108"/>
      <c r="AH1341" s="108"/>
      <c r="AI1341" s="108"/>
      <c r="AJ1341" s="108"/>
      <c r="AK1341" s="108"/>
      <c r="AL1341" s="108"/>
      <c r="AM1341" s="108"/>
      <c r="AN1341" s="108"/>
      <c r="AO1341" s="108"/>
      <c r="AP1341" s="108"/>
      <c r="AQ1341" s="108"/>
      <c r="AR1341" s="108"/>
      <c r="AS1341" s="108"/>
      <c r="AT1341" s="108"/>
      <c r="AU1341" s="108"/>
      <c r="AV1341" s="108"/>
      <c r="AW1341" s="108"/>
      <c r="AX1341" s="108"/>
      <c r="AY1341" s="108"/>
      <c r="AZ1341" s="108"/>
      <c r="BA1341" s="108"/>
      <c r="BB1341" s="108"/>
      <c r="BC1341" s="108"/>
      <c r="BD1341" s="108"/>
      <c r="BE1341" s="108"/>
      <c r="BF1341" s="108"/>
      <c r="BG1341" s="108"/>
      <c r="BH1341" s="108"/>
      <c r="BI1341" s="108"/>
      <c r="BJ1341" s="108"/>
      <c r="BK1341" s="108"/>
      <c r="BL1341" s="108">
        <f t="shared" ref="BL1341" si="24056">ROUNDUP($F1341/7,0)</f>
        <v>1384332</v>
      </c>
      <c r="BM1341" s="108">
        <f t="shared" si="23798"/>
        <v>1384332</v>
      </c>
      <c r="BN1341" s="108">
        <f t="shared" si="23798"/>
        <v>1384332</v>
      </c>
      <c r="BO1341" s="108">
        <f>ROUNDDOWN($F1341/7,0)</f>
        <v>1384331</v>
      </c>
      <c r="BP1341" s="108">
        <f t="shared" ref="BP1341:BR1341" si="24057">ROUNDDOWN($F1341/7,0)</f>
        <v>1384331</v>
      </c>
      <c r="BQ1341" s="108">
        <f t="shared" si="24057"/>
        <v>1384331</v>
      </c>
      <c r="BR1341" s="108">
        <f t="shared" si="24057"/>
        <v>1384331</v>
      </c>
      <c r="BS1341" s="108"/>
      <c r="BT1341" s="108"/>
      <c r="BU1341" s="108"/>
      <c r="BV1341" s="108"/>
      <c r="BW1341" s="108"/>
      <c r="BX1341" s="108"/>
      <c r="BY1341" s="108"/>
      <c r="BZ1341" s="108"/>
      <c r="CA1341" s="108"/>
      <c r="CB1341" s="108"/>
      <c r="CC1341" s="108"/>
      <c r="CD1341" s="108"/>
      <c r="CE1341" s="108"/>
      <c r="CF1341" s="108"/>
      <c r="CG1341" s="108"/>
      <c r="CH1341" s="109">
        <f>IF(C1341="","",F1341-SUM(G1341:CG1341))</f>
        <v>0</v>
      </c>
      <c r="CI1341" s="107">
        <f>IF(C1341="","",SUM(G1341:CG1341))</f>
        <v>9690320</v>
      </c>
      <c r="CJ1341" s="67" t="b">
        <f>IF(C1341="","",F1341=CI1341)</f>
        <v>1</v>
      </c>
    </row>
    <row r="1342" spans="1:88" s="5" customFormat="1" ht="15" customHeight="1" x14ac:dyDescent="0.3">
      <c r="A1342" s="172"/>
      <c r="B1342" s="156"/>
      <c r="C1342" s="169"/>
      <c r="D1342" s="159"/>
      <c r="E1342" s="162"/>
      <c r="F1342" s="165"/>
      <c r="G1342" s="110">
        <v>0</v>
      </c>
      <c r="H1342" s="110"/>
      <c r="I1342" s="110"/>
      <c r="J1342" s="110"/>
      <c r="K1342" s="110"/>
      <c r="L1342" s="110"/>
      <c r="M1342" s="110"/>
      <c r="N1342" s="110"/>
      <c r="O1342" s="110"/>
      <c r="P1342" s="110"/>
      <c r="Q1342" s="110"/>
      <c r="R1342" s="110"/>
      <c r="S1342" s="110"/>
      <c r="T1342" s="110"/>
      <c r="U1342" s="110">
        <f t="shared" ref="U1342:X1342" si="24058">ROUND(U1341/$E1341,2)</f>
        <v>0</v>
      </c>
      <c r="V1342" s="110">
        <f t="shared" si="24058"/>
        <v>0</v>
      </c>
      <c r="W1342" s="110">
        <f t="shared" si="24058"/>
        <v>0</v>
      </c>
      <c r="X1342" s="110">
        <f t="shared" si="24058"/>
        <v>0</v>
      </c>
      <c r="Y1342" s="110">
        <f t="shared" ref="Y1342:AG1342" si="24059">ROUND(Y1341/$E1341,2)</f>
        <v>0</v>
      </c>
      <c r="Z1342" s="110">
        <f t="shared" si="24059"/>
        <v>0</v>
      </c>
      <c r="AA1342" s="110">
        <f t="shared" si="24059"/>
        <v>0</v>
      </c>
      <c r="AB1342" s="110">
        <f t="shared" si="24059"/>
        <v>0</v>
      </c>
      <c r="AC1342" s="110">
        <f t="shared" si="24059"/>
        <v>0</v>
      </c>
      <c r="AD1342" s="110">
        <f t="shared" si="24059"/>
        <v>0</v>
      </c>
      <c r="AE1342" s="110">
        <f t="shared" si="24059"/>
        <v>0</v>
      </c>
      <c r="AF1342" s="110">
        <f t="shared" si="24059"/>
        <v>0</v>
      </c>
      <c r="AG1342" s="110">
        <f t="shared" si="24059"/>
        <v>0</v>
      </c>
      <c r="AH1342" s="110">
        <f t="shared" ref="AH1342:AK1342" si="24060">ROUND(AH1341/$E1341,2)</f>
        <v>0</v>
      </c>
      <c r="AI1342" s="110">
        <f t="shared" si="24060"/>
        <v>0</v>
      </c>
      <c r="AJ1342" s="110">
        <f t="shared" si="24060"/>
        <v>0</v>
      </c>
      <c r="AK1342" s="110">
        <f t="shared" si="24060"/>
        <v>0</v>
      </c>
      <c r="AL1342" s="110">
        <f t="shared" ref="AL1342:AT1342" si="24061">ROUND(AL1341/$E1341,2)</f>
        <v>0</v>
      </c>
      <c r="AM1342" s="110">
        <f t="shared" si="24061"/>
        <v>0</v>
      </c>
      <c r="AN1342" s="110">
        <f t="shared" si="24061"/>
        <v>0</v>
      </c>
      <c r="AO1342" s="110">
        <f t="shared" si="24061"/>
        <v>0</v>
      </c>
      <c r="AP1342" s="110">
        <f t="shared" si="24061"/>
        <v>0</v>
      </c>
      <c r="AQ1342" s="110">
        <f t="shared" si="24061"/>
        <v>0</v>
      </c>
      <c r="AR1342" s="110">
        <f t="shared" si="24061"/>
        <v>0</v>
      </c>
      <c r="AS1342" s="110">
        <f t="shared" si="24061"/>
        <v>0</v>
      </c>
      <c r="AT1342" s="110">
        <f t="shared" si="24061"/>
        <v>0</v>
      </c>
      <c r="AU1342" s="110">
        <f t="shared" ref="AU1342:AX1342" si="24062">ROUND(AU1341/$E1341,2)</f>
        <v>0</v>
      </c>
      <c r="AV1342" s="110">
        <f t="shared" si="24062"/>
        <v>0</v>
      </c>
      <c r="AW1342" s="110">
        <f t="shared" si="24062"/>
        <v>0</v>
      </c>
      <c r="AX1342" s="110">
        <f t="shared" si="24062"/>
        <v>0</v>
      </c>
      <c r="AY1342" s="110">
        <f t="shared" ref="AY1342:BC1342" si="24063">ROUND(AY1341/$E1341,2)</f>
        <v>0</v>
      </c>
      <c r="AZ1342" s="110">
        <f t="shared" si="24063"/>
        <v>0</v>
      </c>
      <c r="BA1342" s="110">
        <f t="shared" si="24063"/>
        <v>0</v>
      </c>
      <c r="BB1342" s="110">
        <f t="shared" si="24063"/>
        <v>0</v>
      </c>
      <c r="BC1342" s="110">
        <f t="shared" si="24063"/>
        <v>0</v>
      </c>
      <c r="BD1342" s="110">
        <f t="shared" ref="BD1342:BL1342" si="24064">ROUND(BD1341/$E1341,2)</f>
        <v>0</v>
      </c>
      <c r="BE1342" s="110">
        <f t="shared" si="24064"/>
        <v>0</v>
      </c>
      <c r="BF1342" s="110">
        <f t="shared" si="24064"/>
        <v>0</v>
      </c>
      <c r="BG1342" s="110">
        <f t="shared" si="24064"/>
        <v>0</v>
      </c>
      <c r="BH1342" s="110">
        <f t="shared" si="24064"/>
        <v>0</v>
      </c>
      <c r="BI1342" s="110">
        <f t="shared" si="24064"/>
        <v>0</v>
      </c>
      <c r="BJ1342" s="110">
        <f t="shared" si="24064"/>
        <v>0</v>
      </c>
      <c r="BK1342" s="110">
        <f t="shared" si="24064"/>
        <v>0</v>
      </c>
      <c r="BL1342" s="110">
        <f t="shared" si="24064"/>
        <v>5.71</v>
      </c>
      <c r="BM1342" s="110">
        <f t="shared" si="23947"/>
        <v>5.72</v>
      </c>
      <c r="BN1342" s="110">
        <f t="shared" si="23947"/>
        <v>5.72</v>
      </c>
      <c r="BO1342" s="110">
        <f t="shared" ref="BO1342:BQ1342" si="24065">ROUND(BO1341/$E1341,2)</f>
        <v>5.71</v>
      </c>
      <c r="BP1342" s="110">
        <f t="shared" si="24065"/>
        <v>5.71</v>
      </c>
      <c r="BQ1342" s="110">
        <f t="shared" si="24065"/>
        <v>5.71</v>
      </c>
      <c r="BR1342" s="110">
        <f>ROUNDUP(BR1341/$E1341,2)</f>
        <v>5.72</v>
      </c>
      <c r="BS1342" s="110">
        <f t="shared" si="23808"/>
        <v>0</v>
      </c>
      <c r="BT1342" s="110">
        <f t="shared" ref="BT1342" si="24066">ROUND(BT1341/$E1341,2)</f>
        <v>0</v>
      </c>
      <c r="BU1342" s="110">
        <f t="shared" ref="BU1342:BX1342" si="24067">ROUND(BU1341/$E1341,2)</f>
        <v>0</v>
      </c>
      <c r="BV1342" s="110">
        <f t="shared" si="24067"/>
        <v>0</v>
      </c>
      <c r="BW1342" s="110">
        <f t="shared" si="24067"/>
        <v>0</v>
      </c>
      <c r="BX1342" s="110">
        <f t="shared" si="24067"/>
        <v>0</v>
      </c>
      <c r="BY1342" s="110">
        <f t="shared" ref="BY1342:CC1342" si="24068">ROUND(BY1341/$E1341,2)</f>
        <v>0</v>
      </c>
      <c r="BZ1342" s="110">
        <f t="shared" si="24068"/>
        <v>0</v>
      </c>
      <c r="CA1342" s="110">
        <f t="shared" si="24068"/>
        <v>0</v>
      </c>
      <c r="CB1342" s="110">
        <f t="shared" si="24068"/>
        <v>0</v>
      </c>
      <c r="CC1342" s="110">
        <f t="shared" si="24068"/>
        <v>0</v>
      </c>
      <c r="CD1342" s="110">
        <f t="shared" ref="CD1342:CG1342" si="24069">ROUND(CD1341/$E1341,2)</f>
        <v>0</v>
      </c>
      <c r="CE1342" s="110"/>
      <c r="CF1342" s="110">
        <f t="shared" si="24069"/>
        <v>0</v>
      </c>
      <c r="CG1342" s="110">
        <f t="shared" si="24069"/>
        <v>0</v>
      </c>
      <c r="CH1342" s="111">
        <f>IF(C1341="","",D1341-SUM(G1342:CG1342))</f>
        <v>0</v>
      </c>
      <c r="CI1342" s="112">
        <f>IF(C1341="","",SUM(G1342:CG1342))</f>
        <v>40</v>
      </c>
      <c r="CJ1342" s="67" t="b">
        <f>IF(C1341="","",D1341=CI1342)</f>
        <v>1</v>
      </c>
    </row>
    <row r="1343" spans="1:88" s="5" customFormat="1" ht="15" customHeight="1" x14ac:dyDescent="0.3">
      <c r="A1343" s="173"/>
      <c r="B1343" s="157"/>
      <c r="C1343" s="170"/>
      <c r="D1343" s="160"/>
      <c r="E1343" s="163"/>
      <c r="F1343" s="166"/>
      <c r="G1343" s="113">
        <v>0</v>
      </c>
      <c r="H1343" s="113"/>
      <c r="I1343" s="113"/>
      <c r="J1343" s="113"/>
      <c r="K1343" s="113"/>
      <c r="L1343" s="113"/>
      <c r="M1343" s="113"/>
      <c r="N1343" s="113"/>
      <c r="O1343" s="113"/>
      <c r="P1343" s="113"/>
      <c r="Q1343" s="113"/>
      <c r="R1343" s="113"/>
      <c r="S1343" s="113"/>
      <c r="T1343" s="113"/>
      <c r="U1343" s="113">
        <f t="shared" ref="U1343:X1343" si="24070">U1341/$F1341</f>
        <v>0</v>
      </c>
      <c r="V1343" s="113">
        <f t="shared" si="24070"/>
        <v>0</v>
      </c>
      <c r="W1343" s="113">
        <f t="shared" si="24070"/>
        <v>0</v>
      </c>
      <c r="X1343" s="113">
        <f t="shared" si="24070"/>
        <v>0</v>
      </c>
      <c r="Y1343" s="113">
        <f t="shared" ref="Y1343:AG1343" si="24071">Y1341/$F1341</f>
        <v>0</v>
      </c>
      <c r="Z1343" s="113">
        <f t="shared" si="24071"/>
        <v>0</v>
      </c>
      <c r="AA1343" s="113">
        <f t="shared" si="24071"/>
        <v>0</v>
      </c>
      <c r="AB1343" s="113">
        <f t="shared" si="24071"/>
        <v>0</v>
      </c>
      <c r="AC1343" s="113">
        <f t="shared" si="24071"/>
        <v>0</v>
      </c>
      <c r="AD1343" s="113">
        <f t="shared" si="24071"/>
        <v>0</v>
      </c>
      <c r="AE1343" s="113">
        <f t="shared" si="24071"/>
        <v>0</v>
      </c>
      <c r="AF1343" s="113">
        <f t="shared" si="24071"/>
        <v>0</v>
      </c>
      <c r="AG1343" s="113">
        <f t="shared" si="24071"/>
        <v>0</v>
      </c>
      <c r="AH1343" s="113">
        <f t="shared" ref="AH1343:AK1343" si="24072">AH1341/$F1341</f>
        <v>0</v>
      </c>
      <c r="AI1343" s="113">
        <f t="shared" si="24072"/>
        <v>0</v>
      </c>
      <c r="AJ1343" s="113">
        <f t="shared" si="24072"/>
        <v>0</v>
      </c>
      <c r="AK1343" s="113">
        <f t="shared" si="24072"/>
        <v>0</v>
      </c>
      <c r="AL1343" s="113">
        <f t="shared" ref="AL1343:AT1343" si="24073">AL1341/$F1341</f>
        <v>0</v>
      </c>
      <c r="AM1343" s="113">
        <f t="shared" si="24073"/>
        <v>0</v>
      </c>
      <c r="AN1343" s="113">
        <f t="shared" si="24073"/>
        <v>0</v>
      </c>
      <c r="AO1343" s="113">
        <f t="shared" si="24073"/>
        <v>0</v>
      </c>
      <c r="AP1343" s="113">
        <f t="shared" si="24073"/>
        <v>0</v>
      </c>
      <c r="AQ1343" s="113">
        <f t="shared" si="24073"/>
        <v>0</v>
      </c>
      <c r="AR1343" s="113">
        <f t="shared" si="24073"/>
        <v>0</v>
      </c>
      <c r="AS1343" s="113">
        <f t="shared" si="24073"/>
        <v>0</v>
      </c>
      <c r="AT1343" s="113">
        <f t="shared" si="24073"/>
        <v>0</v>
      </c>
      <c r="AU1343" s="113">
        <f t="shared" ref="AU1343:AX1343" si="24074">AU1341/$F1341</f>
        <v>0</v>
      </c>
      <c r="AV1343" s="113">
        <f t="shared" si="24074"/>
        <v>0</v>
      </c>
      <c r="AW1343" s="113">
        <f t="shared" si="24074"/>
        <v>0</v>
      </c>
      <c r="AX1343" s="113">
        <f t="shared" si="24074"/>
        <v>0</v>
      </c>
      <c r="AY1343" s="113">
        <f t="shared" ref="AY1343:BC1343" si="24075">AY1341/$F1341</f>
        <v>0</v>
      </c>
      <c r="AZ1343" s="113">
        <f t="shared" si="24075"/>
        <v>0</v>
      </c>
      <c r="BA1343" s="113">
        <f t="shared" si="24075"/>
        <v>0</v>
      </c>
      <c r="BB1343" s="113">
        <f t="shared" si="24075"/>
        <v>0</v>
      </c>
      <c r="BC1343" s="113">
        <f t="shared" si="24075"/>
        <v>0</v>
      </c>
      <c r="BD1343" s="113">
        <f t="shared" ref="BD1343:BT1343" si="24076">BD1341/$F1341</f>
        <v>0</v>
      </c>
      <c r="BE1343" s="113">
        <f t="shared" si="24076"/>
        <v>0</v>
      </c>
      <c r="BF1343" s="113">
        <f t="shared" si="24076"/>
        <v>0</v>
      </c>
      <c r="BG1343" s="113">
        <f t="shared" si="24076"/>
        <v>0</v>
      </c>
      <c r="BH1343" s="113">
        <f t="shared" si="24076"/>
        <v>0</v>
      </c>
      <c r="BI1343" s="113">
        <f t="shared" si="24076"/>
        <v>0</v>
      </c>
      <c r="BJ1343" s="113">
        <f t="shared" si="24076"/>
        <v>0</v>
      </c>
      <c r="BK1343" s="113">
        <f t="shared" si="24076"/>
        <v>0</v>
      </c>
      <c r="BL1343" s="113">
        <f t="shared" si="24076"/>
        <v>0.14285720182615227</v>
      </c>
      <c r="BM1343" s="113">
        <f t="shared" si="24076"/>
        <v>0.14285720182615227</v>
      </c>
      <c r="BN1343" s="113">
        <f t="shared" si="24076"/>
        <v>0.14285720182615227</v>
      </c>
      <c r="BO1343" s="113">
        <f t="shared" si="24076"/>
        <v>0.14285709863038579</v>
      </c>
      <c r="BP1343" s="113">
        <f t="shared" si="24076"/>
        <v>0.14285709863038579</v>
      </c>
      <c r="BQ1343" s="113">
        <f t="shared" si="24076"/>
        <v>0.14285709863038579</v>
      </c>
      <c r="BR1343" s="113">
        <f t="shared" si="24076"/>
        <v>0.14285709863038579</v>
      </c>
      <c r="BS1343" s="113">
        <f t="shared" si="24076"/>
        <v>0</v>
      </c>
      <c r="BT1343" s="113">
        <f t="shared" si="24076"/>
        <v>0</v>
      </c>
      <c r="BU1343" s="113">
        <f t="shared" ref="BU1343:BX1343" si="24077">BU1341/$F1341</f>
        <v>0</v>
      </c>
      <c r="BV1343" s="113">
        <f t="shared" si="24077"/>
        <v>0</v>
      </c>
      <c r="BW1343" s="113">
        <f t="shared" si="24077"/>
        <v>0</v>
      </c>
      <c r="BX1343" s="113">
        <f t="shared" si="24077"/>
        <v>0</v>
      </c>
      <c r="BY1343" s="113">
        <f t="shared" ref="BY1343:CC1343" si="24078">BY1341/$F1341</f>
        <v>0</v>
      </c>
      <c r="BZ1343" s="113">
        <f t="shared" si="24078"/>
        <v>0</v>
      </c>
      <c r="CA1343" s="113">
        <f t="shared" si="24078"/>
        <v>0</v>
      </c>
      <c r="CB1343" s="113">
        <f t="shared" si="24078"/>
        <v>0</v>
      </c>
      <c r="CC1343" s="113">
        <f t="shared" si="24078"/>
        <v>0</v>
      </c>
      <c r="CD1343" s="113">
        <f t="shared" ref="CD1343:CG1343" si="24079">CD1341/$F1341</f>
        <v>0</v>
      </c>
      <c r="CE1343" s="113"/>
      <c r="CF1343" s="113">
        <f t="shared" si="24079"/>
        <v>0</v>
      </c>
      <c r="CG1343" s="113">
        <f t="shared" si="24079"/>
        <v>0</v>
      </c>
      <c r="CH1343" s="114">
        <f>IF(C1341="","",100%-SUM(G1343:CG1343))</f>
        <v>1.1102230246251565E-16</v>
      </c>
      <c r="CI1343" s="115">
        <f>IF(C1341="","",SUM(G1343:CG1343))</f>
        <v>0.99999999999999989</v>
      </c>
      <c r="CJ1343" s="67" t="b">
        <f>IF(C1341="","",SUM(G1343:CG1343)=CI1343)</f>
        <v>1</v>
      </c>
    </row>
    <row r="1344" spans="1:88" x14ac:dyDescent="0.3">
      <c r="A1344" s="31" t="s">
        <v>939</v>
      </c>
      <c r="B1344" s="32" t="s">
        <v>940</v>
      </c>
      <c r="C1344" s="33"/>
      <c r="D1344" s="33"/>
      <c r="E1344" s="37" t="s">
        <v>8</v>
      </c>
      <c r="F1344" s="84">
        <f>SUM(F1345:F1359)</f>
        <v>1225738304</v>
      </c>
      <c r="G1344" s="6">
        <f t="shared" ref="G1344:BR1344" si="24080">G1345+G1348+G1351+G1354+G1357</f>
        <v>0</v>
      </c>
      <c r="H1344" s="6">
        <f t="shared" si="24080"/>
        <v>0</v>
      </c>
      <c r="I1344" s="6">
        <f t="shared" si="24080"/>
        <v>0</v>
      </c>
      <c r="J1344" s="6">
        <f t="shared" si="24080"/>
        <v>0</v>
      </c>
      <c r="K1344" s="6">
        <f t="shared" si="24080"/>
        <v>0</v>
      </c>
      <c r="L1344" s="6">
        <f t="shared" si="24080"/>
        <v>0</v>
      </c>
      <c r="M1344" s="6">
        <f t="shared" si="24080"/>
        <v>0</v>
      </c>
      <c r="N1344" s="6">
        <f t="shared" si="24080"/>
        <v>0</v>
      </c>
      <c r="O1344" s="6">
        <f t="shared" si="24080"/>
        <v>0</v>
      </c>
      <c r="P1344" s="6">
        <f t="shared" si="24080"/>
        <v>0</v>
      </c>
      <c r="Q1344" s="6">
        <f t="shared" si="24080"/>
        <v>0</v>
      </c>
      <c r="R1344" s="6">
        <f t="shared" si="24080"/>
        <v>0</v>
      </c>
      <c r="S1344" s="6">
        <f t="shared" si="24080"/>
        <v>0</v>
      </c>
      <c r="T1344" s="6">
        <f t="shared" si="24080"/>
        <v>0</v>
      </c>
      <c r="U1344" s="6">
        <f t="shared" si="24080"/>
        <v>0</v>
      </c>
      <c r="V1344" s="6">
        <f t="shared" si="24080"/>
        <v>0</v>
      </c>
      <c r="W1344" s="6">
        <f t="shared" si="24080"/>
        <v>0</v>
      </c>
      <c r="X1344" s="6">
        <f t="shared" si="24080"/>
        <v>0</v>
      </c>
      <c r="Y1344" s="6">
        <f t="shared" si="24080"/>
        <v>0</v>
      </c>
      <c r="Z1344" s="6">
        <f t="shared" si="24080"/>
        <v>0</v>
      </c>
      <c r="AA1344" s="6">
        <f t="shared" si="24080"/>
        <v>0</v>
      </c>
      <c r="AB1344" s="6">
        <f t="shared" si="24080"/>
        <v>0</v>
      </c>
      <c r="AC1344" s="6">
        <f t="shared" si="24080"/>
        <v>0</v>
      </c>
      <c r="AD1344" s="6">
        <f t="shared" si="24080"/>
        <v>0</v>
      </c>
      <c r="AE1344" s="6">
        <f t="shared" si="24080"/>
        <v>0</v>
      </c>
      <c r="AF1344" s="6">
        <f t="shared" si="24080"/>
        <v>0</v>
      </c>
      <c r="AG1344" s="6">
        <f t="shared" si="24080"/>
        <v>0</v>
      </c>
      <c r="AH1344" s="6">
        <f t="shared" si="24080"/>
        <v>0</v>
      </c>
      <c r="AI1344" s="6">
        <f t="shared" si="24080"/>
        <v>0</v>
      </c>
      <c r="AJ1344" s="6">
        <f t="shared" si="24080"/>
        <v>0</v>
      </c>
      <c r="AK1344" s="6">
        <f t="shared" si="24080"/>
        <v>0</v>
      </c>
      <c r="AL1344" s="6">
        <f t="shared" si="24080"/>
        <v>0</v>
      </c>
      <c r="AM1344" s="6">
        <f t="shared" si="24080"/>
        <v>0</v>
      </c>
      <c r="AN1344" s="6">
        <f t="shared" si="24080"/>
        <v>0</v>
      </c>
      <c r="AO1344" s="6">
        <f t="shared" si="24080"/>
        <v>0</v>
      </c>
      <c r="AP1344" s="6">
        <f t="shared" si="24080"/>
        <v>0</v>
      </c>
      <c r="AQ1344" s="6">
        <f t="shared" si="24080"/>
        <v>0</v>
      </c>
      <c r="AR1344" s="6">
        <f t="shared" si="24080"/>
        <v>0</v>
      </c>
      <c r="AS1344" s="6">
        <f t="shared" si="24080"/>
        <v>0</v>
      </c>
      <c r="AT1344" s="6">
        <f t="shared" si="24080"/>
        <v>0</v>
      </c>
      <c r="AU1344" s="6">
        <f t="shared" si="24080"/>
        <v>0</v>
      </c>
      <c r="AV1344" s="6">
        <f t="shared" si="24080"/>
        <v>0</v>
      </c>
      <c r="AW1344" s="6">
        <f t="shared" si="24080"/>
        <v>0</v>
      </c>
      <c r="AX1344" s="6">
        <f t="shared" si="24080"/>
        <v>0</v>
      </c>
      <c r="AY1344" s="6">
        <f t="shared" si="24080"/>
        <v>0</v>
      </c>
      <c r="AZ1344" s="6">
        <f t="shared" si="24080"/>
        <v>0</v>
      </c>
      <c r="BA1344" s="6">
        <f t="shared" si="24080"/>
        <v>0</v>
      </c>
      <c r="BB1344" s="6">
        <f t="shared" si="24080"/>
        <v>0</v>
      </c>
      <c r="BC1344" s="6">
        <f t="shared" si="24080"/>
        <v>0</v>
      </c>
      <c r="BD1344" s="6">
        <f t="shared" si="24080"/>
        <v>0</v>
      </c>
      <c r="BE1344" s="6">
        <f t="shared" si="24080"/>
        <v>0</v>
      </c>
      <c r="BF1344" s="6">
        <f t="shared" si="24080"/>
        <v>0</v>
      </c>
      <c r="BG1344" s="6">
        <f t="shared" si="24080"/>
        <v>0</v>
      </c>
      <c r="BH1344" s="6">
        <f t="shared" si="24080"/>
        <v>0</v>
      </c>
      <c r="BI1344" s="6">
        <f t="shared" si="24080"/>
        <v>0</v>
      </c>
      <c r="BJ1344" s="6">
        <f t="shared" si="24080"/>
        <v>0</v>
      </c>
      <c r="BK1344" s="6">
        <f t="shared" si="24080"/>
        <v>0</v>
      </c>
      <c r="BL1344" s="6">
        <f t="shared" si="24080"/>
        <v>0</v>
      </c>
      <c r="BM1344" s="6">
        <f t="shared" si="24080"/>
        <v>0</v>
      </c>
      <c r="BN1344" s="6">
        <f t="shared" si="24080"/>
        <v>0</v>
      </c>
      <c r="BO1344" s="6">
        <f t="shared" si="24080"/>
        <v>175105471</v>
      </c>
      <c r="BP1344" s="6">
        <f t="shared" si="24080"/>
        <v>175105471</v>
      </c>
      <c r="BQ1344" s="6">
        <f t="shared" si="24080"/>
        <v>175105471</v>
      </c>
      <c r="BR1344" s="6">
        <f t="shared" si="24080"/>
        <v>175105471</v>
      </c>
      <c r="BS1344" s="6">
        <f t="shared" ref="BS1344:CG1344" si="24081">BS1345+BS1348+BS1351+BS1354+BS1357</f>
        <v>175105473</v>
      </c>
      <c r="BT1344" s="6">
        <f t="shared" si="24081"/>
        <v>175105474</v>
      </c>
      <c r="BU1344" s="6">
        <f t="shared" si="24081"/>
        <v>175105473</v>
      </c>
      <c r="BV1344" s="6">
        <f t="shared" si="24081"/>
        <v>0</v>
      </c>
      <c r="BW1344" s="6">
        <f t="shared" si="24081"/>
        <v>0</v>
      </c>
      <c r="BX1344" s="6">
        <f t="shared" si="24081"/>
        <v>0</v>
      </c>
      <c r="BY1344" s="6">
        <f t="shared" si="24081"/>
        <v>0</v>
      </c>
      <c r="BZ1344" s="6">
        <f t="shared" si="24081"/>
        <v>0</v>
      </c>
      <c r="CA1344" s="6">
        <f t="shared" si="24081"/>
        <v>0</v>
      </c>
      <c r="CB1344" s="6">
        <f t="shared" si="24081"/>
        <v>0</v>
      </c>
      <c r="CC1344" s="6">
        <f t="shared" si="24081"/>
        <v>0</v>
      </c>
      <c r="CD1344" s="6">
        <f t="shared" si="24081"/>
        <v>0</v>
      </c>
      <c r="CE1344" s="6">
        <f t="shared" si="24081"/>
        <v>0</v>
      </c>
      <c r="CF1344" s="6">
        <f t="shared" si="24081"/>
        <v>0</v>
      </c>
      <c r="CG1344" s="6">
        <f t="shared" si="24081"/>
        <v>0</v>
      </c>
      <c r="CH1344" s="107">
        <f>F1344-SUM(G1344:CG1344)</f>
        <v>0</v>
      </c>
      <c r="CI1344" s="107" t="str">
        <f>IF(C1344="","",SUM(G1344:CG1344))</f>
        <v/>
      </c>
      <c r="CJ1344" s="67" t="str">
        <f>IF(C1344="","",F1344=CI1344)</f>
        <v/>
      </c>
    </row>
    <row r="1345" spans="1:88" s="5" customFormat="1" ht="22.05" customHeight="1" x14ac:dyDescent="0.3">
      <c r="A1345" s="171" t="s">
        <v>941</v>
      </c>
      <c r="B1345" s="155" t="s">
        <v>942</v>
      </c>
      <c r="C1345" s="168" t="s">
        <v>12</v>
      </c>
      <c r="D1345" s="158">
        <v>695.94</v>
      </c>
      <c r="E1345" s="161">
        <v>916739</v>
      </c>
      <c r="F1345" s="164">
        <f t="shared" ref="F1345:F1357" si="24082">ROUND(E1345*D1345,0)</f>
        <v>637995340</v>
      </c>
      <c r="G1345" s="108">
        <v>0</v>
      </c>
      <c r="H1345" s="108"/>
      <c r="I1345" s="108"/>
      <c r="J1345" s="108"/>
      <c r="K1345" s="108"/>
      <c r="L1345" s="108"/>
      <c r="M1345" s="108"/>
      <c r="N1345" s="108"/>
      <c r="O1345" s="108"/>
      <c r="P1345" s="108"/>
      <c r="Q1345" s="108"/>
      <c r="R1345" s="108"/>
      <c r="S1345" s="108"/>
      <c r="T1345" s="108"/>
      <c r="U1345" s="108"/>
      <c r="V1345" s="108"/>
      <c r="W1345" s="108"/>
      <c r="X1345" s="108"/>
      <c r="Y1345" s="108"/>
      <c r="Z1345" s="108"/>
      <c r="AA1345" s="108"/>
      <c r="AB1345" s="108"/>
      <c r="AC1345" s="108"/>
      <c r="AD1345" s="108"/>
      <c r="AE1345" s="108"/>
      <c r="AF1345" s="108"/>
      <c r="AG1345" s="108"/>
      <c r="AH1345" s="108"/>
      <c r="AI1345" s="108"/>
      <c r="AJ1345" s="108"/>
      <c r="AK1345" s="108"/>
      <c r="AL1345" s="108"/>
      <c r="AM1345" s="108"/>
      <c r="AN1345" s="108"/>
      <c r="AO1345" s="108"/>
      <c r="AP1345" s="108"/>
      <c r="AQ1345" s="108"/>
      <c r="AR1345" s="108"/>
      <c r="AS1345" s="108"/>
      <c r="AT1345" s="108"/>
      <c r="AU1345" s="108"/>
      <c r="AV1345" s="108"/>
      <c r="AW1345" s="108"/>
      <c r="AX1345" s="108"/>
      <c r="AY1345" s="108"/>
      <c r="AZ1345" s="108"/>
      <c r="BA1345" s="108"/>
      <c r="BB1345" s="108"/>
      <c r="BC1345" s="108"/>
      <c r="BD1345" s="108"/>
      <c r="BE1345" s="108"/>
      <c r="BF1345" s="108"/>
      <c r="BG1345" s="108"/>
      <c r="BH1345" s="108"/>
      <c r="BI1345" s="108"/>
      <c r="BJ1345" s="108"/>
      <c r="BK1345" s="108"/>
      <c r="BL1345" s="108"/>
      <c r="BM1345" s="108"/>
      <c r="BN1345" s="108"/>
      <c r="BO1345" s="108">
        <f>ROUND($F1345/7,0)</f>
        <v>91142191</v>
      </c>
      <c r="BP1345" s="108">
        <f t="shared" ref="BP1345:BR1345" si="24083">ROUND($F1345/7,0)</f>
        <v>91142191</v>
      </c>
      <c r="BQ1345" s="108">
        <f t="shared" si="24083"/>
        <v>91142191</v>
      </c>
      <c r="BR1345" s="108">
        <f t="shared" si="24083"/>
        <v>91142191</v>
      </c>
      <c r="BS1345" s="108">
        <f>ROUNDUP($F1345/7,0)</f>
        <v>91142192</v>
      </c>
      <c r="BT1345" s="108">
        <f>ROUNDUP($F1345/7,0)</f>
        <v>91142192</v>
      </c>
      <c r="BU1345" s="108">
        <f>ROUNDUP($F1345/7,0)</f>
        <v>91142192</v>
      </c>
      <c r="BV1345" s="108"/>
      <c r="BW1345" s="108"/>
      <c r="BX1345" s="108"/>
      <c r="BY1345" s="108"/>
      <c r="BZ1345" s="108"/>
      <c r="CA1345" s="108"/>
      <c r="CB1345" s="108"/>
      <c r="CC1345" s="108"/>
      <c r="CD1345" s="108"/>
      <c r="CE1345" s="108"/>
      <c r="CF1345" s="108"/>
      <c r="CG1345" s="108"/>
      <c r="CH1345" s="109">
        <f>IF(C1345="","",F1345-SUM(G1345:CG1345))</f>
        <v>0</v>
      </c>
      <c r="CI1345" s="107">
        <f>IF(C1345="","",SUM(G1345:CG1345))</f>
        <v>637995340</v>
      </c>
      <c r="CJ1345" s="67" t="b">
        <f>IF(C1345="","",F1345=CI1345)</f>
        <v>1</v>
      </c>
    </row>
    <row r="1346" spans="1:88" s="5" customFormat="1" ht="22.05" customHeight="1" x14ac:dyDescent="0.3">
      <c r="A1346" s="172"/>
      <c r="B1346" s="156"/>
      <c r="C1346" s="169"/>
      <c r="D1346" s="159"/>
      <c r="E1346" s="162"/>
      <c r="F1346" s="165"/>
      <c r="G1346" s="110">
        <v>0</v>
      </c>
      <c r="H1346" s="110"/>
      <c r="I1346" s="110"/>
      <c r="J1346" s="110"/>
      <c r="K1346" s="110"/>
      <c r="L1346" s="110"/>
      <c r="M1346" s="110"/>
      <c r="N1346" s="110"/>
      <c r="O1346" s="110"/>
      <c r="P1346" s="110"/>
      <c r="Q1346" s="110"/>
      <c r="R1346" s="110"/>
      <c r="S1346" s="110"/>
      <c r="T1346" s="110"/>
      <c r="U1346" s="110">
        <f t="shared" ref="U1346:X1346" si="24084">ROUND(U1345/$E1345,2)</f>
        <v>0</v>
      </c>
      <c r="V1346" s="110">
        <f t="shared" si="24084"/>
        <v>0</v>
      </c>
      <c r="W1346" s="110">
        <f t="shared" si="24084"/>
        <v>0</v>
      </c>
      <c r="X1346" s="110">
        <f t="shared" si="24084"/>
        <v>0</v>
      </c>
      <c r="Y1346" s="110">
        <f t="shared" ref="Y1346:AG1346" si="24085">ROUND(Y1345/$E1345,2)</f>
        <v>0</v>
      </c>
      <c r="Z1346" s="110">
        <f t="shared" si="24085"/>
        <v>0</v>
      </c>
      <c r="AA1346" s="110">
        <f t="shared" si="24085"/>
        <v>0</v>
      </c>
      <c r="AB1346" s="110">
        <f t="shared" si="24085"/>
        <v>0</v>
      </c>
      <c r="AC1346" s="110">
        <f t="shared" si="24085"/>
        <v>0</v>
      </c>
      <c r="AD1346" s="110">
        <f t="shared" si="24085"/>
        <v>0</v>
      </c>
      <c r="AE1346" s="110">
        <f t="shared" si="24085"/>
        <v>0</v>
      </c>
      <c r="AF1346" s="110">
        <f t="shared" si="24085"/>
        <v>0</v>
      </c>
      <c r="AG1346" s="110">
        <f t="shared" si="24085"/>
        <v>0</v>
      </c>
      <c r="AH1346" s="110">
        <f t="shared" ref="AH1346:AK1346" si="24086">ROUND(AH1345/$E1345,2)</f>
        <v>0</v>
      </c>
      <c r="AI1346" s="110">
        <f t="shared" si="24086"/>
        <v>0</v>
      </c>
      <c r="AJ1346" s="110">
        <f t="shared" si="24086"/>
        <v>0</v>
      </c>
      <c r="AK1346" s="110">
        <f t="shared" si="24086"/>
        <v>0</v>
      </c>
      <c r="AL1346" s="110">
        <f t="shared" ref="AL1346:AT1346" si="24087">ROUND(AL1345/$E1345,2)</f>
        <v>0</v>
      </c>
      <c r="AM1346" s="110">
        <f t="shared" si="24087"/>
        <v>0</v>
      </c>
      <c r="AN1346" s="110">
        <f t="shared" si="24087"/>
        <v>0</v>
      </c>
      <c r="AO1346" s="110">
        <f t="shared" si="24087"/>
        <v>0</v>
      </c>
      <c r="AP1346" s="110">
        <f t="shared" si="24087"/>
        <v>0</v>
      </c>
      <c r="AQ1346" s="110">
        <f t="shared" si="24087"/>
        <v>0</v>
      </c>
      <c r="AR1346" s="110">
        <f t="shared" si="24087"/>
        <v>0</v>
      </c>
      <c r="AS1346" s="110">
        <f t="shared" si="24087"/>
        <v>0</v>
      </c>
      <c r="AT1346" s="110">
        <f t="shared" si="24087"/>
        <v>0</v>
      </c>
      <c r="AU1346" s="110">
        <f t="shared" ref="AU1346:AX1346" si="24088">ROUND(AU1345/$E1345,2)</f>
        <v>0</v>
      </c>
      <c r="AV1346" s="110">
        <f t="shared" si="24088"/>
        <v>0</v>
      </c>
      <c r="AW1346" s="110">
        <f t="shared" si="24088"/>
        <v>0</v>
      </c>
      <c r="AX1346" s="110">
        <f t="shared" si="24088"/>
        <v>0</v>
      </c>
      <c r="AY1346" s="110">
        <f t="shared" ref="AY1346:BC1346" si="24089">ROUND(AY1345/$E1345,2)</f>
        <v>0</v>
      </c>
      <c r="AZ1346" s="110">
        <f t="shared" si="24089"/>
        <v>0</v>
      </c>
      <c r="BA1346" s="110">
        <f t="shared" si="24089"/>
        <v>0</v>
      </c>
      <c r="BB1346" s="110">
        <f t="shared" si="24089"/>
        <v>0</v>
      </c>
      <c r="BC1346" s="110">
        <f t="shared" si="24089"/>
        <v>0</v>
      </c>
      <c r="BD1346" s="110">
        <f t="shared" ref="BD1346:BG1346" si="24090">ROUND(BD1345/$E1345,2)</f>
        <v>0</v>
      </c>
      <c r="BE1346" s="110">
        <f t="shared" si="24090"/>
        <v>0</v>
      </c>
      <c r="BF1346" s="110">
        <f t="shared" si="24090"/>
        <v>0</v>
      </c>
      <c r="BG1346" s="110">
        <f t="shared" si="24090"/>
        <v>0</v>
      </c>
      <c r="BH1346" s="110">
        <f t="shared" ref="BH1346:BK1346" si="24091">ROUND(BH1345/$E1345,2)</f>
        <v>0</v>
      </c>
      <c r="BI1346" s="110">
        <f t="shared" si="24091"/>
        <v>0</v>
      </c>
      <c r="BJ1346" s="110">
        <f t="shared" si="24091"/>
        <v>0</v>
      </c>
      <c r="BK1346" s="110">
        <f t="shared" si="24091"/>
        <v>0</v>
      </c>
      <c r="BL1346" s="110">
        <f t="shared" ref="BL1346:BP1346" si="24092">ROUND(BL1345/$E1345,2)</f>
        <v>0</v>
      </c>
      <c r="BM1346" s="110">
        <f t="shared" si="24092"/>
        <v>0</v>
      </c>
      <c r="BN1346" s="110">
        <f t="shared" si="24092"/>
        <v>0</v>
      </c>
      <c r="BO1346" s="110">
        <f t="shared" si="24092"/>
        <v>99.42</v>
      </c>
      <c r="BP1346" s="110">
        <f t="shared" si="24092"/>
        <v>99.42</v>
      </c>
      <c r="BQ1346" s="110">
        <f t="shared" ref="BQ1346:BT1346" si="24093">ROUND(BQ1345/$E1345,2)</f>
        <v>99.42</v>
      </c>
      <c r="BR1346" s="110">
        <f t="shared" si="24093"/>
        <v>99.42</v>
      </c>
      <c r="BS1346" s="110">
        <f t="shared" si="24093"/>
        <v>99.42</v>
      </c>
      <c r="BT1346" s="110">
        <f t="shared" si="24093"/>
        <v>99.42</v>
      </c>
      <c r="BU1346" s="110">
        <f t="shared" ref="BU1346:BX1346" si="24094">ROUND(BU1345/$E1345,2)</f>
        <v>99.42</v>
      </c>
      <c r="BV1346" s="110">
        <f t="shared" si="24094"/>
        <v>0</v>
      </c>
      <c r="BW1346" s="110">
        <f t="shared" si="24094"/>
        <v>0</v>
      </c>
      <c r="BX1346" s="110">
        <f t="shared" si="24094"/>
        <v>0</v>
      </c>
      <c r="BY1346" s="110">
        <f t="shared" ref="BY1346:CC1346" si="24095">ROUND(BY1345/$E1345,2)</f>
        <v>0</v>
      </c>
      <c r="BZ1346" s="110">
        <f t="shared" si="24095"/>
        <v>0</v>
      </c>
      <c r="CA1346" s="110">
        <f t="shared" si="24095"/>
        <v>0</v>
      </c>
      <c r="CB1346" s="110">
        <f t="shared" si="24095"/>
        <v>0</v>
      </c>
      <c r="CC1346" s="110">
        <f t="shared" si="24095"/>
        <v>0</v>
      </c>
      <c r="CD1346" s="110">
        <f t="shared" ref="CD1346:CG1346" si="24096">ROUND(CD1345/$E1345,2)</f>
        <v>0</v>
      </c>
      <c r="CE1346" s="110"/>
      <c r="CF1346" s="110">
        <f t="shared" si="24096"/>
        <v>0</v>
      </c>
      <c r="CG1346" s="110">
        <f t="shared" si="24096"/>
        <v>0</v>
      </c>
      <c r="CH1346" s="111">
        <f>IF(C1345="","",D1345-SUM(G1346:CG1346))</f>
        <v>1.1368683772161603E-13</v>
      </c>
      <c r="CI1346" s="112">
        <f>IF(C1345="","",SUM(G1346:CG1346))</f>
        <v>695.93999999999994</v>
      </c>
      <c r="CJ1346" s="67" t="b">
        <f>IF(C1345="","",D1345=CI1346)</f>
        <v>1</v>
      </c>
    </row>
    <row r="1347" spans="1:88" s="5" customFormat="1" ht="22.05" customHeight="1" x14ac:dyDescent="0.3">
      <c r="A1347" s="173"/>
      <c r="B1347" s="157"/>
      <c r="C1347" s="170"/>
      <c r="D1347" s="160"/>
      <c r="E1347" s="163"/>
      <c r="F1347" s="166"/>
      <c r="G1347" s="113">
        <v>0</v>
      </c>
      <c r="H1347" s="113"/>
      <c r="I1347" s="113"/>
      <c r="J1347" s="113"/>
      <c r="K1347" s="113"/>
      <c r="L1347" s="113"/>
      <c r="M1347" s="113"/>
      <c r="N1347" s="113"/>
      <c r="O1347" s="113"/>
      <c r="P1347" s="113"/>
      <c r="Q1347" s="113"/>
      <c r="R1347" s="113"/>
      <c r="S1347" s="113"/>
      <c r="T1347" s="113"/>
      <c r="U1347" s="113">
        <f t="shared" ref="U1347:X1347" si="24097">U1345/$F1345</f>
        <v>0</v>
      </c>
      <c r="V1347" s="113">
        <f t="shared" si="24097"/>
        <v>0</v>
      </c>
      <c r="W1347" s="113">
        <f t="shared" si="24097"/>
        <v>0</v>
      </c>
      <c r="X1347" s="113">
        <f t="shared" si="24097"/>
        <v>0</v>
      </c>
      <c r="Y1347" s="113">
        <f t="shared" ref="Y1347:AG1347" si="24098">Y1345/$F1345</f>
        <v>0</v>
      </c>
      <c r="Z1347" s="113">
        <f t="shared" si="24098"/>
        <v>0</v>
      </c>
      <c r="AA1347" s="113">
        <f t="shared" si="24098"/>
        <v>0</v>
      </c>
      <c r="AB1347" s="113">
        <f t="shared" si="24098"/>
        <v>0</v>
      </c>
      <c r="AC1347" s="113">
        <f t="shared" si="24098"/>
        <v>0</v>
      </c>
      <c r="AD1347" s="113">
        <f t="shared" si="24098"/>
        <v>0</v>
      </c>
      <c r="AE1347" s="113">
        <f t="shared" si="24098"/>
        <v>0</v>
      </c>
      <c r="AF1347" s="113">
        <f t="shared" si="24098"/>
        <v>0</v>
      </c>
      <c r="AG1347" s="113">
        <f t="shared" si="24098"/>
        <v>0</v>
      </c>
      <c r="AH1347" s="113">
        <f t="shared" ref="AH1347:AK1347" si="24099">AH1345/$F1345</f>
        <v>0</v>
      </c>
      <c r="AI1347" s="113">
        <f t="shared" si="24099"/>
        <v>0</v>
      </c>
      <c r="AJ1347" s="113">
        <f t="shared" si="24099"/>
        <v>0</v>
      </c>
      <c r="AK1347" s="113">
        <f t="shared" si="24099"/>
        <v>0</v>
      </c>
      <c r="AL1347" s="113">
        <f t="shared" ref="AL1347:AT1347" si="24100">AL1345/$F1345</f>
        <v>0</v>
      </c>
      <c r="AM1347" s="113">
        <f t="shared" si="24100"/>
        <v>0</v>
      </c>
      <c r="AN1347" s="113">
        <f t="shared" si="24100"/>
        <v>0</v>
      </c>
      <c r="AO1347" s="113">
        <f t="shared" si="24100"/>
        <v>0</v>
      </c>
      <c r="AP1347" s="113">
        <f t="shared" si="24100"/>
        <v>0</v>
      </c>
      <c r="AQ1347" s="113">
        <f t="shared" si="24100"/>
        <v>0</v>
      </c>
      <c r="AR1347" s="113">
        <f t="shared" si="24100"/>
        <v>0</v>
      </c>
      <c r="AS1347" s="113">
        <f t="shared" si="24100"/>
        <v>0</v>
      </c>
      <c r="AT1347" s="113">
        <f t="shared" si="24100"/>
        <v>0</v>
      </c>
      <c r="AU1347" s="113">
        <f t="shared" ref="AU1347:AX1347" si="24101">AU1345/$F1345</f>
        <v>0</v>
      </c>
      <c r="AV1347" s="113">
        <f t="shared" si="24101"/>
        <v>0</v>
      </c>
      <c r="AW1347" s="113">
        <f t="shared" si="24101"/>
        <v>0</v>
      </c>
      <c r="AX1347" s="113">
        <f t="shared" si="24101"/>
        <v>0</v>
      </c>
      <c r="AY1347" s="113">
        <f t="shared" ref="AY1347:BC1347" si="24102">AY1345/$F1345</f>
        <v>0</v>
      </c>
      <c r="AZ1347" s="113">
        <f t="shared" si="24102"/>
        <v>0</v>
      </c>
      <c r="BA1347" s="113">
        <f t="shared" si="24102"/>
        <v>0</v>
      </c>
      <c r="BB1347" s="113">
        <f t="shared" si="24102"/>
        <v>0</v>
      </c>
      <c r="BC1347" s="113">
        <f t="shared" si="24102"/>
        <v>0</v>
      </c>
      <c r="BD1347" s="113">
        <f t="shared" ref="BD1347:BG1347" si="24103">BD1345/$F1345</f>
        <v>0</v>
      </c>
      <c r="BE1347" s="113">
        <f t="shared" si="24103"/>
        <v>0</v>
      </c>
      <c r="BF1347" s="113">
        <f t="shared" si="24103"/>
        <v>0</v>
      </c>
      <c r="BG1347" s="113">
        <f t="shared" si="24103"/>
        <v>0</v>
      </c>
      <c r="BH1347" s="113">
        <f t="shared" ref="BH1347:BK1347" si="24104">BH1345/$F1345</f>
        <v>0</v>
      </c>
      <c r="BI1347" s="113">
        <f t="shared" si="24104"/>
        <v>0</v>
      </c>
      <c r="BJ1347" s="113">
        <f t="shared" si="24104"/>
        <v>0</v>
      </c>
      <c r="BK1347" s="113">
        <f t="shared" si="24104"/>
        <v>0</v>
      </c>
      <c r="BL1347" s="113">
        <f t="shared" ref="BL1347:BP1347" si="24105">BL1345/$F1345</f>
        <v>0</v>
      </c>
      <c r="BM1347" s="113">
        <f t="shared" si="24105"/>
        <v>0</v>
      </c>
      <c r="BN1347" s="113">
        <f t="shared" si="24105"/>
        <v>0</v>
      </c>
      <c r="BO1347" s="113">
        <f t="shared" si="24105"/>
        <v>0.14285714218539591</v>
      </c>
      <c r="BP1347" s="113">
        <f t="shared" si="24105"/>
        <v>0.14285714218539591</v>
      </c>
      <c r="BQ1347" s="113">
        <f t="shared" ref="BQ1347:BT1347" si="24106">BQ1345/$F1345</f>
        <v>0.14285714218539591</v>
      </c>
      <c r="BR1347" s="113">
        <f t="shared" si="24106"/>
        <v>0.14285714218539591</v>
      </c>
      <c r="BS1347" s="113">
        <f t="shared" si="24106"/>
        <v>0.14285714375280548</v>
      </c>
      <c r="BT1347" s="113">
        <f t="shared" si="24106"/>
        <v>0.14285714375280548</v>
      </c>
      <c r="BU1347" s="113">
        <f t="shared" ref="BU1347:BX1347" si="24107">BU1345/$F1345</f>
        <v>0.14285714375280548</v>
      </c>
      <c r="BV1347" s="113">
        <f t="shared" si="24107"/>
        <v>0</v>
      </c>
      <c r="BW1347" s="113">
        <f t="shared" si="24107"/>
        <v>0</v>
      </c>
      <c r="BX1347" s="113">
        <f t="shared" si="24107"/>
        <v>0</v>
      </c>
      <c r="BY1347" s="113">
        <f t="shared" ref="BY1347:CC1347" si="24108">BY1345/$F1345</f>
        <v>0</v>
      </c>
      <c r="BZ1347" s="113">
        <f t="shared" si="24108"/>
        <v>0</v>
      </c>
      <c r="CA1347" s="113">
        <f t="shared" si="24108"/>
        <v>0</v>
      </c>
      <c r="CB1347" s="113">
        <f t="shared" si="24108"/>
        <v>0</v>
      </c>
      <c r="CC1347" s="113">
        <f t="shared" si="24108"/>
        <v>0</v>
      </c>
      <c r="CD1347" s="113">
        <f t="shared" ref="CD1347:CG1347" si="24109">CD1345/$F1345</f>
        <v>0</v>
      </c>
      <c r="CE1347" s="113"/>
      <c r="CF1347" s="113">
        <f t="shared" si="24109"/>
        <v>0</v>
      </c>
      <c r="CG1347" s="113">
        <f t="shared" si="24109"/>
        <v>0</v>
      </c>
      <c r="CH1347" s="114">
        <f>IF(C1345="","",100%-SUM(G1347:CG1347))</f>
        <v>0</v>
      </c>
      <c r="CI1347" s="115">
        <f>IF(C1345="","",SUM(G1347:CG1347))</f>
        <v>1</v>
      </c>
      <c r="CJ1347" s="67" t="b">
        <f>IF(C1345="","",SUM(G1347:CG1347)=CI1347)</f>
        <v>1</v>
      </c>
    </row>
    <row r="1348" spans="1:88" s="5" customFormat="1" ht="22.05" customHeight="1" x14ac:dyDescent="0.3">
      <c r="A1348" s="171" t="s">
        <v>943</v>
      </c>
      <c r="B1348" s="155" t="s">
        <v>944</v>
      </c>
      <c r="C1348" s="168" t="s">
        <v>12</v>
      </c>
      <c r="D1348" s="158">
        <v>806.13</v>
      </c>
      <c r="E1348" s="161">
        <v>64950</v>
      </c>
      <c r="F1348" s="164">
        <f t="shared" si="24082"/>
        <v>52358144</v>
      </c>
      <c r="G1348" s="108">
        <v>0</v>
      </c>
      <c r="H1348" s="108"/>
      <c r="I1348" s="108"/>
      <c r="J1348" s="108"/>
      <c r="K1348" s="108"/>
      <c r="L1348" s="108"/>
      <c r="M1348" s="108"/>
      <c r="N1348" s="108"/>
      <c r="O1348" s="108"/>
      <c r="P1348" s="108"/>
      <c r="Q1348" s="108"/>
      <c r="R1348" s="108"/>
      <c r="S1348" s="108"/>
      <c r="T1348" s="108"/>
      <c r="U1348" s="108"/>
      <c r="V1348" s="108"/>
      <c r="W1348" s="108"/>
      <c r="X1348" s="108"/>
      <c r="Y1348" s="108"/>
      <c r="Z1348" s="108"/>
      <c r="AA1348" s="108"/>
      <c r="AB1348" s="108"/>
      <c r="AC1348" s="108"/>
      <c r="AD1348" s="108"/>
      <c r="AE1348" s="108"/>
      <c r="AF1348" s="108"/>
      <c r="AG1348" s="108"/>
      <c r="AH1348" s="108"/>
      <c r="AI1348" s="108"/>
      <c r="AJ1348" s="108"/>
      <c r="AK1348" s="108"/>
      <c r="AL1348" s="108"/>
      <c r="AM1348" s="108"/>
      <c r="AN1348" s="108"/>
      <c r="AO1348" s="108"/>
      <c r="AP1348" s="108"/>
      <c r="AQ1348" s="108"/>
      <c r="AR1348" s="108"/>
      <c r="AS1348" s="108"/>
      <c r="AT1348" s="108"/>
      <c r="AU1348" s="108"/>
      <c r="AV1348" s="108"/>
      <c r="AW1348" s="108"/>
      <c r="AX1348" s="108"/>
      <c r="AY1348" s="108"/>
      <c r="AZ1348" s="108"/>
      <c r="BA1348" s="108"/>
      <c r="BB1348" s="108"/>
      <c r="BC1348" s="108"/>
      <c r="BD1348" s="108"/>
      <c r="BE1348" s="108"/>
      <c r="BF1348" s="108"/>
      <c r="BG1348" s="108"/>
      <c r="BH1348" s="108"/>
      <c r="BI1348" s="108"/>
      <c r="BJ1348" s="108"/>
      <c r="BK1348" s="108"/>
      <c r="BL1348" s="108"/>
      <c r="BM1348" s="108"/>
      <c r="BN1348" s="108"/>
      <c r="BO1348" s="108">
        <f t="shared" ref="BO1348:BU1357" si="24110">ROUND($F1348/7,0)</f>
        <v>7479735</v>
      </c>
      <c r="BP1348" s="108">
        <f t="shared" si="24110"/>
        <v>7479735</v>
      </c>
      <c r="BQ1348" s="108">
        <f t="shared" si="24110"/>
        <v>7479735</v>
      </c>
      <c r="BR1348" s="108">
        <f t="shared" si="24110"/>
        <v>7479735</v>
      </c>
      <c r="BS1348" s="108">
        <f t="shared" si="24110"/>
        <v>7479735</v>
      </c>
      <c r="BT1348" s="108">
        <f t="shared" si="24110"/>
        <v>7479735</v>
      </c>
      <c r="BU1348" s="108">
        <f>ROUNDDOWN($F1348/7,0)</f>
        <v>7479734</v>
      </c>
      <c r="BV1348" s="108"/>
      <c r="BW1348" s="108"/>
      <c r="BX1348" s="108"/>
      <c r="BY1348" s="108"/>
      <c r="BZ1348" s="108"/>
      <c r="CA1348" s="108"/>
      <c r="CB1348" s="108"/>
      <c r="CC1348" s="108"/>
      <c r="CD1348" s="108"/>
      <c r="CE1348" s="108"/>
      <c r="CF1348" s="108"/>
      <c r="CG1348" s="108"/>
      <c r="CH1348" s="109">
        <f>IF(C1348="","",F1348-SUM(G1348:CG1348))</f>
        <v>0</v>
      </c>
      <c r="CI1348" s="107">
        <f>IF(C1348="","",SUM(G1348:CG1348))</f>
        <v>52358144</v>
      </c>
      <c r="CJ1348" s="67" t="b">
        <f>IF(C1348="","",F1348=CI1348)</f>
        <v>1</v>
      </c>
    </row>
    <row r="1349" spans="1:88" s="5" customFormat="1" ht="22.05" customHeight="1" x14ac:dyDescent="0.3">
      <c r="A1349" s="172"/>
      <c r="B1349" s="156"/>
      <c r="C1349" s="169"/>
      <c r="D1349" s="159"/>
      <c r="E1349" s="162"/>
      <c r="F1349" s="165"/>
      <c r="G1349" s="110">
        <v>0</v>
      </c>
      <c r="H1349" s="110"/>
      <c r="I1349" s="110"/>
      <c r="J1349" s="110"/>
      <c r="K1349" s="110"/>
      <c r="L1349" s="110"/>
      <c r="M1349" s="110"/>
      <c r="N1349" s="110"/>
      <c r="O1349" s="110"/>
      <c r="P1349" s="110"/>
      <c r="Q1349" s="110"/>
      <c r="R1349" s="110"/>
      <c r="S1349" s="110"/>
      <c r="T1349" s="110"/>
      <c r="U1349" s="110">
        <f t="shared" ref="U1349:X1349" si="24111">ROUND(U1348/$E1348,2)</f>
        <v>0</v>
      </c>
      <c r="V1349" s="110">
        <f t="shared" si="24111"/>
        <v>0</v>
      </c>
      <c r="W1349" s="110">
        <f t="shared" si="24111"/>
        <v>0</v>
      </c>
      <c r="X1349" s="110">
        <f t="shared" si="24111"/>
        <v>0</v>
      </c>
      <c r="Y1349" s="110">
        <f t="shared" ref="Y1349:AG1349" si="24112">ROUND(Y1348/$E1348,2)</f>
        <v>0</v>
      </c>
      <c r="Z1349" s="110">
        <f t="shared" si="24112"/>
        <v>0</v>
      </c>
      <c r="AA1349" s="110">
        <f t="shared" si="24112"/>
        <v>0</v>
      </c>
      <c r="AB1349" s="110">
        <f t="shared" si="24112"/>
        <v>0</v>
      </c>
      <c r="AC1349" s="110">
        <f t="shared" si="24112"/>
        <v>0</v>
      </c>
      <c r="AD1349" s="110">
        <f t="shared" si="24112"/>
        <v>0</v>
      </c>
      <c r="AE1349" s="110">
        <f t="shared" si="24112"/>
        <v>0</v>
      </c>
      <c r="AF1349" s="110">
        <f t="shared" si="24112"/>
        <v>0</v>
      </c>
      <c r="AG1349" s="110">
        <f t="shared" si="24112"/>
        <v>0</v>
      </c>
      <c r="AH1349" s="110">
        <f t="shared" ref="AH1349:AK1349" si="24113">ROUND(AH1348/$E1348,2)</f>
        <v>0</v>
      </c>
      <c r="AI1349" s="110">
        <f t="shared" si="24113"/>
        <v>0</v>
      </c>
      <c r="AJ1349" s="110">
        <f t="shared" si="24113"/>
        <v>0</v>
      </c>
      <c r="AK1349" s="110">
        <f t="shared" si="24113"/>
        <v>0</v>
      </c>
      <c r="AL1349" s="110">
        <f t="shared" ref="AL1349:AT1349" si="24114">ROUND(AL1348/$E1348,2)</f>
        <v>0</v>
      </c>
      <c r="AM1349" s="110">
        <f t="shared" si="24114"/>
        <v>0</v>
      </c>
      <c r="AN1349" s="110">
        <f t="shared" si="24114"/>
        <v>0</v>
      </c>
      <c r="AO1349" s="110">
        <f t="shared" si="24114"/>
        <v>0</v>
      </c>
      <c r="AP1349" s="110">
        <f t="shared" si="24114"/>
        <v>0</v>
      </c>
      <c r="AQ1349" s="110">
        <f t="shared" si="24114"/>
        <v>0</v>
      </c>
      <c r="AR1349" s="110">
        <f t="shared" si="24114"/>
        <v>0</v>
      </c>
      <c r="AS1349" s="110">
        <f t="shared" si="24114"/>
        <v>0</v>
      </c>
      <c r="AT1349" s="110">
        <f t="shared" si="24114"/>
        <v>0</v>
      </c>
      <c r="AU1349" s="110">
        <f t="shared" ref="AU1349:AX1349" si="24115">ROUND(AU1348/$E1348,2)</f>
        <v>0</v>
      </c>
      <c r="AV1349" s="110">
        <f t="shared" si="24115"/>
        <v>0</v>
      </c>
      <c r="AW1349" s="110">
        <f t="shared" si="24115"/>
        <v>0</v>
      </c>
      <c r="AX1349" s="110">
        <f t="shared" si="24115"/>
        <v>0</v>
      </c>
      <c r="AY1349" s="110">
        <f t="shared" ref="AY1349:BC1349" si="24116">ROUND(AY1348/$E1348,2)</f>
        <v>0</v>
      </c>
      <c r="AZ1349" s="110">
        <f t="shared" si="24116"/>
        <v>0</v>
      </c>
      <c r="BA1349" s="110">
        <f t="shared" si="24116"/>
        <v>0</v>
      </c>
      <c r="BB1349" s="110">
        <f t="shared" si="24116"/>
        <v>0</v>
      </c>
      <c r="BC1349" s="110">
        <f t="shared" si="24116"/>
        <v>0</v>
      </c>
      <c r="BD1349" s="110">
        <f t="shared" ref="BD1349:BG1349" si="24117">ROUND(BD1348/$E1348,2)</f>
        <v>0</v>
      </c>
      <c r="BE1349" s="110">
        <f t="shared" si="24117"/>
        <v>0</v>
      </c>
      <c r="BF1349" s="110">
        <f t="shared" si="24117"/>
        <v>0</v>
      </c>
      <c r="BG1349" s="110">
        <f t="shared" si="24117"/>
        <v>0</v>
      </c>
      <c r="BH1349" s="110">
        <f t="shared" ref="BH1349:BX1349" si="24118">ROUND(BH1348/$E1348,2)</f>
        <v>0</v>
      </c>
      <c r="BI1349" s="110">
        <f t="shared" si="24118"/>
        <v>0</v>
      </c>
      <c r="BJ1349" s="110">
        <f t="shared" si="24118"/>
        <v>0</v>
      </c>
      <c r="BK1349" s="110">
        <f t="shared" si="24118"/>
        <v>0</v>
      </c>
      <c r="BL1349" s="110">
        <f t="shared" si="24118"/>
        <v>0</v>
      </c>
      <c r="BM1349" s="110">
        <f t="shared" si="24118"/>
        <v>0</v>
      </c>
      <c r="BN1349" s="110">
        <f t="shared" si="24118"/>
        <v>0</v>
      </c>
      <c r="BO1349" s="110">
        <f t="shared" si="24118"/>
        <v>115.16</v>
      </c>
      <c r="BP1349" s="110">
        <f t="shared" si="24118"/>
        <v>115.16</v>
      </c>
      <c r="BQ1349" s="110">
        <f t="shared" si="24118"/>
        <v>115.16</v>
      </c>
      <c r="BR1349" s="110">
        <f t="shared" si="24118"/>
        <v>115.16</v>
      </c>
      <c r="BS1349" s="110">
        <f t="shared" si="24118"/>
        <v>115.16</v>
      </c>
      <c r="BT1349" s="110">
        <f t="shared" si="24118"/>
        <v>115.16</v>
      </c>
      <c r="BU1349" s="110">
        <f>ROUNDUP(BU1348/$E1348,2)</f>
        <v>115.17</v>
      </c>
      <c r="BV1349" s="110">
        <f t="shared" si="24118"/>
        <v>0</v>
      </c>
      <c r="BW1349" s="110">
        <f t="shared" si="24118"/>
        <v>0</v>
      </c>
      <c r="BX1349" s="110">
        <f t="shared" si="24118"/>
        <v>0</v>
      </c>
      <c r="BY1349" s="110">
        <f t="shared" ref="BY1349:CC1349" si="24119">ROUND(BY1348/$E1348,2)</f>
        <v>0</v>
      </c>
      <c r="BZ1349" s="110">
        <f t="shared" si="24119"/>
        <v>0</v>
      </c>
      <c r="CA1349" s="110">
        <f t="shared" si="24119"/>
        <v>0</v>
      </c>
      <c r="CB1349" s="110">
        <f t="shared" si="24119"/>
        <v>0</v>
      </c>
      <c r="CC1349" s="110">
        <f t="shared" si="24119"/>
        <v>0</v>
      </c>
      <c r="CD1349" s="110">
        <f t="shared" ref="CD1349:CG1349" si="24120">ROUND(CD1348/$E1348,2)</f>
        <v>0</v>
      </c>
      <c r="CE1349" s="110"/>
      <c r="CF1349" s="110">
        <f t="shared" si="24120"/>
        <v>0</v>
      </c>
      <c r="CG1349" s="110">
        <f t="shared" si="24120"/>
        <v>0</v>
      </c>
      <c r="CH1349" s="111">
        <f>IF(C1348="","",D1348-SUM(G1349:CG1349))</f>
        <v>1.1368683772161603E-13</v>
      </c>
      <c r="CI1349" s="112">
        <f>IF(C1348="","",SUM(G1349:CG1349))</f>
        <v>806.12999999999988</v>
      </c>
      <c r="CJ1349" s="67" t="b">
        <f>IF(C1348="","",D1348=CI1349)</f>
        <v>1</v>
      </c>
    </row>
    <row r="1350" spans="1:88" s="5" customFormat="1" ht="22.05" customHeight="1" x14ac:dyDescent="0.3">
      <c r="A1350" s="173"/>
      <c r="B1350" s="157"/>
      <c r="C1350" s="170"/>
      <c r="D1350" s="160"/>
      <c r="E1350" s="163"/>
      <c r="F1350" s="166"/>
      <c r="G1350" s="113">
        <v>0</v>
      </c>
      <c r="H1350" s="113"/>
      <c r="I1350" s="113"/>
      <c r="J1350" s="113"/>
      <c r="K1350" s="113"/>
      <c r="L1350" s="113"/>
      <c r="M1350" s="113"/>
      <c r="N1350" s="113"/>
      <c r="O1350" s="113"/>
      <c r="P1350" s="113"/>
      <c r="Q1350" s="113"/>
      <c r="R1350" s="113"/>
      <c r="S1350" s="113"/>
      <c r="T1350" s="113"/>
      <c r="U1350" s="113">
        <f t="shared" ref="U1350:X1350" si="24121">U1348/$F1348</f>
        <v>0</v>
      </c>
      <c r="V1350" s="113">
        <f t="shared" si="24121"/>
        <v>0</v>
      </c>
      <c r="W1350" s="113">
        <f t="shared" si="24121"/>
        <v>0</v>
      </c>
      <c r="X1350" s="113">
        <f t="shared" si="24121"/>
        <v>0</v>
      </c>
      <c r="Y1350" s="113">
        <f t="shared" ref="Y1350:AG1350" si="24122">Y1348/$F1348</f>
        <v>0</v>
      </c>
      <c r="Z1350" s="113">
        <f t="shared" si="24122"/>
        <v>0</v>
      </c>
      <c r="AA1350" s="113">
        <f t="shared" si="24122"/>
        <v>0</v>
      </c>
      <c r="AB1350" s="113">
        <f t="shared" si="24122"/>
        <v>0</v>
      </c>
      <c r="AC1350" s="113">
        <f t="shared" si="24122"/>
        <v>0</v>
      </c>
      <c r="AD1350" s="113">
        <f t="shared" si="24122"/>
        <v>0</v>
      </c>
      <c r="AE1350" s="113">
        <f t="shared" si="24122"/>
        <v>0</v>
      </c>
      <c r="AF1350" s="113">
        <f t="shared" si="24122"/>
        <v>0</v>
      </c>
      <c r="AG1350" s="113">
        <f t="shared" si="24122"/>
        <v>0</v>
      </c>
      <c r="AH1350" s="113">
        <f t="shared" ref="AH1350:AK1350" si="24123">AH1348/$F1348</f>
        <v>0</v>
      </c>
      <c r="AI1350" s="113">
        <f t="shared" si="24123"/>
        <v>0</v>
      </c>
      <c r="AJ1350" s="113">
        <f t="shared" si="24123"/>
        <v>0</v>
      </c>
      <c r="AK1350" s="113">
        <f t="shared" si="24123"/>
        <v>0</v>
      </c>
      <c r="AL1350" s="113">
        <f t="shared" ref="AL1350:AT1350" si="24124">AL1348/$F1348</f>
        <v>0</v>
      </c>
      <c r="AM1350" s="113">
        <f t="shared" si="24124"/>
        <v>0</v>
      </c>
      <c r="AN1350" s="113">
        <f t="shared" si="24124"/>
        <v>0</v>
      </c>
      <c r="AO1350" s="113">
        <f t="shared" si="24124"/>
        <v>0</v>
      </c>
      <c r="AP1350" s="113">
        <f t="shared" si="24124"/>
        <v>0</v>
      </c>
      <c r="AQ1350" s="113">
        <f t="shared" si="24124"/>
        <v>0</v>
      </c>
      <c r="AR1350" s="113">
        <f t="shared" si="24124"/>
        <v>0</v>
      </c>
      <c r="AS1350" s="113">
        <f t="shared" si="24124"/>
        <v>0</v>
      </c>
      <c r="AT1350" s="113">
        <f t="shared" si="24124"/>
        <v>0</v>
      </c>
      <c r="AU1350" s="113">
        <f t="shared" ref="AU1350:AX1350" si="24125">AU1348/$F1348</f>
        <v>0</v>
      </c>
      <c r="AV1350" s="113">
        <f t="shared" si="24125"/>
        <v>0</v>
      </c>
      <c r="AW1350" s="113">
        <f t="shared" si="24125"/>
        <v>0</v>
      </c>
      <c r="AX1350" s="113">
        <f t="shared" si="24125"/>
        <v>0</v>
      </c>
      <c r="AY1350" s="113">
        <f t="shared" ref="AY1350:BC1350" si="24126">AY1348/$F1348</f>
        <v>0</v>
      </c>
      <c r="AZ1350" s="113">
        <f t="shared" si="24126"/>
        <v>0</v>
      </c>
      <c r="BA1350" s="113">
        <f t="shared" si="24126"/>
        <v>0</v>
      </c>
      <c r="BB1350" s="113">
        <f t="shared" si="24126"/>
        <v>0</v>
      </c>
      <c r="BC1350" s="113">
        <f t="shared" si="24126"/>
        <v>0</v>
      </c>
      <c r="BD1350" s="113">
        <f t="shared" ref="BD1350:BG1350" si="24127">BD1348/$F1348</f>
        <v>0</v>
      </c>
      <c r="BE1350" s="113">
        <f t="shared" si="24127"/>
        <v>0</v>
      </c>
      <c r="BF1350" s="113">
        <f t="shared" si="24127"/>
        <v>0</v>
      </c>
      <c r="BG1350" s="113">
        <f t="shared" si="24127"/>
        <v>0</v>
      </c>
      <c r="BH1350" s="113">
        <f t="shared" ref="BH1350:BX1350" si="24128">BH1348/$F1348</f>
        <v>0</v>
      </c>
      <c r="BI1350" s="113">
        <f t="shared" si="24128"/>
        <v>0</v>
      </c>
      <c r="BJ1350" s="113">
        <f t="shared" si="24128"/>
        <v>0</v>
      </c>
      <c r="BK1350" s="113">
        <f t="shared" si="24128"/>
        <v>0</v>
      </c>
      <c r="BL1350" s="113">
        <f t="shared" si="24128"/>
        <v>0</v>
      </c>
      <c r="BM1350" s="113">
        <f t="shared" si="24128"/>
        <v>0</v>
      </c>
      <c r="BN1350" s="113">
        <f t="shared" si="24128"/>
        <v>0</v>
      </c>
      <c r="BO1350" s="113">
        <f t="shared" si="24128"/>
        <v>0.14285714558560364</v>
      </c>
      <c r="BP1350" s="113">
        <f t="shared" si="24128"/>
        <v>0.14285714558560364</v>
      </c>
      <c r="BQ1350" s="113">
        <f t="shared" si="24128"/>
        <v>0.14285714558560364</v>
      </c>
      <c r="BR1350" s="113">
        <f t="shared" si="24128"/>
        <v>0.14285714558560364</v>
      </c>
      <c r="BS1350" s="113">
        <f t="shared" si="24128"/>
        <v>0.14285714558560364</v>
      </c>
      <c r="BT1350" s="113">
        <f t="shared" si="24128"/>
        <v>0.14285714558560364</v>
      </c>
      <c r="BU1350" s="113">
        <f t="shared" si="24128"/>
        <v>0.14285712648637813</v>
      </c>
      <c r="BV1350" s="113">
        <f t="shared" si="24128"/>
        <v>0</v>
      </c>
      <c r="BW1350" s="113">
        <f t="shared" si="24128"/>
        <v>0</v>
      </c>
      <c r="BX1350" s="113">
        <f t="shared" si="24128"/>
        <v>0</v>
      </c>
      <c r="BY1350" s="113">
        <f t="shared" ref="BY1350:CC1350" si="24129">BY1348/$F1348</f>
        <v>0</v>
      </c>
      <c r="BZ1350" s="113">
        <f t="shared" si="24129"/>
        <v>0</v>
      </c>
      <c r="CA1350" s="113">
        <f t="shared" si="24129"/>
        <v>0</v>
      </c>
      <c r="CB1350" s="113">
        <f t="shared" si="24129"/>
        <v>0</v>
      </c>
      <c r="CC1350" s="113">
        <f t="shared" si="24129"/>
        <v>0</v>
      </c>
      <c r="CD1350" s="113">
        <f t="shared" ref="CD1350:CG1350" si="24130">CD1348/$F1348</f>
        <v>0</v>
      </c>
      <c r="CE1350" s="113"/>
      <c r="CF1350" s="113">
        <f t="shared" si="24130"/>
        <v>0</v>
      </c>
      <c r="CG1350" s="113">
        <f t="shared" si="24130"/>
        <v>0</v>
      </c>
      <c r="CH1350" s="114">
        <f>IF(C1348="","",100%-SUM(G1350:CG1350))</f>
        <v>1.1102230246251565E-16</v>
      </c>
      <c r="CI1350" s="115">
        <f>IF(C1348="","",SUM(G1350:CG1350))</f>
        <v>0.99999999999999989</v>
      </c>
      <c r="CJ1350" s="67" t="b">
        <f>IF(C1348="","",SUM(G1350:CG1350)=CI1350)</f>
        <v>1</v>
      </c>
    </row>
    <row r="1351" spans="1:88" s="5" customFormat="1" ht="22.05" customHeight="1" x14ac:dyDescent="0.3">
      <c r="A1351" s="171" t="s">
        <v>945</v>
      </c>
      <c r="B1351" s="155" t="s">
        <v>946</v>
      </c>
      <c r="C1351" s="168" t="s">
        <v>12</v>
      </c>
      <c r="D1351" s="158">
        <v>77.92</v>
      </c>
      <c r="E1351" s="161">
        <v>1002632</v>
      </c>
      <c r="F1351" s="164">
        <f t="shared" si="24082"/>
        <v>78125085</v>
      </c>
      <c r="G1351" s="108">
        <v>0</v>
      </c>
      <c r="H1351" s="108"/>
      <c r="I1351" s="108"/>
      <c r="J1351" s="108"/>
      <c r="K1351" s="108"/>
      <c r="L1351" s="108"/>
      <c r="M1351" s="108"/>
      <c r="N1351" s="108"/>
      <c r="O1351" s="108"/>
      <c r="P1351" s="108"/>
      <c r="Q1351" s="108"/>
      <c r="R1351" s="108"/>
      <c r="S1351" s="108"/>
      <c r="T1351" s="108"/>
      <c r="U1351" s="108"/>
      <c r="V1351" s="108"/>
      <c r="W1351" s="108"/>
      <c r="X1351" s="108"/>
      <c r="Y1351" s="108"/>
      <c r="Z1351" s="108"/>
      <c r="AA1351" s="108"/>
      <c r="AB1351" s="108"/>
      <c r="AC1351" s="108"/>
      <c r="AD1351" s="108"/>
      <c r="AE1351" s="108"/>
      <c r="AF1351" s="108"/>
      <c r="AG1351" s="108"/>
      <c r="AH1351" s="108"/>
      <c r="AI1351" s="108"/>
      <c r="AJ1351" s="108"/>
      <c r="AK1351" s="108"/>
      <c r="AL1351" s="108"/>
      <c r="AM1351" s="108"/>
      <c r="AN1351" s="108"/>
      <c r="AO1351" s="108"/>
      <c r="AP1351" s="108"/>
      <c r="AQ1351" s="108"/>
      <c r="AR1351" s="108"/>
      <c r="AS1351" s="108"/>
      <c r="AT1351" s="108"/>
      <c r="AU1351" s="108"/>
      <c r="AV1351" s="108"/>
      <c r="AW1351" s="108"/>
      <c r="AX1351" s="108"/>
      <c r="AY1351" s="108"/>
      <c r="AZ1351" s="108"/>
      <c r="BA1351" s="108"/>
      <c r="BB1351" s="108"/>
      <c r="BC1351" s="108"/>
      <c r="BD1351" s="108"/>
      <c r="BE1351" s="108"/>
      <c r="BF1351" s="108"/>
      <c r="BG1351" s="108"/>
      <c r="BH1351" s="108"/>
      <c r="BI1351" s="108"/>
      <c r="BJ1351" s="108"/>
      <c r="BK1351" s="108"/>
      <c r="BL1351" s="108"/>
      <c r="BM1351" s="108"/>
      <c r="BN1351" s="108"/>
      <c r="BO1351" s="108">
        <f t="shared" ref="BO1351" si="24131">ROUND($F1351/7,0)</f>
        <v>11160726</v>
      </c>
      <c r="BP1351" s="108">
        <f t="shared" si="24110"/>
        <v>11160726</v>
      </c>
      <c r="BQ1351" s="108">
        <f t="shared" si="24110"/>
        <v>11160726</v>
      </c>
      <c r="BR1351" s="108">
        <f t="shared" si="24110"/>
        <v>11160726</v>
      </c>
      <c r="BS1351" s="108">
        <f>ROUNDUP($F1351/7,0)</f>
        <v>11160727</v>
      </c>
      <c r="BT1351" s="108">
        <f t="shared" ref="BT1351:BU1351" si="24132">ROUNDUP($F1351/7,0)</f>
        <v>11160727</v>
      </c>
      <c r="BU1351" s="108">
        <f t="shared" si="24132"/>
        <v>11160727</v>
      </c>
      <c r="BV1351" s="108"/>
      <c r="BW1351" s="108"/>
      <c r="BX1351" s="108"/>
      <c r="BY1351" s="108"/>
      <c r="BZ1351" s="108"/>
      <c r="CA1351" s="108"/>
      <c r="CB1351" s="108"/>
      <c r="CC1351" s="108"/>
      <c r="CD1351" s="108"/>
      <c r="CE1351" s="108"/>
      <c r="CF1351" s="108"/>
      <c r="CG1351" s="108"/>
      <c r="CH1351" s="109">
        <f>IF(C1351="","",F1351-SUM(G1351:CG1351))</f>
        <v>0</v>
      </c>
      <c r="CI1351" s="107">
        <f>IF(C1351="","",SUM(G1351:CG1351))</f>
        <v>78125085</v>
      </c>
      <c r="CJ1351" s="67" t="b">
        <f>IF(C1351="","",F1351=CI1351)</f>
        <v>1</v>
      </c>
    </row>
    <row r="1352" spans="1:88" s="5" customFormat="1" ht="22.05" customHeight="1" x14ac:dyDescent="0.3">
      <c r="A1352" s="172"/>
      <c r="B1352" s="156"/>
      <c r="C1352" s="169"/>
      <c r="D1352" s="159"/>
      <c r="E1352" s="162"/>
      <c r="F1352" s="165"/>
      <c r="G1352" s="110">
        <v>0</v>
      </c>
      <c r="H1352" s="110"/>
      <c r="I1352" s="110"/>
      <c r="J1352" s="110"/>
      <c r="K1352" s="110"/>
      <c r="L1352" s="110"/>
      <c r="M1352" s="110"/>
      <c r="N1352" s="110"/>
      <c r="O1352" s="110"/>
      <c r="P1352" s="110"/>
      <c r="Q1352" s="110"/>
      <c r="R1352" s="110"/>
      <c r="S1352" s="110"/>
      <c r="T1352" s="110"/>
      <c r="U1352" s="110">
        <f t="shared" ref="U1352:X1352" si="24133">ROUND(U1351/$E1351,2)</f>
        <v>0</v>
      </c>
      <c r="V1352" s="110">
        <f t="shared" si="24133"/>
        <v>0</v>
      </c>
      <c r="W1352" s="110">
        <f t="shared" si="24133"/>
        <v>0</v>
      </c>
      <c r="X1352" s="110">
        <f t="shared" si="24133"/>
        <v>0</v>
      </c>
      <c r="Y1352" s="110">
        <f t="shared" ref="Y1352:AG1352" si="24134">ROUND(Y1351/$E1351,2)</f>
        <v>0</v>
      </c>
      <c r="Z1352" s="110">
        <f t="shared" si="24134"/>
        <v>0</v>
      </c>
      <c r="AA1352" s="110">
        <f t="shared" si="24134"/>
        <v>0</v>
      </c>
      <c r="AB1352" s="110">
        <f t="shared" si="24134"/>
        <v>0</v>
      </c>
      <c r="AC1352" s="110">
        <f t="shared" si="24134"/>
        <v>0</v>
      </c>
      <c r="AD1352" s="110">
        <f t="shared" si="24134"/>
        <v>0</v>
      </c>
      <c r="AE1352" s="110">
        <f t="shared" si="24134"/>
        <v>0</v>
      </c>
      <c r="AF1352" s="110">
        <f t="shared" si="24134"/>
        <v>0</v>
      </c>
      <c r="AG1352" s="110">
        <f t="shared" si="24134"/>
        <v>0</v>
      </c>
      <c r="AH1352" s="110">
        <f t="shared" ref="AH1352:AK1352" si="24135">ROUND(AH1351/$E1351,2)</f>
        <v>0</v>
      </c>
      <c r="AI1352" s="110">
        <f t="shared" si="24135"/>
        <v>0</v>
      </c>
      <c r="AJ1352" s="110">
        <f t="shared" si="24135"/>
        <v>0</v>
      </c>
      <c r="AK1352" s="110">
        <f t="shared" si="24135"/>
        <v>0</v>
      </c>
      <c r="AL1352" s="110">
        <f t="shared" ref="AL1352:AT1352" si="24136">ROUND(AL1351/$E1351,2)</f>
        <v>0</v>
      </c>
      <c r="AM1352" s="110">
        <f t="shared" si="24136"/>
        <v>0</v>
      </c>
      <c r="AN1352" s="110">
        <f t="shared" si="24136"/>
        <v>0</v>
      </c>
      <c r="AO1352" s="110">
        <f t="shared" si="24136"/>
        <v>0</v>
      </c>
      <c r="AP1352" s="110">
        <f t="shared" si="24136"/>
        <v>0</v>
      </c>
      <c r="AQ1352" s="110">
        <f t="shared" si="24136"/>
        <v>0</v>
      </c>
      <c r="AR1352" s="110">
        <f t="shared" si="24136"/>
        <v>0</v>
      </c>
      <c r="AS1352" s="110">
        <f t="shared" si="24136"/>
        <v>0</v>
      </c>
      <c r="AT1352" s="110">
        <f t="shared" si="24136"/>
        <v>0</v>
      </c>
      <c r="AU1352" s="110">
        <f t="shared" ref="AU1352:AX1352" si="24137">ROUND(AU1351/$E1351,2)</f>
        <v>0</v>
      </c>
      <c r="AV1352" s="110">
        <f t="shared" si="24137"/>
        <v>0</v>
      </c>
      <c r="AW1352" s="110">
        <f t="shared" si="24137"/>
        <v>0</v>
      </c>
      <c r="AX1352" s="110">
        <f t="shared" si="24137"/>
        <v>0</v>
      </c>
      <c r="AY1352" s="110">
        <f t="shared" ref="AY1352:BC1352" si="24138">ROUND(AY1351/$E1351,2)</f>
        <v>0</v>
      </c>
      <c r="AZ1352" s="110">
        <f t="shared" si="24138"/>
        <v>0</v>
      </c>
      <c r="BA1352" s="110">
        <f t="shared" si="24138"/>
        <v>0</v>
      </c>
      <c r="BB1352" s="110">
        <f t="shared" si="24138"/>
        <v>0</v>
      </c>
      <c r="BC1352" s="110">
        <f t="shared" si="24138"/>
        <v>0</v>
      </c>
      <c r="BD1352" s="110">
        <f t="shared" ref="BD1352:BG1352" si="24139">ROUND(BD1351/$E1351,2)</f>
        <v>0</v>
      </c>
      <c r="BE1352" s="110">
        <f t="shared" si="24139"/>
        <v>0</v>
      </c>
      <c r="BF1352" s="110">
        <f t="shared" si="24139"/>
        <v>0</v>
      </c>
      <c r="BG1352" s="110">
        <f t="shared" si="24139"/>
        <v>0</v>
      </c>
      <c r="BH1352" s="110">
        <f t="shared" ref="BH1352:BX1352" si="24140">ROUND(BH1351/$E1351,2)</f>
        <v>0</v>
      </c>
      <c r="BI1352" s="110">
        <f t="shared" si="24140"/>
        <v>0</v>
      </c>
      <c r="BJ1352" s="110">
        <f t="shared" si="24140"/>
        <v>0</v>
      </c>
      <c r="BK1352" s="110">
        <f t="shared" si="24140"/>
        <v>0</v>
      </c>
      <c r="BL1352" s="110">
        <f t="shared" si="24140"/>
        <v>0</v>
      </c>
      <c r="BM1352" s="110">
        <f t="shared" si="24140"/>
        <v>0</v>
      </c>
      <c r="BN1352" s="110">
        <f t="shared" si="24140"/>
        <v>0</v>
      </c>
      <c r="BO1352" s="110">
        <f t="shared" si="24140"/>
        <v>11.13</v>
      </c>
      <c r="BP1352" s="110">
        <f t="shared" si="24140"/>
        <v>11.13</v>
      </c>
      <c r="BQ1352" s="110">
        <f t="shared" si="24140"/>
        <v>11.13</v>
      </c>
      <c r="BR1352" s="110">
        <f t="shared" si="24140"/>
        <v>11.13</v>
      </c>
      <c r="BS1352" s="110">
        <f t="shared" si="24140"/>
        <v>11.13</v>
      </c>
      <c r="BT1352" s="110">
        <f t="shared" si="24140"/>
        <v>11.13</v>
      </c>
      <c r="BU1352" s="110">
        <f>ROUNDUP(BU1351/$E1351,2)</f>
        <v>11.14</v>
      </c>
      <c r="BV1352" s="110">
        <f t="shared" si="24140"/>
        <v>0</v>
      </c>
      <c r="BW1352" s="110">
        <f t="shared" si="24140"/>
        <v>0</v>
      </c>
      <c r="BX1352" s="110">
        <f t="shared" si="24140"/>
        <v>0</v>
      </c>
      <c r="BY1352" s="110">
        <f t="shared" ref="BY1352:CC1352" si="24141">ROUND(BY1351/$E1351,2)</f>
        <v>0</v>
      </c>
      <c r="BZ1352" s="110">
        <f t="shared" si="24141"/>
        <v>0</v>
      </c>
      <c r="CA1352" s="110">
        <f t="shared" si="24141"/>
        <v>0</v>
      </c>
      <c r="CB1352" s="110">
        <f t="shared" si="24141"/>
        <v>0</v>
      </c>
      <c r="CC1352" s="110">
        <f t="shared" si="24141"/>
        <v>0</v>
      </c>
      <c r="CD1352" s="110">
        <f t="shared" ref="CD1352:CG1352" si="24142">ROUND(CD1351/$E1351,2)</f>
        <v>0</v>
      </c>
      <c r="CE1352" s="110"/>
      <c r="CF1352" s="110">
        <f t="shared" si="24142"/>
        <v>0</v>
      </c>
      <c r="CG1352" s="110">
        <f t="shared" si="24142"/>
        <v>0</v>
      </c>
      <c r="CH1352" s="111">
        <f>IF(C1351="","",D1351-SUM(G1352:CG1352))</f>
        <v>0</v>
      </c>
      <c r="CI1352" s="112">
        <f>IF(C1351="","",SUM(G1352:CG1352))</f>
        <v>77.92</v>
      </c>
      <c r="CJ1352" s="67" t="b">
        <f>IF(C1351="","",D1351=CI1352)</f>
        <v>1</v>
      </c>
    </row>
    <row r="1353" spans="1:88" s="5" customFormat="1" ht="22.05" customHeight="1" x14ac:dyDescent="0.3">
      <c r="A1353" s="173"/>
      <c r="B1353" s="157"/>
      <c r="C1353" s="170"/>
      <c r="D1353" s="160"/>
      <c r="E1353" s="163"/>
      <c r="F1353" s="166"/>
      <c r="G1353" s="113">
        <v>0</v>
      </c>
      <c r="H1353" s="113"/>
      <c r="I1353" s="113"/>
      <c r="J1353" s="113"/>
      <c r="K1353" s="113"/>
      <c r="L1353" s="113"/>
      <c r="M1353" s="113"/>
      <c r="N1353" s="113"/>
      <c r="O1353" s="113"/>
      <c r="P1353" s="113"/>
      <c r="Q1353" s="113"/>
      <c r="R1353" s="113"/>
      <c r="S1353" s="113"/>
      <c r="T1353" s="113"/>
      <c r="U1353" s="113">
        <f t="shared" ref="U1353:X1353" si="24143">U1351/$F1351</f>
        <v>0</v>
      </c>
      <c r="V1353" s="113">
        <f t="shared" si="24143"/>
        <v>0</v>
      </c>
      <c r="W1353" s="113">
        <f t="shared" si="24143"/>
        <v>0</v>
      </c>
      <c r="X1353" s="113">
        <f t="shared" si="24143"/>
        <v>0</v>
      </c>
      <c r="Y1353" s="113">
        <f t="shared" ref="Y1353:AG1353" si="24144">Y1351/$F1351</f>
        <v>0</v>
      </c>
      <c r="Z1353" s="113">
        <f t="shared" si="24144"/>
        <v>0</v>
      </c>
      <c r="AA1353" s="113">
        <f t="shared" si="24144"/>
        <v>0</v>
      </c>
      <c r="AB1353" s="113">
        <f t="shared" si="24144"/>
        <v>0</v>
      </c>
      <c r="AC1353" s="113">
        <f t="shared" si="24144"/>
        <v>0</v>
      </c>
      <c r="AD1353" s="113">
        <f t="shared" si="24144"/>
        <v>0</v>
      </c>
      <c r="AE1353" s="113">
        <f t="shared" si="24144"/>
        <v>0</v>
      </c>
      <c r="AF1353" s="113">
        <f t="shared" si="24144"/>
        <v>0</v>
      </c>
      <c r="AG1353" s="113">
        <f t="shared" si="24144"/>
        <v>0</v>
      </c>
      <c r="AH1353" s="113">
        <f t="shared" ref="AH1353:AK1353" si="24145">AH1351/$F1351</f>
        <v>0</v>
      </c>
      <c r="AI1353" s="113">
        <f t="shared" si="24145"/>
        <v>0</v>
      </c>
      <c r="AJ1353" s="113">
        <f t="shared" si="24145"/>
        <v>0</v>
      </c>
      <c r="AK1353" s="113">
        <f t="shared" si="24145"/>
        <v>0</v>
      </c>
      <c r="AL1353" s="113">
        <f t="shared" ref="AL1353:AT1353" si="24146">AL1351/$F1351</f>
        <v>0</v>
      </c>
      <c r="AM1353" s="113">
        <f t="shared" si="24146"/>
        <v>0</v>
      </c>
      <c r="AN1353" s="113">
        <f t="shared" si="24146"/>
        <v>0</v>
      </c>
      <c r="AO1353" s="113">
        <f t="shared" si="24146"/>
        <v>0</v>
      </c>
      <c r="AP1353" s="113">
        <f t="shared" si="24146"/>
        <v>0</v>
      </c>
      <c r="AQ1353" s="113">
        <f t="shared" si="24146"/>
        <v>0</v>
      </c>
      <c r="AR1353" s="113">
        <f t="shared" si="24146"/>
        <v>0</v>
      </c>
      <c r="AS1353" s="113">
        <f t="shared" si="24146"/>
        <v>0</v>
      </c>
      <c r="AT1353" s="113">
        <f t="shared" si="24146"/>
        <v>0</v>
      </c>
      <c r="AU1353" s="113">
        <f t="shared" ref="AU1353:AX1353" si="24147">AU1351/$F1351</f>
        <v>0</v>
      </c>
      <c r="AV1353" s="113">
        <f t="shared" si="24147"/>
        <v>0</v>
      </c>
      <c r="AW1353" s="113">
        <f t="shared" si="24147"/>
        <v>0</v>
      </c>
      <c r="AX1353" s="113">
        <f t="shared" si="24147"/>
        <v>0</v>
      </c>
      <c r="AY1353" s="113">
        <f t="shared" ref="AY1353:BC1353" si="24148">AY1351/$F1351</f>
        <v>0</v>
      </c>
      <c r="AZ1353" s="113">
        <f t="shared" si="24148"/>
        <v>0</v>
      </c>
      <c r="BA1353" s="113">
        <f t="shared" si="24148"/>
        <v>0</v>
      </c>
      <c r="BB1353" s="113">
        <f t="shared" si="24148"/>
        <v>0</v>
      </c>
      <c r="BC1353" s="113">
        <f t="shared" si="24148"/>
        <v>0</v>
      </c>
      <c r="BD1353" s="113">
        <f t="shared" ref="BD1353:BG1353" si="24149">BD1351/$F1351</f>
        <v>0</v>
      </c>
      <c r="BE1353" s="113">
        <f t="shared" si="24149"/>
        <v>0</v>
      </c>
      <c r="BF1353" s="113">
        <f t="shared" si="24149"/>
        <v>0</v>
      </c>
      <c r="BG1353" s="113">
        <f t="shared" si="24149"/>
        <v>0</v>
      </c>
      <c r="BH1353" s="113">
        <f t="shared" ref="BH1353:BX1353" si="24150">BH1351/$F1351</f>
        <v>0</v>
      </c>
      <c r="BI1353" s="113">
        <f t="shared" si="24150"/>
        <v>0</v>
      </c>
      <c r="BJ1353" s="113">
        <f t="shared" si="24150"/>
        <v>0</v>
      </c>
      <c r="BK1353" s="113">
        <f t="shared" si="24150"/>
        <v>0</v>
      </c>
      <c r="BL1353" s="113">
        <f t="shared" si="24150"/>
        <v>0</v>
      </c>
      <c r="BM1353" s="113">
        <f t="shared" si="24150"/>
        <v>0</v>
      </c>
      <c r="BN1353" s="113">
        <f t="shared" si="24150"/>
        <v>0</v>
      </c>
      <c r="BO1353" s="113">
        <f t="shared" si="24150"/>
        <v>0.14285713737143454</v>
      </c>
      <c r="BP1353" s="113">
        <f t="shared" si="24150"/>
        <v>0.14285713737143454</v>
      </c>
      <c r="BQ1353" s="113">
        <f t="shared" si="24150"/>
        <v>0.14285713737143454</v>
      </c>
      <c r="BR1353" s="113">
        <f t="shared" si="24150"/>
        <v>0.14285713737143454</v>
      </c>
      <c r="BS1353" s="113">
        <f t="shared" si="24150"/>
        <v>0.14285715017142062</v>
      </c>
      <c r="BT1353" s="113">
        <f t="shared" si="24150"/>
        <v>0.14285715017142062</v>
      </c>
      <c r="BU1353" s="113">
        <f t="shared" si="24150"/>
        <v>0.14285715017142062</v>
      </c>
      <c r="BV1353" s="113">
        <f t="shared" si="24150"/>
        <v>0</v>
      </c>
      <c r="BW1353" s="113">
        <f t="shared" si="24150"/>
        <v>0</v>
      </c>
      <c r="BX1353" s="113">
        <f t="shared" si="24150"/>
        <v>0</v>
      </c>
      <c r="BY1353" s="113">
        <f t="shared" ref="BY1353:CC1353" si="24151">BY1351/$F1351</f>
        <v>0</v>
      </c>
      <c r="BZ1353" s="113">
        <f t="shared" si="24151"/>
        <v>0</v>
      </c>
      <c r="CA1353" s="113">
        <f t="shared" si="24151"/>
        <v>0</v>
      </c>
      <c r="CB1353" s="113">
        <f t="shared" si="24151"/>
        <v>0</v>
      </c>
      <c r="CC1353" s="113">
        <f t="shared" si="24151"/>
        <v>0</v>
      </c>
      <c r="CD1353" s="113">
        <f t="shared" ref="CD1353:CG1353" si="24152">CD1351/$F1351</f>
        <v>0</v>
      </c>
      <c r="CE1353" s="113"/>
      <c r="CF1353" s="113">
        <f t="shared" si="24152"/>
        <v>0</v>
      </c>
      <c r="CG1353" s="113">
        <f t="shared" si="24152"/>
        <v>0</v>
      </c>
      <c r="CH1353" s="114">
        <f>IF(C1351="","",100%-SUM(G1353:CG1353))</f>
        <v>0</v>
      </c>
      <c r="CI1353" s="115">
        <f>IF(C1351="","",SUM(G1353:CG1353))</f>
        <v>1</v>
      </c>
      <c r="CJ1353" s="67" t="b">
        <f>IF(C1351="","",SUM(G1353:CG1353)=CI1353)</f>
        <v>1</v>
      </c>
    </row>
    <row r="1354" spans="1:88" s="5" customFormat="1" ht="22.05" customHeight="1" x14ac:dyDescent="0.3">
      <c r="A1354" s="171" t="s">
        <v>947</v>
      </c>
      <c r="B1354" s="155" t="s">
        <v>948</v>
      </c>
      <c r="C1354" s="168" t="s">
        <v>12</v>
      </c>
      <c r="D1354" s="158">
        <v>85.2</v>
      </c>
      <c r="E1354" s="161">
        <v>916739</v>
      </c>
      <c r="F1354" s="164">
        <f t="shared" si="24082"/>
        <v>78106163</v>
      </c>
      <c r="G1354" s="108">
        <v>0</v>
      </c>
      <c r="H1354" s="108"/>
      <c r="I1354" s="108"/>
      <c r="J1354" s="108"/>
      <c r="K1354" s="108"/>
      <c r="L1354" s="108"/>
      <c r="M1354" s="108"/>
      <c r="N1354" s="108"/>
      <c r="O1354" s="108"/>
      <c r="P1354" s="108"/>
      <c r="Q1354" s="108"/>
      <c r="R1354" s="108"/>
      <c r="S1354" s="108"/>
      <c r="T1354" s="108"/>
      <c r="U1354" s="108"/>
      <c r="V1354" s="108"/>
      <c r="W1354" s="108"/>
      <c r="X1354" s="108"/>
      <c r="Y1354" s="108"/>
      <c r="Z1354" s="108"/>
      <c r="AA1354" s="108"/>
      <c r="AB1354" s="108"/>
      <c r="AC1354" s="108"/>
      <c r="AD1354" s="108"/>
      <c r="AE1354" s="108"/>
      <c r="AF1354" s="108"/>
      <c r="AG1354" s="108"/>
      <c r="AH1354" s="108"/>
      <c r="AI1354" s="108"/>
      <c r="AJ1354" s="108"/>
      <c r="AK1354" s="108"/>
      <c r="AL1354" s="108"/>
      <c r="AM1354" s="108"/>
      <c r="AN1354" s="108"/>
      <c r="AO1354" s="108"/>
      <c r="AP1354" s="108"/>
      <c r="AQ1354" s="108"/>
      <c r="AR1354" s="108"/>
      <c r="AS1354" s="108"/>
      <c r="AT1354" s="108"/>
      <c r="AU1354" s="108"/>
      <c r="AV1354" s="108"/>
      <c r="AW1354" s="108"/>
      <c r="AX1354" s="108"/>
      <c r="AY1354" s="108"/>
      <c r="AZ1354" s="108"/>
      <c r="BA1354" s="108"/>
      <c r="BB1354" s="108"/>
      <c r="BC1354" s="108"/>
      <c r="BD1354" s="108"/>
      <c r="BE1354" s="108"/>
      <c r="BF1354" s="108"/>
      <c r="BG1354" s="108"/>
      <c r="BH1354" s="108"/>
      <c r="BI1354" s="108"/>
      <c r="BJ1354" s="108"/>
      <c r="BK1354" s="108"/>
      <c r="BL1354" s="108"/>
      <c r="BM1354" s="108"/>
      <c r="BN1354" s="108"/>
      <c r="BO1354" s="108">
        <f t="shared" ref="BO1354" si="24153">ROUND($F1354/7,0)</f>
        <v>11158023</v>
      </c>
      <c r="BP1354" s="108">
        <f t="shared" si="24110"/>
        <v>11158023</v>
      </c>
      <c r="BQ1354" s="108">
        <f t="shared" si="24110"/>
        <v>11158023</v>
      </c>
      <c r="BR1354" s="108">
        <f t="shared" si="24110"/>
        <v>11158023</v>
      </c>
      <c r="BS1354" s="108">
        <f t="shared" si="24110"/>
        <v>11158023</v>
      </c>
      <c r="BT1354" s="108">
        <f>ROUNDUP($F1354/7,0)</f>
        <v>11158024</v>
      </c>
      <c r="BU1354" s="108">
        <f>ROUNDUP($F1354/7,0)</f>
        <v>11158024</v>
      </c>
      <c r="BV1354" s="108"/>
      <c r="BW1354" s="108"/>
      <c r="BX1354" s="108"/>
      <c r="BY1354" s="108"/>
      <c r="BZ1354" s="108"/>
      <c r="CA1354" s="108"/>
      <c r="CB1354" s="108"/>
      <c r="CC1354" s="108"/>
      <c r="CD1354" s="108"/>
      <c r="CE1354" s="108"/>
      <c r="CF1354" s="108"/>
      <c r="CG1354" s="108"/>
      <c r="CH1354" s="109">
        <f>IF(C1354="","",F1354-SUM(G1354:CG1354))</f>
        <v>0</v>
      </c>
      <c r="CI1354" s="107">
        <f>IF(C1354="","",SUM(G1354:CG1354))</f>
        <v>78106163</v>
      </c>
      <c r="CJ1354" s="67" t="b">
        <f>IF(C1354="","",F1354=CI1354)</f>
        <v>1</v>
      </c>
    </row>
    <row r="1355" spans="1:88" s="5" customFormat="1" ht="22.05" customHeight="1" x14ac:dyDescent="0.3">
      <c r="A1355" s="172"/>
      <c r="B1355" s="156"/>
      <c r="C1355" s="169"/>
      <c r="D1355" s="159"/>
      <c r="E1355" s="162"/>
      <c r="F1355" s="165"/>
      <c r="G1355" s="110">
        <v>0</v>
      </c>
      <c r="H1355" s="110"/>
      <c r="I1355" s="110"/>
      <c r="J1355" s="110"/>
      <c r="K1355" s="110"/>
      <c r="L1355" s="110"/>
      <c r="M1355" s="110"/>
      <c r="N1355" s="110"/>
      <c r="O1355" s="110"/>
      <c r="P1355" s="110"/>
      <c r="Q1355" s="110"/>
      <c r="R1355" s="110"/>
      <c r="S1355" s="110"/>
      <c r="T1355" s="110"/>
      <c r="U1355" s="110">
        <f t="shared" ref="U1355:X1355" si="24154">ROUND(U1354/$E1354,2)</f>
        <v>0</v>
      </c>
      <c r="V1355" s="110">
        <f t="shared" si="24154"/>
        <v>0</v>
      </c>
      <c r="W1355" s="110">
        <f t="shared" si="24154"/>
        <v>0</v>
      </c>
      <c r="X1355" s="110">
        <f t="shared" si="24154"/>
        <v>0</v>
      </c>
      <c r="Y1355" s="110">
        <f t="shared" ref="Y1355:AG1355" si="24155">ROUND(Y1354/$E1354,2)</f>
        <v>0</v>
      </c>
      <c r="Z1355" s="110">
        <f t="shared" si="24155"/>
        <v>0</v>
      </c>
      <c r="AA1355" s="110">
        <f t="shared" si="24155"/>
        <v>0</v>
      </c>
      <c r="AB1355" s="110">
        <f t="shared" si="24155"/>
        <v>0</v>
      </c>
      <c r="AC1355" s="110">
        <f t="shared" si="24155"/>
        <v>0</v>
      </c>
      <c r="AD1355" s="110">
        <f t="shared" si="24155"/>
        <v>0</v>
      </c>
      <c r="AE1355" s="110">
        <f t="shared" si="24155"/>
        <v>0</v>
      </c>
      <c r="AF1355" s="110">
        <f t="shared" si="24155"/>
        <v>0</v>
      </c>
      <c r="AG1355" s="110">
        <f t="shared" si="24155"/>
        <v>0</v>
      </c>
      <c r="AH1355" s="110">
        <f t="shared" ref="AH1355:AK1355" si="24156">ROUND(AH1354/$E1354,2)</f>
        <v>0</v>
      </c>
      <c r="AI1355" s="110">
        <f t="shared" si="24156"/>
        <v>0</v>
      </c>
      <c r="AJ1355" s="110">
        <f t="shared" si="24156"/>
        <v>0</v>
      </c>
      <c r="AK1355" s="110">
        <f t="shared" si="24156"/>
        <v>0</v>
      </c>
      <c r="AL1355" s="110">
        <f t="shared" ref="AL1355:AT1355" si="24157">ROUND(AL1354/$E1354,2)</f>
        <v>0</v>
      </c>
      <c r="AM1355" s="110">
        <f t="shared" si="24157"/>
        <v>0</v>
      </c>
      <c r="AN1355" s="110">
        <f t="shared" si="24157"/>
        <v>0</v>
      </c>
      <c r="AO1355" s="110">
        <f t="shared" si="24157"/>
        <v>0</v>
      </c>
      <c r="AP1355" s="110">
        <f t="shared" si="24157"/>
        <v>0</v>
      </c>
      <c r="AQ1355" s="110">
        <f t="shared" si="24157"/>
        <v>0</v>
      </c>
      <c r="AR1355" s="110">
        <f t="shared" si="24157"/>
        <v>0</v>
      </c>
      <c r="AS1355" s="110">
        <f t="shared" si="24157"/>
        <v>0</v>
      </c>
      <c r="AT1355" s="110">
        <f t="shared" si="24157"/>
        <v>0</v>
      </c>
      <c r="AU1355" s="110">
        <f t="shared" ref="AU1355:AX1355" si="24158">ROUND(AU1354/$E1354,2)</f>
        <v>0</v>
      </c>
      <c r="AV1355" s="110">
        <f t="shared" si="24158"/>
        <v>0</v>
      </c>
      <c r="AW1355" s="110">
        <f t="shared" si="24158"/>
        <v>0</v>
      </c>
      <c r="AX1355" s="110">
        <f t="shared" si="24158"/>
        <v>0</v>
      </c>
      <c r="AY1355" s="110">
        <f t="shared" ref="AY1355:BC1355" si="24159">ROUND(AY1354/$E1354,2)</f>
        <v>0</v>
      </c>
      <c r="AZ1355" s="110">
        <f t="shared" si="24159"/>
        <v>0</v>
      </c>
      <c r="BA1355" s="110">
        <f t="shared" si="24159"/>
        <v>0</v>
      </c>
      <c r="BB1355" s="110">
        <f t="shared" si="24159"/>
        <v>0</v>
      </c>
      <c r="BC1355" s="110">
        <f t="shared" si="24159"/>
        <v>0</v>
      </c>
      <c r="BD1355" s="110">
        <f t="shared" ref="BD1355:BG1355" si="24160">ROUND(BD1354/$E1354,2)</f>
        <v>0</v>
      </c>
      <c r="BE1355" s="110">
        <f t="shared" si="24160"/>
        <v>0</v>
      </c>
      <c r="BF1355" s="110">
        <f t="shared" si="24160"/>
        <v>0</v>
      </c>
      <c r="BG1355" s="110">
        <f t="shared" si="24160"/>
        <v>0</v>
      </c>
      <c r="BH1355" s="110">
        <f t="shared" ref="BH1355:BX1355" si="24161">ROUND(BH1354/$E1354,2)</f>
        <v>0</v>
      </c>
      <c r="BI1355" s="110">
        <f t="shared" si="24161"/>
        <v>0</v>
      </c>
      <c r="BJ1355" s="110">
        <f t="shared" si="24161"/>
        <v>0</v>
      </c>
      <c r="BK1355" s="110">
        <f t="shared" si="24161"/>
        <v>0</v>
      </c>
      <c r="BL1355" s="110">
        <f t="shared" si="24161"/>
        <v>0</v>
      </c>
      <c r="BM1355" s="110">
        <f t="shared" si="24161"/>
        <v>0</v>
      </c>
      <c r="BN1355" s="110">
        <f t="shared" si="24161"/>
        <v>0</v>
      </c>
      <c r="BO1355" s="110">
        <f t="shared" si="24161"/>
        <v>12.17</v>
      </c>
      <c r="BP1355" s="110">
        <f t="shared" si="24161"/>
        <v>12.17</v>
      </c>
      <c r="BQ1355" s="110">
        <f t="shared" si="24161"/>
        <v>12.17</v>
      </c>
      <c r="BR1355" s="110">
        <f t="shared" si="24161"/>
        <v>12.17</v>
      </c>
      <c r="BS1355" s="110">
        <f t="shared" si="24161"/>
        <v>12.17</v>
      </c>
      <c r="BT1355" s="110">
        <f t="shared" si="24161"/>
        <v>12.17</v>
      </c>
      <c r="BU1355" s="110">
        <f>ROUNDUP(BU1354/$E1354,2)</f>
        <v>12.18</v>
      </c>
      <c r="BV1355" s="110">
        <f t="shared" si="24161"/>
        <v>0</v>
      </c>
      <c r="BW1355" s="110">
        <f t="shared" si="24161"/>
        <v>0</v>
      </c>
      <c r="BX1355" s="110">
        <f t="shared" si="24161"/>
        <v>0</v>
      </c>
      <c r="BY1355" s="110">
        <f t="shared" ref="BY1355:CC1355" si="24162">ROUND(BY1354/$E1354,2)</f>
        <v>0</v>
      </c>
      <c r="BZ1355" s="110">
        <f t="shared" si="24162"/>
        <v>0</v>
      </c>
      <c r="CA1355" s="110">
        <f t="shared" si="24162"/>
        <v>0</v>
      </c>
      <c r="CB1355" s="110">
        <f t="shared" si="24162"/>
        <v>0</v>
      </c>
      <c r="CC1355" s="110">
        <f t="shared" si="24162"/>
        <v>0</v>
      </c>
      <c r="CD1355" s="110">
        <f t="shared" ref="CD1355:CG1355" si="24163">ROUND(CD1354/$E1354,2)</f>
        <v>0</v>
      </c>
      <c r="CE1355" s="110"/>
      <c r="CF1355" s="110">
        <f t="shared" si="24163"/>
        <v>0</v>
      </c>
      <c r="CG1355" s="110">
        <f t="shared" si="24163"/>
        <v>0</v>
      </c>
      <c r="CH1355" s="111">
        <f>IF(C1354="","",D1354-SUM(G1355:CG1355))</f>
        <v>1.4210854715202004E-14</v>
      </c>
      <c r="CI1355" s="112">
        <f>IF(C1354="","",SUM(G1355:CG1355))</f>
        <v>85.199999999999989</v>
      </c>
      <c r="CJ1355" s="67" t="b">
        <f>IF(C1354="","",D1354=CI1355)</f>
        <v>1</v>
      </c>
    </row>
    <row r="1356" spans="1:88" s="5" customFormat="1" ht="22.05" customHeight="1" x14ac:dyDescent="0.3">
      <c r="A1356" s="173"/>
      <c r="B1356" s="157"/>
      <c r="C1356" s="170"/>
      <c r="D1356" s="160"/>
      <c r="E1356" s="163"/>
      <c r="F1356" s="166"/>
      <c r="G1356" s="113">
        <v>0</v>
      </c>
      <c r="H1356" s="113"/>
      <c r="I1356" s="113"/>
      <c r="J1356" s="113"/>
      <c r="K1356" s="113"/>
      <c r="L1356" s="113"/>
      <c r="M1356" s="113"/>
      <c r="N1356" s="113"/>
      <c r="O1356" s="113"/>
      <c r="P1356" s="113"/>
      <c r="Q1356" s="113"/>
      <c r="R1356" s="113"/>
      <c r="S1356" s="113"/>
      <c r="T1356" s="113"/>
      <c r="U1356" s="113">
        <f t="shared" ref="U1356:X1356" si="24164">U1354/$F1354</f>
        <v>0</v>
      </c>
      <c r="V1356" s="113">
        <f t="shared" si="24164"/>
        <v>0</v>
      </c>
      <c r="W1356" s="113">
        <f t="shared" si="24164"/>
        <v>0</v>
      </c>
      <c r="X1356" s="113">
        <f t="shared" si="24164"/>
        <v>0</v>
      </c>
      <c r="Y1356" s="113">
        <f t="shared" ref="Y1356:AG1356" si="24165">Y1354/$F1354</f>
        <v>0</v>
      </c>
      <c r="Z1356" s="113">
        <f t="shared" si="24165"/>
        <v>0</v>
      </c>
      <c r="AA1356" s="113">
        <f t="shared" si="24165"/>
        <v>0</v>
      </c>
      <c r="AB1356" s="113">
        <f t="shared" si="24165"/>
        <v>0</v>
      </c>
      <c r="AC1356" s="113">
        <f t="shared" si="24165"/>
        <v>0</v>
      </c>
      <c r="AD1356" s="113">
        <f t="shared" si="24165"/>
        <v>0</v>
      </c>
      <c r="AE1356" s="113">
        <f t="shared" si="24165"/>
        <v>0</v>
      </c>
      <c r="AF1356" s="113">
        <f t="shared" si="24165"/>
        <v>0</v>
      </c>
      <c r="AG1356" s="113">
        <f t="shared" si="24165"/>
        <v>0</v>
      </c>
      <c r="AH1356" s="113">
        <f t="shared" ref="AH1356:AK1356" si="24166">AH1354/$F1354</f>
        <v>0</v>
      </c>
      <c r="AI1356" s="113">
        <f t="shared" si="24166"/>
        <v>0</v>
      </c>
      <c r="AJ1356" s="113">
        <f t="shared" si="24166"/>
        <v>0</v>
      </c>
      <c r="AK1356" s="113">
        <f t="shared" si="24166"/>
        <v>0</v>
      </c>
      <c r="AL1356" s="113">
        <f t="shared" ref="AL1356:AT1356" si="24167">AL1354/$F1354</f>
        <v>0</v>
      </c>
      <c r="AM1356" s="113">
        <f t="shared" si="24167"/>
        <v>0</v>
      </c>
      <c r="AN1356" s="113">
        <f t="shared" si="24167"/>
        <v>0</v>
      </c>
      <c r="AO1356" s="113">
        <f t="shared" si="24167"/>
        <v>0</v>
      </c>
      <c r="AP1356" s="113">
        <f t="shared" si="24167"/>
        <v>0</v>
      </c>
      <c r="AQ1356" s="113">
        <f t="shared" si="24167"/>
        <v>0</v>
      </c>
      <c r="AR1356" s="113">
        <f t="shared" si="24167"/>
        <v>0</v>
      </c>
      <c r="AS1356" s="113">
        <f t="shared" si="24167"/>
        <v>0</v>
      </c>
      <c r="AT1356" s="113">
        <f t="shared" si="24167"/>
        <v>0</v>
      </c>
      <c r="AU1356" s="113">
        <f t="shared" ref="AU1356:AX1356" si="24168">AU1354/$F1354</f>
        <v>0</v>
      </c>
      <c r="AV1356" s="113">
        <f t="shared" si="24168"/>
        <v>0</v>
      </c>
      <c r="AW1356" s="113">
        <f t="shared" si="24168"/>
        <v>0</v>
      </c>
      <c r="AX1356" s="113">
        <f t="shared" si="24168"/>
        <v>0</v>
      </c>
      <c r="AY1356" s="113">
        <f t="shared" ref="AY1356:BC1356" si="24169">AY1354/$F1354</f>
        <v>0</v>
      </c>
      <c r="AZ1356" s="113">
        <f t="shared" si="24169"/>
        <v>0</v>
      </c>
      <c r="BA1356" s="113">
        <f t="shared" si="24169"/>
        <v>0</v>
      </c>
      <c r="BB1356" s="113">
        <f t="shared" si="24169"/>
        <v>0</v>
      </c>
      <c r="BC1356" s="113">
        <f t="shared" si="24169"/>
        <v>0</v>
      </c>
      <c r="BD1356" s="113">
        <f t="shared" ref="BD1356:BG1356" si="24170">BD1354/$F1354</f>
        <v>0</v>
      </c>
      <c r="BE1356" s="113">
        <f t="shared" si="24170"/>
        <v>0</v>
      </c>
      <c r="BF1356" s="113">
        <f t="shared" si="24170"/>
        <v>0</v>
      </c>
      <c r="BG1356" s="113">
        <f t="shared" si="24170"/>
        <v>0</v>
      </c>
      <c r="BH1356" s="113">
        <f t="shared" ref="BH1356:BX1356" si="24171">BH1354/$F1354</f>
        <v>0</v>
      </c>
      <c r="BI1356" s="113">
        <f t="shared" si="24171"/>
        <v>0</v>
      </c>
      <c r="BJ1356" s="113">
        <f t="shared" si="24171"/>
        <v>0</v>
      </c>
      <c r="BK1356" s="113">
        <f t="shared" si="24171"/>
        <v>0</v>
      </c>
      <c r="BL1356" s="113">
        <f t="shared" si="24171"/>
        <v>0</v>
      </c>
      <c r="BM1356" s="113">
        <f t="shared" si="24171"/>
        <v>0</v>
      </c>
      <c r="BN1356" s="113">
        <f t="shared" si="24171"/>
        <v>0</v>
      </c>
      <c r="BO1356" s="113">
        <f t="shared" si="24171"/>
        <v>0.14285713919911799</v>
      </c>
      <c r="BP1356" s="113">
        <f t="shared" si="24171"/>
        <v>0.14285713919911799</v>
      </c>
      <c r="BQ1356" s="113">
        <f t="shared" si="24171"/>
        <v>0.14285713919911799</v>
      </c>
      <c r="BR1356" s="113">
        <f t="shared" si="24171"/>
        <v>0.14285713919911799</v>
      </c>
      <c r="BS1356" s="113">
        <f t="shared" si="24171"/>
        <v>0.14285713919911799</v>
      </c>
      <c r="BT1356" s="113">
        <f t="shared" si="24171"/>
        <v>0.142857152002205</v>
      </c>
      <c r="BU1356" s="113">
        <f t="shared" si="24171"/>
        <v>0.142857152002205</v>
      </c>
      <c r="BV1356" s="113">
        <f t="shared" si="24171"/>
        <v>0</v>
      </c>
      <c r="BW1356" s="113">
        <f t="shared" si="24171"/>
        <v>0</v>
      </c>
      <c r="BX1356" s="113">
        <f t="shared" si="24171"/>
        <v>0</v>
      </c>
      <c r="BY1356" s="113">
        <f t="shared" ref="BY1356:CC1356" si="24172">BY1354/$F1354</f>
        <v>0</v>
      </c>
      <c r="BZ1356" s="113">
        <f t="shared" si="24172"/>
        <v>0</v>
      </c>
      <c r="CA1356" s="113">
        <f t="shared" si="24172"/>
        <v>0</v>
      </c>
      <c r="CB1356" s="113">
        <f t="shared" si="24172"/>
        <v>0</v>
      </c>
      <c r="CC1356" s="113">
        <f t="shared" si="24172"/>
        <v>0</v>
      </c>
      <c r="CD1356" s="113">
        <f t="shared" ref="CD1356:CG1356" si="24173">CD1354/$F1354</f>
        <v>0</v>
      </c>
      <c r="CE1356" s="113"/>
      <c r="CF1356" s="113">
        <f t="shared" si="24173"/>
        <v>0</v>
      </c>
      <c r="CG1356" s="113">
        <f t="shared" si="24173"/>
        <v>0</v>
      </c>
      <c r="CH1356" s="114">
        <f>IF(C1354="","",100%-SUM(G1356:CG1356))</f>
        <v>0</v>
      </c>
      <c r="CI1356" s="115">
        <f>IF(C1354="","",SUM(G1356:CG1356))</f>
        <v>1</v>
      </c>
      <c r="CJ1356" s="67" t="b">
        <f>IF(C1354="","",SUM(G1356:CG1356)=CI1356)</f>
        <v>1</v>
      </c>
    </row>
    <row r="1357" spans="1:88" s="5" customFormat="1" ht="34.950000000000003" customHeight="1" x14ac:dyDescent="0.3">
      <c r="A1357" s="171" t="s">
        <v>949</v>
      </c>
      <c r="B1357" s="155" t="s">
        <v>950</v>
      </c>
      <c r="C1357" s="168" t="s">
        <v>12</v>
      </c>
      <c r="D1357" s="158">
        <v>806.13</v>
      </c>
      <c r="E1357" s="161">
        <v>470338</v>
      </c>
      <c r="F1357" s="164">
        <f t="shared" si="24082"/>
        <v>379153572</v>
      </c>
      <c r="G1357" s="108">
        <v>0</v>
      </c>
      <c r="H1357" s="108"/>
      <c r="I1357" s="108"/>
      <c r="J1357" s="108"/>
      <c r="K1357" s="108"/>
      <c r="L1357" s="108"/>
      <c r="M1357" s="108"/>
      <c r="N1357" s="108"/>
      <c r="O1357" s="108"/>
      <c r="P1357" s="108"/>
      <c r="Q1357" s="108"/>
      <c r="R1357" s="108"/>
      <c r="S1357" s="108"/>
      <c r="T1357" s="108"/>
      <c r="U1357" s="108"/>
      <c r="V1357" s="108"/>
      <c r="W1357" s="108"/>
      <c r="X1357" s="108"/>
      <c r="Y1357" s="108"/>
      <c r="Z1357" s="108"/>
      <c r="AA1357" s="108"/>
      <c r="AB1357" s="108"/>
      <c r="AC1357" s="108"/>
      <c r="AD1357" s="108"/>
      <c r="AE1357" s="108"/>
      <c r="AF1357" s="108"/>
      <c r="AG1357" s="108"/>
      <c r="AH1357" s="108"/>
      <c r="AI1357" s="108"/>
      <c r="AJ1357" s="108"/>
      <c r="AK1357" s="108"/>
      <c r="AL1357" s="108"/>
      <c r="AM1357" s="108"/>
      <c r="AN1357" s="108"/>
      <c r="AO1357" s="108"/>
      <c r="AP1357" s="108"/>
      <c r="AQ1357" s="108"/>
      <c r="AR1357" s="108"/>
      <c r="AS1357" s="108"/>
      <c r="AT1357" s="108"/>
      <c r="AU1357" s="108"/>
      <c r="AV1357" s="108"/>
      <c r="AW1357" s="108"/>
      <c r="AX1357" s="108"/>
      <c r="AY1357" s="108"/>
      <c r="AZ1357" s="108"/>
      <c r="BA1357" s="108"/>
      <c r="BB1357" s="108"/>
      <c r="BC1357" s="108"/>
      <c r="BD1357" s="108"/>
      <c r="BE1357" s="108"/>
      <c r="BF1357" s="108"/>
      <c r="BG1357" s="108"/>
      <c r="BH1357" s="108"/>
      <c r="BI1357" s="108"/>
      <c r="BJ1357" s="108"/>
      <c r="BK1357" s="108"/>
      <c r="BL1357" s="108"/>
      <c r="BM1357" s="108"/>
      <c r="BN1357" s="108"/>
      <c r="BO1357" s="108">
        <f t="shared" ref="BO1357" si="24174">ROUND($F1357/7,0)</f>
        <v>54164796</v>
      </c>
      <c r="BP1357" s="108">
        <f t="shared" si="24110"/>
        <v>54164796</v>
      </c>
      <c r="BQ1357" s="108">
        <f t="shared" si="24110"/>
        <v>54164796</v>
      </c>
      <c r="BR1357" s="108">
        <f t="shared" si="24110"/>
        <v>54164796</v>
      </c>
      <c r="BS1357" s="108">
        <f t="shared" si="24110"/>
        <v>54164796</v>
      </c>
      <c r="BT1357" s="108">
        <f t="shared" si="24110"/>
        <v>54164796</v>
      </c>
      <c r="BU1357" s="108">
        <f t="shared" si="24110"/>
        <v>54164796</v>
      </c>
      <c r="BV1357" s="108"/>
      <c r="BW1357" s="108"/>
      <c r="BX1357" s="108"/>
      <c r="BY1357" s="108"/>
      <c r="BZ1357" s="108"/>
      <c r="CA1357" s="108"/>
      <c r="CB1357" s="108"/>
      <c r="CC1357" s="108"/>
      <c r="CD1357" s="108"/>
      <c r="CE1357" s="108"/>
      <c r="CF1357" s="108"/>
      <c r="CG1357" s="108"/>
      <c r="CH1357" s="109">
        <f>IF(C1357="","",F1357-SUM(G1357:CG1357))</f>
        <v>0</v>
      </c>
      <c r="CI1357" s="107">
        <f>IF(C1357="","",SUM(G1357:CG1357))</f>
        <v>379153572</v>
      </c>
      <c r="CJ1357" s="67" t="b">
        <f>IF(C1357="","",F1357=CI1357)</f>
        <v>1</v>
      </c>
    </row>
    <row r="1358" spans="1:88" s="5" customFormat="1" ht="34.950000000000003" customHeight="1" x14ac:dyDescent="0.3">
      <c r="A1358" s="172"/>
      <c r="B1358" s="156"/>
      <c r="C1358" s="169"/>
      <c r="D1358" s="159"/>
      <c r="E1358" s="162"/>
      <c r="F1358" s="165"/>
      <c r="G1358" s="110">
        <v>0</v>
      </c>
      <c r="H1358" s="110"/>
      <c r="I1358" s="110"/>
      <c r="J1358" s="110"/>
      <c r="K1358" s="110"/>
      <c r="L1358" s="110"/>
      <c r="M1358" s="110"/>
      <c r="N1358" s="110"/>
      <c r="O1358" s="110"/>
      <c r="P1358" s="110"/>
      <c r="Q1358" s="110"/>
      <c r="R1358" s="110"/>
      <c r="S1358" s="110"/>
      <c r="T1358" s="110"/>
      <c r="U1358" s="110">
        <f t="shared" ref="U1358:X1358" si="24175">ROUND(U1357/$E1357,2)</f>
        <v>0</v>
      </c>
      <c r="V1358" s="110">
        <f t="shared" si="24175"/>
        <v>0</v>
      </c>
      <c r="W1358" s="110">
        <f t="shared" si="24175"/>
        <v>0</v>
      </c>
      <c r="X1358" s="110">
        <f t="shared" si="24175"/>
        <v>0</v>
      </c>
      <c r="Y1358" s="110">
        <f t="shared" ref="Y1358:AG1358" si="24176">ROUND(Y1357/$E1357,2)</f>
        <v>0</v>
      </c>
      <c r="Z1358" s="110">
        <f t="shared" si="24176"/>
        <v>0</v>
      </c>
      <c r="AA1358" s="110">
        <f t="shared" si="24176"/>
        <v>0</v>
      </c>
      <c r="AB1358" s="110">
        <f t="shared" si="24176"/>
        <v>0</v>
      </c>
      <c r="AC1358" s="110">
        <f t="shared" si="24176"/>
        <v>0</v>
      </c>
      <c r="AD1358" s="110">
        <f t="shared" si="24176"/>
        <v>0</v>
      </c>
      <c r="AE1358" s="110">
        <f t="shared" si="24176"/>
        <v>0</v>
      </c>
      <c r="AF1358" s="110">
        <f t="shared" si="24176"/>
        <v>0</v>
      </c>
      <c r="AG1358" s="110">
        <f t="shared" si="24176"/>
        <v>0</v>
      </c>
      <c r="AH1358" s="110">
        <f t="shared" ref="AH1358:AK1358" si="24177">ROUND(AH1357/$E1357,2)</f>
        <v>0</v>
      </c>
      <c r="AI1358" s="110">
        <f t="shared" si="24177"/>
        <v>0</v>
      </c>
      <c r="AJ1358" s="110">
        <f t="shared" si="24177"/>
        <v>0</v>
      </c>
      <c r="AK1358" s="110">
        <f t="shared" si="24177"/>
        <v>0</v>
      </c>
      <c r="AL1358" s="110">
        <f t="shared" ref="AL1358:AT1358" si="24178">ROUND(AL1357/$E1357,2)</f>
        <v>0</v>
      </c>
      <c r="AM1358" s="110">
        <f t="shared" si="24178"/>
        <v>0</v>
      </c>
      <c r="AN1358" s="110">
        <f t="shared" si="24178"/>
        <v>0</v>
      </c>
      <c r="AO1358" s="110">
        <f t="shared" si="24178"/>
        <v>0</v>
      </c>
      <c r="AP1358" s="110">
        <f t="shared" si="24178"/>
        <v>0</v>
      </c>
      <c r="AQ1358" s="110">
        <f t="shared" si="24178"/>
        <v>0</v>
      </c>
      <c r="AR1358" s="110">
        <f t="shared" si="24178"/>
        <v>0</v>
      </c>
      <c r="AS1358" s="110">
        <f t="shared" si="24178"/>
        <v>0</v>
      </c>
      <c r="AT1358" s="110">
        <f t="shared" si="24178"/>
        <v>0</v>
      </c>
      <c r="AU1358" s="110">
        <f t="shared" ref="AU1358:AX1358" si="24179">ROUND(AU1357/$E1357,2)</f>
        <v>0</v>
      </c>
      <c r="AV1358" s="110">
        <f t="shared" si="24179"/>
        <v>0</v>
      </c>
      <c r="AW1358" s="110">
        <f t="shared" si="24179"/>
        <v>0</v>
      </c>
      <c r="AX1358" s="110">
        <f t="shared" si="24179"/>
        <v>0</v>
      </c>
      <c r="AY1358" s="110">
        <f t="shared" ref="AY1358:BC1358" si="24180">ROUND(AY1357/$E1357,2)</f>
        <v>0</v>
      </c>
      <c r="AZ1358" s="110">
        <f t="shared" si="24180"/>
        <v>0</v>
      </c>
      <c r="BA1358" s="110">
        <f t="shared" si="24180"/>
        <v>0</v>
      </c>
      <c r="BB1358" s="110">
        <f t="shared" si="24180"/>
        <v>0</v>
      </c>
      <c r="BC1358" s="110">
        <f t="shared" si="24180"/>
        <v>0</v>
      </c>
      <c r="BD1358" s="110">
        <f t="shared" ref="BD1358:BG1358" si="24181">ROUND(BD1357/$E1357,2)</f>
        <v>0</v>
      </c>
      <c r="BE1358" s="110">
        <f t="shared" si="24181"/>
        <v>0</v>
      </c>
      <c r="BF1358" s="110">
        <f t="shared" si="24181"/>
        <v>0</v>
      </c>
      <c r="BG1358" s="110">
        <f t="shared" si="24181"/>
        <v>0</v>
      </c>
      <c r="BH1358" s="110">
        <f t="shared" ref="BH1358:BX1358" si="24182">ROUND(BH1357/$E1357,2)</f>
        <v>0</v>
      </c>
      <c r="BI1358" s="110">
        <f t="shared" si="24182"/>
        <v>0</v>
      </c>
      <c r="BJ1358" s="110">
        <f t="shared" si="24182"/>
        <v>0</v>
      </c>
      <c r="BK1358" s="110">
        <f t="shared" si="24182"/>
        <v>0</v>
      </c>
      <c r="BL1358" s="110">
        <f t="shared" si="24182"/>
        <v>0</v>
      </c>
      <c r="BM1358" s="110">
        <f t="shared" si="24182"/>
        <v>0</v>
      </c>
      <c r="BN1358" s="110">
        <f t="shared" si="24182"/>
        <v>0</v>
      </c>
      <c r="BO1358" s="110">
        <f t="shared" si="24182"/>
        <v>115.16</v>
      </c>
      <c r="BP1358" s="110">
        <f t="shared" si="24182"/>
        <v>115.16</v>
      </c>
      <c r="BQ1358" s="110">
        <f t="shared" si="24182"/>
        <v>115.16</v>
      </c>
      <c r="BR1358" s="110">
        <f t="shared" si="24182"/>
        <v>115.16</v>
      </c>
      <c r="BS1358" s="110">
        <f t="shared" si="24182"/>
        <v>115.16</v>
      </c>
      <c r="BT1358" s="110">
        <f t="shared" si="24182"/>
        <v>115.16</v>
      </c>
      <c r="BU1358" s="110">
        <f>ROUNDUP(BU1357/$E1357,2)</f>
        <v>115.17</v>
      </c>
      <c r="BV1358" s="110">
        <f t="shared" si="24182"/>
        <v>0</v>
      </c>
      <c r="BW1358" s="110">
        <f t="shared" si="24182"/>
        <v>0</v>
      </c>
      <c r="BX1358" s="110">
        <f t="shared" si="24182"/>
        <v>0</v>
      </c>
      <c r="BY1358" s="110">
        <f t="shared" ref="BY1358:CC1358" si="24183">ROUND(BY1357/$E1357,2)</f>
        <v>0</v>
      </c>
      <c r="BZ1358" s="110">
        <f t="shared" si="24183"/>
        <v>0</v>
      </c>
      <c r="CA1358" s="110">
        <f t="shared" si="24183"/>
        <v>0</v>
      </c>
      <c r="CB1358" s="110">
        <f t="shared" si="24183"/>
        <v>0</v>
      </c>
      <c r="CC1358" s="110">
        <f t="shared" si="24183"/>
        <v>0</v>
      </c>
      <c r="CD1358" s="110">
        <f t="shared" ref="CD1358:CG1358" si="24184">ROUND(CD1357/$E1357,2)</f>
        <v>0</v>
      </c>
      <c r="CE1358" s="110"/>
      <c r="CF1358" s="110">
        <f t="shared" si="24184"/>
        <v>0</v>
      </c>
      <c r="CG1358" s="110">
        <f t="shared" si="24184"/>
        <v>0</v>
      </c>
      <c r="CH1358" s="111">
        <f>IF(C1357="","",D1357-SUM(G1358:CG1358))</f>
        <v>1.1368683772161603E-13</v>
      </c>
      <c r="CI1358" s="112">
        <f>IF(C1357="","",SUM(G1358:CG1358))</f>
        <v>806.12999999999988</v>
      </c>
      <c r="CJ1358" s="67" t="b">
        <f>IF(C1357="","",D1357=CI1358)</f>
        <v>1</v>
      </c>
    </row>
    <row r="1359" spans="1:88" s="5" customFormat="1" ht="34.950000000000003" customHeight="1" x14ac:dyDescent="0.3">
      <c r="A1359" s="173"/>
      <c r="B1359" s="157"/>
      <c r="C1359" s="170"/>
      <c r="D1359" s="160"/>
      <c r="E1359" s="163"/>
      <c r="F1359" s="166"/>
      <c r="G1359" s="113">
        <v>0</v>
      </c>
      <c r="H1359" s="113"/>
      <c r="I1359" s="113"/>
      <c r="J1359" s="113"/>
      <c r="K1359" s="113"/>
      <c r="L1359" s="113"/>
      <c r="M1359" s="113"/>
      <c r="N1359" s="113"/>
      <c r="O1359" s="113"/>
      <c r="P1359" s="113"/>
      <c r="Q1359" s="113"/>
      <c r="R1359" s="113"/>
      <c r="S1359" s="113"/>
      <c r="T1359" s="113"/>
      <c r="U1359" s="113">
        <f t="shared" ref="U1359:X1359" si="24185">U1357/$F1357</f>
        <v>0</v>
      </c>
      <c r="V1359" s="113">
        <f t="shared" si="24185"/>
        <v>0</v>
      </c>
      <c r="W1359" s="113">
        <f t="shared" si="24185"/>
        <v>0</v>
      </c>
      <c r="X1359" s="113">
        <f t="shared" si="24185"/>
        <v>0</v>
      </c>
      <c r="Y1359" s="113">
        <f t="shared" ref="Y1359:AG1359" si="24186">Y1357/$F1357</f>
        <v>0</v>
      </c>
      <c r="Z1359" s="113">
        <f t="shared" si="24186"/>
        <v>0</v>
      </c>
      <c r="AA1359" s="113">
        <f t="shared" si="24186"/>
        <v>0</v>
      </c>
      <c r="AB1359" s="113">
        <f t="shared" si="24186"/>
        <v>0</v>
      </c>
      <c r="AC1359" s="113">
        <f t="shared" si="24186"/>
        <v>0</v>
      </c>
      <c r="AD1359" s="113">
        <f t="shared" si="24186"/>
        <v>0</v>
      </c>
      <c r="AE1359" s="113">
        <f t="shared" si="24186"/>
        <v>0</v>
      </c>
      <c r="AF1359" s="113">
        <f t="shared" si="24186"/>
        <v>0</v>
      </c>
      <c r="AG1359" s="113">
        <f t="shared" si="24186"/>
        <v>0</v>
      </c>
      <c r="AH1359" s="113">
        <f t="shared" ref="AH1359:AK1359" si="24187">AH1357/$F1357</f>
        <v>0</v>
      </c>
      <c r="AI1359" s="113">
        <f t="shared" si="24187"/>
        <v>0</v>
      </c>
      <c r="AJ1359" s="113">
        <f t="shared" si="24187"/>
        <v>0</v>
      </c>
      <c r="AK1359" s="113">
        <f t="shared" si="24187"/>
        <v>0</v>
      </c>
      <c r="AL1359" s="113">
        <f t="shared" ref="AL1359:AT1359" si="24188">AL1357/$F1357</f>
        <v>0</v>
      </c>
      <c r="AM1359" s="113">
        <f t="shared" si="24188"/>
        <v>0</v>
      </c>
      <c r="AN1359" s="113">
        <f t="shared" si="24188"/>
        <v>0</v>
      </c>
      <c r="AO1359" s="113">
        <f t="shared" si="24188"/>
        <v>0</v>
      </c>
      <c r="AP1359" s="113">
        <f t="shared" si="24188"/>
        <v>0</v>
      </c>
      <c r="AQ1359" s="113">
        <f t="shared" si="24188"/>
        <v>0</v>
      </c>
      <c r="AR1359" s="113">
        <f t="shared" si="24188"/>
        <v>0</v>
      </c>
      <c r="AS1359" s="113">
        <f t="shared" si="24188"/>
        <v>0</v>
      </c>
      <c r="AT1359" s="113">
        <f t="shared" si="24188"/>
        <v>0</v>
      </c>
      <c r="AU1359" s="113">
        <f t="shared" ref="AU1359:AX1359" si="24189">AU1357/$F1357</f>
        <v>0</v>
      </c>
      <c r="AV1359" s="113">
        <f t="shared" si="24189"/>
        <v>0</v>
      </c>
      <c r="AW1359" s="113">
        <f t="shared" si="24189"/>
        <v>0</v>
      </c>
      <c r="AX1359" s="113">
        <f t="shared" si="24189"/>
        <v>0</v>
      </c>
      <c r="AY1359" s="113">
        <f t="shared" ref="AY1359:BC1359" si="24190">AY1357/$F1357</f>
        <v>0</v>
      </c>
      <c r="AZ1359" s="113">
        <f t="shared" si="24190"/>
        <v>0</v>
      </c>
      <c r="BA1359" s="113">
        <f t="shared" si="24190"/>
        <v>0</v>
      </c>
      <c r="BB1359" s="113">
        <f t="shared" si="24190"/>
        <v>0</v>
      </c>
      <c r="BC1359" s="113">
        <f t="shared" si="24190"/>
        <v>0</v>
      </c>
      <c r="BD1359" s="113">
        <f t="shared" ref="BD1359:BG1359" si="24191">BD1357/$F1357</f>
        <v>0</v>
      </c>
      <c r="BE1359" s="113">
        <f t="shared" si="24191"/>
        <v>0</v>
      </c>
      <c r="BF1359" s="113">
        <f t="shared" si="24191"/>
        <v>0</v>
      </c>
      <c r="BG1359" s="113">
        <f t="shared" si="24191"/>
        <v>0</v>
      </c>
      <c r="BH1359" s="113">
        <f t="shared" ref="BH1359:BX1359" si="24192">BH1357/$F1357</f>
        <v>0</v>
      </c>
      <c r="BI1359" s="113">
        <f t="shared" si="24192"/>
        <v>0</v>
      </c>
      <c r="BJ1359" s="113">
        <f t="shared" si="24192"/>
        <v>0</v>
      </c>
      <c r="BK1359" s="113">
        <f t="shared" si="24192"/>
        <v>0</v>
      </c>
      <c r="BL1359" s="113">
        <f t="shared" si="24192"/>
        <v>0</v>
      </c>
      <c r="BM1359" s="113">
        <f t="shared" si="24192"/>
        <v>0</v>
      </c>
      <c r="BN1359" s="113">
        <f t="shared" si="24192"/>
        <v>0</v>
      </c>
      <c r="BO1359" s="113">
        <f t="shared" si="24192"/>
        <v>0.14285714285714285</v>
      </c>
      <c r="BP1359" s="113">
        <f t="shared" si="24192"/>
        <v>0.14285714285714285</v>
      </c>
      <c r="BQ1359" s="113">
        <f t="shared" si="24192"/>
        <v>0.14285714285714285</v>
      </c>
      <c r="BR1359" s="113">
        <f t="shared" si="24192"/>
        <v>0.14285714285714285</v>
      </c>
      <c r="BS1359" s="113">
        <f t="shared" si="24192"/>
        <v>0.14285714285714285</v>
      </c>
      <c r="BT1359" s="113">
        <f t="shared" si="24192"/>
        <v>0.14285714285714285</v>
      </c>
      <c r="BU1359" s="113">
        <f t="shared" si="24192"/>
        <v>0.14285714285714285</v>
      </c>
      <c r="BV1359" s="113">
        <f t="shared" si="24192"/>
        <v>0</v>
      </c>
      <c r="BW1359" s="113">
        <f t="shared" si="24192"/>
        <v>0</v>
      </c>
      <c r="BX1359" s="113">
        <f t="shared" si="24192"/>
        <v>0</v>
      </c>
      <c r="BY1359" s="113">
        <f t="shared" ref="BY1359:CC1359" si="24193">BY1357/$F1357</f>
        <v>0</v>
      </c>
      <c r="BZ1359" s="113">
        <f t="shared" si="24193"/>
        <v>0</v>
      </c>
      <c r="CA1359" s="113">
        <f t="shared" si="24193"/>
        <v>0</v>
      </c>
      <c r="CB1359" s="113">
        <f t="shared" si="24193"/>
        <v>0</v>
      </c>
      <c r="CC1359" s="113">
        <f t="shared" si="24193"/>
        <v>0</v>
      </c>
      <c r="CD1359" s="113">
        <f t="shared" ref="CD1359:CG1359" si="24194">CD1357/$F1357</f>
        <v>0</v>
      </c>
      <c r="CE1359" s="113"/>
      <c r="CF1359" s="113">
        <f t="shared" si="24194"/>
        <v>0</v>
      </c>
      <c r="CG1359" s="113">
        <f t="shared" si="24194"/>
        <v>0</v>
      </c>
      <c r="CH1359" s="114">
        <f>IF(C1357="","",100%-SUM(G1359:CG1359))</f>
        <v>2.2204460492503131E-16</v>
      </c>
      <c r="CI1359" s="115">
        <f>IF(C1357="","",SUM(G1359:CG1359))</f>
        <v>0.99999999999999978</v>
      </c>
      <c r="CJ1359" s="67" t="b">
        <f>IF(C1357="","",SUM(G1359:CG1359)=CI1359)</f>
        <v>1</v>
      </c>
    </row>
    <row r="1360" spans="1:88" s="5" customFormat="1" x14ac:dyDescent="0.25">
      <c r="A1360" s="46">
        <v>10</v>
      </c>
      <c r="B1360" s="47" t="s">
        <v>951</v>
      </c>
      <c r="C1360" s="80"/>
      <c r="D1360" s="80"/>
      <c r="E1360" s="81"/>
      <c r="F1360" s="86" t="s">
        <v>8</v>
      </c>
      <c r="G1360" s="138"/>
      <c r="H1360" s="138"/>
      <c r="I1360" s="138"/>
      <c r="J1360" s="138"/>
      <c r="K1360" s="138"/>
      <c r="L1360" s="138"/>
      <c r="M1360" s="138"/>
      <c r="N1360" s="138"/>
      <c r="O1360" s="138"/>
      <c r="P1360" s="138"/>
      <c r="Q1360" s="138"/>
      <c r="R1360" s="138"/>
      <c r="S1360" s="138"/>
      <c r="T1360" s="138"/>
      <c r="U1360" s="139"/>
      <c r="V1360" s="139"/>
      <c r="W1360" s="139"/>
      <c r="X1360" s="138"/>
      <c r="Y1360" s="139"/>
      <c r="Z1360" s="139"/>
      <c r="AA1360" s="139"/>
      <c r="AB1360" s="139"/>
      <c r="AC1360" s="139"/>
      <c r="AD1360" s="139"/>
      <c r="AE1360" s="139"/>
      <c r="AF1360" s="139"/>
      <c r="AG1360" s="138"/>
      <c r="AH1360" s="139"/>
      <c r="AI1360" s="139"/>
      <c r="AJ1360" s="139"/>
      <c r="AK1360" s="138"/>
      <c r="AL1360" s="139"/>
      <c r="AM1360" s="139"/>
      <c r="AN1360" s="139"/>
      <c r="AO1360" s="139"/>
      <c r="AP1360" s="139"/>
      <c r="AQ1360" s="139"/>
      <c r="AR1360" s="139"/>
      <c r="AS1360" s="139"/>
      <c r="AT1360" s="138"/>
      <c r="AU1360" s="139"/>
      <c r="AV1360" s="139"/>
      <c r="AW1360" s="139"/>
      <c r="AX1360" s="138"/>
      <c r="AY1360" s="139"/>
      <c r="AZ1360" s="139"/>
      <c r="BA1360" s="139"/>
      <c r="BB1360" s="139"/>
      <c r="BC1360" s="138"/>
      <c r="BD1360" s="139"/>
      <c r="BE1360" s="139"/>
      <c r="BF1360" s="139"/>
      <c r="BG1360" s="138"/>
      <c r="BH1360" s="139"/>
      <c r="BI1360" s="139"/>
      <c r="BJ1360" s="139"/>
      <c r="BK1360" s="138"/>
      <c r="BL1360" s="139"/>
      <c r="BM1360" s="139"/>
      <c r="BN1360" s="139"/>
      <c r="BO1360" s="139"/>
      <c r="BP1360" s="138"/>
      <c r="BQ1360" s="139"/>
      <c r="BR1360" s="139"/>
      <c r="BS1360" s="139"/>
      <c r="BT1360" s="138"/>
      <c r="BU1360" s="139"/>
      <c r="BV1360" s="139"/>
      <c r="BW1360" s="139"/>
      <c r="BX1360" s="138"/>
      <c r="BY1360" s="139"/>
      <c r="BZ1360" s="139"/>
      <c r="CA1360" s="139"/>
      <c r="CB1360" s="139"/>
      <c r="CC1360" s="138"/>
      <c r="CD1360" s="139"/>
      <c r="CE1360" s="139"/>
      <c r="CF1360" s="139"/>
      <c r="CG1360" s="139"/>
      <c r="CH1360" s="107" t="str">
        <f>IF(C1360="","",F1360-SUM(G1360:CG1360))</f>
        <v/>
      </c>
      <c r="CI1360" s="107" t="str">
        <f>IF(C1360="","",SUM(G1360:CG1360))</f>
        <v/>
      </c>
      <c r="CJ1360" s="67" t="str">
        <f>IF(C1360="","",F1360=CI1360)</f>
        <v/>
      </c>
    </row>
    <row r="1361" spans="1:88" x14ac:dyDescent="0.3">
      <c r="A1361" s="31" t="s">
        <v>952</v>
      </c>
      <c r="B1361" s="32" t="s">
        <v>953</v>
      </c>
      <c r="C1361" s="33"/>
      <c r="D1361" s="33"/>
      <c r="E1361" s="37" t="s">
        <v>8</v>
      </c>
      <c r="F1361" s="84">
        <f>SUM(F1362:F1421)</f>
        <v>95409327</v>
      </c>
      <c r="G1361" s="6">
        <f t="shared" ref="G1361:BR1361" si="24195">G1362+G1365+G1368+G1371+G1374+G1377+G1380+G1383+G1386+G1389+G1392+G1395+G1398+G1401+G1404+G1407+G1410+G1413+G1416+G1419</f>
        <v>0</v>
      </c>
      <c r="H1361" s="6">
        <f t="shared" si="24195"/>
        <v>0</v>
      </c>
      <c r="I1361" s="6">
        <f t="shared" si="24195"/>
        <v>0</v>
      </c>
      <c r="J1361" s="6">
        <f t="shared" si="24195"/>
        <v>0</v>
      </c>
      <c r="K1361" s="6">
        <f t="shared" si="24195"/>
        <v>0</v>
      </c>
      <c r="L1361" s="6">
        <f t="shared" si="24195"/>
        <v>0</v>
      </c>
      <c r="M1361" s="6">
        <f t="shared" si="24195"/>
        <v>0</v>
      </c>
      <c r="N1361" s="6">
        <f t="shared" si="24195"/>
        <v>0</v>
      </c>
      <c r="O1361" s="6">
        <f t="shared" si="24195"/>
        <v>0</v>
      </c>
      <c r="P1361" s="6">
        <f t="shared" si="24195"/>
        <v>0</v>
      </c>
      <c r="Q1361" s="6">
        <f t="shared" si="24195"/>
        <v>0</v>
      </c>
      <c r="R1361" s="6">
        <f t="shared" si="24195"/>
        <v>0</v>
      </c>
      <c r="S1361" s="6">
        <f t="shared" si="24195"/>
        <v>0</v>
      </c>
      <c r="T1361" s="6">
        <f t="shared" si="24195"/>
        <v>0</v>
      </c>
      <c r="U1361" s="6">
        <f t="shared" si="24195"/>
        <v>0</v>
      </c>
      <c r="V1361" s="6">
        <f t="shared" si="24195"/>
        <v>0</v>
      </c>
      <c r="W1361" s="6">
        <f t="shared" si="24195"/>
        <v>0</v>
      </c>
      <c r="X1361" s="6">
        <f t="shared" si="24195"/>
        <v>0</v>
      </c>
      <c r="Y1361" s="6">
        <f t="shared" si="24195"/>
        <v>0</v>
      </c>
      <c r="Z1361" s="6">
        <f t="shared" si="24195"/>
        <v>0</v>
      </c>
      <c r="AA1361" s="6">
        <f t="shared" si="24195"/>
        <v>0</v>
      </c>
      <c r="AB1361" s="6">
        <f t="shared" si="24195"/>
        <v>0</v>
      </c>
      <c r="AC1361" s="6">
        <f t="shared" si="24195"/>
        <v>0</v>
      </c>
      <c r="AD1361" s="6">
        <f t="shared" si="24195"/>
        <v>0</v>
      </c>
      <c r="AE1361" s="6">
        <f t="shared" si="24195"/>
        <v>0</v>
      </c>
      <c r="AF1361" s="6">
        <f t="shared" si="24195"/>
        <v>0</v>
      </c>
      <c r="AG1361" s="6">
        <f t="shared" si="24195"/>
        <v>0</v>
      </c>
      <c r="AH1361" s="6">
        <f t="shared" si="24195"/>
        <v>0</v>
      </c>
      <c r="AI1361" s="6">
        <f t="shared" si="24195"/>
        <v>0</v>
      </c>
      <c r="AJ1361" s="6">
        <f t="shared" si="24195"/>
        <v>0</v>
      </c>
      <c r="AK1361" s="6">
        <f t="shared" si="24195"/>
        <v>0</v>
      </c>
      <c r="AL1361" s="6">
        <f t="shared" si="24195"/>
        <v>0</v>
      </c>
      <c r="AM1361" s="6">
        <f t="shared" si="24195"/>
        <v>0</v>
      </c>
      <c r="AN1361" s="6">
        <f t="shared" si="24195"/>
        <v>0</v>
      </c>
      <c r="AO1361" s="6">
        <f t="shared" si="24195"/>
        <v>0</v>
      </c>
      <c r="AP1361" s="6">
        <f t="shared" si="24195"/>
        <v>0</v>
      </c>
      <c r="AQ1361" s="6">
        <f t="shared" si="24195"/>
        <v>0</v>
      </c>
      <c r="AR1361" s="6">
        <f t="shared" si="24195"/>
        <v>0</v>
      </c>
      <c r="AS1361" s="6">
        <f t="shared" si="24195"/>
        <v>0</v>
      </c>
      <c r="AT1361" s="6">
        <f t="shared" si="24195"/>
        <v>0</v>
      </c>
      <c r="AU1361" s="6">
        <f t="shared" si="24195"/>
        <v>0</v>
      </c>
      <c r="AV1361" s="6">
        <f t="shared" si="24195"/>
        <v>0</v>
      </c>
      <c r="AW1361" s="6">
        <f t="shared" si="24195"/>
        <v>0</v>
      </c>
      <c r="AX1361" s="6">
        <f t="shared" si="24195"/>
        <v>0</v>
      </c>
      <c r="AY1361" s="6">
        <f t="shared" si="24195"/>
        <v>0</v>
      </c>
      <c r="AZ1361" s="6">
        <f t="shared" si="24195"/>
        <v>0</v>
      </c>
      <c r="BA1361" s="6">
        <f t="shared" si="24195"/>
        <v>0</v>
      </c>
      <c r="BB1361" s="6">
        <f t="shared" si="24195"/>
        <v>0</v>
      </c>
      <c r="BC1361" s="6">
        <f t="shared" si="24195"/>
        <v>0</v>
      </c>
      <c r="BD1361" s="6">
        <f t="shared" si="24195"/>
        <v>0</v>
      </c>
      <c r="BE1361" s="6">
        <f t="shared" si="24195"/>
        <v>0</v>
      </c>
      <c r="BF1361" s="6">
        <f t="shared" si="24195"/>
        <v>0</v>
      </c>
      <c r="BG1361" s="6">
        <f t="shared" si="24195"/>
        <v>0</v>
      </c>
      <c r="BH1361" s="6">
        <f t="shared" si="24195"/>
        <v>0</v>
      </c>
      <c r="BI1361" s="6">
        <f t="shared" si="24195"/>
        <v>0</v>
      </c>
      <c r="BJ1361" s="6">
        <f t="shared" si="24195"/>
        <v>0</v>
      </c>
      <c r="BK1361" s="6">
        <f t="shared" si="24195"/>
        <v>0</v>
      </c>
      <c r="BL1361" s="6">
        <f t="shared" si="24195"/>
        <v>0</v>
      </c>
      <c r="BM1361" s="6">
        <f t="shared" si="24195"/>
        <v>0</v>
      </c>
      <c r="BN1361" s="6">
        <f t="shared" si="24195"/>
        <v>0</v>
      </c>
      <c r="BO1361" s="6">
        <f t="shared" si="24195"/>
        <v>0</v>
      </c>
      <c r="BP1361" s="6">
        <f t="shared" si="24195"/>
        <v>5496663</v>
      </c>
      <c r="BQ1361" s="6">
        <f t="shared" si="24195"/>
        <v>5496663</v>
      </c>
      <c r="BR1361" s="6">
        <f t="shared" si="24195"/>
        <v>5496663</v>
      </c>
      <c r="BS1361" s="6">
        <f t="shared" ref="BS1361:CG1361" si="24196">BS1362+BS1365+BS1368+BS1371+BS1374+BS1377+BS1380+BS1383+BS1386+BS1389+BS1392+BS1395+BS1398+BS1401+BS1404+BS1407+BS1410+BS1413+BS1416+BS1419</f>
        <v>5496663</v>
      </c>
      <c r="BT1361" s="6">
        <f t="shared" si="24196"/>
        <v>9520895</v>
      </c>
      <c r="BU1361" s="6">
        <f t="shared" si="24196"/>
        <v>4024234</v>
      </c>
      <c r="BV1361" s="6">
        <f t="shared" si="24196"/>
        <v>4024233</v>
      </c>
      <c r="BW1361" s="6">
        <f t="shared" si="24196"/>
        <v>4024232</v>
      </c>
      <c r="BX1361" s="6">
        <f t="shared" si="24196"/>
        <v>11991709</v>
      </c>
      <c r="BY1361" s="6">
        <f t="shared" si="24196"/>
        <v>7967472</v>
      </c>
      <c r="BZ1361" s="6">
        <f t="shared" si="24196"/>
        <v>7967472</v>
      </c>
      <c r="CA1361" s="6">
        <f t="shared" si="24196"/>
        <v>7967474</v>
      </c>
      <c r="CB1361" s="6">
        <f t="shared" si="24196"/>
        <v>7967477</v>
      </c>
      <c r="CC1361" s="6">
        <f t="shared" si="24196"/>
        <v>7967477</v>
      </c>
      <c r="CD1361" s="6">
        <f t="shared" si="24196"/>
        <v>0</v>
      </c>
      <c r="CE1361" s="6">
        <f t="shared" si="24196"/>
        <v>0</v>
      </c>
      <c r="CF1361" s="6">
        <f t="shared" si="24196"/>
        <v>0</v>
      </c>
      <c r="CG1361" s="6">
        <f t="shared" si="24196"/>
        <v>0</v>
      </c>
      <c r="CH1361" s="107">
        <f>F1361-SUM(G1361:CG1361)</f>
        <v>0</v>
      </c>
      <c r="CI1361" s="107" t="str">
        <f>IF(C1361="","",SUM(G1361:CG1361))</f>
        <v/>
      </c>
      <c r="CJ1361" s="67" t="str">
        <f>IF(C1361="","",F1361=CI1361)</f>
        <v/>
      </c>
    </row>
    <row r="1362" spans="1:88" s="5" customFormat="1" ht="15" customHeight="1" x14ac:dyDescent="0.3">
      <c r="A1362" s="171" t="s">
        <v>954</v>
      </c>
      <c r="B1362" s="155" t="s">
        <v>955</v>
      </c>
      <c r="C1362" s="168" t="s">
        <v>163</v>
      </c>
      <c r="D1362" s="158">
        <v>6</v>
      </c>
      <c r="E1362" s="161">
        <v>1832520</v>
      </c>
      <c r="F1362" s="164">
        <f t="shared" ref="F1362:F1419" si="24197">ROUND(E1362*D1362,0)</f>
        <v>10995120</v>
      </c>
      <c r="G1362" s="108">
        <v>0</v>
      </c>
      <c r="H1362" s="108"/>
      <c r="I1362" s="108"/>
      <c r="J1362" s="108"/>
      <c r="K1362" s="108"/>
      <c r="L1362" s="108"/>
      <c r="M1362" s="108"/>
      <c r="N1362" s="108"/>
      <c r="O1362" s="108"/>
      <c r="P1362" s="108"/>
      <c r="Q1362" s="108"/>
      <c r="R1362" s="108"/>
      <c r="S1362" s="108"/>
      <c r="T1362" s="108"/>
      <c r="U1362" s="108"/>
      <c r="V1362" s="108"/>
      <c r="W1362" s="108"/>
      <c r="X1362" s="108"/>
      <c r="Y1362" s="108"/>
      <c r="Z1362" s="108"/>
      <c r="AA1362" s="108"/>
      <c r="AB1362" s="108"/>
      <c r="AC1362" s="108"/>
      <c r="AD1362" s="108"/>
      <c r="AE1362" s="108"/>
      <c r="AF1362" s="108"/>
      <c r="AG1362" s="108"/>
      <c r="AH1362" s="108"/>
      <c r="AI1362" s="108"/>
      <c r="AJ1362" s="108"/>
      <c r="AK1362" s="108"/>
      <c r="AL1362" s="108"/>
      <c r="AM1362" s="108"/>
      <c r="AN1362" s="108"/>
      <c r="AO1362" s="108"/>
      <c r="AP1362" s="108"/>
      <c r="AQ1362" s="108"/>
      <c r="AR1362" s="108"/>
      <c r="AS1362" s="108"/>
      <c r="AT1362" s="108"/>
      <c r="AU1362" s="108"/>
      <c r="AV1362" s="108"/>
      <c r="AW1362" s="108"/>
      <c r="AX1362" s="108"/>
      <c r="AY1362" s="108"/>
      <c r="AZ1362" s="108"/>
      <c r="BA1362" s="108"/>
      <c r="BB1362" s="108"/>
      <c r="BC1362" s="108"/>
      <c r="BD1362" s="108"/>
      <c r="BE1362" s="108"/>
      <c r="BF1362" s="108"/>
      <c r="BG1362" s="108"/>
      <c r="BH1362" s="108"/>
      <c r="BI1362" s="108"/>
      <c r="BJ1362" s="108"/>
      <c r="BK1362" s="108"/>
      <c r="BL1362" s="108"/>
      <c r="BM1362" s="108"/>
      <c r="BN1362" s="108"/>
      <c r="BO1362" s="108"/>
      <c r="BP1362" s="108">
        <f>ROUND($F1362/5,0)</f>
        <v>2199024</v>
      </c>
      <c r="BQ1362" s="108">
        <f>ROUND($F1362/5,0)</f>
        <v>2199024</v>
      </c>
      <c r="BR1362" s="108">
        <f t="shared" ref="BR1362:BT1362" si="24198">ROUND($F1362/5,0)</f>
        <v>2199024</v>
      </c>
      <c r="BS1362" s="108">
        <f t="shared" si="24198"/>
        <v>2199024</v>
      </c>
      <c r="BT1362" s="108">
        <f t="shared" si="24198"/>
        <v>2199024</v>
      </c>
      <c r="BU1362" s="108"/>
      <c r="BV1362" s="108"/>
      <c r="BW1362" s="108"/>
      <c r="BX1362" s="108"/>
      <c r="BY1362" s="108"/>
      <c r="BZ1362" s="108"/>
      <c r="CA1362" s="108"/>
      <c r="CB1362" s="108"/>
      <c r="CC1362" s="108"/>
      <c r="CD1362" s="108"/>
      <c r="CE1362" s="108"/>
      <c r="CF1362" s="108"/>
      <c r="CG1362" s="108"/>
      <c r="CH1362" s="109">
        <f>IF(C1362="","",F1362-SUM(G1362:CG1362))</f>
        <v>0</v>
      </c>
      <c r="CI1362" s="107">
        <f>IF(C1362="","",SUM(G1362:CG1362))</f>
        <v>10995120</v>
      </c>
      <c r="CJ1362" s="67" t="b">
        <f>IF(C1362="","",F1362=CI1362)</f>
        <v>1</v>
      </c>
    </row>
    <row r="1363" spans="1:88" s="5" customFormat="1" ht="15" customHeight="1" x14ac:dyDescent="0.3">
      <c r="A1363" s="172"/>
      <c r="B1363" s="156"/>
      <c r="C1363" s="169"/>
      <c r="D1363" s="159"/>
      <c r="E1363" s="162"/>
      <c r="F1363" s="165"/>
      <c r="G1363" s="110">
        <v>0</v>
      </c>
      <c r="H1363" s="110"/>
      <c r="I1363" s="110"/>
      <c r="J1363" s="110"/>
      <c r="K1363" s="110"/>
      <c r="L1363" s="110"/>
      <c r="M1363" s="110"/>
      <c r="N1363" s="110"/>
      <c r="O1363" s="110"/>
      <c r="P1363" s="110"/>
      <c r="Q1363" s="110"/>
      <c r="R1363" s="110"/>
      <c r="S1363" s="110"/>
      <c r="T1363" s="110"/>
      <c r="U1363" s="110">
        <f t="shared" ref="U1363:X1363" si="24199">ROUND(U1362/$E1362,2)</f>
        <v>0</v>
      </c>
      <c r="V1363" s="110">
        <f t="shared" si="24199"/>
        <v>0</v>
      </c>
      <c r="W1363" s="110">
        <f t="shared" si="24199"/>
        <v>0</v>
      </c>
      <c r="X1363" s="110">
        <f t="shared" si="24199"/>
        <v>0</v>
      </c>
      <c r="Y1363" s="110">
        <f t="shared" ref="Y1363:AG1363" si="24200">ROUND(Y1362/$E1362,2)</f>
        <v>0</v>
      </c>
      <c r="Z1363" s="110">
        <f t="shared" si="24200"/>
        <v>0</v>
      </c>
      <c r="AA1363" s="110">
        <f t="shared" si="24200"/>
        <v>0</v>
      </c>
      <c r="AB1363" s="110">
        <f t="shared" si="24200"/>
        <v>0</v>
      </c>
      <c r="AC1363" s="110">
        <f t="shared" si="24200"/>
        <v>0</v>
      </c>
      <c r="AD1363" s="110">
        <f t="shared" si="24200"/>
        <v>0</v>
      </c>
      <c r="AE1363" s="110">
        <f t="shared" si="24200"/>
        <v>0</v>
      </c>
      <c r="AF1363" s="110">
        <f t="shared" si="24200"/>
        <v>0</v>
      </c>
      <c r="AG1363" s="110">
        <f t="shared" si="24200"/>
        <v>0</v>
      </c>
      <c r="AH1363" s="110">
        <f t="shared" ref="AH1363:AK1363" si="24201">ROUND(AH1362/$E1362,2)</f>
        <v>0</v>
      </c>
      <c r="AI1363" s="110">
        <f t="shared" si="24201"/>
        <v>0</v>
      </c>
      <c r="AJ1363" s="110">
        <f t="shared" si="24201"/>
        <v>0</v>
      </c>
      <c r="AK1363" s="110">
        <f t="shared" si="24201"/>
        <v>0</v>
      </c>
      <c r="AL1363" s="110">
        <f t="shared" ref="AL1363:AT1363" si="24202">ROUND(AL1362/$E1362,2)</f>
        <v>0</v>
      </c>
      <c r="AM1363" s="110">
        <f t="shared" si="24202"/>
        <v>0</v>
      </c>
      <c r="AN1363" s="110">
        <f t="shared" si="24202"/>
        <v>0</v>
      </c>
      <c r="AO1363" s="110">
        <f t="shared" si="24202"/>
        <v>0</v>
      </c>
      <c r="AP1363" s="110">
        <f t="shared" si="24202"/>
        <v>0</v>
      </c>
      <c r="AQ1363" s="110">
        <f t="shared" si="24202"/>
        <v>0</v>
      </c>
      <c r="AR1363" s="110">
        <f t="shared" si="24202"/>
        <v>0</v>
      </c>
      <c r="AS1363" s="110">
        <f t="shared" si="24202"/>
        <v>0</v>
      </c>
      <c r="AT1363" s="110">
        <f t="shared" si="24202"/>
        <v>0</v>
      </c>
      <c r="AU1363" s="110">
        <f t="shared" ref="AU1363:AX1363" si="24203">ROUND(AU1362/$E1362,2)</f>
        <v>0</v>
      </c>
      <c r="AV1363" s="110">
        <f t="shared" si="24203"/>
        <v>0</v>
      </c>
      <c r="AW1363" s="110">
        <f t="shared" si="24203"/>
        <v>0</v>
      </c>
      <c r="AX1363" s="110">
        <f t="shared" si="24203"/>
        <v>0</v>
      </c>
      <c r="AY1363" s="110">
        <f t="shared" ref="AY1363:BC1363" si="24204">ROUND(AY1362/$E1362,2)</f>
        <v>0</v>
      </c>
      <c r="AZ1363" s="110">
        <f t="shared" si="24204"/>
        <v>0</v>
      </c>
      <c r="BA1363" s="110">
        <f t="shared" si="24204"/>
        <v>0</v>
      </c>
      <c r="BB1363" s="110">
        <f t="shared" si="24204"/>
        <v>0</v>
      </c>
      <c r="BC1363" s="110">
        <f t="shared" si="24204"/>
        <v>0</v>
      </c>
      <c r="BD1363" s="110">
        <f t="shared" ref="BD1363:BG1363" si="24205">ROUND(BD1362/$E1362,2)</f>
        <v>0</v>
      </c>
      <c r="BE1363" s="110">
        <f t="shared" si="24205"/>
        <v>0</v>
      </c>
      <c r="BF1363" s="110">
        <f t="shared" si="24205"/>
        <v>0</v>
      </c>
      <c r="BG1363" s="110">
        <f t="shared" si="24205"/>
        <v>0</v>
      </c>
      <c r="BH1363" s="110">
        <f t="shared" ref="BH1363:BK1363" si="24206">ROUND(BH1362/$E1362,2)</f>
        <v>0</v>
      </c>
      <c r="BI1363" s="110">
        <f t="shared" si="24206"/>
        <v>0</v>
      </c>
      <c r="BJ1363" s="110">
        <f t="shared" si="24206"/>
        <v>0</v>
      </c>
      <c r="BK1363" s="110">
        <f t="shared" si="24206"/>
        <v>0</v>
      </c>
      <c r="BL1363" s="110">
        <f t="shared" ref="BL1363:BP1363" si="24207">ROUND(BL1362/$E1362,2)</f>
        <v>0</v>
      </c>
      <c r="BM1363" s="110">
        <f t="shared" si="24207"/>
        <v>0</v>
      </c>
      <c r="BN1363" s="110">
        <f t="shared" si="24207"/>
        <v>0</v>
      </c>
      <c r="BO1363" s="110">
        <f t="shared" si="24207"/>
        <v>0</v>
      </c>
      <c r="BP1363" s="110">
        <f t="shared" si="24207"/>
        <v>1.2</v>
      </c>
      <c r="BQ1363" s="110">
        <f t="shared" ref="BQ1363:BT1363" si="24208">ROUND(BQ1362/$E1362,2)</f>
        <v>1.2</v>
      </c>
      <c r="BR1363" s="110">
        <f t="shared" si="24208"/>
        <v>1.2</v>
      </c>
      <c r="BS1363" s="110">
        <f t="shared" si="24208"/>
        <v>1.2</v>
      </c>
      <c r="BT1363" s="110">
        <f t="shared" si="24208"/>
        <v>1.2</v>
      </c>
      <c r="BU1363" s="110">
        <f t="shared" ref="BU1363:BX1363" si="24209">ROUND(BU1362/$E1362,2)</f>
        <v>0</v>
      </c>
      <c r="BV1363" s="110">
        <f t="shared" si="24209"/>
        <v>0</v>
      </c>
      <c r="BW1363" s="110">
        <f t="shared" si="24209"/>
        <v>0</v>
      </c>
      <c r="BX1363" s="110">
        <f t="shared" si="24209"/>
        <v>0</v>
      </c>
      <c r="BY1363" s="110">
        <f t="shared" ref="BY1363:CC1363" si="24210">ROUND(BY1362/$E1362,2)</f>
        <v>0</v>
      </c>
      <c r="BZ1363" s="110">
        <f t="shared" si="24210"/>
        <v>0</v>
      </c>
      <c r="CA1363" s="110">
        <f t="shared" si="24210"/>
        <v>0</v>
      </c>
      <c r="CB1363" s="110">
        <f t="shared" si="24210"/>
        <v>0</v>
      </c>
      <c r="CC1363" s="110">
        <f t="shared" si="24210"/>
        <v>0</v>
      </c>
      <c r="CD1363" s="110">
        <f t="shared" ref="CD1363:CG1363" si="24211">ROUND(CD1362/$E1362,2)</f>
        <v>0</v>
      </c>
      <c r="CE1363" s="110"/>
      <c r="CF1363" s="110">
        <f t="shared" si="24211"/>
        <v>0</v>
      </c>
      <c r="CG1363" s="110">
        <f t="shared" si="24211"/>
        <v>0</v>
      </c>
      <c r="CH1363" s="111">
        <f>IF(C1362="","",D1362-SUM(G1363:CG1363))</f>
        <v>0</v>
      </c>
      <c r="CI1363" s="112">
        <f>IF(C1362="","",SUM(G1363:CG1363))</f>
        <v>6</v>
      </c>
      <c r="CJ1363" s="67" t="b">
        <f>IF(C1362="","",D1362=CI1363)</f>
        <v>1</v>
      </c>
    </row>
    <row r="1364" spans="1:88" s="5" customFormat="1" ht="15" customHeight="1" x14ac:dyDescent="0.3">
      <c r="A1364" s="173"/>
      <c r="B1364" s="157"/>
      <c r="C1364" s="170"/>
      <c r="D1364" s="160"/>
      <c r="E1364" s="163"/>
      <c r="F1364" s="166"/>
      <c r="G1364" s="113">
        <v>0</v>
      </c>
      <c r="H1364" s="113"/>
      <c r="I1364" s="113"/>
      <c r="J1364" s="113"/>
      <c r="K1364" s="113"/>
      <c r="L1364" s="113"/>
      <c r="M1364" s="113"/>
      <c r="N1364" s="113"/>
      <c r="O1364" s="113"/>
      <c r="P1364" s="113"/>
      <c r="Q1364" s="113"/>
      <c r="R1364" s="113"/>
      <c r="S1364" s="113"/>
      <c r="T1364" s="113"/>
      <c r="U1364" s="113">
        <f t="shared" ref="U1364:X1364" si="24212">U1362/$F1362</f>
        <v>0</v>
      </c>
      <c r="V1364" s="113">
        <f t="shared" si="24212"/>
        <v>0</v>
      </c>
      <c r="W1364" s="113">
        <f t="shared" si="24212"/>
        <v>0</v>
      </c>
      <c r="X1364" s="113">
        <f t="shared" si="24212"/>
        <v>0</v>
      </c>
      <c r="Y1364" s="113">
        <f t="shared" ref="Y1364:AG1364" si="24213">Y1362/$F1362</f>
        <v>0</v>
      </c>
      <c r="Z1364" s="113">
        <f t="shared" si="24213"/>
        <v>0</v>
      </c>
      <c r="AA1364" s="113">
        <f t="shared" si="24213"/>
        <v>0</v>
      </c>
      <c r="AB1364" s="113">
        <f t="shared" si="24213"/>
        <v>0</v>
      </c>
      <c r="AC1364" s="113">
        <f t="shared" si="24213"/>
        <v>0</v>
      </c>
      <c r="AD1364" s="113">
        <f t="shared" si="24213"/>
        <v>0</v>
      </c>
      <c r="AE1364" s="113">
        <f t="shared" si="24213"/>
        <v>0</v>
      </c>
      <c r="AF1364" s="113">
        <f t="shared" si="24213"/>
        <v>0</v>
      </c>
      <c r="AG1364" s="113">
        <f t="shared" si="24213"/>
        <v>0</v>
      </c>
      <c r="AH1364" s="113">
        <f t="shared" ref="AH1364:AK1364" si="24214">AH1362/$F1362</f>
        <v>0</v>
      </c>
      <c r="AI1364" s="113">
        <f t="shared" si="24214"/>
        <v>0</v>
      </c>
      <c r="AJ1364" s="113">
        <f t="shared" si="24214"/>
        <v>0</v>
      </c>
      <c r="AK1364" s="113">
        <f t="shared" si="24214"/>
        <v>0</v>
      </c>
      <c r="AL1364" s="113">
        <f t="shared" ref="AL1364:AT1364" si="24215">AL1362/$F1362</f>
        <v>0</v>
      </c>
      <c r="AM1364" s="113">
        <f t="shared" si="24215"/>
        <v>0</v>
      </c>
      <c r="AN1364" s="113">
        <f t="shared" si="24215"/>
        <v>0</v>
      </c>
      <c r="AO1364" s="113">
        <f t="shared" si="24215"/>
        <v>0</v>
      </c>
      <c r="AP1364" s="113">
        <f t="shared" si="24215"/>
        <v>0</v>
      </c>
      <c r="AQ1364" s="113">
        <f t="shared" si="24215"/>
        <v>0</v>
      </c>
      <c r="AR1364" s="113">
        <f t="shared" si="24215"/>
        <v>0</v>
      </c>
      <c r="AS1364" s="113">
        <f t="shared" si="24215"/>
        <v>0</v>
      </c>
      <c r="AT1364" s="113">
        <f t="shared" si="24215"/>
        <v>0</v>
      </c>
      <c r="AU1364" s="113">
        <f t="shared" ref="AU1364:AX1364" si="24216">AU1362/$F1362</f>
        <v>0</v>
      </c>
      <c r="AV1364" s="113">
        <f t="shared" si="24216"/>
        <v>0</v>
      </c>
      <c r="AW1364" s="113">
        <f t="shared" si="24216"/>
        <v>0</v>
      </c>
      <c r="AX1364" s="113">
        <f t="shared" si="24216"/>
        <v>0</v>
      </c>
      <c r="AY1364" s="113">
        <f t="shared" ref="AY1364:BC1364" si="24217">AY1362/$F1362</f>
        <v>0</v>
      </c>
      <c r="AZ1364" s="113">
        <f t="shared" si="24217"/>
        <v>0</v>
      </c>
      <c r="BA1364" s="113">
        <f t="shared" si="24217"/>
        <v>0</v>
      </c>
      <c r="BB1364" s="113">
        <f t="shared" si="24217"/>
        <v>0</v>
      </c>
      <c r="BC1364" s="113">
        <f t="shared" si="24217"/>
        <v>0</v>
      </c>
      <c r="BD1364" s="113">
        <f t="shared" ref="BD1364:BG1364" si="24218">BD1362/$F1362</f>
        <v>0</v>
      </c>
      <c r="BE1364" s="113">
        <f t="shared" si="24218"/>
        <v>0</v>
      </c>
      <c r="BF1364" s="113">
        <f t="shared" si="24218"/>
        <v>0</v>
      </c>
      <c r="BG1364" s="113">
        <f t="shared" si="24218"/>
        <v>0</v>
      </c>
      <c r="BH1364" s="113">
        <f t="shared" ref="BH1364:BK1364" si="24219">BH1362/$F1362</f>
        <v>0</v>
      </c>
      <c r="BI1364" s="113">
        <f t="shared" si="24219"/>
        <v>0</v>
      </c>
      <c r="BJ1364" s="113">
        <f t="shared" si="24219"/>
        <v>0</v>
      </c>
      <c r="BK1364" s="113">
        <f t="shared" si="24219"/>
        <v>0</v>
      </c>
      <c r="BL1364" s="113">
        <f t="shared" ref="BL1364:BP1364" si="24220">BL1362/$F1362</f>
        <v>0</v>
      </c>
      <c r="BM1364" s="113">
        <f t="shared" si="24220"/>
        <v>0</v>
      </c>
      <c r="BN1364" s="113">
        <f t="shared" si="24220"/>
        <v>0</v>
      </c>
      <c r="BO1364" s="113">
        <f t="shared" si="24220"/>
        <v>0</v>
      </c>
      <c r="BP1364" s="113">
        <f t="shared" si="24220"/>
        <v>0.2</v>
      </c>
      <c r="BQ1364" s="113">
        <f t="shared" ref="BQ1364:BT1364" si="24221">BQ1362/$F1362</f>
        <v>0.2</v>
      </c>
      <c r="BR1364" s="113">
        <f t="shared" si="24221"/>
        <v>0.2</v>
      </c>
      <c r="BS1364" s="113">
        <f t="shared" si="24221"/>
        <v>0.2</v>
      </c>
      <c r="BT1364" s="113">
        <f t="shared" si="24221"/>
        <v>0.2</v>
      </c>
      <c r="BU1364" s="113">
        <f t="shared" ref="BU1364:BX1364" si="24222">BU1362/$F1362</f>
        <v>0</v>
      </c>
      <c r="BV1364" s="113">
        <f t="shared" si="24222"/>
        <v>0</v>
      </c>
      <c r="BW1364" s="113">
        <f t="shared" si="24222"/>
        <v>0</v>
      </c>
      <c r="BX1364" s="113">
        <f t="shared" si="24222"/>
        <v>0</v>
      </c>
      <c r="BY1364" s="113">
        <f t="shared" ref="BY1364:CC1364" si="24223">BY1362/$F1362</f>
        <v>0</v>
      </c>
      <c r="BZ1364" s="113">
        <f t="shared" si="24223"/>
        <v>0</v>
      </c>
      <c r="CA1364" s="113">
        <f t="shared" si="24223"/>
        <v>0</v>
      </c>
      <c r="CB1364" s="113">
        <f t="shared" si="24223"/>
        <v>0</v>
      </c>
      <c r="CC1364" s="113">
        <f t="shared" si="24223"/>
        <v>0</v>
      </c>
      <c r="CD1364" s="113">
        <f t="shared" ref="CD1364:CG1364" si="24224">CD1362/$F1362</f>
        <v>0</v>
      </c>
      <c r="CE1364" s="113"/>
      <c r="CF1364" s="113">
        <f t="shared" si="24224"/>
        <v>0</v>
      </c>
      <c r="CG1364" s="113">
        <f t="shared" si="24224"/>
        <v>0</v>
      </c>
      <c r="CH1364" s="114">
        <f>IF(C1362="","",100%-SUM(G1364:CG1364))</f>
        <v>0</v>
      </c>
      <c r="CI1364" s="115">
        <f>IF(C1362="","",SUM(G1364:CG1364))</f>
        <v>1</v>
      </c>
      <c r="CJ1364" s="67" t="b">
        <f>IF(C1362="","",SUM(G1364:CG1364)=CI1364)</f>
        <v>1</v>
      </c>
    </row>
    <row r="1365" spans="1:88" s="5" customFormat="1" ht="15" customHeight="1" x14ac:dyDescent="0.3">
      <c r="A1365" s="171" t="s">
        <v>956</v>
      </c>
      <c r="B1365" s="155" t="s">
        <v>957</v>
      </c>
      <c r="C1365" s="168" t="s">
        <v>163</v>
      </c>
      <c r="D1365" s="158">
        <v>2</v>
      </c>
      <c r="E1365" s="161">
        <v>257398</v>
      </c>
      <c r="F1365" s="164">
        <f t="shared" si="24197"/>
        <v>514796</v>
      </c>
      <c r="G1365" s="108">
        <v>0</v>
      </c>
      <c r="H1365" s="108"/>
      <c r="I1365" s="108"/>
      <c r="J1365" s="108"/>
      <c r="K1365" s="108"/>
      <c r="L1365" s="108"/>
      <c r="M1365" s="108"/>
      <c r="N1365" s="108"/>
      <c r="O1365" s="108"/>
      <c r="P1365" s="108"/>
      <c r="Q1365" s="108"/>
      <c r="R1365" s="108"/>
      <c r="S1365" s="108"/>
      <c r="T1365" s="108"/>
      <c r="U1365" s="108"/>
      <c r="V1365" s="108"/>
      <c r="W1365" s="108"/>
      <c r="X1365" s="108"/>
      <c r="Y1365" s="108"/>
      <c r="Z1365" s="108"/>
      <c r="AA1365" s="108"/>
      <c r="AB1365" s="108"/>
      <c r="AC1365" s="108"/>
      <c r="AD1365" s="108"/>
      <c r="AE1365" s="108"/>
      <c r="AF1365" s="108"/>
      <c r="AG1365" s="108"/>
      <c r="AH1365" s="108"/>
      <c r="AI1365" s="108"/>
      <c r="AJ1365" s="108"/>
      <c r="AK1365" s="108"/>
      <c r="AL1365" s="108"/>
      <c r="AM1365" s="108"/>
      <c r="AN1365" s="108"/>
      <c r="AO1365" s="108"/>
      <c r="AP1365" s="108"/>
      <c r="AQ1365" s="108"/>
      <c r="AR1365" s="108"/>
      <c r="AS1365" s="108"/>
      <c r="AT1365" s="108"/>
      <c r="AU1365" s="108"/>
      <c r="AV1365" s="108"/>
      <c r="AW1365" s="108"/>
      <c r="AX1365" s="108"/>
      <c r="AY1365" s="108"/>
      <c r="AZ1365" s="108"/>
      <c r="BA1365" s="108"/>
      <c r="BB1365" s="108"/>
      <c r="BC1365" s="108"/>
      <c r="BD1365" s="108"/>
      <c r="BE1365" s="108"/>
      <c r="BF1365" s="108"/>
      <c r="BG1365" s="108"/>
      <c r="BH1365" s="108"/>
      <c r="BI1365" s="108"/>
      <c r="BJ1365" s="108"/>
      <c r="BK1365" s="108"/>
      <c r="BL1365" s="108"/>
      <c r="BM1365" s="108"/>
      <c r="BN1365" s="108"/>
      <c r="BO1365" s="108"/>
      <c r="BP1365" s="108">
        <f>ROUND($F1365/5,0)</f>
        <v>102959</v>
      </c>
      <c r="BQ1365" s="108">
        <f>ROUNDUP($F1365/5,0)</f>
        <v>102960</v>
      </c>
      <c r="BR1365" s="108">
        <f t="shared" ref="BR1365:BT1365" si="24225">ROUND($F1365/5,0)</f>
        <v>102959</v>
      </c>
      <c r="BS1365" s="108">
        <f t="shared" si="24225"/>
        <v>102959</v>
      </c>
      <c r="BT1365" s="108">
        <f t="shared" si="24225"/>
        <v>102959</v>
      </c>
      <c r="BU1365" s="108"/>
      <c r="BV1365" s="108"/>
      <c r="BW1365" s="108"/>
      <c r="BX1365" s="108"/>
      <c r="BY1365" s="108"/>
      <c r="BZ1365" s="108"/>
      <c r="CA1365" s="108"/>
      <c r="CB1365" s="108"/>
      <c r="CC1365" s="108"/>
      <c r="CD1365" s="108"/>
      <c r="CE1365" s="108"/>
      <c r="CF1365" s="108"/>
      <c r="CG1365" s="108"/>
      <c r="CH1365" s="109">
        <f>IF(C1365="","",F1365-SUM(G1365:CG1365))</f>
        <v>0</v>
      </c>
      <c r="CI1365" s="107">
        <f>IF(C1365="","",SUM(G1365:CG1365))</f>
        <v>514796</v>
      </c>
      <c r="CJ1365" s="67" t="b">
        <f>IF(C1365="","",F1365=CI1365)</f>
        <v>1</v>
      </c>
    </row>
    <row r="1366" spans="1:88" s="5" customFormat="1" ht="15" customHeight="1" x14ac:dyDescent="0.3">
      <c r="A1366" s="172"/>
      <c r="B1366" s="156"/>
      <c r="C1366" s="169"/>
      <c r="D1366" s="159"/>
      <c r="E1366" s="162"/>
      <c r="F1366" s="165"/>
      <c r="G1366" s="110">
        <v>0</v>
      </c>
      <c r="H1366" s="110"/>
      <c r="I1366" s="110"/>
      <c r="J1366" s="110"/>
      <c r="K1366" s="110"/>
      <c r="L1366" s="110"/>
      <c r="M1366" s="110"/>
      <c r="N1366" s="110"/>
      <c r="O1366" s="110"/>
      <c r="P1366" s="110"/>
      <c r="Q1366" s="110"/>
      <c r="R1366" s="110"/>
      <c r="S1366" s="110"/>
      <c r="T1366" s="110"/>
      <c r="U1366" s="110">
        <f t="shared" ref="U1366:X1366" si="24226">ROUND(U1365/$E1365,2)</f>
        <v>0</v>
      </c>
      <c r="V1366" s="110">
        <f t="shared" si="24226"/>
        <v>0</v>
      </c>
      <c r="W1366" s="110">
        <f t="shared" si="24226"/>
        <v>0</v>
      </c>
      <c r="X1366" s="110">
        <f t="shared" si="24226"/>
        <v>0</v>
      </c>
      <c r="Y1366" s="110">
        <f t="shared" ref="Y1366:AG1366" si="24227">ROUND(Y1365/$E1365,2)</f>
        <v>0</v>
      </c>
      <c r="Z1366" s="110">
        <f t="shared" si="24227"/>
        <v>0</v>
      </c>
      <c r="AA1366" s="110">
        <f t="shared" si="24227"/>
        <v>0</v>
      </c>
      <c r="AB1366" s="110">
        <f t="shared" si="24227"/>
        <v>0</v>
      </c>
      <c r="AC1366" s="110">
        <f t="shared" si="24227"/>
        <v>0</v>
      </c>
      <c r="AD1366" s="110">
        <f t="shared" si="24227"/>
        <v>0</v>
      </c>
      <c r="AE1366" s="110">
        <f t="shared" si="24227"/>
        <v>0</v>
      </c>
      <c r="AF1366" s="110">
        <f t="shared" si="24227"/>
        <v>0</v>
      </c>
      <c r="AG1366" s="110">
        <f t="shared" si="24227"/>
        <v>0</v>
      </c>
      <c r="AH1366" s="110">
        <f t="shared" ref="AH1366:AK1366" si="24228">ROUND(AH1365/$E1365,2)</f>
        <v>0</v>
      </c>
      <c r="AI1366" s="110">
        <f t="shared" si="24228"/>
        <v>0</v>
      </c>
      <c r="AJ1366" s="110">
        <f t="shared" si="24228"/>
        <v>0</v>
      </c>
      <c r="AK1366" s="110">
        <f t="shared" si="24228"/>
        <v>0</v>
      </c>
      <c r="AL1366" s="110">
        <f t="shared" ref="AL1366:AT1366" si="24229">ROUND(AL1365/$E1365,2)</f>
        <v>0</v>
      </c>
      <c r="AM1366" s="110">
        <f t="shared" si="24229"/>
        <v>0</v>
      </c>
      <c r="AN1366" s="110">
        <f t="shared" si="24229"/>
        <v>0</v>
      </c>
      <c r="AO1366" s="110">
        <f t="shared" si="24229"/>
        <v>0</v>
      </c>
      <c r="AP1366" s="110">
        <f t="shared" si="24229"/>
        <v>0</v>
      </c>
      <c r="AQ1366" s="110">
        <f t="shared" si="24229"/>
        <v>0</v>
      </c>
      <c r="AR1366" s="110">
        <f t="shared" si="24229"/>
        <v>0</v>
      </c>
      <c r="AS1366" s="110">
        <f t="shared" si="24229"/>
        <v>0</v>
      </c>
      <c r="AT1366" s="110">
        <f t="shared" si="24229"/>
        <v>0</v>
      </c>
      <c r="AU1366" s="110">
        <f t="shared" ref="AU1366:AX1366" si="24230">ROUND(AU1365/$E1365,2)</f>
        <v>0</v>
      </c>
      <c r="AV1366" s="110">
        <f t="shared" si="24230"/>
        <v>0</v>
      </c>
      <c r="AW1366" s="110">
        <f t="shared" si="24230"/>
        <v>0</v>
      </c>
      <c r="AX1366" s="110">
        <f t="shared" si="24230"/>
        <v>0</v>
      </c>
      <c r="AY1366" s="110">
        <f t="shared" ref="AY1366:BC1366" si="24231">ROUND(AY1365/$E1365,2)</f>
        <v>0</v>
      </c>
      <c r="AZ1366" s="110">
        <f t="shared" si="24231"/>
        <v>0</v>
      </c>
      <c r="BA1366" s="110">
        <f t="shared" si="24231"/>
        <v>0</v>
      </c>
      <c r="BB1366" s="110">
        <f t="shared" si="24231"/>
        <v>0</v>
      </c>
      <c r="BC1366" s="110">
        <f t="shared" si="24231"/>
        <v>0</v>
      </c>
      <c r="BD1366" s="110">
        <f t="shared" ref="BD1366:BG1366" si="24232">ROUND(BD1365/$E1365,2)</f>
        <v>0</v>
      </c>
      <c r="BE1366" s="110">
        <f t="shared" si="24232"/>
        <v>0</v>
      </c>
      <c r="BF1366" s="110">
        <f t="shared" si="24232"/>
        <v>0</v>
      </c>
      <c r="BG1366" s="110">
        <f t="shared" si="24232"/>
        <v>0</v>
      </c>
      <c r="BH1366" s="110">
        <f t="shared" ref="BH1366:BK1366" si="24233">ROUND(BH1365/$E1365,2)</f>
        <v>0</v>
      </c>
      <c r="BI1366" s="110">
        <f t="shared" si="24233"/>
        <v>0</v>
      </c>
      <c r="BJ1366" s="110">
        <f t="shared" si="24233"/>
        <v>0</v>
      </c>
      <c r="BK1366" s="110">
        <f t="shared" si="24233"/>
        <v>0</v>
      </c>
      <c r="BL1366" s="110">
        <f t="shared" ref="BL1366:BP1366" si="24234">ROUND(BL1365/$E1365,2)</f>
        <v>0</v>
      </c>
      <c r="BM1366" s="110">
        <f t="shared" si="24234"/>
        <v>0</v>
      </c>
      <c r="BN1366" s="110">
        <f t="shared" si="24234"/>
        <v>0</v>
      </c>
      <c r="BO1366" s="110">
        <f t="shared" si="24234"/>
        <v>0</v>
      </c>
      <c r="BP1366" s="110">
        <f t="shared" si="24234"/>
        <v>0.4</v>
      </c>
      <c r="BQ1366" s="110">
        <f t="shared" ref="BQ1366:BT1366" si="24235">ROUND(BQ1365/$E1365,2)</f>
        <v>0.4</v>
      </c>
      <c r="BR1366" s="110">
        <f t="shared" si="24235"/>
        <v>0.4</v>
      </c>
      <c r="BS1366" s="110">
        <f t="shared" si="24235"/>
        <v>0.4</v>
      </c>
      <c r="BT1366" s="110">
        <f t="shared" si="24235"/>
        <v>0.4</v>
      </c>
      <c r="BU1366" s="110">
        <f t="shared" ref="BU1366:BX1366" si="24236">ROUND(BU1365/$E1365,2)</f>
        <v>0</v>
      </c>
      <c r="BV1366" s="110">
        <f t="shared" si="24236"/>
        <v>0</v>
      </c>
      <c r="BW1366" s="110">
        <f t="shared" si="24236"/>
        <v>0</v>
      </c>
      <c r="BX1366" s="110">
        <f t="shared" si="24236"/>
        <v>0</v>
      </c>
      <c r="BY1366" s="110">
        <f t="shared" ref="BY1366:CC1366" si="24237">ROUND(BY1365/$E1365,2)</f>
        <v>0</v>
      </c>
      <c r="BZ1366" s="110">
        <f t="shared" si="24237"/>
        <v>0</v>
      </c>
      <c r="CA1366" s="110">
        <f t="shared" si="24237"/>
        <v>0</v>
      </c>
      <c r="CB1366" s="110">
        <f t="shared" si="24237"/>
        <v>0</v>
      </c>
      <c r="CC1366" s="110">
        <f t="shared" si="24237"/>
        <v>0</v>
      </c>
      <c r="CD1366" s="110">
        <f t="shared" ref="CD1366:CG1366" si="24238">ROUND(CD1365/$E1365,2)</f>
        <v>0</v>
      </c>
      <c r="CE1366" s="110"/>
      <c r="CF1366" s="110">
        <f t="shared" si="24238"/>
        <v>0</v>
      </c>
      <c r="CG1366" s="110">
        <f t="shared" si="24238"/>
        <v>0</v>
      </c>
      <c r="CH1366" s="111">
        <f>IF(C1365="","",D1365-SUM(G1366:CG1366))</f>
        <v>0</v>
      </c>
      <c r="CI1366" s="112">
        <f>IF(C1365="","",SUM(G1366:CG1366))</f>
        <v>2</v>
      </c>
      <c r="CJ1366" s="67" t="b">
        <f>IF(C1365="","",D1365=CI1366)</f>
        <v>1</v>
      </c>
    </row>
    <row r="1367" spans="1:88" s="5" customFormat="1" ht="15" customHeight="1" x14ac:dyDescent="0.3">
      <c r="A1367" s="173"/>
      <c r="B1367" s="157"/>
      <c r="C1367" s="170"/>
      <c r="D1367" s="160"/>
      <c r="E1367" s="163"/>
      <c r="F1367" s="166"/>
      <c r="G1367" s="113">
        <v>0</v>
      </c>
      <c r="H1367" s="113"/>
      <c r="I1367" s="113"/>
      <c r="J1367" s="113"/>
      <c r="K1367" s="113"/>
      <c r="L1367" s="113"/>
      <c r="M1367" s="113"/>
      <c r="N1367" s="113"/>
      <c r="O1367" s="113"/>
      <c r="P1367" s="113"/>
      <c r="Q1367" s="113"/>
      <c r="R1367" s="113"/>
      <c r="S1367" s="113"/>
      <c r="T1367" s="113"/>
      <c r="U1367" s="113">
        <f t="shared" ref="U1367:X1367" si="24239">U1365/$F1365</f>
        <v>0</v>
      </c>
      <c r="V1367" s="113">
        <f t="shared" si="24239"/>
        <v>0</v>
      </c>
      <c r="W1367" s="113">
        <f t="shared" si="24239"/>
        <v>0</v>
      </c>
      <c r="X1367" s="113">
        <f t="shared" si="24239"/>
        <v>0</v>
      </c>
      <c r="Y1367" s="113">
        <f t="shared" ref="Y1367:AG1367" si="24240">Y1365/$F1365</f>
        <v>0</v>
      </c>
      <c r="Z1367" s="113">
        <f t="shared" si="24240"/>
        <v>0</v>
      </c>
      <c r="AA1367" s="113">
        <f t="shared" si="24240"/>
        <v>0</v>
      </c>
      <c r="AB1367" s="113">
        <f t="shared" si="24240"/>
        <v>0</v>
      </c>
      <c r="AC1367" s="113">
        <f t="shared" si="24240"/>
        <v>0</v>
      </c>
      <c r="AD1367" s="113">
        <f t="shared" si="24240"/>
        <v>0</v>
      </c>
      <c r="AE1367" s="113">
        <f t="shared" si="24240"/>
        <v>0</v>
      </c>
      <c r="AF1367" s="113">
        <f t="shared" si="24240"/>
        <v>0</v>
      </c>
      <c r="AG1367" s="113">
        <f t="shared" si="24240"/>
        <v>0</v>
      </c>
      <c r="AH1367" s="113">
        <f t="shared" ref="AH1367:AK1367" si="24241">AH1365/$F1365</f>
        <v>0</v>
      </c>
      <c r="AI1367" s="113">
        <f t="shared" si="24241"/>
        <v>0</v>
      </c>
      <c r="AJ1367" s="113">
        <f t="shared" si="24241"/>
        <v>0</v>
      </c>
      <c r="AK1367" s="113">
        <f t="shared" si="24241"/>
        <v>0</v>
      </c>
      <c r="AL1367" s="113">
        <f t="shared" ref="AL1367:AT1367" si="24242">AL1365/$F1365</f>
        <v>0</v>
      </c>
      <c r="AM1367" s="113">
        <f t="shared" si="24242"/>
        <v>0</v>
      </c>
      <c r="AN1367" s="113">
        <f t="shared" si="24242"/>
        <v>0</v>
      </c>
      <c r="AO1367" s="113">
        <f t="shared" si="24242"/>
        <v>0</v>
      </c>
      <c r="AP1367" s="113">
        <f t="shared" si="24242"/>
        <v>0</v>
      </c>
      <c r="AQ1367" s="113">
        <f t="shared" si="24242"/>
        <v>0</v>
      </c>
      <c r="AR1367" s="113">
        <f t="shared" si="24242"/>
        <v>0</v>
      </c>
      <c r="AS1367" s="113">
        <f t="shared" si="24242"/>
        <v>0</v>
      </c>
      <c r="AT1367" s="113">
        <f t="shared" si="24242"/>
        <v>0</v>
      </c>
      <c r="AU1367" s="113">
        <f t="shared" ref="AU1367:AX1367" si="24243">AU1365/$F1365</f>
        <v>0</v>
      </c>
      <c r="AV1367" s="113">
        <f t="shared" si="24243"/>
        <v>0</v>
      </c>
      <c r="AW1367" s="113">
        <f t="shared" si="24243"/>
        <v>0</v>
      </c>
      <c r="AX1367" s="113">
        <f t="shared" si="24243"/>
        <v>0</v>
      </c>
      <c r="AY1367" s="113">
        <f t="shared" ref="AY1367:BC1367" si="24244">AY1365/$F1365</f>
        <v>0</v>
      </c>
      <c r="AZ1367" s="113">
        <f t="shared" si="24244"/>
        <v>0</v>
      </c>
      <c r="BA1367" s="113">
        <f t="shared" si="24244"/>
        <v>0</v>
      </c>
      <c r="BB1367" s="113">
        <f t="shared" si="24244"/>
        <v>0</v>
      </c>
      <c r="BC1367" s="113">
        <f t="shared" si="24244"/>
        <v>0</v>
      </c>
      <c r="BD1367" s="113">
        <f t="shared" ref="BD1367:BG1367" si="24245">BD1365/$F1365</f>
        <v>0</v>
      </c>
      <c r="BE1367" s="113">
        <f t="shared" si="24245"/>
        <v>0</v>
      </c>
      <c r="BF1367" s="113">
        <f t="shared" si="24245"/>
        <v>0</v>
      </c>
      <c r="BG1367" s="113">
        <f t="shared" si="24245"/>
        <v>0</v>
      </c>
      <c r="BH1367" s="113">
        <f t="shared" ref="BH1367:BK1367" si="24246">BH1365/$F1365</f>
        <v>0</v>
      </c>
      <c r="BI1367" s="113">
        <f t="shared" si="24246"/>
        <v>0</v>
      </c>
      <c r="BJ1367" s="113">
        <f t="shared" si="24246"/>
        <v>0</v>
      </c>
      <c r="BK1367" s="113">
        <f t="shared" si="24246"/>
        <v>0</v>
      </c>
      <c r="BL1367" s="113">
        <f t="shared" ref="BL1367:BP1367" si="24247">BL1365/$F1365</f>
        <v>0</v>
      </c>
      <c r="BM1367" s="113">
        <f t="shared" si="24247"/>
        <v>0</v>
      </c>
      <c r="BN1367" s="113">
        <f t="shared" si="24247"/>
        <v>0</v>
      </c>
      <c r="BO1367" s="113">
        <f t="shared" si="24247"/>
        <v>0</v>
      </c>
      <c r="BP1367" s="113">
        <f t="shared" si="24247"/>
        <v>0.19999961149659282</v>
      </c>
      <c r="BQ1367" s="113">
        <f t="shared" ref="BQ1367:BT1367" si="24248">BQ1365/$F1365</f>
        <v>0.20000155401362871</v>
      </c>
      <c r="BR1367" s="113">
        <f t="shared" si="24248"/>
        <v>0.19999961149659282</v>
      </c>
      <c r="BS1367" s="113">
        <f t="shared" si="24248"/>
        <v>0.19999961149659282</v>
      </c>
      <c r="BT1367" s="113">
        <f t="shared" si="24248"/>
        <v>0.19999961149659282</v>
      </c>
      <c r="BU1367" s="113">
        <f t="shared" ref="BU1367:BX1367" si="24249">BU1365/$F1365</f>
        <v>0</v>
      </c>
      <c r="BV1367" s="113">
        <f t="shared" si="24249"/>
        <v>0</v>
      </c>
      <c r="BW1367" s="113">
        <f t="shared" si="24249"/>
        <v>0</v>
      </c>
      <c r="BX1367" s="113">
        <f t="shared" si="24249"/>
        <v>0</v>
      </c>
      <c r="BY1367" s="113">
        <f t="shared" ref="BY1367:CC1367" si="24250">BY1365/$F1365</f>
        <v>0</v>
      </c>
      <c r="BZ1367" s="113">
        <f t="shared" si="24250"/>
        <v>0</v>
      </c>
      <c r="CA1367" s="113">
        <f t="shared" si="24250"/>
        <v>0</v>
      </c>
      <c r="CB1367" s="113">
        <f t="shared" si="24250"/>
        <v>0</v>
      </c>
      <c r="CC1367" s="113">
        <f t="shared" si="24250"/>
        <v>0</v>
      </c>
      <c r="CD1367" s="113">
        <f t="shared" ref="CD1367:CG1367" si="24251">CD1365/$F1365</f>
        <v>0</v>
      </c>
      <c r="CE1367" s="113"/>
      <c r="CF1367" s="113">
        <f t="shared" si="24251"/>
        <v>0</v>
      </c>
      <c r="CG1367" s="113">
        <f t="shared" si="24251"/>
        <v>0</v>
      </c>
      <c r="CH1367" s="114">
        <f>IF(C1365="","",100%-SUM(G1367:CG1367))</f>
        <v>0</v>
      </c>
      <c r="CI1367" s="115">
        <f>IF(C1365="","",SUM(G1367:CG1367))</f>
        <v>1</v>
      </c>
      <c r="CJ1367" s="67" t="b">
        <f>IF(C1365="","",SUM(G1367:CG1367)=CI1367)</f>
        <v>1</v>
      </c>
    </row>
    <row r="1368" spans="1:88" s="5" customFormat="1" ht="15" customHeight="1" x14ac:dyDescent="0.3">
      <c r="A1368" s="171" t="s">
        <v>958</v>
      </c>
      <c r="B1368" s="155" t="s">
        <v>959</v>
      </c>
      <c r="C1368" s="168" t="s">
        <v>163</v>
      </c>
      <c r="D1368" s="158">
        <v>25</v>
      </c>
      <c r="E1368" s="161">
        <v>106011</v>
      </c>
      <c r="F1368" s="164">
        <f t="shared" si="24197"/>
        <v>2650275</v>
      </c>
      <c r="G1368" s="108">
        <v>0</v>
      </c>
      <c r="H1368" s="108"/>
      <c r="I1368" s="108"/>
      <c r="J1368" s="108"/>
      <c r="K1368" s="108"/>
      <c r="L1368" s="108"/>
      <c r="M1368" s="108"/>
      <c r="N1368" s="108"/>
      <c r="O1368" s="108"/>
      <c r="P1368" s="108"/>
      <c r="Q1368" s="108"/>
      <c r="R1368" s="108"/>
      <c r="S1368" s="108"/>
      <c r="T1368" s="108"/>
      <c r="U1368" s="108"/>
      <c r="V1368" s="108"/>
      <c r="W1368" s="108"/>
      <c r="X1368" s="108"/>
      <c r="Y1368" s="108"/>
      <c r="Z1368" s="108"/>
      <c r="AA1368" s="108"/>
      <c r="AB1368" s="108"/>
      <c r="AC1368" s="108"/>
      <c r="AD1368" s="108"/>
      <c r="AE1368" s="108"/>
      <c r="AF1368" s="108"/>
      <c r="AG1368" s="108"/>
      <c r="AH1368" s="108"/>
      <c r="AI1368" s="108"/>
      <c r="AJ1368" s="108"/>
      <c r="AK1368" s="108"/>
      <c r="AL1368" s="108"/>
      <c r="AM1368" s="108"/>
      <c r="AN1368" s="108"/>
      <c r="AO1368" s="108"/>
      <c r="AP1368" s="108"/>
      <c r="AQ1368" s="108"/>
      <c r="AR1368" s="108"/>
      <c r="AS1368" s="108"/>
      <c r="AT1368" s="108"/>
      <c r="AU1368" s="108"/>
      <c r="AV1368" s="108"/>
      <c r="AW1368" s="108"/>
      <c r="AX1368" s="108"/>
      <c r="AY1368" s="108"/>
      <c r="AZ1368" s="108"/>
      <c r="BA1368" s="108"/>
      <c r="BB1368" s="108"/>
      <c r="BC1368" s="108"/>
      <c r="BD1368" s="108"/>
      <c r="BE1368" s="108"/>
      <c r="BF1368" s="108"/>
      <c r="BG1368" s="108"/>
      <c r="BH1368" s="108"/>
      <c r="BI1368" s="108"/>
      <c r="BJ1368" s="108"/>
      <c r="BK1368" s="108"/>
      <c r="BL1368" s="108"/>
      <c r="BM1368" s="108"/>
      <c r="BN1368" s="108"/>
      <c r="BO1368" s="108"/>
      <c r="BP1368" s="108"/>
      <c r="BQ1368" s="108"/>
      <c r="BR1368" s="108"/>
      <c r="BS1368" s="108"/>
      <c r="BT1368" s="108"/>
      <c r="BU1368" s="108"/>
      <c r="BV1368" s="108"/>
      <c r="BW1368" s="108"/>
      <c r="BX1368" s="108">
        <f>ROUND($F1368/6,0)</f>
        <v>441713</v>
      </c>
      <c r="BY1368" s="108">
        <f>ROUNDDOWN($F1368/6,0)</f>
        <v>441712</v>
      </c>
      <c r="BZ1368" s="108">
        <f>ROUNDDOWN($F1368/6,0)</f>
        <v>441712</v>
      </c>
      <c r="CA1368" s="108">
        <f>ROUNDDOWN($F1368/6,0)</f>
        <v>441712</v>
      </c>
      <c r="CB1368" s="108">
        <f t="shared" ref="CB1368:CC1368" si="24252">ROUND($F1368/6,0)</f>
        <v>441713</v>
      </c>
      <c r="CC1368" s="108">
        <f t="shared" si="24252"/>
        <v>441713</v>
      </c>
      <c r="CD1368" s="108"/>
      <c r="CE1368" s="108"/>
      <c r="CF1368" s="108"/>
      <c r="CG1368" s="108"/>
      <c r="CH1368" s="109">
        <f>IF(C1368="","",F1368-SUM(G1368:CG1368))</f>
        <v>0</v>
      </c>
      <c r="CI1368" s="107">
        <f>IF(C1368="","",SUM(G1368:CG1368))</f>
        <v>2650275</v>
      </c>
      <c r="CJ1368" s="67" t="b">
        <f>IF(C1368="","",F1368=CI1368)</f>
        <v>1</v>
      </c>
    </row>
    <row r="1369" spans="1:88" s="5" customFormat="1" ht="15" customHeight="1" x14ac:dyDescent="0.3">
      <c r="A1369" s="172"/>
      <c r="B1369" s="156"/>
      <c r="C1369" s="169"/>
      <c r="D1369" s="159"/>
      <c r="E1369" s="162"/>
      <c r="F1369" s="165"/>
      <c r="G1369" s="110">
        <v>0</v>
      </c>
      <c r="H1369" s="110"/>
      <c r="I1369" s="110"/>
      <c r="J1369" s="110"/>
      <c r="K1369" s="110"/>
      <c r="L1369" s="110"/>
      <c r="M1369" s="110"/>
      <c r="N1369" s="110"/>
      <c r="O1369" s="110"/>
      <c r="P1369" s="110"/>
      <c r="Q1369" s="110"/>
      <c r="R1369" s="110"/>
      <c r="S1369" s="110"/>
      <c r="T1369" s="110"/>
      <c r="U1369" s="110">
        <f t="shared" ref="U1369:X1369" si="24253">ROUND(U1368/$E1368,2)</f>
        <v>0</v>
      </c>
      <c r="V1369" s="110">
        <f t="shared" si="24253"/>
        <v>0</v>
      </c>
      <c r="W1369" s="110">
        <f t="shared" si="24253"/>
        <v>0</v>
      </c>
      <c r="X1369" s="110">
        <f t="shared" si="24253"/>
        <v>0</v>
      </c>
      <c r="Y1369" s="110">
        <f t="shared" ref="Y1369:AG1369" si="24254">ROUND(Y1368/$E1368,2)</f>
        <v>0</v>
      </c>
      <c r="Z1369" s="110">
        <f t="shared" si="24254"/>
        <v>0</v>
      </c>
      <c r="AA1369" s="110">
        <f t="shared" si="24254"/>
        <v>0</v>
      </c>
      <c r="AB1369" s="110">
        <f t="shared" si="24254"/>
        <v>0</v>
      </c>
      <c r="AC1369" s="110">
        <f t="shared" si="24254"/>
        <v>0</v>
      </c>
      <c r="AD1369" s="110">
        <f t="shared" si="24254"/>
        <v>0</v>
      </c>
      <c r="AE1369" s="110">
        <f t="shared" si="24254"/>
        <v>0</v>
      </c>
      <c r="AF1369" s="110">
        <f t="shared" si="24254"/>
        <v>0</v>
      </c>
      <c r="AG1369" s="110">
        <f t="shared" si="24254"/>
        <v>0</v>
      </c>
      <c r="AH1369" s="110">
        <f t="shared" ref="AH1369:AK1369" si="24255">ROUND(AH1368/$E1368,2)</f>
        <v>0</v>
      </c>
      <c r="AI1369" s="110">
        <f t="shared" si="24255"/>
        <v>0</v>
      </c>
      <c r="AJ1369" s="110">
        <f t="shared" si="24255"/>
        <v>0</v>
      </c>
      <c r="AK1369" s="110">
        <f t="shared" si="24255"/>
        <v>0</v>
      </c>
      <c r="AL1369" s="110">
        <f t="shared" ref="AL1369:AT1369" si="24256">ROUND(AL1368/$E1368,2)</f>
        <v>0</v>
      </c>
      <c r="AM1369" s="110">
        <f t="shared" si="24256"/>
        <v>0</v>
      </c>
      <c r="AN1369" s="110">
        <f t="shared" si="24256"/>
        <v>0</v>
      </c>
      <c r="AO1369" s="110">
        <f t="shared" si="24256"/>
        <v>0</v>
      </c>
      <c r="AP1369" s="110">
        <f t="shared" si="24256"/>
        <v>0</v>
      </c>
      <c r="AQ1369" s="110">
        <f t="shared" si="24256"/>
        <v>0</v>
      </c>
      <c r="AR1369" s="110">
        <f t="shared" si="24256"/>
        <v>0</v>
      </c>
      <c r="AS1369" s="110">
        <f t="shared" si="24256"/>
        <v>0</v>
      </c>
      <c r="AT1369" s="110">
        <f t="shared" si="24256"/>
        <v>0</v>
      </c>
      <c r="AU1369" s="110">
        <f t="shared" ref="AU1369:AX1369" si="24257">ROUND(AU1368/$E1368,2)</f>
        <v>0</v>
      </c>
      <c r="AV1369" s="110">
        <f t="shared" si="24257"/>
        <v>0</v>
      </c>
      <c r="AW1369" s="110">
        <f t="shared" si="24257"/>
        <v>0</v>
      </c>
      <c r="AX1369" s="110">
        <f t="shared" si="24257"/>
        <v>0</v>
      </c>
      <c r="AY1369" s="110">
        <f t="shared" ref="AY1369:BC1369" si="24258">ROUND(AY1368/$E1368,2)</f>
        <v>0</v>
      </c>
      <c r="AZ1369" s="110">
        <f t="shared" si="24258"/>
        <v>0</v>
      </c>
      <c r="BA1369" s="110">
        <f t="shared" si="24258"/>
        <v>0</v>
      </c>
      <c r="BB1369" s="110">
        <f t="shared" si="24258"/>
        <v>0</v>
      </c>
      <c r="BC1369" s="110">
        <f t="shared" si="24258"/>
        <v>0</v>
      </c>
      <c r="BD1369" s="110">
        <f t="shared" ref="BD1369:BG1369" si="24259">ROUND(BD1368/$E1368,2)</f>
        <v>0</v>
      </c>
      <c r="BE1369" s="110">
        <f t="shared" si="24259"/>
        <v>0</v>
      </c>
      <c r="BF1369" s="110">
        <f t="shared" si="24259"/>
        <v>0</v>
      </c>
      <c r="BG1369" s="110">
        <f t="shared" si="24259"/>
        <v>0</v>
      </c>
      <c r="BH1369" s="110">
        <f t="shared" ref="BH1369:BK1369" si="24260">ROUND(BH1368/$E1368,2)</f>
        <v>0</v>
      </c>
      <c r="BI1369" s="110">
        <f t="shared" si="24260"/>
        <v>0</v>
      </c>
      <c r="BJ1369" s="110">
        <f t="shared" si="24260"/>
        <v>0</v>
      </c>
      <c r="BK1369" s="110">
        <f t="shared" si="24260"/>
        <v>0</v>
      </c>
      <c r="BL1369" s="110">
        <f t="shared" ref="BL1369:BP1369" si="24261">ROUND(BL1368/$E1368,2)</f>
        <v>0</v>
      </c>
      <c r="BM1369" s="110">
        <f t="shared" si="24261"/>
        <v>0</v>
      </c>
      <c r="BN1369" s="110">
        <f t="shared" si="24261"/>
        <v>0</v>
      </c>
      <c r="BO1369" s="110">
        <f t="shared" si="24261"/>
        <v>0</v>
      </c>
      <c r="BP1369" s="110">
        <f t="shared" si="24261"/>
        <v>0</v>
      </c>
      <c r="BQ1369" s="110">
        <f t="shared" ref="BQ1369:BT1369" si="24262">ROUND(BQ1368/$E1368,2)</f>
        <v>0</v>
      </c>
      <c r="BR1369" s="110">
        <f t="shared" si="24262"/>
        <v>0</v>
      </c>
      <c r="BS1369" s="110">
        <f t="shared" si="24262"/>
        <v>0</v>
      </c>
      <c r="BT1369" s="110">
        <f t="shared" si="24262"/>
        <v>0</v>
      </c>
      <c r="BU1369" s="110">
        <f t="shared" ref="BU1369:BX1369" si="24263">ROUND(BU1368/$E1368,2)</f>
        <v>0</v>
      </c>
      <c r="BV1369" s="110">
        <f t="shared" si="24263"/>
        <v>0</v>
      </c>
      <c r="BW1369" s="110">
        <f t="shared" si="24263"/>
        <v>0</v>
      </c>
      <c r="BX1369" s="110">
        <f t="shared" si="24263"/>
        <v>4.17</v>
      </c>
      <c r="BY1369" s="110">
        <f t="shared" ref="BY1369:CC1369" si="24264">ROUND(BY1368/$E1368,2)</f>
        <v>4.17</v>
      </c>
      <c r="BZ1369" s="110">
        <f t="shared" ref="BZ1369:CA1369" si="24265">ROUNDDOWN(BZ1368/$E1368,2)</f>
        <v>4.16</v>
      </c>
      <c r="CA1369" s="110">
        <f t="shared" si="24265"/>
        <v>4.16</v>
      </c>
      <c r="CB1369" s="110">
        <f t="shared" si="24264"/>
        <v>4.17</v>
      </c>
      <c r="CC1369" s="110">
        <f t="shared" si="24264"/>
        <v>4.17</v>
      </c>
      <c r="CD1369" s="110">
        <f t="shared" ref="CD1369:CG1369" si="24266">ROUND(CD1368/$E1368,2)</f>
        <v>0</v>
      </c>
      <c r="CE1369" s="110"/>
      <c r="CF1369" s="110">
        <f t="shared" si="24266"/>
        <v>0</v>
      </c>
      <c r="CG1369" s="110">
        <f t="shared" si="24266"/>
        <v>0</v>
      </c>
      <c r="CH1369" s="111">
        <f>IF(C1368="","",D1368-SUM(G1369:CG1369))</f>
        <v>0</v>
      </c>
      <c r="CI1369" s="112">
        <f>IF(C1368="","",SUM(G1369:CG1369))</f>
        <v>25</v>
      </c>
      <c r="CJ1369" s="67" t="b">
        <f>IF(C1368="","",D1368=CI1369)</f>
        <v>1</v>
      </c>
    </row>
    <row r="1370" spans="1:88" s="5" customFormat="1" ht="15" customHeight="1" x14ac:dyDescent="0.3">
      <c r="A1370" s="173"/>
      <c r="B1370" s="157"/>
      <c r="C1370" s="170"/>
      <c r="D1370" s="160"/>
      <c r="E1370" s="163"/>
      <c r="F1370" s="166"/>
      <c r="G1370" s="113">
        <v>0</v>
      </c>
      <c r="H1370" s="113"/>
      <c r="I1370" s="113"/>
      <c r="J1370" s="113"/>
      <c r="K1370" s="113"/>
      <c r="L1370" s="113"/>
      <c r="M1370" s="113"/>
      <c r="N1370" s="113"/>
      <c r="O1370" s="113"/>
      <c r="P1370" s="113"/>
      <c r="Q1370" s="113"/>
      <c r="R1370" s="113"/>
      <c r="S1370" s="113"/>
      <c r="T1370" s="113"/>
      <c r="U1370" s="113">
        <f t="shared" ref="U1370:X1370" si="24267">U1368/$F1368</f>
        <v>0</v>
      </c>
      <c r="V1370" s="113">
        <f t="shared" si="24267"/>
        <v>0</v>
      </c>
      <c r="W1370" s="113">
        <f t="shared" si="24267"/>
        <v>0</v>
      </c>
      <c r="X1370" s="113">
        <f t="shared" si="24267"/>
        <v>0</v>
      </c>
      <c r="Y1370" s="113">
        <f t="shared" ref="Y1370:AG1370" si="24268">Y1368/$F1368</f>
        <v>0</v>
      </c>
      <c r="Z1370" s="113">
        <f t="shared" si="24268"/>
        <v>0</v>
      </c>
      <c r="AA1370" s="113">
        <f t="shared" si="24268"/>
        <v>0</v>
      </c>
      <c r="AB1370" s="113">
        <f t="shared" si="24268"/>
        <v>0</v>
      </c>
      <c r="AC1370" s="113">
        <f t="shared" si="24268"/>
        <v>0</v>
      </c>
      <c r="AD1370" s="113">
        <f t="shared" si="24268"/>
        <v>0</v>
      </c>
      <c r="AE1370" s="113">
        <f t="shared" si="24268"/>
        <v>0</v>
      </c>
      <c r="AF1370" s="113">
        <f t="shared" si="24268"/>
        <v>0</v>
      </c>
      <c r="AG1370" s="113">
        <f t="shared" si="24268"/>
        <v>0</v>
      </c>
      <c r="AH1370" s="113">
        <f t="shared" ref="AH1370:AK1370" si="24269">AH1368/$F1368</f>
        <v>0</v>
      </c>
      <c r="AI1370" s="113">
        <f t="shared" si="24269"/>
        <v>0</v>
      </c>
      <c r="AJ1370" s="113">
        <f t="shared" si="24269"/>
        <v>0</v>
      </c>
      <c r="AK1370" s="113">
        <f t="shared" si="24269"/>
        <v>0</v>
      </c>
      <c r="AL1370" s="113">
        <f t="shared" ref="AL1370:AT1370" si="24270">AL1368/$F1368</f>
        <v>0</v>
      </c>
      <c r="AM1370" s="113">
        <f t="shared" si="24270"/>
        <v>0</v>
      </c>
      <c r="AN1370" s="113">
        <f t="shared" si="24270"/>
        <v>0</v>
      </c>
      <c r="AO1370" s="113">
        <f t="shared" si="24270"/>
        <v>0</v>
      </c>
      <c r="AP1370" s="113">
        <f t="shared" si="24270"/>
        <v>0</v>
      </c>
      <c r="AQ1370" s="113">
        <f t="shared" si="24270"/>
        <v>0</v>
      </c>
      <c r="AR1370" s="113">
        <f t="shared" si="24270"/>
        <v>0</v>
      </c>
      <c r="AS1370" s="113">
        <f t="shared" si="24270"/>
        <v>0</v>
      </c>
      <c r="AT1370" s="113">
        <f t="shared" si="24270"/>
        <v>0</v>
      </c>
      <c r="AU1370" s="113">
        <f t="shared" ref="AU1370:AX1370" si="24271">AU1368/$F1368</f>
        <v>0</v>
      </c>
      <c r="AV1370" s="113">
        <f t="shared" si="24271"/>
        <v>0</v>
      </c>
      <c r="AW1370" s="113">
        <f t="shared" si="24271"/>
        <v>0</v>
      </c>
      <c r="AX1370" s="113">
        <f t="shared" si="24271"/>
        <v>0</v>
      </c>
      <c r="AY1370" s="113">
        <f t="shared" ref="AY1370:BC1370" si="24272">AY1368/$F1368</f>
        <v>0</v>
      </c>
      <c r="AZ1370" s="113">
        <f t="shared" si="24272"/>
        <v>0</v>
      </c>
      <c r="BA1370" s="113">
        <f t="shared" si="24272"/>
        <v>0</v>
      </c>
      <c r="BB1370" s="113">
        <f t="shared" si="24272"/>
        <v>0</v>
      </c>
      <c r="BC1370" s="113">
        <f t="shared" si="24272"/>
        <v>0</v>
      </c>
      <c r="BD1370" s="113">
        <f t="shared" ref="BD1370:BG1370" si="24273">BD1368/$F1368</f>
        <v>0</v>
      </c>
      <c r="BE1370" s="113">
        <f t="shared" si="24273"/>
        <v>0</v>
      </c>
      <c r="BF1370" s="113">
        <f t="shared" si="24273"/>
        <v>0</v>
      </c>
      <c r="BG1370" s="113">
        <f t="shared" si="24273"/>
        <v>0</v>
      </c>
      <c r="BH1370" s="113">
        <f t="shared" ref="BH1370:BK1370" si="24274">BH1368/$F1368</f>
        <v>0</v>
      </c>
      <c r="BI1370" s="113">
        <f t="shared" si="24274"/>
        <v>0</v>
      </c>
      <c r="BJ1370" s="113">
        <f t="shared" si="24274"/>
        <v>0</v>
      </c>
      <c r="BK1370" s="113">
        <f t="shared" si="24274"/>
        <v>0</v>
      </c>
      <c r="BL1370" s="113">
        <f t="shared" ref="BL1370:BP1370" si="24275">BL1368/$F1368</f>
        <v>0</v>
      </c>
      <c r="BM1370" s="113">
        <f t="shared" si="24275"/>
        <v>0</v>
      </c>
      <c r="BN1370" s="113">
        <f t="shared" si="24275"/>
        <v>0</v>
      </c>
      <c r="BO1370" s="113">
        <f t="shared" si="24275"/>
        <v>0</v>
      </c>
      <c r="BP1370" s="113">
        <f t="shared" si="24275"/>
        <v>0</v>
      </c>
      <c r="BQ1370" s="113">
        <f t="shared" ref="BQ1370:BT1370" si="24276">BQ1368/$F1368</f>
        <v>0</v>
      </c>
      <c r="BR1370" s="113">
        <f t="shared" si="24276"/>
        <v>0</v>
      </c>
      <c r="BS1370" s="113">
        <f t="shared" si="24276"/>
        <v>0</v>
      </c>
      <c r="BT1370" s="113">
        <f t="shared" si="24276"/>
        <v>0</v>
      </c>
      <c r="BU1370" s="113">
        <f t="shared" ref="BU1370:BX1370" si="24277">BU1368/$F1368</f>
        <v>0</v>
      </c>
      <c r="BV1370" s="113">
        <f t="shared" si="24277"/>
        <v>0</v>
      </c>
      <c r="BW1370" s="113">
        <f t="shared" si="24277"/>
        <v>0</v>
      </c>
      <c r="BX1370" s="113">
        <f t="shared" si="24277"/>
        <v>0.16666685532633407</v>
      </c>
      <c r="BY1370" s="113">
        <f t="shared" ref="BY1370:CC1370" si="24278">BY1368/$F1368</f>
        <v>0.16666647800699927</v>
      </c>
      <c r="BZ1370" s="113">
        <f t="shared" si="24278"/>
        <v>0.16666647800699927</v>
      </c>
      <c r="CA1370" s="113">
        <f t="shared" si="24278"/>
        <v>0.16666647800699927</v>
      </c>
      <c r="CB1370" s="113">
        <f t="shared" si="24278"/>
        <v>0.16666685532633407</v>
      </c>
      <c r="CC1370" s="113">
        <f t="shared" si="24278"/>
        <v>0.16666685532633407</v>
      </c>
      <c r="CD1370" s="113">
        <f t="shared" ref="CD1370:CG1370" si="24279">CD1368/$F1368</f>
        <v>0</v>
      </c>
      <c r="CE1370" s="113"/>
      <c r="CF1370" s="113">
        <f t="shared" si="24279"/>
        <v>0</v>
      </c>
      <c r="CG1370" s="113">
        <f t="shared" si="24279"/>
        <v>0</v>
      </c>
      <c r="CH1370" s="114">
        <f>IF(C1368="","",100%-SUM(G1370:CG1370))</f>
        <v>0</v>
      </c>
      <c r="CI1370" s="115">
        <f>IF(C1368="","",SUM(G1370:CG1370))</f>
        <v>1</v>
      </c>
      <c r="CJ1370" s="67" t="b">
        <f>IF(C1368="","",SUM(G1370:CG1370)=CI1370)</f>
        <v>1</v>
      </c>
    </row>
    <row r="1371" spans="1:88" s="5" customFormat="1" ht="15" customHeight="1" x14ac:dyDescent="0.3">
      <c r="A1371" s="171" t="s">
        <v>960</v>
      </c>
      <c r="B1371" s="155" t="s">
        <v>961</v>
      </c>
      <c r="C1371" s="168" t="s">
        <v>163</v>
      </c>
      <c r="D1371" s="158">
        <v>42.41</v>
      </c>
      <c r="E1371" s="161">
        <v>239270</v>
      </c>
      <c r="F1371" s="164">
        <f t="shared" si="24197"/>
        <v>10147441</v>
      </c>
      <c r="G1371" s="108">
        <v>0</v>
      </c>
      <c r="H1371" s="108"/>
      <c r="I1371" s="108"/>
      <c r="J1371" s="108"/>
      <c r="K1371" s="108"/>
      <c r="L1371" s="108"/>
      <c r="M1371" s="108"/>
      <c r="N1371" s="108"/>
      <c r="O1371" s="108"/>
      <c r="P1371" s="108"/>
      <c r="Q1371" s="108"/>
      <c r="R1371" s="108"/>
      <c r="S1371" s="108"/>
      <c r="T1371" s="108"/>
      <c r="U1371" s="108"/>
      <c r="V1371" s="108"/>
      <c r="W1371" s="108"/>
      <c r="X1371" s="108"/>
      <c r="Y1371" s="108"/>
      <c r="Z1371" s="108"/>
      <c r="AA1371" s="108"/>
      <c r="AB1371" s="108"/>
      <c r="AC1371" s="108"/>
      <c r="AD1371" s="108"/>
      <c r="AE1371" s="108"/>
      <c r="AF1371" s="108"/>
      <c r="AG1371" s="108"/>
      <c r="AH1371" s="108"/>
      <c r="AI1371" s="108"/>
      <c r="AJ1371" s="108"/>
      <c r="AK1371" s="108"/>
      <c r="AL1371" s="108"/>
      <c r="AM1371" s="108"/>
      <c r="AN1371" s="108"/>
      <c r="AO1371" s="108"/>
      <c r="AP1371" s="108"/>
      <c r="AQ1371" s="108"/>
      <c r="AR1371" s="108"/>
      <c r="AS1371" s="108"/>
      <c r="AT1371" s="108"/>
      <c r="AU1371" s="108"/>
      <c r="AV1371" s="108"/>
      <c r="AW1371" s="108"/>
      <c r="AX1371" s="108"/>
      <c r="AY1371" s="108"/>
      <c r="AZ1371" s="108"/>
      <c r="BA1371" s="108"/>
      <c r="BB1371" s="108"/>
      <c r="BC1371" s="108"/>
      <c r="BD1371" s="108"/>
      <c r="BE1371" s="108"/>
      <c r="BF1371" s="108"/>
      <c r="BG1371" s="108"/>
      <c r="BH1371" s="108"/>
      <c r="BI1371" s="108"/>
      <c r="BJ1371" s="108"/>
      <c r="BK1371" s="108"/>
      <c r="BL1371" s="108"/>
      <c r="BM1371" s="108"/>
      <c r="BN1371" s="108"/>
      <c r="BO1371" s="108"/>
      <c r="BP1371" s="108">
        <f>ROUND($F1371/5,0)</f>
        <v>2029488</v>
      </c>
      <c r="BQ1371" s="108">
        <f>ROUND($F1371/5,0)</f>
        <v>2029488</v>
      </c>
      <c r="BR1371" s="108">
        <f t="shared" ref="BR1371:BT1371" si="24280">ROUND($F1371/5,0)</f>
        <v>2029488</v>
      </c>
      <c r="BS1371" s="108">
        <f>ROUNDUP($F1371/5,0)</f>
        <v>2029489</v>
      </c>
      <c r="BT1371" s="108">
        <f t="shared" si="24280"/>
        <v>2029488</v>
      </c>
      <c r="BU1371" s="108"/>
      <c r="BV1371" s="108"/>
      <c r="BW1371" s="108"/>
      <c r="BX1371" s="108"/>
      <c r="BY1371" s="108"/>
      <c r="BZ1371" s="108"/>
      <c r="CA1371" s="108"/>
      <c r="CB1371" s="108"/>
      <c r="CC1371" s="108"/>
      <c r="CD1371" s="108"/>
      <c r="CE1371" s="108"/>
      <c r="CF1371" s="108"/>
      <c r="CG1371" s="108"/>
      <c r="CH1371" s="109">
        <f>IF(C1371="","",F1371-SUM(G1371:CG1371))</f>
        <v>0</v>
      </c>
      <c r="CI1371" s="107">
        <f>IF(C1371="","",SUM(G1371:CG1371))</f>
        <v>10147441</v>
      </c>
      <c r="CJ1371" s="67" t="b">
        <f>IF(C1371="","",F1371=CI1371)</f>
        <v>1</v>
      </c>
    </row>
    <row r="1372" spans="1:88" s="5" customFormat="1" ht="15" customHeight="1" x14ac:dyDescent="0.3">
      <c r="A1372" s="172"/>
      <c r="B1372" s="156"/>
      <c r="C1372" s="169"/>
      <c r="D1372" s="159"/>
      <c r="E1372" s="162"/>
      <c r="F1372" s="165"/>
      <c r="G1372" s="110">
        <v>0</v>
      </c>
      <c r="H1372" s="110"/>
      <c r="I1372" s="110"/>
      <c r="J1372" s="110"/>
      <c r="K1372" s="110"/>
      <c r="L1372" s="110"/>
      <c r="M1372" s="110"/>
      <c r="N1372" s="110"/>
      <c r="O1372" s="110"/>
      <c r="P1372" s="110"/>
      <c r="Q1372" s="110"/>
      <c r="R1372" s="110"/>
      <c r="S1372" s="110"/>
      <c r="T1372" s="110"/>
      <c r="U1372" s="110">
        <f t="shared" ref="U1372:X1372" si="24281">ROUND(U1371/$E1371,2)</f>
        <v>0</v>
      </c>
      <c r="V1372" s="110">
        <f t="shared" si="24281"/>
        <v>0</v>
      </c>
      <c r="W1372" s="110">
        <f t="shared" si="24281"/>
        <v>0</v>
      </c>
      <c r="X1372" s="110">
        <f t="shared" si="24281"/>
        <v>0</v>
      </c>
      <c r="Y1372" s="110">
        <f t="shared" ref="Y1372:AG1372" si="24282">ROUND(Y1371/$E1371,2)</f>
        <v>0</v>
      </c>
      <c r="Z1372" s="110">
        <f t="shared" si="24282"/>
        <v>0</v>
      </c>
      <c r="AA1372" s="110">
        <f t="shared" si="24282"/>
        <v>0</v>
      </c>
      <c r="AB1372" s="110">
        <f t="shared" si="24282"/>
        <v>0</v>
      </c>
      <c r="AC1372" s="110">
        <f t="shared" si="24282"/>
        <v>0</v>
      </c>
      <c r="AD1372" s="110">
        <f t="shared" si="24282"/>
        <v>0</v>
      </c>
      <c r="AE1372" s="110">
        <f t="shared" si="24282"/>
        <v>0</v>
      </c>
      <c r="AF1372" s="110">
        <f t="shared" si="24282"/>
        <v>0</v>
      </c>
      <c r="AG1372" s="110">
        <f t="shared" si="24282"/>
        <v>0</v>
      </c>
      <c r="AH1372" s="110">
        <f t="shared" ref="AH1372:AK1372" si="24283">ROUND(AH1371/$E1371,2)</f>
        <v>0</v>
      </c>
      <c r="AI1372" s="110">
        <f t="shared" si="24283"/>
        <v>0</v>
      </c>
      <c r="AJ1372" s="110">
        <f t="shared" si="24283"/>
        <v>0</v>
      </c>
      <c r="AK1372" s="110">
        <f t="shared" si="24283"/>
        <v>0</v>
      </c>
      <c r="AL1372" s="110">
        <f t="shared" ref="AL1372:AT1372" si="24284">ROUND(AL1371/$E1371,2)</f>
        <v>0</v>
      </c>
      <c r="AM1372" s="110">
        <f t="shared" si="24284"/>
        <v>0</v>
      </c>
      <c r="AN1372" s="110">
        <f t="shared" si="24284"/>
        <v>0</v>
      </c>
      <c r="AO1372" s="110">
        <f t="shared" si="24284"/>
        <v>0</v>
      </c>
      <c r="AP1372" s="110">
        <f t="shared" si="24284"/>
        <v>0</v>
      </c>
      <c r="AQ1372" s="110">
        <f t="shared" si="24284"/>
        <v>0</v>
      </c>
      <c r="AR1372" s="110">
        <f t="shared" si="24284"/>
        <v>0</v>
      </c>
      <c r="AS1372" s="110">
        <f t="shared" si="24284"/>
        <v>0</v>
      </c>
      <c r="AT1372" s="110">
        <f t="shared" si="24284"/>
        <v>0</v>
      </c>
      <c r="AU1372" s="110">
        <f t="shared" ref="AU1372:AX1372" si="24285">ROUND(AU1371/$E1371,2)</f>
        <v>0</v>
      </c>
      <c r="AV1372" s="110">
        <f t="shared" si="24285"/>
        <v>0</v>
      </c>
      <c r="AW1372" s="110">
        <f t="shared" si="24285"/>
        <v>0</v>
      </c>
      <c r="AX1372" s="110">
        <f t="shared" si="24285"/>
        <v>0</v>
      </c>
      <c r="AY1372" s="110">
        <f t="shared" ref="AY1372:BC1372" si="24286">ROUND(AY1371/$E1371,2)</f>
        <v>0</v>
      </c>
      <c r="AZ1372" s="110">
        <f t="shared" si="24286"/>
        <v>0</v>
      </c>
      <c r="BA1372" s="110">
        <f t="shared" si="24286"/>
        <v>0</v>
      </c>
      <c r="BB1372" s="110">
        <f t="shared" si="24286"/>
        <v>0</v>
      </c>
      <c r="BC1372" s="110">
        <f t="shared" si="24286"/>
        <v>0</v>
      </c>
      <c r="BD1372" s="110">
        <f t="shared" ref="BD1372:BG1372" si="24287">ROUND(BD1371/$E1371,2)</f>
        <v>0</v>
      </c>
      <c r="BE1372" s="110">
        <f t="shared" si="24287"/>
        <v>0</v>
      </c>
      <c r="BF1372" s="110">
        <f t="shared" si="24287"/>
        <v>0</v>
      </c>
      <c r="BG1372" s="110">
        <f t="shared" si="24287"/>
        <v>0</v>
      </c>
      <c r="BH1372" s="110">
        <f t="shared" ref="BH1372:BK1372" si="24288">ROUND(BH1371/$E1371,2)</f>
        <v>0</v>
      </c>
      <c r="BI1372" s="110">
        <f t="shared" si="24288"/>
        <v>0</v>
      </c>
      <c r="BJ1372" s="110">
        <f t="shared" si="24288"/>
        <v>0</v>
      </c>
      <c r="BK1372" s="110">
        <f t="shared" si="24288"/>
        <v>0</v>
      </c>
      <c r="BL1372" s="110">
        <f t="shared" ref="BL1372:BP1372" si="24289">ROUND(BL1371/$E1371,2)</f>
        <v>0</v>
      </c>
      <c r="BM1372" s="110">
        <f t="shared" si="24289"/>
        <v>0</v>
      </c>
      <c r="BN1372" s="110">
        <f t="shared" si="24289"/>
        <v>0</v>
      </c>
      <c r="BO1372" s="110">
        <f t="shared" si="24289"/>
        <v>0</v>
      </c>
      <c r="BP1372" s="110">
        <f t="shared" si="24289"/>
        <v>8.48</v>
      </c>
      <c r="BQ1372" s="110">
        <f t="shared" ref="BQ1372:BT1372" si="24290">ROUND(BQ1371/$E1371,2)</f>
        <v>8.48</v>
      </c>
      <c r="BR1372" s="110">
        <f t="shared" si="24290"/>
        <v>8.48</v>
      </c>
      <c r="BS1372" s="110">
        <f t="shared" ref="BS1372" si="24291">ROUNDUP(BS1371/$E1371,2)</f>
        <v>8.49</v>
      </c>
      <c r="BT1372" s="110">
        <f t="shared" si="24290"/>
        <v>8.48</v>
      </c>
      <c r="BU1372" s="110">
        <f t="shared" ref="BU1372:BX1372" si="24292">ROUND(BU1371/$E1371,2)</f>
        <v>0</v>
      </c>
      <c r="BV1372" s="110">
        <f t="shared" si="24292"/>
        <v>0</v>
      </c>
      <c r="BW1372" s="110">
        <f t="shared" si="24292"/>
        <v>0</v>
      </c>
      <c r="BX1372" s="110">
        <f t="shared" si="24292"/>
        <v>0</v>
      </c>
      <c r="BY1372" s="110">
        <f t="shared" ref="BY1372:CC1372" si="24293">ROUND(BY1371/$E1371,2)</f>
        <v>0</v>
      </c>
      <c r="BZ1372" s="110">
        <f t="shared" si="24293"/>
        <v>0</v>
      </c>
      <c r="CA1372" s="110">
        <f t="shared" si="24293"/>
        <v>0</v>
      </c>
      <c r="CB1372" s="110">
        <f t="shared" si="24293"/>
        <v>0</v>
      </c>
      <c r="CC1372" s="110">
        <f t="shared" si="24293"/>
        <v>0</v>
      </c>
      <c r="CD1372" s="110">
        <f t="shared" ref="CD1372:CG1372" si="24294">ROUND(CD1371/$E1371,2)</f>
        <v>0</v>
      </c>
      <c r="CE1372" s="110"/>
      <c r="CF1372" s="110">
        <f t="shared" si="24294"/>
        <v>0</v>
      </c>
      <c r="CG1372" s="110">
        <f t="shared" si="24294"/>
        <v>0</v>
      </c>
      <c r="CH1372" s="111">
        <f>IF(C1371="","",D1371-SUM(G1372:CG1372))</f>
        <v>0</v>
      </c>
      <c r="CI1372" s="112">
        <f>IF(C1371="","",SUM(G1372:CG1372))</f>
        <v>42.41</v>
      </c>
      <c r="CJ1372" s="67" t="b">
        <f>IF(C1371="","",D1371=CI1372)</f>
        <v>1</v>
      </c>
    </row>
    <row r="1373" spans="1:88" s="5" customFormat="1" ht="15" customHeight="1" x14ac:dyDescent="0.3">
      <c r="A1373" s="173"/>
      <c r="B1373" s="157"/>
      <c r="C1373" s="170"/>
      <c r="D1373" s="160"/>
      <c r="E1373" s="163"/>
      <c r="F1373" s="166"/>
      <c r="G1373" s="113">
        <v>0</v>
      </c>
      <c r="H1373" s="113"/>
      <c r="I1373" s="113"/>
      <c r="J1373" s="113"/>
      <c r="K1373" s="113"/>
      <c r="L1373" s="113"/>
      <c r="M1373" s="113"/>
      <c r="N1373" s="113"/>
      <c r="O1373" s="113"/>
      <c r="P1373" s="113"/>
      <c r="Q1373" s="113"/>
      <c r="R1373" s="113"/>
      <c r="S1373" s="113"/>
      <c r="T1373" s="113"/>
      <c r="U1373" s="113">
        <f t="shared" ref="U1373:X1373" si="24295">U1371/$F1371</f>
        <v>0</v>
      </c>
      <c r="V1373" s="113">
        <f t="shared" si="24295"/>
        <v>0</v>
      </c>
      <c r="W1373" s="113">
        <f t="shared" si="24295"/>
        <v>0</v>
      </c>
      <c r="X1373" s="113">
        <f t="shared" si="24295"/>
        <v>0</v>
      </c>
      <c r="Y1373" s="113">
        <f t="shared" ref="Y1373:AG1373" si="24296">Y1371/$F1371</f>
        <v>0</v>
      </c>
      <c r="Z1373" s="113">
        <f t="shared" si="24296"/>
        <v>0</v>
      </c>
      <c r="AA1373" s="113">
        <f t="shared" si="24296"/>
        <v>0</v>
      </c>
      <c r="AB1373" s="113">
        <f t="shared" si="24296"/>
        <v>0</v>
      </c>
      <c r="AC1373" s="113">
        <f t="shared" si="24296"/>
        <v>0</v>
      </c>
      <c r="AD1373" s="113">
        <f t="shared" si="24296"/>
        <v>0</v>
      </c>
      <c r="AE1373" s="113">
        <f t="shared" si="24296"/>
        <v>0</v>
      </c>
      <c r="AF1373" s="113">
        <f t="shared" si="24296"/>
        <v>0</v>
      </c>
      <c r="AG1373" s="113">
        <f t="shared" si="24296"/>
        <v>0</v>
      </c>
      <c r="AH1373" s="113">
        <f t="shared" ref="AH1373:AK1373" si="24297">AH1371/$F1371</f>
        <v>0</v>
      </c>
      <c r="AI1373" s="113">
        <f t="shared" si="24297"/>
        <v>0</v>
      </c>
      <c r="AJ1373" s="113">
        <f t="shared" si="24297"/>
        <v>0</v>
      </c>
      <c r="AK1373" s="113">
        <f t="shared" si="24297"/>
        <v>0</v>
      </c>
      <c r="AL1373" s="113">
        <f t="shared" ref="AL1373:AT1373" si="24298">AL1371/$F1371</f>
        <v>0</v>
      </c>
      <c r="AM1373" s="113">
        <f t="shared" si="24298"/>
        <v>0</v>
      </c>
      <c r="AN1373" s="113">
        <f t="shared" si="24298"/>
        <v>0</v>
      </c>
      <c r="AO1373" s="113">
        <f t="shared" si="24298"/>
        <v>0</v>
      </c>
      <c r="AP1373" s="113">
        <f t="shared" si="24298"/>
        <v>0</v>
      </c>
      <c r="AQ1373" s="113">
        <f t="shared" si="24298"/>
        <v>0</v>
      </c>
      <c r="AR1373" s="113">
        <f t="shared" si="24298"/>
        <v>0</v>
      </c>
      <c r="AS1373" s="113">
        <f t="shared" si="24298"/>
        <v>0</v>
      </c>
      <c r="AT1373" s="113">
        <f t="shared" si="24298"/>
        <v>0</v>
      </c>
      <c r="AU1373" s="113">
        <f t="shared" ref="AU1373:AX1373" si="24299">AU1371/$F1371</f>
        <v>0</v>
      </c>
      <c r="AV1373" s="113">
        <f t="shared" si="24299"/>
        <v>0</v>
      </c>
      <c r="AW1373" s="113">
        <f t="shared" si="24299"/>
        <v>0</v>
      </c>
      <c r="AX1373" s="113">
        <f t="shared" si="24299"/>
        <v>0</v>
      </c>
      <c r="AY1373" s="113">
        <f t="shared" ref="AY1373:BC1373" si="24300">AY1371/$F1371</f>
        <v>0</v>
      </c>
      <c r="AZ1373" s="113">
        <f t="shared" si="24300"/>
        <v>0</v>
      </c>
      <c r="BA1373" s="113">
        <f t="shared" si="24300"/>
        <v>0</v>
      </c>
      <c r="BB1373" s="113">
        <f t="shared" si="24300"/>
        <v>0</v>
      </c>
      <c r="BC1373" s="113">
        <f t="shared" si="24300"/>
        <v>0</v>
      </c>
      <c r="BD1373" s="113">
        <f t="shared" ref="BD1373:BG1373" si="24301">BD1371/$F1371</f>
        <v>0</v>
      </c>
      <c r="BE1373" s="113">
        <f t="shared" si="24301"/>
        <v>0</v>
      </c>
      <c r="BF1373" s="113">
        <f t="shared" si="24301"/>
        <v>0</v>
      </c>
      <c r="BG1373" s="113">
        <f t="shared" si="24301"/>
        <v>0</v>
      </c>
      <c r="BH1373" s="113">
        <f t="shared" ref="BH1373:BK1373" si="24302">BH1371/$F1371</f>
        <v>0</v>
      </c>
      <c r="BI1373" s="113">
        <f t="shared" si="24302"/>
        <v>0</v>
      </c>
      <c r="BJ1373" s="113">
        <f t="shared" si="24302"/>
        <v>0</v>
      </c>
      <c r="BK1373" s="113">
        <f t="shared" si="24302"/>
        <v>0</v>
      </c>
      <c r="BL1373" s="113">
        <f t="shared" ref="BL1373:BP1373" si="24303">BL1371/$F1371</f>
        <v>0</v>
      </c>
      <c r="BM1373" s="113">
        <f t="shared" si="24303"/>
        <v>0</v>
      </c>
      <c r="BN1373" s="113">
        <f t="shared" si="24303"/>
        <v>0</v>
      </c>
      <c r="BO1373" s="113">
        <f t="shared" si="24303"/>
        <v>0</v>
      </c>
      <c r="BP1373" s="113">
        <f t="shared" si="24303"/>
        <v>0.1999999802905974</v>
      </c>
      <c r="BQ1373" s="113">
        <f t="shared" ref="BQ1373:BT1373" si="24304">BQ1371/$F1371</f>
        <v>0.1999999802905974</v>
      </c>
      <c r="BR1373" s="113">
        <f t="shared" si="24304"/>
        <v>0.1999999802905974</v>
      </c>
      <c r="BS1373" s="113">
        <f t="shared" si="24304"/>
        <v>0.2000000788376104</v>
      </c>
      <c r="BT1373" s="113">
        <f t="shared" si="24304"/>
        <v>0.1999999802905974</v>
      </c>
      <c r="BU1373" s="113">
        <f t="shared" ref="BU1373:BX1373" si="24305">BU1371/$F1371</f>
        <v>0</v>
      </c>
      <c r="BV1373" s="113">
        <f t="shared" si="24305"/>
        <v>0</v>
      </c>
      <c r="BW1373" s="113">
        <f t="shared" si="24305"/>
        <v>0</v>
      </c>
      <c r="BX1373" s="113">
        <f t="shared" si="24305"/>
        <v>0</v>
      </c>
      <c r="BY1373" s="113">
        <f t="shared" ref="BY1373:CC1373" si="24306">BY1371/$F1371</f>
        <v>0</v>
      </c>
      <c r="BZ1373" s="113">
        <f t="shared" si="24306"/>
        <v>0</v>
      </c>
      <c r="CA1373" s="113">
        <f t="shared" si="24306"/>
        <v>0</v>
      </c>
      <c r="CB1373" s="113">
        <f t="shared" si="24306"/>
        <v>0</v>
      </c>
      <c r="CC1373" s="113">
        <f t="shared" si="24306"/>
        <v>0</v>
      </c>
      <c r="CD1373" s="113">
        <f t="shared" ref="CD1373:CG1373" si="24307">CD1371/$F1371</f>
        <v>0</v>
      </c>
      <c r="CE1373" s="113"/>
      <c r="CF1373" s="113">
        <f t="shared" si="24307"/>
        <v>0</v>
      </c>
      <c r="CG1373" s="113">
        <f t="shared" si="24307"/>
        <v>0</v>
      </c>
      <c r="CH1373" s="114">
        <f>IF(C1371="","",100%-SUM(G1373:CG1373))</f>
        <v>0</v>
      </c>
      <c r="CI1373" s="115">
        <f>IF(C1371="","",SUM(G1373:CG1373))</f>
        <v>1</v>
      </c>
      <c r="CJ1373" s="67" t="b">
        <f>IF(C1371="","",SUM(G1373:CG1373)=CI1373)</f>
        <v>1</v>
      </c>
    </row>
    <row r="1374" spans="1:88" s="5" customFormat="1" ht="15" customHeight="1" x14ac:dyDescent="0.3">
      <c r="A1374" s="171" t="s">
        <v>962</v>
      </c>
      <c r="B1374" s="155" t="s">
        <v>963</v>
      </c>
      <c r="C1374" s="168" t="s">
        <v>163</v>
      </c>
      <c r="D1374" s="158">
        <v>2</v>
      </c>
      <c r="E1374" s="161">
        <v>162264</v>
      </c>
      <c r="F1374" s="164">
        <f t="shared" si="24197"/>
        <v>324528</v>
      </c>
      <c r="G1374" s="108">
        <v>0</v>
      </c>
      <c r="H1374" s="108"/>
      <c r="I1374" s="108"/>
      <c r="J1374" s="108"/>
      <c r="K1374" s="108"/>
      <c r="L1374" s="108"/>
      <c r="M1374" s="108"/>
      <c r="N1374" s="108"/>
      <c r="O1374" s="108"/>
      <c r="P1374" s="108"/>
      <c r="Q1374" s="108"/>
      <c r="R1374" s="108"/>
      <c r="S1374" s="108"/>
      <c r="T1374" s="108"/>
      <c r="U1374" s="108"/>
      <c r="V1374" s="108"/>
      <c r="W1374" s="108"/>
      <c r="X1374" s="108"/>
      <c r="Y1374" s="108"/>
      <c r="Z1374" s="108"/>
      <c r="AA1374" s="108"/>
      <c r="AB1374" s="108"/>
      <c r="AC1374" s="108"/>
      <c r="AD1374" s="108"/>
      <c r="AE1374" s="108"/>
      <c r="AF1374" s="108"/>
      <c r="AG1374" s="108"/>
      <c r="AH1374" s="108"/>
      <c r="AI1374" s="108"/>
      <c r="AJ1374" s="108"/>
      <c r="AK1374" s="108"/>
      <c r="AL1374" s="108"/>
      <c r="AM1374" s="108"/>
      <c r="AN1374" s="108"/>
      <c r="AO1374" s="108"/>
      <c r="AP1374" s="108"/>
      <c r="AQ1374" s="108"/>
      <c r="AR1374" s="108"/>
      <c r="AS1374" s="108"/>
      <c r="AT1374" s="108"/>
      <c r="AU1374" s="108"/>
      <c r="AV1374" s="108"/>
      <c r="AW1374" s="108"/>
      <c r="AX1374" s="108"/>
      <c r="AY1374" s="108"/>
      <c r="AZ1374" s="108"/>
      <c r="BA1374" s="108"/>
      <c r="BB1374" s="108"/>
      <c r="BC1374" s="108"/>
      <c r="BD1374" s="108"/>
      <c r="BE1374" s="108"/>
      <c r="BF1374" s="108"/>
      <c r="BG1374" s="108"/>
      <c r="BH1374" s="108"/>
      <c r="BI1374" s="108"/>
      <c r="BJ1374" s="108"/>
      <c r="BK1374" s="108"/>
      <c r="BL1374" s="108"/>
      <c r="BM1374" s="108"/>
      <c r="BN1374" s="108"/>
      <c r="BO1374" s="108"/>
      <c r="BP1374" s="108">
        <f>ROUND($F1374/5,0)</f>
        <v>64906</v>
      </c>
      <c r="BQ1374" s="108">
        <f>ROUND($F1374/5,0)</f>
        <v>64906</v>
      </c>
      <c r="BR1374" s="108">
        <f>ROUNDDOWN($F1374/5,0)</f>
        <v>64905</v>
      </c>
      <c r="BS1374" s="108">
        <f>ROUNDDOWN($F1374/5,0)</f>
        <v>64905</v>
      </c>
      <c r="BT1374" s="108">
        <f t="shared" ref="BT1374" si="24308">ROUND($F1374/5,0)</f>
        <v>64906</v>
      </c>
      <c r="BU1374" s="108"/>
      <c r="BV1374" s="108"/>
      <c r="BW1374" s="108"/>
      <c r="BX1374" s="108"/>
      <c r="BY1374" s="108"/>
      <c r="BZ1374" s="108"/>
      <c r="CA1374" s="108"/>
      <c r="CB1374" s="108"/>
      <c r="CC1374" s="108"/>
      <c r="CD1374" s="108"/>
      <c r="CE1374" s="108"/>
      <c r="CF1374" s="108"/>
      <c r="CG1374" s="108"/>
      <c r="CH1374" s="109">
        <f>IF(C1374="","",F1374-SUM(G1374:CG1374))</f>
        <v>0</v>
      </c>
      <c r="CI1374" s="107">
        <f>IF(C1374="","",SUM(G1374:CG1374))</f>
        <v>324528</v>
      </c>
      <c r="CJ1374" s="67" t="b">
        <f>IF(C1374="","",F1374=CI1374)</f>
        <v>1</v>
      </c>
    </row>
    <row r="1375" spans="1:88" s="5" customFormat="1" ht="15" customHeight="1" x14ac:dyDescent="0.3">
      <c r="A1375" s="172"/>
      <c r="B1375" s="156"/>
      <c r="C1375" s="169"/>
      <c r="D1375" s="159"/>
      <c r="E1375" s="162"/>
      <c r="F1375" s="165"/>
      <c r="G1375" s="110">
        <v>0</v>
      </c>
      <c r="H1375" s="110"/>
      <c r="I1375" s="110"/>
      <c r="J1375" s="110"/>
      <c r="K1375" s="110"/>
      <c r="L1375" s="110"/>
      <c r="M1375" s="110"/>
      <c r="N1375" s="110"/>
      <c r="O1375" s="110"/>
      <c r="P1375" s="110"/>
      <c r="Q1375" s="110"/>
      <c r="R1375" s="110"/>
      <c r="S1375" s="110"/>
      <c r="T1375" s="110"/>
      <c r="U1375" s="110">
        <f t="shared" ref="U1375:X1375" si="24309">ROUND(U1374/$E1374,2)</f>
        <v>0</v>
      </c>
      <c r="V1375" s="110">
        <f t="shared" si="24309"/>
        <v>0</v>
      </c>
      <c r="W1375" s="110">
        <f t="shared" si="24309"/>
        <v>0</v>
      </c>
      <c r="X1375" s="110">
        <f t="shared" si="24309"/>
        <v>0</v>
      </c>
      <c r="Y1375" s="110">
        <f t="shared" ref="Y1375:AG1375" si="24310">ROUND(Y1374/$E1374,2)</f>
        <v>0</v>
      </c>
      <c r="Z1375" s="110">
        <f t="shared" si="24310"/>
        <v>0</v>
      </c>
      <c r="AA1375" s="110">
        <f t="shared" si="24310"/>
        <v>0</v>
      </c>
      <c r="AB1375" s="110">
        <f t="shared" si="24310"/>
        <v>0</v>
      </c>
      <c r="AC1375" s="110">
        <f t="shared" si="24310"/>
        <v>0</v>
      </c>
      <c r="AD1375" s="110">
        <f t="shared" si="24310"/>
        <v>0</v>
      </c>
      <c r="AE1375" s="110">
        <f t="shared" si="24310"/>
        <v>0</v>
      </c>
      <c r="AF1375" s="110">
        <f t="shared" si="24310"/>
        <v>0</v>
      </c>
      <c r="AG1375" s="110">
        <f t="shared" si="24310"/>
        <v>0</v>
      </c>
      <c r="AH1375" s="110">
        <f t="shared" ref="AH1375:AK1375" si="24311">ROUND(AH1374/$E1374,2)</f>
        <v>0</v>
      </c>
      <c r="AI1375" s="110">
        <f t="shared" si="24311"/>
        <v>0</v>
      </c>
      <c r="AJ1375" s="110">
        <f t="shared" si="24311"/>
        <v>0</v>
      </c>
      <c r="AK1375" s="110">
        <f t="shared" si="24311"/>
        <v>0</v>
      </c>
      <c r="AL1375" s="110">
        <f t="shared" ref="AL1375:AT1375" si="24312">ROUND(AL1374/$E1374,2)</f>
        <v>0</v>
      </c>
      <c r="AM1375" s="110">
        <f t="shared" si="24312"/>
        <v>0</v>
      </c>
      <c r="AN1375" s="110">
        <f t="shared" si="24312"/>
        <v>0</v>
      </c>
      <c r="AO1375" s="110">
        <f t="shared" si="24312"/>
        <v>0</v>
      </c>
      <c r="AP1375" s="110">
        <f t="shared" si="24312"/>
        <v>0</v>
      </c>
      <c r="AQ1375" s="110">
        <f t="shared" si="24312"/>
        <v>0</v>
      </c>
      <c r="AR1375" s="110">
        <f t="shared" si="24312"/>
        <v>0</v>
      </c>
      <c r="AS1375" s="110">
        <f t="shared" si="24312"/>
        <v>0</v>
      </c>
      <c r="AT1375" s="110">
        <f t="shared" si="24312"/>
        <v>0</v>
      </c>
      <c r="AU1375" s="110">
        <f t="shared" ref="AU1375:AX1375" si="24313">ROUND(AU1374/$E1374,2)</f>
        <v>0</v>
      </c>
      <c r="AV1375" s="110">
        <f t="shared" si="24313"/>
        <v>0</v>
      </c>
      <c r="AW1375" s="110">
        <f t="shared" si="24313"/>
        <v>0</v>
      </c>
      <c r="AX1375" s="110">
        <f t="shared" si="24313"/>
        <v>0</v>
      </c>
      <c r="AY1375" s="110">
        <f t="shared" ref="AY1375:BC1375" si="24314">ROUND(AY1374/$E1374,2)</f>
        <v>0</v>
      </c>
      <c r="AZ1375" s="110">
        <f t="shared" si="24314"/>
        <v>0</v>
      </c>
      <c r="BA1375" s="110">
        <f t="shared" si="24314"/>
        <v>0</v>
      </c>
      <c r="BB1375" s="110">
        <f t="shared" si="24314"/>
        <v>0</v>
      </c>
      <c r="BC1375" s="110">
        <f t="shared" si="24314"/>
        <v>0</v>
      </c>
      <c r="BD1375" s="110">
        <f t="shared" ref="BD1375:BG1375" si="24315">ROUND(BD1374/$E1374,2)</f>
        <v>0</v>
      </c>
      <c r="BE1375" s="110">
        <f t="shared" si="24315"/>
        <v>0</v>
      </c>
      <c r="BF1375" s="110">
        <f t="shared" si="24315"/>
        <v>0</v>
      </c>
      <c r="BG1375" s="110">
        <f t="shared" si="24315"/>
        <v>0</v>
      </c>
      <c r="BH1375" s="110">
        <f t="shared" ref="BH1375:BK1375" si="24316">ROUND(BH1374/$E1374,2)</f>
        <v>0</v>
      </c>
      <c r="BI1375" s="110">
        <f t="shared" si="24316"/>
        <v>0</v>
      </c>
      <c r="BJ1375" s="110">
        <f t="shared" si="24316"/>
        <v>0</v>
      </c>
      <c r="BK1375" s="110">
        <f t="shared" si="24316"/>
        <v>0</v>
      </c>
      <c r="BL1375" s="110">
        <f t="shared" ref="BL1375:BP1375" si="24317">ROUND(BL1374/$E1374,2)</f>
        <v>0</v>
      </c>
      <c r="BM1375" s="110">
        <f t="shared" si="24317"/>
        <v>0</v>
      </c>
      <c r="BN1375" s="110">
        <f t="shared" si="24317"/>
        <v>0</v>
      </c>
      <c r="BO1375" s="110">
        <f t="shared" si="24317"/>
        <v>0</v>
      </c>
      <c r="BP1375" s="110">
        <f t="shared" si="24317"/>
        <v>0.4</v>
      </c>
      <c r="BQ1375" s="110">
        <f t="shared" ref="BQ1375:BT1375" si="24318">ROUND(BQ1374/$E1374,2)</f>
        <v>0.4</v>
      </c>
      <c r="BR1375" s="110">
        <f t="shared" si="24318"/>
        <v>0.4</v>
      </c>
      <c r="BS1375" s="110">
        <f t="shared" si="24318"/>
        <v>0.4</v>
      </c>
      <c r="BT1375" s="110">
        <f t="shared" si="24318"/>
        <v>0.4</v>
      </c>
      <c r="BU1375" s="110">
        <f t="shared" ref="BU1375:BX1375" si="24319">ROUND(BU1374/$E1374,2)</f>
        <v>0</v>
      </c>
      <c r="BV1375" s="110">
        <f t="shared" si="24319"/>
        <v>0</v>
      </c>
      <c r="BW1375" s="110">
        <f t="shared" si="24319"/>
        <v>0</v>
      </c>
      <c r="BX1375" s="110">
        <f t="shared" si="24319"/>
        <v>0</v>
      </c>
      <c r="BY1375" s="110">
        <f t="shared" ref="BY1375:CC1375" si="24320">ROUND(BY1374/$E1374,2)</f>
        <v>0</v>
      </c>
      <c r="BZ1375" s="110">
        <f t="shared" si="24320"/>
        <v>0</v>
      </c>
      <c r="CA1375" s="110">
        <f t="shared" si="24320"/>
        <v>0</v>
      </c>
      <c r="CB1375" s="110">
        <f t="shared" si="24320"/>
        <v>0</v>
      </c>
      <c r="CC1375" s="110">
        <f t="shared" si="24320"/>
        <v>0</v>
      </c>
      <c r="CD1375" s="110">
        <f t="shared" ref="CD1375:CG1375" si="24321">ROUND(CD1374/$E1374,2)</f>
        <v>0</v>
      </c>
      <c r="CE1375" s="110"/>
      <c r="CF1375" s="110">
        <f t="shared" si="24321"/>
        <v>0</v>
      </c>
      <c r="CG1375" s="110">
        <f t="shared" si="24321"/>
        <v>0</v>
      </c>
      <c r="CH1375" s="111">
        <f>IF(C1374="","",D1374-SUM(G1375:CG1375))</f>
        <v>0</v>
      </c>
      <c r="CI1375" s="112">
        <f>IF(C1374="","",SUM(G1375:CG1375))</f>
        <v>2</v>
      </c>
      <c r="CJ1375" s="67" t="b">
        <f>IF(C1374="","",D1374=CI1375)</f>
        <v>1</v>
      </c>
    </row>
    <row r="1376" spans="1:88" s="5" customFormat="1" ht="15" customHeight="1" x14ac:dyDescent="0.3">
      <c r="A1376" s="173"/>
      <c r="B1376" s="157"/>
      <c r="C1376" s="170"/>
      <c r="D1376" s="160"/>
      <c r="E1376" s="163"/>
      <c r="F1376" s="166"/>
      <c r="G1376" s="113">
        <v>0</v>
      </c>
      <c r="H1376" s="113"/>
      <c r="I1376" s="113"/>
      <c r="J1376" s="113"/>
      <c r="K1376" s="113"/>
      <c r="L1376" s="113"/>
      <c r="M1376" s="113"/>
      <c r="N1376" s="113"/>
      <c r="O1376" s="113"/>
      <c r="P1376" s="113"/>
      <c r="Q1376" s="113"/>
      <c r="R1376" s="113"/>
      <c r="S1376" s="113"/>
      <c r="T1376" s="113"/>
      <c r="U1376" s="113">
        <f t="shared" ref="U1376:X1376" si="24322">U1374/$F1374</f>
        <v>0</v>
      </c>
      <c r="V1376" s="113">
        <f t="shared" si="24322"/>
        <v>0</v>
      </c>
      <c r="W1376" s="113">
        <f t="shared" si="24322"/>
        <v>0</v>
      </c>
      <c r="X1376" s="113">
        <f t="shared" si="24322"/>
        <v>0</v>
      </c>
      <c r="Y1376" s="113">
        <f t="shared" ref="Y1376:AG1376" si="24323">Y1374/$F1374</f>
        <v>0</v>
      </c>
      <c r="Z1376" s="113">
        <f t="shared" si="24323"/>
        <v>0</v>
      </c>
      <c r="AA1376" s="113">
        <f t="shared" si="24323"/>
        <v>0</v>
      </c>
      <c r="AB1376" s="113">
        <f t="shared" si="24323"/>
        <v>0</v>
      </c>
      <c r="AC1376" s="113">
        <f t="shared" si="24323"/>
        <v>0</v>
      </c>
      <c r="AD1376" s="113">
        <f t="shared" si="24323"/>
        <v>0</v>
      </c>
      <c r="AE1376" s="113">
        <f t="shared" si="24323"/>
        <v>0</v>
      </c>
      <c r="AF1376" s="113">
        <f t="shared" si="24323"/>
        <v>0</v>
      </c>
      <c r="AG1376" s="113">
        <f t="shared" si="24323"/>
        <v>0</v>
      </c>
      <c r="AH1376" s="113">
        <f t="shared" ref="AH1376:AK1376" si="24324">AH1374/$F1374</f>
        <v>0</v>
      </c>
      <c r="AI1376" s="113">
        <f t="shared" si="24324"/>
        <v>0</v>
      </c>
      <c r="AJ1376" s="113">
        <f t="shared" si="24324"/>
        <v>0</v>
      </c>
      <c r="AK1376" s="113">
        <f t="shared" si="24324"/>
        <v>0</v>
      </c>
      <c r="AL1376" s="113">
        <f t="shared" ref="AL1376:AT1376" si="24325">AL1374/$F1374</f>
        <v>0</v>
      </c>
      <c r="AM1376" s="113">
        <f t="shared" si="24325"/>
        <v>0</v>
      </c>
      <c r="AN1376" s="113">
        <f t="shared" si="24325"/>
        <v>0</v>
      </c>
      <c r="AO1376" s="113">
        <f t="shared" si="24325"/>
        <v>0</v>
      </c>
      <c r="AP1376" s="113">
        <f t="shared" si="24325"/>
        <v>0</v>
      </c>
      <c r="AQ1376" s="113">
        <f t="shared" si="24325"/>
        <v>0</v>
      </c>
      <c r="AR1376" s="113">
        <f t="shared" si="24325"/>
        <v>0</v>
      </c>
      <c r="AS1376" s="113">
        <f t="shared" si="24325"/>
        <v>0</v>
      </c>
      <c r="AT1376" s="113">
        <f t="shared" si="24325"/>
        <v>0</v>
      </c>
      <c r="AU1376" s="113">
        <f t="shared" ref="AU1376:AX1376" si="24326">AU1374/$F1374</f>
        <v>0</v>
      </c>
      <c r="AV1376" s="113">
        <f t="shared" si="24326"/>
        <v>0</v>
      </c>
      <c r="AW1376" s="113">
        <f t="shared" si="24326"/>
        <v>0</v>
      </c>
      <c r="AX1376" s="113">
        <f t="shared" si="24326"/>
        <v>0</v>
      </c>
      <c r="AY1376" s="113">
        <f t="shared" ref="AY1376:BC1376" si="24327">AY1374/$F1374</f>
        <v>0</v>
      </c>
      <c r="AZ1376" s="113">
        <f t="shared" si="24327"/>
        <v>0</v>
      </c>
      <c r="BA1376" s="113">
        <f t="shared" si="24327"/>
        <v>0</v>
      </c>
      <c r="BB1376" s="113">
        <f t="shared" si="24327"/>
        <v>0</v>
      </c>
      <c r="BC1376" s="113">
        <f t="shared" si="24327"/>
        <v>0</v>
      </c>
      <c r="BD1376" s="113">
        <f t="shared" ref="BD1376:BG1376" si="24328">BD1374/$F1374</f>
        <v>0</v>
      </c>
      <c r="BE1376" s="113">
        <f t="shared" si="24328"/>
        <v>0</v>
      </c>
      <c r="BF1376" s="113">
        <f t="shared" si="24328"/>
        <v>0</v>
      </c>
      <c r="BG1376" s="113">
        <f t="shared" si="24328"/>
        <v>0</v>
      </c>
      <c r="BH1376" s="113">
        <f t="shared" ref="BH1376:BK1376" si="24329">BH1374/$F1374</f>
        <v>0</v>
      </c>
      <c r="BI1376" s="113">
        <f t="shared" si="24329"/>
        <v>0</v>
      </c>
      <c r="BJ1376" s="113">
        <f t="shared" si="24329"/>
        <v>0</v>
      </c>
      <c r="BK1376" s="113">
        <f t="shared" si="24329"/>
        <v>0</v>
      </c>
      <c r="BL1376" s="113">
        <f t="shared" ref="BL1376:BP1376" si="24330">BL1374/$F1374</f>
        <v>0</v>
      </c>
      <c r="BM1376" s="113">
        <f t="shared" si="24330"/>
        <v>0</v>
      </c>
      <c r="BN1376" s="113">
        <f t="shared" si="24330"/>
        <v>0</v>
      </c>
      <c r="BO1376" s="113">
        <f t="shared" si="24330"/>
        <v>0</v>
      </c>
      <c r="BP1376" s="113">
        <f t="shared" si="24330"/>
        <v>0.20000123255928609</v>
      </c>
      <c r="BQ1376" s="113">
        <f t="shared" ref="BQ1376:BT1376" si="24331">BQ1374/$F1374</f>
        <v>0.20000123255928609</v>
      </c>
      <c r="BR1376" s="113">
        <f t="shared" si="24331"/>
        <v>0.19999815116107084</v>
      </c>
      <c r="BS1376" s="113">
        <f t="shared" si="24331"/>
        <v>0.19999815116107084</v>
      </c>
      <c r="BT1376" s="113">
        <f t="shared" si="24331"/>
        <v>0.20000123255928609</v>
      </c>
      <c r="BU1376" s="113">
        <f t="shared" ref="BU1376:BX1376" si="24332">BU1374/$F1374</f>
        <v>0</v>
      </c>
      <c r="BV1376" s="113">
        <f t="shared" si="24332"/>
        <v>0</v>
      </c>
      <c r="BW1376" s="113">
        <f t="shared" si="24332"/>
        <v>0</v>
      </c>
      <c r="BX1376" s="113">
        <f t="shared" si="24332"/>
        <v>0</v>
      </c>
      <c r="BY1376" s="113">
        <f t="shared" ref="BY1376:CC1376" si="24333">BY1374/$F1374</f>
        <v>0</v>
      </c>
      <c r="BZ1376" s="113">
        <f t="shared" si="24333"/>
        <v>0</v>
      </c>
      <c r="CA1376" s="113">
        <f t="shared" si="24333"/>
        <v>0</v>
      </c>
      <c r="CB1376" s="113">
        <f t="shared" si="24333"/>
        <v>0</v>
      </c>
      <c r="CC1376" s="113">
        <f t="shared" si="24333"/>
        <v>0</v>
      </c>
      <c r="CD1376" s="113">
        <f t="shared" ref="CD1376:CG1376" si="24334">CD1374/$F1374</f>
        <v>0</v>
      </c>
      <c r="CE1376" s="113"/>
      <c r="CF1376" s="113">
        <f t="shared" si="24334"/>
        <v>0</v>
      </c>
      <c r="CG1376" s="113">
        <f t="shared" si="24334"/>
        <v>0</v>
      </c>
      <c r="CH1376" s="114">
        <f>IF(C1374="","",100%-SUM(G1376:CG1376))</f>
        <v>0</v>
      </c>
      <c r="CI1376" s="115">
        <f>IF(C1374="","",SUM(G1376:CG1376))</f>
        <v>1</v>
      </c>
      <c r="CJ1376" s="67" t="b">
        <f>IF(C1374="","",SUM(G1376:CG1376)=CI1376)</f>
        <v>1</v>
      </c>
    </row>
    <row r="1377" spans="1:88" s="5" customFormat="1" ht="15" customHeight="1" x14ac:dyDescent="0.3">
      <c r="A1377" s="171" t="s">
        <v>964</v>
      </c>
      <c r="B1377" s="155" t="s">
        <v>965</v>
      </c>
      <c r="C1377" s="168" t="s">
        <v>163</v>
      </c>
      <c r="D1377" s="158">
        <v>1</v>
      </c>
      <c r="E1377" s="161">
        <v>226862</v>
      </c>
      <c r="F1377" s="164">
        <f t="shared" si="24197"/>
        <v>226862</v>
      </c>
      <c r="G1377" s="108">
        <v>0</v>
      </c>
      <c r="H1377" s="108"/>
      <c r="I1377" s="108"/>
      <c r="J1377" s="108"/>
      <c r="K1377" s="108"/>
      <c r="L1377" s="108"/>
      <c r="M1377" s="108"/>
      <c r="N1377" s="108"/>
      <c r="O1377" s="108"/>
      <c r="P1377" s="108"/>
      <c r="Q1377" s="108"/>
      <c r="R1377" s="108"/>
      <c r="S1377" s="108"/>
      <c r="T1377" s="108"/>
      <c r="U1377" s="108"/>
      <c r="V1377" s="108"/>
      <c r="W1377" s="108"/>
      <c r="X1377" s="108"/>
      <c r="Y1377" s="108"/>
      <c r="Z1377" s="108"/>
      <c r="AA1377" s="108"/>
      <c r="AB1377" s="108"/>
      <c r="AC1377" s="108"/>
      <c r="AD1377" s="108"/>
      <c r="AE1377" s="108"/>
      <c r="AF1377" s="108"/>
      <c r="AG1377" s="108"/>
      <c r="AH1377" s="108"/>
      <c r="AI1377" s="108"/>
      <c r="AJ1377" s="108"/>
      <c r="AK1377" s="108"/>
      <c r="AL1377" s="108"/>
      <c r="AM1377" s="108"/>
      <c r="AN1377" s="108"/>
      <c r="AO1377" s="108"/>
      <c r="AP1377" s="108"/>
      <c r="AQ1377" s="108"/>
      <c r="AR1377" s="108"/>
      <c r="AS1377" s="108"/>
      <c r="AT1377" s="108"/>
      <c r="AU1377" s="108"/>
      <c r="AV1377" s="108"/>
      <c r="AW1377" s="108"/>
      <c r="AX1377" s="108"/>
      <c r="AY1377" s="108"/>
      <c r="AZ1377" s="108"/>
      <c r="BA1377" s="108"/>
      <c r="BB1377" s="108"/>
      <c r="BC1377" s="108"/>
      <c r="BD1377" s="108"/>
      <c r="BE1377" s="108"/>
      <c r="BF1377" s="108"/>
      <c r="BG1377" s="108"/>
      <c r="BH1377" s="108"/>
      <c r="BI1377" s="108"/>
      <c r="BJ1377" s="108"/>
      <c r="BK1377" s="108"/>
      <c r="BL1377" s="108"/>
      <c r="BM1377" s="108"/>
      <c r="BN1377" s="108"/>
      <c r="BO1377" s="108"/>
      <c r="BP1377" s="108"/>
      <c r="BQ1377" s="108"/>
      <c r="BR1377" s="108"/>
      <c r="BS1377" s="108"/>
      <c r="BT1377" s="108">
        <f>ROUND($F1377/5,0)</f>
        <v>45372</v>
      </c>
      <c r="BU1377" s="108">
        <f>ROUNDUP($F1377/5,0)</f>
        <v>45373</v>
      </c>
      <c r="BV1377" s="108">
        <f>ROUNDUP($F1377/5,0)</f>
        <v>45373</v>
      </c>
      <c r="BW1377" s="108">
        <f t="shared" ref="BW1377:BX1377" si="24335">ROUND($F1377/5,0)</f>
        <v>45372</v>
      </c>
      <c r="BX1377" s="108">
        <f t="shared" si="24335"/>
        <v>45372</v>
      </c>
      <c r="BY1377" s="108"/>
      <c r="BZ1377" s="108"/>
      <c r="CA1377" s="108"/>
      <c r="CB1377" s="108"/>
      <c r="CC1377" s="108"/>
      <c r="CD1377" s="108"/>
      <c r="CE1377" s="108"/>
      <c r="CF1377" s="108"/>
      <c r="CG1377" s="108"/>
      <c r="CH1377" s="109">
        <f>IF(C1377="","",F1377-SUM(G1377:CG1377))</f>
        <v>0</v>
      </c>
      <c r="CI1377" s="107">
        <f>IF(C1377="","",SUM(G1377:CG1377))</f>
        <v>226862</v>
      </c>
      <c r="CJ1377" s="67" t="b">
        <f>IF(C1377="","",F1377=CI1377)</f>
        <v>1</v>
      </c>
    </row>
    <row r="1378" spans="1:88" s="5" customFormat="1" ht="15" customHeight="1" x14ac:dyDescent="0.3">
      <c r="A1378" s="172"/>
      <c r="B1378" s="156"/>
      <c r="C1378" s="169"/>
      <c r="D1378" s="159"/>
      <c r="E1378" s="162"/>
      <c r="F1378" s="165"/>
      <c r="G1378" s="110">
        <v>0</v>
      </c>
      <c r="H1378" s="110"/>
      <c r="I1378" s="110"/>
      <c r="J1378" s="110"/>
      <c r="K1378" s="110"/>
      <c r="L1378" s="110"/>
      <c r="M1378" s="110"/>
      <c r="N1378" s="110"/>
      <c r="O1378" s="110"/>
      <c r="P1378" s="110"/>
      <c r="Q1378" s="110"/>
      <c r="R1378" s="110"/>
      <c r="S1378" s="110"/>
      <c r="T1378" s="110"/>
      <c r="U1378" s="110">
        <f t="shared" ref="U1378:X1378" si="24336">ROUND(U1377/$E1377,2)</f>
        <v>0</v>
      </c>
      <c r="V1378" s="110">
        <f t="shared" si="24336"/>
        <v>0</v>
      </c>
      <c r="W1378" s="110">
        <f t="shared" si="24336"/>
        <v>0</v>
      </c>
      <c r="X1378" s="110">
        <f t="shared" si="24336"/>
        <v>0</v>
      </c>
      <c r="Y1378" s="110">
        <f t="shared" ref="Y1378:AG1378" si="24337">ROUND(Y1377/$E1377,2)</f>
        <v>0</v>
      </c>
      <c r="Z1378" s="110">
        <f t="shared" si="24337"/>
        <v>0</v>
      </c>
      <c r="AA1378" s="110">
        <f t="shared" si="24337"/>
        <v>0</v>
      </c>
      <c r="AB1378" s="110">
        <f t="shared" si="24337"/>
        <v>0</v>
      </c>
      <c r="AC1378" s="110">
        <f t="shared" si="24337"/>
        <v>0</v>
      </c>
      <c r="AD1378" s="110">
        <f t="shared" si="24337"/>
        <v>0</v>
      </c>
      <c r="AE1378" s="110">
        <f t="shared" si="24337"/>
        <v>0</v>
      </c>
      <c r="AF1378" s="110">
        <f t="shared" si="24337"/>
        <v>0</v>
      </c>
      <c r="AG1378" s="110">
        <f t="shared" si="24337"/>
        <v>0</v>
      </c>
      <c r="AH1378" s="110">
        <f t="shared" ref="AH1378:AK1378" si="24338">ROUND(AH1377/$E1377,2)</f>
        <v>0</v>
      </c>
      <c r="AI1378" s="110">
        <f t="shared" si="24338"/>
        <v>0</v>
      </c>
      <c r="AJ1378" s="110">
        <f t="shared" si="24338"/>
        <v>0</v>
      </c>
      <c r="AK1378" s="110">
        <f t="shared" si="24338"/>
        <v>0</v>
      </c>
      <c r="AL1378" s="110">
        <f t="shared" ref="AL1378:AT1378" si="24339">ROUND(AL1377/$E1377,2)</f>
        <v>0</v>
      </c>
      <c r="AM1378" s="110">
        <f t="shared" si="24339"/>
        <v>0</v>
      </c>
      <c r="AN1378" s="110">
        <f t="shared" si="24339"/>
        <v>0</v>
      </c>
      <c r="AO1378" s="110">
        <f t="shared" si="24339"/>
        <v>0</v>
      </c>
      <c r="AP1378" s="110">
        <f t="shared" si="24339"/>
        <v>0</v>
      </c>
      <c r="AQ1378" s="110">
        <f t="shared" si="24339"/>
        <v>0</v>
      </c>
      <c r="AR1378" s="110">
        <f t="shared" si="24339"/>
        <v>0</v>
      </c>
      <c r="AS1378" s="110">
        <f t="shared" si="24339"/>
        <v>0</v>
      </c>
      <c r="AT1378" s="110">
        <f t="shared" si="24339"/>
        <v>0</v>
      </c>
      <c r="AU1378" s="110">
        <f t="shared" ref="AU1378:AX1378" si="24340">ROUND(AU1377/$E1377,2)</f>
        <v>0</v>
      </c>
      <c r="AV1378" s="110">
        <f t="shared" si="24340"/>
        <v>0</v>
      </c>
      <c r="AW1378" s="110">
        <f t="shared" si="24340"/>
        <v>0</v>
      </c>
      <c r="AX1378" s="110">
        <f t="shared" si="24340"/>
        <v>0</v>
      </c>
      <c r="AY1378" s="110">
        <f t="shared" ref="AY1378:BC1378" si="24341">ROUND(AY1377/$E1377,2)</f>
        <v>0</v>
      </c>
      <c r="AZ1378" s="110">
        <f t="shared" si="24341"/>
        <v>0</v>
      </c>
      <c r="BA1378" s="110">
        <f t="shared" si="24341"/>
        <v>0</v>
      </c>
      <c r="BB1378" s="110">
        <f t="shared" si="24341"/>
        <v>0</v>
      </c>
      <c r="BC1378" s="110">
        <f t="shared" si="24341"/>
        <v>0</v>
      </c>
      <c r="BD1378" s="110">
        <f t="shared" ref="BD1378:BG1378" si="24342">ROUND(BD1377/$E1377,2)</f>
        <v>0</v>
      </c>
      <c r="BE1378" s="110">
        <f t="shared" si="24342"/>
        <v>0</v>
      </c>
      <c r="BF1378" s="110">
        <f t="shared" si="24342"/>
        <v>0</v>
      </c>
      <c r="BG1378" s="110">
        <f t="shared" si="24342"/>
        <v>0</v>
      </c>
      <c r="BH1378" s="110">
        <f t="shared" ref="BH1378:BK1378" si="24343">ROUND(BH1377/$E1377,2)</f>
        <v>0</v>
      </c>
      <c r="BI1378" s="110">
        <f t="shared" si="24343"/>
        <v>0</v>
      </c>
      <c r="BJ1378" s="110">
        <f t="shared" si="24343"/>
        <v>0</v>
      </c>
      <c r="BK1378" s="110">
        <f t="shared" si="24343"/>
        <v>0</v>
      </c>
      <c r="BL1378" s="110">
        <f t="shared" ref="BL1378:BP1378" si="24344">ROUND(BL1377/$E1377,2)</f>
        <v>0</v>
      </c>
      <c r="BM1378" s="110">
        <f t="shared" si="24344"/>
        <v>0</v>
      </c>
      <c r="BN1378" s="110">
        <f t="shared" si="24344"/>
        <v>0</v>
      </c>
      <c r="BO1378" s="110">
        <f t="shared" si="24344"/>
        <v>0</v>
      </c>
      <c r="BP1378" s="110">
        <f t="shared" si="24344"/>
        <v>0</v>
      </c>
      <c r="BQ1378" s="110">
        <f t="shared" ref="BQ1378:BT1378" si="24345">ROUND(BQ1377/$E1377,2)</f>
        <v>0</v>
      </c>
      <c r="BR1378" s="110">
        <f t="shared" si="24345"/>
        <v>0</v>
      </c>
      <c r="BS1378" s="110">
        <f t="shared" si="24345"/>
        <v>0</v>
      </c>
      <c r="BT1378" s="110">
        <f t="shared" si="24345"/>
        <v>0.2</v>
      </c>
      <c r="BU1378" s="110">
        <f t="shared" ref="BU1378:BX1378" si="24346">ROUND(BU1377/$E1377,2)</f>
        <v>0.2</v>
      </c>
      <c r="BV1378" s="110">
        <f t="shared" si="24346"/>
        <v>0.2</v>
      </c>
      <c r="BW1378" s="110">
        <f t="shared" si="24346"/>
        <v>0.2</v>
      </c>
      <c r="BX1378" s="110">
        <f t="shared" si="24346"/>
        <v>0.2</v>
      </c>
      <c r="BY1378" s="110">
        <f t="shared" ref="BY1378:CC1378" si="24347">ROUND(BY1377/$E1377,2)</f>
        <v>0</v>
      </c>
      <c r="BZ1378" s="110">
        <f t="shared" si="24347"/>
        <v>0</v>
      </c>
      <c r="CA1378" s="110">
        <f t="shared" si="24347"/>
        <v>0</v>
      </c>
      <c r="CB1378" s="110">
        <f t="shared" si="24347"/>
        <v>0</v>
      </c>
      <c r="CC1378" s="110">
        <f t="shared" si="24347"/>
        <v>0</v>
      </c>
      <c r="CD1378" s="110">
        <f t="shared" ref="CD1378:CG1378" si="24348">ROUND(CD1377/$E1377,2)</f>
        <v>0</v>
      </c>
      <c r="CE1378" s="110"/>
      <c r="CF1378" s="110">
        <f t="shared" si="24348"/>
        <v>0</v>
      </c>
      <c r="CG1378" s="110">
        <f t="shared" si="24348"/>
        <v>0</v>
      </c>
      <c r="CH1378" s="111">
        <f>IF(C1377="","",D1377-SUM(G1378:CG1378))</f>
        <v>0</v>
      </c>
      <c r="CI1378" s="112">
        <f>IF(C1377="","",SUM(G1378:CG1378))</f>
        <v>1</v>
      </c>
      <c r="CJ1378" s="67" t="b">
        <f>IF(C1377="","",D1377=CI1378)</f>
        <v>1</v>
      </c>
    </row>
    <row r="1379" spans="1:88" s="5" customFormat="1" ht="15" customHeight="1" x14ac:dyDescent="0.3">
      <c r="A1379" s="173"/>
      <c r="B1379" s="157"/>
      <c r="C1379" s="170"/>
      <c r="D1379" s="160"/>
      <c r="E1379" s="163"/>
      <c r="F1379" s="166"/>
      <c r="G1379" s="113">
        <v>0</v>
      </c>
      <c r="H1379" s="113"/>
      <c r="I1379" s="113"/>
      <c r="J1379" s="113"/>
      <c r="K1379" s="113"/>
      <c r="L1379" s="113"/>
      <c r="M1379" s="113"/>
      <c r="N1379" s="113"/>
      <c r="O1379" s="113"/>
      <c r="P1379" s="113"/>
      <c r="Q1379" s="113"/>
      <c r="R1379" s="113"/>
      <c r="S1379" s="113"/>
      <c r="T1379" s="113"/>
      <c r="U1379" s="113">
        <f t="shared" ref="U1379:X1379" si="24349">U1377/$F1377</f>
        <v>0</v>
      </c>
      <c r="V1379" s="113">
        <f t="shared" si="24349"/>
        <v>0</v>
      </c>
      <c r="W1379" s="113">
        <f t="shared" si="24349"/>
        <v>0</v>
      </c>
      <c r="X1379" s="113">
        <f t="shared" si="24349"/>
        <v>0</v>
      </c>
      <c r="Y1379" s="113">
        <f t="shared" ref="Y1379:AG1379" si="24350">Y1377/$F1377</f>
        <v>0</v>
      </c>
      <c r="Z1379" s="113">
        <f t="shared" si="24350"/>
        <v>0</v>
      </c>
      <c r="AA1379" s="113">
        <f t="shared" si="24350"/>
        <v>0</v>
      </c>
      <c r="AB1379" s="113">
        <f t="shared" si="24350"/>
        <v>0</v>
      </c>
      <c r="AC1379" s="113">
        <f t="shared" si="24350"/>
        <v>0</v>
      </c>
      <c r="AD1379" s="113">
        <f t="shared" si="24350"/>
        <v>0</v>
      </c>
      <c r="AE1379" s="113">
        <f t="shared" si="24350"/>
        <v>0</v>
      </c>
      <c r="AF1379" s="113">
        <f t="shared" si="24350"/>
        <v>0</v>
      </c>
      <c r="AG1379" s="113">
        <f t="shared" si="24350"/>
        <v>0</v>
      </c>
      <c r="AH1379" s="113">
        <f t="shared" ref="AH1379:AK1379" si="24351">AH1377/$F1377</f>
        <v>0</v>
      </c>
      <c r="AI1379" s="113">
        <f t="shared" si="24351"/>
        <v>0</v>
      </c>
      <c r="AJ1379" s="113">
        <f t="shared" si="24351"/>
        <v>0</v>
      </c>
      <c r="AK1379" s="113">
        <f t="shared" si="24351"/>
        <v>0</v>
      </c>
      <c r="AL1379" s="113">
        <f t="shared" ref="AL1379:AT1379" si="24352">AL1377/$F1377</f>
        <v>0</v>
      </c>
      <c r="AM1379" s="113">
        <f t="shared" si="24352"/>
        <v>0</v>
      </c>
      <c r="AN1379" s="113">
        <f t="shared" si="24352"/>
        <v>0</v>
      </c>
      <c r="AO1379" s="113">
        <f t="shared" si="24352"/>
        <v>0</v>
      </c>
      <c r="AP1379" s="113">
        <f t="shared" si="24352"/>
        <v>0</v>
      </c>
      <c r="AQ1379" s="113">
        <f t="shared" si="24352"/>
        <v>0</v>
      </c>
      <c r="AR1379" s="113">
        <f t="shared" si="24352"/>
        <v>0</v>
      </c>
      <c r="AS1379" s="113">
        <f t="shared" si="24352"/>
        <v>0</v>
      </c>
      <c r="AT1379" s="113">
        <f t="shared" si="24352"/>
        <v>0</v>
      </c>
      <c r="AU1379" s="113">
        <f t="shared" ref="AU1379:AX1379" si="24353">AU1377/$F1377</f>
        <v>0</v>
      </c>
      <c r="AV1379" s="113">
        <f t="shared" si="24353"/>
        <v>0</v>
      </c>
      <c r="AW1379" s="113">
        <f t="shared" si="24353"/>
        <v>0</v>
      </c>
      <c r="AX1379" s="113">
        <f t="shared" si="24353"/>
        <v>0</v>
      </c>
      <c r="AY1379" s="113">
        <f t="shared" ref="AY1379:BC1379" si="24354">AY1377/$F1377</f>
        <v>0</v>
      </c>
      <c r="AZ1379" s="113">
        <f t="shared" si="24354"/>
        <v>0</v>
      </c>
      <c r="BA1379" s="113">
        <f t="shared" si="24354"/>
        <v>0</v>
      </c>
      <c r="BB1379" s="113">
        <f t="shared" si="24354"/>
        <v>0</v>
      </c>
      <c r="BC1379" s="113">
        <f t="shared" si="24354"/>
        <v>0</v>
      </c>
      <c r="BD1379" s="113">
        <f t="shared" ref="BD1379:BG1379" si="24355">BD1377/$F1377</f>
        <v>0</v>
      </c>
      <c r="BE1379" s="113">
        <f t="shared" si="24355"/>
        <v>0</v>
      </c>
      <c r="BF1379" s="113">
        <f t="shared" si="24355"/>
        <v>0</v>
      </c>
      <c r="BG1379" s="113">
        <f t="shared" si="24355"/>
        <v>0</v>
      </c>
      <c r="BH1379" s="113">
        <f t="shared" ref="BH1379:BK1379" si="24356">BH1377/$F1377</f>
        <v>0</v>
      </c>
      <c r="BI1379" s="113">
        <f t="shared" si="24356"/>
        <v>0</v>
      </c>
      <c r="BJ1379" s="113">
        <f t="shared" si="24356"/>
        <v>0</v>
      </c>
      <c r="BK1379" s="113">
        <f t="shared" si="24356"/>
        <v>0</v>
      </c>
      <c r="BL1379" s="113">
        <f t="shared" ref="BL1379:BP1379" si="24357">BL1377/$F1377</f>
        <v>0</v>
      </c>
      <c r="BM1379" s="113">
        <f t="shared" si="24357"/>
        <v>0</v>
      </c>
      <c r="BN1379" s="113">
        <f t="shared" si="24357"/>
        <v>0</v>
      </c>
      <c r="BO1379" s="113">
        <f t="shared" si="24357"/>
        <v>0</v>
      </c>
      <c r="BP1379" s="113">
        <f t="shared" si="24357"/>
        <v>0</v>
      </c>
      <c r="BQ1379" s="113">
        <f t="shared" ref="BQ1379:BT1379" si="24358">BQ1377/$F1377</f>
        <v>0</v>
      </c>
      <c r="BR1379" s="113">
        <f t="shared" si="24358"/>
        <v>0</v>
      </c>
      <c r="BS1379" s="113">
        <f t="shared" si="24358"/>
        <v>0</v>
      </c>
      <c r="BT1379" s="113">
        <f t="shared" si="24358"/>
        <v>0.19999823681356949</v>
      </c>
      <c r="BU1379" s="113">
        <f t="shared" ref="BU1379:BX1379" si="24359">BU1377/$F1377</f>
        <v>0.20000264477964577</v>
      </c>
      <c r="BV1379" s="113">
        <f t="shared" si="24359"/>
        <v>0.20000264477964577</v>
      </c>
      <c r="BW1379" s="113">
        <f t="shared" si="24359"/>
        <v>0.19999823681356949</v>
      </c>
      <c r="BX1379" s="113">
        <f t="shared" si="24359"/>
        <v>0.19999823681356949</v>
      </c>
      <c r="BY1379" s="113">
        <f t="shared" ref="BY1379:CC1379" si="24360">BY1377/$F1377</f>
        <v>0</v>
      </c>
      <c r="BZ1379" s="113">
        <f t="shared" si="24360"/>
        <v>0</v>
      </c>
      <c r="CA1379" s="113">
        <f t="shared" si="24360"/>
        <v>0</v>
      </c>
      <c r="CB1379" s="113">
        <f t="shared" si="24360"/>
        <v>0</v>
      </c>
      <c r="CC1379" s="113">
        <f t="shared" si="24360"/>
        <v>0</v>
      </c>
      <c r="CD1379" s="113">
        <f t="shared" ref="CD1379:CG1379" si="24361">CD1377/$F1377</f>
        <v>0</v>
      </c>
      <c r="CE1379" s="113"/>
      <c r="CF1379" s="113">
        <f t="shared" si="24361"/>
        <v>0</v>
      </c>
      <c r="CG1379" s="113">
        <f t="shared" si="24361"/>
        <v>0</v>
      </c>
      <c r="CH1379" s="114">
        <f>IF(C1377="","",100%-SUM(G1379:CG1379))</f>
        <v>0</v>
      </c>
      <c r="CI1379" s="115">
        <f>IF(C1377="","",SUM(G1379:CG1379))</f>
        <v>1</v>
      </c>
      <c r="CJ1379" s="67" t="b">
        <f>IF(C1377="","",SUM(G1379:CG1379)=CI1379)</f>
        <v>1</v>
      </c>
    </row>
    <row r="1380" spans="1:88" s="5" customFormat="1" ht="15" customHeight="1" x14ac:dyDescent="0.3">
      <c r="A1380" s="171" t="s">
        <v>966</v>
      </c>
      <c r="B1380" s="155" t="s">
        <v>967</v>
      </c>
      <c r="C1380" s="168" t="s">
        <v>163</v>
      </c>
      <c r="D1380" s="158">
        <v>5</v>
      </c>
      <c r="E1380" s="161">
        <v>635946</v>
      </c>
      <c r="F1380" s="164">
        <f t="shared" si="24197"/>
        <v>3179730</v>
      </c>
      <c r="G1380" s="108">
        <v>0</v>
      </c>
      <c r="H1380" s="108"/>
      <c r="I1380" s="108"/>
      <c r="J1380" s="108"/>
      <c r="K1380" s="108"/>
      <c r="L1380" s="108"/>
      <c r="M1380" s="108"/>
      <c r="N1380" s="108"/>
      <c r="O1380" s="108"/>
      <c r="P1380" s="108"/>
      <c r="Q1380" s="108"/>
      <c r="R1380" s="108"/>
      <c r="S1380" s="108"/>
      <c r="T1380" s="108"/>
      <c r="U1380" s="108"/>
      <c r="V1380" s="108"/>
      <c r="W1380" s="108"/>
      <c r="X1380" s="108"/>
      <c r="Y1380" s="108"/>
      <c r="Z1380" s="108"/>
      <c r="AA1380" s="108"/>
      <c r="AB1380" s="108"/>
      <c r="AC1380" s="108"/>
      <c r="AD1380" s="108"/>
      <c r="AE1380" s="108"/>
      <c r="AF1380" s="108"/>
      <c r="AG1380" s="108"/>
      <c r="AH1380" s="108"/>
      <c r="AI1380" s="108"/>
      <c r="AJ1380" s="108"/>
      <c r="AK1380" s="108"/>
      <c r="AL1380" s="108"/>
      <c r="AM1380" s="108"/>
      <c r="AN1380" s="108"/>
      <c r="AO1380" s="108"/>
      <c r="AP1380" s="108"/>
      <c r="AQ1380" s="108"/>
      <c r="AR1380" s="108"/>
      <c r="AS1380" s="108"/>
      <c r="AT1380" s="108"/>
      <c r="AU1380" s="108"/>
      <c r="AV1380" s="108"/>
      <c r="AW1380" s="108"/>
      <c r="AX1380" s="108"/>
      <c r="AY1380" s="108"/>
      <c r="AZ1380" s="108"/>
      <c r="BA1380" s="108"/>
      <c r="BB1380" s="108"/>
      <c r="BC1380" s="108"/>
      <c r="BD1380" s="108"/>
      <c r="BE1380" s="108"/>
      <c r="BF1380" s="108"/>
      <c r="BG1380" s="108"/>
      <c r="BH1380" s="108"/>
      <c r="BI1380" s="108"/>
      <c r="BJ1380" s="108"/>
      <c r="BK1380" s="108"/>
      <c r="BL1380" s="108"/>
      <c r="BM1380" s="108"/>
      <c r="BN1380" s="108"/>
      <c r="BO1380" s="108"/>
      <c r="BP1380" s="108"/>
      <c r="BQ1380" s="108"/>
      <c r="BR1380" s="108"/>
      <c r="BS1380" s="108"/>
      <c r="BT1380" s="108">
        <f>ROUND($F1380/5,0)</f>
        <v>635946</v>
      </c>
      <c r="BU1380" s="108">
        <f>ROUND($F1380/5,0)</f>
        <v>635946</v>
      </c>
      <c r="BV1380" s="108">
        <f t="shared" ref="BV1380:BX1380" si="24362">ROUND($F1380/5,0)</f>
        <v>635946</v>
      </c>
      <c r="BW1380" s="108">
        <f t="shared" si="24362"/>
        <v>635946</v>
      </c>
      <c r="BX1380" s="108">
        <f t="shared" si="24362"/>
        <v>635946</v>
      </c>
      <c r="BY1380" s="108"/>
      <c r="BZ1380" s="108"/>
      <c r="CA1380" s="108"/>
      <c r="CB1380" s="108"/>
      <c r="CC1380" s="108"/>
      <c r="CD1380" s="108"/>
      <c r="CE1380" s="108"/>
      <c r="CF1380" s="108"/>
      <c r="CG1380" s="108"/>
      <c r="CH1380" s="109">
        <f>IF(C1380="","",F1380-SUM(G1380:CG1380))</f>
        <v>0</v>
      </c>
      <c r="CI1380" s="107">
        <f>IF(C1380="","",SUM(G1380:CG1380))</f>
        <v>3179730</v>
      </c>
      <c r="CJ1380" s="67" t="b">
        <f>IF(C1380="","",F1380=CI1380)</f>
        <v>1</v>
      </c>
    </row>
    <row r="1381" spans="1:88" s="5" customFormat="1" ht="15" customHeight="1" x14ac:dyDescent="0.3">
      <c r="A1381" s="172"/>
      <c r="B1381" s="156"/>
      <c r="C1381" s="169"/>
      <c r="D1381" s="159"/>
      <c r="E1381" s="162"/>
      <c r="F1381" s="165"/>
      <c r="G1381" s="110">
        <v>0</v>
      </c>
      <c r="H1381" s="110"/>
      <c r="I1381" s="110"/>
      <c r="J1381" s="110"/>
      <c r="K1381" s="110"/>
      <c r="L1381" s="110"/>
      <c r="M1381" s="110"/>
      <c r="N1381" s="110"/>
      <c r="O1381" s="110"/>
      <c r="P1381" s="110"/>
      <c r="Q1381" s="110"/>
      <c r="R1381" s="110"/>
      <c r="S1381" s="110"/>
      <c r="T1381" s="110"/>
      <c r="U1381" s="110">
        <f t="shared" ref="U1381:X1381" si="24363">ROUND(U1380/$E1380,2)</f>
        <v>0</v>
      </c>
      <c r="V1381" s="110">
        <f t="shared" si="24363"/>
        <v>0</v>
      </c>
      <c r="W1381" s="110">
        <f t="shared" si="24363"/>
        <v>0</v>
      </c>
      <c r="X1381" s="110">
        <f t="shared" si="24363"/>
        <v>0</v>
      </c>
      <c r="Y1381" s="110">
        <f t="shared" ref="Y1381:AG1381" si="24364">ROUND(Y1380/$E1380,2)</f>
        <v>0</v>
      </c>
      <c r="Z1381" s="110">
        <f t="shared" si="24364"/>
        <v>0</v>
      </c>
      <c r="AA1381" s="110">
        <f t="shared" si="24364"/>
        <v>0</v>
      </c>
      <c r="AB1381" s="110">
        <f t="shared" si="24364"/>
        <v>0</v>
      </c>
      <c r="AC1381" s="110">
        <f t="shared" si="24364"/>
        <v>0</v>
      </c>
      <c r="AD1381" s="110">
        <f t="shared" si="24364"/>
        <v>0</v>
      </c>
      <c r="AE1381" s="110">
        <f t="shared" si="24364"/>
        <v>0</v>
      </c>
      <c r="AF1381" s="110">
        <f t="shared" si="24364"/>
        <v>0</v>
      </c>
      <c r="AG1381" s="110">
        <f t="shared" si="24364"/>
        <v>0</v>
      </c>
      <c r="AH1381" s="110">
        <f t="shared" ref="AH1381:AK1381" si="24365">ROUND(AH1380/$E1380,2)</f>
        <v>0</v>
      </c>
      <c r="AI1381" s="110">
        <f t="shared" si="24365"/>
        <v>0</v>
      </c>
      <c r="AJ1381" s="110">
        <f t="shared" si="24365"/>
        <v>0</v>
      </c>
      <c r="AK1381" s="110">
        <f t="shared" si="24365"/>
        <v>0</v>
      </c>
      <c r="AL1381" s="110">
        <f t="shared" ref="AL1381:AT1381" si="24366">ROUND(AL1380/$E1380,2)</f>
        <v>0</v>
      </c>
      <c r="AM1381" s="110">
        <f t="shared" si="24366"/>
        <v>0</v>
      </c>
      <c r="AN1381" s="110">
        <f t="shared" si="24366"/>
        <v>0</v>
      </c>
      <c r="AO1381" s="110">
        <f t="shared" si="24366"/>
        <v>0</v>
      </c>
      <c r="AP1381" s="110">
        <f t="shared" si="24366"/>
        <v>0</v>
      </c>
      <c r="AQ1381" s="110">
        <f t="shared" si="24366"/>
        <v>0</v>
      </c>
      <c r="AR1381" s="110">
        <f t="shared" si="24366"/>
        <v>0</v>
      </c>
      <c r="AS1381" s="110">
        <f t="shared" si="24366"/>
        <v>0</v>
      </c>
      <c r="AT1381" s="110">
        <f t="shared" si="24366"/>
        <v>0</v>
      </c>
      <c r="AU1381" s="110">
        <f t="shared" ref="AU1381:AX1381" si="24367">ROUND(AU1380/$E1380,2)</f>
        <v>0</v>
      </c>
      <c r="AV1381" s="110">
        <f t="shared" si="24367"/>
        <v>0</v>
      </c>
      <c r="AW1381" s="110">
        <f t="shared" si="24367"/>
        <v>0</v>
      </c>
      <c r="AX1381" s="110">
        <f t="shared" si="24367"/>
        <v>0</v>
      </c>
      <c r="AY1381" s="110">
        <f t="shared" ref="AY1381:BC1381" si="24368">ROUND(AY1380/$E1380,2)</f>
        <v>0</v>
      </c>
      <c r="AZ1381" s="110">
        <f t="shared" si="24368"/>
        <v>0</v>
      </c>
      <c r="BA1381" s="110">
        <f t="shared" si="24368"/>
        <v>0</v>
      </c>
      <c r="BB1381" s="110">
        <f t="shared" si="24368"/>
        <v>0</v>
      </c>
      <c r="BC1381" s="110">
        <f t="shared" si="24368"/>
        <v>0</v>
      </c>
      <c r="BD1381" s="110">
        <f t="shared" ref="BD1381:BG1381" si="24369">ROUND(BD1380/$E1380,2)</f>
        <v>0</v>
      </c>
      <c r="BE1381" s="110">
        <f t="shared" si="24369"/>
        <v>0</v>
      </c>
      <c r="BF1381" s="110">
        <f t="shared" si="24369"/>
        <v>0</v>
      </c>
      <c r="BG1381" s="110">
        <f t="shared" si="24369"/>
        <v>0</v>
      </c>
      <c r="BH1381" s="110">
        <f t="shared" ref="BH1381:BK1381" si="24370">ROUND(BH1380/$E1380,2)</f>
        <v>0</v>
      </c>
      <c r="BI1381" s="110">
        <f t="shared" si="24370"/>
        <v>0</v>
      </c>
      <c r="BJ1381" s="110">
        <f t="shared" si="24370"/>
        <v>0</v>
      </c>
      <c r="BK1381" s="110">
        <f t="shared" si="24370"/>
        <v>0</v>
      </c>
      <c r="BL1381" s="110">
        <f t="shared" ref="BL1381:BP1381" si="24371">ROUND(BL1380/$E1380,2)</f>
        <v>0</v>
      </c>
      <c r="BM1381" s="110">
        <f t="shared" si="24371"/>
        <v>0</v>
      </c>
      <c r="BN1381" s="110">
        <f t="shared" si="24371"/>
        <v>0</v>
      </c>
      <c r="BO1381" s="110">
        <f t="shared" si="24371"/>
        <v>0</v>
      </c>
      <c r="BP1381" s="110">
        <f t="shared" si="24371"/>
        <v>0</v>
      </c>
      <c r="BQ1381" s="110">
        <f t="shared" ref="BQ1381:BT1381" si="24372">ROUND(BQ1380/$E1380,2)</f>
        <v>0</v>
      </c>
      <c r="BR1381" s="110">
        <f t="shared" si="24372"/>
        <v>0</v>
      </c>
      <c r="BS1381" s="110">
        <f t="shared" si="24372"/>
        <v>0</v>
      </c>
      <c r="BT1381" s="110">
        <f t="shared" si="24372"/>
        <v>1</v>
      </c>
      <c r="BU1381" s="110">
        <f t="shared" ref="BU1381:BX1381" si="24373">ROUND(BU1380/$E1380,2)</f>
        <v>1</v>
      </c>
      <c r="BV1381" s="110">
        <f t="shared" si="24373"/>
        <v>1</v>
      </c>
      <c r="BW1381" s="110">
        <f t="shared" si="24373"/>
        <v>1</v>
      </c>
      <c r="BX1381" s="110">
        <f t="shared" si="24373"/>
        <v>1</v>
      </c>
      <c r="BY1381" s="110">
        <f t="shared" ref="BY1381:CC1381" si="24374">ROUND(BY1380/$E1380,2)</f>
        <v>0</v>
      </c>
      <c r="BZ1381" s="110">
        <f t="shared" si="24374"/>
        <v>0</v>
      </c>
      <c r="CA1381" s="110">
        <f t="shared" si="24374"/>
        <v>0</v>
      </c>
      <c r="CB1381" s="110">
        <f t="shared" si="24374"/>
        <v>0</v>
      </c>
      <c r="CC1381" s="110">
        <f t="shared" si="24374"/>
        <v>0</v>
      </c>
      <c r="CD1381" s="110">
        <f t="shared" ref="CD1381:CG1381" si="24375">ROUND(CD1380/$E1380,2)</f>
        <v>0</v>
      </c>
      <c r="CE1381" s="110"/>
      <c r="CF1381" s="110">
        <f t="shared" si="24375"/>
        <v>0</v>
      </c>
      <c r="CG1381" s="110">
        <f t="shared" si="24375"/>
        <v>0</v>
      </c>
      <c r="CH1381" s="111">
        <f>IF(C1380="","",D1380-SUM(G1381:CG1381))</f>
        <v>0</v>
      </c>
      <c r="CI1381" s="112">
        <f>IF(C1380="","",SUM(G1381:CG1381))</f>
        <v>5</v>
      </c>
      <c r="CJ1381" s="67" t="b">
        <f>IF(C1380="","",D1380=CI1381)</f>
        <v>1</v>
      </c>
    </row>
    <row r="1382" spans="1:88" s="5" customFormat="1" ht="15" customHeight="1" x14ac:dyDescent="0.3">
      <c r="A1382" s="173"/>
      <c r="B1382" s="157"/>
      <c r="C1382" s="170"/>
      <c r="D1382" s="160"/>
      <c r="E1382" s="163"/>
      <c r="F1382" s="166"/>
      <c r="G1382" s="113">
        <v>0</v>
      </c>
      <c r="H1382" s="113"/>
      <c r="I1382" s="113"/>
      <c r="J1382" s="113"/>
      <c r="K1382" s="113"/>
      <c r="L1382" s="113"/>
      <c r="M1382" s="113"/>
      <c r="N1382" s="113"/>
      <c r="O1382" s="113"/>
      <c r="P1382" s="113"/>
      <c r="Q1382" s="113"/>
      <c r="R1382" s="113"/>
      <c r="S1382" s="113"/>
      <c r="T1382" s="113"/>
      <c r="U1382" s="113">
        <f t="shared" ref="U1382:X1382" si="24376">U1380/$F1380</f>
        <v>0</v>
      </c>
      <c r="V1382" s="113">
        <f t="shared" si="24376"/>
        <v>0</v>
      </c>
      <c r="W1382" s="113">
        <f t="shared" si="24376"/>
        <v>0</v>
      </c>
      <c r="X1382" s="113">
        <f t="shared" si="24376"/>
        <v>0</v>
      </c>
      <c r="Y1382" s="113">
        <f t="shared" ref="Y1382:AG1382" si="24377">Y1380/$F1380</f>
        <v>0</v>
      </c>
      <c r="Z1382" s="113">
        <f t="shared" si="24377"/>
        <v>0</v>
      </c>
      <c r="AA1382" s="113">
        <f t="shared" si="24377"/>
        <v>0</v>
      </c>
      <c r="AB1382" s="113">
        <f t="shared" si="24377"/>
        <v>0</v>
      </c>
      <c r="AC1382" s="113">
        <f t="shared" si="24377"/>
        <v>0</v>
      </c>
      <c r="AD1382" s="113">
        <f t="shared" si="24377"/>
        <v>0</v>
      </c>
      <c r="AE1382" s="113">
        <f t="shared" si="24377"/>
        <v>0</v>
      </c>
      <c r="AF1382" s="113">
        <f t="shared" si="24377"/>
        <v>0</v>
      </c>
      <c r="AG1382" s="113">
        <f t="shared" si="24377"/>
        <v>0</v>
      </c>
      <c r="AH1382" s="113">
        <f t="shared" ref="AH1382:AK1382" si="24378">AH1380/$F1380</f>
        <v>0</v>
      </c>
      <c r="AI1382" s="113">
        <f t="shared" si="24378"/>
        <v>0</v>
      </c>
      <c r="AJ1382" s="113">
        <f t="shared" si="24378"/>
        <v>0</v>
      </c>
      <c r="AK1382" s="113">
        <f t="shared" si="24378"/>
        <v>0</v>
      </c>
      <c r="AL1382" s="113">
        <f t="shared" ref="AL1382:AT1382" si="24379">AL1380/$F1380</f>
        <v>0</v>
      </c>
      <c r="AM1382" s="113">
        <f t="shared" si="24379"/>
        <v>0</v>
      </c>
      <c r="AN1382" s="113">
        <f t="shared" si="24379"/>
        <v>0</v>
      </c>
      <c r="AO1382" s="113">
        <f t="shared" si="24379"/>
        <v>0</v>
      </c>
      <c r="AP1382" s="113">
        <f t="shared" si="24379"/>
        <v>0</v>
      </c>
      <c r="AQ1382" s="113">
        <f t="shared" si="24379"/>
        <v>0</v>
      </c>
      <c r="AR1382" s="113">
        <f t="shared" si="24379"/>
        <v>0</v>
      </c>
      <c r="AS1382" s="113">
        <f t="shared" si="24379"/>
        <v>0</v>
      </c>
      <c r="AT1382" s="113">
        <f t="shared" si="24379"/>
        <v>0</v>
      </c>
      <c r="AU1382" s="113">
        <f t="shared" ref="AU1382:AX1382" si="24380">AU1380/$F1380</f>
        <v>0</v>
      </c>
      <c r="AV1382" s="113">
        <f t="shared" si="24380"/>
        <v>0</v>
      </c>
      <c r="AW1382" s="113">
        <f t="shared" si="24380"/>
        <v>0</v>
      </c>
      <c r="AX1382" s="113">
        <f t="shared" si="24380"/>
        <v>0</v>
      </c>
      <c r="AY1382" s="113">
        <f t="shared" ref="AY1382:BC1382" si="24381">AY1380/$F1380</f>
        <v>0</v>
      </c>
      <c r="AZ1382" s="113">
        <f t="shared" si="24381"/>
        <v>0</v>
      </c>
      <c r="BA1382" s="113">
        <f t="shared" si="24381"/>
        <v>0</v>
      </c>
      <c r="BB1382" s="113">
        <f t="shared" si="24381"/>
        <v>0</v>
      </c>
      <c r="BC1382" s="113">
        <f t="shared" si="24381"/>
        <v>0</v>
      </c>
      <c r="BD1382" s="113">
        <f t="shared" ref="BD1382:BG1382" si="24382">BD1380/$F1380</f>
        <v>0</v>
      </c>
      <c r="BE1382" s="113">
        <f t="shared" si="24382"/>
        <v>0</v>
      </c>
      <c r="BF1382" s="113">
        <f t="shared" si="24382"/>
        <v>0</v>
      </c>
      <c r="BG1382" s="113">
        <f t="shared" si="24382"/>
        <v>0</v>
      </c>
      <c r="BH1382" s="113">
        <f t="shared" ref="BH1382:BK1382" si="24383">BH1380/$F1380</f>
        <v>0</v>
      </c>
      <c r="BI1382" s="113">
        <f t="shared" si="24383"/>
        <v>0</v>
      </c>
      <c r="BJ1382" s="113">
        <f t="shared" si="24383"/>
        <v>0</v>
      </c>
      <c r="BK1382" s="113">
        <f t="shared" si="24383"/>
        <v>0</v>
      </c>
      <c r="BL1382" s="113">
        <f t="shared" ref="BL1382:BP1382" si="24384">BL1380/$F1380</f>
        <v>0</v>
      </c>
      <c r="BM1382" s="113">
        <f t="shared" si="24384"/>
        <v>0</v>
      </c>
      <c r="BN1382" s="113">
        <f t="shared" si="24384"/>
        <v>0</v>
      </c>
      <c r="BO1382" s="113">
        <f t="shared" si="24384"/>
        <v>0</v>
      </c>
      <c r="BP1382" s="113">
        <f t="shared" si="24384"/>
        <v>0</v>
      </c>
      <c r="BQ1382" s="113">
        <f t="shared" ref="BQ1382:BT1382" si="24385">BQ1380/$F1380</f>
        <v>0</v>
      </c>
      <c r="BR1382" s="113">
        <f t="shared" si="24385"/>
        <v>0</v>
      </c>
      <c r="BS1382" s="113">
        <f t="shared" si="24385"/>
        <v>0</v>
      </c>
      <c r="BT1382" s="113">
        <f t="shared" si="24385"/>
        <v>0.2</v>
      </c>
      <c r="BU1382" s="113">
        <f t="shared" ref="BU1382:BX1382" si="24386">BU1380/$F1380</f>
        <v>0.2</v>
      </c>
      <c r="BV1382" s="113">
        <f t="shared" si="24386"/>
        <v>0.2</v>
      </c>
      <c r="BW1382" s="113">
        <f t="shared" si="24386"/>
        <v>0.2</v>
      </c>
      <c r="BX1382" s="113">
        <f t="shared" si="24386"/>
        <v>0.2</v>
      </c>
      <c r="BY1382" s="113">
        <f t="shared" ref="BY1382:CC1382" si="24387">BY1380/$F1380</f>
        <v>0</v>
      </c>
      <c r="BZ1382" s="113">
        <f t="shared" si="24387"/>
        <v>0</v>
      </c>
      <c r="CA1382" s="113">
        <f t="shared" si="24387"/>
        <v>0</v>
      </c>
      <c r="CB1382" s="113">
        <f t="shared" si="24387"/>
        <v>0</v>
      </c>
      <c r="CC1382" s="113">
        <f t="shared" si="24387"/>
        <v>0</v>
      </c>
      <c r="CD1382" s="113">
        <f t="shared" ref="CD1382:CG1382" si="24388">CD1380/$F1380</f>
        <v>0</v>
      </c>
      <c r="CE1382" s="113"/>
      <c r="CF1382" s="113">
        <f t="shared" si="24388"/>
        <v>0</v>
      </c>
      <c r="CG1382" s="113">
        <f t="shared" si="24388"/>
        <v>0</v>
      </c>
      <c r="CH1382" s="114">
        <f>IF(C1380="","",100%-SUM(G1382:CG1382))</f>
        <v>0</v>
      </c>
      <c r="CI1382" s="115">
        <f>IF(C1380="","",SUM(G1382:CG1382))</f>
        <v>1</v>
      </c>
      <c r="CJ1382" s="67" t="b">
        <f>IF(C1380="","",SUM(G1382:CG1382)=CI1382)</f>
        <v>1</v>
      </c>
    </row>
    <row r="1383" spans="1:88" s="5" customFormat="1" ht="15" customHeight="1" x14ac:dyDescent="0.3">
      <c r="A1383" s="171" t="s">
        <v>968</v>
      </c>
      <c r="B1383" s="155" t="s">
        <v>969</v>
      </c>
      <c r="C1383" s="168" t="s">
        <v>163</v>
      </c>
      <c r="D1383" s="158">
        <v>13</v>
      </c>
      <c r="E1383" s="161">
        <v>1000992</v>
      </c>
      <c r="F1383" s="164">
        <f t="shared" si="24197"/>
        <v>13012896</v>
      </c>
      <c r="G1383" s="108">
        <v>0</v>
      </c>
      <c r="H1383" s="108"/>
      <c r="I1383" s="108"/>
      <c r="J1383" s="108"/>
      <c r="K1383" s="108"/>
      <c r="L1383" s="108"/>
      <c r="M1383" s="108"/>
      <c r="N1383" s="108"/>
      <c r="O1383" s="108"/>
      <c r="P1383" s="108"/>
      <c r="Q1383" s="108"/>
      <c r="R1383" s="108"/>
      <c r="S1383" s="108"/>
      <c r="T1383" s="108"/>
      <c r="U1383" s="108"/>
      <c r="V1383" s="108"/>
      <c r="W1383" s="108"/>
      <c r="X1383" s="108"/>
      <c r="Y1383" s="108"/>
      <c r="Z1383" s="108"/>
      <c r="AA1383" s="108"/>
      <c r="AB1383" s="108"/>
      <c r="AC1383" s="108"/>
      <c r="AD1383" s="108"/>
      <c r="AE1383" s="108"/>
      <c r="AF1383" s="108"/>
      <c r="AG1383" s="108"/>
      <c r="AH1383" s="108"/>
      <c r="AI1383" s="108"/>
      <c r="AJ1383" s="108"/>
      <c r="AK1383" s="108"/>
      <c r="AL1383" s="108"/>
      <c r="AM1383" s="108"/>
      <c r="AN1383" s="108"/>
      <c r="AO1383" s="108"/>
      <c r="AP1383" s="108"/>
      <c r="AQ1383" s="108"/>
      <c r="AR1383" s="108"/>
      <c r="AS1383" s="108"/>
      <c r="AT1383" s="108"/>
      <c r="AU1383" s="108"/>
      <c r="AV1383" s="108"/>
      <c r="AW1383" s="108"/>
      <c r="AX1383" s="108"/>
      <c r="AY1383" s="108"/>
      <c r="AZ1383" s="108"/>
      <c r="BA1383" s="108"/>
      <c r="BB1383" s="108"/>
      <c r="BC1383" s="108"/>
      <c r="BD1383" s="108"/>
      <c r="BE1383" s="108"/>
      <c r="BF1383" s="108"/>
      <c r="BG1383" s="108"/>
      <c r="BH1383" s="108"/>
      <c r="BI1383" s="108"/>
      <c r="BJ1383" s="108"/>
      <c r="BK1383" s="108"/>
      <c r="BL1383" s="108"/>
      <c r="BM1383" s="108"/>
      <c r="BN1383" s="108"/>
      <c r="BO1383" s="108"/>
      <c r="BP1383" s="108"/>
      <c r="BQ1383" s="108"/>
      <c r="BR1383" s="108"/>
      <c r="BS1383" s="108"/>
      <c r="BT1383" s="108">
        <f>ROUND($F1383/5,0)</f>
        <v>2602579</v>
      </c>
      <c r="BU1383" s="108">
        <f>ROUNDUP($F1383/5,0)</f>
        <v>2602580</v>
      </c>
      <c r="BV1383" s="108">
        <f t="shared" ref="BV1383:BX1383" si="24389">ROUND($F1383/5,0)</f>
        <v>2602579</v>
      </c>
      <c r="BW1383" s="108">
        <f t="shared" si="24389"/>
        <v>2602579</v>
      </c>
      <c r="BX1383" s="108">
        <f t="shared" si="24389"/>
        <v>2602579</v>
      </c>
      <c r="BY1383" s="108"/>
      <c r="BZ1383" s="108"/>
      <c r="CA1383" s="108"/>
      <c r="CB1383" s="108"/>
      <c r="CC1383" s="108"/>
      <c r="CD1383" s="108"/>
      <c r="CE1383" s="108"/>
      <c r="CF1383" s="108"/>
      <c r="CG1383" s="108"/>
      <c r="CH1383" s="109">
        <f>IF(C1383="","",F1383-SUM(G1383:CG1383))</f>
        <v>0</v>
      </c>
      <c r="CI1383" s="107">
        <f>IF(C1383="","",SUM(G1383:CG1383))</f>
        <v>13012896</v>
      </c>
      <c r="CJ1383" s="67" t="b">
        <f>IF(C1383="","",F1383=CI1383)</f>
        <v>1</v>
      </c>
    </row>
    <row r="1384" spans="1:88" s="5" customFormat="1" ht="15" customHeight="1" x14ac:dyDescent="0.3">
      <c r="A1384" s="172"/>
      <c r="B1384" s="156"/>
      <c r="C1384" s="169"/>
      <c r="D1384" s="159"/>
      <c r="E1384" s="162"/>
      <c r="F1384" s="165"/>
      <c r="G1384" s="110">
        <v>0</v>
      </c>
      <c r="H1384" s="110"/>
      <c r="I1384" s="110"/>
      <c r="J1384" s="110"/>
      <c r="K1384" s="110"/>
      <c r="L1384" s="110"/>
      <c r="M1384" s="110"/>
      <c r="N1384" s="110"/>
      <c r="O1384" s="110"/>
      <c r="P1384" s="110"/>
      <c r="Q1384" s="110"/>
      <c r="R1384" s="110"/>
      <c r="S1384" s="110"/>
      <c r="T1384" s="110"/>
      <c r="U1384" s="110">
        <f t="shared" ref="U1384:X1384" si="24390">ROUND(U1383/$E1383,2)</f>
        <v>0</v>
      </c>
      <c r="V1384" s="110">
        <f t="shared" si="24390"/>
        <v>0</v>
      </c>
      <c r="W1384" s="110">
        <f t="shared" si="24390"/>
        <v>0</v>
      </c>
      <c r="X1384" s="110">
        <f t="shared" si="24390"/>
        <v>0</v>
      </c>
      <c r="Y1384" s="110">
        <f t="shared" ref="Y1384:AG1384" si="24391">ROUND(Y1383/$E1383,2)</f>
        <v>0</v>
      </c>
      <c r="Z1384" s="110">
        <f t="shared" si="24391"/>
        <v>0</v>
      </c>
      <c r="AA1384" s="110">
        <f t="shared" si="24391"/>
        <v>0</v>
      </c>
      <c r="AB1384" s="110">
        <f t="shared" si="24391"/>
        <v>0</v>
      </c>
      <c r="AC1384" s="110">
        <f t="shared" si="24391"/>
        <v>0</v>
      </c>
      <c r="AD1384" s="110">
        <f t="shared" si="24391"/>
        <v>0</v>
      </c>
      <c r="AE1384" s="110">
        <f t="shared" si="24391"/>
        <v>0</v>
      </c>
      <c r="AF1384" s="110">
        <f t="shared" si="24391"/>
        <v>0</v>
      </c>
      <c r="AG1384" s="110">
        <f t="shared" si="24391"/>
        <v>0</v>
      </c>
      <c r="AH1384" s="110">
        <f t="shared" ref="AH1384:AK1384" si="24392">ROUND(AH1383/$E1383,2)</f>
        <v>0</v>
      </c>
      <c r="AI1384" s="110">
        <f t="shared" si="24392"/>
        <v>0</v>
      </c>
      <c r="AJ1384" s="110">
        <f t="shared" si="24392"/>
        <v>0</v>
      </c>
      <c r="AK1384" s="110">
        <f t="shared" si="24392"/>
        <v>0</v>
      </c>
      <c r="AL1384" s="110">
        <f t="shared" ref="AL1384:AT1384" si="24393">ROUND(AL1383/$E1383,2)</f>
        <v>0</v>
      </c>
      <c r="AM1384" s="110">
        <f t="shared" si="24393"/>
        <v>0</v>
      </c>
      <c r="AN1384" s="110">
        <f t="shared" si="24393"/>
        <v>0</v>
      </c>
      <c r="AO1384" s="110">
        <f t="shared" si="24393"/>
        <v>0</v>
      </c>
      <c r="AP1384" s="110">
        <f t="shared" si="24393"/>
        <v>0</v>
      </c>
      <c r="AQ1384" s="110">
        <f t="shared" si="24393"/>
        <v>0</v>
      </c>
      <c r="AR1384" s="110">
        <f t="shared" si="24393"/>
        <v>0</v>
      </c>
      <c r="AS1384" s="110">
        <f t="shared" si="24393"/>
        <v>0</v>
      </c>
      <c r="AT1384" s="110">
        <f t="shared" si="24393"/>
        <v>0</v>
      </c>
      <c r="AU1384" s="110">
        <f t="shared" ref="AU1384:AX1384" si="24394">ROUND(AU1383/$E1383,2)</f>
        <v>0</v>
      </c>
      <c r="AV1384" s="110">
        <f t="shared" si="24394"/>
        <v>0</v>
      </c>
      <c r="AW1384" s="110">
        <f t="shared" si="24394"/>
        <v>0</v>
      </c>
      <c r="AX1384" s="110">
        <f t="shared" si="24394"/>
        <v>0</v>
      </c>
      <c r="AY1384" s="110">
        <f t="shared" ref="AY1384:BC1384" si="24395">ROUND(AY1383/$E1383,2)</f>
        <v>0</v>
      </c>
      <c r="AZ1384" s="110">
        <f t="shared" si="24395"/>
        <v>0</v>
      </c>
      <c r="BA1384" s="110">
        <f t="shared" si="24395"/>
        <v>0</v>
      </c>
      <c r="BB1384" s="110">
        <f t="shared" si="24395"/>
        <v>0</v>
      </c>
      <c r="BC1384" s="110">
        <f t="shared" si="24395"/>
        <v>0</v>
      </c>
      <c r="BD1384" s="110">
        <f t="shared" ref="BD1384:BG1384" si="24396">ROUND(BD1383/$E1383,2)</f>
        <v>0</v>
      </c>
      <c r="BE1384" s="110">
        <f t="shared" si="24396"/>
        <v>0</v>
      </c>
      <c r="BF1384" s="110">
        <f t="shared" si="24396"/>
        <v>0</v>
      </c>
      <c r="BG1384" s="110">
        <f t="shared" si="24396"/>
        <v>0</v>
      </c>
      <c r="BH1384" s="110">
        <f t="shared" ref="BH1384:BK1384" si="24397">ROUND(BH1383/$E1383,2)</f>
        <v>0</v>
      </c>
      <c r="BI1384" s="110">
        <f t="shared" si="24397"/>
        <v>0</v>
      </c>
      <c r="BJ1384" s="110">
        <f t="shared" si="24397"/>
        <v>0</v>
      </c>
      <c r="BK1384" s="110">
        <f t="shared" si="24397"/>
        <v>0</v>
      </c>
      <c r="BL1384" s="110">
        <f t="shared" ref="BL1384:BP1384" si="24398">ROUND(BL1383/$E1383,2)</f>
        <v>0</v>
      </c>
      <c r="BM1384" s="110">
        <f t="shared" si="24398"/>
        <v>0</v>
      </c>
      <c r="BN1384" s="110">
        <f t="shared" si="24398"/>
        <v>0</v>
      </c>
      <c r="BO1384" s="110">
        <f t="shared" si="24398"/>
        <v>0</v>
      </c>
      <c r="BP1384" s="110">
        <f t="shared" si="24398"/>
        <v>0</v>
      </c>
      <c r="BQ1384" s="110">
        <f t="shared" ref="BQ1384:BT1384" si="24399">ROUND(BQ1383/$E1383,2)</f>
        <v>0</v>
      </c>
      <c r="BR1384" s="110">
        <f t="shared" si="24399"/>
        <v>0</v>
      </c>
      <c r="BS1384" s="110">
        <f t="shared" si="24399"/>
        <v>0</v>
      </c>
      <c r="BT1384" s="110">
        <f t="shared" si="24399"/>
        <v>2.6</v>
      </c>
      <c r="BU1384" s="110">
        <f t="shared" ref="BU1384:BX1384" si="24400">ROUND(BU1383/$E1383,2)</f>
        <v>2.6</v>
      </c>
      <c r="BV1384" s="110">
        <f t="shared" si="24400"/>
        <v>2.6</v>
      </c>
      <c r="BW1384" s="110">
        <f t="shared" si="24400"/>
        <v>2.6</v>
      </c>
      <c r="BX1384" s="110">
        <f t="shared" si="24400"/>
        <v>2.6</v>
      </c>
      <c r="BY1384" s="110">
        <f t="shared" ref="BY1384:CC1384" si="24401">ROUND(BY1383/$E1383,2)</f>
        <v>0</v>
      </c>
      <c r="BZ1384" s="110">
        <f t="shared" si="24401"/>
        <v>0</v>
      </c>
      <c r="CA1384" s="110">
        <f t="shared" si="24401"/>
        <v>0</v>
      </c>
      <c r="CB1384" s="110">
        <f t="shared" si="24401"/>
        <v>0</v>
      </c>
      <c r="CC1384" s="110">
        <f t="shared" si="24401"/>
        <v>0</v>
      </c>
      <c r="CD1384" s="110">
        <f t="shared" ref="CD1384:CG1384" si="24402">ROUND(CD1383/$E1383,2)</f>
        <v>0</v>
      </c>
      <c r="CE1384" s="110"/>
      <c r="CF1384" s="110">
        <f t="shared" si="24402"/>
        <v>0</v>
      </c>
      <c r="CG1384" s="110">
        <f t="shared" si="24402"/>
        <v>0</v>
      </c>
      <c r="CH1384" s="111">
        <f>IF(C1383="","",D1383-SUM(G1384:CG1384))</f>
        <v>0</v>
      </c>
      <c r="CI1384" s="112">
        <f>IF(C1383="","",SUM(G1384:CG1384))</f>
        <v>13</v>
      </c>
      <c r="CJ1384" s="67" t="b">
        <f>IF(C1383="","",D1383=CI1384)</f>
        <v>1</v>
      </c>
    </row>
    <row r="1385" spans="1:88" s="5" customFormat="1" ht="15" customHeight="1" x14ac:dyDescent="0.3">
      <c r="A1385" s="173"/>
      <c r="B1385" s="157"/>
      <c r="C1385" s="170"/>
      <c r="D1385" s="160"/>
      <c r="E1385" s="163"/>
      <c r="F1385" s="166"/>
      <c r="G1385" s="113">
        <v>0</v>
      </c>
      <c r="H1385" s="113"/>
      <c r="I1385" s="113"/>
      <c r="J1385" s="113"/>
      <c r="K1385" s="113"/>
      <c r="L1385" s="113"/>
      <c r="M1385" s="113"/>
      <c r="N1385" s="113"/>
      <c r="O1385" s="113"/>
      <c r="P1385" s="113"/>
      <c r="Q1385" s="113"/>
      <c r="R1385" s="113"/>
      <c r="S1385" s="113"/>
      <c r="T1385" s="113"/>
      <c r="U1385" s="113">
        <f t="shared" ref="U1385:X1385" si="24403">U1383/$F1383</f>
        <v>0</v>
      </c>
      <c r="V1385" s="113">
        <f t="shared" si="24403"/>
        <v>0</v>
      </c>
      <c r="W1385" s="113">
        <f t="shared" si="24403"/>
        <v>0</v>
      </c>
      <c r="X1385" s="113">
        <f t="shared" si="24403"/>
        <v>0</v>
      </c>
      <c r="Y1385" s="113">
        <f t="shared" ref="Y1385:AG1385" si="24404">Y1383/$F1383</f>
        <v>0</v>
      </c>
      <c r="Z1385" s="113">
        <f t="shared" si="24404"/>
        <v>0</v>
      </c>
      <c r="AA1385" s="113">
        <f t="shared" si="24404"/>
        <v>0</v>
      </c>
      <c r="AB1385" s="113">
        <f t="shared" si="24404"/>
        <v>0</v>
      </c>
      <c r="AC1385" s="113">
        <f t="shared" si="24404"/>
        <v>0</v>
      </c>
      <c r="AD1385" s="113">
        <f t="shared" si="24404"/>
        <v>0</v>
      </c>
      <c r="AE1385" s="113">
        <f t="shared" si="24404"/>
        <v>0</v>
      </c>
      <c r="AF1385" s="113">
        <f t="shared" si="24404"/>
        <v>0</v>
      </c>
      <c r="AG1385" s="113">
        <f t="shared" si="24404"/>
        <v>0</v>
      </c>
      <c r="AH1385" s="113">
        <f t="shared" ref="AH1385:AK1385" si="24405">AH1383/$F1383</f>
        <v>0</v>
      </c>
      <c r="AI1385" s="113">
        <f t="shared" si="24405"/>
        <v>0</v>
      </c>
      <c r="AJ1385" s="113">
        <f t="shared" si="24405"/>
        <v>0</v>
      </c>
      <c r="AK1385" s="113">
        <f t="shared" si="24405"/>
        <v>0</v>
      </c>
      <c r="AL1385" s="113">
        <f t="shared" ref="AL1385:AT1385" si="24406">AL1383/$F1383</f>
        <v>0</v>
      </c>
      <c r="AM1385" s="113">
        <f t="shared" si="24406"/>
        <v>0</v>
      </c>
      <c r="AN1385" s="113">
        <f t="shared" si="24406"/>
        <v>0</v>
      </c>
      <c r="AO1385" s="113">
        <f t="shared" si="24406"/>
        <v>0</v>
      </c>
      <c r="AP1385" s="113">
        <f t="shared" si="24406"/>
        <v>0</v>
      </c>
      <c r="AQ1385" s="113">
        <f t="shared" si="24406"/>
        <v>0</v>
      </c>
      <c r="AR1385" s="113">
        <f t="shared" si="24406"/>
        <v>0</v>
      </c>
      <c r="AS1385" s="113">
        <f t="shared" si="24406"/>
        <v>0</v>
      </c>
      <c r="AT1385" s="113">
        <f t="shared" si="24406"/>
        <v>0</v>
      </c>
      <c r="AU1385" s="113">
        <f t="shared" ref="AU1385:AX1385" si="24407">AU1383/$F1383</f>
        <v>0</v>
      </c>
      <c r="AV1385" s="113">
        <f t="shared" si="24407"/>
        <v>0</v>
      </c>
      <c r="AW1385" s="113">
        <f t="shared" si="24407"/>
        <v>0</v>
      </c>
      <c r="AX1385" s="113">
        <f t="shared" si="24407"/>
        <v>0</v>
      </c>
      <c r="AY1385" s="113">
        <f t="shared" ref="AY1385:BC1385" si="24408">AY1383/$F1383</f>
        <v>0</v>
      </c>
      <c r="AZ1385" s="113">
        <f t="shared" si="24408"/>
        <v>0</v>
      </c>
      <c r="BA1385" s="113">
        <f t="shared" si="24408"/>
        <v>0</v>
      </c>
      <c r="BB1385" s="113">
        <f t="shared" si="24408"/>
        <v>0</v>
      </c>
      <c r="BC1385" s="113">
        <f t="shared" si="24408"/>
        <v>0</v>
      </c>
      <c r="BD1385" s="113">
        <f t="shared" ref="BD1385:BG1385" si="24409">BD1383/$F1383</f>
        <v>0</v>
      </c>
      <c r="BE1385" s="113">
        <f t="shared" si="24409"/>
        <v>0</v>
      </c>
      <c r="BF1385" s="113">
        <f t="shared" si="24409"/>
        <v>0</v>
      </c>
      <c r="BG1385" s="113">
        <f t="shared" si="24409"/>
        <v>0</v>
      </c>
      <c r="BH1385" s="113">
        <f t="shared" ref="BH1385:BK1385" si="24410">BH1383/$F1383</f>
        <v>0</v>
      </c>
      <c r="BI1385" s="113">
        <f t="shared" si="24410"/>
        <v>0</v>
      </c>
      <c r="BJ1385" s="113">
        <f t="shared" si="24410"/>
        <v>0</v>
      </c>
      <c r="BK1385" s="113">
        <f t="shared" si="24410"/>
        <v>0</v>
      </c>
      <c r="BL1385" s="113">
        <f t="shared" ref="BL1385:BP1385" si="24411">BL1383/$F1383</f>
        <v>0</v>
      </c>
      <c r="BM1385" s="113">
        <f t="shared" si="24411"/>
        <v>0</v>
      </c>
      <c r="BN1385" s="113">
        <f t="shared" si="24411"/>
        <v>0</v>
      </c>
      <c r="BO1385" s="113">
        <f t="shared" si="24411"/>
        <v>0</v>
      </c>
      <c r="BP1385" s="113">
        <f t="shared" si="24411"/>
        <v>0</v>
      </c>
      <c r="BQ1385" s="113">
        <f t="shared" ref="BQ1385:BT1385" si="24412">BQ1383/$F1383</f>
        <v>0</v>
      </c>
      <c r="BR1385" s="113">
        <f t="shared" si="24412"/>
        <v>0</v>
      </c>
      <c r="BS1385" s="113">
        <f t="shared" si="24412"/>
        <v>0</v>
      </c>
      <c r="BT1385" s="113">
        <f t="shared" si="24412"/>
        <v>0.19999998463063104</v>
      </c>
      <c r="BU1385" s="113">
        <f t="shared" ref="BU1385:BX1385" si="24413">BU1383/$F1383</f>
        <v>0.20000006147747587</v>
      </c>
      <c r="BV1385" s="113">
        <f t="shared" si="24413"/>
        <v>0.19999998463063104</v>
      </c>
      <c r="BW1385" s="113">
        <f t="shared" si="24413"/>
        <v>0.19999998463063104</v>
      </c>
      <c r="BX1385" s="113">
        <f t="shared" si="24413"/>
        <v>0.19999998463063104</v>
      </c>
      <c r="BY1385" s="113">
        <f t="shared" ref="BY1385:CC1385" si="24414">BY1383/$F1383</f>
        <v>0</v>
      </c>
      <c r="BZ1385" s="113">
        <f t="shared" si="24414"/>
        <v>0</v>
      </c>
      <c r="CA1385" s="113">
        <f t="shared" si="24414"/>
        <v>0</v>
      </c>
      <c r="CB1385" s="113">
        <f t="shared" si="24414"/>
        <v>0</v>
      </c>
      <c r="CC1385" s="113">
        <f t="shared" si="24414"/>
        <v>0</v>
      </c>
      <c r="CD1385" s="113">
        <f t="shared" ref="CD1385:CG1385" si="24415">CD1383/$F1383</f>
        <v>0</v>
      </c>
      <c r="CE1385" s="113"/>
      <c r="CF1385" s="113">
        <f t="shared" si="24415"/>
        <v>0</v>
      </c>
      <c r="CG1385" s="113">
        <f t="shared" si="24415"/>
        <v>0</v>
      </c>
      <c r="CH1385" s="114">
        <f>IF(C1383="","",100%-SUM(G1385:CG1385))</f>
        <v>0</v>
      </c>
      <c r="CI1385" s="115">
        <f>IF(C1383="","",SUM(G1385:CG1385))</f>
        <v>1</v>
      </c>
      <c r="CJ1385" s="67" t="b">
        <f>IF(C1383="","",SUM(G1385:CG1385)=CI1385)</f>
        <v>1</v>
      </c>
    </row>
    <row r="1386" spans="1:88" s="5" customFormat="1" ht="15" customHeight="1" x14ac:dyDescent="0.3">
      <c r="A1386" s="171" t="s">
        <v>970</v>
      </c>
      <c r="B1386" s="155" t="s">
        <v>971</v>
      </c>
      <c r="C1386" s="168" t="s">
        <v>163</v>
      </c>
      <c r="D1386" s="158">
        <v>10</v>
      </c>
      <c r="E1386" s="161">
        <v>113527</v>
      </c>
      <c r="F1386" s="164">
        <f t="shared" si="24197"/>
        <v>1135270</v>
      </c>
      <c r="G1386" s="108">
        <v>0</v>
      </c>
      <c r="H1386" s="108"/>
      <c r="I1386" s="108"/>
      <c r="J1386" s="108"/>
      <c r="K1386" s="108"/>
      <c r="L1386" s="108"/>
      <c r="M1386" s="108"/>
      <c r="N1386" s="108"/>
      <c r="O1386" s="108"/>
      <c r="P1386" s="108"/>
      <c r="Q1386" s="108"/>
      <c r="R1386" s="108"/>
      <c r="S1386" s="108"/>
      <c r="T1386" s="108"/>
      <c r="U1386" s="108"/>
      <c r="V1386" s="108"/>
      <c r="W1386" s="108"/>
      <c r="X1386" s="108"/>
      <c r="Y1386" s="108"/>
      <c r="Z1386" s="108"/>
      <c r="AA1386" s="108"/>
      <c r="AB1386" s="108"/>
      <c r="AC1386" s="108"/>
      <c r="AD1386" s="108"/>
      <c r="AE1386" s="108"/>
      <c r="AF1386" s="108"/>
      <c r="AG1386" s="108"/>
      <c r="AH1386" s="108"/>
      <c r="AI1386" s="108"/>
      <c r="AJ1386" s="108"/>
      <c r="AK1386" s="108"/>
      <c r="AL1386" s="108"/>
      <c r="AM1386" s="108"/>
      <c r="AN1386" s="108"/>
      <c r="AO1386" s="108"/>
      <c r="AP1386" s="108"/>
      <c r="AQ1386" s="108"/>
      <c r="AR1386" s="108"/>
      <c r="AS1386" s="108"/>
      <c r="AT1386" s="108"/>
      <c r="AU1386" s="108"/>
      <c r="AV1386" s="108"/>
      <c r="AW1386" s="108"/>
      <c r="AX1386" s="108"/>
      <c r="AY1386" s="108"/>
      <c r="AZ1386" s="108"/>
      <c r="BA1386" s="108"/>
      <c r="BB1386" s="108"/>
      <c r="BC1386" s="108"/>
      <c r="BD1386" s="108"/>
      <c r="BE1386" s="108"/>
      <c r="BF1386" s="108"/>
      <c r="BG1386" s="108"/>
      <c r="BH1386" s="108"/>
      <c r="BI1386" s="108"/>
      <c r="BJ1386" s="108"/>
      <c r="BK1386" s="108"/>
      <c r="BL1386" s="108"/>
      <c r="BM1386" s="108"/>
      <c r="BN1386" s="108"/>
      <c r="BO1386" s="108"/>
      <c r="BP1386" s="108">
        <f>ROUND($F1386/5,0)</f>
        <v>227054</v>
      </c>
      <c r="BQ1386" s="108">
        <f>ROUND($F1386/5,0)</f>
        <v>227054</v>
      </c>
      <c r="BR1386" s="108">
        <f t="shared" ref="BR1386:BT1386" si="24416">ROUND($F1386/5,0)</f>
        <v>227054</v>
      </c>
      <c r="BS1386" s="108">
        <f t="shared" si="24416"/>
        <v>227054</v>
      </c>
      <c r="BT1386" s="108">
        <f t="shared" si="24416"/>
        <v>227054</v>
      </c>
      <c r="BU1386" s="108"/>
      <c r="BV1386" s="108"/>
      <c r="BW1386" s="108"/>
      <c r="BX1386" s="108"/>
      <c r="BY1386" s="108"/>
      <c r="BZ1386" s="108"/>
      <c r="CA1386" s="108"/>
      <c r="CB1386" s="108"/>
      <c r="CC1386" s="108"/>
      <c r="CD1386" s="108"/>
      <c r="CE1386" s="108"/>
      <c r="CF1386" s="108"/>
      <c r="CG1386" s="108"/>
      <c r="CH1386" s="109">
        <f>IF(C1386="","",F1386-SUM(G1386:CG1386))</f>
        <v>0</v>
      </c>
      <c r="CI1386" s="107">
        <f>IF(C1386="","",SUM(G1386:CG1386))</f>
        <v>1135270</v>
      </c>
      <c r="CJ1386" s="67" t="b">
        <f>IF(C1386="","",F1386=CI1386)</f>
        <v>1</v>
      </c>
    </row>
    <row r="1387" spans="1:88" s="5" customFormat="1" ht="15" customHeight="1" x14ac:dyDescent="0.3">
      <c r="A1387" s="172"/>
      <c r="B1387" s="156"/>
      <c r="C1387" s="169"/>
      <c r="D1387" s="159"/>
      <c r="E1387" s="162"/>
      <c r="F1387" s="165"/>
      <c r="G1387" s="110">
        <v>0</v>
      </c>
      <c r="H1387" s="110"/>
      <c r="I1387" s="110"/>
      <c r="J1387" s="110"/>
      <c r="K1387" s="110"/>
      <c r="L1387" s="110"/>
      <c r="M1387" s="110"/>
      <c r="N1387" s="110"/>
      <c r="O1387" s="110"/>
      <c r="P1387" s="110"/>
      <c r="Q1387" s="110"/>
      <c r="R1387" s="110"/>
      <c r="S1387" s="110"/>
      <c r="T1387" s="110"/>
      <c r="U1387" s="110">
        <f t="shared" ref="U1387:X1387" si="24417">ROUND(U1386/$E1386,2)</f>
        <v>0</v>
      </c>
      <c r="V1387" s="110">
        <f t="shared" si="24417"/>
        <v>0</v>
      </c>
      <c r="W1387" s="110">
        <f t="shared" si="24417"/>
        <v>0</v>
      </c>
      <c r="X1387" s="110">
        <f t="shared" si="24417"/>
        <v>0</v>
      </c>
      <c r="Y1387" s="110">
        <f t="shared" ref="Y1387:AG1387" si="24418">ROUND(Y1386/$E1386,2)</f>
        <v>0</v>
      </c>
      <c r="Z1387" s="110">
        <f t="shared" si="24418"/>
        <v>0</v>
      </c>
      <c r="AA1387" s="110">
        <f t="shared" si="24418"/>
        <v>0</v>
      </c>
      <c r="AB1387" s="110">
        <f t="shared" si="24418"/>
        <v>0</v>
      </c>
      <c r="AC1387" s="110">
        <f t="shared" si="24418"/>
        <v>0</v>
      </c>
      <c r="AD1387" s="110">
        <f t="shared" si="24418"/>
        <v>0</v>
      </c>
      <c r="AE1387" s="110">
        <f t="shared" si="24418"/>
        <v>0</v>
      </c>
      <c r="AF1387" s="110">
        <f t="shared" si="24418"/>
        <v>0</v>
      </c>
      <c r="AG1387" s="110">
        <f t="shared" si="24418"/>
        <v>0</v>
      </c>
      <c r="AH1387" s="110">
        <f t="shared" ref="AH1387:AK1387" si="24419">ROUND(AH1386/$E1386,2)</f>
        <v>0</v>
      </c>
      <c r="AI1387" s="110">
        <f t="shared" si="24419"/>
        <v>0</v>
      </c>
      <c r="AJ1387" s="110">
        <f t="shared" si="24419"/>
        <v>0</v>
      </c>
      <c r="AK1387" s="110">
        <f t="shared" si="24419"/>
        <v>0</v>
      </c>
      <c r="AL1387" s="110">
        <f t="shared" ref="AL1387:AT1387" si="24420">ROUND(AL1386/$E1386,2)</f>
        <v>0</v>
      </c>
      <c r="AM1387" s="110">
        <f t="shared" si="24420"/>
        <v>0</v>
      </c>
      <c r="AN1387" s="110">
        <f t="shared" si="24420"/>
        <v>0</v>
      </c>
      <c r="AO1387" s="110">
        <f t="shared" si="24420"/>
        <v>0</v>
      </c>
      <c r="AP1387" s="110">
        <f t="shared" si="24420"/>
        <v>0</v>
      </c>
      <c r="AQ1387" s="110">
        <f t="shared" si="24420"/>
        <v>0</v>
      </c>
      <c r="AR1387" s="110">
        <f t="shared" si="24420"/>
        <v>0</v>
      </c>
      <c r="AS1387" s="110">
        <f t="shared" si="24420"/>
        <v>0</v>
      </c>
      <c r="AT1387" s="110">
        <f t="shared" si="24420"/>
        <v>0</v>
      </c>
      <c r="AU1387" s="110">
        <f t="shared" ref="AU1387:AX1387" si="24421">ROUND(AU1386/$E1386,2)</f>
        <v>0</v>
      </c>
      <c r="AV1387" s="110">
        <f t="shared" si="24421"/>
        <v>0</v>
      </c>
      <c r="AW1387" s="110">
        <f t="shared" si="24421"/>
        <v>0</v>
      </c>
      <c r="AX1387" s="110">
        <f t="shared" si="24421"/>
        <v>0</v>
      </c>
      <c r="AY1387" s="110">
        <f t="shared" ref="AY1387:BC1387" si="24422">ROUND(AY1386/$E1386,2)</f>
        <v>0</v>
      </c>
      <c r="AZ1387" s="110">
        <f t="shared" si="24422"/>
        <v>0</v>
      </c>
      <c r="BA1387" s="110">
        <f t="shared" si="24422"/>
        <v>0</v>
      </c>
      <c r="BB1387" s="110">
        <f t="shared" si="24422"/>
        <v>0</v>
      </c>
      <c r="BC1387" s="110">
        <f t="shared" si="24422"/>
        <v>0</v>
      </c>
      <c r="BD1387" s="110">
        <f t="shared" ref="BD1387:BG1387" si="24423">ROUND(BD1386/$E1386,2)</f>
        <v>0</v>
      </c>
      <c r="BE1387" s="110">
        <f t="shared" si="24423"/>
        <v>0</v>
      </c>
      <c r="BF1387" s="110">
        <f t="shared" si="24423"/>
        <v>0</v>
      </c>
      <c r="BG1387" s="110">
        <f t="shared" si="24423"/>
        <v>0</v>
      </c>
      <c r="BH1387" s="110">
        <f t="shared" ref="BH1387:BK1387" si="24424">ROUND(BH1386/$E1386,2)</f>
        <v>0</v>
      </c>
      <c r="BI1387" s="110">
        <f t="shared" si="24424"/>
        <v>0</v>
      </c>
      <c r="BJ1387" s="110">
        <f t="shared" si="24424"/>
        <v>0</v>
      </c>
      <c r="BK1387" s="110">
        <f t="shared" si="24424"/>
        <v>0</v>
      </c>
      <c r="BL1387" s="110">
        <f t="shared" ref="BL1387:BP1387" si="24425">ROUND(BL1386/$E1386,2)</f>
        <v>0</v>
      </c>
      <c r="BM1387" s="110">
        <f t="shared" si="24425"/>
        <v>0</v>
      </c>
      <c r="BN1387" s="110">
        <f t="shared" si="24425"/>
        <v>0</v>
      </c>
      <c r="BO1387" s="110">
        <f t="shared" si="24425"/>
        <v>0</v>
      </c>
      <c r="BP1387" s="110">
        <f t="shared" si="24425"/>
        <v>2</v>
      </c>
      <c r="BQ1387" s="110">
        <f t="shared" ref="BQ1387:BT1387" si="24426">ROUND(BQ1386/$E1386,2)</f>
        <v>2</v>
      </c>
      <c r="BR1387" s="110">
        <f t="shared" si="24426"/>
        <v>2</v>
      </c>
      <c r="BS1387" s="110">
        <f t="shared" si="24426"/>
        <v>2</v>
      </c>
      <c r="BT1387" s="110">
        <f t="shared" si="24426"/>
        <v>2</v>
      </c>
      <c r="BU1387" s="110">
        <f t="shared" ref="BU1387:BX1387" si="24427">ROUND(BU1386/$E1386,2)</f>
        <v>0</v>
      </c>
      <c r="BV1387" s="110">
        <f t="shared" si="24427"/>
        <v>0</v>
      </c>
      <c r="BW1387" s="110">
        <f t="shared" si="24427"/>
        <v>0</v>
      </c>
      <c r="BX1387" s="110">
        <f t="shared" si="24427"/>
        <v>0</v>
      </c>
      <c r="BY1387" s="110">
        <f t="shared" ref="BY1387:CC1387" si="24428">ROUND(BY1386/$E1386,2)</f>
        <v>0</v>
      </c>
      <c r="BZ1387" s="110">
        <f t="shared" si="24428"/>
        <v>0</v>
      </c>
      <c r="CA1387" s="110">
        <f t="shared" si="24428"/>
        <v>0</v>
      </c>
      <c r="CB1387" s="110">
        <f t="shared" si="24428"/>
        <v>0</v>
      </c>
      <c r="CC1387" s="110">
        <f t="shared" si="24428"/>
        <v>0</v>
      </c>
      <c r="CD1387" s="110">
        <f t="shared" ref="CD1387:CG1387" si="24429">ROUND(CD1386/$E1386,2)</f>
        <v>0</v>
      </c>
      <c r="CE1387" s="110"/>
      <c r="CF1387" s="110">
        <f t="shared" si="24429"/>
        <v>0</v>
      </c>
      <c r="CG1387" s="110">
        <f t="shared" si="24429"/>
        <v>0</v>
      </c>
      <c r="CH1387" s="111">
        <f>IF(C1386="","",D1386-SUM(G1387:CG1387))</f>
        <v>0</v>
      </c>
      <c r="CI1387" s="112">
        <f>IF(C1386="","",SUM(G1387:CG1387))</f>
        <v>10</v>
      </c>
      <c r="CJ1387" s="67" t="b">
        <f>IF(C1386="","",D1386=CI1387)</f>
        <v>1</v>
      </c>
    </row>
    <row r="1388" spans="1:88" s="5" customFormat="1" ht="15" customHeight="1" x14ac:dyDescent="0.3">
      <c r="A1388" s="173"/>
      <c r="B1388" s="157"/>
      <c r="C1388" s="170"/>
      <c r="D1388" s="160"/>
      <c r="E1388" s="163"/>
      <c r="F1388" s="166"/>
      <c r="G1388" s="113">
        <v>0</v>
      </c>
      <c r="H1388" s="113"/>
      <c r="I1388" s="113"/>
      <c r="J1388" s="113"/>
      <c r="K1388" s="113"/>
      <c r="L1388" s="113"/>
      <c r="M1388" s="113"/>
      <c r="N1388" s="113"/>
      <c r="O1388" s="113"/>
      <c r="P1388" s="113"/>
      <c r="Q1388" s="113"/>
      <c r="R1388" s="113"/>
      <c r="S1388" s="113"/>
      <c r="T1388" s="113"/>
      <c r="U1388" s="113">
        <f t="shared" ref="U1388:X1388" si="24430">U1386/$F1386</f>
        <v>0</v>
      </c>
      <c r="V1388" s="113">
        <f t="shared" si="24430"/>
        <v>0</v>
      </c>
      <c r="W1388" s="113">
        <f t="shared" si="24430"/>
        <v>0</v>
      </c>
      <c r="X1388" s="113">
        <f t="shared" si="24430"/>
        <v>0</v>
      </c>
      <c r="Y1388" s="113">
        <f t="shared" ref="Y1388:AG1388" si="24431">Y1386/$F1386</f>
        <v>0</v>
      </c>
      <c r="Z1388" s="113">
        <f t="shared" si="24431"/>
        <v>0</v>
      </c>
      <c r="AA1388" s="113">
        <f t="shared" si="24431"/>
        <v>0</v>
      </c>
      <c r="AB1388" s="113">
        <f t="shared" si="24431"/>
        <v>0</v>
      </c>
      <c r="AC1388" s="113">
        <f t="shared" si="24431"/>
        <v>0</v>
      </c>
      <c r="AD1388" s="113">
        <f t="shared" si="24431"/>
        <v>0</v>
      </c>
      <c r="AE1388" s="113">
        <f t="shared" si="24431"/>
        <v>0</v>
      </c>
      <c r="AF1388" s="113">
        <f t="shared" si="24431"/>
        <v>0</v>
      </c>
      <c r="AG1388" s="113">
        <f t="shared" si="24431"/>
        <v>0</v>
      </c>
      <c r="AH1388" s="113">
        <f t="shared" ref="AH1388:AK1388" si="24432">AH1386/$F1386</f>
        <v>0</v>
      </c>
      <c r="AI1388" s="113">
        <f t="shared" si="24432"/>
        <v>0</v>
      </c>
      <c r="AJ1388" s="113">
        <f t="shared" si="24432"/>
        <v>0</v>
      </c>
      <c r="AK1388" s="113">
        <f t="shared" si="24432"/>
        <v>0</v>
      </c>
      <c r="AL1388" s="113">
        <f t="shared" ref="AL1388:AT1388" si="24433">AL1386/$F1386</f>
        <v>0</v>
      </c>
      <c r="AM1388" s="113">
        <f t="shared" si="24433"/>
        <v>0</v>
      </c>
      <c r="AN1388" s="113">
        <f t="shared" si="24433"/>
        <v>0</v>
      </c>
      <c r="AO1388" s="113">
        <f t="shared" si="24433"/>
        <v>0</v>
      </c>
      <c r="AP1388" s="113">
        <f t="shared" si="24433"/>
        <v>0</v>
      </c>
      <c r="AQ1388" s="113">
        <f t="shared" si="24433"/>
        <v>0</v>
      </c>
      <c r="AR1388" s="113">
        <f t="shared" si="24433"/>
        <v>0</v>
      </c>
      <c r="AS1388" s="113">
        <f t="shared" si="24433"/>
        <v>0</v>
      </c>
      <c r="AT1388" s="113">
        <f t="shared" si="24433"/>
        <v>0</v>
      </c>
      <c r="AU1388" s="113">
        <f t="shared" ref="AU1388:AX1388" si="24434">AU1386/$F1386</f>
        <v>0</v>
      </c>
      <c r="AV1388" s="113">
        <f t="shared" si="24434"/>
        <v>0</v>
      </c>
      <c r="AW1388" s="113">
        <f t="shared" si="24434"/>
        <v>0</v>
      </c>
      <c r="AX1388" s="113">
        <f t="shared" si="24434"/>
        <v>0</v>
      </c>
      <c r="AY1388" s="113">
        <f t="shared" ref="AY1388:BC1388" si="24435">AY1386/$F1386</f>
        <v>0</v>
      </c>
      <c r="AZ1388" s="113">
        <f t="shared" si="24435"/>
        <v>0</v>
      </c>
      <c r="BA1388" s="113">
        <f t="shared" si="24435"/>
        <v>0</v>
      </c>
      <c r="BB1388" s="113">
        <f t="shared" si="24435"/>
        <v>0</v>
      </c>
      <c r="BC1388" s="113">
        <f t="shared" si="24435"/>
        <v>0</v>
      </c>
      <c r="BD1388" s="113">
        <f t="shared" ref="BD1388:BG1388" si="24436">BD1386/$F1386</f>
        <v>0</v>
      </c>
      <c r="BE1388" s="113">
        <f t="shared" si="24436"/>
        <v>0</v>
      </c>
      <c r="BF1388" s="113">
        <f t="shared" si="24436"/>
        <v>0</v>
      </c>
      <c r="BG1388" s="113">
        <f t="shared" si="24436"/>
        <v>0</v>
      </c>
      <c r="BH1388" s="113">
        <f t="shared" ref="BH1388:BK1388" si="24437">BH1386/$F1386</f>
        <v>0</v>
      </c>
      <c r="BI1388" s="113">
        <f t="shared" si="24437"/>
        <v>0</v>
      </c>
      <c r="BJ1388" s="113">
        <f t="shared" si="24437"/>
        <v>0</v>
      </c>
      <c r="BK1388" s="113">
        <f t="shared" si="24437"/>
        <v>0</v>
      </c>
      <c r="BL1388" s="113">
        <f t="shared" ref="BL1388:BP1388" si="24438">BL1386/$F1386</f>
        <v>0</v>
      </c>
      <c r="BM1388" s="113">
        <f t="shared" si="24438"/>
        <v>0</v>
      </c>
      <c r="BN1388" s="113">
        <f t="shared" si="24438"/>
        <v>0</v>
      </c>
      <c r="BO1388" s="113">
        <f t="shared" si="24438"/>
        <v>0</v>
      </c>
      <c r="BP1388" s="113">
        <f t="shared" si="24438"/>
        <v>0.2</v>
      </c>
      <c r="BQ1388" s="113">
        <f t="shared" ref="BQ1388:BT1388" si="24439">BQ1386/$F1386</f>
        <v>0.2</v>
      </c>
      <c r="BR1388" s="113">
        <f t="shared" si="24439"/>
        <v>0.2</v>
      </c>
      <c r="BS1388" s="113">
        <f t="shared" si="24439"/>
        <v>0.2</v>
      </c>
      <c r="BT1388" s="113">
        <f t="shared" si="24439"/>
        <v>0.2</v>
      </c>
      <c r="BU1388" s="113">
        <f t="shared" ref="BU1388:BX1388" si="24440">BU1386/$F1386</f>
        <v>0</v>
      </c>
      <c r="BV1388" s="113">
        <f t="shared" si="24440"/>
        <v>0</v>
      </c>
      <c r="BW1388" s="113">
        <f t="shared" si="24440"/>
        <v>0</v>
      </c>
      <c r="BX1388" s="113">
        <f t="shared" si="24440"/>
        <v>0</v>
      </c>
      <c r="BY1388" s="113">
        <f t="shared" ref="BY1388:CC1388" si="24441">BY1386/$F1386</f>
        <v>0</v>
      </c>
      <c r="BZ1388" s="113">
        <f t="shared" si="24441"/>
        <v>0</v>
      </c>
      <c r="CA1388" s="113">
        <f t="shared" si="24441"/>
        <v>0</v>
      </c>
      <c r="CB1388" s="113">
        <f t="shared" si="24441"/>
        <v>0</v>
      </c>
      <c r="CC1388" s="113">
        <f t="shared" si="24441"/>
        <v>0</v>
      </c>
      <c r="CD1388" s="113">
        <f t="shared" ref="CD1388:CG1388" si="24442">CD1386/$F1386</f>
        <v>0</v>
      </c>
      <c r="CE1388" s="113"/>
      <c r="CF1388" s="113">
        <f t="shared" si="24442"/>
        <v>0</v>
      </c>
      <c r="CG1388" s="113">
        <f t="shared" si="24442"/>
        <v>0</v>
      </c>
      <c r="CH1388" s="114">
        <f>IF(C1386="","",100%-SUM(G1388:CG1388))</f>
        <v>0</v>
      </c>
      <c r="CI1388" s="115">
        <f>IF(C1386="","",SUM(G1388:CG1388))</f>
        <v>1</v>
      </c>
      <c r="CJ1388" s="67" t="b">
        <f>IF(C1386="","",SUM(G1388:CG1388)=CI1388)</f>
        <v>1</v>
      </c>
    </row>
    <row r="1389" spans="1:88" s="5" customFormat="1" x14ac:dyDescent="0.3">
      <c r="A1389" s="171" t="s">
        <v>972</v>
      </c>
      <c r="B1389" s="155" t="s">
        <v>973</v>
      </c>
      <c r="C1389" s="168" t="s">
        <v>163</v>
      </c>
      <c r="D1389" s="158">
        <v>2</v>
      </c>
      <c r="E1389" s="161">
        <v>782611</v>
      </c>
      <c r="F1389" s="164">
        <f t="shared" si="24197"/>
        <v>1565222</v>
      </c>
      <c r="G1389" s="108">
        <v>0</v>
      </c>
      <c r="H1389" s="108"/>
      <c r="I1389" s="108"/>
      <c r="J1389" s="108"/>
      <c r="K1389" s="108"/>
      <c r="L1389" s="108"/>
      <c r="M1389" s="108"/>
      <c r="N1389" s="108"/>
      <c r="O1389" s="108"/>
      <c r="P1389" s="108"/>
      <c r="Q1389" s="108"/>
      <c r="R1389" s="108"/>
      <c r="S1389" s="108"/>
      <c r="T1389" s="108"/>
      <c r="U1389" s="108"/>
      <c r="V1389" s="108"/>
      <c r="W1389" s="108"/>
      <c r="X1389" s="108"/>
      <c r="Y1389" s="108"/>
      <c r="Z1389" s="108"/>
      <c r="AA1389" s="108"/>
      <c r="AB1389" s="108"/>
      <c r="AC1389" s="108"/>
      <c r="AD1389" s="108"/>
      <c r="AE1389" s="108"/>
      <c r="AF1389" s="108"/>
      <c r="AG1389" s="108"/>
      <c r="AH1389" s="108"/>
      <c r="AI1389" s="108"/>
      <c r="AJ1389" s="108"/>
      <c r="AK1389" s="108"/>
      <c r="AL1389" s="108"/>
      <c r="AM1389" s="108"/>
      <c r="AN1389" s="108"/>
      <c r="AO1389" s="108"/>
      <c r="AP1389" s="108"/>
      <c r="AQ1389" s="108"/>
      <c r="AR1389" s="108"/>
      <c r="AS1389" s="108"/>
      <c r="AT1389" s="108"/>
      <c r="AU1389" s="108"/>
      <c r="AV1389" s="108"/>
      <c r="AW1389" s="108"/>
      <c r="AX1389" s="108"/>
      <c r="AY1389" s="108"/>
      <c r="AZ1389" s="108"/>
      <c r="BA1389" s="108"/>
      <c r="BB1389" s="108"/>
      <c r="BC1389" s="108"/>
      <c r="BD1389" s="108"/>
      <c r="BE1389" s="108"/>
      <c r="BF1389" s="108"/>
      <c r="BG1389" s="108"/>
      <c r="BH1389" s="108"/>
      <c r="BI1389" s="108"/>
      <c r="BJ1389" s="108"/>
      <c r="BK1389" s="108"/>
      <c r="BL1389" s="108"/>
      <c r="BM1389" s="108"/>
      <c r="BN1389" s="108"/>
      <c r="BO1389" s="108"/>
      <c r="BP1389" s="108">
        <f>ROUND($F1389/5,0)</f>
        <v>313044</v>
      </c>
      <c r="BQ1389" s="108">
        <f>ROUNDUP($F1389/5,0)</f>
        <v>313045</v>
      </c>
      <c r="BR1389" s="108">
        <f>ROUNDUP($F1389/5,0)</f>
        <v>313045</v>
      </c>
      <c r="BS1389" s="108">
        <f t="shared" ref="BS1389:BT1389" si="24443">ROUND($F1389/5,0)</f>
        <v>313044</v>
      </c>
      <c r="BT1389" s="108">
        <f t="shared" si="24443"/>
        <v>313044</v>
      </c>
      <c r="BU1389" s="108"/>
      <c r="BV1389" s="108"/>
      <c r="BW1389" s="108"/>
      <c r="BX1389" s="108"/>
      <c r="BY1389" s="108"/>
      <c r="BZ1389" s="108"/>
      <c r="CA1389" s="108"/>
      <c r="CB1389" s="108"/>
      <c r="CC1389" s="108"/>
      <c r="CD1389" s="108"/>
      <c r="CE1389" s="108"/>
      <c r="CF1389" s="108"/>
      <c r="CG1389" s="108"/>
      <c r="CH1389" s="109">
        <f>IF(C1389="","",F1389-SUM(G1389:CG1389))</f>
        <v>0</v>
      </c>
      <c r="CI1389" s="107">
        <f>IF(C1389="","",SUM(G1389:CG1389))</f>
        <v>1565222</v>
      </c>
      <c r="CJ1389" s="67" t="b">
        <f>IF(C1389="","",F1389=CI1389)</f>
        <v>1</v>
      </c>
    </row>
    <row r="1390" spans="1:88" s="5" customFormat="1" x14ac:dyDescent="0.3">
      <c r="A1390" s="172"/>
      <c r="B1390" s="156"/>
      <c r="C1390" s="169"/>
      <c r="D1390" s="159"/>
      <c r="E1390" s="162"/>
      <c r="F1390" s="165"/>
      <c r="G1390" s="110">
        <v>0</v>
      </c>
      <c r="H1390" s="110"/>
      <c r="I1390" s="110"/>
      <c r="J1390" s="110"/>
      <c r="K1390" s="110"/>
      <c r="L1390" s="110"/>
      <c r="M1390" s="110"/>
      <c r="N1390" s="110"/>
      <c r="O1390" s="110"/>
      <c r="P1390" s="110"/>
      <c r="Q1390" s="110"/>
      <c r="R1390" s="110"/>
      <c r="S1390" s="110"/>
      <c r="T1390" s="110"/>
      <c r="U1390" s="110">
        <f t="shared" ref="U1390:X1390" si="24444">ROUND(U1389/$E1389,2)</f>
        <v>0</v>
      </c>
      <c r="V1390" s="110">
        <f t="shared" si="24444"/>
        <v>0</v>
      </c>
      <c r="W1390" s="110">
        <f t="shared" si="24444"/>
        <v>0</v>
      </c>
      <c r="X1390" s="110">
        <f t="shared" si="24444"/>
        <v>0</v>
      </c>
      <c r="Y1390" s="110">
        <f t="shared" ref="Y1390:AG1390" si="24445">ROUND(Y1389/$E1389,2)</f>
        <v>0</v>
      </c>
      <c r="Z1390" s="110">
        <f t="shared" si="24445"/>
        <v>0</v>
      </c>
      <c r="AA1390" s="110">
        <f t="shared" si="24445"/>
        <v>0</v>
      </c>
      <c r="AB1390" s="110">
        <f t="shared" si="24445"/>
        <v>0</v>
      </c>
      <c r="AC1390" s="110">
        <f t="shared" si="24445"/>
        <v>0</v>
      </c>
      <c r="AD1390" s="110">
        <f t="shared" si="24445"/>
        <v>0</v>
      </c>
      <c r="AE1390" s="110">
        <f t="shared" si="24445"/>
        <v>0</v>
      </c>
      <c r="AF1390" s="110">
        <f t="shared" si="24445"/>
        <v>0</v>
      </c>
      <c r="AG1390" s="110">
        <f t="shared" si="24445"/>
        <v>0</v>
      </c>
      <c r="AH1390" s="110">
        <f t="shared" ref="AH1390:AK1390" si="24446">ROUND(AH1389/$E1389,2)</f>
        <v>0</v>
      </c>
      <c r="AI1390" s="110">
        <f t="shared" si="24446"/>
        <v>0</v>
      </c>
      <c r="AJ1390" s="110">
        <f t="shared" si="24446"/>
        <v>0</v>
      </c>
      <c r="AK1390" s="110">
        <f t="shared" si="24446"/>
        <v>0</v>
      </c>
      <c r="AL1390" s="110">
        <f t="shared" ref="AL1390:AT1390" si="24447">ROUND(AL1389/$E1389,2)</f>
        <v>0</v>
      </c>
      <c r="AM1390" s="110">
        <f t="shared" si="24447"/>
        <v>0</v>
      </c>
      <c r="AN1390" s="110">
        <f t="shared" si="24447"/>
        <v>0</v>
      </c>
      <c r="AO1390" s="110">
        <f t="shared" si="24447"/>
        <v>0</v>
      </c>
      <c r="AP1390" s="110">
        <f t="shared" si="24447"/>
        <v>0</v>
      </c>
      <c r="AQ1390" s="110">
        <f t="shared" si="24447"/>
        <v>0</v>
      </c>
      <c r="AR1390" s="110">
        <f t="shared" si="24447"/>
        <v>0</v>
      </c>
      <c r="AS1390" s="110">
        <f t="shared" si="24447"/>
        <v>0</v>
      </c>
      <c r="AT1390" s="110">
        <f t="shared" si="24447"/>
        <v>0</v>
      </c>
      <c r="AU1390" s="110">
        <f t="shared" ref="AU1390:AX1390" si="24448">ROUND(AU1389/$E1389,2)</f>
        <v>0</v>
      </c>
      <c r="AV1390" s="110">
        <f t="shared" si="24448"/>
        <v>0</v>
      </c>
      <c r="AW1390" s="110">
        <f t="shared" si="24448"/>
        <v>0</v>
      </c>
      <c r="AX1390" s="110">
        <f t="shared" si="24448"/>
        <v>0</v>
      </c>
      <c r="AY1390" s="110">
        <f t="shared" ref="AY1390:BC1390" si="24449">ROUND(AY1389/$E1389,2)</f>
        <v>0</v>
      </c>
      <c r="AZ1390" s="110">
        <f t="shared" si="24449"/>
        <v>0</v>
      </c>
      <c r="BA1390" s="110">
        <f t="shared" si="24449"/>
        <v>0</v>
      </c>
      <c r="BB1390" s="110">
        <f t="shared" si="24449"/>
        <v>0</v>
      </c>
      <c r="BC1390" s="110">
        <f t="shared" si="24449"/>
        <v>0</v>
      </c>
      <c r="BD1390" s="110">
        <f t="shared" ref="BD1390:BG1390" si="24450">ROUND(BD1389/$E1389,2)</f>
        <v>0</v>
      </c>
      <c r="BE1390" s="110">
        <f t="shared" si="24450"/>
        <v>0</v>
      </c>
      <c r="BF1390" s="110">
        <f t="shared" si="24450"/>
        <v>0</v>
      </c>
      <c r="BG1390" s="110">
        <f t="shared" si="24450"/>
        <v>0</v>
      </c>
      <c r="BH1390" s="110">
        <f t="shared" ref="BH1390:BK1390" si="24451">ROUND(BH1389/$E1389,2)</f>
        <v>0</v>
      </c>
      <c r="BI1390" s="110">
        <f t="shared" si="24451"/>
        <v>0</v>
      </c>
      <c r="BJ1390" s="110">
        <f t="shared" si="24451"/>
        <v>0</v>
      </c>
      <c r="BK1390" s="110">
        <f t="shared" si="24451"/>
        <v>0</v>
      </c>
      <c r="BL1390" s="110">
        <f t="shared" ref="BL1390:BP1390" si="24452">ROUND(BL1389/$E1389,2)</f>
        <v>0</v>
      </c>
      <c r="BM1390" s="110">
        <f t="shared" si="24452"/>
        <v>0</v>
      </c>
      <c r="BN1390" s="110">
        <f t="shared" si="24452"/>
        <v>0</v>
      </c>
      <c r="BO1390" s="110">
        <f t="shared" si="24452"/>
        <v>0</v>
      </c>
      <c r="BP1390" s="110">
        <f t="shared" si="24452"/>
        <v>0.4</v>
      </c>
      <c r="BQ1390" s="110">
        <f t="shared" ref="BQ1390:BT1390" si="24453">ROUND(BQ1389/$E1389,2)</f>
        <v>0.4</v>
      </c>
      <c r="BR1390" s="110">
        <f t="shared" si="24453"/>
        <v>0.4</v>
      </c>
      <c r="BS1390" s="110">
        <f t="shared" si="24453"/>
        <v>0.4</v>
      </c>
      <c r="BT1390" s="110">
        <f t="shared" si="24453"/>
        <v>0.4</v>
      </c>
      <c r="BU1390" s="110">
        <f t="shared" ref="BU1390:BX1390" si="24454">ROUND(BU1389/$E1389,2)</f>
        <v>0</v>
      </c>
      <c r="BV1390" s="110">
        <f t="shared" si="24454"/>
        <v>0</v>
      </c>
      <c r="BW1390" s="110">
        <f t="shared" si="24454"/>
        <v>0</v>
      </c>
      <c r="BX1390" s="110">
        <f t="shared" si="24454"/>
        <v>0</v>
      </c>
      <c r="BY1390" s="110">
        <f t="shared" ref="BY1390:CC1390" si="24455">ROUND(BY1389/$E1389,2)</f>
        <v>0</v>
      </c>
      <c r="BZ1390" s="110">
        <f t="shared" si="24455"/>
        <v>0</v>
      </c>
      <c r="CA1390" s="110">
        <f t="shared" si="24455"/>
        <v>0</v>
      </c>
      <c r="CB1390" s="110">
        <f t="shared" si="24455"/>
        <v>0</v>
      </c>
      <c r="CC1390" s="110">
        <f t="shared" si="24455"/>
        <v>0</v>
      </c>
      <c r="CD1390" s="110">
        <f t="shared" ref="CD1390:CG1390" si="24456">ROUND(CD1389/$E1389,2)</f>
        <v>0</v>
      </c>
      <c r="CE1390" s="110"/>
      <c r="CF1390" s="110">
        <f t="shared" si="24456"/>
        <v>0</v>
      </c>
      <c r="CG1390" s="110">
        <f t="shared" si="24456"/>
        <v>0</v>
      </c>
      <c r="CH1390" s="111">
        <f>IF(C1389="","",D1389-SUM(G1390:CG1390))</f>
        <v>0</v>
      </c>
      <c r="CI1390" s="112">
        <f>IF(C1389="","",SUM(G1390:CG1390))</f>
        <v>2</v>
      </c>
      <c r="CJ1390" s="67" t="b">
        <f>IF(C1389="","",D1389=CI1390)</f>
        <v>1</v>
      </c>
    </row>
    <row r="1391" spans="1:88" s="5" customFormat="1" x14ac:dyDescent="0.3">
      <c r="A1391" s="173"/>
      <c r="B1391" s="157"/>
      <c r="C1391" s="170"/>
      <c r="D1391" s="160"/>
      <c r="E1391" s="163"/>
      <c r="F1391" s="166"/>
      <c r="G1391" s="113">
        <v>0</v>
      </c>
      <c r="H1391" s="113"/>
      <c r="I1391" s="113"/>
      <c r="J1391" s="113"/>
      <c r="K1391" s="113"/>
      <c r="L1391" s="113"/>
      <c r="M1391" s="113"/>
      <c r="N1391" s="113"/>
      <c r="O1391" s="113"/>
      <c r="P1391" s="113"/>
      <c r="Q1391" s="113"/>
      <c r="R1391" s="113"/>
      <c r="S1391" s="113"/>
      <c r="T1391" s="113"/>
      <c r="U1391" s="113">
        <f t="shared" ref="U1391:X1391" si="24457">U1389/$F1389</f>
        <v>0</v>
      </c>
      <c r="V1391" s="113">
        <f t="shared" si="24457"/>
        <v>0</v>
      </c>
      <c r="W1391" s="113">
        <f t="shared" si="24457"/>
        <v>0</v>
      </c>
      <c r="X1391" s="113">
        <f t="shared" si="24457"/>
        <v>0</v>
      </c>
      <c r="Y1391" s="113">
        <f t="shared" ref="Y1391:AG1391" si="24458">Y1389/$F1389</f>
        <v>0</v>
      </c>
      <c r="Z1391" s="113">
        <f t="shared" si="24458"/>
        <v>0</v>
      </c>
      <c r="AA1391" s="113">
        <f t="shared" si="24458"/>
        <v>0</v>
      </c>
      <c r="AB1391" s="113">
        <f t="shared" si="24458"/>
        <v>0</v>
      </c>
      <c r="AC1391" s="113">
        <f t="shared" si="24458"/>
        <v>0</v>
      </c>
      <c r="AD1391" s="113">
        <f t="shared" si="24458"/>
        <v>0</v>
      </c>
      <c r="AE1391" s="113">
        <f t="shared" si="24458"/>
        <v>0</v>
      </c>
      <c r="AF1391" s="113">
        <f t="shared" si="24458"/>
        <v>0</v>
      </c>
      <c r="AG1391" s="113">
        <f t="shared" si="24458"/>
        <v>0</v>
      </c>
      <c r="AH1391" s="113">
        <f t="shared" ref="AH1391:AK1391" si="24459">AH1389/$F1389</f>
        <v>0</v>
      </c>
      <c r="AI1391" s="113">
        <f t="shared" si="24459"/>
        <v>0</v>
      </c>
      <c r="AJ1391" s="113">
        <f t="shared" si="24459"/>
        <v>0</v>
      </c>
      <c r="AK1391" s="113">
        <f t="shared" si="24459"/>
        <v>0</v>
      </c>
      <c r="AL1391" s="113">
        <f t="shared" ref="AL1391:AT1391" si="24460">AL1389/$F1389</f>
        <v>0</v>
      </c>
      <c r="AM1391" s="113">
        <f t="shared" si="24460"/>
        <v>0</v>
      </c>
      <c r="AN1391" s="113">
        <f t="shared" si="24460"/>
        <v>0</v>
      </c>
      <c r="AO1391" s="113">
        <f t="shared" si="24460"/>
        <v>0</v>
      </c>
      <c r="AP1391" s="113">
        <f t="shared" si="24460"/>
        <v>0</v>
      </c>
      <c r="AQ1391" s="113">
        <f t="shared" si="24460"/>
        <v>0</v>
      </c>
      <c r="AR1391" s="113">
        <f t="shared" si="24460"/>
        <v>0</v>
      </c>
      <c r="AS1391" s="113">
        <f t="shared" si="24460"/>
        <v>0</v>
      </c>
      <c r="AT1391" s="113">
        <f t="shared" si="24460"/>
        <v>0</v>
      </c>
      <c r="AU1391" s="113">
        <f t="shared" ref="AU1391:AX1391" si="24461">AU1389/$F1389</f>
        <v>0</v>
      </c>
      <c r="AV1391" s="113">
        <f t="shared" si="24461"/>
        <v>0</v>
      </c>
      <c r="AW1391" s="113">
        <f t="shared" si="24461"/>
        <v>0</v>
      </c>
      <c r="AX1391" s="113">
        <f t="shared" si="24461"/>
        <v>0</v>
      </c>
      <c r="AY1391" s="113">
        <f t="shared" ref="AY1391:BC1391" si="24462">AY1389/$F1389</f>
        <v>0</v>
      </c>
      <c r="AZ1391" s="113">
        <f t="shared" si="24462"/>
        <v>0</v>
      </c>
      <c r="BA1391" s="113">
        <f t="shared" si="24462"/>
        <v>0</v>
      </c>
      <c r="BB1391" s="113">
        <f t="shared" si="24462"/>
        <v>0</v>
      </c>
      <c r="BC1391" s="113">
        <f t="shared" si="24462"/>
        <v>0</v>
      </c>
      <c r="BD1391" s="113">
        <f t="shared" ref="BD1391:BG1391" si="24463">BD1389/$F1389</f>
        <v>0</v>
      </c>
      <c r="BE1391" s="113">
        <f t="shared" si="24463"/>
        <v>0</v>
      </c>
      <c r="BF1391" s="113">
        <f t="shared" si="24463"/>
        <v>0</v>
      </c>
      <c r="BG1391" s="113">
        <f t="shared" si="24463"/>
        <v>0</v>
      </c>
      <c r="BH1391" s="113">
        <f t="shared" ref="BH1391:BK1391" si="24464">BH1389/$F1389</f>
        <v>0</v>
      </c>
      <c r="BI1391" s="113">
        <f t="shared" si="24464"/>
        <v>0</v>
      </c>
      <c r="BJ1391" s="113">
        <f t="shared" si="24464"/>
        <v>0</v>
      </c>
      <c r="BK1391" s="113">
        <f t="shared" si="24464"/>
        <v>0</v>
      </c>
      <c r="BL1391" s="113">
        <f t="shared" ref="BL1391:BP1391" si="24465">BL1389/$F1389</f>
        <v>0</v>
      </c>
      <c r="BM1391" s="113">
        <f t="shared" si="24465"/>
        <v>0</v>
      </c>
      <c r="BN1391" s="113">
        <f t="shared" si="24465"/>
        <v>0</v>
      </c>
      <c r="BO1391" s="113">
        <f t="shared" si="24465"/>
        <v>0</v>
      </c>
      <c r="BP1391" s="113">
        <f t="shared" si="24465"/>
        <v>0.19999974444519691</v>
      </c>
      <c r="BQ1391" s="113">
        <f t="shared" ref="BQ1391:BT1391" si="24466">BQ1389/$F1389</f>
        <v>0.20000038333220463</v>
      </c>
      <c r="BR1391" s="113">
        <f t="shared" si="24466"/>
        <v>0.20000038333220463</v>
      </c>
      <c r="BS1391" s="113">
        <f t="shared" si="24466"/>
        <v>0.19999974444519691</v>
      </c>
      <c r="BT1391" s="113">
        <f t="shared" si="24466"/>
        <v>0.19999974444519691</v>
      </c>
      <c r="BU1391" s="113">
        <f t="shared" ref="BU1391:BX1391" si="24467">BU1389/$F1389</f>
        <v>0</v>
      </c>
      <c r="BV1391" s="113">
        <f t="shared" si="24467"/>
        <v>0</v>
      </c>
      <c r="BW1391" s="113">
        <f t="shared" si="24467"/>
        <v>0</v>
      </c>
      <c r="BX1391" s="113">
        <f t="shared" si="24467"/>
        <v>0</v>
      </c>
      <c r="BY1391" s="113">
        <f t="shared" ref="BY1391:CC1391" si="24468">BY1389/$F1389</f>
        <v>0</v>
      </c>
      <c r="BZ1391" s="113">
        <f t="shared" si="24468"/>
        <v>0</v>
      </c>
      <c r="CA1391" s="113">
        <f t="shared" si="24468"/>
        <v>0</v>
      </c>
      <c r="CB1391" s="113">
        <f t="shared" si="24468"/>
        <v>0</v>
      </c>
      <c r="CC1391" s="113">
        <f t="shared" si="24468"/>
        <v>0</v>
      </c>
      <c r="CD1391" s="113">
        <f t="shared" ref="CD1391:CG1391" si="24469">CD1389/$F1389</f>
        <v>0</v>
      </c>
      <c r="CE1391" s="113"/>
      <c r="CF1391" s="113">
        <f t="shared" si="24469"/>
        <v>0</v>
      </c>
      <c r="CG1391" s="113">
        <f t="shared" si="24469"/>
        <v>0</v>
      </c>
      <c r="CH1391" s="114">
        <f>IF(C1389="","",100%-SUM(G1391:CG1391))</f>
        <v>0</v>
      </c>
      <c r="CI1391" s="115">
        <f>IF(C1389="","",SUM(G1391:CG1391))</f>
        <v>1</v>
      </c>
      <c r="CJ1391" s="67" t="b">
        <f>IF(C1389="","",SUM(G1391:CG1391)=CI1391)</f>
        <v>1</v>
      </c>
    </row>
    <row r="1392" spans="1:88" s="5" customFormat="1" ht="15" customHeight="1" x14ac:dyDescent="0.3">
      <c r="A1392" s="171" t="s">
        <v>974</v>
      </c>
      <c r="B1392" s="155" t="s">
        <v>975</v>
      </c>
      <c r="C1392" s="168" t="s">
        <v>163</v>
      </c>
      <c r="D1392" s="158">
        <v>11</v>
      </c>
      <c r="E1392" s="161">
        <v>66689</v>
      </c>
      <c r="F1392" s="164">
        <f t="shared" si="24197"/>
        <v>733579</v>
      </c>
      <c r="G1392" s="108">
        <v>0</v>
      </c>
      <c r="H1392" s="108"/>
      <c r="I1392" s="108"/>
      <c r="J1392" s="108"/>
      <c r="K1392" s="108"/>
      <c r="L1392" s="108"/>
      <c r="M1392" s="108"/>
      <c r="N1392" s="108"/>
      <c r="O1392" s="108"/>
      <c r="P1392" s="108"/>
      <c r="Q1392" s="108"/>
      <c r="R1392" s="108"/>
      <c r="S1392" s="108"/>
      <c r="T1392" s="108"/>
      <c r="U1392" s="108"/>
      <c r="V1392" s="108"/>
      <c r="W1392" s="108"/>
      <c r="X1392" s="108"/>
      <c r="Y1392" s="108"/>
      <c r="Z1392" s="108"/>
      <c r="AA1392" s="108"/>
      <c r="AB1392" s="108"/>
      <c r="AC1392" s="108"/>
      <c r="AD1392" s="108"/>
      <c r="AE1392" s="108"/>
      <c r="AF1392" s="108"/>
      <c r="AG1392" s="108"/>
      <c r="AH1392" s="108"/>
      <c r="AI1392" s="108"/>
      <c r="AJ1392" s="108"/>
      <c r="AK1392" s="108"/>
      <c r="AL1392" s="108"/>
      <c r="AM1392" s="108"/>
      <c r="AN1392" s="108"/>
      <c r="AO1392" s="108"/>
      <c r="AP1392" s="108"/>
      <c r="AQ1392" s="108"/>
      <c r="AR1392" s="108"/>
      <c r="AS1392" s="108"/>
      <c r="AT1392" s="108"/>
      <c r="AU1392" s="108"/>
      <c r="AV1392" s="108"/>
      <c r="AW1392" s="108"/>
      <c r="AX1392" s="108"/>
      <c r="AY1392" s="108"/>
      <c r="AZ1392" s="108"/>
      <c r="BA1392" s="108"/>
      <c r="BB1392" s="108"/>
      <c r="BC1392" s="108"/>
      <c r="BD1392" s="108"/>
      <c r="BE1392" s="108"/>
      <c r="BF1392" s="108"/>
      <c r="BG1392" s="108"/>
      <c r="BH1392" s="108"/>
      <c r="BI1392" s="108"/>
      <c r="BJ1392" s="108"/>
      <c r="BK1392" s="108"/>
      <c r="BL1392" s="108"/>
      <c r="BM1392" s="108"/>
      <c r="BN1392" s="108"/>
      <c r="BO1392" s="108"/>
      <c r="BP1392" s="108">
        <f>ROUND($F1392/5,0)</f>
        <v>146716</v>
      </c>
      <c r="BQ1392" s="108">
        <f>ROUNDDOWN($F1392/5,0)</f>
        <v>146715</v>
      </c>
      <c r="BR1392" s="108">
        <f t="shared" ref="BR1392:BT1392" si="24470">ROUND($F1392/5,0)</f>
        <v>146716</v>
      </c>
      <c r="BS1392" s="108">
        <f t="shared" si="24470"/>
        <v>146716</v>
      </c>
      <c r="BT1392" s="108">
        <f t="shared" si="24470"/>
        <v>146716</v>
      </c>
      <c r="BU1392" s="108"/>
      <c r="BV1392" s="108"/>
      <c r="BW1392" s="108"/>
      <c r="BX1392" s="108"/>
      <c r="BY1392" s="108"/>
      <c r="BZ1392" s="108"/>
      <c r="CA1392" s="108"/>
      <c r="CB1392" s="108"/>
      <c r="CC1392" s="108"/>
      <c r="CD1392" s="108"/>
      <c r="CE1392" s="108"/>
      <c r="CF1392" s="108"/>
      <c r="CG1392" s="108"/>
      <c r="CH1392" s="109">
        <f>IF(C1392="","",F1392-SUM(G1392:CG1392))</f>
        <v>0</v>
      </c>
      <c r="CI1392" s="107">
        <f>IF(C1392="","",SUM(G1392:CG1392))</f>
        <v>733579</v>
      </c>
      <c r="CJ1392" s="67" t="b">
        <f>IF(C1392="","",F1392=CI1392)</f>
        <v>1</v>
      </c>
    </row>
    <row r="1393" spans="1:88" s="5" customFormat="1" ht="15" customHeight="1" x14ac:dyDescent="0.3">
      <c r="A1393" s="172"/>
      <c r="B1393" s="156"/>
      <c r="C1393" s="169"/>
      <c r="D1393" s="159"/>
      <c r="E1393" s="162"/>
      <c r="F1393" s="165"/>
      <c r="G1393" s="110">
        <v>0</v>
      </c>
      <c r="H1393" s="110"/>
      <c r="I1393" s="110"/>
      <c r="J1393" s="110"/>
      <c r="K1393" s="110"/>
      <c r="L1393" s="110"/>
      <c r="M1393" s="110"/>
      <c r="N1393" s="110"/>
      <c r="O1393" s="110"/>
      <c r="P1393" s="110"/>
      <c r="Q1393" s="110"/>
      <c r="R1393" s="110"/>
      <c r="S1393" s="110"/>
      <c r="T1393" s="110"/>
      <c r="U1393" s="110">
        <f t="shared" ref="U1393:X1393" si="24471">ROUND(U1392/$E1392,2)</f>
        <v>0</v>
      </c>
      <c r="V1393" s="110">
        <f t="shared" si="24471"/>
        <v>0</v>
      </c>
      <c r="W1393" s="110">
        <f t="shared" si="24471"/>
        <v>0</v>
      </c>
      <c r="X1393" s="110">
        <f t="shared" si="24471"/>
        <v>0</v>
      </c>
      <c r="Y1393" s="110">
        <f t="shared" ref="Y1393:AG1393" si="24472">ROUND(Y1392/$E1392,2)</f>
        <v>0</v>
      </c>
      <c r="Z1393" s="110">
        <f t="shared" si="24472"/>
        <v>0</v>
      </c>
      <c r="AA1393" s="110">
        <f t="shared" si="24472"/>
        <v>0</v>
      </c>
      <c r="AB1393" s="110">
        <f t="shared" si="24472"/>
        <v>0</v>
      </c>
      <c r="AC1393" s="110">
        <f t="shared" si="24472"/>
        <v>0</v>
      </c>
      <c r="AD1393" s="110">
        <f t="shared" si="24472"/>
        <v>0</v>
      </c>
      <c r="AE1393" s="110">
        <f t="shared" si="24472"/>
        <v>0</v>
      </c>
      <c r="AF1393" s="110">
        <f t="shared" si="24472"/>
        <v>0</v>
      </c>
      <c r="AG1393" s="110">
        <f t="shared" si="24472"/>
        <v>0</v>
      </c>
      <c r="AH1393" s="110">
        <f t="shared" ref="AH1393:AK1393" si="24473">ROUND(AH1392/$E1392,2)</f>
        <v>0</v>
      </c>
      <c r="AI1393" s="110">
        <f t="shared" si="24473"/>
        <v>0</v>
      </c>
      <c r="AJ1393" s="110">
        <f t="shared" si="24473"/>
        <v>0</v>
      </c>
      <c r="AK1393" s="110">
        <f t="shared" si="24473"/>
        <v>0</v>
      </c>
      <c r="AL1393" s="110">
        <f t="shared" ref="AL1393:AT1393" si="24474">ROUND(AL1392/$E1392,2)</f>
        <v>0</v>
      </c>
      <c r="AM1393" s="110">
        <f t="shared" si="24474"/>
        <v>0</v>
      </c>
      <c r="AN1393" s="110">
        <f t="shared" si="24474"/>
        <v>0</v>
      </c>
      <c r="AO1393" s="110">
        <f t="shared" si="24474"/>
        <v>0</v>
      </c>
      <c r="AP1393" s="110">
        <f t="shared" si="24474"/>
        <v>0</v>
      </c>
      <c r="AQ1393" s="110">
        <f t="shared" si="24474"/>
        <v>0</v>
      </c>
      <c r="AR1393" s="110">
        <f t="shared" si="24474"/>
        <v>0</v>
      </c>
      <c r="AS1393" s="110">
        <f t="shared" si="24474"/>
        <v>0</v>
      </c>
      <c r="AT1393" s="110">
        <f t="shared" si="24474"/>
        <v>0</v>
      </c>
      <c r="AU1393" s="110">
        <f t="shared" ref="AU1393:AX1393" si="24475">ROUND(AU1392/$E1392,2)</f>
        <v>0</v>
      </c>
      <c r="AV1393" s="110">
        <f t="shared" si="24475"/>
        <v>0</v>
      </c>
      <c r="AW1393" s="110">
        <f t="shared" si="24475"/>
        <v>0</v>
      </c>
      <c r="AX1393" s="110">
        <f t="shared" si="24475"/>
        <v>0</v>
      </c>
      <c r="AY1393" s="110">
        <f t="shared" ref="AY1393:BC1393" si="24476">ROUND(AY1392/$E1392,2)</f>
        <v>0</v>
      </c>
      <c r="AZ1393" s="110">
        <f t="shared" si="24476"/>
        <v>0</v>
      </c>
      <c r="BA1393" s="110">
        <f t="shared" si="24476"/>
        <v>0</v>
      </c>
      <c r="BB1393" s="110">
        <f t="shared" si="24476"/>
        <v>0</v>
      </c>
      <c r="BC1393" s="110">
        <f t="shared" si="24476"/>
        <v>0</v>
      </c>
      <c r="BD1393" s="110">
        <f t="shared" ref="BD1393:BG1393" si="24477">ROUND(BD1392/$E1392,2)</f>
        <v>0</v>
      </c>
      <c r="BE1393" s="110">
        <f t="shared" si="24477"/>
        <v>0</v>
      </c>
      <c r="BF1393" s="110">
        <f t="shared" si="24477"/>
        <v>0</v>
      </c>
      <c r="BG1393" s="110">
        <f t="shared" si="24477"/>
        <v>0</v>
      </c>
      <c r="BH1393" s="110">
        <f t="shared" ref="BH1393:BK1393" si="24478">ROUND(BH1392/$E1392,2)</f>
        <v>0</v>
      </c>
      <c r="BI1393" s="110">
        <f t="shared" si="24478"/>
        <v>0</v>
      </c>
      <c r="BJ1393" s="110">
        <f t="shared" si="24478"/>
        <v>0</v>
      </c>
      <c r="BK1393" s="110">
        <f t="shared" si="24478"/>
        <v>0</v>
      </c>
      <c r="BL1393" s="110">
        <f t="shared" ref="BL1393:BP1393" si="24479">ROUND(BL1392/$E1392,2)</f>
        <v>0</v>
      </c>
      <c r="BM1393" s="110">
        <f t="shared" si="24479"/>
        <v>0</v>
      </c>
      <c r="BN1393" s="110">
        <f t="shared" si="24479"/>
        <v>0</v>
      </c>
      <c r="BO1393" s="110">
        <f t="shared" si="24479"/>
        <v>0</v>
      </c>
      <c r="BP1393" s="110">
        <f t="shared" si="24479"/>
        <v>2.2000000000000002</v>
      </c>
      <c r="BQ1393" s="110">
        <f t="shared" ref="BQ1393:BT1393" si="24480">ROUND(BQ1392/$E1392,2)</f>
        <v>2.2000000000000002</v>
      </c>
      <c r="BR1393" s="110">
        <f t="shared" si="24480"/>
        <v>2.2000000000000002</v>
      </c>
      <c r="BS1393" s="110">
        <f t="shared" si="24480"/>
        <v>2.2000000000000002</v>
      </c>
      <c r="BT1393" s="110">
        <f t="shared" si="24480"/>
        <v>2.2000000000000002</v>
      </c>
      <c r="BU1393" s="110">
        <f t="shared" ref="BU1393:BX1393" si="24481">ROUND(BU1392/$E1392,2)</f>
        <v>0</v>
      </c>
      <c r="BV1393" s="110">
        <f t="shared" si="24481"/>
        <v>0</v>
      </c>
      <c r="BW1393" s="110">
        <f t="shared" si="24481"/>
        <v>0</v>
      </c>
      <c r="BX1393" s="110">
        <f t="shared" si="24481"/>
        <v>0</v>
      </c>
      <c r="BY1393" s="110">
        <f t="shared" ref="BY1393:CC1393" si="24482">ROUND(BY1392/$E1392,2)</f>
        <v>0</v>
      </c>
      <c r="BZ1393" s="110">
        <f t="shared" si="24482"/>
        <v>0</v>
      </c>
      <c r="CA1393" s="110">
        <f t="shared" si="24482"/>
        <v>0</v>
      </c>
      <c r="CB1393" s="110">
        <f t="shared" si="24482"/>
        <v>0</v>
      </c>
      <c r="CC1393" s="110">
        <f t="shared" si="24482"/>
        <v>0</v>
      </c>
      <c r="CD1393" s="110">
        <f t="shared" ref="CD1393:CG1393" si="24483">ROUND(CD1392/$E1392,2)</f>
        <v>0</v>
      </c>
      <c r="CE1393" s="110"/>
      <c r="CF1393" s="110">
        <f t="shared" si="24483"/>
        <v>0</v>
      </c>
      <c r="CG1393" s="110">
        <f t="shared" si="24483"/>
        <v>0</v>
      </c>
      <c r="CH1393" s="111">
        <f>IF(C1392="","",D1392-SUM(G1393:CG1393))</f>
        <v>0</v>
      </c>
      <c r="CI1393" s="112">
        <f>IF(C1392="","",SUM(G1393:CG1393))</f>
        <v>11</v>
      </c>
      <c r="CJ1393" s="67" t="b">
        <f>IF(C1392="","",D1392=CI1393)</f>
        <v>1</v>
      </c>
    </row>
    <row r="1394" spans="1:88" s="5" customFormat="1" ht="15" customHeight="1" x14ac:dyDescent="0.3">
      <c r="A1394" s="173"/>
      <c r="B1394" s="157"/>
      <c r="C1394" s="170"/>
      <c r="D1394" s="160"/>
      <c r="E1394" s="163"/>
      <c r="F1394" s="166"/>
      <c r="G1394" s="113">
        <v>0</v>
      </c>
      <c r="H1394" s="113"/>
      <c r="I1394" s="113"/>
      <c r="J1394" s="113"/>
      <c r="K1394" s="113"/>
      <c r="L1394" s="113"/>
      <c r="M1394" s="113"/>
      <c r="N1394" s="113"/>
      <c r="O1394" s="113"/>
      <c r="P1394" s="113"/>
      <c r="Q1394" s="113"/>
      <c r="R1394" s="113"/>
      <c r="S1394" s="113"/>
      <c r="T1394" s="113"/>
      <c r="U1394" s="113">
        <f t="shared" ref="U1394:X1394" si="24484">U1392/$F1392</f>
        <v>0</v>
      </c>
      <c r="V1394" s="113">
        <f t="shared" si="24484"/>
        <v>0</v>
      </c>
      <c r="W1394" s="113">
        <f t="shared" si="24484"/>
        <v>0</v>
      </c>
      <c r="X1394" s="113">
        <f t="shared" si="24484"/>
        <v>0</v>
      </c>
      <c r="Y1394" s="113">
        <f t="shared" ref="Y1394:AG1394" si="24485">Y1392/$F1392</f>
        <v>0</v>
      </c>
      <c r="Z1394" s="113">
        <f t="shared" si="24485"/>
        <v>0</v>
      </c>
      <c r="AA1394" s="113">
        <f t="shared" si="24485"/>
        <v>0</v>
      </c>
      <c r="AB1394" s="113">
        <f t="shared" si="24485"/>
        <v>0</v>
      </c>
      <c r="AC1394" s="113">
        <f t="shared" si="24485"/>
        <v>0</v>
      </c>
      <c r="AD1394" s="113">
        <f t="shared" si="24485"/>
        <v>0</v>
      </c>
      <c r="AE1394" s="113">
        <f t="shared" si="24485"/>
        <v>0</v>
      </c>
      <c r="AF1394" s="113">
        <f t="shared" si="24485"/>
        <v>0</v>
      </c>
      <c r="AG1394" s="113">
        <f t="shared" si="24485"/>
        <v>0</v>
      </c>
      <c r="AH1394" s="113">
        <f t="shared" ref="AH1394:AK1394" si="24486">AH1392/$F1392</f>
        <v>0</v>
      </c>
      <c r="AI1394" s="113">
        <f t="shared" si="24486"/>
        <v>0</v>
      </c>
      <c r="AJ1394" s="113">
        <f t="shared" si="24486"/>
        <v>0</v>
      </c>
      <c r="AK1394" s="113">
        <f t="shared" si="24486"/>
        <v>0</v>
      </c>
      <c r="AL1394" s="113">
        <f t="shared" ref="AL1394:AT1394" si="24487">AL1392/$F1392</f>
        <v>0</v>
      </c>
      <c r="AM1394" s="113">
        <f t="shared" si="24487"/>
        <v>0</v>
      </c>
      <c r="AN1394" s="113">
        <f t="shared" si="24487"/>
        <v>0</v>
      </c>
      <c r="AO1394" s="113">
        <f t="shared" si="24487"/>
        <v>0</v>
      </c>
      <c r="AP1394" s="113">
        <f t="shared" si="24487"/>
        <v>0</v>
      </c>
      <c r="AQ1394" s="113">
        <f t="shared" si="24487"/>
        <v>0</v>
      </c>
      <c r="AR1394" s="113">
        <f t="shared" si="24487"/>
        <v>0</v>
      </c>
      <c r="AS1394" s="113">
        <f t="shared" si="24487"/>
        <v>0</v>
      </c>
      <c r="AT1394" s="113">
        <f t="shared" si="24487"/>
        <v>0</v>
      </c>
      <c r="AU1394" s="113">
        <f t="shared" ref="AU1394:AX1394" si="24488">AU1392/$F1392</f>
        <v>0</v>
      </c>
      <c r="AV1394" s="113">
        <f t="shared" si="24488"/>
        <v>0</v>
      </c>
      <c r="AW1394" s="113">
        <f t="shared" si="24488"/>
        <v>0</v>
      </c>
      <c r="AX1394" s="113">
        <f t="shared" si="24488"/>
        <v>0</v>
      </c>
      <c r="AY1394" s="113">
        <f t="shared" ref="AY1394:BC1394" si="24489">AY1392/$F1392</f>
        <v>0</v>
      </c>
      <c r="AZ1394" s="113">
        <f t="shared" si="24489"/>
        <v>0</v>
      </c>
      <c r="BA1394" s="113">
        <f t="shared" si="24489"/>
        <v>0</v>
      </c>
      <c r="BB1394" s="113">
        <f t="shared" si="24489"/>
        <v>0</v>
      </c>
      <c r="BC1394" s="113">
        <f t="shared" si="24489"/>
        <v>0</v>
      </c>
      <c r="BD1394" s="113">
        <f t="shared" ref="BD1394:BG1394" si="24490">BD1392/$F1392</f>
        <v>0</v>
      </c>
      <c r="BE1394" s="113">
        <f t="shared" si="24490"/>
        <v>0</v>
      </c>
      <c r="BF1394" s="113">
        <f t="shared" si="24490"/>
        <v>0</v>
      </c>
      <c r="BG1394" s="113">
        <f t="shared" si="24490"/>
        <v>0</v>
      </c>
      <c r="BH1394" s="113">
        <f t="shared" ref="BH1394:BK1394" si="24491">BH1392/$F1392</f>
        <v>0</v>
      </c>
      <c r="BI1394" s="113">
        <f t="shared" si="24491"/>
        <v>0</v>
      </c>
      <c r="BJ1394" s="113">
        <f t="shared" si="24491"/>
        <v>0</v>
      </c>
      <c r="BK1394" s="113">
        <f t="shared" si="24491"/>
        <v>0</v>
      </c>
      <c r="BL1394" s="113">
        <f t="shared" ref="BL1394:BP1394" si="24492">BL1392/$F1392</f>
        <v>0</v>
      </c>
      <c r="BM1394" s="113">
        <f t="shared" si="24492"/>
        <v>0</v>
      </c>
      <c r="BN1394" s="113">
        <f t="shared" si="24492"/>
        <v>0</v>
      </c>
      <c r="BO1394" s="113">
        <f t="shared" si="24492"/>
        <v>0</v>
      </c>
      <c r="BP1394" s="113">
        <f t="shared" si="24492"/>
        <v>0.2000002726359397</v>
      </c>
      <c r="BQ1394" s="113">
        <f t="shared" ref="BQ1394:BT1394" si="24493">BQ1392/$F1392</f>
        <v>0.19999890945624124</v>
      </c>
      <c r="BR1394" s="113">
        <f t="shared" si="24493"/>
        <v>0.2000002726359397</v>
      </c>
      <c r="BS1394" s="113">
        <f t="shared" si="24493"/>
        <v>0.2000002726359397</v>
      </c>
      <c r="BT1394" s="113">
        <f t="shared" si="24493"/>
        <v>0.2000002726359397</v>
      </c>
      <c r="BU1394" s="113">
        <f t="shared" ref="BU1394:BX1394" si="24494">BU1392/$F1392</f>
        <v>0</v>
      </c>
      <c r="BV1394" s="113">
        <f t="shared" si="24494"/>
        <v>0</v>
      </c>
      <c r="BW1394" s="113">
        <f t="shared" si="24494"/>
        <v>0</v>
      </c>
      <c r="BX1394" s="113">
        <f t="shared" si="24494"/>
        <v>0</v>
      </c>
      <c r="BY1394" s="113">
        <f t="shared" ref="BY1394:CC1394" si="24495">BY1392/$F1392</f>
        <v>0</v>
      </c>
      <c r="BZ1394" s="113">
        <f t="shared" si="24495"/>
        <v>0</v>
      </c>
      <c r="CA1394" s="113">
        <f t="shared" si="24495"/>
        <v>0</v>
      </c>
      <c r="CB1394" s="113">
        <f t="shared" si="24495"/>
        <v>0</v>
      </c>
      <c r="CC1394" s="113">
        <f t="shared" si="24495"/>
        <v>0</v>
      </c>
      <c r="CD1394" s="113">
        <f t="shared" ref="CD1394:CG1394" si="24496">CD1392/$F1392</f>
        <v>0</v>
      </c>
      <c r="CE1394" s="113"/>
      <c r="CF1394" s="113">
        <f t="shared" si="24496"/>
        <v>0</v>
      </c>
      <c r="CG1394" s="113">
        <f t="shared" si="24496"/>
        <v>0</v>
      </c>
      <c r="CH1394" s="114">
        <f>IF(C1392="","",100%-SUM(G1394:CG1394))</f>
        <v>0</v>
      </c>
      <c r="CI1394" s="115">
        <f>IF(C1392="","",SUM(G1394:CG1394))</f>
        <v>1</v>
      </c>
      <c r="CJ1394" s="67" t="b">
        <f>IF(C1392="","",SUM(G1394:CG1394)=CI1394)</f>
        <v>1</v>
      </c>
    </row>
    <row r="1395" spans="1:88" s="5" customFormat="1" ht="15" customHeight="1" x14ac:dyDescent="0.3">
      <c r="A1395" s="171" t="s">
        <v>976</v>
      </c>
      <c r="B1395" s="155" t="s">
        <v>977</v>
      </c>
      <c r="C1395" s="168" t="s">
        <v>163</v>
      </c>
      <c r="D1395" s="158">
        <v>31</v>
      </c>
      <c r="E1395" s="161">
        <v>66689</v>
      </c>
      <c r="F1395" s="164">
        <f t="shared" si="24197"/>
        <v>2067359</v>
      </c>
      <c r="G1395" s="108">
        <v>0</v>
      </c>
      <c r="H1395" s="108"/>
      <c r="I1395" s="108"/>
      <c r="J1395" s="108"/>
      <c r="K1395" s="108"/>
      <c r="L1395" s="108"/>
      <c r="M1395" s="108"/>
      <c r="N1395" s="108"/>
      <c r="O1395" s="108"/>
      <c r="P1395" s="108"/>
      <c r="Q1395" s="108"/>
      <c r="R1395" s="108"/>
      <c r="S1395" s="108"/>
      <c r="T1395" s="108"/>
      <c r="U1395" s="108"/>
      <c r="V1395" s="108"/>
      <c r="W1395" s="108"/>
      <c r="X1395" s="108"/>
      <c r="Y1395" s="108"/>
      <c r="Z1395" s="108"/>
      <c r="AA1395" s="108"/>
      <c r="AB1395" s="108"/>
      <c r="AC1395" s="108"/>
      <c r="AD1395" s="108"/>
      <c r="AE1395" s="108"/>
      <c r="AF1395" s="108"/>
      <c r="AG1395" s="108"/>
      <c r="AH1395" s="108"/>
      <c r="AI1395" s="108"/>
      <c r="AJ1395" s="108"/>
      <c r="AK1395" s="108"/>
      <c r="AL1395" s="108"/>
      <c r="AM1395" s="108"/>
      <c r="AN1395" s="108"/>
      <c r="AO1395" s="108"/>
      <c r="AP1395" s="108"/>
      <c r="AQ1395" s="108"/>
      <c r="AR1395" s="108"/>
      <c r="AS1395" s="108"/>
      <c r="AT1395" s="108"/>
      <c r="AU1395" s="108"/>
      <c r="AV1395" s="108"/>
      <c r="AW1395" s="108"/>
      <c r="AX1395" s="108"/>
      <c r="AY1395" s="108"/>
      <c r="AZ1395" s="108"/>
      <c r="BA1395" s="108"/>
      <c r="BB1395" s="108"/>
      <c r="BC1395" s="108"/>
      <c r="BD1395" s="108"/>
      <c r="BE1395" s="108"/>
      <c r="BF1395" s="108"/>
      <c r="BG1395" s="108"/>
      <c r="BH1395" s="108"/>
      <c r="BI1395" s="108"/>
      <c r="BJ1395" s="108"/>
      <c r="BK1395" s="108"/>
      <c r="BL1395" s="108"/>
      <c r="BM1395" s="108"/>
      <c r="BN1395" s="108"/>
      <c r="BO1395" s="108"/>
      <c r="BP1395" s="108">
        <f>ROUND($F1395/5,0)</f>
        <v>413472</v>
      </c>
      <c r="BQ1395" s="108">
        <f>ROUNDDOWN($F1395/5,0)</f>
        <v>413471</v>
      </c>
      <c r="BR1395" s="108">
        <f t="shared" ref="BR1395:BT1395" si="24497">ROUND($F1395/5,0)</f>
        <v>413472</v>
      </c>
      <c r="BS1395" s="108">
        <f t="shared" si="24497"/>
        <v>413472</v>
      </c>
      <c r="BT1395" s="108">
        <f t="shared" si="24497"/>
        <v>413472</v>
      </c>
      <c r="BU1395" s="108"/>
      <c r="BV1395" s="108"/>
      <c r="BW1395" s="108"/>
      <c r="BX1395" s="108"/>
      <c r="BY1395" s="108"/>
      <c r="BZ1395" s="108"/>
      <c r="CA1395" s="108"/>
      <c r="CB1395" s="108"/>
      <c r="CC1395" s="108"/>
      <c r="CD1395" s="108"/>
      <c r="CE1395" s="108"/>
      <c r="CF1395" s="108"/>
      <c r="CG1395" s="108"/>
      <c r="CH1395" s="109">
        <f>IF(C1395="","",F1395-SUM(G1395:CG1395))</f>
        <v>0</v>
      </c>
      <c r="CI1395" s="107">
        <f>IF(C1395="","",SUM(G1395:CG1395))</f>
        <v>2067359</v>
      </c>
      <c r="CJ1395" s="67" t="b">
        <f>IF(C1395="","",F1395=CI1395)</f>
        <v>1</v>
      </c>
    </row>
    <row r="1396" spans="1:88" s="5" customFormat="1" ht="15" customHeight="1" x14ac:dyDescent="0.3">
      <c r="A1396" s="172"/>
      <c r="B1396" s="156"/>
      <c r="C1396" s="169"/>
      <c r="D1396" s="159"/>
      <c r="E1396" s="162"/>
      <c r="F1396" s="165"/>
      <c r="G1396" s="110">
        <v>0</v>
      </c>
      <c r="H1396" s="110"/>
      <c r="I1396" s="110"/>
      <c r="J1396" s="110"/>
      <c r="K1396" s="110"/>
      <c r="L1396" s="110"/>
      <c r="M1396" s="110"/>
      <c r="N1396" s="110"/>
      <c r="O1396" s="110"/>
      <c r="P1396" s="110"/>
      <c r="Q1396" s="110"/>
      <c r="R1396" s="110"/>
      <c r="S1396" s="110"/>
      <c r="T1396" s="110"/>
      <c r="U1396" s="110">
        <f t="shared" ref="U1396:X1396" si="24498">ROUND(U1395/$E1395,2)</f>
        <v>0</v>
      </c>
      <c r="V1396" s="110">
        <f t="shared" si="24498"/>
        <v>0</v>
      </c>
      <c r="W1396" s="110">
        <f t="shared" si="24498"/>
        <v>0</v>
      </c>
      <c r="X1396" s="110">
        <f t="shared" si="24498"/>
        <v>0</v>
      </c>
      <c r="Y1396" s="110">
        <f t="shared" ref="Y1396:AG1396" si="24499">ROUND(Y1395/$E1395,2)</f>
        <v>0</v>
      </c>
      <c r="Z1396" s="110">
        <f t="shared" si="24499"/>
        <v>0</v>
      </c>
      <c r="AA1396" s="110">
        <f t="shared" si="24499"/>
        <v>0</v>
      </c>
      <c r="AB1396" s="110">
        <f t="shared" si="24499"/>
        <v>0</v>
      </c>
      <c r="AC1396" s="110">
        <f t="shared" si="24499"/>
        <v>0</v>
      </c>
      <c r="AD1396" s="110">
        <f t="shared" si="24499"/>
        <v>0</v>
      </c>
      <c r="AE1396" s="110">
        <f t="shared" si="24499"/>
        <v>0</v>
      </c>
      <c r="AF1396" s="110">
        <f t="shared" si="24499"/>
        <v>0</v>
      </c>
      <c r="AG1396" s="110">
        <f t="shared" si="24499"/>
        <v>0</v>
      </c>
      <c r="AH1396" s="110">
        <f t="shared" ref="AH1396:AK1396" si="24500">ROUND(AH1395/$E1395,2)</f>
        <v>0</v>
      </c>
      <c r="AI1396" s="110">
        <f t="shared" si="24500"/>
        <v>0</v>
      </c>
      <c r="AJ1396" s="110">
        <f t="shared" si="24500"/>
        <v>0</v>
      </c>
      <c r="AK1396" s="110">
        <f t="shared" si="24500"/>
        <v>0</v>
      </c>
      <c r="AL1396" s="110">
        <f t="shared" ref="AL1396:AT1396" si="24501">ROUND(AL1395/$E1395,2)</f>
        <v>0</v>
      </c>
      <c r="AM1396" s="110">
        <f t="shared" si="24501"/>
        <v>0</v>
      </c>
      <c r="AN1396" s="110">
        <f t="shared" si="24501"/>
        <v>0</v>
      </c>
      <c r="AO1396" s="110">
        <f t="shared" si="24501"/>
        <v>0</v>
      </c>
      <c r="AP1396" s="110">
        <f t="shared" si="24501"/>
        <v>0</v>
      </c>
      <c r="AQ1396" s="110">
        <f t="shared" si="24501"/>
        <v>0</v>
      </c>
      <c r="AR1396" s="110">
        <f t="shared" si="24501"/>
        <v>0</v>
      </c>
      <c r="AS1396" s="110">
        <f t="shared" si="24501"/>
        <v>0</v>
      </c>
      <c r="AT1396" s="110">
        <f t="shared" si="24501"/>
        <v>0</v>
      </c>
      <c r="AU1396" s="110">
        <f t="shared" ref="AU1396:AX1396" si="24502">ROUND(AU1395/$E1395,2)</f>
        <v>0</v>
      </c>
      <c r="AV1396" s="110">
        <f t="shared" si="24502"/>
        <v>0</v>
      </c>
      <c r="AW1396" s="110">
        <f t="shared" si="24502"/>
        <v>0</v>
      </c>
      <c r="AX1396" s="110">
        <f t="shared" si="24502"/>
        <v>0</v>
      </c>
      <c r="AY1396" s="110">
        <f t="shared" ref="AY1396:BC1396" si="24503">ROUND(AY1395/$E1395,2)</f>
        <v>0</v>
      </c>
      <c r="AZ1396" s="110">
        <f t="shared" si="24503"/>
        <v>0</v>
      </c>
      <c r="BA1396" s="110">
        <f t="shared" si="24503"/>
        <v>0</v>
      </c>
      <c r="BB1396" s="110">
        <f t="shared" si="24503"/>
        <v>0</v>
      </c>
      <c r="BC1396" s="110">
        <f t="shared" si="24503"/>
        <v>0</v>
      </c>
      <c r="BD1396" s="110">
        <f t="shared" ref="BD1396:BG1396" si="24504">ROUND(BD1395/$E1395,2)</f>
        <v>0</v>
      </c>
      <c r="BE1396" s="110">
        <f t="shared" si="24504"/>
        <v>0</v>
      </c>
      <c r="BF1396" s="110">
        <f t="shared" si="24504"/>
        <v>0</v>
      </c>
      <c r="BG1396" s="110">
        <f t="shared" si="24504"/>
        <v>0</v>
      </c>
      <c r="BH1396" s="110">
        <f t="shared" ref="BH1396:BK1396" si="24505">ROUND(BH1395/$E1395,2)</f>
        <v>0</v>
      </c>
      <c r="BI1396" s="110">
        <f t="shared" si="24505"/>
        <v>0</v>
      </c>
      <c r="BJ1396" s="110">
        <f t="shared" si="24505"/>
        <v>0</v>
      </c>
      <c r="BK1396" s="110">
        <f t="shared" si="24505"/>
        <v>0</v>
      </c>
      <c r="BL1396" s="110">
        <f t="shared" ref="BL1396:BP1396" si="24506">ROUND(BL1395/$E1395,2)</f>
        <v>0</v>
      </c>
      <c r="BM1396" s="110">
        <f t="shared" si="24506"/>
        <v>0</v>
      </c>
      <c r="BN1396" s="110">
        <f t="shared" si="24506"/>
        <v>0</v>
      </c>
      <c r="BO1396" s="110">
        <f t="shared" si="24506"/>
        <v>0</v>
      </c>
      <c r="BP1396" s="110">
        <f t="shared" si="24506"/>
        <v>6.2</v>
      </c>
      <c r="BQ1396" s="110">
        <f t="shared" ref="BQ1396:BT1396" si="24507">ROUND(BQ1395/$E1395,2)</f>
        <v>6.2</v>
      </c>
      <c r="BR1396" s="110">
        <f t="shared" si="24507"/>
        <v>6.2</v>
      </c>
      <c r="BS1396" s="110">
        <f t="shared" si="24507"/>
        <v>6.2</v>
      </c>
      <c r="BT1396" s="110">
        <f t="shared" si="24507"/>
        <v>6.2</v>
      </c>
      <c r="BU1396" s="110">
        <f t="shared" ref="BU1396:BX1396" si="24508">ROUND(BU1395/$E1395,2)</f>
        <v>0</v>
      </c>
      <c r="BV1396" s="110">
        <f t="shared" si="24508"/>
        <v>0</v>
      </c>
      <c r="BW1396" s="110">
        <f t="shared" si="24508"/>
        <v>0</v>
      </c>
      <c r="BX1396" s="110">
        <f t="shared" si="24508"/>
        <v>0</v>
      </c>
      <c r="BY1396" s="110">
        <f t="shared" ref="BY1396:CC1396" si="24509">ROUND(BY1395/$E1395,2)</f>
        <v>0</v>
      </c>
      <c r="BZ1396" s="110">
        <f t="shared" si="24509"/>
        <v>0</v>
      </c>
      <c r="CA1396" s="110">
        <f t="shared" si="24509"/>
        <v>0</v>
      </c>
      <c r="CB1396" s="110">
        <f t="shared" si="24509"/>
        <v>0</v>
      </c>
      <c r="CC1396" s="110">
        <f t="shared" si="24509"/>
        <v>0</v>
      </c>
      <c r="CD1396" s="110">
        <f t="shared" ref="CD1396:CG1396" si="24510">ROUND(CD1395/$E1395,2)</f>
        <v>0</v>
      </c>
      <c r="CE1396" s="110"/>
      <c r="CF1396" s="110">
        <f t="shared" si="24510"/>
        <v>0</v>
      </c>
      <c r="CG1396" s="110">
        <f t="shared" si="24510"/>
        <v>0</v>
      </c>
      <c r="CH1396" s="111">
        <f>IF(C1395="","",D1395-SUM(G1396:CG1396))</f>
        <v>0</v>
      </c>
      <c r="CI1396" s="112">
        <f>IF(C1395="","",SUM(G1396:CG1396))</f>
        <v>31</v>
      </c>
      <c r="CJ1396" s="67" t="b">
        <f>IF(C1395="","",D1395=CI1396)</f>
        <v>1</v>
      </c>
    </row>
    <row r="1397" spans="1:88" s="5" customFormat="1" ht="15" customHeight="1" x14ac:dyDescent="0.3">
      <c r="A1397" s="173"/>
      <c r="B1397" s="157"/>
      <c r="C1397" s="170"/>
      <c r="D1397" s="160"/>
      <c r="E1397" s="163"/>
      <c r="F1397" s="166"/>
      <c r="G1397" s="113">
        <v>0</v>
      </c>
      <c r="H1397" s="113"/>
      <c r="I1397" s="113"/>
      <c r="J1397" s="113"/>
      <c r="K1397" s="113"/>
      <c r="L1397" s="113"/>
      <c r="M1397" s="113"/>
      <c r="N1397" s="113"/>
      <c r="O1397" s="113"/>
      <c r="P1397" s="113"/>
      <c r="Q1397" s="113"/>
      <c r="R1397" s="113"/>
      <c r="S1397" s="113"/>
      <c r="T1397" s="113"/>
      <c r="U1397" s="113">
        <f t="shared" ref="U1397:X1397" si="24511">U1395/$F1395</f>
        <v>0</v>
      </c>
      <c r="V1397" s="113">
        <f t="shared" si="24511"/>
        <v>0</v>
      </c>
      <c r="W1397" s="113">
        <f t="shared" si="24511"/>
        <v>0</v>
      </c>
      <c r="X1397" s="113">
        <f t="shared" si="24511"/>
        <v>0</v>
      </c>
      <c r="Y1397" s="113">
        <f t="shared" ref="Y1397:AG1397" si="24512">Y1395/$F1395</f>
        <v>0</v>
      </c>
      <c r="Z1397" s="113">
        <f t="shared" si="24512"/>
        <v>0</v>
      </c>
      <c r="AA1397" s="113">
        <f t="shared" si="24512"/>
        <v>0</v>
      </c>
      <c r="AB1397" s="113">
        <f t="shared" si="24512"/>
        <v>0</v>
      </c>
      <c r="AC1397" s="113">
        <f t="shared" si="24512"/>
        <v>0</v>
      </c>
      <c r="AD1397" s="113">
        <f t="shared" si="24512"/>
        <v>0</v>
      </c>
      <c r="AE1397" s="113">
        <f t="shared" si="24512"/>
        <v>0</v>
      </c>
      <c r="AF1397" s="113">
        <f t="shared" si="24512"/>
        <v>0</v>
      </c>
      <c r="AG1397" s="113">
        <f t="shared" si="24512"/>
        <v>0</v>
      </c>
      <c r="AH1397" s="113">
        <f t="shared" ref="AH1397:AK1397" si="24513">AH1395/$F1395</f>
        <v>0</v>
      </c>
      <c r="AI1397" s="113">
        <f t="shared" si="24513"/>
        <v>0</v>
      </c>
      <c r="AJ1397" s="113">
        <f t="shared" si="24513"/>
        <v>0</v>
      </c>
      <c r="AK1397" s="113">
        <f t="shared" si="24513"/>
        <v>0</v>
      </c>
      <c r="AL1397" s="113">
        <f t="shared" ref="AL1397:AT1397" si="24514">AL1395/$F1395</f>
        <v>0</v>
      </c>
      <c r="AM1397" s="113">
        <f t="shared" si="24514"/>
        <v>0</v>
      </c>
      <c r="AN1397" s="113">
        <f t="shared" si="24514"/>
        <v>0</v>
      </c>
      <c r="AO1397" s="113">
        <f t="shared" si="24514"/>
        <v>0</v>
      </c>
      <c r="AP1397" s="113">
        <f t="shared" si="24514"/>
        <v>0</v>
      </c>
      <c r="AQ1397" s="113">
        <f t="shared" si="24514"/>
        <v>0</v>
      </c>
      <c r="AR1397" s="113">
        <f t="shared" si="24514"/>
        <v>0</v>
      </c>
      <c r="AS1397" s="113">
        <f t="shared" si="24514"/>
        <v>0</v>
      </c>
      <c r="AT1397" s="113">
        <f t="shared" si="24514"/>
        <v>0</v>
      </c>
      <c r="AU1397" s="113">
        <f t="shared" ref="AU1397:AX1397" si="24515">AU1395/$F1395</f>
        <v>0</v>
      </c>
      <c r="AV1397" s="113">
        <f t="shared" si="24515"/>
        <v>0</v>
      </c>
      <c r="AW1397" s="113">
        <f t="shared" si="24515"/>
        <v>0</v>
      </c>
      <c r="AX1397" s="113">
        <f t="shared" si="24515"/>
        <v>0</v>
      </c>
      <c r="AY1397" s="113">
        <f t="shared" ref="AY1397:BC1397" si="24516">AY1395/$F1395</f>
        <v>0</v>
      </c>
      <c r="AZ1397" s="113">
        <f t="shared" si="24516"/>
        <v>0</v>
      </c>
      <c r="BA1397" s="113">
        <f t="shared" si="24516"/>
        <v>0</v>
      </c>
      <c r="BB1397" s="113">
        <f t="shared" si="24516"/>
        <v>0</v>
      </c>
      <c r="BC1397" s="113">
        <f t="shared" si="24516"/>
        <v>0</v>
      </c>
      <c r="BD1397" s="113">
        <f t="shared" ref="BD1397:BG1397" si="24517">BD1395/$F1395</f>
        <v>0</v>
      </c>
      <c r="BE1397" s="113">
        <f t="shared" si="24517"/>
        <v>0</v>
      </c>
      <c r="BF1397" s="113">
        <f t="shared" si="24517"/>
        <v>0</v>
      </c>
      <c r="BG1397" s="113">
        <f t="shared" si="24517"/>
        <v>0</v>
      </c>
      <c r="BH1397" s="113">
        <f t="shared" ref="BH1397:BK1397" si="24518">BH1395/$F1395</f>
        <v>0</v>
      </c>
      <c r="BI1397" s="113">
        <f t="shared" si="24518"/>
        <v>0</v>
      </c>
      <c r="BJ1397" s="113">
        <f t="shared" si="24518"/>
        <v>0</v>
      </c>
      <c r="BK1397" s="113">
        <f t="shared" si="24518"/>
        <v>0</v>
      </c>
      <c r="BL1397" s="113">
        <f t="shared" ref="BL1397:BP1397" si="24519">BL1395/$F1395</f>
        <v>0</v>
      </c>
      <c r="BM1397" s="113">
        <f t="shared" si="24519"/>
        <v>0</v>
      </c>
      <c r="BN1397" s="113">
        <f t="shared" si="24519"/>
        <v>0</v>
      </c>
      <c r="BO1397" s="113">
        <f t="shared" si="24519"/>
        <v>0</v>
      </c>
      <c r="BP1397" s="113">
        <f t="shared" si="24519"/>
        <v>0.20000009674178504</v>
      </c>
      <c r="BQ1397" s="113">
        <f t="shared" ref="BQ1397:BT1397" si="24520">BQ1395/$F1395</f>
        <v>0.19999961303285979</v>
      </c>
      <c r="BR1397" s="113">
        <f t="shared" si="24520"/>
        <v>0.20000009674178504</v>
      </c>
      <c r="BS1397" s="113">
        <f t="shared" si="24520"/>
        <v>0.20000009674178504</v>
      </c>
      <c r="BT1397" s="113">
        <f t="shared" si="24520"/>
        <v>0.20000009674178504</v>
      </c>
      <c r="BU1397" s="113">
        <f t="shared" ref="BU1397:BX1397" si="24521">BU1395/$F1395</f>
        <v>0</v>
      </c>
      <c r="BV1397" s="113">
        <f t="shared" si="24521"/>
        <v>0</v>
      </c>
      <c r="BW1397" s="113">
        <f t="shared" si="24521"/>
        <v>0</v>
      </c>
      <c r="BX1397" s="113">
        <f t="shared" si="24521"/>
        <v>0</v>
      </c>
      <c r="BY1397" s="113">
        <f t="shared" ref="BY1397:CC1397" si="24522">BY1395/$F1395</f>
        <v>0</v>
      </c>
      <c r="BZ1397" s="113">
        <f t="shared" si="24522"/>
        <v>0</v>
      </c>
      <c r="CA1397" s="113">
        <f t="shared" si="24522"/>
        <v>0</v>
      </c>
      <c r="CB1397" s="113">
        <f t="shared" si="24522"/>
        <v>0</v>
      </c>
      <c r="CC1397" s="113">
        <f t="shared" si="24522"/>
        <v>0</v>
      </c>
      <c r="CD1397" s="113">
        <f t="shared" ref="CD1397:CG1397" si="24523">CD1395/$F1395</f>
        <v>0</v>
      </c>
      <c r="CE1397" s="113"/>
      <c r="CF1397" s="113">
        <f t="shared" si="24523"/>
        <v>0</v>
      </c>
      <c r="CG1397" s="113">
        <f t="shared" si="24523"/>
        <v>0</v>
      </c>
      <c r="CH1397" s="114">
        <f>IF(C1395="","",100%-SUM(G1397:CG1397))</f>
        <v>2.2204460492503131E-16</v>
      </c>
      <c r="CI1397" s="115">
        <f>IF(C1395="","",SUM(G1397:CG1397))</f>
        <v>0.99999999999999978</v>
      </c>
      <c r="CJ1397" s="67" t="b">
        <f>IF(C1395="","",SUM(G1397:CG1397)=CI1397)</f>
        <v>1</v>
      </c>
    </row>
    <row r="1398" spans="1:88" s="5" customFormat="1" ht="15" customHeight="1" x14ac:dyDescent="0.3">
      <c r="A1398" s="171" t="s">
        <v>978</v>
      </c>
      <c r="B1398" s="155" t="s">
        <v>979</v>
      </c>
      <c r="C1398" s="168" t="s">
        <v>163</v>
      </c>
      <c r="D1398" s="158">
        <v>10</v>
      </c>
      <c r="E1398" s="161">
        <v>169180</v>
      </c>
      <c r="F1398" s="164">
        <f t="shared" si="24197"/>
        <v>1691800</v>
      </c>
      <c r="G1398" s="108">
        <v>0</v>
      </c>
      <c r="H1398" s="108"/>
      <c r="I1398" s="108"/>
      <c r="J1398" s="108"/>
      <c r="K1398" s="108"/>
      <c r="L1398" s="108"/>
      <c r="M1398" s="108"/>
      <c r="N1398" s="108"/>
      <c r="O1398" s="108"/>
      <c r="P1398" s="108"/>
      <c r="Q1398" s="108"/>
      <c r="R1398" s="108"/>
      <c r="S1398" s="108"/>
      <c r="T1398" s="108"/>
      <c r="U1398" s="108"/>
      <c r="V1398" s="108"/>
      <c r="W1398" s="108"/>
      <c r="X1398" s="108"/>
      <c r="Y1398" s="108"/>
      <c r="Z1398" s="108"/>
      <c r="AA1398" s="108"/>
      <c r="AB1398" s="108"/>
      <c r="AC1398" s="108"/>
      <c r="AD1398" s="108"/>
      <c r="AE1398" s="108"/>
      <c r="AF1398" s="108"/>
      <c r="AG1398" s="108"/>
      <c r="AH1398" s="108"/>
      <c r="AI1398" s="108"/>
      <c r="AJ1398" s="108"/>
      <c r="AK1398" s="108"/>
      <c r="AL1398" s="108"/>
      <c r="AM1398" s="108"/>
      <c r="AN1398" s="108"/>
      <c r="AO1398" s="108"/>
      <c r="AP1398" s="108"/>
      <c r="AQ1398" s="108"/>
      <c r="AR1398" s="108"/>
      <c r="AS1398" s="108"/>
      <c r="AT1398" s="108"/>
      <c r="AU1398" s="108"/>
      <c r="AV1398" s="108"/>
      <c r="AW1398" s="108"/>
      <c r="AX1398" s="108"/>
      <c r="AY1398" s="108"/>
      <c r="AZ1398" s="108"/>
      <c r="BA1398" s="108"/>
      <c r="BB1398" s="108"/>
      <c r="BC1398" s="108"/>
      <c r="BD1398" s="108"/>
      <c r="BE1398" s="108"/>
      <c r="BF1398" s="108"/>
      <c r="BG1398" s="108"/>
      <c r="BH1398" s="108"/>
      <c r="BI1398" s="108"/>
      <c r="BJ1398" s="108"/>
      <c r="BK1398" s="108"/>
      <c r="BL1398" s="108"/>
      <c r="BM1398" s="108"/>
      <c r="BN1398" s="108"/>
      <c r="BO1398" s="108"/>
      <c r="BP1398" s="108"/>
      <c r="BQ1398" s="108"/>
      <c r="BR1398" s="108"/>
      <c r="BS1398" s="108"/>
      <c r="BT1398" s="108">
        <f>ROUND($F1398/5,0)</f>
        <v>338360</v>
      </c>
      <c r="BU1398" s="108">
        <f>ROUND($F1398/5,0)</f>
        <v>338360</v>
      </c>
      <c r="BV1398" s="108">
        <f t="shared" ref="BV1398:BX1398" si="24524">ROUND($F1398/5,0)</f>
        <v>338360</v>
      </c>
      <c r="BW1398" s="108">
        <f t="shared" si="24524"/>
        <v>338360</v>
      </c>
      <c r="BX1398" s="108">
        <f t="shared" si="24524"/>
        <v>338360</v>
      </c>
      <c r="BY1398" s="108"/>
      <c r="BZ1398" s="108"/>
      <c r="CA1398" s="108"/>
      <c r="CB1398" s="108"/>
      <c r="CC1398" s="108"/>
      <c r="CD1398" s="108"/>
      <c r="CE1398" s="108"/>
      <c r="CF1398" s="108"/>
      <c r="CG1398" s="108"/>
      <c r="CH1398" s="109">
        <f>IF(C1398="","",F1398-SUM(G1398:CG1398))</f>
        <v>0</v>
      </c>
      <c r="CI1398" s="107">
        <f>IF(C1398="","",SUM(G1398:CG1398))</f>
        <v>1691800</v>
      </c>
      <c r="CJ1398" s="67" t="b">
        <f>IF(C1398="","",F1398=CI1398)</f>
        <v>1</v>
      </c>
    </row>
    <row r="1399" spans="1:88" s="5" customFormat="1" ht="15" customHeight="1" x14ac:dyDescent="0.3">
      <c r="A1399" s="172"/>
      <c r="B1399" s="156"/>
      <c r="C1399" s="169"/>
      <c r="D1399" s="159"/>
      <c r="E1399" s="162"/>
      <c r="F1399" s="165"/>
      <c r="G1399" s="110">
        <v>0</v>
      </c>
      <c r="H1399" s="110"/>
      <c r="I1399" s="110"/>
      <c r="J1399" s="110"/>
      <c r="K1399" s="110"/>
      <c r="L1399" s="110"/>
      <c r="M1399" s="110"/>
      <c r="N1399" s="110"/>
      <c r="O1399" s="110"/>
      <c r="P1399" s="110"/>
      <c r="Q1399" s="110"/>
      <c r="R1399" s="110"/>
      <c r="S1399" s="110"/>
      <c r="T1399" s="110"/>
      <c r="U1399" s="110">
        <f t="shared" ref="U1399:X1399" si="24525">ROUND(U1398/$E1398,2)</f>
        <v>0</v>
      </c>
      <c r="V1399" s="110">
        <f t="shared" si="24525"/>
        <v>0</v>
      </c>
      <c r="W1399" s="110">
        <f t="shared" si="24525"/>
        <v>0</v>
      </c>
      <c r="X1399" s="110">
        <f t="shared" si="24525"/>
        <v>0</v>
      </c>
      <c r="Y1399" s="110">
        <f t="shared" ref="Y1399:AG1399" si="24526">ROUND(Y1398/$E1398,2)</f>
        <v>0</v>
      </c>
      <c r="Z1399" s="110">
        <f t="shared" si="24526"/>
        <v>0</v>
      </c>
      <c r="AA1399" s="110">
        <f t="shared" si="24526"/>
        <v>0</v>
      </c>
      <c r="AB1399" s="110">
        <f t="shared" si="24526"/>
        <v>0</v>
      </c>
      <c r="AC1399" s="110">
        <f t="shared" si="24526"/>
        <v>0</v>
      </c>
      <c r="AD1399" s="110">
        <f t="shared" si="24526"/>
        <v>0</v>
      </c>
      <c r="AE1399" s="110">
        <f t="shared" si="24526"/>
        <v>0</v>
      </c>
      <c r="AF1399" s="110">
        <f t="shared" si="24526"/>
        <v>0</v>
      </c>
      <c r="AG1399" s="110">
        <f t="shared" si="24526"/>
        <v>0</v>
      </c>
      <c r="AH1399" s="110">
        <f t="shared" ref="AH1399:AK1399" si="24527">ROUND(AH1398/$E1398,2)</f>
        <v>0</v>
      </c>
      <c r="AI1399" s="110">
        <f t="shared" si="24527"/>
        <v>0</v>
      </c>
      <c r="AJ1399" s="110">
        <f t="shared" si="24527"/>
        <v>0</v>
      </c>
      <c r="AK1399" s="110">
        <f t="shared" si="24527"/>
        <v>0</v>
      </c>
      <c r="AL1399" s="110">
        <f t="shared" ref="AL1399:AT1399" si="24528">ROUND(AL1398/$E1398,2)</f>
        <v>0</v>
      </c>
      <c r="AM1399" s="110">
        <f t="shared" si="24528"/>
        <v>0</v>
      </c>
      <c r="AN1399" s="110">
        <f t="shared" si="24528"/>
        <v>0</v>
      </c>
      <c r="AO1399" s="110">
        <f t="shared" si="24528"/>
        <v>0</v>
      </c>
      <c r="AP1399" s="110">
        <f t="shared" si="24528"/>
        <v>0</v>
      </c>
      <c r="AQ1399" s="110">
        <f t="shared" si="24528"/>
        <v>0</v>
      </c>
      <c r="AR1399" s="110">
        <f t="shared" si="24528"/>
        <v>0</v>
      </c>
      <c r="AS1399" s="110">
        <f t="shared" si="24528"/>
        <v>0</v>
      </c>
      <c r="AT1399" s="110">
        <f t="shared" si="24528"/>
        <v>0</v>
      </c>
      <c r="AU1399" s="110">
        <f t="shared" ref="AU1399:AX1399" si="24529">ROUND(AU1398/$E1398,2)</f>
        <v>0</v>
      </c>
      <c r="AV1399" s="110">
        <f t="shared" si="24529"/>
        <v>0</v>
      </c>
      <c r="AW1399" s="110">
        <f t="shared" si="24529"/>
        <v>0</v>
      </c>
      <c r="AX1399" s="110">
        <f t="shared" si="24529"/>
        <v>0</v>
      </c>
      <c r="AY1399" s="110">
        <f t="shared" ref="AY1399:BC1399" si="24530">ROUND(AY1398/$E1398,2)</f>
        <v>0</v>
      </c>
      <c r="AZ1399" s="110">
        <f t="shared" si="24530"/>
        <v>0</v>
      </c>
      <c r="BA1399" s="110">
        <f t="shared" si="24530"/>
        <v>0</v>
      </c>
      <c r="BB1399" s="110">
        <f t="shared" si="24530"/>
        <v>0</v>
      </c>
      <c r="BC1399" s="110">
        <f t="shared" si="24530"/>
        <v>0</v>
      </c>
      <c r="BD1399" s="110">
        <f t="shared" ref="BD1399:BG1399" si="24531">ROUND(BD1398/$E1398,2)</f>
        <v>0</v>
      </c>
      <c r="BE1399" s="110">
        <f t="shared" si="24531"/>
        <v>0</v>
      </c>
      <c r="BF1399" s="110">
        <f t="shared" si="24531"/>
        <v>0</v>
      </c>
      <c r="BG1399" s="110">
        <f t="shared" si="24531"/>
        <v>0</v>
      </c>
      <c r="BH1399" s="110">
        <f t="shared" ref="BH1399:BK1399" si="24532">ROUND(BH1398/$E1398,2)</f>
        <v>0</v>
      </c>
      <c r="BI1399" s="110">
        <f t="shared" si="24532"/>
        <v>0</v>
      </c>
      <c r="BJ1399" s="110">
        <f t="shared" si="24532"/>
        <v>0</v>
      </c>
      <c r="BK1399" s="110">
        <f t="shared" si="24532"/>
        <v>0</v>
      </c>
      <c r="BL1399" s="110">
        <f t="shared" ref="BL1399:BP1399" si="24533">ROUND(BL1398/$E1398,2)</f>
        <v>0</v>
      </c>
      <c r="BM1399" s="110">
        <f t="shared" si="24533"/>
        <v>0</v>
      </c>
      <c r="BN1399" s="110">
        <f t="shared" si="24533"/>
        <v>0</v>
      </c>
      <c r="BO1399" s="110">
        <f t="shared" si="24533"/>
        <v>0</v>
      </c>
      <c r="BP1399" s="110">
        <f t="shared" si="24533"/>
        <v>0</v>
      </c>
      <c r="BQ1399" s="110">
        <f t="shared" ref="BQ1399:BT1399" si="24534">ROUND(BQ1398/$E1398,2)</f>
        <v>0</v>
      </c>
      <c r="BR1399" s="110">
        <f t="shared" si="24534"/>
        <v>0</v>
      </c>
      <c r="BS1399" s="110">
        <f t="shared" si="24534"/>
        <v>0</v>
      </c>
      <c r="BT1399" s="110">
        <f t="shared" si="24534"/>
        <v>2</v>
      </c>
      <c r="BU1399" s="110">
        <f t="shared" ref="BU1399:BX1399" si="24535">ROUND(BU1398/$E1398,2)</f>
        <v>2</v>
      </c>
      <c r="BV1399" s="110">
        <f t="shared" si="24535"/>
        <v>2</v>
      </c>
      <c r="BW1399" s="110">
        <f t="shared" si="24535"/>
        <v>2</v>
      </c>
      <c r="BX1399" s="110">
        <f t="shared" si="24535"/>
        <v>2</v>
      </c>
      <c r="BY1399" s="110">
        <f t="shared" ref="BY1399:CC1399" si="24536">ROUND(BY1398/$E1398,2)</f>
        <v>0</v>
      </c>
      <c r="BZ1399" s="110">
        <f t="shared" si="24536"/>
        <v>0</v>
      </c>
      <c r="CA1399" s="110">
        <f t="shared" si="24536"/>
        <v>0</v>
      </c>
      <c r="CB1399" s="110">
        <f t="shared" si="24536"/>
        <v>0</v>
      </c>
      <c r="CC1399" s="110">
        <f t="shared" si="24536"/>
        <v>0</v>
      </c>
      <c r="CD1399" s="110">
        <f t="shared" ref="CD1399:CG1399" si="24537">ROUND(CD1398/$E1398,2)</f>
        <v>0</v>
      </c>
      <c r="CE1399" s="110"/>
      <c r="CF1399" s="110">
        <f t="shared" si="24537"/>
        <v>0</v>
      </c>
      <c r="CG1399" s="110">
        <f t="shared" si="24537"/>
        <v>0</v>
      </c>
      <c r="CH1399" s="111">
        <f>IF(C1398="","",D1398-SUM(G1399:CG1399))</f>
        <v>0</v>
      </c>
      <c r="CI1399" s="112">
        <f>IF(C1398="","",SUM(G1399:CG1399))</f>
        <v>10</v>
      </c>
      <c r="CJ1399" s="67" t="b">
        <f>IF(C1398="","",D1398=CI1399)</f>
        <v>1</v>
      </c>
    </row>
    <row r="1400" spans="1:88" s="5" customFormat="1" ht="15" customHeight="1" x14ac:dyDescent="0.3">
      <c r="A1400" s="173"/>
      <c r="B1400" s="157"/>
      <c r="C1400" s="170"/>
      <c r="D1400" s="160"/>
      <c r="E1400" s="163"/>
      <c r="F1400" s="166"/>
      <c r="G1400" s="113">
        <v>0</v>
      </c>
      <c r="H1400" s="113"/>
      <c r="I1400" s="113"/>
      <c r="J1400" s="113"/>
      <c r="K1400" s="113"/>
      <c r="L1400" s="113"/>
      <c r="M1400" s="113"/>
      <c r="N1400" s="113"/>
      <c r="O1400" s="113"/>
      <c r="P1400" s="113"/>
      <c r="Q1400" s="113"/>
      <c r="R1400" s="113"/>
      <c r="S1400" s="113"/>
      <c r="T1400" s="113"/>
      <c r="U1400" s="113">
        <f t="shared" ref="U1400:X1400" si="24538">U1398/$F1398</f>
        <v>0</v>
      </c>
      <c r="V1400" s="113">
        <f t="shared" si="24538"/>
        <v>0</v>
      </c>
      <c r="W1400" s="113">
        <f t="shared" si="24538"/>
        <v>0</v>
      </c>
      <c r="X1400" s="113">
        <f t="shared" si="24538"/>
        <v>0</v>
      </c>
      <c r="Y1400" s="113">
        <f t="shared" ref="Y1400:AG1400" si="24539">Y1398/$F1398</f>
        <v>0</v>
      </c>
      <c r="Z1400" s="113">
        <f t="shared" si="24539"/>
        <v>0</v>
      </c>
      <c r="AA1400" s="113">
        <f t="shared" si="24539"/>
        <v>0</v>
      </c>
      <c r="AB1400" s="113">
        <f t="shared" si="24539"/>
        <v>0</v>
      </c>
      <c r="AC1400" s="113">
        <f t="shared" si="24539"/>
        <v>0</v>
      </c>
      <c r="AD1400" s="113">
        <f t="shared" si="24539"/>
        <v>0</v>
      </c>
      <c r="AE1400" s="113">
        <f t="shared" si="24539"/>
        <v>0</v>
      </c>
      <c r="AF1400" s="113">
        <f t="shared" si="24539"/>
        <v>0</v>
      </c>
      <c r="AG1400" s="113">
        <f t="shared" si="24539"/>
        <v>0</v>
      </c>
      <c r="AH1400" s="113">
        <f t="shared" ref="AH1400:AK1400" si="24540">AH1398/$F1398</f>
        <v>0</v>
      </c>
      <c r="AI1400" s="113">
        <f t="shared" si="24540"/>
        <v>0</v>
      </c>
      <c r="AJ1400" s="113">
        <f t="shared" si="24540"/>
        <v>0</v>
      </c>
      <c r="AK1400" s="113">
        <f t="shared" si="24540"/>
        <v>0</v>
      </c>
      <c r="AL1400" s="113">
        <f t="shared" ref="AL1400:AT1400" si="24541">AL1398/$F1398</f>
        <v>0</v>
      </c>
      <c r="AM1400" s="113">
        <f t="shared" si="24541"/>
        <v>0</v>
      </c>
      <c r="AN1400" s="113">
        <f t="shared" si="24541"/>
        <v>0</v>
      </c>
      <c r="AO1400" s="113">
        <f t="shared" si="24541"/>
        <v>0</v>
      </c>
      <c r="AP1400" s="113">
        <f t="shared" si="24541"/>
        <v>0</v>
      </c>
      <c r="AQ1400" s="113">
        <f t="shared" si="24541"/>
        <v>0</v>
      </c>
      <c r="AR1400" s="113">
        <f t="shared" si="24541"/>
        <v>0</v>
      </c>
      <c r="AS1400" s="113">
        <f t="shared" si="24541"/>
        <v>0</v>
      </c>
      <c r="AT1400" s="113">
        <f t="shared" si="24541"/>
        <v>0</v>
      </c>
      <c r="AU1400" s="113">
        <f t="shared" ref="AU1400:AX1400" si="24542">AU1398/$F1398</f>
        <v>0</v>
      </c>
      <c r="AV1400" s="113">
        <f t="shared" si="24542"/>
        <v>0</v>
      </c>
      <c r="AW1400" s="113">
        <f t="shared" si="24542"/>
        <v>0</v>
      </c>
      <c r="AX1400" s="113">
        <f t="shared" si="24542"/>
        <v>0</v>
      </c>
      <c r="AY1400" s="113">
        <f t="shared" ref="AY1400:BC1400" si="24543">AY1398/$F1398</f>
        <v>0</v>
      </c>
      <c r="AZ1400" s="113">
        <f t="shared" si="24543"/>
        <v>0</v>
      </c>
      <c r="BA1400" s="113">
        <f t="shared" si="24543"/>
        <v>0</v>
      </c>
      <c r="BB1400" s="113">
        <f t="shared" si="24543"/>
        <v>0</v>
      </c>
      <c r="BC1400" s="113">
        <f t="shared" si="24543"/>
        <v>0</v>
      </c>
      <c r="BD1400" s="113">
        <f t="shared" ref="BD1400:BG1400" si="24544">BD1398/$F1398</f>
        <v>0</v>
      </c>
      <c r="BE1400" s="113">
        <f t="shared" si="24544"/>
        <v>0</v>
      </c>
      <c r="BF1400" s="113">
        <f t="shared" si="24544"/>
        <v>0</v>
      </c>
      <c r="BG1400" s="113">
        <f t="shared" si="24544"/>
        <v>0</v>
      </c>
      <c r="BH1400" s="113">
        <f t="shared" ref="BH1400:BK1400" si="24545">BH1398/$F1398</f>
        <v>0</v>
      </c>
      <c r="BI1400" s="113">
        <f t="shared" si="24545"/>
        <v>0</v>
      </c>
      <c r="BJ1400" s="113">
        <f t="shared" si="24545"/>
        <v>0</v>
      </c>
      <c r="BK1400" s="113">
        <f t="shared" si="24545"/>
        <v>0</v>
      </c>
      <c r="BL1400" s="113">
        <f t="shared" ref="BL1400:BP1400" si="24546">BL1398/$F1398</f>
        <v>0</v>
      </c>
      <c r="BM1400" s="113">
        <f t="shared" si="24546"/>
        <v>0</v>
      </c>
      <c r="BN1400" s="113">
        <f t="shared" si="24546"/>
        <v>0</v>
      </c>
      <c r="BO1400" s="113">
        <f t="shared" si="24546"/>
        <v>0</v>
      </c>
      <c r="BP1400" s="113">
        <f t="shared" si="24546"/>
        <v>0</v>
      </c>
      <c r="BQ1400" s="113">
        <f t="shared" ref="BQ1400:BT1400" si="24547">BQ1398/$F1398</f>
        <v>0</v>
      </c>
      <c r="BR1400" s="113">
        <f t="shared" si="24547"/>
        <v>0</v>
      </c>
      <c r="BS1400" s="113">
        <f t="shared" si="24547"/>
        <v>0</v>
      </c>
      <c r="BT1400" s="113">
        <f t="shared" si="24547"/>
        <v>0.2</v>
      </c>
      <c r="BU1400" s="113">
        <f t="shared" ref="BU1400:BX1400" si="24548">BU1398/$F1398</f>
        <v>0.2</v>
      </c>
      <c r="BV1400" s="113">
        <f t="shared" si="24548"/>
        <v>0.2</v>
      </c>
      <c r="BW1400" s="113">
        <f t="shared" si="24548"/>
        <v>0.2</v>
      </c>
      <c r="BX1400" s="113">
        <f t="shared" si="24548"/>
        <v>0.2</v>
      </c>
      <c r="BY1400" s="113">
        <f t="shared" ref="BY1400:CC1400" si="24549">BY1398/$F1398</f>
        <v>0</v>
      </c>
      <c r="BZ1400" s="113">
        <f t="shared" si="24549"/>
        <v>0</v>
      </c>
      <c r="CA1400" s="113">
        <f t="shared" si="24549"/>
        <v>0</v>
      </c>
      <c r="CB1400" s="113">
        <f t="shared" si="24549"/>
        <v>0</v>
      </c>
      <c r="CC1400" s="113">
        <f t="shared" si="24549"/>
        <v>0</v>
      </c>
      <c r="CD1400" s="113">
        <f t="shared" ref="CD1400:CG1400" si="24550">CD1398/$F1398</f>
        <v>0</v>
      </c>
      <c r="CE1400" s="113"/>
      <c r="CF1400" s="113">
        <f t="shared" si="24550"/>
        <v>0</v>
      </c>
      <c r="CG1400" s="113">
        <f t="shared" si="24550"/>
        <v>0</v>
      </c>
      <c r="CH1400" s="114">
        <f>IF(C1398="","",100%-SUM(G1400:CG1400))</f>
        <v>0</v>
      </c>
      <c r="CI1400" s="115">
        <f>IF(C1398="","",SUM(G1400:CG1400))</f>
        <v>1</v>
      </c>
      <c r="CJ1400" s="67" t="b">
        <f>IF(C1398="","",SUM(G1400:CG1400)=CI1400)</f>
        <v>1</v>
      </c>
    </row>
    <row r="1401" spans="1:88" s="5" customFormat="1" ht="15" customHeight="1" x14ac:dyDescent="0.3">
      <c r="A1401" s="171" t="s">
        <v>980</v>
      </c>
      <c r="B1401" s="155" t="s">
        <v>981</v>
      </c>
      <c r="C1401" s="168" t="s">
        <v>163</v>
      </c>
      <c r="D1401" s="158">
        <v>25</v>
      </c>
      <c r="E1401" s="161">
        <v>80395</v>
      </c>
      <c r="F1401" s="164">
        <f t="shared" si="24197"/>
        <v>2009875</v>
      </c>
      <c r="G1401" s="108">
        <v>0</v>
      </c>
      <c r="H1401" s="108"/>
      <c r="I1401" s="108"/>
      <c r="J1401" s="108"/>
      <c r="K1401" s="108"/>
      <c r="L1401" s="108"/>
      <c r="M1401" s="108"/>
      <c r="N1401" s="108"/>
      <c r="O1401" s="108"/>
      <c r="P1401" s="108"/>
      <c r="Q1401" s="108"/>
      <c r="R1401" s="108"/>
      <c r="S1401" s="108"/>
      <c r="T1401" s="108"/>
      <c r="U1401" s="108"/>
      <c r="V1401" s="108"/>
      <c r="W1401" s="108"/>
      <c r="X1401" s="108"/>
      <c r="Y1401" s="108"/>
      <c r="Z1401" s="108"/>
      <c r="AA1401" s="108"/>
      <c r="AB1401" s="108"/>
      <c r="AC1401" s="108"/>
      <c r="AD1401" s="108"/>
      <c r="AE1401" s="108"/>
      <c r="AF1401" s="108"/>
      <c r="AG1401" s="108"/>
      <c r="AH1401" s="108"/>
      <c r="AI1401" s="108"/>
      <c r="AJ1401" s="108"/>
      <c r="AK1401" s="108"/>
      <c r="AL1401" s="108"/>
      <c r="AM1401" s="108"/>
      <c r="AN1401" s="108"/>
      <c r="AO1401" s="108"/>
      <c r="AP1401" s="108"/>
      <c r="AQ1401" s="108"/>
      <c r="AR1401" s="108"/>
      <c r="AS1401" s="108"/>
      <c r="AT1401" s="108"/>
      <c r="AU1401" s="108"/>
      <c r="AV1401" s="108"/>
      <c r="AW1401" s="108"/>
      <c r="AX1401" s="108"/>
      <c r="AY1401" s="108"/>
      <c r="AZ1401" s="108"/>
      <c r="BA1401" s="108"/>
      <c r="BB1401" s="108"/>
      <c r="BC1401" s="108"/>
      <c r="BD1401" s="108"/>
      <c r="BE1401" s="108"/>
      <c r="BF1401" s="108"/>
      <c r="BG1401" s="108"/>
      <c r="BH1401" s="108"/>
      <c r="BI1401" s="108"/>
      <c r="BJ1401" s="108"/>
      <c r="BK1401" s="108"/>
      <c r="BL1401" s="108"/>
      <c r="BM1401" s="108"/>
      <c r="BN1401" s="108"/>
      <c r="BO1401" s="108"/>
      <c r="BP1401" s="108"/>
      <c r="BQ1401" s="108"/>
      <c r="BR1401" s="108"/>
      <c r="BS1401" s="108"/>
      <c r="BT1401" s="108">
        <f>ROUND($F1401/5,0)</f>
        <v>401975</v>
      </c>
      <c r="BU1401" s="108">
        <f>ROUND($F1401/5,0)</f>
        <v>401975</v>
      </c>
      <c r="BV1401" s="108">
        <f t="shared" ref="BV1401:BX1401" si="24551">ROUND($F1401/5,0)</f>
        <v>401975</v>
      </c>
      <c r="BW1401" s="108">
        <f t="shared" si="24551"/>
        <v>401975</v>
      </c>
      <c r="BX1401" s="108">
        <f t="shared" si="24551"/>
        <v>401975</v>
      </c>
      <c r="BY1401" s="108"/>
      <c r="BZ1401" s="108"/>
      <c r="CA1401" s="108"/>
      <c r="CB1401" s="108"/>
      <c r="CC1401" s="108"/>
      <c r="CD1401" s="108"/>
      <c r="CE1401" s="108"/>
      <c r="CF1401" s="108"/>
      <c r="CG1401" s="108"/>
      <c r="CH1401" s="109">
        <f>IF(C1401="","",F1401-SUM(G1401:CG1401))</f>
        <v>0</v>
      </c>
      <c r="CI1401" s="107">
        <f>IF(C1401="","",SUM(G1401:CG1401))</f>
        <v>2009875</v>
      </c>
      <c r="CJ1401" s="67" t="b">
        <f>IF(C1401="","",F1401=CI1401)</f>
        <v>1</v>
      </c>
    </row>
    <row r="1402" spans="1:88" s="5" customFormat="1" ht="15" customHeight="1" x14ac:dyDescent="0.3">
      <c r="A1402" s="172"/>
      <c r="B1402" s="156"/>
      <c r="C1402" s="169"/>
      <c r="D1402" s="159"/>
      <c r="E1402" s="162"/>
      <c r="F1402" s="165"/>
      <c r="G1402" s="110">
        <v>0</v>
      </c>
      <c r="H1402" s="110"/>
      <c r="I1402" s="110"/>
      <c r="J1402" s="110"/>
      <c r="K1402" s="110"/>
      <c r="L1402" s="110"/>
      <c r="M1402" s="110"/>
      <c r="N1402" s="110"/>
      <c r="O1402" s="110"/>
      <c r="P1402" s="110"/>
      <c r="Q1402" s="110"/>
      <c r="R1402" s="110"/>
      <c r="S1402" s="110"/>
      <c r="T1402" s="110"/>
      <c r="U1402" s="110">
        <f t="shared" ref="U1402:X1402" si="24552">ROUND(U1401/$E1401,2)</f>
        <v>0</v>
      </c>
      <c r="V1402" s="110">
        <f t="shared" si="24552"/>
        <v>0</v>
      </c>
      <c r="W1402" s="110">
        <f t="shared" si="24552"/>
        <v>0</v>
      </c>
      <c r="X1402" s="110">
        <f t="shared" si="24552"/>
        <v>0</v>
      </c>
      <c r="Y1402" s="110">
        <f t="shared" ref="Y1402:AG1402" si="24553">ROUND(Y1401/$E1401,2)</f>
        <v>0</v>
      </c>
      <c r="Z1402" s="110">
        <f t="shared" si="24553"/>
        <v>0</v>
      </c>
      <c r="AA1402" s="110">
        <f t="shared" si="24553"/>
        <v>0</v>
      </c>
      <c r="AB1402" s="110">
        <f t="shared" si="24553"/>
        <v>0</v>
      </c>
      <c r="AC1402" s="110">
        <f t="shared" si="24553"/>
        <v>0</v>
      </c>
      <c r="AD1402" s="110">
        <f t="shared" si="24553"/>
        <v>0</v>
      </c>
      <c r="AE1402" s="110">
        <f t="shared" si="24553"/>
        <v>0</v>
      </c>
      <c r="AF1402" s="110">
        <f t="shared" si="24553"/>
        <v>0</v>
      </c>
      <c r="AG1402" s="110">
        <f t="shared" si="24553"/>
        <v>0</v>
      </c>
      <c r="AH1402" s="110">
        <f t="shared" ref="AH1402:AK1402" si="24554">ROUND(AH1401/$E1401,2)</f>
        <v>0</v>
      </c>
      <c r="AI1402" s="110">
        <f t="shared" si="24554"/>
        <v>0</v>
      </c>
      <c r="AJ1402" s="110">
        <f t="shared" si="24554"/>
        <v>0</v>
      </c>
      <c r="AK1402" s="110">
        <f t="shared" si="24554"/>
        <v>0</v>
      </c>
      <c r="AL1402" s="110">
        <f t="shared" ref="AL1402:AT1402" si="24555">ROUND(AL1401/$E1401,2)</f>
        <v>0</v>
      </c>
      <c r="AM1402" s="110">
        <f t="shared" si="24555"/>
        <v>0</v>
      </c>
      <c r="AN1402" s="110">
        <f t="shared" si="24555"/>
        <v>0</v>
      </c>
      <c r="AO1402" s="110">
        <f t="shared" si="24555"/>
        <v>0</v>
      </c>
      <c r="AP1402" s="110">
        <f t="shared" si="24555"/>
        <v>0</v>
      </c>
      <c r="AQ1402" s="110">
        <f t="shared" si="24555"/>
        <v>0</v>
      </c>
      <c r="AR1402" s="110">
        <f t="shared" si="24555"/>
        <v>0</v>
      </c>
      <c r="AS1402" s="110">
        <f t="shared" si="24555"/>
        <v>0</v>
      </c>
      <c r="AT1402" s="110">
        <f t="shared" si="24555"/>
        <v>0</v>
      </c>
      <c r="AU1402" s="110">
        <f t="shared" ref="AU1402:AX1402" si="24556">ROUND(AU1401/$E1401,2)</f>
        <v>0</v>
      </c>
      <c r="AV1402" s="110">
        <f t="shared" si="24556"/>
        <v>0</v>
      </c>
      <c r="AW1402" s="110">
        <f t="shared" si="24556"/>
        <v>0</v>
      </c>
      <c r="AX1402" s="110">
        <f t="shared" si="24556"/>
        <v>0</v>
      </c>
      <c r="AY1402" s="110">
        <f t="shared" ref="AY1402:BC1402" si="24557">ROUND(AY1401/$E1401,2)</f>
        <v>0</v>
      </c>
      <c r="AZ1402" s="110">
        <f t="shared" si="24557"/>
        <v>0</v>
      </c>
      <c r="BA1402" s="110">
        <f t="shared" si="24557"/>
        <v>0</v>
      </c>
      <c r="BB1402" s="110">
        <f t="shared" si="24557"/>
        <v>0</v>
      </c>
      <c r="BC1402" s="110">
        <f t="shared" si="24557"/>
        <v>0</v>
      </c>
      <c r="BD1402" s="110">
        <f t="shared" ref="BD1402:BG1402" si="24558">ROUND(BD1401/$E1401,2)</f>
        <v>0</v>
      </c>
      <c r="BE1402" s="110">
        <f t="shared" si="24558"/>
        <v>0</v>
      </c>
      <c r="BF1402" s="110">
        <f t="shared" si="24558"/>
        <v>0</v>
      </c>
      <c r="BG1402" s="110">
        <f t="shared" si="24558"/>
        <v>0</v>
      </c>
      <c r="BH1402" s="110">
        <f t="shared" ref="BH1402:BK1402" si="24559">ROUND(BH1401/$E1401,2)</f>
        <v>0</v>
      </c>
      <c r="BI1402" s="110">
        <f t="shared" si="24559"/>
        <v>0</v>
      </c>
      <c r="BJ1402" s="110">
        <f t="shared" si="24559"/>
        <v>0</v>
      </c>
      <c r="BK1402" s="110">
        <f t="shared" si="24559"/>
        <v>0</v>
      </c>
      <c r="BL1402" s="110">
        <f t="shared" ref="BL1402:BP1402" si="24560">ROUND(BL1401/$E1401,2)</f>
        <v>0</v>
      </c>
      <c r="BM1402" s="110">
        <f t="shared" si="24560"/>
        <v>0</v>
      </c>
      <c r="BN1402" s="110">
        <f t="shared" si="24560"/>
        <v>0</v>
      </c>
      <c r="BO1402" s="110">
        <f t="shared" si="24560"/>
        <v>0</v>
      </c>
      <c r="BP1402" s="110">
        <f t="shared" si="24560"/>
        <v>0</v>
      </c>
      <c r="BQ1402" s="110">
        <f t="shared" ref="BQ1402:BT1402" si="24561">ROUND(BQ1401/$E1401,2)</f>
        <v>0</v>
      </c>
      <c r="BR1402" s="110">
        <f t="shared" si="24561"/>
        <v>0</v>
      </c>
      <c r="BS1402" s="110">
        <f t="shared" si="24561"/>
        <v>0</v>
      </c>
      <c r="BT1402" s="110">
        <f t="shared" si="24561"/>
        <v>5</v>
      </c>
      <c r="BU1402" s="110">
        <f t="shared" ref="BU1402:BX1402" si="24562">ROUND(BU1401/$E1401,2)</f>
        <v>5</v>
      </c>
      <c r="BV1402" s="110">
        <f t="shared" si="24562"/>
        <v>5</v>
      </c>
      <c r="BW1402" s="110">
        <f t="shared" si="24562"/>
        <v>5</v>
      </c>
      <c r="BX1402" s="110">
        <f t="shared" si="24562"/>
        <v>5</v>
      </c>
      <c r="BY1402" s="110">
        <f t="shared" ref="BY1402:CC1402" si="24563">ROUND(BY1401/$E1401,2)</f>
        <v>0</v>
      </c>
      <c r="BZ1402" s="110">
        <f t="shared" si="24563"/>
        <v>0</v>
      </c>
      <c r="CA1402" s="110">
        <f t="shared" si="24563"/>
        <v>0</v>
      </c>
      <c r="CB1402" s="110">
        <f t="shared" si="24563"/>
        <v>0</v>
      </c>
      <c r="CC1402" s="110">
        <f t="shared" si="24563"/>
        <v>0</v>
      </c>
      <c r="CD1402" s="110">
        <f t="shared" ref="CD1402:CG1402" si="24564">ROUND(CD1401/$E1401,2)</f>
        <v>0</v>
      </c>
      <c r="CE1402" s="110"/>
      <c r="CF1402" s="110">
        <f t="shared" si="24564"/>
        <v>0</v>
      </c>
      <c r="CG1402" s="110">
        <f t="shared" si="24564"/>
        <v>0</v>
      </c>
      <c r="CH1402" s="111">
        <f>IF(C1401="","",D1401-SUM(G1402:CG1402))</f>
        <v>0</v>
      </c>
      <c r="CI1402" s="112">
        <f>IF(C1401="","",SUM(G1402:CG1402))</f>
        <v>25</v>
      </c>
      <c r="CJ1402" s="67" t="b">
        <f>IF(C1401="","",D1401=CI1402)</f>
        <v>1</v>
      </c>
    </row>
    <row r="1403" spans="1:88" s="5" customFormat="1" ht="15" customHeight="1" x14ac:dyDescent="0.3">
      <c r="A1403" s="173"/>
      <c r="B1403" s="157"/>
      <c r="C1403" s="170"/>
      <c r="D1403" s="160"/>
      <c r="E1403" s="163"/>
      <c r="F1403" s="166"/>
      <c r="G1403" s="113">
        <v>0</v>
      </c>
      <c r="H1403" s="113"/>
      <c r="I1403" s="113"/>
      <c r="J1403" s="113"/>
      <c r="K1403" s="113"/>
      <c r="L1403" s="113"/>
      <c r="M1403" s="113"/>
      <c r="N1403" s="113"/>
      <c r="O1403" s="113"/>
      <c r="P1403" s="113"/>
      <c r="Q1403" s="113"/>
      <c r="R1403" s="113"/>
      <c r="S1403" s="113"/>
      <c r="T1403" s="113"/>
      <c r="U1403" s="113">
        <f t="shared" ref="U1403:X1403" si="24565">U1401/$F1401</f>
        <v>0</v>
      </c>
      <c r="V1403" s="113">
        <f t="shared" si="24565"/>
        <v>0</v>
      </c>
      <c r="W1403" s="113">
        <f t="shared" si="24565"/>
        <v>0</v>
      </c>
      <c r="X1403" s="113">
        <f t="shared" si="24565"/>
        <v>0</v>
      </c>
      <c r="Y1403" s="113">
        <f t="shared" ref="Y1403:AG1403" si="24566">Y1401/$F1401</f>
        <v>0</v>
      </c>
      <c r="Z1403" s="113">
        <f t="shared" si="24566"/>
        <v>0</v>
      </c>
      <c r="AA1403" s="113">
        <f t="shared" si="24566"/>
        <v>0</v>
      </c>
      <c r="AB1403" s="113">
        <f t="shared" si="24566"/>
        <v>0</v>
      </c>
      <c r="AC1403" s="113">
        <f t="shared" si="24566"/>
        <v>0</v>
      </c>
      <c r="AD1403" s="113">
        <f t="shared" si="24566"/>
        <v>0</v>
      </c>
      <c r="AE1403" s="113">
        <f t="shared" si="24566"/>
        <v>0</v>
      </c>
      <c r="AF1403" s="113">
        <f t="shared" si="24566"/>
        <v>0</v>
      </c>
      <c r="AG1403" s="113">
        <f t="shared" si="24566"/>
        <v>0</v>
      </c>
      <c r="AH1403" s="113">
        <f t="shared" ref="AH1403:AK1403" si="24567">AH1401/$F1401</f>
        <v>0</v>
      </c>
      <c r="AI1403" s="113">
        <f t="shared" si="24567"/>
        <v>0</v>
      </c>
      <c r="AJ1403" s="113">
        <f t="shared" si="24567"/>
        <v>0</v>
      </c>
      <c r="AK1403" s="113">
        <f t="shared" si="24567"/>
        <v>0</v>
      </c>
      <c r="AL1403" s="113">
        <f t="shared" ref="AL1403:AT1403" si="24568">AL1401/$F1401</f>
        <v>0</v>
      </c>
      <c r="AM1403" s="113">
        <f t="shared" si="24568"/>
        <v>0</v>
      </c>
      <c r="AN1403" s="113">
        <f t="shared" si="24568"/>
        <v>0</v>
      </c>
      <c r="AO1403" s="113">
        <f t="shared" si="24568"/>
        <v>0</v>
      </c>
      <c r="AP1403" s="113">
        <f t="shared" si="24568"/>
        <v>0</v>
      </c>
      <c r="AQ1403" s="113">
        <f t="shared" si="24568"/>
        <v>0</v>
      </c>
      <c r="AR1403" s="113">
        <f t="shared" si="24568"/>
        <v>0</v>
      </c>
      <c r="AS1403" s="113">
        <f t="shared" si="24568"/>
        <v>0</v>
      </c>
      <c r="AT1403" s="113">
        <f t="shared" si="24568"/>
        <v>0</v>
      </c>
      <c r="AU1403" s="113">
        <f t="shared" ref="AU1403:AX1403" si="24569">AU1401/$F1401</f>
        <v>0</v>
      </c>
      <c r="AV1403" s="113">
        <f t="shared" si="24569"/>
        <v>0</v>
      </c>
      <c r="AW1403" s="113">
        <f t="shared" si="24569"/>
        <v>0</v>
      </c>
      <c r="AX1403" s="113">
        <f t="shared" si="24569"/>
        <v>0</v>
      </c>
      <c r="AY1403" s="113">
        <f t="shared" ref="AY1403:BC1403" si="24570">AY1401/$F1401</f>
        <v>0</v>
      </c>
      <c r="AZ1403" s="113">
        <f t="shared" si="24570"/>
        <v>0</v>
      </c>
      <c r="BA1403" s="113">
        <f t="shared" si="24570"/>
        <v>0</v>
      </c>
      <c r="BB1403" s="113">
        <f t="shared" si="24570"/>
        <v>0</v>
      </c>
      <c r="BC1403" s="113">
        <f t="shared" si="24570"/>
        <v>0</v>
      </c>
      <c r="BD1403" s="113">
        <f t="shared" ref="BD1403:BG1403" si="24571">BD1401/$F1401</f>
        <v>0</v>
      </c>
      <c r="BE1403" s="113">
        <f t="shared" si="24571"/>
        <v>0</v>
      </c>
      <c r="BF1403" s="113">
        <f t="shared" si="24571"/>
        <v>0</v>
      </c>
      <c r="BG1403" s="113">
        <f t="shared" si="24571"/>
        <v>0</v>
      </c>
      <c r="BH1403" s="113">
        <f t="shared" ref="BH1403:BK1403" si="24572">BH1401/$F1401</f>
        <v>0</v>
      </c>
      <c r="BI1403" s="113">
        <f t="shared" si="24572"/>
        <v>0</v>
      </c>
      <c r="BJ1403" s="113">
        <f t="shared" si="24572"/>
        <v>0</v>
      </c>
      <c r="BK1403" s="113">
        <f t="shared" si="24572"/>
        <v>0</v>
      </c>
      <c r="BL1403" s="113">
        <f t="shared" ref="BL1403:BP1403" si="24573">BL1401/$F1401</f>
        <v>0</v>
      </c>
      <c r="BM1403" s="113">
        <f t="shared" si="24573"/>
        <v>0</v>
      </c>
      <c r="BN1403" s="113">
        <f t="shared" si="24573"/>
        <v>0</v>
      </c>
      <c r="BO1403" s="113">
        <f t="shared" si="24573"/>
        <v>0</v>
      </c>
      <c r="BP1403" s="113">
        <f t="shared" si="24573"/>
        <v>0</v>
      </c>
      <c r="BQ1403" s="113">
        <f t="shared" ref="BQ1403:BT1403" si="24574">BQ1401/$F1401</f>
        <v>0</v>
      </c>
      <c r="BR1403" s="113">
        <f t="shared" si="24574"/>
        <v>0</v>
      </c>
      <c r="BS1403" s="113">
        <f t="shared" si="24574"/>
        <v>0</v>
      </c>
      <c r="BT1403" s="113">
        <f t="shared" si="24574"/>
        <v>0.2</v>
      </c>
      <c r="BU1403" s="113">
        <f t="shared" ref="BU1403:BX1403" si="24575">BU1401/$F1401</f>
        <v>0.2</v>
      </c>
      <c r="BV1403" s="113">
        <f t="shared" si="24575"/>
        <v>0.2</v>
      </c>
      <c r="BW1403" s="113">
        <f t="shared" si="24575"/>
        <v>0.2</v>
      </c>
      <c r="BX1403" s="113">
        <f t="shared" si="24575"/>
        <v>0.2</v>
      </c>
      <c r="BY1403" s="113">
        <f t="shared" ref="BY1403:CC1403" si="24576">BY1401/$F1401</f>
        <v>0</v>
      </c>
      <c r="BZ1403" s="113">
        <f t="shared" si="24576"/>
        <v>0</v>
      </c>
      <c r="CA1403" s="113">
        <f t="shared" si="24576"/>
        <v>0</v>
      </c>
      <c r="CB1403" s="113">
        <f t="shared" si="24576"/>
        <v>0</v>
      </c>
      <c r="CC1403" s="113">
        <f t="shared" si="24576"/>
        <v>0</v>
      </c>
      <c r="CD1403" s="113">
        <f t="shared" ref="CD1403:CG1403" si="24577">CD1401/$F1401</f>
        <v>0</v>
      </c>
      <c r="CE1403" s="113"/>
      <c r="CF1403" s="113">
        <f t="shared" si="24577"/>
        <v>0</v>
      </c>
      <c r="CG1403" s="113">
        <f t="shared" si="24577"/>
        <v>0</v>
      </c>
      <c r="CH1403" s="114">
        <f>IF(C1401="","",100%-SUM(G1403:CG1403))</f>
        <v>0</v>
      </c>
      <c r="CI1403" s="115">
        <f>IF(C1401="","",SUM(G1403:CG1403))</f>
        <v>1</v>
      </c>
      <c r="CJ1403" s="67" t="b">
        <f>IF(C1401="","",SUM(G1403:CG1403)=CI1403)</f>
        <v>1</v>
      </c>
    </row>
    <row r="1404" spans="1:88" s="5" customFormat="1" ht="15" customHeight="1" x14ac:dyDescent="0.3">
      <c r="A1404" s="171" t="s">
        <v>982</v>
      </c>
      <c r="B1404" s="155" t="s">
        <v>983</v>
      </c>
      <c r="C1404" s="168" t="s">
        <v>163</v>
      </c>
      <c r="D1404" s="158">
        <v>7</v>
      </c>
      <c r="E1404" s="161">
        <v>2985634</v>
      </c>
      <c r="F1404" s="164">
        <f t="shared" si="24197"/>
        <v>20899438</v>
      </c>
      <c r="G1404" s="108">
        <v>0</v>
      </c>
      <c r="H1404" s="108"/>
      <c r="I1404" s="108"/>
      <c r="J1404" s="108"/>
      <c r="K1404" s="108"/>
      <c r="L1404" s="108"/>
      <c r="M1404" s="108"/>
      <c r="N1404" s="108"/>
      <c r="O1404" s="108"/>
      <c r="P1404" s="108"/>
      <c r="Q1404" s="108"/>
      <c r="R1404" s="108"/>
      <c r="S1404" s="108"/>
      <c r="T1404" s="108"/>
      <c r="U1404" s="108"/>
      <c r="V1404" s="108"/>
      <c r="W1404" s="108"/>
      <c r="X1404" s="108"/>
      <c r="Y1404" s="108"/>
      <c r="Z1404" s="108"/>
      <c r="AA1404" s="108"/>
      <c r="AB1404" s="108"/>
      <c r="AC1404" s="108"/>
      <c r="AD1404" s="108"/>
      <c r="AE1404" s="108"/>
      <c r="AF1404" s="108"/>
      <c r="AG1404" s="108"/>
      <c r="AH1404" s="108"/>
      <c r="AI1404" s="108"/>
      <c r="AJ1404" s="108"/>
      <c r="AK1404" s="108"/>
      <c r="AL1404" s="108"/>
      <c r="AM1404" s="108"/>
      <c r="AN1404" s="108"/>
      <c r="AO1404" s="108"/>
      <c r="AP1404" s="108"/>
      <c r="AQ1404" s="108"/>
      <c r="AR1404" s="108"/>
      <c r="AS1404" s="108"/>
      <c r="AT1404" s="108"/>
      <c r="AU1404" s="108"/>
      <c r="AV1404" s="108"/>
      <c r="AW1404" s="108"/>
      <c r="AX1404" s="108"/>
      <c r="AY1404" s="108"/>
      <c r="AZ1404" s="108"/>
      <c r="BA1404" s="108"/>
      <c r="BB1404" s="108"/>
      <c r="BC1404" s="108"/>
      <c r="BD1404" s="108"/>
      <c r="BE1404" s="108"/>
      <c r="BF1404" s="108"/>
      <c r="BG1404" s="108"/>
      <c r="BH1404" s="108"/>
      <c r="BI1404" s="108"/>
      <c r="BJ1404" s="108"/>
      <c r="BK1404" s="108"/>
      <c r="BL1404" s="108"/>
      <c r="BM1404" s="108"/>
      <c r="BN1404" s="108"/>
      <c r="BO1404" s="108"/>
      <c r="BP1404" s="108"/>
      <c r="BQ1404" s="108"/>
      <c r="BR1404" s="108"/>
      <c r="BS1404" s="108"/>
      <c r="BT1404" s="108"/>
      <c r="BU1404" s="108"/>
      <c r="BV1404" s="108"/>
      <c r="BW1404" s="108"/>
      <c r="BX1404" s="108">
        <f>ROUND($F1404/6,0)</f>
        <v>3483240</v>
      </c>
      <c r="BY1404" s="108">
        <f>ROUNDDOWN($F1404/6,0)</f>
        <v>3483239</v>
      </c>
      <c r="BZ1404" s="108">
        <f>ROUNDDOWN($F1404/6,0)</f>
        <v>3483239</v>
      </c>
      <c r="CA1404" s="108">
        <f t="shared" ref="CA1404:CC1404" si="24578">ROUND($F1404/6,0)</f>
        <v>3483240</v>
      </c>
      <c r="CB1404" s="108">
        <f t="shared" si="24578"/>
        <v>3483240</v>
      </c>
      <c r="CC1404" s="108">
        <f t="shared" si="24578"/>
        <v>3483240</v>
      </c>
      <c r="CD1404" s="108"/>
      <c r="CE1404" s="108"/>
      <c r="CF1404" s="108"/>
      <c r="CG1404" s="108"/>
      <c r="CH1404" s="109">
        <f>IF(C1404="","",F1404-SUM(G1404:CG1404))</f>
        <v>0</v>
      </c>
      <c r="CI1404" s="107">
        <f>IF(C1404="","",SUM(G1404:CG1404))</f>
        <v>20899438</v>
      </c>
      <c r="CJ1404" s="67" t="b">
        <f>IF(C1404="","",F1404=CI1404)</f>
        <v>1</v>
      </c>
    </row>
    <row r="1405" spans="1:88" s="5" customFormat="1" ht="15" customHeight="1" x14ac:dyDescent="0.3">
      <c r="A1405" s="172"/>
      <c r="B1405" s="156"/>
      <c r="C1405" s="169"/>
      <c r="D1405" s="159"/>
      <c r="E1405" s="162"/>
      <c r="F1405" s="165"/>
      <c r="G1405" s="110">
        <v>0</v>
      </c>
      <c r="H1405" s="110"/>
      <c r="I1405" s="110"/>
      <c r="J1405" s="110"/>
      <c r="K1405" s="110"/>
      <c r="L1405" s="110"/>
      <c r="M1405" s="110"/>
      <c r="N1405" s="110"/>
      <c r="O1405" s="110"/>
      <c r="P1405" s="110"/>
      <c r="Q1405" s="110"/>
      <c r="R1405" s="110"/>
      <c r="S1405" s="110"/>
      <c r="T1405" s="110"/>
      <c r="U1405" s="110">
        <f t="shared" ref="U1405:X1405" si="24579">ROUND(U1404/$E1404,2)</f>
        <v>0</v>
      </c>
      <c r="V1405" s="110">
        <f t="shared" si="24579"/>
        <v>0</v>
      </c>
      <c r="W1405" s="110">
        <f t="shared" si="24579"/>
        <v>0</v>
      </c>
      <c r="X1405" s="110">
        <f t="shared" si="24579"/>
        <v>0</v>
      </c>
      <c r="Y1405" s="110">
        <f t="shared" ref="Y1405:AG1405" si="24580">ROUND(Y1404/$E1404,2)</f>
        <v>0</v>
      </c>
      <c r="Z1405" s="110">
        <f t="shared" si="24580"/>
        <v>0</v>
      </c>
      <c r="AA1405" s="110">
        <f t="shared" si="24580"/>
        <v>0</v>
      </c>
      <c r="AB1405" s="110">
        <f t="shared" si="24580"/>
        <v>0</v>
      </c>
      <c r="AC1405" s="110">
        <f t="shared" si="24580"/>
        <v>0</v>
      </c>
      <c r="AD1405" s="110">
        <f t="shared" si="24580"/>
        <v>0</v>
      </c>
      <c r="AE1405" s="110">
        <f t="shared" si="24580"/>
        <v>0</v>
      </c>
      <c r="AF1405" s="110">
        <f t="shared" si="24580"/>
        <v>0</v>
      </c>
      <c r="AG1405" s="110">
        <f t="shared" si="24580"/>
        <v>0</v>
      </c>
      <c r="AH1405" s="110">
        <f t="shared" ref="AH1405:AK1405" si="24581">ROUND(AH1404/$E1404,2)</f>
        <v>0</v>
      </c>
      <c r="AI1405" s="110">
        <f t="shared" si="24581"/>
        <v>0</v>
      </c>
      <c r="AJ1405" s="110">
        <f t="shared" si="24581"/>
        <v>0</v>
      </c>
      <c r="AK1405" s="110">
        <f t="shared" si="24581"/>
        <v>0</v>
      </c>
      <c r="AL1405" s="110">
        <f t="shared" ref="AL1405:AT1405" si="24582">ROUND(AL1404/$E1404,2)</f>
        <v>0</v>
      </c>
      <c r="AM1405" s="110">
        <f t="shared" si="24582"/>
        <v>0</v>
      </c>
      <c r="AN1405" s="110">
        <f t="shared" si="24582"/>
        <v>0</v>
      </c>
      <c r="AO1405" s="110">
        <f t="shared" si="24582"/>
        <v>0</v>
      </c>
      <c r="AP1405" s="110">
        <f t="shared" si="24582"/>
        <v>0</v>
      </c>
      <c r="AQ1405" s="110">
        <f t="shared" si="24582"/>
        <v>0</v>
      </c>
      <c r="AR1405" s="110">
        <f t="shared" si="24582"/>
        <v>0</v>
      </c>
      <c r="AS1405" s="110">
        <f t="shared" si="24582"/>
        <v>0</v>
      </c>
      <c r="AT1405" s="110">
        <f t="shared" si="24582"/>
        <v>0</v>
      </c>
      <c r="AU1405" s="110">
        <f t="shared" ref="AU1405:AX1405" si="24583">ROUND(AU1404/$E1404,2)</f>
        <v>0</v>
      </c>
      <c r="AV1405" s="110">
        <f t="shared" si="24583"/>
        <v>0</v>
      </c>
      <c r="AW1405" s="110">
        <f t="shared" si="24583"/>
        <v>0</v>
      </c>
      <c r="AX1405" s="110">
        <f t="shared" si="24583"/>
        <v>0</v>
      </c>
      <c r="AY1405" s="110">
        <f t="shared" ref="AY1405:BC1405" si="24584">ROUND(AY1404/$E1404,2)</f>
        <v>0</v>
      </c>
      <c r="AZ1405" s="110">
        <f t="shared" si="24584"/>
        <v>0</v>
      </c>
      <c r="BA1405" s="110">
        <f t="shared" si="24584"/>
        <v>0</v>
      </c>
      <c r="BB1405" s="110">
        <f t="shared" si="24584"/>
        <v>0</v>
      </c>
      <c r="BC1405" s="110">
        <f t="shared" si="24584"/>
        <v>0</v>
      </c>
      <c r="BD1405" s="110">
        <f t="shared" ref="BD1405:BG1405" si="24585">ROUND(BD1404/$E1404,2)</f>
        <v>0</v>
      </c>
      <c r="BE1405" s="110">
        <f t="shared" si="24585"/>
        <v>0</v>
      </c>
      <c r="BF1405" s="110">
        <f t="shared" si="24585"/>
        <v>0</v>
      </c>
      <c r="BG1405" s="110">
        <f t="shared" si="24585"/>
        <v>0</v>
      </c>
      <c r="BH1405" s="110">
        <f t="shared" ref="BH1405:BK1405" si="24586">ROUND(BH1404/$E1404,2)</f>
        <v>0</v>
      </c>
      <c r="BI1405" s="110">
        <f t="shared" si="24586"/>
        <v>0</v>
      </c>
      <c r="BJ1405" s="110">
        <f t="shared" si="24586"/>
        <v>0</v>
      </c>
      <c r="BK1405" s="110">
        <f t="shared" si="24586"/>
        <v>0</v>
      </c>
      <c r="BL1405" s="110">
        <f t="shared" ref="BL1405:BP1405" si="24587">ROUND(BL1404/$E1404,2)</f>
        <v>0</v>
      </c>
      <c r="BM1405" s="110">
        <f t="shared" si="24587"/>
        <v>0</v>
      </c>
      <c r="BN1405" s="110">
        <f t="shared" si="24587"/>
        <v>0</v>
      </c>
      <c r="BO1405" s="110">
        <f t="shared" si="24587"/>
        <v>0</v>
      </c>
      <c r="BP1405" s="110">
        <f t="shared" si="24587"/>
        <v>0</v>
      </c>
      <c r="BQ1405" s="110">
        <f t="shared" ref="BQ1405:BT1405" si="24588">ROUND(BQ1404/$E1404,2)</f>
        <v>0</v>
      </c>
      <c r="BR1405" s="110">
        <f t="shared" si="24588"/>
        <v>0</v>
      </c>
      <c r="BS1405" s="110">
        <f t="shared" si="24588"/>
        <v>0</v>
      </c>
      <c r="BT1405" s="110">
        <f t="shared" si="24588"/>
        <v>0</v>
      </c>
      <c r="BU1405" s="110">
        <f t="shared" ref="BU1405:BX1405" si="24589">ROUND(BU1404/$E1404,2)</f>
        <v>0</v>
      </c>
      <c r="BV1405" s="110">
        <f t="shared" si="24589"/>
        <v>0</v>
      </c>
      <c r="BW1405" s="110">
        <f t="shared" si="24589"/>
        <v>0</v>
      </c>
      <c r="BX1405" s="110">
        <f t="shared" si="24589"/>
        <v>1.17</v>
      </c>
      <c r="BY1405" s="110">
        <f t="shared" ref="BY1405:CC1405" si="24590">ROUND(BY1404/$E1404,2)</f>
        <v>1.17</v>
      </c>
      <c r="BZ1405" s="110">
        <f t="shared" ref="BZ1405:CA1405" si="24591">ROUNDDOWN(BZ1404/$E1404,2)</f>
        <v>1.1599999999999999</v>
      </c>
      <c r="CA1405" s="110">
        <f t="shared" si="24591"/>
        <v>1.1599999999999999</v>
      </c>
      <c r="CB1405" s="110">
        <f t="shared" si="24590"/>
        <v>1.17</v>
      </c>
      <c r="CC1405" s="110">
        <f t="shared" si="24590"/>
        <v>1.17</v>
      </c>
      <c r="CD1405" s="110">
        <f t="shared" ref="CD1405:CG1405" si="24592">ROUND(CD1404/$E1404,2)</f>
        <v>0</v>
      </c>
      <c r="CE1405" s="110"/>
      <c r="CF1405" s="110">
        <f t="shared" si="24592"/>
        <v>0</v>
      </c>
      <c r="CG1405" s="110">
        <f t="shared" si="24592"/>
        <v>0</v>
      </c>
      <c r="CH1405" s="111">
        <f>IF(C1404="","",D1404-SUM(G1405:CG1405))</f>
        <v>0</v>
      </c>
      <c r="CI1405" s="112">
        <f>IF(C1404="","",SUM(G1405:CG1405))</f>
        <v>7</v>
      </c>
      <c r="CJ1405" s="67" t="b">
        <f>IF(C1404="","",D1404=CI1405)</f>
        <v>1</v>
      </c>
    </row>
    <row r="1406" spans="1:88" s="5" customFormat="1" ht="15" customHeight="1" x14ac:dyDescent="0.3">
      <c r="A1406" s="173"/>
      <c r="B1406" s="157"/>
      <c r="C1406" s="170"/>
      <c r="D1406" s="160"/>
      <c r="E1406" s="163"/>
      <c r="F1406" s="166"/>
      <c r="G1406" s="113">
        <v>0</v>
      </c>
      <c r="H1406" s="113"/>
      <c r="I1406" s="113"/>
      <c r="J1406" s="113"/>
      <c r="K1406" s="113"/>
      <c r="L1406" s="113"/>
      <c r="M1406" s="113"/>
      <c r="N1406" s="113"/>
      <c r="O1406" s="113"/>
      <c r="P1406" s="113"/>
      <c r="Q1406" s="113"/>
      <c r="R1406" s="113"/>
      <c r="S1406" s="113"/>
      <c r="T1406" s="113"/>
      <c r="U1406" s="113">
        <f t="shared" ref="U1406:X1406" si="24593">U1404/$F1404</f>
        <v>0</v>
      </c>
      <c r="V1406" s="113">
        <f t="shared" si="24593"/>
        <v>0</v>
      </c>
      <c r="W1406" s="113">
        <f t="shared" si="24593"/>
        <v>0</v>
      </c>
      <c r="X1406" s="113">
        <f t="shared" si="24593"/>
        <v>0</v>
      </c>
      <c r="Y1406" s="113">
        <f t="shared" ref="Y1406:AG1406" si="24594">Y1404/$F1404</f>
        <v>0</v>
      </c>
      <c r="Z1406" s="113">
        <f t="shared" si="24594"/>
        <v>0</v>
      </c>
      <c r="AA1406" s="113">
        <f t="shared" si="24594"/>
        <v>0</v>
      </c>
      <c r="AB1406" s="113">
        <f t="shared" si="24594"/>
        <v>0</v>
      </c>
      <c r="AC1406" s="113">
        <f t="shared" si="24594"/>
        <v>0</v>
      </c>
      <c r="AD1406" s="113">
        <f t="shared" si="24594"/>
        <v>0</v>
      </c>
      <c r="AE1406" s="113">
        <f t="shared" si="24594"/>
        <v>0</v>
      </c>
      <c r="AF1406" s="113">
        <f t="shared" si="24594"/>
        <v>0</v>
      </c>
      <c r="AG1406" s="113">
        <f t="shared" si="24594"/>
        <v>0</v>
      </c>
      <c r="AH1406" s="113">
        <f t="shared" ref="AH1406:AK1406" si="24595">AH1404/$F1404</f>
        <v>0</v>
      </c>
      <c r="AI1406" s="113">
        <f t="shared" si="24595"/>
        <v>0</v>
      </c>
      <c r="AJ1406" s="113">
        <f t="shared" si="24595"/>
        <v>0</v>
      </c>
      <c r="AK1406" s="113">
        <f t="shared" si="24595"/>
        <v>0</v>
      </c>
      <c r="AL1406" s="113">
        <f t="shared" ref="AL1406:AT1406" si="24596">AL1404/$F1404</f>
        <v>0</v>
      </c>
      <c r="AM1406" s="113">
        <f t="shared" si="24596"/>
        <v>0</v>
      </c>
      <c r="AN1406" s="113">
        <f t="shared" si="24596"/>
        <v>0</v>
      </c>
      <c r="AO1406" s="113">
        <f t="shared" si="24596"/>
        <v>0</v>
      </c>
      <c r="AP1406" s="113">
        <f t="shared" si="24596"/>
        <v>0</v>
      </c>
      <c r="AQ1406" s="113">
        <f t="shared" si="24596"/>
        <v>0</v>
      </c>
      <c r="AR1406" s="113">
        <f t="shared" si="24596"/>
        <v>0</v>
      </c>
      <c r="AS1406" s="113">
        <f t="shared" si="24596"/>
        <v>0</v>
      </c>
      <c r="AT1406" s="113">
        <f t="shared" si="24596"/>
        <v>0</v>
      </c>
      <c r="AU1406" s="113">
        <f t="shared" ref="AU1406:AX1406" si="24597">AU1404/$F1404</f>
        <v>0</v>
      </c>
      <c r="AV1406" s="113">
        <f t="shared" si="24597"/>
        <v>0</v>
      </c>
      <c r="AW1406" s="113">
        <f t="shared" si="24597"/>
        <v>0</v>
      </c>
      <c r="AX1406" s="113">
        <f t="shared" si="24597"/>
        <v>0</v>
      </c>
      <c r="AY1406" s="113">
        <f t="shared" ref="AY1406:BC1406" si="24598">AY1404/$F1404</f>
        <v>0</v>
      </c>
      <c r="AZ1406" s="113">
        <f t="shared" si="24598"/>
        <v>0</v>
      </c>
      <c r="BA1406" s="113">
        <f t="shared" si="24598"/>
        <v>0</v>
      </c>
      <c r="BB1406" s="113">
        <f t="shared" si="24598"/>
        <v>0</v>
      </c>
      <c r="BC1406" s="113">
        <f t="shared" si="24598"/>
        <v>0</v>
      </c>
      <c r="BD1406" s="113">
        <f t="shared" ref="BD1406:BG1406" si="24599">BD1404/$F1404</f>
        <v>0</v>
      </c>
      <c r="BE1406" s="113">
        <f t="shared" si="24599"/>
        <v>0</v>
      </c>
      <c r="BF1406" s="113">
        <f t="shared" si="24599"/>
        <v>0</v>
      </c>
      <c r="BG1406" s="113">
        <f t="shared" si="24599"/>
        <v>0</v>
      </c>
      <c r="BH1406" s="113">
        <f t="shared" ref="BH1406:BK1406" si="24600">BH1404/$F1404</f>
        <v>0</v>
      </c>
      <c r="BI1406" s="113">
        <f t="shared" si="24600"/>
        <v>0</v>
      </c>
      <c r="BJ1406" s="113">
        <f t="shared" si="24600"/>
        <v>0</v>
      </c>
      <c r="BK1406" s="113">
        <f t="shared" si="24600"/>
        <v>0</v>
      </c>
      <c r="BL1406" s="113">
        <f t="shared" ref="BL1406:BP1406" si="24601">BL1404/$F1404</f>
        <v>0</v>
      </c>
      <c r="BM1406" s="113">
        <f t="shared" si="24601"/>
        <v>0</v>
      </c>
      <c r="BN1406" s="113">
        <f t="shared" si="24601"/>
        <v>0</v>
      </c>
      <c r="BO1406" s="113">
        <f t="shared" si="24601"/>
        <v>0</v>
      </c>
      <c r="BP1406" s="113">
        <f t="shared" si="24601"/>
        <v>0</v>
      </c>
      <c r="BQ1406" s="113">
        <f t="shared" ref="BQ1406:BT1406" si="24602">BQ1404/$F1404</f>
        <v>0</v>
      </c>
      <c r="BR1406" s="113">
        <f t="shared" si="24602"/>
        <v>0</v>
      </c>
      <c r="BS1406" s="113">
        <f t="shared" si="24602"/>
        <v>0</v>
      </c>
      <c r="BT1406" s="113">
        <f t="shared" si="24602"/>
        <v>0</v>
      </c>
      <c r="BU1406" s="113">
        <f t="shared" ref="BU1406:BX1406" si="24603">BU1404/$F1404</f>
        <v>0</v>
      </c>
      <c r="BV1406" s="113">
        <f t="shared" si="24603"/>
        <v>0</v>
      </c>
      <c r="BW1406" s="113">
        <f t="shared" si="24603"/>
        <v>0</v>
      </c>
      <c r="BX1406" s="113">
        <f t="shared" si="24603"/>
        <v>0.16666668261605885</v>
      </c>
      <c r="BY1406" s="113">
        <f t="shared" ref="BY1406:CC1406" si="24604">BY1404/$F1404</f>
        <v>0.16666663476788227</v>
      </c>
      <c r="BZ1406" s="113">
        <f t="shared" si="24604"/>
        <v>0.16666663476788227</v>
      </c>
      <c r="CA1406" s="113">
        <f t="shared" si="24604"/>
        <v>0.16666668261605885</v>
      </c>
      <c r="CB1406" s="113">
        <f t="shared" si="24604"/>
        <v>0.16666668261605885</v>
      </c>
      <c r="CC1406" s="113">
        <f t="shared" si="24604"/>
        <v>0.16666668261605885</v>
      </c>
      <c r="CD1406" s="113">
        <f t="shared" ref="CD1406:CG1406" si="24605">CD1404/$F1404</f>
        <v>0</v>
      </c>
      <c r="CE1406" s="113"/>
      <c r="CF1406" s="113">
        <f t="shared" si="24605"/>
        <v>0</v>
      </c>
      <c r="CG1406" s="113">
        <f t="shared" si="24605"/>
        <v>0</v>
      </c>
      <c r="CH1406" s="114">
        <f>IF(C1404="","",100%-SUM(G1406:CG1406))</f>
        <v>0</v>
      </c>
      <c r="CI1406" s="115">
        <f>IF(C1404="","",SUM(G1406:CG1406))</f>
        <v>1</v>
      </c>
      <c r="CJ1406" s="67" t="b">
        <f>IF(C1404="","",SUM(G1406:CG1406)=CI1406)</f>
        <v>1</v>
      </c>
    </row>
    <row r="1407" spans="1:88" s="5" customFormat="1" ht="15" customHeight="1" x14ac:dyDescent="0.3">
      <c r="A1407" s="171" t="s">
        <v>984</v>
      </c>
      <c r="B1407" s="155" t="s">
        <v>985</v>
      </c>
      <c r="C1407" s="168" t="s">
        <v>163</v>
      </c>
      <c r="D1407" s="158">
        <v>13</v>
      </c>
      <c r="E1407" s="161">
        <v>222864</v>
      </c>
      <c r="F1407" s="164">
        <f t="shared" si="24197"/>
        <v>2897232</v>
      </c>
      <c r="G1407" s="108">
        <v>0</v>
      </c>
      <c r="H1407" s="108"/>
      <c r="I1407" s="108"/>
      <c r="J1407" s="108"/>
      <c r="K1407" s="108"/>
      <c r="L1407" s="108"/>
      <c r="M1407" s="108"/>
      <c r="N1407" s="108"/>
      <c r="O1407" s="108"/>
      <c r="P1407" s="108"/>
      <c r="Q1407" s="108"/>
      <c r="R1407" s="108"/>
      <c r="S1407" s="108"/>
      <c r="T1407" s="108"/>
      <c r="U1407" s="108"/>
      <c r="V1407" s="108"/>
      <c r="W1407" s="108"/>
      <c r="X1407" s="108"/>
      <c r="Y1407" s="108"/>
      <c r="Z1407" s="108"/>
      <c r="AA1407" s="108"/>
      <c r="AB1407" s="108"/>
      <c r="AC1407" s="108"/>
      <c r="AD1407" s="108"/>
      <c r="AE1407" s="108"/>
      <c r="AF1407" s="108"/>
      <c r="AG1407" s="108"/>
      <c r="AH1407" s="108"/>
      <c r="AI1407" s="108"/>
      <c r="AJ1407" s="108"/>
      <c r="AK1407" s="108"/>
      <c r="AL1407" s="108"/>
      <c r="AM1407" s="108"/>
      <c r="AN1407" s="108"/>
      <c r="AO1407" s="108"/>
      <c r="AP1407" s="108"/>
      <c r="AQ1407" s="108"/>
      <c r="AR1407" s="108"/>
      <c r="AS1407" s="108"/>
      <c r="AT1407" s="108"/>
      <c r="AU1407" s="108"/>
      <c r="AV1407" s="108"/>
      <c r="AW1407" s="108"/>
      <c r="AX1407" s="108"/>
      <c r="AY1407" s="108"/>
      <c r="AZ1407" s="108"/>
      <c r="BA1407" s="108"/>
      <c r="BB1407" s="108"/>
      <c r="BC1407" s="108"/>
      <c r="BD1407" s="108"/>
      <c r="BE1407" s="108"/>
      <c r="BF1407" s="108"/>
      <c r="BG1407" s="108"/>
      <c r="BH1407" s="108"/>
      <c r="BI1407" s="108"/>
      <c r="BJ1407" s="108"/>
      <c r="BK1407" s="108"/>
      <c r="BL1407" s="108"/>
      <c r="BM1407" s="108"/>
      <c r="BN1407" s="108"/>
      <c r="BO1407" s="108"/>
      <c r="BP1407" s="108"/>
      <c r="BQ1407" s="108"/>
      <c r="BR1407" s="108"/>
      <c r="BS1407" s="108"/>
      <c r="BT1407" s="108"/>
      <c r="BU1407" s="108"/>
      <c r="BV1407" s="108"/>
      <c r="BW1407" s="108"/>
      <c r="BX1407" s="108">
        <f>ROUND($F1407/6,0)</f>
        <v>482872</v>
      </c>
      <c r="BY1407" s="108">
        <f>ROUND($F1407/6,0)</f>
        <v>482872</v>
      </c>
      <c r="BZ1407" s="108">
        <f t="shared" ref="BZ1407:CC1407" si="24606">ROUND($F1407/6,0)</f>
        <v>482872</v>
      </c>
      <c r="CA1407" s="108">
        <f t="shared" si="24606"/>
        <v>482872</v>
      </c>
      <c r="CB1407" s="108">
        <f t="shared" si="24606"/>
        <v>482872</v>
      </c>
      <c r="CC1407" s="108">
        <f t="shared" si="24606"/>
        <v>482872</v>
      </c>
      <c r="CD1407" s="108"/>
      <c r="CE1407" s="108"/>
      <c r="CF1407" s="108"/>
      <c r="CG1407" s="108"/>
      <c r="CH1407" s="109">
        <f>IF(C1407="","",F1407-SUM(G1407:CG1407))</f>
        <v>0</v>
      </c>
      <c r="CI1407" s="107">
        <f>IF(C1407="","",SUM(G1407:CG1407))</f>
        <v>2897232</v>
      </c>
      <c r="CJ1407" s="67" t="b">
        <f>IF(C1407="","",F1407=CI1407)</f>
        <v>1</v>
      </c>
    </row>
    <row r="1408" spans="1:88" s="5" customFormat="1" ht="15" customHeight="1" x14ac:dyDescent="0.3">
      <c r="A1408" s="172"/>
      <c r="B1408" s="156"/>
      <c r="C1408" s="169"/>
      <c r="D1408" s="159"/>
      <c r="E1408" s="162"/>
      <c r="F1408" s="165"/>
      <c r="G1408" s="110">
        <v>0</v>
      </c>
      <c r="H1408" s="110"/>
      <c r="I1408" s="110"/>
      <c r="J1408" s="110"/>
      <c r="K1408" s="110"/>
      <c r="L1408" s="110"/>
      <c r="M1408" s="110"/>
      <c r="N1408" s="110"/>
      <c r="O1408" s="110"/>
      <c r="P1408" s="110"/>
      <c r="Q1408" s="110"/>
      <c r="R1408" s="110"/>
      <c r="S1408" s="110"/>
      <c r="T1408" s="110"/>
      <c r="U1408" s="110">
        <f t="shared" ref="U1408:X1408" si="24607">ROUND(U1407/$E1407,2)</f>
        <v>0</v>
      </c>
      <c r="V1408" s="110">
        <f t="shared" si="24607"/>
        <v>0</v>
      </c>
      <c r="W1408" s="110">
        <f t="shared" si="24607"/>
        <v>0</v>
      </c>
      <c r="X1408" s="110">
        <f t="shared" si="24607"/>
        <v>0</v>
      </c>
      <c r="Y1408" s="110">
        <f t="shared" ref="Y1408:AG1408" si="24608">ROUND(Y1407/$E1407,2)</f>
        <v>0</v>
      </c>
      <c r="Z1408" s="110">
        <f t="shared" si="24608"/>
        <v>0</v>
      </c>
      <c r="AA1408" s="110">
        <f t="shared" si="24608"/>
        <v>0</v>
      </c>
      <c r="AB1408" s="110">
        <f t="shared" si="24608"/>
        <v>0</v>
      </c>
      <c r="AC1408" s="110">
        <f t="shared" si="24608"/>
        <v>0</v>
      </c>
      <c r="AD1408" s="110">
        <f t="shared" si="24608"/>
        <v>0</v>
      </c>
      <c r="AE1408" s="110">
        <f t="shared" si="24608"/>
        <v>0</v>
      </c>
      <c r="AF1408" s="110">
        <f t="shared" si="24608"/>
        <v>0</v>
      </c>
      <c r="AG1408" s="110">
        <f t="shared" si="24608"/>
        <v>0</v>
      </c>
      <c r="AH1408" s="110">
        <f t="shared" ref="AH1408:AK1408" si="24609">ROUND(AH1407/$E1407,2)</f>
        <v>0</v>
      </c>
      <c r="AI1408" s="110">
        <f t="shared" si="24609"/>
        <v>0</v>
      </c>
      <c r="AJ1408" s="110">
        <f t="shared" si="24609"/>
        <v>0</v>
      </c>
      <c r="AK1408" s="110">
        <f t="shared" si="24609"/>
        <v>0</v>
      </c>
      <c r="AL1408" s="110">
        <f t="shared" ref="AL1408:AT1408" si="24610">ROUND(AL1407/$E1407,2)</f>
        <v>0</v>
      </c>
      <c r="AM1408" s="110">
        <f t="shared" si="24610"/>
        <v>0</v>
      </c>
      <c r="AN1408" s="110">
        <f t="shared" si="24610"/>
        <v>0</v>
      </c>
      <c r="AO1408" s="110">
        <f t="shared" si="24610"/>
        <v>0</v>
      </c>
      <c r="AP1408" s="110">
        <f t="shared" si="24610"/>
        <v>0</v>
      </c>
      <c r="AQ1408" s="110">
        <f t="shared" si="24610"/>
        <v>0</v>
      </c>
      <c r="AR1408" s="110">
        <f t="shared" si="24610"/>
        <v>0</v>
      </c>
      <c r="AS1408" s="110">
        <f t="shared" si="24610"/>
        <v>0</v>
      </c>
      <c r="AT1408" s="110">
        <f t="shared" si="24610"/>
        <v>0</v>
      </c>
      <c r="AU1408" s="110">
        <f t="shared" ref="AU1408:AX1408" si="24611">ROUND(AU1407/$E1407,2)</f>
        <v>0</v>
      </c>
      <c r="AV1408" s="110">
        <f t="shared" si="24611"/>
        <v>0</v>
      </c>
      <c r="AW1408" s="110">
        <f t="shared" si="24611"/>
        <v>0</v>
      </c>
      <c r="AX1408" s="110">
        <f t="shared" si="24611"/>
        <v>0</v>
      </c>
      <c r="AY1408" s="110">
        <f t="shared" ref="AY1408:BC1408" si="24612">ROUND(AY1407/$E1407,2)</f>
        <v>0</v>
      </c>
      <c r="AZ1408" s="110">
        <f t="shared" si="24612"/>
        <v>0</v>
      </c>
      <c r="BA1408" s="110">
        <f t="shared" si="24612"/>
        <v>0</v>
      </c>
      <c r="BB1408" s="110">
        <f t="shared" si="24612"/>
        <v>0</v>
      </c>
      <c r="BC1408" s="110">
        <f t="shared" si="24612"/>
        <v>0</v>
      </c>
      <c r="BD1408" s="110">
        <f t="shared" ref="BD1408:BG1408" si="24613">ROUND(BD1407/$E1407,2)</f>
        <v>0</v>
      </c>
      <c r="BE1408" s="110">
        <f t="shared" si="24613"/>
        <v>0</v>
      </c>
      <c r="BF1408" s="110">
        <f t="shared" si="24613"/>
        <v>0</v>
      </c>
      <c r="BG1408" s="110">
        <f t="shared" si="24613"/>
        <v>0</v>
      </c>
      <c r="BH1408" s="110">
        <f t="shared" ref="BH1408:BK1408" si="24614">ROUND(BH1407/$E1407,2)</f>
        <v>0</v>
      </c>
      <c r="BI1408" s="110">
        <f t="shared" si="24614"/>
        <v>0</v>
      </c>
      <c r="BJ1408" s="110">
        <f t="shared" si="24614"/>
        <v>0</v>
      </c>
      <c r="BK1408" s="110">
        <f t="shared" si="24614"/>
        <v>0</v>
      </c>
      <c r="BL1408" s="110">
        <f t="shared" ref="BL1408:BP1408" si="24615">ROUND(BL1407/$E1407,2)</f>
        <v>0</v>
      </c>
      <c r="BM1408" s="110">
        <f t="shared" si="24615"/>
        <v>0</v>
      </c>
      <c r="BN1408" s="110">
        <f t="shared" si="24615"/>
        <v>0</v>
      </c>
      <c r="BO1408" s="110">
        <f t="shared" si="24615"/>
        <v>0</v>
      </c>
      <c r="BP1408" s="110">
        <f t="shared" si="24615"/>
        <v>0</v>
      </c>
      <c r="BQ1408" s="110">
        <f t="shared" ref="BQ1408:BT1408" si="24616">ROUND(BQ1407/$E1407,2)</f>
        <v>0</v>
      </c>
      <c r="BR1408" s="110">
        <f t="shared" si="24616"/>
        <v>0</v>
      </c>
      <c r="BS1408" s="110">
        <f t="shared" si="24616"/>
        <v>0</v>
      </c>
      <c r="BT1408" s="110">
        <f t="shared" si="24616"/>
        <v>0</v>
      </c>
      <c r="BU1408" s="110">
        <f t="shared" ref="BU1408:BX1408" si="24617">ROUND(BU1407/$E1407,2)</f>
        <v>0</v>
      </c>
      <c r="BV1408" s="110">
        <f t="shared" si="24617"/>
        <v>0</v>
      </c>
      <c r="BW1408" s="110">
        <f t="shared" si="24617"/>
        <v>0</v>
      </c>
      <c r="BX1408" s="110">
        <f t="shared" si="24617"/>
        <v>2.17</v>
      </c>
      <c r="BY1408" s="110">
        <f t="shared" ref="BY1408:CC1408" si="24618">ROUND(BY1407/$E1407,2)</f>
        <v>2.17</v>
      </c>
      <c r="BZ1408" s="110">
        <f t="shared" ref="BZ1408:CA1408" si="24619">ROUNDDOWN(BZ1407/$E1407,2)</f>
        <v>2.16</v>
      </c>
      <c r="CA1408" s="110">
        <f t="shared" si="24619"/>
        <v>2.16</v>
      </c>
      <c r="CB1408" s="110">
        <f t="shared" si="24618"/>
        <v>2.17</v>
      </c>
      <c r="CC1408" s="110">
        <f t="shared" si="24618"/>
        <v>2.17</v>
      </c>
      <c r="CD1408" s="110">
        <f t="shared" ref="CD1408:CG1408" si="24620">ROUND(CD1407/$E1407,2)</f>
        <v>0</v>
      </c>
      <c r="CE1408" s="110"/>
      <c r="CF1408" s="110">
        <f t="shared" si="24620"/>
        <v>0</v>
      </c>
      <c r="CG1408" s="110">
        <f t="shared" si="24620"/>
        <v>0</v>
      </c>
      <c r="CH1408" s="111">
        <f>IF(C1407="","",D1407-SUM(G1408:CG1408))</f>
        <v>0</v>
      </c>
      <c r="CI1408" s="112">
        <f>IF(C1407="","",SUM(G1408:CG1408))</f>
        <v>13</v>
      </c>
      <c r="CJ1408" s="67" t="b">
        <f>IF(C1407="","",D1407=CI1408)</f>
        <v>1</v>
      </c>
    </row>
    <row r="1409" spans="1:88" s="5" customFormat="1" ht="15" customHeight="1" x14ac:dyDescent="0.3">
      <c r="A1409" s="173"/>
      <c r="B1409" s="157"/>
      <c r="C1409" s="170"/>
      <c r="D1409" s="160"/>
      <c r="E1409" s="163"/>
      <c r="F1409" s="166"/>
      <c r="G1409" s="113">
        <v>0</v>
      </c>
      <c r="H1409" s="113"/>
      <c r="I1409" s="113"/>
      <c r="J1409" s="113"/>
      <c r="K1409" s="113"/>
      <c r="L1409" s="113"/>
      <c r="M1409" s="113"/>
      <c r="N1409" s="113"/>
      <c r="O1409" s="113"/>
      <c r="P1409" s="113"/>
      <c r="Q1409" s="113"/>
      <c r="R1409" s="113"/>
      <c r="S1409" s="113"/>
      <c r="T1409" s="113"/>
      <c r="U1409" s="113">
        <f t="shared" ref="U1409:X1409" si="24621">U1407/$F1407</f>
        <v>0</v>
      </c>
      <c r="V1409" s="113">
        <f t="shared" si="24621"/>
        <v>0</v>
      </c>
      <c r="W1409" s="113">
        <f t="shared" si="24621"/>
        <v>0</v>
      </c>
      <c r="X1409" s="113">
        <f t="shared" si="24621"/>
        <v>0</v>
      </c>
      <c r="Y1409" s="113">
        <f t="shared" ref="Y1409:AG1409" si="24622">Y1407/$F1407</f>
        <v>0</v>
      </c>
      <c r="Z1409" s="113">
        <f t="shared" si="24622"/>
        <v>0</v>
      </c>
      <c r="AA1409" s="113">
        <f t="shared" si="24622"/>
        <v>0</v>
      </c>
      <c r="AB1409" s="113">
        <f t="shared" si="24622"/>
        <v>0</v>
      </c>
      <c r="AC1409" s="113">
        <f t="shared" si="24622"/>
        <v>0</v>
      </c>
      <c r="AD1409" s="113">
        <f t="shared" si="24622"/>
        <v>0</v>
      </c>
      <c r="AE1409" s="113">
        <f t="shared" si="24622"/>
        <v>0</v>
      </c>
      <c r="AF1409" s="113">
        <f t="shared" si="24622"/>
        <v>0</v>
      </c>
      <c r="AG1409" s="113">
        <f t="shared" si="24622"/>
        <v>0</v>
      </c>
      <c r="AH1409" s="113">
        <f t="shared" ref="AH1409:AK1409" si="24623">AH1407/$F1407</f>
        <v>0</v>
      </c>
      <c r="AI1409" s="113">
        <f t="shared" si="24623"/>
        <v>0</v>
      </c>
      <c r="AJ1409" s="113">
        <f t="shared" si="24623"/>
        <v>0</v>
      </c>
      <c r="AK1409" s="113">
        <f t="shared" si="24623"/>
        <v>0</v>
      </c>
      <c r="AL1409" s="113">
        <f t="shared" ref="AL1409:AT1409" si="24624">AL1407/$F1407</f>
        <v>0</v>
      </c>
      <c r="AM1409" s="113">
        <f t="shared" si="24624"/>
        <v>0</v>
      </c>
      <c r="AN1409" s="113">
        <f t="shared" si="24624"/>
        <v>0</v>
      </c>
      <c r="AO1409" s="113">
        <f t="shared" si="24624"/>
        <v>0</v>
      </c>
      <c r="AP1409" s="113">
        <f t="shared" si="24624"/>
        <v>0</v>
      </c>
      <c r="AQ1409" s="113">
        <f t="shared" si="24624"/>
        <v>0</v>
      </c>
      <c r="AR1409" s="113">
        <f t="shared" si="24624"/>
        <v>0</v>
      </c>
      <c r="AS1409" s="113">
        <f t="shared" si="24624"/>
        <v>0</v>
      </c>
      <c r="AT1409" s="113">
        <f t="shared" si="24624"/>
        <v>0</v>
      </c>
      <c r="AU1409" s="113">
        <f t="shared" ref="AU1409:AX1409" si="24625">AU1407/$F1407</f>
        <v>0</v>
      </c>
      <c r="AV1409" s="113">
        <f t="shared" si="24625"/>
        <v>0</v>
      </c>
      <c r="AW1409" s="113">
        <f t="shared" si="24625"/>
        <v>0</v>
      </c>
      <c r="AX1409" s="113">
        <f t="shared" si="24625"/>
        <v>0</v>
      </c>
      <c r="AY1409" s="113">
        <f t="shared" ref="AY1409:BC1409" si="24626">AY1407/$F1407</f>
        <v>0</v>
      </c>
      <c r="AZ1409" s="113">
        <f t="shared" si="24626"/>
        <v>0</v>
      </c>
      <c r="BA1409" s="113">
        <f t="shared" si="24626"/>
        <v>0</v>
      </c>
      <c r="BB1409" s="113">
        <f t="shared" si="24626"/>
        <v>0</v>
      </c>
      <c r="BC1409" s="113">
        <f t="shared" si="24626"/>
        <v>0</v>
      </c>
      <c r="BD1409" s="113">
        <f t="shared" ref="BD1409:BG1409" si="24627">BD1407/$F1407</f>
        <v>0</v>
      </c>
      <c r="BE1409" s="113">
        <f t="shared" si="24627"/>
        <v>0</v>
      </c>
      <c r="BF1409" s="113">
        <f t="shared" si="24627"/>
        <v>0</v>
      </c>
      <c r="BG1409" s="113">
        <f t="shared" si="24627"/>
        <v>0</v>
      </c>
      <c r="BH1409" s="113">
        <f t="shared" ref="BH1409:BK1409" si="24628">BH1407/$F1407</f>
        <v>0</v>
      </c>
      <c r="BI1409" s="113">
        <f t="shared" si="24628"/>
        <v>0</v>
      </c>
      <c r="BJ1409" s="113">
        <f t="shared" si="24628"/>
        <v>0</v>
      </c>
      <c r="BK1409" s="113">
        <f t="shared" si="24628"/>
        <v>0</v>
      </c>
      <c r="BL1409" s="113">
        <f t="shared" ref="BL1409:BP1409" si="24629">BL1407/$F1407</f>
        <v>0</v>
      </c>
      <c r="BM1409" s="113">
        <f t="shared" si="24629"/>
        <v>0</v>
      </c>
      <c r="BN1409" s="113">
        <f t="shared" si="24629"/>
        <v>0</v>
      </c>
      <c r="BO1409" s="113">
        <f t="shared" si="24629"/>
        <v>0</v>
      </c>
      <c r="BP1409" s="113">
        <f t="shared" si="24629"/>
        <v>0</v>
      </c>
      <c r="BQ1409" s="113">
        <f t="shared" ref="BQ1409:BT1409" si="24630">BQ1407/$F1407</f>
        <v>0</v>
      </c>
      <c r="BR1409" s="113">
        <f t="shared" si="24630"/>
        <v>0</v>
      </c>
      <c r="BS1409" s="113">
        <f t="shared" si="24630"/>
        <v>0</v>
      </c>
      <c r="BT1409" s="113">
        <f t="shared" si="24630"/>
        <v>0</v>
      </c>
      <c r="BU1409" s="113">
        <f t="shared" ref="BU1409:BX1409" si="24631">BU1407/$F1407</f>
        <v>0</v>
      </c>
      <c r="BV1409" s="113">
        <f t="shared" si="24631"/>
        <v>0</v>
      </c>
      <c r="BW1409" s="113">
        <f t="shared" si="24631"/>
        <v>0</v>
      </c>
      <c r="BX1409" s="113">
        <f t="shared" si="24631"/>
        <v>0.16666666666666666</v>
      </c>
      <c r="BY1409" s="113">
        <f t="shared" ref="BY1409:CC1409" si="24632">BY1407/$F1407</f>
        <v>0.16666666666666666</v>
      </c>
      <c r="BZ1409" s="113">
        <f t="shared" si="24632"/>
        <v>0.16666666666666666</v>
      </c>
      <c r="CA1409" s="113">
        <f t="shared" si="24632"/>
        <v>0.16666666666666666</v>
      </c>
      <c r="CB1409" s="113">
        <f t="shared" si="24632"/>
        <v>0.16666666666666666</v>
      </c>
      <c r="CC1409" s="113">
        <f t="shared" si="24632"/>
        <v>0.16666666666666666</v>
      </c>
      <c r="CD1409" s="113">
        <f t="shared" ref="CD1409:CG1409" si="24633">CD1407/$F1407</f>
        <v>0</v>
      </c>
      <c r="CE1409" s="113"/>
      <c r="CF1409" s="113">
        <f t="shared" si="24633"/>
        <v>0</v>
      </c>
      <c r="CG1409" s="113">
        <f t="shared" si="24633"/>
        <v>0</v>
      </c>
      <c r="CH1409" s="114">
        <f>IF(C1407="","",100%-SUM(G1409:CG1409))</f>
        <v>1.1102230246251565E-16</v>
      </c>
      <c r="CI1409" s="115">
        <f>IF(C1407="","",SUM(G1409:CG1409))</f>
        <v>0.99999999999999989</v>
      </c>
      <c r="CJ1409" s="67" t="b">
        <f>IF(C1407="","",SUM(G1409:CG1409)=CI1409)</f>
        <v>1</v>
      </c>
    </row>
    <row r="1410" spans="1:88" s="5" customFormat="1" ht="15" customHeight="1" x14ac:dyDescent="0.3">
      <c r="A1410" s="171" t="s">
        <v>986</v>
      </c>
      <c r="B1410" s="155" t="s">
        <v>987</v>
      </c>
      <c r="C1410" s="168" t="s">
        <v>163</v>
      </c>
      <c r="D1410" s="158">
        <v>13</v>
      </c>
      <c r="E1410" s="161">
        <v>132676</v>
      </c>
      <c r="F1410" s="164">
        <f t="shared" si="24197"/>
        <v>1724788</v>
      </c>
      <c r="G1410" s="108">
        <v>0</v>
      </c>
      <c r="H1410" s="108"/>
      <c r="I1410" s="108"/>
      <c r="J1410" s="108"/>
      <c r="K1410" s="108"/>
      <c r="L1410" s="108"/>
      <c r="M1410" s="108"/>
      <c r="N1410" s="108"/>
      <c r="O1410" s="108"/>
      <c r="P1410" s="108"/>
      <c r="Q1410" s="108"/>
      <c r="R1410" s="108"/>
      <c r="S1410" s="108"/>
      <c r="T1410" s="108"/>
      <c r="U1410" s="108"/>
      <c r="V1410" s="108"/>
      <c r="W1410" s="108"/>
      <c r="X1410" s="108"/>
      <c r="Y1410" s="108"/>
      <c r="Z1410" s="108"/>
      <c r="AA1410" s="108"/>
      <c r="AB1410" s="108"/>
      <c r="AC1410" s="108"/>
      <c r="AD1410" s="108"/>
      <c r="AE1410" s="108"/>
      <c r="AF1410" s="108"/>
      <c r="AG1410" s="108"/>
      <c r="AH1410" s="108"/>
      <c r="AI1410" s="108"/>
      <c r="AJ1410" s="108"/>
      <c r="AK1410" s="108"/>
      <c r="AL1410" s="108"/>
      <c r="AM1410" s="108"/>
      <c r="AN1410" s="108"/>
      <c r="AO1410" s="108"/>
      <c r="AP1410" s="108"/>
      <c r="AQ1410" s="108"/>
      <c r="AR1410" s="108"/>
      <c r="AS1410" s="108"/>
      <c r="AT1410" s="108"/>
      <c r="AU1410" s="108"/>
      <c r="AV1410" s="108"/>
      <c r="AW1410" s="108"/>
      <c r="AX1410" s="108"/>
      <c r="AY1410" s="108"/>
      <c r="AZ1410" s="108"/>
      <c r="BA1410" s="108"/>
      <c r="BB1410" s="108"/>
      <c r="BC1410" s="108"/>
      <c r="BD1410" s="108"/>
      <c r="BE1410" s="108"/>
      <c r="BF1410" s="108"/>
      <c r="BG1410" s="108"/>
      <c r="BH1410" s="108"/>
      <c r="BI1410" s="108"/>
      <c r="BJ1410" s="108"/>
      <c r="BK1410" s="108"/>
      <c r="BL1410" s="108"/>
      <c r="BM1410" s="108"/>
      <c r="BN1410" s="108"/>
      <c r="BO1410" s="108"/>
      <c r="BP1410" s="108"/>
      <c r="BQ1410" s="108"/>
      <c r="BR1410" s="108"/>
      <c r="BS1410" s="108"/>
      <c r="BT1410" s="108"/>
      <c r="BU1410" s="108"/>
      <c r="BV1410" s="108"/>
      <c r="BW1410" s="108"/>
      <c r="BX1410" s="108">
        <f>ROUND($F1410/6,0)</f>
        <v>287465</v>
      </c>
      <c r="BY1410" s="108">
        <f>ROUNDDOWN($F1410/6,0)</f>
        <v>287464</v>
      </c>
      <c r="BZ1410" s="108">
        <f>ROUNDDOWN($F1410/6,0)</f>
        <v>287464</v>
      </c>
      <c r="CA1410" s="108">
        <f t="shared" ref="CA1410:CC1410" si="24634">ROUND($F1410/6,0)</f>
        <v>287465</v>
      </c>
      <c r="CB1410" s="108">
        <f t="shared" si="24634"/>
        <v>287465</v>
      </c>
      <c r="CC1410" s="108">
        <f t="shared" si="24634"/>
        <v>287465</v>
      </c>
      <c r="CD1410" s="108"/>
      <c r="CE1410" s="108"/>
      <c r="CF1410" s="108"/>
      <c r="CG1410" s="108"/>
      <c r="CH1410" s="109">
        <f>IF(C1410="","",F1410-SUM(G1410:CG1410))</f>
        <v>0</v>
      </c>
      <c r="CI1410" s="107">
        <f>IF(C1410="","",SUM(G1410:CG1410))</f>
        <v>1724788</v>
      </c>
      <c r="CJ1410" s="67" t="b">
        <f>IF(C1410="","",F1410=CI1410)</f>
        <v>1</v>
      </c>
    </row>
    <row r="1411" spans="1:88" s="5" customFormat="1" ht="15" customHeight="1" x14ac:dyDescent="0.3">
      <c r="A1411" s="172"/>
      <c r="B1411" s="156"/>
      <c r="C1411" s="169"/>
      <c r="D1411" s="159"/>
      <c r="E1411" s="162"/>
      <c r="F1411" s="165"/>
      <c r="G1411" s="110">
        <v>0</v>
      </c>
      <c r="H1411" s="110"/>
      <c r="I1411" s="110"/>
      <c r="J1411" s="110"/>
      <c r="K1411" s="110"/>
      <c r="L1411" s="110"/>
      <c r="M1411" s="110"/>
      <c r="N1411" s="110"/>
      <c r="O1411" s="110"/>
      <c r="P1411" s="110"/>
      <c r="Q1411" s="110"/>
      <c r="R1411" s="110"/>
      <c r="S1411" s="110"/>
      <c r="T1411" s="110"/>
      <c r="U1411" s="110">
        <f t="shared" ref="U1411:X1411" si="24635">ROUND(U1410/$E1410,2)</f>
        <v>0</v>
      </c>
      <c r="V1411" s="110">
        <f t="shared" si="24635"/>
        <v>0</v>
      </c>
      <c r="W1411" s="110">
        <f t="shared" si="24635"/>
        <v>0</v>
      </c>
      <c r="X1411" s="110">
        <f t="shared" si="24635"/>
        <v>0</v>
      </c>
      <c r="Y1411" s="110">
        <f t="shared" ref="Y1411:AG1411" si="24636">ROUND(Y1410/$E1410,2)</f>
        <v>0</v>
      </c>
      <c r="Z1411" s="110">
        <f t="shared" si="24636"/>
        <v>0</v>
      </c>
      <c r="AA1411" s="110">
        <f t="shared" si="24636"/>
        <v>0</v>
      </c>
      <c r="AB1411" s="110">
        <f t="shared" si="24636"/>
        <v>0</v>
      </c>
      <c r="AC1411" s="110">
        <f t="shared" si="24636"/>
        <v>0</v>
      </c>
      <c r="AD1411" s="110">
        <f t="shared" si="24636"/>
        <v>0</v>
      </c>
      <c r="AE1411" s="110">
        <f t="shared" si="24636"/>
        <v>0</v>
      </c>
      <c r="AF1411" s="110">
        <f t="shared" si="24636"/>
        <v>0</v>
      </c>
      <c r="AG1411" s="110">
        <f t="shared" si="24636"/>
        <v>0</v>
      </c>
      <c r="AH1411" s="110">
        <f t="shared" ref="AH1411:AK1411" si="24637">ROUND(AH1410/$E1410,2)</f>
        <v>0</v>
      </c>
      <c r="AI1411" s="110">
        <f t="shared" si="24637"/>
        <v>0</v>
      </c>
      <c r="AJ1411" s="110">
        <f t="shared" si="24637"/>
        <v>0</v>
      </c>
      <c r="AK1411" s="110">
        <f t="shared" si="24637"/>
        <v>0</v>
      </c>
      <c r="AL1411" s="110">
        <f t="shared" ref="AL1411:AT1411" si="24638">ROUND(AL1410/$E1410,2)</f>
        <v>0</v>
      </c>
      <c r="AM1411" s="110">
        <f t="shared" si="24638"/>
        <v>0</v>
      </c>
      <c r="AN1411" s="110">
        <f t="shared" si="24638"/>
        <v>0</v>
      </c>
      <c r="AO1411" s="110">
        <f t="shared" si="24638"/>
        <v>0</v>
      </c>
      <c r="AP1411" s="110">
        <f t="shared" si="24638"/>
        <v>0</v>
      </c>
      <c r="AQ1411" s="110">
        <f t="shared" si="24638"/>
        <v>0</v>
      </c>
      <c r="AR1411" s="110">
        <f t="shared" si="24638"/>
        <v>0</v>
      </c>
      <c r="AS1411" s="110">
        <f t="shared" si="24638"/>
        <v>0</v>
      </c>
      <c r="AT1411" s="110">
        <f t="shared" si="24638"/>
        <v>0</v>
      </c>
      <c r="AU1411" s="110">
        <f t="shared" ref="AU1411:AX1411" si="24639">ROUND(AU1410/$E1410,2)</f>
        <v>0</v>
      </c>
      <c r="AV1411" s="110">
        <f t="shared" si="24639"/>
        <v>0</v>
      </c>
      <c r="AW1411" s="110">
        <f t="shared" si="24639"/>
        <v>0</v>
      </c>
      <c r="AX1411" s="110">
        <f t="shared" si="24639"/>
        <v>0</v>
      </c>
      <c r="AY1411" s="110">
        <f t="shared" ref="AY1411:BC1411" si="24640">ROUND(AY1410/$E1410,2)</f>
        <v>0</v>
      </c>
      <c r="AZ1411" s="110">
        <f t="shared" si="24640"/>
        <v>0</v>
      </c>
      <c r="BA1411" s="110">
        <f t="shared" si="24640"/>
        <v>0</v>
      </c>
      <c r="BB1411" s="110">
        <f t="shared" si="24640"/>
        <v>0</v>
      </c>
      <c r="BC1411" s="110">
        <f t="shared" si="24640"/>
        <v>0</v>
      </c>
      <c r="BD1411" s="110">
        <f t="shared" ref="BD1411:BG1411" si="24641">ROUND(BD1410/$E1410,2)</f>
        <v>0</v>
      </c>
      <c r="BE1411" s="110">
        <f t="shared" si="24641"/>
        <v>0</v>
      </c>
      <c r="BF1411" s="110">
        <f t="shared" si="24641"/>
        <v>0</v>
      </c>
      <c r="BG1411" s="110">
        <f t="shared" si="24641"/>
        <v>0</v>
      </c>
      <c r="BH1411" s="110">
        <f t="shared" ref="BH1411:BK1411" si="24642">ROUND(BH1410/$E1410,2)</f>
        <v>0</v>
      </c>
      <c r="BI1411" s="110">
        <f t="shared" si="24642"/>
        <v>0</v>
      </c>
      <c r="BJ1411" s="110">
        <f t="shared" si="24642"/>
        <v>0</v>
      </c>
      <c r="BK1411" s="110">
        <f t="shared" si="24642"/>
        <v>0</v>
      </c>
      <c r="BL1411" s="110">
        <f t="shared" ref="BL1411:BP1411" si="24643">ROUND(BL1410/$E1410,2)</f>
        <v>0</v>
      </c>
      <c r="BM1411" s="110">
        <f t="shared" si="24643"/>
        <v>0</v>
      </c>
      <c r="BN1411" s="110">
        <f t="shared" si="24643"/>
        <v>0</v>
      </c>
      <c r="BO1411" s="110">
        <f t="shared" si="24643"/>
        <v>0</v>
      </c>
      <c r="BP1411" s="110">
        <f t="shared" si="24643"/>
        <v>0</v>
      </c>
      <c r="BQ1411" s="110">
        <f t="shared" ref="BQ1411:BT1411" si="24644">ROUND(BQ1410/$E1410,2)</f>
        <v>0</v>
      </c>
      <c r="BR1411" s="110">
        <f t="shared" si="24644"/>
        <v>0</v>
      </c>
      <c r="BS1411" s="110">
        <f t="shared" si="24644"/>
        <v>0</v>
      </c>
      <c r="BT1411" s="110">
        <f t="shared" si="24644"/>
        <v>0</v>
      </c>
      <c r="BU1411" s="110">
        <f t="shared" ref="BU1411:BX1411" si="24645">ROUND(BU1410/$E1410,2)</f>
        <v>0</v>
      </c>
      <c r="BV1411" s="110">
        <f t="shared" si="24645"/>
        <v>0</v>
      </c>
      <c r="BW1411" s="110">
        <f t="shared" si="24645"/>
        <v>0</v>
      </c>
      <c r="BX1411" s="110">
        <f t="shared" si="24645"/>
        <v>2.17</v>
      </c>
      <c r="BY1411" s="110">
        <f t="shared" ref="BY1411:CC1411" si="24646">ROUND(BY1410/$E1410,2)</f>
        <v>2.17</v>
      </c>
      <c r="BZ1411" s="110">
        <f t="shared" ref="BZ1411:CA1411" si="24647">ROUNDDOWN(BZ1410/$E1410,2)</f>
        <v>2.16</v>
      </c>
      <c r="CA1411" s="110">
        <f t="shared" si="24647"/>
        <v>2.16</v>
      </c>
      <c r="CB1411" s="110">
        <f t="shared" si="24646"/>
        <v>2.17</v>
      </c>
      <c r="CC1411" s="110">
        <f t="shared" si="24646"/>
        <v>2.17</v>
      </c>
      <c r="CD1411" s="110">
        <f t="shared" ref="CD1411:CG1411" si="24648">ROUND(CD1410/$E1410,2)</f>
        <v>0</v>
      </c>
      <c r="CE1411" s="110"/>
      <c r="CF1411" s="110">
        <f t="shared" si="24648"/>
        <v>0</v>
      </c>
      <c r="CG1411" s="110">
        <f t="shared" si="24648"/>
        <v>0</v>
      </c>
      <c r="CH1411" s="111">
        <f>IF(C1410="","",D1410-SUM(G1411:CG1411))</f>
        <v>0</v>
      </c>
      <c r="CI1411" s="112">
        <f>IF(C1410="","",SUM(G1411:CG1411))</f>
        <v>13</v>
      </c>
      <c r="CJ1411" s="67" t="b">
        <f>IF(C1410="","",D1410=CI1411)</f>
        <v>1</v>
      </c>
    </row>
    <row r="1412" spans="1:88" s="5" customFormat="1" ht="15" customHeight="1" x14ac:dyDescent="0.3">
      <c r="A1412" s="173"/>
      <c r="B1412" s="157"/>
      <c r="C1412" s="170"/>
      <c r="D1412" s="160"/>
      <c r="E1412" s="163"/>
      <c r="F1412" s="166"/>
      <c r="G1412" s="113">
        <v>0</v>
      </c>
      <c r="H1412" s="113"/>
      <c r="I1412" s="113"/>
      <c r="J1412" s="113"/>
      <c r="K1412" s="113"/>
      <c r="L1412" s="113"/>
      <c r="M1412" s="113"/>
      <c r="N1412" s="113"/>
      <c r="O1412" s="113"/>
      <c r="P1412" s="113"/>
      <c r="Q1412" s="113"/>
      <c r="R1412" s="113"/>
      <c r="S1412" s="113"/>
      <c r="T1412" s="113"/>
      <c r="U1412" s="113">
        <f t="shared" ref="U1412:X1412" si="24649">U1410/$F1410</f>
        <v>0</v>
      </c>
      <c r="V1412" s="113">
        <f t="shared" si="24649"/>
        <v>0</v>
      </c>
      <c r="W1412" s="113">
        <f t="shared" si="24649"/>
        <v>0</v>
      </c>
      <c r="X1412" s="113">
        <f t="shared" si="24649"/>
        <v>0</v>
      </c>
      <c r="Y1412" s="113">
        <f t="shared" ref="Y1412:AG1412" si="24650">Y1410/$F1410</f>
        <v>0</v>
      </c>
      <c r="Z1412" s="113">
        <f t="shared" si="24650"/>
        <v>0</v>
      </c>
      <c r="AA1412" s="113">
        <f t="shared" si="24650"/>
        <v>0</v>
      </c>
      <c r="AB1412" s="113">
        <f t="shared" si="24650"/>
        <v>0</v>
      </c>
      <c r="AC1412" s="113">
        <f t="shared" si="24650"/>
        <v>0</v>
      </c>
      <c r="AD1412" s="113">
        <f t="shared" si="24650"/>
        <v>0</v>
      </c>
      <c r="AE1412" s="113">
        <f t="shared" si="24650"/>
        <v>0</v>
      </c>
      <c r="AF1412" s="113">
        <f t="shared" si="24650"/>
        <v>0</v>
      </c>
      <c r="AG1412" s="113">
        <f t="shared" si="24650"/>
        <v>0</v>
      </c>
      <c r="AH1412" s="113">
        <f t="shared" ref="AH1412:AK1412" si="24651">AH1410/$F1410</f>
        <v>0</v>
      </c>
      <c r="AI1412" s="113">
        <f t="shared" si="24651"/>
        <v>0</v>
      </c>
      <c r="AJ1412" s="113">
        <f t="shared" si="24651"/>
        <v>0</v>
      </c>
      <c r="AK1412" s="113">
        <f t="shared" si="24651"/>
        <v>0</v>
      </c>
      <c r="AL1412" s="113">
        <f t="shared" ref="AL1412:AT1412" si="24652">AL1410/$F1410</f>
        <v>0</v>
      </c>
      <c r="AM1412" s="113">
        <f t="shared" si="24652"/>
        <v>0</v>
      </c>
      <c r="AN1412" s="113">
        <f t="shared" si="24652"/>
        <v>0</v>
      </c>
      <c r="AO1412" s="113">
        <f t="shared" si="24652"/>
        <v>0</v>
      </c>
      <c r="AP1412" s="113">
        <f t="shared" si="24652"/>
        <v>0</v>
      </c>
      <c r="AQ1412" s="113">
        <f t="shared" si="24652"/>
        <v>0</v>
      </c>
      <c r="AR1412" s="113">
        <f t="shared" si="24652"/>
        <v>0</v>
      </c>
      <c r="AS1412" s="113">
        <f t="shared" si="24652"/>
        <v>0</v>
      </c>
      <c r="AT1412" s="113">
        <f t="shared" si="24652"/>
        <v>0</v>
      </c>
      <c r="AU1412" s="113">
        <f t="shared" ref="AU1412:AX1412" si="24653">AU1410/$F1410</f>
        <v>0</v>
      </c>
      <c r="AV1412" s="113">
        <f t="shared" si="24653"/>
        <v>0</v>
      </c>
      <c r="AW1412" s="113">
        <f t="shared" si="24653"/>
        <v>0</v>
      </c>
      <c r="AX1412" s="113">
        <f t="shared" si="24653"/>
        <v>0</v>
      </c>
      <c r="AY1412" s="113">
        <f t="shared" ref="AY1412:BC1412" si="24654">AY1410/$F1410</f>
        <v>0</v>
      </c>
      <c r="AZ1412" s="113">
        <f t="shared" si="24654"/>
        <v>0</v>
      </c>
      <c r="BA1412" s="113">
        <f t="shared" si="24654"/>
        <v>0</v>
      </c>
      <c r="BB1412" s="113">
        <f t="shared" si="24654"/>
        <v>0</v>
      </c>
      <c r="BC1412" s="113">
        <f t="shared" si="24654"/>
        <v>0</v>
      </c>
      <c r="BD1412" s="113">
        <f t="shared" ref="BD1412:BG1412" si="24655">BD1410/$F1410</f>
        <v>0</v>
      </c>
      <c r="BE1412" s="113">
        <f t="shared" si="24655"/>
        <v>0</v>
      </c>
      <c r="BF1412" s="113">
        <f t="shared" si="24655"/>
        <v>0</v>
      </c>
      <c r="BG1412" s="113">
        <f t="shared" si="24655"/>
        <v>0</v>
      </c>
      <c r="BH1412" s="113">
        <f t="shared" ref="BH1412:BK1412" si="24656">BH1410/$F1410</f>
        <v>0</v>
      </c>
      <c r="BI1412" s="113">
        <f t="shared" si="24656"/>
        <v>0</v>
      </c>
      <c r="BJ1412" s="113">
        <f t="shared" si="24656"/>
        <v>0</v>
      </c>
      <c r="BK1412" s="113">
        <f t="shared" si="24656"/>
        <v>0</v>
      </c>
      <c r="BL1412" s="113">
        <f t="shared" ref="BL1412:BP1412" si="24657">BL1410/$F1410</f>
        <v>0</v>
      </c>
      <c r="BM1412" s="113">
        <f t="shared" si="24657"/>
        <v>0</v>
      </c>
      <c r="BN1412" s="113">
        <f t="shared" si="24657"/>
        <v>0</v>
      </c>
      <c r="BO1412" s="113">
        <f t="shared" si="24657"/>
        <v>0</v>
      </c>
      <c r="BP1412" s="113">
        <f t="shared" si="24657"/>
        <v>0</v>
      </c>
      <c r="BQ1412" s="113">
        <f t="shared" ref="BQ1412:BT1412" si="24658">BQ1410/$F1410</f>
        <v>0</v>
      </c>
      <c r="BR1412" s="113">
        <f t="shared" si="24658"/>
        <v>0</v>
      </c>
      <c r="BS1412" s="113">
        <f t="shared" si="24658"/>
        <v>0</v>
      </c>
      <c r="BT1412" s="113">
        <f t="shared" si="24658"/>
        <v>0</v>
      </c>
      <c r="BU1412" s="113">
        <f t="shared" ref="BU1412:BX1412" si="24659">BU1410/$F1410</f>
        <v>0</v>
      </c>
      <c r="BV1412" s="113">
        <f t="shared" si="24659"/>
        <v>0</v>
      </c>
      <c r="BW1412" s="113">
        <f t="shared" si="24659"/>
        <v>0</v>
      </c>
      <c r="BX1412" s="113">
        <f t="shared" si="24659"/>
        <v>0.16666685992713307</v>
      </c>
      <c r="BY1412" s="113">
        <f t="shared" ref="BY1412:CC1412" si="24660">BY1410/$F1410</f>
        <v>0.16666628014573384</v>
      </c>
      <c r="BZ1412" s="113">
        <f t="shared" si="24660"/>
        <v>0.16666628014573384</v>
      </c>
      <c r="CA1412" s="113">
        <f t="shared" si="24660"/>
        <v>0.16666685992713307</v>
      </c>
      <c r="CB1412" s="113">
        <f t="shared" si="24660"/>
        <v>0.16666685992713307</v>
      </c>
      <c r="CC1412" s="113">
        <f t="shared" si="24660"/>
        <v>0.16666685992713307</v>
      </c>
      <c r="CD1412" s="113">
        <f t="shared" ref="CD1412:CG1412" si="24661">CD1410/$F1410</f>
        <v>0</v>
      </c>
      <c r="CE1412" s="113"/>
      <c r="CF1412" s="113">
        <f t="shared" si="24661"/>
        <v>0</v>
      </c>
      <c r="CG1412" s="113">
        <f t="shared" si="24661"/>
        <v>0</v>
      </c>
      <c r="CH1412" s="114">
        <f>IF(C1410="","",100%-SUM(G1412:CG1412))</f>
        <v>1.1102230246251565E-16</v>
      </c>
      <c r="CI1412" s="115">
        <f>IF(C1410="","",SUM(G1412:CG1412))</f>
        <v>0.99999999999999989</v>
      </c>
      <c r="CJ1412" s="67" t="b">
        <f>IF(C1410="","",SUM(G1412:CG1412)=CI1412)</f>
        <v>1</v>
      </c>
    </row>
    <row r="1413" spans="1:88" s="5" customFormat="1" ht="15" customHeight="1" x14ac:dyDescent="0.3">
      <c r="A1413" s="171" t="s">
        <v>988</v>
      </c>
      <c r="B1413" s="155" t="s">
        <v>989</v>
      </c>
      <c r="C1413" s="168" t="s">
        <v>163</v>
      </c>
      <c r="D1413" s="158">
        <v>6</v>
      </c>
      <c r="E1413" s="161">
        <v>1174129</v>
      </c>
      <c r="F1413" s="164">
        <f t="shared" si="24197"/>
        <v>7044774</v>
      </c>
      <c r="G1413" s="108">
        <v>0</v>
      </c>
      <c r="H1413" s="108"/>
      <c r="I1413" s="108"/>
      <c r="J1413" s="108"/>
      <c r="K1413" s="108"/>
      <c r="L1413" s="108"/>
      <c r="M1413" s="108"/>
      <c r="N1413" s="108"/>
      <c r="O1413" s="108"/>
      <c r="P1413" s="108"/>
      <c r="Q1413" s="108"/>
      <c r="R1413" s="108"/>
      <c r="S1413" s="108"/>
      <c r="T1413" s="108"/>
      <c r="U1413" s="108"/>
      <c r="V1413" s="108"/>
      <c r="W1413" s="108"/>
      <c r="X1413" s="108"/>
      <c r="Y1413" s="108"/>
      <c r="Z1413" s="108"/>
      <c r="AA1413" s="108"/>
      <c r="AB1413" s="108"/>
      <c r="AC1413" s="108"/>
      <c r="AD1413" s="108"/>
      <c r="AE1413" s="108"/>
      <c r="AF1413" s="108"/>
      <c r="AG1413" s="108"/>
      <c r="AH1413" s="108"/>
      <c r="AI1413" s="108"/>
      <c r="AJ1413" s="108"/>
      <c r="AK1413" s="108"/>
      <c r="AL1413" s="108"/>
      <c r="AM1413" s="108"/>
      <c r="AN1413" s="108"/>
      <c r="AO1413" s="108"/>
      <c r="AP1413" s="108"/>
      <c r="AQ1413" s="108"/>
      <c r="AR1413" s="108"/>
      <c r="AS1413" s="108"/>
      <c r="AT1413" s="108"/>
      <c r="AU1413" s="108"/>
      <c r="AV1413" s="108"/>
      <c r="AW1413" s="108"/>
      <c r="AX1413" s="108"/>
      <c r="AY1413" s="108"/>
      <c r="AZ1413" s="108"/>
      <c r="BA1413" s="108"/>
      <c r="BB1413" s="108"/>
      <c r="BC1413" s="108"/>
      <c r="BD1413" s="108"/>
      <c r="BE1413" s="108"/>
      <c r="BF1413" s="108"/>
      <c r="BG1413" s="108"/>
      <c r="BH1413" s="108"/>
      <c r="BI1413" s="108"/>
      <c r="BJ1413" s="108"/>
      <c r="BK1413" s="108"/>
      <c r="BL1413" s="108"/>
      <c r="BM1413" s="108"/>
      <c r="BN1413" s="108"/>
      <c r="BO1413" s="108"/>
      <c r="BP1413" s="108"/>
      <c r="BQ1413" s="108"/>
      <c r="BR1413" s="108"/>
      <c r="BS1413" s="108"/>
      <c r="BT1413" s="108"/>
      <c r="BU1413" s="108"/>
      <c r="BV1413" s="108"/>
      <c r="BW1413" s="108"/>
      <c r="BX1413" s="108">
        <f>ROUND($F1413/6,0)</f>
        <v>1174129</v>
      </c>
      <c r="BY1413" s="108">
        <f>ROUNDDOWN($F1413/6,0)</f>
        <v>1174129</v>
      </c>
      <c r="BZ1413" s="108">
        <f>ROUNDDOWN($F1413/6,0)</f>
        <v>1174129</v>
      </c>
      <c r="CA1413" s="108">
        <f>ROUNDDOWN($F1413/6,0)</f>
        <v>1174129</v>
      </c>
      <c r="CB1413" s="108">
        <f t="shared" ref="CB1413:CC1413" si="24662">ROUND($F1413/6,0)</f>
        <v>1174129</v>
      </c>
      <c r="CC1413" s="108">
        <f t="shared" si="24662"/>
        <v>1174129</v>
      </c>
      <c r="CD1413" s="108"/>
      <c r="CE1413" s="108"/>
      <c r="CF1413" s="108"/>
      <c r="CG1413" s="108"/>
      <c r="CH1413" s="109">
        <f>IF(C1413="","",F1413-SUM(G1413:CG1413))</f>
        <v>0</v>
      </c>
      <c r="CI1413" s="107">
        <f>IF(C1413="","",SUM(G1413:CG1413))</f>
        <v>7044774</v>
      </c>
      <c r="CJ1413" s="67" t="b">
        <f>IF(C1413="","",F1413=CI1413)</f>
        <v>1</v>
      </c>
    </row>
    <row r="1414" spans="1:88" s="5" customFormat="1" ht="15" customHeight="1" x14ac:dyDescent="0.3">
      <c r="A1414" s="172"/>
      <c r="B1414" s="156"/>
      <c r="C1414" s="169"/>
      <c r="D1414" s="159"/>
      <c r="E1414" s="162"/>
      <c r="F1414" s="165"/>
      <c r="G1414" s="110">
        <v>0</v>
      </c>
      <c r="H1414" s="110"/>
      <c r="I1414" s="110"/>
      <c r="J1414" s="110"/>
      <c r="K1414" s="110"/>
      <c r="L1414" s="110"/>
      <c r="M1414" s="110"/>
      <c r="N1414" s="110"/>
      <c r="O1414" s="110"/>
      <c r="P1414" s="110"/>
      <c r="Q1414" s="110"/>
      <c r="R1414" s="110"/>
      <c r="S1414" s="110"/>
      <c r="T1414" s="110"/>
      <c r="U1414" s="110">
        <f t="shared" ref="U1414:X1414" si="24663">ROUND(U1413/$E1413,2)</f>
        <v>0</v>
      </c>
      <c r="V1414" s="110">
        <f t="shared" si="24663"/>
        <v>0</v>
      </c>
      <c r="W1414" s="110">
        <f t="shared" si="24663"/>
        <v>0</v>
      </c>
      <c r="X1414" s="110">
        <f t="shared" si="24663"/>
        <v>0</v>
      </c>
      <c r="Y1414" s="110">
        <f t="shared" ref="Y1414:AG1414" si="24664">ROUND(Y1413/$E1413,2)</f>
        <v>0</v>
      </c>
      <c r="Z1414" s="110">
        <f t="shared" si="24664"/>
        <v>0</v>
      </c>
      <c r="AA1414" s="110">
        <f t="shared" si="24664"/>
        <v>0</v>
      </c>
      <c r="AB1414" s="110">
        <f t="shared" si="24664"/>
        <v>0</v>
      </c>
      <c r="AC1414" s="110">
        <f t="shared" si="24664"/>
        <v>0</v>
      </c>
      <c r="AD1414" s="110">
        <f t="shared" si="24664"/>
        <v>0</v>
      </c>
      <c r="AE1414" s="110">
        <f t="shared" si="24664"/>
        <v>0</v>
      </c>
      <c r="AF1414" s="110">
        <f t="shared" si="24664"/>
        <v>0</v>
      </c>
      <c r="AG1414" s="110">
        <f t="shared" si="24664"/>
        <v>0</v>
      </c>
      <c r="AH1414" s="110">
        <f t="shared" ref="AH1414:AK1414" si="24665">ROUND(AH1413/$E1413,2)</f>
        <v>0</v>
      </c>
      <c r="AI1414" s="110">
        <f t="shared" si="24665"/>
        <v>0</v>
      </c>
      <c r="AJ1414" s="110">
        <f t="shared" si="24665"/>
        <v>0</v>
      </c>
      <c r="AK1414" s="110">
        <f t="shared" si="24665"/>
        <v>0</v>
      </c>
      <c r="AL1414" s="110">
        <f t="shared" ref="AL1414:AT1414" si="24666">ROUND(AL1413/$E1413,2)</f>
        <v>0</v>
      </c>
      <c r="AM1414" s="110">
        <f t="shared" si="24666"/>
        <v>0</v>
      </c>
      <c r="AN1414" s="110">
        <f t="shared" si="24666"/>
        <v>0</v>
      </c>
      <c r="AO1414" s="110">
        <f t="shared" si="24666"/>
        <v>0</v>
      </c>
      <c r="AP1414" s="110">
        <f t="shared" si="24666"/>
        <v>0</v>
      </c>
      <c r="AQ1414" s="110">
        <f t="shared" si="24666"/>
        <v>0</v>
      </c>
      <c r="AR1414" s="110">
        <f t="shared" si="24666"/>
        <v>0</v>
      </c>
      <c r="AS1414" s="110">
        <f t="shared" si="24666"/>
        <v>0</v>
      </c>
      <c r="AT1414" s="110">
        <f t="shared" si="24666"/>
        <v>0</v>
      </c>
      <c r="AU1414" s="110">
        <f t="shared" ref="AU1414:AX1414" si="24667">ROUND(AU1413/$E1413,2)</f>
        <v>0</v>
      </c>
      <c r="AV1414" s="110">
        <f t="shared" si="24667"/>
        <v>0</v>
      </c>
      <c r="AW1414" s="110">
        <f t="shared" si="24667"/>
        <v>0</v>
      </c>
      <c r="AX1414" s="110">
        <f t="shared" si="24667"/>
        <v>0</v>
      </c>
      <c r="AY1414" s="110">
        <f t="shared" ref="AY1414:BC1414" si="24668">ROUND(AY1413/$E1413,2)</f>
        <v>0</v>
      </c>
      <c r="AZ1414" s="110">
        <f t="shared" si="24668"/>
        <v>0</v>
      </c>
      <c r="BA1414" s="110">
        <f t="shared" si="24668"/>
        <v>0</v>
      </c>
      <c r="BB1414" s="110">
        <f t="shared" si="24668"/>
        <v>0</v>
      </c>
      <c r="BC1414" s="110">
        <f t="shared" si="24668"/>
        <v>0</v>
      </c>
      <c r="BD1414" s="110">
        <f t="shared" ref="BD1414:BG1414" si="24669">ROUND(BD1413/$E1413,2)</f>
        <v>0</v>
      </c>
      <c r="BE1414" s="110">
        <f t="shared" si="24669"/>
        <v>0</v>
      </c>
      <c r="BF1414" s="110">
        <f t="shared" si="24669"/>
        <v>0</v>
      </c>
      <c r="BG1414" s="110">
        <f t="shared" si="24669"/>
        <v>0</v>
      </c>
      <c r="BH1414" s="110">
        <f t="shared" ref="BH1414:BK1414" si="24670">ROUND(BH1413/$E1413,2)</f>
        <v>0</v>
      </c>
      <c r="BI1414" s="110">
        <f t="shared" si="24670"/>
        <v>0</v>
      </c>
      <c r="BJ1414" s="110">
        <f t="shared" si="24670"/>
        <v>0</v>
      </c>
      <c r="BK1414" s="110">
        <f t="shared" si="24670"/>
        <v>0</v>
      </c>
      <c r="BL1414" s="110">
        <f t="shared" ref="BL1414:BP1414" si="24671">ROUND(BL1413/$E1413,2)</f>
        <v>0</v>
      </c>
      <c r="BM1414" s="110">
        <f t="shared" si="24671"/>
        <v>0</v>
      </c>
      <c r="BN1414" s="110">
        <f t="shared" si="24671"/>
        <v>0</v>
      </c>
      <c r="BO1414" s="110">
        <f t="shared" si="24671"/>
        <v>0</v>
      </c>
      <c r="BP1414" s="110">
        <f t="shared" si="24671"/>
        <v>0</v>
      </c>
      <c r="BQ1414" s="110">
        <f t="shared" ref="BQ1414:BT1414" si="24672">ROUND(BQ1413/$E1413,2)</f>
        <v>0</v>
      </c>
      <c r="BR1414" s="110">
        <f t="shared" si="24672"/>
        <v>0</v>
      </c>
      <c r="BS1414" s="110">
        <f t="shared" si="24672"/>
        <v>0</v>
      </c>
      <c r="BT1414" s="110">
        <f t="shared" si="24672"/>
        <v>0</v>
      </c>
      <c r="BU1414" s="110">
        <f t="shared" ref="BU1414:BX1414" si="24673">ROUND(BU1413/$E1413,2)</f>
        <v>0</v>
      </c>
      <c r="BV1414" s="110">
        <f t="shared" si="24673"/>
        <v>0</v>
      </c>
      <c r="BW1414" s="110">
        <f t="shared" si="24673"/>
        <v>0</v>
      </c>
      <c r="BX1414" s="110">
        <f t="shared" si="24673"/>
        <v>1</v>
      </c>
      <c r="BY1414" s="110">
        <f t="shared" ref="BY1414:CC1414" si="24674">ROUND(BY1413/$E1413,2)</f>
        <v>1</v>
      </c>
      <c r="BZ1414" s="110">
        <f t="shared" si="24674"/>
        <v>1</v>
      </c>
      <c r="CA1414" s="110">
        <f t="shared" si="24674"/>
        <v>1</v>
      </c>
      <c r="CB1414" s="110">
        <f t="shared" si="24674"/>
        <v>1</v>
      </c>
      <c r="CC1414" s="110">
        <f t="shared" si="24674"/>
        <v>1</v>
      </c>
      <c r="CD1414" s="110">
        <f t="shared" ref="CD1414:CG1414" si="24675">ROUND(CD1413/$E1413,2)</f>
        <v>0</v>
      </c>
      <c r="CE1414" s="110"/>
      <c r="CF1414" s="110">
        <f t="shared" si="24675"/>
        <v>0</v>
      </c>
      <c r="CG1414" s="110">
        <f t="shared" si="24675"/>
        <v>0</v>
      </c>
      <c r="CH1414" s="111">
        <f>IF(C1413="","",D1413-SUM(G1414:CG1414))</f>
        <v>0</v>
      </c>
      <c r="CI1414" s="112">
        <f>IF(C1413="","",SUM(G1414:CG1414))</f>
        <v>6</v>
      </c>
      <c r="CJ1414" s="67" t="b">
        <f>IF(C1413="","",D1413=CI1414)</f>
        <v>1</v>
      </c>
    </row>
    <row r="1415" spans="1:88" s="5" customFormat="1" ht="15" customHeight="1" x14ac:dyDescent="0.3">
      <c r="A1415" s="173"/>
      <c r="B1415" s="157"/>
      <c r="C1415" s="170"/>
      <c r="D1415" s="160"/>
      <c r="E1415" s="163"/>
      <c r="F1415" s="166"/>
      <c r="G1415" s="113">
        <v>0</v>
      </c>
      <c r="H1415" s="113"/>
      <c r="I1415" s="113"/>
      <c r="J1415" s="113"/>
      <c r="K1415" s="113"/>
      <c r="L1415" s="113"/>
      <c r="M1415" s="113"/>
      <c r="N1415" s="113"/>
      <c r="O1415" s="113"/>
      <c r="P1415" s="113"/>
      <c r="Q1415" s="113"/>
      <c r="R1415" s="113"/>
      <c r="S1415" s="113"/>
      <c r="T1415" s="113"/>
      <c r="U1415" s="113">
        <f t="shared" ref="U1415:X1415" si="24676">U1413/$F1413</f>
        <v>0</v>
      </c>
      <c r="V1415" s="113">
        <f t="shared" si="24676"/>
        <v>0</v>
      </c>
      <c r="W1415" s="113">
        <f t="shared" si="24676"/>
        <v>0</v>
      </c>
      <c r="X1415" s="113">
        <f t="shared" si="24676"/>
        <v>0</v>
      </c>
      <c r="Y1415" s="113">
        <f t="shared" ref="Y1415:AG1415" si="24677">Y1413/$F1413</f>
        <v>0</v>
      </c>
      <c r="Z1415" s="113">
        <f t="shared" si="24677"/>
        <v>0</v>
      </c>
      <c r="AA1415" s="113">
        <f t="shared" si="24677"/>
        <v>0</v>
      </c>
      <c r="AB1415" s="113">
        <f t="shared" si="24677"/>
        <v>0</v>
      </c>
      <c r="AC1415" s="113">
        <f t="shared" si="24677"/>
        <v>0</v>
      </c>
      <c r="AD1415" s="113">
        <f t="shared" si="24677"/>
        <v>0</v>
      </c>
      <c r="AE1415" s="113">
        <f t="shared" si="24677"/>
        <v>0</v>
      </c>
      <c r="AF1415" s="113">
        <f t="shared" si="24677"/>
        <v>0</v>
      </c>
      <c r="AG1415" s="113">
        <f t="shared" si="24677"/>
        <v>0</v>
      </c>
      <c r="AH1415" s="113">
        <f t="shared" ref="AH1415:AK1415" si="24678">AH1413/$F1413</f>
        <v>0</v>
      </c>
      <c r="AI1415" s="113">
        <f t="shared" si="24678"/>
        <v>0</v>
      </c>
      <c r="AJ1415" s="113">
        <f t="shared" si="24678"/>
        <v>0</v>
      </c>
      <c r="AK1415" s="113">
        <f t="shared" si="24678"/>
        <v>0</v>
      </c>
      <c r="AL1415" s="113">
        <f t="shared" ref="AL1415:AT1415" si="24679">AL1413/$F1413</f>
        <v>0</v>
      </c>
      <c r="AM1415" s="113">
        <f t="shared" si="24679"/>
        <v>0</v>
      </c>
      <c r="AN1415" s="113">
        <f t="shared" si="24679"/>
        <v>0</v>
      </c>
      <c r="AO1415" s="113">
        <f t="shared" si="24679"/>
        <v>0</v>
      </c>
      <c r="AP1415" s="113">
        <f t="shared" si="24679"/>
        <v>0</v>
      </c>
      <c r="AQ1415" s="113">
        <f t="shared" si="24679"/>
        <v>0</v>
      </c>
      <c r="AR1415" s="113">
        <f t="shared" si="24679"/>
        <v>0</v>
      </c>
      <c r="AS1415" s="113">
        <f t="shared" si="24679"/>
        <v>0</v>
      </c>
      <c r="AT1415" s="113">
        <f t="shared" si="24679"/>
        <v>0</v>
      </c>
      <c r="AU1415" s="113">
        <f t="shared" ref="AU1415:AX1415" si="24680">AU1413/$F1413</f>
        <v>0</v>
      </c>
      <c r="AV1415" s="113">
        <f t="shared" si="24680"/>
        <v>0</v>
      </c>
      <c r="AW1415" s="113">
        <f t="shared" si="24680"/>
        <v>0</v>
      </c>
      <c r="AX1415" s="113">
        <f t="shared" si="24680"/>
        <v>0</v>
      </c>
      <c r="AY1415" s="113">
        <f t="shared" ref="AY1415:BC1415" si="24681">AY1413/$F1413</f>
        <v>0</v>
      </c>
      <c r="AZ1415" s="113">
        <f t="shared" si="24681"/>
        <v>0</v>
      </c>
      <c r="BA1415" s="113">
        <f t="shared" si="24681"/>
        <v>0</v>
      </c>
      <c r="BB1415" s="113">
        <f t="shared" si="24681"/>
        <v>0</v>
      </c>
      <c r="BC1415" s="113">
        <f t="shared" si="24681"/>
        <v>0</v>
      </c>
      <c r="BD1415" s="113">
        <f t="shared" ref="BD1415:BG1415" si="24682">BD1413/$F1413</f>
        <v>0</v>
      </c>
      <c r="BE1415" s="113">
        <f t="shared" si="24682"/>
        <v>0</v>
      </c>
      <c r="BF1415" s="113">
        <f t="shared" si="24682"/>
        <v>0</v>
      </c>
      <c r="BG1415" s="113">
        <f t="shared" si="24682"/>
        <v>0</v>
      </c>
      <c r="BH1415" s="113">
        <f t="shared" ref="BH1415:BK1415" si="24683">BH1413/$F1413</f>
        <v>0</v>
      </c>
      <c r="BI1415" s="113">
        <f t="shared" si="24683"/>
        <v>0</v>
      </c>
      <c r="BJ1415" s="113">
        <f t="shared" si="24683"/>
        <v>0</v>
      </c>
      <c r="BK1415" s="113">
        <f t="shared" si="24683"/>
        <v>0</v>
      </c>
      <c r="BL1415" s="113">
        <f t="shared" ref="BL1415:BP1415" si="24684">BL1413/$F1413</f>
        <v>0</v>
      </c>
      <c r="BM1415" s="113">
        <f t="shared" si="24684"/>
        <v>0</v>
      </c>
      <c r="BN1415" s="113">
        <f t="shared" si="24684"/>
        <v>0</v>
      </c>
      <c r="BO1415" s="113">
        <f t="shared" si="24684"/>
        <v>0</v>
      </c>
      <c r="BP1415" s="113">
        <f t="shared" si="24684"/>
        <v>0</v>
      </c>
      <c r="BQ1415" s="113">
        <f t="shared" ref="BQ1415:BT1415" si="24685">BQ1413/$F1413</f>
        <v>0</v>
      </c>
      <c r="BR1415" s="113">
        <f t="shared" si="24685"/>
        <v>0</v>
      </c>
      <c r="BS1415" s="113">
        <f t="shared" si="24685"/>
        <v>0</v>
      </c>
      <c r="BT1415" s="113">
        <f t="shared" si="24685"/>
        <v>0</v>
      </c>
      <c r="BU1415" s="113">
        <f t="shared" ref="BU1415:BX1415" si="24686">BU1413/$F1413</f>
        <v>0</v>
      </c>
      <c r="BV1415" s="113">
        <f t="shared" si="24686"/>
        <v>0</v>
      </c>
      <c r="BW1415" s="113">
        <f t="shared" si="24686"/>
        <v>0</v>
      </c>
      <c r="BX1415" s="113">
        <f t="shared" si="24686"/>
        <v>0.16666666666666666</v>
      </c>
      <c r="BY1415" s="113">
        <f t="shared" ref="BY1415:CC1415" si="24687">BY1413/$F1413</f>
        <v>0.16666666666666666</v>
      </c>
      <c r="BZ1415" s="113">
        <f t="shared" si="24687"/>
        <v>0.16666666666666666</v>
      </c>
      <c r="CA1415" s="113">
        <f t="shared" si="24687"/>
        <v>0.16666666666666666</v>
      </c>
      <c r="CB1415" s="113">
        <f t="shared" si="24687"/>
        <v>0.16666666666666666</v>
      </c>
      <c r="CC1415" s="113">
        <f t="shared" si="24687"/>
        <v>0.16666666666666666</v>
      </c>
      <c r="CD1415" s="113">
        <f t="shared" ref="CD1415:CG1415" si="24688">CD1413/$F1413</f>
        <v>0</v>
      </c>
      <c r="CE1415" s="113"/>
      <c r="CF1415" s="113">
        <f t="shared" si="24688"/>
        <v>0</v>
      </c>
      <c r="CG1415" s="113">
        <f t="shared" si="24688"/>
        <v>0</v>
      </c>
      <c r="CH1415" s="114">
        <f>IF(C1413="","",100%-SUM(G1415:CG1415))</f>
        <v>1.1102230246251565E-16</v>
      </c>
      <c r="CI1415" s="115">
        <f>IF(C1413="","",SUM(G1415:CG1415))</f>
        <v>0.99999999999999989</v>
      </c>
      <c r="CJ1415" s="67" t="b">
        <f>IF(C1413="","",SUM(G1415:CG1415)=CI1415)</f>
        <v>1</v>
      </c>
    </row>
    <row r="1416" spans="1:88" s="5" customFormat="1" ht="15" customHeight="1" x14ac:dyDescent="0.3">
      <c r="A1416" s="171" t="s">
        <v>990</v>
      </c>
      <c r="B1416" s="155" t="s">
        <v>991</v>
      </c>
      <c r="C1416" s="168" t="s">
        <v>163</v>
      </c>
      <c r="D1416" s="158">
        <v>13</v>
      </c>
      <c r="E1416" s="161">
        <v>329049</v>
      </c>
      <c r="F1416" s="164">
        <f t="shared" si="24197"/>
        <v>4277637</v>
      </c>
      <c r="G1416" s="108">
        <v>0</v>
      </c>
      <c r="H1416" s="108"/>
      <c r="I1416" s="108"/>
      <c r="J1416" s="108"/>
      <c r="K1416" s="108"/>
      <c r="L1416" s="108"/>
      <c r="M1416" s="108"/>
      <c r="N1416" s="108"/>
      <c r="O1416" s="108"/>
      <c r="P1416" s="108"/>
      <c r="Q1416" s="108"/>
      <c r="R1416" s="108"/>
      <c r="S1416" s="108"/>
      <c r="T1416" s="108"/>
      <c r="U1416" s="108"/>
      <c r="V1416" s="108"/>
      <c r="W1416" s="108"/>
      <c r="X1416" s="108"/>
      <c r="Y1416" s="108"/>
      <c r="Z1416" s="108"/>
      <c r="AA1416" s="108"/>
      <c r="AB1416" s="108"/>
      <c r="AC1416" s="108"/>
      <c r="AD1416" s="108"/>
      <c r="AE1416" s="108"/>
      <c r="AF1416" s="108"/>
      <c r="AG1416" s="108"/>
      <c r="AH1416" s="108"/>
      <c r="AI1416" s="108"/>
      <c r="AJ1416" s="108"/>
      <c r="AK1416" s="108"/>
      <c r="AL1416" s="108"/>
      <c r="AM1416" s="108"/>
      <c r="AN1416" s="108"/>
      <c r="AO1416" s="108"/>
      <c r="AP1416" s="108"/>
      <c r="AQ1416" s="108"/>
      <c r="AR1416" s="108"/>
      <c r="AS1416" s="108"/>
      <c r="AT1416" s="108"/>
      <c r="AU1416" s="108"/>
      <c r="AV1416" s="108"/>
      <c r="AW1416" s="108"/>
      <c r="AX1416" s="108"/>
      <c r="AY1416" s="108"/>
      <c r="AZ1416" s="108"/>
      <c r="BA1416" s="108"/>
      <c r="BB1416" s="108"/>
      <c r="BC1416" s="108"/>
      <c r="BD1416" s="108"/>
      <c r="BE1416" s="108"/>
      <c r="BF1416" s="108"/>
      <c r="BG1416" s="108"/>
      <c r="BH1416" s="108"/>
      <c r="BI1416" s="108"/>
      <c r="BJ1416" s="108"/>
      <c r="BK1416" s="108"/>
      <c r="BL1416" s="108"/>
      <c r="BM1416" s="108"/>
      <c r="BN1416" s="108"/>
      <c r="BO1416" s="108"/>
      <c r="BP1416" s="108"/>
      <c r="BQ1416" s="108"/>
      <c r="BR1416" s="108"/>
      <c r="BS1416" s="108"/>
      <c r="BT1416" s="108"/>
      <c r="BU1416" s="108"/>
      <c r="BV1416" s="108"/>
      <c r="BW1416" s="108"/>
      <c r="BX1416" s="108">
        <f>ROUND($F1416/6,0)</f>
        <v>712940</v>
      </c>
      <c r="BY1416" s="108">
        <f>ROUNDDOWN($F1416/6,0)</f>
        <v>712939</v>
      </c>
      <c r="BZ1416" s="108">
        <f>ROUNDDOWN($F1416/6,0)</f>
        <v>712939</v>
      </c>
      <c r="CA1416" s="108">
        <f>ROUNDDOWN($F1416/6,0)</f>
        <v>712939</v>
      </c>
      <c r="CB1416" s="108">
        <f t="shared" ref="CB1416:CC1416" si="24689">ROUND($F1416/6,0)</f>
        <v>712940</v>
      </c>
      <c r="CC1416" s="108">
        <f t="shared" si="24689"/>
        <v>712940</v>
      </c>
      <c r="CD1416" s="108"/>
      <c r="CE1416" s="108"/>
      <c r="CF1416" s="108"/>
      <c r="CG1416" s="108"/>
      <c r="CH1416" s="109">
        <f>IF(C1416="","",F1416-SUM(G1416:CG1416))</f>
        <v>0</v>
      </c>
      <c r="CI1416" s="107">
        <f>IF(C1416="","",SUM(G1416:CG1416))</f>
        <v>4277637</v>
      </c>
      <c r="CJ1416" s="67" t="b">
        <f>IF(C1416="","",F1416=CI1416)</f>
        <v>1</v>
      </c>
    </row>
    <row r="1417" spans="1:88" s="5" customFormat="1" ht="15" customHeight="1" x14ac:dyDescent="0.3">
      <c r="A1417" s="172"/>
      <c r="B1417" s="156"/>
      <c r="C1417" s="169"/>
      <c r="D1417" s="159"/>
      <c r="E1417" s="162"/>
      <c r="F1417" s="165"/>
      <c r="G1417" s="110">
        <v>0</v>
      </c>
      <c r="H1417" s="110"/>
      <c r="I1417" s="110"/>
      <c r="J1417" s="110"/>
      <c r="K1417" s="110"/>
      <c r="L1417" s="110"/>
      <c r="M1417" s="110"/>
      <c r="N1417" s="110"/>
      <c r="O1417" s="110"/>
      <c r="P1417" s="110"/>
      <c r="Q1417" s="110"/>
      <c r="R1417" s="110"/>
      <c r="S1417" s="110"/>
      <c r="T1417" s="110"/>
      <c r="U1417" s="110">
        <f t="shared" ref="U1417:X1417" si="24690">ROUND(U1416/$E1416,2)</f>
        <v>0</v>
      </c>
      <c r="V1417" s="110">
        <f t="shared" si="24690"/>
        <v>0</v>
      </c>
      <c r="W1417" s="110">
        <f t="shared" si="24690"/>
        <v>0</v>
      </c>
      <c r="X1417" s="110">
        <f t="shared" si="24690"/>
        <v>0</v>
      </c>
      <c r="Y1417" s="110">
        <f t="shared" ref="Y1417:AG1417" si="24691">ROUND(Y1416/$E1416,2)</f>
        <v>0</v>
      </c>
      <c r="Z1417" s="110">
        <f t="shared" si="24691"/>
        <v>0</v>
      </c>
      <c r="AA1417" s="110">
        <f t="shared" si="24691"/>
        <v>0</v>
      </c>
      <c r="AB1417" s="110">
        <f t="shared" si="24691"/>
        <v>0</v>
      </c>
      <c r="AC1417" s="110">
        <f t="shared" si="24691"/>
        <v>0</v>
      </c>
      <c r="AD1417" s="110">
        <f t="shared" si="24691"/>
        <v>0</v>
      </c>
      <c r="AE1417" s="110">
        <f t="shared" si="24691"/>
        <v>0</v>
      </c>
      <c r="AF1417" s="110">
        <f t="shared" si="24691"/>
        <v>0</v>
      </c>
      <c r="AG1417" s="110">
        <f t="shared" si="24691"/>
        <v>0</v>
      </c>
      <c r="AH1417" s="110">
        <f t="shared" ref="AH1417:AK1417" si="24692">ROUND(AH1416/$E1416,2)</f>
        <v>0</v>
      </c>
      <c r="AI1417" s="110">
        <f t="shared" si="24692"/>
        <v>0</v>
      </c>
      <c r="AJ1417" s="110">
        <f t="shared" si="24692"/>
        <v>0</v>
      </c>
      <c r="AK1417" s="110">
        <f t="shared" si="24692"/>
        <v>0</v>
      </c>
      <c r="AL1417" s="110">
        <f t="shared" ref="AL1417:AT1417" si="24693">ROUND(AL1416/$E1416,2)</f>
        <v>0</v>
      </c>
      <c r="AM1417" s="110">
        <f t="shared" si="24693"/>
        <v>0</v>
      </c>
      <c r="AN1417" s="110">
        <f t="shared" si="24693"/>
        <v>0</v>
      </c>
      <c r="AO1417" s="110">
        <f t="shared" si="24693"/>
        <v>0</v>
      </c>
      <c r="AP1417" s="110">
        <f t="shared" si="24693"/>
        <v>0</v>
      </c>
      <c r="AQ1417" s="110">
        <f t="shared" si="24693"/>
        <v>0</v>
      </c>
      <c r="AR1417" s="110">
        <f t="shared" si="24693"/>
        <v>0</v>
      </c>
      <c r="AS1417" s="110">
        <f t="shared" si="24693"/>
        <v>0</v>
      </c>
      <c r="AT1417" s="110">
        <f t="shared" si="24693"/>
        <v>0</v>
      </c>
      <c r="AU1417" s="110">
        <f t="shared" ref="AU1417:AX1417" si="24694">ROUND(AU1416/$E1416,2)</f>
        <v>0</v>
      </c>
      <c r="AV1417" s="110">
        <f t="shared" si="24694"/>
        <v>0</v>
      </c>
      <c r="AW1417" s="110">
        <f t="shared" si="24694"/>
        <v>0</v>
      </c>
      <c r="AX1417" s="110">
        <f t="shared" si="24694"/>
        <v>0</v>
      </c>
      <c r="AY1417" s="110">
        <f t="shared" ref="AY1417:BC1417" si="24695">ROUND(AY1416/$E1416,2)</f>
        <v>0</v>
      </c>
      <c r="AZ1417" s="110">
        <f t="shared" si="24695"/>
        <v>0</v>
      </c>
      <c r="BA1417" s="110">
        <f t="shared" si="24695"/>
        <v>0</v>
      </c>
      <c r="BB1417" s="110">
        <f t="shared" si="24695"/>
        <v>0</v>
      </c>
      <c r="BC1417" s="110">
        <f t="shared" si="24695"/>
        <v>0</v>
      </c>
      <c r="BD1417" s="110">
        <f t="shared" ref="BD1417:BG1417" si="24696">ROUND(BD1416/$E1416,2)</f>
        <v>0</v>
      </c>
      <c r="BE1417" s="110">
        <f t="shared" si="24696"/>
        <v>0</v>
      </c>
      <c r="BF1417" s="110">
        <f t="shared" si="24696"/>
        <v>0</v>
      </c>
      <c r="BG1417" s="110">
        <f t="shared" si="24696"/>
        <v>0</v>
      </c>
      <c r="BH1417" s="110">
        <f t="shared" ref="BH1417:BK1417" si="24697">ROUND(BH1416/$E1416,2)</f>
        <v>0</v>
      </c>
      <c r="BI1417" s="110">
        <f t="shared" si="24697"/>
        <v>0</v>
      </c>
      <c r="BJ1417" s="110">
        <f t="shared" si="24697"/>
        <v>0</v>
      </c>
      <c r="BK1417" s="110">
        <f t="shared" si="24697"/>
        <v>0</v>
      </c>
      <c r="BL1417" s="110">
        <f t="shared" ref="BL1417:BP1417" si="24698">ROUND(BL1416/$E1416,2)</f>
        <v>0</v>
      </c>
      <c r="BM1417" s="110">
        <f t="shared" si="24698"/>
        <v>0</v>
      </c>
      <c r="BN1417" s="110">
        <f t="shared" si="24698"/>
        <v>0</v>
      </c>
      <c r="BO1417" s="110">
        <f t="shared" si="24698"/>
        <v>0</v>
      </c>
      <c r="BP1417" s="110">
        <f t="shared" si="24698"/>
        <v>0</v>
      </c>
      <c r="BQ1417" s="110">
        <f t="shared" ref="BQ1417:BT1417" si="24699">ROUND(BQ1416/$E1416,2)</f>
        <v>0</v>
      </c>
      <c r="BR1417" s="110">
        <f t="shared" si="24699"/>
        <v>0</v>
      </c>
      <c r="BS1417" s="110">
        <f t="shared" si="24699"/>
        <v>0</v>
      </c>
      <c r="BT1417" s="110">
        <f t="shared" si="24699"/>
        <v>0</v>
      </c>
      <c r="BU1417" s="110">
        <f t="shared" ref="BU1417:BX1417" si="24700">ROUND(BU1416/$E1416,2)</f>
        <v>0</v>
      </c>
      <c r="BV1417" s="110">
        <f t="shared" si="24700"/>
        <v>0</v>
      </c>
      <c r="BW1417" s="110">
        <f t="shared" si="24700"/>
        <v>0</v>
      </c>
      <c r="BX1417" s="110">
        <f t="shared" si="24700"/>
        <v>2.17</v>
      </c>
      <c r="BY1417" s="110">
        <f t="shared" ref="BY1417:CC1417" si="24701">ROUND(BY1416/$E1416,2)</f>
        <v>2.17</v>
      </c>
      <c r="BZ1417" s="110">
        <f t="shared" ref="BZ1417:CA1417" si="24702">ROUNDDOWN(BZ1416/$E1416,2)</f>
        <v>2.16</v>
      </c>
      <c r="CA1417" s="110">
        <f t="shared" si="24702"/>
        <v>2.16</v>
      </c>
      <c r="CB1417" s="110">
        <f t="shared" si="24701"/>
        <v>2.17</v>
      </c>
      <c r="CC1417" s="110">
        <f t="shared" si="24701"/>
        <v>2.17</v>
      </c>
      <c r="CD1417" s="110">
        <f t="shared" ref="CD1417:CG1417" si="24703">ROUND(CD1416/$E1416,2)</f>
        <v>0</v>
      </c>
      <c r="CE1417" s="110"/>
      <c r="CF1417" s="110">
        <f t="shared" si="24703"/>
        <v>0</v>
      </c>
      <c r="CG1417" s="110">
        <f t="shared" si="24703"/>
        <v>0</v>
      </c>
      <c r="CH1417" s="111">
        <f>IF(C1416="","",D1416-SUM(G1417:CG1417))</f>
        <v>0</v>
      </c>
      <c r="CI1417" s="112">
        <f>IF(C1416="","",SUM(G1417:CG1417))</f>
        <v>13</v>
      </c>
      <c r="CJ1417" s="67" t="b">
        <f>IF(C1416="","",D1416=CI1417)</f>
        <v>1</v>
      </c>
    </row>
    <row r="1418" spans="1:88" s="5" customFormat="1" ht="15" customHeight="1" x14ac:dyDescent="0.3">
      <c r="A1418" s="173"/>
      <c r="B1418" s="157"/>
      <c r="C1418" s="170"/>
      <c r="D1418" s="160"/>
      <c r="E1418" s="163"/>
      <c r="F1418" s="166"/>
      <c r="G1418" s="113">
        <v>0</v>
      </c>
      <c r="H1418" s="113"/>
      <c r="I1418" s="113"/>
      <c r="J1418" s="113"/>
      <c r="K1418" s="113"/>
      <c r="L1418" s="113"/>
      <c r="M1418" s="113"/>
      <c r="N1418" s="113"/>
      <c r="O1418" s="113"/>
      <c r="P1418" s="113"/>
      <c r="Q1418" s="113"/>
      <c r="R1418" s="113"/>
      <c r="S1418" s="113"/>
      <c r="T1418" s="113"/>
      <c r="U1418" s="113">
        <f t="shared" ref="U1418:X1418" si="24704">U1416/$F1416</f>
        <v>0</v>
      </c>
      <c r="V1418" s="113">
        <f t="shared" si="24704"/>
        <v>0</v>
      </c>
      <c r="W1418" s="113">
        <f t="shared" si="24704"/>
        <v>0</v>
      </c>
      <c r="X1418" s="113">
        <f t="shared" si="24704"/>
        <v>0</v>
      </c>
      <c r="Y1418" s="113">
        <f t="shared" ref="Y1418:AG1418" si="24705">Y1416/$F1416</f>
        <v>0</v>
      </c>
      <c r="Z1418" s="113">
        <f t="shared" si="24705"/>
        <v>0</v>
      </c>
      <c r="AA1418" s="113">
        <f t="shared" si="24705"/>
        <v>0</v>
      </c>
      <c r="AB1418" s="113">
        <f t="shared" si="24705"/>
        <v>0</v>
      </c>
      <c r="AC1418" s="113">
        <f t="shared" si="24705"/>
        <v>0</v>
      </c>
      <c r="AD1418" s="113">
        <f t="shared" si="24705"/>
        <v>0</v>
      </c>
      <c r="AE1418" s="113">
        <f t="shared" si="24705"/>
        <v>0</v>
      </c>
      <c r="AF1418" s="113">
        <f t="shared" si="24705"/>
        <v>0</v>
      </c>
      <c r="AG1418" s="113">
        <f t="shared" si="24705"/>
        <v>0</v>
      </c>
      <c r="AH1418" s="113">
        <f t="shared" ref="AH1418:AK1418" si="24706">AH1416/$F1416</f>
        <v>0</v>
      </c>
      <c r="AI1418" s="113">
        <f t="shared" si="24706"/>
        <v>0</v>
      </c>
      <c r="AJ1418" s="113">
        <f t="shared" si="24706"/>
        <v>0</v>
      </c>
      <c r="AK1418" s="113">
        <f t="shared" si="24706"/>
        <v>0</v>
      </c>
      <c r="AL1418" s="113">
        <f t="shared" ref="AL1418:AT1418" si="24707">AL1416/$F1416</f>
        <v>0</v>
      </c>
      <c r="AM1418" s="113">
        <f t="shared" si="24707"/>
        <v>0</v>
      </c>
      <c r="AN1418" s="113">
        <f t="shared" si="24707"/>
        <v>0</v>
      </c>
      <c r="AO1418" s="113">
        <f t="shared" si="24707"/>
        <v>0</v>
      </c>
      <c r="AP1418" s="113">
        <f t="shared" si="24707"/>
        <v>0</v>
      </c>
      <c r="AQ1418" s="113">
        <f t="shared" si="24707"/>
        <v>0</v>
      </c>
      <c r="AR1418" s="113">
        <f t="shared" si="24707"/>
        <v>0</v>
      </c>
      <c r="AS1418" s="113">
        <f t="shared" si="24707"/>
        <v>0</v>
      </c>
      <c r="AT1418" s="113">
        <f t="shared" si="24707"/>
        <v>0</v>
      </c>
      <c r="AU1418" s="113">
        <f t="shared" ref="AU1418:AX1418" si="24708">AU1416/$F1416</f>
        <v>0</v>
      </c>
      <c r="AV1418" s="113">
        <f t="shared" si="24708"/>
        <v>0</v>
      </c>
      <c r="AW1418" s="113">
        <f t="shared" si="24708"/>
        <v>0</v>
      </c>
      <c r="AX1418" s="113">
        <f t="shared" si="24708"/>
        <v>0</v>
      </c>
      <c r="AY1418" s="113">
        <f t="shared" ref="AY1418:BC1418" si="24709">AY1416/$F1416</f>
        <v>0</v>
      </c>
      <c r="AZ1418" s="113">
        <f t="shared" si="24709"/>
        <v>0</v>
      </c>
      <c r="BA1418" s="113">
        <f t="shared" si="24709"/>
        <v>0</v>
      </c>
      <c r="BB1418" s="113">
        <f t="shared" si="24709"/>
        <v>0</v>
      </c>
      <c r="BC1418" s="113">
        <f t="shared" si="24709"/>
        <v>0</v>
      </c>
      <c r="BD1418" s="113">
        <f t="shared" ref="BD1418:BG1418" si="24710">BD1416/$F1416</f>
        <v>0</v>
      </c>
      <c r="BE1418" s="113">
        <f t="shared" si="24710"/>
        <v>0</v>
      </c>
      <c r="BF1418" s="113">
        <f t="shared" si="24710"/>
        <v>0</v>
      </c>
      <c r="BG1418" s="113">
        <f t="shared" si="24710"/>
        <v>0</v>
      </c>
      <c r="BH1418" s="113">
        <f t="shared" ref="BH1418:BK1418" si="24711">BH1416/$F1416</f>
        <v>0</v>
      </c>
      <c r="BI1418" s="113">
        <f t="shared" si="24711"/>
        <v>0</v>
      </c>
      <c r="BJ1418" s="113">
        <f t="shared" si="24711"/>
        <v>0</v>
      </c>
      <c r="BK1418" s="113">
        <f t="shared" si="24711"/>
        <v>0</v>
      </c>
      <c r="BL1418" s="113">
        <f t="shared" ref="BL1418:BP1418" si="24712">BL1416/$F1416</f>
        <v>0</v>
      </c>
      <c r="BM1418" s="113">
        <f t="shared" si="24712"/>
        <v>0</v>
      </c>
      <c r="BN1418" s="113">
        <f t="shared" si="24712"/>
        <v>0</v>
      </c>
      <c r="BO1418" s="113">
        <f t="shared" si="24712"/>
        <v>0</v>
      </c>
      <c r="BP1418" s="113">
        <f t="shared" si="24712"/>
        <v>0</v>
      </c>
      <c r="BQ1418" s="113">
        <f t="shared" ref="BQ1418:BT1418" si="24713">BQ1416/$F1416</f>
        <v>0</v>
      </c>
      <c r="BR1418" s="113">
        <f t="shared" si="24713"/>
        <v>0</v>
      </c>
      <c r="BS1418" s="113">
        <f t="shared" si="24713"/>
        <v>0</v>
      </c>
      <c r="BT1418" s="113">
        <f t="shared" si="24713"/>
        <v>0</v>
      </c>
      <c r="BU1418" s="113">
        <f t="shared" ref="BU1418:BX1418" si="24714">BU1416/$F1416</f>
        <v>0</v>
      </c>
      <c r="BV1418" s="113">
        <f t="shared" si="24714"/>
        <v>0</v>
      </c>
      <c r="BW1418" s="113">
        <f t="shared" si="24714"/>
        <v>0</v>
      </c>
      <c r="BX1418" s="113">
        <f t="shared" si="24714"/>
        <v>0.16666678355363018</v>
      </c>
      <c r="BY1418" s="113">
        <f t="shared" ref="BY1418:CC1418" si="24715">BY1416/$F1416</f>
        <v>0.16666654977970313</v>
      </c>
      <c r="BZ1418" s="113">
        <f t="shared" si="24715"/>
        <v>0.16666654977970313</v>
      </c>
      <c r="CA1418" s="113">
        <f t="shared" si="24715"/>
        <v>0.16666654977970313</v>
      </c>
      <c r="CB1418" s="113">
        <f t="shared" si="24715"/>
        <v>0.16666678355363018</v>
      </c>
      <c r="CC1418" s="113">
        <f t="shared" si="24715"/>
        <v>0.16666678355363018</v>
      </c>
      <c r="CD1418" s="113">
        <f t="shared" ref="CD1418:CG1418" si="24716">CD1416/$F1416</f>
        <v>0</v>
      </c>
      <c r="CE1418" s="113"/>
      <c r="CF1418" s="113">
        <f t="shared" si="24716"/>
        <v>0</v>
      </c>
      <c r="CG1418" s="113">
        <f t="shared" si="24716"/>
        <v>0</v>
      </c>
      <c r="CH1418" s="114">
        <f>IF(C1416="","",100%-SUM(G1418:CG1418))</f>
        <v>0</v>
      </c>
      <c r="CI1418" s="115">
        <f>IF(C1416="","",SUM(G1418:CG1418))</f>
        <v>1</v>
      </c>
      <c r="CJ1418" s="67" t="b">
        <f>IF(C1416="","",SUM(G1418:CG1418)=CI1418)</f>
        <v>1</v>
      </c>
    </row>
    <row r="1419" spans="1:88" s="5" customFormat="1" ht="15" customHeight="1" x14ac:dyDescent="0.3">
      <c r="A1419" s="171" t="s">
        <v>992</v>
      </c>
      <c r="B1419" s="155" t="s">
        <v>993</v>
      </c>
      <c r="C1419" s="168" t="s">
        <v>163</v>
      </c>
      <c r="D1419" s="158">
        <v>39</v>
      </c>
      <c r="E1419" s="161">
        <v>213095</v>
      </c>
      <c r="F1419" s="164">
        <f t="shared" si="24197"/>
        <v>8310705</v>
      </c>
      <c r="G1419" s="108">
        <v>0</v>
      </c>
      <c r="H1419" s="108"/>
      <c r="I1419" s="108"/>
      <c r="J1419" s="108"/>
      <c r="K1419" s="108"/>
      <c r="L1419" s="108"/>
      <c r="M1419" s="108"/>
      <c r="N1419" s="108"/>
      <c r="O1419" s="108"/>
      <c r="P1419" s="108"/>
      <c r="Q1419" s="108"/>
      <c r="R1419" s="108"/>
      <c r="S1419" s="108"/>
      <c r="T1419" s="108"/>
      <c r="U1419" s="108"/>
      <c r="V1419" s="108"/>
      <c r="W1419" s="108"/>
      <c r="X1419" s="108"/>
      <c r="Y1419" s="108"/>
      <c r="Z1419" s="108"/>
      <c r="AA1419" s="108"/>
      <c r="AB1419" s="108"/>
      <c r="AC1419" s="108"/>
      <c r="AD1419" s="108"/>
      <c r="AE1419" s="108"/>
      <c r="AF1419" s="108"/>
      <c r="AG1419" s="108"/>
      <c r="AH1419" s="108"/>
      <c r="AI1419" s="108"/>
      <c r="AJ1419" s="108"/>
      <c r="AK1419" s="108"/>
      <c r="AL1419" s="108"/>
      <c r="AM1419" s="108"/>
      <c r="AN1419" s="108"/>
      <c r="AO1419" s="108"/>
      <c r="AP1419" s="108"/>
      <c r="AQ1419" s="108"/>
      <c r="AR1419" s="108"/>
      <c r="AS1419" s="108"/>
      <c r="AT1419" s="108"/>
      <c r="AU1419" s="108"/>
      <c r="AV1419" s="108"/>
      <c r="AW1419" s="108"/>
      <c r="AX1419" s="108"/>
      <c r="AY1419" s="108"/>
      <c r="AZ1419" s="108"/>
      <c r="BA1419" s="108"/>
      <c r="BB1419" s="108"/>
      <c r="BC1419" s="108"/>
      <c r="BD1419" s="108"/>
      <c r="BE1419" s="108"/>
      <c r="BF1419" s="108"/>
      <c r="BG1419" s="108"/>
      <c r="BH1419" s="108"/>
      <c r="BI1419" s="108"/>
      <c r="BJ1419" s="108"/>
      <c r="BK1419" s="108"/>
      <c r="BL1419" s="108"/>
      <c r="BM1419" s="108"/>
      <c r="BN1419" s="108"/>
      <c r="BO1419" s="108"/>
      <c r="BP1419" s="108"/>
      <c r="BQ1419" s="108"/>
      <c r="BR1419" s="108"/>
      <c r="BS1419" s="108"/>
      <c r="BT1419" s="108"/>
      <c r="BU1419" s="108"/>
      <c r="BV1419" s="108"/>
      <c r="BW1419" s="108"/>
      <c r="BX1419" s="108">
        <f>ROUND($F1419/6,0)</f>
        <v>1385118</v>
      </c>
      <c r="BY1419" s="108">
        <f>ROUNDDOWN($F1419/6,0)</f>
        <v>1385117</v>
      </c>
      <c r="BZ1419" s="108">
        <f>ROUNDDOWN($F1419/6,0)</f>
        <v>1385117</v>
      </c>
      <c r="CA1419" s="108">
        <f>ROUNDDOWN($F1419/6,0)</f>
        <v>1385117</v>
      </c>
      <c r="CB1419" s="108">
        <f t="shared" ref="CB1419:CC1419" si="24717">ROUND($F1419/6,0)</f>
        <v>1385118</v>
      </c>
      <c r="CC1419" s="108">
        <f t="shared" si="24717"/>
        <v>1385118</v>
      </c>
      <c r="CD1419" s="108"/>
      <c r="CE1419" s="108"/>
      <c r="CF1419" s="108"/>
      <c r="CG1419" s="108"/>
      <c r="CH1419" s="109">
        <f>IF(C1419="","",F1419-SUM(G1419:CG1419))</f>
        <v>0</v>
      </c>
      <c r="CI1419" s="107">
        <f>IF(C1419="","",SUM(G1419:CG1419))</f>
        <v>8310705</v>
      </c>
      <c r="CJ1419" s="67" t="b">
        <f>IF(C1419="","",F1419=CI1419)</f>
        <v>1</v>
      </c>
    </row>
    <row r="1420" spans="1:88" s="5" customFormat="1" ht="15" customHeight="1" x14ac:dyDescent="0.3">
      <c r="A1420" s="172"/>
      <c r="B1420" s="156"/>
      <c r="C1420" s="169"/>
      <c r="D1420" s="159"/>
      <c r="E1420" s="162"/>
      <c r="F1420" s="165"/>
      <c r="G1420" s="110">
        <v>0</v>
      </c>
      <c r="H1420" s="110"/>
      <c r="I1420" s="110"/>
      <c r="J1420" s="110"/>
      <c r="K1420" s="110"/>
      <c r="L1420" s="110"/>
      <c r="M1420" s="110"/>
      <c r="N1420" s="110"/>
      <c r="O1420" s="110"/>
      <c r="P1420" s="110"/>
      <c r="Q1420" s="110"/>
      <c r="R1420" s="110"/>
      <c r="S1420" s="110"/>
      <c r="T1420" s="110"/>
      <c r="U1420" s="110">
        <f t="shared" ref="U1420:X1420" si="24718">ROUND(U1419/$E1419,2)</f>
        <v>0</v>
      </c>
      <c r="V1420" s="110">
        <f t="shared" si="24718"/>
        <v>0</v>
      </c>
      <c r="W1420" s="110">
        <f t="shared" si="24718"/>
        <v>0</v>
      </c>
      <c r="X1420" s="110">
        <f t="shared" si="24718"/>
        <v>0</v>
      </c>
      <c r="Y1420" s="110">
        <f t="shared" ref="Y1420:AG1420" si="24719">ROUND(Y1419/$E1419,2)</f>
        <v>0</v>
      </c>
      <c r="Z1420" s="110">
        <f t="shared" si="24719"/>
        <v>0</v>
      </c>
      <c r="AA1420" s="110">
        <f t="shared" si="24719"/>
        <v>0</v>
      </c>
      <c r="AB1420" s="110">
        <f t="shared" si="24719"/>
        <v>0</v>
      </c>
      <c r="AC1420" s="110">
        <f t="shared" si="24719"/>
        <v>0</v>
      </c>
      <c r="AD1420" s="110">
        <f t="shared" si="24719"/>
        <v>0</v>
      </c>
      <c r="AE1420" s="110">
        <f t="shared" si="24719"/>
        <v>0</v>
      </c>
      <c r="AF1420" s="110">
        <f t="shared" si="24719"/>
        <v>0</v>
      </c>
      <c r="AG1420" s="110">
        <f t="shared" si="24719"/>
        <v>0</v>
      </c>
      <c r="AH1420" s="110">
        <f t="shared" ref="AH1420:AK1420" si="24720">ROUND(AH1419/$E1419,2)</f>
        <v>0</v>
      </c>
      <c r="AI1420" s="110">
        <f t="shared" si="24720"/>
        <v>0</v>
      </c>
      <c r="AJ1420" s="110">
        <f t="shared" si="24720"/>
        <v>0</v>
      </c>
      <c r="AK1420" s="110">
        <f t="shared" si="24720"/>
        <v>0</v>
      </c>
      <c r="AL1420" s="110">
        <f t="shared" ref="AL1420:AT1420" si="24721">ROUND(AL1419/$E1419,2)</f>
        <v>0</v>
      </c>
      <c r="AM1420" s="110">
        <f t="shared" si="24721"/>
        <v>0</v>
      </c>
      <c r="AN1420" s="110">
        <f t="shared" si="24721"/>
        <v>0</v>
      </c>
      <c r="AO1420" s="110">
        <f t="shared" si="24721"/>
        <v>0</v>
      </c>
      <c r="AP1420" s="110">
        <f t="shared" si="24721"/>
        <v>0</v>
      </c>
      <c r="AQ1420" s="110">
        <f t="shared" si="24721"/>
        <v>0</v>
      </c>
      <c r="AR1420" s="110">
        <f t="shared" si="24721"/>
        <v>0</v>
      </c>
      <c r="AS1420" s="110">
        <f t="shared" si="24721"/>
        <v>0</v>
      </c>
      <c r="AT1420" s="110">
        <f t="shared" si="24721"/>
        <v>0</v>
      </c>
      <c r="AU1420" s="110">
        <f t="shared" ref="AU1420:AX1420" si="24722">ROUND(AU1419/$E1419,2)</f>
        <v>0</v>
      </c>
      <c r="AV1420" s="110">
        <f t="shared" si="24722"/>
        <v>0</v>
      </c>
      <c r="AW1420" s="110">
        <f t="shared" si="24722"/>
        <v>0</v>
      </c>
      <c r="AX1420" s="110">
        <f t="shared" si="24722"/>
        <v>0</v>
      </c>
      <c r="AY1420" s="110">
        <f t="shared" ref="AY1420:BC1420" si="24723">ROUND(AY1419/$E1419,2)</f>
        <v>0</v>
      </c>
      <c r="AZ1420" s="110">
        <f t="shared" si="24723"/>
        <v>0</v>
      </c>
      <c r="BA1420" s="110">
        <f t="shared" si="24723"/>
        <v>0</v>
      </c>
      <c r="BB1420" s="110">
        <f t="shared" si="24723"/>
        <v>0</v>
      </c>
      <c r="BC1420" s="110">
        <f t="shared" si="24723"/>
        <v>0</v>
      </c>
      <c r="BD1420" s="110">
        <f t="shared" ref="BD1420:BG1420" si="24724">ROUND(BD1419/$E1419,2)</f>
        <v>0</v>
      </c>
      <c r="BE1420" s="110">
        <f t="shared" si="24724"/>
        <v>0</v>
      </c>
      <c r="BF1420" s="110">
        <f t="shared" si="24724"/>
        <v>0</v>
      </c>
      <c r="BG1420" s="110">
        <f t="shared" si="24724"/>
        <v>0</v>
      </c>
      <c r="BH1420" s="110">
        <f t="shared" ref="BH1420:BK1420" si="24725">ROUND(BH1419/$E1419,2)</f>
        <v>0</v>
      </c>
      <c r="BI1420" s="110">
        <f t="shared" si="24725"/>
        <v>0</v>
      </c>
      <c r="BJ1420" s="110">
        <f t="shared" si="24725"/>
        <v>0</v>
      </c>
      <c r="BK1420" s="110">
        <f t="shared" si="24725"/>
        <v>0</v>
      </c>
      <c r="BL1420" s="110">
        <f t="shared" ref="BL1420:BP1420" si="24726">ROUND(BL1419/$E1419,2)</f>
        <v>0</v>
      </c>
      <c r="BM1420" s="110">
        <f t="shared" si="24726"/>
        <v>0</v>
      </c>
      <c r="BN1420" s="110">
        <f t="shared" si="24726"/>
        <v>0</v>
      </c>
      <c r="BO1420" s="110">
        <f t="shared" si="24726"/>
        <v>0</v>
      </c>
      <c r="BP1420" s="110">
        <f t="shared" si="24726"/>
        <v>0</v>
      </c>
      <c r="BQ1420" s="110">
        <f t="shared" ref="BQ1420:BT1420" si="24727">ROUND(BQ1419/$E1419,2)</f>
        <v>0</v>
      </c>
      <c r="BR1420" s="110">
        <f t="shared" si="24727"/>
        <v>0</v>
      </c>
      <c r="BS1420" s="110">
        <f t="shared" si="24727"/>
        <v>0</v>
      </c>
      <c r="BT1420" s="110">
        <f t="shared" si="24727"/>
        <v>0</v>
      </c>
      <c r="BU1420" s="110">
        <f t="shared" ref="BU1420:BX1420" si="24728">ROUND(BU1419/$E1419,2)</f>
        <v>0</v>
      </c>
      <c r="BV1420" s="110">
        <f t="shared" si="24728"/>
        <v>0</v>
      </c>
      <c r="BW1420" s="110">
        <f t="shared" si="24728"/>
        <v>0</v>
      </c>
      <c r="BX1420" s="110">
        <f t="shared" si="24728"/>
        <v>6.5</v>
      </c>
      <c r="BY1420" s="110">
        <f t="shared" ref="BY1420:CC1420" si="24729">ROUND(BY1419/$E1419,2)</f>
        <v>6.5</v>
      </c>
      <c r="BZ1420" s="110">
        <f t="shared" si="24729"/>
        <v>6.5</v>
      </c>
      <c r="CA1420" s="110">
        <f t="shared" si="24729"/>
        <v>6.5</v>
      </c>
      <c r="CB1420" s="110">
        <f t="shared" si="24729"/>
        <v>6.5</v>
      </c>
      <c r="CC1420" s="110">
        <f t="shared" si="24729"/>
        <v>6.5</v>
      </c>
      <c r="CD1420" s="110">
        <f t="shared" ref="CD1420:CG1420" si="24730">ROUND(CD1419/$E1419,2)</f>
        <v>0</v>
      </c>
      <c r="CE1420" s="110"/>
      <c r="CF1420" s="110">
        <f t="shared" si="24730"/>
        <v>0</v>
      </c>
      <c r="CG1420" s="110">
        <f t="shared" si="24730"/>
        <v>0</v>
      </c>
      <c r="CH1420" s="111">
        <f>IF(C1419="","",D1419-SUM(G1420:CG1420))</f>
        <v>0</v>
      </c>
      <c r="CI1420" s="112">
        <f>IF(C1419="","",SUM(G1420:CG1420))</f>
        <v>39</v>
      </c>
      <c r="CJ1420" s="67" t="b">
        <f>IF(C1419="","",D1419=CI1420)</f>
        <v>1</v>
      </c>
    </row>
    <row r="1421" spans="1:88" s="5" customFormat="1" ht="15" customHeight="1" x14ac:dyDescent="0.3">
      <c r="A1421" s="173"/>
      <c r="B1421" s="157"/>
      <c r="C1421" s="170"/>
      <c r="D1421" s="160"/>
      <c r="E1421" s="163"/>
      <c r="F1421" s="166"/>
      <c r="G1421" s="113">
        <v>0</v>
      </c>
      <c r="H1421" s="113"/>
      <c r="I1421" s="113"/>
      <c r="J1421" s="113"/>
      <c r="K1421" s="113"/>
      <c r="L1421" s="113"/>
      <c r="M1421" s="113"/>
      <c r="N1421" s="113"/>
      <c r="O1421" s="113"/>
      <c r="P1421" s="113"/>
      <c r="Q1421" s="113"/>
      <c r="R1421" s="113"/>
      <c r="S1421" s="113"/>
      <c r="T1421" s="113"/>
      <c r="U1421" s="113">
        <f t="shared" ref="U1421:X1421" si="24731">U1419/$F1419</f>
        <v>0</v>
      </c>
      <c r="V1421" s="113">
        <f t="shared" si="24731"/>
        <v>0</v>
      </c>
      <c r="W1421" s="113">
        <f t="shared" si="24731"/>
        <v>0</v>
      </c>
      <c r="X1421" s="113">
        <f t="shared" si="24731"/>
        <v>0</v>
      </c>
      <c r="Y1421" s="113">
        <f t="shared" ref="Y1421:AG1421" si="24732">Y1419/$F1419</f>
        <v>0</v>
      </c>
      <c r="Z1421" s="113">
        <f t="shared" si="24732"/>
        <v>0</v>
      </c>
      <c r="AA1421" s="113">
        <f t="shared" si="24732"/>
        <v>0</v>
      </c>
      <c r="AB1421" s="113">
        <f t="shared" si="24732"/>
        <v>0</v>
      </c>
      <c r="AC1421" s="113">
        <f t="shared" si="24732"/>
        <v>0</v>
      </c>
      <c r="AD1421" s="113">
        <f t="shared" si="24732"/>
        <v>0</v>
      </c>
      <c r="AE1421" s="113">
        <f t="shared" si="24732"/>
        <v>0</v>
      </c>
      <c r="AF1421" s="113">
        <f t="shared" si="24732"/>
        <v>0</v>
      </c>
      <c r="AG1421" s="113">
        <f t="shared" si="24732"/>
        <v>0</v>
      </c>
      <c r="AH1421" s="113">
        <f t="shared" ref="AH1421:AK1421" si="24733">AH1419/$F1419</f>
        <v>0</v>
      </c>
      <c r="AI1421" s="113">
        <f t="shared" si="24733"/>
        <v>0</v>
      </c>
      <c r="AJ1421" s="113">
        <f t="shared" si="24733"/>
        <v>0</v>
      </c>
      <c r="AK1421" s="113">
        <f t="shared" si="24733"/>
        <v>0</v>
      </c>
      <c r="AL1421" s="113">
        <f t="shared" ref="AL1421:AT1421" si="24734">AL1419/$F1419</f>
        <v>0</v>
      </c>
      <c r="AM1421" s="113">
        <f t="shared" si="24734"/>
        <v>0</v>
      </c>
      <c r="AN1421" s="113">
        <f t="shared" si="24734"/>
        <v>0</v>
      </c>
      <c r="AO1421" s="113">
        <f t="shared" si="24734"/>
        <v>0</v>
      </c>
      <c r="AP1421" s="113">
        <f t="shared" si="24734"/>
        <v>0</v>
      </c>
      <c r="AQ1421" s="113">
        <f t="shared" si="24734"/>
        <v>0</v>
      </c>
      <c r="AR1421" s="113">
        <f t="shared" si="24734"/>
        <v>0</v>
      </c>
      <c r="AS1421" s="113">
        <f t="shared" si="24734"/>
        <v>0</v>
      </c>
      <c r="AT1421" s="113">
        <f t="shared" si="24734"/>
        <v>0</v>
      </c>
      <c r="AU1421" s="113">
        <f t="shared" ref="AU1421:AX1421" si="24735">AU1419/$F1419</f>
        <v>0</v>
      </c>
      <c r="AV1421" s="113">
        <f t="shared" si="24735"/>
        <v>0</v>
      </c>
      <c r="AW1421" s="113">
        <f t="shared" si="24735"/>
        <v>0</v>
      </c>
      <c r="AX1421" s="113">
        <f t="shared" si="24735"/>
        <v>0</v>
      </c>
      <c r="AY1421" s="113">
        <f t="shared" ref="AY1421:BC1421" si="24736">AY1419/$F1419</f>
        <v>0</v>
      </c>
      <c r="AZ1421" s="113">
        <f t="shared" si="24736"/>
        <v>0</v>
      </c>
      <c r="BA1421" s="113">
        <f t="shared" si="24736"/>
        <v>0</v>
      </c>
      <c r="BB1421" s="113">
        <f t="shared" si="24736"/>
        <v>0</v>
      </c>
      <c r="BC1421" s="113">
        <f t="shared" si="24736"/>
        <v>0</v>
      </c>
      <c r="BD1421" s="113">
        <f t="shared" ref="BD1421:BG1421" si="24737">BD1419/$F1419</f>
        <v>0</v>
      </c>
      <c r="BE1421" s="113">
        <f t="shared" si="24737"/>
        <v>0</v>
      </c>
      <c r="BF1421" s="113">
        <f t="shared" si="24737"/>
        <v>0</v>
      </c>
      <c r="BG1421" s="113">
        <f t="shared" si="24737"/>
        <v>0</v>
      </c>
      <c r="BH1421" s="113">
        <f t="shared" ref="BH1421:BK1421" si="24738">BH1419/$F1419</f>
        <v>0</v>
      </c>
      <c r="BI1421" s="113">
        <f t="shared" si="24738"/>
        <v>0</v>
      </c>
      <c r="BJ1421" s="113">
        <f t="shared" si="24738"/>
        <v>0</v>
      </c>
      <c r="BK1421" s="113">
        <f t="shared" si="24738"/>
        <v>0</v>
      </c>
      <c r="BL1421" s="113">
        <f t="shared" ref="BL1421:BP1421" si="24739">BL1419/$F1419</f>
        <v>0</v>
      </c>
      <c r="BM1421" s="113">
        <f t="shared" si="24739"/>
        <v>0</v>
      </c>
      <c r="BN1421" s="113">
        <f t="shared" si="24739"/>
        <v>0</v>
      </c>
      <c r="BO1421" s="113">
        <f t="shared" si="24739"/>
        <v>0</v>
      </c>
      <c r="BP1421" s="113">
        <f t="shared" si="24739"/>
        <v>0</v>
      </c>
      <c r="BQ1421" s="113">
        <f t="shared" ref="BQ1421:BT1421" si="24740">BQ1419/$F1419</f>
        <v>0</v>
      </c>
      <c r="BR1421" s="113">
        <f t="shared" si="24740"/>
        <v>0</v>
      </c>
      <c r="BS1421" s="113">
        <f t="shared" si="24740"/>
        <v>0</v>
      </c>
      <c r="BT1421" s="113">
        <f t="shared" si="24740"/>
        <v>0</v>
      </c>
      <c r="BU1421" s="113">
        <f t="shared" ref="BU1421:BX1421" si="24741">BU1419/$F1419</f>
        <v>0</v>
      </c>
      <c r="BV1421" s="113">
        <f t="shared" si="24741"/>
        <v>0</v>
      </c>
      <c r="BW1421" s="113">
        <f t="shared" si="24741"/>
        <v>0</v>
      </c>
      <c r="BX1421" s="113">
        <f t="shared" si="24741"/>
        <v>0.16666672683003428</v>
      </c>
      <c r="BY1421" s="113">
        <f t="shared" ref="BY1421:CC1421" si="24742">BY1419/$F1419</f>
        <v>0.16666660650329906</v>
      </c>
      <c r="BZ1421" s="113">
        <f t="shared" si="24742"/>
        <v>0.16666660650329906</v>
      </c>
      <c r="CA1421" s="113">
        <f t="shared" si="24742"/>
        <v>0.16666660650329906</v>
      </c>
      <c r="CB1421" s="113">
        <f t="shared" si="24742"/>
        <v>0.16666672683003428</v>
      </c>
      <c r="CC1421" s="113">
        <f t="shared" si="24742"/>
        <v>0.16666672683003428</v>
      </c>
      <c r="CD1421" s="113">
        <f t="shared" ref="CD1421:CG1421" si="24743">CD1419/$F1419</f>
        <v>0</v>
      </c>
      <c r="CE1421" s="113"/>
      <c r="CF1421" s="113">
        <f t="shared" si="24743"/>
        <v>0</v>
      </c>
      <c r="CG1421" s="113">
        <f t="shared" si="24743"/>
        <v>0</v>
      </c>
      <c r="CH1421" s="114">
        <f>IF(C1419="","",100%-SUM(G1421:CG1421))</f>
        <v>0</v>
      </c>
      <c r="CI1421" s="115">
        <f>IF(C1419="","",SUM(G1421:CG1421))</f>
        <v>1</v>
      </c>
      <c r="CJ1421" s="67" t="b">
        <f>IF(C1419="","",SUM(G1421:CG1421)=CI1421)</f>
        <v>1</v>
      </c>
    </row>
    <row r="1422" spans="1:88" x14ac:dyDescent="0.3">
      <c r="A1422" s="31" t="s">
        <v>994</v>
      </c>
      <c r="B1422" s="32" t="s">
        <v>995</v>
      </c>
      <c r="C1422" s="33"/>
      <c r="D1422" s="33"/>
      <c r="E1422" s="37" t="s">
        <v>8</v>
      </c>
      <c r="F1422" s="84">
        <f>SUM(F1423:F1473)</f>
        <v>206378952</v>
      </c>
      <c r="G1422" s="6">
        <f t="shared" ref="G1422:BR1422" si="24744">G1423+G1426+G1429+G1432+G1435+G1438+G1441+G1444+G1447+G1450+G1453+G1456+G1459+G1462+G1465+G1468+G1471</f>
        <v>0</v>
      </c>
      <c r="H1422" s="6">
        <f t="shared" si="24744"/>
        <v>0</v>
      </c>
      <c r="I1422" s="6">
        <f t="shared" si="24744"/>
        <v>0</v>
      </c>
      <c r="J1422" s="6">
        <f t="shared" si="24744"/>
        <v>0</v>
      </c>
      <c r="K1422" s="6">
        <f t="shared" si="24744"/>
        <v>0</v>
      </c>
      <c r="L1422" s="6">
        <f t="shared" si="24744"/>
        <v>0</v>
      </c>
      <c r="M1422" s="6">
        <f t="shared" si="24744"/>
        <v>0</v>
      </c>
      <c r="N1422" s="6">
        <f t="shared" si="24744"/>
        <v>0</v>
      </c>
      <c r="O1422" s="6">
        <f t="shared" si="24744"/>
        <v>0</v>
      </c>
      <c r="P1422" s="6">
        <f t="shared" si="24744"/>
        <v>0</v>
      </c>
      <c r="Q1422" s="6">
        <f t="shared" si="24744"/>
        <v>0</v>
      </c>
      <c r="R1422" s="6">
        <f t="shared" si="24744"/>
        <v>0</v>
      </c>
      <c r="S1422" s="6">
        <f t="shared" si="24744"/>
        <v>0</v>
      </c>
      <c r="T1422" s="6">
        <f t="shared" si="24744"/>
        <v>0</v>
      </c>
      <c r="U1422" s="6">
        <f t="shared" si="24744"/>
        <v>0</v>
      </c>
      <c r="V1422" s="6">
        <f t="shared" si="24744"/>
        <v>0</v>
      </c>
      <c r="W1422" s="6">
        <f t="shared" si="24744"/>
        <v>0</v>
      </c>
      <c r="X1422" s="6">
        <f t="shared" si="24744"/>
        <v>0</v>
      </c>
      <c r="Y1422" s="6">
        <f t="shared" si="24744"/>
        <v>0</v>
      </c>
      <c r="Z1422" s="6">
        <f t="shared" si="24744"/>
        <v>0</v>
      </c>
      <c r="AA1422" s="6">
        <f t="shared" si="24744"/>
        <v>0</v>
      </c>
      <c r="AB1422" s="6">
        <f t="shared" si="24744"/>
        <v>0</v>
      </c>
      <c r="AC1422" s="6">
        <f t="shared" si="24744"/>
        <v>0</v>
      </c>
      <c r="AD1422" s="6">
        <f t="shared" si="24744"/>
        <v>0</v>
      </c>
      <c r="AE1422" s="6">
        <f t="shared" si="24744"/>
        <v>0</v>
      </c>
      <c r="AF1422" s="6">
        <f t="shared" si="24744"/>
        <v>0</v>
      </c>
      <c r="AG1422" s="6">
        <f t="shared" si="24744"/>
        <v>0</v>
      </c>
      <c r="AH1422" s="6">
        <f t="shared" si="24744"/>
        <v>0</v>
      </c>
      <c r="AI1422" s="6">
        <f t="shared" si="24744"/>
        <v>0</v>
      </c>
      <c r="AJ1422" s="6">
        <f t="shared" si="24744"/>
        <v>0</v>
      </c>
      <c r="AK1422" s="6">
        <f t="shared" si="24744"/>
        <v>0</v>
      </c>
      <c r="AL1422" s="6">
        <f t="shared" si="24744"/>
        <v>0</v>
      </c>
      <c r="AM1422" s="6">
        <f t="shared" si="24744"/>
        <v>0</v>
      </c>
      <c r="AN1422" s="6">
        <f t="shared" si="24744"/>
        <v>0</v>
      </c>
      <c r="AO1422" s="6">
        <f t="shared" si="24744"/>
        <v>0</v>
      </c>
      <c r="AP1422" s="6">
        <f t="shared" si="24744"/>
        <v>0</v>
      </c>
      <c r="AQ1422" s="6">
        <f t="shared" si="24744"/>
        <v>0</v>
      </c>
      <c r="AR1422" s="6">
        <f t="shared" si="24744"/>
        <v>0</v>
      </c>
      <c r="AS1422" s="6">
        <f t="shared" si="24744"/>
        <v>0</v>
      </c>
      <c r="AT1422" s="6">
        <f t="shared" si="24744"/>
        <v>0</v>
      </c>
      <c r="AU1422" s="6">
        <f t="shared" si="24744"/>
        <v>0</v>
      </c>
      <c r="AV1422" s="6">
        <f t="shared" si="24744"/>
        <v>0</v>
      </c>
      <c r="AW1422" s="6">
        <f t="shared" si="24744"/>
        <v>0</v>
      </c>
      <c r="AX1422" s="6">
        <f t="shared" si="24744"/>
        <v>0</v>
      </c>
      <c r="AY1422" s="6">
        <f t="shared" si="24744"/>
        <v>0</v>
      </c>
      <c r="AZ1422" s="6">
        <f t="shared" si="24744"/>
        <v>0</v>
      </c>
      <c r="BA1422" s="6">
        <f t="shared" si="24744"/>
        <v>0</v>
      </c>
      <c r="BB1422" s="6">
        <f t="shared" si="24744"/>
        <v>0</v>
      </c>
      <c r="BC1422" s="6">
        <f t="shared" si="24744"/>
        <v>0</v>
      </c>
      <c r="BD1422" s="6">
        <f t="shared" si="24744"/>
        <v>0</v>
      </c>
      <c r="BE1422" s="6">
        <f t="shared" si="24744"/>
        <v>0</v>
      </c>
      <c r="BF1422" s="6">
        <f t="shared" si="24744"/>
        <v>0</v>
      </c>
      <c r="BG1422" s="6">
        <f t="shared" si="24744"/>
        <v>0</v>
      </c>
      <c r="BH1422" s="6">
        <f t="shared" si="24744"/>
        <v>0</v>
      </c>
      <c r="BI1422" s="6">
        <f t="shared" si="24744"/>
        <v>0</v>
      </c>
      <c r="BJ1422" s="6">
        <f t="shared" si="24744"/>
        <v>0</v>
      </c>
      <c r="BK1422" s="6">
        <f t="shared" si="24744"/>
        <v>0</v>
      </c>
      <c r="BL1422" s="6">
        <f t="shared" si="24744"/>
        <v>0</v>
      </c>
      <c r="BM1422" s="6">
        <f t="shared" si="24744"/>
        <v>0</v>
      </c>
      <c r="BN1422" s="6">
        <f t="shared" si="24744"/>
        <v>0</v>
      </c>
      <c r="BO1422" s="6">
        <f t="shared" si="24744"/>
        <v>0</v>
      </c>
      <c r="BP1422" s="6">
        <f t="shared" si="24744"/>
        <v>26323775</v>
      </c>
      <c r="BQ1422" s="6">
        <f t="shared" si="24744"/>
        <v>26323776</v>
      </c>
      <c r="BR1422" s="6">
        <f t="shared" si="24744"/>
        <v>26323776</v>
      </c>
      <c r="BS1422" s="6">
        <f t="shared" ref="BS1422:CG1422" si="24745">BS1423+BS1426+BS1429+BS1432+BS1435+BS1438+BS1441+BS1444+BS1447+BS1450+BS1453+BS1456+BS1459+BS1462+BS1465+BS1468+BS1471</f>
        <v>26323774</v>
      </c>
      <c r="BT1422" s="6">
        <f t="shared" si="24745"/>
        <v>35177385</v>
      </c>
      <c r="BU1422" s="6">
        <f t="shared" si="24745"/>
        <v>8853611</v>
      </c>
      <c r="BV1422" s="6">
        <f t="shared" si="24745"/>
        <v>8853612</v>
      </c>
      <c r="BW1422" s="6">
        <f t="shared" si="24745"/>
        <v>8853611</v>
      </c>
      <c r="BX1422" s="6">
        <f t="shared" si="24745"/>
        <v>12330808</v>
      </c>
      <c r="BY1422" s="6">
        <f t="shared" si="24745"/>
        <v>3477192</v>
      </c>
      <c r="BZ1422" s="6">
        <f t="shared" si="24745"/>
        <v>3477193</v>
      </c>
      <c r="CA1422" s="6">
        <f t="shared" si="24745"/>
        <v>3477195</v>
      </c>
      <c r="CB1422" s="6">
        <f t="shared" si="24745"/>
        <v>3477197</v>
      </c>
      <c r="CC1422" s="6">
        <f t="shared" si="24745"/>
        <v>5402967</v>
      </c>
      <c r="CD1422" s="6">
        <f t="shared" si="24745"/>
        <v>1925771</v>
      </c>
      <c r="CE1422" s="6">
        <f t="shared" si="24745"/>
        <v>1925769</v>
      </c>
      <c r="CF1422" s="6">
        <f t="shared" si="24745"/>
        <v>1925770</v>
      </c>
      <c r="CG1422" s="6">
        <f t="shared" si="24745"/>
        <v>1925770</v>
      </c>
      <c r="CH1422" s="107">
        <f>F1422-SUM(G1422:CG1422)</f>
        <v>0</v>
      </c>
      <c r="CI1422" s="107" t="str">
        <f>IF(C1422="","",SUM(G1422:CG1422))</f>
        <v/>
      </c>
      <c r="CJ1422" s="67" t="str">
        <f>IF(C1422="","",F1422=CI1422)</f>
        <v/>
      </c>
    </row>
    <row r="1423" spans="1:88" s="5" customFormat="1" ht="15" customHeight="1" x14ac:dyDescent="0.3">
      <c r="A1423" s="171" t="s">
        <v>996</v>
      </c>
      <c r="B1423" s="155" t="s">
        <v>997</v>
      </c>
      <c r="C1423" s="168" t="s">
        <v>163</v>
      </c>
      <c r="D1423" s="158">
        <v>5.85</v>
      </c>
      <c r="E1423" s="161">
        <v>1015338</v>
      </c>
      <c r="F1423" s="164">
        <f t="shared" ref="F1423:F1471" si="24746">ROUND(E1423*D1423,0)</f>
        <v>5939727</v>
      </c>
      <c r="G1423" s="108">
        <v>0</v>
      </c>
      <c r="H1423" s="108"/>
      <c r="I1423" s="108"/>
      <c r="J1423" s="108"/>
      <c r="K1423" s="108"/>
      <c r="L1423" s="108"/>
      <c r="M1423" s="108"/>
      <c r="N1423" s="108"/>
      <c r="O1423" s="108"/>
      <c r="P1423" s="108"/>
      <c r="Q1423" s="108"/>
      <c r="R1423" s="108"/>
      <c r="S1423" s="108"/>
      <c r="T1423" s="108"/>
      <c r="U1423" s="108"/>
      <c r="V1423" s="108"/>
      <c r="W1423" s="108"/>
      <c r="X1423" s="108"/>
      <c r="Y1423" s="108"/>
      <c r="Z1423" s="108"/>
      <c r="AA1423" s="108"/>
      <c r="AB1423" s="108"/>
      <c r="AC1423" s="108"/>
      <c r="AD1423" s="108"/>
      <c r="AE1423" s="108"/>
      <c r="AF1423" s="108"/>
      <c r="AG1423" s="108"/>
      <c r="AH1423" s="108"/>
      <c r="AI1423" s="108"/>
      <c r="AJ1423" s="108"/>
      <c r="AK1423" s="108"/>
      <c r="AL1423" s="108"/>
      <c r="AM1423" s="108"/>
      <c r="AN1423" s="108"/>
      <c r="AO1423" s="108"/>
      <c r="AP1423" s="108"/>
      <c r="AQ1423" s="108"/>
      <c r="AR1423" s="108"/>
      <c r="AS1423" s="108"/>
      <c r="AT1423" s="108"/>
      <c r="AU1423" s="108"/>
      <c r="AV1423" s="108"/>
      <c r="AW1423" s="108"/>
      <c r="AX1423" s="108"/>
      <c r="AY1423" s="108"/>
      <c r="AZ1423" s="108"/>
      <c r="BA1423" s="108"/>
      <c r="BB1423" s="108"/>
      <c r="BC1423" s="108"/>
      <c r="BD1423" s="108"/>
      <c r="BE1423" s="108"/>
      <c r="BF1423" s="108"/>
      <c r="BG1423" s="108"/>
      <c r="BH1423" s="108"/>
      <c r="BI1423" s="108"/>
      <c r="BJ1423" s="108"/>
      <c r="BK1423" s="108"/>
      <c r="BL1423" s="108"/>
      <c r="BM1423" s="108"/>
      <c r="BN1423" s="108"/>
      <c r="BO1423" s="108"/>
      <c r="BP1423" s="108">
        <f>ROUND($F1423/5,0)</f>
        <v>1187945</v>
      </c>
      <c r="BQ1423" s="108">
        <f>ROUNDUP($F1423/5,0)</f>
        <v>1187946</v>
      </c>
      <c r="BR1423" s="108">
        <f>ROUNDUP($F1423/5,0)</f>
        <v>1187946</v>
      </c>
      <c r="BS1423" s="108">
        <f t="shared" ref="BS1423:BT1423" si="24747">ROUND($F1423/5,0)</f>
        <v>1187945</v>
      </c>
      <c r="BT1423" s="108">
        <f t="shared" si="24747"/>
        <v>1187945</v>
      </c>
      <c r="BU1423" s="108"/>
      <c r="BV1423" s="108"/>
      <c r="BW1423" s="108"/>
      <c r="BX1423" s="108"/>
      <c r="BY1423" s="108"/>
      <c r="BZ1423" s="108"/>
      <c r="CA1423" s="108"/>
      <c r="CB1423" s="108"/>
      <c r="CC1423" s="108"/>
      <c r="CD1423" s="108"/>
      <c r="CE1423" s="108"/>
      <c r="CF1423" s="108"/>
      <c r="CG1423" s="108"/>
      <c r="CH1423" s="109">
        <f>IF(C1423="","",F1423-SUM(G1423:CG1423))</f>
        <v>0</v>
      </c>
      <c r="CI1423" s="107">
        <f>IF(C1423="","",SUM(G1423:CG1423))</f>
        <v>5939727</v>
      </c>
      <c r="CJ1423" s="67" t="b">
        <f>IF(C1423="","",F1423=CI1423)</f>
        <v>1</v>
      </c>
    </row>
    <row r="1424" spans="1:88" s="5" customFormat="1" ht="15" customHeight="1" x14ac:dyDescent="0.3">
      <c r="A1424" s="172"/>
      <c r="B1424" s="156"/>
      <c r="C1424" s="169"/>
      <c r="D1424" s="159"/>
      <c r="E1424" s="162"/>
      <c r="F1424" s="165"/>
      <c r="G1424" s="110">
        <v>0</v>
      </c>
      <c r="H1424" s="110"/>
      <c r="I1424" s="110"/>
      <c r="J1424" s="110"/>
      <c r="K1424" s="110"/>
      <c r="L1424" s="110"/>
      <c r="M1424" s="110"/>
      <c r="N1424" s="110"/>
      <c r="O1424" s="110"/>
      <c r="P1424" s="110"/>
      <c r="Q1424" s="110"/>
      <c r="R1424" s="110"/>
      <c r="S1424" s="110"/>
      <c r="T1424" s="110"/>
      <c r="U1424" s="110">
        <f t="shared" ref="U1424:X1424" si="24748">ROUND(U1423/$E1423,2)</f>
        <v>0</v>
      </c>
      <c r="V1424" s="110">
        <f t="shared" si="24748"/>
        <v>0</v>
      </c>
      <c r="W1424" s="110">
        <f t="shared" si="24748"/>
        <v>0</v>
      </c>
      <c r="X1424" s="110">
        <f t="shared" si="24748"/>
        <v>0</v>
      </c>
      <c r="Y1424" s="110">
        <f t="shared" ref="Y1424:AG1424" si="24749">ROUND(Y1423/$E1423,2)</f>
        <v>0</v>
      </c>
      <c r="Z1424" s="110">
        <f t="shared" si="24749"/>
        <v>0</v>
      </c>
      <c r="AA1424" s="110">
        <f t="shared" si="24749"/>
        <v>0</v>
      </c>
      <c r="AB1424" s="110">
        <f t="shared" si="24749"/>
        <v>0</v>
      </c>
      <c r="AC1424" s="110">
        <f t="shared" si="24749"/>
        <v>0</v>
      </c>
      <c r="AD1424" s="110">
        <f t="shared" si="24749"/>
        <v>0</v>
      </c>
      <c r="AE1424" s="110">
        <f t="shared" si="24749"/>
        <v>0</v>
      </c>
      <c r="AF1424" s="110">
        <f t="shared" si="24749"/>
        <v>0</v>
      </c>
      <c r="AG1424" s="110">
        <f t="shared" si="24749"/>
        <v>0</v>
      </c>
      <c r="AH1424" s="110">
        <f t="shared" ref="AH1424:AK1424" si="24750">ROUND(AH1423/$E1423,2)</f>
        <v>0</v>
      </c>
      <c r="AI1424" s="110">
        <f t="shared" si="24750"/>
        <v>0</v>
      </c>
      <c r="AJ1424" s="110">
        <f t="shared" si="24750"/>
        <v>0</v>
      </c>
      <c r="AK1424" s="110">
        <f t="shared" si="24750"/>
        <v>0</v>
      </c>
      <c r="AL1424" s="110">
        <f t="shared" ref="AL1424:AT1424" si="24751">ROUND(AL1423/$E1423,2)</f>
        <v>0</v>
      </c>
      <c r="AM1424" s="110">
        <f t="shared" si="24751"/>
        <v>0</v>
      </c>
      <c r="AN1424" s="110">
        <f t="shared" si="24751"/>
        <v>0</v>
      </c>
      <c r="AO1424" s="110">
        <f t="shared" si="24751"/>
        <v>0</v>
      </c>
      <c r="AP1424" s="110">
        <f t="shared" si="24751"/>
        <v>0</v>
      </c>
      <c r="AQ1424" s="110">
        <f t="shared" si="24751"/>
        <v>0</v>
      </c>
      <c r="AR1424" s="110">
        <f t="shared" si="24751"/>
        <v>0</v>
      </c>
      <c r="AS1424" s="110">
        <f t="shared" si="24751"/>
        <v>0</v>
      </c>
      <c r="AT1424" s="110">
        <f t="shared" si="24751"/>
        <v>0</v>
      </c>
      <c r="AU1424" s="110">
        <f t="shared" ref="AU1424:AX1424" si="24752">ROUND(AU1423/$E1423,2)</f>
        <v>0</v>
      </c>
      <c r="AV1424" s="110">
        <f t="shared" si="24752"/>
        <v>0</v>
      </c>
      <c r="AW1424" s="110">
        <f t="shared" si="24752"/>
        <v>0</v>
      </c>
      <c r="AX1424" s="110">
        <f t="shared" si="24752"/>
        <v>0</v>
      </c>
      <c r="AY1424" s="110">
        <f t="shared" ref="AY1424:BC1424" si="24753">ROUND(AY1423/$E1423,2)</f>
        <v>0</v>
      </c>
      <c r="AZ1424" s="110">
        <f t="shared" si="24753"/>
        <v>0</v>
      </c>
      <c r="BA1424" s="110">
        <f t="shared" si="24753"/>
        <v>0</v>
      </c>
      <c r="BB1424" s="110">
        <f t="shared" si="24753"/>
        <v>0</v>
      </c>
      <c r="BC1424" s="110">
        <f t="shared" si="24753"/>
        <v>0</v>
      </c>
      <c r="BD1424" s="110">
        <f t="shared" ref="BD1424:BG1424" si="24754">ROUND(BD1423/$E1423,2)</f>
        <v>0</v>
      </c>
      <c r="BE1424" s="110">
        <f t="shared" si="24754"/>
        <v>0</v>
      </c>
      <c r="BF1424" s="110">
        <f t="shared" si="24754"/>
        <v>0</v>
      </c>
      <c r="BG1424" s="110">
        <f t="shared" si="24754"/>
        <v>0</v>
      </c>
      <c r="BH1424" s="110">
        <f t="shared" ref="BH1424:BK1424" si="24755">ROUND(BH1423/$E1423,2)</f>
        <v>0</v>
      </c>
      <c r="BI1424" s="110">
        <f t="shared" si="24755"/>
        <v>0</v>
      </c>
      <c r="BJ1424" s="110">
        <f t="shared" si="24755"/>
        <v>0</v>
      </c>
      <c r="BK1424" s="110">
        <f t="shared" si="24755"/>
        <v>0</v>
      </c>
      <c r="BL1424" s="110">
        <f t="shared" ref="BL1424:BP1424" si="24756">ROUND(BL1423/$E1423,2)</f>
        <v>0</v>
      </c>
      <c r="BM1424" s="110">
        <f t="shared" si="24756"/>
        <v>0</v>
      </c>
      <c r="BN1424" s="110">
        <f t="shared" si="24756"/>
        <v>0</v>
      </c>
      <c r="BO1424" s="110">
        <f t="shared" si="24756"/>
        <v>0</v>
      </c>
      <c r="BP1424" s="110">
        <f t="shared" si="24756"/>
        <v>1.17</v>
      </c>
      <c r="BQ1424" s="110">
        <f t="shared" ref="BQ1424:BT1424" si="24757">ROUND(BQ1423/$E1423,2)</f>
        <v>1.17</v>
      </c>
      <c r="BR1424" s="110">
        <f t="shared" si="24757"/>
        <v>1.17</v>
      </c>
      <c r="BS1424" s="110">
        <f t="shared" si="24757"/>
        <v>1.17</v>
      </c>
      <c r="BT1424" s="110">
        <f t="shared" si="24757"/>
        <v>1.17</v>
      </c>
      <c r="BU1424" s="110">
        <f t="shared" ref="BU1424:BX1424" si="24758">ROUND(BU1423/$E1423,2)</f>
        <v>0</v>
      </c>
      <c r="BV1424" s="110">
        <f t="shared" si="24758"/>
        <v>0</v>
      </c>
      <c r="BW1424" s="110">
        <f t="shared" si="24758"/>
        <v>0</v>
      </c>
      <c r="BX1424" s="110">
        <f t="shared" si="24758"/>
        <v>0</v>
      </c>
      <c r="BY1424" s="110">
        <f t="shared" ref="BY1424:CC1424" si="24759">ROUND(BY1423/$E1423,2)</f>
        <v>0</v>
      </c>
      <c r="BZ1424" s="110">
        <f t="shared" si="24759"/>
        <v>0</v>
      </c>
      <c r="CA1424" s="110">
        <f t="shared" si="24759"/>
        <v>0</v>
      </c>
      <c r="CB1424" s="110">
        <f t="shared" si="24759"/>
        <v>0</v>
      </c>
      <c r="CC1424" s="110">
        <f t="shared" si="24759"/>
        <v>0</v>
      </c>
      <c r="CD1424" s="110">
        <f t="shared" ref="CD1424:CG1424" si="24760">ROUND(CD1423/$E1423,2)</f>
        <v>0</v>
      </c>
      <c r="CE1424" s="110"/>
      <c r="CF1424" s="110">
        <f t="shared" si="24760"/>
        <v>0</v>
      </c>
      <c r="CG1424" s="110">
        <f t="shared" si="24760"/>
        <v>0</v>
      </c>
      <c r="CH1424" s="111">
        <f>IF(C1423="","",D1423-SUM(G1424:CG1424))</f>
        <v>0</v>
      </c>
      <c r="CI1424" s="112">
        <f>IF(C1423="","",SUM(G1424:CG1424))</f>
        <v>5.85</v>
      </c>
      <c r="CJ1424" s="67" t="b">
        <f>IF(C1423="","",D1423=CI1424)</f>
        <v>1</v>
      </c>
    </row>
    <row r="1425" spans="1:88" s="5" customFormat="1" ht="15" customHeight="1" x14ac:dyDescent="0.3">
      <c r="A1425" s="173"/>
      <c r="B1425" s="157"/>
      <c r="C1425" s="170"/>
      <c r="D1425" s="160"/>
      <c r="E1425" s="163"/>
      <c r="F1425" s="166"/>
      <c r="G1425" s="113">
        <v>0</v>
      </c>
      <c r="H1425" s="113"/>
      <c r="I1425" s="113"/>
      <c r="J1425" s="113"/>
      <c r="K1425" s="113"/>
      <c r="L1425" s="113"/>
      <c r="M1425" s="113"/>
      <c r="N1425" s="113"/>
      <c r="O1425" s="113"/>
      <c r="P1425" s="113"/>
      <c r="Q1425" s="113"/>
      <c r="R1425" s="113"/>
      <c r="S1425" s="113"/>
      <c r="T1425" s="113"/>
      <c r="U1425" s="113">
        <f t="shared" ref="U1425:X1425" si="24761">U1423/$F1423</f>
        <v>0</v>
      </c>
      <c r="V1425" s="113">
        <f t="shared" si="24761"/>
        <v>0</v>
      </c>
      <c r="W1425" s="113">
        <f t="shared" si="24761"/>
        <v>0</v>
      </c>
      <c r="X1425" s="113">
        <f t="shared" si="24761"/>
        <v>0</v>
      </c>
      <c r="Y1425" s="113">
        <f t="shared" ref="Y1425:AG1425" si="24762">Y1423/$F1423</f>
        <v>0</v>
      </c>
      <c r="Z1425" s="113">
        <f t="shared" si="24762"/>
        <v>0</v>
      </c>
      <c r="AA1425" s="113">
        <f t="shared" si="24762"/>
        <v>0</v>
      </c>
      <c r="AB1425" s="113">
        <f t="shared" si="24762"/>
        <v>0</v>
      </c>
      <c r="AC1425" s="113">
        <f t="shared" si="24762"/>
        <v>0</v>
      </c>
      <c r="AD1425" s="113">
        <f t="shared" si="24762"/>
        <v>0</v>
      </c>
      <c r="AE1425" s="113">
        <f t="shared" si="24762"/>
        <v>0</v>
      </c>
      <c r="AF1425" s="113">
        <f t="shared" si="24762"/>
        <v>0</v>
      </c>
      <c r="AG1425" s="113">
        <f t="shared" si="24762"/>
        <v>0</v>
      </c>
      <c r="AH1425" s="113">
        <f t="shared" ref="AH1425:AK1425" si="24763">AH1423/$F1423</f>
        <v>0</v>
      </c>
      <c r="AI1425" s="113">
        <f t="shared" si="24763"/>
        <v>0</v>
      </c>
      <c r="AJ1425" s="113">
        <f t="shared" si="24763"/>
        <v>0</v>
      </c>
      <c r="AK1425" s="113">
        <f t="shared" si="24763"/>
        <v>0</v>
      </c>
      <c r="AL1425" s="113">
        <f t="shared" ref="AL1425:AT1425" si="24764">AL1423/$F1423</f>
        <v>0</v>
      </c>
      <c r="AM1425" s="113">
        <f t="shared" si="24764"/>
        <v>0</v>
      </c>
      <c r="AN1425" s="113">
        <f t="shared" si="24764"/>
        <v>0</v>
      </c>
      <c r="AO1425" s="113">
        <f t="shared" si="24764"/>
        <v>0</v>
      </c>
      <c r="AP1425" s="113">
        <f t="shared" si="24764"/>
        <v>0</v>
      </c>
      <c r="AQ1425" s="113">
        <f t="shared" si="24764"/>
        <v>0</v>
      </c>
      <c r="AR1425" s="113">
        <f t="shared" si="24764"/>
        <v>0</v>
      </c>
      <c r="AS1425" s="113">
        <f t="shared" si="24764"/>
        <v>0</v>
      </c>
      <c r="AT1425" s="113">
        <f t="shared" si="24764"/>
        <v>0</v>
      </c>
      <c r="AU1425" s="113">
        <f t="shared" ref="AU1425:AX1425" si="24765">AU1423/$F1423</f>
        <v>0</v>
      </c>
      <c r="AV1425" s="113">
        <f t="shared" si="24765"/>
        <v>0</v>
      </c>
      <c r="AW1425" s="113">
        <f t="shared" si="24765"/>
        <v>0</v>
      </c>
      <c r="AX1425" s="113">
        <f t="shared" si="24765"/>
        <v>0</v>
      </c>
      <c r="AY1425" s="113">
        <f t="shared" ref="AY1425:BC1425" si="24766">AY1423/$F1423</f>
        <v>0</v>
      </c>
      <c r="AZ1425" s="113">
        <f t="shared" si="24766"/>
        <v>0</v>
      </c>
      <c r="BA1425" s="113">
        <f t="shared" si="24766"/>
        <v>0</v>
      </c>
      <c r="BB1425" s="113">
        <f t="shared" si="24766"/>
        <v>0</v>
      </c>
      <c r="BC1425" s="113">
        <f t="shared" si="24766"/>
        <v>0</v>
      </c>
      <c r="BD1425" s="113">
        <f t="shared" ref="BD1425:BG1425" si="24767">BD1423/$F1423</f>
        <v>0</v>
      </c>
      <c r="BE1425" s="113">
        <f t="shared" si="24767"/>
        <v>0</v>
      </c>
      <c r="BF1425" s="113">
        <f t="shared" si="24767"/>
        <v>0</v>
      </c>
      <c r="BG1425" s="113">
        <f t="shared" si="24767"/>
        <v>0</v>
      </c>
      <c r="BH1425" s="113">
        <f t="shared" ref="BH1425:BK1425" si="24768">BH1423/$F1423</f>
        <v>0</v>
      </c>
      <c r="BI1425" s="113">
        <f t="shared" si="24768"/>
        <v>0</v>
      </c>
      <c r="BJ1425" s="113">
        <f t="shared" si="24768"/>
        <v>0</v>
      </c>
      <c r="BK1425" s="113">
        <f t="shared" si="24768"/>
        <v>0</v>
      </c>
      <c r="BL1425" s="113">
        <f t="shared" ref="BL1425:BP1425" si="24769">BL1423/$F1423</f>
        <v>0</v>
      </c>
      <c r="BM1425" s="113">
        <f t="shared" si="24769"/>
        <v>0</v>
      </c>
      <c r="BN1425" s="113">
        <f t="shared" si="24769"/>
        <v>0</v>
      </c>
      <c r="BO1425" s="113">
        <f t="shared" si="24769"/>
        <v>0</v>
      </c>
      <c r="BP1425" s="113">
        <f t="shared" si="24769"/>
        <v>0.1999999326568376</v>
      </c>
      <c r="BQ1425" s="113">
        <f t="shared" ref="BQ1425:BT1425" si="24770">BQ1423/$F1423</f>
        <v>0.20000010101474361</v>
      </c>
      <c r="BR1425" s="113">
        <f t="shared" si="24770"/>
        <v>0.20000010101474361</v>
      </c>
      <c r="BS1425" s="113">
        <f t="shared" si="24770"/>
        <v>0.1999999326568376</v>
      </c>
      <c r="BT1425" s="113">
        <f t="shared" si="24770"/>
        <v>0.1999999326568376</v>
      </c>
      <c r="BU1425" s="113">
        <f t="shared" ref="BU1425:BX1425" si="24771">BU1423/$F1423</f>
        <v>0</v>
      </c>
      <c r="BV1425" s="113">
        <f t="shared" si="24771"/>
        <v>0</v>
      </c>
      <c r="BW1425" s="113">
        <f t="shared" si="24771"/>
        <v>0</v>
      </c>
      <c r="BX1425" s="113">
        <f t="shared" si="24771"/>
        <v>0</v>
      </c>
      <c r="BY1425" s="113">
        <f t="shared" ref="BY1425:CC1425" si="24772">BY1423/$F1423</f>
        <v>0</v>
      </c>
      <c r="BZ1425" s="113">
        <f t="shared" si="24772"/>
        <v>0</v>
      </c>
      <c r="CA1425" s="113">
        <f t="shared" si="24772"/>
        <v>0</v>
      </c>
      <c r="CB1425" s="113">
        <f t="shared" si="24772"/>
        <v>0</v>
      </c>
      <c r="CC1425" s="113">
        <f t="shared" si="24772"/>
        <v>0</v>
      </c>
      <c r="CD1425" s="113">
        <f t="shared" ref="CD1425:CG1425" si="24773">CD1423/$F1423</f>
        <v>0</v>
      </c>
      <c r="CE1425" s="113"/>
      <c r="CF1425" s="113">
        <f t="shared" si="24773"/>
        <v>0</v>
      </c>
      <c r="CG1425" s="113">
        <f t="shared" si="24773"/>
        <v>0</v>
      </c>
      <c r="CH1425" s="114">
        <f>IF(C1423="","",100%-SUM(G1425:CG1425))</f>
        <v>0</v>
      </c>
      <c r="CI1425" s="115">
        <f>IF(C1423="","",SUM(G1425:CG1425))</f>
        <v>1</v>
      </c>
      <c r="CJ1425" s="67" t="b">
        <f>IF(C1423="","",SUM(G1425:CG1425)=CI1425)</f>
        <v>1</v>
      </c>
    </row>
    <row r="1426" spans="1:88" s="5" customFormat="1" ht="15" customHeight="1" x14ac:dyDescent="0.3">
      <c r="A1426" s="171" t="s">
        <v>998</v>
      </c>
      <c r="B1426" s="155" t="s">
        <v>999</v>
      </c>
      <c r="C1426" s="168" t="s">
        <v>12</v>
      </c>
      <c r="D1426" s="158">
        <v>198.56</v>
      </c>
      <c r="E1426" s="161">
        <v>632953</v>
      </c>
      <c r="F1426" s="164">
        <f t="shared" si="24746"/>
        <v>125679148</v>
      </c>
      <c r="G1426" s="108">
        <v>0</v>
      </c>
      <c r="H1426" s="108"/>
      <c r="I1426" s="108"/>
      <c r="J1426" s="108"/>
      <c r="K1426" s="108"/>
      <c r="L1426" s="108"/>
      <c r="M1426" s="108"/>
      <c r="N1426" s="108"/>
      <c r="O1426" s="108"/>
      <c r="P1426" s="108"/>
      <c r="Q1426" s="108"/>
      <c r="R1426" s="108"/>
      <c r="S1426" s="108"/>
      <c r="T1426" s="108"/>
      <c r="U1426" s="108"/>
      <c r="V1426" s="108"/>
      <c r="W1426" s="108"/>
      <c r="X1426" s="108"/>
      <c r="Y1426" s="108"/>
      <c r="Z1426" s="108"/>
      <c r="AA1426" s="108"/>
      <c r="AB1426" s="108"/>
      <c r="AC1426" s="108"/>
      <c r="AD1426" s="108"/>
      <c r="AE1426" s="108"/>
      <c r="AF1426" s="108"/>
      <c r="AG1426" s="108"/>
      <c r="AH1426" s="108"/>
      <c r="AI1426" s="108"/>
      <c r="AJ1426" s="108"/>
      <c r="AK1426" s="108"/>
      <c r="AL1426" s="108"/>
      <c r="AM1426" s="108"/>
      <c r="AN1426" s="108"/>
      <c r="AO1426" s="108"/>
      <c r="AP1426" s="108"/>
      <c r="AQ1426" s="108"/>
      <c r="AR1426" s="108"/>
      <c r="AS1426" s="108"/>
      <c r="AT1426" s="108"/>
      <c r="AU1426" s="108"/>
      <c r="AV1426" s="108"/>
      <c r="AW1426" s="108"/>
      <c r="AX1426" s="108"/>
      <c r="AY1426" s="108"/>
      <c r="AZ1426" s="108"/>
      <c r="BA1426" s="108"/>
      <c r="BB1426" s="108"/>
      <c r="BC1426" s="108"/>
      <c r="BD1426" s="108"/>
      <c r="BE1426" s="108"/>
      <c r="BF1426" s="108"/>
      <c r="BG1426" s="108"/>
      <c r="BH1426" s="108"/>
      <c r="BI1426" s="108"/>
      <c r="BJ1426" s="108"/>
      <c r="BK1426" s="108"/>
      <c r="BL1426" s="108"/>
      <c r="BM1426" s="108"/>
      <c r="BN1426" s="108"/>
      <c r="BO1426" s="108"/>
      <c r="BP1426" s="108">
        <f>ROUND($F1426/5,0)</f>
        <v>25135830</v>
      </c>
      <c r="BQ1426" s="108">
        <f>ROUNDUP($F1426/5,0)</f>
        <v>25135830</v>
      </c>
      <c r="BR1426" s="108">
        <f t="shared" ref="BR1426" si="24774">ROUND($F1426/5,0)</f>
        <v>25135830</v>
      </c>
      <c r="BS1426" s="108">
        <f>ROUNDDOWN($F1426/5,0)</f>
        <v>25135829</v>
      </c>
      <c r="BT1426" s="108">
        <f>ROUNDDOWN($F1426/5,0)</f>
        <v>25135829</v>
      </c>
      <c r="BU1426" s="108"/>
      <c r="BV1426" s="108"/>
      <c r="BW1426" s="108"/>
      <c r="BX1426" s="108"/>
      <c r="BY1426" s="108"/>
      <c r="BZ1426" s="108"/>
      <c r="CA1426" s="108"/>
      <c r="CB1426" s="108"/>
      <c r="CC1426" s="108"/>
      <c r="CD1426" s="108"/>
      <c r="CE1426" s="108"/>
      <c r="CF1426" s="108"/>
      <c r="CG1426" s="108"/>
      <c r="CH1426" s="109">
        <f>IF(C1426="","",F1426-SUM(G1426:CG1426))</f>
        <v>0</v>
      </c>
      <c r="CI1426" s="107">
        <f>IF(C1426="","",SUM(G1426:CG1426))</f>
        <v>125679148</v>
      </c>
      <c r="CJ1426" s="67" t="b">
        <f>IF(C1426="","",F1426=CI1426)</f>
        <v>1</v>
      </c>
    </row>
    <row r="1427" spans="1:88" s="5" customFormat="1" ht="15" customHeight="1" x14ac:dyDescent="0.3">
      <c r="A1427" s="172"/>
      <c r="B1427" s="156"/>
      <c r="C1427" s="169"/>
      <c r="D1427" s="159"/>
      <c r="E1427" s="162"/>
      <c r="F1427" s="165"/>
      <c r="G1427" s="110">
        <v>0</v>
      </c>
      <c r="H1427" s="110"/>
      <c r="I1427" s="110"/>
      <c r="J1427" s="110"/>
      <c r="K1427" s="110"/>
      <c r="L1427" s="110"/>
      <c r="M1427" s="110"/>
      <c r="N1427" s="110"/>
      <c r="O1427" s="110"/>
      <c r="P1427" s="110"/>
      <c r="Q1427" s="110"/>
      <c r="R1427" s="110"/>
      <c r="S1427" s="110"/>
      <c r="T1427" s="110"/>
      <c r="U1427" s="110">
        <f t="shared" ref="U1427:X1427" si="24775">ROUND(U1426/$E1426,2)</f>
        <v>0</v>
      </c>
      <c r="V1427" s="110">
        <f t="shared" si="24775"/>
        <v>0</v>
      </c>
      <c r="W1427" s="110">
        <f t="shared" si="24775"/>
        <v>0</v>
      </c>
      <c r="X1427" s="110">
        <f t="shared" si="24775"/>
        <v>0</v>
      </c>
      <c r="Y1427" s="110">
        <f t="shared" ref="Y1427:AG1427" si="24776">ROUND(Y1426/$E1426,2)</f>
        <v>0</v>
      </c>
      <c r="Z1427" s="110">
        <f t="shared" si="24776"/>
        <v>0</v>
      </c>
      <c r="AA1427" s="110">
        <f t="shared" si="24776"/>
        <v>0</v>
      </c>
      <c r="AB1427" s="110">
        <f t="shared" si="24776"/>
        <v>0</v>
      </c>
      <c r="AC1427" s="110">
        <f t="shared" si="24776"/>
        <v>0</v>
      </c>
      <c r="AD1427" s="110">
        <f t="shared" si="24776"/>
        <v>0</v>
      </c>
      <c r="AE1427" s="110">
        <f t="shared" si="24776"/>
        <v>0</v>
      </c>
      <c r="AF1427" s="110">
        <f t="shared" si="24776"/>
        <v>0</v>
      </c>
      <c r="AG1427" s="110">
        <f t="shared" si="24776"/>
        <v>0</v>
      </c>
      <c r="AH1427" s="110">
        <f t="shared" ref="AH1427:AK1427" si="24777">ROUND(AH1426/$E1426,2)</f>
        <v>0</v>
      </c>
      <c r="AI1427" s="110">
        <f t="shared" si="24777"/>
        <v>0</v>
      </c>
      <c r="AJ1427" s="110">
        <f t="shared" si="24777"/>
        <v>0</v>
      </c>
      <c r="AK1427" s="110">
        <f t="shared" si="24777"/>
        <v>0</v>
      </c>
      <c r="AL1427" s="110">
        <f t="shared" ref="AL1427:AT1427" si="24778">ROUND(AL1426/$E1426,2)</f>
        <v>0</v>
      </c>
      <c r="AM1427" s="110">
        <f t="shared" si="24778"/>
        <v>0</v>
      </c>
      <c r="AN1427" s="110">
        <f t="shared" si="24778"/>
        <v>0</v>
      </c>
      <c r="AO1427" s="110">
        <f t="shared" si="24778"/>
        <v>0</v>
      </c>
      <c r="AP1427" s="110">
        <f t="shared" si="24778"/>
        <v>0</v>
      </c>
      <c r="AQ1427" s="110">
        <f t="shared" si="24778"/>
        <v>0</v>
      </c>
      <c r="AR1427" s="110">
        <f t="shared" si="24778"/>
        <v>0</v>
      </c>
      <c r="AS1427" s="110">
        <f t="shared" si="24778"/>
        <v>0</v>
      </c>
      <c r="AT1427" s="110">
        <f t="shared" si="24778"/>
        <v>0</v>
      </c>
      <c r="AU1427" s="110">
        <f t="shared" ref="AU1427:AX1427" si="24779">ROUND(AU1426/$E1426,2)</f>
        <v>0</v>
      </c>
      <c r="AV1427" s="110">
        <f t="shared" si="24779"/>
        <v>0</v>
      </c>
      <c r="AW1427" s="110">
        <f t="shared" si="24779"/>
        <v>0</v>
      </c>
      <c r="AX1427" s="110">
        <f t="shared" si="24779"/>
        <v>0</v>
      </c>
      <c r="AY1427" s="110">
        <f t="shared" ref="AY1427:BC1427" si="24780">ROUND(AY1426/$E1426,2)</f>
        <v>0</v>
      </c>
      <c r="AZ1427" s="110">
        <f t="shared" si="24780"/>
        <v>0</v>
      </c>
      <c r="BA1427" s="110">
        <f t="shared" si="24780"/>
        <v>0</v>
      </c>
      <c r="BB1427" s="110">
        <f t="shared" si="24780"/>
        <v>0</v>
      </c>
      <c r="BC1427" s="110">
        <f t="shared" si="24780"/>
        <v>0</v>
      </c>
      <c r="BD1427" s="110">
        <f t="shared" ref="BD1427:BG1427" si="24781">ROUND(BD1426/$E1426,2)</f>
        <v>0</v>
      </c>
      <c r="BE1427" s="110">
        <f t="shared" si="24781"/>
        <v>0</v>
      </c>
      <c r="BF1427" s="110">
        <f t="shared" si="24781"/>
        <v>0</v>
      </c>
      <c r="BG1427" s="110">
        <f t="shared" si="24781"/>
        <v>0</v>
      </c>
      <c r="BH1427" s="110">
        <f t="shared" ref="BH1427:BK1427" si="24782">ROUND(BH1426/$E1426,2)</f>
        <v>0</v>
      </c>
      <c r="BI1427" s="110">
        <f t="shared" si="24782"/>
        <v>0</v>
      </c>
      <c r="BJ1427" s="110">
        <f t="shared" si="24782"/>
        <v>0</v>
      </c>
      <c r="BK1427" s="110">
        <f t="shared" si="24782"/>
        <v>0</v>
      </c>
      <c r="BL1427" s="110">
        <f t="shared" ref="BL1427:BP1427" si="24783">ROUND(BL1426/$E1426,2)</f>
        <v>0</v>
      </c>
      <c r="BM1427" s="110">
        <f t="shared" si="24783"/>
        <v>0</v>
      </c>
      <c r="BN1427" s="110">
        <f t="shared" si="24783"/>
        <v>0</v>
      </c>
      <c r="BO1427" s="110">
        <f t="shared" si="24783"/>
        <v>0</v>
      </c>
      <c r="BP1427" s="110">
        <f t="shared" si="24783"/>
        <v>39.71</v>
      </c>
      <c r="BQ1427" s="110">
        <f t="shared" ref="BQ1427:BR1427" si="24784">ROUND(BQ1426/$E1426,2)</f>
        <v>39.71</v>
      </c>
      <c r="BR1427" s="110">
        <f t="shared" si="24784"/>
        <v>39.71</v>
      </c>
      <c r="BS1427" s="110">
        <f>ROUNDDOWN(BS1426/$E1426,2)</f>
        <v>39.71</v>
      </c>
      <c r="BT1427" s="110">
        <f>ROUNDUP(BT1426/$E1426,2)</f>
        <v>39.72</v>
      </c>
      <c r="BU1427" s="110">
        <f t="shared" ref="BU1427:BX1427" si="24785">ROUND(BU1426/$E1426,2)</f>
        <v>0</v>
      </c>
      <c r="BV1427" s="110">
        <f t="shared" si="24785"/>
        <v>0</v>
      </c>
      <c r="BW1427" s="110">
        <f t="shared" si="24785"/>
        <v>0</v>
      </c>
      <c r="BX1427" s="110">
        <f t="shared" si="24785"/>
        <v>0</v>
      </c>
      <c r="BY1427" s="110">
        <f t="shared" ref="BY1427:CC1427" si="24786">ROUND(BY1426/$E1426,2)</f>
        <v>0</v>
      </c>
      <c r="BZ1427" s="110">
        <f t="shared" si="24786"/>
        <v>0</v>
      </c>
      <c r="CA1427" s="110">
        <f t="shared" si="24786"/>
        <v>0</v>
      </c>
      <c r="CB1427" s="110">
        <f t="shared" si="24786"/>
        <v>0</v>
      </c>
      <c r="CC1427" s="110">
        <f t="shared" si="24786"/>
        <v>0</v>
      </c>
      <c r="CD1427" s="110">
        <f t="shared" ref="CD1427:CG1427" si="24787">ROUND(CD1426/$E1426,2)</f>
        <v>0</v>
      </c>
      <c r="CE1427" s="110"/>
      <c r="CF1427" s="110">
        <f t="shared" si="24787"/>
        <v>0</v>
      </c>
      <c r="CG1427" s="110">
        <f t="shared" si="24787"/>
        <v>0</v>
      </c>
      <c r="CH1427" s="111">
        <f>IF(C1426="","",D1426-SUM(G1427:CG1427))</f>
        <v>0</v>
      </c>
      <c r="CI1427" s="112">
        <f>IF(C1426="","",SUM(G1427:CG1427))</f>
        <v>198.56</v>
      </c>
      <c r="CJ1427" s="67" t="b">
        <f>IF(C1426="","",D1426=CI1427)</f>
        <v>1</v>
      </c>
    </row>
    <row r="1428" spans="1:88" s="5" customFormat="1" ht="15" customHeight="1" x14ac:dyDescent="0.3">
      <c r="A1428" s="173"/>
      <c r="B1428" s="157"/>
      <c r="C1428" s="170"/>
      <c r="D1428" s="160"/>
      <c r="E1428" s="163"/>
      <c r="F1428" s="166"/>
      <c r="G1428" s="113">
        <v>0</v>
      </c>
      <c r="H1428" s="113"/>
      <c r="I1428" s="113"/>
      <c r="J1428" s="113"/>
      <c r="K1428" s="113"/>
      <c r="L1428" s="113"/>
      <c r="M1428" s="113"/>
      <c r="N1428" s="113"/>
      <c r="O1428" s="113"/>
      <c r="P1428" s="113"/>
      <c r="Q1428" s="113"/>
      <c r="R1428" s="113"/>
      <c r="S1428" s="113"/>
      <c r="T1428" s="113"/>
      <c r="U1428" s="113">
        <f t="shared" ref="U1428:X1428" si="24788">U1426/$F1426</f>
        <v>0</v>
      </c>
      <c r="V1428" s="113">
        <f t="shared" si="24788"/>
        <v>0</v>
      </c>
      <c r="W1428" s="113">
        <f t="shared" si="24788"/>
        <v>0</v>
      </c>
      <c r="X1428" s="113">
        <f t="shared" si="24788"/>
        <v>0</v>
      </c>
      <c r="Y1428" s="113">
        <f t="shared" ref="Y1428:AG1428" si="24789">Y1426/$F1426</f>
        <v>0</v>
      </c>
      <c r="Z1428" s="113">
        <f t="shared" si="24789"/>
        <v>0</v>
      </c>
      <c r="AA1428" s="113">
        <f t="shared" si="24789"/>
        <v>0</v>
      </c>
      <c r="AB1428" s="113">
        <f t="shared" si="24789"/>
        <v>0</v>
      </c>
      <c r="AC1428" s="113">
        <f t="shared" si="24789"/>
        <v>0</v>
      </c>
      <c r="AD1428" s="113">
        <f t="shared" si="24789"/>
        <v>0</v>
      </c>
      <c r="AE1428" s="113">
        <f t="shared" si="24789"/>
        <v>0</v>
      </c>
      <c r="AF1428" s="113">
        <f t="shared" si="24789"/>
        <v>0</v>
      </c>
      <c r="AG1428" s="113">
        <f t="shared" si="24789"/>
        <v>0</v>
      </c>
      <c r="AH1428" s="113">
        <f t="shared" ref="AH1428:AK1428" si="24790">AH1426/$F1426</f>
        <v>0</v>
      </c>
      <c r="AI1428" s="113">
        <f t="shared" si="24790"/>
        <v>0</v>
      </c>
      <c r="AJ1428" s="113">
        <f t="shared" si="24790"/>
        <v>0</v>
      </c>
      <c r="AK1428" s="113">
        <f t="shared" si="24790"/>
        <v>0</v>
      </c>
      <c r="AL1428" s="113">
        <f t="shared" ref="AL1428:AT1428" si="24791">AL1426/$F1426</f>
        <v>0</v>
      </c>
      <c r="AM1428" s="113">
        <f t="shared" si="24791"/>
        <v>0</v>
      </c>
      <c r="AN1428" s="113">
        <f t="shared" si="24791"/>
        <v>0</v>
      </c>
      <c r="AO1428" s="113">
        <f t="shared" si="24791"/>
        <v>0</v>
      </c>
      <c r="AP1428" s="113">
        <f t="shared" si="24791"/>
        <v>0</v>
      </c>
      <c r="AQ1428" s="113">
        <f t="shared" si="24791"/>
        <v>0</v>
      </c>
      <c r="AR1428" s="113">
        <f t="shared" si="24791"/>
        <v>0</v>
      </c>
      <c r="AS1428" s="113">
        <f t="shared" si="24791"/>
        <v>0</v>
      </c>
      <c r="AT1428" s="113">
        <f t="shared" si="24791"/>
        <v>0</v>
      </c>
      <c r="AU1428" s="113">
        <f t="shared" ref="AU1428:AX1428" si="24792">AU1426/$F1426</f>
        <v>0</v>
      </c>
      <c r="AV1428" s="113">
        <f t="shared" si="24792"/>
        <v>0</v>
      </c>
      <c r="AW1428" s="113">
        <f t="shared" si="24792"/>
        <v>0</v>
      </c>
      <c r="AX1428" s="113">
        <f t="shared" si="24792"/>
        <v>0</v>
      </c>
      <c r="AY1428" s="113">
        <f t="shared" ref="AY1428:BC1428" si="24793">AY1426/$F1426</f>
        <v>0</v>
      </c>
      <c r="AZ1428" s="113">
        <f t="shared" si="24793"/>
        <v>0</v>
      </c>
      <c r="BA1428" s="113">
        <f t="shared" si="24793"/>
        <v>0</v>
      </c>
      <c r="BB1428" s="113">
        <f t="shared" si="24793"/>
        <v>0</v>
      </c>
      <c r="BC1428" s="113">
        <f t="shared" si="24793"/>
        <v>0</v>
      </c>
      <c r="BD1428" s="113">
        <f t="shared" ref="BD1428:BG1428" si="24794">BD1426/$F1426</f>
        <v>0</v>
      </c>
      <c r="BE1428" s="113">
        <f t="shared" si="24794"/>
        <v>0</v>
      </c>
      <c r="BF1428" s="113">
        <f t="shared" si="24794"/>
        <v>0</v>
      </c>
      <c r="BG1428" s="113">
        <f t="shared" si="24794"/>
        <v>0</v>
      </c>
      <c r="BH1428" s="113">
        <f t="shared" ref="BH1428:BK1428" si="24795">BH1426/$F1426</f>
        <v>0</v>
      </c>
      <c r="BI1428" s="113">
        <f t="shared" si="24795"/>
        <v>0</v>
      </c>
      <c r="BJ1428" s="113">
        <f t="shared" si="24795"/>
        <v>0</v>
      </c>
      <c r="BK1428" s="113">
        <f t="shared" si="24795"/>
        <v>0</v>
      </c>
      <c r="BL1428" s="113">
        <f t="shared" ref="BL1428:BP1428" si="24796">BL1426/$F1426</f>
        <v>0</v>
      </c>
      <c r="BM1428" s="113">
        <f t="shared" si="24796"/>
        <v>0</v>
      </c>
      <c r="BN1428" s="113">
        <f t="shared" si="24796"/>
        <v>0</v>
      </c>
      <c r="BO1428" s="113">
        <f t="shared" si="24796"/>
        <v>0</v>
      </c>
      <c r="BP1428" s="113">
        <f t="shared" si="24796"/>
        <v>0.20000000318270778</v>
      </c>
      <c r="BQ1428" s="113">
        <f t="shared" ref="BQ1428:BT1428" si="24797">BQ1426/$F1426</f>
        <v>0.20000000318270778</v>
      </c>
      <c r="BR1428" s="113">
        <f t="shared" si="24797"/>
        <v>0.20000000318270778</v>
      </c>
      <c r="BS1428" s="113">
        <f t="shared" si="24797"/>
        <v>0.19999999522593837</v>
      </c>
      <c r="BT1428" s="113">
        <f t="shared" si="24797"/>
        <v>0.19999999522593837</v>
      </c>
      <c r="BU1428" s="113">
        <f t="shared" ref="BU1428:BX1428" si="24798">BU1426/$F1426</f>
        <v>0</v>
      </c>
      <c r="BV1428" s="113">
        <f t="shared" si="24798"/>
        <v>0</v>
      </c>
      <c r="BW1428" s="113">
        <f t="shared" si="24798"/>
        <v>0</v>
      </c>
      <c r="BX1428" s="113">
        <f t="shared" si="24798"/>
        <v>0</v>
      </c>
      <c r="BY1428" s="113">
        <f t="shared" ref="BY1428:CC1428" si="24799">BY1426/$F1426</f>
        <v>0</v>
      </c>
      <c r="BZ1428" s="113">
        <f t="shared" si="24799"/>
        <v>0</v>
      </c>
      <c r="CA1428" s="113">
        <f t="shared" si="24799"/>
        <v>0</v>
      </c>
      <c r="CB1428" s="113">
        <f t="shared" si="24799"/>
        <v>0</v>
      </c>
      <c r="CC1428" s="113">
        <f t="shared" si="24799"/>
        <v>0</v>
      </c>
      <c r="CD1428" s="113">
        <f t="shared" ref="CD1428:CG1428" si="24800">CD1426/$F1426</f>
        <v>0</v>
      </c>
      <c r="CE1428" s="113"/>
      <c r="CF1428" s="113">
        <f t="shared" si="24800"/>
        <v>0</v>
      </c>
      <c r="CG1428" s="113">
        <f t="shared" si="24800"/>
        <v>0</v>
      </c>
      <c r="CH1428" s="114">
        <f>IF(C1426="","",100%-SUM(G1428:CG1428))</f>
        <v>0</v>
      </c>
      <c r="CI1428" s="115">
        <f>IF(C1426="","",SUM(G1428:CG1428))</f>
        <v>1</v>
      </c>
      <c r="CJ1428" s="67" t="b">
        <f>IF(C1426="","",SUM(G1428:CG1428)=CI1428)</f>
        <v>1</v>
      </c>
    </row>
    <row r="1429" spans="1:88" s="5" customFormat="1" ht="15" customHeight="1" x14ac:dyDescent="0.3">
      <c r="A1429" s="171" t="s">
        <v>1000</v>
      </c>
      <c r="B1429" s="155" t="s">
        <v>1001</v>
      </c>
      <c r="C1429" s="168" t="s">
        <v>163</v>
      </c>
      <c r="D1429" s="158">
        <v>26</v>
      </c>
      <c r="E1429" s="161">
        <v>1064850</v>
      </c>
      <c r="F1429" s="164">
        <f t="shared" si="24746"/>
        <v>27686100</v>
      </c>
      <c r="G1429" s="108">
        <v>0</v>
      </c>
      <c r="H1429" s="108"/>
      <c r="I1429" s="108"/>
      <c r="J1429" s="108"/>
      <c r="K1429" s="108"/>
      <c r="L1429" s="108"/>
      <c r="M1429" s="108"/>
      <c r="N1429" s="108"/>
      <c r="O1429" s="108"/>
      <c r="P1429" s="108"/>
      <c r="Q1429" s="108"/>
      <c r="R1429" s="108"/>
      <c r="S1429" s="108"/>
      <c r="T1429" s="108"/>
      <c r="U1429" s="108"/>
      <c r="V1429" s="108"/>
      <c r="W1429" s="108"/>
      <c r="X1429" s="108"/>
      <c r="Y1429" s="108"/>
      <c r="Z1429" s="108"/>
      <c r="AA1429" s="108"/>
      <c r="AB1429" s="108"/>
      <c r="AC1429" s="108"/>
      <c r="AD1429" s="108"/>
      <c r="AE1429" s="108"/>
      <c r="AF1429" s="108"/>
      <c r="AG1429" s="108"/>
      <c r="AH1429" s="108"/>
      <c r="AI1429" s="108"/>
      <c r="AJ1429" s="108"/>
      <c r="AK1429" s="108"/>
      <c r="AL1429" s="108"/>
      <c r="AM1429" s="108"/>
      <c r="AN1429" s="108"/>
      <c r="AO1429" s="108"/>
      <c r="AP1429" s="108"/>
      <c r="AQ1429" s="108"/>
      <c r="AR1429" s="108"/>
      <c r="AS1429" s="108"/>
      <c r="AT1429" s="108"/>
      <c r="AU1429" s="108"/>
      <c r="AV1429" s="108"/>
      <c r="AW1429" s="108"/>
      <c r="AX1429" s="108"/>
      <c r="AY1429" s="108"/>
      <c r="AZ1429" s="108"/>
      <c r="BA1429" s="108"/>
      <c r="BB1429" s="108"/>
      <c r="BC1429" s="108"/>
      <c r="BD1429" s="108"/>
      <c r="BE1429" s="108"/>
      <c r="BF1429" s="108"/>
      <c r="BG1429" s="108"/>
      <c r="BH1429" s="108"/>
      <c r="BI1429" s="108"/>
      <c r="BJ1429" s="108"/>
      <c r="BK1429" s="108"/>
      <c r="BL1429" s="108"/>
      <c r="BM1429" s="108"/>
      <c r="BN1429" s="108"/>
      <c r="BO1429" s="108"/>
      <c r="BP1429" s="108"/>
      <c r="BQ1429" s="108"/>
      <c r="BR1429" s="108"/>
      <c r="BS1429" s="108"/>
      <c r="BT1429" s="108">
        <f>ROUND($F1429/5,0)</f>
        <v>5537220</v>
      </c>
      <c r="BU1429" s="108">
        <f>ROUND($F1429/5,0)</f>
        <v>5537220</v>
      </c>
      <c r="BV1429" s="108">
        <f t="shared" ref="BV1429:BX1429" si="24801">ROUND($F1429/5,0)</f>
        <v>5537220</v>
      </c>
      <c r="BW1429" s="108">
        <f t="shared" si="24801"/>
        <v>5537220</v>
      </c>
      <c r="BX1429" s="108">
        <f t="shared" si="24801"/>
        <v>5537220</v>
      </c>
      <c r="BY1429" s="108"/>
      <c r="BZ1429" s="108"/>
      <c r="CA1429" s="108"/>
      <c r="CB1429" s="108"/>
      <c r="CC1429" s="108"/>
      <c r="CD1429" s="108"/>
      <c r="CE1429" s="108"/>
      <c r="CF1429" s="108"/>
      <c r="CG1429" s="108"/>
      <c r="CH1429" s="109">
        <f>IF(C1429="","",F1429-SUM(G1429:CG1429))</f>
        <v>0</v>
      </c>
      <c r="CI1429" s="107">
        <f>IF(C1429="","",SUM(G1429:CG1429))</f>
        <v>27686100</v>
      </c>
      <c r="CJ1429" s="67" t="b">
        <f>IF(C1429="","",F1429=CI1429)</f>
        <v>1</v>
      </c>
    </row>
    <row r="1430" spans="1:88" s="5" customFormat="1" ht="15" customHeight="1" x14ac:dyDescent="0.3">
      <c r="A1430" s="172"/>
      <c r="B1430" s="156"/>
      <c r="C1430" s="169"/>
      <c r="D1430" s="159"/>
      <c r="E1430" s="162"/>
      <c r="F1430" s="165"/>
      <c r="G1430" s="110">
        <v>0</v>
      </c>
      <c r="H1430" s="110"/>
      <c r="I1430" s="110"/>
      <c r="J1430" s="110"/>
      <c r="K1430" s="110"/>
      <c r="L1430" s="110"/>
      <c r="M1430" s="110"/>
      <c r="N1430" s="110"/>
      <c r="O1430" s="110"/>
      <c r="P1430" s="110"/>
      <c r="Q1430" s="110"/>
      <c r="R1430" s="110"/>
      <c r="S1430" s="110"/>
      <c r="T1430" s="110"/>
      <c r="U1430" s="110">
        <f t="shared" ref="U1430:X1430" si="24802">ROUND(U1429/$E1429,2)</f>
        <v>0</v>
      </c>
      <c r="V1430" s="110">
        <f t="shared" si="24802"/>
        <v>0</v>
      </c>
      <c r="W1430" s="110">
        <f t="shared" si="24802"/>
        <v>0</v>
      </c>
      <c r="X1430" s="110">
        <f t="shared" si="24802"/>
        <v>0</v>
      </c>
      <c r="Y1430" s="110">
        <f t="shared" ref="Y1430:AG1430" si="24803">ROUND(Y1429/$E1429,2)</f>
        <v>0</v>
      </c>
      <c r="Z1430" s="110">
        <f t="shared" si="24803"/>
        <v>0</v>
      </c>
      <c r="AA1430" s="110">
        <f t="shared" si="24803"/>
        <v>0</v>
      </c>
      <c r="AB1430" s="110">
        <f t="shared" si="24803"/>
        <v>0</v>
      </c>
      <c r="AC1430" s="110">
        <f t="shared" si="24803"/>
        <v>0</v>
      </c>
      <c r="AD1430" s="110">
        <f t="shared" si="24803"/>
        <v>0</v>
      </c>
      <c r="AE1430" s="110">
        <f t="shared" si="24803"/>
        <v>0</v>
      </c>
      <c r="AF1430" s="110">
        <f t="shared" si="24803"/>
        <v>0</v>
      </c>
      <c r="AG1430" s="110">
        <f t="shared" si="24803"/>
        <v>0</v>
      </c>
      <c r="AH1430" s="110">
        <f t="shared" ref="AH1430:AK1430" si="24804">ROUND(AH1429/$E1429,2)</f>
        <v>0</v>
      </c>
      <c r="AI1430" s="110">
        <f t="shared" si="24804"/>
        <v>0</v>
      </c>
      <c r="AJ1430" s="110">
        <f t="shared" si="24804"/>
        <v>0</v>
      </c>
      <c r="AK1430" s="110">
        <f t="shared" si="24804"/>
        <v>0</v>
      </c>
      <c r="AL1430" s="110">
        <f t="shared" ref="AL1430:AT1430" si="24805">ROUND(AL1429/$E1429,2)</f>
        <v>0</v>
      </c>
      <c r="AM1430" s="110">
        <f t="shared" si="24805"/>
        <v>0</v>
      </c>
      <c r="AN1430" s="110">
        <f t="shared" si="24805"/>
        <v>0</v>
      </c>
      <c r="AO1430" s="110">
        <f t="shared" si="24805"/>
        <v>0</v>
      </c>
      <c r="AP1430" s="110">
        <f t="shared" si="24805"/>
        <v>0</v>
      </c>
      <c r="AQ1430" s="110">
        <f t="shared" si="24805"/>
        <v>0</v>
      </c>
      <c r="AR1430" s="110">
        <f t="shared" si="24805"/>
        <v>0</v>
      </c>
      <c r="AS1430" s="110">
        <f t="shared" si="24805"/>
        <v>0</v>
      </c>
      <c r="AT1430" s="110">
        <f t="shared" si="24805"/>
        <v>0</v>
      </c>
      <c r="AU1430" s="110">
        <f t="shared" ref="AU1430:AX1430" si="24806">ROUND(AU1429/$E1429,2)</f>
        <v>0</v>
      </c>
      <c r="AV1430" s="110">
        <f t="shared" si="24806"/>
        <v>0</v>
      </c>
      <c r="AW1430" s="110">
        <f t="shared" si="24806"/>
        <v>0</v>
      </c>
      <c r="AX1430" s="110">
        <f t="shared" si="24806"/>
        <v>0</v>
      </c>
      <c r="AY1430" s="110">
        <f t="shared" ref="AY1430:BC1430" si="24807">ROUND(AY1429/$E1429,2)</f>
        <v>0</v>
      </c>
      <c r="AZ1430" s="110">
        <f t="shared" si="24807"/>
        <v>0</v>
      </c>
      <c r="BA1430" s="110">
        <f t="shared" si="24807"/>
        <v>0</v>
      </c>
      <c r="BB1430" s="110">
        <f t="shared" si="24807"/>
        <v>0</v>
      </c>
      <c r="BC1430" s="110">
        <f t="shared" si="24807"/>
        <v>0</v>
      </c>
      <c r="BD1430" s="110">
        <f t="shared" ref="BD1430:BG1430" si="24808">ROUND(BD1429/$E1429,2)</f>
        <v>0</v>
      </c>
      <c r="BE1430" s="110">
        <f t="shared" si="24808"/>
        <v>0</v>
      </c>
      <c r="BF1430" s="110">
        <f t="shared" si="24808"/>
        <v>0</v>
      </c>
      <c r="BG1430" s="110">
        <f t="shared" si="24808"/>
        <v>0</v>
      </c>
      <c r="BH1430" s="110">
        <f t="shared" ref="BH1430:BK1430" si="24809">ROUND(BH1429/$E1429,2)</f>
        <v>0</v>
      </c>
      <c r="BI1430" s="110">
        <f t="shared" si="24809"/>
        <v>0</v>
      </c>
      <c r="BJ1430" s="110">
        <f t="shared" si="24809"/>
        <v>0</v>
      </c>
      <c r="BK1430" s="110">
        <f t="shared" si="24809"/>
        <v>0</v>
      </c>
      <c r="BL1430" s="110">
        <f t="shared" ref="BL1430:BP1430" si="24810">ROUND(BL1429/$E1429,2)</f>
        <v>0</v>
      </c>
      <c r="BM1430" s="110">
        <f t="shared" si="24810"/>
        <v>0</v>
      </c>
      <c r="BN1430" s="110">
        <f t="shared" si="24810"/>
        <v>0</v>
      </c>
      <c r="BO1430" s="110">
        <f t="shared" si="24810"/>
        <v>0</v>
      </c>
      <c r="BP1430" s="110">
        <f t="shared" si="24810"/>
        <v>0</v>
      </c>
      <c r="BQ1430" s="110">
        <f t="shared" ref="BQ1430:BT1430" si="24811">ROUND(BQ1429/$E1429,2)</f>
        <v>0</v>
      </c>
      <c r="BR1430" s="110">
        <f t="shared" si="24811"/>
        <v>0</v>
      </c>
      <c r="BS1430" s="110">
        <f t="shared" si="24811"/>
        <v>0</v>
      </c>
      <c r="BT1430" s="110">
        <f t="shared" si="24811"/>
        <v>5.2</v>
      </c>
      <c r="BU1430" s="110">
        <f t="shared" ref="BU1430:BX1430" si="24812">ROUND(BU1429/$E1429,2)</f>
        <v>5.2</v>
      </c>
      <c r="BV1430" s="110">
        <f t="shared" si="24812"/>
        <v>5.2</v>
      </c>
      <c r="BW1430" s="110">
        <f t="shared" si="24812"/>
        <v>5.2</v>
      </c>
      <c r="BX1430" s="110">
        <f t="shared" si="24812"/>
        <v>5.2</v>
      </c>
      <c r="BY1430" s="110">
        <f t="shared" ref="BY1430:CC1430" si="24813">ROUND(BY1429/$E1429,2)</f>
        <v>0</v>
      </c>
      <c r="BZ1430" s="110">
        <f t="shared" si="24813"/>
        <v>0</v>
      </c>
      <c r="CA1430" s="110">
        <f t="shared" si="24813"/>
        <v>0</v>
      </c>
      <c r="CB1430" s="110">
        <f t="shared" si="24813"/>
        <v>0</v>
      </c>
      <c r="CC1430" s="110">
        <f t="shared" si="24813"/>
        <v>0</v>
      </c>
      <c r="CD1430" s="110">
        <f t="shared" ref="CD1430:CG1430" si="24814">ROUND(CD1429/$E1429,2)</f>
        <v>0</v>
      </c>
      <c r="CE1430" s="110"/>
      <c r="CF1430" s="110">
        <f t="shared" si="24814"/>
        <v>0</v>
      </c>
      <c r="CG1430" s="110">
        <f t="shared" si="24814"/>
        <v>0</v>
      </c>
      <c r="CH1430" s="111">
        <f>IF(C1429="","",D1429-SUM(G1430:CG1430))</f>
        <v>0</v>
      </c>
      <c r="CI1430" s="112">
        <f>IF(C1429="","",SUM(G1430:CG1430))</f>
        <v>26</v>
      </c>
      <c r="CJ1430" s="67" t="b">
        <f>IF(C1429="","",D1429=CI1430)</f>
        <v>1</v>
      </c>
    </row>
    <row r="1431" spans="1:88" s="5" customFormat="1" ht="15" customHeight="1" x14ac:dyDescent="0.3">
      <c r="A1431" s="173"/>
      <c r="B1431" s="157"/>
      <c r="C1431" s="170"/>
      <c r="D1431" s="160"/>
      <c r="E1431" s="163"/>
      <c r="F1431" s="166"/>
      <c r="G1431" s="113">
        <v>0</v>
      </c>
      <c r="H1431" s="113"/>
      <c r="I1431" s="113"/>
      <c r="J1431" s="113"/>
      <c r="K1431" s="113"/>
      <c r="L1431" s="113"/>
      <c r="M1431" s="113"/>
      <c r="N1431" s="113"/>
      <c r="O1431" s="113"/>
      <c r="P1431" s="113"/>
      <c r="Q1431" s="113"/>
      <c r="R1431" s="113"/>
      <c r="S1431" s="113"/>
      <c r="T1431" s="113"/>
      <c r="U1431" s="113">
        <f t="shared" ref="U1431:X1431" si="24815">U1429/$F1429</f>
        <v>0</v>
      </c>
      <c r="V1431" s="113">
        <f t="shared" si="24815"/>
        <v>0</v>
      </c>
      <c r="W1431" s="113">
        <f t="shared" si="24815"/>
        <v>0</v>
      </c>
      <c r="X1431" s="113">
        <f t="shared" si="24815"/>
        <v>0</v>
      </c>
      <c r="Y1431" s="113">
        <f t="shared" ref="Y1431:AG1431" si="24816">Y1429/$F1429</f>
        <v>0</v>
      </c>
      <c r="Z1431" s="113">
        <f t="shared" si="24816"/>
        <v>0</v>
      </c>
      <c r="AA1431" s="113">
        <f t="shared" si="24816"/>
        <v>0</v>
      </c>
      <c r="AB1431" s="113">
        <f t="shared" si="24816"/>
        <v>0</v>
      </c>
      <c r="AC1431" s="113">
        <f t="shared" si="24816"/>
        <v>0</v>
      </c>
      <c r="AD1431" s="113">
        <f t="shared" si="24816"/>
        <v>0</v>
      </c>
      <c r="AE1431" s="113">
        <f t="shared" si="24816"/>
        <v>0</v>
      </c>
      <c r="AF1431" s="113">
        <f t="shared" si="24816"/>
        <v>0</v>
      </c>
      <c r="AG1431" s="113">
        <f t="shared" si="24816"/>
        <v>0</v>
      </c>
      <c r="AH1431" s="113">
        <f t="shared" ref="AH1431:AK1431" si="24817">AH1429/$F1429</f>
        <v>0</v>
      </c>
      <c r="AI1431" s="113">
        <f t="shared" si="24817"/>
        <v>0</v>
      </c>
      <c r="AJ1431" s="113">
        <f t="shared" si="24817"/>
        <v>0</v>
      </c>
      <c r="AK1431" s="113">
        <f t="shared" si="24817"/>
        <v>0</v>
      </c>
      <c r="AL1431" s="113">
        <f t="shared" ref="AL1431:AT1431" si="24818">AL1429/$F1429</f>
        <v>0</v>
      </c>
      <c r="AM1431" s="113">
        <f t="shared" si="24818"/>
        <v>0</v>
      </c>
      <c r="AN1431" s="113">
        <f t="shared" si="24818"/>
        <v>0</v>
      </c>
      <c r="AO1431" s="113">
        <f t="shared" si="24818"/>
        <v>0</v>
      </c>
      <c r="AP1431" s="113">
        <f t="shared" si="24818"/>
        <v>0</v>
      </c>
      <c r="AQ1431" s="113">
        <f t="shared" si="24818"/>
        <v>0</v>
      </c>
      <c r="AR1431" s="113">
        <f t="shared" si="24818"/>
        <v>0</v>
      </c>
      <c r="AS1431" s="113">
        <f t="shared" si="24818"/>
        <v>0</v>
      </c>
      <c r="AT1431" s="113">
        <f t="shared" si="24818"/>
        <v>0</v>
      </c>
      <c r="AU1431" s="113">
        <f t="shared" ref="AU1431:AX1431" si="24819">AU1429/$F1429</f>
        <v>0</v>
      </c>
      <c r="AV1431" s="113">
        <f t="shared" si="24819"/>
        <v>0</v>
      </c>
      <c r="AW1431" s="113">
        <f t="shared" si="24819"/>
        <v>0</v>
      </c>
      <c r="AX1431" s="113">
        <f t="shared" si="24819"/>
        <v>0</v>
      </c>
      <c r="AY1431" s="113">
        <f t="shared" ref="AY1431:BC1431" si="24820">AY1429/$F1429</f>
        <v>0</v>
      </c>
      <c r="AZ1431" s="113">
        <f t="shared" si="24820"/>
        <v>0</v>
      </c>
      <c r="BA1431" s="113">
        <f t="shared" si="24820"/>
        <v>0</v>
      </c>
      <c r="BB1431" s="113">
        <f t="shared" si="24820"/>
        <v>0</v>
      </c>
      <c r="BC1431" s="113">
        <f t="shared" si="24820"/>
        <v>0</v>
      </c>
      <c r="BD1431" s="113">
        <f t="shared" ref="BD1431:BG1431" si="24821">BD1429/$F1429</f>
        <v>0</v>
      </c>
      <c r="BE1431" s="113">
        <f t="shared" si="24821"/>
        <v>0</v>
      </c>
      <c r="BF1431" s="113">
        <f t="shared" si="24821"/>
        <v>0</v>
      </c>
      <c r="BG1431" s="113">
        <f t="shared" si="24821"/>
        <v>0</v>
      </c>
      <c r="BH1431" s="113">
        <f t="shared" ref="BH1431:BK1431" si="24822">BH1429/$F1429</f>
        <v>0</v>
      </c>
      <c r="BI1431" s="113">
        <f t="shared" si="24822"/>
        <v>0</v>
      </c>
      <c r="BJ1431" s="113">
        <f t="shared" si="24822"/>
        <v>0</v>
      </c>
      <c r="BK1431" s="113">
        <f t="shared" si="24822"/>
        <v>0</v>
      </c>
      <c r="BL1431" s="113">
        <f t="shared" ref="BL1431:BP1431" si="24823">BL1429/$F1429</f>
        <v>0</v>
      </c>
      <c r="BM1431" s="113">
        <f t="shared" si="24823"/>
        <v>0</v>
      </c>
      <c r="BN1431" s="113">
        <f t="shared" si="24823"/>
        <v>0</v>
      </c>
      <c r="BO1431" s="113">
        <f t="shared" si="24823"/>
        <v>0</v>
      </c>
      <c r="BP1431" s="113">
        <f t="shared" si="24823"/>
        <v>0</v>
      </c>
      <c r="BQ1431" s="113">
        <f t="shared" ref="BQ1431:BT1431" si="24824">BQ1429/$F1429</f>
        <v>0</v>
      </c>
      <c r="BR1431" s="113">
        <f t="shared" si="24824"/>
        <v>0</v>
      </c>
      <c r="BS1431" s="113">
        <f t="shared" si="24824"/>
        <v>0</v>
      </c>
      <c r="BT1431" s="113">
        <f t="shared" si="24824"/>
        <v>0.2</v>
      </c>
      <c r="BU1431" s="113">
        <f t="shared" ref="BU1431:BX1431" si="24825">BU1429/$F1429</f>
        <v>0.2</v>
      </c>
      <c r="BV1431" s="113">
        <f t="shared" si="24825"/>
        <v>0.2</v>
      </c>
      <c r="BW1431" s="113">
        <f t="shared" si="24825"/>
        <v>0.2</v>
      </c>
      <c r="BX1431" s="113">
        <f t="shared" si="24825"/>
        <v>0.2</v>
      </c>
      <c r="BY1431" s="113">
        <f t="shared" ref="BY1431:CC1431" si="24826">BY1429/$F1429</f>
        <v>0</v>
      </c>
      <c r="BZ1431" s="113">
        <f t="shared" si="24826"/>
        <v>0</v>
      </c>
      <c r="CA1431" s="113">
        <f t="shared" si="24826"/>
        <v>0</v>
      </c>
      <c r="CB1431" s="113">
        <f t="shared" si="24826"/>
        <v>0</v>
      </c>
      <c r="CC1431" s="113">
        <f t="shared" si="24826"/>
        <v>0</v>
      </c>
      <c r="CD1431" s="113">
        <f t="shared" ref="CD1431:CG1431" si="24827">CD1429/$F1429</f>
        <v>0</v>
      </c>
      <c r="CE1431" s="113"/>
      <c r="CF1431" s="113">
        <f t="shared" si="24827"/>
        <v>0</v>
      </c>
      <c r="CG1431" s="113">
        <f t="shared" si="24827"/>
        <v>0</v>
      </c>
      <c r="CH1431" s="114">
        <f>IF(C1429="","",100%-SUM(G1431:CG1431))</f>
        <v>0</v>
      </c>
      <c r="CI1431" s="115">
        <f>IF(C1429="","",SUM(G1431:CG1431))</f>
        <v>1</v>
      </c>
      <c r="CJ1431" s="67" t="b">
        <f>IF(C1429="","",SUM(G1431:CG1431)=CI1431)</f>
        <v>1</v>
      </c>
    </row>
    <row r="1432" spans="1:88" s="5" customFormat="1" ht="15" customHeight="1" x14ac:dyDescent="0.3">
      <c r="A1432" s="171" t="s">
        <v>1002</v>
      </c>
      <c r="B1432" s="155" t="s">
        <v>1003</v>
      </c>
      <c r="C1432" s="168" t="s">
        <v>12</v>
      </c>
      <c r="D1432" s="158">
        <v>50.41</v>
      </c>
      <c r="E1432" s="161">
        <v>174393</v>
      </c>
      <c r="F1432" s="164">
        <f t="shared" si="24746"/>
        <v>8791151</v>
      </c>
      <c r="G1432" s="108">
        <v>0</v>
      </c>
      <c r="H1432" s="108"/>
      <c r="I1432" s="108"/>
      <c r="J1432" s="108"/>
      <c r="K1432" s="108"/>
      <c r="L1432" s="108"/>
      <c r="M1432" s="108"/>
      <c r="N1432" s="108"/>
      <c r="O1432" s="108"/>
      <c r="P1432" s="108"/>
      <c r="Q1432" s="108"/>
      <c r="R1432" s="108"/>
      <c r="S1432" s="108"/>
      <c r="T1432" s="108"/>
      <c r="U1432" s="108"/>
      <c r="V1432" s="108"/>
      <c r="W1432" s="108"/>
      <c r="X1432" s="108"/>
      <c r="Y1432" s="108"/>
      <c r="Z1432" s="108"/>
      <c r="AA1432" s="108"/>
      <c r="AB1432" s="108"/>
      <c r="AC1432" s="108"/>
      <c r="AD1432" s="108"/>
      <c r="AE1432" s="108"/>
      <c r="AF1432" s="108"/>
      <c r="AG1432" s="108"/>
      <c r="AH1432" s="108"/>
      <c r="AI1432" s="108"/>
      <c r="AJ1432" s="108"/>
      <c r="AK1432" s="108"/>
      <c r="AL1432" s="108"/>
      <c r="AM1432" s="108"/>
      <c r="AN1432" s="108"/>
      <c r="AO1432" s="108"/>
      <c r="AP1432" s="108"/>
      <c r="AQ1432" s="108"/>
      <c r="AR1432" s="108"/>
      <c r="AS1432" s="108"/>
      <c r="AT1432" s="108"/>
      <c r="AU1432" s="108"/>
      <c r="AV1432" s="108"/>
      <c r="AW1432" s="108"/>
      <c r="AX1432" s="108"/>
      <c r="AY1432" s="108"/>
      <c r="AZ1432" s="108"/>
      <c r="BA1432" s="108"/>
      <c r="BB1432" s="108"/>
      <c r="BC1432" s="108"/>
      <c r="BD1432" s="108"/>
      <c r="BE1432" s="108"/>
      <c r="BF1432" s="108"/>
      <c r="BG1432" s="108"/>
      <c r="BH1432" s="108"/>
      <c r="BI1432" s="108"/>
      <c r="BJ1432" s="108"/>
      <c r="BK1432" s="108"/>
      <c r="BL1432" s="108"/>
      <c r="BM1432" s="108"/>
      <c r="BN1432" s="108"/>
      <c r="BO1432" s="108"/>
      <c r="BP1432" s="108"/>
      <c r="BQ1432" s="108"/>
      <c r="BR1432" s="108"/>
      <c r="BS1432" s="108"/>
      <c r="BT1432" s="108"/>
      <c r="BU1432" s="108"/>
      <c r="BV1432" s="108"/>
      <c r="BW1432" s="108"/>
      <c r="BX1432" s="108"/>
      <c r="BY1432" s="108"/>
      <c r="BZ1432" s="108"/>
      <c r="CA1432" s="108"/>
      <c r="CB1432" s="108"/>
      <c r="CC1432" s="108">
        <f>ROUND($F1432/5,0)</f>
        <v>1758230</v>
      </c>
      <c r="CD1432" s="108">
        <f>ROUNDUP($F1432/5,0)</f>
        <v>1758231</v>
      </c>
      <c r="CE1432" s="108">
        <f t="shared" ref="CE1432:CG1432" si="24828">ROUND($F1432/5,0)</f>
        <v>1758230</v>
      </c>
      <c r="CF1432" s="108">
        <f t="shared" si="24828"/>
        <v>1758230</v>
      </c>
      <c r="CG1432" s="108">
        <f t="shared" si="24828"/>
        <v>1758230</v>
      </c>
      <c r="CH1432" s="109">
        <f>IF(C1432="","",F1432-SUM(G1432:CG1432))</f>
        <v>0</v>
      </c>
      <c r="CI1432" s="107">
        <f>IF(C1432="","",SUM(G1432:CG1432))</f>
        <v>8791151</v>
      </c>
      <c r="CJ1432" s="67" t="b">
        <f>IF(C1432="","",F1432=CI1432)</f>
        <v>1</v>
      </c>
    </row>
    <row r="1433" spans="1:88" s="5" customFormat="1" ht="15" customHeight="1" x14ac:dyDescent="0.3">
      <c r="A1433" s="172"/>
      <c r="B1433" s="156"/>
      <c r="C1433" s="169"/>
      <c r="D1433" s="159"/>
      <c r="E1433" s="162"/>
      <c r="F1433" s="165"/>
      <c r="G1433" s="110">
        <v>0</v>
      </c>
      <c r="H1433" s="110"/>
      <c r="I1433" s="110"/>
      <c r="J1433" s="110"/>
      <c r="K1433" s="110"/>
      <c r="L1433" s="110"/>
      <c r="M1433" s="110"/>
      <c r="N1433" s="110"/>
      <c r="O1433" s="110"/>
      <c r="P1433" s="110"/>
      <c r="Q1433" s="110"/>
      <c r="R1433" s="110"/>
      <c r="S1433" s="110"/>
      <c r="T1433" s="110"/>
      <c r="U1433" s="110">
        <f t="shared" ref="U1433:X1433" si="24829">ROUND(U1432/$E1432,2)</f>
        <v>0</v>
      </c>
      <c r="V1433" s="110">
        <f t="shared" si="24829"/>
        <v>0</v>
      </c>
      <c r="W1433" s="110">
        <f t="shared" si="24829"/>
        <v>0</v>
      </c>
      <c r="X1433" s="110">
        <f t="shared" si="24829"/>
        <v>0</v>
      </c>
      <c r="Y1433" s="110">
        <f t="shared" ref="Y1433:AG1433" si="24830">ROUND(Y1432/$E1432,2)</f>
        <v>0</v>
      </c>
      <c r="Z1433" s="110">
        <f t="shared" si="24830"/>
        <v>0</v>
      </c>
      <c r="AA1433" s="110">
        <f t="shared" si="24830"/>
        <v>0</v>
      </c>
      <c r="AB1433" s="110">
        <f t="shared" si="24830"/>
        <v>0</v>
      </c>
      <c r="AC1433" s="110">
        <f t="shared" si="24830"/>
        <v>0</v>
      </c>
      <c r="AD1433" s="110">
        <f t="shared" si="24830"/>
        <v>0</v>
      </c>
      <c r="AE1433" s="110">
        <f t="shared" si="24830"/>
        <v>0</v>
      </c>
      <c r="AF1433" s="110">
        <f t="shared" si="24830"/>
        <v>0</v>
      </c>
      <c r="AG1433" s="110">
        <f t="shared" si="24830"/>
        <v>0</v>
      </c>
      <c r="AH1433" s="110">
        <f t="shared" ref="AH1433:AK1433" si="24831">ROUND(AH1432/$E1432,2)</f>
        <v>0</v>
      </c>
      <c r="AI1433" s="110">
        <f t="shared" si="24831"/>
        <v>0</v>
      </c>
      <c r="AJ1433" s="110">
        <f t="shared" si="24831"/>
        <v>0</v>
      </c>
      <c r="AK1433" s="110">
        <f t="shared" si="24831"/>
        <v>0</v>
      </c>
      <c r="AL1433" s="110">
        <f t="shared" ref="AL1433:AT1433" si="24832">ROUND(AL1432/$E1432,2)</f>
        <v>0</v>
      </c>
      <c r="AM1433" s="110">
        <f t="shared" si="24832"/>
        <v>0</v>
      </c>
      <c r="AN1433" s="110">
        <f t="shared" si="24832"/>
        <v>0</v>
      </c>
      <c r="AO1433" s="110">
        <f t="shared" si="24832"/>
        <v>0</v>
      </c>
      <c r="AP1433" s="110">
        <f t="shared" si="24832"/>
        <v>0</v>
      </c>
      <c r="AQ1433" s="110">
        <f t="shared" si="24832"/>
        <v>0</v>
      </c>
      <c r="AR1433" s="110">
        <f t="shared" si="24832"/>
        <v>0</v>
      </c>
      <c r="AS1433" s="110">
        <f t="shared" si="24832"/>
        <v>0</v>
      </c>
      <c r="AT1433" s="110">
        <f t="shared" si="24832"/>
        <v>0</v>
      </c>
      <c r="AU1433" s="110">
        <f t="shared" ref="AU1433:AX1433" si="24833">ROUND(AU1432/$E1432,2)</f>
        <v>0</v>
      </c>
      <c r="AV1433" s="110">
        <f t="shared" si="24833"/>
        <v>0</v>
      </c>
      <c r="AW1433" s="110">
        <f t="shared" si="24833"/>
        <v>0</v>
      </c>
      <c r="AX1433" s="110">
        <f t="shared" si="24833"/>
        <v>0</v>
      </c>
      <c r="AY1433" s="110">
        <f t="shared" ref="AY1433:BC1433" si="24834">ROUND(AY1432/$E1432,2)</f>
        <v>0</v>
      </c>
      <c r="AZ1433" s="110">
        <f t="shared" si="24834"/>
        <v>0</v>
      </c>
      <c r="BA1433" s="110">
        <f t="shared" si="24834"/>
        <v>0</v>
      </c>
      <c r="BB1433" s="110">
        <f t="shared" si="24834"/>
        <v>0</v>
      </c>
      <c r="BC1433" s="110">
        <f t="shared" si="24834"/>
        <v>0</v>
      </c>
      <c r="BD1433" s="110">
        <f t="shared" ref="BD1433:BG1433" si="24835">ROUND(BD1432/$E1432,2)</f>
        <v>0</v>
      </c>
      <c r="BE1433" s="110">
        <f t="shared" si="24835"/>
        <v>0</v>
      </c>
      <c r="BF1433" s="110">
        <f t="shared" si="24835"/>
        <v>0</v>
      </c>
      <c r="BG1433" s="110">
        <f t="shared" si="24835"/>
        <v>0</v>
      </c>
      <c r="BH1433" s="110">
        <f t="shared" ref="BH1433:BK1433" si="24836">ROUND(BH1432/$E1432,2)</f>
        <v>0</v>
      </c>
      <c r="BI1433" s="110">
        <f t="shared" si="24836"/>
        <v>0</v>
      </c>
      <c r="BJ1433" s="110">
        <f t="shared" si="24836"/>
        <v>0</v>
      </c>
      <c r="BK1433" s="110">
        <f t="shared" si="24836"/>
        <v>0</v>
      </c>
      <c r="BL1433" s="110">
        <f t="shared" ref="BL1433:BP1433" si="24837">ROUND(BL1432/$E1432,2)</f>
        <v>0</v>
      </c>
      <c r="BM1433" s="110">
        <f t="shared" si="24837"/>
        <v>0</v>
      </c>
      <c r="BN1433" s="110">
        <f t="shared" si="24837"/>
        <v>0</v>
      </c>
      <c r="BO1433" s="110">
        <f t="shared" si="24837"/>
        <v>0</v>
      </c>
      <c r="BP1433" s="110">
        <f t="shared" si="24837"/>
        <v>0</v>
      </c>
      <c r="BQ1433" s="110">
        <f t="shared" ref="BQ1433:BT1433" si="24838">ROUND(BQ1432/$E1432,2)</f>
        <v>0</v>
      </c>
      <c r="BR1433" s="110">
        <f t="shared" si="24838"/>
        <v>0</v>
      </c>
      <c r="BS1433" s="110">
        <f t="shared" si="24838"/>
        <v>0</v>
      </c>
      <c r="BT1433" s="110">
        <f t="shared" si="24838"/>
        <v>0</v>
      </c>
      <c r="BU1433" s="110">
        <f t="shared" ref="BU1433:BX1433" si="24839">ROUND(BU1432/$E1432,2)</f>
        <v>0</v>
      </c>
      <c r="BV1433" s="110">
        <f t="shared" si="24839"/>
        <v>0</v>
      </c>
      <c r="BW1433" s="110">
        <f t="shared" si="24839"/>
        <v>0</v>
      </c>
      <c r="BX1433" s="110">
        <f t="shared" si="24839"/>
        <v>0</v>
      </c>
      <c r="BY1433" s="110">
        <f t="shared" ref="BY1433:CA1433" si="24840">ROUND(BY1432/$E1432,2)</f>
        <v>0</v>
      </c>
      <c r="BZ1433" s="110">
        <f t="shared" si="24840"/>
        <v>0</v>
      </c>
      <c r="CA1433" s="110">
        <f t="shared" si="24840"/>
        <v>0</v>
      </c>
      <c r="CB1433" s="110">
        <f t="shared" ref="CB1433:CC1433" si="24841">ROUND(CB1432/$E1432,2)</f>
        <v>0</v>
      </c>
      <c r="CC1433" s="110">
        <f t="shared" si="24841"/>
        <v>10.08</v>
      </c>
      <c r="CD1433" s="110">
        <f t="shared" ref="CD1433" si="24842">ROUNDUP(CD1432/$E1432,2)</f>
        <v>10.09</v>
      </c>
      <c r="CE1433" s="110">
        <f t="shared" ref="CE1433" si="24843">ROUND(CE1432/$E1432,2)</f>
        <v>10.08</v>
      </c>
      <c r="CF1433" s="110">
        <f t="shared" ref="CF1433:CG1433" si="24844">ROUND(CF1432/$E1432,2)</f>
        <v>10.08</v>
      </c>
      <c r="CG1433" s="110">
        <f t="shared" si="24844"/>
        <v>10.08</v>
      </c>
      <c r="CH1433" s="111">
        <f>IF(C1432="","",D1432-SUM(G1433:CG1433))</f>
        <v>0</v>
      </c>
      <c r="CI1433" s="112">
        <f>IF(C1432="","",SUM(G1433:CG1433))</f>
        <v>50.41</v>
      </c>
      <c r="CJ1433" s="67" t="b">
        <f>IF(C1432="","",D1432=CI1433)</f>
        <v>1</v>
      </c>
    </row>
    <row r="1434" spans="1:88" s="5" customFormat="1" ht="15" customHeight="1" x14ac:dyDescent="0.3">
      <c r="A1434" s="173"/>
      <c r="B1434" s="157"/>
      <c r="C1434" s="170"/>
      <c r="D1434" s="160"/>
      <c r="E1434" s="163"/>
      <c r="F1434" s="166"/>
      <c r="G1434" s="113">
        <v>0</v>
      </c>
      <c r="H1434" s="113"/>
      <c r="I1434" s="113"/>
      <c r="J1434" s="113"/>
      <c r="K1434" s="113"/>
      <c r="L1434" s="113"/>
      <c r="M1434" s="113"/>
      <c r="N1434" s="113"/>
      <c r="O1434" s="113"/>
      <c r="P1434" s="113"/>
      <c r="Q1434" s="113"/>
      <c r="R1434" s="113"/>
      <c r="S1434" s="113"/>
      <c r="T1434" s="113"/>
      <c r="U1434" s="113">
        <f t="shared" ref="U1434:X1434" si="24845">U1432/$F1432</f>
        <v>0</v>
      </c>
      <c r="V1434" s="113">
        <f t="shared" si="24845"/>
        <v>0</v>
      </c>
      <c r="W1434" s="113">
        <f t="shared" si="24845"/>
        <v>0</v>
      </c>
      <c r="X1434" s="113">
        <f t="shared" si="24845"/>
        <v>0</v>
      </c>
      <c r="Y1434" s="113">
        <f t="shared" ref="Y1434:AG1434" si="24846">Y1432/$F1432</f>
        <v>0</v>
      </c>
      <c r="Z1434" s="113">
        <f t="shared" si="24846"/>
        <v>0</v>
      </c>
      <c r="AA1434" s="113">
        <f t="shared" si="24846"/>
        <v>0</v>
      </c>
      <c r="AB1434" s="113">
        <f t="shared" si="24846"/>
        <v>0</v>
      </c>
      <c r="AC1434" s="113">
        <f t="shared" si="24846"/>
        <v>0</v>
      </c>
      <c r="AD1434" s="113">
        <f t="shared" si="24846"/>
        <v>0</v>
      </c>
      <c r="AE1434" s="113">
        <f t="shared" si="24846"/>
        <v>0</v>
      </c>
      <c r="AF1434" s="113">
        <f t="shared" si="24846"/>
        <v>0</v>
      </c>
      <c r="AG1434" s="113">
        <f t="shared" si="24846"/>
        <v>0</v>
      </c>
      <c r="AH1434" s="113">
        <f t="shared" ref="AH1434:AK1434" si="24847">AH1432/$F1432</f>
        <v>0</v>
      </c>
      <c r="AI1434" s="113">
        <f t="shared" si="24847"/>
        <v>0</v>
      </c>
      <c r="AJ1434" s="113">
        <f t="shared" si="24847"/>
        <v>0</v>
      </c>
      <c r="AK1434" s="113">
        <f t="shared" si="24847"/>
        <v>0</v>
      </c>
      <c r="AL1434" s="113">
        <f t="shared" ref="AL1434:AT1434" si="24848">AL1432/$F1432</f>
        <v>0</v>
      </c>
      <c r="AM1434" s="113">
        <f t="shared" si="24848"/>
        <v>0</v>
      </c>
      <c r="AN1434" s="113">
        <f t="shared" si="24848"/>
        <v>0</v>
      </c>
      <c r="AO1434" s="113">
        <f t="shared" si="24848"/>
        <v>0</v>
      </c>
      <c r="AP1434" s="113">
        <f t="shared" si="24848"/>
        <v>0</v>
      </c>
      <c r="AQ1434" s="113">
        <f t="shared" si="24848"/>
        <v>0</v>
      </c>
      <c r="AR1434" s="113">
        <f t="shared" si="24848"/>
        <v>0</v>
      </c>
      <c r="AS1434" s="113">
        <f t="shared" si="24848"/>
        <v>0</v>
      </c>
      <c r="AT1434" s="113">
        <f t="shared" si="24848"/>
        <v>0</v>
      </c>
      <c r="AU1434" s="113">
        <f t="shared" ref="AU1434:AX1434" si="24849">AU1432/$F1432</f>
        <v>0</v>
      </c>
      <c r="AV1434" s="113">
        <f t="shared" si="24849"/>
        <v>0</v>
      </c>
      <c r="AW1434" s="113">
        <f t="shared" si="24849"/>
        <v>0</v>
      </c>
      <c r="AX1434" s="113">
        <f t="shared" si="24849"/>
        <v>0</v>
      </c>
      <c r="AY1434" s="113">
        <f t="shared" ref="AY1434:BC1434" si="24850">AY1432/$F1432</f>
        <v>0</v>
      </c>
      <c r="AZ1434" s="113">
        <f t="shared" si="24850"/>
        <v>0</v>
      </c>
      <c r="BA1434" s="113">
        <f t="shared" si="24850"/>
        <v>0</v>
      </c>
      <c r="BB1434" s="113">
        <f t="shared" si="24850"/>
        <v>0</v>
      </c>
      <c r="BC1434" s="113">
        <f t="shared" si="24850"/>
        <v>0</v>
      </c>
      <c r="BD1434" s="113">
        <f t="shared" ref="BD1434:BG1434" si="24851">BD1432/$F1432</f>
        <v>0</v>
      </c>
      <c r="BE1434" s="113">
        <f t="shared" si="24851"/>
        <v>0</v>
      </c>
      <c r="BF1434" s="113">
        <f t="shared" si="24851"/>
        <v>0</v>
      </c>
      <c r="BG1434" s="113">
        <f t="shared" si="24851"/>
        <v>0</v>
      </c>
      <c r="BH1434" s="113">
        <f t="shared" ref="BH1434:BK1434" si="24852">BH1432/$F1432</f>
        <v>0</v>
      </c>
      <c r="BI1434" s="113">
        <f t="shared" si="24852"/>
        <v>0</v>
      </c>
      <c r="BJ1434" s="113">
        <f t="shared" si="24852"/>
        <v>0</v>
      </c>
      <c r="BK1434" s="113">
        <f t="shared" si="24852"/>
        <v>0</v>
      </c>
      <c r="BL1434" s="113">
        <f t="shared" ref="BL1434:BP1434" si="24853">BL1432/$F1432</f>
        <v>0</v>
      </c>
      <c r="BM1434" s="113">
        <f t="shared" si="24853"/>
        <v>0</v>
      </c>
      <c r="BN1434" s="113">
        <f t="shared" si="24853"/>
        <v>0</v>
      </c>
      <c r="BO1434" s="113">
        <f t="shared" si="24853"/>
        <v>0</v>
      </c>
      <c r="BP1434" s="113">
        <f t="shared" si="24853"/>
        <v>0</v>
      </c>
      <c r="BQ1434" s="113">
        <f t="shared" ref="BQ1434:BT1434" si="24854">BQ1432/$F1432</f>
        <v>0</v>
      </c>
      <c r="BR1434" s="113">
        <f t="shared" si="24854"/>
        <v>0</v>
      </c>
      <c r="BS1434" s="113">
        <f t="shared" si="24854"/>
        <v>0</v>
      </c>
      <c r="BT1434" s="113">
        <f t="shared" si="24854"/>
        <v>0</v>
      </c>
      <c r="BU1434" s="113">
        <f t="shared" ref="BU1434:BX1434" si="24855">BU1432/$F1432</f>
        <v>0</v>
      </c>
      <c r="BV1434" s="113">
        <f t="shared" si="24855"/>
        <v>0</v>
      </c>
      <c r="BW1434" s="113">
        <f t="shared" si="24855"/>
        <v>0</v>
      </c>
      <c r="BX1434" s="113">
        <f t="shared" si="24855"/>
        <v>0</v>
      </c>
      <c r="BY1434" s="113">
        <f t="shared" ref="BY1434:CA1434" si="24856">BY1432/$F1432</f>
        <v>0</v>
      </c>
      <c r="BZ1434" s="113">
        <f t="shared" si="24856"/>
        <v>0</v>
      </c>
      <c r="CA1434" s="113">
        <f t="shared" si="24856"/>
        <v>0</v>
      </c>
      <c r="CB1434" s="113">
        <f t="shared" ref="CB1434:CG1434" si="24857">CB1432/$F1432</f>
        <v>0</v>
      </c>
      <c r="CC1434" s="113">
        <f t="shared" ref="CC1434:CE1434" si="24858">CC1432/$F1432</f>
        <v>0.19999997724985044</v>
      </c>
      <c r="CD1434" s="113">
        <f t="shared" si="24858"/>
        <v>0.20000009100059821</v>
      </c>
      <c r="CE1434" s="113">
        <f t="shared" si="24858"/>
        <v>0.19999997724985044</v>
      </c>
      <c r="CF1434" s="113">
        <f t="shared" si="24857"/>
        <v>0.19999997724985044</v>
      </c>
      <c r="CG1434" s="113">
        <f t="shared" si="24857"/>
        <v>0.19999997724985044</v>
      </c>
      <c r="CH1434" s="114">
        <f>IF(C1432="","",100%-SUM(G1434:CG1434))</f>
        <v>1.1102230246251565E-16</v>
      </c>
      <c r="CI1434" s="115">
        <f>IF(C1432="","",SUM(G1434:CG1434))</f>
        <v>0.99999999999999989</v>
      </c>
      <c r="CJ1434" s="67" t="b">
        <f>IF(C1432="","",SUM(G1434:CG1434)=CI1434)</f>
        <v>1</v>
      </c>
    </row>
    <row r="1435" spans="1:88" s="5" customFormat="1" ht="15" customHeight="1" x14ac:dyDescent="0.3">
      <c r="A1435" s="171" t="s">
        <v>1004</v>
      </c>
      <c r="B1435" s="155" t="s">
        <v>1005</v>
      </c>
      <c r="C1435" s="168" t="s">
        <v>163</v>
      </c>
      <c r="D1435" s="158">
        <v>2</v>
      </c>
      <c r="E1435" s="161">
        <v>173261</v>
      </c>
      <c r="F1435" s="164">
        <f t="shared" si="24746"/>
        <v>346522</v>
      </c>
      <c r="G1435" s="108">
        <v>0</v>
      </c>
      <c r="H1435" s="108"/>
      <c r="I1435" s="108"/>
      <c r="J1435" s="108"/>
      <c r="K1435" s="108"/>
      <c r="L1435" s="108"/>
      <c r="M1435" s="108"/>
      <c r="N1435" s="108"/>
      <c r="O1435" s="108"/>
      <c r="P1435" s="108"/>
      <c r="Q1435" s="108"/>
      <c r="R1435" s="108"/>
      <c r="S1435" s="108"/>
      <c r="T1435" s="108"/>
      <c r="U1435" s="108"/>
      <c r="V1435" s="108"/>
      <c r="W1435" s="108"/>
      <c r="X1435" s="108"/>
      <c r="Y1435" s="108"/>
      <c r="Z1435" s="108"/>
      <c r="AA1435" s="108"/>
      <c r="AB1435" s="108"/>
      <c r="AC1435" s="108"/>
      <c r="AD1435" s="108"/>
      <c r="AE1435" s="108"/>
      <c r="AF1435" s="108"/>
      <c r="AG1435" s="108"/>
      <c r="AH1435" s="108"/>
      <c r="AI1435" s="108"/>
      <c r="AJ1435" s="108"/>
      <c r="AK1435" s="108"/>
      <c r="AL1435" s="108"/>
      <c r="AM1435" s="108"/>
      <c r="AN1435" s="108"/>
      <c r="AO1435" s="108"/>
      <c r="AP1435" s="108"/>
      <c r="AQ1435" s="108"/>
      <c r="AR1435" s="108"/>
      <c r="AS1435" s="108"/>
      <c r="AT1435" s="108"/>
      <c r="AU1435" s="108"/>
      <c r="AV1435" s="108"/>
      <c r="AW1435" s="108"/>
      <c r="AX1435" s="108"/>
      <c r="AY1435" s="108"/>
      <c r="AZ1435" s="108"/>
      <c r="BA1435" s="108"/>
      <c r="BB1435" s="108"/>
      <c r="BC1435" s="108"/>
      <c r="BD1435" s="108"/>
      <c r="BE1435" s="108"/>
      <c r="BF1435" s="108"/>
      <c r="BG1435" s="108"/>
      <c r="BH1435" s="108"/>
      <c r="BI1435" s="108"/>
      <c r="BJ1435" s="108"/>
      <c r="BK1435" s="108"/>
      <c r="BL1435" s="108"/>
      <c r="BM1435" s="108"/>
      <c r="BN1435" s="108"/>
      <c r="BO1435" s="108"/>
      <c r="BP1435" s="108"/>
      <c r="BQ1435" s="108"/>
      <c r="BR1435" s="108"/>
      <c r="BS1435" s="108"/>
      <c r="BT1435" s="108"/>
      <c r="BU1435" s="108"/>
      <c r="BV1435" s="108"/>
      <c r="BW1435" s="108"/>
      <c r="BX1435" s="108">
        <f>ROUND($F1435/6,0)</f>
        <v>57754</v>
      </c>
      <c r="BY1435" s="108">
        <f>ROUNDDOWN($F1435/6,0)</f>
        <v>57753</v>
      </c>
      <c r="BZ1435" s="108">
        <f>ROUNDDOWN($F1435/6,0)</f>
        <v>57753</v>
      </c>
      <c r="CA1435" s="108">
        <f t="shared" ref="CA1435:CC1435" si="24859">ROUND($F1435/6,0)</f>
        <v>57754</v>
      </c>
      <c r="CB1435" s="108">
        <f t="shared" si="24859"/>
        <v>57754</v>
      </c>
      <c r="CC1435" s="108">
        <f t="shared" si="24859"/>
        <v>57754</v>
      </c>
      <c r="CD1435" s="108"/>
      <c r="CE1435" s="108"/>
      <c r="CF1435" s="108"/>
      <c r="CG1435" s="108"/>
      <c r="CH1435" s="109">
        <f>IF(C1435="","",F1435-SUM(G1435:CG1435))</f>
        <v>0</v>
      </c>
      <c r="CI1435" s="107">
        <f>IF(C1435="","",SUM(G1435:CG1435))</f>
        <v>346522</v>
      </c>
      <c r="CJ1435" s="67" t="b">
        <f>IF(C1435="","",F1435=CI1435)</f>
        <v>1</v>
      </c>
    </row>
    <row r="1436" spans="1:88" s="5" customFormat="1" ht="15" customHeight="1" x14ac:dyDescent="0.3">
      <c r="A1436" s="172"/>
      <c r="B1436" s="156"/>
      <c r="C1436" s="169"/>
      <c r="D1436" s="159"/>
      <c r="E1436" s="162"/>
      <c r="F1436" s="165"/>
      <c r="G1436" s="110">
        <v>0</v>
      </c>
      <c r="H1436" s="110"/>
      <c r="I1436" s="110"/>
      <c r="J1436" s="110"/>
      <c r="K1436" s="110"/>
      <c r="L1436" s="110"/>
      <c r="M1436" s="110"/>
      <c r="N1436" s="110"/>
      <c r="O1436" s="110"/>
      <c r="P1436" s="110"/>
      <c r="Q1436" s="110"/>
      <c r="R1436" s="110"/>
      <c r="S1436" s="110"/>
      <c r="T1436" s="110"/>
      <c r="U1436" s="110">
        <f t="shared" ref="U1436:X1436" si="24860">ROUND(U1435/$E1435,2)</f>
        <v>0</v>
      </c>
      <c r="V1436" s="110">
        <f t="shared" si="24860"/>
        <v>0</v>
      </c>
      <c r="W1436" s="110">
        <f t="shared" si="24860"/>
        <v>0</v>
      </c>
      <c r="X1436" s="110">
        <f t="shared" si="24860"/>
        <v>0</v>
      </c>
      <c r="Y1436" s="110">
        <f t="shared" ref="Y1436:AG1436" si="24861">ROUND(Y1435/$E1435,2)</f>
        <v>0</v>
      </c>
      <c r="Z1436" s="110">
        <f t="shared" si="24861"/>
        <v>0</v>
      </c>
      <c r="AA1436" s="110">
        <f t="shared" si="24861"/>
        <v>0</v>
      </c>
      <c r="AB1436" s="110">
        <f t="shared" si="24861"/>
        <v>0</v>
      </c>
      <c r="AC1436" s="110">
        <f t="shared" si="24861"/>
        <v>0</v>
      </c>
      <c r="AD1436" s="110">
        <f t="shared" si="24861"/>
        <v>0</v>
      </c>
      <c r="AE1436" s="110">
        <f t="shared" si="24861"/>
        <v>0</v>
      </c>
      <c r="AF1436" s="110">
        <f t="shared" si="24861"/>
        <v>0</v>
      </c>
      <c r="AG1436" s="110">
        <f t="shared" si="24861"/>
        <v>0</v>
      </c>
      <c r="AH1436" s="110">
        <f t="shared" ref="AH1436:AK1436" si="24862">ROUND(AH1435/$E1435,2)</f>
        <v>0</v>
      </c>
      <c r="AI1436" s="110">
        <f t="shared" si="24862"/>
        <v>0</v>
      </c>
      <c r="AJ1436" s="110">
        <f t="shared" si="24862"/>
        <v>0</v>
      </c>
      <c r="AK1436" s="110">
        <f t="shared" si="24862"/>
        <v>0</v>
      </c>
      <c r="AL1436" s="110">
        <f t="shared" ref="AL1436:AT1436" si="24863">ROUND(AL1435/$E1435,2)</f>
        <v>0</v>
      </c>
      <c r="AM1436" s="110">
        <f t="shared" si="24863"/>
        <v>0</v>
      </c>
      <c r="AN1436" s="110">
        <f t="shared" si="24863"/>
        <v>0</v>
      </c>
      <c r="AO1436" s="110">
        <f t="shared" si="24863"/>
        <v>0</v>
      </c>
      <c r="AP1436" s="110">
        <f t="shared" si="24863"/>
        <v>0</v>
      </c>
      <c r="AQ1436" s="110">
        <f t="shared" si="24863"/>
        <v>0</v>
      </c>
      <c r="AR1436" s="110">
        <f t="shared" si="24863"/>
        <v>0</v>
      </c>
      <c r="AS1436" s="110">
        <f t="shared" si="24863"/>
        <v>0</v>
      </c>
      <c r="AT1436" s="110">
        <f t="shared" si="24863"/>
        <v>0</v>
      </c>
      <c r="AU1436" s="110">
        <f t="shared" ref="AU1436:AX1436" si="24864">ROUND(AU1435/$E1435,2)</f>
        <v>0</v>
      </c>
      <c r="AV1436" s="110">
        <f t="shared" si="24864"/>
        <v>0</v>
      </c>
      <c r="AW1436" s="110">
        <f t="shared" si="24864"/>
        <v>0</v>
      </c>
      <c r="AX1436" s="110">
        <f t="shared" si="24864"/>
        <v>0</v>
      </c>
      <c r="AY1436" s="110">
        <f t="shared" ref="AY1436:BC1436" si="24865">ROUND(AY1435/$E1435,2)</f>
        <v>0</v>
      </c>
      <c r="AZ1436" s="110">
        <f t="shared" si="24865"/>
        <v>0</v>
      </c>
      <c r="BA1436" s="110">
        <f t="shared" si="24865"/>
        <v>0</v>
      </c>
      <c r="BB1436" s="110">
        <f t="shared" si="24865"/>
        <v>0</v>
      </c>
      <c r="BC1436" s="110">
        <f t="shared" si="24865"/>
        <v>0</v>
      </c>
      <c r="BD1436" s="110">
        <f t="shared" ref="BD1436:BG1436" si="24866">ROUND(BD1435/$E1435,2)</f>
        <v>0</v>
      </c>
      <c r="BE1436" s="110">
        <f t="shared" si="24866"/>
        <v>0</v>
      </c>
      <c r="BF1436" s="110">
        <f t="shared" si="24866"/>
        <v>0</v>
      </c>
      <c r="BG1436" s="110">
        <f t="shared" si="24866"/>
        <v>0</v>
      </c>
      <c r="BH1436" s="110">
        <f t="shared" ref="BH1436:BK1436" si="24867">ROUND(BH1435/$E1435,2)</f>
        <v>0</v>
      </c>
      <c r="BI1436" s="110">
        <f t="shared" si="24867"/>
        <v>0</v>
      </c>
      <c r="BJ1436" s="110">
        <f t="shared" si="24867"/>
        <v>0</v>
      </c>
      <c r="BK1436" s="110">
        <f t="shared" si="24867"/>
        <v>0</v>
      </c>
      <c r="BL1436" s="110">
        <f t="shared" ref="BL1436:BP1436" si="24868">ROUND(BL1435/$E1435,2)</f>
        <v>0</v>
      </c>
      <c r="BM1436" s="110">
        <f t="shared" si="24868"/>
        <v>0</v>
      </c>
      <c r="BN1436" s="110">
        <f t="shared" si="24868"/>
        <v>0</v>
      </c>
      <c r="BO1436" s="110">
        <f t="shared" si="24868"/>
        <v>0</v>
      </c>
      <c r="BP1436" s="110">
        <f t="shared" si="24868"/>
        <v>0</v>
      </c>
      <c r="BQ1436" s="110">
        <f t="shared" ref="BQ1436:BT1436" si="24869">ROUND(BQ1435/$E1435,2)</f>
        <v>0</v>
      </c>
      <c r="BR1436" s="110">
        <f t="shared" si="24869"/>
        <v>0</v>
      </c>
      <c r="BS1436" s="110">
        <f t="shared" si="24869"/>
        <v>0</v>
      </c>
      <c r="BT1436" s="110">
        <f t="shared" si="24869"/>
        <v>0</v>
      </c>
      <c r="BU1436" s="110">
        <f t="shared" ref="BU1436:BX1436" si="24870">ROUND(BU1435/$E1435,2)</f>
        <v>0</v>
      </c>
      <c r="BV1436" s="110">
        <f t="shared" si="24870"/>
        <v>0</v>
      </c>
      <c r="BW1436" s="110">
        <f t="shared" si="24870"/>
        <v>0</v>
      </c>
      <c r="BX1436" s="110">
        <f t="shared" si="24870"/>
        <v>0.33</v>
      </c>
      <c r="BY1436" s="110">
        <f t="shared" ref="BY1436:CC1436" si="24871">ROUND(BY1435/$E1435,2)</f>
        <v>0.33</v>
      </c>
      <c r="BZ1436" s="110">
        <f t="shared" ref="BZ1436" si="24872">ROUNDUP(BZ1435/$E1435,2)</f>
        <v>0.34</v>
      </c>
      <c r="CA1436" s="110">
        <f t="shared" ref="CA1436" si="24873">ROUNDUP(CA1435/$E1435,2)</f>
        <v>0.34</v>
      </c>
      <c r="CB1436" s="110">
        <f t="shared" si="24871"/>
        <v>0.33</v>
      </c>
      <c r="CC1436" s="110">
        <f t="shared" si="24871"/>
        <v>0.33</v>
      </c>
      <c r="CD1436" s="110">
        <f t="shared" ref="CD1436:CG1436" si="24874">ROUND(CD1435/$E1435,2)</f>
        <v>0</v>
      </c>
      <c r="CE1436" s="110"/>
      <c r="CF1436" s="110">
        <f t="shared" si="24874"/>
        <v>0</v>
      </c>
      <c r="CG1436" s="110">
        <f t="shared" si="24874"/>
        <v>0</v>
      </c>
      <c r="CH1436" s="111">
        <f>IF(C1435="","",D1435-SUM(G1436:CG1436))</f>
        <v>0</v>
      </c>
      <c r="CI1436" s="112">
        <f>IF(C1435="","",SUM(G1436:CG1436))</f>
        <v>2</v>
      </c>
      <c r="CJ1436" s="67" t="b">
        <f>IF(C1435="","",D1435=CI1436)</f>
        <v>1</v>
      </c>
    </row>
    <row r="1437" spans="1:88" s="5" customFormat="1" ht="15" customHeight="1" x14ac:dyDescent="0.3">
      <c r="A1437" s="173"/>
      <c r="B1437" s="157"/>
      <c r="C1437" s="170"/>
      <c r="D1437" s="160"/>
      <c r="E1437" s="163"/>
      <c r="F1437" s="166"/>
      <c r="G1437" s="113">
        <v>0</v>
      </c>
      <c r="H1437" s="113"/>
      <c r="I1437" s="113"/>
      <c r="J1437" s="113"/>
      <c r="K1437" s="113"/>
      <c r="L1437" s="113"/>
      <c r="M1437" s="113"/>
      <c r="N1437" s="113"/>
      <c r="O1437" s="113"/>
      <c r="P1437" s="113"/>
      <c r="Q1437" s="113"/>
      <c r="R1437" s="113"/>
      <c r="S1437" s="113"/>
      <c r="T1437" s="113"/>
      <c r="U1437" s="113">
        <f t="shared" ref="U1437:X1437" si="24875">U1435/$F1435</f>
        <v>0</v>
      </c>
      <c r="V1437" s="113">
        <f t="shared" si="24875"/>
        <v>0</v>
      </c>
      <c r="W1437" s="113">
        <f t="shared" si="24875"/>
        <v>0</v>
      </c>
      <c r="X1437" s="113">
        <f t="shared" si="24875"/>
        <v>0</v>
      </c>
      <c r="Y1437" s="113">
        <f t="shared" ref="Y1437:AG1437" si="24876">Y1435/$F1435</f>
        <v>0</v>
      </c>
      <c r="Z1437" s="113">
        <f t="shared" si="24876"/>
        <v>0</v>
      </c>
      <c r="AA1437" s="113">
        <f t="shared" si="24876"/>
        <v>0</v>
      </c>
      <c r="AB1437" s="113">
        <f t="shared" si="24876"/>
        <v>0</v>
      </c>
      <c r="AC1437" s="113">
        <f t="shared" si="24876"/>
        <v>0</v>
      </c>
      <c r="AD1437" s="113">
        <f t="shared" si="24876"/>
        <v>0</v>
      </c>
      <c r="AE1437" s="113">
        <f t="shared" si="24876"/>
        <v>0</v>
      </c>
      <c r="AF1437" s="113">
        <f t="shared" si="24876"/>
        <v>0</v>
      </c>
      <c r="AG1437" s="113">
        <f t="shared" si="24876"/>
        <v>0</v>
      </c>
      <c r="AH1437" s="113">
        <f t="shared" ref="AH1437:AK1437" si="24877">AH1435/$F1435</f>
        <v>0</v>
      </c>
      <c r="AI1437" s="113">
        <f t="shared" si="24877"/>
        <v>0</v>
      </c>
      <c r="AJ1437" s="113">
        <f t="shared" si="24877"/>
        <v>0</v>
      </c>
      <c r="AK1437" s="113">
        <f t="shared" si="24877"/>
        <v>0</v>
      </c>
      <c r="AL1437" s="113">
        <f t="shared" ref="AL1437:AT1437" si="24878">AL1435/$F1435</f>
        <v>0</v>
      </c>
      <c r="AM1437" s="113">
        <f t="shared" si="24878"/>
        <v>0</v>
      </c>
      <c r="AN1437" s="113">
        <f t="shared" si="24878"/>
        <v>0</v>
      </c>
      <c r="AO1437" s="113">
        <f t="shared" si="24878"/>
        <v>0</v>
      </c>
      <c r="AP1437" s="113">
        <f t="shared" si="24878"/>
        <v>0</v>
      </c>
      <c r="AQ1437" s="113">
        <f t="shared" si="24878"/>
        <v>0</v>
      </c>
      <c r="AR1437" s="113">
        <f t="shared" si="24878"/>
        <v>0</v>
      </c>
      <c r="AS1437" s="113">
        <f t="shared" si="24878"/>
        <v>0</v>
      </c>
      <c r="AT1437" s="113">
        <f t="shared" si="24878"/>
        <v>0</v>
      </c>
      <c r="AU1437" s="113">
        <f t="shared" ref="AU1437:AX1437" si="24879">AU1435/$F1435</f>
        <v>0</v>
      </c>
      <c r="AV1437" s="113">
        <f t="shared" si="24879"/>
        <v>0</v>
      </c>
      <c r="AW1437" s="113">
        <f t="shared" si="24879"/>
        <v>0</v>
      </c>
      <c r="AX1437" s="113">
        <f t="shared" si="24879"/>
        <v>0</v>
      </c>
      <c r="AY1437" s="113">
        <f t="shared" ref="AY1437:BC1437" si="24880">AY1435/$F1435</f>
        <v>0</v>
      </c>
      <c r="AZ1437" s="113">
        <f t="shared" si="24880"/>
        <v>0</v>
      </c>
      <c r="BA1437" s="113">
        <f t="shared" si="24880"/>
        <v>0</v>
      </c>
      <c r="BB1437" s="113">
        <f t="shared" si="24880"/>
        <v>0</v>
      </c>
      <c r="BC1437" s="113">
        <f t="shared" si="24880"/>
        <v>0</v>
      </c>
      <c r="BD1437" s="113">
        <f t="shared" ref="BD1437:BG1437" si="24881">BD1435/$F1435</f>
        <v>0</v>
      </c>
      <c r="BE1437" s="113">
        <f t="shared" si="24881"/>
        <v>0</v>
      </c>
      <c r="BF1437" s="113">
        <f t="shared" si="24881"/>
        <v>0</v>
      </c>
      <c r="BG1437" s="113">
        <f t="shared" si="24881"/>
        <v>0</v>
      </c>
      <c r="BH1437" s="113">
        <f t="shared" ref="BH1437:BK1437" si="24882">BH1435/$F1435</f>
        <v>0</v>
      </c>
      <c r="BI1437" s="113">
        <f t="shared" si="24882"/>
        <v>0</v>
      </c>
      <c r="BJ1437" s="113">
        <f t="shared" si="24882"/>
        <v>0</v>
      </c>
      <c r="BK1437" s="113">
        <f t="shared" si="24882"/>
        <v>0</v>
      </c>
      <c r="BL1437" s="113">
        <f t="shared" ref="BL1437:BP1437" si="24883">BL1435/$F1435</f>
        <v>0</v>
      </c>
      <c r="BM1437" s="113">
        <f t="shared" si="24883"/>
        <v>0</v>
      </c>
      <c r="BN1437" s="113">
        <f t="shared" si="24883"/>
        <v>0</v>
      </c>
      <c r="BO1437" s="113">
        <f t="shared" si="24883"/>
        <v>0</v>
      </c>
      <c r="BP1437" s="113">
        <f t="shared" si="24883"/>
        <v>0</v>
      </c>
      <c r="BQ1437" s="113">
        <f t="shared" ref="BQ1437:BT1437" si="24884">BQ1435/$F1435</f>
        <v>0</v>
      </c>
      <c r="BR1437" s="113">
        <f t="shared" si="24884"/>
        <v>0</v>
      </c>
      <c r="BS1437" s="113">
        <f t="shared" si="24884"/>
        <v>0</v>
      </c>
      <c r="BT1437" s="113">
        <f t="shared" si="24884"/>
        <v>0</v>
      </c>
      <c r="BU1437" s="113">
        <f t="shared" ref="BU1437:BX1437" si="24885">BU1435/$F1435</f>
        <v>0</v>
      </c>
      <c r="BV1437" s="113">
        <f t="shared" si="24885"/>
        <v>0</v>
      </c>
      <c r="BW1437" s="113">
        <f t="shared" si="24885"/>
        <v>0</v>
      </c>
      <c r="BX1437" s="113">
        <f t="shared" si="24885"/>
        <v>0.16666762860655313</v>
      </c>
      <c r="BY1437" s="113">
        <f t="shared" ref="BY1437:CC1437" si="24886">BY1435/$F1435</f>
        <v>0.16666474278689375</v>
      </c>
      <c r="BZ1437" s="113">
        <f t="shared" si="24886"/>
        <v>0.16666474278689375</v>
      </c>
      <c r="CA1437" s="113">
        <f t="shared" si="24886"/>
        <v>0.16666762860655313</v>
      </c>
      <c r="CB1437" s="113">
        <f t="shared" si="24886"/>
        <v>0.16666762860655313</v>
      </c>
      <c r="CC1437" s="113">
        <f t="shared" si="24886"/>
        <v>0.16666762860655313</v>
      </c>
      <c r="CD1437" s="113">
        <f t="shared" ref="CD1437:CG1437" si="24887">CD1435/$F1435</f>
        <v>0</v>
      </c>
      <c r="CE1437" s="113"/>
      <c r="CF1437" s="113">
        <f t="shared" si="24887"/>
        <v>0</v>
      </c>
      <c r="CG1437" s="113">
        <f t="shared" si="24887"/>
        <v>0</v>
      </c>
      <c r="CH1437" s="114">
        <f>IF(C1435="","",100%-SUM(G1437:CG1437))</f>
        <v>0</v>
      </c>
      <c r="CI1437" s="115">
        <f>IF(C1435="","",SUM(G1437:CG1437))</f>
        <v>1</v>
      </c>
      <c r="CJ1437" s="67" t="b">
        <f>IF(C1435="","",SUM(G1437:CG1437)=CI1437)</f>
        <v>1</v>
      </c>
    </row>
    <row r="1438" spans="1:88" s="5" customFormat="1" ht="15" customHeight="1" x14ac:dyDescent="0.3">
      <c r="A1438" s="171" t="s">
        <v>1006</v>
      </c>
      <c r="B1438" s="155" t="s">
        <v>1007</v>
      </c>
      <c r="C1438" s="168" t="s">
        <v>163</v>
      </c>
      <c r="D1438" s="158">
        <v>15</v>
      </c>
      <c r="E1438" s="161">
        <v>87759</v>
      </c>
      <c r="F1438" s="164">
        <f t="shared" si="24746"/>
        <v>1316385</v>
      </c>
      <c r="G1438" s="108">
        <v>0</v>
      </c>
      <c r="H1438" s="108"/>
      <c r="I1438" s="108"/>
      <c r="J1438" s="108"/>
      <c r="K1438" s="108"/>
      <c r="L1438" s="108"/>
      <c r="M1438" s="108"/>
      <c r="N1438" s="108"/>
      <c r="O1438" s="108"/>
      <c r="P1438" s="108"/>
      <c r="Q1438" s="108"/>
      <c r="R1438" s="108"/>
      <c r="S1438" s="108"/>
      <c r="T1438" s="108"/>
      <c r="U1438" s="108"/>
      <c r="V1438" s="108"/>
      <c r="W1438" s="108"/>
      <c r="X1438" s="108"/>
      <c r="Y1438" s="108"/>
      <c r="Z1438" s="108"/>
      <c r="AA1438" s="108"/>
      <c r="AB1438" s="108"/>
      <c r="AC1438" s="108"/>
      <c r="AD1438" s="108"/>
      <c r="AE1438" s="108"/>
      <c r="AF1438" s="108"/>
      <c r="AG1438" s="108"/>
      <c r="AH1438" s="108"/>
      <c r="AI1438" s="108"/>
      <c r="AJ1438" s="108"/>
      <c r="AK1438" s="108"/>
      <c r="AL1438" s="108"/>
      <c r="AM1438" s="108"/>
      <c r="AN1438" s="108"/>
      <c r="AO1438" s="108"/>
      <c r="AP1438" s="108"/>
      <c r="AQ1438" s="108"/>
      <c r="AR1438" s="108"/>
      <c r="AS1438" s="108"/>
      <c r="AT1438" s="108"/>
      <c r="AU1438" s="108"/>
      <c r="AV1438" s="108"/>
      <c r="AW1438" s="108"/>
      <c r="AX1438" s="108"/>
      <c r="AY1438" s="108"/>
      <c r="AZ1438" s="108"/>
      <c r="BA1438" s="108"/>
      <c r="BB1438" s="108"/>
      <c r="BC1438" s="108"/>
      <c r="BD1438" s="108"/>
      <c r="BE1438" s="108"/>
      <c r="BF1438" s="108"/>
      <c r="BG1438" s="108"/>
      <c r="BH1438" s="108"/>
      <c r="BI1438" s="108"/>
      <c r="BJ1438" s="108"/>
      <c r="BK1438" s="108"/>
      <c r="BL1438" s="108"/>
      <c r="BM1438" s="108"/>
      <c r="BN1438" s="108"/>
      <c r="BO1438" s="108"/>
      <c r="BP1438" s="108"/>
      <c r="BQ1438" s="108"/>
      <c r="BR1438" s="108"/>
      <c r="BS1438" s="108"/>
      <c r="BT1438" s="108"/>
      <c r="BU1438" s="108"/>
      <c r="BV1438" s="108"/>
      <c r="BW1438" s="108"/>
      <c r="BX1438" s="108">
        <f>ROUND($F1438/6,0)</f>
        <v>219398</v>
      </c>
      <c r="BY1438" s="108">
        <f t="shared" ref="BY1438:CA1438" si="24888">ROUNDDOWN($F1438/6,0)</f>
        <v>219397</v>
      </c>
      <c r="BZ1438" s="108">
        <f t="shared" si="24888"/>
        <v>219397</v>
      </c>
      <c r="CA1438" s="108">
        <f t="shared" si="24888"/>
        <v>219397</v>
      </c>
      <c r="CB1438" s="108">
        <f t="shared" ref="CB1438:CC1438" si="24889">ROUND($F1438/6,0)</f>
        <v>219398</v>
      </c>
      <c r="CC1438" s="108">
        <f t="shared" si="24889"/>
        <v>219398</v>
      </c>
      <c r="CD1438" s="108"/>
      <c r="CE1438" s="108"/>
      <c r="CF1438" s="108"/>
      <c r="CG1438" s="108"/>
      <c r="CH1438" s="109">
        <f>IF(C1438="","",F1438-SUM(G1438:CG1438))</f>
        <v>0</v>
      </c>
      <c r="CI1438" s="107">
        <f>IF(C1438="","",SUM(G1438:CG1438))</f>
        <v>1316385</v>
      </c>
      <c r="CJ1438" s="67" t="b">
        <f>IF(C1438="","",F1438=CI1438)</f>
        <v>1</v>
      </c>
    </row>
    <row r="1439" spans="1:88" s="5" customFormat="1" ht="15" customHeight="1" x14ac:dyDescent="0.3">
      <c r="A1439" s="172"/>
      <c r="B1439" s="156"/>
      <c r="C1439" s="169"/>
      <c r="D1439" s="159"/>
      <c r="E1439" s="162"/>
      <c r="F1439" s="165"/>
      <c r="G1439" s="110">
        <v>0</v>
      </c>
      <c r="H1439" s="110"/>
      <c r="I1439" s="110"/>
      <c r="J1439" s="110"/>
      <c r="K1439" s="110"/>
      <c r="L1439" s="110"/>
      <c r="M1439" s="110"/>
      <c r="N1439" s="110"/>
      <c r="O1439" s="110"/>
      <c r="P1439" s="110"/>
      <c r="Q1439" s="110"/>
      <c r="R1439" s="110"/>
      <c r="S1439" s="110"/>
      <c r="T1439" s="110"/>
      <c r="U1439" s="110">
        <f t="shared" ref="U1439:X1439" si="24890">ROUND(U1438/$E1438,2)</f>
        <v>0</v>
      </c>
      <c r="V1439" s="110">
        <f t="shared" si="24890"/>
        <v>0</v>
      </c>
      <c r="W1439" s="110">
        <f t="shared" si="24890"/>
        <v>0</v>
      </c>
      <c r="X1439" s="110">
        <f t="shared" si="24890"/>
        <v>0</v>
      </c>
      <c r="Y1439" s="110">
        <f t="shared" ref="Y1439:AG1439" si="24891">ROUND(Y1438/$E1438,2)</f>
        <v>0</v>
      </c>
      <c r="Z1439" s="110">
        <f t="shared" si="24891"/>
        <v>0</v>
      </c>
      <c r="AA1439" s="110">
        <f t="shared" si="24891"/>
        <v>0</v>
      </c>
      <c r="AB1439" s="110">
        <f t="shared" si="24891"/>
        <v>0</v>
      </c>
      <c r="AC1439" s="110">
        <f t="shared" si="24891"/>
        <v>0</v>
      </c>
      <c r="AD1439" s="110">
        <f t="shared" si="24891"/>
        <v>0</v>
      </c>
      <c r="AE1439" s="110">
        <f t="shared" si="24891"/>
        <v>0</v>
      </c>
      <c r="AF1439" s="110">
        <f t="shared" si="24891"/>
        <v>0</v>
      </c>
      <c r="AG1439" s="110">
        <f t="shared" si="24891"/>
        <v>0</v>
      </c>
      <c r="AH1439" s="110">
        <f t="shared" ref="AH1439:AK1439" si="24892">ROUND(AH1438/$E1438,2)</f>
        <v>0</v>
      </c>
      <c r="AI1439" s="110">
        <f t="shared" si="24892"/>
        <v>0</v>
      </c>
      <c r="AJ1439" s="110">
        <f t="shared" si="24892"/>
        <v>0</v>
      </c>
      <c r="AK1439" s="110">
        <f t="shared" si="24892"/>
        <v>0</v>
      </c>
      <c r="AL1439" s="110">
        <f t="shared" ref="AL1439:AT1439" si="24893">ROUND(AL1438/$E1438,2)</f>
        <v>0</v>
      </c>
      <c r="AM1439" s="110">
        <f t="shared" si="24893"/>
        <v>0</v>
      </c>
      <c r="AN1439" s="110">
        <f t="shared" si="24893"/>
        <v>0</v>
      </c>
      <c r="AO1439" s="110">
        <f t="shared" si="24893"/>
        <v>0</v>
      </c>
      <c r="AP1439" s="110">
        <f t="shared" si="24893"/>
        <v>0</v>
      </c>
      <c r="AQ1439" s="110">
        <f t="shared" si="24893"/>
        <v>0</v>
      </c>
      <c r="AR1439" s="110">
        <f t="shared" si="24893"/>
        <v>0</v>
      </c>
      <c r="AS1439" s="110">
        <f t="shared" si="24893"/>
        <v>0</v>
      </c>
      <c r="AT1439" s="110">
        <f t="shared" si="24893"/>
        <v>0</v>
      </c>
      <c r="AU1439" s="110">
        <f t="shared" ref="AU1439:AX1439" si="24894">ROUND(AU1438/$E1438,2)</f>
        <v>0</v>
      </c>
      <c r="AV1439" s="110">
        <f t="shared" si="24894"/>
        <v>0</v>
      </c>
      <c r="AW1439" s="110">
        <f t="shared" si="24894"/>
        <v>0</v>
      </c>
      <c r="AX1439" s="110">
        <f t="shared" si="24894"/>
        <v>0</v>
      </c>
      <c r="AY1439" s="110">
        <f t="shared" ref="AY1439:BC1439" si="24895">ROUND(AY1438/$E1438,2)</f>
        <v>0</v>
      </c>
      <c r="AZ1439" s="110">
        <f t="shared" si="24895"/>
        <v>0</v>
      </c>
      <c r="BA1439" s="110">
        <f t="shared" si="24895"/>
        <v>0</v>
      </c>
      <c r="BB1439" s="110">
        <f t="shared" si="24895"/>
        <v>0</v>
      </c>
      <c r="BC1439" s="110">
        <f t="shared" si="24895"/>
        <v>0</v>
      </c>
      <c r="BD1439" s="110">
        <f t="shared" ref="BD1439:BG1439" si="24896">ROUND(BD1438/$E1438,2)</f>
        <v>0</v>
      </c>
      <c r="BE1439" s="110">
        <f t="shared" si="24896"/>
        <v>0</v>
      </c>
      <c r="BF1439" s="110">
        <f t="shared" si="24896"/>
        <v>0</v>
      </c>
      <c r="BG1439" s="110">
        <f t="shared" si="24896"/>
        <v>0</v>
      </c>
      <c r="BH1439" s="110">
        <f t="shared" ref="BH1439:BK1439" si="24897">ROUND(BH1438/$E1438,2)</f>
        <v>0</v>
      </c>
      <c r="BI1439" s="110">
        <f t="shared" si="24897"/>
        <v>0</v>
      </c>
      <c r="BJ1439" s="110">
        <f t="shared" si="24897"/>
        <v>0</v>
      </c>
      <c r="BK1439" s="110">
        <f t="shared" si="24897"/>
        <v>0</v>
      </c>
      <c r="BL1439" s="110">
        <f t="shared" ref="BL1439:BP1439" si="24898">ROUND(BL1438/$E1438,2)</f>
        <v>0</v>
      </c>
      <c r="BM1439" s="110">
        <f t="shared" si="24898"/>
        <v>0</v>
      </c>
      <c r="BN1439" s="110">
        <f t="shared" si="24898"/>
        <v>0</v>
      </c>
      <c r="BO1439" s="110">
        <f t="shared" si="24898"/>
        <v>0</v>
      </c>
      <c r="BP1439" s="110">
        <f t="shared" si="24898"/>
        <v>0</v>
      </c>
      <c r="BQ1439" s="110">
        <f t="shared" ref="BQ1439:BT1439" si="24899">ROUND(BQ1438/$E1438,2)</f>
        <v>0</v>
      </c>
      <c r="BR1439" s="110">
        <f t="shared" si="24899"/>
        <v>0</v>
      </c>
      <c r="BS1439" s="110">
        <f t="shared" si="24899"/>
        <v>0</v>
      </c>
      <c r="BT1439" s="110">
        <f t="shared" si="24899"/>
        <v>0</v>
      </c>
      <c r="BU1439" s="110">
        <f t="shared" ref="BU1439:BX1439" si="24900">ROUND(BU1438/$E1438,2)</f>
        <v>0</v>
      </c>
      <c r="BV1439" s="110">
        <f t="shared" si="24900"/>
        <v>0</v>
      </c>
      <c r="BW1439" s="110">
        <f t="shared" si="24900"/>
        <v>0</v>
      </c>
      <c r="BX1439" s="110">
        <f t="shared" si="24900"/>
        <v>2.5</v>
      </c>
      <c r="BY1439" s="110">
        <f t="shared" ref="BY1439:CC1439" si="24901">ROUND(BY1438/$E1438,2)</f>
        <v>2.5</v>
      </c>
      <c r="BZ1439" s="110">
        <f t="shared" si="24901"/>
        <v>2.5</v>
      </c>
      <c r="CA1439" s="110">
        <f t="shared" si="24901"/>
        <v>2.5</v>
      </c>
      <c r="CB1439" s="110">
        <f t="shared" si="24901"/>
        <v>2.5</v>
      </c>
      <c r="CC1439" s="110">
        <f t="shared" si="24901"/>
        <v>2.5</v>
      </c>
      <c r="CD1439" s="110">
        <f t="shared" ref="CD1439:CG1439" si="24902">ROUND(CD1438/$E1438,2)</f>
        <v>0</v>
      </c>
      <c r="CE1439" s="110"/>
      <c r="CF1439" s="110">
        <f t="shared" si="24902"/>
        <v>0</v>
      </c>
      <c r="CG1439" s="110">
        <f t="shared" si="24902"/>
        <v>0</v>
      </c>
      <c r="CH1439" s="111">
        <f>IF(C1438="","",D1438-SUM(G1439:CG1439))</f>
        <v>0</v>
      </c>
      <c r="CI1439" s="112">
        <f>IF(C1438="","",SUM(G1439:CG1439))</f>
        <v>15</v>
      </c>
      <c r="CJ1439" s="67" t="b">
        <f>IF(C1438="","",D1438=CI1439)</f>
        <v>1</v>
      </c>
    </row>
    <row r="1440" spans="1:88" s="5" customFormat="1" ht="15" customHeight="1" x14ac:dyDescent="0.3">
      <c r="A1440" s="173"/>
      <c r="B1440" s="157"/>
      <c r="C1440" s="170"/>
      <c r="D1440" s="160"/>
      <c r="E1440" s="163"/>
      <c r="F1440" s="166"/>
      <c r="G1440" s="113">
        <v>0</v>
      </c>
      <c r="H1440" s="113"/>
      <c r="I1440" s="113"/>
      <c r="J1440" s="113"/>
      <c r="K1440" s="113"/>
      <c r="L1440" s="113"/>
      <c r="M1440" s="113"/>
      <c r="N1440" s="113"/>
      <c r="O1440" s="113"/>
      <c r="P1440" s="113"/>
      <c r="Q1440" s="113"/>
      <c r="R1440" s="113"/>
      <c r="S1440" s="113"/>
      <c r="T1440" s="113"/>
      <c r="U1440" s="113">
        <f t="shared" ref="U1440:X1440" si="24903">U1438/$F1438</f>
        <v>0</v>
      </c>
      <c r="V1440" s="113">
        <f t="shared" si="24903"/>
        <v>0</v>
      </c>
      <c r="W1440" s="113">
        <f t="shared" si="24903"/>
        <v>0</v>
      </c>
      <c r="X1440" s="113">
        <f t="shared" si="24903"/>
        <v>0</v>
      </c>
      <c r="Y1440" s="113">
        <f t="shared" ref="Y1440:AG1440" si="24904">Y1438/$F1438</f>
        <v>0</v>
      </c>
      <c r="Z1440" s="113">
        <f t="shared" si="24904"/>
        <v>0</v>
      </c>
      <c r="AA1440" s="113">
        <f t="shared" si="24904"/>
        <v>0</v>
      </c>
      <c r="AB1440" s="113">
        <f t="shared" si="24904"/>
        <v>0</v>
      </c>
      <c r="AC1440" s="113">
        <f t="shared" si="24904"/>
        <v>0</v>
      </c>
      <c r="AD1440" s="113">
        <f t="shared" si="24904"/>
        <v>0</v>
      </c>
      <c r="AE1440" s="113">
        <f t="shared" si="24904"/>
        <v>0</v>
      </c>
      <c r="AF1440" s="113">
        <f t="shared" si="24904"/>
        <v>0</v>
      </c>
      <c r="AG1440" s="113">
        <f t="shared" si="24904"/>
        <v>0</v>
      </c>
      <c r="AH1440" s="113">
        <f t="shared" ref="AH1440:AK1440" si="24905">AH1438/$F1438</f>
        <v>0</v>
      </c>
      <c r="AI1440" s="113">
        <f t="shared" si="24905"/>
        <v>0</v>
      </c>
      <c r="AJ1440" s="113">
        <f t="shared" si="24905"/>
        <v>0</v>
      </c>
      <c r="AK1440" s="113">
        <f t="shared" si="24905"/>
        <v>0</v>
      </c>
      <c r="AL1440" s="113">
        <f t="shared" ref="AL1440:AT1440" si="24906">AL1438/$F1438</f>
        <v>0</v>
      </c>
      <c r="AM1440" s="113">
        <f t="shared" si="24906"/>
        <v>0</v>
      </c>
      <c r="AN1440" s="113">
        <f t="shared" si="24906"/>
        <v>0</v>
      </c>
      <c r="AO1440" s="113">
        <f t="shared" si="24906"/>
        <v>0</v>
      </c>
      <c r="AP1440" s="113">
        <f t="shared" si="24906"/>
        <v>0</v>
      </c>
      <c r="AQ1440" s="113">
        <f t="shared" si="24906"/>
        <v>0</v>
      </c>
      <c r="AR1440" s="113">
        <f t="shared" si="24906"/>
        <v>0</v>
      </c>
      <c r="AS1440" s="113">
        <f t="shared" si="24906"/>
        <v>0</v>
      </c>
      <c r="AT1440" s="113">
        <f t="shared" si="24906"/>
        <v>0</v>
      </c>
      <c r="AU1440" s="113">
        <f t="shared" ref="AU1440:AX1440" si="24907">AU1438/$F1438</f>
        <v>0</v>
      </c>
      <c r="AV1440" s="113">
        <f t="shared" si="24907"/>
        <v>0</v>
      </c>
      <c r="AW1440" s="113">
        <f t="shared" si="24907"/>
        <v>0</v>
      </c>
      <c r="AX1440" s="113">
        <f t="shared" si="24907"/>
        <v>0</v>
      </c>
      <c r="AY1440" s="113">
        <f t="shared" ref="AY1440:BC1440" si="24908">AY1438/$F1438</f>
        <v>0</v>
      </c>
      <c r="AZ1440" s="113">
        <f t="shared" si="24908"/>
        <v>0</v>
      </c>
      <c r="BA1440" s="113">
        <f t="shared" si="24908"/>
        <v>0</v>
      </c>
      <c r="BB1440" s="113">
        <f t="shared" si="24908"/>
        <v>0</v>
      </c>
      <c r="BC1440" s="113">
        <f t="shared" si="24908"/>
        <v>0</v>
      </c>
      <c r="BD1440" s="113">
        <f t="shared" ref="BD1440:BG1440" si="24909">BD1438/$F1438</f>
        <v>0</v>
      </c>
      <c r="BE1440" s="113">
        <f t="shared" si="24909"/>
        <v>0</v>
      </c>
      <c r="BF1440" s="113">
        <f t="shared" si="24909"/>
        <v>0</v>
      </c>
      <c r="BG1440" s="113">
        <f t="shared" si="24909"/>
        <v>0</v>
      </c>
      <c r="BH1440" s="113">
        <f t="shared" ref="BH1440:BK1440" si="24910">BH1438/$F1438</f>
        <v>0</v>
      </c>
      <c r="BI1440" s="113">
        <f t="shared" si="24910"/>
        <v>0</v>
      </c>
      <c r="BJ1440" s="113">
        <f t="shared" si="24910"/>
        <v>0</v>
      </c>
      <c r="BK1440" s="113">
        <f t="shared" si="24910"/>
        <v>0</v>
      </c>
      <c r="BL1440" s="113">
        <f t="shared" ref="BL1440:BP1440" si="24911">BL1438/$F1438</f>
        <v>0</v>
      </c>
      <c r="BM1440" s="113">
        <f t="shared" si="24911"/>
        <v>0</v>
      </c>
      <c r="BN1440" s="113">
        <f t="shared" si="24911"/>
        <v>0</v>
      </c>
      <c r="BO1440" s="113">
        <f t="shared" si="24911"/>
        <v>0</v>
      </c>
      <c r="BP1440" s="113">
        <f t="shared" si="24911"/>
        <v>0</v>
      </c>
      <c r="BQ1440" s="113">
        <f t="shared" ref="BQ1440:BT1440" si="24912">BQ1438/$F1438</f>
        <v>0</v>
      </c>
      <c r="BR1440" s="113">
        <f t="shared" si="24912"/>
        <v>0</v>
      </c>
      <c r="BS1440" s="113">
        <f t="shared" si="24912"/>
        <v>0</v>
      </c>
      <c r="BT1440" s="113">
        <f t="shared" si="24912"/>
        <v>0</v>
      </c>
      <c r="BU1440" s="113">
        <f t="shared" ref="BU1440:BX1440" si="24913">BU1438/$F1438</f>
        <v>0</v>
      </c>
      <c r="BV1440" s="113">
        <f t="shared" si="24913"/>
        <v>0</v>
      </c>
      <c r="BW1440" s="113">
        <f t="shared" si="24913"/>
        <v>0</v>
      </c>
      <c r="BX1440" s="113">
        <f t="shared" si="24913"/>
        <v>0.16666704649475647</v>
      </c>
      <c r="BY1440" s="113">
        <f t="shared" ref="BY1440:CC1440" si="24914">BY1438/$F1438</f>
        <v>0.16666628683857687</v>
      </c>
      <c r="BZ1440" s="113">
        <f t="shared" si="24914"/>
        <v>0.16666628683857687</v>
      </c>
      <c r="CA1440" s="113">
        <f t="shared" si="24914"/>
        <v>0.16666628683857687</v>
      </c>
      <c r="CB1440" s="113">
        <f t="shared" si="24914"/>
        <v>0.16666704649475647</v>
      </c>
      <c r="CC1440" s="113">
        <f t="shared" si="24914"/>
        <v>0.16666704649475647</v>
      </c>
      <c r="CD1440" s="113">
        <f t="shared" ref="CD1440:CG1440" si="24915">CD1438/$F1438</f>
        <v>0</v>
      </c>
      <c r="CE1440" s="113"/>
      <c r="CF1440" s="113">
        <f t="shared" si="24915"/>
        <v>0</v>
      </c>
      <c r="CG1440" s="113">
        <f t="shared" si="24915"/>
        <v>0</v>
      </c>
      <c r="CH1440" s="114">
        <f>IF(C1438="","",100%-SUM(G1440:CG1440))</f>
        <v>0</v>
      </c>
      <c r="CI1440" s="115">
        <f>IF(C1438="","",SUM(G1440:CG1440))</f>
        <v>1</v>
      </c>
      <c r="CJ1440" s="67" t="b">
        <f>IF(C1438="","",SUM(G1440:CG1440)=CI1440)</f>
        <v>1</v>
      </c>
    </row>
    <row r="1441" spans="1:88" s="5" customFormat="1" ht="15" customHeight="1" x14ac:dyDescent="0.3">
      <c r="A1441" s="171" t="s">
        <v>1008</v>
      </c>
      <c r="B1441" s="155" t="s">
        <v>1009</v>
      </c>
      <c r="C1441" s="168" t="s">
        <v>163</v>
      </c>
      <c r="D1441" s="158">
        <v>15</v>
      </c>
      <c r="E1441" s="161">
        <v>380869</v>
      </c>
      <c r="F1441" s="164">
        <f t="shared" si="24746"/>
        <v>5713035</v>
      </c>
      <c r="G1441" s="108">
        <v>0</v>
      </c>
      <c r="H1441" s="108"/>
      <c r="I1441" s="108"/>
      <c r="J1441" s="108"/>
      <c r="K1441" s="108"/>
      <c r="L1441" s="108"/>
      <c r="M1441" s="108"/>
      <c r="N1441" s="108"/>
      <c r="O1441" s="108"/>
      <c r="P1441" s="108"/>
      <c r="Q1441" s="108"/>
      <c r="R1441" s="108"/>
      <c r="S1441" s="108"/>
      <c r="T1441" s="108"/>
      <c r="U1441" s="108"/>
      <c r="V1441" s="108"/>
      <c r="W1441" s="108"/>
      <c r="X1441" s="108"/>
      <c r="Y1441" s="108"/>
      <c r="Z1441" s="108"/>
      <c r="AA1441" s="108"/>
      <c r="AB1441" s="108"/>
      <c r="AC1441" s="108"/>
      <c r="AD1441" s="108"/>
      <c r="AE1441" s="108"/>
      <c r="AF1441" s="108"/>
      <c r="AG1441" s="108"/>
      <c r="AH1441" s="108"/>
      <c r="AI1441" s="108"/>
      <c r="AJ1441" s="108"/>
      <c r="AK1441" s="108"/>
      <c r="AL1441" s="108"/>
      <c r="AM1441" s="108"/>
      <c r="AN1441" s="108"/>
      <c r="AO1441" s="108"/>
      <c r="AP1441" s="108"/>
      <c r="AQ1441" s="108"/>
      <c r="AR1441" s="108"/>
      <c r="AS1441" s="108"/>
      <c r="AT1441" s="108"/>
      <c r="AU1441" s="108"/>
      <c r="AV1441" s="108"/>
      <c r="AW1441" s="108"/>
      <c r="AX1441" s="108"/>
      <c r="AY1441" s="108"/>
      <c r="AZ1441" s="108"/>
      <c r="BA1441" s="108"/>
      <c r="BB1441" s="108"/>
      <c r="BC1441" s="108"/>
      <c r="BD1441" s="108"/>
      <c r="BE1441" s="108"/>
      <c r="BF1441" s="108"/>
      <c r="BG1441" s="108"/>
      <c r="BH1441" s="108"/>
      <c r="BI1441" s="108"/>
      <c r="BJ1441" s="108"/>
      <c r="BK1441" s="108"/>
      <c r="BL1441" s="108"/>
      <c r="BM1441" s="108"/>
      <c r="BN1441" s="108"/>
      <c r="BO1441" s="108"/>
      <c r="BP1441" s="108"/>
      <c r="BQ1441" s="108"/>
      <c r="BR1441" s="108"/>
      <c r="BS1441" s="108"/>
      <c r="BT1441" s="108"/>
      <c r="BU1441" s="108"/>
      <c r="BV1441" s="108"/>
      <c r="BW1441" s="108"/>
      <c r="BX1441" s="108">
        <f>ROUND($F1441/6,0)</f>
        <v>952173</v>
      </c>
      <c r="BY1441" s="108">
        <f t="shared" ref="BY1441:CA1441" si="24916">ROUNDDOWN($F1441/6,0)</f>
        <v>952172</v>
      </c>
      <c r="BZ1441" s="108">
        <f t="shared" si="24916"/>
        <v>952172</v>
      </c>
      <c r="CA1441" s="108">
        <f t="shared" si="24916"/>
        <v>952172</v>
      </c>
      <c r="CB1441" s="108">
        <f t="shared" ref="CB1441:CC1441" si="24917">ROUND($F1441/6,0)</f>
        <v>952173</v>
      </c>
      <c r="CC1441" s="108">
        <f t="shared" si="24917"/>
        <v>952173</v>
      </c>
      <c r="CD1441" s="108"/>
      <c r="CE1441" s="108"/>
      <c r="CF1441" s="108"/>
      <c r="CG1441" s="108"/>
      <c r="CH1441" s="109">
        <f>IF(C1441="","",F1441-SUM(G1441:CG1441))</f>
        <v>0</v>
      </c>
      <c r="CI1441" s="107">
        <f>IF(C1441="","",SUM(G1441:CG1441))</f>
        <v>5713035</v>
      </c>
      <c r="CJ1441" s="67" t="b">
        <f>IF(C1441="","",F1441=CI1441)</f>
        <v>1</v>
      </c>
    </row>
    <row r="1442" spans="1:88" s="5" customFormat="1" ht="15" customHeight="1" x14ac:dyDescent="0.3">
      <c r="A1442" s="172"/>
      <c r="B1442" s="156"/>
      <c r="C1442" s="169"/>
      <c r="D1442" s="159"/>
      <c r="E1442" s="162"/>
      <c r="F1442" s="165"/>
      <c r="G1442" s="110">
        <v>0</v>
      </c>
      <c r="H1442" s="110"/>
      <c r="I1442" s="110"/>
      <c r="J1442" s="110"/>
      <c r="K1442" s="110"/>
      <c r="L1442" s="110"/>
      <c r="M1442" s="110"/>
      <c r="N1442" s="110"/>
      <c r="O1442" s="110"/>
      <c r="P1442" s="110"/>
      <c r="Q1442" s="110"/>
      <c r="R1442" s="110"/>
      <c r="S1442" s="110"/>
      <c r="T1442" s="110"/>
      <c r="U1442" s="110">
        <f t="shared" ref="U1442:X1442" si="24918">ROUND(U1441/$E1441,2)</f>
        <v>0</v>
      </c>
      <c r="V1442" s="110">
        <f t="shared" si="24918"/>
        <v>0</v>
      </c>
      <c r="W1442" s="110">
        <f t="shared" si="24918"/>
        <v>0</v>
      </c>
      <c r="X1442" s="110">
        <f t="shared" si="24918"/>
        <v>0</v>
      </c>
      <c r="Y1442" s="110">
        <f t="shared" ref="Y1442:AG1442" si="24919">ROUND(Y1441/$E1441,2)</f>
        <v>0</v>
      </c>
      <c r="Z1442" s="110">
        <f t="shared" si="24919"/>
        <v>0</v>
      </c>
      <c r="AA1442" s="110">
        <f t="shared" si="24919"/>
        <v>0</v>
      </c>
      <c r="AB1442" s="110">
        <f t="shared" si="24919"/>
        <v>0</v>
      </c>
      <c r="AC1442" s="110">
        <f t="shared" si="24919"/>
        <v>0</v>
      </c>
      <c r="AD1442" s="110">
        <f t="shared" si="24919"/>
        <v>0</v>
      </c>
      <c r="AE1442" s="110">
        <f t="shared" si="24919"/>
        <v>0</v>
      </c>
      <c r="AF1442" s="110">
        <f t="shared" si="24919"/>
        <v>0</v>
      </c>
      <c r="AG1442" s="110">
        <f t="shared" si="24919"/>
        <v>0</v>
      </c>
      <c r="AH1442" s="110">
        <f t="shared" ref="AH1442:AK1442" si="24920">ROUND(AH1441/$E1441,2)</f>
        <v>0</v>
      </c>
      <c r="AI1442" s="110">
        <f t="shared" si="24920"/>
        <v>0</v>
      </c>
      <c r="AJ1442" s="110">
        <f t="shared" si="24920"/>
        <v>0</v>
      </c>
      <c r="AK1442" s="110">
        <f t="shared" si="24920"/>
        <v>0</v>
      </c>
      <c r="AL1442" s="110">
        <f t="shared" ref="AL1442:AT1442" si="24921">ROUND(AL1441/$E1441,2)</f>
        <v>0</v>
      </c>
      <c r="AM1442" s="110">
        <f t="shared" si="24921"/>
        <v>0</v>
      </c>
      <c r="AN1442" s="110">
        <f t="shared" si="24921"/>
        <v>0</v>
      </c>
      <c r="AO1442" s="110">
        <f t="shared" si="24921"/>
        <v>0</v>
      </c>
      <c r="AP1442" s="110">
        <f t="shared" si="24921"/>
        <v>0</v>
      </c>
      <c r="AQ1442" s="110">
        <f t="shared" si="24921"/>
        <v>0</v>
      </c>
      <c r="AR1442" s="110">
        <f t="shared" si="24921"/>
        <v>0</v>
      </c>
      <c r="AS1442" s="110">
        <f t="shared" si="24921"/>
        <v>0</v>
      </c>
      <c r="AT1442" s="110">
        <f t="shared" si="24921"/>
        <v>0</v>
      </c>
      <c r="AU1442" s="110">
        <f t="shared" ref="AU1442:AX1442" si="24922">ROUND(AU1441/$E1441,2)</f>
        <v>0</v>
      </c>
      <c r="AV1442" s="110">
        <f t="shared" si="24922"/>
        <v>0</v>
      </c>
      <c r="AW1442" s="110">
        <f t="shared" si="24922"/>
        <v>0</v>
      </c>
      <c r="AX1442" s="110">
        <f t="shared" si="24922"/>
        <v>0</v>
      </c>
      <c r="AY1442" s="110">
        <f t="shared" ref="AY1442:BC1442" si="24923">ROUND(AY1441/$E1441,2)</f>
        <v>0</v>
      </c>
      <c r="AZ1442" s="110">
        <f t="shared" si="24923"/>
        <v>0</v>
      </c>
      <c r="BA1442" s="110">
        <f t="shared" si="24923"/>
        <v>0</v>
      </c>
      <c r="BB1442" s="110">
        <f t="shared" si="24923"/>
        <v>0</v>
      </c>
      <c r="BC1442" s="110">
        <f t="shared" si="24923"/>
        <v>0</v>
      </c>
      <c r="BD1442" s="110">
        <f t="shared" ref="BD1442:BG1442" si="24924">ROUND(BD1441/$E1441,2)</f>
        <v>0</v>
      </c>
      <c r="BE1442" s="110">
        <f t="shared" si="24924"/>
        <v>0</v>
      </c>
      <c r="BF1442" s="110">
        <f t="shared" si="24924"/>
        <v>0</v>
      </c>
      <c r="BG1442" s="110">
        <f t="shared" si="24924"/>
        <v>0</v>
      </c>
      <c r="BH1442" s="110">
        <f t="shared" ref="BH1442:BK1442" si="24925">ROUND(BH1441/$E1441,2)</f>
        <v>0</v>
      </c>
      <c r="BI1442" s="110">
        <f t="shared" si="24925"/>
        <v>0</v>
      </c>
      <c r="BJ1442" s="110">
        <f t="shared" si="24925"/>
        <v>0</v>
      </c>
      <c r="BK1442" s="110">
        <f t="shared" si="24925"/>
        <v>0</v>
      </c>
      <c r="BL1442" s="110">
        <f t="shared" ref="BL1442:BP1442" si="24926">ROUND(BL1441/$E1441,2)</f>
        <v>0</v>
      </c>
      <c r="BM1442" s="110">
        <f t="shared" si="24926"/>
        <v>0</v>
      </c>
      <c r="BN1442" s="110">
        <f t="shared" si="24926"/>
        <v>0</v>
      </c>
      <c r="BO1442" s="110">
        <f t="shared" si="24926"/>
        <v>0</v>
      </c>
      <c r="BP1442" s="110">
        <f t="shared" si="24926"/>
        <v>0</v>
      </c>
      <c r="BQ1442" s="110">
        <f t="shared" ref="BQ1442:BT1442" si="24927">ROUND(BQ1441/$E1441,2)</f>
        <v>0</v>
      </c>
      <c r="BR1442" s="110">
        <f t="shared" si="24927"/>
        <v>0</v>
      </c>
      <c r="BS1442" s="110">
        <f t="shared" si="24927"/>
        <v>0</v>
      </c>
      <c r="BT1442" s="110">
        <f t="shared" si="24927"/>
        <v>0</v>
      </c>
      <c r="BU1442" s="110">
        <f t="shared" ref="BU1442:BX1442" si="24928">ROUND(BU1441/$E1441,2)</f>
        <v>0</v>
      </c>
      <c r="BV1442" s="110">
        <f t="shared" si="24928"/>
        <v>0</v>
      </c>
      <c r="BW1442" s="110">
        <f t="shared" si="24928"/>
        <v>0</v>
      </c>
      <c r="BX1442" s="110">
        <f t="shared" si="24928"/>
        <v>2.5</v>
      </c>
      <c r="BY1442" s="110">
        <f t="shared" ref="BY1442:CC1442" si="24929">ROUND(BY1441/$E1441,2)</f>
        <v>2.5</v>
      </c>
      <c r="BZ1442" s="110">
        <f t="shared" si="24929"/>
        <v>2.5</v>
      </c>
      <c r="CA1442" s="110">
        <f t="shared" si="24929"/>
        <v>2.5</v>
      </c>
      <c r="CB1442" s="110">
        <f t="shared" si="24929"/>
        <v>2.5</v>
      </c>
      <c r="CC1442" s="110">
        <f t="shared" si="24929"/>
        <v>2.5</v>
      </c>
      <c r="CD1442" s="110">
        <f t="shared" ref="CD1442:CG1442" si="24930">ROUND(CD1441/$E1441,2)</f>
        <v>0</v>
      </c>
      <c r="CE1442" s="110"/>
      <c r="CF1442" s="110">
        <f t="shared" si="24930"/>
        <v>0</v>
      </c>
      <c r="CG1442" s="110">
        <f t="shared" si="24930"/>
        <v>0</v>
      </c>
      <c r="CH1442" s="111">
        <f>IF(C1441="","",D1441-SUM(G1442:CG1442))</f>
        <v>0</v>
      </c>
      <c r="CI1442" s="112">
        <f>IF(C1441="","",SUM(G1442:CG1442))</f>
        <v>15</v>
      </c>
      <c r="CJ1442" s="67" t="b">
        <f>IF(C1441="","",D1441=CI1442)</f>
        <v>1</v>
      </c>
    </row>
    <row r="1443" spans="1:88" s="5" customFormat="1" ht="15" customHeight="1" x14ac:dyDescent="0.3">
      <c r="A1443" s="173"/>
      <c r="B1443" s="157"/>
      <c r="C1443" s="170"/>
      <c r="D1443" s="160"/>
      <c r="E1443" s="163"/>
      <c r="F1443" s="166"/>
      <c r="G1443" s="113">
        <v>0</v>
      </c>
      <c r="H1443" s="113"/>
      <c r="I1443" s="113"/>
      <c r="J1443" s="113"/>
      <c r="K1443" s="113"/>
      <c r="L1443" s="113"/>
      <c r="M1443" s="113"/>
      <c r="N1443" s="113"/>
      <c r="O1443" s="113"/>
      <c r="P1443" s="113"/>
      <c r="Q1443" s="113"/>
      <c r="R1443" s="113"/>
      <c r="S1443" s="113"/>
      <c r="T1443" s="113"/>
      <c r="U1443" s="113">
        <f t="shared" ref="U1443:X1443" si="24931">U1441/$F1441</f>
        <v>0</v>
      </c>
      <c r="V1443" s="113">
        <f t="shared" si="24931"/>
        <v>0</v>
      </c>
      <c r="W1443" s="113">
        <f t="shared" si="24931"/>
        <v>0</v>
      </c>
      <c r="X1443" s="113">
        <f t="shared" si="24931"/>
        <v>0</v>
      </c>
      <c r="Y1443" s="113">
        <f t="shared" ref="Y1443:AG1443" si="24932">Y1441/$F1441</f>
        <v>0</v>
      </c>
      <c r="Z1443" s="113">
        <f t="shared" si="24932"/>
        <v>0</v>
      </c>
      <c r="AA1443" s="113">
        <f t="shared" si="24932"/>
        <v>0</v>
      </c>
      <c r="AB1443" s="113">
        <f t="shared" si="24932"/>
        <v>0</v>
      </c>
      <c r="AC1443" s="113">
        <f t="shared" si="24932"/>
        <v>0</v>
      </c>
      <c r="AD1443" s="113">
        <f t="shared" si="24932"/>
        <v>0</v>
      </c>
      <c r="AE1443" s="113">
        <f t="shared" si="24932"/>
        <v>0</v>
      </c>
      <c r="AF1443" s="113">
        <f t="shared" si="24932"/>
        <v>0</v>
      </c>
      <c r="AG1443" s="113">
        <f t="shared" si="24932"/>
        <v>0</v>
      </c>
      <c r="AH1443" s="113">
        <f t="shared" ref="AH1443:AK1443" si="24933">AH1441/$F1441</f>
        <v>0</v>
      </c>
      <c r="AI1443" s="113">
        <f t="shared" si="24933"/>
        <v>0</v>
      </c>
      <c r="AJ1443" s="113">
        <f t="shared" si="24933"/>
        <v>0</v>
      </c>
      <c r="AK1443" s="113">
        <f t="shared" si="24933"/>
        <v>0</v>
      </c>
      <c r="AL1443" s="113">
        <f t="shared" ref="AL1443:AT1443" si="24934">AL1441/$F1441</f>
        <v>0</v>
      </c>
      <c r="AM1443" s="113">
        <f t="shared" si="24934"/>
        <v>0</v>
      </c>
      <c r="AN1443" s="113">
        <f t="shared" si="24934"/>
        <v>0</v>
      </c>
      <c r="AO1443" s="113">
        <f t="shared" si="24934"/>
        <v>0</v>
      </c>
      <c r="AP1443" s="113">
        <f t="shared" si="24934"/>
        <v>0</v>
      </c>
      <c r="AQ1443" s="113">
        <f t="shared" si="24934"/>
        <v>0</v>
      </c>
      <c r="AR1443" s="113">
        <f t="shared" si="24934"/>
        <v>0</v>
      </c>
      <c r="AS1443" s="113">
        <f t="shared" si="24934"/>
        <v>0</v>
      </c>
      <c r="AT1443" s="113">
        <f t="shared" si="24934"/>
        <v>0</v>
      </c>
      <c r="AU1443" s="113">
        <f t="shared" ref="AU1443:AX1443" si="24935">AU1441/$F1441</f>
        <v>0</v>
      </c>
      <c r="AV1443" s="113">
        <f t="shared" si="24935"/>
        <v>0</v>
      </c>
      <c r="AW1443" s="113">
        <f t="shared" si="24935"/>
        <v>0</v>
      </c>
      <c r="AX1443" s="113">
        <f t="shared" si="24935"/>
        <v>0</v>
      </c>
      <c r="AY1443" s="113">
        <f t="shared" ref="AY1443:BC1443" si="24936">AY1441/$F1441</f>
        <v>0</v>
      </c>
      <c r="AZ1443" s="113">
        <f t="shared" si="24936"/>
        <v>0</v>
      </c>
      <c r="BA1443" s="113">
        <f t="shared" si="24936"/>
        <v>0</v>
      </c>
      <c r="BB1443" s="113">
        <f t="shared" si="24936"/>
        <v>0</v>
      </c>
      <c r="BC1443" s="113">
        <f t="shared" si="24936"/>
        <v>0</v>
      </c>
      <c r="BD1443" s="113">
        <f t="shared" ref="BD1443:BG1443" si="24937">BD1441/$F1441</f>
        <v>0</v>
      </c>
      <c r="BE1443" s="113">
        <f t="shared" si="24937"/>
        <v>0</v>
      </c>
      <c r="BF1443" s="113">
        <f t="shared" si="24937"/>
        <v>0</v>
      </c>
      <c r="BG1443" s="113">
        <f t="shared" si="24937"/>
        <v>0</v>
      </c>
      <c r="BH1443" s="113">
        <f t="shared" ref="BH1443:BK1443" si="24938">BH1441/$F1441</f>
        <v>0</v>
      </c>
      <c r="BI1443" s="113">
        <f t="shared" si="24938"/>
        <v>0</v>
      </c>
      <c r="BJ1443" s="113">
        <f t="shared" si="24938"/>
        <v>0</v>
      </c>
      <c r="BK1443" s="113">
        <f t="shared" si="24938"/>
        <v>0</v>
      </c>
      <c r="BL1443" s="113">
        <f t="shared" ref="BL1443:BP1443" si="24939">BL1441/$F1441</f>
        <v>0</v>
      </c>
      <c r="BM1443" s="113">
        <f t="shared" si="24939"/>
        <v>0</v>
      </c>
      <c r="BN1443" s="113">
        <f t="shared" si="24939"/>
        <v>0</v>
      </c>
      <c r="BO1443" s="113">
        <f t="shared" si="24939"/>
        <v>0</v>
      </c>
      <c r="BP1443" s="113">
        <f t="shared" si="24939"/>
        <v>0</v>
      </c>
      <c r="BQ1443" s="113">
        <f t="shared" ref="BQ1443:BT1443" si="24940">BQ1441/$F1441</f>
        <v>0</v>
      </c>
      <c r="BR1443" s="113">
        <f t="shared" si="24940"/>
        <v>0</v>
      </c>
      <c r="BS1443" s="113">
        <f t="shared" si="24940"/>
        <v>0</v>
      </c>
      <c r="BT1443" s="113">
        <f t="shared" si="24940"/>
        <v>0</v>
      </c>
      <c r="BU1443" s="113">
        <f t="shared" ref="BU1443:BX1443" si="24941">BU1441/$F1441</f>
        <v>0</v>
      </c>
      <c r="BV1443" s="113">
        <f t="shared" si="24941"/>
        <v>0</v>
      </c>
      <c r="BW1443" s="113">
        <f t="shared" si="24941"/>
        <v>0</v>
      </c>
      <c r="BX1443" s="113">
        <f t="shared" si="24941"/>
        <v>0.16666675418582241</v>
      </c>
      <c r="BY1443" s="113">
        <f t="shared" ref="BY1443:CC1443" si="24942">BY1441/$F1441</f>
        <v>0.1666665791475109</v>
      </c>
      <c r="BZ1443" s="113">
        <f t="shared" si="24942"/>
        <v>0.1666665791475109</v>
      </c>
      <c r="CA1443" s="113">
        <f t="shared" si="24942"/>
        <v>0.1666665791475109</v>
      </c>
      <c r="CB1443" s="113">
        <f t="shared" si="24942"/>
        <v>0.16666675418582241</v>
      </c>
      <c r="CC1443" s="113">
        <f t="shared" si="24942"/>
        <v>0.16666675418582241</v>
      </c>
      <c r="CD1443" s="113">
        <f t="shared" ref="CD1443:CG1443" si="24943">CD1441/$F1441</f>
        <v>0</v>
      </c>
      <c r="CE1443" s="113"/>
      <c r="CF1443" s="113">
        <f t="shared" si="24943"/>
        <v>0</v>
      </c>
      <c r="CG1443" s="113">
        <f t="shared" si="24943"/>
        <v>0</v>
      </c>
      <c r="CH1443" s="114">
        <f>IF(C1441="","",100%-SUM(G1443:CG1443))</f>
        <v>0</v>
      </c>
      <c r="CI1443" s="115">
        <f>IF(C1441="","",SUM(G1443:CG1443))</f>
        <v>1</v>
      </c>
      <c r="CJ1443" s="67" t="b">
        <f>IF(C1441="","",SUM(G1443:CG1443)=CI1443)</f>
        <v>1</v>
      </c>
    </row>
    <row r="1444" spans="1:88" s="5" customFormat="1" ht="15" customHeight="1" x14ac:dyDescent="0.3">
      <c r="A1444" s="171" t="s">
        <v>1010</v>
      </c>
      <c r="B1444" s="155" t="s">
        <v>1011</v>
      </c>
      <c r="C1444" s="168" t="s">
        <v>163</v>
      </c>
      <c r="D1444" s="158">
        <v>26</v>
      </c>
      <c r="E1444" s="161">
        <v>493604</v>
      </c>
      <c r="F1444" s="164">
        <f t="shared" si="24746"/>
        <v>12833704</v>
      </c>
      <c r="G1444" s="108">
        <v>0</v>
      </c>
      <c r="H1444" s="108"/>
      <c r="I1444" s="108"/>
      <c r="J1444" s="108"/>
      <c r="K1444" s="108"/>
      <c r="L1444" s="108"/>
      <c r="M1444" s="108"/>
      <c r="N1444" s="108"/>
      <c r="O1444" s="108"/>
      <c r="P1444" s="108"/>
      <c r="Q1444" s="108"/>
      <c r="R1444" s="108"/>
      <c r="S1444" s="108"/>
      <c r="T1444" s="108"/>
      <c r="U1444" s="108"/>
      <c r="V1444" s="108"/>
      <c r="W1444" s="108"/>
      <c r="X1444" s="108"/>
      <c r="Y1444" s="108"/>
      <c r="Z1444" s="108"/>
      <c r="AA1444" s="108"/>
      <c r="AB1444" s="108"/>
      <c r="AC1444" s="108"/>
      <c r="AD1444" s="108"/>
      <c r="AE1444" s="108"/>
      <c r="AF1444" s="108"/>
      <c r="AG1444" s="108"/>
      <c r="AH1444" s="108"/>
      <c r="AI1444" s="108"/>
      <c r="AJ1444" s="108"/>
      <c r="AK1444" s="108"/>
      <c r="AL1444" s="108"/>
      <c r="AM1444" s="108"/>
      <c r="AN1444" s="108"/>
      <c r="AO1444" s="108"/>
      <c r="AP1444" s="108"/>
      <c r="AQ1444" s="108"/>
      <c r="AR1444" s="108"/>
      <c r="AS1444" s="108"/>
      <c r="AT1444" s="108"/>
      <c r="AU1444" s="108"/>
      <c r="AV1444" s="108"/>
      <c r="AW1444" s="108"/>
      <c r="AX1444" s="108"/>
      <c r="AY1444" s="108"/>
      <c r="AZ1444" s="108"/>
      <c r="BA1444" s="108"/>
      <c r="BB1444" s="108"/>
      <c r="BC1444" s="108"/>
      <c r="BD1444" s="108"/>
      <c r="BE1444" s="108"/>
      <c r="BF1444" s="108"/>
      <c r="BG1444" s="108"/>
      <c r="BH1444" s="108"/>
      <c r="BI1444" s="108"/>
      <c r="BJ1444" s="108"/>
      <c r="BK1444" s="108"/>
      <c r="BL1444" s="108"/>
      <c r="BM1444" s="108"/>
      <c r="BN1444" s="108"/>
      <c r="BO1444" s="108"/>
      <c r="BP1444" s="108"/>
      <c r="BQ1444" s="108"/>
      <c r="BR1444" s="108"/>
      <c r="BS1444" s="108"/>
      <c r="BT1444" s="108"/>
      <c r="BU1444" s="108"/>
      <c r="BV1444" s="108"/>
      <c r="BW1444" s="108"/>
      <c r="BX1444" s="108">
        <f>ROUND($F1444/6,0)</f>
        <v>2138951</v>
      </c>
      <c r="BY1444" s="108">
        <f t="shared" ref="BY1444:BZ1444" si="24944">ROUNDDOWN($F1444/6,0)</f>
        <v>2138950</v>
      </c>
      <c r="BZ1444" s="108">
        <f t="shared" si="24944"/>
        <v>2138950</v>
      </c>
      <c r="CA1444" s="108">
        <f t="shared" ref="CA1444:CC1444" si="24945">ROUND($F1444/6,0)</f>
        <v>2138951</v>
      </c>
      <c r="CB1444" s="108">
        <f t="shared" si="24945"/>
        <v>2138951</v>
      </c>
      <c r="CC1444" s="108">
        <f t="shared" si="24945"/>
        <v>2138951</v>
      </c>
      <c r="CD1444" s="108"/>
      <c r="CE1444" s="108"/>
      <c r="CF1444" s="108"/>
      <c r="CG1444" s="108"/>
      <c r="CH1444" s="109">
        <f>IF(C1444="","",F1444-SUM(G1444:CG1444))</f>
        <v>0</v>
      </c>
      <c r="CI1444" s="107">
        <f>IF(C1444="","",SUM(G1444:CG1444))</f>
        <v>12833704</v>
      </c>
      <c r="CJ1444" s="67" t="b">
        <f>IF(C1444="","",F1444=CI1444)</f>
        <v>1</v>
      </c>
    </row>
    <row r="1445" spans="1:88" s="5" customFormat="1" ht="15" customHeight="1" x14ac:dyDescent="0.3">
      <c r="A1445" s="172"/>
      <c r="B1445" s="156"/>
      <c r="C1445" s="169"/>
      <c r="D1445" s="159"/>
      <c r="E1445" s="162"/>
      <c r="F1445" s="165"/>
      <c r="G1445" s="110">
        <v>0</v>
      </c>
      <c r="H1445" s="110"/>
      <c r="I1445" s="110"/>
      <c r="J1445" s="110"/>
      <c r="K1445" s="110"/>
      <c r="L1445" s="110"/>
      <c r="M1445" s="110"/>
      <c r="N1445" s="110"/>
      <c r="O1445" s="110"/>
      <c r="P1445" s="110"/>
      <c r="Q1445" s="110"/>
      <c r="R1445" s="110"/>
      <c r="S1445" s="110"/>
      <c r="T1445" s="110"/>
      <c r="U1445" s="110">
        <f t="shared" ref="U1445:X1445" si="24946">ROUND(U1444/$E1444,2)</f>
        <v>0</v>
      </c>
      <c r="V1445" s="110">
        <f t="shared" si="24946"/>
        <v>0</v>
      </c>
      <c r="W1445" s="110">
        <f t="shared" si="24946"/>
        <v>0</v>
      </c>
      <c r="X1445" s="110">
        <f t="shared" si="24946"/>
        <v>0</v>
      </c>
      <c r="Y1445" s="110">
        <f t="shared" ref="Y1445:AG1445" si="24947">ROUND(Y1444/$E1444,2)</f>
        <v>0</v>
      </c>
      <c r="Z1445" s="110">
        <f t="shared" si="24947"/>
        <v>0</v>
      </c>
      <c r="AA1445" s="110">
        <f t="shared" si="24947"/>
        <v>0</v>
      </c>
      <c r="AB1445" s="110">
        <f t="shared" si="24947"/>
        <v>0</v>
      </c>
      <c r="AC1445" s="110">
        <f t="shared" si="24947"/>
        <v>0</v>
      </c>
      <c r="AD1445" s="110">
        <f t="shared" si="24947"/>
        <v>0</v>
      </c>
      <c r="AE1445" s="110">
        <f t="shared" si="24947"/>
        <v>0</v>
      </c>
      <c r="AF1445" s="110">
        <f t="shared" si="24947"/>
        <v>0</v>
      </c>
      <c r="AG1445" s="110">
        <f t="shared" si="24947"/>
        <v>0</v>
      </c>
      <c r="AH1445" s="110">
        <f t="shared" ref="AH1445:AK1445" si="24948">ROUND(AH1444/$E1444,2)</f>
        <v>0</v>
      </c>
      <c r="AI1445" s="110">
        <f t="shared" si="24948"/>
        <v>0</v>
      </c>
      <c r="AJ1445" s="110">
        <f t="shared" si="24948"/>
        <v>0</v>
      </c>
      <c r="AK1445" s="110">
        <f t="shared" si="24948"/>
        <v>0</v>
      </c>
      <c r="AL1445" s="110">
        <f t="shared" ref="AL1445:AT1445" si="24949">ROUND(AL1444/$E1444,2)</f>
        <v>0</v>
      </c>
      <c r="AM1445" s="110">
        <f t="shared" si="24949"/>
        <v>0</v>
      </c>
      <c r="AN1445" s="110">
        <f t="shared" si="24949"/>
        <v>0</v>
      </c>
      <c r="AO1445" s="110">
        <f t="shared" si="24949"/>
        <v>0</v>
      </c>
      <c r="AP1445" s="110">
        <f t="shared" si="24949"/>
        <v>0</v>
      </c>
      <c r="AQ1445" s="110">
        <f t="shared" si="24949"/>
        <v>0</v>
      </c>
      <c r="AR1445" s="110">
        <f t="shared" si="24949"/>
        <v>0</v>
      </c>
      <c r="AS1445" s="110">
        <f t="shared" si="24949"/>
        <v>0</v>
      </c>
      <c r="AT1445" s="110">
        <f t="shared" si="24949"/>
        <v>0</v>
      </c>
      <c r="AU1445" s="110">
        <f t="shared" ref="AU1445:AX1445" si="24950">ROUND(AU1444/$E1444,2)</f>
        <v>0</v>
      </c>
      <c r="AV1445" s="110">
        <f t="shared" si="24950"/>
        <v>0</v>
      </c>
      <c r="AW1445" s="110">
        <f t="shared" si="24950"/>
        <v>0</v>
      </c>
      <c r="AX1445" s="110">
        <f t="shared" si="24950"/>
        <v>0</v>
      </c>
      <c r="AY1445" s="110">
        <f t="shared" ref="AY1445:BC1445" si="24951">ROUND(AY1444/$E1444,2)</f>
        <v>0</v>
      </c>
      <c r="AZ1445" s="110">
        <f t="shared" si="24951"/>
        <v>0</v>
      </c>
      <c r="BA1445" s="110">
        <f t="shared" si="24951"/>
        <v>0</v>
      </c>
      <c r="BB1445" s="110">
        <f t="shared" si="24951"/>
        <v>0</v>
      </c>
      <c r="BC1445" s="110">
        <f t="shared" si="24951"/>
        <v>0</v>
      </c>
      <c r="BD1445" s="110">
        <f t="shared" ref="BD1445:BG1445" si="24952">ROUND(BD1444/$E1444,2)</f>
        <v>0</v>
      </c>
      <c r="BE1445" s="110">
        <f t="shared" si="24952"/>
        <v>0</v>
      </c>
      <c r="BF1445" s="110">
        <f t="shared" si="24952"/>
        <v>0</v>
      </c>
      <c r="BG1445" s="110">
        <f t="shared" si="24952"/>
        <v>0</v>
      </c>
      <c r="BH1445" s="110">
        <f t="shared" ref="BH1445:BK1445" si="24953">ROUND(BH1444/$E1444,2)</f>
        <v>0</v>
      </c>
      <c r="BI1445" s="110">
        <f t="shared" si="24953"/>
        <v>0</v>
      </c>
      <c r="BJ1445" s="110">
        <f t="shared" si="24953"/>
        <v>0</v>
      </c>
      <c r="BK1445" s="110">
        <f t="shared" si="24953"/>
        <v>0</v>
      </c>
      <c r="BL1445" s="110">
        <f t="shared" ref="BL1445:BP1445" si="24954">ROUND(BL1444/$E1444,2)</f>
        <v>0</v>
      </c>
      <c r="BM1445" s="110">
        <f t="shared" si="24954"/>
        <v>0</v>
      </c>
      <c r="BN1445" s="110">
        <f t="shared" si="24954"/>
        <v>0</v>
      </c>
      <c r="BO1445" s="110">
        <f t="shared" si="24954"/>
        <v>0</v>
      </c>
      <c r="BP1445" s="110">
        <f t="shared" si="24954"/>
        <v>0</v>
      </c>
      <c r="BQ1445" s="110">
        <f t="shared" ref="BQ1445:BT1445" si="24955">ROUND(BQ1444/$E1444,2)</f>
        <v>0</v>
      </c>
      <c r="BR1445" s="110">
        <f t="shared" si="24955"/>
        <v>0</v>
      </c>
      <c r="BS1445" s="110">
        <f t="shared" si="24955"/>
        <v>0</v>
      </c>
      <c r="BT1445" s="110">
        <f t="shared" si="24955"/>
        <v>0</v>
      </c>
      <c r="BU1445" s="110">
        <f t="shared" ref="BU1445:BX1445" si="24956">ROUND(BU1444/$E1444,2)</f>
        <v>0</v>
      </c>
      <c r="BV1445" s="110">
        <f t="shared" si="24956"/>
        <v>0</v>
      </c>
      <c r="BW1445" s="110">
        <f t="shared" si="24956"/>
        <v>0</v>
      </c>
      <c r="BX1445" s="110">
        <f t="shared" si="24956"/>
        <v>4.33</v>
      </c>
      <c r="BY1445" s="110">
        <f t="shared" ref="BY1445:CC1445" si="24957">ROUND(BY1444/$E1444,2)</f>
        <v>4.33</v>
      </c>
      <c r="BZ1445" s="110">
        <f t="shared" ref="BZ1445" si="24958">ROUNDUP(BZ1444/$E1444,2)</f>
        <v>4.34</v>
      </c>
      <c r="CA1445" s="110">
        <f t="shared" ref="CA1445" si="24959">ROUNDUP(CA1444/$E1444,2)</f>
        <v>4.34</v>
      </c>
      <c r="CB1445" s="110">
        <f t="shared" ref="CB1445" si="24960">ROUND(CB1444/$E1444,2)</f>
        <v>4.33</v>
      </c>
      <c r="CC1445" s="110">
        <f t="shared" si="24957"/>
        <v>4.33</v>
      </c>
      <c r="CD1445" s="110">
        <f t="shared" ref="CD1445:CG1445" si="24961">ROUND(CD1444/$E1444,2)</f>
        <v>0</v>
      </c>
      <c r="CE1445" s="110"/>
      <c r="CF1445" s="110">
        <f t="shared" si="24961"/>
        <v>0</v>
      </c>
      <c r="CG1445" s="110">
        <f t="shared" si="24961"/>
        <v>0</v>
      </c>
      <c r="CH1445" s="111">
        <f>IF(C1444="","",D1444-SUM(G1445:CG1445))</f>
        <v>0</v>
      </c>
      <c r="CI1445" s="112">
        <f>IF(C1444="","",SUM(G1445:CG1445))</f>
        <v>26</v>
      </c>
      <c r="CJ1445" s="67" t="b">
        <f>IF(C1444="","",D1444=CI1445)</f>
        <v>1</v>
      </c>
    </row>
    <row r="1446" spans="1:88" s="5" customFormat="1" ht="15" customHeight="1" x14ac:dyDescent="0.3">
      <c r="A1446" s="173"/>
      <c r="B1446" s="157"/>
      <c r="C1446" s="170"/>
      <c r="D1446" s="160"/>
      <c r="E1446" s="163"/>
      <c r="F1446" s="166"/>
      <c r="G1446" s="113">
        <v>0</v>
      </c>
      <c r="H1446" s="113"/>
      <c r="I1446" s="113"/>
      <c r="J1446" s="113"/>
      <c r="K1446" s="113"/>
      <c r="L1446" s="113"/>
      <c r="M1446" s="113"/>
      <c r="N1446" s="113"/>
      <c r="O1446" s="113"/>
      <c r="P1446" s="113"/>
      <c r="Q1446" s="113"/>
      <c r="R1446" s="113"/>
      <c r="S1446" s="113"/>
      <c r="T1446" s="113"/>
      <c r="U1446" s="113">
        <f t="shared" ref="U1446:X1446" si="24962">U1444/$F1444</f>
        <v>0</v>
      </c>
      <c r="V1446" s="113">
        <f t="shared" si="24962"/>
        <v>0</v>
      </c>
      <c r="W1446" s="113">
        <f t="shared" si="24962"/>
        <v>0</v>
      </c>
      <c r="X1446" s="113">
        <f t="shared" si="24962"/>
        <v>0</v>
      </c>
      <c r="Y1446" s="113">
        <f t="shared" ref="Y1446:AG1446" si="24963">Y1444/$F1444</f>
        <v>0</v>
      </c>
      <c r="Z1446" s="113">
        <f t="shared" si="24963"/>
        <v>0</v>
      </c>
      <c r="AA1446" s="113">
        <f t="shared" si="24963"/>
        <v>0</v>
      </c>
      <c r="AB1446" s="113">
        <f t="shared" si="24963"/>
        <v>0</v>
      </c>
      <c r="AC1446" s="113">
        <f t="shared" si="24963"/>
        <v>0</v>
      </c>
      <c r="AD1446" s="113">
        <f t="shared" si="24963"/>
        <v>0</v>
      </c>
      <c r="AE1446" s="113">
        <f t="shared" si="24963"/>
        <v>0</v>
      </c>
      <c r="AF1446" s="113">
        <f t="shared" si="24963"/>
        <v>0</v>
      </c>
      <c r="AG1446" s="113">
        <f t="shared" si="24963"/>
        <v>0</v>
      </c>
      <c r="AH1446" s="113">
        <f t="shared" ref="AH1446:AK1446" si="24964">AH1444/$F1444</f>
        <v>0</v>
      </c>
      <c r="AI1446" s="113">
        <f t="shared" si="24964"/>
        <v>0</v>
      </c>
      <c r="AJ1446" s="113">
        <f t="shared" si="24964"/>
        <v>0</v>
      </c>
      <c r="AK1446" s="113">
        <f t="shared" si="24964"/>
        <v>0</v>
      </c>
      <c r="AL1446" s="113">
        <f t="shared" ref="AL1446:AT1446" si="24965">AL1444/$F1444</f>
        <v>0</v>
      </c>
      <c r="AM1446" s="113">
        <f t="shared" si="24965"/>
        <v>0</v>
      </c>
      <c r="AN1446" s="113">
        <f t="shared" si="24965"/>
        <v>0</v>
      </c>
      <c r="AO1446" s="113">
        <f t="shared" si="24965"/>
        <v>0</v>
      </c>
      <c r="AP1446" s="113">
        <f t="shared" si="24965"/>
        <v>0</v>
      </c>
      <c r="AQ1446" s="113">
        <f t="shared" si="24965"/>
        <v>0</v>
      </c>
      <c r="AR1446" s="113">
        <f t="shared" si="24965"/>
        <v>0</v>
      </c>
      <c r="AS1446" s="113">
        <f t="shared" si="24965"/>
        <v>0</v>
      </c>
      <c r="AT1446" s="113">
        <f t="shared" si="24965"/>
        <v>0</v>
      </c>
      <c r="AU1446" s="113">
        <f t="shared" ref="AU1446:AX1446" si="24966">AU1444/$F1444</f>
        <v>0</v>
      </c>
      <c r="AV1446" s="113">
        <f t="shared" si="24966"/>
        <v>0</v>
      </c>
      <c r="AW1446" s="113">
        <f t="shared" si="24966"/>
        <v>0</v>
      </c>
      <c r="AX1446" s="113">
        <f t="shared" si="24966"/>
        <v>0</v>
      </c>
      <c r="AY1446" s="113">
        <f t="shared" ref="AY1446:BC1446" si="24967">AY1444/$F1444</f>
        <v>0</v>
      </c>
      <c r="AZ1446" s="113">
        <f t="shared" si="24967"/>
        <v>0</v>
      </c>
      <c r="BA1446" s="113">
        <f t="shared" si="24967"/>
        <v>0</v>
      </c>
      <c r="BB1446" s="113">
        <f t="shared" si="24967"/>
        <v>0</v>
      </c>
      <c r="BC1446" s="113">
        <f t="shared" si="24967"/>
        <v>0</v>
      </c>
      <c r="BD1446" s="113">
        <f t="shared" ref="BD1446:BG1446" si="24968">BD1444/$F1444</f>
        <v>0</v>
      </c>
      <c r="BE1446" s="113">
        <f t="shared" si="24968"/>
        <v>0</v>
      </c>
      <c r="BF1446" s="113">
        <f t="shared" si="24968"/>
        <v>0</v>
      </c>
      <c r="BG1446" s="113">
        <f t="shared" si="24968"/>
        <v>0</v>
      </c>
      <c r="BH1446" s="113">
        <f t="shared" ref="BH1446:BK1446" si="24969">BH1444/$F1444</f>
        <v>0</v>
      </c>
      <c r="BI1446" s="113">
        <f t="shared" si="24969"/>
        <v>0</v>
      </c>
      <c r="BJ1446" s="113">
        <f t="shared" si="24969"/>
        <v>0</v>
      </c>
      <c r="BK1446" s="113">
        <f t="shared" si="24969"/>
        <v>0</v>
      </c>
      <c r="BL1446" s="113">
        <f t="shared" ref="BL1446:BP1446" si="24970">BL1444/$F1444</f>
        <v>0</v>
      </c>
      <c r="BM1446" s="113">
        <f t="shared" si="24970"/>
        <v>0</v>
      </c>
      <c r="BN1446" s="113">
        <f t="shared" si="24970"/>
        <v>0</v>
      </c>
      <c r="BO1446" s="113">
        <f t="shared" si="24970"/>
        <v>0</v>
      </c>
      <c r="BP1446" s="113">
        <f t="shared" si="24970"/>
        <v>0</v>
      </c>
      <c r="BQ1446" s="113">
        <f t="shared" ref="BQ1446:BT1446" si="24971">BQ1444/$F1444</f>
        <v>0</v>
      </c>
      <c r="BR1446" s="113">
        <f t="shared" si="24971"/>
        <v>0</v>
      </c>
      <c r="BS1446" s="113">
        <f t="shared" si="24971"/>
        <v>0</v>
      </c>
      <c r="BT1446" s="113">
        <f t="shared" si="24971"/>
        <v>0</v>
      </c>
      <c r="BU1446" s="113">
        <f t="shared" ref="BU1446:BX1446" si="24972">BU1444/$F1444</f>
        <v>0</v>
      </c>
      <c r="BV1446" s="113">
        <f t="shared" si="24972"/>
        <v>0</v>
      </c>
      <c r="BW1446" s="113">
        <f t="shared" si="24972"/>
        <v>0</v>
      </c>
      <c r="BX1446" s="113">
        <f t="shared" si="24972"/>
        <v>0.16666669263994247</v>
      </c>
      <c r="BY1446" s="113">
        <f t="shared" ref="BY1446:CC1446" si="24973">BY1444/$F1444</f>
        <v>0.1666666147201151</v>
      </c>
      <c r="BZ1446" s="113">
        <f t="shared" si="24973"/>
        <v>0.1666666147201151</v>
      </c>
      <c r="CA1446" s="113">
        <f t="shared" si="24973"/>
        <v>0.16666669263994247</v>
      </c>
      <c r="CB1446" s="113">
        <f t="shared" si="24973"/>
        <v>0.16666669263994247</v>
      </c>
      <c r="CC1446" s="113">
        <f t="shared" si="24973"/>
        <v>0.16666669263994247</v>
      </c>
      <c r="CD1446" s="113">
        <f t="shared" ref="CD1446:CG1446" si="24974">CD1444/$F1444</f>
        <v>0</v>
      </c>
      <c r="CE1446" s="113"/>
      <c r="CF1446" s="113">
        <f t="shared" si="24974"/>
        <v>0</v>
      </c>
      <c r="CG1446" s="113">
        <f t="shared" si="24974"/>
        <v>0</v>
      </c>
      <c r="CH1446" s="114">
        <f>IF(C1444="","",100%-SUM(G1446:CG1446))</f>
        <v>0</v>
      </c>
      <c r="CI1446" s="115">
        <f>IF(C1444="","",SUM(G1446:CG1446))</f>
        <v>1</v>
      </c>
      <c r="CJ1446" s="67" t="b">
        <f>IF(C1444="","",SUM(G1446:CG1446)=CI1446)</f>
        <v>1</v>
      </c>
    </row>
    <row r="1447" spans="1:88" s="5" customFormat="1" ht="15" customHeight="1" x14ac:dyDescent="0.3">
      <c r="A1447" s="171" t="s">
        <v>1012</v>
      </c>
      <c r="B1447" s="155" t="s">
        <v>1013</v>
      </c>
      <c r="C1447" s="168" t="s">
        <v>163</v>
      </c>
      <c r="D1447" s="158">
        <v>5</v>
      </c>
      <c r="E1447" s="161">
        <v>130705</v>
      </c>
      <c r="F1447" s="164">
        <f t="shared" si="24746"/>
        <v>653525</v>
      </c>
      <c r="G1447" s="108">
        <v>0</v>
      </c>
      <c r="H1447" s="108"/>
      <c r="I1447" s="108"/>
      <c r="J1447" s="108"/>
      <c r="K1447" s="108"/>
      <c r="L1447" s="108"/>
      <c r="M1447" s="108"/>
      <c r="N1447" s="108"/>
      <c r="O1447" s="108"/>
      <c r="P1447" s="108"/>
      <c r="Q1447" s="108"/>
      <c r="R1447" s="108"/>
      <c r="S1447" s="108"/>
      <c r="T1447" s="108"/>
      <c r="U1447" s="108"/>
      <c r="V1447" s="108"/>
      <c r="W1447" s="108"/>
      <c r="X1447" s="108"/>
      <c r="Y1447" s="108"/>
      <c r="Z1447" s="108"/>
      <c r="AA1447" s="108"/>
      <c r="AB1447" s="108"/>
      <c r="AC1447" s="108"/>
      <c r="AD1447" s="108"/>
      <c r="AE1447" s="108"/>
      <c r="AF1447" s="108"/>
      <c r="AG1447" s="108"/>
      <c r="AH1447" s="108"/>
      <c r="AI1447" s="108"/>
      <c r="AJ1447" s="108"/>
      <c r="AK1447" s="108"/>
      <c r="AL1447" s="108"/>
      <c r="AM1447" s="108"/>
      <c r="AN1447" s="108"/>
      <c r="AO1447" s="108"/>
      <c r="AP1447" s="108"/>
      <c r="AQ1447" s="108"/>
      <c r="AR1447" s="108"/>
      <c r="AS1447" s="108"/>
      <c r="AT1447" s="108"/>
      <c r="AU1447" s="108"/>
      <c r="AV1447" s="108"/>
      <c r="AW1447" s="108"/>
      <c r="AX1447" s="108"/>
      <c r="AY1447" s="108"/>
      <c r="AZ1447" s="108"/>
      <c r="BA1447" s="108"/>
      <c r="BB1447" s="108"/>
      <c r="BC1447" s="108"/>
      <c r="BD1447" s="108"/>
      <c r="BE1447" s="108"/>
      <c r="BF1447" s="108"/>
      <c r="BG1447" s="108"/>
      <c r="BH1447" s="108"/>
      <c r="BI1447" s="108"/>
      <c r="BJ1447" s="108"/>
      <c r="BK1447" s="108"/>
      <c r="BL1447" s="108"/>
      <c r="BM1447" s="108"/>
      <c r="BN1447" s="108"/>
      <c r="BO1447" s="108"/>
      <c r="BP1447" s="108"/>
      <c r="BQ1447" s="108"/>
      <c r="BR1447" s="108"/>
      <c r="BS1447" s="108"/>
      <c r="BT1447" s="108"/>
      <c r="BU1447" s="108"/>
      <c r="BV1447" s="108"/>
      <c r="BW1447" s="108"/>
      <c r="BX1447" s="108">
        <f>ROUND($F1447/6,0)</f>
        <v>108921</v>
      </c>
      <c r="BY1447" s="108">
        <f t="shared" ref="BY1447" si="24975">ROUNDDOWN($F1447/6,0)</f>
        <v>108920</v>
      </c>
      <c r="BZ1447" s="108">
        <f t="shared" ref="BZ1447:CC1447" si="24976">ROUND($F1447/6,0)</f>
        <v>108921</v>
      </c>
      <c r="CA1447" s="108">
        <f t="shared" si="24976"/>
        <v>108921</v>
      </c>
      <c r="CB1447" s="108">
        <f t="shared" si="24976"/>
        <v>108921</v>
      </c>
      <c r="CC1447" s="108">
        <f t="shared" si="24976"/>
        <v>108921</v>
      </c>
      <c r="CD1447" s="108"/>
      <c r="CE1447" s="108"/>
      <c r="CF1447" s="108"/>
      <c r="CG1447" s="108"/>
      <c r="CH1447" s="109">
        <f>IF(C1447="","",F1447-SUM(G1447:CG1447))</f>
        <v>0</v>
      </c>
      <c r="CI1447" s="107">
        <f>IF(C1447="","",SUM(G1447:CG1447))</f>
        <v>653525</v>
      </c>
      <c r="CJ1447" s="67" t="b">
        <f>IF(C1447="","",F1447=CI1447)</f>
        <v>1</v>
      </c>
    </row>
    <row r="1448" spans="1:88" s="5" customFormat="1" ht="15" customHeight="1" x14ac:dyDescent="0.3">
      <c r="A1448" s="172"/>
      <c r="B1448" s="156"/>
      <c r="C1448" s="169"/>
      <c r="D1448" s="159"/>
      <c r="E1448" s="162"/>
      <c r="F1448" s="165"/>
      <c r="G1448" s="110">
        <v>0</v>
      </c>
      <c r="H1448" s="110"/>
      <c r="I1448" s="110"/>
      <c r="J1448" s="110"/>
      <c r="K1448" s="110"/>
      <c r="L1448" s="110"/>
      <c r="M1448" s="110"/>
      <c r="N1448" s="110"/>
      <c r="O1448" s="110"/>
      <c r="P1448" s="110"/>
      <c r="Q1448" s="110"/>
      <c r="R1448" s="110"/>
      <c r="S1448" s="110"/>
      <c r="T1448" s="110"/>
      <c r="U1448" s="110">
        <f t="shared" ref="U1448:X1448" si="24977">ROUND(U1447/$E1447,2)</f>
        <v>0</v>
      </c>
      <c r="V1448" s="110">
        <f t="shared" si="24977"/>
        <v>0</v>
      </c>
      <c r="W1448" s="110">
        <f t="shared" si="24977"/>
        <v>0</v>
      </c>
      <c r="X1448" s="110">
        <f t="shared" si="24977"/>
        <v>0</v>
      </c>
      <c r="Y1448" s="110">
        <f t="shared" ref="Y1448:AG1448" si="24978">ROUND(Y1447/$E1447,2)</f>
        <v>0</v>
      </c>
      <c r="Z1448" s="110">
        <f t="shared" si="24978"/>
        <v>0</v>
      </c>
      <c r="AA1448" s="110">
        <f t="shared" si="24978"/>
        <v>0</v>
      </c>
      <c r="AB1448" s="110">
        <f t="shared" si="24978"/>
        <v>0</v>
      </c>
      <c r="AC1448" s="110">
        <f t="shared" si="24978"/>
        <v>0</v>
      </c>
      <c r="AD1448" s="110">
        <f t="shared" si="24978"/>
        <v>0</v>
      </c>
      <c r="AE1448" s="110">
        <f t="shared" si="24978"/>
        <v>0</v>
      </c>
      <c r="AF1448" s="110">
        <f t="shared" si="24978"/>
        <v>0</v>
      </c>
      <c r="AG1448" s="110">
        <f t="shared" si="24978"/>
        <v>0</v>
      </c>
      <c r="AH1448" s="110">
        <f t="shared" ref="AH1448:AK1448" si="24979">ROUND(AH1447/$E1447,2)</f>
        <v>0</v>
      </c>
      <c r="AI1448" s="110">
        <f t="shared" si="24979"/>
        <v>0</v>
      </c>
      <c r="AJ1448" s="110">
        <f t="shared" si="24979"/>
        <v>0</v>
      </c>
      <c r="AK1448" s="110">
        <f t="shared" si="24979"/>
        <v>0</v>
      </c>
      <c r="AL1448" s="110">
        <f t="shared" ref="AL1448:AT1448" si="24980">ROUND(AL1447/$E1447,2)</f>
        <v>0</v>
      </c>
      <c r="AM1448" s="110">
        <f t="shared" si="24980"/>
        <v>0</v>
      </c>
      <c r="AN1448" s="110">
        <f t="shared" si="24980"/>
        <v>0</v>
      </c>
      <c r="AO1448" s="110">
        <f t="shared" si="24980"/>
        <v>0</v>
      </c>
      <c r="AP1448" s="110">
        <f t="shared" si="24980"/>
        <v>0</v>
      </c>
      <c r="AQ1448" s="110">
        <f t="shared" si="24980"/>
        <v>0</v>
      </c>
      <c r="AR1448" s="110">
        <f t="shared" si="24980"/>
        <v>0</v>
      </c>
      <c r="AS1448" s="110">
        <f t="shared" si="24980"/>
        <v>0</v>
      </c>
      <c r="AT1448" s="110">
        <f t="shared" si="24980"/>
        <v>0</v>
      </c>
      <c r="AU1448" s="110">
        <f t="shared" ref="AU1448:AX1448" si="24981">ROUND(AU1447/$E1447,2)</f>
        <v>0</v>
      </c>
      <c r="AV1448" s="110">
        <f t="shared" si="24981"/>
        <v>0</v>
      </c>
      <c r="AW1448" s="110">
        <f t="shared" si="24981"/>
        <v>0</v>
      </c>
      <c r="AX1448" s="110">
        <f t="shared" si="24981"/>
        <v>0</v>
      </c>
      <c r="AY1448" s="110">
        <f t="shared" ref="AY1448:BC1448" si="24982">ROUND(AY1447/$E1447,2)</f>
        <v>0</v>
      </c>
      <c r="AZ1448" s="110">
        <f t="shared" si="24982"/>
        <v>0</v>
      </c>
      <c r="BA1448" s="110">
        <f t="shared" si="24982"/>
        <v>0</v>
      </c>
      <c r="BB1448" s="110">
        <f t="shared" si="24982"/>
        <v>0</v>
      </c>
      <c r="BC1448" s="110">
        <f t="shared" si="24982"/>
        <v>0</v>
      </c>
      <c r="BD1448" s="110">
        <f t="shared" ref="BD1448:BG1448" si="24983">ROUND(BD1447/$E1447,2)</f>
        <v>0</v>
      </c>
      <c r="BE1448" s="110">
        <f t="shared" si="24983"/>
        <v>0</v>
      </c>
      <c r="BF1448" s="110">
        <f t="shared" si="24983"/>
        <v>0</v>
      </c>
      <c r="BG1448" s="110">
        <f t="shared" si="24983"/>
        <v>0</v>
      </c>
      <c r="BH1448" s="110">
        <f t="shared" ref="BH1448:BK1448" si="24984">ROUND(BH1447/$E1447,2)</f>
        <v>0</v>
      </c>
      <c r="BI1448" s="110">
        <f t="shared" si="24984"/>
        <v>0</v>
      </c>
      <c r="BJ1448" s="110">
        <f t="shared" si="24984"/>
        <v>0</v>
      </c>
      <c r="BK1448" s="110">
        <f t="shared" si="24984"/>
        <v>0</v>
      </c>
      <c r="BL1448" s="110">
        <f t="shared" ref="BL1448:BP1448" si="24985">ROUND(BL1447/$E1447,2)</f>
        <v>0</v>
      </c>
      <c r="BM1448" s="110">
        <f t="shared" si="24985"/>
        <v>0</v>
      </c>
      <c r="BN1448" s="110">
        <f t="shared" si="24985"/>
        <v>0</v>
      </c>
      <c r="BO1448" s="110">
        <f t="shared" si="24985"/>
        <v>0</v>
      </c>
      <c r="BP1448" s="110">
        <f t="shared" si="24985"/>
        <v>0</v>
      </c>
      <c r="BQ1448" s="110">
        <f t="shared" ref="BQ1448:BT1448" si="24986">ROUND(BQ1447/$E1447,2)</f>
        <v>0</v>
      </c>
      <c r="BR1448" s="110">
        <f t="shared" si="24986"/>
        <v>0</v>
      </c>
      <c r="BS1448" s="110">
        <f t="shared" si="24986"/>
        <v>0</v>
      </c>
      <c r="BT1448" s="110">
        <f t="shared" si="24986"/>
        <v>0</v>
      </c>
      <c r="BU1448" s="110">
        <f t="shared" ref="BU1448:BX1448" si="24987">ROUND(BU1447/$E1447,2)</f>
        <v>0</v>
      </c>
      <c r="BV1448" s="110">
        <f t="shared" si="24987"/>
        <v>0</v>
      </c>
      <c r="BW1448" s="110">
        <f t="shared" si="24987"/>
        <v>0</v>
      </c>
      <c r="BX1448" s="110">
        <f t="shared" si="24987"/>
        <v>0.83</v>
      </c>
      <c r="BY1448" s="110">
        <f t="shared" ref="BY1448:CC1448" si="24988">ROUND(BY1447/$E1447,2)</f>
        <v>0.83</v>
      </c>
      <c r="BZ1448" s="110">
        <f t="shared" ref="BZ1448" si="24989">ROUNDUP(BZ1447/$E1447,2)</f>
        <v>0.84</v>
      </c>
      <c r="CA1448" s="110">
        <f t="shared" ref="CA1448" si="24990">ROUNDUP(CA1447/$E1447,2)</f>
        <v>0.84</v>
      </c>
      <c r="CB1448" s="110">
        <f t="shared" ref="CB1448" si="24991">ROUND(CB1447/$E1447,2)</f>
        <v>0.83</v>
      </c>
      <c r="CC1448" s="110">
        <f t="shared" si="24988"/>
        <v>0.83</v>
      </c>
      <c r="CD1448" s="110">
        <f t="shared" ref="CD1448:CG1448" si="24992">ROUND(CD1447/$E1447,2)</f>
        <v>0</v>
      </c>
      <c r="CE1448" s="110"/>
      <c r="CF1448" s="110">
        <f t="shared" si="24992"/>
        <v>0</v>
      </c>
      <c r="CG1448" s="110">
        <f t="shared" si="24992"/>
        <v>0</v>
      </c>
      <c r="CH1448" s="111">
        <f>IF(C1447="","",D1447-SUM(G1448:CG1448))</f>
        <v>0</v>
      </c>
      <c r="CI1448" s="112">
        <f>IF(C1447="","",SUM(G1448:CG1448))</f>
        <v>5</v>
      </c>
      <c r="CJ1448" s="67" t="b">
        <f>IF(C1447="","",D1447=CI1448)</f>
        <v>1</v>
      </c>
    </row>
    <row r="1449" spans="1:88" s="5" customFormat="1" ht="15" customHeight="1" x14ac:dyDescent="0.3">
      <c r="A1449" s="173"/>
      <c r="B1449" s="157"/>
      <c r="C1449" s="170"/>
      <c r="D1449" s="160"/>
      <c r="E1449" s="163"/>
      <c r="F1449" s="166"/>
      <c r="G1449" s="113">
        <v>0</v>
      </c>
      <c r="H1449" s="113"/>
      <c r="I1449" s="113"/>
      <c r="J1449" s="113"/>
      <c r="K1449" s="113"/>
      <c r="L1449" s="113"/>
      <c r="M1449" s="113"/>
      <c r="N1449" s="113"/>
      <c r="O1449" s="113"/>
      <c r="P1449" s="113"/>
      <c r="Q1449" s="113"/>
      <c r="R1449" s="113"/>
      <c r="S1449" s="113"/>
      <c r="T1449" s="113"/>
      <c r="U1449" s="113">
        <f t="shared" ref="U1449:X1449" si="24993">U1447/$F1447</f>
        <v>0</v>
      </c>
      <c r="V1449" s="113">
        <f t="shared" si="24993"/>
        <v>0</v>
      </c>
      <c r="W1449" s="113">
        <f t="shared" si="24993"/>
        <v>0</v>
      </c>
      <c r="X1449" s="113">
        <f t="shared" si="24993"/>
        <v>0</v>
      </c>
      <c r="Y1449" s="113">
        <f t="shared" ref="Y1449:AG1449" si="24994">Y1447/$F1447</f>
        <v>0</v>
      </c>
      <c r="Z1449" s="113">
        <f t="shared" si="24994"/>
        <v>0</v>
      </c>
      <c r="AA1449" s="113">
        <f t="shared" si="24994"/>
        <v>0</v>
      </c>
      <c r="AB1449" s="113">
        <f t="shared" si="24994"/>
        <v>0</v>
      </c>
      <c r="AC1449" s="113">
        <f t="shared" si="24994"/>
        <v>0</v>
      </c>
      <c r="AD1449" s="113">
        <f t="shared" si="24994"/>
        <v>0</v>
      </c>
      <c r="AE1449" s="113">
        <f t="shared" si="24994"/>
        <v>0</v>
      </c>
      <c r="AF1449" s="113">
        <f t="shared" si="24994"/>
        <v>0</v>
      </c>
      <c r="AG1449" s="113">
        <f t="shared" si="24994"/>
        <v>0</v>
      </c>
      <c r="AH1449" s="113">
        <f t="shared" ref="AH1449:AK1449" si="24995">AH1447/$F1447</f>
        <v>0</v>
      </c>
      <c r="AI1449" s="113">
        <f t="shared" si="24995"/>
        <v>0</v>
      </c>
      <c r="AJ1449" s="113">
        <f t="shared" si="24995"/>
        <v>0</v>
      </c>
      <c r="AK1449" s="113">
        <f t="shared" si="24995"/>
        <v>0</v>
      </c>
      <c r="AL1449" s="113">
        <f t="shared" ref="AL1449:AT1449" si="24996">AL1447/$F1447</f>
        <v>0</v>
      </c>
      <c r="AM1449" s="113">
        <f t="shared" si="24996"/>
        <v>0</v>
      </c>
      <c r="AN1449" s="113">
        <f t="shared" si="24996"/>
        <v>0</v>
      </c>
      <c r="AO1449" s="113">
        <f t="shared" si="24996"/>
        <v>0</v>
      </c>
      <c r="AP1449" s="113">
        <f t="shared" si="24996"/>
        <v>0</v>
      </c>
      <c r="AQ1449" s="113">
        <f t="shared" si="24996"/>
        <v>0</v>
      </c>
      <c r="AR1449" s="113">
        <f t="shared" si="24996"/>
        <v>0</v>
      </c>
      <c r="AS1449" s="113">
        <f t="shared" si="24996"/>
        <v>0</v>
      </c>
      <c r="AT1449" s="113">
        <f t="shared" si="24996"/>
        <v>0</v>
      </c>
      <c r="AU1449" s="113">
        <f t="shared" ref="AU1449:AX1449" si="24997">AU1447/$F1447</f>
        <v>0</v>
      </c>
      <c r="AV1449" s="113">
        <f t="shared" si="24997"/>
        <v>0</v>
      </c>
      <c r="AW1449" s="113">
        <f t="shared" si="24997"/>
        <v>0</v>
      </c>
      <c r="AX1449" s="113">
        <f t="shared" si="24997"/>
        <v>0</v>
      </c>
      <c r="AY1449" s="113">
        <f t="shared" ref="AY1449:BC1449" si="24998">AY1447/$F1447</f>
        <v>0</v>
      </c>
      <c r="AZ1449" s="113">
        <f t="shared" si="24998"/>
        <v>0</v>
      </c>
      <c r="BA1449" s="113">
        <f t="shared" si="24998"/>
        <v>0</v>
      </c>
      <c r="BB1449" s="113">
        <f t="shared" si="24998"/>
        <v>0</v>
      </c>
      <c r="BC1449" s="113">
        <f t="shared" si="24998"/>
        <v>0</v>
      </c>
      <c r="BD1449" s="113">
        <f t="shared" ref="BD1449:BG1449" si="24999">BD1447/$F1447</f>
        <v>0</v>
      </c>
      <c r="BE1449" s="113">
        <f t="shared" si="24999"/>
        <v>0</v>
      </c>
      <c r="BF1449" s="113">
        <f t="shared" si="24999"/>
        <v>0</v>
      </c>
      <c r="BG1449" s="113">
        <f t="shared" si="24999"/>
        <v>0</v>
      </c>
      <c r="BH1449" s="113">
        <f t="shared" ref="BH1449:BK1449" si="25000">BH1447/$F1447</f>
        <v>0</v>
      </c>
      <c r="BI1449" s="113">
        <f t="shared" si="25000"/>
        <v>0</v>
      </c>
      <c r="BJ1449" s="113">
        <f t="shared" si="25000"/>
        <v>0</v>
      </c>
      <c r="BK1449" s="113">
        <f t="shared" si="25000"/>
        <v>0</v>
      </c>
      <c r="BL1449" s="113">
        <f t="shared" ref="BL1449:BP1449" si="25001">BL1447/$F1447</f>
        <v>0</v>
      </c>
      <c r="BM1449" s="113">
        <f t="shared" si="25001"/>
        <v>0</v>
      </c>
      <c r="BN1449" s="113">
        <f t="shared" si="25001"/>
        <v>0</v>
      </c>
      <c r="BO1449" s="113">
        <f t="shared" si="25001"/>
        <v>0</v>
      </c>
      <c r="BP1449" s="113">
        <f t="shared" si="25001"/>
        <v>0</v>
      </c>
      <c r="BQ1449" s="113">
        <f t="shared" ref="BQ1449:BT1449" si="25002">BQ1447/$F1447</f>
        <v>0</v>
      </c>
      <c r="BR1449" s="113">
        <f t="shared" si="25002"/>
        <v>0</v>
      </c>
      <c r="BS1449" s="113">
        <f t="shared" si="25002"/>
        <v>0</v>
      </c>
      <c r="BT1449" s="113">
        <f t="shared" si="25002"/>
        <v>0</v>
      </c>
      <c r="BU1449" s="113">
        <f t="shared" ref="BU1449:BX1449" si="25003">BU1447/$F1447</f>
        <v>0</v>
      </c>
      <c r="BV1449" s="113">
        <f t="shared" si="25003"/>
        <v>0</v>
      </c>
      <c r="BW1449" s="113">
        <f t="shared" si="25003"/>
        <v>0</v>
      </c>
      <c r="BX1449" s="113">
        <f t="shared" si="25003"/>
        <v>0.16666692169389083</v>
      </c>
      <c r="BY1449" s="113">
        <f t="shared" ref="BY1449:CC1449" si="25004">BY1447/$F1447</f>
        <v>0.16666539153054588</v>
      </c>
      <c r="BZ1449" s="113">
        <f t="shared" si="25004"/>
        <v>0.16666692169389083</v>
      </c>
      <c r="CA1449" s="113">
        <f t="shared" si="25004"/>
        <v>0.16666692169389083</v>
      </c>
      <c r="CB1449" s="113">
        <f t="shared" si="25004"/>
        <v>0.16666692169389083</v>
      </c>
      <c r="CC1449" s="113">
        <f t="shared" si="25004"/>
        <v>0.16666692169389083</v>
      </c>
      <c r="CD1449" s="113">
        <f t="shared" ref="CD1449:CG1449" si="25005">CD1447/$F1447</f>
        <v>0</v>
      </c>
      <c r="CE1449" s="113"/>
      <c r="CF1449" s="113">
        <f t="shared" si="25005"/>
        <v>0</v>
      </c>
      <c r="CG1449" s="113">
        <f t="shared" si="25005"/>
        <v>0</v>
      </c>
      <c r="CH1449" s="114">
        <f>IF(C1447="","",100%-SUM(G1449:CG1449))</f>
        <v>0</v>
      </c>
      <c r="CI1449" s="115">
        <f>IF(C1447="","",SUM(G1449:CG1449))</f>
        <v>1</v>
      </c>
      <c r="CJ1449" s="67" t="b">
        <f>IF(C1447="","",SUM(G1449:CG1449)=CI1449)</f>
        <v>1</v>
      </c>
    </row>
    <row r="1450" spans="1:88" s="5" customFormat="1" ht="15" customHeight="1" x14ac:dyDescent="0.3">
      <c r="A1450" s="171" t="s">
        <v>1014</v>
      </c>
      <c r="B1450" s="155" t="s">
        <v>1015</v>
      </c>
      <c r="C1450" s="168" t="s">
        <v>163</v>
      </c>
      <c r="D1450" s="158">
        <v>3</v>
      </c>
      <c r="E1450" s="161">
        <v>291755</v>
      </c>
      <c r="F1450" s="164">
        <f t="shared" si="24746"/>
        <v>875265</v>
      </c>
      <c r="G1450" s="108">
        <v>0</v>
      </c>
      <c r="H1450" s="108"/>
      <c r="I1450" s="108"/>
      <c r="J1450" s="108"/>
      <c r="K1450" s="108"/>
      <c r="L1450" s="108"/>
      <c r="M1450" s="108"/>
      <c r="N1450" s="108"/>
      <c r="O1450" s="108"/>
      <c r="P1450" s="108"/>
      <c r="Q1450" s="108"/>
      <c r="R1450" s="108"/>
      <c r="S1450" s="108"/>
      <c r="T1450" s="108"/>
      <c r="U1450" s="108"/>
      <c r="V1450" s="108"/>
      <c r="W1450" s="108"/>
      <c r="X1450" s="108"/>
      <c r="Y1450" s="108"/>
      <c r="Z1450" s="108"/>
      <c r="AA1450" s="108"/>
      <c r="AB1450" s="108"/>
      <c r="AC1450" s="108"/>
      <c r="AD1450" s="108"/>
      <c r="AE1450" s="108"/>
      <c r="AF1450" s="108"/>
      <c r="AG1450" s="108"/>
      <c r="AH1450" s="108"/>
      <c r="AI1450" s="108"/>
      <c r="AJ1450" s="108"/>
      <c r="AK1450" s="108"/>
      <c r="AL1450" s="108"/>
      <c r="AM1450" s="108"/>
      <c r="AN1450" s="108"/>
      <c r="AO1450" s="108"/>
      <c r="AP1450" s="108"/>
      <c r="AQ1450" s="108"/>
      <c r="AR1450" s="108"/>
      <c r="AS1450" s="108"/>
      <c r="AT1450" s="108"/>
      <c r="AU1450" s="108"/>
      <c r="AV1450" s="108"/>
      <c r="AW1450" s="108"/>
      <c r="AX1450" s="108"/>
      <c r="AY1450" s="108"/>
      <c r="AZ1450" s="108"/>
      <c r="BA1450" s="108"/>
      <c r="BB1450" s="108"/>
      <c r="BC1450" s="108"/>
      <c r="BD1450" s="108"/>
      <c r="BE1450" s="108"/>
      <c r="BF1450" s="108"/>
      <c r="BG1450" s="108"/>
      <c r="BH1450" s="108"/>
      <c r="BI1450" s="108"/>
      <c r="BJ1450" s="108"/>
      <c r="BK1450" s="108"/>
      <c r="BL1450" s="108"/>
      <c r="BM1450" s="108"/>
      <c r="BN1450" s="108"/>
      <c r="BO1450" s="108"/>
      <c r="BP1450" s="108"/>
      <c r="BQ1450" s="108"/>
      <c r="BR1450" s="108"/>
      <c r="BS1450" s="108"/>
      <c r="BT1450" s="108">
        <f>ROUND($F1450/5,0)</f>
        <v>175053</v>
      </c>
      <c r="BU1450" s="108">
        <f>ROUND($F1450/5,0)</f>
        <v>175053</v>
      </c>
      <c r="BV1450" s="108">
        <f t="shared" ref="BV1450:BX1450" si="25006">ROUND($F1450/5,0)</f>
        <v>175053</v>
      </c>
      <c r="BW1450" s="108">
        <f t="shared" si="25006"/>
        <v>175053</v>
      </c>
      <c r="BX1450" s="108">
        <f t="shared" si="25006"/>
        <v>175053</v>
      </c>
      <c r="BY1450" s="108"/>
      <c r="BZ1450" s="108"/>
      <c r="CA1450" s="108"/>
      <c r="CB1450" s="108"/>
      <c r="CC1450" s="108"/>
      <c r="CD1450" s="108"/>
      <c r="CE1450" s="108"/>
      <c r="CF1450" s="108"/>
      <c r="CG1450" s="108"/>
      <c r="CH1450" s="109">
        <f>IF(C1450="","",F1450-SUM(G1450:CG1450))</f>
        <v>0</v>
      </c>
      <c r="CI1450" s="107">
        <f>IF(C1450="","",SUM(G1450:CG1450))</f>
        <v>875265</v>
      </c>
      <c r="CJ1450" s="67" t="b">
        <f>IF(C1450="","",F1450=CI1450)</f>
        <v>1</v>
      </c>
    </row>
    <row r="1451" spans="1:88" s="5" customFormat="1" ht="15" customHeight="1" x14ac:dyDescent="0.3">
      <c r="A1451" s="172"/>
      <c r="B1451" s="156"/>
      <c r="C1451" s="169"/>
      <c r="D1451" s="159"/>
      <c r="E1451" s="162"/>
      <c r="F1451" s="165"/>
      <c r="G1451" s="110">
        <v>0</v>
      </c>
      <c r="H1451" s="110"/>
      <c r="I1451" s="110"/>
      <c r="J1451" s="110"/>
      <c r="K1451" s="110"/>
      <c r="L1451" s="110"/>
      <c r="M1451" s="110"/>
      <c r="N1451" s="110"/>
      <c r="O1451" s="110"/>
      <c r="P1451" s="110"/>
      <c r="Q1451" s="110"/>
      <c r="R1451" s="110"/>
      <c r="S1451" s="110"/>
      <c r="T1451" s="110"/>
      <c r="U1451" s="110">
        <f t="shared" ref="U1451:X1451" si="25007">ROUND(U1450/$E1450,2)</f>
        <v>0</v>
      </c>
      <c r="V1451" s="110">
        <f t="shared" si="25007"/>
        <v>0</v>
      </c>
      <c r="W1451" s="110">
        <f t="shared" si="25007"/>
        <v>0</v>
      </c>
      <c r="X1451" s="110">
        <f t="shared" si="25007"/>
        <v>0</v>
      </c>
      <c r="Y1451" s="110">
        <f t="shared" ref="Y1451:AG1451" si="25008">ROUND(Y1450/$E1450,2)</f>
        <v>0</v>
      </c>
      <c r="Z1451" s="110">
        <f t="shared" si="25008"/>
        <v>0</v>
      </c>
      <c r="AA1451" s="110">
        <f t="shared" si="25008"/>
        <v>0</v>
      </c>
      <c r="AB1451" s="110">
        <f t="shared" si="25008"/>
        <v>0</v>
      </c>
      <c r="AC1451" s="110">
        <f t="shared" si="25008"/>
        <v>0</v>
      </c>
      <c r="AD1451" s="110">
        <f t="shared" si="25008"/>
        <v>0</v>
      </c>
      <c r="AE1451" s="110">
        <f t="shared" si="25008"/>
        <v>0</v>
      </c>
      <c r="AF1451" s="110">
        <f t="shared" si="25008"/>
        <v>0</v>
      </c>
      <c r="AG1451" s="110">
        <f t="shared" si="25008"/>
        <v>0</v>
      </c>
      <c r="AH1451" s="110">
        <f t="shared" ref="AH1451:AK1451" si="25009">ROUND(AH1450/$E1450,2)</f>
        <v>0</v>
      </c>
      <c r="AI1451" s="110">
        <f t="shared" si="25009"/>
        <v>0</v>
      </c>
      <c r="AJ1451" s="110">
        <f t="shared" si="25009"/>
        <v>0</v>
      </c>
      <c r="AK1451" s="110">
        <f t="shared" si="25009"/>
        <v>0</v>
      </c>
      <c r="AL1451" s="110">
        <f t="shared" ref="AL1451:AT1451" si="25010">ROUND(AL1450/$E1450,2)</f>
        <v>0</v>
      </c>
      <c r="AM1451" s="110">
        <f t="shared" si="25010"/>
        <v>0</v>
      </c>
      <c r="AN1451" s="110">
        <f t="shared" si="25010"/>
        <v>0</v>
      </c>
      <c r="AO1451" s="110">
        <f t="shared" si="25010"/>
        <v>0</v>
      </c>
      <c r="AP1451" s="110">
        <f t="shared" si="25010"/>
        <v>0</v>
      </c>
      <c r="AQ1451" s="110">
        <f t="shared" si="25010"/>
        <v>0</v>
      </c>
      <c r="AR1451" s="110">
        <f t="shared" si="25010"/>
        <v>0</v>
      </c>
      <c r="AS1451" s="110">
        <f t="shared" si="25010"/>
        <v>0</v>
      </c>
      <c r="AT1451" s="110">
        <f t="shared" si="25010"/>
        <v>0</v>
      </c>
      <c r="AU1451" s="110">
        <f t="shared" ref="AU1451:AX1451" si="25011">ROUND(AU1450/$E1450,2)</f>
        <v>0</v>
      </c>
      <c r="AV1451" s="110">
        <f t="shared" si="25011"/>
        <v>0</v>
      </c>
      <c r="AW1451" s="110">
        <f t="shared" si="25011"/>
        <v>0</v>
      </c>
      <c r="AX1451" s="110">
        <f t="shared" si="25011"/>
        <v>0</v>
      </c>
      <c r="AY1451" s="110">
        <f t="shared" ref="AY1451:BC1451" si="25012">ROUND(AY1450/$E1450,2)</f>
        <v>0</v>
      </c>
      <c r="AZ1451" s="110">
        <f t="shared" si="25012"/>
        <v>0</v>
      </c>
      <c r="BA1451" s="110">
        <f t="shared" si="25012"/>
        <v>0</v>
      </c>
      <c r="BB1451" s="110">
        <f t="shared" si="25012"/>
        <v>0</v>
      </c>
      <c r="BC1451" s="110">
        <f t="shared" si="25012"/>
        <v>0</v>
      </c>
      <c r="BD1451" s="110">
        <f t="shared" ref="BD1451:BG1451" si="25013">ROUND(BD1450/$E1450,2)</f>
        <v>0</v>
      </c>
      <c r="BE1451" s="110">
        <f t="shared" si="25013"/>
        <v>0</v>
      </c>
      <c r="BF1451" s="110">
        <f t="shared" si="25013"/>
        <v>0</v>
      </c>
      <c r="BG1451" s="110">
        <f t="shared" si="25013"/>
        <v>0</v>
      </c>
      <c r="BH1451" s="110">
        <f t="shared" ref="BH1451:BK1451" si="25014">ROUND(BH1450/$E1450,2)</f>
        <v>0</v>
      </c>
      <c r="BI1451" s="110">
        <f t="shared" si="25014"/>
        <v>0</v>
      </c>
      <c r="BJ1451" s="110">
        <f t="shared" si="25014"/>
        <v>0</v>
      </c>
      <c r="BK1451" s="110">
        <f t="shared" si="25014"/>
        <v>0</v>
      </c>
      <c r="BL1451" s="110">
        <f t="shared" ref="BL1451:BP1451" si="25015">ROUND(BL1450/$E1450,2)</f>
        <v>0</v>
      </c>
      <c r="BM1451" s="110">
        <f t="shared" si="25015"/>
        <v>0</v>
      </c>
      <c r="BN1451" s="110">
        <f t="shared" si="25015"/>
        <v>0</v>
      </c>
      <c r="BO1451" s="110">
        <f t="shared" si="25015"/>
        <v>0</v>
      </c>
      <c r="BP1451" s="110">
        <f t="shared" si="25015"/>
        <v>0</v>
      </c>
      <c r="BQ1451" s="110">
        <f t="shared" ref="BQ1451:BT1451" si="25016">ROUND(BQ1450/$E1450,2)</f>
        <v>0</v>
      </c>
      <c r="BR1451" s="110">
        <f t="shared" si="25016"/>
        <v>0</v>
      </c>
      <c r="BS1451" s="110">
        <f t="shared" si="25016"/>
        <v>0</v>
      </c>
      <c r="BT1451" s="110">
        <f t="shared" si="25016"/>
        <v>0.6</v>
      </c>
      <c r="BU1451" s="110">
        <f t="shared" ref="BU1451:BX1451" si="25017">ROUND(BU1450/$E1450,2)</f>
        <v>0.6</v>
      </c>
      <c r="BV1451" s="110">
        <f t="shared" si="25017"/>
        <v>0.6</v>
      </c>
      <c r="BW1451" s="110">
        <f t="shared" si="25017"/>
        <v>0.6</v>
      </c>
      <c r="BX1451" s="110">
        <f t="shared" si="25017"/>
        <v>0.6</v>
      </c>
      <c r="BY1451" s="110">
        <f t="shared" ref="BY1451:CC1451" si="25018">ROUND(BY1450/$E1450,2)</f>
        <v>0</v>
      </c>
      <c r="BZ1451" s="110">
        <f t="shared" si="25018"/>
        <v>0</v>
      </c>
      <c r="CA1451" s="110">
        <f t="shared" si="25018"/>
        <v>0</v>
      </c>
      <c r="CB1451" s="110">
        <f t="shared" si="25018"/>
        <v>0</v>
      </c>
      <c r="CC1451" s="110">
        <f t="shared" si="25018"/>
        <v>0</v>
      </c>
      <c r="CD1451" s="110">
        <f t="shared" ref="CD1451:CG1451" si="25019">ROUND(CD1450/$E1450,2)</f>
        <v>0</v>
      </c>
      <c r="CE1451" s="110"/>
      <c r="CF1451" s="110">
        <f t="shared" si="25019"/>
        <v>0</v>
      </c>
      <c r="CG1451" s="110">
        <f t="shared" si="25019"/>
        <v>0</v>
      </c>
      <c r="CH1451" s="111">
        <f>IF(C1450="","",D1450-SUM(G1451:CG1451))</f>
        <v>0</v>
      </c>
      <c r="CI1451" s="112">
        <f>IF(C1450="","",SUM(G1451:CG1451))</f>
        <v>3</v>
      </c>
      <c r="CJ1451" s="67" t="b">
        <f>IF(C1450="","",D1450=CI1451)</f>
        <v>1</v>
      </c>
    </row>
    <row r="1452" spans="1:88" s="5" customFormat="1" ht="15" customHeight="1" x14ac:dyDescent="0.3">
      <c r="A1452" s="173"/>
      <c r="B1452" s="157"/>
      <c r="C1452" s="170"/>
      <c r="D1452" s="160"/>
      <c r="E1452" s="163"/>
      <c r="F1452" s="166"/>
      <c r="G1452" s="113">
        <v>0</v>
      </c>
      <c r="H1452" s="113"/>
      <c r="I1452" s="113"/>
      <c r="J1452" s="113"/>
      <c r="K1452" s="113"/>
      <c r="L1452" s="113"/>
      <c r="M1452" s="113"/>
      <c r="N1452" s="113"/>
      <c r="O1452" s="113"/>
      <c r="P1452" s="113"/>
      <c r="Q1452" s="113"/>
      <c r="R1452" s="113"/>
      <c r="S1452" s="113"/>
      <c r="T1452" s="113"/>
      <c r="U1452" s="113">
        <f t="shared" ref="U1452:X1452" si="25020">U1450/$F1450</f>
        <v>0</v>
      </c>
      <c r="V1452" s="113">
        <f t="shared" si="25020"/>
        <v>0</v>
      </c>
      <c r="W1452" s="113">
        <f t="shared" si="25020"/>
        <v>0</v>
      </c>
      <c r="X1452" s="113">
        <f t="shared" si="25020"/>
        <v>0</v>
      </c>
      <c r="Y1452" s="113">
        <f t="shared" ref="Y1452:AG1452" si="25021">Y1450/$F1450</f>
        <v>0</v>
      </c>
      <c r="Z1452" s="113">
        <f t="shared" si="25021"/>
        <v>0</v>
      </c>
      <c r="AA1452" s="113">
        <f t="shared" si="25021"/>
        <v>0</v>
      </c>
      <c r="AB1452" s="113">
        <f t="shared" si="25021"/>
        <v>0</v>
      </c>
      <c r="AC1452" s="113">
        <f t="shared" si="25021"/>
        <v>0</v>
      </c>
      <c r="AD1452" s="113">
        <f t="shared" si="25021"/>
        <v>0</v>
      </c>
      <c r="AE1452" s="113">
        <f t="shared" si="25021"/>
        <v>0</v>
      </c>
      <c r="AF1452" s="113">
        <f t="shared" si="25021"/>
        <v>0</v>
      </c>
      <c r="AG1452" s="113">
        <f t="shared" si="25021"/>
        <v>0</v>
      </c>
      <c r="AH1452" s="113">
        <f t="shared" ref="AH1452:AK1452" si="25022">AH1450/$F1450</f>
        <v>0</v>
      </c>
      <c r="AI1452" s="113">
        <f t="shared" si="25022"/>
        <v>0</v>
      </c>
      <c r="AJ1452" s="113">
        <f t="shared" si="25022"/>
        <v>0</v>
      </c>
      <c r="AK1452" s="113">
        <f t="shared" si="25022"/>
        <v>0</v>
      </c>
      <c r="AL1452" s="113">
        <f t="shared" ref="AL1452:AT1452" si="25023">AL1450/$F1450</f>
        <v>0</v>
      </c>
      <c r="AM1452" s="113">
        <f t="shared" si="25023"/>
        <v>0</v>
      </c>
      <c r="AN1452" s="113">
        <f t="shared" si="25023"/>
        <v>0</v>
      </c>
      <c r="AO1452" s="113">
        <f t="shared" si="25023"/>
        <v>0</v>
      </c>
      <c r="AP1452" s="113">
        <f t="shared" si="25023"/>
        <v>0</v>
      </c>
      <c r="AQ1452" s="113">
        <f t="shared" si="25023"/>
        <v>0</v>
      </c>
      <c r="AR1452" s="113">
        <f t="shared" si="25023"/>
        <v>0</v>
      </c>
      <c r="AS1452" s="113">
        <f t="shared" si="25023"/>
        <v>0</v>
      </c>
      <c r="AT1452" s="113">
        <f t="shared" si="25023"/>
        <v>0</v>
      </c>
      <c r="AU1452" s="113">
        <f t="shared" ref="AU1452:AX1452" si="25024">AU1450/$F1450</f>
        <v>0</v>
      </c>
      <c r="AV1452" s="113">
        <f t="shared" si="25024"/>
        <v>0</v>
      </c>
      <c r="AW1452" s="113">
        <f t="shared" si="25024"/>
        <v>0</v>
      </c>
      <c r="AX1452" s="113">
        <f t="shared" si="25024"/>
        <v>0</v>
      </c>
      <c r="AY1452" s="113">
        <f t="shared" ref="AY1452:BC1452" si="25025">AY1450/$F1450</f>
        <v>0</v>
      </c>
      <c r="AZ1452" s="113">
        <f t="shared" si="25025"/>
        <v>0</v>
      </c>
      <c r="BA1452" s="113">
        <f t="shared" si="25025"/>
        <v>0</v>
      </c>
      <c r="BB1452" s="113">
        <f t="shared" si="25025"/>
        <v>0</v>
      </c>
      <c r="BC1452" s="113">
        <f t="shared" si="25025"/>
        <v>0</v>
      </c>
      <c r="BD1452" s="113">
        <f t="shared" ref="BD1452:BG1452" si="25026">BD1450/$F1450</f>
        <v>0</v>
      </c>
      <c r="BE1452" s="113">
        <f t="shared" si="25026"/>
        <v>0</v>
      </c>
      <c r="BF1452" s="113">
        <f t="shared" si="25026"/>
        <v>0</v>
      </c>
      <c r="BG1452" s="113">
        <f t="shared" si="25026"/>
        <v>0</v>
      </c>
      <c r="BH1452" s="113">
        <f t="shared" ref="BH1452:BK1452" si="25027">BH1450/$F1450</f>
        <v>0</v>
      </c>
      <c r="BI1452" s="113">
        <f t="shared" si="25027"/>
        <v>0</v>
      </c>
      <c r="BJ1452" s="113">
        <f t="shared" si="25027"/>
        <v>0</v>
      </c>
      <c r="BK1452" s="113">
        <f t="shared" si="25027"/>
        <v>0</v>
      </c>
      <c r="BL1452" s="113">
        <f t="shared" ref="BL1452:BP1452" si="25028">BL1450/$F1450</f>
        <v>0</v>
      </c>
      <c r="BM1452" s="113">
        <f t="shared" si="25028"/>
        <v>0</v>
      </c>
      <c r="BN1452" s="113">
        <f t="shared" si="25028"/>
        <v>0</v>
      </c>
      <c r="BO1452" s="113">
        <f t="shared" si="25028"/>
        <v>0</v>
      </c>
      <c r="BP1452" s="113">
        <f t="shared" si="25028"/>
        <v>0</v>
      </c>
      <c r="BQ1452" s="113">
        <f t="shared" ref="BQ1452:BT1452" si="25029">BQ1450/$F1450</f>
        <v>0</v>
      </c>
      <c r="BR1452" s="113">
        <f t="shared" si="25029"/>
        <v>0</v>
      </c>
      <c r="BS1452" s="113">
        <f t="shared" si="25029"/>
        <v>0</v>
      </c>
      <c r="BT1452" s="113">
        <f t="shared" si="25029"/>
        <v>0.2</v>
      </c>
      <c r="BU1452" s="113">
        <f t="shared" ref="BU1452:BX1452" si="25030">BU1450/$F1450</f>
        <v>0.2</v>
      </c>
      <c r="BV1452" s="113">
        <f t="shared" si="25030"/>
        <v>0.2</v>
      </c>
      <c r="BW1452" s="113">
        <f t="shared" si="25030"/>
        <v>0.2</v>
      </c>
      <c r="BX1452" s="113">
        <f t="shared" si="25030"/>
        <v>0.2</v>
      </c>
      <c r="BY1452" s="113">
        <f t="shared" ref="BY1452:CC1452" si="25031">BY1450/$F1450</f>
        <v>0</v>
      </c>
      <c r="BZ1452" s="113">
        <f t="shared" si="25031"/>
        <v>0</v>
      </c>
      <c r="CA1452" s="113">
        <f t="shared" si="25031"/>
        <v>0</v>
      </c>
      <c r="CB1452" s="113">
        <f t="shared" si="25031"/>
        <v>0</v>
      </c>
      <c r="CC1452" s="113">
        <f t="shared" si="25031"/>
        <v>0</v>
      </c>
      <c r="CD1452" s="113">
        <f t="shared" ref="CD1452:CG1452" si="25032">CD1450/$F1450</f>
        <v>0</v>
      </c>
      <c r="CE1452" s="113"/>
      <c r="CF1452" s="113">
        <f t="shared" si="25032"/>
        <v>0</v>
      </c>
      <c r="CG1452" s="113">
        <f t="shared" si="25032"/>
        <v>0</v>
      </c>
      <c r="CH1452" s="114">
        <f>IF(C1450="","",100%-SUM(G1452:CG1452))</f>
        <v>0</v>
      </c>
      <c r="CI1452" s="115">
        <f>IF(C1450="","",SUM(G1452:CG1452))</f>
        <v>1</v>
      </c>
      <c r="CJ1452" s="67" t="b">
        <f>IF(C1450="","",SUM(G1452:CG1452)=CI1452)</f>
        <v>1</v>
      </c>
    </row>
    <row r="1453" spans="1:88" s="5" customFormat="1" ht="15" customHeight="1" x14ac:dyDescent="0.3">
      <c r="A1453" s="171" t="s">
        <v>1016</v>
      </c>
      <c r="B1453" s="155" t="s">
        <v>1017</v>
      </c>
      <c r="C1453" s="168" t="s">
        <v>163</v>
      </c>
      <c r="D1453" s="158">
        <v>2</v>
      </c>
      <c r="E1453" s="161">
        <v>274576</v>
      </c>
      <c r="F1453" s="164">
        <f t="shared" si="24746"/>
        <v>549152</v>
      </c>
      <c r="G1453" s="108">
        <v>0</v>
      </c>
      <c r="H1453" s="108"/>
      <c r="I1453" s="108"/>
      <c r="J1453" s="108"/>
      <c r="K1453" s="108"/>
      <c r="L1453" s="108"/>
      <c r="M1453" s="108"/>
      <c r="N1453" s="108"/>
      <c r="O1453" s="108"/>
      <c r="P1453" s="108"/>
      <c r="Q1453" s="108"/>
      <c r="R1453" s="108"/>
      <c r="S1453" s="108"/>
      <c r="T1453" s="108"/>
      <c r="U1453" s="108"/>
      <c r="V1453" s="108"/>
      <c r="W1453" s="108"/>
      <c r="X1453" s="108"/>
      <c r="Y1453" s="108"/>
      <c r="Z1453" s="108"/>
      <c r="AA1453" s="108"/>
      <c r="AB1453" s="108"/>
      <c r="AC1453" s="108"/>
      <c r="AD1453" s="108"/>
      <c r="AE1453" s="108"/>
      <c r="AF1453" s="108"/>
      <c r="AG1453" s="108"/>
      <c r="AH1453" s="108"/>
      <c r="AI1453" s="108"/>
      <c r="AJ1453" s="108"/>
      <c r="AK1453" s="108"/>
      <c r="AL1453" s="108"/>
      <c r="AM1453" s="108"/>
      <c r="AN1453" s="108"/>
      <c r="AO1453" s="108"/>
      <c r="AP1453" s="108"/>
      <c r="AQ1453" s="108"/>
      <c r="AR1453" s="108"/>
      <c r="AS1453" s="108"/>
      <c r="AT1453" s="108"/>
      <c r="AU1453" s="108"/>
      <c r="AV1453" s="108"/>
      <c r="AW1453" s="108"/>
      <c r="AX1453" s="108"/>
      <c r="AY1453" s="108"/>
      <c r="AZ1453" s="108"/>
      <c r="BA1453" s="108"/>
      <c r="BB1453" s="108"/>
      <c r="BC1453" s="108"/>
      <c r="BD1453" s="108"/>
      <c r="BE1453" s="108"/>
      <c r="BF1453" s="108"/>
      <c r="BG1453" s="108"/>
      <c r="BH1453" s="108"/>
      <c r="BI1453" s="108"/>
      <c r="BJ1453" s="108"/>
      <c r="BK1453" s="108"/>
      <c r="BL1453" s="108"/>
      <c r="BM1453" s="108"/>
      <c r="BN1453" s="108"/>
      <c r="BO1453" s="108"/>
      <c r="BP1453" s="108"/>
      <c r="BQ1453" s="108"/>
      <c r="BR1453" s="108"/>
      <c r="BS1453" s="108"/>
      <c r="BT1453" s="108">
        <f>ROUND($F1453/5,0)</f>
        <v>109830</v>
      </c>
      <c r="BU1453" s="108">
        <f>ROUNDUP($F1453/5,0)</f>
        <v>109831</v>
      </c>
      <c r="BV1453" s="108">
        <f>ROUNDUP($F1453/5,0)</f>
        <v>109831</v>
      </c>
      <c r="BW1453" s="108">
        <f t="shared" ref="BW1453:BX1453" si="25033">ROUND($F1453/5,0)</f>
        <v>109830</v>
      </c>
      <c r="BX1453" s="108">
        <f t="shared" si="25033"/>
        <v>109830</v>
      </c>
      <c r="BY1453" s="108"/>
      <c r="BZ1453" s="108"/>
      <c r="CA1453" s="108"/>
      <c r="CB1453" s="108"/>
      <c r="CC1453" s="108"/>
      <c r="CD1453" s="108"/>
      <c r="CE1453" s="108"/>
      <c r="CF1453" s="108"/>
      <c r="CG1453" s="108"/>
      <c r="CH1453" s="109">
        <f>IF(C1453="","",F1453-SUM(G1453:CG1453))</f>
        <v>0</v>
      </c>
      <c r="CI1453" s="107">
        <f>IF(C1453="","",SUM(G1453:CG1453))</f>
        <v>549152</v>
      </c>
      <c r="CJ1453" s="67" t="b">
        <f>IF(C1453="","",F1453=CI1453)</f>
        <v>1</v>
      </c>
    </row>
    <row r="1454" spans="1:88" s="5" customFormat="1" ht="15" customHeight="1" x14ac:dyDescent="0.3">
      <c r="A1454" s="172"/>
      <c r="B1454" s="156"/>
      <c r="C1454" s="169"/>
      <c r="D1454" s="159"/>
      <c r="E1454" s="162"/>
      <c r="F1454" s="165"/>
      <c r="G1454" s="110">
        <v>0</v>
      </c>
      <c r="H1454" s="110"/>
      <c r="I1454" s="110"/>
      <c r="J1454" s="110"/>
      <c r="K1454" s="110"/>
      <c r="L1454" s="110"/>
      <c r="M1454" s="110"/>
      <c r="N1454" s="110"/>
      <c r="O1454" s="110"/>
      <c r="P1454" s="110"/>
      <c r="Q1454" s="110"/>
      <c r="R1454" s="110"/>
      <c r="S1454" s="110"/>
      <c r="T1454" s="110"/>
      <c r="U1454" s="110">
        <f t="shared" ref="U1454:X1454" si="25034">ROUND(U1453/$E1453,2)</f>
        <v>0</v>
      </c>
      <c r="V1454" s="110">
        <f t="shared" si="25034"/>
        <v>0</v>
      </c>
      <c r="W1454" s="110">
        <f t="shared" si="25034"/>
        <v>0</v>
      </c>
      <c r="X1454" s="110">
        <f t="shared" si="25034"/>
        <v>0</v>
      </c>
      <c r="Y1454" s="110">
        <f t="shared" ref="Y1454:AG1454" si="25035">ROUND(Y1453/$E1453,2)</f>
        <v>0</v>
      </c>
      <c r="Z1454" s="110">
        <f t="shared" si="25035"/>
        <v>0</v>
      </c>
      <c r="AA1454" s="110">
        <f t="shared" si="25035"/>
        <v>0</v>
      </c>
      <c r="AB1454" s="110">
        <f t="shared" si="25035"/>
        <v>0</v>
      </c>
      <c r="AC1454" s="110">
        <f t="shared" si="25035"/>
        <v>0</v>
      </c>
      <c r="AD1454" s="110">
        <f t="shared" si="25035"/>
        <v>0</v>
      </c>
      <c r="AE1454" s="110">
        <f t="shared" si="25035"/>
        <v>0</v>
      </c>
      <c r="AF1454" s="110">
        <f t="shared" si="25035"/>
        <v>0</v>
      </c>
      <c r="AG1454" s="110">
        <f t="shared" si="25035"/>
        <v>0</v>
      </c>
      <c r="AH1454" s="110">
        <f t="shared" ref="AH1454:AK1454" si="25036">ROUND(AH1453/$E1453,2)</f>
        <v>0</v>
      </c>
      <c r="AI1454" s="110">
        <f t="shared" si="25036"/>
        <v>0</v>
      </c>
      <c r="AJ1454" s="110">
        <f t="shared" si="25036"/>
        <v>0</v>
      </c>
      <c r="AK1454" s="110">
        <f t="shared" si="25036"/>
        <v>0</v>
      </c>
      <c r="AL1454" s="110">
        <f t="shared" ref="AL1454:AT1454" si="25037">ROUND(AL1453/$E1453,2)</f>
        <v>0</v>
      </c>
      <c r="AM1454" s="110">
        <f t="shared" si="25037"/>
        <v>0</v>
      </c>
      <c r="AN1454" s="110">
        <f t="shared" si="25037"/>
        <v>0</v>
      </c>
      <c r="AO1454" s="110">
        <f t="shared" si="25037"/>
        <v>0</v>
      </c>
      <c r="AP1454" s="110">
        <f t="shared" si="25037"/>
        <v>0</v>
      </c>
      <c r="AQ1454" s="110">
        <f t="shared" si="25037"/>
        <v>0</v>
      </c>
      <c r="AR1454" s="110">
        <f t="shared" si="25037"/>
        <v>0</v>
      </c>
      <c r="AS1454" s="110">
        <f t="shared" si="25037"/>
        <v>0</v>
      </c>
      <c r="AT1454" s="110">
        <f t="shared" si="25037"/>
        <v>0</v>
      </c>
      <c r="AU1454" s="110">
        <f t="shared" ref="AU1454:AX1454" si="25038">ROUND(AU1453/$E1453,2)</f>
        <v>0</v>
      </c>
      <c r="AV1454" s="110">
        <f t="shared" si="25038"/>
        <v>0</v>
      </c>
      <c r="AW1454" s="110">
        <f t="shared" si="25038"/>
        <v>0</v>
      </c>
      <c r="AX1454" s="110">
        <f t="shared" si="25038"/>
        <v>0</v>
      </c>
      <c r="AY1454" s="110">
        <f t="shared" ref="AY1454:BC1454" si="25039">ROUND(AY1453/$E1453,2)</f>
        <v>0</v>
      </c>
      <c r="AZ1454" s="110">
        <f t="shared" si="25039"/>
        <v>0</v>
      </c>
      <c r="BA1454" s="110">
        <f t="shared" si="25039"/>
        <v>0</v>
      </c>
      <c r="BB1454" s="110">
        <f t="shared" si="25039"/>
        <v>0</v>
      </c>
      <c r="BC1454" s="110">
        <f t="shared" si="25039"/>
        <v>0</v>
      </c>
      <c r="BD1454" s="110">
        <f t="shared" ref="BD1454:BG1454" si="25040">ROUND(BD1453/$E1453,2)</f>
        <v>0</v>
      </c>
      <c r="BE1454" s="110">
        <f t="shared" si="25040"/>
        <v>0</v>
      </c>
      <c r="BF1454" s="110">
        <f t="shared" si="25040"/>
        <v>0</v>
      </c>
      <c r="BG1454" s="110">
        <f t="shared" si="25040"/>
        <v>0</v>
      </c>
      <c r="BH1454" s="110">
        <f t="shared" ref="BH1454:BK1454" si="25041">ROUND(BH1453/$E1453,2)</f>
        <v>0</v>
      </c>
      <c r="BI1454" s="110">
        <f t="shared" si="25041"/>
        <v>0</v>
      </c>
      <c r="BJ1454" s="110">
        <f t="shared" si="25041"/>
        <v>0</v>
      </c>
      <c r="BK1454" s="110">
        <f t="shared" si="25041"/>
        <v>0</v>
      </c>
      <c r="BL1454" s="110">
        <f t="shared" ref="BL1454:BP1454" si="25042">ROUND(BL1453/$E1453,2)</f>
        <v>0</v>
      </c>
      <c r="BM1454" s="110">
        <f t="shared" si="25042"/>
        <v>0</v>
      </c>
      <c r="BN1454" s="110">
        <f t="shared" si="25042"/>
        <v>0</v>
      </c>
      <c r="BO1454" s="110">
        <f t="shared" si="25042"/>
        <v>0</v>
      </c>
      <c r="BP1454" s="110">
        <f t="shared" si="25042"/>
        <v>0</v>
      </c>
      <c r="BQ1454" s="110">
        <f t="shared" ref="BQ1454" si="25043">ROUND(BQ1453/$E1453,2)</f>
        <v>0</v>
      </c>
      <c r="BR1454" s="110">
        <f t="shared" ref="BR1454:BT1454" si="25044">ROUND(BR1453/$E1453,2)</f>
        <v>0</v>
      </c>
      <c r="BS1454" s="110">
        <f t="shared" si="25044"/>
        <v>0</v>
      </c>
      <c r="BT1454" s="110">
        <f t="shared" si="25044"/>
        <v>0.4</v>
      </c>
      <c r="BU1454" s="110">
        <f t="shared" ref="BU1454:BX1454" si="25045">ROUND(BU1453/$E1453,2)</f>
        <v>0.4</v>
      </c>
      <c r="BV1454" s="110">
        <f t="shared" si="25045"/>
        <v>0.4</v>
      </c>
      <c r="BW1454" s="110">
        <f t="shared" si="25045"/>
        <v>0.4</v>
      </c>
      <c r="BX1454" s="110">
        <f t="shared" si="25045"/>
        <v>0.4</v>
      </c>
      <c r="BY1454" s="110">
        <f t="shared" ref="BY1454:CC1454" si="25046">ROUND(BY1453/$E1453,2)</f>
        <v>0</v>
      </c>
      <c r="BZ1454" s="110">
        <f t="shared" si="25046"/>
        <v>0</v>
      </c>
      <c r="CA1454" s="110">
        <f t="shared" si="25046"/>
        <v>0</v>
      </c>
      <c r="CB1454" s="110">
        <f t="shared" si="25046"/>
        <v>0</v>
      </c>
      <c r="CC1454" s="110">
        <f t="shared" si="25046"/>
        <v>0</v>
      </c>
      <c r="CD1454" s="110">
        <f t="shared" ref="CD1454:CG1454" si="25047">ROUND(CD1453/$E1453,2)</f>
        <v>0</v>
      </c>
      <c r="CE1454" s="110"/>
      <c r="CF1454" s="110">
        <f t="shared" si="25047"/>
        <v>0</v>
      </c>
      <c r="CG1454" s="110">
        <f t="shared" si="25047"/>
        <v>0</v>
      </c>
      <c r="CH1454" s="111">
        <f>IF(C1453="","",D1453-SUM(G1454:CG1454))</f>
        <v>0</v>
      </c>
      <c r="CI1454" s="112">
        <f>IF(C1453="","",SUM(G1454:CG1454))</f>
        <v>2</v>
      </c>
      <c r="CJ1454" s="67" t="b">
        <f>IF(C1453="","",D1453=CI1454)</f>
        <v>1</v>
      </c>
    </row>
    <row r="1455" spans="1:88" s="5" customFormat="1" ht="15" customHeight="1" x14ac:dyDescent="0.3">
      <c r="A1455" s="173"/>
      <c r="B1455" s="157"/>
      <c r="C1455" s="170"/>
      <c r="D1455" s="160"/>
      <c r="E1455" s="163"/>
      <c r="F1455" s="166"/>
      <c r="G1455" s="113">
        <v>0</v>
      </c>
      <c r="H1455" s="113"/>
      <c r="I1455" s="113"/>
      <c r="J1455" s="113"/>
      <c r="K1455" s="113"/>
      <c r="L1455" s="113"/>
      <c r="M1455" s="113"/>
      <c r="N1455" s="113"/>
      <c r="O1455" s="113"/>
      <c r="P1455" s="113"/>
      <c r="Q1455" s="113"/>
      <c r="R1455" s="113"/>
      <c r="S1455" s="113"/>
      <c r="T1455" s="113"/>
      <c r="U1455" s="113">
        <f t="shared" ref="U1455:X1455" si="25048">U1453/$F1453</f>
        <v>0</v>
      </c>
      <c r="V1455" s="113">
        <f t="shared" si="25048"/>
        <v>0</v>
      </c>
      <c r="W1455" s="113">
        <f t="shared" si="25048"/>
        <v>0</v>
      </c>
      <c r="X1455" s="113">
        <f t="shared" si="25048"/>
        <v>0</v>
      </c>
      <c r="Y1455" s="113">
        <f t="shared" ref="Y1455:AG1455" si="25049">Y1453/$F1453</f>
        <v>0</v>
      </c>
      <c r="Z1455" s="113">
        <f t="shared" si="25049"/>
        <v>0</v>
      </c>
      <c r="AA1455" s="113">
        <f t="shared" si="25049"/>
        <v>0</v>
      </c>
      <c r="AB1455" s="113">
        <f t="shared" si="25049"/>
        <v>0</v>
      </c>
      <c r="AC1455" s="113">
        <f t="shared" si="25049"/>
        <v>0</v>
      </c>
      <c r="AD1455" s="113">
        <f t="shared" si="25049"/>
        <v>0</v>
      </c>
      <c r="AE1455" s="113">
        <f t="shared" si="25049"/>
        <v>0</v>
      </c>
      <c r="AF1455" s="113">
        <f t="shared" si="25049"/>
        <v>0</v>
      </c>
      <c r="AG1455" s="113">
        <f t="shared" si="25049"/>
        <v>0</v>
      </c>
      <c r="AH1455" s="113">
        <f t="shared" ref="AH1455:AK1455" si="25050">AH1453/$F1453</f>
        <v>0</v>
      </c>
      <c r="AI1455" s="113">
        <f t="shared" si="25050"/>
        <v>0</v>
      </c>
      <c r="AJ1455" s="113">
        <f t="shared" si="25050"/>
        <v>0</v>
      </c>
      <c r="AK1455" s="113">
        <f t="shared" si="25050"/>
        <v>0</v>
      </c>
      <c r="AL1455" s="113">
        <f t="shared" ref="AL1455:AT1455" si="25051">AL1453/$F1453</f>
        <v>0</v>
      </c>
      <c r="AM1455" s="113">
        <f t="shared" si="25051"/>
        <v>0</v>
      </c>
      <c r="AN1455" s="113">
        <f t="shared" si="25051"/>
        <v>0</v>
      </c>
      <c r="AO1455" s="113">
        <f t="shared" si="25051"/>
        <v>0</v>
      </c>
      <c r="AP1455" s="113">
        <f t="shared" si="25051"/>
        <v>0</v>
      </c>
      <c r="AQ1455" s="113">
        <f t="shared" si="25051"/>
        <v>0</v>
      </c>
      <c r="AR1455" s="113">
        <f t="shared" si="25051"/>
        <v>0</v>
      </c>
      <c r="AS1455" s="113">
        <f t="shared" si="25051"/>
        <v>0</v>
      </c>
      <c r="AT1455" s="113">
        <f t="shared" si="25051"/>
        <v>0</v>
      </c>
      <c r="AU1455" s="113">
        <f t="shared" ref="AU1455:AX1455" si="25052">AU1453/$F1453</f>
        <v>0</v>
      </c>
      <c r="AV1455" s="113">
        <f t="shared" si="25052"/>
        <v>0</v>
      </c>
      <c r="AW1455" s="113">
        <f t="shared" si="25052"/>
        <v>0</v>
      </c>
      <c r="AX1455" s="113">
        <f t="shared" si="25052"/>
        <v>0</v>
      </c>
      <c r="AY1455" s="113">
        <f t="shared" ref="AY1455:BC1455" si="25053">AY1453/$F1453</f>
        <v>0</v>
      </c>
      <c r="AZ1455" s="113">
        <f t="shared" si="25053"/>
        <v>0</v>
      </c>
      <c r="BA1455" s="113">
        <f t="shared" si="25053"/>
        <v>0</v>
      </c>
      <c r="BB1455" s="113">
        <f t="shared" si="25053"/>
        <v>0</v>
      </c>
      <c r="BC1455" s="113">
        <f t="shared" si="25053"/>
        <v>0</v>
      </c>
      <c r="BD1455" s="113">
        <f t="shared" ref="BD1455:BG1455" si="25054">BD1453/$F1453</f>
        <v>0</v>
      </c>
      <c r="BE1455" s="113">
        <f t="shared" si="25054"/>
        <v>0</v>
      </c>
      <c r="BF1455" s="113">
        <f t="shared" si="25054"/>
        <v>0</v>
      </c>
      <c r="BG1455" s="113">
        <f t="shared" si="25054"/>
        <v>0</v>
      </c>
      <c r="BH1455" s="113">
        <f t="shared" ref="BH1455:BK1455" si="25055">BH1453/$F1453</f>
        <v>0</v>
      </c>
      <c r="BI1455" s="113">
        <f t="shared" si="25055"/>
        <v>0</v>
      </c>
      <c r="BJ1455" s="113">
        <f t="shared" si="25055"/>
        <v>0</v>
      </c>
      <c r="BK1455" s="113">
        <f t="shared" si="25055"/>
        <v>0</v>
      </c>
      <c r="BL1455" s="113">
        <f t="shared" ref="BL1455:BP1455" si="25056">BL1453/$F1453</f>
        <v>0</v>
      </c>
      <c r="BM1455" s="113">
        <f t="shared" si="25056"/>
        <v>0</v>
      </c>
      <c r="BN1455" s="113">
        <f t="shared" si="25056"/>
        <v>0</v>
      </c>
      <c r="BO1455" s="113">
        <f t="shared" si="25056"/>
        <v>0</v>
      </c>
      <c r="BP1455" s="113">
        <f t="shared" si="25056"/>
        <v>0</v>
      </c>
      <c r="BQ1455" s="113">
        <f t="shared" ref="BQ1455" si="25057">BQ1453/$F1453</f>
        <v>0</v>
      </c>
      <c r="BR1455" s="113">
        <f t="shared" ref="BR1455:BT1455" si="25058">BR1453/$F1453</f>
        <v>0</v>
      </c>
      <c r="BS1455" s="113">
        <f t="shared" si="25058"/>
        <v>0</v>
      </c>
      <c r="BT1455" s="113">
        <f t="shared" si="25058"/>
        <v>0.19999927160421888</v>
      </c>
      <c r="BU1455" s="113">
        <f t="shared" ref="BU1455:BX1455" si="25059">BU1453/$F1453</f>
        <v>0.20000109259367169</v>
      </c>
      <c r="BV1455" s="113">
        <f t="shared" si="25059"/>
        <v>0.20000109259367169</v>
      </c>
      <c r="BW1455" s="113">
        <f t="shared" si="25059"/>
        <v>0.19999927160421888</v>
      </c>
      <c r="BX1455" s="113">
        <f t="shared" si="25059"/>
        <v>0.19999927160421888</v>
      </c>
      <c r="BY1455" s="113">
        <f t="shared" ref="BY1455:CC1455" si="25060">BY1453/$F1453</f>
        <v>0</v>
      </c>
      <c r="BZ1455" s="113">
        <f t="shared" si="25060"/>
        <v>0</v>
      </c>
      <c r="CA1455" s="113">
        <f t="shared" si="25060"/>
        <v>0</v>
      </c>
      <c r="CB1455" s="113">
        <f t="shared" si="25060"/>
        <v>0</v>
      </c>
      <c r="CC1455" s="113">
        <f t="shared" si="25060"/>
        <v>0</v>
      </c>
      <c r="CD1455" s="113">
        <f t="shared" ref="CD1455:CG1455" si="25061">CD1453/$F1453</f>
        <v>0</v>
      </c>
      <c r="CE1455" s="113"/>
      <c r="CF1455" s="113">
        <f t="shared" si="25061"/>
        <v>0</v>
      </c>
      <c r="CG1455" s="113">
        <f t="shared" si="25061"/>
        <v>0</v>
      </c>
      <c r="CH1455" s="114">
        <f>IF(C1453="","",100%-SUM(G1455:CG1455))</f>
        <v>0</v>
      </c>
      <c r="CI1455" s="115">
        <f>IF(C1453="","",SUM(G1455:CG1455))</f>
        <v>1</v>
      </c>
      <c r="CJ1455" s="67" t="b">
        <f>IF(C1453="","",SUM(G1455:CG1455)=CI1455)</f>
        <v>1</v>
      </c>
    </row>
    <row r="1456" spans="1:88" s="5" customFormat="1" ht="15" customHeight="1" x14ac:dyDescent="0.3">
      <c r="A1456" s="171" t="s">
        <v>1018</v>
      </c>
      <c r="B1456" s="155" t="s">
        <v>1019</v>
      </c>
      <c r="C1456" s="168" t="s">
        <v>163</v>
      </c>
      <c r="D1456" s="158">
        <v>5</v>
      </c>
      <c r="E1456" s="161">
        <v>275756</v>
      </c>
      <c r="F1456" s="164">
        <f t="shared" si="24746"/>
        <v>1378780</v>
      </c>
      <c r="G1456" s="108">
        <v>0</v>
      </c>
      <c r="H1456" s="108"/>
      <c r="I1456" s="108"/>
      <c r="J1456" s="108"/>
      <c r="K1456" s="108"/>
      <c r="L1456" s="108"/>
      <c r="M1456" s="108"/>
      <c r="N1456" s="108"/>
      <c r="O1456" s="108"/>
      <c r="P1456" s="108"/>
      <c r="Q1456" s="108"/>
      <c r="R1456" s="108"/>
      <c r="S1456" s="108"/>
      <c r="T1456" s="108"/>
      <c r="U1456" s="108"/>
      <c r="V1456" s="108"/>
      <c r="W1456" s="108"/>
      <c r="X1456" s="108"/>
      <c r="Y1456" s="108"/>
      <c r="Z1456" s="108"/>
      <c r="AA1456" s="108"/>
      <c r="AB1456" s="108"/>
      <c r="AC1456" s="108"/>
      <c r="AD1456" s="108"/>
      <c r="AE1456" s="108"/>
      <c r="AF1456" s="108"/>
      <c r="AG1456" s="108"/>
      <c r="AH1456" s="108"/>
      <c r="AI1456" s="108"/>
      <c r="AJ1456" s="108"/>
      <c r="AK1456" s="108"/>
      <c r="AL1456" s="108"/>
      <c r="AM1456" s="108"/>
      <c r="AN1456" s="108"/>
      <c r="AO1456" s="108"/>
      <c r="AP1456" s="108"/>
      <c r="AQ1456" s="108"/>
      <c r="AR1456" s="108"/>
      <c r="AS1456" s="108"/>
      <c r="AT1456" s="108"/>
      <c r="AU1456" s="108"/>
      <c r="AV1456" s="108"/>
      <c r="AW1456" s="108"/>
      <c r="AX1456" s="108"/>
      <c r="AY1456" s="108"/>
      <c r="AZ1456" s="108"/>
      <c r="BA1456" s="108"/>
      <c r="BB1456" s="108"/>
      <c r="BC1456" s="108"/>
      <c r="BD1456" s="108"/>
      <c r="BE1456" s="108"/>
      <c r="BF1456" s="108"/>
      <c r="BG1456" s="108"/>
      <c r="BH1456" s="108"/>
      <c r="BI1456" s="108"/>
      <c r="BJ1456" s="108"/>
      <c r="BK1456" s="108"/>
      <c r="BL1456" s="108"/>
      <c r="BM1456" s="108"/>
      <c r="BN1456" s="108"/>
      <c r="BO1456" s="108"/>
      <c r="BP1456" s="108"/>
      <c r="BQ1456" s="108"/>
      <c r="BR1456" s="108"/>
      <c r="BS1456" s="108"/>
      <c r="BT1456" s="108">
        <f>ROUND($F1456/5,0)</f>
        <v>275756</v>
      </c>
      <c r="BU1456" s="108">
        <f>ROUND($F1456/5,0)</f>
        <v>275756</v>
      </c>
      <c r="BV1456" s="108">
        <f t="shared" ref="BV1456:BX1456" si="25062">ROUND($F1456/5,0)</f>
        <v>275756</v>
      </c>
      <c r="BW1456" s="108">
        <f t="shared" si="25062"/>
        <v>275756</v>
      </c>
      <c r="BX1456" s="108">
        <f t="shared" si="25062"/>
        <v>275756</v>
      </c>
      <c r="BY1456" s="108"/>
      <c r="BZ1456" s="108"/>
      <c r="CA1456" s="108"/>
      <c r="CB1456" s="108"/>
      <c r="CC1456" s="108"/>
      <c r="CD1456" s="108"/>
      <c r="CE1456" s="108"/>
      <c r="CF1456" s="108"/>
      <c r="CG1456" s="108"/>
      <c r="CH1456" s="109">
        <f>IF(C1456="","",F1456-SUM(G1456:CG1456))</f>
        <v>0</v>
      </c>
      <c r="CI1456" s="107">
        <f>IF(C1456="","",SUM(G1456:CG1456))</f>
        <v>1378780</v>
      </c>
      <c r="CJ1456" s="67" t="b">
        <f>IF(C1456="","",F1456=CI1456)</f>
        <v>1</v>
      </c>
    </row>
    <row r="1457" spans="1:88" s="5" customFormat="1" ht="15" customHeight="1" x14ac:dyDescent="0.3">
      <c r="A1457" s="172"/>
      <c r="B1457" s="156"/>
      <c r="C1457" s="169"/>
      <c r="D1457" s="159"/>
      <c r="E1457" s="162"/>
      <c r="F1457" s="165"/>
      <c r="G1457" s="110">
        <v>0</v>
      </c>
      <c r="H1457" s="110"/>
      <c r="I1457" s="110"/>
      <c r="J1457" s="110"/>
      <c r="K1457" s="110"/>
      <c r="L1457" s="110"/>
      <c r="M1457" s="110"/>
      <c r="N1457" s="110"/>
      <c r="O1457" s="110"/>
      <c r="P1457" s="110"/>
      <c r="Q1457" s="110"/>
      <c r="R1457" s="110"/>
      <c r="S1457" s="110"/>
      <c r="T1457" s="110"/>
      <c r="U1457" s="110">
        <f t="shared" ref="U1457:X1457" si="25063">ROUND(U1456/$E1456,2)</f>
        <v>0</v>
      </c>
      <c r="V1457" s="110">
        <f t="shared" si="25063"/>
        <v>0</v>
      </c>
      <c r="W1457" s="110">
        <f t="shared" si="25063"/>
        <v>0</v>
      </c>
      <c r="X1457" s="110">
        <f t="shared" si="25063"/>
        <v>0</v>
      </c>
      <c r="Y1457" s="110">
        <f t="shared" ref="Y1457:AG1457" si="25064">ROUND(Y1456/$E1456,2)</f>
        <v>0</v>
      </c>
      <c r="Z1457" s="110">
        <f t="shared" si="25064"/>
        <v>0</v>
      </c>
      <c r="AA1457" s="110">
        <f t="shared" si="25064"/>
        <v>0</v>
      </c>
      <c r="AB1457" s="110">
        <f t="shared" si="25064"/>
        <v>0</v>
      </c>
      <c r="AC1457" s="110">
        <f t="shared" si="25064"/>
        <v>0</v>
      </c>
      <c r="AD1457" s="110">
        <f t="shared" si="25064"/>
        <v>0</v>
      </c>
      <c r="AE1457" s="110">
        <f t="shared" si="25064"/>
        <v>0</v>
      </c>
      <c r="AF1457" s="110">
        <f t="shared" si="25064"/>
        <v>0</v>
      </c>
      <c r="AG1457" s="110">
        <f t="shared" si="25064"/>
        <v>0</v>
      </c>
      <c r="AH1457" s="110">
        <f t="shared" ref="AH1457:AK1457" si="25065">ROUND(AH1456/$E1456,2)</f>
        <v>0</v>
      </c>
      <c r="AI1457" s="110">
        <f t="shared" si="25065"/>
        <v>0</v>
      </c>
      <c r="AJ1457" s="110">
        <f t="shared" si="25065"/>
        <v>0</v>
      </c>
      <c r="AK1457" s="110">
        <f t="shared" si="25065"/>
        <v>0</v>
      </c>
      <c r="AL1457" s="110">
        <f t="shared" ref="AL1457:AT1457" si="25066">ROUND(AL1456/$E1456,2)</f>
        <v>0</v>
      </c>
      <c r="AM1457" s="110">
        <f t="shared" si="25066"/>
        <v>0</v>
      </c>
      <c r="AN1457" s="110">
        <f t="shared" si="25066"/>
        <v>0</v>
      </c>
      <c r="AO1457" s="110">
        <f t="shared" si="25066"/>
        <v>0</v>
      </c>
      <c r="AP1457" s="110">
        <f t="shared" si="25066"/>
        <v>0</v>
      </c>
      <c r="AQ1457" s="110">
        <f t="shared" si="25066"/>
        <v>0</v>
      </c>
      <c r="AR1457" s="110">
        <f t="shared" si="25066"/>
        <v>0</v>
      </c>
      <c r="AS1457" s="110">
        <f t="shared" si="25066"/>
        <v>0</v>
      </c>
      <c r="AT1457" s="110">
        <f t="shared" si="25066"/>
        <v>0</v>
      </c>
      <c r="AU1457" s="110">
        <f t="shared" ref="AU1457:AX1457" si="25067">ROUND(AU1456/$E1456,2)</f>
        <v>0</v>
      </c>
      <c r="AV1457" s="110">
        <f t="shared" si="25067"/>
        <v>0</v>
      </c>
      <c r="AW1457" s="110">
        <f t="shared" si="25067"/>
        <v>0</v>
      </c>
      <c r="AX1457" s="110">
        <f t="shared" si="25067"/>
        <v>0</v>
      </c>
      <c r="AY1457" s="110">
        <f t="shared" ref="AY1457:BC1457" si="25068">ROUND(AY1456/$E1456,2)</f>
        <v>0</v>
      </c>
      <c r="AZ1457" s="110">
        <f t="shared" si="25068"/>
        <v>0</v>
      </c>
      <c r="BA1457" s="110">
        <f t="shared" si="25068"/>
        <v>0</v>
      </c>
      <c r="BB1457" s="110">
        <f t="shared" si="25068"/>
        <v>0</v>
      </c>
      <c r="BC1457" s="110">
        <f t="shared" si="25068"/>
        <v>0</v>
      </c>
      <c r="BD1457" s="110">
        <f t="shared" ref="BD1457:BG1457" si="25069">ROUND(BD1456/$E1456,2)</f>
        <v>0</v>
      </c>
      <c r="BE1457" s="110">
        <f t="shared" si="25069"/>
        <v>0</v>
      </c>
      <c r="BF1457" s="110">
        <f t="shared" si="25069"/>
        <v>0</v>
      </c>
      <c r="BG1457" s="110">
        <f t="shared" si="25069"/>
        <v>0</v>
      </c>
      <c r="BH1457" s="110">
        <f t="shared" ref="BH1457:BK1457" si="25070">ROUND(BH1456/$E1456,2)</f>
        <v>0</v>
      </c>
      <c r="BI1457" s="110">
        <f t="shared" si="25070"/>
        <v>0</v>
      </c>
      <c r="BJ1457" s="110">
        <f t="shared" si="25070"/>
        <v>0</v>
      </c>
      <c r="BK1457" s="110">
        <f t="shared" si="25070"/>
        <v>0</v>
      </c>
      <c r="BL1457" s="110">
        <f t="shared" ref="BL1457:BP1457" si="25071">ROUND(BL1456/$E1456,2)</f>
        <v>0</v>
      </c>
      <c r="BM1457" s="110">
        <f t="shared" si="25071"/>
        <v>0</v>
      </c>
      <c r="BN1457" s="110">
        <f t="shared" si="25071"/>
        <v>0</v>
      </c>
      <c r="BO1457" s="110">
        <f t="shared" si="25071"/>
        <v>0</v>
      </c>
      <c r="BP1457" s="110">
        <f t="shared" si="25071"/>
        <v>0</v>
      </c>
      <c r="BQ1457" s="110">
        <f t="shared" ref="BQ1457:BT1457" si="25072">ROUND(BQ1456/$E1456,2)</f>
        <v>0</v>
      </c>
      <c r="BR1457" s="110">
        <f t="shared" si="25072"/>
        <v>0</v>
      </c>
      <c r="BS1457" s="110">
        <f t="shared" si="25072"/>
        <v>0</v>
      </c>
      <c r="BT1457" s="110">
        <f t="shared" si="25072"/>
        <v>1</v>
      </c>
      <c r="BU1457" s="110">
        <f t="shared" ref="BU1457:BX1457" si="25073">ROUND(BU1456/$E1456,2)</f>
        <v>1</v>
      </c>
      <c r="BV1457" s="110">
        <f t="shared" si="25073"/>
        <v>1</v>
      </c>
      <c r="BW1457" s="110">
        <f t="shared" si="25073"/>
        <v>1</v>
      </c>
      <c r="BX1457" s="110">
        <f t="shared" si="25073"/>
        <v>1</v>
      </c>
      <c r="BY1457" s="110">
        <f t="shared" ref="BY1457:CC1457" si="25074">ROUND(BY1456/$E1456,2)</f>
        <v>0</v>
      </c>
      <c r="BZ1457" s="110">
        <f t="shared" si="25074"/>
        <v>0</v>
      </c>
      <c r="CA1457" s="110">
        <f t="shared" si="25074"/>
        <v>0</v>
      </c>
      <c r="CB1457" s="110">
        <f t="shared" si="25074"/>
        <v>0</v>
      </c>
      <c r="CC1457" s="110">
        <f t="shared" si="25074"/>
        <v>0</v>
      </c>
      <c r="CD1457" s="110">
        <f t="shared" ref="CD1457:CG1457" si="25075">ROUND(CD1456/$E1456,2)</f>
        <v>0</v>
      </c>
      <c r="CE1457" s="110"/>
      <c r="CF1457" s="110">
        <f t="shared" si="25075"/>
        <v>0</v>
      </c>
      <c r="CG1457" s="110">
        <f t="shared" si="25075"/>
        <v>0</v>
      </c>
      <c r="CH1457" s="111">
        <f>IF(C1456="","",D1456-SUM(G1457:CG1457))</f>
        <v>0</v>
      </c>
      <c r="CI1457" s="112">
        <f>IF(C1456="","",SUM(G1457:CG1457))</f>
        <v>5</v>
      </c>
      <c r="CJ1457" s="67" t="b">
        <f>IF(C1456="","",D1456=CI1457)</f>
        <v>1</v>
      </c>
    </row>
    <row r="1458" spans="1:88" s="5" customFormat="1" ht="15" customHeight="1" x14ac:dyDescent="0.3">
      <c r="A1458" s="173"/>
      <c r="B1458" s="157"/>
      <c r="C1458" s="170"/>
      <c r="D1458" s="160"/>
      <c r="E1458" s="163"/>
      <c r="F1458" s="166"/>
      <c r="G1458" s="113">
        <v>0</v>
      </c>
      <c r="H1458" s="113"/>
      <c r="I1458" s="113"/>
      <c r="J1458" s="113"/>
      <c r="K1458" s="113"/>
      <c r="L1458" s="113"/>
      <c r="M1458" s="113"/>
      <c r="N1458" s="113"/>
      <c r="O1458" s="113"/>
      <c r="P1458" s="113"/>
      <c r="Q1458" s="113"/>
      <c r="R1458" s="113"/>
      <c r="S1458" s="113"/>
      <c r="T1458" s="113"/>
      <c r="U1458" s="113">
        <f t="shared" ref="U1458:X1458" si="25076">U1456/$F1456</f>
        <v>0</v>
      </c>
      <c r="V1458" s="113">
        <f t="shared" si="25076"/>
        <v>0</v>
      </c>
      <c r="W1458" s="113">
        <f t="shared" si="25076"/>
        <v>0</v>
      </c>
      <c r="X1458" s="113">
        <f t="shared" si="25076"/>
        <v>0</v>
      </c>
      <c r="Y1458" s="113">
        <f t="shared" ref="Y1458:AG1458" si="25077">Y1456/$F1456</f>
        <v>0</v>
      </c>
      <c r="Z1458" s="113">
        <f t="shared" si="25077"/>
        <v>0</v>
      </c>
      <c r="AA1458" s="113">
        <f t="shared" si="25077"/>
        <v>0</v>
      </c>
      <c r="AB1458" s="113">
        <f t="shared" si="25077"/>
        <v>0</v>
      </c>
      <c r="AC1458" s="113">
        <f t="shared" si="25077"/>
        <v>0</v>
      </c>
      <c r="AD1458" s="113">
        <f t="shared" si="25077"/>
        <v>0</v>
      </c>
      <c r="AE1458" s="113">
        <f t="shared" si="25077"/>
        <v>0</v>
      </c>
      <c r="AF1458" s="113">
        <f t="shared" si="25077"/>
        <v>0</v>
      </c>
      <c r="AG1458" s="113">
        <f t="shared" si="25077"/>
        <v>0</v>
      </c>
      <c r="AH1458" s="113">
        <f t="shared" ref="AH1458:AK1458" si="25078">AH1456/$F1456</f>
        <v>0</v>
      </c>
      <c r="AI1458" s="113">
        <f t="shared" si="25078"/>
        <v>0</v>
      </c>
      <c r="AJ1458" s="113">
        <f t="shared" si="25078"/>
        <v>0</v>
      </c>
      <c r="AK1458" s="113">
        <f t="shared" si="25078"/>
        <v>0</v>
      </c>
      <c r="AL1458" s="113">
        <f t="shared" ref="AL1458:AT1458" si="25079">AL1456/$F1456</f>
        <v>0</v>
      </c>
      <c r="AM1458" s="113">
        <f t="shared" si="25079"/>
        <v>0</v>
      </c>
      <c r="AN1458" s="113">
        <f t="shared" si="25079"/>
        <v>0</v>
      </c>
      <c r="AO1458" s="113">
        <f t="shared" si="25079"/>
        <v>0</v>
      </c>
      <c r="AP1458" s="113">
        <f t="shared" si="25079"/>
        <v>0</v>
      </c>
      <c r="AQ1458" s="113">
        <f t="shared" si="25079"/>
        <v>0</v>
      </c>
      <c r="AR1458" s="113">
        <f t="shared" si="25079"/>
        <v>0</v>
      </c>
      <c r="AS1458" s="113">
        <f t="shared" si="25079"/>
        <v>0</v>
      </c>
      <c r="AT1458" s="113">
        <f t="shared" si="25079"/>
        <v>0</v>
      </c>
      <c r="AU1458" s="113">
        <f t="shared" ref="AU1458:AX1458" si="25080">AU1456/$F1456</f>
        <v>0</v>
      </c>
      <c r="AV1458" s="113">
        <f t="shared" si="25080"/>
        <v>0</v>
      </c>
      <c r="AW1458" s="113">
        <f t="shared" si="25080"/>
        <v>0</v>
      </c>
      <c r="AX1458" s="113">
        <f t="shared" si="25080"/>
        <v>0</v>
      </c>
      <c r="AY1458" s="113">
        <f t="shared" ref="AY1458:BC1458" si="25081">AY1456/$F1456</f>
        <v>0</v>
      </c>
      <c r="AZ1458" s="113">
        <f t="shared" si="25081"/>
        <v>0</v>
      </c>
      <c r="BA1458" s="113">
        <f t="shared" si="25081"/>
        <v>0</v>
      </c>
      <c r="BB1458" s="113">
        <f t="shared" si="25081"/>
        <v>0</v>
      </c>
      <c r="BC1458" s="113">
        <f t="shared" si="25081"/>
        <v>0</v>
      </c>
      <c r="BD1458" s="113">
        <f t="shared" ref="BD1458:BG1458" si="25082">BD1456/$F1456</f>
        <v>0</v>
      </c>
      <c r="BE1458" s="113">
        <f t="shared" si="25082"/>
        <v>0</v>
      </c>
      <c r="BF1458" s="113">
        <f t="shared" si="25082"/>
        <v>0</v>
      </c>
      <c r="BG1458" s="113">
        <f t="shared" si="25082"/>
        <v>0</v>
      </c>
      <c r="BH1458" s="113">
        <f t="shared" ref="BH1458:BK1458" si="25083">BH1456/$F1456</f>
        <v>0</v>
      </c>
      <c r="BI1458" s="113">
        <f t="shared" si="25083"/>
        <v>0</v>
      </c>
      <c r="BJ1458" s="113">
        <f t="shared" si="25083"/>
        <v>0</v>
      </c>
      <c r="BK1458" s="113">
        <f t="shared" si="25083"/>
        <v>0</v>
      </c>
      <c r="BL1458" s="113">
        <f t="shared" ref="BL1458:BP1458" si="25084">BL1456/$F1456</f>
        <v>0</v>
      </c>
      <c r="BM1458" s="113">
        <f t="shared" si="25084"/>
        <v>0</v>
      </c>
      <c r="BN1458" s="113">
        <f t="shared" si="25084"/>
        <v>0</v>
      </c>
      <c r="BO1458" s="113">
        <f t="shared" si="25084"/>
        <v>0</v>
      </c>
      <c r="BP1458" s="113">
        <f t="shared" si="25084"/>
        <v>0</v>
      </c>
      <c r="BQ1458" s="113">
        <f t="shared" ref="BQ1458:BT1458" si="25085">BQ1456/$F1456</f>
        <v>0</v>
      </c>
      <c r="BR1458" s="113">
        <f t="shared" si="25085"/>
        <v>0</v>
      </c>
      <c r="BS1458" s="113">
        <f t="shared" si="25085"/>
        <v>0</v>
      </c>
      <c r="BT1458" s="113">
        <f t="shared" si="25085"/>
        <v>0.2</v>
      </c>
      <c r="BU1458" s="113">
        <f t="shared" ref="BU1458:BX1458" si="25086">BU1456/$F1456</f>
        <v>0.2</v>
      </c>
      <c r="BV1458" s="113">
        <f t="shared" si="25086"/>
        <v>0.2</v>
      </c>
      <c r="BW1458" s="113">
        <f t="shared" si="25086"/>
        <v>0.2</v>
      </c>
      <c r="BX1458" s="113">
        <f t="shared" si="25086"/>
        <v>0.2</v>
      </c>
      <c r="BY1458" s="113">
        <f t="shared" ref="BY1458:CC1458" si="25087">BY1456/$F1456</f>
        <v>0</v>
      </c>
      <c r="BZ1458" s="113">
        <f t="shared" si="25087"/>
        <v>0</v>
      </c>
      <c r="CA1458" s="113">
        <f t="shared" si="25087"/>
        <v>0</v>
      </c>
      <c r="CB1458" s="113">
        <f t="shared" si="25087"/>
        <v>0</v>
      </c>
      <c r="CC1458" s="113">
        <f t="shared" si="25087"/>
        <v>0</v>
      </c>
      <c r="CD1458" s="113">
        <f t="shared" ref="CD1458:CG1458" si="25088">CD1456/$F1456</f>
        <v>0</v>
      </c>
      <c r="CE1458" s="113"/>
      <c r="CF1458" s="113">
        <f t="shared" si="25088"/>
        <v>0</v>
      </c>
      <c r="CG1458" s="113">
        <f t="shared" si="25088"/>
        <v>0</v>
      </c>
      <c r="CH1458" s="114">
        <f>IF(C1456="","",100%-SUM(G1458:CG1458))</f>
        <v>0</v>
      </c>
      <c r="CI1458" s="115">
        <f>IF(C1456="","",SUM(G1458:CG1458))</f>
        <v>1</v>
      </c>
      <c r="CJ1458" s="67" t="b">
        <f>IF(C1456="","",SUM(G1458:CG1458)=CI1458)</f>
        <v>1</v>
      </c>
    </row>
    <row r="1459" spans="1:88" s="5" customFormat="1" ht="15" customHeight="1" x14ac:dyDescent="0.3">
      <c r="A1459" s="171" t="s">
        <v>1020</v>
      </c>
      <c r="B1459" s="155" t="s">
        <v>1021</v>
      </c>
      <c r="C1459" s="168" t="s">
        <v>163</v>
      </c>
      <c r="D1459" s="158">
        <v>4</v>
      </c>
      <c r="E1459" s="161">
        <v>2004306</v>
      </c>
      <c r="F1459" s="164">
        <f t="shared" si="24746"/>
        <v>8017224</v>
      </c>
      <c r="G1459" s="108">
        <v>0</v>
      </c>
      <c r="H1459" s="108"/>
      <c r="I1459" s="108"/>
      <c r="J1459" s="108"/>
      <c r="K1459" s="108"/>
      <c r="L1459" s="108"/>
      <c r="M1459" s="108"/>
      <c r="N1459" s="108"/>
      <c r="O1459" s="108"/>
      <c r="P1459" s="108"/>
      <c r="Q1459" s="108"/>
      <c r="R1459" s="108"/>
      <c r="S1459" s="108"/>
      <c r="T1459" s="108"/>
      <c r="U1459" s="108"/>
      <c r="V1459" s="108"/>
      <c r="W1459" s="108"/>
      <c r="X1459" s="108"/>
      <c r="Y1459" s="108"/>
      <c r="Z1459" s="108"/>
      <c r="AA1459" s="108"/>
      <c r="AB1459" s="108"/>
      <c r="AC1459" s="108"/>
      <c r="AD1459" s="108"/>
      <c r="AE1459" s="108"/>
      <c r="AF1459" s="108"/>
      <c r="AG1459" s="108"/>
      <c r="AH1459" s="108"/>
      <c r="AI1459" s="108"/>
      <c r="AJ1459" s="108"/>
      <c r="AK1459" s="108"/>
      <c r="AL1459" s="108"/>
      <c r="AM1459" s="108"/>
      <c r="AN1459" s="108"/>
      <c r="AO1459" s="108"/>
      <c r="AP1459" s="108"/>
      <c r="AQ1459" s="108"/>
      <c r="AR1459" s="108"/>
      <c r="AS1459" s="108"/>
      <c r="AT1459" s="108"/>
      <c r="AU1459" s="108"/>
      <c r="AV1459" s="108"/>
      <c r="AW1459" s="108"/>
      <c r="AX1459" s="108"/>
      <c r="AY1459" s="108"/>
      <c r="AZ1459" s="108"/>
      <c r="BA1459" s="108"/>
      <c r="BB1459" s="108"/>
      <c r="BC1459" s="108"/>
      <c r="BD1459" s="108"/>
      <c r="BE1459" s="108"/>
      <c r="BF1459" s="108"/>
      <c r="BG1459" s="108"/>
      <c r="BH1459" s="108"/>
      <c r="BI1459" s="108"/>
      <c r="BJ1459" s="108"/>
      <c r="BK1459" s="108"/>
      <c r="BL1459" s="108"/>
      <c r="BM1459" s="108"/>
      <c r="BN1459" s="108"/>
      <c r="BO1459" s="108"/>
      <c r="BP1459" s="108"/>
      <c r="BQ1459" s="108"/>
      <c r="BR1459" s="108"/>
      <c r="BS1459" s="108"/>
      <c r="BT1459" s="108">
        <f>ROUND($F1459/5,0)</f>
        <v>1603445</v>
      </c>
      <c r="BU1459" s="108">
        <f>ROUNDDOWN($F1459/5,0)</f>
        <v>1603444</v>
      </c>
      <c r="BV1459" s="108">
        <f t="shared" ref="BV1459:BX1459" si="25089">ROUND($F1459/5,0)</f>
        <v>1603445</v>
      </c>
      <c r="BW1459" s="108">
        <f t="shared" si="25089"/>
        <v>1603445</v>
      </c>
      <c r="BX1459" s="108">
        <f t="shared" si="25089"/>
        <v>1603445</v>
      </c>
      <c r="BY1459" s="108"/>
      <c r="BZ1459" s="108"/>
      <c r="CA1459" s="108"/>
      <c r="CB1459" s="108"/>
      <c r="CC1459" s="108"/>
      <c r="CD1459" s="108"/>
      <c r="CE1459" s="108"/>
      <c r="CF1459" s="108"/>
      <c r="CG1459" s="108"/>
      <c r="CH1459" s="109">
        <f>IF(C1459="","",F1459-SUM(G1459:CG1459))</f>
        <v>0</v>
      </c>
      <c r="CI1459" s="107">
        <f>IF(C1459="","",SUM(G1459:CG1459))</f>
        <v>8017224</v>
      </c>
      <c r="CJ1459" s="67" t="b">
        <f>IF(C1459="","",F1459=CI1459)</f>
        <v>1</v>
      </c>
    </row>
    <row r="1460" spans="1:88" s="5" customFormat="1" ht="15" customHeight="1" x14ac:dyDescent="0.3">
      <c r="A1460" s="172"/>
      <c r="B1460" s="156"/>
      <c r="C1460" s="169"/>
      <c r="D1460" s="159"/>
      <c r="E1460" s="162"/>
      <c r="F1460" s="165"/>
      <c r="G1460" s="110">
        <v>0</v>
      </c>
      <c r="H1460" s="110"/>
      <c r="I1460" s="110"/>
      <c r="J1460" s="110"/>
      <c r="K1460" s="110"/>
      <c r="L1460" s="110"/>
      <c r="M1460" s="110"/>
      <c r="N1460" s="110"/>
      <c r="O1460" s="110"/>
      <c r="P1460" s="110"/>
      <c r="Q1460" s="110"/>
      <c r="R1460" s="110"/>
      <c r="S1460" s="110"/>
      <c r="T1460" s="110"/>
      <c r="U1460" s="110">
        <f t="shared" ref="U1460:X1460" si="25090">ROUND(U1459/$E1459,2)</f>
        <v>0</v>
      </c>
      <c r="V1460" s="110">
        <f t="shared" si="25090"/>
        <v>0</v>
      </c>
      <c r="W1460" s="110">
        <f t="shared" si="25090"/>
        <v>0</v>
      </c>
      <c r="X1460" s="110">
        <f t="shared" si="25090"/>
        <v>0</v>
      </c>
      <c r="Y1460" s="110">
        <f t="shared" ref="Y1460:AG1460" si="25091">ROUND(Y1459/$E1459,2)</f>
        <v>0</v>
      </c>
      <c r="Z1460" s="110">
        <f t="shared" si="25091"/>
        <v>0</v>
      </c>
      <c r="AA1460" s="110">
        <f t="shared" si="25091"/>
        <v>0</v>
      </c>
      <c r="AB1460" s="110">
        <f t="shared" si="25091"/>
        <v>0</v>
      </c>
      <c r="AC1460" s="110">
        <f t="shared" si="25091"/>
        <v>0</v>
      </c>
      <c r="AD1460" s="110">
        <f t="shared" si="25091"/>
        <v>0</v>
      </c>
      <c r="AE1460" s="110">
        <f t="shared" si="25091"/>
        <v>0</v>
      </c>
      <c r="AF1460" s="110">
        <f t="shared" si="25091"/>
        <v>0</v>
      </c>
      <c r="AG1460" s="110">
        <f t="shared" si="25091"/>
        <v>0</v>
      </c>
      <c r="AH1460" s="110">
        <f t="shared" ref="AH1460:AK1460" si="25092">ROUND(AH1459/$E1459,2)</f>
        <v>0</v>
      </c>
      <c r="AI1460" s="110">
        <f t="shared" si="25092"/>
        <v>0</v>
      </c>
      <c r="AJ1460" s="110">
        <f t="shared" si="25092"/>
        <v>0</v>
      </c>
      <c r="AK1460" s="110">
        <f t="shared" si="25092"/>
        <v>0</v>
      </c>
      <c r="AL1460" s="110">
        <f t="shared" ref="AL1460:AT1460" si="25093">ROUND(AL1459/$E1459,2)</f>
        <v>0</v>
      </c>
      <c r="AM1460" s="110">
        <f t="shared" si="25093"/>
        <v>0</v>
      </c>
      <c r="AN1460" s="110">
        <f t="shared" si="25093"/>
        <v>0</v>
      </c>
      <c r="AO1460" s="110">
        <f t="shared" si="25093"/>
        <v>0</v>
      </c>
      <c r="AP1460" s="110">
        <f t="shared" si="25093"/>
        <v>0</v>
      </c>
      <c r="AQ1460" s="110">
        <f t="shared" si="25093"/>
        <v>0</v>
      </c>
      <c r="AR1460" s="110">
        <f t="shared" si="25093"/>
        <v>0</v>
      </c>
      <c r="AS1460" s="110">
        <f t="shared" si="25093"/>
        <v>0</v>
      </c>
      <c r="AT1460" s="110">
        <f t="shared" si="25093"/>
        <v>0</v>
      </c>
      <c r="AU1460" s="110">
        <f t="shared" ref="AU1460:AX1460" si="25094">ROUND(AU1459/$E1459,2)</f>
        <v>0</v>
      </c>
      <c r="AV1460" s="110">
        <f t="shared" si="25094"/>
        <v>0</v>
      </c>
      <c r="AW1460" s="110">
        <f t="shared" si="25094"/>
        <v>0</v>
      </c>
      <c r="AX1460" s="110">
        <f t="shared" si="25094"/>
        <v>0</v>
      </c>
      <c r="AY1460" s="110">
        <f t="shared" ref="AY1460:BC1460" si="25095">ROUND(AY1459/$E1459,2)</f>
        <v>0</v>
      </c>
      <c r="AZ1460" s="110">
        <f t="shared" si="25095"/>
        <v>0</v>
      </c>
      <c r="BA1460" s="110">
        <f t="shared" si="25095"/>
        <v>0</v>
      </c>
      <c r="BB1460" s="110">
        <f t="shared" si="25095"/>
        <v>0</v>
      </c>
      <c r="BC1460" s="110">
        <f t="shared" si="25095"/>
        <v>0</v>
      </c>
      <c r="BD1460" s="110">
        <f t="shared" ref="BD1460:BG1460" si="25096">ROUND(BD1459/$E1459,2)</f>
        <v>0</v>
      </c>
      <c r="BE1460" s="110">
        <f t="shared" si="25096"/>
        <v>0</v>
      </c>
      <c r="BF1460" s="110">
        <f t="shared" si="25096"/>
        <v>0</v>
      </c>
      <c r="BG1460" s="110">
        <f t="shared" si="25096"/>
        <v>0</v>
      </c>
      <c r="BH1460" s="110">
        <f t="shared" ref="BH1460:BK1460" si="25097">ROUND(BH1459/$E1459,2)</f>
        <v>0</v>
      </c>
      <c r="BI1460" s="110">
        <f t="shared" si="25097"/>
        <v>0</v>
      </c>
      <c r="BJ1460" s="110">
        <f t="shared" si="25097"/>
        <v>0</v>
      </c>
      <c r="BK1460" s="110">
        <f t="shared" si="25097"/>
        <v>0</v>
      </c>
      <c r="BL1460" s="110">
        <f t="shared" ref="BL1460:BP1460" si="25098">ROUND(BL1459/$E1459,2)</f>
        <v>0</v>
      </c>
      <c r="BM1460" s="110">
        <f t="shared" si="25098"/>
        <v>0</v>
      </c>
      <c r="BN1460" s="110">
        <f t="shared" si="25098"/>
        <v>0</v>
      </c>
      <c r="BO1460" s="110">
        <f t="shared" si="25098"/>
        <v>0</v>
      </c>
      <c r="BP1460" s="110">
        <f t="shared" si="25098"/>
        <v>0</v>
      </c>
      <c r="BQ1460" s="110">
        <f t="shared" ref="BQ1460:BT1460" si="25099">ROUND(BQ1459/$E1459,2)</f>
        <v>0</v>
      </c>
      <c r="BR1460" s="110">
        <f t="shared" si="25099"/>
        <v>0</v>
      </c>
      <c r="BS1460" s="110">
        <f t="shared" si="25099"/>
        <v>0</v>
      </c>
      <c r="BT1460" s="110">
        <f t="shared" si="25099"/>
        <v>0.8</v>
      </c>
      <c r="BU1460" s="110">
        <f t="shared" ref="BU1460:BX1460" si="25100">ROUND(BU1459/$E1459,2)</f>
        <v>0.8</v>
      </c>
      <c r="BV1460" s="110">
        <f t="shared" si="25100"/>
        <v>0.8</v>
      </c>
      <c r="BW1460" s="110">
        <f t="shared" si="25100"/>
        <v>0.8</v>
      </c>
      <c r="BX1460" s="110">
        <f t="shared" si="25100"/>
        <v>0.8</v>
      </c>
      <c r="BY1460" s="110">
        <f t="shared" ref="BY1460:CC1460" si="25101">ROUND(BY1459/$E1459,2)</f>
        <v>0</v>
      </c>
      <c r="BZ1460" s="110">
        <f t="shared" si="25101"/>
        <v>0</v>
      </c>
      <c r="CA1460" s="110">
        <f t="shared" si="25101"/>
        <v>0</v>
      </c>
      <c r="CB1460" s="110">
        <f t="shared" si="25101"/>
        <v>0</v>
      </c>
      <c r="CC1460" s="110">
        <f t="shared" si="25101"/>
        <v>0</v>
      </c>
      <c r="CD1460" s="110">
        <f t="shared" ref="CD1460:CG1460" si="25102">ROUND(CD1459/$E1459,2)</f>
        <v>0</v>
      </c>
      <c r="CE1460" s="110"/>
      <c r="CF1460" s="110">
        <f t="shared" si="25102"/>
        <v>0</v>
      </c>
      <c r="CG1460" s="110">
        <f t="shared" si="25102"/>
        <v>0</v>
      </c>
      <c r="CH1460" s="111">
        <f>IF(C1459="","",D1459-SUM(G1460:CG1460))</f>
        <v>0</v>
      </c>
      <c r="CI1460" s="112">
        <f>IF(C1459="","",SUM(G1460:CG1460))</f>
        <v>4</v>
      </c>
      <c r="CJ1460" s="67" t="b">
        <f>IF(C1459="","",D1459=CI1460)</f>
        <v>1</v>
      </c>
    </row>
    <row r="1461" spans="1:88" s="5" customFormat="1" ht="15" customHeight="1" x14ac:dyDescent="0.3">
      <c r="A1461" s="173"/>
      <c r="B1461" s="157"/>
      <c r="C1461" s="170"/>
      <c r="D1461" s="160"/>
      <c r="E1461" s="163"/>
      <c r="F1461" s="166"/>
      <c r="G1461" s="113">
        <v>0</v>
      </c>
      <c r="H1461" s="113"/>
      <c r="I1461" s="113"/>
      <c r="J1461" s="113"/>
      <c r="K1461" s="113"/>
      <c r="L1461" s="113"/>
      <c r="M1461" s="113"/>
      <c r="N1461" s="113"/>
      <c r="O1461" s="113"/>
      <c r="P1461" s="113"/>
      <c r="Q1461" s="113"/>
      <c r="R1461" s="113"/>
      <c r="S1461" s="113"/>
      <c r="T1461" s="113"/>
      <c r="U1461" s="113">
        <f t="shared" ref="U1461:X1461" si="25103">U1459/$F1459</f>
        <v>0</v>
      </c>
      <c r="V1461" s="113">
        <f t="shared" si="25103"/>
        <v>0</v>
      </c>
      <c r="W1461" s="113">
        <f t="shared" si="25103"/>
        <v>0</v>
      </c>
      <c r="X1461" s="113">
        <f t="shared" si="25103"/>
        <v>0</v>
      </c>
      <c r="Y1461" s="113">
        <f t="shared" ref="Y1461:AG1461" si="25104">Y1459/$F1459</f>
        <v>0</v>
      </c>
      <c r="Z1461" s="113">
        <f t="shared" si="25104"/>
        <v>0</v>
      </c>
      <c r="AA1461" s="113">
        <f t="shared" si="25104"/>
        <v>0</v>
      </c>
      <c r="AB1461" s="113">
        <f t="shared" si="25104"/>
        <v>0</v>
      </c>
      <c r="AC1461" s="113">
        <f t="shared" si="25104"/>
        <v>0</v>
      </c>
      <c r="AD1461" s="113">
        <f t="shared" si="25104"/>
        <v>0</v>
      </c>
      <c r="AE1461" s="113">
        <f t="shared" si="25104"/>
        <v>0</v>
      </c>
      <c r="AF1461" s="113">
        <f t="shared" si="25104"/>
        <v>0</v>
      </c>
      <c r="AG1461" s="113">
        <f t="shared" si="25104"/>
        <v>0</v>
      </c>
      <c r="AH1461" s="113">
        <f t="shared" ref="AH1461:AK1461" si="25105">AH1459/$F1459</f>
        <v>0</v>
      </c>
      <c r="AI1461" s="113">
        <f t="shared" si="25105"/>
        <v>0</v>
      </c>
      <c r="AJ1461" s="113">
        <f t="shared" si="25105"/>
        <v>0</v>
      </c>
      <c r="AK1461" s="113">
        <f t="shared" si="25105"/>
        <v>0</v>
      </c>
      <c r="AL1461" s="113">
        <f t="shared" ref="AL1461:AT1461" si="25106">AL1459/$F1459</f>
        <v>0</v>
      </c>
      <c r="AM1461" s="113">
        <f t="shared" si="25106"/>
        <v>0</v>
      </c>
      <c r="AN1461" s="113">
        <f t="shared" si="25106"/>
        <v>0</v>
      </c>
      <c r="AO1461" s="113">
        <f t="shared" si="25106"/>
        <v>0</v>
      </c>
      <c r="AP1461" s="113">
        <f t="shared" si="25106"/>
        <v>0</v>
      </c>
      <c r="AQ1461" s="113">
        <f t="shared" si="25106"/>
        <v>0</v>
      </c>
      <c r="AR1461" s="113">
        <f t="shared" si="25106"/>
        <v>0</v>
      </c>
      <c r="AS1461" s="113">
        <f t="shared" si="25106"/>
        <v>0</v>
      </c>
      <c r="AT1461" s="113">
        <f t="shared" si="25106"/>
        <v>0</v>
      </c>
      <c r="AU1461" s="113">
        <f t="shared" ref="AU1461:AX1461" si="25107">AU1459/$F1459</f>
        <v>0</v>
      </c>
      <c r="AV1461" s="113">
        <f t="shared" si="25107"/>
        <v>0</v>
      </c>
      <c r="AW1461" s="113">
        <f t="shared" si="25107"/>
        <v>0</v>
      </c>
      <c r="AX1461" s="113">
        <f t="shared" si="25107"/>
        <v>0</v>
      </c>
      <c r="AY1461" s="113">
        <f t="shared" ref="AY1461:BC1461" si="25108">AY1459/$F1459</f>
        <v>0</v>
      </c>
      <c r="AZ1461" s="113">
        <f t="shared" si="25108"/>
        <v>0</v>
      </c>
      <c r="BA1461" s="113">
        <f t="shared" si="25108"/>
        <v>0</v>
      </c>
      <c r="BB1461" s="113">
        <f t="shared" si="25108"/>
        <v>0</v>
      </c>
      <c r="BC1461" s="113">
        <f t="shared" si="25108"/>
        <v>0</v>
      </c>
      <c r="BD1461" s="113">
        <f t="shared" ref="BD1461:BG1461" si="25109">BD1459/$F1459</f>
        <v>0</v>
      </c>
      <c r="BE1461" s="113">
        <f t="shared" si="25109"/>
        <v>0</v>
      </c>
      <c r="BF1461" s="113">
        <f t="shared" si="25109"/>
        <v>0</v>
      </c>
      <c r="BG1461" s="113">
        <f t="shared" si="25109"/>
        <v>0</v>
      </c>
      <c r="BH1461" s="113">
        <f t="shared" ref="BH1461:BK1461" si="25110">BH1459/$F1459</f>
        <v>0</v>
      </c>
      <c r="BI1461" s="113">
        <f t="shared" si="25110"/>
        <v>0</v>
      </c>
      <c r="BJ1461" s="113">
        <f t="shared" si="25110"/>
        <v>0</v>
      </c>
      <c r="BK1461" s="113">
        <f t="shared" si="25110"/>
        <v>0</v>
      </c>
      <c r="BL1461" s="113">
        <f t="shared" ref="BL1461:BP1461" si="25111">BL1459/$F1459</f>
        <v>0</v>
      </c>
      <c r="BM1461" s="113">
        <f t="shared" si="25111"/>
        <v>0</v>
      </c>
      <c r="BN1461" s="113">
        <f t="shared" si="25111"/>
        <v>0</v>
      </c>
      <c r="BO1461" s="113">
        <f t="shared" si="25111"/>
        <v>0</v>
      </c>
      <c r="BP1461" s="113">
        <f t="shared" si="25111"/>
        <v>0</v>
      </c>
      <c r="BQ1461" s="113">
        <f t="shared" ref="BQ1461:BT1461" si="25112">BQ1459/$F1459</f>
        <v>0</v>
      </c>
      <c r="BR1461" s="113">
        <f t="shared" si="25112"/>
        <v>0</v>
      </c>
      <c r="BS1461" s="113">
        <f t="shared" si="25112"/>
        <v>0</v>
      </c>
      <c r="BT1461" s="113">
        <f t="shared" si="25112"/>
        <v>0.20000002494629063</v>
      </c>
      <c r="BU1461" s="113">
        <f t="shared" ref="BU1461:BX1461" si="25113">BU1459/$F1459</f>
        <v>0.19999990021483746</v>
      </c>
      <c r="BV1461" s="113">
        <f t="shared" si="25113"/>
        <v>0.20000002494629063</v>
      </c>
      <c r="BW1461" s="113">
        <f t="shared" si="25113"/>
        <v>0.20000002494629063</v>
      </c>
      <c r="BX1461" s="113">
        <f t="shared" si="25113"/>
        <v>0.20000002494629063</v>
      </c>
      <c r="BY1461" s="113">
        <f t="shared" ref="BY1461:CC1461" si="25114">BY1459/$F1459</f>
        <v>0</v>
      </c>
      <c r="BZ1461" s="113">
        <f t="shared" si="25114"/>
        <v>0</v>
      </c>
      <c r="CA1461" s="113">
        <f t="shared" si="25114"/>
        <v>0</v>
      </c>
      <c r="CB1461" s="113">
        <f t="shared" si="25114"/>
        <v>0</v>
      </c>
      <c r="CC1461" s="113">
        <f t="shared" si="25114"/>
        <v>0</v>
      </c>
      <c r="CD1461" s="113">
        <f t="shared" ref="CD1461:CG1461" si="25115">CD1459/$F1459</f>
        <v>0</v>
      </c>
      <c r="CE1461" s="113"/>
      <c r="CF1461" s="113">
        <f t="shared" si="25115"/>
        <v>0</v>
      </c>
      <c r="CG1461" s="113">
        <f t="shared" si="25115"/>
        <v>0</v>
      </c>
      <c r="CH1461" s="114">
        <f>IF(C1459="","",100%-SUM(G1461:CG1461))</f>
        <v>0</v>
      </c>
      <c r="CI1461" s="115">
        <f>IF(C1459="","",SUM(G1461:CG1461))</f>
        <v>1</v>
      </c>
      <c r="CJ1461" s="67" t="b">
        <f>IF(C1459="","",SUM(G1461:CG1461)=CI1461)</f>
        <v>1</v>
      </c>
    </row>
    <row r="1462" spans="1:88" s="5" customFormat="1" ht="15" customHeight="1" x14ac:dyDescent="0.3">
      <c r="A1462" s="171" t="s">
        <v>1022</v>
      </c>
      <c r="B1462" s="155" t="s">
        <v>1023</v>
      </c>
      <c r="C1462" s="168" t="s">
        <v>163</v>
      </c>
      <c r="D1462" s="158">
        <v>15</v>
      </c>
      <c r="E1462" s="161">
        <v>157547</v>
      </c>
      <c r="F1462" s="164">
        <f t="shared" si="24746"/>
        <v>2363205</v>
      </c>
      <c r="G1462" s="108">
        <v>0</v>
      </c>
      <c r="H1462" s="108"/>
      <c r="I1462" s="108"/>
      <c r="J1462" s="108"/>
      <c r="K1462" s="108"/>
      <c r="L1462" s="108"/>
      <c r="M1462" s="108"/>
      <c r="N1462" s="108"/>
      <c r="O1462" s="108"/>
      <c r="P1462" s="108"/>
      <c r="Q1462" s="108"/>
      <c r="R1462" s="108"/>
      <c r="S1462" s="108"/>
      <c r="T1462" s="108"/>
      <c r="U1462" s="108"/>
      <c r="V1462" s="108"/>
      <c r="W1462" s="108"/>
      <c r="X1462" s="108"/>
      <c r="Y1462" s="108"/>
      <c r="Z1462" s="108"/>
      <c r="AA1462" s="108"/>
      <c r="AB1462" s="108"/>
      <c r="AC1462" s="108"/>
      <c r="AD1462" s="108"/>
      <c r="AE1462" s="108"/>
      <c r="AF1462" s="108"/>
      <c r="AG1462" s="108"/>
      <c r="AH1462" s="108"/>
      <c r="AI1462" s="108"/>
      <c r="AJ1462" s="108"/>
      <c r="AK1462" s="108"/>
      <c r="AL1462" s="108"/>
      <c r="AM1462" s="108"/>
      <c r="AN1462" s="108"/>
      <c r="AO1462" s="108"/>
      <c r="AP1462" s="108"/>
      <c r="AQ1462" s="108"/>
      <c r="AR1462" s="108"/>
      <c r="AS1462" s="108"/>
      <c r="AT1462" s="108"/>
      <c r="AU1462" s="108"/>
      <c r="AV1462" s="108"/>
      <c r="AW1462" s="108"/>
      <c r="AX1462" s="108"/>
      <c r="AY1462" s="108"/>
      <c r="AZ1462" s="108"/>
      <c r="BA1462" s="108"/>
      <c r="BB1462" s="108"/>
      <c r="BC1462" s="108"/>
      <c r="BD1462" s="108"/>
      <c r="BE1462" s="108"/>
      <c r="BF1462" s="108"/>
      <c r="BG1462" s="108"/>
      <c r="BH1462" s="108"/>
      <c r="BI1462" s="108"/>
      <c r="BJ1462" s="108"/>
      <c r="BK1462" s="108"/>
      <c r="BL1462" s="108"/>
      <c r="BM1462" s="108"/>
      <c r="BN1462" s="108"/>
      <c r="BO1462" s="108"/>
      <c r="BP1462" s="108"/>
      <c r="BQ1462" s="108"/>
      <c r="BR1462" s="108"/>
      <c r="BS1462" s="108"/>
      <c r="BT1462" s="108">
        <f>ROUND($F1462/5,0)</f>
        <v>472641</v>
      </c>
      <c r="BU1462" s="108">
        <f>ROUND($F1462/5,0)</f>
        <v>472641</v>
      </c>
      <c r="BV1462" s="108">
        <f t="shared" ref="BV1462:BX1462" si="25116">ROUND($F1462/5,0)</f>
        <v>472641</v>
      </c>
      <c r="BW1462" s="108">
        <f t="shared" si="25116"/>
        <v>472641</v>
      </c>
      <c r="BX1462" s="108">
        <f t="shared" si="25116"/>
        <v>472641</v>
      </c>
      <c r="BY1462" s="108"/>
      <c r="BZ1462" s="108"/>
      <c r="CA1462" s="108"/>
      <c r="CB1462" s="108"/>
      <c r="CC1462" s="108"/>
      <c r="CD1462" s="108"/>
      <c r="CE1462" s="108"/>
      <c r="CF1462" s="108"/>
      <c r="CG1462" s="108"/>
      <c r="CH1462" s="109">
        <f>IF(C1462="","",F1462-SUM(G1462:CG1462))</f>
        <v>0</v>
      </c>
      <c r="CI1462" s="107">
        <f>IF(C1462="","",SUM(G1462:CG1462))</f>
        <v>2363205</v>
      </c>
      <c r="CJ1462" s="67" t="b">
        <f>IF(C1462="","",F1462=CI1462)</f>
        <v>1</v>
      </c>
    </row>
    <row r="1463" spans="1:88" s="5" customFormat="1" ht="15" customHeight="1" x14ac:dyDescent="0.3">
      <c r="A1463" s="172"/>
      <c r="B1463" s="156"/>
      <c r="C1463" s="169"/>
      <c r="D1463" s="159"/>
      <c r="E1463" s="162"/>
      <c r="F1463" s="165"/>
      <c r="G1463" s="110">
        <v>0</v>
      </c>
      <c r="H1463" s="110"/>
      <c r="I1463" s="110"/>
      <c r="J1463" s="110"/>
      <c r="K1463" s="110"/>
      <c r="L1463" s="110"/>
      <c r="M1463" s="110"/>
      <c r="N1463" s="110"/>
      <c r="O1463" s="110"/>
      <c r="P1463" s="110"/>
      <c r="Q1463" s="110"/>
      <c r="R1463" s="110"/>
      <c r="S1463" s="110"/>
      <c r="T1463" s="110"/>
      <c r="U1463" s="110">
        <f t="shared" ref="U1463:X1463" si="25117">ROUND(U1462/$E1462,2)</f>
        <v>0</v>
      </c>
      <c r="V1463" s="110">
        <f t="shared" si="25117"/>
        <v>0</v>
      </c>
      <c r="W1463" s="110">
        <f t="shared" si="25117"/>
        <v>0</v>
      </c>
      <c r="X1463" s="110">
        <f t="shared" si="25117"/>
        <v>0</v>
      </c>
      <c r="Y1463" s="110">
        <f t="shared" ref="Y1463:AG1463" si="25118">ROUND(Y1462/$E1462,2)</f>
        <v>0</v>
      </c>
      <c r="Z1463" s="110">
        <f t="shared" si="25118"/>
        <v>0</v>
      </c>
      <c r="AA1463" s="110">
        <f t="shared" si="25118"/>
        <v>0</v>
      </c>
      <c r="AB1463" s="110">
        <f t="shared" si="25118"/>
        <v>0</v>
      </c>
      <c r="AC1463" s="110">
        <f t="shared" si="25118"/>
        <v>0</v>
      </c>
      <c r="AD1463" s="110">
        <f t="shared" si="25118"/>
        <v>0</v>
      </c>
      <c r="AE1463" s="110">
        <f t="shared" si="25118"/>
        <v>0</v>
      </c>
      <c r="AF1463" s="110">
        <f t="shared" si="25118"/>
        <v>0</v>
      </c>
      <c r="AG1463" s="110">
        <f t="shared" si="25118"/>
        <v>0</v>
      </c>
      <c r="AH1463" s="110">
        <f t="shared" ref="AH1463:AK1463" si="25119">ROUND(AH1462/$E1462,2)</f>
        <v>0</v>
      </c>
      <c r="AI1463" s="110">
        <f t="shared" si="25119"/>
        <v>0</v>
      </c>
      <c r="AJ1463" s="110">
        <f t="shared" si="25119"/>
        <v>0</v>
      </c>
      <c r="AK1463" s="110">
        <f t="shared" si="25119"/>
        <v>0</v>
      </c>
      <c r="AL1463" s="110">
        <f t="shared" ref="AL1463:AT1463" si="25120">ROUND(AL1462/$E1462,2)</f>
        <v>0</v>
      </c>
      <c r="AM1463" s="110">
        <f t="shared" si="25120"/>
        <v>0</v>
      </c>
      <c r="AN1463" s="110">
        <f t="shared" si="25120"/>
        <v>0</v>
      </c>
      <c r="AO1463" s="110">
        <f t="shared" si="25120"/>
        <v>0</v>
      </c>
      <c r="AP1463" s="110">
        <f t="shared" si="25120"/>
        <v>0</v>
      </c>
      <c r="AQ1463" s="110">
        <f t="shared" si="25120"/>
        <v>0</v>
      </c>
      <c r="AR1463" s="110">
        <f t="shared" si="25120"/>
        <v>0</v>
      </c>
      <c r="AS1463" s="110">
        <f t="shared" si="25120"/>
        <v>0</v>
      </c>
      <c r="AT1463" s="110">
        <f t="shared" si="25120"/>
        <v>0</v>
      </c>
      <c r="AU1463" s="110">
        <f t="shared" ref="AU1463:AX1463" si="25121">ROUND(AU1462/$E1462,2)</f>
        <v>0</v>
      </c>
      <c r="AV1463" s="110">
        <f t="shared" si="25121"/>
        <v>0</v>
      </c>
      <c r="AW1463" s="110">
        <f t="shared" si="25121"/>
        <v>0</v>
      </c>
      <c r="AX1463" s="110">
        <f t="shared" si="25121"/>
        <v>0</v>
      </c>
      <c r="AY1463" s="110">
        <f t="shared" ref="AY1463:BC1463" si="25122">ROUND(AY1462/$E1462,2)</f>
        <v>0</v>
      </c>
      <c r="AZ1463" s="110">
        <f t="shared" si="25122"/>
        <v>0</v>
      </c>
      <c r="BA1463" s="110">
        <f t="shared" si="25122"/>
        <v>0</v>
      </c>
      <c r="BB1463" s="110">
        <f t="shared" si="25122"/>
        <v>0</v>
      </c>
      <c r="BC1463" s="110">
        <f t="shared" si="25122"/>
        <v>0</v>
      </c>
      <c r="BD1463" s="110">
        <f t="shared" ref="BD1463:BG1463" si="25123">ROUND(BD1462/$E1462,2)</f>
        <v>0</v>
      </c>
      <c r="BE1463" s="110">
        <f t="shared" si="25123"/>
        <v>0</v>
      </c>
      <c r="BF1463" s="110">
        <f t="shared" si="25123"/>
        <v>0</v>
      </c>
      <c r="BG1463" s="110">
        <f t="shared" si="25123"/>
        <v>0</v>
      </c>
      <c r="BH1463" s="110">
        <f t="shared" ref="BH1463:BK1463" si="25124">ROUND(BH1462/$E1462,2)</f>
        <v>0</v>
      </c>
      <c r="BI1463" s="110">
        <f t="shared" si="25124"/>
        <v>0</v>
      </c>
      <c r="BJ1463" s="110">
        <f t="shared" si="25124"/>
        <v>0</v>
      </c>
      <c r="BK1463" s="110">
        <f t="shared" si="25124"/>
        <v>0</v>
      </c>
      <c r="BL1463" s="110">
        <f t="shared" ref="BL1463:BP1463" si="25125">ROUND(BL1462/$E1462,2)</f>
        <v>0</v>
      </c>
      <c r="BM1463" s="110">
        <f t="shared" si="25125"/>
        <v>0</v>
      </c>
      <c r="BN1463" s="110">
        <f t="shared" si="25125"/>
        <v>0</v>
      </c>
      <c r="BO1463" s="110">
        <f t="shared" si="25125"/>
        <v>0</v>
      </c>
      <c r="BP1463" s="110">
        <f t="shared" si="25125"/>
        <v>0</v>
      </c>
      <c r="BQ1463" s="110">
        <f t="shared" ref="BQ1463:BT1463" si="25126">ROUND(BQ1462/$E1462,2)</f>
        <v>0</v>
      </c>
      <c r="BR1463" s="110">
        <f t="shared" si="25126"/>
        <v>0</v>
      </c>
      <c r="BS1463" s="110">
        <f t="shared" si="25126"/>
        <v>0</v>
      </c>
      <c r="BT1463" s="110">
        <f t="shared" si="25126"/>
        <v>3</v>
      </c>
      <c r="BU1463" s="110">
        <f t="shared" ref="BU1463:BX1463" si="25127">ROUND(BU1462/$E1462,2)</f>
        <v>3</v>
      </c>
      <c r="BV1463" s="110">
        <f t="shared" si="25127"/>
        <v>3</v>
      </c>
      <c r="BW1463" s="110">
        <f t="shared" si="25127"/>
        <v>3</v>
      </c>
      <c r="BX1463" s="110">
        <f t="shared" si="25127"/>
        <v>3</v>
      </c>
      <c r="BY1463" s="110">
        <f t="shared" ref="BY1463:CC1463" si="25128">ROUND(BY1462/$E1462,2)</f>
        <v>0</v>
      </c>
      <c r="BZ1463" s="110">
        <f t="shared" si="25128"/>
        <v>0</v>
      </c>
      <c r="CA1463" s="110">
        <f t="shared" si="25128"/>
        <v>0</v>
      </c>
      <c r="CB1463" s="110">
        <f t="shared" si="25128"/>
        <v>0</v>
      </c>
      <c r="CC1463" s="110">
        <f t="shared" si="25128"/>
        <v>0</v>
      </c>
      <c r="CD1463" s="110">
        <f t="shared" ref="CD1463:CG1463" si="25129">ROUND(CD1462/$E1462,2)</f>
        <v>0</v>
      </c>
      <c r="CE1463" s="110"/>
      <c r="CF1463" s="110">
        <f t="shared" si="25129"/>
        <v>0</v>
      </c>
      <c r="CG1463" s="110">
        <f t="shared" si="25129"/>
        <v>0</v>
      </c>
      <c r="CH1463" s="111">
        <f>IF(C1462="","",D1462-SUM(G1463:CG1463))</f>
        <v>0</v>
      </c>
      <c r="CI1463" s="112">
        <f>IF(C1462="","",SUM(G1463:CG1463))</f>
        <v>15</v>
      </c>
      <c r="CJ1463" s="67" t="b">
        <f>IF(C1462="","",D1462=CI1463)</f>
        <v>1</v>
      </c>
    </row>
    <row r="1464" spans="1:88" s="5" customFormat="1" ht="15" customHeight="1" x14ac:dyDescent="0.3">
      <c r="A1464" s="173"/>
      <c r="B1464" s="157"/>
      <c r="C1464" s="170"/>
      <c r="D1464" s="160"/>
      <c r="E1464" s="163"/>
      <c r="F1464" s="166"/>
      <c r="G1464" s="113">
        <v>0</v>
      </c>
      <c r="H1464" s="113"/>
      <c r="I1464" s="113"/>
      <c r="J1464" s="113"/>
      <c r="K1464" s="113"/>
      <c r="L1464" s="113"/>
      <c r="M1464" s="113"/>
      <c r="N1464" s="113"/>
      <c r="O1464" s="113"/>
      <c r="P1464" s="113"/>
      <c r="Q1464" s="113"/>
      <c r="R1464" s="113"/>
      <c r="S1464" s="113"/>
      <c r="T1464" s="113"/>
      <c r="U1464" s="113">
        <f t="shared" ref="U1464:X1464" si="25130">U1462/$F1462</f>
        <v>0</v>
      </c>
      <c r="V1464" s="113">
        <f t="shared" si="25130"/>
        <v>0</v>
      </c>
      <c r="W1464" s="113">
        <f t="shared" si="25130"/>
        <v>0</v>
      </c>
      <c r="X1464" s="113">
        <f t="shared" si="25130"/>
        <v>0</v>
      </c>
      <c r="Y1464" s="113">
        <f t="shared" ref="Y1464:AG1464" si="25131">Y1462/$F1462</f>
        <v>0</v>
      </c>
      <c r="Z1464" s="113">
        <f t="shared" si="25131"/>
        <v>0</v>
      </c>
      <c r="AA1464" s="113">
        <f t="shared" si="25131"/>
        <v>0</v>
      </c>
      <c r="AB1464" s="113">
        <f t="shared" si="25131"/>
        <v>0</v>
      </c>
      <c r="AC1464" s="113">
        <f t="shared" si="25131"/>
        <v>0</v>
      </c>
      <c r="AD1464" s="113">
        <f t="shared" si="25131"/>
        <v>0</v>
      </c>
      <c r="AE1464" s="113">
        <f t="shared" si="25131"/>
        <v>0</v>
      </c>
      <c r="AF1464" s="113">
        <f t="shared" si="25131"/>
        <v>0</v>
      </c>
      <c r="AG1464" s="113">
        <f t="shared" si="25131"/>
        <v>0</v>
      </c>
      <c r="AH1464" s="113">
        <f t="shared" ref="AH1464:AK1464" si="25132">AH1462/$F1462</f>
        <v>0</v>
      </c>
      <c r="AI1464" s="113">
        <f t="shared" si="25132"/>
        <v>0</v>
      </c>
      <c r="AJ1464" s="113">
        <f t="shared" si="25132"/>
        <v>0</v>
      </c>
      <c r="AK1464" s="113">
        <f t="shared" si="25132"/>
        <v>0</v>
      </c>
      <c r="AL1464" s="113">
        <f t="shared" ref="AL1464:AT1464" si="25133">AL1462/$F1462</f>
        <v>0</v>
      </c>
      <c r="AM1464" s="113">
        <f t="shared" si="25133"/>
        <v>0</v>
      </c>
      <c r="AN1464" s="113">
        <f t="shared" si="25133"/>
        <v>0</v>
      </c>
      <c r="AO1464" s="113">
        <f t="shared" si="25133"/>
        <v>0</v>
      </c>
      <c r="AP1464" s="113">
        <f t="shared" si="25133"/>
        <v>0</v>
      </c>
      <c r="AQ1464" s="113">
        <f t="shared" si="25133"/>
        <v>0</v>
      </c>
      <c r="AR1464" s="113">
        <f t="shared" si="25133"/>
        <v>0</v>
      </c>
      <c r="AS1464" s="113">
        <f t="shared" si="25133"/>
        <v>0</v>
      </c>
      <c r="AT1464" s="113">
        <f t="shared" si="25133"/>
        <v>0</v>
      </c>
      <c r="AU1464" s="113">
        <f t="shared" ref="AU1464:AX1464" si="25134">AU1462/$F1462</f>
        <v>0</v>
      </c>
      <c r="AV1464" s="113">
        <f t="shared" si="25134"/>
        <v>0</v>
      </c>
      <c r="AW1464" s="113">
        <f t="shared" si="25134"/>
        <v>0</v>
      </c>
      <c r="AX1464" s="113">
        <f t="shared" si="25134"/>
        <v>0</v>
      </c>
      <c r="AY1464" s="113">
        <f t="shared" ref="AY1464:BC1464" si="25135">AY1462/$F1462</f>
        <v>0</v>
      </c>
      <c r="AZ1464" s="113">
        <f t="shared" si="25135"/>
        <v>0</v>
      </c>
      <c r="BA1464" s="113">
        <f t="shared" si="25135"/>
        <v>0</v>
      </c>
      <c r="BB1464" s="113">
        <f t="shared" si="25135"/>
        <v>0</v>
      </c>
      <c r="BC1464" s="113">
        <f t="shared" si="25135"/>
        <v>0</v>
      </c>
      <c r="BD1464" s="113">
        <f t="shared" ref="BD1464:BG1464" si="25136">BD1462/$F1462</f>
        <v>0</v>
      </c>
      <c r="BE1464" s="113">
        <f t="shared" si="25136"/>
        <v>0</v>
      </c>
      <c r="BF1464" s="113">
        <f t="shared" si="25136"/>
        <v>0</v>
      </c>
      <c r="BG1464" s="113">
        <f t="shared" si="25136"/>
        <v>0</v>
      </c>
      <c r="BH1464" s="113">
        <f t="shared" ref="BH1464:BK1464" si="25137">BH1462/$F1462</f>
        <v>0</v>
      </c>
      <c r="BI1464" s="113">
        <f t="shared" si="25137"/>
        <v>0</v>
      </c>
      <c r="BJ1464" s="113">
        <f t="shared" si="25137"/>
        <v>0</v>
      </c>
      <c r="BK1464" s="113">
        <f t="shared" si="25137"/>
        <v>0</v>
      </c>
      <c r="BL1464" s="113">
        <f t="shared" ref="BL1464:BP1464" si="25138">BL1462/$F1462</f>
        <v>0</v>
      </c>
      <c r="BM1464" s="113">
        <f t="shared" si="25138"/>
        <v>0</v>
      </c>
      <c r="BN1464" s="113">
        <f t="shared" si="25138"/>
        <v>0</v>
      </c>
      <c r="BO1464" s="113">
        <f t="shared" si="25138"/>
        <v>0</v>
      </c>
      <c r="BP1464" s="113">
        <f t="shared" si="25138"/>
        <v>0</v>
      </c>
      <c r="BQ1464" s="113">
        <f t="shared" ref="BQ1464:BT1464" si="25139">BQ1462/$F1462</f>
        <v>0</v>
      </c>
      <c r="BR1464" s="113">
        <f t="shared" si="25139"/>
        <v>0</v>
      </c>
      <c r="BS1464" s="113">
        <f t="shared" si="25139"/>
        <v>0</v>
      </c>
      <c r="BT1464" s="113">
        <f t="shared" si="25139"/>
        <v>0.2</v>
      </c>
      <c r="BU1464" s="113">
        <f t="shared" ref="BU1464:BX1464" si="25140">BU1462/$F1462</f>
        <v>0.2</v>
      </c>
      <c r="BV1464" s="113">
        <f t="shared" si="25140"/>
        <v>0.2</v>
      </c>
      <c r="BW1464" s="113">
        <f t="shared" si="25140"/>
        <v>0.2</v>
      </c>
      <c r="BX1464" s="113">
        <f t="shared" si="25140"/>
        <v>0.2</v>
      </c>
      <c r="BY1464" s="113">
        <f t="shared" ref="BY1464:CC1464" si="25141">BY1462/$F1462</f>
        <v>0</v>
      </c>
      <c r="BZ1464" s="113">
        <f t="shared" si="25141"/>
        <v>0</v>
      </c>
      <c r="CA1464" s="113">
        <f t="shared" si="25141"/>
        <v>0</v>
      </c>
      <c r="CB1464" s="113">
        <f t="shared" si="25141"/>
        <v>0</v>
      </c>
      <c r="CC1464" s="113">
        <f t="shared" si="25141"/>
        <v>0</v>
      </c>
      <c r="CD1464" s="113">
        <f t="shared" ref="CD1464:CG1464" si="25142">CD1462/$F1462</f>
        <v>0</v>
      </c>
      <c r="CE1464" s="113"/>
      <c r="CF1464" s="113">
        <f t="shared" si="25142"/>
        <v>0</v>
      </c>
      <c r="CG1464" s="113">
        <f t="shared" si="25142"/>
        <v>0</v>
      </c>
      <c r="CH1464" s="114">
        <f>IF(C1462="","",100%-SUM(G1464:CG1464))</f>
        <v>0</v>
      </c>
      <c r="CI1464" s="115">
        <f>IF(C1462="","",SUM(G1464:CG1464))</f>
        <v>1</v>
      </c>
      <c r="CJ1464" s="67" t="b">
        <f>IF(C1462="","",SUM(G1464:CG1464)=CI1464)</f>
        <v>1</v>
      </c>
    </row>
    <row r="1465" spans="1:88" s="5" customFormat="1" ht="15" customHeight="1" x14ac:dyDescent="0.3">
      <c r="A1465" s="171" t="s">
        <v>1024</v>
      </c>
      <c r="B1465" s="155" t="s">
        <v>1025</v>
      </c>
      <c r="C1465" s="168" t="s">
        <v>163</v>
      </c>
      <c r="D1465" s="158">
        <v>26</v>
      </c>
      <c r="E1465" s="161">
        <v>130705</v>
      </c>
      <c r="F1465" s="164">
        <f t="shared" si="24746"/>
        <v>3398330</v>
      </c>
      <c r="G1465" s="108">
        <v>0</v>
      </c>
      <c r="H1465" s="108"/>
      <c r="I1465" s="108"/>
      <c r="J1465" s="108"/>
      <c r="K1465" s="108"/>
      <c r="L1465" s="108"/>
      <c r="M1465" s="108"/>
      <c r="N1465" s="108"/>
      <c r="O1465" s="108"/>
      <c r="P1465" s="108"/>
      <c r="Q1465" s="108"/>
      <c r="R1465" s="108"/>
      <c r="S1465" s="108"/>
      <c r="T1465" s="108"/>
      <c r="U1465" s="108"/>
      <c r="V1465" s="108"/>
      <c r="W1465" s="108"/>
      <c r="X1465" s="108"/>
      <c r="Y1465" s="108"/>
      <c r="Z1465" s="108"/>
      <c r="AA1465" s="108"/>
      <c r="AB1465" s="108"/>
      <c r="AC1465" s="108"/>
      <c r="AD1465" s="108"/>
      <c r="AE1465" s="108"/>
      <c r="AF1465" s="108"/>
      <c r="AG1465" s="108"/>
      <c r="AH1465" s="108"/>
      <c r="AI1465" s="108"/>
      <c r="AJ1465" s="108"/>
      <c r="AK1465" s="108"/>
      <c r="AL1465" s="108"/>
      <c r="AM1465" s="108"/>
      <c r="AN1465" s="108"/>
      <c r="AO1465" s="108"/>
      <c r="AP1465" s="108"/>
      <c r="AQ1465" s="108"/>
      <c r="AR1465" s="108"/>
      <c r="AS1465" s="108"/>
      <c r="AT1465" s="108"/>
      <c r="AU1465" s="108"/>
      <c r="AV1465" s="108"/>
      <c r="AW1465" s="108"/>
      <c r="AX1465" s="108"/>
      <c r="AY1465" s="108"/>
      <c r="AZ1465" s="108"/>
      <c r="BA1465" s="108"/>
      <c r="BB1465" s="108"/>
      <c r="BC1465" s="108"/>
      <c r="BD1465" s="108"/>
      <c r="BE1465" s="108"/>
      <c r="BF1465" s="108"/>
      <c r="BG1465" s="108"/>
      <c r="BH1465" s="108"/>
      <c r="BI1465" s="108"/>
      <c r="BJ1465" s="108"/>
      <c r="BK1465" s="108"/>
      <c r="BL1465" s="108"/>
      <c r="BM1465" s="108"/>
      <c r="BN1465" s="108"/>
      <c r="BO1465" s="108"/>
      <c r="BP1465" s="108"/>
      <c r="BQ1465" s="108"/>
      <c r="BR1465" s="108"/>
      <c r="BS1465" s="108"/>
      <c r="BT1465" s="108">
        <f>ROUND($F1465/5,0)</f>
        <v>679666</v>
      </c>
      <c r="BU1465" s="108">
        <f>ROUND($F1465/5,0)</f>
        <v>679666</v>
      </c>
      <c r="BV1465" s="108">
        <f t="shared" ref="BV1465:BX1465" si="25143">ROUND($F1465/5,0)</f>
        <v>679666</v>
      </c>
      <c r="BW1465" s="108">
        <f t="shared" si="25143"/>
        <v>679666</v>
      </c>
      <c r="BX1465" s="108">
        <f t="shared" si="25143"/>
        <v>679666</v>
      </c>
      <c r="BY1465" s="108"/>
      <c r="BZ1465" s="108"/>
      <c r="CA1465" s="108"/>
      <c r="CB1465" s="108"/>
      <c r="CC1465" s="108"/>
      <c r="CD1465" s="108"/>
      <c r="CE1465" s="108"/>
      <c r="CF1465" s="108"/>
      <c r="CG1465" s="108"/>
      <c r="CH1465" s="109">
        <f>IF(C1465="","",F1465-SUM(G1465:CG1465))</f>
        <v>0</v>
      </c>
      <c r="CI1465" s="107">
        <f>IF(C1465="","",SUM(G1465:CG1465))</f>
        <v>3398330</v>
      </c>
      <c r="CJ1465" s="67" t="b">
        <f>IF(C1465="","",F1465=CI1465)</f>
        <v>1</v>
      </c>
    </row>
    <row r="1466" spans="1:88" s="5" customFormat="1" ht="15" customHeight="1" x14ac:dyDescent="0.3">
      <c r="A1466" s="172"/>
      <c r="B1466" s="156"/>
      <c r="C1466" s="169"/>
      <c r="D1466" s="159"/>
      <c r="E1466" s="162"/>
      <c r="F1466" s="165"/>
      <c r="G1466" s="110">
        <v>0</v>
      </c>
      <c r="H1466" s="110"/>
      <c r="I1466" s="110"/>
      <c r="J1466" s="110"/>
      <c r="K1466" s="110"/>
      <c r="L1466" s="110"/>
      <c r="M1466" s="110"/>
      <c r="N1466" s="110"/>
      <c r="O1466" s="110"/>
      <c r="P1466" s="110"/>
      <c r="Q1466" s="110"/>
      <c r="R1466" s="110"/>
      <c r="S1466" s="110"/>
      <c r="T1466" s="110"/>
      <c r="U1466" s="110">
        <f t="shared" ref="U1466:X1466" si="25144">ROUND(U1465/$E1465,2)</f>
        <v>0</v>
      </c>
      <c r="V1466" s="110">
        <f t="shared" si="25144"/>
        <v>0</v>
      </c>
      <c r="W1466" s="110">
        <f t="shared" si="25144"/>
        <v>0</v>
      </c>
      <c r="X1466" s="110">
        <f t="shared" si="25144"/>
        <v>0</v>
      </c>
      <c r="Y1466" s="110">
        <f t="shared" ref="Y1466:AG1466" si="25145">ROUND(Y1465/$E1465,2)</f>
        <v>0</v>
      </c>
      <c r="Z1466" s="110">
        <f t="shared" si="25145"/>
        <v>0</v>
      </c>
      <c r="AA1466" s="110">
        <f t="shared" si="25145"/>
        <v>0</v>
      </c>
      <c r="AB1466" s="110">
        <f t="shared" si="25145"/>
        <v>0</v>
      </c>
      <c r="AC1466" s="110">
        <f t="shared" si="25145"/>
        <v>0</v>
      </c>
      <c r="AD1466" s="110">
        <f t="shared" si="25145"/>
        <v>0</v>
      </c>
      <c r="AE1466" s="110">
        <f t="shared" si="25145"/>
        <v>0</v>
      </c>
      <c r="AF1466" s="110">
        <f t="shared" si="25145"/>
        <v>0</v>
      </c>
      <c r="AG1466" s="110">
        <f t="shared" si="25145"/>
        <v>0</v>
      </c>
      <c r="AH1466" s="110">
        <f t="shared" ref="AH1466:AK1466" si="25146">ROUND(AH1465/$E1465,2)</f>
        <v>0</v>
      </c>
      <c r="AI1466" s="110">
        <f t="shared" si="25146"/>
        <v>0</v>
      </c>
      <c r="AJ1466" s="110">
        <f t="shared" si="25146"/>
        <v>0</v>
      </c>
      <c r="AK1466" s="110">
        <f t="shared" si="25146"/>
        <v>0</v>
      </c>
      <c r="AL1466" s="110">
        <f t="shared" ref="AL1466:AT1466" si="25147">ROUND(AL1465/$E1465,2)</f>
        <v>0</v>
      </c>
      <c r="AM1466" s="110">
        <f t="shared" si="25147"/>
        <v>0</v>
      </c>
      <c r="AN1466" s="110">
        <f t="shared" si="25147"/>
        <v>0</v>
      </c>
      <c r="AO1466" s="110">
        <f t="shared" si="25147"/>
        <v>0</v>
      </c>
      <c r="AP1466" s="110">
        <f t="shared" si="25147"/>
        <v>0</v>
      </c>
      <c r="AQ1466" s="110">
        <f t="shared" si="25147"/>
        <v>0</v>
      </c>
      <c r="AR1466" s="110">
        <f t="shared" si="25147"/>
        <v>0</v>
      </c>
      <c r="AS1466" s="110">
        <f t="shared" si="25147"/>
        <v>0</v>
      </c>
      <c r="AT1466" s="110">
        <f t="shared" si="25147"/>
        <v>0</v>
      </c>
      <c r="AU1466" s="110">
        <f t="shared" ref="AU1466:AX1466" si="25148">ROUND(AU1465/$E1465,2)</f>
        <v>0</v>
      </c>
      <c r="AV1466" s="110">
        <f t="shared" si="25148"/>
        <v>0</v>
      </c>
      <c r="AW1466" s="110">
        <f t="shared" si="25148"/>
        <v>0</v>
      </c>
      <c r="AX1466" s="110">
        <f t="shared" si="25148"/>
        <v>0</v>
      </c>
      <c r="AY1466" s="110">
        <f t="shared" ref="AY1466:BC1466" si="25149">ROUND(AY1465/$E1465,2)</f>
        <v>0</v>
      </c>
      <c r="AZ1466" s="110">
        <f t="shared" si="25149"/>
        <v>0</v>
      </c>
      <c r="BA1466" s="110">
        <f t="shared" si="25149"/>
        <v>0</v>
      </c>
      <c r="BB1466" s="110">
        <f t="shared" si="25149"/>
        <v>0</v>
      </c>
      <c r="BC1466" s="110">
        <f t="shared" si="25149"/>
        <v>0</v>
      </c>
      <c r="BD1466" s="110">
        <f t="shared" ref="BD1466:BG1466" si="25150">ROUND(BD1465/$E1465,2)</f>
        <v>0</v>
      </c>
      <c r="BE1466" s="110">
        <f t="shared" si="25150"/>
        <v>0</v>
      </c>
      <c r="BF1466" s="110">
        <f t="shared" si="25150"/>
        <v>0</v>
      </c>
      <c r="BG1466" s="110">
        <f t="shared" si="25150"/>
        <v>0</v>
      </c>
      <c r="BH1466" s="110">
        <f t="shared" ref="BH1466:BK1466" si="25151">ROUND(BH1465/$E1465,2)</f>
        <v>0</v>
      </c>
      <c r="BI1466" s="110">
        <f t="shared" si="25151"/>
        <v>0</v>
      </c>
      <c r="BJ1466" s="110">
        <f t="shared" si="25151"/>
        <v>0</v>
      </c>
      <c r="BK1466" s="110">
        <f t="shared" si="25151"/>
        <v>0</v>
      </c>
      <c r="BL1466" s="110">
        <f t="shared" ref="BL1466:BP1466" si="25152">ROUND(BL1465/$E1465,2)</f>
        <v>0</v>
      </c>
      <c r="BM1466" s="110">
        <f t="shared" si="25152"/>
        <v>0</v>
      </c>
      <c r="BN1466" s="110">
        <f t="shared" si="25152"/>
        <v>0</v>
      </c>
      <c r="BO1466" s="110">
        <f t="shared" si="25152"/>
        <v>0</v>
      </c>
      <c r="BP1466" s="110">
        <f t="shared" si="25152"/>
        <v>0</v>
      </c>
      <c r="BQ1466" s="110">
        <f t="shared" ref="BQ1466:BT1466" si="25153">ROUND(BQ1465/$E1465,2)</f>
        <v>0</v>
      </c>
      <c r="BR1466" s="110">
        <f t="shared" si="25153"/>
        <v>0</v>
      </c>
      <c r="BS1466" s="110">
        <f t="shared" si="25153"/>
        <v>0</v>
      </c>
      <c r="BT1466" s="110">
        <f t="shared" si="25153"/>
        <v>5.2</v>
      </c>
      <c r="BU1466" s="110">
        <f t="shared" ref="BU1466:BX1466" si="25154">ROUND(BU1465/$E1465,2)</f>
        <v>5.2</v>
      </c>
      <c r="BV1466" s="110">
        <f t="shared" si="25154"/>
        <v>5.2</v>
      </c>
      <c r="BW1466" s="110">
        <f t="shared" si="25154"/>
        <v>5.2</v>
      </c>
      <c r="BX1466" s="110">
        <f t="shared" si="25154"/>
        <v>5.2</v>
      </c>
      <c r="BY1466" s="110">
        <f t="shared" ref="BY1466:CC1466" si="25155">ROUND(BY1465/$E1465,2)</f>
        <v>0</v>
      </c>
      <c r="BZ1466" s="110">
        <f t="shared" si="25155"/>
        <v>0</v>
      </c>
      <c r="CA1466" s="110">
        <f t="shared" si="25155"/>
        <v>0</v>
      </c>
      <c r="CB1466" s="110">
        <f t="shared" si="25155"/>
        <v>0</v>
      </c>
      <c r="CC1466" s="110">
        <f t="shared" si="25155"/>
        <v>0</v>
      </c>
      <c r="CD1466" s="110">
        <f t="shared" ref="CD1466:CG1466" si="25156">ROUND(CD1465/$E1465,2)</f>
        <v>0</v>
      </c>
      <c r="CE1466" s="110"/>
      <c r="CF1466" s="110">
        <f t="shared" si="25156"/>
        <v>0</v>
      </c>
      <c r="CG1466" s="110">
        <f t="shared" si="25156"/>
        <v>0</v>
      </c>
      <c r="CH1466" s="111">
        <f>IF(C1465="","",D1465-SUM(G1466:CG1466))</f>
        <v>0</v>
      </c>
      <c r="CI1466" s="112">
        <f>IF(C1465="","",SUM(G1466:CG1466))</f>
        <v>26</v>
      </c>
      <c r="CJ1466" s="67" t="b">
        <f>IF(C1465="","",D1465=CI1466)</f>
        <v>1</v>
      </c>
    </row>
    <row r="1467" spans="1:88" s="5" customFormat="1" ht="15" customHeight="1" x14ac:dyDescent="0.3">
      <c r="A1467" s="173"/>
      <c r="B1467" s="157"/>
      <c r="C1467" s="170"/>
      <c r="D1467" s="160"/>
      <c r="E1467" s="163"/>
      <c r="F1467" s="166"/>
      <c r="G1467" s="113">
        <v>0</v>
      </c>
      <c r="H1467" s="113"/>
      <c r="I1467" s="113"/>
      <c r="J1467" s="113"/>
      <c r="K1467" s="113"/>
      <c r="L1467" s="113"/>
      <c r="M1467" s="113"/>
      <c r="N1467" s="113"/>
      <c r="O1467" s="113"/>
      <c r="P1467" s="113"/>
      <c r="Q1467" s="113"/>
      <c r="R1467" s="113"/>
      <c r="S1467" s="113"/>
      <c r="T1467" s="113"/>
      <c r="U1467" s="113">
        <f t="shared" ref="U1467:X1467" si="25157">U1465/$F1465</f>
        <v>0</v>
      </c>
      <c r="V1467" s="113">
        <f t="shared" si="25157"/>
        <v>0</v>
      </c>
      <c r="W1467" s="113">
        <f t="shared" si="25157"/>
        <v>0</v>
      </c>
      <c r="X1467" s="113">
        <f t="shared" si="25157"/>
        <v>0</v>
      </c>
      <c r="Y1467" s="113">
        <f t="shared" ref="Y1467:AG1467" si="25158">Y1465/$F1465</f>
        <v>0</v>
      </c>
      <c r="Z1467" s="113">
        <f t="shared" si="25158"/>
        <v>0</v>
      </c>
      <c r="AA1467" s="113">
        <f t="shared" si="25158"/>
        <v>0</v>
      </c>
      <c r="AB1467" s="113">
        <f t="shared" si="25158"/>
        <v>0</v>
      </c>
      <c r="AC1467" s="113">
        <f t="shared" si="25158"/>
        <v>0</v>
      </c>
      <c r="AD1467" s="113">
        <f t="shared" si="25158"/>
        <v>0</v>
      </c>
      <c r="AE1467" s="113">
        <f t="shared" si="25158"/>
        <v>0</v>
      </c>
      <c r="AF1467" s="113">
        <f t="shared" si="25158"/>
        <v>0</v>
      </c>
      <c r="AG1467" s="113">
        <f t="shared" si="25158"/>
        <v>0</v>
      </c>
      <c r="AH1467" s="113">
        <f t="shared" ref="AH1467:AK1467" si="25159">AH1465/$F1465</f>
        <v>0</v>
      </c>
      <c r="AI1467" s="113">
        <f t="shared" si="25159"/>
        <v>0</v>
      </c>
      <c r="AJ1467" s="113">
        <f t="shared" si="25159"/>
        <v>0</v>
      </c>
      <c r="AK1467" s="113">
        <f t="shared" si="25159"/>
        <v>0</v>
      </c>
      <c r="AL1467" s="113">
        <f t="shared" ref="AL1467:AT1467" si="25160">AL1465/$F1465</f>
        <v>0</v>
      </c>
      <c r="AM1467" s="113">
        <f t="shared" si="25160"/>
        <v>0</v>
      </c>
      <c r="AN1467" s="113">
        <f t="shared" si="25160"/>
        <v>0</v>
      </c>
      <c r="AO1467" s="113">
        <f t="shared" si="25160"/>
        <v>0</v>
      </c>
      <c r="AP1467" s="113">
        <f t="shared" si="25160"/>
        <v>0</v>
      </c>
      <c r="AQ1467" s="113">
        <f t="shared" si="25160"/>
        <v>0</v>
      </c>
      <c r="AR1467" s="113">
        <f t="shared" si="25160"/>
        <v>0</v>
      </c>
      <c r="AS1467" s="113">
        <f t="shared" si="25160"/>
        <v>0</v>
      </c>
      <c r="AT1467" s="113">
        <f t="shared" si="25160"/>
        <v>0</v>
      </c>
      <c r="AU1467" s="113">
        <f t="shared" ref="AU1467:AX1467" si="25161">AU1465/$F1465</f>
        <v>0</v>
      </c>
      <c r="AV1467" s="113">
        <f t="shared" si="25161"/>
        <v>0</v>
      </c>
      <c r="AW1467" s="113">
        <f t="shared" si="25161"/>
        <v>0</v>
      </c>
      <c r="AX1467" s="113">
        <f t="shared" si="25161"/>
        <v>0</v>
      </c>
      <c r="AY1467" s="113">
        <f t="shared" ref="AY1467:BC1467" si="25162">AY1465/$F1465</f>
        <v>0</v>
      </c>
      <c r="AZ1467" s="113">
        <f t="shared" si="25162"/>
        <v>0</v>
      </c>
      <c r="BA1467" s="113">
        <f t="shared" si="25162"/>
        <v>0</v>
      </c>
      <c r="BB1467" s="113">
        <f t="shared" si="25162"/>
        <v>0</v>
      </c>
      <c r="BC1467" s="113">
        <f t="shared" si="25162"/>
        <v>0</v>
      </c>
      <c r="BD1467" s="113">
        <f t="shared" ref="BD1467:BG1467" si="25163">BD1465/$F1465</f>
        <v>0</v>
      </c>
      <c r="BE1467" s="113">
        <f t="shared" si="25163"/>
        <v>0</v>
      </c>
      <c r="BF1467" s="113">
        <f t="shared" si="25163"/>
        <v>0</v>
      </c>
      <c r="BG1467" s="113">
        <f t="shared" si="25163"/>
        <v>0</v>
      </c>
      <c r="BH1467" s="113">
        <f t="shared" ref="BH1467:BK1467" si="25164">BH1465/$F1465</f>
        <v>0</v>
      </c>
      <c r="BI1467" s="113">
        <f t="shared" si="25164"/>
        <v>0</v>
      </c>
      <c r="BJ1467" s="113">
        <f t="shared" si="25164"/>
        <v>0</v>
      </c>
      <c r="BK1467" s="113">
        <f t="shared" si="25164"/>
        <v>0</v>
      </c>
      <c r="BL1467" s="113">
        <f t="shared" ref="BL1467:BP1467" si="25165">BL1465/$F1465</f>
        <v>0</v>
      </c>
      <c r="BM1467" s="113">
        <f t="shared" si="25165"/>
        <v>0</v>
      </c>
      <c r="BN1467" s="113">
        <f t="shared" si="25165"/>
        <v>0</v>
      </c>
      <c r="BO1467" s="113">
        <f t="shared" si="25165"/>
        <v>0</v>
      </c>
      <c r="BP1467" s="113">
        <f t="shared" si="25165"/>
        <v>0</v>
      </c>
      <c r="BQ1467" s="113">
        <f t="shared" ref="BQ1467:BT1467" si="25166">BQ1465/$F1465</f>
        <v>0</v>
      </c>
      <c r="BR1467" s="113">
        <f t="shared" si="25166"/>
        <v>0</v>
      </c>
      <c r="BS1467" s="113">
        <f t="shared" si="25166"/>
        <v>0</v>
      </c>
      <c r="BT1467" s="113">
        <f t="shared" si="25166"/>
        <v>0.2</v>
      </c>
      <c r="BU1467" s="113">
        <f t="shared" ref="BU1467:BX1467" si="25167">BU1465/$F1465</f>
        <v>0.2</v>
      </c>
      <c r="BV1467" s="113">
        <f t="shared" si="25167"/>
        <v>0.2</v>
      </c>
      <c r="BW1467" s="113">
        <f t="shared" si="25167"/>
        <v>0.2</v>
      </c>
      <c r="BX1467" s="113">
        <f t="shared" si="25167"/>
        <v>0.2</v>
      </c>
      <c r="BY1467" s="113">
        <f t="shared" ref="BY1467:CC1467" si="25168">BY1465/$F1465</f>
        <v>0</v>
      </c>
      <c r="BZ1467" s="113">
        <f t="shared" si="25168"/>
        <v>0</v>
      </c>
      <c r="CA1467" s="113">
        <f t="shared" si="25168"/>
        <v>0</v>
      </c>
      <c r="CB1467" s="113">
        <f t="shared" si="25168"/>
        <v>0</v>
      </c>
      <c r="CC1467" s="113">
        <f t="shared" si="25168"/>
        <v>0</v>
      </c>
      <c r="CD1467" s="113">
        <f t="shared" ref="CD1467:CG1467" si="25169">CD1465/$F1465</f>
        <v>0</v>
      </c>
      <c r="CE1467" s="113"/>
      <c r="CF1467" s="113">
        <f t="shared" si="25169"/>
        <v>0</v>
      </c>
      <c r="CG1467" s="113">
        <f t="shared" si="25169"/>
        <v>0</v>
      </c>
      <c r="CH1467" s="114">
        <f>IF(C1465="","",100%-SUM(G1467:CG1467))</f>
        <v>0</v>
      </c>
      <c r="CI1467" s="115">
        <f>IF(C1465="","",SUM(G1467:CG1467))</f>
        <v>1</v>
      </c>
      <c r="CJ1467" s="67" t="b">
        <f>IF(C1465="","",SUM(G1467:CG1467)=CI1467)</f>
        <v>1</v>
      </c>
    </row>
    <row r="1468" spans="1:88" s="5" customFormat="1" ht="15" customHeight="1" x14ac:dyDescent="0.3">
      <c r="A1468" s="171" t="s">
        <v>1026</v>
      </c>
      <c r="B1468" s="155" t="s">
        <v>1027</v>
      </c>
      <c r="C1468" s="168" t="s">
        <v>163</v>
      </c>
      <c r="D1468" s="158">
        <v>1</v>
      </c>
      <c r="E1468" s="161">
        <v>215925</v>
      </c>
      <c r="F1468" s="164">
        <f t="shared" si="24746"/>
        <v>215925</v>
      </c>
      <c r="G1468" s="108">
        <v>0</v>
      </c>
      <c r="H1468" s="108"/>
      <c r="I1468" s="108"/>
      <c r="J1468" s="108"/>
      <c r="K1468" s="108"/>
      <c r="L1468" s="108"/>
      <c r="M1468" s="108"/>
      <c r="N1468" s="108"/>
      <c r="O1468" s="108"/>
      <c r="P1468" s="108"/>
      <c r="Q1468" s="108"/>
      <c r="R1468" s="108"/>
      <c r="S1468" s="108"/>
      <c r="T1468" s="108"/>
      <c r="U1468" s="108"/>
      <c r="V1468" s="108"/>
      <c r="W1468" s="108"/>
      <c r="X1468" s="108"/>
      <c r="Y1468" s="108"/>
      <c r="Z1468" s="108"/>
      <c r="AA1468" s="108"/>
      <c r="AB1468" s="108"/>
      <c r="AC1468" s="108"/>
      <c r="AD1468" s="108"/>
      <c r="AE1468" s="108"/>
      <c r="AF1468" s="108"/>
      <c r="AG1468" s="108"/>
      <c r="AH1468" s="108"/>
      <c r="AI1468" s="108"/>
      <c r="AJ1468" s="108"/>
      <c r="AK1468" s="108"/>
      <c r="AL1468" s="108"/>
      <c r="AM1468" s="108"/>
      <c r="AN1468" s="108"/>
      <c r="AO1468" s="108"/>
      <c r="AP1468" s="108"/>
      <c r="AQ1468" s="108"/>
      <c r="AR1468" s="108"/>
      <c r="AS1468" s="108"/>
      <c r="AT1468" s="108"/>
      <c r="AU1468" s="108"/>
      <c r="AV1468" s="108"/>
      <c r="AW1468" s="108"/>
      <c r="AX1468" s="108"/>
      <c r="AY1468" s="108"/>
      <c r="AZ1468" s="108"/>
      <c r="BA1468" s="108"/>
      <c r="BB1468" s="108"/>
      <c r="BC1468" s="108"/>
      <c r="BD1468" s="108"/>
      <c r="BE1468" s="108"/>
      <c r="BF1468" s="108"/>
      <c r="BG1468" s="108"/>
      <c r="BH1468" s="108"/>
      <c r="BI1468" s="108"/>
      <c r="BJ1468" s="108"/>
      <c r="BK1468" s="108"/>
      <c r="BL1468" s="108"/>
      <c r="BM1468" s="108"/>
      <c r="BN1468" s="108"/>
      <c r="BO1468" s="108"/>
      <c r="BP1468" s="108"/>
      <c r="BQ1468" s="108"/>
      <c r="BR1468" s="108"/>
      <c r="BS1468" s="108"/>
      <c r="BT1468" s="108"/>
      <c r="BU1468" s="108"/>
      <c r="BV1468" s="108"/>
      <c r="BW1468" s="108"/>
      <c r="BX1468" s="108"/>
      <c r="BY1468" s="108"/>
      <c r="BZ1468" s="108"/>
      <c r="CA1468" s="108"/>
      <c r="CB1468" s="108"/>
      <c r="CC1468" s="108">
        <f>ROUND($F1468/5,0)</f>
        <v>43185</v>
      </c>
      <c r="CD1468" s="108">
        <f>ROUND($F1468/5,0)</f>
        <v>43185</v>
      </c>
      <c r="CE1468" s="108">
        <f t="shared" ref="CE1468:CG1468" si="25170">ROUND($F1468/5,0)</f>
        <v>43185</v>
      </c>
      <c r="CF1468" s="108">
        <f t="shared" si="25170"/>
        <v>43185</v>
      </c>
      <c r="CG1468" s="108">
        <f t="shared" si="25170"/>
        <v>43185</v>
      </c>
      <c r="CH1468" s="109">
        <f>IF(C1468="","",F1468-SUM(G1468:CG1468))</f>
        <v>0</v>
      </c>
      <c r="CI1468" s="107">
        <f>IF(C1468="","",SUM(G1468:CG1468))</f>
        <v>215925</v>
      </c>
      <c r="CJ1468" s="67" t="b">
        <f>IF(C1468="","",F1468=CI1468)</f>
        <v>1</v>
      </c>
    </row>
    <row r="1469" spans="1:88" s="5" customFormat="1" ht="15" customHeight="1" x14ac:dyDescent="0.3">
      <c r="A1469" s="172"/>
      <c r="B1469" s="156"/>
      <c r="C1469" s="169"/>
      <c r="D1469" s="159"/>
      <c r="E1469" s="162"/>
      <c r="F1469" s="165"/>
      <c r="G1469" s="110">
        <v>0</v>
      </c>
      <c r="H1469" s="110"/>
      <c r="I1469" s="110"/>
      <c r="J1469" s="110"/>
      <c r="K1469" s="110"/>
      <c r="L1469" s="110"/>
      <c r="M1469" s="110"/>
      <c r="N1469" s="110"/>
      <c r="O1469" s="110"/>
      <c r="P1469" s="110"/>
      <c r="Q1469" s="110"/>
      <c r="R1469" s="110"/>
      <c r="S1469" s="110"/>
      <c r="T1469" s="110"/>
      <c r="U1469" s="110">
        <f t="shared" ref="U1469:X1469" si="25171">ROUND(U1468/$E1468,2)</f>
        <v>0</v>
      </c>
      <c r="V1469" s="110">
        <f t="shared" si="25171"/>
        <v>0</v>
      </c>
      <c r="W1469" s="110">
        <f t="shared" si="25171"/>
        <v>0</v>
      </c>
      <c r="X1469" s="110">
        <f t="shared" si="25171"/>
        <v>0</v>
      </c>
      <c r="Y1469" s="110">
        <f t="shared" ref="Y1469:AG1469" si="25172">ROUND(Y1468/$E1468,2)</f>
        <v>0</v>
      </c>
      <c r="Z1469" s="110">
        <f t="shared" si="25172"/>
        <v>0</v>
      </c>
      <c r="AA1469" s="110">
        <f t="shared" si="25172"/>
        <v>0</v>
      </c>
      <c r="AB1469" s="110">
        <f t="shared" si="25172"/>
        <v>0</v>
      </c>
      <c r="AC1469" s="110">
        <f t="shared" si="25172"/>
        <v>0</v>
      </c>
      <c r="AD1469" s="110">
        <f t="shared" si="25172"/>
        <v>0</v>
      </c>
      <c r="AE1469" s="110">
        <f t="shared" si="25172"/>
        <v>0</v>
      </c>
      <c r="AF1469" s="110">
        <f t="shared" si="25172"/>
        <v>0</v>
      </c>
      <c r="AG1469" s="110">
        <f t="shared" si="25172"/>
        <v>0</v>
      </c>
      <c r="AH1469" s="110">
        <f t="shared" ref="AH1469:AK1469" si="25173">ROUND(AH1468/$E1468,2)</f>
        <v>0</v>
      </c>
      <c r="AI1469" s="110">
        <f t="shared" si="25173"/>
        <v>0</v>
      </c>
      <c r="AJ1469" s="110">
        <f t="shared" si="25173"/>
        <v>0</v>
      </c>
      <c r="AK1469" s="110">
        <f t="shared" si="25173"/>
        <v>0</v>
      </c>
      <c r="AL1469" s="110">
        <f t="shared" ref="AL1469:AT1469" si="25174">ROUND(AL1468/$E1468,2)</f>
        <v>0</v>
      </c>
      <c r="AM1469" s="110">
        <f t="shared" si="25174"/>
        <v>0</v>
      </c>
      <c r="AN1469" s="110">
        <f t="shared" si="25174"/>
        <v>0</v>
      </c>
      <c r="AO1469" s="110">
        <f t="shared" si="25174"/>
        <v>0</v>
      </c>
      <c r="AP1469" s="110">
        <f t="shared" si="25174"/>
        <v>0</v>
      </c>
      <c r="AQ1469" s="110">
        <f t="shared" si="25174"/>
        <v>0</v>
      </c>
      <c r="AR1469" s="110">
        <f t="shared" si="25174"/>
        <v>0</v>
      </c>
      <c r="AS1469" s="110">
        <f t="shared" si="25174"/>
        <v>0</v>
      </c>
      <c r="AT1469" s="110">
        <f t="shared" si="25174"/>
        <v>0</v>
      </c>
      <c r="AU1469" s="110">
        <f t="shared" ref="AU1469:AX1469" si="25175">ROUND(AU1468/$E1468,2)</f>
        <v>0</v>
      </c>
      <c r="AV1469" s="110">
        <f t="shared" si="25175"/>
        <v>0</v>
      </c>
      <c r="AW1469" s="110">
        <f t="shared" si="25175"/>
        <v>0</v>
      </c>
      <c r="AX1469" s="110">
        <f t="shared" si="25175"/>
        <v>0</v>
      </c>
      <c r="AY1469" s="110">
        <f t="shared" ref="AY1469:BC1469" si="25176">ROUND(AY1468/$E1468,2)</f>
        <v>0</v>
      </c>
      <c r="AZ1469" s="110">
        <f t="shared" si="25176"/>
        <v>0</v>
      </c>
      <c r="BA1469" s="110">
        <f t="shared" si="25176"/>
        <v>0</v>
      </c>
      <c r="BB1469" s="110">
        <f t="shared" si="25176"/>
        <v>0</v>
      </c>
      <c r="BC1469" s="110">
        <f t="shared" si="25176"/>
        <v>0</v>
      </c>
      <c r="BD1469" s="110">
        <f t="shared" ref="BD1469:BG1469" si="25177">ROUND(BD1468/$E1468,2)</f>
        <v>0</v>
      </c>
      <c r="BE1469" s="110">
        <f t="shared" si="25177"/>
        <v>0</v>
      </c>
      <c r="BF1469" s="110">
        <f t="shared" si="25177"/>
        <v>0</v>
      </c>
      <c r="BG1469" s="110">
        <f t="shared" si="25177"/>
        <v>0</v>
      </c>
      <c r="BH1469" s="110">
        <f t="shared" ref="BH1469:BK1469" si="25178">ROUND(BH1468/$E1468,2)</f>
        <v>0</v>
      </c>
      <c r="BI1469" s="110">
        <f t="shared" si="25178"/>
        <v>0</v>
      </c>
      <c r="BJ1469" s="110">
        <f t="shared" si="25178"/>
        <v>0</v>
      </c>
      <c r="BK1469" s="110">
        <f t="shared" si="25178"/>
        <v>0</v>
      </c>
      <c r="BL1469" s="110">
        <f t="shared" ref="BL1469:BP1469" si="25179">ROUND(BL1468/$E1468,2)</f>
        <v>0</v>
      </c>
      <c r="BM1469" s="110">
        <f t="shared" si="25179"/>
        <v>0</v>
      </c>
      <c r="BN1469" s="110">
        <f t="shared" si="25179"/>
        <v>0</v>
      </c>
      <c r="BO1469" s="110">
        <f t="shared" si="25179"/>
        <v>0</v>
      </c>
      <c r="BP1469" s="110">
        <f t="shared" si="25179"/>
        <v>0</v>
      </c>
      <c r="BQ1469" s="110">
        <f t="shared" ref="BQ1469:BT1469" si="25180">ROUND(BQ1468/$E1468,2)</f>
        <v>0</v>
      </c>
      <c r="BR1469" s="110">
        <f t="shared" si="25180"/>
        <v>0</v>
      </c>
      <c r="BS1469" s="110">
        <f t="shared" si="25180"/>
        <v>0</v>
      </c>
      <c r="BT1469" s="110">
        <f t="shared" si="25180"/>
        <v>0</v>
      </c>
      <c r="BU1469" s="110">
        <f t="shared" ref="BU1469:BX1469" si="25181">ROUND(BU1468/$E1468,2)</f>
        <v>0</v>
      </c>
      <c r="BV1469" s="110">
        <f t="shared" si="25181"/>
        <v>0</v>
      </c>
      <c r="BW1469" s="110">
        <f t="shared" si="25181"/>
        <v>0</v>
      </c>
      <c r="BX1469" s="110">
        <f t="shared" si="25181"/>
        <v>0</v>
      </c>
      <c r="BY1469" s="110">
        <f t="shared" ref="BY1469:CA1469" si="25182">ROUND(BY1468/$E1468,2)</f>
        <v>0</v>
      </c>
      <c r="BZ1469" s="110">
        <f t="shared" si="25182"/>
        <v>0</v>
      </c>
      <c r="CA1469" s="110">
        <f t="shared" si="25182"/>
        <v>0</v>
      </c>
      <c r="CB1469" s="110">
        <f t="shared" ref="CB1469:CG1469" si="25183">ROUND(CB1468/$E1468,2)</f>
        <v>0</v>
      </c>
      <c r="CC1469" s="110">
        <f t="shared" ref="CC1469:CE1469" si="25184">ROUND(CC1468/$E1468,2)</f>
        <v>0.2</v>
      </c>
      <c r="CD1469" s="110">
        <f t="shared" si="25184"/>
        <v>0.2</v>
      </c>
      <c r="CE1469" s="110">
        <f t="shared" si="25184"/>
        <v>0.2</v>
      </c>
      <c r="CF1469" s="110">
        <f t="shared" si="25183"/>
        <v>0.2</v>
      </c>
      <c r="CG1469" s="110">
        <f t="shared" si="25183"/>
        <v>0.2</v>
      </c>
      <c r="CH1469" s="111">
        <f>IF(C1468="","",D1468-SUM(G1469:CG1469))</f>
        <v>0</v>
      </c>
      <c r="CI1469" s="112">
        <f>IF(C1468="","",SUM(G1469:CG1469))</f>
        <v>1</v>
      </c>
      <c r="CJ1469" s="67" t="b">
        <f>IF(C1468="","",D1468=CI1469)</f>
        <v>1</v>
      </c>
    </row>
    <row r="1470" spans="1:88" s="5" customFormat="1" ht="15" customHeight="1" x14ac:dyDescent="0.3">
      <c r="A1470" s="173"/>
      <c r="B1470" s="157"/>
      <c r="C1470" s="170"/>
      <c r="D1470" s="160"/>
      <c r="E1470" s="163"/>
      <c r="F1470" s="166"/>
      <c r="G1470" s="113">
        <v>0</v>
      </c>
      <c r="H1470" s="113"/>
      <c r="I1470" s="113"/>
      <c r="J1470" s="113"/>
      <c r="K1470" s="113"/>
      <c r="L1470" s="113"/>
      <c r="M1470" s="113"/>
      <c r="N1470" s="113"/>
      <c r="O1470" s="113"/>
      <c r="P1470" s="113"/>
      <c r="Q1470" s="113"/>
      <c r="R1470" s="113"/>
      <c r="S1470" s="113"/>
      <c r="T1470" s="113"/>
      <c r="U1470" s="113">
        <f t="shared" ref="U1470:X1470" si="25185">U1468/$F1468</f>
        <v>0</v>
      </c>
      <c r="V1470" s="113">
        <f t="shared" si="25185"/>
        <v>0</v>
      </c>
      <c r="W1470" s="113">
        <f t="shared" si="25185"/>
        <v>0</v>
      </c>
      <c r="X1470" s="113">
        <f t="shared" si="25185"/>
        <v>0</v>
      </c>
      <c r="Y1470" s="113">
        <f t="shared" ref="Y1470:AG1470" si="25186">Y1468/$F1468</f>
        <v>0</v>
      </c>
      <c r="Z1470" s="113">
        <f t="shared" si="25186"/>
        <v>0</v>
      </c>
      <c r="AA1470" s="113">
        <f t="shared" si="25186"/>
        <v>0</v>
      </c>
      <c r="AB1470" s="113">
        <f t="shared" si="25186"/>
        <v>0</v>
      </c>
      <c r="AC1470" s="113">
        <f t="shared" si="25186"/>
        <v>0</v>
      </c>
      <c r="AD1470" s="113">
        <f t="shared" si="25186"/>
        <v>0</v>
      </c>
      <c r="AE1470" s="113">
        <f t="shared" si="25186"/>
        <v>0</v>
      </c>
      <c r="AF1470" s="113">
        <f t="shared" si="25186"/>
        <v>0</v>
      </c>
      <c r="AG1470" s="113">
        <f t="shared" si="25186"/>
        <v>0</v>
      </c>
      <c r="AH1470" s="113">
        <f t="shared" ref="AH1470:AK1470" si="25187">AH1468/$F1468</f>
        <v>0</v>
      </c>
      <c r="AI1470" s="113">
        <f t="shared" si="25187"/>
        <v>0</v>
      </c>
      <c r="AJ1470" s="113">
        <f t="shared" si="25187"/>
        <v>0</v>
      </c>
      <c r="AK1470" s="113">
        <f t="shared" si="25187"/>
        <v>0</v>
      </c>
      <c r="AL1470" s="113">
        <f t="shared" ref="AL1470:AT1470" si="25188">AL1468/$F1468</f>
        <v>0</v>
      </c>
      <c r="AM1470" s="113">
        <f t="shared" si="25188"/>
        <v>0</v>
      </c>
      <c r="AN1470" s="113">
        <f t="shared" si="25188"/>
        <v>0</v>
      </c>
      <c r="AO1470" s="113">
        <f t="shared" si="25188"/>
        <v>0</v>
      </c>
      <c r="AP1470" s="113">
        <f t="shared" si="25188"/>
        <v>0</v>
      </c>
      <c r="AQ1470" s="113">
        <f t="shared" si="25188"/>
        <v>0</v>
      </c>
      <c r="AR1470" s="113">
        <f t="shared" si="25188"/>
        <v>0</v>
      </c>
      <c r="AS1470" s="113">
        <f t="shared" si="25188"/>
        <v>0</v>
      </c>
      <c r="AT1470" s="113">
        <f t="shared" si="25188"/>
        <v>0</v>
      </c>
      <c r="AU1470" s="113">
        <f t="shared" ref="AU1470:AX1470" si="25189">AU1468/$F1468</f>
        <v>0</v>
      </c>
      <c r="AV1470" s="113">
        <f t="shared" si="25189"/>
        <v>0</v>
      </c>
      <c r="AW1470" s="113">
        <f t="shared" si="25189"/>
        <v>0</v>
      </c>
      <c r="AX1470" s="113">
        <f t="shared" si="25189"/>
        <v>0</v>
      </c>
      <c r="AY1470" s="113">
        <f t="shared" ref="AY1470:BC1470" si="25190">AY1468/$F1468</f>
        <v>0</v>
      </c>
      <c r="AZ1470" s="113">
        <f t="shared" si="25190"/>
        <v>0</v>
      </c>
      <c r="BA1470" s="113">
        <f t="shared" si="25190"/>
        <v>0</v>
      </c>
      <c r="BB1470" s="113">
        <f t="shared" si="25190"/>
        <v>0</v>
      </c>
      <c r="BC1470" s="113">
        <f t="shared" si="25190"/>
        <v>0</v>
      </c>
      <c r="BD1470" s="113">
        <f t="shared" ref="BD1470:BG1470" si="25191">BD1468/$F1468</f>
        <v>0</v>
      </c>
      <c r="BE1470" s="113">
        <f t="shared" si="25191"/>
        <v>0</v>
      </c>
      <c r="BF1470" s="113">
        <f t="shared" si="25191"/>
        <v>0</v>
      </c>
      <c r="BG1470" s="113">
        <f t="shared" si="25191"/>
        <v>0</v>
      </c>
      <c r="BH1470" s="113">
        <f t="shared" ref="BH1470:BK1470" si="25192">BH1468/$F1468</f>
        <v>0</v>
      </c>
      <c r="BI1470" s="113">
        <f t="shared" si="25192"/>
        <v>0</v>
      </c>
      <c r="BJ1470" s="113">
        <f t="shared" si="25192"/>
        <v>0</v>
      </c>
      <c r="BK1470" s="113">
        <f t="shared" si="25192"/>
        <v>0</v>
      </c>
      <c r="BL1470" s="113">
        <f t="shared" ref="BL1470:BP1470" si="25193">BL1468/$F1468</f>
        <v>0</v>
      </c>
      <c r="BM1470" s="113">
        <f t="shared" si="25193"/>
        <v>0</v>
      </c>
      <c r="BN1470" s="113">
        <f t="shared" si="25193"/>
        <v>0</v>
      </c>
      <c r="BO1470" s="113">
        <f t="shared" si="25193"/>
        <v>0</v>
      </c>
      <c r="BP1470" s="113">
        <f t="shared" si="25193"/>
        <v>0</v>
      </c>
      <c r="BQ1470" s="113">
        <f t="shared" ref="BQ1470:BT1470" si="25194">BQ1468/$F1468</f>
        <v>0</v>
      </c>
      <c r="BR1470" s="113">
        <f t="shared" si="25194"/>
        <v>0</v>
      </c>
      <c r="BS1470" s="113">
        <f t="shared" si="25194"/>
        <v>0</v>
      </c>
      <c r="BT1470" s="113">
        <f t="shared" si="25194"/>
        <v>0</v>
      </c>
      <c r="BU1470" s="113">
        <f t="shared" ref="BU1470:BX1470" si="25195">BU1468/$F1468</f>
        <v>0</v>
      </c>
      <c r="BV1470" s="113">
        <f t="shared" si="25195"/>
        <v>0</v>
      </c>
      <c r="BW1470" s="113">
        <f t="shared" si="25195"/>
        <v>0</v>
      </c>
      <c r="BX1470" s="113">
        <f t="shared" si="25195"/>
        <v>0</v>
      </c>
      <c r="BY1470" s="113">
        <f t="shared" ref="BY1470:CA1470" si="25196">BY1468/$F1468</f>
        <v>0</v>
      </c>
      <c r="BZ1470" s="113">
        <f t="shared" si="25196"/>
        <v>0</v>
      </c>
      <c r="CA1470" s="113">
        <f t="shared" si="25196"/>
        <v>0</v>
      </c>
      <c r="CB1470" s="113">
        <f t="shared" ref="CB1470:CG1470" si="25197">CB1468/$F1468</f>
        <v>0</v>
      </c>
      <c r="CC1470" s="113">
        <f t="shared" ref="CC1470:CE1470" si="25198">CC1468/$F1468</f>
        <v>0.2</v>
      </c>
      <c r="CD1470" s="113">
        <f t="shared" si="25198"/>
        <v>0.2</v>
      </c>
      <c r="CE1470" s="113">
        <f t="shared" si="25198"/>
        <v>0.2</v>
      </c>
      <c r="CF1470" s="113">
        <f t="shared" si="25197"/>
        <v>0.2</v>
      </c>
      <c r="CG1470" s="113">
        <f t="shared" si="25197"/>
        <v>0.2</v>
      </c>
      <c r="CH1470" s="114">
        <f>IF(C1468="","",100%-SUM(G1470:CG1470))</f>
        <v>0</v>
      </c>
      <c r="CI1470" s="115">
        <f>IF(C1468="","",SUM(G1470:CG1470))</f>
        <v>1</v>
      </c>
      <c r="CJ1470" s="67" t="b">
        <f>IF(C1468="","",SUM(G1470:CG1470)=CI1470)</f>
        <v>1</v>
      </c>
    </row>
    <row r="1471" spans="1:88" s="5" customFormat="1" ht="15" customHeight="1" x14ac:dyDescent="0.3">
      <c r="A1471" s="171" t="s">
        <v>1028</v>
      </c>
      <c r="B1471" s="155" t="s">
        <v>1029</v>
      </c>
      <c r="C1471" s="168" t="s">
        <v>163</v>
      </c>
      <c r="D1471" s="158">
        <v>3</v>
      </c>
      <c r="E1471" s="161">
        <v>207258</v>
      </c>
      <c r="F1471" s="164">
        <f t="shared" si="24746"/>
        <v>621774</v>
      </c>
      <c r="G1471" s="108">
        <v>0</v>
      </c>
      <c r="H1471" s="108"/>
      <c r="I1471" s="108"/>
      <c r="J1471" s="108"/>
      <c r="K1471" s="108"/>
      <c r="L1471" s="108"/>
      <c r="M1471" s="108"/>
      <c r="N1471" s="108"/>
      <c r="O1471" s="108"/>
      <c r="P1471" s="108"/>
      <c r="Q1471" s="108"/>
      <c r="R1471" s="108"/>
      <c r="S1471" s="108"/>
      <c r="T1471" s="108"/>
      <c r="U1471" s="108"/>
      <c r="V1471" s="108"/>
      <c r="W1471" s="108"/>
      <c r="X1471" s="108"/>
      <c r="Y1471" s="108"/>
      <c r="Z1471" s="108"/>
      <c r="AA1471" s="108"/>
      <c r="AB1471" s="108"/>
      <c r="AC1471" s="108"/>
      <c r="AD1471" s="108"/>
      <c r="AE1471" s="108"/>
      <c r="AF1471" s="108"/>
      <c r="AG1471" s="108"/>
      <c r="AH1471" s="108"/>
      <c r="AI1471" s="108"/>
      <c r="AJ1471" s="108"/>
      <c r="AK1471" s="108"/>
      <c r="AL1471" s="108"/>
      <c r="AM1471" s="108"/>
      <c r="AN1471" s="108"/>
      <c r="AO1471" s="108"/>
      <c r="AP1471" s="108"/>
      <c r="AQ1471" s="108"/>
      <c r="AR1471" s="108"/>
      <c r="AS1471" s="108"/>
      <c r="AT1471" s="108"/>
      <c r="AU1471" s="108"/>
      <c r="AV1471" s="108"/>
      <c r="AW1471" s="108"/>
      <c r="AX1471" s="108"/>
      <c r="AY1471" s="108"/>
      <c r="AZ1471" s="108"/>
      <c r="BA1471" s="108"/>
      <c r="BB1471" s="108"/>
      <c r="BC1471" s="108"/>
      <c r="BD1471" s="108"/>
      <c r="BE1471" s="108"/>
      <c r="BF1471" s="108"/>
      <c r="BG1471" s="108"/>
      <c r="BH1471" s="108"/>
      <c r="BI1471" s="108"/>
      <c r="BJ1471" s="108"/>
      <c r="BK1471" s="108"/>
      <c r="BL1471" s="108"/>
      <c r="BM1471" s="108"/>
      <c r="BN1471" s="108"/>
      <c r="BO1471" s="108"/>
      <c r="BP1471" s="108"/>
      <c r="BQ1471" s="108"/>
      <c r="BR1471" s="108"/>
      <c r="BS1471" s="108"/>
      <c r="BT1471" s="108"/>
      <c r="BU1471" s="108"/>
      <c r="BV1471" s="108"/>
      <c r="BW1471" s="108"/>
      <c r="BX1471" s="108"/>
      <c r="BY1471" s="108"/>
      <c r="BZ1471" s="108"/>
      <c r="CA1471" s="108"/>
      <c r="CB1471" s="108"/>
      <c r="CC1471" s="108">
        <f>ROUND($F1471/5,0)</f>
        <v>124355</v>
      </c>
      <c r="CD1471" s="108">
        <f>ROUND($F1471/5,0)</f>
        <v>124355</v>
      </c>
      <c r="CE1471" s="108">
        <f>ROUNDDOWN($F1471/5,0)</f>
        <v>124354</v>
      </c>
      <c r="CF1471" s="108">
        <f>ROUND($F1471/5,0)</f>
        <v>124355</v>
      </c>
      <c r="CG1471" s="108">
        <f>ROUND($F1471/5,0)</f>
        <v>124355</v>
      </c>
      <c r="CH1471" s="109">
        <f>IF(C1471="","",F1471-SUM(G1471:CG1471))</f>
        <v>0</v>
      </c>
      <c r="CI1471" s="107">
        <f>IF(C1471="","",SUM(G1471:CG1471))</f>
        <v>621774</v>
      </c>
      <c r="CJ1471" s="67" t="b">
        <f>IF(C1471="","",F1471=CI1471)</f>
        <v>1</v>
      </c>
    </row>
    <row r="1472" spans="1:88" s="5" customFormat="1" ht="15" customHeight="1" x14ac:dyDescent="0.3">
      <c r="A1472" s="172"/>
      <c r="B1472" s="156"/>
      <c r="C1472" s="169"/>
      <c r="D1472" s="159"/>
      <c r="E1472" s="162"/>
      <c r="F1472" s="165"/>
      <c r="G1472" s="110">
        <v>0</v>
      </c>
      <c r="H1472" s="110"/>
      <c r="I1472" s="110"/>
      <c r="J1472" s="110"/>
      <c r="K1472" s="110"/>
      <c r="L1472" s="110"/>
      <c r="M1472" s="110"/>
      <c r="N1472" s="110"/>
      <c r="O1472" s="110"/>
      <c r="P1472" s="110"/>
      <c r="Q1472" s="110"/>
      <c r="R1472" s="110"/>
      <c r="S1472" s="110"/>
      <c r="T1472" s="110"/>
      <c r="U1472" s="110">
        <f t="shared" ref="U1472:X1472" si="25199">ROUND(U1471/$E1471,2)</f>
        <v>0</v>
      </c>
      <c r="V1472" s="110">
        <f t="shared" si="25199"/>
        <v>0</v>
      </c>
      <c r="W1472" s="110">
        <f t="shared" si="25199"/>
        <v>0</v>
      </c>
      <c r="X1472" s="110">
        <f t="shared" si="25199"/>
        <v>0</v>
      </c>
      <c r="Y1472" s="110">
        <f t="shared" ref="Y1472:AG1472" si="25200">ROUND(Y1471/$E1471,2)</f>
        <v>0</v>
      </c>
      <c r="Z1472" s="110">
        <f t="shared" si="25200"/>
        <v>0</v>
      </c>
      <c r="AA1472" s="110">
        <f t="shared" si="25200"/>
        <v>0</v>
      </c>
      <c r="AB1472" s="110">
        <f t="shared" si="25200"/>
        <v>0</v>
      </c>
      <c r="AC1472" s="110">
        <f t="shared" si="25200"/>
        <v>0</v>
      </c>
      <c r="AD1472" s="110">
        <f t="shared" si="25200"/>
        <v>0</v>
      </c>
      <c r="AE1472" s="110">
        <f t="shared" si="25200"/>
        <v>0</v>
      </c>
      <c r="AF1472" s="110">
        <f t="shared" si="25200"/>
        <v>0</v>
      </c>
      <c r="AG1472" s="110">
        <f t="shared" si="25200"/>
        <v>0</v>
      </c>
      <c r="AH1472" s="110">
        <f t="shared" ref="AH1472:AK1472" si="25201">ROUND(AH1471/$E1471,2)</f>
        <v>0</v>
      </c>
      <c r="AI1472" s="110">
        <f t="shared" si="25201"/>
        <v>0</v>
      </c>
      <c r="AJ1472" s="110">
        <f t="shared" si="25201"/>
        <v>0</v>
      </c>
      <c r="AK1472" s="110">
        <f t="shared" si="25201"/>
        <v>0</v>
      </c>
      <c r="AL1472" s="110">
        <f t="shared" ref="AL1472:AT1472" si="25202">ROUND(AL1471/$E1471,2)</f>
        <v>0</v>
      </c>
      <c r="AM1472" s="110">
        <f t="shared" si="25202"/>
        <v>0</v>
      </c>
      <c r="AN1472" s="110">
        <f t="shared" si="25202"/>
        <v>0</v>
      </c>
      <c r="AO1472" s="110">
        <f t="shared" si="25202"/>
        <v>0</v>
      </c>
      <c r="AP1472" s="110">
        <f t="shared" si="25202"/>
        <v>0</v>
      </c>
      <c r="AQ1472" s="110">
        <f t="shared" si="25202"/>
        <v>0</v>
      </c>
      <c r="AR1472" s="110">
        <f t="shared" si="25202"/>
        <v>0</v>
      </c>
      <c r="AS1472" s="110">
        <f t="shared" si="25202"/>
        <v>0</v>
      </c>
      <c r="AT1472" s="110">
        <f t="shared" si="25202"/>
        <v>0</v>
      </c>
      <c r="AU1472" s="110">
        <f t="shared" ref="AU1472:AX1472" si="25203">ROUND(AU1471/$E1471,2)</f>
        <v>0</v>
      </c>
      <c r="AV1472" s="110">
        <f t="shared" si="25203"/>
        <v>0</v>
      </c>
      <c r="AW1472" s="110">
        <f t="shared" si="25203"/>
        <v>0</v>
      </c>
      <c r="AX1472" s="110">
        <f t="shared" si="25203"/>
        <v>0</v>
      </c>
      <c r="AY1472" s="110">
        <f t="shared" ref="AY1472:BC1472" si="25204">ROUND(AY1471/$E1471,2)</f>
        <v>0</v>
      </c>
      <c r="AZ1472" s="110">
        <f t="shared" si="25204"/>
        <v>0</v>
      </c>
      <c r="BA1472" s="110">
        <f t="shared" si="25204"/>
        <v>0</v>
      </c>
      <c r="BB1472" s="110">
        <f t="shared" si="25204"/>
        <v>0</v>
      </c>
      <c r="BC1472" s="110">
        <f t="shared" si="25204"/>
        <v>0</v>
      </c>
      <c r="BD1472" s="110">
        <f t="shared" ref="BD1472:BG1472" si="25205">ROUND(BD1471/$E1471,2)</f>
        <v>0</v>
      </c>
      <c r="BE1472" s="110">
        <f t="shared" si="25205"/>
        <v>0</v>
      </c>
      <c r="BF1472" s="110">
        <f t="shared" si="25205"/>
        <v>0</v>
      </c>
      <c r="BG1472" s="110">
        <f t="shared" si="25205"/>
        <v>0</v>
      </c>
      <c r="BH1472" s="110">
        <f t="shared" ref="BH1472:BK1472" si="25206">ROUND(BH1471/$E1471,2)</f>
        <v>0</v>
      </c>
      <c r="BI1472" s="110">
        <f t="shared" si="25206"/>
        <v>0</v>
      </c>
      <c r="BJ1472" s="110">
        <f t="shared" si="25206"/>
        <v>0</v>
      </c>
      <c r="BK1472" s="110">
        <f t="shared" si="25206"/>
        <v>0</v>
      </c>
      <c r="BL1472" s="110">
        <f t="shared" ref="BL1472:BP1472" si="25207">ROUND(BL1471/$E1471,2)</f>
        <v>0</v>
      </c>
      <c r="BM1472" s="110">
        <f t="shared" si="25207"/>
        <v>0</v>
      </c>
      <c r="BN1472" s="110">
        <f t="shared" si="25207"/>
        <v>0</v>
      </c>
      <c r="BO1472" s="110">
        <f t="shared" si="25207"/>
        <v>0</v>
      </c>
      <c r="BP1472" s="110">
        <f t="shared" si="25207"/>
        <v>0</v>
      </c>
      <c r="BQ1472" s="110">
        <f t="shared" ref="BQ1472:BT1472" si="25208">ROUND(BQ1471/$E1471,2)</f>
        <v>0</v>
      </c>
      <c r="BR1472" s="110">
        <f t="shared" si="25208"/>
        <v>0</v>
      </c>
      <c r="BS1472" s="110">
        <f t="shared" si="25208"/>
        <v>0</v>
      </c>
      <c r="BT1472" s="110">
        <f t="shared" si="25208"/>
        <v>0</v>
      </c>
      <c r="BU1472" s="110">
        <f t="shared" ref="BU1472:BX1472" si="25209">ROUND(BU1471/$E1471,2)</f>
        <v>0</v>
      </c>
      <c r="BV1472" s="110">
        <f t="shared" si="25209"/>
        <v>0</v>
      </c>
      <c r="BW1472" s="110">
        <f t="shared" si="25209"/>
        <v>0</v>
      </c>
      <c r="BX1472" s="110">
        <f t="shared" si="25209"/>
        <v>0</v>
      </c>
      <c r="BY1472" s="110">
        <f t="shared" ref="BY1472:CA1472" si="25210">ROUND(BY1471/$E1471,2)</f>
        <v>0</v>
      </c>
      <c r="BZ1472" s="110">
        <f t="shared" si="25210"/>
        <v>0</v>
      </c>
      <c r="CA1472" s="110">
        <f t="shared" si="25210"/>
        <v>0</v>
      </c>
      <c r="CB1472" s="110">
        <f t="shared" ref="CB1472:CG1472" si="25211">ROUND(CB1471/$E1471,2)</f>
        <v>0</v>
      </c>
      <c r="CC1472" s="110">
        <f t="shared" ref="CC1472:CE1472" si="25212">ROUND(CC1471/$E1471,2)</f>
        <v>0.6</v>
      </c>
      <c r="CD1472" s="110">
        <f t="shared" si="25212"/>
        <v>0.6</v>
      </c>
      <c r="CE1472" s="110">
        <f t="shared" si="25212"/>
        <v>0.6</v>
      </c>
      <c r="CF1472" s="110">
        <f t="shared" si="25211"/>
        <v>0.6</v>
      </c>
      <c r="CG1472" s="110">
        <f t="shared" si="25211"/>
        <v>0.6</v>
      </c>
      <c r="CH1472" s="111">
        <f>IF(C1471="","",D1471-SUM(G1472:CG1472))</f>
        <v>0</v>
      </c>
      <c r="CI1472" s="112">
        <f>IF(C1471="","",SUM(G1472:CG1472))</f>
        <v>3</v>
      </c>
      <c r="CJ1472" s="67" t="b">
        <f>IF(C1471="","",D1471=CI1472)</f>
        <v>1</v>
      </c>
    </row>
    <row r="1473" spans="1:88" s="5" customFormat="1" ht="15" customHeight="1" x14ac:dyDescent="0.3">
      <c r="A1473" s="173"/>
      <c r="B1473" s="157"/>
      <c r="C1473" s="170"/>
      <c r="D1473" s="160"/>
      <c r="E1473" s="163"/>
      <c r="F1473" s="166"/>
      <c r="G1473" s="113">
        <v>0</v>
      </c>
      <c r="H1473" s="113"/>
      <c r="I1473" s="113"/>
      <c r="J1473" s="113"/>
      <c r="K1473" s="113"/>
      <c r="L1473" s="113"/>
      <c r="M1473" s="113"/>
      <c r="N1473" s="113"/>
      <c r="O1473" s="113"/>
      <c r="P1473" s="113"/>
      <c r="Q1473" s="113"/>
      <c r="R1473" s="113"/>
      <c r="S1473" s="113"/>
      <c r="T1473" s="113"/>
      <c r="U1473" s="113">
        <f t="shared" ref="U1473:X1473" si="25213">U1471/$F1471</f>
        <v>0</v>
      </c>
      <c r="V1473" s="113">
        <f t="shared" si="25213"/>
        <v>0</v>
      </c>
      <c r="W1473" s="113">
        <f t="shared" si="25213"/>
        <v>0</v>
      </c>
      <c r="X1473" s="113">
        <f t="shared" si="25213"/>
        <v>0</v>
      </c>
      <c r="Y1473" s="113">
        <f t="shared" ref="Y1473:AG1473" si="25214">Y1471/$F1471</f>
        <v>0</v>
      </c>
      <c r="Z1473" s="113">
        <f t="shared" si="25214"/>
        <v>0</v>
      </c>
      <c r="AA1473" s="113">
        <f t="shared" si="25214"/>
        <v>0</v>
      </c>
      <c r="AB1473" s="113">
        <f t="shared" si="25214"/>
        <v>0</v>
      </c>
      <c r="AC1473" s="113">
        <f t="shared" si="25214"/>
        <v>0</v>
      </c>
      <c r="AD1473" s="113">
        <f t="shared" si="25214"/>
        <v>0</v>
      </c>
      <c r="AE1473" s="113">
        <f t="shared" si="25214"/>
        <v>0</v>
      </c>
      <c r="AF1473" s="113">
        <f t="shared" si="25214"/>
        <v>0</v>
      </c>
      <c r="AG1473" s="113">
        <f t="shared" si="25214"/>
        <v>0</v>
      </c>
      <c r="AH1473" s="113">
        <f t="shared" ref="AH1473:AK1473" si="25215">AH1471/$F1471</f>
        <v>0</v>
      </c>
      <c r="AI1473" s="113">
        <f t="shared" si="25215"/>
        <v>0</v>
      </c>
      <c r="AJ1473" s="113">
        <f t="shared" si="25215"/>
        <v>0</v>
      </c>
      <c r="AK1473" s="113">
        <f t="shared" si="25215"/>
        <v>0</v>
      </c>
      <c r="AL1473" s="113">
        <f t="shared" ref="AL1473:AT1473" si="25216">AL1471/$F1471</f>
        <v>0</v>
      </c>
      <c r="AM1473" s="113">
        <f t="shared" si="25216"/>
        <v>0</v>
      </c>
      <c r="AN1473" s="113">
        <f t="shared" si="25216"/>
        <v>0</v>
      </c>
      <c r="AO1473" s="113">
        <f t="shared" si="25216"/>
        <v>0</v>
      </c>
      <c r="AP1473" s="113">
        <f t="shared" si="25216"/>
        <v>0</v>
      </c>
      <c r="AQ1473" s="113">
        <f t="shared" si="25216"/>
        <v>0</v>
      </c>
      <c r="AR1473" s="113">
        <f t="shared" si="25216"/>
        <v>0</v>
      </c>
      <c r="AS1473" s="113">
        <f t="shared" si="25216"/>
        <v>0</v>
      </c>
      <c r="AT1473" s="113">
        <f t="shared" si="25216"/>
        <v>0</v>
      </c>
      <c r="AU1473" s="113">
        <f t="shared" ref="AU1473:AX1473" si="25217">AU1471/$F1471</f>
        <v>0</v>
      </c>
      <c r="AV1473" s="113">
        <f t="shared" si="25217"/>
        <v>0</v>
      </c>
      <c r="AW1473" s="113">
        <f t="shared" si="25217"/>
        <v>0</v>
      </c>
      <c r="AX1473" s="113">
        <f t="shared" si="25217"/>
        <v>0</v>
      </c>
      <c r="AY1473" s="113">
        <f t="shared" ref="AY1473:BC1473" si="25218">AY1471/$F1471</f>
        <v>0</v>
      </c>
      <c r="AZ1473" s="113">
        <f t="shared" si="25218"/>
        <v>0</v>
      </c>
      <c r="BA1473" s="113">
        <f t="shared" si="25218"/>
        <v>0</v>
      </c>
      <c r="BB1473" s="113">
        <f t="shared" si="25218"/>
        <v>0</v>
      </c>
      <c r="BC1473" s="113">
        <f t="shared" si="25218"/>
        <v>0</v>
      </c>
      <c r="BD1473" s="113">
        <f t="shared" ref="BD1473:BG1473" si="25219">BD1471/$F1471</f>
        <v>0</v>
      </c>
      <c r="BE1473" s="113">
        <f t="shared" si="25219"/>
        <v>0</v>
      </c>
      <c r="BF1473" s="113">
        <f t="shared" si="25219"/>
        <v>0</v>
      </c>
      <c r="BG1473" s="113">
        <f t="shared" si="25219"/>
        <v>0</v>
      </c>
      <c r="BH1473" s="113">
        <f t="shared" ref="BH1473:BK1473" si="25220">BH1471/$F1471</f>
        <v>0</v>
      </c>
      <c r="BI1473" s="113">
        <f t="shared" si="25220"/>
        <v>0</v>
      </c>
      <c r="BJ1473" s="113">
        <f t="shared" si="25220"/>
        <v>0</v>
      </c>
      <c r="BK1473" s="113">
        <f t="shared" si="25220"/>
        <v>0</v>
      </c>
      <c r="BL1473" s="113">
        <f t="shared" ref="BL1473:BP1473" si="25221">BL1471/$F1471</f>
        <v>0</v>
      </c>
      <c r="BM1473" s="113">
        <f t="shared" si="25221"/>
        <v>0</v>
      </c>
      <c r="BN1473" s="113">
        <f t="shared" si="25221"/>
        <v>0</v>
      </c>
      <c r="BO1473" s="113">
        <f t="shared" si="25221"/>
        <v>0</v>
      </c>
      <c r="BP1473" s="113">
        <f t="shared" si="25221"/>
        <v>0</v>
      </c>
      <c r="BQ1473" s="113">
        <f t="shared" ref="BQ1473:BT1473" si="25222">BQ1471/$F1471</f>
        <v>0</v>
      </c>
      <c r="BR1473" s="113">
        <f t="shared" si="25222"/>
        <v>0</v>
      </c>
      <c r="BS1473" s="113">
        <f t="shared" si="25222"/>
        <v>0</v>
      </c>
      <c r="BT1473" s="113">
        <f t="shared" si="25222"/>
        <v>0</v>
      </c>
      <c r="BU1473" s="113">
        <f t="shared" ref="BU1473:BX1473" si="25223">BU1471/$F1471</f>
        <v>0</v>
      </c>
      <c r="BV1473" s="113">
        <f t="shared" si="25223"/>
        <v>0</v>
      </c>
      <c r="BW1473" s="113">
        <f t="shared" si="25223"/>
        <v>0</v>
      </c>
      <c r="BX1473" s="113">
        <f t="shared" si="25223"/>
        <v>0</v>
      </c>
      <c r="BY1473" s="113">
        <f t="shared" ref="BY1473:CA1473" si="25224">BY1471/$F1471</f>
        <v>0</v>
      </c>
      <c r="BZ1473" s="113">
        <f t="shared" si="25224"/>
        <v>0</v>
      </c>
      <c r="CA1473" s="113">
        <f t="shared" si="25224"/>
        <v>0</v>
      </c>
      <c r="CB1473" s="113">
        <f t="shared" ref="CB1473:CG1473" si="25225">CB1471/$F1471</f>
        <v>0</v>
      </c>
      <c r="CC1473" s="113">
        <f t="shared" ref="CC1473:CE1473" si="25226">CC1471/$F1471</f>
        <v>0.2000003216602817</v>
      </c>
      <c r="CD1473" s="113">
        <f t="shared" si="25226"/>
        <v>0.2000003216602817</v>
      </c>
      <c r="CE1473" s="113">
        <f t="shared" si="25226"/>
        <v>0.19999871335887315</v>
      </c>
      <c r="CF1473" s="113">
        <f t="shared" si="25225"/>
        <v>0.2000003216602817</v>
      </c>
      <c r="CG1473" s="113">
        <f t="shared" si="25225"/>
        <v>0.2000003216602817</v>
      </c>
      <c r="CH1473" s="114">
        <f>IF(C1471="","",100%-SUM(G1473:CG1473))</f>
        <v>0</v>
      </c>
      <c r="CI1473" s="115">
        <f>IF(C1471="","",SUM(G1473:CG1473))</f>
        <v>1</v>
      </c>
      <c r="CJ1473" s="67" t="b">
        <f>IF(C1471="","",SUM(G1473:CG1473)=CI1473)</f>
        <v>1</v>
      </c>
    </row>
    <row r="1474" spans="1:88" x14ac:dyDescent="0.3">
      <c r="A1474" s="31" t="s">
        <v>1030</v>
      </c>
      <c r="B1474" s="32" t="s">
        <v>1031</v>
      </c>
      <c r="C1474" s="33"/>
      <c r="D1474" s="33"/>
      <c r="E1474" s="37" t="s">
        <v>8</v>
      </c>
      <c r="F1474" s="84">
        <f>SUM(F1475:F1567)</f>
        <v>1125354462</v>
      </c>
      <c r="G1474" s="6">
        <f t="shared" ref="G1474:BR1474" si="25227">G1475+G1478+G1481+G1484+G1487+G1490+G1493+G1496+G1499+G1502+G1505+G1508+G1511+G1514+G1517+G1520+G1523+G1526+G1529+G1532+G1535+G1538+G1541+G1544+G1547+G1550+G1553+G1556+G1559+G1562+G1565</f>
        <v>0</v>
      </c>
      <c r="H1474" s="6">
        <f t="shared" si="25227"/>
        <v>0</v>
      </c>
      <c r="I1474" s="6">
        <f t="shared" si="25227"/>
        <v>0</v>
      </c>
      <c r="J1474" s="6">
        <f t="shared" si="25227"/>
        <v>0</v>
      </c>
      <c r="K1474" s="6">
        <f t="shared" si="25227"/>
        <v>0</v>
      </c>
      <c r="L1474" s="6">
        <f t="shared" si="25227"/>
        <v>0</v>
      </c>
      <c r="M1474" s="6">
        <f t="shared" si="25227"/>
        <v>0</v>
      </c>
      <c r="N1474" s="6">
        <f t="shared" si="25227"/>
        <v>0</v>
      </c>
      <c r="O1474" s="6">
        <f t="shared" si="25227"/>
        <v>0</v>
      </c>
      <c r="P1474" s="6">
        <f t="shared" si="25227"/>
        <v>0</v>
      </c>
      <c r="Q1474" s="6">
        <f t="shared" si="25227"/>
        <v>0</v>
      </c>
      <c r="R1474" s="6">
        <f t="shared" si="25227"/>
        <v>0</v>
      </c>
      <c r="S1474" s="6">
        <f t="shared" si="25227"/>
        <v>0</v>
      </c>
      <c r="T1474" s="6">
        <f t="shared" si="25227"/>
        <v>0</v>
      </c>
      <c r="U1474" s="6">
        <f t="shared" si="25227"/>
        <v>0</v>
      </c>
      <c r="V1474" s="6">
        <f t="shared" si="25227"/>
        <v>0</v>
      </c>
      <c r="W1474" s="6">
        <f t="shared" si="25227"/>
        <v>0</v>
      </c>
      <c r="X1474" s="6">
        <f t="shared" si="25227"/>
        <v>0</v>
      </c>
      <c r="Y1474" s="6">
        <f t="shared" si="25227"/>
        <v>0</v>
      </c>
      <c r="Z1474" s="6">
        <f t="shared" si="25227"/>
        <v>0</v>
      </c>
      <c r="AA1474" s="6">
        <f t="shared" si="25227"/>
        <v>0</v>
      </c>
      <c r="AB1474" s="6">
        <f t="shared" si="25227"/>
        <v>0</v>
      </c>
      <c r="AC1474" s="6">
        <f t="shared" si="25227"/>
        <v>0</v>
      </c>
      <c r="AD1474" s="6">
        <f t="shared" si="25227"/>
        <v>0</v>
      </c>
      <c r="AE1474" s="6">
        <f t="shared" si="25227"/>
        <v>0</v>
      </c>
      <c r="AF1474" s="6">
        <f t="shared" si="25227"/>
        <v>0</v>
      </c>
      <c r="AG1474" s="6">
        <f t="shared" si="25227"/>
        <v>0</v>
      </c>
      <c r="AH1474" s="6">
        <f t="shared" si="25227"/>
        <v>0</v>
      </c>
      <c r="AI1474" s="6">
        <f t="shared" si="25227"/>
        <v>0</v>
      </c>
      <c r="AJ1474" s="6">
        <f t="shared" si="25227"/>
        <v>0</v>
      </c>
      <c r="AK1474" s="6">
        <f t="shared" si="25227"/>
        <v>0</v>
      </c>
      <c r="AL1474" s="6">
        <f t="shared" si="25227"/>
        <v>0</v>
      </c>
      <c r="AM1474" s="6">
        <f t="shared" si="25227"/>
        <v>0</v>
      </c>
      <c r="AN1474" s="6">
        <f t="shared" si="25227"/>
        <v>0</v>
      </c>
      <c r="AO1474" s="6">
        <f t="shared" si="25227"/>
        <v>0</v>
      </c>
      <c r="AP1474" s="6">
        <f t="shared" si="25227"/>
        <v>0</v>
      </c>
      <c r="AQ1474" s="6">
        <f t="shared" si="25227"/>
        <v>0</v>
      </c>
      <c r="AR1474" s="6">
        <f t="shared" si="25227"/>
        <v>0</v>
      </c>
      <c r="AS1474" s="6">
        <f t="shared" si="25227"/>
        <v>0</v>
      </c>
      <c r="AT1474" s="6">
        <f t="shared" si="25227"/>
        <v>0</v>
      </c>
      <c r="AU1474" s="6">
        <f t="shared" si="25227"/>
        <v>0</v>
      </c>
      <c r="AV1474" s="6">
        <f t="shared" si="25227"/>
        <v>0</v>
      </c>
      <c r="AW1474" s="6">
        <f t="shared" si="25227"/>
        <v>0</v>
      </c>
      <c r="AX1474" s="6">
        <f t="shared" si="25227"/>
        <v>0</v>
      </c>
      <c r="AY1474" s="6">
        <f t="shared" si="25227"/>
        <v>0</v>
      </c>
      <c r="AZ1474" s="6">
        <f t="shared" si="25227"/>
        <v>0</v>
      </c>
      <c r="BA1474" s="6">
        <f t="shared" si="25227"/>
        <v>0</v>
      </c>
      <c r="BB1474" s="6">
        <f t="shared" si="25227"/>
        <v>0</v>
      </c>
      <c r="BC1474" s="6">
        <f t="shared" si="25227"/>
        <v>0</v>
      </c>
      <c r="BD1474" s="6">
        <f t="shared" si="25227"/>
        <v>0</v>
      </c>
      <c r="BE1474" s="6">
        <f t="shared" si="25227"/>
        <v>0</v>
      </c>
      <c r="BF1474" s="6">
        <f t="shared" si="25227"/>
        <v>0</v>
      </c>
      <c r="BG1474" s="6">
        <f t="shared" si="25227"/>
        <v>0</v>
      </c>
      <c r="BH1474" s="6">
        <f t="shared" si="25227"/>
        <v>0</v>
      </c>
      <c r="BI1474" s="6">
        <f t="shared" si="25227"/>
        <v>0</v>
      </c>
      <c r="BJ1474" s="6">
        <f t="shared" si="25227"/>
        <v>0</v>
      </c>
      <c r="BK1474" s="6">
        <f t="shared" si="25227"/>
        <v>0</v>
      </c>
      <c r="BL1474" s="6">
        <f t="shared" si="25227"/>
        <v>0</v>
      </c>
      <c r="BM1474" s="6">
        <f t="shared" si="25227"/>
        <v>0</v>
      </c>
      <c r="BN1474" s="6">
        <f t="shared" si="25227"/>
        <v>0</v>
      </c>
      <c r="BO1474" s="6">
        <f t="shared" si="25227"/>
        <v>0</v>
      </c>
      <c r="BP1474" s="6">
        <f t="shared" si="25227"/>
        <v>0</v>
      </c>
      <c r="BQ1474" s="6">
        <f t="shared" si="25227"/>
        <v>0</v>
      </c>
      <c r="BR1474" s="6">
        <f t="shared" si="25227"/>
        <v>0</v>
      </c>
      <c r="BS1474" s="6">
        <f t="shared" ref="BS1474:CG1474" si="25228">BS1475+BS1478+BS1481+BS1484+BS1487+BS1490+BS1493+BS1496+BS1499+BS1502+BS1505+BS1508+BS1511+BS1514+BS1517+BS1520+BS1523+BS1526+BS1529+BS1532+BS1535+BS1538+BS1541+BS1544+BS1547+BS1550+BS1553+BS1556+BS1559+BS1562+BS1565</f>
        <v>0</v>
      </c>
      <c r="BT1474" s="6">
        <f t="shared" si="25228"/>
        <v>0</v>
      </c>
      <c r="BU1474" s="6">
        <f t="shared" si="25228"/>
        <v>0</v>
      </c>
      <c r="BV1474" s="6">
        <f t="shared" si="25228"/>
        <v>0</v>
      </c>
      <c r="BW1474" s="6">
        <f t="shared" si="25228"/>
        <v>0</v>
      </c>
      <c r="BX1474" s="6">
        <f t="shared" si="25228"/>
        <v>25792281</v>
      </c>
      <c r="BY1474" s="6">
        <f t="shared" si="25228"/>
        <v>25792281</v>
      </c>
      <c r="BZ1474" s="6">
        <f t="shared" si="25228"/>
        <v>25792279</v>
      </c>
      <c r="CA1474" s="6">
        <f t="shared" si="25228"/>
        <v>25792279</v>
      </c>
      <c r="CB1474" s="6">
        <f t="shared" si="25228"/>
        <v>25792281</v>
      </c>
      <c r="CC1474" s="6">
        <f t="shared" si="25228"/>
        <v>219912437</v>
      </c>
      <c r="CD1474" s="6">
        <f t="shared" si="25228"/>
        <v>194120154</v>
      </c>
      <c r="CE1474" s="6">
        <f t="shared" si="25228"/>
        <v>194120156</v>
      </c>
      <c r="CF1474" s="6">
        <f t="shared" si="25228"/>
        <v>194120158</v>
      </c>
      <c r="CG1474" s="6">
        <f t="shared" si="25228"/>
        <v>194120156</v>
      </c>
      <c r="CH1474" s="107">
        <f>F1474-SUM(G1474:CG1474)</f>
        <v>0</v>
      </c>
      <c r="CI1474" s="107" t="str">
        <f>IF(C1474="","",SUM(G1474:CG1474))</f>
        <v/>
      </c>
      <c r="CJ1474" s="67" t="str">
        <f>IF(C1474="","",F1474=CI1474)</f>
        <v/>
      </c>
    </row>
    <row r="1475" spans="1:88" s="5" customFormat="1" ht="15" customHeight="1" x14ac:dyDescent="0.3">
      <c r="A1475" s="171" t="s">
        <v>1032</v>
      </c>
      <c r="B1475" s="155" t="s">
        <v>1033</v>
      </c>
      <c r="C1475" s="168" t="s">
        <v>17</v>
      </c>
      <c r="D1475" s="158">
        <v>18.920000000000002</v>
      </c>
      <c r="E1475" s="161">
        <v>1303302</v>
      </c>
      <c r="F1475" s="164">
        <f t="shared" ref="F1475:F1538" si="25229">ROUND(E1475*D1475,0)</f>
        <v>24658474</v>
      </c>
      <c r="G1475" s="108">
        <v>0</v>
      </c>
      <c r="H1475" s="108"/>
      <c r="I1475" s="108"/>
      <c r="J1475" s="108"/>
      <c r="K1475" s="108"/>
      <c r="L1475" s="108"/>
      <c r="M1475" s="108"/>
      <c r="N1475" s="108"/>
      <c r="O1475" s="108"/>
      <c r="P1475" s="108"/>
      <c r="Q1475" s="108"/>
      <c r="R1475" s="108"/>
      <c r="S1475" s="108"/>
      <c r="T1475" s="108"/>
      <c r="U1475" s="108"/>
      <c r="V1475" s="108"/>
      <c r="W1475" s="108"/>
      <c r="X1475" s="108"/>
      <c r="Y1475" s="108"/>
      <c r="Z1475" s="108"/>
      <c r="AA1475" s="108"/>
      <c r="AB1475" s="108"/>
      <c r="AC1475" s="108"/>
      <c r="AD1475" s="108"/>
      <c r="AE1475" s="108"/>
      <c r="AF1475" s="108"/>
      <c r="AG1475" s="108"/>
      <c r="AH1475" s="108"/>
      <c r="AI1475" s="108"/>
      <c r="AJ1475" s="108"/>
      <c r="AK1475" s="108"/>
      <c r="AL1475" s="108"/>
      <c r="AM1475" s="108"/>
      <c r="AN1475" s="108"/>
      <c r="AO1475" s="108"/>
      <c r="AP1475" s="108"/>
      <c r="AQ1475" s="108"/>
      <c r="AR1475" s="108"/>
      <c r="AS1475" s="108"/>
      <c r="AT1475" s="108"/>
      <c r="AU1475" s="108"/>
      <c r="AV1475" s="108"/>
      <c r="AW1475" s="108"/>
      <c r="AX1475" s="108"/>
      <c r="AY1475" s="108"/>
      <c r="AZ1475" s="108"/>
      <c r="BA1475" s="108"/>
      <c r="BB1475" s="108"/>
      <c r="BC1475" s="108"/>
      <c r="BD1475" s="108"/>
      <c r="BE1475" s="108"/>
      <c r="BF1475" s="108"/>
      <c r="BG1475" s="108"/>
      <c r="BH1475" s="108"/>
      <c r="BI1475" s="108"/>
      <c r="BJ1475" s="108"/>
      <c r="BK1475" s="108"/>
      <c r="BL1475" s="108"/>
      <c r="BM1475" s="108"/>
      <c r="BN1475" s="108"/>
      <c r="BO1475" s="108"/>
      <c r="BP1475" s="108"/>
      <c r="BQ1475" s="108"/>
      <c r="BR1475" s="108"/>
      <c r="BS1475" s="108"/>
      <c r="BT1475" s="108"/>
      <c r="BU1475" s="108"/>
      <c r="BV1475" s="108"/>
      <c r="BW1475" s="108"/>
      <c r="BX1475" s="108">
        <f>ROUND($F1475/6,0)</f>
        <v>4109746</v>
      </c>
      <c r="BY1475" s="108">
        <f>ROUNDDOWN($F1475/6,0)</f>
        <v>4109745</v>
      </c>
      <c r="BZ1475" s="108">
        <f>ROUNDDOWN($F1475/6,0)</f>
        <v>4109745</v>
      </c>
      <c r="CA1475" s="108">
        <f t="shared" ref="CA1475:CC1475" si="25230">ROUND($F1475/6,0)</f>
        <v>4109746</v>
      </c>
      <c r="CB1475" s="108">
        <f t="shared" si="25230"/>
        <v>4109746</v>
      </c>
      <c r="CC1475" s="108">
        <f t="shared" si="25230"/>
        <v>4109746</v>
      </c>
      <c r="CD1475" s="108"/>
      <c r="CE1475" s="108"/>
      <c r="CF1475" s="108"/>
      <c r="CG1475" s="108"/>
      <c r="CH1475" s="109">
        <f>IF(C1475="","",F1475-SUM(G1475:CG1475))</f>
        <v>0</v>
      </c>
      <c r="CI1475" s="107">
        <f>IF(C1475="","",SUM(G1475:CG1475))</f>
        <v>24658474</v>
      </c>
      <c r="CJ1475" s="67" t="b">
        <f>IF(C1475="","",F1475=CI1475)</f>
        <v>1</v>
      </c>
    </row>
    <row r="1476" spans="1:88" s="5" customFormat="1" x14ac:dyDescent="0.3">
      <c r="A1476" s="172"/>
      <c r="B1476" s="156"/>
      <c r="C1476" s="169"/>
      <c r="D1476" s="159"/>
      <c r="E1476" s="162"/>
      <c r="F1476" s="165"/>
      <c r="G1476" s="110">
        <v>0</v>
      </c>
      <c r="H1476" s="110"/>
      <c r="I1476" s="110"/>
      <c r="J1476" s="110"/>
      <c r="K1476" s="110"/>
      <c r="L1476" s="110"/>
      <c r="M1476" s="110"/>
      <c r="N1476" s="110"/>
      <c r="O1476" s="110"/>
      <c r="P1476" s="110"/>
      <c r="Q1476" s="110"/>
      <c r="R1476" s="110"/>
      <c r="S1476" s="110"/>
      <c r="T1476" s="110"/>
      <c r="U1476" s="110">
        <f t="shared" ref="U1476:X1476" si="25231">ROUND(U1475/$E1475,2)</f>
        <v>0</v>
      </c>
      <c r="V1476" s="110">
        <f t="shared" si="25231"/>
        <v>0</v>
      </c>
      <c r="W1476" s="110">
        <f t="shared" si="25231"/>
        <v>0</v>
      </c>
      <c r="X1476" s="110">
        <f t="shared" si="25231"/>
        <v>0</v>
      </c>
      <c r="Y1476" s="110">
        <f t="shared" ref="Y1476:AG1476" si="25232">ROUND(Y1475/$E1475,2)</f>
        <v>0</v>
      </c>
      <c r="Z1476" s="110">
        <f t="shared" si="25232"/>
        <v>0</v>
      </c>
      <c r="AA1476" s="110">
        <f t="shared" si="25232"/>
        <v>0</v>
      </c>
      <c r="AB1476" s="110">
        <f t="shared" si="25232"/>
        <v>0</v>
      </c>
      <c r="AC1476" s="110">
        <f t="shared" si="25232"/>
        <v>0</v>
      </c>
      <c r="AD1476" s="110">
        <f t="shared" si="25232"/>
        <v>0</v>
      </c>
      <c r="AE1476" s="110">
        <f t="shared" si="25232"/>
        <v>0</v>
      </c>
      <c r="AF1476" s="110">
        <f t="shared" si="25232"/>
        <v>0</v>
      </c>
      <c r="AG1476" s="110">
        <f t="shared" si="25232"/>
        <v>0</v>
      </c>
      <c r="AH1476" s="110">
        <f t="shared" ref="AH1476:AK1476" si="25233">ROUND(AH1475/$E1475,2)</f>
        <v>0</v>
      </c>
      <c r="AI1476" s="110">
        <f t="shared" si="25233"/>
        <v>0</v>
      </c>
      <c r="AJ1476" s="110">
        <f t="shared" si="25233"/>
        <v>0</v>
      </c>
      <c r="AK1476" s="110">
        <f t="shared" si="25233"/>
        <v>0</v>
      </c>
      <c r="AL1476" s="110">
        <f t="shared" ref="AL1476:AT1476" si="25234">ROUND(AL1475/$E1475,2)</f>
        <v>0</v>
      </c>
      <c r="AM1476" s="110">
        <f t="shared" si="25234"/>
        <v>0</v>
      </c>
      <c r="AN1476" s="110">
        <f t="shared" si="25234"/>
        <v>0</v>
      </c>
      <c r="AO1476" s="110">
        <f t="shared" si="25234"/>
        <v>0</v>
      </c>
      <c r="AP1476" s="110">
        <f t="shared" si="25234"/>
        <v>0</v>
      </c>
      <c r="AQ1476" s="110">
        <f t="shared" si="25234"/>
        <v>0</v>
      </c>
      <c r="AR1476" s="110">
        <f t="shared" si="25234"/>
        <v>0</v>
      </c>
      <c r="AS1476" s="110">
        <f t="shared" si="25234"/>
        <v>0</v>
      </c>
      <c r="AT1476" s="110">
        <f t="shared" si="25234"/>
        <v>0</v>
      </c>
      <c r="AU1476" s="110">
        <f t="shared" ref="AU1476:AX1476" si="25235">ROUND(AU1475/$E1475,2)</f>
        <v>0</v>
      </c>
      <c r="AV1476" s="110">
        <f t="shared" si="25235"/>
        <v>0</v>
      </c>
      <c r="AW1476" s="110">
        <f t="shared" si="25235"/>
        <v>0</v>
      </c>
      <c r="AX1476" s="110">
        <f t="shared" si="25235"/>
        <v>0</v>
      </c>
      <c r="AY1476" s="110">
        <f t="shared" ref="AY1476:BC1476" si="25236">ROUND(AY1475/$E1475,2)</f>
        <v>0</v>
      </c>
      <c r="AZ1476" s="110">
        <f t="shared" si="25236"/>
        <v>0</v>
      </c>
      <c r="BA1476" s="110">
        <f t="shared" si="25236"/>
        <v>0</v>
      </c>
      <c r="BB1476" s="110">
        <f t="shared" si="25236"/>
        <v>0</v>
      </c>
      <c r="BC1476" s="110">
        <f t="shared" si="25236"/>
        <v>0</v>
      </c>
      <c r="BD1476" s="110">
        <f t="shared" ref="BD1476:BG1476" si="25237">ROUND(BD1475/$E1475,2)</f>
        <v>0</v>
      </c>
      <c r="BE1476" s="110">
        <f t="shared" si="25237"/>
        <v>0</v>
      </c>
      <c r="BF1476" s="110">
        <f t="shared" si="25237"/>
        <v>0</v>
      </c>
      <c r="BG1476" s="110">
        <f t="shared" si="25237"/>
        <v>0</v>
      </c>
      <c r="BH1476" s="110">
        <f t="shared" ref="BH1476:BK1476" si="25238">ROUND(BH1475/$E1475,2)</f>
        <v>0</v>
      </c>
      <c r="BI1476" s="110">
        <f t="shared" si="25238"/>
        <v>0</v>
      </c>
      <c r="BJ1476" s="110">
        <f t="shared" si="25238"/>
        <v>0</v>
      </c>
      <c r="BK1476" s="110">
        <f t="shared" si="25238"/>
        <v>0</v>
      </c>
      <c r="BL1476" s="110">
        <f t="shared" ref="BL1476:BP1476" si="25239">ROUND(BL1475/$E1475,2)</f>
        <v>0</v>
      </c>
      <c r="BM1476" s="110">
        <f t="shared" si="25239"/>
        <v>0</v>
      </c>
      <c r="BN1476" s="110">
        <f t="shared" si="25239"/>
        <v>0</v>
      </c>
      <c r="BO1476" s="110">
        <f t="shared" si="25239"/>
        <v>0</v>
      </c>
      <c r="BP1476" s="110">
        <f t="shared" si="25239"/>
        <v>0</v>
      </c>
      <c r="BQ1476" s="110">
        <f t="shared" ref="BQ1476:BT1476" si="25240">ROUND(BQ1475/$E1475,2)</f>
        <v>0</v>
      </c>
      <c r="BR1476" s="110">
        <f t="shared" si="25240"/>
        <v>0</v>
      </c>
      <c r="BS1476" s="110">
        <f t="shared" si="25240"/>
        <v>0</v>
      </c>
      <c r="BT1476" s="110">
        <f t="shared" si="25240"/>
        <v>0</v>
      </c>
      <c r="BU1476" s="110">
        <f t="shared" ref="BU1476:BX1476" si="25241">ROUND(BU1475/$E1475,2)</f>
        <v>0</v>
      </c>
      <c r="BV1476" s="110">
        <f t="shared" si="25241"/>
        <v>0</v>
      </c>
      <c r="BW1476" s="110">
        <f t="shared" si="25241"/>
        <v>0</v>
      </c>
      <c r="BX1476" s="110">
        <f t="shared" si="25241"/>
        <v>3.15</v>
      </c>
      <c r="BY1476" s="110">
        <f t="shared" ref="BY1476:CC1476" si="25242">ROUND(BY1475/$E1475,2)</f>
        <v>3.15</v>
      </c>
      <c r="BZ1476" s="110">
        <f t="shared" si="25242"/>
        <v>3.15</v>
      </c>
      <c r="CA1476" s="110">
        <f t="shared" ref="CA1476" si="25243">ROUNDUP(CA1475/$E1475,2)</f>
        <v>3.1599999999999997</v>
      </c>
      <c r="CB1476" s="110">
        <f t="shared" ref="CB1476" si="25244">ROUNDUP(CB1475/$E1475,2)</f>
        <v>3.1599999999999997</v>
      </c>
      <c r="CC1476" s="110">
        <f t="shared" si="25242"/>
        <v>3.15</v>
      </c>
      <c r="CD1476" s="110">
        <f t="shared" ref="CD1476:CG1476" si="25245">ROUND(CD1475/$E1475,2)</f>
        <v>0</v>
      </c>
      <c r="CE1476" s="110"/>
      <c r="CF1476" s="110">
        <f t="shared" si="25245"/>
        <v>0</v>
      </c>
      <c r="CG1476" s="110">
        <f t="shared" si="25245"/>
        <v>0</v>
      </c>
      <c r="CH1476" s="111">
        <f>IF(C1475="","",D1475-SUM(G1476:CG1476))</f>
        <v>3.5527136788005009E-15</v>
      </c>
      <c r="CI1476" s="112">
        <f>IF(C1475="","",SUM(G1476:CG1476))</f>
        <v>18.919999999999998</v>
      </c>
      <c r="CJ1476" s="67" t="b">
        <f>IF(C1475="","",D1475=CI1476)</f>
        <v>1</v>
      </c>
    </row>
    <row r="1477" spans="1:88" s="5" customFormat="1" x14ac:dyDescent="0.3">
      <c r="A1477" s="173"/>
      <c r="B1477" s="157"/>
      <c r="C1477" s="170"/>
      <c r="D1477" s="160"/>
      <c r="E1477" s="163"/>
      <c r="F1477" s="166"/>
      <c r="G1477" s="113">
        <v>0</v>
      </c>
      <c r="H1477" s="113"/>
      <c r="I1477" s="113"/>
      <c r="J1477" s="113"/>
      <c r="K1477" s="113"/>
      <c r="L1477" s="113"/>
      <c r="M1477" s="113"/>
      <c r="N1477" s="113"/>
      <c r="O1477" s="113"/>
      <c r="P1477" s="113"/>
      <c r="Q1477" s="113"/>
      <c r="R1477" s="113"/>
      <c r="S1477" s="113"/>
      <c r="T1477" s="113"/>
      <c r="U1477" s="113">
        <f t="shared" ref="U1477:X1477" si="25246">U1475/$F1475</f>
        <v>0</v>
      </c>
      <c r="V1477" s="113">
        <f t="shared" si="25246"/>
        <v>0</v>
      </c>
      <c r="W1477" s="113">
        <f t="shared" si="25246"/>
        <v>0</v>
      </c>
      <c r="X1477" s="113">
        <f t="shared" si="25246"/>
        <v>0</v>
      </c>
      <c r="Y1477" s="113">
        <f t="shared" ref="Y1477:AG1477" si="25247">Y1475/$F1475</f>
        <v>0</v>
      </c>
      <c r="Z1477" s="113">
        <f t="shared" si="25247"/>
        <v>0</v>
      </c>
      <c r="AA1477" s="113">
        <f t="shared" si="25247"/>
        <v>0</v>
      </c>
      <c r="AB1477" s="113">
        <f t="shared" si="25247"/>
        <v>0</v>
      </c>
      <c r="AC1477" s="113">
        <f t="shared" si="25247"/>
        <v>0</v>
      </c>
      <c r="AD1477" s="113">
        <f t="shared" si="25247"/>
        <v>0</v>
      </c>
      <c r="AE1477" s="113">
        <f t="shared" si="25247"/>
        <v>0</v>
      </c>
      <c r="AF1477" s="113">
        <f t="shared" si="25247"/>
        <v>0</v>
      </c>
      <c r="AG1477" s="113">
        <f t="shared" si="25247"/>
        <v>0</v>
      </c>
      <c r="AH1477" s="113">
        <f t="shared" ref="AH1477:AK1477" si="25248">AH1475/$F1475</f>
        <v>0</v>
      </c>
      <c r="AI1477" s="113">
        <f t="shared" si="25248"/>
        <v>0</v>
      </c>
      <c r="AJ1477" s="113">
        <f t="shared" si="25248"/>
        <v>0</v>
      </c>
      <c r="AK1477" s="113">
        <f t="shared" si="25248"/>
        <v>0</v>
      </c>
      <c r="AL1477" s="113">
        <f t="shared" ref="AL1477:AT1477" si="25249">AL1475/$F1475</f>
        <v>0</v>
      </c>
      <c r="AM1477" s="113">
        <f t="shared" si="25249"/>
        <v>0</v>
      </c>
      <c r="AN1477" s="113">
        <f t="shared" si="25249"/>
        <v>0</v>
      </c>
      <c r="AO1477" s="113">
        <f t="shared" si="25249"/>
        <v>0</v>
      </c>
      <c r="AP1477" s="113">
        <f t="shared" si="25249"/>
        <v>0</v>
      </c>
      <c r="AQ1477" s="113">
        <f t="shared" si="25249"/>
        <v>0</v>
      </c>
      <c r="AR1477" s="113">
        <f t="shared" si="25249"/>
        <v>0</v>
      </c>
      <c r="AS1477" s="113">
        <f t="shared" si="25249"/>
        <v>0</v>
      </c>
      <c r="AT1477" s="113">
        <f t="shared" si="25249"/>
        <v>0</v>
      </c>
      <c r="AU1477" s="113">
        <f t="shared" ref="AU1477:AX1477" si="25250">AU1475/$F1475</f>
        <v>0</v>
      </c>
      <c r="AV1477" s="113">
        <f t="shared" si="25250"/>
        <v>0</v>
      </c>
      <c r="AW1477" s="113">
        <f t="shared" si="25250"/>
        <v>0</v>
      </c>
      <c r="AX1477" s="113">
        <f t="shared" si="25250"/>
        <v>0</v>
      </c>
      <c r="AY1477" s="113">
        <f t="shared" ref="AY1477:BC1477" si="25251">AY1475/$F1475</f>
        <v>0</v>
      </c>
      <c r="AZ1477" s="113">
        <f t="shared" si="25251"/>
        <v>0</v>
      </c>
      <c r="BA1477" s="113">
        <f t="shared" si="25251"/>
        <v>0</v>
      </c>
      <c r="BB1477" s="113">
        <f t="shared" si="25251"/>
        <v>0</v>
      </c>
      <c r="BC1477" s="113">
        <f t="shared" si="25251"/>
        <v>0</v>
      </c>
      <c r="BD1477" s="113">
        <f t="shared" ref="BD1477:BG1477" si="25252">BD1475/$F1475</f>
        <v>0</v>
      </c>
      <c r="BE1477" s="113">
        <f t="shared" si="25252"/>
        <v>0</v>
      </c>
      <c r="BF1477" s="113">
        <f t="shared" si="25252"/>
        <v>0</v>
      </c>
      <c r="BG1477" s="113">
        <f t="shared" si="25252"/>
        <v>0</v>
      </c>
      <c r="BH1477" s="113">
        <f t="shared" ref="BH1477:BK1477" si="25253">BH1475/$F1475</f>
        <v>0</v>
      </c>
      <c r="BI1477" s="113">
        <f t="shared" si="25253"/>
        <v>0</v>
      </c>
      <c r="BJ1477" s="113">
        <f t="shared" si="25253"/>
        <v>0</v>
      </c>
      <c r="BK1477" s="113">
        <f t="shared" si="25253"/>
        <v>0</v>
      </c>
      <c r="BL1477" s="113">
        <f t="shared" ref="BL1477:BP1477" si="25254">BL1475/$F1475</f>
        <v>0</v>
      </c>
      <c r="BM1477" s="113">
        <f t="shared" si="25254"/>
        <v>0</v>
      </c>
      <c r="BN1477" s="113">
        <f t="shared" si="25254"/>
        <v>0</v>
      </c>
      <c r="BO1477" s="113">
        <f t="shared" si="25254"/>
        <v>0</v>
      </c>
      <c r="BP1477" s="113">
        <f t="shared" si="25254"/>
        <v>0</v>
      </c>
      <c r="BQ1477" s="113">
        <f t="shared" ref="BQ1477:BT1477" si="25255">BQ1475/$F1475</f>
        <v>0</v>
      </c>
      <c r="BR1477" s="113">
        <f t="shared" si="25255"/>
        <v>0</v>
      </c>
      <c r="BS1477" s="113">
        <f t="shared" si="25255"/>
        <v>0</v>
      </c>
      <c r="BT1477" s="113">
        <f t="shared" si="25255"/>
        <v>0</v>
      </c>
      <c r="BU1477" s="113">
        <f t="shared" ref="BU1477:BX1477" si="25256">BU1475/$F1475</f>
        <v>0</v>
      </c>
      <c r="BV1477" s="113">
        <f t="shared" si="25256"/>
        <v>0</v>
      </c>
      <c r="BW1477" s="113">
        <f t="shared" si="25256"/>
        <v>0</v>
      </c>
      <c r="BX1477" s="113">
        <f t="shared" si="25256"/>
        <v>0.16666668018466999</v>
      </c>
      <c r="BY1477" s="113">
        <f t="shared" ref="BY1477:CC1477" si="25257">BY1475/$F1475</f>
        <v>0.16666663963066003</v>
      </c>
      <c r="BZ1477" s="113">
        <f t="shared" si="25257"/>
        <v>0.16666663963066003</v>
      </c>
      <c r="CA1477" s="113">
        <f t="shared" si="25257"/>
        <v>0.16666668018466999</v>
      </c>
      <c r="CB1477" s="113">
        <f t="shared" si="25257"/>
        <v>0.16666668018466999</v>
      </c>
      <c r="CC1477" s="113">
        <f t="shared" si="25257"/>
        <v>0.16666668018466999</v>
      </c>
      <c r="CD1477" s="113">
        <f t="shared" ref="CD1477:CG1477" si="25258">CD1475/$F1475</f>
        <v>0</v>
      </c>
      <c r="CE1477" s="113"/>
      <c r="CF1477" s="113">
        <f t="shared" si="25258"/>
        <v>0</v>
      </c>
      <c r="CG1477" s="113">
        <f t="shared" si="25258"/>
        <v>0</v>
      </c>
      <c r="CH1477" s="114">
        <f>IF(C1475="","",100%-SUM(G1477:CG1477))</f>
        <v>0</v>
      </c>
      <c r="CI1477" s="115">
        <f>IF(C1475="","",SUM(G1477:CG1477))</f>
        <v>1</v>
      </c>
      <c r="CJ1477" s="67" t="b">
        <f>IF(C1475="","",SUM(G1477:CG1477)=CI1477)</f>
        <v>1</v>
      </c>
    </row>
    <row r="1478" spans="1:88" s="5" customFormat="1" ht="15" customHeight="1" x14ac:dyDescent="0.3">
      <c r="A1478" s="171" t="s">
        <v>1034</v>
      </c>
      <c r="B1478" s="155" t="s">
        <v>1035</v>
      </c>
      <c r="C1478" s="168" t="s">
        <v>17</v>
      </c>
      <c r="D1478" s="158">
        <v>20.8</v>
      </c>
      <c r="E1478" s="161">
        <v>987395</v>
      </c>
      <c r="F1478" s="164">
        <f t="shared" si="25229"/>
        <v>20537816</v>
      </c>
      <c r="G1478" s="108">
        <v>0</v>
      </c>
      <c r="H1478" s="108"/>
      <c r="I1478" s="108"/>
      <c r="J1478" s="108"/>
      <c r="K1478" s="108"/>
      <c r="L1478" s="108"/>
      <c r="M1478" s="108"/>
      <c r="N1478" s="108"/>
      <c r="O1478" s="108"/>
      <c r="P1478" s="108"/>
      <c r="Q1478" s="108"/>
      <c r="R1478" s="108"/>
      <c r="S1478" s="108"/>
      <c r="T1478" s="108"/>
      <c r="U1478" s="108"/>
      <c r="V1478" s="108"/>
      <c r="W1478" s="108"/>
      <c r="X1478" s="108"/>
      <c r="Y1478" s="108"/>
      <c r="Z1478" s="108"/>
      <c r="AA1478" s="108"/>
      <c r="AB1478" s="108"/>
      <c r="AC1478" s="108"/>
      <c r="AD1478" s="108"/>
      <c r="AE1478" s="108"/>
      <c r="AF1478" s="108"/>
      <c r="AG1478" s="108"/>
      <c r="AH1478" s="108"/>
      <c r="AI1478" s="108"/>
      <c r="AJ1478" s="108"/>
      <c r="AK1478" s="108"/>
      <c r="AL1478" s="108"/>
      <c r="AM1478" s="108"/>
      <c r="AN1478" s="108"/>
      <c r="AO1478" s="108"/>
      <c r="AP1478" s="108"/>
      <c r="AQ1478" s="108"/>
      <c r="AR1478" s="108"/>
      <c r="AS1478" s="108"/>
      <c r="AT1478" s="108"/>
      <c r="AU1478" s="108"/>
      <c r="AV1478" s="108"/>
      <c r="AW1478" s="108"/>
      <c r="AX1478" s="108"/>
      <c r="AY1478" s="108"/>
      <c r="AZ1478" s="108"/>
      <c r="BA1478" s="108"/>
      <c r="BB1478" s="108"/>
      <c r="BC1478" s="108"/>
      <c r="BD1478" s="108"/>
      <c r="BE1478" s="108"/>
      <c r="BF1478" s="108"/>
      <c r="BG1478" s="108"/>
      <c r="BH1478" s="108"/>
      <c r="BI1478" s="108"/>
      <c r="BJ1478" s="108"/>
      <c r="BK1478" s="108"/>
      <c r="BL1478" s="108"/>
      <c r="BM1478" s="108"/>
      <c r="BN1478" s="108"/>
      <c r="BO1478" s="108"/>
      <c r="BP1478" s="108"/>
      <c r="BQ1478" s="108"/>
      <c r="BR1478" s="108"/>
      <c r="BS1478" s="108"/>
      <c r="BT1478" s="108"/>
      <c r="BU1478" s="108"/>
      <c r="BV1478" s="108"/>
      <c r="BW1478" s="108"/>
      <c r="BX1478" s="108">
        <f>ROUND($F1478/6,0)</f>
        <v>3422969</v>
      </c>
      <c r="BY1478" s="108">
        <f>ROUNDUP($F1478/6,0)</f>
        <v>3422970</v>
      </c>
      <c r="BZ1478" s="108">
        <f>ROUNDUP($F1478/6,0)</f>
        <v>3422970</v>
      </c>
      <c r="CA1478" s="108">
        <f t="shared" ref="CA1478:CC1478" si="25259">ROUND($F1478/6,0)</f>
        <v>3422969</v>
      </c>
      <c r="CB1478" s="108">
        <f t="shared" si="25259"/>
        <v>3422969</v>
      </c>
      <c r="CC1478" s="108">
        <f t="shared" si="25259"/>
        <v>3422969</v>
      </c>
      <c r="CD1478" s="108"/>
      <c r="CE1478" s="108"/>
      <c r="CF1478" s="108"/>
      <c r="CG1478" s="108"/>
      <c r="CH1478" s="109">
        <f>IF(C1478="","",F1478-SUM(G1478:CG1478))</f>
        <v>0</v>
      </c>
      <c r="CI1478" s="107">
        <f>IF(C1478="","",SUM(G1478:CG1478))</f>
        <v>20537816</v>
      </c>
      <c r="CJ1478" s="67" t="b">
        <f>IF(C1478="","",F1478=CI1478)</f>
        <v>1</v>
      </c>
    </row>
    <row r="1479" spans="1:88" s="5" customFormat="1" x14ac:dyDescent="0.3">
      <c r="A1479" s="172"/>
      <c r="B1479" s="156"/>
      <c r="C1479" s="169"/>
      <c r="D1479" s="159"/>
      <c r="E1479" s="162"/>
      <c r="F1479" s="165"/>
      <c r="G1479" s="110">
        <v>0</v>
      </c>
      <c r="H1479" s="110"/>
      <c r="I1479" s="110"/>
      <c r="J1479" s="110"/>
      <c r="K1479" s="110"/>
      <c r="L1479" s="110"/>
      <c r="M1479" s="110"/>
      <c r="N1479" s="110"/>
      <c r="O1479" s="110"/>
      <c r="P1479" s="110"/>
      <c r="Q1479" s="110"/>
      <c r="R1479" s="110"/>
      <c r="S1479" s="110"/>
      <c r="T1479" s="110"/>
      <c r="U1479" s="110">
        <f t="shared" ref="U1479:X1479" si="25260">ROUND(U1478/$E1478,2)</f>
        <v>0</v>
      </c>
      <c r="V1479" s="110">
        <f t="shared" si="25260"/>
        <v>0</v>
      </c>
      <c r="W1479" s="110">
        <f t="shared" si="25260"/>
        <v>0</v>
      </c>
      <c r="X1479" s="110">
        <f t="shared" si="25260"/>
        <v>0</v>
      </c>
      <c r="Y1479" s="110">
        <f t="shared" ref="Y1479:AG1479" si="25261">ROUND(Y1478/$E1478,2)</f>
        <v>0</v>
      </c>
      <c r="Z1479" s="110">
        <f t="shared" si="25261"/>
        <v>0</v>
      </c>
      <c r="AA1479" s="110">
        <f t="shared" si="25261"/>
        <v>0</v>
      </c>
      <c r="AB1479" s="110">
        <f t="shared" si="25261"/>
        <v>0</v>
      </c>
      <c r="AC1479" s="110">
        <f t="shared" si="25261"/>
        <v>0</v>
      </c>
      <c r="AD1479" s="110">
        <f t="shared" si="25261"/>
        <v>0</v>
      </c>
      <c r="AE1479" s="110">
        <f t="shared" si="25261"/>
        <v>0</v>
      </c>
      <c r="AF1479" s="110">
        <f t="shared" si="25261"/>
        <v>0</v>
      </c>
      <c r="AG1479" s="110">
        <f t="shared" si="25261"/>
        <v>0</v>
      </c>
      <c r="AH1479" s="110">
        <f t="shared" ref="AH1479:AK1479" si="25262">ROUND(AH1478/$E1478,2)</f>
        <v>0</v>
      </c>
      <c r="AI1479" s="110">
        <f t="shared" si="25262"/>
        <v>0</v>
      </c>
      <c r="AJ1479" s="110">
        <f t="shared" si="25262"/>
        <v>0</v>
      </c>
      <c r="AK1479" s="110">
        <f t="shared" si="25262"/>
        <v>0</v>
      </c>
      <c r="AL1479" s="110">
        <f t="shared" ref="AL1479:AT1479" si="25263">ROUND(AL1478/$E1478,2)</f>
        <v>0</v>
      </c>
      <c r="AM1479" s="110">
        <f t="shared" si="25263"/>
        <v>0</v>
      </c>
      <c r="AN1479" s="110">
        <f t="shared" si="25263"/>
        <v>0</v>
      </c>
      <c r="AO1479" s="110">
        <f t="shared" si="25263"/>
        <v>0</v>
      </c>
      <c r="AP1479" s="110">
        <f t="shared" si="25263"/>
        <v>0</v>
      </c>
      <c r="AQ1479" s="110">
        <f t="shared" si="25263"/>
        <v>0</v>
      </c>
      <c r="AR1479" s="110">
        <f t="shared" si="25263"/>
        <v>0</v>
      </c>
      <c r="AS1479" s="110">
        <f t="shared" si="25263"/>
        <v>0</v>
      </c>
      <c r="AT1479" s="110">
        <f t="shared" si="25263"/>
        <v>0</v>
      </c>
      <c r="AU1479" s="110">
        <f t="shared" ref="AU1479:AX1479" si="25264">ROUND(AU1478/$E1478,2)</f>
        <v>0</v>
      </c>
      <c r="AV1479" s="110">
        <f t="shared" si="25264"/>
        <v>0</v>
      </c>
      <c r="AW1479" s="110">
        <f t="shared" si="25264"/>
        <v>0</v>
      </c>
      <c r="AX1479" s="110">
        <f t="shared" si="25264"/>
        <v>0</v>
      </c>
      <c r="AY1479" s="110">
        <f t="shared" ref="AY1479:BC1479" si="25265">ROUND(AY1478/$E1478,2)</f>
        <v>0</v>
      </c>
      <c r="AZ1479" s="110">
        <f t="shared" si="25265"/>
        <v>0</v>
      </c>
      <c r="BA1479" s="110">
        <f t="shared" si="25265"/>
        <v>0</v>
      </c>
      <c r="BB1479" s="110">
        <f t="shared" si="25265"/>
        <v>0</v>
      </c>
      <c r="BC1479" s="110">
        <f t="shared" si="25265"/>
        <v>0</v>
      </c>
      <c r="BD1479" s="110">
        <f t="shared" ref="BD1479:BG1479" si="25266">ROUND(BD1478/$E1478,2)</f>
        <v>0</v>
      </c>
      <c r="BE1479" s="110">
        <f t="shared" si="25266"/>
        <v>0</v>
      </c>
      <c r="BF1479" s="110">
        <f t="shared" si="25266"/>
        <v>0</v>
      </c>
      <c r="BG1479" s="110">
        <f t="shared" si="25266"/>
        <v>0</v>
      </c>
      <c r="BH1479" s="110">
        <f t="shared" ref="BH1479:BK1479" si="25267">ROUND(BH1478/$E1478,2)</f>
        <v>0</v>
      </c>
      <c r="BI1479" s="110">
        <f t="shared" si="25267"/>
        <v>0</v>
      </c>
      <c r="BJ1479" s="110">
        <f t="shared" si="25267"/>
        <v>0</v>
      </c>
      <c r="BK1479" s="110">
        <f t="shared" si="25267"/>
        <v>0</v>
      </c>
      <c r="BL1479" s="110">
        <f t="shared" ref="BL1479:BP1479" si="25268">ROUND(BL1478/$E1478,2)</f>
        <v>0</v>
      </c>
      <c r="BM1479" s="110">
        <f t="shared" si="25268"/>
        <v>0</v>
      </c>
      <c r="BN1479" s="110">
        <f t="shared" si="25268"/>
        <v>0</v>
      </c>
      <c r="BO1479" s="110">
        <f t="shared" si="25268"/>
        <v>0</v>
      </c>
      <c r="BP1479" s="110">
        <f t="shared" si="25268"/>
        <v>0</v>
      </c>
      <c r="BQ1479" s="110">
        <f t="shared" ref="BQ1479:BT1479" si="25269">ROUND(BQ1478/$E1478,2)</f>
        <v>0</v>
      </c>
      <c r="BR1479" s="110">
        <f t="shared" si="25269"/>
        <v>0</v>
      </c>
      <c r="BS1479" s="110">
        <f t="shared" si="25269"/>
        <v>0</v>
      </c>
      <c r="BT1479" s="110">
        <f t="shared" si="25269"/>
        <v>0</v>
      </c>
      <c r="BU1479" s="110">
        <f t="shared" ref="BU1479:BX1479" si="25270">ROUND(BU1478/$E1478,2)</f>
        <v>0</v>
      </c>
      <c r="BV1479" s="110">
        <f t="shared" si="25270"/>
        <v>0</v>
      </c>
      <c r="BW1479" s="110">
        <f t="shared" si="25270"/>
        <v>0</v>
      </c>
      <c r="BX1479" s="110">
        <f t="shared" si="25270"/>
        <v>3.47</v>
      </c>
      <c r="BY1479" s="110">
        <f t="shared" ref="BY1479:CC1479" si="25271">ROUND(BY1478/$E1478,2)</f>
        <v>3.47</v>
      </c>
      <c r="BZ1479" s="110">
        <f t="shared" ref="BZ1479:CA1479" si="25272">ROUNDDOWN(BZ1478/$E1478,2)</f>
        <v>3.46</v>
      </c>
      <c r="CA1479" s="110">
        <f t="shared" si="25272"/>
        <v>3.46</v>
      </c>
      <c r="CB1479" s="110">
        <f t="shared" si="25271"/>
        <v>3.47</v>
      </c>
      <c r="CC1479" s="110">
        <f t="shared" si="25271"/>
        <v>3.47</v>
      </c>
      <c r="CD1479" s="110">
        <f t="shared" ref="CD1479:CG1479" si="25273">ROUND(CD1478/$E1478,2)</f>
        <v>0</v>
      </c>
      <c r="CE1479" s="110"/>
      <c r="CF1479" s="110">
        <f t="shared" si="25273"/>
        <v>0</v>
      </c>
      <c r="CG1479" s="110">
        <f t="shared" si="25273"/>
        <v>0</v>
      </c>
      <c r="CH1479" s="111">
        <f>IF(C1478="","",D1478-SUM(G1479:CG1479))</f>
        <v>3.5527136788005009E-15</v>
      </c>
      <c r="CI1479" s="112">
        <f>IF(C1478="","",SUM(G1479:CG1479))</f>
        <v>20.799999999999997</v>
      </c>
      <c r="CJ1479" s="67" t="b">
        <f>IF(C1478="","",D1478=CI1479)</f>
        <v>1</v>
      </c>
    </row>
    <row r="1480" spans="1:88" s="5" customFormat="1" x14ac:dyDescent="0.3">
      <c r="A1480" s="173"/>
      <c r="B1480" s="157"/>
      <c r="C1480" s="170"/>
      <c r="D1480" s="160"/>
      <c r="E1480" s="163"/>
      <c r="F1480" s="166"/>
      <c r="G1480" s="113">
        <v>0</v>
      </c>
      <c r="H1480" s="113"/>
      <c r="I1480" s="113"/>
      <c r="J1480" s="113"/>
      <c r="K1480" s="113"/>
      <c r="L1480" s="113"/>
      <c r="M1480" s="113"/>
      <c r="N1480" s="113"/>
      <c r="O1480" s="113"/>
      <c r="P1480" s="113"/>
      <c r="Q1480" s="113"/>
      <c r="R1480" s="113"/>
      <c r="S1480" s="113"/>
      <c r="T1480" s="113"/>
      <c r="U1480" s="113">
        <f t="shared" ref="U1480:X1480" si="25274">U1478/$F1478</f>
        <v>0</v>
      </c>
      <c r="V1480" s="113">
        <f t="shared" si="25274"/>
        <v>0</v>
      </c>
      <c r="W1480" s="113">
        <f t="shared" si="25274"/>
        <v>0</v>
      </c>
      <c r="X1480" s="113">
        <f t="shared" si="25274"/>
        <v>0</v>
      </c>
      <c r="Y1480" s="113">
        <f t="shared" ref="Y1480:AG1480" si="25275">Y1478/$F1478</f>
        <v>0</v>
      </c>
      <c r="Z1480" s="113">
        <f t="shared" si="25275"/>
        <v>0</v>
      </c>
      <c r="AA1480" s="113">
        <f t="shared" si="25275"/>
        <v>0</v>
      </c>
      <c r="AB1480" s="113">
        <f t="shared" si="25275"/>
        <v>0</v>
      </c>
      <c r="AC1480" s="113">
        <f t="shared" si="25275"/>
        <v>0</v>
      </c>
      <c r="AD1480" s="113">
        <f t="shared" si="25275"/>
        <v>0</v>
      </c>
      <c r="AE1480" s="113">
        <f t="shared" si="25275"/>
        <v>0</v>
      </c>
      <c r="AF1480" s="113">
        <f t="shared" si="25275"/>
        <v>0</v>
      </c>
      <c r="AG1480" s="113">
        <f t="shared" si="25275"/>
        <v>0</v>
      </c>
      <c r="AH1480" s="113">
        <f t="shared" ref="AH1480:AK1480" si="25276">AH1478/$F1478</f>
        <v>0</v>
      </c>
      <c r="AI1480" s="113">
        <f t="shared" si="25276"/>
        <v>0</v>
      </c>
      <c r="AJ1480" s="113">
        <f t="shared" si="25276"/>
        <v>0</v>
      </c>
      <c r="AK1480" s="113">
        <f t="shared" si="25276"/>
        <v>0</v>
      </c>
      <c r="AL1480" s="113">
        <f t="shared" ref="AL1480:AT1480" si="25277">AL1478/$F1478</f>
        <v>0</v>
      </c>
      <c r="AM1480" s="113">
        <f t="shared" si="25277"/>
        <v>0</v>
      </c>
      <c r="AN1480" s="113">
        <f t="shared" si="25277"/>
        <v>0</v>
      </c>
      <c r="AO1480" s="113">
        <f t="shared" si="25277"/>
        <v>0</v>
      </c>
      <c r="AP1480" s="113">
        <f t="shared" si="25277"/>
        <v>0</v>
      </c>
      <c r="AQ1480" s="113">
        <f t="shared" si="25277"/>
        <v>0</v>
      </c>
      <c r="AR1480" s="113">
        <f t="shared" si="25277"/>
        <v>0</v>
      </c>
      <c r="AS1480" s="113">
        <f t="shared" si="25277"/>
        <v>0</v>
      </c>
      <c r="AT1480" s="113">
        <f t="shared" si="25277"/>
        <v>0</v>
      </c>
      <c r="AU1480" s="113">
        <f t="shared" ref="AU1480:AX1480" si="25278">AU1478/$F1478</f>
        <v>0</v>
      </c>
      <c r="AV1480" s="113">
        <f t="shared" si="25278"/>
        <v>0</v>
      </c>
      <c r="AW1480" s="113">
        <f t="shared" si="25278"/>
        <v>0</v>
      </c>
      <c r="AX1480" s="113">
        <f t="shared" si="25278"/>
        <v>0</v>
      </c>
      <c r="AY1480" s="113">
        <f t="shared" ref="AY1480:BC1480" si="25279">AY1478/$F1478</f>
        <v>0</v>
      </c>
      <c r="AZ1480" s="113">
        <f t="shared" si="25279"/>
        <v>0</v>
      </c>
      <c r="BA1480" s="113">
        <f t="shared" si="25279"/>
        <v>0</v>
      </c>
      <c r="BB1480" s="113">
        <f t="shared" si="25279"/>
        <v>0</v>
      </c>
      <c r="BC1480" s="113">
        <f t="shared" si="25279"/>
        <v>0</v>
      </c>
      <c r="BD1480" s="113">
        <f t="shared" ref="BD1480:BG1480" si="25280">BD1478/$F1478</f>
        <v>0</v>
      </c>
      <c r="BE1480" s="113">
        <f t="shared" si="25280"/>
        <v>0</v>
      </c>
      <c r="BF1480" s="113">
        <f t="shared" si="25280"/>
        <v>0</v>
      </c>
      <c r="BG1480" s="113">
        <f t="shared" si="25280"/>
        <v>0</v>
      </c>
      <c r="BH1480" s="113">
        <f t="shared" ref="BH1480:BK1480" si="25281">BH1478/$F1478</f>
        <v>0</v>
      </c>
      <c r="BI1480" s="113">
        <f t="shared" si="25281"/>
        <v>0</v>
      </c>
      <c r="BJ1480" s="113">
        <f t="shared" si="25281"/>
        <v>0</v>
      </c>
      <c r="BK1480" s="113">
        <f t="shared" si="25281"/>
        <v>0</v>
      </c>
      <c r="BL1480" s="113">
        <f t="shared" ref="BL1480:BP1480" si="25282">BL1478/$F1478</f>
        <v>0</v>
      </c>
      <c r="BM1480" s="113">
        <f t="shared" si="25282"/>
        <v>0</v>
      </c>
      <c r="BN1480" s="113">
        <f t="shared" si="25282"/>
        <v>0</v>
      </c>
      <c r="BO1480" s="113">
        <f t="shared" si="25282"/>
        <v>0</v>
      </c>
      <c r="BP1480" s="113">
        <f t="shared" si="25282"/>
        <v>0</v>
      </c>
      <c r="BQ1480" s="113">
        <f t="shared" ref="BQ1480:BT1480" si="25283">BQ1478/$F1478</f>
        <v>0</v>
      </c>
      <c r="BR1480" s="113">
        <f t="shared" si="25283"/>
        <v>0</v>
      </c>
      <c r="BS1480" s="113">
        <f t="shared" si="25283"/>
        <v>0</v>
      </c>
      <c r="BT1480" s="113">
        <f t="shared" si="25283"/>
        <v>0</v>
      </c>
      <c r="BU1480" s="113">
        <f t="shared" ref="BU1480:BX1480" si="25284">BU1478/$F1478</f>
        <v>0</v>
      </c>
      <c r="BV1480" s="113">
        <f t="shared" si="25284"/>
        <v>0</v>
      </c>
      <c r="BW1480" s="113">
        <f t="shared" si="25284"/>
        <v>0</v>
      </c>
      <c r="BX1480" s="113">
        <f t="shared" si="25284"/>
        <v>0.16666665043644369</v>
      </c>
      <c r="BY1480" s="113">
        <f t="shared" ref="BY1480:CC1480" si="25285">BY1478/$F1478</f>
        <v>0.16666669912711263</v>
      </c>
      <c r="BZ1480" s="113">
        <f t="shared" si="25285"/>
        <v>0.16666669912711263</v>
      </c>
      <c r="CA1480" s="113">
        <f t="shared" si="25285"/>
        <v>0.16666665043644369</v>
      </c>
      <c r="CB1480" s="113">
        <f t="shared" si="25285"/>
        <v>0.16666665043644369</v>
      </c>
      <c r="CC1480" s="113">
        <f t="shared" si="25285"/>
        <v>0.16666665043644369</v>
      </c>
      <c r="CD1480" s="113">
        <f t="shared" ref="CD1480:CG1480" si="25286">CD1478/$F1478</f>
        <v>0</v>
      </c>
      <c r="CE1480" s="113"/>
      <c r="CF1480" s="113">
        <f t="shared" si="25286"/>
        <v>0</v>
      </c>
      <c r="CG1480" s="113">
        <f t="shared" si="25286"/>
        <v>0</v>
      </c>
      <c r="CH1480" s="114">
        <f>IF(C1478="","",100%-SUM(G1480:CG1480))</f>
        <v>0</v>
      </c>
      <c r="CI1480" s="115">
        <f>IF(C1478="","",SUM(G1480:CG1480))</f>
        <v>1</v>
      </c>
      <c r="CJ1480" s="67" t="b">
        <f>IF(C1478="","",SUM(G1480:CG1480)=CI1480)</f>
        <v>1</v>
      </c>
    </row>
    <row r="1481" spans="1:88" s="5" customFormat="1" ht="15" customHeight="1" x14ac:dyDescent="0.3">
      <c r="A1481" s="171" t="s">
        <v>1036</v>
      </c>
      <c r="B1481" s="155" t="s">
        <v>1037</v>
      </c>
      <c r="C1481" s="168" t="s">
        <v>163</v>
      </c>
      <c r="D1481" s="158">
        <v>8</v>
      </c>
      <c r="E1481" s="161">
        <v>1132104</v>
      </c>
      <c r="F1481" s="164">
        <f t="shared" si="25229"/>
        <v>9056832</v>
      </c>
      <c r="G1481" s="108">
        <v>0</v>
      </c>
      <c r="H1481" s="108"/>
      <c r="I1481" s="108"/>
      <c r="J1481" s="108"/>
      <c r="K1481" s="108"/>
      <c r="L1481" s="108"/>
      <c r="M1481" s="108"/>
      <c r="N1481" s="108"/>
      <c r="O1481" s="108"/>
      <c r="P1481" s="108"/>
      <c r="Q1481" s="108"/>
      <c r="R1481" s="108"/>
      <c r="S1481" s="108"/>
      <c r="T1481" s="108"/>
      <c r="U1481" s="108"/>
      <c r="V1481" s="108"/>
      <c r="W1481" s="108"/>
      <c r="X1481" s="108"/>
      <c r="Y1481" s="108"/>
      <c r="Z1481" s="108"/>
      <c r="AA1481" s="108"/>
      <c r="AB1481" s="108"/>
      <c r="AC1481" s="108"/>
      <c r="AD1481" s="108"/>
      <c r="AE1481" s="108"/>
      <c r="AF1481" s="108"/>
      <c r="AG1481" s="108"/>
      <c r="AH1481" s="108"/>
      <c r="AI1481" s="108"/>
      <c r="AJ1481" s="108"/>
      <c r="AK1481" s="108"/>
      <c r="AL1481" s="108"/>
      <c r="AM1481" s="108"/>
      <c r="AN1481" s="108"/>
      <c r="AO1481" s="108"/>
      <c r="AP1481" s="108"/>
      <c r="AQ1481" s="108"/>
      <c r="AR1481" s="108"/>
      <c r="AS1481" s="108"/>
      <c r="AT1481" s="108"/>
      <c r="AU1481" s="108"/>
      <c r="AV1481" s="108"/>
      <c r="AW1481" s="108"/>
      <c r="AX1481" s="108"/>
      <c r="AY1481" s="108"/>
      <c r="AZ1481" s="108"/>
      <c r="BA1481" s="108"/>
      <c r="BB1481" s="108"/>
      <c r="BC1481" s="108"/>
      <c r="BD1481" s="108"/>
      <c r="BE1481" s="108"/>
      <c r="BF1481" s="108"/>
      <c r="BG1481" s="108"/>
      <c r="BH1481" s="108"/>
      <c r="BI1481" s="108"/>
      <c r="BJ1481" s="108"/>
      <c r="BK1481" s="108"/>
      <c r="BL1481" s="108"/>
      <c r="BM1481" s="108"/>
      <c r="BN1481" s="108"/>
      <c r="BO1481" s="108"/>
      <c r="BP1481" s="108"/>
      <c r="BQ1481" s="108"/>
      <c r="BR1481" s="108"/>
      <c r="BS1481" s="108"/>
      <c r="BT1481" s="108"/>
      <c r="BU1481" s="108"/>
      <c r="BV1481" s="108"/>
      <c r="BW1481" s="108"/>
      <c r="BX1481" s="108">
        <f>ROUND($F1481/6,0)</f>
        <v>1509472</v>
      </c>
      <c r="BY1481" s="108">
        <f t="shared" ref="BY1481:CC1481" si="25287">ROUND($F1481/6,0)</f>
        <v>1509472</v>
      </c>
      <c r="BZ1481" s="108">
        <f t="shared" si="25287"/>
        <v>1509472</v>
      </c>
      <c r="CA1481" s="108">
        <f t="shared" si="25287"/>
        <v>1509472</v>
      </c>
      <c r="CB1481" s="108">
        <f t="shared" si="25287"/>
        <v>1509472</v>
      </c>
      <c r="CC1481" s="108">
        <f t="shared" si="25287"/>
        <v>1509472</v>
      </c>
      <c r="CD1481" s="108"/>
      <c r="CE1481" s="108"/>
      <c r="CF1481" s="108"/>
      <c r="CG1481" s="108"/>
      <c r="CH1481" s="109">
        <f>IF(C1481="","",F1481-SUM(G1481:CG1481))</f>
        <v>0</v>
      </c>
      <c r="CI1481" s="107">
        <f>IF(C1481="","",SUM(G1481:CG1481))</f>
        <v>9056832</v>
      </c>
      <c r="CJ1481" s="67" t="b">
        <f>IF(C1481="","",F1481=CI1481)</f>
        <v>1</v>
      </c>
    </row>
    <row r="1482" spans="1:88" s="5" customFormat="1" x14ac:dyDescent="0.3">
      <c r="A1482" s="172"/>
      <c r="B1482" s="156"/>
      <c r="C1482" s="169"/>
      <c r="D1482" s="159"/>
      <c r="E1482" s="162"/>
      <c r="F1482" s="165"/>
      <c r="G1482" s="110">
        <v>0</v>
      </c>
      <c r="H1482" s="110"/>
      <c r="I1482" s="110"/>
      <c r="J1482" s="110"/>
      <c r="K1482" s="110"/>
      <c r="L1482" s="110"/>
      <c r="M1482" s="110"/>
      <c r="N1482" s="110"/>
      <c r="O1482" s="110"/>
      <c r="P1482" s="110"/>
      <c r="Q1482" s="110"/>
      <c r="R1482" s="110"/>
      <c r="S1482" s="110"/>
      <c r="T1482" s="110"/>
      <c r="U1482" s="110">
        <f t="shared" ref="U1482:X1482" si="25288">ROUND(U1481/$E1481,2)</f>
        <v>0</v>
      </c>
      <c r="V1482" s="110">
        <f t="shared" si="25288"/>
        <v>0</v>
      </c>
      <c r="W1482" s="110">
        <f t="shared" si="25288"/>
        <v>0</v>
      </c>
      <c r="X1482" s="110">
        <f t="shared" si="25288"/>
        <v>0</v>
      </c>
      <c r="Y1482" s="110">
        <f t="shared" ref="Y1482:AG1482" si="25289">ROUND(Y1481/$E1481,2)</f>
        <v>0</v>
      </c>
      <c r="Z1482" s="110">
        <f t="shared" si="25289"/>
        <v>0</v>
      </c>
      <c r="AA1482" s="110">
        <f t="shared" si="25289"/>
        <v>0</v>
      </c>
      <c r="AB1482" s="110">
        <f t="shared" si="25289"/>
        <v>0</v>
      </c>
      <c r="AC1482" s="110">
        <f t="shared" si="25289"/>
        <v>0</v>
      </c>
      <c r="AD1482" s="110">
        <f t="shared" si="25289"/>
        <v>0</v>
      </c>
      <c r="AE1482" s="110">
        <f t="shared" si="25289"/>
        <v>0</v>
      </c>
      <c r="AF1482" s="110">
        <f t="shared" si="25289"/>
        <v>0</v>
      </c>
      <c r="AG1482" s="110">
        <f t="shared" si="25289"/>
        <v>0</v>
      </c>
      <c r="AH1482" s="110">
        <f t="shared" ref="AH1482:AK1482" si="25290">ROUND(AH1481/$E1481,2)</f>
        <v>0</v>
      </c>
      <c r="AI1482" s="110">
        <f t="shared" si="25290"/>
        <v>0</v>
      </c>
      <c r="AJ1482" s="110">
        <f t="shared" si="25290"/>
        <v>0</v>
      </c>
      <c r="AK1482" s="110">
        <f t="shared" si="25290"/>
        <v>0</v>
      </c>
      <c r="AL1482" s="110">
        <f t="shared" ref="AL1482:AT1482" si="25291">ROUND(AL1481/$E1481,2)</f>
        <v>0</v>
      </c>
      <c r="AM1482" s="110">
        <f t="shared" si="25291"/>
        <v>0</v>
      </c>
      <c r="AN1482" s="110">
        <f t="shared" si="25291"/>
        <v>0</v>
      </c>
      <c r="AO1482" s="110">
        <f t="shared" si="25291"/>
        <v>0</v>
      </c>
      <c r="AP1482" s="110">
        <f t="shared" si="25291"/>
        <v>0</v>
      </c>
      <c r="AQ1482" s="110">
        <f t="shared" si="25291"/>
        <v>0</v>
      </c>
      <c r="AR1482" s="110">
        <f t="shared" si="25291"/>
        <v>0</v>
      </c>
      <c r="AS1482" s="110">
        <f t="shared" si="25291"/>
        <v>0</v>
      </c>
      <c r="AT1482" s="110">
        <f t="shared" si="25291"/>
        <v>0</v>
      </c>
      <c r="AU1482" s="110">
        <f t="shared" ref="AU1482:AX1482" si="25292">ROUND(AU1481/$E1481,2)</f>
        <v>0</v>
      </c>
      <c r="AV1482" s="110">
        <f t="shared" si="25292"/>
        <v>0</v>
      </c>
      <c r="AW1482" s="110">
        <f t="shared" si="25292"/>
        <v>0</v>
      </c>
      <c r="AX1482" s="110">
        <f t="shared" si="25292"/>
        <v>0</v>
      </c>
      <c r="AY1482" s="110">
        <f t="shared" ref="AY1482:BC1482" si="25293">ROUND(AY1481/$E1481,2)</f>
        <v>0</v>
      </c>
      <c r="AZ1482" s="110">
        <f t="shared" si="25293"/>
        <v>0</v>
      </c>
      <c r="BA1482" s="110">
        <f t="shared" si="25293"/>
        <v>0</v>
      </c>
      <c r="BB1482" s="110">
        <f t="shared" si="25293"/>
        <v>0</v>
      </c>
      <c r="BC1482" s="110">
        <f t="shared" si="25293"/>
        <v>0</v>
      </c>
      <c r="BD1482" s="110">
        <f t="shared" ref="BD1482:BG1482" si="25294">ROUND(BD1481/$E1481,2)</f>
        <v>0</v>
      </c>
      <c r="BE1482" s="110">
        <f t="shared" si="25294"/>
        <v>0</v>
      </c>
      <c r="BF1482" s="110">
        <f t="shared" si="25294"/>
        <v>0</v>
      </c>
      <c r="BG1482" s="110">
        <f t="shared" si="25294"/>
        <v>0</v>
      </c>
      <c r="BH1482" s="110">
        <f t="shared" ref="BH1482:BK1482" si="25295">ROUND(BH1481/$E1481,2)</f>
        <v>0</v>
      </c>
      <c r="BI1482" s="110">
        <f t="shared" si="25295"/>
        <v>0</v>
      </c>
      <c r="BJ1482" s="110">
        <f t="shared" si="25295"/>
        <v>0</v>
      </c>
      <c r="BK1482" s="110">
        <f t="shared" si="25295"/>
        <v>0</v>
      </c>
      <c r="BL1482" s="110">
        <f t="shared" ref="BL1482:BP1482" si="25296">ROUND(BL1481/$E1481,2)</f>
        <v>0</v>
      </c>
      <c r="BM1482" s="110">
        <f t="shared" si="25296"/>
        <v>0</v>
      </c>
      <c r="BN1482" s="110">
        <f t="shared" si="25296"/>
        <v>0</v>
      </c>
      <c r="BO1482" s="110">
        <f t="shared" si="25296"/>
        <v>0</v>
      </c>
      <c r="BP1482" s="110">
        <f t="shared" si="25296"/>
        <v>0</v>
      </c>
      <c r="BQ1482" s="110">
        <f t="shared" ref="BQ1482:BT1482" si="25297">ROUND(BQ1481/$E1481,2)</f>
        <v>0</v>
      </c>
      <c r="BR1482" s="110">
        <f t="shared" si="25297"/>
        <v>0</v>
      </c>
      <c r="BS1482" s="110">
        <f t="shared" si="25297"/>
        <v>0</v>
      </c>
      <c r="BT1482" s="110">
        <f t="shared" si="25297"/>
        <v>0</v>
      </c>
      <c r="BU1482" s="110">
        <f t="shared" ref="BU1482:BX1482" si="25298">ROUND(BU1481/$E1481,2)</f>
        <v>0</v>
      </c>
      <c r="BV1482" s="110">
        <f t="shared" si="25298"/>
        <v>0</v>
      </c>
      <c r="BW1482" s="110">
        <f t="shared" si="25298"/>
        <v>0</v>
      </c>
      <c r="BX1482" s="110">
        <f t="shared" si="25298"/>
        <v>1.33</v>
      </c>
      <c r="BY1482" s="110">
        <f t="shared" ref="BY1482:CC1482" si="25299">ROUND(BY1481/$E1481,2)</f>
        <v>1.33</v>
      </c>
      <c r="BZ1482" s="110">
        <f t="shared" si="25299"/>
        <v>1.33</v>
      </c>
      <c r="CA1482" s="110">
        <f t="shared" ref="CA1482" si="25300">ROUNDUP(CA1481/$E1481,2)</f>
        <v>1.34</v>
      </c>
      <c r="CB1482" s="110">
        <f t="shared" ref="CB1482" si="25301">ROUNDUP(CB1481/$E1481,2)</f>
        <v>1.34</v>
      </c>
      <c r="CC1482" s="110">
        <f t="shared" si="25299"/>
        <v>1.33</v>
      </c>
      <c r="CD1482" s="110">
        <f t="shared" ref="CD1482:CG1482" si="25302">ROUND(CD1481/$E1481,2)</f>
        <v>0</v>
      </c>
      <c r="CE1482" s="110"/>
      <c r="CF1482" s="110">
        <f t="shared" si="25302"/>
        <v>0</v>
      </c>
      <c r="CG1482" s="110">
        <f t="shared" si="25302"/>
        <v>0</v>
      </c>
      <c r="CH1482" s="111">
        <f>IF(C1481="","",D1481-SUM(G1482:CG1482))</f>
        <v>0</v>
      </c>
      <c r="CI1482" s="112">
        <f>IF(C1481="","",SUM(G1482:CG1482))</f>
        <v>8</v>
      </c>
      <c r="CJ1482" s="67" t="b">
        <f>IF(C1481="","",D1481=CI1482)</f>
        <v>1</v>
      </c>
    </row>
    <row r="1483" spans="1:88" s="5" customFormat="1" x14ac:dyDescent="0.3">
      <c r="A1483" s="173"/>
      <c r="B1483" s="157"/>
      <c r="C1483" s="170"/>
      <c r="D1483" s="160"/>
      <c r="E1483" s="163"/>
      <c r="F1483" s="166"/>
      <c r="G1483" s="113">
        <v>0</v>
      </c>
      <c r="H1483" s="113"/>
      <c r="I1483" s="113"/>
      <c r="J1483" s="113"/>
      <c r="K1483" s="113"/>
      <c r="L1483" s="113"/>
      <c r="M1483" s="113"/>
      <c r="N1483" s="113"/>
      <c r="O1483" s="113"/>
      <c r="P1483" s="113"/>
      <c r="Q1483" s="113"/>
      <c r="R1483" s="113"/>
      <c r="S1483" s="113"/>
      <c r="T1483" s="113"/>
      <c r="U1483" s="113">
        <f t="shared" ref="U1483:X1483" si="25303">U1481/$F1481</f>
        <v>0</v>
      </c>
      <c r="V1483" s="113">
        <f t="shared" si="25303"/>
        <v>0</v>
      </c>
      <c r="W1483" s="113">
        <f t="shared" si="25303"/>
        <v>0</v>
      </c>
      <c r="X1483" s="113">
        <f t="shared" si="25303"/>
        <v>0</v>
      </c>
      <c r="Y1483" s="113">
        <f t="shared" ref="Y1483:AG1483" si="25304">Y1481/$F1481</f>
        <v>0</v>
      </c>
      <c r="Z1483" s="113">
        <f t="shared" si="25304"/>
        <v>0</v>
      </c>
      <c r="AA1483" s="113">
        <f t="shared" si="25304"/>
        <v>0</v>
      </c>
      <c r="AB1483" s="113">
        <f t="shared" si="25304"/>
        <v>0</v>
      </c>
      <c r="AC1483" s="113">
        <f t="shared" si="25304"/>
        <v>0</v>
      </c>
      <c r="AD1483" s="113">
        <f t="shared" si="25304"/>
        <v>0</v>
      </c>
      <c r="AE1483" s="113">
        <f t="shared" si="25304"/>
        <v>0</v>
      </c>
      <c r="AF1483" s="113">
        <f t="shared" si="25304"/>
        <v>0</v>
      </c>
      <c r="AG1483" s="113">
        <f t="shared" si="25304"/>
        <v>0</v>
      </c>
      <c r="AH1483" s="113">
        <f t="shared" ref="AH1483:AK1483" si="25305">AH1481/$F1481</f>
        <v>0</v>
      </c>
      <c r="AI1483" s="113">
        <f t="shared" si="25305"/>
        <v>0</v>
      </c>
      <c r="AJ1483" s="113">
        <f t="shared" si="25305"/>
        <v>0</v>
      </c>
      <c r="AK1483" s="113">
        <f t="shared" si="25305"/>
        <v>0</v>
      </c>
      <c r="AL1483" s="113">
        <f t="shared" ref="AL1483:AT1483" si="25306">AL1481/$F1481</f>
        <v>0</v>
      </c>
      <c r="AM1483" s="113">
        <f t="shared" si="25306"/>
        <v>0</v>
      </c>
      <c r="AN1483" s="113">
        <f t="shared" si="25306"/>
        <v>0</v>
      </c>
      <c r="AO1483" s="113">
        <f t="shared" si="25306"/>
        <v>0</v>
      </c>
      <c r="AP1483" s="113">
        <f t="shared" si="25306"/>
        <v>0</v>
      </c>
      <c r="AQ1483" s="113">
        <f t="shared" si="25306"/>
        <v>0</v>
      </c>
      <c r="AR1483" s="113">
        <f t="shared" si="25306"/>
        <v>0</v>
      </c>
      <c r="AS1483" s="113">
        <f t="shared" si="25306"/>
        <v>0</v>
      </c>
      <c r="AT1483" s="113">
        <f t="shared" si="25306"/>
        <v>0</v>
      </c>
      <c r="AU1483" s="113">
        <f t="shared" ref="AU1483:AX1483" si="25307">AU1481/$F1481</f>
        <v>0</v>
      </c>
      <c r="AV1483" s="113">
        <f t="shared" si="25307"/>
        <v>0</v>
      </c>
      <c r="AW1483" s="113">
        <f t="shared" si="25307"/>
        <v>0</v>
      </c>
      <c r="AX1483" s="113">
        <f t="shared" si="25307"/>
        <v>0</v>
      </c>
      <c r="AY1483" s="113">
        <f t="shared" ref="AY1483:BC1483" si="25308">AY1481/$F1481</f>
        <v>0</v>
      </c>
      <c r="AZ1483" s="113">
        <f t="shared" si="25308"/>
        <v>0</v>
      </c>
      <c r="BA1483" s="113">
        <f t="shared" si="25308"/>
        <v>0</v>
      </c>
      <c r="BB1483" s="113">
        <f t="shared" si="25308"/>
        <v>0</v>
      </c>
      <c r="BC1483" s="113">
        <f t="shared" si="25308"/>
        <v>0</v>
      </c>
      <c r="BD1483" s="113">
        <f t="shared" ref="BD1483:BG1483" si="25309">BD1481/$F1481</f>
        <v>0</v>
      </c>
      <c r="BE1483" s="113">
        <f t="shared" si="25309"/>
        <v>0</v>
      </c>
      <c r="BF1483" s="113">
        <f t="shared" si="25309"/>
        <v>0</v>
      </c>
      <c r="BG1483" s="113">
        <f t="shared" si="25309"/>
        <v>0</v>
      </c>
      <c r="BH1483" s="113">
        <f t="shared" ref="BH1483:BK1483" si="25310">BH1481/$F1481</f>
        <v>0</v>
      </c>
      <c r="BI1483" s="113">
        <f t="shared" si="25310"/>
        <v>0</v>
      </c>
      <c r="BJ1483" s="113">
        <f t="shared" si="25310"/>
        <v>0</v>
      </c>
      <c r="BK1483" s="113">
        <f t="shared" si="25310"/>
        <v>0</v>
      </c>
      <c r="BL1483" s="113">
        <f t="shared" ref="BL1483:BP1483" si="25311">BL1481/$F1481</f>
        <v>0</v>
      </c>
      <c r="BM1483" s="113">
        <f t="shared" si="25311"/>
        <v>0</v>
      </c>
      <c r="BN1483" s="113">
        <f t="shared" si="25311"/>
        <v>0</v>
      </c>
      <c r="BO1483" s="113">
        <f t="shared" si="25311"/>
        <v>0</v>
      </c>
      <c r="BP1483" s="113">
        <f t="shared" si="25311"/>
        <v>0</v>
      </c>
      <c r="BQ1483" s="113">
        <f t="shared" ref="BQ1483:BT1483" si="25312">BQ1481/$F1481</f>
        <v>0</v>
      </c>
      <c r="BR1483" s="113">
        <f t="shared" si="25312"/>
        <v>0</v>
      </c>
      <c r="BS1483" s="113">
        <f t="shared" si="25312"/>
        <v>0</v>
      </c>
      <c r="BT1483" s="113">
        <f t="shared" si="25312"/>
        <v>0</v>
      </c>
      <c r="BU1483" s="113">
        <f t="shared" ref="BU1483:BX1483" si="25313">BU1481/$F1481</f>
        <v>0</v>
      </c>
      <c r="BV1483" s="113">
        <f t="shared" si="25313"/>
        <v>0</v>
      </c>
      <c r="BW1483" s="113">
        <f t="shared" si="25313"/>
        <v>0</v>
      </c>
      <c r="BX1483" s="113">
        <f t="shared" si="25313"/>
        <v>0.16666666666666666</v>
      </c>
      <c r="BY1483" s="113">
        <f t="shared" ref="BY1483:CC1483" si="25314">BY1481/$F1481</f>
        <v>0.16666666666666666</v>
      </c>
      <c r="BZ1483" s="113">
        <f t="shared" si="25314"/>
        <v>0.16666666666666666</v>
      </c>
      <c r="CA1483" s="113">
        <f t="shared" si="25314"/>
        <v>0.16666666666666666</v>
      </c>
      <c r="CB1483" s="113">
        <f t="shared" si="25314"/>
        <v>0.16666666666666666</v>
      </c>
      <c r="CC1483" s="113">
        <f t="shared" si="25314"/>
        <v>0.16666666666666666</v>
      </c>
      <c r="CD1483" s="113">
        <f t="shared" ref="CD1483:CG1483" si="25315">CD1481/$F1481</f>
        <v>0</v>
      </c>
      <c r="CE1483" s="113"/>
      <c r="CF1483" s="113">
        <f t="shared" si="25315"/>
        <v>0</v>
      </c>
      <c r="CG1483" s="113">
        <f t="shared" si="25315"/>
        <v>0</v>
      </c>
      <c r="CH1483" s="114">
        <f>IF(C1481="","",100%-SUM(G1483:CG1483))</f>
        <v>1.1102230246251565E-16</v>
      </c>
      <c r="CI1483" s="115">
        <f>IF(C1481="","",SUM(G1483:CG1483))</f>
        <v>0.99999999999999989</v>
      </c>
      <c r="CJ1483" s="67" t="b">
        <f>IF(C1481="","",SUM(G1483:CG1483)=CI1483)</f>
        <v>1</v>
      </c>
    </row>
    <row r="1484" spans="1:88" s="5" customFormat="1" ht="15" customHeight="1" x14ac:dyDescent="0.3">
      <c r="A1484" s="171" t="s">
        <v>1038</v>
      </c>
      <c r="B1484" s="155" t="s">
        <v>1039</v>
      </c>
      <c r="C1484" s="168" t="s">
        <v>163</v>
      </c>
      <c r="D1484" s="158">
        <v>3</v>
      </c>
      <c r="E1484" s="161">
        <v>1542094</v>
      </c>
      <c r="F1484" s="164">
        <f t="shared" si="25229"/>
        <v>4626282</v>
      </c>
      <c r="G1484" s="108">
        <v>0</v>
      </c>
      <c r="H1484" s="108"/>
      <c r="I1484" s="108"/>
      <c r="J1484" s="108"/>
      <c r="K1484" s="108"/>
      <c r="L1484" s="108"/>
      <c r="M1484" s="108"/>
      <c r="N1484" s="108"/>
      <c r="O1484" s="108"/>
      <c r="P1484" s="108"/>
      <c r="Q1484" s="108"/>
      <c r="R1484" s="108"/>
      <c r="S1484" s="108"/>
      <c r="T1484" s="108"/>
      <c r="U1484" s="108"/>
      <c r="V1484" s="108"/>
      <c r="W1484" s="108"/>
      <c r="X1484" s="108"/>
      <c r="Y1484" s="108"/>
      <c r="Z1484" s="108"/>
      <c r="AA1484" s="108"/>
      <c r="AB1484" s="108"/>
      <c r="AC1484" s="108"/>
      <c r="AD1484" s="108"/>
      <c r="AE1484" s="108"/>
      <c r="AF1484" s="108"/>
      <c r="AG1484" s="108"/>
      <c r="AH1484" s="108"/>
      <c r="AI1484" s="108"/>
      <c r="AJ1484" s="108"/>
      <c r="AK1484" s="108"/>
      <c r="AL1484" s="108"/>
      <c r="AM1484" s="108"/>
      <c r="AN1484" s="108"/>
      <c r="AO1484" s="108"/>
      <c r="AP1484" s="108"/>
      <c r="AQ1484" s="108"/>
      <c r="AR1484" s="108"/>
      <c r="AS1484" s="108"/>
      <c r="AT1484" s="108"/>
      <c r="AU1484" s="108"/>
      <c r="AV1484" s="108"/>
      <c r="AW1484" s="108"/>
      <c r="AX1484" s="108"/>
      <c r="AY1484" s="108"/>
      <c r="AZ1484" s="108"/>
      <c r="BA1484" s="108"/>
      <c r="BB1484" s="108"/>
      <c r="BC1484" s="108"/>
      <c r="BD1484" s="108"/>
      <c r="BE1484" s="108"/>
      <c r="BF1484" s="108"/>
      <c r="BG1484" s="108"/>
      <c r="BH1484" s="108"/>
      <c r="BI1484" s="108"/>
      <c r="BJ1484" s="108"/>
      <c r="BK1484" s="108"/>
      <c r="BL1484" s="108"/>
      <c r="BM1484" s="108"/>
      <c r="BN1484" s="108"/>
      <c r="BO1484" s="108"/>
      <c r="BP1484" s="108"/>
      <c r="BQ1484" s="108"/>
      <c r="BR1484" s="108"/>
      <c r="BS1484" s="108"/>
      <c r="BT1484" s="108"/>
      <c r="BU1484" s="108"/>
      <c r="BV1484" s="108"/>
      <c r="BW1484" s="108"/>
      <c r="BX1484" s="108"/>
      <c r="BY1484" s="108"/>
      <c r="BZ1484" s="108"/>
      <c r="CA1484" s="108"/>
      <c r="CB1484" s="108"/>
      <c r="CC1484" s="108">
        <f>ROUND($F1484/5,0)</f>
        <v>925256</v>
      </c>
      <c r="CD1484" s="108">
        <f>ROUNDUP($F1484/5,0)</f>
        <v>925257</v>
      </c>
      <c r="CE1484" s="108">
        <f>ROUNDUP($F1484/5,0)</f>
        <v>925257</v>
      </c>
      <c r="CF1484" s="108">
        <f t="shared" ref="CF1484:CG1484" si="25316">ROUND($F1484/5,0)</f>
        <v>925256</v>
      </c>
      <c r="CG1484" s="108">
        <f t="shared" si="25316"/>
        <v>925256</v>
      </c>
      <c r="CH1484" s="109">
        <f>IF(C1484="","",F1484-SUM(G1484:CG1484))</f>
        <v>0</v>
      </c>
      <c r="CI1484" s="107">
        <f>IF(C1484="","",SUM(G1484:CG1484))</f>
        <v>4626282</v>
      </c>
      <c r="CJ1484" s="67" t="b">
        <f>IF(C1484="","",F1484=CI1484)</f>
        <v>1</v>
      </c>
    </row>
    <row r="1485" spans="1:88" s="5" customFormat="1" x14ac:dyDescent="0.3">
      <c r="A1485" s="172"/>
      <c r="B1485" s="156"/>
      <c r="C1485" s="169"/>
      <c r="D1485" s="159"/>
      <c r="E1485" s="162"/>
      <c r="F1485" s="165"/>
      <c r="G1485" s="110">
        <v>0</v>
      </c>
      <c r="H1485" s="110"/>
      <c r="I1485" s="110"/>
      <c r="J1485" s="110"/>
      <c r="K1485" s="110"/>
      <c r="L1485" s="110"/>
      <c r="M1485" s="110"/>
      <c r="N1485" s="110"/>
      <c r="O1485" s="110"/>
      <c r="P1485" s="110"/>
      <c r="Q1485" s="110"/>
      <c r="R1485" s="110"/>
      <c r="S1485" s="110"/>
      <c r="T1485" s="110"/>
      <c r="U1485" s="110">
        <f t="shared" ref="U1485:X1485" si="25317">ROUND(U1484/$E1484,2)</f>
        <v>0</v>
      </c>
      <c r="V1485" s="110">
        <f t="shared" si="25317"/>
        <v>0</v>
      </c>
      <c r="W1485" s="110">
        <f t="shared" si="25317"/>
        <v>0</v>
      </c>
      <c r="X1485" s="110">
        <f t="shared" si="25317"/>
        <v>0</v>
      </c>
      <c r="Y1485" s="110">
        <f t="shared" ref="Y1485:AG1485" si="25318">ROUND(Y1484/$E1484,2)</f>
        <v>0</v>
      </c>
      <c r="Z1485" s="110">
        <f t="shared" si="25318"/>
        <v>0</v>
      </c>
      <c r="AA1485" s="110">
        <f t="shared" si="25318"/>
        <v>0</v>
      </c>
      <c r="AB1485" s="110">
        <f t="shared" si="25318"/>
        <v>0</v>
      </c>
      <c r="AC1485" s="110">
        <f t="shared" si="25318"/>
        <v>0</v>
      </c>
      <c r="AD1485" s="110">
        <f t="shared" si="25318"/>
        <v>0</v>
      </c>
      <c r="AE1485" s="110">
        <f t="shared" si="25318"/>
        <v>0</v>
      </c>
      <c r="AF1485" s="110">
        <f t="shared" si="25318"/>
        <v>0</v>
      </c>
      <c r="AG1485" s="110">
        <f t="shared" si="25318"/>
        <v>0</v>
      </c>
      <c r="AH1485" s="110">
        <f t="shared" ref="AH1485:AK1485" si="25319">ROUND(AH1484/$E1484,2)</f>
        <v>0</v>
      </c>
      <c r="AI1485" s="110">
        <f t="shared" si="25319"/>
        <v>0</v>
      </c>
      <c r="AJ1485" s="110">
        <f t="shared" si="25319"/>
        <v>0</v>
      </c>
      <c r="AK1485" s="110">
        <f t="shared" si="25319"/>
        <v>0</v>
      </c>
      <c r="AL1485" s="110">
        <f t="shared" ref="AL1485:AT1485" si="25320">ROUND(AL1484/$E1484,2)</f>
        <v>0</v>
      </c>
      <c r="AM1485" s="110">
        <f t="shared" si="25320"/>
        <v>0</v>
      </c>
      <c r="AN1485" s="110">
        <f t="shared" si="25320"/>
        <v>0</v>
      </c>
      <c r="AO1485" s="110">
        <f t="shared" si="25320"/>
        <v>0</v>
      </c>
      <c r="AP1485" s="110">
        <f t="shared" si="25320"/>
        <v>0</v>
      </c>
      <c r="AQ1485" s="110">
        <f t="shared" si="25320"/>
        <v>0</v>
      </c>
      <c r="AR1485" s="110">
        <f t="shared" si="25320"/>
        <v>0</v>
      </c>
      <c r="AS1485" s="110">
        <f t="shared" si="25320"/>
        <v>0</v>
      </c>
      <c r="AT1485" s="110">
        <f t="shared" si="25320"/>
        <v>0</v>
      </c>
      <c r="AU1485" s="110">
        <f t="shared" ref="AU1485:AX1485" si="25321">ROUND(AU1484/$E1484,2)</f>
        <v>0</v>
      </c>
      <c r="AV1485" s="110">
        <f t="shared" si="25321"/>
        <v>0</v>
      </c>
      <c r="AW1485" s="110">
        <f t="shared" si="25321"/>
        <v>0</v>
      </c>
      <c r="AX1485" s="110">
        <f t="shared" si="25321"/>
        <v>0</v>
      </c>
      <c r="AY1485" s="110">
        <f t="shared" ref="AY1485:BC1485" si="25322">ROUND(AY1484/$E1484,2)</f>
        <v>0</v>
      </c>
      <c r="AZ1485" s="110">
        <f t="shared" si="25322"/>
        <v>0</v>
      </c>
      <c r="BA1485" s="110">
        <f t="shared" si="25322"/>
        <v>0</v>
      </c>
      <c r="BB1485" s="110">
        <f t="shared" si="25322"/>
        <v>0</v>
      </c>
      <c r="BC1485" s="110">
        <f t="shared" si="25322"/>
        <v>0</v>
      </c>
      <c r="BD1485" s="110">
        <f t="shared" ref="BD1485:BG1485" si="25323">ROUND(BD1484/$E1484,2)</f>
        <v>0</v>
      </c>
      <c r="BE1485" s="110">
        <f t="shared" si="25323"/>
        <v>0</v>
      </c>
      <c r="BF1485" s="110">
        <f t="shared" si="25323"/>
        <v>0</v>
      </c>
      <c r="BG1485" s="110">
        <f t="shared" si="25323"/>
        <v>0</v>
      </c>
      <c r="BH1485" s="110">
        <f t="shared" ref="BH1485:BK1485" si="25324">ROUND(BH1484/$E1484,2)</f>
        <v>0</v>
      </c>
      <c r="BI1485" s="110">
        <f t="shared" si="25324"/>
        <v>0</v>
      </c>
      <c r="BJ1485" s="110">
        <f t="shared" si="25324"/>
        <v>0</v>
      </c>
      <c r="BK1485" s="110">
        <f t="shared" si="25324"/>
        <v>0</v>
      </c>
      <c r="BL1485" s="110">
        <f t="shared" ref="BL1485:BP1485" si="25325">ROUND(BL1484/$E1484,2)</f>
        <v>0</v>
      </c>
      <c r="BM1485" s="110">
        <f t="shared" si="25325"/>
        <v>0</v>
      </c>
      <c r="BN1485" s="110">
        <f t="shared" si="25325"/>
        <v>0</v>
      </c>
      <c r="BO1485" s="110">
        <f t="shared" si="25325"/>
        <v>0</v>
      </c>
      <c r="BP1485" s="110">
        <f t="shared" si="25325"/>
        <v>0</v>
      </c>
      <c r="BQ1485" s="110">
        <f t="shared" ref="BQ1485:BT1485" si="25326">ROUND(BQ1484/$E1484,2)</f>
        <v>0</v>
      </c>
      <c r="BR1485" s="110">
        <f t="shared" si="25326"/>
        <v>0</v>
      </c>
      <c r="BS1485" s="110">
        <f t="shared" si="25326"/>
        <v>0</v>
      </c>
      <c r="BT1485" s="110">
        <f t="shared" si="25326"/>
        <v>0</v>
      </c>
      <c r="BU1485" s="110">
        <f t="shared" ref="BU1485:BX1485" si="25327">ROUND(BU1484/$E1484,2)</f>
        <v>0</v>
      </c>
      <c r="BV1485" s="110">
        <f t="shared" si="25327"/>
        <v>0</v>
      </c>
      <c r="BW1485" s="110">
        <f t="shared" si="25327"/>
        <v>0</v>
      </c>
      <c r="BX1485" s="110">
        <f t="shared" si="25327"/>
        <v>0</v>
      </c>
      <c r="BY1485" s="110">
        <f t="shared" ref="BY1485:CA1485" si="25328">ROUND(BY1484/$E1484,2)</f>
        <v>0</v>
      </c>
      <c r="BZ1485" s="110">
        <f t="shared" si="25328"/>
        <v>0</v>
      </c>
      <c r="CA1485" s="110">
        <f t="shared" si="25328"/>
        <v>0</v>
      </c>
      <c r="CB1485" s="110">
        <f t="shared" ref="CB1485:CG1485" si="25329">ROUND(CB1484/$E1484,2)</f>
        <v>0</v>
      </c>
      <c r="CC1485" s="110">
        <f t="shared" ref="CC1485:CE1485" si="25330">ROUND(CC1484/$E1484,2)</f>
        <v>0.6</v>
      </c>
      <c r="CD1485" s="110">
        <f t="shared" si="25330"/>
        <v>0.6</v>
      </c>
      <c r="CE1485" s="110">
        <f t="shared" si="25330"/>
        <v>0.6</v>
      </c>
      <c r="CF1485" s="110">
        <f t="shared" si="25329"/>
        <v>0.6</v>
      </c>
      <c r="CG1485" s="110">
        <f t="shared" si="25329"/>
        <v>0.6</v>
      </c>
      <c r="CH1485" s="111">
        <f>IF(C1484="","",D1484-SUM(G1485:CG1485))</f>
        <v>0</v>
      </c>
      <c r="CI1485" s="112">
        <f>IF(C1484="","",SUM(G1485:CG1485))</f>
        <v>3</v>
      </c>
      <c r="CJ1485" s="67" t="b">
        <f>IF(C1484="","",D1484=CI1485)</f>
        <v>1</v>
      </c>
    </row>
    <row r="1486" spans="1:88" s="5" customFormat="1" x14ac:dyDescent="0.3">
      <c r="A1486" s="173"/>
      <c r="B1486" s="157"/>
      <c r="C1486" s="170"/>
      <c r="D1486" s="160"/>
      <c r="E1486" s="163"/>
      <c r="F1486" s="166"/>
      <c r="G1486" s="113">
        <v>0</v>
      </c>
      <c r="H1486" s="113"/>
      <c r="I1486" s="113"/>
      <c r="J1486" s="113"/>
      <c r="K1486" s="113"/>
      <c r="L1486" s="113"/>
      <c r="M1486" s="113"/>
      <c r="N1486" s="113"/>
      <c r="O1486" s="113"/>
      <c r="P1486" s="113"/>
      <c r="Q1486" s="113"/>
      <c r="R1486" s="113"/>
      <c r="S1486" s="113"/>
      <c r="T1486" s="113"/>
      <c r="U1486" s="113">
        <f t="shared" ref="U1486:X1486" si="25331">U1484/$F1484</f>
        <v>0</v>
      </c>
      <c r="V1486" s="113">
        <f t="shared" si="25331"/>
        <v>0</v>
      </c>
      <c r="W1486" s="113">
        <f t="shared" si="25331"/>
        <v>0</v>
      </c>
      <c r="X1486" s="113">
        <f t="shared" si="25331"/>
        <v>0</v>
      </c>
      <c r="Y1486" s="113">
        <f t="shared" ref="Y1486:AG1486" si="25332">Y1484/$F1484</f>
        <v>0</v>
      </c>
      <c r="Z1486" s="113">
        <f t="shared" si="25332"/>
        <v>0</v>
      </c>
      <c r="AA1486" s="113">
        <f t="shared" si="25332"/>
        <v>0</v>
      </c>
      <c r="AB1486" s="113">
        <f t="shared" si="25332"/>
        <v>0</v>
      </c>
      <c r="AC1486" s="113">
        <f t="shared" si="25332"/>
        <v>0</v>
      </c>
      <c r="AD1486" s="113">
        <f t="shared" si="25332"/>
        <v>0</v>
      </c>
      <c r="AE1486" s="113">
        <f t="shared" si="25332"/>
        <v>0</v>
      </c>
      <c r="AF1486" s="113">
        <f t="shared" si="25332"/>
        <v>0</v>
      </c>
      <c r="AG1486" s="113">
        <f t="shared" si="25332"/>
        <v>0</v>
      </c>
      <c r="AH1486" s="113">
        <f t="shared" ref="AH1486:AK1486" si="25333">AH1484/$F1484</f>
        <v>0</v>
      </c>
      <c r="AI1486" s="113">
        <f t="shared" si="25333"/>
        <v>0</v>
      </c>
      <c r="AJ1486" s="113">
        <f t="shared" si="25333"/>
        <v>0</v>
      </c>
      <c r="AK1486" s="113">
        <f t="shared" si="25333"/>
        <v>0</v>
      </c>
      <c r="AL1486" s="113">
        <f t="shared" ref="AL1486:AT1486" si="25334">AL1484/$F1484</f>
        <v>0</v>
      </c>
      <c r="AM1486" s="113">
        <f t="shared" si="25334"/>
        <v>0</v>
      </c>
      <c r="AN1486" s="113">
        <f t="shared" si="25334"/>
        <v>0</v>
      </c>
      <c r="AO1486" s="113">
        <f t="shared" si="25334"/>
        <v>0</v>
      </c>
      <c r="AP1486" s="113">
        <f t="shared" si="25334"/>
        <v>0</v>
      </c>
      <c r="AQ1486" s="113">
        <f t="shared" si="25334"/>
        <v>0</v>
      </c>
      <c r="AR1486" s="113">
        <f t="shared" si="25334"/>
        <v>0</v>
      </c>
      <c r="AS1486" s="113">
        <f t="shared" si="25334"/>
        <v>0</v>
      </c>
      <c r="AT1486" s="113">
        <f t="shared" si="25334"/>
        <v>0</v>
      </c>
      <c r="AU1486" s="113">
        <f t="shared" ref="AU1486:AX1486" si="25335">AU1484/$F1484</f>
        <v>0</v>
      </c>
      <c r="AV1486" s="113">
        <f t="shared" si="25335"/>
        <v>0</v>
      </c>
      <c r="AW1486" s="113">
        <f t="shared" si="25335"/>
        <v>0</v>
      </c>
      <c r="AX1486" s="113">
        <f t="shared" si="25335"/>
        <v>0</v>
      </c>
      <c r="AY1486" s="113">
        <f t="shared" ref="AY1486:BC1486" si="25336">AY1484/$F1484</f>
        <v>0</v>
      </c>
      <c r="AZ1486" s="113">
        <f t="shared" si="25336"/>
        <v>0</v>
      </c>
      <c r="BA1486" s="113">
        <f t="shared" si="25336"/>
        <v>0</v>
      </c>
      <c r="BB1486" s="113">
        <f t="shared" si="25336"/>
        <v>0</v>
      </c>
      <c r="BC1486" s="113">
        <f t="shared" si="25336"/>
        <v>0</v>
      </c>
      <c r="BD1486" s="113">
        <f t="shared" ref="BD1486:BG1486" si="25337">BD1484/$F1484</f>
        <v>0</v>
      </c>
      <c r="BE1486" s="113">
        <f t="shared" si="25337"/>
        <v>0</v>
      </c>
      <c r="BF1486" s="113">
        <f t="shared" si="25337"/>
        <v>0</v>
      </c>
      <c r="BG1486" s="113">
        <f t="shared" si="25337"/>
        <v>0</v>
      </c>
      <c r="BH1486" s="113">
        <f t="shared" ref="BH1486:BK1486" si="25338">BH1484/$F1484</f>
        <v>0</v>
      </c>
      <c r="BI1486" s="113">
        <f t="shared" si="25338"/>
        <v>0</v>
      </c>
      <c r="BJ1486" s="113">
        <f t="shared" si="25338"/>
        <v>0</v>
      </c>
      <c r="BK1486" s="113">
        <f t="shared" si="25338"/>
        <v>0</v>
      </c>
      <c r="BL1486" s="113">
        <f t="shared" ref="BL1486:BP1486" si="25339">BL1484/$F1484</f>
        <v>0</v>
      </c>
      <c r="BM1486" s="113">
        <f t="shared" si="25339"/>
        <v>0</v>
      </c>
      <c r="BN1486" s="113">
        <f t="shared" si="25339"/>
        <v>0</v>
      </c>
      <c r="BO1486" s="113">
        <f t="shared" si="25339"/>
        <v>0</v>
      </c>
      <c r="BP1486" s="113">
        <f t="shared" si="25339"/>
        <v>0</v>
      </c>
      <c r="BQ1486" s="113">
        <f t="shared" ref="BQ1486:BT1486" si="25340">BQ1484/$F1484</f>
        <v>0</v>
      </c>
      <c r="BR1486" s="113">
        <f t="shared" si="25340"/>
        <v>0</v>
      </c>
      <c r="BS1486" s="113">
        <f t="shared" si="25340"/>
        <v>0</v>
      </c>
      <c r="BT1486" s="113">
        <f t="shared" si="25340"/>
        <v>0</v>
      </c>
      <c r="BU1486" s="113">
        <f t="shared" ref="BU1486:BX1486" si="25341">BU1484/$F1484</f>
        <v>0</v>
      </c>
      <c r="BV1486" s="113">
        <f t="shared" si="25341"/>
        <v>0</v>
      </c>
      <c r="BW1486" s="113">
        <f t="shared" si="25341"/>
        <v>0</v>
      </c>
      <c r="BX1486" s="113">
        <f t="shared" si="25341"/>
        <v>0</v>
      </c>
      <c r="BY1486" s="113">
        <f t="shared" ref="BY1486:CA1486" si="25342">BY1484/$F1484</f>
        <v>0</v>
      </c>
      <c r="BZ1486" s="113">
        <f t="shared" si="25342"/>
        <v>0</v>
      </c>
      <c r="CA1486" s="113">
        <f t="shared" si="25342"/>
        <v>0</v>
      </c>
      <c r="CB1486" s="113">
        <f t="shared" ref="CB1486:CG1486" si="25343">CB1484/$F1484</f>
        <v>0</v>
      </c>
      <c r="CC1486" s="113">
        <f t="shared" ref="CC1486:CE1486" si="25344">CC1484/$F1484</f>
        <v>0.19999991353747998</v>
      </c>
      <c r="CD1486" s="113">
        <f t="shared" si="25344"/>
        <v>0.20000012969378</v>
      </c>
      <c r="CE1486" s="113">
        <f t="shared" si="25344"/>
        <v>0.20000012969378</v>
      </c>
      <c r="CF1486" s="113">
        <f t="shared" si="25343"/>
        <v>0.19999991353747998</v>
      </c>
      <c r="CG1486" s="113">
        <f t="shared" si="25343"/>
        <v>0.19999991353747998</v>
      </c>
      <c r="CH1486" s="114">
        <f>IF(C1484="","",100%-SUM(G1486:CG1486))</f>
        <v>2.2204460492503131E-16</v>
      </c>
      <c r="CI1486" s="115">
        <f>IF(C1484="","",SUM(G1486:CG1486))</f>
        <v>0.99999999999999978</v>
      </c>
      <c r="CJ1486" s="67" t="b">
        <f>IF(C1484="","",SUM(G1486:CG1486)=CI1486)</f>
        <v>1</v>
      </c>
    </row>
    <row r="1487" spans="1:88" s="5" customFormat="1" ht="15" customHeight="1" x14ac:dyDescent="0.3">
      <c r="A1487" s="171" t="s">
        <v>1040</v>
      </c>
      <c r="B1487" s="155" t="s">
        <v>1041</v>
      </c>
      <c r="C1487" s="168" t="s">
        <v>12</v>
      </c>
      <c r="D1487" s="158">
        <v>13.3</v>
      </c>
      <c r="E1487" s="161">
        <v>892954</v>
      </c>
      <c r="F1487" s="164">
        <f t="shared" si="25229"/>
        <v>11876288</v>
      </c>
      <c r="G1487" s="108">
        <v>0</v>
      </c>
      <c r="H1487" s="108"/>
      <c r="I1487" s="108"/>
      <c r="J1487" s="108"/>
      <c r="K1487" s="108"/>
      <c r="L1487" s="108"/>
      <c r="M1487" s="108"/>
      <c r="N1487" s="108"/>
      <c r="O1487" s="108"/>
      <c r="P1487" s="108"/>
      <c r="Q1487" s="108"/>
      <c r="R1487" s="108"/>
      <c r="S1487" s="108"/>
      <c r="T1487" s="108"/>
      <c r="U1487" s="108"/>
      <c r="V1487" s="108"/>
      <c r="W1487" s="108"/>
      <c r="X1487" s="108"/>
      <c r="Y1487" s="108"/>
      <c r="Z1487" s="108"/>
      <c r="AA1487" s="108"/>
      <c r="AB1487" s="108"/>
      <c r="AC1487" s="108"/>
      <c r="AD1487" s="108"/>
      <c r="AE1487" s="108"/>
      <c r="AF1487" s="108"/>
      <c r="AG1487" s="108"/>
      <c r="AH1487" s="108"/>
      <c r="AI1487" s="108"/>
      <c r="AJ1487" s="108"/>
      <c r="AK1487" s="108"/>
      <c r="AL1487" s="108"/>
      <c r="AM1487" s="108"/>
      <c r="AN1487" s="108"/>
      <c r="AO1487" s="108"/>
      <c r="AP1487" s="108"/>
      <c r="AQ1487" s="108"/>
      <c r="AR1487" s="108"/>
      <c r="AS1487" s="108"/>
      <c r="AT1487" s="108"/>
      <c r="AU1487" s="108"/>
      <c r="AV1487" s="108"/>
      <c r="AW1487" s="108"/>
      <c r="AX1487" s="108"/>
      <c r="AY1487" s="108"/>
      <c r="AZ1487" s="108"/>
      <c r="BA1487" s="108"/>
      <c r="BB1487" s="108"/>
      <c r="BC1487" s="108"/>
      <c r="BD1487" s="108"/>
      <c r="BE1487" s="108"/>
      <c r="BF1487" s="108"/>
      <c r="BG1487" s="108"/>
      <c r="BH1487" s="108"/>
      <c r="BI1487" s="108"/>
      <c r="BJ1487" s="108"/>
      <c r="BK1487" s="108"/>
      <c r="BL1487" s="108"/>
      <c r="BM1487" s="108"/>
      <c r="BN1487" s="108"/>
      <c r="BO1487" s="108"/>
      <c r="BP1487" s="108"/>
      <c r="BQ1487" s="108"/>
      <c r="BR1487" s="108"/>
      <c r="BS1487" s="108"/>
      <c r="BT1487" s="108"/>
      <c r="BU1487" s="108"/>
      <c r="BV1487" s="108"/>
      <c r="BW1487" s="108"/>
      <c r="BX1487" s="108"/>
      <c r="BY1487" s="108"/>
      <c r="BZ1487" s="108"/>
      <c r="CA1487" s="108"/>
      <c r="CB1487" s="108"/>
      <c r="CC1487" s="108">
        <f>ROUND($F1487/5,0)</f>
        <v>2375258</v>
      </c>
      <c r="CD1487" s="108">
        <f>ROUNDDOWN($F1487/5,0)</f>
        <v>2375257</v>
      </c>
      <c r="CE1487" s="108">
        <f>ROUNDDOWN($F1487/5,0)</f>
        <v>2375257</v>
      </c>
      <c r="CF1487" s="108">
        <f t="shared" ref="CF1487:CG1487" si="25345">ROUND($F1487/5,0)</f>
        <v>2375258</v>
      </c>
      <c r="CG1487" s="108">
        <f t="shared" si="25345"/>
        <v>2375258</v>
      </c>
      <c r="CH1487" s="109">
        <f>IF(C1487="","",F1487-SUM(G1487:CG1487))</f>
        <v>0</v>
      </c>
      <c r="CI1487" s="107">
        <f>IF(C1487="","",SUM(G1487:CG1487))</f>
        <v>11876288</v>
      </c>
      <c r="CJ1487" s="67" t="b">
        <f>IF(C1487="","",F1487=CI1487)</f>
        <v>1</v>
      </c>
    </row>
    <row r="1488" spans="1:88" s="5" customFormat="1" x14ac:dyDescent="0.3">
      <c r="A1488" s="172"/>
      <c r="B1488" s="156"/>
      <c r="C1488" s="169"/>
      <c r="D1488" s="159"/>
      <c r="E1488" s="162"/>
      <c r="F1488" s="165"/>
      <c r="G1488" s="110">
        <v>0</v>
      </c>
      <c r="H1488" s="110"/>
      <c r="I1488" s="110"/>
      <c r="J1488" s="110"/>
      <c r="K1488" s="110"/>
      <c r="L1488" s="110"/>
      <c r="M1488" s="110"/>
      <c r="N1488" s="110"/>
      <c r="O1488" s="110"/>
      <c r="P1488" s="110"/>
      <c r="Q1488" s="110"/>
      <c r="R1488" s="110"/>
      <c r="S1488" s="110"/>
      <c r="T1488" s="110"/>
      <c r="U1488" s="110">
        <f t="shared" ref="U1488:X1488" si="25346">ROUND(U1487/$E1487,2)</f>
        <v>0</v>
      </c>
      <c r="V1488" s="110">
        <f t="shared" si="25346"/>
        <v>0</v>
      </c>
      <c r="W1488" s="110">
        <f t="shared" si="25346"/>
        <v>0</v>
      </c>
      <c r="X1488" s="110">
        <f t="shared" si="25346"/>
        <v>0</v>
      </c>
      <c r="Y1488" s="110">
        <f t="shared" ref="Y1488:AG1488" si="25347">ROUND(Y1487/$E1487,2)</f>
        <v>0</v>
      </c>
      <c r="Z1488" s="110">
        <f t="shared" si="25347"/>
        <v>0</v>
      </c>
      <c r="AA1488" s="110">
        <f t="shared" si="25347"/>
        <v>0</v>
      </c>
      <c r="AB1488" s="110">
        <f t="shared" si="25347"/>
        <v>0</v>
      </c>
      <c r="AC1488" s="110">
        <f t="shared" si="25347"/>
        <v>0</v>
      </c>
      <c r="AD1488" s="110">
        <f t="shared" si="25347"/>
        <v>0</v>
      </c>
      <c r="AE1488" s="110">
        <f t="shared" si="25347"/>
        <v>0</v>
      </c>
      <c r="AF1488" s="110">
        <f t="shared" si="25347"/>
        <v>0</v>
      </c>
      <c r="AG1488" s="110">
        <f t="shared" si="25347"/>
        <v>0</v>
      </c>
      <c r="AH1488" s="110">
        <f t="shared" ref="AH1488:AK1488" si="25348">ROUND(AH1487/$E1487,2)</f>
        <v>0</v>
      </c>
      <c r="AI1488" s="110">
        <f t="shared" si="25348"/>
        <v>0</v>
      </c>
      <c r="AJ1488" s="110">
        <f t="shared" si="25348"/>
        <v>0</v>
      </c>
      <c r="AK1488" s="110">
        <f t="shared" si="25348"/>
        <v>0</v>
      </c>
      <c r="AL1488" s="110">
        <f t="shared" ref="AL1488:AT1488" si="25349">ROUND(AL1487/$E1487,2)</f>
        <v>0</v>
      </c>
      <c r="AM1488" s="110">
        <f t="shared" si="25349"/>
        <v>0</v>
      </c>
      <c r="AN1488" s="110">
        <f t="shared" si="25349"/>
        <v>0</v>
      </c>
      <c r="AO1488" s="110">
        <f t="shared" si="25349"/>
        <v>0</v>
      </c>
      <c r="AP1488" s="110">
        <f t="shared" si="25349"/>
        <v>0</v>
      </c>
      <c r="AQ1488" s="110">
        <f t="shared" si="25349"/>
        <v>0</v>
      </c>
      <c r="AR1488" s="110">
        <f t="shared" si="25349"/>
        <v>0</v>
      </c>
      <c r="AS1488" s="110">
        <f t="shared" si="25349"/>
        <v>0</v>
      </c>
      <c r="AT1488" s="110">
        <f t="shared" si="25349"/>
        <v>0</v>
      </c>
      <c r="AU1488" s="110">
        <f t="shared" ref="AU1488:AX1488" si="25350">ROUND(AU1487/$E1487,2)</f>
        <v>0</v>
      </c>
      <c r="AV1488" s="110">
        <f t="shared" si="25350"/>
        <v>0</v>
      </c>
      <c r="AW1488" s="110">
        <f t="shared" si="25350"/>
        <v>0</v>
      </c>
      <c r="AX1488" s="110">
        <f t="shared" si="25350"/>
        <v>0</v>
      </c>
      <c r="AY1488" s="110">
        <f t="shared" ref="AY1488:BC1488" si="25351">ROUND(AY1487/$E1487,2)</f>
        <v>0</v>
      </c>
      <c r="AZ1488" s="110">
        <f t="shared" si="25351"/>
        <v>0</v>
      </c>
      <c r="BA1488" s="110">
        <f t="shared" si="25351"/>
        <v>0</v>
      </c>
      <c r="BB1488" s="110">
        <f t="shared" si="25351"/>
        <v>0</v>
      </c>
      <c r="BC1488" s="110">
        <f t="shared" si="25351"/>
        <v>0</v>
      </c>
      <c r="BD1488" s="110">
        <f t="shared" ref="BD1488:BG1488" si="25352">ROUND(BD1487/$E1487,2)</f>
        <v>0</v>
      </c>
      <c r="BE1488" s="110">
        <f t="shared" si="25352"/>
        <v>0</v>
      </c>
      <c r="BF1488" s="110">
        <f t="shared" si="25352"/>
        <v>0</v>
      </c>
      <c r="BG1488" s="110">
        <f t="shared" si="25352"/>
        <v>0</v>
      </c>
      <c r="BH1488" s="110">
        <f t="shared" ref="BH1488:BK1488" si="25353">ROUND(BH1487/$E1487,2)</f>
        <v>0</v>
      </c>
      <c r="BI1488" s="110">
        <f t="shared" si="25353"/>
        <v>0</v>
      </c>
      <c r="BJ1488" s="110">
        <f t="shared" si="25353"/>
        <v>0</v>
      </c>
      <c r="BK1488" s="110">
        <f t="shared" si="25353"/>
        <v>0</v>
      </c>
      <c r="BL1488" s="110">
        <f t="shared" ref="BL1488:BP1488" si="25354">ROUND(BL1487/$E1487,2)</f>
        <v>0</v>
      </c>
      <c r="BM1488" s="110">
        <f t="shared" si="25354"/>
        <v>0</v>
      </c>
      <c r="BN1488" s="110">
        <f t="shared" si="25354"/>
        <v>0</v>
      </c>
      <c r="BO1488" s="110">
        <f t="shared" si="25354"/>
        <v>0</v>
      </c>
      <c r="BP1488" s="110">
        <f t="shared" si="25354"/>
        <v>0</v>
      </c>
      <c r="BQ1488" s="110">
        <f t="shared" ref="BQ1488:BT1488" si="25355">ROUND(BQ1487/$E1487,2)</f>
        <v>0</v>
      </c>
      <c r="BR1488" s="110">
        <f t="shared" si="25355"/>
        <v>0</v>
      </c>
      <c r="BS1488" s="110">
        <f t="shared" si="25355"/>
        <v>0</v>
      </c>
      <c r="BT1488" s="110">
        <f t="shared" si="25355"/>
        <v>0</v>
      </c>
      <c r="BU1488" s="110">
        <f t="shared" ref="BU1488:BX1488" si="25356">ROUND(BU1487/$E1487,2)</f>
        <v>0</v>
      </c>
      <c r="BV1488" s="110">
        <f t="shared" si="25356"/>
        <v>0</v>
      </c>
      <c r="BW1488" s="110">
        <f t="shared" si="25356"/>
        <v>0</v>
      </c>
      <c r="BX1488" s="110">
        <f t="shared" si="25356"/>
        <v>0</v>
      </c>
      <c r="BY1488" s="110">
        <f t="shared" ref="BY1488:CA1488" si="25357">ROUND(BY1487/$E1487,2)</f>
        <v>0</v>
      </c>
      <c r="BZ1488" s="110">
        <f t="shared" si="25357"/>
        <v>0</v>
      </c>
      <c r="CA1488" s="110">
        <f t="shared" si="25357"/>
        <v>0</v>
      </c>
      <c r="CB1488" s="110">
        <f t="shared" ref="CB1488:CG1488" si="25358">ROUND(CB1487/$E1487,2)</f>
        <v>0</v>
      </c>
      <c r="CC1488" s="110">
        <f t="shared" ref="CC1488:CE1488" si="25359">ROUND(CC1487/$E1487,2)</f>
        <v>2.66</v>
      </c>
      <c r="CD1488" s="110">
        <f t="shared" si="25359"/>
        <v>2.66</v>
      </c>
      <c r="CE1488" s="110">
        <f t="shared" si="25359"/>
        <v>2.66</v>
      </c>
      <c r="CF1488" s="110">
        <f t="shared" si="25358"/>
        <v>2.66</v>
      </c>
      <c r="CG1488" s="110">
        <f t="shared" si="25358"/>
        <v>2.66</v>
      </c>
      <c r="CH1488" s="111">
        <f>IF(C1487="","",D1487-SUM(G1488:CG1488))</f>
        <v>0</v>
      </c>
      <c r="CI1488" s="112">
        <f>IF(C1487="","",SUM(G1488:CG1488))</f>
        <v>13.3</v>
      </c>
      <c r="CJ1488" s="67" t="b">
        <f>IF(C1487="","",D1487=CI1488)</f>
        <v>1</v>
      </c>
    </row>
    <row r="1489" spans="1:88" s="5" customFormat="1" x14ac:dyDescent="0.3">
      <c r="A1489" s="173"/>
      <c r="B1489" s="157"/>
      <c r="C1489" s="170"/>
      <c r="D1489" s="160"/>
      <c r="E1489" s="163"/>
      <c r="F1489" s="166"/>
      <c r="G1489" s="113">
        <v>0</v>
      </c>
      <c r="H1489" s="113"/>
      <c r="I1489" s="113"/>
      <c r="J1489" s="113"/>
      <c r="K1489" s="113"/>
      <c r="L1489" s="113"/>
      <c r="M1489" s="113"/>
      <c r="N1489" s="113"/>
      <c r="O1489" s="113"/>
      <c r="P1489" s="113"/>
      <c r="Q1489" s="113"/>
      <c r="R1489" s="113"/>
      <c r="S1489" s="113"/>
      <c r="T1489" s="113"/>
      <c r="U1489" s="113">
        <f t="shared" ref="U1489:X1489" si="25360">U1487/$F1487</f>
        <v>0</v>
      </c>
      <c r="V1489" s="113">
        <f t="shared" si="25360"/>
        <v>0</v>
      </c>
      <c r="W1489" s="113">
        <f t="shared" si="25360"/>
        <v>0</v>
      </c>
      <c r="X1489" s="113">
        <f t="shared" si="25360"/>
        <v>0</v>
      </c>
      <c r="Y1489" s="113">
        <f t="shared" ref="Y1489:AG1489" si="25361">Y1487/$F1487</f>
        <v>0</v>
      </c>
      <c r="Z1489" s="113">
        <f t="shared" si="25361"/>
        <v>0</v>
      </c>
      <c r="AA1489" s="113">
        <f t="shared" si="25361"/>
        <v>0</v>
      </c>
      <c r="AB1489" s="113">
        <f t="shared" si="25361"/>
        <v>0</v>
      </c>
      <c r="AC1489" s="113">
        <f t="shared" si="25361"/>
        <v>0</v>
      </c>
      <c r="AD1489" s="113">
        <f t="shared" si="25361"/>
        <v>0</v>
      </c>
      <c r="AE1489" s="113">
        <f t="shared" si="25361"/>
        <v>0</v>
      </c>
      <c r="AF1489" s="113">
        <f t="shared" si="25361"/>
        <v>0</v>
      </c>
      <c r="AG1489" s="113">
        <f t="shared" si="25361"/>
        <v>0</v>
      </c>
      <c r="AH1489" s="113">
        <f t="shared" ref="AH1489:AK1489" si="25362">AH1487/$F1487</f>
        <v>0</v>
      </c>
      <c r="AI1489" s="113">
        <f t="shared" si="25362"/>
        <v>0</v>
      </c>
      <c r="AJ1489" s="113">
        <f t="shared" si="25362"/>
        <v>0</v>
      </c>
      <c r="AK1489" s="113">
        <f t="shared" si="25362"/>
        <v>0</v>
      </c>
      <c r="AL1489" s="113">
        <f t="shared" ref="AL1489:AT1489" si="25363">AL1487/$F1487</f>
        <v>0</v>
      </c>
      <c r="AM1489" s="113">
        <f t="shared" si="25363"/>
        <v>0</v>
      </c>
      <c r="AN1489" s="113">
        <f t="shared" si="25363"/>
        <v>0</v>
      </c>
      <c r="AO1489" s="113">
        <f t="shared" si="25363"/>
        <v>0</v>
      </c>
      <c r="AP1489" s="113">
        <f t="shared" si="25363"/>
        <v>0</v>
      </c>
      <c r="AQ1489" s="113">
        <f t="shared" si="25363"/>
        <v>0</v>
      </c>
      <c r="AR1489" s="113">
        <f t="shared" si="25363"/>
        <v>0</v>
      </c>
      <c r="AS1489" s="113">
        <f t="shared" si="25363"/>
        <v>0</v>
      </c>
      <c r="AT1489" s="113">
        <f t="shared" si="25363"/>
        <v>0</v>
      </c>
      <c r="AU1489" s="113">
        <f t="shared" ref="AU1489:AX1489" si="25364">AU1487/$F1487</f>
        <v>0</v>
      </c>
      <c r="AV1489" s="113">
        <f t="shared" si="25364"/>
        <v>0</v>
      </c>
      <c r="AW1489" s="113">
        <f t="shared" si="25364"/>
        <v>0</v>
      </c>
      <c r="AX1489" s="113">
        <f t="shared" si="25364"/>
        <v>0</v>
      </c>
      <c r="AY1489" s="113">
        <f t="shared" ref="AY1489:BC1489" si="25365">AY1487/$F1487</f>
        <v>0</v>
      </c>
      <c r="AZ1489" s="113">
        <f t="shared" si="25365"/>
        <v>0</v>
      </c>
      <c r="BA1489" s="113">
        <f t="shared" si="25365"/>
        <v>0</v>
      </c>
      <c r="BB1489" s="113">
        <f t="shared" si="25365"/>
        <v>0</v>
      </c>
      <c r="BC1489" s="113">
        <f t="shared" si="25365"/>
        <v>0</v>
      </c>
      <c r="BD1489" s="113">
        <f t="shared" ref="BD1489:BG1489" si="25366">BD1487/$F1487</f>
        <v>0</v>
      </c>
      <c r="BE1489" s="113">
        <f t="shared" si="25366"/>
        <v>0</v>
      </c>
      <c r="BF1489" s="113">
        <f t="shared" si="25366"/>
        <v>0</v>
      </c>
      <c r="BG1489" s="113">
        <f t="shared" si="25366"/>
        <v>0</v>
      </c>
      <c r="BH1489" s="113">
        <f t="shared" ref="BH1489:BK1489" si="25367">BH1487/$F1487</f>
        <v>0</v>
      </c>
      <c r="BI1489" s="113">
        <f t="shared" si="25367"/>
        <v>0</v>
      </c>
      <c r="BJ1489" s="113">
        <f t="shared" si="25367"/>
        <v>0</v>
      </c>
      <c r="BK1489" s="113">
        <f t="shared" si="25367"/>
        <v>0</v>
      </c>
      <c r="BL1489" s="113">
        <f t="shared" ref="BL1489:BP1489" si="25368">BL1487/$F1487</f>
        <v>0</v>
      </c>
      <c r="BM1489" s="113">
        <f t="shared" si="25368"/>
        <v>0</v>
      </c>
      <c r="BN1489" s="113">
        <f t="shared" si="25368"/>
        <v>0</v>
      </c>
      <c r="BO1489" s="113">
        <f t="shared" si="25368"/>
        <v>0</v>
      </c>
      <c r="BP1489" s="113">
        <f t="shared" si="25368"/>
        <v>0</v>
      </c>
      <c r="BQ1489" s="113">
        <f t="shared" ref="BQ1489:BT1489" si="25369">BQ1487/$F1487</f>
        <v>0</v>
      </c>
      <c r="BR1489" s="113">
        <f t="shared" si="25369"/>
        <v>0</v>
      </c>
      <c r="BS1489" s="113">
        <f t="shared" si="25369"/>
        <v>0</v>
      </c>
      <c r="BT1489" s="113">
        <f t="shared" si="25369"/>
        <v>0</v>
      </c>
      <c r="BU1489" s="113">
        <f t="shared" ref="BU1489:BX1489" si="25370">BU1487/$F1487</f>
        <v>0</v>
      </c>
      <c r="BV1489" s="113">
        <f t="shared" si="25370"/>
        <v>0</v>
      </c>
      <c r="BW1489" s="113">
        <f t="shared" si="25370"/>
        <v>0</v>
      </c>
      <c r="BX1489" s="113">
        <f t="shared" si="25370"/>
        <v>0</v>
      </c>
      <c r="BY1489" s="113">
        <f t="shared" ref="BY1489:CA1489" si="25371">BY1487/$F1487</f>
        <v>0</v>
      </c>
      <c r="BZ1489" s="113">
        <f t="shared" si="25371"/>
        <v>0</v>
      </c>
      <c r="CA1489" s="113">
        <f t="shared" si="25371"/>
        <v>0</v>
      </c>
      <c r="CB1489" s="113">
        <f t="shared" ref="CB1489:CG1489" si="25372">CB1487/$F1487</f>
        <v>0</v>
      </c>
      <c r="CC1489" s="113">
        <f t="shared" ref="CC1489:CE1489" si="25373">CC1487/$F1487</f>
        <v>0.20000003368055744</v>
      </c>
      <c r="CD1489" s="113">
        <f t="shared" si="25373"/>
        <v>0.19999994947916386</v>
      </c>
      <c r="CE1489" s="113">
        <f t="shared" si="25373"/>
        <v>0.19999994947916386</v>
      </c>
      <c r="CF1489" s="113">
        <f t="shared" si="25372"/>
        <v>0.20000003368055744</v>
      </c>
      <c r="CG1489" s="113">
        <f t="shared" si="25372"/>
        <v>0.20000003368055744</v>
      </c>
      <c r="CH1489" s="114">
        <f>IF(C1487="","",100%-SUM(G1489:CG1489))</f>
        <v>0</v>
      </c>
      <c r="CI1489" s="115">
        <f>IF(C1487="","",SUM(G1489:CG1489))</f>
        <v>1</v>
      </c>
      <c r="CJ1489" s="67" t="b">
        <f>IF(C1487="","",SUM(G1489:CG1489)=CI1489)</f>
        <v>1</v>
      </c>
    </row>
    <row r="1490" spans="1:88" s="5" customFormat="1" x14ac:dyDescent="0.3">
      <c r="A1490" s="171" t="s">
        <v>1042</v>
      </c>
      <c r="B1490" s="155" t="s">
        <v>1043</v>
      </c>
      <c r="C1490" s="168" t="s">
        <v>163</v>
      </c>
      <c r="D1490" s="158">
        <v>2</v>
      </c>
      <c r="E1490" s="161">
        <v>6165047</v>
      </c>
      <c r="F1490" s="164">
        <f t="shared" si="25229"/>
        <v>12330094</v>
      </c>
      <c r="G1490" s="108">
        <v>0</v>
      </c>
      <c r="H1490" s="108"/>
      <c r="I1490" s="108"/>
      <c r="J1490" s="108"/>
      <c r="K1490" s="108"/>
      <c r="L1490" s="108"/>
      <c r="M1490" s="108"/>
      <c r="N1490" s="108"/>
      <c r="O1490" s="108"/>
      <c r="P1490" s="108"/>
      <c r="Q1490" s="108"/>
      <c r="R1490" s="108"/>
      <c r="S1490" s="108"/>
      <c r="T1490" s="108"/>
      <c r="U1490" s="108"/>
      <c r="V1490" s="108"/>
      <c r="W1490" s="108"/>
      <c r="X1490" s="108"/>
      <c r="Y1490" s="108"/>
      <c r="Z1490" s="108"/>
      <c r="AA1490" s="108"/>
      <c r="AB1490" s="108"/>
      <c r="AC1490" s="108"/>
      <c r="AD1490" s="108"/>
      <c r="AE1490" s="108"/>
      <c r="AF1490" s="108"/>
      <c r="AG1490" s="108"/>
      <c r="AH1490" s="108"/>
      <c r="AI1490" s="108"/>
      <c r="AJ1490" s="108"/>
      <c r="AK1490" s="108"/>
      <c r="AL1490" s="108"/>
      <c r="AM1490" s="108"/>
      <c r="AN1490" s="108"/>
      <c r="AO1490" s="108"/>
      <c r="AP1490" s="108"/>
      <c r="AQ1490" s="108"/>
      <c r="AR1490" s="108"/>
      <c r="AS1490" s="108"/>
      <c r="AT1490" s="108"/>
      <c r="AU1490" s="108"/>
      <c r="AV1490" s="108"/>
      <c r="AW1490" s="108"/>
      <c r="AX1490" s="108"/>
      <c r="AY1490" s="108"/>
      <c r="AZ1490" s="108"/>
      <c r="BA1490" s="108"/>
      <c r="BB1490" s="108"/>
      <c r="BC1490" s="108"/>
      <c r="BD1490" s="108"/>
      <c r="BE1490" s="108"/>
      <c r="BF1490" s="108"/>
      <c r="BG1490" s="108"/>
      <c r="BH1490" s="108"/>
      <c r="BI1490" s="108"/>
      <c r="BJ1490" s="108"/>
      <c r="BK1490" s="108"/>
      <c r="BL1490" s="108"/>
      <c r="BM1490" s="108"/>
      <c r="BN1490" s="108"/>
      <c r="BO1490" s="108"/>
      <c r="BP1490" s="108"/>
      <c r="BQ1490" s="108"/>
      <c r="BR1490" s="108"/>
      <c r="BS1490" s="108"/>
      <c r="BT1490" s="108"/>
      <c r="BU1490" s="108"/>
      <c r="BV1490" s="108"/>
      <c r="BW1490" s="108"/>
      <c r="BX1490" s="108">
        <f>ROUND($F1490/6,0)</f>
        <v>2055016</v>
      </c>
      <c r="BY1490" s="108">
        <f>ROUNDDOWN($F1490/6,0)</f>
        <v>2055015</v>
      </c>
      <c r="BZ1490" s="108">
        <f>ROUNDDOWN($F1490/6,0)</f>
        <v>2055015</v>
      </c>
      <c r="CA1490" s="108">
        <f t="shared" ref="CA1490:CC1490" si="25374">ROUND($F1490/6,0)</f>
        <v>2055016</v>
      </c>
      <c r="CB1490" s="108">
        <f t="shared" si="25374"/>
        <v>2055016</v>
      </c>
      <c r="CC1490" s="108">
        <f t="shared" si="25374"/>
        <v>2055016</v>
      </c>
      <c r="CD1490" s="108"/>
      <c r="CE1490" s="108"/>
      <c r="CF1490" s="108"/>
      <c r="CG1490" s="108"/>
      <c r="CH1490" s="109">
        <f>IF(C1490="","",F1490-SUM(G1490:CG1490))</f>
        <v>0</v>
      </c>
      <c r="CI1490" s="107">
        <f>IF(C1490="","",SUM(G1490:CG1490))</f>
        <v>12330094</v>
      </c>
      <c r="CJ1490" s="67" t="b">
        <f>IF(C1490="","",F1490=CI1490)</f>
        <v>1</v>
      </c>
    </row>
    <row r="1491" spans="1:88" s="5" customFormat="1" x14ac:dyDescent="0.3">
      <c r="A1491" s="172"/>
      <c r="B1491" s="156"/>
      <c r="C1491" s="169"/>
      <c r="D1491" s="159"/>
      <c r="E1491" s="162"/>
      <c r="F1491" s="165"/>
      <c r="G1491" s="110">
        <v>0</v>
      </c>
      <c r="H1491" s="110"/>
      <c r="I1491" s="110"/>
      <c r="J1491" s="110"/>
      <c r="K1491" s="110"/>
      <c r="L1491" s="110"/>
      <c r="M1491" s="110"/>
      <c r="N1491" s="110"/>
      <c r="O1491" s="110"/>
      <c r="P1491" s="110"/>
      <c r="Q1491" s="110"/>
      <c r="R1491" s="110"/>
      <c r="S1491" s="110"/>
      <c r="T1491" s="110"/>
      <c r="U1491" s="110">
        <f t="shared" ref="U1491:X1491" si="25375">ROUND(U1490/$E1490,2)</f>
        <v>0</v>
      </c>
      <c r="V1491" s="110">
        <f t="shared" si="25375"/>
        <v>0</v>
      </c>
      <c r="W1491" s="110">
        <f t="shared" si="25375"/>
        <v>0</v>
      </c>
      <c r="X1491" s="110">
        <f t="shared" si="25375"/>
        <v>0</v>
      </c>
      <c r="Y1491" s="110">
        <f t="shared" ref="Y1491:AG1491" si="25376">ROUND(Y1490/$E1490,2)</f>
        <v>0</v>
      </c>
      <c r="Z1491" s="110">
        <f t="shared" si="25376"/>
        <v>0</v>
      </c>
      <c r="AA1491" s="110">
        <f t="shared" si="25376"/>
        <v>0</v>
      </c>
      <c r="AB1491" s="110">
        <f t="shared" si="25376"/>
        <v>0</v>
      </c>
      <c r="AC1491" s="110">
        <f t="shared" si="25376"/>
        <v>0</v>
      </c>
      <c r="AD1491" s="110">
        <f t="shared" si="25376"/>
        <v>0</v>
      </c>
      <c r="AE1491" s="110">
        <f t="shared" si="25376"/>
        <v>0</v>
      </c>
      <c r="AF1491" s="110">
        <f t="shared" si="25376"/>
        <v>0</v>
      </c>
      <c r="AG1491" s="110">
        <f t="shared" si="25376"/>
        <v>0</v>
      </c>
      <c r="AH1491" s="110">
        <f t="shared" ref="AH1491:AK1491" si="25377">ROUND(AH1490/$E1490,2)</f>
        <v>0</v>
      </c>
      <c r="AI1491" s="110">
        <f t="shared" si="25377"/>
        <v>0</v>
      </c>
      <c r="AJ1491" s="110">
        <f t="shared" si="25377"/>
        <v>0</v>
      </c>
      <c r="AK1491" s="110">
        <f t="shared" si="25377"/>
        <v>0</v>
      </c>
      <c r="AL1491" s="110">
        <f t="shared" ref="AL1491:AT1491" si="25378">ROUND(AL1490/$E1490,2)</f>
        <v>0</v>
      </c>
      <c r="AM1491" s="110">
        <f t="shared" si="25378"/>
        <v>0</v>
      </c>
      <c r="AN1491" s="110">
        <f t="shared" si="25378"/>
        <v>0</v>
      </c>
      <c r="AO1491" s="110">
        <f t="shared" si="25378"/>
        <v>0</v>
      </c>
      <c r="AP1491" s="110">
        <f t="shared" si="25378"/>
        <v>0</v>
      </c>
      <c r="AQ1491" s="110">
        <f t="shared" si="25378"/>
        <v>0</v>
      </c>
      <c r="AR1491" s="110">
        <f t="shared" si="25378"/>
        <v>0</v>
      </c>
      <c r="AS1491" s="110">
        <f t="shared" si="25378"/>
        <v>0</v>
      </c>
      <c r="AT1491" s="110">
        <f t="shared" si="25378"/>
        <v>0</v>
      </c>
      <c r="AU1491" s="110">
        <f t="shared" ref="AU1491:AX1491" si="25379">ROUND(AU1490/$E1490,2)</f>
        <v>0</v>
      </c>
      <c r="AV1491" s="110">
        <f t="shared" si="25379"/>
        <v>0</v>
      </c>
      <c r="AW1491" s="110">
        <f t="shared" si="25379"/>
        <v>0</v>
      </c>
      <c r="AX1491" s="110">
        <f t="shared" si="25379"/>
        <v>0</v>
      </c>
      <c r="AY1491" s="110">
        <f t="shared" ref="AY1491:BC1491" si="25380">ROUND(AY1490/$E1490,2)</f>
        <v>0</v>
      </c>
      <c r="AZ1491" s="110">
        <f t="shared" si="25380"/>
        <v>0</v>
      </c>
      <c r="BA1491" s="110">
        <f t="shared" si="25380"/>
        <v>0</v>
      </c>
      <c r="BB1491" s="110">
        <f t="shared" si="25380"/>
        <v>0</v>
      </c>
      <c r="BC1491" s="110">
        <f t="shared" si="25380"/>
        <v>0</v>
      </c>
      <c r="BD1491" s="110">
        <f t="shared" ref="BD1491:BG1491" si="25381">ROUND(BD1490/$E1490,2)</f>
        <v>0</v>
      </c>
      <c r="BE1491" s="110">
        <f t="shared" si="25381"/>
        <v>0</v>
      </c>
      <c r="BF1491" s="110">
        <f t="shared" si="25381"/>
        <v>0</v>
      </c>
      <c r="BG1491" s="110">
        <f t="shared" si="25381"/>
        <v>0</v>
      </c>
      <c r="BH1491" s="110">
        <f t="shared" ref="BH1491:BK1491" si="25382">ROUND(BH1490/$E1490,2)</f>
        <v>0</v>
      </c>
      <c r="BI1491" s="110">
        <f t="shared" si="25382"/>
        <v>0</v>
      </c>
      <c r="BJ1491" s="110">
        <f t="shared" si="25382"/>
        <v>0</v>
      </c>
      <c r="BK1491" s="110">
        <f t="shared" si="25382"/>
        <v>0</v>
      </c>
      <c r="BL1491" s="110">
        <f t="shared" ref="BL1491:BP1491" si="25383">ROUND(BL1490/$E1490,2)</f>
        <v>0</v>
      </c>
      <c r="BM1491" s="110">
        <f t="shared" si="25383"/>
        <v>0</v>
      </c>
      <c r="BN1491" s="110">
        <f t="shared" si="25383"/>
        <v>0</v>
      </c>
      <c r="BO1491" s="110">
        <f t="shared" si="25383"/>
        <v>0</v>
      </c>
      <c r="BP1491" s="110">
        <f t="shared" si="25383"/>
        <v>0</v>
      </c>
      <c r="BQ1491" s="110">
        <f t="shared" ref="BQ1491:BT1491" si="25384">ROUND(BQ1490/$E1490,2)</f>
        <v>0</v>
      </c>
      <c r="BR1491" s="110">
        <f t="shared" si="25384"/>
        <v>0</v>
      </c>
      <c r="BS1491" s="110">
        <f t="shared" si="25384"/>
        <v>0</v>
      </c>
      <c r="BT1491" s="110">
        <f t="shared" si="25384"/>
        <v>0</v>
      </c>
      <c r="BU1491" s="110">
        <f t="shared" ref="BU1491:BX1491" si="25385">ROUND(BU1490/$E1490,2)</f>
        <v>0</v>
      </c>
      <c r="BV1491" s="110">
        <f t="shared" si="25385"/>
        <v>0</v>
      </c>
      <c r="BW1491" s="110">
        <f t="shared" si="25385"/>
        <v>0</v>
      </c>
      <c r="BX1491" s="110">
        <f t="shared" si="25385"/>
        <v>0.33</v>
      </c>
      <c r="BY1491" s="110">
        <f t="shared" ref="BY1491:CC1491" si="25386">ROUND(BY1490/$E1490,2)</f>
        <v>0.33</v>
      </c>
      <c r="BZ1491" s="110">
        <f t="shared" si="25386"/>
        <v>0.33</v>
      </c>
      <c r="CA1491" s="110">
        <f t="shared" ref="CA1491" si="25387">ROUNDUP(CA1490/$E1490,2)</f>
        <v>0.34</v>
      </c>
      <c r="CB1491" s="110">
        <f t="shared" ref="CB1491" si="25388">ROUNDUP(CB1490/$E1490,2)</f>
        <v>0.34</v>
      </c>
      <c r="CC1491" s="110">
        <f t="shared" si="25386"/>
        <v>0.33</v>
      </c>
      <c r="CD1491" s="110">
        <f t="shared" ref="CD1491:CG1491" si="25389">ROUND(CD1490/$E1490,2)</f>
        <v>0</v>
      </c>
      <c r="CE1491" s="110"/>
      <c r="CF1491" s="110">
        <f t="shared" si="25389"/>
        <v>0</v>
      </c>
      <c r="CG1491" s="110">
        <f t="shared" si="25389"/>
        <v>0</v>
      </c>
      <c r="CH1491" s="111">
        <f>IF(C1490="","",D1490-SUM(G1491:CG1491))</f>
        <v>0</v>
      </c>
      <c r="CI1491" s="112">
        <f>IF(C1490="","",SUM(G1491:CG1491))</f>
        <v>2</v>
      </c>
      <c r="CJ1491" s="67" t="b">
        <f>IF(C1490="","",D1490=CI1491)</f>
        <v>1</v>
      </c>
    </row>
    <row r="1492" spans="1:88" s="5" customFormat="1" x14ac:dyDescent="0.3">
      <c r="A1492" s="173"/>
      <c r="B1492" s="157"/>
      <c r="C1492" s="170"/>
      <c r="D1492" s="160"/>
      <c r="E1492" s="163"/>
      <c r="F1492" s="166"/>
      <c r="G1492" s="113">
        <v>0</v>
      </c>
      <c r="H1492" s="113"/>
      <c r="I1492" s="113"/>
      <c r="J1492" s="113"/>
      <c r="K1492" s="113"/>
      <c r="L1492" s="113"/>
      <c r="M1492" s="113"/>
      <c r="N1492" s="113"/>
      <c r="O1492" s="113"/>
      <c r="P1492" s="113"/>
      <c r="Q1492" s="113"/>
      <c r="R1492" s="113"/>
      <c r="S1492" s="113"/>
      <c r="T1492" s="113"/>
      <c r="U1492" s="113">
        <f t="shared" ref="U1492:X1492" si="25390">U1490/$F1490</f>
        <v>0</v>
      </c>
      <c r="V1492" s="113">
        <f t="shared" si="25390"/>
        <v>0</v>
      </c>
      <c r="W1492" s="113">
        <f t="shared" si="25390"/>
        <v>0</v>
      </c>
      <c r="X1492" s="113">
        <f t="shared" si="25390"/>
        <v>0</v>
      </c>
      <c r="Y1492" s="113">
        <f t="shared" ref="Y1492:AG1492" si="25391">Y1490/$F1490</f>
        <v>0</v>
      </c>
      <c r="Z1492" s="113">
        <f t="shared" si="25391"/>
        <v>0</v>
      </c>
      <c r="AA1492" s="113">
        <f t="shared" si="25391"/>
        <v>0</v>
      </c>
      <c r="AB1492" s="113">
        <f t="shared" si="25391"/>
        <v>0</v>
      </c>
      <c r="AC1492" s="113">
        <f t="shared" si="25391"/>
        <v>0</v>
      </c>
      <c r="AD1492" s="113">
        <f t="shared" si="25391"/>
        <v>0</v>
      </c>
      <c r="AE1492" s="113">
        <f t="shared" si="25391"/>
        <v>0</v>
      </c>
      <c r="AF1492" s="113">
        <f t="shared" si="25391"/>
        <v>0</v>
      </c>
      <c r="AG1492" s="113">
        <f t="shared" si="25391"/>
        <v>0</v>
      </c>
      <c r="AH1492" s="113">
        <f t="shared" ref="AH1492:AK1492" si="25392">AH1490/$F1490</f>
        <v>0</v>
      </c>
      <c r="AI1492" s="113">
        <f t="shared" si="25392"/>
        <v>0</v>
      </c>
      <c r="AJ1492" s="113">
        <f t="shared" si="25392"/>
        <v>0</v>
      </c>
      <c r="AK1492" s="113">
        <f t="shared" si="25392"/>
        <v>0</v>
      </c>
      <c r="AL1492" s="113">
        <f t="shared" ref="AL1492:AT1492" si="25393">AL1490/$F1490</f>
        <v>0</v>
      </c>
      <c r="AM1492" s="113">
        <f t="shared" si="25393"/>
        <v>0</v>
      </c>
      <c r="AN1492" s="113">
        <f t="shared" si="25393"/>
        <v>0</v>
      </c>
      <c r="AO1492" s="113">
        <f t="shared" si="25393"/>
        <v>0</v>
      </c>
      <c r="AP1492" s="113">
        <f t="shared" si="25393"/>
        <v>0</v>
      </c>
      <c r="AQ1492" s="113">
        <f t="shared" si="25393"/>
        <v>0</v>
      </c>
      <c r="AR1492" s="113">
        <f t="shared" si="25393"/>
        <v>0</v>
      </c>
      <c r="AS1492" s="113">
        <f t="shared" si="25393"/>
        <v>0</v>
      </c>
      <c r="AT1492" s="113">
        <f t="shared" si="25393"/>
        <v>0</v>
      </c>
      <c r="AU1492" s="113">
        <f t="shared" ref="AU1492:AX1492" si="25394">AU1490/$F1490</f>
        <v>0</v>
      </c>
      <c r="AV1492" s="113">
        <f t="shared" si="25394"/>
        <v>0</v>
      </c>
      <c r="AW1492" s="113">
        <f t="shared" si="25394"/>
        <v>0</v>
      </c>
      <c r="AX1492" s="113">
        <f t="shared" si="25394"/>
        <v>0</v>
      </c>
      <c r="AY1492" s="113">
        <f t="shared" ref="AY1492:BC1492" si="25395">AY1490/$F1490</f>
        <v>0</v>
      </c>
      <c r="AZ1492" s="113">
        <f t="shared" si="25395"/>
        <v>0</v>
      </c>
      <c r="BA1492" s="113">
        <f t="shared" si="25395"/>
        <v>0</v>
      </c>
      <c r="BB1492" s="113">
        <f t="shared" si="25395"/>
        <v>0</v>
      </c>
      <c r="BC1492" s="113">
        <f t="shared" si="25395"/>
        <v>0</v>
      </c>
      <c r="BD1492" s="113">
        <f t="shared" ref="BD1492:BG1492" si="25396">BD1490/$F1490</f>
        <v>0</v>
      </c>
      <c r="BE1492" s="113">
        <f t="shared" si="25396"/>
        <v>0</v>
      </c>
      <c r="BF1492" s="113">
        <f t="shared" si="25396"/>
        <v>0</v>
      </c>
      <c r="BG1492" s="113">
        <f t="shared" si="25396"/>
        <v>0</v>
      </c>
      <c r="BH1492" s="113">
        <f t="shared" ref="BH1492:BK1492" si="25397">BH1490/$F1490</f>
        <v>0</v>
      </c>
      <c r="BI1492" s="113">
        <f t="shared" si="25397"/>
        <v>0</v>
      </c>
      <c r="BJ1492" s="113">
        <f t="shared" si="25397"/>
        <v>0</v>
      </c>
      <c r="BK1492" s="113">
        <f t="shared" si="25397"/>
        <v>0</v>
      </c>
      <c r="BL1492" s="113">
        <f t="shared" ref="BL1492:BP1492" si="25398">BL1490/$F1490</f>
        <v>0</v>
      </c>
      <c r="BM1492" s="113">
        <f t="shared" si="25398"/>
        <v>0</v>
      </c>
      <c r="BN1492" s="113">
        <f t="shared" si="25398"/>
        <v>0</v>
      </c>
      <c r="BO1492" s="113">
        <f t="shared" si="25398"/>
        <v>0</v>
      </c>
      <c r="BP1492" s="113">
        <f t="shared" si="25398"/>
        <v>0</v>
      </c>
      <c r="BQ1492" s="113">
        <f t="shared" ref="BQ1492:BT1492" si="25399">BQ1490/$F1490</f>
        <v>0</v>
      </c>
      <c r="BR1492" s="113">
        <f t="shared" si="25399"/>
        <v>0</v>
      </c>
      <c r="BS1492" s="113">
        <f t="shared" si="25399"/>
        <v>0</v>
      </c>
      <c r="BT1492" s="113">
        <f t="shared" si="25399"/>
        <v>0</v>
      </c>
      <c r="BU1492" s="113">
        <f t="shared" ref="BU1492:BX1492" si="25400">BU1490/$F1490</f>
        <v>0</v>
      </c>
      <c r="BV1492" s="113">
        <f t="shared" si="25400"/>
        <v>0</v>
      </c>
      <c r="BW1492" s="113">
        <f t="shared" si="25400"/>
        <v>0</v>
      </c>
      <c r="BX1492" s="113">
        <f t="shared" si="25400"/>
        <v>0.16666669370079418</v>
      </c>
      <c r="BY1492" s="113">
        <f t="shared" ref="BY1492:CC1492" si="25401">BY1490/$F1490</f>
        <v>0.16666661259841165</v>
      </c>
      <c r="BZ1492" s="113">
        <f t="shared" si="25401"/>
        <v>0.16666661259841165</v>
      </c>
      <c r="CA1492" s="113">
        <f t="shared" si="25401"/>
        <v>0.16666669370079418</v>
      </c>
      <c r="CB1492" s="113">
        <f t="shared" si="25401"/>
        <v>0.16666669370079418</v>
      </c>
      <c r="CC1492" s="113">
        <f t="shared" si="25401"/>
        <v>0.16666669370079418</v>
      </c>
      <c r="CD1492" s="113">
        <f t="shared" ref="CD1492:CG1492" si="25402">CD1490/$F1490</f>
        <v>0</v>
      </c>
      <c r="CE1492" s="113"/>
      <c r="CF1492" s="113">
        <f t="shared" si="25402"/>
        <v>0</v>
      </c>
      <c r="CG1492" s="113">
        <f t="shared" si="25402"/>
        <v>0</v>
      </c>
      <c r="CH1492" s="114">
        <f>IF(C1490="","",100%-SUM(G1492:CG1492))</f>
        <v>0</v>
      </c>
      <c r="CI1492" s="115">
        <f>IF(C1490="","",SUM(G1492:CG1492))</f>
        <v>1</v>
      </c>
      <c r="CJ1492" s="67" t="b">
        <f>IF(C1490="","",SUM(G1492:CG1492)=CI1492)</f>
        <v>1</v>
      </c>
    </row>
    <row r="1493" spans="1:88" s="5" customFormat="1" ht="22.05" customHeight="1" x14ac:dyDescent="0.3">
      <c r="A1493" s="171" t="s">
        <v>1044</v>
      </c>
      <c r="B1493" s="155" t="s">
        <v>1045</v>
      </c>
      <c r="C1493" s="168" t="s">
        <v>163</v>
      </c>
      <c r="D1493" s="158">
        <v>4</v>
      </c>
      <c r="E1493" s="161">
        <v>4633055</v>
      </c>
      <c r="F1493" s="164">
        <f t="shared" si="25229"/>
        <v>18532220</v>
      </c>
      <c r="G1493" s="108">
        <v>0</v>
      </c>
      <c r="H1493" s="108"/>
      <c r="I1493" s="108"/>
      <c r="J1493" s="108"/>
      <c r="K1493" s="108"/>
      <c r="L1493" s="108"/>
      <c r="M1493" s="108"/>
      <c r="N1493" s="108"/>
      <c r="O1493" s="108"/>
      <c r="P1493" s="108"/>
      <c r="Q1493" s="108"/>
      <c r="R1493" s="108"/>
      <c r="S1493" s="108"/>
      <c r="T1493" s="108"/>
      <c r="U1493" s="108"/>
      <c r="V1493" s="108"/>
      <c r="W1493" s="108"/>
      <c r="X1493" s="108"/>
      <c r="Y1493" s="108"/>
      <c r="Z1493" s="108"/>
      <c r="AA1493" s="108"/>
      <c r="AB1493" s="108"/>
      <c r="AC1493" s="108"/>
      <c r="AD1493" s="108"/>
      <c r="AE1493" s="108"/>
      <c r="AF1493" s="108"/>
      <c r="AG1493" s="108"/>
      <c r="AH1493" s="108"/>
      <c r="AI1493" s="108"/>
      <c r="AJ1493" s="108"/>
      <c r="AK1493" s="108"/>
      <c r="AL1493" s="108"/>
      <c r="AM1493" s="108"/>
      <c r="AN1493" s="108"/>
      <c r="AO1493" s="108"/>
      <c r="AP1493" s="108"/>
      <c r="AQ1493" s="108"/>
      <c r="AR1493" s="108"/>
      <c r="AS1493" s="108"/>
      <c r="AT1493" s="108"/>
      <c r="AU1493" s="108"/>
      <c r="AV1493" s="108"/>
      <c r="AW1493" s="108"/>
      <c r="AX1493" s="108"/>
      <c r="AY1493" s="108"/>
      <c r="AZ1493" s="108"/>
      <c r="BA1493" s="108"/>
      <c r="BB1493" s="108"/>
      <c r="BC1493" s="108"/>
      <c r="BD1493" s="108"/>
      <c r="BE1493" s="108"/>
      <c r="BF1493" s="108"/>
      <c r="BG1493" s="108"/>
      <c r="BH1493" s="108"/>
      <c r="BI1493" s="108"/>
      <c r="BJ1493" s="108"/>
      <c r="BK1493" s="108"/>
      <c r="BL1493" s="108"/>
      <c r="BM1493" s="108"/>
      <c r="BN1493" s="108"/>
      <c r="BO1493" s="108"/>
      <c r="BP1493" s="108"/>
      <c r="BQ1493" s="108"/>
      <c r="BR1493" s="108"/>
      <c r="BS1493" s="108"/>
      <c r="BT1493" s="108"/>
      <c r="BU1493" s="108"/>
      <c r="BV1493" s="108"/>
      <c r="BW1493" s="108"/>
      <c r="BX1493" s="108">
        <f>ROUND($F1493/6,0)</f>
        <v>3088703</v>
      </c>
      <c r="BY1493" s="108">
        <f>ROUNDUP($F1493/6,0)</f>
        <v>3088704</v>
      </c>
      <c r="BZ1493" s="108">
        <f>ROUNDUP($F1493/6,0)</f>
        <v>3088704</v>
      </c>
      <c r="CA1493" s="108">
        <f t="shared" ref="CA1493:CC1493" si="25403">ROUND($F1493/6,0)</f>
        <v>3088703</v>
      </c>
      <c r="CB1493" s="108">
        <f t="shared" si="25403"/>
        <v>3088703</v>
      </c>
      <c r="CC1493" s="108">
        <f t="shared" si="25403"/>
        <v>3088703</v>
      </c>
      <c r="CD1493" s="108"/>
      <c r="CE1493" s="108"/>
      <c r="CF1493" s="108"/>
      <c r="CG1493" s="108"/>
      <c r="CH1493" s="109">
        <f>IF(C1493="","",F1493-SUM(G1493:CG1493))</f>
        <v>0</v>
      </c>
      <c r="CI1493" s="107">
        <f>IF(C1493="","",SUM(G1493:CG1493))</f>
        <v>18532220</v>
      </c>
      <c r="CJ1493" s="67" t="b">
        <f>IF(C1493="","",F1493=CI1493)</f>
        <v>1</v>
      </c>
    </row>
    <row r="1494" spans="1:88" s="5" customFormat="1" ht="22.05" customHeight="1" x14ac:dyDescent="0.3">
      <c r="A1494" s="172"/>
      <c r="B1494" s="156"/>
      <c r="C1494" s="169"/>
      <c r="D1494" s="159"/>
      <c r="E1494" s="162"/>
      <c r="F1494" s="165"/>
      <c r="G1494" s="110">
        <v>0</v>
      </c>
      <c r="H1494" s="110"/>
      <c r="I1494" s="110"/>
      <c r="J1494" s="110"/>
      <c r="K1494" s="110"/>
      <c r="L1494" s="110"/>
      <c r="M1494" s="110"/>
      <c r="N1494" s="110"/>
      <c r="O1494" s="110"/>
      <c r="P1494" s="110"/>
      <c r="Q1494" s="110"/>
      <c r="R1494" s="110"/>
      <c r="S1494" s="110"/>
      <c r="T1494" s="110"/>
      <c r="U1494" s="110">
        <f t="shared" ref="U1494:X1494" si="25404">ROUND(U1493/$E1493,2)</f>
        <v>0</v>
      </c>
      <c r="V1494" s="110">
        <f t="shared" si="25404"/>
        <v>0</v>
      </c>
      <c r="W1494" s="110">
        <f t="shared" si="25404"/>
        <v>0</v>
      </c>
      <c r="X1494" s="110">
        <f t="shared" si="25404"/>
        <v>0</v>
      </c>
      <c r="Y1494" s="110">
        <f t="shared" ref="Y1494:AG1494" si="25405">ROUND(Y1493/$E1493,2)</f>
        <v>0</v>
      </c>
      <c r="Z1494" s="110">
        <f t="shared" si="25405"/>
        <v>0</v>
      </c>
      <c r="AA1494" s="110">
        <f t="shared" si="25405"/>
        <v>0</v>
      </c>
      <c r="AB1494" s="110">
        <f t="shared" si="25405"/>
        <v>0</v>
      </c>
      <c r="AC1494" s="110">
        <f t="shared" si="25405"/>
        <v>0</v>
      </c>
      <c r="AD1494" s="110">
        <f t="shared" si="25405"/>
        <v>0</v>
      </c>
      <c r="AE1494" s="110">
        <f t="shared" si="25405"/>
        <v>0</v>
      </c>
      <c r="AF1494" s="110">
        <f t="shared" si="25405"/>
        <v>0</v>
      </c>
      <c r="AG1494" s="110">
        <f t="shared" si="25405"/>
        <v>0</v>
      </c>
      <c r="AH1494" s="110">
        <f t="shared" ref="AH1494:AK1494" si="25406">ROUND(AH1493/$E1493,2)</f>
        <v>0</v>
      </c>
      <c r="AI1494" s="110">
        <f t="shared" si="25406"/>
        <v>0</v>
      </c>
      <c r="AJ1494" s="110">
        <f t="shared" si="25406"/>
        <v>0</v>
      </c>
      <c r="AK1494" s="110">
        <f t="shared" si="25406"/>
        <v>0</v>
      </c>
      <c r="AL1494" s="110">
        <f t="shared" ref="AL1494:AT1494" si="25407">ROUND(AL1493/$E1493,2)</f>
        <v>0</v>
      </c>
      <c r="AM1494" s="110">
        <f t="shared" si="25407"/>
        <v>0</v>
      </c>
      <c r="AN1494" s="110">
        <f t="shared" si="25407"/>
        <v>0</v>
      </c>
      <c r="AO1494" s="110">
        <f t="shared" si="25407"/>
        <v>0</v>
      </c>
      <c r="AP1494" s="110">
        <f t="shared" si="25407"/>
        <v>0</v>
      </c>
      <c r="AQ1494" s="110">
        <f t="shared" si="25407"/>
        <v>0</v>
      </c>
      <c r="AR1494" s="110">
        <f t="shared" si="25407"/>
        <v>0</v>
      </c>
      <c r="AS1494" s="110">
        <f t="shared" si="25407"/>
        <v>0</v>
      </c>
      <c r="AT1494" s="110">
        <f t="shared" si="25407"/>
        <v>0</v>
      </c>
      <c r="AU1494" s="110">
        <f t="shared" ref="AU1494:AX1494" si="25408">ROUND(AU1493/$E1493,2)</f>
        <v>0</v>
      </c>
      <c r="AV1494" s="110">
        <f t="shared" si="25408"/>
        <v>0</v>
      </c>
      <c r="AW1494" s="110">
        <f t="shared" si="25408"/>
        <v>0</v>
      </c>
      <c r="AX1494" s="110">
        <f t="shared" si="25408"/>
        <v>0</v>
      </c>
      <c r="AY1494" s="110">
        <f t="shared" ref="AY1494:BC1494" si="25409">ROUND(AY1493/$E1493,2)</f>
        <v>0</v>
      </c>
      <c r="AZ1494" s="110">
        <f t="shared" si="25409"/>
        <v>0</v>
      </c>
      <c r="BA1494" s="110">
        <f t="shared" si="25409"/>
        <v>0</v>
      </c>
      <c r="BB1494" s="110">
        <f t="shared" si="25409"/>
        <v>0</v>
      </c>
      <c r="BC1494" s="110">
        <f t="shared" si="25409"/>
        <v>0</v>
      </c>
      <c r="BD1494" s="110">
        <f t="shared" ref="BD1494:BG1494" si="25410">ROUND(BD1493/$E1493,2)</f>
        <v>0</v>
      </c>
      <c r="BE1494" s="110">
        <f t="shared" si="25410"/>
        <v>0</v>
      </c>
      <c r="BF1494" s="110">
        <f t="shared" si="25410"/>
        <v>0</v>
      </c>
      <c r="BG1494" s="110">
        <f t="shared" si="25410"/>
        <v>0</v>
      </c>
      <c r="BH1494" s="110">
        <f t="shared" ref="BH1494:BK1494" si="25411">ROUND(BH1493/$E1493,2)</f>
        <v>0</v>
      </c>
      <c r="BI1494" s="110">
        <f t="shared" si="25411"/>
        <v>0</v>
      </c>
      <c r="BJ1494" s="110">
        <f t="shared" si="25411"/>
        <v>0</v>
      </c>
      <c r="BK1494" s="110">
        <f t="shared" si="25411"/>
        <v>0</v>
      </c>
      <c r="BL1494" s="110">
        <f t="shared" ref="BL1494:BP1494" si="25412">ROUND(BL1493/$E1493,2)</f>
        <v>0</v>
      </c>
      <c r="BM1494" s="110">
        <f t="shared" si="25412"/>
        <v>0</v>
      </c>
      <c r="BN1494" s="110">
        <f t="shared" si="25412"/>
        <v>0</v>
      </c>
      <c r="BO1494" s="110">
        <f t="shared" si="25412"/>
        <v>0</v>
      </c>
      <c r="BP1494" s="110">
        <f t="shared" si="25412"/>
        <v>0</v>
      </c>
      <c r="BQ1494" s="110">
        <f t="shared" ref="BQ1494:BT1494" si="25413">ROUND(BQ1493/$E1493,2)</f>
        <v>0</v>
      </c>
      <c r="BR1494" s="110">
        <f t="shared" si="25413"/>
        <v>0</v>
      </c>
      <c r="BS1494" s="110">
        <f t="shared" si="25413"/>
        <v>0</v>
      </c>
      <c r="BT1494" s="110">
        <f t="shared" si="25413"/>
        <v>0</v>
      </c>
      <c r="BU1494" s="110">
        <f t="shared" ref="BU1494:BX1494" si="25414">ROUND(BU1493/$E1493,2)</f>
        <v>0</v>
      </c>
      <c r="BV1494" s="110">
        <f t="shared" si="25414"/>
        <v>0</v>
      </c>
      <c r="BW1494" s="110">
        <f t="shared" si="25414"/>
        <v>0</v>
      </c>
      <c r="BX1494" s="110">
        <f t="shared" si="25414"/>
        <v>0.67</v>
      </c>
      <c r="BY1494" s="110">
        <f t="shared" ref="BY1494:CC1494" si="25415">ROUND(BY1493/$E1493,2)</f>
        <v>0.67</v>
      </c>
      <c r="BZ1494" s="110">
        <f t="shared" ref="BZ1494:CA1494" si="25416">ROUNDDOWN(BZ1493/$E1493,2)</f>
        <v>0.66</v>
      </c>
      <c r="CA1494" s="110">
        <f t="shared" si="25416"/>
        <v>0.66</v>
      </c>
      <c r="CB1494" s="110">
        <f t="shared" si="25415"/>
        <v>0.67</v>
      </c>
      <c r="CC1494" s="110">
        <f t="shared" si="25415"/>
        <v>0.67</v>
      </c>
      <c r="CD1494" s="110">
        <f t="shared" ref="CD1494:CG1494" si="25417">ROUND(CD1493/$E1493,2)</f>
        <v>0</v>
      </c>
      <c r="CE1494" s="110"/>
      <c r="CF1494" s="110">
        <f t="shared" si="25417"/>
        <v>0</v>
      </c>
      <c r="CG1494" s="110">
        <f t="shared" si="25417"/>
        <v>0</v>
      </c>
      <c r="CH1494" s="111">
        <f>IF(C1493="","",D1493-SUM(G1494:CG1494))</f>
        <v>0</v>
      </c>
      <c r="CI1494" s="112">
        <f>IF(C1493="","",SUM(G1494:CG1494))</f>
        <v>4</v>
      </c>
      <c r="CJ1494" s="67" t="b">
        <f>IF(C1493="","",D1493=CI1494)</f>
        <v>1</v>
      </c>
    </row>
    <row r="1495" spans="1:88" s="5" customFormat="1" ht="22.05" customHeight="1" x14ac:dyDescent="0.3">
      <c r="A1495" s="173"/>
      <c r="B1495" s="157"/>
      <c r="C1495" s="170"/>
      <c r="D1495" s="160"/>
      <c r="E1495" s="163"/>
      <c r="F1495" s="166"/>
      <c r="G1495" s="113">
        <v>0</v>
      </c>
      <c r="H1495" s="113"/>
      <c r="I1495" s="113"/>
      <c r="J1495" s="113"/>
      <c r="K1495" s="113"/>
      <c r="L1495" s="113"/>
      <c r="M1495" s="113"/>
      <c r="N1495" s="113"/>
      <c r="O1495" s="113"/>
      <c r="P1495" s="113"/>
      <c r="Q1495" s="113"/>
      <c r="R1495" s="113"/>
      <c r="S1495" s="113"/>
      <c r="T1495" s="113"/>
      <c r="U1495" s="113">
        <f t="shared" ref="U1495:X1495" si="25418">U1493/$F1493</f>
        <v>0</v>
      </c>
      <c r="V1495" s="113">
        <f t="shared" si="25418"/>
        <v>0</v>
      </c>
      <c r="W1495" s="113">
        <f t="shared" si="25418"/>
        <v>0</v>
      </c>
      <c r="X1495" s="113">
        <f t="shared" si="25418"/>
        <v>0</v>
      </c>
      <c r="Y1495" s="113">
        <f t="shared" ref="Y1495:AG1495" si="25419">Y1493/$F1493</f>
        <v>0</v>
      </c>
      <c r="Z1495" s="113">
        <f t="shared" si="25419"/>
        <v>0</v>
      </c>
      <c r="AA1495" s="113">
        <f t="shared" si="25419"/>
        <v>0</v>
      </c>
      <c r="AB1495" s="113">
        <f t="shared" si="25419"/>
        <v>0</v>
      </c>
      <c r="AC1495" s="113">
        <f t="shared" si="25419"/>
        <v>0</v>
      </c>
      <c r="AD1495" s="113">
        <f t="shared" si="25419"/>
        <v>0</v>
      </c>
      <c r="AE1495" s="113">
        <f t="shared" si="25419"/>
        <v>0</v>
      </c>
      <c r="AF1495" s="113">
        <f t="shared" si="25419"/>
        <v>0</v>
      </c>
      <c r="AG1495" s="113">
        <f t="shared" si="25419"/>
        <v>0</v>
      </c>
      <c r="AH1495" s="113">
        <f t="shared" ref="AH1495:AK1495" si="25420">AH1493/$F1493</f>
        <v>0</v>
      </c>
      <c r="AI1495" s="113">
        <f t="shared" si="25420"/>
        <v>0</v>
      </c>
      <c r="AJ1495" s="113">
        <f t="shared" si="25420"/>
        <v>0</v>
      </c>
      <c r="AK1495" s="113">
        <f t="shared" si="25420"/>
        <v>0</v>
      </c>
      <c r="AL1495" s="113">
        <f t="shared" ref="AL1495:AT1495" si="25421">AL1493/$F1493</f>
        <v>0</v>
      </c>
      <c r="AM1495" s="113">
        <f t="shared" si="25421"/>
        <v>0</v>
      </c>
      <c r="AN1495" s="113">
        <f t="shared" si="25421"/>
        <v>0</v>
      </c>
      <c r="AO1495" s="113">
        <f t="shared" si="25421"/>
        <v>0</v>
      </c>
      <c r="AP1495" s="113">
        <f t="shared" si="25421"/>
        <v>0</v>
      </c>
      <c r="AQ1495" s="113">
        <f t="shared" si="25421"/>
        <v>0</v>
      </c>
      <c r="AR1495" s="113">
        <f t="shared" si="25421"/>
        <v>0</v>
      </c>
      <c r="AS1495" s="113">
        <f t="shared" si="25421"/>
        <v>0</v>
      </c>
      <c r="AT1495" s="113">
        <f t="shared" si="25421"/>
        <v>0</v>
      </c>
      <c r="AU1495" s="113">
        <f t="shared" ref="AU1495:AX1495" si="25422">AU1493/$F1493</f>
        <v>0</v>
      </c>
      <c r="AV1495" s="113">
        <f t="shared" si="25422"/>
        <v>0</v>
      </c>
      <c r="AW1495" s="113">
        <f t="shared" si="25422"/>
        <v>0</v>
      </c>
      <c r="AX1495" s="113">
        <f t="shared" si="25422"/>
        <v>0</v>
      </c>
      <c r="AY1495" s="113">
        <f t="shared" ref="AY1495:BC1495" si="25423">AY1493/$F1493</f>
        <v>0</v>
      </c>
      <c r="AZ1495" s="113">
        <f t="shared" si="25423"/>
        <v>0</v>
      </c>
      <c r="BA1495" s="113">
        <f t="shared" si="25423"/>
        <v>0</v>
      </c>
      <c r="BB1495" s="113">
        <f t="shared" si="25423"/>
        <v>0</v>
      </c>
      <c r="BC1495" s="113">
        <f t="shared" si="25423"/>
        <v>0</v>
      </c>
      <c r="BD1495" s="113">
        <f t="shared" ref="BD1495:BG1495" si="25424">BD1493/$F1493</f>
        <v>0</v>
      </c>
      <c r="BE1495" s="113">
        <f t="shared" si="25424"/>
        <v>0</v>
      </c>
      <c r="BF1495" s="113">
        <f t="shared" si="25424"/>
        <v>0</v>
      </c>
      <c r="BG1495" s="113">
        <f t="shared" si="25424"/>
        <v>0</v>
      </c>
      <c r="BH1495" s="113">
        <f t="shared" ref="BH1495:BK1495" si="25425">BH1493/$F1493</f>
        <v>0</v>
      </c>
      <c r="BI1495" s="113">
        <f t="shared" si="25425"/>
        <v>0</v>
      </c>
      <c r="BJ1495" s="113">
        <f t="shared" si="25425"/>
        <v>0</v>
      </c>
      <c r="BK1495" s="113">
        <f t="shared" si="25425"/>
        <v>0</v>
      </c>
      <c r="BL1495" s="113">
        <f t="shared" ref="BL1495:BP1495" si="25426">BL1493/$F1493</f>
        <v>0</v>
      </c>
      <c r="BM1495" s="113">
        <f t="shared" si="25426"/>
        <v>0</v>
      </c>
      <c r="BN1495" s="113">
        <f t="shared" si="25426"/>
        <v>0</v>
      </c>
      <c r="BO1495" s="113">
        <f t="shared" si="25426"/>
        <v>0</v>
      </c>
      <c r="BP1495" s="113">
        <f t="shared" si="25426"/>
        <v>0</v>
      </c>
      <c r="BQ1495" s="113">
        <f t="shared" ref="BQ1495:BT1495" si="25427">BQ1493/$F1493</f>
        <v>0</v>
      </c>
      <c r="BR1495" s="113">
        <f t="shared" si="25427"/>
        <v>0</v>
      </c>
      <c r="BS1495" s="113">
        <f t="shared" si="25427"/>
        <v>0</v>
      </c>
      <c r="BT1495" s="113">
        <f t="shared" si="25427"/>
        <v>0</v>
      </c>
      <c r="BU1495" s="113">
        <f t="shared" ref="BU1495:BX1495" si="25428">BU1493/$F1493</f>
        <v>0</v>
      </c>
      <c r="BV1495" s="113">
        <f t="shared" si="25428"/>
        <v>0</v>
      </c>
      <c r="BW1495" s="113">
        <f t="shared" si="25428"/>
        <v>0</v>
      </c>
      <c r="BX1495" s="113">
        <f t="shared" si="25428"/>
        <v>0.16666664867997466</v>
      </c>
      <c r="BY1495" s="113">
        <f t="shared" ref="BY1495:CC1495" si="25429">BY1493/$F1493</f>
        <v>0.16666670264005068</v>
      </c>
      <c r="BZ1495" s="113">
        <f t="shared" si="25429"/>
        <v>0.16666670264005068</v>
      </c>
      <c r="CA1495" s="113">
        <f t="shared" si="25429"/>
        <v>0.16666664867997466</v>
      </c>
      <c r="CB1495" s="113">
        <f t="shared" si="25429"/>
        <v>0.16666664867997466</v>
      </c>
      <c r="CC1495" s="113">
        <f t="shared" si="25429"/>
        <v>0.16666664867997466</v>
      </c>
      <c r="CD1495" s="113">
        <f t="shared" ref="CD1495:CG1495" si="25430">CD1493/$F1493</f>
        <v>0</v>
      </c>
      <c r="CE1495" s="113"/>
      <c r="CF1495" s="113">
        <f t="shared" si="25430"/>
        <v>0</v>
      </c>
      <c r="CG1495" s="113">
        <f t="shared" si="25430"/>
        <v>0</v>
      </c>
      <c r="CH1495" s="114">
        <f>IF(C1493="","",100%-SUM(G1495:CG1495))</f>
        <v>2.2204460492503131E-16</v>
      </c>
      <c r="CI1495" s="115">
        <f>IF(C1493="","",SUM(G1495:CG1495))</f>
        <v>0.99999999999999978</v>
      </c>
      <c r="CJ1495" s="67" t="b">
        <f>IF(C1493="","",SUM(G1495:CG1495)=CI1495)</f>
        <v>1</v>
      </c>
    </row>
    <row r="1496" spans="1:88" s="5" customFormat="1" ht="22.05" customHeight="1" x14ac:dyDescent="0.3">
      <c r="A1496" s="171" t="s">
        <v>1046</v>
      </c>
      <c r="B1496" s="155" t="s">
        <v>1047</v>
      </c>
      <c r="C1496" s="168" t="s">
        <v>163</v>
      </c>
      <c r="D1496" s="158">
        <v>2</v>
      </c>
      <c r="E1496" s="161">
        <v>4517492</v>
      </c>
      <c r="F1496" s="164">
        <f t="shared" si="25229"/>
        <v>9034984</v>
      </c>
      <c r="G1496" s="108">
        <v>0</v>
      </c>
      <c r="H1496" s="108"/>
      <c r="I1496" s="108"/>
      <c r="J1496" s="108"/>
      <c r="K1496" s="108"/>
      <c r="L1496" s="108"/>
      <c r="M1496" s="108"/>
      <c r="N1496" s="108"/>
      <c r="O1496" s="108"/>
      <c r="P1496" s="108"/>
      <c r="Q1496" s="108"/>
      <c r="R1496" s="108"/>
      <c r="S1496" s="108"/>
      <c r="T1496" s="108"/>
      <c r="U1496" s="108"/>
      <c r="V1496" s="108"/>
      <c r="W1496" s="108"/>
      <c r="X1496" s="108"/>
      <c r="Y1496" s="108"/>
      <c r="Z1496" s="108"/>
      <c r="AA1496" s="108"/>
      <c r="AB1496" s="108"/>
      <c r="AC1496" s="108"/>
      <c r="AD1496" s="108"/>
      <c r="AE1496" s="108"/>
      <c r="AF1496" s="108"/>
      <c r="AG1496" s="108"/>
      <c r="AH1496" s="108"/>
      <c r="AI1496" s="108"/>
      <c r="AJ1496" s="108"/>
      <c r="AK1496" s="108"/>
      <c r="AL1496" s="108"/>
      <c r="AM1496" s="108"/>
      <c r="AN1496" s="108"/>
      <c r="AO1496" s="108"/>
      <c r="AP1496" s="108"/>
      <c r="AQ1496" s="108"/>
      <c r="AR1496" s="108"/>
      <c r="AS1496" s="108"/>
      <c r="AT1496" s="108"/>
      <c r="AU1496" s="108"/>
      <c r="AV1496" s="108"/>
      <c r="AW1496" s="108"/>
      <c r="AX1496" s="108"/>
      <c r="AY1496" s="108"/>
      <c r="AZ1496" s="108"/>
      <c r="BA1496" s="108"/>
      <c r="BB1496" s="108"/>
      <c r="BC1496" s="108"/>
      <c r="BD1496" s="108"/>
      <c r="BE1496" s="108"/>
      <c r="BF1496" s="108"/>
      <c r="BG1496" s="108"/>
      <c r="BH1496" s="108"/>
      <c r="BI1496" s="108"/>
      <c r="BJ1496" s="108"/>
      <c r="BK1496" s="108"/>
      <c r="BL1496" s="108"/>
      <c r="BM1496" s="108"/>
      <c r="BN1496" s="108"/>
      <c r="BO1496" s="108"/>
      <c r="BP1496" s="108"/>
      <c r="BQ1496" s="108"/>
      <c r="BR1496" s="108"/>
      <c r="BS1496" s="108"/>
      <c r="BT1496" s="108"/>
      <c r="BU1496" s="108"/>
      <c r="BV1496" s="108"/>
      <c r="BW1496" s="108"/>
      <c r="BX1496" s="108"/>
      <c r="BY1496" s="108"/>
      <c r="BZ1496" s="108"/>
      <c r="CA1496" s="108"/>
      <c r="CB1496" s="108"/>
      <c r="CC1496" s="108">
        <f>ROUND($F1496/5,0)</f>
        <v>1806997</v>
      </c>
      <c r="CD1496" s="108">
        <f>ROUND($F1496/5,0)</f>
        <v>1806997</v>
      </c>
      <c r="CE1496" s="108">
        <f>ROUNDDOWN($F1496/5,0)</f>
        <v>1806996</v>
      </c>
      <c r="CF1496" s="108">
        <f t="shared" ref="CF1496:CG1496" si="25431">ROUND($F1496/5,0)</f>
        <v>1806997</v>
      </c>
      <c r="CG1496" s="108">
        <f t="shared" si="25431"/>
        <v>1806997</v>
      </c>
      <c r="CH1496" s="109">
        <f>IF(C1496="","",F1496-SUM(G1496:CG1496))</f>
        <v>0</v>
      </c>
      <c r="CI1496" s="107">
        <f>IF(C1496="","",SUM(G1496:CG1496))</f>
        <v>9034984</v>
      </c>
      <c r="CJ1496" s="67" t="b">
        <f>IF(C1496="","",F1496=CI1496)</f>
        <v>1</v>
      </c>
    </row>
    <row r="1497" spans="1:88" s="5" customFormat="1" ht="22.05" customHeight="1" x14ac:dyDescent="0.3">
      <c r="A1497" s="172"/>
      <c r="B1497" s="156"/>
      <c r="C1497" s="169"/>
      <c r="D1497" s="159"/>
      <c r="E1497" s="162"/>
      <c r="F1497" s="165"/>
      <c r="G1497" s="110">
        <v>0</v>
      </c>
      <c r="H1497" s="110"/>
      <c r="I1497" s="110"/>
      <c r="J1497" s="110"/>
      <c r="K1497" s="110"/>
      <c r="L1497" s="110"/>
      <c r="M1497" s="110"/>
      <c r="N1497" s="110"/>
      <c r="O1497" s="110"/>
      <c r="P1497" s="110"/>
      <c r="Q1497" s="110"/>
      <c r="R1497" s="110"/>
      <c r="S1497" s="110"/>
      <c r="T1497" s="110"/>
      <c r="U1497" s="110">
        <f t="shared" ref="U1497:X1497" si="25432">ROUND(U1496/$E1496,2)</f>
        <v>0</v>
      </c>
      <c r="V1497" s="110">
        <f t="shared" si="25432"/>
        <v>0</v>
      </c>
      <c r="W1497" s="110">
        <f t="shared" si="25432"/>
        <v>0</v>
      </c>
      <c r="X1497" s="110">
        <f t="shared" si="25432"/>
        <v>0</v>
      </c>
      <c r="Y1497" s="110">
        <f t="shared" ref="Y1497:AG1497" si="25433">ROUND(Y1496/$E1496,2)</f>
        <v>0</v>
      </c>
      <c r="Z1497" s="110">
        <f t="shared" si="25433"/>
        <v>0</v>
      </c>
      <c r="AA1497" s="110">
        <f t="shared" si="25433"/>
        <v>0</v>
      </c>
      <c r="AB1497" s="110">
        <f t="shared" si="25433"/>
        <v>0</v>
      </c>
      <c r="AC1497" s="110">
        <f t="shared" si="25433"/>
        <v>0</v>
      </c>
      <c r="AD1497" s="110">
        <f t="shared" si="25433"/>
        <v>0</v>
      </c>
      <c r="AE1497" s="110">
        <f t="shared" si="25433"/>
        <v>0</v>
      </c>
      <c r="AF1497" s="110">
        <f t="shared" si="25433"/>
        <v>0</v>
      </c>
      <c r="AG1497" s="110">
        <f t="shared" si="25433"/>
        <v>0</v>
      </c>
      <c r="AH1497" s="110">
        <f t="shared" ref="AH1497:AK1497" si="25434">ROUND(AH1496/$E1496,2)</f>
        <v>0</v>
      </c>
      <c r="AI1497" s="110">
        <f t="shared" si="25434"/>
        <v>0</v>
      </c>
      <c r="AJ1497" s="110">
        <f t="shared" si="25434"/>
        <v>0</v>
      </c>
      <c r="AK1497" s="110">
        <f t="shared" si="25434"/>
        <v>0</v>
      </c>
      <c r="AL1497" s="110">
        <f t="shared" ref="AL1497:AT1497" si="25435">ROUND(AL1496/$E1496,2)</f>
        <v>0</v>
      </c>
      <c r="AM1497" s="110">
        <f t="shared" si="25435"/>
        <v>0</v>
      </c>
      <c r="AN1497" s="110">
        <f t="shared" si="25435"/>
        <v>0</v>
      </c>
      <c r="AO1497" s="110">
        <f t="shared" si="25435"/>
        <v>0</v>
      </c>
      <c r="AP1497" s="110">
        <f t="shared" si="25435"/>
        <v>0</v>
      </c>
      <c r="AQ1497" s="110">
        <f t="shared" si="25435"/>
        <v>0</v>
      </c>
      <c r="AR1497" s="110">
        <f t="shared" si="25435"/>
        <v>0</v>
      </c>
      <c r="AS1497" s="110">
        <f t="shared" si="25435"/>
        <v>0</v>
      </c>
      <c r="AT1497" s="110">
        <f t="shared" si="25435"/>
        <v>0</v>
      </c>
      <c r="AU1497" s="110">
        <f t="shared" ref="AU1497:AX1497" si="25436">ROUND(AU1496/$E1496,2)</f>
        <v>0</v>
      </c>
      <c r="AV1497" s="110">
        <f t="shared" si="25436"/>
        <v>0</v>
      </c>
      <c r="AW1497" s="110">
        <f t="shared" si="25436"/>
        <v>0</v>
      </c>
      <c r="AX1497" s="110">
        <f t="shared" si="25436"/>
        <v>0</v>
      </c>
      <c r="AY1497" s="110">
        <f t="shared" ref="AY1497:BC1497" si="25437">ROUND(AY1496/$E1496,2)</f>
        <v>0</v>
      </c>
      <c r="AZ1497" s="110">
        <f t="shared" si="25437"/>
        <v>0</v>
      </c>
      <c r="BA1497" s="110">
        <f t="shared" si="25437"/>
        <v>0</v>
      </c>
      <c r="BB1497" s="110">
        <f t="shared" si="25437"/>
        <v>0</v>
      </c>
      <c r="BC1497" s="110">
        <f t="shared" si="25437"/>
        <v>0</v>
      </c>
      <c r="BD1497" s="110">
        <f t="shared" ref="BD1497:BG1497" si="25438">ROUND(BD1496/$E1496,2)</f>
        <v>0</v>
      </c>
      <c r="BE1497" s="110">
        <f t="shared" si="25438"/>
        <v>0</v>
      </c>
      <c r="BF1497" s="110">
        <f t="shared" si="25438"/>
        <v>0</v>
      </c>
      <c r="BG1497" s="110">
        <f t="shared" si="25438"/>
        <v>0</v>
      </c>
      <c r="BH1497" s="110">
        <f t="shared" ref="BH1497:BK1497" si="25439">ROUND(BH1496/$E1496,2)</f>
        <v>0</v>
      </c>
      <c r="BI1497" s="110">
        <f t="shared" si="25439"/>
        <v>0</v>
      </c>
      <c r="BJ1497" s="110">
        <f t="shared" si="25439"/>
        <v>0</v>
      </c>
      <c r="BK1497" s="110">
        <f t="shared" si="25439"/>
        <v>0</v>
      </c>
      <c r="BL1497" s="110">
        <f t="shared" ref="BL1497:BP1497" si="25440">ROUND(BL1496/$E1496,2)</f>
        <v>0</v>
      </c>
      <c r="BM1497" s="110">
        <f t="shared" si="25440"/>
        <v>0</v>
      </c>
      <c r="BN1497" s="110">
        <f t="shared" si="25440"/>
        <v>0</v>
      </c>
      <c r="BO1497" s="110">
        <f t="shared" si="25440"/>
        <v>0</v>
      </c>
      <c r="BP1497" s="110">
        <f t="shared" si="25440"/>
        <v>0</v>
      </c>
      <c r="BQ1497" s="110">
        <f t="shared" ref="BQ1497:BT1497" si="25441">ROUND(BQ1496/$E1496,2)</f>
        <v>0</v>
      </c>
      <c r="BR1497" s="110">
        <f t="shared" si="25441"/>
        <v>0</v>
      </c>
      <c r="BS1497" s="110">
        <f t="shared" si="25441"/>
        <v>0</v>
      </c>
      <c r="BT1497" s="110">
        <f t="shared" si="25441"/>
        <v>0</v>
      </c>
      <c r="BU1497" s="110">
        <f t="shared" ref="BU1497:BX1497" si="25442">ROUND(BU1496/$E1496,2)</f>
        <v>0</v>
      </c>
      <c r="BV1497" s="110">
        <f t="shared" si="25442"/>
        <v>0</v>
      </c>
      <c r="BW1497" s="110">
        <f t="shared" si="25442"/>
        <v>0</v>
      </c>
      <c r="BX1497" s="110">
        <f t="shared" si="25442"/>
        <v>0</v>
      </c>
      <c r="BY1497" s="110">
        <f t="shared" ref="BY1497:CA1497" si="25443">ROUND(BY1496/$E1496,2)</f>
        <v>0</v>
      </c>
      <c r="BZ1497" s="110">
        <f t="shared" si="25443"/>
        <v>0</v>
      </c>
      <c r="CA1497" s="110">
        <f t="shared" si="25443"/>
        <v>0</v>
      </c>
      <c r="CB1497" s="110">
        <f t="shared" ref="CB1497:CG1497" si="25444">ROUND(CB1496/$E1496,2)</f>
        <v>0</v>
      </c>
      <c r="CC1497" s="110">
        <f t="shared" ref="CC1497:CE1497" si="25445">ROUND(CC1496/$E1496,2)</f>
        <v>0.4</v>
      </c>
      <c r="CD1497" s="110">
        <f t="shared" si="25445"/>
        <v>0.4</v>
      </c>
      <c r="CE1497" s="110">
        <f t="shared" si="25445"/>
        <v>0.4</v>
      </c>
      <c r="CF1497" s="110">
        <f t="shared" si="25444"/>
        <v>0.4</v>
      </c>
      <c r="CG1497" s="110">
        <f t="shared" si="25444"/>
        <v>0.4</v>
      </c>
      <c r="CH1497" s="111">
        <f>IF(C1496="","",D1496-SUM(G1497:CG1497))</f>
        <v>0</v>
      </c>
      <c r="CI1497" s="112">
        <f>IF(C1496="","",SUM(G1497:CG1497))</f>
        <v>2</v>
      </c>
      <c r="CJ1497" s="67" t="b">
        <f>IF(C1496="","",D1496=CI1497)</f>
        <v>1</v>
      </c>
    </row>
    <row r="1498" spans="1:88" s="5" customFormat="1" ht="22.05" customHeight="1" x14ac:dyDescent="0.3">
      <c r="A1498" s="173"/>
      <c r="B1498" s="157"/>
      <c r="C1498" s="170"/>
      <c r="D1498" s="160"/>
      <c r="E1498" s="163"/>
      <c r="F1498" s="166"/>
      <c r="G1498" s="113">
        <v>0</v>
      </c>
      <c r="H1498" s="113"/>
      <c r="I1498" s="113"/>
      <c r="J1498" s="113"/>
      <c r="K1498" s="113"/>
      <c r="L1498" s="113"/>
      <c r="M1498" s="113"/>
      <c r="N1498" s="113"/>
      <c r="O1498" s="113"/>
      <c r="P1498" s="113"/>
      <c r="Q1498" s="113"/>
      <c r="R1498" s="113"/>
      <c r="S1498" s="113"/>
      <c r="T1498" s="113"/>
      <c r="U1498" s="113">
        <f t="shared" ref="U1498:X1498" si="25446">U1496/$F1496</f>
        <v>0</v>
      </c>
      <c r="V1498" s="113">
        <f t="shared" si="25446"/>
        <v>0</v>
      </c>
      <c r="W1498" s="113">
        <f t="shared" si="25446"/>
        <v>0</v>
      </c>
      <c r="X1498" s="113">
        <f t="shared" si="25446"/>
        <v>0</v>
      </c>
      <c r="Y1498" s="113">
        <f t="shared" ref="Y1498:AG1498" si="25447">Y1496/$F1496</f>
        <v>0</v>
      </c>
      <c r="Z1498" s="113">
        <f t="shared" si="25447"/>
        <v>0</v>
      </c>
      <c r="AA1498" s="113">
        <f t="shared" si="25447"/>
        <v>0</v>
      </c>
      <c r="AB1498" s="113">
        <f t="shared" si="25447"/>
        <v>0</v>
      </c>
      <c r="AC1498" s="113">
        <f t="shared" si="25447"/>
        <v>0</v>
      </c>
      <c r="AD1498" s="113">
        <f t="shared" si="25447"/>
        <v>0</v>
      </c>
      <c r="AE1498" s="113">
        <f t="shared" si="25447"/>
        <v>0</v>
      </c>
      <c r="AF1498" s="113">
        <f t="shared" si="25447"/>
        <v>0</v>
      </c>
      <c r="AG1498" s="113">
        <f t="shared" si="25447"/>
        <v>0</v>
      </c>
      <c r="AH1498" s="113">
        <f t="shared" ref="AH1498:AK1498" si="25448">AH1496/$F1496</f>
        <v>0</v>
      </c>
      <c r="AI1498" s="113">
        <f t="shared" si="25448"/>
        <v>0</v>
      </c>
      <c r="AJ1498" s="113">
        <f t="shared" si="25448"/>
        <v>0</v>
      </c>
      <c r="AK1498" s="113">
        <f t="shared" si="25448"/>
        <v>0</v>
      </c>
      <c r="AL1498" s="113">
        <f t="shared" ref="AL1498:AT1498" si="25449">AL1496/$F1496</f>
        <v>0</v>
      </c>
      <c r="AM1498" s="113">
        <f t="shared" si="25449"/>
        <v>0</v>
      </c>
      <c r="AN1498" s="113">
        <f t="shared" si="25449"/>
        <v>0</v>
      </c>
      <c r="AO1498" s="113">
        <f t="shared" si="25449"/>
        <v>0</v>
      </c>
      <c r="AP1498" s="113">
        <f t="shared" si="25449"/>
        <v>0</v>
      </c>
      <c r="AQ1498" s="113">
        <f t="shared" si="25449"/>
        <v>0</v>
      </c>
      <c r="AR1498" s="113">
        <f t="shared" si="25449"/>
        <v>0</v>
      </c>
      <c r="AS1498" s="113">
        <f t="shared" si="25449"/>
        <v>0</v>
      </c>
      <c r="AT1498" s="113">
        <f t="shared" si="25449"/>
        <v>0</v>
      </c>
      <c r="AU1498" s="113">
        <f t="shared" ref="AU1498:AX1498" si="25450">AU1496/$F1496</f>
        <v>0</v>
      </c>
      <c r="AV1498" s="113">
        <f t="shared" si="25450"/>
        <v>0</v>
      </c>
      <c r="AW1498" s="113">
        <f t="shared" si="25450"/>
        <v>0</v>
      </c>
      <c r="AX1498" s="113">
        <f t="shared" si="25450"/>
        <v>0</v>
      </c>
      <c r="AY1498" s="113">
        <f t="shared" ref="AY1498:BC1498" si="25451">AY1496/$F1496</f>
        <v>0</v>
      </c>
      <c r="AZ1498" s="113">
        <f t="shared" si="25451"/>
        <v>0</v>
      </c>
      <c r="BA1498" s="113">
        <f t="shared" si="25451"/>
        <v>0</v>
      </c>
      <c r="BB1498" s="113">
        <f t="shared" si="25451"/>
        <v>0</v>
      </c>
      <c r="BC1498" s="113">
        <f t="shared" si="25451"/>
        <v>0</v>
      </c>
      <c r="BD1498" s="113">
        <f t="shared" ref="BD1498:BG1498" si="25452">BD1496/$F1496</f>
        <v>0</v>
      </c>
      <c r="BE1498" s="113">
        <f t="shared" si="25452"/>
        <v>0</v>
      </c>
      <c r="BF1498" s="113">
        <f t="shared" si="25452"/>
        <v>0</v>
      </c>
      <c r="BG1498" s="113">
        <f t="shared" si="25452"/>
        <v>0</v>
      </c>
      <c r="BH1498" s="113">
        <f t="shared" ref="BH1498:BK1498" si="25453">BH1496/$F1496</f>
        <v>0</v>
      </c>
      <c r="BI1498" s="113">
        <f t="shared" si="25453"/>
        <v>0</v>
      </c>
      <c r="BJ1498" s="113">
        <f t="shared" si="25453"/>
        <v>0</v>
      </c>
      <c r="BK1498" s="113">
        <f t="shared" si="25453"/>
        <v>0</v>
      </c>
      <c r="BL1498" s="113">
        <f t="shared" ref="BL1498:BP1498" si="25454">BL1496/$F1496</f>
        <v>0</v>
      </c>
      <c r="BM1498" s="113">
        <f t="shared" si="25454"/>
        <v>0</v>
      </c>
      <c r="BN1498" s="113">
        <f t="shared" si="25454"/>
        <v>0</v>
      </c>
      <c r="BO1498" s="113">
        <f t="shared" si="25454"/>
        <v>0</v>
      </c>
      <c r="BP1498" s="113">
        <f t="shared" si="25454"/>
        <v>0</v>
      </c>
      <c r="BQ1498" s="113">
        <f t="shared" ref="BQ1498:BT1498" si="25455">BQ1496/$F1496</f>
        <v>0</v>
      </c>
      <c r="BR1498" s="113">
        <f t="shared" si="25455"/>
        <v>0</v>
      </c>
      <c r="BS1498" s="113">
        <f t="shared" si="25455"/>
        <v>0</v>
      </c>
      <c r="BT1498" s="113">
        <f t="shared" si="25455"/>
        <v>0</v>
      </c>
      <c r="BU1498" s="113">
        <f t="shared" ref="BU1498:BX1498" si="25456">BU1496/$F1496</f>
        <v>0</v>
      </c>
      <c r="BV1498" s="113">
        <f t="shared" si="25456"/>
        <v>0</v>
      </c>
      <c r="BW1498" s="113">
        <f t="shared" si="25456"/>
        <v>0</v>
      </c>
      <c r="BX1498" s="113">
        <f t="shared" si="25456"/>
        <v>0</v>
      </c>
      <c r="BY1498" s="113">
        <f t="shared" ref="BY1498:CA1498" si="25457">BY1496/$F1496</f>
        <v>0</v>
      </c>
      <c r="BZ1498" s="113">
        <f t="shared" si="25457"/>
        <v>0</v>
      </c>
      <c r="CA1498" s="113">
        <f t="shared" si="25457"/>
        <v>0</v>
      </c>
      <c r="CB1498" s="113">
        <f t="shared" ref="CB1498:CG1498" si="25458">CB1496/$F1496</f>
        <v>0</v>
      </c>
      <c r="CC1498" s="113">
        <f t="shared" ref="CC1498:CE1498" si="25459">CC1496/$F1496</f>
        <v>0.20000002213617646</v>
      </c>
      <c r="CD1498" s="113">
        <f t="shared" si="25459"/>
        <v>0.20000002213617646</v>
      </c>
      <c r="CE1498" s="113">
        <f t="shared" si="25459"/>
        <v>0.19999991145529422</v>
      </c>
      <c r="CF1498" s="113">
        <f t="shared" si="25458"/>
        <v>0.20000002213617646</v>
      </c>
      <c r="CG1498" s="113">
        <f t="shared" si="25458"/>
        <v>0.20000002213617646</v>
      </c>
      <c r="CH1498" s="114">
        <f>IF(C1496="","",100%-SUM(G1498:CG1498))</f>
        <v>0</v>
      </c>
      <c r="CI1498" s="115">
        <f>IF(C1496="","",SUM(G1498:CG1498))</f>
        <v>1</v>
      </c>
      <c r="CJ1498" s="67" t="b">
        <f>IF(C1496="","",SUM(G1498:CG1498)=CI1498)</f>
        <v>1</v>
      </c>
    </row>
    <row r="1499" spans="1:88" s="5" customFormat="1" ht="22.05" customHeight="1" x14ac:dyDescent="0.3">
      <c r="A1499" s="171" t="s">
        <v>1048</v>
      </c>
      <c r="B1499" s="155" t="s">
        <v>1049</v>
      </c>
      <c r="C1499" s="168" t="s">
        <v>163</v>
      </c>
      <c r="D1499" s="158">
        <v>2</v>
      </c>
      <c r="E1499" s="161">
        <v>4889481</v>
      </c>
      <c r="F1499" s="164">
        <f t="shared" si="25229"/>
        <v>9778962</v>
      </c>
      <c r="G1499" s="108">
        <v>0</v>
      </c>
      <c r="H1499" s="108"/>
      <c r="I1499" s="108"/>
      <c r="J1499" s="108"/>
      <c r="K1499" s="108"/>
      <c r="L1499" s="108"/>
      <c r="M1499" s="108"/>
      <c r="N1499" s="108"/>
      <c r="O1499" s="108"/>
      <c r="P1499" s="108"/>
      <c r="Q1499" s="108"/>
      <c r="R1499" s="108"/>
      <c r="S1499" s="108"/>
      <c r="T1499" s="108"/>
      <c r="U1499" s="108"/>
      <c r="V1499" s="108"/>
      <c r="W1499" s="108"/>
      <c r="X1499" s="108"/>
      <c r="Y1499" s="108"/>
      <c r="Z1499" s="108"/>
      <c r="AA1499" s="108"/>
      <c r="AB1499" s="108"/>
      <c r="AC1499" s="108"/>
      <c r="AD1499" s="108"/>
      <c r="AE1499" s="108"/>
      <c r="AF1499" s="108"/>
      <c r="AG1499" s="108"/>
      <c r="AH1499" s="108"/>
      <c r="AI1499" s="108"/>
      <c r="AJ1499" s="108"/>
      <c r="AK1499" s="108"/>
      <c r="AL1499" s="108"/>
      <c r="AM1499" s="108"/>
      <c r="AN1499" s="108"/>
      <c r="AO1499" s="108"/>
      <c r="AP1499" s="108"/>
      <c r="AQ1499" s="108"/>
      <c r="AR1499" s="108"/>
      <c r="AS1499" s="108"/>
      <c r="AT1499" s="108"/>
      <c r="AU1499" s="108"/>
      <c r="AV1499" s="108"/>
      <c r="AW1499" s="108"/>
      <c r="AX1499" s="108"/>
      <c r="AY1499" s="108"/>
      <c r="AZ1499" s="108"/>
      <c r="BA1499" s="108"/>
      <c r="BB1499" s="108"/>
      <c r="BC1499" s="108"/>
      <c r="BD1499" s="108"/>
      <c r="BE1499" s="108"/>
      <c r="BF1499" s="108"/>
      <c r="BG1499" s="108"/>
      <c r="BH1499" s="108"/>
      <c r="BI1499" s="108"/>
      <c r="BJ1499" s="108"/>
      <c r="BK1499" s="108"/>
      <c r="BL1499" s="108"/>
      <c r="BM1499" s="108"/>
      <c r="BN1499" s="108"/>
      <c r="BO1499" s="108"/>
      <c r="BP1499" s="108"/>
      <c r="BQ1499" s="108"/>
      <c r="BR1499" s="108"/>
      <c r="BS1499" s="108"/>
      <c r="BT1499" s="108"/>
      <c r="BU1499" s="108"/>
      <c r="BV1499" s="108"/>
      <c r="BW1499" s="108"/>
      <c r="BX1499" s="108"/>
      <c r="BY1499" s="108"/>
      <c r="BZ1499" s="108"/>
      <c r="CA1499" s="108"/>
      <c r="CB1499" s="108"/>
      <c r="CC1499" s="108">
        <f>ROUND($F1499/5,0)</f>
        <v>1955792</v>
      </c>
      <c r="CD1499" s="108">
        <f>ROUNDUP($F1499/5,0)</f>
        <v>1955793</v>
      </c>
      <c r="CE1499" s="108">
        <f>ROUNDUP($F1499/5,0)</f>
        <v>1955793</v>
      </c>
      <c r="CF1499" s="108">
        <f t="shared" ref="CF1499:CG1499" si="25460">ROUND($F1499/5,0)</f>
        <v>1955792</v>
      </c>
      <c r="CG1499" s="108">
        <f t="shared" si="25460"/>
        <v>1955792</v>
      </c>
      <c r="CH1499" s="109">
        <f>IF(C1499="","",F1499-SUM(G1499:CG1499))</f>
        <v>0</v>
      </c>
      <c r="CI1499" s="107">
        <f>IF(C1499="","",SUM(G1499:CG1499))</f>
        <v>9778962</v>
      </c>
      <c r="CJ1499" s="67" t="b">
        <f>IF(C1499="","",F1499=CI1499)</f>
        <v>1</v>
      </c>
    </row>
    <row r="1500" spans="1:88" s="5" customFormat="1" ht="22.05" customHeight="1" x14ac:dyDescent="0.3">
      <c r="A1500" s="172"/>
      <c r="B1500" s="156"/>
      <c r="C1500" s="169"/>
      <c r="D1500" s="159"/>
      <c r="E1500" s="162"/>
      <c r="F1500" s="165"/>
      <c r="G1500" s="110">
        <v>0</v>
      </c>
      <c r="H1500" s="110"/>
      <c r="I1500" s="110"/>
      <c r="J1500" s="110"/>
      <c r="K1500" s="110"/>
      <c r="L1500" s="110"/>
      <c r="M1500" s="110"/>
      <c r="N1500" s="110"/>
      <c r="O1500" s="110"/>
      <c r="P1500" s="110"/>
      <c r="Q1500" s="110"/>
      <c r="R1500" s="110"/>
      <c r="S1500" s="110"/>
      <c r="T1500" s="110"/>
      <c r="U1500" s="110">
        <f t="shared" ref="U1500:X1500" si="25461">ROUND(U1499/$E1499,2)</f>
        <v>0</v>
      </c>
      <c r="V1500" s="110">
        <f t="shared" si="25461"/>
        <v>0</v>
      </c>
      <c r="W1500" s="110">
        <f t="shared" si="25461"/>
        <v>0</v>
      </c>
      <c r="X1500" s="110">
        <f t="shared" si="25461"/>
        <v>0</v>
      </c>
      <c r="Y1500" s="110">
        <f t="shared" ref="Y1500:AG1500" si="25462">ROUND(Y1499/$E1499,2)</f>
        <v>0</v>
      </c>
      <c r="Z1500" s="110">
        <f t="shared" si="25462"/>
        <v>0</v>
      </c>
      <c r="AA1500" s="110">
        <f t="shared" si="25462"/>
        <v>0</v>
      </c>
      <c r="AB1500" s="110">
        <f t="shared" si="25462"/>
        <v>0</v>
      </c>
      <c r="AC1500" s="110">
        <f t="shared" si="25462"/>
        <v>0</v>
      </c>
      <c r="AD1500" s="110">
        <f t="shared" si="25462"/>
        <v>0</v>
      </c>
      <c r="AE1500" s="110">
        <f t="shared" si="25462"/>
        <v>0</v>
      </c>
      <c r="AF1500" s="110">
        <f t="shared" si="25462"/>
        <v>0</v>
      </c>
      <c r="AG1500" s="110">
        <f t="shared" si="25462"/>
        <v>0</v>
      </c>
      <c r="AH1500" s="110">
        <f t="shared" ref="AH1500:AK1500" si="25463">ROUND(AH1499/$E1499,2)</f>
        <v>0</v>
      </c>
      <c r="AI1500" s="110">
        <f t="shared" si="25463"/>
        <v>0</v>
      </c>
      <c r="AJ1500" s="110">
        <f t="shared" si="25463"/>
        <v>0</v>
      </c>
      <c r="AK1500" s="110">
        <f t="shared" si="25463"/>
        <v>0</v>
      </c>
      <c r="AL1500" s="110">
        <f t="shared" ref="AL1500:AT1500" si="25464">ROUND(AL1499/$E1499,2)</f>
        <v>0</v>
      </c>
      <c r="AM1500" s="110">
        <f t="shared" si="25464"/>
        <v>0</v>
      </c>
      <c r="AN1500" s="110">
        <f t="shared" si="25464"/>
        <v>0</v>
      </c>
      <c r="AO1500" s="110">
        <f t="shared" si="25464"/>
        <v>0</v>
      </c>
      <c r="AP1500" s="110">
        <f t="shared" si="25464"/>
        <v>0</v>
      </c>
      <c r="AQ1500" s="110">
        <f t="shared" si="25464"/>
        <v>0</v>
      </c>
      <c r="AR1500" s="110">
        <f t="shared" si="25464"/>
        <v>0</v>
      </c>
      <c r="AS1500" s="110">
        <f t="shared" si="25464"/>
        <v>0</v>
      </c>
      <c r="AT1500" s="110">
        <f t="shared" si="25464"/>
        <v>0</v>
      </c>
      <c r="AU1500" s="110">
        <f t="shared" ref="AU1500:AX1500" si="25465">ROUND(AU1499/$E1499,2)</f>
        <v>0</v>
      </c>
      <c r="AV1500" s="110">
        <f t="shared" si="25465"/>
        <v>0</v>
      </c>
      <c r="AW1500" s="110">
        <f t="shared" si="25465"/>
        <v>0</v>
      </c>
      <c r="AX1500" s="110">
        <f t="shared" si="25465"/>
        <v>0</v>
      </c>
      <c r="AY1500" s="110">
        <f t="shared" ref="AY1500:BC1500" si="25466">ROUND(AY1499/$E1499,2)</f>
        <v>0</v>
      </c>
      <c r="AZ1500" s="110">
        <f t="shared" si="25466"/>
        <v>0</v>
      </c>
      <c r="BA1500" s="110">
        <f t="shared" si="25466"/>
        <v>0</v>
      </c>
      <c r="BB1500" s="110">
        <f t="shared" si="25466"/>
        <v>0</v>
      </c>
      <c r="BC1500" s="110">
        <f t="shared" si="25466"/>
        <v>0</v>
      </c>
      <c r="BD1500" s="110">
        <f t="shared" ref="BD1500:BG1500" si="25467">ROUND(BD1499/$E1499,2)</f>
        <v>0</v>
      </c>
      <c r="BE1500" s="110">
        <f t="shared" si="25467"/>
        <v>0</v>
      </c>
      <c r="BF1500" s="110">
        <f t="shared" si="25467"/>
        <v>0</v>
      </c>
      <c r="BG1500" s="110">
        <f t="shared" si="25467"/>
        <v>0</v>
      </c>
      <c r="BH1500" s="110">
        <f t="shared" ref="BH1500:BK1500" si="25468">ROUND(BH1499/$E1499,2)</f>
        <v>0</v>
      </c>
      <c r="BI1500" s="110">
        <f t="shared" si="25468"/>
        <v>0</v>
      </c>
      <c r="BJ1500" s="110">
        <f t="shared" si="25468"/>
        <v>0</v>
      </c>
      <c r="BK1500" s="110">
        <f t="shared" si="25468"/>
        <v>0</v>
      </c>
      <c r="BL1500" s="110">
        <f t="shared" ref="BL1500:BP1500" si="25469">ROUND(BL1499/$E1499,2)</f>
        <v>0</v>
      </c>
      <c r="BM1500" s="110">
        <f t="shared" si="25469"/>
        <v>0</v>
      </c>
      <c r="BN1500" s="110">
        <f t="shared" si="25469"/>
        <v>0</v>
      </c>
      <c r="BO1500" s="110">
        <f t="shared" si="25469"/>
        <v>0</v>
      </c>
      <c r="BP1500" s="110">
        <f t="shared" si="25469"/>
        <v>0</v>
      </c>
      <c r="BQ1500" s="110">
        <f t="shared" ref="BQ1500:BT1500" si="25470">ROUND(BQ1499/$E1499,2)</f>
        <v>0</v>
      </c>
      <c r="BR1500" s="110">
        <f t="shared" si="25470"/>
        <v>0</v>
      </c>
      <c r="BS1500" s="110">
        <f t="shared" si="25470"/>
        <v>0</v>
      </c>
      <c r="BT1500" s="110">
        <f t="shared" si="25470"/>
        <v>0</v>
      </c>
      <c r="BU1500" s="110">
        <f t="shared" ref="BU1500:BX1500" si="25471">ROUND(BU1499/$E1499,2)</f>
        <v>0</v>
      </c>
      <c r="BV1500" s="110">
        <f t="shared" si="25471"/>
        <v>0</v>
      </c>
      <c r="BW1500" s="110">
        <f t="shared" si="25471"/>
        <v>0</v>
      </c>
      <c r="BX1500" s="110">
        <f t="shared" si="25471"/>
        <v>0</v>
      </c>
      <c r="BY1500" s="110">
        <f t="shared" ref="BY1500:CA1500" si="25472">ROUND(BY1499/$E1499,2)</f>
        <v>0</v>
      </c>
      <c r="BZ1500" s="110">
        <f t="shared" si="25472"/>
        <v>0</v>
      </c>
      <c r="CA1500" s="110">
        <f t="shared" si="25472"/>
        <v>0</v>
      </c>
      <c r="CB1500" s="110">
        <f t="shared" ref="CB1500:CG1500" si="25473">ROUND(CB1499/$E1499,2)</f>
        <v>0</v>
      </c>
      <c r="CC1500" s="110">
        <f t="shared" ref="CC1500:CE1500" si="25474">ROUND(CC1499/$E1499,2)</f>
        <v>0.4</v>
      </c>
      <c r="CD1500" s="110">
        <f t="shared" si="25474"/>
        <v>0.4</v>
      </c>
      <c r="CE1500" s="110">
        <f t="shared" si="25474"/>
        <v>0.4</v>
      </c>
      <c r="CF1500" s="110">
        <f t="shared" si="25473"/>
        <v>0.4</v>
      </c>
      <c r="CG1500" s="110">
        <f t="shared" si="25473"/>
        <v>0.4</v>
      </c>
      <c r="CH1500" s="111">
        <f>IF(C1499="","",D1499-SUM(G1500:CG1500))</f>
        <v>0</v>
      </c>
      <c r="CI1500" s="112">
        <f>IF(C1499="","",SUM(G1500:CG1500))</f>
        <v>2</v>
      </c>
      <c r="CJ1500" s="67" t="b">
        <f>IF(C1499="","",D1499=CI1500)</f>
        <v>1</v>
      </c>
    </row>
    <row r="1501" spans="1:88" s="5" customFormat="1" ht="22.05" customHeight="1" x14ac:dyDescent="0.3">
      <c r="A1501" s="173"/>
      <c r="B1501" s="157"/>
      <c r="C1501" s="170"/>
      <c r="D1501" s="160"/>
      <c r="E1501" s="163"/>
      <c r="F1501" s="166"/>
      <c r="G1501" s="113">
        <v>0</v>
      </c>
      <c r="H1501" s="113"/>
      <c r="I1501" s="113"/>
      <c r="J1501" s="113"/>
      <c r="K1501" s="113"/>
      <c r="L1501" s="113"/>
      <c r="M1501" s="113"/>
      <c r="N1501" s="113"/>
      <c r="O1501" s="113"/>
      <c r="P1501" s="113"/>
      <c r="Q1501" s="113"/>
      <c r="R1501" s="113"/>
      <c r="S1501" s="113"/>
      <c r="T1501" s="113"/>
      <c r="U1501" s="113">
        <f t="shared" ref="U1501:X1501" si="25475">U1499/$F1499</f>
        <v>0</v>
      </c>
      <c r="V1501" s="113">
        <f t="shared" si="25475"/>
        <v>0</v>
      </c>
      <c r="W1501" s="113">
        <f t="shared" si="25475"/>
        <v>0</v>
      </c>
      <c r="X1501" s="113">
        <f t="shared" si="25475"/>
        <v>0</v>
      </c>
      <c r="Y1501" s="113">
        <f t="shared" ref="Y1501:AG1501" si="25476">Y1499/$F1499</f>
        <v>0</v>
      </c>
      <c r="Z1501" s="113">
        <f t="shared" si="25476"/>
        <v>0</v>
      </c>
      <c r="AA1501" s="113">
        <f t="shared" si="25476"/>
        <v>0</v>
      </c>
      <c r="AB1501" s="113">
        <f t="shared" si="25476"/>
        <v>0</v>
      </c>
      <c r="AC1501" s="113">
        <f t="shared" si="25476"/>
        <v>0</v>
      </c>
      <c r="AD1501" s="113">
        <f t="shared" si="25476"/>
        <v>0</v>
      </c>
      <c r="AE1501" s="113">
        <f t="shared" si="25476"/>
        <v>0</v>
      </c>
      <c r="AF1501" s="113">
        <f t="shared" si="25476"/>
        <v>0</v>
      </c>
      <c r="AG1501" s="113">
        <f t="shared" si="25476"/>
        <v>0</v>
      </c>
      <c r="AH1501" s="113">
        <f t="shared" ref="AH1501:AK1501" si="25477">AH1499/$F1499</f>
        <v>0</v>
      </c>
      <c r="AI1501" s="113">
        <f t="shared" si="25477"/>
        <v>0</v>
      </c>
      <c r="AJ1501" s="113">
        <f t="shared" si="25477"/>
        <v>0</v>
      </c>
      <c r="AK1501" s="113">
        <f t="shared" si="25477"/>
        <v>0</v>
      </c>
      <c r="AL1501" s="113">
        <f t="shared" ref="AL1501:AT1501" si="25478">AL1499/$F1499</f>
        <v>0</v>
      </c>
      <c r="AM1501" s="113">
        <f t="shared" si="25478"/>
        <v>0</v>
      </c>
      <c r="AN1501" s="113">
        <f t="shared" si="25478"/>
        <v>0</v>
      </c>
      <c r="AO1501" s="113">
        <f t="shared" si="25478"/>
        <v>0</v>
      </c>
      <c r="AP1501" s="113">
        <f t="shared" si="25478"/>
        <v>0</v>
      </c>
      <c r="AQ1501" s="113">
        <f t="shared" si="25478"/>
        <v>0</v>
      </c>
      <c r="AR1501" s="113">
        <f t="shared" si="25478"/>
        <v>0</v>
      </c>
      <c r="AS1501" s="113">
        <f t="shared" si="25478"/>
        <v>0</v>
      </c>
      <c r="AT1501" s="113">
        <f t="shared" si="25478"/>
        <v>0</v>
      </c>
      <c r="AU1501" s="113">
        <f t="shared" ref="AU1501:AX1501" si="25479">AU1499/$F1499</f>
        <v>0</v>
      </c>
      <c r="AV1501" s="113">
        <f t="shared" si="25479"/>
        <v>0</v>
      </c>
      <c r="AW1501" s="113">
        <f t="shared" si="25479"/>
        <v>0</v>
      </c>
      <c r="AX1501" s="113">
        <f t="shared" si="25479"/>
        <v>0</v>
      </c>
      <c r="AY1501" s="113">
        <f t="shared" ref="AY1501:BC1501" si="25480">AY1499/$F1499</f>
        <v>0</v>
      </c>
      <c r="AZ1501" s="113">
        <f t="shared" si="25480"/>
        <v>0</v>
      </c>
      <c r="BA1501" s="113">
        <f t="shared" si="25480"/>
        <v>0</v>
      </c>
      <c r="BB1501" s="113">
        <f t="shared" si="25480"/>
        <v>0</v>
      </c>
      <c r="BC1501" s="113">
        <f t="shared" si="25480"/>
        <v>0</v>
      </c>
      <c r="BD1501" s="113">
        <f t="shared" ref="BD1501:BG1501" si="25481">BD1499/$F1499</f>
        <v>0</v>
      </c>
      <c r="BE1501" s="113">
        <f t="shared" si="25481"/>
        <v>0</v>
      </c>
      <c r="BF1501" s="113">
        <f t="shared" si="25481"/>
        <v>0</v>
      </c>
      <c r="BG1501" s="113">
        <f t="shared" si="25481"/>
        <v>0</v>
      </c>
      <c r="BH1501" s="113">
        <f t="shared" ref="BH1501:BK1501" si="25482">BH1499/$F1499</f>
        <v>0</v>
      </c>
      <c r="BI1501" s="113">
        <f t="shared" si="25482"/>
        <v>0</v>
      </c>
      <c r="BJ1501" s="113">
        <f t="shared" si="25482"/>
        <v>0</v>
      </c>
      <c r="BK1501" s="113">
        <f t="shared" si="25482"/>
        <v>0</v>
      </c>
      <c r="BL1501" s="113">
        <f t="shared" ref="BL1501:BP1501" si="25483">BL1499/$F1499</f>
        <v>0</v>
      </c>
      <c r="BM1501" s="113">
        <f t="shared" si="25483"/>
        <v>0</v>
      </c>
      <c r="BN1501" s="113">
        <f t="shared" si="25483"/>
        <v>0</v>
      </c>
      <c r="BO1501" s="113">
        <f t="shared" si="25483"/>
        <v>0</v>
      </c>
      <c r="BP1501" s="113">
        <f t="shared" si="25483"/>
        <v>0</v>
      </c>
      <c r="BQ1501" s="113">
        <f t="shared" ref="BQ1501:BT1501" si="25484">BQ1499/$F1499</f>
        <v>0</v>
      </c>
      <c r="BR1501" s="113">
        <f t="shared" si="25484"/>
        <v>0</v>
      </c>
      <c r="BS1501" s="113">
        <f t="shared" si="25484"/>
        <v>0</v>
      </c>
      <c r="BT1501" s="113">
        <f t="shared" si="25484"/>
        <v>0</v>
      </c>
      <c r="BU1501" s="113">
        <f t="shared" ref="BU1501:BX1501" si="25485">BU1499/$F1499</f>
        <v>0</v>
      </c>
      <c r="BV1501" s="113">
        <f t="shared" si="25485"/>
        <v>0</v>
      </c>
      <c r="BW1501" s="113">
        <f t="shared" si="25485"/>
        <v>0</v>
      </c>
      <c r="BX1501" s="113">
        <f t="shared" si="25485"/>
        <v>0</v>
      </c>
      <c r="BY1501" s="113">
        <f t="shared" ref="BY1501:CA1501" si="25486">BY1499/$F1499</f>
        <v>0</v>
      </c>
      <c r="BZ1501" s="113">
        <f t="shared" si="25486"/>
        <v>0</v>
      </c>
      <c r="CA1501" s="113">
        <f t="shared" si="25486"/>
        <v>0</v>
      </c>
      <c r="CB1501" s="113">
        <f t="shared" ref="CB1501:CG1501" si="25487">CB1499/$F1499</f>
        <v>0</v>
      </c>
      <c r="CC1501" s="113">
        <f t="shared" ref="CC1501:CE1501" si="25488">CC1499/$F1499</f>
        <v>0.19999995909586313</v>
      </c>
      <c r="CD1501" s="113">
        <f t="shared" si="25488"/>
        <v>0.20000006135620529</v>
      </c>
      <c r="CE1501" s="113">
        <f t="shared" si="25488"/>
        <v>0.20000006135620529</v>
      </c>
      <c r="CF1501" s="113">
        <f t="shared" si="25487"/>
        <v>0.19999995909586313</v>
      </c>
      <c r="CG1501" s="113">
        <f t="shared" si="25487"/>
        <v>0.19999995909586313</v>
      </c>
      <c r="CH1501" s="114">
        <f>IF(C1499="","",100%-SUM(G1501:CG1501))</f>
        <v>1.1102230246251565E-16</v>
      </c>
      <c r="CI1501" s="115">
        <f>IF(C1499="","",SUM(G1501:CG1501))</f>
        <v>0.99999999999999989</v>
      </c>
      <c r="CJ1501" s="67" t="b">
        <f>IF(C1499="","",SUM(G1501:CG1501)=CI1501)</f>
        <v>1</v>
      </c>
    </row>
    <row r="1502" spans="1:88" s="5" customFormat="1" ht="22.05" customHeight="1" x14ac:dyDescent="0.3">
      <c r="A1502" s="171" t="s">
        <v>1050</v>
      </c>
      <c r="B1502" s="155" t="s">
        <v>1051</v>
      </c>
      <c r="C1502" s="168" t="s">
        <v>163</v>
      </c>
      <c r="D1502" s="158">
        <v>5</v>
      </c>
      <c r="E1502" s="161">
        <v>4395710</v>
      </c>
      <c r="F1502" s="164">
        <f t="shared" si="25229"/>
        <v>21978550</v>
      </c>
      <c r="G1502" s="108">
        <v>0</v>
      </c>
      <c r="H1502" s="108"/>
      <c r="I1502" s="108"/>
      <c r="J1502" s="108"/>
      <c r="K1502" s="108"/>
      <c r="L1502" s="108"/>
      <c r="M1502" s="108"/>
      <c r="N1502" s="108"/>
      <c r="O1502" s="108"/>
      <c r="P1502" s="108"/>
      <c r="Q1502" s="108"/>
      <c r="R1502" s="108"/>
      <c r="S1502" s="108"/>
      <c r="T1502" s="108"/>
      <c r="U1502" s="108"/>
      <c r="V1502" s="108"/>
      <c r="W1502" s="108"/>
      <c r="X1502" s="108"/>
      <c r="Y1502" s="108"/>
      <c r="Z1502" s="108"/>
      <c r="AA1502" s="108"/>
      <c r="AB1502" s="108"/>
      <c r="AC1502" s="108"/>
      <c r="AD1502" s="108"/>
      <c r="AE1502" s="108"/>
      <c r="AF1502" s="108"/>
      <c r="AG1502" s="108"/>
      <c r="AH1502" s="108"/>
      <c r="AI1502" s="108"/>
      <c r="AJ1502" s="108"/>
      <c r="AK1502" s="108"/>
      <c r="AL1502" s="108"/>
      <c r="AM1502" s="108"/>
      <c r="AN1502" s="108"/>
      <c r="AO1502" s="108"/>
      <c r="AP1502" s="108"/>
      <c r="AQ1502" s="108"/>
      <c r="AR1502" s="108"/>
      <c r="AS1502" s="108"/>
      <c r="AT1502" s="108"/>
      <c r="AU1502" s="108"/>
      <c r="AV1502" s="108"/>
      <c r="AW1502" s="108"/>
      <c r="AX1502" s="108"/>
      <c r="AY1502" s="108"/>
      <c r="AZ1502" s="108"/>
      <c r="BA1502" s="108"/>
      <c r="BB1502" s="108"/>
      <c r="BC1502" s="108"/>
      <c r="BD1502" s="108"/>
      <c r="BE1502" s="108"/>
      <c r="BF1502" s="108"/>
      <c r="BG1502" s="108"/>
      <c r="BH1502" s="108"/>
      <c r="BI1502" s="108"/>
      <c r="BJ1502" s="108"/>
      <c r="BK1502" s="108"/>
      <c r="BL1502" s="108"/>
      <c r="BM1502" s="108"/>
      <c r="BN1502" s="108"/>
      <c r="BO1502" s="108"/>
      <c r="BP1502" s="108"/>
      <c r="BQ1502" s="108"/>
      <c r="BR1502" s="108"/>
      <c r="BS1502" s="108"/>
      <c r="BT1502" s="108"/>
      <c r="BU1502" s="108"/>
      <c r="BV1502" s="108"/>
      <c r="BW1502" s="108"/>
      <c r="BX1502" s="108"/>
      <c r="BY1502" s="108"/>
      <c r="BZ1502" s="108"/>
      <c r="CA1502" s="108"/>
      <c r="CB1502" s="108"/>
      <c r="CC1502" s="108">
        <f>ROUND($F1502/5,0)</f>
        <v>4395710</v>
      </c>
      <c r="CD1502" s="108">
        <f>ROUND($F1502/5,0)</f>
        <v>4395710</v>
      </c>
      <c r="CE1502" s="108">
        <f t="shared" ref="CE1502:CG1502" si="25489">ROUND($F1502/5,0)</f>
        <v>4395710</v>
      </c>
      <c r="CF1502" s="108">
        <f t="shared" si="25489"/>
        <v>4395710</v>
      </c>
      <c r="CG1502" s="108">
        <f t="shared" si="25489"/>
        <v>4395710</v>
      </c>
      <c r="CH1502" s="109">
        <f>IF(C1502="","",F1502-SUM(G1502:CG1502))</f>
        <v>0</v>
      </c>
      <c r="CI1502" s="107">
        <f>IF(C1502="","",SUM(G1502:CG1502))</f>
        <v>21978550</v>
      </c>
      <c r="CJ1502" s="67" t="b">
        <f>IF(C1502="","",F1502=CI1502)</f>
        <v>1</v>
      </c>
    </row>
    <row r="1503" spans="1:88" s="5" customFormat="1" ht="22.05" customHeight="1" x14ac:dyDescent="0.3">
      <c r="A1503" s="172"/>
      <c r="B1503" s="156"/>
      <c r="C1503" s="169"/>
      <c r="D1503" s="159"/>
      <c r="E1503" s="162"/>
      <c r="F1503" s="165"/>
      <c r="G1503" s="110">
        <v>0</v>
      </c>
      <c r="H1503" s="110"/>
      <c r="I1503" s="110"/>
      <c r="J1503" s="110"/>
      <c r="K1503" s="110"/>
      <c r="L1503" s="110"/>
      <c r="M1503" s="110"/>
      <c r="N1503" s="110"/>
      <c r="O1503" s="110"/>
      <c r="P1503" s="110"/>
      <c r="Q1503" s="110"/>
      <c r="R1503" s="110"/>
      <c r="S1503" s="110"/>
      <c r="T1503" s="110"/>
      <c r="U1503" s="110">
        <f t="shared" ref="U1503:X1503" si="25490">ROUND(U1502/$E1502,2)</f>
        <v>0</v>
      </c>
      <c r="V1503" s="110">
        <f t="shared" si="25490"/>
        <v>0</v>
      </c>
      <c r="W1503" s="110">
        <f t="shared" si="25490"/>
        <v>0</v>
      </c>
      <c r="X1503" s="110">
        <f t="shared" si="25490"/>
        <v>0</v>
      </c>
      <c r="Y1503" s="110">
        <f t="shared" ref="Y1503:AG1503" si="25491">ROUND(Y1502/$E1502,2)</f>
        <v>0</v>
      </c>
      <c r="Z1503" s="110">
        <f t="shared" si="25491"/>
        <v>0</v>
      </c>
      <c r="AA1503" s="110">
        <f t="shared" si="25491"/>
        <v>0</v>
      </c>
      <c r="AB1503" s="110">
        <f t="shared" si="25491"/>
        <v>0</v>
      </c>
      <c r="AC1503" s="110">
        <f t="shared" si="25491"/>
        <v>0</v>
      </c>
      <c r="AD1503" s="110">
        <f t="shared" si="25491"/>
        <v>0</v>
      </c>
      <c r="AE1503" s="110">
        <f t="shared" si="25491"/>
        <v>0</v>
      </c>
      <c r="AF1503" s="110">
        <f t="shared" si="25491"/>
        <v>0</v>
      </c>
      <c r="AG1503" s="110">
        <f t="shared" si="25491"/>
        <v>0</v>
      </c>
      <c r="AH1503" s="110">
        <f t="shared" ref="AH1503:AK1503" si="25492">ROUND(AH1502/$E1502,2)</f>
        <v>0</v>
      </c>
      <c r="AI1503" s="110">
        <f t="shared" si="25492"/>
        <v>0</v>
      </c>
      <c r="AJ1503" s="110">
        <f t="shared" si="25492"/>
        <v>0</v>
      </c>
      <c r="AK1503" s="110">
        <f t="shared" si="25492"/>
        <v>0</v>
      </c>
      <c r="AL1503" s="110">
        <f t="shared" ref="AL1503:AT1503" si="25493">ROUND(AL1502/$E1502,2)</f>
        <v>0</v>
      </c>
      <c r="AM1503" s="110">
        <f t="shared" si="25493"/>
        <v>0</v>
      </c>
      <c r="AN1503" s="110">
        <f t="shared" si="25493"/>
        <v>0</v>
      </c>
      <c r="AO1503" s="110">
        <f t="shared" si="25493"/>
        <v>0</v>
      </c>
      <c r="AP1503" s="110">
        <f t="shared" si="25493"/>
        <v>0</v>
      </c>
      <c r="AQ1503" s="110">
        <f t="shared" si="25493"/>
        <v>0</v>
      </c>
      <c r="AR1503" s="110">
        <f t="shared" si="25493"/>
        <v>0</v>
      </c>
      <c r="AS1503" s="110">
        <f t="shared" si="25493"/>
        <v>0</v>
      </c>
      <c r="AT1503" s="110">
        <f t="shared" si="25493"/>
        <v>0</v>
      </c>
      <c r="AU1503" s="110">
        <f t="shared" ref="AU1503:AX1503" si="25494">ROUND(AU1502/$E1502,2)</f>
        <v>0</v>
      </c>
      <c r="AV1503" s="110">
        <f t="shared" si="25494"/>
        <v>0</v>
      </c>
      <c r="AW1503" s="110">
        <f t="shared" si="25494"/>
        <v>0</v>
      </c>
      <c r="AX1503" s="110">
        <f t="shared" si="25494"/>
        <v>0</v>
      </c>
      <c r="AY1503" s="110">
        <f t="shared" ref="AY1503:BC1503" si="25495">ROUND(AY1502/$E1502,2)</f>
        <v>0</v>
      </c>
      <c r="AZ1503" s="110">
        <f t="shared" si="25495"/>
        <v>0</v>
      </c>
      <c r="BA1503" s="110">
        <f t="shared" si="25495"/>
        <v>0</v>
      </c>
      <c r="BB1503" s="110">
        <f t="shared" si="25495"/>
        <v>0</v>
      </c>
      <c r="BC1503" s="110">
        <f t="shared" si="25495"/>
        <v>0</v>
      </c>
      <c r="BD1503" s="110">
        <f t="shared" ref="BD1503:BG1503" si="25496">ROUND(BD1502/$E1502,2)</f>
        <v>0</v>
      </c>
      <c r="BE1503" s="110">
        <f t="shared" si="25496"/>
        <v>0</v>
      </c>
      <c r="BF1503" s="110">
        <f t="shared" si="25496"/>
        <v>0</v>
      </c>
      <c r="BG1503" s="110">
        <f t="shared" si="25496"/>
        <v>0</v>
      </c>
      <c r="BH1503" s="110">
        <f t="shared" ref="BH1503:BK1503" si="25497">ROUND(BH1502/$E1502,2)</f>
        <v>0</v>
      </c>
      <c r="BI1503" s="110">
        <f t="shared" si="25497"/>
        <v>0</v>
      </c>
      <c r="BJ1503" s="110">
        <f t="shared" si="25497"/>
        <v>0</v>
      </c>
      <c r="BK1503" s="110">
        <f t="shared" si="25497"/>
        <v>0</v>
      </c>
      <c r="BL1503" s="110">
        <f t="shared" ref="BL1503:BP1503" si="25498">ROUND(BL1502/$E1502,2)</f>
        <v>0</v>
      </c>
      <c r="BM1503" s="110">
        <f t="shared" si="25498"/>
        <v>0</v>
      </c>
      <c r="BN1503" s="110">
        <f t="shared" si="25498"/>
        <v>0</v>
      </c>
      <c r="BO1503" s="110">
        <f t="shared" si="25498"/>
        <v>0</v>
      </c>
      <c r="BP1503" s="110">
        <f t="shared" si="25498"/>
        <v>0</v>
      </c>
      <c r="BQ1503" s="110">
        <f t="shared" ref="BQ1503:BT1503" si="25499">ROUND(BQ1502/$E1502,2)</f>
        <v>0</v>
      </c>
      <c r="BR1503" s="110">
        <f t="shared" si="25499"/>
        <v>0</v>
      </c>
      <c r="BS1503" s="110">
        <f t="shared" si="25499"/>
        <v>0</v>
      </c>
      <c r="BT1503" s="110">
        <f t="shared" si="25499"/>
        <v>0</v>
      </c>
      <c r="BU1503" s="110">
        <f t="shared" ref="BU1503:BX1503" si="25500">ROUND(BU1502/$E1502,2)</f>
        <v>0</v>
      </c>
      <c r="BV1503" s="110">
        <f t="shared" si="25500"/>
        <v>0</v>
      </c>
      <c r="BW1503" s="110">
        <f t="shared" si="25500"/>
        <v>0</v>
      </c>
      <c r="BX1503" s="110">
        <f t="shared" si="25500"/>
        <v>0</v>
      </c>
      <c r="BY1503" s="110">
        <f t="shared" ref="BY1503:CA1503" si="25501">ROUND(BY1502/$E1502,2)</f>
        <v>0</v>
      </c>
      <c r="BZ1503" s="110">
        <f t="shared" si="25501"/>
        <v>0</v>
      </c>
      <c r="CA1503" s="110">
        <f t="shared" si="25501"/>
        <v>0</v>
      </c>
      <c r="CB1503" s="110">
        <f t="shared" ref="CB1503:CG1503" si="25502">ROUND(CB1502/$E1502,2)</f>
        <v>0</v>
      </c>
      <c r="CC1503" s="110">
        <f t="shared" ref="CC1503:CE1503" si="25503">ROUND(CC1502/$E1502,2)</f>
        <v>1</v>
      </c>
      <c r="CD1503" s="110">
        <f t="shared" si="25503"/>
        <v>1</v>
      </c>
      <c r="CE1503" s="110">
        <f t="shared" si="25503"/>
        <v>1</v>
      </c>
      <c r="CF1503" s="110">
        <f t="shared" si="25502"/>
        <v>1</v>
      </c>
      <c r="CG1503" s="110">
        <f t="shared" si="25502"/>
        <v>1</v>
      </c>
      <c r="CH1503" s="111">
        <f>IF(C1502="","",D1502-SUM(G1503:CG1503))</f>
        <v>0</v>
      </c>
      <c r="CI1503" s="112">
        <f>IF(C1502="","",SUM(G1503:CG1503))</f>
        <v>5</v>
      </c>
      <c r="CJ1503" s="67" t="b">
        <f>IF(C1502="","",D1502=CI1503)</f>
        <v>1</v>
      </c>
    </row>
    <row r="1504" spans="1:88" s="5" customFormat="1" ht="22.05" customHeight="1" x14ac:dyDescent="0.3">
      <c r="A1504" s="173"/>
      <c r="B1504" s="157"/>
      <c r="C1504" s="170"/>
      <c r="D1504" s="160"/>
      <c r="E1504" s="163"/>
      <c r="F1504" s="166"/>
      <c r="G1504" s="113">
        <v>0</v>
      </c>
      <c r="H1504" s="113"/>
      <c r="I1504" s="113"/>
      <c r="J1504" s="113"/>
      <c r="K1504" s="113"/>
      <c r="L1504" s="113"/>
      <c r="M1504" s="113"/>
      <c r="N1504" s="113"/>
      <c r="O1504" s="113"/>
      <c r="P1504" s="113"/>
      <c r="Q1504" s="113"/>
      <c r="R1504" s="113"/>
      <c r="S1504" s="113"/>
      <c r="T1504" s="113"/>
      <c r="U1504" s="113">
        <f t="shared" ref="U1504:X1504" si="25504">U1502/$F1502</f>
        <v>0</v>
      </c>
      <c r="V1504" s="113">
        <f t="shared" si="25504"/>
        <v>0</v>
      </c>
      <c r="W1504" s="113">
        <f t="shared" si="25504"/>
        <v>0</v>
      </c>
      <c r="X1504" s="113">
        <f t="shared" si="25504"/>
        <v>0</v>
      </c>
      <c r="Y1504" s="113">
        <f t="shared" ref="Y1504:AG1504" si="25505">Y1502/$F1502</f>
        <v>0</v>
      </c>
      <c r="Z1504" s="113">
        <f t="shared" si="25505"/>
        <v>0</v>
      </c>
      <c r="AA1504" s="113">
        <f t="shared" si="25505"/>
        <v>0</v>
      </c>
      <c r="AB1504" s="113">
        <f t="shared" si="25505"/>
        <v>0</v>
      </c>
      <c r="AC1504" s="113">
        <f t="shared" si="25505"/>
        <v>0</v>
      </c>
      <c r="AD1504" s="113">
        <f t="shared" si="25505"/>
        <v>0</v>
      </c>
      <c r="AE1504" s="113">
        <f t="shared" si="25505"/>
        <v>0</v>
      </c>
      <c r="AF1504" s="113">
        <f t="shared" si="25505"/>
        <v>0</v>
      </c>
      <c r="AG1504" s="113">
        <f t="shared" si="25505"/>
        <v>0</v>
      </c>
      <c r="AH1504" s="113">
        <f t="shared" ref="AH1504:AK1504" si="25506">AH1502/$F1502</f>
        <v>0</v>
      </c>
      <c r="AI1504" s="113">
        <f t="shared" si="25506"/>
        <v>0</v>
      </c>
      <c r="AJ1504" s="113">
        <f t="shared" si="25506"/>
        <v>0</v>
      </c>
      <c r="AK1504" s="113">
        <f t="shared" si="25506"/>
        <v>0</v>
      </c>
      <c r="AL1504" s="113">
        <f t="shared" ref="AL1504:AT1504" si="25507">AL1502/$F1502</f>
        <v>0</v>
      </c>
      <c r="AM1504" s="113">
        <f t="shared" si="25507"/>
        <v>0</v>
      </c>
      <c r="AN1504" s="113">
        <f t="shared" si="25507"/>
        <v>0</v>
      </c>
      <c r="AO1504" s="113">
        <f t="shared" si="25507"/>
        <v>0</v>
      </c>
      <c r="AP1504" s="113">
        <f t="shared" si="25507"/>
        <v>0</v>
      </c>
      <c r="AQ1504" s="113">
        <f t="shared" si="25507"/>
        <v>0</v>
      </c>
      <c r="AR1504" s="113">
        <f t="shared" si="25507"/>
        <v>0</v>
      </c>
      <c r="AS1504" s="113">
        <f t="shared" si="25507"/>
        <v>0</v>
      </c>
      <c r="AT1504" s="113">
        <f t="shared" si="25507"/>
        <v>0</v>
      </c>
      <c r="AU1504" s="113">
        <f t="shared" ref="AU1504:AX1504" si="25508">AU1502/$F1502</f>
        <v>0</v>
      </c>
      <c r="AV1504" s="113">
        <f t="shared" si="25508"/>
        <v>0</v>
      </c>
      <c r="AW1504" s="113">
        <f t="shared" si="25508"/>
        <v>0</v>
      </c>
      <c r="AX1504" s="113">
        <f t="shared" si="25508"/>
        <v>0</v>
      </c>
      <c r="AY1504" s="113">
        <f t="shared" ref="AY1504:BC1504" si="25509">AY1502/$F1502</f>
        <v>0</v>
      </c>
      <c r="AZ1504" s="113">
        <f t="shared" si="25509"/>
        <v>0</v>
      </c>
      <c r="BA1504" s="113">
        <f t="shared" si="25509"/>
        <v>0</v>
      </c>
      <c r="BB1504" s="113">
        <f t="shared" si="25509"/>
        <v>0</v>
      </c>
      <c r="BC1504" s="113">
        <f t="shared" si="25509"/>
        <v>0</v>
      </c>
      <c r="BD1504" s="113">
        <f t="shared" ref="BD1504:BG1504" si="25510">BD1502/$F1502</f>
        <v>0</v>
      </c>
      <c r="BE1504" s="113">
        <f t="shared" si="25510"/>
        <v>0</v>
      </c>
      <c r="BF1504" s="113">
        <f t="shared" si="25510"/>
        <v>0</v>
      </c>
      <c r="BG1504" s="113">
        <f t="shared" si="25510"/>
        <v>0</v>
      </c>
      <c r="BH1504" s="113">
        <f t="shared" ref="BH1504:BK1504" si="25511">BH1502/$F1502</f>
        <v>0</v>
      </c>
      <c r="BI1504" s="113">
        <f t="shared" si="25511"/>
        <v>0</v>
      </c>
      <c r="BJ1504" s="113">
        <f t="shared" si="25511"/>
        <v>0</v>
      </c>
      <c r="BK1504" s="113">
        <f t="shared" si="25511"/>
        <v>0</v>
      </c>
      <c r="BL1504" s="113">
        <f t="shared" ref="BL1504:BP1504" si="25512">BL1502/$F1502</f>
        <v>0</v>
      </c>
      <c r="BM1504" s="113">
        <f t="shared" si="25512"/>
        <v>0</v>
      </c>
      <c r="BN1504" s="113">
        <f t="shared" si="25512"/>
        <v>0</v>
      </c>
      <c r="BO1504" s="113">
        <f t="shared" si="25512"/>
        <v>0</v>
      </c>
      <c r="BP1504" s="113">
        <f t="shared" si="25512"/>
        <v>0</v>
      </c>
      <c r="BQ1504" s="113">
        <f t="shared" ref="BQ1504:BT1504" si="25513">BQ1502/$F1502</f>
        <v>0</v>
      </c>
      <c r="BR1504" s="113">
        <f t="shared" si="25513"/>
        <v>0</v>
      </c>
      <c r="BS1504" s="113">
        <f t="shared" si="25513"/>
        <v>0</v>
      </c>
      <c r="BT1504" s="113">
        <f t="shared" si="25513"/>
        <v>0</v>
      </c>
      <c r="BU1504" s="113">
        <f t="shared" ref="BU1504:BX1504" si="25514">BU1502/$F1502</f>
        <v>0</v>
      </c>
      <c r="BV1504" s="113">
        <f t="shared" si="25514"/>
        <v>0</v>
      </c>
      <c r="BW1504" s="113">
        <f t="shared" si="25514"/>
        <v>0</v>
      </c>
      <c r="BX1504" s="113">
        <f t="shared" si="25514"/>
        <v>0</v>
      </c>
      <c r="BY1504" s="113">
        <f t="shared" ref="BY1504:CA1504" si="25515">BY1502/$F1502</f>
        <v>0</v>
      </c>
      <c r="BZ1504" s="113">
        <f t="shared" si="25515"/>
        <v>0</v>
      </c>
      <c r="CA1504" s="113">
        <f t="shared" si="25515"/>
        <v>0</v>
      </c>
      <c r="CB1504" s="113">
        <f t="shared" ref="CB1504:CG1504" si="25516">CB1502/$F1502</f>
        <v>0</v>
      </c>
      <c r="CC1504" s="113">
        <f t="shared" ref="CC1504:CE1504" si="25517">CC1502/$F1502</f>
        <v>0.2</v>
      </c>
      <c r="CD1504" s="113">
        <f t="shared" si="25517"/>
        <v>0.2</v>
      </c>
      <c r="CE1504" s="113">
        <f t="shared" si="25517"/>
        <v>0.2</v>
      </c>
      <c r="CF1504" s="113">
        <f t="shared" si="25516"/>
        <v>0.2</v>
      </c>
      <c r="CG1504" s="113">
        <f t="shared" si="25516"/>
        <v>0.2</v>
      </c>
      <c r="CH1504" s="114">
        <f>IF(C1502="","",100%-SUM(G1504:CG1504))</f>
        <v>0</v>
      </c>
      <c r="CI1504" s="115">
        <f>IF(C1502="","",SUM(G1504:CG1504))</f>
        <v>1</v>
      </c>
      <c r="CJ1504" s="67" t="b">
        <f>IF(C1502="","",SUM(G1504:CG1504)=CI1504)</f>
        <v>1</v>
      </c>
    </row>
    <row r="1505" spans="1:88" s="5" customFormat="1" ht="22.05" customHeight="1" x14ac:dyDescent="0.3">
      <c r="A1505" s="171" t="s">
        <v>1052</v>
      </c>
      <c r="B1505" s="155" t="s">
        <v>1053</v>
      </c>
      <c r="C1505" s="168" t="s">
        <v>163</v>
      </c>
      <c r="D1505" s="158">
        <v>1</v>
      </c>
      <c r="E1505" s="161">
        <v>9045056</v>
      </c>
      <c r="F1505" s="164">
        <f t="shared" si="25229"/>
        <v>9045056</v>
      </c>
      <c r="G1505" s="108">
        <v>0</v>
      </c>
      <c r="H1505" s="108"/>
      <c r="I1505" s="108"/>
      <c r="J1505" s="108"/>
      <c r="K1505" s="108"/>
      <c r="L1505" s="108"/>
      <c r="M1505" s="108"/>
      <c r="N1505" s="108"/>
      <c r="O1505" s="108"/>
      <c r="P1505" s="108"/>
      <c r="Q1505" s="108"/>
      <c r="R1505" s="108"/>
      <c r="S1505" s="108"/>
      <c r="T1505" s="108"/>
      <c r="U1505" s="108"/>
      <c r="V1505" s="108"/>
      <c r="W1505" s="108"/>
      <c r="X1505" s="108"/>
      <c r="Y1505" s="108"/>
      <c r="Z1505" s="108"/>
      <c r="AA1505" s="108"/>
      <c r="AB1505" s="108"/>
      <c r="AC1505" s="108"/>
      <c r="AD1505" s="108"/>
      <c r="AE1505" s="108"/>
      <c r="AF1505" s="108"/>
      <c r="AG1505" s="108"/>
      <c r="AH1505" s="108"/>
      <c r="AI1505" s="108"/>
      <c r="AJ1505" s="108"/>
      <c r="AK1505" s="108"/>
      <c r="AL1505" s="108"/>
      <c r="AM1505" s="108"/>
      <c r="AN1505" s="108"/>
      <c r="AO1505" s="108"/>
      <c r="AP1505" s="108"/>
      <c r="AQ1505" s="108"/>
      <c r="AR1505" s="108"/>
      <c r="AS1505" s="108"/>
      <c r="AT1505" s="108"/>
      <c r="AU1505" s="108"/>
      <c r="AV1505" s="108"/>
      <c r="AW1505" s="108"/>
      <c r="AX1505" s="108"/>
      <c r="AY1505" s="108"/>
      <c r="AZ1505" s="108"/>
      <c r="BA1505" s="108"/>
      <c r="BB1505" s="108"/>
      <c r="BC1505" s="108"/>
      <c r="BD1505" s="108"/>
      <c r="BE1505" s="108"/>
      <c r="BF1505" s="108"/>
      <c r="BG1505" s="108"/>
      <c r="BH1505" s="108"/>
      <c r="BI1505" s="108"/>
      <c r="BJ1505" s="108"/>
      <c r="BK1505" s="108"/>
      <c r="BL1505" s="108"/>
      <c r="BM1505" s="108"/>
      <c r="BN1505" s="108"/>
      <c r="BO1505" s="108"/>
      <c r="BP1505" s="108"/>
      <c r="BQ1505" s="108"/>
      <c r="BR1505" s="108"/>
      <c r="BS1505" s="108"/>
      <c r="BT1505" s="108"/>
      <c r="BU1505" s="108"/>
      <c r="BV1505" s="108"/>
      <c r="BW1505" s="108"/>
      <c r="BX1505" s="108"/>
      <c r="BY1505" s="108"/>
      <c r="BZ1505" s="108"/>
      <c r="CA1505" s="108"/>
      <c r="CB1505" s="108"/>
      <c r="CC1505" s="108">
        <f>ROUND($F1505/5,0)</f>
        <v>1809011</v>
      </c>
      <c r="CD1505" s="108">
        <f>ROUND($F1505/5,0)</f>
        <v>1809011</v>
      </c>
      <c r="CE1505" s="108">
        <f t="shared" ref="CE1505:CG1505" si="25518">ROUND($F1505/5,0)</f>
        <v>1809011</v>
      </c>
      <c r="CF1505" s="108">
        <f>ROUNDUP($F1505/5,0)</f>
        <v>1809012</v>
      </c>
      <c r="CG1505" s="108">
        <f t="shared" si="25518"/>
        <v>1809011</v>
      </c>
      <c r="CH1505" s="109">
        <f>IF(C1505="","",F1505-SUM(G1505:CG1505))</f>
        <v>0</v>
      </c>
      <c r="CI1505" s="107">
        <f>IF(C1505="","",SUM(G1505:CG1505))</f>
        <v>9045056</v>
      </c>
      <c r="CJ1505" s="67" t="b">
        <f>IF(C1505="","",F1505=CI1505)</f>
        <v>1</v>
      </c>
    </row>
    <row r="1506" spans="1:88" s="5" customFormat="1" ht="22.05" customHeight="1" x14ac:dyDescent="0.3">
      <c r="A1506" s="172"/>
      <c r="B1506" s="156"/>
      <c r="C1506" s="169"/>
      <c r="D1506" s="159"/>
      <c r="E1506" s="162"/>
      <c r="F1506" s="165"/>
      <c r="G1506" s="110">
        <v>0</v>
      </c>
      <c r="H1506" s="110"/>
      <c r="I1506" s="110"/>
      <c r="J1506" s="110"/>
      <c r="K1506" s="110"/>
      <c r="L1506" s="110"/>
      <c r="M1506" s="110"/>
      <c r="N1506" s="110"/>
      <c r="O1506" s="110"/>
      <c r="P1506" s="110"/>
      <c r="Q1506" s="110"/>
      <c r="R1506" s="110"/>
      <c r="S1506" s="110"/>
      <c r="T1506" s="110"/>
      <c r="U1506" s="110">
        <f t="shared" ref="U1506:X1506" si="25519">ROUND(U1505/$E1505,2)</f>
        <v>0</v>
      </c>
      <c r="V1506" s="110">
        <f t="shared" si="25519"/>
        <v>0</v>
      </c>
      <c r="W1506" s="110">
        <f t="shared" si="25519"/>
        <v>0</v>
      </c>
      <c r="X1506" s="110">
        <f t="shared" si="25519"/>
        <v>0</v>
      </c>
      <c r="Y1506" s="110">
        <f t="shared" ref="Y1506:AG1506" si="25520">ROUND(Y1505/$E1505,2)</f>
        <v>0</v>
      </c>
      <c r="Z1506" s="110">
        <f t="shared" si="25520"/>
        <v>0</v>
      </c>
      <c r="AA1506" s="110">
        <f t="shared" si="25520"/>
        <v>0</v>
      </c>
      <c r="AB1506" s="110">
        <f t="shared" si="25520"/>
        <v>0</v>
      </c>
      <c r="AC1506" s="110">
        <f t="shared" si="25520"/>
        <v>0</v>
      </c>
      <c r="AD1506" s="110">
        <f t="shared" si="25520"/>
        <v>0</v>
      </c>
      <c r="AE1506" s="110">
        <f t="shared" si="25520"/>
        <v>0</v>
      </c>
      <c r="AF1506" s="110">
        <f t="shared" si="25520"/>
        <v>0</v>
      </c>
      <c r="AG1506" s="110">
        <f t="shared" si="25520"/>
        <v>0</v>
      </c>
      <c r="AH1506" s="110">
        <f t="shared" ref="AH1506:AK1506" si="25521">ROUND(AH1505/$E1505,2)</f>
        <v>0</v>
      </c>
      <c r="AI1506" s="110">
        <f t="shared" si="25521"/>
        <v>0</v>
      </c>
      <c r="AJ1506" s="110">
        <f t="shared" si="25521"/>
        <v>0</v>
      </c>
      <c r="AK1506" s="110">
        <f t="shared" si="25521"/>
        <v>0</v>
      </c>
      <c r="AL1506" s="110">
        <f t="shared" ref="AL1506:AT1506" si="25522">ROUND(AL1505/$E1505,2)</f>
        <v>0</v>
      </c>
      <c r="AM1506" s="110">
        <f t="shared" si="25522"/>
        <v>0</v>
      </c>
      <c r="AN1506" s="110">
        <f t="shared" si="25522"/>
        <v>0</v>
      </c>
      <c r="AO1506" s="110">
        <f t="shared" si="25522"/>
        <v>0</v>
      </c>
      <c r="AP1506" s="110">
        <f t="shared" si="25522"/>
        <v>0</v>
      </c>
      <c r="AQ1506" s="110">
        <f t="shared" si="25522"/>
        <v>0</v>
      </c>
      <c r="AR1506" s="110">
        <f t="shared" si="25522"/>
        <v>0</v>
      </c>
      <c r="AS1506" s="110">
        <f t="shared" si="25522"/>
        <v>0</v>
      </c>
      <c r="AT1506" s="110">
        <f t="shared" si="25522"/>
        <v>0</v>
      </c>
      <c r="AU1506" s="110">
        <f t="shared" ref="AU1506:AX1506" si="25523">ROUND(AU1505/$E1505,2)</f>
        <v>0</v>
      </c>
      <c r="AV1506" s="110">
        <f t="shared" si="25523"/>
        <v>0</v>
      </c>
      <c r="AW1506" s="110">
        <f t="shared" si="25523"/>
        <v>0</v>
      </c>
      <c r="AX1506" s="110">
        <f t="shared" si="25523"/>
        <v>0</v>
      </c>
      <c r="AY1506" s="110">
        <f t="shared" ref="AY1506:BC1506" si="25524">ROUND(AY1505/$E1505,2)</f>
        <v>0</v>
      </c>
      <c r="AZ1506" s="110">
        <f t="shared" si="25524"/>
        <v>0</v>
      </c>
      <c r="BA1506" s="110">
        <f t="shared" si="25524"/>
        <v>0</v>
      </c>
      <c r="BB1506" s="110">
        <f t="shared" si="25524"/>
        <v>0</v>
      </c>
      <c r="BC1506" s="110">
        <f t="shared" si="25524"/>
        <v>0</v>
      </c>
      <c r="BD1506" s="110">
        <f t="shared" ref="BD1506:BG1506" si="25525">ROUND(BD1505/$E1505,2)</f>
        <v>0</v>
      </c>
      <c r="BE1506" s="110">
        <f t="shared" si="25525"/>
        <v>0</v>
      </c>
      <c r="BF1506" s="110">
        <f t="shared" si="25525"/>
        <v>0</v>
      </c>
      <c r="BG1506" s="110">
        <f t="shared" si="25525"/>
        <v>0</v>
      </c>
      <c r="BH1506" s="110">
        <f t="shared" ref="BH1506:BK1506" si="25526">ROUND(BH1505/$E1505,2)</f>
        <v>0</v>
      </c>
      <c r="BI1506" s="110">
        <f t="shared" si="25526"/>
        <v>0</v>
      </c>
      <c r="BJ1506" s="110">
        <f t="shared" si="25526"/>
        <v>0</v>
      </c>
      <c r="BK1506" s="110">
        <f t="shared" si="25526"/>
        <v>0</v>
      </c>
      <c r="BL1506" s="110">
        <f t="shared" ref="BL1506:BP1506" si="25527">ROUND(BL1505/$E1505,2)</f>
        <v>0</v>
      </c>
      <c r="BM1506" s="110">
        <f t="shared" si="25527"/>
        <v>0</v>
      </c>
      <c r="BN1506" s="110">
        <f t="shared" si="25527"/>
        <v>0</v>
      </c>
      <c r="BO1506" s="110">
        <f t="shared" si="25527"/>
        <v>0</v>
      </c>
      <c r="BP1506" s="110">
        <f t="shared" si="25527"/>
        <v>0</v>
      </c>
      <c r="BQ1506" s="110">
        <f t="shared" ref="BQ1506:BT1506" si="25528">ROUND(BQ1505/$E1505,2)</f>
        <v>0</v>
      </c>
      <c r="BR1506" s="110">
        <f t="shared" si="25528"/>
        <v>0</v>
      </c>
      <c r="BS1506" s="110">
        <f t="shared" si="25528"/>
        <v>0</v>
      </c>
      <c r="BT1506" s="110">
        <f t="shared" si="25528"/>
        <v>0</v>
      </c>
      <c r="BU1506" s="110">
        <f t="shared" ref="BU1506:BX1506" si="25529">ROUND(BU1505/$E1505,2)</f>
        <v>0</v>
      </c>
      <c r="BV1506" s="110">
        <f t="shared" si="25529"/>
        <v>0</v>
      </c>
      <c r="BW1506" s="110">
        <f t="shared" si="25529"/>
        <v>0</v>
      </c>
      <c r="BX1506" s="110">
        <f t="shared" si="25529"/>
        <v>0</v>
      </c>
      <c r="BY1506" s="110">
        <f t="shared" ref="BY1506:CA1506" si="25530">ROUND(BY1505/$E1505,2)</f>
        <v>0</v>
      </c>
      <c r="BZ1506" s="110">
        <f t="shared" si="25530"/>
        <v>0</v>
      </c>
      <c r="CA1506" s="110">
        <f t="shared" si="25530"/>
        <v>0</v>
      </c>
      <c r="CB1506" s="110">
        <f t="shared" ref="CB1506:CG1506" si="25531">ROUND(CB1505/$E1505,2)</f>
        <v>0</v>
      </c>
      <c r="CC1506" s="110">
        <f t="shared" ref="CC1506:CE1506" si="25532">ROUND(CC1505/$E1505,2)</f>
        <v>0.2</v>
      </c>
      <c r="CD1506" s="110">
        <f t="shared" si="25532"/>
        <v>0.2</v>
      </c>
      <c r="CE1506" s="110">
        <f t="shared" si="25532"/>
        <v>0.2</v>
      </c>
      <c r="CF1506" s="110">
        <f t="shared" si="25531"/>
        <v>0.2</v>
      </c>
      <c r="CG1506" s="110">
        <f t="shared" si="25531"/>
        <v>0.2</v>
      </c>
      <c r="CH1506" s="111">
        <f>IF(C1505="","",D1505-SUM(G1506:CG1506))</f>
        <v>0</v>
      </c>
      <c r="CI1506" s="112">
        <f>IF(C1505="","",SUM(G1506:CG1506))</f>
        <v>1</v>
      </c>
      <c r="CJ1506" s="67" t="b">
        <f>IF(C1505="","",D1505=CI1506)</f>
        <v>1</v>
      </c>
    </row>
    <row r="1507" spans="1:88" s="5" customFormat="1" ht="22.05" customHeight="1" x14ac:dyDescent="0.3">
      <c r="A1507" s="173"/>
      <c r="B1507" s="157"/>
      <c r="C1507" s="170"/>
      <c r="D1507" s="160"/>
      <c r="E1507" s="163"/>
      <c r="F1507" s="166"/>
      <c r="G1507" s="113">
        <v>0</v>
      </c>
      <c r="H1507" s="113"/>
      <c r="I1507" s="113"/>
      <c r="J1507" s="113"/>
      <c r="K1507" s="113"/>
      <c r="L1507" s="113"/>
      <c r="M1507" s="113"/>
      <c r="N1507" s="113"/>
      <c r="O1507" s="113"/>
      <c r="P1507" s="113"/>
      <c r="Q1507" s="113"/>
      <c r="R1507" s="113"/>
      <c r="S1507" s="113"/>
      <c r="T1507" s="113"/>
      <c r="U1507" s="113">
        <f t="shared" ref="U1507:X1507" si="25533">U1505/$F1505</f>
        <v>0</v>
      </c>
      <c r="V1507" s="113">
        <f t="shared" si="25533"/>
        <v>0</v>
      </c>
      <c r="W1507" s="113">
        <f t="shared" si="25533"/>
        <v>0</v>
      </c>
      <c r="X1507" s="113">
        <f t="shared" si="25533"/>
        <v>0</v>
      </c>
      <c r="Y1507" s="113">
        <f t="shared" ref="Y1507:AG1507" si="25534">Y1505/$F1505</f>
        <v>0</v>
      </c>
      <c r="Z1507" s="113">
        <f t="shared" si="25534"/>
        <v>0</v>
      </c>
      <c r="AA1507" s="113">
        <f t="shared" si="25534"/>
        <v>0</v>
      </c>
      <c r="AB1507" s="113">
        <f t="shared" si="25534"/>
        <v>0</v>
      </c>
      <c r="AC1507" s="113">
        <f t="shared" si="25534"/>
        <v>0</v>
      </c>
      <c r="AD1507" s="113">
        <f t="shared" si="25534"/>
        <v>0</v>
      </c>
      <c r="AE1507" s="113">
        <f t="shared" si="25534"/>
        <v>0</v>
      </c>
      <c r="AF1507" s="113">
        <f t="shared" si="25534"/>
        <v>0</v>
      </c>
      <c r="AG1507" s="113">
        <f t="shared" si="25534"/>
        <v>0</v>
      </c>
      <c r="AH1507" s="113">
        <f t="shared" ref="AH1507:AK1507" si="25535">AH1505/$F1505</f>
        <v>0</v>
      </c>
      <c r="AI1507" s="113">
        <f t="shared" si="25535"/>
        <v>0</v>
      </c>
      <c r="AJ1507" s="113">
        <f t="shared" si="25535"/>
        <v>0</v>
      </c>
      <c r="AK1507" s="113">
        <f t="shared" si="25535"/>
        <v>0</v>
      </c>
      <c r="AL1507" s="113">
        <f t="shared" ref="AL1507:AT1507" si="25536">AL1505/$F1505</f>
        <v>0</v>
      </c>
      <c r="AM1507" s="113">
        <f t="shared" si="25536"/>
        <v>0</v>
      </c>
      <c r="AN1507" s="113">
        <f t="shared" si="25536"/>
        <v>0</v>
      </c>
      <c r="AO1507" s="113">
        <f t="shared" si="25536"/>
        <v>0</v>
      </c>
      <c r="AP1507" s="113">
        <f t="shared" si="25536"/>
        <v>0</v>
      </c>
      <c r="AQ1507" s="113">
        <f t="shared" si="25536"/>
        <v>0</v>
      </c>
      <c r="AR1507" s="113">
        <f t="shared" si="25536"/>
        <v>0</v>
      </c>
      <c r="AS1507" s="113">
        <f t="shared" si="25536"/>
        <v>0</v>
      </c>
      <c r="AT1507" s="113">
        <f t="shared" si="25536"/>
        <v>0</v>
      </c>
      <c r="AU1507" s="113">
        <f t="shared" ref="AU1507:AX1507" si="25537">AU1505/$F1505</f>
        <v>0</v>
      </c>
      <c r="AV1507" s="113">
        <f t="shared" si="25537"/>
        <v>0</v>
      </c>
      <c r="AW1507" s="113">
        <f t="shared" si="25537"/>
        <v>0</v>
      </c>
      <c r="AX1507" s="113">
        <f t="shared" si="25537"/>
        <v>0</v>
      </c>
      <c r="AY1507" s="113">
        <f t="shared" ref="AY1507:BC1507" si="25538">AY1505/$F1505</f>
        <v>0</v>
      </c>
      <c r="AZ1507" s="113">
        <f t="shared" si="25538"/>
        <v>0</v>
      </c>
      <c r="BA1507" s="113">
        <f t="shared" si="25538"/>
        <v>0</v>
      </c>
      <c r="BB1507" s="113">
        <f t="shared" si="25538"/>
        <v>0</v>
      </c>
      <c r="BC1507" s="113">
        <f t="shared" si="25538"/>
        <v>0</v>
      </c>
      <c r="BD1507" s="113">
        <f t="shared" ref="BD1507:BG1507" si="25539">BD1505/$F1505</f>
        <v>0</v>
      </c>
      <c r="BE1507" s="113">
        <f t="shared" si="25539"/>
        <v>0</v>
      </c>
      <c r="BF1507" s="113">
        <f t="shared" si="25539"/>
        <v>0</v>
      </c>
      <c r="BG1507" s="113">
        <f t="shared" si="25539"/>
        <v>0</v>
      </c>
      <c r="BH1507" s="113">
        <f t="shared" ref="BH1507:BK1507" si="25540">BH1505/$F1505</f>
        <v>0</v>
      </c>
      <c r="BI1507" s="113">
        <f t="shared" si="25540"/>
        <v>0</v>
      </c>
      <c r="BJ1507" s="113">
        <f t="shared" si="25540"/>
        <v>0</v>
      </c>
      <c r="BK1507" s="113">
        <f t="shared" si="25540"/>
        <v>0</v>
      </c>
      <c r="BL1507" s="113">
        <f t="shared" ref="BL1507:BP1507" si="25541">BL1505/$F1505</f>
        <v>0</v>
      </c>
      <c r="BM1507" s="113">
        <f t="shared" si="25541"/>
        <v>0</v>
      </c>
      <c r="BN1507" s="113">
        <f t="shared" si="25541"/>
        <v>0</v>
      </c>
      <c r="BO1507" s="113">
        <f t="shared" si="25541"/>
        <v>0</v>
      </c>
      <c r="BP1507" s="113">
        <f t="shared" si="25541"/>
        <v>0</v>
      </c>
      <c r="BQ1507" s="113">
        <f t="shared" ref="BQ1507:BT1507" si="25542">BQ1505/$F1505</f>
        <v>0</v>
      </c>
      <c r="BR1507" s="113">
        <f t="shared" si="25542"/>
        <v>0</v>
      </c>
      <c r="BS1507" s="113">
        <f t="shared" si="25542"/>
        <v>0</v>
      </c>
      <c r="BT1507" s="113">
        <f t="shared" si="25542"/>
        <v>0</v>
      </c>
      <c r="BU1507" s="113">
        <f t="shared" ref="BU1507:BX1507" si="25543">BU1505/$F1505</f>
        <v>0</v>
      </c>
      <c r="BV1507" s="113">
        <f t="shared" si="25543"/>
        <v>0</v>
      </c>
      <c r="BW1507" s="113">
        <f t="shared" si="25543"/>
        <v>0</v>
      </c>
      <c r="BX1507" s="113">
        <f t="shared" si="25543"/>
        <v>0</v>
      </c>
      <c r="BY1507" s="113">
        <f t="shared" ref="BY1507:CA1507" si="25544">BY1505/$F1505</f>
        <v>0</v>
      </c>
      <c r="BZ1507" s="113">
        <f t="shared" si="25544"/>
        <v>0</v>
      </c>
      <c r="CA1507" s="113">
        <f t="shared" si="25544"/>
        <v>0</v>
      </c>
      <c r="CB1507" s="113">
        <f t="shared" ref="CB1507:CG1507" si="25545">CB1505/$F1505</f>
        <v>0</v>
      </c>
      <c r="CC1507" s="113">
        <f t="shared" ref="CC1507:CE1507" si="25546">CC1505/$F1505</f>
        <v>0.19999997788847299</v>
      </c>
      <c r="CD1507" s="113">
        <f t="shared" si="25546"/>
        <v>0.19999997788847299</v>
      </c>
      <c r="CE1507" s="113">
        <f t="shared" si="25546"/>
        <v>0.19999997788847299</v>
      </c>
      <c r="CF1507" s="113">
        <f t="shared" si="25545"/>
        <v>0.200000088446108</v>
      </c>
      <c r="CG1507" s="113">
        <f t="shared" si="25545"/>
        <v>0.19999997788847299</v>
      </c>
      <c r="CH1507" s="114">
        <f>IF(C1505="","",100%-SUM(G1507:CG1507))</f>
        <v>1.1102230246251565E-16</v>
      </c>
      <c r="CI1507" s="115">
        <f>IF(C1505="","",SUM(G1507:CG1507))</f>
        <v>0.99999999999999989</v>
      </c>
      <c r="CJ1507" s="67" t="b">
        <f>IF(C1505="","",SUM(G1507:CG1507)=CI1507)</f>
        <v>1</v>
      </c>
    </row>
    <row r="1508" spans="1:88" s="5" customFormat="1" ht="15" customHeight="1" x14ac:dyDescent="0.3">
      <c r="A1508" s="171" t="s">
        <v>1054</v>
      </c>
      <c r="B1508" s="155" t="s">
        <v>1055</v>
      </c>
      <c r="C1508" s="168" t="s">
        <v>163</v>
      </c>
      <c r="D1508" s="158">
        <v>1</v>
      </c>
      <c r="E1508" s="161">
        <v>3240078</v>
      </c>
      <c r="F1508" s="164">
        <f t="shared" si="25229"/>
        <v>3240078</v>
      </c>
      <c r="G1508" s="108">
        <v>0</v>
      </c>
      <c r="H1508" s="108"/>
      <c r="I1508" s="108"/>
      <c r="J1508" s="108"/>
      <c r="K1508" s="108"/>
      <c r="L1508" s="108"/>
      <c r="M1508" s="108"/>
      <c r="N1508" s="108"/>
      <c r="O1508" s="108"/>
      <c r="P1508" s="108"/>
      <c r="Q1508" s="108"/>
      <c r="R1508" s="108"/>
      <c r="S1508" s="108"/>
      <c r="T1508" s="108"/>
      <c r="U1508" s="108"/>
      <c r="V1508" s="108"/>
      <c r="W1508" s="108"/>
      <c r="X1508" s="108"/>
      <c r="Y1508" s="108"/>
      <c r="Z1508" s="108"/>
      <c r="AA1508" s="108"/>
      <c r="AB1508" s="108"/>
      <c r="AC1508" s="108"/>
      <c r="AD1508" s="108"/>
      <c r="AE1508" s="108"/>
      <c r="AF1508" s="108"/>
      <c r="AG1508" s="108"/>
      <c r="AH1508" s="108"/>
      <c r="AI1508" s="108"/>
      <c r="AJ1508" s="108"/>
      <c r="AK1508" s="108"/>
      <c r="AL1508" s="108"/>
      <c r="AM1508" s="108"/>
      <c r="AN1508" s="108"/>
      <c r="AO1508" s="108"/>
      <c r="AP1508" s="108"/>
      <c r="AQ1508" s="108"/>
      <c r="AR1508" s="108"/>
      <c r="AS1508" s="108"/>
      <c r="AT1508" s="108"/>
      <c r="AU1508" s="108"/>
      <c r="AV1508" s="108"/>
      <c r="AW1508" s="108"/>
      <c r="AX1508" s="108"/>
      <c r="AY1508" s="108"/>
      <c r="AZ1508" s="108"/>
      <c r="BA1508" s="108"/>
      <c r="BB1508" s="108"/>
      <c r="BC1508" s="108"/>
      <c r="BD1508" s="108"/>
      <c r="BE1508" s="108"/>
      <c r="BF1508" s="108"/>
      <c r="BG1508" s="108"/>
      <c r="BH1508" s="108"/>
      <c r="BI1508" s="108"/>
      <c r="BJ1508" s="108"/>
      <c r="BK1508" s="108"/>
      <c r="BL1508" s="108"/>
      <c r="BM1508" s="108"/>
      <c r="BN1508" s="108"/>
      <c r="BO1508" s="108"/>
      <c r="BP1508" s="108"/>
      <c r="BQ1508" s="108"/>
      <c r="BR1508" s="108"/>
      <c r="BS1508" s="108"/>
      <c r="BT1508" s="108"/>
      <c r="BU1508" s="108"/>
      <c r="BV1508" s="108"/>
      <c r="BW1508" s="108"/>
      <c r="BX1508" s="108"/>
      <c r="BY1508" s="108"/>
      <c r="BZ1508" s="108"/>
      <c r="CA1508" s="108"/>
      <c r="CB1508" s="108"/>
      <c r="CC1508" s="108">
        <f>ROUND($F1508/5,0)</f>
        <v>648016</v>
      </c>
      <c r="CD1508" s="108">
        <f>ROUND($F1508/5,0)</f>
        <v>648016</v>
      </c>
      <c r="CE1508" s="108">
        <f>ROUNDDOWN($F1508/5,0)</f>
        <v>648015</v>
      </c>
      <c r="CF1508" s="108">
        <f>ROUNDDOWN($F1508/5,0)</f>
        <v>648015</v>
      </c>
      <c r="CG1508" s="108">
        <f t="shared" ref="CG1508" si="25547">ROUND($F1508/5,0)</f>
        <v>648016</v>
      </c>
      <c r="CH1508" s="109">
        <f>IF(C1508="","",F1508-SUM(G1508:CG1508))</f>
        <v>0</v>
      </c>
      <c r="CI1508" s="107">
        <f>IF(C1508="","",SUM(G1508:CG1508))</f>
        <v>3240078</v>
      </c>
      <c r="CJ1508" s="67" t="b">
        <f>IF(C1508="","",F1508=CI1508)</f>
        <v>1</v>
      </c>
    </row>
    <row r="1509" spans="1:88" s="5" customFormat="1" x14ac:dyDescent="0.3">
      <c r="A1509" s="172"/>
      <c r="B1509" s="156"/>
      <c r="C1509" s="169"/>
      <c r="D1509" s="159"/>
      <c r="E1509" s="162"/>
      <c r="F1509" s="165"/>
      <c r="G1509" s="110">
        <v>0</v>
      </c>
      <c r="H1509" s="110"/>
      <c r="I1509" s="110"/>
      <c r="J1509" s="110"/>
      <c r="K1509" s="110"/>
      <c r="L1509" s="110"/>
      <c r="M1509" s="110"/>
      <c r="N1509" s="110"/>
      <c r="O1509" s="110"/>
      <c r="P1509" s="110"/>
      <c r="Q1509" s="110"/>
      <c r="R1509" s="110"/>
      <c r="S1509" s="110"/>
      <c r="T1509" s="110"/>
      <c r="U1509" s="110">
        <f t="shared" ref="U1509:X1509" si="25548">ROUND(U1508/$E1508,2)</f>
        <v>0</v>
      </c>
      <c r="V1509" s="110">
        <f t="shared" si="25548"/>
        <v>0</v>
      </c>
      <c r="W1509" s="110">
        <f t="shared" si="25548"/>
        <v>0</v>
      </c>
      <c r="X1509" s="110">
        <f t="shared" si="25548"/>
        <v>0</v>
      </c>
      <c r="Y1509" s="110">
        <f t="shared" ref="Y1509:AG1509" si="25549">ROUND(Y1508/$E1508,2)</f>
        <v>0</v>
      </c>
      <c r="Z1509" s="110">
        <f t="shared" si="25549"/>
        <v>0</v>
      </c>
      <c r="AA1509" s="110">
        <f t="shared" si="25549"/>
        <v>0</v>
      </c>
      <c r="AB1509" s="110">
        <f t="shared" si="25549"/>
        <v>0</v>
      </c>
      <c r="AC1509" s="110">
        <f t="shared" si="25549"/>
        <v>0</v>
      </c>
      <c r="AD1509" s="110">
        <f t="shared" si="25549"/>
        <v>0</v>
      </c>
      <c r="AE1509" s="110">
        <f t="shared" si="25549"/>
        <v>0</v>
      </c>
      <c r="AF1509" s="110">
        <f t="shared" si="25549"/>
        <v>0</v>
      </c>
      <c r="AG1509" s="110">
        <f t="shared" si="25549"/>
        <v>0</v>
      </c>
      <c r="AH1509" s="110">
        <f t="shared" ref="AH1509:AK1509" si="25550">ROUND(AH1508/$E1508,2)</f>
        <v>0</v>
      </c>
      <c r="AI1509" s="110">
        <f t="shared" si="25550"/>
        <v>0</v>
      </c>
      <c r="AJ1509" s="110">
        <f t="shared" si="25550"/>
        <v>0</v>
      </c>
      <c r="AK1509" s="110">
        <f t="shared" si="25550"/>
        <v>0</v>
      </c>
      <c r="AL1509" s="110">
        <f t="shared" ref="AL1509:AT1509" si="25551">ROUND(AL1508/$E1508,2)</f>
        <v>0</v>
      </c>
      <c r="AM1509" s="110">
        <f t="shared" si="25551"/>
        <v>0</v>
      </c>
      <c r="AN1509" s="110">
        <f t="shared" si="25551"/>
        <v>0</v>
      </c>
      <c r="AO1509" s="110">
        <f t="shared" si="25551"/>
        <v>0</v>
      </c>
      <c r="AP1509" s="110">
        <f t="shared" si="25551"/>
        <v>0</v>
      </c>
      <c r="AQ1509" s="110">
        <f t="shared" si="25551"/>
        <v>0</v>
      </c>
      <c r="AR1509" s="110">
        <f t="shared" si="25551"/>
        <v>0</v>
      </c>
      <c r="AS1509" s="110">
        <f t="shared" si="25551"/>
        <v>0</v>
      </c>
      <c r="AT1509" s="110">
        <f t="shared" si="25551"/>
        <v>0</v>
      </c>
      <c r="AU1509" s="110">
        <f t="shared" ref="AU1509:AX1509" si="25552">ROUND(AU1508/$E1508,2)</f>
        <v>0</v>
      </c>
      <c r="AV1509" s="110">
        <f t="shared" si="25552"/>
        <v>0</v>
      </c>
      <c r="AW1509" s="110">
        <f t="shared" si="25552"/>
        <v>0</v>
      </c>
      <c r="AX1509" s="110">
        <f t="shared" si="25552"/>
        <v>0</v>
      </c>
      <c r="AY1509" s="110">
        <f t="shared" ref="AY1509:BC1509" si="25553">ROUND(AY1508/$E1508,2)</f>
        <v>0</v>
      </c>
      <c r="AZ1509" s="110">
        <f t="shared" si="25553"/>
        <v>0</v>
      </c>
      <c r="BA1509" s="110">
        <f t="shared" si="25553"/>
        <v>0</v>
      </c>
      <c r="BB1509" s="110">
        <f t="shared" si="25553"/>
        <v>0</v>
      </c>
      <c r="BC1509" s="110">
        <f t="shared" si="25553"/>
        <v>0</v>
      </c>
      <c r="BD1509" s="110">
        <f t="shared" ref="BD1509:BG1509" si="25554">ROUND(BD1508/$E1508,2)</f>
        <v>0</v>
      </c>
      <c r="BE1509" s="110">
        <f t="shared" si="25554"/>
        <v>0</v>
      </c>
      <c r="BF1509" s="110">
        <f t="shared" si="25554"/>
        <v>0</v>
      </c>
      <c r="BG1509" s="110">
        <f t="shared" si="25554"/>
        <v>0</v>
      </c>
      <c r="BH1509" s="110">
        <f t="shared" ref="BH1509:BK1509" si="25555">ROUND(BH1508/$E1508,2)</f>
        <v>0</v>
      </c>
      <c r="BI1509" s="110">
        <f t="shared" si="25555"/>
        <v>0</v>
      </c>
      <c r="BJ1509" s="110">
        <f t="shared" si="25555"/>
        <v>0</v>
      </c>
      <c r="BK1509" s="110">
        <f t="shared" si="25555"/>
        <v>0</v>
      </c>
      <c r="BL1509" s="110">
        <f t="shared" ref="BL1509:BP1509" si="25556">ROUND(BL1508/$E1508,2)</f>
        <v>0</v>
      </c>
      <c r="BM1509" s="110">
        <f t="shared" si="25556"/>
        <v>0</v>
      </c>
      <c r="BN1509" s="110">
        <f t="shared" si="25556"/>
        <v>0</v>
      </c>
      <c r="BO1509" s="110">
        <f t="shared" si="25556"/>
        <v>0</v>
      </c>
      <c r="BP1509" s="110">
        <f t="shared" si="25556"/>
        <v>0</v>
      </c>
      <c r="BQ1509" s="110">
        <f t="shared" ref="BQ1509:BT1509" si="25557">ROUND(BQ1508/$E1508,2)</f>
        <v>0</v>
      </c>
      <c r="BR1509" s="110">
        <f t="shared" si="25557"/>
        <v>0</v>
      </c>
      <c r="BS1509" s="110">
        <f t="shared" si="25557"/>
        <v>0</v>
      </c>
      <c r="BT1509" s="110">
        <f t="shared" si="25557"/>
        <v>0</v>
      </c>
      <c r="BU1509" s="110">
        <f t="shared" ref="BU1509:BX1509" si="25558">ROUND(BU1508/$E1508,2)</f>
        <v>0</v>
      </c>
      <c r="BV1509" s="110">
        <f t="shared" si="25558"/>
        <v>0</v>
      </c>
      <c r="BW1509" s="110">
        <f t="shared" si="25558"/>
        <v>0</v>
      </c>
      <c r="BX1509" s="110">
        <f t="shared" si="25558"/>
        <v>0</v>
      </c>
      <c r="BY1509" s="110">
        <f t="shared" ref="BY1509:CA1509" si="25559">ROUND(BY1508/$E1508,2)</f>
        <v>0</v>
      </c>
      <c r="BZ1509" s="110">
        <f t="shared" si="25559"/>
        <v>0</v>
      </c>
      <c r="CA1509" s="110">
        <f t="shared" si="25559"/>
        <v>0</v>
      </c>
      <c r="CB1509" s="110">
        <f t="shared" ref="CB1509:CG1509" si="25560">ROUND(CB1508/$E1508,2)</f>
        <v>0</v>
      </c>
      <c r="CC1509" s="110">
        <f t="shared" ref="CC1509:CE1509" si="25561">ROUND(CC1508/$E1508,2)</f>
        <v>0.2</v>
      </c>
      <c r="CD1509" s="110">
        <f t="shared" si="25561"/>
        <v>0.2</v>
      </c>
      <c r="CE1509" s="110">
        <f t="shared" si="25561"/>
        <v>0.2</v>
      </c>
      <c r="CF1509" s="110">
        <f t="shared" si="25560"/>
        <v>0.2</v>
      </c>
      <c r="CG1509" s="110">
        <f t="shared" si="25560"/>
        <v>0.2</v>
      </c>
      <c r="CH1509" s="111">
        <f>IF(C1508="","",D1508-SUM(G1509:CG1509))</f>
        <v>0</v>
      </c>
      <c r="CI1509" s="112">
        <f>IF(C1508="","",SUM(G1509:CG1509))</f>
        <v>1</v>
      </c>
      <c r="CJ1509" s="67" t="b">
        <f>IF(C1508="","",D1508=CI1509)</f>
        <v>1</v>
      </c>
    </row>
    <row r="1510" spans="1:88" s="5" customFormat="1" x14ac:dyDescent="0.3">
      <c r="A1510" s="173"/>
      <c r="B1510" s="157"/>
      <c r="C1510" s="170"/>
      <c r="D1510" s="160"/>
      <c r="E1510" s="163"/>
      <c r="F1510" s="166"/>
      <c r="G1510" s="113">
        <v>0</v>
      </c>
      <c r="H1510" s="113"/>
      <c r="I1510" s="113"/>
      <c r="J1510" s="113"/>
      <c r="K1510" s="113"/>
      <c r="L1510" s="113"/>
      <c r="M1510" s="113"/>
      <c r="N1510" s="113"/>
      <c r="O1510" s="113"/>
      <c r="P1510" s="113"/>
      <c r="Q1510" s="113"/>
      <c r="R1510" s="113"/>
      <c r="S1510" s="113"/>
      <c r="T1510" s="113"/>
      <c r="U1510" s="113">
        <f t="shared" ref="U1510:X1510" si="25562">U1508/$F1508</f>
        <v>0</v>
      </c>
      <c r="V1510" s="113">
        <f t="shared" si="25562"/>
        <v>0</v>
      </c>
      <c r="W1510" s="113">
        <f t="shared" si="25562"/>
        <v>0</v>
      </c>
      <c r="X1510" s="113">
        <f t="shared" si="25562"/>
        <v>0</v>
      </c>
      <c r="Y1510" s="113">
        <f t="shared" ref="Y1510:AG1510" si="25563">Y1508/$F1508</f>
        <v>0</v>
      </c>
      <c r="Z1510" s="113">
        <f t="shared" si="25563"/>
        <v>0</v>
      </c>
      <c r="AA1510" s="113">
        <f t="shared" si="25563"/>
        <v>0</v>
      </c>
      <c r="AB1510" s="113">
        <f t="shared" si="25563"/>
        <v>0</v>
      </c>
      <c r="AC1510" s="113">
        <f t="shared" si="25563"/>
        <v>0</v>
      </c>
      <c r="AD1510" s="113">
        <f t="shared" si="25563"/>
        <v>0</v>
      </c>
      <c r="AE1510" s="113">
        <f t="shared" si="25563"/>
        <v>0</v>
      </c>
      <c r="AF1510" s="113">
        <f t="shared" si="25563"/>
        <v>0</v>
      </c>
      <c r="AG1510" s="113">
        <f t="shared" si="25563"/>
        <v>0</v>
      </c>
      <c r="AH1510" s="113">
        <f t="shared" ref="AH1510:AK1510" si="25564">AH1508/$F1508</f>
        <v>0</v>
      </c>
      <c r="AI1510" s="113">
        <f t="shared" si="25564"/>
        <v>0</v>
      </c>
      <c r="AJ1510" s="113">
        <f t="shared" si="25564"/>
        <v>0</v>
      </c>
      <c r="AK1510" s="113">
        <f t="shared" si="25564"/>
        <v>0</v>
      </c>
      <c r="AL1510" s="113">
        <f t="shared" ref="AL1510:AT1510" si="25565">AL1508/$F1508</f>
        <v>0</v>
      </c>
      <c r="AM1510" s="113">
        <f t="shared" si="25565"/>
        <v>0</v>
      </c>
      <c r="AN1510" s="113">
        <f t="shared" si="25565"/>
        <v>0</v>
      </c>
      <c r="AO1510" s="113">
        <f t="shared" si="25565"/>
        <v>0</v>
      </c>
      <c r="AP1510" s="113">
        <f t="shared" si="25565"/>
        <v>0</v>
      </c>
      <c r="AQ1510" s="113">
        <f t="shared" si="25565"/>
        <v>0</v>
      </c>
      <c r="AR1510" s="113">
        <f t="shared" si="25565"/>
        <v>0</v>
      </c>
      <c r="AS1510" s="113">
        <f t="shared" si="25565"/>
        <v>0</v>
      </c>
      <c r="AT1510" s="113">
        <f t="shared" si="25565"/>
        <v>0</v>
      </c>
      <c r="AU1510" s="113">
        <f t="shared" ref="AU1510:AX1510" si="25566">AU1508/$F1508</f>
        <v>0</v>
      </c>
      <c r="AV1510" s="113">
        <f t="shared" si="25566"/>
        <v>0</v>
      </c>
      <c r="AW1510" s="113">
        <f t="shared" si="25566"/>
        <v>0</v>
      </c>
      <c r="AX1510" s="113">
        <f t="shared" si="25566"/>
        <v>0</v>
      </c>
      <c r="AY1510" s="113">
        <f t="shared" ref="AY1510:BC1510" si="25567">AY1508/$F1508</f>
        <v>0</v>
      </c>
      <c r="AZ1510" s="113">
        <f t="shared" si="25567"/>
        <v>0</v>
      </c>
      <c r="BA1510" s="113">
        <f t="shared" si="25567"/>
        <v>0</v>
      </c>
      <c r="BB1510" s="113">
        <f t="shared" si="25567"/>
        <v>0</v>
      </c>
      <c r="BC1510" s="113">
        <f t="shared" si="25567"/>
        <v>0</v>
      </c>
      <c r="BD1510" s="113">
        <f t="shared" ref="BD1510:BG1510" si="25568">BD1508/$F1508</f>
        <v>0</v>
      </c>
      <c r="BE1510" s="113">
        <f t="shared" si="25568"/>
        <v>0</v>
      </c>
      <c r="BF1510" s="113">
        <f t="shared" si="25568"/>
        <v>0</v>
      </c>
      <c r="BG1510" s="113">
        <f t="shared" si="25568"/>
        <v>0</v>
      </c>
      <c r="BH1510" s="113">
        <f t="shared" ref="BH1510:BK1510" si="25569">BH1508/$F1508</f>
        <v>0</v>
      </c>
      <c r="BI1510" s="113">
        <f t="shared" si="25569"/>
        <v>0</v>
      </c>
      <c r="BJ1510" s="113">
        <f t="shared" si="25569"/>
        <v>0</v>
      </c>
      <c r="BK1510" s="113">
        <f t="shared" si="25569"/>
        <v>0</v>
      </c>
      <c r="BL1510" s="113">
        <f t="shared" ref="BL1510:BP1510" si="25570">BL1508/$F1508</f>
        <v>0</v>
      </c>
      <c r="BM1510" s="113">
        <f t="shared" si="25570"/>
        <v>0</v>
      </c>
      <c r="BN1510" s="113">
        <f t="shared" si="25570"/>
        <v>0</v>
      </c>
      <c r="BO1510" s="113">
        <f t="shared" si="25570"/>
        <v>0</v>
      </c>
      <c r="BP1510" s="113">
        <f t="shared" si="25570"/>
        <v>0</v>
      </c>
      <c r="BQ1510" s="113">
        <f t="shared" ref="BQ1510:BT1510" si="25571">BQ1508/$F1508</f>
        <v>0</v>
      </c>
      <c r="BR1510" s="113">
        <f t="shared" si="25571"/>
        <v>0</v>
      </c>
      <c r="BS1510" s="113">
        <f t="shared" si="25571"/>
        <v>0</v>
      </c>
      <c r="BT1510" s="113">
        <f t="shared" si="25571"/>
        <v>0</v>
      </c>
      <c r="BU1510" s="113">
        <f t="shared" ref="BU1510:BX1510" si="25572">BU1508/$F1508</f>
        <v>0</v>
      </c>
      <c r="BV1510" s="113">
        <f t="shared" si="25572"/>
        <v>0</v>
      </c>
      <c r="BW1510" s="113">
        <f t="shared" si="25572"/>
        <v>0</v>
      </c>
      <c r="BX1510" s="113">
        <f t="shared" si="25572"/>
        <v>0</v>
      </c>
      <c r="BY1510" s="113">
        <f t="shared" ref="BY1510:CA1510" si="25573">BY1508/$F1508</f>
        <v>0</v>
      </c>
      <c r="BZ1510" s="113">
        <f t="shared" si="25573"/>
        <v>0</v>
      </c>
      <c r="CA1510" s="113">
        <f t="shared" si="25573"/>
        <v>0</v>
      </c>
      <c r="CB1510" s="113">
        <f t="shared" ref="CB1510:CG1510" si="25574">CB1508/$F1508</f>
        <v>0</v>
      </c>
      <c r="CC1510" s="113">
        <f t="shared" ref="CC1510:CE1510" si="25575">CC1508/$F1508</f>
        <v>0.2000001234538181</v>
      </c>
      <c r="CD1510" s="113">
        <f t="shared" si="25575"/>
        <v>0.2000001234538181</v>
      </c>
      <c r="CE1510" s="113">
        <f t="shared" si="25575"/>
        <v>0.19999981481927287</v>
      </c>
      <c r="CF1510" s="113">
        <f t="shared" si="25574"/>
        <v>0.19999981481927287</v>
      </c>
      <c r="CG1510" s="113">
        <f t="shared" si="25574"/>
        <v>0.2000001234538181</v>
      </c>
      <c r="CH1510" s="114">
        <f>IF(C1508="","",100%-SUM(G1510:CG1510))</f>
        <v>0</v>
      </c>
      <c r="CI1510" s="115">
        <f>IF(C1508="","",SUM(G1510:CG1510))</f>
        <v>1</v>
      </c>
      <c r="CJ1510" s="67" t="b">
        <f>IF(C1508="","",SUM(G1510:CG1510)=CI1510)</f>
        <v>1</v>
      </c>
    </row>
    <row r="1511" spans="1:88" s="5" customFormat="1" ht="22.05" customHeight="1" x14ac:dyDescent="0.3">
      <c r="A1511" s="171" t="s">
        <v>1056</v>
      </c>
      <c r="B1511" s="155" t="s">
        <v>1057</v>
      </c>
      <c r="C1511" s="168" t="s">
        <v>163</v>
      </c>
      <c r="D1511" s="158">
        <v>2</v>
      </c>
      <c r="E1511" s="161">
        <v>7346450</v>
      </c>
      <c r="F1511" s="164">
        <f t="shared" si="25229"/>
        <v>14692900</v>
      </c>
      <c r="G1511" s="108">
        <v>0</v>
      </c>
      <c r="H1511" s="108"/>
      <c r="I1511" s="108"/>
      <c r="J1511" s="108"/>
      <c r="K1511" s="108"/>
      <c r="L1511" s="108"/>
      <c r="M1511" s="108"/>
      <c r="N1511" s="108"/>
      <c r="O1511" s="108"/>
      <c r="P1511" s="108"/>
      <c r="Q1511" s="108"/>
      <c r="R1511" s="108"/>
      <c r="S1511" s="108"/>
      <c r="T1511" s="108"/>
      <c r="U1511" s="108"/>
      <c r="V1511" s="108"/>
      <c r="W1511" s="108"/>
      <c r="X1511" s="108"/>
      <c r="Y1511" s="108"/>
      <c r="Z1511" s="108"/>
      <c r="AA1511" s="108"/>
      <c r="AB1511" s="108"/>
      <c r="AC1511" s="108"/>
      <c r="AD1511" s="108"/>
      <c r="AE1511" s="108"/>
      <c r="AF1511" s="108"/>
      <c r="AG1511" s="108"/>
      <c r="AH1511" s="108"/>
      <c r="AI1511" s="108"/>
      <c r="AJ1511" s="108"/>
      <c r="AK1511" s="108"/>
      <c r="AL1511" s="108"/>
      <c r="AM1511" s="108"/>
      <c r="AN1511" s="108"/>
      <c r="AO1511" s="108"/>
      <c r="AP1511" s="108"/>
      <c r="AQ1511" s="108"/>
      <c r="AR1511" s="108"/>
      <c r="AS1511" s="108"/>
      <c r="AT1511" s="108"/>
      <c r="AU1511" s="108"/>
      <c r="AV1511" s="108"/>
      <c r="AW1511" s="108"/>
      <c r="AX1511" s="108"/>
      <c r="AY1511" s="108"/>
      <c r="AZ1511" s="108"/>
      <c r="BA1511" s="108"/>
      <c r="BB1511" s="108"/>
      <c r="BC1511" s="108"/>
      <c r="BD1511" s="108"/>
      <c r="BE1511" s="108"/>
      <c r="BF1511" s="108"/>
      <c r="BG1511" s="108"/>
      <c r="BH1511" s="108"/>
      <c r="BI1511" s="108"/>
      <c r="BJ1511" s="108"/>
      <c r="BK1511" s="108"/>
      <c r="BL1511" s="108"/>
      <c r="BM1511" s="108"/>
      <c r="BN1511" s="108"/>
      <c r="BO1511" s="108"/>
      <c r="BP1511" s="108"/>
      <c r="BQ1511" s="108"/>
      <c r="BR1511" s="108"/>
      <c r="BS1511" s="108"/>
      <c r="BT1511" s="108"/>
      <c r="BU1511" s="108"/>
      <c r="BV1511" s="108"/>
      <c r="BW1511" s="108"/>
      <c r="BX1511" s="108">
        <f>ROUND($F1511/6,0)</f>
        <v>2448817</v>
      </c>
      <c r="BY1511" s="108">
        <f t="shared" ref="BY1511:CC1511" si="25576">ROUND($F1511/6,0)</f>
        <v>2448817</v>
      </c>
      <c r="BZ1511" s="108">
        <f>ROUNDDOWN($F1511/6,0)</f>
        <v>2448816</v>
      </c>
      <c r="CA1511" s="108">
        <f>ROUNDDOWN($F1511/6,0)</f>
        <v>2448816</v>
      </c>
      <c r="CB1511" s="108">
        <f t="shared" si="25576"/>
        <v>2448817</v>
      </c>
      <c r="CC1511" s="108">
        <f t="shared" si="25576"/>
        <v>2448817</v>
      </c>
      <c r="CD1511" s="108"/>
      <c r="CE1511" s="108"/>
      <c r="CF1511" s="108"/>
      <c r="CG1511" s="108"/>
      <c r="CH1511" s="109">
        <f>IF(C1511="","",F1511-SUM(G1511:CG1511))</f>
        <v>0</v>
      </c>
      <c r="CI1511" s="107">
        <f>IF(C1511="","",SUM(G1511:CG1511))</f>
        <v>14692900</v>
      </c>
      <c r="CJ1511" s="67" t="b">
        <f>IF(C1511="","",F1511=CI1511)</f>
        <v>1</v>
      </c>
    </row>
    <row r="1512" spans="1:88" s="5" customFormat="1" ht="22.05" customHeight="1" x14ac:dyDescent="0.3">
      <c r="A1512" s="172"/>
      <c r="B1512" s="156"/>
      <c r="C1512" s="169"/>
      <c r="D1512" s="159"/>
      <c r="E1512" s="162"/>
      <c r="F1512" s="165"/>
      <c r="G1512" s="110">
        <v>0</v>
      </c>
      <c r="H1512" s="110"/>
      <c r="I1512" s="110"/>
      <c r="J1512" s="110"/>
      <c r="K1512" s="110"/>
      <c r="L1512" s="110"/>
      <c r="M1512" s="110"/>
      <c r="N1512" s="110"/>
      <c r="O1512" s="110"/>
      <c r="P1512" s="110"/>
      <c r="Q1512" s="110"/>
      <c r="R1512" s="110"/>
      <c r="S1512" s="110"/>
      <c r="T1512" s="110"/>
      <c r="U1512" s="110">
        <f t="shared" ref="U1512:X1512" si="25577">ROUND(U1511/$E1511,2)</f>
        <v>0</v>
      </c>
      <c r="V1512" s="110">
        <f t="shared" si="25577"/>
        <v>0</v>
      </c>
      <c r="W1512" s="110">
        <f t="shared" si="25577"/>
        <v>0</v>
      </c>
      <c r="X1512" s="110">
        <f t="shared" si="25577"/>
        <v>0</v>
      </c>
      <c r="Y1512" s="110">
        <f t="shared" ref="Y1512:AG1512" si="25578">ROUND(Y1511/$E1511,2)</f>
        <v>0</v>
      </c>
      <c r="Z1512" s="110">
        <f t="shared" si="25578"/>
        <v>0</v>
      </c>
      <c r="AA1512" s="110">
        <f t="shared" si="25578"/>
        <v>0</v>
      </c>
      <c r="AB1512" s="110">
        <f t="shared" si="25578"/>
        <v>0</v>
      </c>
      <c r="AC1512" s="110">
        <f t="shared" si="25578"/>
        <v>0</v>
      </c>
      <c r="AD1512" s="110">
        <f t="shared" si="25578"/>
        <v>0</v>
      </c>
      <c r="AE1512" s="110">
        <f t="shared" si="25578"/>
        <v>0</v>
      </c>
      <c r="AF1512" s="110">
        <f t="shared" si="25578"/>
        <v>0</v>
      </c>
      <c r="AG1512" s="110">
        <f t="shared" si="25578"/>
        <v>0</v>
      </c>
      <c r="AH1512" s="110">
        <f t="shared" ref="AH1512:AK1512" si="25579">ROUND(AH1511/$E1511,2)</f>
        <v>0</v>
      </c>
      <c r="AI1512" s="110">
        <f t="shared" si="25579"/>
        <v>0</v>
      </c>
      <c r="AJ1512" s="110">
        <f t="shared" si="25579"/>
        <v>0</v>
      </c>
      <c r="AK1512" s="110">
        <f t="shared" si="25579"/>
        <v>0</v>
      </c>
      <c r="AL1512" s="110">
        <f t="shared" ref="AL1512:AT1512" si="25580">ROUND(AL1511/$E1511,2)</f>
        <v>0</v>
      </c>
      <c r="AM1512" s="110">
        <f t="shared" si="25580"/>
        <v>0</v>
      </c>
      <c r="AN1512" s="110">
        <f t="shared" si="25580"/>
        <v>0</v>
      </c>
      <c r="AO1512" s="110">
        <f t="shared" si="25580"/>
        <v>0</v>
      </c>
      <c r="AP1512" s="110">
        <f t="shared" si="25580"/>
        <v>0</v>
      </c>
      <c r="AQ1512" s="110">
        <f t="shared" si="25580"/>
        <v>0</v>
      </c>
      <c r="AR1512" s="110">
        <f t="shared" si="25580"/>
        <v>0</v>
      </c>
      <c r="AS1512" s="110">
        <f t="shared" si="25580"/>
        <v>0</v>
      </c>
      <c r="AT1512" s="110">
        <f t="shared" si="25580"/>
        <v>0</v>
      </c>
      <c r="AU1512" s="110">
        <f t="shared" ref="AU1512:AX1512" si="25581">ROUND(AU1511/$E1511,2)</f>
        <v>0</v>
      </c>
      <c r="AV1512" s="110">
        <f t="shared" si="25581"/>
        <v>0</v>
      </c>
      <c r="AW1512" s="110">
        <f t="shared" si="25581"/>
        <v>0</v>
      </c>
      <c r="AX1512" s="110">
        <f t="shared" si="25581"/>
        <v>0</v>
      </c>
      <c r="AY1512" s="110">
        <f t="shared" ref="AY1512:BC1512" si="25582">ROUND(AY1511/$E1511,2)</f>
        <v>0</v>
      </c>
      <c r="AZ1512" s="110">
        <f t="shared" si="25582"/>
        <v>0</v>
      </c>
      <c r="BA1512" s="110">
        <f t="shared" si="25582"/>
        <v>0</v>
      </c>
      <c r="BB1512" s="110">
        <f t="shared" si="25582"/>
        <v>0</v>
      </c>
      <c r="BC1512" s="110">
        <f t="shared" si="25582"/>
        <v>0</v>
      </c>
      <c r="BD1512" s="110">
        <f t="shared" ref="BD1512:BG1512" si="25583">ROUND(BD1511/$E1511,2)</f>
        <v>0</v>
      </c>
      <c r="BE1512" s="110">
        <f t="shared" si="25583"/>
        <v>0</v>
      </c>
      <c r="BF1512" s="110">
        <f t="shared" si="25583"/>
        <v>0</v>
      </c>
      <c r="BG1512" s="110">
        <f t="shared" si="25583"/>
        <v>0</v>
      </c>
      <c r="BH1512" s="110">
        <f t="shared" ref="BH1512:BK1512" si="25584">ROUND(BH1511/$E1511,2)</f>
        <v>0</v>
      </c>
      <c r="BI1512" s="110">
        <f t="shared" si="25584"/>
        <v>0</v>
      </c>
      <c r="BJ1512" s="110">
        <f t="shared" si="25584"/>
        <v>0</v>
      </c>
      <c r="BK1512" s="110">
        <f t="shared" si="25584"/>
        <v>0</v>
      </c>
      <c r="BL1512" s="110">
        <f t="shared" ref="BL1512:BP1512" si="25585">ROUND(BL1511/$E1511,2)</f>
        <v>0</v>
      </c>
      <c r="BM1512" s="110">
        <f t="shared" si="25585"/>
        <v>0</v>
      </c>
      <c r="BN1512" s="110">
        <f t="shared" si="25585"/>
        <v>0</v>
      </c>
      <c r="BO1512" s="110">
        <f t="shared" si="25585"/>
        <v>0</v>
      </c>
      <c r="BP1512" s="110">
        <f t="shared" si="25585"/>
        <v>0</v>
      </c>
      <c r="BQ1512" s="110">
        <f t="shared" ref="BQ1512:BT1512" si="25586">ROUND(BQ1511/$E1511,2)</f>
        <v>0</v>
      </c>
      <c r="BR1512" s="110">
        <f t="shared" si="25586"/>
        <v>0</v>
      </c>
      <c r="BS1512" s="110">
        <f t="shared" si="25586"/>
        <v>0</v>
      </c>
      <c r="BT1512" s="110">
        <f t="shared" si="25586"/>
        <v>0</v>
      </c>
      <c r="BU1512" s="110">
        <f t="shared" ref="BU1512:BX1512" si="25587">ROUND(BU1511/$E1511,2)</f>
        <v>0</v>
      </c>
      <c r="BV1512" s="110">
        <f t="shared" si="25587"/>
        <v>0</v>
      </c>
      <c r="BW1512" s="110">
        <f t="shared" si="25587"/>
        <v>0</v>
      </c>
      <c r="BX1512" s="110">
        <f t="shared" si="25587"/>
        <v>0.33</v>
      </c>
      <c r="BY1512" s="110">
        <f t="shared" ref="BY1512:CC1512" si="25588">ROUND(BY1511/$E1511,2)</f>
        <v>0.33</v>
      </c>
      <c r="BZ1512" s="110">
        <f t="shared" si="25588"/>
        <v>0.33</v>
      </c>
      <c r="CA1512" s="110">
        <f t="shared" ref="CA1512" si="25589">ROUNDUP(CA1511/$E1511,2)</f>
        <v>0.34</v>
      </c>
      <c r="CB1512" s="110">
        <f t="shared" ref="CB1512" si="25590">ROUNDUP(CB1511/$E1511,2)</f>
        <v>0.34</v>
      </c>
      <c r="CC1512" s="110">
        <f t="shared" si="25588"/>
        <v>0.33</v>
      </c>
      <c r="CD1512" s="110">
        <f t="shared" ref="CD1512:CG1512" si="25591">ROUND(CD1511/$E1511,2)</f>
        <v>0</v>
      </c>
      <c r="CE1512" s="110"/>
      <c r="CF1512" s="110">
        <f t="shared" si="25591"/>
        <v>0</v>
      </c>
      <c r="CG1512" s="110">
        <f t="shared" si="25591"/>
        <v>0</v>
      </c>
      <c r="CH1512" s="111">
        <f>IF(C1511="","",D1511-SUM(G1512:CG1512))</f>
        <v>0</v>
      </c>
      <c r="CI1512" s="112">
        <f>IF(C1511="","",SUM(G1512:CG1512))</f>
        <v>2</v>
      </c>
      <c r="CJ1512" s="67" t="b">
        <f>IF(C1511="","",D1511=CI1512)</f>
        <v>1</v>
      </c>
    </row>
    <row r="1513" spans="1:88" s="5" customFormat="1" ht="22.05" customHeight="1" x14ac:dyDescent="0.3">
      <c r="A1513" s="173"/>
      <c r="B1513" s="157"/>
      <c r="C1513" s="170"/>
      <c r="D1513" s="160"/>
      <c r="E1513" s="163"/>
      <c r="F1513" s="166"/>
      <c r="G1513" s="113">
        <v>0</v>
      </c>
      <c r="H1513" s="113"/>
      <c r="I1513" s="113"/>
      <c r="J1513" s="113"/>
      <c r="K1513" s="113"/>
      <c r="L1513" s="113"/>
      <c r="M1513" s="113"/>
      <c r="N1513" s="113"/>
      <c r="O1513" s="113"/>
      <c r="P1513" s="113"/>
      <c r="Q1513" s="113"/>
      <c r="R1513" s="113"/>
      <c r="S1513" s="113"/>
      <c r="T1513" s="113"/>
      <c r="U1513" s="113">
        <f t="shared" ref="U1513:X1513" si="25592">U1511/$F1511</f>
        <v>0</v>
      </c>
      <c r="V1513" s="113">
        <f t="shared" si="25592"/>
        <v>0</v>
      </c>
      <c r="W1513" s="113">
        <f t="shared" si="25592"/>
        <v>0</v>
      </c>
      <c r="X1513" s="113">
        <f t="shared" si="25592"/>
        <v>0</v>
      </c>
      <c r="Y1513" s="113">
        <f t="shared" ref="Y1513:AG1513" si="25593">Y1511/$F1511</f>
        <v>0</v>
      </c>
      <c r="Z1513" s="113">
        <f t="shared" si="25593"/>
        <v>0</v>
      </c>
      <c r="AA1513" s="113">
        <f t="shared" si="25593"/>
        <v>0</v>
      </c>
      <c r="AB1513" s="113">
        <f t="shared" si="25593"/>
        <v>0</v>
      </c>
      <c r="AC1513" s="113">
        <f t="shared" si="25593"/>
        <v>0</v>
      </c>
      <c r="AD1513" s="113">
        <f t="shared" si="25593"/>
        <v>0</v>
      </c>
      <c r="AE1513" s="113">
        <f t="shared" si="25593"/>
        <v>0</v>
      </c>
      <c r="AF1513" s="113">
        <f t="shared" si="25593"/>
        <v>0</v>
      </c>
      <c r="AG1513" s="113">
        <f t="shared" si="25593"/>
        <v>0</v>
      </c>
      <c r="AH1513" s="113">
        <f t="shared" ref="AH1513:AK1513" si="25594">AH1511/$F1511</f>
        <v>0</v>
      </c>
      <c r="AI1513" s="113">
        <f t="shared" si="25594"/>
        <v>0</v>
      </c>
      <c r="AJ1513" s="113">
        <f t="shared" si="25594"/>
        <v>0</v>
      </c>
      <c r="AK1513" s="113">
        <f t="shared" si="25594"/>
        <v>0</v>
      </c>
      <c r="AL1513" s="113">
        <f t="shared" ref="AL1513:AT1513" si="25595">AL1511/$F1511</f>
        <v>0</v>
      </c>
      <c r="AM1513" s="113">
        <f t="shared" si="25595"/>
        <v>0</v>
      </c>
      <c r="AN1513" s="113">
        <f t="shared" si="25595"/>
        <v>0</v>
      </c>
      <c r="AO1513" s="113">
        <f t="shared" si="25595"/>
        <v>0</v>
      </c>
      <c r="AP1513" s="113">
        <f t="shared" si="25595"/>
        <v>0</v>
      </c>
      <c r="AQ1513" s="113">
        <f t="shared" si="25595"/>
        <v>0</v>
      </c>
      <c r="AR1513" s="113">
        <f t="shared" si="25595"/>
        <v>0</v>
      </c>
      <c r="AS1513" s="113">
        <f t="shared" si="25595"/>
        <v>0</v>
      </c>
      <c r="AT1513" s="113">
        <f t="shared" si="25595"/>
        <v>0</v>
      </c>
      <c r="AU1513" s="113">
        <f t="shared" ref="AU1513:AX1513" si="25596">AU1511/$F1511</f>
        <v>0</v>
      </c>
      <c r="AV1513" s="113">
        <f t="shared" si="25596"/>
        <v>0</v>
      </c>
      <c r="AW1513" s="113">
        <f t="shared" si="25596"/>
        <v>0</v>
      </c>
      <c r="AX1513" s="113">
        <f t="shared" si="25596"/>
        <v>0</v>
      </c>
      <c r="AY1513" s="113">
        <f t="shared" ref="AY1513:BC1513" si="25597">AY1511/$F1511</f>
        <v>0</v>
      </c>
      <c r="AZ1513" s="113">
        <f t="shared" si="25597"/>
        <v>0</v>
      </c>
      <c r="BA1513" s="113">
        <f t="shared" si="25597"/>
        <v>0</v>
      </c>
      <c r="BB1513" s="113">
        <f t="shared" si="25597"/>
        <v>0</v>
      </c>
      <c r="BC1513" s="113">
        <f t="shared" si="25597"/>
        <v>0</v>
      </c>
      <c r="BD1513" s="113">
        <f t="shared" ref="BD1513:BG1513" si="25598">BD1511/$F1511</f>
        <v>0</v>
      </c>
      <c r="BE1513" s="113">
        <f t="shared" si="25598"/>
        <v>0</v>
      </c>
      <c r="BF1513" s="113">
        <f t="shared" si="25598"/>
        <v>0</v>
      </c>
      <c r="BG1513" s="113">
        <f t="shared" si="25598"/>
        <v>0</v>
      </c>
      <c r="BH1513" s="113">
        <f t="shared" ref="BH1513:BK1513" si="25599">BH1511/$F1511</f>
        <v>0</v>
      </c>
      <c r="BI1513" s="113">
        <f t="shared" si="25599"/>
        <v>0</v>
      </c>
      <c r="BJ1513" s="113">
        <f t="shared" si="25599"/>
        <v>0</v>
      </c>
      <c r="BK1513" s="113">
        <f t="shared" si="25599"/>
        <v>0</v>
      </c>
      <c r="BL1513" s="113">
        <f t="shared" ref="BL1513:BP1513" si="25600">BL1511/$F1511</f>
        <v>0</v>
      </c>
      <c r="BM1513" s="113">
        <f t="shared" si="25600"/>
        <v>0</v>
      </c>
      <c r="BN1513" s="113">
        <f t="shared" si="25600"/>
        <v>0</v>
      </c>
      <c r="BO1513" s="113">
        <f t="shared" si="25600"/>
        <v>0</v>
      </c>
      <c r="BP1513" s="113">
        <f t="shared" si="25600"/>
        <v>0</v>
      </c>
      <c r="BQ1513" s="113">
        <f t="shared" ref="BQ1513:BT1513" si="25601">BQ1511/$F1511</f>
        <v>0</v>
      </c>
      <c r="BR1513" s="113">
        <f t="shared" si="25601"/>
        <v>0</v>
      </c>
      <c r="BS1513" s="113">
        <f t="shared" si="25601"/>
        <v>0</v>
      </c>
      <c r="BT1513" s="113">
        <f t="shared" si="25601"/>
        <v>0</v>
      </c>
      <c r="BU1513" s="113">
        <f t="shared" ref="BU1513:BX1513" si="25602">BU1511/$F1511</f>
        <v>0</v>
      </c>
      <c r="BV1513" s="113">
        <f t="shared" si="25602"/>
        <v>0</v>
      </c>
      <c r="BW1513" s="113">
        <f t="shared" si="25602"/>
        <v>0</v>
      </c>
      <c r="BX1513" s="113">
        <f t="shared" si="25602"/>
        <v>0.16666668935336115</v>
      </c>
      <c r="BY1513" s="113">
        <f t="shared" ref="BY1513:CC1513" si="25603">BY1511/$F1511</f>
        <v>0.16666668935336115</v>
      </c>
      <c r="BZ1513" s="113">
        <f t="shared" si="25603"/>
        <v>0.16666662129327769</v>
      </c>
      <c r="CA1513" s="113">
        <f t="shared" si="25603"/>
        <v>0.16666662129327769</v>
      </c>
      <c r="CB1513" s="113">
        <f t="shared" si="25603"/>
        <v>0.16666668935336115</v>
      </c>
      <c r="CC1513" s="113">
        <f t="shared" si="25603"/>
        <v>0.16666668935336115</v>
      </c>
      <c r="CD1513" s="113">
        <f t="shared" ref="CD1513:CG1513" si="25604">CD1511/$F1511</f>
        <v>0</v>
      </c>
      <c r="CE1513" s="113"/>
      <c r="CF1513" s="113">
        <f t="shared" si="25604"/>
        <v>0</v>
      </c>
      <c r="CG1513" s="113">
        <f t="shared" si="25604"/>
        <v>0</v>
      </c>
      <c r="CH1513" s="114">
        <f>IF(C1511="","",100%-SUM(G1513:CG1513))</f>
        <v>0</v>
      </c>
      <c r="CI1513" s="115">
        <f>IF(C1511="","",SUM(G1513:CG1513))</f>
        <v>1</v>
      </c>
      <c r="CJ1513" s="67" t="b">
        <f>IF(C1511="","",SUM(G1513:CG1513)=CI1513)</f>
        <v>1</v>
      </c>
    </row>
    <row r="1514" spans="1:88" s="5" customFormat="1" ht="22.05" customHeight="1" x14ac:dyDescent="0.3">
      <c r="A1514" s="171" t="s">
        <v>1058</v>
      </c>
      <c r="B1514" s="155" t="s">
        <v>1059</v>
      </c>
      <c r="C1514" s="168" t="s">
        <v>163</v>
      </c>
      <c r="D1514" s="158">
        <v>6</v>
      </c>
      <c r="E1514" s="161">
        <v>2688442</v>
      </c>
      <c r="F1514" s="164">
        <f t="shared" si="25229"/>
        <v>16130652</v>
      </c>
      <c r="G1514" s="108">
        <v>0</v>
      </c>
      <c r="H1514" s="108"/>
      <c r="I1514" s="108"/>
      <c r="J1514" s="108"/>
      <c r="K1514" s="108"/>
      <c r="L1514" s="108"/>
      <c r="M1514" s="108"/>
      <c r="N1514" s="108"/>
      <c r="O1514" s="108"/>
      <c r="P1514" s="108"/>
      <c r="Q1514" s="108"/>
      <c r="R1514" s="108"/>
      <c r="S1514" s="108"/>
      <c r="T1514" s="108"/>
      <c r="U1514" s="108"/>
      <c r="V1514" s="108"/>
      <c r="W1514" s="108"/>
      <c r="X1514" s="108"/>
      <c r="Y1514" s="108"/>
      <c r="Z1514" s="108"/>
      <c r="AA1514" s="108"/>
      <c r="AB1514" s="108"/>
      <c r="AC1514" s="108"/>
      <c r="AD1514" s="108"/>
      <c r="AE1514" s="108"/>
      <c r="AF1514" s="108"/>
      <c r="AG1514" s="108"/>
      <c r="AH1514" s="108"/>
      <c r="AI1514" s="108"/>
      <c r="AJ1514" s="108"/>
      <c r="AK1514" s="108"/>
      <c r="AL1514" s="108"/>
      <c r="AM1514" s="108"/>
      <c r="AN1514" s="108"/>
      <c r="AO1514" s="108"/>
      <c r="AP1514" s="108"/>
      <c r="AQ1514" s="108"/>
      <c r="AR1514" s="108"/>
      <c r="AS1514" s="108"/>
      <c r="AT1514" s="108"/>
      <c r="AU1514" s="108"/>
      <c r="AV1514" s="108"/>
      <c r="AW1514" s="108"/>
      <c r="AX1514" s="108"/>
      <c r="AY1514" s="108"/>
      <c r="AZ1514" s="108"/>
      <c r="BA1514" s="108"/>
      <c r="BB1514" s="108"/>
      <c r="BC1514" s="108"/>
      <c r="BD1514" s="108"/>
      <c r="BE1514" s="108"/>
      <c r="BF1514" s="108"/>
      <c r="BG1514" s="108"/>
      <c r="BH1514" s="108"/>
      <c r="BI1514" s="108"/>
      <c r="BJ1514" s="108"/>
      <c r="BK1514" s="108"/>
      <c r="BL1514" s="108"/>
      <c r="BM1514" s="108"/>
      <c r="BN1514" s="108"/>
      <c r="BO1514" s="108"/>
      <c r="BP1514" s="108"/>
      <c r="BQ1514" s="108"/>
      <c r="BR1514" s="108"/>
      <c r="BS1514" s="108"/>
      <c r="BT1514" s="108"/>
      <c r="BU1514" s="108"/>
      <c r="BV1514" s="108"/>
      <c r="BW1514" s="108"/>
      <c r="BX1514" s="108">
        <f>ROUND($F1514/6,0)</f>
        <v>2688442</v>
      </c>
      <c r="BY1514" s="108">
        <f t="shared" ref="BY1514:CC1514" si="25605">ROUND($F1514/6,0)</f>
        <v>2688442</v>
      </c>
      <c r="BZ1514" s="108">
        <f t="shared" si="25605"/>
        <v>2688442</v>
      </c>
      <c r="CA1514" s="108">
        <f t="shared" si="25605"/>
        <v>2688442</v>
      </c>
      <c r="CB1514" s="108">
        <f t="shared" si="25605"/>
        <v>2688442</v>
      </c>
      <c r="CC1514" s="108">
        <f t="shared" si="25605"/>
        <v>2688442</v>
      </c>
      <c r="CD1514" s="108"/>
      <c r="CE1514" s="108"/>
      <c r="CF1514" s="108"/>
      <c r="CG1514" s="108"/>
      <c r="CH1514" s="109">
        <f>IF(C1514="","",F1514-SUM(G1514:CG1514))</f>
        <v>0</v>
      </c>
      <c r="CI1514" s="107">
        <f>IF(C1514="","",SUM(G1514:CG1514))</f>
        <v>16130652</v>
      </c>
      <c r="CJ1514" s="67" t="b">
        <f>IF(C1514="","",F1514=CI1514)</f>
        <v>1</v>
      </c>
    </row>
    <row r="1515" spans="1:88" s="5" customFormat="1" ht="22.05" customHeight="1" x14ac:dyDescent="0.3">
      <c r="A1515" s="172"/>
      <c r="B1515" s="156"/>
      <c r="C1515" s="169"/>
      <c r="D1515" s="159"/>
      <c r="E1515" s="162"/>
      <c r="F1515" s="165"/>
      <c r="G1515" s="110">
        <v>0</v>
      </c>
      <c r="H1515" s="110"/>
      <c r="I1515" s="110"/>
      <c r="J1515" s="110"/>
      <c r="K1515" s="110"/>
      <c r="L1515" s="110"/>
      <c r="M1515" s="110"/>
      <c r="N1515" s="110"/>
      <c r="O1515" s="110"/>
      <c r="P1515" s="110"/>
      <c r="Q1515" s="110"/>
      <c r="R1515" s="110"/>
      <c r="S1515" s="110"/>
      <c r="T1515" s="110"/>
      <c r="U1515" s="110">
        <f t="shared" ref="U1515:X1515" si="25606">ROUND(U1514/$E1514,2)</f>
        <v>0</v>
      </c>
      <c r="V1515" s="110">
        <f t="shared" si="25606"/>
        <v>0</v>
      </c>
      <c r="W1515" s="110">
        <f t="shared" si="25606"/>
        <v>0</v>
      </c>
      <c r="X1515" s="110">
        <f t="shared" si="25606"/>
        <v>0</v>
      </c>
      <c r="Y1515" s="110">
        <f t="shared" ref="Y1515:AG1515" si="25607">ROUND(Y1514/$E1514,2)</f>
        <v>0</v>
      </c>
      <c r="Z1515" s="110">
        <f t="shared" si="25607"/>
        <v>0</v>
      </c>
      <c r="AA1515" s="110">
        <f t="shared" si="25607"/>
        <v>0</v>
      </c>
      <c r="AB1515" s="110">
        <f t="shared" si="25607"/>
        <v>0</v>
      </c>
      <c r="AC1515" s="110">
        <f t="shared" si="25607"/>
        <v>0</v>
      </c>
      <c r="AD1515" s="110">
        <f t="shared" si="25607"/>
        <v>0</v>
      </c>
      <c r="AE1515" s="110">
        <f t="shared" si="25607"/>
        <v>0</v>
      </c>
      <c r="AF1515" s="110">
        <f t="shared" si="25607"/>
        <v>0</v>
      </c>
      <c r="AG1515" s="110">
        <f t="shared" si="25607"/>
        <v>0</v>
      </c>
      <c r="AH1515" s="110">
        <f t="shared" ref="AH1515:AK1515" si="25608">ROUND(AH1514/$E1514,2)</f>
        <v>0</v>
      </c>
      <c r="AI1515" s="110">
        <f t="shared" si="25608"/>
        <v>0</v>
      </c>
      <c r="AJ1515" s="110">
        <f t="shared" si="25608"/>
        <v>0</v>
      </c>
      <c r="AK1515" s="110">
        <f t="shared" si="25608"/>
        <v>0</v>
      </c>
      <c r="AL1515" s="110">
        <f t="shared" ref="AL1515:AT1515" si="25609">ROUND(AL1514/$E1514,2)</f>
        <v>0</v>
      </c>
      <c r="AM1515" s="110">
        <f t="shared" si="25609"/>
        <v>0</v>
      </c>
      <c r="AN1515" s="110">
        <f t="shared" si="25609"/>
        <v>0</v>
      </c>
      <c r="AO1515" s="110">
        <f t="shared" si="25609"/>
        <v>0</v>
      </c>
      <c r="AP1515" s="110">
        <f t="shared" si="25609"/>
        <v>0</v>
      </c>
      <c r="AQ1515" s="110">
        <f t="shared" si="25609"/>
        <v>0</v>
      </c>
      <c r="AR1515" s="110">
        <f t="shared" si="25609"/>
        <v>0</v>
      </c>
      <c r="AS1515" s="110">
        <f t="shared" si="25609"/>
        <v>0</v>
      </c>
      <c r="AT1515" s="110">
        <f t="shared" si="25609"/>
        <v>0</v>
      </c>
      <c r="AU1515" s="110">
        <f t="shared" ref="AU1515:AX1515" si="25610">ROUND(AU1514/$E1514,2)</f>
        <v>0</v>
      </c>
      <c r="AV1515" s="110">
        <f t="shared" si="25610"/>
        <v>0</v>
      </c>
      <c r="AW1515" s="110">
        <f t="shared" si="25610"/>
        <v>0</v>
      </c>
      <c r="AX1515" s="110">
        <f t="shared" si="25610"/>
        <v>0</v>
      </c>
      <c r="AY1515" s="110">
        <f t="shared" ref="AY1515:BC1515" si="25611">ROUND(AY1514/$E1514,2)</f>
        <v>0</v>
      </c>
      <c r="AZ1515" s="110">
        <f t="shared" si="25611"/>
        <v>0</v>
      </c>
      <c r="BA1515" s="110">
        <f t="shared" si="25611"/>
        <v>0</v>
      </c>
      <c r="BB1515" s="110">
        <f t="shared" si="25611"/>
        <v>0</v>
      </c>
      <c r="BC1515" s="110">
        <f t="shared" si="25611"/>
        <v>0</v>
      </c>
      <c r="BD1515" s="110">
        <f t="shared" ref="BD1515:BG1515" si="25612">ROUND(BD1514/$E1514,2)</f>
        <v>0</v>
      </c>
      <c r="BE1515" s="110">
        <f t="shared" si="25612"/>
        <v>0</v>
      </c>
      <c r="BF1515" s="110">
        <f t="shared" si="25612"/>
        <v>0</v>
      </c>
      <c r="BG1515" s="110">
        <f t="shared" si="25612"/>
        <v>0</v>
      </c>
      <c r="BH1515" s="110">
        <f t="shared" ref="BH1515:BK1515" si="25613">ROUND(BH1514/$E1514,2)</f>
        <v>0</v>
      </c>
      <c r="BI1515" s="110">
        <f t="shared" si="25613"/>
        <v>0</v>
      </c>
      <c r="BJ1515" s="110">
        <f t="shared" si="25613"/>
        <v>0</v>
      </c>
      <c r="BK1515" s="110">
        <f t="shared" si="25613"/>
        <v>0</v>
      </c>
      <c r="BL1515" s="110">
        <f t="shared" ref="BL1515:BP1515" si="25614">ROUND(BL1514/$E1514,2)</f>
        <v>0</v>
      </c>
      <c r="BM1515" s="110">
        <f t="shared" si="25614"/>
        <v>0</v>
      </c>
      <c r="BN1515" s="110">
        <f t="shared" si="25614"/>
        <v>0</v>
      </c>
      <c r="BO1515" s="110">
        <f t="shared" si="25614"/>
        <v>0</v>
      </c>
      <c r="BP1515" s="110">
        <f t="shared" si="25614"/>
        <v>0</v>
      </c>
      <c r="BQ1515" s="110">
        <f t="shared" ref="BQ1515:BT1515" si="25615">ROUND(BQ1514/$E1514,2)</f>
        <v>0</v>
      </c>
      <c r="BR1515" s="110">
        <f t="shared" si="25615"/>
        <v>0</v>
      </c>
      <c r="BS1515" s="110">
        <f t="shared" si="25615"/>
        <v>0</v>
      </c>
      <c r="BT1515" s="110">
        <f t="shared" si="25615"/>
        <v>0</v>
      </c>
      <c r="BU1515" s="110">
        <f t="shared" ref="BU1515:BX1515" si="25616">ROUND(BU1514/$E1514,2)</f>
        <v>0</v>
      </c>
      <c r="BV1515" s="110">
        <f t="shared" si="25616"/>
        <v>0</v>
      </c>
      <c r="BW1515" s="110">
        <f t="shared" si="25616"/>
        <v>0</v>
      </c>
      <c r="BX1515" s="110">
        <f t="shared" si="25616"/>
        <v>1</v>
      </c>
      <c r="BY1515" s="110">
        <f t="shared" ref="BY1515:CC1515" si="25617">ROUND(BY1514/$E1514,2)</f>
        <v>1</v>
      </c>
      <c r="BZ1515" s="110">
        <f t="shared" si="25617"/>
        <v>1</v>
      </c>
      <c r="CA1515" s="110">
        <f t="shared" si="25617"/>
        <v>1</v>
      </c>
      <c r="CB1515" s="110">
        <f t="shared" si="25617"/>
        <v>1</v>
      </c>
      <c r="CC1515" s="110">
        <f t="shared" si="25617"/>
        <v>1</v>
      </c>
      <c r="CD1515" s="110">
        <f t="shared" ref="CD1515:CG1515" si="25618">ROUND(CD1514/$E1514,2)</f>
        <v>0</v>
      </c>
      <c r="CE1515" s="110"/>
      <c r="CF1515" s="110">
        <f t="shared" si="25618"/>
        <v>0</v>
      </c>
      <c r="CG1515" s="110">
        <f t="shared" si="25618"/>
        <v>0</v>
      </c>
      <c r="CH1515" s="111">
        <f>IF(C1514="","",D1514-SUM(G1515:CG1515))</f>
        <v>0</v>
      </c>
      <c r="CI1515" s="112">
        <f>IF(C1514="","",SUM(G1515:CG1515))</f>
        <v>6</v>
      </c>
      <c r="CJ1515" s="67" t="b">
        <f>IF(C1514="","",D1514=CI1515)</f>
        <v>1</v>
      </c>
    </row>
    <row r="1516" spans="1:88" s="5" customFormat="1" ht="22.05" customHeight="1" x14ac:dyDescent="0.3">
      <c r="A1516" s="173"/>
      <c r="B1516" s="157"/>
      <c r="C1516" s="170"/>
      <c r="D1516" s="160"/>
      <c r="E1516" s="163"/>
      <c r="F1516" s="166"/>
      <c r="G1516" s="113">
        <v>0</v>
      </c>
      <c r="H1516" s="113"/>
      <c r="I1516" s="113"/>
      <c r="J1516" s="113"/>
      <c r="K1516" s="113"/>
      <c r="L1516" s="113"/>
      <c r="M1516" s="113"/>
      <c r="N1516" s="113"/>
      <c r="O1516" s="113"/>
      <c r="P1516" s="113"/>
      <c r="Q1516" s="113"/>
      <c r="R1516" s="113"/>
      <c r="S1516" s="113"/>
      <c r="T1516" s="113"/>
      <c r="U1516" s="113">
        <f t="shared" ref="U1516:X1516" si="25619">U1514/$F1514</f>
        <v>0</v>
      </c>
      <c r="V1516" s="113">
        <f t="shared" si="25619"/>
        <v>0</v>
      </c>
      <c r="W1516" s="113">
        <f t="shared" si="25619"/>
        <v>0</v>
      </c>
      <c r="X1516" s="113">
        <f t="shared" si="25619"/>
        <v>0</v>
      </c>
      <c r="Y1516" s="113">
        <f t="shared" ref="Y1516:AG1516" si="25620">Y1514/$F1514</f>
        <v>0</v>
      </c>
      <c r="Z1516" s="113">
        <f t="shared" si="25620"/>
        <v>0</v>
      </c>
      <c r="AA1516" s="113">
        <f t="shared" si="25620"/>
        <v>0</v>
      </c>
      <c r="AB1516" s="113">
        <f t="shared" si="25620"/>
        <v>0</v>
      </c>
      <c r="AC1516" s="113">
        <f t="shared" si="25620"/>
        <v>0</v>
      </c>
      <c r="AD1516" s="113">
        <f t="shared" si="25620"/>
        <v>0</v>
      </c>
      <c r="AE1516" s="113">
        <f t="shared" si="25620"/>
        <v>0</v>
      </c>
      <c r="AF1516" s="113">
        <f t="shared" si="25620"/>
        <v>0</v>
      </c>
      <c r="AG1516" s="113">
        <f t="shared" si="25620"/>
        <v>0</v>
      </c>
      <c r="AH1516" s="113">
        <f t="shared" ref="AH1516:AK1516" si="25621">AH1514/$F1514</f>
        <v>0</v>
      </c>
      <c r="AI1516" s="113">
        <f t="shared" si="25621"/>
        <v>0</v>
      </c>
      <c r="AJ1516" s="113">
        <f t="shared" si="25621"/>
        <v>0</v>
      </c>
      <c r="AK1516" s="113">
        <f t="shared" si="25621"/>
        <v>0</v>
      </c>
      <c r="AL1516" s="113">
        <f t="shared" ref="AL1516:AT1516" si="25622">AL1514/$F1514</f>
        <v>0</v>
      </c>
      <c r="AM1516" s="113">
        <f t="shared" si="25622"/>
        <v>0</v>
      </c>
      <c r="AN1516" s="113">
        <f t="shared" si="25622"/>
        <v>0</v>
      </c>
      <c r="AO1516" s="113">
        <f t="shared" si="25622"/>
        <v>0</v>
      </c>
      <c r="AP1516" s="113">
        <f t="shared" si="25622"/>
        <v>0</v>
      </c>
      <c r="AQ1516" s="113">
        <f t="shared" si="25622"/>
        <v>0</v>
      </c>
      <c r="AR1516" s="113">
        <f t="shared" si="25622"/>
        <v>0</v>
      </c>
      <c r="AS1516" s="113">
        <f t="shared" si="25622"/>
        <v>0</v>
      </c>
      <c r="AT1516" s="113">
        <f t="shared" si="25622"/>
        <v>0</v>
      </c>
      <c r="AU1516" s="113">
        <f t="shared" ref="AU1516:AX1516" si="25623">AU1514/$F1514</f>
        <v>0</v>
      </c>
      <c r="AV1516" s="113">
        <f t="shared" si="25623"/>
        <v>0</v>
      </c>
      <c r="AW1516" s="113">
        <f t="shared" si="25623"/>
        <v>0</v>
      </c>
      <c r="AX1516" s="113">
        <f t="shared" si="25623"/>
        <v>0</v>
      </c>
      <c r="AY1516" s="113">
        <f t="shared" ref="AY1516:BC1516" si="25624">AY1514/$F1514</f>
        <v>0</v>
      </c>
      <c r="AZ1516" s="113">
        <f t="shared" si="25624"/>
        <v>0</v>
      </c>
      <c r="BA1516" s="113">
        <f t="shared" si="25624"/>
        <v>0</v>
      </c>
      <c r="BB1516" s="113">
        <f t="shared" si="25624"/>
        <v>0</v>
      </c>
      <c r="BC1516" s="113">
        <f t="shared" si="25624"/>
        <v>0</v>
      </c>
      <c r="BD1516" s="113">
        <f t="shared" ref="BD1516:BG1516" si="25625">BD1514/$F1514</f>
        <v>0</v>
      </c>
      <c r="BE1516" s="113">
        <f t="shared" si="25625"/>
        <v>0</v>
      </c>
      <c r="BF1516" s="113">
        <f t="shared" si="25625"/>
        <v>0</v>
      </c>
      <c r="BG1516" s="113">
        <f t="shared" si="25625"/>
        <v>0</v>
      </c>
      <c r="BH1516" s="113">
        <f t="shared" ref="BH1516:BK1516" si="25626">BH1514/$F1514</f>
        <v>0</v>
      </c>
      <c r="BI1516" s="113">
        <f t="shared" si="25626"/>
        <v>0</v>
      </c>
      <c r="BJ1516" s="113">
        <f t="shared" si="25626"/>
        <v>0</v>
      </c>
      <c r="BK1516" s="113">
        <f t="shared" si="25626"/>
        <v>0</v>
      </c>
      <c r="BL1516" s="113">
        <f t="shared" ref="BL1516:BP1516" si="25627">BL1514/$F1514</f>
        <v>0</v>
      </c>
      <c r="BM1516" s="113">
        <f t="shared" si="25627"/>
        <v>0</v>
      </c>
      <c r="BN1516" s="113">
        <f t="shared" si="25627"/>
        <v>0</v>
      </c>
      <c r="BO1516" s="113">
        <f t="shared" si="25627"/>
        <v>0</v>
      </c>
      <c r="BP1516" s="113">
        <f t="shared" si="25627"/>
        <v>0</v>
      </c>
      <c r="BQ1516" s="113">
        <f t="shared" ref="BQ1516:BT1516" si="25628">BQ1514/$F1514</f>
        <v>0</v>
      </c>
      <c r="BR1516" s="113">
        <f t="shared" si="25628"/>
        <v>0</v>
      </c>
      <c r="BS1516" s="113">
        <f t="shared" si="25628"/>
        <v>0</v>
      </c>
      <c r="BT1516" s="113">
        <f t="shared" si="25628"/>
        <v>0</v>
      </c>
      <c r="BU1516" s="113">
        <f t="shared" ref="BU1516:BX1516" si="25629">BU1514/$F1514</f>
        <v>0</v>
      </c>
      <c r="BV1516" s="113">
        <f t="shared" si="25629"/>
        <v>0</v>
      </c>
      <c r="BW1516" s="113">
        <f t="shared" si="25629"/>
        <v>0</v>
      </c>
      <c r="BX1516" s="113">
        <f t="shared" si="25629"/>
        <v>0.16666666666666666</v>
      </c>
      <c r="BY1516" s="113">
        <f t="shared" ref="BY1516:CC1516" si="25630">BY1514/$F1514</f>
        <v>0.16666666666666666</v>
      </c>
      <c r="BZ1516" s="113">
        <f t="shared" si="25630"/>
        <v>0.16666666666666666</v>
      </c>
      <c r="CA1516" s="113">
        <f t="shared" si="25630"/>
        <v>0.16666666666666666</v>
      </c>
      <c r="CB1516" s="113">
        <f t="shared" si="25630"/>
        <v>0.16666666666666666</v>
      </c>
      <c r="CC1516" s="113">
        <f t="shared" si="25630"/>
        <v>0.16666666666666666</v>
      </c>
      <c r="CD1516" s="113">
        <f t="shared" ref="CD1516:CG1516" si="25631">CD1514/$F1514</f>
        <v>0</v>
      </c>
      <c r="CE1516" s="113"/>
      <c r="CF1516" s="113">
        <f t="shared" si="25631"/>
        <v>0</v>
      </c>
      <c r="CG1516" s="113">
        <f t="shared" si="25631"/>
        <v>0</v>
      </c>
      <c r="CH1516" s="114">
        <f>IF(C1514="","",100%-SUM(G1516:CG1516))</f>
        <v>1.1102230246251565E-16</v>
      </c>
      <c r="CI1516" s="115">
        <f>IF(C1514="","",SUM(G1516:CG1516))</f>
        <v>0.99999999999999989</v>
      </c>
      <c r="CJ1516" s="67" t="b">
        <f>IF(C1514="","",SUM(G1516:CG1516)=CI1516)</f>
        <v>1</v>
      </c>
    </row>
    <row r="1517" spans="1:88" s="5" customFormat="1" ht="22.05" customHeight="1" x14ac:dyDescent="0.3">
      <c r="A1517" s="171" t="s">
        <v>1060</v>
      </c>
      <c r="B1517" s="155" t="s">
        <v>1061</v>
      </c>
      <c r="C1517" s="168" t="s">
        <v>163</v>
      </c>
      <c r="D1517" s="158">
        <v>2</v>
      </c>
      <c r="E1517" s="161">
        <v>4086740</v>
      </c>
      <c r="F1517" s="164">
        <f t="shared" si="25229"/>
        <v>8173480</v>
      </c>
      <c r="G1517" s="108">
        <v>0</v>
      </c>
      <c r="H1517" s="108"/>
      <c r="I1517" s="108"/>
      <c r="J1517" s="108"/>
      <c r="K1517" s="108"/>
      <c r="L1517" s="108"/>
      <c r="M1517" s="108"/>
      <c r="N1517" s="108"/>
      <c r="O1517" s="108"/>
      <c r="P1517" s="108"/>
      <c r="Q1517" s="108"/>
      <c r="R1517" s="108"/>
      <c r="S1517" s="108"/>
      <c r="T1517" s="108"/>
      <c r="U1517" s="108"/>
      <c r="V1517" s="108"/>
      <c r="W1517" s="108"/>
      <c r="X1517" s="108"/>
      <c r="Y1517" s="108"/>
      <c r="Z1517" s="108"/>
      <c r="AA1517" s="108"/>
      <c r="AB1517" s="108"/>
      <c r="AC1517" s="108"/>
      <c r="AD1517" s="108"/>
      <c r="AE1517" s="108"/>
      <c r="AF1517" s="108"/>
      <c r="AG1517" s="108"/>
      <c r="AH1517" s="108"/>
      <c r="AI1517" s="108"/>
      <c r="AJ1517" s="108"/>
      <c r="AK1517" s="108"/>
      <c r="AL1517" s="108"/>
      <c r="AM1517" s="108"/>
      <c r="AN1517" s="108"/>
      <c r="AO1517" s="108"/>
      <c r="AP1517" s="108"/>
      <c r="AQ1517" s="108"/>
      <c r="AR1517" s="108"/>
      <c r="AS1517" s="108"/>
      <c r="AT1517" s="108"/>
      <c r="AU1517" s="108"/>
      <c r="AV1517" s="108"/>
      <c r="AW1517" s="108"/>
      <c r="AX1517" s="108"/>
      <c r="AY1517" s="108"/>
      <c r="AZ1517" s="108"/>
      <c r="BA1517" s="108"/>
      <c r="BB1517" s="108"/>
      <c r="BC1517" s="108"/>
      <c r="BD1517" s="108"/>
      <c r="BE1517" s="108"/>
      <c r="BF1517" s="108"/>
      <c r="BG1517" s="108"/>
      <c r="BH1517" s="108"/>
      <c r="BI1517" s="108"/>
      <c r="BJ1517" s="108"/>
      <c r="BK1517" s="108"/>
      <c r="BL1517" s="108"/>
      <c r="BM1517" s="108"/>
      <c r="BN1517" s="108"/>
      <c r="BO1517" s="108"/>
      <c r="BP1517" s="108"/>
      <c r="BQ1517" s="108"/>
      <c r="BR1517" s="108"/>
      <c r="BS1517" s="108"/>
      <c r="BT1517" s="108"/>
      <c r="BU1517" s="108"/>
      <c r="BV1517" s="108"/>
      <c r="BW1517" s="108"/>
      <c r="BX1517" s="108">
        <f>ROUND($F1517/6,0)</f>
        <v>1362247</v>
      </c>
      <c r="BY1517" s="108">
        <f t="shared" ref="BY1517:CC1517" si="25632">ROUND($F1517/6,0)</f>
        <v>1362247</v>
      </c>
      <c r="BZ1517" s="108">
        <f>ROUNDDOWN($F1517/6,0)</f>
        <v>1362246</v>
      </c>
      <c r="CA1517" s="108">
        <f>ROUNDDOWN($F1517/6,0)</f>
        <v>1362246</v>
      </c>
      <c r="CB1517" s="108">
        <f t="shared" si="25632"/>
        <v>1362247</v>
      </c>
      <c r="CC1517" s="108">
        <f t="shared" si="25632"/>
        <v>1362247</v>
      </c>
      <c r="CD1517" s="108"/>
      <c r="CE1517" s="108"/>
      <c r="CF1517" s="108"/>
      <c r="CG1517" s="108"/>
      <c r="CH1517" s="109">
        <f>IF(C1517="","",F1517-SUM(G1517:CG1517))</f>
        <v>0</v>
      </c>
      <c r="CI1517" s="107">
        <f>IF(C1517="","",SUM(G1517:CG1517))</f>
        <v>8173480</v>
      </c>
      <c r="CJ1517" s="67" t="b">
        <f>IF(C1517="","",F1517=CI1517)</f>
        <v>1</v>
      </c>
    </row>
    <row r="1518" spans="1:88" s="5" customFormat="1" ht="22.05" customHeight="1" x14ac:dyDescent="0.3">
      <c r="A1518" s="172"/>
      <c r="B1518" s="156"/>
      <c r="C1518" s="169"/>
      <c r="D1518" s="159"/>
      <c r="E1518" s="162"/>
      <c r="F1518" s="165"/>
      <c r="G1518" s="110">
        <v>0</v>
      </c>
      <c r="H1518" s="110"/>
      <c r="I1518" s="110"/>
      <c r="J1518" s="110"/>
      <c r="K1518" s="110"/>
      <c r="L1518" s="110"/>
      <c r="M1518" s="110"/>
      <c r="N1518" s="110"/>
      <c r="O1518" s="110"/>
      <c r="P1518" s="110"/>
      <c r="Q1518" s="110"/>
      <c r="R1518" s="110"/>
      <c r="S1518" s="110"/>
      <c r="T1518" s="110"/>
      <c r="U1518" s="110">
        <f t="shared" ref="U1518:X1518" si="25633">ROUND(U1517/$E1517,2)</f>
        <v>0</v>
      </c>
      <c r="V1518" s="110">
        <f t="shared" si="25633"/>
        <v>0</v>
      </c>
      <c r="W1518" s="110">
        <f t="shared" si="25633"/>
        <v>0</v>
      </c>
      <c r="X1518" s="110">
        <f t="shared" si="25633"/>
        <v>0</v>
      </c>
      <c r="Y1518" s="110">
        <f t="shared" ref="Y1518:AG1518" si="25634">ROUND(Y1517/$E1517,2)</f>
        <v>0</v>
      </c>
      <c r="Z1518" s="110">
        <f t="shared" si="25634"/>
        <v>0</v>
      </c>
      <c r="AA1518" s="110">
        <f t="shared" si="25634"/>
        <v>0</v>
      </c>
      <c r="AB1518" s="110">
        <f t="shared" si="25634"/>
        <v>0</v>
      </c>
      <c r="AC1518" s="110">
        <f t="shared" si="25634"/>
        <v>0</v>
      </c>
      <c r="AD1518" s="110">
        <f t="shared" si="25634"/>
        <v>0</v>
      </c>
      <c r="AE1518" s="110">
        <f t="shared" si="25634"/>
        <v>0</v>
      </c>
      <c r="AF1518" s="110">
        <f t="shared" si="25634"/>
        <v>0</v>
      </c>
      <c r="AG1518" s="110">
        <f t="shared" si="25634"/>
        <v>0</v>
      </c>
      <c r="AH1518" s="110">
        <f t="shared" ref="AH1518:AK1518" si="25635">ROUND(AH1517/$E1517,2)</f>
        <v>0</v>
      </c>
      <c r="AI1518" s="110">
        <f t="shared" si="25635"/>
        <v>0</v>
      </c>
      <c r="AJ1518" s="110">
        <f t="shared" si="25635"/>
        <v>0</v>
      </c>
      <c r="AK1518" s="110">
        <f t="shared" si="25635"/>
        <v>0</v>
      </c>
      <c r="AL1518" s="110">
        <f t="shared" ref="AL1518:AT1518" si="25636">ROUND(AL1517/$E1517,2)</f>
        <v>0</v>
      </c>
      <c r="AM1518" s="110">
        <f t="shared" si="25636"/>
        <v>0</v>
      </c>
      <c r="AN1518" s="110">
        <f t="shared" si="25636"/>
        <v>0</v>
      </c>
      <c r="AO1518" s="110">
        <f t="shared" si="25636"/>
        <v>0</v>
      </c>
      <c r="AP1518" s="110">
        <f t="shared" si="25636"/>
        <v>0</v>
      </c>
      <c r="AQ1518" s="110">
        <f t="shared" si="25636"/>
        <v>0</v>
      </c>
      <c r="AR1518" s="110">
        <f t="shared" si="25636"/>
        <v>0</v>
      </c>
      <c r="AS1518" s="110">
        <f t="shared" si="25636"/>
        <v>0</v>
      </c>
      <c r="AT1518" s="110">
        <f t="shared" si="25636"/>
        <v>0</v>
      </c>
      <c r="AU1518" s="110">
        <f t="shared" ref="AU1518:AX1518" si="25637">ROUND(AU1517/$E1517,2)</f>
        <v>0</v>
      </c>
      <c r="AV1518" s="110">
        <f t="shared" si="25637"/>
        <v>0</v>
      </c>
      <c r="AW1518" s="110">
        <f t="shared" si="25637"/>
        <v>0</v>
      </c>
      <c r="AX1518" s="110">
        <f t="shared" si="25637"/>
        <v>0</v>
      </c>
      <c r="AY1518" s="110">
        <f t="shared" ref="AY1518:BC1518" si="25638">ROUND(AY1517/$E1517,2)</f>
        <v>0</v>
      </c>
      <c r="AZ1518" s="110">
        <f t="shared" si="25638"/>
        <v>0</v>
      </c>
      <c r="BA1518" s="110">
        <f t="shared" si="25638"/>
        <v>0</v>
      </c>
      <c r="BB1518" s="110">
        <f t="shared" si="25638"/>
        <v>0</v>
      </c>
      <c r="BC1518" s="110">
        <f t="shared" si="25638"/>
        <v>0</v>
      </c>
      <c r="BD1518" s="110">
        <f t="shared" ref="BD1518:BG1518" si="25639">ROUND(BD1517/$E1517,2)</f>
        <v>0</v>
      </c>
      <c r="BE1518" s="110">
        <f t="shared" si="25639"/>
        <v>0</v>
      </c>
      <c r="BF1518" s="110">
        <f t="shared" si="25639"/>
        <v>0</v>
      </c>
      <c r="BG1518" s="110">
        <f t="shared" si="25639"/>
        <v>0</v>
      </c>
      <c r="BH1518" s="110">
        <f t="shared" ref="BH1518:BK1518" si="25640">ROUND(BH1517/$E1517,2)</f>
        <v>0</v>
      </c>
      <c r="BI1518" s="110">
        <f t="shared" si="25640"/>
        <v>0</v>
      </c>
      <c r="BJ1518" s="110">
        <f t="shared" si="25640"/>
        <v>0</v>
      </c>
      <c r="BK1518" s="110">
        <f t="shared" si="25640"/>
        <v>0</v>
      </c>
      <c r="BL1518" s="110">
        <f t="shared" ref="BL1518:BP1518" si="25641">ROUND(BL1517/$E1517,2)</f>
        <v>0</v>
      </c>
      <c r="BM1518" s="110">
        <f t="shared" si="25641"/>
        <v>0</v>
      </c>
      <c r="BN1518" s="110">
        <f t="shared" si="25641"/>
        <v>0</v>
      </c>
      <c r="BO1518" s="110">
        <f t="shared" si="25641"/>
        <v>0</v>
      </c>
      <c r="BP1518" s="110">
        <f t="shared" si="25641"/>
        <v>0</v>
      </c>
      <c r="BQ1518" s="110">
        <f t="shared" ref="BQ1518:BT1518" si="25642">ROUND(BQ1517/$E1517,2)</f>
        <v>0</v>
      </c>
      <c r="BR1518" s="110">
        <f t="shared" si="25642"/>
        <v>0</v>
      </c>
      <c r="BS1518" s="110">
        <f t="shared" si="25642"/>
        <v>0</v>
      </c>
      <c r="BT1518" s="110">
        <f t="shared" si="25642"/>
        <v>0</v>
      </c>
      <c r="BU1518" s="110">
        <f t="shared" ref="BU1518:BX1518" si="25643">ROUND(BU1517/$E1517,2)</f>
        <v>0</v>
      </c>
      <c r="BV1518" s="110">
        <f t="shared" si="25643"/>
        <v>0</v>
      </c>
      <c r="BW1518" s="110">
        <f t="shared" si="25643"/>
        <v>0</v>
      </c>
      <c r="BX1518" s="110">
        <f t="shared" si="25643"/>
        <v>0.33</v>
      </c>
      <c r="BY1518" s="110">
        <f t="shared" ref="BY1518:CC1518" si="25644">ROUND(BY1517/$E1517,2)</f>
        <v>0.33</v>
      </c>
      <c r="BZ1518" s="110">
        <f t="shared" si="25644"/>
        <v>0.33</v>
      </c>
      <c r="CA1518" s="110">
        <f t="shared" ref="CA1518" si="25645">ROUNDUP(CA1517/$E1517,2)</f>
        <v>0.34</v>
      </c>
      <c r="CB1518" s="110">
        <f t="shared" ref="CB1518" si="25646">ROUNDUP(CB1517/$E1517,2)</f>
        <v>0.34</v>
      </c>
      <c r="CC1518" s="110">
        <f t="shared" si="25644"/>
        <v>0.33</v>
      </c>
      <c r="CD1518" s="110">
        <f t="shared" ref="CD1518:CG1518" si="25647">ROUND(CD1517/$E1517,2)</f>
        <v>0</v>
      </c>
      <c r="CE1518" s="110"/>
      <c r="CF1518" s="110">
        <f t="shared" si="25647"/>
        <v>0</v>
      </c>
      <c r="CG1518" s="110">
        <f t="shared" si="25647"/>
        <v>0</v>
      </c>
      <c r="CH1518" s="111">
        <f>IF(C1517="","",D1517-SUM(G1518:CG1518))</f>
        <v>0</v>
      </c>
      <c r="CI1518" s="112">
        <f>IF(C1517="","",SUM(G1518:CG1518))</f>
        <v>2</v>
      </c>
      <c r="CJ1518" s="67" t="b">
        <f>IF(C1517="","",D1517=CI1518)</f>
        <v>1</v>
      </c>
    </row>
    <row r="1519" spans="1:88" s="5" customFormat="1" ht="22.05" customHeight="1" x14ac:dyDescent="0.3">
      <c r="A1519" s="173"/>
      <c r="B1519" s="157"/>
      <c r="C1519" s="170"/>
      <c r="D1519" s="160"/>
      <c r="E1519" s="163"/>
      <c r="F1519" s="166"/>
      <c r="G1519" s="113">
        <v>0</v>
      </c>
      <c r="H1519" s="113"/>
      <c r="I1519" s="113"/>
      <c r="J1519" s="113"/>
      <c r="K1519" s="113"/>
      <c r="L1519" s="113"/>
      <c r="M1519" s="113"/>
      <c r="N1519" s="113"/>
      <c r="O1519" s="113"/>
      <c r="P1519" s="113"/>
      <c r="Q1519" s="113"/>
      <c r="R1519" s="113"/>
      <c r="S1519" s="113"/>
      <c r="T1519" s="113"/>
      <c r="U1519" s="113">
        <f t="shared" ref="U1519:X1519" si="25648">U1517/$F1517</f>
        <v>0</v>
      </c>
      <c r="V1519" s="113">
        <f t="shared" si="25648"/>
        <v>0</v>
      </c>
      <c r="W1519" s="113">
        <f t="shared" si="25648"/>
        <v>0</v>
      </c>
      <c r="X1519" s="113">
        <f t="shared" si="25648"/>
        <v>0</v>
      </c>
      <c r="Y1519" s="113">
        <f t="shared" ref="Y1519:AG1519" si="25649">Y1517/$F1517</f>
        <v>0</v>
      </c>
      <c r="Z1519" s="113">
        <f t="shared" si="25649"/>
        <v>0</v>
      </c>
      <c r="AA1519" s="113">
        <f t="shared" si="25649"/>
        <v>0</v>
      </c>
      <c r="AB1519" s="113">
        <f t="shared" si="25649"/>
        <v>0</v>
      </c>
      <c r="AC1519" s="113">
        <f t="shared" si="25649"/>
        <v>0</v>
      </c>
      <c r="AD1519" s="113">
        <f t="shared" si="25649"/>
        <v>0</v>
      </c>
      <c r="AE1519" s="113">
        <f t="shared" si="25649"/>
        <v>0</v>
      </c>
      <c r="AF1519" s="113">
        <f t="shared" si="25649"/>
        <v>0</v>
      </c>
      <c r="AG1519" s="113">
        <f t="shared" si="25649"/>
        <v>0</v>
      </c>
      <c r="AH1519" s="113">
        <f t="shared" ref="AH1519:AK1519" si="25650">AH1517/$F1517</f>
        <v>0</v>
      </c>
      <c r="AI1519" s="113">
        <f t="shared" si="25650"/>
        <v>0</v>
      </c>
      <c r="AJ1519" s="113">
        <f t="shared" si="25650"/>
        <v>0</v>
      </c>
      <c r="AK1519" s="113">
        <f t="shared" si="25650"/>
        <v>0</v>
      </c>
      <c r="AL1519" s="113">
        <f t="shared" ref="AL1519:AT1519" si="25651">AL1517/$F1517</f>
        <v>0</v>
      </c>
      <c r="AM1519" s="113">
        <f t="shared" si="25651"/>
        <v>0</v>
      </c>
      <c r="AN1519" s="113">
        <f t="shared" si="25651"/>
        <v>0</v>
      </c>
      <c r="AO1519" s="113">
        <f t="shared" si="25651"/>
        <v>0</v>
      </c>
      <c r="AP1519" s="113">
        <f t="shared" si="25651"/>
        <v>0</v>
      </c>
      <c r="AQ1519" s="113">
        <f t="shared" si="25651"/>
        <v>0</v>
      </c>
      <c r="AR1519" s="113">
        <f t="shared" si="25651"/>
        <v>0</v>
      </c>
      <c r="AS1519" s="113">
        <f t="shared" si="25651"/>
        <v>0</v>
      </c>
      <c r="AT1519" s="113">
        <f t="shared" si="25651"/>
        <v>0</v>
      </c>
      <c r="AU1519" s="113">
        <f t="shared" ref="AU1519:AX1519" si="25652">AU1517/$F1517</f>
        <v>0</v>
      </c>
      <c r="AV1519" s="113">
        <f t="shared" si="25652"/>
        <v>0</v>
      </c>
      <c r="AW1519" s="113">
        <f t="shared" si="25652"/>
        <v>0</v>
      </c>
      <c r="AX1519" s="113">
        <f t="shared" si="25652"/>
        <v>0</v>
      </c>
      <c r="AY1519" s="113">
        <f t="shared" ref="AY1519:BC1519" si="25653">AY1517/$F1517</f>
        <v>0</v>
      </c>
      <c r="AZ1519" s="113">
        <f t="shared" si="25653"/>
        <v>0</v>
      </c>
      <c r="BA1519" s="113">
        <f t="shared" si="25653"/>
        <v>0</v>
      </c>
      <c r="BB1519" s="113">
        <f t="shared" si="25653"/>
        <v>0</v>
      </c>
      <c r="BC1519" s="113">
        <f t="shared" si="25653"/>
        <v>0</v>
      </c>
      <c r="BD1519" s="113">
        <f t="shared" ref="BD1519:BG1519" si="25654">BD1517/$F1517</f>
        <v>0</v>
      </c>
      <c r="BE1519" s="113">
        <f t="shared" si="25654"/>
        <v>0</v>
      </c>
      <c r="BF1519" s="113">
        <f t="shared" si="25654"/>
        <v>0</v>
      </c>
      <c r="BG1519" s="113">
        <f t="shared" si="25654"/>
        <v>0</v>
      </c>
      <c r="BH1519" s="113">
        <f t="shared" ref="BH1519:BK1519" si="25655">BH1517/$F1517</f>
        <v>0</v>
      </c>
      <c r="BI1519" s="113">
        <f t="shared" si="25655"/>
        <v>0</v>
      </c>
      <c r="BJ1519" s="113">
        <f t="shared" si="25655"/>
        <v>0</v>
      </c>
      <c r="BK1519" s="113">
        <f t="shared" si="25655"/>
        <v>0</v>
      </c>
      <c r="BL1519" s="113">
        <f t="shared" ref="BL1519:BP1519" si="25656">BL1517/$F1517</f>
        <v>0</v>
      </c>
      <c r="BM1519" s="113">
        <f t="shared" si="25656"/>
        <v>0</v>
      </c>
      <c r="BN1519" s="113">
        <f t="shared" si="25656"/>
        <v>0</v>
      </c>
      <c r="BO1519" s="113">
        <f t="shared" si="25656"/>
        <v>0</v>
      </c>
      <c r="BP1519" s="113">
        <f t="shared" si="25656"/>
        <v>0</v>
      </c>
      <c r="BQ1519" s="113">
        <f t="shared" ref="BQ1519:BT1519" si="25657">BQ1517/$F1517</f>
        <v>0</v>
      </c>
      <c r="BR1519" s="113">
        <f t="shared" si="25657"/>
        <v>0</v>
      </c>
      <c r="BS1519" s="113">
        <f t="shared" si="25657"/>
        <v>0</v>
      </c>
      <c r="BT1519" s="113">
        <f t="shared" si="25657"/>
        <v>0</v>
      </c>
      <c r="BU1519" s="113">
        <f t="shared" ref="BU1519:BX1519" si="25658">BU1517/$F1517</f>
        <v>0</v>
      </c>
      <c r="BV1519" s="113">
        <f t="shared" si="25658"/>
        <v>0</v>
      </c>
      <c r="BW1519" s="113">
        <f t="shared" si="25658"/>
        <v>0</v>
      </c>
      <c r="BX1519" s="113">
        <f t="shared" si="25658"/>
        <v>0.16666670744896911</v>
      </c>
      <c r="BY1519" s="113">
        <f t="shared" ref="BY1519:CC1519" si="25659">BY1517/$F1517</f>
        <v>0.16666670744896911</v>
      </c>
      <c r="BZ1519" s="113">
        <f t="shared" si="25659"/>
        <v>0.16666658510206178</v>
      </c>
      <c r="CA1519" s="113">
        <f t="shared" si="25659"/>
        <v>0.16666658510206178</v>
      </c>
      <c r="CB1519" s="113">
        <f t="shared" si="25659"/>
        <v>0.16666670744896911</v>
      </c>
      <c r="CC1519" s="113">
        <f t="shared" si="25659"/>
        <v>0.16666670744896911</v>
      </c>
      <c r="CD1519" s="113">
        <f t="shared" ref="CD1519:CG1519" si="25660">CD1517/$F1517</f>
        <v>0</v>
      </c>
      <c r="CE1519" s="113"/>
      <c r="CF1519" s="113">
        <f t="shared" si="25660"/>
        <v>0</v>
      </c>
      <c r="CG1519" s="113">
        <f t="shared" si="25660"/>
        <v>0</v>
      </c>
      <c r="CH1519" s="114">
        <f>IF(C1517="","",100%-SUM(G1519:CG1519))</f>
        <v>0</v>
      </c>
      <c r="CI1519" s="115">
        <f>IF(C1517="","",SUM(G1519:CG1519))</f>
        <v>1</v>
      </c>
      <c r="CJ1519" s="67" t="b">
        <f>IF(C1517="","",SUM(G1519:CG1519)=CI1519)</f>
        <v>1</v>
      </c>
    </row>
    <row r="1520" spans="1:88" s="5" customFormat="1" ht="22.05" customHeight="1" x14ac:dyDescent="0.3">
      <c r="A1520" s="171" t="s">
        <v>1062</v>
      </c>
      <c r="B1520" s="155" t="s">
        <v>1063</v>
      </c>
      <c r="C1520" s="168" t="s">
        <v>163</v>
      </c>
      <c r="D1520" s="158">
        <v>1</v>
      </c>
      <c r="E1520" s="161">
        <v>11937526</v>
      </c>
      <c r="F1520" s="164">
        <f t="shared" si="25229"/>
        <v>11937526</v>
      </c>
      <c r="G1520" s="108">
        <v>0</v>
      </c>
      <c r="H1520" s="108"/>
      <c r="I1520" s="108"/>
      <c r="J1520" s="108"/>
      <c r="K1520" s="108"/>
      <c r="L1520" s="108"/>
      <c r="M1520" s="108"/>
      <c r="N1520" s="108"/>
      <c r="O1520" s="108"/>
      <c r="P1520" s="108"/>
      <c r="Q1520" s="108"/>
      <c r="R1520" s="108"/>
      <c r="S1520" s="108"/>
      <c r="T1520" s="108"/>
      <c r="U1520" s="108"/>
      <c r="V1520" s="108"/>
      <c r="W1520" s="108"/>
      <c r="X1520" s="108"/>
      <c r="Y1520" s="108"/>
      <c r="Z1520" s="108"/>
      <c r="AA1520" s="108"/>
      <c r="AB1520" s="108"/>
      <c r="AC1520" s="108"/>
      <c r="AD1520" s="108"/>
      <c r="AE1520" s="108"/>
      <c r="AF1520" s="108"/>
      <c r="AG1520" s="108"/>
      <c r="AH1520" s="108"/>
      <c r="AI1520" s="108"/>
      <c r="AJ1520" s="108"/>
      <c r="AK1520" s="108"/>
      <c r="AL1520" s="108"/>
      <c r="AM1520" s="108"/>
      <c r="AN1520" s="108"/>
      <c r="AO1520" s="108"/>
      <c r="AP1520" s="108"/>
      <c r="AQ1520" s="108"/>
      <c r="AR1520" s="108"/>
      <c r="AS1520" s="108"/>
      <c r="AT1520" s="108"/>
      <c r="AU1520" s="108"/>
      <c r="AV1520" s="108"/>
      <c r="AW1520" s="108"/>
      <c r="AX1520" s="108"/>
      <c r="AY1520" s="108"/>
      <c r="AZ1520" s="108"/>
      <c r="BA1520" s="108"/>
      <c r="BB1520" s="108"/>
      <c r="BC1520" s="108"/>
      <c r="BD1520" s="108"/>
      <c r="BE1520" s="108"/>
      <c r="BF1520" s="108"/>
      <c r="BG1520" s="108"/>
      <c r="BH1520" s="108"/>
      <c r="BI1520" s="108"/>
      <c r="BJ1520" s="108"/>
      <c r="BK1520" s="108"/>
      <c r="BL1520" s="108"/>
      <c r="BM1520" s="108"/>
      <c r="BN1520" s="108"/>
      <c r="BO1520" s="108"/>
      <c r="BP1520" s="108"/>
      <c r="BQ1520" s="108"/>
      <c r="BR1520" s="108"/>
      <c r="BS1520" s="108"/>
      <c r="BT1520" s="108"/>
      <c r="BU1520" s="108"/>
      <c r="BV1520" s="108"/>
      <c r="BW1520" s="108"/>
      <c r="BX1520" s="108">
        <f>ROUND($F1520/6,0)</f>
        <v>1989588</v>
      </c>
      <c r="BY1520" s="108">
        <f t="shared" ref="BY1520:CC1520" si="25661">ROUND($F1520/6,0)</f>
        <v>1989588</v>
      </c>
      <c r="BZ1520" s="108">
        <f t="shared" si="25661"/>
        <v>1989588</v>
      </c>
      <c r="CA1520" s="108">
        <f>ROUNDDOWN($F1520/6,0)</f>
        <v>1989587</v>
      </c>
      <c r="CB1520" s="108">
        <f>ROUNDDOWN($F1520/6,0)</f>
        <v>1989587</v>
      </c>
      <c r="CC1520" s="108">
        <f t="shared" si="25661"/>
        <v>1989588</v>
      </c>
      <c r="CD1520" s="108"/>
      <c r="CE1520" s="108"/>
      <c r="CF1520" s="108"/>
      <c r="CG1520" s="108"/>
      <c r="CH1520" s="109">
        <f>IF(C1520="","",F1520-SUM(G1520:CG1520))</f>
        <v>0</v>
      </c>
      <c r="CI1520" s="107">
        <f>IF(C1520="","",SUM(G1520:CG1520))</f>
        <v>11937526</v>
      </c>
      <c r="CJ1520" s="67" t="b">
        <f>IF(C1520="","",F1520=CI1520)</f>
        <v>1</v>
      </c>
    </row>
    <row r="1521" spans="1:88" s="5" customFormat="1" ht="22.05" customHeight="1" x14ac:dyDescent="0.3">
      <c r="A1521" s="172"/>
      <c r="B1521" s="156"/>
      <c r="C1521" s="169"/>
      <c r="D1521" s="159"/>
      <c r="E1521" s="162"/>
      <c r="F1521" s="165"/>
      <c r="G1521" s="110">
        <v>0</v>
      </c>
      <c r="H1521" s="110"/>
      <c r="I1521" s="110"/>
      <c r="J1521" s="110"/>
      <c r="K1521" s="110"/>
      <c r="L1521" s="110"/>
      <c r="M1521" s="110"/>
      <c r="N1521" s="110"/>
      <c r="O1521" s="110"/>
      <c r="P1521" s="110"/>
      <c r="Q1521" s="110"/>
      <c r="R1521" s="110"/>
      <c r="S1521" s="110"/>
      <c r="T1521" s="110"/>
      <c r="U1521" s="110">
        <f t="shared" ref="U1521:X1521" si="25662">ROUND(U1520/$E1520,2)</f>
        <v>0</v>
      </c>
      <c r="V1521" s="110">
        <f t="shared" si="25662"/>
        <v>0</v>
      </c>
      <c r="W1521" s="110">
        <f t="shared" si="25662"/>
        <v>0</v>
      </c>
      <c r="X1521" s="110">
        <f t="shared" si="25662"/>
        <v>0</v>
      </c>
      <c r="Y1521" s="110">
        <f t="shared" ref="Y1521:AG1521" si="25663">ROUND(Y1520/$E1520,2)</f>
        <v>0</v>
      </c>
      <c r="Z1521" s="110">
        <f t="shared" si="25663"/>
        <v>0</v>
      </c>
      <c r="AA1521" s="110">
        <f t="shared" si="25663"/>
        <v>0</v>
      </c>
      <c r="AB1521" s="110">
        <f t="shared" si="25663"/>
        <v>0</v>
      </c>
      <c r="AC1521" s="110">
        <f t="shared" si="25663"/>
        <v>0</v>
      </c>
      <c r="AD1521" s="110">
        <f t="shared" si="25663"/>
        <v>0</v>
      </c>
      <c r="AE1521" s="110">
        <f t="shared" si="25663"/>
        <v>0</v>
      </c>
      <c r="AF1521" s="110">
        <f t="shared" si="25663"/>
        <v>0</v>
      </c>
      <c r="AG1521" s="110">
        <f t="shared" si="25663"/>
        <v>0</v>
      </c>
      <c r="AH1521" s="110">
        <f t="shared" ref="AH1521:AK1521" si="25664">ROUND(AH1520/$E1520,2)</f>
        <v>0</v>
      </c>
      <c r="AI1521" s="110">
        <f t="shared" si="25664"/>
        <v>0</v>
      </c>
      <c r="AJ1521" s="110">
        <f t="shared" si="25664"/>
        <v>0</v>
      </c>
      <c r="AK1521" s="110">
        <f t="shared" si="25664"/>
        <v>0</v>
      </c>
      <c r="AL1521" s="110">
        <f t="shared" ref="AL1521:AT1521" si="25665">ROUND(AL1520/$E1520,2)</f>
        <v>0</v>
      </c>
      <c r="AM1521" s="110">
        <f t="shared" si="25665"/>
        <v>0</v>
      </c>
      <c r="AN1521" s="110">
        <f t="shared" si="25665"/>
        <v>0</v>
      </c>
      <c r="AO1521" s="110">
        <f t="shared" si="25665"/>
        <v>0</v>
      </c>
      <c r="AP1521" s="110">
        <f t="shared" si="25665"/>
        <v>0</v>
      </c>
      <c r="AQ1521" s="110">
        <f t="shared" si="25665"/>
        <v>0</v>
      </c>
      <c r="AR1521" s="110">
        <f t="shared" si="25665"/>
        <v>0</v>
      </c>
      <c r="AS1521" s="110">
        <f t="shared" si="25665"/>
        <v>0</v>
      </c>
      <c r="AT1521" s="110">
        <f t="shared" si="25665"/>
        <v>0</v>
      </c>
      <c r="AU1521" s="110">
        <f t="shared" ref="AU1521:AX1521" si="25666">ROUND(AU1520/$E1520,2)</f>
        <v>0</v>
      </c>
      <c r="AV1521" s="110">
        <f t="shared" si="25666"/>
        <v>0</v>
      </c>
      <c r="AW1521" s="110">
        <f t="shared" si="25666"/>
        <v>0</v>
      </c>
      <c r="AX1521" s="110">
        <f t="shared" si="25666"/>
        <v>0</v>
      </c>
      <c r="AY1521" s="110">
        <f t="shared" ref="AY1521:BC1521" si="25667">ROUND(AY1520/$E1520,2)</f>
        <v>0</v>
      </c>
      <c r="AZ1521" s="110">
        <f t="shared" si="25667"/>
        <v>0</v>
      </c>
      <c r="BA1521" s="110">
        <f t="shared" si="25667"/>
        <v>0</v>
      </c>
      <c r="BB1521" s="110">
        <f t="shared" si="25667"/>
        <v>0</v>
      </c>
      <c r="BC1521" s="110">
        <f t="shared" si="25667"/>
        <v>0</v>
      </c>
      <c r="BD1521" s="110">
        <f t="shared" ref="BD1521:BG1521" si="25668">ROUND(BD1520/$E1520,2)</f>
        <v>0</v>
      </c>
      <c r="BE1521" s="110">
        <f t="shared" si="25668"/>
        <v>0</v>
      </c>
      <c r="BF1521" s="110">
        <f t="shared" si="25668"/>
        <v>0</v>
      </c>
      <c r="BG1521" s="110">
        <f t="shared" si="25668"/>
        <v>0</v>
      </c>
      <c r="BH1521" s="110">
        <f t="shared" ref="BH1521:BK1521" si="25669">ROUND(BH1520/$E1520,2)</f>
        <v>0</v>
      </c>
      <c r="BI1521" s="110">
        <f t="shared" si="25669"/>
        <v>0</v>
      </c>
      <c r="BJ1521" s="110">
        <f t="shared" si="25669"/>
        <v>0</v>
      </c>
      <c r="BK1521" s="110">
        <f t="shared" si="25669"/>
        <v>0</v>
      </c>
      <c r="BL1521" s="110">
        <f t="shared" ref="BL1521:BP1521" si="25670">ROUND(BL1520/$E1520,2)</f>
        <v>0</v>
      </c>
      <c r="BM1521" s="110">
        <f t="shared" si="25670"/>
        <v>0</v>
      </c>
      <c r="BN1521" s="110">
        <f t="shared" si="25670"/>
        <v>0</v>
      </c>
      <c r="BO1521" s="110">
        <f t="shared" si="25670"/>
        <v>0</v>
      </c>
      <c r="BP1521" s="110">
        <f t="shared" si="25670"/>
        <v>0</v>
      </c>
      <c r="BQ1521" s="110">
        <f t="shared" ref="BQ1521:BT1521" si="25671">ROUND(BQ1520/$E1520,2)</f>
        <v>0</v>
      </c>
      <c r="BR1521" s="110">
        <f t="shared" si="25671"/>
        <v>0</v>
      </c>
      <c r="BS1521" s="110">
        <f t="shared" si="25671"/>
        <v>0</v>
      </c>
      <c r="BT1521" s="110">
        <f t="shared" si="25671"/>
        <v>0</v>
      </c>
      <c r="BU1521" s="110">
        <f t="shared" ref="BU1521:BX1521" si="25672">ROUND(BU1520/$E1520,2)</f>
        <v>0</v>
      </c>
      <c r="BV1521" s="110">
        <f t="shared" si="25672"/>
        <v>0</v>
      </c>
      <c r="BW1521" s="110">
        <f t="shared" si="25672"/>
        <v>0</v>
      </c>
      <c r="BX1521" s="110">
        <f t="shared" si="25672"/>
        <v>0.17</v>
      </c>
      <c r="BY1521" s="110">
        <f t="shared" ref="BY1521:CC1521" si="25673">ROUND(BY1520/$E1520,2)</f>
        <v>0.17</v>
      </c>
      <c r="BZ1521" s="110">
        <f t="shared" ref="BZ1521:CA1521" si="25674">ROUNDDOWN(BZ1520/$E1520,2)</f>
        <v>0.16</v>
      </c>
      <c r="CA1521" s="110">
        <f t="shared" si="25674"/>
        <v>0.16</v>
      </c>
      <c r="CB1521" s="110">
        <f t="shared" si="25673"/>
        <v>0.17</v>
      </c>
      <c r="CC1521" s="110">
        <f t="shared" si="25673"/>
        <v>0.17</v>
      </c>
      <c r="CD1521" s="110">
        <f t="shared" ref="CD1521:CG1521" si="25675">ROUND(CD1520/$E1520,2)</f>
        <v>0</v>
      </c>
      <c r="CE1521" s="110"/>
      <c r="CF1521" s="110">
        <f t="shared" si="25675"/>
        <v>0</v>
      </c>
      <c r="CG1521" s="110">
        <f t="shared" si="25675"/>
        <v>0</v>
      </c>
      <c r="CH1521" s="111">
        <f>IF(C1520="","",D1520-SUM(G1521:CG1521))</f>
        <v>0</v>
      </c>
      <c r="CI1521" s="112">
        <f>IF(C1520="","",SUM(G1521:CG1521))</f>
        <v>1</v>
      </c>
      <c r="CJ1521" s="67" t="b">
        <f>IF(C1520="","",D1520=CI1521)</f>
        <v>1</v>
      </c>
    </row>
    <row r="1522" spans="1:88" s="5" customFormat="1" ht="22.05" customHeight="1" x14ac:dyDescent="0.3">
      <c r="A1522" s="173"/>
      <c r="B1522" s="157"/>
      <c r="C1522" s="170"/>
      <c r="D1522" s="160"/>
      <c r="E1522" s="163"/>
      <c r="F1522" s="166"/>
      <c r="G1522" s="113">
        <v>0</v>
      </c>
      <c r="H1522" s="113"/>
      <c r="I1522" s="113"/>
      <c r="J1522" s="113"/>
      <c r="K1522" s="113"/>
      <c r="L1522" s="113"/>
      <c r="M1522" s="113"/>
      <c r="N1522" s="113"/>
      <c r="O1522" s="113"/>
      <c r="P1522" s="113"/>
      <c r="Q1522" s="113"/>
      <c r="R1522" s="113"/>
      <c r="S1522" s="113"/>
      <c r="T1522" s="113"/>
      <c r="U1522" s="113">
        <f t="shared" ref="U1522:X1522" si="25676">U1520/$F1520</f>
        <v>0</v>
      </c>
      <c r="V1522" s="113">
        <f t="shared" si="25676"/>
        <v>0</v>
      </c>
      <c r="W1522" s="113">
        <f t="shared" si="25676"/>
        <v>0</v>
      </c>
      <c r="X1522" s="113">
        <f t="shared" si="25676"/>
        <v>0</v>
      </c>
      <c r="Y1522" s="113">
        <f t="shared" ref="Y1522:AG1522" si="25677">Y1520/$F1520</f>
        <v>0</v>
      </c>
      <c r="Z1522" s="113">
        <f t="shared" si="25677"/>
        <v>0</v>
      </c>
      <c r="AA1522" s="113">
        <f t="shared" si="25677"/>
        <v>0</v>
      </c>
      <c r="AB1522" s="113">
        <f t="shared" si="25677"/>
        <v>0</v>
      </c>
      <c r="AC1522" s="113">
        <f t="shared" si="25677"/>
        <v>0</v>
      </c>
      <c r="AD1522" s="113">
        <f t="shared" si="25677"/>
        <v>0</v>
      </c>
      <c r="AE1522" s="113">
        <f t="shared" si="25677"/>
        <v>0</v>
      </c>
      <c r="AF1522" s="113">
        <f t="shared" si="25677"/>
        <v>0</v>
      </c>
      <c r="AG1522" s="113">
        <f t="shared" si="25677"/>
        <v>0</v>
      </c>
      <c r="AH1522" s="113">
        <f t="shared" ref="AH1522:AK1522" si="25678">AH1520/$F1520</f>
        <v>0</v>
      </c>
      <c r="AI1522" s="113">
        <f t="shared" si="25678"/>
        <v>0</v>
      </c>
      <c r="AJ1522" s="113">
        <f t="shared" si="25678"/>
        <v>0</v>
      </c>
      <c r="AK1522" s="113">
        <f t="shared" si="25678"/>
        <v>0</v>
      </c>
      <c r="AL1522" s="113">
        <f t="shared" ref="AL1522:AT1522" si="25679">AL1520/$F1520</f>
        <v>0</v>
      </c>
      <c r="AM1522" s="113">
        <f t="shared" si="25679"/>
        <v>0</v>
      </c>
      <c r="AN1522" s="113">
        <f t="shared" si="25679"/>
        <v>0</v>
      </c>
      <c r="AO1522" s="113">
        <f t="shared" si="25679"/>
        <v>0</v>
      </c>
      <c r="AP1522" s="113">
        <f t="shared" si="25679"/>
        <v>0</v>
      </c>
      <c r="AQ1522" s="113">
        <f t="shared" si="25679"/>
        <v>0</v>
      </c>
      <c r="AR1522" s="113">
        <f t="shared" si="25679"/>
        <v>0</v>
      </c>
      <c r="AS1522" s="113">
        <f t="shared" si="25679"/>
        <v>0</v>
      </c>
      <c r="AT1522" s="113">
        <f t="shared" si="25679"/>
        <v>0</v>
      </c>
      <c r="AU1522" s="113">
        <f t="shared" ref="AU1522:AX1522" si="25680">AU1520/$F1520</f>
        <v>0</v>
      </c>
      <c r="AV1522" s="113">
        <f t="shared" si="25680"/>
        <v>0</v>
      </c>
      <c r="AW1522" s="113">
        <f t="shared" si="25680"/>
        <v>0</v>
      </c>
      <c r="AX1522" s="113">
        <f t="shared" si="25680"/>
        <v>0</v>
      </c>
      <c r="AY1522" s="113">
        <f t="shared" ref="AY1522:BC1522" si="25681">AY1520/$F1520</f>
        <v>0</v>
      </c>
      <c r="AZ1522" s="113">
        <f t="shared" si="25681"/>
        <v>0</v>
      </c>
      <c r="BA1522" s="113">
        <f t="shared" si="25681"/>
        <v>0</v>
      </c>
      <c r="BB1522" s="113">
        <f t="shared" si="25681"/>
        <v>0</v>
      </c>
      <c r="BC1522" s="113">
        <f t="shared" si="25681"/>
        <v>0</v>
      </c>
      <c r="BD1522" s="113">
        <f t="shared" ref="BD1522:BG1522" si="25682">BD1520/$F1520</f>
        <v>0</v>
      </c>
      <c r="BE1522" s="113">
        <f t="shared" si="25682"/>
        <v>0</v>
      </c>
      <c r="BF1522" s="113">
        <f t="shared" si="25682"/>
        <v>0</v>
      </c>
      <c r="BG1522" s="113">
        <f t="shared" si="25682"/>
        <v>0</v>
      </c>
      <c r="BH1522" s="113">
        <f t="shared" ref="BH1522:BK1522" si="25683">BH1520/$F1520</f>
        <v>0</v>
      </c>
      <c r="BI1522" s="113">
        <f t="shared" si="25683"/>
        <v>0</v>
      </c>
      <c r="BJ1522" s="113">
        <f t="shared" si="25683"/>
        <v>0</v>
      </c>
      <c r="BK1522" s="113">
        <f t="shared" si="25683"/>
        <v>0</v>
      </c>
      <c r="BL1522" s="113">
        <f t="shared" ref="BL1522:BP1522" si="25684">BL1520/$F1520</f>
        <v>0</v>
      </c>
      <c r="BM1522" s="113">
        <f t="shared" si="25684"/>
        <v>0</v>
      </c>
      <c r="BN1522" s="113">
        <f t="shared" si="25684"/>
        <v>0</v>
      </c>
      <c r="BO1522" s="113">
        <f t="shared" si="25684"/>
        <v>0</v>
      </c>
      <c r="BP1522" s="113">
        <f t="shared" si="25684"/>
        <v>0</v>
      </c>
      <c r="BQ1522" s="113">
        <f t="shared" ref="BQ1522:BT1522" si="25685">BQ1520/$F1520</f>
        <v>0</v>
      </c>
      <c r="BR1522" s="113">
        <f t="shared" si="25685"/>
        <v>0</v>
      </c>
      <c r="BS1522" s="113">
        <f t="shared" si="25685"/>
        <v>0</v>
      </c>
      <c r="BT1522" s="113">
        <f t="shared" si="25685"/>
        <v>0</v>
      </c>
      <c r="BU1522" s="113">
        <f t="shared" ref="BU1522:BX1522" si="25686">BU1520/$F1520</f>
        <v>0</v>
      </c>
      <c r="BV1522" s="113">
        <f t="shared" si="25686"/>
        <v>0</v>
      </c>
      <c r="BW1522" s="113">
        <f t="shared" si="25686"/>
        <v>0</v>
      </c>
      <c r="BX1522" s="113">
        <f t="shared" si="25686"/>
        <v>0.16666669458981703</v>
      </c>
      <c r="BY1522" s="113">
        <f t="shared" ref="BY1522:CC1522" si="25687">BY1520/$F1520</f>
        <v>0.16666669458981703</v>
      </c>
      <c r="BZ1522" s="113">
        <f t="shared" si="25687"/>
        <v>0.16666669458981703</v>
      </c>
      <c r="CA1522" s="113">
        <f t="shared" si="25687"/>
        <v>0.16666661082036596</v>
      </c>
      <c r="CB1522" s="113">
        <f t="shared" si="25687"/>
        <v>0.16666661082036596</v>
      </c>
      <c r="CC1522" s="113">
        <f t="shared" si="25687"/>
        <v>0.16666669458981703</v>
      </c>
      <c r="CD1522" s="113">
        <f t="shared" ref="CD1522:CG1522" si="25688">CD1520/$F1520</f>
        <v>0</v>
      </c>
      <c r="CE1522" s="113"/>
      <c r="CF1522" s="113">
        <f t="shared" si="25688"/>
        <v>0</v>
      </c>
      <c r="CG1522" s="113">
        <f t="shared" si="25688"/>
        <v>0</v>
      </c>
      <c r="CH1522" s="114">
        <f>IF(C1520="","",100%-SUM(G1522:CG1522))</f>
        <v>0</v>
      </c>
      <c r="CI1522" s="115">
        <f>IF(C1520="","",SUM(G1522:CG1522))</f>
        <v>1</v>
      </c>
      <c r="CJ1522" s="67" t="b">
        <f>IF(C1520="","",SUM(G1522:CG1522)=CI1522)</f>
        <v>1</v>
      </c>
    </row>
    <row r="1523" spans="1:88" s="5" customFormat="1" ht="22.05" customHeight="1" x14ac:dyDescent="0.3">
      <c r="A1523" s="171" t="s">
        <v>1064</v>
      </c>
      <c r="B1523" s="155" t="s">
        <v>1065</v>
      </c>
      <c r="C1523" s="168" t="s">
        <v>163</v>
      </c>
      <c r="D1523" s="158">
        <v>1</v>
      </c>
      <c r="E1523" s="161">
        <v>6170492</v>
      </c>
      <c r="F1523" s="164">
        <f t="shared" si="25229"/>
        <v>6170492</v>
      </c>
      <c r="G1523" s="108">
        <v>0</v>
      </c>
      <c r="H1523" s="108"/>
      <c r="I1523" s="108"/>
      <c r="J1523" s="108"/>
      <c r="K1523" s="108"/>
      <c r="L1523" s="108"/>
      <c r="M1523" s="108"/>
      <c r="N1523" s="108"/>
      <c r="O1523" s="108"/>
      <c r="P1523" s="108"/>
      <c r="Q1523" s="108"/>
      <c r="R1523" s="108"/>
      <c r="S1523" s="108"/>
      <c r="T1523" s="108"/>
      <c r="U1523" s="108"/>
      <c r="V1523" s="108"/>
      <c r="W1523" s="108"/>
      <c r="X1523" s="108"/>
      <c r="Y1523" s="108"/>
      <c r="Z1523" s="108"/>
      <c r="AA1523" s="108"/>
      <c r="AB1523" s="108"/>
      <c r="AC1523" s="108"/>
      <c r="AD1523" s="108"/>
      <c r="AE1523" s="108"/>
      <c r="AF1523" s="108"/>
      <c r="AG1523" s="108"/>
      <c r="AH1523" s="108"/>
      <c r="AI1523" s="108"/>
      <c r="AJ1523" s="108"/>
      <c r="AK1523" s="108"/>
      <c r="AL1523" s="108"/>
      <c r="AM1523" s="108"/>
      <c r="AN1523" s="108"/>
      <c r="AO1523" s="108"/>
      <c r="AP1523" s="108"/>
      <c r="AQ1523" s="108"/>
      <c r="AR1523" s="108"/>
      <c r="AS1523" s="108"/>
      <c r="AT1523" s="108"/>
      <c r="AU1523" s="108"/>
      <c r="AV1523" s="108"/>
      <c r="AW1523" s="108"/>
      <c r="AX1523" s="108"/>
      <c r="AY1523" s="108"/>
      <c r="AZ1523" s="108"/>
      <c r="BA1523" s="108"/>
      <c r="BB1523" s="108"/>
      <c r="BC1523" s="108"/>
      <c r="BD1523" s="108"/>
      <c r="BE1523" s="108"/>
      <c r="BF1523" s="108"/>
      <c r="BG1523" s="108"/>
      <c r="BH1523" s="108"/>
      <c r="BI1523" s="108"/>
      <c r="BJ1523" s="108"/>
      <c r="BK1523" s="108"/>
      <c r="BL1523" s="108"/>
      <c r="BM1523" s="108"/>
      <c r="BN1523" s="108"/>
      <c r="BO1523" s="108"/>
      <c r="BP1523" s="108"/>
      <c r="BQ1523" s="108"/>
      <c r="BR1523" s="108"/>
      <c r="BS1523" s="108"/>
      <c r="BT1523" s="108"/>
      <c r="BU1523" s="108"/>
      <c r="BV1523" s="108"/>
      <c r="BW1523" s="108"/>
      <c r="BX1523" s="108">
        <f>ROUND($F1523/6,0)</f>
        <v>1028415</v>
      </c>
      <c r="BY1523" s="108">
        <f t="shared" ref="BY1523:CC1523" si="25689">ROUND($F1523/6,0)</f>
        <v>1028415</v>
      </c>
      <c r="BZ1523" s="108">
        <f t="shared" si="25689"/>
        <v>1028415</v>
      </c>
      <c r="CA1523" s="108">
        <f>ROUNDUP($F1523/6,0)</f>
        <v>1028416</v>
      </c>
      <c r="CB1523" s="108">
        <f>ROUNDUP($F1523/6,0)</f>
        <v>1028416</v>
      </c>
      <c r="CC1523" s="108">
        <f t="shared" si="25689"/>
        <v>1028415</v>
      </c>
      <c r="CD1523" s="108"/>
      <c r="CE1523" s="108"/>
      <c r="CF1523" s="108"/>
      <c r="CG1523" s="108"/>
      <c r="CH1523" s="109">
        <f>IF(C1523="","",F1523-SUM(G1523:CG1523))</f>
        <v>0</v>
      </c>
      <c r="CI1523" s="107">
        <f>IF(C1523="","",SUM(G1523:CG1523))</f>
        <v>6170492</v>
      </c>
      <c r="CJ1523" s="67" t="b">
        <f>IF(C1523="","",F1523=CI1523)</f>
        <v>1</v>
      </c>
    </row>
    <row r="1524" spans="1:88" s="5" customFormat="1" ht="22.05" customHeight="1" x14ac:dyDescent="0.3">
      <c r="A1524" s="172"/>
      <c r="B1524" s="156"/>
      <c r="C1524" s="169"/>
      <c r="D1524" s="159"/>
      <c r="E1524" s="162"/>
      <c r="F1524" s="165"/>
      <c r="G1524" s="110">
        <v>0</v>
      </c>
      <c r="H1524" s="110"/>
      <c r="I1524" s="110"/>
      <c r="J1524" s="110"/>
      <c r="K1524" s="110"/>
      <c r="L1524" s="110"/>
      <c r="M1524" s="110"/>
      <c r="N1524" s="110"/>
      <c r="O1524" s="110"/>
      <c r="P1524" s="110"/>
      <c r="Q1524" s="110"/>
      <c r="R1524" s="110"/>
      <c r="S1524" s="110"/>
      <c r="T1524" s="110"/>
      <c r="U1524" s="110">
        <f t="shared" ref="U1524:X1524" si="25690">ROUND(U1523/$E1523,2)</f>
        <v>0</v>
      </c>
      <c r="V1524" s="110">
        <f t="shared" si="25690"/>
        <v>0</v>
      </c>
      <c r="W1524" s="110">
        <f t="shared" si="25690"/>
        <v>0</v>
      </c>
      <c r="X1524" s="110">
        <f t="shared" si="25690"/>
        <v>0</v>
      </c>
      <c r="Y1524" s="110">
        <f t="shared" ref="Y1524:AG1524" si="25691">ROUND(Y1523/$E1523,2)</f>
        <v>0</v>
      </c>
      <c r="Z1524" s="110">
        <f t="shared" si="25691"/>
        <v>0</v>
      </c>
      <c r="AA1524" s="110">
        <f t="shared" si="25691"/>
        <v>0</v>
      </c>
      <c r="AB1524" s="110">
        <f t="shared" si="25691"/>
        <v>0</v>
      </c>
      <c r="AC1524" s="110">
        <f t="shared" si="25691"/>
        <v>0</v>
      </c>
      <c r="AD1524" s="110">
        <f t="shared" si="25691"/>
        <v>0</v>
      </c>
      <c r="AE1524" s="110">
        <f t="shared" si="25691"/>
        <v>0</v>
      </c>
      <c r="AF1524" s="110">
        <f t="shared" si="25691"/>
        <v>0</v>
      </c>
      <c r="AG1524" s="110">
        <f t="shared" si="25691"/>
        <v>0</v>
      </c>
      <c r="AH1524" s="110">
        <f t="shared" ref="AH1524:AK1524" si="25692">ROUND(AH1523/$E1523,2)</f>
        <v>0</v>
      </c>
      <c r="AI1524" s="110">
        <f t="shared" si="25692"/>
        <v>0</v>
      </c>
      <c r="AJ1524" s="110">
        <f t="shared" si="25692"/>
        <v>0</v>
      </c>
      <c r="AK1524" s="110">
        <f t="shared" si="25692"/>
        <v>0</v>
      </c>
      <c r="AL1524" s="110">
        <f t="shared" ref="AL1524:AT1524" si="25693">ROUND(AL1523/$E1523,2)</f>
        <v>0</v>
      </c>
      <c r="AM1524" s="110">
        <f t="shared" si="25693"/>
        <v>0</v>
      </c>
      <c r="AN1524" s="110">
        <f t="shared" si="25693"/>
        <v>0</v>
      </c>
      <c r="AO1524" s="110">
        <f t="shared" si="25693"/>
        <v>0</v>
      </c>
      <c r="AP1524" s="110">
        <f t="shared" si="25693"/>
        <v>0</v>
      </c>
      <c r="AQ1524" s="110">
        <f t="shared" si="25693"/>
        <v>0</v>
      </c>
      <c r="AR1524" s="110">
        <f t="shared" si="25693"/>
        <v>0</v>
      </c>
      <c r="AS1524" s="110">
        <f t="shared" si="25693"/>
        <v>0</v>
      </c>
      <c r="AT1524" s="110">
        <f t="shared" si="25693"/>
        <v>0</v>
      </c>
      <c r="AU1524" s="110">
        <f t="shared" ref="AU1524:AX1524" si="25694">ROUND(AU1523/$E1523,2)</f>
        <v>0</v>
      </c>
      <c r="AV1524" s="110">
        <f t="shared" si="25694"/>
        <v>0</v>
      </c>
      <c r="AW1524" s="110">
        <f t="shared" si="25694"/>
        <v>0</v>
      </c>
      <c r="AX1524" s="110">
        <f t="shared" si="25694"/>
        <v>0</v>
      </c>
      <c r="AY1524" s="110">
        <f t="shared" ref="AY1524:BC1524" si="25695">ROUND(AY1523/$E1523,2)</f>
        <v>0</v>
      </c>
      <c r="AZ1524" s="110">
        <f t="shared" si="25695"/>
        <v>0</v>
      </c>
      <c r="BA1524" s="110">
        <f t="shared" si="25695"/>
        <v>0</v>
      </c>
      <c r="BB1524" s="110">
        <f t="shared" si="25695"/>
        <v>0</v>
      </c>
      <c r="BC1524" s="110">
        <f t="shared" si="25695"/>
        <v>0</v>
      </c>
      <c r="BD1524" s="110">
        <f t="shared" ref="BD1524:BG1524" si="25696">ROUND(BD1523/$E1523,2)</f>
        <v>0</v>
      </c>
      <c r="BE1524" s="110">
        <f t="shared" si="25696"/>
        <v>0</v>
      </c>
      <c r="BF1524" s="110">
        <f t="shared" si="25696"/>
        <v>0</v>
      </c>
      <c r="BG1524" s="110">
        <f t="shared" si="25696"/>
        <v>0</v>
      </c>
      <c r="BH1524" s="110">
        <f t="shared" ref="BH1524:BK1524" si="25697">ROUND(BH1523/$E1523,2)</f>
        <v>0</v>
      </c>
      <c r="BI1524" s="110">
        <f t="shared" si="25697"/>
        <v>0</v>
      </c>
      <c r="BJ1524" s="110">
        <f t="shared" si="25697"/>
        <v>0</v>
      </c>
      <c r="BK1524" s="110">
        <f t="shared" si="25697"/>
        <v>0</v>
      </c>
      <c r="BL1524" s="110">
        <f t="shared" ref="BL1524:BP1524" si="25698">ROUND(BL1523/$E1523,2)</f>
        <v>0</v>
      </c>
      <c r="BM1524" s="110">
        <f t="shared" si="25698"/>
        <v>0</v>
      </c>
      <c r="BN1524" s="110">
        <f t="shared" si="25698"/>
        <v>0</v>
      </c>
      <c r="BO1524" s="110">
        <f t="shared" si="25698"/>
        <v>0</v>
      </c>
      <c r="BP1524" s="110">
        <f t="shared" si="25698"/>
        <v>0</v>
      </c>
      <c r="BQ1524" s="110">
        <f t="shared" ref="BQ1524:BT1524" si="25699">ROUND(BQ1523/$E1523,2)</f>
        <v>0</v>
      </c>
      <c r="BR1524" s="110">
        <f t="shared" si="25699"/>
        <v>0</v>
      </c>
      <c r="BS1524" s="110">
        <f t="shared" si="25699"/>
        <v>0</v>
      </c>
      <c r="BT1524" s="110">
        <f t="shared" si="25699"/>
        <v>0</v>
      </c>
      <c r="BU1524" s="110">
        <f t="shared" ref="BU1524:BX1524" si="25700">ROUND(BU1523/$E1523,2)</f>
        <v>0</v>
      </c>
      <c r="BV1524" s="110">
        <f t="shared" si="25700"/>
        <v>0</v>
      </c>
      <c r="BW1524" s="110">
        <f t="shared" si="25700"/>
        <v>0</v>
      </c>
      <c r="BX1524" s="110">
        <f t="shared" si="25700"/>
        <v>0.17</v>
      </c>
      <c r="BY1524" s="110">
        <f t="shared" ref="BY1524:CC1524" si="25701">ROUND(BY1523/$E1523,2)</f>
        <v>0.17</v>
      </c>
      <c r="BZ1524" s="110">
        <f t="shared" ref="BZ1524:CA1524" si="25702">ROUNDDOWN(BZ1523/$E1523,2)</f>
        <v>0.16</v>
      </c>
      <c r="CA1524" s="110">
        <f t="shared" si="25702"/>
        <v>0.16</v>
      </c>
      <c r="CB1524" s="110">
        <f t="shared" si="25701"/>
        <v>0.17</v>
      </c>
      <c r="CC1524" s="110">
        <f t="shared" si="25701"/>
        <v>0.17</v>
      </c>
      <c r="CD1524" s="110">
        <f t="shared" ref="CD1524:CG1524" si="25703">ROUND(CD1523/$E1523,2)</f>
        <v>0</v>
      </c>
      <c r="CE1524" s="110"/>
      <c r="CF1524" s="110">
        <f t="shared" si="25703"/>
        <v>0</v>
      </c>
      <c r="CG1524" s="110">
        <f t="shared" si="25703"/>
        <v>0</v>
      </c>
      <c r="CH1524" s="111">
        <f>IF(C1523="","",D1523-SUM(G1524:CG1524))</f>
        <v>0</v>
      </c>
      <c r="CI1524" s="112">
        <f>IF(C1523="","",SUM(G1524:CG1524))</f>
        <v>1</v>
      </c>
      <c r="CJ1524" s="67" t="b">
        <f>IF(C1523="","",D1523=CI1524)</f>
        <v>1</v>
      </c>
    </row>
    <row r="1525" spans="1:88" s="5" customFormat="1" ht="22.05" customHeight="1" x14ac:dyDescent="0.3">
      <c r="A1525" s="173"/>
      <c r="B1525" s="157"/>
      <c r="C1525" s="170"/>
      <c r="D1525" s="160"/>
      <c r="E1525" s="163"/>
      <c r="F1525" s="166"/>
      <c r="G1525" s="113">
        <v>0</v>
      </c>
      <c r="H1525" s="113"/>
      <c r="I1525" s="113"/>
      <c r="J1525" s="113"/>
      <c r="K1525" s="113"/>
      <c r="L1525" s="113"/>
      <c r="M1525" s="113"/>
      <c r="N1525" s="113"/>
      <c r="O1525" s="113"/>
      <c r="P1525" s="113"/>
      <c r="Q1525" s="113"/>
      <c r="R1525" s="113"/>
      <c r="S1525" s="113"/>
      <c r="T1525" s="113"/>
      <c r="U1525" s="113">
        <f t="shared" ref="U1525:X1525" si="25704">U1523/$F1523</f>
        <v>0</v>
      </c>
      <c r="V1525" s="113">
        <f t="shared" si="25704"/>
        <v>0</v>
      </c>
      <c r="W1525" s="113">
        <f t="shared" si="25704"/>
        <v>0</v>
      </c>
      <c r="X1525" s="113">
        <f t="shared" si="25704"/>
        <v>0</v>
      </c>
      <c r="Y1525" s="113">
        <f t="shared" ref="Y1525:AG1525" si="25705">Y1523/$F1523</f>
        <v>0</v>
      </c>
      <c r="Z1525" s="113">
        <f t="shared" si="25705"/>
        <v>0</v>
      </c>
      <c r="AA1525" s="113">
        <f t="shared" si="25705"/>
        <v>0</v>
      </c>
      <c r="AB1525" s="113">
        <f t="shared" si="25705"/>
        <v>0</v>
      </c>
      <c r="AC1525" s="113">
        <f t="shared" si="25705"/>
        <v>0</v>
      </c>
      <c r="AD1525" s="113">
        <f t="shared" si="25705"/>
        <v>0</v>
      </c>
      <c r="AE1525" s="113">
        <f t="shared" si="25705"/>
        <v>0</v>
      </c>
      <c r="AF1525" s="113">
        <f t="shared" si="25705"/>
        <v>0</v>
      </c>
      <c r="AG1525" s="113">
        <f t="shared" si="25705"/>
        <v>0</v>
      </c>
      <c r="AH1525" s="113">
        <f t="shared" ref="AH1525:AK1525" si="25706">AH1523/$F1523</f>
        <v>0</v>
      </c>
      <c r="AI1525" s="113">
        <f t="shared" si="25706"/>
        <v>0</v>
      </c>
      <c r="AJ1525" s="113">
        <f t="shared" si="25706"/>
        <v>0</v>
      </c>
      <c r="AK1525" s="113">
        <f t="shared" si="25706"/>
        <v>0</v>
      </c>
      <c r="AL1525" s="113">
        <f t="shared" ref="AL1525:AT1525" si="25707">AL1523/$F1523</f>
        <v>0</v>
      </c>
      <c r="AM1525" s="113">
        <f t="shared" si="25707"/>
        <v>0</v>
      </c>
      <c r="AN1525" s="113">
        <f t="shared" si="25707"/>
        <v>0</v>
      </c>
      <c r="AO1525" s="113">
        <f t="shared" si="25707"/>
        <v>0</v>
      </c>
      <c r="AP1525" s="113">
        <f t="shared" si="25707"/>
        <v>0</v>
      </c>
      <c r="AQ1525" s="113">
        <f t="shared" si="25707"/>
        <v>0</v>
      </c>
      <c r="AR1525" s="113">
        <f t="shared" si="25707"/>
        <v>0</v>
      </c>
      <c r="AS1525" s="113">
        <f t="shared" si="25707"/>
        <v>0</v>
      </c>
      <c r="AT1525" s="113">
        <f t="shared" si="25707"/>
        <v>0</v>
      </c>
      <c r="AU1525" s="113">
        <f t="shared" ref="AU1525:AX1525" si="25708">AU1523/$F1523</f>
        <v>0</v>
      </c>
      <c r="AV1525" s="113">
        <f t="shared" si="25708"/>
        <v>0</v>
      </c>
      <c r="AW1525" s="113">
        <f t="shared" si="25708"/>
        <v>0</v>
      </c>
      <c r="AX1525" s="113">
        <f t="shared" si="25708"/>
        <v>0</v>
      </c>
      <c r="AY1525" s="113">
        <f t="shared" ref="AY1525:BC1525" si="25709">AY1523/$F1523</f>
        <v>0</v>
      </c>
      <c r="AZ1525" s="113">
        <f t="shared" si="25709"/>
        <v>0</v>
      </c>
      <c r="BA1525" s="113">
        <f t="shared" si="25709"/>
        <v>0</v>
      </c>
      <c r="BB1525" s="113">
        <f t="shared" si="25709"/>
        <v>0</v>
      </c>
      <c r="BC1525" s="113">
        <f t="shared" si="25709"/>
        <v>0</v>
      </c>
      <c r="BD1525" s="113">
        <f t="shared" ref="BD1525:BG1525" si="25710">BD1523/$F1523</f>
        <v>0</v>
      </c>
      <c r="BE1525" s="113">
        <f t="shared" si="25710"/>
        <v>0</v>
      </c>
      <c r="BF1525" s="113">
        <f t="shared" si="25710"/>
        <v>0</v>
      </c>
      <c r="BG1525" s="113">
        <f t="shared" si="25710"/>
        <v>0</v>
      </c>
      <c r="BH1525" s="113">
        <f t="shared" ref="BH1525:BK1525" si="25711">BH1523/$F1523</f>
        <v>0</v>
      </c>
      <c r="BI1525" s="113">
        <f t="shared" si="25711"/>
        <v>0</v>
      </c>
      <c r="BJ1525" s="113">
        <f t="shared" si="25711"/>
        <v>0</v>
      </c>
      <c r="BK1525" s="113">
        <f t="shared" si="25711"/>
        <v>0</v>
      </c>
      <c r="BL1525" s="113">
        <f t="shared" ref="BL1525:BP1525" si="25712">BL1523/$F1523</f>
        <v>0</v>
      </c>
      <c r="BM1525" s="113">
        <f t="shared" si="25712"/>
        <v>0</v>
      </c>
      <c r="BN1525" s="113">
        <f t="shared" si="25712"/>
        <v>0</v>
      </c>
      <c r="BO1525" s="113">
        <f t="shared" si="25712"/>
        <v>0</v>
      </c>
      <c r="BP1525" s="113">
        <f t="shared" si="25712"/>
        <v>0</v>
      </c>
      <c r="BQ1525" s="113">
        <f t="shared" ref="BQ1525:BT1525" si="25713">BQ1523/$F1523</f>
        <v>0</v>
      </c>
      <c r="BR1525" s="113">
        <f t="shared" si="25713"/>
        <v>0</v>
      </c>
      <c r="BS1525" s="113">
        <f t="shared" si="25713"/>
        <v>0</v>
      </c>
      <c r="BT1525" s="113">
        <f t="shared" si="25713"/>
        <v>0</v>
      </c>
      <c r="BU1525" s="113">
        <f t="shared" ref="BU1525:BX1525" si="25714">BU1523/$F1523</f>
        <v>0</v>
      </c>
      <c r="BV1525" s="113">
        <f t="shared" si="25714"/>
        <v>0</v>
      </c>
      <c r="BW1525" s="113">
        <f t="shared" si="25714"/>
        <v>0</v>
      </c>
      <c r="BX1525" s="113">
        <f t="shared" si="25714"/>
        <v>0.16666661264612287</v>
      </c>
      <c r="BY1525" s="113">
        <f t="shared" ref="BY1525:CC1525" si="25715">BY1523/$F1523</f>
        <v>0.16666661264612287</v>
      </c>
      <c r="BZ1525" s="113">
        <f t="shared" si="25715"/>
        <v>0.16666661264612287</v>
      </c>
      <c r="CA1525" s="113">
        <f t="shared" si="25715"/>
        <v>0.16666677470775426</v>
      </c>
      <c r="CB1525" s="113">
        <f t="shared" si="25715"/>
        <v>0.16666677470775426</v>
      </c>
      <c r="CC1525" s="113">
        <f t="shared" si="25715"/>
        <v>0.16666661264612287</v>
      </c>
      <c r="CD1525" s="113">
        <f t="shared" ref="CD1525:CG1525" si="25716">CD1523/$F1523</f>
        <v>0</v>
      </c>
      <c r="CE1525" s="113"/>
      <c r="CF1525" s="113">
        <f t="shared" si="25716"/>
        <v>0</v>
      </c>
      <c r="CG1525" s="113">
        <f t="shared" si="25716"/>
        <v>0</v>
      </c>
      <c r="CH1525" s="114">
        <f>IF(C1523="","",100%-SUM(G1525:CG1525))</f>
        <v>0</v>
      </c>
      <c r="CI1525" s="115">
        <f>IF(C1523="","",SUM(G1525:CG1525))</f>
        <v>1</v>
      </c>
      <c r="CJ1525" s="67" t="b">
        <f>IF(C1523="","",SUM(G1525:CG1525)=CI1525)</f>
        <v>1</v>
      </c>
    </row>
    <row r="1526" spans="1:88" s="5" customFormat="1" ht="22.05" customHeight="1" x14ac:dyDescent="0.3">
      <c r="A1526" s="171" t="s">
        <v>1066</v>
      </c>
      <c r="B1526" s="155" t="s">
        <v>1067</v>
      </c>
      <c r="C1526" s="168" t="s">
        <v>163</v>
      </c>
      <c r="D1526" s="158">
        <v>2</v>
      </c>
      <c r="E1526" s="161">
        <v>6097902</v>
      </c>
      <c r="F1526" s="164">
        <f t="shared" si="25229"/>
        <v>12195804</v>
      </c>
      <c r="G1526" s="108">
        <v>0</v>
      </c>
      <c r="H1526" s="108"/>
      <c r="I1526" s="108"/>
      <c r="J1526" s="108"/>
      <c r="K1526" s="108"/>
      <c r="L1526" s="108"/>
      <c r="M1526" s="108"/>
      <c r="N1526" s="108"/>
      <c r="O1526" s="108"/>
      <c r="P1526" s="108"/>
      <c r="Q1526" s="108"/>
      <c r="R1526" s="108"/>
      <c r="S1526" s="108"/>
      <c r="T1526" s="108"/>
      <c r="U1526" s="108"/>
      <c r="V1526" s="108"/>
      <c r="W1526" s="108"/>
      <c r="X1526" s="108"/>
      <c r="Y1526" s="108"/>
      <c r="Z1526" s="108"/>
      <c r="AA1526" s="108"/>
      <c r="AB1526" s="108"/>
      <c r="AC1526" s="108"/>
      <c r="AD1526" s="108"/>
      <c r="AE1526" s="108"/>
      <c r="AF1526" s="108"/>
      <c r="AG1526" s="108"/>
      <c r="AH1526" s="108"/>
      <c r="AI1526" s="108"/>
      <c r="AJ1526" s="108"/>
      <c r="AK1526" s="108"/>
      <c r="AL1526" s="108"/>
      <c r="AM1526" s="108"/>
      <c r="AN1526" s="108"/>
      <c r="AO1526" s="108"/>
      <c r="AP1526" s="108"/>
      <c r="AQ1526" s="108"/>
      <c r="AR1526" s="108"/>
      <c r="AS1526" s="108"/>
      <c r="AT1526" s="108"/>
      <c r="AU1526" s="108"/>
      <c r="AV1526" s="108"/>
      <c r="AW1526" s="108"/>
      <c r="AX1526" s="108"/>
      <c r="AY1526" s="108"/>
      <c r="AZ1526" s="108"/>
      <c r="BA1526" s="108"/>
      <c r="BB1526" s="108"/>
      <c r="BC1526" s="108"/>
      <c r="BD1526" s="108"/>
      <c r="BE1526" s="108"/>
      <c r="BF1526" s="108"/>
      <c r="BG1526" s="108"/>
      <c r="BH1526" s="108"/>
      <c r="BI1526" s="108"/>
      <c r="BJ1526" s="108"/>
      <c r="BK1526" s="108"/>
      <c r="BL1526" s="108"/>
      <c r="BM1526" s="108"/>
      <c r="BN1526" s="108"/>
      <c r="BO1526" s="108"/>
      <c r="BP1526" s="108"/>
      <c r="BQ1526" s="108"/>
      <c r="BR1526" s="108"/>
      <c r="BS1526" s="108"/>
      <c r="BT1526" s="108"/>
      <c r="BU1526" s="108"/>
      <c r="BV1526" s="108"/>
      <c r="BW1526" s="108"/>
      <c r="BX1526" s="108"/>
      <c r="BY1526" s="108"/>
      <c r="BZ1526" s="108"/>
      <c r="CA1526" s="108"/>
      <c r="CB1526" s="108"/>
      <c r="CC1526" s="108">
        <f>ROUND($F1526/5,0)</f>
        <v>2439161</v>
      </c>
      <c r="CD1526" s="108">
        <f>ROUNDDOWN($F1526/5,0)</f>
        <v>2439160</v>
      </c>
      <c r="CE1526" s="108">
        <f t="shared" ref="CE1526:CG1526" si="25717">ROUND($F1526/5,0)</f>
        <v>2439161</v>
      </c>
      <c r="CF1526" s="108">
        <f t="shared" si="25717"/>
        <v>2439161</v>
      </c>
      <c r="CG1526" s="108">
        <f t="shared" si="25717"/>
        <v>2439161</v>
      </c>
      <c r="CH1526" s="109">
        <f>IF(C1526="","",F1526-SUM(G1526:CG1526))</f>
        <v>0</v>
      </c>
      <c r="CI1526" s="107">
        <f>IF(C1526="","",SUM(G1526:CG1526))</f>
        <v>12195804</v>
      </c>
      <c r="CJ1526" s="67" t="b">
        <f>IF(C1526="","",F1526=CI1526)</f>
        <v>1</v>
      </c>
    </row>
    <row r="1527" spans="1:88" s="5" customFormat="1" ht="22.05" customHeight="1" x14ac:dyDescent="0.3">
      <c r="A1527" s="172"/>
      <c r="B1527" s="156"/>
      <c r="C1527" s="169"/>
      <c r="D1527" s="159"/>
      <c r="E1527" s="162"/>
      <c r="F1527" s="165"/>
      <c r="G1527" s="110">
        <v>0</v>
      </c>
      <c r="H1527" s="110"/>
      <c r="I1527" s="110"/>
      <c r="J1527" s="110"/>
      <c r="K1527" s="110"/>
      <c r="L1527" s="110"/>
      <c r="M1527" s="110"/>
      <c r="N1527" s="110"/>
      <c r="O1527" s="110"/>
      <c r="P1527" s="110"/>
      <c r="Q1527" s="110"/>
      <c r="R1527" s="110"/>
      <c r="S1527" s="110"/>
      <c r="T1527" s="110"/>
      <c r="U1527" s="110">
        <f t="shared" ref="U1527:X1527" si="25718">ROUND(U1526/$E1526,2)</f>
        <v>0</v>
      </c>
      <c r="V1527" s="110">
        <f t="shared" si="25718"/>
        <v>0</v>
      </c>
      <c r="W1527" s="110">
        <f t="shared" si="25718"/>
        <v>0</v>
      </c>
      <c r="X1527" s="110">
        <f t="shared" si="25718"/>
        <v>0</v>
      </c>
      <c r="Y1527" s="110">
        <f t="shared" ref="Y1527:AG1527" si="25719">ROUND(Y1526/$E1526,2)</f>
        <v>0</v>
      </c>
      <c r="Z1527" s="110">
        <f t="shared" si="25719"/>
        <v>0</v>
      </c>
      <c r="AA1527" s="110">
        <f t="shared" si="25719"/>
        <v>0</v>
      </c>
      <c r="AB1527" s="110">
        <f t="shared" si="25719"/>
        <v>0</v>
      </c>
      <c r="AC1527" s="110">
        <f t="shared" si="25719"/>
        <v>0</v>
      </c>
      <c r="AD1527" s="110">
        <f t="shared" si="25719"/>
        <v>0</v>
      </c>
      <c r="AE1527" s="110">
        <f t="shared" si="25719"/>
        <v>0</v>
      </c>
      <c r="AF1527" s="110">
        <f t="shared" si="25719"/>
        <v>0</v>
      </c>
      <c r="AG1527" s="110">
        <f t="shared" si="25719"/>
        <v>0</v>
      </c>
      <c r="AH1527" s="110">
        <f t="shared" ref="AH1527:AK1527" si="25720">ROUND(AH1526/$E1526,2)</f>
        <v>0</v>
      </c>
      <c r="AI1527" s="110">
        <f t="shared" si="25720"/>
        <v>0</v>
      </c>
      <c r="AJ1527" s="110">
        <f t="shared" si="25720"/>
        <v>0</v>
      </c>
      <c r="AK1527" s="110">
        <f t="shared" si="25720"/>
        <v>0</v>
      </c>
      <c r="AL1527" s="110">
        <f t="shared" ref="AL1527:AT1527" si="25721">ROUND(AL1526/$E1526,2)</f>
        <v>0</v>
      </c>
      <c r="AM1527" s="110">
        <f t="shared" si="25721"/>
        <v>0</v>
      </c>
      <c r="AN1527" s="110">
        <f t="shared" si="25721"/>
        <v>0</v>
      </c>
      <c r="AO1527" s="110">
        <f t="shared" si="25721"/>
        <v>0</v>
      </c>
      <c r="AP1527" s="110">
        <f t="shared" si="25721"/>
        <v>0</v>
      </c>
      <c r="AQ1527" s="110">
        <f t="shared" si="25721"/>
        <v>0</v>
      </c>
      <c r="AR1527" s="110">
        <f t="shared" si="25721"/>
        <v>0</v>
      </c>
      <c r="AS1527" s="110">
        <f t="shared" si="25721"/>
        <v>0</v>
      </c>
      <c r="AT1527" s="110">
        <f t="shared" si="25721"/>
        <v>0</v>
      </c>
      <c r="AU1527" s="110">
        <f t="shared" ref="AU1527:AX1527" si="25722">ROUND(AU1526/$E1526,2)</f>
        <v>0</v>
      </c>
      <c r="AV1527" s="110">
        <f t="shared" si="25722"/>
        <v>0</v>
      </c>
      <c r="AW1527" s="110">
        <f t="shared" si="25722"/>
        <v>0</v>
      </c>
      <c r="AX1527" s="110">
        <f t="shared" si="25722"/>
        <v>0</v>
      </c>
      <c r="AY1527" s="110">
        <f t="shared" ref="AY1527:BC1527" si="25723">ROUND(AY1526/$E1526,2)</f>
        <v>0</v>
      </c>
      <c r="AZ1527" s="110">
        <f t="shared" si="25723"/>
        <v>0</v>
      </c>
      <c r="BA1527" s="110">
        <f t="shared" si="25723"/>
        <v>0</v>
      </c>
      <c r="BB1527" s="110">
        <f t="shared" si="25723"/>
        <v>0</v>
      </c>
      <c r="BC1527" s="110">
        <f t="shared" si="25723"/>
        <v>0</v>
      </c>
      <c r="BD1527" s="110">
        <f t="shared" ref="BD1527:BG1527" si="25724">ROUND(BD1526/$E1526,2)</f>
        <v>0</v>
      </c>
      <c r="BE1527" s="110">
        <f t="shared" si="25724"/>
        <v>0</v>
      </c>
      <c r="BF1527" s="110">
        <f t="shared" si="25724"/>
        <v>0</v>
      </c>
      <c r="BG1527" s="110">
        <f t="shared" si="25724"/>
        <v>0</v>
      </c>
      <c r="BH1527" s="110">
        <f t="shared" ref="BH1527:BK1527" si="25725">ROUND(BH1526/$E1526,2)</f>
        <v>0</v>
      </c>
      <c r="BI1527" s="110">
        <f t="shared" si="25725"/>
        <v>0</v>
      </c>
      <c r="BJ1527" s="110">
        <f t="shared" si="25725"/>
        <v>0</v>
      </c>
      <c r="BK1527" s="110">
        <f t="shared" si="25725"/>
        <v>0</v>
      </c>
      <c r="BL1527" s="110">
        <f t="shared" ref="BL1527:BP1527" si="25726">ROUND(BL1526/$E1526,2)</f>
        <v>0</v>
      </c>
      <c r="BM1527" s="110">
        <f t="shared" si="25726"/>
        <v>0</v>
      </c>
      <c r="BN1527" s="110">
        <f t="shared" si="25726"/>
        <v>0</v>
      </c>
      <c r="BO1527" s="110">
        <f t="shared" si="25726"/>
        <v>0</v>
      </c>
      <c r="BP1527" s="110">
        <f t="shared" si="25726"/>
        <v>0</v>
      </c>
      <c r="BQ1527" s="110">
        <f t="shared" ref="BQ1527:BT1527" si="25727">ROUND(BQ1526/$E1526,2)</f>
        <v>0</v>
      </c>
      <c r="BR1527" s="110">
        <f t="shared" si="25727"/>
        <v>0</v>
      </c>
      <c r="BS1527" s="110">
        <f t="shared" si="25727"/>
        <v>0</v>
      </c>
      <c r="BT1527" s="110">
        <f t="shared" si="25727"/>
        <v>0</v>
      </c>
      <c r="BU1527" s="110">
        <f t="shared" ref="BU1527:BX1527" si="25728">ROUND(BU1526/$E1526,2)</f>
        <v>0</v>
      </c>
      <c r="BV1527" s="110">
        <f t="shared" si="25728"/>
        <v>0</v>
      </c>
      <c r="BW1527" s="110">
        <f t="shared" si="25728"/>
        <v>0</v>
      </c>
      <c r="BX1527" s="110">
        <f t="shared" si="25728"/>
        <v>0</v>
      </c>
      <c r="BY1527" s="110">
        <f t="shared" ref="BY1527:CA1527" si="25729">ROUND(BY1526/$E1526,2)</f>
        <v>0</v>
      </c>
      <c r="BZ1527" s="110">
        <f t="shared" si="25729"/>
        <v>0</v>
      </c>
      <c r="CA1527" s="110">
        <f t="shared" si="25729"/>
        <v>0</v>
      </c>
      <c r="CB1527" s="110">
        <f t="shared" ref="CB1527:CG1527" si="25730">ROUND(CB1526/$E1526,2)</f>
        <v>0</v>
      </c>
      <c r="CC1527" s="110">
        <f t="shared" ref="CC1527:CE1527" si="25731">ROUND(CC1526/$E1526,2)</f>
        <v>0.4</v>
      </c>
      <c r="CD1527" s="110">
        <f t="shared" si="25731"/>
        <v>0.4</v>
      </c>
      <c r="CE1527" s="110">
        <f t="shared" si="25731"/>
        <v>0.4</v>
      </c>
      <c r="CF1527" s="110">
        <f t="shared" si="25730"/>
        <v>0.4</v>
      </c>
      <c r="CG1527" s="110">
        <f t="shared" si="25730"/>
        <v>0.4</v>
      </c>
      <c r="CH1527" s="111">
        <f>IF(C1526="","",D1526-SUM(G1527:CG1527))</f>
        <v>0</v>
      </c>
      <c r="CI1527" s="112">
        <f>IF(C1526="","",SUM(G1527:CG1527))</f>
        <v>2</v>
      </c>
      <c r="CJ1527" s="67" t="b">
        <f>IF(C1526="","",D1526=CI1527)</f>
        <v>1</v>
      </c>
    </row>
    <row r="1528" spans="1:88" s="5" customFormat="1" ht="22.05" customHeight="1" x14ac:dyDescent="0.3">
      <c r="A1528" s="173"/>
      <c r="B1528" s="157"/>
      <c r="C1528" s="170"/>
      <c r="D1528" s="160"/>
      <c r="E1528" s="163"/>
      <c r="F1528" s="166"/>
      <c r="G1528" s="113">
        <v>0</v>
      </c>
      <c r="H1528" s="113"/>
      <c r="I1528" s="113"/>
      <c r="J1528" s="113"/>
      <c r="K1528" s="113"/>
      <c r="L1528" s="113"/>
      <c r="M1528" s="113"/>
      <c r="N1528" s="113"/>
      <c r="O1528" s="113"/>
      <c r="P1528" s="113"/>
      <c r="Q1528" s="113"/>
      <c r="R1528" s="113"/>
      <c r="S1528" s="113"/>
      <c r="T1528" s="113"/>
      <c r="U1528" s="113">
        <f t="shared" ref="U1528:X1528" si="25732">U1526/$F1526</f>
        <v>0</v>
      </c>
      <c r="V1528" s="113">
        <f t="shared" si="25732"/>
        <v>0</v>
      </c>
      <c r="W1528" s="113">
        <f t="shared" si="25732"/>
        <v>0</v>
      </c>
      <c r="X1528" s="113">
        <f t="shared" si="25732"/>
        <v>0</v>
      </c>
      <c r="Y1528" s="113">
        <f t="shared" ref="Y1528:AG1528" si="25733">Y1526/$F1526</f>
        <v>0</v>
      </c>
      <c r="Z1528" s="113">
        <f t="shared" si="25733"/>
        <v>0</v>
      </c>
      <c r="AA1528" s="113">
        <f t="shared" si="25733"/>
        <v>0</v>
      </c>
      <c r="AB1528" s="113">
        <f t="shared" si="25733"/>
        <v>0</v>
      </c>
      <c r="AC1528" s="113">
        <f t="shared" si="25733"/>
        <v>0</v>
      </c>
      <c r="AD1528" s="113">
        <f t="shared" si="25733"/>
        <v>0</v>
      </c>
      <c r="AE1528" s="113">
        <f t="shared" si="25733"/>
        <v>0</v>
      </c>
      <c r="AF1528" s="113">
        <f t="shared" si="25733"/>
        <v>0</v>
      </c>
      <c r="AG1528" s="113">
        <f t="shared" si="25733"/>
        <v>0</v>
      </c>
      <c r="AH1528" s="113">
        <f t="shared" ref="AH1528:AK1528" si="25734">AH1526/$F1526</f>
        <v>0</v>
      </c>
      <c r="AI1528" s="113">
        <f t="shared" si="25734"/>
        <v>0</v>
      </c>
      <c r="AJ1528" s="113">
        <f t="shared" si="25734"/>
        <v>0</v>
      </c>
      <c r="AK1528" s="113">
        <f t="shared" si="25734"/>
        <v>0</v>
      </c>
      <c r="AL1528" s="113">
        <f t="shared" ref="AL1528:AT1528" si="25735">AL1526/$F1526</f>
        <v>0</v>
      </c>
      <c r="AM1528" s="113">
        <f t="shared" si="25735"/>
        <v>0</v>
      </c>
      <c r="AN1528" s="113">
        <f t="shared" si="25735"/>
        <v>0</v>
      </c>
      <c r="AO1528" s="113">
        <f t="shared" si="25735"/>
        <v>0</v>
      </c>
      <c r="AP1528" s="113">
        <f t="shared" si="25735"/>
        <v>0</v>
      </c>
      <c r="AQ1528" s="113">
        <f t="shared" si="25735"/>
        <v>0</v>
      </c>
      <c r="AR1528" s="113">
        <f t="shared" si="25735"/>
        <v>0</v>
      </c>
      <c r="AS1528" s="113">
        <f t="shared" si="25735"/>
        <v>0</v>
      </c>
      <c r="AT1528" s="113">
        <f t="shared" si="25735"/>
        <v>0</v>
      </c>
      <c r="AU1528" s="113">
        <f t="shared" ref="AU1528:AX1528" si="25736">AU1526/$F1526</f>
        <v>0</v>
      </c>
      <c r="AV1528" s="113">
        <f t="shared" si="25736"/>
        <v>0</v>
      </c>
      <c r="AW1528" s="113">
        <f t="shared" si="25736"/>
        <v>0</v>
      </c>
      <c r="AX1528" s="113">
        <f t="shared" si="25736"/>
        <v>0</v>
      </c>
      <c r="AY1528" s="113">
        <f t="shared" ref="AY1528:BC1528" si="25737">AY1526/$F1526</f>
        <v>0</v>
      </c>
      <c r="AZ1528" s="113">
        <f t="shared" si="25737"/>
        <v>0</v>
      </c>
      <c r="BA1528" s="113">
        <f t="shared" si="25737"/>
        <v>0</v>
      </c>
      <c r="BB1528" s="113">
        <f t="shared" si="25737"/>
        <v>0</v>
      </c>
      <c r="BC1528" s="113">
        <f t="shared" si="25737"/>
        <v>0</v>
      </c>
      <c r="BD1528" s="113">
        <f t="shared" ref="BD1528:BG1528" si="25738">BD1526/$F1526</f>
        <v>0</v>
      </c>
      <c r="BE1528" s="113">
        <f t="shared" si="25738"/>
        <v>0</v>
      </c>
      <c r="BF1528" s="113">
        <f t="shared" si="25738"/>
        <v>0</v>
      </c>
      <c r="BG1528" s="113">
        <f t="shared" si="25738"/>
        <v>0</v>
      </c>
      <c r="BH1528" s="113">
        <f t="shared" ref="BH1528:BK1528" si="25739">BH1526/$F1526</f>
        <v>0</v>
      </c>
      <c r="BI1528" s="113">
        <f t="shared" si="25739"/>
        <v>0</v>
      </c>
      <c r="BJ1528" s="113">
        <f t="shared" si="25739"/>
        <v>0</v>
      </c>
      <c r="BK1528" s="113">
        <f t="shared" si="25739"/>
        <v>0</v>
      </c>
      <c r="BL1528" s="113">
        <f t="shared" ref="BL1528:BP1528" si="25740">BL1526/$F1526</f>
        <v>0</v>
      </c>
      <c r="BM1528" s="113">
        <f t="shared" si="25740"/>
        <v>0</v>
      </c>
      <c r="BN1528" s="113">
        <f t="shared" si="25740"/>
        <v>0</v>
      </c>
      <c r="BO1528" s="113">
        <f t="shared" si="25740"/>
        <v>0</v>
      </c>
      <c r="BP1528" s="113">
        <f t="shared" si="25740"/>
        <v>0</v>
      </c>
      <c r="BQ1528" s="113">
        <f t="shared" ref="BQ1528:BT1528" si="25741">BQ1526/$F1526</f>
        <v>0</v>
      </c>
      <c r="BR1528" s="113">
        <f t="shared" si="25741"/>
        <v>0</v>
      </c>
      <c r="BS1528" s="113">
        <f t="shared" si="25741"/>
        <v>0</v>
      </c>
      <c r="BT1528" s="113">
        <f t="shared" si="25741"/>
        <v>0</v>
      </c>
      <c r="BU1528" s="113">
        <f t="shared" ref="BU1528:BX1528" si="25742">BU1526/$F1526</f>
        <v>0</v>
      </c>
      <c r="BV1528" s="113">
        <f t="shared" si="25742"/>
        <v>0</v>
      </c>
      <c r="BW1528" s="113">
        <f t="shared" si="25742"/>
        <v>0</v>
      </c>
      <c r="BX1528" s="113">
        <f t="shared" si="25742"/>
        <v>0</v>
      </c>
      <c r="BY1528" s="113">
        <f t="shared" ref="BY1528:CA1528" si="25743">BY1526/$F1526</f>
        <v>0</v>
      </c>
      <c r="BZ1528" s="113">
        <f t="shared" si="25743"/>
        <v>0</v>
      </c>
      <c r="CA1528" s="113">
        <f t="shared" si="25743"/>
        <v>0</v>
      </c>
      <c r="CB1528" s="113">
        <f t="shared" ref="CB1528:CG1528" si="25744">CB1526/$F1526</f>
        <v>0</v>
      </c>
      <c r="CC1528" s="113">
        <f t="shared" ref="CC1528:CE1528" si="25745">CC1526/$F1526</f>
        <v>0.20000001639908283</v>
      </c>
      <c r="CD1528" s="113">
        <f t="shared" si="25745"/>
        <v>0.19999993440366867</v>
      </c>
      <c r="CE1528" s="113">
        <f t="shared" si="25745"/>
        <v>0.20000001639908283</v>
      </c>
      <c r="CF1528" s="113">
        <f t="shared" si="25744"/>
        <v>0.20000001639908283</v>
      </c>
      <c r="CG1528" s="113">
        <f t="shared" si="25744"/>
        <v>0.20000001639908283</v>
      </c>
      <c r="CH1528" s="114">
        <f>IF(C1526="","",100%-SUM(G1528:CG1528))</f>
        <v>0</v>
      </c>
      <c r="CI1528" s="115">
        <f>IF(C1526="","",SUM(G1528:CG1528))</f>
        <v>1</v>
      </c>
      <c r="CJ1528" s="67" t="b">
        <f>IF(C1526="","",SUM(G1528:CG1528)=CI1528)</f>
        <v>1</v>
      </c>
    </row>
    <row r="1529" spans="1:88" s="5" customFormat="1" ht="22.05" customHeight="1" x14ac:dyDescent="0.3">
      <c r="A1529" s="171" t="s">
        <v>1068</v>
      </c>
      <c r="B1529" s="155" t="s">
        <v>1069</v>
      </c>
      <c r="C1529" s="168" t="s">
        <v>163</v>
      </c>
      <c r="D1529" s="158">
        <v>2</v>
      </c>
      <c r="E1529" s="161">
        <v>6475370</v>
      </c>
      <c r="F1529" s="164">
        <f t="shared" si="25229"/>
        <v>12950740</v>
      </c>
      <c r="G1529" s="108">
        <v>0</v>
      </c>
      <c r="H1529" s="108"/>
      <c r="I1529" s="108"/>
      <c r="J1529" s="108"/>
      <c r="K1529" s="108"/>
      <c r="L1529" s="108"/>
      <c r="M1529" s="108"/>
      <c r="N1529" s="108"/>
      <c r="O1529" s="108"/>
      <c r="P1529" s="108"/>
      <c r="Q1529" s="108"/>
      <c r="R1529" s="108"/>
      <c r="S1529" s="108"/>
      <c r="T1529" s="108"/>
      <c r="U1529" s="108"/>
      <c r="V1529" s="108"/>
      <c r="W1529" s="108"/>
      <c r="X1529" s="108"/>
      <c r="Y1529" s="108"/>
      <c r="Z1529" s="108"/>
      <c r="AA1529" s="108"/>
      <c r="AB1529" s="108"/>
      <c r="AC1529" s="108"/>
      <c r="AD1529" s="108"/>
      <c r="AE1529" s="108"/>
      <c r="AF1529" s="108"/>
      <c r="AG1529" s="108"/>
      <c r="AH1529" s="108"/>
      <c r="AI1529" s="108"/>
      <c r="AJ1529" s="108"/>
      <c r="AK1529" s="108"/>
      <c r="AL1529" s="108"/>
      <c r="AM1529" s="108"/>
      <c r="AN1529" s="108"/>
      <c r="AO1529" s="108"/>
      <c r="AP1529" s="108"/>
      <c r="AQ1529" s="108"/>
      <c r="AR1529" s="108"/>
      <c r="AS1529" s="108"/>
      <c r="AT1529" s="108"/>
      <c r="AU1529" s="108"/>
      <c r="AV1529" s="108"/>
      <c r="AW1529" s="108"/>
      <c r="AX1529" s="108"/>
      <c r="AY1529" s="108"/>
      <c r="AZ1529" s="108"/>
      <c r="BA1529" s="108"/>
      <c r="BB1529" s="108"/>
      <c r="BC1529" s="108"/>
      <c r="BD1529" s="108"/>
      <c r="BE1529" s="108"/>
      <c r="BF1529" s="108"/>
      <c r="BG1529" s="108"/>
      <c r="BH1529" s="108"/>
      <c r="BI1529" s="108"/>
      <c r="BJ1529" s="108"/>
      <c r="BK1529" s="108"/>
      <c r="BL1529" s="108"/>
      <c r="BM1529" s="108"/>
      <c r="BN1529" s="108"/>
      <c r="BO1529" s="108"/>
      <c r="BP1529" s="108"/>
      <c r="BQ1529" s="108"/>
      <c r="BR1529" s="108"/>
      <c r="BS1529" s="108"/>
      <c r="BT1529" s="108"/>
      <c r="BU1529" s="108"/>
      <c r="BV1529" s="108"/>
      <c r="BW1529" s="108"/>
      <c r="BX1529" s="108"/>
      <c r="BY1529" s="108"/>
      <c r="BZ1529" s="108"/>
      <c r="CA1529" s="108"/>
      <c r="CB1529" s="108"/>
      <c r="CC1529" s="108">
        <f>ROUND($F1529/5,0)</f>
        <v>2590148</v>
      </c>
      <c r="CD1529" s="108">
        <f>ROUND($F1529/5,0)</f>
        <v>2590148</v>
      </c>
      <c r="CE1529" s="108">
        <f t="shared" ref="CE1529:CG1529" si="25746">ROUND($F1529/5,0)</f>
        <v>2590148</v>
      </c>
      <c r="CF1529" s="108">
        <f t="shared" si="25746"/>
        <v>2590148</v>
      </c>
      <c r="CG1529" s="108">
        <f t="shared" si="25746"/>
        <v>2590148</v>
      </c>
      <c r="CH1529" s="109">
        <f>IF(C1529="","",F1529-SUM(G1529:CG1529))</f>
        <v>0</v>
      </c>
      <c r="CI1529" s="107">
        <f>IF(C1529="","",SUM(G1529:CG1529))</f>
        <v>12950740</v>
      </c>
      <c r="CJ1529" s="67" t="b">
        <f>IF(C1529="","",F1529=CI1529)</f>
        <v>1</v>
      </c>
    </row>
    <row r="1530" spans="1:88" s="5" customFormat="1" ht="22.05" customHeight="1" x14ac:dyDescent="0.3">
      <c r="A1530" s="172"/>
      <c r="B1530" s="156"/>
      <c r="C1530" s="169"/>
      <c r="D1530" s="159"/>
      <c r="E1530" s="162"/>
      <c r="F1530" s="165"/>
      <c r="G1530" s="110">
        <v>0</v>
      </c>
      <c r="H1530" s="110"/>
      <c r="I1530" s="110"/>
      <c r="J1530" s="110"/>
      <c r="K1530" s="110"/>
      <c r="L1530" s="110"/>
      <c r="M1530" s="110"/>
      <c r="N1530" s="110"/>
      <c r="O1530" s="110"/>
      <c r="P1530" s="110"/>
      <c r="Q1530" s="110"/>
      <c r="R1530" s="110"/>
      <c r="S1530" s="110"/>
      <c r="T1530" s="110"/>
      <c r="U1530" s="110">
        <f t="shared" ref="U1530:X1530" si="25747">ROUND(U1529/$E1529,2)</f>
        <v>0</v>
      </c>
      <c r="V1530" s="110">
        <f t="shared" si="25747"/>
        <v>0</v>
      </c>
      <c r="W1530" s="110">
        <f t="shared" si="25747"/>
        <v>0</v>
      </c>
      <c r="X1530" s="110">
        <f t="shared" si="25747"/>
        <v>0</v>
      </c>
      <c r="Y1530" s="110">
        <f t="shared" ref="Y1530:AG1530" si="25748">ROUND(Y1529/$E1529,2)</f>
        <v>0</v>
      </c>
      <c r="Z1530" s="110">
        <f t="shared" si="25748"/>
        <v>0</v>
      </c>
      <c r="AA1530" s="110">
        <f t="shared" si="25748"/>
        <v>0</v>
      </c>
      <c r="AB1530" s="110">
        <f t="shared" si="25748"/>
        <v>0</v>
      </c>
      <c r="AC1530" s="110">
        <f t="shared" si="25748"/>
        <v>0</v>
      </c>
      <c r="AD1530" s="110">
        <f t="shared" si="25748"/>
        <v>0</v>
      </c>
      <c r="AE1530" s="110">
        <f t="shared" si="25748"/>
        <v>0</v>
      </c>
      <c r="AF1530" s="110">
        <f t="shared" si="25748"/>
        <v>0</v>
      </c>
      <c r="AG1530" s="110">
        <f t="shared" si="25748"/>
        <v>0</v>
      </c>
      <c r="AH1530" s="110">
        <f t="shared" ref="AH1530:AK1530" si="25749">ROUND(AH1529/$E1529,2)</f>
        <v>0</v>
      </c>
      <c r="AI1530" s="110">
        <f t="shared" si="25749"/>
        <v>0</v>
      </c>
      <c r="AJ1530" s="110">
        <f t="shared" si="25749"/>
        <v>0</v>
      </c>
      <c r="AK1530" s="110">
        <f t="shared" si="25749"/>
        <v>0</v>
      </c>
      <c r="AL1530" s="110">
        <f t="shared" ref="AL1530:AT1530" si="25750">ROUND(AL1529/$E1529,2)</f>
        <v>0</v>
      </c>
      <c r="AM1530" s="110">
        <f t="shared" si="25750"/>
        <v>0</v>
      </c>
      <c r="AN1530" s="110">
        <f t="shared" si="25750"/>
        <v>0</v>
      </c>
      <c r="AO1530" s="110">
        <f t="shared" si="25750"/>
        <v>0</v>
      </c>
      <c r="AP1530" s="110">
        <f t="shared" si="25750"/>
        <v>0</v>
      </c>
      <c r="AQ1530" s="110">
        <f t="shared" si="25750"/>
        <v>0</v>
      </c>
      <c r="AR1530" s="110">
        <f t="shared" si="25750"/>
        <v>0</v>
      </c>
      <c r="AS1530" s="110">
        <f t="shared" si="25750"/>
        <v>0</v>
      </c>
      <c r="AT1530" s="110">
        <f t="shared" si="25750"/>
        <v>0</v>
      </c>
      <c r="AU1530" s="110">
        <f t="shared" ref="AU1530:AX1530" si="25751">ROUND(AU1529/$E1529,2)</f>
        <v>0</v>
      </c>
      <c r="AV1530" s="110">
        <f t="shared" si="25751"/>
        <v>0</v>
      </c>
      <c r="AW1530" s="110">
        <f t="shared" si="25751"/>
        <v>0</v>
      </c>
      <c r="AX1530" s="110">
        <f t="shared" si="25751"/>
        <v>0</v>
      </c>
      <c r="AY1530" s="110">
        <f t="shared" ref="AY1530:BC1530" si="25752">ROUND(AY1529/$E1529,2)</f>
        <v>0</v>
      </c>
      <c r="AZ1530" s="110">
        <f t="shared" si="25752"/>
        <v>0</v>
      </c>
      <c r="BA1530" s="110">
        <f t="shared" si="25752"/>
        <v>0</v>
      </c>
      <c r="BB1530" s="110">
        <f t="shared" si="25752"/>
        <v>0</v>
      </c>
      <c r="BC1530" s="110">
        <f t="shared" si="25752"/>
        <v>0</v>
      </c>
      <c r="BD1530" s="110">
        <f t="shared" ref="BD1530:BG1530" si="25753">ROUND(BD1529/$E1529,2)</f>
        <v>0</v>
      </c>
      <c r="BE1530" s="110">
        <f t="shared" si="25753"/>
        <v>0</v>
      </c>
      <c r="BF1530" s="110">
        <f t="shared" si="25753"/>
        <v>0</v>
      </c>
      <c r="BG1530" s="110">
        <f t="shared" si="25753"/>
        <v>0</v>
      </c>
      <c r="BH1530" s="110">
        <f t="shared" ref="BH1530:BK1530" si="25754">ROUND(BH1529/$E1529,2)</f>
        <v>0</v>
      </c>
      <c r="BI1530" s="110">
        <f t="shared" si="25754"/>
        <v>0</v>
      </c>
      <c r="BJ1530" s="110">
        <f t="shared" si="25754"/>
        <v>0</v>
      </c>
      <c r="BK1530" s="110">
        <f t="shared" si="25754"/>
        <v>0</v>
      </c>
      <c r="BL1530" s="110">
        <f t="shared" ref="BL1530:BP1530" si="25755">ROUND(BL1529/$E1529,2)</f>
        <v>0</v>
      </c>
      <c r="BM1530" s="110">
        <f t="shared" si="25755"/>
        <v>0</v>
      </c>
      <c r="BN1530" s="110">
        <f t="shared" si="25755"/>
        <v>0</v>
      </c>
      <c r="BO1530" s="110">
        <f t="shared" si="25755"/>
        <v>0</v>
      </c>
      <c r="BP1530" s="110">
        <f t="shared" si="25755"/>
        <v>0</v>
      </c>
      <c r="BQ1530" s="110">
        <f t="shared" ref="BQ1530:BT1530" si="25756">ROUND(BQ1529/$E1529,2)</f>
        <v>0</v>
      </c>
      <c r="BR1530" s="110">
        <f t="shared" si="25756"/>
        <v>0</v>
      </c>
      <c r="BS1530" s="110">
        <f t="shared" si="25756"/>
        <v>0</v>
      </c>
      <c r="BT1530" s="110">
        <f t="shared" si="25756"/>
        <v>0</v>
      </c>
      <c r="BU1530" s="110">
        <f t="shared" ref="BU1530:BX1530" si="25757">ROUND(BU1529/$E1529,2)</f>
        <v>0</v>
      </c>
      <c r="BV1530" s="110">
        <f t="shared" si="25757"/>
        <v>0</v>
      </c>
      <c r="BW1530" s="110">
        <f t="shared" si="25757"/>
        <v>0</v>
      </c>
      <c r="BX1530" s="110">
        <f t="shared" si="25757"/>
        <v>0</v>
      </c>
      <c r="BY1530" s="110">
        <f t="shared" ref="BY1530:CA1530" si="25758">ROUND(BY1529/$E1529,2)</f>
        <v>0</v>
      </c>
      <c r="BZ1530" s="110">
        <f t="shared" si="25758"/>
        <v>0</v>
      </c>
      <c r="CA1530" s="110">
        <f t="shared" si="25758"/>
        <v>0</v>
      </c>
      <c r="CB1530" s="110">
        <f t="shared" ref="CB1530:CG1530" si="25759">ROUND(CB1529/$E1529,2)</f>
        <v>0</v>
      </c>
      <c r="CC1530" s="110">
        <f t="shared" ref="CC1530:CE1530" si="25760">ROUND(CC1529/$E1529,2)</f>
        <v>0.4</v>
      </c>
      <c r="CD1530" s="110">
        <f t="shared" si="25760"/>
        <v>0.4</v>
      </c>
      <c r="CE1530" s="110">
        <f t="shared" si="25760"/>
        <v>0.4</v>
      </c>
      <c r="CF1530" s="110">
        <f t="shared" si="25759"/>
        <v>0.4</v>
      </c>
      <c r="CG1530" s="110">
        <f t="shared" si="25759"/>
        <v>0.4</v>
      </c>
      <c r="CH1530" s="111">
        <f>IF(C1529="","",D1529-SUM(G1530:CG1530))</f>
        <v>0</v>
      </c>
      <c r="CI1530" s="112">
        <f>IF(C1529="","",SUM(G1530:CG1530))</f>
        <v>2</v>
      </c>
      <c r="CJ1530" s="67" t="b">
        <f>IF(C1529="","",D1529=CI1530)</f>
        <v>1</v>
      </c>
    </row>
    <row r="1531" spans="1:88" s="5" customFormat="1" ht="22.05" customHeight="1" x14ac:dyDescent="0.3">
      <c r="A1531" s="173"/>
      <c r="B1531" s="157"/>
      <c r="C1531" s="170"/>
      <c r="D1531" s="160"/>
      <c r="E1531" s="163"/>
      <c r="F1531" s="166"/>
      <c r="G1531" s="113">
        <v>0</v>
      </c>
      <c r="H1531" s="113"/>
      <c r="I1531" s="113"/>
      <c r="J1531" s="113"/>
      <c r="K1531" s="113"/>
      <c r="L1531" s="113"/>
      <c r="M1531" s="113"/>
      <c r="N1531" s="113"/>
      <c r="O1531" s="113"/>
      <c r="P1531" s="113"/>
      <c r="Q1531" s="113"/>
      <c r="R1531" s="113"/>
      <c r="S1531" s="113"/>
      <c r="T1531" s="113"/>
      <c r="U1531" s="113">
        <f t="shared" ref="U1531:X1531" si="25761">U1529/$F1529</f>
        <v>0</v>
      </c>
      <c r="V1531" s="113">
        <f t="shared" si="25761"/>
        <v>0</v>
      </c>
      <c r="W1531" s="113">
        <f t="shared" si="25761"/>
        <v>0</v>
      </c>
      <c r="X1531" s="113">
        <f t="shared" si="25761"/>
        <v>0</v>
      </c>
      <c r="Y1531" s="113">
        <f t="shared" ref="Y1531:AG1531" si="25762">Y1529/$F1529</f>
        <v>0</v>
      </c>
      <c r="Z1531" s="113">
        <f t="shared" si="25762"/>
        <v>0</v>
      </c>
      <c r="AA1531" s="113">
        <f t="shared" si="25762"/>
        <v>0</v>
      </c>
      <c r="AB1531" s="113">
        <f t="shared" si="25762"/>
        <v>0</v>
      </c>
      <c r="AC1531" s="113">
        <f t="shared" si="25762"/>
        <v>0</v>
      </c>
      <c r="AD1531" s="113">
        <f t="shared" si="25762"/>
        <v>0</v>
      </c>
      <c r="AE1531" s="113">
        <f t="shared" si="25762"/>
        <v>0</v>
      </c>
      <c r="AF1531" s="113">
        <f t="shared" si="25762"/>
        <v>0</v>
      </c>
      <c r="AG1531" s="113">
        <f t="shared" si="25762"/>
        <v>0</v>
      </c>
      <c r="AH1531" s="113">
        <f t="shared" ref="AH1531:AK1531" si="25763">AH1529/$F1529</f>
        <v>0</v>
      </c>
      <c r="AI1531" s="113">
        <f t="shared" si="25763"/>
        <v>0</v>
      </c>
      <c r="AJ1531" s="113">
        <f t="shared" si="25763"/>
        <v>0</v>
      </c>
      <c r="AK1531" s="113">
        <f t="shared" si="25763"/>
        <v>0</v>
      </c>
      <c r="AL1531" s="113">
        <f t="shared" ref="AL1531:AT1531" si="25764">AL1529/$F1529</f>
        <v>0</v>
      </c>
      <c r="AM1531" s="113">
        <f t="shared" si="25764"/>
        <v>0</v>
      </c>
      <c r="AN1531" s="113">
        <f t="shared" si="25764"/>
        <v>0</v>
      </c>
      <c r="AO1531" s="113">
        <f t="shared" si="25764"/>
        <v>0</v>
      </c>
      <c r="AP1531" s="113">
        <f t="shared" si="25764"/>
        <v>0</v>
      </c>
      <c r="AQ1531" s="113">
        <f t="shared" si="25764"/>
        <v>0</v>
      </c>
      <c r="AR1531" s="113">
        <f t="shared" si="25764"/>
        <v>0</v>
      </c>
      <c r="AS1531" s="113">
        <f t="shared" si="25764"/>
        <v>0</v>
      </c>
      <c r="AT1531" s="113">
        <f t="shared" si="25764"/>
        <v>0</v>
      </c>
      <c r="AU1531" s="113">
        <f t="shared" ref="AU1531:AX1531" si="25765">AU1529/$F1529</f>
        <v>0</v>
      </c>
      <c r="AV1531" s="113">
        <f t="shared" si="25765"/>
        <v>0</v>
      </c>
      <c r="AW1531" s="113">
        <f t="shared" si="25765"/>
        <v>0</v>
      </c>
      <c r="AX1531" s="113">
        <f t="shared" si="25765"/>
        <v>0</v>
      </c>
      <c r="AY1531" s="113">
        <f t="shared" ref="AY1531:BC1531" si="25766">AY1529/$F1529</f>
        <v>0</v>
      </c>
      <c r="AZ1531" s="113">
        <f t="shared" si="25766"/>
        <v>0</v>
      </c>
      <c r="BA1531" s="113">
        <f t="shared" si="25766"/>
        <v>0</v>
      </c>
      <c r="BB1531" s="113">
        <f t="shared" si="25766"/>
        <v>0</v>
      </c>
      <c r="BC1531" s="113">
        <f t="shared" si="25766"/>
        <v>0</v>
      </c>
      <c r="BD1531" s="113">
        <f t="shared" ref="BD1531:BG1531" si="25767">BD1529/$F1529</f>
        <v>0</v>
      </c>
      <c r="BE1531" s="113">
        <f t="shared" si="25767"/>
        <v>0</v>
      </c>
      <c r="BF1531" s="113">
        <f t="shared" si="25767"/>
        <v>0</v>
      </c>
      <c r="BG1531" s="113">
        <f t="shared" si="25767"/>
        <v>0</v>
      </c>
      <c r="BH1531" s="113">
        <f t="shared" ref="BH1531:BK1531" si="25768">BH1529/$F1529</f>
        <v>0</v>
      </c>
      <c r="BI1531" s="113">
        <f t="shared" si="25768"/>
        <v>0</v>
      </c>
      <c r="BJ1531" s="113">
        <f t="shared" si="25768"/>
        <v>0</v>
      </c>
      <c r="BK1531" s="113">
        <f t="shared" si="25768"/>
        <v>0</v>
      </c>
      <c r="BL1531" s="113">
        <f t="shared" ref="BL1531:BP1531" si="25769">BL1529/$F1529</f>
        <v>0</v>
      </c>
      <c r="BM1531" s="113">
        <f t="shared" si="25769"/>
        <v>0</v>
      </c>
      <c r="BN1531" s="113">
        <f t="shared" si="25769"/>
        <v>0</v>
      </c>
      <c r="BO1531" s="113">
        <f t="shared" si="25769"/>
        <v>0</v>
      </c>
      <c r="BP1531" s="113">
        <f t="shared" si="25769"/>
        <v>0</v>
      </c>
      <c r="BQ1531" s="113">
        <f t="shared" ref="BQ1531:BT1531" si="25770">BQ1529/$F1529</f>
        <v>0</v>
      </c>
      <c r="BR1531" s="113">
        <f t="shared" si="25770"/>
        <v>0</v>
      </c>
      <c r="BS1531" s="113">
        <f t="shared" si="25770"/>
        <v>0</v>
      </c>
      <c r="BT1531" s="113">
        <f t="shared" si="25770"/>
        <v>0</v>
      </c>
      <c r="BU1531" s="113">
        <f t="shared" ref="BU1531:BX1531" si="25771">BU1529/$F1529</f>
        <v>0</v>
      </c>
      <c r="BV1531" s="113">
        <f t="shared" si="25771"/>
        <v>0</v>
      </c>
      <c r="BW1531" s="113">
        <f t="shared" si="25771"/>
        <v>0</v>
      </c>
      <c r="BX1531" s="113">
        <f t="shared" si="25771"/>
        <v>0</v>
      </c>
      <c r="BY1531" s="113">
        <f t="shared" ref="BY1531:CA1531" si="25772">BY1529/$F1529</f>
        <v>0</v>
      </c>
      <c r="BZ1531" s="113">
        <f t="shared" si="25772"/>
        <v>0</v>
      </c>
      <c r="CA1531" s="113">
        <f t="shared" si="25772"/>
        <v>0</v>
      </c>
      <c r="CB1531" s="113">
        <f t="shared" ref="CB1531:CG1531" si="25773">CB1529/$F1529</f>
        <v>0</v>
      </c>
      <c r="CC1531" s="113">
        <f t="shared" ref="CC1531:CE1531" si="25774">CC1529/$F1529</f>
        <v>0.2</v>
      </c>
      <c r="CD1531" s="113">
        <f t="shared" si="25774"/>
        <v>0.2</v>
      </c>
      <c r="CE1531" s="113">
        <f t="shared" si="25774"/>
        <v>0.2</v>
      </c>
      <c r="CF1531" s="113">
        <f t="shared" si="25773"/>
        <v>0.2</v>
      </c>
      <c r="CG1531" s="113">
        <f t="shared" si="25773"/>
        <v>0.2</v>
      </c>
      <c r="CH1531" s="114">
        <f>IF(C1529="","",100%-SUM(G1531:CG1531))</f>
        <v>0</v>
      </c>
      <c r="CI1531" s="115">
        <f>IF(C1529="","",SUM(G1531:CG1531))</f>
        <v>1</v>
      </c>
      <c r="CJ1531" s="67" t="b">
        <f>IF(C1529="","",SUM(G1531:CG1531)=CI1531)</f>
        <v>1</v>
      </c>
    </row>
    <row r="1532" spans="1:88" s="5" customFormat="1" ht="22.05" customHeight="1" x14ac:dyDescent="0.3">
      <c r="A1532" s="171" t="s">
        <v>1070</v>
      </c>
      <c r="B1532" s="155" t="s">
        <v>1071</v>
      </c>
      <c r="C1532" s="168" t="s">
        <v>163</v>
      </c>
      <c r="D1532" s="158">
        <v>1</v>
      </c>
      <c r="E1532" s="161">
        <v>7752954</v>
      </c>
      <c r="F1532" s="164">
        <f t="shared" si="25229"/>
        <v>7752954</v>
      </c>
      <c r="G1532" s="108">
        <v>0</v>
      </c>
      <c r="H1532" s="108"/>
      <c r="I1532" s="108"/>
      <c r="J1532" s="108"/>
      <c r="K1532" s="108"/>
      <c r="L1532" s="108"/>
      <c r="M1532" s="108"/>
      <c r="N1532" s="108"/>
      <c r="O1532" s="108"/>
      <c r="P1532" s="108"/>
      <c r="Q1532" s="108"/>
      <c r="R1532" s="108"/>
      <c r="S1532" s="108"/>
      <c r="T1532" s="108"/>
      <c r="U1532" s="108"/>
      <c r="V1532" s="108"/>
      <c r="W1532" s="108"/>
      <c r="X1532" s="108"/>
      <c r="Y1532" s="108"/>
      <c r="Z1532" s="108"/>
      <c r="AA1532" s="108"/>
      <c r="AB1532" s="108"/>
      <c r="AC1532" s="108"/>
      <c r="AD1532" s="108"/>
      <c r="AE1532" s="108"/>
      <c r="AF1532" s="108"/>
      <c r="AG1532" s="108"/>
      <c r="AH1532" s="108"/>
      <c r="AI1532" s="108"/>
      <c r="AJ1532" s="108"/>
      <c r="AK1532" s="108"/>
      <c r="AL1532" s="108"/>
      <c r="AM1532" s="108"/>
      <c r="AN1532" s="108"/>
      <c r="AO1532" s="108"/>
      <c r="AP1532" s="108"/>
      <c r="AQ1532" s="108"/>
      <c r="AR1532" s="108"/>
      <c r="AS1532" s="108"/>
      <c r="AT1532" s="108"/>
      <c r="AU1532" s="108"/>
      <c r="AV1532" s="108"/>
      <c r="AW1532" s="108"/>
      <c r="AX1532" s="108"/>
      <c r="AY1532" s="108"/>
      <c r="AZ1532" s="108"/>
      <c r="BA1532" s="108"/>
      <c r="BB1532" s="108"/>
      <c r="BC1532" s="108"/>
      <c r="BD1532" s="108"/>
      <c r="BE1532" s="108"/>
      <c r="BF1532" s="108"/>
      <c r="BG1532" s="108"/>
      <c r="BH1532" s="108"/>
      <c r="BI1532" s="108"/>
      <c r="BJ1532" s="108"/>
      <c r="BK1532" s="108"/>
      <c r="BL1532" s="108"/>
      <c r="BM1532" s="108"/>
      <c r="BN1532" s="108"/>
      <c r="BO1532" s="108"/>
      <c r="BP1532" s="108"/>
      <c r="BQ1532" s="108"/>
      <c r="BR1532" s="108"/>
      <c r="BS1532" s="108"/>
      <c r="BT1532" s="108"/>
      <c r="BU1532" s="108"/>
      <c r="BV1532" s="108"/>
      <c r="BW1532" s="108"/>
      <c r="BX1532" s="108"/>
      <c r="BY1532" s="108"/>
      <c r="BZ1532" s="108"/>
      <c r="CA1532" s="108"/>
      <c r="CB1532" s="108"/>
      <c r="CC1532" s="108">
        <f>ROUND($F1532/5,0)</f>
        <v>1550591</v>
      </c>
      <c r="CD1532" s="108">
        <f>ROUNDDOWN($F1532/5,0)</f>
        <v>1550590</v>
      </c>
      <c r="CE1532" s="108">
        <f t="shared" ref="CE1532:CG1532" si="25775">ROUND($F1532/5,0)</f>
        <v>1550591</v>
      </c>
      <c r="CF1532" s="108">
        <f t="shared" si="25775"/>
        <v>1550591</v>
      </c>
      <c r="CG1532" s="108">
        <f t="shared" si="25775"/>
        <v>1550591</v>
      </c>
      <c r="CH1532" s="109">
        <f>IF(C1532="","",F1532-SUM(G1532:CG1532))</f>
        <v>0</v>
      </c>
      <c r="CI1532" s="107">
        <f>IF(C1532="","",SUM(G1532:CG1532))</f>
        <v>7752954</v>
      </c>
      <c r="CJ1532" s="67" t="b">
        <f>IF(C1532="","",F1532=CI1532)</f>
        <v>1</v>
      </c>
    </row>
    <row r="1533" spans="1:88" s="5" customFormat="1" ht="22.05" customHeight="1" x14ac:dyDescent="0.3">
      <c r="A1533" s="172"/>
      <c r="B1533" s="156"/>
      <c r="C1533" s="169"/>
      <c r="D1533" s="159"/>
      <c r="E1533" s="162"/>
      <c r="F1533" s="165"/>
      <c r="G1533" s="110">
        <v>0</v>
      </c>
      <c r="H1533" s="110"/>
      <c r="I1533" s="110"/>
      <c r="J1533" s="110"/>
      <c r="K1533" s="110"/>
      <c r="L1533" s="110"/>
      <c r="M1533" s="110"/>
      <c r="N1533" s="110"/>
      <c r="O1533" s="110"/>
      <c r="P1533" s="110"/>
      <c r="Q1533" s="110"/>
      <c r="R1533" s="110"/>
      <c r="S1533" s="110"/>
      <c r="T1533" s="110"/>
      <c r="U1533" s="110">
        <f t="shared" ref="U1533:X1533" si="25776">ROUND(U1532/$E1532,2)</f>
        <v>0</v>
      </c>
      <c r="V1533" s="110">
        <f t="shared" si="25776"/>
        <v>0</v>
      </c>
      <c r="W1533" s="110">
        <f t="shared" si="25776"/>
        <v>0</v>
      </c>
      <c r="X1533" s="110">
        <f t="shared" si="25776"/>
        <v>0</v>
      </c>
      <c r="Y1533" s="110">
        <f t="shared" ref="Y1533:AG1533" si="25777">ROUND(Y1532/$E1532,2)</f>
        <v>0</v>
      </c>
      <c r="Z1533" s="110">
        <f t="shared" si="25777"/>
        <v>0</v>
      </c>
      <c r="AA1533" s="110">
        <f t="shared" si="25777"/>
        <v>0</v>
      </c>
      <c r="AB1533" s="110">
        <f t="shared" si="25777"/>
        <v>0</v>
      </c>
      <c r="AC1533" s="110">
        <f t="shared" si="25777"/>
        <v>0</v>
      </c>
      <c r="AD1533" s="110">
        <f t="shared" si="25777"/>
        <v>0</v>
      </c>
      <c r="AE1533" s="110">
        <f t="shared" si="25777"/>
        <v>0</v>
      </c>
      <c r="AF1533" s="110">
        <f t="shared" si="25777"/>
        <v>0</v>
      </c>
      <c r="AG1533" s="110">
        <f t="shared" si="25777"/>
        <v>0</v>
      </c>
      <c r="AH1533" s="110">
        <f t="shared" ref="AH1533:AK1533" si="25778">ROUND(AH1532/$E1532,2)</f>
        <v>0</v>
      </c>
      <c r="AI1533" s="110">
        <f t="shared" si="25778"/>
        <v>0</v>
      </c>
      <c r="AJ1533" s="110">
        <f t="shared" si="25778"/>
        <v>0</v>
      </c>
      <c r="AK1533" s="110">
        <f t="shared" si="25778"/>
        <v>0</v>
      </c>
      <c r="AL1533" s="110">
        <f t="shared" ref="AL1533:AT1533" si="25779">ROUND(AL1532/$E1532,2)</f>
        <v>0</v>
      </c>
      <c r="AM1533" s="110">
        <f t="shared" si="25779"/>
        <v>0</v>
      </c>
      <c r="AN1533" s="110">
        <f t="shared" si="25779"/>
        <v>0</v>
      </c>
      <c r="AO1533" s="110">
        <f t="shared" si="25779"/>
        <v>0</v>
      </c>
      <c r="AP1533" s="110">
        <f t="shared" si="25779"/>
        <v>0</v>
      </c>
      <c r="AQ1533" s="110">
        <f t="shared" si="25779"/>
        <v>0</v>
      </c>
      <c r="AR1533" s="110">
        <f t="shared" si="25779"/>
        <v>0</v>
      </c>
      <c r="AS1533" s="110">
        <f t="shared" si="25779"/>
        <v>0</v>
      </c>
      <c r="AT1533" s="110">
        <f t="shared" si="25779"/>
        <v>0</v>
      </c>
      <c r="AU1533" s="110">
        <f t="shared" ref="AU1533:AX1533" si="25780">ROUND(AU1532/$E1532,2)</f>
        <v>0</v>
      </c>
      <c r="AV1533" s="110">
        <f t="shared" si="25780"/>
        <v>0</v>
      </c>
      <c r="AW1533" s="110">
        <f t="shared" si="25780"/>
        <v>0</v>
      </c>
      <c r="AX1533" s="110">
        <f t="shared" si="25780"/>
        <v>0</v>
      </c>
      <c r="AY1533" s="110">
        <f t="shared" ref="AY1533:BC1533" si="25781">ROUND(AY1532/$E1532,2)</f>
        <v>0</v>
      </c>
      <c r="AZ1533" s="110">
        <f t="shared" si="25781"/>
        <v>0</v>
      </c>
      <c r="BA1533" s="110">
        <f t="shared" si="25781"/>
        <v>0</v>
      </c>
      <c r="BB1533" s="110">
        <f t="shared" si="25781"/>
        <v>0</v>
      </c>
      <c r="BC1533" s="110">
        <f t="shared" si="25781"/>
        <v>0</v>
      </c>
      <c r="BD1533" s="110">
        <f t="shared" ref="BD1533:BG1533" si="25782">ROUND(BD1532/$E1532,2)</f>
        <v>0</v>
      </c>
      <c r="BE1533" s="110">
        <f t="shared" si="25782"/>
        <v>0</v>
      </c>
      <c r="BF1533" s="110">
        <f t="shared" si="25782"/>
        <v>0</v>
      </c>
      <c r="BG1533" s="110">
        <f t="shared" si="25782"/>
        <v>0</v>
      </c>
      <c r="BH1533" s="110">
        <f t="shared" ref="BH1533:BK1533" si="25783">ROUND(BH1532/$E1532,2)</f>
        <v>0</v>
      </c>
      <c r="BI1533" s="110">
        <f t="shared" si="25783"/>
        <v>0</v>
      </c>
      <c r="BJ1533" s="110">
        <f t="shared" si="25783"/>
        <v>0</v>
      </c>
      <c r="BK1533" s="110">
        <f t="shared" si="25783"/>
        <v>0</v>
      </c>
      <c r="BL1533" s="110">
        <f t="shared" ref="BL1533:BP1533" si="25784">ROUND(BL1532/$E1532,2)</f>
        <v>0</v>
      </c>
      <c r="BM1533" s="110">
        <f t="shared" si="25784"/>
        <v>0</v>
      </c>
      <c r="BN1533" s="110">
        <f t="shared" si="25784"/>
        <v>0</v>
      </c>
      <c r="BO1533" s="110">
        <f t="shared" si="25784"/>
        <v>0</v>
      </c>
      <c r="BP1533" s="110">
        <f t="shared" si="25784"/>
        <v>0</v>
      </c>
      <c r="BQ1533" s="110">
        <f t="shared" ref="BQ1533:BT1533" si="25785">ROUND(BQ1532/$E1532,2)</f>
        <v>0</v>
      </c>
      <c r="BR1533" s="110">
        <f t="shared" si="25785"/>
        <v>0</v>
      </c>
      <c r="BS1533" s="110">
        <f t="shared" si="25785"/>
        <v>0</v>
      </c>
      <c r="BT1533" s="110">
        <f t="shared" si="25785"/>
        <v>0</v>
      </c>
      <c r="BU1533" s="110">
        <f t="shared" ref="BU1533:BX1533" si="25786">ROUND(BU1532/$E1532,2)</f>
        <v>0</v>
      </c>
      <c r="BV1533" s="110">
        <f t="shared" si="25786"/>
        <v>0</v>
      </c>
      <c r="BW1533" s="110">
        <f t="shared" si="25786"/>
        <v>0</v>
      </c>
      <c r="BX1533" s="110">
        <f t="shared" si="25786"/>
        <v>0</v>
      </c>
      <c r="BY1533" s="110">
        <f t="shared" ref="BY1533:CA1533" si="25787">ROUND(BY1532/$E1532,2)</f>
        <v>0</v>
      </c>
      <c r="BZ1533" s="110">
        <f t="shared" si="25787"/>
        <v>0</v>
      </c>
      <c r="CA1533" s="110">
        <f t="shared" si="25787"/>
        <v>0</v>
      </c>
      <c r="CB1533" s="110">
        <f t="shared" ref="CB1533:CG1533" si="25788">ROUND(CB1532/$E1532,2)</f>
        <v>0</v>
      </c>
      <c r="CC1533" s="110">
        <f t="shared" ref="CC1533:CE1533" si="25789">ROUND(CC1532/$E1532,2)</f>
        <v>0.2</v>
      </c>
      <c r="CD1533" s="110">
        <f t="shared" si="25789"/>
        <v>0.2</v>
      </c>
      <c r="CE1533" s="110">
        <f t="shared" si="25789"/>
        <v>0.2</v>
      </c>
      <c r="CF1533" s="110">
        <f t="shared" si="25788"/>
        <v>0.2</v>
      </c>
      <c r="CG1533" s="110">
        <f t="shared" si="25788"/>
        <v>0.2</v>
      </c>
      <c r="CH1533" s="111">
        <f>IF(C1532="","",D1532-SUM(G1533:CG1533))</f>
        <v>0</v>
      </c>
      <c r="CI1533" s="112">
        <f>IF(C1532="","",SUM(G1533:CG1533))</f>
        <v>1</v>
      </c>
      <c r="CJ1533" s="67" t="b">
        <f>IF(C1532="","",D1532=CI1533)</f>
        <v>1</v>
      </c>
    </row>
    <row r="1534" spans="1:88" s="5" customFormat="1" ht="22.05" customHeight="1" x14ac:dyDescent="0.3">
      <c r="A1534" s="173"/>
      <c r="B1534" s="157"/>
      <c r="C1534" s="170"/>
      <c r="D1534" s="160"/>
      <c r="E1534" s="163"/>
      <c r="F1534" s="166"/>
      <c r="G1534" s="113">
        <v>0</v>
      </c>
      <c r="H1534" s="113"/>
      <c r="I1534" s="113"/>
      <c r="J1534" s="113"/>
      <c r="K1534" s="113"/>
      <c r="L1534" s="113"/>
      <c r="M1534" s="113"/>
      <c r="N1534" s="113"/>
      <c r="O1534" s="113"/>
      <c r="P1534" s="113"/>
      <c r="Q1534" s="113"/>
      <c r="R1534" s="113"/>
      <c r="S1534" s="113"/>
      <c r="T1534" s="113"/>
      <c r="U1534" s="113">
        <f t="shared" ref="U1534:X1534" si="25790">U1532/$F1532</f>
        <v>0</v>
      </c>
      <c r="V1534" s="113">
        <f t="shared" si="25790"/>
        <v>0</v>
      </c>
      <c r="W1534" s="113">
        <f t="shared" si="25790"/>
        <v>0</v>
      </c>
      <c r="X1534" s="113">
        <f t="shared" si="25790"/>
        <v>0</v>
      </c>
      <c r="Y1534" s="113">
        <f t="shared" ref="Y1534:AG1534" si="25791">Y1532/$F1532</f>
        <v>0</v>
      </c>
      <c r="Z1534" s="113">
        <f t="shared" si="25791"/>
        <v>0</v>
      </c>
      <c r="AA1534" s="113">
        <f t="shared" si="25791"/>
        <v>0</v>
      </c>
      <c r="AB1534" s="113">
        <f t="shared" si="25791"/>
        <v>0</v>
      </c>
      <c r="AC1534" s="113">
        <f t="shared" si="25791"/>
        <v>0</v>
      </c>
      <c r="AD1534" s="113">
        <f t="shared" si="25791"/>
        <v>0</v>
      </c>
      <c r="AE1534" s="113">
        <f t="shared" si="25791"/>
        <v>0</v>
      </c>
      <c r="AF1534" s="113">
        <f t="shared" si="25791"/>
        <v>0</v>
      </c>
      <c r="AG1534" s="113">
        <f t="shared" si="25791"/>
        <v>0</v>
      </c>
      <c r="AH1534" s="113">
        <f t="shared" ref="AH1534:AK1534" si="25792">AH1532/$F1532</f>
        <v>0</v>
      </c>
      <c r="AI1534" s="113">
        <f t="shared" si="25792"/>
        <v>0</v>
      </c>
      <c r="AJ1534" s="113">
        <f t="shared" si="25792"/>
        <v>0</v>
      </c>
      <c r="AK1534" s="113">
        <f t="shared" si="25792"/>
        <v>0</v>
      </c>
      <c r="AL1534" s="113">
        <f t="shared" ref="AL1534:AT1534" si="25793">AL1532/$F1532</f>
        <v>0</v>
      </c>
      <c r="AM1534" s="113">
        <f t="shared" si="25793"/>
        <v>0</v>
      </c>
      <c r="AN1534" s="113">
        <f t="shared" si="25793"/>
        <v>0</v>
      </c>
      <c r="AO1534" s="113">
        <f t="shared" si="25793"/>
        <v>0</v>
      </c>
      <c r="AP1534" s="113">
        <f t="shared" si="25793"/>
        <v>0</v>
      </c>
      <c r="AQ1534" s="113">
        <f t="shared" si="25793"/>
        <v>0</v>
      </c>
      <c r="AR1534" s="113">
        <f t="shared" si="25793"/>
        <v>0</v>
      </c>
      <c r="AS1534" s="113">
        <f t="shared" si="25793"/>
        <v>0</v>
      </c>
      <c r="AT1534" s="113">
        <f t="shared" si="25793"/>
        <v>0</v>
      </c>
      <c r="AU1534" s="113">
        <f t="shared" ref="AU1534:AX1534" si="25794">AU1532/$F1532</f>
        <v>0</v>
      </c>
      <c r="AV1534" s="113">
        <f t="shared" si="25794"/>
        <v>0</v>
      </c>
      <c r="AW1534" s="113">
        <f t="shared" si="25794"/>
        <v>0</v>
      </c>
      <c r="AX1534" s="113">
        <f t="shared" si="25794"/>
        <v>0</v>
      </c>
      <c r="AY1534" s="113">
        <f t="shared" ref="AY1534:BC1534" si="25795">AY1532/$F1532</f>
        <v>0</v>
      </c>
      <c r="AZ1534" s="113">
        <f t="shared" si="25795"/>
        <v>0</v>
      </c>
      <c r="BA1534" s="113">
        <f t="shared" si="25795"/>
        <v>0</v>
      </c>
      <c r="BB1534" s="113">
        <f t="shared" si="25795"/>
        <v>0</v>
      </c>
      <c r="BC1534" s="113">
        <f t="shared" si="25795"/>
        <v>0</v>
      </c>
      <c r="BD1534" s="113">
        <f t="shared" ref="BD1534:BG1534" si="25796">BD1532/$F1532</f>
        <v>0</v>
      </c>
      <c r="BE1534" s="113">
        <f t="shared" si="25796"/>
        <v>0</v>
      </c>
      <c r="BF1534" s="113">
        <f t="shared" si="25796"/>
        <v>0</v>
      </c>
      <c r="BG1534" s="113">
        <f t="shared" si="25796"/>
        <v>0</v>
      </c>
      <c r="BH1534" s="113">
        <f t="shared" ref="BH1534:BK1534" si="25797">BH1532/$F1532</f>
        <v>0</v>
      </c>
      <c r="BI1534" s="113">
        <f t="shared" si="25797"/>
        <v>0</v>
      </c>
      <c r="BJ1534" s="113">
        <f t="shared" si="25797"/>
        <v>0</v>
      </c>
      <c r="BK1534" s="113">
        <f t="shared" si="25797"/>
        <v>0</v>
      </c>
      <c r="BL1534" s="113">
        <f t="shared" ref="BL1534:BP1534" si="25798">BL1532/$F1532</f>
        <v>0</v>
      </c>
      <c r="BM1534" s="113">
        <f t="shared" si="25798"/>
        <v>0</v>
      </c>
      <c r="BN1534" s="113">
        <f t="shared" si="25798"/>
        <v>0</v>
      </c>
      <c r="BO1534" s="113">
        <f t="shared" si="25798"/>
        <v>0</v>
      </c>
      <c r="BP1534" s="113">
        <f t="shared" si="25798"/>
        <v>0</v>
      </c>
      <c r="BQ1534" s="113">
        <f t="shared" ref="BQ1534:BT1534" si="25799">BQ1532/$F1532</f>
        <v>0</v>
      </c>
      <c r="BR1534" s="113">
        <f t="shared" si="25799"/>
        <v>0</v>
      </c>
      <c r="BS1534" s="113">
        <f t="shared" si="25799"/>
        <v>0</v>
      </c>
      <c r="BT1534" s="113">
        <f t="shared" si="25799"/>
        <v>0</v>
      </c>
      <c r="BU1534" s="113">
        <f t="shared" ref="BU1534:BX1534" si="25800">BU1532/$F1532</f>
        <v>0</v>
      </c>
      <c r="BV1534" s="113">
        <f t="shared" si="25800"/>
        <v>0</v>
      </c>
      <c r="BW1534" s="113">
        <f t="shared" si="25800"/>
        <v>0</v>
      </c>
      <c r="BX1534" s="113">
        <f t="shared" si="25800"/>
        <v>0</v>
      </c>
      <c r="BY1534" s="113">
        <f t="shared" ref="BY1534:CA1534" si="25801">BY1532/$F1532</f>
        <v>0</v>
      </c>
      <c r="BZ1534" s="113">
        <f t="shared" si="25801"/>
        <v>0</v>
      </c>
      <c r="CA1534" s="113">
        <f t="shared" si="25801"/>
        <v>0</v>
      </c>
      <c r="CB1534" s="113">
        <f t="shared" ref="CB1534:CG1534" si="25802">CB1532/$F1532</f>
        <v>0</v>
      </c>
      <c r="CC1534" s="113">
        <f t="shared" ref="CC1534:CE1534" si="25803">CC1532/$F1532</f>
        <v>0.20000002579661894</v>
      </c>
      <c r="CD1534" s="113">
        <f t="shared" si="25803"/>
        <v>0.19999989681352423</v>
      </c>
      <c r="CE1534" s="113">
        <f t="shared" si="25803"/>
        <v>0.20000002579661894</v>
      </c>
      <c r="CF1534" s="113">
        <f t="shared" si="25802"/>
        <v>0.20000002579661894</v>
      </c>
      <c r="CG1534" s="113">
        <f t="shared" si="25802"/>
        <v>0.20000002579661894</v>
      </c>
      <c r="CH1534" s="114">
        <f>IF(C1532="","",100%-SUM(G1534:CG1534))</f>
        <v>1.1102230246251565E-16</v>
      </c>
      <c r="CI1534" s="115">
        <f>IF(C1532="","",SUM(G1534:CG1534))</f>
        <v>0.99999999999999989</v>
      </c>
      <c r="CJ1534" s="67" t="b">
        <f>IF(C1532="","",SUM(G1534:CG1534)=CI1534)</f>
        <v>1</v>
      </c>
    </row>
    <row r="1535" spans="1:88" s="5" customFormat="1" ht="15" customHeight="1" x14ac:dyDescent="0.3">
      <c r="A1535" s="171" t="s">
        <v>1072</v>
      </c>
      <c r="B1535" s="155" t="s">
        <v>1073</v>
      </c>
      <c r="C1535" s="168" t="s">
        <v>163</v>
      </c>
      <c r="D1535" s="158">
        <v>1</v>
      </c>
      <c r="E1535" s="161">
        <v>4618609</v>
      </c>
      <c r="F1535" s="164">
        <f t="shared" si="25229"/>
        <v>4618609</v>
      </c>
      <c r="G1535" s="108">
        <v>0</v>
      </c>
      <c r="H1535" s="108"/>
      <c r="I1535" s="108"/>
      <c r="J1535" s="108"/>
      <c r="K1535" s="108"/>
      <c r="L1535" s="108"/>
      <c r="M1535" s="108"/>
      <c r="N1535" s="108"/>
      <c r="O1535" s="108"/>
      <c r="P1535" s="108"/>
      <c r="Q1535" s="108"/>
      <c r="R1535" s="108"/>
      <c r="S1535" s="108"/>
      <c r="T1535" s="108"/>
      <c r="U1535" s="108"/>
      <c r="V1535" s="108"/>
      <c r="W1535" s="108"/>
      <c r="X1535" s="108"/>
      <c r="Y1535" s="108"/>
      <c r="Z1535" s="108"/>
      <c r="AA1535" s="108"/>
      <c r="AB1535" s="108"/>
      <c r="AC1535" s="108"/>
      <c r="AD1535" s="108"/>
      <c r="AE1535" s="108"/>
      <c r="AF1535" s="108"/>
      <c r="AG1535" s="108"/>
      <c r="AH1535" s="108"/>
      <c r="AI1535" s="108"/>
      <c r="AJ1535" s="108"/>
      <c r="AK1535" s="108"/>
      <c r="AL1535" s="108"/>
      <c r="AM1535" s="108"/>
      <c r="AN1535" s="108"/>
      <c r="AO1535" s="108"/>
      <c r="AP1535" s="108"/>
      <c r="AQ1535" s="108"/>
      <c r="AR1535" s="108"/>
      <c r="AS1535" s="108"/>
      <c r="AT1535" s="108"/>
      <c r="AU1535" s="108"/>
      <c r="AV1535" s="108"/>
      <c r="AW1535" s="108"/>
      <c r="AX1535" s="108"/>
      <c r="AY1535" s="108"/>
      <c r="AZ1535" s="108"/>
      <c r="BA1535" s="108"/>
      <c r="BB1535" s="108"/>
      <c r="BC1535" s="108"/>
      <c r="BD1535" s="108"/>
      <c r="BE1535" s="108"/>
      <c r="BF1535" s="108"/>
      <c r="BG1535" s="108"/>
      <c r="BH1535" s="108"/>
      <c r="BI1535" s="108"/>
      <c r="BJ1535" s="108"/>
      <c r="BK1535" s="108"/>
      <c r="BL1535" s="108"/>
      <c r="BM1535" s="108"/>
      <c r="BN1535" s="108"/>
      <c r="BO1535" s="108"/>
      <c r="BP1535" s="108"/>
      <c r="BQ1535" s="108"/>
      <c r="BR1535" s="108"/>
      <c r="BS1535" s="108"/>
      <c r="BT1535" s="108"/>
      <c r="BU1535" s="108"/>
      <c r="BV1535" s="108"/>
      <c r="BW1535" s="108"/>
      <c r="BX1535" s="108"/>
      <c r="BY1535" s="108"/>
      <c r="BZ1535" s="108"/>
      <c r="CA1535" s="108"/>
      <c r="CB1535" s="108"/>
      <c r="CC1535" s="108">
        <f>ROUND($F1535/5,0)</f>
        <v>923722</v>
      </c>
      <c r="CD1535" s="108">
        <f>ROUNDDOWN($F1535/5,0)</f>
        <v>923721</v>
      </c>
      <c r="CE1535" s="108">
        <f t="shared" ref="CE1535:CG1535" si="25804">ROUND($F1535/5,0)</f>
        <v>923722</v>
      </c>
      <c r="CF1535" s="108">
        <f t="shared" si="25804"/>
        <v>923722</v>
      </c>
      <c r="CG1535" s="108">
        <f t="shared" si="25804"/>
        <v>923722</v>
      </c>
      <c r="CH1535" s="109">
        <f>IF(C1535="","",F1535-SUM(G1535:CG1535))</f>
        <v>0</v>
      </c>
      <c r="CI1535" s="107">
        <f>IF(C1535="","",SUM(G1535:CG1535))</f>
        <v>4618609</v>
      </c>
      <c r="CJ1535" s="67" t="b">
        <f>IF(C1535="","",F1535=CI1535)</f>
        <v>1</v>
      </c>
    </row>
    <row r="1536" spans="1:88" s="5" customFormat="1" x14ac:dyDescent="0.3">
      <c r="A1536" s="172"/>
      <c r="B1536" s="156"/>
      <c r="C1536" s="169"/>
      <c r="D1536" s="159"/>
      <c r="E1536" s="162"/>
      <c r="F1536" s="165"/>
      <c r="G1536" s="110">
        <v>0</v>
      </c>
      <c r="H1536" s="110"/>
      <c r="I1536" s="110"/>
      <c r="J1536" s="110"/>
      <c r="K1536" s="110"/>
      <c r="L1536" s="110"/>
      <c r="M1536" s="110"/>
      <c r="N1536" s="110"/>
      <c r="O1536" s="110"/>
      <c r="P1536" s="110"/>
      <c r="Q1536" s="110"/>
      <c r="R1536" s="110"/>
      <c r="S1536" s="110"/>
      <c r="T1536" s="110"/>
      <c r="U1536" s="110">
        <f t="shared" ref="U1536:X1536" si="25805">ROUND(U1535/$E1535,2)</f>
        <v>0</v>
      </c>
      <c r="V1536" s="110">
        <f t="shared" si="25805"/>
        <v>0</v>
      </c>
      <c r="W1536" s="110">
        <f t="shared" si="25805"/>
        <v>0</v>
      </c>
      <c r="X1536" s="110">
        <f t="shared" si="25805"/>
        <v>0</v>
      </c>
      <c r="Y1536" s="110">
        <f t="shared" ref="Y1536:AG1536" si="25806">ROUND(Y1535/$E1535,2)</f>
        <v>0</v>
      </c>
      <c r="Z1536" s="110">
        <f t="shared" si="25806"/>
        <v>0</v>
      </c>
      <c r="AA1536" s="110">
        <f t="shared" si="25806"/>
        <v>0</v>
      </c>
      <c r="AB1536" s="110">
        <f t="shared" si="25806"/>
        <v>0</v>
      </c>
      <c r="AC1536" s="110">
        <f t="shared" si="25806"/>
        <v>0</v>
      </c>
      <c r="AD1536" s="110">
        <f t="shared" si="25806"/>
        <v>0</v>
      </c>
      <c r="AE1536" s="110">
        <f t="shared" si="25806"/>
        <v>0</v>
      </c>
      <c r="AF1536" s="110">
        <f t="shared" si="25806"/>
        <v>0</v>
      </c>
      <c r="AG1536" s="110">
        <f t="shared" si="25806"/>
        <v>0</v>
      </c>
      <c r="AH1536" s="110">
        <f t="shared" ref="AH1536:AK1536" si="25807">ROUND(AH1535/$E1535,2)</f>
        <v>0</v>
      </c>
      <c r="AI1536" s="110">
        <f t="shared" si="25807"/>
        <v>0</v>
      </c>
      <c r="AJ1536" s="110">
        <f t="shared" si="25807"/>
        <v>0</v>
      </c>
      <c r="AK1536" s="110">
        <f t="shared" si="25807"/>
        <v>0</v>
      </c>
      <c r="AL1536" s="110">
        <f t="shared" ref="AL1536:AT1536" si="25808">ROUND(AL1535/$E1535,2)</f>
        <v>0</v>
      </c>
      <c r="AM1536" s="110">
        <f t="shared" si="25808"/>
        <v>0</v>
      </c>
      <c r="AN1536" s="110">
        <f t="shared" si="25808"/>
        <v>0</v>
      </c>
      <c r="AO1536" s="110">
        <f t="shared" si="25808"/>
        <v>0</v>
      </c>
      <c r="AP1536" s="110">
        <f t="shared" si="25808"/>
        <v>0</v>
      </c>
      <c r="AQ1536" s="110">
        <f t="shared" si="25808"/>
        <v>0</v>
      </c>
      <c r="AR1536" s="110">
        <f t="shared" si="25808"/>
        <v>0</v>
      </c>
      <c r="AS1536" s="110">
        <f t="shared" si="25808"/>
        <v>0</v>
      </c>
      <c r="AT1536" s="110">
        <f t="shared" si="25808"/>
        <v>0</v>
      </c>
      <c r="AU1536" s="110">
        <f t="shared" ref="AU1536:AX1536" si="25809">ROUND(AU1535/$E1535,2)</f>
        <v>0</v>
      </c>
      <c r="AV1536" s="110">
        <f t="shared" si="25809"/>
        <v>0</v>
      </c>
      <c r="AW1536" s="110">
        <f t="shared" si="25809"/>
        <v>0</v>
      </c>
      <c r="AX1536" s="110">
        <f t="shared" si="25809"/>
        <v>0</v>
      </c>
      <c r="AY1536" s="110">
        <f t="shared" ref="AY1536:BC1536" si="25810">ROUND(AY1535/$E1535,2)</f>
        <v>0</v>
      </c>
      <c r="AZ1536" s="110">
        <f t="shared" si="25810"/>
        <v>0</v>
      </c>
      <c r="BA1536" s="110">
        <f t="shared" si="25810"/>
        <v>0</v>
      </c>
      <c r="BB1536" s="110">
        <f t="shared" si="25810"/>
        <v>0</v>
      </c>
      <c r="BC1536" s="110">
        <f t="shared" si="25810"/>
        <v>0</v>
      </c>
      <c r="BD1536" s="110">
        <f t="shared" ref="BD1536:BG1536" si="25811">ROUND(BD1535/$E1535,2)</f>
        <v>0</v>
      </c>
      <c r="BE1536" s="110">
        <f t="shared" si="25811"/>
        <v>0</v>
      </c>
      <c r="BF1536" s="110">
        <f t="shared" si="25811"/>
        <v>0</v>
      </c>
      <c r="BG1536" s="110">
        <f t="shared" si="25811"/>
        <v>0</v>
      </c>
      <c r="BH1536" s="110">
        <f t="shared" ref="BH1536:BK1536" si="25812">ROUND(BH1535/$E1535,2)</f>
        <v>0</v>
      </c>
      <c r="BI1536" s="110">
        <f t="shared" si="25812"/>
        <v>0</v>
      </c>
      <c r="BJ1536" s="110">
        <f t="shared" si="25812"/>
        <v>0</v>
      </c>
      <c r="BK1536" s="110">
        <f t="shared" si="25812"/>
        <v>0</v>
      </c>
      <c r="BL1536" s="110">
        <f t="shared" ref="BL1536:BP1536" si="25813">ROUND(BL1535/$E1535,2)</f>
        <v>0</v>
      </c>
      <c r="BM1536" s="110">
        <f t="shared" si="25813"/>
        <v>0</v>
      </c>
      <c r="BN1536" s="110">
        <f t="shared" si="25813"/>
        <v>0</v>
      </c>
      <c r="BO1536" s="110">
        <f t="shared" si="25813"/>
        <v>0</v>
      </c>
      <c r="BP1536" s="110">
        <f t="shared" si="25813"/>
        <v>0</v>
      </c>
      <c r="BQ1536" s="110">
        <f t="shared" ref="BQ1536:BT1536" si="25814">ROUND(BQ1535/$E1535,2)</f>
        <v>0</v>
      </c>
      <c r="BR1536" s="110">
        <f t="shared" si="25814"/>
        <v>0</v>
      </c>
      <c r="BS1536" s="110">
        <f t="shared" si="25814"/>
        <v>0</v>
      </c>
      <c r="BT1536" s="110">
        <f t="shared" si="25814"/>
        <v>0</v>
      </c>
      <c r="BU1536" s="110">
        <f t="shared" ref="BU1536:BX1536" si="25815">ROUND(BU1535/$E1535,2)</f>
        <v>0</v>
      </c>
      <c r="BV1536" s="110">
        <f t="shared" si="25815"/>
        <v>0</v>
      </c>
      <c r="BW1536" s="110">
        <f t="shared" si="25815"/>
        <v>0</v>
      </c>
      <c r="BX1536" s="110">
        <f t="shared" si="25815"/>
        <v>0</v>
      </c>
      <c r="BY1536" s="110">
        <f t="shared" ref="BY1536:CA1536" si="25816">ROUND(BY1535/$E1535,2)</f>
        <v>0</v>
      </c>
      <c r="BZ1536" s="110">
        <f t="shared" si="25816"/>
        <v>0</v>
      </c>
      <c r="CA1536" s="110">
        <f t="shared" si="25816"/>
        <v>0</v>
      </c>
      <c r="CB1536" s="110">
        <f t="shared" ref="CB1536:CG1536" si="25817">ROUND(CB1535/$E1535,2)</f>
        <v>0</v>
      </c>
      <c r="CC1536" s="110">
        <f t="shared" ref="CC1536:CE1536" si="25818">ROUND(CC1535/$E1535,2)</f>
        <v>0.2</v>
      </c>
      <c r="CD1536" s="110">
        <f t="shared" si="25818"/>
        <v>0.2</v>
      </c>
      <c r="CE1536" s="110">
        <f t="shared" si="25818"/>
        <v>0.2</v>
      </c>
      <c r="CF1536" s="110">
        <f t="shared" si="25817"/>
        <v>0.2</v>
      </c>
      <c r="CG1536" s="110">
        <f t="shared" si="25817"/>
        <v>0.2</v>
      </c>
      <c r="CH1536" s="111">
        <f>IF(C1535="","",D1535-SUM(G1536:CG1536))</f>
        <v>0</v>
      </c>
      <c r="CI1536" s="112">
        <f>IF(C1535="","",SUM(G1536:CG1536))</f>
        <v>1</v>
      </c>
      <c r="CJ1536" s="67" t="b">
        <f>IF(C1535="","",D1535=CI1536)</f>
        <v>1</v>
      </c>
    </row>
    <row r="1537" spans="1:88" s="5" customFormat="1" x14ac:dyDescent="0.3">
      <c r="A1537" s="173"/>
      <c r="B1537" s="157"/>
      <c r="C1537" s="170"/>
      <c r="D1537" s="160"/>
      <c r="E1537" s="163"/>
      <c r="F1537" s="166"/>
      <c r="G1537" s="113">
        <v>0</v>
      </c>
      <c r="H1537" s="113"/>
      <c r="I1537" s="113"/>
      <c r="J1537" s="113"/>
      <c r="K1537" s="113"/>
      <c r="L1537" s="113"/>
      <c r="M1537" s="113"/>
      <c r="N1537" s="113"/>
      <c r="O1537" s="113"/>
      <c r="P1537" s="113"/>
      <c r="Q1537" s="113"/>
      <c r="R1537" s="113"/>
      <c r="S1537" s="113"/>
      <c r="T1537" s="113"/>
      <c r="U1537" s="113">
        <f t="shared" ref="U1537:X1537" si="25819">U1535/$F1535</f>
        <v>0</v>
      </c>
      <c r="V1537" s="113">
        <f t="shared" si="25819"/>
        <v>0</v>
      </c>
      <c r="W1537" s="113">
        <f t="shared" si="25819"/>
        <v>0</v>
      </c>
      <c r="X1537" s="113">
        <f t="shared" si="25819"/>
        <v>0</v>
      </c>
      <c r="Y1537" s="113">
        <f t="shared" ref="Y1537:AG1537" si="25820">Y1535/$F1535</f>
        <v>0</v>
      </c>
      <c r="Z1537" s="113">
        <f t="shared" si="25820"/>
        <v>0</v>
      </c>
      <c r="AA1537" s="113">
        <f t="shared" si="25820"/>
        <v>0</v>
      </c>
      <c r="AB1537" s="113">
        <f t="shared" si="25820"/>
        <v>0</v>
      </c>
      <c r="AC1537" s="113">
        <f t="shared" si="25820"/>
        <v>0</v>
      </c>
      <c r="AD1537" s="113">
        <f t="shared" si="25820"/>
        <v>0</v>
      </c>
      <c r="AE1537" s="113">
        <f t="shared" si="25820"/>
        <v>0</v>
      </c>
      <c r="AF1537" s="113">
        <f t="shared" si="25820"/>
        <v>0</v>
      </c>
      <c r="AG1537" s="113">
        <f t="shared" si="25820"/>
        <v>0</v>
      </c>
      <c r="AH1537" s="113">
        <f t="shared" ref="AH1537:AK1537" si="25821">AH1535/$F1535</f>
        <v>0</v>
      </c>
      <c r="AI1537" s="113">
        <f t="shared" si="25821"/>
        <v>0</v>
      </c>
      <c r="AJ1537" s="113">
        <f t="shared" si="25821"/>
        <v>0</v>
      </c>
      <c r="AK1537" s="113">
        <f t="shared" si="25821"/>
        <v>0</v>
      </c>
      <c r="AL1537" s="113">
        <f t="shared" ref="AL1537:AT1537" si="25822">AL1535/$F1535</f>
        <v>0</v>
      </c>
      <c r="AM1537" s="113">
        <f t="shared" si="25822"/>
        <v>0</v>
      </c>
      <c r="AN1537" s="113">
        <f t="shared" si="25822"/>
        <v>0</v>
      </c>
      <c r="AO1537" s="113">
        <f t="shared" si="25822"/>
        <v>0</v>
      </c>
      <c r="AP1537" s="113">
        <f t="shared" si="25822"/>
        <v>0</v>
      </c>
      <c r="AQ1537" s="113">
        <f t="shared" si="25822"/>
        <v>0</v>
      </c>
      <c r="AR1537" s="113">
        <f t="shared" si="25822"/>
        <v>0</v>
      </c>
      <c r="AS1537" s="113">
        <f t="shared" si="25822"/>
        <v>0</v>
      </c>
      <c r="AT1537" s="113">
        <f t="shared" si="25822"/>
        <v>0</v>
      </c>
      <c r="AU1537" s="113">
        <f t="shared" ref="AU1537:AX1537" si="25823">AU1535/$F1535</f>
        <v>0</v>
      </c>
      <c r="AV1537" s="113">
        <f t="shared" si="25823"/>
        <v>0</v>
      </c>
      <c r="AW1537" s="113">
        <f t="shared" si="25823"/>
        <v>0</v>
      </c>
      <c r="AX1537" s="113">
        <f t="shared" si="25823"/>
        <v>0</v>
      </c>
      <c r="AY1537" s="113">
        <f t="shared" ref="AY1537:BC1537" si="25824">AY1535/$F1535</f>
        <v>0</v>
      </c>
      <c r="AZ1537" s="113">
        <f t="shared" si="25824"/>
        <v>0</v>
      </c>
      <c r="BA1537" s="113">
        <f t="shared" si="25824"/>
        <v>0</v>
      </c>
      <c r="BB1537" s="113">
        <f t="shared" si="25824"/>
        <v>0</v>
      </c>
      <c r="BC1537" s="113">
        <f t="shared" si="25824"/>
        <v>0</v>
      </c>
      <c r="BD1537" s="113">
        <f t="shared" ref="BD1537:BG1537" si="25825">BD1535/$F1535</f>
        <v>0</v>
      </c>
      <c r="BE1537" s="113">
        <f t="shared" si="25825"/>
        <v>0</v>
      </c>
      <c r="BF1537" s="113">
        <f t="shared" si="25825"/>
        <v>0</v>
      </c>
      <c r="BG1537" s="113">
        <f t="shared" si="25825"/>
        <v>0</v>
      </c>
      <c r="BH1537" s="113">
        <f t="shared" ref="BH1537:BK1537" si="25826">BH1535/$F1535</f>
        <v>0</v>
      </c>
      <c r="BI1537" s="113">
        <f t="shared" si="25826"/>
        <v>0</v>
      </c>
      <c r="BJ1537" s="113">
        <f t="shared" si="25826"/>
        <v>0</v>
      </c>
      <c r="BK1537" s="113">
        <f t="shared" si="25826"/>
        <v>0</v>
      </c>
      <c r="BL1537" s="113">
        <f t="shared" ref="BL1537:BP1537" si="25827">BL1535/$F1535</f>
        <v>0</v>
      </c>
      <c r="BM1537" s="113">
        <f t="shared" si="25827"/>
        <v>0</v>
      </c>
      <c r="BN1537" s="113">
        <f t="shared" si="25827"/>
        <v>0</v>
      </c>
      <c r="BO1537" s="113">
        <f t="shared" si="25827"/>
        <v>0</v>
      </c>
      <c r="BP1537" s="113">
        <f t="shared" si="25827"/>
        <v>0</v>
      </c>
      <c r="BQ1537" s="113">
        <f t="shared" ref="BQ1537:BT1537" si="25828">BQ1535/$F1535</f>
        <v>0</v>
      </c>
      <c r="BR1537" s="113">
        <f t="shared" si="25828"/>
        <v>0</v>
      </c>
      <c r="BS1537" s="113">
        <f t="shared" si="25828"/>
        <v>0</v>
      </c>
      <c r="BT1537" s="113">
        <f t="shared" si="25828"/>
        <v>0</v>
      </c>
      <c r="BU1537" s="113">
        <f t="shared" ref="BU1537:BX1537" si="25829">BU1535/$F1535</f>
        <v>0</v>
      </c>
      <c r="BV1537" s="113">
        <f t="shared" si="25829"/>
        <v>0</v>
      </c>
      <c r="BW1537" s="113">
        <f t="shared" si="25829"/>
        <v>0</v>
      </c>
      <c r="BX1537" s="113">
        <f t="shared" si="25829"/>
        <v>0</v>
      </c>
      <c r="BY1537" s="113">
        <f t="shared" ref="BY1537:CA1537" si="25830">BY1535/$F1535</f>
        <v>0</v>
      </c>
      <c r="BZ1537" s="113">
        <f t="shared" si="25830"/>
        <v>0</v>
      </c>
      <c r="CA1537" s="113">
        <f t="shared" si="25830"/>
        <v>0</v>
      </c>
      <c r="CB1537" s="113">
        <f t="shared" ref="CB1537:CG1537" si="25831">CB1535/$F1535</f>
        <v>0</v>
      </c>
      <c r="CC1537" s="113">
        <f t="shared" ref="CC1537:CE1537" si="25832">CC1535/$F1535</f>
        <v>0.20000004330308108</v>
      </c>
      <c r="CD1537" s="113">
        <f t="shared" si="25832"/>
        <v>0.19999982678767569</v>
      </c>
      <c r="CE1537" s="113">
        <f t="shared" si="25832"/>
        <v>0.20000004330308108</v>
      </c>
      <c r="CF1537" s="113">
        <f t="shared" si="25831"/>
        <v>0.20000004330308108</v>
      </c>
      <c r="CG1537" s="113">
        <f t="shared" si="25831"/>
        <v>0.20000004330308108</v>
      </c>
      <c r="CH1537" s="114">
        <f>IF(C1535="","",100%-SUM(G1537:CG1537))</f>
        <v>0</v>
      </c>
      <c r="CI1537" s="115">
        <f>IF(C1535="","",SUM(G1537:CG1537))</f>
        <v>1</v>
      </c>
      <c r="CJ1537" s="67" t="b">
        <f>IF(C1535="","",SUM(G1537:CG1537)=CI1537)</f>
        <v>1</v>
      </c>
    </row>
    <row r="1538" spans="1:88" s="5" customFormat="1" ht="22.05" customHeight="1" x14ac:dyDescent="0.3">
      <c r="A1538" s="171" t="s">
        <v>1074</v>
      </c>
      <c r="B1538" s="155" t="s">
        <v>1075</v>
      </c>
      <c r="C1538" s="168" t="s">
        <v>163</v>
      </c>
      <c r="D1538" s="158">
        <v>1</v>
      </c>
      <c r="E1538" s="161">
        <v>4123875</v>
      </c>
      <c r="F1538" s="164">
        <f t="shared" si="25229"/>
        <v>4123875</v>
      </c>
      <c r="G1538" s="108">
        <v>0</v>
      </c>
      <c r="H1538" s="108"/>
      <c r="I1538" s="108"/>
      <c r="J1538" s="108"/>
      <c r="K1538" s="108"/>
      <c r="L1538" s="108"/>
      <c r="M1538" s="108"/>
      <c r="N1538" s="108"/>
      <c r="O1538" s="108"/>
      <c r="P1538" s="108"/>
      <c r="Q1538" s="108"/>
      <c r="R1538" s="108"/>
      <c r="S1538" s="108"/>
      <c r="T1538" s="108"/>
      <c r="U1538" s="108"/>
      <c r="V1538" s="108"/>
      <c r="W1538" s="108"/>
      <c r="X1538" s="108"/>
      <c r="Y1538" s="108"/>
      <c r="Z1538" s="108"/>
      <c r="AA1538" s="108"/>
      <c r="AB1538" s="108"/>
      <c r="AC1538" s="108"/>
      <c r="AD1538" s="108"/>
      <c r="AE1538" s="108"/>
      <c r="AF1538" s="108"/>
      <c r="AG1538" s="108"/>
      <c r="AH1538" s="108"/>
      <c r="AI1538" s="108"/>
      <c r="AJ1538" s="108"/>
      <c r="AK1538" s="108"/>
      <c r="AL1538" s="108"/>
      <c r="AM1538" s="108"/>
      <c r="AN1538" s="108"/>
      <c r="AO1538" s="108"/>
      <c r="AP1538" s="108"/>
      <c r="AQ1538" s="108"/>
      <c r="AR1538" s="108"/>
      <c r="AS1538" s="108"/>
      <c r="AT1538" s="108"/>
      <c r="AU1538" s="108"/>
      <c r="AV1538" s="108"/>
      <c r="AW1538" s="108"/>
      <c r="AX1538" s="108"/>
      <c r="AY1538" s="108"/>
      <c r="AZ1538" s="108"/>
      <c r="BA1538" s="108"/>
      <c r="BB1538" s="108"/>
      <c r="BC1538" s="108"/>
      <c r="BD1538" s="108"/>
      <c r="BE1538" s="108"/>
      <c r="BF1538" s="108"/>
      <c r="BG1538" s="108"/>
      <c r="BH1538" s="108"/>
      <c r="BI1538" s="108"/>
      <c r="BJ1538" s="108"/>
      <c r="BK1538" s="108"/>
      <c r="BL1538" s="108"/>
      <c r="BM1538" s="108"/>
      <c r="BN1538" s="108"/>
      <c r="BO1538" s="108"/>
      <c r="BP1538" s="108"/>
      <c r="BQ1538" s="108"/>
      <c r="BR1538" s="108"/>
      <c r="BS1538" s="108"/>
      <c r="BT1538" s="108"/>
      <c r="BU1538" s="108"/>
      <c r="BV1538" s="108"/>
      <c r="BW1538" s="108"/>
      <c r="BX1538" s="108"/>
      <c r="BY1538" s="108"/>
      <c r="BZ1538" s="108"/>
      <c r="CA1538" s="108"/>
      <c r="CB1538" s="108"/>
      <c r="CC1538" s="108">
        <f>ROUND($F1538/5,0)</f>
        <v>824775</v>
      </c>
      <c r="CD1538" s="108">
        <f>ROUND($F1538/5,0)</f>
        <v>824775</v>
      </c>
      <c r="CE1538" s="108">
        <f t="shared" ref="CE1538:CG1538" si="25833">ROUND($F1538/5,0)</f>
        <v>824775</v>
      </c>
      <c r="CF1538" s="108">
        <f t="shared" si="25833"/>
        <v>824775</v>
      </c>
      <c r="CG1538" s="108">
        <f t="shared" si="25833"/>
        <v>824775</v>
      </c>
      <c r="CH1538" s="109">
        <f>IF(C1538="","",F1538-SUM(G1538:CG1538))</f>
        <v>0</v>
      </c>
      <c r="CI1538" s="107">
        <f>IF(C1538="","",SUM(G1538:CG1538))</f>
        <v>4123875</v>
      </c>
      <c r="CJ1538" s="67" t="b">
        <f>IF(C1538="","",F1538=CI1538)</f>
        <v>1</v>
      </c>
    </row>
    <row r="1539" spans="1:88" s="5" customFormat="1" ht="22.05" customHeight="1" x14ac:dyDescent="0.3">
      <c r="A1539" s="172"/>
      <c r="B1539" s="156"/>
      <c r="C1539" s="169"/>
      <c r="D1539" s="159"/>
      <c r="E1539" s="162"/>
      <c r="F1539" s="165"/>
      <c r="G1539" s="110">
        <v>0</v>
      </c>
      <c r="H1539" s="110"/>
      <c r="I1539" s="110"/>
      <c r="J1539" s="110"/>
      <c r="K1539" s="110"/>
      <c r="L1539" s="110"/>
      <c r="M1539" s="110"/>
      <c r="N1539" s="110"/>
      <c r="O1539" s="110"/>
      <c r="P1539" s="110"/>
      <c r="Q1539" s="110"/>
      <c r="R1539" s="110"/>
      <c r="S1539" s="110"/>
      <c r="T1539" s="110"/>
      <c r="U1539" s="110">
        <f t="shared" ref="U1539:X1539" si="25834">ROUND(U1538/$E1538,2)</f>
        <v>0</v>
      </c>
      <c r="V1539" s="110">
        <f t="shared" si="25834"/>
        <v>0</v>
      </c>
      <c r="W1539" s="110">
        <f t="shared" si="25834"/>
        <v>0</v>
      </c>
      <c r="X1539" s="110">
        <f t="shared" si="25834"/>
        <v>0</v>
      </c>
      <c r="Y1539" s="110">
        <f t="shared" ref="Y1539:AG1539" si="25835">ROUND(Y1538/$E1538,2)</f>
        <v>0</v>
      </c>
      <c r="Z1539" s="110">
        <f t="shared" si="25835"/>
        <v>0</v>
      </c>
      <c r="AA1539" s="110">
        <f t="shared" si="25835"/>
        <v>0</v>
      </c>
      <c r="AB1539" s="110">
        <f t="shared" si="25835"/>
        <v>0</v>
      </c>
      <c r="AC1539" s="110">
        <f t="shared" si="25835"/>
        <v>0</v>
      </c>
      <c r="AD1539" s="110">
        <f t="shared" si="25835"/>
        <v>0</v>
      </c>
      <c r="AE1539" s="110">
        <f t="shared" si="25835"/>
        <v>0</v>
      </c>
      <c r="AF1539" s="110">
        <f t="shared" si="25835"/>
        <v>0</v>
      </c>
      <c r="AG1539" s="110">
        <f t="shared" si="25835"/>
        <v>0</v>
      </c>
      <c r="AH1539" s="110">
        <f t="shared" ref="AH1539:AK1539" si="25836">ROUND(AH1538/$E1538,2)</f>
        <v>0</v>
      </c>
      <c r="AI1539" s="110">
        <f t="shared" si="25836"/>
        <v>0</v>
      </c>
      <c r="AJ1539" s="110">
        <f t="shared" si="25836"/>
        <v>0</v>
      </c>
      <c r="AK1539" s="110">
        <f t="shared" si="25836"/>
        <v>0</v>
      </c>
      <c r="AL1539" s="110">
        <f t="shared" ref="AL1539:AT1539" si="25837">ROUND(AL1538/$E1538,2)</f>
        <v>0</v>
      </c>
      <c r="AM1539" s="110">
        <f t="shared" si="25837"/>
        <v>0</v>
      </c>
      <c r="AN1539" s="110">
        <f t="shared" si="25837"/>
        <v>0</v>
      </c>
      <c r="AO1539" s="110">
        <f t="shared" si="25837"/>
        <v>0</v>
      </c>
      <c r="AP1539" s="110">
        <f t="shared" si="25837"/>
        <v>0</v>
      </c>
      <c r="AQ1539" s="110">
        <f t="shared" si="25837"/>
        <v>0</v>
      </c>
      <c r="AR1539" s="110">
        <f t="shared" si="25837"/>
        <v>0</v>
      </c>
      <c r="AS1539" s="110">
        <f t="shared" si="25837"/>
        <v>0</v>
      </c>
      <c r="AT1539" s="110">
        <f t="shared" si="25837"/>
        <v>0</v>
      </c>
      <c r="AU1539" s="110">
        <f t="shared" ref="AU1539:AX1539" si="25838">ROUND(AU1538/$E1538,2)</f>
        <v>0</v>
      </c>
      <c r="AV1539" s="110">
        <f t="shared" si="25838"/>
        <v>0</v>
      </c>
      <c r="AW1539" s="110">
        <f t="shared" si="25838"/>
        <v>0</v>
      </c>
      <c r="AX1539" s="110">
        <f t="shared" si="25838"/>
        <v>0</v>
      </c>
      <c r="AY1539" s="110">
        <f t="shared" ref="AY1539:BC1539" si="25839">ROUND(AY1538/$E1538,2)</f>
        <v>0</v>
      </c>
      <c r="AZ1539" s="110">
        <f t="shared" si="25839"/>
        <v>0</v>
      </c>
      <c r="BA1539" s="110">
        <f t="shared" si="25839"/>
        <v>0</v>
      </c>
      <c r="BB1539" s="110">
        <f t="shared" si="25839"/>
        <v>0</v>
      </c>
      <c r="BC1539" s="110">
        <f t="shared" si="25839"/>
        <v>0</v>
      </c>
      <c r="BD1539" s="110">
        <f t="shared" ref="BD1539:BG1539" si="25840">ROUND(BD1538/$E1538,2)</f>
        <v>0</v>
      </c>
      <c r="BE1539" s="110">
        <f t="shared" si="25840"/>
        <v>0</v>
      </c>
      <c r="BF1539" s="110">
        <f t="shared" si="25840"/>
        <v>0</v>
      </c>
      <c r="BG1539" s="110">
        <f t="shared" si="25840"/>
        <v>0</v>
      </c>
      <c r="BH1539" s="110">
        <f t="shared" ref="BH1539:BK1539" si="25841">ROUND(BH1538/$E1538,2)</f>
        <v>0</v>
      </c>
      <c r="BI1539" s="110">
        <f t="shared" si="25841"/>
        <v>0</v>
      </c>
      <c r="BJ1539" s="110">
        <f t="shared" si="25841"/>
        <v>0</v>
      </c>
      <c r="BK1539" s="110">
        <f t="shared" si="25841"/>
        <v>0</v>
      </c>
      <c r="BL1539" s="110">
        <f t="shared" ref="BL1539:BP1539" si="25842">ROUND(BL1538/$E1538,2)</f>
        <v>0</v>
      </c>
      <c r="BM1539" s="110">
        <f t="shared" si="25842"/>
        <v>0</v>
      </c>
      <c r="BN1539" s="110">
        <f t="shared" si="25842"/>
        <v>0</v>
      </c>
      <c r="BO1539" s="110">
        <f t="shared" si="25842"/>
        <v>0</v>
      </c>
      <c r="BP1539" s="110">
        <f t="shared" si="25842"/>
        <v>0</v>
      </c>
      <c r="BQ1539" s="110">
        <f t="shared" ref="BQ1539:BT1539" si="25843">ROUND(BQ1538/$E1538,2)</f>
        <v>0</v>
      </c>
      <c r="BR1539" s="110">
        <f t="shared" si="25843"/>
        <v>0</v>
      </c>
      <c r="BS1539" s="110">
        <f t="shared" si="25843"/>
        <v>0</v>
      </c>
      <c r="BT1539" s="110">
        <f t="shared" si="25843"/>
        <v>0</v>
      </c>
      <c r="BU1539" s="110">
        <f t="shared" ref="BU1539:BX1539" si="25844">ROUND(BU1538/$E1538,2)</f>
        <v>0</v>
      </c>
      <c r="BV1539" s="110">
        <f t="shared" si="25844"/>
        <v>0</v>
      </c>
      <c r="BW1539" s="110">
        <f t="shared" si="25844"/>
        <v>0</v>
      </c>
      <c r="BX1539" s="110">
        <f t="shared" si="25844"/>
        <v>0</v>
      </c>
      <c r="BY1539" s="110">
        <f t="shared" ref="BY1539:CA1539" si="25845">ROUND(BY1538/$E1538,2)</f>
        <v>0</v>
      </c>
      <c r="BZ1539" s="110">
        <f t="shared" si="25845"/>
        <v>0</v>
      </c>
      <c r="CA1539" s="110">
        <f t="shared" si="25845"/>
        <v>0</v>
      </c>
      <c r="CB1539" s="110">
        <f t="shared" ref="CB1539:CG1539" si="25846">ROUND(CB1538/$E1538,2)</f>
        <v>0</v>
      </c>
      <c r="CC1539" s="110">
        <f t="shared" ref="CC1539:CE1539" si="25847">ROUND(CC1538/$E1538,2)</f>
        <v>0.2</v>
      </c>
      <c r="CD1539" s="110">
        <f t="shared" si="25847"/>
        <v>0.2</v>
      </c>
      <c r="CE1539" s="110">
        <f t="shared" si="25847"/>
        <v>0.2</v>
      </c>
      <c r="CF1539" s="110">
        <f t="shared" si="25846"/>
        <v>0.2</v>
      </c>
      <c r="CG1539" s="110">
        <f t="shared" si="25846"/>
        <v>0.2</v>
      </c>
      <c r="CH1539" s="111">
        <f>IF(C1538="","",D1538-SUM(G1539:CG1539))</f>
        <v>0</v>
      </c>
      <c r="CI1539" s="112">
        <f>IF(C1538="","",SUM(G1539:CG1539))</f>
        <v>1</v>
      </c>
      <c r="CJ1539" s="67" t="b">
        <f>IF(C1538="","",D1538=CI1539)</f>
        <v>1</v>
      </c>
    </row>
    <row r="1540" spans="1:88" s="5" customFormat="1" ht="22.05" customHeight="1" x14ac:dyDescent="0.3">
      <c r="A1540" s="173"/>
      <c r="B1540" s="157"/>
      <c r="C1540" s="170"/>
      <c r="D1540" s="160"/>
      <c r="E1540" s="163"/>
      <c r="F1540" s="166"/>
      <c r="G1540" s="113">
        <v>0</v>
      </c>
      <c r="H1540" s="113"/>
      <c r="I1540" s="113"/>
      <c r="J1540" s="113"/>
      <c r="K1540" s="113"/>
      <c r="L1540" s="113"/>
      <c r="M1540" s="113"/>
      <c r="N1540" s="113"/>
      <c r="O1540" s="113"/>
      <c r="P1540" s="113"/>
      <c r="Q1540" s="113"/>
      <c r="R1540" s="113"/>
      <c r="S1540" s="113"/>
      <c r="T1540" s="113"/>
      <c r="U1540" s="113">
        <f t="shared" ref="U1540:X1540" si="25848">U1538/$F1538</f>
        <v>0</v>
      </c>
      <c r="V1540" s="113">
        <f t="shared" si="25848"/>
        <v>0</v>
      </c>
      <c r="W1540" s="113">
        <f t="shared" si="25848"/>
        <v>0</v>
      </c>
      <c r="X1540" s="113">
        <f t="shared" si="25848"/>
        <v>0</v>
      </c>
      <c r="Y1540" s="113">
        <f t="shared" ref="Y1540:AG1540" si="25849">Y1538/$F1538</f>
        <v>0</v>
      </c>
      <c r="Z1540" s="113">
        <f t="shared" si="25849"/>
        <v>0</v>
      </c>
      <c r="AA1540" s="113">
        <f t="shared" si="25849"/>
        <v>0</v>
      </c>
      <c r="AB1540" s="113">
        <f t="shared" si="25849"/>
        <v>0</v>
      </c>
      <c r="AC1540" s="113">
        <f t="shared" si="25849"/>
        <v>0</v>
      </c>
      <c r="AD1540" s="113">
        <f t="shared" si="25849"/>
        <v>0</v>
      </c>
      <c r="AE1540" s="113">
        <f t="shared" si="25849"/>
        <v>0</v>
      </c>
      <c r="AF1540" s="113">
        <f t="shared" si="25849"/>
        <v>0</v>
      </c>
      <c r="AG1540" s="113">
        <f t="shared" si="25849"/>
        <v>0</v>
      </c>
      <c r="AH1540" s="113">
        <f t="shared" ref="AH1540:AK1540" si="25850">AH1538/$F1538</f>
        <v>0</v>
      </c>
      <c r="AI1540" s="113">
        <f t="shared" si="25850"/>
        <v>0</v>
      </c>
      <c r="AJ1540" s="113">
        <f t="shared" si="25850"/>
        <v>0</v>
      </c>
      <c r="AK1540" s="113">
        <f t="shared" si="25850"/>
        <v>0</v>
      </c>
      <c r="AL1540" s="113">
        <f t="shared" ref="AL1540:AT1540" si="25851">AL1538/$F1538</f>
        <v>0</v>
      </c>
      <c r="AM1540" s="113">
        <f t="shared" si="25851"/>
        <v>0</v>
      </c>
      <c r="AN1540" s="113">
        <f t="shared" si="25851"/>
        <v>0</v>
      </c>
      <c r="AO1540" s="113">
        <f t="shared" si="25851"/>
        <v>0</v>
      </c>
      <c r="AP1540" s="113">
        <f t="shared" si="25851"/>
        <v>0</v>
      </c>
      <c r="AQ1540" s="113">
        <f t="shared" si="25851"/>
        <v>0</v>
      </c>
      <c r="AR1540" s="113">
        <f t="shared" si="25851"/>
        <v>0</v>
      </c>
      <c r="AS1540" s="113">
        <f t="shared" si="25851"/>
        <v>0</v>
      </c>
      <c r="AT1540" s="113">
        <f t="shared" si="25851"/>
        <v>0</v>
      </c>
      <c r="AU1540" s="113">
        <f t="shared" ref="AU1540:AX1540" si="25852">AU1538/$F1538</f>
        <v>0</v>
      </c>
      <c r="AV1540" s="113">
        <f t="shared" si="25852"/>
        <v>0</v>
      </c>
      <c r="AW1540" s="113">
        <f t="shared" si="25852"/>
        <v>0</v>
      </c>
      <c r="AX1540" s="113">
        <f t="shared" si="25852"/>
        <v>0</v>
      </c>
      <c r="AY1540" s="113">
        <f t="shared" ref="AY1540:BC1540" si="25853">AY1538/$F1538</f>
        <v>0</v>
      </c>
      <c r="AZ1540" s="113">
        <f t="shared" si="25853"/>
        <v>0</v>
      </c>
      <c r="BA1540" s="113">
        <f t="shared" si="25853"/>
        <v>0</v>
      </c>
      <c r="BB1540" s="113">
        <f t="shared" si="25853"/>
        <v>0</v>
      </c>
      <c r="BC1540" s="113">
        <f t="shared" si="25853"/>
        <v>0</v>
      </c>
      <c r="BD1540" s="113">
        <f t="shared" ref="BD1540:BG1540" si="25854">BD1538/$F1538</f>
        <v>0</v>
      </c>
      <c r="BE1540" s="113">
        <f t="shared" si="25854"/>
        <v>0</v>
      </c>
      <c r="BF1540" s="113">
        <f t="shared" si="25854"/>
        <v>0</v>
      </c>
      <c r="BG1540" s="113">
        <f t="shared" si="25854"/>
        <v>0</v>
      </c>
      <c r="BH1540" s="113">
        <f t="shared" ref="BH1540:BK1540" si="25855">BH1538/$F1538</f>
        <v>0</v>
      </c>
      <c r="BI1540" s="113">
        <f t="shared" si="25855"/>
        <v>0</v>
      </c>
      <c r="BJ1540" s="113">
        <f t="shared" si="25855"/>
        <v>0</v>
      </c>
      <c r="BK1540" s="113">
        <f t="shared" si="25855"/>
        <v>0</v>
      </c>
      <c r="BL1540" s="113">
        <f t="shared" ref="BL1540:BP1540" si="25856">BL1538/$F1538</f>
        <v>0</v>
      </c>
      <c r="BM1540" s="113">
        <f t="shared" si="25856"/>
        <v>0</v>
      </c>
      <c r="BN1540" s="113">
        <f t="shared" si="25856"/>
        <v>0</v>
      </c>
      <c r="BO1540" s="113">
        <f t="shared" si="25856"/>
        <v>0</v>
      </c>
      <c r="BP1540" s="113">
        <f t="shared" si="25856"/>
        <v>0</v>
      </c>
      <c r="BQ1540" s="113">
        <f t="shared" ref="BQ1540:BT1540" si="25857">BQ1538/$F1538</f>
        <v>0</v>
      </c>
      <c r="BR1540" s="113">
        <f t="shared" si="25857"/>
        <v>0</v>
      </c>
      <c r="BS1540" s="113">
        <f t="shared" si="25857"/>
        <v>0</v>
      </c>
      <c r="BT1540" s="113">
        <f t="shared" si="25857"/>
        <v>0</v>
      </c>
      <c r="BU1540" s="113">
        <f t="shared" ref="BU1540:BX1540" si="25858">BU1538/$F1538</f>
        <v>0</v>
      </c>
      <c r="BV1540" s="113">
        <f t="shared" si="25858"/>
        <v>0</v>
      </c>
      <c r="BW1540" s="113">
        <f t="shared" si="25858"/>
        <v>0</v>
      </c>
      <c r="BX1540" s="113">
        <f t="shared" si="25858"/>
        <v>0</v>
      </c>
      <c r="BY1540" s="113">
        <f t="shared" ref="BY1540:CA1540" si="25859">BY1538/$F1538</f>
        <v>0</v>
      </c>
      <c r="BZ1540" s="113">
        <f t="shared" si="25859"/>
        <v>0</v>
      </c>
      <c r="CA1540" s="113">
        <f t="shared" si="25859"/>
        <v>0</v>
      </c>
      <c r="CB1540" s="113">
        <f t="shared" ref="CB1540:CG1540" si="25860">CB1538/$F1538</f>
        <v>0</v>
      </c>
      <c r="CC1540" s="113">
        <f t="shared" ref="CC1540:CE1540" si="25861">CC1538/$F1538</f>
        <v>0.2</v>
      </c>
      <c r="CD1540" s="113">
        <f t="shared" si="25861"/>
        <v>0.2</v>
      </c>
      <c r="CE1540" s="113">
        <f t="shared" si="25861"/>
        <v>0.2</v>
      </c>
      <c r="CF1540" s="113">
        <f t="shared" si="25860"/>
        <v>0.2</v>
      </c>
      <c r="CG1540" s="113">
        <f t="shared" si="25860"/>
        <v>0.2</v>
      </c>
      <c r="CH1540" s="114">
        <f>IF(C1538="","",100%-SUM(G1540:CG1540))</f>
        <v>0</v>
      </c>
      <c r="CI1540" s="115">
        <f>IF(C1538="","",SUM(G1540:CG1540))</f>
        <v>1</v>
      </c>
      <c r="CJ1540" s="67" t="b">
        <f>IF(C1538="","",SUM(G1540:CG1540)=CI1540)</f>
        <v>1</v>
      </c>
    </row>
    <row r="1541" spans="1:88" s="5" customFormat="1" ht="22.05" customHeight="1" x14ac:dyDescent="0.3">
      <c r="A1541" s="171" t="s">
        <v>1076</v>
      </c>
      <c r="B1541" s="155" t="s">
        <v>1077</v>
      </c>
      <c r="C1541" s="168" t="s">
        <v>163</v>
      </c>
      <c r="D1541" s="158">
        <v>2</v>
      </c>
      <c r="E1541" s="161">
        <v>2255973</v>
      </c>
      <c r="F1541" s="164">
        <f t="shared" ref="F1541:F1565" si="25862">ROUND(E1541*D1541,0)</f>
        <v>4511946</v>
      </c>
      <c r="G1541" s="108">
        <v>0</v>
      </c>
      <c r="H1541" s="108"/>
      <c r="I1541" s="108"/>
      <c r="J1541" s="108"/>
      <c r="K1541" s="108"/>
      <c r="L1541" s="108"/>
      <c r="M1541" s="108"/>
      <c r="N1541" s="108"/>
      <c r="O1541" s="108"/>
      <c r="P1541" s="108"/>
      <c r="Q1541" s="108"/>
      <c r="R1541" s="108"/>
      <c r="S1541" s="108"/>
      <c r="T1541" s="108"/>
      <c r="U1541" s="108"/>
      <c r="V1541" s="108"/>
      <c r="W1541" s="108"/>
      <c r="X1541" s="108"/>
      <c r="Y1541" s="108"/>
      <c r="Z1541" s="108"/>
      <c r="AA1541" s="108"/>
      <c r="AB1541" s="108"/>
      <c r="AC1541" s="108"/>
      <c r="AD1541" s="108"/>
      <c r="AE1541" s="108"/>
      <c r="AF1541" s="108"/>
      <c r="AG1541" s="108"/>
      <c r="AH1541" s="108"/>
      <c r="AI1541" s="108"/>
      <c r="AJ1541" s="108"/>
      <c r="AK1541" s="108"/>
      <c r="AL1541" s="108"/>
      <c r="AM1541" s="108"/>
      <c r="AN1541" s="108"/>
      <c r="AO1541" s="108"/>
      <c r="AP1541" s="108"/>
      <c r="AQ1541" s="108"/>
      <c r="AR1541" s="108"/>
      <c r="AS1541" s="108"/>
      <c r="AT1541" s="108"/>
      <c r="AU1541" s="108"/>
      <c r="AV1541" s="108"/>
      <c r="AW1541" s="108"/>
      <c r="AX1541" s="108"/>
      <c r="AY1541" s="108"/>
      <c r="AZ1541" s="108"/>
      <c r="BA1541" s="108"/>
      <c r="BB1541" s="108"/>
      <c r="BC1541" s="108"/>
      <c r="BD1541" s="108"/>
      <c r="BE1541" s="108"/>
      <c r="BF1541" s="108"/>
      <c r="BG1541" s="108"/>
      <c r="BH1541" s="108"/>
      <c r="BI1541" s="108"/>
      <c r="BJ1541" s="108"/>
      <c r="BK1541" s="108"/>
      <c r="BL1541" s="108"/>
      <c r="BM1541" s="108"/>
      <c r="BN1541" s="108"/>
      <c r="BO1541" s="108"/>
      <c r="BP1541" s="108"/>
      <c r="BQ1541" s="108"/>
      <c r="BR1541" s="108"/>
      <c r="BS1541" s="108"/>
      <c r="BT1541" s="108"/>
      <c r="BU1541" s="108"/>
      <c r="BV1541" s="108"/>
      <c r="BW1541" s="108"/>
      <c r="BX1541" s="108"/>
      <c r="BY1541" s="108"/>
      <c r="BZ1541" s="108"/>
      <c r="CA1541" s="108"/>
      <c r="CB1541" s="108"/>
      <c r="CC1541" s="108">
        <f>ROUND($F1541/5,0)</f>
        <v>902389</v>
      </c>
      <c r="CD1541" s="108">
        <f>ROUNDUP($F1541/5,0)</f>
        <v>902390</v>
      </c>
      <c r="CE1541" s="108">
        <f t="shared" ref="CE1541:CG1541" si="25863">ROUND($F1541/5,0)</f>
        <v>902389</v>
      </c>
      <c r="CF1541" s="108">
        <f t="shared" si="25863"/>
        <v>902389</v>
      </c>
      <c r="CG1541" s="108">
        <f t="shared" si="25863"/>
        <v>902389</v>
      </c>
      <c r="CH1541" s="109">
        <f>IF(C1541="","",F1541-SUM(G1541:CG1541))</f>
        <v>0</v>
      </c>
      <c r="CI1541" s="107">
        <f>IF(C1541="","",SUM(G1541:CG1541))</f>
        <v>4511946</v>
      </c>
      <c r="CJ1541" s="67" t="b">
        <f>IF(C1541="","",F1541=CI1541)</f>
        <v>1</v>
      </c>
    </row>
    <row r="1542" spans="1:88" s="5" customFormat="1" ht="22.05" customHeight="1" x14ac:dyDescent="0.3">
      <c r="A1542" s="172"/>
      <c r="B1542" s="156"/>
      <c r="C1542" s="169"/>
      <c r="D1542" s="159"/>
      <c r="E1542" s="162"/>
      <c r="F1542" s="165"/>
      <c r="G1542" s="110">
        <v>0</v>
      </c>
      <c r="H1542" s="110"/>
      <c r="I1542" s="110"/>
      <c r="J1542" s="110"/>
      <c r="K1542" s="110"/>
      <c r="L1542" s="110"/>
      <c r="M1542" s="110"/>
      <c r="N1542" s="110"/>
      <c r="O1542" s="110"/>
      <c r="P1542" s="110"/>
      <c r="Q1542" s="110"/>
      <c r="R1542" s="110"/>
      <c r="S1542" s="110"/>
      <c r="T1542" s="110"/>
      <c r="U1542" s="110">
        <f t="shared" ref="U1542:X1542" si="25864">ROUND(U1541/$E1541,2)</f>
        <v>0</v>
      </c>
      <c r="V1542" s="110">
        <f t="shared" si="25864"/>
        <v>0</v>
      </c>
      <c r="W1542" s="110">
        <f t="shared" si="25864"/>
        <v>0</v>
      </c>
      <c r="X1542" s="110">
        <f t="shared" si="25864"/>
        <v>0</v>
      </c>
      <c r="Y1542" s="110">
        <f t="shared" ref="Y1542:AG1542" si="25865">ROUND(Y1541/$E1541,2)</f>
        <v>0</v>
      </c>
      <c r="Z1542" s="110">
        <f t="shared" si="25865"/>
        <v>0</v>
      </c>
      <c r="AA1542" s="110">
        <f t="shared" si="25865"/>
        <v>0</v>
      </c>
      <c r="AB1542" s="110">
        <f t="shared" si="25865"/>
        <v>0</v>
      </c>
      <c r="AC1542" s="110">
        <f t="shared" si="25865"/>
        <v>0</v>
      </c>
      <c r="AD1542" s="110">
        <f t="shared" si="25865"/>
        <v>0</v>
      </c>
      <c r="AE1542" s="110">
        <f t="shared" si="25865"/>
        <v>0</v>
      </c>
      <c r="AF1542" s="110">
        <f t="shared" si="25865"/>
        <v>0</v>
      </c>
      <c r="AG1542" s="110">
        <f t="shared" si="25865"/>
        <v>0</v>
      </c>
      <c r="AH1542" s="110">
        <f t="shared" ref="AH1542:AK1542" si="25866">ROUND(AH1541/$E1541,2)</f>
        <v>0</v>
      </c>
      <c r="AI1542" s="110">
        <f t="shared" si="25866"/>
        <v>0</v>
      </c>
      <c r="AJ1542" s="110">
        <f t="shared" si="25866"/>
        <v>0</v>
      </c>
      <c r="AK1542" s="110">
        <f t="shared" si="25866"/>
        <v>0</v>
      </c>
      <c r="AL1542" s="110">
        <f t="shared" ref="AL1542:AT1542" si="25867">ROUND(AL1541/$E1541,2)</f>
        <v>0</v>
      </c>
      <c r="AM1542" s="110">
        <f t="shared" si="25867"/>
        <v>0</v>
      </c>
      <c r="AN1542" s="110">
        <f t="shared" si="25867"/>
        <v>0</v>
      </c>
      <c r="AO1542" s="110">
        <f t="shared" si="25867"/>
        <v>0</v>
      </c>
      <c r="AP1542" s="110">
        <f t="shared" si="25867"/>
        <v>0</v>
      </c>
      <c r="AQ1542" s="110">
        <f t="shared" si="25867"/>
        <v>0</v>
      </c>
      <c r="AR1542" s="110">
        <f t="shared" si="25867"/>
        <v>0</v>
      </c>
      <c r="AS1542" s="110">
        <f t="shared" si="25867"/>
        <v>0</v>
      </c>
      <c r="AT1542" s="110">
        <f t="shared" si="25867"/>
        <v>0</v>
      </c>
      <c r="AU1542" s="110">
        <f t="shared" ref="AU1542:AX1542" si="25868">ROUND(AU1541/$E1541,2)</f>
        <v>0</v>
      </c>
      <c r="AV1542" s="110">
        <f t="shared" si="25868"/>
        <v>0</v>
      </c>
      <c r="AW1542" s="110">
        <f t="shared" si="25868"/>
        <v>0</v>
      </c>
      <c r="AX1542" s="110">
        <f t="shared" si="25868"/>
        <v>0</v>
      </c>
      <c r="AY1542" s="110">
        <f t="shared" ref="AY1542:BC1542" si="25869">ROUND(AY1541/$E1541,2)</f>
        <v>0</v>
      </c>
      <c r="AZ1542" s="110">
        <f t="shared" si="25869"/>
        <v>0</v>
      </c>
      <c r="BA1542" s="110">
        <f t="shared" si="25869"/>
        <v>0</v>
      </c>
      <c r="BB1542" s="110">
        <f t="shared" si="25869"/>
        <v>0</v>
      </c>
      <c r="BC1542" s="110">
        <f t="shared" si="25869"/>
        <v>0</v>
      </c>
      <c r="BD1542" s="110">
        <f t="shared" ref="BD1542:BG1542" si="25870">ROUND(BD1541/$E1541,2)</f>
        <v>0</v>
      </c>
      <c r="BE1542" s="110">
        <f t="shared" si="25870"/>
        <v>0</v>
      </c>
      <c r="BF1542" s="110">
        <f t="shared" si="25870"/>
        <v>0</v>
      </c>
      <c r="BG1542" s="110">
        <f t="shared" si="25870"/>
        <v>0</v>
      </c>
      <c r="BH1542" s="110">
        <f t="shared" ref="BH1542:BK1542" si="25871">ROUND(BH1541/$E1541,2)</f>
        <v>0</v>
      </c>
      <c r="BI1542" s="110">
        <f t="shared" si="25871"/>
        <v>0</v>
      </c>
      <c r="BJ1542" s="110">
        <f t="shared" si="25871"/>
        <v>0</v>
      </c>
      <c r="BK1542" s="110">
        <f t="shared" si="25871"/>
        <v>0</v>
      </c>
      <c r="BL1542" s="110">
        <f t="shared" ref="BL1542:BP1542" si="25872">ROUND(BL1541/$E1541,2)</f>
        <v>0</v>
      </c>
      <c r="BM1542" s="110">
        <f t="shared" si="25872"/>
        <v>0</v>
      </c>
      <c r="BN1542" s="110">
        <f t="shared" si="25872"/>
        <v>0</v>
      </c>
      <c r="BO1542" s="110">
        <f t="shared" si="25872"/>
        <v>0</v>
      </c>
      <c r="BP1542" s="110">
        <f t="shared" si="25872"/>
        <v>0</v>
      </c>
      <c r="BQ1542" s="110">
        <f t="shared" ref="BQ1542:BT1542" si="25873">ROUND(BQ1541/$E1541,2)</f>
        <v>0</v>
      </c>
      <c r="BR1542" s="110">
        <f t="shared" si="25873"/>
        <v>0</v>
      </c>
      <c r="BS1542" s="110">
        <f t="shared" si="25873"/>
        <v>0</v>
      </c>
      <c r="BT1542" s="110">
        <f t="shared" si="25873"/>
        <v>0</v>
      </c>
      <c r="BU1542" s="110">
        <f t="shared" ref="BU1542:BX1542" si="25874">ROUND(BU1541/$E1541,2)</f>
        <v>0</v>
      </c>
      <c r="BV1542" s="110">
        <f t="shared" si="25874"/>
        <v>0</v>
      </c>
      <c r="BW1542" s="110">
        <f t="shared" si="25874"/>
        <v>0</v>
      </c>
      <c r="BX1542" s="110">
        <f t="shared" si="25874"/>
        <v>0</v>
      </c>
      <c r="BY1542" s="110">
        <f t="shared" ref="BY1542:CA1542" si="25875">ROUND(BY1541/$E1541,2)</f>
        <v>0</v>
      </c>
      <c r="BZ1542" s="110">
        <f t="shared" si="25875"/>
        <v>0</v>
      </c>
      <c r="CA1542" s="110">
        <f t="shared" si="25875"/>
        <v>0</v>
      </c>
      <c r="CB1542" s="110">
        <f t="shared" ref="CB1542:CG1542" si="25876">ROUND(CB1541/$E1541,2)</f>
        <v>0</v>
      </c>
      <c r="CC1542" s="110">
        <f t="shared" ref="CC1542:CE1542" si="25877">ROUND(CC1541/$E1541,2)</f>
        <v>0.4</v>
      </c>
      <c r="CD1542" s="110">
        <f t="shared" si="25877"/>
        <v>0.4</v>
      </c>
      <c r="CE1542" s="110">
        <f t="shared" si="25877"/>
        <v>0.4</v>
      </c>
      <c r="CF1542" s="110">
        <f t="shared" si="25876"/>
        <v>0.4</v>
      </c>
      <c r="CG1542" s="110">
        <f t="shared" si="25876"/>
        <v>0.4</v>
      </c>
      <c r="CH1542" s="111">
        <f>IF(C1541="","",D1541-SUM(G1542:CG1542))</f>
        <v>0</v>
      </c>
      <c r="CI1542" s="112">
        <f>IF(C1541="","",SUM(G1542:CG1542))</f>
        <v>2</v>
      </c>
      <c r="CJ1542" s="67" t="b">
        <f>IF(C1541="","",D1541=CI1542)</f>
        <v>1</v>
      </c>
    </row>
    <row r="1543" spans="1:88" s="5" customFormat="1" ht="22.05" customHeight="1" x14ac:dyDescent="0.3">
      <c r="A1543" s="173"/>
      <c r="B1543" s="157"/>
      <c r="C1543" s="170"/>
      <c r="D1543" s="160"/>
      <c r="E1543" s="163"/>
      <c r="F1543" s="166"/>
      <c r="G1543" s="113">
        <v>0</v>
      </c>
      <c r="H1543" s="113"/>
      <c r="I1543" s="113"/>
      <c r="J1543" s="113"/>
      <c r="K1543" s="113"/>
      <c r="L1543" s="113"/>
      <c r="M1543" s="113"/>
      <c r="N1543" s="113"/>
      <c r="O1543" s="113"/>
      <c r="P1543" s="113"/>
      <c r="Q1543" s="113"/>
      <c r="R1543" s="113"/>
      <c r="S1543" s="113"/>
      <c r="T1543" s="113"/>
      <c r="U1543" s="113">
        <f t="shared" ref="U1543:X1543" si="25878">U1541/$F1541</f>
        <v>0</v>
      </c>
      <c r="V1543" s="113">
        <f t="shared" si="25878"/>
        <v>0</v>
      </c>
      <c r="W1543" s="113">
        <f t="shared" si="25878"/>
        <v>0</v>
      </c>
      <c r="X1543" s="113">
        <f t="shared" si="25878"/>
        <v>0</v>
      </c>
      <c r="Y1543" s="113">
        <f t="shared" ref="Y1543:AG1543" si="25879">Y1541/$F1541</f>
        <v>0</v>
      </c>
      <c r="Z1543" s="113">
        <f t="shared" si="25879"/>
        <v>0</v>
      </c>
      <c r="AA1543" s="113">
        <f t="shared" si="25879"/>
        <v>0</v>
      </c>
      <c r="AB1543" s="113">
        <f t="shared" si="25879"/>
        <v>0</v>
      </c>
      <c r="AC1543" s="113">
        <f t="shared" si="25879"/>
        <v>0</v>
      </c>
      <c r="AD1543" s="113">
        <f t="shared" si="25879"/>
        <v>0</v>
      </c>
      <c r="AE1543" s="113">
        <f t="shared" si="25879"/>
        <v>0</v>
      </c>
      <c r="AF1543" s="113">
        <f t="shared" si="25879"/>
        <v>0</v>
      </c>
      <c r="AG1543" s="113">
        <f t="shared" si="25879"/>
        <v>0</v>
      </c>
      <c r="AH1543" s="113">
        <f t="shared" ref="AH1543:AK1543" si="25880">AH1541/$F1541</f>
        <v>0</v>
      </c>
      <c r="AI1543" s="113">
        <f t="shared" si="25880"/>
        <v>0</v>
      </c>
      <c r="AJ1543" s="113">
        <f t="shared" si="25880"/>
        <v>0</v>
      </c>
      <c r="AK1543" s="113">
        <f t="shared" si="25880"/>
        <v>0</v>
      </c>
      <c r="AL1543" s="113">
        <f t="shared" ref="AL1543:AT1543" si="25881">AL1541/$F1541</f>
        <v>0</v>
      </c>
      <c r="AM1543" s="113">
        <f t="shared" si="25881"/>
        <v>0</v>
      </c>
      <c r="AN1543" s="113">
        <f t="shared" si="25881"/>
        <v>0</v>
      </c>
      <c r="AO1543" s="113">
        <f t="shared" si="25881"/>
        <v>0</v>
      </c>
      <c r="AP1543" s="113">
        <f t="shared" si="25881"/>
        <v>0</v>
      </c>
      <c r="AQ1543" s="113">
        <f t="shared" si="25881"/>
        <v>0</v>
      </c>
      <c r="AR1543" s="113">
        <f t="shared" si="25881"/>
        <v>0</v>
      </c>
      <c r="AS1543" s="113">
        <f t="shared" si="25881"/>
        <v>0</v>
      </c>
      <c r="AT1543" s="113">
        <f t="shared" si="25881"/>
        <v>0</v>
      </c>
      <c r="AU1543" s="113">
        <f t="shared" ref="AU1543:AX1543" si="25882">AU1541/$F1541</f>
        <v>0</v>
      </c>
      <c r="AV1543" s="113">
        <f t="shared" si="25882"/>
        <v>0</v>
      </c>
      <c r="AW1543" s="113">
        <f t="shared" si="25882"/>
        <v>0</v>
      </c>
      <c r="AX1543" s="113">
        <f t="shared" si="25882"/>
        <v>0</v>
      </c>
      <c r="AY1543" s="113">
        <f t="shared" ref="AY1543:BC1543" si="25883">AY1541/$F1541</f>
        <v>0</v>
      </c>
      <c r="AZ1543" s="113">
        <f t="shared" si="25883"/>
        <v>0</v>
      </c>
      <c r="BA1543" s="113">
        <f t="shared" si="25883"/>
        <v>0</v>
      </c>
      <c r="BB1543" s="113">
        <f t="shared" si="25883"/>
        <v>0</v>
      </c>
      <c r="BC1543" s="113">
        <f t="shared" si="25883"/>
        <v>0</v>
      </c>
      <c r="BD1543" s="113">
        <f t="shared" ref="BD1543:BG1543" si="25884">BD1541/$F1541</f>
        <v>0</v>
      </c>
      <c r="BE1543" s="113">
        <f t="shared" si="25884"/>
        <v>0</v>
      </c>
      <c r="BF1543" s="113">
        <f t="shared" si="25884"/>
        <v>0</v>
      </c>
      <c r="BG1543" s="113">
        <f t="shared" si="25884"/>
        <v>0</v>
      </c>
      <c r="BH1543" s="113">
        <f t="shared" ref="BH1543:BK1543" si="25885">BH1541/$F1541</f>
        <v>0</v>
      </c>
      <c r="BI1543" s="113">
        <f t="shared" si="25885"/>
        <v>0</v>
      </c>
      <c r="BJ1543" s="113">
        <f t="shared" si="25885"/>
        <v>0</v>
      </c>
      <c r="BK1543" s="113">
        <f t="shared" si="25885"/>
        <v>0</v>
      </c>
      <c r="BL1543" s="113">
        <f t="shared" ref="BL1543:BP1543" si="25886">BL1541/$F1541</f>
        <v>0</v>
      </c>
      <c r="BM1543" s="113">
        <f t="shared" si="25886"/>
        <v>0</v>
      </c>
      <c r="BN1543" s="113">
        <f t="shared" si="25886"/>
        <v>0</v>
      </c>
      <c r="BO1543" s="113">
        <f t="shared" si="25886"/>
        <v>0</v>
      </c>
      <c r="BP1543" s="113">
        <f t="shared" si="25886"/>
        <v>0</v>
      </c>
      <c r="BQ1543" s="113">
        <f t="shared" ref="BQ1543:BT1543" si="25887">BQ1541/$F1541</f>
        <v>0</v>
      </c>
      <c r="BR1543" s="113">
        <f t="shared" si="25887"/>
        <v>0</v>
      </c>
      <c r="BS1543" s="113">
        <f t="shared" si="25887"/>
        <v>0</v>
      </c>
      <c r="BT1543" s="113">
        <f t="shared" si="25887"/>
        <v>0</v>
      </c>
      <c r="BU1543" s="113">
        <f t="shared" ref="BU1543:BX1543" si="25888">BU1541/$F1541</f>
        <v>0</v>
      </c>
      <c r="BV1543" s="113">
        <f t="shared" si="25888"/>
        <v>0</v>
      </c>
      <c r="BW1543" s="113">
        <f t="shared" si="25888"/>
        <v>0</v>
      </c>
      <c r="BX1543" s="113">
        <f t="shared" si="25888"/>
        <v>0</v>
      </c>
      <c r="BY1543" s="113">
        <f t="shared" ref="BY1543:CA1543" si="25889">BY1541/$F1541</f>
        <v>0</v>
      </c>
      <c r="BZ1543" s="113">
        <f t="shared" si="25889"/>
        <v>0</v>
      </c>
      <c r="CA1543" s="113">
        <f t="shared" si="25889"/>
        <v>0</v>
      </c>
      <c r="CB1543" s="113">
        <f t="shared" ref="CB1543:CG1543" si="25890">CB1541/$F1541</f>
        <v>0</v>
      </c>
      <c r="CC1543" s="113">
        <f t="shared" ref="CC1543:CE1543" si="25891">CC1541/$F1541</f>
        <v>0.19999995567322837</v>
      </c>
      <c r="CD1543" s="113">
        <f t="shared" si="25891"/>
        <v>0.20000017730708655</v>
      </c>
      <c r="CE1543" s="113">
        <f t="shared" si="25891"/>
        <v>0.19999995567322837</v>
      </c>
      <c r="CF1543" s="113">
        <f t="shared" si="25890"/>
        <v>0.19999995567322837</v>
      </c>
      <c r="CG1543" s="113">
        <f t="shared" si="25890"/>
        <v>0.19999995567322837</v>
      </c>
      <c r="CH1543" s="114">
        <f>IF(C1541="","",100%-SUM(G1543:CG1543))</f>
        <v>0</v>
      </c>
      <c r="CI1543" s="115">
        <f>IF(C1541="","",SUM(G1543:CG1543))</f>
        <v>1</v>
      </c>
      <c r="CJ1543" s="67" t="b">
        <f>IF(C1541="","",SUM(G1543:CG1543)=CI1543)</f>
        <v>1</v>
      </c>
    </row>
    <row r="1544" spans="1:88" s="5" customFormat="1" ht="22.05" customHeight="1" x14ac:dyDescent="0.3">
      <c r="A1544" s="171" t="s">
        <v>1078</v>
      </c>
      <c r="B1544" s="155" t="s">
        <v>1079</v>
      </c>
      <c r="C1544" s="168" t="s">
        <v>163</v>
      </c>
      <c r="D1544" s="158">
        <v>1</v>
      </c>
      <c r="E1544" s="161">
        <v>7129225</v>
      </c>
      <c r="F1544" s="164">
        <f t="shared" si="25862"/>
        <v>7129225</v>
      </c>
      <c r="G1544" s="108">
        <v>0</v>
      </c>
      <c r="H1544" s="108"/>
      <c r="I1544" s="108"/>
      <c r="J1544" s="108"/>
      <c r="K1544" s="108"/>
      <c r="L1544" s="108"/>
      <c r="M1544" s="108"/>
      <c r="N1544" s="108"/>
      <c r="O1544" s="108"/>
      <c r="P1544" s="108"/>
      <c r="Q1544" s="108"/>
      <c r="R1544" s="108"/>
      <c r="S1544" s="108"/>
      <c r="T1544" s="108"/>
      <c r="U1544" s="108"/>
      <c r="V1544" s="108"/>
      <c r="W1544" s="108"/>
      <c r="X1544" s="108"/>
      <c r="Y1544" s="108"/>
      <c r="Z1544" s="108"/>
      <c r="AA1544" s="108"/>
      <c r="AB1544" s="108"/>
      <c r="AC1544" s="108"/>
      <c r="AD1544" s="108"/>
      <c r="AE1544" s="108"/>
      <c r="AF1544" s="108"/>
      <c r="AG1544" s="108"/>
      <c r="AH1544" s="108"/>
      <c r="AI1544" s="108"/>
      <c r="AJ1544" s="108"/>
      <c r="AK1544" s="108"/>
      <c r="AL1544" s="108"/>
      <c r="AM1544" s="108"/>
      <c r="AN1544" s="108"/>
      <c r="AO1544" s="108"/>
      <c r="AP1544" s="108"/>
      <c r="AQ1544" s="108"/>
      <c r="AR1544" s="108"/>
      <c r="AS1544" s="108"/>
      <c r="AT1544" s="108"/>
      <c r="AU1544" s="108"/>
      <c r="AV1544" s="108"/>
      <c r="AW1544" s="108"/>
      <c r="AX1544" s="108"/>
      <c r="AY1544" s="108"/>
      <c r="AZ1544" s="108"/>
      <c r="BA1544" s="108"/>
      <c r="BB1544" s="108"/>
      <c r="BC1544" s="108"/>
      <c r="BD1544" s="108"/>
      <c r="BE1544" s="108"/>
      <c r="BF1544" s="108"/>
      <c r="BG1544" s="108"/>
      <c r="BH1544" s="108"/>
      <c r="BI1544" s="108"/>
      <c r="BJ1544" s="108"/>
      <c r="BK1544" s="108"/>
      <c r="BL1544" s="108"/>
      <c r="BM1544" s="108"/>
      <c r="BN1544" s="108"/>
      <c r="BO1544" s="108"/>
      <c r="BP1544" s="108"/>
      <c r="BQ1544" s="108"/>
      <c r="BR1544" s="108"/>
      <c r="BS1544" s="108"/>
      <c r="BT1544" s="108"/>
      <c r="BU1544" s="108"/>
      <c r="BV1544" s="108"/>
      <c r="BW1544" s="108"/>
      <c r="BX1544" s="108"/>
      <c r="BY1544" s="108"/>
      <c r="BZ1544" s="108"/>
      <c r="CA1544" s="108"/>
      <c r="CB1544" s="108"/>
      <c r="CC1544" s="108">
        <f>ROUND($F1544/5,0)</f>
        <v>1425845</v>
      </c>
      <c r="CD1544" s="108">
        <f>ROUND($F1544/5,0)</f>
        <v>1425845</v>
      </c>
      <c r="CE1544" s="108">
        <f t="shared" ref="CE1544:CG1544" si="25892">ROUND($F1544/5,0)</f>
        <v>1425845</v>
      </c>
      <c r="CF1544" s="108">
        <f t="shared" si="25892"/>
        <v>1425845</v>
      </c>
      <c r="CG1544" s="108">
        <f t="shared" si="25892"/>
        <v>1425845</v>
      </c>
      <c r="CH1544" s="109">
        <f>IF(C1544="","",F1544-SUM(G1544:CG1544))</f>
        <v>0</v>
      </c>
      <c r="CI1544" s="107">
        <f>IF(C1544="","",SUM(G1544:CG1544))</f>
        <v>7129225</v>
      </c>
      <c r="CJ1544" s="67" t="b">
        <f>IF(C1544="","",F1544=CI1544)</f>
        <v>1</v>
      </c>
    </row>
    <row r="1545" spans="1:88" s="5" customFormat="1" ht="22.05" customHeight="1" x14ac:dyDescent="0.3">
      <c r="A1545" s="172"/>
      <c r="B1545" s="156"/>
      <c r="C1545" s="169"/>
      <c r="D1545" s="159"/>
      <c r="E1545" s="162"/>
      <c r="F1545" s="165"/>
      <c r="G1545" s="110">
        <v>0</v>
      </c>
      <c r="H1545" s="110"/>
      <c r="I1545" s="110"/>
      <c r="J1545" s="110"/>
      <c r="K1545" s="110"/>
      <c r="L1545" s="110"/>
      <c r="M1545" s="110"/>
      <c r="N1545" s="110"/>
      <c r="O1545" s="110"/>
      <c r="P1545" s="110"/>
      <c r="Q1545" s="110"/>
      <c r="R1545" s="110"/>
      <c r="S1545" s="110"/>
      <c r="T1545" s="110"/>
      <c r="U1545" s="110">
        <f t="shared" ref="U1545:X1545" si="25893">ROUND(U1544/$E1544,2)</f>
        <v>0</v>
      </c>
      <c r="V1545" s="110">
        <f t="shared" si="25893"/>
        <v>0</v>
      </c>
      <c r="W1545" s="110">
        <f t="shared" si="25893"/>
        <v>0</v>
      </c>
      <c r="X1545" s="110">
        <f t="shared" si="25893"/>
        <v>0</v>
      </c>
      <c r="Y1545" s="110">
        <f t="shared" ref="Y1545:AG1545" si="25894">ROUND(Y1544/$E1544,2)</f>
        <v>0</v>
      </c>
      <c r="Z1545" s="110">
        <f t="shared" si="25894"/>
        <v>0</v>
      </c>
      <c r="AA1545" s="110">
        <f t="shared" si="25894"/>
        <v>0</v>
      </c>
      <c r="AB1545" s="110">
        <f t="shared" si="25894"/>
        <v>0</v>
      </c>
      <c r="AC1545" s="110">
        <f t="shared" si="25894"/>
        <v>0</v>
      </c>
      <c r="AD1545" s="110">
        <f t="shared" si="25894"/>
        <v>0</v>
      </c>
      <c r="AE1545" s="110">
        <f t="shared" si="25894"/>
        <v>0</v>
      </c>
      <c r="AF1545" s="110">
        <f t="shared" si="25894"/>
        <v>0</v>
      </c>
      <c r="AG1545" s="110">
        <f t="shared" si="25894"/>
        <v>0</v>
      </c>
      <c r="AH1545" s="110">
        <f t="shared" ref="AH1545:AK1545" si="25895">ROUND(AH1544/$E1544,2)</f>
        <v>0</v>
      </c>
      <c r="AI1545" s="110">
        <f t="shared" si="25895"/>
        <v>0</v>
      </c>
      <c r="AJ1545" s="110">
        <f t="shared" si="25895"/>
        <v>0</v>
      </c>
      <c r="AK1545" s="110">
        <f t="shared" si="25895"/>
        <v>0</v>
      </c>
      <c r="AL1545" s="110">
        <f t="shared" ref="AL1545:AT1545" si="25896">ROUND(AL1544/$E1544,2)</f>
        <v>0</v>
      </c>
      <c r="AM1545" s="110">
        <f t="shared" si="25896"/>
        <v>0</v>
      </c>
      <c r="AN1545" s="110">
        <f t="shared" si="25896"/>
        <v>0</v>
      </c>
      <c r="AO1545" s="110">
        <f t="shared" si="25896"/>
        <v>0</v>
      </c>
      <c r="AP1545" s="110">
        <f t="shared" si="25896"/>
        <v>0</v>
      </c>
      <c r="AQ1545" s="110">
        <f t="shared" si="25896"/>
        <v>0</v>
      </c>
      <c r="AR1545" s="110">
        <f t="shared" si="25896"/>
        <v>0</v>
      </c>
      <c r="AS1545" s="110">
        <f t="shared" si="25896"/>
        <v>0</v>
      </c>
      <c r="AT1545" s="110">
        <f t="shared" si="25896"/>
        <v>0</v>
      </c>
      <c r="AU1545" s="110">
        <f t="shared" ref="AU1545:AX1545" si="25897">ROUND(AU1544/$E1544,2)</f>
        <v>0</v>
      </c>
      <c r="AV1545" s="110">
        <f t="shared" si="25897"/>
        <v>0</v>
      </c>
      <c r="AW1545" s="110">
        <f t="shared" si="25897"/>
        <v>0</v>
      </c>
      <c r="AX1545" s="110">
        <f t="shared" si="25897"/>
        <v>0</v>
      </c>
      <c r="AY1545" s="110">
        <f t="shared" ref="AY1545:BC1545" si="25898">ROUND(AY1544/$E1544,2)</f>
        <v>0</v>
      </c>
      <c r="AZ1545" s="110">
        <f t="shared" si="25898"/>
        <v>0</v>
      </c>
      <c r="BA1545" s="110">
        <f t="shared" si="25898"/>
        <v>0</v>
      </c>
      <c r="BB1545" s="110">
        <f t="shared" si="25898"/>
        <v>0</v>
      </c>
      <c r="BC1545" s="110">
        <f t="shared" si="25898"/>
        <v>0</v>
      </c>
      <c r="BD1545" s="110">
        <f t="shared" ref="BD1545:BG1545" si="25899">ROUND(BD1544/$E1544,2)</f>
        <v>0</v>
      </c>
      <c r="BE1545" s="110">
        <f t="shared" si="25899"/>
        <v>0</v>
      </c>
      <c r="BF1545" s="110">
        <f t="shared" si="25899"/>
        <v>0</v>
      </c>
      <c r="BG1545" s="110">
        <f t="shared" si="25899"/>
        <v>0</v>
      </c>
      <c r="BH1545" s="110">
        <f t="shared" ref="BH1545:BK1545" si="25900">ROUND(BH1544/$E1544,2)</f>
        <v>0</v>
      </c>
      <c r="BI1545" s="110">
        <f t="shared" si="25900"/>
        <v>0</v>
      </c>
      <c r="BJ1545" s="110">
        <f t="shared" si="25900"/>
        <v>0</v>
      </c>
      <c r="BK1545" s="110">
        <f t="shared" si="25900"/>
        <v>0</v>
      </c>
      <c r="BL1545" s="110">
        <f t="shared" ref="BL1545:BP1545" si="25901">ROUND(BL1544/$E1544,2)</f>
        <v>0</v>
      </c>
      <c r="BM1545" s="110">
        <f t="shared" si="25901"/>
        <v>0</v>
      </c>
      <c r="BN1545" s="110">
        <f t="shared" si="25901"/>
        <v>0</v>
      </c>
      <c r="BO1545" s="110">
        <f t="shared" si="25901"/>
        <v>0</v>
      </c>
      <c r="BP1545" s="110">
        <f t="shared" si="25901"/>
        <v>0</v>
      </c>
      <c r="BQ1545" s="110">
        <f t="shared" ref="BQ1545:BT1545" si="25902">ROUND(BQ1544/$E1544,2)</f>
        <v>0</v>
      </c>
      <c r="BR1545" s="110">
        <f t="shared" si="25902"/>
        <v>0</v>
      </c>
      <c r="BS1545" s="110">
        <f t="shared" si="25902"/>
        <v>0</v>
      </c>
      <c r="BT1545" s="110">
        <f t="shared" si="25902"/>
        <v>0</v>
      </c>
      <c r="BU1545" s="110">
        <f t="shared" ref="BU1545:BX1545" si="25903">ROUND(BU1544/$E1544,2)</f>
        <v>0</v>
      </c>
      <c r="BV1545" s="110">
        <f t="shared" si="25903"/>
        <v>0</v>
      </c>
      <c r="BW1545" s="110">
        <f t="shared" si="25903"/>
        <v>0</v>
      </c>
      <c r="BX1545" s="110">
        <f t="shared" si="25903"/>
        <v>0</v>
      </c>
      <c r="BY1545" s="110">
        <f t="shared" ref="BY1545:CA1545" si="25904">ROUND(BY1544/$E1544,2)</f>
        <v>0</v>
      </c>
      <c r="BZ1545" s="110">
        <f t="shared" si="25904"/>
        <v>0</v>
      </c>
      <c r="CA1545" s="110">
        <f t="shared" si="25904"/>
        <v>0</v>
      </c>
      <c r="CB1545" s="110">
        <f t="shared" ref="CB1545:CG1545" si="25905">ROUND(CB1544/$E1544,2)</f>
        <v>0</v>
      </c>
      <c r="CC1545" s="110">
        <f t="shared" ref="CC1545:CE1545" si="25906">ROUND(CC1544/$E1544,2)</f>
        <v>0.2</v>
      </c>
      <c r="CD1545" s="110">
        <f t="shared" si="25906"/>
        <v>0.2</v>
      </c>
      <c r="CE1545" s="110">
        <f t="shared" si="25906"/>
        <v>0.2</v>
      </c>
      <c r="CF1545" s="110">
        <f t="shared" si="25905"/>
        <v>0.2</v>
      </c>
      <c r="CG1545" s="110">
        <f t="shared" si="25905"/>
        <v>0.2</v>
      </c>
      <c r="CH1545" s="111">
        <f>IF(C1544="","",D1544-SUM(G1545:CG1545))</f>
        <v>0</v>
      </c>
      <c r="CI1545" s="112">
        <f>IF(C1544="","",SUM(G1545:CG1545))</f>
        <v>1</v>
      </c>
      <c r="CJ1545" s="67" t="b">
        <f>IF(C1544="","",D1544=CI1545)</f>
        <v>1</v>
      </c>
    </row>
    <row r="1546" spans="1:88" s="5" customFormat="1" ht="22.05" customHeight="1" x14ac:dyDescent="0.3">
      <c r="A1546" s="173"/>
      <c r="B1546" s="157"/>
      <c r="C1546" s="170"/>
      <c r="D1546" s="160"/>
      <c r="E1546" s="163"/>
      <c r="F1546" s="166"/>
      <c r="G1546" s="113">
        <v>0</v>
      </c>
      <c r="H1546" s="113"/>
      <c r="I1546" s="113"/>
      <c r="J1546" s="113"/>
      <c r="K1546" s="113"/>
      <c r="L1546" s="113"/>
      <c r="M1546" s="113"/>
      <c r="N1546" s="113"/>
      <c r="O1546" s="113"/>
      <c r="P1546" s="113"/>
      <c r="Q1546" s="113"/>
      <c r="R1546" s="113"/>
      <c r="S1546" s="113"/>
      <c r="T1546" s="113"/>
      <c r="U1546" s="113">
        <f t="shared" ref="U1546:X1546" si="25907">U1544/$F1544</f>
        <v>0</v>
      </c>
      <c r="V1546" s="113">
        <f t="shared" si="25907"/>
        <v>0</v>
      </c>
      <c r="W1546" s="113">
        <f t="shared" si="25907"/>
        <v>0</v>
      </c>
      <c r="X1546" s="113">
        <f t="shared" si="25907"/>
        <v>0</v>
      </c>
      <c r="Y1546" s="113">
        <f t="shared" ref="Y1546:AG1546" si="25908">Y1544/$F1544</f>
        <v>0</v>
      </c>
      <c r="Z1546" s="113">
        <f t="shared" si="25908"/>
        <v>0</v>
      </c>
      <c r="AA1546" s="113">
        <f t="shared" si="25908"/>
        <v>0</v>
      </c>
      <c r="AB1546" s="113">
        <f t="shared" si="25908"/>
        <v>0</v>
      </c>
      <c r="AC1546" s="113">
        <f t="shared" si="25908"/>
        <v>0</v>
      </c>
      <c r="AD1546" s="113">
        <f t="shared" si="25908"/>
        <v>0</v>
      </c>
      <c r="AE1546" s="113">
        <f t="shared" si="25908"/>
        <v>0</v>
      </c>
      <c r="AF1546" s="113">
        <f t="shared" si="25908"/>
        <v>0</v>
      </c>
      <c r="AG1546" s="113">
        <f t="shared" si="25908"/>
        <v>0</v>
      </c>
      <c r="AH1546" s="113">
        <f t="shared" ref="AH1546:AK1546" si="25909">AH1544/$F1544</f>
        <v>0</v>
      </c>
      <c r="AI1546" s="113">
        <f t="shared" si="25909"/>
        <v>0</v>
      </c>
      <c r="AJ1546" s="113">
        <f t="shared" si="25909"/>
        <v>0</v>
      </c>
      <c r="AK1546" s="113">
        <f t="shared" si="25909"/>
        <v>0</v>
      </c>
      <c r="AL1546" s="113">
        <f t="shared" ref="AL1546:AT1546" si="25910">AL1544/$F1544</f>
        <v>0</v>
      </c>
      <c r="AM1546" s="113">
        <f t="shared" si="25910"/>
        <v>0</v>
      </c>
      <c r="AN1546" s="113">
        <f t="shared" si="25910"/>
        <v>0</v>
      </c>
      <c r="AO1546" s="113">
        <f t="shared" si="25910"/>
        <v>0</v>
      </c>
      <c r="AP1546" s="113">
        <f t="shared" si="25910"/>
        <v>0</v>
      </c>
      <c r="AQ1546" s="113">
        <f t="shared" si="25910"/>
        <v>0</v>
      </c>
      <c r="AR1546" s="113">
        <f t="shared" si="25910"/>
        <v>0</v>
      </c>
      <c r="AS1546" s="113">
        <f t="shared" si="25910"/>
        <v>0</v>
      </c>
      <c r="AT1546" s="113">
        <f t="shared" si="25910"/>
        <v>0</v>
      </c>
      <c r="AU1546" s="113">
        <f t="shared" ref="AU1546:AX1546" si="25911">AU1544/$F1544</f>
        <v>0</v>
      </c>
      <c r="AV1546" s="113">
        <f t="shared" si="25911"/>
        <v>0</v>
      </c>
      <c r="AW1546" s="113">
        <f t="shared" si="25911"/>
        <v>0</v>
      </c>
      <c r="AX1546" s="113">
        <f t="shared" si="25911"/>
        <v>0</v>
      </c>
      <c r="AY1546" s="113">
        <f t="shared" ref="AY1546:BC1546" si="25912">AY1544/$F1544</f>
        <v>0</v>
      </c>
      <c r="AZ1546" s="113">
        <f t="shared" si="25912"/>
        <v>0</v>
      </c>
      <c r="BA1546" s="113">
        <f t="shared" si="25912"/>
        <v>0</v>
      </c>
      <c r="BB1546" s="113">
        <f t="shared" si="25912"/>
        <v>0</v>
      </c>
      <c r="BC1546" s="113">
        <f t="shared" si="25912"/>
        <v>0</v>
      </c>
      <c r="BD1546" s="113">
        <f t="shared" ref="BD1546:BG1546" si="25913">BD1544/$F1544</f>
        <v>0</v>
      </c>
      <c r="BE1546" s="113">
        <f t="shared" si="25913"/>
        <v>0</v>
      </c>
      <c r="BF1546" s="113">
        <f t="shared" si="25913"/>
        <v>0</v>
      </c>
      <c r="BG1546" s="113">
        <f t="shared" si="25913"/>
        <v>0</v>
      </c>
      <c r="BH1546" s="113">
        <f t="shared" ref="BH1546:BK1546" si="25914">BH1544/$F1544</f>
        <v>0</v>
      </c>
      <c r="BI1546" s="113">
        <f t="shared" si="25914"/>
        <v>0</v>
      </c>
      <c r="BJ1546" s="113">
        <f t="shared" si="25914"/>
        <v>0</v>
      </c>
      <c r="BK1546" s="113">
        <f t="shared" si="25914"/>
        <v>0</v>
      </c>
      <c r="BL1546" s="113">
        <f t="shared" ref="BL1546:BP1546" si="25915">BL1544/$F1544</f>
        <v>0</v>
      </c>
      <c r="BM1546" s="113">
        <f t="shared" si="25915"/>
        <v>0</v>
      </c>
      <c r="BN1546" s="113">
        <f t="shared" si="25915"/>
        <v>0</v>
      </c>
      <c r="BO1546" s="113">
        <f t="shared" si="25915"/>
        <v>0</v>
      </c>
      <c r="BP1546" s="113">
        <f t="shared" si="25915"/>
        <v>0</v>
      </c>
      <c r="BQ1546" s="113">
        <f t="shared" ref="BQ1546:BT1546" si="25916">BQ1544/$F1544</f>
        <v>0</v>
      </c>
      <c r="BR1546" s="113">
        <f t="shared" si="25916"/>
        <v>0</v>
      </c>
      <c r="BS1546" s="113">
        <f t="shared" si="25916"/>
        <v>0</v>
      </c>
      <c r="BT1546" s="113">
        <f t="shared" si="25916"/>
        <v>0</v>
      </c>
      <c r="BU1546" s="113">
        <f t="shared" ref="BU1546:BX1546" si="25917">BU1544/$F1544</f>
        <v>0</v>
      </c>
      <c r="BV1546" s="113">
        <f t="shared" si="25917"/>
        <v>0</v>
      </c>
      <c r="BW1546" s="113">
        <f t="shared" si="25917"/>
        <v>0</v>
      </c>
      <c r="BX1546" s="113">
        <f t="shared" si="25917"/>
        <v>0</v>
      </c>
      <c r="BY1546" s="113">
        <f t="shared" ref="BY1546:CA1546" si="25918">BY1544/$F1544</f>
        <v>0</v>
      </c>
      <c r="BZ1546" s="113">
        <f t="shared" si="25918"/>
        <v>0</v>
      </c>
      <c r="CA1546" s="113">
        <f t="shared" si="25918"/>
        <v>0</v>
      </c>
      <c r="CB1546" s="113">
        <f t="shared" ref="CB1546:CG1546" si="25919">CB1544/$F1544</f>
        <v>0</v>
      </c>
      <c r="CC1546" s="113">
        <f t="shared" ref="CC1546:CE1546" si="25920">CC1544/$F1544</f>
        <v>0.2</v>
      </c>
      <c r="CD1546" s="113">
        <f t="shared" si="25920"/>
        <v>0.2</v>
      </c>
      <c r="CE1546" s="113">
        <f t="shared" si="25920"/>
        <v>0.2</v>
      </c>
      <c r="CF1546" s="113">
        <f t="shared" si="25919"/>
        <v>0.2</v>
      </c>
      <c r="CG1546" s="113">
        <f t="shared" si="25919"/>
        <v>0.2</v>
      </c>
      <c r="CH1546" s="114">
        <f>IF(C1544="","",100%-SUM(G1546:CG1546))</f>
        <v>0</v>
      </c>
      <c r="CI1546" s="115">
        <f>IF(C1544="","",SUM(G1546:CG1546))</f>
        <v>1</v>
      </c>
      <c r="CJ1546" s="67" t="b">
        <f>IF(C1544="","",SUM(G1546:CG1546)=CI1546)</f>
        <v>1</v>
      </c>
    </row>
    <row r="1547" spans="1:88" s="5" customFormat="1" ht="22.05" customHeight="1" x14ac:dyDescent="0.3">
      <c r="A1547" s="171" t="s">
        <v>1080</v>
      </c>
      <c r="B1547" s="155" t="s">
        <v>1067</v>
      </c>
      <c r="C1547" s="168" t="s">
        <v>163</v>
      </c>
      <c r="D1547" s="158">
        <v>2</v>
      </c>
      <c r="E1547" s="161">
        <v>6097902</v>
      </c>
      <c r="F1547" s="164">
        <f t="shared" si="25862"/>
        <v>12195804</v>
      </c>
      <c r="G1547" s="108">
        <v>0</v>
      </c>
      <c r="H1547" s="108"/>
      <c r="I1547" s="108"/>
      <c r="J1547" s="108"/>
      <c r="K1547" s="108"/>
      <c r="L1547" s="108"/>
      <c r="M1547" s="108"/>
      <c r="N1547" s="108"/>
      <c r="O1547" s="108"/>
      <c r="P1547" s="108"/>
      <c r="Q1547" s="108"/>
      <c r="R1547" s="108"/>
      <c r="S1547" s="108"/>
      <c r="T1547" s="108"/>
      <c r="U1547" s="108"/>
      <c r="V1547" s="108"/>
      <c r="W1547" s="108"/>
      <c r="X1547" s="108"/>
      <c r="Y1547" s="108"/>
      <c r="Z1547" s="108"/>
      <c r="AA1547" s="108"/>
      <c r="AB1547" s="108"/>
      <c r="AC1547" s="108"/>
      <c r="AD1547" s="108"/>
      <c r="AE1547" s="108"/>
      <c r="AF1547" s="108"/>
      <c r="AG1547" s="108"/>
      <c r="AH1547" s="108"/>
      <c r="AI1547" s="108"/>
      <c r="AJ1547" s="108"/>
      <c r="AK1547" s="108"/>
      <c r="AL1547" s="108"/>
      <c r="AM1547" s="108"/>
      <c r="AN1547" s="108"/>
      <c r="AO1547" s="108"/>
      <c r="AP1547" s="108"/>
      <c r="AQ1547" s="108"/>
      <c r="AR1547" s="108"/>
      <c r="AS1547" s="108"/>
      <c r="AT1547" s="108"/>
      <c r="AU1547" s="108"/>
      <c r="AV1547" s="108"/>
      <c r="AW1547" s="108"/>
      <c r="AX1547" s="108"/>
      <c r="AY1547" s="108"/>
      <c r="AZ1547" s="108"/>
      <c r="BA1547" s="108"/>
      <c r="BB1547" s="108"/>
      <c r="BC1547" s="108"/>
      <c r="BD1547" s="108"/>
      <c r="BE1547" s="108"/>
      <c r="BF1547" s="108"/>
      <c r="BG1547" s="108"/>
      <c r="BH1547" s="108"/>
      <c r="BI1547" s="108"/>
      <c r="BJ1547" s="108"/>
      <c r="BK1547" s="108"/>
      <c r="BL1547" s="108"/>
      <c r="BM1547" s="108"/>
      <c r="BN1547" s="108"/>
      <c r="BO1547" s="108"/>
      <c r="BP1547" s="108"/>
      <c r="BQ1547" s="108"/>
      <c r="BR1547" s="108"/>
      <c r="BS1547" s="108"/>
      <c r="BT1547" s="108"/>
      <c r="BU1547" s="108"/>
      <c r="BV1547" s="108"/>
      <c r="BW1547" s="108"/>
      <c r="BX1547" s="108"/>
      <c r="BY1547" s="108"/>
      <c r="BZ1547" s="108"/>
      <c r="CA1547" s="108"/>
      <c r="CB1547" s="108"/>
      <c r="CC1547" s="108">
        <f>ROUND($F1547/5,0)</f>
        <v>2439161</v>
      </c>
      <c r="CD1547" s="108">
        <f>ROUNDDOWN($F1547/5,0)</f>
        <v>2439160</v>
      </c>
      <c r="CE1547" s="108">
        <f t="shared" ref="CE1547:CG1547" si="25921">ROUND($F1547/5,0)</f>
        <v>2439161</v>
      </c>
      <c r="CF1547" s="108">
        <f t="shared" si="25921"/>
        <v>2439161</v>
      </c>
      <c r="CG1547" s="108">
        <f t="shared" si="25921"/>
        <v>2439161</v>
      </c>
      <c r="CH1547" s="109">
        <f>IF(C1547="","",F1547-SUM(G1547:CG1547))</f>
        <v>0</v>
      </c>
      <c r="CI1547" s="107">
        <f>IF(C1547="","",SUM(G1547:CG1547))</f>
        <v>12195804</v>
      </c>
      <c r="CJ1547" s="67" t="b">
        <f>IF(C1547="","",F1547=CI1547)</f>
        <v>1</v>
      </c>
    </row>
    <row r="1548" spans="1:88" s="5" customFormat="1" ht="22.05" customHeight="1" x14ac:dyDescent="0.3">
      <c r="A1548" s="172"/>
      <c r="B1548" s="156"/>
      <c r="C1548" s="169"/>
      <c r="D1548" s="159"/>
      <c r="E1548" s="162"/>
      <c r="F1548" s="165"/>
      <c r="G1548" s="110">
        <v>0</v>
      </c>
      <c r="H1548" s="110"/>
      <c r="I1548" s="110"/>
      <c r="J1548" s="110"/>
      <c r="K1548" s="110"/>
      <c r="L1548" s="110"/>
      <c r="M1548" s="110"/>
      <c r="N1548" s="110"/>
      <c r="O1548" s="110"/>
      <c r="P1548" s="110"/>
      <c r="Q1548" s="110"/>
      <c r="R1548" s="110"/>
      <c r="S1548" s="110"/>
      <c r="T1548" s="110"/>
      <c r="U1548" s="110">
        <f t="shared" ref="U1548:X1548" si="25922">ROUND(U1547/$E1547,2)</f>
        <v>0</v>
      </c>
      <c r="V1548" s="110">
        <f t="shared" si="25922"/>
        <v>0</v>
      </c>
      <c r="W1548" s="110">
        <f t="shared" si="25922"/>
        <v>0</v>
      </c>
      <c r="X1548" s="110">
        <f t="shared" si="25922"/>
        <v>0</v>
      </c>
      <c r="Y1548" s="110">
        <f t="shared" ref="Y1548:AG1548" si="25923">ROUND(Y1547/$E1547,2)</f>
        <v>0</v>
      </c>
      <c r="Z1548" s="110">
        <f t="shared" si="25923"/>
        <v>0</v>
      </c>
      <c r="AA1548" s="110">
        <f t="shared" si="25923"/>
        <v>0</v>
      </c>
      <c r="AB1548" s="110">
        <f t="shared" si="25923"/>
        <v>0</v>
      </c>
      <c r="AC1548" s="110">
        <f t="shared" si="25923"/>
        <v>0</v>
      </c>
      <c r="AD1548" s="110">
        <f t="shared" si="25923"/>
        <v>0</v>
      </c>
      <c r="AE1548" s="110">
        <f t="shared" si="25923"/>
        <v>0</v>
      </c>
      <c r="AF1548" s="110">
        <f t="shared" si="25923"/>
        <v>0</v>
      </c>
      <c r="AG1548" s="110">
        <f t="shared" si="25923"/>
        <v>0</v>
      </c>
      <c r="AH1548" s="110">
        <f t="shared" ref="AH1548:AK1548" si="25924">ROUND(AH1547/$E1547,2)</f>
        <v>0</v>
      </c>
      <c r="AI1548" s="110">
        <f t="shared" si="25924"/>
        <v>0</v>
      </c>
      <c r="AJ1548" s="110">
        <f t="shared" si="25924"/>
        <v>0</v>
      </c>
      <c r="AK1548" s="110">
        <f t="shared" si="25924"/>
        <v>0</v>
      </c>
      <c r="AL1548" s="110">
        <f t="shared" ref="AL1548:AT1548" si="25925">ROUND(AL1547/$E1547,2)</f>
        <v>0</v>
      </c>
      <c r="AM1548" s="110">
        <f t="shared" si="25925"/>
        <v>0</v>
      </c>
      <c r="AN1548" s="110">
        <f t="shared" si="25925"/>
        <v>0</v>
      </c>
      <c r="AO1548" s="110">
        <f t="shared" si="25925"/>
        <v>0</v>
      </c>
      <c r="AP1548" s="110">
        <f t="shared" si="25925"/>
        <v>0</v>
      </c>
      <c r="AQ1548" s="110">
        <f t="shared" si="25925"/>
        <v>0</v>
      </c>
      <c r="AR1548" s="110">
        <f t="shared" si="25925"/>
        <v>0</v>
      </c>
      <c r="AS1548" s="110">
        <f t="shared" si="25925"/>
        <v>0</v>
      </c>
      <c r="AT1548" s="110">
        <f t="shared" si="25925"/>
        <v>0</v>
      </c>
      <c r="AU1548" s="110">
        <f t="shared" ref="AU1548:AX1548" si="25926">ROUND(AU1547/$E1547,2)</f>
        <v>0</v>
      </c>
      <c r="AV1548" s="110">
        <f t="shared" si="25926"/>
        <v>0</v>
      </c>
      <c r="AW1548" s="110">
        <f t="shared" si="25926"/>
        <v>0</v>
      </c>
      <c r="AX1548" s="110">
        <f t="shared" si="25926"/>
        <v>0</v>
      </c>
      <c r="AY1548" s="110">
        <f t="shared" ref="AY1548:BC1548" si="25927">ROUND(AY1547/$E1547,2)</f>
        <v>0</v>
      </c>
      <c r="AZ1548" s="110">
        <f t="shared" si="25927"/>
        <v>0</v>
      </c>
      <c r="BA1548" s="110">
        <f t="shared" si="25927"/>
        <v>0</v>
      </c>
      <c r="BB1548" s="110">
        <f t="shared" si="25927"/>
        <v>0</v>
      </c>
      <c r="BC1548" s="110">
        <f t="shared" si="25927"/>
        <v>0</v>
      </c>
      <c r="BD1548" s="110">
        <f t="shared" ref="BD1548:BG1548" si="25928">ROUND(BD1547/$E1547,2)</f>
        <v>0</v>
      </c>
      <c r="BE1548" s="110">
        <f t="shared" si="25928"/>
        <v>0</v>
      </c>
      <c r="BF1548" s="110">
        <f t="shared" si="25928"/>
        <v>0</v>
      </c>
      <c r="BG1548" s="110">
        <f t="shared" si="25928"/>
        <v>0</v>
      </c>
      <c r="BH1548" s="110">
        <f t="shared" ref="BH1548:BK1548" si="25929">ROUND(BH1547/$E1547,2)</f>
        <v>0</v>
      </c>
      <c r="BI1548" s="110">
        <f t="shared" si="25929"/>
        <v>0</v>
      </c>
      <c r="BJ1548" s="110">
        <f t="shared" si="25929"/>
        <v>0</v>
      </c>
      <c r="BK1548" s="110">
        <f t="shared" si="25929"/>
        <v>0</v>
      </c>
      <c r="BL1548" s="110">
        <f t="shared" ref="BL1548:BP1548" si="25930">ROUND(BL1547/$E1547,2)</f>
        <v>0</v>
      </c>
      <c r="BM1548" s="110">
        <f t="shared" si="25930"/>
        <v>0</v>
      </c>
      <c r="BN1548" s="110">
        <f t="shared" si="25930"/>
        <v>0</v>
      </c>
      <c r="BO1548" s="110">
        <f t="shared" si="25930"/>
        <v>0</v>
      </c>
      <c r="BP1548" s="110">
        <f t="shared" si="25930"/>
        <v>0</v>
      </c>
      <c r="BQ1548" s="110">
        <f t="shared" ref="BQ1548:BT1548" si="25931">ROUND(BQ1547/$E1547,2)</f>
        <v>0</v>
      </c>
      <c r="BR1548" s="110">
        <f t="shared" si="25931"/>
        <v>0</v>
      </c>
      <c r="BS1548" s="110">
        <f t="shared" si="25931"/>
        <v>0</v>
      </c>
      <c r="BT1548" s="110">
        <f t="shared" si="25931"/>
        <v>0</v>
      </c>
      <c r="BU1548" s="110">
        <f t="shared" ref="BU1548:BX1548" si="25932">ROUND(BU1547/$E1547,2)</f>
        <v>0</v>
      </c>
      <c r="BV1548" s="110">
        <f t="shared" si="25932"/>
        <v>0</v>
      </c>
      <c r="BW1548" s="110">
        <f t="shared" si="25932"/>
        <v>0</v>
      </c>
      <c r="BX1548" s="110">
        <f t="shared" si="25932"/>
        <v>0</v>
      </c>
      <c r="BY1548" s="110">
        <f t="shared" ref="BY1548:CA1548" si="25933">ROUND(BY1547/$E1547,2)</f>
        <v>0</v>
      </c>
      <c r="BZ1548" s="110">
        <f t="shared" si="25933"/>
        <v>0</v>
      </c>
      <c r="CA1548" s="110">
        <f t="shared" si="25933"/>
        <v>0</v>
      </c>
      <c r="CB1548" s="110">
        <f t="shared" ref="CB1548:CG1548" si="25934">ROUND(CB1547/$E1547,2)</f>
        <v>0</v>
      </c>
      <c r="CC1548" s="110">
        <f t="shared" ref="CC1548:CE1548" si="25935">ROUND(CC1547/$E1547,2)</f>
        <v>0.4</v>
      </c>
      <c r="CD1548" s="110">
        <f t="shared" si="25935"/>
        <v>0.4</v>
      </c>
      <c r="CE1548" s="110">
        <f t="shared" si="25935"/>
        <v>0.4</v>
      </c>
      <c r="CF1548" s="110">
        <f t="shared" si="25934"/>
        <v>0.4</v>
      </c>
      <c r="CG1548" s="110">
        <f t="shared" si="25934"/>
        <v>0.4</v>
      </c>
      <c r="CH1548" s="111">
        <f>IF(C1547="","",D1547-SUM(G1548:CG1548))</f>
        <v>0</v>
      </c>
      <c r="CI1548" s="112">
        <f>IF(C1547="","",SUM(G1548:CG1548))</f>
        <v>2</v>
      </c>
      <c r="CJ1548" s="67" t="b">
        <f>IF(C1547="","",D1547=CI1548)</f>
        <v>1</v>
      </c>
    </row>
    <row r="1549" spans="1:88" s="5" customFormat="1" ht="22.05" customHeight="1" x14ac:dyDescent="0.3">
      <c r="A1549" s="173"/>
      <c r="B1549" s="157"/>
      <c r="C1549" s="170"/>
      <c r="D1549" s="160"/>
      <c r="E1549" s="163"/>
      <c r="F1549" s="166"/>
      <c r="G1549" s="113">
        <v>0</v>
      </c>
      <c r="H1549" s="113"/>
      <c r="I1549" s="113"/>
      <c r="J1549" s="113"/>
      <c r="K1549" s="113"/>
      <c r="L1549" s="113"/>
      <c r="M1549" s="113"/>
      <c r="N1549" s="113"/>
      <c r="O1549" s="113"/>
      <c r="P1549" s="113"/>
      <c r="Q1549" s="113"/>
      <c r="R1549" s="113"/>
      <c r="S1549" s="113"/>
      <c r="T1549" s="113"/>
      <c r="U1549" s="113">
        <f t="shared" ref="U1549:X1549" si="25936">U1547/$F1547</f>
        <v>0</v>
      </c>
      <c r="V1549" s="113">
        <f t="shared" si="25936"/>
        <v>0</v>
      </c>
      <c r="W1549" s="113">
        <f t="shared" si="25936"/>
        <v>0</v>
      </c>
      <c r="X1549" s="113">
        <f t="shared" si="25936"/>
        <v>0</v>
      </c>
      <c r="Y1549" s="113">
        <f t="shared" ref="Y1549:AG1549" si="25937">Y1547/$F1547</f>
        <v>0</v>
      </c>
      <c r="Z1549" s="113">
        <f t="shared" si="25937"/>
        <v>0</v>
      </c>
      <c r="AA1549" s="113">
        <f t="shared" si="25937"/>
        <v>0</v>
      </c>
      <c r="AB1549" s="113">
        <f t="shared" si="25937"/>
        <v>0</v>
      </c>
      <c r="AC1549" s="113">
        <f t="shared" si="25937"/>
        <v>0</v>
      </c>
      <c r="AD1549" s="113">
        <f t="shared" si="25937"/>
        <v>0</v>
      </c>
      <c r="AE1549" s="113">
        <f t="shared" si="25937"/>
        <v>0</v>
      </c>
      <c r="AF1549" s="113">
        <f t="shared" si="25937"/>
        <v>0</v>
      </c>
      <c r="AG1549" s="113">
        <f t="shared" si="25937"/>
        <v>0</v>
      </c>
      <c r="AH1549" s="113">
        <f t="shared" ref="AH1549:AK1549" si="25938">AH1547/$F1547</f>
        <v>0</v>
      </c>
      <c r="AI1549" s="113">
        <f t="shared" si="25938"/>
        <v>0</v>
      </c>
      <c r="AJ1549" s="113">
        <f t="shared" si="25938"/>
        <v>0</v>
      </c>
      <c r="AK1549" s="113">
        <f t="shared" si="25938"/>
        <v>0</v>
      </c>
      <c r="AL1549" s="113">
        <f t="shared" ref="AL1549:AT1549" si="25939">AL1547/$F1547</f>
        <v>0</v>
      </c>
      <c r="AM1549" s="113">
        <f t="shared" si="25939"/>
        <v>0</v>
      </c>
      <c r="AN1549" s="113">
        <f t="shared" si="25939"/>
        <v>0</v>
      </c>
      <c r="AO1549" s="113">
        <f t="shared" si="25939"/>
        <v>0</v>
      </c>
      <c r="AP1549" s="113">
        <f t="shared" si="25939"/>
        <v>0</v>
      </c>
      <c r="AQ1549" s="113">
        <f t="shared" si="25939"/>
        <v>0</v>
      </c>
      <c r="AR1549" s="113">
        <f t="shared" si="25939"/>
        <v>0</v>
      </c>
      <c r="AS1549" s="113">
        <f t="shared" si="25939"/>
        <v>0</v>
      </c>
      <c r="AT1549" s="113">
        <f t="shared" si="25939"/>
        <v>0</v>
      </c>
      <c r="AU1549" s="113">
        <f t="shared" ref="AU1549:AX1549" si="25940">AU1547/$F1547</f>
        <v>0</v>
      </c>
      <c r="AV1549" s="113">
        <f t="shared" si="25940"/>
        <v>0</v>
      </c>
      <c r="AW1549" s="113">
        <f t="shared" si="25940"/>
        <v>0</v>
      </c>
      <c r="AX1549" s="113">
        <f t="shared" si="25940"/>
        <v>0</v>
      </c>
      <c r="AY1549" s="113">
        <f t="shared" ref="AY1549:BC1549" si="25941">AY1547/$F1547</f>
        <v>0</v>
      </c>
      <c r="AZ1549" s="113">
        <f t="shared" si="25941"/>
        <v>0</v>
      </c>
      <c r="BA1549" s="113">
        <f t="shared" si="25941"/>
        <v>0</v>
      </c>
      <c r="BB1549" s="113">
        <f t="shared" si="25941"/>
        <v>0</v>
      </c>
      <c r="BC1549" s="113">
        <f t="shared" si="25941"/>
        <v>0</v>
      </c>
      <c r="BD1549" s="113">
        <f t="shared" ref="BD1549:BG1549" si="25942">BD1547/$F1547</f>
        <v>0</v>
      </c>
      <c r="BE1549" s="113">
        <f t="shared" si="25942"/>
        <v>0</v>
      </c>
      <c r="BF1549" s="113">
        <f t="shared" si="25942"/>
        <v>0</v>
      </c>
      <c r="BG1549" s="113">
        <f t="shared" si="25942"/>
        <v>0</v>
      </c>
      <c r="BH1549" s="113">
        <f t="shared" ref="BH1549:BK1549" si="25943">BH1547/$F1547</f>
        <v>0</v>
      </c>
      <c r="BI1549" s="113">
        <f t="shared" si="25943"/>
        <v>0</v>
      </c>
      <c r="BJ1549" s="113">
        <f t="shared" si="25943"/>
        <v>0</v>
      </c>
      <c r="BK1549" s="113">
        <f t="shared" si="25943"/>
        <v>0</v>
      </c>
      <c r="BL1549" s="113">
        <f t="shared" ref="BL1549:BP1549" si="25944">BL1547/$F1547</f>
        <v>0</v>
      </c>
      <c r="BM1549" s="113">
        <f t="shared" si="25944"/>
        <v>0</v>
      </c>
      <c r="BN1549" s="113">
        <f t="shared" si="25944"/>
        <v>0</v>
      </c>
      <c r="BO1549" s="113">
        <f t="shared" si="25944"/>
        <v>0</v>
      </c>
      <c r="BP1549" s="113">
        <f t="shared" si="25944"/>
        <v>0</v>
      </c>
      <c r="BQ1549" s="113">
        <f t="shared" ref="BQ1549:BT1549" si="25945">BQ1547/$F1547</f>
        <v>0</v>
      </c>
      <c r="BR1549" s="113">
        <f t="shared" si="25945"/>
        <v>0</v>
      </c>
      <c r="BS1549" s="113">
        <f t="shared" si="25945"/>
        <v>0</v>
      </c>
      <c r="BT1549" s="113">
        <f t="shared" si="25945"/>
        <v>0</v>
      </c>
      <c r="BU1549" s="113">
        <f t="shared" ref="BU1549:BX1549" si="25946">BU1547/$F1547</f>
        <v>0</v>
      </c>
      <c r="BV1549" s="113">
        <f t="shared" si="25946"/>
        <v>0</v>
      </c>
      <c r="BW1549" s="113">
        <f t="shared" si="25946"/>
        <v>0</v>
      </c>
      <c r="BX1549" s="113">
        <f t="shared" si="25946"/>
        <v>0</v>
      </c>
      <c r="BY1549" s="113">
        <f t="shared" ref="BY1549:CA1549" si="25947">BY1547/$F1547</f>
        <v>0</v>
      </c>
      <c r="BZ1549" s="113">
        <f t="shared" si="25947"/>
        <v>0</v>
      </c>
      <c r="CA1549" s="113">
        <f t="shared" si="25947"/>
        <v>0</v>
      </c>
      <c r="CB1549" s="113">
        <f t="shared" ref="CB1549:CG1549" si="25948">CB1547/$F1547</f>
        <v>0</v>
      </c>
      <c r="CC1549" s="113">
        <f t="shared" ref="CC1549:CE1549" si="25949">CC1547/$F1547</f>
        <v>0.20000001639908283</v>
      </c>
      <c r="CD1549" s="113">
        <f t="shared" si="25949"/>
        <v>0.19999993440366867</v>
      </c>
      <c r="CE1549" s="113">
        <f t="shared" si="25949"/>
        <v>0.20000001639908283</v>
      </c>
      <c r="CF1549" s="113">
        <f t="shared" si="25948"/>
        <v>0.20000001639908283</v>
      </c>
      <c r="CG1549" s="113">
        <f t="shared" si="25948"/>
        <v>0.20000001639908283</v>
      </c>
      <c r="CH1549" s="114">
        <f>IF(C1547="","",100%-SUM(G1549:CG1549))</f>
        <v>0</v>
      </c>
      <c r="CI1549" s="115">
        <f>IF(C1547="","",SUM(G1549:CG1549))</f>
        <v>1</v>
      </c>
      <c r="CJ1549" s="67" t="b">
        <f>IF(C1547="","",SUM(G1549:CG1549)=CI1549)</f>
        <v>1</v>
      </c>
    </row>
    <row r="1550" spans="1:88" s="5" customFormat="1" ht="22.05" customHeight="1" x14ac:dyDescent="0.3">
      <c r="A1550" s="171" t="s">
        <v>1081</v>
      </c>
      <c r="B1550" s="155" t="s">
        <v>1082</v>
      </c>
      <c r="C1550" s="168" t="s">
        <v>163</v>
      </c>
      <c r="D1550" s="158">
        <v>1</v>
      </c>
      <c r="E1550" s="161">
        <v>2691152</v>
      </c>
      <c r="F1550" s="164">
        <f t="shared" si="25862"/>
        <v>2691152</v>
      </c>
      <c r="G1550" s="108">
        <v>0</v>
      </c>
      <c r="H1550" s="108"/>
      <c r="I1550" s="108"/>
      <c r="J1550" s="108"/>
      <c r="K1550" s="108"/>
      <c r="L1550" s="108"/>
      <c r="M1550" s="108"/>
      <c r="N1550" s="108"/>
      <c r="O1550" s="108"/>
      <c r="P1550" s="108"/>
      <c r="Q1550" s="108"/>
      <c r="R1550" s="108"/>
      <c r="S1550" s="108"/>
      <c r="T1550" s="108"/>
      <c r="U1550" s="108"/>
      <c r="V1550" s="108"/>
      <c r="W1550" s="108"/>
      <c r="X1550" s="108"/>
      <c r="Y1550" s="108"/>
      <c r="Z1550" s="108"/>
      <c r="AA1550" s="108"/>
      <c r="AB1550" s="108"/>
      <c r="AC1550" s="108"/>
      <c r="AD1550" s="108"/>
      <c r="AE1550" s="108"/>
      <c r="AF1550" s="108"/>
      <c r="AG1550" s="108"/>
      <c r="AH1550" s="108"/>
      <c r="AI1550" s="108"/>
      <c r="AJ1550" s="108"/>
      <c r="AK1550" s="108"/>
      <c r="AL1550" s="108"/>
      <c r="AM1550" s="108"/>
      <c r="AN1550" s="108"/>
      <c r="AO1550" s="108"/>
      <c r="AP1550" s="108"/>
      <c r="AQ1550" s="108"/>
      <c r="AR1550" s="108"/>
      <c r="AS1550" s="108"/>
      <c r="AT1550" s="108"/>
      <c r="AU1550" s="108"/>
      <c r="AV1550" s="108"/>
      <c r="AW1550" s="108"/>
      <c r="AX1550" s="108"/>
      <c r="AY1550" s="108"/>
      <c r="AZ1550" s="108"/>
      <c r="BA1550" s="108"/>
      <c r="BB1550" s="108"/>
      <c r="BC1550" s="108"/>
      <c r="BD1550" s="108"/>
      <c r="BE1550" s="108"/>
      <c r="BF1550" s="108"/>
      <c r="BG1550" s="108"/>
      <c r="BH1550" s="108"/>
      <c r="BI1550" s="108"/>
      <c r="BJ1550" s="108"/>
      <c r="BK1550" s="108"/>
      <c r="BL1550" s="108"/>
      <c r="BM1550" s="108"/>
      <c r="BN1550" s="108"/>
      <c r="BO1550" s="108"/>
      <c r="BP1550" s="108"/>
      <c r="BQ1550" s="108"/>
      <c r="BR1550" s="108"/>
      <c r="BS1550" s="108"/>
      <c r="BT1550" s="108"/>
      <c r="BU1550" s="108"/>
      <c r="BV1550" s="108"/>
      <c r="BW1550" s="108"/>
      <c r="BX1550" s="108"/>
      <c r="BY1550" s="108"/>
      <c r="BZ1550" s="108"/>
      <c r="CA1550" s="108"/>
      <c r="CB1550" s="108"/>
      <c r="CC1550" s="108">
        <f>ROUND($F1550/5,0)</f>
        <v>538230</v>
      </c>
      <c r="CD1550" s="108">
        <f>ROUND($F1550/5,0)</f>
        <v>538230</v>
      </c>
      <c r="CE1550" s="108">
        <f>ROUNDUP($F1550/5,0)</f>
        <v>538231</v>
      </c>
      <c r="CF1550" s="108">
        <f>ROUNDUP($F1550/5,0)</f>
        <v>538231</v>
      </c>
      <c r="CG1550" s="108">
        <f t="shared" ref="CG1550" si="25950">ROUND($F1550/5,0)</f>
        <v>538230</v>
      </c>
      <c r="CH1550" s="109">
        <f>IF(C1550="","",F1550-SUM(G1550:CG1550))</f>
        <v>0</v>
      </c>
      <c r="CI1550" s="107">
        <f>IF(C1550="","",SUM(G1550:CG1550))</f>
        <v>2691152</v>
      </c>
      <c r="CJ1550" s="67" t="b">
        <f>IF(C1550="","",F1550=CI1550)</f>
        <v>1</v>
      </c>
    </row>
    <row r="1551" spans="1:88" s="5" customFormat="1" ht="22.05" customHeight="1" x14ac:dyDescent="0.3">
      <c r="A1551" s="172"/>
      <c r="B1551" s="156"/>
      <c r="C1551" s="169"/>
      <c r="D1551" s="159"/>
      <c r="E1551" s="162"/>
      <c r="F1551" s="165"/>
      <c r="G1551" s="110">
        <v>0</v>
      </c>
      <c r="H1551" s="110"/>
      <c r="I1551" s="110"/>
      <c r="J1551" s="110"/>
      <c r="K1551" s="110"/>
      <c r="L1551" s="110"/>
      <c r="M1551" s="110"/>
      <c r="N1551" s="110"/>
      <c r="O1551" s="110"/>
      <c r="P1551" s="110"/>
      <c r="Q1551" s="110"/>
      <c r="R1551" s="110"/>
      <c r="S1551" s="110"/>
      <c r="T1551" s="110"/>
      <c r="U1551" s="110">
        <f t="shared" ref="U1551:X1551" si="25951">ROUND(U1550/$E1550,2)</f>
        <v>0</v>
      </c>
      <c r="V1551" s="110">
        <f t="shared" si="25951"/>
        <v>0</v>
      </c>
      <c r="W1551" s="110">
        <f t="shared" si="25951"/>
        <v>0</v>
      </c>
      <c r="X1551" s="110">
        <f t="shared" si="25951"/>
        <v>0</v>
      </c>
      <c r="Y1551" s="110">
        <f t="shared" ref="Y1551:AG1551" si="25952">ROUND(Y1550/$E1550,2)</f>
        <v>0</v>
      </c>
      <c r="Z1551" s="110">
        <f t="shared" si="25952"/>
        <v>0</v>
      </c>
      <c r="AA1551" s="110">
        <f t="shared" si="25952"/>
        <v>0</v>
      </c>
      <c r="AB1551" s="110">
        <f t="shared" si="25952"/>
        <v>0</v>
      </c>
      <c r="AC1551" s="110">
        <f t="shared" si="25952"/>
        <v>0</v>
      </c>
      <c r="AD1551" s="110">
        <f t="shared" si="25952"/>
        <v>0</v>
      </c>
      <c r="AE1551" s="110">
        <f t="shared" si="25952"/>
        <v>0</v>
      </c>
      <c r="AF1551" s="110">
        <f t="shared" si="25952"/>
        <v>0</v>
      </c>
      <c r="AG1551" s="110">
        <f t="shared" si="25952"/>
        <v>0</v>
      </c>
      <c r="AH1551" s="110">
        <f t="shared" ref="AH1551:AK1551" si="25953">ROUND(AH1550/$E1550,2)</f>
        <v>0</v>
      </c>
      <c r="AI1551" s="110">
        <f t="shared" si="25953"/>
        <v>0</v>
      </c>
      <c r="AJ1551" s="110">
        <f t="shared" si="25953"/>
        <v>0</v>
      </c>
      <c r="AK1551" s="110">
        <f t="shared" si="25953"/>
        <v>0</v>
      </c>
      <c r="AL1551" s="110">
        <f t="shared" ref="AL1551:AT1551" si="25954">ROUND(AL1550/$E1550,2)</f>
        <v>0</v>
      </c>
      <c r="AM1551" s="110">
        <f t="shared" si="25954"/>
        <v>0</v>
      </c>
      <c r="AN1551" s="110">
        <f t="shared" si="25954"/>
        <v>0</v>
      </c>
      <c r="AO1551" s="110">
        <f t="shared" si="25954"/>
        <v>0</v>
      </c>
      <c r="AP1551" s="110">
        <f t="shared" si="25954"/>
        <v>0</v>
      </c>
      <c r="AQ1551" s="110">
        <f t="shared" si="25954"/>
        <v>0</v>
      </c>
      <c r="AR1551" s="110">
        <f t="shared" si="25954"/>
        <v>0</v>
      </c>
      <c r="AS1551" s="110">
        <f t="shared" si="25954"/>
        <v>0</v>
      </c>
      <c r="AT1551" s="110">
        <f t="shared" si="25954"/>
        <v>0</v>
      </c>
      <c r="AU1551" s="110">
        <f t="shared" ref="AU1551:AX1551" si="25955">ROUND(AU1550/$E1550,2)</f>
        <v>0</v>
      </c>
      <c r="AV1551" s="110">
        <f t="shared" si="25955"/>
        <v>0</v>
      </c>
      <c r="AW1551" s="110">
        <f t="shared" si="25955"/>
        <v>0</v>
      </c>
      <c r="AX1551" s="110">
        <f t="shared" si="25955"/>
        <v>0</v>
      </c>
      <c r="AY1551" s="110">
        <f t="shared" ref="AY1551:BC1551" si="25956">ROUND(AY1550/$E1550,2)</f>
        <v>0</v>
      </c>
      <c r="AZ1551" s="110">
        <f t="shared" si="25956"/>
        <v>0</v>
      </c>
      <c r="BA1551" s="110">
        <f t="shared" si="25956"/>
        <v>0</v>
      </c>
      <c r="BB1551" s="110">
        <f t="shared" si="25956"/>
        <v>0</v>
      </c>
      <c r="BC1551" s="110">
        <f t="shared" si="25956"/>
        <v>0</v>
      </c>
      <c r="BD1551" s="110">
        <f t="shared" ref="BD1551:BG1551" si="25957">ROUND(BD1550/$E1550,2)</f>
        <v>0</v>
      </c>
      <c r="BE1551" s="110">
        <f t="shared" si="25957"/>
        <v>0</v>
      </c>
      <c r="BF1551" s="110">
        <f t="shared" si="25957"/>
        <v>0</v>
      </c>
      <c r="BG1551" s="110">
        <f t="shared" si="25957"/>
        <v>0</v>
      </c>
      <c r="BH1551" s="110">
        <f t="shared" ref="BH1551:BK1551" si="25958">ROUND(BH1550/$E1550,2)</f>
        <v>0</v>
      </c>
      <c r="BI1551" s="110">
        <f t="shared" si="25958"/>
        <v>0</v>
      </c>
      <c r="BJ1551" s="110">
        <f t="shared" si="25958"/>
        <v>0</v>
      </c>
      <c r="BK1551" s="110">
        <f t="shared" si="25958"/>
        <v>0</v>
      </c>
      <c r="BL1551" s="110">
        <f t="shared" ref="BL1551:BP1551" si="25959">ROUND(BL1550/$E1550,2)</f>
        <v>0</v>
      </c>
      <c r="BM1551" s="110">
        <f t="shared" si="25959"/>
        <v>0</v>
      </c>
      <c r="BN1551" s="110">
        <f t="shared" si="25959"/>
        <v>0</v>
      </c>
      <c r="BO1551" s="110">
        <f t="shared" si="25959"/>
        <v>0</v>
      </c>
      <c r="BP1551" s="110">
        <f t="shared" si="25959"/>
        <v>0</v>
      </c>
      <c r="BQ1551" s="110">
        <f t="shared" ref="BQ1551:BT1551" si="25960">ROUND(BQ1550/$E1550,2)</f>
        <v>0</v>
      </c>
      <c r="BR1551" s="110">
        <f t="shared" si="25960"/>
        <v>0</v>
      </c>
      <c r="BS1551" s="110">
        <f t="shared" si="25960"/>
        <v>0</v>
      </c>
      <c r="BT1551" s="110">
        <f t="shared" si="25960"/>
        <v>0</v>
      </c>
      <c r="BU1551" s="110">
        <f t="shared" ref="BU1551:BX1551" si="25961">ROUND(BU1550/$E1550,2)</f>
        <v>0</v>
      </c>
      <c r="BV1551" s="110">
        <f t="shared" si="25961"/>
        <v>0</v>
      </c>
      <c r="BW1551" s="110">
        <f t="shared" si="25961"/>
        <v>0</v>
      </c>
      <c r="BX1551" s="110">
        <f t="shared" si="25961"/>
        <v>0</v>
      </c>
      <c r="BY1551" s="110">
        <f t="shared" ref="BY1551:CA1551" si="25962">ROUND(BY1550/$E1550,2)</f>
        <v>0</v>
      </c>
      <c r="BZ1551" s="110">
        <f t="shared" si="25962"/>
        <v>0</v>
      </c>
      <c r="CA1551" s="110">
        <f t="shared" si="25962"/>
        <v>0</v>
      </c>
      <c r="CB1551" s="110">
        <f t="shared" ref="CB1551:CG1551" si="25963">ROUND(CB1550/$E1550,2)</f>
        <v>0</v>
      </c>
      <c r="CC1551" s="110">
        <f t="shared" ref="CC1551:CE1551" si="25964">ROUND(CC1550/$E1550,2)</f>
        <v>0.2</v>
      </c>
      <c r="CD1551" s="110">
        <f t="shared" si="25964"/>
        <v>0.2</v>
      </c>
      <c r="CE1551" s="110">
        <f t="shared" si="25964"/>
        <v>0.2</v>
      </c>
      <c r="CF1551" s="110">
        <f t="shared" si="25963"/>
        <v>0.2</v>
      </c>
      <c r="CG1551" s="110">
        <f t="shared" si="25963"/>
        <v>0.2</v>
      </c>
      <c r="CH1551" s="111">
        <f>IF(C1550="","",D1550-SUM(G1551:CG1551))</f>
        <v>0</v>
      </c>
      <c r="CI1551" s="112">
        <f>IF(C1550="","",SUM(G1551:CG1551))</f>
        <v>1</v>
      </c>
      <c r="CJ1551" s="67" t="b">
        <f>IF(C1550="","",D1550=CI1551)</f>
        <v>1</v>
      </c>
    </row>
    <row r="1552" spans="1:88" s="5" customFormat="1" ht="22.05" customHeight="1" x14ac:dyDescent="0.3">
      <c r="A1552" s="173"/>
      <c r="B1552" s="157"/>
      <c r="C1552" s="170"/>
      <c r="D1552" s="160"/>
      <c r="E1552" s="163"/>
      <c r="F1552" s="166"/>
      <c r="G1552" s="113">
        <v>0</v>
      </c>
      <c r="H1552" s="113"/>
      <c r="I1552" s="113"/>
      <c r="J1552" s="113"/>
      <c r="K1552" s="113"/>
      <c r="L1552" s="113"/>
      <c r="M1552" s="113"/>
      <c r="N1552" s="113"/>
      <c r="O1552" s="113"/>
      <c r="P1552" s="113"/>
      <c r="Q1552" s="113"/>
      <c r="R1552" s="113"/>
      <c r="S1552" s="113"/>
      <c r="T1552" s="113"/>
      <c r="U1552" s="113">
        <f t="shared" ref="U1552:X1552" si="25965">U1550/$F1550</f>
        <v>0</v>
      </c>
      <c r="V1552" s="113">
        <f t="shared" si="25965"/>
        <v>0</v>
      </c>
      <c r="W1552" s="113">
        <f t="shared" si="25965"/>
        <v>0</v>
      </c>
      <c r="X1552" s="113">
        <f t="shared" si="25965"/>
        <v>0</v>
      </c>
      <c r="Y1552" s="113">
        <f t="shared" ref="Y1552:AG1552" si="25966">Y1550/$F1550</f>
        <v>0</v>
      </c>
      <c r="Z1552" s="113">
        <f t="shared" si="25966"/>
        <v>0</v>
      </c>
      <c r="AA1552" s="113">
        <f t="shared" si="25966"/>
        <v>0</v>
      </c>
      <c r="AB1552" s="113">
        <f t="shared" si="25966"/>
        <v>0</v>
      </c>
      <c r="AC1552" s="113">
        <f t="shared" si="25966"/>
        <v>0</v>
      </c>
      <c r="AD1552" s="113">
        <f t="shared" si="25966"/>
        <v>0</v>
      </c>
      <c r="AE1552" s="113">
        <f t="shared" si="25966"/>
        <v>0</v>
      </c>
      <c r="AF1552" s="113">
        <f t="shared" si="25966"/>
        <v>0</v>
      </c>
      <c r="AG1552" s="113">
        <f t="shared" si="25966"/>
        <v>0</v>
      </c>
      <c r="AH1552" s="113">
        <f t="shared" ref="AH1552:AK1552" si="25967">AH1550/$F1550</f>
        <v>0</v>
      </c>
      <c r="AI1552" s="113">
        <f t="shared" si="25967"/>
        <v>0</v>
      </c>
      <c r="AJ1552" s="113">
        <f t="shared" si="25967"/>
        <v>0</v>
      </c>
      <c r="AK1552" s="113">
        <f t="shared" si="25967"/>
        <v>0</v>
      </c>
      <c r="AL1552" s="113">
        <f t="shared" ref="AL1552:AT1552" si="25968">AL1550/$F1550</f>
        <v>0</v>
      </c>
      <c r="AM1552" s="113">
        <f t="shared" si="25968"/>
        <v>0</v>
      </c>
      <c r="AN1552" s="113">
        <f t="shared" si="25968"/>
        <v>0</v>
      </c>
      <c r="AO1552" s="113">
        <f t="shared" si="25968"/>
        <v>0</v>
      </c>
      <c r="AP1552" s="113">
        <f t="shared" si="25968"/>
        <v>0</v>
      </c>
      <c r="AQ1552" s="113">
        <f t="shared" si="25968"/>
        <v>0</v>
      </c>
      <c r="AR1552" s="113">
        <f t="shared" si="25968"/>
        <v>0</v>
      </c>
      <c r="AS1552" s="113">
        <f t="shared" si="25968"/>
        <v>0</v>
      </c>
      <c r="AT1552" s="113">
        <f t="shared" si="25968"/>
        <v>0</v>
      </c>
      <c r="AU1552" s="113">
        <f t="shared" ref="AU1552:AX1552" si="25969">AU1550/$F1550</f>
        <v>0</v>
      </c>
      <c r="AV1552" s="113">
        <f t="shared" si="25969"/>
        <v>0</v>
      </c>
      <c r="AW1552" s="113">
        <f t="shared" si="25969"/>
        <v>0</v>
      </c>
      <c r="AX1552" s="113">
        <f t="shared" si="25969"/>
        <v>0</v>
      </c>
      <c r="AY1552" s="113">
        <f t="shared" ref="AY1552:BC1552" si="25970">AY1550/$F1550</f>
        <v>0</v>
      </c>
      <c r="AZ1552" s="113">
        <f t="shared" si="25970"/>
        <v>0</v>
      </c>
      <c r="BA1552" s="113">
        <f t="shared" si="25970"/>
        <v>0</v>
      </c>
      <c r="BB1552" s="113">
        <f t="shared" si="25970"/>
        <v>0</v>
      </c>
      <c r="BC1552" s="113">
        <f t="shared" si="25970"/>
        <v>0</v>
      </c>
      <c r="BD1552" s="113">
        <f t="shared" ref="BD1552:BG1552" si="25971">BD1550/$F1550</f>
        <v>0</v>
      </c>
      <c r="BE1552" s="113">
        <f t="shared" si="25971"/>
        <v>0</v>
      </c>
      <c r="BF1552" s="113">
        <f t="shared" si="25971"/>
        <v>0</v>
      </c>
      <c r="BG1552" s="113">
        <f t="shared" si="25971"/>
        <v>0</v>
      </c>
      <c r="BH1552" s="113">
        <f t="shared" ref="BH1552:BK1552" si="25972">BH1550/$F1550</f>
        <v>0</v>
      </c>
      <c r="BI1552" s="113">
        <f t="shared" si="25972"/>
        <v>0</v>
      </c>
      <c r="BJ1552" s="113">
        <f t="shared" si="25972"/>
        <v>0</v>
      </c>
      <c r="BK1552" s="113">
        <f t="shared" si="25972"/>
        <v>0</v>
      </c>
      <c r="BL1552" s="113">
        <f t="shared" ref="BL1552:BP1552" si="25973">BL1550/$F1550</f>
        <v>0</v>
      </c>
      <c r="BM1552" s="113">
        <f t="shared" si="25973"/>
        <v>0</v>
      </c>
      <c r="BN1552" s="113">
        <f t="shared" si="25973"/>
        <v>0</v>
      </c>
      <c r="BO1552" s="113">
        <f t="shared" si="25973"/>
        <v>0</v>
      </c>
      <c r="BP1552" s="113">
        <f t="shared" si="25973"/>
        <v>0</v>
      </c>
      <c r="BQ1552" s="113">
        <f t="shared" ref="BQ1552:BT1552" si="25974">BQ1550/$F1550</f>
        <v>0</v>
      </c>
      <c r="BR1552" s="113">
        <f t="shared" si="25974"/>
        <v>0</v>
      </c>
      <c r="BS1552" s="113">
        <f t="shared" si="25974"/>
        <v>0</v>
      </c>
      <c r="BT1552" s="113">
        <f t="shared" si="25974"/>
        <v>0</v>
      </c>
      <c r="BU1552" s="113">
        <f t="shared" ref="BU1552:BX1552" si="25975">BU1550/$F1550</f>
        <v>0</v>
      </c>
      <c r="BV1552" s="113">
        <f t="shared" si="25975"/>
        <v>0</v>
      </c>
      <c r="BW1552" s="113">
        <f t="shared" si="25975"/>
        <v>0</v>
      </c>
      <c r="BX1552" s="113">
        <f t="shared" si="25975"/>
        <v>0</v>
      </c>
      <c r="BY1552" s="113">
        <f t="shared" ref="BY1552:CA1552" si="25976">BY1550/$F1550</f>
        <v>0</v>
      </c>
      <c r="BZ1552" s="113">
        <f t="shared" si="25976"/>
        <v>0</v>
      </c>
      <c r="CA1552" s="113">
        <f t="shared" si="25976"/>
        <v>0</v>
      </c>
      <c r="CB1552" s="113">
        <f t="shared" ref="CB1552:CG1552" si="25977">CB1550/$F1550</f>
        <v>0</v>
      </c>
      <c r="CC1552" s="113">
        <f t="shared" ref="CC1552:CE1552" si="25978">CC1550/$F1550</f>
        <v>0.19999985136476869</v>
      </c>
      <c r="CD1552" s="113">
        <f t="shared" si="25978"/>
        <v>0.19999985136476869</v>
      </c>
      <c r="CE1552" s="113">
        <f t="shared" si="25978"/>
        <v>0.20000022295284695</v>
      </c>
      <c r="CF1552" s="113">
        <f t="shared" si="25977"/>
        <v>0.20000022295284695</v>
      </c>
      <c r="CG1552" s="113">
        <f t="shared" si="25977"/>
        <v>0.19999985136476869</v>
      </c>
      <c r="CH1552" s="114">
        <f>IF(C1550="","",100%-SUM(G1552:CG1552))</f>
        <v>0</v>
      </c>
      <c r="CI1552" s="115">
        <f>IF(C1550="","",SUM(G1552:CG1552))</f>
        <v>1</v>
      </c>
      <c r="CJ1552" s="67" t="b">
        <f>IF(C1550="","",SUM(G1552:CG1552)=CI1552)</f>
        <v>1</v>
      </c>
    </row>
    <row r="1553" spans="1:88" s="5" customFormat="1" ht="22.05" customHeight="1" x14ac:dyDescent="0.3">
      <c r="A1553" s="171" t="s">
        <v>1083</v>
      </c>
      <c r="B1553" s="155" t="s">
        <v>1084</v>
      </c>
      <c r="C1553" s="168" t="s">
        <v>163</v>
      </c>
      <c r="D1553" s="158">
        <v>1</v>
      </c>
      <c r="E1553" s="161">
        <v>6170492</v>
      </c>
      <c r="F1553" s="164">
        <f t="shared" si="25862"/>
        <v>6170492</v>
      </c>
      <c r="G1553" s="108">
        <v>0</v>
      </c>
      <c r="H1553" s="108"/>
      <c r="I1553" s="108"/>
      <c r="J1553" s="108"/>
      <c r="K1553" s="108"/>
      <c r="L1553" s="108"/>
      <c r="M1553" s="108"/>
      <c r="N1553" s="108"/>
      <c r="O1553" s="108"/>
      <c r="P1553" s="108"/>
      <c r="Q1553" s="108"/>
      <c r="R1553" s="108"/>
      <c r="S1553" s="108"/>
      <c r="T1553" s="108"/>
      <c r="U1553" s="108"/>
      <c r="V1553" s="108"/>
      <c r="W1553" s="108"/>
      <c r="X1553" s="108"/>
      <c r="Y1553" s="108"/>
      <c r="Z1553" s="108"/>
      <c r="AA1553" s="108"/>
      <c r="AB1553" s="108"/>
      <c r="AC1553" s="108"/>
      <c r="AD1553" s="108"/>
      <c r="AE1553" s="108"/>
      <c r="AF1553" s="108"/>
      <c r="AG1553" s="108"/>
      <c r="AH1553" s="108"/>
      <c r="AI1553" s="108"/>
      <c r="AJ1553" s="108"/>
      <c r="AK1553" s="108"/>
      <c r="AL1553" s="108"/>
      <c r="AM1553" s="108"/>
      <c r="AN1553" s="108"/>
      <c r="AO1553" s="108"/>
      <c r="AP1553" s="108"/>
      <c r="AQ1553" s="108"/>
      <c r="AR1553" s="108"/>
      <c r="AS1553" s="108"/>
      <c r="AT1553" s="108"/>
      <c r="AU1553" s="108"/>
      <c r="AV1553" s="108"/>
      <c r="AW1553" s="108"/>
      <c r="AX1553" s="108"/>
      <c r="AY1553" s="108"/>
      <c r="AZ1553" s="108"/>
      <c r="BA1553" s="108"/>
      <c r="BB1553" s="108"/>
      <c r="BC1553" s="108"/>
      <c r="BD1553" s="108"/>
      <c r="BE1553" s="108"/>
      <c r="BF1553" s="108"/>
      <c r="BG1553" s="108"/>
      <c r="BH1553" s="108"/>
      <c r="BI1553" s="108"/>
      <c r="BJ1553" s="108"/>
      <c r="BK1553" s="108"/>
      <c r="BL1553" s="108"/>
      <c r="BM1553" s="108"/>
      <c r="BN1553" s="108"/>
      <c r="BO1553" s="108"/>
      <c r="BP1553" s="108"/>
      <c r="BQ1553" s="108"/>
      <c r="BR1553" s="108"/>
      <c r="BS1553" s="108"/>
      <c r="BT1553" s="108"/>
      <c r="BU1553" s="108"/>
      <c r="BV1553" s="108"/>
      <c r="BW1553" s="108"/>
      <c r="BX1553" s="108"/>
      <c r="BY1553" s="108"/>
      <c r="BZ1553" s="108"/>
      <c r="CA1553" s="108"/>
      <c r="CB1553" s="108"/>
      <c r="CC1553" s="108">
        <f>ROUND($F1553/5,0)</f>
        <v>1234098</v>
      </c>
      <c r="CD1553" s="108">
        <f>ROUND($F1553/5,0)</f>
        <v>1234098</v>
      </c>
      <c r="CE1553" s="108">
        <f>ROUNDUP($F1553/5,0)</f>
        <v>1234099</v>
      </c>
      <c r="CF1553" s="108">
        <f>ROUNDUP($F1553/5,0)</f>
        <v>1234099</v>
      </c>
      <c r="CG1553" s="108">
        <f t="shared" ref="CG1553" si="25979">ROUND($F1553/5,0)</f>
        <v>1234098</v>
      </c>
      <c r="CH1553" s="109">
        <f>IF(C1553="","",F1553-SUM(G1553:CG1553))</f>
        <v>0</v>
      </c>
      <c r="CI1553" s="107">
        <f>IF(C1553="","",SUM(G1553:CG1553))</f>
        <v>6170492</v>
      </c>
      <c r="CJ1553" s="67" t="b">
        <f>IF(C1553="","",F1553=CI1553)</f>
        <v>1</v>
      </c>
    </row>
    <row r="1554" spans="1:88" s="5" customFormat="1" ht="22.05" customHeight="1" x14ac:dyDescent="0.3">
      <c r="A1554" s="172"/>
      <c r="B1554" s="156"/>
      <c r="C1554" s="169"/>
      <c r="D1554" s="159"/>
      <c r="E1554" s="162"/>
      <c r="F1554" s="165"/>
      <c r="G1554" s="110">
        <v>0</v>
      </c>
      <c r="H1554" s="110"/>
      <c r="I1554" s="110"/>
      <c r="J1554" s="110"/>
      <c r="K1554" s="110"/>
      <c r="L1554" s="110"/>
      <c r="M1554" s="110"/>
      <c r="N1554" s="110"/>
      <c r="O1554" s="110"/>
      <c r="P1554" s="110"/>
      <c r="Q1554" s="110"/>
      <c r="R1554" s="110"/>
      <c r="S1554" s="110"/>
      <c r="T1554" s="110"/>
      <c r="U1554" s="110">
        <f t="shared" ref="U1554:X1554" si="25980">ROUND(U1553/$E1553,2)</f>
        <v>0</v>
      </c>
      <c r="V1554" s="110">
        <f t="shared" si="25980"/>
        <v>0</v>
      </c>
      <c r="W1554" s="110">
        <f t="shared" si="25980"/>
        <v>0</v>
      </c>
      <c r="X1554" s="110">
        <f t="shared" si="25980"/>
        <v>0</v>
      </c>
      <c r="Y1554" s="110">
        <f t="shared" ref="Y1554:AG1554" si="25981">ROUND(Y1553/$E1553,2)</f>
        <v>0</v>
      </c>
      <c r="Z1554" s="110">
        <f t="shared" si="25981"/>
        <v>0</v>
      </c>
      <c r="AA1554" s="110">
        <f t="shared" si="25981"/>
        <v>0</v>
      </c>
      <c r="AB1554" s="110">
        <f t="shared" si="25981"/>
        <v>0</v>
      </c>
      <c r="AC1554" s="110">
        <f t="shared" si="25981"/>
        <v>0</v>
      </c>
      <c r="AD1554" s="110">
        <f t="shared" si="25981"/>
        <v>0</v>
      </c>
      <c r="AE1554" s="110">
        <f t="shared" si="25981"/>
        <v>0</v>
      </c>
      <c r="AF1554" s="110">
        <f t="shared" si="25981"/>
        <v>0</v>
      </c>
      <c r="AG1554" s="110">
        <f t="shared" si="25981"/>
        <v>0</v>
      </c>
      <c r="AH1554" s="110">
        <f t="shared" ref="AH1554:AK1554" si="25982">ROUND(AH1553/$E1553,2)</f>
        <v>0</v>
      </c>
      <c r="AI1554" s="110">
        <f t="shared" si="25982"/>
        <v>0</v>
      </c>
      <c r="AJ1554" s="110">
        <f t="shared" si="25982"/>
        <v>0</v>
      </c>
      <c r="AK1554" s="110">
        <f t="shared" si="25982"/>
        <v>0</v>
      </c>
      <c r="AL1554" s="110">
        <f t="shared" ref="AL1554:AT1554" si="25983">ROUND(AL1553/$E1553,2)</f>
        <v>0</v>
      </c>
      <c r="AM1554" s="110">
        <f t="shared" si="25983"/>
        <v>0</v>
      </c>
      <c r="AN1554" s="110">
        <f t="shared" si="25983"/>
        <v>0</v>
      </c>
      <c r="AO1554" s="110">
        <f t="shared" si="25983"/>
        <v>0</v>
      </c>
      <c r="AP1554" s="110">
        <f t="shared" si="25983"/>
        <v>0</v>
      </c>
      <c r="AQ1554" s="110">
        <f t="shared" si="25983"/>
        <v>0</v>
      </c>
      <c r="AR1554" s="110">
        <f t="shared" si="25983"/>
        <v>0</v>
      </c>
      <c r="AS1554" s="110">
        <f t="shared" si="25983"/>
        <v>0</v>
      </c>
      <c r="AT1554" s="110">
        <f t="shared" si="25983"/>
        <v>0</v>
      </c>
      <c r="AU1554" s="110">
        <f t="shared" ref="AU1554:AX1554" si="25984">ROUND(AU1553/$E1553,2)</f>
        <v>0</v>
      </c>
      <c r="AV1554" s="110">
        <f t="shared" si="25984"/>
        <v>0</v>
      </c>
      <c r="AW1554" s="110">
        <f t="shared" si="25984"/>
        <v>0</v>
      </c>
      <c r="AX1554" s="110">
        <f t="shared" si="25984"/>
        <v>0</v>
      </c>
      <c r="AY1554" s="110">
        <f t="shared" ref="AY1554:BC1554" si="25985">ROUND(AY1553/$E1553,2)</f>
        <v>0</v>
      </c>
      <c r="AZ1554" s="110">
        <f t="shared" si="25985"/>
        <v>0</v>
      </c>
      <c r="BA1554" s="110">
        <f t="shared" si="25985"/>
        <v>0</v>
      </c>
      <c r="BB1554" s="110">
        <f t="shared" si="25985"/>
        <v>0</v>
      </c>
      <c r="BC1554" s="110">
        <f t="shared" si="25985"/>
        <v>0</v>
      </c>
      <c r="BD1554" s="110">
        <f t="shared" ref="BD1554:BG1554" si="25986">ROUND(BD1553/$E1553,2)</f>
        <v>0</v>
      </c>
      <c r="BE1554" s="110">
        <f t="shared" si="25986"/>
        <v>0</v>
      </c>
      <c r="BF1554" s="110">
        <f t="shared" si="25986"/>
        <v>0</v>
      </c>
      <c r="BG1554" s="110">
        <f t="shared" si="25986"/>
        <v>0</v>
      </c>
      <c r="BH1554" s="110">
        <f t="shared" ref="BH1554:BK1554" si="25987">ROUND(BH1553/$E1553,2)</f>
        <v>0</v>
      </c>
      <c r="BI1554" s="110">
        <f t="shared" si="25987"/>
        <v>0</v>
      </c>
      <c r="BJ1554" s="110">
        <f t="shared" si="25987"/>
        <v>0</v>
      </c>
      <c r="BK1554" s="110">
        <f t="shared" si="25987"/>
        <v>0</v>
      </c>
      <c r="BL1554" s="110">
        <f t="shared" ref="BL1554:BP1554" si="25988">ROUND(BL1553/$E1553,2)</f>
        <v>0</v>
      </c>
      <c r="BM1554" s="110">
        <f t="shared" si="25988"/>
        <v>0</v>
      </c>
      <c r="BN1554" s="110">
        <f t="shared" si="25988"/>
        <v>0</v>
      </c>
      <c r="BO1554" s="110">
        <f t="shared" si="25988"/>
        <v>0</v>
      </c>
      <c r="BP1554" s="110">
        <f t="shared" si="25988"/>
        <v>0</v>
      </c>
      <c r="BQ1554" s="110">
        <f t="shared" ref="BQ1554:BT1554" si="25989">ROUND(BQ1553/$E1553,2)</f>
        <v>0</v>
      </c>
      <c r="BR1554" s="110">
        <f t="shared" si="25989"/>
        <v>0</v>
      </c>
      <c r="BS1554" s="110">
        <f t="shared" si="25989"/>
        <v>0</v>
      </c>
      <c r="BT1554" s="110">
        <f t="shared" si="25989"/>
        <v>0</v>
      </c>
      <c r="BU1554" s="110">
        <f t="shared" ref="BU1554:BX1554" si="25990">ROUND(BU1553/$E1553,2)</f>
        <v>0</v>
      </c>
      <c r="BV1554" s="110">
        <f t="shared" si="25990"/>
        <v>0</v>
      </c>
      <c r="BW1554" s="110">
        <f t="shared" si="25990"/>
        <v>0</v>
      </c>
      <c r="BX1554" s="110">
        <f t="shared" si="25990"/>
        <v>0</v>
      </c>
      <c r="BY1554" s="110">
        <f t="shared" ref="BY1554:CA1554" si="25991">ROUND(BY1553/$E1553,2)</f>
        <v>0</v>
      </c>
      <c r="BZ1554" s="110">
        <f t="shared" si="25991"/>
        <v>0</v>
      </c>
      <c r="CA1554" s="110">
        <f t="shared" si="25991"/>
        <v>0</v>
      </c>
      <c r="CB1554" s="110">
        <f t="shared" ref="CB1554:CG1554" si="25992">ROUND(CB1553/$E1553,2)</f>
        <v>0</v>
      </c>
      <c r="CC1554" s="110">
        <f t="shared" ref="CC1554:CE1554" si="25993">ROUND(CC1553/$E1553,2)</f>
        <v>0.2</v>
      </c>
      <c r="CD1554" s="110">
        <f t="shared" si="25993"/>
        <v>0.2</v>
      </c>
      <c r="CE1554" s="110">
        <f t="shared" si="25993"/>
        <v>0.2</v>
      </c>
      <c r="CF1554" s="110">
        <f t="shared" si="25992"/>
        <v>0.2</v>
      </c>
      <c r="CG1554" s="110">
        <f t="shared" si="25992"/>
        <v>0.2</v>
      </c>
      <c r="CH1554" s="111">
        <f>IF(C1553="","",D1553-SUM(G1554:CG1554))</f>
        <v>0</v>
      </c>
      <c r="CI1554" s="112">
        <f>IF(C1553="","",SUM(G1554:CG1554))</f>
        <v>1</v>
      </c>
      <c r="CJ1554" s="67" t="b">
        <f>IF(C1553="","",D1553=CI1554)</f>
        <v>1</v>
      </c>
    </row>
    <row r="1555" spans="1:88" s="5" customFormat="1" ht="22.05" customHeight="1" x14ac:dyDescent="0.3">
      <c r="A1555" s="173"/>
      <c r="B1555" s="157"/>
      <c r="C1555" s="170"/>
      <c r="D1555" s="160"/>
      <c r="E1555" s="163"/>
      <c r="F1555" s="166"/>
      <c r="G1555" s="113">
        <v>0</v>
      </c>
      <c r="H1555" s="113"/>
      <c r="I1555" s="113"/>
      <c r="J1555" s="113"/>
      <c r="K1555" s="113"/>
      <c r="L1555" s="113"/>
      <c r="M1555" s="113"/>
      <c r="N1555" s="113"/>
      <c r="O1555" s="113"/>
      <c r="P1555" s="113"/>
      <c r="Q1555" s="113"/>
      <c r="R1555" s="113"/>
      <c r="S1555" s="113"/>
      <c r="T1555" s="113"/>
      <c r="U1555" s="113">
        <f t="shared" ref="U1555:X1555" si="25994">U1553/$F1553</f>
        <v>0</v>
      </c>
      <c r="V1555" s="113">
        <f t="shared" si="25994"/>
        <v>0</v>
      </c>
      <c r="W1555" s="113">
        <f t="shared" si="25994"/>
        <v>0</v>
      </c>
      <c r="X1555" s="113">
        <f t="shared" si="25994"/>
        <v>0</v>
      </c>
      <c r="Y1555" s="113">
        <f t="shared" ref="Y1555:AG1555" si="25995">Y1553/$F1553</f>
        <v>0</v>
      </c>
      <c r="Z1555" s="113">
        <f t="shared" si="25995"/>
        <v>0</v>
      </c>
      <c r="AA1555" s="113">
        <f t="shared" si="25995"/>
        <v>0</v>
      </c>
      <c r="AB1555" s="113">
        <f t="shared" si="25995"/>
        <v>0</v>
      </c>
      <c r="AC1555" s="113">
        <f t="shared" si="25995"/>
        <v>0</v>
      </c>
      <c r="AD1555" s="113">
        <f t="shared" si="25995"/>
        <v>0</v>
      </c>
      <c r="AE1555" s="113">
        <f t="shared" si="25995"/>
        <v>0</v>
      </c>
      <c r="AF1555" s="113">
        <f t="shared" si="25995"/>
        <v>0</v>
      </c>
      <c r="AG1555" s="113">
        <f t="shared" si="25995"/>
        <v>0</v>
      </c>
      <c r="AH1555" s="113">
        <f t="shared" ref="AH1555:AK1555" si="25996">AH1553/$F1553</f>
        <v>0</v>
      </c>
      <c r="AI1555" s="113">
        <f t="shared" si="25996"/>
        <v>0</v>
      </c>
      <c r="AJ1555" s="113">
        <f t="shared" si="25996"/>
        <v>0</v>
      </c>
      <c r="AK1555" s="113">
        <f t="shared" si="25996"/>
        <v>0</v>
      </c>
      <c r="AL1555" s="113">
        <f t="shared" ref="AL1555:AT1555" si="25997">AL1553/$F1553</f>
        <v>0</v>
      </c>
      <c r="AM1555" s="113">
        <f t="shared" si="25997"/>
        <v>0</v>
      </c>
      <c r="AN1555" s="113">
        <f t="shared" si="25997"/>
        <v>0</v>
      </c>
      <c r="AO1555" s="113">
        <f t="shared" si="25997"/>
        <v>0</v>
      </c>
      <c r="AP1555" s="113">
        <f t="shared" si="25997"/>
        <v>0</v>
      </c>
      <c r="AQ1555" s="113">
        <f t="shared" si="25997"/>
        <v>0</v>
      </c>
      <c r="AR1555" s="113">
        <f t="shared" si="25997"/>
        <v>0</v>
      </c>
      <c r="AS1555" s="113">
        <f t="shared" si="25997"/>
        <v>0</v>
      </c>
      <c r="AT1555" s="113">
        <f t="shared" si="25997"/>
        <v>0</v>
      </c>
      <c r="AU1555" s="113">
        <f t="shared" ref="AU1555:AX1555" si="25998">AU1553/$F1553</f>
        <v>0</v>
      </c>
      <c r="AV1555" s="113">
        <f t="shared" si="25998"/>
        <v>0</v>
      </c>
      <c r="AW1555" s="113">
        <f t="shared" si="25998"/>
        <v>0</v>
      </c>
      <c r="AX1555" s="113">
        <f t="shared" si="25998"/>
        <v>0</v>
      </c>
      <c r="AY1555" s="113">
        <f t="shared" ref="AY1555:BC1555" si="25999">AY1553/$F1553</f>
        <v>0</v>
      </c>
      <c r="AZ1555" s="113">
        <f t="shared" si="25999"/>
        <v>0</v>
      </c>
      <c r="BA1555" s="113">
        <f t="shared" si="25999"/>
        <v>0</v>
      </c>
      <c r="BB1555" s="113">
        <f t="shared" si="25999"/>
        <v>0</v>
      </c>
      <c r="BC1555" s="113">
        <f t="shared" si="25999"/>
        <v>0</v>
      </c>
      <c r="BD1555" s="113">
        <f t="shared" ref="BD1555:BG1555" si="26000">BD1553/$F1553</f>
        <v>0</v>
      </c>
      <c r="BE1555" s="113">
        <f t="shared" si="26000"/>
        <v>0</v>
      </c>
      <c r="BF1555" s="113">
        <f t="shared" si="26000"/>
        <v>0</v>
      </c>
      <c r="BG1555" s="113">
        <f t="shared" si="26000"/>
        <v>0</v>
      </c>
      <c r="BH1555" s="113">
        <f t="shared" ref="BH1555:BK1555" si="26001">BH1553/$F1553</f>
        <v>0</v>
      </c>
      <c r="BI1555" s="113">
        <f t="shared" si="26001"/>
        <v>0</v>
      </c>
      <c r="BJ1555" s="113">
        <f t="shared" si="26001"/>
        <v>0</v>
      </c>
      <c r="BK1555" s="113">
        <f t="shared" si="26001"/>
        <v>0</v>
      </c>
      <c r="BL1555" s="113">
        <f t="shared" ref="BL1555:BP1555" si="26002">BL1553/$F1553</f>
        <v>0</v>
      </c>
      <c r="BM1555" s="113">
        <f t="shared" si="26002"/>
        <v>0</v>
      </c>
      <c r="BN1555" s="113">
        <f t="shared" si="26002"/>
        <v>0</v>
      </c>
      <c r="BO1555" s="113">
        <f t="shared" si="26002"/>
        <v>0</v>
      </c>
      <c r="BP1555" s="113">
        <f t="shared" si="26002"/>
        <v>0</v>
      </c>
      <c r="BQ1555" s="113">
        <f t="shared" ref="BQ1555:BT1555" si="26003">BQ1553/$F1553</f>
        <v>0</v>
      </c>
      <c r="BR1555" s="113">
        <f t="shared" si="26003"/>
        <v>0</v>
      </c>
      <c r="BS1555" s="113">
        <f t="shared" si="26003"/>
        <v>0</v>
      </c>
      <c r="BT1555" s="113">
        <f t="shared" si="26003"/>
        <v>0</v>
      </c>
      <c r="BU1555" s="113">
        <f t="shared" ref="BU1555:BX1555" si="26004">BU1553/$F1553</f>
        <v>0</v>
      </c>
      <c r="BV1555" s="113">
        <f t="shared" si="26004"/>
        <v>0</v>
      </c>
      <c r="BW1555" s="113">
        <f t="shared" si="26004"/>
        <v>0</v>
      </c>
      <c r="BX1555" s="113">
        <f t="shared" si="26004"/>
        <v>0</v>
      </c>
      <c r="BY1555" s="113">
        <f t="shared" ref="BY1555:CA1555" si="26005">BY1553/$F1553</f>
        <v>0</v>
      </c>
      <c r="BZ1555" s="113">
        <f t="shared" si="26005"/>
        <v>0</v>
      </c>
      <c r="CA1555" s="113">
        <f t="shared" si="26005"/>
        <v>0</v>
      </c>
      <c r="CB1555" s="113">
        <f t="shared" ref="CB1555:CG1555" si="26006">CB1553/$F1553</f>
        <v>0</v>
      </c>
      <c r="CC1555" s="113">
        <f t="shared" ref="CC1555:CE1555" si="26007">CC1553/$F1553</f>
        <v>0.19999993517534745</v>
      </c>
      <c r="CD1555" s="113">
        <f t="shared" si="26007"/>
        <v>0.19999993517534745</v>
      </c>
      <c r="CE1555" s="113">
        <f t="shared" si="26007"/>
        <v>0.20000009723697884</v>
      </c>
      <c r="CF1555" s="113">
        <f t="shared" si="26006"/>
        <v>0.20000009723697884</v>
      </c>
      <c r="CG1555" s="113">
        <f t="shared" si="26006"/>
        <v>0.19999993517534745</v>
      </c>
      <c r="CH1555" s="114">
        <f>IF(C1553="","",100%-SUM(G1555:CG1555))</f>
        <v>0</v>
      </c>
      <c r="CI1555" s="115">
        <f>IF(C1553="","",SUM(G1555:CG1555))</f>
        <v>1</v>
      </c>
      <c r="CJ1555" s="67" t="b">
        <f>IF(C1553="","",SUM(G1555:CG1555)=CI1555)</f>
        <v>1</v>
      </c>
    </row>
    <row r="1556" spans="1:88" s="5" customFormat="1" ht="22.05" customHeight="1" x14ac:dyDescent="0.3">
      <c r="A1556" s="171" t="s">
        <v>1085</v>
      </c>
      <c r="B1556" s="155" t="s">
        <v>1086</v>
      </c>
      <c r="C1556" s="168" t="s">
        <v>163</v>
      </c>
      <c r="D1556" s="158">
        <v>1</v>
      </c>
      <c r="E1556" s="161">
        <v>813797689</v>
      </c>
      <c r="F1556" s="164">
        <f t="shared" si="25862"/>
        <v>813797689</v>
      </c>
      <c r="G1556" s="108">
        <v>0</v>
      </c>
      <c r="H1556" s="108"/>
      <c r="I1556" s="108"/>
      <c r="J1556" s="108"/>
      <c r="K1556" s="108"/>
      <c r="L1556" s="108"/>
      <c r="M1556" s="108"/>
      <c r="N1556" s="108"/>
      <c r="O1556" s="108"/>
      <c r="P1556" s="108"/>
      <c r="Q1556" s="108"/>
      <c r="R1556" s="108"/>
      <c r="S1556" s="108"/>
      <c r="T1556" s="108"/>
      <c r="U1556" s="108"/>
      <c r="V1556" s="108"/>
      <c r="W1556" s="108"/>
      <c r="X1556" s="108"/>
      <c r="Y1556" s="108"/>
      <c r="Z1556" s="108"/>
      <c r="AA1556" s="108"/>
      <c r="AB1556" s="108"/>
      <c r="AC1556" s="108"/>
      <c r="AD1556" s="108"/>
      <c r="AE1556" s="108"/>
      <c r="AF1556" s="108"/>
      <c r="AG1556" s="108"/>
      <c r="AH1556" s="108"/>
      <c r="AI1556" s="108"/>
      <c r="AJ1556" s="108"/>
      <c r="AK1556" s="108"/>
      <c r="AL1556" s="108"/>
      <c r="AM1556" s="108"/>
      <c r="AN1556" s="108"/>
      <c r="AO1556" s="108"/>
      <c r="AP1556" s="108"/>
      <c r="AQ1556" s="108"/>
      <c r="AR1556" s="108"/>
      <c r="AS1556" s="108"/>
      <c r="AT1556" s="108"/>
      <c r="AU1556" s="108"/>
      <c r="AV1556" s="108"/>
      <c r="AW1556" s="108"/>
      <c r="AX1556" s="108"/>
      <c r="AY1556" s="108"/>
      <c r="AZ1556" s="108"/>
      <c r="BA1556" s="108"/>
      <c r="BB1556" s="108"/>
      <c r="BC1556" s="108"/>
      <c r="BD1556" s="108"/>
      <c r="BE1556" s="108"/>
      <c r="BF1556" s="108"/>
      <c r="BG1556" s="108"/>
      <c r="BH1556" s="108"/>
      <c r="BI1556" s="108"/>
      <c r="BJ1556" s="108"/>
      <c r="BK1556" s="108"/>
      <c r="BL1556" s="108"/>
      <c r="BM1556" s="108"/>
      <c r="BN1556" s="108"/>
      <c r="BO1556" s="108"/>
      <c r="BP1556" s="108"/>
      <c r="BQ1556" s="108"/>
      <c r="BR1556" s="108"/>
      <c r="BS1556" s="108"/>
      <c r="BT1556" s="108"/>
      <c r="BU1556" s="108"/>
      <c r="BV1556" s="108"/>
      <c r="BW1556" s="108"/>
      <c r="BX1556" s="108"/>
      <c r="BY1556" s="108"/>
      <c r="BZ1556" s="108"/>
      <c r="CA1556" s="108"/>
      <c r="CB1556" s="108"/>
      <c r="CC1556" s="108">
        <f>ROUND($F1556/5,0)</f>
        <v>162759538</v>
      </c>
      <c r="CD1556" s="108">
        <f>ROUND($F1556/5,0)</f>
        <v>162759538</v>
      </c>
      <c r="CE1556" s="108">
        <f>ROUNDDOWN($F1556/5,0)</f>
        <v>162759537</v>
      </c>
      <c r="CF1556" s="108">
        <f t="shared" ref="CF1556:CG1556" si="26008">ROUND($F1556/5,0)</f>
        <v>162759538</v>
      </c>
      <c r="CG1556" s="108">
        <f t="shared" si="26008"/>
        <v>162759538</v>
      </c>
      <c r="CH1556" s="109">
        <f>IF(C1556="","",F1556-SUM(G1556:CG1556))</f>
        <v>0</v>
      </c>
      <c r="CI1556" s="107">
        <f>IF(C1556="","",SUM(G1556:CG1556))</f>
        <v>813797689</v>
      </c>
      <c r="CJ1556" s="67" t="b">
        <f>IF(C1556="","",F1556=CI1556)</f>
        <v>1</v>
      </c>
    </row>
    <row r="1557" spans="1:88" s="5" customFormat="1" ht="22.05" customHeight="1" x14ac:dyDescent="0.3">
      <c r="A1557" s="172"/>
      <c r="B1557" s="156"/>
      <c r="C1557" s="169"/>
      <c r="D1557" s="159"/>
      <c r="E1557" s="162"/>
      <c r="F1557" s="165"/>
      <c r="G1557" s="110">
        <v>0</v>
      </c>
      <c r="H1557" s="110"/>
      <c r="I1557" s="110"/>
      <c r="J1557" s="110"/>
      <c r="K1557" s="110"/>
      <c r="L1557" s="110"/>
      <c r="M1557" s="110"/>
      <c r="N1557" s="110"/>
      <c r="O1557" s="110"/>
      <c r="P1557" s="110"/>
      <c r="Q1557" s="110"/>
      <c r="R1557" s="110"/>
      <c r="S1557" s="110"/>
      <c r="T1557" s="110"/>
      <c r="U1557" s="110">
        <f t="shared" ref="U1557:X1557" si="26009">ROUND(U1556/$E1556,2)</f>
        <v>0</v>
      </c>
      <c r="V1557" s="110">
        <f t="shared" si="26009"/>
        <v>0</v>
      </c>
      <c r="W1557" s="110">
        <f t="shared" si="26009"/>
        <v>0</v>
      </c>
      <c r="X1557" s="110">
        <f t="shared" si="26009"/>
        <v>0</v>
      </c>
      <c r="Y1557" s="110">
        <f t="shared" ref="Y1557:AG1557" si="26010">ROUND(Y1556/$E1556,2)</f>
        <v>0</v>
      </c>
      <c r="Z1557" s="110">
        <f t="shared" si="26010"/>
        <v>0</v>
      </c>
      <c r="AA1557" s="110">
        <f t="shared" si="26010"/>
        <v>0</v>
      </c>
      <c r="AB1557" s="110">
        <f t="shared" si="26010"/>
        <v>0</v>
      </c>
      <c r="AC1557" s="110">
        <f t="shared" si="26010"/>
        <v>0</v>
      </c>
      <c r="AD1557" s="110">
        <f t="shared" si="26010"/>
        <v>0</v>
      </c>
      <c r="AE1557" s="110">
        <f t="shared" si="26010"/>
        <v>0</v>
      </c>
      <c r="AF1557" s="110">
        <f t="shared" si="26010"/>
        <v>0</v>
      </c>
      <c r="AG1557" s="110">
        <f t="shared" si="26010"/>
        <v>0</v>
      </c>
      <c r="AH1557" s="110">
        <f t="shared" ref="AH1557:AK1557" si="26011">ROUND(AH1556/$E1556,2)</f>
        <v>0</v>
      </c>
      <c r="AI1557" s="110">
        <f t="shared" si="26011"/>
        <v>0</v>
      </c>
      <c r="AJ1557" s="110">
        <f t="shared" si="26011"/>
        <v>0</v>
      </c>
      <c r="AK1557" s="110">
        <f t="shared" si="26011"/>
        <v>0</v>
      </c>
      <c r="AL1557" s="110">
        <f t="shared" ref="AL1557:AT1557" si="26012">ROUND(AL1556/$E1556,2)</f>
        <v>0</v>
      </c>
      <c r="AM1557" s="110">
        <f t="shared" si="26012"/>
        <v>0</v>
      </c>
      <c r="AN1557" s="110">
        <f t="shared" si="26012"/>
        <v>0</v>
      </c>
      <c r="AO1557" s="110">
        <f t="shared" si="26012"/>
        <v>0</v>
      </c>
      <c r="AP1557" s="110">
        <f t="shared" si="26012"/>
        <v>0</v>
      </c>
      <c r="AQ1557" s="110">
        <f t="shared" si="26012"/>
        <v>0</v>
      </c>
      <c r="AR1557" s="110">
        <f t="shared" si="26012"/>
        <v>0</v>
      </c>
      <c r="AS1557" s="110">
        <f t="shared" si="26012"/>
        <v>0</v>
      </c>
      <c r="AT1557" s="110">
        <f t="shared" si="26012"/>
        <v>0</v>
      </c>
      <c r="AU1557" s="110">
        <f t="shared" ref="AU1557:AX1557" si="26013">ROUND(AU1556/$E1556,2)</f>
        <v>0</v>
      </c>
      <c r="AV1557" s="110">
        <f t="shared" si="26013"/>
        <v>0</v>
      </c>
      <c r="AW1557" s="110">
        <f t="shared" si="26013"/>
        <v>0</v>
      </c>
      <c r="AX1557" s="110">
        <f t="shared" si="26013"/>
        <v>0</v>
      </c>
      <c r="AY1557" s="110">
        <f t="shared" ref="AY1557:BC1557" si="26014">ROUND(AY1556/$E1556,2)</f>
        <v>0</v>
      </c>
      <c r="AZ1557" s="110">
        <f t="shared" si="26014"/>
        <v>0</v>
      </c>
      <c r="BA1557" s="110">
        <f t="shared" si="26014"/>
        <v>0</v>
      </c>
      <c r="BB1557" s="110">
        <f t="shared" si="26014"/>
        <v>0</v>
      </c>
      <c r="BC1557" s="110">
        <f t="shared" si="26014"/>
        <v>0</v>
      </c>
      <c r="BD1557" s="110">
        <f t="shared" ref="BD1557:BG1557" si="26015">ROUND(BD1556/$E1556,2)</f>
        <v>0</v>
      </c>
      <c r="BE1557" s="110">
        <f t="shared" si="26015"/>
        <v>0</v>
      </c>
      <c r="BF1557" s="110">
        <f t="shared" si="26015"/>
        <v>0</v>
      </c>
      <c r="BG1557" s="110">
        <f t="shared" si="26015"/>
        <v>0</v>
      </c>
      <c r="BH1557" s="110">
        <f t="shared" ref="BH1557:BK1557" si="26016">ROUND(BH1556/$E1556,2)</f>
        <v>0</v>
      </c>
      <c r="BI1557" s="110">
        <f t="shared" si="26016"/>
        <v>0</v>
      </c>
      <c r="BJ1557" s="110">
        <f t="shared" si="26016"/>
        <v>0</v>
      </c>
      <c r="BK1557" s="110">
        <f t="shared" si="26016"/>
        <v>0</v>
      </c>
      <c r="BL1557" s="110">
        <f t="shared" ref="BL1557:BP1557" si="26017">ROUND(BL1556/$E1556,2)</f>
        <v>0</v>
      </c>
      <c r="BM1557" s="110">
        <f t="shared" si="26017"/>
        <v>0</v>
      </c>
      <c r="BN1557" s="110">
        <f t="shared" si="26017"/>
        <v>0</v>
      </c>
      <c r="BO1557" s="110">
        <f t="shared" si="26017"/>
        <v>0</v>
      </c>
      <c r="BP1557" s="110">
        <f t="shared" si="26017"/>
        <v>0</v>
      </c>
      <c r="BQ1557" s="110">
        <f t="shared" ref="BQ1557:BT1557" si="26018">ROUND(BQ1556/$E1556,2)</f>
        <v>0</v>
      </c>
      <c r="BR1557" s="110">
        <f t="shared" si="26018"/>
        <v>0</v>
      </c>
      <c r="BS1557" s="110">
        <f t="shared" si="26018"/>
        <v>0</v>
      </c>
      <c r="BT1557" s="110">
        <f t="shared" si="26018"/>
        <v>0</v>
      </c>
      <c r="BU1557" s="110">
        <f t="shared" ref="BU1557:BX1557" si="26019">ROUND(BU1556/$E1556,2)</f>
        <v>0</v>
      </c>
      <c r="BV1557" s="110">
        <f t="shared" si="26019"/>
        <v>0</v>
      </c>
      <c r="BW1557" s="110">
        <f t="shared" si="26019"/>
        <v>0</v>
      </c>
      <c r="BX1557" s="110">
        <f t="shared" si="26019"/>
        <v>0</v>
      </c>
      <c r="BY1557" s="110">
        <f t="shared" ref="BY1557:CA1557" si="26020">ROUND(BY1556/$E1556,2)</f>
        <v>0</v>
      </c>
      <c r="BZ1557" s="110">
        <f t="shared" si="26020"/>
        <v>0</v>
      </c>
      <c r="CA1557" s="110">
        <f t="shared" si="26020"/>
        <v>0</v>
      </c>
      <c r="CB1557" s="110">
        <f t="shared" ref="CB1557:CG1557" si="26021">ROUND(CB1556/$E1556,2)</f>
        <v>0</v>
      </c>
      <c r="CC1557" s="110">
        <f t="shared" ref="CC1557:CE1557" si="26022">ROUND(CC1556/$E1556,2)</f>
        <v>0.2</v>
      </c>
      <c r="CD1557" s="110">
        <f t="shared" si="26022"/>
        <v>0.2</v>
      </c>
      <c r="CE1557" s="110">
        <f t="shared" si="26022"/>
        <v>0.2</v>
      </c>
      <c r="CF1557" s="110">
        <f t="shared" si="26021"/>
        <v>0.2</v>
      </c>
      <c r="CG1557" s="110">
        <f t="shared" si="26021"/>
        <v>0.2</v>
      </c>
      <c r="CH1557" s="111">
        <f>IF(C1556="","",D1556-SUM(G1557:CG1557))</f>
        <v>0</v>
      </c>
      <c r="CI1557" s="112">
        <f>IF(C1556="","",SUM(G1557:CG1557))</f>
        <v>1</v>
      </c>
      <c r="CJ1557" s="67" t="b">
        <f>IF(C1556="","",D1556=CI1557)</f>
        <v>1</v>
      </c>
    </row>
    <row r="1558" spans="1:88" s="5" customFormat="1" ht="22.05" customHeight="1" x14ac:dyDescent="0.3">
      <c r="A1558" s="173"/>
      <c r="B1558" s="157"/>
      <c r="C1558" s="170"/>
      <c r="D1558" s="160"/>
      <c r="E1558" s="163"/>
      <c r="F1558" s="166"/>
      <c r="G1558" s="113">
        <v>0</v>
      </c>
      <c r="H1558" s="113"/>
      <c r="I1558" s="113"/>
      <c r="J1558" s="113"/>
      <c r="K1558" s="113"/>
      <c r="L1558" s="113"/>
      <c r="M1558" s="113"/>
      <c r="N1558" s="113"/>
      <c r="O1558" s="113"/>
      <c r="P1558" s="113"/>
      <c r="Q1558" s="113"/>
      <c r="R1558" s="113"/>
      <c r="S1558" s="113"/>
      <c r="T1558" s="113"/>
      <c r="U1558" s="113">
        <f t="shared" ref="U1558:X1558" si="26023">U1556/$F1556</f>
        <v>0</v>
      </c>
      <c r="V1558" s="113">
        <f t="shared" si="26023"/>
        <v>0</v>
      </c>
      <c r="W1558" s="113">
        <f t="shared" si="26023"/>
        <v>0</v>
      </c>
      <c r="X1558" s="113">
        <f t="shared" si="26023"/>
        <v>0</v>
      </c>
      <c r="Y1558" s="113">
        <f t="shared" ref="Y1558:AG1558" si="26024">Y1556/$F1556</f>
        <v>0</v>
      </c>
      <c r="Z1558" s="113">
        <f t="shared" si="26024"/>
        <v>0</v>
      </c>
      <c r="AA1558" s="113">
        <f t="shared" si="26024"/>
        <v>0</v>
      </c>
      <c r="AB1558" s="113">
        <f t="shared" si="26024"/>
        <v>0</v>
      </c>
      <c r="AC1558" s="113">
        <f t="shared" si="26024"/>
        <v>0</v>
      </c>
      <c r="AD1558" s="113">
        <f t="shared" si="26024"/>
        <v>0</v>
      </c>
      <c r="AE1558" s="113">
        <f t="shared" si="26024"/>
        <v>0</v>
      </c>
      <c r="AF1558" s="113">
        <f t="shared" si="26024"/>
        <v>0</v>
      </c>
      <c r="AG1558" s="113">
        <f t="shared" si="26024"/>
        <v>0</v>
      </c>
      <c r="AH1558" s="113">
        <f t="shared" ref="AH1558:AK1558" si="26025">AH1556/$F1556</f>
        <v>0</v>
      </c>
      <c r="AI1558" s="113">
        <f t="shared" si="26025"/>
        <v>0</v>
      </c>
      <c r="AJ1558" s="113">
        <f t="shared" si="26025"/>
        <v>0</v>
      </c>
      <c r="AK1558" s="113">
        <f t="shared" si="26025"/>
        <v>0</v>
      </c>
      <c r="AL1558" s="113">
        <f t="shared" ref="AL1558:AT1558" si="26026">AL1556/$F1556</f>
        <v>0</v>
      </c>
      <c r="AM1558" s="113">
        <f t="shared" si="26026"/>
        <v>0</v>
      </c>
      <c r="AN1558" s="113">
        <f t="shared" si="26026"/>
        <v>0</v>
      </c>
      <c r="AO1558" s="113">
        <f t="shared" si="26026"/>
        <v>0</v>
      </c>
      <c r="AP1558" s="113">
        <f t="shared" si="26026"/>
        <v>0</v>
      </c>
      <c r="AQ1558" s="113">
        <f t="shared" si="26026"/>
        <v>0</v>
      </c>
      <c r="AR1558" s="113">
        <f t="shared" si="26026"/>
        <v>0</v>
      </c>
      <c r="AS1558" s="113">
        <f t="shared" si="26026"/>
        <v>0</v>
      </c>
      <c r="AT1558" s="113">
        <f t="shared" si="26026"/>
        <v>0</v>
      </c>
      <c r="AU1558" s="113">
        <f t="shared" ref="AU1558:AX1558" si="26027">AU1556/$F1556</f>
        <v>0</v>
      </c>
      <c r="AV1558" s="113">
        <f t="shared" si="26027"/>
        <v>0</v>
      </c>
      <c r="AW1558" s="113">
        <f t="shared" si="26027"/>
        <v>0</v>
      </c>
      <c r="AX1558" s="113">
        <f t="shared" si="26027"/>
        <v>0</v>
      </c>
      <c r="AY1558" s="113">
        <f t="shared" ref="AY1558:BC1558" si="26028">AY1556/$F1556</f>
        <v>0</v>
      </c>
      <c r="AZ1558" s="113">
        <f t="shared" si="26028"/>
        <v>0</v>
      </c>
      <c r="BA1558" s="113">
        <f t="shared" si="26028"/>
        <v>0</v>
      </c>
      <c r="BB1558" s="113">
        <f t="shared" si="26028"/>
        <v>0</v>
      </c>
      <c r="BC1558" s="113">
        <f t="shared" si="26028"/>
        <v>0</v>
      </c>
      <c r="BD1558" s="113">
        <f t="shared" ref="BD1558:BG1558" si="26029">BD1556/$F1556</f>
        <v>0</v>
      </c>
      <c r="BE1558" s="113">
        <f t="shared" si="26029"/>
        <v>0</v>
      </c>
      <c r="BF1558" s="113">
        <f t="shared" si="26029"/>
        <v>0</v>
      </c>
      <c r="BG1558" s="113">
        <f t="shared" si="26029"/>
        <v>0</v>
      </c>
      <c r="BH1558" s="113">
        <f t="shared" ref="BH1558:BK1558" si="26030">BH1556/$F1556</f>
        <v>0</v>
      </c>
      <c r="BI1558" s="113">
        <f t="shared" si="26030"/>
        <v>0</v>
      </c>
      <c r="BJ1558" s="113">
        <f t="shared" si="26030"/>
        <v>0</v>
      </c>
      <c r="BK1558" s="113">
        <f t="shared" si="26030"/>
        <v>0</v>
      </c>
      <c r="BL1558" s="113">
        <f t="shared" ref="BL1558:BP1558" si="26031">BL1556/$F1556</f>
        <v>0</v>
      </c>
      <c r="BM1558" s="113">
        <f t="shared" si="26031"/>
        <v>0</v>
      </c>
      <c r="BN1558" s="113">
        <f t="shared" si="26031"/>
        <v>0</v>
      </c>
      <c r="BO1558" s="113">
        <f t="shared" si="26031"/>
        <v>0</v>
      </c>
      <c r="BP1558" s="113">
        <f t="shared" si="26031"/>
        <v>0</v>
      </c>
      <c r="BQ1558" s="113">
        <f t="shared" ref="BQ1558:BT1558" si="26032">BQ1556/$F1556</f>
        <v>0</v>
      </c>
      <c r="BR1558" s="113">
        <f t="shared" si="26032"/>
        <v>0</v>
      </c>
      <c r="BS1558" s="113">
        <f t="shared" si="26032"/>
        <v>0</v>
      </c>
      <c r="BT1558" s="113">
        <f t="shared" si="26032"/>
        <v>0</v>
      </c>
      <c r="BU1558" s="113">
        <f t="shared" ref="BU1558:BX1558" si="26033">BU1556/$F1556</f>
        <v>0</v>
      </c>
      <c r="BV1558" s="113">
        <f t="shared" si="26033"/>
        <v>0</v>
      </c>
      <c r="BW1558" s="113">
        <f t="shared" si="26033"/>
        <v>0</v>
      </c>
      <c r="BX1558" s="113">
        <f t="shared" si="26033"/>
        <v>0</v>
      </c>
      <c r="BY1558" s="113">
        <f t="shared" ref="BY1558:CA1558" si="26034">BY1556/$F1556</f>
        <v>0</v>
      </c>
      <c r="BZ1558" s="113">
        <f t="shared" si="26034"/>
        <v>0</v>
      </c>
      <c r="CA1558" s="113">
        <f t="shared" si="26034"/>
        <v>0</v>
      </c>
      <c r="CB1558" s="113">
        <f t="shared" ref="CB1558:CG1558" si="26035">CB1556/$F1556</f>
        <v>0</v>
      </c>
      <c r="CC1558" s="113">
        <f t="shared" ref="CC1558:CE1558" si="26036">CC1556/$F1556</f>
        <v>0.20000000024576134</v>
      </c>
      <c r="CD1558" s="113">
        <f t="shared" si="26036"/>
        <v>0.20000000024576134</v>
      </c>
      <c r="CE1558" s="113">
        <f t="shared" si="26036"/>
        <v>0.1999999990169547</v>
      </c>
      <c r="CF1558" s="113">
        <f t="shared" si="26035"/>
        <v>0.20000000024576134</v>
      </c>
      <c r="CG1558" s="113">
        <f t="shared" si="26035"/>
        <v>0.20000000024576134</v>
      </c>
      <c r="CH1558" s="114">
        <f>IF(C1556="","",100%-SUM(G1558:CG1558))</f>
        <v>0</v>
      </c>
      <c r="CI1558" s="115">
        <f>IF(C1556="","",SUM(G1558:CG1558))</f>
        <v>1</v>
      </c>
      <c r="CJ1558" s="67" t="b">
        <f>IF(C1556="","",SUM(G1558:CG1558)=CI1558)</f>
        <v>1</v>
      </c>
    </row>
    <row r="1559" spans="1:88" s="5" customFormat="1" ht="15" customHeight="1" x14ac:dyDescent="0.3">
      <c r="A1559" s="171" t="s">
        <v>1087</v>
      </c>
      <c r="B1559" s="155" t="s">
        <v>1088</v>
      </c>
      <c r="C1559" s="168" t="s">
        <v>163</v>
      </c>
      <c r="D1559" s="158">
        <v>941</v>
      </c>
      <c r="E1559" s="161">
        <v>13690</v>
      </c>
      <c r="F1559" s="164">
        <f t="shared" si="25862"/>
        <v>12882290</v>
      </c>
      <c r="G1559" s="108">
        <v>0</v>
      </c>
      <c r="H1559" s="108"/>
      <c r="I1559" s="108"/>
      <c r="J1559" s="108"/>
      <c r="K1559" s="108"/>
      <c r="L1559" s="108"/>
      <c r="M1559" s="108"/>
      <c r="N1559" s="108"/>
      <c r="O1559" s="108"/>
      <c r="P1559" s="108"/>
      <c r="Q1559" s="108"/>
      <c r="R1559" s="108"/>
      <c r="S1559" s="108"/>
      <c r="T1559" s="108"/>
      <c r="U1559" s="108"/>
      <c r="V1559" s="108"/>
      <c r="W1559" s="108"/>
      <c r="X1559" s="108"/>
      <c r="Y1559" s="108"/>
      <c r="Z1559" s="108"/>
      <c r="AA1559" s="108"/>
      <c r="AB1559" s="108"/>
      <c r="AC1559" s="108"/>
      <c r="AD1559" s="108"/>
      <c r="AE1559" s="108"/>
      <c r="AF1559" s="108"/>
      <c r="AG1559" s="108"/>
      <c r="AH1559" s="108"/>
      <c r="AI1559" s="108"/>
      <c r="AJ1559" s="108"/>
      <c r="AK1559" s="108"/>
      <c r="AL1559" s="108"/>
      <c r="AM1559" s="108"/>
      <c r="AN1559" s="108"/>
      <c r="AO1559" s="108"/>
      <c r="AP1559" s="108"/>
      <c r="AQ1559" s="108"/>
      <c r="AR1559" s="108"/>
      <c r="AS1559" s="108"/>
      <c r="AT1559" s="108"/>
      <c r="AU1559" s="108"/>
      <c r="AV1559" s="108"/>
      <c r="AW1559" s="108"/>
      <c r="AX1559" s="108"/>
      <c r="AY1559" s="108"/>
      <c r="AZ1559" s="108"/>
      <c r="BA1559" s="108"/>
      <c r="BB1559" s="108"/>
      <c r="BC1559" s="108"/>
      <c r="BD1559" s="108"/>
      <c r="BE1559" s="108"/>
      <c r="BF1559" s="108"/>
      <c r="BG1559" s="108"/>
      <c r="BH1559" s="108"/>
      <c r="BI1559" s="108"/>
      <c r="BJ1559" s="108"/>
      <c r="BK1559" s="108"/>
      <c r="BL1559" s="108"/>
      <c r="BM1559" s="108"/>
      <c r="BN1559" s="108"/>
      <c r="BO1559" s="108"/>
      <c r="BP1559" s="108"/>
      <c r="BQ1559" s="108"/>
      <c r="BR1559" s="108"/>
      <c r="BS1559" s="108"/>
      <c r="BT1559" s="108"/>
      <c r="BU1559" s="108"/>
      <c r="BV1559" s="108"/>
      <c r="BW1559" s="108"/>
      <c r="BX1559" s="108"/>
      <c r="BY1559" s="108"/>
      <c r="BZ1559" s="108"/>
      <c r="CA1559" s="108"/>
      <c r="CB1559" s="108"/>
      <c r="CC1559" s="108">
        <f>ROUND($F1559/5,0)</f>
        <v>2576458</v>
      </c>
      <c r="CD1559" s="108">
        <f>ROUND($F1559/5,0)</f>
        <v>2576458</v>
      </c>
      <c r="CE1559" s="108">
        <f t="shared" ref="CE1559:CG1559" si="26037">ROUND($F1559/5,0)</f>
        <v>2576458</v>
      </c>
      <c r="CF1559" s="108">
        <f t="shared" si="26037"/>
        <v>2576458</v>
      </c>
      <c r="CG1559" s="108">
        <f t="shared" si="26037"/>
        <v>2576458</v>
      </c>
      <c r="CH1559" s="109">
        <f>IF(C1559="","",F1559-SUM(G1559:CG1559))</f>
        <v>0</v>
      </c>
      <c r="CI1559" s="107">
        <f>IF(C1559="","",SUM(G1559:CG1559))</f>
        <v>12882290</v>
      </c>
      <c r="CJ1559" s="67" t="b">
        <f>IF(C1559="","",F1559=CI1559)</f>
        <v>1</v>
      </c>
    </row>
    <row r="1560" spans="1:88" s="5" customFormat="1" x14ac:dyDescent="0.3">
      <c r="A1560" s="172"/>
      <c r="B1560" s="156"/>
      <c r="C1560" s="169"/>
      <c r="D1560" s="159"/>
      <c r="E1560" s="162"/>
      <c r="F1560" s="165"/>
      <c r="G1560" s="110">
        <v>0</v>
      </c>
      <c r="H1560" s="110"/>
      <c r="I1560" s="110"/>
      <c r="J1560" s="110"/>
      <c r="K1560" s="110"/>
      <c r="L1560" s="110"/>
      <c r="M1560" s="110"/>
      <c r="N1560" s="110"/>
      <c r="O1560" s="110"/>
      <c r="P1560" s="110"/>
      <c r="Q1560" s="110"/>
      <c r="R1560" s="110"/>
      <c r="S1560" s="110"/>
      <c r="T1560" s="110"/>
      <c r="U1560" s="110">
        <f t="shared" ref="U1560:X1560" si="26038">ROUND(U1559/$E1559,2)</f>
        <v>0</v>
      </c>
      <c r="V1560" s="110">
        <f t="shared" si="26038"/>
        <v>0</v>
      </c>
      <c r="W1560" s="110">
        <f t="shared" si="26038"/>
        <v>0</v>
      </c>
      <c r="X1560" s="110">
        <f t="shared" si="26038"/>
        <v>0</v>
      </c>
      <c r="Y1560" s="110">
        <f t="shared" ref="Y1560:AG1560" si="26039">ROUND(Y1559/$E1559,2)</f>
        <v>0</v>
      </c>
      <c r="Z1560" s="110">
        <f t="shared" si="26039"/>
        <v>0</v>
      </c>
      <c r="AA1560" s="110">
        <f t="shared" si="26039"/>
        <v>0</v>
      </c>
      <c r="AB1560" s="110">
        <f t="shared" si="26039"/>
        <v>0</v>
      </c>
      <c r="AC1560" s="110">
        <f t="shared" si="26039"/>
        <v>0</v>
      </c>
      <c r="AD1560" s="110">
        <f t="shared" si="26039"/>
        <v>0</v>
      </c>
      <c r="AE1560" s="110">
        <f t="shared" si="26039"/>
        <v>0</v>
      </c>
      <c r="AF1560" s="110">
        <f t="shared" si="26039"/>
        <v>0</v>
      </c>
      <c r="AG1560" s="110">
        <f t="shared" si="26039"/>
        <v>0</v>
      </c>
      <c r="AH1560" s="110">
        <f t="shared" ref="AH1560:AK1560" si="26040">ROUND(AH1559/$E1559,2)</f>
        <v>0</v>
      </c>
      <c r="AI1560" s="110">
        <f t="shared" si="26040"/>
        <v>0</v>
      </c>
      <c r="AJ1560" s="110">
        <f t="shared" si="26040"/>
        <v>0</v>
      </c>
      <c r="AK1560" s="110">
        <f t="shared" si="26040"/>
        <v>0</v>
      </c>
      <c r="AL1560" s="110">
        <f t="shared" ref="AL1560:AT1560" si="26041">ROUND(AL1559/$E1559,2)</f>
        <v>0</v>
      </c>
      <c r="AM1560" s="110">
        <f t="shared" si="26041"/>
        <v>0</v>
      </c>
      <c r="AN1560" s="110">
        <f t="shared" si="26041"/>
        <v>0</v>
      </c>
      <c r="AO1560" s="110">
        <f t="shared" si="26041"/>
        <v>0</v>
      </c>
      <c r="AP1560" s="110">
        <f t="shared" si="26041"/>
        <v>0</v>
      </c>
      <c r="AQ1560" s="110">
        <f t="shared" si="26041"/>
        <v>0</v>
      </c>
      <c r="AR1560" s="110">
        <f t="shared" si="26041"/>
        <v>0</v>
      </c>
      <c r="AS1560" s="110">
        <f t="shared" si="26041"/>
        <v>0</v>
      </c>
      <c r="AT1560" s="110">
        <f t="shared" si="26041"/>
        <v>0</v>
      </c>
      <c r="AU1560" s="110">
        <f t="shared" ref="AU1560:AX1560" si="26042">ROUND(AU1559/$E1559,2)</f>
        <v>0</v>
      </c>
      <c r="AV1560" s="110">
        <f t="shared" si="26042"/>
        <v>0</v>
      </c>
      <c r="AW1560" s="110">
        <f t="shared" si="26042"/>
        <v>0</v>
      </c>
      <c r="AX1560" s="110">
        <f t="shared" si="26042"/>
        <v>0</v>
      </c>
      <c r="AY1560" s="110">
        <f t="shared" ref="AY1560:BC1560" si="26043">ROUND(AY1559/$E1559,2)</f>
        <v>0</v>
      </c>
      <c r="AZ1560" s="110">
        <f t="shared" si="26043"/>
        <v>0</v>
      </c>
      <c r="BA1560" s="110">
        <f t="shared" si="26043"/>
        <v>0</v>
      </c>
      <c r="BB1560" s="110">
        <f t="shared" si="26043"/>
        <v>0</v>
      </c>
      <c r="BC1560" s="110">
        <f t="shared" si="26043"/>
        <v>0</v>
      </c>
      <c r="BD1560" s="110">
        <f t="shared" ref="BD1560:BG1560" si="26044">ROUND(BD1559/$E1559,2)</f>
        <v>0</v>
      </c>
      <c r="BE1560" s="110">
        <f t="shared" si="26044"/>
        <v>0</v>
      </c>
      <c r="BF1560" s="110">
        <f t="shared" si="26044"/>
        <v>0</v>
      </c>
      <c r="BG1560" s="110">
        <f t="shared" si="26044"/>
        <v>0</v>
      </c>
      <c r="BH1560" s="110">
        <f t="shared" ref="BH1560:BK1560" si="26045">ROUND(BH1559/$E1559,2)</f>
        <v>0</v>
      </c>
      <c r="BI1560" s="110">
        <f t="shared" si="26045"/>
        <v>0</v>
      </c>
      <c r="BJ1560" s="110">
        <f t="shared" si="26045"/>
        <v>0</v>
      </c>
      <c r="BK1560" s="110">
        <f t="shared" si="26045"/>
        <v>0</v>
      </c>
      <c r="BL1560" s="110">
        <f t="shared" ref="BL1560:BP1560" si="26046">ROUND(BL1559/$E1559,2)</f>
        <v>0</v>
      </c>
      <c r="BM1560" s="110">
        <f t="shared" si="26046"/>
        <v>0</v>
      </c>
      <c r="BN1560" s="110">
        <f t="shared" si="26046"/>
        <v>0</v>
      </c>
      <c r="BO1560" s="110">
        <f t="shared" si="26046"/>
        <v>0</v>
      </c>
      <c r="BP1560" s="110">
        <f t="shared" si="26046"/>
        <v>0</v>
      </c>
      <c r="BQ1560" s="110">
        <f t="shared" ref="BQ1560:BT1560" si="26047">ROUND(BQ1559/$E1559,2)</f>
        <v>0</v>
      </c>
      <c r="BR1560" s="110">
        <f t="shared" si="26047"/>
        <v>0</v>
      </c>
      <c r="BS1560" s="110">
        <f t="shared" si="26047"/>
        <v>0</v>
      </c>
      <c r="BT1560" s="110">
        <f t="shared" si="26047"/>
        <v>0</v>
      </c>
      <c r="BU1560" s="110">
        <f t="shared" ref="BU1560:BX1560" si="26048">ROUND(BU1559/$E1559,2)</f>
        <v>0</v>
      </c>
      <c r="BV1560" s="110">
        <f t="shared" si="26048"/>
        <v>0</v>
      </c>
      <c r="BW1560" s="110">
        <f t="shared" si="26048"/>
        <v>0</v>
      </c>
      <c r="BX1560" s="110">
        <f t="shared" si="26048"/>
        <v>0</v>
      </c>
      <c r="BY1560" s="110">
        <f t="shared" ref="BY1560:CA1560" si="26049">ROUND(BY1559/$E1559,2)</f>
        <v>0</v>
      </c>
      <c r="BZ1560" s="110">
        <f t="shared" si="26049"/>
        <v>0</v>
      </c>
      <c r="CA1560" s="110">
        <f t="shared" si="26049"/>
        <v>0</v>
      </c>
      <c r="CB1560" s="110">
        <f t="shared" ref="CB1560:CG1560" si="26050">ROUND(CB1559/$E1559,2)</f>
        <v>0</v>
      </c>
      <c r="CC1560" s="110">
        <f t="shared" ref="CC1560:CE1560" si="26051">ROUND(CC1559/$E1559,2)</f>
        <v>188.2</v>
      </c>
      <c r="CD1560" s="110">
        <f t="shared" si="26051"/>
        <v>188.2</v>
      </c>
      <c r="CE1560" s="110">
        <f t="shared" si="26051"/>
        <v>188.2</v>
      </c>
      <c r="CF1560" s="110">
        <f t="shared" si="26050"/>
        <v>188.2</v>
      </c>
      <c r="CG1560" s="110">
        <f t="shared" si="26050"/>
        <v>188.2</v>
      </c>
      <c r="CH1560" s="111">
        <f>IF(C1559="","",D1559-SUM(G1560:CG1560))</f>
        <v>0</v>
      </c>
      <c r="CI1560" s="112">
        <f>IF(C1559="","",SUM(G1560:CG1560))</f>
        <v>941</v>
      </c>
      <c r="CJ1560" s="67" t="b">
        <f>IF(C1559="","",D1559=CI1560)</f>
        <v>1</v>
      </c>
    </row>
    <row r="1561" spans="1:88" s="5" customFormat="1" x14ac:dyDescent="0.3">
      <c r="A1561" s="173"/>
      <c r="B1561" s="157"/>
      <c r="C1561" s="170"/>
      <c r="D1561" s="160"/>
      <c r="E1561" s="163"/>
      <c r="F1561" s="166"/>
      <c r="G1561" s="113">
        <v>0</v>
      </c>
      <c r="H1561" s="113"/>
      <c r="I1561" s="113"/>
      <c r="J1561" s="113"/>
      <c r="K1561" s="113"/>
      <c r="L1561" s="113"/>
      <c r="M1561" s="113"/>
      <c r="N1561" s="113"/>
      <c r="O1561" s="113"/>
      <c r="P1561" s="113"/>
      <c r="Q1561" s="113"/>
      <c r="R1561" s="113"/>
      <c r="S1561" s="113"/>
      <c r="T1561" s="113"/>
      <c r="U1561" s="113">
        <f t="shared" ref="U1561:X1561" si="26052">U1559/$F1559</f>
        <v>0</v>
      </c>
      <c r="V1561" s="113">
        <f t="shared" si="26052"/>
        <v>0</v>
      </c>
      <c r="W1561" s="113">
        <f t="shared" si="26052"/>
        <v>0</v>
      </c>
      <c r="X1561" s="113">
        <f t="shared" si="26052"/>
        <v>0</v>
      </c>
      <c r="Y1561" s="113">
        <f t="shared" ref="Y1561:AG1561" si="26053">Y1559/$F1559</f>
        <v>0</v>
      </c>
      <c r="Z1561" s="113">
        <f t="shared" si="26053"/>
        <v>0</v>
      </c>
      <c r="AA1561" s="113">
        <f t="shared" si="26053"/>
        <v>0</v>
      </c>
      <c r="AB1561" s="113">
        <f t="shared" si="26053"/>
        <v>0</v>
      </c>
      <c r="AC1561" s="113">
        <f t="shared" si="26053"/>
        <v>0</v>
      </c>
      <c r="AD1561" s="113">
        <f t="shared" si="26053"/>
        <v>0</v>
      </c>
      <c r="AE1561" s="113">
        <f t="shared" si="26053"/>
        <v>0</v>
      </c>
      <c r="AF1561" s="113">
        <f t="shared" si="26053"/>
        <v>0</v>
      </c>
      <c r="AG1561" s="113">
        <f t="shared" si="26053"/>
        <v>0</v>
      </c>
      <c r="AH1561" s="113">
        <f t="shared" ref="AH1561:AK1561" si="26054">AH1559/$F1559</f>
        <v>0</v>
      </c>
      <c r="AI1561" s="113">
        <f t="shared" si="26054"/>
        <v>0</v>
      </c>
      <c r="AJ1561" s="113">
        <f t="shared" si="26054"/>
        <v>0</v>
      </c>
      <c r="AK1561" s="113">
        <f t="shared" si="26054"/>
        <v>0</v>
      </c>
      <c r="AL1561" s="113">
        <f t="shared" ref="AL1561:AT1561" si="26055">AL1559/$F1559</f>
        <v>0</v>
      </c>
      <c r="AM1561" s="113">
        <f t="shared" si="26055"/>
        <v>0</v>
      </c>
      <c r="AN1561" s="113">
        <f t="shared" si="26055"/>
        <v>0</v>
      </c>
      <c r="AO1561" s="113">
        <f t="shared" si="26055"/>
        <v>0</v>
      </c>
      <c r="AP1561" s="113">
        <f t="shared" si="26055"/>
        <v>0</v>
      </c>
      <c r="AQ1561" s="113">
        <f t="shared" si="26055"/>
        <v>0</v>
      </c>
      <c r="AR1561" s="113">
        <f t="shared" si="26055"/>
        <v>0</v>
      </c>
      <c r="AS1561" s="113">
        <f t="shared" si="26055"/>
        <v>0</v>
      </c>
      <c r="AT1561" s="113">
        <f t="shared" si="26055"/>
        <v>0</v>
      </c>
      <c r="AU1561" s="113">
        <f t="shared" ref="AU1561:AX1561" si="26056">AU1559/$F1559</f>
        <v>0</v>
      </c>
      <c r="AV1561" s="113">
        <f t="shared" si="26056"/>
        <v>0</v>
      </c>
      <c r="AW1561" s="113">
        <f t="shared" si="26056"/>
        <v>0</v>
      </c>
      <c r="AX1561" s="113">
        <f t="shared" si="26056"/>
        <v>0</v>
      </c>
      <c r="AY1561" s="113">
        <f t="shared" ref="AY1561:BC1561" si="26057">AY1559/$F1559</f>
        <v>0</v>
      </c>
      <c r="AZ1561" s="113">
        <f t="shared" si="26057"/>
        <v>0</v>
      </c>
      <c r="BA1561" s="113">
        <f t="shared" si="26057"/>
        <v>0</v>
      </c>
      <c r="BB1561" s="113">
        <f t="shared" si="26057"/>
        <v>0</v>
      </c>
      <c r="BC1561" s="113">
        <f t="shared" si="26057"/>
        <v>0</v>
      </c>
      <c r="BD1561" s="113">
        <f t="shared" ref="BD1561:BG1561" si="26058">BD1559/$F1559</f>
        <v>0</v>
      </c>
      <c r="BE1561" s="113">
        <f t="shared" si="26058"/>
        <v>0</v>
      </c>
      <c r="BF1561" s="113">
        <f t="shared" si="26058"/>
        <v>0</v>
      </c>
      <c r="BG1561" s="113">
        <f t="shared" si="26058"/>
        <v>0</v>
      </c>
      <c r="BH1561" s="113">
        <f t="shared" ref="BH1561:BK1561" si="26059">BH1559/$F1559</f>
        <v>0</v>
      </c>
      <c r="BI1561" s="113">
        <f t="shared" si="26059"/>
        <v>0</v>
      </c>
      <c r="BJ1561" s="113">
        <f t="shared" si="26059"/>
        <v>0</v>
      </c>
      <c r="BK1561" s="113">
        <f t="shared" si="26059"/>
        <v>0</v>
      </c>
      <c r="BL1561" s="113">
        <f t="shared" ref="BL1561:BP1561" si="26060">BL1559/$F1559</f>
        <v>0</v>
      </c>
      <c r="BM1561" s="113">
        <f t="shared" si="26060"/>
        <v>0</v>
      </c>
      <c r="BN1561" s="113">
        <f t="shared" si="26060"/>
        <v>0</v>
      </c>
      <c r="BO1561" s="113">
        <f t="shared" si="26060"/>
        <v>0</v>
      </c>
      <c r="BP1561" s="113">
        <f t="shared" si="26060"/>
        <v>0</v>
      </c>
      <c r="BQ1561" s="113">
        <f t="shared" ref="BQ1561:BT1561" si="26061">BQ1559/$F1559</f>
        <v>0</v>
      </c>
      <c r="BR1561" s="113">
        <f t="shared" si="26061"/>
        <v>0</v>
      </c>
      <c r="BS1561" s="113">
        <f t="shared" si="26061"/>
        <v>0</v>
      </c>
      <c r="BT1561" s="113">
        <f t="shared" si="26061"/>
        <v>0</v>
      </c>
      <c r="BU1561" s="113">
        <f t="shared" ref="BU1561:BX1561" si="26062">BU1559/$F1559</f>
        <v>0</v>
      </c>
      <c r="BV1561" s="113">
        <f t="shared" si="26062"/>
        <v>0</v>
      </c>
      <c r="BW1561" s="113">
        <f t="shared" si="26062"/>
        <v>0</v>
      </c>
      <c r="BX1561" s="113">
        <f t="shared" si="26062"/>
        <v>0</v>
      </c>
      <c r="BY1561" s="113">
        <f t="shared" ref="BY1561:CA1561" si="26063">BY1559/$F1559</f>
        <v>0</v>
      </c>
      <c r="BZ1561" s="113">
        <f t="shared" si="26063"/>
        <v>0</v>
      </c>
      <c r="CA1561" s="113">
        <f t="shared" si="26063"/>
        <v>0</v>
      </c>
      <c r="CB1561" s="113">
        <f t="shared" ref="CB1561:CG1561" si="26064">CB1559/$F1559</f>
        <v>0</v>
      </c>
      <c r="CC1561" s="113">
        <f t="shared" ref="CC1561:CE1561" si="26065">CC1559/$F1559</f>
        <v>0.2</v>
      </c>
      <c r="CD1561" s="113">
        <f t="shared" si="26065"/>
        <v>0.2</v>
      </c>
      <c r="CE1561" s="113">
        <f t="shared" si="26065"/>
        <v>0.2</v>
      </c>
      <c r="CF1561" s="113">
        <f t="shared" si="26064"/>
        <v>0.2</v>
      </c>
      <c r="CG1561" s="113">
        <f t="shared" si="26064"/>
        <v>0.2</v>
      </c>
      <c r="CH1561" s="114">
        <f>IF(C1559="","",100%-SUM(G1561:CG1561))</f>
        <v>0</v>
      </c>
      <c r="CI1561" s="115">
        <f>IF(C1559="","",SUM(G1561:CG1561))</f>
        <v>1</v>
      </c>
      <c r="CJ1561" s="67" t="b">
        <f>IF(C1559="","",SUM(G1561:CG1561)=CI1561)</f>
        <v>1</v>
      </c>
    </row>
    <row r="1562" spans="1:88" s="5" customFormat="1" x14ac:dyDescent="0.3">
      <c r="A1562" s="171" t="s">
        <v>1089</v>
      </c>
      <c r="B1562" s="155" t="s">
        <v>1090</v>
      </c>
      <c r="C1562" s="168" t="s">
        <v>163</v>
      </c>
      <c r="D1562" s="158">
        <v>12</v>
      </c>
      <c r="E1562" s="161">
        <v>470621</v>
      </c>
      <c r="F1562" s="164">
        <f t="shared" si="25862"/>
        <v>5647452</v>
      </c>
      <c r="G1562" s="108">
        <v>0</v>
      </c>
      <c r="H1562" s="108"/>
      <c r="I1562" s="108"/>
      <c r="J1562" s="108"/>
      <c r="K1562" s="108"/>
      <c r="L1562" s="108"/>
      <c r="M1562" s="108"/>
      <c r="N1562" s="108"/>
      <c r="O1562" s="108"/>
      <c r="P1562" s="108"/>
      <c r="Q1562" s="108"/>
      <c r="R1562" s="108"/>
      <c r="S1562" s="108"/>
      <c r="T1562" s="108"/>
      <c r="U1562" s="108"/>
      <c r="V1562" s="108"/>
      <c r="W1562" s="108"/>
      <c r="X1562" s="108"/>
      <c r="Y1562" s="108"/>
      <c r="Z1562" s="108"/>
      <c r="AA1562" s="108"/>
      <c r="AB1562" s="108"/>
      <c r="AC1562" s="108"/>
      <c r="AD1562" s="108"/>
      <c r="AE1562" s="108"/>
      <c r="AF1562" s="108"/>
      <c r="AG1562" s="108"/>
      <c r="AH1562" s="108"/>
      <c r="AI1562" s="108"/>
      <c r="AJ1562" s="108"/>
      <c r="AK1562" s="108"/>
      <c r="AL1562" s="108"/>
      <c r="AM1562" s="108"/>
      <c r="AN1562" s="108"/>
      <c r="AO1562" s="108"/>
      <c r="AP1562" s="108"/>
      <c r="AQ1562" s="108"/>
      <c r="AR1562" s="108"/>
      <c r="AS1562" s="108"/>
      <c r="AT1562" s="108"/>
      <c r="AU1562" s="108"/>
      <c r="AV1562" s="108"/>
      <c r="AW1562" s="108"/>
      <c r="AX1562" s="108"/>
      <c r="AY1562" s="108"/>
      <c r="AZ1562" s="108"/>
      <c r="BA1562" s="108"/>
      <c r="BB1562" s="108"/>
      <c r="BC1562" s="108"/>
      <c r="BD1562" s="108"/>
      <c r="BE1562" s="108"/>
      <c r="BF1562" s="108"/>
      <c r="BG1562" s="108"/>
      <c r="BH1562" s="108"/>
      <c r="BI1562" s="108"/>
      <c r="BJ1562" s="108"/>
      <c r="BK1562" s="108"/>
      <c r="BL1562" s="108"/>
      <c r="BM1562" s="108"/>
      <c r="BN1562" s="108"/>
      <c r="BO1562" s="108"/>
      <c r="BP1562" s="108"/>
      <c r="BQ1562" s="108"/>
      <c r="BR1562" s="108"/>
      <c r="BS1562" s="108"/>
      <c r="BT1562" s="108"/>
      <c r="BU1562" s="108"/>
      <c r="BV1562" s="108"/>
      <c r="BW1562" s="108"/>
      <c r="BX1562" s="108">
        <f>ROUND($F1562/6,0)</f>
        <v>941242</v>
      </c>
      <c r="BY1562" s="108">
        <f t="shared" ref="BY1562:CC1562" si="26066">ROUND($F1562/6,0)</f>
        <v>941242</v>
      </c>
      <c r="BZ1562" s="108">
        <f t="shared" si="26066"/>
        <v>941242</v>
      </c>
      <c r="CA1562" s="108">
        <f t="shared" si="26066"/>
        <v>941242</v>
      </c>
      <c r="CB1562" s="108">
        <f t="shared" si="26066"/>
        <v>941242</v>
      </c>
      <c r="CC1562" s="108">
        <f t="shared" si="26066"/>
        <v>941242</v>
      </c>
      <c r="CD1562" s="108"/>
      <c r="CE1562" s="108"/>
      <c r="CF1562" s="108"/>
      <c r="CG1562" s="108"/>
      <c r="CH1562" s="109">
        <f>IF(C1562="","",F1562-SUM(G1562:CG1562))</f>
        <v>0</v>
      </c>
      <c r="CI1562" s="107">
        <f>IF(C1562="","",SUM(G1562:CG1562))</f>
        <v>5647452</v>
      </c>
      <c r="CJ1562" s="67" t="b">
        <f>IF(C1562="","",F1562=CI1562)</f>
        <v>1</v>
      </c>
    </row>
    <row r="1563" spans="1:88" s="5" customFormat="1" x14ac:dyDescent="0.3">
      <c r="A1563" s="172"/>
      <c r="B1563" s="156"/>
      <c r="C1563" s="169"/>
      <c r="D1563" s="159"/>
      <c r="E1563" s="162"/>
      <c r="F1563" s="165"/>
      <c r="G1563" s="110">
        <v>0</v>
      </c>
      <c r="H1563" s="110"/>
      <c r="I1563" s="110"/>
      <c r="J1563" s="110"/>
      <c r="K1563" s="110"/>
      <c r="L1563" s="110"/>
      <c r="M1563" s="110"/>
      <c r="N1563" s="110"/>
      <c r="O1563" s="110"/>
      <c r="P1563" s="110"/>
      <c r="Q1563" s="110"/>
      <c r="R1563" s="110"/>
      <c r="S1563" s="110"/>
      <c r="T1563" s="110"/>
      <c r="U1563" s="110">
        <f t="shared" ref="U1563:X1563" si="26067">ROUND(U1562/$E1562,2)</f>
        <v>0</v>
      </c>
      <c r="V1563" s="110">
        <f t="shared" si="26067"/>
        <v>0</v>
      </c>
      <c r="W1563" s="110">
        <f t="shared" si="26067"/>
        <v>0</v>
      </c>
      <c r="X1563" s="110">
        <f t="shared" si="26067"/>
        <v>0</v>
      </c>
      <c r="Y1563" s="110">
        <f t="shared" ref="Y1563:AG1563" si="26068">ROUND(Y1562/$E1562,2)</f>
        <v>0</v>
      </c>
      <c r="Z1563" s="110">
        <f t="shared" si="26068"/>
        <v>0</v>
      </c>
      <c r="AA1563" s="110">
        <f t="shared" si="26068"/>
        <v>0</v>
      </c>
      <c r="AB1563" s="110">
        <f t="shared" si="26068"/>
        <v>0</v>
      </c>
      <c r="AC1563" s="110">
        <f t="shared" si="26068"/>
        <v>0</v>
      </c>
      <c r="AD1563" s="110">
        <f t="shared" si="26068"/>
        <v>0</v>
      </c>
      <c r="AE1563" s="110">
        <f t="shared" si="26068"/>
        <v>0</v>
      </c>
      <c r="AF1563" s="110">
        <f t="shared" si="26068"/>
        <v>0</v>
      </c>
      <c r="AG1563" s="110">
        <f t="shared" si="26068"/>
        <v>0</v>
      </c>
      <c r="AH1563" s="110">
        <f t="shared" ref="AH1563:AK1563" si="26069">ROUND(AH1562/$E1562,2)</f>
        <v>0</v>
      </c>
      <c r="AI1563" s="110">
        <f t="shared" si="26069"/>
        <v>0</v>
      </c>
      <c r="AJ1563" s="110">
        <f t="shared" si="26069"/>
        <v>0</v>
      </c>
      <c r="AK1563" s="110">
        <f t="shared" si="26069"/>
        <v>0</v>
      </c>
      <c r="AL1563" s="110">
        <f t="shared" ref="AL1563:AT1563" si="26070">ROUND(AL1562/$E1562,2)</f>
        <v>0</v>
      </c>
      <c r="AM1563" s="110">
        <f t="shared" si="26070"/>
        <v>0</v>
      </c>
      <c r="AN1563" s="110">
        <f t="shared" si="26070"/>
        <v>0</v>
      </c>
      <c r="AO1563" s="110">
        <f t="shared" si="26070"/>
        <v>0</v>
      </c>
      <c r="AP1563" s="110">
        <f t="shared" si="26070"/>
        <v>0</v>
      </c>
      <c r="AQ1563" s="110">
        <f t="shared" si="26070"/>
        <v>0</v>
      </c>
      <c r="AR1563" s="110">
        <f t="shared" si="26070"/>
        <v>0</v>
      </c>
      <c r="AS1563" s="110">
        <f t="shared" si="26070"/>
        <v>0</v>
      </c>
      <c r="AT1563" s="110">
        <f t="shared" si="26070"/>
        <v>0</v>
      </c>
      <c r="AU1563" s="110">
        <f t="shared" ref="AU1563:AX1563" si="26071">ROUND(AU1562/$E1562,2)</f>
        <v>0</v>
      </c>
      <c r="AV1563" s="110">
        <f t="shared" si="26071"/>
        <v>0</v>
      </c>
      <c r="AW1563" s="110">
        <f t="shared" si="26071"/>
        <v>0</v>
      </c>
      <c r="AX1563" s="110">
        <f t="shared" si="26071"/>
        <v>0</v>
      </c>
      <c r="AY1563" s="110">
        <f t="shared" ref="AY1563:BC1563" si="26072">ROUND(AY1562/$E1562,2)</f>
        <v>0</v>
      </c>
      <c r="AZ1563" s="110">
        <f t="shared" si="26072"/>
        <v>0</v>
      </c>
      <c r="BA1563" s="110">
        <f t="shared" si="26072"/>
        <v>0</v>
      </c>
      <c r="BB1563" s="110">
        <f t="shared" si="26072"/>
        <v>0</v>
      </c>
      <c r="BC1563" s="110">
        <f t="shared" si="26072"/>
        <v>0</v>
      </c>
      <c r="BD1563" s="110">
        <f t="shared" ref="BD1563:BG1563" si="26073">ROUND(BD1562/$E1562,2)</f>
        <v>0</v>
      </c>
      <c r="BE1563" s="110">
        <f t="shared" si="26073"/>
        <v>0</v>
      </c>
      <c r="BF1563" s="110">
        <f t="shared" si="26073"/>
        <v>0</v>
      </c>
      <c r="BG1563" s="110">
        <f t="shared" si="26073"/>
        <v>0</v>
      </c>
      <c r="BH1563" s="110">
        <f t="shared" ref="BH1563:BK1563" si="26074">ROUND(BH1562/$E1562,2)</f>
        <v>0</v>
      </c>
      <c r="BI1563" s="110">
        <f t="shared" si="26074"/>
        <v>0</v>
      </c>
      <c r="BJ1563" s="110">
        <f t="shared" si="26074"/>
        <v>0</v>
      </c>
      <c r="BK1563" s="110">
        <f t="shared" si="26074"/>
        <v>0</v>
      </c>
      <c r="BL1563" s="110">
        <f t="shared" ref="BL1563:BP1563" si="26075">ROUND(BL1562/$E1562,2)</f>
        <v>0</v>
      </c>
      <c r="BM1563" s="110">
        <f t="shared" si="26075"/>
        <v>0</v>
      </c>
      <c r="BN1563" s="110">
        <f t="shared" si="26075"/>
        <v>0</v>
      </c>
      <c r="BO1563" s="110">
        <f t="shared" si="26075"/>
        <v>0</v>
      </c>
      <c r="BP1563" s="110">
        <f t="shared" si="26075"/>
        <v>0</v>
      </c>
      <c r="BQ1563" s="110">
        <f t="shared" ref="BQ1563:BT1563" si="26076">ROUND(BQ1562/$E1562,2)</f>
        <v>0</v>
      </c>
      <c r="BR1563" s="110">
        <f t="shared" si="26076"/>
        <v>0</v>
      </c>
      <c r="BS1563" s="110">
        <f t="shared" si="26076"/>
        <v>0</v>
      </c>
      <c r="BT1563" s="110">
        <f t="shared" si="26076"/>
        <v>0</v>
      </c>
      <c r="BU1563" s="110">
        <f t="shared" ref="BU1563:BX1563" si="26077">ROUND(BU1562/$E1562,2)</f>
        <v>0</v>
      </c>
      <c r="BV1563" s="110">
        <f t="shared" si="26077"/>
        <v>0</v>
      </c>
      <c r="BW1563" s="110">
        <f t="shared" si="26077"/>
        <v>0</v>
      </c>
      <c r="BX1563" s="110">
        <f t="shared" si="26077"/>
        <v>2</v>
      </c>
      <c r="BY1563" s="110">
        <f t="shared" ref="BY1563:CC1563" si="26078">ROUND(BY1562/$E1562,2)</f>
        <v>2</v>
      </c>
      <c r="BZ1563" s="110">
        <f t="shared" si="26078"/>
        <v>2</v>
      </c>
      <c r="CA1563" s="110">
        <f t="shared" si="26078"/>
        <v>2</v>
      </c>
      <c r="CB1563" s="110">
        <f t="shared" si="26078"/>
        <v>2</v>
      </c>
      <c r="CC1563" s="110">
        <f t="shared" si="26078"/>
        <v>2</v>
      </c>
      <c r="CD1563" s="110">
        <f t="shared" ref="CD1563:CG1563" si="26079">ROUND(CD1562/$E1562,2)</f>
        <v>0</v>
      </c>
      <c r="CE1563" s="110"/>
      <c r="CF1563" s="110">
        <f t="shared" si="26079"/>
        <v>0</v>
      </c>
      <c r="CG1563" s="110">
        <f t="shared" si="26079"/>
        <v>0</v>
      </c>
      <c r="CH1563" s="111">
        <f>IF(C1562="","",D1562-SUM(G1563:CG1563))</f>
        <v>0</v>
      </c>
      <c r="CI1563" s="112">
        <f>IF(C1562="","",SUM(G1563:CG1563))</f>
        <v>12</v>
      </c>
      <c r="CJ1563" s="67" t="b">
        <f>IF(C1562="","",D1562=CI1563)</f>
        <v>1</v>
      </c>
    </row>
    <row r="1564" spans="1:88" s="5" customFormat="1" x14ac:dyDescent="0.3">
      <c r="A1564" s="173"/>
      <c r="B1564" s="157"/>
      <c r="C1564" s="170"/>
      <c r="D1564" s="160"/>
      <c r="E1564" s="163"/>
      <c r="F1564" s="166"/>
      <c r="G1564" s="113">
        <v>0</v>
      </c>
      <c r="H1564" s="113"/>
      <c r="I1564" s="113"/>
      <c r="J1564" s="113"/>
      <c r="K1564" s="113"/>
      <c r="L1564" s="113"/>
      <c r="M1564" s="113"/>
      <c r="N1564" s="113"/>
      <c r="O1564" s="113"/>
      <c r="P1564" s="113"/>
      <c r="Q1564" s="113"/>
      <c r="R1564" s="113"/>
      <c r="S1564" s="113"/>
      <c r="T1564" s="113"/>
      <c r="U1564" s="113">
        <f t="shared" ref="U1564:X1564" si="26080">U1562/$F1562</f>
        <v>0</v>
      </c>
      <c r="V1564" s="113">
        <f t="shared" si="26080"/>
        <v>0</v>
      </c>
      <c r="W1564" s="113">
        <f t="shared" si="26080"/>
        <v>0</v>
      </c>
      <c r="X1564" s="113">
        <f t="shared" si="26080"/>
        <v>0</v>
      </c>
      <c r="Y1564" s="113">
        <f t="shared" ref="Y1564:AG1564" si="26081">Y1562/$F1562</f>
        <v>0</v>
      </c>
      <c r="Z1564" s="113">
        <f t="shared" si="26081"/>
        <v>0</v>
      </c>
      <c r="AA1564" s="113">
        <f t="shared" si="26081"/>
        <v>0</v>
      </c>
      <c r="AB1564" s="113">
        <f t="shared" si="26081"/>
        <v>0</v>
      </c>
      <c r="AC1564" s="113">
        <f t="shared" si="26081"/>
        <v>0</v>
      </c>
      <c r="AD1564" s="113">
        <f t="shared" si="26081"/>
        <v>0</v>
      </c>
      <c r="AE1564" s="113">
        <f t="shared" si="26081"/>
        <v>0</v>
      </c>
      <c r="AF1564" s="113">
        <f t="shared" si="26081"/>
        <v>0</v>
      </c>
      <c r="AG1564" s="113">
        <f t="shared" si="26081"/>
        <v>0</v>
      </c>
      <c r="AH1564" s="113">
        <f t="shared" ref="AH1564:AK1564" si="26082">AH1562/$F1562</f>
        <v>0</v>
      </c>
      <c r="AI1564" s="113">
        <f t="shared" si="26082"/>
        <v>0</v>
      </c>
      <c r="AJ1564" s="113">
        <f t="shared" si="26082"/>
        <v>0</v>
      </c>
      <c r="AK1564" s="113">
        <f t="shared" si="26082"/>
        <v>0</v>
      </c>
      <c r="AL1564" s="113">
        <f t="shared" ref="AL1564:AT1564" si="26083">AL1562/$F1562</f>
        <v>0</v>
      </c>
      <c r="AM1564" s="113">
        <f t="shared" si="26083"/>
        <v>0</v>
      </c>
      <c r="AN1564" s="113">
        <f t="shared" si="26083"/>
        <v>0</v>
      </c>
      <c r="AO1564" s="113">
        <f t="shared" si="26083"/>
        <v>0</v>
      </c>
      <c r="AP1564" s="113">
        <f t="shared" si="26083"/>
        <v>0</v>
      </c>
      <c r="AQ1564" s="113">
        <f t="shared" si="26083"/>
        <v>0</v>
      </c>
      <c r="AR1564" s="113">
        <f t="shared" si="26083"/>
        <v>0</v>
      </c>
      <c r="AS1564" s="113">
        <f t="shared" si="26083"/>
        <v>0</v>
      </c>
      <c r="AT1564" s="113">
        <f t="shared" si="26083"/>
        <v>0</v>
      </c>
      <c r="AU1564" s="113">
        <f t="shared" ref="AU1564:AX1564" si="26084">AU1562/$F1562</f>
        <v>0</v>
      </c>
      <c r="AV1564" s="113">
        <f t="shared" si="26084"/>
        <v>0</v>
      </c>
      <c r="AW1564" s="113">
        <f t="shared" si="26084"/>
        <v>0</v>
      </c>
      <c r="AX1564" s="113">
        <f t="shared" si="26084"/>
        <v>0</v>
      </c>
      <c r="AY1564" s="113">
        <f t="shared" ref="AY1564:BC1564" si="26085">AY1562/$F1562</f>
        <v>0</v>
      </c>
      <c r="AZ1564" s="113">
        <f t="shared" si="26085"/>
        <v>0</v>
      </c>
      <c r="BA1564" s="113">
        <f t="shared" si="26085"/>
        <v>0</v>
      </c>
      <c r="BB1564" s="113">
        <f t="shared" si="26085"/>
        <v>0</v>
      </c>
      <c r="BC1564" s="113">
        <f t="shared" si="26085"/>
        <v>0</v>
      </c>
      <c r="BD1564" s="113">
        <f t="shared" ref="BD1564:BG1564" si="26086">BD1562/$F1562</f>
        <v>0</v>
      </c>
      <c r="BE1564" s="113">
        <f t="shared" si="26086"/>
        <v>0</v>
      </c>
      <c r="BF1564" s="113">
        <f t="shared" si="26086"/>
        <v>0</v>
      </c>
      <c r="BG1564" s="113">
        <f t="shared" si="26086"/>
        <v>0</v>
      </c>
      <c r="BH1564" s="113">
        <f t="shared" ref="BH1564:BK1564" si="26087">BH1562/$F1562</f>
        <v>0</v>
      </c>
      <c r="BI1564" s="113">
        <f t="shared" si="26087"/>
        <v>0</v>
      </c>
      <c r="BJ1564" s="113">
        <f t="shared" si="26087"/>
        <v>0</v>
      </c>
      <c r="BK1564" s="113">
        <f t="shared" si="26087"/>
        <v>0</v>
      </c>
      <c r="BL1564" s="113">
        <f t="shared" ref="BL1564:BP1564" si="26088">BL1562/$F1562</f>
        <v>0</v>
      </c>
      <c r="BM1564" s="113">
        <f t="shared" si="26088"/>
        <v>0</v>
      </c>
      <c r="BN1564" s="113">
        <f t="shared" si="26088"/>
        <v>0</v>
      </c>
      <c r="BO1564" s="113">
        <f t="shared" si="26088"/>
        <v>0</v>
      </c>
      <c r="BP1564" s="113">
        <f t="shared" si="26088"/>
        <v>0</v>
      </c>
      <c r="BQ1564" s="113">
        <f t="shared" ref="BQ1564:BT1564" si="26089">BQ1562/$F1562</f>
        <v>0</v>
      </c>
      <c r="BR1564" s="113">
        <f t="shared" si="26089"/>
        <v>0</v>
      </c>
      <c r="BS1564" s="113">
        <f t="shared" si="26089"/>
        <v>0</v>
      </c>
      <c r="BT1564" s="113">
        <f t="shared" si="26089"/>
        <v>0</v>
      </c>
      <c r="BU1564" s="113">
        <f t="shared" ref="BU1564:BX1564" si="26090">BU1562/$F1562</f>
        <v>0</v>
      </c>
      <c r="BV1564" s="113">
        <f t="shared" si="26090"/>
        <v>0</v>
      </c>
      <c r="BW1564" s="113">
        <f t="shared" si="26090"/>
        <v>0</v>
      </c>
      <c r="BX1564" s="113">
        <f t="shared" si="26090"/>
        <v>0.16666666666666666</v>
      </c>
      <c r="BY1564" s="113">
        <f t="shared" ref="BY1564:CC1564" si="26091">BY1562/$F1562</f>
        <v>0.16666666666666666</v>
      </c>
      <c r="BZ1564" s="113">
        <f t="shared" si="26091"/>
        <v>0.16666666666666666</v>
      </c>
      <c r="CA1564" s="113">
        <f t="shared" si="26091"/>
        <v>0.16666666666666666</v>
      </c>
      <c r="CB1564" s="113">
        <f t="shared" si="26091"/>
        <v>0.16666666666666666</v>
      </c>
      <c r="CC1564" s="113">
        <f t="shared" si="26091"/>
        <v>0.16666666666666666</v>
      </c>
      <c r="CD1564" s="113">
        <f t="shared" ref="CD1564:CG1564" si="26092">CD1562/$F1562</f>
        <v>0</v>
      </c>
      <c r="CE1564" s="113"/>
      <c r="CF1564" s="113">
        <f t="shared" si="26092"/>
        <v>0</v>
      </c>
      <c r="CG1564" s="113">
        <f t="shared" si="26092"/>
        <v>0</v>
      </c>
      <c r="CH1564" s="114">
        <f>IF(C1562="","",100%-SUM(G1564:CG1564))</f>
        <v>1.1102230246251565E-16</v>
      </c>
      <c r="CI1564" s="115">
        <f>IF(C1562="","",SUM(G1564:CG1564))</f>
        <v>0.99999999999999989</v>
      </c>
      <c r="CJ1564" s="67" t="b">
        <f>IF(C1562="","",SUM(G1564:CG1564)=CI1564)</f>
        <v>1</v>
      </c>
    </row>
    <row r="1565" spans="1:88" s="5" customFormat="1" x14ac:dyDescent="0.3">
      <c r="A1565" s="171" t="s">
        <v>1091</v>
      </c>
      <c r="B1565" s="155" t="s">
        <v>1092</v>
      </c>
      <c r="C1565" s="168" t="s">
        <v>163</v>
      </c>
      <c r="D1565" s="158">
        <v>12</v>
      </c>
      <c r="E1565" s="161">
        <v>573812</v>
      </c>
      <c r="F1565" s="164">
        <f t="shared" si="25862"/>
        <v>6885744</v>
      </c>
      <c r="G1565" s="108">
        <v>0</v>
      </c>
      <c r="H1565" s="108"/>
      <c r="I1565" s="108"/>
      <c r="J1565" s="108"/>
      <c r="K1565" s="108"/>
      <c r="L1565" s="108"/>
      <c r="M1565" s="108"/>
      <c r="N1565" s="108"/>
      <c r="O1565" s="108"/>
      <c r="P1565" s="108"/>
      <c r="Q1565" s="108"/>
      <c r="R1565" s="108"/>
      <c r="S1565" s="108"/>
      <c r="T1565" s="108"/>
      <c r="U1565" s="108"/>
      <c r="V1565" s="108"/>
      <c r="W1565" s="108"/>
      <c r="X1565" s="108"/>
      <c r="Y1565" s="108"/>
      <c r="Z1565" s="108"/>
      <c r="AA1565" s="108"/>
      <c r="AB1565" s="108"/>
      <c r="AC1565" s="108"/>
      <c r="AD1565" s="108"/>
      <c r="AE1565" s="108"/>
      <c r="AF1565" s="108"/>
      <c r="AG1565" s="108"/>
      <c r="AH1565" s="108"/>
      <c r="AI1565" s="108"/>
      <c r="AJ1565" s="108"/>
      <c r="AK1565" s="108"/>
      <c r="AL1565" s="108"/>
      <c r="AM1565" s="108"/>
      <c r="AN1565" s="108"/>
      <c r="AO1565" s="108"/>
      <c r="AP1565" s="108"/>
      <c r="AQ1565" s="108"/>
      <c r="AR1565" s="108"/>
      <c r="AS1565" s="108"/>
      <c r="AT1565" s="108"/>
      <c r="AU1565" s="108"/>
      <c r="AV1565" s="108"/>
      <c r="AW1565" s="108"/>
      <c r="AX1565" s="108"/>
      <c r="AY1565" s="108"/>
      <c r="AZ1565" s="108"/>
      <c r="BA1565" s="108"/>
      <c r="BB1565" s="108"/>
      <c r="BC1565" s="108"/>
      <c r="BD1565" s="108"/>
      <c r="BE1565" s="108"/>
      <c r="BF1565" s="108"/>
      <c r="BG1565" s="108"/>
      <c r="BH1565" s="108"/>
      <c r="BI1565" s="108"/>
      <c r="BJ1565" s="108"/>
      <c r="BK1565" s="108"/>
      <c r="BL1565" s="108"/>
      <c r="BM1565" s="108"/>
      <c r="BN1565" s="108"/>
      <c r="BO1565" s="108"/>
      <c r="BP1565" s="108"/>
      <c r="BQ1565" s="108"/>
      <c r="BR1565" s="108"/>
      <c r="BS1565" s="108"/>
      <c r="BT1565" s="108"/>
      <c r="BU1565" s="108"/>
      <c r="BV1565" s="108"/>
      <c r="BW1565" s="108"/>
      <c r="BX1565" s="108">
        <f>ROUND($F1565/6,0)</f>
        <v>1147624</v>
      </c>
      <c r="BY1565" s="108">
        <f t="shared" ref="BY1565:CC1565" si="26093">ROUND($F1565/6,0)</f>
        <v>1147624</v>
      </c>
      <c r="BZ1565" s="108">
        <f t="shared" si="26093"/>
        <v>1147624</v>
      </c>
      <c r="CA1565" s="108">
        <f t="shared" si="26093"/>
        <v>1147624</v>
      </c>
      <c r="CB1565" s="108">
        <f t="shared" si="26093"/>
        <v>1147624</v>
      </c>
      <c r="CC1565" s="108">
        <f t="shared" si="26093"/>
        <v>1147624</v>
      </c>
      <c r="CD1565" s="108"/>
      <c r="CE1565" s="108"/>
      <c r="CF1565" s="108"/>
      <c r="CG1565" s="108"/>
      <c r="CH1565" s="109">
        <f>IF(C1565="","",F1565-SUM(G1565:CG1565))</f>
        <v>0</v>
      </c>
      <c r="CI1565" s="107">
        <f>IF(C1565="","",SUM(G1565:CG1565))</f>
        <v>6885744</v>
      </c>
      <c r="CJ1565" s="67" t="b">
        <f>IF(C1565="","",F1565=CI1565)</f>
        <v>1</v>
      </c>
    </row>
    <row r="1566" spans="1:88" s="5" customFormat="1" x14ac:dyDescent="0.3">
      <c r="A1566" s="172"/>
      <c r="B1566" s="156"/>
      <c r="C1566" s="169"/>
      <c r="D1566" s="159"/>
      <c r="E1566" s="162"/>
      <c r="F1566" s="165"/>
      <c r="G1566" s="110">
        <v>0</v>
      </c>
      <c r="H1566" s="110"/>
      <c r="I1566" s="110"/>
      <c r="J1566" s="110"/>
      <c r="K1566" s="110"/>
      <c r="L1566" s="110"/>
      <c r="M1566" s="110"/>
      <c r="N1566" s="110"/>
      <c r="O1566" s="110"/>
      <c r="P1566" s="110"/>
      <c r="Q1566" s="110"/>
      <c r="R1566" s="110"/>
      <c r="S1566" s="110"/>
      <c r="T1566" s="110"/>
      <c r="U1566" s="110">
        <f t="shared" ref="U1566:X1566" si="26094">ROUND(U1565/$E1565,2)</f>
        <v>0</v>
      </c>
      <c r="V1566" s="110">
        <f t="shared" si="26094"/>
        <v>0</v>
      </c>
      <c r="W1566" s="110">
        <f t="shared" si="26094"/>
        <v>0</v>
      </c>
      <c r="X1566" s="110">
        <f t="shared" si="26094"/>
        <v>0</v>
      </c>
      <c r="Y1566" s="110">
        <f t="shared" ref="Y1566:AG1566" si="26095">ROUND(Y1565/$E1565,2)</f>
        <v>0</v>
      </c>
      <c r="Z1566" s="110">
        <f t="shared" si="26095"/>
        <v>0</v>
      </c>
      <c r="AA1566" s="110">
        <f t="shared" si="26095"/>
        <v>0</v>
      </c>
      <c r="AB1566" s="110">
        <f t="shared" si="26095"/>
        <v>0</v>
      </c>
      <c r="AC1566" s="110">
        <f t="shared" si="26095"/>
        <v>0</v>
      </c>
      <c r="AD1566" s="110">
        <f t="shared" si="26095"/>
        <v>0</v>
      </c>
      <c r="AE1566" s="110">
        <f t="shared" si="26095"/>
        <v>0</v>
      </c>
      <c r="AF1566" s="110">
        <f t="shared" si="26095"/>
        <v>0</v>
      </c>
      <c r="AG1566" s="110">
        <f t="shared" si="26095"/>
        <v>0</v>
      </c>
      <c r="AH1566" s="110">
        <f t="shared" ref="AH1566:AK1566" si="26096">ROUND(AH1565/$E1565,2)</f>
        <v>0</v>
      </c>
      <c r="AI1566" s="110">
        <f t="shared" si="26096"/>
        <v>0</v>
      </c>
      <c r="AJ1566" s="110">
        <f t="shared" si="26096"/>
        <v>0</v>
      </c>
      <c r="AK1566" s="110">
        <f t="shared" si="26096"/>
        <v>0</v>
      </c>
      <c r="AL1566" s="110">
        <f t="shared" ref="AL1566:AT1566" si="26097">ROUND(AL1565/$E1565,2)</f>
        <v>0</v>
      </c>
      <c r="AM1566" s="110">
        <f t="shared" si="26097"/>
        <v>0</v>
      </c>
      <c r="AN1566" s="110">
        <f t="shared" si="26097"/>
        <v>0</v>
      </c>
      <c r="AO1566" s="110">
        <f t="shared" si="26097"/>
        <v>0</v>
      </c>
      <c r="AP1566" s="110">
        <f t="shared" si="26097"/>
        <v>0</v>
      </c>
      <c r="AQ1566" s="110">
        <f t="shared" si="26097"/>
        <v>0</v>
      </c>
      <c r="AR1566" s="110">
        <f t="shared" si="26097"/>
        <v>0</v>
      </c>
      <c r="AS1566" s="110">
        <f t="shared" si="26097"/>
        <v>0</v>
      </c>
      <c r="AT1566" s="110">
        <f t="shared" si="26097"/>
        <v>0</v>
      </c>
      <c r="AU1566" s="110">
        <f t="shared" ref="AU1566:AX1566" si="26098">ROUND(AU1565/$E1565,2)</f>
        <v>0</v>
      </c>
      <c r="AV1566" s="110">
        <f t="shared" si="26098"/>
        <v>0</v>
      </c>
      <c r="AW1566" s="110">
        <f t="shared" si="26098"/>
        <v>0</v>
      </c>
      <c r="AX1566" s="110">
        <f t="shared" si="26098"/>
        <v>0</v>
      </c>
      <c r="AY1566" s="110">
        <f t="shared" ref="AY1566:BC1566" si="26099">ROUND(AY1565/$E1565,2)</f>
        <v>0</v>
      </c>
      <c r="AZ1566" s="110">
        <f t="shared" si="26099"/>
        <v>0</v>
      </c>
      <c r="BA1566" s="110">
        <f t="shared" si="26099"/>
        <v>0</v>
      </c>
      <c r="BB1566" s="110">
        <f t="shared" si="26099"/>
        <v>0</v>
      </c>
      <c r="BC1566" s="110">
        <f t="shared" si="26099"/>
        <v>0</v>
      </c>
      <c r="BD1566" s="110">
        <f t="shared" ref="BD1566:BG1566" si="26100">ROUND(BD1565/$E1565,2)</f>
        <v>0</v>
      </c>
      <c r="BE1566" s="110">
        <f t="shared" si="26100"/>
        <v>0</v>
      </c>
      <c r="BF1566" s="110">
        <f t="shared" si="26100"/>
        <v>0</v>
      </c>
      <c r="BG1566" s="110">
        <f t="shared" si="26100"/>
        <v>0</v>
      </c>
      <c r="BH1566" s="110">
        <f t="shared" ref="BH1566:BK1566" si="26101">ROUND(BH1565/$E1565,2)</f>
        <v>0</v>
      </c>
      <c r="BI1566" s="110">
        <f t="shared" si="26101"/>
        <v>0</v>
      </c>
      <c r="BJ1566" s="110">
        <f t="shared" si="26101"/>
        <v>0</v>
      </c>
      <c r="BK1566" s="110">
        <f t="shared" si="26101"/>
        <v>0</v>
      </c>
      <c r="BL1566" s="110">
        <f t="shared" ref="BL1566:BP1566" si="26102">ROUND(BL1565/$E1565,2)</f>
        <v>0</v>
      </c>
      <c r="BM1566" s="110">
        <f t="shared" si="26102"/>
        <v>0</v>
      </c>
      <c r="BN1566" s="110">
        <f t="shared" si="26102"/>
        <v>0</v>
      </c>
      <c r="BO1566" s="110">
        <f t="shared" si="26102"/>
        <v>0</v>
      </c>
      <c r="BP1566" s="110">
        <f t="shared" si="26102"/>
        <v>0</v>
      </c>
      <c r="BQ1566" s="110">
        <f t="shared" ref="BQ1566:BT1566" si="26103">ROUND(BQ1565/$E1565,2)</f>
        <v>0</v>
      </c>
      <c r="BR1566" s="110">
        <f t="shared" si="26103"/>
        <v>0</v>
      </c>
      <c r="BS1566" s="110">
        <f t="shared" si="26103"/>
        <v>0</v>
      </c>
      <c r="BT1566" s="110">
        <f t="shared" si="26103"/>
        <v>0</v>
      </c>
      <c r="BU1566" s="110">
        <f t="shared" ref="BU1566:BX1566" si="26104">ROUND(BU1565/$E1565,2)</f>
        <v>0</v>
      </c>
      <c r="BV1566" s="110">
        <f t="shared" si="26104"/>
        <v>0</v>
      </c>
      <c r="BW1566" s="110">
        <f t="shared" si="26104"/>
        <v>0</v>
      </c>
      <c r="BX1566" s="110">
        <f t="shared" si="26104"/>
        <v>2</v>
      </c>
      <c r="BY1566" s="110">
        <f t="shared" ref="BY1566:CC1566" si="26105">ROUND(BY1565/$E1565,2)</f>
        <v>2</v>
      </c>
      <c r="BZ1566" s="110">
        <f t="shared" si="26105"/>
        <v>2</v>
      </c>
      <c r="CA1566" s="110">
        <f t="shared" si="26105"/>
        <v>2</v>
      </c>
      <c r="CB1566" s="110">
        <f t="shared" si="26105"/>
        <v>2</v>
      </c>
      <c r="CC1566" s="110">
        <f t="shared" si="26105"/>
        <v>2</v>
      </c>
      <c r="CD1566" s="110">
        <f t="shared" ref="CD1566:CG1566" si="26106">ROUND(CD1565/$E1565,2)</f>
        <v>0</v>
      </c>
      <c r="CE1566" s="110"/>
      <c r="CF1566" s="110">
        <f t="shared" si="26106"/>
        <v>0</v>
      </c>
      <c r="CG1566" s="110">
        <f t="shared" si="26106"/>
        <v>0</v>
      </c>
      <c r="CH1566" s="111">
        <f>IF(C1565="","",D1565-SUM(G1566:CG1566))</f>
        <v>0</v>
      </c>
      <c r="CI1566" s="112">
        <f>IF(C1565="","",SUM(G1566:CG1566))</f>
        <v>12</v>
      </c>
      <c r="CJ1566" s="67" t="b">
        <f>IF(C1565="","",D1565=CI1566)</f>
        <v>1</v>
      </c>
    </row>
    <row r="1567" spans="1:88" s="5" customFormat="1" x14ac:dyDescent="0.3">
      <c r="A1567" s="173"/>
      <c r="B1567" s="157"/>
      <c r="C1567" s="170"/>
      <c r="D1567" s="160"/>
      <c r="E1567" s="163"/>
      <c r="F1567" s="166"/>
      <c r="G1567" s="113">
        <v>0</v>
      </c>
      <c r="H1567" s="113"/>
      <c r="I1567" s="113"/>
      <c r="J1567" s="113"/>
      <c r="K1567" s="113"/>
      <c r="L1567" s="113"/>
      <c r="M1567" s="113"/>
      <c r="N1567" s="113"/>
      <c r="O1567" s="113"/>
      <c r="P1567" s="113"/>
      <c r="Q1567" s="113"/>
      <c r="R1567" s="113"/>
      <c r="S1567" s="113"/>
      <c r="T1567" s="113"/>
      <c r="U1567" s="113">
        <f t="shared" ref="U1567:X1567" si="26107">U1565/$F1565</f>
        <v>0</v>
      </c>
      <c r="V1567" s="113">
        <f t="shared" si="26107"/>
        <v>0</v>
      </c>
      <c r="W1567" s="113">
        <f t="shared" si="26107"/>
        <v>0</v>
      </c>
      <c r="X1567" s="113">
        <f t="shared" si="26107"/>
        <v>0</v>
      </c>
      <c r="Y1567" s="113">
        <f t="shared" ref="Y1567:AG1567" si="26108">Y1565/$F1565</f>
        <v>0</v>
      </c>
      <c r="Z1567" s="113">
        <f t="shared" si="26108"/>
        <v>0</v>
      </c>
      <c r="AA1567" s="113">
        <f t="shared" si="26108"/>
        <v>0</v>
      </c>
      <c r="AB1567" s="113">
        <f t="shared" si="26108"/>
        <v>0</v>
      </c>
      <c r="AC1567" s="113">
        <f t="shared" si="26108"/>
        <v>0</v>
      </c>
      <c r="AD1567" s="113">
        <f t="shared" si="26108"/>
        <v>0</v>
      </c>
      <c r="AE1567" s="113">
        <f t="shared" si="26108"/>
        <v>0</v>
      </c>
      <c r="AF1567" s="113">
        <f t="shared" si="26108"/>
        <v>0</v>
      </c>
      <c r="AG1567" s="113">
        <f t="shared" si="26108"/>
        <v>0</v>
      </c>
      <c r="AH1567" s="113">
        <f t="shared" ref="AH1567:AK1567" si="26109">AH1565/$F1565</f>
        <v>0</v>
      </c>
      <c r="AI1567" s="113">
        <f t="shared" si="26109"/>
        <v>0</v>
      </c>
      <c r="AJ1567" s="113">
        <f t="shared" si="26109"/>
        <v>0</v>
      </c>
      <c r="AK1567" s="113">
        <f t="shared" si="26109"/>
        <v>0</v>
      </c>
      <c r="AL1567" s="113">
        <f t="shared" ref="AL1567:AT1567" si="26110">AL1565/$F1565</f>
        <v>0</v>
      </c>
      <c r="AM1567" s="113">
        <f t="shared" si="26110"/>
        <v>0</v>
      </c>
      <c r="AN1567" s="113">
        <f t="shared" si="26110"/>
        <v>0</v>
      </c>
      <c r="AO1567" s="113">
        <f t="shared" si="26110"/>
        <v>0</v>
      </c>
      <c r="AP1567" s="113">
        <f t="shared" si="26110"/>
        <v>0</v>
      </c>
      <c r="AQ1567" s="113">
        <f t="shared" si="26110"/>
        <v>0</v>
      </c>
      <c r="AR1567" s="113">
        <f t="shared" si="26110"/>
        <v>0</v>
      </c>
      <c r="AS1567" s="113">
        <f t="shared" si="26110"/>
        <v>0</v>
      </c>
      <c r="AT1567" s="113">
        <f t="shared" si="26110"/>
        <v>0</v>
      </c>
      <c r="AU1567" s="113">
        <f t="shared" ref="AU1567:AX1567" si="26111">AU1565/$F1565</f>
        <v>0</v>
      </c>
      <c r="AV1567" s="113">
        <f t="shared" si="26111"/>
        <v>0</v>
      </c>
      <c r="AW1567" s="113">
        <f t="shared" si="26111"/>
        <v>0</v>
      </c>
      <c r="AX1567" s="113">
        <f t="shared" si="26111"/>
        <v>0</v>
      </c>
      <c r="AY1567" s="113">
        <f t="shared" ref="AY1567:BC1567" si="26112">AY1565/$F1565</f>
        <v>0</v>
      </c>
      <c r="AZ1567" s="113">
        <f t="shared" si="26112"/>
        <v>0</v>
      </c>
      <c r="BA1567" s="113">
        <f t="shared" si="26112"/>
        <v>0</v>
      </c>
      <c r="BB1567" s="113">
        <f t="shared" si="26112"/>
        <v>0</v>
      </c>
      <c r="BC1567" s="113">
        <f t="shared" si="26112"/>
        <v>0</v>
      </c>
      <c r="BD1567" s="113">
        <f t="shared" ref="BD1567:BG1567" si="26113">BD1565/$F1565</f>
        <v>0</v>
      </c>
      <c r="BE1567" s="113">
        <f t="shared" si="26113"/>
        <v>0</v>
      </c>
      <c r="BF1567" s="113">
        <f t="shared" si="26113"/>
        <v>0</v>
      </c>
      <c r="BG1567" s="113">
        <f t="shared" si="26113"/>
        <v>0</v>
      </c>
      <c r="BH1567" s="113">
        <f t="shared" ref="BH1567:BK1567" si="26114">BH1565/$F1565</f>
        <v>0</v>
      </c>
      <c r="BI1567" s="113">
        <f t="shared" si="26114"/>
        <v>0</v>
      </c>
      <c r="BJ1567" s="113">
        <f t="shared" si="26114"/>
        <v>0</v>
      </c>
      <c r="BK1567" s="113">
        <f t="shared" si="26114"/>
        <v>0</v>
      </c>
      <c r="BL1567" s="113">
        <f t="shared" ref="BL1567:BP1567" si="26115">BL1565/$F1565</f>
        <v>0</v>
      </c>
      <c r="BM1567" s="113">
        <f t="shared" si="26115"/>
        <v>0</v>
      </c>
      <c r="BN1567" s="113">
        <f t="shared" si="26115"/>
        <v>0</v>
      </c>
      <c r="BO1567" s="113">
        <f t="shared" si="26115"/>
        <v>0</v>
      </c>
      <c r="BP1567" s="113">
        <f t="shared" si="26115"/>
        <v>0</v>
      </c>
      <c r="BQ1567" s="113">
        <f t="shared" ref="BQ1567:BT1567" si="26116">BQ1565/$F1565</f>
        <v>0</v>
      </c>
      <c r="BR1567" s="113">
        <f t="shared" si="26116"/>
        <v>0</v>
      </c>
      <c r="BS1567" s="113">
        <f t="shared" si="26116"/>
        <v>0</v>
      </c>
      <c r="BT1567" s="113">
        <f t="shared" si="26116"/>
        <v>0</v>
      </c>
      <c r="BU1567" s="113">
        <f t="shared" ref="BU1567:BX1567" si="26117">BU1565/$F1565</f>
        <v>0</v>
      </c>
      <c r="BV1567" s="113">
        <f t="shared" si="26117"/>
        <v>0</v>
      </c>
      <c r="BW1567" s="113">
        <f t="shared" si="26117"/>
        <v>0</v>
      </c>
      <c r="BX1567" s="113">
        <f t="shared" si="26117"/>
        <v>0.16666666666666666</v>
      </c>
      <c r="BY1567" s="113">
        <f t="shared" ref="BY1567:CC1567" si="26118">BY1565/$F1565</f>
        <v>0.16666666666666666</v>
      </c>
      <c r="BZ1567" s="113">
        <f t="shared" si="26118"/>
        <v>0.16666666666666666</v>
      </c>
      <c r="CA1567" s="113">
        <f t="shared" si="26118"/>
        <v>0.16666666666666666</v>
      </c>
      <c r="CB1567" s="113">
        <f t="shared" si="26118"/>
        <v>0.16666666666666666</v>
      </c>
      <c r="CC1567" s="113">
        <f t="shared" si="26118"/>
        <v>0.16666666666666666</v>
      </c>
      <c r="CD1567" s="113">
        <f t="shared" ref="CD1567:CG1567" si="26119">CD1565/$F1565</f>
        <v>0</v>
      </c>
      <c r="CE1567" s="113"/>
      <c r="CF1567" s="113">
        <f t="shared" si="26119"/>
        <v>0</v>
      </c>
      <c r="CG1567" s="113">
        <f t="shared" si="26119"/>
        <v>0</v>
      </c>
      <c r="CH1567" s="114">
        <f>IF(C1565="","",100%-SUM(G1567:CG1567))</f>
        <v>1.1102230246251565E-16</v>
      </c>
      <c r="CI1567" s="115">
        <f>IF(C1565="","",SUM(G1567:CG1567))</f>
        <v>0.99999999999999989</v>
      </c>
      <c r="CJ1567" s="67" t="b">
        <f>IF(C1565="","",SUM(G1567:CG1567)=CI1567)</f>
        <v>1</v>
      </c>
    </row>
    <row r="1568" spans="1:88" s="5" customFormat="1" x14ac:dyDescent="0.25">
      <c r="A1568" s="46">
        <v>11</v>
      </c>
      <c r="B1568" s="47" t="s">
        <v>1093</v>
      </c>
      <c r="C1568" s="80"/>
      <c r="D1568" s="80"/>
      <c r="E1568" s="81" t="s">
        <v>8</v>
      </c>
      <c r="F1568" s="86" t="s">
        <v>8</v>
      </c>
      <c r="G1568" s="138"/>
      <c r="H1568" s="138"/>
      <c r="I1568" s="138"/>
      <c r="J1568" s="138"/>
      <c r="K1568" s="138"/>
      <c r="L1568" s="138"/>
      <c r="M1568" s="138"/>
      <c r="N1568" s="138"/>
      <c r="O1568" s="138"/>
      <c r="P1568" s="138"/>
      <c r="Q1568" s="138"/>
      <c r="R1568" s="138"/>
      <c r="S1568" s="138"/>
      <c r="T1568" s="138"/>
      <c r="U1568" s="139"/>
      <c r="V1568" s="139"/>
      <c r="W1568" s="139"/>
      <c r="X1568" s="138"/>
      <c r="Y1568" s="139"/>
      <c r="Z1568" s="139"/>
      <c r="AA1568" s="139"/>
      <c r="AB1568" s="139"/>
      <c r="AC1568" s="139"/>
      <c r="AD1568" s="139"/>
      <c r="AE1568" s="139"/>
      <c r="AF1568" s="139"/>
      <c r="AG1568" s="138"/>
      <c r="AH1568" s="139"/>
      <c r="AI1568" s="139"/>
      <c r="AJ1568" s="139"/>
      <c r="AK1568" s="138"/>
      <c r="AL1568" s="139"/>
      <c r="AM1568" s="139"/>
      <c r="AN1568" s="139"/>
      <c r="AO1568" s="139"/>
      <c r="AP1568" s="139"/>
      <c r="AQ1568" s="139"/>
      <c r="AR1568" s="139"/>
      <c r="AS1568" s="139"/>
      <c r="AT1568" s="138"/>
      <c r="AU1568" s="139"/>
      <c r="AV1568" s="139"/>
      <c r="AW1568" s="139"/>
      <c r="AX1568" s="138"/>
      <c r="AY1568" s="139"/>
      <c r="AZ1568" s="139"/>
      <c r="BA1568" s="139"/>
      <c r="BB1568" s="139"/>
      <c r="BC1568" s="138"/>
      <c r="BD1568" s="139"/>
      <c r="BE1568" s="139"/>
      <c r="BF1568" s="139"/>
      <c r="BG1568" s="138"/>
      <c r="BH1568" s="139"/>
      <c r="BI1568" s="139"/>
      <c r="BJ1568" s="139"/>
      <c r="BK1568" s="138"/>
      <c r="BL1568" s="139"/>
      <c r="BM1568" s="139"/>
      <c r="BN1568" s="139"/>
      <c r="BO1568" s="139"/>
      <c r="BP1568" s="138"/>
      <c r="BQ1568" s="139"/>
      <c r="BR1568" s="139"/>
      <c r="BS1568" s="139"/>
      <c r="BT1568" s="138"/>
      <c r="BU1568" s="139"/>
      <c r="BV1568" s="139"/>
      <c r="BW1568" s="139"/>
      <c r="BX1568" s="138"/>
      <c r="BY1568" s="139"/>
      <c r="BZ1568" s="139"/>
      <c r="CA1568" s="139"/>
      <c r="CB1568" s="139"/>
      <c r="CC1568" s="138"/>
      <c r="CD1568" s="139"/>
      <c r="CE1568" s="139"/>
      <c r="CF1568" s="139"/>
      <c r="CG1568" s="139"/>
      <c r="CH1568" s="107" t="str">
        <f>IF(C1568="","",F1568-SUM(G1568:CG1568))</f>
        <v/>
      </c>
      <c r="CI1568" s="107" t="str">
        <f>IF(C1568="","",SUM(G1568:CG1568))</f>
        <v/>
      </c>
      <c r="CJ1568" s="67" t="str">
        <f>IF(C1568="","",F1568=CI1568)</f>
        <v/>
      </c>
    </row>
    <row r="1569" spans="1:88" x14ac:dyDescent="0.3">
      <c r="A1569" s="31" t="s">
        <v>1094</v>
      </c>
      <c r="B1569" s="32" t="s">
        <v>1095</v>
      </c>
      <c r="C1569" s="33"/>
      <c r="D1569" s="33"/>
      <c r="E1569" s="37" t="s">
        <v>8</v>
      </c>
      <c r="F1569" s="84">
        <f>SUM(F1570:F1596)</f>
        <v>297412823</v>
      </c>
      <c r="G1569" s="6">
        <f t="shared" ref="G1569:BR1569" si="26120">G1570+G1573+G1576+G1579+G1582+G1585+G1588+G1591+G1594</f>
        <v>0</v>
      </c>
      <c r="H1569" s="6">
        <f t="shared" si="26120"/>
        <v>0</v>
      </c>
      <c r="I1569" s="6">
        <f t="shared" si="26120"/>
        <v>0</v>
      </c>
      <c r="J1569" s="6">
        <f t="shared" si="26120"/>
        <v>0</v>
      </c>
      <c r="K1569" s="6">
        <f t="shared" si="26120"/>
        <v>0</v>
      </c>
      <c r="L1569" s="6">
        <f t="shared" si="26120"/>
        <v>0</v>
      </c>
      <c r="M1569" s="6">
        <f t="shared" si="26120"/>
        <v>0</v>
      </c>
      <c r="N1569" s="6">
        <f t="shared" si="26120"/>
        <v>0</v>
      </c>
      <c r="O1569" s="6">
        <f t="shared" si="26120"/>
        <v>0</v>
      </c>
      <c r="P1569" s="6">
        <f t="shared" si="26120"/>
        <v>0</v>
      </c>
      <c r="Q1569" s="6">
        <f t="shared" si="26120"/>
        <v>0</v>
      </c>
      <c r="R1569" s="6">
        <f t="shared" si="26120"/>
        <v>0</v>
      </c>
      <c r="S1569" s="6">
        <f t="shared" si="26120"/>
        <v>0</v>
      </c>
      <c r="T1569" s="6">
        <f t="shared" si="26120"/>
        <v>0</v>
      </c>
      <c r="U1569" s="6">
        <f t="shared" si="26120"/>
        <v>0</v>
      </c>
      <c r="V1569" s="6">
        <f t="shared" si="26120"/>
        <v>0</v>
      </c>
      <c r="W1569" s="6">
        <f t="shared" si="26120"/>
        <v>0</v>
      </c>
      <c r="X1569" s="6">
        <f t="shared" si="26120"/>
        <v>0</v>
      </c>
      <c r="Y1569" s="6">
        <f t="shared" si="26120"/>
        <v>0</v>
      </c>
      <c r="Z1569" s="6">
        <f t="shared" si="26120"/>
        <v>0</v>
      </c>
      <c r="AA1569" s="6">
        <f t="shared" si="26120"/>
        <v>0</v>
      </c>
      <c r="AB1569" s="6">
        <f t="shared" si="26120"/>
        <v>0</v>
      </c>
      <c r="AC1569" s="6">
        <f t="shared" si="26120"/>
        <v>0</v>
      </c>
      <c r="AD1569" s="6">
        <f t="shared" si="26120"/>
        <v>0</v>
      </c>
      <c r="AE1569" s="6">
        <f t="shared" si="26120"/>
        <v>0</v>
      </c>
      <c r="AF1569" s="6">
        <f t="shared" si="26120"/>
        <v>0</v>
      </c>
      <c r="AG1569" s="6">
        <f t="shared" si="26120"/>
        <v>0</v>
      </c>
      <c r="AH1569" s="6">
        <f t="shared" si="26120"/>
        <v>0</v>
      </c>
      <c r="AI1569" s="6">
        <f t="shared" si="26120"/>
        <v>0</v>
      </c>
      <c r="AJ1569" s="6">
        <f t="shared" si="26120"/>
        <v>0</v>
      </c>
      <c r="AK1569" s="6">
        <f t="shared" si="26120"/>
        <v>0</v>
      </c>
      <c r="AL1569" s="6">
        <f t="shared" si="26120"/>
        <v>0</v>
      </c>
      <c r="AM1569" s="6">
        <f t="shared" si="26120"/>
        <v>0</v>
      </c>
      <c r="AN1569" s="6">
        <f t="shared" si="26120"/>
        <v>0</v>
      </c>
      <c r="AO1569" s="6">
        <f t="shared" si="26120"/>
        <v>0</v>
      </c>
      <c r="AP1569" s="6">
        <f t="shared" si="26120"/>
        <v>0</v>
      </c>
      <c r="AQ1569" s="6">
        <f t="shared" si="26120"/>
        <v>0</v>
      </c>
      <c r="AR1569" s="6">
        <f t="shared" si="26120"/>
        <v>0</v>
      </c>
      <c r="AS1569" s="6">
        <f t="shared" si="26120"/>
        <v>0</v>
      </c>
      <c r="AT1569" s="6">
        <f t="shared" si="26120"/>
        <v>0</v>
      </c>
      <c r="AU1569" s="6">
        <f t="shared" si="26120"/>
        <v>0</v>
      </c>
      <c r="AV1569" s="6">
        <f t="shared" si="26120"/>
        <v>0</v>
      </c>
      <c r="AW1569" s="6">
        <f t="shared" si="26120"/>
        <v>0</v>
      </c>
      <c r="AX1569" s="6">
        <f t="shared" si="26120"/>
        <v>0</v>
      </c>
      <c r="AY1569" s="6">
        <f t="shared" si="26120"/>
        <v>0</v>
      </c>
      <c r="AZ1569" s="6">
        <f t="shared" si="26120"/>
        <v>0</v>
      </c>
      <c r="BA1569" s="6">
        <f t="shared" si="26120"/>
        <v>0</v>
      </c>
      <c r="BB1569" s="6">
        <f t="shared" si="26120"/>
        <v>0</v>
      </c>
      <c r="BC1569" s="6">
        <f t="shared" si="26120"/>
        <v>0</v>
      </c>
      <c r="BD1569" s="6">
        <f t="shared" si="26120"/>
        <v>0</v>
      </c>
      <c r="BE1569" s="6">
        <f t="shared" si="26120"/>
        <v>0</v>
      </c>
      <c r="BF1569" s="6">
        <f t="shared" si="26120"/>
        <v>0</v>
      </c>
      <c r="BG1569" s="6">
        <f t="shared" si="26120"/>
        <v>21243774</v>
      </c>
      <c r="BH1569" s="6">
        <f t="shared" si="26120"/>
        <v>21243774</v>
      </c>
      <c r="BI1569" s="6">
        <f t="shared" si="26120"/>
        <v>21243774</v>
      </c>
      <c r="BJ1569" s="6">
        <f t="shared" si="26120"/>
        <v>21243774</v>
      </c>
      <c r="BK1569" s="6">
        <f t="shared" si="26120"/>
        <v>21243774</v>
      </c>
      <c r="BL1569" s="6">
        <f t="shared" si="26120"/>
        <v>21243775</v>
      </c>
      <c r="BM1569" s="6">
        <f t="shared" si="26120"/>
        <v>21243774</v>
      </c>
      <c r="BN1569" s="6">
        <f t="shared" si="26120"/>
        <v>21243773</v>
      </c>
      <c r="BO1569" s="6">
        <f t="shared" si="26120"/>
        <v>21243772</v>
      </c>
      <c r="BP1569" s="6">
        <f t="shared" si="26120"/>
        <v>21243772</v>
      </c>
      <c r="BQ1569" s="6">
        <f t="shared" si="26120"/>
        <v>21243772</v>
      </c>
      <c r="BR1569" s="6">
        <f t="shared" si="26120"/>
        <v>21243772</v>
      </c>
      <c r="BS1569" s="6">
        <f t="shared" ref="BS1569:CG1569" si="26121">BS1570+BS1573+BS1576+BS1579+BS1582+BS1585+BS1588+BS1591+BS1594</f>
        <v>21243772</v>
      </c>
      <c r="BT1569" s="6">
        <f t="shared" si="26121"/>
        <v>21243771</v>
      </c>
      <c r="BU1569" s="6">
        <f t="shared" si="26121"/>
        <v>0</v>
      </c>
      <c r="BV1569" s="6">
        <f t="shared" si="26121"/>
        <v>0</v>
      </c>
      <c r="BW1569" s="6">
        <f t="shared" si="26121"/>
        <v>0</v>
      </c>
      <c r="BX1569" s="6">
        <f t="shared" si="26121"/>
        <v>0</v>
      </c>
      <c r="BY1569" s="6">
        <f t="shared" si="26121"/>
        <v>0</v>
      </c>
      <c r="BZ1569" s="6">
        <f t="shared" si="26121"/>
        <v>0</v>
      </c>
      <c r="CA1569" s="6">
        <f t="shared" si="26121"/>
        <v>0</v>
      </c>
      <c r="CB1569" s="6">
        <f t="shared" si="26121"/>
        <v>0</v>
      </c>
      <c r="CC1569" s="6">
        <f t="shared" si="26121"/>
        <v>0</v>
      </c>
      <c r="CD1569" s="6">
        <f t="shared" si="26121"/>
        <v>0</v>
      </c>
      <c r="CE1569" s="6">
        <f t="shared" si="26121"/>
        <v>0</v>
      </c>
      <c r="CF1569" s="6">
        <f t="shared" si="26121"/>
        <v>0</v>
      </c>
      <c r="CG1569" s="6">
        <f t="shared" si="26121"/>
        <v>0</v>
      </c>
      <c r="CH1569" s="107">
        <f>F1569-SUM(G1569:CG1569)</f>
        <v>0</v>
      </c>
      <c r="CI1569" s="107" t="str">
        <f>IF(C1569="","",SUM(G1569:CG1569))</f>
        <v/>
      </c>
      <c r="CJ1569" s="67" t="str">
        <f>IF(C1569="","",F1569=CI1569)</f>
        <v/>
      </c>
    </row>
    <row r="1570" spans="1:88" s="5" customFormat="1" ht="22.05" customHeight="1" x14ac:dyDescent="0.3">
      <c r="A1570" s="171" t="s">
        <v>1096</v>
      </c>
      <c r="B1570" s="155" t="s">
        <v>1097</v>
      </c>
      <c r="C1570" s="168" t="s">
        <v>12</v>
      </c>
      <c r="D1570" s="158">
        <v>27.72</v>
      </c>
      <c r="E1570" s="161">
        <v>2471484</v>
      </c>
      <c r="F1570" s="164">
        <f t="shared" ref="F1570:F1594" si="26122">ROUND(E1570*D1570,0)</f>
        <v>68509536</v>
      </c>
      <c r="G1570" s="108">
        <v>0</v>
      </c>
      <c r="H1570" s="108"/>
      <c r="I1570" s="108"/>
      <c r="J1570" s="108"/>
      <c r="K1570" s="108"/>
      <c r="L1570" s="108"/>
      <c r="M1570" s="108"/>
      <c r="N1570" s="108"/>
      <c r="O1570" s="108"/>
      <c r="P1570" s="108"/>
      <c r="Q1570" s="108"/>
      <c r="R1570" s="108"/>
      <c r="S1570" s="108"/>
      <c r="T1570" s="108"/>
      <c r="U1570" s="108"/>
      <c r="V1570" s="108"/>
      <c r="W1570" s="108"/>
      <c r="X1570" s="108"/>
      <c r="Y1570" s="108"/>
      <c r="Z1570" s="108"/>
      <c r="AA1570" s="108"/>
      <c r="AB1570" s="108"/>
      <c r="AC1570" s="108"/>
      <c r="AD1570" s="108"/>
      <c r="AE1570" s="108"/>
      <c r="AF1570" s="108"/>
      <c r="AG1570" s="108"/>
      <c r="AH1570" s="108"/>
      <c r="AI1570" s="108"/>
      <c r="AJ1570" s="108"/>
      <c r="AK1570" s="108"/>
      <c r="AL1570" s="108"/>
      <c r="AM1570" s="108"/>
      <c r="AN1570" s="108"/>
      <c r="AO1570" s="108"/>
      <c r="AP1570" s="108"/>
      <c r="AQ1570" s="108"/>
      <c r="AR1570" s="108"/>
      <c r="AS1570" s="108"/>
      <c r="AT1570" s="108"/>
      <c r="AU1570" s="108"/>
      <c r="AV1570" s="108"/>
      <c r="AW1570" s="108"/>
      <c r="AX1570" s="108"/>
      <c r="AY1570" s="108"/>
      <c r="AZ1570" s="108"/>
      <c r="BA1570" s="108"/>
      <c r="BB1570" s="108"/>
      <c r="BC1570" s="108"/>
      <c r="BD1570" s="108"/>
      <c r="BE1570" s="108"/>
      <c r="BF1570" s="108"/>
      <c r="BG1570" s="108">
        <f>ROUND($F1570/14,0)</f>
        <v>4893538</v>
      </c>
      <c r="BH1570" s="108">
        <f>ROUNDUP($F1570/14,0)</f>
        <v>4893539</v>
      </c>
      <c r="BI1570" s="108">
        <f>ROUNDUP($F1570/14,0)</f>
        <v>4893539</v>
      </c>
      <c r="BJ1570" s="108">
        <f>ROUNDUP($F1570/14,0)</f>
        <v>4893539</v>
      </c>
      <c r="BK1570" s="108">
        <f t="shared" ref="BK1570:BT1570" si="26123">ROUND($F1570/14,0)</f>
        <v>4893538</v>
      </c>
      <c r="BL1570" s="108">
        <f>ROUNDUP($F1570/14,0)</f>
        <v>4893539</v>
      </c>
      <c r="BM1570" s="108">
        <f t="shared" si="26123"/>
        <v>4893538</v>
      </c>
      <c r="BN1570" s="108">
        <f t="shared" si="26123"/>
        <v>4893538</v>
      </c>
      <c r="BO1570" s="108">
        <f t="shared" si="26123"/>
        <v>4893538</v>
      </c>
      <c r="BP1570" s="108">
        <f t="shared" si="26123"/>
        <v>4893538</v>
      </c>
      <c r="BQ1570" s="108">
        <f t="shared" si="26123"/>
        <v>4893538</v>
      </c>
      <c r="BR1570" s="108">
        <f t="shared" si="26123"/>
        <v>4893538</v>
      </c>
      <c r="BS1570" s="108">
        <f t="shared" si="26123"/>
        <v>4893538</v>
      </c>
      <c r="BT1570" s="108">
        <f t="shared" si="26123"/>
        <v>4893538</v>
      </c>
      <c r="BU1570" s="108"/>
      <c r="BV1570" s="108"/>
      <c r="BW1570" s="108"/>
      <c r="BX1570" s="108"/>
      <c r="BY1570" s="108"/>
      <c r="BZ1570" s="108"/>
      <c r="CA1570" s="108"/>
      <c r="CB1570" s="108"/>
      <c r="CC1570" s="108"/>
      <c r="CD1570" s="108"/>
      <c r="CE1570" s="108"/>
      <c r="CF1570" s="108"/>
      <c r="CG1570" s="108"/>
      <c r="CH1570" s="109">
        <f>IF(C1570="","",F1570-SUM(G1570:CG1570))</f>
        <v>0</v>
      </c>
      <c r="CI1570" s="107">
        <f>IF(C1570="","",SUM(G1570:CG1570))</f>
        <v>68509536</v>
      </c>
      <c r="CJ1570" s="67" t="b">
        <f>IF(C1570="","",F1570=CI1570)</f>
        <v>1</v>
      </c>
    </row>
    <row r="1571" spans="1:88" s="5" customFormat="1" ht="22.05" customHeight="1" x14ac:dyDescent="0.3">
      <c r="A1571" s="172"/>
      <c r="B1571" s="156"/>
      <c r="C1571" s="169"/>
      <c r="D1571" s="159"/>
      <c r="E1571" s="162"/>
      <c r="F1571" s="165"/>
      <c r="G1571" s="110">
        <v>0</v>
      </c>
      <c r="H1571" s="110"/>
      <c r="I1571" s="110"/>
      <c r="J1571" s="110"/>
      <c r="K1571" s="110"/>
      <c r="L1571" s="110"/>
      <c r="M1571" s="110"/>
      <c r="N1571" s="110"/>
      <c r="O1571" s="110"/>
      <c r="P1571" s="110"/>
      <c r="Q1571" s="110"/>
      <c r="R1571" s="110"/>
      <c r="S1571" s="110"/>
      <c r="T1571" s="110"/>
      <c r="U1571" s="110">
        <f t="shared" ref="U1571:X1571" si="26124">ROUND(U1570/$E1570,2)</f>
        <v>0</v>
      </c>
      <c r="V1571" s="110">
        <f t="shared" si="26124"/>
        <v>0</v>
      </c>
      <c r="W1571" s="110">
        <f t="shared" si="26124"/>
        <v>0</v>
      </c>
      <c r="X1571" s="110">
        <f t="shared" si="26124"/>
        <v>0</v>
      </c>
      <c r="Y1571" s="110">
        <f t="shared" ref="Y1571:AG1571" si="26125">ROUND(Y1570/$E1570,2)</f>
        <v>0</v>
      </c>
      <c r="Z1571" s="110">
        <f t="shared" si="26125"/>
        <v>0</v>
      </c>
      <c r="AA1571" s="110">
        <f t="shared" si="26125"/>
        <v>0</v>
      </c>
      <c r="AB1571" s="110">
        <f t="shared" si="26125"/>
        <v>0</v>
      </c>
      <c r="AC1571" s="110">
        <f t="shared" si="26125"/>
        <v>0</v>
      </c>
      <c r="AD1571" s="110">
        <f t="shared" si="26125"/>
        <v>0</v>
      </c>
      <c r="AE1571" s="110">
        <f t="shared" si="26125"/>
        <v>0</v>
      </c>
      <c r="AF1571" s="110">
        <f t="shared" si="26125"/>
        <v>0</v>
      </c>
      <c r="AG1571" s="110">
        <f t="shared" si="26125"/>
        <v>0</v>
      </c>
      <c r="AH1571" s="110">
        <f t="shared" ref="AH1571:AK1571" si="26126">ROUND(AH1570/$E1570,2)</f>
        <v>0</v>
      </c>
      <c r="AI1571" s="110">
        <f t="shared" si="26126"/>
        <v>0</v>
      </c>
      <c r="AJ1571" s="110">
        <f t="shared" si="26126"/>
        <v>0</v>
      </c>
      <c r="AK1571" s="110">
        <f t="shared" si="26126"/>
        <v>0</v>
      </c>
      <c r="AL1571" s="110">
        <f t="shared" ref="AL1571:AT1571" si="26127">ROUND(AL1570/$E1570,2)</f>
        <v>0</v>
      </c>
      <c r="AM1571" s="110">
        <f t="shared" si="26127"/>
        <v>0</v>
      </c>
      <c r="AN1571" s="110">
        <f t="shared" si="26127"/>
        <v>0</v>
      </c>
      <c r="AO1571" s="110">
        <f t="shared" si="26127"/>
        <v>0</v>
      </c>
      <c r="AP1571" s="110">
        <f t="shared" si="26127"/>
        <v>0</v>
      </c>
      <c r="AQ1571" s="110">
        <f t="shared" si="26127"/>
        <v>0</v>
      </c>
      <c r="AR1571" s="110">
        <f t="shared" si="26127"/>
        <v>0</v>
      </c>
      <c r="AS1571" s="110">
        <f t="shared" si="26127"/>
        <v>0</v>
      </c>
      <c r="AT1571" s="110">
        <f t="shared" si="26127"/>
        <v>0</v>
      </c>
      <c r="AU1571" s="110">
        <f t="shared" ref="AU1571:AX1571" si="26128">ROUND(AU1570/$E1570,2)</f>
        <v>0</v>
      </c>
      <c r="AV1571" s="110">
        <f t="shared" si="26128"/>
        <v>0</v>
      </c>
      <c r="AW1571" s="110">
        <f t="shared" si="26128"/>
        <v>0</v>
      </c>
      <c r="AX1571" s="110">
        <f t="shared" si="26128"/>
        <v>0</v>
      </c>
      <c r="AY1571" s="110">
        <f t="shared" ref="AY1571:BC1571" si="26129">ROUND(AY1570/$E1570,2)</f>
        <v>0</v>
      </c>
      <c r="AZ1571" s="110">
        <f t="shared" si="26129"/>
        <v>0</v>
      </c>
      <c r="BA1571" s="110">
        <f t="shared" si="26129"/>
        <v>0</v>
      </c>
      <c r="BB1571" s="110">
        <f t="shared" si="26129"/>
        <v>0</v>
      </c>
      <c r="BC1571" s="110">
        <f t="shared" si="26129"/>
        <v>0</v>
      </c>
      <c r="BD1571" s="110">
        <f t="shared" ref="BD1571:BG1571" si="26130">ROUND(BD1570/$E1570,2)</f>
        <v>0</v>
      </c>
      <c r="BE1571" s="110">
        <f t="shared" si="26130"/>
        <v>0</v>
      </c>
      <c r="BF1571" s="110">
        <f t="shared" si="26130"/>
        <v>0</v>
      </c>
      <c r="BG1571" s="110">
        <f t="shared" si="26130"/>
        <v>1.98</v>
      </c>
      <c r="BH1571" s="110">
        <f t="shared" ref="BH1571:BK1571" si="26131">ROUND(BH1570/$E1570,2)</f>
        <v>1.98</v>
      </c>
      <c r="BI1571" s="110">
        <f t="shared" si="26131"/>
        <v>1.98</v>
      </c>
      <c r="BJ1571" s="110">
        <f t="shared" si="26131"/>
        <v>1.98</v>
      </c>
      <c r="BK1571" s="110">
        <f t="shared" si="26131"/>
        <v>1.98</v>
      </c>
      <c r="BL1571" s="110">
        <f t="shared" ref="BL1571:BP1571" si="26132">ROUND(BL1570/$E1570,2)</f>
        <v>1.98</v>
      </c>
      <c r="BM1571" s="110">
        <f t="shared" si="26132"/>
        <v>1.98</v>
      </c>
      <c r="BN1571" s="110">
        <f t="shared" si="26132"/>
        <v>1.98</v>
      </c>
      <c r="BO1571" s="110">
        <f t="shared" si="26132"/>
        <v>1.98</v>
      </c>
      <c r="BP1571" s="110">
        <f t="shared" si="26132"/>
        <v>1.98</v>
      </c>
      <c r="BQ1571" s="110">
        <f t="shared" ref="BQ1571:BT1571" si="26133">ROUND(BQ1570/$E1570,2)</f>
        <v>1.98</v>
      </c>
      <c r="BR1571" s="110">
        <f t="shared" si="26133"/>
        <v>1.98</v>
      </c>
      <c r="BS1571" s="110">
        <f t="shared" si="26133"/>
        <v>1.98</v>
      </c>
      <c r="BT1571" s="110">
        <f t="shared" si="26133"/>
        <v>1.98</v>
      </c>
      <c r="BU1571" s="110">
        <f t="shared" ref="BU1571:BX1571" si="26134">ROUND(BU1570/$E1570,2)</f>
        <v>0</v>
      </c>
      <c r="BV1571" s="110">
        <f t="shared" si="26134"/>
        <v>0</v>
      </c>
      <c r="BW1571" s="110">
        <f t="shared" si="26134"/>
        <v>0</v>
      </c>
      <c r="BX1571" s="110">
        <f t="shared" si="26134"/>
        <v>0</v>
      </c>
      <c r="BY1571" s="110">
        <f t="shared" ref="BY1571:CC1571" si="26135">ROUND(BY1570/$E1570,2)</f>
        <v>0</v>
      </c>
      <c r="BZ1571" s="110">
        <f t="shared" si="26135"/>
        <v>0</v>
      </c>
      <c r="CA1571" s="110">
        <f t="shared" si="26135"/>
        <v>0</v>
      </c>
      <c r="CB1571" s="110">
        <f t="shared" si="26135"/>
        <v>0</v>
      </c>
      <c r="CC1571" s="110">
        <f t="shared" si="26135"/>
        <v>0</v>
      </c>
      <c r="CD1571" s="110">
        <f t="shared" ref="CD1571:CG1571" si="26136">ROUND(CD1570/$E1570,2)</f>
        <v>0</v>
      </c>
      <c r="CE1571" s="110"/>
      <c r="CF1571" s="110">
        <f t="shared" si="26136"/>
        <v>0</v>
      </c>
      <c r="CG1571" s="110">
        <f t="shared" si="26136"/>
        <v>0</v>
      </c>
      <c r="CH1571" s="111">
        <f>IF(C1570="","",D1570-SUM(G1571:CG1571))</f>
        <v>-3.5527136788005009E-15</v>
      </c>
      <c r="CI1571" s="112">
        <f>IF(C1570="","",SUM(G1571:CG1571))</f>
        <v>27.720000000000002</v>
      </c>
      <c r="CJ1571" s="67" t="b">
        <f>IF(C1570="","",D1570=CI1571)</f>
        <v>1</v>
      </c>
    </row>
    <row r="1572" spans="1:88" s="5" customFormat="1" ht="22.05" customHeight="1" x14ac:dyDescent="0.3">
      <c r="A1572" s="173"/>
      <c r="B1572" s="157"/>
      <c r="C1572" s="170"/>
      <c r="D1572" s="160"/>
      <c r="E1572" s="163"/>
      <c r="F1572" s="166"/>
      <c r="G1572" s="113">
        <v>0</v>
      </c>
      <c r="H1572" s="113"/>
      <c r="I1572" s="113"/>
      <c r="J1572" s="113"/>
      <c r="K1572" s="113"/>
      <c r="L1572" s="113"/>
      <c r="M1572" s="113"/>
      <c r="N1572" s="113"/>
      <c r="O1572" s="113"/>
      <c r="P1572" s="113"/>
      <c r="Q1572" s="113"/>
      <c r="R1572" s="113"/>
      <c r="S1572" s="113"/>
      <c r="T1572" s="113"/>
      <c r="U1572" s="113">
        <f t="shared" ref="U1572:X1572" si="26137">U1570/$F1570</f>
        <v>0</v>
      </c>
      <c r="V1572" s="113">
        <f t="shared" si="26137"/>
        <v>0</v>
      </c>
      <c r="W1572" s="113">
        <f t="shared" si="26137"/>
        <v>0</v>
      </c>
      <c r="X1572" s="113">
        <f t="shared" si="26137"/>
        <v>0</v>
      </c>
      <c r="Y1572" s="113">
        <f t="shared" ref="Y1572:AG1572" si="26138">Y1570/$F1570</f>
        <v>0</v>
      </c>
      <c r="Z1572" s="113">
        <f t="shared" si="26138"/>
        <v>0</v>
      </c>
      <c r="AA1572" s="113">
        <f t="shared" si="26138"/>
        <v>0</v>
      </c>
      <c r="AB1572" s="113">
        <f t="shared" si="26138"/>
        <v>0</v>
      </c>
      <c r="AC1572" s="113">
        <f t="shared" si="26138"/>
        <v>0</v>
      </c>
      <c r="AD1572" s="113">
        <f t="shared" si="26138"/>
        <v>0</v>
      </c>
      <c r="AE1572" s="113">
        <f t="shared" si="26138"/>
        <v>0</v>
      </c>
      <c r="AF1572" s="113">
        <f t="shared" si="26138"/>
        <v>0</v>
      </c>
      <c r="AG1572" s="113">
        <f t="shared" si="26138"/>
        <v>0</v>
      </c>
      <c r="AH1572" s="113">
        <f t="shared" ref="AH1572:AK1572" si="26139">AH1570/$F1570</f>
        <v>0</v>
      </c>
      <c r="AI1572" s="113">
        <f t="shared" si="26139"/>
        <v>0</v>
      </c>
      <c r="AJ1572" s="113">
        <f t="shared" si="26139"/>
        <v>0</v>
      </c>
      <c r="AK1572" s="113">
        <f t="shared" si="26139"/>
        <v>0</v>
      </c>
      <c r="AL1572" s="113">
        <f t="shared" ref="AL1572:AT1572" si="26140">AL1570/$F1570</f>
        <v>0</v>
      </c>
      <c r="AM1572" s="113">
        <f t="shared" si="26140"/>
        <v>0</v>
      </c>
      <c r="AN1572" s="113">
        <f t="shared" si="26140"/>
        <v>0</v>
      </c>
      <c r="AO1572" s="113">
        <f t="shared" si="26140"/>
        <v>0</v>
      </c>
      <c r="AP1572" s="113">
        <f t="shared" si="26140"/>
        <v>0</v>
      </c>
      <c r="AQ1572" s="113">
        <f t="shared" si="26140"/>
        <v>0</v>
      </c>
      <c r="AR1572" s="113">
        <f t="shared" si="26140"/>
        <v>0</v>
      </c>
      <c r="AS1572" s="113">
        <f t="shared" si="26140"/>
        <v>0</v>
      </c>
      <c r="AT1572" s="113">
        <f t="shared" si="26140"/>
        <v>0</v>
      </c>
      <c r="AU1572" s="113">
        <f t="shared" ref="AU1572:AX1572" si="26141">AU1570/$F1570</f>
        <v>0</v>
      </c>
      <c r="AV1572" s="113">
        <f t="shared" si="26141"/>
        <v>0</v>
      </c>
      <c r="AW1572" s="113">
        <f t="shared" si="26141"/>
        <v>0</v>
      </c>
      <c r="AX1572" s="113">
        <f t="shared" si="26141"/>
        <v>0</v>
      </c>
      <c r="AY1572" s="113">
        <f t="shared" ref="AY1572:BC1572" si="26142">AY1570/$F1570</f>
        <v>0</v>
      </c>
      <c r="AZ1572" s="113">
        <f t="shared" si="26142"/>
        <v>0</v>
      </c>
      <c r="BA1572" s="113">
        <f t="shared" si="26142"/>
        <v>0</v>
      </c>
      <c r="BB1572" s="113">
        <f t="shared" si="26142"/>
        <v>0</v>
      </c>
      <c r="BC1572" s="113">
        <f t="shared" si="26142"/>
        <v>0</v>
      </c>
      <c r="BD1572" s="113">
        <f t="shared" ref="BD1572:BG1572" si="26143">BD1570/$F1570</f>
        <v>0</v>
      </c>
      <c r="BE1572" s="113">
        <f t="shared" si="26143"/>
        <v>0</v>
      </c>
      <c r="BF1572" s="113">
        <f t="shared" si="26143"/>
        <v>0</v>
      </c>
      <c r="BG1572" s="113">
        <f t="shared" si="26143"/>
        <v>7.1428567258140535E-2</v>
      </c>
      <c r="BH1572" s="113">
        <f t="shared" ref="BH1572:BK1572" si="26144">BH1570/$F1570</f>
        <v>7.1428581854648676E-2</v>
      </c>
      <c r="BI1572" s="113">
        <f t="shared" si="26144"/>
        <v>7.1428581854648676E-2</v>
      </c>
      <c r="BJ1572" s="113">
        <f t="shared" si="26144"/>
        <v>7.1428581854648676E-2</v>
      </c>
      <c r="BK1572" s="113">
        <f t="shared" si="26144"/>
        <v>7.1428567258140535E-2</v>
      </c>
      <c r="BL1572" s="113">
        <f t="shared" ref="BL1572:BP1572" si="26145">BL1570/$F1570</f>
        <v>7.1428581854648676E-2</v>
      </c>
      <c r="BM1572" s="113">
        <f t="shared" si="26145"/>
        <v>7.1428567258140535E-2</v>
      </c>
      <c r="BN1572" s="113">
        <f t="shared" si="26145"/>
        <v>7.1428567258140535E-2</v>
      </c>
      <c r="BO1572" s="113">
        <f t="shared" si="26145"/>
        <v>7.1428567258140535E-2</v>
      </c>
      <c r="BP1572" s="113">
        <f t="shared" si="26145"/>
        <v>7.1428567258140535E-2</v>
      </c>
      <c r="BQ1572" s="113">
        <f t="shared" ref="BQ1572:BT1572" si="26146">BQ1570/$F1570</f>
        <v>7.1428567258140535E-2</v>
      </c>
      <c r="BR1572" s="113">
        <f t="shared" si="26146"/>
        <v>7.1428567258140535E-2</v>
      </c>
      <c r="BS1572" s="113">
        <f t="shared" si="26146"/>
        <v>7.1428567258140535E-2</v>
      </c>
      <c r="BT1572" s="113">
        <f t="shared" si="26146"/>
        <v>7.1428567258140535E-2</v>
      </c>
      <c r="BU1572" s="113">
        <f t="shared" ref="BU1572:BX1572" si="26147">BU1570/$F1570</f>
        <v>0</v>
      </c>
      <c r="BV1572" s="113">
        <f t="shared" si="26147"/>
        <v>0</v>
      </c>
      <c r="BW1572" s="113">
        <f t="shared" si="26147"/>
        <v>0</v>
      </c>
      <c r="BX1572" s="113">
        <f t="shared" si="26147"/>
        <v>0</v>
      </c>
      <c r="BY1572" s="113">
        <f t="shared" ref="BY1572:CC1572" si="26148">BY1570/$F1570</f>
        <v>0</v>
      </c>
      <c r="BZ1572" s="113">
        <f t="shared" si="26148"/>
        <v>0</v>
      </c>
      <c r="CA1572" s="113">
        <f t="shared" si="26148"/>
        <v>0</v>
      </c>
      <c r="CB1572" s="113">
        <f t="shared" si="26148"/>
        <v>0</v>
      </c>
      <c r="CC1572" s="113">
        <f t="shared" si="26148"/>
        <v>0</v>
      </c>
      <c r="CD1572" s="113">
        <f t="shared" ref="CD1572:CG1572" si="26149">CD1570/$F1570</f>
        <v>0</v>
      </c>
      <c r="CE1572" s="113"/>
      <c r="CF1572" s="113">
        <f t="shared" si="26149"/>
        <v>0</v>
      </c>
      <c r="CG1572" s="113">
        <f t="shared" si="26149"/>
        <v>0</v>
      </c>
      <c r="CH1572" s="114">
        <f>IF(C1570="","",100%-SUM(G1572:CG1572))</f>
        <v>1.1102230246251565E-16</v>
      </c>
      <c r="CI1572" s="115">
        <f>IF(C1570="","",SUM(G1572:CG1572))</f>
        <v>0.99999999999999989</v>
      </c>
      <c r="CJ1572" s="67" t="b">
        <f>IF(C1570="","",SUM(G1572:CG1572)=CI1572)</f>
        <v>1</v>
      </c>
    </row>
    <row r="1573" spans="1:88" s="5" customFormat="1" ht="22.05" customHeight="1" x14ac:dyDescent="0.3">
      <c r="A1573" s="171" t="s">
        <v>1098</v>
      </c>
      <c r="B1573" s="155" t="s">
        <v>1099</v>
      </c>
      <c r="C1573" s="168" t="s">
        <v>12</v>
      </c>
      <c r="D1573" s="158">
        <v>4.62</v>
      </c>
      <c r="E1573" s="161">
        <v>862802</v>
      </c>
      <c r="F1573" s="164">
        <f t="shared" si="26122"/>
        <v>3986145</v>
      </c>
      <c r="G1573" s="108">
        <v>0</v>
      </c>
      <c r="H1573" s="108"/>
      <c r="I1573" s="108"/>
      <c r="J1573" s="108"/>
      <c r="K1573" s="108"/>
      <c r="L1573" s="108"/>
      <c r="M1573" s="108"/>
      <c r="N1573" s="108"/>
      <c r="O1573" s="108"/>
      <c r="P1573" s="108"/>
      <c r="Q1573" s="108"/>
      <c r="R1573" s="108"/>
      <c r="S1573" s="108"/>
      <c r="T1573" s="108"/>
      <c r="U1573" s="108"/>
      <c r="V1573" s="108"/>
      <c r="W1573" s="108"/>
      <c r="X1573" s="108"/>
      <c r="Y1573" s="108"/>
      <c r="Z1573" s="108"/>
      <c r="AA1573" s="108"/>
      <c r="AB1573" s="108"/>
      <c r="AC1573" s="108"/>
      <c r="AD1573" s="108"/>
      <c r="AE1573" s="108"/>
      <c r="AF1573" s="108"/>
      <c r="AG1573" s="108"/>
      <c r="AH1573" s="108"/>
      <c r="AI1573" s="108"/>
      <c r="AJ1573" s="108"/>
      <c r="AK1573" s="108"/>
      <c r="AL1573" s="108"/>
      <c r="AM1573" s="108"/>
      <c r="AN1573" s="108"/>
      <c r="AO1573" s="108"/>
      <c r="AP1573" s="108"/>
      <c r="AQ1573" s="108"/>
      <c r="AR1573" s="108"/>
      <c r="AS1573" s="108"/>
      <c r="AT1573" s="108"/>
      <c r="AU1573" s="108"/>
      <c r="AV1573" s="108"/>
      <c r="AW1573" s="108"/>
      <c r="AX1573" s="108"/>
      <c r="AY1573" s="108"/>
      <c r="AZ1573" s="108"/>
      <c r="BA1573" s="108"/>
      <c r="BB1573" s="108"/>
      <c r="BC1573" s="108"/>
      <c r="BD1573" s="108"/>
      <c r="BE1573" s="108"/>
      <c r="BF1573" s="108"/>
      <c r="BG1573" s="108">
        <f>ROUND($F1573/14,0)</f>
        <v>284725</v>
      </c>
      <c r="BH1573" s="108">
        <f>ROUND($F1573/14,0)</f>
        <v>284725</v>
      </c>
      <c r="BI1573" s="108">
        <f t="shared" ref="BI1573:BO1573" si="26150">ROUND($F1573/14,0)</f>
        <v>284725</v>
      </c>
      <c r="BJ1573" s="108">
        <f>ROUNDUP($F1573/14,0)</f>
        <v>284725</v>
      </c>
      <c r="BK1573" s="108">
        <f t="shared" si="26150"/>
        <v>284725</v>
      </c>
      <c r="BL1573" s="108">
        <f t="shared" si="26150"/>
        <v>284725</v>
      </c>
      <c r="BM1573" s="108">
        <f t="shared" si="26150"/>
        <v>284725</v>
      </c>
      <c r="BN1573" s="108">
        <f t="shared" si="26150"/>
        <v>284725</v>
      </c>
      <c r="BO1573" s="108">
        <f t="shared" si="26150"/>
        <v>284725</v>
      </c>
      <c r="BP1573" s="108">
        <f t="shared" ref="BP1573:BS1573" si="26151">ROUNDDOWN($F1573/14,0)</f>
        <v>284724</v>
      </c>
      <c r="BQ1573" s="108">
        <f t="shared" si="26151"/>
        <v>284724</v>
      </c>
      <c r="BR1573" s="108">
        <f t="shared" si="26151"/>
        <v>284724</v>
      </c>
      <c r="BS1573" s="108">
        <f t="shared" si="26151"/>
        <v>284724</v>
      </c>
      <c r="BT1573" s="108">
        <f>ROUNDDOWN($F1573/14,0)</f>
        <v>284724</v>
      </c>
      <c r="BU1573" s="108"/>
      <c r="BV1573" s="108"/>
      <c r="BW1573" s="108"/>
      <c r="BX1573" s="108"/>
      <c r="BY1573" s="108"/>
      <c r="BZ1573" s="108"/>
      <c r="CA1573" s="108"/>
      <c r="CB1573" s="108"/>
      <c r="CC1573" s="108"/>
      <c r="CD1573" s="108"/>
      <c r="CE1573" s="108"/>
      <c r="CF1573" s="108"/>
      <c r="CG1573" s="108"/>
      <c r="CH1573" s="109">
        <f>IF(C1573="","",F1573-SUM(G1573:CG1573))</f>
        <v>0</v>
      </c>
      <c r="CI1573" s="107">
        <f>IF(C1573="","",SUM(G1573:CG1573))</f>
        <v>3986145</v>
      </c>
      <c r="CJ1573" s="67" t="b">
        <f>IF(C1573="","",F1573=CI1573)</f>
        <v>1</v>
      </c>
    </row>
    <row r="1574" spans="1:88" s="5" customFormat="1" ht="22.05" customHeight="1" x14ac:dyDescent="0.3">
      <c r="A1574" s="172"/>
      <c r="B1574" s="156"/>
      <c r="C1574" s="169"/>
      <c r="D1574" s="159"/>
      <c r="E1574" s="162"/>
      <c r="F1574" s="165"/>
      <c r="G1574" s="110">
        <v>0</v>
      </c>
      <c r="H1574" s="110"/>
      <c r="I1574" s="110"/>
      <c r="J1574" s="110"/>
      <c r="K1574" s="110"/>
      <c r="L1574" s="110"/>
      <c r="M1574" s="110"/>
      <c r="N1574" s="110"/>
      <c r="O1574" s="110"/>
      <c r="P1574" s="110"/>
      <c r="Q1574" s="110"/>
      <c r="R1574" s="110"/>
      <c r="S1574" s="110"/>
      <c r="T1574" s="110"/>
      <c r="U1574" s="110">
        <f t="shared" ref="U1574:X1574" si="26152">ROUND(U1573/$E1573,2)</f>
        <v>0</v>
      </c>
      <c r="V1574" s="110">
        <f t="shared" si="26152"/>
        <v>0</v>
      </c>
      <c r="W1574" s="110">
        <f t="shared" si="26152"/>
        <v>0</v>
      </c>
      <c r="X1574" s="110">
        <f t="shared" si="26152"/>
        <v>0</v>
      </c>
      <c r="Y1574" s="110">
        <f t="shared" ref="Y1574:AG1574" si="26153">ROUND(Y1573/$E1573,2)</f>
        <v>0</v>
      </c>
      <c r="Z1574" s="110">
        <f t="shared" si="26153"/>
        <v>0</v>
      </c>
      <c r="AA1574" s="110">
        <f t="shared" si="26153"/>
        <v>0</v>
      </c>
      <c r="AB1574" s="110">
        <f t="shared" si="26153"/>
        <v>0</v>
      </c>
      <c r="AC1574" s="110">
        <f t="shared" si="26153"/>
        <v>0</v>
      </c>
      <c r="AD1574" s="110">
        <f t="shared" si="26153"/>
        <v>0</v>
      </c>
      <c r="AE1574" s="110">
        <f t="shared" si="26153"/>
        <v>0</v>
      </c>
      <c r="AF1574" s="110">
        <f t="shared" si="26153"/>
        <v>0</v>
      </c>
      <c r="AG1574" s="110">
        <f t="shared" si="26153"/>
        <v>0</v>
      </c>
      <c r="AH1574" s="110">
        <f t="shared" ref="AH1574:AK1574" si="26154">ROUND(AH1573/$E1573,2)</f>
        <v>0</v>
      </c>
      <c r="AI1574" s="110">
        <f t="shared" si="26154"/>
        <v>0</v>
      </c>
      <c r="AJ1574" s="110">
        <f t="shared" si="26154"/>
        <v>0</v>
      </c>
      <c r="AK1574" s="110">
        <f t="shared" si="26154"/>
        <v>0</v>
      </c>
      <c r="AL1574" s="110">
        <f t="shared" ref="AL1574:AT1574" si="26155">ROUND(AL1573/$E1573,2)</f>
        <v>0</v>
      </c>
      <c r="AM1574" s="110">
        <f t="shared" si="26155"/>
        <v>0</v>
      </c>
      <c r="AN1574" s="110">
        <f t="shared" si="26155"/>
        <v>0</v>
      </c>
      <c r="AO1574" s="110">
        <f t="shared" si="26155"/>
        <v>0</v>
      </c>
      <c r="AP1574" s="110">
        <f t="shared" si="26155"/>
        <v>0</v>
      </c>
      <c r="AQ1574" s="110">
        <f t="shared" si="26155"/>
        <v>0</v>
      </c>
      <c r="AR1574" s="110">
        <f t="shared" si="26155"/>
        <v>0</v>
      </c>
      <c r="AS1574" s="110">
        <f t="shared" si="26155"/>
        <v>0</v>
      </c>
      <c r="AT1574" s="110">
        <f t="shared" si="26155"/>
        <v>0</v>
      </c>
      <c r="AU1574" s="110">
        <f t="shared" ref="AU1574:AX1574" si="26156">ROUND(AU1573/$E1573,2)</f>
        <v>0</v>
      </c>
      <c r="AV1574" s="110">
        <f t="shared" si="26156"/>
        <v>0</v>
      </c>
      <c r="AW1574" s="110">
        <f t="shared" si="26156"/>
        <v>0</v>
      </c>
      <c r="AX1574" s="110">
        <f t="shared" si="26156"/>
        <v>0</v>
      </c>
      <c r="AY1574" s="110">
        <f t="shared" ref="AY1574:BC1574" si="26157">ROUND(AY1573/$E1573,2)</f>
        <v>0</v>
      </c>
      <c r="AZ1574" s="110">
        <f t="shared" si="26157"/>
        <v>0</v>
      </c>
      <c r="BA1574" s="110">
        <f t="shared" si="26157"/>
        <v>0</v>
      </c>
      <c r="BB1574" s="110">
        <f t="shared" si="26157"/>
        <v>0</v>
      </c>
      <c r="BC1574" s="110">
        <f t="shared" si="26157"/>
        <v>0</v>
      </c>
      <c r="BD1574" s="110">
        <f t="shared" ref="BD1574:BG1574" si="26158">ROUND(BD1573/$E1573,2)</f>
        <v>0</v>
      </c>
      <c r="BE1574" s="110">
        <f t="shared" si="26158"/>
        <v>0</v>
      </c>
      <c r="BF1574" s="110">
        <f t="shared" si="26158"/>
        <v>0</v>
      </c>
      <c r="BG1574" s="110">
        <f t="shared" si="26158"/>
        <v>0.33</v>
      </c>
      <c r="BH1574" s="110">
        <f t="shared" ref="BH1574:BK1574" si="26159">ROUND(BH1573/$E1573,2)</f>
        <v>0.33</v>
      </c>
      <c r="BI1574" s="110">
        <f t="shared" si="26159"/>
        <v>0.33</v>
      </c>
      <c r="BJ1574" s="110">
        <f t="shared" si="26159"/>
        <v>0.33</v>
      </c>
      <c r="BK1574" s="110">
        <f t="shared" si="26159"/>
        <v>0.33</v>
      </c>
      <c r="BL1574" s="110">
        <f t="shared" ref="BL1574:BP1574" si="26160">ROUND(BL1573/$E1573,2)</f>
        <v>0.33</v>
      </c>
      <c r="BM1574" s="110">
        <f t="shared" si="26160"/>
        <v>0.33</v>
      </c>
      <c r="BN1574" s="110">
        <f t="shared" si="26160"/>
        <v>0.33</v>
      </c>
      <c r="BO1574" s="110">
        <f t="shared" si="26160"/>
        <v>0.33</v>
      </c>
      <c r="BP1574" s="110">
        <f t="shared" si="26160"/>
        <v>0.33</v>
      </c>
      <c r="BQ1574" s="110">
        <f t="shared" ref="BQ1574:BT1574" si="26161">ROUND(BQ1573/$E1573,2)</f>
        <v>0.33</v>
      </c>
      <c r="BR1574" s="110">
        <f t="shared" si="26161"/>
        <v>0.33</v>
      </c>
      <c r="BS1574" s="110">
        <f t="shared" si="26161"/>
        <v>0.33</v>
      </c>
      <c r="BT1574" s="110">
        <f t="shared" si="26161"/>
        <v>0.33</v>
      </c>
      <c r="BU1574" s="110">
        <f t="shared" ref="BU1574:BX1574" si="26162">ROUND(BU1573/$E1573,2)</f>
        <v>0</v>
      </c>
      <c r="BV1574" s="110">
        <f t="shared" si="26162"/>
        <v>0</v>
      </c>
      <c r="BW1574" s="110">
        <f t="shared" si="26162"/>
        <v>0</v>
      </c>
      <c r="BX1574" s="110">
        <f t="shared" si="26162"/>
        <v>0</v>
      </c>
      <c r="BY1574" s="110">
        <f t="shared" ref="BY1574:CC1574" si="26163">ROUND(BY1573/$E1573,2)</f>
        <v>0</v>
      </c>
      <c r="BZ1574" s="110">
        <f t="shared" si="26163"/>
        <v>0</v>
      </c>
      <c r="CA1574" s="110">
        <f t="shared" si="26163"/>
        <v>0</v>
      </c>
      <c r="CB1574" s="110">
        <f t="shared" si="26163"/>
        <v>0</v>
      </c>
      <c r="CC1574" s="110">
        <f t="shared" si="26163"/>
        <v>0</v>
      </c>
      <c r="CD1574" s="110">
        <f t="shared" ref="CD1574:CG1574" si="26164">ROUND(CD1573/$E1573,2)</f>
        <v>0</v>
      </c>
      <c r="CE1574" s="110"/>
      <c r="CF1574" s="110">
        <f t="shared" si="26164"/>
        <v>0</v>
      </c>
      <c r="CG1574" s="110">
        <f t="shared" si="26164"/>
        <v>0</v>
      </c>
      <c r="CH1574" s="111">
        <f>IF(C1573="","",D1573-SUM(G1574:CG1574))</f>
        <v>0</v>
      </c>
      <c r="CI1574" s="112">
        <f>IF(C1573="","",SUM(G1574:CG1574))</f>
        <v>4.62</v>
      </c>
      <c r="CJ1574" s="67" t="b">
        <f>IF(C1573="","",D1573=CI1574)</f>
        <v>1</v>
      </c>
    </row>
    <row r="1575" spans="1:88" s="5" customFormat="1" ht="22.05" customHeight="1" x14ac:dyDescent="0.3">
      <c r="A1575" s="173"/>
      <c r="B1575" s="157"/>
      <c r="C1575" s="170"/>
      <c r="D1575" s="160"/>
      <c r="E1575" s="163"/>
      <c r="F1575" s="166"/>
      <c r="G1575" s="113">
        <v>0</v>
      </c>
      <c r="H1575" s="113"/>
      <c r="I1575" s="113"/>
      <c r="J1575" s="113"/>
      <c r="K1575" s="113"/>
      <c r="L1575" s="113"/>
      <c r="M1575" s="113"/>
      <c r="N1575" s="113"/>
      <c r="O1575" s="113"/>
      <c r="P1575" s="113"/>
      <c r="Q1575" s="113"/>
      <c r="R1575" s="113"/>
      <c r="S1575" s="113"/>
      <c r="T1575" s="113"/>
      <c r="U1575" s="113">
        <f t="shared" ref="U1575:X1575" si="26165">U1573/$F1573</f>
        <v>0</v>
      </c>
      <c r="V1575" s="113">
        <f t="shared" si="26165"/>
        <v>0</v>
      </c>
      <c r="W1575" s="113">
        <f t="shared" si="26165"/>
        <v>0</v>
      </c>
      <c r="X1575" s="113">
        <f t="shared" si="26165"/>
        <v>0</v>
      </c>
      <c r="Y1575" s="113">
        <f t="shared" ref="Y1575:AG1575" si="26166">Y1573/$F1573</f>
        <v>0</v>
      </c>
      <c r="Z1575" s="113">
        <f t="shared" si="26166"/>
        <v>0</v>
      </c>
      <c r="AA1575" s="113">
        <f t="shared" si="26166"/>
        <v>0</v>
      </c>
      <c r="AB1575" s="113">
        <f t="shared" si="26166"/>
        <v>0</v>
      </c>
      <c r="AC1575" s="113">
        <f t="shared" si="26166"/>
        <v>0</v>
      </c>
      <c r="AD1575" s="113">
        <f t="shared" si="26166"/>
        <v>0</v>
      </c>
      <c r="AE1575" s="113">
        <f t="shared" si="26166"/>
        <v>0</v>
      </c>
      <c r="AF1575" s="113">
        <f t="shared" si="26166"/>
        <v>0</v>
      </c>
      <c r="AG1575" s="113">
        <f t="shared" si="26166"/>
        <v>0</v>
      </c>
      <c r="AH1575" s="113">
        <f t="shared" ref="AH1575:AK1575" si="26167">AH1573/$F1573</f>
        <v>0</v>
      </c>
      <c r="AI1575" s="113">
        <f t="shared" si="26167"/>
        <v>0</v>
      </c>
      <c r="AJ1575" s="113">
        <f t="shared" si="26167"/>
        <v>0</v>
      </c>
      <c r="AK1575" s="113">
        <f t="shared" si="26167"/>
        <v>0</v>
      </c>
      <c r="AL1575" s="113">
        <f t="shared" ref="AL1575:AT1575" si="26168">AL1573/$F1573</f>
        <v>0</v>
      </c>
      <c r="AM1575" s="113">
        <f t="shared" si="26168"/>
        <v>0</v>
      </c>
      <c r="AN1575" s="113">
        <f t="shared" si="26168"/>
        <v>0</v>
      </c>
      <c r="AO1575" s="113">
        <f t="shared" si="26168"/>
        <v>0</v>
      </c>
      <c r="AP1575" s="113">
        <f t="shared" si="26168"/>
        <v>0</v>
      </c>
      <c r="AQ1575" s="113">
        <f t="shared" si="26168"/>
        <v>0</v>
      </c>
      <c r="AR1575" s="113">
        <f t="shared" si="26168"/>
        <v>0</v>
      </c>
      <c r="AS1575" s="113">
        <f t="shared" si="26168"/>
        <v>0</v>
      </c>
      <c r="AT1575" s="113">
        <f t="shared" si="26168"/>
        <v>0</v>
      </c>
      <c r="AU1575" s="113">
        <f t="shared" ref="AU1575:AX1575" si="26169">AU1573/$F1573</f>
        <v>0</v>
      </c>
      <c r="AV1575" s="113">
        <f t="shared" si="26169"/>
        <v>0</v>
      </c>
      <c r="AW1575" s="113">
        <f t="shared" si="26169"/>
        <v>0</v>
      </c>
      <c r="AX1575" s="113">
        <f t="shared" si="26169"/>
        <v>0</v>
      </c>
      <c r="AY1575" s="113">
        <f t="shared" ref="AY1575:BC1575" si="26170">AY1573/$F1573</f>
        <v>0</v>
      </c>
      <c r="AZ1575" s="113">
        <f t="shared" si="26170"/>
        <v>0</v>
      </c>
      <c r="BA1575" s="113">
        <f t="shared" si="26170"/>
        <v>0</v>
      </c>
      <c r="BB1575" s="113">
        <f t="shared" si="26170"/>
        <v>0</v>
      </c>
      <c r="BC1575" s="113">
        <f t="shared" si="26170"/>
        <v>0</v>
      </c>
      <c r="BD1575" s="113">
        <f t="shared" ref="BD1575:BG1575" si="26171">BD1573/$F1573</f>
        <v>0</v>
      </c>
      <c r="BE1575" s="113">
        <f t="shared" si="26171"/>
        <v>0</v>
      </c>
      <c r="BF1575" s="113">
        <f t="shared" si="26171"/>
        <v>0</v>
      </c>
      <c r="BG1575" s="113">
        <f t="shared" si="26171"/>
        <v>7.1428661024624043E-2</v>
      </c>
      <c r="BH1575" s="113">
        <f t="shared" ref="BH1575:BK1575" si="26172">BH1573/$F1573</f>
        <v>7.1428661024624043E-2</v>
      </c>
      <c r="BI1575" s="113">
        <f t="shared" si="26172"/>
        <v>7.1428661024624043E-2</v>
      </c>
      <c r="BJ1575" s="113">
        <f t="shared" si="26172"/>
        <v>7.1428661024624043E-2</v>
      </c>
      <c r="BK1575" s="113">
        <f t="shared" si="26172"/>
        <v>7.1428661024624043E-2</v>
      </c>
      <c r="BL1575" s="113">
        <f t="shared" ref="BL1575:BP1575" si="26173">BL1573/$F1573</f>
        <v>7.1428661024624043E-2</v>
      </c>
      <c r="BM1575" s="113">
        <f t="shared" si="26173"/>
        <v>7.1428661024624043E-2</v>
      </c>
      <c r="BN1575" s="113">
        <f t="shared" si="26173"/>
        <v>7.1428661024624043E-2</v>
      </c>
      <c r="BO1575" s="113">
        <f t="shared" si="26173"/>
        <v>7.1428661024624043E-2</v>
      </c>
      <c r="BP1575" s="113">
        <f t="shared" si="26173"/>
        <v>7.1428410155676719E-2</v>
      </c>
      <c r="BQ1575" s="113">
        <f t="shared" ref="BQ1575:BT1575" si="26174">BQ1573/$F1573</f>
        <v>7.1428410155676719E-2</v>
      </c>
      <c r="BR1575" s="113">
        <f t="shared" si="26174"/>
        <v>7.1428410155676719E-2</v>
      </c>
      <c r="BS1575" s="113">
        <f t="shared" si="26174"/>
        <v>7.1428410155676719E-2</v>
      </c>
      <c r="BT1575" s="113">
        <f t="shared" si="26174"/>
        <v>7.1428410155676719E-2</v>
      </c>
      <c r="BU1575" s="113">
        <f t="shared" ref="BU1575:BX1575" si="26175">BU1573/$F1573</f>
        <v>0</v>
      </c>
      <c r="BV1575" s="113">
        <f t="shared" si="26175"/>
        <v>0</v>
      </c>
      <c r="BW1575" s="113">
        <f t="shared" si="26175"/>
        <v>0</v>
      </c>
      <c r="BX1575" s="113">
        <f t="shared" si="26175"/>
        <v>0</v>
      </c>
      <c r="BY1575" s="113">
        <f t="shared" ref="BY1575:CC1575" si="26176">BY1573/$F1573</f>
        <v>0</v>
      </c>
      <c r="BZ1575" s="113">
        <f t="shared" si="26176"/>
        <v>0</v>
      </c>
      <c r="CA1575" s="113">
        <f t="shared" si="26176"/>
        <v>0</v>
      </c>
      <c r="CB1575" s="113">
        <f t="shared" si="26176"/>
        <v>0</v>
      </c>
      <c r="CC1575" s="113">
        <f t="shared" si="26176"/>
        <v>0</v>
      </c>
      <c r="CD1575" s="113">
        <f t="shared" ref="CD1575:CG1575" si="26177">CD1573/$F1573</f>
        <v>0</v>
      </c>
      <c r="CE1575" s="113"/>
      <c r="CF1575" s="113">
        <f t="shared" si="26177"/>
        <v>0</v>
      </c>
      <c r="CG1575" s="113">
        <f t="shared" si="26177"/>
        <v>0</v>
      </c>
      <c r="CH1575" s="114">
        <f>IF(C1573="","",100%-SUM(G1575:CG1575))</f>
        <v>1.1102230246251565E-16</v>
      </c>
      <c r="CI1575" s="115">
        <f>IF(C1573="","",SUM(G1575:CG1575))</f>
        <v>0.99999999999999989</v>
      </c>
      <c r="CJ1575" s="67" t="b">
        <f>IF(C1573="","",SUM(G1575:CG1575)=CI1575)</f>
        <v>1</v>
      </c>
    </row>
    <row r="1576" spans="1:88" s="5" customFormat="1" ht="22.05" customHeight="1" x14ac:dyDescent="0.3">
      <c r="A1576" s="171" t="s">
        <v>1100</v>
      </c>
      <c r="B1576" s="155" t="s">
        <v>1101</v>
      </c>
      <c r="C1576" s="168" t="s">
        <v>12</v>
      </c>
      <c r="D1576" s="158">
        <v>107.36</v>
      </c>
      <c r="E1576" s="161">
        <v>689942</v>
      </c>
      <c r="F1576" s="164">
        <f t="shared" si="26122"/>
        <v>74072173</v>
      </c>
      <c r="G1576" s="108">
        <v>0</v>
      </c>
      <c r="H1576" s="108"/>
      <c r="I1576" s="108"/>
      <c r="J1576" s="108"/>
      <c r="K1576" s="108"/>
      <c r="L1576" s="108"/>
      <c r="M1576" s="108"/>
      <c r="N1576" s="108"/>
      <c r="O1576" s="108"/>
      <c r="P1576" s="108"/>
      <c r="Q1576" s="108"/>
      <c r="R1576" s="108"/>
      <c r="S1576" s="108"/>
      <c r="T1576" s="108"/>
      <c r="U1576" s="108"/>
      <c r="V1576" s="108"/>
      <c r="W1576" s="108"/>
      <c r="X1576" s="108"/>
      <c r="Y1576" s="108"/>
      <c r="Z1576" s="108"/>
      <c r="AA1576" s="108"/>
      <c r="AB1576" s="108"/>
      <c r="AC1576" s="108"/>
      <c r="AD1576" s="108"/>
      <c r="AE1576" s="108"/>
      <c r="AF1576" s="108"/>
      <c r="AG1576" s="108"/>
      <c r="AH1576" s="108"/>
      <c r="AI1576" s="108"/>
      <c r="AJ1576" s="108"/>
      <c r="AK1576" s="108"/>
      <c r="AL1576" s="108"/>
      <c r="AM1576" s="108"/>
      <c r="AN1576" s="108"/>
      <c r="AO1576" s="108"/>
      <c r="AP1576" s="108"/>
      <c r="AQ1576" s="108"/>
      <c r="AR1576" s="108"/>
      <c r="AS1576" s="108"/>
      <c r="AT1576" s="108"/>
      <c r="AU1576" s="108"/>
      <c r="AV1576" s="108"/>
      <c r="AW1576" s="108"/>
      <c r="AX1576" s="108"/>
      <c r="AY1576" s="108"/>
      <c r="AZ1576" s="108"/>
      <c r="BA1576" s="108"/>
      <c r="BB1576" s="108"/>
      <c r="BC1576" s="108"/>
      <c r="BD1576" s="108"/>
      <c r="BE1576" s="108"/>
      <c r="BF1576" s="108"/>
      <c r="BG1576" s="108">
        <f>ROUND($F1576/14,0)</f>
        <v>5290870</v>
      </c>
      <c r="BH1576" s="108">
        <f>ROUND($F1576/14,0)</f>
        <v>5290870</v>
      </c>
      <c r="BI1576" s="108">
        <f t="shared" ref="BI1576:BM1576" si="26178">ROUND($F1576/14,0)</f>
        <v>5290870</v>
      </c>
      <c r="BJ1576" s="108">
        <f t="shared" si="26178"/>
        <v>5290870</v>
      </c>
      <c r="BK1576" s="108">
        <f t="shared" si="26178"/>
        <v>5290870</v>
      </c>
      <c r="BL1576" s="108">
        <f t="shared" si="26178"/>
        <v>5290870</v>
      </c>
      <c r="BM1576" s="108">
        <f t="shared" si="26178"/>
        <v>5290870</v>
      </c>
      <c r="BN1576" s="108">
        <f t="shared" ref="BN1576:BS1576" si="26179">ROUNDDOWN($F1576/14,0)</f>
        <v>5290869</v>
      </c>
      <c r="BO1576" s="108">
        <f t="shared" si="26179"/>
        <v>5290869</v>
      </c>
      <c r="BP1576" s="108">
        <f t="shared" si="26179"/>
        <v>5290869</v>
      </c>
      <c r="BQ1576" s="108">
        <f t="shared" si="26179"/>
        <v>5290869</v>
      </c>
      <c r="BR1576" s="108">
        <f t="shared" si="26179"/>
        <v>5290869</v>
      </c>
      <c r="BS1576" s="108">
        <f t="shared" si="26179"/>
        <v>5290869</v>
      </c>
      <c r="BT1576" s="108">
        <f>ROUNDDOWN($F1576/14,0)</f>
        <v>5290869</v>
      </c>
      <c r="BU1576" s="108"/>
      <c r="BV1576" s="108"/>
      <c r="BW1576" s="108"/>
      <c r="BX1576" s="108"/>
      <c r="BY1576" s="108"/>
      <c r="BZ1576" s="108"/>
      <c r="CA1576" s="108"/>
      <c r="CB1576" s="108"/>
      <c r="CC1576" s="108"/>
      <c r="CD1576" s="108"/>
      <c r="CE1576" s="108"/>
      <c r="CF1576" s="108"/>
      <c r="CG1576" s="108"/>
      <c r="CH1576" s="109">
        <f>IF(C1576="","",F1576-SUM(G1576:CG1576))</f>
        <v>0</v>
      </c>
      <c r="CI1576" s="107">
        <f>IF(C1576="","",SUM(G1576:CG1576))</f>
        <v>74072173</v>
      </c>
      <c r="CJ1576" s="67" t="b">
        <f>IF(C1576="","",F1576=CI1576)</f>
        <v>1</v>
      </c>
    </row>
    <row r="1577" spans="1:88" s="5" customFormat="1" ht="22.05" customHeight="1" x14ac:dyDescent="0.3">
      <c r="A1577" s="172"/>
      <c r="B1577" s="156"/>
      <c r="C1577" s="169"/>
      <c r="D1577" s="159"/>
      <c r="E1577" s="162"/>
      <c r="F1577" s="165"/>
      <c r="G1577" s="110">
        <v>0</v>
      </c>
      <c r="H1577" s="110"/>
      <c r="I1577" s="110"/>
      <c r="J1577" s="110"/>
      <c r="K1577" s="110"/>
      <c r="L1577" s="110"/>
      <c r="M1577" s="110"/>
      <c r="N1577" s="110"/>
      <c r="O1577" s="110"/>
      <c r="P1577" s="110"/>
      <c r="Q1577" s="110"/>
      <c r="R1577" s="110"/>
      <c r="S1577" s="110"/>
      <c r="T1577" s="110"/>
      <c r="U1577" s="110">
        <f t="shared" ref="U1577:X1577" si="26180">ROUND(U1576/$E1576,2)</f>
        <v>0</v>
      </c>
      <c r="V1577" s="110">
        <f t="shared" si="26180"/>
        <v>0</v>
      </c>
      <c r="W1577" s="110">
        <f t="shared" si="26180"/>
        <v>0</v>
      </c>
      <c r="X1577" s="110">
        <f t="shared" si="26180"/>
        <v>0</v>
      </c>
      <c r="Y1577" s="110">
        <f t="shared" ref="Y1577:AG1577" si="26181">ROUND(Y1576/$E1576,2)</f>
        <v>0</v>
      </c>
      <c r="Z1577" s="110">
        <f t="shared" si="26181"/>
        <v>0</v>
      </c>
      <c r="AA1577" s="110">
        <f t="shared" si="26181"/>
        <v>0</v>
      </c>
      <c r="AB1577" s="110">
        <f t="shared" si="26181"/>
        <v>0</v>
      </c>
      <c r="AC1577" s="110">
        <f t="shared" si="26181"/>
        <v>0</v>
      </c>
      <c r="AD1577" s="110">
        <f t="shared" si="26181"/>
        <v>0</v>
      </c>
      <c r="AE1577" s="110">
        <f t="shared" si="26181"/>
        <v>0</v>
      </c>
      <c r="AF1577" s="110">
        <f t="shared" si="26181"/>
        <v>0</v>
      </c>
      <c r="AG1577" s="110">
        <f t="shared" si="26181"/>
        <v>0</v>
      </c>
      <c r="AH1577" s="110">
        <f t="shared" ref="AH1577:AK1577" si="26182">ROUND(AH1576/$E1576,2)</f>
        <v>0</v>
      </c>
      <c r="AI1577" s="110">
        <f t="shared" si="26182"/>
        <v>0</v>
      </c>
      <c r="AJ1577" s="110">
        <f t="shared" si="26182"/>
        <v>0</v>
      </c>
      <c r="AK1577" s="110">
        <f t="shared" si="26182"/>
        <v>0</v>
      </c>
      <c r="AL1577" s="110">
        <f t="shared" ref="AL1577:AT1577" si="26183">ROUND(AL1576/$E1576,2)</f>
        <v>0</v>
      </c>
      <c r="AM1577" s="110">
        <f t="shared" si="26183"/>
        <v>0</v>
      </c>
      <c r="AN1577" s="110">
        <f t="shared" si="26183"/>
        <v>0</v>
      </c>
      <c r="AO1577" s="110">
        <f t="shared" si="26183"/>
        <v>0</v>
      </c>
      <c r="AP1577" s="110">
        <f t="shared" si="26183"/>
        <v>0</v>
      </c>
      <c r="AQ1577" s="110">
        <f t="shared" si="26183"/>
        <v>0</v>
      </c>
      <c r="AR1577" s="110">
        <f t="shared" si="26183"/>
        <v>0</v>
      </c>
      <c r="AS1577" s="110">
        <f t="shared" si="26183"/>
        <v>0</v>
      </c>
      <c r="AT1577" s="110">
        <f t="shared" si="26183"/>
        <v>0</v>
      </c>
      <c r="AU1577" s="110">
        <f t="shared" ref="AU1577:AX1577" si="26184">ROUND(AU1576/$E1576,2)</f>
        <v>0</v>
      </c>
      <c r="AV1577" s="110">
        <f t="shared" si="26184"/>
        <v>0</v>
      </c>
      <c r="AW1577" s="110">
        <f t="shared" si="26184"/>
        <v>0</v>
      </c>
      <c r="AX1577" s="110">
        <f t="shared" si="26184"/>
        <v>0</v>
      </c>
      <c r="AY1577" s="110">
        <f t="shared" ref="AY1577:BC1577" si="26185">ROUND(AY1576/$E1576,2)</f>
        <v>0</v>
      </c>
      <c r="AZ1577" s="110">
        <f t="shared" si="26185"/>
        <v>0</v>
      </c>
      <c r="BA1577" s="110">
        <f t="shared" si="26185"/>
        <v>0</v>
      </c>
      <c r="BB1577" s="110">
        <f t="shared" si="26185"/>
        <v>0</v>
      </c>
      <c r="BC1577" s="110">
        <f t="shared" si="26185"/>
        <v>0</v>
      </c>
      <c r="BD1577" s="110">
        <f t="shared" ref="BD1577:BG1577" si="26186">ROUND(BD1576/$E1576,2)</f>
        <v>0</v>
      </c>
      <c r="BE1577" s="110">
        <f t="shared" si="26186"/>
        <v>0</v>
      </c>
      <c r="BF1577" s="110">
        <f t="shared" si="26186"/>
        <v>0</v>
      </c>
      <c r="BG1577" s="110">
        <f t="shared" si="26186"/>
        <v>7.67</v>
      </c>
      <c r="BH1577" s="110">
        <f t="shared" ref="BH1577:BK1577" si="26187">ROUND(BH1576/$E1576,2)</f>
        <v>7.67</v>
      </c>
      <c r="BI1577" s="110">
        <f t="shared" si="26187"/>
        <v>7.67</v>
      </c>
      <c r="BJ1577" s="110">
        <f t="shared" si="26187"/>
        <v>7.67</v>
      </c>
      <c r="BK1577" s="110">
        <f t="shared" si="26187"/>
        <v>7.67</v>
      </c>
      <c r="BL1577" s="110">
        <f t="shared" ref="BL1577:BP1577" si="26188">ROUND(BL1576/$E1576,2)</f>
        <v>7.67</v>
      </c>
      <c r="BM1577" s="110">
        <f t="shared" si="26188"/>
        <v>7.67</v>
      </c>
      <c r="BN1577" s="110">
        <f t="shared" si="26188"/>
        <v>7.67</v>
      </c>
      <c r="BO1577" s="110">
        <f t="shared" si="26188"/>
        <v>7.67</v>
      </c>
      <c r="BP1577" s="110">
        <f t="shared" si="26188"/>
        <v>7.67</v>
      </c>
      <c r="BQ1577" s="110">
        <f t="shared" ref="BQ1577:BR1577" si="26189">ROUNDDOWN(BQ1576/$E1576,2)</f>
        <v>7.66</v>
      </c>
      <c r="BR1577" s="110">
        <f t="shared" si="26189"/>
        <v>7.66</v>
      </c>
      <c r="BS1577" s="110">
        <f>ROUNDUP(BS1576/$E1576,2)</f>
        <v>7.67</v>
      </c>
      <c r="BT1577" s="110">
        <f>ROUNDUP(BT1576/$E1576,2)</f>
        <v>7.67</v>
      </c>
      <c r="BU1577" s="110">
        <f t="shared" ref="BU1577:BX1577" si="26190">ROUND(BU1576/$E1576,2)</f>
        <v>0</v>
      </c>
      <c r="BV1577" s="110">
        <f t="shared" si="26190"/>
        <v>0</v>
      </c>
      <c r="BW1577" s="110">
        <f t="shared" si="26190"/>
        <v>0</v>
      </c>
      <c r="BX1577" s="110">
        <f t="shared" si="26190"/>
        <v>0</v>
      </c>
      <c r="BY1577" s="110">
        <f t="shared" ref="BY1577:CC1577" si="26191">ROUND(BY1576/$E1576,2)</f>
        <v>0</v>
      </c>
      <c r="BZ1577" s="110">
        <f t="shared" si="26191"/>
        <v>0</v>
      </c>
      <c r="CA1577" s="110">
        <f t="shared" si="26191"/>
        <v>0</v>
      </c>
      <c r="CB1577" s="110">
        <f t="shared" si="26191"/>
        <v>0</v>
      </c>
      <c r="CC1577" s="110">
        <f t="shared" si="26191"/>
        <v>0</v>
      </c>
      <c r="CD1577" s="110">
        <f t="shared" ref="CD1577:CG1577" si="26192">ROUND(CD1576/$E1576,2)</f>
        <v>0</v>
      </c>
      <c r="CE1577" s="110"/>
      <c r="CF1577" s="110">
        <f t="shared" si="26192"/>
        <v>0</v>
      </c>
      <c r="CG1577" s="110">
        <f t="shared" si="26192"/>
        <v>0</v>
      </c>
      <c r="CH1577" s="111">
        <f>IF(C1576="","",D1576-SUM(G1577:CG1577))</f>
        <v>0</v>
      </c>
      <c r="CI1577" s="112">
        <f>IF(C1576="","",SUM(G1577:CG1577))</f>
        <v>107.36</v>
      </c>
      <c r="CJ1577" s="67" t="b">
        <f>IF(C1576="","",D1576=CI1577)</f>
        <v>1</v>
      </c>
    </row>
    <row r="1578" spans="1:88" s="5" customFormat="1" ht="22.05" customHeight="1" x14ac:dyDescent="0.3">
      <c r="A1578" s="173"/>
      <c r="B1578" s="157"/>
      <c r="C1578" s="170"/>
      <c r="D1578" s="160"/>
      <c r="E1578" s="163"/>
      <c r="F1578" s="166"/>
      <c r="G1578" s="113">
        <v>0</v>
      </c>
      <c r="H1578" s="113"/>
      <c r="I1578" s="113"/>
      <c r="J1578" s="113"/>
      <c r="K1578" s="113"/>
      <c r="L1578" s="113"/>
      <c r="M1578" s="113"/>
      <c r="N1578" s="113"/>
      <c r="O1578" s="113"/>
      <c r="P1578" s="113"/>
      <c r="Q1578" s="113"/>
      <c r="R1578" s="113"/>
      <c r="S1578" s="113"/>
      <c r="T1578" s="113"/>
      <c r="U1578" s="113">
        <f t="shared" ref="U1578:X1578" si="26193">U1576/$F1576</f>
        <v>0</v>
      </c>
      <c r="V1578" s="113">
        <f t="shared" si="26193"/>
        <v>0</v>
      </c>
      <c r="W1578" s="113">
        <f t="shared" si="26193"/>
        <v>0</v>
      </c>
      <c r="X1578" s="113">
        <f t="shared" si="26193"/>
        <v>0</v>
      </c>
      <c r="Y1578" s="113">
        <f t="shared" ref="Y1578:AG1578" si="26194">Y1576/$F1576</f>
        <v>0</v>
      </c>
      <c r="Z1578" s="113">
        <f t="shared" si="26194"/>
        <v>0</v>
      </c>
      <c r="AA1578" s="113">
        <f t="shared" si="26194"/>
        <v>0</v>
      </c>
      <c r="AB1578" s="113">
        <f t="shared" si="26194"/>
        <v>0</v>
      </c>
      <c r="AC1578" s="113">
        <f t="shared" si="26194"/>
        <v>0</v>
      </c>
      <c r="AD1578" s="113">
        <f t="shared" si="26194"/>
        <v>0</v>
      </c>
      <c r="AE1578" s="113">
        <f t="shared" si="26194"/>
        <v>0</v>
      </c>
      <c r="AF1578" s="113">
        <f t="shared" si="26194"/>
        <v>0</v>
      </c>
      <c r="AG1578" s="113">
        <f t="shared" si="26194"/>
        <v>0</v>
      </c>
      <c r="AH1578" s="113">
        <f t="shared" ref="AH1578:AK1578" si="26195">AH1576/$F1576</f>
        <v>0</v>
      </c>
      <c r="AI1578" s="113">
        <f t="shared" si="26195"/>
        <v>0</v>
      </c>
      <c r="AJ1578" s="113">
        <f t="shared" si="26195"/>
        <v>0</v>
      </c>
      <c r="AK1578" s="113">
        <f t="shared" si="26195"/>
        <v>0</v>
      </c>
      <c r="AL1578" s="113">
        <f t="shared" ref="AL1578:AT1578" si="26196">AL1576/$F1576</f>
        <v>0</v>
      </c>
      <c r="AM1578" s="113">
        <f t="shared" si="26196"/>
        <v>0</v>
      </c>
      <c r="AN1578" s="113">
        <f t="shared" si="26196"/>
        <v>0</v>
      </c>
      <c r="AO1578" s="113">
        <f t="shared" si="26196"/>
        <v>0</v>
      </c>
      <c r="AP1578" s="113">
        <f t="shared" si="26196"/>
        <v>0</v>
      </c>
      <c r="AQ1578" s="113">
        <f t="shared" si="26196"/>
        <v>0</v>
      </c>
      <c r="AR1578" s="113">
        <f t="shared" si="26196"/>
        <v>0</v>
      </c>
      <c r="AS1578" s="113">
        <f t="shared" si="26196"/>
        <v>0</v>
      </c>
      <c r="AT1578" s="113">
        <f t="shared" si="26196"/>
        <v>0</v>
      </c>
      <c r="AU1578" s="113">
        <f t="shared" ref="AU1578:AX1578" si="26197">AU1576/$F1576</f>
        <v>0</v>
      </c>
      <c r="AV1578" s="113">
        <f t="shared" si="26197"/>
        <v>0</v>
      </c>
      <c r="AW1578" s="113">
        <f t="shared" si="26197"/>
        <v>0</v>
      </c>
      <c r="AX1578" s="113">
        <f t="shared" si="26197"/>
        <v>0</v>
      </c>
      <c r="AY1578" s="113">
        <f t="shared" ref="AY1578:BC1578" si="26198">AY1576/$F1576</f>
        <v>0</v>
      </c>
      <c r="AZ1578" s="113">
        <f t="shared" si="26198"/>
        <v>0</v>
      </c>
      <c r="BA1578" s="113">
        <f t="shared" si="26198"/>
        <v>0</v>
      </c>
      <c r="BB1578" s="113">
        <f t="shared" si="26198"/>
        <v>0</v>
      </c>
      <c r="BC1578" s="113">
        <f t="shared" si="26198"/>
        <v>0</v>
      </c>
      <c r="BD1578" s="113">
        <f t="shared" ref="BD1578:BG1578" si="26199">BD1576/$F1576</f>
        <v>0</v>
      </c>
      <c r="BE1578" s="113">
        <f t="shared" si="26199"/>
        <v>0</v>
      </c>
      <c r="BF1578" s="113">
        <f t="shared" si="26199"/>
        <v>0</v>
      </c>
      <c r="BG1578" s="113">
        <f t="shared" si="26199"/>
        <v>7.1428578178744664E-2</v>
      </c>
      <c r="BH1578" s="113">
        <f t="shared" ref="BH1578:BK1578" si="26200">BH1576/$F1576</f>
        <v>7.1428578178744664E-2</v>
      </c>
      <c r="BI1578" s="113">
        <f t="shared" si="26200"/>
        <v>7.1428578178744664E-2</v>
      </c>
      <c r="BJ1578" s="113">
        <f t="shared" si="26200"/>
        <v>7.1428578178744664E-2</v>
      </c>
      <c r="BK1578" s="113">
        <f t="shared" si="26200"/>
        <v>7.1428578178744664E-2</v>
      </c>
      <c r="BL1578" s="113">
        <f t="shared" ref="BL1578:BP1578" si="26201">BL1576/$F1576</f>
        <v>7.1428578178744664E-2</v>
      </c>
      <c r="BM1578" s="113">
        <f t="shared" si="26201"/>
        <v>7.1428578178744664E-2</v>
      </c>
      <c r="BN1578" s="113">
        <f t="shared" si="26201"/>
        <v>7.1428564678398185E-2</v>
      </c>
      <c r="BO1578" s="113">
        <f t="shared" si="26201"/>
        <v>7.1428564678398185E-2</v>
      </c>
      <c r="BP1578" s="113">
        <f t="shared" si="26201"/>
        <v>7.1428564678398185E-2</v>
      </c>
      <c r="BQ1578" s="113">
        <f t="shared" ref="BQ1578:BT1578" si="26202">BQ1576/$F1576</f>
        <v>7.1428564678398185E-2</v>
      </c>
      <c r="BR1578" s="113">
        <f t="shared" si="26202"/>
        <v>7.1428564678398185E-2</v>
      </c>
      <c r="BS1578" s="113">
        <f t="shared" si="26202"/>
        <v>7.1428564678398185E-2</v>
      </c>
      <c r="BT1578" s="113">
        <f t="shared" si="26202"/>
        <v>7.1428564678398185E-2</v>
      </c>
      <c r="BU1578" s="113">
        <f t="shared" ref="BU1578:BX1578" si="26203">BU1576/$F1576</f>
        <v>0</v>
      </c>
      <c r="BV1578" s="113">
        <f t="shared" si="26203"/>
        <v>0</v>
      </c>
      <c r="BW1578" s="113">
        <f t="shared" si="26203"/>
        <v>0</v>
      </c>
      <c r="BX1578" s="113">
        <f t="shared" si="26203"/>
        <v>0</v>
      </c>
      <c r="BY1578" s="113">
        <f t="shared" ref="BY1578:CC1578" si="26204">BY1576/$F1576</f>
        <v>0</v>
      </c>
      <c r="BZ1578" s="113">
        <f t="shared" si="26204"/>
        <v>0</v>
      </c>
      <c r="CA1578" s="113">
        <f t="shared" si="26204"/>
        <v>0</v>
      </c>
      <c r="CB1578" s="113">
        <f t="shared" si="26204"/>
        <v>0</v>
      </c>
      <c r="CC1578" s="113">
        <f t="shared" si="26204"/>
        <v>0</v>
      </c>
      <c r="CD1578" s="113">
        <f t="shared" ref="CD1578:CG1578" si="26205">CD1576/$F1576</f>
        <v>0</v>
      </c>
      <c r="CE1578" s="113"/>
      <c r="CF1578" s="113">
        <f t="shared" si="26205"/>
        <v>0</v>
      </c>
      <c r="CG1578" s="113">
        <f t="shared" si="26205"/>
        <v>0</v>
      </c>
      <c r="CH1578" s="114">
        <f>IF(C1576="","",100%-SUM(G1578:CG1578))</f>
        <v>0</v>
      </c>
      <c r="CI1578" s="115">
        <f>IF(C1576="","",SUM(G1578:CG1578))</f>
        <v>1</v>
      </c>
      <c r="CJ1578" s="67" t="b">
        <f>IF(C1576="","",SUM(G1578:CG1578)=CI1578)</f>
        <v>1</v>
      </c>
    </row>
    <row r="1579" spans="1:88" s="5" customFormat="1" ht="22.05" customHeight="1" x14ac:dyDescent="0.3">
      <c r="A1579" s="171" t="s">
        <v>1102</v>
      </c>
      <c r="B1579" s="155" t="s">
        <v>1103</v>
      </c>
      <c r="C1579" s="168" t="s">
        <v>12</v>
      </c>
      <c r="D1579" s="158">
        <v>4.62</v>
      </c>
      <c r="E1579" s="161">
        <v>626596</v>
      </c>
      <c r="F1579" s="164">
        <f t="shared" si="26122"/>
        <v>2894874</v>
      </c>
      <c r="G1579" s="108">
        <v>0</v>
      </c>
      <c r="H1579" s="108"/>
      <c r="I1579" s="108"/>
      <c r="J1579" s="108"/>
      <c r="K1579" s="108"/>
      <c r="L1579" s="108"/>
      <c r="M1579" s="108"/>
      <c r="N1579" s="108"/>
      <c r="O1579" s="108"/>
      <c r="P1579" s="108"/>
      <c r="Q1579" s="108"/>
      <c r="R1579" s="108"/>
      <c r="S1579" s="108"/>
      <c r="T1579" s="108"/>
      <c r="U1579" s="108"/>
      <c r="V1579" s="108"/>
      <c r="W1579" s="108"/>
      <c r="X1579" s="108"/>
      <c r="Y1579" s="108"/>
      <c r="Z1579" s="108"/>
      <c r="AA1579" s="108"/>
      <c r="AB1579" s="108"/>
      <c r="AC1579" s="108"/>
      <c r="AD1579" s="108"/>
      <c r="AE1579" s="108"/>
      <c r="AF1579" s="108"/>
      <c r="AG1579" s="108"/>
      <c r="AH1579" s="108"/>
      <c r="AI1579" s="108"/>
      <c r="AJ1579" s="108"/>
      <c r="AK1579" s="108"/>
      <c r="AL1579" s="108"/>
      <c r="AM1579" s="108"/>
      <c r="AN1579" s="108"/>
      <c r="AO1579" s="108"/>
      <c r="AP1579" s="108"/>
      <c r="AQ1579" s="108"/>
      <c r="AR1579" s="108"/>
      <c r="AS1579" s="108"/>
      <c r="AT1579" s="108"/>
      <c r="AU1579" s="108"/>
      <c r="AV1579" s="108"/>
      <c r="AW1579" s="108"/>
      <c r="AX1579" s="108"/>
      <c r="AY1579" s="108"/>
      <c r="AZ1579" s="108"/>
      <c r="BA1579" s="108"/>
      <c r="BB1579" s="108"/>
      <c r="BC1579" s="108"/>
      <c r="BD1579" s="108"/>
      <c r="BE1579" s="108"/>
      <c r="BF1579" s="108"/>
      <c r="BG1579" s="108">
        <f>ROUND($F1579/14,0)</f>
        <v>206777</v>
      </c>
      <c r="BH1579" s="108">
        <f>ROUNDDOWN($F1579/14,0)</f>
        <v>206776</v>
      </c>
      <c r="BI1579" s="108">
        <f>ROUNDDOWN($F1579/14,0)</f>
        <v>206776</v>
      </c>
      <c r="BJ1579" s="108">
        <f>ROUNDDOWN($F1579/14,0)</f>
        <v>206776</v>
      </c>
      <c r="BK1579" s="108">
        <f t="shared" ref="BK1579:BT1579" si="26206">ROUND($F1579/14,0)</f>
        <v>206777</v>
      </c>
      <c r="BL1579" s="108">
        <f>ROUNDDOWN($F1579/14,0)</f>
        <v>206776</v>
      </c>
      <c r="BM1579" s="108">
        <f t="shared" si="26206"/>
        <v>206777</v>
      </c>
      <c r="BN1579" s="108">
        <f t="shared" si="26206"/>
        <v>206777</v>
      </c>
      <c r="BO1579" s="108">
        <f t="shared" si="26206"/>
        <v>206777</v>
      </c>
      <c r="BP1579" s="108">
        <f t="shared" si="26206"/>
        <v>206777</v>
      </c>
      <c r="BQ1579" s="108">
        <f t="shared" si="26206"/>
        <v>206777</v>
      </c>
      <c r="BR1579" s="108">
        <f t="shared" si="26206"/>
        <v>206777</v>
      </c>
      <c r="BS1579" s="108">
        <f t="shared" si="26206"/>
        <v>206777</v>
      </c>
      <c r="BT1579" s="108">
        <f t="shared" si="26206"/>
        <v>206777</v>
      </c>
      <c r="BU1579" s="108"/>
      <c r="BV1579" s="108"/>
      <c r="BW1579" s="108"/>
      <c r="BX1579" s="108"/>
      <c r="BY1579" s="108"/>
      <c r="BZ1579" s="108"/>
      <c r="CA1579" s="108"/>
      <c r="CB1579" s="108"/>
      <c r="CC1579" s="108"/>
      <c r="CD1579" s="108"/>
      <c r="CE1579" s="108"/>
      <c r="CF1579" s="108"/>
      <c r="CG1579" s="108"/>
      <c r="CH1579" s="109">
        <f>IF(C1579="","",F1579-SUM(G1579:CG1579))</f>
        <v>0</v>
      </c>
      <c r="CI1579" s="107">
        <f>IF(C1579="","",SUM(G1579:CG1579))</f>
        <v>2894874</v>
      </c>
      <c r="CJ1579" s="67" t="b">
        <f>IF(C1579="","",F1579=CI1579)</f>
        <v>1</v>
      </c>
    </row>
    <row r="1580" spans="1:88" s="5" customFormat="1" ht="22.05" customHeight="1" x14ac:dyDescent="0.3">
      <c r="A1580" s="172"/>
      <c r="B1580" s="156"/>
      <c r="C1580" s="169"/>
      <c r="D1580" s="159"/>
      <c r="E1580" s="162"/>
      <c r="F1580" s="165"/>
      <c r="G1580" s="110">
        <v>0</v>
      </c>
      <c r="H1580" s="110"/>
      <c r="I1580" s="110"/>
      <c r="J1580" s="110"/>
      <c r="K1580" s="110"/>
      <c r="L1580" s="110"/>
      <c r="M1580" s="110"/>
      <c r="N1580" s="110"/>
      <c r="O1580" s="110"/>
      <c r="P1580" s="110"/>
      <c r="Q1580" s="110"/>
      <c r="R1580" s="110"/>
      <c r="S1580" s="110"/>
      <c r="T1580" s="110"/>
      <c r="U1580" s="110">
        <f t="shared" ref="U1580:X1580" si="26207">ROUND(U1579/$E1579,2)</f>
        <v>0</v>
      </c>
      <c r="V1580" s="110">
        <f t="shared" si="26207"/>
        <v>0</v>
      </c>
      <c r="W1580" s="110">
        <f t="shared" si="26207"/>
        <v>0</v>
      </c>
      <c r="X1580" s="110">
        <f t="shared" si="26207"/>
        <v>0</v>
      </c>
      <c r="Y1580" s="110">
        <f t="shared" ref="Y1580:AG1580" si="26208">ROUND(Y1579/$E1579,2)</f>
        <v>0</v>
      </c>
      <c r="Z1580" s="110">
        <f t="shared" si="26208"/>
        <v>0</v>
      </c>
      <c r="AA1580" s="110">
        <f t="shared" si="26208"/>
        <v>0</v>
      </c>
      <c r="AB1580" s="110">
        <f t="shared" si="26208"/>
        <v>0</v>
      </c>
      <c r="AC1580" s="110">
        <f t="shared" si="26208"/>
        <v>0</v>
      </c>
      <c r="AD1580" s="110">
        <f t="shared" si="26208"/>
        <v>0</v>
      </c>
      <c r="AE1580" s="110">
        <f t="shared" si="26208"/>
        <v>0</v>
      </c>
      <c r="AF1580" s="110">
        <f t="shared" si="26208"/>
        <v>0</v>
      </c>
      <c r="AG1580" s="110">
        <f t="shared" si="26208"/>
        <v>0</v>
      </c>
      <c r="AH1580" s="110">
        <f t="shared" ref="AH1580:AK1580" si="26209">ROUND(AH1579/$E1579,2)</f>
        <v>0</v>
      </c>
      <c r="AI1580" s="110">
        <f t="shared" si="26209"/>
        <v>0</v>
      </c>
      <c r="AJ1580" s="110">
        <f t="shared" si="26209"/>
        <v>0</v>
      </c>
      <c r="AK1580" s="110">
        <f t="shared" si="26209"/>
        <v>0</v>
      </c>
      <c r="AL1580" s="110">
        <f t="shared" ref="AL1580:AT1580" si="26210">ROUND(AL1579/$E1579,2)</f>
        <v>0</v>
      </c>
      <c r="AM1580" s="110">
        <f t="shared" si="26210"/>
        <v>0</v>
      </c>
      <c r="AN1580" s="110">
        <f t="shared" si="26210"/>
        <v>0</v>
      </c>
      <c r="AO1580" s="110">
        <f t="shared" si="26210"/>
        <v>0</v>
      </c>
      <c r="AP1580" s="110">
        <f t="shared" si="26210"/>
        <v>0</v>
      </c>
      <c r="AQ1580" s="110">
        <f t="shared" si="26210"/>
        <v>0</v>
      </c>
      <c r="AR1580" s="110">
        <f t="shared" si="26210"/>
        <v>0</v>
      </c>
      <c r="AS1580" s="110">
        <f t="shared" si="26210"/>
        <v>0</v>
      </c>
      <c r="AT1580" s="110">
        <f t="shared" si="26210"/>
        <v>0</v>
      </c>
      <c r="AU1580" s="110">
        <f t="shared" ref="AU1580:AX1580" si="26211">ROUND(AU1579/$E1579,2)</f>
        <v>0</v>
      </c>
      <c r="AV1580" s="110">
        <f t="shared" si="26211"/>
        <v>0</v>
      </c>
      <c r="AW1580" s="110">
        <f t="shared" si="26211"/>
        <v>0</v>
      </c>
      <c r="AX1580" s="110">
        <f t="shared" si="26211"/>
        <v>0</v>
      </c>
      <c r="AY1580" s="110">
        <f t="shared" ref="AY1580:BC1580" si="26212">ROUND(AY1579/$E1579,2)</f>
        <v>0</v>
      </c>
      <c r="AZ1580" s="110">
        <f t="shared" si="26212"/>
        <v>0</v>
      </c>
      <c r="BA1580" s="110">
        <f t="shared" si="26212"/>
        <v>0</v>
      </c>
      <c r="BB1580" s="110">
        <f t="shared" si="26212"/>
        <v>0</v>
      </c>
      <c r="BC1580" s="110">
        <f t="shared" si="26212"/>
        <v>0</v>
      </c>
      <c r="BD1580" s="110">
        <f t="shared" ref="BD1580:BG1580" si="26213">ROUND(BD1579/$E1579,2)</f>
        <v>0</v>
      </c>
      <c r="BE1580" s="110">
        <f t="shared" si="26213"/>
        <v>0</v>
      </c>
      <c r="BF1580" s="110">
        <f t="shared" si="26213"/>
        <v>0</v>
      </c>
      <c r="BG1580" s="110">
        <f t="shared" si="26213"/>
        <v>0.33</v>
      </c>
      <c r="BH1580" s="110">
        <f t="shared" ref="BH1580:BK1580" si="26214">ROUND(BH1579/$E1579,2)</f>
        <v>0.33</v>
      </c>
      <c r="BI1580" s="110">
        <f t="shared" si="26214"/>
        <v>0.33</v>
      </c>
      <c r="BJ1580" s="110">
        <f t="shared" si="26214"/>
        <v>0.33</v>
      </c>
      <c r="BK1580" s="110">
        <f t="shared" si="26214"/>
        <v>0.33</v>
      </c>
      <c r="BL1580" s="110">
        <f t="shared" ref="BL1580:BP1580" si="26215">ROUND(BL1579/$E1579,2)</f>
        <v>0.33</v>
      </c>
      <c r="BM1580" s="110">
        <f t="shared" si="26215"/>
        <v>0.33</v>
      </c>
      <c r="BN1580" s="110">
        <f t="shared" si="26215"/>
        <v>0.33</v>
      </c>
      <c r="BO1580" s="110">
        <f t="shared" si="26215"/>
        <v>0.33</v>
      </c>
      <c r="BP1580" s="110">
        <f t="shared" si="26215"/>
        <v>0.33</v>
      </c>
      <c r="BQ1580" s="110">
        <f t="shared" ref="BQ1580:BT1580" si="26216">ROUND(BQ1579/$E1579,2)</f>
        <v>0.33</v>
      </c>
      <c r="BR1580" s="110">
        <f t="shared" si="26216"/>
        <v>0.33</v>
      </c>
      <c r="BS1580" s="110">
        <f t="shared" si="26216"/>
        <v>0.33</v>
      </c>
      <c r="BT1580" s="110">
        <f t="shared" si="26216"/>
        <v>0.33</v>
      </c>
      <c r="BU1580" s="110">
        <f t="shared" ref="BU1580:BX1580" si="26217">ROUND(BU1579/$E1579,2)</f>
        <v>0</v>
      </c>
      <c r="BV1580" s="110">
        <f t="shared" si="26217"/>
        <v>0</v>
      </c>
      <c r="BW1580" s="110">
        <f t="shared" si="26217"/>
        <v>0</v>
      </c>
      <c r="BX1580" s="110">
        <f t="shared" si="26217"/>
        <v>0</v>
      </c>
      <c r="BY1580" s="110">
        <f t="shared" ref="BY1580:CC1580" si="26218">ROUND(BY1579/$E1579,2)</f>
        <v>0</v>
      </c>
      <c r="BZ1580" s="110">
        <f t="shared" si="26218"/>
        <v>0</v>
      </c>
      <c r="CA1580" s="110">
        <f t="shared" si="26218"/>
        <v>0</v>
      </c>
      <c r="CB1580" s="110">
        <f t="shared" si="26218"/>
        <v>0</v>
      </c>
      <c r="CC1580" s="110">
        <f t="shared" si="26218"/>
        <v>0</v>
      </c>
      <c r="CD1580" s="110">
        <f t="shared" ref="CD1580:CG1580" si="26219">ROUND(CD1579/$E1579,2)</f>
        <v>0</v>
      </c>
      <c r="CE1580" s="110"/>
      <c r="CF1580" s="110">
        <f t="shared" si="26219"/>
        <v>0</v>
      </c>
      <c r="CG1580" s="110">
        <f t="shared" si="26219"/>
        <v>0</v>
      </c>
      <c r="CH1580" s="111">
        <f>IF(C1579="","",D1579-SUM(G1580:CG1580))</f>
        <v>0</v>
      </c>
      <c r="CI1580" s="112">
        <f>IF(C1579="","",SUM(G1580:CG1580))</f>
        <v>4.62</v>
      </c>
      <c r="CJ1580" s="67" t="b">
        <f>IF(C1579="","",D1579=CI1580)</f>
        <v>1</v>
      </c>
    </row>
    <row r="1581" spans="1:88" s="5" customFormat="1" ht="22.05" customHeight="1" x14ac:dyDescent="0.3">
      <c r="A1581" s="173"/>
      <c r="B1581" s="157"/>
      <c r="C1581" s="170"/>
      <c r="D1581" s="160"/>
      <c r="E1581" s="163"/>
      <c r="F1581" s="166"/>
      <c r="G1581" s="113">
        <v>0</v>
      </c>
      <c r="H1581" s="113"/>
      <c r="I1581" s="113"/>
      <c r="J1581" s="113"/>
      <c r="K1581" s="113"/>
      <c r="L1581" s="113"/>
      <c r="M1581" s="113"/>
      <c r="N1581" s="113"/>
      <c r="O1581" s="113"/>
      <c r="P1581" s="113"/>
      <c r="Q1581" s="113"/>
      <c r="R1581" s="113"/>
      <c r="S1581" s="113"/>
      <c r="T1581" s="113"/>
      <c r="U1581" s="113">
        <f t="shared" ref="U1581:X1581" si="26220">U1579/$F1579</f>
        <v>0</v>
      </c>
      <c r="V1581" s="113">
        <f t="shared" si="26220"/>
        <v>0</v>
      </c>
      <c r="W1581" s="113">
        <f t="shared" si="26220"/>
        <v>0</v>
      </c>
      <c r="X1581" s="113">
        <f t="shared" si="26220"/>
        <v>0</v>
      </c>
      <c r="Y1581" s="113">
        <f t="shared" ref="Y1581:AG1581" si="26221">Y1579/$F1579</f>
        <v>0</v>
      </c>
      <c r="Z1581" s="113">
        <f t="shared" si="26221"/>
        <v>0</v>
      </c>
      <c r="AA1581" s="113">
        <f t="shared" si="26221"/>
        <v>0</v>
      </c>
      <c r="AB1581" s="113">
        <f t="shared" si="26221"/>
        <v>0</v>
      </c>
      <c r="AC1581" s="113">
        <f t="shared" si="26221"/>
        <v>0</v>
      </c>
      <c r="AD1581" s="113">
        <f t="shared" si="26221"/>
        <v>0</v>
      </c>
      <c r="AE1581" s="113">
        <f t="shared" si="26221"/>
        <v>0</v>
      </c>
      <c r="AF1581" s="113">
        <f t="shared" si="26221"/>
        <v>0</v>
      </c>
      <c r="AG1581" s="113">
        <f t="shared" si="26221"/>
        <v>0</v>
      </c>
      <c r="AH1581" s="113">
        <f t="shared" ref="AH1581:AK1581" si="26222">AH1579/$F1579</f>
        <v>0</v>
      </c>
      <c r="AI1581" s="113">
        <f t="shared" si="26222"/>
        <v>0</v>
      </c>
      <c r="AJ1581" s="113">
        <f t="shared" si="26222"/>
        <v>0</v>
      </c>
      <c r="AK1581" s="113">
        <f t="shared" si="26222"/>
        <v>0</v>
      </c>
      <c r="AL1581" s="113">
        <f t="shared" ref="AL1581:AT1581" si="26223">AL1579/$F1579</f>
        <v>0</v>
      </c>
      <c r="AM1581" s="113">
        <f t="shared" si="26223"/>
        <v>0</v>
      </c>
      <c r="AN1581" s="113">
        <f t="shared" si="26223"/>
        <v>0</v>
      </c>
      <c r="AO1581" s="113">
        <f t="shared" si="26223"/>
        <v>0</v>
      </c>
      <c r="AP1581" s="113">
        <f t="shared" si="26223"/>
        <v>0</v>
      </c>
      <c r="AQ1581" s="113">
        <f t="shared" si="26223"/>
        <v>0</v>
      </c>
      <c r="AR1581" s="113">
        <f t="shared" si="26223"/>
        <v>0</v>
      </c>
      <c r="AS1581" s="113">
        <f t="shared" si="26223"/>
        <v>0</v>
      </c>
      <c r="AT1581" s="113">
        <f t="shared" si="26223"/>
        <v>0</v>
      </c>
      <c r="AU1581" s="113">
        <f t="shared" ref="AU1581:AX1581" si="26224">AU1579/$F1579</f>
        <v>0</v>
      </c>
      <c r="AV1581" s="113">
        <f t="shared" si="26224"/>
        <v>0</v>
      </c>
      <c r="AW1581" s="113">
        <f t="shared" si="26224"/>
        <v>0</v>
      </c>
      <c r="AX1581" s="113">
        <f t="shared" si="26224"/>
        <v>0</v>
      </c>
      <c r="AY1581" s="113">
        <f t="shared" ref="AY1581:BC1581" si="26225">AY1579/$F1579</f>
        <v>0</v>
      </c>
      <c r="AZ1581" s="113">
        <f t="shared" si="26225"/>
        <v>0</v>
      </c>
      <c r="BA1581" s="113">
        <f t="shared" si="26225"/>
        <v>0</v>
      </c>
      <c r="BB1581" s="113">
        <f t="shared" si="26225"/>
        <v>0</v>
      </c>
      <c r="BC1581" s="113">
        <f t="shared" si="26225"/>
        <v>0</v>
      </c>
      <c r="BD1581" s="113">
        <f t="shared" ref="BD1581:BG1581" si="26226">BD1579/$F1579</f>
        <v>0</v>
      </c>
      <c r="BE1581" s="113">
        <f t="shared" si="26226"/>
        <v>0</v>
      </c>
      <c r="BF1581" s="113">
        <f t="shared" si="26226"/>
        <v>0</v>
      </c>
      <c r="BG1581" s="113">
        <f t="shared" si="26226"/>
        <v>7.1428670125193702E-2</v>
      </c>
      <c r="BH1581" s="113">
        <f t="shared" ref="BH1581:BK1581" si="26227">BH1579/$F1579</f>
        <v>7.1428324687015737E-2</v>
      </c>
      <c r="BI1581" s="113">
        <f t="shared" si="26227"/>
        <v>7.1428324687015737E-2</v>
      </c>
      <c r="BJ1581" s="113">
        <f t="shared" si="26227"/>
        <v>7.1428324687015737E-2</v>
      </c>
      <c r="BK1581" s="113">
        <f t="shared" si="26227"/>
        <v>7.1428670125193702E-2</v>
      </c>
      <c r="BL1581" s="113">
        <f t="shared" ref="BL1581:BP1581" si="26228">BL1579/$F1579</f>
        <v>7.1428324687015737E-2</v>
      </c>
      <c r="BM1581" s="113">
        <f t="shared" si="26228"/>
        <v>7.1428670125193702E-2</v>
      </c>
      <c r="BN1581" s="113">
        <f t="shared" si="26228"/>
        <v>7.1428670125193702E-2</v>
      </c>
      <c r="BO1581" s="113">
        <f t="shared" si="26228"/>
        <v>7.1428670125193702E-2</v>
      </c>
      <c r="BP1581" s="113">
        <f t="shared" si="26228"/>
        <v>7.1428670125193702E-2</v>
      </c>
      <c r="BQ1581" s="113">
        <f t="shared" ref="BQ1581:BT1581" si="26229">BQ1579/$F1579</f>
        <v>7.1428670125193702E-2</v>
      </c>
      <c r="BR1581" s="113">
        <f t="shared" si="26229"/>
        <v>7.1428670125193702E-2</v>
      </c>
      <c r="BS1581" s="113">
        <f t="shared" si="26229"/>
        <v>7.1428670125193702E-2</v>
      </c>
      <c r="BT1581" s="113">
        <f t="shared" si="26229"/>
        <v>7.1428670125193702E-2</v>
      </c>
      <c r="BU1581" s="113">
        <f t="shared" ref="BU1581:BX1581" si="26230">BU1579/$F1579</f>
        <v>0</v>
      </c>
      <c r="BV1581" s="113">
        <f t="shared" si="26230"/>
        <v>0</v>
      </c>
      <c r="BW1581" s="113">
        <f t="shared" si="26230"/>
        <v>0</v>
      </c>
      <c r="BX1581" s="113">
        <f t="shared" si="26230"/>
        <v>0</v>
      </c>
      <c r="BY1581" s="113">
        <f t="shared" ref="BY1581:CC1581" si="26231">BY1579/$F1579</f>
        <v>0</v>
      </c>
      <c r="BZ1581" s="113">
        <f t="shared" si="26231"/>
        <v>0</v>
      </c>
      <c r="CA1581" s="113">
        <f t="shared" si="26231"/>
        <v>0</v>
      </c>
      <c r="CB1581" s="113">
        <f t="shared" si="26231"/>
        <v>0</v>
      </c>
      <c r="CC1581" s="113">
        <f t="shared" si="26231"/>
        <v>0</v>
      </c>
      <c r="CD1581" s="113">
        <f t="shared" ref="CD1581:CG1581" si="26232">CD1579/$F1579</f>
        <v>0</v>
      </c>
      <c r="CE1581" s="113"/>
      <c r="CF1581" s="113">
        <f t="shared" si="26232"/>
        <v>0</v>
      </c>
      <c r="CG1581" s="113">
        <f t="shared" si="26232"/>
        <v>0</v>
      </c>
      <c r="CH1581" s="114">
        <f>IF(C1579="","",100%-SUM(G1581:CG1581))</f>
        <v>0</v>
      </c>
      <c r="CI1581" s="115">
        <f>IF(C1579="","",SUM(G1581:CG1581))</f>
        <v>1</v>
      </c>
      <c r="CJ1581" s="67" t="b">
        <f>IF(C1579="","",SUM(G1581:CG1581)=CI1581)</f>
        <v>1</v>
      </c>
    </row>
    <row r="1582" spans="1:88" s="5" customFormat="1" ht="22.05" customHeight="1" x14ac:dyDescent="0.3">
      <c r="A1582" s="171" t="s">
        <v>1104</v>
      </c>
      <c r="B1582" s="155" t="s">
        <v>1105</v>
      </c>
      <c r="C1582" s="168" t="s">
        <v>12</v>
      </c>
      <c r="D1582" s="158">
        <v>7.48</v>
      </c>
      <c r="E1582" s="161">
        <v>151830</v>
      </c>
      <c r="F1582" s="164">
        <f t="shared" si="26122"/>
        <v>1135688</v>
      </c>
      <c r="G1582" s="108">
        <v>0</v>
      </c>
      <c r="H1582" s="108"/>
      <c r="I1582" s="108"/>
      <c r="J1582" s="108"/>
      <c r="K1582" s="108"/>
      <c r="L1582" s="108"/>
      <c r="M1582" s="108"/>
      <c r="N1582" s="108"/>
      <c r="O1582" s="108"/>
      <c r="P1582" s="108"/>
      <c r="Q1582" s="108"/>
      <c r="R1582" s="108"/>
      <c r="S1582" s="108"/>
      <c r="T1582" s="108"/>
      <c r="U1582" s="108"/>
      <c r="V1582" s="108"/>
      <c r="W1582" s="108"/>
      <c r="X1582" s="108"/>
      <c r="Y1582" s="108"/>
      <c r="Z1582" s="108"/>
      <c r="AA1582" s="108"/>
      <c r="AB1582" s="108"/>
      <c r="AC1582" s="108"/>
      <c r="AD1582" s="108"/>
      <c r="AE1582" s="108"/>
      <c r="AF1582" s="108"/>
      <c r="AG1582" s="108"/>
      <c r="AH1582" s="108"/>
      <c r="AI1582" s="108"/>
      <c r="AJ1582" s="108"/>
      <c r="AK1582" s="108"/>
      <c r="AL1582" s="108"/>
      <c r="AM1582" s="108"/>
      <c r="AN1582" s="108"/>
      <c r="AO1582" s="108"/>
      <c r="AP1582" s="108"/>
      <c r="AQ1582" s="108"/>
      <c r="AR1582" s="108"/>
      <c r="AS1582" s="108"/>
      <c r="AT1582" s="108"/>
      <c r="AU1582" s="108"/>
      <c r="AV1582" s="108"/>
      <c r="AW1582" s="108"/>
      <c r="AX1582" s="108"/>
      <c r="AY1582" s="108"/>
      <c r="AZ1582" s="108"/>
      <c r="BA1582" s="108"/>
      <c r="BB1582" s="108"/>
      <c r="BC1582" s="108"/>
      <c r="BD1582" s="108"/>
      <c r="BE1582" s="108"/>
      <c r="BF1582" s="108"/>
      <c r="BG1582" s="108">
        <f>ROUND($F1582/14,0)</f>
        <v>81121</v>
      </c>
      <c r="BH1582" s="108">
        <f>ROUNDDOWN($F1582/14,0)</f>
        <v>81120</v>
      </c>
      <c r="BI1582" s="108">
        <f>ROUNDDOWN($F1582/14,0)</f>
        <v>81120</v>
      </c>
      <c r="BJ1582" s="108">
        <f>ROUNDDOWN($F1582/14,0)</f>
        <v>81120</v>
      </c>
      <c r="BK1582" s="108">
        <f t="shared" ref="BK1582:BT1582" si="26233">ROUND($F1582/14,0)</f>
        <v>81121</v>
      </c>
      <c r="BL1582" s="108">
        <f t="shared" si="26233"/>
        <v>81121</v>
      </c>
      <c r="BM1582" s="108">
        <f>ROUNDDOWN($F1582/14,0)</f>
        <v>81120</v>
      </c>
      <c r="BN1582" s="108">
        <f>ROUNDDOWN($F1582/14,0)</f>
        <v>81120</v>
      </c>
      <c r="BO1582" s="108">
        <f>ROUNDDOWN($F1582/14,0)</f>
        <v>81120</v>
      </c>
      <c r="BP1582" s="108">
        <f t="shared" si="26233"/>
        <v>81121</v>
      </c>
      <c r="BQ1582" s="108">
        <f t="shared" si="26233"/>
        <v>81121</v>
      </c>
      <c r="BR1582" s="108">
        <f t="shared" si="26233"/>
        <v>81121</v>
      </c>
      <c r="BS1582" s="108">
        <f t="shared" si="26233"/>
        <v>81121</v>
      </c>
      <c r="BT1582" s="108">
        <f t="shared" si="26233"/>
        <v>81121</v>
      </c>
      <c r="BU1582" s="108"/>
      <c r="BV1582" s="108"/>
      <c r="BW1582" s="108"/>
      <c r="BX1582" s="108"/>
      <c r="BY1582" s="108"/>
      <c r="BZ1582" s="108"/>
      <c r="CA1582" s="108"/>
      <c r="CB1582" s="108"/>
      <c r="CC1582" s="108"/>
      <c r="CD1582" s="108"/>
      <c r="CE1582" s="108"/>
      <c r="CF1582" s="108"/>
      <c r="CG1582" s="108"/>
      <c r="CH1582" s="109">
        <f>IF(C1582="","",F1582-SUM(G1582:CG1582))</f>
        <v>0</v>
      </c>
      <c r="CI1582" s="107">
        <f>IF(C1582="","",SUM(G1582:CG1582))</f>
        <v>1135688</v>
      </c>
      <c r="CJ1582" s="67" t="b">
        <f>IF(C1582="","",F1582=CI1582)</f>
        <v>1</v>
      </c>
    </row>
    <row r="1583" spans="1:88" s="5" customFormat="1" ht="22.05" customHeight="1" x14ac:dyDescent="0.3">
      <c r="A1583" s="172"/>
      <c r="B1583" s="156"/>
      <c r="C1583" s="169"/>
      <c r="D1583" s="159"/>
      <c r="E1583" s="162"/>
      <c r="F1583" s="165"/>
      <c r="G1583" s="110">
        <v>0</v>
      </c>
      <c r="H1583" s="110"/>
      <c r="I1583" s="110"/>
      <c r="J1583" s="110"/>
      <c r="K1583" s="110"/>
      <c r="L1583" s="110"/>
      <c r="M1583" s="110"/>
      <c r="N1583" s="110"/>
      <c r="O1583" s="110"/>
      <c r="P1583" s="110"/>
      <c r="Q1583" s="110"/>
      <c r="R1583" s="110"/>
      <c r="S1583" s="110"/>
      <c r="T1583" s="110"/>
      <c r="U1583" s="110">
        <f t="shared" ref="U1583:X1583" si="26234">ROUND(U1582/$E1582,2)</f>
        <v>0</v>
      </c>
      <c r="V1583" s="110">
        <f t="shared" si="26234"/>
        <v>0</v>
      </c>
      <c r="W1583" s="110">
        <f t="shared" si="26234"/>
        <v>0</v>
      </c>
      <c r="X1583" s="110">
        <f t="shared" si="26234"/>
        <v>0</v>
      </c>
      <c r="Y1583" s="110">
        <f t="shared" ref="Y1583:AG1583" si="26235">ROUND(Y1582/$E1582,2)</f>
        <v>0</v>
      </c>
      <c r="Z1583" s="110">
        <f t="shared" si="26235"/>
        <v>0</v>
      </c>
      <c r="AA1583" s="110">
        <f t="shared" si="26235"/>
        <v>0</v>
      </c>
      <c r="AB1583" s="110">
        <f t="shared" si="26235"/>
        <v>0</v>
      </c>
      <c r="AC1583" s="110">
        <f t="shared" si="26235"/>
        <v>0</v>
      </c>
      <c r="AD1583" s="110">
        <f t="shared" si="26235"/>
        <v>0</v>
      </c>
      <c r="AE1583" s="110">
        <f t="shared" si="26235"/>
        <v>0</v>
      </c>
      <c r="AF1583" s="110">
        <f t="shared" si="26235"/>
        <v>0</v>
      </c>
      <c r="AG1583" s="110">
        <f t="shared" si="26235"/>
        <v>0</v>
      </c>
      <c r="AH1583" s="110">
        <f t="shared" ref="AH1583:AK1583" si="26236">ROUND(AH1582/$E1582,2)</f>
        <v>0</v>
      </c>
      <c r="AI1583" s="110">
        <f t="shared" si="26236"/>
        <v>0</v>
      </c>
      <c r="AJ1583" s="110">
        <f t="shared" si="26236"/>
        <v>0</v>
      </c>
      <c r="AK1583" s="110">
        <f t="shared" si="26236"/>
        <v>0</v>
      </c>
      <c r="AL1583" s="110">
        <f t="shared" ref="AL1583:AT1583" si="26237">ROUND(AL1582/$E1582,2)</f>
        <v>0</v>
      </c>
      <c r="AM1583" s="110">
        <f t="shared" si="26237"/>
        <v>0</v>
      </c>
      <c r="AN1583" s="110">
        <f t="shared" si="26237"/>
        <v>0</v>
      </c>
      <c r="AO1583" s="110">
        <f t="shared" si="26237"/>
        <v>0</v>
      </c>
      <c r="AP1583" s="110">
        <f t="shared" si="26237"/>
        <v>0</v>
      </c>
      <c r="AQ1583" s="110">
        <f t="shared" si="26237"/>
        <v>0</v>
      </c>
      <c r="AR1583" s="110">
        <f t="shared" si="26237"/>
        <v>0</v>
      </c>
      <c r="AS1583" s="110">
        <f t="shared" si="26237"/>
        <v>0</v>
      </c>
      <c r="AT1583" s="110">
        <f t="shared" si="26237"/>
        <v>0</v>
      </c>
      <c r="AU1583" s="110">
        <f t="shared" ref="AU1583:AX1583" si="26238">ROUND(AU1582/$E1582,2)</f>
        <v>0</v>
      </c>
      <c r="AV1583" s="110">
        <f t="shared" si="26238"/>
        <v>0</v>
      </c>
      <c r="AW1583" s="110">
        <f t="shared" si="26238"/>
        <v>0</v>
      </c>
      <c r="AX1583" s="110">
        <f t="shared" si="26238"/>
        <v>0</v>
      </c>
      <c r="AY1583" s="110">
        <f t="shared" ref="AY1583:BC1583" si="26239">ROUND(AY1582/$E1582,2)</f>
        <v>0</v>
      </c>
      <c r="AZ1583" s="110">
        <f t="shared" si="26239"/>
        <v>0</v>
      </c>
      <c r="BA1583" s="110">
        <f t="shared" si="26239"/>
        <v>0</v>
      </c>
      <c r="BB1583" s="110">
        <f t="shared" si="26239"/>
        <v>0</v>
      </c>
      <c r="BC1583" s="110">
        <f t="shared" si="26239"/>
        <v>0</v>
      </c>
      <c r="BD1583" s="110">
        <f t="shared" ref="BD1583:BG1583" si="26240">ROUND(BD1582/$E1582,2)</f>
        <v>0</v>
      </c>
      <c r="BE1583" s="110">
        <f t="shared" si="26240"/>
        <v>0</v>
      </c>
      <c r="BF1583" s="110">
        <f t="shared" si="26240"/>
        <v>0</v>
      </c>
      <c r="BG1583" s="110">
        <f t="shared" si="26240"/>
        <v>0.53</v>
      </c>
      <c r="BH1583" s="110">
        <f t="shared" ref="BH1583:BK1583" si="26241">ROUND(BH1582/$E1582,2)</f>
        <v>0.53</v>
      </c>
      <c r="BI1583" s="110">
        <f t="shared" si="26241"/>
        <v>0.53</v>
      </c>
      <c r="BJ1583" s="110">
        <f t="shared" si="26241"/>
        <v>0.53</v>
      </c>
      <c r="BK1583" s="110">
        <f t="shared" si="26241"/>
        <v>0.53</v>
      </c>
      <c r="BL1583" s="110">
        <f t="shared" ref="BL1583" si="26242">ROUNDUP(BL1582/$E1582,2)</f>
        <v>0.54</v>
      </c>
      <c r="BM1583" s="110">
        <f t="shared" ref="BM1583" si="26243">ROUNDUP(BM1582/$E1582,2)</f>
        <v>0.54</v>
      </c>
      <c r="BN1583" s="110">
        <f t="shared" ref="BN1583" si="26244">ROUNDUP(BN1582/$E1582,2)</f>
        <v>0.54</v>
      </c>
      <c r="BO1583" s="110">
        <f t="shared" ref="BO1583" si="26245">ROUNDUP(BO1582/$E1582,2)</f>
        <v>0.54</v>
      </c>
      <c r="BP1583" s="110">
        <f t="shared" ref="BP1583" si="26246">ROUND(BP1582/$E1582,2)</f>
        <v>0.53</v>
      </c>
      <c r="BQ1583" s="110">
        <f t="shared" ref="BQ1583" si="26247">ROUNDUP(BQ1582/$E1582,2)</f>
        <v>0.54</v>
      </c>
      <c r="BR1583" s="110">
        <f t="shared" ref="BR1583" si="26248">ROUNDUP(BR1582/$E1582,2)</f>
        <v>0.54</v>
      </c>
      <c r="BS1583" s="110">
        <f t="shared" ref="BS1583:BT1583" si="26249">ROUND(BS1582/$E1582,2)</f>
        <v>0.53</v>
      </c>
      <c r="BT1583" s="110">
        <f t="shared" si="26249"/>
        <v>0.53</v>
      </c>
      <c r="BU1583" s="110">
        <f t="shared" ref="BU1583:BX1583" si="26250">ROUND(BU1582/$E1582,2)</f>
        <v>0</v>
      </c>
      <c r="BV1583" s="110">
        <f t="shared" si="26250"/>
        <v>0</v>
      </c>
      <c r="BW1583" s="110">
        <f t="shared" si="26250"/>
        <v>0</v>
      </c>
      <c r="BX1583" s="110">
        <f t="shared" si="26250"/>
        <v>0</v>
      </c>
      <c r="BY1583" s="110">
        <f t="shared" ref="BY1583:CC1583" si="26251">ROUND(BY1582/$E1582,2)</f>
        <v>0</v>
      </c>
      <c r="BZ1583" s="110">
        <f t="shared" si="26251"/>
        <v>0</v>
      </c>
      <c r="CA1583" s="110">
        <f t="shared" si="26251"/>
        <v>0</v>
      </c>
      <c r="CB1583" s="110">
        <f t="shared" si="26251"/>
        <v>0</v>
      </c>
      <c r="CC1583" s="110">
        <f t="shared" si="26251"/>
        <v>0</v>
      </c>
      <c r="CD1583" s="110">
        <f t="shared" ref="CD1583:CG1583" si="26252">ROUND(CD1582/$E1582,2)</f>
        <v>0</v>
      </c>
      <c r="CE1583" s="110"/>
      <c r="CF1583" s="110">
        <f t="shared" si="26252"/>
        <v>0</v>
      </c>
      <c r="CG1583" s="110">
        <f t="shared" si="26252"/>
        <v>0</v>
      </c>
      <c r="CH1583" s="111">
        <f>IF(C1582="","",D1582-SUM(G1583:CG1583))</f>
        <v>-8.8817841970012523E-16</v>
      </c>
      <c r="CI1583" s="112">
        <f>IF(C1582="","",SUM(G1583:CG1583))</f>
        <v>7.4800000000000013</v>
      </c>
      <c r="CJ1583" s="67" t="b">
        <f>IF(C1582="","",D1582=CI1583)</f>
        <v>1</v>
      </c>
    </row>
    <row r="1584" spans="1:88" s="5" customFormat="1" ht="22.05" customHeight="1" x14ac:dyDescent="0.3">
      <c r="A1584" s="173"/>
      <c r="B1584" s="157"/>
      <c r="C1584" s="170"/>
      <c r="D1584" s="160"/>
      <c r="E1584" s="163"/>
      <c r="F1584" s="166"/>
      <c r="G1584" s="113">
        <v>0</v>
      </c>
      <c r="H1584" s="113"/>
      <c r="I1584" s="113"/>
      <c r="J1584" s="113"/>
      <c r="K1584" s="113"/>
      <c r="L1584" s="113"/>
      <c r="M1584" s="113"/>
      <c r="N1584" s="113"/>
      <c r="O1584" s="113"/>
      <c r="P1584" s="113"/>
      <c r="Q1584" s="113"/>
      <c r="R1584" s="113"/>
      <c r="S1584" s="113"/>
      <c r="T1584" s="113"/>
      <c r="U1584" s="113">
        <f t="shared" ref="U1584:X1584" si="26253">U1582/$F1582</f>
        <v>0</v>
      </c>
      <c r="V1584" s="113">
        <f t="shared" si="26253"/>
        <v>0</v>
      </c>
      <c r="W1584" s="113">
        <f t="shared" si="26253"/>
        <v>0</v>
      </c>
      <c r="X1584" s="113">
        <f t="shared" si="26253"/>
        <v>0</v>
      </c>
      <c r="Y1584" s="113">
        <f t="shared" ref="Y1584:AG1584" si="26254">Y1582/$F1582</f>
        <v>0</v>
      </c>
      <c r="Z1584" s="113">
        <f t="shared" si="26254"/>
        <v>0</v>
      </c>
      <c r="AA1584" s="113">
        <f t="shared" si="26254"/>
        <v>0</v>
      </c>
      <c r="AB1584" s="113">
        <f t="shared" si="26254"/>
        <v>0</v>
      </c>
      <c r="AC1584" s="113">
        <f t="shared" si="26254"/>
        <v>0</v>
      </c>
      <c r="AD1584" s="113">
        <f t="shared" si="26254"/>
        <v>0</v>
      </c>
      <c r="AE1584" s="113">
        <f t="shared" si="26254"/>
        <v>0</v>
      </c>
      <c r="AF1584" s="113">
        <f t="shared" si="26254"/>
        <v>0</v>
      </c>
      <c r="AG1584" s="113">
        <f t="shared" si="26254"/>
        <v>0</v>
      </c>
      <c r="AH1584" s="113">
        <f t="shared" ref="AH1584:AK1584" si="26255">AH1582/$F1582</f>
        <v>0</v>
      </c>
      <c r="AI1584" s="113">
        <f t="shared" si="26255"/>
        <v>0</v>
      </c>
      <c r="AJ1584" s="113">
        <f t="shared" si="26255"/>
        <v>0</v>
      </c>
      <c r="AK1584" s="113">
        <f t="shared" si="26255"/>
        <v>0</v>
      </c>
      <c r="AL1584" s="113">
        <f t="shared" ref="AL1584:AT1584" si="26256">AL1582/$F1582</f>
        <v>0</v>
      </c>
      <c r="AM1584" s="113">
        <f t="shared" si="26256"/>
        <v>0</v>
      </c>
      <c r="AN1584" s="113">
        <f t="shared" si="26256"/>
        <v>0</v>
      </c>
      <c r="AO1584" s="113">
        <f t="shared" si="26256"/>
        <v>0</v>
      </c>
      <c r="AP1584" s="113">
        <f t="shared" si="26256"/>
        <v>0</v>
      </c>
      <c r="AQ1584" s="113">
        <f t="shared" si="26256"/>
        <v>0</v>
      </c>
      <c r="AR1584" s="113">
        <f t="shared" si="26256"/>
        <v>0</v>
      </c>
      <c r="AS1584" s="113">
        <f t="shared" si="26256"/>
        <v>0</v>
      </c>
      <c r="AT1584" s="113">
        <f t="shared" si="26256"/>
        <v>0</v>
      </c>
      <c r="AU1584" s="113">
        <f t="shared" ref="AU1584:AX1584" si="26257">AU1582/$F1582</f>
        <v>0</v>
      </c>
      <c r="AV1584" s="113">
        <f t="shared" si="26257"/>
        <v>0</v>
      </c>
      <c r="AW1584" s="113">
        <f t="shared" si="26257"/>
        <v>0</v>
      </c>
      <c r="AX1584" s="113">
        <f t="shared" si="26257"/>
        <v>0</v>
      </c>
      <c r="AY1584" s="113">
        <f t="shared" ref="AY1584:BC1584" si="26258">AY1582/$F1582</f>
        <v>0</v>
      </c>
      <c r="AZ1584" s="113">
        <f t="shared" si="26258"/>
        <v>0</v>
      </c>
      <c r="BA1584" s="113">
        <f t="shared" si="26258"/>
        <v>0</v>
      </c>
      <c r="BB1584" s="113">
        <f t="shared" si="26258"/>
        <v>0</v>
      </c>
      <c r="BC1584" s="113">
        <f t="shared" si="26258"/>
        <v>0</v>
      </c>
      <c r="BD1584" s="113">
        <f t="shared" ref="BD1584:BG1584" si="26259">BD1582/$F1582</f>
        <v>0</v>
      </c>
      <c r="BE1584" s="113">
        <f t="shared" si="26259"/>
        <v>0</v>
      </c>
      <c r="BF1584" s="113">
        <f t="shared" si="26259"/>
        <v>0</v>
      </c>
      <c r="BG1584" s="113">
        <f t="shared" si="26259"/>
        <v>7.1428948795796032E-2</v>
      </c>
      <c r="BH1584" s="113">
        <f t="shared" ref="BH1584:BK1584" si="26260">BH1582/$F1582</f>
        <v>7.1428068272271966E-2</v>
      </c>
      <c r="BI1584" s="113">
        <f t="shared" si="26260"/>
        <v>7.1428068272271966E-2</v>
      </c>
      <c r="BJ1584" s="113">
        <f t="shared" si="26260"/>
        <v>7.1428068272271966E-2</v>
      </c>
      <c r="BK1584" s="113">
        <f t="shared" si="26260"/>
        <v>7.1428948795796032E-2</v>
      </c>
      <c r="BL1584" s="113">
        <f t="shared" ref="BL1584:BP1584" si="26261">BL1582/$F1582</f>
        <v>7.1428948795796032E-2</v>
      </c>
      <c r="BM1584" s="113">
        <f t="shared" si="26261"/>
        <v>7.1428068272271966E-2</v>
      </c>
      <c r="BN1584" s="113">
        <f t="shared" si="26261"/>
        <v>7.1428068272271966E-2</v>
      </c>
      <c r="BO1584" s="113">
        <f t="shared" si="26261"/>
        <v>7.1428068272271966E-2</v>
      </c>
      <c r="BP1584" s="113">
        <f t="shared" si="26261"/>
        <v>7.1428948795796032E-2</v>
      </c>
      <c r="BQ1584" s="113">
        <f t="shared" ref="BQ1584:BT1584" si="26262">BQ1582/$F1582</f>
        <v>7.1428948795796032E-2</v>
      </c>
      <c r="BR1584" s="113">
        <f t="shared" si="26262"/>
        <v>7.1428948795796032E-2</v>
      </c>
      <c r="BS1584" s="113">
        <f t="shared" si="26262"/>
        <v>7.1428948795796032E-2</v>
      </c>
      <c r="BT1584" s="113">
        <f t="shared" si="26262"/>
        <v>7.1428948795796032E-2</v>
      </c>
      <c r="BU1584" s="113">
        <f t="shared" ref="BU1584:BX1584" si="26263">BU1582/$F1582</f>
        <v>0</v>
      </c>
      <c r="BV1584" s="113">
        <f t="shared" si="26263"/>
        <v>0</v>
      </c>
      <c r="BW1584" s="113">
        <f t="shared" si="26263"/>
        <v>0</v>
      </c>
      <c r="BX1584" s="113">
        <f t="shared" si="26263"/>
        <v>0</v>
      </c>
      <c r="BY1584" s="113">
        <f t="shared" ref="BY1584:CC1584" si="26264">BY1582/$F1582</f>
        <v>0</v>
      </c>
      <c r="BZ1584" s="113">
        <f t="shared" si="26264"/>
        <v>0</v>
      </c>
      <c r="CA1584" s="113">
        <f t="shared" si="26264"/>
        <v>0</v>
      </c>
      <c r="CB1584" s="113">
        <f t="shared" si="26264"/>
        <v>0</v>
      </c>
      <c r="CC1584" s="113">
        <f t="shared" si="26264"/>
        <v>0</v>
      </c>
      <c r="CD1584" s="113">
        <f t="shared" ref="CD1584:CG1584" si="26265">CD1582/$F1582</f>
        <v>0</v>
      </c>
      <c r="CE1584" s="113"/>
      <c r="CF1584" s="113">
        <f t="shared" si="26265"/>
        <v>0</v>
      </c>
      <c r="CG1584" s="113">
        <f t="shared" si="26265"/>
        <v>0</v>
      </c>
      <c r="CH1584" s="114">
        <f>IF(C1582="","",100%-SUM(G1584:CG1584))</f>
        <v>0</v>
      </c>
      <c r="CI1584" s="115">
        <f>IF(C1582="","",SUM(G1584:CG1584))</f>
        <v>1</v>
      </c>
      <c r="CJ1584" s="67" t="b">
        <f>IF(C1582="","",SUM(G1584:CG1584)=CI1584)</f>
        <v>1</v>
      </c>
    </row>
    <row r="1585" spans="1:88" s="5" customFormat="1" ht="22.05" customHeight="1" x14ac:dyDescent="0.3">
      <c r="A1585" s="171" t="s">
        <v>1106</v>
      </c>
      <c r="B1585" s="155" t="s">
        <v>1107</v>
      </c>
      <c r="C1585" s="168" t="s">
        <v>12</v>
      </c>
      <c r="D1585" s="158">
        <v>0</v>
      </c>
      <c r="E1585" s="161">
        <v>1410370</v>
      </c>
      <c r="F1585" s="164">
        <f t="shared" si="26122"/>
        <v>0</v>
      </c>
      <c r="G1585" s="108">
        <v>0</v>
      </c>
      <c r="H1585" s="108"/>
      <c r="I1585" s="108"/>
      <c r="J1585" s="108"/>
      <c r="K1585" s="108"/>
      <c r="L1585" s="108"/>
      <c r="M1585" s="108"/>
      <c r="N1585" s="108"/>
      <c r="O1585" s="108"/>
      <c r="P1585" s="108"/>
      <c r="Q1585" s="108"/>
      <c r="R1585" s="108"/>
      <c r="S1585" s="108"/>
      <c r="T1585" s="108"/>
      <c r="U1585" s="108"/>
      <c r="V1585" s="108"/>
      <c r="W1585" s="108"/>
      <c r="X1585" s="108"/>
      <c r="Y1585" s="108"/>
      <c r="Z1585" s="108"/>
      <c r="AA1585" s="108"/>
      <c r="AB1585" s="108"/>
      <c r="AC1585" s="108"/>
      <c r="AD1585" s="108"/>
      <c r="AE1585" s="108"/>
      <c r="AF1585" s="108"/>
      <c r="AG1585" s="108"/>
      <c r="AH1585" s="108"/>
      <c r="AI1585" s="108"/>
      <c r="AJ1585" s="108"/>
      <c r="AK1585" s="108"/>
      <c r="AL1585" s="108"/>
      <c r="AM1585" s="108"/>
      <c r="AN1585" s="108"/>
      <c r="AO1585" s="108"/>
      <c r="AP1585" s="108"/>
      <c r="AQ1585" s="108"/>
      <c r="AR1585" s="108"/>
      <c r="AS1585" s="108"/>
      <c r="AT1585" s="108"/>
      <c r="AU1585" s="108"/>
      <c r="AV1585" s="108"/>
      <c r="AW1585" s="108"/>
      <c r="AX1585" s="108"/>
      <c r="AY1585" s="108"/>
      <c r="AZ1585" s="108"/>
      <c r="BA1585" s="108"/>
      <c r="BB1585" s="108"/>
      <c r="BC1585" s="108"/>
      <c r="BD1585" s="108"/>
      <c r="BE1585" s="108"/>
      <c r="BF1585" s="108"/>
      <c r="BG1585" s="108">
        <f>ROUND($F1585/14,0)</f>
        <v>0</v>
      </c>
      <c r="BH1585" s="108">
        <f>ROUNDDOWN($F1585/14,0)</f>
        <v>0</v>
      </c>
      <c r="BI1585" s="108">
        <f>ROUNDDOWN($F1585/14,0)</f>
        <v>0</v>
      </c>
      <c r="BJ1585" s="108">
        <f>ROUNDDOWN($F1585/14,0)</f>
        <v>0</v>
      </c>
      <c r="BK1585" s="108">
        <f t="shared" ref="BK1585:BT1585" si="26266">ROUND($F1585/14,0)</f>
        <v>0</v>
      </c>
      <c r="BL1585" s="108">
        <f>ROUNDDOWN($F1585/14,0)</f>
        <v>0</v>
      </c>
      <c r="BM1585" s="108">
        <f>ROUNDDOWN($F1585/14,0)</f>
        <v>0</v>
      </c>
      <c r="BN1585" s="108">
        <f>ROUNDDOWN($F1585/14,0)</f>
        <v>0</v>
      </c>
      <c r="BO1585" s="108">
        <f>ROUNDDOWN($F1585/14,0)</f>
        <v>0</v>
      </c>
      <c r="BP1585" s="108">
        <f t="shared" si="26266"/>
        <v>0</v>
      </c>
      <c r="BQ1585" s="108">
        <f t="shared" si="26266"/>
        <v>0</v>
      </c>
      <c r="BR1585" s="108">
        <f t="shared" si="26266"/>
        <v>0</v>
      </c>
      <c r="BS1585" s="108">
        <f t="shared" si="26266"/>
        <v>0</v>
      </c>
      <c r="BT1585" s="108">
        <f t="shared" si="26266"/>
        <v>0</v>
      </c>
      <c r="BU1585" s="108"/>
      <c r="BV1585" s="108"/>
      <c r="BW1585" s="108"/>
      <c r="BX1585" s="108"/>
      <c r="BY1585" s="108"/>
      <c r="BZ1585" s="108"/>
      <c r="CA1585" s="108"/>
      <c r="CB1585" s="108"/>
      <c r="CC1585" s="108"/>
      <c r="CD1585" s="108"/>
      <c r="CE1585" s="108"/>
      <c r="CF1585" s="108"/>
      <c r="CG1585" s="108"/>
      <c r="CH1585" s="109">
        <f>IF(C1585="","",F1585-SUM(G1585:CG1585))</f>
        <v>0</v>
      </c>
      <c r="CI1585" s="107">
        <f>IF(C1585="","",SUM(G1585:CG1585))</f>
        <v>0</v>
      </c>
      <c r="CJ1585" s="67" t="b">
        <f>IF(C1585="","",F1585=CI1585)</f>
        <v>1</v>
      </c>
    </row>
    <row r="1586" spans="1:88" s="5" customFormat="1" ht="22.05" customHeight="1" x14ac:dyDescent="0.3">
      <c r="A1586" s="172"/>
      <c r="B1586" s="156"/>
      <c r="C1586" s="169"/>
      <c r="D1586" s="159"/>
      <c r="E1586" s="162"/>
      <c r="F1586" s="165"/>
      <c r="G1586" s="110">
        <v>0</v>
      </c>
      <c r="H1586" s="110"/>
      <c r="I1586" s="110"/>
      <c r="J1586" s="110"/>
      <c r="K1586" s="110"/>
      <c r="L1586" s="110"/>
      <c r="M1586" s="110"/>
      <c r="N1586" s="110"/>
      <c r="O1586" s="110"/>
      <c r="P1586" s="110"/>
      <c r="Q1586" s="110"/>
      <c r="R1586" s="110"/>
      <c r="S1586" s="110"/>
      <c r="T1586" s="110"/>
      <c r="U1586" s="110">
        <f t="shared" ref="U1586:X1586" si="26267">ROUND(U1585/$E1585,2)</f>
        <v>0</v>
      </c>
      <c r="V1586" s="110">
        <f t="shared" si="26267"/>
        <v>0</v>
      </c>
      <c r="W1586" s="110">
        <f t="shared" si="26267"/>
        <v>0</v>
      </c>
      <c r="X1586" s="110">
        <f t="shared" si="26267"/>
        <v>0</v>
      </c>
      <c r="Y1586" s="110">
        <f t="shared" ref="Y1586:AG1586" si="26268">ROUND(Y1585/$E1585,2)</f>
        <v>0</v>
      </c>
      <c r="Z1586" s="110">
        <f t="shared" si="26268"/>
        <v>0</v>
      </c>
      <c r="AA1586" s="110">
        <f t="shared" si="26268"/>
        <v>0</v>
      </c>
      <c r="AB1586" s="110">
        <f t="shared" si="26268"/>
        <v>0</v>
      </c>
      <c r="AC1586" s="110">
        <f t="shared" si="26268"/>
        <v>0</v>
      </c>
      <c r="AD1586" s="110">
        <f t="shared" si="26268"/>
        <v>0</v>
      </c>
      <c r="AE1586" s="110">
        <f t="shared" si="26268"/>
        <v>0</v>
      </c>
      <c r="AF1586" s="110">
        <f t="shared" si="26268"/>
        <v>0</v>
      </c>
      <c r="AG1586" s="110">
        <f t="shared" si="26268"/>
        <v>0</v>
      </c>
      <c r="AH1586" s="110">
        <f t="shared" ref="AH1586:AK1586" si="26269">ROUND(AH1585/$E1585,2)</f>
        <v>0</v>
      </c>
      <c r="AI1586" s="110">
        <f t="shared" si="26269"/>
        <v>0</v>
      </c>
      <c r="AJ1586" s="110">
        <f t="shared" si="26269"/>
        <v>0</v>
      </c>
      <c r="AK1586" s="110">
        <f t="shared" si="26269"/>
        <v>0</v>
      </c>
      <c r="AL1586" s="110">
        <f t="shared" ref="AL1586:AT1586" si="26270">ROUND(AL1585/$E1585,2)</f>
        <v>0</v>
      </c>
      <c r="AM1586" s="110">
        <f t="shared" si="26270"/>
        <v>0</v>
      </c>
      <c r="AN1586" s="110">
        <f t="shared" si="26270"/>
        <v>0</v>
      </c>
      <c r="AO1586" s="110">
        <f t="shared" si="26270"/>
        <v>0</v>
      </c>
      <c r="AP1586" s="110">
        <f t="shared" si="26270"/>
        <v>0</v>
      </c>
      <c r="AQ1586" s="110">
        <f t="shared" si="26270"/>
        <v>0</v>
      </c>
      <c r="AR1586" s="110">
        <f t="shared" si="26270"/>
        <v>0</v>
      </c>
      <c r="AS1586" s="110">
        <f t="shared" si="26270"/>
        <v>0</v>
      </c>
      <c r="AT1586" s="110">
        <f t="shared" si="26270"/>
        <v>0</v>
      </c>
      <c r="AU1586" s="110">
        <f t="shared" ref="AU1586:AX1586" si="26271">ROUND(AU1585/$E1585,2)</f>
        <v>0</v>
      </c>
      <c r="AV1586" s="110">
        <f t="shared" si="26271"/>
        <v>0</v>
      </c>
      <c r="AW1586" s="110">
        <f t="shared" si="26271"/>
        <v>0</v>
      </c>
      <c r="AX1586" s="110">
        <f t="shared" si="26271"/>
        <v>0</v>
      </c>
      <c r="AY1586" s="110">
        <f t="shared" ref="AY1586:BC1586" si="26272">ROUND(AY1585/$E1585,2)</f>
        <v>0</v>
      </c>
      <c r="AZ1586" s="110">
        <f t="shared" si="26272"/>
        <v>0</v>
      </c>
      <c r="BA1586" s="110">
        <f t="shared" si="26272"/>
        <v>0</v>
      </c>
      <c r="BB1586" s="110">
        <f t="shared" si="26272"/>
        <v>0</v>
      </c>
      <c r="BC1586" s="110">
        <f t="shared" si="26272"/>
        <v>0</v>
      </c>
      <c r="BD1586" s="110">
        <f t="shared" ref="BD1586:BG1586" si="26273">ROUND(BD1585/$E1585,2)</f>
        <v>0</v>
      </c>
      <c r="BE1586" s="110">
        <f t="shared" si="26273"/>
        <v>0</v>
      </c>
      <c r="BF1586" s="110">
        <f t="shared" si="26273"/>
        <v>0</v>
      </c>
      <c r="BG1586" s="110">
        <f t="shared" si="26273"/>
        <v>0</v>
      </c>
      <c r="BH1586" s="110">
        <f t="shared" ref="BH1586:BK1586" si="26274">ROUND(BH1585/$E1585,2)</f>
        <v>0</v>
      </c>
      <c r="BI1586" s="110">
        <f t="shared" si="26274"/>
        <v>0</v>
      </c>
      <c r="BJ1586" s="110">
        <f t="shared" si="26274"/>
        <v>0</v>
      </c>
      <c r="BK1586" s="110">
        <f t="shared" si="26274"/>
        <v>0</v>
      </c>
      <c r="BL1586" s="110">
        <f t="shared" ref="BL1586:BP1586" si="26275">ROUND(BL1585/$E1585,2)</f>
        <v>0</v>
      </c>
      <c r="BM1586" s="110">
        <f t="shared" si="26275"/>
        <v>0</v>
      </c>
      <c r="BN1586" s="110">
        <f t="shared" si="26275"/>
        <v>0</v>
      </c>
      <c r="BO1586" s="110">
        <f t="shared" si="26275"/>
        <v>0</v>
      </c>
      <c r="BP1586" s="110">
        <f t="shared" si="26275"/>
        <v>0</v>
      </c>
      <c r="BQ1586" s="110">
        <f t="shared" ref="BQ1586:BT1586" si="26276">ROUND(BQ1585/$E1585,2)</f>
        <v>0</v>
      </c>
      <c r="BR1586" s="110">
        <f>ROUNDDOWN(BR1585/$E1585,2)</f>
        <v>0</v>
      </c>
      <c r="BS1586" s="110">
        <f>ROUNDDOWN(BS1585/$E1585,2)</f>
        <v>0</v>
      </c>
      <c r="BT1586" s="110">
        <f t="shared" si="26276"/>
        <v>0</v>
      </c>
      <c r="BU1586" s="110">
        <f t="shared" ref="BU1586:BX1586" si="26277">ROUND(BU1585/$E1585,2)</f>
        <v>0</v>
      </c>
      <c r="BV1586" s="110">
        <f t="shared" si="26277"/>
        <v>0</v>
      </c>
      <c r="BW1586" s="110">
        <f t="shared" si="26277"/>
        <v>0</v>
      </c>
      <c r="BX1586" s="110">
        <f t="shared" si="26277"/>
        <v>0</v>
      </c>
      <c r="BY1586" s="110">
        <f t="shared" ref="BY1586:CC1586" si="26278">ROUND(BY1585/$E1585,2)</f>
        <v>0</v>
      </c>
      <c r="BZ1586" s="110">
        <f t="shared" si="26278"/>
        <v>0</v>
      </c>
      <c r="CA1586" s="110">
        <f t="shared" si="26278"/>
        <v>0</v>
      </c>
      <c r="CB1586" s="110">
        <f t="shared" si="26278"/>
        <v>0</v>
      </c>
      <c r="CC1586" s="110">
        <f t="shared" si="26278"/>
        <v>0</v>
      </c>
      <c r="CD1586" s="110">
        <f t="shared" ref="CD1586:CG1586" si="26279">ROUND(CD1585/$E1585,2)</f>
        <v>0</v>
      </c>
      <c r="CE1586" s="110"/>
      <c r="CF1586" s="110">
        <f t="shared" si="26279"/>
        <v>0</v>
      </c>
      <c r="CG1586" s="110">
        <f t="shared" si="26279"/>
        <v>0</v>
      </c>
      <c r="CH1586" s="111">
        <f>IF(C1585="","",D1585-SUM(G1586:CG1586))</f>
        <v>0</v>
      </c>
      <c r="CI1586" s="112">
        <f>IF(C1585="","",SUM(G1586:CG1586))</f>
        <v>0</v>
      </c>
      <c r="CJ1586" s="67" t="b">
        <f>IF(C1585="","",D1585=CI1586)</f>
        <v>1</v>
      </c>
    </row>
    <row r="1587" spans="1:88" s="5" customFormat="1" ht="22.05" customHeight="1" x14ac:dyDescent="0.3">
      <c r="A1587" s="173"/>
      <c r="B1587" s="157"/>
      <c r="C1587" s="170"/>
      <c r="D1587" s="160"/>
      <c r="E1587" s="163"/>
      <c r="F1587" s="166"/>
      <c r="G1587" s="113">
        <v>0</v>
      </c>
      <c r="H1587" s="113"/>
      <c r="I1587" s="113"/>
      <c r="J1587" s="113"/>
      <c r="K1587" s="113"/>
      <c r="L1587" s="113"/>
      <c r="M1587" s="113"/>
      <c r="N1587" s="113"/>
      <c r="O1587" s="113"/>
      <c r="P1587" s="113"/>
      <c r="Q1587" s="113"/>
      <c r="R1587" s="113"/>
      <c r="S1587" s="113"/>
      <c r="T1587" s="113"/>
      <c r="U1587" s="113"/>
      <c r="V1587" s="113"/>
      <c r="W1587" s="113"/>
      <c r="X1587" s="113"/>
      <c r="Y1587" s="113"/>
      <c r="Z1587" s="113"/>
      <c r="AA1587" s="113"/>
      <c r="AB1587" s="113"/>
      <c r="AC1587" s="113"/>
      <c r="AD1587" s="113"/>
      <c r="AE1587" s="113"/>
      <c r="AF1587" s="113"/>
      <c r="AG1587" s="113"/>
      <c r="AH1587" s="113"/>
      <c r="AI1587" s="113"/>
      <c r="AJ1587" s="113"/>
      <c r="AK1587" s="113"/>
      <c r="AL1587" s="113"/>
      <c r="AM1587" s="113"/>
      <c r="AN1587" s="113"/>
      <c r="AO1587" s="113"/>
      <c r="AP1587" s="113"/>
      <c r="AQ1587" s="113"/>
      <c r="AR1587" s="113"/>
      <c r="AS1587" s="113"/>
      <c r="AT1587" s="113"/>
      <c r="AU1587" s="113"/>
      <c r="AV1587" s="113"/>
      <c r="AW1587" s="113"/>
      <c r="AX1587" s="113"/>
      <c r="AY1587" s="113"/>
      <c r="AZ1587" s="113"/>
      <c r="BA1587" s="113"/>
      <c r="BB1587" s="113"/>
      <c r="BC1587" s="113"/>
      <c r="BD1587" s="113"/>
      <c r="BE1587" s="113"/>
      <c r="BF1587" s="113"/>
      <c r="BG1587" s="113"/>
      <c r="BH1587" s="113"/>
      <c r="BI1587" s="113"/>
      <c r="BJ1587" s="113"/>
      <c r="BK1587" s="113"/>
      <c r="BL1587" s="113"/>
      <c r="BM1587" s="113"/>
      <c r="BN1587" s="113"/>
      <c r="BO1587" s="113"/>
      <c r="BP1587" s="113"/>
      <c r="BQ1587" s="113"/>
      <c r="BR1587" s="113"/>
      <c r="BS1587" s="113"/>
      <c r="BT1587" s="113"/>
      <c r="BU1587" s="113"/>
      <c r="BV1587" s="113"/>
      <c r="BW1587" s="113"/>
      <c r="BX1587" s="113"/>
      <c r="BY1587" s="113"/>
      <c r="BZ1587" s="113"/>
      <c r="CA1587" s="113"/>
      <c r="CB1587" s="113"/>
      <c r="CC1587" s="113"/>
      <c r="CD1587" s="113"/>
      <c r="CE1587" s="113"/>
      <c r="CF1587" s="113"/>
      <c r="CG1587" s="113"/>
      <c r="CH1587" s="114">
        <f>IF(C1585="","",100%-SUM(G1587:CG1587))</f>
        <v>1</v>
      </c>
      <c r="CI1587" s="115">
        <f>IF(C1585="","",SUM(G1587:CG1587))</f>
        <v>0</v>
      </c>
      <c r="CJ1587" s="67" t="b">
        <f>IF(C1585="","",SUM(G1587:CG1587)=CI1587)</f>
        <v>1</v>
      </c>
    </row>
    <row r="1588" spans="1:88" s="5" customFormat="1" ht="22.05" customHeight="1" x14ac:dyDescent="0.3">
      <c r="A1588" s="171" t="s">
        <v>1108</v>
      </c>
      <c r="B1588" s="155" t="s">
        <v>1109</v>
      </c>
      <c r="C1588" s="168" t="s">
        <v>12</v>
      </c>
      <c r="D1588" s="158">
        <v>64.459999999999994</v>
      </c>
      <c r="E1588" s="161">
        <v>1410370</v>
      </c>
      <c r="F1588" s="164">
        <f t="shared" si="26122"/>
        <v>90912450</v>
      </c>
      <c r="G1588" s="108">
        <v>0</v>
      </c>
      <c r="H1588" s="108"/>
      <c r="I1588" s="108"/>
      <c r="J1588" s="108"/>
      <c r="K1588" s="108"/>
      <c r="L1588" s="108"/>
      <c r="M1588" s="108"/>
      <c r="N1588" s="108"/>
      <c r="O1588" s="108"/>
      <c r="P1588" s="108"/>
      <c r="Q1588" s="108"/>
      <c r="R1588" s="108"/>
      <c r="S1588" s="108"/>
      <c r="T1588" s="108"/>
      <c r="U1588" s="108"/>
      <c r="V1588" s="108"/>
      <c r="W1588" s="108"/>
      <c r="X1588" s="108"/>
      <c r="Y1588" s="108"/>
      <c r="Z1588" s="108"/>
      <c r="AA1588" s="108"/>
      <c r="AB1588" s="108"/>
      <c r="AC1588" s="108"/>
      <c r="AD1588" s="108"/>
      <c r="AE1588" s="108"/>
      <c r="AF1588" s="108"/>
      <c r="AG1588" s="108"/>
      <c r="AH1588" s="108"/>
      <c r="AI1588" s="108"/>
      <c r="AJ1588" s="108"/>
      <c r="AK1588" s="108"/>
      <c r="AL1588" s="108"/>
      <c r="AM1588" s="108"/>
      <c r="AN1588" s="108"/>
      <c r="AO1588" s="108"/>
      <c r="AP1588" s="108"/>
      <c r="AQ1588" s="108"/>
      <c r="AR1588" s="108"/>
      <c r="AS1588" s="108"/>
      <c r="AT1588" s="108"/>
      <c r="AU1588" s="108"/>
      <c r="AV1588" s="108"/>
      <c r="AW1588" s="108"/>
      <c r="AX1588" s="108"/>
      <c r="AY1588" s="108"/>
      <c r="AZ1588" s="108"/>
      <c r="BA1588" s="108"/>
      <c r="BB1588" s="108"/>
      <c r="BC1588" s="108"/>
      <c r="BD1588" s="108"/>
      <c r="BE1588" s="108"/>
      <c r="BF1588" s="108"/>
      <c r="BG1588" s="108">
        <f>ROUND($F1588/14,0)</f>
        <v>6493746</v>
      </c>
      <c r="BH1588" s="108">
        <f>ROUNDUP($F1588/14,0)</f>
        <v>6493747</v>
      </c>
      <c r="BI1588" s="108">
        <f>ROUNDUP($F1588/14,0)</f>
        <v>6493747</v>
      </c>
      <c r="BJ1588" s="108">
        <f>ROUNDUP($F1588/14,0)</f>
        <v>6493747</v>
      </c>
      <c r="BK1588" s="108">
        <f t="shared" ref="BK1588:BT1588" si="26280">ROUND($F1588/14,0)</f>
        <v>6493746</v>
      </c>
      <c r="BL1588" s="108">
        <f>ROUNDUP($F1588/14,0)</f>
        <v>6493747</v>
      </c>
      <c r="BM1588" s="108">
        <f>ROUNDUP($F1588/14,0)</f>
        <v>6493747</v>
      </c>
      <c r="BN1588" s="108">
        <f>ROUNDUP($F1588/14,0)</f>
        <v>6493747</v>
      </c>
      <c r="BO1588" s="108">
        <f t="shared" si="26280"/>
        <v>6493746</v>
      </c>
      <c r="BP1588" s="108">
        <f t="shared" si="26280"/>
        <v>6493746</v>
      </c>
      <c r="BQ1588" s="108">
        <f t="shared" si="26280"/>
        <v>6493746</v>
      </c>
      <c r="BR1588" s="108">
        <f t="shared" si="26280"/>
        <v>6493746</v>
      </c>
      <c r="BS1588" s="108">
        <f t="shared" si="26280"/>
        <v>6493746</v>
      </c>
      <c r="BT1588" s="108">
        <f t="shared" si="26280"/>
        <v>6493746</v>
      </c>
      <c r="BU1588" s="108"/>
      <c r="BV1588" s="108"/>
      <c r="BW1588" s="108"/>
      <c r="BX1588" s="108"/>
      <c r="BY1588" s="108"/>
      <c r="BZ1588" s="108"/>
      <c r="CA1588" s="108"/>
      <c r="CB1588" s="108"/>
      <c r="CC1588" s="108"/>
      <c r="CD1588" s="108"/>
      <c r="CE1588" s="108"/>
      <c r="CF1588" s="108"/>
      <c r="CG1588" s="108"/>
      <c r="CH1588" s="109">
        <f>IF(C1588="","",F1588-SUM(G1588:CG1588))</f>
        <v>0</v>
      </c>
      <c r="CI1588" s="107">
        <f>IF(C1588="","",SUM(G1588:CG1588))</f>
        <v>90912450</v>
      </c>
      <c r="CJ1588" s="67" t="b">
        <f>IF(C1588="","",F1588=CI1588)</f>
        <v>1</v>
      </c>
    </row>
    <row r="1589" spans="1:88" s="5" customFormat="1" ht="22.05" customHeight="1" x14ac:dyDescent="0.3">
      <c r="A1589" s="172"/>
      <c r="B1589" s="156"/>
      <c r="C1589" s="169"/>
      <c r="D1589" s="159"/>
      <c r="E1589" s="162"/>
      <c r="F1589" s="165"/>
      <c r="G1589" s="110">
        <v>0</v>
      </c>
      <c r="H1589" s="110"/>
      <c r="I1589" s="110"/>
      <c r="J1589" s="110"/>
      <c r="K1589" s="110"/>
      <c r="L1589" s="110"/>
      <c r="M1589" s="110"/>
      <c r="N1589" s="110"/>
      <c r="O1589" s="110"/>
      <c r="P1589" s="110"/>
      <c r="Q1589" s="110"/>
      <c r="R1589" s="110"/>
      <c r="S1589" s="110"/>
      <c r="T1589" s="110"/>
      <c r="U1589" s="110">
        <f t="shared" ref="U1589:X1589" si="26281">ROUND(U1588/$E1588,2)</f>
        <v>0</v>
      </c>
      <c r="V1589" s="110">
        <f t="shared" si="26281"/>
        <v>0</v>
      </c>
      <c r="W1589" s="110">
        <f t="shared" si="26281"/>
        <v>0</v>
      </c>
      <c r="X1589" s="110">
        <f t="shared" si="26281"/>
        <v>0</v>
      </c>
      <c r="Y1589" s="110">
        <f t="shared" ref="Y1589:AG1589" si="26282">ROUND(Y1588/$E1588,2)</f>
        <v>0</v>
      </c>
      <c r="Z1589" s="110">
        <f t="shared" si="26282"/>
        <v>0</v>
      </c>
      <c r="AA1589" s="110">
        <f t="shared" si="26282"/>
        <v>0</v>
      </c>
      <c r="AB1589" s="110">
        <f t="shared" si="26282"/>
        <v>0</v>
      </c>
      <c r="AC1589" s="110">
        <f t="shared" si="26282"/>
        <v>0</v>
      </c>
      <c r="AD1589" s="110">
        <f t="shared" si="26282"/>
        <v>0</v>
      </c>
      <c r="AE1589" s="110">
        <f t="shared" si="26282"/>
        <v>0</v>
      </c>
      <c r="AF1589" s="110">
        <f t="shared" si="26282"/>
        <v>0</v>
      </c>
      <c r="AG1589" s="110">
        <f t="shared" si="26282"/>
        <v>0</v>
      </c>
      <c r="AH1589" s="110">
        <f t="shared" ref="AH1589:AK1589" si="26283">ROUND(AH1588/$E1588,2)</f>
        <v>0</v>
      </c>
      <c r="AI1589" s="110">
        <f t="shared" si="26283"/>
        <v>0</v>
      </c>
      <c r="AJ1589" s="110">
        <f t="shared" si="26283"/>
        <v>0</v>
      </c>
      <c r="AK1589" s="110">
        <f t="shared" si="26283"/>
        <v>0</v>
      </c>
      <c r="AL1589" s="110">
        <f t="shared" ref="AL1589:AT1589" si="26284">ROUND(AL1588/$E1588,2)</f>
        <v>0</v>
      </c>
      <c r="AM1589" s="110">
        <f t="shared" si="26284"/>
        <v>0</v>
      </c>
      <c r="AN1589" s="110">
        <f t="shared" si="26284"/>
        <v>0</v>
      </c>
      <c r="AO1589" s="110">
        <f t="shared" si="26284"/>
        <v>0</v>
      </c>
      <c r="AP1589" s="110">
        <f t="shared" si="26284"/>
        <v>0</v>
      </c>
      <c r="AQ1589" s="110">
        <f t="shared" si="26284"/>
        <v>0</v>
      </c>
      <c r="AR1589" s="110">
        <f t="shared" si="26284"/>
        <v>0</v>
      </c>
      <c r="AS1589" s="110">
        <f t="shared" si="26284"/>
        <v>0</v>
      </c>
      <c r="AT1589" s="110">
        <f t="shared" si="26284"/>
        <v>0</v>
      </c>
      <c r="AU1589" s="110">
        <f t="shared" ref="AU1589:AX1589" si="26285">ROUND(AU1588/$E1588,2)</f>
        <v>0</v>
      </c>
      <c r="AV1589" s="110">
        <f t="shared" si="26285"/>
        <v>0</v>
      </c>
      <c r="AW1589" s="110">
        <f t="shared" si="26285"/>
        <v>0</v>
      </c>
      <c r="AX1589" s="110">
        <f t="shared" si="26285"/>
        <v>0</v>
      </c>
      <c r="AY1589" s="110">
        <f t="shared" ref="AY1589:BC1589" si="26286">ROUND(AY1588/$E1588,2)</f>
        <v>0</v>
      </c>
      <c r="AZ1589" s="110">
        <f t="shared" si="26286"/>
        <v>0</v>
      </c>
      <c r="BA1589" s="110">
        <f t="shared" si="26286"/>
        <v>0</v>
      </c>
      <c r="BB1589" s="110">
        <f t="shared" si="26286"/>
        <v>0</v>
      </c>
      <c r="BC1589" s="110">
        <f t="shared" si="26286"/>
        <v>0</v>
      </c>
      <c r="BD1589" s="110">
        <f t="shared" ref="BD1589:BG1589" si="26287">ROUND(BD1588/$E1588,2)</f>
        <v>0</v>
      </c>
      <c r="BE1589" s="110">
        <f t="shared" si="26287"/>
        <v>0</v>
      </c>
      <c r="BF1589" s="110">
        <f t="shared" si="26287"/>
        <v>0</v>
      </c>
      <c r="BG1589" s="110">
        <f t="shared" si="26287"/>
        <v>4.5999999999999996</v>
      </c>
      <c r="BH1589" s="110">
        <f t="shared" ref="BH1589:BK1589" si="26288">ROUND(BH1588/$E1588,2)</f>
        <v>4.5999999999999996</v>
      </c>
      <c r="BI1589" s="110">
        <f t="shared" si="26288"/>
        <v>4.5999999999999996</v>
      </c>
      <c r="BJ1589" s="110">
        <f t="shared" si="26288"/>
        <v>4.5999999999999996</v>
      </c>
      <c r="BK1589" s="110">
        <f t="shared" si="26288"/>
        <v>4.5999999999999996</v>
      </c>
      <c r="BL1589" s="110">
        <f t="shared" ref="BL1589" si="26289">ROUNDUP(BL1588/$E1588,2)</f>
        <v>4.6099999999999994</v>
      </c>
      <c r="BM1589" s="110">
        <f t="shared" ref="BM1589" si="26290">ROUNDUP(BM1588/$E1588,2)</f>
        <v>4.6099999999999994</v>
      </c>
      <c r="BN1589" s="110">
        <f t="shared" ref="BN1589" si="26291">ROUNDUP(BN1588/$E1588,2)</f>
        <v>4.6099999999999994</v>
      </c>
      <c r="BO1589" s="110">
        <f t="shared" ref="BO1589" si="26292">ROUNDUP(BO1588/$E1588,2)</f>
        <v>4.6099999999999994</v>
      </c>
      <c r="BP1589" s="110">
        <f t="shared" ref="BP1589" si="26293">ROUND(BP1588/$E1588,2)</f>
        <v>4.5999999999999996</v>
      </c>
      <c r="BQ1589" s="110">
        <f t="shared" ref="BQ1589" si="26294">ROUNDUP(BQ1588/$E1588,2)</f>
        <v>4.6099999999999994</v>
      </c>
      <c r="BR1589" s="110">
        <f t="shared" ref="BR1589" si="26295">ROUNDUP(BR1588/$E1588,2)</f>
        <v>4.6099999999999994</v>
      </c>
      <c r="BS1589" s="110">
        <f t="shared" ref="BS1589:BT1589" si="26296">ROUND(BS1588/$E1588,2)</f>
        <v>4.5999999999999996</v>
      </c>
      <c r="BT1589" s="110">
        <f t="shared" si="26296"/>
        <v>4.5999999999999996</v>
      </c>
      <c r="BU1589" s="110">
        <f t="shared" ref="BU1589:BX1589" si="26297">ROUND(BU1588/$E1588,2)</f>
        <v>0</v>
      </c>
      <c r="BV1589" s="110">
        <f t="shared" si="26297"/>
        <v>0</v>
      </c>
      <c r="BW1589" s="110">
        <f t="shared" si="26297"/>
        <v>0</v>
      </c>
      <c r="BX1589" s="110">
        <f t="shared" si="26297"/>
        <v>0</v>
      </c>
      <c r="BY1589" s="110">
        <f t="shared" ref="BY1589:CC1589" si="26298">ROUND(BY1588/$E1588,2)</f>
        <v>0</v>
      </c>
      <c r="BZ1589" s="110">
        <f t="shared" si="26298"/>
        <v>0</v>
      </c>
      <c r="CA1589" s="110">
        <f t="shared" si="26298"/>
        <v>0</v>
      </c>
      <c r="CB1589" s="110">
        <f t="shared" si="26298"/>
        <v>0</v>
      </c>
      <c r="CC1589" s="110">
        <f t="shared" si="26298"/>
        <v>0</v>
      </c>
      <c r="CD1589" s="110">
        <f t="shared" ref="CD1589:CG1589" si="26299">ROUND(CD1588/$E1588,2)</f>
        <v>0</v>
      </c>
      <c r="CE1589" s="110"/>
      <c r="CF1589" s="110">
        <f t="shared" si="26299"/>
        <v>0</v>
      </c>
      <c r="CG1589" s="110">
        <f t="shared" si="26299"/>
        <v>0</v>
      </c>
      <c r="CH1589" s="111">
        <f>IF(C1588="","",D1588-SUM(G1589:CG1589))</f>
        <v>0</v>
      </c>
      <c r="CI1589" s="112">
        <f>IF(C1588="","",SUM(G1589:CG1589))</f>
        <v>64.459999999999994</v>
      </c>
      <c r="CJ1589" s="67" t="b">
        <f>IF(C1588="","",D1588=CI1589)</f>
        <v>1</v>
      </c>
    </row>
    <row r="1590" spans="1:88" s="5" customFormat="1" ht="22.05" customHeight="1" x14ac:dyDescent="0.3">
      <c r="A1590" s="173"/>
      <c r="B1590" s="157"/>
      <c r="C1590" s="170"/>
      <c r="D1590" s="160"/>
      <c r="E1590" s="163"/>
      <c r="F1590" s="166"/>
      <c r="G1590" s="113">
        <v>0</v>
      </c>
      <c r="H1590" s="113"/>
      <c r="I1590" s="113"/>
      <c r="J1590" s="113"/>
      <c r="K1590" s="113"/>
      <c r="L1590" s="113"/>
      <c r="M1590" s="113"/>
      <c r="N1590" s="113"/>
      <c r="O1590" s="113"/>
      <c r="P1590" s="113"/>
      <c r="Q1590" s="113"/>
      <c r="R1590" s="113"/>
      <c r="S1590" s="113"/>
      <c r="T1590" s="113"/>
      <c r="U1590" s="113">
        <f t="shared" ref="U1590:X1590" si="26300">U1588/$F1588</f>
        <v>0</v>
      </c>
      <c r="V1590" s="113">
        <f t="shared" si="26300"/>
        <v>0</v>
      </c>
      <c r="W1590" s="113">
        <f t="shared" si="26300"/>
        <v>0</v>
      </c>
      <c r="X1590" s="113">
        <f t="shared" si="26300"/>
        <v>0</v>
      </c>
      <c r="Y1590" s="113">
        <f t="shared" ref="Y1590:AG1590" si="26301">Y1588/$F1588</f>
        <v>0</v>
      </c>
      <c r="Z1590" s="113">
        <f t="shared" si="26301"/>
        <v>0</v>
      </c>
      <c r="AA1590" s="113">
        <f t="shared" si="26301"/>
        <v>0</v>
      </c>
      <c r="AB1590" s="113">
        <f t="shared" si="26301"/>
        <v>0</v>
      </c>
      <c r="AC1590" s="113">
        <f t="shared" si="26301"/>
        <v>0</v>
      </c>
      <c r="AD1590" s="113">
        <f t="shared" si="26301"/>
        <v>0</v>
      </c>
      <c r="AE1590" s="113">
        <f t="shared" si="26301"/>
        <v>0</v>
      </c>
      <c r="AF1590" s="113">
        <f t="shared" si="26301"/>
        <v>0</v>
      </c>
      <c r="AG1590" s="113">
        <f t="shared" si="26301"/>
        <v>0</v>
      </c>
      <c r="AH1590" s="113">
        <f t="shared" ref="AH1590:AK1590" si="26302">AH1588/$F1588</f>
        <v>0</v>
      </c>
      <c r="AI1590" s="113">
        <f t="shared" si="26302"/>
        <v>0</v>
      </c>
      <c r="AJ1590" s="113">
        <f t="shared" si="26302"/>
        <v>0</v>
      </c>
      <c r="AK1590" s="113">
        <f t="shared" si="26302"/>
        <v>0</v>
      </c>
      <c r="AL1590" s="113">
        <f t="shared" ref="AL1590:AT1590" si="26303">AL1588/$F1588</f>
        <v>0</v>
      </c>
      <c r="AM1590" s="113">
        <f t="shared" si="26303"/>
        <v>0</v>
      </c>
      <c r="AN1590" s="113">
        <f t="shared" si="26303"/>
        <v>0</v>
      </c>
      <c r="AO1590" s="113">
        <f t="shared" si="26303"/>
        <v>0</v>
      </c>
      <c r="AP1590" s="113">
        <f t="shared" si="26303"/>
        <v>0</v>
      </c>
      <c r="AQ1590" s="113">
        <f t="shared" si="26303"/>
        <v>0</v>
      </c>
      <c r="AR1590" s="113">
        <f t="shared" si="26303"/>
        <v>0</v>
      </c>
      <c r="AS1590" s="113">
        <f t="shared" si="26303"/>
        <v>0</v>
      </c>
      <c r="AT1590" s="113">
        <f t="shared" si="26303"/>
        <v>0</v>
      </c>
      <c r="AU1590" s="113">
        <f t="shared" ref="AU1590:AX1590" si="26304">AU1588/$F1588</f>
        <v>0</v>
      </c>
      <c r="AV1590" s="113">
        <f t="shared" si="26304"/>
        <v>0</v>
      </c>
      <c r="AW1590" s="113">
        <f t="shared" si="26304"/>
        <v>0</v>
      </c>
      <c r="AX1590" s="113">
        <f t="shared" si="26304"/>
        <v>0</v>
      </c>
      <c r="AY1590" s="113">
        <f t="shared" ref="AY1590:BC1590" si="26305">AY1588/$F1588</f>
        <v>0</v>
      </c>
      <c r="AZ1590" s="113">
        <f t="shared" si="26305"/>
        <v>0</v>
      </c>
      <c r="BA1590" s="113">
        <f t="shared" si="26305"/>
        <v>0</v>
      </c>
      <c r="BB1590" s="113">
        <f t="shared" si="26305"/>
        <v>0</v>
      </c>
      <c r="BC1590" s="113">
        <f t="shared" si="26305"/>
        <v>0</v>
      </c>
      <c r="BD1590" s="113">
        <f t="shared" ref="BD1590:BG1590" si="26306">BD1588/$F1588</f>
        <v>0</v>
      </c>
      <c r="BE1590" s="113">
        <f t="shared" si="26306"/>
        <v>0</v>
      </c>
      <c r="BF1590" s="113">
        <f t="shared" si="26306"/>
        <v>0</v>
      </c>
      <c r="BG1590" s="113">
        <f t="shared" si="26306"/>
        <v>7.1428566714459907E-2</v>
      </c>
      <c r="BH1590" s="113">
        <f t="shared" ref="BH1590:BK1590" si="26307">BH1588/$F1588</f>
        <v>7.1428577714053462E-2</v>
      </c>
      <c r="BI1590" s="113">
        <f t="shared" si="26307"/>
        <v>7.1428577714053462E-2</v>
      </c>
      <c r="BJ1590" s="113">
        <f t="shared" si="26307"/>
        <v>7.1428577714053462E-2</v>
      </c>
      <c r="BK1590" s="113">
        <f t="shared" si="26307"/>
        <v>7.1428566714459907E-2</v>
      </c>
      <c r="BL1590" s="113">
        <f t="shared" ref="BL1590:BP1590" si="26308">BL1588/$F1588</f>
        <v>7.1428577714053462E-2</v>
      </c>
      <c r="BM1590" s="113">
        <f t="shared" si="26308"/>
        <v>7.1428577714053462E-2</v>
      </c>
      <c r="BN1590" s="113">
        <f t="shared" si="26308"/>
        <v>7.1428577714053462E-2</v>
      </c>
      <c r="BO1590" s="113">
        <f t="shared" si="26308"/>
        <v>7.1428566714459907E-2</v>
      </c>
      <c r="BP1590" s="113">
        <f t="shared" si="26308"/>
        <v>7.1428566714459907E-2</v>
      </c>
      <c r="BQ1590" s="113">
        <f t="shared" ref="BQ1590:BT1590" si="26309">BQ1588/$F1588</f>
        <v>7.1428566714459907E-2</v>
      </c>
      <c r="BR1590" s="113">
        <f t="shared" si="26309"/>
        <v>7.1428566714459907E-2</v>
      </c>
      <c r="BS1590" s="113">
        <f t="shared" si="26309"/>
        <v>7.1428566714459907E-2</v>
      </c>
      <c r="BT1590" s="113">
        <f t="shared" si="26309"/>
        <v>7.1428566714459907E-2</v>
      </c>
      <c r="BU1590" s="113">
        <f t="shared" ref="BU1590:BX1590" si="26310">BU1588/$F1588</f>
        <v>0</v>
      </c>
      <c r="BV1590" s="113">
        <f t="shared" si="26310"/>
        <v>0</v>
      </c>
      <c r="BW1590" s="113">
        <f t="shared" si="26310"/>
        <v>0</v>
      </c>
      <c r="BX1590" s="113">
        <f t="shared" si="26310"/>
        <v>0</v>
      </c>
      <c r="BY1590" s="113">
        <f t="shared" ref="BY1590:CC1590" si="26311">BY1588/$F1588</f>
        <v>0</v>
      </c>
      <c r="BZ1590" s="113">
        <f t="shared" si="26311"/>
        <v>0</v>
      </c>
      <c r="CA1590" s="113">
        <f t="shared" si="26311"/>
        <v>0</v>
      </c>
      <c r="CB1590" s="113">
        <f t="shared" si="26311"/>
        <v>0</v>
      </c>
      <c r="CC1590" s="113">
        <f t="shared" si="26311"/>
        <v>0</v>
      </c>
      <c r="CD1590" s="113">
        <f t="shared" ref="CD1590:CG1590" si="26312">CD1588/$F1588</f>
        <v>0</v>
      </c>
      <c r="CE1590" s="113"/>
      <c r="CF1590" s="113">
        <f t="shared" si="26312"/>
        <v>0</v>
      </c>
      <c r="CG1590" s="113">
        <f t="shared" si="26312"/>
        <v>0</v>
      </c>
      <c r="CH1590" s="114">
        <f>IF(C1588="","",100%-SUM(G1590:CG1590))</f>
        <v>2.2204460492503131E-16</v>
      </c>
      <c r="CI1590" s="115">
        <f>IF(C1588="","",SUM(G1590:CG1590))</f>
        <v>0.99999999999999978</v>
      </c>
      <c r="CJ1590" s="67" t="b">
        <f>IF(C1588="","",SUM(G1590:CG1590)=CI1590)</f>
        <v>1</v>
      </c>
    </row>
    <row r="1591" spans="1:88" s="5" customFormat="1" ht="15" customHeight="1" x14ac:dyDescent="0.3">
      <c r="A1591" s="171" t="s">
        <v>1110</v>
      </c>
      <c r="B1591" s="155" t="s">
        <v>1111</v>
      </c>
      <c r="C1591" s="168" t="s">
        <v>12</v>
      </c>
      <c r="D1591" s="158">
        <v>42.9</v>
      </c>
      <c r="E1591" s="161">
        <v>862802</v>
      </c>
      <c r="F1591" s="164">
        <f t="shared" si="26122"/>
        <v>37014206</v>
      </c>
      <c r="G1591" s="108">
        <v>0</v>
      </c>
      <c r="H1591" s="108"/>
      <c r="I1591" s="108"/>
      <c r="J1591" s="108"/>
      <c r="K1591" s="108"/>
      <c r="L1591" s="108"/>
      <c r="M1591" s="108"/>
      <c r="N1591" s="108"/>
      <c r="O1591" s="108"/>
      <c r="P1591" s="108"/>
      <c r="Q1591" s="108"/>
      <c r="R1591" s="108"/>
      <c r="S1591" s="108"/>
      <c r="T1591" s="108"/>
      <c r="U1591" s="108"/>
      <c r="V1591" s="108"/>
      <c r="W1591" s="108"/>
      <c r="X1591" s="108"/>
      <c r="Y1591" s="108"/>
      <c r="Z1591" s="108"/>
      <c r="AA1591" s="108"/>
      <c r="AB1591" s="108"/>
      <c r="AC1591" s="108"/>
      <c r="AD1591" s="108"/>
      <c r="AE1591" s="108"/>
      <c r="AF1591" s="108"/>
      <c r="AG1591" s="108"/>
      <c r="AH1591" s="108"/>
      <c r="AI1591" s="108"/>
      <c r="AJ1591" s="108"/>
      <c r="AK1591" s="108"/>
      <c r="AL1591" s="108"/>
      <c r="AM1591" s="108"/>
      <c r="AN1591" s="108"/>
      <c r="AO1591" s="108"/>
      <c r="AP1591" s="108"/>
      <c r="AQ1591" s="108"/>
      <c r="AR1591" s="108"/>
      <c r="AS1591" s="108"/>
      <c r="AT1591" s="108"/>
      <c r="AU1591" s="108"/>
      <c r="AV1591" s="108"/>
      <c r="AW1591" s="108"/>
      <c r="AX1591" s="108"/>
      <c r="AY1591" s="108"/>
      <c r="AZ1591" s="108"/>
      <c r="BA1591" s="108"/>
      <c r="BB1591" s="108"/>
      <c r="BC1591" s="108"/>
      <c r="BD1591" s="108"/>
      <c r="BE1591" s="108"/>
      <c r="BF1591" s="108"/>
      <c r="BG1591" s="108">
        <f>ROUND($F1591/14,0)</f>
        <v>2643872</v>
      </c>
      <c r="BH1591" s="108">
        <f>ROUND($F1591/14,0)</f>
        <v>2643872</v>
      </c>
      <c r="BI1591" s="108">
        <f>ROUNDDOWN($F1591/14,0)</f>
        <v>2643871</v>
      </c>
      <c r="BJ1591" s="108">
        <f t="shared" ref="BJ1591:BS1591" si="26313">ROUND($F1591/14,0)</f>
        <v>2643872</v>
      </c>
      <c r="BK1591" s="108">
        <f t="shared" si="26313"/>
        <v>2643872</v>
      </c>
      <c r="BL1591" s="108">
        <f t="shared" si="26313"/>
        <v>2643872</v>
      </c>
      <c r="BM1591" s="108">
        <f t="shared" si="26313"/>
        <v>2643872</v>
      </c>
      <c r="BN1591" s="108">
        <f t="shared" si="26313"/>
        <v>2643872</v>
      </c>
      <c r="BO1591" s="108">
        <f t="shared" si="26313"/>
        <v>2643872</v>
      </c>
      <c r="BP1591" s="108">
        <f t="shared" si="26313"/>
        <v>2643872</v>
      </c>
      <c r="BQ1591" s="108">
        <f t="shared" si="26313"/>
        <v>2643872</v>
      </c>
      <c r="BR1591" s="108">
        <f t="shared" si="26313"/>
        <v>2643872</v>
      </c>
      <c r="BS1591" s="108">
        <f t="shared" si="26313"/>
        <v>2643872</v>
      </c>
      <c r="BT1591" s="108">
        <f>ROUNDDOWN($F1591/14,0)</f>
        <v>2643871</v>
      </c>
      <c r="BU1591" s="108"/>
      <c r="BV1591" s="108"/>
      <c r="BW1591" s="108"/>
      <c r="BX1591" s="108"/>
      <c r="BY1591" s="108"/>
      <c r="BZ1591" s="108"/>
      <c r="CA1591" s="108"/>
      <c r="CB1591" s="108"/>
      <c r="CC1591" s="108"/>
      <c r="CD1591" s="108"/>
      <c r="CE1591" s="108"/>
      <c r="CF1591" s="108"/>
      <c r="CG1591" s="108"/>
      <c r="CH1591" s="109">
        <f>IF(C1591="","",F1591-SUM(G1591:CG1591))</f>
        <v>0</v>
      </c>
      <c r="CI1591" s="107">
        <f>IF(C1591="","",SUM(G1591:CG1591))</f>
        <v>37014206</v>
      </c>
      <c r="CJ1591" s="67" t="b">
        <f>IF(C1591="","",F1591=CI1591)</f>
        <v>1</v>
      </c>
    </row>
    <row r="1592" spans="1:88" s="5" customFormat="1" ht="15" customHeight="1" x14ac:dyDescent="0.3">
      <c r="A1592" s="172"/>
      <c r="B1592" s="156"/>
      <c r="C1592" s="169"/>
      <c r="D1592" s="159"/>
      <c r="E1592" s="162"/>
      <c r="F1592" s="165"/>
      <c r="G1592" s="110">
        <v>0</v>
      </c>
      <c r="H1592" s="110"/>
      <c r="I1592" s="110"/>
      <c r="J1592" s="110"/>
      <c r="K1592" s="110"/>
      <c r="L1592" s="110"/>
      <c r="M1592" s="110"/>
      <c r="N1592" s="110"/>
      <c r="O1592" s="110"/>
      <c r="P1592" s="110"/>
      <c r="Q1592" s="110"/>
      <c r="R1592" s="110"/>
      <c r="S1592" s="110"/>
      <c r="T1592" s="110"/>
      <c r="U1592" s="110">
        <f t="shared" ref="U1592:X1592" si="26314">ROUND(U1591/$E1591,2)</f>
        <v>0</v>
      </c>
      <c r="V1592" s="110">
        <f t="shared" si="26314"/>
        <v>0</v>
      </c>
      <c r="W1592" s="110">
        <f t="shared" si="26314"/>
        <v>0</v>
      </c>
      <c r="X1592" s="110">
        <f t="shared" si="26314"/>
        <v>0</v>
      </c>
      <c r="Y1592" s="110">
        <f t="shared" ref="Y1592:AG1592" si="26315">ROUND(Y1591/$E1591,2)</f>
        <v>0</v>
      </c>
      <c r="Z1592" s="110">
        <f t="shared" si="26315"/>
        <v>0</v>
      </c>
      <c r="AA1592" s="110">
        <f t="shared" si="26315"/>
        <v>0</v>
      </c>
      <c r="AB1592" s="110">
        <f t="shared" si="26315"/>
        <v>0</v>
      </c>
      <c r="AC1592" s="110">
        <f t="shared" si="26315"/>
        <v>0</v>
      </c>
      <c r="AD1592" s="110">
        <f t="shared" si="26315"/>
        <v>0</v>
      </c>
      <c r="AE1592" s="110">
        <f t="shared" si="26315"/>
        <v>0</v>
      </c>
      <c r="AF1592" s="110">
        <f t="shared" si="26315"/>
        <v>0</v>
      </c>
      <c r="AG1592" s="110">
        <f t="shared" si="26315"/>
        <v>0</v>
      </c>
      <c r="AH1592" s="110">
        <f t="shared" ref="AH1592:AK1592" si="26316">ROUND(AH1591/$E1591,2)</f>
        <v>0</v>
      </c>
      <c r="AI1592" s="110">
        <f t="shared" si="26316"/>
        <v>0</v>
      </c>
      <c r="AJ1592" s="110">
        <f t="shared" si="26316"/>
        <v>0</v>
      </c>
      <c r="AK1592" s="110">
        <f t="shared" si="26316"/>
        <v>0</v>
      </c>
      <c r="AL1592" s="110">
        <f t="shared" ref="AL1592:AT1592" si="26317">ROUND(AL1591/$E1591,2)</f>
        <v>0</v>
      </c>
      <c r="AM1592" s="110">
        <f t="shared" si="26317"/>
        <v>0</v>
      </c>
      <c r="AN1592" s="110">
        <f t="shared" si="26317"/>
        <v>0</v>
      </c>
      <c r="AO1592" s="110">
        <f t="shared" si="26317"/>
        <v>0</v>
      </c>
      <c r="AP1592" s="110">
        <f t="shared" si="26317"/>
        <v>0</v>
      </c>
      <c r="AQ1592" s="110">
        <f t="shared" si="26317"/>
        <v>0</v>
      </c>
      <c r="AR1592" s="110">
        <f t="shared" si="26317"/>
        <v>0</v>
      </c>
      <c r="AS1592" s="110">
        <f t="shared" si="26317"/>
        <v>0</v>
      </c>
      <c r="AT1592" s="110">
        <f t="shared" si="26317"/>
        <v>0</v>
      </c>
      <c r="AU1592" s="110">
        <f t="shared" ref="AU1592:AX1592" si="26318">ROUND(AU1591/$E1591,2)</f>
        <v>0</v>
      </c>
      <c r="AV1592" s="110">
        <f t="shared" si="26318"/>
        <v>0</v>
      </c>
      <c r="AW1592" s="110">
        <f t="shared" si="26318"/>
        <v>0</v>
      </c>
      <c r="AX1592" s="110">
        <f t="shared" si="26318"/>
        <v>0</v>
      </c>
      <c r="AY1592" s="110">
        <f t="shared" ref="AY1592:BC1592" si="26319">ROUND(AY1591/$E1591,2)</f>
        <v>0</v>
      </c>
      <c r="AZ1592" s="110">
        <f t="shared" si="26319"/>
        <v>0</v>
      </c>
      <c r="BA1592" s="110">
        <f t="shared" si="26319"/>
        <v>0</v>
      </c>
      <c r="BB1592" s="110">
        <f t="shared" si="26319"/>
        <v>0</v>
      </c>
      <c r="BC1592" s="110">
        <f t="shared" si="26319"/>
        <v>0</v>
      </c>
      <c r="BD1592" s="110">
        <f t="shared" ref="BD1592:BG1592" si="26320">ROUND(BD1591/$E1591,2)</f>
        <v>0</v>
      </c>
      <c r="BE1592" s="110">
        <f t="shared" si="26320"/>
        <v>0</v>
      </c>
      <c r="BF1592" s="110">
        <f t="shared" si="26320"/>
        <v>0</v>
      </c>
      <c r="BG1592" s="110">
        <f t="shared" si="26320"/>
        <v>3.06</v>
      </c>
      <c r="BH1592" s="110">
        <f t="shared" ref="BH1592:BK1592" si="26321">ROUND(BH1591/$E1591,2)</f>
        <v>3.06</v>
      </c>
      <c r="BI1592" s="110">
        <f t="shared" si="26321"/>
        <v>3.06</v>
      </c>
      <c r="BJ1592" s="110">
        <f t="shared" si="26321"/>
        <v>3.06</v>
      </c>
      <c r="BK1592" s="110">
        <f t="shared" si="26321"/>
        <v>3.06</v>
      </c>
      <c r="BL1592" s="110">
        <f t="shared" ref="BL1592:BN1592" si="26322">ROUND(BL1591/$E1591,2)</f>
        <v>3.06</v>
      </c>
      <c r="BM1592" s="110">
        <f t="shared" si="26322"/>
        <v>3.06</v>
      </c>
      <c r="BN1592" s="110">
        <f t="shared" si="26322"/>
        <v>3.06</v>
      </c>
      <c r="BO1592" s="110">
        <f t="shared" ref="BO1592:BS1592" si="26323">ROUNDUP(BO1591/$E1591,2)</f>
        <v>3.07</v>
      </c>
      <c r="BP1592" s="110">
        <f t="shared" si="26323"/>
        <v>3.07</v>
      </c>
      <c r="BQ1592" s="110">
        <f t="shared" si="26323"/>
        <v>3.07</v>
      </c>
      <c r="BR1592" s="110">
        <f t="shared" si="26323"/>
        <v>3.07</v>
      </c>
      <c r="BS1592" s="110">
        <f t="shared" si="26323"/>
        <v>3.07</v>
      </c>
      <c r="BT1592" s="110">
        <f>ROUNDUP(BT1591/$E1591,2)</f>
        <v>3.07</v>
      </c>
      <c r="BU1592" s="110">
        <f t="shared" ref="BU1592:BX1592" si="26324">ROUND(BU1591/$E1591,2)</f>
        <v>0</v>
      </c>
      <c r="BV1592" s="110">
        <f t="shared" si="26324"/>
        <v>0</v>
      </c>
      <c r="BW1592" s="110">
        <f t="shared" si="26324"/>
        <v>0</v>
      </c>
      <c r="BX1592" s="110">
        <f t="shared" si="26324"/>
        <v>0</v>
      </c>
      <c r="BY1592" s="110">
        <f t="shared" ref="BY1592:CC1592" si="26325">ROUND(BY1591/$E1591,2)</f>
        <v>0</v>
      </c>
      <c r="BZ1592" s="110">
        <f t="shared" si="26325"/>
        <v>0</v>
      </c>
      <c r="CA1592" s="110">
        <f t="shared" si="26325"/>
        <v>0</v>
      </c>
      <c r="CB1592" s="110">
        <f t="shared" si="26325"/>
        <v>0</v>
      </c>
      <c r="CC1592" s="110">
        <f t="shared" si="26325"/>
        <v>0</v>
      </c>
      <c r="CD1592" s="110">
        <f t="shared" ref="CD1592:CG1592" si="26326">ROUND(CD1591/$E1591,2)</f>
        <v>0</v>
      </c>
      <c r="CE1592" s="110"/>
      <c r="CF1592" s="110">
        <f t="shared" si="26326"/>
        <v>0</v>
      </c>
      <c r="CG1592" s="110">
        <f t="shared" si="26326"/>
        <v>0</v>
      </c>
      <c r="CH1592" s="111">
        <f>IF(C1591="","",D1591-SUM(G1592:CG1592))</f>
        <v>0</v>
      </c>
      <c r="CI1592" s="112">
        <f>IF(C1591="","",SUM(G1592:CG1592))</f>
        <v>42.9</v>
      </c>
      <c r="CJ1592" s="67" t="b">
        <f>IF(C1591="","",D1591=CI1592)</f>
        <v>1</v>
      </c>
    </row>
    <row r="1593" spans="1:88" s="5" customFormat="1" ht="15" customHeight="1" x14ac:dyDescent="0.3">
      <c r="A1593" s="173"/>
      <c r="B1593" s="157"/>
      <c r="C1593" s="170"/>
      <c r="D1593" s="160"/>
      <c r="E1593" s="163"/>
      <c r="F1593" s="166"/>
      <c r="G1593" s="113">
        <v>0</v>
      </c>
      <c r="H1593" s="113"/>
      <c r="I1593" s="113"/>
      <c r="J1593" s="113"/>
      <c r="K1593" s="113"/>
      <c r="L1593" s="113"/>
      <c r="M1593" s="113"/>
      <c r="N1593" s="113"/>
      <c r="O1593" s="113"/>
      <c r="P1593" s="113"/>
      <c r="Q1593" s="113"/>
      <c r="R1593" s="113"/>
      <c r="S1593" s="113"/>
      <c r="T1593" s="113"/>
      <c r="U1593" s="113">
        <f t="shared" ref="U1593:X1593" si="26327">U1591/$F1591</f>
        <v>0</v>
      </c>
      <c r="V1593" s="113">
        <f t="shared" si="26327"/>
        <v>0</v>
      </c>
      <c r="W1593" s="113">
        <f t="shared" si="26327"/>
        <v>0</v>
      </c>
      <c r="X1593" s="113">
        <f t="shared" si="26327"/>
        <v>0</v>
      </c>
      <c r="Y1593" s="113">
        <f t="shared" ref="Y1593:AG1593" si="26328">Y1591/$F1591</f>
        <v>0</v>
      </c>
      <c r="Z1593" s="113">
        <f t="shared" si="26328"/>
        <v>0</v>
      </c>
      <c r="AA1593" s="113">
        <f t="shared" si="26328"/>
        <v>0</v>
      </c>
      <c r="AB1593" s="113">
        <f t="shared" si="26328"/>
        <v>0</v>
      </c>
      <c r="AC1593" s="113">
        <f t="shared" si="26328"/>
        <v>0</v>
      </c>
      <c r="AD1593" s="113">
        <f t="shared" si="26328"/>
        <v>0</v>
      </c>
      <c r="AE1593" s="113">
        <f t="shared" si="26328"/>
        <v>0</v>
      </c>
      <c r="AF1593" s="113">
        <f t="shared" si="26328"/>
        <v>0</v>
      </c>
      <c r="AG1593" s="113">
        <f t="shared" si="26328"/>
        <v>0</v>
      </c>
      <c r="AH1593" s="113">
        <f t="shared" ref="AH1593:AK1593" si="26329">AH1591/$F1591</f>
        <v>0</v>
      </c>
      <c r="AI1593" s="113">
        <f t="shared" si="26329"/>
        <v>0</v>
      </c>
      <c r="AJ1593" s="113">
        <f t="shared" si="26329"/>
        <v>0</v>
      </c>
      <c r="AK1593" s="113">
        <f t="shared" si="26329"/>
        <v>0</v>
      </c>
      <c r="AL1593" s="113">
        <f t="shared" ref="AL1593:AT1593" si="26330">AL1591/$F1591</f>
        <v>0</v>
      </c>
      <c r="AM1593" s="113">
        <f t="shared" si="26330"/>
        <v>0</v>
      </c>
      <c r="AN1593" s="113">
        <f t="shared" si="26330"/>
        <v>0</v>
      </c>
      <c r="AO1593" s="113">
        <f t="shared" si="26330"/>
        <v>0</v>
      </c>
      <c r="AP1593" s="113">
        <f t="shared" si="26330"/>
        <v>0</v>
      </c>
      <c r="AQ1593" s="113">
        <f t="shared" si="26330"/>
        <v>0</v>
      </c>
      <c r="AR1593" s="113">
        <f t="shared" si="26330"/>
        <v>0</v>
      </c>
      <c r="AS1593" s="113">
        <f t="shared" si="26330"/>
        <v>0</v>
      </c>
      <c r="AT1593" s="113">
        <f t="shared" si="26330"/>
        <v>0</v>
      </c>
      <c r="AU1593" s="113">
        <f t="shared" ref="AU1593:AX1593" si="26331">AU1591/$F1591</f>
        <v>0</v>
      </c>
      <c r="AV1593" s="113">
        <f t="shared" si="26331"/>
        <v>0</v>
      </c>
      <c r="AW1593" s="113">
        <f t="shared" si="26331"/>
        <v>0</v>
      </c>
      <c r="AX1593" s="113">
        <f t="shared" si="26331"/>
        <v>0</v>
      </c>
      <c r="AY1593" s="113">
        <f t="shared" ref="AY1593:BC1593" si="26332">AY1591/$F1591</f>
        <v>0</v>
      </c>
      <c r="AZ1593" s="113">
        <f t="shared" si="26332"/>
        <v>0</v>
      </c>
      <c r="BA1593" s="113">
        <f t="shared" si="26332"/>
        <v>0</v>
      </c>
      <c r="BB1593" s="113">
        <f t="shared" si="26332"/>
        <v>0</v>
      </c>
      <c r="BC1593" s="113">
        <f t="shared" si="26332"/>
        <v>0</v>
      </c>
      <c r="BD1593" s="113">
        <f t="shared" ref="BD1593:BG1593" si="26333">BD1591/$F1591</f>
        <v>0</v>
      </c>
      <c r="BE1593" s="113">
        <f t="shared" si="26333"/>
        <v>0</v>
      </c>
      <c r="BF1593" s="113">
        <f t="shared" si="26333"/>
        <v>0</v>
      </c>
      <c r="BG1593" s="113">
        <f t="shared" si="26333"/>
        <v>7.1428575288093446E-2</v>
      </c>
      <c r="BH1593" s="113">
        <f t="shared" ref="BH1593:BK1593" si="26334">BH1591/$F1591</f>
        <v>7.1428575288093446E-2</v>
      </c>
      <c r="BI1593" s="113">
        <f t="shared" si="26334"/>
        <v>7.1428548271439352E-2</v>
      </c>
      <c r="BJ1593" s="113">
        <f t="shared" si="26334"/>
        <v>7.1428575288093446E-2</v>
      </c>
      <c r="BK1593" s="113">
        <f t="shared" si="26334"/>
        <v>7.1428575288093446E-2</v>
      </c>
      <c r="BL1593" s="113">
        <f t="shared" ref="BL1593:BP1593" si="26335">BL1591/$F1591</f>
        <v>7.1428575288093446E-2</v>
      </c>
      <c r="BM1593" s="113">
        <f t="shared" si="26335"/>
        <v>7.1428575288093446E-2</v>
      </c>
      <c r="BN1593" s="113">
        <f t="shared" si="26335"/>
        <v>7.1428575288093446E-2</v>
      </c>
      <c r="BO1593" s="113">
        <f t="shared" si="26335"/>
        <v>7.1428575288093446E-2</v>
      </c>
      <c r="BP1593" s="113">
        <f t="shared" si="26335"/>
        <v>7.1428575288093446E-2</v>
      </c>
      <c r="BQ1593" s="113">
        <f t="shared" ref="BQ1593:BT1593" si="26336">BQ1591/$F1591</f>
        <v>7.1428575288093446E-2</v>
      </c>
      <c r="BR1593" s="113">
        <f t="shared" si="26336"/>
        <v>7.1428575288093446E-2</v>
      </c>
      <c r="BS1593" s="113">
        <f t="shared" si="26336"/>
        <v>7.1428575288093446E-2</v>
      </c>
      <c r="BT1593" s="113">
        <f t="shared" si="26336"/>
        <v>7.1428548271439352E-2</v>
      </c>
      <c r="BU1593" s="113">
        <f t="shared" ref="BU1593:BX1593" si="26337">BU1591/$F1591</f>
        <v>0</v>
      </c>
      <c r="BV1593" s="113">
        <f t="shared" si="26337"/>
        <v>0</v>
      </c>
      <c r="BW1593" s="113">
        <f t="shared" si="26337"/>
        <v>0</v>
      </c>
      <c r="BX1593" s="113">
        <f t="shared" si="26337"/>
        <v>0</v>
      </c>
      <c r="BY1593" s="113">
        <f t="shared" ref="BY1593:CC1593" si="26338">BY1591/$F1591</f>
        <v>0</v>
      </c>
      <c r="BZ1593" s="113">
        <f t="shared" si="26338"/>
        <v>0</v>
      </c>
      <c r="CA1593" s="113">
        <f t="shared" si="26338"/>
        <v>0</v>
      </c>
      <c r="CB1593" s="113">
        <f t="shared" si="26338"/>
        <v>0</v>
      </c>
      <c r="CC1593" s="113">
        <f t="shared" si="26338"/>
        <v>0</v>
      </c>
      <c r="CD1593" s="113">
        <f t="shared" ref="CD1593:CG1593" si="26339">CD1591/$F1591</f>
        <v>0</v>
      </c>
      <c r="CE1593" s="113"/>
      <c r="CF1593" s="113">
        <f t="shared" si="26339"/>
        <v>0</v>
      </c>
      <c r="CG1593" s="113">
        <f t="shared" si="26339"/>
        <v>0</v>
      </c>
      <c r="CH1593" s="114">
        <f>IF(C1591="","",100%-SUM(G1593:CG1593))</f>
        <v>0</v>
      </c>
      <c r="CI1593" s="115">
        <f>IF(C1591="","",SUM(G1593:CG1593))</f>
        <v>1</v>
      </c>
      <c r="CJ1593" s="67" t="b">
        <f>IF(C1591="","",SUM(G1593:CG1593)=CI1593)</f>
        <v>1</v>
      </c>
    </row>
    <row r="1594" spans="1:88" s="5" customFormat="1" ht="15" customHeight="1" x14ac:dyDescent="0.3">
      <c r="A1594" s="171" t="s">
        <v>1112</v>
      </c>
      <c r="B1594" s="155" t="s">
        <v>1113</v>
      </c>
      <c r="C1594" s="168" t="s">
        <v>12</v>
      </c>
      <c r="D1594" s="158">
        <v>23.98</v>
      </c>
      <c r="E1594" s="161">
        <v>787646</v>
      </c>
      <c r="F1594" s="164">
        <f t="shared" si="26122"/>
        <v>18887751</v>
      </c>
      <c r="G1594" s="108">
        <v>0</v>
      </c>
      <c r="H1594" s="108"/>
      <c r="I1594" s="108"/>
      <c r="J1594" s="108"/>
      <c r="K1594" s="108"/>
      <c r="L1594" s="108"/>
      <c r="M1594" s="108"/>
      <c r="N1594" s="108"/>
      <c r="O1594" s="108"/>
      <c r="P1594" s="108"/>
      <c r="Q1594" s="108"/>
      <c r="R1594" s="108"/>
      <c r="S1594" s="108"/>
      <c r="T1594" s="108"/>
      <c r="U1594" s="108"/>
      <c r="V1594" s="108"/>
      <c r="W1594" s="108"/>
      <c r="X1594" s="108"/>
      <c r="Y1594" s="108"/>
      <c r="Z1594" s="108"/>
      <c r="AA1594" s="108"/>
      <c r="AB1594" s="108"/>
      <c r="AC1594" s="108"/>
      <c r="AD1594" s="108"/>
      <c r="AE1594" s="108"/>
      <c r="AF1594" s="108"/>
      <c r="AG1594" s="108"/>
      <c r="AH1594" s="108"/>
      <c r="AI1594" s="108"/>
      <c r="AJ1594" s="108"/>
      <c r="AK1594" s="108"/>
      <c r="AL1594" s="108"/>
      <c r="AM1594" s="108"/>
      <c r="AN1594" s="108"/>
      <c r="AO1594" s="108"/>
      <c r="AP1594" s="108"/>
      <c r="AQ1594" s="108"/>
      <c r="AR1594" s="108"/>
      <c r="AS1594" s="108"/>
      <c r="AT1594" s="108"/>
      <c r="AU1594" s="108"/>
      <c r="AV1594" s="108"/>
      <c r="AW1594" s="108"/>
      <c r="AX1594" s="108"/>
      <c r="AY1594" s="108"/>
      <c r="AZ1594" s="108"/>
      <c r="BA1594" s="108"/>
      <c r="BB1594" s="108"/>
      <c r="BC1594" s="108"/>
      <c r="BD1594" s="108"/>
      <c r="BE1594" s="108"/>
      <c r="BF1594" s="108"/>
      <c r="BG1594" s="108">
        <f>ROUND($F1594/14,0)</f>
        <v>1349125</v>
      </c>
      <c r="BH1594" s="108">
        <f>ROUND($F1594/14,0)</f>
        <v>1349125</v>
      </c>
      <c r="BI1594" s="108">
        <f>ROUNDUP($F1594/14,0)</f>
        <v>1349126</v>
      </c>
      <c r="BJ1594" s="108">
        <f t="shared" ref="BJ1594:BT1594" si="26340">ROUND($F1594/14,0)</f>
        <v>1349125</v>
      </c>
      <c r="BK1594" s="108">
        <f t="shared" si="26340"/>
        <v>1349125</v>
      </c>
      <c r="BL1594" s="108">
        <f t="shared" si="26340"/>
        <v>1349125</v>
      </c>
      <c r="BM1594" s="108">
        <f t="shared" si="26340"/>
        <v>1349125</v>
      </c>
      <c r="BN1594" s="108">
        <f t="shared" si="26340"/>
        <v>1349125</v>
      </c>
      <c r="BO1594" s="108">
        <f t="shared" si="26340"/>
        <v>1349125</v>
      </c>
      <c r="BP1594" s="108">
        <f t="shared" si="26340"/>
        <v>1349125</v>
      </c>
      <c r="BQ1594" s="108">
        <f t="shared" si="26340"/>
        <v>1349125</v>
      </c>
      <c r="BR1594" s="108">
        <f t="shared" si="26340"/>
        <v>1349125</v>
      </c>
      <c r="BS1594" s="108">
        <f t="shared" si="26340"/>
        <v>1349125</v>
      </c>
      <c r="BT1594" s="108">
        <f t="shared" si="26340"/>
        <v>1349125</v>
      </c>
      <c r="BU1594" s="108"/>
      <c r="BV1594" s="108"/>
      <c r="BW1594" s="108"/>
      <c r="BX1594" s="108"/>
      <c r="BY1594" s="108"/>
      <c r="BZ1594" s="108"/>
      <c r="CA1594" s="108"/>
      <c r="CB1594" s="108"/>
      <c r="CC1594" s="108"/>
      <c r="CD1594" s="108"/>
      <c r="CE1594" s="108"/>
      <c r="CF1594" s="108"/>
      <c r="CG1594" s="108"/>
      <c r="CH1594" s="109">
        <f>IF(C1594="","",F1594-SUM(G1594:CG1594))</f>
        <v>0</v>
      </c>
      <c r="CI1594" s="107">
        <f>IF(C1594="","",SUM(G1594:CG1594))</f>
        <v>18887751</v>
      </c>
      <c r="CJ1594" s="67" t="b">
        <f>IF(C1594="","",F1594=CI1594)</f>
        <v>1</v>
      </c>
    </row>
    <row r="1595" spans="1:88" s="5" customFormat="1" ht="15" customHeight="1" x14ac:dyDescent="0.3">
      <c r="A1595" s="172"/>
      <c r="B1595" s="156"/>
      <c r="C1595" s="169"/>
      <c r="D1595" s="159"/>
      <c r="E1595" s="162"/>
      <c r="F1595" s="165"/>
      <c r="G1595" s="110">
        <v>0</v>
      </c>
      <c r="H1595" s="110"/>
      <c r="I1595" s="110"/>
      <c r="J1595" s="110"/>
      <c r="K1595" s="110"/>
      <c r="L1595" s="110"/>
      <c r="M1595" s="110"/>
      <c r="N1595" s="110"/>
      <c r="O1595" s="110"/>
      <c r="P1595" s="110"/>
      <c r="Q1595" s="110"/>
      <c r="R1595" s="110"/>
      <c r="S1595" s="110"/>
      <c r="T1595" s="110"/>
      <c r="U1595" s="110">
        <f t="shared" ref="U1595:X1595" si="26341">ROUND(U1594/$E1594,2)</f>
        <v>0</v>
      </c>
      <c r="V1595" s="110">
        <f t="shared" si="26341"/>
        <v>0</v>
      </c>
      <c r="W1595" s="110">
        <f t="shared" si="26341"/>
        <v>0</v>
      </c>
      <c r="X1595" s="110">
        <f t="shared" si="26341"/>
        <v>0</v>
      </c>
      <c r="Y1595" s="110">
        <f t="shared" ref="Y1595:AG1595" si="26342">ROUND(Y1594/$E1594,2)</f>
        <v>0</v>
      </c>
      <c r="Z1595" s="110">
        <f t="shared" si="26342"/>
        <v>0</v>
      </c>
      <c r="AA1595" s="110">
        <f t="shared" si="26342"/>
        <v>0</v>
      </c>
      <c r="AB1595" s="110">
        <f t="shared" si="26342"/>
        <v>0</v>
      </c>
      <c r="AC1595" s="110">
        <f t="shared" si="26342"/>
        <v>0</v>
      </c>
      <c r="AD1595" s="110">
        <f t="shared" si="26342"/>
        <v>0</v>
      </c>
      <c r="AE1595" s="110">
        <f t="shared" si="26342"/>
        <v>0</v>
      </c>
      <c r="AF1595" s="110">
        <f t="shared" si="26342"/>
        <v>0</v>
      </c>
      <c r="AG1595" s="110">
        <f t="shared" si="26342"/>
        <v>0</v>
      </c>
      <c r="AH1595" s="110">
        <f t="shared" ref="AH1595:AK1595" si="26343">ROUND(AH1594/$E1594,2)</f>
        <v>0</v>
      </c>
      <c r="AI1595" s="110">
        <f t="shared" si="26343"/>
        <v>0</v>
      </c>
      <c r="AJ1595" s="110">
        <f t="shared" si="26343"/>
        <v>0</v>
      </c>
      <c r="AK1595" s="110">
        <f t="shared" si="26343"/>
        <v>0</v>
      </c>
      <c r="AL1595" s="110">
        <f t="shared" ref="AL1595:AT1595" si="26344">ROUND(AL1594/$E1594,2)</f>
        <v>0</v>
      </c>
      <c r="AM1595" s="110">
        <f t="shared" si="26344"/>
        <v>0</v>
      </c>
      <c r="AN1595" s="110">
        <f t="shared" si="26344"/>
        <v>0</v>
      </c>
      <c r="AO1595" s="110">
        <f t="shared" si="26344"/>
        <v>0</v>
      </c>
      <c r="AP1595" s="110">
        <f t="shared" si="26344"/>
        <v>0</v>
      </c>
      <c r="AQ1595" s="110">
        <f t="shared" si="26344"/>
        <v>0</v>
      </c>
      <c r="AR1595" s="110">
        <f t="shared" si="26344"/>
        <v>0</v>
      </c>
      <c r="AS1595" s="110">
        <f t="shared" si="26344"/>
        <v>0</v>
      </c>
      <c r="AT1595" s="110">
        <f t="shared" si="26344"/>
        <v>0</v>
      </c>
      <c r="AU1595" s="110">
        <f t="shared" ref="AU1595:AX1595" si="26345">ROUND(AU1594/$E1594,2)</f>
        <v>0</v>
      </c>
      <c r="AV1595" s="110">
        <f t="shared" si="26345"/>
        <v>0</v>
      </c>
      <c r="AW1595" s="110">
        <f t="shared" si="26345"/>
        <v>0</v>
      </c>
      <c r="AX1595" s="110">
        <f t="shared" si="26345"/>
        <v>0</v>
      </c>
      <c r="AY1595" s="110">
        <f t="shared" ref="AY1595:BC1595" si="26346">ROUND(AY1594/$E1594,2)</f>
        <v>0</v>
      </c>
      <c r="AZ1595" s="110">
        <f t="shared" si="26346"/>
        <v>0</v>
      </c>
      <c r="BA1595" s="110">
        <f t="shared" si="26346"/>
        <v>0</v>
      </c>
      <c r="BB1595" s="110">
        <f t="shared" si="26346"/>
        <v>0</v>
      </c>
      <c r="BC1595" s="110">
        <f t="shared" si="26346"/>
        <v>0</v>
      </c>
      <c r="BD1595" s="110">
        <f t="shared" ref="BD1595:BG1595" si="26347">ROUND(BD1594/$E1594,2)</f>
        <v>0</v>
      </c>
      <c r="BE1595" s="110">
        <f t="shared" si="26347"/>
        <v>0</v>
      </c>
      <c r="BF1595" s="110">
        <f t="shared" si="26347"/>
        <v>0</v>
      </c>
      <c r="BG1595" s="110">
        <f t="shared" si="26347"/>
        <v>1.71</v>
      </c>
      <c r="BH1595" s="110">
        <f t="shared" ref="BH1595:BK1595" si="26348">ROUND(BH1594/$E1594,2)</f>
        <v>1.71</v>
      </c>
      <c r="BI1595" s="110">
        <f t="shared" si="26348"/>
        <v>1.71</v>
      </c>
      <c r="BJ1595" s="110">
        <f t="shared" si="26348"/>
        <v>1.71</v>
      </c>
      <c r="BK1595" s="110">
        <f t="shared" si="26348"/>
        <v>1.71</v>
      </c>
      <c r="BL1595" s="110">
        <f t="shared" ref="BL1595" si="26349">ROUNDUP(BL1594/$E1594,2)</f>
        <v>1.72</v>
      </c>
      <c r="BM1595" s="110">
        <f t="shared" ref="BM1595" si="26350">ROUNDUP(BM1594/$E1594,2)</f>
        <v>1.72</v>
      </c>
      <c r="BN1595" s="110">
        <f t="shared" ref="BN1595" si="26351">ROUNDUP(BN1594/$E1594,2)</f>
        <v>1.72</v>
      </c>
      <c r="BO1595" s="110">
        <f t="shared" ref="BO1595" si="26352">ROUNDUP(BO1594/$E1594,2)</f>
        <v>1.72</v>
      </c>
      <c r="BP1595" s="110">
        <f t="shared" ref="BP1595" si="26353">ROUND(BP1594/$E1594,2)</f>
        <v>1.71</v>
      </c>
      <c r="BQ1595" s="110">
        <f t="shared" ref="BQ1595:BT1595" si="26354">ROUND(BQ1594/$E1594,2)</f>
        <v>1.71</v>
      </c>
      <c r="BR1595" s="110">
        <f t="shared" si="26354"/>
        <v>1.71</v>
      </c>
      <c r="BS1595" s="110">
        <f t="shared" si="26354"/>
        <v>1.71</v>
      </c>
      <c r="BT1595" s="110">
        <f t="shared" si="26354"/>
        <v>1.71</v>
      </c>
      <c r="BU1595" s="110">
        <f t="shared" ref="BU1595:BX1595" si="26355">ROUND(BU1594/$E1594,2)</f>
        <v>0</v>
      </c>
      <c r="BV1595" s="110">
        <f t="shared" si="26355"/>
        <v>0</v>
      </c>
      <c r="BW1595" s="110">
        <f t="shared" si="26355"/>
        <v>0</v>
      </c>
      <c r="BX1595" s="110">
        <f t="shared" si="26355"/>
        <v>0</v>
      </c>
      <c r="BY1595" s="110">
        <f t="shared" ref="BY1595:CC1595" si="26356">ROUND(BY1594/$E1594,2)</f>
        <v>0</v>
      </c>
      <c r="BZ1595" s="110">
        <f t="shared" si="26356"/>
        <v>0</v>
      </c>
      <c r="CA1595" s="110">
        <f t="shared" si="26356"/>
        <v>0</v>
      </c>
      <c r="CB1595" s="110">
        <f t="shared" si="26356"/>
        <v>0</v>
      </c>
      <c r="CC1595" s="110">
        <f t="shared" si="26356"/>
        <v>0</v>
      </c>
      <c r="CD1595" s="110">
        <f t="shared" ref="CD1595:CG1595" si="26357">ROUND(CD1594/$E1594,2)</f>
        <v>0</v>
      </c>
      <c r="CE1595" s="110"/>
      <c r="CF1595" s="110">
        <f t="shared" si="26357"/>
        <v>0</v>
      </c>
      <c r="CG1595" s="110">
        <f t="shared" si="26357"/>
        <v>0</v>
      </c>
      <c r="CH1595" s="111">
        <f>IF(C1594="","",D1594-SUM(G1595:CG1595))</f>
        <v>-7.1054273576010019E-15</v>
      </c>
      <c r="CI1595" s="112">
        <f>IF(C1594="","",SUM(G1595:CG1595))</f>
        <v>23.980000000000008</v>
      </c>
      <c r="CJ1595" s="67" t="b">
        <f>IF(C1594="","",D1594=CI1595)</f>
        <v>1</v>
      </c>
    </row>
    <row r="1596" spans="1:88" s="5" customFormat="1" ht="15" customHeight="1" x14ac:dyDescent="0.3">
      <c r="A1596" s="173"/>
      <c r="B1596" s="157"/>
      <c r="C1596" s="170"/>
      <c r="D1596" s="160"/>
      <c r="E1596" s="163"/>
      <c r="F1596" s="166"/>
      <c r="G1596" s="113">
        <v>0</v>
      </c>
      <c r="H1596" s="113"/>
      <c r="I1596" s="113"/>
      <c r="J1596" s="113"/>
      <c r="K1596" s="113"/>
      <c r="L1596" s="113"/>
      <c r="M1596" s="113"/>
      <c r="N1596" s="113"/>
      <c r="O1596" s="113"/>
      <c r="P1596" s="113"/>
      <c r="Q1596" s="113"/>
      <c r="R1596" s="113"/>
      <c r="S1596" s="113"/>
      <c r="T1596" s="113"/>
      <c r="U1596" s="113">
        <f t="shared" ref="U1596:X1596" si="26358">U1594/$F1594</f>
        <v>0</v>
      </c>
      <c r="V1596" s="113">
        <f t="shared" si="26358"/>
        <v>0</v>
      </c>
      <c r="W1596" s="113">
        <f t="shared" si="26358"/>
        <v>0</v>
      </c>
      <c r="X1596" s="113">
        <f t="shared" si="26358"/>
        <v>0</v>
      </c>
      <c r="Y1596" s="113">
        <f t="shared" ref="Y1596:AG1596" si="26359">Y1594/$F1594</f>
        <v>0</v>
      </c>
      <c r="Z1596" s="113">
        <f t="shared" si="26359"/>
        <v>0</v>
      </c>
      <c r="AA1596" s="113">
        <f t="shared" si="26359"/>
        <v>0</v>
      </c>
      <c r="AB1596" s="113">
        <f t="shared" si="26359"/>
        <v>0</v>
      </c>
      <c r="AC1596" s="113">
        <f t="shared" si="26359"/>
        <v>0</v>
      </c>
      <c r="AD1596" s="113">
        <f t="shared" si="26359"/>
        <v>0</v>
      </c>
      <c r="AE1596" s="113">
        <f t="shared" si="26359"/>
        <v>0</v>
      </c>
      <c r="AF1596" s="113">
        <f t="shared" si="26359"/>
        <v>0</v>
      </c>
      <c r="AG1596" s="113">
        <f t="shared" si="26359"/>
        <v>0</v>
      </c>
      <c r="AH1596" s="113">
        <f t="shared" ref="AH1596:AK1596" si="26360">AH1594/$F1594</f>
        <v>0</v>
      </c>
      <c r="AI1596" s="113">
        <f t="shared" si="26360"/>
        <v>0</v>
      </c>
      <c r="AJ1596" s="113">
        <f t="shared" si="26360"/>
        <v>0</v>
      </c>
      <c r="AK1596" s="113">
        <f t="shared" si="26360"/>
        <v>0</v>
      </c>
      <c r="AL1596" s="113">
        <f t="shared" ref="AL1596:AT1596" si="26361">AL1594/$F1594</f>
        <v>0</v>
      </c>
      <c r="AM1596" s="113">
        <f t="shared" si="26361"/>
        <v>0</v>
      </c>
      <c r="AN1596" s="113">
        <f t="shared" si="26361"/>
        <v>0</v>
      </c>
      <c r="AO1596" s="113">
        <f t="shared" si="26361"/>
        <v>0</v>
      </c>
      <c r="AP1596" s="113">
        <f t="shared" si="26361"/>
        <v>0</v>
      </c>
      <c r="AQ1596" s="113">
        <f t="shared" si="26361"/>
        <v>0</v>
      </c>
      <c r="AR1596" s="113">
        <f t="shared" si="26361"/>
        <v>0</v>
      </c>
      <c r="AS1596" s="113">
        <f t="shared" si="26361"/>
        <v>0</v>
      </c>
      <c r="AT1596" s="113">
        <f t="shared" si="26361"/>
        <v>0</v>
      </c>
      <c r="AU1596" s="113">
        <f t="shared" ref="AU1596:AX1596" si="26362">AU1594/$F1594</f>
        <v>0</v>
      </c>
      <c r="AV1596" s="113">
        <f t="shared" si="26362"/>
        <v>0</v>
      </c>
      <c r="AW1596" s="113">
        <f t="shared" si="26362"/>
        <v>0</v>
      </c>
      <c r="AX1596" s="113">
        <f t="shared" si="26362"/>
        <v>0</v>
      </c>
      <c r="AY1596" s="113">
        <f t="shared" ref="AY1596:BC1596" si="26363">AY1594/$F1594</f>
        <v>0</v>
      </c>
      <c r="AZ1596" s="113">
        <f t="shared" si="26363"/>
        <v>0</v>
      </c>
      <c r="BA1596" s="113">
        <f t="shared" si="26363"/>
        <v>0</v>
      </c>
      <c r="BB1596" s="113">
        <f t="shared" si="26363"/>
        <v>0</v>
      </c>
      <c r="BC1596" s="113">
        <f t="shared" si="26363"/>
        <v>0</v>
      </c>
      <c r="BD1596" s="113">
        <f t="shared" ref="BD1596:BG1596" si="26364">BD1594/$F1594</f>
        <v>0</v>
      </c>
      <c r="BE1596" s="113">
        <f t="shared" si="26364"/>
        <v>0</v>
      </c>
      <c r="BF1596" s="113">
        <f t="shared" si="26364"/>
        <v>0</v>
      </c>
      <c r="BG1596" s="113">
        <f t="shared" si="26364"/>
        <v>7.1428567646831004E-2</v>
      </c>
      <c r="BH1596" s="113">
        <f t="shared" ref="BH1596:BK1596" si="26365">BH1594/$F1594</f>
        <v>7.1428567646831004E-2</v>
      </c>
      <c r="BI1596" s="113">
        <f t="shared" si="26365"/>
        <v>7.1428620591196909E-2</v>
      </c>
      <c r="BJ1596" s="113">
        <f t="shared" si="26365"/>
        <v>7.1428567646831004E-2</v>
      </c>
      <c r="BK1596" s="113">
        <f t="shared" si="26365"/>
        <v>7.1428567646831004E-2</v>
      </c>
      <c r="BL1596" s="113">
        <f t="shared" ref="BL1596:BP1596" si="26366">BL1594/$F1594</f>
        <v>7.1428567646831004E-2</v>
      </c>
      <c r="BM1596" s="113">
        <f t="shared" si="26366"/>
        <v>7.1428567646831004E-2</v>
      </c>
      <c r="BN1596" s="113">
        <f t="shared" si="26366"/>
        <v>7.1428567646831004E-2</v>
      </c>
      <c r="BO1596" s="113">
        <f t="shared" si="26366"/>
        <v>7.1428567646831004E-2</v>
      </c>
      <c r="BP1596" s="113">
        <f t="shared" si="26366"/>
        <v>7.1428567646831004E-2</v>
      </c>
      <c r="BQ1596" s="113">
        <f t="shared" ref="BQ1596:BT1596" si="26367">BQ1594/$F1594</f>
        <v>7.1428567646831004E-2</v>
      </c>
      <c r="BR1596" s="113">
        <f t="shared" si="26367"/>
        <v>7.1428567646831004E-2</v>
      </c>
      <c r="BS1596" s="113">
        <f t="shared" si="26367"/>
        <v>7.1428567646831004E-2</v>
      </c>
      <c r="BT1596" s="113">
        <f t="shared" si="26367"/>
        <v>7.1428567646831004E-2</v>
      </c>
      <c r="BU1596" s="113">
        <f t="shared" ref="BU1596:BX1596" si="26368">BU1594/$F1594</f>
        <v>0</v>
      </c>
      <c r="BV1596" s="113">
        <f t="shared" si="26368"/>
        <v>0</v>
      </c>
      <c r="BW1596" s="113">
        <f t="shared" si="26368"/>
        <v>0</v>
      </c>
      <c r="BX1596" s="113">
        <f t="shared" si="26368"/>
        <v>0</v>
      </c>
      <c r="BY1596" s="113">
        <f t="shared" ref="BY1596:CC1596" si="26369">BY1594/$F1594</f>
        <v>0</v>
      </c>
      <c r="BZ1596" s="113">
        <f t="shared" si="26369"/>
        <v>0</v>
      </c>
      <c r="CA1596" s="113">
        <f t="shared" si="26369"/>
        <v>0</v>
      </c>
      <c r="CB1596" s="113">
        <f t="shared" si="26369"/>
        <v>0</v>
      </c>
      <c r="CC1596" s="113">
        <f t="shared" si="26369"/>
        <v>0</v>
      </c>
      <c r="CD1596" s="113">
        <f t="shared" ref="CD1596:CG1596" si="26370">CD1594/$F1594</f>
        <v>0</v>
      </c>
      <c r="CE1596" s="113"/>
      <c r="CF1596" s="113">
        <f t="shared" si="26370"/>
        <v>0</v>
      </c>
      <c r="CG1596" s="113">
        <f t="shared" si="26370"/>
        <v>0</v>
      </c>
      <c r="CH1596" s="114">
        <f>IF(C1594="","",100%-SUM(G1596:CG1596))</f>
        <v>-2.2204460492503131E-16</v>
      </c>
      <c r="CI1596" s="115">
        <f>IF(C1594="","",SUM(G1596:CG1596))</f>
        <v>1.0000000000000002</v>
      </c>
      <c r="CJ1596" s="67" t="b">
        <f>IF(C1594="","",SUM(G1596:CG1596)=CI1596)</f>
        <v>1</v>
      </c>
    </row>
    <row r="1597" spans="1:88" x14ac:dyDescent="0.3">
      <c r="A1597" s="31" t="s">
        <v>1114</v>
      </c>
      <c r="B1597" s="32" t="s">
        <v>1115</v>
      </c>
      <c r="C1597" s="33"/>
      <c r="D1597" s="33"/>
      <c r="E1597" s="37" t="s">
        <v>8</v>
      </c>
      <c r="F1597" s="84">
        <f>F1598</f>
        <v>2390220</v>
      </c>
      <c r="G1597" s="6">
        <f t="shared" ref="G1597:BR1597" si="26371">G1598</f>
        <v>0</v>
      </c>
      <c r="H1597" s="6">
        <f t="shared" si="26371"/>
        <v>0</v>
      </c>
      <c r="I1597" s="6">
        <f t="shared" si="26371"/>
        <v>0</v>
      </c>
      <c r="J1597" s="6">
        <f t="shared" si="26371"/>
        <v>0</v>
      </c>
      <c r="K1597" s="6">
        <f t="shared" si="26371"/>
        <v>0</v>
      </c>
      <c r="L1597" s="6">
        <f t="shared" si="26371"/>
        <v>0</v>
      </c>
      <c r="M1597" s="6">
        <f t="shared" si="26371"/>
        <v>0</v>
      </c>
      <c r="N1597" s="6">
        <f t="shared" si="26371"/>
        <v>0</v>
      </c>
      <c r="O1597" s="6">
        <f t="shared" si="26371"/>
        <v>0</v>
      </c>
      <c r="P1597" s="6">
        <f t="shared" si="26371"/>
        <v>0</v>
      </c>
      <c r="Q1597" s="6">
        <f t="shared" si="26371"/>
        <v>0</v>
      </c>
      <c r="R1597" s="6">
        <f t="shared" si="26371"/>
        <v>0</v>
      </c>
      <c r="S1597" s="6">
        <f t="shared" si="26371"/>
        <v>0</v>
      </c>
      <c r="T1597" s="6">
        <f t="shared" si="26371"/>
        <v>0</v>
      </c>
      <c r="U1597" s="6">
        <f t="shared" si="26371"/>
        <v>0</v>
      </c>
      <c r="V1597" s="6">
        <f t="shared" si="26371"/>
        <v>0</v>
      </c>
      <c r="W1597" s="6">
        <f t="shared" si="26371"/>
        <v>0</v>
      </c>
      <c r="X1597" s="6">
        <f t="shared" si="26371"/>
        <v>0</v>
      </c>
      <c r="Y1597" s="6">
        <f t="shared" si="26371"/>
        <v>0</v>
      </c>
      <c r="Z1597" s="6">
        <f t="shared" si="26371"/>
        <v>0</v>
      </c>
      <c r="AA1597" s="6">
        <f t="shared" si="26371"/>
        <v>0</v>
      </c>
      <c r="AB1597" s="6">
        <f t="shared" si="26371"/>
        <v>0</v>
      </c>
      <c r="AC1597" s="6">
        <f t="shared" si="26371"/>
        <v>0</v>
      </c>
      <c r="AD1597" s="6">
        <f t="shared" si="26371"/>
        <v>0</v>
      </c>
      <c r="AE1597" s="6">
        <f t="shared" si="26371"/>
        <v>0</v>
      </c>
      <c r="AF1597" s="6">
        <f t="shared" si="26371"/>
        <v>0</v>
      </c>
      <c r="AG1597" s="6">
        <f t="shared" si="26371"/>
        <v>0</v>
      </c>
      <c r="AH1597" s="6">
        <f t="shared" si="26371"/>
        <v>0</v>
      </c>
      <c r="AI1597" s="6">
        <f t="shared" si="26371"/>
        <v>0</v>
      </c>
      <c r="AJ1597" s="6">
        <f t="shared" si="26371"/>
        <v>0</v>
      </c>
      <c r="AK1597" s="6">
        <f t="shared" si="26371"/>
        <v>0</v>
      </c>
      <c r="AL1597" s="6">
        <f t="shared" si="26371"/>
        <v>0</v>
      </c>
      <c r="AM1597" s="6">
        <f t="shared" si="26371"/>
        <v>0</v>
      </c>
      <c r="AN1597" s="6">
        <f t="shared" si="26371"/>
        <v>0</v>
      </c>
      <c r="AO1597" s="6">
        <f t="shared" si="26371"/>
        <v>0</v>
      </c>
      <c r="AP1597" s="6">
        <f t="shared" si="26371"/>
        <v>0</v>
      </c>
      <c r="AQ1597" s="6">
        <f t="shared" si="26371"/>
        <v>0</v>
      </c>
      <c r="AR1597" s="6">
        <f t="shared" si="26371"/>
        <v>0</v>
      </c>
      <c r="AS1597" s="6">
        <f t="shared" si="26371"/>
        <v>0</v>
      </c>
      <c r="AT1597" s="6">
        <f t="shared" si="26371"/>
        <v>0</v>
      </c>
      <c r="AU1597" s="6">
        <f t="shared" si="26371"/>
        <v>0</v>
      </c>
      <c r="AV1597" s="6">
        <f t="shared" si="26371"/>
        <v>0</v>
      </c>
      <c r="AW1597" s="6">
        <f t="shared" si="26371"/>
        <v>0</v>
      </c>
      <c r="AX1597" s="6">
        <f t="shared" si="26371"/>
        <v>0</v>
      </c>
      <c r="AY1597" s="6">
        <f t="shared" si="26371"/>
        <v>0</v>
      </c>
      <c r="AZ1597" s="6">
        <f t="shared" si="26371"/>
        <v>0</v>
      </c>
      <c r="BA1597" s="6">
        <f t="shared" si="26371"/>
        <v>0</v>
      </c>
      <c r="BB1597" s="6">
        <f t="shared" si="26371"/>
        <v>0</v>
      </c>
      <c r="BC1597" s="6">
        <f t="shared" si="26371"/>
        <v>0</v>
      </c>
      <c r="BD1597" s="6">
        <f t="shared" si="26371"/>
        <v>0</v>
      </c>
      <c r="BE1597" s="6">
        <f t="shared" si="26371"/>
        <v>0</v>
      </c>
      <c r="BF1597" s="6">
        <f t="shared" si="26371"/>
        <v>0</v>
      </c>
      <c r="BG1597" s="6">
        <f t="shared" si="26371"/>
        <v>0</v>
      </c>
      <c r="BH1597" s="6">
        <f t="shared" si="26371"/>
        <v>0</v>
      </c>
      <c r="BI1597" s="6">
        <f t="shared" si="26371"/>
        <v>0</v>
      </c>
      <c r="BJ1597" s="6">
        <f t="shared" si="26371"/>
        <v>0</v>
      </c>
      <c r="BK1597" s="6">
        <f t="shared" si="26371"/>
        <v>0</v>
      </c>
      <c r="BL1597" s="6">
        <f t="shared" si="26371"/>
        <v>0</v>
      </c>
      <c r="BM1597" s="6">
        <f t="shared" si="26371"/>
        <v>0</v>
      </c>
      <c r="BN1597" s="6">
        <f t="shared" si="26371"/>
        <v>0</v>
      </c>
      <c r="BO1597" s="6">
        <f t="shared" si="26371"/>
        <v>0</v>
      </c>
      <c r="BP1597" s="6">
        <f t="shared" si="26371"/>
        <v>265580</v>
      </c>
      <c r="BQ1597" s="6">
        <f t="shared" si="26371"/>
        <v>265580</v>
      </c>
      <c r="BR1597" s="6">
        <f t="shared" si="26371"/>
        <v>265580</v>
      </c>
      <c r="BS1597" s="6">
        <f t="shared" ref="BS1597:CG1597" si="26372">BS1598</f>
        <v>265580</v>
      </c>
      <c r="BT1597" s="6">
        <f t="shared" si="26372"/>
        <v>265580</v>
      </c>
      <c r="BU1597" s="6">
        <f t="shared" si="26372"/>
        <v>265580</v>
      </c>
      <c r="BV1597" s="6">
        <f t="shared" si="26372"/>
        <v>265580</v>
      </c>
      <c r="BW1597" s="6">
        <f t="shared" si="26372"/>
        <v>265580</v>
      </c>
      <c r="BX1597" s="6">
        <f t="shared" si="26372"/>
        <v>265580</v>
      </c>
      <c r="BY1597" s="6">
        <f t="shared" si="26372"/>
        <v>0</v>
      </c>
      <c r="BZ1597" s="6">
        <f t="shared" si="26372"/>
        <v>0</v>
      </c>
      <c r="CA1597" s="6">
        <f t="shared" si="26372"/>
        <v>0</v>
      </c>
      <c r="CB1597" s="6">
        <f t="shared" si="26372"/>
        <v>0</v>
      </c>
      <c r="CC1597" s="6">
        <f t="shared" si="26372"/>
        <v>0</v>
      </c>
      <c r="CD1597" s="6">
        <f t="shared" si="26372"/>
        <v>0</v>
      </c>
      <c r="CE1597" s="6">
        <f t="shared" si="26372"/>
        <v>0</v>
      </c>
      <c r="CF1597" s="6">
        <f t="shared" si="26372"/>
        <v>0</v>
      </c>
      <c r="CG1597" s="6">
        <f t="shared" si="26372"/>
        <v>0</v>
      </c>
      <c r="CH1597" s="107">
        <f>F1597-SUM(G1597:CG1597)</f>
        <v>0</v>
      </c>
      <c r="CI1597" s="107" t="str">
        <f>IF(C1597="","",SUM(G1597:CG1597))</f>
        <v/>
      </c>
      <c r="CJ1597" s="67" t="str">
        <f>IF(C1597="","",F1597=CI1597)</f>
        <v/>
      </c>
    </row>
    <row r="1598" spans="1:88" s="5" customFormat="1" ht="15" customHeight="1" x14ac:dyDescent="0.3">
      <c r="A1598" s="171" t="s">
        <v>1116</v>
      </c>
      <c r="B1598" s="155" t="s">
        <v>1117</v>
      </c>
      <c r="C1598" s="168" t="s">
        <v>12</v>
      </c>
      <c r="D1598" s="158">
        <v>60</v>
      </c>
      <c r="E1598" s="161">
        <v>39837</v>
      </c>
      <c r="F1598" s="164">
        <f t="shared" ref="F1598" si="26373">ROUND(E1598*D1598,0)</f>
        <v>2390220</v>
      </c>
      <c r="G1598" s="108">
        <v>0</v>
      </c>
      <c r="H1598" s="108"/>
      <c r="I1598" s="108"/>
      <c r="J1598" s="108"/>
      <c r="K1598" s="108"/>
      <c r="L1598" s="108"/>
      <c r="M1598" s="108"/>
      <c r="N1598" s="108"/>
      <c r="O1598" s="108"/>
      <c r="P1598" s="108"/>
      <c r="Q1598" s="108"/>
      <c r="R1598" s="108"/>
      <c r="S1598" s="108"/>
      <c r="T1598" s="108"/>
      <c r="U1598" s="108"/>
      <c r="V1598" s="108"/>
      <c r="W1598" s="108"/>
      <c r="X1598" s="108"/>
      <c r="Y1598" s="108"/>
      <c r="Z1598" s="108"/>
      <c r="AA1598" s="108"/>
      <c r="AB1598" s="108"/>
      <c r="AC1598" s="108"/>
      <c r="AD1598" s="108"/>
      <c r="AE1598" s="108"/>
      <c r="AF1598" s="108"/>
      <c r="AG1598" s="108"/>
      <c r="AH1598" s="108"/>
      <c r="AI1598" s="108"/>
      <c r="AJ1598" s="108"/>
      <c r="AK1598" s="108"/>
      <c r="AL1598" s="108"/>
      <c r="AM1598" s="108"/>
      <c r="AN1598" s="108"/>
      <c r="AO1598" s="108"/>
      <c r="AP1598" s="108"/>
      <c r="AQ1598" s="108"/>
      <c r="AR1598" s="108"/>
      <c r="AS1598" s="108"/>
      <c r="AT1598" s="108"/>
      <c r="AU1598" s="108"/>
      <c r="AV1598" s="108"/>
      <c r="AW1598" s="108"/>
      <c r="AX1598" s="108"/>
      <c r="AY1598" s="108"/>
      <c r="AZ1598" s="108"/>
      <c r="BA1598" s="108"/>
      <c r="BB1598" s="108"/>
      <c r="BC1598" s="108"/>
      <c r="BD1598" s="108"/>
      <c r="BE1598" s="108"/>
      <c r="BF1598" s="108"/>
      <c r="BG1598" s="108"/>
      <c r="BH1598" s="108"/>
      <c r="BI1598" s="108"/>
      <c r="BJ1598" s="108"/>
      <c r="BK1598" s="108"/>
      <c r="BL1598" s="108"/>
      <c r="BM1598" s="108"/>
      <c r="BN1598" s="108"/>
      <c r="BO1598" s="108"/>
      <c r="BP1598" s="108">
        <f>ROUND($F1598/9,0)</f>
        <v>265580</v>
      </c>
      <c r="BQ1598" s="108">
        <f>ROUND($F1598/9,0)</f>
        <v>265580</v>
      </c>
      <c r="BR1598" s="108">
        <f t="shared" ref="BR1598:BX1598" si="26374">ROUND($F1598/9,0)</f>
        <v>265580</v>
      </c>
      <c r="BS1598" s="108">
        <f t="shared" si="26374"/>
        <v>265580</v>
      </c>
      <c r="BT1598" s="108">
        <f t="shared" si="26374"/>
        <v>265580</v>
      </c>
      <c r="BU1598" s="108">
        <f t="shared" si="26374"/>
        <v>265580</v>
      </c>
      <c r="BV1598" s="108">
        <f t="shared" si="26374"/>
        <v>265580</v>
      </c>
      <c r="BW1598" s="108">
        <f t="shared" si="26374"/>
        <v>265580</v>
      </c>
      <c r="BX1598" s="108">
        <f t="shared" si="26374"/>
        <v>265580</v>
      </c>
      <c r="BY1598" s="108"/>
      <c r="BZ1598" s="108"/>
      <c r="CA1598" s="108"/>
      <c r="CB1598" s="108"/>
      <c r="CC1598" s="108"/>
      <c r="CD1598" s="108"/>
      <c r="CE1598" s="108"/>
      <c r="CF1598" s="108"/>
      <c r="CG1598" s="108"/>
      <c r="CH1598" s="109">
        <f>IF(C1598="","",F1598-SUM(G1598:CG1598))</f>
        <v>0</v>
      </c>
      <c r="CI1598" s="107">
        <f>IF(C1598="","",SUM(G1598:CG1598))</f>
        <v>2390220</v>
      </c>
      <c r="CJ1598" s="67" t="b">
        <f>IF(C1598="","",F1598=CI1598)</f>
        <v>1</v>
      </c>
    </row>
    <row r="1599" spans="1:88" s="5" customFormat="1" ht="15" customHeight="1" x14ac:dyDescent="0.3">
      <c r="A1599" s="172"/>
      <c r="B1599" s="156"/>
      <c r="C1599" s="169"/>
      <c r="D1599" s="159"/>
      <c r="E1599" s="162"/>
      <c r="F1599" s="165"/>
      <c r="G1599" s="110">
        <v>0</v>
      </c>
      <c r="H1599" s="110"/>
      <c r="I1599" s="110"/>
      <c r="J1599" s="110"/>
      <c r="K1599" s="110"/>
      <c r="L1599" s="110"/>
      <c r="M1599" s="110"/>
      <c r="N1599" s="110"/>
      <c r="O1599" s="110"/>
      <c r="P1599" s="110"/>
      <c r="Q1599" s="110"/>
      <c r="R1599" s="110"/>
      <c r="S1599" s="110"/>
      <c r="T1599" s="110"/>
      <c r="U1599" s="110">
        <f t="shared" ref="U1599:X1599" si="26375">ROUND(U1598/$E1598,2)</f>
        <v>0</v>
      </c>
      <c r="V1599" s="110">
        <f t="shared" si="26375"/>
        <v>0</v>
      </c>
      <c r="W1599" s="110">
        <f t="shared" si="26375"/>
        <v>0</v>
      </c>
      <c r="X1599" s="110">
        <f t="shared" si="26375"/>
        <v>0</v>
      </c>
      <c r="Y1599" s="110">
        <f t="shared" ref="Y1599:AG1599" si="26376">ROUND(Y1598/$E1598,2)</f>
        <v>0</v>
      </c>
      <c r="Z1599" s="110">
        <f t="shared" si="26376"/>
        <v>0</v>
      </c>
      <c r="AA1599" s="110">
        <f t="shared" si="26376"/>
        <v>0</v>
      </c>
      <c r="AB1599" s="110">
        <f t="shared" si="26376"/>
        <v>0</v>
      </c>
      <c r="AC1599" s="110">
        <f t="shared" si="26376"/>
        <v>0</v>
      </c>
      <c r="AD1599" s="110">
        <f t="shared" si="26376"/>
        <v>0</v>
      </c>
      <c r="AE1599" s="110">
        <f t="shared" si="26376"/>
        <v>0</v>
      </c>
      <c r="AF1599" s="110">
        <f t="shared" si="26376"/>
        <v>0</v>
      </c>
      <c r="AG1599" s="110">
        <f t="shared" si="26376"/>
        <v>0</v>
      </c>
      <c r="AH1599" s="110">
        <f t="shared" ref="AH1599:AK1599" si="26377">ROUND(AH1598/$E1598,2)</f>
        <v>0</v>
      </c>
      <c r="AI1599" s="110">
        <f t="shared" si="26377"/>
        <v>0</v>
      </c>
      <c r="AJ1599" s="110">
        <f t="shared" si="26377"/>
        <v>0</v>
      </c>
      <c r="AK1599" s="110">
        <f t="shared" si="26377"/>
        <v>0</v>
      </c>
      <c r="AL1599" s="110">
        <f t="shared" ref="AL1599:AT1599" si="26378">ROUND(AL1598/$E1598,2)</f>
        <v>0</v>
      </c>
      <c r="AM1599" s="110">
        <f t="shared" si="26378"/>
        <v>0</v>
      </c>
      <c r="AN1599" s="110">
        <f t="shared" si="26378"/>
        <v>0</v>
      </c>
      <c r="AO1599" s="110">
        <f t="shared" si="26378"/>
        <v>0</v>
      </c>
      <c r="AP1599" s="110">
        <f t="shared" si="26378"/>
        <v>0</v>
      </c>
      <c r="AQ1599" s="110">
        <f t="shared" si="26378"/>
        <v>0</v>
      </c>
      <c r="AR1599" s="110">
        <f t="shared" si="26378"/>
        <v>0</v>
      </c>
      <c r="AS1599" s="110">
        <f t="shared" si="26378"/>
        <v>0</v>
      </c>
      <c r="AT1599" s="110">
        <f t="shared" si="26378"/>
        <v>0</v>
      </c>
      <c r="AU1599" s="110">
        <f t="shared" ref="AU1599:AX1599" si="26379">ROUND(AU1598/$E1598,2)</f>
        <v>0</v>
      </c>
      <c r="AV1599" s="110">
        <f t="shared" si="26379"/>
        <v>0</v>
      </c>
      <c r="AW1599" s="110">
        <f t="shared" si="26379"/>
        <v>0</v>
      </c>
      <c r="AX1599" s="110">
        <f t="shared" si="26379"/>
        <v>0</v>
      </c>
      <c r="AY1599" s="110">
        <f t="shared" ref="AY1599:BC1599" si="26380">ROUND(AY1598/$E1598,2)</f>
        <v>0</v>
      </c>
      <c r="AZ1599" s="110">
        <f t="shared" si="26380"/>
        <v>0</v>
      </c>
      <c r="BA1599" s="110">
        <f t="shared" si="26380"/>
        <v>0</v>
      </c>
      <c r="BB1599" s="110">
        <f t="shared" si="26380"/>
        <v>0</v>
      </c>
      <c r="BC1599" s="110">
        <f t="shared" si="26380"/>
        <v>0</v>
      </c>
      <c r="BD1599" s="110">
        <f t="shared" ref="BD1599:BG1599" si="26381">ROUND(BD1598/$E1598,2)</f>
        <v>0</v>
      </c>
      <c r="BE1599" s="110">
        <f t="shared" si="26381"/>
        <v>0</v>
      </c>
      <c r="BF1599" s="110">
        <f t="shared" si="26381"/>
        <v>0</v>
      </c>
      <c r="BG1599" s="110">
        <f t="shared" si="26381"/>
        <v>0</v>
      </c>
      <c r="BH1599" s="110">
        <f t="shared" ref="BH1599:BK1599" si="26382">ROUND(BH1598/$E1598,2)</f>
        <v>0</v>
      </c>
      <c r="BI1599" s="110">
        <f t="shared" si="26382"/>
        <v>0</v>
      </c>
      <c r="BJ1599" s="110">
        <f t="shared" si="26382"/>
        <v>0</v>
      </c>
      <c r="BK1599" s="110">
        <f t="shared" si="26382"/>
        <v>0</v>
      </c>
      <c r="BL1599" s="110">
        <f t="shared" ref="BL1599:BP1599" si="26383">ROUND(BL1598/$E1598,2)</f>
        <v>0</v>
      </c>
      <c r="BM1599" s="110">
        <f t="shared" si="26383"/>
        <v>0</v>
      </c>
      <c r="BN1599" s="110">
        <f t="shared" si="26383"/>
        <v>0</v>
      </c>
      <c r="BO1599" s="110">
        <f t="shared" si="26383"/>
        <v>0</v>
      </c>
      <c r="BP1599" s="110">
        <f t="shared" si="26383"/>
        <v>6.67</v>
      </c>
      <c r="BQ1599" s="110">
        <f t="shared" ref="BQ1599:BT1599" si="26384">ROUND(BQ1598/$E1598,2)</f>
        <v>6.67</v>
      </c>
      <c r="BR1599" s="110">
        <f t="shared" si="26384"/>
        <v>6.67</v>
      </c>
      <c r="BS1599" s="110">
        <f t="shared" si="26384"/>
        <v>6.67</v>
      </c>
      <c r="BT1599" s="110">
        <f t="shared" si="26384"/>
        <v>6.67</v>
      </c>
      <c r="BU1599" s="110">
        <f t="shared" ref="BU1599:BW1599" si="26385">ROUNDDOWN(BU1598/$E1598,2)</f>
        <v>6.66</v>
      </c>
      <c r="BV1599" s="110">
        <f t="shared" si="26385"/>
        <v>6.66</v>
      </c>
      <c r="BW1599" s="110">
        <f t="shared" si="26385"/>
        <v>6.66</v>
      </c>
      <c r="BX1599" s="110">
        <f t="shared" ref="BX1599" si="26386">ROUND(BX1598/$E1598,2)</f>
        <v>6.67</v>
      </c>
      <c r="BY1599" s="110">
        <f t="shared" ref="BY1599:CC1599" si="26387">ROUND(BY1598/$E1598,2)</f>
        <v>0</v>
      </c>
      <c r="BZ1599" s="110">
        <f t="shared" si="26387"/>
        <v>0</v>
      </c>
      <c r="CA1599" s="110">
        <f t="shared" si="26387"/>
        <v>0</v>
      </c>
      <c r="CB1599" s="110">
        <f t="shared" si="26387"/>
        <v>0</v>
      </c>
      <c r="CC1599" s="110">
        <f t="shared" si="26387"/>
        <v>0</v>
      </c>
      <c r="CD1599" s="110">
        <f t="shared" ref="CD1599:CG1599" si="26388">ROUND(CD1598/$E1598,2)</f>
        <v>0</v>
      </c>
      <c r="CE1599" s="110"/>
      <c r="CF1599" s="110">
        <f t="shared" si="26388"/>
        <v>0</v>
      </c>
      <c r="CG1599" s="110">
        <f t="shared" si="26388"/>
        <v>0</v>
      </c>
      <c r="CH1599" s="111">
        <f>IF(C1598="","",D1598-SUM(G1599:CG1599))</f>
        <v>0</v>
      </c>
      <c r="CI1599" s="112">
        <f>IF(C1598="","",SUM(G1599:CG1599))</f>
        <v>60</v>
      </c>
      <c r="CJ1599" s="67" t="b">
        <f>IF(C1598="","",D1598=CI1599)</f>
        <v>1</v>
      </c>
    </row>
    <row r="1600" spans="1:88" s="5" customFormat="1" ht="15" customHeight="1" x14ac:dyDescent="0.3">
      <c r="A1600" s="173"/>
      <c r="B1600" s="157"/>
      <c r="C1600" s="170"/>
      <c r="D1600" s="160"/>
      <c r="E1600" s="163"/>
      <c r="F1600" s="166"/>
      <c r="G1600" s="113">
        <v>0</v>
      </c>
      <c r="H1600" s="113"/>
      <c r="I1600" s="113"/>
      <c r="J1600" s="113"/>
      <c r="K1600" s="113"/>
      <c r="L1600" s="113"/>
      <c r="M1600" s="113"/>
      <c r="N1600" s="113"/>
      <c r="O1600" s="113"/>
      <c r="P1600" s="113"/>
      <c r="Q1600" s="113"/>
      <c r="R1600" s="113"/>
      <c r="S1600" s="113"/>
      <c r="T1600" s="113"/>
      <c r="U1600" s="113">
        <f t="shared" ref="U1600:X1600" si="26389">U1598/$F1598</f>
        <v>0</v>
      </c>
      <c r="V1600" s="113">
        <f t="shared" si="26389"/>
        <v>0</v>
      </c>
      <c r="W1600" s="113">
        <f t="shared" si="26389"/>
        <v>0</v>
      </c>
      <c r="X1600" s="113">
        <f t="shared" si="26389"/>
        <v>0</v>
      </c>
      <c r="Y1600" s="113">
        <f t="shared" ref="Y1600:AG1600" si="26390">Y1598/$F1598</f>
        <v>0</v>
      </c>
      <c r="Z1600" s="113">
        <f t="shared" si="26390"/>
        <v>0</v>
      </c>
      <c r="AA1600" s="113">
        <f t="shared" si="26390"/>
        <v>0</v>
      </c>
      <c r="AB1600" s="113">
        <f t="shared" si="26390"/>
        <v>0</v>
      </c>
      <c r="AC1600" s="113">
        <f t="shared" si="26390"/>
        <v>0</v>
      </c>
      <c r="AD1600" s="113">
        <f t="shared" si="26390"/>
        <v>0</v>
      </c>
      <c r="AE1600" s="113">
        <f t="shared" si="26390"/>
        <v>0</v>
      </c>
      <c r="AF1600" s="113">
        <f t="shared" si="26390"/>
        <v>0</v>
      </c>
      <c r="AG1600" s="113">
        <f t="shared" si="26390"/>
        <v>0</v>
      </c>
      <c r="AH1600" s="113">
        <f t="shared" ref="AH1600:AK1600" si="26391">AH1598/$F1598</f>
        <v>0</v>
      </c>
      <c r="AI1600" s="113">
        <f t="shared" si="26391"/>
        <v>0</v>
      </c>
      <c r="AJ1600" s="113">
        <f t="shared" si="26391"/>
        <v>0</v>
      </c>
      <c r="AK1600" s="113">
        <f t="shared" si="26391"/>
        <v>0</v>
      </c>
      <c r="AL1600" s="113">
        <f t="shared" ref="AL1600:AT1600" si="26392">AL1598/$F1598</f>
        <v>0</v>
      </c>
      <c r="AM1600" s="113">
        <f t="shared" si="26392"/>
        <v>0</v>
      </c>
      <c r="AN1600" s="113">
        <f t="shared" si="26392"/>
        <v>0</v>
      </c>
      <c r="AO1600" s="113">
        <f t="shared" si="26392"/>
        <v>0</v>
      </c>
      <c r="AP1600" s="113">
        <f t="shared" si="26392"/>
        <v>0</v>
      </c>
      <c r="AQ1600" s="113">
        <f t="shared" si="26392"/>
        <v>0</v>
      </c>
      <c r="AR1600" s="113">
        <f t="shared" si="26392"/>
        <v>0</v>
      </c>
      <c r="AS1600" s="113">
        <f t="shared" si="26392"/>
        <v>0</v>
      </c>
      <c r="AT1600" s="113">
        <f t="shared" si="26392"/>
        <v>0</v>
      </c>
      <c r="AU1600" s="113">
        <f t="shared" ref="AU1600:AX1600" si="26393">AU1598/$F1598</f>
        <v>0</v>
      </c>
      <c r="AV1600" s="113">
        <f t="shared" si="26393"/>
        <v>0</v>
      </c>
      <c r="AW1600" s="113">
        <f t="shared" si="26393"/>
        <v>0</v>
      </c>
      <c r="AX1600" s="113">
        <f t="shared" si="26393"/>
        <v>0</v>
      </c>
      <c r="AY1600" s="113">
        <f t="shared" ref="AY1600:BC1600" si="26394">AY1598/$F1598</f>
        <v>0</v>
      </c>
      <c r="AZ1600" s="113">
        <f t="shared" si="26394"/>
        <v>0</v>
      </c>
      <c r="BA1600" s="113">
        <f t="shared" si="26394"/>
        <v>0</v>
      </c>
      <c r="BB1600" s="113">
        <f t="shared" si="26394"/>
        <v>0</v>
      </c>
      <c r="BC1600" s="113">
        <f t="shared" si="26394"/>
        <v>0</v>
      </c>
      <c r="BD1600" s="113">
        <f t="shared" ref="BD1600:BG1600" si="26395">BD1598/$F1598</f>
        <v>0</v>
      </c>
      <c r="BE1600" s="113">
        <f t="shared" si="26395"/>
        <v>0</v>
      </c>
      <c r="BF1600" s="113">
        <f t="shared" si="26395"/>
        <v>0</v>
      </c>
      <c r="BG1600" s="113">
        <f t="shared" si="26395"/>
        <v>0</v>
      </c>
      <c r="BH1600" s="113">
        <f t="shared" ref="BH1600:BK1600" si="26396">BH1598/$F1598</f>
        <v>0</v>
      </c>
      <c r="BI1600" s="113">
        <f t="shared" si="26396"/>
        <v>0</v>
      </c>
      <c r="BJ1600" s="113">
        <f t="shared" si="26396"/>
        <v>0</v>
      </c>
      <c r="BK1600" s="113">
        <f t="shared" si="26396"/>
        <v>0</v>
      </c>
      <c r="BL1600" s="113">
        <f t="shared" ref="BL1600:BP1600" si="26397">BL1598/$F1598</f>
        <v>0</v>
      </c>
      <c r="BM1600" s="113">
        <f t="shared" si="26397"/>
        <v>0</v>
      </c>
      <c r="BN1600" s="113">
        <f t="shared" si="26397"/>
        <v>0</v>
      </c>
      <c r="BO1600" s="113">
        <f t="shared" si="26397"/>
        <v>0</v>
      </c>
      <c r="BP1600" s="113">
        <f t="shared" si="26397"/>
        <v>0.1111111111111111</v>
      </c>
      <c r="BQ1600" s="113">
        <f t="shared" ref="BQ1600:BT1600" si="26398">BQ1598/$F1598</f>
        <v>0.1111111111111111</v>
      </c>
      <c r="BR1600" s="113">
        <f t="shared" si="26398"/>
        <v>0.1111111111111111</v>
      </c>
      <c r="BS1600" s="113">
        <f t="shared" si="26398"/>
        <v>0.1111111111111111</v>
      </c>
      <c r="BT1600" s="113">
        <f t="shared" si="26398"/>
        <v>0.1111111111111111</v>
      </c>
      <c r="BU1600" s="113">
        <f t="shared" ref="BU1600:BX1600" si="26399">BU1598/$F1598</f>
        <v>0.1111111111111111</v>
      </c>
      <c r="BV1600" s="113">
        <f t="shared" si="26399"/>
        <v>0.1111111111111111</v>
      </c>
      <c r="BW1600" s="113">
        <f t="shared" si="26399"/>
        <v>0.1111111111111111</v>
      </c>
      <c r="BX1600" s="113">
        <f t="shared" si="26399"/>
        <v>0.1111111111111111</v>
      </c>
      <c r="BY1600" s="113">
        <f t="shared" ref="BY1600:CC1600" si="26400">BY1598/$F1598</f>
        <v>0</v>
      </c>
      <c r="BZ1600" s="113">
        <f t="shared" si="26400"/>
        <v>0</v>
      </c>
      <c r="CA1600" s="113">
        <f t="shared" si="26400"/>
        <v>0</v>
      </c>
      <c r="CB1600" s="113">
        <f t="shared" si="26400"/>
        <v>0</v>
      </c>
      <c r="CC1600" s="113">
        <f t="shared" si="26400"/>
        <v>0</v>
      </c>
      <c r="CD1600" s="113">
        <f t="shared" ref="CD1600:CG1600" si="26401">CD1598/$F1598</f>
        <v>0</v>
      </c>
      <c r="CE1600" s="113"/>
      <c r="CF1600" s="113">
        <f t="shared" si="26401"/>
        <v>0</v>
      </c>
      <c r="CG1600" s="113">
        <f t="shared" si="26401"/>
        <v>0</v>
      </c>
      <c r="CH1600" s="114">
        <f>IF(C1598="","",100%-SUM(G1600:CG1600))</f>
        <v>-2.2204460492503131E-16</v>
      </c>
      <c r="CI1600" s="115">
        <f>IF(C1598="","",SUM(G1600:CG1600))</f>
        <v>1.0000000000000002</v>
      </c>
      <c r="CJ1600" s="67" t="b">
        <f>IF(C1598="","",SUM(G1600:CG1600)=CI1600)</f>
        <v>1</v>
      </c>
    </row>
    <row r="1601" spans="1:88" x14ac:dyDescent="0.3">
      <c r="A1601" s="31" t="s">
        <v>1118</v>
      </c>
      <c r="B1601" s="32" t="s">
        <v>1119</v>
      </c>
      <c r="C1601" s="33"/>
      <c r="D1601" s="33"/>
      <c r="E1601" s="37" t="s">
        <v>8</v>
      </c>
      <c r="F1601" s="84">
        <f>SUM(F1602:F1613)</f>
        <v>34039477</v>
      </c>
      <c r="G1601" s="6">
        <f t="shared" ref="G1601:BR1601" si="26402">G1602+G1605+G1608+G1611</f>
        <v>0</v>
      </c>
      <c r="H1601" s="6">
        <f t="shared" si="26402"/>
        <v>0</v>
      </c>
      <c r="I1601" s="6">
        <f t="shared" si="26402"/>
        <v>0</v>
      </c>
      <c r="J1601" s="6">
        <f t="shared" si="26402"/>
        <v>0</v>
      </c>
      <c r="K1601" s="6">
        <f t="shared" si="26402"/>
        <v>0</v>
      </c>
      <c r="L1601" s="6">
        <f t="shared" si="26402"/>
        <v>0</v>
      </c>
      <c r="M1601" s="6">
        <f t="shared" si="26402"/>
        <v>0</v>
      </c>
      <c r="N1601" s="6">
        <f t="shared" si="26402"/>
        <v>0</v>
      </c>
      <c r="O1601" s="6">
        <f t="shared" si="26402"/>
        <v>0</v>
      </c>
      <c r="P1601" s="6">
        <f t="shared" si="26402"/>
        <v>0</v>
      </c>
      <c r="Q1601" s="6">
        <f t="shared" si="26402"/>
        <v>0</v>
      </c>
      <c r="R1601" s="6">
        <f t="shared" si="26402"/>
        <v>0</v>
      </c>
      <c r="S1601" s="6">
        <f t="shared" si="26402"/>
        <v>0</v>
      </c>
      <c r="T1601" s="6">
        <f t="shared" si="26402"/>
        <v>0</v>
      </c>
      <c r="U1601" s="6">
        <f t="shared" si="26402"/>
        <v>0</v>
      </c>
      <c r="V1601" s="6">
        <f t="shared" si="26402"/>
        <v>0</v>
      </c>
      <c r="W1601" s="6">
        <f t="shared" si="26402"/>
        <v>0</v>
      </c>
      <c r="X1601" s="6">
        <f t="shared" si="26402"/>
        <v>0</v>
      </c>
      <c r="Y1601" s="6">
        <f t="shared" si="26402"/>
        <v>0</v>
      </c>
      <c r="Z1601" s="6">
        <f t="shared" si="26402"/>
        <v>0</v>
      </c>
      <c r="AA1601" s="6">
        <f t="shared" si="26402"/>
        <v>0</v>
      </c>
      <c r="AB1601" s="6">
        <f t="shared" si="26402"/>
        <v>0</v>
      </c>
      <c r="AC1601" s="6">
        <f t="shared" si="26402"/>
        <v>0</v>
      </c>
      <c r="AD1601" s="6">
        <f t="shared" si="26402"/>
        <v>0</v>
      </c>
      <c r="AE1601" s="6">
        <f t="shared" si="26402"/>
        <v>0</v>
      </c>
      <c r="AF1601" s="6">
        <f t="shared" si="26402"/>
        <v>0</v>
      </c>
      <c r="AG1601" s="6">
        <f t="shared" si="26402"/>
        <v>0</v>
      </c>
      <c r="AH1601" s="6">
        <f t="shared" si="26402"/>
        <v>0</v>
      </c>
      <c r="AI1601" s="6">
        <f t="shared" si="26402"/>
        <v>0</v>
      </c>
      <c r="AJ1601" s="6">
        <f t="shared" si="26402"/>
        <v>0</v>
      </c>
      <c r="AK1601" s="6">
        <f t="shared" si="26402"/>
        <v>0</v>
      </c>
      <c r="AL1601" s="6">
        <f t="shared" si="26402"/>
        <v>0</v>
      </c>
      <c r="AM1601" s="6">
        <f t="shared" si="26402"/>
        <v>0</v>
      </c>
      <c r="AN1601" s="6">
        <f t="shared" si="26402"/>
        <v>0</v>
      </c>
      <c r="AO1601" s="6">
        <f t="shared" si="26402"/>
        <v>0</v>
      </c>
      <c r="AP1601" s="6">
        <f t="shared" si="26402"/>
        <v>0</v>
      </c>
      <c r="AQ1601" s="6">
        <f t="shared" si="26402"/>
        <v>0</v>
      </c>
      <c r="AR1601" s="6">
        <f t="shared" si="26402"/>
        <v>0</v>
      </c>
      <c r="AS1601" s="6">
        <f t="shared" si="26402"/>
        <v>0</v>
      </c>
      <c r="AT1601" s="6">
        <f t="shared" si="26402"/>
        <v>0</v>
      </c>
      <c r="AU1601" s="6">
        <f t="shared" si="26402"/>
        <v>0</v>
      </c>
      <c r="AV1601" s="6">
        <f t="shared" si="26402"/>
        <v>0</v>
      </c>
      <c r="AW1601" s="6">
        <f t="shared" si="26402"/>
        <v>0</v>
      </c>
      <c r="AX1601" s="6">
        <f t="shared" si="26402"/>
        <v>0</v>
      </c>
      <c r="AY1601" s="6">
        <f t="shared" si="26402"/>
        <v>0</v>
      </c>
      <c r="AZ1601" s="6">
        <f t="shared" si="26402"/>
        <v>0</v>
      </c>
      <c r="BA1601" s="6">
        <f t="shared" si="26402"/>
        <v>0</v>
      </c>
      <c r="BB1601" s="6">
        <f t="shared" si="26402"/>
        <v>0</v>
      </c>
      <c r="BC1601" s="6">
        <f t="shared" si="26402"/>
        <v>0</v>
      </c>
      <c r="BD1601" s="6">
        <f t="shared" si="26402"/>
        <v>0</v>
      </c>
      <c r="BE1601" s="6">
        <f t="shared" si="26402"/>
        <v>0</v>
      </c>
      <c r="BF1601" s="6">
        <f t="shared" si="26402"/>
        <v>0</v>
      </c>
      <c r="BG1601" s="6">
        <f t="shared" si="26402"/>
        <v>0</v>
      </c>
      <c r="BH1601" s="6">
        <f t="shared" si="26402"/>
        <v>0</v>
      </c>
      <c r="BI1601" s="6">
        <f t="shared" si="26402"/>
        <v>0</v>
      </c>
      <c r="BJ1601" s="6">
        <f t="shared" si="26402"/>
        <v>0</v>
      </c>
      <c r="BK1601" s="6">
        <f t="shared" si="26402"/>
        <v>0</v>
      </c>
      <c r="BL1601" s="6">
        <f t="shared" si="26402"/>
        <v>0</v>
      </c>
      <c r="BM1601" s="6">
        <f t="shared" si="26402"/>
        <v>0</v>
      </c>
      <c r="BN1601" s="6">
        <f t="shared" si="26402"/>
        <v>0</v>
      </c>
      <c r="BO1601" s="6">
        <f t="shared" si="26402"/>
        <v>0</v>
      </c>
      <c r="BP1601" s="6">
        <f t="shared" si="26402"/>
        <v>3782165</v>
      </c>
      <c r="BQ1601" s="6">
        <f t="shared" si="26402"/>
        <v>3782162</v>
      </c>
      <c r="BR1601" s="6">
        <f t="shared" si="26402"/>
        <v>3782162</v>
      </c>
      <c r="BS1601" s="6">
        <f t="shared" ref="BS1601:CG1601" si="26403">BS1602+BS1605+BS1608+BS1611</f>
        <v>3782162</v>
      </c>
      <c r="BT1601" s="6">
        <f t="shared" si="26403"/>
        <v>3782165</v>
      </c>
      <c r="BU1601" s="6">
        <f t="shared" si="26403"/>
        <v>3782163</v>
      </c>
      <c r="BV1601" s="6">
        <f t="shared" si="26403"/>
        <v>3782166</v>
      </c>
      <c r="BW1601" s="6">
        <f t="shared" si="26403"/>
        <v>3782166</v>
      </c>
      <c r="BX1601" s="6">
        <f t="shared" si="26403"/>
        <v>3782166</v>
      </c>
      <c r="BY1601" s="6">
        <f t="shared" si="26403"/>
        <v>0</v>
      </c>
      <c r="BZ1601" s="6">
        <f t="shared" si="26403"/>
        <v>0</v>
      </c>
      <c r="CA1601" s="6">
        <f t="shared" si="26403"/>
        <v>0</v>
      </c>
      <c r="CB1601" s="6">
        <f t="shared" si="26403"/>
        <v>0</v>
      </c>
      <c r="CC1601" s="6">
        <f t="shared" si="26403"/>
        <v>0</v>
      </c>
      <c r="CD1601" s="6">
        <f t="shared" si="26403"/>
        <v>0</v>
      </c>
      <c r="CE1601" s="6">
        <f t="shared" si="26403"/>
        <v>0</v>
      </c>
      <c r="CF1601" s="6">
        <f t="shared" si="26403"/>
        <v>0</v>
      </c>
      <c r="CG1601" s="6">
        <f t="shared" si="26403"/>
        <v>0</v>
      </c>
      <c r="CH1601" s="107">
        <f>F1601-SUM(G1601:CG1601)</f>
        <v>0</v>
      </c>
      <c r="CI1601" s="107" t="str">
        <f>IF(C1601="","",SUM(G1601:CG1601))</f>
        <v/>
      </c>
      <c r="CJ1601" s="67" t="str">
        <f>IF(C1601="","",F1601=CI1601)</f>
        <v/>
      </c>
    </row>
    <row r="1602" spans="1:88" s="5" customFormat="1" ht="15" customHeight="1" x14ac:dyDescent="0.3">
      <c r="A1602" s="171" t="s">
        <v>1120</v>
      </c>
      <c r="B1602" s="155" t="s">
        <v>1121</v>
      </c>
      <c r="C1602" s="168" t="s">
        <v>17</v>
      </c>
      <c r="D1602" s="158">
        <v>44.98</v>
      </c>
      <c r="E1602" s="161">
        <v>322829</v>
      </c>
      <c r="F1602" s="164">
        <f t="shared" ref="F1602:F1611" si="26404">ROUND(E1602*D1602,0)</f>
        <v>14520848</v>
      </c>
      <c r="G1602" s="108">
        <v>0</v>
      </c>
      <c r="H1602" s="108"/>
      <c r="I1602" s="108"/>
      <c r="J1602" s="108"/>
      <c r="K1602" s="108"/>
      <c r="L1602" s="108"/>
      <c r="M1602" s="108"/>
      <c r="N1602" s="108"/>
      <c r="O1602" s="108"/>
      <c r="P1602" s="108"/>
      <c r="Q1602" s="108"/>
      <c r="R1602" s="108"/>
      <c r="S1602" s="108"/>
      <c r="T1602" s="108"/>
      <c r="U1602" s="108"/>
      <c r="V1602" s="108"/>
      <c r="W1602" s="108"/>
      <c r="X1602" s="108"/>
      <c r="Y1602" s="108"/>
      <c r="Z1602" s="108"/>
      <c r="AA1602" s="108"/>
      <c r="AB1602" s="108"/>
      <c r="AC1602" s="108"/>
      <c r="AD1602" s="108"/>
      <c r="AE1602" s="108"/>
      <c r="AF1602" s="108"/>
      <c r="AG1602" s="108"/>
      <c r="AH1602" s="108"/>
      <c r="AI1602" s="108"/>
      <c r="AJ1602" s="108"/>
      <c r="AK1602" s="108"/>
      <c r="AL1602" s="108"/>
      <c r="AM1602" s="108"/>
      <c r="AN1602" s="108"/>
      <c r="AO1602" s="108"/>
      <c r="AP1602" s="108"/>
      <c r="AQ1602" s="108"/>
      <c r="AR1602" s="108"/>
      <c r="AS1602" s="108"/>
      <c r="AT1602" s="108"/>
      <c r="AU1602" s="108"/>
      <c r="AV1602" s="108"/>
      <c r="AW1602" s="108"/>
      <c r="AX1602" s="108"/>
      <c r="AY1602" s="108"/>
      <c r="AZ1602" s="108"/>
      <c r="BA1602" s="108"/>
      <c r="BB1602" s="108"/>
      <c r="BC1602" s="108"/>
      <c r="BD1602" s="108"/>
      <c r="BE1602" s="108"/>
      <c r="BF1602" s="108"/>
      <c r="BG1602" s="108"/>
      <c r="BH1602" s="108"/>
      <c r="BI1602" s="108"/>
      <c r="BJ1602" s="108"/>
      <c r="BK1602" s="108"/>
      <c r="BL1602" s="108"/>
      <c r="BM1602" s="108"/>
      <c r="BN1602" s="108"/>
      <c r="BO1602" s="108"/>
      <c r="BP1602" s="108">
        <f>ROUND($F1602/9,0)</f>
        <v>1613428</v>
      </c>
      <c r="BQ1602" s="108">
        <f>ROUNDDOWN($F1602/9,0)</f>
        <v>1613427</v>
      </c>
      <c r="BR1602" s="108">
        <f>ROUNDDOWN($F1602/9,0)</f>
        <v>1613427</v>
      </c>
      <c r="BS1602" s="108">
        <f>ROUNDDOWN($F1602/9,0)</f>
        <v>1613427</v>
      </c>
      <c r="BT1602" s="108">
        <f t="shared" ref="BT1602:BX1602" si="26405">ROUND($F1602/9,0)</f>
        <v>1613428</v>
      </c>
      <c r="BU1602" s="108">
        <f>ROUNDDOWN($F1602/9,0)</f>
        <v>1613427</v>
      </c>
      <c r="BV1602" s="108">
        <f>ROUNDUP($F1602/9,0)</f>
        <v>1613428</v>
      </c>
      <c r="BW1602" s="108">
        <f t="shared" si="26405"/>
        <v>1613428</v>
      </c>
      <c r="BX1602" s="108">
        <f t="shared" si="26405"/>
        <v>1613428</v>
      </c>
      <c r="BY1602" s="108"/>
      <c r="BZ1602" s="108"/>
      <c r="CA1602" s="108"/>
      <c r="CB1602" s="108"/>
      <c r="CC1602" s="108"/>
      <c r="CD1602" s="108"/>
      <c r="CE1602" s="108"/>
      <c r="CF1602" s="108"/>
      <c r="CG1602" s="108"/>
      <c r="CH1602" s="109">
        <f>IF(C1602="","",F1602-SUM(G1602:CG1602))</f>
        <v>0</v>
      </c>
      <c r="CI1602" s="107">
        <f>IF(C1602="","",SUM(G1602:CG1602))</f>
        <v>14520848</v>
      </c>
      <c r="CJ1602" s="67" t="b">
        <f>IF(C1602="","",F1602=CI1602)</f>
        <v>1</v>
      </c>
    </row>
    <row r="1603" spans="1:88" s="5" customFormat="1" ht="15" customHeight="1" x14ac:dyDescent="0.3">
      <c r="A1603" s="172"/>
      <c r="B1603" s="156"/>
      <c r="C1603" s="169"/>
      <c r="D1603" s="159"/>
      <c r="E1603" s="162"/>
      <c r="F1603" s="165"/>
      <c r="G1603" s="110">
        <v>0</v>
      </c>
      <c r="H1603" s="110"/>
      <c r="I1603" s="110"/>
      <c r="J1603" s="110"/>
      <c r="K1603" s="110"/>
      <c r="L1603" s="110"/>
      <c r="M1603" s="110"/>
      <c r="N1603" s="110"/>
      <c r="O1603" s="110"/>
      <c r="P1603" s="110"/>
      <c r="Q1603" s="110"/>
      <c r="R1603" s="110"/>
      <c r="S1603" s="110"/>
      <c r="T1603" s="110"/>
      <c r="U1603" s="110">
        <f t="shared" ref="U1603:X1603" si="26406">ROUND(U1602/$E1602,2)</f>
        <v>0</v>
      </c>
      <c r="V1603" s="110">
        <f t="shared" si="26406"/>
        <v>0</v>
      </c>
      <c r="W1603" s="110">
        <f t="shared" si="26406"/>
        <v>0</v>
      </c>
      <c r="X1603" s="110">
        <f t="shared" si="26406"/>
        <v>0</v>
      </c>
      <c r="Y1603" s="110">
        <f t="shared" ref="Y1603:AG1603" si="26407">ROUND(Y1602/$E1602,2)</f>
        <v>0</v>
      </c>
      <c r="Z1603" s="110">
        <f t="shared" si="26407"/>
        <v>0</v>
      </c>
      <c r="AA1603" s="110">
        <f t="shared" si="26407"/>
        <v>0</v>
      </c>
      <c r="AB1603" s="110">
        <f t="shared" si="26407"/>
        <v>0</v>
      </c>
      <c r="AC1603" s="110">
        <f t="shared" si="26407"/>
        <v>0</v>
      </c>
      <c r="AD1603" s="110">
        <f t="shared" si="26407"/>
        <v>0</v>
      </c>
      <c r="AE1603" s="110">
        <f t="shared" si="26407"/>
        <v>0</v>
      </c>
      <c r="AF1603" s="110">
        <f t="shared" si="26407"/>
        <v>0</v>
      </c>
      <c r="AG1603" s="110">
        <f t="shared" si="26407"/>
        <v>0</v>
      </c>
      <c r="AH1603" s="110">
        <f t="shared" ref="AH1603:AK1603" si="26408">ROUND(AH1602/$E1602,2)</f>
        <v>0</v>
      </c>
      <c r="AI1603" s="110">
        <f t="shared" si="26408"/>
        <v>0</v>
      </c>
      <c r="AJ1603" s="110">
        <f t="shared" si="26408"/>
        <v>0</v>
      </c>
      <c r="AK1603" s="110">
        <f t="shared" si="26408"/>
        <v>0</v>
      </c>
      <c r="AL1603" s="110">
        <f t="shared" ref="AL1603:AT1603" si="26409">ROUND(AL1602/$E1602,2)</f>
        <v>0</v>
      </c>
      <c r="AM1603" s="110">
        <f t="shared" si="26409"/>
        <v>0</v>
      </c>
      <c r="AN1603" s="110">
        <f t="shared" si="26409"/>
        <v>0</v>
      </c>
      <c r="AO1603" s="110">
        <f t="shared" si="26409"/>
        <v>0</v>
      </c>
      <c r="AP1603" s="110">
        <f t="shared" si="26409"/>
        <v>0</v>
      </c>
      <c r="AQ1603" s="110">
        <f t="shared" si="26409"/>
        <v>0</v>
      </c>
      <c r="AR1603" s="110">
        <f t="shared" si="26409"/>
        <v>0</v>
      </c>
      <c r="AS1603" s="110">
        <f t="shared" si="26409"/>
        <v>0</v>
      </c>
      <c r="AT1603" s="110">
        <f t="shared" si="26409"/>
        <v>0</v>
      </c>
      <c r="AU1603" s="110">
        <f t="shared" ref="AU1603:AX1603" si="26410">ROUND(AU1602/$E1602,2)</f>
        <v>0</v>
      </c>
      <c r="AV1603" s="110">
        <f t="shared" si="26410"/>
        <v>0</v>
      </c>
      <c r="AW1603" s="110">
        <f t="shared" si="26410"/>
        <v>0</v>
      </c>
      <c r="AX1603" s="110">
        <f t="shared" si="26410"/>
        <v>0</v>
      </c>
      <c r="AY1603" s="110">
        <f t="shared" ref="AY1603:BC1603" si="26411">ROUND(AY1602/$E1602,2)</f>
        <v>0</v>
      </c>
      <c r="AZ1603" s="110">
        <f t="shared" si="26411"/>
        <v>0</v>
      </c>
      <c r="BA1603" s="110">
        <f t="shared" si="26411"/>
        <v>0</v>
      </c>
      <c r="BB1603" s="110">
        <f t="shared" si="26411"/>
        <v>0</v>
      </c>
      <c r="BC1603" s="110">
        <f t="shared" si="26411"/>
        <v>0</v>
      </c>
      <c r="BD1603" s="110">
        <f t="shared" ref="BD1603:BG1603" si="26412">ROUND(BD1602/$E1602,2)</f>
        <v>0</v>
      </c>
      <c r="BE1603" s="110">
        <f t="shared" si="26412"/>
        <v>0</v>
      </c>
      <c r="BF1603" s="110">
        <f t="shared" si="26412"/>
        <v>0</v>
      </c>
      <c r="BG1603" s="110">
        <f t="shared" si="26412"/>
        <v>0</v>
      </c>
      <c r="BH1603" s="110">
        <f t="shared" ref="BH1603:BK1603" si="26413">ROUND(BH1602/$E1602,2)</f>
        <v>0</v>
      </c>
      <c r="BI1603" s="110">
        <f t="shared" si="26413"/>
        <v>0</v>
      </c>
      <c r="BJ1603" s="110">
        <f t="shared" si="26413"/>
        <v>0</v>
      </c>
      <c r="BK1603" s="110">
        <f t="shared" si="26413"/>
        <v>0</v>
      </c>
      <c r="BL1603" s="110">
        <f t="shared" ref="BL1603:BP1603" si="26414">ROUND(BL1602/$E1602,2)</f>
        <v>0</v>
      </c>
      <c r="BM1603" s="110">
        <f t="shared" si="26414"/>
        <v>0</v>
      </c>
      <c r="BN1603" s="110">
        <f t="shared" si="26414"/>
        <v>0</v>
      </c>
      <c r="BO1603" s="110">
        <f t="shared" si="26414"/>
        <v>0</v>
      </c>
      <c r="BP1603" s="110">
        <f t="shared" si="26414"/>
        <v>5</v>
      </c>
      <c r="BQ1603" s="110">
        <f t="shared" ref="BQ1603:BT1603" si="26415">ROUND(BQ1602/$E1602,2)</f>
        <v>5</v>
      </c>
      <c r="BR1603" s="110">
        <f t="shared" si="26415"/>
        <v>5</v>
      </c>
      <c r="BS1603" s="110">
        <f t="shared" si="26415"/>
        <v>5</v>
      </c>
      <c r="BT1603" s="110">
        <f t="shared" si="26415"/>
        <v>5</v>
      </c>
      <c r="BU1603" s="110">
        <f t="shared" ref="BU1603:BX1603" si="26416">ROUND(BU1602/$E1602,2)</f>
        <v>5</v>
      </c>
      <c r="BV1603" s="110">
        <f t="shared" ref="BV1603:BW1603" si="26417">ROUNDDOWN(BV1602/$E1602,2)</f>
        <v>4.99</v>
      </c>
      <c r="BW1603" s="110">
        <f t="shared" si="26417"/>
        <v>4.99</v>
      </c>
      <c r="BX1603" s="110">
        <f t="shared" si="26416"/>
        <v>5</v>
      </c>
      <c r="BY1603" s="110">
        <f t="shared" ref="BY1603:CC1603" si="26418">ROUND(BY1602/$E1602,2)</f>
        <v>0</v>
      </c>
      <c r="BZ1603" s="110">
        <f t="shared" si="26418"/>
        <v>0</v>
      </c>
      <c r="CA1603" s="110">
        <f t="shared" si="26418"/>
        <v>0</v>
      </c>
      <c r="CB1603" s="110">
        <f t="shared" si="26418"/>
        <v>0</v>
      </c>
      <c r="CC1603" s="110">
        <f t="shared" si="26418"/>
        <v>0</v>
      </c>
      <c r="CD1603" s="110">
        <f t="shared" ref="CD1603:CG1603" si="26419">ROUND(CD1602/$E1602,2)</f>
        <v>0</v>
      </c>
      <c r="CE1603" s="110"/>
      <c r="CF1603" s="110">
        <f t="shared" si="26419"/>
        <v>0</v>
      </c>
      <c r="CG1603" s="110">
        <f t="shared" si="26419"/>
        <v>0</v>
      </c>
      <c r="CH1603" s="111">
        <f>IF(C1602="","",D1602-SUM(G1603:CG1603))</f>
        <v>-7.1054273576010019E-15</v>
      </c>
      <c r="CI1603" s="112">
        <f>IF(C1602="","",SUM(G1603:CG1603))</f>
        <v>44.980000000000004</v>
      </c>
      <c r="CJ1603" s="67" t="b">
        <f>IF(C1602="","",D1602=CI1603)</f>
        <v>1</v>
      </c>
    </row>
    <row r="1604" spans="1:88" s="5" customFormat="1" ht="15" customHeight="1" x14ac:dyDescent="0.3">
      <c r="A1604" s="173"/>
      <c r="B1604" s="157"/>
      <c r="C1604" s="170"/>
      <c r="D1604" s="160"/>
      <c r="E1604" s="163"/>
      <c r="F1604" s="166"/>
      <c r="G1604" s="113">
        <v>0</v>
      </c>
      <c r="H1604" s="113"/>
      <c r="I1604" s="113"/>
      <c r="J1604" s="113"/>
      <c r="K1604" s="113"/>
      <c r="L1604" s="113"/>
      <c r="M1604" s="113"/>
      <c r="N1604" s="113"/>
      <c r="O1604" s="113"/>
      <c r="P1604" s="113"/>
      <c r="Q1604" s="113"/>
      <c r="R1604" s="113"/>
      <c r="S1604" s="113"/>
      <c r="T1604" s="113"/>
      <c r="U1604" s="113">
        <f t="shared" ref="U1604:X1604" si="26420">U1602/$F1602</f>
        <v>0</v>
      </c>
      <c r="V1604" s="113">
        <f t="shared" si="26420"/>
        <v>0</v>
      </c>
      <c r="W1604" s="113">
        <f t="shared" si="26420"/>
        <v>0</v>
      </c>
      <c r="X1604" s="113">
        <f t="shared" si="26420"/>
        <v>0</v>
      </c>
      <c r="Y1604" s="113">
        <f t="shared" ref="Y1604:AG1604" si="26421">Y1602/$F1602</f>
        <v>0</v>
      </c>
      <c r="Z1604" s="113">
        <f t="shared" si="26421"/>
        <v>0</v>
      </c>
      <c r="AA1604" s="113">
        <f t="shared" si="26421"/>
        <v>0</v>
      </c>
      <c r="AB1604" s="113">
        <f t="shared" si="26421"/>
        <v>0</v>
      </c>
      <c r="AC1604" s="113">
        <f t="shared" si="26421"/>
        <v>0</v>
      </c>
      <c r="AD1604" s="113">
        <f t="shared" si="26421"/>
        <v>0</v>
      </c>
      <c r="AE1604" s="113">
        <f t="shared" si="26421"/>
        <v>0</v>
      </c>
      <c r="AF1604" s="113">
        <f t="shared" si="26421"/>
        <v>0</v>
      </c>
      <c r="AG1604" s="113">
        <f t="shared" si="26421"/>
        <v>0</v>
      </c>
      <c r="AH1604" s="113">
        <f t="shared" ref="AH1604:AK1604" si="26422">AH1602/$F1602</f>
        <v>0</v>
      </c>
      <c r="AI1604" s="113">
        <f t="shared" si="26422"/>
        <v>0</v>
      </c>
      <c r="AJ1604" s="113">
        <f t="shared" si="26422"/>
        <v>0</v>
      </c>
      <c r="AK1604" s="113">
        <f t="shared" si="26422"/>
        <v>0</v>
      </c>
      <c r="AL1604" s="113">
        <f t="shared" ref="AL1604:AT1604" si="26423">AL1602/$F1602</f>
        <v>0</v>
      </c>
      <c r="AM1604" s="113">
        <f t="shared" si="26423"/>
        <v>0</v>
      </c>
      <c r="AN1604" s="113">
        <f t="shared" si="26423"/>
        <v>0</v>
      </c>
      <c r="AO1604" s="113">
        <f t="shared" si="26423"/>
        <v>0</v>
      </c>
      <c r="AP1604" s="113">
        <f t="shared" si="26423"/>
        <v>0</v>
      </c>
      <c r="AQ1604" s="113">
        <f t="shared" si="26423"/>
        <v>0</v>
      </c>
      <c r="AR1604" s="113">
        <f t="shared" si="26423"/>
        <v>0</v>
      </c>
      <c r="AS1604" s="113">
        <f t="shared" si="26423"/>
        <v>0</v>
      </c>
      <c r="AT1604" s="113">
        <f t="shared" si="26423"/>
        <v>0</v>
      </c>
      <c r="AU1604" s="113">
        <f t="shared" ref="AU1604:AX1604" si="26424">AU1602/$F1602</f>
        <v>0</v>
      </c>
      <c r="AV1604" s="113">
        <f t="shared" si="26424"/>
        <v>0</v>
      </c>
      <c r="AW1604" s="113">
        <f t="shared" si="26424"/>
        <v>0</v>
      </c>
      <c r="AX1604" s="113">
        <f t="shared" si="26424"/>
        <v>0</v>
      </c>
      <c r="AY1604" s="113">
        <f t="shared" ref="AY1604:BC1604" si="26425">AY1602/$F1602</f>
        <v>0</v>
      </c>
      <c r="AZ1604" s="113">
        <f t="shared" si="26425"/>
        <v>0</v>
      </c>
      <c r="BA1604" s="113">
        <f t="shared" si="26425"/>
        <v>0</v>
      </c>
      <c r="BB1604" s="113">
        <f t="shared" si="26425"/>
        <v>0</v>
      </c>
      <c r="BC1604" s="113">
        <f t="shared" si="26425"/>
        <v>0</v>
      </c>
      <c r="BD1604" s="113">
        <f t="shared" ref="BD1604:BG1604" si="26426">BD1602/$F1602</f>
        <v>0</v>
      </c>
      <c r="BE1604" s="113">
        <f t="shared" si="26426"/>
        <v>0</v>
      </c>
      <c r="BF1604" s="113">
        <f t="shared" si="26426"/>
        <v>0</v>
      </c>
      <c r="BG1604" s="113">
        <f t="shared" si="26426"/>
        <v>0</v>
      </c>
      <c r="BH1604" s="113">
        <f t="shared" ref="BH1604:BK1604" si="26427">BH1602/$F1602</f>
        <v>0</v>
      </c>
      <c r="BI1604" s="113">
        <f t="shared" si="26427"/>
        <v>0</v>
      </c>
      <c r="BJ1604" s="113">
        <f t="shared" si="26427"/>
        <v>0</v>
      </c>
      <c r="BK1604" s="113">
        <f t="shared" si="26427"/>
        <v>0</v>
      </c>
      <c r="BL1604" s="113">
        <f t="shared" ref="BL1604:BP1604" si="26428">BL1602/$F1602</f>
        <v>0</v>
      </c>
      <c r="BM1604" s="113">
        <f t="shared" si="26428"/>
        <v>0</v>
      </c>
      <c r="BN1604" s="113">
        <f t="shared" si="26428"/>
        <v>0</v>
      </c>
      <c r="BO1604" s="113">
        <f t="shared" si="26428"/>
        <v>0</v>
      </c>
      <c r="BP1604" s="113">
        <f t="shared" si="26428"/>
        <v>0.11111114171844509</v>
      </c>
      <c r="BQ1604" s="113">
        <f t="shared" ref="BQ1604:BT1604" si="26429">BQ1602/$F1602</f>
        <v>0.11111107285194363</v>
      </c>
      <c r="BR1604" s="113">
        <f t="shared" si="26429"/>
        <v>0.11111107285194363</v>
      </c>
      <c r="BS1604" s="113">
        <f t="shared" si="26429"/>
        <v>0.11111107285194363</v>
      </c>
      <c r="BT1604" s="113">
        <f t="shared" si="26429"/>
        <v>0.11111114171844509</v>
      </c>
      <c r="BU1604" s="113">
        <f t="shared" ref="BU1604:BX1604" si="26430">BU1602/$F1602</f>
        <v>0.11111107285194363</v>
      </c>
      <c r="BV1604" s="113">
        <f t="shared" si="26430"/>
        <v>0.11111114171844509</v>
      </c>
      <c r="BW1604" s="113">
        <f t="shared" si="26430"/>
        <v>0.11111114171844509</v>
      </c>
      <c r="BX1604" s="113">
        <f t="shared" si="26430"/>
        <v>0.11111114171844509</v>
      </c>
      <c r="BY1604" s="113">
        <f t="shared" ref="BY1604:CC1604" si="26431">BY1602/$F1602</f>
        <v>0</v>
      </c>
      <c r="BZ1604" s="113">
        <f t="shared" si="26431"/>
        <v>0</v>
      </c>
      <c r="CA1604" s="113">
        <f t="shared" si="26431"/>
        <v>0</v>
      </c>
      <c r="CB1604" s="113">
        <f t="shared" si="26431"/>
        <v>0</v>
      </c>
      <c r="CC1604" s="113">
        <f t="shared" si="26431"/>
        <v>0</v>
      </c>
      <c r="CD1604" s="113">
        <f t="shared" ref="CD1604:CG1604" si="26432">CD1602/$F1602</f>
        <v>0</v>
      </c>
      <c r="CE1604" s="113"/>
      <c r="CF1604" s="113">
        <f t="shared" si="26432"/>
        <v>0</v>
      </c>
      <c r="CG1604" s="113">
        <f t="shared" si="26432"/>
        <v>0</v>
      </c>
      <c r="CH1604" s="114">
        <f>IF(C1602="","",100%-SUM(G1604:CG1604))</f>
        <v>1.1102230246251565E-16</v>
      </c>
      <c r="CI1604" s="115">
        <f>IF(C1602="","",SUM(G1604:CG1604))</f>
        <v>0.99999999999999989</v>
      </c>
      <c r="CJ1604" s="67" t="b">
        <f>IF(C1602="","",SUM(G1604:CG1604)=CI1604)</f>
        <v>1</v>
      </c>
    </row>
    <row r="1605" spans="1:88" s="5" customFormat="1" ht="52.95" customHeight="1" x14ac:dyDescent="0.3">
      <c r="A1605" s="171" t="s">
        <v>1122</v>
      </c>
      <c r="B1605" s="155" t="s">
        <v>1123</v>
      </c>
      <c r="C1605" s="168" t="s">
        <v>17</v>
      </c>
      <c r="D1605" s="158">
        <v>78.680000000000007</v>
      </c>
      <c r="E1605" s="161">
        <v>131983</v>
      </c>
      <c r="F1605" s="164">
        <f t="shared" si="26404"/>
        <v>10384422</v>
      </c>
      <c r="G1605" s="108">
        <v>0</v>
      </c>
      <c r="H1605" s="108"/>
      <c r="I1605" s="108"/>
      <c r="J1605" s="108"/>
      <c r="K1605" s="108"/>
      <c r="L1605" s="108"/>
      <c r="M1605" s="108"/>
      <c r="N1605" s="108"/>
      <c r="O1605" s="108"/>
      <c r="P1605" s="108"/>
      <c r="Q1605" s="108"/>
      <c r="R1605" s="108"/>
      <c r="S1605" s="108"/>
      <c r="T1605" s="108"/>
      <c r="U1605" s="108"/>
      <c r="V1605" s="108"/>
      <c r="W1605" s="108"/>
      <c r="X1605" s="108"/>
      <c r="Y1605" s="108"/>
      <c r="Z1605" s="108"/>
      <c r="AA1605" s="108"/>
      <c r="AB1605" s="108"/>
      <c r="AC1605" s="108"/>
      <c r="AD1605" s="108"/>
      <c r="AE1605" s="108"/>
      <c r="AF1605" s="108"/>
      <c r="AG1605" s="108"/>
      <c r="AH1605" s="108"/>
      <c r="AI1605" s="108"/>
      <c r="AJ1605" s="108"/>
      <c r="AK1605" s="108"/>
      <c r="AL1605" s="108"/>
      <c r="AM1605" s="108"/>
      <c r="AN1605" s="108"/>
      <c r="AO1605" s="108"/>
      <c r="AP1605" s="108"/>
      <c r="AQ1605" s="108"/>
      <c r="AR1605" s="108"/>
      <c r="AS1605" s="108"/>
      <c r="AT1605" s="108"/>
      <c r="AU1605" s="108"/>
      <c r="AV1605" s="108"/>
      <c r="AW1605" s="108"/>
      <c r="AX1605" s="108"/>
      <c r="AY1605" s="108"/>
      <c r="AZ1605" s="108"/>
      <c r="BA1605" s="108"/>
      <c r="BB1605" s="108"/>
      <c r="BC1605" s="108"/>
      <c r="BD1605" s="108"/>
      <c r="BE1605" s="108"/>
      <c r="BF1605" s="108"/>
      <c r="BG1605" s="108"/>
      <c r="BH1605" s="108"/>
      <c r="BI1605" s="108"/>
      <c r="BJ1605" s="108"/>
      <c r="BK1605" s="108"/>
      <c r="BL1605" s="108"/>
      <c r="BM1605" s="108"/>
      <c r="BN1605" s="108"/>
      <c r="BO1605" s="108"/>
      <c r="BP1605" s="108">
        <f>ROUND($F1605/9,0)</f>
        <v>1153825</v>
      </c>
      <c r="BQ1605" s="108">
        <f>ROUNDDOWN($F1605/9,0)</f>
        <v>1153824</v>
      </c>
      <c r="BR1605" s="108">
        <f>ROUNDDOWN($F1605/9,0)</f>
        <v>1153824</v>
      </c>
      <c r="BS1605" s="108">
        <f>ROUNDDOWN($F1605/9,0)</f>
        <v>1153824</v>
      </c>
      <c r="BT1605" s="108">
        <f t="shared" ref="BT1605:BX1605" si="26433">ROUND($F1605/9,0)</f>
        <v>1153825</v>
      </c>
      <c r="BU1605" s="108">
        <f t="shared" si="26433"/>
        <v>1153825</v>
      </c>
      <c r="BV1605" s="108">
        <f t="shared" si="26433"/>
        <v>1153825</v>
      </c>
      <c r="BW1605" s="108">
        <f t="shared" si="26433"/>
        <v>1153825</v>
      </c>
      <c r="BX1605" s="108">
        <f t="shared" si="26433"/>
        <v>1153825</v>
      </c>
      <c r="BY1605" s="108"/>
      <c r="BZ1605" s="108"/>
      <c r="CA1605" s="108"/>
      <c r="CB1605" s="108"/>
      <c r="CC1605" s="108"/>
      <c r="CD1605" s="108"/>
      <c r="CE1605" s="108"/>
      <c r="CF1605" s="108"/>
      <c r="CG1605" s="108"/>
      <c r="CH1605" s="109">
        <f>IF(C1605="","",F1605-SUM(G1605:CG1605))</f>
        <v>0</v>
      </c>
      <c r="CI1605" s="107">
        <f>IF(C1605="","",SUM(G1605:CG1605))</f>
        <v>10384422</v>
      </c>
      <c r="CJ1605" s="67" t="b">
        <f>IF(C1605="","",F1605=CI1605)</f>
        <v>1</v>
      </c>
    </row>
    <row r="1606" spans="1:88" s="5" customFormat="1" ht="52.95" customHeight="1" x14ac:dyDescent="0.3">
      <c r="A1606" s="172"/>
      <c r="B1606" s="156"/>
      <c r="C1606" s="169"/>
      <c r="D1606" s="159"/>
      <c r="E1606" s="162"/>
      <c r="F1606" s="165"/>
      <c r="G1606" s="110">
        <v>0</v>
      </c>
      <c r="H1606" s="110"/>
      <c r="I1606" s="110"/>
      <c r="J1606" s="110"/>
      <c r="K1606" s="110"/>
      <c r="L1606" s="110"/>
      <c r="M1606" s="110"/>
      <c r="N1606" s="110"/>
      <c r="O1606" s="110"/>
      <c r="P1606" s="110"/>
      <c r="Q1606" s="110"/>
      <c r="R1606" s="110"/>
      <c r="S1606" s="110"/>
      <c r="T1606" s="110"/>
      <c r="U1606" s="110">
        <f t="shared" ref="U1606:X1606" si="26434">ROUND(U1605/$E1605,2)</f>
        <v>0</v>
      </c>
      <c r="V1606" s="110">
        <f t="shared" si="26434"/>
        <v>0</v>
      </c>
      <c r="W1606" s="110">
        <f t="shared" si="26434"/>
        <v>0</v>
      </c>
      <c r="X1606" s="110">
        <f t="shared" si="26434"/>
        <v>0</v>
      </c>
      <c r="Y1606" s="110">
        <f t="shared" ref="Y1606:AG1606" si="26435">ROUND(Y1605/$E1605,2)</f>
        <v>0</v>
      </c>
      <c r="Z1606" s="110">
        <f t="shared" si="26435"/>
        <v>0</v>
      </c>
      <c r="AA1606" s="110">
        <f t="shared" si="26435"/>
        <v>0</v>
      </c>
      <c r="AB1606" s="110">
        <f t="shared" si="26435"/>
        <v>0</v>
      </c>
      <c r="AC1606" s="110">
        <f t="shared" si="26435"/>
        <v>0</v>
      </c>
      <c r="AD1606" s="110">
        <f t="shared" si="26435"/>
        <v>0</v>
      </c>
      <c r="AE1606" s="110">
        <f t="shared" si="26435"/>
        <v>0</v>
      </c>
      <c r="AF1606" s="110">
        <f t="shared" si="26435"/>
        <v>0</v>
      </c>
      <c r="AG1606" s="110">
        <f t="shared" si="26435"/>
        <v>0</v>
      </c>
      <c r="AH1606" s="110">
        <f t="shared" ref="AH1606:AK1606" si="26436">ROUND(AH1605/$E1605,2)</f>
        <v>0</v>
      </c>
      <c r="AI1606" s="110">
        <f t="shared" si="26436"/>
        <v>0</v>
      </c>
      <c r="AJ1606" s="110">
        <f t="shared" si="26436"/>
        <v>0</v>
      </c>
      <c r="AK1606" s="110">
        <f t="shared" si="26436"/>
        <v>0</v>
      </c>
      <c r="AL1606" s="110">
        <f t="shared" ref="AL1606:AT1606" si="26437">ROUND(AL1605/$E1605,2)</f>
        <v>0</v>
      </c>
      <c r="AM1606" s="110">
        <f t="shared" si="26437"/>
        <v>0</v>
      </c>
      <c r="AN1606" s="110">
        <f t="shared" si="26437"/>
        <v>0</v>
      </c>
      <c r="AO1606" s="110">
        <f t="shared" si="26437"/>
        <v>0</v>
      </c>
      <c r="AP1606" s="110">
        <f t="shared" si="26437"/>
        <v>0</v>
      </c>
      <c r="AQ1606" s="110">
        <f t="shared" si="26437"/>
        <v>0</v>
      </c>
      <c r="AR1606" s="110">
        <f t="shared" si="26437"/>
        <v>0</v>
      </c>
      <c r="AS1606" s="110">
        <f t="shared" si="26437"/>
        <v>0</v>
      </c>
      <c r="AT1606" s="110">
        <f t="shared" si="26437"/>
        <v>0</v>
      </c>
      <c r="AU1606" s="110">
        <f t="shared" ref="AU1606:AX1606" si="26438">ROUND(AU1605/$E1605,2)</f>
        <v>0</v>
      </c>
      <c r="AV1606" s="110">
        <f t="shared" si="26438"/>
        <v>0</v>
      </c>
      <c r="AW1606" s="110">
        <f t="shared" si="26438"/>
        <v>0</v>
      </c>
      <c r="AX1606" s="110">
        <f t="shared" si="26438"/>
        <v>0</v>
      </c>
      <c r="AY1606" s="110">
        <f t="shared" ref="AY1606:BC1606" si="26439">ROUND(AY1605/$E1605,2)</f>
        <v>0</v>
      </c>
      <c r="AZ1606" s="110">
        <f t="shared" si="26439"/>
        <v>0</v>
      </c>
      <c r="BA1606" s="110">
        <f t="shared" si="26439"/>
        <v>0</v>
      </c>
      <c r="BB1606" s="110">
        <f t="shared" si="26439"/>
        <v>0</v>
      </c>
      <c r="BC1606" s="110">
        <f t="shared" si="26439"/>
        <v>0</v>
      </c>
      <c r="BD1606" s="110">
        <f t="shared" ref="BD1606:BG1606" si="26440">ROUND(BD1605/$E1605,2)</f>
        <v>0</v>
      </c>
      <c r="BE1606" s="110">
        <f t="shared" si="26440"/>
        <v>0</v>
      </c>
      <c r="BF1606" s="110">
        <f t="shared" si="26440"/>
        <v>0</v>
      </c>
      <c r="BG1606" s="110">
        <f t="shared" si="26440"/>
        <v>0</v>
      </c>
      <c r="BH1606" s="110">
        <f t="shared" ref="BH1606:BK1606" si="26441">ROUND(BH1605/$E1605,2)</f>
        <v>0</v>
      </c>
      <c r="BI1606" s="110">
        <f t="shared" si="26441"/>
        <v>0</v>
      </c>
      <c r="BJ1606" s="110">
        <f t="shared" si="26441"/>
        <v>0</v>
      </c>
      <c r="BK1606" s="110">
        <f t="shared" si="26441"/>
        <v>0</v>
      </c>
      <c r="BL1606" s="110">
        <f t="shared" ref="BL1606:BP1606" si="26442">ROUND(BL1605/$E1605,2)</f>
        <v>0</v>
      </c>
      <c r="BM1606" s="110">
        <f t="shared" si="26442"/>
        <v>0</v>
      </c>
      <c r="BN1606" s="110">
        <f t="shared" si="26442"/>
        <v>0</v>
      </c>
      <c r="BO1606" s="110">
        <f t="shared" si="26442"/>
        <v>0</v>
      </c>
      <c r="BP1606" s="110">
        <f t="shared" si="26442"/>
        <v>8.74</v>
      </c>
      <c r="BQ1606" s="110">
        <f t="shared" ref="BQ1606" si="26443">ROUNDUP(BQ1605/$E1605,2)</f>
        <v>8.75</v>
      </c>
      <c r="BR1606" s="110">
        <f t="shared" ref="BR1606" si="26444">ROUNDUP(BR1605/$E1605,2)</f>
        <v>8.75</v>
      </c>
      <c r="BS1606" s="110">
        <f t="shared" ref="BS1606:BT1606" si="26445">ROUND(BS1605/$E1605,2)</f>
        <v>8.74</v>
      </c>
      <c r="BT1606" s="110">
        <f t="shared" si="26445"/>
        <v>8.74</v>
      </c>
      <c r="BU1606" s="110">
        <f t="shared" ref="BU1606:BX1606" si="26446">ROUND(BU1605/$E1605,2)</f>
        <v>8.74</v>
      </c>
      <c r="BV1606" s="110">
        <f t="shared" si="26446"/>
        <v>8.74</v>
      </c>
      <c r="BW1606" s="110">
        <f t="shared" si="26446"/>
        <v>8.74</v>
      </c>
      <c r="BX1606" s="110">
        <f t="shared" si="26446"/>
        <v>8.74</v>
      </c>
      <c r="BY1606" s="110">
        <f t="shared" ref="BY1606:CC1606" si="26447">ROUND(BY1605/$E1605,2)</f>
        <v>0</v>
      </c>
      <c r="BZ1606" s="110">
        <f t="shared" si="26447"/>
        <v>0</v>
      </c>
      <c r="CA1606" s="110">
        <f t="shared" si="26447"/>
        <v>0</v>
      </c>
      <c r="CB1606" s="110">
        <f t="shared" si="26447"/>
        <v>0</v>
      </c>
      <c r="CC1606" s="110">
        <f t="shared" si="26447"/>
        <v>0</v>
      </c>
      <c r="CD1606" s="110">
        <f t="shared" ref="CD1606:CG1606" si="26448">ROUND(CD1605/$E1605,2)</f>
        <v>0</v>
      </c>
      <c r="CE1606" s="110"/>
      <c r="CF1606" s="110">
        <f t="shared" si="26448"/>
        <v>0</v>
      </c>
      <c r="CG1606" s="110">
        <f t="shared" si="26448"/>
        <v>0</v>
      </c>
      <c r="CH1606" s="111">
        <f>IF(C1605="","",D1605-SUM(G1606:CG1606))</f>
        <v>0</v>
      </c>
      <c r="CI1606" s="112">
        <f>IF(C1605="","",SUM(G1606:CG1606))</f>
        <v>78.680000000000007</v>
      </c>
      <c r="CJ1606" s="67" t="b">
        <f>IF(C1605="","",D1605=CI1606)</f>
        <v>1</v>
      </c>
    </row>
    <row r="1607" spans="1:88" s="5" customFormat="1" ht="52.95" customHeight="1" x14ac:dyDescent="0.3">
      <c r="A1607" s="173"/>
      <c r="B1607" s="157"/>
      <c r="C1607" s="170"/>
      <c r="D1607" s="160"/>
      <c r="E1607" s="163"/>
      <c r="F1607" s="166"/>
      <c r="G1607" s="113">
        <v>0</v>
      </c>
      <c r="H1607" s="113"/>
      <c r="I1607" s="113"/>
      <c r="J1607" s="113"/>
      <c r="K1607" s="113"/>
      <c r="L1607" s="113"/>
      <c r="M1607" s="113"/>
      <c r="N1607" s="113"/>
      <c r="O1607" s="113"/>
      <c r="P1607" s="113"/>
      <c r="Q1607" s="113"/>
      <c r="R1607" s="113"/>
      <c r="S1607" s="113"/>
      <c r="T1607" s="113"/>
      <c r="U1607" s="113">
        <f t="shared" ref="U1607:X1607" si="26449">U1605/$F1605</f>
        <v>0</v>
      </c>
      <c r="V1607" s="113">
        <f t="shared" si="26449"/>
        <v>0</v>
      </c>
      <c r="W1607" s="113">
        <f t="shared" si="26449"/>
        <v>0</v>
      </c>
      <c r="X1607" s="113">
        <f t="shared" si="26449"/>
        <v>0</v>
      </c>
      <c r="Y1607" s="113">
        <f t="shared" ref="Y1607:AG1607" si="26450">Y1605/$F1605</f>
        <v>0</v>
      </c>
      <c r="Z1607" s="113">
        <f t="shared" si="26450"/>
        <v>0</v>
      </c>
      <c r="AA1607" s="113">
        <f t="shared" si="26450"/>
        <v>0</v>
      </c>
      <c r="AB1607" s="113">
        <f t="shared" si="26450"/>
        <v>0</v>
      </c>
      <c r="AC1607" s="113">
        <f t="shared" si="26450"/>
        <v>0</v>
      </c>
      <c r="AD1607" s="113">
        <f t="shared" si="26450"/>
        <v>0</v>
      </c>
      <c r="AE1607" s="113">
        <f t="shared" si="26450"/>
        <v>0</v>
      </c>
      <c r="AF1607" s="113">
        <f t="shared" si="26450"/>
        <v>0</v>
      </c>
      <c r="AG1607" s="113">
        <f t="shared" si="26450"/>
        <v>0</v>
      </c>
      <c r="AH1607" s="113">
        <f t="shared" ref="AH1607:AK1607" si="26451">AH1605/$F1605</f>
        <v>0</v>
      </c>
      <c r="AI1607" s="113">
        <f t="shared" si="26451"/>
        <v>0</v>
      </c>
      <c r="AJ1607" s="113">
        <f t="shared" si="26451"/>
        <v>0</v>
      </c>
      <c r="AK1607" s="113">
        <f t="shared" si="26451"/>
        <v>0</v>
      </c>
      <c r="AL1607" s="113">
        <f t="shared" ref="AL1607:AT1607" si="26452">AL1605/$F1605</f>
        <v>0</v>
      </c>
      <c r="AM1607" s="113">
        <f t="shared" si="26452"/>
        <v>0</v>
      </c>
      <c r="AN1607" s="113">
        <f t="shared" si="26452"/>
        <v>0</v>
      </c>
      <c r="AO1607" s="113">
        <f t="shared" si="26452"/>
        <v>0</v>
      </c>
      <c r="AP1607" s="113">
        <f t="shared" si="26452"/>
        <v>0</v>
      </c>
      <c r="AQ1607" s="113">
        <f t="shared" si="26452"/>
        <v>0</v>
      </c>
      <c r="AR1607" s="113">
        <f t="shared" si="26452"/>
        <v>0</v>
      </c>
      <c r="AS1607" s="113">
        <f t="shared" si="26452"/>
        <v>0</v>
      </c>
      <c r="AT1607" s="113">
        <f t="shared" si="26452"/>
        <v>0</v>
      </c>
      <c r="AU1607" s="113">
        <f t="shared" ref="AU1607:AX1607" si="26453">AU1605/$F1605</f>
        <v>0</v>
      </c>
      <c r="AV1607" s="113">
        <f t="shared" si="26453"/>
        <v>0</v>
      </c>
      <c r="AW1607" s="113">
        <f t="shared" si="26453"/>
        <v>0</v>
      </c>
      <c r="AX1607" s="113">
        <f t="shared" si="26453"/>
        <v>0</v>
      </c>
      <c r="AY1607" s="113">
        <f t="shared" ref="AY1607:BC1607" si="26454">AY1605/$F1605</f>
        <v>0</v>
      </c>
      <c r="AZ1607" s="113">
        <f t="shared" si="26454"/>
        <v>0</v>
      </c>
      <c r="BA1607" s="113">
        <f t="shared" si="26454"/>
        <v>0</v>
      </c>
      <c r="BB1607" s="113">
        <f t="shared" si="26454"/>
        <v>0</v>
      </c>
      <c r="BC1607" s="113">
        <f t="shared" si="26454"/>
        <v>0</v>
      </c>
      <c r="BD1607" s="113">
        <f t="shared" ref="BD1607:BG1607" si="26455">BD1605/$F1605</f>
        <v>0</v>
      </c>
      <c r="BE1607" s="113">
        <f t="shared" si="26455"/>
        <v>0</v>
      </c>
      <c r="BF1607" s="113">
        <f t="shared" si="26455"/>
        <v>0</v>
      </c>
      <c r="BG1607" s="113">
        <f t="shared" si="26455"/>
        <v>0</v>
      </c>
      <c r="BH1607" s="113">
        <f t="shared" ref="BH1607:BK1607" si="26456">BH1605/$F1605</f>
        <v>0</v>
      </c>
      <c r="BI1607" s="113">
        <f t="shared" si="26456"/>
        <v>0</v>
      </c>
      <c r="BJ1607" s="113">
        <f t="shared" si="26456"/>
        <v>0</v>
      </c>
      <c r="BK1607" s="113">
        <f t="shared" si="26456"/>
        <v>0</v>
      </c>
      <c r="BL1607" s="113">
        <f t="shared" ref="BL1607:BP1607" si="26457">BL1605/$F1605</f>
        <v>0</v>
      </c>
      <c r="BM1607" s="113">
        <f t="shared" si="26457"/>
        <v>0</v>
      </c>
      <c r="BN1607" s="113">
        <f t="shared" si="26457"/>
        <v>0</v>
      </c>
      <c r="BO1607" s="113">
        <f t="shared" si="26457"/>
        <v>0</v>
      </c>
      <c r="BP1607" s="113">
        <f t="shared" si="26457"/>
        <v>0.1111111432104743</v>
      </c>
      <c r="BQ1607" s="113">
        <f t="shared" ref="BQ1607:BT1607" si="26458">BQ1605/$F1605</f>
        <v>0.11111104691238473</v>
      </c>
      <c r="BR1607" s="113">
        <f t="shared" si="26458"/>
        <v>0.11111104691238473</v>
      </c>
      <c r="BS1607" s="113">
        <f t="shared" si="26458"/>
        <v>0.11111104691238473</v>
      </c>
      <c r="BT1607" s="113">
        <f t="shared" si="26458"/>
        <v>0.1111111432104743</v>
      </c>
      <c r="BU1607" s="113">
        <f t="shared" ref="BU1607:BX1607" si="26459">BU1605/$F1605</f>
        <v>0.1111111432104743</v>
      </c>
      <c r="BV1607" s="113">
        <f t="shared" si="26459"/>
        <v>0.1111111432104743</v>
      </c>
      <c r="BW1607" s="113">
        <f t="shared" si="26459"/>
        <v>0.1111111432104743</v>
      </c>
      <c r="BX1607" s="113">
        <f t="shared" si="26459"/>
        <v>0.1111111432104743</v>
      </c>
      <c r="BY1607" s="113">
        <f t="shared" ref="BY1607:CC1607" si="26460">BY1605/$F1605</f>
        <v>0</v>
      </c>
      <c r="BZ1607" s="113">
        <f t="shared" si="26460"/>
        <v>0</v>
      </c>
      <c r="CA1607" s="113">
        <f t="shared" si="26460"/>
        <v>0</v>
      </c>
      <c r="CB1607" s="113">
        <f t="shared" si="26460"/>
        <v>0</v>
      </c>
      <c r="CC1607" s="113">
        <f t="shared" si="26460"/>
        <v>0</v>
      </c>
      <c r="CD1607" s="113">
        <f t="shared" ref="CD1607:CG1607" si="26461">CD1605/$F1605</f>
        <v>0</v>
      </c>
      <c r="CE1607" s="113"/>
      <c r="CF1607" s="113">
        <f t="shared" si="26461"/>
        <v>0</v>
      </c>
      <c r="CG1607" s="113">
        <f t="shared" si="26461"/>
        <v>0</v>
      </c>
      <c r="CH1607" s="114">
        <f>IF(C1605="","",100%-SUM(G1607:CG1607))</f>
        <v>0</v>
      </c>
      <c r="CI1607" s="115">
        <f>IF(C1605="","",SUM(G1607:CG1607))</f>
        <v>1</v>
      </c>
      <c r="CJ1607" s="67" t="b">
        <f>IF(C1605="","",SUM(G1607:CG1607)=CI1607)</f>
        <v>1</v>
      </c>
    </row>
    <row r="1608" spans="1:88" s="5" customFormat="1" ht="15" customHeight="1" x14ac:dyDescent="0.3">
      <c r="A1608" s="171" t="s">
        <v>1124</v>
      </c>
      <c r="B1608" s="155" t="s">
        <v>1125</v>
      </c>
      <c r="C1608" s="168" t="s">
        <v>17</v>
      </c>
      <c r="D1608" s="158">
        <v>7.95</v>
      </c>
      <c r="E1608" s="161">
        <v>262598</v>
      </c>
      <c r="F1608" s="164">
        <f t="shared" si="26404"/>
        <v>2087654</v>
      </c>
      <c r="G1608" s="108">
        <v>0</v>
      </c>
      <c r="H1608" s="108"/>
      <c r="I1608" s="108"/>
      <c r="J1608" s="108"/>
      <c r="K1608" s="108"/>
      <c r="L1608" s="108"/>
      <c r="M1608" s="108"/>
      <c r="N1608" s="108"/>
      <c r="O1608" s="108"/>
      <c r="P1608" s="108"/>
      <c r="Q1608" s="108"/>
      <c r="R1608" s="108"/>
      <c r="S1608" s="108"/>
      <c r="T1608" s="108"/>
      <c r="U1608" s="108"/>
      <c r="V1608" s="108"/>
      <c r="W1608" s="108"/>
      <c r="X1608" s="108"/>
      <c r="Y1608" s="108"/>
      <c r="Z1608" s="108"/>
      <c r="AA1608" s="108"/>
      <c r="AB1608" s="108"/>
      <c r="AC1608" s="108"/>
      <c r="AD1608" s="108"/>
      <c r="AE1608" s="108"/>
      <c r="AF1608" s="108"/>
      <c r="AG1608" s="108"/>
      <c r="AH1608" s="108"/>
      <c r="AI1608" s="108"/>
      <c r="AJ1608" s="108"/>
      <c r="AK1608" s="108"/>
      <c r="AL1608" s="108"/>
      <c r="AM1608" s="108"/>
      <c r="AN1608" s="108"/>
      <c r="AO1608" s="108"/>
      <c r="AP1608" s="108"/>
      <c r="AQ1608" s="108"/>
      <c r="AR1608" s="108"/>
      <c r="AS1608" s="108"/>
      <c r="AT1608" s="108"/>
      <c r="AU1608" s="108"/>
      <c r="AV1608" s="108"/>
      <c r="AW1608" s="108"/>
      <c r="AX1608" s="108"/>
      <c r="AY1608" s="108"/>
      <c r="AZ1608" s="108"/>
      <c r="BA1608" s="108"/>
      <c r="BB1608" s="108"/>
      <c r="BC1608" s="108"/>
      <c r="BD1608" s="108"/>
      <c r="BE1608" s="108"/>
      <c r="BF1608" s="108"/>
      <c r="BG1608" s="108"/>
      <c r="BH1608" s="108"/>
      <c r="BI1608" s="108"/>
      <c r="BJ1608" s="108"/>
      <c r="BK1608" s="108"/>
      <c r="BL1608" s="108"/>
      <c r="BM1608" s="108"/>
      <c r="BN1608" s="108"/>
      <c r="BO1608" s="108"/>
      <c r="BP1608" s="108">
        <f>ROUND($F1608/9,0)</f>
        <v>231962</v>
      </c>
      <c r="BQ1608" s="108">
        <f>ROUNDDOWN($F1608/9,0)</f>
        <v>231961</v>
      </c>
      <c r="BR1608" s="108">
        <f>ROUNDDOWN($F1608/9,0)</f>
        <v>231961</v>
      </c>
      <c r="BS1608" s="108">
        <f>ROUNDDOWN($F1608/9,0)</f>
        <v>231961</v>
      </c>
      <c r="BT1608" s="108">
        <f t="shared" ref="BT1608:BX1608" si="26462">ROUND($F1608/9,0)</f>
        <v>231962</v>
      </c>
      <c r="BU1608" s="108">
        <f>ROUNDDOWN($F1608/9,0)</f>
        <v>231961</v>
      </c>
      <c r="BV1608" s="108">
        <f t="shared" si="26462"/>
        <v>231962</v>
      </c>
      <c r="BW1608" s="108">
        <f t="shared" si="26462"/>
        <v>231962</v>
      </c>
      <c r="BX1608" s="108">
        <f t="shared" si="26462"/>
        <v>231962</v>
      </c>
      <c r="BY1608" s="108"/>
      <c r="BZ1608" s="108"/>
      <c r="CA1608" s="108"/>
      <c r="CB1608" s="108"/>
      <c r="CC1608" s="108"/>
      <c r="CD1608" s="108"/>
      <c r="CE1608" s="108"/>
      <c r="CF1608" s="108"/>
      <c r="CG1608" s="108"/>
      <c r="CH1608" s="109">
        <f>IF(C1608="","",F1608-SUM(G1608:CG1608))</f>
        <v>0</v>
      </c>
      <c r="CI1608" s="107">
        <f>IF(C1608="","",SUM(G1608:CG1608))</f>
        <v>2087654</v>
      </c>
      <c r="CJ1608" s="67" t="b">
        <f>IF(C1608="","",F1608=CI1608)</f>
        <v>1</v>
      </c>
    </row>
    <row r="1609" spans="1:88" s="5" customFormat="1" ht="15" customHeight="1" x14ac:dyDescent="0.3">
      <c r="A1609" s="172"/>
      <c r="B1609" s="156"/>
      <c r="C1609" s="169"/>
      <c r="D1609" s="159"/>
      <c r="E1609" s="162"/>
      <c r="F1609" s="165"/>
      <c r="G1609" s="110">
        <v>0</v>
      </c>
      <c r="H1609" s="110"/>
      <c r="I1609" s="110"/>
      <c r="J1609" s="110"/>
      <c r="K1609" s="110"/>
      <c r="L1609" s="110"/>
      <c r="M1609" s="110"/>
      <c r="N1609" s="110"/>
      <c r="O1609" s="110"/>
      <c r="P1609" s="110"/>
      <c r="Q1609" s="110"/>
      <c r="R1609" s="110"/>
      <c r="S1609" s="110"/>
      <c r="T1609" s="110"/>
      <c r="U1609" s="110">
        <f t="shared" ref="U1609:X1609" si="26463">ROUND(U1608/$E1608,2)</f>
        <v>0</v>
      </c>
      <c r="V1609" s="110">
        <f t="shared" si="26463"/>
        <v>0</v>
      </c>
      <c r="W1609" s="110">
        <f t="shared" si="26463"/>
        <v>0</v>
      </c>
      <c r="X1609" s="110">
        <f t="shared" si="26463"/>
        <v>0</v>
      </c>
      <c r="Y1609" s="110">
        <f t="shared" ref="Y1609:AG1609" si="26464">ROUND(Y1608/$E1608,2)</f>
        <v>0</v>
      </c>
      <c r="Z1609" s="110">
        <f t="shared" si="26464"/>
        <v>0</v>
      </c>
      <c r="AA1609" s="110">
        <f t="shared" si="26464"/>
        <v>0</v>
      </c>
      <c r="AB1609" s="110">
        <f t="shared" si="26464"/>
        <v>0</v>
      </c>
      <c r="AC1609" s="110">
        <f t="shared" si="26464"/>
        <v>0</v>
      </c>
      <c r="AD1609" s="110">
        <f t="shared" si="26464"/>
        <v>0</v>
      </c>
      <c r="AE1609" s="110">
        <f t="shared" si="26464"/>
        <v>0</v>
      </c>
      <c r="AF1609" s="110">
        <f t="shared" si="26464"/>
        <v>0</v>
      </c>
      <c r="AG1609" s="110">
        <f t="shared" si="26464"/>
        <v>0</v>
      </c>
      <c r="AH1609" s="110">
        <f t="shared" ref="AH1609:AK1609" si="26465">ROUND(AH1608/$E1608,2)</f>
        <v>0</v>
      </c>
      <c r="AI1609" s="110">
        <f t="shared" si="26465"/>
        <v>0</v>
      </c>
      <c r="AJ1609" s="110">
        <f t="shared" si="26465"/>
        <v>0</v>
      </c>
      <c r="AK1609" s="110">
        <f t="shared" si="26465"/>
        <v>0</v>
      </c>
      <c r="AL1609" s="110">
        <f t="shared" ref="AL1609:AT1609" si="26466">ROUND(AL1608/$E1608,2)</f>
        <v>0</v>
      </c>
      <c r="AM1609" s="110">
        <f t="shared" si="26466"/>
        <v>0</v>
      </c>
      <c r="AN1609" s="110">
        <f t="shared" si="26466"/>
        <v>0</v>
      </c>
      <c r="AO1609" s="110">
        <f t="shared" si="26466"/>
        <v>0</v>
      </c>
      <c r="AP1609" s="110">
        <f t="shared" si="26466"/>
        <v>0</v>
      </c>
      <c r="AQ1609" s="110">
        <f t="shared" si="26466"/>
        <v>0</v>
      </c>
      <c r="AR1609" s="110">
        <f t="shared" si="26466"/>
        <v>0</v>
      </c>
      <c r="AS1609" s="110">
        <f t="shared" si="26466"/>
        <v>0</v>
      </c>
      <c r="AT1609" s="110">
        <f t="shared" si="26466"/>
        <v>0</v>
      </c>
      <c r="AU1609" s="110">
        <f t="shared" ref="AU1609:AX1609" si="26467">ROUND(AU1608/$E1608,2)</f>
        <v>0</v>
      </c>
      <c r="AV1609" s="110">
        <f t="shared" si="26467"/>
        <v>0</v>
      </c>
      <c r="AW1609" s="110">
        <f t="shared" si="26467"/>
        <v>0</v>
      </c>
      <c r="AX1609" s="110">
        <f t="shared" si="26467"/>
        <v>0</v>
      </c>
      <c r="AY1609" s="110">
        <f t="shared" ref="AY1609:BC1609" si="26468">ROUND(AY1608/$E1608,2)</f>
        <v>0</v>
      </c>
      <c r="AZ1609" s="110">
        <f t="shared" si="26468"/>
        <v>0</v>
      </c>
      <c r="BA1609" s="110">
        <f t="shared" si="26468"/>
        <v>0</v>
      </c>
      <c r="BB1609" s="110">
        <f t="shared" si="26468"/>
        <v>0</v>
      </c>
      <c r="BC1609" s="110">
        <f t="shared" si="26468"/>
        <v>0</v>
      </c>
      <c r="BD1609" s="110">
        <f t="shared" ref="BD1609:BG1609" si="26469">ROUND(BD1608/$E1608,2)</f>
        <v>0</v>
      </c>
      <c r="BE1609" s="110">
        <f t="shared" si="26469"/>
        <v>0</v>
      </c>
      <c r="BF1609" s="110">
        <f t="shared" si="26469"/>
        <v>0</v>
      </c>
      <c r="BG1609" s="110">
        <f t="shared" si="26469"/>
        <v>0</v>
      </c>
      <c r="BH1609" s="110">
        <f t="shared" ref="BH1609:BK1609" si="26470">ROUND(BH1608/$E1608,2)</f>
        <v>0</v>
      </c>
      <c r="BI1609" s="110">
        <f t="shared" si="26470"/>
        <v>0</v>
      </c>
      <c r="BJ1609" s="110">
        <f t="shared" si="26470"/>
        <v>0</v>
      </c>
      <c r="BK1609" s="110">
        <f t="shared" si="26470"/>
        <v>0</v>
      </c>
      <c r="BL1609" s="110">
        <f t="shared" ref="BL1609:BP1609" si="26471">ROUND(BL1608/$E1608,2)</f>
        <v>0</v>
      </c>
      <c r="BM1609" s="110">
        <f t="shared" si="26471"/>
        <v>0</v>
      </c>
      <c r="BN1609" s="110">
        <f t="shared" si="26471"/>
        <v>0</v>
      </c>
      <c r="BO1609" s="110">
        <f t="shared" si="26471"/>
        <v>0</v>
      </c>
      <c r="BP1609" s="110">
        <f t="shared" si="26471"/>
        <v>0.88</v>
      </c>
      <c r="BQ1609" s="110">
        <f t="shared" ref="BQ1609" si="26472">ROUNDUP(BQ1608/$E1608,2)</f>
        <v>0.89</v>
      </c>
      <c r="BR1609" s="110">
        <f t="shared" ref="BR1609" si="26473">ROUNDUP(BR1608/$E1608,2)</f>
        <v>0.89</v>
      </c>
      <c r="BS1609" s="110">
        <f t="shared" ref="BS1609" si="26474">ROUNDUP(BS1608/$E1608,2)</f>
        <v>0.89</v>
      </c>
      <c r="BT1609" s="110">
        <f t="shared" ref="BT1609" si="26475">ROUND(BT1608/$E1608,2)</f>
        <v>0.88</v>
      </c>
      <c r="BU1609" s="110">
        <f t="shared" ref="BU1609:BX1609" si="26476">ROUND(BU1608/$E1608,2)</f>
        <v>0.88</v>
      </c>
      <c r="BV1609" s="110">
        <f t="shared" si="26476"/>
        <v>0.88</v>
      </c>
      <c r="BW1609" s="110">
        <f t="shared" si="26476"/>
        <v>0.88</v>
      </c>
      <c r="BX1609" s="110">
        <f t="shared" si="26476"/>
        <v>0.88</v>
      </c>
      <c r="BY1609" s="110">
        <f t="shared" ref="BY1609:CC1609" si="26477">ROUND(BY1608/$E1608,2)</f>
        <v>0</v>
      </c>
      <c r="BZ1609" s="110">
        <f t="shared" si="26477"/>
        <v>0</v>
      </c>
      <c r="CA1609" s="110">
        <f t="shared" si="26477"/>
        <v>0</v>
      </c>
      <c r="CB1609" s="110">
        <f t="shared" si="26477"/>
        <v>0</v>
      </c>
      <c r="CC1609" s="110">
        <f t="shared" si="26477"/>
        <v>0</v>
      </c>
      <c r="CD1609" s="110">
        <f t="shared" ref="CD1609:CG1609" si="26478">ROUND(CD1608/$E1608,2)</f>
        <v>0</v>
      </c>
      <c r="CE1609" s="110"/>
      <c r="CF1609" s="110">
        <f t="shared" si="26478"/>
        <v>0</v>
      </c>
      <c r="CG1609" s="110">
        <f t="shared" si="26478"/>
        <v>0</v>
      </c>
      <c r="CH1609" s="111">
        <f>IF(C1608="","",D1608-SUM(G1609:CG1609))</f>
        <v>0</v>
      </c>
      <c r="CI1609" s="112">
        <f>IF(C1608="","",SUM(G1609:CG1609))</f>
        <v>7.95</v>
      </c>
      <c r="CJ1609" s="67" t="b">
        <f>IF(C1608="","",D1608=CI1609)</f>
        <v>1</v>
      </c>
    </row>
    <row r="1610" spans="1:88" s="5" customFormat="1" ht="15" customHeight="1" x14ac:dyDescent="0.3">
      <c r="A1610" s="173"/>
      <c r="B1610" s="157"/>
      <c r="C1610" s="170"/>
      <c r="D1610" s="160"/>
      <c r="E1610" s="163"/>
      <c r="F1610" s="166"/>
      <c r="G1610" s="113">
        <v>0</v>
      </c>
      <c r="H1610" s="113"/>
      <c r="I1610" s="113"/>
      <c r="J1610" s="113"/>
      <c r="K1610" s="113"/>
      <c r="L1610" s="113"/>
      <c r="M1610" s="113"/>
      <c r="N1610" s="113"/>
      <c r="O1610" s="113"/>
      <c r="P1610" s="113"/>
      <c r="Q1610" s="113"/>
      <c r="R1610" s="113"/>
      <c r="S1610" s="113"/>
      <c r="T1610" s="113"/>
      <c r="U1610" s="113">
        <f t="shared" ref="U1610:X1610" si="26479">U1608/$F1608</f>
        <v>0</v>
      </c>
      <c r="V1610" s="113">
        <f t="shared" si="26479"/>
        <v>0</v>
      </c>
      <c r="W1610" s="113">
        <f t="shared" si="26479"/>
        <v>0</v>
      </c>
      <c r="X1610" s="113">
        <f t="shared" si="26479"/>
        <v>0</v>
      </c>
      <c r="Y1610" s="113">
        <f t="shared" ref="Y1610:AG1610" si="26480">Y1608/$F1608</f>
        <v>0</v>
      </c>
      <c r="Z1610" s="113">
        <f t="shared" si="26480"/>
        <v>0</v>
      </c>
      <c r="AA1610" s="113">
        <f t="shared" si="26480"/>
        <v>0</v>
      </c>
      <c r="AB1610" s="113">
        <f t="shared" si="26480"/>
        <v>0</v>
      </c>
      <c r="AC1610" s="113">
        <f t="shared" si="26480"/>
        <v>0</v>
      </c>
      <c r="AD1610" s="113">
        <f t="shared" si="26480"/>
        <v>0</v>
      </c>
      <c r="AE1610" s="113">
        <f t="shared" si="26480"/>
        <v>0</v>
      </c>
      <c r="AF1610" s="113">
        <f t="shared" si="26480"/>
        <v>0</v>
      </c>
      <c r="AG1610" s="113">
        <f t="shared" si="26480"/>
        <v>0</v>
      </c>
      <c r="AH1610" s="113">
        <f t="shared" ref="AH1610:AK1610" si="26481">AH1608/$F1608</f>
        <v>0</v>
      </c>
      <c r="AI1610" s="113">
        <f t="shared" si="26481"/>
        <v>0</v>
      </c>
      <c r="AJ1610" s="113">
        <f t="shared" si="26481"/>
        <v>0</v>
      </c>
      <c r="AK1610" s="113">
        <f t="shared" si="26481"/>
        <v>0</v>
      </c>
      <c r="AL1610" s="113">
        <f t="shared" ref="AL1610:AT1610" si="26482">AL1608/$F1608</f>
        <v>0</v>
      </c>
      <c r="AM1610" s="113">
        <f t="shared" si="26482"/>
        <v>0</v>
      </c>
      <c r="AN1610" s="113">
        <f t="shared" si="26482"/>
        <v>0</v>
      </c>
      <c r="AO1610" s="113">
        <f t="shared" si="26482"/>
        <v>0</v>
      </c>
      <c r="AP1610" s="113">
        <f t="shared" si="26482"/>
        <v>0</v>
      </c>
      <c r="AQ1610" s="113">
        <f t="shared" si="26482"/>
        <v>0</v>
      </c>
      <c r="AR1610" s="113">
        <f t="shared" si="26482"/>
        <v>0</v>
      </c>
      <c r="AS1610" s="113">
        <f t="shared" si="26482"/>
        <v>0</v>
      </c>
      <c r="AT1610" s="113">
        <f t="shared" si="26482"/>
        <v>0</v>
      </c>
      <c r="AU1610" s="113">
        <f t="shared" ref="AU1610:AX1610" si="26483">AU1608/$F1608</f>
        <v>0</v>
      </c>
      <c r="AV1610" s="113">
        <f t="shared" si="26483"/>
        <v>0</v>
      </c>
      <c r="AW1610" s="113">
        <f t="shared" si="26483"/>
        <v>0</v>
      </c>
      <c r="AX1610" s="113">
        <f t="shared" si="26483"/>
        <v>0</v>
      </c>
      <c r="AY1610" s="113">
        <f t="shared" ref="AY1610:BC1610" si="26484">AY1608/$F1608</f>
        <v>0</v>
      </c>
      <c r="AZ1610" s="113">
        <f t="shared" si="26484"/>
        <v>0</v>
      </c>
      <c r="BA1610" s="113">
        <f t="shared" si="26484"/>
        <v>0</v>
      </c>
      <c r="BB1610" s="113">
        <f t="shared" si="26484"/>
        <v>0</v>
      </c>
      <c r="BC1610" s="113">
        <f t="shared" si="26484"/>
        <v>0</v>
      </c>
      <c r="BD1610" s="113">
        <f t="shared" ref="BD1610:BG1610" si="26485">BD1608/$F1608</f>
        <v>0</v>
      </c>
      <c r="BE1610" s="113">
        <f t="shared" si="26485"/>
        <v>0</v>
      </c>
      <c r="BF1610" s="113">
        <f t="shared" si="26485"/>
        <v>0</v>
      </c>
      <c r="BG1610" s="113">
        <f t="shared" si="26485"/>
        <v>0</v>
      </c>
      <c r="BH1610" s="113">
        <f t="shared" ref="BH1610:BK1610" si="26486">BH1608/$F1608</f>
        <v>0</v>
      </c>
      <c r="BI1610" s="113">
        <f t="shared" si="26486"/>
        <v>0</v>
      </c>
      <c r="BJ1610" s="113">
        <f t="shared" si="26486"/>
        <v>0</v>
      </c>
      <c r="BK1610" s="113">
        <f t="shared" si="26486"/>
        <v>0</v>
      </c>
      <c r="BL1610" s="113">
        <f t="shared" ref="BL1610:BP1610" si="26487">BL1608/$F1608</f>
        <v>0</v>
      </c>
      <c r="BM1610" s="113">
        <f t="shared" si="26487"/>
        <v>0</v>
      </c>
      <c r="BN1610" s="113">
        <f t="shared" si="26487"/>
        <v>0</v>
      </c>
      <c r="BO1610" s="113">
        <f t="shared" si="26487"/>
        <v>0</v>
      </c>
      <c r="BP1610" s="113">
        <f t="shared" si="26487"/>
        <v>0.11111132400292385</v>
      </c>
      <c r="BQ1610" s="113">
        <f t="shared" ref="BQ1610:BT1610" si="26488">BQ1608/$F1608</f>
        <v>0.11111084499634517</v>
      </c>
      <c r="BR1610" s="113">
        <f t="shared" si="26488"/>
        <v>0.11111084499634517</v>
      </c>
      <c r="BS1610" s="113">
        <f t="shared" si="26488"/>
        <v>0.11111084499634517</v>
      </c>
      <c r="BT1610" s="113">
        <f t="shared" si="26488"/>
        <v>0.11111132400292385</v>
      </c>
      <c r="BU1610" s="113">
        <f t="shared" ref="BU1610:BX1610" si="26489">BU1608/$F1608</f>
        <v>0.11111084499634517</v>
      </c>
      <c r="BV1610" s="113">
        <f t="shared" si="26489"/>
        <v>0.11111132400292385</v>
      </c>
      <c r="BW1610" s="113">
        <f t="shared" si="26489"/>
        <v>0.11111132400292385</v>
      </c>
      <c r="BX1610" s="113">
        <f t="shared" si="26489"/>
        <v>0.11111132400292385</v>
      </c>
      <c r="BY1610" s="113">
        <f t="shared" ref="BY1610:CC1610" si="26490">BY1608/$F1608</f>
        <v>0</v>
      </c>
      <c r="BZ1610" s="113">
        <f t="shared" si="26490"/>
        <v>0</v>
      </c>
      <c r="CA1610" s="113">
        <f t="shared" si="26490"/>
        <v>0</v>
      </c>
      <c r="CB1610" s="113">
        <f t="shared" si="26490"/>
        <v>0</v>
      </c>
      <c r="CC1610" s="113">
        <f t="shared" si="26490"/>
        <v>0</v>
      </c>
      <c r="CD1610" s="113">
        <f t="shared" ref="CD1610:CG1610" si="26491">CD1608/$F1608</f>
        <v>0</v>
      </c>
      <c r="CE1610" s="113"/>
      <c r="CF1610" s="113">
        <f t="shared" si="26491"/>
        <v>0</v>
      </c>
      <c r="CG1610" s="113">
        <f t="shared" si="26491"/>
        <v>0</v>
      </c>
      <c r="CH1610" s="114">
        <f>IF(C1608="","",100%-SUM(G1610:CG1610))</f>
        <v>0</v>
      </c>
      <c r="CI1610" s="115">
        <f>IF(C1608="","",SUM(G1610:CG1610))</f>
        <v>1</v>
      </c>
      <c r="CJ1610" s="67" t="b">
        <f>IF(C1608="","",SUM(G1610:CG1610)=CI1610)</f>
        <v>1</v>
      </c>
    </row>
    <row r="1611" spans="1:88" s="5" customFormat="1" ht="15" customHeight="1" x14ac:dyDescent="0.3">
      <c r="A1611" s="171" t="s">
        <v>1126</v>
      </c>
      <c r="B1611" s="155" t="s">
        <v>1127</v>
      </c>
      <c r="C1611" s="168" t="s">
        <v>163</v>
      </c>
      <c r="D1611" s="158">
        <v>75.39</v>
      </c>
      <c r="E1611" s="161">
        <v>93468</v>
      </c>
      <c r="F1611" s="164">
        <f t="shared" si="26404"/>
        <v>7046553</v>
      </c>
      <c r="G1611" s="108">
        <v>0</v>
      </c>
      <c r="H1611" s="108"/>
      <c r="I1611" s="108"/>
      <c r="J1611" s="108"/>
      <c r="K1611" s="108"/>
      <c r="L1611" s="108"/>
      <c r="M1611" s="108"/>
      <c r="N1611" s="108"/>
      <c r="O1611" s="108"/>
      <c r="P1611" s="108"/>
      <c r="Q1611" s="108"/>
      <c r="R1611" s="108"/>
      <c r="S1611" s="108"/>
      <c r="T1611" s="108"/>
      <c r="U1611" s="108"/>
      <c r="V1611" s="108"/>
      <c r="W1611" s="108"/>
      <c r="X1611" s="108"/>
      <c r="Y1611" s="108"/>
      <c r="Z1611" s="108"/>
      <c r="AA1611" s="108"/>
      <c r="AB1611" s="108"/>
      <c r="AC1611" s="108"/>
      <c r="AD1611" s="108"/>
      <c r="AE1611" s="108"/>
      <c r="AF1611" s="108"/>
      <c r="AG1611" s="108"/>
      <c r="AH1611" s="108"/>
      <c r="AI1611" s="108"/>
      <c r="AJ1611" s="108"/>
      <c r="AK1611" s="108"/>
      <c r="AL1611" s="108"/>
      <c r="AM1611" s="108"/>
      <c r="AN1611" s="108"/>
      <c r="AO1611" s="108"/>
      <c r="AP1611" s="108"/>
      <c r="AQ1611" s="108"/>
      <c r="AR1611" s="108"/>
      <c r="AS1611" s="108"/>
      <c r="AT1611" s="108"/>
      <c r="AU1611" s="108"/>
      <c r="AV1611" s="108"/>
      <c r="AW1611" s="108"/>
      <c r="AX1611" s="108"/>
      <c r="AY1611" s="108"/>
      <c r="AZ1611" s="108"/>
      <c r="BA1611" s="108"/>
      <c r="BB1611" s="108"/>
      <c r="BC1611" s="108"/>
      <c r="BD1611" s="108"/>
      <c r="BE1611" s="108"/>
      <c r="BF1611" s="108"/>
      <c r="BG1611" s="108"/>
      <c r="BH1611" s="108"/>
      <c r="BI1611" s="108"/>
      <c r="BJ1611" s="108"/>
      <c r="BK1611" s="108"/>
      <c r="BL1611" s="108"/>
      <c r="BM1611" s="108"/>
      <c r="BN1611" s="108"/>
      <c r="BO1611" s="108"/>
      <c r="BP1611" s="108">
        <f>ROUND($F1611/9,0)</f>
        <v>782950</v>
      </c>
      <c r="BQ1611" s="108">
        <f>ROUND($F1611/9,0)</f>
        <v>782950</v>
      </c>
      <c r="BR1611" s="108">
        <f t="shared" ref="BR1611:BT1611" si="26492">ROUND($F1611/9,0)</f>
        <v>782950</v>
      </c>
      <c r="BS1611" s="108">
        <f t="shared" si="26492"/>
        <v>782950</v>
      </c>
      <c r="BT1611" s="108">
        <f t="shared" si="26492"/>
        <v>782950</v>
      </c>
      <c r="BU1611" s="108">
        <f>ROUNDDOWN($F1611/9,0)</f>
        <v>782950</v>
      </c>
      <c r="BV1611" s="108">
        <f>ROUNDUP($F1611/9,0)</f>
        <v>782951</v>
      </c>
      <c r="BW1611" s="108">
        <f>ROUNDUP($F1611/9,0)</f>
        <v>782951</v>
      </c>
      <c r="BX1611" s="108">
        <f>ROUNDUP($F1611/9,0)</f>
        <v>782951</v>
      </c>
      <c r="BY1611" s="108"/>
      <c r="BZ1611" s="108"/>
      <c r="CA1611" s="108"/>
      <c r="CB1611" s="108"/>
      <c r="CC1611" s="108"/>
      <c r="CD1611" s="108"/>
      <c r="CE1611" s="108"/>
      <c r="CF1611" s="108"/>
      <c r="CG1611" s="108"/>
      <c r="CH1611" s="109">
        <f>IF(C1611="","",F1611-SUM(G1611:CG1611))</f>
        <v>0</v>
      </c>
      <c r="CI1611" s="107">
        <f>IF(C1611="","",SUM(G1611:CG1611))</f>
        <v>7046553</v>
      </c>
      <c r="CJ1611" s="67" t="b">
        <f>IF(C1611="","",F1611=CI1611)</f>
        <v>1</v>
      </c>
    </row>
    <row r="1612" spans="1:88" s="5" customFormat="1" ht="15" customHeight="1" x14ac:dyDescent="0.3">
      <c r="A1612" s="172"/>
      <c r="B1612" s="156"/>
      <c r="C1612" s="169"/>
      <c r="D1612" s="159"/>
      <c r="E1612" s="162"/>
      <c r="F1612" s="165"/>
      <c r="G1612" s="110">
        <v>0</v>
      </c>
      <c r="H1612" s="110"/>
      <c r="I1612" s="110"/>
      <c r="J1612" s="110"/>
      <c r="K1612" s="110"/>
      <c r="L1612" s="110"/>
      <c r="M1612" s="110"/>
      <c r="N1612" s="110"/>
      <c r="O1612" s="110"/>
      <c r="P1612" s="110"/>
      <c r="Q1612" s="110"/>
      <c r="R1612" s="110"/>
      <c r="S1612" s="110"/>
      <c r="T1612" s="110"/>
      <c r="U1612" s="110">
        <f t="shared" ref="U1612:X1612" si="26493">ROUND(U1611/$E1611,2)</f>
        <v>0</v>
      </c>
      <c r="V1612" s="110">
        <f t="shared" si="26493"/>
        <v>0</v>
      </c>
      <c r="W1612" s="110">
        <f t="shared" si="26493"/>
        <v>0</v>
      </c>
      <c r="X1612" s="110">
        <f t="shared" si="26493"/>
        <v>0</v>
      </c>
      <c r="Y1612" s="110">
        <f t="shared" ref="Y1612:AG1612" si="26494">ROUND(Y1611/$E1611,2)</f>
        <v>0</v>
      </c>
      <c r="Z1612" s="110">
        <f t="shared" si="26494"/>
        <v>0</v>
      </c>
      <c r="AA1612" s="110">
        <f t="shared" si="26494"/>
        <v>0</v>
      </c>
      <c r="AB1612" s="110">
        <f t="shared" si="26494"/>
        <v>0</v>
      </c>
      <c r="AC1612" s="110">
        <f t="shared" si="26494"/>
        <v>0</v>
      </c>
      <c r="AD1612" s="110">
        <f t="shared" si="26494"/>
        <v>0</v>
      </c>
      <c r="AE1612" s="110">
        <f t="shared" si="26494"/>
        <v>0</v>
      </c>
      <c r="AF1612" s="110">
        <f t="shared" si="26494"/>
        <v>0</v>
      </c>
      <c r="AG1612" s="110">
        <f t="shared" si="26494"/>
        <v>0</v>
      </c>
      <c r="AH1612" s="110">
        <f t="shared" ref="AH1612:AK1612" si="26495">ROUND(AH1611/$E1611,2)</f>
        <v>0</v>
      </c>
      <c r="AI1612" s="110">
        <f t="shared" si="26495"/>
        <v>0</v>
      </c>
      <c r="AJ1612" s="110">
        <f t="shared" si="26495"/>
        <v>0</v>
      </c>
      <c r="AK1612" s="110">
        <f t="shared" si="26495"/>
        <v>0</v>
      </c>
      <c r="AL1612" s="110">
        <f t="shared" ref="AL1612:AT1612" si="26496">ROUND(AL1611/$E1611,2)</f>
        <v>0</v>
      </c>
      <c r="AM1612" s="110">
        <f t="shared" si="26496"/>
        <v>0</v>
      </c>
      <c r="AN1612" s="110">
        <f t="shared" si="26496"/>
        <v>0</v>
      </c>
      <c r="AO1612" s="110">
        <f t="shared" si="26496"/>
        <v>0</v>
      </c>
      <c r="AP1612" s="110">
        <f t="shared" si="26496"/>
        <v>0</v>
      </c>
      <c r="AQ1612" s="110">
        <f t="shared" si="26496"/>
        <v>0</v>
      </c>
      <c r="AR1612" s="110">
        <f t="shared" si="26496"/>
        <v>0</v>
      </c>
      <c r="AS1612" s="110">
        <f t="shared" si="26496"/>
        <v>0</v>
      </c>
      <c r="AT1612" s="110">
        <f t="shared" si="26496"/>
        <v>0</v>
      </c>
      <c r="AU1612" s="110">
        <f t="shared" ref="AU1612:AX1612" si="26497">ROUND(AU1611/$E1611,2)</f>
        <v>0</v>
      </c>
      <c r="AV1612" s="110">
        <f t="shared" si="26497"/>
        <v>0</v>
      </c>
      <c r="AW1612" s="110">
        <f t="shared" si="26497"/>
        <v>0</v>
      </c>
      <c r="AX1612" s="110">
        <f t="shared" si="26497"/>
        <v>0</v>
      </c>
      <c r="AY1612" s="110">
        <f t="shared" ref="AY1612:BC1612" si="26498">ROUND(AY1611/$E1611,2)</f>
        <v>0</v>
      </c>
      <c r="AZ1612" s="110">
        <f t="shared" si="26498"/>
        <v>0</v>
      </c>
      <c r="BA1612" s="110">
        <f t="shared" si="26498"/>
        <v>0</v>
      </c>
      <c r="BB1612" s="110">
        <f t="shared" si="26498"/>
        <v>0</v>
      </c>
      <c r="BC1612" s="110">
        <f t="shared" si="26498"/>
        <v>0</v>
      </c>
      <c r="BD1612" s="110">
        <f t="shared" ref="BD1612:BG1612" si="26499">ROUND(BD1611/$E1611,2)</f>
        <v>0</v>
      </c>
      <c r="BE1612" s="110">
        <f t="shared" si="26499"/>
        <v>0</v>
      </c>
      <c r="BF1612" s="110">
        <f t="shared" si="26499"/>
        <v>0</v>
      </c>
      <c r="BG1612" s="110">
        <f t="shared" si="26499"/>
        <v>0</v>
      </c>
      <c r="BH1612" s="110">
        <f t="shared" ref="BH1612:BK1612" si="26500">ROUND(BH1611/$E1611,2)</f>
        <v>0</v>
      </c>
      <c r="BI1612" s="110">
        <f t="shared" si="26500"/>
        <v>0</v>
      </c>
      <c r="BJ1612" s="110">
        <f t="shared" si="26500"/>
        <v>0</v>
      </c>
      <c r="BK1612" s="110">
        <f t="shared" si="26500"/>
        <v>0</v>
      </c>
      <c r="BL1612" s="110">
        <f t="shared" ref="BL1612:BP1612" si="26501">ROUND(BL1611/$E1611,2)</f>
        <v>0</v>
      </c>
      <c r="BM1612" s="110">
        <f t="shared" si="26501"/>
        <v>0</v>
      </c>
      <c r="BN1612" s="110">
        <f t="shared" si="26501"/>
        <v>0</v>
      </c>
      <c r="BO1612" s="110">
        <f t="shared" si="26501"/>
        <v>0</v>
      </c>
      <c r="BP1612" s="110">
        <f t="shared" si="26501"/>
        <v>8.3800000000000008</v>
      </c>
      <c r="BQ1612" s="110">
        <f t="shared" ref="BQ1612:BT1612" si="26502">ROUND(BQ1611/$E1611,2)</f>
        <v>8.3800000000000008</v>
      </c>
      <c r="BR1612" s="110">
        <f t="shared" si="26502"/>
        <v>8.3800000000000008</v>
      </c>
      <c r="BS1612" s="110">
        <f t="shared" si="26502"/>
        <v>8.3800000000000008</v>
      </c>
      <c r="BT1612" s="110">
        <f t="shared" si="26502"/>
        <v>8.3800000000000008</v>
      </c>
      <c r="BU1612" s="110">
        <f t="shared" ref="BU1612" si="26503">ROUND(BU1611/$E1611,2)</f>
        <v>8.3800000000000008</v>
      </c>
      <c r="BV1612" s="110">
        <f t="shared" ref="BV1612:BX1612" si="26504">ROUNDDOWN(BV1611/$E1611,2)</f>
        <v>8.3699999999999992</v>
      </c>
      <c r="BW1612" s="110">
        <f t="shared" si="26504"/>
        <v>8.3699999999999992</v>
      </c>
      <c r="BX1612" s="110">
        <f t="shared" si="26504"/>
        <v>8.3699999999999992</v>
      </c>
      <c r="BY1612" s="110">
        <f t="shared" ref="BY1612:CC1612" si="26505">ROUND(BY1611/$E1611,2)</f>
        <v>0</v>
      </c>
      <c r="BZ1612" s="110">
        <f t="shared" si="26505"/>
        <v>0</v>
      </c>
      <c r="CA1612" s="110">
        <f t="shared" si="26505"/>
        <v>0</v>
      </c>
      <c r="CB1612" s="110">
        <f t="shared" si="26505"/>
        <v>0</v>
      </c>
      <c r="CC1612" s="110">
        <f t="shared" si="26505"/>
        <v>0</v>
      </c>
      <c r="CD1612" s="110">
        <f t="shared" ref="CD1612:CG1612" si="26506">ROUND(CD1611/$E1611,2)</f>
        <v>0</v>
      </c>
      <c r="CE1612" s="110"/>
      <c r="CF1612" s="110">
        <f t="shared" si="26506"/>
        <v>0</v>
      </c>
      <c r="CG1612" s="110">
        <f t="shared" si="26506"/>
        <v>0</v>
      </c>
      <c r="CH1612" s="111">
        <f>IF(C1611="","",D1611-SUM(G1612:CG1612))</f>
        <v>-1.4210854715202004E-14</v>
      </c>
      <c r="CI1612" s="112">
        <f>IF(C1611="","",SUM(G1612:CG1612))</f>
        <v>75.390000000000015</v>
      </c>
      <c r="CJ1612" s="67" t="b">
        <f>IF(C1611="","",D1611=CI1612)</f>
        <v>1</v>
      </c>
    </row>
    <row r="1613" spans="1:88" s="5" customFormat="1" ht="15" customHeight="1" x14ac:dyDescent="0.3">
      <c r="A1613" s="173"/>
      <c r="B1613" s="157"/>
      <c r="C1613" s="170"/>
      <c r="D1613" s="160"/>
      <c r="E1613" s="163"/>
      <c r="F1613" s="166"/>
      <c r="G1613" s="113">
        <v>0</v>
      </c>
      <c r="H1613" s="113"/>
      <c r="I1613" s="113"/>
      <c r="J1613" s="113"/>
      <c r="K1613" s="113"/>
      <c r="L1613" s="113"/>
      <c r="M1613" s="113"/>
      <c r="N1613" s="113"/>
      <c r="O1613" s="113"/>
      <c r="P1613" s="113"/>
      <c r="Q1613" s="113"/>
      <c r="R1613" s="113"/>
      <c r="S1613" s="113"/>
      <c r="T1613" s="113"/>
      <c r="U1613" s="113">
        <f t="shared" ref="U1613:X1613" si="26507">U1611/$F1611</f>
        <v>0</v>
      </c>
      <c r="V1613" s="113">
        <f t="shared" si="26507"/>
        <v>0</v>
      </c>
      <c r="W1613" s="113">
        <f t="shared" si="26507"/>
        <v>0</v>
      </c>
      <c r="X1613" s="113">
        <f t="shared" si="26507"/>
        <v>0</v>
      </c>
      <c r="Y1613" s="113">
        <f t="shared" ref="Y1613:AG1613" si="26508">Y1611/$F1611</f>
        <v>0</v>
      </c>
      <c r="Z1613" s="113">
        <f t="shared" si="26508"/>
        <v>0</v>
      </c>
      <c r="AA1613" s="113">
        <f t="shared" si="26508"/>
        <v>0</v>
      </c>
      <c r="AB1613" s="113">
        <f t="shared" si="26508"/>
        <v>0</v>
      </c>
      <c r="AC1613" s="113">
        <f t="shared" si="26508"/>
        <v>0</v>
      </c>
      <c r="AD1613" s="113">
        <f t="shared" si="26508"/>
        <v>0</v>
      </c>
      <c r="AE1613" s="113">
        <f t="shared" si="26508"/>
        <v>0</v>
      </c>
      <c r="AF1613" s="113">
        <f t="shared" si="26508"/>
        <v>0</v>
      </c>
      <c r="AG1613" s="113">
        <f t="shared" si="26508"/>
        <v>0</v>
      </c>
      <c r="AH1613" s="113">
        <f t="shared" ref="AH1613:AK1613" si="26509">AH1611/$F1611</f>
        <v>0</v>
      </c>
      <c r="AI1613" s="113">
        <f t="shared" si="26509"/>
        <v>0</v>
      </c>
      <c r="AJ1613" s="113">
        <f t="shared" si="26509"/>
        <v>0</v>
      </c>
      <c r="AK1613" s="113">
        <f t="shared" si="26509"/>
        <v>0</v>
      </c>
      <c r="AL1613" s="113">
        <f t="shared" ref="AL1613:AT1613" si="26510">AL1611/$F1611</f>
        <v>0</v>
      </c>
      <c r="AM1613" s="113">
        <f t="shared" si="26510"/>
        <v>0</v>
      </c>
      <c r="AN1613" s="113">
        <f t="shared" si="26510"/>
        <v>0</v>
      </c>
      <c r="AO1613" s="113">
        <f t="shared" si="26510"/>
        <v>0</v>
      </c>
      <c r="AP1613" s="113">
        <f t="shared" si="26510"/>
        <v>0</v>
      </c>
      <c r="AQ1613" s="113">
        <f t="shared" si="26510"/>
        <v>0</v>
      </c>
      <c r="AR1613" s="113">
        <f t="shared" si="26510"/>
        <v>0</v>
      </c>
      <c r="AS1613" s="113">
        <f t="shared" si="26510"/>
        <v>0</v>
      </c>
      <c r="AT1613" s="113">
        <f t="shared" si="26510"/>
        <v>0</v>
      </c>
      <c r="AU1613" s="113">
        <f t="shared" ref="AU1613:AX1613" si="26511">AU1611/$F1611</f>
        <v>0</v>
      </c>
      <c r="AV1613" s="113">
        <f t="shared" si="26511"/>
        <v>0</v>
      </c>
      <c r="AW1613" s="113">
        <f t="shared" si="26511"/>
        <v>0</v>
      </c>
      <c r="AX1613" s="113">
        <f t="shared" si="26511"/>
        <v>0</v>
      </c>
      <c r="AY1613" s="113">
        <f t="shared" ref="AY1613:BC1613" si="26512">AY1611/$F1611</f>
        <v>0</v>
      </c>
      <c r="AZ1613" s="113">
        <f t="shared" si="26512"/>
        <v>0</v>
      </c>
      <c r="BA1613" s="113">
        <f t="shared" si="26512"/>
        <v>0</v>
      </c>
      <c r="BB1613" s="113">
        <f t="shared" si="26512"/>
        <v>0</v>
      </c>
      <c r="BC1613" s="113">
        <f t="shared" si="26512"/>
        <v>0</v>
      </c>
      <c r="BD1613" s="113">
        <f t="shared" ref="BD1613:BG1613" si="26513">BD1611/$F1611</f>
        <v>0</v>
      </c>
      <c r="BE1613" s="113">
        <f t="shared" si="26513"/>
        <v>0</v>
      </c>
      <c r="BF1613" s="113">
        <f t="shared" si="26513"/>
        <v>0</v>
      </c>
      <c r="BG1613" s="113">
        <f t="shared" si="26513"/>
        <v>0</v>
      </c>
      <c r="BH1613" s="113">
        <f t="shared" ref="BH1613:BK1613" si="26514">BH1611/$F1611</f>
        <v>0</v>
      </c>
      <c r="BI1613" s="113">
        <f t="shared" si="26514"/>
        <v>0</v>
      </c>
      <c r="BJ1613" s="113">
        <f t="shared" si="26514"/>
        <v>0</v>
      </c>
      <c r="BK1613" s="113">
        <f t="shared" si="26514"/>
        <v>0</v>
      </c>
      <c r="BL1613" s="113">
        <f t="shared" ref="BL1613:BP1613" si="26515">BL1611/$F1611</f>
        <v>0</v>
      </c>
      <c r="BM1613" s="113">
        <f t="shared" si="26515"/>
        <v>0</v>
      </c>
      <c r="BN1613" s="113">
        <f t="shared" si="26515"/>
        <v>0</v>
      </c>
      <c r="BO1613" s="113">
        <f t="shared" si="26515"/>
        <v>0</v>
      </c>
      <c r="BP1613" s="113">
        <f t="shared" si="26515"/>
        <v>0.11111106380665838</v>
      </c>
      <c r="BQ1613" s="113">
        <f t="shared" ref="BQ1613:BT1613" si="26516">BQ1611/$F1611</f>
        <v>0.11111106380665838</v>
      </c>
      <c r="BR1613" s="113">
        <f t="shared" si="26516"/>
        <v>0.11111106380665838</v>
      </c>
      <c r="BS1613" s="113">
        <f t="shared" si="26516"/>
        <v>0.11111106380665838</v>
      </c>
      <c r="BT1613" s="113">
        <f t="shared" si="26516"/>
        <v>0.11111106380665838</v>
      </c>
      <c r="BU1613" s="113">
        <f t="shared" ref="BU1613:BX1613" si="26517">BU1611/$F1611</f>
        <v>0.11111106380665838</v>
      </c>
      <c r="BV1613" s="113">
        <f t="shared" si="26517"/>
        <v>0.11111120572001658</v>
      </c>
      <c r="BW1613" s="113">
        <f t="shared" si="26517"/>
        <v>0.11111120572001658</v>
      </c>
      <c r="BX1613" s="113">
        <f t="shared" si="26517"/>
        <v>0.11111120572001658</v>
      </c>
      <c r="BY1613" s="113">
        <f t="shared" ref="BY1613:CC1613" si="26518">BY1611/$F1611</f>
        <v>0</v>
      </c>
      <c r="BZ1613" s="113">
        <f t="shared" si="26518"/>
        <v>0</v>
      </c>
      <c r="CA1613" s="113">
        <f t="shared" si="26518"/>
        <v>0</v>
      </c>
      <c r="CB1613" s="113">
        <f t="shared" si="26518"/>
        <v>0</v>
      </c>
      <c r="CC1613" s="113">
        <f t="shared" si="26518"/>
        <v>0</v>
      </c>
      <c r="CD1613" s="113">
        <f t="shared" ref="CD1613:CG1613" si="26519">CD1611/$F1611</f>
        <v>0</v>
      </c>
      <c r="CE1613" s="113"/>
      <c r="CF1613" s="113">
        <f t="shared" si="26519"/>
        <v>0</v>
      </c>
      <c r="CG1613" s="113">
        <f t="shared" si="26519"/>
        <v>0</v>
      </c>
      <c r="CH1613" s="114">
        <f>IF(C1611="","",100%-SUM(G1613:CG1613))</f>
        <v>1.1102230246251565E-16</v>
      </c>
      <c r="CI1613" s="115">
        <f>IF(C1611="","",SUM(G1613:CG1613))</f>
        <v>0.99999999999999989</v>
      </c>
      <c r="CJ1613" s="67" t="b">
        <f>IF(C1611="","",SUM(G1613:CG1613)=CI1613)</f>
        <v>1</v>
      </c>
    </row>
    <row r="1614" spans="1:88" x14ac:dyDescent="0.3">
      <c r="A1614" s="31" t="s">
        <v>1128</v>
      </c>
      <c r="B1614" s="32" t="s">
        <v>1129</v>
      </c>
      <c r="C1614" s="33"/>
      <c r="D1614" s="33"/>
      <c r="E1614" s="37" t="s">
        <v>8</v>
      </c>
      <c r="F1614" s="84">
        <f>SUM(F1615:F1773)</f>
        <v>634684865</v>
      </c>
      <c r="G1614" s="6">
        <f t="shared" ref="G1614:BR1614" si="26520">G1615+G1618+G1621+G1624+G1627+G1630+G1633+G1636+G1639+G1642+G1645+G1648+G1651+G1654+G1657+G1660+G1663+G1666+G1669+G1672+G1675+G1678+G1681+G1684+G1687+G1690+G1693+G1696+G1699+G1702+G1705+G1708+G1711+G1714+G1717+G1720+G1723+G1726+G1729+G1732+G1735+G1738+G1741+G1744+G1747+G1750+G1753+G1756+G1759+G1762+G1765+G1768+G1771</f>
        <v>0</v>
      </c>
      <c r="H1614" s="6">
        <f t="shared" si="26520"/>
        <v>0</v>
      </c>
      <c r="I1614" s="6">
        <f t="shared" si="26520"/>
        <v>0</v>
      </c>
      <c r="J1614" s="6">
        <f t="shared" si="26520"/>
        <v>0</v>
      </c>
      <c r="K1614" s="6">
        <f t="shared" si="26520"/>
        <v>0</v>
      </c>
      <c r="L1614" s="6">
        <f t="shared" si="26520"/>
        <v>0</v>
      </c>
      <c r="M1614" s="6">
        <f t="shared" si="26520"/>
        <v>0</v>
      </c>
      <c r="N1614" s="6">
        <f t="shared" si="26520"/>
        <v>0</v>
      </c>
      <c r="O1614" s="6">
        <f t="shared" si="26520"/>
        <v>0</v>
      </c>
      <c r="P1614" s="6">
        <f t="shared" si="26520"/>
        <v>0</v>
      </c>
      <c r="Q1614" s="6">
        <f t="shared" si="26520"/>
        <v>0</v>
      </c>
      <c r="R1614" s="6">
        <f t="shared" si="26520"/>
        <v>0</v>
      </c>
      <c r="S1614" s="6">
        <f t="shared" si="26520"/>
        <v>0</v>
      </c>
      <c r="T1614" s="6">
        <f t="shared" si="26520"/>
        <v>0</v>
      </c>
      <c r="U1614" s="6">
        <f t="shared" si="26520"/>
        <v>0</v>
      </c>
      <c r="V1614" s="6">
        <f t="shared" si="26520"/>
        <v>0</v>
      </c>
      <c r="W1614" s="6">
        <f t="shared" si="26520"/>
        <v>0</v>
      </c>
      <c r="X1614" s="6">
        <f t="shared" si="26520"/>
        <v>0</v>
      </c>
      <c r="Y1614" s="6">
        <f t="shared" si="26520"/>
        <v>0</v>
      </c>
      <c r="Z1614" s="6">
        <f t="shared" si="26520"/>
        <v>0</v>
      </c>
      <c r="AA1614" s="6">
        <f t="shared" si="26520"/>
        <v>0</v>
      </c>
      <c r="AB1614" s="6">
        <f t="shared" si="26520"/>
        <v>0</v>
      </c>
      <c r="AC1614" s="6">
        <f t="shared" si="26520"/>
        <v>0</v>
      </c>
      <c r="AD1614" s="6">
        <f t="shared" si="26520"/>
        <v>0</v>
      </c>
      <c r="AE1614" s="6">
        <f t="shared" si="26520"/>
        <v>0</v>
      </c>
      <c r="AF1614" s="6">
        <f t="shared" si="26520"/>
        <v>0</v>
      </c>
      <c r="AG1614" s="6">
        <f t="shared" si="26520"/>
        <v>0</v>
      </c>
      <c r="AH1614" s="6">
        <f t="shared" si="26520"/>
        <v>0</v>
      </c>
      <c r="AI1614" s="6">
        <f t="shared" si="26520"/>
        <v>0</v>
      </c>
      <c r="AJ1614" s="6">
        <f t="shared" si="26520"/>
        <v>0</v>
      </c>
      <c r="AK1614" s="6">
        <f t="shared" si="26520"/>
        <v>0</v>
      </c>
      <c r="AL1614" s="6">
        <f t="shared" si="26520"/>
        <v>0</v>
      </c>
      <c r="AM1614" s="6">
        <f t="shared" si="26520"/>
        <v>0</v>
      </c>
      <c r="AN1614" s="6">
        <f t="shared" si="26520"/>
        <v>0</v>
      </c>
      <c r="AO1614" s="6">
        <f t="shared" si="26520"/>
        <v>0</v>
      </c>
      <c r="AP1614" s="6">
        <f t="shared" si="26520"/>
        <v>0</v>
      </c>
      <c r="AQ1614" s="6">
        <f t="shared" si="26520"/>
        <v>0</v>
      </c>
      <c r="AR1614" s="6">
        <f t="shared" si="26520"/>
        <v>0</v>
      </c>
      <c r="AS1614" s="6">
        <f t="shared" si="26520"/>
        <v>0</v>
      </c>
      <c r="AT1614" s="6">
        <f t="shared" si="26520"/>
        <v>0</v>
      </c>
      <c r="AU1614" s="6">
        <f t="shared" si="26520"/>
        <v>0</v>
      </c>
      <c r="AV1614" s="6">
        <f t="shared" si="26520"/>
        <v>0</v>
      </c>
      <c r="AW1614" s="6">
        <f t="shared" si="26520"/>
        <v>0</v>
      </c>
      <c r="AX1614" s="6">
        <f t="shared" si="26520"/>
        <v>0</v>
      </c>
      <c r="AY1614" s="6">
        <f t="shared" si="26520"/>
        <v>0</v>
      </c>
      <c r="AZ1614" s="6">
        <f t="shared" si="26520"/>
        <v>0</v>
      </c>
      <c r="BA1614" s="6">
        <f t="shared" si="26520"/>
        <v>0</v>
      </c>
      <c r="BB1614" s="6">
        <f t="shared" si="26520"/>
        <v>0</v>
      </c>
      <c r="BC1614" s="6">
        <f t="shared" si="26520"/>
        <v>0</v>
      </c>
      <c r="BD1614" s="6">
        <f t="shared" si="26520"/>
        <v>0</v>
      </c>
      <c r="BE1614" s="6">
        <f t="shared" si="26520"/>
        <v>0</v>
      </c>
      <c r="BF1614" s="6">
        <f t="shared" si="26520"/>
        <v>0</v>
      </c>
      <c r="BG1614" s="6">
        <f t="shared" si="26520"/>
        <v>0</v>
      </c>
      <c r="BH1614" s="6">
        <f t="shared" si="26520"/>
        <v>0</v>
      </c>
      <c r="BI1614" s="6">
        <f t="shared" si="26520"/>
        <v>0</v>
      </c>
      <c r="BJ1614" s="6">
        <f t="shared" si="26520"/>
        <v>0</v>
      </c>
      <c r="BK1614" s="6">
        <f t="shared" si="26520"/>
        <v>0</v>
      </c>
      <c r="BL1614" s="6">
        <f t="shared" si="26520"/>
        <v>0</v>
      </c>
      <c r="BM1614" s="6">
        <f t="shared" si="26520"/>
        <v>0</v>
      </c>
      <c r="BN1614" s="6">
        <f t="shared" si="26520"/>
        <v>0</v>
      </c>
      <c r="BO1614" s="6">
        <f t="shared" si="26520"/>
        <v>0</v>
      </c>
      <c r="BP1614" s="6">
        <f t="shared" si="26520"/>
        <v>0</v>
      </c>
      <c r="BQ1614" s="6">
        <f t="shared" si="26520"/>
        <v>157535</v>
      </c>
      <c r="BR1614" s="6">
        <f t="shared" si="26520"/>
        <v>61745011</v>
      </c>
      <c r="BS1614" s="6">
        <f t="shared" ref="BS1614:CG1614" si="26521">BS1615+BS1618+BS1621+BS1624+BS1627+BS1630+BS1633+BS1636+BS1639+BS1642+BS1645+BS1648+BS1651+BS1654+BS1657+BS1660+BS1663+BS1666+BS1669+BS1672+BS1675+BS1678+BS1681+BS1684+BS1687+BS1690+BS1693+BS1696+BS1699+BS1702+BS1705+BS1708+BS1711+BS1714+BS1717+BS1720+BS1723+BS1726+BS1729+BS1732+BS1735+BS1738+BS1741+BS1744+BS1747+BS1750+BS1753+BS1756+BS1759+BS1762+BS1765+BS1768+BS1771</f>
        <v>80361647</v>
      </c>
      <c r="BT1614" s="6">
        <f t="shared" si="26521"/>
        <v>104591293</v>
      </c>
      <c r="BU1614" s="6">
        <f t="shared" si="26521"/>
        <v>132444626</v>
      </c>
      <c r="BV1614" s="6">
        <f t="shared" si="26521"/>
        <v>132444626</v>
      </c>
      <c r="BW1614" s="6">
        <f t="shared" si="26521"/>
        <v>70857151</v>
      </c>
      <c r="BX1614" s="6">
        <f t="shared" si="26521"/>
        <v>52082976</v>
      </c>
      <c r="BY1614" s="6">
        <f t="shared" si="26521"/>
        <v>0</v>
      </c>
      <c r="BZ1614" s="6">
        <f t="shared" si="26521"/>
        <v>0</v>
      </c>
      <c r="CA1614" s="6">
        <f t="shared" si="26521"/>
        <v>0</v>
      </c>
      <c r="CB1614" s="6">
        <f t="shared" si="26521"/>
        <v>0</v>
      </c>
      <c r="CC1614" s="6">
        <f t="shared" si="26521"/>
        <v>0</v>
      </c>
      <c r="CD1614" s="6">
        <f t="shared" si="26521"/>
        <v>0</v>
      </c>
      <c r="CE1614" s="6">
        <f t="shared" si="26521"/>
        <v>0</v>
      </c>
      <c r="CF1614" s="6">
        <f t="shared" si="26521"/>
        <v>0</v>
      </c>
      <c r="CG1614" s="6">
        <f t="shared" si="26521"/>
        <v>0</v>
      </c>
      <c r="CH1614" s="107">
        <f>F1614-SUM(G1614:CG1614)</f>
        <v>0</v>
      </c>
      <c r="CI1614" s="107" t="str">
        <f>IF(C1614="","",SUM(G1614:CG1614))</f>
        <v/>
      </c>
      <c r="CJ1614" s="67" t="str">
        <f>IF(C1614="","",F1614=CI1614)</f>
        <v/>
      </c>
    </row>
    <row r="1615" spans="1:88" s="5" customFormat="1" ht="15" customHeight="1" x14ac:dyDescent="0.3">
      <c r="A1615" s="171" t="s">
        <v>1130</v>
      </c>
      <c r="B1615" s="155" t="s">
        <v>1131</v>
      </c>
      <c r="C1615" s="168" t="s">
        <v>163</v>
      </c>
      <c r="D1615" s="158">
        <v>10</v>
      </c>
      <c r="E1615" s="161">
        <v>3750462</v>
      </c>
      <c r="F1615" s="164">
        <f t="shared" ref="F1615:F1678" si="26522">ROUND(E1615*D1615,0)</f>
        <v>37504620</v>
      </c>
      <c r="G1615" s="108">
        <v>0</v>
      </c>
      <c r="H1615" s="108"/>
      <c r="I1615" s="108"/>
      <c r="J1615" s="108"/>
      <c r="K1615" s="108"/>
      <c r="L1615" s="108"/>
      <c r="M1615" s="108"/>
      <c r="N1615" s="108"/>
      <c r="O1615" s="108"/>
      <c r="P1615" s="108"/>
      <c r="Q1615" s="108"/>
      <c r="R1615" s="108"/>
      <c r="S1615" s="108"/>
      <c r="T1615" s="108"/>
      <c r="U1615" s="108"/>
      <c r="V1615" s="108"/>
      <c r="W1615" s="108"/>
      <c r="X1615" s="108"/>
      <c r="Y1615" s="108"/>
      <c r="Z1615" s="108"/>
      <c r="AA1615" s="108"/>
      <c r="AB1615" s="108"/>
      <c r="AC1615" s="108"/>
      <c r="AD1615" s="108"/>
      <c r="AE1615" s="108"/>
      <c r="AF1615" s="108"/>
      <c r="AG1615" s="108"/>
      <c r="AH1615" s="108"/>
      <c r="AI1615" s="108"/>
      <c r="AJ1615" s="108"/>
      <c r="AK1615" s="108"/>
      <c r="AL1615" s="108"/>
      <c r="AM1615" s="108"/>
      <c r="AN1615" s="108"/>
      <c r="AO1615" s="108"/>
      <c r="AP1615" s="108"/>
      <c r="AQ1615" s="108"/>
      <c r="AR1615" s="108"/>
      <c r="AS1615" s="108"/>
      <c r="AT1615" s="108"/>
      <c r="AU1615" s="108"/>
      <c r="AV1615" s="108"/>
      <c r="AW1615" s="108"/>
      <c r="AX1615" s="108"/>
      <c r="AY1615" s="108"/>
      <c r="AZ1615" s="108"/>
      <c r="BA1615" s="108"/>
      <c r="BB1615" s="108"/>
      <c r="BC1615" s="108"/>
      <c r="BD1615" s="108"/>
      <c r="BE1615" s="108"/>
      <c r="BF1615" s="108"/>
      <c r="BG1615" s="108"/>
      <c r="BH1615" s="108"/>
      <c r="BI1615" s="108"/>
      <c r="BJ1615" s="108"/>
      <c r="BK1615" s="108"/>
      <c r="BL1615" s="108"/>
      <c r="BM1615" s="108"/>
      <c r="BN1615" s="108"/>
      <c r="BO1615" s="108"/>
      <c r="BP1615" s="108"/>
      <c r="BQ1615" s="108"/>
      <c r="BR1615" s="108"/>
      <c r="BS1615" s="108"/>
      <c r="BT1615" s="108">
        <f>ROUND($F1615/5,0)</f>
        <v>7500924</v>
      </c>
      <c r="BU1615" s="108">
        <f t="shared" ref="BU1615:BX1615" si="26523">ROUND($F1615/5,0)</f>
        <v>7500924</v>
      </c>
      <c r="BV1615" s="108">
        <f t="shared" si="26523"/>
        <v>7500924</v>
      </c>
      <c r="BW1615" s="108">
        <f t="shared" si="26523"/>
        <v>7500924</v>
      </c>
      <c r="BX1615" s="108">
        <f t="shared" si="26523"/>
        <v>7500924</v>
      </c>
      <c r="BY1615" s="108"/>
      <c r="BZ1615" s="108"/>
      <c r="CA1615" s="108"/>
      <c r="CB1615" s="108"/>
      <c r="CC1615" s="108"/>
      <c r="CD1615" s="108"/>
      <c r="CE1615" s="108"/>
      <c r="CF1615" s="108"/>
      <c r="CG1615" s="108"/>
      <c r="CH1615" s="109">
        <f>IF(C1615="","",F1615-SUM(G1615:CG1615))</f>
        <v>0</v>
      </c>
      <c r="CI1615" s="107">
        <f>IF(C1615="","",SUM(G1615:CG1615))</f>
        <v>37504620</v>
      </c>
      <c r="CJ1615" s="67" t="b">
        <f>IF(C1615="","",F1615=CI1615)</f>
        <v>1</v>
      </c>
    </row>
    <row r="1616" spans="1:88" s="5" customFormat="1" ht="15" customHeight="1" x14ac:dyDescent="0.3">
      <c r="A1616" s="172"/>
      <c r="B1616" s="156"/>
      <c r="C1616" s="169"/>
      <c r="D1616" s="159"/>
      <c r="E1616" s="162"/>
      <c r="F1616" s="165"/>
      <c r="G1616" s="110">
        <v>0</v>
      </c>
      <c r="H1616" s="110"/>
      <c r="I1616" s="110"/>
      <c r="J1616" s="110"/>
      <c r="K1616" s="110"/>
      <c r="L1616" s="110"/>
      <c r="M1616" s="110"/>
      <c r="N1616" s="110"/>
      <c r="O1616" s="110"/>
      <c r="P1616" s="110"/>
      <c r="Q1616" s="110"/>
      <c r="R1616" s="110"/>
      <c r="S1616" s="110"/>
      <c r="T1616" s="110"/>
      <c r="U1616" s="110">
        <f t="shared" ref="U1616:X1616" si="26524">ROUND(U1615/$E1615,2)</f>
        <v>0</v>
      </c>
      <c r="V1616" s="110">
        <f t="shared" si="26524"/>
        <v>0</v>
      </c>
      <c r="W1616" s="110">
        <f t="shared" si="26524"/>
        <v>0</v>
      </c>
      <c r="X1616" s="110">
        <f t="shared" si="26524"/>
        <v>0</v>
      </c>
      <c r="Y1616" s="110">
        <f t="shared" ref="Y1616:AG1616" si="26525">ROUND(Y1615/$E1615,2)</f>
        <v>0</v>
      </c>
      <c r="Z1616" s="110">
        <f t="shared" si="26525"/>
        <v>0</v>
      </c>
      <c r="AA1616" s="110">
        <f t="shared" si="26525"/>
        <v>0</v>
      </c>
      <c r="AB1616" s="110">
        <f t="shared" si="26525"/>
        <v>0</v>
      </c>
      <c r="AC1616" s="110">
        <f t="shared" si="26525"/>
        <v>0</v>
      </c>
      <c r="AD1616" s="110">
        <f t="shared" si="26525"/>
        <v>0</v>
      </c>
      <c r="AE1616" s="110">
        <f t="shared" si="26525"/>
        <v>0</v>
      </c>
      <c r="AF1616" s="110">
        <f t="shared" si="26525"/>
        <v>0</v>
      </c>
      <c r="AG1616" s="110">
        <f t="shared" si="26525"/>
        <v>0</v>
      </c>
      <c r="AH1616" s="110">
        <f t="shared" ref="AH1616:AK1616" si="26526">ROUND(AH1615/$E1615,2)</f>
        <v>0</v>
      </c>
      <c r="AI1616" s="110">
        <f t="shared" si="26526"/>
        <v>0</v>
      </c>
      <c r="AJ1616" s="110">
        <f t="shared" si="26526"/>
        <v>0</v>
      </c>
      <c r="AK1616" s="110">
        <f t="shared" si="26526"/>
        <v>0</v>
      </c>
      <c r="AL1616" s="110">
        <f t="shared" ref="AL1616:AT1616" si="26527">ROUND(AL1615/$E1615,2)</f>
        <v>0</v>
      </c>
      <c r="AM1616" s="110">
        <f t="shared" si="26527"/>
        <v>0</v>
      </c>
      <c r="AN1616" s="110">
        <f t="shared" si="26527"/>
        <v>0</v>
      </c>
      <c r="AO1616" s="110">
        <f t="shared" si="26527"/>
        <v>0</v>
      </c>
      <c r="AP1616" s="110">
        <f t="shared" si="26527"/>
        <v>0</v>
      </c>
      <c r="AQ1616" s="110">
        <f t="shared" si="26527"/>
        <v>0</v>
      </c>
      <c r="AR1616" s="110">
        <f t="shared" si="26527"/>
        <v>0</v>
      </c>
      <c r="AS1616" s="110">
        <f t="shared" si="26527"/>
        <v>0</v>
      </c>
      <c r="AT1616" s="110">
        <f t="shared" si="26527"/>
        <v>0</v>
      </c>
      <c r="AU1616" s="110">
        <f t="shared" ref="AU1616:AX1616" si="26528">ROUND(AU1615/$E1615,2)</f>
        <v>0</v>
      </c>
      <c r="AV1616" s="110">
        <f t="shared" si="26528"/>
        <v>0</v>
      </c>
      <c r="AW1616" s="110">
        <f t="shared" si="26528"/>
        <v>0</v>
      </c>
      <c r="AX1616" s="110">
        <f t="shared" si="26528"/>
        <v>0</v>
      </c>
      <c r="AY1616" s="110">
        <f t="shared" ref="AY1616:BC1616" si="26529">ROUND(AY1615/$E1615,2)</f>
        <v>0</v>
      </c>
      <c r="AZ1616" s="110">
        <f t="shared" si="26529"/>
        <v>0</v>
      </c>
      <c r="BA1616" s="110">
        <f t="shared" si="26529"/>
        <v>0</v>
      </c>
      <c r="BB1616" s="110">
        <f t="shared" si="26529"/>
        <v>0</v>
      </c>
      <c r="BC1616" s="110">
        <f t="shared" si="26529"/>
        <v>0</v>
      </c>
      <c r="BD1616" s="110">
        <f t="shared" ref="BD1616:BG1616" si="26530">ROUND(BD1615/$E1615,2)</f>
        <v>0</v>
      </c>
      <c r="BE1616" s="110">
        <f t="shared" si="26530"/>
        <v>0</v>
      </c>
      <c r="BF1616" s="110">
        <f t="shared" si="26530"/>
        <v>0</v>
      </c>
      <c r="BG1616" s="110">
        <f t="shared" si="26530"/>
        <v>0</v>
      </c>
      <c r="BH1616" s="110">
        <f t="shared" ref="BH1616:BK1616" si="26531">ROUND(BH1615/$E1615,2)</f>
        <v>0</v>
      </c>
      <c r="BI1616" s="110">
        <f t="shared" si="26531"/>
        <v>0</v>
      </c>
      <c r="BJ1616" s="110">
        <f t="shared" si="26531"/>
        <v>0</v>
      </c>
      <c r="BK1616" s="110">
        <f t="shared" si="26531"/>
        <v>0</v>
      </c>
      <c r="BL1616" s="110">
        <f t="shared" ref="BL1616:BP1616" si="26532">ROUND(BL1615/$E1615,2)</f>
        <v>0</v>
      </c>
      <c r="BM1616" s="110">
        <f t="shared" si="26532"/>
        <v>0</v>
      </c>
      <c r="BN1616" s="110">
        <f t="shared" si="26532"/>
        <v>0</v>
      </c>
      <c r="BO1616" s="110">
        <f t="shared" si="26532"/>
        <v>0</v>
      </c>
      <c r="BP1616" s="110">
        <f t="shared" si="26532"/>
        <v>0</v>
      </c>
      <c r="BQ1616" s="110">
        <f t="shared" ref="BQ1616" si="26533">ROUNDUP(BQ1615/$E1615,2)</f>
        <v>0</v>
      </c>
      <c r="BR1616" s="110">
        <f t="shared" ref="BR1616" si="26534">ROUNDUP(BR1615/$E1615,2)</f>
        <v>0</v>
      </c>
      <c r="BS1616" s="110">
        <f t="shared" ref="BS1616" si="26535">ROUNDUP(BS1615/$E1615,2)</f>
        <v>0</v>
      </c>
      <c r="BT1616" s="110">
        <f t="shared" ref="BT1616:BX1631" si="26536">ROUND(BT1615/$E1615,2)</f>
        <v>2</v>
      </c>
      <c r="BU1616" s="110">
        <f t="shared" si="26536"/>
        <v>2</v>
      </c>
      <c r="BV1616" s="110">
        <f t="shared" si="26536"/>
        <v>2</v>
      </c>
      <c r="BW1616" s="110">
        <f t="shared" si="26536"/>
        <v>2</v>
      </c>
      <c r="BX1616" s="110">
        <f t="shared" si="26536"/>
        <v>2</v>
      </c>
      <c r="BY1616" s="110">
        <f t="shared" ref="BY1616:CB1616" si="26537">ROUND(BY1615/$E1615,2)</f>
        <v>0</v>
      </c>
      <c r="BZ1616" s="110">
        <f t="shared" si="26537"/>
        <v>0</v>
      </c>
      <c r="CA1616" s="110">
        <f t="shared" si="26537"/>
        <v>0</v>
      </c>
      <c r="CB1616" s="110">
        <f t="shared" si="26537"/>
        <v>0</v>
      </c>
      <c r="CC1616" s="110">
        <f>ROUND(CC1615/$E1615,2)</f>
        <v>0</v>
      </c>
      <c r="CD1616" s="110">
        <f t="shared" ref="CD1616:CG1616" si="26538">ROUND(CD1615/$E1615,2)</f>
        <v>0</v>
      </c>
      <c r="CE1616" s="110"/>
      <c r="CF1616" s="110">
        <f t="shared" si="26538"/>
        <v>0</v>
      </c>
      <c r="CG1616" s="110">
        <f t="shared" si="26538"/>
        <v>0</v>
      </c>
      <c r="CH1616" s="111">
        <f>IF(C1615="","",D1615-SUM(G1616:CG1616))</f>
        <v>0</v>
      </c>
      <c r="CI1616" s="112">
        <f>IF(C1615="","",SUM(G1616:CG1616))</f>
        <v>10</v>
      </c>
      <c r="CJ1616" s="67" t="b">
        <f>IF(C1615="","",D1615=CI1616)</f>
        <v>1</v>
      </c>
    </row>
    <row r="1617" spans="1:88" s="5" customFormat="1" ht="15" customHeight="1" x14ac:dyDescent="0.3">
      <c r="A1617" s="173"/>
      <c r="B1617" s="157"/>
      <c r="C1617" s="170"/>
      <c r="D1617" s="160"/>
      <c r="E1617" s="163"/>
      <c r="F1617" s="166"/>
      <c r="G1617" s="113">
        <v>0</v>
      </c>
      <c r="H1617" s="113"/>
      <c r="I1617" s="113"/>
      <c r="J1617" s="113"/>
      <c r="K1617" s="113"/>
      <c r="L1617" s="113"/>
      <c r="M1617" s="113"/>
      <c r="N1617" s="113"/>
      <c r="O1617" s="113"/>
      <c r="P1617" s="113"/>
      <c r="Q1617" s="113"/>
      <c r="R1617" s="113"/>
      <c r="S1617" s="113"/>
      <c r="T1617" s="113"/>
      <c r="U1617" s="113">
        <f t="shared" ref="U1617:X1617" si="26539">U1615/$F1615</f>
        <v>0</v>
      </c>
      <c r="V1617" s="113">
        <f t="shared" si="26539"/>
        <v>0</v>
      </c>
      <c r="W1617" s="113">
        <f t="shared" si="26539"/>
        <v>0</v>
      </c>
      <c r="X1617" s="113">
        <f t="shared" si="26539"/>
        <v>0</v>
      </c>
      <c r="Y1617" s="113">
        <f t="shared" ref="Y1617:AG1617" si="26540">Y1615/$F1615</f>
        <v>0</v>
      </c>
      <c r="Z1617" s="113">
        <f t="shared" si="26540"/>
        <v>0</v>
      </c>
      <c r="AA1617" s="113">
        <f t="shared" si="26540"/>
        <v>0</v>
      </c>
      <c r="AB1617" s="113">
        <f t="shared" si="26540"/>
        <v>0</v>
      </c>
      <c r="AC1617" s="113">
        <f t="shared" si="26540"/>
        <v>0</v>
      </c>
      <c r="AD1617" s="113">
        <f t="shared" si="26540"/>
        <v>0</v>
      </c>
      <c r="AE1617" s="113">
        <f t="shared" si="26540"/>
        <v>0</v>
      </c>
      <c r="AF1617" s="113">
        <f t="shared" si="26540"/>
        <v>0</v>
      </c>
      <c r="AG1617" s="113">
        <f t="shared" si="26540"/>
        <v>0</v>
      </c>
      <c r="AH1617" s="113">
        <f t="shared" ref="AH1617:AK1617" si="26541">AH1615/$F1615</f>
        <v>0</v>
      </c>
      <c r="AI1617" s="113">
        <f t="shared" si="26541"/>
        <v>0</v>
      </c>
      <c r="AJ1617" s="113">
        <f t="shared" si="26541"/>
        <v>0</v>
      </c>
      <c r="AK1617" s="113">
        <f t="shared" si="26541"/>
        <v>0</v>
      </c>
      <c r="AL1617" s="113">
        <f t="shared" ref="AL1617:AT1617" si="26542">AL1615/$F1615</f>
        <v>0</v>
      </c>
      <c r="AM1617" s="113">
        <f t="shared" si="26542"/>
        <v>0</v>
      </c>
      <c r="AN1617" s="113">
        <f t="shared" si="26542"/>
        <v>0</v>
      </c>
      <c r="AO1617" s="113">
        <f t="shared" si="26542"/>
        <v>0</v>
      </c>
      <c r="AP1617" s="113">
        <f t="shared" si="26542"/>
        <v>0</v>
      </c>
      <c r="AQ1617" s="113">
        <f t="shared" si="26542"/>
        <v>0</v>
      </c>
      <c r="AR1617" s="113">
        <f t="shared" si="26542"/>
        <v>0</v>
      </c>
      <c r="AS1617" s="113">
        <f t="shared" si="26542"/>
        <v>0</v>
      </c>
      <c r="AT1617" s="113">
        <f t="shared" si="26542"/>
        <v>0</v>
      </c>
      <c r="AU1617" s="113">
        <f t="shared" ref="AU1617:AX1617" si="26543">AU1615/$F1615</f>
        <v>0</v>
      </c>
      <c r="AV1617" s="113">
        <f t="shared" si="26543"/>
        <v>0</v>
      </c>
      <c r="AW1617" s="113">
        <f t="shared" si="26543"/>
        <v>0</v>
      </c>
      <c r="AX1617" s="113">
        <f t="shared" si="26543"/>
        <v>0</v>
      </c>
      <c r="AY1617" s="113">
        <f t="shared" ref="AY1617:BC1617" si="26544">AY1615/$F1615</f>
        <v>0</v>
      </c>
      <c r="AZ1617" s="113">
        <f t="shared" si="26544"/>
        <v>0</v>
      </c>
      <c r="BA1617" s="113">
        <f t="shared" si="26544"/>
        <v>0</v>
      </c>
      <c r="BB1617" s="113">
        <f t="shared" si="26544"/>
        <v>0</v>
      </c>
      <c r="BC1617" s="113">
        <f t="shared" si="26544"/>
        <v>0</v>
      </c>
      <c r="BD1617" s="113">
        <f t="shared" ref="BD1617:BG1617" si="26545">BD1615/$F1615</f>
        <v>0</v>
      </c>
      <c r="BE1617" s="113">
        <f t="shared" si="26545"/>
        <v>0</v>
      </c>
      <c r="BF1617" s="113">
        <f t="shared" si="26545"/>
        <v>0</v>
      </c>
      <c r="BG1617" s="113">
        <f t="shared" si="26545"/>
        <v>0</v>
      </c>
      <c r="BH1617" s="113">
        <f t="shared" ref="BH1617:BK1617" si="26546">BH1615/$F1615</f>
        <v>0</v>
      </c>
      <c r="BI1617" s="113">
        <f t="shared" si="26546"/>
        <v>0</v>
      </c>
      <c r="BJ1617" s="113">
        <f t="shared" si="26546"/>
        <v>0</v>
      </c>
      <c r="BK1617" s="113">
        <f t="shared" si="26546"/>
        <v>0</v>
      </c>
      <c r="BL1617" s="113">
        <f t="shared" ref="BL1617:BP1617" si="26547">BL1615/$F1615</f>
        <v>0</v>
      </c>
      <c r="BM1617" s="113">
        <f t="shared" si="26547"/>
        <v>0</v>
      </c>
      <c r="BN1617" s="113">
        <f t="shared" si="26547"/>
        <v>0</v>
      </c>
      <c r="BO1617" s="113">
        <f t="shared" si="26547"/>
        <v>0</v>
      </c>
      <c r="BP1617" s="113">
        <f t="shared" si="26547"/>
        <v>0</v>
      </c>
      <c r="BQ1617" s="113">
        <f t="shared" ref="BQ1617:BT1617" si="26548">BQ1615/$F1615</f>
        <v>0</v>
      </c>
      <c r="BR1617" s="113">
        <f t="shared" si="26548"/>
        <v>0</v>
      </c>
      <c r="BS1617" s="113">
        <f t="shared" si="26548"/>
        <v>0</v>
      </c>
      <c r="BT1617" s="113">
        <f t="shared" si="26548"/>
        <v>0.2</v>
      </c>
      <c r="BU1617" s="113">
        <f t="shared" ref="BU1617:BX1617" si="26549">BU1615/$F1615</f>
        <v>0.2</v>
      </c>
      <c r="BV1617" s="113">
        <f t="shared" si="26549"/>
        <v>0.2</v>
      </c>
      <c r="BW1617" s="113">
        <f t="shared" si="26549"/>
        <v>0.2</v>
      </c>
      <c r="BX1617" s="113">
        <f t="shared" si="26549"/>
        <v>0.2</v>
      </c>
      <c r="BY1617" s="113">
        <f t="shared" ref="BY1617:CB1617" si="26550">BY1615/$F1615</f>
        <v>0</v>
      </c>
      <c r="BZ1617" s="113">
        <f t="shared" si="26550"/>
        <v>0</v>
      </c>
      <c r="CA1617" s="113">
        <f t="shared" si="26550"/>
        <v>0</v>
      </c>
      <c r="CB1617" s="113">
        <f t="shared" si="26550"/>
        <v>0</v>
      </c>
      <c r="CC1617" s="113">
        <f>CC1615/$F1615</f>
        <v>0</v>
      </c>
      <c r="CD1617" s="113">
        <f t="shared" ref="CD1617:CG1617" si="26551">CD1615/$F1615</f>
        <v>0</v>
      </c>
      <c r="CE1617" s="113"/>
      <c r="CF1617" s="113">
        <f t="shared" si="26551"/>
        <v>0</v>
      </c>
      <c r="CG1617" s="113">
        <f t="shared" si="26551"/>
        <v>0</v>
      </c>
      <c r="CH1617" s="114">
        <f>IF(C1615="","",100%-SUM(G1617:CG1617))</f>
        <v>0</v>
      </c>
      <c r="CI1617" s="115">
        <f>IF(C1615="","",SUM(G1617:CG1617))</f>
        <v>1</v>
      </c>
      <c r="CJ1617" s="67" t="b">
        <f>IF(C1615="","",SUM(G1617:CG1617)=CI1617)</f>
        <v>1</v>
      </c>
    </row>
    <row r="1618" spans="1:88" s="5" customFormat="1" ht="15" customHeight="1" x14ac:dyDescent="0.3">
      <c r="A1618" s="171" t="s">
        <v>1132</v>
      </c>
      <c r="B1618" s="155" t="s">
        <v>1133</v>
      </c>
      <c r="C1618" s="168" t="s">
        <v>163</v>
      </c>
      <c r="D1618" s="158">
        <v>47</v>
      </c>
      <c r="E1618" s="161">
        <v>984425</v>
      </c>
      <c r="F1618" s="164">
        <f t="shared" si="26522"/>
        <v>46267975</v>
      </c>
      <c r="G1618" s="108">
        <v>0</v>
      </c>
      <c r="H1618" s="108"/>
      <c r="I1618" s="108"/>
      <c r="J1618" s="108"/>
      <c r="K1618" s="108"/>
      <c r="L1618" s="108"/>
      <c r="M1618" s="108"/>
      <c r="N1618" s="108"/>
      <c r="O1618" s="108"/>
      <c r="P1618" s="108"/>
      <c r="Q1618" s="108"/>
      <c r="R1618" s="108"/>
      <c r="S1618" s="108"/>
      <c r="T1618" s="108"/>
      <c r="U1618" s="108"/>
      <c r="V1618" s="108"/>
      <c r="W1618" s="108"/>
      <c r="X1618" s="108"/>
      <c r="Y1618" s="108"/>
      <c r="Z1618" s="108"/>
      <c r="AA1618" s="108"/>
      <c r="AB1618" s="108"/>
      <c r="AC1618" s="108"/>
      <c r="AD1618" s="108"/>
      <c r="AE1618" s="108"/>
      <c r="AF1618" s="108"/>
      <c r="AG1618" s="108"/>
      <c r="AH1618" s="108"/>
      <c r="AI1618" s="108"/>
      <c r="AJ1618" s="108"/>
      <c r="AK1618" s="108"/>
      <c r="AL1618" s="108"/>
      <c r="AM1618" s="108"/>
      <c r="AN1618" s="108"/>
      <c r="AO1618" s="108"/>
      <c r="AP1618" s="108"/>
      <c r="AQ1618" s="108"/>
      <c r="AR1618" s="108"/>
      <c r="AS1618" s="108"/>
      <c r="AT1618" s="108"/>
      <c r="AU1618" s="108"/>
      <c r="AV1618" s="108"/>
      <c r="AW1618" s="108"/>
      <c r="AX1618" s="108"/>
      <c r="AY1618" s="108"/>
      <c r="AZ1618" s="108"/>
      <c r="BA1618" s="108"/>
      <c r="BB1618" s="108"/>
      <c r="BC1618" s="108"/>
      <c r="BD1618" s="108"/>
      <c r="BE1618" s="108"/>
      <c r="BF1618" s="108"/>
      <c r="BG1618" s="108"/>
      <c r="BH1618" s="108"/>
      <c r="BI1618" s="108"/>
      <c r="BJ1618" s="108"/>
      <c r="BK1618" s="108"/>
      <c r="BL1618" s="108"/>
      <c r="BM1618" s="108"/>
      <c r="BN1618" s="108"/>
      <c r="BO1618" s="108"/>
      <c r="BP1618" s="108"/>
      <c r="BQ1618" s="108"/>
      <c r="BR1618" s="108"/>
      <c r="BS1618" s="108"/>
      <c r="BT1618" s="108">
        <f t="shared" ref="BT1618:BX1618" si="26552">ROUND($F1618/5,0)</f>
        <v>9253595</v>
      </c>
      <c r="BU1618" s="108">
        <f t="shared" si="26552"/>
        <v>9253595</v>
      </c>
      <c r="BV1618" s="108">
        <f t="shared" si="26552"/>
        <v>9253595</v>
      </c>
      <c r="BW1618" s="108">
        <f t="shared" si="26552"/>
        <v>9253595</v>
      </c>
      <c r="BX1618" s="108">
        <f t="shared" si="26552"/>
        <v>9253595</v>
      </c>
      <c r="BY1618" s="108"/>
      <c r="BZ1618" s="108"/>
      <c r="CA1618" s="108"/>
      <c r="CB1618" s="108"/>
      <c r="CC1618" s="108"/>
      <c r="CD1618" s="108"/>
      <c r="CE1618" s="108"/>
      <c r="CF1618" s="108"/>
      <c r="CG1618" s="108"/>
      <c r="CH1618" s="109">
        <f>IF(C1618="","",F1618-SUM(G1618:CG1618))</f>
        <v>0</v>
      </c>
      <c r="CI1618" s="107">
        <f>IF(C1618="","",SUM(G1618:CG1618))</f>
        <v>46267975</v>
      </c>
      <c r="CJ1618" s="67" t="b">
        <f>IF(C1618="","",F1618=CI1618)</f>
        <v>1</v>
      </c>
    </row>
    <row r="1619" spans="1:88" s="5" customFormat="1" ht="15" customHeight="1" x14ac:dyDescent="0.3">
      <c r="A1619" s="172"/>
      <c r="B1619" s="156"/>
      <c r="C1619" s="169"/>
      <c r="D1619" s="159"/>
      <c r="E1619" s="162"/>
      <c r="F1619" s="165"/>
      <c r="G1619" s="110">
        <v>0</v>
      </c>
      <c r="H1619" s="110"/>
      <c r="I1619" s="110"/>
      <c r="J1619" s="110"/>
      <c r="K1619" s="110"/>
      <c r="L1619" s="110"/>
      <c r="M1619" s="110"/>
      <c r="N1619" s="110"/>
      <c r="O1619" s="110"/>
      <c r="P1619" s="110"/>
      <c r="Q1619" s="110"/>
      <c r="R1619" s="110"/>
      <c r="S1619" s="110"/>
      <c r="T1619" s="110"/>
      <c r="U1619" s="110">
        <f t="shared" ref="U1619:X1619" si="26553">ROUND(U1618/$E1618,2)</f>
        <v>0</v>
      </c>
      <c r="V1619" s="110">
        <f t="shared" si="26553"/>
        <v>0</v>
      </c>
      <c r="W1619" s="110">
        <f t="shared" si="26553"/>
        <v>0</v>
      </c>
      <c r="X1619" s="110">
        <f t="shared" si="26553"/>
        <v>0</v>
      </c>
      <c r="Y1619" s="110">
        <f t="shared" ref="Y1619:AG1619" si="26554">ROUND(Y1618/$E1618,2)</f>
        <v>0</v>
      </c>
      <c r="Z1619" s="110">
        <f t="shared" si="26554"/>
        <v>0</v>
      </c>
      <c r="AA1619" s="110">
        <f t="shared" si="26554"/>
        <v>0</v>
      </c>
      <c r="AB1619" s="110">
        <f t="shared" si="26554"/>
        <v>0</v>
      </c>
      <c r="AC1619" s="110">
        <f t="shared" si="26554"/>
        <v>0</v>
      </c>
      <c r="AD1619" s="110">
        <f t="shared" si="26554"/>
        <v>0</v>
      </c>
      <c r="AE1619" s="110">
        <f t="shared" si="26554"/>
        <v>0</v>
      </c>
      <c r="AF1619" s="110">
        <f t="shared" si="26554"/>
        <v>0</v>
      </c>
      <c r="AG1619" s="110">
        <f t="shared" si="26554"/>
        <v>0</v>
      </c>
      <c r="AH1619" s="110">
        <f t="shared" ref="AH1619:AK1619" si="26555">ROUND(AH1618/$E1618,2)</f>
        <v>0</v>
      </c>
      <c r="AI1619" s="110">
        <f t="shared" si="26555"/>
        <v>0</v>
      </c>
      <c r="AJ1619" s="110">
        <f t="shared" si="26555"/>
        <v>0</v>
      </c>
      <c r="AK1619" s="110">
        <f t="shared" si="26555"/>
        <v>0</v>
      </c>
      <c r="AL1619" s="110">
        <f t="shared" ref="AL1619:AT1619" si="26556">ROUND(AL1618/$E1618,2)</f>
        <v>0</v>
      </c>
      <c r="AM1619" s="110">
        <f t="shared" si="26556"/>
        <v>0</v>
      </c>
      <c r="AN1619" s="110">
        <f t="shared" si="26556"/>
        <v>0</v>
      </c>
      <c r="AO1619" s="110">
        <f t="shared" si="26556"/>
        <v>0</v>
      </c>
      <c r="AP1619" s="110">
        <f t="shared" si="26556"/>
        <v>0</v>
      </c>
      <c r="AQ1619" s="110">
        <f t="shared" si="26556"/>
        <v>0</v>
      </c>
      <c r="AR1619" s="110">
        <f t="shared" si="26556"/>
        <v>0</v>
      </c>
      <c r="AS1619" s="110">
        <f t="shared" si="26556"/>
        <v>0</v>
      </c>
      <c r="AT1619" s="110">
        <f t="shared" si="26556"/>
        <v>0</v>
      </c>
      <c r="AU1619" s="110">
        <f t="shared" ref="AU1619:AX1619" si="26557">ROUND(AU1618/$E1618,2)</f>
        <v>0</v>
      </c>
      <c r="AV1619" s="110">
        <f t="shared" si="26557"/>
        <v>0</v>
      </c>
      <c r="AW1619" s="110">
        <f t="shared" si="26557"/>
        <v>0</v>
      </c>
      <c r="AX1619" s="110">
        <f t="shared" si="26557"/>
        <v>0</v>
      </c>
      <c r="AY1619" s="110">
        <f t="shared" ref="AY1619:BC1619" si="26558">ROUND(AY1618/$E1618,2)</f>
        <v>0</v>
      </c>
      <c r="AZ1619" s="110">
        <f t="shared" si="26558"/>
        <v>0</v>
      </c>
      <c r="BA1619" s="110">
        <f t="shared" si="26558"/>
        <v>0</v>
      </c>
      <c r="BB1619" s="110">
        <f t="shared" si="26558"/>
        <v>0</v>
      </c>
      <c r="BC1619" s="110">
        <f t="shared" si="26558"/>
        <v>0</v>
      </c>
      <c r="BD1619" s="110">
        <f t="shared" ref="BD1619:BG1619" si="26559">ROUND(BD1618/$E1618,2)</f>
        <v>0</v>
      </c>
      <c r="BE1619" s="110">
        <f t="shared" si="26559"/>
        <v>0</v>
      </c>
      <c r="BF1619" s="110">
        <f t="shared" si="26559"/>
        <v>0</v>
      </c>
      <c r="BG1619" s="110">
        <f t="shared" si="26559"/>
        <v>0</v>
      </c>
      <c r="BH1619" s="110">
        <f t="shared" ref="BH1619:BK1619" si="26560">ROUND(BH1618/$E1618,2)</f>
        <v>0</v>
      </c>
      <c r="BI1619" s="110">
        <f t="shared" si="26560"/>
        <v>0</v>
      </c>
      <c r="BJ1619" s="110">
        <f t="shared" si="26560"/>
        <v>0</v>
      </c>
      <c r="BK1619" s="110">
        <f t="shared" si="26560"/>
        <v>0</v>
      </c>
      <c r="BL1619" s="110">
        <f t="shared" ref="BL1619:BP1619" si="26561">ROUND(BL1618/$E1618,2)</f>
        <v>0</v>
      </c>
      <c r="BM1619" s="110">
        <f t="shared" si="26561"/>
        <v>0</v>
      </c>
      <c r="BN1619" s="110">
        <f t="shared" si="26561"/>
        <v>0</v>
      </c>
      <c r="BO1619" s="110">
        <f t="shared" si="26561"/>
        <v>0</v>
      </c>
      <c r="BP1619" s="110">
        <f t="shared" si="26561"/>
        <v>0</v>
      </c>
      <c r="BQ1619" s="110">
        <f t="shared" ref="BQ1619:BS1619" si="26562">ROUND(BQ1618/$E1618,2)</f>
        <v>0</v>
      </c>
      <c r="BR1619" s="110">
        <f t="shared" si="26562"/>
        <v>0</v>
      </c>
      <c r="BS1619" s="110">
        <f t="shared" si="26562"/>
        <v>0</v>
      </c>
      <c r="BT1619" s="110">
        <f t="shared" si="26536"/>
        <v>9.4</v>
      </c>
      <c r="BU1619" s="110">
        <f t="shared" si="26536"/>
        <v>9.4</v>
      </c>
      <c r="BV1619" s="110">
        <f t="shared" si="26536"/>
        <v>9.4</v>
      </c>
      <c r="BW1619" s="110">
        <f t="shared" si="26536"/>
        <v>9.4</v>
      </c>
      <c r="BX1619" s="110">
        <f t="shared" si="26536"/>
        <v>9.4</v>
      </c>
      <c r="BY1619" s="110">
        <f t="shared" ref="BY1619:CC1619" si="26563">ROUND(BY1618/$E1618,2)</f>
        <v>0</v>
      </c>
      <c r="BZ1619" s="110">
        <f t="shared" si="26563"/>
        <v>0</v>
      </c>
      <c r="CA1619" s="110">
        <f t="shared" si="26563"/>
        <v>0</v>
      </c>
      <c r="CB1619" s="110">
        <f t="shared" si="26563"/>
        <v>0</v>
      </c>
      <c r="CC1619" s="110">
        <f t="shared" si="26563"/>
        <v>0</v>
      </c>
      <c r="CD1619" s="110">
        <f t="shared" ref="CD1619:CG1619" si="26564">ROUND(CD1618/$E1618,2)</f>
        <v>0</v>
      </c>
      <c r="CE1619" s="110"/>
      <c r="CF1619" s="110">
        <f t="shared" si="26564"/>
        <v>0</v>
      </c>
      <c r="CG1619" s="110">
        <f t="shared" si="26564"/>
        <v>0</v>
      </c>
      <c r="CH1619" s="111">
        <f>IF(C1618="","",D1618-SUM(G1619:CG1619))</f>
        <v>0</v>
      </c>
      <c r="CI1619" s="112">
        <f>IF(C1618="","",SUM(G1619:CG1619))</f>
        <v>47</v>
      </c>
      <c r="CJ1619" s="67" t="b">
        <f>IF(C1618="","",D1618=CI1619)</f>
        <v>1</v>
      </c>
    </row>
    <row r="1620" spans="1:88" s="5" customFormat="1" ht="15" customHeight="1" x14ac:dyDescent="0.3">
      <c r="A1620" s="173"/>
      <c r="B1620" s="157"/>
      <c r="C1620" s="170"/>
      <c r="D1620" s="160"/>
      <c r="E1620" s="163"/>
      <c r="F1620" s="166"/>
      <c r="G1620" s="113">
        <v>0</v>
      </c>
      <c r="H1620" s="113"/>
      <c r="I1620" s="113"/>
      <c r="J1620" s="113"/>
      <c r="K1620" s="113"/>
      <c r="L1620" s="113"/>
      <c r="M1620" s="113"/>
      <c r="N1620" s="113"/>
      <c r="O1620" s="113"/>
      <c r="P1620" s="113"/>
      <c r="Q1620" s="113"/>
      <c r="R1620" s="113"/>
      <c r="S1620" s="113"/>
      <c r="T1620" s="113"/>
      <c r="U1620" s="113">
        <f t="shared" ref="U1620:X1620" si="26565">U1618/$F1618</f>
        <v>0</v>
      </c>
      <c r="V1620" s="113">
        <f t="shared" si="26565"/>
        <v>0</v>
      </c>
      <c r="W1620" s="113">
        <f t="shared" si="26565"/>
        <v>0</v>
      </c>
      <c r="X1620" s="113">
        <f t="shared" si="26565"/>
        <v>0</v>
      </c>
      <c r="Y1620" s="113">
        <f t="shared" ref="Y1620:AG1620" si="26566">Y1618/$F1618</f>
        <v>0</v>
      </c>
      <c r="Z1620" s="113">
        <f t="shared" si="26566"/>
        <v>0</v>
      </c>
      <c r="AA1620" s="113">
        <f t="shared" si="26566"/>
        <v>0</v>
      </c>
      <c r="AB1620" s="113">
        <f t="shared" si="26566"/>
        <v>0</v>
      </c>
      <c r="AC1620" s="113">
        <f t="shared" si="26566"/>
        <v>0</v>
      </c>
      <c r="AD1620" s="113">
        <f t="shared" si="26566"/>
        <v>0</v>
      </c>
      <c r="AE1620" s="113">
        <f t="shared" si="26566"/>
        <v>0</v>
      </c>
      <c r="AF1620" s="113">
        <f t="shared" si="26566"/>
        <v>0</v>
      </c>
      <c r="AG1620" s="113">
        <f t="shared" si="26566"/>
        <v>0</v>
      </c>
      <c r="AH1620" s="113">
        <f t="shared" ref="AH1620:AK1620" si="26567">AH1618/$F1618</f>
        <v>0</v>
      </c>
      <c r="AI1620" s="113">
        <f t="shared" si="26567"/>
        <v>0</v>
      </c>
      <c r="AJ1620" s="113">
        <f t="shared" si="26567"/>
        <v>0</v>
      </c>
      <c r="AK1620" s="113">
        <f t="shared" si="26567"/>
        <v>0</v>
      </c>
      <c r="AL1620" s="113">
        <f t="shared" ref="AL1620:AT1620" si="26568">AL1618/$F1618</f>
        <v>0</v>
      </c>
      <c r="AM1620" s="113">
        <f t="shared" si="26568"/>
        <v>0</v>
      </c>
      <c r="AN1620" s="113">
        <f t="shared" si="26568"/>
        <v>0</v>
      </c>
      <c r="AO1620" s="113">
        <f t="shared" si="26568"/>
        <v>0</v>
      </c>
      <c r="AP1620" s="113">
        <f t="shared" si="26568"/>
        <v>0</v>
      </c>
      <c r="AQ1620" s="113">
        <f t="shared" si="26568"/>
        <v>0</v>
      </c>
      <c r="AR1620" s="113">
        <f t="shared" si="26568"/>
        <v>0</v>
      </c>
      <c r="AS1620" s="113">
        <f t="shared" si="26568"/>
        <v>0</v>
      </c>
      <c r="AT1620" s="113">
        <f t="shared" si="26568"/>
        <v>0</v>
      </c>
      <c r="AU1620" s="113">
        <f t="shared" ref="AU1620:AX1620" si="26569">AU1618/$F1618</f>
        <v>0</v>
      </c>
      <c r="AV1620" s="113">
        <f t="shared" si="26569"/>
        <v>0</v>
      </c>
      <c r="AW1620" s="113">
        <f t="shared" si="26569"/>
        <v>0</v>
      </c>
      <c r="AX1620" s="113">
        <f t="shared" si="26569"/>
        <v>0</v>
      </c>
      <c r="AY1620" s="113">
        <f t="shared" ref="AY1620:BC1620" si="26570">AY1618/$F1618</f>
        <v>0</v>
      </c>
      <c r="AZ1620" s="113">
        <f t="shared" si="26570"/>
        <v>0</v>
      </c>
      <c r="BA1620" s="113">
        <f t="shared" si="26570"/>
        <v>0</v>
      </c>
      <c r="BB1620" s="113">
        <f t="shared" si="26570"/>
        <v>0</v>
      </c>
      <c r="BC1620" s="113">
        <f t="shared" si="26570"/>
        <v>0</v>
      </c>
      <c r="BD1620" s="113">
        <f t="shared" ref="BD1620:BG1620" si="26571">BD1618/$F1618</f>
        <v>0</v>
      </c>
      <c r="BE1620" s="113">
        <f t="shared" si="26571"/>
        <v>0</v>
      </c>
      <c r="BF1620" s="113">
        <f t="shared" si="26571"/>
        <v>0</v>
      </c>
      <c r="BG1620" s="113">
        <f t="shared" si="26571"/>
        <v>0</v>
      </c>
      <c r="BH1620" s="113">
        <f t="shared" ref="BH1620:BK1620" si="26572">BH1618/$F1618</f>
        <v>0</v>
      </c>
      <c r="BI1620" s="113">
        <f t="shared" si="26572"/>
        <v>0</v>
      </c>
      <c r="BJ1620" s="113">
        <f t="shared" si="26572"/>
        <v>0</v>
      </c>
      <c r="BK1620" s="113">
        <f t="shared" si="26572"/>
        <v>0</v>
      </c>
      <c r="BL1620" s="113">
        <f t="shared" ref="BL1620:BP1620" si="26573">BL1618/$F1618</f>
        <v>0</v>
      </c>
      <c r="BM1620" s="113">
        <f t="shared" si="26573"/>
        <v>0</v>
      </c>
      <c r="BN1620" s="113">
        <f t="shared" si="26573"/>
        <v>0</v>
      </c>
      <c r="BO1620" s="113">
        <f t="shared" si="26573"/>
        <v>0</v>
      </c>
      <c r="BP1620" s="113">
        <f t="shared" si="26573"/>
        <v>0</v>
      </c>
      <c r="BQ1620" s="113">
        <f t="shared" ref="BQ1620:BX1620" si="26574">BQ1618/$F1618</f>
        <v>0</v>
      </c>
      <c r="BR1620" s="113">
        <f t="shared" si="26574"/>
        <v>0</v>
      </c>
      <c r="BS1620" s="113">
        <f t="shared" si="26574"/>
        <v>0</v>
      </c>
      <c r="BT1620" s="113">
        <f t="shared" si="26574"/>
        <v>0.2</v>
      </c>
      <c r="BU1620" s="113">
        <f t="shared" si="26574"/>
        <v>0.2</v>
      </c>
      <c r="BV1620" s="113">
        <f t="shared" si="26574"/>
        <v>0.2</v>
      </c>
      <c r="BW1620" s="113">
        <f t="shared" si="26574"/>
        <v>0.2</v>
      </c>
      <c r="BX1620" s="113">
        <f t="shared" si="26574"/>
        <v>0.2</v>
      </c>
      <c r="BY1620" s="113">
        <f t="shared" ref="BY1620:CC1620" si="26575">BY1618/$F1618</f>
        <v>0</v>
      </c>
      <c r="BZ1620" s="113">
        <f t="shared" si="26575"/>
        <v>0</v>
      </c>
      <c r="CA1620" s="113">
        <f t="shared" si="26575"/>
        <v>0</v>
      </c>
      <c r="CB1620" s="113">
        <f t="shared" si="26575"/>
        <v>0</v>
      </c>
      <c r="CC1620" s="113">
        <f t="shared" si="26575"/>
        <v>0</v>
      </c>
      <c r="CD1620" s="113">
        <f t="shared" ref="CD1620:CG1620" si="26576">CD1618/$F1618</f>
        <v>0</v>
      </c>
      <c r="CE1620" s="113"/>
      <c r="CF1620" s="113">
        <f t="shared" si="26576"/>
        <v>0</v>
      </c>
      <c r="CG1620" s="113">
        <f t="shared" si="26576"/>
        <v>0</v>
      </c>
      <c r="CH1620" s="114">
        <f>IF(C1618="","",100%-SUM(G1620:CG1620))</f>
        <v>0</v>
      </c>
      <c r="CI1620" s="115">
        <f>IF(C1618="","",SUM(G1620:CG1620))</f>
        <v>1</v>
      </c>
      <c r="CJ1620" s="67" t="b">
        <f>IF(C1618="","",SUM(G1620:CG1620)=CI1620)</f>
        <v>1</v>
      </c>
    </row>
    <row r="1621" spans="1:88" s="5" customFormat="1" ht="15" customHeight="1" x14ac:dyDescent="0.3">
      <c r="A1621" s="171" t="s">
        <v>1134</v>
      </c>
      <c r="B1621" s="155" t="s">
        <v>1135</v>
      </c>
      <c r="C1621" s="168" t="s">
        <v>163</v>
      </c>
      <c r="D1621" s="158">
        <v>10</v>
      </c>
      <c r="E1621" s="161">
        <v>913519</v>
      </c>
      <c r="F1621" s="164">
        <f t="shared" si="26522"/>
        <v>9135190</v>
      </c>
      <c r="G1621" s="108">
        <v>0</v>
      </c>
      <c r="H1621" s="108"/>
      <c r="I1621" s="108"/>
      <c r="J1621" s="108"/>
      <c r="K1621" s="108"/>
      <c r="L1621" s="108"/>
      <c r="M1621" s="108"/>
      <c r="N1621" s="108"/>
      <c r="O1621" s="108"/>
      <c r="P1621" s="108"/>
      <c r="Q1621" s="108"/>
      <c r="R1621" s="108"/>
      <c r="S1621" s="108"/>
      <c r="T1621" s="108"/>
      <c r="U1621" s="108"/>
      <c r="V1621" s="108"/>
      <c r="W1621" s="108"/>
      <c r="X1621" s="108"/>
      <c r="Y1621" s="108"/>
      <c r="Z1621" s="108"/>
      <c r="AA1621" s="108"/>
      <c r="AB1621" s="108"/>
      <c r="AC1621" s="108"/>
      <c r="AD1621" s="108"/>
      <c r="AE1621" s="108"/>
      <c r="AF1621" s="108"/>
      <c r="AG1621" s="108"/>
      <c r="AH1621" s="108"/>
      <c r="AI1621" s="108"/>
      <c r="AJ1621" s="108"/>
      <c r="AK1621" s="108"/>
      <c r="AL1621" s="108"/>
      <c r="AM1621" s="108"/>
      <c r="AN1621" s="108"/>
      <c r="AO1621" s="108"/>
      <c r="AP1621" s="108"/>
      <c r="AQ1621" s="108"/>
      <c r="AR1621" s="108"/>
      <c r="AS1621" s="108"/>
      <c r="AT1621" s="108"/>
      <c r="AU1621" s="108"/>
      <c r="AV1621" s="108"/>
      <c r="AW1621" s="108"/>
      <c r="AX1621" s="108"/>
      <c r="AY1621" s="108"/>
      <c r="AZ1621" s="108"/>
      <c r="BA1621" s="108"/>
      <c r="BB1621" s="108"/>
      <c r="BC1621" s="108"/>
      <c r="BD1621" s="108"/>
      <c r="BE1621" s="108"/>
      <c r="BF1621" s="108"/>
      <c r="BG1621" s="108"/>
      <c r="BH1621" s="108"/>
      <c r="BI1621" s="108"/>
      <c r="BJ1621" s="108"/>
      <c r="BK1621" s="108"/>
      <c r="BL1621" s="108"/>
      <c r="BM1621" s="108"/>
      <c r="BN1621" s="108"/>
      <c r="BO1621" s="108"/>
      <c r="BP1621" s="108"/>
      <c r="BQ1621" s="108"/>
      <c r="BR1621" s="108"/>
      <c r="BS1621" s="108"/>
      <c r="BT1621" s="108">
        <f t="shared" ref="BT1621:BX1621" si="26577">ROUND($F1621/5,0)</f>
        <v>1827038</v>
      </c>
      <c r="BU1621" s="108">
        <f t="shared" si="26577"/>
        <v>1827038</v>
      </c>
      <c r="BV1621" s="108">
        <f t="shared" si="26577"/>
        <v>1827038</v>
      </c>
      <c r="BW1621" s="108">
        <f t="shared" si="26577"/>
        <v>1827038</v>
      </c>
      <c r="BX1621" s="108">
        <f t="shared" si="26577"/>
        <v>1827038</v>
      </c>
      <c r="BY1621" s="108"/>
      <c r="BZ1621" s="108"/>
      <c r="CA1621" s="108"/>
      <c r="CB1621" s="108"/>
      <c r="CC1621" s="108"/>
      <c r="CD1621" s="108"/>
      <c r="CE1621" s="108"/>
      <c r="CF1621" s="108"/>
      <c r="CG1621" s="108"/>
      <c r="CH1621" s="109">
        <f>IF(C1621="","",F1621-SUM(G1621:CG1621))</f>
        <v>0</v>
      </c>
      <c r="CI1621" s="107">
        <f>IF(C1621="","",SUM(G1621:CG1621))</f>
        <v>9135190</v>
      </c>
      <c r="CJ1621" s="67" t="b">
        <f>IF(C1621="","",F1621=CI1621)</f>
        <v>1</v>
      </c>
    </row>
    <row r="1622" spans="1:88" s="5" customFormat="1" ht="15" customHeight="1" x14ac:dyDescent="0.3">
      <c r="A1622" s="172"/>
      <c r="B1622" s="156"/>
      <c r="C1622" s="169"/>
      <c r="D1622" s="159"/>
      <c r="E1622" s="162"/>
      <c r="F1622" s="165"/>
      <c r="G1622" s="110">
        <v>0</v>
      </c>
      <c r="H1622" s="110"/>
      <c r="I1622" s="110"/>
      <c r="J1622" s="110"/>
      <c r="K1622" s="110"/>
      <c r="L1622" s="110"/>
      <c r="M1622" s="110"/>
      <c r="N1622" s="110"/>
      <c r="O1622" s="110"/>
      <c r="P1622" s="110"/>
      <c r="Q1622" s="110"/>
      <c r="R1622" s="110"/>
      <c r="S1622" s="110"/>
      <c r="T1622" s="110"/>
      <c r="U1622" s="110">
        <f t="shared" ref="U1622:X1622" si="26578">ROUND(U1621/$E1621,2)</f>
        <v>0</v>
      </c>
      <c r="V1622" s="110">
        <f t="shared" si="26578"/>
        <v>0</v>
      </c>
      <c r="W1622" s="110">
        <f t="shared" si="26578"/>
        <v>0</v>
      </c>
      <c r="X1622" s="110">
        <f t="shared" si="26578"/>
        <v>0</v>
      </c>
      <c r="Y1622" s="110">
        <f t="shared" ref="Y1622:AG1622" si="26579">ROUND(Y1621/$E1621,2)</f>
        <v>0</v>
      </c>
      <c r="Z1622" s="110">
        <f t="shared" si="26579"/>
        <v>0</v>
      </c>
      <c r="AA1622" s="110">
        <f t="shared" si="26579"/>
        <v>0</v>
      </c>
      <c r="AB1622" s="110">
        <f t="shared" si="26579"/>
        <v>0</v>
      </c>
      <c r="AC1622" s="110">
        <f t="shared" si="26579"/>
        <v>0</v>
      </c>
      <c r="AD1622" s="110">
        <f t="shared" si="26579"/>
        <v>0</v>
      </c>
      <c r="AE1622" s="110">
        <f t="shared" si="26579"/>
        <v>0</v>
      </c>
      <c r="AF1622" s="110">
        <f t="shared" si="26579"/>
        <v>0</v>
      </c>
      <c r="AG1622" s="110">
        <f t="shared" si="26579"/>
        <v>0</v>
      </c>
      <c r="AH1622" s="110">
        <f t="shared" ref="AH1622:AK1622" si="26580">ROUND(AH1621/$E1621,2)</f>
        <v>0</v>
      </c>
      <c r="AI1622" s="110">
        <f t="shared" si="26580"/>
        <v>0</v>
      </c>
      <c r="AJ1622" s="110">
        <f t="shared" si="26580"/>
        <v>0</v>
      </c>
      <c r="AK1622" s="110">
        <f t="shared" si="26580"/>
        <v>0</v>
      </c>
      <c r="AL1622" s="110">
        <f t="shared" ref="AL1622:AT1622" si="26581">ROUND(AL1621/$E1621,2)</f>
        <v>0</v>
      </c>
      <c r="AM1622" s="110">
        <f t="shared" si="26581"/>
        <v>0</v>
      </c>
      <c r="AN1622" s="110">
        <f t="shared" si="26581"/>
        <v>0</v>
      </c>
      <c r="AO1622" s="110">
        <f t="shared" si="26581"/>
        <v>0</v>
      </c>
      <c r="AP1622" s="110">
        <f t="shared" si="26581"/>
        <v>0</v>
      </c>
      <c r="AQ1622" s="110">
        <f t="shared" si="26581"/>
        <v>0</v>
      </c>
      <c r="AR1622" s="110">
        <f t="shared" si="26581"/>
        <v>0</v>
      </c>
      <c r="AS1622" s="110">
        <f t="shared" si="26581"/>
        <v>0</v>
      </c>
      <c r="AT1622" s="110">
        <f t="shared" si="26581"/>
        <v>0</v>
      </c>
      <c r="AU1622" s="110">
        <f t="shared" ref="AU1622:AX1622" si="26582">ROUND(AU1621/$E1621,2)</f>
        <v>0</v>
      </c>
      <c r="AV1622" s="110">
        <f t="shared" si="26582"/>
        <v>0</v>
      </c>
      <c r="AW1622" s="110">
        <f t="shared" si="26582"/>
        <v>0</v>
      </c>
      <c r="AX1622" s="110">
        <f t="shared" si="26582"/>
        <v>0</v>
      </c>
      <c r="AY1622" s="110">
        <f t="shared" ref="AY1622:BC1622" si="26583">ROUND(AY1621/$E1621,2)</f>
        <v>0</v>
      </c>
      <c r="AZ1622" s="110">
        <f t="shared" si="26583"/>
        <v>0</v>
      </c>
      <c r="BA1622" s="110">
        <f t="shared" si="26583"/>
        <v>0</v>
      </c>
      <c r="BB1622" s="110">
        <f t="shared" si="26583"/>
        <v>0</v>
      </c>
      <c r="BC1622" s="110">
        <f t="shared" si="26583"/>
        <v>0</v>
      </c>
      <c r="BD1622" s="110">
        <f t="shared" ref="BD1622:BG1622" si="26584">ROUND(BD1621/$E1621,2)</f>
        <v>0</v>
      </c>
      <c r="BE1622" s="110">
        <f t="shared" si="26584"/>
        <v>0</v>
      </c>
      <c r="BF1622" s="110">
        <f t="shared" si="26584"/>
        <v>0</v>
      </c>
      <c r="BG1622" s="110">
        <f t="shared" si="26584"/>
        <v>0</v>
      </c>
      <c r="BH1622" s="110">
        <f t="shared" ref="BH1622:BK1622" si="26585">ROUND(BH1621/$E1621,2)</f>
        <v>0</v>
      </c>
      <c r="BI1622" s="110">
        <f t="shared" si="26585"/>
        <v>0</v>
      </c>
      <c r="BJ1622" s="110">
        <f t="shared" si="26585"/>
        <v>0</v>
      </c>
      <c r="BK1622" s="110">
        <f t="shared" si="26585"/>
        <v>0</v>
      </c>
      <c r="BL1622" s="110">
        <f t="shared" ref="BL1622:BP1622" si="26586">ROUND(BL1621/$E1621,2)</f>
        <v>0</v>
      </c>
      <c r="BM1622" s="110">
        <f t="shared" si="26586"/>
        <v>0</v>
      </c>
      <c r="BN1622" s="110">
        <f t="shared" si="26586"/>
        <v>0</v>
      </c>
      <c r="BO1622" s="110">
        <f t="shared" si="26586"/>
        <v>0</v>
      </c>
      <c r="BP1622" s="110">
        <f t="shared" si="26586"/>
        <v>0</v>
      </c>
      <c r="BQ1622" s="110">
        <f t="shared" ref="BQ1622" si="26587">ROUNDUP(BQ1621/$E1621,2)</f>
        <v>0</v>
      </c>
      <c r="BR1622" s="110">
        <f t="shared" ref="BR1622" si="26588">ROUNDUP(BR1621/$E1621,2)</f>
        <v>0</v>
      </c>
      <c r="BS1622" s="110">
        <f t="shared" ref="BS1622" si="26589">ROUNDUP(BS1621/$E1621,2)</f>
        <v>0</v>
      </c>
      <c r="BT1622" s="110">
        <f t="shared" si="26536"/>
        <v>2</v>
      </c>
      <c r="BU1622" s="110">
        <f t="shared" si="26536"/>
        <v>2</v>
      </c>
      <c r="BV1622" s="110">
        <f t="shared" si="26536"/>
        <v>2</v>
      </c>
      <c r="BW1622" s="110">
        <f t="shared" si="26536"/>
        <v>2</v>
      </c>
      <c r="BX1622" s="110">
        <f t="shared" si="26536"/>
        <v>2</v>
      </c>
      <c r="BY1622" s="110">
        <f t="shared" ref="BY1622:CC1622" si="26590">ROUND(BY1621/$E1621,2)</f>
        <v>0</v>
      </c>
      <c r="BZ1622" s="110">
        <f t="shared" si="26590"/>
        <v>0</v>
      </c>
      <c r="CA1622" s="110">
        <f t="shared" si="26590"/>
        <v>0</v>
      </c>
      <c r="CB1622" s="110">
        <f t="shared" si="26590"/>
        <v>0</v>
      </c>
      <c r="CC1622" s="110">
        <f t="shared" si="26590"/>
        <v>0</v>
      </c>
      <c r="CD1622" s="110">
        <f t="shared" ref="CD1622:CG1622" si="26591">ROUND(CD1621/$E1621,2)</f>
        <v>0</v>
      </c>
      <c r="CE1622" s="110"/>
      <c r="CF1622" s="110">
        <f t="shared" si="26591"/>
        <v>0</v>
      </c>
      <c r="CG1622" s="110">
        <f t="shared" si="26591"/>
        <v>0</v>
      </c>
      <c r="CH1622" s="111">
        <f>IF(C1621="","",D1621-SUM(G1622:CG1622))</f>
        <v>0</v>
      </c>
      <c r="CI1622" s="112">
        <f>IF(C1621="","",SUM(G1622:CG1622))</f>
        <v>10</v>
      </c>
      <c r="CJ1622" s="67" t="b">
        <f>IF(C1621="","",D1621=CI1622)</f>
        <v>1</v>
      </c>
    </row>
    <row r="1623" spans="1:88" s="5" customFormat="1" ht="15" customHeight="1" x14ac:dyDescent="0.3">
      <c r="A1623" s="173"/>
      <c r="B1623" s="157"/>
      <c r="C1623" s="170"/>
      <c r="D1623" s="160"/>
      <c r="E1623" s="163"/>
      <c r="F1623" s="166"/>
      <c r="G1623" s="113">
        <v>0</v>
      </c>
      <c r="H1623" s="113"/>
      <c r="I1623" s="113"/>
      <c r="J1623" s="113"/>
      <c r="K1623" s="113"/>
      <c r="L1623" s="113"/>
      <c r="M1623" s="113"/>
      <c r="N1623" s="113"/>
      <c r="O1623" s="113"/>
      <c r="P1623" s="113"/>
      <c r="Q1623" s="113"/>
      <c r="R1623" s="113"/>
      <c r="S1623" s="113"/>
      <c r="T1623" s="113"/>
      <c r="U1623" s="113">
        <f t="shared" ref="U1623:X1623" si="26592">U1621/$F1621</f>
        <v>0</v>
      </c>
      <c r="V1623" s="113">
        <f t="shared" si="26592"/>
        <v>0</v>
      </c>
      <c r="W1623" s="113">
        <f t="shared" si="26592"/>
        <v>0</v>
      </c>
      <c r="X1623" s="113">
        <f t="shared" si="26592"/>
        <v>0</v>
      </c>
      <c r="Y1623" s="113">
        <f t="shared" ref="Y1623:AG1623" si="26593">Y1621/$F1621</f>
        <v>0</v>
      </c>
      <c r="Z1623" s="113">
        <f t="shared" si="26593"/>
        <v>0</v>
      </c>
      <c r="AA1623" s="113">
        <f t="shared" si="26593"/>
        <v>0</v>
      </c>
      <c r="AB1623" s="113">
        <f t="shared" si="26593"/>
        <v>0</v>
      </c>
      <c r="AC1623" s="113">
        <f t="shared" si="26593"/>
        <v>0</v>
      </c>
      <c r="AD1623" s="113">
        <f t="shared" si="26593"/>
        <v>0</v>
      </c>
      <c r="AE1623" s="113">
        <f t="shared" si="26593"/>
        <v>0</v>
      </c>
      <c r="AF1623" s="113">
        <f t="shared" si="26593"/>
        <v>0</v>
      </c>
      <c r="AG1623" s="113">
        <f t="shared" si="26593"/>
        <v>0</v>
      </c>
      <c r="AH1623" s="113">
        <f t="shared" ref="AH1623:AK1623" si="26594">AH1621/$F1621</f>
        <v>0</v>
      </c>
      <c r="AI1623" s="113">
        <f t="shared" si="26594"/>
        <v>0</v>
      </c>
      <c r="AJ1623" s="113">
        <f t="shared" si="26594"/>
        <v>0</v>
      </c>
      <c r="AK1623" s="113">
        <f t="shared" si="26594"/>
        <v>0</v>
      </c>
      <c r="AL1623" s="113">
        <f t="shared" ref="AL1623:AT1623" si="26595">AL1621/$F1621</f>
        <v>0</v>
      </c>
      <c r="AM1623" s="113">
        <f t="shared" si="26595"/>
        <v>0</v>
      </c>
      <c r="AN1623" s="113">
        <f t="shared" si="26595"/>
        <v>0</v>
      </c>
      <c r="AO1623" s="113">
        <f t="shared" si="26595"/>
        <v>0</v>
      </c>
      <c r="AP1623" s="113">
        <f t="shared" si="26595"/>
        <v>0</v>
      </c>
      <c r="AQ1623" s="113">
        <f t="shared" si="26595"/>
        <v>0</v>
      </c>
      <c r="AR1623" s="113">
        <f t="shared" si="26595"/>
        <v>0</v>
      </c>
      <c r="AS1623" s="113">
        <f t="shared" si="26595"/>
        <v>0</v>
      </c>
      <c r="AT1623" s="113">
        <f t="shared" si="26595"/>
        <v>0</v>
      </c>
      <c r="AU1623" s="113">
        <f t="shared" ref="AU1623:AX1623" si="26596">AU1621/$F1621</f>
        <v>0</v>
      </c>
      <c r="AV1623" s="113">
        <f t="shared" si="26596"/>
        <v>0</v>
      </c>
      <c r="AW1623" s="113">
        <f t="shared" si="26596"/>
        <v>0</v>
      </c>
      <c r="AX1623" s="113">
        <f t="shared" si="26596"/>
        <v>0</v>
      </c>
      <c r="AY1623" s="113">
        <f t="shared" ref="AY1623:BC1623" si="26597">AY1621/$F1621</f>
        <v>0</v>
      </c>
      <c r="AZ1623" s="113">
        <f t="shared" si="26597"/>
        <v>0</v>
      </c>
      <c r="BA1623" s="113">
        <f t="shared" si="26597"/>
        <v>0</v>
      </c>
      <c r="BB1623" s="113">
        <f t="shared" si="26597"/>
        <v>0</v>
      </c>
      <c r="BC1623" s="113">
        <f t="shared" si="26597"/>
        <v>0</v>
      </c>
      <c r="BD1623" s="113">
        <f t="shared" ref="BD1623:BG1623" si="26598">BD1621/$F1621</f>
        <v>0</v>
      </c>
      <c r="BE1623" s="113">
        <f t="shared" si="26598"/>
        <v>0</v>
      </c>
      <c r="BF1623" s="113">
        <f t="shared" si="26598"/>
        <v>0</v>
      </c>
      <c r="BG1623" s="113">
        <f t="shared" si="26598"/>
        <v>0</v>
      </c>
      <c r="BH1623" s="113">
        <f t="shared" ref="BH1623:BK1623" si="26599">BH1621/$F1621</f>
        <v>0</v>
      </c>
      <c r="BI1623" s="113">
        <f t="shared" si="26599"/>
        <v>0</v>
      </c>
      <c r="BJ1623" s="113">
        <f t="shared" si="26599"/>
        <v>0</v>
      </c>
      <c r="BK1623" s="113">
        <f t="shared" si="26599"/>
        <v>0</v>
      </c>
      <c r="BL1623" s="113">
        <f t="shared" ref="BL1623:BP1623" si="26600">BL1621/$F1621</f>
        <v>0</v>
      </c>
      <c r="BM1623" s="113">
        <f t="shared" si="26600"/>
        <v>0</v>
      </c>
      <c r="BN1623" s="113">
        <f t="shared" si="26600"/>
        <v>0</v>
      </c>
      <c r="BO1623" s="113">
        <f t="shared" si="26600"/>
        <v>0</v>
      </c>
      <c r="BP1623" s="113">
        <f t="shared" si="26600"/>
        <v>0</v>
      </c>
      <c r="BQ1623" s="113">
        <f t="shared" ref="BQ1623:BX1623" si="26601">BQ1621/$F1621</f>
        <v>0</v>
      </c>
      <c r="BR1623" s="113">
        <f t="shared" si="26601"/>
        <v>0</v>
      </c>
      <c r="BS1623" s="113">
        <f t="shared" si="26601"/>
        <v>0</v>
      </c>
      <c r="BT1623" s="113">
        <f t="shared" si="26601"/>
        <v>0.2</v>
      </c>
      <c r="BU1623" s="113">
        <f t="shared" si="26601"/>
        <v>0.2</v>
      </c>
      <c r="BV1623" s="113">
        <f t="shared" si="26601"/>
        <v>0.2</v>
      </c>
      <c r="BW1623" s="113">
        <f t="shared" si="26601"/>
        <v>0.2</v>
      </c>
      <c r="BX1623" s="113">
        <f t="shared" si="26601"/>
        <v>0.2</v>
      </c>
      <c r="BY1623" s="113">
        <f t="shared" ref="BY1623:CC1623" si="26602">BY1621/$F1621</f>
        <v>0</v>
      </c>
      <c r="BZ1623" s="113">
        <f t="shared" si="26602"/>
        <v>0</v>
      </c>
      <c r="CA1623" s="113">
        <f t="shared" si="26602"/>
        <v>0</v>
      </c>
      <c r="CB1623" s="113">
        <f t="shared" si="26602"/>
        <v>0</v>
      </c>
      <c r="CC1623" s="113">
        <f t="shared" si="26602"/>
        <v>0</v>
      </c>
      <c r="CD1623" s="113">
        <f t="shared" ref="CD1623:CG1623" si="26603">CD1621/$F1621</f>
        <v>0</v>
      </c>
      <c r="CE1623" s="113"/>
      <c r="CF1623" s="113">
        <f t="shared" si="26603"/>
        <v>0</v>
      </c>
      <c r="CG1623" s="113">
        <f t="shared" si="26603"/>
        <v>0</v>
      </c>
      <c r="CH1623" s="114">
        <f>IF(C1621="","",100%-SUM(G1623:CG1623))</f>
        <v>0</v>
      </c>
      <c r="CI1623" s="115">
        <f>IF(C1621="","",SUM(G1623:CG1623))</f>
        <v>1</v>
      </c>
      <c r="CJ1623" s="67" t="b">
        <f>IF(C1621="","",SUM(G1623:CG1623)=CI1623)</f>
        <v>1</v>
      </c>
    </row>
    <row r="1624" spans="1:88" s="5" customFormat="1" ht="15" customHeight="1" x14ac:dyDescent="0.3">
      <c r="A1624" s="171" t="s">
        <v>1136</v>
      </c>
      <c r="B1624" s="155" t="s">
        <v>1137</v>
      </c>
      <c r="C1624" s="168" t="s">
        <v>163</v>
      </c>
      <c r="D1624" s="158">
        <v>29</v>
      </c>
      <c r="E1624" s="161">
        <v>225358</v>
      </c>
      <c r="F1624" s="164">
        <f t="shared" si="26522"/>
        <v>6535382</v>
      </c>
      <c r="G1624" s="108">
        <v>0</v>
      </c>
      <c r="H1624" s="108"/>
      <c r="I1624" s="108"/>
      <c r="J1624" s="108"/>
      <c r="K1624" s="108"/>
      <c r="L1624" s="108"/>
      <c r="M1624" s="108"/>
      <c r="N1624" s="108"/>
      <c r="O1624" s="108"/>
      <c r="P1624" s="108"/>
      <c r="Q1624" s="108"/>
      <c r="R1624" s="108"/>
      <c r="S1624" s="108"/>
      <c r="T1624" s="108"/>
      <c r="U1624" s="108"/>
      <c r="V1624" s="108"/>
      <c r="W1624" s="108"/>
      <c r="X1624" s="108"/>
      <c r="Y1624" s="108"/>
      <c r="Z1624" s="108"/>
      <c r="AA1624" s="108"/>
      <c r="AB1624" s="108"/>
      <c r="AC1624" s="108"/>
      <c r="AD1624" s="108"/>
      <c r="AE1624" s="108"/>
      <c r="AF1624" s="108"/>
      <c r="AG1624" s="108"/>
      <c r="AH1624" s="108"/>
      <c r="AI1624" s="108"/>
      <c r="AJ1624" s="108"/>
      <c r="AK1624" s="108"/>
      <c r="AL1624" s="108"/>
      <c r="AM1624" s="108"/>
      <c r="AN1624" s="108"/>
      <c r="AO1624" s="108"/>
      <c r="AP1624" s="108"/>
      <c r="AQ1624" s="108"/>
      <c r="AR1624" s="108"/>
      <c r="AS1624" s="108"/>
      <c r="AT1624" s="108"/>
      <c r="AU1624" s="108"/>
      <c r="AV1624" s="108"/>
      <c r="AW1624" s="108"/>
      <c r="AX1624" s="108"/>
      <c r="AY1624" s="108"/>
      <c r="AZ1624" s="108"/>
      <c r="BA1624" s="108"/>
      <c r="BB1624" s="108"/>
      <c r="BC1624" s="108"/>
      <c r="BD1624" s="108"/>
      <c r="BE1624" s="108"/>
      <c r="BF1624" s="108"/>
      <c r="BG1624" s="108"/>
      <c r="BH1624" s="108"/>
      <c r="BI1624" s="108"/>
      <c r="BJ1624" s="108"/>
      <c r="BK1624" s="108"/>
      <c r="BL1624" s="108"/>
      <c r="BM1624" s="108"/>
      <c r="BN1624" s="108"/>
      <c r="BO1624" s="108"/>
      <c r="BP1624" s="108"/>
      <c r="BQ1624" s="108"/>
      <c r="BR1624" s="108"/>
      <c r="BS1624" s="108"/>
      <c r="BT1624" s="108">
        <f t="shared" ref="BT1624:BV1624" si="26604">ROUND($F1624/5,0)</f>
        <v>1307076</v>
      </c>
      <c r="BU1624" s="108">
        <f t="shared" si="26604"/>
        <v>1307076</v>
      </c>
      <c r="BV1624" s="108">
        <f t="shared" si="26604"/>
        <v>1307076</v>
      </c>
      <c r="BW1624" s="108">
        <f>ROUNDUP($F1624/5,0)</f>
        <v>1307077</v>
      </c>
      <c r="BX1624" s="108">
        <f>ROUNDUP($F1624/5,0)</f>
        <v>1307077</v>
      </c>
      <c r="BY1624" s="108"/>
      <c r="BZ1624" s="108"/>
      <c r="CA1624" s="108"/>
      <c r="CB1624" s="108"/>
      <c r="CC1624" s="108"/>
      <c r="CD1624" s="108"/>
      <c r="CE1624" s="108"/>
      <c r="CF1624" s="108"/>
      <c r="CG1624" s="108"/>
      <c r="CH1624" s="109">
        <f>IF(C1624="","",F1624-SUM(G1624:CG1624))</f>
        <v>0</v>
      </c>
      <c r="CI1624" s="107">
        <f>IF(C1624="","",SUM(G1624:CG1624))</f>
        <v>6535382</v>
      </c>
      <c r="CJ1624" s="67" t="b">
        <f>IF(C1624="","",F1624=CI1624)</f>
        <v>1</v>
      </c>
    </row>
    <row r="1625" spans="1:88" s="5" customFormat="1" ht="15" customHeight="1" x14ac:dyDescent="0.3">
      <c r="A1625" s="172"/>
      <c r="B1625" s="156"/>
      <c r="C1625" s="169"/>
      <c r="D1625" s="159"/>
      <c r="E1625" s="162"/>
      <c r="F1625" s="165"/>
      <c r="G1625" s="110">
        <v>0</v>
      </c>
      <c r="H1625" s="110"/>
      <c r="I1625" s="110"/>
      <c r="J1625" s="110"/>
      <c r="K1625" s="110"/>
      <c r="L1625" s="110"/>
      <c r="M1625" s="110"/>
      <c r="N1625" s="110"/>
      <c r="O1625" s="110"/>
      <c r="P1625" s="110"/>
      <c r="Q1625" s="110"/>
      <c r="R1625" s="110"/>
      <c r="S1625" s="110"/>
      <c r="T1625" s="110"/>
      <c r="U1625" s="110">
        <f t="shared" ref="U1625:X1625" si="26605">ROUND(U1624/$E1624,2)</f>
        <v>0</v>
      </c>
      <c r="V1625" s="110">
        <f t="shared" si="26605"/>
        <v>0</v>
      </c>
      <c r="W1625" s="110">
        <f t="shared" si="26605"/>
        <v>0</v>
      </c>
      <c r="X1625" s="110">
        <f t="shared" si="26605"/>
        <v>0</v>
      </c>
      <c r="Y1625" s="110">
        <f t="shared" ref="Y1625:AG1625" si="26606">ROUND(Y1624/$E1624,2)</f>
        <v>0</v>
      </c>
      <c r="Z1625" s="110">
        <f t="shared" si="26606"/>
        <v>0</v>
      </c>
      <c r="AA1625" s="110">
        <f t="shared" si="26606"/>
        <v>0</v>
      </c>
      <c r="AB1625" s="110">
        <f t="shared" si="26606"/>
        <v>0</v>
      </c>
      <c r="AC1625" s="110">
        <f t="shared" si="26606"/>
        <v>0</v>
      </c>
      <c r="AD1625" s="110">
        <f t="shared" si="26606"/>
        <v>0</v>
      </c>
      <c r="AE1625" s="110">
        <f t="shared" si="26606"/>
        <v>0</v>
      </c>
      <c r="AF1625" s="110">
        <f t="shared" si="26606"/>
        <v>0</v>
      </c>
      <c r="AG1625" s="110">
        <f t="shared" si="26606"/>
        <v>0</v>
      </c>
      <c r="AH1625" s="110">
        <f t="shared" ref="AH1625:AK1625" si="26607">ROUND(AH1624/$E1624,2)</f>
        <v>0</v>
      </c>
      <c r="AI1625" s="110">
        <f t="shared" si="26607"/>
        <v>0</v>
      </c>
      <c r="AJ1625" s="110">
        <f t="shared" si="26607"/>
        <v>0</v>
      </c>
      <c r="AK1625" s="110">
        <f t="shared" si="26607"/>
        <v>0</v>
      </c>
      <c r="AL1625" s="110">
        <f t="shared" ref="AL1625:AT1625" si="26608">ROUND(AL1624/$E1624,2)</f>
        <v>0</v>
      </c>
      <c r="AM1625" s="110">
        <f t="shared" si="26608"/>
        <v>0</v>
      </c>
      <c r="AN1625" s="110">
        <f t="shared" si="26608"/>
        <v>0</v>
      </c>
      <c r="AO1625" s="110">
        <f t="shared" si="26608"/>
        <v>0</v>
      </c>
      <c r="AP1625" s="110">
        <f t="shared" si="26608"/>
        <v>0</v>
      </c>
      <c r="AQ1625" s="110">
        <f t="shared" si="26608"/>
        <v>0</v>
      </c>
      <c r="AR1625" s="110">
        <f t="shared" si="26608"/>
        <v>0</v>
      </c>
      <c r="AS1625" s="110">
        <f t="shared" si="26608"/>
        <v>0</v>
      </c>
      <c r="AT1625" s="110">
        <f t="shared" si="26608"/>
        <v>0</v>
      </c>
      <c r="AU1625" s="110">
        <f t="shared" ref="AU1625:AX1625" si="26609">ROUND(AU1624/$E1624,2)</f>
        <v>0</v>
      </c>
      <c r="AV1625" s="110">
        <f t="shared" si="26609"/>
        <v>0</v>
      </c>
      <c r="AW1625" s="110">
        <f t="shared" si="26609"/>
        <v>0</v>
      </c>
      <c r="AX1625" s="110">
        <f t="shared" si="26609"/>
        <v>0</v>
      </c>
      <c r="AY1625" s="110">
        <f t="shared" ref="AY1625:BC1625" si="26610">ROUND(AY1624/$E1624,2)</f>
        <v>0</v>
      </c>
      <c r="AZ1625" s="110">
        <f t="shared" si="26610"/>
        <v>0</v>
      </c>
      <c r="BA1625" s="110">
        <f t="shared" si="26610"/>
        <v>0</v>
      </c>
      <c r="BB1625" s="110">
        <f t="shared" si="26610"/>
        <v>0</v>
      </c>
      <c r="BC1625" s="110">
        <f t="shared" si="26610"/>
        <v>0</v>
      </c>
      <c r="BD1625" s="110">
        <f t="shared" ref="BD1625:BG1625" si="26611">ROUND(BD1624/$E1624,2)</f>
        <v>0</v>
      </c>
      <c r="BE1625" s="110">
        <f t="shared" si="26611"/>
        <v>0</v>
      </c>
      <c r="BF1625" s="110">
        <f t="shared" si="26611"/>
        <v>0</v>
      </c>
      <c r="BG1625" s="110">
        <f t="shared" si="26611"/>
        <v>0</v>
      </c>
      <c r="BH1625" s="110">
        <f t="shared" ref="BH1625:BK1625" si="26612">ROUND(BH1624/$E1624,2)</f>
        <v>0</v>
      </c>
      <c r="BI1625" s="110">
        <f t="shared" si="26612"/>
        <v>0</v>
      </c>
      <c r="BJ1625" s="110">
        <f t="shared" si="26612"/>
        <v>0</v>
      </c>
      <c r="BK1625" s="110">
        <f t="shared" si="26612"/>
        <v>0</v>
      </c>
      <c r="BL1625" s="110">
        <f t="shared" ref="BL1625:BP1625" si="26613">ROUND(BL1624/$E1624,2)</f>
        <v>0</v>
      </c>
      <c r="BM1625" s="110">
        <f t="shared" si="26613"/>
        <v>0</v>
      </c>
      <c r="BN1625" s="110">
        <f t="shared" si="26613"/>
        <v>0</v>
      </c>
      <c r="BO1625" s="110">
        <f t="shared" si="26613"/>
        <v>0</v>
      </c>
      <c r="BP1625" s="110">
        <f t="shared" si="26613"/>
        <v>0</v>
      </c>
      <c r="BQ1625" s="110">
        <f t="shared" ref="BQ1625" si="26614">ROUNDUP(BQ1624/$E1624,2)</f>
        <v>0</v>
      </c>
      <c r="BR1625" s="110">
        <f t="shared" ref="BR1625" si="26615">ROUNDUP(BR1624/$E1624,2)</f>
        <v>0</v>
      </c>
      <c r="BS1625" s="110">
        <f t="shared" ref="BS1625" si="26616">ROUND(BS1624/$E1624,2)</f>
        <v>0</v>
      </c>
      <c r="BT1625" s="110">
        <f t="shared" si="26536"/>
        <v>5.8</v>
      </c>
      <c r="BU1625" s="110">
        <f t="shared" si="26536"/>
        <v>5.8</v>
      </c>
      <c r="BV1625" s="110">
        <f t="shared" si="26536"/>
        <v>5.8</v>
      </c>
      <c r="BW1625" s="110">
        <f t="shared" si="26536"/>
        <v>5.8</v>
      </c>
      <c r="BX1625" s="110">
        <f t="shared" si="26536"/>
        <v>5.8</v>
      </c>
      <c r="BY1625" s="110">
        <f t="shared" ref="BY1625:CC1625" si="26617">ROUND(BY1624/$E1624,2)</f>
        <v>0</v>
      </c>
      <c r="BZ1625" s="110">
        <f t="shared" si="26617"/>
        <v>0</v>
      </c>
      <c r="CA1625" s="110">
        <f t="shared" si="26617"/>
        <v>0</v>
      </c>
      <c r="CB1625" s="110">
        <f t="shared" si="26617"/>
        <v>0</v>
      </c>
      <c r="CC1625" s="110">
        <f t="shared" si="26617"/>
        <v>0</v>
      </c>
      <c r="CD1625" s="110">
        <f t="shared" ref="CD1625:CG1625" si="26618">ROUND(CD1624/$E1624,2)</f>
        <v>0</v>
      </c>
      <c r="CE1625" s="110"/>
      <c r="CF1625" s="110">
        <f t="shared" si="26618"/>
        <v>0</v>
      </c>
      <c r="CG1625" s="110">
        <f t="shared" si="26618"/>
        <v>0</v>
      </c>
      <c r="CH1625" s="111">
        <f>IF(C1624="","",D1624-SUM(G1625:CG1625))</f>
        <v>0</v>
      </c>
      <c r="CI1625" s="112">
        <f>IF(C1624="","",SUM(G1625:CG1625))</f>
        <v>29</v>
      </c>
      <c r="CJ1625" s="67" t="b">
        <f>IF(C1624="","",D1624=CI1625)</f>
        <v>1</v>
      </c>
    </row>
    <row r="1626" spans="1:88" s="5" customFormat="1" ht="15" customHeight="1" x14ac:dyDescent="0.3">
      <c r="A1626" s="173"/>
      <c r="B1626" s="157"/>
      <c r="C1626" s="170"/>
      <c r="D1626" s="160"/>
      <c r="E1626" s="163"/>
      <c r="F1626" s="166"/>
      <c r="G1626" s="113">
        <v>0</v>
      </c>
      <c r="H1626" s="113"/>
      <c r="I1626" s="113"/>
      <c r="J1626" s="113"/>
      <c r="K1626" s="113"/>
      <c r="L1626" s="113"/>
      <c r="M1626" s="113"/>
      <c r="N1626" s="113"/>
      <c r="O1626" s="113"/>
      <c r="P1626" s="113"/>
      <c r="Q1626" s="113"/>
      <c r="R1626" s="113"/>
      <c r="S1626" s="113"/>
      <c r="T1626" s="113"/>
      <c r="U1626" s="113">
        <f t="shared" ref="U1626:X1626" si="26619">U1624/$F1624</f>
        <v>0</v>
      </c>
      <c r="V1626" s="113">
        <f t="shared" si="26619"/>
        <v>0</v>
      </c>
      <c r="W1626" s="113">
        <f t="shared" si="26619"/>
        <v>0</v>
      </c>
      <c r="X1626" s="113">
        <f t="shared" si="26619"/>
        <v>0</v>
      </c>
      <c r="Y1626" s="113">
        <f t="shared" ref="Y1626:AG1626" si="26620">Y1624/$F1624</f>
        <v>0</v>
      </c>
      <c r="Z1626" s="113">
        <f t="shared" si="26620"/>
        <v>0</v>
      </c>
      <c r="AA1626" s="113">
        <f t="shared" si="26620"/>
        <v>0</v>
      </c>
      <c r="AB1626" s="113">
        <f t="shared" si="26620"/>
        <v>0</v>
      </c>
      <c r="AC1626" s="113">
        <f t="shared" si="26620"/>
        <v>0</v>
      </c>
      <c r="AD1626" s="113">
        <f t="shared" si="26620"/>
        <v>0</v>
      </c>
      <c r="AE1626" s="113">
        <f t="shared" si="26620"/>
        <v>0</v>
      </c>
      <c r="AF1626" s="113">
        <f t="shared" si="26620"/>
        <v>0</v>
      </c>
      <c r="AG1626" s="113">
        <f t="shared" si="26620"/>
        <v>0</v>
      </c>
      <c r="AH1626" s="113">
        <f t="shared" ref="AH1626:AK1626" si="26621">AH1624/$F1624</f>
        <v>0</v>
      </c>
      <c r="AI1626" s="113">
        <f t="shared" si="26621"/>
        <v>0</v>
      </c>
      <c r="AJ1626" s="113">
        <f t="shared" si="26621"/>
        <v>0</v>
      </c>
      <c r="AK1626" s="113">
        <f t="shared" si="26621"/>
        <v>0</v>
      </c>
      <c r="AL1626" s="113">
        <f t="shared" ref="AL1626:AT1626" si="26622">AL1624/$F1624</f>
        <v>0</v>
      </c>
      <c r="AM1626" s="113">
        <f t="shared" si="26622"/>
        <v>0</v>
      </c>
      <c r="AN1626" s="113">
        <f t="shared" si="26622"/>
        <v>0</v>
      </c>
      <c r="AO1626" s="113">
        <f t="shared" si="26622"/>
        <v>0</v>
      </c>
      <c r="AP1626" s="113">
        <f t="shared" si="26622"/>
        <v>0</v>
      </c>
      <c r="AQ1626" s="113">
        <f t="shared" si="26622"/>
        <v>0</v>
      </c>
      <c r="AR1626" s="113">
        <f t="shared" si="26622"/>
        <v>0</v>
      </c>
      <c r="AS1626" s="113">
        <f t="shared" si="26622"/>
        <v>0</v>
      </c>
      <c r="AT1626" s="113">
        <f t="shared" si="26622"/>
        <v>0</v>
      </c>
      <c r="AU1626" s="113">
        <f t="shared" ref="AU1626:AX1626" si="26623">AU1624/$F1624</f>
        <v>0</v>
      </c>
      <c r="AV1626" s="113">
        <f t="shared" si="26623"/>
        <v>0</v>
      </c>
      <c r="AW1626" s="113">
        <f t="shared" si="26623"/>
        <v>0</v>
      </c>
      <c r="AX1626" s="113">
        <f t="shared" si="26623"/>
        <v>0</v>
      </c>
      <c r="AY1626" s="113">
        <f t="shared" ref="AY1626:BC1626" si="26624">AY1624/$F1624</f>
        <v>0</v>
      </c>
      <c r="AZ1626" s="113">
        <f t="shared" si="26624"/>
        <v>0</v>
      </c>
      <c r="BA1626" s="113">
        <f t="shared" si="26624"/>
        <v>0</v>
      </c>
      <c r="BB1626" s="113">
        <f t="shared" si="26624"/>
        <v>0</v>
      </c>
      <c r="BC1626" s="113">
        <f t="shared" si="26624"/>
        <v>0</v>
      </c>
      <c r="BD1626" s="113">
        <f t="shared" ref="BD1626:BG1626" si="26625">BD1624/$F1624</f>
        <v>0</v>
      </c>
      <c r="BE1626" s="113">
        <f t="shared" si="26625"/>
        <v>0</v>
      </c>
      <c r="BF1626" s="113">
        <f t="shared" si="26625"/>
        <v>0</v>
      </c>
      <c r="BG1626" s="113">
        <f t="shared" si="26625"/>
        <v>0</v>
      </c>
      <c r="BH1626" s="113">
        <f t="shared" ref="BH1626:BK1626" si="26626">BH1624/$F1624</f>
        <v>0</v>
      </c>
      <c r="BI1626" s="113">
        <f t="shared" si="26626"/>
        <v>0</v>
      </c>
      <c r="BJ1626" s="113">
        <f t="shared" si="26626"/>
        <v>0</v>
      </c>
      <c r="BK1626" s="113">
        <f t="shared" si="26626"/>
        <v>0</v>
      </c>
      <c r="BL1626" s="113">
        <f t="shared" ref="BL1626:BP1626" si="26627">BL1624/$F1624</f>
        <v>0</v>
      </c>
      <c r="BM1626" s="113">
        <f t="shared" si="26627"/>
        <v>0</v>
      </c>
      <c r="BN1626" s="113">
        <f t="shared" si="26627"/>
        <v>0</v>
      </c>
      <c r="BO1626" s="113">
        <f t="shared" si="26627"/>
        <v>0</v>
      </c>
      <c r="BP1626" s="113">
        <f t="shared" si="26627"/>
        <v>0</v>
      </c>
      <c r="BQ1626" s="113">
        <f t="shared" ref="BQ1626:BX1626" si="26628">BQ1624/$F1624</f>
        <v>0</v>
      </c>
      <c r="BR1626" s="113">
        <f t="shared" si="26628"/>
        <v>0</v>
      </c>
      <c r="BS1626" s="113">
        <f t="shared" si="26628"/>
        <v>0</v>
      </c>
      <c r="BT1626" s="113">
        <f t="shared" si="26628"/>
        <v>0.19999993879470243</v>
      </c>
      <c r="BU1626" s="113">
        <f t="shared" si="26628"/>
        <v>0.19999993879470243</v>
      </c>
      <c r="BV1626" s="113">
        <f t="shared" si="26628"/>
        <v>0.19999993879470243</v>
      </c>
      <c r="BW1626" s="113">
        <f t="shared" si="26628"/>
        <v>0.20000009180794634</v>
      </c>
      <c r="BX1626" s="113">
        <f t="shared" si="26628"/>
        <v>0.20000009180794634</v>
      </c>
      <c r="BY1626" s="113">
        <f t="shared" ref="BY1626:CC1626" si="26629">BY1624/$F1624</f>
        <v>0</v>
      </c>
      <c r="BZ1626" s="113">
        <f t="shared" si="26629"/>
        <v>0</v>
      </c>
      <c r="CA1626" s="113">
        <f t="shared" si="26629"/>
        <v>0</v>
      </c>
      <c r="CB1626" s="113">
        <f t="shared" si="26629"/>
        <v>0</v>
      </c>
      <c r="CC1626" s="113">
        <f t="shared" si="26629"/>
        <v>0</v>
      </c>
      <c r="CD1626" s="113">
        <f t="shared" ref="CD1626:CG1626" si="26630">CD1624/$F1624</f>
        <v>0</v>
      </c>
      <c r="CE1626" s="113"/>
      <c r="CF1626" s="113">
        <f t="shared" si="26630"/>
        <v>0</v>
      </c>
      <c r="CG1626" s="113">
        <f t="shared" si="26630"/>
        <v>0</v>
      </c>
      <c r="CH1626" s="114">
        <f>IF(C1624="","",100%-SUM(G1626:CG1626))</f>
        <v>1.1102230246251565E-16</v>
      </c>
      <c r="CI1626" s="115">
        <f>IF(C1624="","",SUM(G1626:CG1626))</f>
        <v>0.99999999999999989</v>
      </c>
      <c r="CJ1626" s="67" t="b">
        <f>IF(C1624="","",SUM(G1626:CG1626)=CI1626)</f>
        <v>1</v>
      </c>
    </row>
    <row r="1627" spans="1:88" s="5" customFormat="1" ht="15" customHeight="1" x14ac:dyDescent="0.3">
      <c r="A1627" s="171" t="s">
        <v>1138</v>
      </c>
      <c r="B1627" s="155" t="s">
        <v>1139</v>
      </c>
      <c r="C1627" s="168" t="s">
        <v>163</v>
      </c>
      <c r="D1627" s="158">
        <v>29</v>
      </c>
      <c r="E1627" s="161">
        <v>292755</v>
      </c>
      <c r="F1627" s="164">
        <f t="shared" si="26522"/>
        <v>8489895</v>
      </c>
      <c r="G1627" s="108">
        <v>0</v>
      </c>
      <c r="H1627" s="108"/>
      <c r="I1627" s="108"/>
      <c r="J1627" s="108"/>
      <c r="K1627" s="108"/>
      <c r="L1627" s="108"/>
      <c r="M1627" s="108"/>
      <c r="N1627" s="108"/>
      <c r="O1627" s="108"/>
      <c r="P1627" s="108"/>
      <c r="Q1627" s="108"/>
      <c r="R1627" s="108"/>
      <c r="S1627" s="108"/>
      <c r="T1627" s="108"/>
      <c r="U1627" s="108"/>
      <c r="V1627" s="108"/>
      <c r="W1627" s="108"/>
      <c r="X1627" s="108"/>
      <c r="Y1627" s="108"/>
      <c r="Z1627" s="108"/>
      <c r="AA1627" s="108"/>
      <c r="AB1627" s="108"/>
      <c r="AC1627" s="108"/>
      <c r="AD1627" s="108"/>
      <c r="AE1627" s="108"/>
      <c r="AF1627" s="108"/>
      <c r="AG1627" s="108"/>
      <c r="AH1627" s="108"/>
      <c r="AI1627" s="108"/>
      <c r="AJ1627" s="108"/>
      <c r="AK1627" s="108"/>
      <c r="AL1627" s="108"/>
      <c r="AM1627" s="108"/>
      <c r="AN1627" s="108"/>
      <c r="AO1627" s="108"/>
      <c r="AP1627" s="108"/>
      <c r="AQ1627" s="108"/>
      <c r="AR1627" s="108"/>
      <c r="AS1627" s="108"/>
      <c r="AT1627" s="108"/>
      <c r="AU1627" s="108"/>
      <c r="AV1627" s="108"/>
      <c r="AW1627" s="108"/>
      <c r="AX1627" s="108"/>
      <c r="AY1627" s="108"/>
      <c r="AZ1627" s="108"/>
      <c r="BA1627" s="108"/>
      <c r="BB1627" s="108"/>
      <c r="BC1627" s="108"/>
      <c r="BD1627" s="108"/>
      <c r="BE1627" s="108"/>
      <c r="BF1627" s="108"/>
      <c r="BG1627" s="108"/>
      <c r="BH1627" s="108"/>
      <c r="BI1627" s="108"/>
      <c r="BJ1627" s="108"/>
      <c r="BK1627" s="108"/>
      <c r="BL1627" s="108"/>
      <c r="BM1627" s="108"/>
      <c r="BN1627" s="108"/>
      <c r="BO1627" s="108"/>
      <c r="BP1627" s="108"/>
      <c r="BQ1627" s="108"/>
      <c r="BR1627" s="108"/>
      <c r="BS1627" s="108"/>
      <c r="BT1627" s="108">
        <f t="shared" ref="BT1627:BX1627" si="26631">ROUND($F1627/5,0)</f>
        <v>1697979</v>
      </c>
      <c r="BU1627" s="108">
        <f t="shared" si="26631"/>
        <v>1697979</v>
      </c>
      <c r="BV1627" s="108">
        <f t="shared" si="26631"/>
        <v>1697979</v>
      </c>
      <c r="BW1627" s="108">
        <f t="shared" si="26631"/>
        <v>1697979</v>
      </c>
      <c r="BX1627" s="108">
        <f t="shared" si="26631"/>
        <v>1697979</v>
      </c>
      <c r="BY1627" s="108"/>
      <c r="BZ1627" s="108"/>
      <c r="CA1627" s="108"/>
      <c r="CB1627" s="108"/>
      <c r="CC1627" s="108"/>
      <c r="CD1627" s="108"/>
      <c r="CE1627" s="108"/>
      <c r="CF1627" s="108"/>
      <c r="CG1627" s="108"/>
      <c r="CH1627" s="109">
        <f>IF(C1627="","",F1627-SUM(G1627:CG1627))</f>
        <v>0</v>
      </c>
      <c r="CI1627" s="107">
        <f>IF(C1627="","",SUM(G1627:CG1627))</f>
        <v>8489895</v>
      </c>
      <c r="CJ1627" s="67" t="b">
        <f>IF(C1627="","",F1627=CI1627)</f>
        <v>1</v>
      </c>
    </row>
    <row r="1628" spans="1:88" s="5" customFormat="1" ht="15" customHeight="1" x14ac:dyDescent="0.3">
      <c r="A1628" s="172"/>
      <c r="B1628" s="156"/>
      <c r="C1628" s="169"/>
      <c r="D1628" s="159"/>
      <c r="E1628" s="162"/>
      <c r="F1628" s="165"/>
      <c r="G1628" s="110">
        <v>0</v>
      </c>
      <c r="H1628" s="110"/>
      <c r="I1628" s="110"/>
      <c r="J1628" s="110"/>
      <c r="K1628" s="110"/>
      <c r="L1628" s="110"/>
      <c r="M1628" s="110"/>
      <c r="N1628" s="110"/>
      <c r="O1628" s="110"/>
      <c r="P1628" s="110"/>
      <c r="Q1628" s="110"/>
      <c r="R1628" s="110"/>
      <c r="S1628" s="110"/>
      <c r="T1628" s="110"/>
      <c r="U1628" s="110">
        <f t="shared" ref="U1628:X1628" si="26632">ROUND(U1627/$E1627,2)</f>
        <v>0</v>
      </c>
      <c r="V1628" s="110">
        <f t="shared" si="26632"/>
        <v>0</v>
      </c>
      <c r="W1628" s="110">
        <f t="shared" si="26632"/>
        <v>0</v>
      </c>
      <c r="X1628" s="110">
        <f t="shared" si="26632"/>
        <v>0</v>
      </c>
      <c r="Y1628" s="110">
        <f t="shared" ref="Y1628:AG1628" si="26633">ROUND(Y1627/$E1627,2)</f>
        <v>0</v>
      </c>
      <c r="Z1628" s="110">
        <f t="shared" si="26633"/>
        <v>0</v>
      </c>
      <c r="AA1628" s="110">
        <f t="shared" si="26633"/>
        <v>0</v>
      </c>
      <c r="AB1628" s="110">
        <f t="shared" si="26633"/>
        <v>0</v>
      </c>
      <c r="AC1628" s="110">
        <f t="shared" si="26633"/>
        <v>0</v>
      </c>
      <c r="AD1628" s="110">
        <f t="shared" si="26633"/>
        <v>0</v>
      </c>
      <c r="AE1628" s="110">
        <f t="shared" si="26633"/>
        <v>0</v>
      </c>
      <c r="AF1628" s="110">
        <f t="shared" si="26633"/>
        <v>0</v>
      </c>
      <c r="AG1628" s="110">
        <f t="shared" si="26633"/>
        <v>0</v>
      </c>
      <c r="AH1628" s="110">
        <f t="shared" ref="AH1628:AK1628" si="26634">ROUND(AH1627/$E1627,2)</f>
        <v>0</v>
      </c>
      <c r="AI1628" s="110">
        <f t="shared" si="26634"/>
        <v>0</v>
      </c>
      <c r="AJ1628" s="110">
        <f t="shared" si="26634"/>
        <v>0</v>
      </c>
      <c r="AK1628" s="110">
        <f t="shared" si="26634"/>
        <v>0</v>
      </c>
      <c r="AL1628" s="110">
        <f t="shared" ref="AL1628:AT1628" si="26635">ROUND(AL1627/$E1627,2)</f>
        <v>0</v>
      </c>
      <c r="AM1628" s="110">
        <f t="shared" si="26635"/>
        <v>0</v>
      </c>
      <c r="AN1628" s="110">
        <f t="shared" si="26635"/>
        <v>0</v>
      </c>
      <c r="AO1628" s="110">
        <f t="shared" si="26635"/>
        <v>0</v>
      </c>
      <c r="AP1628" s="110">
        <f t="shared" si="26635"/>
        <v>0</v>
      </c>
      <c r="AQ1628" s="110">
        <f t="shared" si="26635"/>
        <v>0</v>
      </c>
      <c r="AR1628" s="110">
        <f t="shared" si="26635"/>
        <v>0</v>
      </c>
      <c r="AS1628" s="110">
        <f t="shared" si="26635"/>
        <v>0</v>
      </c>
      <c r="AT1628" s="110">
        <f t="shared" si="26635"/>
        <v>0</v>
      </c>
      <c r="AU1628" s="110">
        <f t="shared" ref="AU1628:AX1628" si="26636">ROUND(AU1627/$E1627,2)</f>
        <v>0</v>
      </c>
      <c r="AV1628" s="110">
        <f t="shared" si="26636"/>
        <v>0</v>
      </c>
      <c r="AW1628" s="110">
        <f t="shared" si="26636"/>
        <v>0</v>
      </c>
      <c r="AX1628" s="110">
        <f t="shared" si="26636"/>
        <v>0</v>
      </c>
      <c r="AY1628" s="110">
        <f t="shared" ref="AY1628:BC1628" si="26637">ROUND(AY1627/$E1627,2)</f>
        <v>0</v>
      </c>
      <c r="AZ1628" s="110">
        <f t="shared" si="26637"/>
        <v>0</v>
      </c>
      <c r="BA1628" s="110">
        <f t="shared" si="26637"/>
        <v>0</v>
      </c>
      <c r="BB1628" s="110">
        <f t="shared" si="26637"/>
        <v>0</v>
      </c>
      <c r="BC1628" s="110">
        <f t="shared" si="26637"/>
        <v>0</v>
      </c>
      <c r="BD1628" s="110">
        <f t="shared" ref="BD1628:BG1628" si="26638">ROUND(BD1627/$E1627,2)</f>
        <v>0</v>
      </c>
      <c r="BE1628" s="110">
        <f t="shared" si="26638"/>
        <v>0</v>
      </c>
      <c r="BF1628" s="110">
        <f t="shared" si="26638"/>
        <v>0</v>
      </c>
      <c r="BG1628" s="110">
        <f t="shared" si="26638"/>
        <v>0</v>
      </c>
      <c r="BH1628" s="110">
        <f t="shared" ref="BH1628:BK1628" si="26639">ROUND(BH1627/$E1627,2)</f>
        <v>0</v>
      </c>
      <c r="BI1628" s="110">
        <f t="shared" si="26639"/>
        <v>0</v>
      </c>
      <c r="BJ1628" s="110">
        <f t="shared" si="26639"/>
        <v>0</v>
      </c>
      <c r="BK1628" s="110">
        <f t="shared" si="26639"/>
        <v>0</v>
      </c>
      <c r="BL1628" s="110">
        <f t="shared" ref="BL1628:BP1628" si="26640">ROUND(BL1627/$E1627,2)</f>
        <v>0</v>
      </c>
      <c r="BM1628" s="110">
        <f t="shared" si="26640"/>
        <v>0</v>
      </c>
      <c r="BN1628" s="110">
        <f t="shared" si="26640"/>
        <v>0</v>
      </c>
      <c r="BO1628" s="110">
        <f t="shared" si="26640"/>
        <v>0</v>
      </c>
      <c r="BP1628" s="110">
        <f t="shared" si="26640"/>
        <v>0</v>
      </c>
      <c r="BQ1628" s="110">
        <f t="shared" ref="BQ1628" si="26641">ROUNDUP(BQ1627/$E1627,2)</f>
        <v>0</v>
      </c>
      <c r="BR1628" s="110">
        <f t="shared" ref="BR1628" si="26642">ROUNDUP(BR1627/$E1627,2)</f>
        <v>0</v>
      </c>
      <c r="BS1628" s="110">
        <f t="shared" ref="BS1628" si="26643">ROUND(BS1627/$E1627,2)</f>
        <v>0</v>
      </c>
      <c r="BT1628" s="110">
        <f t="shared" si="26536"/>
        <v>5.8</v>
      </c>
      <c r="BU1628" s="110">
        <f t="shared" si="26536"/>
        <v>5.8</v>
      </c>
      <c r="BV1628" s="110">
        <f t="shared" si="26536"/>
        <v>5.8</v>
      </c>
      <c r="BW1628" s="110">
        <f t="shared" si="26536"/>
        <v>5.8</v>
      </c>
      <c r="BX1628" s="110">
        <f t="shared" si="26536"/>
        <v>5.8</v>
      </c>
      <c r="BY1628" s="110">
        <f t="shared" ref="BY1628:CC1628" si="26644">ROUND(BY1627/$E1627,2)</f>
        <v>0</v>
      </c>
      <c r="BZ1628" s="110">
        <f t="shared" si="26644"/>
        <v>0</v>
      </c>
      <c r="CA1628" s="110">
        <f t="shared" si="26644"/>
        <v>0</v>
      </c>
      <c r="CB1628" s="110">
        <f t="shared" si="26644"/>
        <v>0</v>
      </c>
      <c r="CC1628" s="110">
        <f t="shared" si="26644"/>
        <v>0</v>
      </c>
      <c r="CD1628" s="110">
        <f t="shared" ref="CD1628:CG1628" si="26645">ROUND(CD1627/$E1627,2)</f>
        <v>0</v>
      </c>
      <c r="CE1628" s="110"/>
      <c r="CF1628" s="110">
        <f t="shared" si="26645"/>
        <v>0</v>
      </c>
      <c r="CG1628" s="110">
        <f t="shared" si="26645"/>
        <v>0</v>
      </c>
      <c r="CH1628" s="111">
        <f>IF(C1627="","",D1627-SUM(G1628:CG1628))</f>
        <v>0</v>
      </c>
      <c r="CI1628" s="112">
        <f>IF(C1627="","",SUM(G1628:CG1628))</f>
        <v>29</v>
      </c>
      <c r="CJ1628" s="67" t="b">
        <f>IF(C1627="","",D1627=CI1628)</f>
        <v>1</v>
      </c>
    </row>
    <row r="1629" spans="1:88" s="5" customFormat="1" ht="15" customHeight="1" x14ac:dyDescent="0.3">
      <c r="A1629" s="173"/>
      <c r="B1629" s="157"/>
      <c r="C1629" s="170"/>
      <c r="D1629" s="160"/>
      <c r="E1629" s="163"/>
      <c r="F1629" s="166"/>
      <c r="G1629" s="113">
        <v>0</v>
      </c>
      <c r="H1629" s="113"/>
      <c r="I1629" s="113"/>
      <c r="J1629" s="113"/>
      <c r="K1629" s="113"/>
      <c r="L1629" s="113"/>
      <c r="M1629" s="113"/>
      <c r="N1629" s="113"/>
      <c r="O1629" s="113"/>
      <c r="P1629" s="113"/>
      <c r="Q1629" s="113"/>
      <c r="R1629" s="113"/>
      <c r="S1629" s="113"/>
      <c r="T1629" s="113"/>
      <c r="U1629" s="113">
        <f t="shared" ref="U1629:X1629" si="26646">U1627/$F1627</f>
        <v>0</v>
      </c>
      <c r="V1629" s="113">
        <f t="shared" si="26646"/>
        <v>0</v>
      </c>
      <c r="W1629" s="113">
        <f t="shared" si="26646"/>
        <v>0</v>
      </c>
      <c r="X1629" s="113">
        <f t="shared" si="26646"/>
        <v>0</v>
      </c>
      <c r="Y1629" s="113">
        <f t="shared" ref="Y1629:AG1629" si="26647">Y1627/$F1627</f>
        <v>0</v>
      </c>
      <c r="Z1629" s="113">
        <f t="shared" si="26647"/>
        <v>0</v>
      </c>
      <c r="AA1629" s="113">
        <f t="shared" si="26647"/>
        <v>0</v>
      </c>
      <c r="AB1629" s="113">
        <f t="shared" si="26647"/>
        <v>0</v>
      </c>
      <c r="AC1629" s="113">
        <f t="shared" si="26647"/>
        <v>0</v>
      </c>
      <c r="AD1629" s="113">
        <f t="shared" si="26647"/>
        <v>0</v>
      </c>
      <c r="AE1629" s="113">
        <f t="shared" si="26647"/>
        <v>0</v>
      </c>
      <c r="AF1629" s="113">
        <f t="shared" si="26647"/>
        <v>0</v>
      </c>
      <c r="AG1629" s="113">
        <f t="shared" si="26647"/>
        <v>0</v>
      </c>
      <c r="AH1629" s="113">
        <f t="shared" ref="AH1629:AK1629" si="26648">AH1627/$F1627</f>
        <v>0</v>
      </c>
      <c r="AI1629" s="113">
        <f t="shared" si="26648"/>
        <v>0</v>
      </c>
      <c r="AJ1629" s="113">
        <f t="shared" si="26648"/>
        <v>0</v>
      </c>
      <c r="AK1629" s="113">
        <f t="shared" si="26648"/>
        <v>0</v>
      </c>
      <c r="AL1629" s="113">
        <f t="shared" ref="AL1629:AT1629" si="26649">AL1627/$F1627</f>
        <v>0</v>
      </c>
      <c r="AM1629" s="113">
        <f t="shared" si="26649"/>
        <v>0</v>
      </c>
      <c r="AN1629" s="113">
        <f t="shared" si="26649"/>
        <v>0</v>
      </c>
      <c r="AO1629" s="113">
        <f t="shared" si="26649"/>
        <v>0</v>
      </c>
      <c r="AP1629" s="113">
        <f t="shared" si="26649"/>
        <v>0</v>
      </c>
      <c r="AQ1629" s="113">
        <f t="shared" si="26649"/>
        <v>0</v>
      </c>
      <c r="AR1629" s="113">
        <f t="shared" si="26649"/>
        <v>0</v>
      </c>
      <c r="AS1629" s="113">
        <f t="shared" si="26649"/>
        <v>0</v>
      </c>
      <c r="AT1629" s="113">
        <f t="shared" si="26649"/>
        <v>0</v>
      </c>
      <c r="AU1629" s="113">
        <f t="shared" ref="AU1629:AX1629" si="26650">AU1627/$F1627</f>
        <v>0</v>
      </c>
      <c r="AV1629" s="113">
        <f t="shared" si="26650"/>
        <v>0</v>
      </c>
      <c r="AW1629" s="113">
        <f t="shared" si="26650"/>
        <v>0</v>
      </c>
      <c r="AX1629" s="113">
        <f t="shared" si="26650"/>
        <v>0</v>
      </c>
      <c r="AY1629" s="113">
        <f t="shared" ref="AY1629:BC1629" si="26651">AY1627/$F1627</f>
        <v>0</v>
      </c>
      <c r="AZ1629" s="113">
        <f t="shared" si="26651"/>
        <v>0</v>
      </c>
      <c r="BA1629" s="113">
        <f t="shared" si="26651"/>
        <v>0</v>
      </c>
      <c r="BB1629" s="113">
        <f t="shared" si="26651"/>
        <v>0</v>
      </c>
      <c r="BC1629" s="113">
        <f t="shared" si="26651"/>
        <v>0</v>
      </c>
      <c r="BD1629" s="113">
        <f t="shared" ref="BD1629:BG1629" si="26652">BD1627/$F1627</f>
        <v>0</v>
      </c>
      <c r="BE1629" s="113">
        <f t="shared" si="26652"/>
        <v>0</v>
      </c>
      <c r="BF1629" s="113">
        <f t="shared" si="26652"/>
        <v>0</v>
      </c>
      <c r="BG1629" s="113">
        <f t="shared" si="26652"/>
        <v>0</v>
      </c>
      <c r="BH1629" s="113">
        <f t="shared" ref="BH1629:BK1629" si="26653">BH1627/$F1627</f>
        <v>0</v>
      </c>
      <c r="BI1629" s="113">
        <f t="shared" si="26653"/>
        <v>0</v>
      </c>
      <c r="BJ1629" s="113">
        <f t="shared" si="26653"/>
        <v>0</v>
      </c>
      <c r="BK1629" s="113">
        <f t="shared" si="26653"/>
        <v>0</v>
      </c>
      <c r="BL1629" s="113">
        <f t="shared" ref="BL1629:BP1629" si="26654">BL1627/$F1627</f>
        <v>0</v>
      </c>
      <c r="BM1629" s="113">
        <f t="shared" si="26654"/>
        <v>0</v>
      </c>
      <c r="BN1629" s="113">
        <f t="shared" si="26654"/>
        <v>0</v>
      </c>
      <c r="BO1629" s="113">
        <f t="shared" si="26654"/>
        <v>0</v>
      </c>
      <c r="BP1629" s="113">
        <f t="shared" si="26654"/>
        <v>0</v>
      </c>
      <c r="BQ1629" s="113">
        <f t="shared" ref="BQ1629:BX1629" si="26655">BQ1627/$F1627</f>
        <v>0</v>
      </c>
      <c r="BR1629" s="113">
        <f t="shared" si="26655"/>
        <v>0</v>
      </c>
      <c r="BS1629" s="113">
        <f t="shared" si="26655"/>
        <v>0</v>
      </c>
      <c r="BT1629" s="113">
        <f t="shared" si="26655"/>
        <v>0.2</v>
      </c>
      <c r="BU1629" s="113">
        <f t="shared" si="26655"/>
        <v>0.2</v>
      </c>
      <c r="BV1629" s="113">
        <f t="shared" si="26655"/>
        <v>0.2</v>
      </c>
      <c r="BW1629" s="113">
        <f t="shared" si="26655"/>
        <v>0.2</v>
      </c>
      <c r="BX1629" s="113">
        <f t="shared" si="26655"/>
        <v>0.2</v>
      </c>
      <c r="BY1629" s="113">
        <f t="shared" ref="BY1629:CC1629" si="26656">BY1627/$F1627</f>
        <v>0</v>
      </c>
      <c r="BZ1629" s="113">
        <f t="shared" si="26656"/>
        <v>0</v>
      </c>
      <c r="CA1629" s="113">
        <f t="shared" si="26656"/>
        <v>0</v>
      </c>
      <c r="CB1629" s="113">
        <f t="shared" si="26656"/>
        <v>0</v>
      </c>
      <c r="CC1629" s="113">
        <f t="shared" si="26656"/>
        <v>0</v>
      </c>
      <c r="CD1629" s="113">
        <f t="shared" ref="CD1629:CG1629" si="26657">CD1627/$F1627</f>
        <v>0</v>
      </c>
      <c r="CE1629" s="113"/>
      <c r="CF1629" s="113">
        <f t="shared" si="26657"/>
        <v>0</v>
      </c>
      <c r="CG1629" s="113">
        <f t="shared" si="26657"/>
        <v>0</v>
      </c>
      <c r="CH1629" s="114">
        <f>IF(C1627="","",100%-SUM(G1629:CG1629))</f>
        <v>0</v>
      </c>
      <c r="CI1629" s="115">
        <f>IF(C1627="","",SUM(G1629:CG1629))</f>
        <v>1</v>
      </c>
      <c r="CJ1629" s="67" t="b">
        <f>IF(C1627="","",SUM(G1629:CG1629)=CI1629)</f>
        <v>1</v>
      </c>
    </row>
    <row r="1630" spans="1:88" s="5" customFormat="1" ht="15" customHeight="1" x14ac:dyDescent="0.3">
      <c r="A1630" s="171" t="s">
        <v>1140</v>
      </c>
      <c r="B1630" s="155" t="s">
        <v>1141</v>
      </c>
      <c r="C1630" s="168" t="s">
        <v>163</v>
      </c>
      <c r="D1630" s="158">
        <v>1</v>
      </c>
      <c r="E1630" s="161">
        <v>395322</v>
      </c>
      <c r="F1630" s="164">
        <f t="shared" si="26522"/>
        <v>395322</v>
      </c>
      <c r="G1630" s="108">
        <v>0</v>
      </c>
      <c r="H1630" s="108"/>
      <c r="I1630" s="108"/>
      <c r="J1630" s="108"/>
      <c r="K1630" s="108"/>
      <c r="L1630" s="108"/>
      <c r="M1630" s="108"/>
      <c r="N1630" s="108"/>
      <c r="O1630" s="108"/>
      <c r="P1630" s="108"/>
      <c r="Q1630" s="108"/>
      <c r="R1630" s="108"/>
      <c r="S1630" s="108"/>
      <c r="T1630" s="108"/>
      <c r="U1630" s="108"/>
      <c r="V1630" s="108"/>
      <c r="W1630" s="108"/>
      <c r="X1630" s="108"/>
      <c r="Y1630" s="108"/>
      <c r="Z1630" s="108"/>
      <c r="AA1630" s="108"/>
      <c r="AB1630" s="108"/>
      <c r="AC1630" s="108"/>
      <c r="AD1630" s="108"/>
      <c r="AE1630" s="108"/>
      <c r="AF1630" s="108"/>
      <c r="AG1630" s="108"/>
      <c r="AH1630" s="108"/>
      <c r="AI1630" s="108"/>
      <c r="AJ1630" s="108"/>
      <c r="AK1630" s="108"/>
      <c r="AL1630" s="108"/>
      <c r="AM1630" s="108"/>
      <c r="AN1630" s="108"/>
      <c r="AO1630" s="108"/>
      <c r="AP1630" s="108"/>
      <c r="AQ1630" s="108"/>
      <c r="AR1630" s="108"/>
      <c r="AS1630" s="108"/>
      <c r="AT1630" s="108"/>
      <c r="AU1630" s="108"/>
      <c r="AV1630" s="108"/>
      <c r="AW1630" s="108"/>
      <c r="AX1630" s="108"/>
      <c r="AY1630" s="108"/>
      <c r="AZ1630" s="108"/>
      <c r="BA1630" s="108"/>
      <c r="BB1630" s="108"/>
      <c r="BC1630" s="108"/>
      <c r="BD1630" s="108"/>
      <c r="BE1630" s="108"/>
      <c r="BF1630" s="108"/>
      <c r="BG1630" s="108"/>
      <c r="BH1630" s="108"/>
      <c r="BI1630" s="108"/>
      <c r="BJ1630" s="108"/>
      <c r="BK1630" s="108"/>
      <c r="BL1630" s="108"/>
      <c r="BM1630" s="108"/>
      <c r="BN1630" s="108"/>
      <c r="BO1630" s="108"/>
      <c r="BP1630" s="108"/>
      <c r="BQ1630" s="108"/>
      <c r="BR1630" s="108"/>
      <c r="BS1630" s="108"/>
      <c r="BT1630" s="108">
        <f t="shared" ref="BT1630:BV1630" si="26658">ROUND($F1630/5,0)</f>
        <v>79064</v>
      </c>
      <c r="BU1630" s="108">
        <f t="shared" si="26658"/>
        <v>79064</v>
      </c>
      <c r="BV1630" s="108">
        <f t="shared" si="26658"/>
        <v>79064</v>
      </c>
      <c r="BW1630" s="108">
        <f t="shared" ref="BW1630:BX1630" si="26659">ROUNDUP($F1630/5,0)</f>
        <v>79065</v>
      </c>
      <c r="BX1630" s="108">
        <f t="shared" si="26659"/>
        <v>79065</v>
      </c>
      <c r="BY1630" s="108"/>
      <c r="BZ1630" s="108"/>
      <c r="CA1630" s="108"/>
      <c r="CB1630" s="108"/>
      <c r="CC1630" s="108"/>
      <c r="CD1630" s="108"/>
      <c r="CE1630" s="108"/>
      <c r="CF1630" s="108"/>
      <c r="CG1630" s="108"/>
      <c r="CH1630" s="109">
        <f>IF(C1630="","",F1630-SUM(G1630:CG1630))</f>
        <v>0</v>
      </c>
      <c r="CI1630" s="107">
        <f>IF(C1630="","",SUM(G1630:CG1630))</f>
        <v>395322</v>
      </c>
      <c r="CJ1630" s="67" t="b">
        <f>IF(C1630="","",F1630=CI1630)</f>
        <v>1</v>
      </c>
    </row>
    <row r="1631" spans="1:88" s="5" customFormat="1" ht="15" customHeight="1" x14ac:dyDescent="0.3">
      <c r="A1631" s="172"/>
      <c r="B1631" s="156"/>
      <c r="C1631" s="169"/>
      <c r="D1631" s="159"/>
      <c r="E1631" s="162"/>
      <c r="F1631" s="165"/>
      <c r="G1631" s="110">
        <v>0</v>
      </c>
      <c r="H1631" s="110"/>
      <c r="I1631" s="110"/>
      <c r="J1631" s="110"/>
      <c r="K1631" s="110"/>
      <c r="L1631" s="110"/>
      <c r="M1631" s="110"/>
      <c r="N1631" s="110"/>
      <c r="O1631" s="110"/>
      <c r="P1631" s="110"/>
      <c r="Q1631" s="110"/>
      <c r="R1631" s="110"/>
      <c r="S1631" s="110"/>
      <c r="T1631" s="110"/>
      <c r="U1631" s="110">
        <f t="shared" ref="U1631:X1631" si="26660">ROUND(U1630/$E1630,2)</f>
        <v>0</v>
      </c>
      <c r="V1631" s="110">
        <f t="shared" si="26660"/>
        <v>0</v>
      </c>
      <c r="W1631" s="110">
        <f t="shared" si="26660"/>
        <v>0</v>
      </c>
      <c r="X1631" s="110">
        <f t="shared" si="26660"/>
        <v>0</v>
      </c>
      <c r="Y1631" s="110">
        <f t="shared" ref="Y1631:AG1631" si="26661">ROUND(Y1630/$E1630,2)</f>
        <v>0</v>
      </c>
      <c r="Z1631" s="110">
        <f t="shared" si="26661"/>
        <v>0</v>
      </c>
      <c r="AA1631" s="110">
        <f t="shared" si="26661"/>
        <v>0</v>
      </c>
      <c r="AB1631" s="110">
        <f t="shared" si="26661"/>
        <v>0</v>
      </c>
      <c r="AC1631" s="110">
        <f t="shared" si="26661"/>
        <v>0</v>
      </c>
      <c r="AD1631" s="110">
        <f t="shared" si="26661"/>
        <v>0</v>
      </c>
      <c r="AE1631" s="110">
        <f t="shared" si="26661"/>
        <v>0</v>
      </c>
      <c r="AF1631" s="110">
        <f t="shared" si="26661"/>
        <v>0</v>
      </c>
      <c r="AG1631" s="110">
        <f t="shared" si="26661"/>
        <v>0</v>
      </c>
      <c r="AH1631" s="110">
        <f t="shared" ref="AH1631:AK1631" si="26662">ROUND(AH1630/$E1630,2)</f>
        <v>0</v>
      </c>
      <c r="AI1631" s="110">
        <f t="shared" si="26662"/>
        <v>0</v>
      </c>
      <c r="AJ1631" s="110">
        <f t="shared" si="26662"/>
        <v>0</v>
      </c>
      <c r="AK1631" s="110">
        <f t="shared" si="26662"/>
        <v>0</v>
      </c>
      <c r="AL1631" s="110">
        <f t="shared" ref="AL1631:AT1631" si="26663">ROUND(AL1630/$E1630,2)</f>
        <v>0</v>
      </c>
      <c r="AM1631" s="110">
        <f t="shared" si="26663"/>
        <v>0</v>
      </c>
      <c r="AN1631" s="110">
        <f t="shared" si="26663"/>
        <v>0</v>
      </c>
      <c r="AO1631" s="110">
        <f t="shared" si="26663"/>
        <v>0</v>
      </c>
      <c r="AP1631" s="110">
        <f t="shared" si="26663"/>
        <v>0</v>
      </c>
      <c r="AQ1631" s="110">
        <f t="shared" si="26663"/>
        <v>0</v>
      </c>
      <c r="AR1631" s="110">
        <f t="shared" si="26663"/>
        <v>0</v>
      </c>
      <c r="AS1631" s="110">
        <f t="shared" si="26663"/>
        <v>0</v>
      </c>
      <c r="AT1631" s="110">
        <f t="shared" si="26663"/>
        <v>0</v>
      </c>
      <c r="AU1631" s="110">
        <f t="shared" ref="AU1631:AX1631" si="26664">ROUND(AU1630/$E1630,2)</f>
        <v>0</v>
      </c>
      <c r="AV1631" s="110">
        <f t="shared" si="26664"/>
        <v>0</v>
      </c>
      <c r="AW1631" s="110">
        <f t="shared" si="26664"/>
        <v>0</v>
      </c>
      <c r="AX1631" s="110">
        <f t="shared" si="26664"/>
        <v>0</v>
      </c>
      <c r="AY1631" s="110">
        <f t="shared" ref="AY1631:BC1631" si="26665">ROUND(AY1630/$E1630,2)</f>
        <v>0</v>
      </c>
      <c r="AZ1631" s="110">
        <f t="shared" si="26665"/>
        <v>0</v>
      </c>
      <c r="BA1631" s="110">
        <f t="shared" si="26665"/>
        <v>0</v>
      </c>
      <c r="BB1631" s="110">
        <f t="shared" si="26665"/>
        <v>0</v>
      </c>
      <c r="BC1631" s="110">
        <f t="shared" si="26665"/>
        <v>0</v>
      </c>
      <c r="BD1631" s="110">
        <f t="shared" ref="BD1631:BG1631" si="26666">ROUND(BD1630/$E1630,2)</f>
        <v>0</v>
      </c>
      <c r="BE1631" s="110">
        <f t="shared" si="26666"/>
        <v>0</v>
      </c>
      <c r="BF1631" s="110">
        <f t="shared" si="26666"/>
        <v>0</v>
      </c>
      <c r="BG1631" s="110">
        <f t="shared" si="26666"/>
        <v>0</v>
      </c>
      <c r="BH1631" s="110">
        <f t="shared" ref="BH1631:BK1631" si="26667">ROUND(BH1630/$E1630,2)</f>
        <v>0</v>
      </c>
      <c r="BI1631" s="110">
        <f t="shared" si="26667"/>
        <v>0</v>
      </c>
      <c r="BJ1631" s="110">
        <f t="shared" si="26667"/>
        <v>0</v>
      </c>
      <c r="BK1631" s="110">
        <f t="shared" si="26667"/>
        <v>0</v>
      </c>
      <c r="BL1631" s="110">
        <f t="shared" ref="BL1631:BP1631" si="26668">ROUND(BL1630/$E1630,2)</f>
        <v>0</v>
      </c>
      <c r="BM1631" s="110">
        <f t="shared" si="26668"/>
        <v>0</v>
      </c>
      <c r="BN1631" s="110">
        <f t="shared" si="26668"/>
        <v>0</v>
      </c>
      <c r="BO1631" s="110">
        <f t="shared" si="26668"/>
        <v>0</v>
      </c>
      <c r="BP1631" s="110">
        <f t="shared" si="26668"/>
        <v>0</v>
      </c>
      <c r="BQ1631" s="110">
        <f t="shared" ref="BQ1631" si="26669">ROUNDUP(BQ1630/$E1630,2)</f>
        <v>0</v>
      </c>
      <c r="BR1631" s="110">
        <f t="shared" ref="BR1631" si="26670">ROUNDUP(BR1630/$E1630,2)</f>
        <v>0</v>
      </c>
      <c r="BS1631" s="110">
        <f t="shared" ref="BS1631" si="26671">ROUND(BS1630/$E1630,2)</f>
        <v>0</v>
      </c>
      <c r="BT1631" s="110">
        <f t="shared" si="26536"/>
        <v>0.2</v>
      </c>
      <c r="BU1631" s="110">
        <f t="shared" si="26536"/>
        <v>0.2</v>
      </c>
      <c r="BV1631" s="110">
        <f t="shared" si="26536"/>
        <v>0.2</v>
      </c>
      <c r="BW1631" s="110">
        <f t="shared" si="26536"/>
        <v>0.2</v>
      </c>
      <c r="BX1631" s="110">
        <f t="shared" si="26536"/>
        <v>0.2</v>
      </c>
      <c r="BY1631" s="110">
        <f t="shared" ref="BY1631:CC1631" si="26672">ROUND(BY1630/$E1630,2)</f>
        <v>0</v>
      </c>
      <c r="BZ1631" s="110">
        <f t="shared" si="26672"/>
        <v>0</v>
      </c>
      <c r="CA1631" s="110">
        <f t="shared" si="26672"/>
        <v>0</v>
      </c>
      <c r="CB1631" s="110">
        <f t="shared" si="26672"/>
        <v>0</v>
      </c>
      <c r="CC1631" s="110">
        <f t="shared" si="26672"/>
        <v>0</v>
      </c>
      <c r="CD1631" s="110">
        <f t="shared" ref="CD1631:CG1631" si="26673">ROUND(CD1630/$E1630,2)</f>
        <v>0</v>
      </c>
      <c r="CE1631" s="110"/>
      <c r="CF1631" s="110">
        <f t="shared" si="26673"/>
        <v>0</v>
      </c>
      <c r="CG1631" s="110">
        <f t="shared" si="26673"/>
        <v>0</v>
      </c>
      <c r="CH1631" s="111">
        <f>IF(C1630="","",D1630-SUM(G1631:CG1631))</f>
        <v>0</v>
      </c>
      <c r="CI1631" s="112">
        <f>IF(C1630="","",SUM(G1631:CG1631))</f>
        <v>1</v>
      </c>
      <c r="CJ1631" s="67" t="b">
        <f>IF(C1630="","",D1630=CI1631)</f>
        <v>1</v>
      </c>
    </row>
    <row r="1632" spans="1:88" s="5" customFormat="1" ht="15" customHeight="1" x14ac:dyDescent="0.3">
      <c r="A1632" s="173"/>
      <c r="B1632" s="157"/>
      <c r="C1632" s="170"/>
      <c r="D1632" s="160"/>
      <c r="E1632" s="163"/>
      <c r="F1632" s="166"/>
      <c r="G1632" s="113">
        <v>0</v>
      </c>
      <c r="H1632" s="113"/>
      <c r="I1632" s="113"/>
      <c r="J1632" s="113"/>
      <c r="K1632" s="113"/>
      <c r="L1632" s="113"/>
      <c r="M1632" s="113"/>
      <c r="N1632" s="113"/>
      <c r="O1632" s="113"/>
      <c r="P1632" s="113"/>
      <c r="Q1632" s="113"/>
      <c r="R1632" s="113"/>
      <c r="S1632" s="113"/>
      <c r="T1632" s="113"/>
      <c r="U1632" s="113">
        <f t="shared" ref="U1632:X1632" si="26674">U1630/$F1630</f>
        <v>0</v>
      </c>
      <c r="V1632" s="113">
        <f t="shared" si="26674"/>
        <v>0</v>
      </c>
      <c r="W1632" s="113">
        <f t="shared" si="26674"/>
        <v>0</v>
      </c>
      <c r="X1632" s="113">
        <f t="shared" si="26674"/>
        <v>0</v>
      </c>
      <c r="Y1632" s="113">
        <f t="shared" ref="Y1632:AG1632" si="26675">Y1630/$F1630</f>
        <v>0</v>
      </c>
      <c r="Z1632" s="113">
        <f t="shared" si="26675"/>
        <v>0</v>
      </c>
      <c r="AA1632" s="113">
        <f t="shared" si="26675"/>
        <v>0</v>
      </c>
      <c r="AB1632" s="113">
        <f t="shared" si="26675"/>
        <v>0</v>
      </c>
      <c r="AC1632" s="113">
        <f t="shared" si="26675"/>
        <v>0</v>
      </c>
      <c r="AD1632" s="113">
        <f t="shared" si="26675"/>
        <v>0</v>
      </c>
      <c r="AE1632" s="113">
        <f t="shared" si="26675"/>
        <v>0</v>
      </c>
      <c r="AF1632" s="113">
        <f t="shared" si="26675"/>
        <v>0</v>
      </c>
      <c r="AG1632" s="113">
        <f t="shared" si="26675"/>
        <v>0</v>
      </c>
      <c r="AH1632" s="113">
        <f t="shared" ref="AH1632:AK1632" si="26676">AH1630/$F1630</f>
        <v>0</v>
      </c>
      <c r="AI1632" s="113">
        <f t="shared" si="26676"/>
        <v>0</v>
      </c>
      <c r="AJ1632" s="113">
        <f t="shared" si="26676"/>
        <v>0</v>
      </c>
      <c r="AK1632" s="113">
        <f t="shared" si="26676"/>
        <v>0</v>
      </c>
      <c r="AL1632" s="113">
        <f t="shared" ref="AL1632:AT1632" si="26677">AL1630/$F1630</f>
        <v>0</v>
      </c>
      <c r="AM1632" s="113">
        <f t="shared" si="26677"/>
        <v>0</v>
      </c>
      <c r="AN1632" s="113">
        <f t="shared" si="26677"/>
        <v>0</v>
      </c>
      <c r="AO1632" s="113">
        <f t="shared" si="26677"/>
        <v>0</v>
      </c>
      <c r="AP1632" s="113">
        <f t="shared" si="26677"/>
        <v>0</v>
      </c>
      <c r="AQ1632" s="113">
        <f t="shared" si="26677"/>
        <v>0</v>
      </c>
      <c r="AR1632" s="113">
        <f t="shared" si="26677"/>
        <v>0</v>
      </c>
      <c r="AS1632" s="113">
        <f t="shared" si="26677"/>
        <v>0</v>
      </c>
      <c r="AT1632" s="113">
        <f t="shared" si="26677"/>
        <v>0</v>
      </c>
      <c r="AU1632" s="113">
        <f t="shared" ref="AU1632:AX1632" si="26678">AU1630/$F1630</f>
        <v>0</v>
      </c>
      <c r="AV1632" s="113">
        <f t="shared" si="26678"/>
        <v>0</v>
      </c>
      <c r="AW1632" s="113">
        <f t="shared" si="26678"/>
        <v>0</v>
      </c>
      <c r="AX1632" s="113">
        <f t="shared" si="26678"/>
        <v>0</v>
      </c>
      <c r="AY1632" s="113">
        <f t="shared" ref="AY1632:BC1632" si="26679">AY1630/$F1630</f>
        <v>0</v>
      </c>
      <c r="AZ1632" s="113">
        <f t="shared" si="26679"/>
        <v>0</v>
      </c>
      <c r="BA1632" s="113">
        <f t="shared" si="26679"/>
        <v>0</v>
      </c>
      <c r="BB1632" s="113">
        <f t="shared" si="26679"/>
        <v>0</v>
      </c>
      <c r="BC1632" s="113">
        <f t="shared" si="26679"/>
        <v>0</v>
      </c>
      <c r="BD1632" s="113">
        <f t="shared" ref="BD1632:BG1632" si="26680">BD1630/$F1630</f>
        <v>0</v>
      </c>
      <c r="BE1632" s="113">
        <f t="shared" si="26680"/>
        <v>0</v>
      </c>
      <c r="BF1632" s="113">
        <f t="shared" si="26680"/>
        <v>0</v>
      </c>
      <c r="BG1632" s="113">
        <f t="shared" si="26680"/>
        <v>0</v>
      </c>
      <c r="BH1632" s="113">
        <f t="shared" ref="BH1632:BK1632" si="26681">BH1630/$F1630</f>
        <v>0</v>
      </c>
      <c r="BI1632" s="113">
        <f t="shared" si="26681"/>
        <v>0</v>
      </c>
      <c r="BJ1632" s="113">
        <f t="shared" si="26681"/>
        <v>0</v>
      </c>
      <c r="BK1632" s="113">
        <f t="shared" si="26681"/>
        <v>0</v>
      </c>
      <c r="BL1632" s="113">
        <f t="shared" ref="BL1632:BP1632" si="26682">BL1630/$F1630</f>
        <v>0</v>
      </c>
      <c r="BM1632" s="113">
        <f t="shared" si="26682"/>
        <v>0</v>
      </c>
      <c r="BN1632" s="113">
        <f t="shared" si="26682"/>
        <v>0</v>
      </c>
      <c r="BO1632" s="113">
        <f t="shared" si="26682"/>
        <v>0</v>
      </c>
      <c r="BP1632" s="113">
        <f t="shared" si="26682"/>
        <v>0</v>
      </c>
      <c r="BQ1632" s="113">
        <f t="shared" ref="BQ1632:BX1632" si="26683">BQ1630/$F1630</f>
        <v>0</v>
      </c>
      <c r="BR1632" s="113">
        <f t="shared" si="26683"/>
        <v>0</v>
      </c>
      <c r="BS1632" s="113">
        <f t="shared" si="26683"/>
        <v>0</v>
      </c>
      <c r="BT1632" s="113">
        <f t="shared" si="26683"/>
        <v>0.19999898816660849</v>
      </c>
      <c r="BU1632" s="113">
        <f t="shared" si="26683"/>
        <v>0.19999898816660849</v>
      </c>
      <c r="BV1632" s="113">
        <f t="shared" si="26683"/>
        <v>0.19999898816660849</v>
      </c>
      <c r="BW1632" s="113">
        <f t="shared" si="26683"/>
        <v>0.20000151775008726</v>
      </c>
      <c r="BX1632" s="113">
        <f t="shared" si="26683"/>
        <v>0.20000151775008726</v>
      </c>
      <c r="BY1632" s="113">
        <f t="shared" ref="BY1632:CC1632" si="26684">BY1630/$F1630</f>
        <v>0</v>
      </c>
      <c r="BZ1632" s="113">
        <f t="shared" si="26684"/>
        <v>0</v>
      </c>
      <c r="CA1632" s="113">
        <f t="shared" si="26684"/>
        <v>0</v>
      </c>
      <c r="CB1632" s="113">
        <f t="shared" si="26684"/>
        <v>0</v>
      </c>
      <c r="CC1632" s="113">
        <f t="shared" si="26684"/>
        <v>0</v>
      </c>
      <c r="CD1632" s="113">
        <f t="shared" ref="CD1632:CG1632" si="26685">CD1630/$F1630</f>
        <v>0</v>
      </c>
      <c r="CE1632" s="113"/>
      <c r="CF1632" s="113">
        <f t="shared" si="26685"/>
        <v>0</v>
      </c>
      <c r="CG1632" s="113">
        <f t="shared" si="26685"/>
        <v>0</v>
      </c>
      <c r="CH1632" s="114">
        <f>IF(C1630="","",100%-SUM(G1632:CG1632))</f>
        <v>0</v>
      </c>
      <c r="CI1632" s="115">
        <f>IF(C1630="","",SUM(G1632:CG1632))</f>
        <v>1</v>
      </c>
      <c r="CJ1632" s="67" t="b">
        <f>IF(C1630="","",SUM(G1632:CG1632)=CI1632)</f>
        <v>1</v>
      </c>
    </row>
    <row r="1633" spans="1:88" s="5" customFormat="1" ht="15" customHeight="1" x14ac:dyDescent="0.3">
      <c r="A1633" s="171" t="s">
        <v>1142</v>
      </c>
      <c r="B1633" s="155" t="s">
        <v>1143</v>
      </c>
      <c r="C1633" s="168" t="s">
        <v>163</v>
      </c>
      <c r="D1633" s="158">
        <v>47</v>
      </c>
      <c r="E1633" s="161">
        <v>197662</v>
      </c>
      <c r="F1633" s="164">
        <f t="shared" si="26522"/>
        <v>9290114</v>
      </c>
      <c r="G1633" s="108">
        <v>0</v>
      </c>
      <c r="H1633" s="108"/>
      <c r="I1633" s="108"/>
      <c r="J1633" s="108"/>
      <c r="K1633" s="108"/>
      <c r="L1633" s="108"/>
      <c r="M1633" s="108"/>
      <c r="N1633" s="108"/>
      <c r="O1633" s="108"/>
      <c r="P1633" s="108"/>
      <c r="Q1633" s="108"/>
      <c r="R1633" s="108"/>
      <c r="S1633" s="108"/>
      <c r="T1633" s="108"/>
      <c r="U1633" s="108"/>
      <c r="V1633" s="108"/>
      <c r="W1633" s="108"/>
      <c r="X1633" s="108"/>
      <c r="Y1633" s="108"/>
      <c r="Z1633" s="108"/>
      <c r="AA1633" s="108"/>
      <c r="AB1633" s="108"/>
      <c r="AC1633" s="108"/>
      <c r="AD1633" s="108"/>
      <c r="AE1633" s="108"/>
      <c r="AF1633" s="108"/>
      <c r="AG1633" s="108"/>
      <c r="AH1633" s="108"/>
      <c r="AI1633" s="108"/>
      <c r="AJ1633" s="108"/>
      <c r="AK1633" s="108"/>
      <c r="AL1633" s="108"/>
      <c r="AM1633" s="108"/>
      <c r="AN1633" s="108"/>
      <c r="AO1633" s="108"/>
      <c r="AP1633" s="108"/>
      <c r="AQ1633" s="108"/>
      <c r="AR1633" s="108"/>
      <c r="AS1633" s="108"/>
      <c r="AT1633" s="108"/>
      <c r="AU1633" s="108"/>
      <c r="AV1633" s="108"/>
      <c r="AW1633" s="108"/>
      <c r="AX1633" s="108"/>
      <c r="AY1633" s="108"/>
      <c r="AZ1633" s="108"/>
      <c r="BA1633" s="108"/>
      <c r="BB1633" s="108"/>
      <c r="BC1633" s="108"/>
      <c r="BD1633" s="108"/>
      <c r="BE1633" s="108"/>
      <c r="BF1633" s="108"/>
      <c r="BG1633" s="108"/>
      <c r="BH1633" s="108"/>
      <c r="BI1633" s="108"/>
      <c r="BJ1633" s="108"/>
      <c r="BK1633" s="108"/>
      <c r="BL1633" s="108"/>
      <c r="BM1633" s="108"/>
      <c r="BN1633" s="108"/>
      <c r="BO1633" s="108"/>
      <c r="BP1633" s="108"/>
      <c r="BQ1633" s="108"/>
      <c r="BR1633" s="108"/>
      <c r="BS1633" s="108"/>
      <c r="BT1633" s="108">
        <f t="shared" ref="BT1633:BW1633" si="26686">ROUND($F1633/5,0)</f>
        <v>1858023</v>
      </c>
      <c r="BU1633" s="108">
        <f t="shared" si="26686"/>
        <v>1858023</v>
      </c>
      <c r="BV1633" s="108">
        <f t="shared" si="26686"/>
        <v>1858023</v>
      </c>
      <c r="BW1633" s="108">
        <f t="shared" si="26686"/>
        <v>1858023</v>
      </c>
      <c r="BX1633" s="108">
        <f>ROUNDDOWN($F1633/5,0)</f>
        <v>1858022</v>
      </c>
      <c r="BY1633" s="108"/>
      <c r="BZ1633" s="108"/>
      <c r="CA1633" s="108"/>
      <c r="CB1633" s="108"/>
      <c r="CC1633" s="108"/>
      <c r="CD1633" s="108"/>
      <c r="CE1633" s="108"/>
      <c r="CF1633" s="108"/>
      <c r="CG1633" s="108"/>
      <c r="CH1633" s="109">
        <f>IF(C1633="","",F1633-SUM(G1633:CG1633))</f>
        <v>0</v>
      </c>
      <c r="CI1633" s="107">
        <f>IF(C1633="","",SUM(G1633:CG1633))</f>
        <v>9290114</v>
      </c>
      <c r="CJ1633" s="67" t="b">
        <f>IF(C1633="","",F1633=CI1633)</f>
        <v>1</v>
      </c>
    </row>
    <row r="1634" spans="1:88" s="5" customFormat="1" ht="15" customHeight="1" x14ac:dyDescent="0.3">
      <c r="A1634" s="172"/>
      <c r="B1634" s="156"/>
      <c r="C1634" s="169"/>
      <c r="D1634" s="159"/>
      <c r="E1634" s="162"/>
      <c r="F1634" s="165"/>
      <c r="G1634" s="110">
        <v>0</v>
      </c>
      <c r="H1634" s="110"/>
      <c r="I1634" s="110"/>
      <c r="J1634" s="110"/>
      <c r="K1634" s="110"/>
      <c r="L1634" s="110"/>
      <c r="M1634" s="110"/>
      <c r="N1634" s="110"/>
      <c r="O1634" s="110"/>
      <c r="P1634" s="110"/>
      <c r="Q1634" s="110"/>
      <c r="R1634" s="110"/>
      <c r="S1634" s="110"/>
      <c r="T1634" s="110"/>
      <c r="U1634" s="110">
        <f t="shared" ref="U1634:X1634" si="26687">ROUND(U1633/$E1633,2)</f>
        <v>0</v>
      </c>
      <c r="V1634" s="110">
        <f t="shared" si="26687"/>
        <v>0</v>
      </c>
      <c r="W1634" s="110">
        <f t="shared" si="26687"/>
        <v>0</v>
      </c>
      <c r="X1634" s="110">
        <f t="shared" si="26687"/>
        <v>0</v>
      </c>
      <c r="Y1634" s="110">
        <f t="shared" ref="Y1634:AG1634" si="26688">ROUND(Y1633/$E1633,2)</f>
        <v>0</v>
      </c>
      <c r="Z1634" s="110">
        <f t="shared" si="26688"/>
        <v>0</v>
      </c>
      <c r="AA1634" s="110">
        <f t="shared" si="26688"/>
        <v>0</v>
      </c>
      <c r="AB1634" s="110">
        <f t="shared" si="26688"/>
        <v>0</v>
      </c>
      <c r="AC1634" s="110">
        <f t="shared" si="26688"/>
        <v>0</v>
      </c>
      <c r="AD1634" s="110">
        <f t="shared" si="26688"/>
        <v>0</v>
      </c>
      <c r="AE1634" s="110">
        <f t="shared" si="26688"/>
        <v>0</v>
      </c>
      <c r="AF1634" s="110">
        <f t="shared" si="26688"/>
        <v>0</v>
      </c>
      <c r="AG1634" s="110">
        <f t="shared" si="26688"/>
        <v>0</v>
      </c>
      <c r="AH1634" s="110">
        <f t="shared" ref="AH1634:AK1634" si="26689">ROUND(AH1633/$E1633,2)</f>
        <v>0</v>
      </c>
      <c r="AI1634" s="110">
        <f t="shared" si="26689"/>
        <v>0</v>
      </c>
      <c r="AJ1634" s="110">
        <f t="shared" si="26689"/>
        <v>0</v>
      </c>
      <c r="AK1634" s="110">
        <f t="shared" si="26689"/>
        <v>0</v>
      </c>
      <c r="AL1634" s="110">
        <f t="shared" ref="AL1634:AT1634" si="26690">ROUND(AL1633/$E1633,2)</f>
        <v>0</v>
      </c>
      <c r="AM1634" s="110">
        <f t="shared" si="26690"/>
        <v>0</v>
      </c>
      <c r="AN1634" s="110">
        <f t="shared" si="26690"/>
        <v>0</v>
      </c>
      <c r="AO1634" s="110">
        <f t="shared" si="26690"/>
        <v>0</v>
      </c>
      <c r="AP1634" s="110">
        <f t="shared" si="26690"/>
        <v>0</v>
      </c>
      <c r="AQ1634" s="110">
        <f t="shared" si="26690"/>
        <v>0</v>
      </c>
      <c r="AR1634" s="110">
        <f t="shared" si="26690"/>
        <v>0</v>
      </c>
      <c r="AS1634" s="110">
        <f t="shared" si="26690"/>
        <v>0</v>
      </c>
      <c r="AT1634" s="110">
        <f t="shared" si="26690"/>
        <v>0</v>
      </c>
      <c r="AU1634" s="110">
        <f t="shared" ref="AU1634:AX1634" si="26691">ROUND(AU1633/$E1633,2)</f>
        <v>0</v>
      </c>
      <c r="AV1634" s="110">
        <f t="shared" si="26691"/>
        <v>0</v>
      </c>
      <c r="AW1634" s="110">
        <f t="shared" si="26691"/>
        <v>0</v>
      </c>
      <c r="AX1634" s="110">
        <f t="shared" si="26691"/>
        <v>0</v>
      </c>
      <c r="AY1634" s="110">
        <f t="shared" ref="AY1634:BC1634" si="26692">ROUND(AY1633/$E1633,2)</f>
        <v>0</v>
      </c>
      <c r="AZ1634" s="110">
        <f t="shared" si="26692"/>
        <v>0</v>
      </c>
      <c r="BA1634" s="110">
        <f t="shared" si="26692"/>
        <v>0</v>
      </c>
      <c r="BB1634" s="110">
        <f t="shared" si="26692"/>
        <v>0</v>
      </c>
      <c r="BC1634" s="110">
        <f t="shared" si="26692"/>
        <v>0</v>
      </c>
      <c r="BD1634" s="110">
        <f t="shared" ref="BD1634:BG1634" si="26693">ROUND(BD1633/$E1633,2)</f>
        <v>0</v>
      </c>
      <c r="BE1634" s="110">
        <f t="shared" si="26693"/>
        <v>0</v>
      </c>
      <c r="BF1634" s="110">
        <f t="shared" si="26693"/>
        <v>0</v>
      </c>
      <c r="BG1634" s="110">
        <f t="shared" si="26693"/>
        <v>0</v>
      </c>
      <c r="BH1634" s="110">
        <f t="shared" ref="BH1634:BK1634" si="26694">ROUND(BH1633/$E1633,2)</f>
        <v>0</v>
      </c>
      <c r="BI1634" s="110">
        <f t="shared" si="26694"/>
        <v>0</v>
      </c>
      <c r="BJ1634" s="110">
        <f t="shared" si="26694"/>
        <v>0</v>
      </c>
      <c r="BK1634" s="110">
        <f t="shared" si="26694"/>
        <v>0</v>
      </c>
      <c r="BL1634" s="110">
        <f t="shared" ref="BL1634:BP1634" si="26695">ROUND(BL1633/$E1633,2)</f>
        <v>0</v>
      </c>
      <c r="BM1634" s="110">
        <f t="shared" si="26695"/>
        <v>0</v>
      </c>
      <c r="BN1634" s="110">
        <f t="shared" si="26695"/>
        <v>0</v>
      </c>
      <c r="BO1634" s="110">
        <f t="shared" si="26695"/>
        <v>0</v>
      </c>
      <c r="BP1634" s="110">
        <f t="shared" si="26695"/>
        <v>0</v>
      </c>
      <c r="BQ1634" s="110">
        <f t="shared" ref="BQ1634:BR1634" si="26696">ROUND(BQ1633/$E1633,2)</f>
        <v>0</v>
      </c>
      <c r="BR1634" s="110">
        <f t="shared" si="26696"/>
        <v>0</v>
      </c>
      <c r="BS1634" s="110">
        <f t="shared" ref="BS1634" si="26697">ROUNDDOWN(BS1633/$E1633,2)</f>
        <v>0</v>
      </c>
      <c r="BT1634" s="110">
        <f t="shared" ref="BT1634:BX1637" si="26698">ROUND(BT1633/$E1633,2)</f>
        <v>9.4</v>
      </c>
      <c r="BU1634" s="110">
        <f t="shared" si="26698"/>
        <v>9.4</v>
      </c>
      <c r="BV1634" s="110">
        <f t="shared" si="26698"/>
        <v>9.4</v>
      </c>
      <c r="BW1634" s="110">
        <f t="shared" si="26698"/>
        <v>9.4</v>
      </c>
      <c r="BX1634" s="110">
        <f t="shared" si="26698"/>
        <v>9.4</v>
      </c>
      <c r="BY1634" s="110">
        <f t="shared" ref="BY1634:CC1634" si="26699">ROUND(BY1633/$E1633,2)</f>
        <v>0</v>
      </c>
      <c r="BZ1634" s="110">
        <f t="shared" si="26699"/>
        <v>0</v>
      </c>
      <c r="CA1634" s="110">
        <f t="shared" si="26699"/>
        <v>0</v>
      </c>
      <c r="CB1634" s="110">
        <f t="shared" si="26699"/>
        <v>0</v>
      </c>
      <c r="CC1634" s="110">
        <f t="shared" si="26699"/>
        <v>0</v>
      </c>
      <c r="CD1634" s="110">
        <f t="shared" ref="CD1634:CG1634" si="26700">ROUND(CD1633/$E1633,2)</f>
        <v>0</v>
      </c>
      <c r="CE1634" s="110"/>
      <c r="CF1634" s="110">
        <f t="shared" si="26700"/>
        <v>0</v>
      </c>
      <c r="CG1634" s="110">
        <f t="shared" si="26700"/>
        <v>0</v>
      </c>
      <c r="CH1634" s="111">
        <f>IF(C1633="","",D1633-SUM(G1634:CG1634))</f>
        <v>0</v>
      </c>
      <c r="CI1634" s="112">
        <f>IF(C1633="","",SUM(G1634:CG1634))</f>
        <v>47</v>
      </c>
      <c r="CJ1634" s="67" t="b">
        <f>IF(C1633="","",D1633=CI1634)</f>
        <v>1</v>
      </c>
    </row>
    <row r="1635" spans="1:88" s="5" customFormat="1" ht="15" customHeight="1" x14ac:dyDescent="0.3">
      <c r="A1635" s="173"/>
      <c r="B1635" s="157"/>
      <c r="C1635" s="170"/>
      <c r="D1635" s="160"/>
      <c r="E1635" s="163"/>
      <c r="F1635" s="166"/>
      <c r="G1635" s="113">
        <v>0</v>
      </c>
      <c r="H1635" s="113"/>
      <c r="I1635" s="113"/>
      <c r="J1635" s="113"/>
      <c r="K1635" s="113"/>
      <c r="L1635" s="113"/>
      <c r="M1635" s="113"/>
      <c r="N1635" s="113"/>
      <c r="O1635" s="113"/>
      <c r="P1635" s="113"/>
      <c r="Q1635" s="113"/>
      <c r="R1635" s="113"/>
      <c r="S1635" s="113"/>
      <c r="T1635" s="113"/>
      <c r="U1635" s="113">
        <f t="shared" ref="U1635:X1635" si="26701">U1633/$F1633</f>
        <v>0</v>
      </c>
      <c r="V1635" s="113">
        <f t="shared" si="26701"/>
        <v>0</v>
      </c>
      <c r="W1635" s="113">
        <f t="shared" si="26701"/>
        <v>0</v>
      </c>
      <c r="X1635" s="113">
        <f t="shared" si="26701"/>
        <v>0</v>
      </c>
      <c r="Y1635" s="113">
        <f t="shared" ref="Y1635:AG1635" si="26702">Y1633/$F1633</f>
        <v>0</v>
      </c>
      <c r="Z1635" s="113">
        <f t="shared" si="26702"/>
        <v>0</v>
      </c>
      <c r="AA1635" s="113">
        <f t="shared" si="26702"/>
        <v>0</v>
      </c>
      <c r="AB1635" s="113">
        <f t="shared" si="26702"/>
        <v>0</v>
      </c>
      <c r="AC1635" s="113">
        <f t="shared" si="26702"/>
        <v>0</v>
      </c>
      <c r="AD1635" s="113">
        <f t="shared" si="26702"/>
        <v>0</v>
      </c>
      <c r="AE1635" s="113">
        <f t="shared" si="26702"/>
        <v>0</v>
      </c>
      <c r="AF1635" s="113">
        <f t="shared" si="26702"/>
        <v>0</v>
      </c>
      <c r="AG1635" s="113">
        <f t="shared" si="26702"/>
        <v>0</v>
      </c>
      <c r="AH1635" s="113">
        <f t="shared" ref="AH1635:AK1635" si="26703">AH1633/$F1633</f>
        <v>0</v>
      </c>
      <c r="AI1635" s="113">
        <f t="shared" si="26703"/>
        <v>0</v>
      </c>
      <c r="AJ1635" s="113">
        <f t="shared" si="26703"/>
        <v>0</v>
      </c>
      <c r="AK1635" s="113">
        <f t="shared" si="26703"/>
        <v>0</v>
      </c>
      <c r="AL1635" s="113">
        <f t="shared" ref="AL1635:AT1635" si="26704">AL1633/$F1633</f>
        <v>0</v>
      </c>
      <c r="AM1635" s="113">
        <f t="shared" si="26704"/>
        <v>0</v>
      </c>
      <c r="AN1635" s="113">
        <f t="shared" si="26704"/>
        <v>0</v>
      </c>
      <c r="AO1635" s="113">
        <f t="shared" si="26704"/>
        <v>0</v>
      </c>
      <c r="AP1635" s="113">
        <f t="shared" si="26704"/>
        <v>0</v>
      </c>
      <c r="AQ1635" s="113">
        <f t="shared" si="26704"/>
        <v>0</v>
      </c>
      <c r="AR1635" s="113">
        <f t="shared" si="26704"/>
        <v>0</v>
      </c>
      <c r="AS1635" s="113">
        <f t="shared" si="26704"/>
        <v>0</v>
      </c>
      <c r="AT1635" s="113">
        <f t="shared" si="26704"/>
        <v>0</v>
      </c>
      <c r="AU1635" s="113">
        <f t="shared" ref="AU1635:AX1635" si="26705">AU1633/$F1633</f>
        <v>0</v>
      </c>
      <c r="AV1635" s="113">
        <f t="shared" si="26705"/>
        <v>0</v>
      </c>
      <c r="AW1635" s="113">
        <f t="shared" si="26705"/>
        <v>0</v>
      </c>
      <c r="AX1635" s="113">
        <f t="shared" si="26705"/>
        <v>0</v>
      </c>
      <c r="AY1635" s="113">
        <f t="shared" ref="AY1635:BC1635" si="26706">AY1633/$F1633</f>
        <v>0</v>
      </c>
      <c r="AZ1635" s="113">
        <f t="shared" si="26706"/>
        <v>0</v>
      </c>
      <c r="BA1635" s="113">
        <f t="shared" si="26706"/>
        <v>0</v>
      </c>
      <c r="BB1635" s="113">
        <f t="shared" si="26706"/>
        <v>0</v>
      </c>
      <c r="BC1635" s="113">
        <f t="shared" si="26706"/>
        <v>0</v>
      </c>
      <c r="BD1635" s="113">
        <f t="shared" ref="BD1635:BG1635" si="26707">BD1633/$F1633</f>
        <v>0</v>
      </c>
      <c r="BE1635" s="113">
        <f t="shared" si="26707"/>
        <v>0</v>
      </c>
      <c r="BF1635" s="113">
        <f t="shared" si="26707"/>
        <v>0</v>
      </c>
      <c r="BG1635" s="113">
        <f t="shared" si="26707"/>
        <v>0</v>
      </c>
      <c r="BH1635" s="113">
        <f t="shared" ref="BH1635:BK1635" si="26708">BH1633/$F1633</f>
        <v>0</v>
      </c>
      <c r="BI1635" s="113">
        <f t="shared" si="26708"/>
        <v>0</v>
      </c>
      <c r="BJ1635" s="113">
        <f t="shared" si="26708"/>
        <v>0</v>
      </c>
      <c r="BK1635" s="113">
        <f t="shared" si="26708"/>
        <v>0</v>
      </c>
      <c r="BL1635" s="113">
        <f t="shared" ref="BL1635:BP1635" si="26709">BL1633/$F1633</f>
        <v>0</v>
      </c>
      <c r="BM1635" s="113">
        <f t="shared" si="26709"/>
        <v>0</v>
      </c>
      <c r="BN1635" s="113">
        <f t="shared" si="26709"/>
        <v>0</v>
      </c>
      <c r="BO1635" s="113">
        <f t="shared" si="26709"/>
        <v>0</v>
      </c>
      <c r="BP1635" s="113">
        <f t="shared" si="26709"/>
        <v>0</v>
      </c>
      <c r="BQ1635" s="113">
        <f t="shared" ref="BQ1635:BX1635" si="26710">BQ1633/$F1633</f>
        <v>0</v>
      </c>
      <c r="BR1635" s="113">
        <f t="shared" si="26710"/>
        <v>0</v>
      </c>
      <c r="BS1635" s="113">
        <f t="shared" si="26710"/>
        <v>0</v>
      </c>
      <c r="BT1635" s="113">
        <f t="shared" si="26710"/>
        <v>0.20000002152826113</v>
      </c>
      <c r="BU1635" s="113">
        <f t="shared" si="26710"/>
        <v>0.20000002152826113</v>
      </c>
      <c r="BV1635" s="113">
        <f t="shared" si="26710"/>
        <v>0.20000002152826113</v>
      </c>
      <c r="BW1635" s="113">
        <f t="shared" si="26710"/>
        <v>0.20000002152826113</v>
      </c>
      <c r="BX1635" s="113">
        <f t="shared" si="26710"/>
        <v>0.19999991388695554</v>
      </c>
      <c r="BY1635" s="113">
        <f t="shared" ref="BY1635:CC1635" si="26711">BY1633/$F1633</f>
        <v>0</v>
      </c>
      <c r="BZ1635" s="113">
        <f t="shared" si="26711"/>
        <v>0</v>
      </c>
      <c r="CA1635" s="113">
        <f t="shared" si="26711"/>
        <v>0</v>
      </c>
      <c r="CB1635" s="113">
        <f t="shared" si="26711"/>
        <v>0</v>
      </c>
      <c r="CC1635" s="113">
        <f t="shared" si="26711"/>
        <v>0</v>
      </c>
      <c r="CD1635" s="113">
        <f t="shared" ref="CD1635:CG1635" si="26712">CD1633/$F1633</f>
        <v>0</v>
      </c>
      <c r="CE1635" s="113"/>
      <c r="CF1635" s="113">
        <f t="shared" si="26712"/>
        <v>0</v>
      </c>
      <c r="CG1635" s="113">
        <f t="shared" si="26712"/>
        <v>0</v>
      </c>
      <c r="CH1635" s="114">
        <f>IF(C1633="","",100%-SUM(G1635:CG1635))</f>
        <v>0</v>
      </c>
      <c r="CI1635" s="115">
        <f>IF(C1633="","",SUM(G1635:CG1635))</f>
        <v>1</v>
      </c>
      <c r="CJ1635" s="67" t="b">
        <f>IF(C1633="","",SUM(G1635:CG1635)=CI1635)</f>
        <v>1</v>
      </c>
    </row>
    <row r="1636" spans="1:88" s="5" customFormat="1" ht="15" customHeight="1" x14ac:dyDescent="0.3">
      <c r="A1636" s="171" t="s">
        <v>1144</v>
      </c>
      <c r="B1636" s="155" t="s">
        <v>1145</v>
      </c>
      <c r="C1636" s="168" t="s">
        <v>163</v>
      </c>
      <c r="D1636" s="158">
        <v>29</v>
      </c>
      <c r="E1636" s="161">
        <v>121715</v>
      </c>
      <c r="F1636" s="164">
        <f t="shared" si="26522"/>
        <v>3529735</v>
      </c>
      <c r="G1636" s="108">
        <v>0</v>
      </c>
      <c r="H1636" s="108"/>
      <c r="I1636" s="108"/>
      <c r="J1636" s="108"/>
      <c r="K1636" s="108"/>
      <c r="L1636" s="108"/>
      <c r="M1636" s="108"/>
      <c r="N1636" s="108"/>
      <c r="O1636" s="108"/>
      <c r="P1636" s="108"/>
      <c r="Q1636" s="108"/>
      <c r="R1636" s="108"/>
      <c r="S1636" s="108"/>
      <c r="T1636" s="108"/>
      <c r="U1636" s="108"/>
      <c r="V1636" s="108"/>
      <c r="W1636" s="108"/>
      <c r="X1636" s="108"/>
      <c r="Y1636" s="108"/>
      <c r="Z1636" s="108"/>
      <c r="AA1636" s="108"/>
      <c r="AB1636" s="108"/>
      <c r="AC1636" s="108"/>
      <c r="AD1636" s="108"/>
      <c r="AE1636" s="108"/>
      <c r="AF1636" s="108"/>
      <c r="AG1636" s="108"/>
      <c r="AH1636" s="108"/>
      <c r="AI1636" s="108"/>
      <c r="AJ1636" s="108"/>
      <c r="AK1636" s="108"/>
      <c r="AL1636" s="108"/>
      <c r="AM1636" s="108"/>
      <c r="AN1636" s="108"/>
      <c r="AO1636" s="108"/>
      <c r="AP1636" s="108"/>
      <c r="AQ1636" s="108"/>
      <c r="AR1636" s="108"/>
      <c r="AS1636" s="108"/>
      <c r="AT1636" s="108"/>
      <c r="AU1636" s="108"/>
      <c r="AV1636" s="108"/>
      <c r="AW1636" s="108"/>
      <c r="AX1636" s="108"/>
      <c r="AY1636" s="108"/>
      <c r="AZ1636" s="108"/>
      <c r="BA1636" s="108"/>
      <c r="BB1636" s="108"/>
      <c r="BC1636" s="108"/>
      <c r="BD1636" s="108"/>
      <c r="BE1636" s="108"/>
      <c r="BF1636" s="108"/>
      <c r="BG1636" s="108"/>
      <c r="BH1636" s="108"/>
      <c r="BI1636" s="108"/>
      <c r="BJ1636" s="108"/>
      <c r="BK1636" s="108"/>
      <c r="BL1636" s="108"/>
      <c r="BM1636" s="108"/>
      <c r="BN1636" s="108"/>
      <c r="BO1636" s="108"/>
      <c r="BP1636" s="108"/>
      <c r="BQ1636" s="108"/>
      <c r="BR1636" s="108"/>
      <c r="BS1636" s="108"/>
      <c r="BT1636" s="108">
        <f t="shared" ref="BT1636:BX1636" si="26713">ROUND($F1636/5,0)</f>
        <v>705947</v>
      </c>
      <c r="BU1636" s="108">
        <f t="shared" si="26713"/>
        <v>705947</v>
      </c>
      <c r="BV1636" s="108">
        <f t="shared" si="26713"/>
        <v>705947</v>
      </c>
      <c r="BW1636" s="108">
        <f t="shared" si="26713"/>
        <v>705947</v>
      </c>
      <c r="BX1636" s="108">
        <f t="shared" si="26713"/>
        <v>705947</v>
      </c>
      <c r="BY1636" s="108"/>
      <c r="BZ1636" s="108"/>
      <c r="CA1636" s="108"/>
      <c r="CB1636" s="108"/>
      <c r="CC1636" s="108"/>
      <c r="CD1636" s="108"/>
      <c r="CE1636" s="108"/>
      <c r="CF1636" s="108"/>
      <c r="CG1636" s="108"/>
      <c r="CH1636" s="109">
        <f>IF(C1636="","",F1636-SUM(G1636:CG1636))</f>
        <v>0</v>
      </c>
      <c r="CI1636" s="107">
        <f>IF(C1636="","",SUM(G1636:CG1636))</f>
        <v>3529735</v>
      </c>
      <c r="CJ1636" s="67" t="b">
        <f>IF(C1636="","",F1636=CI1636)</f>
        <v>1</v>
      </c>
    </row>
    <row r="1637" spans="1:88" s="5" customFormat="1" ht="15" customHeight="1" x14ac:dyDescent="0.3">
      <c r="A1637" s="172"/>
      <c r="B1637" s="156"/>
      <c r="C1637" s="169"/>
      <c r="D1637" s="159"/>
      <c r="E1637" s="162"/>
      <c r="F1637" s="165"/>
      <c r="G1637" s="110">
        <v>0</v>
      </c>
      <c r="H1637" s="110"/>
      <c r="I1637" s="110"/>
      <c r="J1637" s="110"/>
      <c r="K1637" s="110"/>
      <c r="L1637" s="110"/>
      <c r="M1637" s="110"/>
      <c r="N1637" s="110"/>
      <c r="O1637" s="110"/>
      <c r="P1637" s="110"/>
      <c r="Q1637" s="110"/>
      <c r="R1637" s="110"/>
      <c r="S1637" s="110"/>
      <c r="T1637" s="110"/>
      <c r="U1637" s="110">
        <f t="shared" ref="U1637:X1637" si="26714">ROUND(U1636/$E1636,2)</f>
        <v>0</v>
      </c>
      <c r="V1637" s="110">
        <f t="shared" si="26714"/>
        <v>0</v>
      </c>
      <c r="W1637" s="110">
        <f t="shared" si="26714"/>
        <v>0</v>
      </c>
      <c r="X1637" s="110">
        <f t="shared" si="26714"/>
        <v>0</v>
      </c>
      <c r="Y1637" s="110">
        <f t="shared" ref="Y1637:AG1637" si="26715">ROUND(Y1636/$E1636,2)</f>
        <v>0</v>
      </c>
      <c r="Z1637" s="110">
        <f t="shared" si="26715"/>
        <v>0</v>
      </c>
      <c r="AA1637" s="110">
        <f t="shared" si="26715"/>
        <v>0</v>
      </c>
      <c r="AB1637" s="110">
        <f t="shared" si="26715"/>
        <v>0</v>
      </c>
      <c r="AC1637" s="110">
        <f t="shared" si="26715"/>
        <v>0</v>
      </c>
      <c r="AD1637" s="110">
        <f t="shared" si="26715"/>
        <v>0</v>
      </c>
      <c r="AE1637" s="110">
        <f t="shared" si="26715"/>
        <v>0</v>
      </c>
      <c r="AF1637" s="110">
        <f t="shared" si="26715"/>
        <v>0</v>
      </c>
      <c r="AG1637" s="110">
        <f t="shared" si="26715"/>
        <v>0</v>
      </c>
      <c r="AH1637" s="110">
        <f t="shared" ref="AH1637:AK1637" si="26716">ROUND(AH1636/$E1636,2)</f>
        <v>0</v>
      </c>
      <c r="AI1637" s="110">
        <f t="shared" si="26716"/>
        <v>0</v>
      </c>
      <c r="AJ1637" s="110">
        <f t="shared" si="26716"/>
        <v>0</v>
      </c>
      <c r="AK1637" s="110">
        <f t="shared" si="26716"/>
        <v>0</v>
      </c>
      <c r="AL1637" s="110">
        <f t="shared" ref="AL1637:AT1637" si="26717">ROUND(AL1636/$E1636,2)</f>
        <v>0</v>
      </c>
      <c r="AM1637" s="110">
        <f t="shared" si="26717"/>
        <v>0</v>
      </c>
      <c r="AN1637" s="110">
        <f t="shared" si="26717"/>
        <v>0</v>
      </c>
      <c r="AO1637" s="110">
        <f t="shared" si="26717"/>
        <v>0</v>
      </c>
      <c r="AP1637" s="110">
        <f t="shared" si="26717"/>
        <v>0</v>
      </c>
      <c r="AQ1637" s="110">
        <f t="shared" si="26717"/>
        <v>0</v>
      </c>
      <c r="AR1637" s="110">
        <f t="shared" si="26717"/>
        <v>0</v>
      </c>
      <c r="AS1637" s="110">
        <f t="shared" si="26717"/>
        <v>0</v>
      </c>
      <c r="AT1637" s="110">
        <f t="shared" si="26717"/>
        <v>0</v>
      </c>
      <c r="AU1637" s="110">
        <f t="shared" ref="AU1637:AX1637" si="26718">ROUND(AU1636/$E1636,2)</f>
        <v>0</v>
      </c>
      <c r="AV1637" s="110">
        <f t="shared" si="26718"/>
        <v>0</v>
      </c>
      <c r="AW1637" s="110">
        <f t="shared" si="26718"/>
        <v>0</v>
      </c>
      <c r="AX1637" s="110">
        <f t="shared" si="26718"/>
        <v>0</v>
      </c>
      <c r="AY1637" s="110">
        <f t="shared" ref="AY1637:BC1637" si="26719">ROUND(AY1636/$E1636,2)</f>
        <v>0</v>
      </c>
      <c r="AZ1637" s="110">
        <f t="shared" si="26719"/>
        <v>0</v>
      </c>
      <c r="BA1637" s="110">
        <f t="shared" si="26719"/>
        <v>0</v>
      </c>
      <c r="BB1637" s="110">
        <f t="shared" si="26719"/>
        <v>0</v>
      </c>
      <c r="BC1637" s="110">
        <f t="shared" si="26719"/>
        <v>0</v>
      </c>
      <c r="BD1637" s="110">
        <f t="shared" ref="BD1637:BG1637" si="26720">ROUND(BD1636/$E1636,2)</f>
        <v>0</v>
      </c>
      <c r="BE1637" s="110">
        <f t="shared" si="26720"/>
        <v>0</v>
      </c>
      <c r="BF1637" s="110">
        <f t="shared" si="26720"/>
        <v>0</v>
      </c>
      <c r="BG1637" s="110">
        <f t="shared" si="26720"/>
        <v>0</v>
      </c>
      <c r="BH1637" s="110">
        <f t="shared" ref="BH1637:BK1637" si="26721">ROUND(BH1636/$E1636,2)</f>
        <v>0</v>
      </c>
      <c r="BI1637" s="110">
        <f t="shared" si="26721"/>
        <v>0</v>
      </c>
      <c r="BJ1637" s="110">
        <f t="shared" si="26721"/>
        <v>0</v>
      </c>
      <c r="BK1637" s="110">
        <f t="shared" si="26721"/>
        <v>0</v>
      </c>
      <c r="BL1637" s="110">
        <f t="shared" ref="BL1637:BP1637" si="26722">ROUND(BL1636/$E1636,2)</f>
        <v>0</v>
      </c>
      <c r="BM1637" s="110">
        <f t="shared" si="26722"/>
        <v>0</v>
      </c>
      <c r="BN1637" s="110">
        <f t="shared" si="26722"/>
        <v>0</v>
      </c>
      <c r="BO1637" s="110">
        <f t="shared" si="26722"/>
        <v>0</v>
      </c>
      <c r="BP1637" s="110">
        <f t="shared" si="26722"/>
        <v>0</v>
      </c>
      <c r="BQ1637" s="110">
        <f t="shared" ref="BQ1637" si="26723">ROUNDUP(BQ1636/$E1636,2)</f>
        <v>0</v>
      </c>
      <c r="BR1637" s="110">
        <f t="shared" ref="BR1637" si="26724">ROUNDUP(BR1636/$E1636,2)</f>
        <v>0</v>
      </c>
      <c r="BS1637" s="110">
        <f t="shared" ref="BS1637" si="26725">ROUND(BS1636/$E1636,2)</f>
        <v>0</v>
      </c>
      <c r="BT1637" s="110">
        <f t="shared" si="26698"/>
        <v>5.8</v>
      </c>
      <c r="BU1637" s="110">
        <f t="shared" si="26698"/>
        <v>5.8</v>
      </c>
      <c r="BV1637" s="110">
        <f t="shared" si="26698"/>
        <v>5.8</v>
      </c>
      <c r="BW1637" s="110">
        <f t="shared" si="26698"/>
        <v>5.8</v>
      </c>
      <c r="BX1637" s="110">
        <f t="shared" si="26698"/>
        <v>5.8</v>
      </c>
      <c r="BY1637" s="110">
        <f t="shared" ref="BY1637:CC1637" si="26726">ROUND(BY1636/$E1636,2)</f>
        <v>0</v>
      </c>
      <c r="BZ1637" s="110">
        <f t="shared" si="26726"/>
        <v>0</v>
      </c>
      <c r="CA1637" s="110">
        <f t="shared" si="26726"/>
        <v>0</v>
      </c>
      <c r="CB1637" s="110">
        <f t="shared" si="26726"/>
        <v>0</v>
      </c>
      <c r="CC1637" s="110">
        <f t="shared" si="26726"/>
        <v>0</v>
      </c>
      <c r="CD1637" s="110">
        <f t="shared" ref="CD1637:CG1637" si="26727">ROUND(CD1636/$E1636,2)</f>
        <v>0</v>
      </c>
      <c r="CE1637" s="110"/>
      <c r="CF1637" s="110">
        <f t="shared" si="26727"/>
        <v>0</v>
      </c>
      <c r="CG1637" s="110">
        <f t="shared" si="26727"/>
        <v>0</v>
      </c>
      <c r="CH1637" s="111">
        <f>IF(C1636="","",D1636-SUM(G1637:CG1637))</f>
        <v>0</v>
      </c>
      <c r="CI1637" s="112">
        <f>IF(C1636="","",SUM(G1637:CG1637))</f>
        <v>29</v>
      </c>
      <c r="CJ1637" s="67" t="b">
        <f>IF(C1636="","",D1636=CI1637)</f>
        <v>1</v>
      </c>
    </row>
    <row r="1638" spans="1:88" s="5" customFormat="1" ht="15" customHeight="1" x14ac:dyDescent="0.3">
      <c r="A1638" s="173"/>
      <c r="B1638" s="157"/>
      <c r="C1638" s="170"/>
      <c r="D1638" s="160"/>
      <c r="E1638" s="163"/>
      <c r="F1638" s="166"/>
      <c r="G1638" s="113">
        <v>0</v>
      </c>
      <c r="H1638" s="113"/>
      <c r="I1638" s="113"/>
      <c r="J1638" s="113"/>
      <c r="K1638" s="113"/>
      <c r="L1638" s="113"/>
      <c r="M1638" s="113"/>
      <c r="N1638" s="113"/>
      <c r="O1638" s="113"/>
      <c r="P1638" s="113"/>
      <c r="Q1638" s="113"/>
      <c r="R1638" s="113"/>
      <c r="S1638" s="113"/>
      <c r="T1638" s="113"/>
      <c r="U1638" s="113">
        <f t="shared" ref="U1638:X1638" si="26728">U1636/$F1636</f>
        <v>0</v>
      </c>
      <c r="V1638" s="113">
        <f t="shared" si="26728"/>
        <v>0</v>
      </c>
      <c r="W1638" s="113">
        <f t="shared" si="26728"/>
        <v>0</v>
      </c>
      <c r="X1638" s="113">
        <f t="shared" si="26728"/>
        <v>0</v>
      </c>
      <c r="Y1638" s="113">
        <f t="shared" ref="Y1638:AG1638" si="26729">Y1636/$F1636</f>
        <v>0</v>
      </c>
      <c r="Z1638" s="113">
        <f t="shared" si="26729"/>
        <v>0</v>
      </c>
      <c r="AA1638" s="113">
        <f t="shared" si="26729"/>
        <v>0</v>
      </c>
      <c r="AB1638" s="113">
        <f t="shared" si="26729"/>
        <v>0</v>
      </c>
      <c r="AC1638" s="113">
        <f t="shared" si="26729"/>
        <v>0</v>
      </c>
      <c r="AD1638" s="113">
        <f t="shared" si="26729"/>
        <v>0</v>
      </c>
      <c r="AE1638" s="113">
        <f t="shared" si="26729"/>
        <v>0</v>
      </c>
      <c r="AF1638" s="113">
        <f t="shared" si="26729"/>
        <v>0</v>
      </c>
      <c r="AG1638" s="113">
        <f t="shared" si="26729"/>
        <v>0</v>
      </c>
      <c r="AH1638" s="113">
        <f t="shared" ref="AH1638:AK1638" si="26730">AH1636/$F1636</f>
        <v>0</v>
      </c>
      <c r="AI1638" s="113">
        <f t="shared" si="26730"/>
        <v>0</v>
      </c>
      <c r="AJ1638" s="113">
        <f t="shared" si="26730"/>
        <v>0</v>
      </c>
      <c r="AK1638" s="113">
        <f t="shared" si="26730"/>
        <v>0</v>
      </c>
      <c r="AL1638" s="113">
        <f t="shared" ref="AL1638:AT1638" si="26731">AL1636/$F1636</f>
        <v>0</v>
      </c>
      <c r="AM1638" s="113">
        <f t="shared" si="26731"/>
        <v>0</v>
      </c>
      <c r="AN1638" s="113">
        <f t="shared" si="26731"/>
        <v>0</v>
      </c>
      <c r="AO1638" s="113">
        <f t="shared" si="26731"/>
        <v>0</v>
      </c>
      <c r="AP1638" s="113">
        <f t="shared" si="26731"/>
        <v>0</v>
      </c>
      <c r="AQ1638" s="113">
        <f t="shared" si="26731"/>
        <v>0</v>
      </c>
      <c r="AR1638" s="113">
        <f t="shared" si="26731"/>
        <v>0</v>
      </c>
      <c r="AS1638" s="113">
        <f t="shared" si="26731"/>
        <v>0</v>
      </c>
      <c r="AT1638" s="113">
        <f t="shared" si="26731"/>
        <v>0</v>
      </c>
      <c r="AU1638" s="113">
        <f t="shared" ref="AU1638:AX1638" si="26732">AU1636/$F1636</f>
        <v>0</v>
      </c>
      <c r="AV1638" s="113">
        <f t="shared" si="26732"/>
        <v>0</v>
      </c>
      <c r="AW1638" s="113">
        <f t="shared" si="26732"/>
        <v>0</v>
      </c>
      <c r="AX1638" s="113">
        <f t="shared" si="26732"/>
        <v>0</v>
      </c>
      <c r="AY1638" s="113">
        <f t="shared" ref="AY1638:BC1638" si="26733">AY1636/$F1636</f>
        <v>0</v>
      </c>
      <c r="AZ1638" s="113">
        <f t="shared" si="26733"/>
        <v>0</v>
      </c>
      <c r="BA1638" s="113">
        <f t="shared" si="26733"/>
        <v>0</v>
      </c>
      <c r="BB1638" s="113">
        <f t="shared" si="26733"/>
        <v>0</v>
      </c>
      <c r="BC1638" s="113">
        <f t="shared" si="26733"/>
        <v>0</v>
      </c>
      <c r="BD1638" s="113">
        <f t="shared" ref="BD1638:BG1638" si="26734">BD1636/$F1636</f>
        <v>0</v>
      </c>
      <c r="BE1638" s="113">
        <f t="shared" si="26734"/>
        <v>0</v>
      </c>
      <c r="BF1638" s="113">
        <f t="shared" si="26734"/>
        <v>0</v>
      </c>
      <c r="BG1638" s="113">
        <f t="shared" si="26734"/>
        <v>0</v>
      </c>
      <c r="BH1638" s="113">
        <f t="shared" ref="BH1638:BK1638" si="26735">BH1636/$F1636</f>
        <v>0</v>
      </c>
      <c r="BI1638" s="113">
        <f t="shared" si="26735"/>
        <v>0</v>
      </c>
      <c r="BJ1638" s="113">
        <f t="shared" si="26735"/>
        <v>0</v>
      </c>
      <c r="BK1638" s="113">
        <f t="shared" si="26735"/>
        <v>0</v>
      </c>
      <c r="BL1638" s="113">
        <f t="shared" ref="BL1638:BP1638" si="26736">BL1636/$F1636</f>
        <v>0</v>
      </c>
      <c r="BM1638" s="113">
        <f t="shared" si="26736"/>
        <v>0</v>
      </c>
      <c r="BN1638" s="113">
        <f t="shared" si="26736"/>
        <v>0</v>
      </c>
      <c r="BO1638" s="113">
        <f t="shared" si="26736"/>
        <v>0</v>
      </c>
      <c r="BP1638" s="113">
        <f t="shared" si="26736"/>
        <v>0</v>
      </c>
      <c r="BQ1638" s="113">
        <f t="shared" ref="BQ1638:BX1638" si="26737">BQ1636/$F1636</f>
        <v>0</v>
      </c>
      <c r="BR1638" s="113">
        <f t="shared" si="26737"/>
        <v>0</v>
      </c>
      <c r="BS1638" s="113">
        <f t="shared" si="26737"/>
        <v>0</v>
      </c>
      <c r="BT1638" s="113">
        <f t="shared" si="26737"/>
        <v>0.2</v>
      </c>
      <c r="BU1638" s="113">
        <f t="shared" si="26737"/>
        <v>0.2</v>
      </c>
      <c r="BV1638" s="113">
        <f t="shared" si="26737"/>
        <v>0.2</v>
      </c>
      <c r="BW1638" s="113">
        <f t="shared" si="26737"/>
        <v>0.2</v>
      </c>
      <c r="BX1638" s="113">
        <f t="shared" si="26737"/>
        <v>0.2</v>
      </c>
      <c r="BY1638" s="113">
        <f t="shared" ref="BY1638:CC1638" si="26738">BY1636/$F1636</f>
        <v>0</v>
      </c>
      <c r="BZ1638" s="113">
        <f t="shared" si="26738"/>
        <v>0</v>
      </c>
      <c r="CA1638" s="113">
        <f t="shared" si="26738"/>
        <v>0</v>
      </c>
      <c r="CB1638" s="113">
        <f t="shared" si="26738"/>
        <v>0</v>
      </c>
      <c r="CC1638" s="113">
        <f t="shared" si="26738"/>
        <v>0</v>
      </c>
      <c r="CD1638" s="113">
        <f t="shared" ref="CD1638:CG1638" si="26739">CD1636/$F1636</f>
        <v>0</v>
      </c>
      <c r="CE1638" s="113"/>
      <c r="CF1638" s="113">
        <f t="shared" si="26739"/>
        <v>0</v>
      </c>
      <c r="CG1638" s="113">
        <f t="shared" si="26739"/>
        <v>0</v>
      </c>
      <c r="CH1638" s="114">
        <f>IF(C1636="","",100%-SUM(G1638:CG1638))</f>
        <v>0</v>
      </c>
      <c r="CI1638" s="115">
        <f>IF(C1636="","",SUM(G1638:CG1638))</f>
        <v>1</v>
      </c>
      <c r="CJ1638" s="67" t="b">
        <f>IF(C1636="","",SUM(G1638:CG1638)=CI1638)</f>
        <v>1</v>
      </c>
    </row>
    <row r="1639" spans="1:88" s="5" customFormat="1" ht="15" customHeight="1" x14ac:dyDescent="0.3">
      <c r="A1639" s="171" t="s">
        <v>1146</v>
      </c>
      <c r="B1639" s="155" t="s">
        <v>1147</v>
      </c>
      <c r="C1639" s="168" t="s">
        <v>163</v>
      </c>
      <c r="D1639" s="158">
        <v>47</v>
      </c>
      <c r="E1639" s="161">
        <v>51021</v>
      </c>
      <c r="F1639" s="164">
        <f t="shared" si="26522"/>
        <v>2397987</v>
      </c>
      <c r="G1639" s="108">
        <v>0</v>
      </c>
      <c r="H1639" s="108"/>
      <c r="I1639" s="108"/>
      <c r="J1639" s="108"/>
      <c r="K1639" s="108"/>
      <c r="L1639" s="108"/>
      <c r="M1639" s="108"/>
      <c r="N1639" s="108"/>
      <c r="O1639" s="108"/>
      <c r="P1639" s="108"/>
      <c r="Q1639" s="108"/>
      <c r="R1639" s="108"/>
      <c r="S1639" s="108"/>
      <c r="T1639" s="108"/>
      <c r="U1639" s="108"/>
      <c r="V1639" s="108"/>
      <c r="W1639" s="108"/>
      <c r="X1639" s="108"/>
      <c r="Y1639" s="108"/>
      <c r="Z1639" s="108"/>
      <c r="AA1639" s="108"/>
      <c r="AB1639" s="108"/>
      <c r="AC1639" s="108"/>
      <c r="AD1639" s="108"/>
      <c r="AE1639" s="108"/>
      <c r="AF1639" s="108"/>
      <c r="AG1639" s="108"/>
      <c r="AH1639" s="108"/>
      <c r="AI1639" s="108"/>
      <c r="AJ1639" s="108"/>
      <c r="AK1639" s="108"/>
      <c r="AL1639" s="108"/>
      <c r="AM1639" s="108"/>
      <c r="AN1639" s="108"/>
      <c r="AO1639" s="108"/>
      <c r="AP1639" s="108"/>
      <c r="AQ1639" s="108"/>
      <c r="AR1639" s="108"/>
      <c r="AS1639" s="108"/>
      <c r="AT1639" s="108"/>
      <c r="AU1639" s="108"/>
      <c r="AV1639" s="108"/>
      <c r="AW1639" s="108"/>
      <c r="AX1639" s="108"/>
      <c r="AY1639" s="108"/>
      <c r="AZ1639" s="108"/>
      <c r="BA1639" s="108"/>
      <c r="BB1639" s="108"/>
      <c r="BC1639" s="108"/>
      <c r="BD1639" s="108"/>
      <c r="BE1639" s="108"/>
      <c r="BF1639" s="108"/>
      <c r="BG1639" s="108"/>
      <c r="BH1639" s="108"/>
      <c r="BI1639" s="108"/>
      <c r="BJ1639" s="108"/>
      <c r="BK1639" s="108"/>
      <c r="BL1639" s="108"/>
      <c r="BM1639" s="108"/>
      <c r="BN1639" s="108"/>
      <c r="BO1639" s="108"/>
      <c r="BP1639" s="108"/>
      <c r="BQ1639" s="108"/>
      <c r="BR1639" s="108">
        <f>ROUND($F1639/5,0)</f>
        <v>479597</v>
      </c>
      <c r="BS1639" s="108">
        <f t="shared" ref="BS1639:BT1639" si="26740">ROUND($F1639/5,0)</f>
        <v>479597</v>
      </c>
      <c r="BT1639" s="108">
        <f t="shared" si="26740"/>
        <v>479597</v>
      </c>
      <c r="BU1639" s="108">
        <f>ROUNDUP($F1639/5,0)</f>
        <v>479598</v>
      </c>
      <c r="BV1639" s="108">
        <f>ROUNDUP($F1639/5,0)</f>
        <v>479598</v>
      </c>
      <c r="BW1639" s="108"/>
      <c r="BX1639" s="108"/>
      <c r="BY1639" s="108"/>
      <c r="BZ1639" s="108"/>
      <c r="CA1639" s="108"/>
      <c r="CB1639" s="108"/>
      <c r="CC1639" s="108"/>
      <c r="CD1639" s="108"/>
      <c r="CE1639" s="108"/>
      <c r="CF1639" s="108"/>
      <c r="CG1639" s="108"/>
      <c r="CH1639" s="109">
        <f>IF(C1639="","",F1639-SUM(G1639:CG1639))</f>
        <v>0</v>
      </c>
      <c r="CI1639" s="107">
        <f>IF(C1639="","",SUM(G1639:CG1639))</f>
        <v>2397987</v>
      </c>
      <c r="CJ1639" s="67" t="b">
        <f>IF(C1639="","",F1639=CI1639)</f>
        <v>1</v>
      </c>
    </row>
    <row r="1640" spans="1:88" s="5" customFormat="1" ht="15" customHeight="1" x14ac:dyDescent="0.3">
      <c r="A1640" s="172"/>
      <c r="B1640" s="156"/>
      <c r="C1640" s="169"/>
      <c r="D1640" s="159"/>
      <c r="E1640" s="162"/>
      <c r="F1640" s="165"/>
      <c r="G1640" s="110">
        <v>0</v>
      </c>
      <c r="H1640" s="110"/>
      <c r="I1640" s="110"/>
      <c r="J1640" s="110"/>
      <c r="K1640" s="110"/>
      <c r="L1640" s="110"/>
      <c r="M1640" s="110"/>
      <c r="N1640" s="110"/>
      <c r="O1640" s="110"/>
      <c r="P1640" s="110"/>
      <c r="Q1640" s="110"/>
      <c r="R1640" s="110"/>
      <c r="S1640" s="110"/>
      <c r="T1640" s="110"/>
      <c r="U1640" s="110">
        <f t="shared" ref="U1640:X1640" si="26741">ROUND(U1639/$E1639,2)</f>
        <v>0</v>
      </c>
      <c r="V1640" s="110">
        <f t="shared" si="26741"/>
        <v>0</v>
      </c>
      <c r="W1640" s="110">
        <f t="shared" si="26741"/>
        <v>0</v>
      </c>
      <c r="X1640" s="110">
        <f t="shared" si="26741"/>
        <v>0</v>
      </c>
      <c r="Y1640" s="110">
        <f t="shared" ref="Y1640:AG1640" si="26742">ROUND(Y1639/$E1639,2)</f>
        <v>0</v>
      </c>
      <c r="Z1640" s="110">
        <f t="shared" si="26742"/>
        <v>0</v>
      </c>
      <c r="AA1640" s="110">
        <f t="shared" si="26742"/>
        <v>0</v>
      </c>
      <c r="AB1640" s="110">
        <f t="shared" si="26742"/>
        <v>0</v>
      </c>
      <c r="AC1640" s="110">
        <f t="shared" si="26742"/>
        <v>0</v>
      </c>
      <c r="AD1640" s="110">
        <f t="shared" si="26742"/>
        <v>0</v>
      </c>
      <c r="AE1640" s="110">
        <f t="shared" si="26742"/>
        <v>0</v>
      </c>
      <c r="AF1640" s="110">
        <f t="shared" si="26742"/>
        <v>0</v>
      </c>
      <c r="AG1640" s="110">
        <f t="shared" si="26742"/>
        <v>0</v>
      </c>
      <c r="AH1640" s="110">
        <f t="shared" ref="AH1640:AK1640" si="26743">ROUND(AH1639/$E1639,2)</f>
        <v>0</v>
      </c>
      <c r="AI1640" s="110">
        <f t="shared" si="26743"/>
        <v>0</v>
      </c>
      <c r="AJ1640" s="110">
        <f t="shared" si="26743"/>
        <v>0</v>
      </c>
      <c r="AK1640" s="110">
        <f t="shared" si="26743"/>
        <v>0</v>
      </c>
      <c r="AL1640" s="110">
        <f t="shared" ref="AL1640:AT1640" si="26744">ROUND(AL1639/$E1639,2)</f>
        <v>0</v>
      </c>
      <c r="AM1640" s="110">
        <f t="shared" si="26744"/>
        <v>0</v>
      </c>
      <c r="AN1640" s="110">
        <f t="shared" si="26744"/>
        <v>0</v>
      </c>
      <c r="AO1640" s="110">
        <f t="shared" si="26744"/>
        <v>0</v>
      </c>
      <c r="AP1640" s="110">
        <f t="shared" si="26744"/>
        <v>0</v>
      </c>
      <c r="AQ1640" s="110">
        <f t="shared" si="26744"/>
        <v>0</v>
      </c>
      <c r="AR1640" s="110">
        <f t="shared" si="26744"/>
        <v>0</v>
      </c>
      <c r="AS1640" s="110">
        <f t="shared" si="26744"/>
        <v>0</v>
      </c>
      <c r="AT1640" s="110">
        <f t="shared" si="26744"/>
        <v>0</v>
      </c>
      <c r="AU1640" s="110">
        <f t="shared" ref="AU1640:AX1640" si="26745">ROUND(AU1639/$E1639,2)</f>
        <v>0</v>
      </c>
      <c r="AV1640" s="110">
        <f t="shared" si="26745"/>
        <v>0</v>
      </c>
      <c r="AW1640" s="110">
        <f t="shared" si="26745"/>
        <v>0</v>
      </c>
      <c r="AX1640" s="110">
        <f t="shared" si="26745"/>
        <v>0</v>
      </c>
      <c r="AY1640" s="110">
        <f t="shared" ref="AY1640:BC1640" si="26746">ROUND(AY1639/$E1639,2)</f>
        <v>0</v>
      </c>
      <c r="AZ1640" s="110">
        <f t="shared" si="26746"/>
        <v>0</v>
      </c>
      <c r="BA1640" s="110">
        <f t="shared" si="26746"/>
        <v>0</v>
      </c>
      <c r="BB1640" s="110">
        <f t="shared" si="26746"/>
        <v>0</v>
      </c>
      <c r="BC1640" s="110">
        <f t="shared" si="26746"/>
        <v>0</v>
      </c>
      <c r="BD1640" s="110">
        <f t="shared" ref="BD1640:BG1640" si="26747">ROUND(BD1639/$E1639,2)</f>
        <v>0</v>
      </c>
      <c r="BE1640" s="110">
        <f t="shared" si="26747"/>
        <v>0</v>
      </c>
      <c r="BF1640" s="110">
        <f t="shared" si="26747"/>
        <v>0</v>
      </c>
      <c r="BG1640" s="110">
        <f t="shared" si="26747"/>
        <v>0</v>
      </c>
      <c r="BH1640" s="110">
        <f t="shared" ref="BH1640:BK1640" si="26748">ROUND(BH1639/$E1639,2)</f>
        <v>0</v>
      </c>
      <c r="BI1640" s="110">
        <f t="shared" si="26748"/>
        <v>0</v>
      </c>
      <c r="BJ1640" s="110">
        <f t="shared" si="26748"/>
        <v>0</v>
      </c>
      <c r="BK1640" s="110">
        <f t="shared" si="26748"/>
        <v>0</v>
      </c>
      <c r="BL1640" s="110">
        <f t="shared" ref="BL1640:BP1640" si="26749">ROUND(BL1639/$E1639,2)</f>
        <v>0</v>
      </c>
      <c r="BM1640" s="110">
        <f t="shared" si="26749"/>
        <v>0</v>
      </c>
      <c r="BN1640" s="110">
        <f t="shared" si="26749"/>
        <v>0</v>
      </c>
      <c r="BO1640" s="110">
        <f t="shared" ref="BO1640" si="26750">ROUNDDOWN(BO1639/$E1639,2)</f>
        <v>0</v>
      </c>
      <c r="BP1640" s="110">
        <f t="shared" si="26749"/>
        <v>0</v>
      </c>
      <c r="BQ1640" s="110">
        <f t="shared" ref="BQ1640" si="26751">ROUNDDOWN(BQ1639/$E1639,2)</f>
        <v>0</v>
      </c>
      <c r="BR1640" s="110">
        <f t="shared" ref="BR1640" si="26752">ROUNDDOWN(BR1639/$E1639,2)</f>
        <v>9.39</v>
      </c>
      <c r="BS1640" s="110">
        <f t="shared" ref="BS1640" si="26753">ROUNDDOWN(BS1639/$E1639,2)</f>
        <v>9.39</v>
      </c>
      <c r="BT1640" s="110">
        <f>ROUNDUP(BT1639/$E1639,2)</f>
        <v>9.4</v>
      </c>
      <c r="BU1640" s="110">
        <f>ROUNDUP(BU1639/$E1639,2)</f>
        <v>9.41</v>
      </c>
      <c r="BV1640" s="110">
        <f>ROUNDUP(BV1639/$E1639,2)</f>
        <v>9.41</v>
      </c>
      <c r="BW1640" s="110">
        <f t="shared" ref="BW1640:BX1640" si="26754">ROUND(BW1639/$E1639,2)</f>
        <v>0</v>
      </c>
      <c r="BX1640" s="110">
        <f t="shared" si="26754"/>
        <v>0</v>
      </c>
      <c r="BY1640" s="110">
        <f t="shared" ref="BY1640:CC1640" si="26755">ROUND(BY1639/$E1639,2)</f>
        <v>0</v>
      </c>
      <c r="BZ1640" s="110">
        <f t="shared" si="26755"/>
        <v>0</v>
      </c>
      <c r="CA1640" s="110">
        <f t="shared" si="26755"/>
        <v>0</v>
      </c>
      <c r="CB1640" s="110">
        <f t="shared" si="26755"/>
        <v>0</v>
      </c>
      <c r="CC1640" s="110">
        <f t="shared" si="26755"/>
        <v>0</v>
      </c>
      <c r="CD1640" s="110">
        <f t="shared" ref="CD1640:CG1640" si="26756">ROUND(CD1639/$E1639,2)</f>
        <v>0</v>
      </c>
      <c r="CE1640" s="110"/>
      <c r="CF1640" s="110">
        <f t="shared" si="26756"/>
        <v>0</v>
      </c>
      <c r="CG1640" s="110">
        <f t="shared" si="26756"/>
        <v>0</v>
      </c>
      <c r="CH1640" s="111">
        <f>IF(C1639="","",D1639-SUM(G1640:CG1640))</f>
        <v>0</v>
      </c>
      <c r="CI1640" s="112">
        <f>IF(C1639="","",SUM(G1640:CG1640))</f>
        <v>47</v>
      </c>
      <c r="CJ1640" s="67" t="b">
        <f>IF(C1639="","",D1639=CI1640)</f>
        <v>1</v>
      </c>
    </row>
    <row r="1641" spans="1:88" s="5" customFormat="1" ht="15" customHeight="1" x14ac:dyDescent="0.3">
      <c r="A1641" s="173"/>
      <c r="B1641" s="157"/>
      <c r="C1641" s="170"/>
      <c r="D1641" s="160"/>
      <c r="E1641" s="163"/>
      <c r="F1641" s="166"/>
      <c r="G1641" s="113">
        <v>0</v>
      </c>
      <c r="H1641" s="113"/>
      <c r="I1641" s="113"/>
      <c r="J1641" s="113"/>
      <c r="K1641" s="113"/>
      <c r="L1641" s="113"/>
      <c r="M1641" s="113"/>
      <c r="N1641" s="113"/>
      <c r="O1641" s="113"/>
      <c r="P1641" s="113"/>
      <c r="Q1641" s="113"/>
      <c r="R1641" s="113"/>
      <c r="S1641" s="113"/>
      <c r="T1641" s="113"/>
      <c r="U1641" s="113">
        <f t="shared" ref="U1641:X1641" si="26757">U1639/$F1639</f>
        <v>0</v>
      </c>
      <c r="V1641" s="113">
        <f t="shared" si="26757"/>
        <v>0</v>
      </c>
      <c r="W1641" s="113">
        <f t="shared" si="26757"/>
        <v>0</v>
      </c>
      <c r="X1641" s="113">
        <f t="shared" si="26757"/>
        <v>0</v>
      </c>
      <c r="Y1641" s="113">
        <f t="shared" ref="Y1641:AG1641" si="26758">Y1639/$F1639</f>
        <v>0</v>
      </c>
      <c r="Z1641" s="113">
        <f t="shared" si="26758"/>
        <v>0</v>
      </c>
      <c r="AA1641" s="113">
        <f t="shared" si="26758"/>
        <v>0</v>
      </c>
      <c r="AB1641" s="113">
        <f t="shared" si="26758"/>
        <v>0</v>
      </c>
      <c r="AC1641" s="113">
        <f t="shared" si="26758"/>
        <v>0</v>
      </c>
      <c r="AD1641" s="113">
        <f t="shared" si="26758"/>
        <v>0</v>
      </c>
      <c r="AE1641" s="113">
        <f t="shared" si="26758"/>
        <v>0</v>
      </c>
      <c r="AF1641" s="113">
        <f t="shared" si="26758"/>
        <v>0</v>
      </c>
      <c r="AG1641" s="113">
        <f t="shared" si="26758"/>
        <v>0</v>
      </c>
      <c r="AH1641" s="113">
        <f t="shared" ref="AH1641:AK1641" si="26759">AH1639/$F1639</f>
        <v>0</v>
      </c>
      <c r="AI1641" s="113">
        <f t="shared" si="26759"/>
        <v>0</v>
      </c>
      <c r="AJ1641" s="113">
        <f t="shared" si="26759"/>
        <v>0</v>
      </c>
      <c r="AK1641" s="113">
        <f t="shared" si="26759"/>
        <v>0</v>
      </c>
      <c r="AL1641" s="113">
        <f t="shared" ref="AL1641:AT1641" si="26760">AL1639/$F1639</f>
        <v>0</v>
      </c>
      <c r="AM1641" s="113">
        <f t="shared" si="26760"/>
        <v>0</v>
      </c>
      <c r="AN1641" s="113">
        <f t="shared" si="26760"/>
        <v>0</v>
      </c>
      <c r="AO1641" s="113">
        <f t="shared" si="26760"/>
        <v>0</v>
      </c>
      <c r="AP1641" s="113">
        <f t="shared" si="26760"/>
        <v>0</v>
      </c>
      <c r="AQ1641" s="113">
        <f t="shared" si="26760"/>
        <v>0</v>
      </c>
      <c r="AR1641" s="113">
        <f t="shared" si="26760"/>
        <v>0</v>
      </c>
      <c r="AS1641" s="113">
        <f t="shared" si="26760"/>
        <v>0</v>
      </c>
      <c r="AT1641" s="113">
        <f t="shared" si="26760"/>
        <v>0</v>
      </c>
      <c r="AU1641" s="113">
        <f t="shared" ref="AU1641:AX1641" si="26761">AU1639/$F1639</f>
        <v>0</v>
      </c>
      <c r="AV1641" s="113">
        <f t="shared" si="26761"/>
        <v>0</v>
      </c>
      <c r="AW1641" s="113">
        <f t="shared" si="26761"/>
        <v>0</v>
      </c>
      <c r="AX1641" s="113">
        <f t="shared" si="26761"/>
        <v>0</v>
      </c>
      <c r="AY1641" s="113">
        <f t="shared" ref="AY1641:BC1641" si="26762">AY1639/$F1639</f>
        <v>0</v>
      </c>
      <c r="AZ1641" s="113">
        <f t="shared" si="26762"/>
        <v>0</v>
      </c>
      <c r="BA1641" s="113">
        <f t="shared" si="26762"/>
        <v>0</v>
      </c>
      <c r="BB1641" s="113">
        <f t="shared" si="26762"/>
        <v>0</v>
      </c>
      <c r="BC1641" s="113">
        <f t="shared" si="26762"/>
        <v>0</v>
      </c>
      <c r="BD1641" s="113">
        <f t="shared" ref="BD1641:BG1641" si="26763">BD1639/$F1639</f>
        <v>0</v>
      </c>
      <c r="BE1641" s="113">
        <f t="shared" si="26763"/>
        <v>0</v>
      </c>
      <c r="BF1641" s="113">
        <f t="shared" si="26763"/>
        <v>0</v>
      </c>
      <c r="BG1641" s="113">
        <f t="shared" si="26763"/>
        <v>0</v>
      </c>
      <c r="BH1641" s="113">
        <f t="shared" ref="BH1641:BK1641" si="26764">BH1639/$F1639</f>
        <v>0</v>
      </c>
      <c r="BI1641" s="113">
        <f t="shared" si="26764"/>
        <v>0</v>
      </c>
      <c r="BJ1641" s="113">
        <f t="shared" si="26764"/>
        <v>0</v>
      </c>
      <c r="BK1641" s="113">
        <f t="shared" si="26764"/>
        <v>0</v>
      </c>
      <c r="BL1641" s="113">
        <f t="shared" ref="BL1641:BP1641" si="26765">BL1639/$F1639</f>
        <v>0</v>
      </c>
      <c r="BM1641" s="113">
        <f t="shared" si="26765"/>
        <v>0</v>
      </c>
      <c r="BN1641" s="113">
        <f t="shared" si="26765"/>
        <v>0</v>
      </c>
      <c r="BO1641" s="113">
        <f t="shared" si="26765"/>
        <v>0</v>
      </c>
      <c r="BP1641" s="113">
        <f t="shared" si="26765"/>
        <v>0</v>
      </c>
      <c r="BQ1641" s="113">
        <f t="shared" ref="BQ1641:BT1641" si="26766">BQ1639/$F1639</f>
        <v>0</v>
      </c>
      <c r="BR1641" s="113">
        <f t="shared" si="26766"/>
        <v>0.19999983319342432</v>
      </c>
      <c r="BS1641" s="113">
        <f t="shared" si="26766"/>
        <v>0.19999983319342432</v>
      </c>
      <c r="BT1641" s="113">
        <f t="shared" si="26766"/>
        <v>0.19999983319342432</v>
      </c>
      <c r="BU1641" s="113">
        <f t="shared" ref="BU1641:BX1641" si="26767">BU1639/$F1639</f>
        <v>0.20000025020986353</v>
      </c>
      <c r="BV1641" s="113">
        <f t="shared" si="26767"/>
        <v>0.20000025020986353</v>
      </c>
      <c r="BW1641" s="113">
        <f t="shared" si="26767"/>
        <v>0</v>
      </c>
      <c r="BX1641" s="113">
        <f t="shared" si="26767"/>
        <v>0</v>
      </c>
      <c r="BY1641" s="113">
        <f t="shared" ref="BY1641:CC1641" si="26768">BY1639/$F1639</f>
        <v>0</v>
      </c>
      <c r="BZ1641" s="113">
        <f t="shared" si="26768"/>
        <v>0</v>
      </c>
      <c r="CA1641" s="113">
        <f t="shared" si="26768"/>
        <v>0</v>
      </c>
      <c r="CB1641" s="113">
        <f t="shared" si="26768"/>
        <v>0</v>
      </c>
      <c r="CC1641" s="113">
        <f t="shared" si="26768"/>
        <v>0</v>
      </c>
      <c r="CD1641" s="113">
        <f t="shared" ref="CD1641:CG1641" si="26769">CD1639/$F1639</f>
        <v>0</v>
      </c>
      <c r="CE1641" s="113"/>
      <c r="CF1641" s="113">
        <f t="shared" si="26769"/>
        <v>0</v>
      </c>
      <c r="CG1641" s="113">
        <f t="shared" si="26769"/>
        <v>0</v>
      </c>
      <c r="CH1641" s="114">
        <f>IF(C1639="","",100%-SUM(G1641:CG1641))</f>
        <v>0</v>
      </c>
      <c r="CI1641" s="115">
        <f>IF(C1639="","",SUM(G1641:CG1641))</f>
        <v>1</v>
      </c>
      <c r="CJ1641" s="67" t="b">
        <f>IF(C1639="","",SUM(G1641:CG1641)=CI1641)</f>
        <v>1</v>
      </c>
    </row>
    <row r="1642" spans="1:88" s="5" customFormat="1" ht="15" customHeight="1" x14ac:dyDescent="0.3">
      <c r="A1642" s="171" t="s">
        <v>1148</v>
      </c>
      <c r="B1642" s="155" t="s">
        <v>1149</v>
      </c>
      <c r="C1642" s="168" t="s">
        <v>163</v>
      </c>
      <c r="D1642" s="158">
        <v>1</v>
      </c>
      <c r="E1642" s="161">
        <v>51021</v>
      </c>
      <c r="F1642" s="164">
        <f t="shared" si="26522"/>
        <v>51021</v>
      </c>
      <c r="G1642" s="108">
        <v>0</v>
      </c>
      <c r="H1642" s="108"/>
      <c r="I1642" s="108"/>
      <c r="J1642" s="108"/>
      <c r="K1642" s="108"/>
      <c r="L1642" s="108"/>
      <c r="M1642" s="108"/>
      <c r="N1642" s="108"/>
      <c r="O1642" s="108"/>
      <c r="P1642" s="108"/>
      <c r="Q1642" s="108"/>
      <c r="R1642" s="108"/>
      <c r="S1642" s="108"/>
      <c r="T1642" s="108"/>
      <c r="U1642" s="108"/>
      <c r="V1642" s="108"/>
      <c r="W1642" s="108"/>
      <c r="X1642" s="108"/>
      <c r="Y1642" s="108"/>
      <c r="Z1642" s="108"/>
      <c r="AA1642" s="108"/>
      <c r="AB1642" s="108"/>
      <c r="AC1642" s="108"/>
      <c r="AD1642" s="108"/>
      <c r="AE1642" s="108"/>
      <c r="AF1642" s="108"/>
      <c r="AG1642" s="108"/>
      <c r="AH1642" s="108"/>
      <c r="AI1642" s="108"/>
      <c r="AJ1642" s="108"/>
      <c r="AK1642" s="108"/>
      <c r="AL1642" s="108"/>
      <c r="AM1642" s="108"/>
      <c r="AN1642" s="108"/>
      <c r="AO1642" s="108"/>
      <c r="AP1642" s="108"/>
      <c r="AQ1642" s="108"/>
      <c r="AR1642" s="108"/>
      <c r="AS1642" s="108"/>
      <c r="AT1642" s="108"/>
      <c r="AU1642" s="108"/>
      <c r="AV1642" s="108"/>
      <c r="AW1642" s="108"/>
      <c r="AX1642" s="108"/>
      <c r="AY1642" s="108"/>
      <c r="AZ1642" s="108"/>
      <c r="BA1642" s="108"/>
      <c r="BB1642" s="108"/>
      <c r="BC1642" s="108"/>
      <c r="BD1642" s="108"/>
      <c r="BE1642" s="108"/>
      <c r="BF1642" s="108"/>
      <c r="BG1642" s="108"/>
      <c r="BH1642" s="108"/>
      <c r="BI1642" s="108"/>
      <c r="BJ1642" s="108"/>
      <c r="BK1642" s="108"/>
      <c r="BL1642" s="108"/>
      <c r="BM1642" s="108"/>
      <c r="BN1642" s="108"/>
      <c r="BO1642" s="108"/>
      <c r="BP1642" s="108"/>
      <c r="BQ1642" s="108"/>
      <c r="BR1642" s="108">
        <f t="shared" ref="BR1642:BV1669" si="26770">ROUND($F1642/5,0)</f>
        <v>10204</v>
      </c>
      <c r="BS1642" s="108">
        <f t="shared" si="26770"/>
        <v>10204</v>
      </c>
      <c r="BT1642" s="108">
        <f t="shared" si="26770"/>
        <v>10204</v>
      </c>
      <c r="BU1642" s="108">
        <f t="shared" si="26770"/>
        <v>10204</v>
      </c>
      <c r="BV1642" s="108">
        <f>ROUNDUP($F1642/5,0)</f>
        <v>10205</v>
      </c>
      <c r="BW1642" s="108"/>
      <c r="BX1642" s="108"/>
      <c r="BY1642" s="108"/>
      <c r="BZ1642" s="108"/>
      <c r="CA1642" s="108"/>
      <c r="CB1642" s="108"/>
      <c r="CC1642" s="108"/>
      <c r="CD1642" s="108"/>
      <c r="CE1642" s="108"/>
      <c r="CF1642" s="108"/>
      <c r="CG1642" s="108"/>
      <c r="CH1642" s="109">
        <f>IF(C1642="","",F1642-SUM(G1642:CG1642))</f>
        <v>0</v>
      </c>
      <c r="CI1642" s="107">
        <f>IF(C1642="","",SUM(G1642:CG1642))</f>
        <v>51021</v>
      </c>
      <c r="CJ1642" s="67" t="b">
        <f>IF(C1642="","",F1642=CI1642)</f>
        <v>1</v>
      </c>
    </row>
    <row r="1643" spans="1:88" s="5" customFormat="1" ht="15" customHeight="1" x14ac:dyDescent="0.3">
      <c r="A1643" s="172"/>
      <c r="B1643" s="156"/>
      <c r="C1643" s="169"/>
      <c r="D1643" s="159"/>
      <c r="E1643" s="162"/>
      <c r="F1643" s="165"/>
      <c r="G1643" s="110">
        <v>0</v>
      </c>
      <c r="H1643" s="110"/>
      <c r="I1643" s="110"/>
      <c r="J1643" s="110"/>
      <c r="K1643" s="110"/>
      <c r="L1643" s="110"/>
      <c r="M1643" s="110"/>
      <c r="N1643" s="110"/>
      <c r="O1643" s="110"/>
      <c r="P1643" s="110"/>
      <c r="Q1643" s="110"/>
      <c r="R1643" s="110"/>
      <c r="S1643" s="110"/>
      <c r="T1643" s="110"/>
      <c r="U1643" s="110">
        <f t="shared" ref="U1643:X1643" si="26771">ROUND(U1642/$E1642,2)</f>
        <v>0</v>
      </c>
      <c r="V1643" s="110">
        <f t="shared" si="26771"/>
        <v>0</v>
      </c>
      <c r="W1643" s="110">
        <f t="shared" si="26771"/>
        <v>0</v>
      </c>
      <c r="X1643" s="110">
        <f t="shared" si="26771"/>
        <v>0</v>
      </c>
      <c r="Y1643" s="110">
        <f t="shared" ref="Y1643:AG1643" si="26772">ROUND(Y1642/$E1642,2)</f>
        <v>0</v>
      </c>
      <c r="Z1643" s="110">
        <f t="shared" si="26772"/>
        <v>0</v>
      </c>
      <c r="AA1643" s="110">
        <f t="shared" si="26772"/>
        <v>0</v>
      </c>
      <c r="AB1643" s="110">
        <f t="shared" si="26772"/>
        <v>0</v>
      </c>
      <c r="AC1643" s="110">
        <f t="shared" si="26772"/>
        <v>0</v>
      </c>
      <c r="AD1643" s="110">
        <f t="shared" si="26772"/>
        <v>0</v>
      </c>
      <c r="AE1643" s="110">
        <f t="shared" si="26772"/>
        <v>0</v>
      </c>
      <c r="AF1643" s="110">
        <f t="shared" si="26772"/>
        <v>0</v>
      </c>
      <c r="AG1643" s="110">
        <f t="shared" si="26772"/>
        <v>0</v>
      </c>
      <c r="AH1643" s="110">
        <f t="shared" ref="AH1643:AK1643" si="26773">ROUND(AH1642/$E1642,2)</f>
        <v>0</v>
      </c>
      <c r="AI1643" s="110">
        <f t="shared" si="26773"/>
        <v>0</v>
      </c>
      <c r="AJ1643" s="110">
        <f t="shared" si="26773"/>
        <v>0</v>
      </c>
      <c r="AK1643" s="110">
        <f t="shared" si="26773"/>
        <v>0</v>
      </c>
      <c r="AL1643" s="110">
        <f t="shared" ref="AL1643:AT1643" si="26774">ROUND(AL1642/$E1642,2)</f>
        <v>0</v>
      </c>
      <c r="AM1643" s="110">
        <f t="shared" si="26774"/>
        <v>0</v>
      </c>
      <c r="AN1643" s="110">
        <f t="shared" si="26774"/>
        <v>0</v>
      </c>
      <c r="AO1643" s="110">
        <f t="shared" si="26774"/>
        <v>0</v>
      </c>
      <c r="AP1643" s="110">
        <f t="shared" si="26774"/>
        <v>0</v>
      </c>
      <c r="AQ1643" s="110">
        <f t="shared" si="26774"/>
        <v>0</v>
      </c>
      <c r="AR1643" s="110">
        <f t="shared" si="26774"/>
        <v>0</v>
      </c>
      <c r="AS1643" s="110">
        <f t="shared" si="26774"/>
        <v>0</v>
      </c>
      <c r="AT1643" s="110">
        <f t="shared" si="26774"/>
        <v>0</v>
      </c>
      <c r="AU1643" s="110">
        <f t="shared" ref="AU1643:AX1643" si="26775">ROUND(AU1642/$E1642,2)</f>
        <v>0</v>
      </c>
      <c r="AV1643" s="110">
        <f t="shared" si="26775"/>
        <v>0</v>
      </c>
      <c r="AW1643" s="110">
        <f t="shared" si="26775"/>
        <v>0</v>
      </c>
      <c r="AX1643" s="110">
        <f t="shared" si="26775"/>
        <v>0</v>
      </c>
      <c r="AY1643" s="110">
        <f t="shared" ref="AY1643:BC1643" si="26776">ROUND(AY1642/$E1642,2)</f>
        <v>0</v>
      </c>
      <c r="AZ1643" s="110">
        <f t="shared" si="26776"/>
        <v>0</v>
      </c>
      <c r="BA1643" s="110">
        <f t="shared" si="26776"/>
        <v>0</v>
      </c>
      <c r="BB1643" s="110">
        <f t="shared" si="26776"/>
        <v>0</v>
      </c>
      <c r="BC1643" s="110">
        <f t="shared" si="26776"/>
        <v>0</v>
      </c>
      <c r="BD1643" s="110">
        <f t="shared" ref="BD1643:BG1643" si="26777">ROUND(BD1642/$E1642,2)</f>
        <v>0</v>
      </c>
      <c r="BE1643" s="110">
        <f t="shared" si="26777"/>
        <v>0</v>
      </c>
      <c r="BF1643" s="110">
        <f t="shared" si="26777"/>
        <v>0</v>
      </c>
      <c r="BG1643" s="110">
        <f t="shared" si="26777"/>
        <v>0</v>
      </c>
      <c r="BH1643" s="110">
        <f t="shared" ref="BH1643:BK1643" si="26778">ROUND(BH1642/$E1642,2)</f>
        <v>0</v>
      </c>
      <c r="BI1643" s="110">
        <f t="shared" si="26778"/>
        <v>0</v>
      </c>
      <c r="BJ1643" s="110">
        <f t="shared" si="26778"/>
        <v>0</v>
      </c>
      <c r="BK1643" s="110">
        <f t="shared" si="26778"/>
        <v>0</v>
      </c>
      <c r="BL1643" s="110">
        <f t="shared" ref="BL1643:BP1643" si="26779">ROUND(BL1642/$E1642,2)</f>
        <v>0</v>
      </c>
      <c r="BM1643" s="110">
        <f t="shared" si="26779"/>
        <v>0</v>
      </c>
      <c r="BN1643" s="110">
        <f t="shared" si="26779"/>
        <v>0</v>
      </c>
      <c r="BO1643" s="110">
        <f t="shared" si="26779"/>
        <v>0</v>
      </c>
      <c r="BP1643" s="110">
        <f t="shared" si="26779"/>
        <v>0</v>
      </c>
      <c r="BQ1643" s="110">
        <f t="shared" ref="BQ1643" si="26780">ROUNDUP(BQ1642/$E1642,2)</f>
        <v>0</v>
      </c>
      <c r="BR1643" s="110">
        <f t="shared" ref="BR1643:BS1658" si="26781">ROUNDDOWN(BR1642/$E1642,2)</f>
        <v>0.19</v>
      </c>
      <c r="BS1643" s="110">
        <f>ROUNDUP(BS1642/$E1642,2)</f>
        <v>0.2</v>
      </c>
      <c r="BT1643" s="110">
        <f>ROUNDUP(BT1642/$E1642,2)</f>
        <v>0.2</v>
      </c>
      <c r="BU1643" s="110">
        <f>ROUNDUP(BU1642/$E1642,2)</f>
        <v>0.2</v>
      </c>
      <c r="BV1643" s="110">
        <f>ROUNDUP(BV1642/$E1642,2)</f>
        <v>0.21000000000000002</v>
      </c>
      <c r="BW1643" s="110">
        <f t="shared" ref="BW1643:BX1643" si="26782">ROUND(BW1642/$E1642,2)</f>
        <v>0</v>
      </c>
      <c r="BX1643" s="110">
        <f t="shared" si="26782"/>
        <v>0</v>
      </c>
      <c r="BY1643" s="110">
        <f t="shared" ref="BY1643:CC1643" si="26783">ROUND(BY1642/$E1642,2)</f>
        <v>0</v>
      </c>
      <c r="BZ1643" s="110">
        <f t="shared" si="26783"/>
        <v>0</v>
      </c>
      <c r="CA1643" s="110">
        <f t="shared" si="26783"/>
        <v>0</v>
      </c>
      <c r="CB1643" s="110">
        <f t="shared" si="26783"/>
        <v>0</v>
      </c>
      <c r="CC1643" s="110">
        <f t="shared" si="26783"/>
        <v>0</v>
      </c>
      <c r="CD1643" s="110">
        <f t="shared" ref="CD1643:CG1643" si="26784">ROUND(CD1642/$E1642,2)</f>
        <v>0</v>
      </c>
      <c r="CE1643" s="110"/>
      <c r="CF1643" s="110">
        <f t="shared" si="26784"/>
        <v>0</v>
      </c>
      <c r="CG1643" s="110">
        <f t="shared" si="26784"/>
        <v>0</v>
      </c>
      <c r="CH1643" s="111">
        <f>IF(C1642="","",D1642-SUM(G1643:CG1643))</f>
        <v>0</v>
      </c>
      <c r="CI1643" s="112">
        <f>IF(C1642="","",SUM(G1643:CG1643))</f>
        <v>1</v>
      </c>
      <c r="CJ1643" s="67" t="b">
        <f>IF(C1642="","",D1642=CI1643)</f>
        <v>1</v>
      </c>
    </row>
    <row r="1644" spans="1:88" s="5" customFormat="1" ht="15" customHeight="1" x14ac:dyDescent="0.3">
      <c r="A1644" s="173"/>
      <c r="B1644" s="157"/>
      <c r="C1644" s="170"/>
      <c r="D1644" s="160"/>
      <c r="E1644" s="163"/>
      <c r="F1644" s="166"/>
      <c r="G1644" s="113">
        <v>0</v>
      </c>
      <c r="H1644" s="113"/>
      <c r="I1644" s="113"/>
      <c r="J1644" s="113"/>
      <c r="K1644" s="113"/>
      <c r="L1644" s="113"/>
      <c r="M1644" s="113"/>
      <c r="N1644" s="113"/>
      <c r="O1644" s="113"/>
      <c r="P1644" s="113"/>
      <c r="Q1644" s="113"/>
      <c r="R1644" s="113"/>
      <c r="S1644" s="113"/>
      <c r="T1644" s="113"/>
      <c r="U1644" s="113">
        <f t="shared" ref="U1644:X1644" si="26785">U1642/$F1642</f>
        <v>0</v>
      </c>
      <c r="V1644" s="113">
        <f t="shared" si="26785"/>
        <v>0</v>
      </c>
      <c r="W1644" s="113">
        <f t="shared" si="26785"/>
        <v>0</v>
      </c>
      <c r="X1644" s="113">
        <f t="shared" si="26785"/>
        <v>0</v>
      </c>
      <c r="Y1644" s="113">
        <f t="shared" ref="Y1644:AG1644" si="26786">Y1642/$F1642</f>
        <v>0</v>
      </c>
      <c r="Z1644" s="113">
        <f t="shared" si="26786"/>
        <v>0</v>
      </c>
      <c r="AA1644" s="113">
        <f t="shared" si="26786"/>
        <v>0</v>
      </c>
      <c r="AB1644" s="113">
        <f t="shared" si="26786"/>
        <v>0</v>
      </c>
      <c r="AC1644" s="113">
        <f t="shared" si="26786"/>
        <v>0</v>
      </c>
      <c r="AD1644" s="113">
        <f t="shared" si="26786"/>
        <v>0</v>
      </c>
      <c r="AE1644" s="113">
        <f t="shared" si="26786"/>
        <v>0</v>
      </c>
      <c r="AF1644" s="113">
        <f t="shared" si="26786"/>
        <v>0</v>
      </c>
      <c r="AG1644" s="113">
        <f t="shared" si="26786"/>
        <v>0</v>
      </c>
      <c r="AH1644" s="113">
        <f t="shared" ref="AH1644:AK1644" si="26787">AH1642/$F1642</f>
        <v>0</v>
      </c>
      <c r="AI1644" s="113">
        <f t="shared" si="26787"/>
        <v>0</v>
      </c>
      <c r="AJ1644" s="113">
        <f t="shared" si="26787"/>
        <v>0</v>
      </c>
      <c r="AK1644" s="113">
        <f t="shared" si="26787"/>
        <v>0</v>
      </c>
      <c r="AL1644" s="113">
        <f t="shared" ref="AL1644:AT1644" si="26788">AL1642/$F1642</f>
        <v>0</v>
      </c>
      <c r="AM1644" s="113">
        <f t="shared" si="26788"/>
        <v>0</v>
      </c>
      <c r="AN1644" s="113">
        <f t="shared" si="26788"/>
        <v>0</v>
      </c>
      <c r="AO1644" s="113">
        <f t="shared" si="26788"/>
        <v>0</v>
      </c>
      <c r="AP1644" s="113">
        <f t="shared" si="26788"/>
        <v>0</v>
      </c>
      <c r="AQ1644" s="113">
        <f t="shared" si="26788"/>
        <v>0</v>
      </c>
      <c r="AR1644" s="113">
        <f t="shared" si="26788"/>
        <v>0</v>
      </c>
      <c r="AS1644" s="113">
        <f t="shared" si="26788"/>
        <v>0</v>
      </c>
      <c r="AT1644" s="113">
        <f t="shared" si="26788"/>
        <v>0</v>
      </c>
      <c r="AU1644" s="113">
        <f t="shared" ref="AU1644:AX1644" si="26789">AU1642/$F1642</f>
        <v>0</v>
      </c>
      <c r="AV1644" s="113">
        <f t="shared" si="26789"/>
        <v>0</v>
      </c>
      <c r="AW1644" s="113">
        <f t="shared" si="26789"/>
        <v>0</v>
      </c>
      <c r="AX1644" s="113">
        <f t="shared" si="26789"/>
        <v>0</v>
      </c>
      <c r="AY1644" s="113">
        <f t="shared" ref="AY1644:BC1644" si="26790">AY1642/$F1642</f>
        <v>0</v>
      </c>
      <c r="AZ1644" s="113">
        <f t="shared" si="26790"/>
        <v>0</v>
      </c>
      <c r="BA1644" s="113">
        <f t="shared" si="26790"/>
        <v>0</v>
      </c>
      <c r="BB1644" s="113">
        <f t="shared" si="26790"/>
        <v>0</v>
      </c>
      <c r="BC1644" s="113">
        <f t="shared" si="26790"/>
        <v>0</v>
      </c>
      <c r="BD1644" s="113">
        <f t="shared" ref="BD1644:BG1644" si="26791">BD1642/$F1642</f>
        <v>0</v>
      </c>
      <c r="BE1644" s="113">
        <f t="shared" si="26791"/>
        <v>0</v>
      </c>
      <c r="BF1644" s="113">
        <f t="shared" si="26791"/>
        <v>0</v>
      </c>
      <c r="BG1644" s="113">
        <f t="shared" si="26791"/>
        <v>0</v>
      </c>
      <c r="BH1644" s="113">
        <f t="shared" ref="BH1644:BK1644" si="26792">BH1642/$F1642</f>
        <v>0</v>
      </c>
      <c r="BI1644" s="113">
        <f t="shared" si="26792"/>
        <v>0</v>
      </c>
      <c r="BJ1644" s="113">
        <f t="shared" si="26792"/>
        <v>0</v>
      </c>
      <c r="BK1644" s="113">
        <f t="shared" si="26792"/>
        <v>0</v>
      </c>
      <c r="BL1644" s="113">
        <f t="shared" ref="BL1644:BP1644" si="26793">BL1642/$F1642</f>
        <v>0</v>
      </c>
      <c r="BM1644" s="113">
        <f t="shared" si="26793"/>
        <v>0</v>
      </c>
      <c r="BN1644" s="113">
        <f t="shared" si="26793"/>
        <v>0</v>
      </c>
      <c r="BO1644" s="113">
        <f t="shared" si="26793"/>
        <v>0</v>
      </c>
      <c r="BP1644" s="113">
        <f t="shared" si="26793"/>
        <v>0</v>
      </c>
      <c r="BQ1644" s="113">
        <f t="shared" ref="BQ1644:BV1644" si="26794">BQ1642/$F1642</f>
        <v>0</v>
      </c>
      <c r="BR1644" s="113">
        <f t="shared" si="26794"/>
        <v>0.19999608004547148</v>
      </c>
      <c r="BS1644" s="113">
        <f t="shared" si="26794"/>
        <v>0.19999608004547148</v>
      </c>
      <c r="BT1644" s="113">
        <f t="shared" si="26794"/>
        <v>0.19999608004547148</v>
      </c>
      <c r="BU1644" s="113">
        <f t="shared" si="26794"/>
        <v>0.19999608004547148</v>
      </c>
      <c r="BV1644" s="113">
        <f t="shared" si="26794"/>
        <v>0.20001567981811411</v>
      </c>
      <c r="BW1644" s="113">
        <f t="shared" ref="BW1644:BX1644" si="26795">BW1642/$F1642</f>
        <v>0</v>
      </c>
      <c r="BX1644" s="113">
        <f t="shared" si="26795"/>
        <v>0</v>
      </c>
      <c r="BY1644" s="113">
        <f t="shared" ref="BY1644:CC1644" si="26796">BY1642/$F1642</f>
        <v>0</v>
      </c>
      <c r="BZ1644" s="113">
        <f t="shared" si="26796"/>
        <v>0</v>
      </c>
      <c r="CA1644" s="113">
        <f t="shared" si="26796"/>
        <v>0</v>
      </c>
      <c r="CB1644" s="113">
        <f t="shared" si="26796"/>
        <v>0</v>
      </c>
      <c r="CC1644" s="113">
        <f t="shared" si="26796"/>
        <v>0</v>
      </c>
      <c r="CD1644" s="113">
        <f t="shared" ref="CD1644:CG1644" si="26797">CD1642/$F1642</f>
        <v>0</v>
      </c>
      <c r="CE1644" s="113"/>
      <c r="CF1644" s="113">
        <f t="shared" si="26797"/>
        <v>0</v>
      </c>
      <c r="CG1644" s="113">
        <f t="shared" si="26797"/>
        <v>0</v>
      </c>
      <c r="CH1644" s="114">
        <f>IF(C1642="","",100%-SUM(G1644:CG1644))</f>
        <v>0</v>
      </c>
      <c r="CI1644" s="115">
        <f>IF(C1642="","",SUM(G1644:CG1644))</f>
        <v>1</v>
      </c>
      <c r="CJ1644" s="67" t="b">
        <f>IF(C1642="","",SUM(G1644:CG1644)=CI1644)</f>
        <v>1</v>
      </c>
    </row>
    <row r="1645" spans="1:88" s="5" customFormat="1" ht="15" customHeight="1" x14ac:dyDescent="0.3">
      <c r="A1645" s="171" t="s">
        <v>1150</v>
      </c>
      <c r="B1645" s="155" t="s">
        <v>1151</v>
      </c>
      <c r="C1645" s="168" t="s">
        <v>163</v>
      </c>
      <c r="D1645" s="158">
        <v>16</v>
      </c>
      <c r="E1645" s="161">
        <v>388939</v>
      </c>
      <c r="F1645" s="164">
        <f t="shared" si="26522"/>
        <v>6223024</v>
      </c>
      <c r="G1645" s="108">
        <v>0</v>
      </c>
      <c r="H1645" s="108"/>
      <c r="I1645" s="108"/>
      <c r="J1645" s="108"/>
      <c r="K1645" s="108"/>
      <c r="L1645" s="108"/>
      <c r="M1645" s="108"/>
      <c r="N1645" s="108"/>
      <c r="O1645" s="108"/>
      <c r="P1645" s="108"/>
      <c r="Q1645" s="108"/>
      <c r="R1645" s="108"/>
      <c r="S1645" s="108"/>
      <c r="T1645" s="108"/>
      <c r="U1645" s="108"/>
      <c r="V1645" s="108"/>
      <c r="W1645" s="108"/>
      <c r="X1645" s="108"/>
      <c r="Y1645" s="108"/>
      <c r="Z1645" s="108"/>
      <c r="AA1645" s="108"/>
      <c r="AB1645" s="108"/>
      <c r="AC1645" s="108"/>
      <c r="AD1645" s="108"/>
      <c r="AE1645" s="108"/>
      <c r="AF1645" s="108"/>
      <c r="AG1645" s="108"/>
      <c r="AH1645" s="108"/>
      <c r="AI1645" s="108"/>
      <c r="AJ1645" s="108"/>
      <c r="AK1645" s="108"/>
      <c r="AL1645" s="108"/>
      <c r="AM1645" s="108"/>
      <c r="AN1645" s="108"/>
      <c r="AO1645" s="108"/>
      <c r="AP1645" s="108"/>
      <c r="AQ1645" s="108"/>
      <c r="AR1645" s="108"/>
      <c r="AS1645" s="108"/>
      <c r="AT1645" s="108"/>
      <c r="AU1645" s="108"/>
      <c r="AV1645" s="108"/>
      <c r="AW1645" s="108"/>
      <c r="AX1645" s="108"/>
      <c r="AY1645" s="108"/>
      <c r="AZ1645" s="108"/>
      <c r="BA1645" s="108"/>
      <c r="BB1645" s="108"/>
      <c r="BC1645" s="108"/>
      <c r="BD1645" s="108"/>
      <c r="BE1645" s="108"/>
      <c r="BF1645" s="108"/>
      <c r="BG1645" s="108"/>
      <c r="BH1645" s="108"/>
      <c r="BI1645" s="108"/>
      <c r="BJ1645" s="108"/>
      <c r="BK1645" s="108"/>
      <c r="BL1645" s="108"/>
      <c r="BM1645" s="108"/>
      <c r="BN1645" s="108"/>
      <c r="BO1645" s="108"/>
      <c r="BP1645" s="108"/>
      <c r="BQ1645" s="108"/>
      <c r="BR1645" s="108">
        <f t="shared" ref="BR1645" si="26798">ROUND($F1645/5,0)</f>
        <v>1244605</v>
      </c>
      <c r="BS1645" s="108">
        <f t="shared" si="26770"/>
        <v>1244605</v>
      </c>
      <c r="BT1645" s="108">
        <f t="shared" si="26770"/>
        <v>1244605</v>
      </c>
      <c r="BU1645" s="108">
        <f t="shared" si="26770"/>
        <v>1244605</v>
      </c>
      <c r="BV1645" s="108">
        <f>ROUNDDOWN($F1645/5,0)</f>
        <v>1244604</v>
      </c>
      <c r="BW1645" s="108"/>
      <c r="BX1645" s="108"/>
      <c r="BY1645" s="108"/>
      <c r="BZ1645" s="108"/>
      <c r="CA1645" s="108"/>
      <c r="CB1645" s="108"/>
      <c r="CC1645" s="108"/>
      <c r="CD1645" s="108"/>
      <c r="CE1645" s="108"/>
      <c r="CF1645" s="108"/>
      <c r="CG1645" s="108"/>
      <c r="CH1645" s="109">
        <f>IF(C1645="","",F1645-SUM(G1645:CG1645))</f>
        <v>0</v>
      </c>
      <c r="CI1645" s="107">
        <f>IF(C1645="","",SUM(G1645:CG1645))</f>
        <v>6223024</v>
      </c>
      <c r="CJ1645" s="67" t="b">
        <f>IF(C1645="","",F1645=CI1645)</f>
        <v>1</v>
      </c>
    </row>
    <row r="1646" spans="1:88" s="5" customFormat="1" ht="15" customHeight="1" x14ac:dyDescent="0.3">
      <c r="A1646" s="172"/>
      <c r="B1646" s="156"/>
      <c r="C1646" s="169"/>
      <c r="D1646" s="159"/>
      <c r="E1646" s="162"/>
      <c r="F1646" s="165"/>
      <c r="G1646" s="110">
        <v>0</v>
      </c>
      <c r="H1646" s="110"/>
      <c r="I1646" s="110"/>
      <c r="J1646" s="110"/>
      <c r="K1646" s="110"/>
      <c r="L1646" s="110"/>
      <c r="M1646" s="110"/>
      <c r="N1646" s="110"/>
      <c r="O1646" s="110"/>
      <c r="P1646" s="110"/>
      <c r="Q1646" s="110"/>
      <c r="R1646" s="110"/>
      <c r="S1646" s="110"/>
      <c r="T1646" s="110"/>
      <c r="U1646" s="110">
        <f t="shared" ref="U1646:X1646" si="26799">ROUND(U1645/$E1645,2)</f>
        <v>0</v>
      </c>
      <c r="V1646" s="110">
        <f t="shared" si="26799"/>
        <v>0</v>
      </c>
      <c r="W1646" s="110">
        <f t="shared" si="26799"/>
        <v>0</v>
      </c>
      <c r="X1646" s="110">
        <f t="shared" si="26799"/>
        <v>0</v>
      </c>
      <c r="Y1646" s="110">
        <f t="shared" ref="Y1646:AG1646" si="26800">ROUND(Y1645/$E1645,2)</f>
        <v>0</v>
      </c>
      <c r="Z1646" s="110">
        <f t="shared" si="26800"/>
        <v>0</v>
      </c>
      <c r="AA1646" s="110">
        <f t="shared" si="26800"/>
        <v>0</v>
      </c>
      <c r="AB1646" s="110">
        <f t="shared" si="26800"/>
        <v>0</v>
      </c>
      <c r="AC1646" s="110">
        <f t="shared" si="26800"/>
        <v>0</v>
      </c>
      <c r="AD1646" s="110">
        <f t="shared" si="26800"/>
        <v>0</v>
      </c>
      <c r="AE1646" s="110">
        <f t="shared" si="26800"/>
        <v>0</v>
      </c>
      <c r="AF1646" s="110">
        <f t="shared" si="26800"/>
        <v>0</v>
      </c>
      <c r="AG1646" s="110">
        <f t="shared" si="26800"/>
        <v>0</v>
      </c>
      <c r="AH1646" s="110">
        <f t="shared" ref="AH1646:AK1646" si="26801">ROUND(AH1645/$E1645,2)</f>
        <v>0</v>
      </c>
      <c r="AI1646" s="110">
        <f t="shared" si="26801"/>
        <v>0</v>
      </c>
      <c r="AJ1646" s="110">
        <f t="shared" si="26801"/>
        <v>0</v>
      </c>
      <c r="AK1646" s="110">
        <f t="shared" si="26801"/>
        <v>0</v>
      </c>
      <c r="AL1646" s="110">
        <f t="shared" ref="AL1646:AT1646" si="26802">ROUND(AL1645/$E1645,2)</f>
        <v>0</v>
      </c>
      <c r="AM1646" s="110">
        <f t="shared" si="26802"/>
        <v>0</v>
      </c>
      <c r="AN1646" s="110">
        <f t="shared" si="26802"/>
        <v>0</v>
      </c>
      <c r="AO1646" s="110">
        <f t="shared" si="26802"/>
        <v>0</v>
      </c>
      <c r="AP1646" s="110">
        <f t="shared" si="26802"/>
        <v>0</v>
      </c>
      <c r="AQ1646" s="110">
        <f t="shared" si="26802"/>
        <v>0</v>
      </c>
      <c r="AR1646" s="110">
        <f t="shared" si="26802"/>
        <v>0</v>
      </c>
      <c r="AS1646" s="110">
        <f t="shared" si="26802"/>
        <v>0</v>
      </c>
      <c r="AT1646" s="110">
        <f t="shared" si="26802"/>
        <v>0</v>
      </c>
      <c r="AU1646" s="110">
        <f t="shared" ref="AU1646:AX1646" si="26803">ROUND(AU1645/$E1645,2)</f>
        <v>0</v>
      </c>
      <c r="AV1646" s="110">
        <f t="shared" si="26803"/>
        <v>0</v>
      </c>
      <c r="AW1646" s="110">
        <f t="shared" si="26803"/>
        <v>0</v>
      </c>
      <c r="AX1646" s="110">
        <f t="shared" si="26803"/>
        <v>0</v>
      </c>
      <c r="AY1646" s="110">
        <f t="shared" ref="AY1646:BC1646" si="26804">ROUND(AY1645/$E1645,2)</f>
        <v>0</v>
      </c>
      <c r="AZ1646" s="110">
        <f t="shared" si="26804"/>
        <v>0</v>
      </c>
      <c r="BA1646" s="110">
        <f t="shared" si="26804"/>
        <v>0</v>
      </c>
      <c r="BB1646" s="110">
        <f t="shared" si="26804"/>
        <v>0</v>
      </c>
      <c r="BC1646" s="110">
        <f t="shared" si="26804"/>
        <v>0</v>
      </c>
      <c r="BD1646" s="110">
        <f t="shared" ref="BD1646:BG1646" si="26805">ROUND(BD1645/$E1645,2)</f>
        <v>0</v>
      </c>
      <c r="BE1646" s="110">
        <f t="shared" si="26805"/>
        <v>0</v>
      </c>
      <c r="BF1646" s="110">
        <f t="shared" si="26805"/>
        <v>0</v>
      </c>
      <c r="BG1646" s="110">
        <f t="shared" si="26805"/>
        <v>0</v>
      </c>
      <c r="BH1646" s="110">
        <f t="shared" ref="BH1646:BK1646" si="26806">ROUND(BH1645/$E1645,2)</f>
        <v>0</v>
      </c>
      <c r="BI1646" s="110">
        <f t="shared" si="26806"/>
        <v>0</v>
      </c>
      <c r="BJ1646" s="110">
        <f t="shared" si="26806"/>
        <v>0</v>
      </c>
      <c r="BK1646" s="110">
        <f t="shared" si="26806"/>
        <v>0</v>
      </c>
      <c r="BL1646" s="110">
        <f t="shared" ref="BL1646:BP1646" si="26807">ROUND(BL1645/$E1645,2)</f>
        <v>0</v>
      </c>
      <c r="BM1646" s="110">
        <f t="shared" si="26807"/>
        <v>0</v>
      </c>
      <c r="BN1646" s="110">
        <f t="shared" si="26807"/>
        <v>0</v>
      </c>
      <c r="BO1646" s="110">
        <f t="shared" ref="BO1646" si="26808">ROUNDUP(BO1645/$E1645,2)</f>
        <v>0</v>
      </c>
      <c r="BP1646" s="110">
        <f t="shared" si="26807"/>
        <v>0</v>
      </c>
      <c r="BQ1646" s="110">
        <f t="shared" ref="BQ1646" si="26809">ROUNDUP(BQ1645/$E1645,2)</f>
        <v>0</v>
      </c>
      <c r="BR1646" s="110">
        <f t="shared" si="26781"/>
        <v>3.2</v>
      </c>
      <c r="BS1646" s="110">
        <f t="shared" si="26781"/>
        <v>3.2</v>
      </c>
      <c r="BT1646" s="110">
        <f t="shared" ref="BT1646:BV1658" si="26810">ROUND(BT1645/$E1645,2)</f>
        <v>3.2</v>
      </c>
      <c r="BU1646" s="110">
        <f t="shared" si="26810"/>
        <v>3.2</v>
      </c>
      <c r="BV1646" s="110">
        <f t="shared" si="26810"/>
        <v>3.2</v>
      </c>
      <c r="BW1646" s="110">
        <f t="shared" ref="BW1646:BX1646" si="26811">ROUND(BW1645/$E1645,2)</f>
        <v>0</v>
      </c>
      <c r="BX1646" s="110">
        <f t="shared" si="26811"/>
        <v>0</v>
      </c>
      <c r="BY1646" s="110">
        <f t="shared" ref="BY1646:CC1646" si="26812">ROUND(BY1645/$E1645,2)</f>
        <v>0</v>
      </c>
      <c r="BZ1646" s="110">
        <f t="shared" si="26812"/>
        <v>0</v>
      </c>
      <c r="CA1646" s="110">
        <f t="shared" si="26812"/>
        <v>0</v>
      </c>
      <c r="CB1646" s="110">
        <f t="shared" si="26812"/>
        <v>0</v>
      </c>
      <c r="CC1646" s="110">
        <f t="shared" si="26812"/>
        <v>0</v>
      </c>
      <c r="CD1646" s="110">
        <f t="shared" ref="CD1646:CG1646" si="26813">ROUND(CD1645/$E1645,2)</f>
        <v>0</v>
      </c>
      <c r="CE1646" s="110"/>
      <c r="CF1646" s="110">
        <f t="shared" si="26813"/>
        <v>0</v>
      </c>
      <c r="CG1646" s="110">
        <f t="shared" si="26813"/>
        <v>0</v>
      </c>
      <c r="CH1646" s="111">
        <f>IF(C1645="","",D1645-SUM(G1646:CG1646))</f>
        <v>0</v>
      </c>
      <c r="CI1646" s="112">
        <f>IF(C1645="","",SUM(G1646:CG1646))</f>
        <v>16</v>
      </c>
      <c r="CJ1646" s="67" t="b">
        <f>IF(C1645="","",D1645=CI1646)</f>
        <v>1</v>
      </c>
    </row>
    <row r="1647" spans="1:88" s="5" customFormat="1" ht="30.75" customHeight="1" x14ac:dyDescent="0.3">
      <c r="A1647" s="173"/>
      <c r="B1647" s="157"/>
      <c r="C1647" s="170"/>
      <c r="D1647" s="160"/>
      <c r="E1647" s="163"/>
      <c r="F1647" s="166"/>
      <c r="G1647" s="113">
        <v>0</v>
      </c>
      <c r="H1647" s="113"/>
      <c r="I1647" s="113"/>
      <c r="J1647" s="113"/>
      <c r="K1647" s="113"/>
      <c r="L1647" s="113"/>
      <c r="M1647" s="113"/>
      <c r="N1647" s="113"/>
      <c r="O1647" s="113"/>
      <c r="P1647" s="113"/>
      <c r="Q1647" s="113"/>
      <c r="R1647" s="113"/>
      <c r="S1647" s="113"/>
      <c r="T1647" s="113"/>
      <c r="U1647" s="113">
        <f t="shared" ref="U1647:X1647" si="26814">U1645/$F1645</f>
        <v>0</v>
      </c>
      <c r="V1647" s="113">
        <f t="shared" si="26814"/>
        <v>0</v>
      </c>
      <c r="W1647" s="113">
        <f t="shared" si="26814"/>
        <v>0</v>
      </c>
      <c r="X1647" s="113">
        <f t="shared" si="26814"/>
        <v>0</v>
      </c>
      <c r="Y1647" s="113">
        <f t="shared" ref="Y1647:AG1647" si="26815">Y1645/$F1645</f>
        <v>0</v>
      </c>
      <c r="Z1647" s="113">
        <f t="shared" si="26815"/>
        <v>0</v>
      </c>
      <c r="AA1647" s="113">
        <f t="shared" si="26815"/>
        <v>0</v>
      </c>
      <c r="AB1647" s="113">
        <f t="shared" si="26815"/>
        <v>0</v>
      </c>
      <c r="AC1647" s="113">
        <f t="shared" si="26815"/>
        <v>0</v>
      </c>
      <c r="AD1647" s="113">
        <f t="shared" si="26815"/>
        <v>0</v>
      </c>
      <c r="AE1647" s="113">
        <f t="shared" si="26815"/>
        <v>0</v>
      </c>
      <c r="AF1647" s="113">
        <f t="shared" si="26815"/>
        <v>0</v>
      </c>
      <c r="AG1647" s="113">
        <f t="shared" si="26815"/>
        <v>0</v>
      </c>
      <c r="AH1647" s="113">
        <f t="shared" ref="AH1647:AK1647" si="26816">AH1645/$F1645</f>
        <v>0</v>
      </c>
      <c r="AI1647" s="113">
        <f t="shared" si="26816"/>
        <v>0</v>
      </c>
      <c r="AJ1647" s="113">
        <f t="shared" si="26816"/>
        <v>0</v>
      </c>
      <c r="AK1647" s="113">
        <f t="shared" si="26816"/>
        <v>0</v>
      </c>
      <c r="AL1647" s="113">
        <f t="shared" ref="AL1647:AT1647" si="26817">AL1645/$F1645</f>
        <v>0</v>
      </c>
      <c r="AM1647" s="113">
        <f t="shared" si="26817"/>
        <v>0</v>
      </c>
      <c r="AN1647" s="113">
        <f t="shared" si="26817"/>
        <v>0</v>
      </c>
      <c r="AO1647" s="113">
        <f t="shared" si="26817"/>
        <v>0</v>
      </c>
      <c r="AP1647" s="113">
        <f t="shared" si="26817"/>
        <v>0</v>
      </c>
      <c r="AQ1647" s="113">
        <f t="shared" si="26817"/>
        <v>0</v>
      </c>
      <c r="AR1647" s="113">
        <f t="shared" si="26817"/>
        <v>0</v>
      </c>
      <c r="AS1647" s="113">
        <f t="shared" si="26817"/>
        <v>0</v>
      </c>
      <c r="AT1647" s="113">
        <f t="shared" si="26817"/>
        <v>0</v>
      </c>
      <c r="AU1647" s="113">
        <f t="shared" ref="AU1647:AX1647" si="26818">AU1645/$F1645</f>
        <v>0</v>
      </c>
      <c r="AV1647" s="113">
        <f t="shared" si="26818"/>
        <v>0</v>
      </c>
      <c r="AW1647" s="113">
        <f t="shared" si="26818"/>
        <v>0</v>
      </c>
      <c r="AX1647" s="113">
        <f t="shared" si="26818"/>
        <v>0</v>
      </c>
      <c r="AY1647" s="113">
        <f t="shared" ref="AY1647:BC1647" si="26819">AY1645/$F1645</f>
        <v>0</v>
      </c>
      <c r="AZ1647" s="113">
        <f t="shared" si="26819"/>
        <v>0</v>
      </c>
      <c r="BA1647" s="113">
        <f t="shared" si="26819"/>
        <v>0</v>
      </c>
      <c r="BB1647" s="113">
        <f t="shared" si="26819"/>
        <v>0</v>
      </c>
      <c r="BC1647" s="113">
        <f t="shared" si="26819"/>
        <v>0</v>
      </c>
      <c r="BD1647" s="113">
        <f t="shared" ref="BD1647:BG1647" si="26820">BD1645/$F1645</f>
        <v>0</v>
      </c>
      <c r="BE1647" s="113">
        <f t="shared" si="26820"/>
        <v>0</v>
      </c>
      <c r="BF1647" s="113">
        <f t="shared" si="26820"/>
        <v>0</v>
      </c>
      <c r="BG1647" s="113">
        <f t="shared" si="26820"/>
        <v>0</v>
      </c>
      <c r="BH1647" s="113">
        <f t="shared" ref="BH1647:BK1647" si="26821">BH1645/$F1645</f>
        <v>0</v>
      </c>
      <c r="BI1647" s="113">
        <f t="shared" si="26821"/>
        <v>0</v>
      </c>
      <c r="BJ1647" s="113">
        <f t="shared" si="26821"/>
        <v>0</v>
      </c>
      <c r="BK1647" s="113">
        <f t="shared" si="26821"/>
        <v>0</v>
      </c>
      <c r="BL1647" s="113">
        <f t="shared" ref="BL1647:BP1647" si="26822">BL1645/$F1645</f>
        <v>0</v>
      </c>
      <c r="BM1647" s="113">
        <f t="shared" si="26822"/>
        <v>0</v>
      </c>
      <c r="BN1647" s="113">
        <f t="shared" si="26822"/>
        <v>0</v>
      </c>
      <c r="BO1647" s="113">
        <f t="shared" si="26822"/>
        <v>0</v>
      </c>
      <c r="BP1647" s="113">
        <f t="shared" si="26822"/>
        <v>0</v>
      </c>
      <c r="BQ1647" s="113">
        <f t="shared" ref="BQ1647:BV1647" si="26823">BQ1645/$F1645</f>
        <v>0</v>
      </c>
      <c r="BR1647" s="113">
        <f t="shared" si="26823"/>
        <v>0.20000003213871584</v>
      </c>
      <c r="BS1647" s="113">
        <f t="shared" si="26823"/>
        <v>0.20000003213871584</v>
      </c>
      <c r="BT1647" s="113">
        <f t="shared" si="26823"/>
        <v>0.20000003213871584</v>
      </c>
      <c r="BU1647" s="113">
        <f t="shared" si="26823"/>
        <v>0.20000003213871584</v>
      </c>
      <c r="BV1647" s="113">
        <f t="shared" si="26823"/>
        <v>0.19999987144513665</v>
      </c>
      <c r="BW1647" s="113">
        <f t="shared" ref="BW1647:BX1647" si="26824">BW1645/$F1645</f>
        <v>0</v>
      </c>
      <c r="BX1647" s="113">
        <f t="shared" si="26824"/>
        <v>0</v>
      </c>
      <c r="BY1647" s="113">
        <f t="shared" ref="BY1647:CC1647" si="26825">BY1645/$F1645</f>
        <v>0</v>
      </c>
      <c r="BZ1647" s="113">
        <f t="shared" si="26825"/>
        <v>0</v>
      </c>
      <c r="CA1647" s="113">
        <f t="shared" si="26825"/>
        <v>0</v>
      </c>
      <c r="CB1647" s="113">
        <f t="shared" si="26825"/>
        <v>0</v>
      </c>
      <c r="CC1647" s="113">
        <f t="shared" si="26825"/>
        <v>0</v>
      </c>
      <c r="CD1647" s="113">
        <f t="shared" ref="CD1647:CG1647" si="26826">CD1645/$F1645</f>
        <v>0</v>
      </c>
      <c r="CE1647" s="113"/>
      <c r="CF1647" s="113">
        <f t="shared" si="26826"/>
        <v>0</v>
      </c>
      <c r="CG1647" s="113">
        <f t="shared" si="26826"/>
        <v>0</v>
      </c>
      <c r="CH1647" s="114">
        <f>IF(C1645="","",100%-SUM(G1647:CG1647))</f>
        <v>0</v>
      </c>
      <c r="CI1647" s="115">
        <f>IF(C1645="","",SUM(G1647:CG1647))</f>
        <v>1</v>
      </c>
      <c r="CJ1647" s="67" t="b">
        <f>IF(C1645="","",SUM(G1647:CG1647)=CI1647)</f>
        <v>1</v>
      </c>
    </row>
    <row r="1648" spans="1:88" s="5" customFormat="1" ht="15" customHeight="1" x14ac:dyDescent="0.3">
      <c r="A1648" s="171" t="s">
        <v>1152</v>
      </c>
      <c r="B1648" s="155" t="s">
        <v>1153</v>
      </c>
      <c r="C1648" s="168" t="s">
        <v>163</v>
      </c>
      <c r="D1648" s="158">
        <v>6</v>
      </c>
      <c r="E1648" s="161">
        <v>388403</v>
      </c>
      <c r="F1648" s="164">
        <f t="shared" si="26522"/>
        <v>2330418</v>
      </c>
      <c r="G1648" s="108">
        <v>0</v>
      </c>
      <c r="H1648" s="108"/>
      <c r="I1648" s="108"/>
      <c r="J1648" s="108"/>
      <c r="K1648" s="108"/>
      <c r="L1648" s="108"/>
      <c r="M1648" s="108"/>
      <c r="N1648" s="108"/>
      <c r="O1648" s="108"/>
      <c r="P1648" s="108"/>
      <c r="Q1648" s="108"/>
      <c r="R1648" s="108"/>
      <c r="S1648" s="108"/>
      <c r="T1648" s="108"/>
      <c r="U1648" s="108"/>
      <c r="V1648" s="108"/>
      <c r="W1648" s="108"/>
      <c r="X1648" s="108"/>
      <c r="Y1648" s="108"/>
      <c r="Z1648" s="108"/>
      <c r="AA1648" s="108"/>
      <c r="AB1648" s="108"/>
      <c r="AC1648" s="108"/>
      <c r="AD1648" s="108"/>
      <c r="AE1648" s="108"/>
      <c r="AF1648" s="108"/>
      <c r="AG1648" s="108"/>
      <c r="AH1648" s="108"/>
      <c r="AI1648" s="108"/>
      <c r="AJ1648" s="108"/>
      <c r="AK1648" s="108"/>
      <c r="AL1648" s="108"/>
      <c r="AM1648" s="108"/>
      <c r="AN1648" s="108"/>
      <c r="AO1648" s="108"/>
      <c r="AP1648" s="108"/>
      <c r="AQ1648" s="108"/>
      <c r="AR1648" s="108"/>
      <c r="AS1648" s="108"/>
      <c r="AT1648" s="108"/>
      <c r="AU1648" s="108"/>
      <c r="AV1648" s="108"/>
      <c r="AW1648" s="108"/>
      <c r="AX1648" s="108"/>
      <c r="AY1648" s="108"/>
      <c r="AZ1648" s="108"/>
      <c r="BA1648" s="108"/>
      <c r="BB1648" s="108"/>
      <c r="BC1648" s="108"/>
      <c r="BD1648" s="108"/>
      <c r="BE1648" s="108"/>
      <c r="BF1648" s="108"/>
      <c r="BG1648" s="108"/>
      <c r="BH1648" s="108"/>
      <c r="BI1648" s="108"/>
      <c r="BJ1648" s="108"/>
      <c r="BK1648" s="108"/>
      <c r="BL1648" s="108"/>
      <c r="BM1648" s="108"/>
      <c r="BN1648" s="108"/>
      <c r="BO1648" s="108"/>
      <c r="BP1648" s="108"/>
      <c r="BQ1648" s="108"/>
      <c r="BR1648" s="108">
        <f t="shared" ref="BR1648" si="26827">ROUND($F1648/5,0)</f>
        <v>466084</v>
      </c>
      <c r="BS1648" s="108">
        <f t="shared" si="26770"/>
        <v>466084</v>
      </c>
      <c r="BT1648" s="108">
        <f t="shared" si="26770"/>
        <v>466084</v>
      </c>
      <c r="BU1648" s="108">
        <f>ROUNDDOWN($F1648/5,0)</f>
        <v>466083</v>
      </c>
      <c r="BV1648" s="108">
        <f>ROUNDDOWN($F1648/5,0)</f>
        <v>466083</v>
      </c>
      <c r="BW1648" s="108"/>
      <c r="BX1648" s="108"/>
      <c r="BY1648" s="108"/>
      <c r="BZ1648" s="108"/>
      <c r="CA1648" s="108"/>
      <c r="CB1648" s="108"/>
      <c r="CC1648" s="108"/>
      <c r="CD1648" s="108"/>
      <c r="CE1648" s="108"/>
      <c r="CF1648" s="108"/>
      <c r="CG1648" s="108"/>
      <c r="CH1648" s="109">
        <f>IF(C1648="","",F1648-SUM(G1648:CG1648))</f>
        <v>0</v>
      </c>
      <c r="CI1648" s="107">
        <f>IF(C1648="","",SUM(G1648:CG1648))</f>
        <v>2330418</v>
      </c>
      <c r="CJ1648" s="67" t="b">
        <f>IF(C1648="","",F1648=CI1648)</f>
        <v>1</v>
      </c>
    </row>
    <row r="1649" spans="1:88" s="5" customFormat="1" ht="15" customHeight="1" x14ac:dyDescent="0.3">
      <c r="A1649" s="172"/>
      <c r="B1649" s="156"/>
      <c r="C1649" s="169"/>
      <c r="D1649" s="159"/>
      <c r="E1649" s="162"/>
      <c r="F1649" s="165"/>
      <c r="G1649" s="110">
        <v>0</v>
      </c>
      <c r="H1649" s="110"/>
      <c r="I1649" s="110"/>
      <c r="J1649" s="110"/>
      <c r="K1649" s="110"/>
      <c r="L1649" s="110"/>
      <c r="M1649" s="110"/>
      <c r="N1649" s="110"/>
      <c r="O1649" s="110"/>
      <c r="P1649" s="110"/>
      <c r="Q1649" s="110"/>
      <c r="R1649" s="110"/>
      <c r="S1649" s="110"/>
      <c r="T1649" s="110"/>
      <c r="U1649" s="110">
        <f t="shared" ref="U1649:X1649" si="26828">ROUND(U1648/$E1648,2)</f>
        <v>0</v>
      </c>
      <c r="V1649" s="110">
        <f t="shared" si="26828"/>
        <v>0</v>
      </c>
      <c r="W1649" s="110">
        <f t="shared" si="26828"/>
        <v>0</v>
      </c>
      <c r="X1649" s="110">
        <f t="shared" si="26828"/>
        <v>0</v>
      </c>
      <c r="Y1649" s="110">
        <f t="shared" ref="Y1649:AG1649" si="26829">ROUND(Y1648/$E1648,2)</f>
        <v>0</v>
      </c>
      <c r="Z1649" s="110">
        <f t="shared" si="26829"/>
        <v>0</v>
      </c>
      <c r="AA1649" s="110">
        <f t="shared" si="26829"/>
        <v>0</v>
      </c>
      <c r="AB1649" s="110">
        <f t="shared" si="26829"/>
        <v>0</v>
      </c>
      <c r="AC1649" s="110">
        <f t="shared" si="26829"/>
        <v>0</v>
      </c>
      <c r="AD1649" s="110">
        <f t="shared" si="26829"/>
        <v>0</v>
      </c>
      <c r="AE1649" s="110">
        <f t="shared" si="26829"/>
        <v>0</v>
      </c>
      <c r="AF1649" s="110">
        <f t="shared" si="26829"/>
        <v>0</v>
      </c>
      <c r="AG1649" s="110">
        <f t="shared" si="26829"/>
        <v>0</v>
      </c>
      <c r="AH1649" s="110">
        <f t="shared" ref="AH1649:AK1649" si="26830">ROUND(AH1648/$E1648,2)</f>
        <v>0</v>
      </c>
      <c r="AI1649" s="110">
        <f t="shared" si="26830"/>
        <v>0</v>
      </c>
      <c r="AJ1649" s="110">
        <f t="shared" si="26830"/>
        <v>0</v>
      </c>
      <c r="AK1649" s="110">
        <f t="shared" si="26830"/>
        <v>0</v>
      </c>
      <c r="AL1649" s="110">
        <f t="shared" ref="AL1649:AT1649" si="26831">ROUND(AL1648/$E1648,2)</f>
        <v>0</v>
      </c>
      <c r="AM1649" s="110">
        <f t="shared" si="26831"/>
        <v>0</v>
      </c>
      <c r="AN1649" s="110">
        <f t="shared" si="26831"/>
        <v>0</v>
      </c>
      <c r="AO1649" s="110">
        <f t="shared" si="26831"/>
        <v>0</v>
      </c>
      <c r="AP1649" s="110">
        <f t="shared" si="26831"/>
        <v>0</v>
      </c>
      <c r="AQ1649" s="110">
        <f t="shared" si="26831"/>
        <v>0</v>
      </c>
      <c r="AR1649" s="110">
        <f t="shared" si="26831"/>
        <v>0</v>
      </c>
      <c r="AS1649" s="110">
        <f t="shared" si="26831"/>
        <v>0</v>
      </c>
      <c r="AT1649" s="110">
        <f t="shared" si="26831"/>
        <v>0</v>
      </c>
      <c r="AU1649" s="110">
        <f t="shared" ref="AU1649:AX1649" si="26832">ROUND(AU1648/$E1648,2)</f>
        <v>0</v>
      </c>
      <c r="AV1649" s="110">
        <f t="shared" si="26832"/>
        <v>0</v>
      </c>
      <c r="AW1649" s="110">
        <f t="shared" si="26832"/>
        <v>0</v>
      </c>
      <c r="AX1649" s="110">
        <f t="shared" si="26832"/>
        <v>0</v>
      </c>
      <c r="AY1649" s="110">
        <f t="shared" ref="AY1649:BC1649" si="26833">ROUND(AY1648/$E1648,2)</f>
        <v>0</v>
      </c>
      <c r="AZ1649" s="110">
        <f t="shared" si="26833"/>
        <v>0</v>
      </c>
      <c r="BA1649" s="110">
        <f t="shared" si="26833"/>
        <v>0</v>
      </c>
      <c r="BB1649" s="110">
        <f t="shared" si="26833"/>
        <v>0</v>
      </c>
      <c r="BC1649" s="110">
        <f t="shared" si="26833"/>
        <v>0</v>
      </c>
      <c r="BD1649" s="110">
        <f t="shared" ref="BD1649:BG1649" si="26834">ROUND(BD1648/$E1648,2)</f>
        <v>0</v>
      </c>
      <c r="BE1649" s="110">
        <f t="shared" si="26834"/>
        <v>0</v>
      </c>
      <c r="BF1649" s="110">
        <f t="shared" si="26834"/>
        <v>0</v>
      </c>
      <c r="BG1649" s="110">
        <f t="shared" si="26834"/>
        <v>0</v>
      </c>
      <c r="BH1649" s="110">
        <f t="shared" ref="BH1649:BK1649" si="26835">ROUND(BH1648/$E1648,2)</f>
        <v>0</v>
      </c>
      <c r="BI1649" s="110">
        <f t="shared" si="26835"/>
        <v>0</v>
      </c>
      <c r="BJ1649" s="110">
        <f t="shared" si="26835"/>
        <v>0</v>
      </c>
      <c r="BK1649" s="110">
        <f t="shared" si="26835"/>
        <v>0</v>
      </c>
      <c r="BL1649" s="110">
        <f t="shared" ref="BL1649:BP1649" si="26836">ROUND(BL1648/$E1648,2)</f>
        <v>0</v>
      </c>
      <c r="BM1649" s="110">
        <f t="shared" si="26836"/>
        <v>0</v>
      </c>
      <c r="BN1649" s="110">
        <f t="shared" si="26836"/>
        <v>0</v>
      </c>
      <c r="BO1649" s="110">
        <f t="shared" si="26836"/>
        <v>0</v>
      </c>
      <c r="BP1649" s="110">
        <f t="shared" si="26836"/>
        <v>0</v>
      </c>
      <c r="BQ1649" s="110">
        <f t="shared" ref="BQ1649" si="26837">ROUND(BQ1648/$E1648,2)</f>
        <v>0</v>
      </c>
      <c r="BR1649" s="110">
        <f t="shared" si="26781"/>
        <v>1.2</v>
      </c>
      <c r="BS1649" s="110">
        <f t="shared" si="26781"/>
        <v>1.2</v>
      </c>
      <c r="BT1649" s="110">
        <f t="shared" si="26810"/>
        <v>1.2</v>
      </c>
      <c r="BU1649" s="110">
        <f t="shared" si="26810"/>
        <v>1.2</v>
      </c>
      <c r="BV1649" s="110">
        <f t="shared" si="26810"/>
        <v>1.2</v>
      </c>
      <c r="BW1649" s="110">
        <f t="shared" ref="BW1649:BX1649" si="26838">ROUND(BW1648/$E1648,2)</f>
        <v>0</v>
      </c>
      <c r="BX1649" s="110">
        <f t="shared" si="26838"/>
        <v>0</v>
      </c>
      <c r="BY1649" s="110">
        <f t="shared" ref="BY1649:CC1649" si="26839">ROUND(BY1648/$E1648,2)</f>
        <v>0</v>
      </c>
      <c r="BZ1649" s="110">
        <f t="shared" si="26839"/>
        <v>0</v>
      </c>
      <c r="CA1649" s="110">
        <f t="shared" si="26839"/>
        <v>0</v>
      </c>
      <c r="CB1649" s="110">
        <f t="shared" si="26839"/>
        <v>0</v>
      </c>
      <c r="CC1649" s="110">
        <f t="shared" si="26839"/>
        <v>0</v>
      </c>
      <c r="CD1649" s="110">
        <f t="shared" ref="CD1649:CG1649" si="26840">ROUND(CD1648/$E1648,2)</f>
        <v>0</v>
      </c>
      <c r="CE1649" s="110"/>
      <c r="CF1649" s="110">
        <f t="shared" si="26840"/>
        <v>0</v>
      </c>
      <c r="CG1649" s="110">
        <f t="shared" si="26840"/>
        <v>0</v>
      </c>
      <c r="CH1649" s="111">
        <f>IF(C1648="","",D1648-SUM(G1649:CG1649))</f>
        <v>0</v>
      </c>
      <c r="CI1649" s="112">
        <f>IF(C1648="","",SUM(G1649:CG1649))</f>
        <v>6</v>
      </c>
      <c r="CJ1649" s="67" t="b">
        <f>IF(C1648="","",D1648=CI1649)</f>
        <v>1</v>
      </c>
    </row>
    <row r="1650" spans="1:88" s="5" customFormat="1" ht="15" customHeight="1" x14ac:dyDescent="0.3">
      <c r="A1650" s="173"/>
      <c r="B1650" s="157"/>
      <c r="C1650" s="170"/>
      <c r="D1650" s="160"/>
      <c r="E1650" s="163"/>
      <c r="F1650" s="166"/>
      <c r="G1650" s="113">
        <v>0</v>
      </c>
      <c r="H1650" s="113"/>
      <c r="I1650" s="113"/>
      <c r="J1650" s="113"/>
      <c r="K1650" s="113"/>
      <c r="L1650" s="113"/>
      <c r="M1650" s="113"/>
      <c r="N1650" s="113"/>
      <c r="O1650" s="113"/>
      <c r="P1650" s="113"/>
      <c r="Q1650" s="113"/>
      <c r="R1650" s="113"/>
      <c r="S1650" s="113"/>
      <c r="T1650" s="113"/>
      <c r="U1650" s="113">
        <f t="shared" ref="U1650:X1650" si="26841">U1648/$F1648</f>
        <v>0</v>
      </c>
      <c r="V1650" s="113">
        <f t="shared" si="26841"/>
        <v>0</v>
      </c>
      <c r="W1650" s="113">
        <f t="shared" si="26841"/>
        <v>0</v>
      </c>
      <c r="X1650" s="113">
        <f t="shared" si="26841"/>
        <v>0</v>
      </c>
      <c r="Y1650" s="113">
        <f t="shared" ref="Y1650:AG1650" si="26842">Y1648/$F1648</f>
        <v>0</v>
      </c>
      <c r="Z1650" s="113">
        <f t="shared" si="26842"/>
        <v>0</v>
      </c>
      <c r="AA1650" s="113">
        <f t="shared" si="26842"/>
        <v>0</v>
      </c>
      <c r="AB1650" s="113">
        <f t="shared" si="26842"/>
        <v>0</v>
      </c>
      <c r="AC1650" s="113">
        <f t="shared" si="26842"/>
        <v>0</v>
      </c>
      <c r="AD1650" s="113">
        <f t="shared" si="26842"/>
        <v>0</v>
      </c>
      <c r="AE1650" s="113">
        <f t="shared" si="26842"/>
        <v>0</v>
      </c>
      <c r="AF1650" s="113">
        <f t="shared" si="26842"/>
        <v>0</v>
      </c>
      <c r="AG1650" s="113">
        <f t="shared" si="26842"/>
        <v>0</v>
      </c>
      <c r="AH1650" s="113">
        <f t="shared" ref="AH1650:AK1650" si="26843">AH1648/$F1648</f>
        <v>0</v>
      </c>
      <c r="AI1650" s="113">
        <f t="shared" si="26843"/>
        <v>0</v>
      </c>
      <c r="AJ1650" s="113">
        <f t="shared" si="26843"/>
        <v>0</v>
      </c>
      <c r="AK1650" s="113">
        <f t="shared" si="26843"/>
        <v>0</v>
      </c>
      <c r="AL1650" s="113">
        <f t="shared" ref="AL1650:AT1650" si="26844">AL1648/$F1648</f>
        <v>0</v>
      </c>
      <c r="AM1650" s="113">
        <f t="shared" si="26844"/>
        <v>0</v>
      </c>
      <c r="AN1650" s="113">
        <f t="shared" si="26844"/>
        <v>0</v>
      </c>
      <c r="AO1650" s="113">
        <f t="shared" si="26844"/>
        <v>0</v>
      </c>
      <c r="AP1650" s="113">
        <f t="shared" si="26844"/>
        <v>0</v>
      </c>
      <c r="AQ1650" s="113">
        <f t="shared" si="26844"/>
        <v>0</v>
      </c>
      <c r="AR1650" s="113">
        <f t="shared" si="26844"/>
        <v>0</v>
      </c>
      <c r="AS1650" s="113">
        <f t="shared" si="26844"/>
        <v>0</v>
      </c>
      <c r="AT1650" s="113">
        <f t="shared" si="26844"/>
        <v>0</v>
      </c>
      <c r="AU1650" s="113">
        <f t="shared" ref="AU1650:AX1650" si="26845">AU1648/$F1648</f>
        <v>0</v>
      </c>
      <c r="AV1650" s="113">
        <f t="shared" si="26845"/>
        <v>0</v>
      </c>
      <c r="AW1650" s="113">
        <f t="shared" si="26845"/>
        <v>0</v>
      </c>
      <c r="AX1650" s="113">
        <f t="shared" si="26845"/>
        <v>0</v>
      </c>
      <c r="AY1650" s="113">
        <f t="shared" ref="AY1650:BC1650" si="26846">AY1648/$F1648</f>
        <v>0</v>
      </c>
      <c r="AZ1650" s="113">
        <f t="shared" si="26846"/>
        <v>0</v>
      </c>
      <c r="BA1650" s="113">
        <f t="shared" si="26846"/>
        <v>0</v>
      </c>
      <c r="BB1650" s="113">
        <f t="shared" si="26846"/>
        <v>0</v>
      </c>
      <c r="BC1650" s="113">
        <f t="shared" si="26846"/>
        <v>0</v>
      </c>
      <c r="BD1650" s="113">
        <f t="shared" ref="BD1650:BG1650" si="26847">BD1648/$F1648</f>
        <v>0</v>
      </c>
      <c r="BE1650" s="113">
        <f t="shared" si="26847"/>
        <v>0</v>
      </c>
      <c r="BF1650" s="113">
        <f t="shared" si="26847"/>
        <v>0</v>
      </c>
      <c r="BG1650" s="113">
        <f t="shared" si="26847"/>
        <v>0</v>
      </c>
      <c r="BH1650" s="113">
        <f t="shared" ref="BH1650:BK1650" si="26848">BH1648/$F1648</f>
        <v>0</v>
      </c>
      <c r="BI1650" s="113">
        <f t="shared" si="26848"/>
        <v>0</v>
      </c>
      <c r="BJ1650" s="113">
        <f t="shared" si="26848"/>
        <v>0</v>
      </c>
      <c r="BK1650" s="113">
        <f t="shared" si="26848"/>
        <v>0</v>
      </c>
      <c r="BL1650" s="113">
        <f t="shared" ref="BL1650:BP1650" si="26849">BL1648/$F1648</f>
        <v>0</v>
      </c>
      <c r="BM1650" s="113">
        <f t="shared" si="26849"/>
        <v>0</v>
      </c>
      <c r="BN1650" s="113">
        <f t="shared" si="26849"/>
        <v>0</v>
      </c>
      <c r="BO1650" s="113">
        <f t="shared" si="26849"/>
        <v>0</v>
      </c>
      <c r="BP1650" s="113">
        <f t="shared" si="26849"/>
        <v>0</v>
      </c>
      <c r="BQ1650" s="113">
        <f t="shared" ref="BQ1650:BV1650" si="26850">BQ1648/$F1648</f>
        <v>0</v>
      </c>
      <c r="BR1650" s="113">
        <f t="shared" si="26850"/>
        <v>0.20000017164302714</v>
      </c>
      <c r="BS1650" s="113">
        <f t="shared" si="26850"/>
        <v>0.20000017164302714</v>
      </c>
      <c r="BT1650" s="113">
        <f t="shared" si="26850"/>
        <v>0.20000017164302714</v>
      </c>
      <c r="BU1650" s="113">
        <f t="shared" si="26850"/>
        <v>0.1999997425354593</v>
      </c>
      <c r="BV1650" s="113">
        <f t="shared" si="26850"/>
        <v>0.1999997425354593</v>
      </c>
      <c r="BW1650" s="113">
        <f t="shared" ref="BW1650:BX1650" si="26851">BW1648/$F1648</f>
        <v>0</v>
      </c>
      <c r="BX1650" s="113">
        <f t="shared" si="26851"/>
        <v>0</v>
      </c>
      <c r="BY1650" s="113">
        <f t="shared" ref="BY1650:CC1650" si="26852">BY1648/$F1648</f>
        <v>0</v>
      </c>
      <c r="BZ1650" s="113">
        <f t="shared" si="26852"/>
        <v>0</v>
      </c>
      <c r="CA1650" s="113">
        <f t="shared" si="26852"/>
        <v>0</v>
      </c>
      <c r="CB1650" s="113">
        <f t="shared" si="26852"/>
        <v>0</v>
      </c>
      <c r="CC1650" s="113">
        <f t="shared" si="26852"/>
        <v>0</v>
      </c>
      <c r="CD1650" s="113">
        <f t="shared" ref="CD1650:CG1650" si="26853">CD1648/$F1648</f>
        <v>0</v>
      </c>
      <c r="CE1650" s="113"/>
      <c r="CF1650" s="113">
        <f t="shared" si="26853"/>
        <v>0</v>
      </c>
      <c r="CG1650" s="113">
        <f t="shared" si="26853"/>
        <v>0</v>
      </c>
      <c r="CH1650" s="114">
        <f>IF(C1648="","",100%-SUM(G1650:CG1650))</f>
        <v>0</v>
      </c>
      <c r="CI1650" s="115">
        <f>IF(C1648="","",SUM(G1650:CG1650))</f>
        <v>1</v>
      </c>
      <c r="CJ1650" s="67" t="b">
        <f>IF(C1648="","",SUM(G1650:CG1650)=CI1650)</f>
        <v>1</v>
      </c>
    </row>
    <row r="1651" spans="1:88" s="5" customFormat="1" ht="15" customHeight="1" x14ac:dyDescent="0.3">
      <c r="A1651" s="171" t="s">
        <v>1154</v>
      </c>
      <c r="B1651" s="155" t="s">
        <v>1155</v>
      </c>
      <c r="C1651" s="168" t="s">
        <v>163</v>
      </c>
      <c r="D1651" s="158">
        <v>98</v>
      </c>
      <c r="E1651" s="161">
        <v>396066</v>
      </c>
      <c r="F1651" s="164">
        <f t="shared" si="26522"/>
        <v>38814468</v>
      </c>
      <c r="G1651" s="108">
        <v>0</v>
      </c>
      <c r="H1651" s="108"/>
      <c r="I1651" s="108"/>
      <c r="J1651" s="108"/>
      <c r="K1651" s="108"/>
      <c r="L1651" s="108"/>
      <c r="M1651" s="108"/>
      <c r="N1651" s="108"/>
      <c r="O1651" s="108"/>
      <c r="P1651" s="108"/>
      <c r="Q1651" s="108"/>
      <c r="R1651" s="108"/>
      <c r="S1651" s="108"/>
      <c r="T1651" s="108"/>
      <c r="U1651" s="108"/>
      <c r="V1651" s="108"/>
      <c r="W1651" s="108"/>
      <c r="X1651" s="108"/>
      <c r="Y1651" s="108"/>
      <c r="Z1651" s="108"/>
      <c r="AA1651" s="108"/>
      <c r="AB1651" s="108"/>
      <c r="AC1651" s="108"/>
      <c r="AD1651" s="108"/>
      <c r="AE1651" s="108"/>
      <c r="AF1651" s="108"/>
      <c r="AG1651" s="108"/>
      <c r="AH1651" s="108"/>
      <c r="AI1651" s="108"/>
      <c r="AJ1651" s="108"/>
      <c r="AK1651" s="108"/>
      <c r="AL1651" s="108"/>
      <c r="AM1651" s="108"/>
      <c r="AN1651" s="108"/>
      <c r="AO1651" s="108"/>
      <c r="AP1651" s="108"/>
      <c r="AQ1651" s="108"/>
      <c r="AR1651" s="108"/>
      <c r="AS1651" s="108"/>
      <c r="AT1651" s="108"/>
      <c r="AU1651" s="108"/>
      <c r="AV1651" s="108"/>
      <c r="AW1651" s="108"/>
      <c r="AX1651" s="108"/>
      <c r="AY1651" s="108"/>
      <c r="AZ1651" s="108"/>
      <c r="BA1651" s="108"/>
      <c r="BB1651" s="108"/>
      <c r="BC1651" s="108"/>
      <c r="BD1651" s="108"/>
      <c r="BE1651" s="108"/>
      <c r="BF1651" s="108"/>
      <c r="BG1651" s="108"/>
      <c r="BH1651" s="108"/>
      <c r="BI1651" s="108"/>
      <c r="BJ1651" s="108"/>
      <c r="BK1651" s="108"/>
      <c r="BL1651" s="108"/>
      <c r="BM1651" s="108"/>
      <c r="BN1651" s="108"/>
      <c r="BO1651" s="108"/>
      <c r="BP1651" s="108"/>
      <c r="BQ1651" s="108"/>
      <c r="BR1651" s="108">
        <f t="shared" ref="BR1651" si="26854">ROUND($F1651/5,0)</f>
        <v>7762894</v>
      </c>
      <c r="BS1651" s="108">
        <f t="shared" si="26770"/>
        <v>7762894</v>
      </c>
      <c r="BT1651" s="108">
        <f t="shared" si="26770"/>
        <v>7762894</v>
      </c>
      <c r="BU1651" s="108">
        <f>ROUNDDOWN($F1651/5,0)</f>
        <v>7762893</v>
      </c>
      <c r="BV1651" s="108">
        <f>ROUNDDOWN($F1651/5,0)</f>
        <v>7762893</v>
      </c>
      <c r="BW1651" s="108"/>
      <c r="BX1651" s="108"/>
      <c r="BY1651" s="108"/>
      <c r="BZ1651" s="108"/>
      <c r="CA1651" s="108"/>
      <c r="CB1651" s="108"/>
      <c r="CC1651" s="108"/>
      <c r="CD1651" s="108"/>
      <c r="CE1651" s="108"/>
      <c r="CF1651" s="108"/>
      <c r="CG1651" s="108"/>
      <c r="CH1651" s="109">
        <f>IF(C1651="","",F1651-SUM(G1651:CG1651))</f>
        <v>0</v>
      </c>
      <c r="CI1651" s="107">
        <f>IF(C1651="","",SUM(G1651:CG1651))</f>
        <v>38814468</v>
      </c>
      <c r="CJ1651" s="67" t="b">
        <f>IF(C1651="","",F1651=CI1651)</f>
        <v>1</v>
      </c>
    </row>
    <row r="1652" spans="1:88" s="5" customFormat="1" ht="15" customHeight="1" x14ac:dyDescent="0.3">
      <c r="A1652" s="172"/>
      <c r="B1652" s="156"/>
      <c r="C1652" s="169"/>
      <c r="D1652" s="159"/>
      <c r="E1652" s="162"/>
      <c r="F1652" s="165"/>
      <c r="G1652" s="110">
        <v>0</v>
      </c>
      <c r="H1652" s="110"/>
      <c r="I1652" s="110"/>
      <c r="J1652" s="110"/>
      <c r="K1652" s="110"/>
      <c r="L1652" s="110"/>
      <c r="M1652" s="110"/>
      <c r="N1652" s="110"/>
      <c r="O1652" s="110"/>
      <c r="P1652" s="110"/>
      <c r="Q1652" s="110"/>
      <c r="R1652" s="110"/>
      <c r="S1652" s="110"/>
      <c r="T1652" s="110"/>
      <c r="U1652" s="110">
        <f t="shared" ref="U1652:X1652" si="26855">ROUND(U1651/$E1651,2)</f>
        <v>0</v>
      </c>
      <c r="V1652" s="110">
        <f t="shared" si="26855"/>
        <v>0</v>
      </c>
      <c r="W1652" s="110">
        <f t="shared" si="26855"/>
        <v>0</v>
      </c>
      <c r="X1652" s="110">
        <f t="shared" si="26855"/>
        <v>0</v>
      </c>
      <c r="Y1652" s="110">
        <f t="shared" ref="Y1652:AG1652" si="26856">ROUND(Y1651/$E1651,2)</f>
        <v>0</v>
      </c>
      <c r="Z1652" s="110">
        <f t="shared" si="26856"/>
        <v>0</v>
      </c>
      <c r="AA1652" s="110">
        <f t="shared" si="26856"/>
        <v>0</v>
      </c>
      <c r="AB1652" s="110">
        <f t="shared" si="26856"/>
        <v>0</v>
      </c>
      <c r="AC1652" s="110">
        <f t="shared" si="26856"/>
        <v>0</v>
      </c>
      <c r="AD1652" s="110">
        <f t="shared" si="26856"/>
        <v>0</v>
      </c>
      <c r="AE1652" s="110">
        <f t="shared" si="26856"/>
        <v>0</v>
      </c>
      <c r="AF1652" s="110">
        <f t="shared" si="26856"/>
        <v>0</v>
      </c>
      <c r="AG1652" s="110">
        <f t="shared" si="26856"/>
        <v>0</v>
      </c>
      <c r="AH1652" s="110">
        <f t="shared" ref="AH1652:AK1652" si="26857">ROUND(AH1651/$E1651,2)</f>
        <v>0</v>
      </c>
      <c r="AI1652" s="110">
        <f t="shared" si="26857"/>
        <v>0</v>
      </c>
      <c r="AJ1652" s="110">
        <f t="shared" si="26857"/>
        <v>0</v>
      </c>
      <c r="AK1652" s="110">
        <f t="shared" si="26857"/>
        <v>0</v>
      </c>
      <c r="AL1652" s="110">
        <f t="shared" ref="AL1652:AT1652" si="26858">ROUND(AL1651/$E1651,2)</f>
        <v>0</v>
      </c>
      <c r="AM1652" s="110">
        <f t="shared" si="26858"/>
        <v>0</v>
      </c>
      <c r="AN1652" s="110">
        <f t="shared" si="26858"/>
        <v>0</v>
      </c>
      <c r="AO1652" s="110">
        <f t="shared" si="26858"/>
        <v>0</v>
      </c>
      <c r="AP1652" s="110">
        <f t="shared" si="26858"/>
        <v>0</v>
      </c>
      <c r="AQ1652" s="110">
        <f t="shared" si="26858"/>
        <v>0</v>
      </c>
      <c r="AR1652" s="110">
        <f t="shared" si="26858"/>
        <v>0</v>
      </c>
      <c r="AS1652" s="110">
        <f t="shared" si="26858"/>
        <v>0</v>
      </c>
      <c r="AT1652" s="110">
        <f t="shared" si="26858"/>
        <v>0</v>
      </c>
      <c r="AU1652" s="110">
        <f t="shared" ref="AU1652:AX1652" si="26859">ROUND(AU1651/$E1651,2)</f>
        <v>0</v>
      </c>
      <c r="AV1652" s="110">
        <f t="shared" si="26859"/>
        <v>0</v>
      </c>
      <c r="AW1652" s="110">
        <f t="shared" si="26859"/>
        <v>0</v>
      </c>
      <c r="AX1652" s="110">
        <f t="shared" si="26859"/>
        <v>0</v>
      </c>
      <c r="AY1652" s="110">
        <f t="shared" ref="AY1652:BC1652" si="26860">ROUND(AY1651/$E1651,2)</f>
        <v>0</v>
      </c>
      <c r="AZ1652" s="110">
        <f t="shared" si="26860"/>
        <v>0</v>
      </c>
      <c r="BA1652" s="110">
        <f t="shared" si="26860"/>
        <v>0</v>
      </c>
      <c r="BB1652" s="110">
        <f t="shared" si="26860"/>
        <v>0</v>
      </c>
      <c r="BC1652" s="110">
        <f t="shared" si="26860"/>
        <v>0</v>
      </c>
      <c r="BD1652" s="110">
        <f t="shared" ref="BD1652:BG1652" si="26861">ROUND(BD1651/$E1651,2)</f>
        <v>0</v>
      </c>
      <c r="BE1652" s="110">
        <f t="shared" si="26861"/>
        <v>0</v>
      </c>
      <c r="BF1652" s="110">
        <f t="shared" si="26861"/>
        <v>0</v>
      </c>
      <c r="BG1652" s="110">
        <f t="shared" si="26861"/>
        <v>0</v>
      </c>
      <c r="BH1652" s="110">
        <f t="shared" ref="BH1652:BK1652" si="26862">ROUND(BH1651/$E1651,2)</f>
        <v>0</v>
      </c>
      <c r="BI1652" s="110">
        <f t="shared" si="26862"/>
        <v>0</v>
      </c>
      <c r="BJ1652" s="110">
        <f t="shared" si="26862"/>
        <v>0</v>
      </c>
      <c r="BK1652" s="110">
        <f t="shared" si="26862"/>
        <v>0</v>
      </c>
      <c r="BL1652" s="110">
        <f t="shared" ref="BL1652:BP1652" si="26863">ROUND(BL1651/$E1651,2)</f>
        <v>0</v>
      </c>
      <c r="BM1652" s="110">
        <f t="shared" si="26863"/>
        <v>0</v>
      </c>
      <c r="BN1652" s="110">
        <f t="shared" si="26863"/>
        <v>0</v>
      </c>
      <c r="BO1652" s="110">
        <f t="shared" si="26863"/>
        <v>0</v>
      </c>
      <c r="BP1652" s="110">
        <f t="shared" si="26863"/>
        <v>0</v>
      </c>
      <c r="BQ1652" s="110">
        <f t="shared" ref="BQ1652" si="26864">ROUND(BQ1651/$E1651,2)</f>
        <v>0</v>
      </c>
      <c r="BR1652" s="110">
        <f t="shared" si="26781"/>
        <v>19.600000000000001</v>
      </c>
      <c r="BS1652" s="110">
        <f t="shared" si="26781"/>
        <v>19.600000000000001</v>
      </c>
      <c r="BT1652" s="110">
        <f t="shared" si="26810"/>
        <v>19.600000000000001</v>
      </c>
      <c r="BU1652" s="110">
        <f t="shared" si="26810"/>
        <v>19.600000000000001</v>
      </c>
      <c r="BV1652" s="110">
        <f t="shared" si="26810"/>
        <v>19.600000000000001</v>
      </c>
      <c r="BW1652" s="110">
        <f t="shared" ref="BW1652:BX1652" si="26865">ROUND(BW1651/$E1651,2)</f>
        <v>0</v>
      </c>
      <c r="BX1652" s="110">
        <f t="shared" si="26865"/>
        <v>0</v>
      </c>
      <c r="BY1652" s="110">
        <f t="shared" ref="BY1652:CC1652" si="26866">ROUND(BY1651/$E1651,2)</f>
        <v>0</v>
      </c>
      <c r="BZ1652" s="110">
        <f t="shared" si="26866"/>
        <v>0</v>
      </c>
      <c r="CA1652" s="110">
        <f t="shared" si="26866"/>
        <v>0</v>
      </c>
      <c r="CB1652" s="110">
        <f t="shared" si="26866"/>
        <v>0</v>
      </c>
      <c r="CC1652" s="110">
        <f t="shared" si="26866"/>
        <v>0</v>
      </c>
      <c r="CD1652" s="110">
        <f t="shared" ref="CD1652:CG1652" si="26867">ROUND(CD1651/$E1651,2)</f>
        <v>0</v>
      </c>
      <c r="CE1652" s="110"/>
      <c r="CF1652" s="110">
        <f t="shared" si="26867"/>
        <v>0</v>
      </c>
      <c r="CG1652" s="110">
        <f t="shared" si="26867"/>
        <v>0</v>
      </c>
      <c r="CH1652" s="111">
        <f>IF(C1651="","",D1651-SUM(G1652:CG1652))</f>
        <v>0</v>
      </c>
      <c r="CI1652" s="112">
        <f>IF(C1651="","",SUM(G1652:CG1652))</f>
        <v>98</v>
      </c>
      <c r="CJ1652" s="67" t="b">
        <f>IF(C1651="","",D1651=CI1652)</f>
        <v>1</v>
      </c>
    </row>
    <row r="1653" spans="1:88" s="5" customFormat="1" ht="15" customHeight="1" x14ac:dyDescent="0.3">
      <c r="A1653" s="173"/>
      <c r="B1653" s="157"/>
      <c r="C1653" s="170"/>
      <c r="D1653" s="160"/>
      <c r="E1653" s="163"/>
      <c r="F1653" s="166"/>
      <c r="G1653" s="113">
        <v>0</v>
      </c>
      <c r="H1653" s="113"/>
      <c r="I1653" s="113"/>
      <c r="J1653" s="113"/>
      <c r="K1653" s="113"/>
      <c r="L1653" s="113"/>
      <c r="M1653" s="113"/>
      <c r="N1653" s="113"/>
      <c r="O1653" s="113"/>
      <c r="P1653" s="113"/>
      <c r="Q1653" s="113"/>
      <c r="R1653" s="113"/>
      <c r="S1653" s="113"/>
      <c r="T1653" s="113"/>
      <c r="U1653" s="113">
        <f t="shared" ref="U1653:X1653" si="26868">U1651/$F1651</f>
        <v>0</v>
      </c>
      <c r="V1653" s="113">
        <f t="shared" si="26868"/>
        <v>0</v>
      </c>
      <c r="W1653" s="113">
        <f t="shared" si="26868"/>
        <v>0</v>
      </c>
      <c r="X1653" s="113">
        <f t="shared" si="26868"/>
        <v>0</v>
      </c>
      <c r="Y1653" s="113">
        <f t="shared" ref="Y1653:AG1653" si="26869">Y1651/$F1651</f>
        <v>0</v>
      </c>
      <c r="Z1653" s="113">
        <f t="shared" si="26869"/>
        <v>0</v>
      </c>
      <c r="AA1653" s="113">
        <f t="shared" si="26869"/>
        <v>0</v>
      </c>
      <c r="AB1653" s="113">
        <f t="shared" si="26869"/>
        <v>0</v>
      </c>
      <c r="AC1653" s="113">
        <f t="shared" si="26869"/>
        <v>0</v>
      </c>
      <c r="AD1653" s="113">
        <f t="shared" si="26869"/>
        <v>0</v>
      </c>
      <c r="AE1653" s="113">
        <f t="shared" si="26869"/>
        <v>0</v>
      </c>
      <c r="AF1653" s="113">
        <f t="shared" si="26869"/>
        <v>0</v>
      </c>
      <c r="AG1653" s="113">
        <f t="shared" si="26869"/>
        <v>0</v>
      </c>
      <c r="AH1653" s="113">
        <f t="shared" ref="AH1653:AK1653" si="26870">AH1651/$F1651</f>
        <v>0</v>
      </c>
      <c r="AI1653" s="113">
        <f t="shared" si="26870"/>
        <v>0</v>
      </c>
      <c r="AJ1653" s="113">
        <f t="shared" si="26870"/>
        <v>0</v>
      </c>
      <c r="AK1653" s="113">
        <f t="shared" si="26870"/>
        <v>0</v>
      </c>
      <c r="AL1653" s="113">
        <f t="shared" ref="AL1653:AT1653" si="26871">AL1651/$F1651</f>
        <v>0</v>
      </c>
      <c r="AM1653" s="113">
        <f t="shared" si="26871"/>
        <v>0</v>
      </c>
      <c r="AN1653" s="113">
        <f t="shared" si="26871"/>
        <v>0</v>
      </c>
      <c r="AO1653" s="113">
        <f t="shared" si="26871"/>
        <v>0</v>
      </c>
      <c r="AP1653" s="113">
        <f t="shared" si="26871"/>
        <v>0</v>
      </c>
      <c r="AQ1653" s="113">
        <f t="shared" si="26871"/>
        <v>0</v>
      </c>
      <c r="AR1653" s="113">
        <f t="shared" si="26871"/>
        <v>0</v>
      </c>
      <c r="AS1653" s="113">
        <f t="shared" si="26871"/>
        <v>0</v>
      </c>
      <c r="AT1653" s="113">
        <f t="shared" si="26871"/>
        <v>0</v>
      </c>
      <c r="AU1653" s="113">
        <f t="shared" ref="AU1653:AX1653" si="26872">AU1651/$F1651</f>
        <v>0</v>
      </c>
      <c r="AV1653" s="113">
        <f t="shared" si="26872"/>
        <v>0</v>
      </c>
      <c r="AW1653" s="113">
        <f t="shared" si="26872"/>
        <v>0</v>
      </c>
      <c r="AX1653" s="113">
        <f t="shared" si="26872"/>
        <v>0</v>
      </c>
      <c r="AY1653" s="113">
        <f t="shared" ref="AY1653:BC1653" si="26873">AY1651/$F1651</f>
        <v>0</v>
      </c>
      <c r="AZ1653" s="113">
        <f t="shared" si="26873"/>
        <v>0</v>
      </c>
      <c r="BA1653" s="113">
        <f t="shared" si="26873"/>
        <v>0</v>
      </c>
      <c r="BB1653" s="113">
        <f t="shared" si="26873"/>
        <v>0</v>
      </c>
      <c r="BC1653" s="113">
        <f t="shared" si="26873"/>
        <v>0</v>
      </c>
      <c r="BD1653" s="113">
        <f t="shared" ref="BD1653:BG1653" si="26874">BD1651/$F1651</f>
        <v>0</v>
      </c>
      <c r="BE1653" s="113">
        <f t="shared" si="26874"/>
        <v>0</v>
      </c>
      <c r="BF1653" s="113">
        <f t="shared" si="26874"/>
        <v>0</v>
      </c>
      <c r="BG1653" s="113">
        <f t="shared" si="26874"/>
        <v>0</v>
      </c>
      <c r="BH1653" s="113">
        <f t="shared" ref="BH1653:BK1653" si="26875">BH1651/$F1651</f>
        <v>0</v>
      </c>
      <c r="BI1653" s="113">
        <f t="shared" si="26875"/>
        <v>0</v>
      </c>
      <c r="BJ1653" s="113">
        <f t="shared" si="26875"/>
        <v>0</v>
      </c>
      <c r="BK1653" s="113">
        <f t="shared" si="26875"/>
        <v>0</v>
      </c>
      <c r="BL1653" s="113">
        <f t="shared" ref="BL1653:BP1653" si="26876">BL1651/$F1651</f>
        <v>0</v>
      </c>
      <c r="BM1653" s="113">
        <f t="shared" si="26876"/>
        <v>0</v>
      </c>
      <c r="BN1653" s="113">
        <f t="shared" si="26876"/>
        <v>0</v>
      </c>
      <c r="BO1653" s="113">
        <f t="shared" si="26876"/>
        <v>0</v>
      </c>
      <c r="BP1653" s="113">
        <f t="shared" si="26876"/>
        <v>0</v>
      </c>
      <c r="BQ1653" s="113">
        <f t="shared" ref="BQ1653:BV1653" si="26877">BQ1651/$F1651</f>
        <v>0</v>
      </c>
      <c r="BR1653" s="113">
        <f t="shared" si="26877"/>
        <v>0.2000000103054356</v>
      </c>
      <c r="BS1653" s="113">
        <f t="shared" si="26877"/>
        <v>0.2000000103054356</v>
      </c>
      <c r="BT1653" s="113">
        <f t="shared" si="26877"/>
        <v>0.2000000103054356</v>
      </c>
      <c r="BU1653" s="113">
        <f t="shared" si="26877"/>
        <v>0.19999998454184661</v>
      </c>
      <c r="BV1653" s="113">
        <f t="shared" si="26877"/>
        <v>0.19999998454184661</v>
      </c>
      <c r="BW1653" s="113">
        <f t="shared" ref="BW1653:BX1653" si="26878">BW1651/$F1651</f>
        <v>0</v>
      </c>
      <c r="BX1653" s="113">
        <f t="shared" si="26878"/>
        <v>0</v>
      </c>
      <c r="BY1653" s="113">
        <f t="shared" ref="BY1653:CC1653" si="26879">BY1651/$F1651</f>
        <v>0</v>
      </c>
      <c r="BZ1653" s="113">
        <f t="shared" si="26879"/>
        <v>0</v>
      </c>
      <c r="CA1653" s="113">
        <f t="shared" si="26879"/>
        <v>0</v>
      </c>
      <c r="CB1653" s="113">
        <f t="shared" si="26879"/>
        <v>0</v>
      </c>
      <c r="CC1653" s="113">
        <f t="shared" si="26879"/>
        <v>0</v>
      </c>
      <c r="CD1653" s="113">
        <f t="shared" ref="CD1653:CG1653" si="26880">CD1651/$F1651</f>
        <v>0</v>
      </c>
      <c r="CE1653" s="113"/>
      <c r="CF1653" s="113">
        <f t="shared" si="26880"/>
        <v>0</v>
      </c>
      <c r="CG1653" s="113">
        <f t="shared" si="26880"/>
        <v>0</v>
      </c>
      <c r="CH1653" s="114">
        <f>IF(C1651="","",100%-SUM(G1653:CG1653))</f>
        <v>0</v>
      </c>
      <c r="CI1653" s="115">
        <f>IF(C1651="","",SUM(G1653:CG1653))</f>
        <v>1</v>
      </c>
      <c r="CJ1653" s="67" t="b">
        <f>IF(C1651="","",SUM(G1653:CG1653)=CI1653)</f>
        <v>1</v>
      </c>
    </row>
    <row r="1654" spans="1:88" s="5" customFormat="1" ht="15" customHeight="1" x14ac:dyDescent="0.3">
      <c r="A1654" s="171" t="s">
        <v>1156</v>
      </c>
      <c r="B1654" s="155" t="s">
        <v>1157</v>
      </c>
      <c r="C1654" s="168" t="s">
        <v>163</v>
      </c>
      <c r="D1654" s="158">
        <v>8</v>
      </c>
      <c r="E1654" s="161">
        <v>337014</v>
      </c>
      <c r="F1654" s="164">
        <f t="shared" si="26522"/>
        <v>2696112</v>
      </c>
      <c r="G1654" s="108">
        <v>0</v>
      </c>
      <c r="H1654" s="108"/>
      <c r="I1654" s="108"/>
      <c r="J1654" s="108"/>
      <c r="K1654" s="108"/>
      <c r="L1654" s="108"/>
      <c r="M1654" s="108"/>
      <c r="N1654" s="108"/>
      <c r="O1654" s="108"/>
      <c r="P1654" s="108"/>
      <c r="Q1654" s="108"/>
      <c r="R1654" s="108"/>
      <c r="S1654" s="108"/>
      <c r="T1654" s="108"/>
      <c r="U1654" s="108"/>
      <c r="V1654" s="108"/>
      <c r="W1654" s="108"/>
      <c r="X1654" s="108"/>
      <c r="Y1654" s="108"/>
      <c r="Z1654" s="108"/>
      <c r="AA1654" s="108"/>
      <c r="AB1654" s="108"/>
      <c r="AC1654" s="108"/>
      <c r="AD1654" s="108"/>
      <c r="AE1654" s="108"/>
      <c r="AF1654" s="108"/>
      <c r="AG1654" s="108"/>
      <c r="AH1654" s="108"/>
      <c r="AI1654" s="108"/>
      <c r="AJ1654" s="108"/>
      <c r="AK1654" s="108"/>
      <c r="AL1654" s="108"/>
      <c r="AM1654" s="108"/>
      <c r="AN1654" s="108"/>
      <c r="AO1654" s="108"/>
      <c r="AP1654" s="108"/>
      <c r="AQ1654" s="108"/>
      <c r="AR1654" s="108"/>
      <c r="AS1654" s="108"/>
      <c r="AT1654" s="108"/>
      <c r="AU1654" s="108"/>
      <c r="AV1654" s="108"/>
      <c r="AW1654" s="108"/>
      <c r="AX1654" s="108"/>
      <c r="AY1654" s="108"/>
      <c r="AZ1654" s="108"/>
      <c r="BA1654" s="108"/>
      <c r="BB1654" s="108"/>
      <c r="BC1654" s="108"/>
      <c r="BD1654" s="108"/>
      <c r="BE1654" s="108"/>
      <c r="BF1654" s="108"/>
      <c r="BG1654" s="108"/>
      <c r="BH1654" s="108"/>
      <c r="BI1654" s="108"/>
      <c r="BJ1654" s="108"/>
      <c r="BK1654" s="108"/>
      <c r="BL1654" s="108"/>
      <c r="BM1654" s="108"/>
      <c r="BN1654" s="108"/>
      <c r="BO1654" s="108"/>
      <c r="BP1654" s="108"/>
      <c r="BQ1654" s="108"/>
      <c r="BR1654" s="108">
        <f t="shared" ref="BR1654" si="26881">ROUND($F1654/5,0)</f>
        <v>539222</v>
      </c>
      <c r="BS1654" s="108">
        <f t="shared" si="26770"/>
        <v>539222</v>
      </c>
      <c r="BT1654" s="108">
        <f t="shared" si="26770"/>
        <v>539222</v>
      </c>
      <c r="BU1654" s="108">
        <f>ROUNDUP($F1654/5,0)</f>
        <v>539223</v>
      </c>
      <c r="BV1654" s="108">
        <f>ROUNDUP($F1654/5,0)</f>
        <v>539223</v>
      </c>
      <c r="BW1654" s="108"/>
      <c r="BX1654" s="108"/>
      <c r="BY1654" s="108"/>
      <c r="BZ1654" s="108"/>
      <c r="CA1654" s="108"/>
      <c r="CB1654" s="108"/>
      <c r="CC1654" s="108"/>
      <c r="CD1654" s="108"/>
      <c r="CE1654" s="108"/>
      <c r="CF1654" s="108"/>
      <c r="CG1654" s="108"/>
      <c r="CH1654" s="109">
        <f>IF(C1654="","",F1654-SUM(G1654:CG1654))</f>
        <v>0</v>
      </c>
      <c r="CI1654" s="107">
        <f>IF(C1654="","",SUM(G1654:CG1654))</f>
        <v>2696112</v>
      </c>
      <c r="CJ1654" s="67" t="b">
        <f>IF(C1654="","",F1654=CI1654)</f>
        <v>1</v>
      </c>
    </row>
    <row r="1655" spans="1:88" s="5" customFormat="1" ht="15" customHeight="1" x14ac:dyDescent="0.3">
      <c r="A1655" s="172"/>
      <c r="B1655" s="156"/>
      <c r="C1655" s="169"/>
      <c r="D1655" s="159"/>
      <c r="E1655" s="162"/>
      <c r="F1655" s="165"/>
      <c r="G1655" s="110">
        <v>0</v>
      </c>
      <c r="H1655" s="110"/>
      <c r="I1655" s="110"/>
      <c r="J1655" s="110"/>
      <c r="K1655" s="110"/>
      <c r="L1655" s="110"/>
      <c r="M1655" s="110"/>
      <c r="N1655" s="110"/>
      <c r="O1655" s="110"/>
      <c r="P1655" s="110"/>
      <c r="Q1655" s="110"/>
      <c r="R1655" s="110"/>
      <c r="S1655" s="110"/>
      <c r="T1655" s="110"/>
      <c r="U1655" s="110">
        <f t="shared" ref="U1655:X1655" si="26882">ROUND(U1654/$E1654,2)</f>
        <v>0</v>
      </c>
      <c r="V1655" s="110">
        <f t="shared" si="26882"/>
        <v>0</v>
      </c>
      <c r="W1655" s="110">
        <f t="shared" si="26882"/>
        <v>0</v>
      </c>
      <c r="X1655" s="110">
        <f t="shared" si="26882"/>
        <v>0</v>
      </c>
      <c r="Y1655" s="110">
        <f t="shared" ref="Y1655:AG1655" si="26883">ROUND(Y1654/$E1654,2)</f>
        <v>0</v>
      </c>
      <c r="Z1655" s="110">
        <f t="shared" si="26883"/>
        <v>0</v>
      </c>
      <c r="AA1655" s="110">
        <f t="shared" si="26883"/>
        <v>0</v>
      </c>
      <c r="AB1655" s="110">
        <f t="shared" si="26883"/>
        <v>0</v>
      </c>
      <c r="AC1655" s="110">
        <f t="shared" si="26883"/>
        <v>0</v>
      </c>
      <c r="AD1655" s="110">
        <f t="shared" si="26883"/>
        <v>0</v>
      </c>
      <c r="AE1655" s="110">
        <f t="shared" si="26883"/>
        <v>0</v>
      </c>
      <c r="AF1655" s="110">
        <f t="shared" si="26883"/>
        <v>0</v>
      </c>
      <c r="AG1655" s="110">
        <f t="shared" si="26883"/>
        <v>0</v>
      </c>
      <c r="AH1655" s="110">
        <f t="shared" ref="AH1655:AK1655" si="26884">ROUND(AH1654/$E1654,2)</f>
        <v>0</v>
      </c>
      <c r="AI1655" s="110">
        <f t="shared" si="26884"/>
        <v>0</v>
      </c>
      <c r="AJ1655" s="110">
        <f t="shared" si="26884"/>
        <v>0</v>
      </c>
      <c r="AK1655" s="110">
        <f t="shared" si="26884"/>
        <v>0</v>
      </c>
      <c r="AL1655" s="110">
        <f t="shared" ref="AL1655:AT1655" si="26885">ROUND(AL1654/$E1654,2)</f>
        <v>0</v>
      </c>
      <c r="AM1655" s="110">
        <f t="shared" si="26885"/>
        <v>0</v>
      </c>
      <c r="AN1655" s="110">
        <f t="shared" si="26885"/>
        <v>0</v>
      </c>
      <c r="AO1655" s="110">
        <f t="shared" si="26885"/>
        <v>0</v>
      </c>
      <c r="AP1655" s="110">
        <f t="shared" si="26885"/>
        <v>0</v>
      </c>
      <c r="AQ1655" s="110">
        <f t="shared" si="26885"/>
        <v>0</v>
      </c>
      <c r="AR1655" s="110">
        <f t="shared" si="26885"/>
        <v>0</v>
      </c>
      <c r="AS1655" s="110">
        <f t="shared" si="26885"/>
        <v>0</v>
      </c>
      <c r="AT1655" s="110">
        <f t="shared" si="26885"/>
        <v>0</v>
      </c>
      <c r="AU1655" s="110">
        <f t="shared" ref="AU1655:AX1655" si="26886">ROUND(AU1654/$E1654,2)</f>
        <v>0</v>
      </c>
      <c r="AV1655" s="110">
        <f t="shared" si="26886"/>
        <v>0</v>
      </c>
      <c r="AW1655" s="110">
        <f t="shared" si="26886"/>
        <v>0</v>
      </c>
      <c r="AX1655" s="110">
        <f t="shared" si="26886"/>
        <v>0</v>
      </c>
      <c r="AY1655" s="110">
        <f t="shared" ref="AY1655:BC1655" si="26887">ROUND(AY1654/$E1654,2)</f>
        <v>0</v>
      </c>
      <c r="AZ1655" s="110">
        <f t="shared" si="26887"/>
        <v>0</v>
      </c>
      <c r="BA1655" s="110">
        <f t="shared" si="26887"/>
        <v>0</v>
      </c>
      <c r="BB1655" s="110">
        <f t="shared" si="26887"/>
        <v>0</v>
      </c>
      <c r="BC1655" s="110">
        <f t="shared" si="26887"/>
        <v>0</v>
      </c>
      <c r="BD1655" s="110">
        <f t="shared" ref="BD1655:BG1655" si="26888">ROUND(BD1654/$E1654,2)</f>
        <v>0</v>
      </c>
      <c r="BE1655" s="110">
        <f t="shared" si="26888"/>
        <v>0</v>
      </c>
      <c r="BF1655" s="110">
        <f t="shared" si="26888"/>
        <v>0</v>
      </c>
      <c r="BG1655" s="110">
        <f t="shared" si="26888"/>
        <v>0</v>
      </c>
      <c r="BH1655" s="110">
        <f t="shared" ref="BH1655:BK1655" si="26889">ROUND(BH1654/$E1654,2)</f>
        <v>0</v>
      </c>
      <c r="BI1655" s="110">
        <f t="shared" si="26889"/>
        <v>0</v>
      </c>
      <c r="BJ1655" s="110">
        <f t="shared" si="26889"/>
        <v>0</v>
      </c>
      <c r="BK1655" s="110">
        <f t="shared" si="26889"/>
        <v>0</v>
      </c>
      <c r="BL1655" s="110">
        <f t="shared" ref="BL1655:BP1655" si="26890">ROUND(BL1654/$E1654,2)</f>
        <v>0</v>
      </c>
      <c r="BM1655" s="110">
        <f t="shared" si="26890"/>
        <v>0</v>
      </c>
      <c r="BN1655" s="110">
        <f t="shared" si="26890"/>
        <v>0</v>
      </c>
      <c r="BO1655" s="110">
        <f t="shared" si="26890"/>
        <v>0</v>
      </c>
      <c r="BP1655" s="110">
        <f t="shared" si="26890"/>
        <v>0</v>
      </c>
      <c r="BQ1655" s="110">
        <f t="shared" ref="BQ1655" si="26891">ROUNDUP(BQ1654/$E1654,2)</f>
        <v>0</v>
      </c>
      <c r="BR1655" s="110">
        <f t="shared" si="26781"/>
        <v>1.59</v>
      </c>
      <c r="BS1655" s="110">
        <f t="shared" si="26781"/>
        <v>1.59</v>
      </c>
      <c r="BT1655" s="110">
        <f t="shared" si="26810"/>
        <v>1.6</v>
      </c>
      <c r="BU1655" s="110">
        <f>ROUNDUP(BU1654/$E1654,2)</f>
        <v>1.61</v>
      </c>
      <c r="BV1655" s="110">
        <f>ROUNDUP(BV1654/$E1654,2)</f>
        <v>1.61</v>
      </c>
      <c r="BW1655" s="110">
        <f t="shared" ref="BW1655:BX1655" si="26892">ROUND(BW1654/$E1654,2)</f>
        <v>0</v>
      </c>
      <c r="BX1655" s="110">
        <f t="shared" si="26892"/>
        <v>0</v>
      </c>
      <c r="BY1655" s="110">
        <f t="shared" ref="BY1655:CC1655" si="26893">ROUND(BY1654/$E1654,2)</f>
        <v>0</v>
      </c>
      <c r="BZ1655" s="110">
        <f t="shared" si="26893"/>
        <v>0</v>
      </c>
      <c r="CA1655" s="110">
        <f t="shared" si="26893"/>
        <v>0</v>
      </c>
      <c r="CB1655" s="110">
        <f t="shared" si="26893"/>
        <v>0</v>
      </c>
      <c r="CC1655" s="110">
        <f t="shared" si="26893"/>
        <v>0</v>
      </c>
      <c r="CD1655" s="110">
        <f t="shared" ref="CD1655:CG1655" si="26894">ROUND(CD1654/$E1654,2)</f>
        <v>0</v>
      </c>
      <c r="CE1655" s="110"/>
      <c r="CF1655" s="110">
        <f t="shared" si="26894"/>
        <v>0</v>
      </c>
      <c r="CG1655" s="110">
        <f t="shared" si="26894"/>
        <v>0</v>
      </c>
      <c r="CH1655" s="111">
        <f>IF(C1654="","",D1654-SUM(G1655:CG1655))</f>
        <v>0</v>
      </c>
      <c r="CI1655" s="112">
        <f>IF(C1654="","",SUM(G1655:CG1655))</f>
        <v>8</v>
      </c>
      <c r="CJ1655" s="67" t="b">
        <f>IF(C1654="","",D1654=CI1655)</f>
        <v>1</v>
      </c>
    </row>
    <row r="1656" spans="1:88" s="5" customFormat="1" ht="45.75" customHeight="1" x14ac:dyDescent="0.3">
      <c r="A1656" s="173"/>
      <c r="B1656" s="157"/>
      <c r="C1656" s="170"/>
      <c r="D1656" s="160"/>
      <c r="E1656" s="163"/>
      <c r="F1656" s="166"/>
      <c r="G1656" s="113">
        <v>0</v>
      </c>
      <c r="H1656" s="113"/>
      <c r="I1656" s="113"/>
      <c r="J1656" s="113"/>
      <c r="K1656" s="113"/>
      <c r="L1656" s="113"/>
      <c r="M1656" s="113"/>
      <c r="N1656" s="113"/>
      <c r="O1656" s="113"/>
      <c r="P1656" s="113"/>
      <c r="Q1656" s="113"/>
      <c r="R1656" s="113"/>
      <c r="S1656" s="113"/>
      <c r="T1656" s="113"/>
      <c r="U1656" s="113">
        <f t="shared" ref="U1656:X1656" si="26895">U1654/$F1654</f>
        <v>0</v>
      </c>
      <c r="V1656" s="113">
        <f t="shared" si="26895"/>
        <v>0</v>
      </c>
      <c r="W1656" s="113">
        <f t="shared" si="26895"/>
        <v>0</v>
      </c>
      <c r="X1656" s="113">
        <f t="shared" si="26895"/>
        <v>0</v>
      </c>
      <c r="Y1656" s="113">
        <f t="shared" ref="Y1656:AG1656" si="26896">Y1654/$F1654</f>
        <v>0</v>
      </c>
      <c r="Z1656" s="113">
        <f t="shared" si="26896"/>
        <v>0</v>
      </c>
      <c r="AA1656" s="113">
        <f t="shared" si="26896"/>
        <v>0</v>
      </c>
      <c r="AB1656" s="113">
        <f t="shared" si="26896"/>
        <v>0</v>
      </c>
      <c r="AC1656" s="113">
        <f t="shared" si="26896"/>
        <v>0</v>
      </c>
      <c r="AD1656" s="113">
        <f t="shared" si="26896"/>
        <v>0</v>
      </c>
      <c r="AE1656" s="113">
        <f t="shared" si="26896"/>
        <v>0</v>
      </c>
      <c r="AF1656" s="113">
        <f t="shared" si="26896"/>
        <v>0</v>
      </c>
      <c r="AG1656" s="113">
        <f t="shared" si="26896"/>
        <v>0</v>
      </c>
      <c r="AH1656" s="113">
        <f t="shared" ref="AH1656:AK1656" si="26897">AH1654/$F1654</f>
        <v>0</v>
      </c>
      <c r="AI1656" s="113">
        <f t="shared" si="26897"/>
        <v>0</v>
      </c>
      <c r="AJ1656" s="113">
        <f t="shared" si="26897"/>
        <v>0</v>
      </c>
      <c r="AK1656" s="113">
        <f t="shared" si="26897"/>
        <v>0</v>
      </c>
      <c r="AL1656" s="113">
        <f t="shared" ref="AL1656:AT1656" si="26898">AL1654/$F1654</f>
        <v>0</v>
      </c>
      <c r="AM1656" s="113">
        <f t="shared" si="26898"/>
        <v>0</v>
      </c>
      <c r="AN1656" s="113">
        <f t="shared" si="26898"/>
        <v>0</v>
      </c>
      <c r="AO1656" s="113">
        <f t="shared" si="26898"/>
        <v>0</v>
      </c>
      <c r="AP1656" s="113">
        <f t="shared" si="26898"/>
        <v>0</v>
      </c>
      <c r="AQ1656" s="113">
        <f t="shared" si="26898"/>
        <v>0</v>
      </c>
      <c r="AR1656" s="113">
        <f t="shared" si="26898"/>
        <v>0</v>
      </c>
      <c r="AS1656" s="113">
        <f t="shared" si="26898"/>
        <v>0</v>
      </c>
      <c r="AT1656" s="113">
        <f t="shared" si="26898"/>
        <v>0</v>
      </c>
      <c r="AU1656" s="113">
        <f t="shared" ref="AU1656:AX1656" si="26899">AU1654/$F1654</f>
        <v>0</v>
      </c>
      <c r="AV1656" s="113">
        <f t="shared" si="26899"/>
        <v>0</v>
      </c>
      <c r="AW1656" s="113">
        <f t="shared" si="26899"/>
        <v>0</v>
      </c>
      <c r="AX1656" s="113">
        <f t="shared" si="26899"/>
        <v>0</v>
      </c>
      <c r="AY1656" s="113">
        <f t="shared" ref="AY1656:BC1656" si="26900">AY1654/$F1654</f>
        <v>0</v>
      </c>
      <c r="AZ1656" s="113">
        <f t="shared" si="26900"/>
        <v>0</v>
      </c>
      <c r="BA1656" s="113">
        <f t="shared" si="26900"/>
        <v>0</v>
      </c>
      <c r="BB1656" s="113">
        <f t="shared" si="26900"/>
        <v>0</v>
      </c>
      <c r="BC1656" s="113">
        <f t="shared" si="26900"/>
        <v>0</v>
      </c>
      <c r="BD1656" s="113">
        <f t="shared" ref="BD1656:BG1656" si="26901">BD1654/$F1654</f>
        <v>0</v>
      </c>
      <c r="BE1656" s="113">
        <f t="shared" si="26901"/>
        <v>0</v>
      </c>
      <c r="BF1656" s="113">
        <f t="shared" si="26901"/>
        <v>0</v>
      </c>
      <c r="BG1656" s="113">
        <f t="shared" si="26901"/>
        <v>0</v>
      </c>
      <c r="BH1656" s="113">
        <f t="shared" ref="BH1656:BK1656" si="26902">BH1654/$F1654</f>
        <v>0</v>
      </c>
      <c r="BI1656" s="113">
        <f t="shared" si="26902"/>
        <v>0</v>
      </c>
      <c r="BJ1656" s="113">
        <f t="shared" si="26902"/>
        <v>0</v>
      </c>
      <c r="BK1656" s="113">
        <f t="shared" si="26902"/>
        <v>0</v>
      </c>
      <c r="BL1656" s="113">
        <f t="shared" ref="BL1656:BP1656" si="26903">BL1654/$F1654</f>
        <v>0</v>
      </c>
      <c r="BM1656" s="113">
        <f t="shared" si="26903"/>
        <v>0</v>
      </c>
      <c r="BN1656" s="113">
        <f t="shared" si="26903"/>
        <v>0</v>
      </c>
      <c r="BO1656" s="113">
        <f t="shared" si="26903"/>
        <v>0</v>
      </c>
      <c r="BP1656" s="113">
        <f t="shared" si="26903"/>
        <v>0</v>
      </c>
      <c r="BQ1656" s="113">
        <f t="shared" ref="BQ1656:BV1656" si="26904">BQ1654/$F1654</f>
        <v>0</v>
      </c>
      <c r="BR1656" s="113">
        <f t="shared" si="26904"/>
        <v>0.19999985163821088</v>
      </c>
      <c r="BS1656" s="113">
        <f t="shared" si="26904"/>
        <v>0.19999985163821088</v>
      </c>
      <c r="BT1656" s="113">
        <f t="shared" si="26904"/>
        <v>0.19999985163821088</v>
      </c>
      <c r="BU1656" s="113">
        <f t="shared" si="26904"/>
        <v>0.20000022254268368</v>
      </c>
      <c r="BV1656" s="113">
        <f t="shared" si="26904"/>
        <v>0.20000022254268368</v>
      </c>
      <c r="BW1656" s="113">
        <f t="shared" ref="BW1656:BX1656" si="26905">BW1654/$F1654</f>
        <v>0</v>
      </c>
      <c r="BX1656" s="113">
        <f t="shared" si="26905"/>
        <v>0</v>
      </c>
      <c r="BY1656" s="113">
        <f t="shared" ref="BY1656:CC1656" si="26906">BY1654/$F1654</f>
        <v>0</v>
      </c>
      <c r="BZ1656" s="113">
        <f t="shared" si="26906"/>
        <v>0</v>
      </c>
      <c r="CA1656" s="113">
        <f t="shared" si="26906"/>
        <v>0</v>
      </c>
      <c r="CB1656" s="113">
        <f t="shared" si="26906"/>
        <v>0</v>
      </c>
      <c r="CC1656" s="113">
        <f t="shared" si="26906"/>
        <v>0</v>
      </c>
      <c r="CD1656" s="113">
        <f t="shared" ref="CD1656:CG1656" si="26907">CD1654/$F1654</f>
        <v>0</v>
      </c>
      <c r="CE1656" s="113"/>
      <c r="CF1656" s="113">
        <f t="shared" si="26907"/>
        <v>0</v>
      </c>
      <c r="CG1656" s="113">
        <f t="shared" si="26907"/>
        <v>0</v>
      </c>
      <c r="CH1656" s="114">
        <f>IF(C1654="","",100%-SUM(G1656:CG1656))</f>
        <v>0</v>
      </c>
      <c r="CI1656" s="115">
        <f>IF(C1654="","",SUM(G1656:CG1656))</f>
        <v>1</v>
      </c>
      <c r="CJ1656" s="67" t="b">
        <f>IF(C1654="","",SUM(G1656:CG1656)=CI1656)</f>
        <v>1</v>
      </c>
    </row>
    <row r="1657" spans="1:88" s="5" customFormat="1" ht="15" customHeight="1" x14ac:dyDescent="0.3">
      <c r="A1657" s="171" t="s">
        <v>1158</v>
      </c>
      <c r="B1657" s="155" t="s">
        <v>1159</v>
      </c>
      <c r="C1657" s="168" t="s">
        <v>163</v>
      </c>
      <c r="D1657" s="158">
        <v>6</v>
      </c>
      <c r="E1657" s="161">
        <v>972260</v>
      </c>
      <c r="F1657" s="164">
        <f t="shared" si="26522"/>
        <v>5833560</v>
      </c>
      <c r="G1657" s="108">
        <v>0</v>
      </c>
      <c r="H1657" s="108"/>
      <c r="I1657" s="108"/>
      <c r="J1657" s="108"/>
      <c r="K1657" s="108"/>
      <c r="L1657" s="108"/>
      <c r="M1657" s="108"/>
      <c r="N1657" s="108"/>
      <c r="O1657" s="108"/>
      <c r="P1657" s="108"/>
      <c r="Q1657" s="108"/>
      <c r="R1657" s="108"/>
      <c r="S1657" s="108"/>
      <c r="T1657" s="108"/>
      <c r="U1657" s="108"/>
      <c r="V1657" s="108"/>
      <c r="W1657" s="108"/>
      <c r="X1657" s="108"/>
      <c r="Y1657" s="108"/>
      <c r="Z1657" s="108"/>
      <c r="AA1657" s="108"/>
      <c r="AB1657" s="108"/>
      <c r="AC1657" s="108"/>
      <c r="AD1657" s="108"/>
      <c r="AE1657" s="108"/>
      <c r="AF1657" s="108"/>
      <c r="AG1657" s="108"/>
      <c r="AH1657" s="108"/>
      <c r="AI1657" s="108"/>
      <c r="AJ1657" s="108"/>
      <c r="AK1657" s="108"/>
      <c r="AL1657" s="108"/>
      <c r="AM1657" s="108"/>
      <c r="AN1657" s="108"/>
      <c r="AO1657" s="108"/>
      <c r="AP1657" s="108"/>
      <c r="AQ1657" s="108"/>
      <c r="AR1657" s="108"/>
      <c r="AS1657" s="108"/>
      <c r="AT1657" s="108"/>
      <c r="AU1657" s="108"/>
      <c r="AV1657" s="108"/>
      <c r="AW1657" s="108"/>
      <c r="AX1657" s="108"/>
      <c r="AY1657" s="108"/>
      <c r="AZ1657" s="108"/>
      <c r="BA1657" s="108"/>
      <c r="BB1657" s="108"/>
      <c r="BC1657" s="108"/>
      <c r="BD1657" s="108"/>
      <c r="BE1657" s="108"/>
      <c r="BF1657" s="108"/>
      <c r="BG1657" s="108"/>
      <c r="BH1657" s="108"/>
      <c r="BI1657" s="108"/>
      <c r="BJ1657" s="108"/>
      <c r="BK1657" s="108"/>
      <c r="BL1657" s="108"/>
      <c r="BM1657" s="108"/>
      <c r="BN1657" s="108"/>
      <c r="BO1657" s="108"/>
      <c r="BP1657" s="108"/>
      <c r="BQ1657" s="108"/>
      <c r="BR1657" s="108">
        <f t="shared" ref="BR1657" si="26908">ROUND($F1657/5,0)</f>
        <v>1166712</v>
      </c>
      <c r="BS1657" s="108">
        <f t="shared" si="26770"/>
        <v>1166712</v>
      </c>
      <c r="BT1657" s="108">
        <f t="shared" si="26770"/>
        <v>1166712</v>
      </c>
      <c r="BU1657" s="108">
        <f t="shared" si="26770"/>
        <v>1166712</v>
      </c>
      <c r="BV1657" s="108">
        <f t="shared" si="26770"/>
        <v>1166712</v>
      </c>
      <c r="BW1657" s="108"/>
      <c r="BX1657" s="108"/>
      <c r="BY1657" s="108"/>
      <c r="BZ1657" s="108"/>
      <c r="CA1657" s="108"/>
      <c r="CB1657" s="108"/>
      <c r="CC1657" s="108"/>
      <c r="CD1657" s="108"/>
      <c r="CE1657" s="108"/>
      <c r="CF1657" s="108"/>
      <c r="CG1657" s="108"/>
      <c r="CH1657" s="109">
        <f>IF(C1657="","",F1657-SUM(G1657:CG1657))</f>
        <v>0</v>
      </c>
      <c r="CI1657" s="107">
        <f>IF(C1657="","",SUM(G1657:CG1657))</f>
        <v>5833560</v>
      </c>
      <c r="CJ1657" s="67" t="b">
        <f>IF(C1657="","",F1657=CI1657)</f>
        <v>1</v>
      </c>
    </row>
    <row r="1658" spans="1:88" s="5" customFormat="1" ht="15" customHeight="1" x14ac:dyDescent="0.3">
      <c r="A1658" s="172"/>
      <c r="B1658" s="156"/>
      <c r="C1658" s="169"/>
      <c r="D1658" s="159"/>
      <c r="E1658" s="162"/>
      <c r="F1658" s="165"/>
      <c r="G1658" s="110">
        <v>0</v>
      </c>
      <c r="H1658" s="110"/>
      <c r="I1658" s="110"/>
      <c r="J1658" s="110"/>
      <c r="K1658" s="110"/>
      <c r="L1658" s="110"/>
      <c r="M1658" s="110"/>
      <c r="N1658" s="110"/>
      <c r="O1658" s="110"/>
      <c r="P1658" s="110"/>
      <c r="Q1658" s="110"/>
      <c r="R1658" s="110"/>
      <c r="S1658" s="110"/>
      <c r="T1658" s="110"/>
      <c r="U1658" s="110">
        <f t="shared" ref="U1658:X1658" si="26909">ROUND(U1657/$E1657,2)</f>
        <v>0</v>
      </c>
      <c r="V1658" s="110">
        <f t="shared" si="26909"/>
        <v>0</v>
      </c>
      <c r="W1658" s="110">
        <f t="shared" si="26909"/>
        <v>0</v>
      </c>
      <c r="X1658" s="110">
        <f t="shared" si="26909"/>
        <v>0</v>
      </c>
      <c r="Y1658" s="110">
        <f t="shared" ref="Y1658:AG1658" si="26910">ROUND(Y1657/$E1657,2)</f>
        <v>0</v>
      </c>
      <c r="Z1658" s="110">
        <f t="shared" si="26910"/>
        <v>0</v>
      </c>
      <c r="AA1658" s="110">
        <f t="shared" si="26910"/>
        <v>0</v>
      </c>
      <c r="AB1658" s="110">
        <f t="shared" si="26910"/>
        <v>0</v>
      </c>
      <c r="AC1658" s="110">
        <f t="shared" si="26910"/>
        <v>0</v>
      </c>
      <c r="AD1658" s="110">
        <f t="shared" si="26910"/>
        <v>0</v>
      </c>
      <c r="AE1658" s="110">
        <f t="shared" si="26910"/>
        <v>0</v>
      </c>
      <c r="AF1658" s="110">
        <f t="shared" si="26910"/>
        <v>0</v>
      </c>
      <c r="AG1658" s="110">
        <f t="shared" si="26910"/>
        <v>0</v>
      </c>
      <c r="AH1658" s="110">
        <f t="shared" ref="AH1658:AK1658" si="26911">ROUND(AH1657/$E1657,2)</f>
        <v>0</v>
      </c>
      <c r="AI1658" s="110">
        <f t="shared" si="26911"/>
        <v>0</v>
      </c>
      <c r="AJ1658" s="110">
        <f t="shared" si="26911"/>
        <v>0</v>
      </c>
      <c r="AK1658" s="110">
        <f t="shared" si="26911"/>
        <v>0</v>
      </c>
      <c r="AL1658" s="110">
        <f t="shared" ref="AL1658:AT1658" si="26912">ROUND(AL1657/$E1657,2)</f>
        <v>0</v>
      </c>
      <c r="AM1658" s="110">
        <f t="shared" si="26912"/>
        <v>0</v>
      </c>
      <c r="AN1658" s="110">
        <f t="shared" si="26912"/>
        <v>0</v>
      </c>
      <c r="AO1658" s="110">
        <f t="shared" si="26912"/>
        <v>0</v>
      </c>
      <c r="AP1658" s="110">
        <f t="shared" si="26912"/>
        <v>0</v>
      </c>
      <c r="AQ1658" s="110">
        <f t="shared" si="26912"/>
        <v>0</v>
      </c>
      <c r="AR1658" s="110">
        <f t="shared" si="26912"/>
        <v>0</v>
      </c>
      <c r="AS1658" s="110">
        <f t="shared" si="26912"/>
        <v>0</v>
      </c>
      <c r="AT1658" s="110">
        <f t="shared" si="26912"/>
        <v>0</v>
      </c>
      <c r="AU1658" s="110">
        <f t="shared" ref="AU1658:AX1658" si="26913">ROUND(AU1657/$E1657,2)</f>
        <v>0</v>
      </c>
      <c r="AV1658" s="110">
        <f t="shared" si="26913"/>
        <v>0</v>
      </c>
      <c r="AW1658" s="110">
        <f t="shared" si="26913"/>
        <v>0</v>
      </c>
      <c r="AX1658" s="110">
        <f t="shared" si="26913"/>
        <v>0</v>
      </c>
      <c r="AY1658" s="110">
        <f t="shared" ref="AY1658:BC1658" si="26914">ROUND(AY1657/$E1657,2)</f>
        <v>0</v>
      </c>
      <c r="AZ1658" s="110">
        <f t="shared" si="26914"/>
        <v>0</v>
      </c>
      <c r="BA1658" s="110">
        <f t="shared" si="26914"/>
        <v>0</v>
      </c>
      <c r="BB1658" s="110">
        <f t="shared" si="26914"/>
        <v>0</v>
      </c>
      <c r="BC1658" s="110">
        <f t="shared" si="26914"/>
        <v>0</v>
      </c>
      <c r="BD1658" s="110">
        <f t="shared" ref="BD1658:BG1658" si="26915">ROUND(BD1657/$E1657,2)</f>
        <v>0</v>
      </c>
      <c r="BE1658" s="110">
        <f t="shared" si="26915"/>
        <v>0</v>
      </c>
      <c r="BF1658" s="110">
        <f t="shared" si="26915"/>
        <v>0</v>
      </c>
      <c r="BG1658" s="110">
        <f t="shared" si="26915"/>
        <v>0</v>
      </c>
      <c r="BH1658" s="110">
        <f t="shared" ref="BH1658:BK1658" si="26916">ROUND(BH1657/$E1657,2)</f>
        <v>0</v>
      </c>
      <c r="BI1658" s="110">
        <f t="shared" si="26916"/>
        <v>0</v>
      </c>
      <c r="BJ1658" s="110">
        <f t="shared" si="26916"/>
        <v>0</v>
      </c>
      <c r="BK1658" s="110">
        <f t="shared" si="26916"/>
        <v>0</v>
      </c>
      <c r="BL1658" s="110">
        <f t="shared" ref="BL1658:BP1658" si="26917">ROUND(BL1657/$E1657,2)</f>
        <v>0</v>
      </c>
      <c r="BM1658" s="110">
        <f t="shared" si="26917"/>
        <v>0</v>
      </c>
      <c r="BN1658" s="110">
        <f t="shared" si="26917"/>
        <v>0</v>
      </c>
      <c r="BO1658" s="110">
        <f t="shared" si="26917"/>
        <v>0</v>
      </c>
      <c r="BP1658" s="110">
        <f t="shared" si="26917"/>
        <v>0</v>
      </c>
      <c r="BQ1658" s="110">
        <f t="shared" ref="BQ1658" si="26918">ROUND(BQ1657/$E1657,2)</f>
        <v>0</v>
      </c>
      <c r="BR1658" s="110">
        <f t="shared" si="26781"/>
        <v>1.2</v>
      </c>
      <c r="BS1658" s="110">
        <f t="shared" si="26781"/>
        <v>1.2</v>
      </c>
      <c r="BT1658" s="110">
        <f t="shared" si="26810"/>
        <v>1.2</v>
      </c>
      <c r="BU1658" s="110">
        <f t="shared" si="26810"/>
        <v>1.2</v>
      </c>
      <c r="BV1658" s="110">
        <f t="shared" si="26810"/>
        <v>1.2</v>
      </c>
      <c r="BW1658" s="110">
        <f t="shared" ref="BW1658:BX1658" si="26919">ROUND(BW1657/$E1657,2)</f>
        <v>0</v>
      </c>
      <c r="BX1658" s="110">
        <f t="shared" si="26919"/>
        <v>0</v>
      </c>
      <c r="BY1658" s="110">
        <f t="shared" ref="BY1658:CC1658" si="26920">ROUND(BY1657/$E1657,2)</f>
        <v>0</v>
      </c>
      <c r="BZ1658" s="110">
        <f t="shared" si="26920"/>
        <v>0</v>
      </c>
      <c r="CA1658" s="110">
        <f t="shared" si="26920"/>
        <v>0</v>
      </c>
      <c r="CB1658" s="110">
        <f t="shared" si="26920"/>
        <v>0</v>
      </c>
      <c r="CC1658" s="110">
        <f t="shared" si="26920"/>
        <v>0</v>
      </c>
      <c r="CD1658" s="110">
        <f t="shared" ref="CD1658:CG1658" si="26921">ROUND(CD1657/$E1657,2)</f>
        <v>0</v>
      </c>
      <c r="CE1658" s="110"/>
      <c r="CF1658" s="110">
        <f t="shared" si="26921"/>
        <v>0</v>
      </c>
      <c r="CG1658" s="110">
        <f t="shared" si="26921"/>
        <v>0</v>
      </c>
      <c r="CH1658" s="111">
        <f>IF(C1657="","",D1657-SUM(G1658:CG1658))</f>
        <v>0</v>
      </c>
      <c r="CI1658" s="112">
        <f>IF(C1657="","",SUM(G1658:CG1658))</f>
        <v>6</v>
      </c>
      <c r="CJ1658" s="67" t="b">
        <f>IF(C1657="","",D1657=CI1658)</f>
        <v>1</v>
      </c>
    </row>
    <row r="1659" spans="1:88" s="5" customFormat="1" ht="15" customHeight="1" x14ac:dyDescent="0.3">
      <c r="A1659" s="173"/>
      <c r="B1659" s="157"/>
      <c r="C1659" s="170"/>
      <c r="D1659" s="160"/>
      <c r="E1659" s="163"/>
      <c r="F1659" s="166"/>
      <c r="G1659" s="113">
        <v>0</v>
      </c>
      <c r="H1659" s="113"/>
      <c r="I1659" s="113"/>
      <c r="J1659" s="113"/>
      <c r="K1659" s="113"/>
      <c r="L1659" s="113"/>
      <c r="M1659" s="113"/>
      <c r="N1659" s="113"/>
      <c r="O1659" s="113"/>
      <c r="P1659" s="113"/>
      <c r="Q1659" s="113"/>
      <c r="R1659" s="113"/>
      <c r="S1659" s="113"/>
      <c r="T1659" s="113"/>
      <c r="U1659" s="113">
        <f t="shared" ref="U1659:X1659" si="26922">U1657/$F1657</f>
        <v>0</v>
      </c>
      <c r="V1659" s="113">
        <f t="shared" si="26922"/>
        <v>0</v>
      </c>
      <c r="W1659" s="113">
        <f t="shared" si="26922"/>
        <v>0</v>
      </c>
      <c r="X1659" s="113">
        <f t="shared" si="26922"/>
        <v>0</v>
      </c>
      <c r="Y1659" s="113">
        <f t="shared" ref="Y1659:AG1659" si="26923">Y1657/$F1657</f>
        <v>0</v>
      </c>
      <c r="Z1659" s="113">
        <f t="shared" si="26923"/>
        <v>0</v>
      </c>
      <c r="AA1659" s="113">
        <f t="shared" si="26923"/>
        <v>0</v>
      </c>
      <c r="AB1659" s="113">
        <f t="shared" si="26923"/>
        <v>0</v>
      </c>
      <c r="AC1659" s="113">
        <f t="shared" si="26923"/>
        <v>0</v>
      </c>
      <c r="AD1659" s="113">
        <f t="shared" si="26923"/>
        <v>0</v>
      </c>
      <c r="AE1659" s="113">
        <f t="shared" si="26923"/>
        <v>0</v>
      </c>
      <c r="AF1659" s="113">
        <f t="shared" si="26923"/>
        <v>0</v>
      </c>
      <c r="AG1659" s="113">
        <f t="shared" si="26923"/>
        <v>0</v>
      </c>
      <c r="AH1659" s="113">
        <f t="shared" ref="AH1659:AK1659" si="26924">AH1657/$F1657</f>
        <v>0</v>
      </c>
      <c r="AI1659" s="113">
        <f t="shared" si="26924"/>
        <v>0</v>
      </c>
      <c r="AJ1659" s="113">
        <f t="shared" si="26924"/>
        <v>0</v>
      </c>
      <c r="AK1659" s="113">
        <f t="shared" si="26924"/>
        <v>0</v>
      </c>
      <c r="AL1659" s="113">
        <f t="shared" ref="AL1659:AT1659" si="26925">AL1657/$F1657</f>
        <v>0</v>
      </c>
      <c r="AM1659" s="113">
        <f t="shared" si="26925"/>
        <v>0</v>
      </c>
      <c r="AN1659" s="113">
        <f t="shared" si="26925"/>
        <v>0</v>
      </c>
      <c r="AO1659" s="113">
        <f t="shared" si="26925"/>
        <v>0</v>
      </c>
      <c r="AP1659" s="113">
        <f t="shared" si="26925"/>
        <v>0</v>
      </c>
      <c r="AQ1659" s="113">
        <f t="shared" si="26925"/>
        <v>0</v>
      </c>
      <c r="AR1659" s="113">
        <f t="shared" si="26925"/>
        <v>0</v>
      </c>
      <c r="AS1659" s="113">
        <f t="shared" si="26925"/>
        <v>0</v>
      </c>
      <c r="AT1659" s="113">
        <f t="shared" si="26925"/>
        <v>0</v>
      </c>
      <c r="AU1659" s="113">
        <f t="shared" ref="AU1659:AX1659" si="26926">AU1657/$F1657</f>
        <v>0</v>
      </c>
      <c r="AV1659" s="113">
        <f t="shared" si="26926"/>
        <v>0</v>
      </c>
      <c r="AW1659" s="113">
        <f t="shared" si="26926"/>
        <v>0</v>
      </c>
      <c r="AX1659" s="113">
        <f t="shared" si="26926"/>
        <v>0</v>
      </c>
      <c r="AY1659" s="113">
        <f t="shared" ref="AY1659:BC1659" si="26927">AY1657/$F1657</f>
        <v>0</v>
      </c>
      <c r="AZ1659" s="113">
        <f t="shared" si="26927"/>
        <v>0</v>
      </c>
      <c r="BA1659" s="113">
        <f t="shared" si="26927"/>
        <v>0</v>
      </c>
      <c r="BB1659" s="113">
        <f t="shared" si="26927"/>
        <v>0</v>
      </c>
      <c r="BC1659" s="113">
        <f t="shared" si="26927"/>
        <v>0</v>
      </c>
      <c r="BD1659" s="113">
        <f t="shared" ref="BD1659:BG1659" si="26928">BD1657/$F1657</f>
        <v>0</v>
      </c>
      <c r="BE1659" s="113">
        <f t="shared" si="26928"/>
        <v>0</v>
      </c>
      <c r="BF1659" s="113">
        <f t="shared" si="26928"/>
        <v>0</v>
      </c>
      <c r="BG1659" s="113">
        <f t="shared" si="26928"/>
        <v>0</v>
      </c>
      <c r="BH1659" s="113">
        <f t="shared" ref="BH1659:BK1659" si="26929">BH1657/$F1657</f>
        <v>0</v>
      </c>
      <c r="BI1659" s="113">
        <f t="shared" si="26929"/>
        <v>0</v>
      </c>
      <c r="BJ1659" s="113">
        <f t="shared" si="26929"/>
        <v>0</v>
      </c>
      <c r="BK1659" s="113">
        <f t="shared" si="26929"/>
        <v>0</v>
      </c>
      <c r="BL1659" s="113">
        <f t="shared" ref="BL1659:BP1659" si="26930">BL1657/$F1657</f>
        <v>0</v>
      </c>
      <c r="BM1659" s="113">
        <f t="shared" si="26930"/>
        <v>0</v>
      </c>
      <c r="BN1659" s="113">
        <f t="shared" si="26930"/>
        <v>0</v>
      </c>
      <c r="BO1659" s="113">
        <f t="shared" si="26930"/>
        <v>0</v>
      </c>
      <c r="BP1659" s="113">
        <f t="shared" si="26930"/>
        <v>0</v>
      </c>
      <c r="BQ1659" s="113">
        <f t="shared" ref="BQ1659:BV1659" si="26931">BQ1657/$F1657</f>
        <v>0</v>
      </c>
      <c r="BR1659" s="113">
        <f t="shared" si="26931"/>
        <v>0.2</v>
      </c>
      <c r="BS1659" s="113">
        <f t="shared" si="26931"/>
        <v>0.2</v>
      </c>
      <c r="BT1659" s="113">
        <f t="shared" si="26931"/>
        <v>0.2</v>
      </c>
      <c r="BU1659" s="113">
        <f t="shared" si="26931"/>
        <v>0.2</v>
      </c>
      <c r="BV1659" s="113">
        <f t="shared" si="26931"/>
        <v>0.2</v>
      </c>
      <c r="BW1659" s="113">
        <f t="shared" ref="BW1659:BX1659" si="26932">BW1657/$F1657</f>
        <v>0</v>
      </c>
      <c r="BX1659" s="113">
        <f t="shared" si="26932"/>
        <v>0</v>
      </c>
      <c r="BY1659" s="113">
        <f t="shared" ref="BY1659:CC1659" si="26933">BY1657/$F1657</f>
        <v>0</v>
      </c>
      <c r="BZ1659" s="113">
        <f t="shared" si="26933"/>
        <v>0</v>
      </c>
      <c r="CA1659" s="113">
        <f t="shared" si="26933"/>
        <v>0</v>
      </c>
      <c r="CB1659" s="113">
        <f t="shared" si="26933"/>
        <v>0</v>
      </c>
      <c r="CC1659" s="113">
        <f t="shared" si="26933"/>
        <v>0</v>
      </c>
      <c r="CD1659" s="113">
        <f t="shared" ref="CD1659:CG1659" si="26934">CD1657/$F1657</f>
        <v>0</v>
      </c>
      <c r="CE1659" s="113"/>
      <c r="CF1659" s="113">
        <f t="shared" si="26934"/>
        <v>0</v>
      </c>
      <c r="CG1659" s="113">
        <f t="shared" si="26934"/>
        <v>0</v>
      </c>
      <c r="CH1659" s="114">
        <f>IF(C1657="","",100%-SUM(G1659:CG1659))</f>
        <v>0</v>
      </c>
      <c r="CI1659" s="115">
        <f>IF(C1657="","",SUM(G1659:CG1659))</f>
        <v>1</v>
      </c>
      <c r="CJ1659" s="67" t="b">
        <f>IF(C1657="","",SUM(G1659:CG1659)=CI1659)</f>
        <v>1</v>
      </c>
    </row>
    <row r="1660" spans="1:88" s="5" customFormat="1" ht="15" customHeight="1" x14ac:dyDescent="0.3">
      <c r="A1660" s="171" t="s">
        <v>1160</v>
      </c>
      <c r="B1660" s="155" t="s">
        <v>1161</v>
      </c>
      <c r="C1660" s="168" t="s">
        <v>163</v>
      </c>
      <c r="D1660" s="158">
        <v>16</v>
      </c>
      <c r="E1660" s="161">
        <v>1556041</v>
      </c>
      <c r="F1660" s="164">
        <f t="shared" si="26522"/>
        <v>24896656</v>
      </c>
      <c r="G1660" s="108">
        <v>0</v>
      </c>
      <c r="H1660" s="108"/>
      <c r="I1660" s="108"/>
      <c r="J1660" s="108"/>
      <c r="K1660" s="108"/>
      <c r="L1660" s="108"/>
      <c r="M1660" s="108"/>
      <c r="N1660" s="108"/>
      <c r="O1660" s="108"/>
      <c r="P1660" s="108"/>
      <c r="Q1660" s="108"/>
      <c r="R1660" s="108"/>
      <c r="S1660" s="108"/>
      <c r="T1660" s="108"/>
      <c r="U1660" s="108"/>
      <c r="V1660" s="108"/>
      <c r="W1660" s="108"/>
      <c r="X1660" s="108"/>
      <c r="Y1660" s="108"/>
      <c r="Z1660" s="108"/>
      <c r="AA1660" s="108"/>
      <c r="AB1660" s="108"/>
      <c r="AC1660" s="108"/>
      <c r="AD1660" s="108"/>
      <c r="AE1660" s="108"/>
      <c r="AF1660" s="108"/>
      <c r="AG1660" s="108"/>
      <c r="AH1660" s="108"/>
      <c r="AI1660" s="108"/>
      <c r="AJ1660" s="108"/>
      <c r="AK1660" s="108"/>
      <c r="AL1660" s="108"/>
      <c r="AM1660" s="108"/>
      <c r="AN1660" s="108"/>
      <c r="AO1660" s="108"/>
      <c r="AP1660" s="108"/>
      <c r="AQ1660" s="108"/>
      <c r="AR1660" s="108"/>
      <c r="AS1660" s="108"/>
      <c r="AT1660" s="108"/>
      <c r="AU1660" s="108"/>
      <c r="AV1660" s="108"/>
      <c r="AW1660" s="108"/>
      <c r="AX1660" s="108"/>
      <c r="AY1660" s="108"/>
      <c r="AZ1660" s="108"/>
      <c r="BA1660" s="108"/>
      <c r="BB1660" s="108"/>
      <c r="BC1660" s="108"/>
      <c r="BD1660" s="108"/>
      <c r="BE1660" s="108"/>
      <c r="BF1660" s="108"/>
      <c r="BG1660" s="108"/>
      <c r="BH1660" s="108"/>
      <c r="BI1660" s="108"/>
      <c r="BJ1660" s="108"/>
      <c r="BK1660" s="108"/>
      <c r="BL1660" s="108"/>
      <c r="BM1660" s="108"/>
      <c r="BN1660" s="108"/>
      <c r="BO1660" s="108"/>
      <c r="BP1660" s="108"/>
      <c r="BQ1660" s="108"/>
      <c r="BR1660" s="108">
        <f t="shared" ref="BR1660" si="26935">ROUND($F1660/5,0)</f>
        <v>4979331</v>
      </c>
      <c r="BS1660" s="108">
        <f t="shared" si="26770"/>
        <v>4979331</v>
      </c>
      <c r="BT1660" s="108">
        <f t="shared" si="26770"/>
        <v>4979331</v>
      </c>
      <c r="BU1660" s="108">
        <f t="shared" si="26770"/>
        <v>4979331</v>
      </c>
      <c r="BV1660" s="108">
        <f>ROUNDUP($F1660/5,0)</f>
        <v>4979332</v>
      </c>
      <c r="BW1660" s="108"/>
      <c r="BX1660" s="108"/>
      <c r="BY1660" s="108"/>
      <c r="BZ1660" s="108"/>
      <c r="CA1660" s="108"/>
      <c r="CB1660" s="108"/>
      <c r="CC1660" s="108"/>
      <c r="CD1660" s="108"/>
      <c r="CE1660" s="108"/>
      <c r="CF1660" s="108"/>
      <c r="CG1660" s="108"/>
      <c r="CH1660" s="109">
        <f>IF(C1660="","",F1660-SUM(G1660:CG1660))</f>
        <v>0</v>
      </c>
      <c r="CI1660" s="107">
        <f>IF(C1660="","",SUM(G1660:CG1660))</f>
        <v>24896656</v>
      </c>
      <c r="CJ1660" s="67" t="b">
        <f>IF(C1660="","",F1660=CI1660)</f>
        <v>1</v>
      </c>
    </row>
    <row r="1661" spans="1:88" s="5" customFormat="1" ht="15" customHeight="1" x14ac:dyDescent="0.3">
      <c r="A1661" s="172"/>
      <c r="B1661" s="156"/>
      <c r="C1661" s="169"/>
      <c r="D1661" s="159"/>
      <c r="E1661" s="162"/>
      <c r="F1661" s="165"/>
      <c r="G1661" s="110">
        <v>0</v>
      </c>
      <c r="H1661" s="110"/>
      <c r="I1661" s="110"/>
      <c r="J1661" s="110"/>
      <c r="K1661" s="110"/>
      <c r="L1661" s="110"/>
      <c r="M1661" s="110"/>
      <c r="N1661" s="110"/>
      <c r="O1661" s="110"/>
      <c r="P1661" s="110"/>
      <c r="Q1661" s="110"/>
      <c r="R1661" s="110"/>
      <c r="S1661" s="110"/>
      <c r="T1661" s="110"/>
      <c r="U1661" s="110">
        <f t="shared" ref="U1661:X1661" si="26936">ROUND(U1660/$E1660,2)</f>
        <v>0</v>
      </c>
      <c r="V1661" s="110">
        <f t="shared" si="26936"/>
        <v>0</v>
      </c>
      <c r="W1661" s="110">
        <f t="shared" si="26936"/>
        <v>0</v>
      </c>
      <c r="X1661" s="110">
        <f t="shared" si="26936"/>
        <v>0</v>
      </c>
      <c r="Y1661" s="110">
        <f t="shared" ref="Y1661:AG1661" si="26937">ROUND(Y1660/$E1660,2)</f>
        <v>0</v>
      </c>
      <c r="Z1661" s="110">
        <f t="shared" si="26937"/>
        <v>0</v>
      </c>
      <c r="AA1661" s="110">
        <f t="shared" si="26937"/>
        <v>0</v>
      </c>
      <c r="AB1661" s="110">
        <f t="shared" si="26937"/>
        <v>0</v>
      </c>
      <c r="AC1661" s="110">
        <f t="shared" si="26937"/>
        <v>0</v>
      </c>
      <c r="AD1661" s="110">
        <f t="shared" si="26937"/>
        <v>0</v>
      </c>
      <c r="AE1661" s="110">
        <f t="shared" si="26937"/>
        <v>0</v>
      </c>
      <c r="AF1661" s="110">
        <f t="shared" si="26937"/>
        <v>0</v>
      </c>
      <c r="AG1661" s="110">
        <f t="shared" si="26937"/>
        <v>0</v>
      </c>
      <c r="AH1661" s="110">
        <f t="shared" ref="AH1661:AK1661" si="26938">ROUND(AH1660/$E1660,2)</f>
        <v>0</v>
      </c>
      <c r="AI1661" s="110">
        <f t="shared" si="26938"/>
        <v>0</v>
      </c>
      <c r="AJ1661" s="110">
        <f t="shared" si="26938"/>
        <v>0</v>
      </c>
      <c r="AK1661" s="110">
        <f t="shared" si="26938"/>
        <v>0</v>
      </c>
      <c r="AL1661" s="110">
        <f t="shared" ref="AL1661:AT1661" si="26939">ROUND(AL1660/$E1660,2)</f>
        <v>0</v>
      </c>
      <c r="AM1661" s="110">
        <f t="shared" si="26939"/>
        <v>0</v>
      </c>
      <c r="AN1661" s="110">
        <f t="shared" si="26939"/>
        <v>0</v>
      </c>
      <c r="AO1661" s="110">
        <f t="shared" si="26939"/>
        <v>0</v>
      </c>
      <c r="AP1661" s="110">
        <f t="shared" si="26939"/>
        <v>0</v>
      </c>
      <c r="AQ1661" s="110">
        <f t="shared" si="26939"/>
        <v>0</v>
      </c>
      <c r="AR1661" s="110">
        <f t="shared" si="26939"/>
        <v>0</v>
      </c>
      <c r="AS1661" s="110">
        <f t="shared" si="26939"/>
        <v>0</v>
      </c>
      <c r="AT1661" s="110">
        <f t="shared" si="26939"/>
        <v>0</v>
      </c>
      <c r="AU1661" s="110">
        <f t="shared" ref="AU1661:AX1661" si="26940">ROUND(AU1660/$E1660,2)</f>
        <v>0</v>
      </c>
      <c r="AV1661" s="110">
        <f t="shared" si="26940"/>
        <v>0</v>
      </c>
      <c r="AW1661" s="110">
        <f t="shared" si="26940"/>
        <v>0</v>
      </c>
      <c r="AX1661" s="110">
        <f t="shared" si="26940"/>
        <v>0</v>
      </c>
      <c r="AY1661" s="110">
        <f t="shared" ref="AY1661:BC1661" si="26941">ROUND(AY1660/$E1660,2)</f>
        <v>0</v>
      </c>
      <c r="AZ1661" s="110">
        <f t="shared" si="26941"/>
        <v>0</v>
      </c>
      <c r="BA1661" s="110">
        <f t="shared" si="26941"/>
        <v>0</v>
      </c>
      <c r="BB1661" s="110">
        <f t="shared" si="26941"/>
        <v>0</v>
      </c>
      <c r="BC1661" s="110">
        <f t="shared" si="26941"/>
        <v>0</v>
      </c>
      <c r="BD1661" s="110">
        <f t="shared" ref="BD1661:BG1661" si="26942">ROUND(BD1660/$E1660,2)</f>
        <v>0</v>
      </c>
      <c r="BE1661" s="110">
        <f t="shared" si="26942"/>
        <v>0</v>
      </c>
      <c r="BF1661" s="110">
        <f t="shared" si="26942"/>
        <v>0</v>
      </c>
      <c r="BG1661" s="110">
        <f t="shared" si="26942"/>
        <v>0</v>
      </c>
      <c r="BH1661" s="110">
        <f t="shared" ref="BH1661:BK1661" si="26943">ROUND(BH1660/$E1660,2)</f>
        <v>0</v>
      </c>
      <c r="BI1661" s="110">
        <f t="shared" si="26943"/>
        <v>0</v>
      </c>
      <c r="BJ1661" s="110">
        <f t="shared" si="26943"/>
        <v>0</v>
      </c>
      <c r="BK1661" s="110">
        <f t="shared" si="26943"/>
        <v>0</v>
      </c>
      <c r="BL1661" s="110">
        <f t="shared" ref="BL1661:BP1661" si="26944">ROUND(BL1660/$E1660,2)</f>
        <v>0</v>
      </c>
      <c r="BM1661" s="110">
        <f t="shared" si="26944"/>
        <v>0</v>
      </c>
      <c r="BN1661" s="110">
        <f t="shared" si="26944"/>
        <v>0</v>
      </c>
      <c r="BO1661" s="110">
        <f t="shared" ref="BO1661" si="26945">ROUNDUP(BO1660/$E1660,2)</f>
        <v>0</v>
      </c>
      <c r="BP1661" s="110">
        <f t="shared" si="26944"/>
        <v>0</v>
      </c>
      <c r="BQ1661" s="110">
        <f t="shared" ref="BQ1661" si="26946">ROUNDUP(BQ1660/$E1660,2)</f>
        <v>0</v>
      </c>
      <c r="BR1661" s="110">
        <f t="shared" ref="BR1661:BS1670" si="26947">ROUNDDOWN(BR1660/$E1660,2)</f>
        <v>3.19</v>
      </c>
      <c r="BS1661" s="110">
        <f>ROUNDUP(BS1660/$E1660,2)</f>
        <v>3.1999999999999997</v>
      </c>
      <c r="BT1661" s="110">
        <f>ROUNDUP(BT1660/$E1660,2)</f>
        <v>3.1999999999999997</v>
      </c>
      <c r="BU1661" s="110">
        <f>ROUNDUP(BU1660/$E1660,2)</f>
        <v>3.1999999999999997</v>
      </c>
      <c r="BV1661" s="110">
        <f>ROUNDUP(BV1660/$E1660,2)</f>
        <v>3.21</v>
      </c>
      <c r="BW1661" s="110">
        <f t="shared" ref="BW1661:BX1661" si="26948">ROUND(BW1660/$E1660,2)</f>
        <v>0</v>
      </c>
      <c r="BX1661" s="110">
        <f t="shared" si="26948"/>
        <v>0</v>
      </c>
      <c r="BY1661" s="110">
        <f t="shared" ref="BY1661:CC1661" si="26949">ROUND(BY1660/$E1660,2)</f>
        <v>0</v>
      </c>
      <c r="BZ1661" s="110">
        <f t="shared" si="26949"/>
        <v>0</v>
      </c>
      <c r="CA1661" s="110">
        <f t="shared" si="26949"/>
        <v>0</v>
      </c>
      <c r="CB1661" s="110">
        <f t="shared" si="26949"/>
        <v>0</v>
      </c>
      <c r="CC1661" s="110">
        <f t="shared" si="26949"/>
        <v>0</v>
      </c>
      <c r="CD1661" s="110">
        <f t="shared" ref="CD1661:CG1661" si="26950">ROUND(CD1660/$E1660,2)</f>
        <v>0</v>
      </c>
      <c r="CE1661" s="110"/>
      <c r="CF1661" s="110">
        <f t="shared" si="26950"/>
        <v>0</v>
      </c>
      <c r="CG1661" s="110">
        <f t="shared" si="26950"/>
        <v>0</v>
      </c>
      <c r="CH1661" s="111">
        <f>IF(C1660="","",D1660-SUM(G1661:CG1661))</f>
        <v>0</v>
      </c>
      <c r="CI1661" s="112">
        <f>IF(C1660="","",SUM(G1661:CG1661))</f>
        <v>16</v>
      </c>
      <c r="CJ1661" s="67" t="b">
        <f>IF(C1660="","",D1660=CI1661)</f>
        <v>1</v>
      </c>
    </row>
    <row r="1662" spans="1:88" s="5" customFormat="1" ht="15" customHeight="1" x14ac:dyDescent="0.3">
      <c r="A1662" s="173"/>
      <c r="B1662" s="157"/>
      <c r="C1662" s="170"/>
      <c r="D1662" s="160"/>
      <c r="E1662" s="163"/>
      <c r="F1662" s="166"/>
      <c r="G1662" s="113">
        <v>0</v>
      </c>
      <c r="H1662" s="113"/>
      <c r="I1662" s="113"/>
      <c r="J1662" s="113"/>
      <c r="K1662" s="113"/>
      <c r="L1662" s="113"/>
      <c r="M1662" s="113"/>
      <c r="N1662" s="113"/>
      <c r="O1662" s="113"/>
      <c r="P1662" s="113"/>
      <c r="Q1662" s="113"/>
      <c r="R1662" s="113"/>
      <c r="S1662" s="113"/>
      <c r="T1662" s="113"/>
      <c r="U1662" s="113">
        <f t="shared" ref="U1662:X1662" si="26951">U1660/$F1660</f>
        <v>0</v>
      </c>
      <c r="V1662" s="113">
        <f t="shared" si="26951"/>
        <v>0</v>
      </c>
      <c r="W1662" s="113">
        <f t="shared" si="26951"/>
        <v>0</v>
      </c>
      <c r="X1662" s="113">
        <f t="shared" si="26951"/>
        <v>0</v>
      </c>
      <c r="Y1662" s="113">
        <f t="shared" ref="Y1662:AG1662" si="26952">Y1660/$F1660</f>
        <v>0</v>
      </c>
      <c r="Z1662" s="113">
        <f t="shared" si="26952"/>
        <v>0</v>
      </c>
      <c r="AA1662" s="113">
        <f t="shared" si="26952"/>
        <v>0</v>
      </c>
      <c r="AB1662" s="113">
        <f t="shared" si="26952"/>
        <v>0</v>
      </c>
      <c r="AC1662" s="113">
        <f t="shared" si="26952"/>
        <v>0</v>
      </c>
      <c r="AD1662" s="113">
        <f t="shared" si="26952"/>
        <v>0</v>
      </c>
      <c r="AE1662" s="113">
        <f t="shared" si="26952"/>
        <v>0</v>
      </c>
      <c r="AF1662" s="113">
        <f t="shared" si="26952"/>
        <v>0</v>
      </c>
      <c r="AG1662" s="113">
        <f t="shared" si="26952"/>
        <v>0</v>
      </c>
      <c r="AH1662" s="113">
        <f t="shared" ref="AH1662:AK1662" si="26953">AH1660/$F1660</f>
        <v>0</v>
      </c>
      <c r="AI1662" s="113">
        <f t="shared" si="26953"/>
        <v>0</v>
      </c>
      <c r="AJ1662" s="113">
        <f t="shared" si="26953"/>
        <v>0</v>
      </c>
      <c r="AK1662" s="113">
        <f t="shared" si="26953"/>
        <v>0</v>
      </c>
      <c r="AL1662" s="113">
        <f t="shared" ref="AL1662:AT1662" si="26954">AL1660/$F1660</f>
        <v>0</v>
      </c>
      <c r="AM1662" s="113">
        <f t="shared" si="26954"/>
        <v>0</v>
      </c>
      <c r="AN1662" s="113">
        <f t="shared" si="26954"/>
        <v>0</v>
      </c>
      <c r="AO1662" s="113">
        <f t="shared" si="26954"/>
        <v>0</v>
      </c>
      <c r="AP1662" s="113">
        <f t="shared" si="26954"/>
        <v>0</v>
      </c>
      <c r="AQ1662" s="113">
        <f t="shared" si="26954"/>
        <v>0</v>
      </c>
      <c r="AR1662" s="113">
        <f t="shared" si="26954"/>
        <v>0</v>
      </c>
      <c r="AS1662" s="113">
        <f t="shared" si="26954"/>
        <v>0</v>
      </c>
      <c r="AT1662" s="113">
        <f t="shared" si="26954"/>
        <v>0</v>
      </c>
      <c r="AU1662" s="113">
        <f t="shared" ref="AU1662:AX1662" si="26955">AU1660/$F1660</f>
        <v>0</v>
      </c>
      <c r="AV1662" s="113">
        <f t="shared" si="26955"/>
        <v>0</v>
      </c>
      <c r="AW1662" s="113">
        <f t="shared" si="26955"/>
        <v>0</v>
      </c>
      <c r="AX1662" s="113">
        <f t="shared" si="26955"/>
        <v>0</v>
      </c>
      <c r="AY1662" s="113">
        <f t="shared" ref="AY1662:BC1662" si="26956">AY1660/$F1660</f>
        <v>0</v>
      </c>
      <c r="AZ1662" s="113">
        <f t="shared" si="26956"/>
        <v>0</v>
      </c>
      <c r="BA1662" s="113">
        <f t="shared" si="26956"/>
        <v>0</v>
      </c>
      <c r="BB1662" s="113">
        <f t="shared" si="26956"/>
        <v>0</v>
      </c>
      <c r="BC1662" s="113">
        <f t="shared" si="26956"/>
        <v>0</v>
      </c>
      <c r="BD1662" s="113">
        <f t="shared" ref="BD1662:BG1662" si="26957">BD1660/$F1660</f>
        <v>0</v>
      </c>
      <c r="BE1662" s="113">
        <f t="shared" si="26957"/>
        <v>0</v>
      </c>
      <c r="BF1662" s="113">
        <f t="shared" si="26957"/>
        <v>0</v>
      </c>
      <c r="BG1662" s="113">
        <f t="shared" si="26957"/>
        <v>0</v>
      </c>
      <c r="BH1662" s="113">
        <f t="shared" ref="BH1662:BK1662" si="26958">BH1660/$F1660</f>
        <v>0</v>
      </c>
      <c r="BI1662" s="113">
        <f t="shared" si="26958"/>
        <v>0</v>
      </c>
      <c r="BJ1662" s="113">
        <f t="shared" si="26958"/>
        <v>0</v>
      </c>
      <c r="BK1662" s="113">
        <f t="shared" si="26958"/>
        <v>0</v>
      </c>
      <c r="BL1662" s="113">
        <f t="shared" ref="BL1662:BP1662" si="26959">BL1660/$F1660</f>
        <v>0</v>
      </c>
      <c r="BM1662" s="113">
        <f t="shared" si="26959"/>
        <v>0</v>
      </c>
      <c r="BN1662" s="113">
        <f t="shared" si="26959"/>
        <v>0</v>
      </c>
      <c r="BO1662" s="113">
        <f t="shared" si="26959"/>
        <v>0</v>
      </c>
      <c r="BP1662" s="113">
        <f t="shared" si="26959"/>
        <v>0</v>
      </c>
      <c r="BQ1662" s="113">
        <f t="shared" ref="BQ1662:BV1662" si="26960">BQ1660/$F1660</f>
        <v>0</v>
      </c>
      <c r="BR1662" s="113">
        <f t="shared" si="26960"/>
        <v>0.19999999196679266</v>
      </c>
      <c r="BS1662" s="113">
        <f t="shared" si="26960"/>
        <v>0.19999999196679266</v>
      </c>
      <c r="BT1662" s="113">
        <f t="shared" si="26960"/>
        <v>0.19999999196679266</v>
      </c>
      <c r="BU1662" s="113">
        <f t="shared" si="26960"/>
        <v>0.19999999196679266</v>
      </c>
      <c r="BV1662" s="113">
        <f t="shared" si="26960"/>
        <v>0.20000003213282941</v>
      </c>
      <c r="BW1662" s="113">
        <f t="shared" ref="BW1662:BX1662" si="26961">BW1660/$F1660</f>
        <v>0</v>
      </c>
      <c r="BX1662" s="113">
        <f t="shared" si="26961"/>
        <v>0</v>
      </c>
      <c r="BY1662" s="113">
        <f t="shared" ref="BY1662:CC1662" si="26962">BY1660/$F1660</f>
        <v>0</v>
      </c>
      <c r="BZ1662" s="113">
        <f t="shared" si="26962"/>
        <v>0</v>
      </c>
      <c r="CA1662" s="113">
        <f t="shared" si="26962"/>
        <v>0</v>
      </c>
      <c r="CB1662" s="113">
        <f t="shared" si="26962"/>
        <v>0</v>
      </c>
      <c r="CC1662" s="113">
        <f t="shared" si="26962"/>
        <v>0</v>
      </c>
      <c r="CD1662" s="113">
        <f t="shared" ref="CD1662:CG1662" si="26963">CD1660/$F1660</f>
        <v>0</v>
      </c>
      <c r="CE1662" s="113"/>
      <c r="CF1662" s="113">
        <f t="shared" si="26963"/>
        <v>0</v>
      </c>
      <c r="CG1662" s="113">
        <f t="shared" si="26963"/>
        <v>0</v>
      </c>
      <c r="CH1662" s="114">
        <f>IF(C1660="","",100%-SUM(G1662:CG1662))</f>
        <v>0</v>
      </c>
      <c r="CI1662" s="115">
        <f>IF(C1660="","",SUM(G1662:CG1662))</f>
        <v>1</v>
      </c>
      <c r="CJ1662" s="67" t="b">
        <f>IF(C1660="","",SUM(G1662:CG1662)=CI1662)</f>
        <v>1</v>
      </c>
    </row>
    <row r="1663" spans="1:88" s="5" customFormat="1" ht="15" customHeight="1" x14ac:dyDescent="0.3">
      <c r="A1663" s="171" t="s">
        <v>1162</v>
      </c>
      <c r="B1663" s="155" t="s">
        <v>1163</v>
      </c>
      <c r="C1663" s="168" t="s">
        <v>163</v>
      </c>
      <c r="D1663" s="158">
        <v>98</v>
      </c>
      <c r="E1663" s="161">
        <v>605430</v>
      </c>
      <c r="F1663" s="164">
        <f t="shared" si="26522"/>
        <v>59332140</v>
      </c>
      <c r="G1663" s="108">
        <v>0</v>
      </c>
      <c r="H1663" s="108"/>
      <c r="I1663" s="108"/>
      <c r="J1663" s="108"/>
      <c r="K1663" s="108"/>
      <c r="L1663" s="108"/>
      <c r="M1663" s="108"/>
      <c r="N1663" s="108"/>
      <c r="O1663" s="108"/>
      <c r="P1663" s="108"/>
      <c r="Q1663" s="108"/>
      <c r="R1663" s="108"/>
      <c r="S1663" s="108"/>
      <c r="T1663" s="108"/>
      <c r="U1663" s="108"/>
      <c r="V1663" s="108"/>
      <c r="W1663" s="108"/>
      <c r="X1663" s="108"/>
      <c r="Y1663" s="108"/>
      <c r="Z1663" s="108"/>
      <c r="AA1663" s="108"/>
      <c r="AB1663" s="108"/>
      <c r="AC1663" s="108"/>
      <c r="AD1663" s="108"/>
      <c r="AE1663" s="108"/>
      <c r="AF1663" s="108"/>
      <c r="AG1663" s="108"/>
      <c r="AH1663" s="108"/>
      <c r="AI1663" s="108"/>
      <c r="AJ1663" s="108"/>
      <c r="AK1663" s="108"/>
      <c r="AL1663" s="108"/>
      <c r="AM1663" s="108"/>
      <c r="AN1663" s="108"/>
      <c r="AO1663" s="108"/>
      <c r="AP1663" s="108"/>
      <c r="AQ1663" s="108"/>
      <c r="AR1663" s="108"/>
      <c r="AS1663" s="108"/>
      <c r="AT1663" s="108"/>
      <c r="AU1663" s="108"/>
      <c r="AV1663" s="108"/>
      <c r="AW1663" s="108"/>
      <c r="AX1663" s="108"/>
      <c r="AY1663" s="108"/>
      <c r="AZ1663" s="108"/>
      <c r="BA1663" s="108"/>
      <c r="BB1663" s="108"/>
      <c r="BC1663" s="108"/>
      <c r="BD1663" s="108"/>
      <c r="BE1663" s="108"/>
      <c r="BF1663" s="108"/>
      <c r="BG1663" s="108"/>
      <c r="BH1663" s="108"/>
      <c r="BI1663" s="108"/>
      <c r="BJ1663" s="108"/>
      <c r="BK1663" s="108"/>
      <c r="BL1663" s="108"/>
      <c r="BM1663" s="108"/>
      <c r="BN1663" s="108"/>
      <c r="BO1663" s="108"/>
      <c r="BP1663" s="108"/>
      <c r="BQ1663" s="108"/>
      <c r="BR1663" s="108">
        <f t="shared" ref="BR1663" si="26964">ROUND($F1663/5,0)</f>
        <v>11866428</v>
      </c>
      <c r="BS1663" s="108">
        <f t="shared" si="26770"/>
        <v>11866428</v>
      </c>
      <c r="BT1663" s="108">
        <f t="shared" si="26770"/>
        <v>11866428</v>
      </c>
      <c r="BU1663" s="108">
        <f t="shared" si="26770"/>
        <v>11866428</v>
      </c>
      <c r="BV1663" s="108">
        <f t="shared" si="26770"/>
        <v>11866428</v>
      </c>
      <c r="BW1663" s="108"/>
      <c r="BX1663" s="108"/>
      <c r="BY1663" s="108"/>
      <c r="BZ1663" s="108"/>
      <c r="CA1663" s="108"/>
      <c r="CB1663" s="108"/>
      <c r="CC1663" s="108"/>
      <c r="CD1663" s="108"/>
      <c r="CE1663" s="108"/>
      <c r="CF1663" s="108"/>
      <c r="CG1663" s="108"/>
      <c r="CH1663" s="109">
        <f>IF(C1663="","",F1663-SUM(G1663:CG1663))</f>
        <v>0</v>
      </c>
      <c r="CI1663" s="107">
        <f>IF(C1663="","",SUM(G1663:CG1663))</f>
        <v>59332140</v>
      </c>
      <c r="CJ1663" s="67" t="b">
        <f>IF(C1663="","",F1663=CI1663)</f>
        <v>1</v>
      </c>
    </row>
    <row r="1664" spans="1:88" s="5" customFormat="1" ht="15" customHeight="1" x14ac:dyDescent="0.3">
      <c r="A1664" s="172"/>
      <c r="B1664" s="156"/>
      <c r="C1664" s="169"/>
      <c r="D1664" s="159"/>
      <c r="E1664" s="162"/>
      <c r="F1664" s="165"/>
      <c r="G1664" s="110">
        <v>0</v>
      </c>
      <c r="H1664" s="110"/>
      <c r="I1664" s="110"/>
      <c r="J1664" s="110"/>
      <c r="K1664" s="110"/>
      <c r="L1664" s="110"/>
      <c r="M1664" s="110"/>
      <c r="N1664" s="110"/>
      <c r="O1664" s="110"/>
      <c r="P1664" s="110"/>
      <c r="Q1664" s="110"/>
      <c r="R1664" s="110"/>
      <c r="S1664" s="110"/>
      <c r="T1664" s="110"/>
      <c r="U1664" s="110">
        <f t="shared" ref="U1664:X1664" si="26965">ROUND(U1663/$E1663,2)</f>
        <v>0</v>
      </c>
      <c r="V1664" s="110">
        <f t="shared" si="26965"/>
        <v>0</v>
      </c>
      <c r="W1664" s="110">
        <f t="shared" si="26965"/>
        <v>0</v>
      </c>
      <c r="X1664" s="110">
        <f t="shared" si="26965"/>
        <v>0</v>
      </c>
      <c r="Y1664" s="110">
        <f t="shared" ref="Y1664:AG1664" si="26966">ROUND(Y1663/$E1663,2)</f>
        <v>0</v>
      </c>
      <c r="Z1664" s="110">
        <f t="shared" si="26966"/>
        <v>0</v>
      </c>
      <c r="AA1664" s="110">
        <f t="shared" si="26966"/>
        <v>0</v>
      </c>
      <c r="AB1664" s="110">
        <f t="shared" si="26966"/>
        <v>0</v>
      </c>
      <c r="AC1664" s="110">
        <f t="shared" si="26966"/>
        <v>0</v>
      </c>
      <c r="AD1664" s="110">
        <f t="shared" si="26966"/>
        <v>0</v>
      </c>
      <c r="AE1664" s="110">
        <f t="shared" si="26966"/>
        <v>0</v>
      </c>
      <c r="AF1664" s="110">
        <f t="shared" si="26966"/>
        <v>0</v>
      </c>
      <c r="AG1664" s="110">
        <f t="shared" si="26966"/>
        <v>0</v>
      </c>
      <c r="AH1664" s="110">
        <f t="shared" ref="AH1664:AK1664" si="26967">ROUND(AH1663/$E1663,2)</f>
        <v>0</v>
      </c>
      <c r="AI1664" s="110">
        <f t="shared" si="26967"/>
        <v>0</v>
      </c>
      <c r="AJ1664" s="110">
        <f t="shared" si="26967"/>
        <v>0</v>
      </c>
      <c r="AK1664" s="110">
        <f t="shared" si="26967"/>
        <v>0</v>
      </c>
      <c r="AL1664" s="110">
        <f t="shared" ref="AL1664:AT1664" si="26968">ROUND(AL1663/$E1663,2)</f>
        <v>0</v>
      </c>
      <c r="AM1664" s="110">
        <f t="shared" si="26968"/>
        <v>0</v>
      </c>
      <c r="AN1664" s="110">
        <f t="shared" si="26968"/>
        <v>0</v>
      </c>
      <c r="AO1664" s="110">
        <f t="shared" si="26968"/>
        <v>0</v>
      </c>
      <c r="AP1664" s="110">
        <f t="shared" si="26968"/>
        <v>0</v>
      </c>
      <c r="AQ1664" s="110">
        <f t="shared" si="26968"/>
        <v>0</v>
      </c>
      <c r="AR1664" s="110">
        <f t="shared" si="26968"/>
        <v>0</v>
      </c>
      <c r="AS1664" s="110">
        <f t="shared" si="26968"/>
        <v>0</v>
      </c>
      <c r="AT1664" s="110">
        <f t="shared" si="26968"/>
        <v>0</v>
      </c>
      <c r="AU1664" s="110">
        <f t="shared" ref="AU1664:AX1664" si="26969">ROUND(AU1663/$E1663,2)</f>
        <v>0</v>
      </c>
      <c r="AV1664" s="110">
        <f t="shared" si="26969"/>
        <v>0</v>
      </c>
      <c r="AW1664" s="110">
        <f t="shared" si="26969"/>
        <v>0</v>
      </c>
      <c r="AX1664" s="110">
        <f t="shared" si="26969"/>
        <v>0</v>
      </c>
      <c r="AY1664" s="110">
        <f t="shared" ref="AY1664:BC1664" si="26970">ROUND(AY1663/$E1663,2)</f>
        <v>0</v>
      </c>
      <c r="AZ1664" s="110">
        <f t="shared" si="26970"/>
        <v>0</v>
      </c>
      <c r="BA1664" s="110">
        <f t="shared" si="26970"/>
        <v>0</v>
      </c>
      <c r="BB1664" s="110">
        <f t="shared" si="26970"/>
        <v>0</v>
      </c>
      <c r="BC1664" s="110">
        <f t="shared" si="26970"/>
        <v>0</v>
      </c>
      <c r="BD1664" s="110">
        <f t="shared" ref="BD1664:BG1664" si="26971">ROUND(BD1663/$E1663,2)</f>
        <v>0</v>
      </c>
      <c r="BE1664" s="110">
        <f t="shared" si="26971"/>
        <v>0</v>
      </c>
      <c r="BF1664" s="110">
        <f t="shared" si="26971"/>
        <v>0</v>
      </c>
      <c r="BG1664" s="110">
        <f t="shared" si="26971"/>
        <v>0</v>
      </c>
      <c r="BH1664" s="110">
        <f t="shared" ref="BH1664:BK1664" si="26972">ROUND(BH1663/$E1663,2)</f>
        <v>0</v>
      </c>
      <c r="BI1664" s="110">
        <f t="shared" si="26972"/>
        <v>0</v>
      </c>
      <c r="BJ1664" s="110">
        <f t="shared" si="26972"/>
        <v>0</v>
      </c>
      <c r="BK1664" s="110">
        <f t="shared" si="26972"/>
        <v>0</v>
      </c>
      <c r="BL1664" s="110">
        <f t="shared" ref="BL1664:BP1664" si="26973">ROUND(BL1663/$E1663,2)</f>
        <v>0</v>
      </c>
      <c r="BM1664" s="110">
        <f t="shared" si="26973"/>
        <v>0</v>
      </c>
      <c r="BN1664" s="110">
        <f t="shared" si="26973"/>
        <v>0</v>
      </c>
      <c r="BO1664" s="110">
        <f t="shared" si="26973"/>
        <v>0</v>
      </c>
      <c r="BP1664" s="110">
        <f t="shared" si="26973"/>
        <v>0</v>
      </c>
      <c r="BQ1664" s="110">
        <f t="shared" ref="BQ1664" si="26974">ROUND(BQ1663/$E1663,2)</f>
        <v>0</v>
      </c>
      <c r="BR1664" s="110">
        <f t="shared" si="26947"/>
        <v>19.600000000000001</v>
      </c>
      <c r="BS1664" s="110">
        <f t="shared" si="26947"/>
        <v>19.600000000000001</v>
      </c>
      <c r="BT1664" s="110">
        <f t="shared" ref="BT1664:BV1670" si="26975">ROUND(BT1663/$E1663,2)</f>
        <v>19.600000000000001</v>
      </c>
      <c r="BU1664" s="110">
        <f t="shared" si="26975"/>
        <v>19.600000000000001</v>
      </c>
      <c r="BV1664" s="110">
        <f t="shared" si="26975"/>
        <v>19.600000000000001</v>
      </c>
      <c r="BW1664" s="110">
        <f t="shared" ref="BW1664:BX1664" si="26976">ROUND(BW1663/$E1663,2)</f>
        <v>0</v>
      </c>
      <c r="BX1664" s="110">
        <f t="shared" si="26976"/>
        <v>0</v>
      </c>
      <c r="BY1664" s="110">
        <f t="shared" ref="BY1664:CC1664" si="26977">ROUND(BY1663/$E1663,2)</f>
        <v>0</v>
      </c>
      <c r="BZ1664" s="110">
        <f t="shared" si="26977"/>
        <v>0</v>
      </c>
      <c r="CA1664" s="110">
        <f t="shared" si="26977"/>
        <v>0</v>
      </c>
      <c r="CB1664" s="110">
        <f t="shared" si="26977"/>
        <v>0</v>
      </c>
      <c r="CC1664" s="110">
        <f t="shared" si="26977"/>
        <v>0</v>
      </c>
      <c r="CD1664" s="110">
        <f t="shared" ref="CD1664:CG1664" si="26978">ROUND(CD1663/$E1663,2)</f>
        <v>0</v>
      </c>
      <c r="CE1664" s="110"/>
      <c r="CF1664" s="110">
        <f t="shared" si="26978"/>
        <v>0</v>
      </c>
      <c r="CG1664" s="110">
        <f t="shared" si="26978"/>
        <v>0</v>
      </c>
      <c r="CH1664" s="111">
        <f>IF(C1663="","",D1663-SUM(G1664:CG1664))</f>
        <v>0</v>
      </c>
      <c r="CI1664" s="112">
        <f>IF(C1663="","",SUM(G1664:CG1664))</f>
        <v>98</v>
      </c>
      <c r="CJ1664" s="67" t="b">
        <f>IF(C1663="","",D1663=CI1664)</f>
        <v>1</v>
      </c>
    </row>
    <row r="1665" spans="1:88" s="5" customFormat="1" ht="35.25" customHeight="1" x14ac:dyDescent="0.3">
      <c r="A1665" s="173"/>
      <c r="B1665" s="157"/>
      <c r="C1665" s="170"/>
      <c r="D1665" s="160"/>
      <c r="E1665" s="163"/>
      <c r="F1665" s="166"/>
      <c r="G1665" s="113">
        <v>0</v>
      </c>
      <c r="H1665" s="113"/>
      <c r="I1665" s="113"/>
      <c r="J1665" s="113"/>
      <c r="K1665" s="113"/>
      <c r="L1665" s="113"/>
      <c r="M1665" s="113"/>
      <c r="N1665" s="113"/>
      <c r="O1665" s="113"/>
      <c r="P1665" s="113"/>
      <c r="Q1665" s="113"/>
      <c r="R1665" s="113"/>
      <c r="S1665" s="113"/>
      <c r="T1665" s="113"/>
      <c r="U1665" s="113">
        <f t="shared" ref="U1665:X1665" si="26979">U1663/$F1663</f>
        <v>0</v>
      </c>
      <c r="V1665" s="113">
        <f t="shared" si="26979"/>
        <v>0</v>
      </c>
      <c r="W1665" s="113">
        <f t="shared" si="26979"/>
        <v>0</v>
      </c>
      <c r="X1665" s="113">
        <f t="shared" si="26979"/>
        <v>0</v>
      </c>
      <c r="Y1665" s="113">
        <f t="shared" ref="Y1665:AG1665" si="26980">Y1663/$F1663</f>
        <v>0</v>
      </c>
      <c r="Z1665" s="113">
        <f t="shared" si="26980"/>
        <v>0</v>
      </c>
      <c r="AA1665" s="113">
        <f t="shared" si="26980"/>
        <v>0</v>
      </c>
      <c r="AB1665" s="113">
        <f t="shared" si="26980"/>
        <v>0</v>
      </c>
      <c r="AC1665" s="113">
        <f t="shared" si="26980"/>
        <v>0</v>
      </c>
      <c r="AD1665" s="113">
        <f t="shared" si="26980"/>
        <v>0</v>
      </c>
      <c r="AE1665" s="113">
        <f t="shared" si="26980"/>
        <v>0</v>
      </c>
      <c r="AF1665" s="113">
        <f t="shared" si="26980"/>
        <v>0</v>
      </c>
      <c r="AG1665" s="113">
        <f t="shared" si="26980"/>
        <v>0</v>
      </c>
      <c r="AH1665" s="113">
        <f t="shared" ref="AH1665:AK1665" si="26981">AH1663/$F1663</f>
        <v>0</v>
      </c>
      <c r="AI1665" s="113">
        <f t="shared" si="26981"/>
        <v>0</v>
      </c>
      <c r="AJ1665" s="113">
        <f t="shared" si="26981"/>
        <v>0</v>
      </c>
      <c r="AK1665" s="113">
        <f t="shared" si="26981"/>
        <v>0</v>
      </c>
      <c r="AL1665" s="113">
        <f t="shared" ref="AL1665:AT1665" si="26982">AL1663/$F1663</f>
        <v>0</v>
      </c>
      <c r="AM1665" s="113">
        <f t="shared" si="26982"/>
        <v>0</v>
      </c>
      <c r="AN1665" s="113">
        <f t="shared" si="26982"/>
        <v>0</v>
      </c>
      <c r="AO1665" s="113">
        <f t="shared" si="26982"/>
        <v>0</v>
      </c>
      <c r="AP1665" s="113">
        <f t="shared" si="26982"/>
        <v>0</v>
      </c>
      <c r="AQ1665" s="113">
        <f t="shared" si="26982"/>
        <v>0</v>
      </c>
      <c r="AR1665" s="113">
        <f t="shared" si="26982"/>
        <v>0</v>
      </c>
      <c r="AS1665" s="113">
        <f t="shared" si="26982"/>
        <v>0</v>
      </c>
      <c r="AT1665" s="113">
        <f t="shared" si="26982"/>
        <v>0</v>
      </c>
      <c r="AU1665" s="113">
        <f t="shared" ref="AU1665:AX1665" si="26983">AU1663/$F1663</f>
        <v>0</v>
      </c>
      <c r="AV1665" s="113">
        <f t="shared" si="26983"/>
        <v>0</v>
      </c>
      <c r="AW1665" s="113">
        <f t="shared" si="26983"/>
        <v>0</v>
      </c>
      <c r="AX1665" s="113">
        <f t="shared" si="26983"/>
        <v>0</v>
      </c>
      <c r="AY1665" s="113">
        <f t="shared" ref="AY1665:BC1665" si="26984">AY1663/$F1663</f>
        <v>0</v>
      </c>
      <c r="AZ1665" s="113">
        <f t="shared" si="26984"/>
        <v>0</v>
      </c>
      <c r="BA1665" s="113">
        <f t="shared" si="26984"/>
        <v>0</v>
      </c>
      <c r="BB1665" s="113">
        <f t="shared" si="26984"/>
        <v>0</v>
      </c>
      <c r="BC1665" s="113">
        <f t="shared" si="26984"/>
        <v>0</v>
      </c>
      <c r="BD1665" s="113">
        <f t="shared" ref="BD1665:BG1665" si="26985">BD1663/$F1663</f>
        <v>0</v>
      </c>
      <c r="BE1665" s="113">
        <f t="shared" si="26985"/>
        <v>0</v>
      </c>
      <c r="BF1665" s="113">
        <f t="shared" si="26985"/>
        <v>0</v>
      </c>
      <c r="BG1665" s="113">
        <f t="shared" si="26985"/>
        <v>0</v>
      </c>
      <c r="BH1665" s="113">
        <f t="shared" ref="BH1665:BK1665" si="26986">BH1663/$F1663</f>
        <v>0</v>
      </c>
      <c r="BI1665" s="113">
        <f t="shared" si="26986"/>
        <v>0</v>
      </c>
      <c r="BJ1665" s="113">
        <f t="shared" si="26986"/>
        <v>0</v>
      </c>
      <c r="BK1665" s="113">
        <f t="shared" si="26986"/>
        <v>0</v>
      </c>
      <c r="BL1665" s="113">
        <f t="shared" ref="BL1665:BP1665" si="26987">BL1663/$F1663</f>
        <v>0</v>
      </c>
      <c r="BM1665" s="113">
        <f t="shared" si="26987"/>
        <v>0</v>
      </c>
      <c r="BN1665" s="113">
        <f t="shared" si="26987"/>
        <v>0</v>
      </c>
      <c r="BO1665" s="113">
        <f t="shared" si="26987"/>
        <v>0</v>
      </c>
      <c r="BP1665" s="113">
        <f t="shared" si="26987"/>
        <v>0</v>
      </c>
      <c r="BQ1665" s="113">
        <f t="shared" ref="BQ1665:BV1665" si="26988">BQ1663/$F1663</f>
        <v>0</v>
      </c>
      <c r="BR1665" s="113">
        <f t="shared" si="26988"/>
        <v>0.2</v>
      </c>
      <c r="BS1665" s="113">
        <f t="shared" si="26988"/>
        <v>0.2</v>
      </c>
      <c r="BT1665" s="113">
        <f t="shared" si="26988"/>
        <v>0.2</v>
      </c>
      <c r="BU1665" s="113">
        <f t="shared" si="26988"/>
        <v>0.2</v>
      </c>
      <c r="BV1665" s="113">
        <f t="shared" si="26988"/>
        <v>0.2</v>
      </c>
      <c r="BW1665" s="113">
        <f t="shared" ref="BW1665:BX1665" si="26989">BW1663/$F1663</f>
        <v>0</v>
      </c>
      <c r="BX1665" s="113">
        <f t="shared" si="26989"/>
        <v>0</v>
      </c>
      <c r="BY1665" s="113">
        <f t="shared" ref="BY1665:CC1665" si="26990">BY1663/$F1663</f>
        <v>0</v>
      </c>
      <c r="BZ1665" s="113">
        <f t="shared" si="26990"/>
        <v>0</v>
      </c>
      <c r="CA1665" s="113">
        <f t="shared" si="26990"/>
        <v>0</v>
      </c>
      <c r="CB1665" s="113">
        <f t="shared" si="26990"/>
        <v>0</v>
      </c>
      <c r="CC1665" s="113">
        <f t="shared" si="26990"/>
        <v>0</v>
      </c>
      <c r="CD1665" s="113">
        <f t="shared" ref="CD1665:CG1665" si="26991">CD1663/$F1663</f>
        <v>0</v>
      </c>
      <c r="CE1665" s="113"/>
      <c r="CF1665" s="113">
        <f t="shared" si="26991"/>
        <v>0</v>
      </c>
      <c r="CG1665" s="113">
        <f t="shared" si="26991"/>
        <v>0</v>
      </c>
      <c r="CH1665" s="114">
        <f>IF(C1663="","",100%-SUM(G1665:CG1665))</f>
        <v>0</v>
      </c>
      <c r="CI1665" s="115">
        <f>IF(C1663="","",SUM(G1665:CG1665))</f>
        <v>1</v>
      </c>
      <c r="CJ1665" s="67" t="b">
        <f>IF(C1663="","",SUM(G1665:CG1665)=CI1665)</f>
        <v>1</v>
      </c>
    </row>
    <row r="1666" spans="1:88" s="5" customFormat="1" ht="15" customHeight="1" x14ac:dyDescent="0.3">
      <c r="A1666" s="171" t="s">
        <v>1164</v>
      </c>
      <c r="B1666" s="155" t="s">
        <v>1165</v>
      </c>
      <c r="C1666" s="168" t="s">
        <v>163</v>
      </c>
      <c r="D1666" s="158">
        <v>8</v>
      </c>
      <c r="E1666" s="161">
        <v>472189</v>
      </c>
      <c r="F1666" s="164">
        <f t="shared" si="26522"/>
        <v>3777512</v>
      </c>
      <c r="G1666" s="108">
        <v>0</v>
      </c>
      <c r="H1666" s="108"/>
      <c r="I1666" s="108"/>
      <c r="J1666" s="108"/>
      <c r="K1666" s="108"/>
      <c r="L1666" s="108"/>
      <c r="M1666" s="108"/>
      <c r="N1666" s="108"/>
      <c r="O1666" s="108"/>
      <c r="P1666" s="108"/>
      <c r="Q1666" s="108"/>
      <c r="R1666" s="108"/>
      <c r="S1666" s="108"/>
      <c r="T1666" s="108"/>
      <c r="U1666" s="108"/>
      <c r="V1666" s="108"/>
      <c r="W1666" s="108"/>
      <c r="X1666" s="108"/>
      <c r="Y1666" s="108"/>
      <c r="Z1666" s="108"/>
      <c r="AA1666" s="108"/>
      <c r="AB1666" s="108"/>
      <c r="AC1666" s="108"/>
      <c r="AD1666" s="108"/>
      <c r="AE1666" s="108"/>
      <c r="AF1666" s="108"/>
      <c r="AG1666" s="108"/>
      <c r="AH1666" s="108"/>
      <c r="AI1666" s="108"/>
      <c r="AJ1666" s="108"/>
      <c r="AK1666" s="108"/>
      <c r="AL1666" s="108"/>
      <c r="AM1666" s="108"/>
      <c r="AN1666" s="108"/>
      <c r="AO1666" s="108"/>
      <c r="AP1666" s="108"/>
      <c r="AQ1666" s="108"/>
      <c r="AR1666" s="108"/>
      <c r="AS1666" s="108"/>
      <c r="AT1666" s="108"/>
      <c r="AU1666" s="108"/>
      <c r="AV1666" s="108"/>
      <c r="AW1666" s="108"/>
      <c r="AX1666" s="108"/>
      <c r="AY1666" s="108"/>
      <c r="AZ1666" s="108"/>
      <c r="BA1666" s="108"/>
      <c r="BB1666" s="108"/>
      <c r="BC1666" s="108"/>
      <c r="BD1666" s="108"/>
      <c r="BE1666" s="108"/>
      <c r="BF1666" s="108"/>
      <c r="BG1666" s="108"/>
      <c r="BH1666" s="108"/>
      <c r="BI1666" s="108"/>
      <c r="BJ1666" s="108"/>
      <c r="BK1666" s="108"/>
      <c r="BL1666" s="108"/>
      <c r="BM1666" s="108"/>
      <c r="BN1666" s="108"/>
      <c r="BO1666" s="108"/>
      <c r="BP1666" s="108"/>
      <c r="BQ1666" s="108"/>
      <c r="BR1666" s="108">
        <f t="shared" ref="BR1666" si="26992">ROUND($F1666/5,0)</f>
        <v>755502</v>
      </c>
      <c r="BS1666" s="108">
        <f t="shared" si="26770"/>
        <v>755502</v>
      </c>
      <c r="BT1666" s="108">
        <f t="shared" si="26770"/>
        <v>755502</v>
      </c>
      <c r="BU1666" s="108">
        <f t="shared" ref="BU1666:BV1666" si="26993">ROUNDUP($F1666/5,0)</f>
        <v>755503</v>
      </c>
      <c r="BV1666" s="108">
        <f t="shared" si="26993"/>
        <v>755503</v>
      </c>
      <c r="BW1666" s="108"/>
      <c r="BX1666" s="108"/>
      <c r="BY1666" s="108"/>
      <c r="BZ1666" s="108"/>
      <c r="CA1666" s="108"/>
      <c r="CB1666" s="108"/>
      <c r="CC1666" s="108"/>
      <c r="CD1666" s="108"/>
      <c r="CE1666" s="108"/>
      <c r="CF1666" s="108"/>
      <c r="CG1666" s="108"/>
      <c r="CH1666" s="109">
        <f>IF(C1666="","",F1666-SUM(G1666:CG1666))</f>
        <v>0</v>
      </c>
      <c r="CI1666" s="107">
        <f>IF(C1666="","",SUM(G1666:CG1666))</f>
        <v>3777512</v>
      </c>
      <c r="CJ1666" s="67" t="b">
        <f>IF(C1666="","",F1666=CI1666)</f>
        <v>1</v>
      </c>
    </row>
    <row r="1667" spans="1:88" s="5" customFormat="1" ht="15" customHeight="1" x14ac:dyDescent="0.3">
      <c r="A1667" s="172"/>
      <c r="B1667" s="156"/>
      <c r="C1667" s="169"/>
      <c r="D1667" s="159"/>
      <c r="E1667" s="162"/>
      <c r="F1667" s="165"/>
      <c r="G1667" s="110">
        <v>0</v>
      </c>
      <c r="H1667" s="110"/>
      <c r="I1667" s="110"/>
      <c r="J1667" s="110"/>
      <c r="K1667" s="110"/>
      <c r="L1667" s="110"/>
      <c r="M1667" s="110"/>
      <c r="N1667" s="110"/>
      <c r="O1667" s="110"/>
      <c r="P1667" s="110"/>
      <c r="Q1667" s="110"/>
      <c r="R1667" s="110"/>
      <c r="S1667" s="110"/>
      <c r="T1667" s="110"/>
      <c r="U1667" s="110">
        <f t="shared" ref="U1667:X1667" si="26994">ROUND(U1666/$E1666,2)</f>
        <v>0</v>
      </c>
      <c r="V1667" s="110">
        <f t="shared" si="26994"/>
        <v>0</v>
      </c>
      <c r="W1667" s="110">
        <f t="shared" si="26994"/>
        <v>0</v>
      </c>
      <c r="X1667" s="110">
        <f t="shared" si="26994"/>
        <v>0</v>
      </c>
      <c r="Y1667" s="110">
        <f t="shared" ref="Y1667:AG1667" si="26995">ROUND(Y1666/$E1666,2)</f>
        <v>0</v>
      </c>
      <c r="Z1667" s="110">
        <f t="shared" si="26995"/>
        <v>0</v>
      </c>
      <c r="AA1667" s="110">
        <f t="shared" si="26995"/>
        <v>0</v>
      </c>
      <c r="AB1667" s="110">
        <f t="shared" si="26995"/>
        <v>0</v>
      </c>
      <c r="AC1667" s="110">
        <f t="shared" si="26995"/>
        <v>0</v>
      </c>
      <c r="AD1667" s="110">
        <f t="shared" si="26995"/>
        <v>0</v>
      </c>
      <c r="AE1667" s="110">
        <f t="shared" si="26995"/>
        <v>0</v>
      </c>
      <c r="AF1667" s="110">
        <f t="shared" si="26995"/>
        <v>0</v>
      </c>
      <c r="AG1667" s="110">
        <f t="shared" si="26995"/>
        <v>0</v>
      </c>
      <c r="AH1667" s="110">
        <f t="shared" ref="AH1667:AK1667" si="26996">ROUND(AH1666/$E1666,2)</f>
        <v>0</v>
      </c>
      <c r="AI1667" s="110">
        <f t="shared" si="26996"/>
        <v>0</v>
      </c>
      <c r="AJ1667" s="110">
        <f t="shared" si="26996"/>
        <v>0</v>
      </c>
      <c r="AK1667" s="110">
        <f t="shared" si="26996"/>
        <v>0</v>
      </c>
      <c r="AL1667" s="110">
        <f t="shared" ref="AL1667:AT1667" si="26997">ROUND(AL1666/$E1666,2)</f>
        <v>0</v>
      </c>
      <c r="AM1667" s="110">
        <f t="shared" si="26997"/>
        <v>0</v>
      </c>
      <c r="AN1667" s="110">
        <f t="shared" si="26997"/>
        <v>0</v>
      </c>
      <c r="AO1667" s="110">
        <f t="shared" si="26997"/>
        <v>0</v>
      </c>
      <c r="AP1667" s="110">
        <f t="shared" si="26997"/>
        <v>0</v>
      </c>
      <c r="AQ1667" s="110">
        <f t="shared" si="26997"/>
        <v>0</v>
      </c>
      <c r="AR1667" s="110">
        <f t="shared" si="26997"/>
        <v>0</v>
      </c>
      <c r="AS1667" s="110">
        <f t="shared" si="26997"/>
        <v>0</v>
      </c>
      <c r="AT1667" s="110">
        <f t="shared" si="26997"/>
        <v>0</v>
      </c>
      <c r="AU1667" s="110">
        <f t="shared" ref="AU1667:AX1667" si="26998">ROUND(AU1666/$E1666,2)</f>
        <v>0</v>
      </c>
      <c r="AV1667" s="110">
        <f t="shared" si="26998"/>
        <v>0</v>
      </c>
      <c r="AW1667" s="110">
        <f t="shared" si="26998"/>
        <v>0</v>
      </c>
      <c r="AX1667" s="110">
        <f t="shared" si="26998"/>
        <v>0</v>
      </c>
      <c r="AY1667" s="110">
        <f t="shared" ref="AY1667:BC1667" si="26999">ROUND(AY1666/$E1666,2)</f>
        <v>0</v>
      </c>
      <c r="AZ1667" s="110">
        <f t="shared" si="26999"/>
        <v>0</v>
      </c>
      <c r="BA1667" s="110">
        <f t="shared" si="26999"/>
        <v>0</v>
      </c>
      <c r="BB1667" s="110">
        <f t="shared" si="26999"/>
        <v>0</v>
      </c>
      <c r="BC1667" s="110">
        <f t="shared" si="26999"/>
        <v>0</v>
      </c>
      <c r="BD1667" s="110">
        <f t="shared" ref="BD1667:BG1667" si="27000">ROUND(BD1666/$E1666,2)</f>
        <v>0</v>
      </c>
      <c r="BE1667" s="110">
        <f t="shared" si="27000"/>
        <v>0</v>
      </c>
      <c r="BF1667" s="110">
        <f t="shared" si="27000"/>
        <v>0</v>
      </c>
      <c r="BG1667" s="110">
        <f t="shared" si="27000"/>
        <v>0</v>
      </c>
      <c r="BH1667" s="110">
        <f t="shared" ref="BH1667:BK1667" si="27001">ROUND(BH1666/$E1666,2)</f>
        <v>0</v>
      </c>
      <c r="BI1667" s="110">
        <f t="shared" si="27001"/>
        <v>0</v>
      </c>
      <c r="BJ1667" s="110">
        <f t="shared" si="27001"/>
        <v>0</v>
      </c>
      <c r="BK1667" s="110">
        <f t="shared" si="27001"/>
        <v>0</v>
      </c>
      <c r="BL1667" s="110">
        <f t="shared" ref="BL1667:BP1667" si="27002">ROUND(BL1666/$E1666,2)</f>
        <v>0</v>
      </c>
      <c r="BM1667" s="110">
        <f t="shared" si="27002"/>
        <v>0</v>
      </c>
      <c r="BN1667" s="110">
        <f t="shared" si="27002"/>
        <v>0</v>
      </c>
      <c r="BO1667" s="110">
        <f t="shared" si="27002"/>
        <v>0</v>
      </c>
      <c r="BP1667" s="110">
        <f t="shared" si="27002"/>
        <v>0</v>
      </c>
      <c r="BQ1667" s="110">
        <f t="shared" ref="BQ1667" si="27003">ROUNDUP(BQ1666/$E1666,2)</f>
        <v>0</v>
      </c>
      <c r="BR1667" s="110">
        <f t="shared" si="26947"/>
        <v>1.59</v>
      </c>
      <c r="BS1667" s="110">
        <f t="shared" si="26947"/>
        <v>1.59</v>
      </c>
      <c r="BT1667" s="110">
        <f t="shared" si="26975"/>
        <v>1.6</v>
      </c>
      <c r="BU1667" s="110">
        <f>ROUNDUP(BU1666/$E1666,2)</f>
        <v>1.61</v>
      </c>
      <c r="BV1667" s="110">
        <f>ROUNDUP(BV1666/$E1666,2)</f>
        <v>1.61</v>
      </c>
      <c r="BW1667" s="110">
        <f t="shared" ref="BW1667:BX1667" si="27004">ROUND(BW1666/$E1666,2)</f>
        <v>0</v>
      </c>
      <c r="BX1667" s="110">
        <f t="shared" si="27004"/>
        <v>0</v>
      </c>
      <c r="BY1667" s="110">
        <f t="shared" ref="BY1667:CC1667" si="27005">ROUND(BY1666/$E1666,2)</f>
        <v>0</v>
      </c>
      <c r="BZ1667" s="110">
        <f t="shared" si="27005"/>
        <v>0</v>
      </c>
      <c r="CA1667" s="110">
        <f t="shared" si="27005"/>
        <v>0</v>
      </c>
      <c r="CB1667" s="110">
        <f t="shared" si="27005"/>
        <v>0</v>
      </c>
      <c r="CC1667" s="110">
        <f t="shared" si="27005"/>
        <v>0</v>
      </c>
      <c r="CD1667" s="110">
        <f t="shared" ref="CD1667:CG1667" si="27006">ROUND(CD1666/$E1666,2)</f>
        <v>0</v>
      </c>
      <c r="CE1667" s="110"/>
      <c r="CF1667" s="110">
        <f t="shared" si="27006"/>
        <v>0</v>
      </c>
      <c r="CG1667" s="110">
        <f t="shared" si="27006"/>
        <v>0</v>
      </c>
      <c r="CH1667" s="111">
        <f>IF(C1666="","",D1666-SUM(G1667:CG1667))</f>
        <v>0</v>
      </c>
      <c r="CI1667" s="112">
        <f>IF(C1666="","",SUM(G1667:CG1667))</f>
        <v>8</v>
      </c>
      <c r="CJ1667" s="67" t="b">
        <f>IF(C1666="","",D1666=CI1667)</f>
        <v>1</v>
      </c>
    </row>
    <row r="1668" spans="1:88" s="5" customFormat="1" ht="15" customHeight="1" x14ac:dyDescent="0.3">
      <c r="A1668" s="173"/>
      <c r="B1668" s="157"/>
      <c r="C1668" s="170"/>
      <c r="D1668" s="160"/>
      <c r="E1668" s="163"/>
      <c r="F1668" s="166"/>
      <c r="G1668" s="113">
        <v>0</v>
      </c>
      <c r="H1668" s="113"/>
      <c r="I1668" s="113"/>
      <c r="J1668" s="113"/>
      <c r="K1668" s="113"/>
      <c r="L1668" s="113"/>
      <c r="M1668" s="113"/>
      <c r="N1668" s="113"/>
      <c r="O1668" s="113"/>
      <c r="P1668" s="113"/>
      <c r="Q1668" s="113"/>
      <c r="R1668" s="113"/>
      <c r="S1668" s="113"/>
      <c r="T1668" s="113"/>
      <c r="U1668" s="113">
        <f t="shared" ref="U1668:X1668" si="27007">U1666/$F1666</f>
        <v>0</v>
      </c>
      <c r="V1668" s="113">
        <f t="shared" si="27007"/>
        <v>0</v>
      </c>
      <c r="W1668" s="113">
        <f t="shared" si="27007"/>
        <v>0</v>
      </c>
      <c r="X1668" s="113">
        <f t="shared" si="27007"/>
        <v>0</v>
      </c>
      <c r="Y1668" s="113">
        <f t="shared" ref="Y1668:AG1668" si="27008">Y1666/$F1666</f>
        <v>0</v>
      </c>
      <c r="Z1668" s="113">
        <f t="shared" si="27008"/>
        <v>0</v>
      </c>
      <c r="AA1668" s="113">
        <f t="shared" si="27008"/>
        <v>0</v>
      </c>
      <c r="AB1668" s="113">
        <f t="shared" si="27008"/>
        <v>0</v>
      </c>
      <c r="AC1668" s="113">
        <f t="shared" si="27008"/>
        <v>0</v>
      </c>
      <c r="AD1668" s="113">
        <f t="shared" si="27008"/>
        <v>0</v>
      </c>
      <c r="AE1668" s="113">
        <f t="shared" si="27008"/>
        <v>0</v>
      </c>
      <c r="AF1668" s="113">
        <f t="shared" si="27008"/>
        <v>0</v>
      </c>
      <c r="AG1668" s="113">
        <f t="shared" si="27008"/>
        <v>0</v>
      </c>
      <c r="AH1668" s="113">
        <f t="shared" ref="AH1668:AK1668" si="27009">AH1666/$F1666</f>
        <v>0</v>
      </c>
      <c r="AI1668" s="113">
        <f t="shared" si="27009"/>
        <v>0</v>
      </c>
      <c r="AJ1668" s="113">
        <f t="shared" si="27009"/>
        <v>0</v>
      </c>
      <c r="AK1668" s="113">
        <f t="shared" si="27009"/>
        <v>0</v>
      </c>
      <c r="AL1668" s="113">
        <f t="shared" ref="AL1668:AT1668" si="27010">AL1666/$F1666</f>
        <v>0</v>
      </c>
      <c r="AM1668" s="113">
        <f t="shared" si="27010"/>
        <v>0</v>
      </c>
      <c r="AN1668" s="113">
        <f t="shared" si="27010"/>
        <v>0</v>
      </c>
      <c r="AO1668" s="113">
        <f t="shared" si="27010"/>
        <v>0</v>
      </c>
      <c r="AP1668" s="113">
        <f t="shared" si="27010"/>
        <v>0</v>
      </c>
      <c r="AQ1668" s="113">
        <f t="shared" si="27010"/>
        <v>0</v>
      </c>
      <c r="AR1668" s="113">
        <f t="shared" si="27010"/>
        <v>0</v>
      </c>
      <c r="AS1668" s="113">
        <f t="shared" si="27010"/>
        <v>0</v>
      </c>
      <c r="AT1668" s="113">
        <f t="shared" si="27010"/>
        <v>0</v>
      </c>
      <c r="AU1668" s="113">
        <f t="shared" ref="AU1668:AX1668" si="27011">AU1666/$F1666</f>
        <v>0</v>
      </c>
      <c r="AV1668" s="113">
        <f t="shared" si="27011"/>
        <v>0</v>
      </c>
      <c r="AW1668" s="113">
        <f t="shared" si="27011"/>
        <v>0</v>
      </c>
      <c r="AX1668" s="113">
        <f t="shared" si="27011"/>
        <v>0</v>
      </c>
      <c r="AY1668" s="113">
        <f t="shared" ref="AY1668:BC1668" si="27012">AY1666/$F1666</f>
        <v>0</v>
      </c>
      <c r="AZ1668" s="113">
        <f t="shared" si="27012"/>
        <v>0</v>
      </c>
      <c r="BA1668" s="113">
        <f t="shared" si="27012"/>
        <v>0</v>
      </c>
      <c r="BB1668" s="113">
        <f t="shared" si="27012"/>
        <v>0</v>
      </c>
      <c r="BC1668" s="113">
        <f t="shared" si="27012"/>
        <v>0</v>
      </c>
      <c r="BD1668" s="113">
        <f t="shared" ref="BD1668:BG1668" si="27013">BD1666/$F1666</f>
        <v>0</v>
      </c>
      <c r="BE1668" s="113">
        <f t="shared" si="27013"/>
        <v>0</v>
      </c>
      <c r="BF1668" s="113">
        <f t="shared" si="27013"/>
        <v>0</v>
      </c>
      <c r="BG1668" s="113">
        <f t="shared" si="27013"/>
        <v>0</v>
      </c>
      <c r="BH1668" s="113">
        <f t="shared" ref="BH1668:BK1668" si="27014">BH1666/$F1666</f>
        <v>0</v>
      </c>
      <c r="BI1668" s="113">
        <f t="shared" si="27014"/>
        <v>0</v>
      </c>
      <c r="BJ1668" s="113">
        <f t="shared" si="27014"/>
        <v>0</v>
      </c>
      <c r="BK1668" s="113">
        <f t="shared" si="27014"/>
        <v>0</v>
      </c>
      <c r="BL1668" s="113">
        <f t="shared" ref="BL1668:BP1668" si="27015">BL1666/$F1666</f>
        <v>0</v>
      </c>
      <c r="BM1668" s="113">
        <f t="shared" si="27015"/>
        <v>0</v>
      </c>
      <c r="BN1668" s="113">
        <f t="shared" si="27015"/>
        <v>0</v>
      </c>
      <c r="BO1668" s="113">
        <f t="shared" si="27015"/>
        <v>0</v>
      </c>
      <c r="BP1668" s="113">
        <f t="shared" si="27015"/>
        <v>0</v>
      </c>
      <c r="BQ1668" s="113">
        <f t="shared" ref="BQ1668:BV1668" si="27016">BQ1666/$F1666</f>
        <v>0</v>
      </c>
      <c r="BR1668" s="113">
        <f t="shared" si="27016"/>
        <v>0.19999989411019739</v>
      </c>
      <c r="BS1668" s="113">
        <f t="shared" si="27016"/>
        <v>0.19999989411019739</v>
      </c>
      <c r="BT1668" s="113">
        <f t="shared" si="27016"/>
        <v>0.19999989411019739</v>
      </c>
      <c r="BU1668" s="113">
        <f t="shared" si="27016"/>
        <v>0.2000001588347039</v>
      </c>
      <c r="BV1668" s="113">
        <f t="shared" si="27016"/>
        <v>0.2000001588347039</v>
      </c>
      <c r="BW1668" s="113">
        <f t="shared" ref="BW1668:BX1668" si="27017">BW1666/$F1666</f>
        <v>0</v>
      </c>
      <c r="BX1668" s="113">
        <f t="shared" si="27017"/>
        <v>0</v>
      </c>
      <c r="BY1668" s="113">
        <f t="shared" ref="BY1668:CC1668" si="27018">BY1666/$F1666</f>
        <v>0</v>
      </c>
      <c r="BZ1668" s="113">
        <f t="shared" si="27018"/>
        <v>0</v>
      </c>
      <c r="CA1668" s="113">
        <f t="shared" si="27018"/>
        <v>0</v>
      </c>
      <c r="CB1668" s="113">
        <f t="shared" si="27018"/>
        <v>0</v>
      </c>
      <c r="CC1668" s="113">
        <f t="shared" si="27018"/>
        <v>0</v>
      </c>
      <c r="CD1668" s="113">
        <f t="shared" ref="CD1668:CG1668" si="27019">CD1666/$F1666</f>
        <v>0</v>
      </c>
      <c r="CE1668" s="113"/>
      <c r="CF1668" s="113">
        <f t="shared" si="27019"/>
        <v>0</v>
      </c>
      <c r="CG1668" s="113">
        <f t="shared" si="27019"/>
        <v>0</v>
      </c>
      <c r="CH1668" s="114">
        <f>IF(C1666="","",100%-SUM(G1668:CG1668))</f>
        <v>0</v>
      </c>
      <c r="CI1668" s="115">
        <f>IF(C1666="","",SUM(G1668:CG1668))</f>
        <v>1</v>
      </c>
      <c r="CJ1668" s="67" t="b">
        <f>IF(C1666="","",SUM(G1668:CG1668)=CI1668)</f>
        <v>1</v>
      </c>
    </row>
    <row r="1669" spans="1:88" s="5" customFormat="1" ht="15" customHeight="1" x14ac:dyDescent="0.3">
      <c r="A1669" s="171" t="s">
        <v>1166</v>
      </c>
      <c r="B1669" s="155" t="s">
        <v>1167</v>
      </c>
      <c r="C1669" s="168" t="s">
        <v>163</v>
      </c>
      <c r="D1669" s="158">
        <v>1</v>
      </c>
      <c r="E1669" s="161">
        <v>417539</v>
      </c>
      <c r="F1669" s="164">
        <f t="shared" si="26522"/>
        <v>417539</v>
      </c>
      <c r="G1669" s="108">
        <v>0</v>
      </c>
      <c r="H1669" s="108"/>
      <c r="I1669" s="108"/>
      <c r="J1669" s="108"/>
      <c r="K1669" s="108"/>
      <c r="L1669" s="108"/>
      <c r="M1669" s="108"/>
      <c r="N1669" s="108"/>
      <c r="O1669" s="108"/>
      <c r="P1669" s="108"/>
      <c r="Q1669" s="108"/>
      <c r="R1669" s="108"/>
      <c r="S1669" s="108"/>
      <c r="T1669" s="108"/>
      <c r="U1669" s="108"/>
      <c r="V1669" s="108"/>
      <c r="W1669" s="108"/>
      <c r="X1669" s="108"/>
      <c r="Y1669" s="108"/>
      <c r="Z1669" s="108"/>
      <c r="AA1669" s="108"/>
      <c r="AB1669" s="108"/>
      <c r="AC1669" s="108"/>
      <c r="AD1669" s="108"/>
      <c r="AE1669" s="108"/>
      <c r="AF1669" s="108"/>
      <c r="AG1669" s="108"/>
      <c r="AH1669" s="108"/>
      <c r="AI1669" s="108"/>
      <c r="AJ1669" s="108"/>
      <c r="AK1669" s="108"/>
      <c r="AL1669" s="108"/>
      <c r="AM1669" s="108"/>
      <c r="AN1669" s="108"/>
      <c r="AO1669" s="108"/>
      <c r="AP1669" s="108"/>
      <c r="AQ1669" s="108"/>
      <c r="AR1669" s="108"/>
      <c r="AS1669" s="108"/>
      <c r="AT1669" s="108"/>
      <c r="AU1669" s="108"/>
      <c r="AV1669" s="108"/>
      <c r="AW1669" s="108"/>
      <c r="AX1669" s="108"/>
      <c r="AY1669" s="108"/>
      <c r="AZ1669" s="108"/>
      <c r="BA1669" s="108"/>
      <c r="BB1669" s="108"/>
      <c r="BC1669" s="108"/>
      <c r="BD1669" s="108"/>
      <c r="BE1669" s="108"/>
      <c r="BF1669" s="108"/>
      <c r="BG1669" s="108"/>
      <c r="BH1669" s="108"/>
      <c r="BI1669" s="108"/>
      <c r="BJ1669" s="108"/>
      <c r="BK1669" s="108"/>
      <c r="BL1669" s="108"/>
      <c r="BM1669" s="108"/>
      <c r="BN1669" s="108"/>
      <c r="BO1669" s="108"/>
      <c r="BP1669" s="108"/>
      <c r="BQ1669" s="108"/>
      <c r="BR1669" s="108">
        <f t="shared" ref="BR1669" si="27020">ROUND($F1669/5,0)</f>
        <v>83508</v>
      </c>
      <c r="BS1669" s="108">
        <f t="shared" si="26770"/>
        <v>83508</v>
      </c>
      <c r="BT1669" s="108">
        <f t="shared" si="26770"/>
        <v>83508</v>
      </c>
      <c r="BU1669" s="108">
        <f t="shared" si="26770"/>
        <v>83508</v>
      </c>
      <c r="BV1669" s="108">
        <f>ROUNDDOWN($F1669/5,0)</f>
        <v>83507</v>
      </c>
      <c r="BW1669" s="108"/>
      <c r="BX1669" s="108"/>
      <c r="BY1669" s="108"/>
      <c r="BZ1669" s="108"/>
      <c r="CA1669" s="108"/>
      <c r="CB1669" s="108"/>
      <c r="CC1669" s="108"/>
      <c r="CD1669" s="108"/>
      <c r="CE1669" s="108"/>
      <c r="CF1669" s="108"/>
      <c r="CG1669" s="108"/>
      <c r="CH1669" s="109">
        <f>IF(C1669="","",F1669-SUM(G1669:CG1669))</f>
        <v>0</v>
      </c>
      <c r="CI1669" s="107">
        <f>IF(C1669="","",SUM(G1669:CG1669))</f>
        <v>417539</v>
      </c>
      <c r="CJ1669" s="67" t="b">
        <f>IF(C1669="","",F1669=CI1669)</f>
        <v>1</v>
      </c>
    </row>
    <row r="1670" spans="1:88" s="5" customFormat="1" ht="15" customHeight="1" x14ac:dyDescent="0.3">
      <c r="A1670" s="172"/>
      <c r="B1670" s="156"/>
      <c r="C1670" s="169"/>
      <c r="D1670" s="159"/>
      <c r="E1670" s="162"/>
      <c r="F1670" s="165"/>
      <c r="G1670" s="110">
        <v>0</v>
      </c>
      <c r="H1670" s="110"/>
      <c r="I1670" s="110"/>
      <c r="J1670" s="110"/>
      <c r="K1670" s="110"/>
      <c r="L1670" s="110"/>
      <c r="M1670" s="110"/>
      <c r="N1670" s="110"/>
      <c r="O1670" s="110"/>
      <c r="P1670" s="110"/>
      <c r="Q1670" s="110"/>
      <c r="R1670" s="110"/>
      <c r="S1670" s="110"/>
      <c r="T1670" s="110"/>
      <c r="U1670" s="110">
        <f t="shared" ref="U1670:X1670" si="27021">ROUND(U1669/$E1669,2)</f>
        <v>0</v>
      </c>
      <c r="V1670" s="110">
        <f t="shared" si="27021"/>
        <v>0</v>
      </c>
      <c r="W1670" s="110">
        <f t="shared" si="27021"/>
        <v>0</v>
      </c>
      <c r="X1670" s="110">
        <f t="shared" si="27021"/>
        <v>0</v>
      </c>
      <c r="Y1670" s="110">
        <f t="shared" ref="Y1670:AG1670" si="27022">ROUND(Y1669/$E1669,2)</f>
        <v>0</v>
      </c>
      <c r="Z1670" s="110">
        <f t="shared" si="27022"/>
        <v>0</v>
      </c>
      <c r="AA1670" s="110">
        <f t="shared" si="27022"/>
        <v>0</v>
      </c>
      <c r="AB1670" s="110">
        <f t="shared" si="27022"/>
        <v>0</v>
      </c>
      <c r="AC1670" s="110">
        <f t="shared" si="27022"/>
        <v>0</v>
      </c>
      <c r="AD1670" s="110">
        <f t="shared" si="27022"/>
        <v>0</v>
      </c>
      <c r="AE1670" s="110">
        <f t="shared" si="27022"/>
        <v>0</v>
      </c>
      <c r="AF1670" s="110">
        <f t="shared" si="27022"/>
        <v>0</v>
      </c>
      <c r="AG1670" s="110">
        <f t="shared" si="27022"/>
        <v>0</v>
      </c>
      <c r="AH1670" s="110">
        <f t="shared" ref="AH1670:AK1670" si="27023">ROUND(AH1669/$E1669,2)</f>
        <v>0</v>
      </c>
      <c r="AI1670" s="110">
        <f t="shared" si="27023"/>
        <v>0</v>
      </c>
      <c r="AJ1670" s="110">
        <f t="shared" si="27023"/>
        <v>0</v>
      </c>
      <c r="AK1670" s="110">
        <f t="shared" si="27023"/>
        <v>0</v>
      </c>
      <c r="AL1670" s="110">
        <f t="shared" ref="AL1670:AT1670" si="27024">ROUND(AL1669/$E1669,2)</f>
        <v>0</v>
      </c>
      <c r="AM1670" s="110">
        <f t="shared" si="27024"/>
        <v>0</v>
      </c>
      <c r="AN1670" s="110">
        <f t="shared" si="27024"/>
        <v>0</v>
      </c>
      <c r="AO1670" s="110">
        <f t="shared" si="27024"/>
        <v>0</v>
      </c>
      <c r="AP1670" s="110">
        <f t="shared" si="27024"/>
        <v>0</v>
      </c>
      <c r="AQ1670" s="110">
        <f t="shared" si="27024"/>
        <v>0</v>
      </c>
      <c r="AR1670" s="110">
        <f t="shared" si="27024"/>
        <v>0</v>
      </c>
      <c r="AS1670" s="110">
        <f t="shared" si="27024"/>
        <v>0</v>
      </c>
      <c r="AT1670" s="110">
        <f t="shared" si="27024"/>
        <v>0</v>
      </c>
      <c r="AU1670" s="110">
        <f t="shared" ref="AU1670:AX1670" si="27025">ROUND(AU1669/$E1669,2)</f>
        <v>0</v>
      </c>
      <c r="AV1670" s="110">
        <f t="shared" si="27025"/>
        <v>0</v>
      </c>
      <c r="AW1670" s="110">
        <f t="shared" si="27025"/>
        <v>0</v>
      </c>
      <c r="AX1670" s="110">
        <f t="shared" si="27025"/>
        <v>0</v>
      </c>
      <c r="AY1670" s="110">
        <f t="shared" ref="AY1670:BC1670" si="27026">ROUND(AY1669/$E1669,2)</f>
        <v>0</v>
      </c>
      <c r="AZ1670" s="110">
        <f t="shared" si="27026"/>
        <v>0</v>
      </c>
      <c r="BA1670" s="110">
        <f t="shared" si="27026"/>
        <v>0</v>
      </c>
      <c r="BB1670" s="110">
        <f t="shared" si="27026"/>
        <v>0</v>
      </c>
      <c r="BC1670" s="110">
        <f t="shared" si="27026"/>
        <v>0</v>
      </c>
      <c r="BD1670" s="110">
        <f t="shared" ref="BD1670:BG1670" si="27027">ROUND(BD1669/$E1669,2)</f>
        <v>0</v>
      </c>
      <c r="BE1670" s="110">
        <f t="shared" si="27027"/>
        <v>0</v>
      </c>
      <c r="BF1670" s="110">
        <f t="shared" si="27027"/>
        <v>0</v>
      </c>
      <c r="BG1670" s="110">
        <f t="shared" si="27027"/>
        <v>0</v>
      </c>
      <c r="BH1670" s="110">
        <f t="shared" ref="BH1670:BK1670" si="27028">ROUND(BH1669/$E1669,2)</f>
        <v>0</v>
      </c>
      <c r="BI1670" s="110">
        <f t="shared" si="27028"/>
        <v>0</v>
      </c>
      <c r="BJ1670" s="110">
        <f t="shared" si="27028"/>
        <v>0</v>
      </c>
      <c r="BK1670" s="110">
        <f t="shared" si="27028"/>
        <v>0</v>
      </c>
      <c r="BL1670" s="110">
        <f t="shared" ref="BL1670:BP1670" si="27029">ROUND(BL1669/$E1669,2)</f>
        <v>0</v>
      </c>
      <c r="BM1670" s="110">
        <f t="shared" si="27029"/>
        <v>0</v>
      </c>
      <c r="BN1670" s="110">
        <f t="shared" si="27029"/>
        <v>0</v>
      </c>
      <c r="BO1670" s="110">
        <f t="shared" si="27029"/>
        <v>0</v>
      </c>
      <c r="BP1670" s="110">
        <f t="shared" si="27029"/>
        <v>0</v>
      </c>
      <c r="BQ1670" s="110">
        <f t="shared" ref="BQ1670" si="27030">ROUNDUP(BQ1669/$E1669,2)</f>
        <v>0</v>
      </c>
      <c r="BR1670" s="110">
        <f t="shared" si="26947"/>
        <v>0.2</v>
      </c>
      <c r="BS1670" s="110">
        <f t="shared" si="26947"/>
        <v>0.2</v>
      </c>
      <c r="BT1670" s="110">
        <f t="shared" si="26975"/>
        <v>0.2</v>
      </c>
      <c r="BU1670" s="110">
        <f t="shared" si="26975"/>
        <v>0.2</v>
      </c>
      <c r="BV1670" s="110">
        <f t="shared" si="26975"/>
        <v>0.2</v>
      </c>
      <c r="BW1670" s="110">
        <f t="shared" ref="BW1670:BX1670" si="27031">ROUND(BW1669/$E1669,2)</f>
        <v>0</v>
      </c>
      <c r="BX1670" s="110">
        <f t="shared" si="27031"/>
        <v>0</v>
      </c>
      <c r="BY1670" s="110">
        <f t="shared" ref="BY1670:CC1670" si="27032">ROUND(BY1669/$E1669,2)</f>
        <v>0</v>
      </c>
      <c r="BZ1670" s="110">
        <f t="shared" si="27032"/>
        <v>0</v>
      </c>
      <c r="CA1670" s="110">
        <f t="shared" si="27032"/>
        <v>0</v>
      </c>
      <c r="CB1670" s="110">
        <f t="shared" si="27032"/>
        <v>0</v>
      </c>
      <c r="CC1670" s="110">
        <f t="shared" si="27032"/>
        <v>0</v>
      </c>
      <c r="CD1670" s="110">
        <f t="shared" ref="CD1670:CG1670" si="27033">ROUND(CD1669/$E1669,2)</f>
        <v>0</v>
      </c>
      <c r="CE1670" s="110"/>
      <c r="CF1670" s="110">
        <f t="shared" si="27033"/>
        <v>0</v>
      </c>
      <c r="CG1670" s="110">
        <f t="shared" si="27033"/>
        <v>0</v>
      </c>
      <c r="CH1670" s="111">
        <f>IF(C1669="","",D1669-SUM(G1670:CG1670))</f>
        <v>0</v>
      </c>
      <c r="CI1670" s="112">
        <f>IF(C1669="","",SUM(G1670:CG1670))</f>
        <v>1</v>
      </c>
      <c r="CJ1670" s="67" t="b">
        <f>IF(C1669="","",D1669=CI1670)</f>
        <v>1</v>
      </c>
    </row>
    <row r="1671" spans="1:88" s="5" customFormat="1" ht="15" customHeight="1" x14ac:dyDescent="0.3">
      <c r="A1671" s="173"/>
      <c r="B1671" s="157"/>
      <c r="C1671" s="170"/>
      <c r="D1671" s="160"/>
      <c r="E1671" s="163"/>
      <c r="F1671" s="166"/>
      <c r="G1671" s="113">
        <v>0</v>
      </c>
      <c r="H1671" s="113"/>
      <c r="I1671" s="113"/>
      <c r="J1671" s="113"/>
      <c r="K1671" s="113"/>
      <c r="L1671" s="113"/>
      <c r="M1671" s="113"/>
      <c r="N1671" s="113"/>
      <c r="O1671" s="113"/>
      <c r="P1671" s="113"/>
      <c r="Q1671" s="113"/>
      <c r="R1671" s="113"/>
      <c r="S1671" s="113"/>
      <c r="T1671" s="113"/>
      <c r="U1671" s="113">
        <f t="shared" ref="U1671:X1671" si="27034">U1669/$F1669</f>
        <v>0</v>
      </c>
      <c r="V1671" s="113">
        <f t="shared" si="27034"/>
        <v>0</v>
      </c>
      <c r="W1671" s="113">
        <f t="shared" si="27034"/>
        <v>0</v>
      </c>
      <c r="X1671" s="113">
        <f t="shared" si="27034"/>
        <v>0</v>
      </c>
      <c r="Y1671" s="113">
        <f t="shared" ref="Y1671:AG1671" si="27035">Y1669/$F1669</f>
        <v>0</v>
      </c>
      <c r="Z1671" s="113">
        <f t="shared" si="27035"/>
        <v>0</v>
      </c>
      <c r="AA1671" s="113">
        <f t="shared" si="27035"/>
        <v>0</v>
      </c>
      <c r="AB1671" s="113">
        <f t="shared" si="27035"/>
        <v>0</v>
      </c>
      <c r="AC1671" s="113">
        <f t="shared" si="27035"/>
        <v>0</v>
      </c>
      <c r="AD1671" s="113">
        <f t="shared" si="27035"/>
        <v>0</v>
      </c>
      <c r="AE1671" s="113">
        <f t="shared" si="27035"/>
        <v>0</v>
      </c>
      <c r="AF1671" s="113">
        <f t="shared" si="27035"/>
        <v>0</v>
      </c>
      <c r="AG1671" s="113">
        <f t="shared" si="27035"/>
        <v>0</v>
      </c>
      <c r="AH1671" s="113">
        <f t="shared" ref="AH1671:AK1671" si="27036">AH1669/$F1669</f>
        <v>0</v>
      </c>
      <c r="AI1671" s="113">
        <f t="shared" si="27036"/>
        <v>0</v>
      </c>
      <c r="AJ1671" s="113">
        <f t="shared" si="27036"/>
        <v>0</v>
      </c>
      <c r="AK1671" s="113">
        <f t="shared" si="27036"/>
        <v>0</v>
      </c>
      <c r="AL1671" s="113">
        <f t="shared" ref="AL1671:AT1671" si="27037">AL1669/$F1669</f>
        <v>0</v>
      </c>
      <c r="AM1671" s="113">
        <f t="shared" si="27037"/>
        <v>0</v>
      </c>
      <c r="AN1671" s="113">
        <f t="shared" si="27037"/>
        <v>0</v>
      </c>
      <c r="AO1671" s="113">
        <f t="shared" si="27037"/>
        <v>0</v>
      </c>
      <c r="AP1671" s="113">
        <f t="shared" si="27037"/>
        <v>0</v>
      </c>
      <c r="AQ1671" s="113">
        <f t="shared" si="27037"/>
        <v>0</v>
      </c>
      <c r="AR1671" s="113">
        <f t="shared" si="27037"/>
        <v>0</v>
      </c>
      <c r="AS1671" s="113">
        <f t="shared" si="27037"/>
        <v>0</v>
      </c>
      <c r="AT1671" s="113">
        <f t="shared" si="27037"/>
        <v>0</v>
      </c>
      <c r="AU1671" s="113">
        <f t="shared" ref="AU1671:AX1671" si="27038">AU1669/$F1669</f>
        <v>0</v>
      </c>
      <c r="AV1671" s="113">
        <f t="shared" si="27038"/>
        <v>0</v>
      </c>
      <c r="AW1671" s="113">
        <f t="shared" si="27038"/>
        <v>0</v>
      </c>
      <c r="AX1671" s="113">
        <f t="shared" si="27038"/>
        <v>0</v>
      </c>
      <c r="AY1671" s="113">
        <f t="shared" ref="AY1671:BC1671" si="27039">AY1669/$F1669</f>
        <v>0</v>
      </c>
      <c r="AZ1671" s="113">
        <f t="shared" si="27039"/>
        <v>0</v>
      </c>
      <c r="BA1671" s="113">
        <f t="shared" si="27039"/>
        <v>0</v>
      </c>
      <c r="BB1671" s="113">
        <f t="shared" si="27039"/>
        <v>0</v>
      </c>
      <c r="BC1671" s="113">
        <f t="shared" si="27039"/>
        <v>0</v>
      </c>
      <c r="BD1671" s="113">
        <f t="shared" ref="BD1671:BG1671" si="27040">BD1669/$F1669</f>
        <v>0</v>
      </c>
      <c r="BE1671" s="113">
        <f t="shared" si="27040"/>
        <v>0</v>
      </c>
      <c r="BF1671" s="113">
        <f t="shared" si="27040"/>
        <v>0</v>
      </c>
      <c r="BG1671" s="113">
        <f t="shared" si="27040"/>
        <v>0</v>
      </c>
      <c r="BH1671" s="113">
        <f t="shared" ref="BH1671:BK1671" si="27041">BH1669/$F1669</f>
        <v>0</v>
      </c>
      <c r="BI1671" s="113">
        <f t="shared" si="27041"/>
        <v>0</v>
      </c>
      <c r="BJ1671" s="113">
        <f t="shared" si="27041"/>
        <v>0</v>
      </c>
      <c r="BK1671" s="113">
        <f t="shared" si="27041"/>
        <v>0</v>
      </c>
      <c r="BL1671" s="113">
        <f t="shared" ref="BL1671:BP1671" si="27042">BL1669/$F1669</f>
        <v>0</v>
      </c>
      <c r="BM1671" s="113">
        <f t="shared" si="27042"/>
        <v>0</v>
      </c>
      <c r="BN1671" s="113">
        <f t="shared" si="27042"/>
        <v>0</v>
      </c>
      <c r="BO1671" s="113">
        <f t="shared" si="27042"/>
        <v>0</v>
      </c>
      <c r="BP1671" s="113">
        <f t="shared" si="27042"/>
        <v>0</v>
      </c>
      <c r="BQ1671" s="113">
        <f t="shared" ref="BQ1671:BV1671" si="27043">BQ1669/$F1669</f>
        <v>0</v>
      </c>
      <c r="BR1671" s="113">
        <f t="shared" si="27043"/>
        <v>0.20000047899717152</v>
      </c>
      <c r="BS1671" s="113">
        <f t="shared" si="27043"/>
        <v>0.20000047899717152</v>
      </c>
      <c r="BT1671" s="113">
        <f t="shared" si="27043"/>
        <v>0.20000047899717152</v>
      </c>
      <c r="BU1671" s="113">
        <f t="shared" si="27043"/>
        <v>0.20000047899717152</v>
      </c>
      <c r="BV1671" s="113">
        <f t="shared" si="27043"/>
        <v>0.19999808401131391</v>
      </c>
      <c r="BW1671" s="113">
        <f t="shared" ref="BW1671:BX1671" si="27044">BW1669/$F1669</f>
        <v>0</v>
      </c>
      <c r="BX1671" s="113">
        <f t="shared" si="27044"/>
        <v>0</v>
      </c>
      <c r="BY1671" s="113">
        <f t="shared" ref="BY1671:CC1671" si="27045">BY1669/$F1669</f>
        <v>0</v>
      </c>
      <c r="BZ1671" s="113">
        <f t="shared" si="27045"/>
        <v>0</v>
      </c>
      <c r="CA1671" s="113">
        <f t="shared" si="27045"/>
        <v>0</v>
      </c>
      <c r="CB1671" s="113">
        <f t="shared" si="27045"/>
        <v>0</v>
      </c>
      <c r="CC1671" s="113">
        <f t="shared" si="27045"/>
        <v>0</v>
      </c>
      <c r="CD1671" s="113">
        <f t="shared" ref="CD1671:CG1671" si="27046">CD1669/$F1669</f>
        <v>0</v>
      </c>
      <c r="CE1671" s="113"/>
      <c r="CF1671" s="113">
        <f t="shared" si="27046"/>
        <v>0</v>
      </c>
      <c r="CG1671" s="113">
        <f t="shared" si="27046"/>
        <v>0</v>
      </c>
      <c r="CH1671" s="114">
        <f>IF(C1669="","",100%-SUM(G1671:CG1671))</f>
        <v>0</v>
      </c>
      <c r="CI1671" s="115">
        <f>IF(C1669="","",SUM(G1671:CG1671))</f>
        <v>1</v>
      </c>
      <c r="CJ1671" s="67" t="b">
        <f>IF(C1669="","",SUM(G1671:CG1671)=CI1671)</f>
        <v>1</v>
      </c>
    </row>
    <row r="1672" spans="1:88" s="5" customFormat="1" ht="15" customHeight="1" x14ac:dyDescent="0.3">
      <c r="A1672" s="171" t="s">
        <v>1168</v>
      </c>
      <c r="B1672" s="155" t="s">
        <v>1169</v>
      </c>
      <c r="C1672" s="168" t="s">
        <v>163</v>
      </c>
      <c r="D1672" s="158">
        <v>47</v>
      </c>
      <c r="E1672" s="161">
        <v>291470</v>
      </c>
      <c r="F1672" s="164">
        <f t="shared" si="26522"/>
        <v>13699090</v>
      </c>
      <c r="G1672" s="108">
        <v>0</v>
      </c>
      <c r="H1672" s="108"/>
      <c r="I1672" s="108"/>
      <c r="J1672" s="108"/>
      <c r="K1672" s="108"/>
      <c r="L1672" s="108"/>
      <c r="M1672" s="108"/>
      <c r="N1672" s="108"/>
      <c r="O1672" s="108"/>
      <c r="P1672" s="108"/>
      <c r="Q1672" s="108"/>
      <c r="R1672" s="108"/>
      <c r="S1672" s="108"/>
      <c r="T1672" s="108"/>
      <c r="U1672" s="108"/>
      <c r="V1672" s="108"/>
      <c r="W1672" s="108"/>
      <c r="X1672" s="108"/>
      <c r="Y1672" s="108"/>
      <c r="Z1672" s="108"/>
      <c r="AA1672" s="108"/>
      <c r="AB1672" s="108"/>
      <c r="AC1672" s="108"/>
      <c r="AD1672" s="108"/>
      <c r="AE1672" s="108"/>
      <c r="AF1672" s="108"/>
      <c r="AG1672" s="108"/>
      <c r="AH1672" s="108"/>
      <c r="AI1672" s="108"/>
      <c r="AJ1672" s="108"/>
      <c r="AK1672" s="108"/>
      <c r="AL1672" s="108"/>
      <c r="AM1672" s="108"/>
      <c r="AN1672" s="108"/>
      <c r="AO1672" s="108"/>
      <c r="AP1672" s="108"/>
      <c r="AQ1672" s="108"/>
      <c r="AR1672" s="108"/>
      <c r="AS1672" s="108"/>
      <c r="AT1672" s="108"/>
      <c r="AU1672" s="108"/>
      <c r="AV1672" s="108"/>
      <c r="AW1672" s="108"/>
      <c r="AX1672" s="108"/>
      <c r="AY1672" s="108"/>
      <c r="AZ1672" s="108"/>
      <c r="BA1672" s="108"/>
      <c r="BB1672" s="108"/>
      <c r="BC1672" s="108"/>
      <c r="BD1672" s="108"/>
      <c r="BE1672" s="108"/>
      <c r="BF1672" s="108"/>
      <c r="BG1672" s="108"/>
      <c r="BH1672" s="108"/>
      <c r="BI1672" s="108"/>
      <c r="BJ1672" s="108"/>
      <c r="BK1672" s="108"/>
      <c r="BL1672" s="108"/>
      <c r="BM1672" s="108"/>
      <c r="BN1672" s="108"/>
      <c r="BO1672" s="108"/>
      <c r="BP1672" s="108"/>
      <c r="BQ1672" s="108"/>
      <c r="BR1672" s="108"/>
      <c r="BS1672" s="108">
        <f>ROUND($F1672/5,0)</f>
        <v>2739818</v>
      </c>
      <c r="BT1672" s="108">
        <f t="shared" ref="BT1672:BW1672" si="27047">ROUND($F1672/5,0)</f>
        <v>2739818</v>
      </c>
      <c r="BU1672" s="108">
        <f t="shared" si="27047"/>
        <v>2739818</v>
      </c>
      <c r="BV1672" s="108">
        <f t="shared" si="27047"/>
        <v>2739818</v>
      </c>
      <c r="BW1672" s="108">
        <f t="shared" si="27047"/>
        <v>2739818</v>
      </c>
      <c r="BX1672" s="108"/>
      <c r="BY1672" s="108"/>
      <c r="BZ1672" s="108"/>
      <c r="CA1672" s="108"/>
      <c r="CB1672" s="108"/>
      <c r="CC1672" s="108"/>
      <c r="CD1672" s="108"/>
      <c r="CE1672" s="108"/>
      <c r="CF1672" s="108"/>
      <c r="CG1672" s="108"/>
      <c r="CH1672" s="109">
        <f>IF(C1672="","",F1672-SUM(G1672:CG1672))</f>
        <v>0</v>
      </c>
      <c r="CI1672" s="107">
        <f>IF(C1672="","",SUM(G1672:CG1672))</f>
        <v>13699090</v>
      </c>
      <c r="CJ1672" s="67" t="b">
        <f>IF(C1672="","",F1672=CI1672)</f>
        <v>1</v>
      </c>
    </row>
    <row r="1673" spans="1:88" s="5" customFormat="1" ht="15" customHeight="1" x14ac:dyDescent="0.3">
      <c r="A1673" s="172"/>
      <c r="B1673" s="156"/>
      <c r="C1673" s="169"/>
      <c r="D1673" s="159"/>
      <c r="E1673" s="162"/>
      <c r="F1673" s="165"/>
      <c r="G1673" s="110">
        <v>0</v>
      </c>
      <c r="H1673" s="110"/>
      <c r="I1673" s="110"/>
      <c r="J1673" s="110"/>
      <c r="K1673" s="110"/>
      <c r="L1673" s="110"/>
      <c r="M1673" s="110"/>
      <c r="N1673" s="110"/>
      <c r="O1673" s="110"/>
      <c r="P1673" s="110"/>
      <c r="Q1673" s="110"/>
      <c r="R1673" s="110"/>
      <c r="S1673" s="110"/>
      <c r="T1673" s="110"/>
      <c r="U1673" s="110">
        <f t="shared" ref="U1673:X1673" si="27048">ROUND(U1672/$E1672,2)</f>
        <v>0</v>
      </c>
      <c r="V1673" s="110">
        <f t="shared" si="27048"/>
        <v>0</v>
      </c>
      <c r="W1673" s="110">
        <f t="shared" si="27048"/>
        <v>0</v>
      </c>
      <c r="X1673" s="110">
        <f t="shared" si="27048"/>
        <v>0</v>
      </c>
      <c r="Y1673" s="110">
        <f t="shared" ref="Y1673:AG1673" si="27049">ROUND(Y1672/$E1672,2)</f>
        <v>0</v>
      </c>
      <c r="Z1673" s="110">
        <f t="shared" si="27049"/>
        <v>0</v>
      </c>
      <c r="AA1673" s="110">
        <f t="shared" si="27049"/>
        <v>0</v>
      </c>
      <c r="AB1673" s="110">
        <f t="shared" si="27049"/>
        <v>0</v>
      </c>
      <c r="AC1673" s="110">
        <f t="shared" si="27049"/>
        <v>0</v>
      </c>
      <c r="AD1673" s="110">
        <f t="shared" si="27049"/>
        <v>0</v>
      </c>
      <c r="AE1673" s="110">
        <f t="shared" si="27049"/>
        <v>0</v>
      </c>
      <c r="AF1673" s="110">
        <f t="shared" si="27049"/>
        <v>0</v>
      </c>
      <c r="AG1673" s="110">
        <f t="shared" si="27049"/>
        <v>0</v>
      </c>
      <c r="AH1673" s="110">
        <f t="shared" ref="AH1673:AK1673" si="27050">ROUND(AH1672/$E1672,2)</f>
        <v>0</v>
      </c>
      <c r="AI1673" s="110">
        <f t="shared" si="27050"/>
        <v>0</v>
      </c>
      <c r="AJ1673" s="110">
        <f t="shared" si="27050"/>
        <v>0</v>
      </c>
      <c r="AK1673" s="110">
        <f t="shared" si="27050"/>
        <v>0</v>
      </c>
      <c r="AL1673" s="110">
        <f t="shared" ref="AL1673:AT1673" si="27051">ROUND(AL1672/$E1672,2)</f>
        <v>0</v>
      </c>
      <c r="AM1673" s="110">
        <f t="shared" si="27051"/>
        <v>0</v>
      </c>
      <c r="AN1673" s="110">
        <f t="shared" si="27051"/>
        <v>0</v>
      </c>
      <c r="AO1673" s="110">
        <f t="shared" si="27051"/>
        <v>0</v>
      </c>
      <c r="AP1673" s="110">
        <f t="shared" si="27051"/>
        <v>0</v>
      </c>
      <c r="AQ1673" s="110">
        <f t="shared" si="27051"/>
        <v>0</v>
      </c>
      <c r="AR1673" s="110">
        <f t="shared" si="27051"/>
        <v>0</v>
      </c>
      <c r="AS1673" s="110">
        <f t="shared" si="27051"/>
        <v>0</v>
      </c>
      <c r="AT1673" s="110">
        <f t="shared" si="27051"/>
        <v>0</v>
      </c>
      <c r="AU1673" s="110">
        <f t="shared" ref="AU1673:AX1673" si="27052">ROUND(AU1672/$E1672,2)</f>
        <v>0</v>
      </c>
      <c r="AV1673" s="110">
        <f t="shared" si="27052"/>
        <v>0</v>
      </c>
      <c r="AW1673" s="110">
        <f t="shared" si="27052"/>
        <v>0</v>
      </c>
      <c r="AX1673" s="110">
        <f t="shared" si="27052"/>
        <v>0</v>
      </c>
      <c r="AY1673" s="110">
        <f t="shared" ref="AY1673:BC1673" si="27053">ROUND(AY1672/$E1672,2)</f>
        <v>0</v>
      </c>
      <c r="AZ1673" s="110">
        <f t="shared" si="27053"/>
        <v>0</v>
      </c>
      <c r="BA1673" s="110">
        <f t="shared" si="27053"/>
        <v>0</v>
      </c>
      <c r="BB1673" s="110">
        <f t="shared" si="27053"/>
        <v>0</v>
      </c>
      <c r="BC1673" s="110">
        <f t="shared" si="27053"/>
        <v>0</v>
      </c>
      <c r="BD1673" s="110">
        <f t="shared" ref="BD1673:BG1673" si="27054">ROUND(BD1672/$E1672,2)</f>
        <v>0</v>
      </c>
      <c r="BE1673" s="110">
        <f t="shared" si="27054"/>
        <v>0</v>
      </c>
      <c r="BF1673" s="110">
        <f t="shared" si="27054"/>
        <v>0</v>
      </c>
      <c r="BG1673" s="110">
        <f t="shared" si="27054"/>
        <v>0</v>
      </c>
      <c r="BH1673" s="110">
        <f t="shared" ref="BH1673:BK1673" si="27055">ROUND(BH1672/$E1672,2)</f>
        <v>0</v>
      </c>
      <c r="BI1673" s="110">
        <f t="shared" si="27055"/>
        <v>0</v>
      </c>
      <c r="BJ1673" s="110">
        <f t="shared" si="27055"/>
        <v>0</v>
      </c>
      <c r="BK1673" s="110">
        <f t="shared" si="27055"/>
        <v>0</v>
      </c>
      <c r="BL1673" s="110">
        <f t="shared" ref="BL1673:BP1673" si="27056">ROUND(BL1672/$E1672,2)</f>
        <v>0</v>
      </c>
      <c r="BM1673" s="110">
        <f t="shared" si="27056"/>
        <v>0</v>
      </c>
      <c r="BN1673" s="110">
        <f t="shared" si="27056"/>
        <v>0</v>
      </c>
      <c r="BO1673" s="110">
        <f t="shared" ref="BO1673" si="27057">ROUNDDOWN(BO1672/$E1672,2)</f>
        <v>0</v>
      </c>
      <c r="BP1673" s="110">
        <f t="shared" si="27056"/>
        <v>0</v>
      </c>
      <c r="BQ1673" s="110">
        <f t="shared" ref="BQ1673" si="27058">ROUNDDOWN(BQ1672/$E1672,2)</f>
        <v>0</v>
      </c>
      <c r="BR1673" s="110">
        <f t="shared" ref="BR1673" si="27059">ROUNDDOWN(BR1672/$E1672,2)</f>
        <v>0</v>
      </c>
      <c r="BS1673" s="110">
        <f t="shared" ref="BS1673" si="27060">ROUNDDOWN(BS1672/$E1672,2)</f>
        <v>9.4</v>
      </c>
      <c r="BT1673" s="110">
        <f t="shared" ref="BT1673" si="27061">ROUND(BT1672/$E1672,2)</f>
        <v>9.4</v>
      </c>
      <c r="BU1673" s="110">
        <f t="shared" ref="BU1673:BX1673" si="27062">ROUND(BU1672/$E1672,2)</f>
        <v>9.4</v>
      </c>
      <c r="BV1673" s="110">
        <f t="shared" si="27062"/>
        <v>9.4</v>
      </c>
      <c r="BW1673" s="110">
        <f t="shared" si="27062"/>
        <v>9.4</v>
      </c>
      <c r="BX1673" s="110">
        <f t="shared" si="27062"/>
        <v>0</v>
      </c>
      <c r="BY1673" s="110">
        <f t="shared" ref="BY1673:CC1673" si="27063">ROUND(BY1672/$E1672,2)</f>
        <v>0</v>
      </c>
      <c r="BZ1673" s="110">
        <f t="shared" si="27063"/>
        <v>0</v>
      </c>
      <c r="CA1673" s="110">
        <f t="shared" si="27063"/>
        <v>0</v>
      </c>
      <c r="CB1673" s="110">
        <f t="shared" si="27063"/>
        <v>0</v>
      </c>
      <c r="CC1673" s="110">
        <f t="shared" si="27063"/>
        <v>0</v>
      </c>
      <c r="CD1673" s="110">
        <f t="shared" ref="CD1673:CG1673" si="27064">ROUND(CD1672/$E1672,2)</f>
        <v>0</v>
      </c>
      <c r="CE1673" s="110"/>
      <c r="CF1673" s="110">
        <f t="shared" si="27064"/>
        <v>0</v>
      </c>
      <c r="CG1673" s="110">
        <f t="shared" si="27064"/>
        <v>0</v>
      </c>
      <c r="CH1673" s="111">
        <f>IF(C1672="","",D1672-SUM(G1673:CG1673))</f>
        <v>0</v>
      </c>
      <c r="CI1673" s="112">
        <f>IF(C1672="","",SUM(G1673:CG1673))</f>
        <v>47</v>
      </c>
      <c r="CJ1673" s="67" t="b">
        <f>IF(C1672="","",D1672=CI1673)</f>
        <v>1</v>
      </c>
    </row>
    <row r="1674" spans="1:88" s="5" customFormat="1" ht="15" customHeight="1" x14ac:dyDescent="0.3">
      <c r="A1674" s="173"/>
      <c r="B1674" s="157"/>
      <c r="C1674" s="170"/>
      <c r="D1674" s="160"/>
      <c r="E1674" s="163"/>
      <c r="F1674" s="166"/>
      <c r="G1674" s="113">
        <v>0</v>
      </c>
      <c r="H1674" s="113"/>
      <c r="I1674" s="113"/>
      <c r="J1674" s="113"/>
      <c r="K1674" s="113"/>
      <c r="L1674" s="113"/>
      <c r="M1674" s="113"/>
      <c r="N1674" s="113"/>
      <c r="O1674" s="113"/>
      <c r="P1674" s="113"/>
      <c r="Q1674" s="113"/>
      <c r="R1674" s="113"/>
      <c r="S1674" s="113"/>
      <c r="T1674" s="113"/>
      <c r="U1674" s="113">
        <f t="shared" ref="U1674:X1674" si="27065">U1672/$F1672</f>
        <v>0</v>
      </c>
      <c r="V1674" s="113">
        <f t="shared" si="27065"/>
        <v>0</v>
      </c>
      <c r="W1674" s="113">
        <f t="shared" si="27065"/>
        <v>0</v>
      </c>
      <c r="X1674" s="113">
        <f t="shared" si="27065"/>
        <v>0</v>
      </c>
      <c r="Y1674" s="113">
        <f t="shared" ref="Y1674:AG1674" si="27066">Y1672/$F1672</f>
        <v>0</v>
      </c>
      <c r="Z1674" s="113">
        <f t="shared" si="27066"/>
        <v>0</v>
      </c>
      <c r="AA1674" s="113">
        <f t="shared" si="27066"/>
        <v>0</v>
      </c>
      <c r="AB1674" s="113">
        <f t="shared" si="27066"/>
        <v>0</v>
      </c>
      <c r="AC1674" s="113">
        <f t="shared" si="27066"/>
        <v>0</v>
      </c>
      <c r="AD1674" s="113">
        <f t="shared" si="27066"/>
        <v>0</v>
      </c>
      <c r="AE1674" s="113">
        <f t="shared" si="27066"/>
        <v>0</v>
      </c>
      <c r="AF1674" s="113">
        <f t="shared" si="27066"/>
        <v>0</v>
      </c>
      <c r="AG1674" s="113">
        <f t="shared" si="27066"/>
        <v>0</v>
      </c>
      <c r="AH1674" s="113">
        <f t="shared" ref="AH1674:AK1674" si="27067">AH1672/$F1672</f>
        <v>0</v>
      </c>
      <c r="AI1674" s="113">
        <f t="shared" si="27067"/>
        <v>0</v>
      </c>
      <c r="AJ1674" s="113">
        <f t="shared" si="27067"/>
        <v>0</v>
      </c>
      <c r="AK1674" s="113">
        <f t="shared" si="27067"/>
        <v>0</v>
      </c>
      <c r="AL1674" s="113">
        <f t="shared" ref="AL1674:AT1674" si="27068">AL1672/$F1672</f>
        <v>0</v>
      </c>
      <c r="AM1674" s="113">
        <f t="shared" si="27068"/>
        <v>0</v>
      </c>
      <c r="AN1674" s="113">
        <f t="shared" si="27068"/>
        <v>0</v>
      </c>
      <c r="AO1674" s="113">
        <f t="shared" si="27068"/>
        <v>0</v>
      </c>
      <c r="AP1674" s="113">
        <f t="shared" si="27068"/>
        <v>0</v>
      </c>
      <c r="AQ1674" s="113">
        <f t="shared" si="27068"/>
        <v>0</v>
      </c>
      <c r="AR1674" s="113">
        <f t="shared" si="27068"/>
        <v>0</v>
      </c>
      <c r="AS1674" s="113">
        <f t="shared" si="27068"/>
        <v>0</v>
      </c>
      <c r="AT1674" s="113">
        <f t="shared" si="27068"/>
        <v>0</v>
      </c>
      <c r="AU1674" s="113">
        <f t="shared" ref="AU1674:AX1674" si="27069">AU1672/$F1672</f>
        <v>0</v>
      </c>
      <c r="AV1674" s="113">
        <f t="shared" si="27069"/>
        <v>0</v>
      </c>
      <c r="AW1674" s="113">
        <f t="shared" si="27069"/>
        <v>0</v>
      </c>
      <c r="AX1674" s="113">
        <f t="shared" si="27069"/>
        <v>0</v>
      </c>
      <c r="AY1674" s="113">
        <f t="shared" ref="AY1674:BC1674" si="27070">AY1672/$F1672</f>
        <v>0</v>
      </c>
      <c r="AZ1674" s="113">
        <f t="shared" si="27070"/>
        <v>0</v>
      </c>
      <c r="BA1674" s="113">
        <f t="shared" si="27070"/>
        <v>0</v>
      </c>
      <c r="BB1674" s="113">
        <f t="shared" si="27070"/>
        <v>0</v>
      </c>
      <c r="BC1674" s="113">
        <f t="shared" si="27070"/>
        <v>0</v>
      </c>
      <c r="BD1674" s="113">
        <f t="shared" ref="BD1674:BG1674" si="27071">BD1672/$F1672</f>
        <v>0</v>
      </c>
      <c r="BE1674" s="113">
        <f t="shared" si="27071"/>
        <v>0</v>
      </c>
      <c r="BF1674" s="113">
        <f t="shared" si="27071"/>
        <v>0</v>
      </c>
      <c r="BG1674" s="113">
        <f t="shared" si="27071"/>
        <v>0</v>
      </c>
      <c r="BH1674" s="113">
        <f t="shared" ref="BH1674:BK1674" si="27072">BH1672/$F1672</f>
        <v>0</v>
      </c>
      <c r="BI1674" s="113">
        <f t="shared" si="27072"/>
        <v>0</v>
      </c>
      <c r="BJ1674" s="113">
        <f t="shared" si="27072"/>
        <v>0</v>
      </c>
      <c r="BK1674" s="113">
        <f t="shared" si="27072"/>
        <v>0</v>
      </c>
      <c r="BL1674" s="113">
        <f t="shared" ref="BL1674:BP1674" si="27073">BL1672/$F1672</f>
        <v>0</v>
      </c>
      <c r="BM1674" s="113">
        <f t="shared" si="27073"/>
        <v>0</v>
      </c>
      <c r="BN1674" s="113">
        <f t="shared" si="27073"/>
        <v>0</v>
      </c>
      <c r="BO1674" s="113">
        <f t="shared" si="27073"/>
        <v>0</v>
      </c>
      <c r="BP1674" s="113">
        <f t="shared" si="27073"/>
        <v>0</v>
      </c>
      <c r="BQ1674" s="113">
        <f t="shared" ref="BQ1674:BT1674" si="27074">BQ1672/$F1672</f>
        <v>0</v>
      </c>
      <c r="BR1674" s="113">
        <f t="shared" si="27074"/>
        <v>0</v>
      </c>
      <c r="BS1674" s="113">
        <f t="shared" si="27074"/>
        <v>0.2</v>
      </c>
      <c r="BT1674" s="113">
        <f t="shared" si="27074"/>
        <v>0.2</v>
      </c>
      <c r="BU1674" s="113">
        <f t="shared" ref="BU1674:BX1674" si="27075">BU1672/$F1672</f>
        <v>0.2</v>
      </c>
      <c r="BV1674" s="113">
        <f t="shared" si="27075"/>
        <v>0.2</v>
      </c>
      <c r="BW1674" s="113">
        <f t="shared" si="27075"/>
        <v>0.2</v>
      </c>
      <c r="BX1674" s="113">
        <f t="shared" si="27075"/>
        <v>0</v>
      </c>
      <c r="BY1674" s="113">
        <f t="shared" ref="BY1674:CC1674" si="27076">BY1672/$F1672</f>
        <v>0</v>
      </c>
      <c r="BZ1674" s="113">
        <f t="shared" si="27076"/>
        <v>0</v>
      </c>
      <c r="CA1674" s="113">
        <f t="shared" si="27076"/>
        <v>0</v>
      </c>
      <c r="CB1674" s="113">
        <f t="shared" si="27076"/>
        <v>0</v>
      </c>
      <c r="CC1674" s="113">
        <f t="shared" si="27076"/>
        <v>0</v>
      </c>
      <c r="CD1674" s="113">
        <f t="shared" ref="CD1674:CG1674" si="27077">CD1672/$F1672</f>
        <v>0</v>
      </c>
      <c r="CE1674" s="113"/>
      <c r="CF1674" s="113">
        <f t="shared" si="27077"/>
        <v>0</v>
      </c>
      <c r="CG1674" s="113">
        <f t="shared" si="27077"/>
        <v>0</v>
      </c>
      <c r="CH1674" s="114">
        <f>IF(C1672="","",100%-SUM(G1674:CG1674))</f>
        <v>0</v>
      </c>
      <c r="CI1674" s="115">
        <f>IF(C1672="","",SUM(G1674:CG1674))</f>
        <v>1</v>
      </c>
      <c r="CJ1674" s="67" t="b">
        <f>IF(C1672="","",SUM(G1674:CG1674)=CI1674)</f>
        <v>1</v>
      </c>
    </row>
    <row r="1675" spans="1:88" s="5" customFormat="1" ht="15" customHeight="1" x14ac:dyDescent="0.3">
      <c r="A1675" s="171" t="s">
        <v>1170</v>
      </c>
      <c r="B1675" s="155" t="s">
        <v>1171</v>
      </c>
      <c r="C1675" s="168" t="s">
        <v>163</v>
      </c>
      <c r="D1675" s="158">
        <v>16</v>
      </c>
      <c r="E1675" s="161">
        <v>317448</v>
      </c>
      <c r="F1675" s="164">
        <f t="shared" si="26522"/>
        <v>5079168</v>
      </c>
      <c r="G1675" s="108">
        <v>0</v>
      </c>
      <c r="H1675" s="108"/>
      <c r="I1675" s="108"/>
      <c r="J1675" s="108"/>
      <c r="K1675" s="108"/>
      <c r="L1675" s="108"/>
      <c r="M1675" s="108"/>
      <c r="N1675" s="108"/>
      <c r="O1675" s="108"/>
      <c r="P1675" s="108"/>
      <c r="Q1675" s="108"/>
      <c r="R1675" s="108"/>
      <c r="S1675" s="108"/>
      <c r="T1675" s="108"/>
      <c r="U1675" s="108"/>
      <c r="V1675" s="108"/>
      <c r="W1675" s="108"/>
      <c r="X1675" s="108"/>
      <c r="Y1675" s="108"/>
      <c r="Z1675" s="108"/>
      <c r="AA1675" s="108"/>
      <c r="AB1675" s="108"/>
      <c r="AC1675" s="108"/>
      <c r="AD1675" s="108"/>
      <c r="AE1675" s="108"/>
      <c r="AF1675" s="108"/>
      <c r="AG1675" s="108"/>
      <c r="AH1675" s="108"/>
      <c r="AI1675" s="108"/>
      <c r="AJ1675" s="108"/>
      <c r="AK1675" s="108"/>
      <c r="AL1675" s="108"/>
      <c r="AM1675" s="108"/>
      <c r="AN1675" s="108"/>
      <c r="AO1675" s="108"/>
      <c r="AP1675" s="108"/>
      <c r="AQ1675" s="108"/>
      <c r="AR1675" s="108"/>
      <c r="AS1675" s="108"/>
      <c r="AT1675" s="108"/>
      <c r="AU1675" s="108"/>
      <c r="AV1675" s="108"/>
      <c r="AW1675" s="108"/>
      <c r="AX1675" s="108"/>
      <c r="AY1675" s="108"/>
      <c r="AZ1675" s="108"/>
      <c r="BA1675" s="108"/>
      <c r="BB1675" s="108"/>
      <c r="BC1675" s="108"/>
      <c r="BD1675" s="108"/>
      <c r="BE1675" s="108"/>
      <c r="BF1675" s="108"/>
      <c r="BG1675" s="108"/>
      <c r="BH1675" s="108"/>
      <c r="BI1675" s="108"/>
      <c r="BJ1675" s="108"/>
      <c r="BK1675" s="108"/>
      <c r="BL1675" s="108"/>
      <c r="BM1675" s="108"/>
      <c r="BN1675" s="108"/>
      <c r="BO1675" s="108"/>
      <c r="BP1675" s="108"/>
      <c r="BQ1675" s="108"/>
      <c r="BR1675" s="108"/>
      <c r="BS1675" s="108">
        <f t="shared" ref="BS1675:BW1696" si="27078">ROUND($F1675/5,0)</f>
        <v>1015834</v>
      </c>
      <c r="BT1675" s="108">
        <f t="shared" si="27078"/>
        <v>1015834</v>
      </c>
      <c r="BU1675" s="108">
        <f t="shared" si="27078"/>
        <v>1015834</v>
      </c>
      <c r="BV1675" s="108">
        <f>ROUNDDOWN($F1675/5,0)</f>
        <v>1015833</v>
      </c>
      <c r="BW1675" s="108">
        <f>ROUNDDOWN($F1675/5,0)</f>
        <v>1015833</v>
      </c>
      <c r="BX1675" s="108"/>
      <c r="BY1675" s="108"/>
      <c r="BZ1675" s="108"/>
      <c r="CA1675" s="108"/>
      <c r="CB1675" s="108"/>
      <c r="CC1675" s="108"/>
      <c r="CD1675" s="108"/>
      <c r="CE1675" s="108"/>
      <c r="CF1675" s="108"/>
      <c r="CG1675" s="108"/>
      <c r="CH1675" s="109">
        <f>IF(C1675="","",F1675-SUM(G1675:CG1675))</f>
        <v>0</v>
      </c>
      <c r="CI1675" s="107">
        <f>IF(C1675="","",SUM(G1675:CG1675))</f>
        <v>5079168</v>
      </c>
      <c r="CJ1675" s="67" t="b">
        <f>IF(C1675="","",F1675=CI1675)</f>
        <v>1</v>
      </c>
    </row>
    <row r="1676" spans="1:88" s="5" customFormat="1" ht="15" customHeight="1" x14ac:dyDescent="0.3">
      <c r="A1676" s="172"/>
      <c r="B1676" s="156"/>
      <c r="C1676" s="169"/>
      <c r="D1676" s="159"/>
      <c r="E1676" s="162"/>
      <c r="F1676" s="165"/>
      <c r="G1676" s="110">
        <v>0</v>
      </c>
      <c r="H1676" s="110"/>
      <c r="I1676" s="110"/>
      <c r="J1676" s="110"/>
      <c r="K1676" s="110"/>
      <c r="L1676" s="110"/>
      <c r="M1676" s="110"/>
      <c r="N1676" s="110"/>
      <c r="O1676" s="110"/>
      <c r="P1676" s="110"/>
      <c r="Q1676" s="110"/>
      <c r="R1676" s="110"/>
      <c r="S1676" s="110"/>
      <c r="T1676" s="110"/>
      <c r="U1676" s="110">
        <f t="shared" ref="U1676:X1676" si="27079">ROUND(U1675/$E1675,2)</f>
        <v>0</v>
      </c>
      <c r="V1676" s="110">
        <f t="shared" si="27079"/>
        <v>0</v>
      </c>
      <c r="W1676" s="110">
        <f t="shared" si="27079"/>
        <v>0</v>
      </c>
      <c r="X1676" s="110">
        <f t="shared" si="27079"/>
        <v>0</v>
      </c>
      <c r="Y1676" s="110">
        <f t="shared" ref="Y1676:AG1676" si="27080">ROUND(Y1675/$E1675,2)</f>
        <v>0</v>
      </c>
      <c r="Z1676" s="110">
        <f t="shared" si="27080"/>
        <v>0</v>
      </c>
      <c r="AA1676" s="110">
        <f t="shared" si="27080"/>
        <v>0</v>
      </c>
      <c r="AB1676" s="110">
        <f t="shared" si="27080"/>
        <v>0</v>
      </c>
      <c r="AC1676" s="110">
        <f t="shared" si="27080"/>
        <v>0</v>
      </c>
      <c r="AD1676" s="110">
        <f t="shared" si="27080"/>
        <v>0</v>
      </c>
      <c r="AE1676" s="110">
        <f t="shared" si="27080"/>
        <v>0</v>
      </c>
      <c r="AF1676" s="110">
        <f t="shared" si="27080"/>
        <v>0</v>
      </c>
      <c r="AG1676" s="110">
        <f t="shared" si="27080"/>
        <v>0</v>
      </c>
      <c r="AH1676" s="110">
        <f t="shared" ref="AH1676:AK1676" si="27081">ROUND(AH1675/$E1675,2)</f>
        <v>0</v>
      </c>
      <c r="AI1676" s="110">
        <f t="shared" si="27081"/>
        <v>0</v>
      </c>
      <c r="AJ1676" s="110">
        <f t="shared" si="27081"/>
        <v>0</v>
      </c>
      <c r="AK1676" s="110">
        <f t="shared" si="27081"/>
        <v>0</v>
      </c>
      <c r="AL1676" s="110">
        <f t="shared" ref="AL1676:AT1676" si="27082">ROUND(AL1675/$E1675,2)</f>
        <v>0</v>
      </c>
      <c r="AM1676" s="110">
        <f t="shared" si="27082"/>
        <v>0</v>
      </c>
      <c r="AN1676" s="110">
        <f t="shared" si="27082"/>
        <v>0</v>
      </c>
      <c r="AO1676" s="110">
        <f t="shared" si="27082"/>
        <v>0</v>
      </c>
      <c r="AP1676" s="110">
        <f t="shared" si="27082"/>
        <v>0</v>
      </c>
      <c r="AQ1676" s="110">
        <f t="shared" si="27082"/>
        <v>0</v>
      </c>
      <c r="AR1676" s="110">
        <f t="shared" si="27082"/>
        <v>0</v>
      </c>
      <c r="AS1676" s="110">
        <f t="shared" si="27082"/>
        <v>0</v>
      </c>
      <c r="AT1676" s="110">
        <f t="shared" si="27082"/>
        <v>0</v>
      </c>
      <c r="AU1676" s="110">
        <f t="shared" ref="AU1676:AX1676" si="27083">ROUND(AU1675/$E1675,2)</f>
        <v>0</v>
      </c>
      <c r="AV1676" s="110">
        <f t="shared" si="27083"/>
        <v>0</v>
      </c>
      <c r="AW1676" s="110">
        <f t="shared" si="27083"/>
        <v>0</v>
      </c>
      <c r="AX1676" s="110">
        <f t="shared" si="27083"/>
        <v>0</v>
      </c>
      <c r="AY1676" s="110">
        <f t="shared" ref="AY1676:BC1676" si="27084">ROUND(AY1675/$E1675,2)</f>
        <v>0</v>
      </c>
      <c r="AZ1676" s="110">
        <f t="shared" si="27084"/>
        <v>0</v>
      </c>
      <c r="BA1676" s="110">
        <f t="shared" si="27084"/>
        <v>0</v>
      </c>
      <c r="BB1676" s="110">
        <f t="shared" si="27084"/>
        <v>0</v>
      </c>
      <c r="BC1676" s="110">
        <f t="shared" si="27084"/>
        <v>0</v>
      </c>
      <c r="BD1676" s="110">
        <f t="shared" ref="BD1676:BG1676" si="27085">ROUND(BD1675/$E1675,2)</f>
        <v>0</v>
      </c>
      <c r="BE1676" s="110">
        <f t="shared" si="27085"/>
        <v>0</v>
      </c>
      <c r="BF1676" s="110">
        <f t="shared" si="27085"/>
        <v>0</v>
      </c>
      <c r="BG1676" s="110">
        <f t="shared" si="27085"/>
        <v>0</v>
      </c>
      <c r="BH1676" s="110">
        <f t="shared" ref="BH1676:BN1676" si="27086">ROUND(BH1675/$E1675,2)</f>
        <v>0</v>
      </c>
      <c r="BI1676" s="110">
        <f t="shared" si="27086"/>
        <v>0</v>
      </c>
      <c r="BJ1676" s="110">
        <f t="shared" si="27086"/>
        <v>0</v>
      </c>
      <c r="BK1676" s="110">
        <f t="shared" si="27086"/>
        <v>0</v>
      </c>
      <c r="BL1676" s="110">
        <f t="shared" si="27086"/>
        <v>0</v>
      </c>
      <c r="BM1676" s="110">
        <f t="shared" si="27086"/>
        <v>0</v>
      </c>
      <c r="BN1676" s="110">
        <f t="shared" si="27086"/>
        <v>0</v>
      </c>
      <c r="BO1676" s="110">
        <f t="shared" ref="BO1676:BO1697" si="27087">ROUNDDOWN(BO1675/$E1675,2)</f>
        <v>0</v>
      </c>
      <c r="BP1676" s="110">
        <f t="shared" ref="BP1676" si="27088">ROUND(BP1675/$E1675,2)</f>
        <v>0</v>
      </c>
      <c r="BQ1676" s="110">
        <f t="shared" ref="BQ1676:BS1691" si="27089">ROUNDDOWN(BQ1675/$E1675,2)</f>
        <v>0</v>
      </c>
      <c r="BR1676" s="110">
        <f t="shared" si="27089"/>
        <v>0</v>
      </c>
      <c r="BS1676" s="110">
        <f t="shared" si="27089"/>
        <v>3.2</v>
      </c>
      <c r="BT1676" s="110">
        <f t="shared" ref="BT1676:BX1691" si="27090">ROUND(BT1675/$E1675,2)</f>
        <v>3.2</v>
      </c>
      <c r="BU1676" s="110">
        <f t="shared" si="27090"/>
        <v>3.2</v>
      </c>
      <c r="BV1676" s="110">
        <f t="shared" si="27090"/>
        <v>3.2</v>
      </c>
      <c r="BW1676" s="110">
        <f t="shared" si="27090"/>
        <v>3.2</v>
      </c>
      <c r="BX1676" s="110">
        <f t="shared" si="27090"/>
        <v>0</v>
      </c>
      <c r="BY1676" s="110">
        <f t="shared" ref="BY1676:CC1676" si="27091">ROUND(BY1675/$E1675,2)</f>
        <v>0</v>
      </c>
      <c r="BZ1676" s="110">
        <f t="shared" si="27091"/>
        <v>0</v>
      </c>
      <c r="CA1676" s="110">
        <f t="shared" si="27091"/>
        <v>0</v>
      </c>
      <c r="CB1676" s="110">
        <f t="shared" si="27091"/>
        <v>0</v>
      </c>
      <c r="CC1676" s="110">
        <f t="shared" si="27091"/>
        <v>0</v>
      </c>
      <c r="CD1676" s="110">
        <f t="shared" ref="CD1676:CG1676" si="27092">ROUND(CD1675/$E1675,2)</f>
        <v>0</v>
      </c>
      <c r="CE1676" s="110"/>
      <c r="CF1676" s="110">
        <f t="shared" si="27092"/>
        <v>0</v>
      </c>
      <c r="CG1676" s="110">
        <f t="shared" si="27092"/>
        <v>0</v>
      </c>
      <c r="CH1676" s="111">
        <f>IF(C1675="","",D1675-SUM(G1676:CG1676))</f>
        <v>0</v>
      </c>
      <c r="CI1676" s="112">
        <f>IF(C1675="","",SUM(G1676:CG1676))</f>
        <v>16</v>
      </c>
      <c r="CJ1676" s="67" t="b">
        <f>IF(C1675="","",D1675=CI1676)</f>
        <v>1</v>
      </c>
    </row>
    <row r="1677" spans="1:88" s="5" customFormat="1" ht="15" customHeight="1" x14ac:dyDescent="0.3">
      <c r="A1677" s="173"/>
      <c r="B1677" s="157"/>
      <c r="C1677" s="170"/>
      <c r="D1677" s="160"/>
      <c r="E1677" s="163"/>
      <c r="F1677" s="166"/>
      <c r="G1677" s="113">
        <v>0</v>
      </c>
      <c r="H1677" s="113"/>
      <c r="I1677" s="113"/>
      <c r="J1677" s="113"/>
      <c r="K1677" s="113"/>
      <c r="L1677" s="113"/>
      <c r="M1677" s="113"/>
      <c r="N1677" s="113"/>
      <c r="O1677" s="113"/>
      <c r="P1677" s="113"/>
      <c r="Q1677" s="113"/>
      <c r="R1677" s="113"/>
      <c r="S1677" s="113"/>
      <c r="T1677" s="113"/>
      <c r="U1677" s="113">
        <f t="shared" ref="U1677:X1677" si="27093">U1675/$F1675</f>
        <v>0</v>
      </c>
      <c r="V1677" s="113">
        <f t="shared" si="27093"/>
        <v>0</v>
      </c>
      <c r="W1677" s="113">
        <f t="shared" si="27093"/>
        <v>0</v>
      </c>
      <c r="X1677" s="113">
        <f t="shared" si="27093"/>
        <v>0</v>
      </c>
      <c r="Y1677" s="113">
        <f t="shared" ref="Y1677:AG1677" si="27094">Y1675/$F1675</f>
        <v>0</v>
      </c>
      <c r="Z1677" s="113">
        <f t="shared" si="27094"/>
        <v>0</v>
      </c>
      <c r="AA1677" s="113">
        <f t="shared" si="27094"/>
        <v>0</v>
      </c>
      <c r="AB1677" s="113">
        <f t="shared" si="27094"/>
        <v>0</v>
      </c>
      <c r="AC1677" s="113">
        <f t="shared" si="27094"/>
        <v>0</v>
      </c>
      <c r="AD1677" s="113">
        <f t="shared" si="27094"/>
        <v>0</v>
      </c>
      <c r="AE1677" s="113">
        <f t="shared" si="27094"/>
        <v>0</v>
      </c>
      <c r="AF1677" s="113">
        <f t="shared" si="27094"/>
        <v>0</v>
      </c>
      <c r="AG1677" s="113">
        <f t="shared" si="27094"/>
        <v>0</v>
      </c>
      <c r="AH1677" s="113">
        <f t="shared" ref="AH1677:AK1677" si="27095">AH1675/$F1675</f>
        <v>0</v>
      </c>
      <c r="AI1677" s="113">
        <f t="shared" si="27095"/>
        <v>0</v>
      </c>
      <c r="AJ1677" s="113">
        <f t="shared" si="27095"/>
        <v>0</v>
      </c>
      <c r="AK1677" s="113">
        <f t="shared" si="27095"/>
        <v>0</v>
      </c>
      <c r="AL1677" s="113">
        <f t="shared" ref="AL1677:AT1677" si="27096">AL1675/$F1675</f>
        <v>0</v>
      </c>
      <c r="AM1677" s="113">
        <f t="shared" si="27096"/>
        <v>0</v>
      </c>
      <c r="AN1677" s="113">
        <f t="shared" si="27096"/>
        <v>0</v>
      </c>
      <c r="AO1677" s="113">
        <f t="shared" si="27096"/>
        <v>0</v>
      </c>
      <c r="AP1677" s="113">
        <f t="shared" si="27096"/>
        <v>0</v>
      </c>
      <c r="AQ1677" s="113">
        <f t="shared" si="27096"/>
        <v>0</v>
      </c>
      <c r="AR1677" s="113">
        <f t="shared" si="27096"/>
        <v>0</v>
      </c>
      <c r="AS1677" s="113">
        <f t="shared" si="27096"/>
        <v>0</v>
      </c>
      <c r="AT1677" s="113">
        <f t="shared" si="27096"/>
        <v>0</v>
      </c>
      <c r="AU1677" s="113">
        <f t="shared" ref="AU1677:AX1677" si="27097">AU1675/$F1675</f>
        <v>0</v>
      </c>
      <c r="AV1677" s="113">
        <f t="shared" si="27097"/>
        <v>0</v>
      </c>
      <c r="AW1677" s="113">
        <f t="shared" si="27097"/>
        <v>0</v>
      </c>
      <c r="AX1677" s="113">
        <f t="shared" si="27097"/>
        <v>0</v>
      </c>
      <c r="AY1677" s="113">
        <f t="shared" ref="AY1677:BC1677" si="27098">AY1675/$F1675</f>
        <v>0</v>
      </c>
      <c r="AZ1677" s="113">
        <f t="shared" si="27098"/>
        <v>0</v>
      </c>
      <c r="BA1677" s="113">
        <f t="shared" si="27098"/>
        <v>0</v>
      </c>
      <c r="BB1677" s="113">
        <f t="shared" si="27098"/>
        <v>0</v>
      </c>
      <c r="BC1677" s="113">
        <f t="shared" si="27098"/>
        <v>0</v>
      </c>
      <c r="BD1677" s="113">
        <f t="shared" ref="BD1677:BG1677" si="27099">BD1675/$F1675</f>
        <v>0</v>
      </c>
      <c r="BE1677" s="113">
        <f t="shared" si="27099"/>
        <v>0</v>
      </c>
      <c r="BF1677" s="113">
        <f t="shared" si="27099"/>
        <v>0</v>
      </c>
      <c r="BG1677" s="113">
        <f t="shared" si="27099"/>
        <v>0</v>
      </c>
      <c r="BH1677" s="113">
        <f t="shared" ref="BH1677:BX1677" si="27100">BH1675/$F1675</f>
        <v>0</v>
      </c>
      <c r="BI1677" s="113">
        <f t="shared" si="27100"/>
        <v>0</v>
      </c>
      <c r="BJ1677" s="113">
        <f t="shared" si="27100"/>
        <v>0</v>
      </c>
      <c r="BK1677" s="113">
        <f t="shared" si="27100"/>
        <v>0</v>
      </c>
      <c r="BL1677" s="113">
        <f t="shared" si="27100"/>
        <v>0</v>
      </c>
      <c r="BM1677" s="113">
        <f t="shared" si="27100"/>
        <v>0</v>
      </c>
      <c r="BN1677" s="113">
        <f t="shared" si="27100"/>
        <v>0</v>
      </c>
      <c r="BO1677" s="113">
        <f t="shared" si="27100"/>
        <v>0</v>
      </c>
      <c r="BP1677" s="113">
        <f t="shared" si="27100"/>
        <v>0</v>
      </c>
      <c r="BQ1677" s="113">
        <f t="shared" si="27100"/>
        <v>0</v>
      </c>
      <c r="BR1677" s="113">
        <f t="shared" si="27100"/>
        <v>0</v>
      </c>
      <c r="BS1677" s="113">
        <f t="shared" si="27100"/>
        <v>0.20000007875305562</v>
      </c>
      <c r="BT1677" s="113">
        <f t="shared" si="27100"/>
        <v>0.20000007875305562</v>
      </c>
      <c r="BU1677" s="113">
        <f t="shared" si="27100"/>
        <v>0.20000007875305562</v>
      </c>
      <c r="BV1677" s="113">
        <f t="shared" si="27100"/>
        <v>0.19999988187041656</v>
      </c>
      <c r="BW1677" s="113">
        <f t="shared" si="27100"/>
        <v>0.19999988187041656</v>
      </c>
      <c r="BX1677" s="113">
        <f t="shared" si="27100"/>
        <v>0</v>
      </c>
      <c r="BY1677" s="113">
        <f t="shared" ref="BY1677:CC1677" si="27101">BY1675/$F1675</f>
        <v>0</v>
      </c>
      <c r="BZ1677" s="113">
        <f t="shared" si="27101"/>
        <v>0</v>
      </c>
      <c r="CA1677" s="113">
        <f t="shared" si="27101"/>
        <v>0</v>
      </c>
      <c r="CB1677" s="113">
        <f t="shared" si="27101"/>
        <v>0</v>
      </c>
      <c r="CC1677" s="113">
        <f t="shared" si="27101"/>
        <v>0</v>
      </c>
      <c r="CD1677" s="113">
        <f t="shared" ref="CD1677:CG1677" si="27102">CD1675/$F1675</f>
        <v>0</v>
      </c>
      <c r="CE1677" s="113"/>
      <c r="CF1677" s="113">
        <f t="shared" si="27102"/>
        <v>0</v>
      </c>
      <c r="CG1677" s="113">
        <f t="shared" si="27102"/>
        <v>0</v>
      </c>
      <c r="CH1677" s="114">
        <f>IF(C1675="","",100%-SUM(G1677:CG1677))</f>
        <v>0</v>
      </c>
      <c r="CI1677" s="115">
        <f>IF(C1675="","",SUM(G1677:CG1677))</f>
        <v>1</v>
      </c>
      <c r="CJ1677" s="67" t="b">
        <f>IF(C1675="","",SUM(G1677:CG1677)=CI1677)</f>
        <v>1</v>
      </c>
    </row>
    <row r="1678" spans="1:88" s="5" customFormat="1" ht="15" customHeight="1" x14ac:dyDescent="0.3">
      <c r="A1678" s="171" t="s">
        <v>1172</v>
      </c>
      <c r="B1678" s="155" t="s">
        <v>1173</v>
      </c>
      <c r="C1678" s="168" t="s">
        <v>163</v>
      </c>
      <c r="D1678" s="158">
        <v>103</v>
      </c>
      <c r="E1678" s="161">
        <v>415597</v>
      </c>
      <c r="F1678" s="164">
        <f t="shared" si="26522"/>
        <v>42806491</v>
      </c>
      <c r="G1678" s="108">
        <v>0</v>
      </c>
      <c r="H1678" s="108"/>
      <c r="I1678" s="108"/>
      <c r="J1678" s="108"/>
      <c r="K1678" s="108"/>
      <c r="L1678" s="108"/>
      <c r="M1678" s="108"/>
      <c r="N1678" s="108"/>
      <c r="O1678" s="108"/>
      <c r="P1678" s="108"/>
      <c r="Q1678" s="108"/>
      <c r="R1678" s="108"/>
      <c r="S1678" s="108"/>
      <c r="T1678" s="108"/>
      <c r="U1678" s="108"/>
      <c r="V1678" s="108"/>
      <c r="W1678" s="108"/>
      <c r="X1678" s="108"/>
      <c r="Y1678" s="108"/>
      <c r="Z1678" s="108"/>
      <c r="AA1678" s="108"/>
      <c r="AB1678" s="108"/>
      <c r="AC1678" s="108"/>
      <c r="AD1678" s="108"/>
      <c r="AE1678" s="108"/>
      <c r="AF1678" s="108"/>
      <c r="AG1678" s="108"/>
      <c r="AH1678" s="108"/>
      <c r="AI1678" s="108"/>
      <c r="AJ1678" s="108"/>
      <c r="AK1678" s="108"/>
      <c r="AL1678" s="108"/>
      <c r="AM1678" s="108"/>
      <c r="AN1678" s="108"/>
      <c r="AO1678" s="108"/>
      <c r="AP1678" s="108"/>
      <c r="AQ1678" s="108"/>
      <c r="AR1678" s="108"/>
      <c r="AS1678" s="108"/>
      <c r="AT1678" s="108"/>
      <c r="AU1678" s="108"/>
      <c r="AV1678" s="108"/>
      <c r="AW1678" s="108"/>
      <c r="AX1678" s="108"/>
      <c r="AY1678" s="108"/>
      <c r="AZ1678" s="108"/>
      <c r="BA1678" s="108"/>
      <c r="BB1678" s="108"/>
      <c r="BC1678" s="108"/>
      <c r="BD1678" s="108"/>
      <c r="BE1678" s="108"/>
      <c r="BF1678" s="108"/>
      <c r="BG1678" s="108"/>
      <c r="BH1678" s="108"/>
      <c r="BI1678" s="108"/>
      <c r="BJ1678" s="108"/>
      <c r="BK1678" s="108"/>
      <c r="BL1678" s="108"/>
      <c r="BM1678" s="108"/>
      <c r="BN1678" s="108"/>
      <c r="BO1678" s="108"/>
      <c r="BP1678" s="108"/>
      <c r="BQ1678" s="108"/>
      <c r="BR1678" s="108"/>
      <c r="BS1678" s="108">
        <f t="shared" ref="BS1678" si="27103">ROUND($F1678/5,0)</f>
        <v>8561298</v>
      </c>
      <c r="BT1678" s="108">
        <f t="shared" si="27078"/>
        <v>8561298</v>
      </c>
      <c r="BU1678" s="108">
        <f t="shared" si="27078"/>
        <v>8561298</v>
      </c>
      <c r="BV1678" s="108">
        <f t="shared" si="27078"/>
        <v>8561298</v>
      </c>
      <c r="BW1678" s="108">
        <f>ROUNDUP($F1678/5,0)</f>
        <v>8561299</v>
      </c>
      <c r="BX1678" s="108"/>
      <c r="BY1678" s="108"/>
      <c r="BZ1678" s="108"/>
      <c r="CA1678" s="108"/>
      <c r="CB1678" s="108"/>
      <c r="CC1678" s="108"/>
      <c r="CD1678" s="108"/>
      <c r="CE1678" s="108"/>
      <c r="CF1678" s="108"/>
      <c r="CG1678" s="108"/>
      <c r="CH1678" s="109">
        <f>IF(C1678="","",F1678-SUM(G1678:CG1678))</f>
        <v>0</v>
      </c>
      <c r="CI1678" s="107">
        <f>IF(C1678="","",SUM(G1678:CG1678))</f>
        <v>42806491</v>
      </c>
      <c r="CJ1678" s="67" t="b">
        <f>IF(C1678="","",F1678=CI1678)</f>
        <v>1</v>
      </c>
    </row>
    <row r="1679" spans="1:88" s="5" customFormat="1" ht="15" customHeight="1" x14ac:dyDescent="0.3">
      <c r="A1679" s="172"/>
      <c r="B1679" s="156"/>
      <c r="C1679" s="169"/>
      <c r="D1679" s="159"/>
      <c r="E1679" s="162"/>
      <c r="F1679" s="165"/>
      <c r="G1679" s="110">
        <v>0</v>
      </c>
      <c r="H1679" s="110"/>
      <c r="I1679" s="110"/>
      <c r="J1679" s="110"/>
      <c r="K1679" s="110"/>
      <c r="L1679" s="110"/>
      <c r="M1679" s="110"/>
      <c r="N1679" s="110"/>
      <c r="O1679" s="110"/>
      <c r="P1679" s="110"/>
      <c r="Q1679" s="110"/>
      <c r="R1679" s="110"/>
      <c r="S1679" s="110"/>
      <c r="T1679" s="110"/>
      <c r="U1679" s="110">
        <f t="shared" ref="U1679:X1679" si="27104">ROUND(U1678/$E1678,2)</f>
        <v>0</v>
      </c>
      <c r="V1679" s="110">
        <f t="shared" si="27104"/>
        <v>0</v>
      </c>
      <c r="W1679" s="110">
        <f t="shared" si="27104"/>
        <v>0</v>
      </c>
      <c r="X1679" s="110">
        <f t="shared" si="27104"/>
        <v>0</v>
      </c>
      <c r="Y1679" s="110">
        <f t="shared" ref="Y1679:AG1679" si="27105">ROUND(Y1678/$E1678,2)</f>
        <v>0</v>
      </c>
      <c r="Z1679" s="110">
        <f t="shared" si="27105"/>
        <v>0</v>
      </c>
      <c r="AA1679" s="110">
        <f t="shared" si="27105"/>
        <v>0</v>
      </c>
      <c r="AB1679" s="110">
        <f t="shared" si="27105"/>
        <v>0</v>
      </c>
      <c r="AC1679" s="110">
        <f t="shared" si="27105"/>
        <v>0</v>
      </c>
      <c r="AD1679" s="110">
        <f t="shared" si="27105"/>
        <v>0</v>
      </c>
      <c r="AE1679" s="110">
        <f t="shared" si="27105"/>
        <v>0</v>
      </c>
      <c r="AF1679" s="110">
        <f t="shared" si="27105"/>
        <v>0</v>
      </c>
      <c r="AG1679" s="110">
        <f t="shared" si="27105"/>
        <v>0</v>
      </c>
      <c r="AH1679" s="110">
        <f t="shared" ref="AH1679:AK1679" si="27106">ROUND(AH1678/$E1678,2)</f>
        <v>0</v>
      </c>
      <c r="AI1679" s="110">
        <f t="shared" si="27106"/>
        <v>0</v>
      </c>
      <c r="AJ1679" s="110">
        <f t="shared" si="27106"/>
        <v>0</v>
      </c>
      <c r="AK1679" s="110">
        <f t="shared" si="27106"/>
        <v>0</v>
      </c>
      <c r="AL1679" s="110">
        <f t="shared" ref="AL1679:AT1679" si="27107">ROUND(AL1678/$E1678,2)</f>
        <v>0</v>
      </c>
      <c r="AM1679" s="110">
        <f t="shared" si="27107"/>
        <v>0</v>
      </c>
      <c r="AN1679" s="110">
        <f t="shared" si="27107"/>
        <v>0</v>
      </c>
      <c r="AO1679" s="110">
        <f t="shared" si="27107"/>
        <v>0</v>
      </c>
      <c r="AP1679" s="110">
        <f t="shared" si="27107"/>
        <v>0</v>
      </c>
      <c r="AQ1679" s="110">
        <f t="shared" si="27107"/>
        <v>0</v>
      </c>
      <c r="AR1679" s="110">
        <f t="shared" si="27107"/>
        <v>0</v>
      </c>
      <c r="AS1679" s="110">
        <f t="shared" si="27107"/>
        <v>0</v>
      </c>
      <c r="AT1679" s="110">
        <f t="shared" si="27107"/>
        <v>0</v>
      </c>
      <c r="AU1679" s="110">
        <f t="shared" ref="AU1679:AX1679" si="27108">ROUND(AU1678/$E1678,2)</f>
        <v>0</v>
      </c>
      <c r="AV1679" s="110">
        <f t="shared" si="27108"/>
        <v>0</v>
      </c>
      <c r="AW1679" s="110">
        <f t="shared" si="27108"/>
        <v>0</v>
      </c>
      <c r="AX1679" s="110">
        <f t="shared" si="27108"/>
        <v>0</v>
      </c>
      <c r="AY1679" s="110">
        <f t="shared" ref="AY1679:BC1679" si="27109">ROUND(AY1678/$E1678,2)</f>
        <v>0</v>
      </c>
      <c r="AZ1679" s="110">
        <f t="shared" si="27109"/>
        <v>0</v>
      </c>
      <c r="BA1679" s="110">
        <f t="shared" si="27109"/>
        <v>0</v>
      </c>
      <c r="BB1679" s="110">
        <f t="shared" si="27109"/>
        <v>0</v>
      </c>
      <c r="BC1679" s="110">
        <f t="shared" si="27109"/>
        <v>0</v>
      </c>
      <c r="BD1679" s="110">
        <f t="shared" ref="BD1679:BG1679" si="27110">ROUND(BD1678/$E1678,2)</f>
        <v>0</v>
      </c>
      <c r="BE1679" s="110">
        <f t="shared" si="27110"/>
        <v>0</v>
      </c>
      <c r="BF1679" s="110">
        <f t="shared" si="27110"/>
        <v>0</v>
      </c>
      <c r="BG1679" s="110">
        <f t="shared" si="27110"/>
        <v>0</v>
      </c>
      <c r="BH1679" s="110">
        <f t="shared" ref="BH1679:BN1679" si="27111">ROUND(BH1678/$E1678,2)</f>
        <v>0</v>
      </c>
      <c r="BI1679" s="110">
        <f t="shared" si="27111"/>
        <v>0</v>
      </c>
      <c r="BJ1679" s="110">
        <f t="shared" si="27111"/>
        <v>0</v>
      </c>
      <c r="BK1679" s="110">
        <f t="shared" si="27111"/>
        <v>0</v>
      </c>
      <c r="BL1679" s="110">
        <f t="shared" si="27111"/>
        <v>0</v>
      </c>
      <c r="BM1679" s="110">
        <f t="shared" si="27111"/>
        <v>0</v>
      </c>
      <c r="BN1679" s="110">
        <f t="shared" si="27111"/>
        <v>0</v>
      </c>
      <c r="BO1679" s="110">
        <f t="shared" si="27087"/>
        <v>0</v>
      </c>
      <c r="BP1679" s="110">
        <f t="shared" ref="BP1679" si="27112">ROUND(BP1678/$E1678,2)</f>
        <v>0</v>
      </c>
      <c r="BQ1679" s="110">
        <f t="shared" si="27089"/>
        <v>0</v>
      </c>
      <c r="BR1679" s="110">
        <f t="shared" si="27089"/>
        <v>0</v>
      </c>
      <c r="BS1679" s="110">
        <f t="shared" si="27089"/>
        <v>20.59</v>
      </c>
      <c r="BT1679" s="110">
        <f t="shared" si="27090"/>
        <v>20.6</v>
      </c>
      <c r="BU1679" s="110">
        <f t="shared" si="27090"/>
        <v>20.6</v>
      </c>
      <c r="BV1679" s="110">
        <f t="shared" si="27090"/>
        <v>20.6</v>
      </c>
      <c r="BW1679" s="110">
        <f>ROUNDUP(BW1678/$E1678,2)</f>
        <v>20.610000000000003</v>
      </c>
      <c r="BX1679" s="110">
        <f t="shared" si="27090"/>
        <v>0</v>
      </c>
      <c r="BY1679" s="110">
        <f t="shared" ref="BY1679:CC1679" si="27113">ROUND(BY1678/$E1678,2)</f>
        <v>0</v>
      </c>
      <c r="BZ1679" s="110">
        <f t="shared" si="27113"/>
        <v>0</v>
      </c>
      <c r="CA1679" s="110">
        <f t="shared" si="27113"/>
        <v>0</v>
      </c>
      <c r="CB1679" s="110">
        <f t="shared" si="27113"/>
        <v>0</v>
      </c>
      <c r="CC1679" s="110">
        <f t="shared" si="27113"/>
        <v>0</v>
      </c>
      <c r="CD1679" s="110">
        <f t="shared" ref="CD1679:CG1679" si="27114">ROUND(CD1678/$E1678,2)</f>
        <v>0</v>
      </c>
      <c r="CE1679" s="110"/>
      <c r="CF1679" s="110">
        <f t="shared" si="27114"/>
        <v>0</v>
      </c>
      <c r="CG1679" s="110">
        <f t="shared" si="27114"/>
        <v>0</v>
      </c>
      <c r="CH1679" s="111">
        <f>IF(C1678="","",D1678-SUM(G1679:CG1679))</f>
        <v>0</v>
      </c>
      <c r="CI1679" s="112">
        <f>IF(C1678="","",SUM(G1679:CG1679))</f>
        <v>103</v>
      </c>
      <c r="CJ1679" s="67" t="b">
        <f>IF(C1678="","",D1678=CI1679)</f>
        <v>1</v>
      </c>
    </row>
    <row r="1680" spans="1:88" s="5" customFormat="1" ht="15" customHeight="1" x14ac:dyDescent="0.3">
      <c r="A1680" s="173"/>
      <c r="B1680" s="157"/>
      <c r="C1680" s="170"/>
      <c r="D1680" s="160"/>
      <c r="E1680" s="163"/>
      <c r="F1680" s="166"/>
      <c r="G1680" s="113">
        <v>0</v>
      </c>
      <c r="H1680" s="113"/>
      <c r="I1680" s="113"/>
      <c r="J1680" s="113"/>
      <c r="K1680" s="113"/>
      <c r="L1680" s="113"/>
      <c r="M1680" s="113"/>
      <c r="N1680" s="113"/>
      <c r="O1680" s="113"/>
      <c r="P1680" s="113"/>
      <c r="Q1680" s="113"/>
      <c r="R1680" s="113"/>
      <c r="S1680" s="113"/>
      <c r="T1680" s="113"/>
      <c r="U1680" s="113">
        <f t="shared" ref="U1680:X1680" si="27115">U1678/$F1678</f>
        <v>0</v>
      </c>
      <c r="V1680" s="113">
        <f t="shared" si="27115"/>
        <v>0</v>
      </c>
      <c r="W1680" s="113">
        <f t="shared" si="27115"/>
        <v>0</v>
      </c>
      <c r="X1680" s="113">
        <f t="shared" si="27115"/>
        <v>0</v>
      </c>
      <c r="Y1680" s="113">
        <f t="shared" ref="Y1680:AG1680" si="27116">Y1678/$F1678</f>
        <v>0</v>
      </c>
      <c r="Z1680" s="113">
        <f t="shared" si="27116"/>
        <v>0</v>
      </c>
      <c r="AA1680" s="113">
        <f t="shared" si="27116"/>
        <v>0</v>
      </c>
      <c r="AB1680" s="113">
        <f t="shared" si="27116"/>
        <v>0</v>
      </c>
      <c r="AC1680" s="113">
        <f t="shared" si="27116"/>
        <v>0</v>
      </c>
      <c r="AD1680" s="113">
        <f t="shared" si="27116"/>
        <v>0</v>
      </c>
      <c r="AE1680" s="113">
        <f t="shared" si="27116"/>
        <v>0</v>
      </c>
      <c r="AF1680" s="113">
        <f t="shared" si="27116"/>
        <v>0</v>
      </c>
      <c r="AG1680" s="113">
        <f t="shared" si="27116"/>
        <v>0</v>
      </c>
      <c r="AH1680" s="113">
        <f t="shared" ref="AH1680:AK1680" si="27117">AH1678/$F1678</f>
        <v>0</v>
      </c>
      <c r="AI1680" s="113">
        <f t="shared" si="27117"/>
        <v>0</v>
      </c>
      <c r="AJ1680" s="113">
        <f t="shared" si="27117"/>
        <v>0</v>
      </c>
      <c r="AK1680" s="113">
        <f t="shared" si="27117"/>
        <v>0</v>
      </c>
      <c r="AL1680" s="113">
        <f t="shared" ref="AL1680:AT1680" si="27118">AL1678/$F1678</f>
        <v>0</v>
      </c>
      <c r="AM1680" s="113">
        <f t="shared" si="27118"/>
        <v>0</v>
      </c>
      <c r="AN1680" s="113">
        <f t="shared" si="27118"/>
        <v>0</v>
      </c>
      <c r="AO1680" s="113">
        <f t="shared" si="27118"/>
        <v>0</v>
      </c>
      <c r="AP1680" s="113">
        <f t="shared" si="27118"/>
        <v>0</v>
      </c>
      <c r="AQ1680" s="113">
        <f t="shared" si="27118"/>
        <v>0</v>
      </c>
      <c r="AR1680" s="113">
        <f t="shared" si="27118"/>
        <v>0</v>
      </c>
      <c r="AS1680" s="113">
        <f t="shared" si="27118"/>
        <v>0</v>
      </c>
      <c r="AT1680" s="113">
        <f t="shared" si="27118"/>
        <v>0</v>
      </c>
      <c r="AU1680" s="113">
        <f t="shared" ref="AU1680:AX1680" si="27119">AU1678/$F1678</f>
        <v>0</v>
      </c>
      <c r="AV1680" s="113">
        <f t="shared" si="27119"/>
        <v>0</v>
      </c>
      <c r="AW1680" s="113">
        <f t="shared" si="27119"/>
        <v>0</v>
      </c>
      <c r="AX1680" s="113">
        <f t="shared" si="27119"/>
        <v>0</v>
      </c>
      <c r="AY1680" s="113">
        <f t="shared" ref="AY1680:BC1680" si="27120">AY1678/$F1678</f>
        <v>0</v>
      </c>
      <c r="AZ1680" s="113">
        <f t="shared" si="27120"/>
        <v>0</v>
      </c>
      <c r="BA1680" s="113">
        <f t="shared" si="27120"/>
        <v>0</v>
      </c>
      <c r="BB1680" s="113">
        <f t="shared" si="27120"/>
        <v>0</v>
      </c>
      <c r="BC1680" s="113">
        <f t="shared" si="27120"/>
        <v>0</v>
      </c>
      <c r="BD1680" s="113">
        <f t="shared" ref="BD1680:BG1680" si="27121">BD1678/$F1678</f>
        <v>0</v>
      </c>
      <c r="BE1680" s="113">
        <f t="shared" si="27121"/>
        <v>0</v>
      </c>
      <c r="BF1680" s="113">
        <f t="shared" si="27121"/>
        <v>0</v>
      </c>
      <c r="BG1680" s="113">
        <f t="shared" si="27121"/>
        <v>0</v>
      </c>
      <c r="BH1680" s="113">
        <f t="shared" ref="BH1680:BX1680" si="27122">BH1678/$F1678</f>
        <v>0</v>
      </c>
      <c r="BI1680" s="113">
        <f t="shared" si="27122"/>
        <v>0</v>
      </c>
      <c r="BJ1680" s="113">
        <f t="shared" si="27122"/>
        <v>0</v>
      </c>
      <c r="BK1680" s="113">
        <f t="shared" si="27122"/>
        <v>0</v>
      </c>
      <c r="BL1680" s="113">
        <f t="shared" si="27122"/>
        <v>0</v>
      </c>
      <c r="BM1680" s="113">
        <f t="shared" si="27122"/>
        <v>0</v>
      </c>
      <c r="BN1680" s="113">
        <f t="shared" si="27122"/>
        <v>0</v>
      </c>
      <c r="BO1680" s="113">
        <f t="shared" si="27122"/>
        <v>0</v>
      </c>
      <c r="BP1680" s="113">
        <f t="shared" si="27122"/>
        <v>0</v>
      </c>
      <c r="BQ1680" s="113">
        <f t="shared" si="27122"/>
        <v>0</v>
      </c>
      <c r="BR1680" s="113">
        <f t="shared" si="27122"/>
        <v>0</v>
      </c>
      <c r="BS1680" s="113">
        <f t="shared" si="27122"/>
        <v>0.19999999532781138</v>
      </c>
      <c r="BT1680" s="113">
        <f t="shared" si="27122"/>
        <v>0.19999999532781138</v>
      </c>
      <c r="BU1680" s="113">
        <f t="shared" si="27122"/>
        <v>0.19999999532781138</v>
      </c>
      <c r="BV1680" s="113">
        <f t="shared" si="27122"/>
        <v>0.19999999532781138</v>
      </c>
      <c r="BW1680" s="113">
        <f t="shared" si="27122"/>
        <v>0.20000001868875447</v>
      </c>
      <c r="BX1680" s="113">
        <f t="shared" si="27122"/>
        <v>0</v>
      </c>
      <c r="BY1680" s="113">
        <f t="shared" ref="BY1680:CC1680" si="27123">BY1678/$F1678</f>
        <v>0</v>
      </c>
      <c r="BZ1680" s="113">
        <f t="shared" si="27123"/>
        <v>0</v>
      </c>
      <c r="CA1680" s="113">
        <f t="shared" si="27123"/>
        <v>0</v>
      </c>
      <c r="CB1680" s="113">
        <f t="shared" si="27123"/>
        <v>0</v>
      </c>
      <c r="CC1680" s="113">
        <f t="shared" si="27123"/>
        <v>0</v>
      </c>
      <c r="CD1680" s="113">
        <f t="shared" ref="CD1680:CG1680" si="27124">CD1678/$F1678</f>
        <v>0</v>
      </c>
      <c r="CE1680" s="113"/>
      <c r="CF1680" s="113">
        <f t="shared" si="27124"/>
        <v>0</v>
      </c>
      <c r="CG1680" s="113">
        <f t="shared" si="27124"/>
        <v>0</v>
      </c>
      <c r="CH1680" s="114">
        <f>IF(C1678="","",100%-SUM(G1680:CG1680))</f>
        <v>0</v>
      </c>
      <c r="CI1680" s="115">
        <f>IF(C1678="","",SUM(G1680:CG1680))</f>
        <v>1</v>
      </c>
      <c r="CJ1680" s="67" t="b">
        <f>IF(C1678="","",SUM(G1680:CG1680)=CI1680)</f>
        <v>1</v>
      </c>
    </row>
    <row r="1681" spans="1:88" s="5" customFormat="1" ht="15" customHeight="1" x14ac:dyDescent="0.3">
      <c r="A1681" s="171" t="s">
        <v>1174</v>
      </c>
      <c r="B1681" s="155" t="s">
        <v>1175</v>
      </c>
      <c r="C1681" s="168" t="s">
        <v>163</v>
      </c>
      <c r="D1681" s="158">
        <v>47</v>
      </c>
      <c r="E1681" s="161">
        <v>373517</v>
      </c>
      <c r="F1681" s="164">
        <f t="shared" ref="F1681:F1744" si="27125">ROUND(E1681*D1681,0)</f>
        <v>17555299</v>
      </c>
      <c r="G1681" s="108">
        <v>0</v>
      </c>
      <c r="H1681" s="108"/>
      <c r="I1681" s="108"/>
      <c r="J1681" s="108"/>
      <c r="K1681" s="108"/>
      <c r="L1681" s="108"/>
      <c r="M1681" s="108"/>
      <c r="N1681" s="108"/>
      <c r="O1681" s="108"/>
      <c r="P1681" s="108"/>
      <c r="Q1681" s="108"/>
      <c r="R1681" s="108"/>
      <c r="S1681" s="108"/>
      <c r="T1681" s="108"/>
      <c r="U1681" s="108"/>
      <c r="V1681" s="108"/>
      <c r="W1681" s="108"/>
      <c r="X1681" s="108"/>
      <c r="Y1681" s="108"/>
      <c r="Z1681" s="108"/>
      <c r="AA1681" s="108"/>
      <c r="AB1681" s="108"/>
      <c r="AC1681" s="108"/>
      <c r="AD1681" s="108"/>
      <c r="AE1681" s="108"/>
      <c r="AF1681" s="108"/>
      <c r="AG1681" s="108"/>
      <c r="AH1681" s="108"/>
      <c r="AI1681" s="108"/>
      <c r="AJ1681" s="108"/>
      <c r="AK1681" s="108"/>
      <c r="AL1681" s="108"/>
      <c r="AM1681" s="108"/>
      <c r="AN1681" s="108"/>
      <c r="AO1681" s="108"/>
      <c r="AP1681" s="108"/>
      <c r="AQ1681" s="108"/>
      <c r="AR1681" s="108"/>
      <c r="AS1681" s="108"/>
      <c r="AT1681" s="108"/>
      <c r="AU1681" s="108"/>
      <c r="AV1681" s="108"/>
      <c r="AW1681" s="108"/>
      <c r="AX1681" s="108"/>
      <c r="AY1681" s="108"/>
      <c r="AZ1681" s="108"/>
      <c r="BA1681" s="108"/>
      <c r="BB1681" s="108"/>
      <c r="BC1681" s="108"/>
      <c r="BD1681" s="108"/>
      <c r="BE1681" s="108"/>
      <c r="BF1681" s="108"/>
      <c r="BG1681" s="108"/>
      <c r="BH1681" s="108"/>
      <c r="BI1681" s="108"/>
      <c r="BJ1681" s="108"/>
      <c r="BK1681" s="108"/>
      <c r="BL1681" s="108"/>
      <c r="BM1681" s="108"/>
      <c r="BN1681" s="108"/>
      <c r="BO1681" s="108"/>
      <c r="BP1681" s="108"/>
      <c r="BQ1681" s="108"/>
      <c r="BR1681" s="108"/>
      <c r="BS1681" s="108">
        <f t="shared" ref="BS1681" si="27126">ROUND($F1681/5,0)</f>
        <v>3511060</v>
      </c>
      <c r="BT1681" s="108">
        <f t="shared" si="27078"/>
        <v>3511060</v>
      </c>
      <c r="BU1681" s="108">
        <f t="shared" si="27078"/>
        <v>3511060</v>
      </c>
      <c r="BV1681" s="108">
        <f t="shared" si="27078"/>
        <v>3511060</v>
      </c>
      <c r="BW1681" s="108">
        <f>ROUNDDOWN($F1681/5,0)</f>
        <v>3511059</v>
      </c>
      <c r="BX1681" s="108"/>
      <c r="BY1681" s="108"/>
      <c r="BZ1681" s="108"/>
      <c r="CA1681" s="108"/>
      <c r="CB1681" s="108"/>
      <c r="CC1681" s="108"/>
      <c r="CD1681" s="108"/>
      <c r="CE1681" s="108"/>
      <c r="CF1681" s="108"/>
      <c r="CG1681" s="108"/>
      <c r="CH1681" s="109">
        <f>IF(C1681="","",F1681-SUM(G1681:CG1681))</f>
        <v>0</v>
      </c>
      <c r="CI1681" s="107">
        <f>IF(C1681="","",SUM(G1681:CG1681))</f>
        <v>17555299</v>
      </c>
      <c r="CJ1681" s="67" t="b">
        <f>IF(C1681="","",F1681=CI1681)</f>
        <v>1</v>
      </c>
    </row>
    <row r="1682" spans="1:88" s="5" customFormat="1" ht="15" customHeight="1" x14ac:dyDescent="0.3">
      <c r="A1682" s="172"/>
      <c r="B1682" s="156"/>
      <c r="C1682" s="169"/>
      <c r="D1682" s="159"/>
      <c r="E1682" s="162"/>
      <c r="F1682" s="165"/>
      <c r="G1682" s="110">
        <v>0</v>
      </c>
      <c r="H1682" s="110"/>
      <c r="I1682" s="110"/>
      <c r="J1682" s="110"/>
      <c r="K1682" s="110"/>
      <c r="L1682" s="110"/>
      <c r="M1682" s="110"/>
      <c r="N1682" s="110"/>
      <c r="O1682" s="110"/>
      <c r="P1682" s="110"/>
      <c r="Q1682" s="110"/>
      <c r="R1682" s="110"/>
      <c r="S1682" s="110"/>
      <c r="T1682" s="110"/>
      <c r="U1682" s="110">
        <f t="shared" ref="U1682:X1682" si="27127">ROUND(U1681/$E1681,2)</f>
        <v>0</v>
      </c>
      <c r="V1682" s="110">
        <f t="shared" si="27127"/>
        <v>0</v>
      </c>
      <c r="W1682" s="110">
        <f t="shared" si="27127"/>
        <v>0</v>
      </c>
      <c r="X1682" s="110">
        <f t="shared" si="27127"/>
        <v>0</v>
      </c>
      <c r="Y1682" s="110">
        <f t="shared" ref="Y1682:AG1682" si="27128">ROUND(Y1681/$E1681,2)</f>
        <v>0</v>
      </c>
      <c r="Z1682" s="110">
        <f t="shared" si="27128"/>
        <v>0</v>
      </c>
      <c r="AA1682" s="110">
        <f t="shared" si="27128"/>
        <v>0</v>
      </c>
      <c r="AB1682" s="110">
        <f t="shared" si="27128"/>
        <v>0</v>
      </c>
      <c r="AC1682" s="110">
        <f t="shared" si="27128"/>
        <v>0</v>
      </c>
      <c r="AD1682" s="110">
        <f t="shared" si="27128"/>
        <v>0</v>
      </c>
      <c r="AE1682" s="110">
        <f t="shared" si="27128"/>
        <v>0</v>
      </c>
      <c r="AF1682" s="110">
        <f t="shared" si="27128"/>
        <v>0</v>
      </c>
      <c r="AG1682" s="110">
        <f t="shared" si="27128"/>
        <v>0</v>
      </c>
      <c r="AH1682" s="110">
        <f t="shared" ref="AH1682:AK1682" si="27129">ROUND(AH1681/$E1681,2)</f>
        <v>0</v>
      </c>
      <c r="AI1682" s="110">
        <f t="shared" si="27129"/>
        <v>0</v>
      </c>
      <c r="AJ1682" s="110">
        <f t="shared" si="27129"/>
        <v>0</v>
      </c>
      <c r="AK1682" s="110">
        <f t="shared" si="27129"/>
        <v>0</v>
      </c>
      <c r="AL1682" s="110">
        <f t="shared" ref="AL1682:AT1682" si="27130">ROUND(AL1681/$E1681,2)</f>
        <v>0</v>
      </c>
      <c r="AM1682" s="110">
        <f t="shared" si="27130"/>
        <v>0</v>
      </c>
      <c r="AN1682" s="110">
        <f t="shared" si="27130"/>
        <v>0</v>
      </c>
      <c r="AO1682" s="110">
        <f t="shared" si="27130"/>
        <v>0</v>
      </c>
      <c r="AP1682" s="110">
        <f t="shared" si="27130"/>
        <v>0</v>
      </c>
      <c r="AQ1682" s="110">
        <f t="shared" si="27130"/>
        <v>0</v>
      </c>
      <c r="AR1682" s="110">
        <f t="shared" si="27130"/>
        <v>0</v>
      </c>
      <c r="AS1682" s="110">
        <f t="shared" si="27130"/>
        <v>0</v>
      </c>
      <c r="AT1682" s="110">
        <f t="shared" si="27130"/>
        <v>0</v>
      </c>
      <c r="AU1682" s="110">
        <f t="shared" ref="AU1682:AX1682" si="27131">ROUND(AU1681/$E1681,2)</f>
        <v>0</v>
      </c>
      <c r="AV1682" s="110">
        <f t="shared" si="27131"/>
        <v>0</v>
      </c>
      <c r="AW1682" s="110">
        <f t="shared" si="27131"/>
        <v>0</v>
      </c>
      <c r="AX1682" s="110">
        <f t="shared" si="27131"/>
        <v>0</v>
      </c>
      <c r="AY1682" s="110">
        <f t="shared" ref="AY1682:BC1682" si="27132">ROUND(AY1681/$E1681,2)</f>
        <v>0</v>
      </c>
      <c r="AZ1682" s="110">
        <f t="shared" si="27132"/>
        <v>0</v>
      </c>
      <c r="BA1682" s="110">
        <f t="shared" si="27132"/>
        <v>0</v>
      </c>
      <c r="BB1682" s="110">
        <f t="shared" si="27132"/>
        <v>0</v>
      </c>
      <c r="BC1682" s="110">
        <f t="shared" si="27132"/>
        <v>0</v>
      </c>
      <c r="BD1682" s="110">
        <f t="shared" ref="BD1682:BG1682" si="27133">ROUND(BD1681/$E1681,2)</f>
        <v>0</v>
      </c>
      <c r="BE1682" s="110">
        <f t="shared" si="27133"/>
        <v>0</v>
      </c>
      <c r="BF1682" s="110">
        <f t="shared" si="27133"/>
        <v>0</v>
      </c>
      <c r="BG1682" s="110">
        <f t="shared" si="27133"/>
        <v>0</v>
      </c>
      <c r="BH1682" s="110">
        <f t="shared" ref="BH1682:BN1682" si="27134">ROUND(BH1681/$E1681,2)</f>
        <v>0</v>
      </c>
      <c r="BI1682" s="110">
        <f t="shared" si="27134"/>
        <v>0</v>
      </c>
      <c r="BJ1682" s="110">
        <f t="shared" si="27134"/>
        <v>0</v>
      </c>
      <c r="BK1682" s="110">
        <f t="shared" si="27134"/>
        <v>0</v>
      </c>
      <c r="BL1682" s="110">
        <f t="shared" si="27134"/>
        <v>0</v>
      </c>
      <c r="BM1682" s="110">
        <f t="shared" si="27134"/>
        <v>0</v>
      </c>
      <c r="BN1682" s="110">
        <f t="shared" si="27134"/>
        <v>0</v>
      </c>
      <c r="BO1682" s="110">
        <f t="shared" si="27087"/>
        <v>0</v>
      </c>
      <c r="BP1682" s="110">
        <f t="shared" ref="BP1682" si="27135">ROUND(BP1681/$E1681,2)</f>
        <v>0</v>
      </c>
      <c r="BQ1682" s="110">
        <f t="shared" si="27089"/>
        <v>0</v>
      </c>
      <c r="BR1682" s="110">
        <f t="shared" si="27089"/>
        <v>0</v>
      </c>
      <c r="BS1682" s="110">
        <f t="shared" si="27089"/>
        <v>9.4</v>
      </c>
      <c r="BT1682" s="110">
        <f t="shared" si="27090"/>
        <v>9.4</v>
      </c>
      <c r="BU1682" s="110">
        <f t="shared" si="27090"/>
        <v>9.4</v>
      </c>
      <c r="BV1682" s="110">
        <f t="shared" si="27090"/>
        <v>9.4</v>
      </c>
      <c r="BW1682" s="110">
        <f t="shared" si="27090"/>
        <v>9.4</v>
      </c>
      <c r="BX1682" s="110">
        <f t="shared" si="27090"/>
        <v>0</v>
      </c>
      <c r="BY1682" s="110">
        <f t="shared" ref="BY1682:CC1682" si="27136">ROUND(BY1681/$E1681,2)</f>
        <v>0</v>
      </c>
      <c r="BZ1682" s="110">
        <f t="shared" si="27136"/>
        <v>0</v>
      </c>
      <c r="CA1682" s="110">
        <f t="shared" si="27136"/>
        <v>0</v>
      </c>
      <c r="CB1682" s="110">
        <f t="shared" si="27136"/>
        <v>0</v>
      </c>
      <c r="CC1682" s="110">
        <f t="shared" si="27136"/>
        <v>0</v>
      </c>
      <c r="CD1682" s="110">
        <f t="shared" ref="CD1682:CG1682" si="27137">ROUND(CD1681/$E1681,2)</f>
        <v>0</v>
      </c>
      <c r="CE1682" s="110"/>
      <c r="CF1682" s="110">
        <f t="shared" si="27137"/>
        <v>0</v>
      </c>
      <c r="CG1682" s="110">
        <f t="shared" si="27137"/>
        <v>0</v>
      </c>
      <c r="CH1682" s="111">
        <f>IF(C1681="","",D1681-SUM(G1682:CG1682))</f>
        <v>0</v>
      </c>
      <c r="CI1682" s="112">
        <f>IF(C1681="","",SUM(G1682:CG1682))</f>
        <v>47</v>
      </c>
      <c r="CJ1682" s="67" t="b">
        <f>IF(C1681="","",D1681=CI1682)</f>
        <v>1</v>
      </c>
    </row>
    <row r="1683" spans="1:88" s="5" customFormat="1" ht="15" customHeight="1" x14ac:dyDescent="0.3">
      <c r="A1683" s="173"/>
      <c r="B1683" s="157"/>
      <c r="C1683" s="170"/>
      <c r="D1683" s="160"/>
      <c r="E1683" s="163"/>
      <c r="F1683" s="166"/>
      <c r="G1683" s="113">
        <v>0</v>
      </c>
      <c r="H1683" s="113"/>
      <c r="I1683" s="113"/>
      <c r="J1683" s="113"/>
      <c r="K1683" s="113"/>
      <c r="L1683" s="113"/>
      <c r="M1683" s="113"/>
      <c r="N1683" s="113"/>
      <c r="O1683" s="113"/>
      <c r="P1683" s="113"/>
      <c r="Q1683" s="113"/>
      <c r="R1683" s="113"/>
      <c r="S1683" s="113"/>
      <c r="T1683" s="113"/>
      <c r="U1683" s="113">
        <f t="shared" ref="U1683:X1683" si="27138">U1681/$F1681</f>
        <v>0</v>
      </c>
      <c r="V1683" s="113">
        <f t="shared" si="27138"/>
        <v>0</v>
      </c>
      <c r="W1683" s="113">
        <f t="shared" si="27138"/>
        <v>0</v>
      </c>
      <c r="X1683" s="113">
        <f t="shared" si="27138"/>
        <v>0</v>
      </c>
      <c r="Y1683" s="113">
        <f t="shared" ref="Y1683:AG1683" si="27139">Y1681/$F1681</f>
        <v>0</v>
      </c>
      <c r="Z1683" s="113">
        <f t="shared" si="27139"/>
        <v>0</v>
      </c>
      <c r="AA1683" s="113">
        <f t="shared" si="27139"/>
        <v>0</v>
      </c>
      <c r="AB1683" s="113">
        <f t="shared" si="27139"/>
        <v>0</v>
      </c>
      <c r="AC1683" s="113">
        <f t="shared" si="27139"/>
        <v>0</v>
      </c>
      <c r="AD1683" s="113">
        <f t="shared" si="27139"/>
        <v>0</v>
      </c>
      <c r="AE1683" s="113">
        <f t="shared" si="27139"/>
        <v>0</v>
      </c>
      <c r="AF1683" s="113">
        <f t="shared" si="27139"/>
        <v>0</v>
      </c>
      <c r="AG1683" s="113">
        <f t="shared" si="27139"/>
        <v>0</v>
      </c>
      <c r="AH1683" s="113">
        <f t="shared" ref="AH1683:AK1683" si="27140">AH1681/$F1681</f>
        <v>0</v>
      </c>
      <c r="AI1683" s="113">
        <f t="shared" si="27140"/>
        <v>0</v>
      </c>
      <c r="AJ1683" s="113">
        <f t="shared" si="27140"/>
        <v>0</v>
      </c>
      <c r="AK1683" s="113">
        <f t="shared" si="27140"/>
        <v>0</v>
      </c>
      <c r="AL1683" s="113">
        <f t="shared" ref="AL1683:AT1683" si="27141">AL1681/$F1681</f>
        <v>0</v>
      </c>
      <c r="AM1683" s="113">
        <f t="shared" si="27141"/>
        <v>0</v>
      </c>
      <c r="AN1683" s="113">
        <f t="shared" si="27141"/>
        <v>0</v>
      </c>
      <c r="AO1683" s="113">
        <f t="shared" si="27141"/>
        <v>0</v>
      </c>
      <c r="AP1683" s="113">
        <f t="shared" si="27141"/>
        <v>0</v>
      </c>
      <c r="AQ1683" s="113">
        <f t="shared" si="27141"/>
        <v>0</v>
      </c>
      <c r="AR1683" s="113">
        <f t="shared" si="27141"/>
        <v>0</v>
      </c>
      <c r="AS1683" s="113">
        <f t="shared" si="27141"/>
        <v>0</v>
      </c>
      <c r="AT1683" s="113">
        <f t="shared" si="27141"/>
        <v>0</v>
      </c>
      <c r="AU1683" s="113">
        <f t="shared" ref="AU1683:AX1683" si="27142">AU1681/$F1681</f>
        <v>0</v>
      </c>
      <c r="AV1683" s="113">
        <f t="shared" si="27142"/>
        <v>0</v>
      </c>
      <c r="AW1683" s="113">
        <f t="shared" si="27142"/>
        <v>0</v>
      </c>
      <c r="AX1683" s="113">
        <f t="shared" si="27142"/>
        <v>0</v>
      </c>
      <c r="AY1683" s="113">
        <f t="shared" ref="AY1683:BC1683" si="27143">AY1681/$F1681</f>
        <v>0</v>
      </c>
      <c r="AZ1683" s="113">
        <f t="shared" si="27143"/>
        <v>0</v>
      </c>
      <c r="BA1683" s="113">
        <f t="shared" si="27143"/>
        <v>0</v>
      </c>
      <c r="BB1683" s="113">
        <f t="shared" si="27143"/>
        <v>0</v>
      </c>
      <c r="BC1683" s="113">
        <f t="shared" si="27143"/>
        <v>0</v>
      </c>
      <c r="BD1683" s="113">
        <f t="shared" ref="BD1683:BG1683" si="27144">BD1681/$F1681</f>
        <v>0</v>
      </c>
      <c r="BE1683" s="113">
        <f t="shared" si="27144"/>
        <v>0</v>
      </c>
      <c r="BF1683" s="113">
        <f t="shared" si="27144"/>
        <v>0</v>
      </c>
      <c r="BG1683" s="113">
        <f t="shared" si="27144"/>
        <v>0</v>
      </c>
      <c r="BH1683" s="113">
        <f t="shared" ref="BH1683:BX1683" si="27145">BH1681/$F1681</f>
        <v>0</v>
      </c>
      <c r="BI1683" s="113">
        <f t="shared" si="27145"/>
        <v>0</v>
      </c>
      <c r="BJ1683" s="113">
        <f t="shared" si="27145"/>
        <v>0</v>
      </c>
      <c r="BK1683" s="113">
        <f t="shared" si="27145"/>
        <v>0</v>
      </c>
      <c r="BL1683" s="113">
        <f t="shared" si="27145"/>
        <v>0</v>
      </c>
      <c r="BM1683" s="113">
        <f t="shared" si="27145"/>
        <v>0</v>
      </c>
      <c r="BN1683" s="113">
        <f t="shared" si="27145"/>
        <v>0</v>
      </c>
      <c r="BO1683" s="113">
        <f t="shared" si="27145"/>
        <v>0</v>
      </c>
      <c r="BP1683" s="113">
        <f t="shared" si="27145"/>
        <v>0</v>
      </c>
      <c r="BQ1683" s="113">
        <f t="shared" si="27145"/>
        <v>0</v>
      </c>
      <c r="BR1683" s="113">
        <f t="shared" si="27145"/>
        <v>0</v>
      </c>
      <c r="BS1683" s="113">
        <f t="shared" si="27145"/>
        <v>0.20000001139257156</v>
      </c>
      <c r="BT1683" s="113">
        <f t="shared" si="27145"/>
        <v>0.20000001139257156</v>
      </c>
      <c r="BU1683" s="113">
        <f t="shared" si="27145"/>
        <v>0.20000001139257156</v>
      </c>
      <c r="BV1683" s="113">
        <f t="shared" si="27145"/>
        <v>0.20000001139257156</v>
      </c>
      <c r="BW1683" s="113">
        <f t="shared" si="27145"/>
        <v>0.1999999544297138</v>
      </c>
      <c r="BX1683" s="113">
        <f t="shared" si="27145"/>
        <v>0</v>
      </c>
      <c r="BY1683" s="113">
        <f t="shared" ref="BY1683:CC1683" si="27146">BY1681/$F1681</f>
        <v>0</v>
      </c>
      <c r="BZ1683" s="113">
        <f t="shared" si="27146"/>
        <v>0</v>
      </c>
      <c r="CA1683" s="113">
        <f t="shared" si="27146"/>
        <v>0</v>
      </c>
      <c r="CB1683" s="113">
        <f t="shared" si="27146"/>
        <v>0</v>
      </c>
      <c r="CC1683" s="113">
        <f t="shared" si="27146"/>
        <v>0</v>
      </c>
      <c r="CD1683" s="113">
        <f t="shared" ref="CD1683:CG1683" si="27147">CD1681/$F1681</f>
        <v>0</v>
      </c>
      <c r="CE1683" s="113"/>
      <c r="CF1683" s="113">
        <f t="shared" si="27147"/>
        <v>0</v>
      </c>
      <c r="CG1683" s="113">
        <f t="shared" si="27147"/>
        <v>0</v>
      </c>
      <c r="CH1683" s="114">
        <f>IF(C1681="","",100%-SUM(G1683:CG1683))</f>
        <v>0</v>
      </c>
      <c r="CI1683" s="115">
        <f>IF(C1681="","",SUM(G1683:CG1683))</f>
        <v>1</v>
      </c>
      <c r="CJ1683" s="67" t="b">
        <f>IF(C1681="","",SUM(G1683:CG1683)=CI1683)</f>
        <v>1</v>
      </c>
    </row>
    <row r="1684" spans="1:88" s="5" customFormat="1" ht="15" customHeight="1" x14ac:dyDescent="0.3">
      <c r="A1684" s="171" t="s">
        <v>1176</v>
      </c>
      <c r="B1684" s="155" t="s">
        <v>1177</v>
      </c>
      <c r="C1684" s="168" t="s">
        <v>163</v>
      </c>
      <c r="D1684" s="158">
        <v>1</v>
      </c>
      <c r="E1684" s="161">
        <v>452411</v>
      </c>
      <c r="F1684" s="164">
        <f t="shared" si="27125"/>
        <v>452411</v>
      </c>
      <c r="G1684" s="108">
        <v>0</v>
      </c>
      <c r="H1684" s="108"/>
      <c r="I1684" s="108"/>
      <c r="J1684" s="108"/>
      <c r="K1684" s="108"/>
      <c r="L1684" s="108"/>
      <c r="M1684" s="108"/>
      <c r="N1684" s="108"/>
      <c r="O1684" s="108"/>
      <c r="P1684" s="108"/>
      <c r="Q1684" s="108"/>
      <c r="R1684" s="108"/>
      <c r="S1684" s="108"/>
      <c r="T1684" s="108"/>
      <c r="U1684" s="108"/>
      <c r="V1684" s="108"/>
      <c r="W1684" s="108"/>
      <c r="X1684" s="108"/>
      <c r="Y1684" s="108"/>
      <c r="Z1684" s="108"/>
      <c r="AA1684" s="108"/>
      <c r="AB1684" s="108"/>
      <c r="AC1684" s="108"/>
      <c r="AD1684" s="108"/>
      <c r="AE1684" s="108"/>
      <c r="AF1684" s="108"/>
      <c r="AG1684" s="108"/>
      <c r="AH1684" s="108"/>
      <c r="AI1684" s="108"/>
      <c r="AJ1684" s="108"/>
      <c r="AK1684" s="108"/>
      <c r="AL1684" s="108"/>
      <c r="AM1684" s="108"/>
      <c r="AN1684" s="108"/>
      <c r="AO1684" s="108"/>
      <c r="AP1684" s="108"/>
      <c r="AQ1684" s="108"/>
      <c r="AR1684" s="108"/>
      <c r="AS1684" s="108"/>
      <c r="AT1684" s="108"/>
      <c r="AU1684" s="108"/>
      <c r="AV1684" s="108"/>
      <c r="AW1684" s="108"/>
      <c r="AX1684" s="108"/>
      <c r="AY1684" s="108"/>
      <c r="AZ1684" s="108"/>
      <c r="BA1684" s="108"/>
      <c r="BB1684" s="108"/>
      <c r="BC1684" s="108"/>
      <c r="BD1684" s="108"/>
      <c r="BE1684" s="108"/>
      <c r="BF1684" s="108"/>
      <c r="BG1684" s="108"/>
      <c r="BH1684" s="108"/>
      <c r="BI1684" s="108"/>
      <c r="BJ1684" s="108"/>
      <c r="BK1684" s="108"/>
      <c r="BL1684" s="108"/>
      <c r="BM1684" s="108"/>
      <c r="BN1684" s="108"/>
      <c r="BO1684" s="108"/>
      <c r="BP1684" s="108"/>
      <c r="BQ1684" s="108"/>
      <c r="BR1684" s="108"/>
      <c r="BS1684" s="108">
        <f t="shared" ref="BS1684" si="27148">ROUND($F1684/5,0)</f>
        <v>90482</v>
      </c>
      <c r="BT1684" s="108">
        <f t="shared" si="27078"/>
        <v>90482</v>
      </c>
      <c r="BU1684" s="108">
        <f t="shared" si="27078"/>
        <v>90482</v>
      </c>
      <c r="BV1684" s="108">
        <f t="shared" si="27078"/>
        <v>90482</v>
      </c>
      <c r="BW1684" s="108">
        <f>ROUNDUP($F1684/5,0)</f>
        <v>90483</v>
      </c>
      <c r="BX1684" s="108"/>
      <c r="BY1684" s="108"/>
      <c r="BZ1684" s="108"/>
      <c r="CA1684" s="108"/>
      <c r="CB1684" s="108"/>
      <c r="CC1684" s="108"/>
      <c r="CD1684" s="108"/>
      <c r="CE1684" s="108"/>
      <c r="CF1684" s="108"/>
      <c r="CG1684" s="108"/>
      <c r="CH1684" s="109">
        <f>IF(C1684="","",F1684-SUM(G1684:CG1684))</f>
        <v>0</v>
      </c>
      <c r="CI1684" s="107">
        <f>IF(C1684="","",SUM(G1684:CG1684))</f>
        <v>452411</v>
      </c>
      <c r="CJ1684" s="67" t="b">
        <f>IF(C1684="","",F1684=CI1684)</f>
        <v>1</v>
      </c>
    </row>
    <row r="1685" spans="1:88" s="5" customFormat="1" ht="15" customHeight="1" x14ac:dyDescent="0.3">
      <c r="A1685" s="172"/>
      <c r="B1685" s="156"/>
      <c r="C1685" s="169"/>
      <c r="D1685" s="159"/>
      <c r="E1685" s="162"/>
      <c r="F1685" s="165"/>
      <c r="G1685" s="110">
        <v>0</v>
      </c>
      <c r="H1685" s="110"/>
      <c r="I1685" s="110"/>
      <c r="J1685" s="110"/>
      <c r="K1685" s="110"/>
      <c r="L1685" s="110"/>
      <c r="M1685" s="110"/>
      <c r="N1685" s="110"/>
      <c r="O1685" s="110"/>
      <c r="P1685" s="110"/>
      <c r="Q1685" s="110"/>
      <c r="R1685" s="110"/>
      <c r="S1685" s="110"/>
      <c r="T1685" s="110"/>
      <c r="U1685" s="110">
        <f t="shared" ref="U1685:X1685" si="27149">ROUND(U1684/$E1684,2)</f>
        <v>0</v>
      </c>
      <c r="V1685" s="110">
        <f t="shared" si="27149"/>
        <v>0</v>
      </c>
      <c r="W1685" s="110">
        <f t="shared" si="27149"/>
        <v>0</v>
      </c>
      <c r="X1685" s="110">
        <f t="shared" si="27149"/>
        <v>0</v>
      </c>
      <c r="Y1685" s="110">
        <f t="shared" ref="Y1685:AG1685" si="27150">ROUND(Y1684/$E1684,2)</f>
        <v>0</v>
      </c>
      <c r="Z1685" s="110">
        <f t="shared" si="27150"/>
        <v>0</v>
      </c>
      <c r="AA1685" s="110">
        <f t="shared" si="27150"/>
        <v>0</v>
      </c>
      <c r="AB1685" s="110">
        <f t="shared" si="27150"/>
        <v>0</v>
      </c>
      <c r="AC1685" s="110">
        <f t="shared" si="27150"/>
        <v>0</v>
      </c>
      <c r="AD1685" s="110">
        <f t="shared" si="27150"/>
        <v>0</v>
      </c>
      <c r="AE1685" s="110">
        <f t="shared" si="27150"/>
        <v>0</v>
      </c>
      <c r="AF1685" s="110">
        <f t="shared" si="27150"/>
        <v>0</v>
      </c>
      <c r="AG1685" s="110">
        <f t="shared" si="27150"/>
        <v>0</v>
      </c>
      <c r="AH1685" s="110">
        <f t="shared" ref="AH1685:AK1685" si="27151">ROUND(AH1684/$E1684,2)</f>
        <v>0</v>
      </c>
      <c r="AI1685" s="110">
        <f t="shared" si="27151"/>
        <v>0</v>
      </c>
      <c r="AJ1685" s="110">
        <f t="shared" si="27151"/>
        <v>0</v>
      </c>
      <c r="AK1685" s="110">
        <f t="shared" si="27151"/>
        <v>0</v>
      </c>
      <c r="AL1685" s="110">
        <f t="shared" ref="AL1685:AT1685" si="27152">ROUND(AL1684/$E1684,2)</f>
        <v>0</v>
      </c>
      <c r="AM1685" s="110">
        <f t="shared" si="27152"/>
        <v>0</v>
      </c>
      <c r="AN1685" s="110">
        <f t="shared" si="27152"/>
        <v>0</v>
      </c>
      <c r="AO1685" s="110">
        <f t="shared" si="27152"/>
        <v>0</v>
      </c>
      <c r="AP1685" s="110">
        <f t="shared" si="27152"/>
        <v>0</v>
      </c>
      <c r="AQ1685" s="110">
        <f t="shared" si="27152"/>
        <v>0</v>
      </c>
      <c r="AR1685" s="110">
        <f t="shared" si="27152"/>
        <v>0</v>
      </c>
      <c r="AS1685" s="110">
        <f t="shared" si="27152"/>
        <v>0</v>
      </c>
      <c r="AT1685" s="110">
        <f t="shared" si="27152"/>
        <v>0</v>
      </c>
      <c r="AU1685" s="110">
        <f t="shared" ref="AU1685:AX1685" si="27153">ROUND(AU1684/$E1684,2)</f>
        <v>0</v>
      </c>
      <c r="AV1685" s="110">
        <f t="shared" si="27153"/>
        <v>0</v>
      </c>
      <c r="AW1685" s="110">
        <f t="shared" si="27153"/>
        <v>0</v>
      </c>
      <c r="AX1685" s="110">
        <f t="shared" si="27153"/>
        <v>0</v>
      </c>
      <c r="AY1685" s="110">
        <f t="shared" ref="AY1685:BC1685" si="27154">ROUND(AY1684/$E1684,2)</f>
        <v>0</v>
      </c>
      <c r="AZ1685" s="110">
        <f t="shared" si="27154"/>
        <v>0</v>
      </c>
      <c r="BA1685" s="110">
        <f t="shared" si="27154"/>
        <v>0</v>
      </c>
      <c r="BB1685" s="110">
        <f t="shared" si="27154"/>
        <v>0</v>
      </c>
      <c r="BC1685" s="110">
        <f t="shared" si="27154"/>
        <v>0</v>
      </c>
      <c r="BD1685" s="110">
        <f t="shared" ref="BD1685:BG1685" si="27155">ROUND(BD1684/$E1684,2)</f>
        <v>0</v>
      </c>
      <c r="BE1685" s="110">
        <f t="shared" si="27155"/>
        <v>0</v>
      </c>
      <c r="BF1685" s="110">
        <f t="shared" si="27155"/>
        <v>0</v>
      </c>
      <c r="BG1685" s="110">
        <f t="shared" si="27155"/>
        <v>0</v>
      </c>
      <c r="BH1685" s="110">
        <f t="shared" ref="BH1685:BN1685" si="27156">ROUND(BH1684/$E1684,2)</f>
        <v>0</v>
      </c>
      <c r="BI1685" s="110">
        <f t="shared" si="27156"/>
        <v>0</v>
      </c>
      <c r="BJ1685" s="110">
        <f t="shared" si="27156"/>
        <v>0</v>
      </c>
      <c r="BK1685" s="110">
        <f t="shared" si="27156"/>
        <v>0</v>
      </c>
      <c r="BL1685" s="110">
        <f t="shared" si="27156"/>
        <v>0</v>
      </c>
      <c r="BM1685" s="110">
        <f t="shared" si="27156"/>
        <v>0</v>
      </c>
      <c r="BN1685" s="110">
        <f t="shared" si="27156"/>
        <v>0</v>
      </c>
      <c r="BO1685" s="110">
        <f t="shared" si="27087"/>
        <v>0</v>
      </c>
      <c r="BP1685" s="110">
        <f t="shared" ref="BP1685" si="27157">ROUND(BP1684/$E1684,2)</f>
        <v>0</v>
      </c>
      <c r="BQ1685" s="110">
        <f t="shared" si="27089"/>
        <v>0</v>
      </c>
      <c r="BR1685" s="110">
        <f t="shared" si="27089"/>
        <v>0</v>
      </c>
      <c r="BS1685" s="110">
        <f t="shared" si="27089"/>
        <v>0.19</v>
      </c>
      <c r="BT1685" s="110">
        <f t="shared" si="27090"/>
        <v>0.2</v>
      </c>
      <c r="BU1685" s="110">
        <f t="shared" si="27090"/>
        <v>0.2</v>
      </c>
      <c r="BV1685" s="110">
        <f t="shared" si="27090"/>
        <v>0.2</v>
      </c>
      <c r="BW1685" s="110">
        <f>ROUNDUP(BW1684/$E1684,2)</f>
        <v>0.21000000000000002</v>
      </c>
      <c r="BX1685" s="110">
        <f t="shared" si="27090"/>
        <v>0</v>
      </c>
      <c r="BY1685" s="110">
        <f t="shared" ref="BY1685:CC1685" si="27158">ROUND(BY1684/$E1684,2)</f>
        <v>0</v>
      </c>
      <c r="BZ1685" s="110">
        <f t="shared" si="27158"/>
        <v>0</v>
      </c>
      <c r="CA1685" s="110">
        <f t="shared" si="27158"/>
        <v>0</v>
      </c>
      <c r="CB1685" s="110">
        <f t="shared" si="27158"/>
        <v>0</v>
      </c>
      <c r="CC1685" s="110">
        <f t="shared" si="27158"/>
        <v>0</v>
      </c>
      <c r="CD1685" s="110">
        <f t="shared" ref="CD1685:CG1685" si="27159">ROUND(CD1684/$E1684,2)</f>
        <v>0</v>
      </c>
      <c r="CE1685" s="110"/>
      <c r="CF1685" s="110">
        <f t="shared" si="27159"/>
        <v>0</v>
      </c>
      <c r="CG1685" s="110">
        <f t="shared" si="27159"/>
        <v>0</v>
      </c>
      <c r="CH1685" s="111">
        <f>IF(C1684="","",D1684-SUM(G1685:CG1685))</f>
        <v>0</v>
      </c>
      <c r="CI1685" s="112">
        <f>IF(C1684="","",SUM(G1685:CG1685))</f>
        <v>1</v>
      </c>
      <c r="CJ1685" s="67" t="b">
        <f>IF(C1684="","",D1684=CI1685)</f>
        <v>1</v>
      </c>
    </row>
    <row r="1686" spans="1:88" s="5" customFormat="1" ht="15" customHeight="1" x14ac:dyDescent="0.3">
      <c r="A1686" s="173"/>
      <c r="B1686" s="157"/>
      <c r="C1686" s="170"/>
      <c r="D1686" s="160"/>
      <c r="E1686" s="163"/>
      <c r="F1686" s="166"/>
      <c r="G1686" s="113">
        <v>0</v>
      </c>
      <c r="H1686" s="113"/>
      <c r="I1686" s="113"/>
      <c r="J1686" s="113"/>
      <c r="K1686" s="113"/>
      <c r="L1686" s="113"/>
      <c r="M1686" s="113"/>
      <c r="N1686" s="113"/>
      <c r="O1686" s="113"/>
      <c r="P1686" s="113"/>
      <c r="Q1686" s="113"/>
      <c r="R1686" s="113"/>
      <c r="S1686" s="113"/>
      <c r="T1686" s="113"/>
      <c r="U1686" s="113">
        <f t="shared" ref="U1686:X1686" si="27160">U1684/$F1684</f>
        <v>0</v>
      </c>
      <c r="V1686" s="113">
        <f t="shared" si="27160"/>
        <v>0</v>
      </c>
      <c r="W1686" s="113">
        <f t="shared" si="27160"/>
        <v>0</v>
      </c>
      <c r="X1686" s="113">
        <f t="shared" si="27160"/>
        <v>0</v>
      </c>
      <c r="Y1686" s="113">
        <f t="shared" ref="Y1686:AG1686" si="27161">Y1684/$F1684</f>
        <v>0</v>
      </c>
      <c r="Z1686" s="113">
        <f t="shared" si="27161"/>
        <v>0</v>
      </c>
      <c r="AA1686" s="113">
        <f t="shared" si="27161"/>
        <v>0</v>
      </c>
      <c r="AB1686" s="113">
        <f t="shared" si="27161"/>
        <v>0</v>
      </c>
      <c r="AC1686" s="113">
        <f t="shared" si="27161"/>
        <v>0</v>
      </c>
      <c r="AD1686" s="113">
        <f t="shared" si="27161"/>
        <v>0</v>
      </c>
      <c r="AE1686" s="113">
        <f t="shared" si="27161"/>
        <v>0</v>
      </c>
      <c r="AF1686" s="113">
        <f t="shared" si="27161"/>
        <v>0</v>
      </c>
      <c r="AG1686" s="113">
        <f t="shared" si="27161"/>
        <v>0</v>
      </c>
      <c r="AH1686" s="113">
        <f t="shared" ref="AH1686:AK1686" si="27162">AH1684/$F1684</f>
        <v>0</v>
      </c>
      <c r="AI1686" s="113">
        <f t="shared" si="27162"/>
        <v>0</v>
      </c>
      <c r="AJ1686" s="113">
        <f t="shared" si="27162"/>
        <v>0</v>
      </c>
      <c r="AK1686" s="113">
        <f t="shared" si="27162"/>
        <v>0</v>
      </c>
      <c r="AL1686" s="113">
        <f t="shared" ref="AL1686:AT1686" si="27163">AL1684/$F1684</f>
        <v>0</v>
      </c>
      <c r="AM1686" s="113">
        <f t="shared" si="27163"/>
        <v>0</v>
      </c>
      <c r="AN1686" s="113">
        <f t="shared" si="27163"/>
        <v>0</v>
      </c>
      <c r="AO1686" s="113">
        <f t="shared" si="27163"/>
        <v>0</v>
      </c>
      <c r="AP1686" s="113">
        <f t="shared" si="27163"/>
        <v>0</v>
      </c>
      <c r="AQ1686" s="113">
        <f t="shared" si="27163"/>
        <v>0</v>
      </c>
      <c r="AR1686" s="113">
        <f t="shared" si="27163"/>
        <v>0</v>
      </c>
      <c r="AS1686" s="113">
        <f t="shared" si="27163"/>
        <v>0</v>
      </c>
      <c r="AT1686" s="113">
        <f t="shared" si="27163"/>
        <v>0</v>
      </c>
      <c r="AU1686" s="113">
        <f t="shared" ref="AU1686:AX1686" si="27164">AU1684/$F1684</f>
        <v>0</v>
      </c>
      <c r="AV1686" s="113">
        <f t="shared" si="27164"/>
        <v>0</v>
      </c>
      <c r="AW1686" s="113">
        <f t="shared" si="27164"/>
        <v>0</v>
      </c>
      <c r="AX1686" s="113">
        <f t="shared" si="27164"/>
        <v>0</v>
      </c>
      <c r="AY1686" s="113">
        <f t="shared" ref="AY1686:BC1686" si="27165">AY1684/$F1684</f>
        <v>0</v>
      </c>
      <c r="AZ1686" s="113">
        <f t="shared" si="27165"/>
        <v>0</v>
      </c>
      <c r="BA1686" s="113">
        <f t="shared" si="27165"/>
        <v>0</v>
      </c>
      <c r="BB1686" s="113">
        <f t="shared" si="27165"/>
        <v>0</v>
      </c>
      <c r="BC1686" s="113">
        <f t="shared" si="27165"/>
        <v>0</v>
      </c>
      <c r="BD1686" s="113">
        <f t="shared" ref="BD1686:BG1686" si="27166">BD1684/$F1684</f>
        <v>0</v>
      </c>
      <c r="BE1686" s="113">
        <f t="shared" si="27166"/>
        <v>0</v>
      </c>
      <c r="BF1686" s="113">
        <f t="shared" si="27166"/>
        <v>0</v>
      </c>
      <c r="BG1686" s="113">
        <f t="shared" si="27166"/>
        <v>0</v>
      </c>
      <c r="BH1686" s="113">
        <f t="shared" ref="BH1686:BX1686" si="27167">BH1684/$F1684</f>
        <v>0</v>
      </c>
      <c r="BI1686" s="113">
        <f t="shared" si="27167"/>
        <v>0</v>
      </c>
      <c r="BJ1686" s="113">
        <f t="shared" si="27167"/>
        <v>0</v>
      </c>
      <c r="BK1686" s="113">
        <f t="shared" si="27167"/>
        <v>0</v>
      </c>
      <c r="BL1686" s="113">
        <f t="shared" si="27167"/>
        <v>0</v>
      </c>
      <c r="BM1686" s="113">
        <f t="shared" si="27167"/>
        <v>0</v>
      </c>
      <c r="BN1686" s="113">
        <f t="shared" si="27167"/>
        <v>0</v>
      </c>
      <c r="BO1686" s="113">
        <f t="shared" si="27167"/>
        <v>0</v>
      </c>
      <c r="BP1686" s="113">
        <f t="shared" si="27167"/>
        <v>0</v>
      </c>
      <c r="BQ1686" s="113">
        <f t="shared" si="27167"/>
        <v>0</v>
      </c>
      <c r="BR1686" s="113">
        <f t="shared" si="27167"/>
        <v>0</v>
      </c>
      <c r="BS1686" s="113">
        <f t="shared" si="27167"/>
        <v>0.19999955792409999</v>
      </c>
      <c r="BT1686" s="113">
        <f t="shared" si="27167"/>
        <v>0.19999955792409999</v>
      </c>
      <c r="BU1686" s="113">
        <f t="shared" si="27167"/>
        <v>0.19999955792409999</v>
      </c>
      <c r="BV1686" s="113">
        <f t="shared" si="27167"/>
        <v>0.19999955792409999</v>
      </c>
      <c r="BW1686" s="113">
        <f t="shared" si="27167"/>
        <v>0.20000176830360006</v>
      </c>
      <c r="BX1686" s="113">
        <f t="shared" si="27167"/>
        <v>0</v>
      </c>
      <c r="BY1686" s="113">
        <f t="shared" ref="BY1686:CC1686" si="27168">BY1684/$F1684</f>
        <v>0</v>
      </c>
      <c r="BZ1686" s="113">
        <f t="shared" si="27168"/>
        <v>0</v>
      </c>
      <c r="CA1686" s="113">
        <f t="shared" si="27168"/>
        <v>0</v>
      </c>
      <c r="CB1686" s="113">
        <f t="shared" si="27168"/>
        <v>0</v>
      </c>
      <c r="CC1686" s="113">
        <f t="shared" si="27168"/>
        <v>0</v>
      </c>
      <c r="CD1686" s="113">
        <f t="shared" ref="CD1686:CG1686" si="27169">CD1684/$F1684</f>
        <v>0</v>
      </c>
      <c r="CE1686" s="113"/>
      <c r="CF1686" s="113">
        <f t="shared" si="27169"/>
        <v>0</v>
      </c>
      <c r="CG1686" s="113">
        <f t="shared" si="27169"/>
        <v>0</v>
      </c>
      <c r="CH1686" s="114">
        <f>IF(C1684="","",100%-SUM(G1686:CG1686))</f>
        <v>0</v>
      </c>
      <c r="CI1686" s="115">
        <f>IF(C1684="","",SUM(G1686:CG1686))</f>
        <v>1</v>
      </c>
      <c r="CJ1686" s="67" t="b">
        <f>IF(C1684="","",SUM(G1686:CG1686)=CI1686)</f>
        <v>1</v>
      </c>
    </row>
    <row r="1687" spans="1:88" s="5" customFormat="1" ht="15" customHeight="1" x14ac:dyDescent="0.3">
      <c r="A1687" s="171" t="s">
        <v>1178</v>
      </c>
      <c r="B1687" s="155" t="s">
        <v>1179</v>
      </c>
      <c r="C1687" s="168" t="s">
        <v>163</v>
      </c>
      <c r="D1687" s="158">
        <v>1</v>
      </c>
      <c r="E1687" s="161">
        <v>447796</v>
      </c>
      <c r="F1687" s="164">
        <f t="shared" si="27125"/>
        <v>447796</v>
      </c>
      <c r="G1687" s="108">
        <v>0</v>
      </c>
      <c r="H1687" s="108"/>
      <c r="I1687" s="108"/>
      <c r="J1687" s="108"/>
      <c r="K1687" s="108"/>
      <c r="L1687" s="108"/>
      <c r="M1687" s="108"/>
      <c r="N1687" s="108"/>
      <c r="O1687" s="108"/>
      <c r="P1687" s="108"/>
      <c r="Q1687" s="108"/>
      <c r="R1687" s="108"/>
      <c r="S1687" s="108"/>
      <c r="T1687" s="108"/>
      <c r="U1687" s="108"/>
      <c r="V1687" s="108"/>
      <c r="W1687" s="108"/>
      <c r="X1687" s="108"/>
      <c r="Y1687" s="108"/>
      <c r="Z1687" s="108"/>
      <c r="AA1687" s="108"/>
      <c r="AB1687" s="108"/>
      <c r="AC1687" s="108"/>
      <c r="AD1687" s="108"/>
      <c r="AE1687" s="108"/>
      <c r="AF1687" s="108"/>
      <c r="AG1687" s="108"/>
      <c r="AH1687" s="108"/>
      <c r="AI1687" s="108"/>
      <c r="AJ1687" s="108"/>
      <c r="AK1687" s="108"/>
      <c r="AL1687" s="108"/>
      <c r="AM1687" s="108"/>
      <c r="AN1687" s="108"/>
      <c r="AO1687" s="108"/>
      <c r="AP1687" s="108"/>
      <c r="AQ1687" s="108"/>
      <c r="AR1687" s="108"/>
      <c r="AS1687" s="108"/>
      <c r="AT1687" s="108"/>
      <c r="AU1687" s="108"/>
      <c r="AV1687" s="108"/>
      <c r="AW1687" s="108"/>
      <c r="AX1687" s="108"/>
      <c r="AY1687" s="108"/>
      <c r="AZ1687" s="108"/>
      <c r="BA1687" s="108"/>
      <c r="BB1687" s="108"/>
      <c r="BC1687" s="108"/>
      <c r="BD1687" s="108"/>
      <c r="BE1687" s="108"/>
      <c r="BF1687" s="108"/>
      <c r="BG1687" s="108"/>
      <c r="BH1687" s="108"/>
      <c r="BI1687" s="108"/>
      <c r="BJ1687" s="108"/>
      <c r="BK1687" s="108"/>
      <c r="BL1687" s="108"/>
      <c r="BM1687" s="108"/>
      <c r="BN1687" s="108"/>
      <c r="BO1687" s="108"/>
      <c r="BP1687" s="108"/>
      <c r="BQ1687" s="108"/>
      <c r="BR1687" s="108"/>
      <c r="BS1687" s="108">
        <f t="shared" ref="BS1687" si="27170">ROUND($F1687/5,0)</f>
        <v>89559</v>
      </c>
      <c r="BT1687" s="108">
        <f t="shared" si="27078"/>
        <v>89559</v>
      </c>
      <c r="BU1687" s="108">
        <f t="shared" si="27078"/>
        <v>89559</v>
      </c>
      <c r="BV1687" s="108">
        <f t="shared" si="27078"/>
        <v>89559</v>
      </c>
      <c r="BW1687" s="108">
        <f>ROUNDUP($F1687/5,0)</f>
        <v>89560</v>
      </c>
      <c r="BX1687" s="108"/>
      <c r="BY1687" s="108"/>
      <c r="BZ1687" s="108"/>
      <c r="CA1687" s="108"/>
      <c r="CB1687" s="108"/>
      <c r="CC1687" s="108"/>
      <c r="CD1687" s="108"/>
      <c r="CE1687" s="108"/>
      <c r="CF1687" s="108"/>
      <c r="CG1687" s="108"/>
      <c r="CH1687" s="109">
        <f>IF(C1687="","",F1687-SUM(G1687:CG1687))</f>
        <v>0</v>
      </c>
      <c r="CI1687" s="107">
        <f>IF(C1687="","",SUM(G1687:CG1687))</f>
        <v>447796</v>
      </c>
      <c r="CJ1687" s="67" t="b">
        <f>IF(C1687="","",F1687=CI1687)</f>
        <v>1</v>
      </c>
    </row>
    <row r="1688" spans="1:88" s="5" customFormat="1" ht="15" customHeight="1" x14ac:dyDescent="0.3">
      <c r="A1688" s="172"/>
      <c r="B1688" s="156"/>
      <c r="C1688" s="169"/>
      <c r="D1688" s="159"/>
      <c r="E1688" s="162"/>
      <c r="F1688" s="165"/>
      <c r="G1688" s="110">
        <v>0</v>
      </c>
      <c r="H1688" s="110"/>
      <c r="I1688" s="110"/>
      <c r="J1688" s="110"/>
      <c r="K1688" s="110"/>
      <c r="L1688" s="110"/>
      <c r="M1688" s="110"/>
      <c r="N1688" s="110"/>
      <c r="O1688" s="110"/>
      <c r="P1688" s="110"/>
      <c r="Q1688" s="110"/>
      <c r="R1688" s="110"/>
      <c r="S1688" s="110"/>
      <c r="T1688" s="110"/>
      <c r="U1688" s="110">
        <f t="shared" ref="U1688:X1688" si="27171">ROUND(U1687/$E1687,2)</f>
        <v>0</v>
      </c>
      <c r="V1688" s="110">
        <f t="shared" si="27171"/>
        <v>0</v>
      </c>
      <c r="W1688" s="110">
        <f t="shared" si="27171"/>
        <v>0</v>
      </c>
      <c r="X1688" s="110">
        <f t="shared" si="27171"/>
        <v>0</v>
      </c>
      <c r="Y1688" s="110">
        <f t="shared" ref="Y1688:AG1688" si="27172">ROUND(Y1687/$E1687,2)</f>
        <v>0</v>
      </c>
      <c r="Z1688" s="110">
        <f t="shared" si="27172"/>
        <v>0</v>
      </c>
      <c r="AA1688" s="110">
        <f t="shared" si="27172"/>
        <v>0</v>
      </c>
      <c r="AB1688" s="110">
        <f t="shared" si="27172"/>
        <v>0</v>
      </c>
      <c r="AC1688" s="110">
        <f t="shared" si="27172"/>
        <v>0</v>
      </c>
      <c r="AD1688" s="110">
        <f t="shared" si="27172"/>
        <v>0</v>
      </c>
      <c r="AE1688" s="110">
        <f t="shared" si="27172"/>
        <v>0</v>
      </c>
      <c r="AF1688" s="110">
        <f t="shared" si="27172"/>
        <v>0</v>
      </c>
      <c r="AG1688" s="110">
        <f t="shared" si="27172"/>
        <v>0</v>
      </c>
      <c r="AH1688" s="110">
        <f t="shared" ref="AH1688:AK1688" si="27173">ROUND(AH1687/$E1687,2)</f>
        <v>0</v>
      </c>
      <c r="AI1688" s="110">
        <f t="shared" si="27173"/>
        <v>0</v>
      </c>
      <c r="AJ1688" s="110">
        <f t="shared" si="27173"/>
        <v>0</v>
      </c>
      <c r="AK1688" s="110">
        <f t="shared" si="27173"/>
        <v>0</v>
      </c>
      <c r="AL1688" s="110">
        <f t="shared" ref="AL1688:AT1688" si="27174">ROUND(AL1687/$E1687,2)</f>
        <v>0</v>
      </c>
      <c r="AM1688" s="110">
        <f t="shared" si="27174"/>
        <v>0</v>
      </c>
      <c r="AN1688" s="110">
        <f t="shared" si="27174"/>
        <v>0</v>
      </c>
      <c r="AO1688" s="110">
        <f t="shared" si="27174"/>
        <v>0</v>
      </c>
      <c r="AP1688" s="110">
        <f t="shared" si="27174"/>
        <v>0</v>
      </c>
      <c r="AQ1688" s="110">
        <f t="shared" si="27174"/>
        <v>0</v>
      </c>
      <c r="AR1688" s="110">
        <f t="shared" si="27174"/>
        <v>0</v>
      </c>
      <c r="AS1688" s="110">
        <f t="shared" si="27174"/>
        <v>0</v>
      </c>
      <c r="AT1688" s="110">
        <f t="shared" si="27174"/>
        <v>0</v>
      </c>
      <c r="AU1688" s="110">
        <f t="shared" ref="AU1688:AX1688" si="27175">ROUND(AU1687/$E1687,2)</f>
        <v>0</v>
      </c>
      <c r="AV1688" s="110">
        <f t="shared" si="27175"/>
        <v>0</v>
      </c>
      <c r="AW1688" s="110">
        <f t="shared" si="27175"/>
        <v>0</v>
      </c>
      <c r="AX1688" s="110">
        <f t="shared" si="27175"/>
        <v>0</v>
      </c>
      <c r="AY1688" s="110">
        <f t="shared" ref="AY1688:BC1688" si="27176">ROUND(AY1687/$E1687,2)</f>
        <v>0</v>
      </c>
      <c r="AZ1688" s="110">
        <f t="shared" si="27176"/>
        <v>0</v>
      </c>
      <c r="BA1688" s="110">
        <f t="shared" si="27176"/>
        <v>0</v>
      </c>
      <c r="BB1688" s="110">
        <f t="shared" si="27176"/>
        <v>0</v>
      </c>
      <c r="BC1688" s="110">
        <f t="shared" si="27176"/>
        <v>0</v>
      </c>
      <c r="BD1688" s="110">
        <f t="shared" ref="BD1688:BG1688" si="27177">ROUND(BD1687/$E1687,2)</f>
        <v>0</v>
      </c>
      <c r="BE1688" s="110">
        <f t="shared" si="27177"/>
        <v>0</v>
      </c>
      <c r="BF1688" s="110">
        <f t="shared" si="27177"/>
        <v>0</v>
      </c>
      <c r="BG1688" s="110">
        <f t="shared" si="27177"/>
        <v>0</v>
      </c>
      <c r="BH1688" s="110">
        <f t="shared" ref="BH1688:BN1688" si="27178">ROUND(BH1687/$E1687,2)</f>
        <v>0</v>
      </c>
      <c r="BI1688" s="110">
        <f t="shared" si="27178"/>
        <v>0</v>
      </c>
      <c r="BJ1688" s="110">
        <f t="shared" si="27178"/>
        <v>0</v>
      </c>
      <c r="BK1688" s="110">
        <f t="shared" si="27178"/>
        <v>0</v>
      </c>
      <c r="BL1688" s="110">
        <f t="shared" si="27178"/>
        <v>0</v>
      </c>
      <c r="BM1688" s="110">
        <f t="shared" si="27178"/>
        <v>0</v>
      </c>
      <c r="BN1688" s="110">
        <f t="shared" si="27178"/>
        <v>0</v>
      </c>
      <c r="BO1688" s="110">
        <f t="shared" si="27087"/>
        <v>0</v>
      </c>
      <c r="BP1688" s="110">
        <f t="shared" ref="BP1688" si="27179">ROUND(BP1687/$E1687,2)</f>
        <v>0</v>
      </c>
      <c r="BQ1688" s="110">
        <f t="shared" si="27089"/>
        <v>0</v>
      </c>
      <c r="BR1688" s="110">
        <f t="shared" si="27089"/>
        <v>0</v>
      </c>
      <c r="BS1688" s="110">
        <f t="shared" si="27089"/>
        <v>0.19</v>
      </c>
      <c r="BT1688" s="110">
        <f t="shared" si="27090"/>
        <v>0.2</v>
      </c>
      <c r="BU1688" s="110">
        <f t="shared" si="27090"/>
        <v>0.2</v>
      </c>
      <c r="BV1688" s="110">
        <f t="shared" si="27090"/>
        <v>0.2</v>
      </c>
      <c r="BW1688" s="110">
        <f>ROUNDUP(BW1687/$E1687,2)</f>
        <v>0.21000000000000002</v>
      </c>
      <c r="BX1688" s="110">
        <f t="shared" si="27090"/>
        <v>0</v>
      </c>
      <c r="BY1688" s="110">
        <f t="shared" ref="BY1688:CC1688" si="27180">ROUND(BY1687/$E1687,2)</f>
        <v>0</v>
      </c>
      <c r="BZ1688" s="110">
        <f t="shared" si="27180"/>
        <v>0</v>
      </c>
      <c r="CA1688" s="110">
        <f t="shared" si="27180"/>
        <v>0</v>
      </c>
      <c r="CB1688" s="110">
        <f t="shared" si="27180"/>
        <v>0</v>
      </c>
      <c r="CC1688" s="110">
        <f t="shared" si="27180"/>
        <v>0</v>
      </c>
      <c r="CD1688" s="110">
        <f t="shared" ref="CD1688:CG1688" si="27181">ROUND(CD1687/$E1687,2)</f>
        <v>0</v>
      </c>
      <c r="CE1688" s="110"/>
      <c r="CF1688" s="110">
        <f t="shared" si="27181"/>
        <v>0</v>
      </c>
      <c r="CG1688" s="110">
        <f t="shared" si="27181"/>
        <v>0</v>
      </c>
      <c r="CH1688" s="111">
        <f>IF(C1687="","",D1687-SUM(G1688:CG1688))</f>
        <v>0</v>
      </c>
      <c r="CI1688" s="112">
        <f>IF(C1687="","",SUM(G1688:CG1688))</f>
        <v>1</v>
      </c>
      <c r="CJ1688" s="67" t="b">
        <f>IF(C1687="","",D1687=CI1688)</f>
        <v>1</v>
      </c>
    </row>
    <row r="1689" spans="1:88" s="5" customFormat="1" ht="15" customHeight="1" x14ac:dyDescent="0.3">
      <c r="A1689" s="173"/>
      <c r="B1689" s="157"/>
      <c r="C1689" s="170"/>
      <c r="D1689" s="160"/>
      <c r="E1689" s="163"/>
      <c r="F1689" s="166"/>
      <c r="G1689" s="113">
        <v>0</v>
      </c>
      <c r="H1689" s="113"/>
      <c r="I1689" s="113"/>
      <c r="J1689" s="113"/>
      <c r="K1689" s="113"/>
      <c r="L1689" s="113"/>
      <c r="M1689" s="113"/>
      <c r="N1689" s="113"/>
      <c r="O1689" s="113"/>
      <c r="P1689" s="113"/>
      <c r="Q1689" s="113"/>
      <c r="R1689" s="113"/>
      <c r="S1689" s="113"/>
      <c r="T1689" s="113"/>
      <c r="U1689" s="113">
        <f t="shared" ref="U1689:X1689" si="27182">U1687/$F1687</f>
        <v>0</v>
      </c>
      <c r="V1689" s="113">
        <f t="shared" si="27182"/>
        <v>0</v>
      </c>
      <c r="W1689" s="113">
        <f t="shared" si="27182"/>
        <v>0</v>
      </c>
      <c r="X1689" s="113">
        <f t="shared" si="27182"/>
        <v>0</v>
      </c>
      <c r="Y1689" s="113">
        <f t="shared" ref="Y1689:AG1689" si="27183">Y1687/$F1687</f>
        <v>0</v>
      </c>
      <c r="Z1689" s="113">
        <f t="shared" si="27183"/>
        <v>0</v>
      </c>
      <c r="AA1689" s="113">
        <f t="shared" si="27183"/>
        <v>0</v>
      </c>
      <c r="AB1689" s="113">
        <f t="shared" si="27183"/>
        <v>0</v>
      </c>
      <c r="AC1689" s="113">
        <f t="shared" si="27183"/>
        <v>0</v>
      </c>
      <c r="AD1689" s="113">
        <f t="shared" si="27183"/>
        <v>0</v>
      </c>
      <c r="AE1689" s="113">
        <f t="shared" si="27183"/>
        <v>0</v>
      </c>
      <c r="AF1689" s="113">
        <f t="shared" si="27183"/>
        <v>0</v>
      </c>
      <c r="AG1689" s="113">
        <f t="shared" si="27183"/>
        <v>0</v>
      </c>
      <c r="AH1689" s="113">
        <f t="shared" ref="AH1689:AK1689" si="27184">AH1687/$F1687</f>
        <v>0</v>
      </c>
      <c r="AI1689" s="113">
        <f t="shared" si="27184"/>
        <v>0</v>
      </c>
      <c r="AJ1689" s="113">
        <f t="shared" si="27184"/>
        <v>0</v>
      </c>
      <c r="AK1689" s="113">
        <f t="shared" si="27184"/>
        <v>0</v>
      </c>
      <c r="AL1689" s="113">
        <f t="shared" ref="AL1689:AT1689" si="27185">AL1687/$F1687</f>
        <v>0</v>
      </c>
      <c r="AM1689" s="113">
        <f t="shared" si="27185"/>
        <v>0</v>
      </c>
      <c r="AN1689" s="113">
        <f t="shared" si="27185"/>
        <v>0</v>
      </c>
      <c r="AO1689" s="113">
        <f t="shared" si="27185"/>
        <v>0</v>
      </c>
      <c r="AP1689" s="113">
        <f t="shared" si="27185"/>
        <v>0</v>
      </c>
      <c r="AQ1689" s="113">
        <f t="shared" si="27185"/>
        <v>0</v>
      </c>
      <c r="AR1689" s="113">
        <f t="shared" si="27185"/>
        <v>0</v>
      </c>
      <c r="AS1689" s="113">
        <f t="shared" si="27185"/>
        <v>0</v>
      </c>
      <c r="AT1689" s="113">
        <f t="shared" si="27185"/>
        <v>0</v>
      </c>
      <c r="AU1689" s="113">
        <f t="shared" ref="AU1689:AX1689" si="27186">AU1687/$F1687</f>
        <v>0</v>
      </c>
      <c r="AV1689" s="113">
        <f t="shared" si="27186"/>
        <v>0</v>
      </c>
      <c r="AW1689" s="113">
        <f t="shared" si="27186"/>
        <v>0</v>
      </c>
      <c r="AX1689" s="113">
        <f t="shared" si="27186"/>
        <v>0</v>
      </c>
      <c r="AY1689" s="113">
        <f t="shared" ref="AY1689:BC1689" si="27187">AY1687/$F1687</f>
        <v>0</v>
      </c>
      <c r="AZ1689" s="113">
        <f t="shared" si="27187"/>
        <v>0</v>
      </c>
      <c r="BA1689" s="113">
        <f t="shared" si="27187"/>
        <v>0</v>
      </c>
      <c r="BB1689" s="113">
        <f t="shared" si="27187"/>
        <v>0</v>
      </c>
      <c r="BC1689" s="113">
        <f t="shared" si="27187"/>
        <v>0</v>
      </c>
      <c r="BD1689" s="113">
        <f t="shared" ref="BD1689:BG1689" si="27188">BD1687/$F1687</f>
        <v>0</v>
      </c>
      <c r="BE1689" s="113">
        <f t="shared" si="27188"/>
        <v>0</v>
      </c>
      <c r="BF1689" s="113">
        <f t="shared" si="27188"/>
        <v>0</v>
      </c>
      <c r="BG1689" s="113">
        <f t="shared" si="27188"/>
        <v>0</v>
      </c>
      <c r="BH1689" s="113">
        <f t="shared" ref="BH1689:BX1689" si="27189">BH1687/$F1687</f>
        <v>0</v>
      </c>
      <c r="BI1689" s="113">
        <f t="shared" si="27189"/>
        <v>0</v>
      </c>
      <c r="BJ1689" s="113">
        <f t="shared" si="27189"/>
        <v>0</v>
      </c>
      <c r="BK1689" s="113">
        <f t="shared" si="27189"/>
        <v>0</v>
      </c>
      <c r="BL1689" s="113">
        <f t="shared" si="27189"/>
        <v>0</v>
      </c>
      <c r="BM1689" s="113">
        <f t="shared" si="27189"/>
        <v>0</v>
      </c>
      <c r="BN1689" s="113">
        <f t="shared" si="27189"/>
        <v>0</v>
      </c>
      <c r="BO1689" s="113">
        <f t="shared" si="27189"/>
        <v>0</v>
      </c>
      <c r="BP1689" s="113">
        <f t="shared" si="27189"/>
        <v>0</v>
      </c>
      <c r="BQ1689" s="113">
        <f t="shared" si="27189"/>
        <v>0</v>
      </c>
      <c r="BR1689" s="113">
        <f t="shared" si="27189"/>
        <v>0</v>
      </c>
      <c r="BS1689" s="113">
        <f t="shared" si="27189"/>
        <v>0.19999955336805153</v>
      </c>
      <c r="BT1689" s="113">
        <f t="shared" si="27189"/>
        <v>0.19999955336805153</v>
      </c>
      <c r="BU1689" s="113">
        <f t="shared" si="27189"/>
        <v>0.19999955336805153</v>
      </c>
      <c r="BV1689" s="113">
        <f t="shared" si="27189"/>
        <v>0.19999955336805153</v>
      </c>
      <c r="BW1689" s="113">
        <f t="shared" si="27189"/>
        <v>0.20000178652779391</v>
      </c>
      <c r="BX1689" s="113">
        <f t="shared" si="27189"/>
        <v>0</v>
      </c>
      <c r="BY1689" s="113">
        <f t="shared" ref="BY1689:CC1689" si="27190">BY1687/$F1687</f>
        <v>0</v>
      </c>
      <c r="BZ1689" s="113">
        <f t="shared" si="27190"/>
        <v>0</v>
      </c>
      <c r="CA1689" s="113">
        <f t="shared" si="27190"/>
        <v>0</v>
      </c>
      <c r="CB1689" s="113">
        <f t="shared" si="27190"/>
        <v>0</v>
      </c>
      <c r="CC1689" s="113">
        <f t="shared" si="27190"/>
        <v>0</v>
      </c>
      <c r="CD1689" s="113">
        <f t="shared" ref="CD1689:CG1689" si="27191">CD1687/$F1687</f>
        <v>0</v>
      </c>
      <c r="CE1689" s="113"/>
      <c r="CF1689" s="113">
        <f t="shared" si="27191"/>
        <v>0</v>
      </c>
      <c r="CG1689" s="113">
        <f t="shared" si="27191"/>
        <v>0</v>
      </c>
      <c r="CH1689" s="114">
        <f>IF(C1687="","",100%-SUM(G1689:CG1689))</f>
        <v>0</v>
      </c>
      <c r="CI1689" s="115">
        <f>IF(C1687="","",SUM(G1689:CG1689))</f>
        <v>1</v>
      </c>
      <c r="CJ1689" s="67" t="b">
        <f>IF(C1687="","",SUM(G1689:CG1689)=CI1689)</f>
        <v>1</v>
      </c>
    </row>
    <row r="1690" spans="1:88" s="5" customFormat="1" ht="15" customHeight="1" x14ac:dyDescent="0.3">
      <c r="A1690" s="171" t="s">
        <v>1180</v>
      </c>
      <c r="B1690" s="155" t="s">
        <v>1181</v>
      </c>
      <c r="C1690" s="168" t="s">
        <v>163</v>
      </c>
      <c r="D1690" s="158">
        <v>1</v>
      </c>
      <c r="E1690" s="161">
        <v>513690</v>
      </c>
      <c r="F1690" s="164">
        <f t="shared" si="27125"/>
        <v>513690</v>
      </c>
      <c r="G1690" s="108">
        <v>0</v>
      </c>
      <c r="H1690" s="108"/>
      <c r="I1690" s="108"/>
      <c r="J1690" s="108"/>
      <c r="K1690" s="108"/>
      <c r="L1690" s="108"/>
      <c r="M1690" s="108"/>
      <c r="N1690" s="108"/>
      <c r="O1690" s="108"/>
      <c r="P1690" s="108"/>
      <c r="Q1690" s="108"/>
      <c r="R1690" s="108"/>
      <c r="S1690" s="108"/>
      <c r="T1690" s="108"/>
      <c r="U1690" s="108"/>
      <c r="V1690" s="108"/>
      <c r="W1690" s="108"/>
      <c r="X1690" s="108"/>
      <c r="Y1690" s="108"/>
      <c r="Z1690" s="108"/>
      <c r="AA1690" s="108"/>
      <c r="AB1690" s="108"/>
      <c r="AC1690" s="108"/>
      <c r="AD1690" s="108"/>
      <c r="AE1690" s="108"/>
      <c r="AF1690" s="108"/>
      <c r="AG1690" s="108"/>
      <c r="AH1690" s="108"/>
      <c r="AI1690" s="108"/>
      <c r="AJ1690" s="108"/>
      <c r="AK1690" s="108"/>
      <c r="AL1690" s="108"/>
      <c r="AM1690" s="108"/>
      <c r="AN1690" s="108"/>
      <c r="AO1690" s="108"/>
      <c r="AP1690" s="108"/>
      <c r="AQ1690" s="108"/>
      <c r="AR1690" s="108"/>
      <c r="AS1690" s="108"/>
      <c r="AT1690" s="108"/>
      <c r="AU1690" s="108"/>
      <c r="AV1690" s="108"/>
      <c r="AW1690" s="108"/>
      <c r="AX1690" s="108"/>
      <c r="AY1690" s="108"/>
      <c r="AZ1690" s="108"/>
      <c r="BA1690" s="108"/>
      <c r="BB1690" s="108"/>
      <c r="BC1690" s="108"/>
      <c r="BD1690" s="108"/>
      <c r="BE1690" s="108"/>
      <c r="BF1690" s="108"/>
      <c r="BG1690" s="108"/>
      <c r="BH1690" s="108"/>
      <c r="BI1690" s="108"/>
      <c r="BJ1690" s="108"/>
      <c r="BK1690" s="108"/>
      <c r="BL1690" s="108"/>
      <c r="BM1690" s="108"/>
      <c r="BN1690" s="108"/>
      <c r="BO1690" s="108"/>
      <c r="BP1690" s="108"/>
      <c r="BQ1690" s="108"/>
      <c r="BR1690" s="108"/>
      <c r="BS1690" s="108">
        <f t="shared" ref="BS1690" si="27192">ROUND($F1690/5,0)</f>
        <v>102738</v>
      </c>
      <c r="BT1690" s="108">
        <f t="shared" si="27078"/>
        <v>102738</v>
      </c>
      <c r="BU1690" s="108">
        <f t="shared" si="27078"/>
        <v>102738</v>
      </c>
      <c r="BV1690" s="108">
        <f t="shared" si="27078"/>
        <v>102738</v>
      </c>
      <c r="BW1690" s="108">
        <f t="shared" si="27078"/>
        <v>102738</v>
      </c>
      <c r="BX1690" s="108"/>
      <c r="BY1690" s="108"/>
      <c r="BZ1690" s="108"/>
      <c r="CA1690" s="108"/>
      <c r="CB1690" s="108"/>
      <c r="CC1690" s="108"/>
      <c r="CD1690" s="108"/>
      <c r="CE1690" s="108"/>
      <c r="CF1690" s="108"/>
      <c r="CG1690" s="108"/>
      <c r="CH1690" s="109">
        <f>IF(C1690="","",F1690-SUM(G1690:CG1690))</f>
        <v>0</v>
      </c>
      <c r="CI1690" s="107">
        <f>IF(C1690="","",SUM(G1690:CG1690))</f>
        <v>513690</v>
      </c>
      <c r="CJ1690" s="67" t="b">
        <f>IF(C1690="","",F1690=CI1690)</f>
        <v>1</v>
      </c>
    </row>
    <row r="1691" spans="1:88" s="5" customFormat="1" ht="15" customHeight="1" x14ac:dyDescent="0.3">
      <c r="A1691" s="172"/>
      <c r="B1691" s="156"/>
      <c r="C1691" s="169"/>
      <c r="D1691" s="159"/>
      <c r="E1691" s="162"/>
      <c r="F1691" s="165"/>
      <c r="G1691" s="110">
        <v>0</v>
      </c>
      <c r="H1691" s="110"/>
      <c r="I1691" s="110"/>
      <c r="J1691" s="110"/>
      <c r="K1691" s="110"/>
      <c r="L1691" s="110"/>
      <c r="M1691" s="110"/>
      <c r="N1691" s="110"/>
      <c r="O1691" s="110"/>
      <c r="P1691" s="110"/>
      <c r="Q1691" s="110"/>
      <c r="R1691" s="110"/>
      <c r="S1691" s="110"/>
      <c r="T1691" s="110"/>
      <c r="U1691" s="110">
        <f t="shared" ref="U1691:X1691" si="27193">ROUND(U1690/$E1690,2)</f>
        <v>0</v>
      </c>
      <c r="V1691" s="110">
        <f t="shared" si="27193"/>
        <v>0</v>
      </c>
      <c r="W1691" s="110">
        <f t="shared" si="27193"/>
        <v>0</v>
      </c>
      <c r="X1691" s="110">
        <f t="shared" si="27193"/>
        <v>0</v>
      </c>
      <c r="Y1691" s="110">
        <f t="shared" ref="Y1691:AG1691" si="27194">ROUND(Y1690/$E1690,2)</f>
        <v>0</v>
      </c>
      <c r="Z1691" s="110">
        <f t="shared" si="27194"/>
        <v>0</v>
      </c>
      <c r="AA1691" s="110">
        <f t="shared" si="27194"/>
        <v>0</v>
      </c>
      <c r="AB1691" s="110">
        <f t="shared" si="27194"/>
        <v>0</v>
      </c>
      <c r="AC1691" s="110">
        <f t="shared" si="27194"/>
        <v>0</v>
      </c>
      <c r="AD1691" s="110">
        <f t="shared" si="27194"/>
        <v>0</v>
      </c>
      <c r="AE1691" s="110">
        <f t="shared" si="27194"/>
        <v>0</v>
      </c>
      <c r="AF1691" s="110">
        <f t="shared" si="27194"/>
        <v>0</v>
      </c>
      <c r="AG1691" s="110">
        <f t="shared" si="27194"/>
        <v>0</v>
      </c>
      <c r="AH1691" s="110">
        <f t="shared" ref="AH1691:AK1691" si="27195">ROUND(AH1690/$E1690,2)</f>
        <v>0</v>
      </c>
      <c r="AI1691" s="110">
        <f t="shared" si="27195"/>
        <v>0</v>
      </c>
      <c r="AJ1691" s="110">
        <f t="shared" si="27195"/>
        <v>0</v>
      </c>
      <c r="AK1691" s="110">
        <f t="shared" si="27195"/>
        <v>0</v>
      </c>
      <c r="AL1691" s="110">
        <f t="shared" ref="AL1691:AT1691" si="27196">ROUND(AL1690/$E1690,2)</f>
        <v>0</v>
      </c>
      <c r="AM1691" s="110">
        <f t="shared" si="27196"/>
        <v>0</v>
      </c>
      <c r="AN1691" s="110">
        <f t="shared" si="27196"/>
        <v>0</v>
      </c>
      <c r="AO1691" s="110">
        <f t="shared" si="27196"/>
        <v>0</v>
      </c>
      <c r="AP1691" s="110">
        <f t="shared" si="27196"/>
        <v>0</v>
      </c>
      <c r="AQ1691" s="110">
        <f t="shared" si="27196"/>
        <v>0</v>
      </c>
      <c r="AR1691" s="110">
        <f t="shared" si="27196"/>
        <v>0</v>
      </c>
      <c r="AS1691" s="110">
        <f t="shared" si="27196"/>
        <v>0</v>
      </c>
      <c r="AT1691" s="110">
        <f t="shared" si="27196"/>
        <v>0</v>
      </c>
      <c r="AU1691" s="110">
        <f t="shared" ref="AU1691:AX1691" si="27197">ROUND(AU1690/$E1690,2)</f>
        <v>0</v>
      </c>
      <c r="AV1691" s="110">
        <f t="shared" si="27197"/>
        <v>0</v>
      </c>
      <c r="AW1691" s="110">
        <f t="shared" si="27197"/>
        <v>0</v>
      </c>
      <c r="AX1691" s="110">
        <f t="shared" si="27197"/>
        <v>0</v>
      </c>
      <c r="AY1691" s="110">
        <f t="shared" ref="AY1691:BC1691" si="27198">ROUND(AY1690/$E1690,2)</f>
        <v>0</v>
      </c>
      <c r="AZ1691" s="110">
        <f t="shared" si="27198"/>
        <v>0</v>
      </c>
      <c r="BA1691" s="110">
        <f t="shared" si="27198"/>
        <v>0</v>
      </c>
      <c r="BB1691" s="110">
        <f t="shared" si="27198"/>
        <v>0</v>
      </c>
      <c r="BC1691" s="110">
        <f t="shared" si="27198"/>
        <v>0</v>
      </c>
      <c r="BD1691" s="110">
        <f t="shared" ref="BD1691:BG1691" si="27199">ROUND(BD1690/$E1690,2)</f>
        <v>0</v>
      </c>
      <c r="BE1691" s="110">
        <f t="shared" si="27199"/>
        <v>0</v>
      </c>
      <c r="BF1691" s="110">
        <f t="shared" si="27199"/>
        <v>0</v>
      </c>
      <c r="BG1691" s="110">
        <f t="shared" si="27199"/>
        <v>0</v>
      </c>
      <c r="BH1691" s="110">
        <f t="shared" ref="BH1691:BN1691" si="27200">ROUND(BH1690/$E1690,2)</f>
        <v>0</v>
      </c>
      <c r="BI1691" s="110">
        <f t="shared" si="27200"/>
        <v>0</v>
      </c>
      <c r="BJ1691" s="110">
        <f t="shared" si="27200"/>
        <v>0</v>
      </c>
      <c r="BK1691" s="110">
        <f t="shared" si="27200"/>
        <v>0</v>
      </c>
      <c r="BL1691" s="110">
        <f t="shared" si="27200"/>
        <v>0</v>
      </c>
      <c r="BM1691" s="110">
        <f t="shared" si="27200"/>
        <v>0</v>
      </c>
      <c r="BN1691" s="110">
        <f t="shared" si="27200"/>
        <v>0</v>
      </c>
      <c r="BO1691" s="110">
        <f t="shared" si="27087"/>
        <v>0</v>
      </c>
      <c r="BP1691" s="110">
        <f t="shared" ref="BP1691" si="27201">ROUND(BP1690/$E1690,2)</f>
        <v>0</v>
      </c>
      <c r="BQ1691" s="110">
        <f t="shared" si="27089"/>
        <v>0</v>
      </c>
      <c r="BR1691" s="110">
        <f t="shared" si="27089"/>
        <v>0</v>
      </c>
      <c r="BS1691" s="110">
        <f t="shared" si="27089"/>
        <v>0.2</v>
      </c>
      <c r="BT1691" s="110">
        <f t="shared" si="27090"/>
        <v>0.2</v>
      </c>
      <c r="BU1691" s="110">
        <f t="shared" si="27090"/>
        <v>0.2</v>
      </c>
      <c r="BV1691" s="110">
        <f t="shared" si="27090"/>
        <v>0.2</v>
      </c>
      <c r="BW1691" s="110">
        <f t="shared" si="27090"/>
        <v>0.2</v>
      </c>
      <c r="BX1691" s="110">
        <f t="shared" si="27090"/>
        <v>0</v>
      </c>
      <c r="BY1691" s="110">
        <f t="shared" ref="BY1691:CC1691" si="27202">ROUND(BY1690/$E1690,2)</f>
        <v>0</v>
      </c>
      <c r="BZ1691" s="110">
        <f t="shared" si="27202"/>
        <v>0</v>
      </c>
      <c r="CA1691" s="110">
        <f t="shared" si="27202"/>
        <v>0</v>
      </c>
      <c r="CB1691" s="110">
        <f t="shared" si="27202"/>
        <v>0</v>
      </c>
      <c r="CC1691" s="110">
        <f t="shared" si="27202"/>
        <v>0</v>
      </c>
      <c r="CD1691" s="110">
        <f t="shared" ref="CD1691:CG1691" si="27203">ROUND(CD1690/$E1690,2)</f>
        <v>0</v>
      </c>
      <c r="CE1691" s="110"/>
      <c r="CF1691" s="110">
        <f t="shared" si="27203"/>
        <v>0</v>
      </c>
      <c r="CG1691" s="110">
        <f t="shared" si="27203"/>
        <v>0</v>
      </c>
      <c r="CH1691" s="111">
        <f>IF(C1690="","",D1690-SUM(G1691:CG1691))</f>
        <v>0</v>
      </c>
      <c r="CI1691" s="112">
        <f>IF(C1690="","",SUM(G1691:CG1691))</f>
        <v>1</v>
      </c>
      <c r="CJ1691" s="67" t="b">
        <f>IF(C1690="","",D1690=CI1691)</f>
        <v>1</v>
      </c>
    </row>
    <row r="1692" spans="1:88" s="5" customFormat="1" ht="15" customHeight="1" x14ac:dyDescent="0.3">
      <c r="A1692" s="173"/>
      <c r="B1692" s="157"/>
      <c r="C1692" s="170"/>
      <c r="D1692" s="160"/>
      <c r="E1692" s="163"/>
      <c r="F1692" s="166"/>
      <c r="G1692" s="113">
        <v>0</v>
      </c>
      <c r="H1692" s="113"/>
      <c r="I1692" s="113"/>
      <c r="J1692" s="113"/>
      <c r="K1692" s="113"/>
      <c r="L1692" s="113"/>
      <c r="M1692" s="113"/>
      <c r="N1692" s="113"/>
      <c r="O1692" s="113"/>
      <c r="P1692" s="113"/>
      <c r="Q1692" s="113"/>
      <c r="R1692" s="113"/>
      <c r="S1692" s="113"/>
      <c r="T1692" s="113"/>
      <c r="U1692" s="113">
        <f t="shared" ref="U1692:X1692" si="27204">U1690/$F1690</f>
        <v>0</v>
      </c>
      <c r="V1692" s="113">
        <f t="shared" si="27204"/>
        <v>0</v>
      </c>
      <c r="W1692" s="113">
        <f t="shared" si="27204"/>
        <v>0</v>
      </c>
      <c r="X1692" s="113">
        <f t="shared" si="27204"/>
        <v>0</v>
      </c>
      <c r="Y1692" s="113">
        <f t="shared" ref="Y1692:AG1692" si="27205">Y1690/$F1690</f>
        <v>0</v>
      </c>
      <c r="Z1692" s="113">
        <f t="shared" si="27205"/>
        <v>0</v>
      </c>
      <c r="AA1692" s="113">
        <f t="shared" si="27205"/>
        <v>0</v>
      </c>
      <c r="AB1692" s="113">
        <f t="shared" si="27205"/>
        <v>0</v>
      </c>
      <c r="AC1692" s="113">
        <f t="shared" si="27205"/>
        <v>0</v>
      </c>
      <c r="AD1692" s="113">
        <f t="shared" si="27205"/>
        <v>0</v>
      </c>
      <c r="AE1692" s="113">
        <f t="shared" si="27205"/>
        <v>0</v>
      </c>
      <c r="AF1692" s="113">
        <f t="shared" si="27205"/>
        <v>0</v>
      </c>
      <c r="AG1692" s="113">
        <f t="shared" si="27205"/>
        <v>0</v>
      </c>
      <c r="AH1692" s="113">
        <f t="shared" ref="AH1692:AK1692" si="27206">AH1690/$F1690</f>
        <v>0</v>
      </c>
      <c r="AI1692" s="113">
        <f t="shared" si="27206"/>
        <v>0</v>
      </c>
      <c r="AJ1692" s="113">
        <f t="shared" si="27206"/>
        <v>0</v>
      </c>
      <c r="AK1692" s="113">
        <f t="shared" si="27206"/>
        <v>0</v>
      </c>
      <c r="AL1692" s="113">
        <f t="shared" ref="AL1692:AT1692" si="27207">AL1690/$F1690</f>
        <v>0</v>
      </c>
      <c r="AM1692" s="113">
        <f t="shared" si="27207"/>
        <v>0</v>
      </c>
      <c r="AN1692" s="113">
        <f t="shared" si="27207"/>
        <v>0</v>
      </c>
      <c r="AO1692" s="113">
        <f t="shared" si="27207"/>
        <v>0</v>
      </c>
      <c r="AP1692" s="113">
        <f t="shared" si="27207"/>
        <v>0</v>
      </c>
      <c r="AQ1692" s="113">
        <f t="shared" si="27207"/>
        <v>0</v>
      </c>
      <c r="AR1692" s="113">
        <f t="shared" si="27207"/>
        <v>0</v>
      </c>
      <c r="AS1692" s="113">
        <f t="shared" si="27207"/>
        <v>0</v>
      </c>
      <c r="AT1692" s="113">
        <f t="shared" si="27207"/>
        <v>0</v>
      </c>
      <c r="AU1692" s="113">
        <f t="shared" ref="AU1692:AX1692" si="27208">AU1690/$F1690</f>
        <v>0</v>
      </c>
      <c r="AV1692" s="113">
        <f t="shared" si="27208"/>
        <v>0</v>
      </c>
      <c r="AW1692" s="113">
        <f t="shared" si="27208"/>
        <v>0</v>
      </c>
      <c r="AX1692" s="113">
        <f t="shared" si="27208"/>
        <v>0</v>
      </c>
      <c r="AY1692" s="113">
        <f t="shared" ref="AY1692:BC1692" si="27209">AY1690/$F1690</f>
        <v>0</v>
      </c>
      <c r="AZ1692" s="113">
        <f t="shared" si="27209"/>
        <v>0</v>
      </c>
      <c r="BA1692" s="113">
        <f t="shared" si="27209"/>
        <v>0</v>
      </c>
      <c r="BB1692" s="113">
        <f t="shared" si="27209"/>
        <v>0</v>
      </c>
      <c r="BC1692" s="113">
        <f t="shared" si="27209"/>
        <v>0</v>
      </c>
      <c r="BD1692" s="113">
        <f t="shared" ref="BD1692:BG1692" si="27210">BD1690/$F1690</f>
        <v>0</v>
      </c>
      <c r="BE1692" s="113">
        <f t="shared" si="27210"/>
        <v>0</v>
      </c>
      <c r="BF1692" s="113">
        <f t="shared" si="27210"/>
        <v>0</v>
      </c>
      <c r="BG1692" s="113">
        <f t="shared" si="27210"/>
        <v>0</v>
      </c>
      <c r="BH1692" s="113">
        <f t="shared" ref="BH1692:BX1692" si="27211">BH1690/$F1690</f>
        <v>0</v>
      </c>
      <c r="BI1692" s="113">
        <f t="shared" si="27211"/>
        <v>0</v>
      </c>
      <c r="BJ1692" s="113">
        <f t="shared" si="27211"/>
        <v>0</v>
      </c>
      <c r="BK1692" s="113">
        <f t="shared" si="27211"/>
        <v>0</v>
      </c>
      <c r="BL1692" s="113">
        <f t="shared" si="27211"/>
        <v>0</v>
      </c>
      <c r="BM1692" s="113">
        <f t="shared" si="27211"/>
        <v>0</v>
      </c>
      <c r="BN1692" s="113">
        <f t="shared" si="27211"/>
        <v>0</v>
      </c>
      <c r="BO1692" s="113">
        <f t="shared" si="27211"/>
        <v>0</v>
      </c>
      <c r="BP1692" s="113">
        <f t="shared" si="27211"/>
        <v>0</v>
      </c>
      <c r="BQ1692" s="113">
        <f t="shared" si="27211"/>
        <v>0</v>
      </c>
      <c r="BR1692" s="113">
        <f t="shared" si="27211"/>
        <v>0</v>
      </c>
      <c r="BS1692" s="113">
        <f t="shared" si="27211"/>
        <v>0.2</v>
      </c>
      <c r="BT1692" s="113">
        <f t="shared" si="27211"/>
        <v>0.2</v>
      </c>
      <c r="BU1692" s="113">
        <f t="shared" si="27211"/>
        <v>0.2</v>
      </c>
      <c r="BV1692" s="113">
        <f t="shared" si="27211"/>
        <v>0.2</v>
      </c>
      <c r="BW1692" s="113">
        <f t="shared" si="27211"/>
        <v>0.2</v>
      </c>
      <c r="BX1692" s="113">
        <f t="shared" si="27211"/>
        <v>0</v>
      </c>
      <c r="BY1692" s="113">
        <f t="shared" ref="BY1692:CC1692" si="27212">BY1690/$F1690</f>
        <v>0</v>
      </c>
      <c r="BZ1692" s="113">
        <f t="shared" si="27212"/>
        <v>0</v>
      </c>
      <c r="CA1692" s="113">
        <f t="shared" si="27212"/>
        <v>0</v>
      </c>
      <c r="CB1692" s="113">
        <f t="shared" si="27212"/>
        <v>0</v>
      </c>
      <c r="CC1692" s="113">
        <f t="shared" si="27212"/>
        <v>0</v>
      </c>
      <c r="CD1692" s="113">
        <f t="shared" ref="CD1692:CG1692" si="27213">CD1690/$F1690</f>
        <v>0</v>
      </c>
      <c r="CE1692" s="113"/>
      <c r="CF1692" s="113">
        <f t="shared" si="27213"/>
        <v>0</v>
      </c>
      <c r="CG1692" s="113">
        <f t="shared" si="27213"/>
        <v>0</v>
      </c>
      <c r="CH1692" s="114">
        <f>IF(C1690="","",100%-SUM(G1692:CG1692))</f>
        <v>0</v>
      </c>
      <c r="CI1692" s="115">
        <f>IF(C1690="","",SUM(G1692:CG1692))</f>
        <v>1</v>
      </c>
      <c r="CJ1692" s="67" t="b">
        <f>IF(C1690="","",SUM(G1692:CG1692)=CI1692)</f>
        <v>1</v>
      </c>
    </row>
    <row r="1693" spans="1:88" s="5" customFormat="1" ht="15" customHeight="1" x14ac:dyDescent="0.3">
      <c r="A1693" s="171" t="s">
        <v>1182</v>
      </c>
      <c r="B1693" s="155" t="s">
        <v>1183</v>
      </c>
      <c r="C1693" s="168" t="s">
        <v>163</v>
      </c>
      <c r="D1693" s="158">
        <v>5</v>
      </c>
      <c r="E1693" s="161">
        <v>741649</v>
      </c>
      <c r="F1693" s="164">
        <f t="shared" si="27125"/>
        <v>3708245</v>
      </c>
      <c r="G1693" s="108">
        <v>0</v>
      </c>
      <c r="H1693" s="108"/>
      <c r="I1693" s="108"/>
      <c r="J1693" s="108"/>
      <c r="K1693" s="108"/>
      <c r="L1693" s="108"/>
      <c r="M1693" s="108"/>
      <c r="N1693" s="108"/>
      <c r="O1693" s="108"/>
      <c r="P1693" s="108"/>
      <c r="Q1693" s="108"/>
      <c r="R1693" s="108"/>
      <c r="S1693" s="108"/>
      <c r="T1693" s="108"/>
      <c r="U1693" s="108"/>
      <c r="V1693" s="108"/>
      <c r="W1693" s="108"/>
      <c r="X1693" s="108"/>
      <c r="Y1693" s="108"/>
      <c r="Z1693" s="108"/>
      <c r="AA1693" s="108"/>
      <c r="AB1693" s="108"/>
      <c r="AC1693" s="108"/>
      <c r="AD1693" s="108"/>
      <c r="AE1693" s="108"/>
      <c r="AF1693" s="108"/>
      <c r="AG1693" s="108"/>
      <c r="AH1693" s="108"/>
      <c r="AI1693" s="108"/>
      <c r="AJ1693" s="108"/>
      <c r="AK1693" s="108"/>
      <c r="AL1693" s="108"/>
      <c r="AM1693" s="108"/>
      <c r="AN1693" s="108"/>
      <c r="AO1693" s="108"/>
      <c r="AP1693" s="108"/>
      <c r="AQ1693" s="108"/>
      <c r="AR1693" s="108"/>
      <c r="AS1693" s="108"/>
      <c r="AT1693" s="108"/>
      <c r="AU1693" s="108"/>
      <c r="AV1693" s="108"/>
      <c r="AW1693" s="108"/>
      <c r="AX1693" s="108"/>
      <c r="AY1693" s="108"/>
      <c r="AZ1693" s="108"/>
      <c r="BA1693" s="108"/>
      <c r="BB1693" s="108"/>
      <c r="BC1693" s="108"/>
      <c r="BD1693" s="108"/>
      <c r="BE1693" s="108"/>
      <c r="BF1693" s="108"/>
      <c r="BG1693" s="108"/>
      <c r="BH1693" s="108"/>
      <c r="BI1693" s="108"/>
      <c r="BJ1693" s="108"/>
      <c r="BK1693" s="108"/>
      <c r="BL1693" s="108"/>
      <c r="BM1693" s="108"/>
      <c r="BN1693" s="108"/>
      <c r="BO1693" s="108"/>
      <c r="BP1693" s="108"/>
      <c r="BQ1693" s="108"/>
      <c r="BR1693" s="108"/>
      <c r="BS1693" s="108">
        <f t="shared" ref="BS1693" si="27214">ROUND($F1693/5,0)</f>
        <v>741649</v>
      </c>
      <c r="BT1693" s="108">
        <f t="shared" si="27078"/>
        <v>741649</v>
      </c>
      <c r="BU1693" s="108">
        <f t="shared" si="27078"/>
        <v>741649</v>
      </c>
      <c r="BV1693" s="108">
        <f t="shared" si="27078"/>
        <v>741649</v>
      </c>
      <c r="BW1693" s="108">
        <f t="shared" si="27078"/>
        <v>741649</v>
      </c>
      <c r="BX1693" s="108"/>
      <c r="BY1693" s="108"/>
      <c r="BZ1693" s="108"/>
      <c r="CA1693" s="108"/>
      <c r="CB1693" s="108"/>
      <c r="CC1693" s="108"/>
      <c r="CD1693" s="108"/>
      <c r="CE1693" s="108"/>
      <c r="CF1693" s="108"/>
      <c r="CG1693" s="108"/>
      <c r="CH1693" s="109">
        <f>IF(C1693="","",F1693-SUM(G1693:CG1693))</f>
        <v>0</v>
      </c>
      <c r="CI1693" s="107">
        <f>IF(C1693="","",SUM(G1693:CG1693))</f>
        <v>3708245</v>
      </c>
      <c r="CJ1693" s="67" t="b">
        <f>IF(C1693="","",F1693=CI1693)</f>
        <v>1</v>
      </c>
    </row>
    <row r="1694" spans="1:88" s="5" customFormat="1" ht="15" customHeight="1" x14ac:dyDescent="0.3">
      <c r="A1694" s="172"/>
      <c r="B1694" s="156"/>
      <c r="C1694" s="169"/>
      <c r="D1694" s="159"/>
      <c r="E1694" s="162"/>
      <c r="F1694" s="165"/>
      <c r="G1694" s="110">
        <v>0</v>
      </c>
      <c r="H1694" s="110"/>
      <c r="I1694" s="110"/>
      <c r="J1694" s="110"/>
      <c r="K1694" s="110"/>
      <c r="L1694" s="110"/>
      <c r="M1694" s="110"/>
      <c r="N1694" s="110"/>
      <c r="O1694" s="110"/>
      <c r="P1694" s="110"/>
      <c r="Q1694" s="110"/>
      <c r="R1694" s="110"/>
      <c r="S1694" s="110"/>
      <c r="T1694" s="110"/>
      <c r="U1694" s="110">
        <f t="shared" ref="U1694:X1694" si="27215">ROUND(U1693/$E1693,2)</f>
        <v>0</v>
      </c>
      <c r="V1694" s="110">
        <f t="shared" si="27215"/>
        <v>0</v>
      </c>
      <c r="W1694" s="110">
        <f t="shared" si="27215"/>
        <v>0</v>
      </c>
      <c r="X1694" s="110">
        <f t="shared" si="27215"/>
        <v>0</v>
      </c>
      <c r="Y1694" s="110">
        <f t="shared" ref="Y1694:AG1694" si="27216">ROUND(Y1693/$E1693,2)</f>
        <v>0</v>
      </c>
      <c r="Z1694" s="110">
        <f t="shared" si="27216"/>
        <v>0</v>
      </c>
      <c r="AA1694" s="110">
        <f t="shared" si="27216"/>
        <v>0</v>
      </c>
      <c r="AB1694" s="110">
        <f t="shared" si="27216"/>
        <v>0</v>
      </c>
      <c r="AC1694" s="110">
        <f t="shared" si="27216"/>
        <v>0</v>
      </c>
      <c r="AD1694" s="110">
        <f t="shared" si="27216"/>
        <v>0</v>
      </c>
      <c r="AE1694" s="110">
        <f t="shared" si="27216"/>
        <v>0</v>
      </c>
      <c r="AF1694" s="110">
        <f t="shared" si="27216"/>
        <v>0</v>
      </c>
      <c r="AG1694" s="110">
        <f t="shared" si="27216"/>
        <v>0</v>
      </c>
      <c r="AH1694" s="110">
        <f t="shared" ref="AH1694:AK1694" si="27217">ROUND(AH1693/$E1693,2)</f>
        <v>0</v>
      </c>
      <c r="AI1694" s="110">
        <f t="shared" si="27217"/>
        <v>0</v>
      </c>
      <c r="AJ1694" s="110">
        <f t="shared" si="27217"/>
        <v>0</v>
      </c>
      <c r="AK1694" s="110">
        <f t="shared" si="27217"/>
        <v>0</v>
      </c>
      <c r="AL1694" s="110">
        <f t="shared" ref="AL1694:AT1694" si="27218">ROUND(AL1693/$E1693,2)</f>
        <v>0</v>
      </c>
      <c r="AM1694" s="110">
        <f t="shared" si="27218"/>
        <v>0</v>
      </c>
      <c r="AN1694" s="110">
        <f t="shared" si="27218"/>
        <v>0</v>
      </c>
      <c r="AO1694" s="110">
        <f t="shared" si="27218"/>
        <v>0</v>
      </c>
      <c r="AP1694" s="110">
        <f t="shared" si="27218"/>
        <v>0</v>
      </c>
      <c r="AQ1694" s="110">
        <f t="shared" si="27218"/>
        <v>0</v>
      </c>
      <c r="AR1694" s="110">
        <f t="shared" si="27218"/>
        <v>0</v>
      </c>
      <c r="AS1694" s="110">
        <f t="shared" si="27218"/>
        <v>0</v>
      </c>
      <c r="AT1694" s="110">
        <f t="shared" si="27218"/>
        <v>0</v>
      </c>
      <c r="AU1694" s="110">
        <f t="shared" ref="AU1694:AX1694" si="27219">ROUND(AU1693/$E1693,2)</f>
        <v>0</v>
      </c>
      <c r="AV1694" s="110">
        <f t="shared" si="27219"/>
        <v>0</v>
      </c>
      <c r="AW1694" s="110">
        <f t="shared" si="27219"/>
        <v>0</v>
      </c>
      <c r="AX1694" s="110">
        <f t="shared" si="27219"/>
        <v>0</v>
      </c>
      <c r="AY1694" s="110">
        <f t="shared" ref="AY1694:BC1694" si="27220">ROUND(AY1693/$E1693,2)</f>
        <v>0</v>
      </c>
      <c r="AZ1694" s="110">
        <f t="shared" si="27220"/>
        <v>0</v>
      </c>
      <c r="BA1694" s="110">
        <f t="shared" si="27220"/>
        <v>0</v>
      </c>
      <c r="BB1694" s="110">
        <f t="shared" si="27220"/>
        <v>0</v>
      </c>
      <c r="BC1694" s="110">
        <f t="shared" si="27220"/>
        <v>0</v>
      </c>
      <c r="BD1694" s="110">
        <f t="shared" ref="BD1694:BG1694" si="27221">ROUND(BD1693/$E1693,2)</f>
        <v>0</v>
      </c>
      <c r="BE1694" s="110">
        <f t="shared" si="27221"/>
        <v>0</v>
      </c>
      <c r="BF1694" s="110">
        <f t="shared" si="27221"/>
        <v>0</v>
      </c>
      <c r="BG1694" s="110">
        <f t="shared" si="27221"/>
        <v>0</v>
      </c>
      <c r="BH1694" s="110">
        <f t="shared" ref="BH1694:BN1694" si="27222">ROUND(BH1693/$E1693,2)</f>
        <v>0</v>
      </c>
      <c r="BI1694" s="110">
        <f t="shared" si="27222"/>
        <v>0</v>
      </c>
      <c r="BJ1694" s="110">
        <f t="shared" si="27222"/>
        <v>0</v>
      </c>
      <c r="BK1694" s="110">
        <f t="shared" si="27222"/>
        <v>0</v>
      </c>
      <c r="BL1694" s="110">
        <f t="shared" si="27222"/>
        <v>0</v>
      </c>
      <c r="BM1694" s="110">
        <f t="shared" si="27222"/>
        <v>0</v>
      </c>
      <c r="BN1694" s="110">
        <f t="shared" si="27222"/>
        <v>0</v>
      </c>
      <c r="BO1694" s="110">
        <f t="shared" si="27087"/>
        <v>0</v>
      </c>
      <c r="BP1694" s="110">
        <f t="shared" ref="BP1694" si="27223">ROUND(BP1693/$E1693,2)</f>
        <v>0</v>
      </c>
      <c r="BQ1694" s="110">
        <f t="shared" ref="BQ1694:BS1697" si="27224">ROUNDDOWN(BQ1693/$E1693,2)</f>
        <v>0</v>
      </c>
      <c r="BR1694" s="110">
        <f t="shared" si="27224"/>
        <v>0</v>
      </c>
      <c r="BS1694" s="110">
        <f t="shared" si="27224"/>
        <v>1</v>
      </c>
      <c r="BT1694" s="110">
        <f t="shared" ref="BT1694:BX1697" si="27225">ROUND(BT1693/$E1693,2)</f>
        <v>1</v>
      </c>
      <c r="BU1694" s="110">
        <f t="shared" si="27225"/>
        <v>1</v>
      </c>
      <c r="BV1694" s="110">
        <f t="shared" si="27225"/>
        <v>1</v>
      </c>
      <c r="BW1694" s="110">
        <f t="shared" si="27225"/>
        <v>1</v>
      </c>
      <c r="BX1694" s="110">
        <f t="shared" si="27225"/>
        <v>0</v>
      </c>
      <c r="BY1694" s="110">
        <f t="shared" ref="BY1694:CC1694" si="27226">ROUND(BY1693/$E1693,2)</f>
        <v>0</v>
      </c>
      <c r="BZ1694" s="110">
        <f t="shared" si="27226"/>
        <v>0</v>
      </c>
      <c r="CA1694" s="110">
        <f t="shared" si="27226"/>
        <v>0</v>
      </c>
      <c r="CB1694" s="110">
        <f t="shared" si="27226"/>
        <v>0</v>
      </c>
      <c r="CC1694" s="110">
        <f t="shared" si="27226"/>
        <v>0</v>
      </c>
      <c r="CD1694" s="110">
        <f t="shared" ref="CD1694:CG1694" si="27227">ROUND(CD1693/$E1693,2)</f>
        <v>0</v>
      </c>
      <c r="CE1694" s="110"/>
      <c r="CF1694" s="110">
        <f t="shared" si="27227"/>
        <v>0</v>
      </c>
      <c r="CG1694" s="110">
        <f t="shared" si="27227"/>
        <v>0</v>
      </c>
      <c r="CH1694" s="111">
        <f>IF(C1693="","",D1693-SUM(G1694:CG1694))</f>
        <v>0</v>
      </c>
      <c r="CI1694" s="112">
        <f>IF(C1693="","",SUM(G1694:CG1694))</f>
        <v>5</v>
      </c>
      <c r="CJ1694" s="67" t="b">
        <f>IF(C1693="","",D1693=CI1694)</f>
        <v>1</v>
      </c>
    </row>
    <row r="1695" spans="1:88" s="5" customFormat="1" ht="15" customHeight="1" x14ac:dyDescent="0.3">
      <c r="A1695" s="173"/>
      <c r="B1695" s="157"/>
      <c r="C1695" s="170"/>
      <c r="D1695" s="160"/>
      <c r="E1695" s="163"/>
      <c r="F1695" s="166"/>
      <c r="G1695" s="113">
        <v>0</v>
      </c>
      <c r="H1695" s="113"/>
      <c r="I1695" s="113"/>
      <c r="J1695" s="113"/>
      <c r="K1695" s="113"/>
      <c r="L1695" s="113"/>
      <c r="M1695" s="113"/>
      <c r="N1695" s="113"/>
      <c r="O1695" s="113"/>
      <c r="P1695" s="113"/>
      <c r="Q1695" s="113"/>
      <c r="R1695" s="113"/>
      <c r="S1695" s="113"/>
      <c r="T1695" s="113"/>
      <c r="U1695" s="113">
        <f t="shared" ref="U1695:X1695" si="27228">U1693/$F1693</f>
        <v>0</v>
      </c>
      <c r="V1695" s="113">
        <f t="shared" si="27228"/>
        <v>0</v>
      </c>
      <c r="W1695" s="113">
        <f t="shared" si="27228"/>
        <v>0</v>
      </c>
      <c r="X1695" s="113">
        <f t="shared" si="27228"/>
        <v>0</v>
      </c>
      <c r="Y1695" s="113">
        <f t="shared" ref="Y1695:AG1695" si="27229">Y1693/$F1693</f>
        <v>0</v>
      </c>
      <c r="Z1695" s="113">
        <f t="shared" si="27229"/>
        <v>0</v>
      </c>
      <c r="AA1695" s="113">
        <f t="shared" si="27229"/>
        <v>0</v>
      </c>
      <c r="AB1695" s="113">
        <f t="shared" si="27229"/>
        <v>0</v>
      </c>
      <c r="AC1695" s="113">
        <f t="shared" si="27229"/>
        <v>0</v>
      </c>
      <c r="AD1695" s="113">
        <f t="shared" si="27229"/>
        <v>0</v>
      </c>
      <c r="AE1695" s="113">
        <f t="shared" si="27229"/>
        <v>0</v>
      </c>
      <c r="AF1695" s="113">
        <f t="shared" si="27229"/>
        <v>0</v>
      </c>
      <c r="AG1695" s="113">
        <f t="shared" si="27229"/>
        <v>0</v>
      </c>
      <c r="AH1695" s="113">
        <f t="shared" ref="AH1695:AK1695" si="27230">AH1693/$F1693</f>
        <v>0</v>
      </c>
      <c r="AI1695" s="113">
        <f t="shared" si="27230"/>
        <v>0</v>
      </c>
      <c r="AJ1695" s="113">
        <f t="shared" si="27230"/>
        <v>0</v>
      </c>
      <c r="AK1695" s="113">
        <f t="shared" si="27230"/>
        <v>0</v>
      </c>
      <c r="AL1695" s="113">
        <f t="shared" ref="AL1695:AT1695" si="27231">AL1693/$F1693</f>
        <v>0</v>
      </c>
      <c r="AM1695" s="113">
        <f t="shared" si="27231"/>
        <v>0</v>
      </c>
      <c r="AN1695" s="113">
        <f t="shared" si="27231"/>
        <v>0</v>
      </c>
      <c r="AO1695" s="113">
        <f t="shared" si="27231"/>
        <v>0</v>
      </c>
      <c r="AP1695" s="113">
        <f t="shared" si="27231"/>
        <v>0</v>
      </c>
      <c r="AQ1695" s="113">
        <f t="shared" si="27231"/>
        <v>0</v>
      </c>
      <c r="AR1695" s="113">
        <f t="shared" si="27231"/>
        <v>0</v>
      </c>
      <c r="AS1695" s="113">
        <f t="shared" si="27231"/>
        <v>0</v>
      </c>
      <c r="AT1695" s="113">
        <f t="shared" si="27231"/>
        <v>0</v>
      </c>
      <c r="AU1695" s="113">
        <f t="shared" ref="AU1695:AX1695" si="27232">AU1693/$F1693</f>
        <v>0</v>
      </c>
      <c r="AV1695" s="113">
        <f t="shared" si="27232"/>
        <v>0</v>
      </c>
      <c r="AW1695" s="113">
        <f t="shared" si="27232"/>
        <v>0</v>
      </c>
      <c r="AX1695" s="113">
        <f t="shared" si="27232"/>
        <v>0</v>
      </c>
      <c r="AY1695" s="113">
        <f t="shared" ref="AY1695:BC1695" si="27233">AY1693/$F1693</f>
        <v>0</v>
      </c>
      <c r="AZ1695" s="113">
        <f t="shared" si="27233"/>
        <v>0</v>
      </c>
      <c r="BA1695" s="113">
        <f t="shared" si="27233"/>
        <v>0</v>
      </c>
      <c r="BB1695" s="113">
        <f t="shared" si="27233"/>
        <v>0</v>
      </c>
      <c r="BC1695" s="113">
        <f t="shared" si="27233"/>
        <v>0</v>
      </c>
      <c r="BD1695" s="113">
        <f t="shared" ref="BD1695:BG1695" si="27234">BD1693/$F1693</f>
        <v>0</v>
      </c>
      <c r="BE1695" s="113">
        <f t="shared" si="27234"/>
        <v>0</v>
      </c>
      <c r="BF1695" s="113">
        <f t="shared" si="27234"/>
        <v>0</v>
      </c>
      <c r="BG1695" s="113">
        <f t="shared" si="27234"/>
        <v>0</v>
      </c>
      <c r="BH1695" s="113">
        <f t="shared" ref="BH1695:BX1695" si="27235">BH1693/$F1693</f>
        <v>0</v>
      </c>
      <c r="BI1695" s="113">
        <f t="shared" si="27235"/>
        <v>0</v>
      </c>
      <c r="BJ1695" s="113">
        <f t="shared" si="27235"/>
        <v>0</v>
      </c>
      <c r="BK1695" s="113">
        <f t="shared" si="27235"/>
        <v>0</v>
      </c>
      <c r="BL1695" s="113">
        <f t="shared" si="27235"/>
        <v>0</v>
      </c>
      <c r="BM1695" s="113">
        <f t="shared" si="27235"/>
        <v>0</v>
      </c>
      <c r="BN1695" s="113">
        <f t="shared" si="27235"/>
        <v>0</v>
      </c>
      <c r="BO1695" s="113">
        <f t="shared" si="27235"/>
        <v>0</v>
      </c>
      <c r="BP1695" s="113">
        <f t="shared" si="27235"/>
        <v>0</v>
      </c>
      <c r="BQ1695" s="113">
        <f t="shared" si="27235"/>
        <v>0</v>
      </c>
      <c r="BR1695" s="113">
        <f t="shared" si="27235"/>
        <v>0</v>
      </c>
      <c r="BS1695" s="113">
        <f t="shared" si="27235"/>
        <v>0.2</v>
      </c>
      <c r="BT1695" s="113">
        <f t="shared" si="27235"/>
        <v>0.2</v>
      </c>
      <c r="BU1695" s="113">
        <f t="shared" si="27235"/>
        <v>0.2</v>
      </c>
      <c r="BV1695" s="113">
        <f t="shared" si="27235"/>
        <v>0.2</v>
      </c>
      <c r="BW1695" s="113">
        <f t="shared" si="27235"/>
        <v>0.2</v>
      </c>
      <c r="BX1695" s="113">
        <f t="shared" si="27235"/>
        <v>0</v>
      </c>
      <c r="BY1695" s="113">
        <f t="shared" ref="BY1695:CC1695" si="27236">BY1693/$F1693</f>
        <v>0</v>
      </c>
      <c r="BZ1695" s="113">
        <f t="shared" si="27236"/>
        <v>0</v>
      </c>
      <c r="CA1695" s="113">
        <f t="shared" si="27236"/>
        <v>0</v>
      </c>
      <c r="CB1695" s="113">
        <f t="shared" si="27236"/>
        <v>0</v>
      </c>
      <c r="CC1695" s="113">
        <f t="shared" si="27236"/>
        <v>0</v>
      </c>
      <c r="CD1695" s="113">
        <f t="shared" ref="CD1695:CG1695" si="27237">CD1693/$F1693</f>
        <v>0</v>
      </c>
      <c r="CE1695" s="113"/>
      <c r="CF1695" s="113">
        <f t="shared" si="27237"/>
        <v>0</v>
      </c>
      <c r="CG1695" s="113">
        <f t="shared" si="27237"/>
        <v>0</v>
      </c>
      <c r="CH1695" s="114">
        <f>IF(C1693="","",100%-SUM(G1695:CG1695))</f>
        <v>0</v>
      </c>
      <c r="CI1695" s="115">
        <f>IF(C1693="","",SUM(G1695:CG1695))</f>
        <v>1</v>
      </c>
      <c r="CJ1695" s="67" t="b">
        <f>IF(C1693="","",SUM(G1695:CG1695)=CI1695)</f>
        <v>1</v>
      </c>
    </row>
    <row r="1696" spans="1:88" s="5" customFormat="1" ht="15" customHeight="1" x14ac:dyDescent="0.3">
      <c r="A1696" s="171" t="s">
        <v>1184</v>
      </c>
      <c r="B1696" s="155" t="s">
        <v>1185</v>
      </c>
      <c r="C1696" s="168" t="s">
        <v>163</v>
      </c>
      <c r="D1696" s="158">
        <v>10</v>
      </c>
      <c r="E1696" s="161">
        <v>960866</v>
      </c>
      <c r="F1696" s="164">
        <f t="shared" si="27125"/>
        <v>9608660</v>
      </c>
      <c r="G1696" s="108">
        <v>0</v>
      </c>
      <c r="H1696" s="108"/>
      <c r="I1696" s="108"/>
      <c r="J1696" s="108"/>
      <c r="K1696" s="108"/>
      <c r="L1696" s="108"/>
      <c r="M1696" s="108"/>
      <c r="N1696" s="108"/>
      <c r="O1696" s="108"/>
      <c r="P1696" s="108"/>
      <c r="Q1696" s="108"/>
      <c r="R1696" s="108"/>
      <c r="S1696" s="108"/>
      <c r="T1696" s="108"/>
      <c r="U1696" s="108"/>
      <c r="V1696" s="108"/>
      <c r="W1696" s="108"/>
      <c r="X1696" s="108"/>
      <c r="Y1696" s="108"/>
      <c r="Z1696" s="108"/>
      <c r="AA1696" s="108"/>
      <c r="AB1696" s="108"/>
      <c r="AC1696" s="108"/>
      <c r="AD1696" s="108"/>
      <c r="AE1696" s="108"/>
      <c r="AF1696" s="108"/>
      <c r="AG1696" s="108"/>
      <c r="AH1696" s="108"/>
      <c r="AI1696" s="108"/>
      <c r="AJ1696" s="108"/>
      <c r="AK1696" s="108"/>
      <c r="AL1696" s="108"/>
      <c r="AM1696" s="108"/>
      <c r="AN1696" s="108"/>
      <c r="AO1696" s="108"/>
      <c r="AP1696" s="108"/>
      <c r="AQ1696" s="108"/>
      <c r="AR1696" s="108"/>
      <c r="AS1696" s="108"/>
      <c r="AT1696" s="108"/>
      <c r="AU1696" s="108"/>
      <c r="AV1696" s="108"/>
      <c r="AW1696" s="108"/>
      <c r="AX1696" s="108"/>
      <c r="AY1696" s="108"/>
      <c r="AZ1696" s="108"/>
      <c r="BA1696" s="108"/>
      <c r="BB1696" s="108"/>
      <c r="BC1696" s="108"/>
      <c r="BD1696" s="108"/>
      <c r="BE1696" s="108"/>
      <c r="BF1696" s="108"/>
      <c r="BG1696" s="108"/>
      <c r="BH1696" s="108"/>
      <c r="BI1696" s="108"/>
      <c r="BJ1696" s="108"/>
      <c r="BK1696" s="108"/>
      <c r="BL1696" s="108"/>
      <c r="BM1696" s="108"/>
      <c r="BN1696" s="108"/>
      <c r="BO1696" s="108"/>
      <c r="BP1696" s="108"/>
      <c r="BQ1696" s="108"/>
      <c r="BR1696" s="108"/>
      <c r="BS1696" s="108">
        <f t="shared" ref="BS1696" si="27238">ROUND($F1696/5,0)</f>
        <v>1921732</v>
      </c>
      <c r="BT1696" s="108">
        <f t="shared" si="27078"/>
        <v>1921732</v>
      </c>
      <c r="BU1696" s="108">
        <f t="shared" si="27078"/>
        <v>1921732</v>
      </c>
      <c r="BV1696" s="108">
        <f t="shared" si="27078"/>
        <v>1921732</v>
      </c>
      <c r="BW1696" s="108">
        <f t="shared" si="27078"/>
        <v>1921732</v>
      </c>
      <c r="BX1696" s="108"/>
      <c r="BY1696" s="108"/>
      <c r="BZ1696" s="108"/>
      <c r="CA1696" s="108"/>
      <c r="CB1696" s="108"/>
      <c r="CC1696" s="108"/>
      <c r="CD1696" s="108"/>
      <c r="CE1696" s="108"/>
      <c r="CF1696" s="108"/>
      <c r="CG1696" s="108"/>
      <c r="CH1696" s="109">
        <f>IF(C1696="","",F1696-SUM(G1696:CG1696))</f>
        <v>0</v>
      </c>
      <c r="CI1696" s="107">
        <f>IF(C1696="","",SUM(G1696:CG1696))</f>
        <v>9608660</v>
      </c>
      <c r="CJ1696" s="67" t="b">
        <f>IF(C1696="","",F1696=CI1696)</f>
        <v>1</v>
      </c>
    </row>
    <row r="1697" spans="1:88" s="5" customFormat="1" ht="15" customHeight="1" x14ac:dyDescent="0.3">
      <c r="A1697" s="172"/>
      <c r="B1697" s="156"/>
      <c r="C1697" s="169"/>
      <c r="D1697" s="159"/>
      <c r="E1697" s="162"/>
      <c r="F1697" s="165"/>
      <c r="G1697" s="110">
        <v>0</v>
      </c>
      <c r="H1697" s="110"/>
      <c r="I1697" s="110"/>
      <c r="J1697" s="110"/>
      <c r="K1697" s="110"/>
      <c r="L1697" s="110"/>
      <c r="M1697" s="110"/>
      <c r="N1697" s="110"/>
      <c r="O1697" s="110"/>
      <c r="P1697" s="110"/>
      <c r="Q1697" s="110"/>
      <c r="R1697" s="110"/>
      <c r="S1697" s="110"/>
      <c r="T1697" s="110"/>
      <c r="U1697" s="110">
        <f t="shared" ref="U1697:X1697" si="27239">ROUND(U1696/$E1696,2)</f>
        <v>0</v>
      </c>
      <c r="V1697" s="110">
        <f t="shared" si="27239"/>
        <v>0</v>
      </c>
      <c r="W1697" s="110">
        <f t="shared" si="27239"/>
        <v>0</v>
      </c>
      <c r="X1697" s="110">
        <f t="shared" si="27239"/>
        <v>0</v>
      </c>
      <c r="Y1697" s="110">
        <f t="shared" ref="Y1697:AG1697" si="27240">ROUND(Y1696/$E1696,2)</f>
        <v>0</v>
      </c>
      <c r="Z1697" s="110">
        <f t="shared" si="27240"/>
        <v>0</v>
      </c>
      <c r="AA1697" s="110">
        <f t="shared" si="27240"/>
        <v>0</v>
      </c>
      <c r="AB1697" s="110">
        <f t="shared" si="27240"/>
        <v>0</v>
      </c>
      <c r="AC1697" s="110">
        <f t="shared" si="27240"/>
        <v>0</v>
      </c>
      <c r="AD1697" s="110">
        <f t="shared" si="27240"/>
        <v>0</v>
      </c>
      <c r="AE1697" s="110">
        <f t="shared" si="27240"/>
        <v>0</v>
      </c>
      <c r="AF1697" s="110">
        <f t="shared" si="27240"/>
        <v>0</v>
      </c>
      <c r="AG1697" s="110">
        <f t="shared" si="27240"/>
        <v>0</v>
      </c>
      <c r="AH1697" s="110">
        <f t="shared" ref="AH1697:AK1697" si="27241">ROUND(AH1696/$E1696,2)</f>
        <v>0</v>
      </c>
      <c r="AI1697" s="110">
        <f t="shared" si="27241"/>
        <v>0</v>
      </c>
      <c r="AJ1697" s="110">
        <f t="shared" si="27241"/>
        <v>0</v>
      </c>
      <c r="AK1697" s="110">
        <f t="shared" si="27241"/>
        <v>0</v>
      </c>
      <c r="AL1697" s="110">
        <f t="shared" ref="AL1697:AT1697" si="27242">ROUND(AL1696/$E1696,2)</f>
        <v>0</v>
      </c>
      <c r="AM1697" s="110">
        <f t="shared" si="27242"/>
        <v>0</v>
      </c>
      <c r="AN1697" s="110">
        <f t="shared" si="27242"/>
        <v>0</v>
      </c>
      <c r="AO1697" s="110">
        <f t="shared" si="27242"/>
        <v>0</v>
      </c>
      <c r="AP1697" s="110">
        <f t="shared" si="27242"/>
        <v>0</v>
      </c>
      <c r="AQ1697" s="110">
        <f t="shared" si="27242"/>
        <v>0</v>
      </c>
      <c r="AR1697" s="110">
        <f t="shared" si="27242"/>
        <v>0</v>
      </c>
      <c r="AS1697" s="110">
        <f t="shared" si="27242"/>
        <v>0</v>
      </c>
      <c r="AT1697" s="110">
        <f t="shared" si="27242"/>
        <v>0</v>
      </c>
      <c r="AU1697" s="110">
        <f t="shared" ref="AU1697:AX1697" si="27243">ROUND(AU1696/$E1696,2)</f>
        <v>0</v>
      </c>
      <c r="AV1697" s="110">
        <f t="shared" si="27243"/>
        <v>0</v>
      </c>
      <c r="AW1697" s="110">
        <f t="shared" si="27243"/>
        <v>0</v>
      </c>
      <c r="AX1697" s="110">
        <f t="shared" si="27243"/>
        <v>0</v>
      </c>
      <c r="AY1697" s="110">
        <f t="shared" ref="AY1697:BC1697" si="27244">ROUND(AY1696/$E1696,2)</f>
        <v>0</v>
      </c>
      <c r="AZ1697" s="110">
        <f t="shared" si="27244"/>
        <v>0</v>
      </c>
      <c r="BA1697" s="110">
        <f t="shared" si="27244"/>
        <v>0</v>
      </c>
      <c r="BB1697" s="110">
        <f t="shared" si="27244"/>
        <v>0</v>
      </c>
      <c r="BC1697" s="110">
        <f t="shared" si="27244"/>
        <v>0</v>
      </c>
      <c r="BD1697" s="110">
        <f t="shared" ref="BD1697:BG1697" si="27245">ROUND(BD1696/$E1696,2)</f>
        <v>0</v>
      </c>
      <c r="BE1697" s="110">
        <f t="shared" si="27245"/>
        <v>0</v>
      </c>
      <c r="BF1697" s="110">
        <f t="shared" si="27245"/>
        <v>0</v>
      </c>
      <c r="BG1697" s="110">
        <f t="shared" si="27245"/>
        <v>0</v>
      </c>
      <c r="BH1697" s="110">
        <f t="shared" ref="BH1697:BN1697" si="27246">ROUND(BH1696/$E1696,2)</f>
        <v>0</v>
      </c>
      <c r="BI1697" s="110">
        <f t="shared" si="27246"/>
        <v>0</v>
      </c>
      <c r="BJ1697" s="110">
        <f t="shared" si="27246"/>
        <v>0</v>
      </c>
      <c r="BK1697" s="110">
        <f t="shared" si="27246"/>
        <v>0</v>
      </c>
      <c r="BL1697" s="110">
        <f t="shared" si="27246"/>
        <v>0</v>
      </c>
      <c r="BM1697" s="110">
        <f t="shared" si="27246"/>
        <v>0</v>
      </c>
      <c r="BN1697" s="110">
        <f t="shared" si="27246"/>
        <v>0</v>
      </c>
      <c r="BO1697" s="110">
        <f t="shared" si="27087"/>
        <v>0</v>
      </c>
      <c r="BP1697" s="110">
        <f t="shared" ref="BP1697" si="27247">ROUND(BP1696/$E1696,2)</f>
        <v>0</v>
      </c>
      <c r="BQ1697" s="110">
        <f t="shared" si="27224"/>
        <v>0</v>
      </c>
      <c r="BR1697" s="110">
        <f t="shared" si="27224"/>
        <v>0</v>
      </c>
      <c r="BS1697" s="110">
        <f t="shared" si="27224"/>
        <v>2</v>
      </c>
      <c r="BT1697" s="110">
        <f t="shared" si="27225"/>
        <v>2</v>
      </c>
      <c r="BU1697" s="110">
        <f t="shared" si="27225"/>
        <v>2</v>
      </c>
      <c r="BV1697" s="110">
        <f t="shared" si="27225"/>
        <v>2</v>
      </c>
      <c r="BW1697" s="110">
        <f t="shared" si="27225"/>
        <v>2</v>
      </c>
      <c r="BX1697" s="110">
        <f t="shared" si="27225"/>
        <v>0</v>
      </c>
      <c r="BY1697" s="110">
        <f t="shared" ref="BY1697:CC1697" si="27248">ROUND(BY1696/$E1696,2)</f>
        <v>0</v>
      </c>
      <c r="BZ1697" s="110">
        <f t="shared" si="27248"/>
        <v>0</v>
      </c>
      <c r="CA1697" s="110">
        <f t="shared" si="27248"/>
        <v>0</v>
      </c>
      <c r="CB1697" s="110">
        <f t="shared" si="27248"/>
        <v>0</v>
      </c>
      <c r="CC1697" s="110">
        <f t="shared" si="27248"/>
        <v>0</v>
      </c>
      <c r="CD1697" s="110">
        <f t="shared" ref="CD1697:CG1697" si="27249">ROUND(CD1696/$E1696,2)</f>
        <v>0</v>
      </c>
      <c r="CE1697" s="110"/>
      <c r="CF1697" s="110">
        <f t="shared" si="27249"/>
        <v>0</v>
      </c>
      <c r="CG1697" s="110">
        <f t="shared" si="27249"/>
        <v>0</v>
      </c>
      <c r="CH1697" s="111">
        <f>IF(C1696="","",D1696-SUM(G1697:CG1697))</f>
        <v>0</v>
      </c>
      <c r="CI1697" s="112">
        <f>IF(C1696="","",SUM(G1697:CG1697))</f>
        <v>10</v>
      </c>
      <c r="CJ1697" s="67" t="b">
        <f>IF(C1696="","",D1696=CI1697)</f>
        <v>1</v>
      </c>
    </row>
    <row r="1698" spans="1:88" s="5" customFormat="1" ht="15" customHeight="1" x14ac:dyDescent="0.3">
      <c r="A1698" s="173"/>
      <c r="B1698" s="157"/>
      <c r="C1698" s="170"/>
      <c r="D1698" s="160"/>
      <c r="E1698" s="163"/>
      <c r="F1698" s="166"/>
      <c r="G1698" s="113">
        <v>0</v>
      </c>
      <c r="H1698" s="113"/>
      <c r="I1698" s="113"/>
      <c r="J1698" s="113"/>
      <c r="K1698" s="113"/>
      <c r="L1698" s="113"/>
      <c r="M1698" s="113"/>
      <c r="N1698" s="113"/>
      <c r="O1698" s="113"/>
      <c r="P1698" s="113"/>
      <c r="Q1698" s="113"/>
      <c r="R1698" s="113"/>
      <c r="S1698" s="113"/>
      <c r="T1698" s="113"/>
      <c r="U1698" s="113">
        <f t="shared" ref="U1698:X1698" si="27250">U1696/$F1696</f>
        <v>0</v>
      </c>
      <c r="V1698" s="113">
        <f t="shared" si="27250"/>
        <v>0</v>
      </c>
      <c r="W1698" s="113">
        <f t="shared" si="27250"/>
        <v>0</v>
      </c>
      <c r="X1698" s="113">
        <f t="shared" si="27250"/>
        <v>0</v>
      </c>
      <c r="Y1698" s="113">
        <f t="shared" ref="Y1698:AG1698" si="27251">Y1696/$F1696</f>
        <v>0</v>
      </c>
      <c r="Z1698" s="113">
        <f t="shared" si="27251"/>
        <v>0</v>
      </c>
      <c r="AA1698" s="113">
        <f t="shared" si="27251"/>
        <v>0</v>
      </c>
      <c r="AB1698" s="113">
        <f t="shared" si="27251"/>
        <v>0</v>
      </c>
      <c r="AC1698" s="113">
        <f t="shared" si="27251"/>
        <v>0</v>
      </c>
      <c r="AD1698" s="113">
        <f t="shared" si="27251"/>
        <v>0</v>
      </c>
      <c r="AE1698" s="113">
        <f t="shared" si="27251"/>
        <v>0</v>
      </c>
      <c r="AF1698" s="113">
        <f t="shared" si="27251"/>
        <v>0</v>
      </c>
      <c r="AG1698" s="113">
        <f t="shared" si="27251"/>
        <v>0</v>
      </c>
      <c r="AH1698" s="113">
        <f t="shared" ref="AH1698:AK1698" si="27252">AH1696/$F1696</f>
        <v>0</v>
      </c>
      <c r="AI1698" s="113">
        <f t="shared" si="27252"/>
        <v>0</v>
      </c>
      <c r="AJ1698" s="113">
        <f t="shared" si="27252"/>
        <v>0</v>
      </c>
      <c r="AK1698" s="113">
        <f t="shared" si="27252"/>
        <v>0</v>
      </c>
      <c r="AL1698" s="113">
        <f t="shared" ref="AL1698:AT1698" si="27253">AL1696/$F1696</f>
        <v>0</v>
      </c>
      <c r="AM1698" s="113">
        <f t="shared" si="27253"/>
        <v>0</v>
      </c>
      <c r="AN1698" s="113">
        <f t="shared" si="27253"/>
        <v>0</v>
      </c>
      <c r="AO1698" s="113">
        <f t="shared" si="27253"/>
        <v>0</v>
      </c>
      <c r="AP1698" s="113">
        <f t="shared" si="27253"/>
        <v>0</v>
      </c>
      <c r="AQ1698" s="113">
        <f t="shared" si="27253"/>
        <v>0</v>
      </c>
      <c r="AR1698" s="113">
        <f t="shared" si="27253"/>
        <v>0</v>
      </c>
      <c r="AS1698" s="113">
        <f t="shared" si="27253"/>
        <v>0</v>
      </c>
      <c r="AT1698" s="113">
        <f t="shared" si="27253"/>
        <v>0</v>
      </c>
      <c r="AU1698" s="113">
        <f t="shared" ref="AU1698:AX1698" si="27254">AU1696/$F1696</f>
        <v>0</v>
      </c>
      <c r="AV1698" s="113">
        <f t="shared" si="27254"/>
        <v>0</v>
      </c>
      <c r="AW1698" s="113">
        <f t="shared" si="27254"/>
        <v>0</v>
      </c>
      <c r="AX1698" s="113">
        <f t="shared" si="27254"/>
        <v>0</v>
      </c>
      <c r="AY1698" s="113">
        <f t="shared" ref="AY1698:BC1698" si="27255">AY1696/$F1696</f>
        <v>0</v>
      </c>
      <c r="AZ1698" s="113">
        <f t="shared" si="27255"/>
        <v>0</v>
      </c>
      <c r="BA1698" s="113">
        <f t="shared" si="27255"/>
        <v>0</v>
      </c>
      <c r="BB1698" s="113">
        <f t="shared" si="27255"/>
        <v>0</v>
      </c>
      <c r="BC1698" s="113">
        <f t="shared" si="27255"/>
        <v>0</v>
      </c>
      <c r="BD1698" s="113">
        <f t="shared" ref="BD1698:BG1698" si="27256">BD1696/$F1696</f>
        <v>0</v>
      </c>
      <c r="BE1698" s="113">
        <f t="shared" si="27256"/>
        <v>0</v>
      </c>
      <c r="BF1698" s="113">
        <f t="shared" si="27256"/>
        <v>0</v>
      </c>
      <c r="BG1698" s="113">
        <f t="shared" si="27256"/>
        <v>0</v>
      </c>
      <c r="BH1698" s="113">
        <f t="shared" ref="BH1698:BX1698" si="27257">BH1696/$F1696</f>
        <v>0</v>
      </c>
      <c r="BI1698" s="113">
        <f t="shared" si="27257"/>
        <v>0</v>
      </c>
      <c r="BJ1698" s="113">
        <f t="shared" si="27257"/>
        <v>0</v>
      </c>
      <c r="BK1698" s="113">
        <f t="shared" si="27257"/>
        <v>0</v>
      </c>
      <c r="BL1698" s="113">
        <f t="shared" si="27257"/>
        <v>0</v>
      </c>
      <c r="BM1698" s="113">
        <f t="shared" si="27257"/>
        <v>0</v>
      </c>
      <c r="BN1698" s="113">
        <f t="shared" si="27257"/>
        <v>0</v>
      </c>
      <c r="BO1698" s="113">
        <f t="shared" si="27257"/>
        <v>0</v>
      </c>
      <c r="BP1698" s="113">
        <f t="shared" si="27257"/>
        <v>0</v>
      </c>
      <c r="BQ1698" s="113">
        <f t="shared" si="27257"/>
        <v>0</v>
      </c>
      <c r="BR1698" s="113">
        <f t="shared" si="27257"/>
        <v>0</v>
      </c>
      <c r="BS1698" s="113">
        <f t="shared" si="27257"/>
        <v>0.2</v>
      </c>
      <c r="BT1698" s="113">
        <f t="shared" si="27257"/>
        <v>0.2</v>
      </c>
      <c r="BU1698" s="113">
        <f t="shared" si="27257"/>
        <v>0.2</v>
      </c>
      <c r="BV1698" s="113">
        <f t="shared" si="27257"/>
        <v>0.2</v>
      </c>
      <c r="BW1698" s="113">
        <f t="shared" si="27257"/>
        <v>0.2</v>
      </c>
      <c r="BX1698" s="113">
        <f t="shared" si="27257"/>
        <v>0</v>
      </c>
      <c r="BY1698" s="113">
        <f t="shared" ref="BY1698:CC1698" si="27258">BY1696/$F1696</f>
        <v>0</v>
      </c>
      <c r="BZ1698" s="113">
        <f t="shared" si="27258"/>
        <v>0</v>
      </c>
      <c r="CA1698" s="113">
        <f t="shared" si="27258"/>
        <v>0</v>
      </c>
      <c r="CB1698" s="113">
        <f t="shared" si="27258"/>
        <v>0</v>
      </c>
      <c r="CC1698" s="113">
        <f t="shared" si="27258"/>
        <v>0</v>
      </c>
      <c r="CD1698" s="113">
        <f t="shared" ref="CD1698:CG1698" si="27259">CD1696/$F1696</f>
        <v>0</v>
      </c>
      <c r="CE1698" s="113"/>
      <c r="CF1698" s="113">
        <f t="shared" si="27259"/>
        <v>0</v>
      </c>
      <c r="CG1698" s="113">
        <f t="shared" si="27259"/>
        <v>0</v>
      </c>
      <c r="CH1698" s="114">
        <f>IF(C1696="","",100%-SUM(G1698:CG1698))</f>
        <v>0</v>
      </c>
      <c r="CI1698" s="115">
        <f>IF(C1696="","",SUM(G1698:CG1698))</f>
        <v>1</v>
      </c>
      <c r="CJ1698" s="67" t="b">
        <f>IF(C1696="","",SUM(G1698:CG1698)=CI1698)</f>
        <v>1</v>
      </c>
    </row>
    <row r="1699" spans="1:88" s="5" customFormat="1" ht="15" customHeight="1" x14ac:dyDescent="0.3">
      <c r="A1699" s="171" t="s">
        <v>1186</v>
      </c>
      <c r="B1699" s="155" t="s">
        <v>1131</v>
      </c>
      <c r="C1699" s="168" t="s">
        <v>163</v>
      </c>
      <c r="D1699" s="158">
        <v>0</v>
      </c>
      <c r="E1699" s="161">
        <v>3750462</v>
      </c>
      <c r="F1699" s="164">
        <f t="shared" si="27125"/>
        <v>0</v>
      </c>
      <c r="G1699" s="108">
        <v>0</v>
      </c>
      <c r="H1699" s="108"/>
      <c r="I1699" s="108"/>
      <c r="J1699" s="108"/>
      <c r="K1699" s="108"/>
      <c r="L1699" s="108"/>
      <c r="M1699" s="108"/>
      <c r="N1699" s="108"/>
      <c r="O1699" s="108"/>
      <c r="P1699" s="108"/>
      <c r="Q1699" s="108"/>
      <c r="R1699" s="108"/>
      <c r="S1699" s="108"/>
      <c r="T1699" s="108"/>
      <c r="U1699" s="108"/>
      <c r="V1699" s="108"/>
      <c r="W1699" s="108"/>
      <c r="X1699" s="108"/>
      <c r="Y1699" s="108"/>
      <c r="Z1699" s="108"/>
      <c r="AA1699" s="108"/>
      <c r="AB1699" s="108"/>
      <c r="AC1699" s="108"/>
      <c r="AD1699" s="108"/>
      <c r="AE1699" s="108"/>
      <c r="AF1699" s="108"/>
      <c r="AG1699" s="108"/>
      <c r="AH1699" s="108"/>
      <c r="AI1699" s="108"/>
      <c r="AJ1699" s="108"/>
      <c r="AK1699" s="108"/>
      <c r="AL1699" s="108"/>
      <c r="AM1699" s="108"/>
      <c r="AN1699" s="108"/>
      <c r="AO1699" s="108"/>
      <c r="AP1699" s="108"/>
      <c r="AQ1699" s="108"/>
      <c r="AR1699" s="108"/>
      <c r="AS1699" s="108"/>
      <c r="AT1699" s="108"/>
      <c r="AU1699" s="108"/>
      <c r="AV1699" s="108"/>
      <c r="AW1699" s="108"/>
      <c r="AX1699" s="108"/>
      <c r="AY1699" s="108"/>
      <c r="AZ1699" s="108"/>
      <c r="BA1699" s="108"/>
      <c r="BB1699" s="108"/>
      <c r="BC1699" s="108"/>
      <c r="BD1699" s="108"/>
      <c r="BE1699" s="108"/>
      <c r="BF1699" s="108"/>
      <c r="BG1699" s="108"/>
      <c r="BH1699" s="108"/>
      <c r="BI1699" s="108"/>
      <c r="BJ1699" s="108"/>
      <c r="BK1699" s="108">
        <f>ROUND($F1699/14,0)</f>
        <v>0</v>
      </c>
      <c r="BL1699" s="108">
        <f>ROUNDDOWN($F1699/14,0)</f>
        <v>0</v>
      </c>
      <c r="BM1699" s="108">
        <f>ROUNDDOWN($F1699/14,0)</f>
        <v>0</v>
      </c>
      <c r="BN1699" s="108">
        <f>ROUNDDOWN($F1699/14,0)</f>
        <v>0</v>
      </c>
      <c r="BO1699" s="108">
        <f>ROUNDDOWN($F1699/14,0)</f>
        <v>0</v>
      </c>
      <c r="BP1699" s="108">
        <f t="shared" ref="BP1699:BX1699" si="27260">ROUND($F1699/14,0)</f>
        <v>0</v>
      </c>
      <c r="BQ1699" s="108">
        <f t="shared" si="27260"/>
        <v>0</v>
      </c>
      <c r="BR1699" s="108">
        <f>ROUNDDOWN($F1699/14,0)</f>
        <v>0</v>
      </c>
      <c r="BS1699" s="108">
        <f>ROUNDDOWN($F1699/14,0)</f>
        <v>0</v>
      </c>
      <c r="BT1699" s="108">
        <f t="shared" si="27260"/>
        <v>0</v>
      </c>
      <c r="BU1699" s="108">
        <f t="shared" si="27260"/>
        <v>0</v>
      </c>
      <c r="BV1699" s="108">
        <f t="shared" si="27260"/>
        <v>0</v>
      </c>
      <c r="BW1699" s="108">
        <f t="shared" si="27260"/>
        <v>0</v>
      </c>
      <c r="BX1699" s="108">
        <f t="shared" si="27260"/>
        <v>0</v>
      </c>
      <c r="BY1699" s="108"/>
      <c r="BZ1699" s="108"/>
      <c r="CA1699" s="108"/>
      <c r="CB1699" s="108"/>
      <c r="CC1699" s="108"/>
      <c r="CD1699" s="108"/>
      <c r="CE1699" s="108"/>
      <c r="CF1699" s="108"/>
      <c r="CG1699" s="108"/>
      <c r="CH1699" s="109">
        <f>IF(C1699="","",F1699-SUM(G1699:CG1699))</f>
        <v>0</v>
      </c>
      <c r="CI1699" s="107">
        <f>IF(C1699="","",SUM(G1699:CG1699))</f>
        <v>0</v>
      </c>
      <c r="CJ1699" s="67" t="b">
        <f>IF(C1699="","",F1699=CI1699)</f>
        <v>1</v>
      </c>
    </row>
    <row r="1700" spans="1:88" s="5" customFormat="1" ht="15" customHeight="1" x14ac:dyDescent="0.3">
      <c r="A1700" s="172"/>
      <c r="B1700" s="156"/>
      <c r="C1700" s="169"/>
      <c r="D1700" s="159"/>
      <c r="E1700" s="162"/>
      <c r="F1700" s="165"/>
      <c r="G1700" s="110">
        <v>0</v>
      </c>
      <c r="H1700" s="110"/>
      <c r="I1700" s="110"/>
      <c r="J1700" s="110"/>
      <c r="K1700" s="110"/>
      <c r="L1700" s="110"/>
      <c r="M1700" s="110"/>
      <c r="N1700" s="110"/>
      <c r="O1700" s="110"/>
      <c r="P1700" s="110"/>
      <c r="Q1700" s="110"/>
      <c r="R1700" s="110"/>
      <c r="S1700" s="110"/>
      <c r="T1700" s="110"/>
      <c r="U1700" s="110">
        <f t="shared" ref="U1700:X1700" si="27261">ROUND(U1699/$E1699,2)</f>
        <v>0</v>
      </c>
      <c r="V1700" s="110">
        <f t="shared" si="27261"/>
        <v>0</v>
      </c>
      <c r="W1700" s="110">
        <f t="shared" si="27261"/>
        <v>0</v>
      </c>
      <c r="X1700" s="110">
        <f t="shared" si="27261"/>
        <v>0</v>
      </c>
      <c r="Y1700" s="110">
        <f t="shared" ref="Y1700:AG1700" si="27262">ROUND(Y1699/$E1699,2)</f>
        <v>0</v>
      </c>
      <c r="Z1700" s="110">
        <f t="shared" si="27262"/>
        <v>0</v>
      </c>
      <c r="AA1700" s="110">
        <f t="shared" si="27262"/>
        <v>0</v>
      </c>
      <c r="AB1700" s="110">
        <f t="shared" si="27262"/>
        <v>0</v>
      </c>
      <c r="AC1700" s="110">
        <f t="shared" si="27262"/>
        <v>0</v>
      </c>
      <c r="AD1700" s="110">
        <f t="shared" si="27262"/>
        <v>0</v>
      </c>
      <c r="AE1700" s="110">
        <f t="shared" si="27262"/>
        <v>0</v>
      </c>
      <c r="AF1700" s="110">
        <f t="shared" si="27262"/>
        <v>0</v>
      </c>
      <c r="AG1700" s="110">
        <f t="shared" si="27262"/>
        <v>0</v>
      </c>
      <c r="AH1700" s="110">
        <f t="shared" ref="AH1700:AK1700" si="27263">ROUND(AH1699/$E1699,2)</f>
        <v>0</v>
      </c>
      <c r="AI1700" s="110">
        <f t="shared" si="27263"/>
        <v>0</v>
      </c>
      <c r="AJ1700" s="110">
        <f t="shared" si="27263"/>
        <v>0</v>
      </c>
      <c r="AK1700" s="110">
        <f t="shared" si="27263"/>
        <v>0</v>
      </c>
      <c r="AL1700" s="110">
        <f t="shared" ref="AL1700:AT1700" si="27264">ROUND(AL1699/$E1699,2)</f>
        <v>0</v>
      </c>
      <c r="AM1700" s="110">
        <f t="shared" si="27264"/>
        <v>0</v>
      </c>
      <c r="AN1700" s="110">
        <f t="shared" si="27264"/>
        <v>0</v>
      </c>
      <c r="AO1700" s="110">
        <f t="shared" si="27264"/>
        <v>0</v>
      </c>
      <c r="AP1700" s="110">
        <f t="shared" si="27264"/>
        <v>0</v>
      </c>
      <c r="AQ1700" s="110">
        <f t="shared" si="27264"/>
        <v>0</v>
      </c>
      <c r="AR1700" s="110">
        <f t="shared" si="27264"/>
        <v>0</v>
      </c>
      <c r="AS1700" s="110">
        <f t="shared" si="27264"/>
        <v>0</v>
      </c>
      <c r="AT1700" s="110">
        <f t="shared" si="27264"/>
        <v>0</v>
      </c>
      <c r="AU1700" s="110">
        <f t="shared" ref="AU1700:AX1700" si="27265">ROUND(AU1699/$E1699,2)</f>
        <v>0</v>
      </c>
      <c r="AV1700" s="110">
        <f t="shared" si="27265"/>
        <v>0</v>
      </c>
      <c r="AW1700" s="110">
        <f t="shared" si="27265"/>
        <v>0</v>
      </c>
      <c r="AX1700" s="110">
        <f t="shared" si="27265"/>
        <v>0</v>
      </c>
      <c r="AY1700" s="110">
        <f t="shared" ref="AY1700:BC1700" si="27266">ROUND(AY1699/$E1699,2)</f>
        <v>0</v>
      </c>
      <c r="AZ1700" s="110">
        <f t="shared" si="27266"/>
        <v>0</v>
      </c>
      <c r="BA1700" s="110">
        <f t="shared" si="27266"/>
        <v>0</v>
      </c>
      <c r="BB1700" s="110">
        <f t="shared" si="27266"/>
        <v>0</v>
      </c>
      <c r="BC1700" s="110">
        <f t="shared" si="27266"/>
        <v>0</v>
      </c>
      <c r="BD1700" s="110">
        <f t="shared" ref="BD1700:BG1700" si="27267">ROUND(BD1699/$E1699,2)</f>
        <v>0</v>
      </c>
      <c r="BE1700" s="110">
        <f t="shared" si="27267"/>
        <v>0</v>
      </c>
      <c r="BF1700" s="110">
        <f t="shared" si="27267"/>
        <v>0</v>
      </c>
      <c r="BG1700" s="110">
        <f t="shared" si="27267"/>
        <v>0</v>
      </c>
      <c r="BH1700" s="110">
        <f t="shared" ref="BH1700:BK1700" si="27268">ROUND(BH1699/$E1699,2)</f>
        <v>0</v>
      </c>
      <c r="BI1700" s="110">
        <f t="shared" si="27268"/>
        <v>0</v>
      </c>
      <c r="BJ1700" s="110">
        <f t="shared" si="27268"/>
        <v>0</v>
      </c>
      <c r="BK1700" s="110">
        <f t="shared" si="27268"/>
        <v>0</v>
      </c>
      <c r="BL1700" s="110">
        <f t="shared" ref="BL1700:BP1700" si="27269">ROUND(BL1699/$E1699,2)</f>
        <v>0</v>
      </c>
      <c r="BM1700" s="110">
        <f t="shared" si="27269"/>
        <v>0</v>
      </c>
      <c r="BN1700" s="110">
        <f t="shared" si="27269"/>
        <v>0</v>
      </c>
      <c r="BO1700" s="110">
        <f t="shared" si="27269"/>
        <v>0</v>
      </c>
      <c r="BP1700" s="110">
        <f t="shared" si="27269"/>
        <v>0</v>
      </c>
      <c r="BQ1700" s="110">
        <f t="shared" ref="BQ1700" si="27270">ROUNDDOWN(BQ1699/$E1699,2)</f>
        <v>0</v>
      </c>
      <c r="BR1700" s="110">
        <f t="shared" ref="BR1700" si="27271">ROUNDDOWN(BR1699/$E1699,2)</f>
        <v>0</v>
      </c>
      <c r="BS1700" s="110">
        <f t="shared" ref="BS1700" si="27272">ROUNDDOWN(BS1699/$E1699,2)</f>
        <v>0</v>
      </c>
      <c r="BT1700" s="110">
        <f t="shared" ref="BT1700" si="27273">ROUND(BT1699/$E1699,2)</f>
        <v>0</v>
      </c>
      <c r="BU1700" s="110">
        <f t="shared" ref="BU1700" si="27274">ROUNDDOWN(BU1699/$E1699,2)</f>
        <v>0</v>
      </c>
      <c r="BV1700" s="110">
        <f t="shared" ref="BV1700" si="27275">ROUNDDOWN(BV1699/$E1699,2)</f>
        <v>0</v>
      </c>
      <c r="BW1700" s="110">
        <f t="shared" ref="BW1700" si="27276">ROUNDDOWN(BW1699/$E1699,2)</f>
        <v>0</v>
      </c>
      <c r="BX1700" s="110">
        <f t="shared" ref="BX1700" si="27277">ROUND(BX1699/$E1699,2)</f>
        <v>0</v>
      </c>
      <c r="BY1700" s="110">
        <f t="shared" ref="BY1700:CC1700" si="27278">ROUND(BY1699/$E1699,2)</f>
        <v>0</v>
      </c>
      <c r="BZ1700" s="110">
        <f t="shared" si="27278"/>
        <v>0</v>
      </c>
      <c r="CA1700" s="110">
        <f t="shared" si="27278"/>
        <v>0</v>
      </c>
      <c r="CB1700" s="110">
        <f t="shared" si="27278"/>
        <v>0</v>
      </c>
      <c r="CC1700" s="110">
        <f t="shared" si="27278"/>
        <v>0</v>
      </c>
      <c r="CD1700" s="110">
        <f t="shared" ref="CD1700:CG1700" si="27279">ROUND(CD1699/$E1699,2)</f>
        <v>0</v>
      </c>
      <c r="CE1700" s="110"/>
      <c r="CF1700" s="110">
        <f t="shared" si="27279"/>
        <v>0</v>
      </c>
      <c r="CG1700" s="110">
        <f t="shared" si="27279"/>
        <v>0</v>
      </c>
      <c r="CH1700" s="111">
        <f>IF(C1699="","",D1699-SUM(G1700:CG1700))</f>
        <v>0</v>
      </c>
      <c r="CI1700" s="112">
        <f>IF(C1699="","",SUM(G1700:CG1700))</f>
        <v>0</v>
      </c>
      <c r="CJ1700" s="67" t="b">
        <f>IF(C1699="","",D1699=CI1700)</f>
        <v>1</v>
      </c>
    </row>
    <row r="1701" spans="1:88" s="5" customFormat="1" ht="15" customHeight="1" x14ac:dyDescent="0.3">
      <c r="A1701" s="173"/>
      <c r="B1701" s="157"/>
      <c r="C1701" s="170"/>
      <c r="D1701" s="160"/>
      <c r="E1701" s="163"/>
      <c r="F1701" s="166"/>
      <c r="G1701" s="113">
        <v>0</v>
      </c>
      <c r="H1701" s="113"/>
      <c r="I1701" s="113"/>
      <c r="J1701" s="113"/>
      <c r="K1701" s="113"/>
      <c r="L1701" s="113"/>
      <c r="M1701" s="113"/>
      <c r="N1701" s="113"/>
      <c r="O1701" s="113"/>
      <c r="P1701" s="113"/>
      <c r="Q1701" s="113"/>
      <c r="R1701" s="113"/>
      <c r="S1701" s="113"/>
      <c r="T1701" s="113"/>
      <c r="U1701" s="113"/>
      <c r="V1701" s="113"/>
      <c r="W1701" s="113"/>
      <c r="X1701" s="113"/>
      <c r="Y1701" s="113"/>
      <c r="Z1701" s="113"/>
      <c r="AA1701" s="113"/>
      <c r="AB1701" s="113"/>
      <c r="AC1701" s="113"/>
      <c r="AD1701" s="113"/>
      <c r="AE1701" s="113"/>
      <c r="AF1701" s="113"/>
      <c r="AG1701" s="113"/>
      <c r="AH1701" s="113"/>
      <c r="AI1701" s="113"/>
      <c r="AJ1701" s="113"/>
      <c r="AK1701" s="113"/>
      <c r="AL1701" s="113"/>
      <c r="AM1701" s="113"/>
      <c r="AN1701" s="113"/>
      <c r="AO1701" s="113"/>
      <c r="AP1701" s="113"/>
      <c r="AQ1701" s="113"/>
      <c r="AR1701" s="113"/>
      <c r="AS1701" s="113"/>
      <c r="AT1701" s="113"/>
      <c r="AU1701" s="113"/>
      <c r="AV1701" s="113"/>
      <c r="AW1701" s="113"/>
      <c r="AX1701" s="113"/>
      <c r="AY1701" s="113"/>
      <c r="AZ1701" s="113"/>
      <c r="BA1701" s="113"/>
      <c r="BB1701" s="113"/>
      <c r="BC1701" s="113"/>
      <c r="BD1701" s="113"/>
      <c r="BE1701" s="113"/>
      <c r="BF1701" s="113"/>
      <c r="BG1701" s="113"/>
      <c r="BH1701" s="113"/>
      <c r="BI1701" s="113"/>
      <c r="BJ1701" s="113"/>
      <c r="BK1701" s="113"/>
      <c r="BL1701" s="113"/>
      <c r="BM1701" s="113"/>
      <c r="BN1701" s="113"/>
      <c r="BO1701" s="113"/>
      <c r="BP1701" s="113"/>
      <c r="BQ1701" s="113"/>
      <c r="BR1701" s="113"/>
      <c r="BS1701" s="113"/>
      <c r="BT1701" s="113"/>
      <c r="BU1701" s="113"/>
      <c r="BV1701" s="113"/>
      <c r="BW1701" s="113"/>
      <c r="BX1701" s="113"/>
      <c r="BY1701" s="113"/>
      <c r="BZ1701" s="113"/>
      <c r="CA1701" s="113"/>
      <c r="CB1701" s="113"/>
      <c r="CC1701" s="113"/>
      <c r="CD1701" s="113"/>
      <c r="CE1701" s="113"/>
      <c r="CF1701" s="113"/>
      <c r="CG1701" s="113"/>
      <c r="CH1701" s="114">
        <f>IF(C1699="","",100%-SUM(G1701:CG1701))</f>
        <v>1</v>
      </c>
      <c r="CI1701" s="115">
        <f>IF(C1699="","",SUM(G1701:CG1701))</f>
        <v>0</v>
      </c>
      <c r="CJ1701" s="67" t="b">
        <f>IF(C1699="","",SUM(G1701:CG1701)=CI1701)</f>
        <v>1</v>
      </c>
    </row>
    <row r="1702" spans="1:88" s="5" customFormat="1" ht="15" customHeight="1" x14ac:dyDescent="0.3">
      <c r="A1702" s="171" t="s">
        <v>1187</v>
      </c>
      <c r="B1702" s="155" t="s">
        <v>1188</v>
      </c>
      <c r="C1702" s="168" t="s">
        <v>163</v>
      </c>
      <c r="D1702" s="158">
        <v>1</v>
      </c>
      <c r="E1702" s="161">
        <v>1497083</v>
      </c>
      <c r="F1702" s="164">
        <f t="shared" si="27125"/>
        <v>1497083</v>
      </c>
      <c r="G1702" s="108">
        <v>0</v>
      </c>
      <c r="H1702" s="108"/>
      <c r="I1702" s="108"/>
      <c r="J1702" s="108"/>
      <c r="K1702" s="108"/>
      <c r="L1702" s="108"/>
      <c r="M1702" s="108"/>
      <c r="N1702" s="108"/>
      <c r="O1702" s="108"/>
      <c r="P1702" s="108"/>
      <c r="Q1702" s="108"/>
      <c r="R1702" s="108"/>
      <c r="S1702" s="108"/>
      <c r="T1702" s="108"/>
      <c r="U1702" s="108"/>
      <c r="V1702" s="108"/>
      <c r="W1702" s="108"/>
      <c r="X1702" s="108"/>
      <c r="Y1702" s="108"/>
      <c r="Z1702" s="108"/>
      <c r="AA1702" s="108"/>
      <c r="AB1702" s="108"/>
      <c r="AC1702" s="108"/>
      <c r="AD1702" s="108"/>
      <c r="AE1702" s="108"/>
      <c r="AF1702" s="108"/>
      <c r="AG1702" s="108"/>
      <c r="AH1702" s="108"/>
      <c r="AI1702" s="108"/>
      <c r="AJ1702" s="108"/>
      <c r="AK1702" s="108"/>
      <c r="AL1702" s="108"/>
      <c r="AM1702" s="108"/>
      <c r="AN1702" s="108"/>
      <c r="AO1702" s="108"/>
      <c r="AP1702" s="108"/>
      <c r="AQ1702" s="108"/>
      <c r="AR1702" s="108"/>
      <c r="AS1702" s="108"/>
      <c r="AT1702" s="108"/>
      <c r="AU1702" s="108"/>
      <c r="AV1702" s="108"/>
      <c r="AW1702" s="108"/>
      <c r="AX1702" s="108"/>
      <c r="AY1702" s="108"/>
      <c r="AZ1702" s="108"/>
      <c r="BA1702" s="108"/>
      <c r="BB1702" s="108"/>
      <c r="BC1702" s="108"/>
      <c r="BD1702" s="108"/>
      <c r="BE1702" s="108"/>
      <c r="BF1702" s="108"/>
      <c r="BG1702" s="108"/>
      <c r="BH1702" s="108"/>
      <c r="BI1702" s="108"/>
      <c r="BJ1702" s="108"/>
      <c r="BK1702" s="108"/>
      <c r="BL1702" s="108"/>
      <c r="BM1702" s="108"/>
      <c r="BN1702" s="108"/>
      <c r="BO1702" s="108"/>
      <c r="BP1702" s="108"/>
      <c r="BQ1702" s="108"/>
      <c r="BR1702" s="108"/>
      <c r="BS1702" s="108"/>
      <c r="BT1702" s="108"/>
      <c r="BU1702" s="108">
        <f>ROUND($F1702/4,0)</f>
        <v>374271</v>
      </c>
      <c r="BV1702" s="108">
        <f t="shared" ref="BV1702:BW1702" si="27280">ROUND($F1702/4,0)</f>
        <v>374271</v>
      </c>
      <c r="BW1702" s="108">
        <f t="shared" si="27280"/>
        <v>374271</v>
      </c>
      <c r="BX1702" s="108">
        <f>ROUNDDOWN($F1702/4,0)</f>
        <v>374270</v>
      </c>
      <c r="BY1702" s="108"/>
      <c r="BZ1702" s="108"/>
      <c r="CA1702" s="108"/>
      <c r="CB1702" s="108"/>
      <c r="CC1702" s="108"/>
      <c r="CD1702" s="108"/>
      <c r="CE1702" s="108"/>
      <c r="CF1702" s="108"/>
      <c r="CG1702" s="108"/>
      <c r="CH1702" s="109">
        <f>IF(C1702="","",F1702-SUM(G1702:CG1702))</f>
        <v>0</v>
      </c>
      <c r="CI1702" s="107">
        <f>IF(C1702="","",SUM(G1702:CG1702))</f>
        <v>1497083</v>
      </c>
      <c r="CJ1702" s="67" t="b">
        <f>IF(C1702="","",F1702=CI1702)</f>
        <v>1</v>
      </c>
    </row>
    <row r="1703" spans="1:88" s="5" customFormat="1" ht="15" customHeight="1" x14ac:dyDescent="0.3">
      <c r="A1703" s="172"/>
      <c r="B1703" s="156"/>
      <c r="C1703" s="169"/>
      <c r="D1703" s="159"/>
      <c r="E1703" s="162"/>
      <c r="F1703" s="165"/>
      <c r="G1703" s="110">
        <v>0</v>
      </c>
      <c r="H1703" s="110"/>
      <c r="I1703" s="110"/>
      <c r="J1703" s="110"/>
      <c r="K1703" s="110"/>
      <c r="L1703" s="110"/>
      <c r="M1703" s="110"/>
      <c r="N1703" s="110"/>
      <c r="O1703" s="110"/>
      <c r="P1703" s="110"/>
      <c r="Q1703" s="110"/>
      <c r="R1703" s="110"/>
      <c r="S1703" s="110"/>
      <c r="T1703" s="110"/>
      <c r="U1703" s="110">
        <f t="shared" ref="U1703:X1703" si="27281">ROUND(U1702/$E1702,2)</f>
        <v>0</v>
      </c>
      <c r="V1703" s="110">
        <f t="shared" si="27281"/>
        <v>0</v>
      </c>
      <c r="W1703" s="110">
        <f t="shared" si="27281"/>
        <v>0</v>
      </c>
      <c r="X1703" s="110">
        <f t="shared" si="27281"/>
        <v>0</v>
      </c>
      <c r="Y1703" s="110">
        <f t="shared" ref="Y1703:AG1703" si="27282">ROUND(Y1702/$E1702,2)</f>
        <v>0</v>
      </c>
      <c r="Z1703" s="110">
        <f t="shared" si="27282"/>
        <v>0</v>
      </c>
      <c r="AA1703" s="110">
        <f t="shared" si="27282"/>
        <v>0</v>
      </c>
      <c r="AB1703" s="110">
        <f t="shared" si="27282"/>
        <v>0</v>
      </c>
      <c r="AC1703" s="110">
        <f t="shared" si="27282"/>
        <v>0</v>
      </c>
      <c r="AD1703" s="110">
        <f t="shared" si="27282"/>
        <v>0</v>
      </c>
      <c r="AE1703" s="110">
        <f t="shared" si="27282"/>
        <v>0</v>
      </c>
      <c r="AF1703" s="110">
        <f t="shared" si="27282"/>
        <v>0</v>
      </c>
      <c r="AG1703" s="110">
        <f t="shared" si="27282"/>
        <v>0</v>
      </c>
      <c r="AH1703" s="110">
        <f t="shared" ref="AH1703:AK1703" si="27283">ROUND(AH1702/$E1702,2)</f>
        <v>0</v>
      </c>
      <c r="AI1703" s="110">
        <f t="shared" si="27283"/>
        <v>0</v>
      </c>
      <c r="AJ1703" s="110">
        <f t="shared" si="27283"/>
        <v>0</v>
      </c>
      <c r="AK1703" s="110">
        <f t="shared" si="27283"/>
        <v>0</v>
      </c>
      <c r="AL1703" s="110">
        <f t="shared" ref="AL1703:AT1703" si="27284">ROUND(AL1702/$E1702,2)</f>
        <v>0</v>
      </c>
      <c r="AM1703" s="110">
        <f t="shared" si="27284"/>
        <v>0</v>
      </c>
      <c r="AN1703" s="110">
        <f t="shared" si="27284"/>
        <v>0</v>
      </c>
      <c r="AO1703" s="110">
        <f t="shared" si="27284"/>
        <v>0</v>
      </c>
      <c r="AP1703" s="110">
        <f t="shared" si="27284"/>
        <v>0</v>
      </c>
      <c r="AQ1703" s="110">
        <f t="shared" si="27284"/>
        <v>0</v>
      </c>
      <c r="AR1703" s="110">
        <f t="shared" si="27284"/>
        <v>0</v>
      </c>
      <c r="AS1703" s="110">
        <f t="shared" si="27284"/>
        <v>0</v>
      </c>
      <c r="AT1703" s="110">
        <f t="shared" si="27284"/>
        <v>0</v>
      </c>
      <c r="AU1703" s="110">
        <f t="shared" ref="AU1703:AX1703" si="27285">ROUND(AU1702/$E1702,2)</f>
        <v>0</v>
      </c>
      <c r="AV1703" s="110">
        <f t="shared" si="27285"/>
        <v>0</v>
      </c>
      <c r="AW1703" s="110">
        <f t="shared" si="27285"/>
        <v>0</v>
      </c>
      <c r="AX1703" s="110">
        <f t="shared" si="27285"/>
        <v>0</v>
      </c>
      <c r="AY1703" s="110">
        <f t="shared" ref="AY1703:BC1703" si="27286">ROUND(AY1702/$E1702,2)</f>
        <v>0</v>
      </c>
      <c r="AZ1703" s="110">
        <f t="shared" si="27286"/>
        <v>0</v>
      </c>
      <c r="BA1703" s="110">
        <f t="shared" si="27286"/>
        <v>0</v>
      </c>
      <c r="BB1703" s="110">
        <f t="shared" si="27286"/>
        <v>0</v>
      </c>
      <c r="BC1703" s="110">
        <f t="shared" si="27286"/>
        <v>0</v>
      </c>
      <c r="BD1703" s="110">
        <f t="shared" ref="BD1703:BG1703" si="27287">ROUND(BD1702/$E1702,2)</f>
        <v>0</v>
      </c>
      <c r="BE1703" s="110">
        <f t="shared" si="27287"/>
        <v>0</v>
      </c>
      <c r="BF1703" s="110">
        <f t="shared" si="27287"/>
        <v>0</v>
      </c>
      <c r="BG1703" s="110">
        <f t="shared" si="27287"/>
        <v>0</v>
      </c>
      <c r="BH1703" s="110">
        <f t="shared" ref="BH1703:BK1703" si="27288">ROUND(BH1702/$E1702,2)</f>
        <v>0</v>
      </c>
      <c r="BI1703" s="110">
        <f t="shared" si="27288"/>
        <v>0</v>
      </c>
      <c r="BJ1703" s="110">
        <f t="shared" si="27288"/>
        <v>0</v>
      </c>
      <c r="BK1703" s="110">
        <f t="shared" si="27288"/>
        <v>0</v>
      </c>
      <c r="BL1703" s="110">
        <f t="shared" ref="BL1703:BP1703" si="27289">ROUND(BL1702/$E1702,2)</f>
        <v>0</v>
      </c>
      <c r="BM1703" s="110">
        <f t="shared" si="27289"/>
        <v>0</v>
      </c>
      <c r="BN1703" s="110">
        <f t="shared" si="27289"/>
        <v>0</v>
      </c>
      <c r="BO1703" s="110">
        <f t="shared" si="27289"/>
        <v>0</v>
      </c>
      <c r="BP1703" s="110">
        <f t="shared" si="27289"/>
        <v>0</v>
      </c>
      <c r="BQ1703" s="110">
        <f t="shared" ref="BQ1703:BT1703" si="27290">ROUND(BQ1702/$E1702,2)</f>
        <v>0</v>
      </c>
      <c r="BR1703" s="110">
        <f t="shared" ref="BR1703" si="27291">ROUNDUP(BR1702/$E1702,2)</f>
        <v>0</v>
      </c>
      <c r="BS1703" s="110">
        <f t="shared" ref="BS1703" si="27292">ROUNDUP(BS1702/$E1702,2)</f>
        <v>0</v>
      </c>
      <c r="BT1703" s="110">
        <f t="shared" si="27290"/>
        <v>0</v>
      </c>
      <c r="BU1703" s="110">
        <f t="shared" ref="BU1703" si="27293">ROUND(BU1702/$E1702,2)</f>
        <v>0.25</v>
      </c>
      <c r="BV1703" s="110">
        <f t="shared" ref="BV1703:BX1703" si="27294">ROUND(BV1702/$E1702,2)</f>
        <v>0.25</v>
      </c>
      <c r="BW1703" s="110">
        <f t="shared" si="27294"/>
        <v>0.25</v>
      </c>
      <c r="BX1703" s="110">
        <f t="shared" si="27294"/>
        <v>0.25</v>
      </c>
      <c r="BY1703" s="110">
        <f t="shared" ref="BY1703:CC1703" si="27295">ROUND(BY1702/$E1702,2)</f>
        <v>0</v>
      </c>
      <c r="BZ1703" s="110">
        <f t="shared" si="27295"/>
        <v>0</v>
      </c>
      <c r="CA1703" s="110">
        <f t="shared" si="27295"/>
        <v>0</v>
      </c>
      <c r="CB1703" s="110">
        <f t="shared" si="27295"/>
        <v>0</v>
      </c>
      <c r="CC1703" s="110">
        <f t="shared" si="27295"/>
        <v>0</v>
      </c>
      <c r="CD1703" s="110">
        <f t="shared" ref="CD1703:CG1703" si="27296">ROUND(CD1702/$E1702,2)</f>
        <v>0</v>
      </c>
      <c r="CE1703" s="110"/>
      <c r="CF1703" s="110">
        <f t="shared" si="27296"/>
        <v>0</v>
      </c>
      <c r="CG1703" s="110">
        <f t="shared" si="27296"/>
        <v>0</v>
      </c>
      <c r="CH1703" s="111">
        <f>IF(C1702="","",D1702-SUM(G1703:CG1703))</f>
        <v>0</v>
      </c>
      <c r="CI1703" s="112">
        <f>IF(C1702="","",SUM(G1703:CG1703))</f>
        <v>1</v>
      </c>
      <c r="CJ1703" s="67" t="b">
        <f>IF(C1702="","",D1702=CI1703)</f>
        <v>1</v>
      </c>
    </row>
    <row r="1704" spans="1:88" s="5" customFormat="1" ht="15" customHeight="1" x14ac:dyDescent="0.3">
      <c r="A1704" s="173"/>
      <c r="B1704" s="157"/>
      <c r="C1704" s="170"/>
      <c r="D1704" s="160"/>
      <c r="E1704" s="163"/>
      <c r="F1704" s="166"/>
      <c r="G1704" s="113">
        <v>0</v>
      </c>
      <c r="H1704" s="113"/>
      <c r="I1704" s="113"/>
      <c r="J1704" s="113"/>
      <c r="K1704" s="113"/>
      <c r="L1704" s="113"/>
      <c r="M1704" s="113"/>
      <c r="N1704" s="113"/>
      <c r="O1704" s="113"/>
      <c r="P1704" s="113"/>
      <c r="Q1704" s="113"/>
      <c r="R1704" s="113"/>
      <c r="S1704" s="113"/>
      <c r="T1704" s="113"/>
      <c r="U1704" s="113">
        <f t="shared" ref="U1704:X1704" si="27297">U1702/$F1702</f>
        <v>0</v>
      </c>
      <c r="V1704" s="113">
        <f t="shared" si="27297"/>
        <v>0</v>
      </c>
      <c r="W1704" s="113">
        <f t="shared" si="27297"/>
        <v>0</v>
      </c>
      <c r="X1704" s="113">
        <f t="shared" si="27297"/>
        <v>0</v>
      </c>
      <c r="Y1704" s="113">
        <f t="shared" ref="Y1704:AG1704" si="27298">Y1702/$F1702</f>
        <v>0</v>
      </c>
      <c r="Z1704" s="113">
        <f t="shared" si="27298"/>
        <v>0</v>
      </c>
      <c r="AA1704" s="113">
        <f t="shared" si="27298"/>
        <v>0</v>
      </c>
      <c r="AB1704" s="113">
        <f t="shared" si="27298"/>
        <v>0</v>
      </c>
      <c r="AC1704" s="113">
        <f t="shared" si="27298"/>
        <v>0</v>
      </c>
      <c r="AD1704" s="113">
        <f t="shared" si="27298"/>
        <v>0</v>
      </c>
      <c r="AE1704" s="113">
        <f t="shared" si="27298"/>
        <v>0</v>
      </c>
      <c r="AF1704" s="113">
        <f t="shared" si="27298"/>
        <v>0</v>
      </c>
      <c r="AG1704" s="113">
        <f t="shared" si="27298"/>
        <v>0</v>
      </c>
      <c r="AH1704" s="113">
        <f t="shared" ref="AH1704:AK1704" si="27299">AH1702/$F1702</f>
        <v>0</v>
      </c>
      <c r="AI1704" s="113">
        <f t="shared" si="27299"/>
        <v>0</v>
      </c>
      <c r="AJ1704" s="113">
        <f t="shared" si="27299"/>
        <v>0</v>
      </c>
      <c r="AK1704" s="113">
        <f t="shared" si="27299"/>
        <v>0</v>
      </c>
      <c r="AL1704" s="113">
        <f t="shared" ref="AL1704:AT1704" si="27300">AL1702/$F1702</f>
        <v>0</v>
      </c>
      <c r="AM1704" s="113">
        <f t="shared" si="27300"/>
        <v>0</v>
      </c>
      <c r="AN1704" s="113">
        <f t="shared" si="27300"/>
        <v>0</v>
      </c>
      <c r="AO1704" s="113">
        <f t="shared" si="27300"/>
        <v>0</v>
      </c>
      <c r="AP1704" s="113">
        <f t="shared" si="27300"/>
        <v>0</v>
      </c>
      <c r="AQ1704" s="113">
        <f t="shared" si="27300"/>
        <v>0</v>
      </c>
      <c r="AR1704" s="113">
        <f t="shared" si="27300"/>
        <v>0</v>
      </c>
      <c r="AS1704" s="113">
        <f t="shared" si="27300"/>
        <v>0</v>
      </c>
      <c r="AT1704" s="113">
        <f t="shared" si="27300"/>
        <v>0</v>
      </c>
      <c r="AU1704" s="113">
        <f t="shared" ref="AU1704:AX1704" si="27301">AU1702/$F1702</f>
        <v>0</v>
      </c>
      <c r="AV1704" s="113">
        <f t="shared" si="27301"/>
        <v>0</v>
      </c>
      <c r="AW1704" s="113">
        <f t="shared" si="27301"/>
        <v>0</v>
      </c>
      <c r="AX1704" s="113">
        <f t="shared" si="27301"/>
        <v>0</v>
      </c>
      <c r="AY1704" s="113">
        <f t="shared" ref="AY1704:BC1704" si="27302">AY1702/$F1702</f>
        <v>0</v>
      </c>
      <c r="AZ1704" s="113">
        <f t="shared" si="27302"/>
        <v>0</v>
      </c>
      <c r="BA1704" s="113">
        <f t="shared" si="27302"/>
        <v>0</v>
      </c>
      <c r="BB1704" s="113">
        <f t="shared" si="27302"/>
        <v>0</v>
      </c>
      <c r="BC1704" s="113">
        <f t="shared" si="27302"/>
        <v>0</v>
      </c>
      <c r="BD1704" s="113">
        <f t="shared" ref="BD1704:BG1704" si="27303">BD1702/$F1702</f>
        <v>0</v>
      </c>
      <c r="BE1704" s="113">
        <f t="shared" si="27303"/>
        <v>0</v>
      </c>
      <c r="BF1704" s="113">
        <f t="shared" si="27303"/>
        <v>0</v>
      </c>
      <c r="BG1704" s="113">
        <f t="shared" si="27303"/>
        <v>0</v>
      </c>
      <c r="BH1704" s="113">
        <f t="shared" ref="BH1704:BK1704" si="27304">BH1702/$F1702</f>
        <v>0</v>
      </c>
      <c r="BI1704" s="113">
        <f t="shared" si="27304"/>
        <v>0</v>
      </c>
      <c r="BJ1704" s="113">
        <f t="shared" si="27304"/>
        <v>0</v>
      </c>
      <c r="BK1704" s="113">
        <f t="shared" si="27304"/>
        <v>0</v>
      </c>
      <c r="BL1704" s="113">
        <f t="shared" ref="BL1704:BP1704" si="27305">BL1702/$F1702</f>
        <v>0</v>
      </c>
      <c r="BM1704" s="113">
        <f t="shared" si="27305"/>
        <v>0</v>
      </c>
      <c r="BN1704" s="113">
        <f t="shared" si="27305"/>
        <v>0</v>
      </c>
      <c r="BO1704" s="113">
        <f t="shared" si="27305"/>
        <v>0</v>
      </c>
      <c r="BP1704" s="113">
        <f t="shared" si="27305"/>
        <v>0</v>
      </c>
      <c r="BQ1704" s="113">
        <f t="shared" ref="BQ1704:BT1704" si="27306">BQ1702/$F1702</f>
        <v>0</v>
      </c>
      <c r="BR1704" s="113">
        <f t="shared" si="27306"/>
        <v>0</v>
      </c>
      <c r="BS1704" s="113">
        <f t="shared" si="27306"/>
        <v>0</v>
      </c>
      <c r="BT1704" s="113">
        <f t="shared" si="27306"/>
        <v>0</v>
      </c>
      <c r="BU1704" s="113">
        <f t="shared" ref="BU1704" si="27307">BU1702/$F1702</f>
        <v>0.25000016699140931</v>
      </c>
      <c r="BV1704" s="113">
        <f t="shared" ref="BV1704:BX1704" si="27308">BV1702/$F1702</f>
        <v>0.25000016699140931</v>
      </c>
      <c r="BW1704" s="113">
        <f t="shared" si="27308"/>
        <v>0.25000016699140931</v>
      </c>
      <c r="BX1704" s="113">
        <f t="shared" si="27308"/>
        <v>0.24999949902577212</v>
      </c>
      <c r="BY1704" s="113">
        <f t="shared" ref="BY1704:CC1704" si="27309">BY1702/$F1702</f>
        <v>0</v>
      </c>
      <c r="BZ1704" s="113">
        <f t="shared" si="27309"/>
        <v>0</v>
      </c>
      <c r="CA1704" s="113">
        <f t="shared" si="27309"/>
        <v>0</v>
      </c>
      <c r="CB1704" s="113">
        <f t="shared" si="27309"/>
        <v>0</v>
      </c>
      <c r="CC1704" s="113">
        <f t="shared" si="27309"/>
        <v>0</v>
      </c>
      <c r="CD1704" s="113">
        <f t="shared" ref="CD1704:CG1704" si="27310">CD1702/$F1702</f>
        <v>0</v>
      </c>
      <c r="CE1704" s="113"/>
      <c r="CF1704" s="113">
        <f t="shared" si="27310"/>
        <v>0</v>
      </c>
      <c r="CG1704" s="113">
        <f t="shared" si="27310"/>
        <v>0</v>
      </c>
      <c r="CH1704" s="114">
        <f>IF(C1702="","",100%-SUM(G1704:CG1704))</f>
        <v>0</v>
      </c>
      <c r="CI1704" s="115">
        <f>IF(C1702="","",SUM(G1704:CG1704))</f>
        <v>1</v>
      </c>
      <c r="CJ1704" s="67" t="b">
        <f>IF(C1702="","",SUM(G1704:CG1704)=CI1704)</f>
        <v>1</v>
      </c>
    </row>
    <row r="1705" spans="1:88" s="5" customFormat="1" ht="15" customHeight="1" x14ac:dyDescent="0.3">
      <c r="A1705" s="171" t="s">
        <v>1189</v>
      </c>
      <c r="B1705" s="155" t="s">
        <v>1190</v>
      </c>
      <c r="C1705" s="168" t="s">
        <v>163</v>
      </c>
      <c r="D1705" s="158">
        <v>21</v>
      </c>
      <c r="E1705" s="161">
        <v>1974183</v>
      </c>
      <c r="F1705" s="164">
        <f t="shared" si="27125"/>
        <v>41457843</v>
      </c>
      <c r="G1705" s="108">
        <v>0</v>
      </c>
      <c r="H1705" s="108"/>
      <c r="I1705" s="108"/>
      <c r="J1705" s="108"/>
      <c r="K1705" s="108"/>
      <c r="L1705" s="108"/>
      <c r="M1705" s="108"/>
      <c r="N1705" s="108"/>
      <c r="O1705" s="108"/>
      <c r="P1705" s="108"/>
      <c r="Q1705" s="108"/>
      <c r="R1705" s="108"/>
      <c r="S1705" s="108"/>
      <c r="T1705" s="108"/>
      <c r="U1705" s="108"/>
      <c r="V1705" s="108"/>
      <c r="W1705" s="108"/>
      <c r="X1705" s="108"/>
      <c r="Y1705" s="108"/>
      <c r="Z1705" s="108"/>
      <c r="AA1705" s="108"/>
      <c r="AB1705" s="108"/>
      <c r="AC1705" s="108"/>
      <c r="AD1705" s="108"/>
      <c r="AE1705" s="108"/>
      <c r="AF1705" s="108"/>
      <c r="AG1705" s="108"/>
      <c r="AH1705" s="108"/>
      <c r="AI1705" s="108"/>
      <c r="AJ1705" s="108"/>
      <c r="AK1705" s="108"/>
      <c r="AL1705" s="108"/>
      <c r="AM1705" s="108"/>
      <c r="AN1705" s="108"/>
      <c r="AO1705" s="108"/>
      <c r="AP1705" s="108"/>
      <c r="AQ1705" s="108"/>
      <c r="AR1705" s="108"/>
      <c r="AS1705" s="108"/>
      <c r="AT1705" s="108"/>
      <c r="AU1705" s="108"/>
      <c r="AV1705" s="108"/>
      <c r="AW1705" s="108"/>
      <c r="AX1705" s="108"/>
      <c r="AY1705" s="108"/>
      <c r="AZ1705" s="108"/>
      <c r="BA1705" s="108"/>
      <c r="BB1705" s="108"/>
      <c r="BC1705" s="108"/>
      <c r="BD1705" s="108"/>
      <c r="BE1705" s="108"/>
      <c r="BF1705" s="108"/>
      <c r="BG1705" s="108"/>
      <c r="BH1705" s="108"/>
      <c r="BI1705" s="108"/>
      <c r="BJ1705" s="108"/>
      <c r="BK1705" s="108"/>
      <c r="BL1705" s="108"/>
      <c r="BM1705" s="108"/>
      <c r="BN1705" s="108"/>
      <c r="BO1705" s="108"/>
      <c r="BP1705" s="108"/>
      <c r="BQ1705" s="108"/>
      <c r="BR1705" s="108"/>
      <c r="BS1705" s="108"/>
      <c r="BT1705" s="108"/>
      <c r="BU1705" s="108">
        <f t="shared" ref="BU1705:BW1705" si="27311">ROUND($F1705/4,0)</f>
        <v>10364461</v>
      </c>
      <c r="BV1705" s="108">
        <f t="shared" si="27311"/>
        <v>10364461</v>
      </c>
      <c r="BW1705" s="108">
        <f t="shared" si="27311"/>
        <v>10364461</v>
      </c>
      <c r="BX1705" s="108">
        <f>ROUNDDOWN($F1705/4,0)</f>
        <v>10364460</v>
      </c>
      <c r="BY1705" s="108"/>
      <c r="BZ1705" s="108"/>
      <c r="CA1705" s="108"/>
      <c r="CB1705" s="108"/>
      <c r="CC1705" s="108"/>
      <c r="CD1705" s="108"/>
      <c r="CE1705" s="108"/>
      <c r="CF1705" s="108"/>
      <c r="CG1705" s="108"/>
      <c r="CH1705" s="109">
        <f>IF(C1705="","",F1705-SUM(G1705:CG1705))</f>
        <v>0</v>
      </c>
      <c r="CI1705" s="107">
        <f>IF(C1705="","",SUM(G1705:CG1705))</f>
        <v>41457843</v>
      </c>
      <c r="CJ1705" s="67" t="b">
        <f>IF(C1705="","",F1705=CI1705)</f>
        <v>1</v>
      </c>
    </row>
    <row r="1706" spans="1:88" s="5" customFormat="1" ht="15" customHeight="1" x14ac:dyDescent="0.3">
      <c r="A1706" s="172"/>
      <c r="B1706" s="156"/>
      <c r="C1706" s="169"/>
      <c r="D1706" s="159"/>
      <c r="E1706" s="162"/>
      <c r="F1706" s="165"/>
      <c r="G1706" s="110">
        <v>0</v>
      </c>
      <c r="H1706" s="110"/>
      <c r="I1706" s="110"/>
      <c r="J1706" s="110"/>
      <c r="K1706" s="110"/>
      <c r="L1706" s="110"/>
      <c r="M1706" s="110"/>
      <c r="N1706" s="110"/>
      <c r="O1706" s="110"/>
      <c r="P1706" s="110"/>
      <c r="Q1706" s="110"/>
      <c r="R1706" s="110"/>
      <c r="S1706" s="110"/>
      <c r="T1706" s="110"/>
      <c r="U1706" s="110">
        <f t="shared" ref="U1706:X1706" si="27312">ROUND(U1705/$E1705,2)</f>
        <v>0</v>
      </c>
      <c r="V1706" s="110">
        <f t="shared" si="27312"/>
        <v>0</v>
      </c>
      <c r="W1706" s="110">
        <f t="shared" si="27312"/>
        <v>0</v>
      </c>
      <c r="X1706" s="110">
        <f t="shared" si="27312"/>
        <v>0</v>
      </c>
      <c r="Y1706" s="110">
        <f t="shared" ref="Y1706:AG1706" si="27313">ROUND(Y1705/$E1705,2)</f>
        <v>0</v>
      </c>
      <c r="Z1706" s="110">
        <f t="shared" si="27313"/>
        <v>0</v>
      </c>
      <c r="AA1706" s="110">
        <f t="shared" si="27313"/>
        <v>0</v>
      </c>
      <c r="AB1706" s="110">
        <f t="shared" si="27313"/>
        <v>0</v>
      </c>
      <c r="AC1706" s="110">
        <f t="shared" si="27313"/>
        <v>0</v>
      </c>
      <c r="AD1706" s="110">
        <f t="shared" si="27313"/>
        <v>0</v>
      </c>
      <c r="AE1706" s="110">
        <f t="shared" si="27313"/>
        <v>0</v>
      </c>
      <c r="AF1706" s="110">
        <f t="shared" si="27313"/>
        <v>0</v>
      </c>
      <c r="AG1706" s="110">
        <f t="shared" si="27313"/>
        <v>0</v>
      </c>
      <c r="AH1706" s="110">
        <f t="shared" ref="AH1706:AK1706" si="27314">ROUND(AH1705/$E1705,2)</f>
        <v>0</v>
      </c>
      <c r="AI1706" s="110">
        <f t="shared" si="27314"/>
        <v>0</v>
      </c>
      <c r="AJ1706" s="110">
        <f t="shared" si="27314"/>
        <v>0</v>
      </c>
      <c r="AK1706" s="110">
        <f t="shared" si="27314"/>
        <v>0</v>
      </c>
      <c r="AL1706" s="110">
        <f t="shared" ref="AL1706:AT1706" si="27315">ROUND(AL1705/$E1705,2)</f>
        <v>0</v>
      </c>
      <c r="AM1706" s="110">
        <f t="shared" si="27315"/>
        <v>0</v>
      </c>
      <c r="AN1706" s="110">
        <f t="shared" si="27315"/>
        <v>0</v>
      </c>
      <c r="AO1706" s="110">
        <f t="shared" si="27315"/>
        <v>0</v>
      </c>
      <c r="AP1706" s="110">
        <f t="shared" si="27315"/>
        <v>0</v>
      </c>
      <c r="AQ1706" s="110">
        <f t="shared" si="27315"/>
        <v>0</v>
      </c>
      <c r="AR1706" s="110">
        <f t="shared" si="27315"/>
        <v>0</v>
      </c>
      <c r="AS1706" s="110">
        <f t="shared" si="27315"/>
        <v>0</v>
      </c>
      <c r="AT1706" s="110">
        <f t="shared" si="27315"/>
        <v>0</v>
      </c>
      <c r="AU1706" s="110">
        <f t="shared" ref="AU1706:AX1706" si="27316">ROUND(AU1705/$E1705,2)</f>
        <v>0</v>
      </c>
      <c r="AV1706" s="110">
        <f t="shared" si="27316"/>
        <v>0</v>
      </c>
      <c r="AW1706" s="110">
        <f t="shared" si="27316"/>
        <v>0</v>
      </c>
      <c r="AX1706" s="110">
        <f t="shared" si="27316"/>
        <v>0</v>
      </c>
      <c r="AY1706" s="110">
        <f t="shared" ref="AY1706:BC1706" si="27317">ROUND(AY1705/$E1705,2)</f>
        <v>0</v>
      </c>
      <c r="AZ1706" s="110">
        <f t="shared" si="27317"/>
        <v>0</v>
      </c>
      <c r="BA1706" s="110">
        <f t="shared" si="27317"/>
        <v>0</v>
      </c>
      <c r="BB1706" s="110">
        <f t="shared" si="27317"/>
        <v>0</v>
      </c>
      <c r="BC1706" s="110">
        <f t="shared" si="27317"/>
        <v>0</v>
      </c>
      <c r="BD1706" s="110">
        <f t="shared" ref="BD1706:BG1706" si="27318">ROUND(BD1705/$E1705,2)</f>
        <v>0</v>
      </c>
      <c r="BE1706" s="110">
        <f t="shared" si="27318"/>
        <v>0</v>
      </c>
      <c r="BF1706" s="110">
        <f t="shared" si="27318"/>
        <v>0</v>
      </c>
      <c r="BG1706" s="110">
        <f t="shared" si="27318"/>
        <v>0</v>
      </c>
      <c r="BH1706" s="110">
        <f t="shared" ref="BH1706:BQ1706" si="27319">ROUND(BH1705/$E1705,2)</f>
        <v>0</v>
      </c>
      <c r="BI1706" s="110">
        <f t="shared" si="27319"/>
        <v>0</v>
      </c>
      <c r="BJ1706" s="110">
        <f t="shared" si="27319"/>
        <v>0</v>
      </c>
      <c r="BK1706" s="110">
        <f t="shared" si="27319"/>
        <v>0</v>
      </c>
      <c r="BL1706" s="110">
        <f t="shared" si="27319"/>
        <v>0</v>
      </c>
      <c r="BM1706" s="110">
        <f t="shared" si="27319"/>
        <v>0</v>
      </c>
      <c r="BN1706" s="110">
        <f t="shared" si="27319"/>
        <v>0</v>
      </c>
      <c r="BO1706" s="110">
        <f t="shared" si="27319"/>
        <v>0</v>
      </c>
      <c r="BP1706" s="110">
        <f t="shared" si="27319"/>
        <v>0</v>
      </c>
      <c r="BQ1706" s="110">
        <f t="shared" si="27319"/>
        <v>0</v>
      </c>
      <c r="BR1706" s="110">
        <f t="shared" ref="BR1706:BS1718" si="27320">ROUNDUP(BR1705/$E1705,2)</f>
        <v>0</v>
      </c>
      <c r="BS1706" s="110">
        <f t="shared" si="27320"/>
        <v>0</v>
      </c>
      <c r="BT1706" s="110">
        <f t="shared" ref="BT1706:BX1706" si="27321">ROUND(BT1705/$E1705,2)</f>
        <v>0</v>
      </c>
      <c r="BU1706" s="110">
        <f t="shared" si="27321"/>
        <v>5.25</v>
      </c>
      <c r="BV1706" s="110">
        <f t="shared" si="27321"/>
        <v>5.25</v>
      </c>
      <c r="BW1706" s="110">
        <f t="shared" si="27321"/>
        <v>5.25</v>
      </c>
      <c r="BX1706" s="110">
        <f t="shared" si="27321"/>
        <v>5.25</v>
      </c>
      <c r="BY1706" s="110">
        <f t="shared" ref="BY1706:CC1706" si="27322">ROUND(BY1705/$E1705,2)</f>
        <v>0</v>
      </c>
      <c r="BZ1706" s="110">
        <f t="shared" si="27322"/>
        <v>0</v>
      </c>
      <c r="CA1706" s="110">
        <f t="shared" si="27322"/>
        <v>0</v>
      </c>
      <c r="CB1706" s="110">
        <f t="shared" si="27322"/>
        <v>0</v>
      </c>
      <c r="CC1706" s="110">
        <f t="shared" si="27322"/>
        <v>0</v>
      </c>
      <c r="CD1706" s="110">
        <f t="shared" ref="CD1706:CG1706" si="27323">ROUND(CD1705/$E1705,2)</f>
        <v>0</v>
      </c>
      <c r="CE1706" s="110"/>
      <c r="CF1706" s="110">
        <f t="shared" si="27323"/>
        <v>0</v>
      </c>
      <c r="CG1706" s="110">
        <f t="shared" si="27323"/>
        <v>0</v>
      </c>
      <c r="CH1706" s="111">
        <f>IF(C1705="","",D1705-SUM(G1706:CG1706))</f>
        <v>0</v>
      </c>
      <c r="CI1706" s="112">
        <f>IF(C1705="","",SUM(G1706:CG1706))</f>
        <v>21</v>
      </c>
      <c r="CJ1706" s="67" t="b">
        <f>IF(C1705="","",D1705=CI1706)</f>
        <v>1</v>
      </c>
    </row>
    <row r="1707" spans="1:88" s="5" customFormat="1" ht="15" customHeight="1" x14ac:dyDescent="0.3">
      <c r="A1707" s="173"/>
      <c r="B1707" s="157"/>
      <c r="C1707" s="170"/>
      <c r="D1707" s="160"/>
      <c r="E1707" s="163"/>
      <c r="F1707" s="166"/>
      <c r="G1707" s="113">
        <v>0</v>
      </c>
      <c r="H1707" s="113"/>
      <c r="I1707" s="113"/>
      <c r="J1707" s="113"/>
      <c r="K1707" s="113"/>
      <c r="L1707" s="113"/>
      <c r="M1707" s="113"/>
      <c r="N1707" s="113"/>
      <c r="O1707" s="113"/>
      <c r="P1707" s="113"/>
      <c r="Q1707" s="113"/>
      <c r="R1707" s="113"/>
      <c r="S1707" s="113"/>
      <c r="T1707" s="113"/>
      <c r="U1707" s="113">
        <f t="shared" ref="U1707:X1707" si="27324">U1705/$F1705</f>
        <v>0</v>
      </c>
      <c r="V1707" s="113">
        <f t="shared" si="27324"/>
        <v>0</v>
      </c>
      <c r="W1707" s="113">
        <f t="shared" si="27324"/>
        <v>0</v>
      </c>
      <c r="X1707" s="113">
        <f t="shared" si="27324"/>
        <v>0</v>
      </c>
      <c r="Y1707" s="113">
        <f t="shared" ref="Y1707:AG1707" si="27325">Y1705/$F1705</f>
        <v>0</v>
      </c>
      <c r="Z1707" s="113">
        <f t="shared" si="27325"/>
        <v>0</v>
      </c>
      <c r="AA1707" s="113">
        <f t="shared" si="27325"/>
        <v>0</v>
      </c>
      <c r="AB1707" s="113">
        <f t="shared" si="27325"/>
        <v>0</v>
      </c>
      <c r="AC1707" s="113">
        <f t="shared" si="27325"/>
        <v>0</v>
      </c>
      <c r="AD1707" s="113">
        <f t="shared" si="27325"/>
        <v>0</v>
      </c>
      <c r="AE1707" s="113">
        <f t="shared" si="27325"/>
        <v>0</v>
      </c>
      <c r="AF1707" s="113">
        <f t="shared" si="27325"/>
        <v>0</v>
      </c>
      <c r="AG1707" s="113">
        <f t="shared" si="27325"/>
        <v>0</v>
      </c>
      <c r="AH1707" s="113">
        <f t="shared" ref="AH1707:AK1707" si="27326">AH1705/$F1705</f>
        <v>0</v>
      </c>
      <c r="AI1707" s="113">
        <f t="shared" si="27326"/>
        <v>0</v>
      </c>
      <c r="AJ1707" s="113">
        <f t="shared" si="27326"/>
        <v>0</v>
      </c>
      <c r="AK1707" s="113">
        <f t="shared" si="27326"/>
        <v>0</v>
      </c>
      <c r="AL1707" s="113">
        <f t="shared" ref="AL1707:AT1707" si="27327">AL1705/$F1705</f>
        <v>0</v>
      </c>
      <c r="AM1707" s="113">
        <f t="shared" si="27327"/>
        <v>0</v>
      </c>
      <c r="AN1707" s="113">
        <f t="shared" si="27327"/>
        <v>0</v>
      </c>
      <c r="AO1707" s="113">
        <f t="shared" si="27327"/>
        <v>0</v>
      </c>
      <c r="AP1707" s="113">
        <f t="shared" si="27327"/>
        <v>0</v>
      </c>
      <c r="AQ1707" s="113">
        <f t="shared" si="27327"/>
        <v>0</v>
      </c>
      <c r="AR1707" s="113">
        <f t="shared" si="27327"/>
        <v>0</v>
      </c>
      <c r="AS1707" s="113">
        <f t="shared" si="27327"/>
        <v>0</v>
      </c>
      <c r="AT1707" s="113">
        <f t="shared" si="27327"/>
        <v>0</v>
      </c>
      <c r="AU1707" s="113">
        <f t="shared" ref="AU1707:AX1707" si="27328">AU1705/$F1705</f>
        <v>0</v>
      </c>
      <c r="AV1707" s="113">
        <f t="shared" si="27328"/>
        <v>0</v>
      </c>
      <c r="AW1707" s="113">
        <f t="shared" si="27328"/>
        <v>0</v>
      </c>
      <c r="AX1707" s="113">
        <f t="shared" si="27328"/>
        <v>0</v>
      </c>
      <c r="AY1707" s="113">
        <f t="shared" ref="AY1707:BC1707" si="27329">AY1705/$F1705</f>
        <v>0</v>
      </c>
      <c r="AZ1707" s="113">
        <f t="shared" si="27329"/>
        <v>0</v>
      </c>
      <c r="BA1707" s="113">
        <f t="shared" si="27329"/>
        <v>0</v>
      </c>
      <c r="BB1707" s="113">
        <f t="shared" si="27329"/>
        <v>0</v>
      </c>
      <c r="BC1707" s="113">
        <f t="shared" si="27329"/>
        <v>0</v>
      </c>
      <c r="BD1707" s="113">
        <f t="shared" ref="BD1707:BG1707" si="27330">BD1705/$F1705</f>
        <v>0</v>
      </c>
      <c r="BE1707" s="113">
        <f t="shared" si="27330"/>
        <v>0</v>
      </c>
      <c r="BF1707" s="113">
        <f t="shared" si="27330"/>
        <v>0</v>
      </c>
      <c r="BG1707" s="113">
        <f t="shared" si="27330"/>
        <v>0</v>
      </c>
      <c r="BH1707" s="113">
        <f t="shared" ref="BH1707:BX1707" si="27331">BH1705/$F1705</f>
        <v>0</v>
      </c>
      <c r="BI1707" s="113">
        <f t="shared" si="27331"/>
        <v>0</v>
      </c>
      <c r="BJ1707" s="113">
        <f t="shared" si="27331"/>
        <v>0</v>
      </c>
      <c r="BK1707" s="113">
        <f t="shared" si="27331"/>
        <v>0</v>
      </c>
      <c r="BL1707" s="113">
        <f t="shared" si="27331"/>
        <v>0</v>
      </c>
      <c r="BM1707" s="113">
        <f t="shared" si="27331"/>
        <v>0</v>
      </c>
      <c r="BN1707" s="113">
        <f t="shared" si="27331"/>
        <v>0</v>
      </c>
      <c r="BO1707" s="113">
        <f t="shared" si="27331"/>
        <v>0</v>
      </c>
      <c r="BP1707" s="113">
        <f t="shared" si="27331"/>
        <v>0</v>
      </c>
      <c r="BQ1707" s="113">
        <f t="shared" si="27331"/>
        <v>0</v>
      </c>
      <c r="BR1707" s="113">
        <f t="shared" si="27331"/>
        <v>0</v>
      </c>
      <c r="BS1707" s="113">
        <f t="shared" si="27331"/>
        <v>0</v>
      </c>
      <c r="BT1707" s="113">
        <f t="shared" si="27331"/>
        <v>0</v>
      </c>
      <c r="BU1707" s="113">
        <f t="shared" si="27331"/>
        <v>0.2500000060302221</v>
      </c>
      <c r="BV1707" s="113">
        <f t="shared" si="27331"/>
        <v>0.2500000060302221</v>
      </c>
      <c r="BW1707" s="113">
        <f t="shared" si="27331"/>
        <v>0.2500000060302221</v>
      </c>
      <c r="BX1707" s="113">
        <f t="shared" si="27331"/>
        <v>0.24999998190933378</v>
      </c>
      <c r="BY1707" s="113">
        <f t="shared" ref="BY1707:CC1707" si="27332">BY1705/$F1705</f>
        <v>0</v>
      </c>
      <c r="BZ1707" s="113">
        <f t="shared" si="27332"/>
        <v>0</v>
      </c>
      <c r="CA1707" s="113">
        <f t="shared" si="27332"/>
        <v>0</v>
      </c>
      <c r="CB1707" s="113">
        <f t="shared" si="27332"/>
        <v>0</v>
      </c>
      <c r="CC1707" s="113">
        <f t="shared" si="27332"/>
        <v>0</v>
      </c>
      <c r="CD1707" s="113">
        <f t="shared" ref="CD1707:CG1707" si="27333">CD1705/$F1705</f>
        <v>0</v>
      </c>
      <c r="CE1707" s="113"/>
      <c r="CF1707" s="113">
        <f t="shared" si="27333"/>
        <v>0</v>
      </c>
      <c r="CG1707" s="113">
        <f t="shared" si="27333"/>
        <v>0</v>
      </c>
      <c r="CH1707" s="114">
        <f>IF(C1705="","",100%-SUM(G1707:CG1707))</f>
        <v>0</v>
      </c>
      <c r="CI1707" s="115">
        <f>IF(C1705="","",SUM(G1707:CG1707))</f>
        <v>1</v>
      </c>
      <c r="CJ1707" s="67" t="b">
        <f>IF(C1705="","",SUM(G1707:CG1707)=CI1707)</f>
        <v>1</v>
      </c>
    </row>
    <row r="1708" spans="1:88" s="5" customFormat="1" ht="25.05" customHeight="1" x14ac:dyDescent="0.3">
      <c r="A1708" s="171" t="s">
        <v>1191</v>
      </c>
      <c r="B1708" s="155" t="s">
        <v>1192</v>
      </c>
      <c r="C1708" s="168" t="s">
        <v>163</v>
      </c>
      <c r="D1708" s="158">
        <v>18</v>
      </c>
      <c r="E1708" s="161">
        <v>2257082</v>
      </c>
      <c r="F1708" s="164">
        <f t="shared" si="27125"/>
        <v>40627476</v>
      </c>
      <c r="G1708" s="108">
        <v>0</v>
      </c>
      <c r="H1708" s="108"/>
      <c r="I1708" s="108"/>
      <c r="J1708" s="108"/>
      <c r="K1708" s="108"/>
      <c r="L1708" s="108"/>
      <c r="M1708" s="108"/>
      <c r="N1708" s="108"/>
      <c r="O1708" s="108"/>
      <c r="P1708" s="108"/>
      <c r="Q1708" s="108"/>
      <c r="R1708" s="108"/>
      <c r="S1708" s="108"/>
      <c r="T1708" s="108"/>
      <c r="U1708" s="108"/>
      <c r="V1708" s="108"/>
      <c r="W1708" s="108"/>
      <c r="X1708" s="108"/>
      <c r="Y1708" s="108"/>
      <c r="Z1708" s="108"/>
      <c r="AA1708" s="108"/>
      <c r="AB1708" s="108"/>
      <c r="AC1708" s="108"/>
      <c r="AD1708" s="108"/>
      <c r="AE1708" s="108"/>
      <c r="AF1708" s="108"/>
      <c r="AG1708" s="108"/>
      <c r="AH1708" s="108"/>
      <c r="AI1708" s="108"/>
      <c r="AJ1708" s="108"/>
      <c r="AK1708" s="108"/>
      <c r="AL1708" s="108"/>
      <c r="AM1708" s="108"/>
      <c r="AN1708" s="108"/>
      <c r="AO1708" s="108"/>
      <c r="AP1708" s="108"/>
      <c r="AQ1708" s="108"/>
      <c r="AR1708" s="108"/>
      <c r="AS1708" s="108"/>
      <c r="AT1708" s="108"/>
      <c r="AU1708" s="108"/>
      <c r="AV1708" s="108"/>
      <c r="AW1708" s="108"/>
      <c r="AX1708" s="108"/>
      <c r="AY1708" s="108"/>
      <c r="AZ1708" s="108"/>
      <c r="BA1708" s="108"/>
      <c r="BB1708" s="108"/>
      <c r="BC1708" s="108"/>
      <c r="BD1708" s="108"/>
      <c r="BE1708" s="108"/>
      <c r="BF1708" s="108"/>
      <c r="BG1708" s="108"/>
      <c r="BH1708" s="108"/>
      <c r="BI1708" s="108"/>
      <c r="BJ1708" s="108"/>
      <c r="BK1708" s="108"/>
      <c r="BL1708" s="108"/>
      <c r="BM1708" s="108"/>
      <c r="BN1708" s="108"/>
      <c r="BO1708" s="108"/>
      <c r="BP1708" s="108"/>
      <c r="BQ1708" s="108"/>
      <c r="BR1708" s="108"/>
      <c r="BS1708" s="108"/>
      <c r="BT1708" s="108"/>
      <c r="BU1708" s="108">
        <f t="shared" ref="BU1708:BX1708" si="27334">ROUND($F1708/4,0)</f>
        <v>10156869</v>
      </c>
      <c r="BV1708" s="108">
        <f t="shared" si="27334"/>
        <v>10156869</v>
      </c>
      <c r="BW1708" s="108">
        <f t="shared" si="27334"/>
        <v>10156869</v>
      </c>
      <c r="BX1708" s="108">
        <f t="shared" si="27334"/>
        <v>10156869</v>
      </c>
      <c r="BY1708" s="108"/>
      <c r="BZ1708" s="108"/>
      <c r="CA1708" s="108"/>
      <c r="CB1708" s="108"/>
      <c r="CC1708" s="108"/>
      <c r="CD1708" s="108"/>
      <c r="CE1708" s="108"/>
      <c r="CF1708" s="108"/>
      <c r="CG1708" s="108"/>
      <c r="CH1708" s="109">
        <f>IF(C1708="","",F1708-SUM(G1708:CG1708))</f>
        <v>0</v>
      </c>
      <c r="CI1708" s="107">
        <f>IF(C1708="","",SUM(G1708:CG1708))</f>
        <v>40627476</v>
      </c>
      <c r="CJ1708" s="67" t="b">
        <f>IF(C1708="","",F1708=CI1708)</f>
        <v>1</v>
      </c>
    </row>
    <row r="1709" spans="1:88" s="5" customFormat="1" ht="25.05" customHeight="1" x14ac:dyDescent="0.3">
      <c r="A1709" s="172"/>
      <c r="B1709" s="156"/>
      <c r="C1709" s="169"/>
      <c r="D1709" s="159"/>
      <c r="E1709" s="162"/>
      <c r="F1709" s="165"/>
      <c r="G1709" s="110">
        <v>0</v>
      </c>
      <c r="H1709" s="110"/>
      <c r="I1709" s="110"/>
      <c r="J1709" s="110"/>
      <c r="K1709" s="110"/>
      <c r="L1709" s="110"/>
      <c r="M1709" s="110"/>
      <c r="N1709" s="110"/>
      <c r="O1709" s="110"/>
      <c r="P1709" s="110"/>
      <c r="Q1709" s="110"/>
      <c r="R1709" s="110"/>
      <c r="S1709" s="110"/>
      <c r="T1709" s="110"/>
      <c r="U1709" s="110">
        <f t="shared" ref="U1709:X1709" si="27335">ROUND(U1708/$E1708,2)</f>
        <v>0</v>
      </c>
      <c r="V1709" s="110">
        <f t="shared" si="27335"/>
        <v>0</v>
      </c>
      <c r="W1709" s="110">
        <f t="shared" si="27335"/>
        <v>0</v>
      </c>
      <c r="X1709" s="110">
        <f t="shared" si="27335"/>
        <v>0</v>
      </c>
      <c r="Y1709" s="110">
        <f t="shared" ref="Y1709:AG1709" si="27336">ROUND(Y1708/$E1708,2)</f>
        <v>0</v>
      </c>
      <c r="Z1709" s="110">
        <f t="shared" si="27336"/>
        <v>0</v>
      </c>
      <c r="AA1709" s="110">
        <f t="shared" si="27336"/>
        <v>0</v>
      </c>
      <c r="AB1709" s="110">
        <f t="shared" si="27336"/>
        <v>0</v>
      </c>
      <c r="AC1709" s="110">
        <f t="shared" si="27336"/>
        <v>0</v>
      </c>
      <c r="AD1709" s="110">
        <f t="shared" si="27336"/>
        <v>0</v>
      </c>
      <c r="AE1709" s="110">
        <f t="shared" si="27336"/>
        <v>0</v>
      </c>
      <c r="AF1709" s="110">
        <f t="shared" si="27336"/>
        <v>0</v>
      </c>
      <c r="AG1709" s="110">
        <f t="shared" si="27336"/>
        <v>0</v>
      </c>
      <c r="AH1709" s="110">
        <f t="shared" ref="AH1709:AK1709" si="27337">ROUND(AH1708/$E1708,2)</f>
        <v>0</v>
      </c>
      <c r="AI1709" s="110">
        <f t="shared" si="27337"/>
        <v>0</v>
      </c>
      <c r="AJ1709" s="110">
        <f t="shared" si="27337"/>
        <v>0</v>
      </c>
      <c r="AK1709" s="110">
        <f t="shared" si="27337"/>
        <v>0</v>
      </c>
      <c r="AL1709" s="110">
        <f t="shared" ref="AL1709:AT1709" si="27338">ROUND(AL1708/$E1708,2)</f>
        <v>0</v>
      </c>
      <c r="AM1709" s="110">
        <f t="shared" si="27338"/>
        <v>0</v>
      </c>
      <c r="AN1709" s="110">
        <f t="shared" si="27338"/>
        <v>0</v>
      </c>
      <c r="AO1709" s="110">
        <f t="shared" si="27338"/>
        <v>0</v>
      </c>
      <c r="AP1709" s="110">
        <f t="shared" si="27338"/>
        <v>0</v>
      </c>
      <c r="AQ1709" s="110">
        <f t="shared" si="27338"/>
        <v>0</v>
      </c>
      <c r="AR1709" s="110">
        <f t="shared" si="27338"/>
        <v>0</v>
      </c>
      <c r="AS1709" s="110">
        <f t="shared" si="27338"/>
        <v>0</v>
      </c>
      <c r="AT1709" s="110">
        <f t="shared" si="27338"/>
        <v>0</v>
      </c>
      <c r="AU1709" s="110">
        <f t="shared" ref="AU1709:AX1709" si="27339">ROUND(AU1708/$E1708,2)</f>
        <v>0</v>
      </c>
      <c r="AV1709" s="110">
        <f t="shared" si="27339"/>
        <v>0</v>
      </c>
      <c r="AW1709" s="110">
        <f t="shared" si="27339"/>
        <v>0</v>
      </c>
      <c r="AX1709" s="110">
        <f t="shared" si="27339"/>
        <v>0</v>
      </c>
      <c r="AY1709" s="110">
        <f t="shared" ref="AY1709:BC1709" si="27340">ROUND(AY1708/$E1708,2)</f>
        <v>0</v>
      </c>
      <c r="AZ1709" s="110">
        <f t="shared" si="27340"/>
        <v>0</v>
      </c>
      <c r="BA1709" s="110">
        <f t="shared" si="27340"/>
        <v>0</v>
      </c>
      <c r="BB1709" s="110">
        <f t="shared" si="27340"/>
        <v>0</v>
      </c>
      <c r="BC1709" s="110">
        <f t="shared" si="27340"/>
        <v>0</v>
      </c>
      <c r="BD1709" s="110">
        <f t="shared" ref="BD1709:BG1709" si="27341">ROUND(BD1708/$E1708,2)</f>
        <v>0</v>
      </c>
      <c r="BE1709" s="110">
        <f t="shared" si="27341"/>
        <v>0</v>
      </c>
      <c r="BF1709" s="110">
        <f t="shared" si="27341"/>
        <v>0</v>
      </c>
      <c r="BG1709" s="110">
        <f t="shared" si="27341"/>
        <v>0</v>
      </c>
      <c r="BH1709" s="110">
        <f t="shared" ref="BH1709:BQ1709" si="27342">ROUND(BH1708/$E1708,2)</f>
        <v>0</v>
      </c>
      <c r="BI1709" s="110">
        <f t="shared" si="27342"/>
        <v>0</v>
      </c>
      <c r="BJ1709" s="110">
        <f t="shared" si="27342"/>
        <v>0</v>
      </c>
      <c r="BK1709" s="110">
        <f t="shared" si="27342"/>
        <v>0</v>
      </c>
      <c r="BL1709" s="110">
        <f t="shared" si="27342"/>
        <v>0</v>
      </c>
      <c r="BM1709" s="110">
        <f t="shared" si="27342"/>
        <v>0</v>
      </c>
      <c r="BN1709" s="110">
        <f t="shared" si="27342"/>
        <v>0</v>
      </c>
      <c r="BO1709" s="110">
        <f t="shared" si="27342"/>
        <v>0</v>
      </c>
      <c r="BP1709" s="110">
        <f t="shared" si="27342"/>
        <v>0</v>
      </c>
      <c r="BQ1709" s="110">
        <f t="shared" si="27342"/>
        <v>0</v>
      </c>
      <c r="BR1709" s="110">
        <f t="shared" si="27320"/>
        <v>0</v>
      </c>
      <c r="BS1709" s="110">
        <f t="shared" si="27320"/>
        <v>0</v>
      </c>
      <c r="BT1709" s="110">
        <f t="shared" ref="BT1709:BX1709" si="27343">ROUND(BT1708/$E1708,2)</f>
        <v>0</v>
      </c>
      <c r="BU1709" s="110">
        <f t="shared" si="27343"/>
        <v>4.5</v>
      </c>
      <c r="BV1709" s="110">
        <f t="shared" si="27343"/>
        <v>4.5</v>
      </c>
      <c r="BW1709" s="110">
        <f t="shared" si="27343"/>
        <v>4.5</v>
      </c>
      <c r="BX1709" s="110">
        <f t="shared" si="27343"/>
        <v>4.5</v>
      </c>
      <c r="BY1709" s="110">
        <f t="shared" ref="BY1709:CC1709" si="27344">ROUND(BY1708/$E1708,2)</f>
        <v>0</v>
      </c>
      <c r="BZ1709" s="110">
        <f t="shared" si="27344"/>
        <v>0</v>
      </c>
      <c r="CA1709" s="110">
        <f t="shared" si="27344"/>
        <v>0</v>
      </c>
      <c r="CB1709" s="110">
        <f t="shared" si="27344"/>
        <v>0</v>
      </c>
      <c r="CC1709" s="110">
        <f t="shared" si="27344"/>
        <v>0</v>
      </c>
      <c r="CD1709" s="110">
        <f t="shared" ref="CD1709:CG1709" si="27345">ROUND(CD1708/$E1708,2)</f>
        <v>0</v>
      </c>
      <c r="CE1709" s="110"/>
      <c r="CF1709" s="110">
        <f t="shared" si="27345"/>
        <v>0</v>
      </c>
      <c r="CG1709" s="110">
        <f t="shared" si="27345"/>
        <v>0</v>
      </c>
      <c r="CH1709" s="111">
        <f>IF(C1708="","",D1708-SUM(G1709:CG1709))</f>
        <v>0</v>
      </c>
      <c r="CI1709" s="112">
        <f>IF(C1708="","",SUM(G1709:CG1709))</f>
        <v>18</v>
      </c>
      <c r="CJ1709" s="67" t="b">
        <f>IF(C1708="","",D1708=CI1709)</f>
        <v>1</v>
      </c>
    </row>
    <row r="1710" spans="1:88" s="5" customFormat="1" ht="25.05" customHeight="1" x14ac:dyDescent="0.3">
      <c r="A1710" s="173"/>
      <c r="B1710" s="157"/>
      <c r="C1710" s="170"/>
      <c r="D1710" s="160"/>
      <c r="E1710" s="163"/>
      <c r="F1710" s="166"/>
      <c r="G1710" s="113">
        <v>0</v>
      </c>
      <c r="H1710" s="113"/>
      <c r="I1710" s="113"/>
      <c r="J1710" s="113"/>
      <c r="K1710" s="113"/>
      <c r="L1710" s="113"/>
      <c r="M1710" s="113"/>
      <c r="N1710" s="113"/>
      <c r="O1710" s="113"/>
      <c r="P1710" s="113"/>
      <c r="Q1710" s="113"/>
      <c r="R1710" s="113"/>
      <c r="S1710" s="113"/>
      <c r="T1710" s="113"/>
      <c r="U1710" s="113">
        <f t="shared" ref="U1710:X1710" si="27346">U1708/$F1708</f>
        <v>0</v>
      </c>
      <c r="V1710" s="113">
        <f t="shared" si="27346"/>
        <v>0</v>
      </c>
      <c r="W1710" s="113">
        <f t="shared" si="27346"/>
        <v>0</v>
      </c>
      <c r="X1710" s="113">
        <f t="shared" si="27346"/>
        <v>0</v>
      </c>
      <c r="Y1710" s="113">
        <f t="shared" ref="Y1710:AG1710" si="27347">Y1708/$F1708</f>
        <v>0</v>
      </c>
      <c r="Z1710" s="113">
        <f t="shared" si="27347"/>
        <v>0</v>
      </c>
      <c r="AA1710" s="113">
        <f t="shared" si="27347"/>
        <v>0</v>
      </c>
      <c r="AB1710" s="113">
        <f t="shared" si="27347"/>
        <v>0</v>
      </c>
      <c r="AC1710" s="113">
        <f t="shared" si="27347"/>
        <v>0</v>
      </c>
      <c r="AD1710" s="113">
        <f t="shared" si="27347"/>
        <v>0</v>
      </c>
      <c r="AE1710" s="113">
        <f t="shared" si="27347"/>
        <v>0</v>
      </c>
      <c r="AF1710" s="113">
        <f t="shared" si="27347"/>
        <v>0</v>
      </c>
      <c r="AG1710" s="113">
        <f t="shared" si="27347"/>
        <v>0</v>
      </c>
      <c r="AH1710" s="113">
        <f t="shared" ref="AH1710:AK1710" si="27348">AH1708/$F1708</f>
        <v>0</v>
      </c>
      <c r="AI1710" s="113">
        <f t="shared" si="27348"/>
        <v>0</v>
      </c>
      <c r="AJ1710" s="113">
        <f t="shared" si="27348"/>
        <v>0</v>
      </c>
      <c r="AK1710" s="113">
        <f t="shared" si="27348"/>
        <v>0</v>
      </c>
      <c r="AL1710" s="113">
        <f t="shared" ref="AL1710:AT1710" si="27349">AL1708/$F1708</f>
        <v>0</v>
      </c>
      <c r="AM1710" s="113">
        <f t="shared" si="27349"/>
        <v>0</v>
      </c>
      <c r="AN1710" s="113">
        <f t="shared" si="27349"/>
        <v>0</v>
      </c>
      <c r="AO1710" s="113">
        <f t="shared" si="27349"/>
        <v>0</v>
      </c>
      <c r="AP1710" s="113">
        <f t="shared" si="27349"/>
        <v>0</v>
      </c>
      <c r="AQ1710" s="113">
        <f t="shared" si="27349"/>
        <v>0</v>
      </c>
      <c r="AR1710" s="113">
        <f t="shared" si="27349"/>
        <v>0</v>
      </c>
      <c r="AS1710" s="113">
        <f t="shared" si="27349"/>
        <v>0</v>
      </c>
      <c r="AT1710" s="113">
        <f t="shared" si="27349"/>
        <v>0</v>
      </c>
      <c r="AU1710" s="113">
        <f t="shared" ref="AU1710:AX1710" si="27350">AU1708/$F1708</f>
        <v>0</v>
      </c>
      <c r="AV1710" s="113">
        <f t="shared" si="27350"/>
        <v>0</v>
      </c>
      <c r="AW1710" s="113">
        <f t="shared" si="27350"/>
        <v>0</v>
      </c>
      <c r="AX1710" s="113">
        <f t="shared" si="27350"/>
        <v>0</v>
      </c>
      <c r="AY1710" s="113">
        <f t="shared" ref="AY1710:BC1710" si="27351">AY1708/$F1708</f>
        <v>0</v>
      </c>
      <c r="AZ1710" s="113">
        <f t="shared" si="27351"/>
        <v>0</v>
      </c>
      <c r="BA1710" s="113">
        <f t="shared" si="27351"/>
        <v>0</v>
      </c>
      <c r="BB1710" s="113">
        <f t="shared" si="27351"/>
        <v>0</v>
      </c>
      <c r="BC1710" s="113">
        <f t="shared" si="27351"/>
        <v>0</v>
      </c>
      <c r="BD1710" s="113">
        <f t="shared" ref="BD1710:BG1710" si="27352">BD1708/$F1708</f>
        <v>0</v>
      </c>
      <c r="BE1710" s="113">
        <f t="shared" si="27352"/>
        <v>0</v>
      </c>
      <c r="BF1710" s="113">
        <f t="shared" si="27352"/>
        <v>0</v>
      </c>
      <c r="BG1710" s="113">
        <f t="shared" si="27352"/>
        <v>0</v>
      </c>
      <c r="BH1710" s="113">
        <f t="shared" ref="BH1710:BX1710" si="27353">BH1708/$F1708</f>
        <v>0</v>
      </c>
      <c r="BI1710" s="113">
        <f t="shared" si="27353"/>
        <v>0</v>
      </c>
      <c r="BJ1710" s="113">
        <f t="shared" si="27353"/>
        <v>0</v>
      </c>
      <c r="BK1710" s="113">
        <f t="shared" si="27353"/>
        <v>0</v>
      </c>
      <c r="BL1710" s="113">
        <f t="shared" si="27353"/>
        <v>0</v>
      </c>
      <c r="BM1710" s="113">
        <f t="shared" si="27353"/>
        <v>0</v>
      </c>
      <c r="BN1710" s="113">
        <f t="shared" si="27353"/>
        <v>0</v>
      </c>
      <c r="BO1710" s="113">
        <f t="shared" si="27353"/>
        <v>0</v>
      </c>
      <c r="BP1710" s="113">
        <f t="shared" si="27353"/>
        <v>0</v>
      </c>
      <c r="BQ1710" s="113">
        <f t="shared" si="27353"/>
        <v>0</v>
      </c>
      <c r="BR1710" s="113">
        <f t="shared" si="27353"/>
        <v>0</v>
      </c>
      <c r="BS1710" s="113">
        <f t="shared" si="27353"/>
        <v>0</v>
      </c>
      <c r="BT1710" s="113">
        <f t="shared" si="27353"/>
        <v>0</v>
      </c>
      <c r="BU1710" s="113">
        <f t="shared" si="27353"/>
        <v>0.25</v>
      </c>
      <c r="BV1710" s="113">
        <f t="shared" si="27353"/>
        <v>0.25</v>
      </c>
      <c r="BW1710" s="113">
        <f t="shared" si="27353"/>
        <v>0.25</v>
      </c>
      <c r="BX1710" s="113">
        <f t="shared" si="27353"/>
        <v>0.25</v>
      </c>
      <c r="BY1710" s="113">
        <f t="shared" ref="BY1710:CC1710" si="27354">BY1708/$F1708</f>
        <v>0</v>
      </c>
      <c r="BZ1710" s="113">
        <f t="shared" si="27354"/>
        <v>0</v>
      </c>
      <c r="CA1710" s="113">
        <f t="shared" si="27354"/>
        <v>0</v>
      </c>
      <c r="CB1710" s="113">
        <f t="shared" si="27354"/>
        <v>0</v>
      </c>
      <c r="CC1710" s="113">
        <f t="shared" si="27354"/>
        <v>0</v>
      </c>
      <c r="CD1710" s="113">
        <f t="shared" ref="CD1710:CG1710" si="27355">CD1708/$F1708</f>
        <v>0</v>
      </c>
      <c r="CE1710" s="113"/>
      <c r="CF1710" s="113">
        <f t="shared" si="27355"/>
        <v>0</v>
      </c>
      <c r="CG1710" s="113">
        <f t="shared" si="27355"/>
        <v>0</v>
      </c>
      <c r="CH1710" s="114">
        <f>IF(C1708="","",100%-SUM(G1710:CG1710))</f>
        <v>0</v>
      </c>
      <c r="CI1710" s="115">
        <f>IF(C1708="","",SUM(G1710:CG1710))</f>
        <v>1</v>
      </c>
      <c r="CJ1710" s="67" t="b">
        <f>IF(C1708="","",SUM(G1710:CG1710)=CI1710)</f>
        <v>1</v>
      </c>
    </row>
    <row r="1711" spans="1:88" s="5" customFormat="1" ht="25.05" customHeight="1" x14ac:dyDescent="0.3">
      <c r="A1711" s="171" t="s">
        <v>1193</v>
      </c>
      <c r="B1711" s="155" t="s">
        <v>1194</v>
      </c>
      <c r="C1711" s="168" t="s">
        <v>163</v>
      </c>
      <c r="D1711" s="158">
        <v>9</v>
      </c>
      <c r="E1711" s="161">
        <v>2046563</v>
      </c>
      <c r="F1711" s="164">
        <f t="shared" si="27125"/>
        <v>18419067</v>
      </c>
      <c r="G1711" s="108">
        <v>0</v>
      </c>
      <c r="H1711" s="108"/>
      <c r="I1711" s="108"/>
      <c r="J1711" s="108"/>
      <c r="K1711" s="108"/>
      <c r="L1711" s="108"/>
      <c r="M1711" s="108"/>
      <c r="N1711" s="108"/>
      <c r="O1711" s="108"/>
      <c r="P1711" s="108"/>
      <c r="Q1711" s="108"/>
      <c r="R1711" s="108"/>
      <c r="S1711" s="108"/>
      <c r="T1711" s="108"/>
      <c r="U1711" s="108"/>
      <c r="V1711" s="108"/>
      <c r="W1711" s="108"/>
      <c r="X1711" s="108"/>
      <c r="Y1711" s="108"/>
      <c r="Z1711" s="108"/>
      <c r="AA1711" s="108"/>
      <c r="AB1711" s="108"/>
      <c r="AC1711" s="108"/>
      <c r="AD1711" s="108"/>
      <c r="AE1711" s="108"/>
      <c r="AF1711" s="108"/>
      <c r="AG1711" s="108"/>
      <c r="AH1711" s="108"/>
      <c r="AI1711" s="108"/>
      <c r="AJ1711" s="108"/>
      <c r="AK1711" s="108"/>
      <c r="AL1711" s="108"/>
      <c r="AM1711" s="108"/>
      <c r="AN1711" s="108"/>
      <c r="AO1711" s="108"/>
      <c r="AP1711" s="108"/>
      <c r="AQ1711" s="108"/>
      <c r="AR1711" s="108"/>
      <c r="AS1711" s="108"/>
      <c r="AT1711" s="108"/>
      <c r="AU1711" s="108"/>
      <c r="AV1711" s="108"/>
      <c r="AW1711" s="108"/>
      <c r="AX1711" s="108"/>
      <c r="AY1711" s="108"/>
      <c r="AZ1711" s="108"/>
      <c r="BA1711" s="108"/>
      <c r="BB1711" s="108"/>
      <c r="BC1711" s="108"/>
      <c r="BD1711" s="108"/>
      <c r="BE1711" s="108"/>
      <c r="BF1711" s="108"/>
      <c r="BG1711" s="108"/>
      <c r="BH1711" s="108"/>
      <c r="BI1711" s="108"/>
      <c r="BJ1711" s="108"/>
      <c r="BK1711" s="108"/>
      <c r="BL1711" s="108"/>
      <c r="BM1711" s="108"/>
      <c r="BN1711" s="108"/>
      <c r="BO1711" s="108"/>
      <c r="BP1711" s="108"/>
      <c r="BQ1711" s="108"/>
      <c r="BR1711" s="108"/>
      <c r="BS1711" s="108"/>
      <c r="BT1711" s="108"/>
      <c r="BU1711" s="108">
        <f t="shared" ref="BU1711:BW1711" si="27356">ROUND($F1711/4,0)</f>
        <v>4604767</v>
      </c>
      <c r="BV1711" s="108">
        <f t="shared" si="27356"/>
        <v>4604767</v>
      </c>
      <c r="BW1711" s="108">
        <f t="shared" si="27356"/>
        <v>4604767</v>
      </c>
      <c r="BX1711" s="108">
        <f>ROUNDDOWN($F1711/4,0)</f>
        <v>4604766</v>
      </c>
      <c r="BY1711" s="108"/>
      <c r="BZ1711" s="108"/>
      <c r="CA1711" s="108"/>
      <c r="CB1711" s="108"/>
      <c r="CC1711" s="108"/>
      <c r="CD1711" s="108"/>
      <c r="CE1711" s="108"/>
      <c r="CF1711" s="108"/>
      <c r="CG1711" s="108"/>
      <c r="CH1711" s="109">
        <f>IF(C1711="","",F1711-SUM(G1711:CG1711))</f>
        <v>0</v>
      </c>
      <c r="CI1711" s="107">
        <f>IF(C1711="","",SUM(G1711:CG1711))</f>
        <v>18419067</v>
      </c>
      <c r="CJ1711" s="67" t="b">
        <f>IF(C1711="","",F1711=CI1711)</f>
        <v>1</v>
      </c>
    </row>
    <row r="1712" spans="1:88" s="5" customFormat="1" ht="25.05" customHeight="1" x14ac:dyDescent="0.3">
      <c r="A1712" s="172"/>
      <c r="B1712" s="156"/>
      <c r="C1712" s="169"/>
      <c r="D1712" s="159"/>
      <c r="E1712" s="162"/>
      <c r="F1712" s="165"/>
      <c r="G1712" s="110">
        <v>0</v>
      </c>
      <c r="H1712" s="110"/>
      <c r="I1712" s="110"/>
      <c r="J1712" s="110"/>
      <c r="K1712" s="110"/>
      <c r="L1712" s="110"/>
      <c r="M1712" s="110"/>
      <c r="N1712" s="110"/>
      <c r="O1712" s="110"/>
      <c r="P1712" s="110"/>
      <c r="Q1712" s="110"/>
      <c r="R1712" s="110"/>
      <c r="S1712" s="110"/>
      <c r="T1712" s="110"/>
      <c r="U1712" s="110">
        <f t="shared" ref="U1712:X1712" si="27357">ROUND(U1711/$E1711,2)</f>
        <v>0</v>
      </c>
      <c r="V1712" s="110">
        <f t="shared" si="27357"/>
        <v>0</v>
      </c>
      <c r="W1712" s="110">
        <f t="shared" si="27357"/>
        <v>0</v>
      </c>
      <c r="X1712" s="110">
        <f t="shared" si="27357"/>
        <v>0</v>
      </c>
      <c r="Y1712" s="110">
        <f t="shared" ref="Y1712:AG1712" si="27358">ROUND(Y1711/$E1711,2)</f>
        <v>0</v>
      </c>
      <c r="Z1712" s="110">
        <f t="shared" si="27358"/>
        <v>0</v>
      </c>
      <c r="AA1712" s="110">
        <f t="shared" si="27358"/>
        <v>0</v>
      </c>
      <c r="AB1712" s="110">
        <f t="shared" si="27358"/>
        <v>0</v>
      </c>
      <c r="AC1712" s="110">
        <f t="shared" si="27358"/>
        <v>0</v>
      </c>
      <c r="AD1712" s="110">
        <f t="shared" si="27358"/>
        <v>0</v>
      </c>
      <c r="AE1712" s="110">
        <f t="shared" si="27358"/>
        <v>0</v>
      </c>
      <c r="AF1712" s="110">
        <f t="shared" si="27358"/>
        <v>0</v>
      </c>
      <c r="AG1712" s="110">
        <f t="shared" si="27358"/>
        <v>0</v>
      </c>
      <c r="AH1712" s="110">
        <f t="shared" ref="AH1712:AK1712" si="27359">ROUND(AH1711/$E1711,2)</f>
        <v>0</v>
      </c>
      <c r="AI1712" s="110">
        <f t="shared" si="27359"/>
        <v>0</v>
      </c>
      <c r="AJ1712" s="110">
        <f t="shared" si="27359"/>
        <v>0</v>
      </c>
      <c r="AK1712" s="110">
        <f t="shared" si="27359"/>
        <v>0</v>
      </c>
      <c r="AL1712" s="110">
        <f t="shared" ref="AL1712:AT1712" si="27360">ROUND(AL1711/$E1711,2)</f>
        <v>0</v>
      </c>
      <c r="AM1712" s="110">
        <f t="shared" si="27360"/>
        <v>0</v>
      </c>
      <c r="AN1712" s="110">
        <f t="shared" si="27360"/>
        <v>0</v>
      </c>
      <c r="AO1712" s="110">
        <f t="shared" si="27360"/>
        <v>0</v>
      </c>
      <c r="AP1712" s="110">
        <f t="shared" si="27360"/>
        <v>0</v>
      </c>
      <c r="AQ1712" s="110">
        <f t="shared" si="27360"/>
        <v>0</v>
      </c>
      <c r="AR1712" s="110">
        <f t="shared" si="27360"/>
        <v>0</v>
      </c>
      <c r="AS1712" s="110">
        <f t="shared" si="27360"/>
        <v>0</v>
      </c>
      <c r="AT1712" s="110">
        <f t="shared" si="27360"/>
        <v>0</v>
      </c>
      <c r="AU1712" s="110">
        <f t="shared" ref="AU1712:AX1712" si="27361">ROUND(AU1711/$E1711,2)</f>
        <v>0</v>
      </c>
      <c r="AV1712" s="110">
        <f t="shared" si="27361"/>
        <v>0</v>
      </c>
      <c r="AW1712" s="110">
        <f t="shared" si="27361"/>
        <v>0</v>
      </c>
      <c r="AX1712" s="110">
        <f t="shared" si="27361"/>
        <v>0</v>
      </c>
      <c r="AY1712" s="110">
        <f t="shared" ref="AY1712:BC1712" si="27362">ROUND(AY1711/$E1711,2)</f>
        <v>0</v>
      </c>
      <c r="AZ1712" s="110">
        <f t="shared" si="27362"/>
        <v>0</v>
      </c>
      <c r="BA1712" s="110">
        <f t="shared" si="27362"/>
        <v>0</v>
      </c>
      <c r="BB1712" s="110">
        <f t="shared" si="27362"/>
        <v>0</v>
      </c>
      <c r="BC1712" s="110">
        <f t="shared" si="27362"/>
        <v>0</v>
      </c>
      <c r="BD1712" s="110">
        <f t="shared" ref="BD1712:BG1712" si="27363">ROUND(BD1711/$E1711,2)</f>
        <v>0</v>
      </c>
      <c r="BE1712" s="110">
        <f t="shared" si="27363"/>
        <v>0</v>
      </c>
      <c r="BF1712" s="110">
        <f t="shared" si="27363"/>
        <v>0</v>
      </c>
      <c r="BG1712" s="110">
        <f t="shared" si="27363"/>
        <v>0</v>
      </c>
      <c r="BH1712" s="110">
        <f t="shared" ref="BH1712:BQ1712" si="27364">ROUND(BH1711/$E1711,2)</f>
        <v>0</v>
      </c>
      <c r="BI1712" s="110">
        <f t="shared" si="27364"/>
        <v>0</v>
      </c>
      <c r="BJ1712" s="110">
        <f t="shared" si="27364"/>
        <v>0</v>
      </c>
      <c r="BK1712" s="110">
        <f t="shared" si="27364"/>
        <v>0</v>
      </c>
      <c r="BL1712" s="110">
        <f t="shared" si="27364"/>
        <v>0</v>
      </c>
      <c r="BM1712" s="110">
        <f t="shared" si="27364"/>
        <v>0</v>
      </c>
      <c r="BN1712" s="110">
        <f t="shared" si="27364"/>
        <v>0</v>
      </c>
      <c r="BO1712" s="110">
        <f t="shared" si="27364"/>
        <v>0</v>
      </c>
      <c r="BP1712" s="110">
        <f t="shared" si="27364"/>
        <v>0</v>
      </c>
      <c r="BQ1712" s="110">
        <f t="shared" si="27364"/>
        <v>0</v>
      </c>
      <c r="BR1712" s="110">
        <f t="shared" si="27320"/>
        <v>0</v>
      </c>
      <c r="BS1712" s="110">
        <f t="shared" si="27320"/>
        <v>0</v>
      </c>
      <c r="BT1712" s="110">
        <f t="shared" ref="BT1712:BX1712" si="27365">ROUND(BT1711/$E1711,2)</f>
        <v>0</v>
      </c>
      <c r="BU1712" s="110">
        <f t="shared" si="27365"/>
        <v>2.25</v>
      </c>
      <c r="BV1712" s="110">
        <f t="shared" si="27365"/>
        <v>2.25</v>
      </c>
      <c r="BW1712" s="110">
        <f t="shared" si="27365"/>
        <v>2.25</v>
      </c>
      <c r="BX1712" s="110">
        <f t="shared" si="27365"/>
        <v>2.25</v>
      </c>
      <c r="BY1712" s="110">
        <f t="shared" ref="BY1712:CC1712" si="27366">ROUND(BY1711/$E1711,2)</f>
        <v>0</v>
      </c>
      <c r="BZ1712" s="110">
        <f t="shared" si="27366"/>
        <v>0</v>
      </c>
      <c r="CA1712" s="110">
        <f t="shared" si="27366"/>
        <v>0</v>
      </c>
      <c r="CB1712" s="110">
        <f t="shared" si="27366"/>
        <v>0</v>
      </c>
      <c r="CC1712" s="110">
        <f t="shared" si="27366"/>
        <v>0</v>
      </c>
      <c r="CD1712" s="110">
        <f t="shared" ref="CD1712:CG1712" si="27367">ROUND(CD1711/$E1711,2)</f>
        <v>0</v>
      </c>
      <c r="CE1712" s="110"/>
      <c r="CF1712" s="110">
        <f t="shared" si="27367"/>
        <v>0</v>
      </c>
      <c r="CG1712" s="110">
        <f t="shared" si="27367"/>
        <v>0</v>
      </c>
      <c r="CH1712" s="111">
        <f>IF(C1711="","",D1711-SUM(G1712:CG1712))</f>
        <v>0</v>
      </c>
      <c r="CI1712" s="112">
        <f>IF(C1711="","",SUM(G1712:CG1712))</f>
        <v>9</v>
      </c>
      <c r="CJ1712" s="67" t="b">
        <f>IF(C1711="","",D1711=CI1712)</f>
        <v>1</v>
      </c>
    </row>
    <row r="1713" spans="1:88" s="5" customFormat="1" ht="25.05" customHeight="1" x14ac:dyDescent="0.3">
      <c r="A1713" s="173"/>
      <c r="B1713" s="157"/>
      <c r="C1713" s="170"/>
      <c r="D1713" s="160"/>
      <c r="E1713" s="163"/>
      <c r="F1713" s="166"/>
      <c r="G1713" s="113">
        <v>0</v>
      </c>
      <c r="H1713" s="113"/>
      <c r="I1713" s="113"/>
      <c r="J1713" s="113"/>
      <c r="K1713" s="113"/>
      <c r="L1713" s="113"/>
      <c r="M1713" s="113"/>
      <c r="N1713" s="113"/>
      <c r="O1713" s="113"/>
      <c r="P1713" s="113"/>
      <c r="Q1713" s="113"/>
      <c r="R1713" s="113"/>
      <c r="S1713" s="113"/>
      <c r="T1713" s="113"/>
      <c r="U1713" s="113">
        <f t="shared" ref="U1713:X1713" si="27368">U1711/$F1711</f>
        <v>0</v>
      </c>
      <c r="V1713" s="113">
        <f t="shared" si="27368"/>
        <v>0</v>
      </c>
      <c r="W1713" s="113">
        <f t="shared" si="27368"/>
        <v>0</v>
      </c>
      <c r="X1713" s="113">
        <f t="shared" si="27368"/>
        <v>0</v>
      </c>
      <c r="Y1713" s="113">
        <f t="shared" ref="Y1713:AG1713" si="27369">Y1711/$F1711</f>
        <v>0</v>
      </c>
      <c r="Z1713" s="113">
        <f t="shared" si="27369"/>
        <v>0</v>
      </c>
      <c r="AA1713" s="113">
        <f t="shared" si="27369"/>
        <v>0</v>
      </c>
      <c r="AB1713" s="113">
        <f t="shared" si="27369"/>
        <v>0</v>
      </c>
      <c r="AC1713" s="113">
        <f t="shared" si="27369"/>
        <v>0</v>
      </c>
      <c r="AD1713" s="113">
        <f t="shared" si="27369"/>
        <v>0</v>
      </c>
      <c r="AE1713" s="113">
        <f t="shared" si="27369"/>
        <v>0</v>
      </c>
      <c r="AF1713" s="113">
        <f t="shared" si="27369"/>
        <v>0</v>
      </c>
      <c r="AG1713" s="113">
        <f t="shared" si="27369"/>
        <v>0</v>
      </c>
      <c r="AH1713" s="113">
        <f t="shared" ref="AH1713:AK1713" si="27370">AH1711/$F1711</f>
        <v>0</v>
      </c>
      <c r="AI1713" s="113">
        <f t="shared" si="27370"/>
        <v>0</v>
      </c>
      <c r="AJ1713" s="113">
        <f t="shared" si="27370"/>
        <v>0</v>
      </c>
      <c r="AK1713" s="113">
        <f t="shared" si="27370"/>
        <v>0</v>
      </c>
      <c r="AL1713" s="113">
        <f t="shared" ref="AL1713:AT1713" si="27371">AL1711/$F1711</f>
        <v>0</v>
      </c>
      <c r="AM1713" s="113">
        <f t="shared" si="27371"/>
        <v>0</v>
      </c>
      <c r="AN1713" s="113">
        <f t="shared" si="27371"/>
        <v>0</v>
      </c>
      <c r="AO1713" s="113">
        <f t="shared" si="27371"/>
        <v>0</v>
      </c>
      <c r="AP1713" s="113">
        <f t="shared" si="27371"/>
        <v>0</v>
      </c>
      <c r="AQ1713" s="113">
        <f t="shared" si="27371"/>
        <v>0</v>
      </c>
      <c r="AR1713" s="113">
        <f t="shared" si="27371"/>
        <v>0</v>
      </c>
      <c r="AS1713" s="113">
        <f t="shared" si="27371"/>
        <v>0</v>
      </c>
      <c r="AT1713" s="113">
        <f t="shared" si="27371"/>
        <v>0</v>
      </c>
      <c r="AU1713" s="113">
        <f t="shared" ref="AU1713:AX1713" si="27372">AU1711/$F1711</f>
        <v>0</v>
      </c>
      <c r="AV1713" s="113">
        <f t="shared" si="27372"/>
        <v>0</v>
      </c>
      <c r="AW1713" s="113">
        <f t="shared" si="27372"/>
        <v>0</v>
      </c>
      <c r="AX1713" s="113">
        <f t="shared" si="27372"/>
        <v>0</v>
      </c>
      <c r="AY1713" s="113">
        <f t="shared" ref="AY1713:BC1713" si="27373">AY1711/$F1711</f>
        <v>0</v>
      </c>
      <c r="AZ1713" s="113">
        <f t="shared" si="27373"/>
        <v>0</v>
      </c>
      <c r="BA1713" s="113">
        <f t="shared" si="27373"/>
        <v>0</v>
      </c>
      <c r="BB1713" s="113">
        <f t="shared" si="27373"/>
        <v>0</v>
      </c>
      <c r="BC1713" s="113">
        <f t="shared" si="27373"/>
        <v>0</v>
      </c>
      <c r="BD1713" s="113">
        <f t="shared" ref="BD1713:BG1713" si="27374">BD1711/$F1711</f>
        <v>0</v>
      </c>
      <c r="BE1713" s="113">
        <f t="shared" si="27374"/>
        <v>0</v>
      </c>
      <c r="BF1713" s="113">
        <f t="shared" si="27374"/>
        <v>0</v>
      </c>
      <c r="BG1713" s="113">
        <f t="shared" si="27374"/>
        <v>0</v>
      </c>
      <c r="BH1713" s="113">
        <f t="shared" ref="BH1713:BX1713" si="27375">BH1711/$F1711</f>
        <v>0</v>
      </c>
      <c r="BI1713" s="113">
        <f t="shared" si="27375"/>
        <v>0</v>
      </c>
      <c r="BJ1713" s="113">
        <f t="shared" si="27375"/>
        <v>0</v>
      </c>
      <c r="BK1713" s="113">
        <f t="shared" si="27375"/>
        <v>0</v>
      </c>
      <c r="BL1713" s="113">
        <f t="shared" si="27375"/>
        <v>0</v>
      </c>
      <c r="BM1713" s="113">
        <f t="shared" si="27375"/>
        <v>0</v>
      </c>
      <c r="BN1713" s="113">
        <f t="shared" si="27375"/>
        <v>0</v>
      </c>
      <c r="BO1713" s="113">
        <f t="shared" si="27375"/>
        <v>0</v>
      </c>
      <c r="BP1713" s="113">
        <f t="shared" si="27375"/>
        <v>0</v>
      </c>
      <c r="BQ1713" s="113">
        <f t="shared" si="27375"/>
        <v>0</v>
      </c>
      <c r="BR1713" s="113">
        <f t="shared" si="27375"/>
        <v>0</v>
      </c>
      <c r="BS1713" s="113">
        <f t="shared" si="27375"/>
        <v>0</v>
      </c>
      <c r="BT1713" s="113">
        <f t="shared" si="27375"/>
        <v>0</v>
      </c>
      <c r="BU1713" s="113">
        <f t="shared" si="27375"/>
        <v>0.25000001357289159</v>
      </c>
      <c r="BV1713" s="113">
        <f t="shared" si="27375"/>
        <v>0.25000001357289159</v>
      </c>
      <c r="BW1713" s="113">
        <f t="shared" si="27375"/>
        <v>0.25000001357289159</v>
      </c>
      <c r="BX1713" s="113">
        <f t="shared" si="27375"/>
        <v>0.24999995928132515</v>
      </c>
      <c r="BY1713" s="113">
        <f t="shared" ref="BY1713:CC1713" si="27376">BY1711/$F1711</f>
        <v>0</v>
      </c>
      <c r="BZ1713" s="113">
        <f t="shared" si="27376"/>
        <v>0</v>
      </c>
      <c r="CA1713" s="113">
        <f t="shared" si="27376"/>
        <v>0</v>
      </c>
      <c r="CB1713" s="113">
        <f t="shared" si="27376"/>
        <v>0</v>
      </c>
      <c r="CC1713" s="113">
        <f t="shared" si="27376"/>
        <v>0</v>
      </c>
      <c r="CD1713" s="113">
        <f t="shared" ref="CD1713:CG1713" si="27377">CD1711/$F1711</f>
        <v>0</v>
      </c>
      <c r="CE1713" s="113"/>
      <c r="CF1713" s="113">
        <f t="shared" si="27377"/>
        <v>0</v>
      </c>
      <c r="CG1713" s="113">
        <f t="shared" si="27377"/>
        <v>0</v>
      </c>
      <c r="CH1713" s="114">
        <f>IF(C1711="","",100%-SUM(G1713:CG1713))</f>
        <v>1.1102230246251565E-16</v>
      </c>
      <c r="CI1713" s="115">
        <f>IF(C1711="","",SUM(G1713:CG1713))</f>
        <v>0.99999999999999989</v>
      </c>
      <c r="CJ1713" s="67" t="b">
        <f>IF(C1711="","",SUM(G1713:CG1713)=CI1713)</f>
        <v>1</v>
      </c>
    </row>
    <row r="1714" spans="1:88" s="5" customFormat="1" ht="25.05" customHeight="1" x14ac:dyDescent="0.3">
      <c r="A1714" s="171" t="s">
        <v>1195</v>
      </c>
      <c r="B1714" s="155" t="s">
        <v>1196</v>
      </c>
      <c r="C1714" s="168" t="s">
        <v>163</v>
      </c>
      <c r="D1714" s="158">
        <v>20</v>
      </c>
      <c r="E1714" s="161">
        <v>349164</v>
      </c>
      <c r="F1714" s="164">
        <f t="shared" si="27125"/>
        <v>6983280</v>
      </c>
      <c r="G1714" s="108">
        <v>0</v>
      </c>
      <c r="H1714" s="108"/>
      <c r="I1714" s="108"/>
      <c r="J1714" s="108"/>
      <c r="K1714" s="108"/>
      <c r="L1714" s="108"/>
      <c r="M1714" s="108"/>
      <c r="N1714" s="108"/>
      <c r="O1714" s="108"/>
      <c r="P1714" s="108"/>
      <c r="Q1714" s="108"/>
      <c r="R1714" s="108"/>
      <c r="S1714" s="108"/>
      <c r="T1714" s="108"/>
      <c r="U1714" s="108"/>
      <c r="V1714" s="108"/>
      <c r="W1714" s="108"/>
      <c r="X1714" s="108"/>
      <c r="Y1714" s="108"/>
      <c r="Z1714" s="108"/>
      <c r="AA1714" s="108"/>
      <c r="AB1714" s="108"/>
      <c r="AC1714" s="108"/>
      <c r="AD1714" s="108"/>
      <c r="AE1714" s="108"/>
      <c r="AF1714" s="108"/>
      <c r="AG1714" s="108"/>
      <c r="AH1714" s="108"/>
      <c r="AI1714" s="108"/>
      <c r="AJ1714" s="108"/>
      <c r="AK1714" s="108"/>
      <c r="AL1714" s="108"/>
      <c r="AM1714" s="108"/>
      <c r="AN1714" s="108"/>
      <c r="AO1714" s="108"/>
      <c r="AP1714" s="108"/>
      <c r="AQ1714" s="108"/>
      <c r="AR1714" s="108"/>
      <c r="AS1714" s="108"/>
      <c r="AT1714" s="108"/>
      <c r="AU1714" s="108"/>
      <c r="AV1714" s="108"/>
      <c r="AW1714" s="108"/>
      <c r="AX1714" s="108"/>
      <c r="AY1714" s="108"/>
      <c r="AZ1714" s="108"/>
      <c r="BA1714" s="108"/>
      <c r="BB1714" s="108"/>
      <c r="BC1714" s="108"/>
      <c r="BD1714" s="108"/>
      <c r="BE1714" s="108"/>
      <c r="BF1714" s="108"/>
      <c r="BG1714" s="108"/>
      <c r="BH1714" s="108"/>
      <c r="BI1714" s="108"/>
      <c r="BJ1714" s="108"/>
      <c r="BK1714" s="108"/>
      <c r="BL1714" s="108"/>
      <c r="BM1714" s="108"/>
      <c r="BN1714" s="108"/>
      <c r="BO1714" s="108"/>
      <c r="BP1714" s="108"/>
      <c r="BQ1714" s="108"/>
      <c r="BR1714" s="108"/>
      <c r="BS1714" s="108"/>
      <c r="BT1714" s="108"/>
      <c r="BU1714" s="108">
        <f t="shared" ref="BU1714:BX1714" si="27378">ROUND($F1714/4,0)</f>
        <v>1745820</v>
      </c>
      <c r="BV1714" s="108">
        <f t="shared" si="27378"/>
        <v>1745820</v>
      </c>
      <c r="BW1714" s="108">
        <f t="shared" si="27378"/>
        <v>1745820</v>
      </c>
      <c r="BX1714" s="108">
        <f t="shared" si="27378"/>
        <v>1745820</v>
      </c>
      <c r="BY1714" s="108"/>
      <c r="BZ1714" s="108"/>
      <c r="CA1714" s="108"/>
      <c r="CB1714" s="108"/>
      <c r="CC1714" s="108"/>
      <c r="CD1714" s="108"/>
      <c r="CE1714" s="108"/>
      <c r="CF1714" s="108"/>
      <c r="CG1714" s="108"/>
      <c r="CH1714" s="109">
        <f>IF(C1714="","",F1714-SUM(G1714:CG1714))</f>
        <v>0</v>
      </c>
      <c r="CI1714" s="107">
        <f>IF(C1714="","",SUM(G1714:CG1714))</f>
        <v>6983280</v>
      </c>
      <c r="CJ1714" s="67" t="b">
        <f>IF(C1714="","",F1714=CI1714)</f>
        <v>1</v>
      </c>
    </row>
    <row r="1715" spans="1:88" s="5" customFormat="1" ht="25.05" customHeight="1" x14ac:dyDescent="0.3">
      <c r="A1715" s="172"/>
      <c r="B1715" s="156"/>
      <c r="C1715" s="169"/>
      <c r="D1715" s="159"/>
      <c r="E1715" s="162"/>
      <c r="F1715" s="165"/>
      <c r="G1715" s="110">
        <v>0</v>
      </c>
      <c r="H1715" s="110"/>
      <c r="I1715" s="110"/>
      <c r="J1715" s="110"/>
      <c r="K1715" s="110"/>
      <c r="L1715" s="110"/>
      <c r="M1715" s="110"/>
      <c r="N1715" s="110"/>
      <c r="O1715" s="110"/>
      <c r="P1715" s="110"/>
      <c r="Q1715" s="110"/>
      <c r="R1715" s="110"/>
      <c r="S1715" s="110"/>
      <c r="T1715" s="110"/>
      <c r="U1715" s="110">
        <f t="shared" ref="U1715:X1715" si="27379">ROUND(U1714/$E1714,2)</f>
        <v>0</v>
      </c>
      <c r="V1715" s="110">
        <f t="shared" si="27379"/>
        <v>0</v>
      </c>
      <c r="W1715" s="110">
        <f t="shared" si="27379"/>
        <v>0</v>
      </c>
      <c r="X1715" s="110">
        <f t="shared" si="27379"/>
        <v>0</v>
      </c>
      <c r="Y1715" s="110">
        <f t="shared" ref="Y1715:AG1715" si="27380">ROUND(Y1714/$E1714,2)</f>
        <v>0</v>
      </c>
      <c r="Z1715" s="110">
        <f t="shared" si="27380"/>
        <v>0</v>
      </c>
      <c r="AA1715" s="110">
        <f t="shared" si="27380"/>
        <v>0</v>
      </c>
      <c r="AB1715" s="110">
        <f t="shared" si="27380"/>
        <v>0</v>
      </c>
      <c r="AC1715" s="110">
        <f t="shared" si="27380"/>
        <v>0</v>
      </c>
      <c r="AD1715" s="110">
        <f t="shared" si="27380"/>
        <v>0</v>
      </c>
      <c r="AE1715" s="110">
        <f t="shared" si="27380"/>
        <v>0</v>
      </c>
      <c r="AF1715" s="110">
        <f t="shared" si="27380"/>
        <v>0</v>
      </c>
      <c r="AG1715" s="110">
        <f t="shared" si="27380"/>
        <v>0</v>
      </c>
      <c r="AH1715" s="110">
        <f t="shared" ref="AH1715:AK1715" si="27381">ROUND(AH1714/$E1714,2)</f>
        <v>0</v>
      </c>
      <c r="AI1715" s="110">
        <f t="shared" si="27381"/>
        <v>0</v>
      </c>
      <c r="AJ1715" s="110">
        <f t="shared" si="27381"/>
        <v>0</v>
      </c>
      <c r="AK1715" s="110">
        <f t="shared" si="27381"/>
        <v>0</v>
      </c>
      <c r="AL1715" s="110">
        <f t="shared" ref="AL1715:AT1715" si="27382">ROUND(AL1714/$E1714,2)</f>
        <v>0</v>
      </c>
      <c r="AM1715" s="110">
        <f t="shared" si="27382"/>
        <v>0</v>
      </c>
      <c r="AN1715" s="110">
        <f t="shared" si="27382"/>
        <v>0</v>
      </c>
      <c r="AO1715" s="110">
        <f t="shared" si="27382"/>
        <v>0</v>
      </c>
      <c r="AP1715" s="110">
        <f t="shared" si="27382"/>
        <v>0</v>
      </c>
      <c r="AQ1715" s="110">
        <f t="shared" si="27382"/>
        <v>0</v>
      </c>
      <c r="AR1715" s="110">
        <f t="shared" si="27382"/>
        <v>0</v>
      </c>
      <c r="AS1715" s="110">
        <f t="shared" si="27382"/>
        <v>0</v>
      </c>
      <c r="AT1715" s="110">
        <f t="shared" si="27382"/>
        <v>0</v>
      </c>
      <c r="AU1715" s="110">
        <f t="shared" ref="AU1715:AX1715" si="27383">ROUND(AU1714/$E1714,2)</f>
        <v>0</v>
      </c>
      <c r="AV1715" s="110">
        <f t="shared" si="27383"/>
        <v>0</v>
      </c>
      <c r="AW1715" s="110">
        <f t="shared" si="27383"/>
        <v>0</v>
      </c>
      <c r="AX1715" s="110">
        <f t="shared" si="27383"/>
        <v>0</v>
      </c>
      <c r="AY1715" s="110">
        <f t="shared" ref="AY1715:BC1715" si="27384">ROUND(AY1714/$E1714,2)</f>
        <v>0</v>
      </c>
      <c r="AZ1715" s="110">
        <f t="shared" si="27384"/>
        <v>0</v>
      </c>
      <c r="BA1715" s="110">
        <f t="shared" si="27384"/>
        <v>0</v>
      </c>
      <c r="BB1715" s="110">
        <f t="shared" si="27384"/>
        <v>0</v>
      </c>
      <c r="BC1715" s="110">
        <f t="shared" si="27384"/>
        <v>0</v>
      </c>
      <c r="BD1715" s="110">
        <f t="shared" ref="BD1715:BG1715" si="27385">ROUND(BD1714/$E1714,2)</f>
        <v>0</v>
      </c>
      <c r="BE1715" s="110">
        <f t="shared" si="27385"/>
        <v>0</v>
      </c>
      <c r="BF1715" s="110">
        <f t="shared" si="27385"/>
        <v>0</v>
      </c>
      <c r="BG1715" s="110">
        <f t="shared" si="27385"/>
        <v>0</v>
      </c>
      <c r="BH1715" s="110">
        <f t="shared" ref="BH1715:BQ1715" si="27386">ROUND(BH1714/$E1714,2)</f>
        <v>0</v>
      </c>
      <c r="BI1715" s="110">
        <f t="shared" si="27386"/>
        <v>0</v>
      </c>
      <c r="BJ1715" s="110">
        <f t="shared" si="27386"/>
        <v>0</v>
      </c>
      <c r="BK1715" s="110">
        <f t="shared" si="27386"/>
        <v>0</v>
      </c>
      <c r="BL1715" s="110">
        <f t="shared" si="27386"/>
        <v>0</v>
      </c>
      <c r="BM1715" s="110">
        <f t="shared" si="27386"/>
        <v>0</v>
      </c>
      <c r="BN1715" s="110">
        <f t="shared" si="27386"/>
        <v>0</v>
      </c>
      <c r="BO1715" s="110">
        <f t="shared" si="27386"/>
        <v>0</v>
      </c>
      <c r="BP1715" s="110">
        <f t="shared" si="27386"/>
        <v>0</v>
      </c>
      <c r="BQ1715" s="110">
        <f t="shared" si="27386"/>
        <v>0</v>
      </c>
      <c r="BR1715" s="110">
        <f t="shared" si="27320"/>
        <v>0</v>
      </c>
      <c r="BS1715" s="110">
        <f t="shared" si="27320"/>
        <v>0</v>
      </c>
      <c r="BT1715" s="110">
        <f t="shared" ref="BT1715:BX1715" si="27387">ROUND(BT1714/$E1714,2)</f>
        <v>0</v>
      </c>
      <c r="BU1715" s="110">
        <f t="shared" si="27387"/>
        <v>5</v>
      </c>
      <c r="BV1715" s="110">
        <f t="shared" si="27387"/>
        <v>5</v>
      </c>
      <c r="BW1715" s="110">
        <f t="shared" si="27387"/>
        <v>5</v>
      </c>
      <c r="BX1715" s="110">
        <f t="shared" si="27387"/>
        <v>5</v>
      </c>
      <c r="BY1715" s="110">
        <f t="shared" ref="BY1715:CC1715" si="27388">ROUND(BY1714/$E1714,2)</f>
        <v>0</v>
      </c>
      <c r="BZ1715" s="110">
        <f t="shared" si="27388"/>
        <v>0</v>
      </c>
      <c r="CA1715" s="110">
        <f t="shared" si="27388"/>
        <v>0</v>
      </c>
      <c r="CB1715" s="110">
        <f t="shared" si="27388"/>
        <v>0</v>
      </c>
      <c r="CC1715" s="110">
        <f t="shared" si="27388"/>
        <v>0</v>
      </c>
      <c r="CD1715" s="110">
        <f t="shared" ref="CD1715:CG1715" si="27389">ROUND(CD1714/$E1714,2)</f>
        <v>0</v>
      </c>
      <c r="CE1715" s="110"/>
      <c r="CF1715" s="110">
        <f t="shared" si="27389"/>
        <v>0</v>
      </c>
      <c r="CG1715" s="110">
        <f t="shared" si="27389"/>
        <v>0</v>
      </c>
      <c r="CH1715" s="111">
        <f>IF(C1714="","",D1714-SUM(G1715:CG1715))</f>
        <v>0</v>
      </c>
      <c r="CI1715" s="112">
        <f>IF(C1714="","",SUM(G1715:CG1715))</f>
        <v>20</v>
      </c>
      <c r="CJ1715" s="67" t="b">
        <f>IF(C1714="","",D1714=CI1715)</f>
        <v>1</v>
      </c>
    </row>
    <row r="1716" spans="1:88" s="5" customFormat="1" ht="25.05" customHeight="1" x14ac:dyDescent="0.3">
      <c r="A1716" s="173"/>
      <c r="B1716" s="157"/>
      <c r="C1716" s="170"/>
      <c r="D1716" s="160"/>
      <c r="E1716" s="163"/>
      <c r="F1716" s="166"/>
      <c r="G1716" s="113">
        <v>0</v>
      </c>
      <c r="H1716" s="113"/>
      <c r="I1716" s="113"/>
      <c r="J1716" s="113"/>
      <c r="K1716" s="113"/>
      <c r="L1716" s="113"/>
      <c r="M1716" s="113"/>
      <c r="N1716" s="113"/>
      <c r="O1716" s="113"/>
      <c r="P1716" s="113"/>
      <c r="Q1716" s="113"/>
      <c r="R1716" s="113"/>
      <c r="S1716" s="113"/>
      <c r="T1716" s="113"/>
      <c r="U1716" s="113">
        <f t="shared" ref="U1716:X1716" si="27390">U1714/$F1714</f>
        <v>0</v>
      </c>
      <c r="V1716" s="113">
        <f t="shared" si="27390"/>
        <v>0</v>
      </c>
      <c r="W1716" s="113">
        <f t="shared" si="27390"/>
        <v>0</v>
      </c>
      <c r="X1716" s="113">
        <f t="shared" si="27390"/>
        <v>0</v>
      </c>
      <c r="Y1716" s="113">
        <f t="shared" ref="Y1716:AG1716" si="27391">Y1714/$F1714</f>
        <v>0</v>
      </c>
      <c r="Z1716" s="113">
        <f t="shared" si="27391"/>
        <v>0</v>
      </c>
      <c r="AA1716" s="113">
        <f t="shared" si="27391"/>
        <v>0</v>
      </c>
      <c r="AB1716" s="113">
        <f t="shared" si="27391"/>
        <v>0</v>
      </c>
      <c r="AC1716" s="113">
        <f t="shared" si="27391"/>
        <v>0</v>
      </c>
      <c r="AD1716" s="113">
        <f t="shared" si="27391"/>
        <v>0</v>
      </c>
      <c r="AE1716" s="113">
        <f t="shared" si="27391"/>
        <v>0</v>
      </c>
      <c r="AF1716" s="113">
        <f t="shared" si="27391"/>
        <v>0</v>
      </c>
      <c r="AG1716" s="113">
        <f t="shared" si="27391"/>
        <v>0</v>
      </c>
      <c r="AH1716" s="113">
        <f t="shared" ref="AH1716:AK1716" si="27392">AH1714/$F1714</f>
        <v>0</v>
      </c>
      <c r="AI1716" s="113">
        <f t="shared" si="27392"/>
        <v>0</v>
      </c>
      <c r="AJ1716" s="113">
        <f t="shared" si="27392"/>
        <v>0</v>
      </c>
      <c r="AK1716" s="113">
        <f t="shared" si="27392"/>
        <v>0</v>
      </c>
      <c r="AL1716" s="113">
        <f t="shared" ref="AL1716:AT1716" si="27393">AL1714/$F1714</f>
        <v>0</v>
      </c>
      <c r="AM1716" s="113">
        <f t="shared" si="27393"/>
        <v>0</v>
      </c>
      <c r="AN1716" s="113">
        <f t="shared" si="27393"/>
        <v>0</v>
      </c>
      <c r="AO1716" s="113">
        <f t="shared" si="27393"/>
        <v>0</v>
      </c>
      <c r="AP1716" s="113">
        <f t="shared" si="27393"/>
        <v>0</v>
      </c>
      <c r="AQ1716" s="113">
        <f t="shared" si="27393"/>
        <v>0</v>
      </c>
      <c r="AR1716" s="113">
        <f t="shared" si="27393"/>
        <v>0</v>
      </c>
      <c r="AS1716" s="113">
        <f t="shared" si="27393"/>
        <v>0</v>
      </c>
      <c r="AT1716" s="113">
        <f t="shared" si="27393"/>
        <v>0</v>
      </c>
      <c r="AU1716" s="113">
        <f t="shared" ref="AU1716:AX1716" si="27394">AU1714/$F1714</f>
        <v>0</v>
      </c>
      <c r="AV1716" s="113">
        <f t="shared" si="27394"/>
        <v>0</v>
      </c>
      <c r="AW1716" s="113">
        <f t="shared" si="27394"/>
        <v>0</v>
      </c>
      <c r="AX1716" s="113">
        <f t="shared" si="27394"/>
        <v>0</v>
      </c>
      <c r="AY1716" s="113">
        <f t="shared" ref="AY1716:BC1716" si="27395">AY1714/$F1714</f>
        <v>0</v>
      </c>
      <c r="AZ1716" s="113">
        <f t="shared" si="27395"/>
        <v>0</v>
      </c>
      <c r="BA1716" s="113">
        <f t="shared" si="27395"/>
        <v>0</v>
      </c>
      <c r="BB1716" s="113">
        <f t="shared" si="27395"/>
        <v>0</v>
      </c>
      <c r="BC1716" s="113">
        <f t="shared" si="27395"/>
        <v>0</v>
      </c>
      <c r="BD1716" s="113">
        <f t="shared" ref="BD1716:BG1716" si="27396">BD1714/$F1714</f>
        <v>0</v>
      </c>
      <c r="BE1716" s="113">
        <f t="shared" si="27396"/>
        <v>0</v>
      </c>
      <c r="BF1716" s="113">
        <f t="shared" si="27396"/>
        <v>0</v>
      </c>
      <c r="BG1716" s="113">
        <f t="shared" si="27396"/>
        <v>0</v>
      </c>
      <c r="BH1716" s="113">
        <f t="shared" ref="BH1716:BX1716" si="27397">BH1714/$F1714</f>
        <v>0</v>
      </c>
      <c r="BI1716" s="113">
        <f t="shared" si="27397"/>
        <v>0</v>
      </c>
      <c r="BJ1716" s="113">
        <f t="shared" si="27397"/>
        <v>0</v>
      </c>
      <c r="BK1716" s="113">
        <f t="shared" si="27397"/>
        <v>0</v>
      </c>
      <c r="BL1716" s="113">
        <f t="shared" si="27397"/>
        <v>0</v>
      </c>
      <c r="BM1716" s="113">
        <f t="shared" si="27397"/>
        <v>0</v>
      </c>
      <c r="BN1716" s="113">
        <f t="shared" si="27397"/>
        <v>0</v>
      </c>
      <c r="BO1716" s="113">
        <f t="shared" si="27397"/>
        <v>0</v>
      </c>
      <c r="BP1716" s="113">
        <f t="shared" si="27397"/>
        <v>0</v>
      </c>
      <c r="BQ1716" s="113">
        <f t="shared" si="27397"/>
        <v>0</v>
      </c>
      <c r="BR1716" s="113">
        <f t="shared" si="27397"/>
        <v>0</v>
      </c>
      <c r="BS1716" s="113">
        <f t="shared" si="27397"/>
        <v>0</v>
      </c>
      <c r="BT1716" s="113">
        <f t="shared" si="27397"/>
        <v>0</v>
      </c>
      <c r="BU1716" s="113">
        <f t="shared" si="27397"/>
        <v>0.25</v>
      </c>
      <c r="BV1716" s="113">
        <f t="shared" si="27397"/>
        <v>0.25</v>
      </c>
      <c r="BW1716" s="113">
        <f t="shared" si="27397"/>
        <v>0.25</v>
      </c>
      <c r="BX1716" s="113">
        <f t="shared" si="27397"/>
        <v>0.25</v>
      </c>
      <c r="BY1716" s="113">
        <f t="shared" ref="BY1716:CC1716" si="27398">BY1714/$F1714</f>
        <v>0</v>
      </c>
      <c r="BZ1716" s="113">
        <f t="shared" si="27398"/>
        <v>0</v>
      </c>
      <c r="CA1716" s="113">
        <f t="shared" si="27398"/>
        <v>0</v>
      </c>
      <c r="CB1716" s="113">
        <f t="shared" si="27398"/>
        <v>0</v>
      </c>
      <c r="CC1716" s="113">
        <f t="shared" si="27398"/>
        <v>0</v>
      </c>
      <c r="CD1716" s="113">
        <f t="shared" ref="CD1716:CG1716" si="27399">CD1714/$F1714</f>
        <v>0</v>
      </c>
      <c r="CE1716" s="113"/>
      <c r="CF1716" s="113">
        <f t="shared" si="27399"/>
        <v>0</v>
      </c>
      <c r="CG1716" s="113">
        <f t="shared" si="27399"/>
        <v>0</v>
      </c>
      <c r="CH1716" s="114">
        <f>IF(C1714="","",100%-SUM(G1716:CG1716))</f>
        <v>0</v>
      </c>
      <c r="CI1716" s="115">
        <f>IF(C1714="","",SUM(G1716:CG1716))</f>
        <v>1</v>
      </c>
      <c r="CJ1716" s="67" t="b">
        <f>IF(C1714="","",SUM(G1716:CG1716)=CI1716)</f>
        <v>1</v>
      </c>
    </row>
    <row r="1717" spans="1:88" s="5" customFormat="1" ht="25.05" customHeight="1" x14ac:dyDescent="0.3">
      <c r="A1717" s="171" t="s">
        <v>1197</v>
      </c>
      <c r="B1717" s="155" t="s">
        <v>1198</v>
      </c>
      <c r="C1717" s="168" t="s">
        <v>163</v>
      </c>
      <c r="D1717" s="158">
        <v>8</v>
      </c>
      <c r="E1717" s="161">
        <v>303572</v>
      </c>
      <c r="F1717" s="164">
        <f t="shared" si="27125"/>
        <v>2428576</v>
      </c>
      <c r="G1717" s="108">
        <v>0</v>
      </c>
      <c r="H1717" s="108"/>
      <c r="I1717" s="108"/>
      <c r="J1717" s="108"/>
      <c r="K1717" s="108"/>
      <c r="L1717" s="108"/>
      <c r="M1717" s="108"/>
      <c r="N1717" s="108"/>
      <c r="O1717" s="108"/>
      <c r="P1717" s="108"/>
      <c r="Q1717" s="108"/>
      <c r="R1717" s="108"/>
      <c r="S1717" s="108"/>
      <c r="T1717" s="108"/>
      <c r="U1717" s="108"/>
      <c r="V1717" s="108"/>
      <c r="W1717" s="108"/>
      <c r="X1717" s="108"/>
      <c r="Y1717" s="108"/>
      <c r="Z1717" s="108"/>
      <c r="AA1717" s="108"/>
      <c r="AB1717" s="108"/>
      <c r="AC1717" s="108"/>
      <c r="AD1717" s="108"/>
      <c r="AE1717" s="108"/>
      <c r="AF1717" s="108"/>
      <c r="AG1717" s="108"/>
      <c r="AH1717" s="108"/>
      <c r="AI1717" s="108"/>
      <c r="AJ1717" s="108"/>
      <c r="AK1717" s="108"/>
      <c r="AL1717" s="108"/>
      <c r="AM1717" s="108"/>
      <c r="AN1717" s="108"/>
      <c r="AO1717" s="108"/>
      <c r="AP1717" s="108"/>
      <c r="AQ1717" s="108"/>
      <c r="AR1717" s="108"/>
      <c r="AS1717" s="108"/>
      <c r="AT1717" s="108"/>
      <c r="AU1717" s="108"/>
      <c r="AV1717" s="108"/>
      <c r="AW1717" s="108"/>
      <c r="AX1717" s="108"/>
      <c r="AY1717" s="108"/>
      <c r="AZ1717" s="108"/>
      <c r="BA1717" s="108"/>
      <c r="BB1717" s="108"/>
      <c r="BC1717" s="108"/>
      <c r="BD1717" s="108"/>
      <c r="BE1717" s="108"/>
      <c r="BF1717" s="108"/>
      <c r="BG1717" s="108"/>
      <c r="BH1717" s="108"/>
      <c r="BI1717" s="108"/>
      <c r="BJ1717" s="108"/>
      <c r="BK1717" s="108"/>
      <c r="BL1717" s="108"/>
      <c r="BM1717" s="108"/>
      <c r="BN1717" s="108"/>
      <c r="BO1717" s="108"/>
      <c r="BP1717" s="108"/>
      <c r="BQ1717" s="108"/>
      <c r="BR1717" s="108"/>
      <c r="BS1717" s="108"/>
      <c r="BT1717" s="108"/>
      <c r="BU1717" s="108">
        <f t="shared" ref="BU1717:BX1717" si="27400">ROUND($F1717/4,0)</f>
        <v>607144</v>
      </c>
      <c r="BV1717" s="108">
        <f t="shared" si="27400"/>
        <v>607144</v>
      </c>
      <c r="BW1717" s="108">
        <f t="shared" si="27400"/>
        <v>607144</v>
      </c>
      <c r="BX1717" s="108">
        <f t="shared" si="27400"/>
        <v>607144</v>
      </c>
      <c r="BY1717" s="108"/>
      <c r="BZ1717" s="108"/>
      <c r="CA1717" s="108"/>
      <c r="CB1717" s="108"/>
      <c r="CC1717" s="108"/>
      <c r="CD1717" s="108"/>
      <c r="CE1717" s="108"/>
      <c r="CF1717" s="108"/>
      <c r="CG1717" s="108"/>
      <c r="CH1717" s="109">
        <f>IF(C1717="","",F1717-SUM(G1717:CG1717))</f>
        <v>0</v>
      </c>
      <c r="CI1717" s="107">
        <f>IF(C1717="","",SUM(G1717:CG1717))</f>
        <v>2428576</v>
      </c>
      <c r="CJ1717" s="67" t="b">
        <f>IF(C1717="","",F1717=CI1717)</f>
        <v>1</v>
      </c>
    </row>
    <row r="1718" spans="1:88" s="5" customFormat="1" ht="25.05" customHeight="1" x14ac:dyDescent="0.3">
      <c r="A1718" s="172"/>
      <c r="B1718" s="156"/>
      <c r="C1718" s="169"/>
      <c r="D1718" s="159"/>
      <c r="E1718" s="162"/>
      <c r="F1718" s="165"/>
      <c r="G1718" s="110">
        <v>0</v>
      </c>
      <c r="H1718" s="110"/>
      <c r="I1718" s="110"/>
      <c r="J1718" s="110"/>
      <c r="K1718" s="110"/>
      <c r="L1718" s="110"/>
      <c r="M1718" s="110"/>
      <c r="N1718" s="110"/>
      <c r="O1718" s="110"/>
      <c r="P1718" s="110"/>
      <c r="Q1718" s="110"/>
      <c r="R1718" s="110"/>
      <c r="S1718" s="110"/>
      <c r="T1718" s="110"/>
      <c r="U1718" s="110">
        <f t="shared" ref="U1718:X1718" si="27401">ROUND(U1717/$E1717,2)</f>
        <v>0</v>
      </c>
      <c r="V1718" s="110">
        <f t="shared" si="27401"/>
        <v>0</v>
      </c>
      <c r="W1718" s="110">
        <f t="shared" si="27401"/>
        <v>0</v>
      </c>
      <c r="X1718" s="110">
        <f t="shared" si="27401"/>
        <v>0</v>
      </c>
      <c r="Y1718" s="110">
        <f t="shared" ref="Y1718:AG1718" si="27402">ROUND(Y1717/$E1717,2)</f>
        <v>0</v>
      </c>
      <c r="Z1718" s="110">
        <f t="shared" si="27402"/>
        <v>0</v>
      </c>
      <c r="AA1718" s="110">
        <f t="shared" si="27402"/>
        <v>0</v>
      </c>
      <c r="AB1718" s="110">
        <f t="shared" si="27402"/>
        <v>0</v>
      </c>
      <c r="AC1718" s="110">
        <f t="shared" si="27402"/>
        <v>0</v>
      </c>
      <c r="AD1718" s="110">
        <f t="shared" si="27402"/>
        <v>0</v>
      </c>
      <c r="AE1718" s="110">
        <f t="shared" si="27402"/>
        <v>0</v>
      </c>
      <c r="AF1718" s="110">
        <f t="shared" si="27402"/>
        <v>0</v>
      </c>
      <c r="AG1718" s="110">
        <f t="shared" si="27402"/>
        <v>0</v>
      </c>
      <c r="AH1718" s="110">
        <f t="shared" ref="AH1718:AK1718" si="27403">ROUND(AH1717/$E1717,2)</f>
        <v>0</v>
      </c>
      <c r="AI1718" s="110">
        <f t="shared" si="27403"/>
        <v>0</v>
      </c>
      <c r="AJ1718" s="110">
        <f t="shared" si="27403"/>
        <v>0</v>
      </c>
      <c r="AK1718" s="110">
        <f t="shared" si="27403"/>
        <v>0</v>
      </c>
      <c r="AL1718" s="110">
        <f t="shared" ref="AL1718:AT1718" si="27404">ROUND(AL1717/$E1717,2)</f>
        <v>0</v>
      </c>
      <c r="AM1718" s="110">
        <f t="shared" si="27404"/>
        <v>0</v>
      </c>
      <c r="AN1718" s="110">
        <f t="shared" si="27404"/>
        <v>0</v>
      </c>
      <c r="AO1718" s="110">
        <f t="shared" si="27404"/>
        <v>0</v>
      </c>
      <c r="AP1718" s="110">
        <f t="shared" si="27404"/>
        <v>0</v>
      </c>
      <c r="AQ1718" s="110">
        <f t="shared" si="27404"/>
        <v>0</v>
      </c>
      <c r="AR1718" s="110">
        <f t="shared" si="27404"/>
        <v>0</v>
      </c>
      <c r="AS1718" s="110">
        <f t="shared" si="27404"/>
        <v>0</v>
      </c>
      <c r="AT1718" s="110">
        <f t="shared" si="27404"/>
        <v>0</v>
      </c>
      <c r="AU1718" s="110">
        <f t="shared" ref="AU1718:AX1718" si="27405">ROUND(AU1717/$E1717,2)</f>
        <v>0</v>
      </c>
      <c r="AV1718" s="110">
        <f t="shared" si="27405"/>
        <v>0</v>
      </c>
      <c r="AW1718" s="110">
        <f t="shared" si="27405"/>
        <v>0</v>
      </c>
      <c r="AX1718" s="110">
        <f t="shared" si="27405"/>
        <v>0</v>
      </c>
      <c r="AY1718" s="110">
        <f t="shared" ref="AY1718:BC1718" si="27406">ROUND(AY1717/$E1717,2)</f>
        <v>0</v>
      </c>
      <c r="AZ1718" s="110">
        <f t="shared" si="27406"/>
        <v>0</v>
      </c>
      <c r="BA1718" s="110">
        <f t="shared" si="27406"/>
        <v>0</v>
      </c>
      <c r="BB1718" s="110">
        <f t="shared" si="27406"/>
        <v>0</v>
      </c>
      <c r="BC1718" s="110">
        <f t="shared" si="27406"/>
        <v>0</v>
      </c>
      <c r="BD1718" s="110">
        <f t="shared" ref="BD1718:BG1718" si="27407">ROUND(BD1717/$E1717,2)</f>
        <v>0</v>
      </c>
      <c r="BE1718" s="110">
        <f t="shared" si="27407"/>
        <v>0</v>
      </c>
      <c r="BF1718" s="110">
        <f t="shared" si="27407"/>
        <v>0</v>
      </c>
      <c r="BG1718" s="110">
        <f t="shared" si="27407"/>
        <v>0</v>
      </c>
      <c r="BH1718" s="110">
        <f t="shared" ref="BH1718:BQ1718" si="27408">ROUND(BH1717/$E1717,2)</f>
        <v>0</v>
      </c>
      <c r="BI1718" s="110">
        <f t="shared" si="27408"/>
        <v>0</v>
      </c>
      <c r="BJ1718" s="110">
        <f t="shared" si="27408"/>
        <v>0</v>
      </c>
      <c r="BK1718" s="110">
        <f t="shared" si="27408"/>
        <v>0</v>
      </c>
      <c r="BL1718" s="110">
        <f t="shared" si="27408"/>
        <v>0</v>
      </c>
      <c r="BM1718" s="110">
        <f t="shared" si="27408"/>
        <v>0</v>
      </c>
      <c r="BN1718" s="110">
        <f t="shared" si="27408"/>
        <v>0</v>
      </c>
      <c r="BO1718" s="110">
        <f t="shared" si="27408"/>
        <v>0</v>
      </c>
      <c r="BP1718" s="110">
        <f t="shared" si="27408"/>
        <v>0</v>
      </c>
      <c r="BQ1718" s="110">
        <f t="shared" si="27408"/>
        <v>0</v>
      </c>
      <c r="BR1718" s="110">
        <f t="shared" si="27320"/>
        <v>0</v>
      </c>
      <c r="BS1718" s="110">
        <f t="shared" si="27320"/>
        <v>0</v>
      </c>
      <c r="BT1718" s="110">
        <f t="shared" ref="BT1718:BX1718" si="27409">ROUND(BT1717/$E1717,2)</f>
        <v>0</v>
      </c>
      <c r="BU1718" s="110">
        <f t="shared" si="27409"/>
        <v>2</v>
      </c>
      <c r="BV1718" s="110">
        <f t="shared" si="27409"/>
        <v>2</v>
      </c>
      <c r="BW1718" s="110">
        <f t="shared" si="27409"/>
        <v>2</v>
      </c>
      <c r="BX1718" s="110">
        <f t="shared" si="27409"/>
        <v>2</v>
      </c>
      <c r="BY1718" s="110">
        <f t="shared" ref="BY1718:CC1718" si="27410">ROUND(BY1717/$E1717,2)</f>
        <v>0</v>
      </c>
      <c r="BZ1718" s="110">
        <f t="shared" si="27410"/>
        <v>0</v>
      </c>
      <c r="CA1718" s="110">
        <f t="shared" si="27410"/>
        <v>0</v>
      </c>
      <c r="CB1718" s="110">
        <f t="shared" si="27410"/>
        <v>0</v>
      </c>
      <c r="CC1718" s="110">
        <f t="shared" si="27410"/>
        <v>0</v>
      </c>
      <c r="CD1718" s="110">
        <f t="shared" ref="CD1718:CG1718" si="27411">ROUND(CD1717/$E1717,2)</f>
        <v>0</v>
      </c>
      <c r="CE1718" s="110"/>
      <c r="CF1718" s="110">
        <f t="shared" si="27411"/>
        <v>0</v>
      </c>
      <c r="CG1718" s="110">
        <f t="shared" si="27411"/>
        <v>0</v>
      </c>
      <c r="CH1718" s="111">
        <f>IF(C1717="","",D1717-SUM(G1718:CG1718))</f>
        <v>0</v>
      </c>
      <c r="CI1718" s="112">
        <f>IF(C1717="","",SUM(G1718:CG1718))</f>
        <v>8</v>
      </c>
      <c r="CJ1718" s="67" t="b">
        <f>IF(C1717="","",D1717=CI1718)</f>
        <v>1</v>
      </c>
    </row>
    <row r="1719" spans="1:88" s="5" customFormat="1" ht="25.05" customHeight="1" x14ac:dyDescent="0.3">
      <c r="A1719" s="173"/>
      <c r="B1719" s="157"/>
      <c r="C1719" s="170"/>
      <c r="D1719" s="160"/>
      <c r="E1719" s="163"/>
      <c r="F1719" s="166"/>
      <c r="G1719" s="113">
        <v>0</v>
      </c>
      <c r="H1719" s="113"/>
      <c r="I1719" s="113"/>
      <c r="J1719" s="113"/>
      <c r="K1719" s="113"/>
      <c r="L1719" s="113"/>
      <c r="M1719" s="113"/>
      <c r="N1719" s="113"/>
      <c r="O1719" s="113"/>
      <c r="P1719" s="113"/>
      <c r="Q1719" s="113"/>
      <c r="R1719" s="113"/>
      <c r="S1719" s="113"/>
      <c r="T1719" s="113"/>
      <c r="U1719" s="113">
        <f t="shared" ref="U1719:X1719" si="27412">U1717/$F1717</f>
        <v>0</v>
      </c>
      <c r="V1719" s="113">
        <f t="shared" si="27412"/>
        <v>0</v>
      </c>
      <c r="W1719" s="113">
        <f t="shared" si="27412"/>
        <v>0</v>
      </c>
      <c r="X1719" s="113">
        <f t="shared" si="27412"/>
        <v>0</v>
      </c>
      <c r="Y1719" s="113">
        <f t="shared" ref="Y1719:AG1719" si="27413">Y1717/$F1717</f>
        <v>0</v>
      </c>
      <c r="Z1719" s="113">
        <f t="shared" si="27413"/>
        <v>0</v>
      </c>
      <c r="AA1719" s="113">
        <f t="shared" si="27413"/>
        <v>0</v>
      </c>
      <c r="AB1719" s="113">
        <f t="shared" si="27413"/>
        <v>0</v>
      </c>
      <c r="AC1719" s="113">
        <f t="shared" si="27413"/>
        <v>0</v>
      </c>
      <c r="AD1719" s="113">
        <f t="shared" si="27413"/>
        <v>0</v>
      </c>
      <c r="AE1719" s="113">
        <f t="shared" si="27413"/>
        <v>0</v>
      </c>
      <c r="AF1719" s="113">
        <f t="shared" si="27413"/>
        <v>0</v>
      </c>
      <c r="AG1719" s="113">
        <f t="shared" si="27413"/>
        <v>0</v>
      </c>
      <c r="AH1719" s="113">
        <f t="shared" ref="AH1719:AK1719" si="27414">AH1717/$F1717</f>
        <v>0</v>
      </c>
      <c r="AI1719" s="113">
        <f t="shared" si="27414"/>
        <v>0</v>
      </c>
      <c r="AJ1719" s="113">
        <f t="shared" si="27414"/>
        <v>0</v>
      </c>
      <c r="AK1719" s="113">
        <f t="shared" si="27414"/>
        <v>0</v>
      </c>
      <c r="AL1719" s="113">
        <f t="shared" ref="AL1719:AT1719" si="27415">AL1717/$F1717</f>
        <v>0</v>
      </c>
      <c r="AM1719" s="113">
        <f t="shared" si="27415"/>
        <v>0</v>
      </c>
      <c r="AN1719" s="113">
        <f t="shared" si="27415"/>
        <v>0</v>
      </c>
      <c r="AO1719" s="113">
        <f t="shared" si="27415"/>
        <v>0</v>
      </c>
      <c r="AP1719" s="113">
        <f t="shared" si="27415"/>
        <v>0</v>
      </c>
      <c r="AQ1719" s="113">
        <f t="shared" si="27415"/>
        <v>0</v>
      </c>
      <c r="AR1719" s="113">
        <f t="shared" si="27415"/>
        <v>0</v>
      </c>
      <c r="AS1719" s="113">
        <f t="shared" si="27415"/>
        <v>0</v>
      </c>
      <c r="AT1719" s="113">
        <f t="shared" si="27415"/>
        <v>0</v>
      </c>
      <c r="AU1719" s="113">
        <f t="shared" ref="AU1719:AX1719" si="27416">AU1717/$F1717</f>
        <v>0</v>
      </c>
      <c r="AV1719" s="113">
        <f t="shared" si="27416"/>
        <v>0</v>
      </c>
      <c r="AW1719" s="113">
        <f t="shared" si="27416"/>
        <v>0</v>
      </c>
      <c r="AX1719" s="113">
        <f t="shared" si="27416"/>
        <v>0</v>
      </c>
      <c r="AY1719" s="113">
        <f t="shared" ref="AY1719:BC1719" si="27417">AY1717/$F1717</f>
        <v>0</v>
      </c>
      <c r="AZ1719" s="113">
        <f t="shared" si="27417"/>
        <v>0</v>
      </c>
      <c r="BA1719" s="113">
        <f t="shared" si="27417"/>
        <v>0</v>
      </c>
      <c r="BB1719" s="113">
        <f t="shared" si="27417"/>
        <v>0</v>
      </c>
      <c r="BC1719" s="113">
        <f t="shared" si="27417"/>
        <v>0</v>
      </c>
      <c r="BD1719" s="113">
        <f t="shared" ref="BD1719:BG1719" si="27418">BD1717/$F1717</f>
        <v>0</v>
      </c>
      <c r="BE1719" s="113">
        <f t="shared" si="27418"/>
        <v>0</v>
      </c>
      <c r="BF1719" s="113">
        <f t="shared" si="27418"/>
        <v>0</v>
      </c>
      <c r="BG1719" s="113">
        <f t="shared" si="27418"/>
        <v>0</v>
      </c>
      <c r="BH1719" s="113">
        <f t="shared" ref="BH1719:BX1719" si="27419">BH1717/$F1717</f>
        <v>0</v>
      </c>
      <c r="BI1719" s="113">
        <f t="shared" si="27419"/>
        <v>0</v>
      </c>
      <c r="BJ1719" s="113">
        <f t="shared" si="27419"/>
        <v>0</v>
      </c>
      <c r="BK1719" s="113">
        <f t="shared" si="27419"/>
        <v>0</v>
      </c>
      <c r="BL1719" s="113">
        <f t="shared" si="27419"/>
        <v>0</v>
      </c>
      <c r="BM1719" s="113">
        <f t="shared" si="27419"/>
        <v>0</v>
      </c>
      <c r="BN1719" s="113">
        <f t="shared" si="27419"/>
        <v>0</v>
      </c>
      <c r="BO1719" s="113">
        <f t="shared" si="27419"/>
        <v>0</v>
      </c>
      <c r="BP1719" s="113">
        <f t="shared" si="27419"/>
        <v>0</v>
      </c>
      <c r="BQ1719" s="113">
        <f t="shared" si="27419"/>
        <v>0</v>
      </c>
      <c r="BR1719" s="113">
        <f t="shared" si="27419"/>
        <v>0</v>
      </c>
      <c r="BS1719" s="113">
        <f t="shared" si="27419"/>
        <v>0</v>
      </c>
      <c r="BT1719" s="113">
        <f t="shared" si="27419"/>
        <v>0</v>
      </c>
      <c r="BU1719" s="113">
        <f t="shared" si="27419"/>
        <v>0.25</v>
      </c>
      <c r="BV1719" s="113">
        <f t="shared" si="27419"/>
        <v>0.25</v>
      </c>
      <c r="BW1719" s="113">
        <f t="shared" si="27419"/>
        <v>0.25</v>
      </c>
      <c r="BX1719" s="113">
        <f t="shared" si="27419"/>
        <v>0.25</v>
      </c>
      <c r="BY1719" s="113">
        <f t="shared" ref="BY1719:CC1719" si="27420">BY1717/$F1717</f>
        <v>0</v>
      </c>
      <c r="BZ1719" s="113">
        <f t="shared" si="27420"/>
        <v>0</v>
      </c>
      <c r="CA1719" s="113">
        <f t="shared" si="27420"/>
        <v>0</v>
      </c>
      <c r="CB1719" s="113">
        <f t="shared" si="27420"/>
        <v>0</v>
      </c>
      <c r="CC1719" s="113">
        <f t="shared" si="27420"/>
        <v>0</v>
      </c>
      <c r="CD1719" s="113">
        <f t="shared" ref="CD1719:CG1719" si="27421">CD1717/$F1717</f>
        <v>0</v>
      </c>
      <c r="CE1719" s="113"/>
      <c r="CF1719" s="113">
        <f t="shared" si="27421"/>
        <v>0</v>
      </c>
      <c r="CG1719" s="113">
        <f t="shared" si="27421"/>
        <v>0</v>
      </c>
      <c r="CH1719" s="114">
        <f>IF(C1717="","",100%-SUM(G1719:CG1719))</f>
        <v>0</v>
      </c>
      <c r="CI1719" s="115">
        <f>IF(C1717="","",SUM(G1719:CG1719))</f>
        <v>1</v>
      </c>
      <c r="CJ1719" s="67" t="b">
        <f>IF(C1717="","",SUM(G1719:CG1719)=CI1719)</f>
        <v>1</v>
      </c>
    </row>
    <row r="1720" spans="1:88" s="5" customFormat="1" ht="25.05" customHeight="1" x14ac:dyDescent="0.3">
      <c r="A1720" s="171" t="s">
        <v>1199</v>
      </c>
      <c r="B1720" s="155" t="s">
        <v>1200</v>
      </c>
      <c r="C1720" s="168" t="s">
        <v>163</v>
      </c>
      <c r="D1720" s="158">
        <v>1</v>
      </c>
      <c r="E1720" s="161">
        <v>315069</v>
      </c>
      <c r="F1720" s="164">
        <f t="shared" si="27125"/>
        <v>315069</v>
      </c>
      <c r="G1720" s="108">
        <v>0</v>
      </c>
      <c r="H1720" s="108"/>
      <c r="I1720" s="108"/>
      <c r="J1720" s="108"/>
      <c r="K1720" s="108"/>
      <c r="L1720" s="108"/>
      <c r="M1720" s="108"/>
      <c r="N1720" s="108"/>
      <c r="O1720" s="108"/>
      <c r="P1720" s="108"/>
      <c r="Q1720" s="108"/>
      <c r="R1720" s="108"/>
      <c r="S1720" s="108"/>
      <c r="T1720" s="108"/>
      <c r="U1720" s="108"/>
      <c r="V1720" s="108"/>
      <c r="W1720" s="108"/>
      <c r="X1720" s="108"/>
      <c r="Y1720" s="108"/>
      <c r="Z1720" s="108"/>
      <c r="AA1720" s="108"/>
      <c r="AB1720" s="108"/>
      <c r="AC1720" s="108"/>
      <c r="AD1720" s="108"/>
      <c r="AE1720" s="108"/>
      <c r="AF1720" s="108"/>
      <c r="AG1720" s="108"/>
      <c r="AH1720" s="108"/>
      <c r="AI1720" s="108"/>
      <c r="AJ1720" s="108"/>
      <c r="AK1720" s="108"/>
      <c r="AL1720" s="108"/>
      <c r="AM1720" s="108"/>
      <c r="AN1720" s="108"/>
      <c r="AO1720" s="108"/>
      <c r="AP1720" s="108"/>
      <c r="AQ1720" s="108"/>
      <c r="AR1720" s="108"/>
      <c r="AS1720" s="108"/>
      <c r="AT1720" s="108"/>
      <c r="AU1720" s="108"/>
      <c r="AV1720" s="108"/>
      <c r="AW1720" s="108"/>
      <c r="AX1720" s="108"/>
      <c r="AY1720" s="108"/>
      <c r="AZ1720" s="108"/>
      <c r="BA1720" s="108"/>
      <c r="BB1720" s="108"/>
      <c r="BC1720" s="108"/>
      <c r="BD1720" s="108"/>
      <c r="BE1720" s="108"/>
      <c r="BF1720" s="108"/>
      <c r="BG1720" s="108"/>
      <c r="BH1720" s="108"/>
      <c r="BI1720" s="108"/>
      <c r="BJ1720" s="108"/>
      <c r="BK1720" s="108"/>
      <c r="BL1720" s="108"/>
      <c r="BM1720" s="108"/>
      <c r="BN1720" s="108"/>
      <c r="BO1720" s="108"/>
      <c r="BP1720" s="108"/>
      <c r="BQ1720" s="108">
        <f>ROUND($F$1720/2,0)</f>
        <v>157535</v>
      </c>
      <c r="BR1720" s="108">
        <f>ROUNDDOWN($F$1720/2,0)</f>
        <v>157534</v>
      </c>
      <c r="BS1720" s="108"/>
      <c r="BT1720" s="108"/>
      <c r="BU1720" s="108"/>
      <c r="BV1720" s="108"/>
      <c r="BW1720" s="108"/>
      <c r="BX1720" s="108"/>
      <c r="BY1720" s="108"/>
      <c r="BZ1720" s="108"/>
      <c r="CA1720" s="108"/>
      <c r="CB1720" s="108"/>
      <c r="CC1720" s="108"/>
      <c r="CD1720" s="108"/>
      <c r="CE1720" s="108"/>
      <c r="CF1720" s="108"/>
      <c r="CG1720" s="108"/>
      <c r="CH1720" s="109">
        <f>IF(C1720="","",F1720-SUM(G1720:CG1720))</f>
        <v>0</v>
      </c>
      <c r="CI1720" s="107">
        <f>IF(C1720="","",SUM(G1720:CG1720))</f>
        <v>315069</v>
      </c>
      <c r="CJ1720" s="67" t="b">
        <f>IF(C1720="","",F1720=CI1720)</f>
        <v>1</v>
      </c>
    </row>
    <row r="1721" spans="1:88" s="5" customFormat="1" ht="25.05" customHeight="1" x14ac:dyDescent="0.3">
      <c r="A1721" s="172"/>
      <c r="B1721" s="156"/>
      <c r="C1721" s="169"/>
      <c r="D1721" s="159"/>
      <c r="E1721" s="162"/>
      <c r="F1721" s="165"/>
      <c r="G1721" s="110">
        <v>0</v>
      </c>
      <c r="H1721" s="110"/>
      <c r="I1721" s="110"/>
      <c r="J1721" s="110"/>
      <c r="K1721" s="110"/>
      <c r="L1721" s="110"/>
      <c r="M1721" s="110"/>
      <c r="N1721" s="110"/>
      <c r="O1721" s="110"/>
      <c r="P1721" s="110"/>
      <c r="Q1721" s="110"/>
      <c r="R1721" s="110"/>
      <c r="S1721" s="110"/>
      <c r="T1721" s="110"/>
      <c r="U1721" s="110">
        <f t="shared" ref="U1721:X1721" si="27422">ROUND(U1720/$E1720,2)</f>
        <v>0</v>
      </c>
      <c r="V1721" s="110">
        <f t="shared" si="27422"/>
        <v>0</v>
      </c>
      <c r="W1721" s="110">
        <f t="shared" si="27422"/>
        <v>0</v>
      </c>
      <c r="X1721" s="110">
        <f t="shared" si="27422"/>
        <v>0</v>
      </c>
      <c r="Y1721" s="110">
        <f t="shared" ref="Y1721:AG1721" si="27423">ROUND(Y1720/$E1720,2)</f>
        <v>0</v>
      </c>
      <c r="Z1721" s="110">
        <f t="shared" si="27423"/>
        <v>0</v>
      </c>
      <c r="AA1721" s="110">
        <f t="shared" si="27423"/>
        <v>0</v>
      </c>
      <c r="AB1721" s="110">
        <f t="shared" si="27423"/>
        <v>0</v>
      </c>
      <c r="AC1721" s="110">
        <f t="shared" si="27423"/>
        <v>0</v>
      </c>
      <c r="AD1721" s="110">
        <f t="shared" si="27423"/>
        <v>0</v>
      </c>
      <c r="AE1721" s="110">
        <f t="shared" si="27423"/>
        <v>0</v>
      </c>
      <c r="AF1721" s="110">
        <f t="shared" si="27423"/>
        <v>0</v>
      </c>
      <c r="AG1721" s="110">
        <f t="shared" si="27423"/>
        <v>0</v>
      </c>
      <c r="AH1721" s="110">
        <f t="shared" ref="AH1721:AK1721" si="27424">ROUND(AH1720/$E1720,2)</f>
        <v>0</v>
      </c>
      <c r="AI1721" s="110">
        <f t="shared" si="27424"/>
        <v>0</v>
      </c>
      <c r="AJ1721" s="110">
        <f t="shared" si="27424"/>
        <v>0</v>
      </c>
      <c r="AK1721" s="110">
        <f t="shared" si="27424"/>
        <v>0</v>
      </c>
      <c r="AL1721" s="110">
        <f t="shared" ref="AL1721:AT1721" si="27425">ROUND(AL1720/$E1720,2)</f>
        <v>0</v>
      </c>
      <c r="AM1721" s="110">
        <f t="shared" si="27425"/>
        <v>0</v>
      </c>
      <c r="AN1721" s="110">
        <f t="shared" si="27425"/>
        <v>0</v>
      </c>
      <c r="AO1721" s="110">
        <f t="shared" si="27425"/>
        <v>0</v>
      </c>
      <c r="AP1721" s="110">
        <f t="shared" si="27425"/>
        <v>0</v>
      </c>
      <c r="AQ1721" s="110">
        <f t="shared" si="27425"/>
        <v>0</v>
      </c>
      <c r="AR1721" s="110">
        <f t="shared" si="27425"/>
        <v>0</v>
      </c>
      <c r="AS1721" s="110">
        <f t="shared" si="27425"/>
        <v>0</v>
      </c>
      <c r="AT1721" s="110">
        <f t="shared" si="27425"/>
        <v>0</v>
      </c>
      <c r="AU1721" s="110">
        <f t="shared" ref="AU1721:AX1721" si="27426">ROUND(AU1720/$E1720,2)</f>
        <v>0</v>
      </c>
      <c r="AV1721" s="110">
        <f t="shared" si="27426"/>
        <v>0</v>
      </c>
      <c r="AW1721" s="110">
        <f t="shared" si="27426"/>
        <v>0</v>
      </c>
      <c r="AX1721" s="110">
        <f t="shared" si="27426"/>
        <v>0</v>
      </c>
      <c r="AY1721" s="110">
        <f t="shared" ref="AY1721:BC1721" si="27427">ROUND(AY1720/$E1720,2)</f>
        <v>0</v>
      </c>
      <c r="AZ1721" s="110">
        <f t="shared" si="27427"/>
        <v>0</v>
      </c>
      <c r="BA1721" s="110">
        <f t="shared" si="27427"/>
        <v>0</v>
      </c>
      <c r="BB1721" s="110">
        <f t="shared" si="27427"/>
        <v>0</v>
      </c>
      <c r="BC1721" s="110">
        <f t="shared" si="27427"/>
        <v>0</v>
      </c>
      <c r="BD1721" s="110">
        <f t="shared" ref="BD1721:BG1721" si="27428">ROUND(BD1720/$E1720,2)</f>
        <v>0</v>
      </c>
      <c r="BE1721" s="110">
        <f t="shared" si="27428"/>
        <v>0</v>
      </c>
      <c r="BF1721" s="110">
        <f t="shared" si="27428"/>
        <v>0</v>
      </c>
      <c r="BG1721" s="110">
        <f t="shared" si="27428"/>
        <v>0</v>
      </c>
      <c r="BH1721" s="110">
        <f t="shared" ref="BH1721:BK1721" si="27429">ROUND(BH1720/$E1720,2)</f>
        <v>0</v>
      </c>
      <c r="BI1721" s="110">
        <f t="shared" si="27429"/>
        <v>0</v>
      </c>
      <c r="BJ1721" s="110">
        <f t="shared" si="27429"/>
        <v>0</v>
      </c>
      <c r="BK1721" s="110">
        <f t="shared" si="27429"/>
        <v>0</v>
      </c>
      <c r="BL1721" s="110">
        <f t="shared" ref="BL1721:BP1721" si="27430">ROUND(BL1720/$E1720,2)</f>
        <v>0</v>
      </c>
      <c r="BM1721" s="110">
        <f t="shared" si="27430"/>
        <v>0</v>
      </c>
      <c r="BN1721" s="110">
        <f t="shared" si="27430"/>
        <v>0</v>
      </c>
      <c r="BO1721" s="110">
        <f t="shared" si="27430"/>
        <v>0</v>
      </c>
      <c r="BP1721" s="110">
        <f t="shared" si="27430"/>
        <v>0</v>
      </c>
      <c r="BQ1721" s="110">
        <f t="shared" ref="BQ1721:BT1721" si="27431">ROUND(BQ1720/$E1720,2)</f>
        <v>0.5</v>
      </c>
      <c r="BR1721" s="110">
        <f t="shared" si="27431"/>
        <v>0.5</v>
      </c>
      <c r="BS1721" s="110">
        <f t="shared" si="27431"/>
        <v>0</v>
      </c>
      <c r="BT1721" s="110">
        <f t="shared" si="27431"/>
        <v>0</v>
      </c>
      <c r="BU1721" s="110">
        <f t="shared" ref="BU1721:BX1721" si="27432">ROUND(BU1720/$E1720,2)</f>
        <v>0</v>
      </c>
      <c r="BV1721" s="110">
        <f t="shared" si="27432"/>
        <v>0</v>
      </c>
      <c r="BW1721" s="110">
        <f t="shared" si="27432"/>
        <v>0</v>
      </c>
      <c r="BX1721" s="110">
        <f t="shared" si="27432"/>
        <v>0</v>
      </c>
      <c r="BY1721" s="110">
        <f t="shared" ref="BY1721:CC1721" si="27433">ROUND(BY1720/$E1720,2)</f>
        <v>0</v>
      </c>
      <c r="BZ1721" s="110">
        <f t="shared" si="27433"/>
        <v>0</v>
      </c>
      <c r="CA1721" s="110">
        <f t="shared" si="27433"/>
        <v>0</v>
      </c>
      <c r="CB1721" s="110">
        <f t="shared" si="27433"/>
        <v>0</v>
      </c>
      <c r="CC1721" s="110">
        <f t="shared" si="27433"/>
        <v>0</v>
      </c>
      <c r="CD1721" s="110">
        <f t="shared" ref="CD1721:CG1721" si="27434">ROUND(CD1720/$E1720,2)</f>
        <v>0</v>
      </c>
      <c r="CE1721" s="110"/>
      <c r="CF1721" s="110">
        <f t="shared" si="27434"/>
        <v>0</v>
      </c>
      <c r="CG1721" s="110">
        <f t="shared" si="27434"/>
        <v>0</v>
      </c>
      <c r="CH1721" s="111">
        <f>IF(C1720="","",D1720-SUM(G1721:CG1721))</f>
        <v>0</v>
      </c>
      <c r="CI1721" s="112">
        <f>IF(C1720="","",SUM(G1721:CG1721))</f>
        <v>1</v>
      </c>
      <c r="CJ1721" s="67" t="b">
        <f>IF(C1720="","",D1720=CI1721)</f>
        <v>1</v>
      </c>
    </row>
    <row r="1722" spans="1:88" s="5" customFormat="1" ht="25.05" customHeight="1" x14ac:dyDescent="0.3">
      <c r="A1722" s="173"/>
      <c r="B1722" s="157"/>
      <c r="C1722" s="170"/>
      <c r="D1722" s="160"/>
      <c r="E1722" s="163"/>
      <c r="F1722" s="166"/>
      <c r="G1722" s="113">
        <v>0</v>
      </c>
      <c r="H1722" s="113"/>
      <c r="I1722" s="113"/>
      <c r="J1722" s="113"/>
      <c r="K1722" s="113"/>
      <c r="L1722" s="113"/>
      <c r="M1722" s="113"/>
      <c r="N1722" s="113"/>
      <c r="O1722" s="113"/>
      <c r="P1722" s="113"/>
      <c r="Q1722" s="113"/>
      <c r="R1722" s="113"/>
      <c r="S1722" s="113"/>
      <c r="T1722" s="113"/>
      <c r="U1722" s="113">
        <f t="shared" ref="U1722:X1722" si="27435">U1720/$F1720</f>
        <v>0</v>
      </c>
      <c r="V1722" s="113">
        <f t="shared" si="27435"/>
        <v>0</v>
      </c>
      <c r="W1722" s="113">
        <f t="shared" si="27435"/>
        <v>0</v>
      </c>
      <c r="X1722" s="113">
        <f t="shared" si="27435"/>
        <v>0</v>
      </c>
      <c r="Y1722" s="113">
        <f t="shared" ref="Y1722:AG1722" si="27436">Y1720/$F1720</f>
        <v>0</v>
      </c>
      <c r="Z1722" s="113">
        <f t="shared" si="27436"/>
        <v>0</v>
      </c>
      <c r="AA1722" s="113">
        <f t="shared" si="27436"/>
        <v>0</v>
      </c>
      <c r="AB1722" s="113">
        <f t="shared" si="27436"/>
        <v>0</v>
      </c>
      <c r="AC1722" s="113">
        <f t="shared" si="27436"/>
        <v>0</v>
      </c>
      <c r="AD1722" s="113">
        <f t="shared" si="27436"/>
        <v>0</v>
      </c>
      <c r="AE1722" s="113">
        <f t="shared" si="27436"/>
        <v>0</v>
      </c>
      <c r="AF1722" s="113">
        <f t="shared" si="27436"/>
        <v>0</v>
      </c>
      <c r="AG1722" s="113">
        <f t="shared" si="27436"/>
        <v>0</v>
      </c>
      <c r="AH1722" s="113">
        <f t="shared" ref="AH1722:AK1722" si="27437">AH1720/$F1720</f>
        <v>0</v>
      </c>
      <c r="AI1722" s="113">
        <f t="shared" si="27437"/>
        <v>0</v>
      </c>
      <c r="AJ1722" s="113">
        <f t="shared" si="27437"/>
        <v>0</v>
      </c>
      <c r="AK1722" s="113">
        <f t="shared" si="27437"/>
        <v>0</v>
      </c>
      <c r="AL1722" s="113">
        <f t="shared" ref="AL1722:AT1722" si="27438">AL1720/$F1720</f>
        <v>0</v>
      </c>
      <c r="AM1722" s="113">
        <f t="shared" si="27438"/>
        <v>0</v>
      </c>
      <c r="AN1722" s="113">
        <f t="shared" si="27438"/>
        <v>0</v>
      </c>
      <c r="AO1722" s="113">
        <f t="shared" si="27438"/>
        <v>0</v>
      </c>
      <c r="AP1722" s="113">
        <f t="shared" si="27438"/>
        <v>0</v>
      </c>
      <c r="AQ1722" s="113">
        <f t="shared" si="27438"/>
        <v>0</v>
      </c>
      <c r="AR1722" s="113">
        <f t="shared" si="27438"/>
        <v>0</v>
      </c>
      <c r="AS1722" s="113">
        <f t="shared" si="27438"/>
        <v>0</v>
      </c>
      <c r="AT1722" s="113">
        <f t="shared" si="27438"/>
        <v>0</v>
      </c>
      <c r="AU1722" s="113">
        <f t="shared" ref="AU1722:AX1722" si="27439">AU1720/$F1720</f>
        <v>0</v>
      </c>
      <c r="AV1722" s="113">
        <f t="shared" si="27439"/>
        <v>0</v>
      </c>
      <c r="AW1722" s="113">
        <f t="shared" si="27439"/>
        <v>0</v>
      </c>
      <c r="AX1722" s="113">
        <f t="shared" si="27439"/>
        <v>0</v>
      </c>
      <c r="AY1722" s="113">
        <f t="shared" ref="AY1722:BC1722" si="27440">AY1720/$F1720</f>
        <v>0</v>
      </c>
      <c r="AZ1722" s="113">
        <f t="shared" si="27440"/>
        <v>0</v>
      </c>
      <c r="BA1722" s="113">
        <f t="shared" si="27440"/>
        <v>0</v>
      </c>
      <c r="BB1722" s="113">
        <f t="shared" si="27440"/>
        <v>0</v>
      </c>
      <c r="BC1722" s="113">
        <f t="shared" si="27440"/>
        <v>0</v>
      </c>
      <c r="BD1722" s="113">
        <f t="shared" ref="BD1722:BG1722" si="27441">BD1720/$F1720</f>
        <v>0</v>
      </c>
      <c r="BE1722" s="113">
        <f t="shared" si="27441"/>
        <v>0</v>
      </c>
      <c r="BF1722" s="113">
        <f t="shared" si="27441"/>
        <v>0</v>
      </c>
      <c r="BG1722" s="113">
        <f t="shared" si="27441"/>
        <v>0</v>
      </c>
      <c r="BH1722" s="113">
        <f t="shared" ref="BH1722:BK1722" si="27442">BH1720/$F1720</f>
        <v>0</v>
      </c>
      <c r="BI1722" s="113">
        <f t="shared" si="27442"/>
        <v>0</v>
      </c>
      <c r="BJ1722" s="113">
        <f t="shared" si="27442"/>
        <v>0</v>
      </c>
      <c r="BK1722" s="113">
        <f t="shared" si="27442"/>
        <v>0</v>
      </c>
      <c r="BL1722" s="113">
        <f t="shared" ref="BL1722:BP1722" si="27443">BL1720/$F1720</f>
        <v>0</v>
      </c>
      <c r="BM1722" s="113">
        <f t="shared" si="27443"/>
        <v>0</v>
      </c>
      <c r="BN1722" s="113">
        <f t="shared" si="27443"/>
        <v>0</v>
      </c>
      <c r="BO1722" s="113">
        <f t="shared" si="27443"/>
        <v>0</v>
      </c>
      <c r="BP1722" s="113">
        <f t="shared" si="27443"/>
        <v>0</v>
      </c>
      <c r="BQ1722" s="113">
        <f t="shared" ref="BQ1722:BT1722" si="27444">BQ1720/$F1720</f>
        <v>0.50000158695396879</v>
      </c>
      <c r="BR1722" s="113">
        <f t="shared" si="27444"/>
        <v>0.49999841304603121</v>
      </c>
      <c r="BS1722" s="113">
        <f t="shared" si="27444"/>
        <v>0</v>
      </c>
      <c r="BT1722" s="113">
        <f t="shared" si="27444"/>
        <v>0</v>
      </c>
      <c r="BU1722" s="113">
        <f t="shared" ref="BU1722:BX1722" si="27445">BU1720/$F1720</f>
        <v>0</v>
      </c>
      <c r="BV1722" s="113">
        <f t="shared" si="27445"/>
        <v>0</v>
      </c>
      <c r="BW1722" s="113">
        <f t="shared" si="27445"/>
        <v>0</v>
      </c>
      <c r="BX1722" s="113">
        <f t="shared" si="27445"/>
        <v>0</v>
      </c>
      <c r="BY1722" s="113">
        <f t="shared" ref="BY1722:CC1722" si="27446">BY1720/$F1720</f>
        <v>0</v>
      </c>
      <c r="BZ1722" s="113">
        <f t="shared" si="27446"/>
        <v>0</v>
      </c>
      <c r="CA1722" s="113">
        <f t="shared" si="27446"/>
        <v>0</v>
      </c>
      <c r="CB1722" s="113">
        <f t="shared" si="27446"/>
        <v>0</v>
      </c>
      <c r="CC1722" s="113">
        <f t="shared" si="27446"/>
        <v>0</v>
      </c>
      <c r="CD1722" s="113">
        <f t="shared" ref="CD1722:CG1722" si="27447">CD1720/$F1720</f>
        <v>0</v>
      </c>
      <c r="CE1722" s="113"/>
      <c r="CF1722" s="113">
        <f t="shared" si="27447"/>
        <v>0</v>
      </c>
      <c r="CG1722" s="113">
        <f t="shared" si="27447"/>
        <v>0</v>
      </c>
      <c r="CH1722" s="114">
        <f>IF(C1720="","",100%-SUM(G1722:CG1722))</f>
        <v>0</v>
      </c>
      <c r="CI1722" s="115">
        <f>IF(C1720="","",SUM(G1722:CG1722))</f>
        <v>1</v>
      </c>
      <c r="CJ1722" s="67" t="b">
        <f>IF(C1720="","",SUM(G1722:CG1722)=CI1722)</f>
        <v>1</v>
      </c>
    </row>
    <row r="1723" spans="1:88" s="5" customFormat="1" ht="25.05" customHeight="1" x14ac:dyDescent="0.3">
      <c r="A1723" s="171" t="s">
        <v>1201</v>
      </c>
      <c r="B1723" s="155" t="s">
        <v>1202</v>
      </c>
      <c r="C1723" s="168" t="s">
        <v>163</v>
      </c>
      <c r="D1723" s="158">
        <v>9</v>
      </c>
      <c r="E1723" s="161">
        <v>315069</v>
      </c>
      <c r="F1723" s="164">
        <f t="shared" si="27125"/>
        <v>2835621</v>
      </c>
      <c r="G1723" s="108">
        <v>0</v>
      </c>
      <c r="H1723" s="108"/>
      <c r="I1723" s="108"/>
      <c r="J1723" s="108"/>
      <c r="K1723" s="108"/>
      <c r="L1723" s="108"/>
      <c r="M1723" s="108"/>
      <c r="N1723" s="108"/>
      <c r="O1723" s="108"/>
      <c r="P1723" s="108"/>
      <c r="Q1723" s="108"/>
      <c r="R1723" s="108"/>
      <c r="S1723" s="108"/>
      <c r="T1723" s="108"/>
      <c r="U1723" s="108"/>
      <c r="V1723" s="108"/>
      <c r="W1723" s="108"/>
      <c r="X1723" s="108"/>
      <c r="Y1723" s="108"/>
      <c r="Z1723" s="108"/>
      <c r="AA1723" s="108"/>
      <c r="AB1723" s="108"/>
      <c r="AC1723" s="108"/>
      <c r="AD1723" s="108"/>
      <c r="AE1723" s="108"/>
      <c r="AF1723" s="108"/>
      <c r="AG1723" s="108"/>
      <c r="AH1723" s="108"/>
      <c r="AI1723" s="108"/>
      <c r="AJ1723" s="108"/>
      <c r="AK1723" s="108"/>
      <c r="AL1723" s="108"/>
      <c r="AM1723" s="108"/>
      <c r="AN1723" s="108"/>
      <c r="AO1723" s="108"/>
      <c r="AP1723" s="108"/>
      <c r="AQ1723" s="108"/>
      <c r="AR1723" s="108"/>
      <c r="AS1723" s="108"/>
      <c r="AT1723" s="108"/>
      <c r="AU1723" s="108"/>
      <c r="AV1723" s="108"/>
      <c r="AW1723" s="108"/>
      <c r="AX1723" s="108"/>
      <c r="AY1723" s="108"/>
      <c r="AZ1723" s="108"/>
      <c r="BA1723" s="108"/>
      <c r="BB1723" s="108"/>
      <c r="BC1723" s="108"/>
      <c r="BD1723" s="108"/>
      <c r="BE1723" s="108"/>
      <c r="BF1723" s="108"/>
      <c r="BG1723" s="108"/>
      <c r="BH1723" s="108"/>
      <c r="BI1723" s="108"/>
      <c r="BJ1723" s="108"/>
      <c r="BK1723" s="108"/>
      <c r="BL1723" s="108"/>
      <c r="BM1723" s="108"/>
      <c r="BN1723" s="108"/>
      <c r="BO1723" s="108"/>
      <c r="BP1723" s="108"/>
      <c r="BQ1723" s="108"/>
      <c r="BR1723" s="108">
        <f>ROUND($F1723/5,0)</f>
        <v>567124</v>
      </c>
      <c r="BS1723" s="108">
        <f t="shared" ref="BS1723:BU1723" si="27448">ROUND($F1723/5,0)</f>
        <v>567124</v>
      </c>
      <c r="BT1723" s="108">
        <f t="shared" si="27448"/>
        <v>567124</v>
      </c>
      <c r="BU1723" s="108">
        <f t="shared" si="27448"/>
        <v>567124</v>
      </c>
      <c r="BV1723" s="108">
        <f>ROUNDUP($F1723/5,0)</f>
        <v>567125</v>
      </c>
      <c r="BW1723" s="108"/>
      <c r="BX1723" s="108"/>
      <c r="BY1723" s="108"/>
      <c r="BZ1723" s="108"/>
      <c r="CA1723" s="108"/>
      <c r="CB1723" s="108"/>
      <c r="CC1723" s="108"/>
      <c r="CD1723" s="108"/>
      <c r="CE1723" s="108"/>
      <c r="CF1723" s="108"/>
      <c r="CG1723" s="108"/>
      <c r="CH1723" s="109">
        <f>IF(C1723="","",F1723-SUM(G1723:CG1723))</f>
        <v>0</v>
      </c>
      <c r="CI1723" s="107">
        <f>IF(C1723="","",SUM(G1723:CG1723))</f>
        <v>2835621</v>
      </c>
      <c r="CJ1723" s="67" t="b">
        <f>IF(C1723="","",F1723=CI1723)</f>
        <v>1</v>
      </c>
    </row>
    <row r="1724" spans="1:88" s="5" customFormat="1" ht="25.05" customHeight="1" x14ac:dyDescent="0.3">
      <c r="A1724" s="172"/>
      <c r="B1724" s="156"/>
      <c r="C1724" s="169"/>
      <c r="D1724" s="159"/>
      <c r="E1724" s="162"/>
      <c r="F1724" s="165"/>
      <c r="G1724" s="110">
        <v>0</v>
      </c>
      <c r="H1724" s="110"/>
      <c r="I1724" s="110"/>
      <c r="J1724" s="110"/>
      <c r="K1724" s="110"/>
      <c r="L1724" s="110"/>
      <c r="M1724" s="110"/>
      <c r="N1724" s="110"/>
      <c r="O1724" s="110"/>
      <c r="P1724" s="110"/>
      <c r="Q1724" s="110"/>
      <c r="R1724" s="110"/>
      <c r="S1724" s="110"/>
      <c r="T1724" s="110"/>
      <c r="U1724" s="110">
        <f t="shared" ref="U1724:X1724" si="27449">ROUND(U1723/$E1723,2)</f>
        <v>0</v>
      </c>
      <c r="V1724" s="110">
        <f t="shared" si="27449"/>
        <v>0</v>
      </c>
      <c r="W1724" s="110">
        <f t="shared" si="27449"/>
        <v>0</v>
      </c>
      <c r="X1724" s="110">
        <f t="shared" si="27449"/>
        <v>0</v>
      </c>
      <c r="Y1724" s="110">
        <f t="shared" ref="Y1724:AG1724" si="27450">ROUND(Y1723/$E1723,2)</f>
        <v>0</v>
      </c>
      <c r="Z1724" s="110">
        <f t="shared" si="27450"/>
        <v>0</v>
      </c>
      <c r="AA1724" s="110">
        <f t="shared" si="27450"/>
        <v>0</v>
      </c>
      <c r="AB1724" s="110">
        <f t="shared" si="27450"/>
        <v>0</v>
      </c>
      <c r="AC1724" s="110">
        <f t="shared" si="27450"/>
        <v>0</v>
      </c>
      <c r="AD1724" s="110">
        <f t="shared" si="27450"/>
        <v>0</v>
      </c>
      <c r="AE1724" s="110">
        <f t="shared" si="27450"/>
        <v>0</v>
      </c>
      <c r="AF1724" s="110">
        <f t="shared" si="27450"/>
        <v>0</v>
      </c>
      <c r="AG1724" s="110">
        <f t="shared" si="27450"/>
        <v>0</v>
      </c>
      <c r="AH1724" s="110">
        <f t="shared" ref="AH1724:AK1724" si="27451">ROUND(AH1723/$E1723,2)</f>
        <v>0</v>
      </c>
      <c r="AI1724" s="110">
        <f t="shared" si="27451"/>
        <v>0</v>
      </c>
      <c r="AJ1724" s="110">
        <f t="shared" si="27451"/>
        <v>0</v>
      </c>
      <c r="AK1724" s="110">
        <f t="shared" si="27451"/>
        <v>0</v>
      </c>
      <c r="AL1724" s="110">
        <f t="shared" ref="AL1724:AT1724" si="27452">ROUND(AL1723/$E1723,2)</f>
        <v>0</v>
      </c>
      <c r="AM1724" s="110">
        <f t="shared" si="27452"/>
        <v>0</v>
      </c>
      <c r="AN1724" s="110">
        <f t="shared" si="27452"/>
        <v>0</v>
      </c>
      <c r="AO1724" s="110">
        <f t="shared" si="27452"/>
        <v>0</v>
      </c>
      <c r="AP1724" s="110">
        <f t="shared" si="27452"/>
        <v>0</v>
      </c>
      <c r="AQ1724" s="110">
        <f t="shared" si="27452"/>
        <v>0</v>
      </c>
      <c r="AR1724" s="110">
        <f t="shared" si="27452"/>
        <v>0</v>
      </c>
      <c r="AS1724" s="110">
        <f t="shared" si="27452"/>
        <v>0</v>
      </c>
      <c r="AT1724" s="110">
        <f t="shared" si="27452"/>
        <v>0</v>
      </c>
      <c r="AU1724" s="110">
        <f t="shared" ref="AU1724:AX1724" si="27453">ROUND(AU1723/$E1723,2)</f>
        <v>0</v>
      </c>
      <c r="AV1724" s="110">
        <f t="shared" si="27453"/>
        <v>0</v>
      </c>
      <c r="AW1724" s="110">
        <f t="shared" si="27453"/>
        <v>0</v>
      </c>
      <c r="AX1724" s="110">
        <f t="shared" si="27453"/>
        <v>0</v>
      </c>
      <c r="AY1724" s="110">
        <f t="shared" ref="AY1724:BC1724" si="27454">ROUND(AY1723/$E1723,2)</f>
        <v>0</v>
      </c>
      <c r="AZ1724" s="110">
        <f t="shared" si="27454"/>
        <v>0</v>
      </c>
      <c r="BA1724" s="110">
        <f t="shared" si="27454"/>
        <v>0</v>
      </c>
      <c r="BB1724" s="110">
        <f t="shared" si="27454"/>
        <v>0</v>
      </c>
      <c r="BC1724" s="110">
        <f t="shared" si="27454"/>
        <v>0</v>
      </c>
      <c r="BD1724" s="110">
        <f t="shared" ref="BD1724:BG1724" si="27455">ROUND(BD1723/$E1723,2)</f>
        <v>0</v>
      </c>
      <c r="BE1724" s="110">
        <f t="shared" si="27455"/>
        <v>0</v>
      </c>
      <c r="BF1724" s="110">
        <f t="shared" si="27455"/>
        <v>0</v>
      </c>
      <c r="BG1724" s="110">
        <f t="shared" si="27455"/>
        <v>0</v>
      </c>
      <c r="BH1724" s="110">
        <f t="shared" ref="BH1724:BK1724" si="27456">ROUND(BH1723/$E1723,2)</f>
        <v>0</v>
      </c>
      <c r="BI1724" s="110">
        <f t="shared" si="27456"/>
        <v>0</v>
      </c>
      <c r="BJ1724" s="110">
        <f t="shared" si="27456"/>
        <v>0</v>
      </c>
      <c r="BK1724" s="110">
        <f t="shared" si="27456"/>
        <v>0</v>
      </c>
      <c r="BL1724" s="110">
        <f t="shared" ref="BL1724:BP1724" si="27457">ROUND(BL1723/$E1723,2)</f>
        <v>0</v>
      </c>
      <c r="BM1724" s="110">
        <f t="shared" si="27457"/>
        <v>0</v>
      </c>
      <c r="BN1724" s="110">
        <f t="shared" si="27457"/>
        <v>0</v>
      </c>
      <c r="BO1724" s="110">
        <f t="shared" ref="BO1724" si="27458">ROUNDUP(BO1723/$E1723,2)</f>
        <v>0</v>
      </c>
      <c r="BP1724" s="110">
        <f t="shared" si="27457"/>
        <v>0</v>
      </c>
      <c r="BQ1724" s="110">
        <f t="shared" ref="BQ1724" si="27459">ROUNDUP(BQ1723/$E1723,2)</f>
        <v>0</v>
      </c>
      <c r="BR1724" s="110">
        <f t="shared" ref="BR1724" si="27460">ROUNDUP(BR1723/$E1723,2)</f>
        <v>1.8</v>
      </c>
      <c r="BS1724" s="110">
        <f t="shared" ref="BS1724" si="27461">ROUNDUP(BS1723/$E1723,2)</f>
        <v>1.8</v>
      </c>
      <c r="BT1724" s="110">
        <f t="shared" ref="BT1724" si="27462">ROUND(BT1723/$E1723,2)</f>
        <v>1.8</v>
      </c>
      <c r="BU1724" s="110">
        <f t="shared" ref="BU1724:BX1724" si="27463">ROUND(BU1723/$E1723,2)</f>
        <v>1.8</v>
      </c>
      <c r="BV1724" s="110">
        <f t="shared" si="27463"/>
        <v>1.8</v>
      </c>
      <c r="BW1724" s="110">
        <f t="shared" si="27463"/>
        <v>0</v>
      </c>
      <c r="BX1724" s="110">
        <f t="shared" si="27463"/>
        <v>0</v>
      </c>
      <c r="BY1724" s="110">
        <f t="shared" ref="BY1724:CC1724" si="27464">ROUND(BY1723/$E1723,2)</f>
        <v>0</v>
      </c>
      <c r="BZ1724" s="110">
        <f t="shared" si="27464"/>
        <v>0</v>
      </c>
      <c r="CA1724" s="110">
        <f t="shared" si="27464"/>
        <v>0</v>
      </c>
      <c r="CB1724" s="110">
        <f t="shared" si="27464"/>
        <v>0</v>
      </c>
      <c r="CC1724" s="110">
        <f t="shared" si="27464"/>
        <v>0</v>
      </c>
      <c r="CD1724" s="110">
        <f t="shared" ref="CD1724:CG1724" si="27465">ROUND(CD1723/$E1723,2)</f>
        <v>0</v>
      </c>
      <c r="CE1724" s="110"/>
      <c r="CF1724" s="110">
        <f t="shared" si="27465"/>
        <v>0</v>
      </c>
      <c r="CG1724" s="110">
        <f t="shared" si="27465"/>
        <v>0</v>
      </c>
      <c r="CH1724" s="111">
        <f>IF(C1723="","",D1723-SUM(G1724:CG1724))</f>
        <v>0</v>
      </c>
      <c r="CI1724" s="112">
        <f>IF(C1723="","",SUM(G1724:CG1724))</f>
        <v>9</v>
      </c>
      <c r="CJ1724" s="67" t="b">
        <f>IF(C1723="","",D1723=CI1724)</f>
        <v>1</v>
      </c>
    </row>
    <row r="1725" spans="1:88" s="5" customFormat="1" ht="25.05" customHeight="1" x14ac:dyDescent="0.3">
      <c r="A1725" s="173"/>
      <c r="B1725" s="157"/>
      <c r="C1725" s="170"/>
      <c r="D1725" s="160"/>
      <c r="E1725" s="163"/>
      <c r="F1725" s="166"/>
      <c r="G1725" s="113">
        <v>0</v>
      </c>
      <c r="H1725" s="113"/>
      <c r="I1725" s="113"/>
      <c r="J1725" s="113"/>
      <c r="K1725" s="113"/>
      <c r="L1725" s="113"/>
      <c r="M1725" s="113"/>
      <c r="N1725" s="113"/>
      <c r="O1725" s="113"/>
      <c r="P1725" s="113"/>
      <c r="Q1725" s="113"/>
      <c r="R1725" s="113"/>
      <c r="S1725" s="113"/>
      <c r="T1725" s="113"/>
      <c r="U1725" s="113">
        <f t="shared" ref="U1725:X1725" si="27466">U1723/$F1723</f>
        <v>0</v>
      </c>
      <c r="V1725" s="113">
        <f t="shared" si="27466"/>
        <v>0</v>
      </c>
      <c r="W1725" s="113">
        <f t="shared" si="27466"/>
        <v>0</v>
      </c>
      <c r="X1725" s="113">
        <f t="shared" si="27466"/>
        <v>0</v>
      </c>
      <c r="Y1725" s="113">
        <f t="shared" ref="Y1725:AG1725" si="27467">Y1723/$F1723</f>
        <v>0</v>
      </c>
      <c r="Z1725" s="113">
        <f t="shared" si="27467"/>
        <v>0</v>
      </c>
      <c r="AA1725" s="113">
        <f t="shared" si="27467"/>
        <v>0</v>
      </c>
      <c r="AB1725" s="113">
        <f t="shared" si="27467"/>
        <v>0</v>
      </c>
      <c r="AC1725" s="113">
        <f t="shared" si="27467"/>
        <v>0</v>
      </c>
      <c r="AD1725" s="113">
        <f t="shared" si="27467"/>
        <v>0</v>
      </c>
      <c r="AE1725" s="113">
        <f t="shared" si="27467"/>
        <v>0</v>
      </c>
      <c r="AF1725" s="113">
        <f t="shared" si="27467"/>
        <v>0</v>
      </c>
      <c r="AG1725" s="113">
        <f t="shared" si="27467"/>
        <v>0</v>
      </c>
      <c r="AH1725" s="113">
        <f t="shared" ref="AH1725:AK1725" si="27468">AH1723/$F1723</f>
        <v>0</v>
      </c>
      <c r="AI1725" s="113">
        <f t="shared" si="27468"/>
        <v>0</v>
      </c>
      <c r="AJ1725" s="113">
        <f t="shared" si="27468"/>
        <v>0</v>
      </c>
      <c r="AK1725" s="113">
        <f t="shared" si="27468"/>
        <v>0</v>
      </c>
      <c r="AL1725" s="113">
        <f t="shared" ref="AL1725:AT1725" si="27469">AL1723/$F1723</f>
        <v>0</v>
      </c>
      <c r="AM1725" s="113">
        <f t="shared" si="27469"/>
        <v>0</v>
      </c>
      <c r="AN1725" s="113">
        <f t="shared" si="27469"/>
        <v>0</v>
      </c>
      <c r="AO1725" s="113">
        <f t="shared" si="27469"/>
        <v>0</v>
      </c>
      <c r="AP1725" s="113">
        <f t="shared" si="27469"/>
        <v>0</v>
      </c>
      <c r="AQ1725" s="113">
        <f t="shared" si="27469"/>
        <v>0</v>
      </c>
      <c r="AR1725" s="113">
        <f t="shared" si="27469"/>
        <v>0</v>
      </c>
      <c r="AS1725" s="113">
        <f t="shared" si="27469"/>
        <v>0</v>
      </c>
      <c r="AT1725" s="113">
        <f t="shared" si="27469"/>
        <v>0</v>
      </c>
      <c r="AU1725" s="113">
        <f t="shared" ref="AU1725:AX1725" si="27470">AU1723/$F1723</f>
        <v>0</v>
      </c>
      <c r="AV1725" s="113">
        <f t="shared" si="27470"/>
        <v>0</v>
      </c>
      <c r="AW1725" s="113">
        <f t="shared" si="27470"/>
        <v>0</v>
      </c>
      <c r="AX1725" s="113">
        <f t="shared" si="27470"/>
        <v>0</v>
      </c>
      <c r="AY1725" s="113">
        <f t="shared" ref="AY1725:BC1725" si="27471">AY1723/$F1723</f>
        <v>0</v>
      </c>
      <c r="AZ1725" s="113">
        <f t="shared" si="27471"/>
        <v>0</v>
      </c>
      <c r="BA1725" s="113">
        <f t="shared" si="27471"/>
        <v>0</v>
      </c>
      <c r="BB1725" s="113">
        <f t="shared" si="27471"/>
        <v>0</v>
      </c>
      <c r="BC1725" s="113">
        <f t="shared" si="27471"/>
        <v>0</v>
      </c>
      <c r="BD1725" s="113">
        <f t="shared" ref="BD1725:BG1725" si="27472">BD1723/$F1723</f>
        <v>0</v>
      </c>
      <c r="BE1725" s="113">
        <f t="shared" si="27472"/>
        <v>0</v>
      </c>
      <c r="BF1725" s="113">
        <f t="shared" si="27472"/>
        <v>0</v>
      </c>
      <c r="BG1725" s="113">
        <f t="shared" si="27472"/>
        <v>0</v>
      </c>
      <c r="BH1725" s="113">
        <f t="shared" ref="BH1725:BK1725" si="27473">BH1723/$F1723</f>
        <v>0</v>
      </c>
      <c r="BI1725" s="113">
        <f t="shared" si="27473"/>
        <v>0</v>
      </c>
      <c r="BJ1725" s="113">
        <f t="shared" si="27473"/>
        <v>0</v>
      </c>
      <c r="BK1725" s="113">
        <f t="shared" si="27473"/>
        <v>0</v>
      </c>
      <c r="BL1725" s="113">
        <f t="shared" ref="BL1725:BP1725" si="27474">BL1723/$F1723</f>
        <v>0</v>
      </c>
      <c r="BM1725" s="113">
        <f t="shared" si="27474"/>
        <v>0</v>
      </c>
      <c r="BN1725" s="113">
        <f t="shared" si="27474"/>
        <v>0</v>
      </c>
      <c r="BO1725" s="113">
        <f t="shared" si="27474"/>
        <v>0</v>
      </c>
      <c r="BP1725" s="113">
        <f t="shared" si="27474"/>
        <v>0</v>
      </c>
      <c r="BQ1725" s="113">
        <f t="shared" ref="BQ1725:BT1725" si="27475">BQ1723/$F1723</f>
        <v>0</v>
      </c>
      <c r="BR1725" s="113">
        <f t="shared" si="27475"/>
        <v>0.19999992946871251</v>
      </c>
      <c r="BS1725" s="113">
        <f t="shared" si="27475"/>
        <v>0.19999992946871251</v>
      </c>
      <c r="BT1725" s="113">
        <f t="shared" si="27475"/>
        <v>0.19999992946871251</v>
      </c>
      <c r="BU1725" s="113">
        <f t="shared" ref="BU1725:BX1725" si="27476">BU1723/$F1723</f>
        <v>0.19999992946871251</v>
      </c>
      <c r="BV1725" s="113">
        <f t="shared" si="27476"/>
        <v>0.20000028212515</v>
      </c>
      <c r="BW1725" s="113">
        <f t="shared" si="27476"/>
        <v>0</v>
      </c>
      <c r="BX1725" s="113">
        <f t="shared" si="27476"/>
        <v>0</v>
      </c>
      <c r="BY1725" s="113">
        <f t="shared" ref="BY1725:CC1725" si="27477">BY1723/$F1723</f>
        <v>0</v>
      </c>
      <c r="BZ1725" s="113">
        <f t="shared" si="27477"/>
        <v>0</v>
      </c>
      <c r="CA1725" s="113">
        <f t="shared" si="27477"/>
        <v>0</v>
      </c>
      <c r="CB1725" s="113">
        <f t="shared" si="27477"/>
        <v>0</v>
      </c>
      <c r="CC1725" s="113">
        <f t="shared" si="27477"/>
        <v>0</v>
      </c>
      <c r="CD1725" s="113">
        <f t="shared" ref="CD1725:CG1725" si="27478">CD1723/$F1723</f>
        <v>0</v>
      </c>
      <c r="CE1725" s="113"/>
      <c r="CF1725" s="113">
        <f t="shared" si="27478"/>
        <v>0</v>
      </c>
      <c r="CG1725" s="113">
        <f t="shared" si="27478"/>
        <v>0</v>
      </c>
      <c r="CH1725" s="114">
        <f>IF(C1723="","",100%-SUM(G1725:CG1725))</f>
        <v>0</v>
      </c>
      <c r="CI1725" s="115">
        <f>IF(C1723="","",SUM(G1725:CG1725))</f>
        <v>1</v>
      </c>
      <c r="CJ1725" s="67" t="b">
        <f>IF(C1723="","",SUM(G1725:CG1725)=CI1725)</f>
        <v>1</v>
      </c>
    </row>
    <row r="1726" spans="1:88" s="5" customFormat="1" ht="25.05" customHeight="1" x14ac:dyDescent="0.3">
      <c r="A1726" s="171" t="s">
        <v>1203</v>
      </c>
      <c r="B1726" s="155" t="s">
        <v>1204</v>
      </c>
      <c r="C1726" s="168" t="s">
        <v>163</v>
      </c>
      <c r="D1726" s="158">
        <v>18</v>
      </c>
      <c r="E1726" s="161">
        <v>290998</v>
      </c>
      <c r="F1726" s="164">
        <f t="shared" si="27125"/>
        <v>5237964</v>
      </c>
      <c r="G1726" s="108">
        <v>0</v>
      </c>
      <c r="H1726" s="108"/>
      <c r="I1726" s="108"/>
      <c r="J1726" s="108"/>
      <c r="K1726" s="108"/>
      <c r="L1726" s="108"/>
      <c r="M1726" s="108"/>
      <c r="N1726" s="108"/>
      <c r="O1726" s="108"/>
      <c r="P1726" s="108"/>
      <c r="Q1726" s="108"/>
      <c r="R1726" s="108"/>
      <c r="S1726" s="108"/>
      <c r="T1726" s="108"/>
      <c r="U1726" s="108"/>
      <c r="V1726" s="108"/>
      <c r="W1726" s="108"/>
      <c r="X1726" s="108"/>
      <c r="Y1726" s="108"/>
      <c r="Z1726" s="108"/>
      <c r="AA1726" s="108"/>
      <c r="AB1726" s="108"/>
      <c r="AC1726" s="108"/>
      <c r="AD1726" s="108"/>
      <c r="AE1726" s="108"/>
      <c r="AF1726" s="108"/>
      <c r="AG1726" s="108"/>
      <c r="AH1726" s="108"/>
      <c r="AI1726" s="108"/>
      <c r="AJ1726" s="108"/>
      <c r="AK1726" s="108"/>
      <c r="AL1726" s="108"/>
      <c r="AM1726" s="108"/>
      <c r="AN1726" s="108"/>
      <c r="AO1726" s="108"/>
      <c r="AP1726" s="108"/>
      <c r="AQ1726" s="108"/>
      <c r="AR1726" s="108"/>
      <c r="AS1726" s="108"/>
      <c r="AT1726" s="108"/>
      <c r="AU1726" s="108"/>
      <c r="AV1726" s="108"/>
      <c r="AW1726" s="108"/>
      <c r="AX1726" s="108"/>
      <c r="AY1726" s="108"/>
      <c r="AZ1726" s="108"/>
      <c r="BA1726" s="108"/>
      <c r="BB1726" s="108"/>
      <c r="BC1726" s="108"/>
      <c r="BD1726" s="108"/>
      <c r="BE1726" s="108"/>
      <c r="BF1726" s="108"/>
      <c r="BG1726" s="108"/>
      <c r="BH1726" s="108"/>
      <c r="BI1726" s="108"/>
      <c r="BJ1726" s="108"/>
      <c r="BK1726" s="108"/>
      <c r="BL1726" s="108"/>
      <c r="BM1726" s="108"/>
      <c r="BN1726" s="108"/>
      <c r="BO1726" s="108"/>
      <c r="BP1726" s="108"/>
      <c r="BQ1726" s="108"/>
      <c r="BR1726" s="108">
        <f t="shared" ref="BR1726:BV1771" si="27479">ROUND($F1726/5,0)</f>
        <v>1047593</v>
      </c>
      <c r="BS1726" s="108">
        <f t="shared" si="27479"/>
        <v>1047593</v>
      </c>
      <c r="BT1726" s="108">
        <f t="shared" si="27479"/>
        <v>1047593</v>
      </c>
      <c r="BU1726" s="108">
        <f t="shared" si="27479"/>
        <v>1047593</v>
      </c>
      <c r="BV1726" s="108">
        <f>ROUNDDOWN($F1726/5,0)</f>
        <v>1047592</v>
      </c>
      <c r="BW1726" s="108"/>
      <c r="BX1726" s="108"/>
      <c r="BY1726" s="108"/>
      <c r="BZ1726" s="108"/>
      <c r="CA1726" s="108"/>
      <c r="CB1726" s="108"/>
      <c r="CC1726" s="108"/>
      <c r="CD1726" s="108"/>
      <c r="CE1726" s="108"/>
      <c r="CF1726" s="108"/>
      <c r="CG1726" s="108"/>
      <c r="CH1726" s="109">
        <f>IF(C1726="","",F1726-SUM(G1726:CG1726))</f>
        <v>0</v>
      </c>
      <c r="CI1726" s="107">
        <f>IF(C1726="","",SUM(G1726:CG1726))</f>
        <v>5237964</v>
      </c>
      <c r="CJ1726" s="67" t="b">
        <f>IF(C1726="","",F1726=CI1726)</f>
        <v>1</v>
      </c>
    </row>
    <row r="1727" spans="1:88" s="5" customFormat="1" ht="25.05" customHeight="1" x14ac:dyDescent="0.3">
      <c r="A1727" s="172"/>
      <c r="B1727" s="156"/>
      <c r="C1727" s="169"/>
      <c r="D1727" s="159"/>
      <c r="E1727" s="162"/>
      <c r="F1727" s="165"/>
      <c r="G1727" s="110">
        <v>0</v>
      </c>
      <c r="H1727" s="110"/>
      <c r="I1727" s="110"/>
      <c r="J1727" s="110"/>
      <c r="K1727" s="110"/>
      <c r="L1727" s="110"/>
      <c r="M1727" s="110"/>
      <c r="N1727" s="110"/>
      <c r="O1727" s="110"/>
      <c r="P1727" s="110"/>
      <c r="Q1727" s="110"/>
      <c r="R1727" s="110"/>
      <c r="S1727" s="110"/>
      <c r="T1727" s="110"/>
      <c r="U1727" s="110">
        <f t="shared" ref="U1727:X1727" si="27480">ROUND(U1726/$E1726,2)</f>
        <v>0</v>
      </c>
      <c r="V1727" s="110">
        <f t="shared" si="27480"/>
        <v>0</v>
      </c>
      <c r="W1727" s="110">
        <f t="shared" si="27480"/>
        <v>0</v>
      </c>
      <c r="X1727" s="110">
        <f t="shared" si="27480"/>
        <v>0</v>
      </c>
      <c r="Y1727" s="110">
        <f t="shared" ref="Y1727:AG1727" si="27481">ROUND(Y1726/$E1726,2)</f>
        <v>0</v>
      </c>
      <c r="Z1727" s="110">
        <f t="shared" si="27481"/>
        <v>0</v>
      </c>
      <c r="AA1727" s="110">
        <f t="shared" si="27481"/>
        <v>0</v>
      </c>
      <c r="AB1727" s="110">
        <f t="shared" si="27481"/>
        <v>0</v>
      </c>
      <c r="AC1727" s="110">
        <f t="shared" si="27481"/>
        <v>0</v>
      </c>
      <c r="AD1727" s="110">
        <f t="shared" si="27481"/>
        <v>0</v>
      </c>
      <c r="AE1727" s="110">
        <f t="shared" si="27481"/>
        <v>0</v>
      </c>
      <c r="AF1727" s="110">
        <f t="shared" si="27481"/>
        <v>0</v>
      </c>
      <c r="AG1727" s="110">
        <f t="shared" si="27481"/>
        <v>0</v>
      </c>
      <c r="AH1727" s="110">
        <f t="shared" ref="AH1727:AK1727" si="27482">ROUND(AH1726/$E1726,2)</f>
        <v>0</v>
      </c>
      <c r="AI1727" s="110">
        <f t="shared" si="27482"/>
        <v>0</v>
      </c>
      <c r="AJ1727" s="110">
        <f t="shared" si="27482"/>
        <v>0</v>
      </c>
      <c r="AK1727" s="110">
        <f t="shared" si="27482"/>
        <v>0</v>
      </c>
      <c r="AL1727" s="110">
        <f t="shared" ref="AL1727:AT1727" si="27483">ROUND(AL1726/$E1726,2)</f>
        <v>0</v>
      </c>
      <c r="AM1727" s="110">
        <f t="shared" si="27483"/>
        <v>0</v>
      </c>
      <c r="AN1727" s="110">
        <f t="shared" si="27483"/>
        <v>0</v>
      </c>
      <c r="AO1727" s="110">
        <f t="shared" si="27483"/>
        <v>0</v>
      </c>
      <c r="AP1727" s="110">
        <f t="shared" si="27483"/>
        <v>0</v>
      </c>
      <c r="AQ1727" s="110">
        <f t="shared" si="27483"/>
        <v>0</v>
      </c>
      <c r="AR1727" s="110">
        <f t="shared" si="27483"/>
        <v>0</v>
      </c>
      <c r="AS1727" s="110">
        <f t="shared" si="27483"/>
        <v>0</v>
      </c>
      <c r="AT1727" s="110">
        <f t="shared" si="27483"/>
        <v>0</v>
      </c>
      <c r="AU1727" s="110">
        <f t="shared" ref="AU1727:AX1727" si="27484">ROUND(AU1726/$E1726,2)</f>
        <v>0</v>
      </c>
      <c r="AV1727" s="110">
        <f t="shared" si="27484"/>
        <v>0</v>
      </c>
      <c r="AW1727" s="110">
        <f t="shared" si="27484"/>
        <v>0</v>
      </c>
      <c r="AX1727" s="110">
        <f t="shared" si="27484"/>
        <v>0</v>
      </c>
      <c r="AY1727" s="110">
        <f t="shared" ref="AY1727:BC1727" si="27485">ROUND(AY1726/$E1726,2)</f>
        <v>0</v>
      </c>
      <c r="AZ1727" s="110">
        <f t="shared" si="27485"/>
        <v>0</v>
      </c>
      <c r="BA1727" s="110">
        <f t="shared" si="27485"/>
        <v>0</v>
      </c>
      <c r="BB1727" s="110">
        <f t="shared" si="27485"/>
        <v>0</v>
      </c>
      <c r="BC1727" s="110">
        <f t="shared" si="27485"/>
        <v>0</v>
      </c>
      <c r="BD1727" s="110">
        <f t="shared" ref="BD1727:BN1727" si="27486">ROUND(BD1726/$E1726,2)</f>
        <v>0</v>
      </c>
      <c r="BE1727" s="110">
        <f t="shared" si="27486"/>
        <v>0</v>
      </c>
      <c r="BF1727" s="110">
        <f t="shared" si="27486"/>
        <v>0</v>
      </c>
      <c r="BG1727" s="110">
        <f t="shared" si="27486"/>
        <v>0</v>
      </c>
      <c r="BH1727" s="110">
        <f t="shared" si="27486"/>
        <v>0</v>
      </c>
      <c r="BI1727" s="110">
        <f t="shared" si="27486"/>
        <v>0</v>
      </c>
      <c r="BJ1727" s="110">
        <f t="shared" si="27486"/>
        <v>0</v>
      </c>
      <c r="BK1727" s="110">
        <f t="shared" si="27486"/>
        <v>0</v>
      </c>
      <c r="BL1727" s="110">
        <f t="shared" si="27486"/>
        <v>0</v>
      </c>
      <c r="BM1727" s="110">
        <f t="shared" si="27486"/>
        <v>0</v>
      </c>
      <c r="BN1727" s="110">
        <f t="shared" si="27486"/>
        <v>0</v>
      </c>
      <c r="BO1727" s="110">
        <f t="shared" ref="BO1727:BO1772" si="27487">ROUNDUP(BO1726/$E1726,2)</f>
        <v>0</v>
      </c>
      <c r="BP1727" s="110">
        <f t="shared" ref="BP1727" si="27488">ROUND(BP1726/$E1726,2)</f>
        <v>0</v>
      </c>
      <c r="BQ1727" s="110">
        <f t="shared" ref="BQ1727:BS1742" si="27489">ROUNDUP(BQ1726/$E1726,2)</f>
        <v>0</v>
      </c>
      <c r="BR1727" s="110">
        <f t="shared" si="27489"/>
        <v>3.61</v>
      </c>
      <c r="BS1727" s="110">
        <f>ROUNDDOWN(BS1726/$E1726,2)</f>
        <v>3.6</v>
      </c>
      <c r="BT1727" s="110">
        <f>ROUNDDOWN(BT1726/$E1726,2)</f>
        <v>3.6</v>
      </c>
      <c r="BU1727" s="110">
        <f>ROUNDDOWN(BU1726/$E1726,2)</f>
        <v>3.6</v>
      </c>
      <c r="BV1727" s="110">
        <f>ROUNDDOWN(BV1726/$E1726,2)</f>
        <v>3.59</v>
      </c>
      <c r="BW1727" s="110">
        <f t="shared" ref="BW1727:BX1727" si="27490">ROUND(BW1726/$E1726,2)</f>
        <v>0</v>
      </c>
      <c r="BX1727" s="110">
        <f t="shared" si="27490"/>
        <v>0</v>
      </c>
      <c r="BY1727" s="110">
        <f t="shared" ref="BY1727:CC1727" si="27491">ROUND(BY1726/$E1726,2)</f>
        <v>0</v>
      </c>
      <c r="BZ1727" s="110">
        <f t="shared" si="27491"/>
        <v>0</v>
      </c>
      <c r="CA1727" s="110">
        <f t="shared" si="27491"/>
        <v>0</v>
      </c>
      <c r="CB1727" s="110">
        <f t="shared" si="27491"/>
        <v>0</v>
      </c>
      <c r="CC1727" s="110">
        <f t="shared" si="27491"/>
        <v>0</v>
      </c>
      <c r="CD1727" s="110">
        <f t="shared" ref="CD1727:CG1727" si="27492">ROUND(CD1726/$E1726,2)</f>
        <v>0</v>
      </c>
      <c r="CE1727" s="110"/>
      <c r="CF1727" s="110">
        <f t="shared" si="27492"/>
        <v>0</v>
      </c>
      <c r="CG1727" s="110">
        <f t="shared" si="27492"/>
        <v>0</v>
      </c>
      <c r="CH1727" s="111">
        <f>IF(C1726="","",D1726-SUM(G1727:CG1727))</f>
        <v>0</v>
      </c>
      <c r="CI1727" s="112">
        <f>IF(C1726="","",SUM(G1727:CG1727))</f>
        <v>18</v>
      </c>
      <c r="CJ1727" s="67" t="b">
        <f>IF(C1726="","",D1726=CI1727)</f>
        <v>1</v>
      </c>
    </row>
    <row r="1728" spans="1:88" s="5" customFormat="1" ht="25.05" customHeight="1" x14ac:dyDescent="0.3">
      <c r="A1728" s="173"/>
      <c r="B1728" s="157"/>
      <c r="C1728" s="170"/>
      <c r="D1728" s="160"/>
      <c r="E1728" s="163"/>
      <c r="F1728" s="166"/>
      <c r="G1728" s="113">
        <v>0</v>
      </c>
      <c r="H1728" s="113"/>
      <c r="I1728" s="113"/>
      <c r="J1728" s="113"/>
      <c r="K1728" s="113"/>
      <c r="L1728" s="113"/>
      <c r="M1728" s="113"/>
      <c r="N1728" s="113"/>
      <c r="O1728" s="113"/>
      <c r="P1728" s="113"/>
      <c r="Q1728" s="113"/>
      <c r="R1728" s="113"/>
      <c r="S1728" s="113"/>
      <c r="T1728" s="113"/>
      <c r="U1728" s="113">
        <f t="shared" ref="U1728:X1728" si="27493">U1726/$F1726</f>
        <v>0</v>
      </c>
      <c r="V1728" s="113">
        <f t="shared" si="27493"/>
        <v>0</v>
      </c>
      <c r="W1728" s="113">
        <f t="shared" si="27493"/>
        <v>0</v>
      </c>
      <c r="X1728" s="113">
        <f t="shared" si="27493"/>
        <v>0</v>
      </c>
      <c r="Y1728" s="113">
        <f t="shared" ref="Y1728:AG1728" si="27494">Y1726/$F1726</f>
        <v>0</v>
      </c>
      <c r="Z1728" s="113">
        <f t="shared" si="27494"/>
        <v>0</v>
      </c>
      <c r="AA1728" s="113">
        <f t="shared" si="27494"/>
        <v>0</v>
      </c>
      <c r="AB1728" s="113">
        <f t="shared" si="27494"/>
        <v>0</v>
      </c>
      <c r="AC1728" s="113">
        <f t="shared" si="27494"/>
        <v>0</v>
      </c>
      <c r="AD1728" s="113">
        <f t="shared" si="27494"/>
        <v>0</v>
      </c>
      <c r="AE1728" s="113">
        <f t="shared" si="27494"/>
        <v>0</v>
      </c>
      <c r="AF1728" s="113">
        <f t="shared" si="27494"/>
        <v>0</v>
      </c>
      <c r="AG1728" s="113">
        <f t="shared" si="27494"/>
        <v>0</v>
      </c>
      <c r="AH1728" s="113">
        <f t="shared" ref="AH1728:AK1728" si="27495">AH1726/$F1726</f>
        <v>0</v>
      </c>
      <c r="AI1728" s="113">
        <f t="shared" si="27495"/>
        <v>0</v>
      </c>
      <c r="AJ1728" s="113">
        <f t="shared" si="27495"/>
        <v>0</v>
      </c>
      <c r="AK1728" s="113">
        <f t="shared" si="27495"/>
        <v>0</v>
      </c>
      <c r="AL1728" s="113">
        <f t="shared" ref="AL1728:AT1728" si="27496">AL1726/$F1726</f>
        <v>0</v>
      </c>
      <c r="AM1728" s="113">
        <f t="shared" si="27496"/>
        <v>0</v>
      </c>
      <c r="AN1728" s="113">
        <f t="shared" si="27496"/>
        <v>0</v>
      </c>
      <c r="AO1728" s="113">
        <f t="shared" si="27496"/>
        <v>0</v>
      </c>
      <c r="AP1728" s="113">
        <f t="shared" si="27496"/>
        <v>0</v>
      </c>
      <c r="AQ1728" s="113">
        <f t="shared" si="27496"/>
        <v>0</v>
      </c>
      <c r="AR1728" s="113">
        <f t="shared" si="27496"/>
        <v>0</v>
      </c>
      <c r="AS1728" s="113">
        <f t="shared" si="27496"/>
        <v>0</v>
      </c>
      <c r="AT1728" s="113">
        <f t="shared" si="27496"/>
        <v>0</v>
      </c>
      <c r="AU1728" s="113">
        <f t="shared" ref="AU1728:AX1728" si="27497">AU1726/$F1726</f>
        <v>0</v>
      </c>
      <c r="AV1728" s="113">
        <f t="shared" si="27497"/>
        <v>0</v>
      </c>
      <c r="AW1728" s="113">
        <f t="shared" si="27497"/>
        <v>0</v>
      </c>
      <c r="AX1728" s="113">
        <f t="shared" si="27497"/>
        <v>0</v>
      </c>
      <c r="AY1728" s="113">
        <f t="shared" ref="AY1728:BC1728" si="27498">AY1726/$F1726</f>
        <v>0</v>
      </c>
      <c r="AZ1728" s="113">
        <f t="shared" si="27498"/>
        <v>0</v>
      </c>
      <c r="BA1728" s="113">
        <f t="shared" si="27498"/>
        <v>0</v>
      </c>
      <c r="BB1728" s="113">
        <f t="shared" si="27498"/>
        <v>0</v>
      </c>
      <c r="BC1728" s="113">
        <f t="shared" si="27498"/>
        <v>0</v>
      </c>
      <c r="BD1728" s="113">
        <f t="shared" ref="BD1728:BV1728" si="27499">BD1726/$F1726</f>
        <v>0</v>
      </c>
      <c r="BE1728" s="113">
        <f t="shared" si="27499"/>
        <v>0</v>
      </c>
      <c r="BF1728" s="113">
        <f t="shared" si="27499"/>
        <v>0</v>
      </c>
      <c r="BG1728" s="113">
        <f t="shared" si="27499"/>
        <v>0</v>
      </c>
      <c r="BH1728" s="113">
        <f t="shared" si="27499"/>
        <v>0</v>
      </c>
      <c r="BI1728" s="113">
        <f t="shared" si="27499"/>
        <v>0</v>
      </c>
      <c r="BJ1728" s="113">
        <f t="shared" si="27499"/>
        <v>0</v>
      </c>
      <c r="BK1728" s="113">
        <f t="shared" si="27499"/>
        <v>0</v>
      </c>
      <c r="BL1728" s="113">
        <f t="shared" si="27499"/>
        <v>0</v>
      </c>
      <c r="BM1728" s="113">
        <f t="shared" si="27499"/>
        <v>0</v>
      </c>
      <c r="BN1728" s="113">
        <f t="shared" si="27499"/>
        <v>0</v>
      </c>
      <c r="BO1728" s="113">
        <f t="shared" si="27499"/>
        <v>0</v>
      </c>
      <c r="BP1728" s="113">
        <f t="shared" si="27499"/>
        <v>0</v>
      </c>
      <c r="BQ1728" s="113">
        <f t="shared" si="27499"/>
        <v>0</v>
      </c>
      <c r="BR1728" s="113">
        <f t="shared" si="27499"/>
        <v>0.20000003818277484</v>
      </c>
      <c r="BS1728" s="113">
        <f t="shared" si="27499"/>
        <v>0.20000003818277484</v>
      </c>
      <c r="BT1728" s="113">
        <f t="shared" si="27499"/>
        <v>0.20000003818277484</v>
      </c>
      <c r="BU1728" s="113">
        <f t="shared" si="27499"/>
        <v>0.20000003818277484</v>
      </c>
      <c r="BV1728" s="113">
        <f t="shared" si="27499"/>
        <v>0.19999984726890066</v>
      </c>
      <c r="BW1728" s="113">
        <f t="shared" ref="BW1728:BX1728" si="27500">BW1726/$F1726</f>
        <v>0</v>
      </c>
      <c r="BX1728" s="113">
        <f t="shared" si="27500"/>
        <v>0</v>
      </c>
      <c r="BY1728" s="113">
        <f t="shared" ref="BY1728:CC1728" si="27501">BY1726/$F1726</f>
        <v>0</v>
      </c>
      <c r="BZ1728" s="113">
        <f t="shared" si="27501"/>
        <v>0</v>
      </c>
      <c r="CA1728" s="113">
        <f t="shared" si="27501"/>
        <v>0</v>
      </c>
      <c r="CB1728" s="113">
        <f t="shared" si="27501"/>
        <v>0</v>
      </c>
      <c r="CC1728" s="113">
        <f t="shared" si="27501"/>
        <v>0</v>
      </c>
      <c r="CD1728" s="113">
        <f t="shared" ref="CD1728:CG1728" si="27502">CD1726/$F1726</f>
        <v>0</v>
      </c>
      <c r="CE1728" s="113"/>
      <c r="CF1728" s="113">
        <f t="shared" si="27502"/>
        <v>0</v>
      </c>
      <c r="CG1728" s="113">
        <f t="shared" si="27502"/>
        <v>0</v>
      </c>
      <c r="CH1728" s="114">
        <f>IF(C1726="","",100%-SUM(G1728:CG1728))</f>
        <v>0</v>
      </c>
      <c r="CI1728" s="115">
        <f>IF(C1726="","",SUM(G1728:CG1728))</f>
        <v>1</v>
      </c>
      <c r="CJ1728" s="67" t="b">
        <f>IF(C1726="","",SUM(G1728:CG1728)=CI1728)</f>
        <v>1</v>
      </c>
    </row>
    <row r="1729" spans="1:88" s="5" customFormat="1" ht="25.05" customHeight="1" x14ac:dyDescent="0.3">
      <c r="A1729" s="171" t="s">
        <v>1205</v>
      </c>
      <c r="B1729" s="155" t="s">
        <v>1206</v>
      </c>
      <c r="C1729" s="168" t="s">
        <v>163</v>
      </c>
      <c r="D1729" s="158">
        <v>58</v>
      </c>
      <c r="E1729" s="161">
        <v>125452</v>
      </c>
      <c r="F1729" s="164">
        <f t="shared" si="27125"/>
        <v>7276216</v>
      </c>
      <c r="G1729" s="108">
        <v>0</v>
      </c>
      <c r="H1729" s="108"/>
      <c r="I1729" s="108"/>
      <c r="J1729" s="108"/>
      <c r="K1729" s="108"/>
      <c r="L1729" s="108"/>
      <c r="M1729" s="108"/>
      <c r="N1729" s="108"/>
      <c r="O1729" s="108"/>
      <c r="P1729" s="108"/>
      <c r="Q1729" s="108"/>
      <c r="R1729" s="108"/>
      <c r="S1729" s="108"/>
      <c r="T1729" s="108"/>
      <c r="U1729" s="108"/>
      <c r="V1729" s="108"/>
      <c r="W1729" s="108"/>
      <c r="X1729" s="108"/>
      <c r="Y1729" s="108"/>
      <c r="Z1729" s="108"/>
      <c r="AA1729" s="108"/>
      <c r="AB1729" s="108"/>
      <c r="AC1729" s="108"/>
      <c r="AD1729" s="108"/>
      <c r="AE1729" s="108"/>
      <c r="AF1729" s="108"/>
      <c r="AG1729" s="108"/>
      <c r="AH1729" s="108"/>
      <c r="AI1729" s="108"/>
      <c r="AJ1729" s="108"/>
      <c r="AK1729" s="108"/>
      <c r="AL1729" s="108"/>
      <c r="AM1729" s="108"/>
      <c r="AN1729" s="108"/>
      <c r="AO1729" s="108"/>
      <c r="AP1729" s="108"/>
      <c r="AQ1729" s="108"/>
      <c r="AR1729" s="108"/>
      <c r="AS1729" s="108"/>
      <c r="AT1729" s="108"/>
      <c r="AU1729" s="108"/>
      <c r="AV1729" s="108"/>
      <c r="AW1729" s="108"/>
      <c r="AX1729" s="108"/>
      <c r="AY1729" s="108"/>
      <c r="AZ1729" s="108"/>
      <c r="BA1729" s="108"/>
      <c r="BB1729" s="108"/>
      <c r="BC1729" s="108"/>
      <c r="BD1729" s="108"/>
      <c r="BE1729" s="108"/>
      <c r="BF1729" s="108"/>
      <c r="BG1729" s="108"/>
      <c r="BH1729" s="108"/>
      <c r="BI1729" s="108"/>
      <c r="BJ1729" s="108"/>
      <c r="BK1729" s="108"/>
      <c r="BL1729" s="108"/>
      <c r="BM1729" s="108"/>
      <c r="BN1729" s="108"/>
      <c r="BO1729" s="108"/>
      <c r="BP1729" s="108"/>
      <c r="BQ1729" s="108"/>
      <c r="BR1729" s="108">
        <f t="shared" ref="BR1729" si="27503">ROUND($F1729/5,0)</f>
        <v>1455243</v>
      </c>
      <c r="BS1729" s="108">
        <f t="shared" si="27479"/>
        <v>1455243</v>
      </c>
      <c r="BT1729" s="108">
        <f t="shared" si="27479"/>
        <v>1455243</v>
      </c>
      <c r="BU1729" s="108">
        <f t="shared" si="27479"/>
        <v>1455243</v>
      </c>
      <c r="BV1729" s="108">
        <f>ROUNDUP($F1729/5,0)</f>
        <v>1455244</v>
      </c>
      <c r="BW1729" s="108"/>
      <c r="BX1729" s="108"/>
      <c r="BY1729" s="108"/>
      <c r="BZ1729" s="108"/>
      <c r="CA1729" s="108"/>
      <c r="CB1729" s="108"/>
      <c r="CC1729" s="108"/>
      <c r="CD1729" s="108"/>
      <c r="CE1729" s="108"/>
      <c r="CF1729" s="108"/>
      <c r="CG1729" s="108"/>
      <c r="CH1729" s="109">
        <f>IF(C1729="","",F1729-SUM(G1729:CG1729))</f>
        <v>0</v>
      </c>
      <c r="CI1729" s="107">
        <f>IF(C1729="","",SUM(G1729:CG1729))</f>
        <v>7276216</v>
      </c>
      <c r="CJ1729" s="67" t="b">
        <f>IF(C1729="","",F1729=CI1729)</f>
        <v>1</v>
      </c>
    </row>
    <row r="1730" spans="1:88" s="5" customFormat="1" ht="25.05" customHeight="1" x14ac:dyDescent="0.3">
      <c r="A1730" s="172"/>
      <c r="B1730" s="156"/>
      <c r="C1730" s="169"/>
      <c r="D1730" s="159"/>
      <c r="E1730" s="162"/>
      <c r="F1730" s="165"/>
      <c r="G1730" s="110">
        <v>0</v>
      </c>
      <c r="H1730" s="110"/>
      <c r="I1730" s="110"/>
      <c r="J1730" s="110"/>
      <c r="K1730" s="110"/>
      <c r="L1730" s="110"/>
      <c r="M1730" s="110"/>
      <c r="N1730" s="110"/>
      <c r="O1730" s="110"/>
      <c r="P1730" s="110"/>
      <c r="Q1730" s="110"/>
      <c r="R1730" s="110"/>
      <c r="S1730" s="110"/>
      <c r="T1730" s="110"/>
      <c r="U1730" s="110">
        <f t="shared" ref="U1730:X1730" si="27504">ROUND(U1729/$E1729,2)</f>
        <v>0</v>
      </c>
      <c r="V1730" s="110">
        <f t="shared" si="27504"/>
        <v>0</v>
      </c>
      <c r="W1730" s="110">
        <f t="shared" si="27504"/>
        <v>0</v>
      </c>
      <c r="X1730" s="110">
        <f t="shared" si="27504"/>
        <v>0</v>
      </c>
      <c r="Y1730" s="110">
        <f t="shared" ref="Y1730:AG1730" si="27505">ROUND(Y1729/$E1729,2)</f>
        <v>0</v>
      </c>
      <c r="Z1730" s="110">
        <f t="shared" si="27505"/>
        <v>0</v>
      </c>
      <c r="AA1730" s="110">
        <f t="shared" si="27505"/>
        <v>0</v>
      </c>
      <c r="AB1730" s="110">
        <f t="shared" si="27505"/>
        <v>0</v>
      </c>
      <c r="AC1730" s="110">
        <f t="shared" si="27505"/>
        <v>0</v>
      </c>
      <c r="AD1730" s="110">
        <f t="shared" si="27505"/>
        <v>0</v>
      </c>
      <c r="AE1730" s="110">
        <f t="shared" si="27505"/>
        <v>0</v>
      </c>
      <c r="AF1730" s="110">
        <f t="shared" si="27505"/>
        <v>0</v>
      </c>
      <c r="AG1730" s="110">
        <f t="shared" si="27505"/>
        <v>0</v>
      </c>
      <c r="AH1730" s="110">
        <f t="shared" ref="AH1730:AK1730" si="27506">ROUND(AH1729/$E1729,2)</f>
        <v>0</v>
      </c>
      <c r="AI1730" s="110">
        <f t="shared" si="27506"/>
        <v>0</v>
      </c>
      <c r="AJ1730" s="110">
        <f t="shared" si="27506"/>
        <v>0</v>
      </c>
      <c r="AK1730" s="110">
        <f t="shared" si="27506"/>
        <v>0</v>
      </c>
      <c r="AL1730" s="110">
        <f t="shared" ref="AL1730:AT1730" si="27507">ROUND(AL1729/$E1729,2)</f>
        <v>0</v>
      </c>
      <c r="AM1730" s="110">
        <f t="shared" si="27507"/>
        <v>0</v>
      </c>
      <c r="AN1730" s="110">
        <f t="shared" si="27507"/>
        <v>0</v>
      </c>
      <c r="AO1730" s="110">
        <f t="shared" si="27507"/>
        <v>0</v>
      </c>
      <c r="AP1730" s="110">
        <f t="shared" si="27507"/>
        <v>0</v>
      </c>
      <c r="AQ1730" s="110">
        <f t="shared" si="27507"/>
        <v>0</v>
      </c>
      <c r="AR1730" s="110">
        <f t="shared" si="27507"/>
        <v>0</v>
      </c>
      <c r="AS1730" s="110">
        <f t="shared" si="27507"/>
        <v>0</v>
      </c>
      <c r="AT1730" s="110">
        <f t="shared" si="27507"/>
        <v>0</v>
      </c>
      <c r="AU1730" s="110">
        <f t="shared" ref="AU1730:AX1730" si="27508">ROUND(AU1729/$E1729,2)</f>
        <v>0</v>
      </c>
      <c r="AV1730" s="110">
        <f t="shared" si="27508"/>
        <v>0</v>
      </c>
      <c r="AW1730" s="110">
        <f t="shared" si="27508"/>
        <v>0</v>
      </c>
      <c r="AX1730" s="110">
        <f t="shared" si="27508"/>
        <v>0</v>
      </c>
      <c r="AY1730" s="110">
        <f t="shared" ref="AY1730:BC1730" si="27509">ROUND(AY1729/$E1729,2)</f>
        <v>0</v>
      </c>
      <c r="AZ1730" s="110">
        <f t="shared" si="27509"/>
        <v>0</v>
      </c>
      <c r="BA1730" s="110">
        <f t="shared" si="27509"/>
        <v>0</v>
      </c>
      <c r="BB1730" s="110">
        <f t="shared" si="27509"/>
        <v>0</v>
      </c>
      <c r="BC1730" s="110">
        <f t="shared" si="27509"/>
        <v>0</v>
      </c>
      <c r="BD1730" s="110">
        <f t="shared" ref="BD1730:BN1730" si="27510">ROUND(BD1729/$E1729,2)</f>
        <v>0</v>
      </c>
      <c r="BE1730" s="110">
        <f t="shared" si="27510"/>
        <v>0</v>
      </c>
      <c r="BF1730" s="110">
        <f t="shared" si="27510"/>
        <v>0</v>
      </c>
      <c r="BG1730" s="110">
        <f t="shared" si="27510"/>
        <v>0</v>
      </c>
      <c r="BH1730" s="110">
        <f t="shared" si="27510"/>
        <v>0</v>
      </c>
      <c r="BI1730" s="110">
        <f t="shared" si="27510"/>
        <v>0</v>
      </c>
      <c r="BJ1730" s="110">
        <f t="shared" si="27510"/>
        <v>0</v>
      </c>
      <c r="BK1730" s="110">
        <f t="shared" si="27510"/>
        <v>0</v>
      </c>
      <c r="BL1730" s="110">
        <f t="shared" si="27510"/>
        <v>0</v>
      </c>
      <c r="BM1730" s="110">
        <f t="shared" si="27510"/>
        <v>0</v>
      </c>
      <c r="BN1730" s="110">
        <f t="shared" si="27510"/>
        <v>0</v>
      </c>
      <c r="BO1730" s="110">
        <f t="shared" si="27487"/>
        <v>0</v>
      </c>
      <c r="BP1730" s="110">
        <f t="shared" ref="BP1730" si="27511">ROUND(BP1729/$E1729,2)</f>
        <v>0</v>
      </c>
      <c r="BQ1730" s="110">
        <f t="shared" si="27489"/>
        <v>0</v>
      </c>
      <c r="BR1730" s="110">
        <f t="shared" si="27489"/>
        <v>11.6</v>
      </c>
      <c r="BS1730" s="110">
        <f t="shared" si="27489"/>
        <v>11.6</v>
      </c>
      <c r="BT1730" s="110">
        <f t="shared" ref="BT1730:BV1742" si="27512">ROUND(BT1729/$E1729,2)</f>
        <v>11.6</v>
      </c>
      <c r="BU1730" s="110">
        <f t="shared" si="27512"/>
        <v>11.6</v>
      </c>
      <c r="BV1730" s="110">
        <f t="shared" si="27512"/>
        <v>11.6</v>
      </c>
      <c r="BW1730" s="110">
        <f t="shared" ref="BW1730:BX1730" si="27513">ROUND(BW1729/$E1729,2)</f>
        <v>0</v>
      </c>
      <c r="BX1730" s="110">
        <f t="shared" si="27513"/>
        <v>0</v>
      </c>
      <c r="BY1730" s="110">
        <f t="shared" ref="BY1730:CC1730" si="27514">ROUND(BY1729/$E1729,2)</f>
        <v>0</v>
      </c>
      <c r="BZ1730" s="110">
        <f t="shared" si="27514"/>
        <v>0</v>
      </c>
      <c r="CA1730" s="110">
        <f t="shared" si="27514"/>
        <v>0</v>
      </c>
      <c r="CB1730" s="110">
        <f t="shared" si="27514"/>
        <v>0</v>
      </c>
      <c r="CC1730" s="110">
        <f t="shared" si="27514"/>
        <v>0</v>
      </c>
      <c r="CD1730" s="110">
        <f t="shared" ref="CD1730:CG1730" si="27515">ROUND(CD1729/$E1729,2)</f>
        <v>0</v>
      </c>
      <c r="CE1730" s="110"/>
      <c r="CF1730" s="110">
        <f t="shared" si="27515"/>
        <v>0</v>
      </c>
      <c r="CG1730" s="110">
        <f t="shared" si="27515"/>
        <v>0</v>
      </c>
      <c r="CH1730" s="111">
        <f>IF(C1729="","",D1729-SUM(G1730:CG1730))</f>
        <v>0</v>
      </c>
      <c r="CI1730" s="112">
        <f>IF(C1729="","",SUM(G1730:CG1730))</f>
        <v>58</v>
      </c>
      <c r="CJ1730" s="67" t="b">
        <f>IF(C1729="","",D1729=CI1730)</f>
        <v>1</v>
      </c>
    </row>
    <row r="1731" spans="1:88" s="5" customFormat="1" ht="25.05" customHeight="1" x14ac:dyDescent="0.3">
      <c r="A1731" s="173"/>
      <c r="B1731" s="157"/>
      <c r="C1731" s="170"/>
      <c r="D1731" s="160"/>
      <c r="E1731" s="163"/>
      <c r="F1731" s="166"/>
      <c r="G1731" s="113">
        <v>0</v>
      </c>
      <c r="H1731" s="113"/>
      <c r="I1731" s="113"/>
      <c r="J1731" s="113"/>
      <c r="K1731" s="113"/>
      <c r="L1731" s="113"/>
      <c r="M1731" s="113"/>
      <c r="N1731" s="113"/>
      <c r="O1731" s="113"/>
      <c r="P1731" s="113"/>
      <c r="Q1731" s="113"/>
      <c r="R1731" s="113"/>
      <c r="S1731" s="113"/>
      <c r="T1731" s="113"/>
      <c r="U1731" s="113">
        <f t="shared" ref="U1731:X1731" si="27516">U1729/$F1729</f>
        <v>0</v>
      </c>
      <c r="V1731" s="113">
        <f t="shared" si="27516"/>
        <v>0</v>
      </c>
      <c r="W1731" s="113">
        <f t="shared" si="27516"/>
        <v>0</v>
      </c>
      <c r="X1731" s="113">
        <f t="shared" si="27516"/>
        <v>0</v>
      </c>
      <c r="Y1731" s="113">
        <f t="shared" ref="Y1731:AG1731" si="27517">Y1729/$F1729</f>
        <v>0</v>
      </c>
      <c r="Z1731" s="113">
        <f t="shared" si="27517"/>
        <v>0</v>
      </c>
      <c r="AA1731" s="113">
        <f t="shared" si="27517"/>
        <v>0</v>
      </c>
      <c r="AB1731" s="113">
        <f t="shared" si="27517"/>
        <v>0</v>
      </c>
      <c r="AC1731" s="113">
        <f t="shared" si="27517"/>
        <v>0</v>
      </c>
      <c r="AD1731" s="113">
        <f t="shared" si="27517"/>
        <v>0</v>
      </c>
      <c r="AE1731" s="113">
        <f t="shared" si="27517"/>
        <v>0</v>
      </c>
      <c r="AF1731" s="113">
        <f t="shared" si="27517"/>
        <v>0</v>
      </c>
      <c r="AG1731" s="113">
        <f t="shared" si="27517"/>
        <v>0</v>
      </c>
      <c r="AH1731" s="113">
        <f t="shared" ref="AH1731:AK1731" si="27518">AH1729/$F1729</f>
        <v>0</v>
      </c>
      <c r="AI1731" s="113">
        <f t="shared" si="27518"/>
        <v>0</v>
      </c>
      <c r="AJ1731" s="113">
        <f t="shared" si="27518"/>
        <v>0</v>
      </c>
      <c r="AK1731" s="113">
        <f t="shared" si="27518"/>
        <v>0</v>
      </c>
      <c r="AL1731" s="113">
        <f t="shared" ref="AL1731:AT1731" si="27519">AL1729/$F1729</f>
        <v>0</v>
      </c>
      <c r="AM1731" s="113">
        <f t="shared" si="27519"/>
        <v>0</v>
      </c>
      <c r="AN1731" s="113">
        <f t="shared" si="27519"/>
        <v>0</v>
      </c>
      <c r="AO1731" s="113">
        <f t="shared" si="27519"/>
        <v>0</v>
      </c>
      <c r="AP1731" s="113">
        <f t="shared" si="27519"/>
        <v>0</v>
      </c>
      <c r="AQ1731" s="113">
        <f t="shared" si="27519"/>
        <v>0</v>
      </c>
      <c r="AR1731" s="113">
        <f t="shared" si="27519"/>
        <v>0</v>
      </c>
      <c r="AS1731" s="113">
        <f t="shared" si="27519"/>
        <v>0</v>
      </c>
      <c r="AT1731" s="113">
        <f t="shared" si="27519"/>
        <v>0</v>
      </c>
      <c r="AU1731" s="113">
        <f t="shared" ref="AU1731:AX1731" si="27520">AU1729/$F1729</f>
        <v>0</v>
      </c>
      <c r="AV1731" s="113">
        <f t="shared" si="27520"/>
        <v>0</v>
      </c>
      <c r="AW1731" s="113">
        <f t="shared" si="27520"/>
        <v>0</v>
      </c>
      <c r="AX1731" s="113">
        <f t="shared" si="27520"/>
        <v>0</v>
      </c>
      <c r="AY1731" s="113">
        <f t="shared" ref="AY1731:BC1731" si="27521">AY1729/$F1729</f>
        <v>0</v>
      </c>
      <c r="AZ1731" s="113">
        <f t="shared" si="27521"/>
        <v>0</v>
      </c>
      <c r="BA1731" s="113">
        <f t="shared" si="27521"/>
        <v>0</v>
      </c>
      <c r="BB1731" s="113">
        <f t="shared" si="27521"/>
        <v>0</v>
      </c>
      <c r="BC1731" s="113">
        <f t="shared" si="27521"/>
        <v>0</v>
      </c>
      <c r="BD1731" s="113">
        <f t="shared" ref="BD1731:BV1731" si="27522">BD1729/$F1729</f>
        <v>0</v>
      </c>
      <c r="BE1731" s="113">
        <f t="shared" si="27522"/>
        <v>0</v>
      </c>
      <c r="BF1731" s="113">
        <f t="shared" si="27522"/>
        <v>0</v>
      </c>
      <c r="BG1731" s="113">
        <f t="shared" si="27522"/>
        <v>0</v>
      </c>
      <c r="BH1731" s="113">
        <f t="shared" si="27522"/>
        <v>0</v>
      </c>
      <c r="BI1731" s="113">
        <f t="shared" si="27522"/>
        <v>0</v>
      </c>
      <c r="BJ1731" s="113">
        <f t="shared" si="27522"/>
        <v>0</v>
      </c>
      <c r="BK1731" s="113">
        <f t="shared" si="27522"/>
        <v>0</v>
      </c>
      <c r="BL1731" s="113">
        <f t="shared" si="27522"/>
        <v>0</v>
      </c>
      <c r="BM1731" s="113">
        <f t="shared" si="27522"/>
        <v>0</v>
      </c>
      <c r="BN1731" s="113">
        <f t="shared" si="27522"/>
        <v>0</v>
      </c>
      <c r="BO1731" s="113">
        <f t="shared" si="27522"/>
        <v>0</v>
      </c>
      <c r="BP1731" s="113">
        <f t="shared" si="27522"/>
        <v>0</v>
      </c>
      <c r="BQ1731" s="113">
        <f t="shared" si="27522"/>
        <v>0</v>
      </c>
      <c r="BR1731" s="113">
        <f t="shared" si="27522"/>
        <v>0.19999997251318544</v>
      </c>
      <c r="BS1731" s="113">
        <f t="shared" si="27522"/>
        <v>0.19999997251318544</v>
      </c>
      <c r="BT1731" s="113">
        <f t="shared" si="27522"/>
        <v>0.19999997251318544</v>
      </c>
      <c r="BU1731" s="113">
        <f t="shared" si="27522"/>
        <v>0.19999997251318544</v>
      </c>
      <c r="BV1731" s="113">
        <f t="shared" si="27522"/>
        <v>0.20000010994725831</v>
      </c>
      <c r="BW1731" s="113">
        <f t="shared" ref="BW1731:BX1731" si="27523">BW1729/$F1729</f>
        <v>0</v>
      </c>
      <c r="BX1731" s="113">
        <f t="shared" si="27523"/>
        <v>0</v>
      </c>
      <c r="BY1731" s="113">
        <f t="shared" ref="BY1731:CC1731" si="27524">BY1729/$F1729</f>
        <v>0</v>
      </c>
      <c r="BZ1731" s="113">
        <f t="shared" si="27524"/>
        <v>0</v>
      </c>
      <c r="CA1731" s="113">
        <f t="shared" si="27524"/>
        <v>0</v>
      </c>
      <c r="CB1731" s="113">
        <f t="shared" si="27524"/>
        <v>0</v>
      </c>
      <c r="CC1731" s="113">
        <f t="shared" si="27524"/>
        <v>0</v>
      </c>
      <c r="CD1731" s="113">
        <f t="shared" ref="CD1731:CG1731" si="27525">CD1729/$F1729</f>
        <v>0</v>
      </c>
      <c r="CE1731" s="113"/>
      <c r="CF1731" s="113">
        <f t="shared" si="27525"/>
        <v>0</v>
      </c>
      <c r="CG1731" s="113">
        <f t="shared" si="27525"/>
        <v>0</v>
      </c>
      <c r="CH1731" s="114">
        <f>IF(C1729="","",100%-SUM(G1731:CG1731))</f>
        <v>0</v>
      </c>
      <c r="CI1731" s="115">
        <f>IF(C1729="","",SUM(G1731:CG1731))</f>
        <v>1</v>
      </c>
      <c r="CJ1731" s="67" t="b">
        <f>IF(C1729="","",SUM(G1731:CG1731)=CI1731)</f>
        <v>1</v>
      </c>
    </row>
    <row r="1732" spans="1:88" s="5" customFormat="1" ht="15" customHeight="1" x14ac:dyDescent="0.3">
      <c r="A1732" s="171" t="s">
        <v>1207</v>
      </c>
      <c r="B1732" s="155" t="s">
        <v>1208</v>
      </c>
      <c r="C1732" s="168" t="s">
        <v>163</v>
      </c>
      <c r="D1732" s="158">
        <v>41</v>
      </c>
      <c r="E1732" s="161">
        <v>139045</v>
      </c>
      <c r="F1732" s="164">
        <f t="shared" si="27125"/>
        <v>5700845</v>
      </c>
      <c r="G1732" s="108">
        <v>0</v>
      </c>
      <c r="H1732" s="108"/>
      <c r="I1732" s="108"/>
      <c r="J1732" s="108"/>
      <c r="K1732" s="108"/>
      <c r="L1732" s="108"/>
      <c r="M1732" s="108"/>
      <c r="N1732" s="108"/>
      <c r="O1732" s="108"/>
      <c r="P1732" s="108"/>
      <c r="Q1732" s="108"/>
      <c r="R1732" s="108"/>
      <c r="S1732" s="108"/>
      <c r="T1732" s="108"/>
      <c r="U1732" s="108"/>
      <c r="V1732" s="108"/>
      <c r="W1732" s="108"/>
      <c r="X1732" s="108"/>
      <c r="Y1732" s="108"/>
      <c r="Z1732" s="108"/>
      <c r="AA1732" s="108"/>
      <c r="AB1732" s="108"/>
      <c r="AC1732" s="108"/>
      <c r="AD1732" s="108"/>
      <c r="AE1732" s="108"/>
      <c r="AF1732" s="108"/>
      <c r="AG1732" s="108"/>
      <c r="AH1732" s="108"/>
      <c r="AI1732" s="108"/>
      <c r="AJ1732" s="108"/>
      <c r="AK1732" s="108"/>
      <c r="AL1732" s="108"/>
      <c r="AM1732" s="108"/>
      <c r="AN1732" s="108"/>
      <c r="AO1732" s="108"/>
      <c r="AP1732" s="108"/>
      <c r="AQ1732" s="108"/>
      <c r="AR1732" s="108"/>
      <c r="AS1732" s="108"/>
      <c r="AT1732" s="108"/>
      <c r="AU1732" s="108"/>
      <c r="AV1732" s="108"/>
      <c r="AW1732" s="108"/>
      <c r="AX1732" s="108"/>
      <c r="AY1732" s="108"/>
      <c r="AZ1732" s="108"/>
      <c r="BA1732" s="108"/>
      <c r="BB1732" s="108"/>
      <c r="BC1732" s="108"/>
      <c r="BD1732" s="108"/>
      <c r="BE1732" s="108"/>
      <c r="BF1732" s="108"/>
      <c r="BG1732" s="108"/>
      <c r="BH1732" s="108"/>
      <c r="BI1732" s="108"/>
      <c r="BJ1732" s="108"/>
      <c r="BK1732" s="108"/>
      <c r="BL1732" s="108"/>
      <c r="BM1732" s="108"/>
      <c r="BN1732" s="108"/>
      <c r="BO1732" s="108"/>
      <c r="BP1732" s="108"/>
      <c r="BQ1732" s="108"/>
      <c r="BR1732" s="108">
        <f t="shared" ref="BR1732" si="27526">ROUND($F1732/5,0)</f>
        <v>1140169</v>
      </c>
      <c r="BS1732" s="108">
        <f t="shared" si="27479"/>
        <v>1140169</v>
      </c>
      <c r="BT1732" s="108">
        <f t="shared" si="27479"/>
        <v>1140169</v>
      </c>
      <c r="BU1732" s="108">
        <f t="shared" si="27479"/>
        <v>1140169</v>
      </c>
      <c r="BV1732" s="108">
        <f t="shared" si="27479"/>
        <v>1140169</v>
      </c>
      <c r="BW1732" s="108"/>
      <c r="BX1732" s="108"/>
      <c r="BY1732" s="108"/>
      <c r="BZ1732" s="108"/>
      <c r="CA1732" s="108"/>
      <c r="CB1732" s="108"/>
      <c r="CC1732" s="108"/>
      <c r="CD1732" s="108"/>
      <c r="CE1732" s="108"/>
      <c r="CF1732" s="108"/>
      <c r="CG1732" s="108"/>
      <c r="CH1732" s="109">
        <f>IF(C1732="","",F1732-SUM(G1732:CG1732))</f>
        <v>0</v>
      </c>
      <c r="CI1732" s="107">
        <f>IF(C1732="","",SUM(G1732:CG1732))</f>
        <v>5700845</v>
      </c>
      <c r="CJ1732" s="67" t="b">
        <f>IF(C1732="","",F1732=CI1732)</f>
        <v>1</v>
      </c>
    </row>
    <row r="1733" spans="1:88" s="5" customFormat="1" ht="15" customHeight="1" x14ac:dyDescent="0.3">
      <c r="A1733" s="172"/>
      <c r="B1733" s="156"/>
      <c r="C1733" s="169"/>
      <c r="D1733" s="159"/>
      <c r="E1733" s="162"/>
      <c r="F1733" s="165"/>
      <c r="G1733" s="110">
        <v>0</v>
      </c>
      <c r="H1733" s="110"/>
      <c r="I1733" s="110"/>
      <c r="J1733" s="110"/>
      <c r="K1733" s="110"/>
      <c r="L1733" s="110"/>
      <c r="M1733" s="110"/>
      <c r="N1733" s="110"/>
      <c r="O1733" s="110"/>
      <c r="P1733" s="110"/>
      <c r="Q1733" s="110"/>
      <c r="R1733" s="110"/>
      <c r="S1733" s="110"/>
      <c r="T1733" s="110"/>
      <c r="U1733" s="110">
        <f t="shared" ref="U1733:X1733" si="27527">ROUND(U1732/$E1732,2)</f>
        <v>0</v>
      </c>
      <c r="V1733" s="110">
        <f t="shared" si="27527"/>
        <v>0</v>
      </c>
      <c r="W1733" s="110">
        <f t="shared" si="27527"/>
        <v>0</v>
      </c>
      <c r="X1733" s="110">
        <f t="shared" si="27527"/>
        <v>0</v>
      </c>
      <c r="Y1733" s="110">
        <f t="shared" ref="Y1733:AG1733" si="27528">ROUND(Y1732/$E1732,2)</f>
        <v>0</v>
      </c>
      <c r="Z1733" s="110">
        <f t="shared" si="27528"/>
        <v>0</v>
      </c>
      <c r="AA1733" s="110">
        <f t="shared" si="27528"/>
        <v>0</v>
      </c>
      <c r="AB1733" s="110">
        <f t="shared" si="27528"/>
        <v>0</v>
      </c>
      <c r="AC1733" s="110">
        <f t="shared" si="27528"/>
        <v>0</v>
      </c>
      <c r="AD1733" s="110">
        <f t="shared" si="27528"/>
        <v>0</v>
      </c>
      <c r="AE1733" s="110">
        <f t="shared" si="27528"/>
        <v>0</v>
      </c>
      <c r="AF1733" s="110">
        <f t="shared" si="27528"/>
        <v>0</v>
      </c>
      <c r="AG1733" s="110">
        <f t="shared" si="27528"/>
        <v>0</v>
      </c>
      <c r="AH1733" s="110">
        <f t="shared" ref="AH1733:AK1733" si="27529">ROUND(AH1732/$E1732,2)</f>
        <v>0</v>
      </c>
      <c r="AI1733" s="110">
        <f t="shared" si="27529"/>
        <v>0</v>
      </c>
      <c r="AJ1733" s="110">
        <f t="shared" si="27529"/>
        <v>0</v>
      </c>
      <c r="AK1733" s="110">
        <f t="shared" si="27529"/>
        <v>0</v>
      </c>
      <c r="AL1733" s="110">
        <f t="shared" ref="AL1733:AT1733" si="27530">ROUND(AL1732/$E1732,2)</f>
        <v>0</v>
      </c>
      <c r="AM1733" s="110">
        <f t="shared" si="27530"/>
        <v>0</v>
      </c>
      <c r="AN1733" s="110">
        <f t="shared" si="27530"/>
        <v>0</v>
      </c>
      <c r="AO1733" s="110">
        <f t="shared" si="27530"/>
        <v>0</v>
      </c>
      <c r="AP1733" s="110">
        <f t="shared" si="27530"/>
        <v>0</v>
      </c>
      <c r="AQ1733" s="110">
        <f t="shared" si="27530"/>
        <v>0</v>
      </c>
      <c r="AR1733" s="110">
        <f t="shared" si="27530"/>
        <v>0</v>
      </c>
      <c r="AS1733" s="110">
        <f t="shared" si="27530"/>
        <v>0</v>
      </c>
      <c r="AT1733" s="110">
        <f t="shared" si="27530"/>
        <v>0</v>
      </c>
      <c r="AU1733" s="110">
        <f t="shared" ref="AU1733:AX1733" si="27531">ROUND(AU1732/$E1732,2)</f>
        <v>0</v>
      </c>
      <c r="AV1733" s="110">
        <f t="shared" si="27531"/>
        <v>0</v>
      </c>
      <c r="AW1733" s="110">
        <f t="shared" si="27531"/>
        <v>0</v>
      </c>
      <c r="AX1733" s="110">
        <f t="shared" si="27531"/>
        <v>0</v>
      </c>
      <c r="AY1733" s="110">
        <f t="shared" ref="AY1733:BC1733" si="27532">ROUND(AY1732/$E1732,2)</f>
        <v>0</v>
      </c>
      <c r="AZ1733" s="110">
        <f t="shared" si="27532"/>
        <v>0</v>
      </c>
      <c r="BA1733" s="110">
        <f t="shared" si="27532"/>
        <v>0</v>
      </c>
      <c r="BB1733" s="110">
        <f t="shared" si="27532"/>
        <v>0</v>
      </c>
      <c r="BC1733" s="110">
        <f t="shared" si="27532"/>
        <v>0</v>
      </c>
      <c r="BD1733" s="110">
        <f t="shared" ref="BD1733:BN1733" si="27533">ROUND(BD1732/$E1732,2)</f>
        <v>0</v>
      </c>
      <c r="BE1733" s="110">
        <f t="shared" si="27533"/>
        <v>0</v>
      </c>
      <c r="BF1733" s="110">
        <f t="shared" si="27533"/>
        <v>0</v>
      </c>
      <c r="BG1733" s="110">
        <f t="shared" si="27533"/>
        <v>0</v>
      </c>
      <c r="BH1733" s="110">
        <f t="shared" si="27533"/>
        <v>0</v>
      </c>
      <c r="BI1733" s="110">
        <f t="shared" si="27533"/>
        <v>0</v>
      </c>
      <c r="BJ1733" s="110">
        <f t="shared" si="27533"/>
        <v>0</v>
      </c>
      <c r="BK1733" s="110">
        <f t="shared" si="27533"/>
        <v>0</v>
      </c>
      <c r="BL1733" s="110">
        <f t="shared" si="27533"/>
        <v>0</v>
      </c>
      <c r="BM1733" s="110">
        <f t="shared" si="27533"/>
        <v>0</v>
      </c>
      <c r="BN1733" s="110">
        <f t="shared" si="27533"/>
        <v>0</v>
      </c>
      <c r="BO1733" s="110">
        <f t="shared" si="27487"/>
        <v>0</v>
      </c>
      <c r="BP1733" s="110">
        <f t="shared" ref="BP1733" si="27534">ROUND(BP1732/$E1732,2)</f>
        <v>0</v>
      </c>
      <c r="BQ1733" s="110">
        <f t="shared" si="27489"/>
        <v>0</v>
      </c>
      <c r="BR1733" s="110">
        <f t="shared" si="27489"/>
        <v>8.1999999999999993</v>
      </c>
      <c r="BS1733" s="110">
        <f t="shared" si="27489"/>
        <v>8.1999999999999993</v>
      </c>
      <c r="BT1733" s="110">
        <f t="shared" si="27512"/>
        <v>8.1999999999999993</v>
      </c>
      <c r="BU1733" s="110">
        <f t="shared" si="27512"/>
        <v>8.1999999999999993</v>
      </c>
      <c r="BV1733" s="110">
        <f t="shared" si="27512"/>
        <v>8.1999999999999993</v>
      </c>
      <c r="BW1733" s="110">
        <f t="shared" ref="BW1733:BX1733" si="27535">ROUND(BW1732/$E1732,2)</f>
        <v>0</v>
      </c>
      <c r="BX1733" s="110">
        <f t="shared" si="27535"/>
        <v>0</v>
      </c>
      <c r="BY1733" s="110">
        <f t="shared" ref="BY1733:CC1733" si="27536">ROUND(BY1732/$E1732,2)</f>
        <v>0</v>
      </c>
      <c r="BZ1733" s="110">
        <f t="shared" si="27536"/>
        <v>0</v>
      </c>
      <c r="CA1733" s="110">
        <f t="shared" si="27536"/>
        <v>0</v>
      </c>
      <c r="CB1733" s="110">
        <f t="shared" si="27536"/>
        <v>0</v>
      </c>
      <c r="CC1733" s="110">
        <f t="shared" si="27536"/>
        <v>0</v>
      </c>
      <c r="CD1733" s="110">
        <f t="shared" ref="CD1733:CG1733" si="27537">ROUND(CD1732/$E1732,2)</f>
        <v>0</v>
      </c>
      <c r="CE1733" s="110"/>
      <c r="CF1733" s="110">
        <f t="shared" si="27537"/>
        <v>0</v>
      </c>
      <c r="CG1733" s="110">
        <f t="shared" si="27537"/>
        <v>0</v>
      </c>
      <c r="CH1733" s="111">
        <f>IF(C1732="","",D1732-SUM(G1733:CG1733))</f>
        <v>0</v>
      </c>
      <c r="CI1733" s="112">
        <f>IF(C1732="","",SUM(G1733:CG1733))</f>
        <v>41</v>
      </c>
      <c r="CJ1733" s="67" t="b">
        <f>IF(C1732="","",D1732=CI1733)</f>
        <v>1</v>
      </c>
    </row>
    <row r="1734" spans="1:88" s="5" customFormat="1" ht="15" customHeight="1" x14ac:dyDescent="0.3">
      <c r="A1734" s="173"/>
      <c r="B1734" s="157"/>
      <c r="C1734" s="170"/>
      <c r="D1734" s="160"/>
      <c r="E1734" s="163"/>
      <c r="F1734" s="166"/>
      <c r="G1734" s="113">
        <v>0</v>
      </c>
      <c r="H1734" s="113"/>
      <c r="I1734" s="113"/>
      <c r="J1734" s="113"/>
      <c r="K1734" s="113"/>
      <c r="L1734" s="113"/>
      <c r="M1734" s="113"/>
      <c r="N1734" s="113"/>
      <c r="O1734" s="113"/>
      <c r="P1734" s="113"/>
      <c r="Q1734" s="113"/>
      <c r="R1734" s="113"/>
      <c r="S1734" s="113"/>
      <c r="T1734" s="113"/>
      <c r="U1734" s="113">
        <f t="shared" ref="U1734:X1734" si="27538">U1732/$F1732</f>
        <v>0</v>
      </c>
      <c r="V1734" s="113">
        <f t="shared" si="27538"/>
        <v>0</v>
      </c>
      <c r="W1734" s="113">
        <f t="shared" si="27538"/>
        <v>0</v>
      </c>
      <c r="X1734" s="113">
        <f t="shared" si="27538"/>
        <v>0</v>
      </c>
      <c r="Y1734" s="113">
        <f t="shared" ref="Y1734:AG1734" si="27539">Y1732/$F1732</f>
        <v>0</v>
      </c>
      <c r="Z1734" s="113">
        <f t="shared" si="27539"/>
        <v>0</v>
      </c>
      <c r="AA1734" s="113">
        <f t="shared" si="27539"/>
        <v>0</v>
      </c>
      <c r="AB1734" s="113">
        <f t="shared" si="27539"/>
        <v>0</v>
      </c>
      <c r="AC1734" s="113">
        <f t="shared" si="27539"/>
        <v>0</v>
      </c>
      <c r="AD1734" s="113">
        <f t="shared" si="27539"/>
        <v>0</v>
      </c>
      <c r="AE1734" s="113">
        <f t="shared" si="27539"/>
        <v>0</v>
      </c>
      <c r="AF1734" s="113">
        <f t="shared" si="27539"/>
        <v>0</v>
      </c>
      <c r="AG1734" s="113">
        <f t="shared" si="27539"/>
        <v>0</v>
      </c>
      <c r="AH1734" s="113">
        <f t="shared" ref="AH1734:AK1734" si="27540">AH1732/$F1732</f>
        <v>0</v>
      </c>
      <c r="AI1734" s="113">
        <f t="shared" si="27540"/>
        <v>0</v>
      </c>
      <c r="AJ1734" s="113">
        <f t="shared" si="27540"/>
        <v>0</v>
      </c>
      <c r="AK1734" s="113">
        <f t="shared" si="27540"/>
        <v>0</v>
      </c>
      <c r="AL1734" s="113">
        <f t="shared" ref="AL1734:AT1734" si="27541">AL1732/$F1732</f>
        <v>0</v>
      </c>
      <c r="AM1734" s="113">
        <f t="shared" si="27541"/>
        <v>0</v>
      </c>
      <c r="AN1734" s="113">
        <f t="shared" si="27541"/>
        <v>0</v>
      </c>
      <c r="AO1734" s="113">
        <f t="shared" si="27541"/>
        <v>0</v>
      </c>
      <c r="AP1734" s="113">
        <f t="shared" si="27541"/>
        <v>0</v>
      </c>
      <c r="AQ1734" s="113">
        <f t="shared" si="27541"/>
        <v>0</v>
      </c>
      <c r="AR1734" s="113">
        <f t="shared" si="27541"/>
        <v>0</v>
      </c>
      <c r="AS1734" s="113">
        <f t="shared" si="27541"/>
        <v>0</v>
      </c>
      <c r="AT1734" s="113">
        <f t="shared" si="27541"/>
        <v>0</v>
      </c>
      <c r="AU1734" s="113">
        <f t="shared" ref="AU1734:AX1734" si="27542">AU1732/$F1732</f>
        <v>0</v>
      </c>
      <c r="AV1734" s="113">
        <f t="shared" si="27542"/>
        <v>0</v>
      </c>
      <c r="AW1734" s="113">
        <f t="shared" si="27542"/>
        <v>0</v>
      </c>
      <c r="AX1734" s="113">
        <f t="shared" si="27542"/>
        <v>0</v>
      </c>
      <c r="AY1734" s="113">
        <f t="shared" ref="AY1734:BC1734" si="27543">AY1732/$F1732</f>
        <v>0</v>
      </c>
      <c r="AZ1734" s="113">
        <f t="shared" si="27543"/>
        <v>0</v>
      </c>
      <c r="BA1734" s="113">
        <f t="shared" si="27543"/>
        <v>0</v>
      </c>
      <c r="BB1734" s="113">
        <f t="shared" si="27543"/>
        <v>0</v>
      </c>
      <c r="BC1734" s="113">
        <f t="shared" si="27543"/>
        <v>0</v>
      </c>
      <c r="BD1734" s="113">
        <f t="shared" ref="BD1734:BV1734" si="27544">BD1732/$F1732</f>
        <v>0</v>
      </c>
      <c r="BE1734" s="113">
        <f t="shared" si="27544"/>
        <v>0</v>
      </c>
      <c r="BF1734" s="113">
        <f t="shared" si="27544"/>
        <v>0</v>
      </c>
      <c r="BG1734" s="113">
        <f t="shared" si="27544"/>
        <v>0</v>
      </c>
      <c r="BH1734" s="113">
        <f t="shared" si="27544"/>
        <v>0</v>
      </c>
      <c r="BI1734" s="113">
        <f t="shared" si="27544"/>
        <v>0</v>
      </c>
      <c r="BJ1734" s="113">
        <f t="shared" si="27544"/>
        <v>0</v>
      </c>
      <c r="BK1734" s="113">
        <f t="shared" si="27544"/>
        <v>0</v>
      </c>
      <c r="BL1734" s="113">
        <f t="shared" si="27544"/>
        <v>0</v>
      </c>
      <c r="BM1734" s="113">
        <f t="shared" si="27544"/>
        <v>0</v>
      </c>
      <c r="BN1734" s="113">
        <f t="shared" si="27544"/>
        <v>0</v>
      </c>
      <c r="BO1734" s="113">
        <f t="shared" si="27544"/>
        <v>0</v>
      </c>
      <c r="BP1734" s="113">
        <f t="shared" si="27544"/>
        <v>0</v>
      </c>
      <c r="BQ1734" s="113">
        <f t="shared" si="27544"/>
        <v>0</v>
      </c>
      <c r="BR1734" s="113">
        <f t="shared" si="27544"/>
        <v>0.2</v>
      </c>
      <c r="BS1734" s="113">
        <f t="shared" si="27544"/>
        <v>0.2</v>
      </c>
      <c r="BT1734" s="113">
        <f t="shared" si="27544"/>
        <v>0.2</v>
      </c>
      <c r="BU1734" s="113">
        <f t="shared" si="27544"/>
        <v>0.2</v>
      </c>
      <c r="BV1734" s="113">
        <f t="shared" si="27544"/>
        <v>0.2</v>
      </c>
      <c r="BW1734" s="113">
        <f t="shared" ref="BW1734:BX1734" si="27545">BW1732/$F1732</f>
        <v>0</v>
      </c>
      <c r="BX1734" s="113">
        <f t="shared" si="27545"/>
        <v>0</v>
      </c>
      <c r="BY1734" s="113">
        <f t="shared" ref="BY1734:CC1734" si="27546">BY1732/$F1732</f>
        <v>0</v>
      </c>
      <c r="BZ1734" s="113">
        <f t="shared" si="27546"/>
        <v>0</v>
      </c>
      <c r="CA1734" s="113">
        <f t="shared" si="27546"/>
        <v>0</v>
      </c>
      <c r="CB1734" s="113">
        <f t="shared" si="27546"/>
        <v>0</v>
      </c>
      <c r="CC1734" s="113">
        <f t="shared" si="27546"/>
        <v>0</v>
      </c>
      <c r="CD1734" s="113">
        <f t="shared" ref="CD1734:CG1734" si="27547">CD1732/$F1732</f>
        <v>0</v>
      </c>
      <c r="CE1734" s="113"/>
      <c r="CF1734" s="113">
        <f t="shared" si="27547"/>
        <v>0</v>
      </c>
      <c r="CG1734" s="113">
        <f t="shared" si="27547"/>
        <v>0</v>
      </c>
      <c r="CH1734" s="114">
        <f>IF(C1732="","",100%-SUM(G1734:CG1734))</f>
        <v>0</v>
      </c>
      <c r="CI1734" s="115">
        <f>IF(C1732="","",SUM(G1734:CG1734))</f>
        <v>1</v>
      </c>
      <c r="CJ1734" s="67" t="b">
        <f>IF(C1732="","",SUM(G1734:CG1734)=CI1734)</f>
        <v>1</v>
      </c>
    </row>
    <row r="1735" spans="1:88" s="5" customFormat="1" ht="15" customHeight="1" x14ac:dyDescent="0.3">
      <c r="A1735" s="171" t="s">
        <v>1209</v>
      </c>
      <c r="B1735" s="155" t="s">
        <v>1210</v>
      </c>
      <c r="C1735" s="168" t="s">
        <v>163</v>
      </c>
      <c r="D1735" s="158">
        <v>25</v>
      </c>
      <c r="E1735" s="161">
        <v>1463893</v>
      </c>
      <c r="F1735" s="164">
        <f t="shared" si="27125"/>
        <v>36597325</v>
      </c>
      <c r="G1735" s="108">
        <v>0</v>
      </c>
      <c r="H1735" s="108"/>
      <c r="I1735" s="108"/>
      <c r="J1735" s="108"/>
      <c r="K1735" s="108"/>
      <c r="L1735" s="108"/>
      <c r="M1735" s="108"/>
      <c r="N1735" s="108"/>
      <c r="O1735" s="108"/>
      <c r="P1735" s="108"/>
      <c r="Q1735" s="108"/>
      <c r="R1735" s="108"/>
      <c r="S1735" s="108"/>
      <c r="T1735" s="108"/>
      <c r="U1735" s="108"/>
      <c r="V1735" s="108"/>
      <c r="W1735" s="108"/>
      <c r="X1735" s="108"/>
      <c r="Y1735" s="108"/>
      <c r="Z1735" s="108"/>
      <c r="AA1735" s="108"/>
      <c r="AB1735" s="108"/>
      <c r="AC1735" s="108"/>
      <c r="AD1735" s="108"/>
      <c r="AE1735" s="108"/>
      <c r="AF1735" s="108"/>
      <c r="AG1735" s="108"/>
      <c r="AH1735" s="108"/>
      <c r="AI1735" s="108"/>
      <c r="AJ1735" s="108"/>
      <c r="AK1735" s="108"/>
      <c r="AL1735" s="108"/>
      <c r="AM1735" s="108"/>
      <c r="AN1735" s="108"/>
      <c r="AO1735" s="108"/>
      <c r="AP1735" s="108"/>
      <c r="AQ1735" s="108"/>
      <c r="AR1735" s="108"/>
      <c r="AS1735" s="108"/>
      <c r="AT1735" s="108"/>
      <c r="AU1735" s="108"/>
      <c r="AV1735" s="108"/>
      <c r="AW1735" s="108"/>
      <c r="AX1735" s="108"/>
      <c r="AY1735" s="108"/>
      <c r="AZ1735" s="108"/>
      <c r="BA1735" s="108"/>
      <c r="BB1735" s="108"/>
      <c r="BC1735" s="108"/>
      <c r="BD1735" s="108"/>
      <c r="BE1735" s="108"/>
      <c r="BF1735" s="108"/>
      <c r="BG1735" s="108"/>
      <c r="BH1735" s="108"/>
      <c r="BI1735" s="108"/>
      <c r="BJ1735" s="108"/>
      <c r="BK1735" s="108"/>
      <c r="BL1735" s="108"/>
      <c r="BM1735" s="108"/>
      <c r="BN1735" s="108"/>
      <c r="BO1735" s="108"/>
      <c r="BP1735" s="108"/>
      <c r="BQ1735" s="108"/>
      <c r="BR1735" s="108">
        <f t="shared" ref="BR1735" si="27548">ROUND($F1735/5,0)</f>
        <v>7319465</v>
      </c>
      <c r="BS1735" s="108">
        <f t="shared" si="27479"/>
        <v>7319465</v>
      </c>
      <c r="BT1735" s="108">
        <f t="shared" si="27479"/>
        <v>7319465</v>
      </c>
      <c r="BU1735" s="108">
        <f t="shared" si="27479"/>
        <v>7319465</v>
      </c>
      <c r="BV1735" s="108">
        <f t="shared" si="27479"/>
        <v>7319465</v>
      </c>
      <c r="BW1735" s="108"/>
      <c r="BX1735" s="108"/>
      <c r="BY1735" s="108"/>
      <c r="BZ1735" s="108"/>
      <c r="CA1735" s="108"/>
      <c r="CB1735" s="108"/>
      <c r="CC1735" s="108"/>
      <c r="CD1735" s="108"/>
      <c r="CE1735" s="108"/>
      <c r="CF1735" s="108"/>
      <c r="CG1735" s="108"/>
      <c r="CH1735" s="109">
        <f>IF(C1735="","",F1735-SUM(G1735:CG1735))</f>
        <v>0</v>
      </c>
      <c r="CI1735" s="107">
        <f>IF(C1735="","",SUM(G1735:CG1735))</f>
        <v>36597325</v>
      </c>
      <c r="CJ1735" s="67" t="b">
        <f>IF(C1735="","",F1735=CI1735)</f>
        <v>1</v>
      </c>
    </row>
    <row r="1736" spans="1:88" s="5" customFormat="1" ht="15" customHeight="1" x14ac:dyDescent="0.3">
      <c r="A1736" s="172"/>
      <c r="B1736" s="156"/>
      <c r="C1736" s="169"/>
      <c r="D1736" s="159"/>
      <c r="E1736" s="162"/>
      <c r="F1736" s="165"/>
      <c r="G1736" s="110">
        <v>0</v>
      </c>
      <c r="H1736" s="110"/>
      <c r="I1736" s="110"/>
      <c r="J1736" s="110"/>
      <c r="K1736" s="110"/>
      <c r="L1736" s="110"/>
      <c r="M1736" s="110"/>
      <c r="N1736" s="110"/>
      <c r="O1736" s="110"/>
      <c r="P1736" s="110"/>
      <c r="Q1736" s="110"/>
      <c r="R1736" s="110"/>
      <c r="S1736" s="110"/>
      <c r="T1736" s="110"/>
      <c r="U1736" s="110">
        <f t="shared" ref="U1736:X1736" si="27549">ROUND(U1735/$E1735,2)</f>
        <v>0</v>
      </c>
      <c r="V1736" s="110">
        <f t="shared" si="27549"/>
        <v>0</v>
      </c>
      <c r="W1736" s="110">
        <f t="shared" si="27549"/>
        <v>0</v>
      </c>
      <c r="X1736" s="110">
        <f t="shared" si="27549"/>
        <v>0</v>
      </c>
      <c r="Y1736" s="110">
        <f t="shared" ref="Y1736:AG1736" si="27550">ROUND(Y1735/$E1735,2)</f>
        <v>0</v>
      </c>
      <c r="Z1736" s="110">
        <f t="shared" si="27550"/>
        <v>0</v>
      </c>
      <c r="AA1736" s="110">
        <f t="shared" si="27550"/>
        <v>0</v>
      </c>
      <c r="AB1736" s="110">
        <f t="shared" si="27550"/>
        <v>0</v>
      </c>
      <c r="AC1736" s="110">
        <f t="shared" si="27550"/>
        <v>0</v>
      </c>
      <c r="AD1736" s="110">
        <f t="shared" si="27550"/>
        <v>0</v>
      </c>
      <c r="AE1736" s="110">
        <f t="shared" si="27550"/>
        <v>0</v>
      </c>
      <c r="AF1736" s="110">
        <f t="shared" si="27550"/>
        <v>0</v>
      </c>
      <c r="AG1736" s="110">
        <f t="shared" si="27550"/>
        <v>0</v>
      </c>
      <c r="AH1736" s="110">
        <f t="shared" ref="AH1736:AK1736" si="27551">ROUND(AH1735/$E1735,2)</f>
        <v>0</v>
      </c>
      <c r="AI1736" s="110">
        <f t="shared" si="27551"/>
        <v>0</v>
      </c>
      <c r="AJ1736" s="110">
        <f t="shared" si="27551"/>
        <v>0</v>
      </c>
      <c r="AK1736" s="110">
        <f t="shared" si="27551"/>
        <v>0</v>
      </c>
      <c r="AL1736" s="110">
        <f t="shared" ref="AL1736:AT1736" si="27552">ROUND(AL1735/$E1735,2)</f>
        <v>0</v>
      </c>
      <c r="AM1736" s="110">
        <f t="shared" si="27552"/>
        <v>0</v>
      </c>
      <c r="AN1736" s="110">
        <f t="shared" si="27552"/>
        <v>0</v>
      </c>
      <c r="AO1736" s="110">
        <f t="shared" si="27552"/>
        <v>0</v>
      </c>
      <c r="AP1736" s="110">
        <f t="shared" si="27552"/>
        <v>0</v>
      </c>
      <c r="AQ1736" s="110">
        <f t="shared" si="27552"/>
        <v>0</v>
      </c>
      <c r="AR1736" s="110">
        <f t="shared" si="27552"/>
        <v>0</v>
      </c>
      <c r="AS1736" s="110">
        <f t="shared" si="27552"/>
        <v>0</v>
      </c>
      <c r="AT1736" s="110">
        <f t="shared" si="27552"/>
        <v>0</v>
      </c>
      <c r="AU1736" s="110">
        <f t="shared" ref="AU1736:AX1736" si="27553">ROUND(AU1735/$E1735,2)</f>
        <v>0</v>
      </c>
      <c r="AV1736" s="110">
        <f t="shared" si="27553"/>
        <v>0</v>
      </c>
      <c r="AW1736" s="110">
        <f t="shared" si="27553"/>
        <v>0</v>
      </c>
      <c r="AX1736" s="110">
        <f t="shared" si="27553"/>
        <v>0</v>
      </c>
      <c r="AY1736" s="110">
        <f t="shared" ref="AY1736:BC1736" si="27554">ROUND(AY1735/$E1735,2)</f>
        <v>0</v>
      </c>
      <c r="AZ1736" s="110">
        <f t="shared" si="27554"/>
        <v>0</v>
      </c>
      <c r="BA1736" s="110">
        <f t="shared" si="27554"/>
        <v>0</v>
      </c>
      <c r="BB1736" s="110">
        <f t="shared" si="27554"/>
        <v>0</v>
      </c>
      <c r="BC1736" s="110">
        <f t="shared" si="27554"/>
        <v>0</v>
      </c>
      <c r="BD1736" s="110">
        <f t="shared" ref="BD1736:BN1736" si="27555">ROUND(BD1735/$E1735,2)</f>
        <v>0</v>
      </c>
      <c r="BE1736" s="110">
        <f t="shared" si="27555"/>
        <v>0</v>
      </c>
      <c r="BF1736" s="110">
        <f t="shared" si="27555"/>
        <v>0</v>
      </c>
      <c r="BG1736" s="110">
        <f t="shared" si="27555"/>
        <v>0</v>
      </c>
      <c r="BH1736" s="110">
        <f t="shared" si="27555"/>
        <v>0</v>
      </c>
      <c r="BI1736" s="110">
        <f t="shared" si="27555"/>
        <v>0</v>
      </c>
      <c r="BJ1736" s="110">
        <f t="shared" si="27555"/>
        <v>0</v>
      </c>
      <c r="BK1736" s="110">
        <f t="shared" si="27555"/>
        <v>0</v>
      </c>
      <c r="BL1736" s="110">
        <f t="shared" si="27555"/>
        <v>0</v>
      </c>
      <c r="BM1736" s="110">
        <f t="shared" si="27555"/>
        <v>0</v>
      </c>
      <c r="BN1736" s="110">
        <f t="shared" si="27555"/>
        <v>0</v>
      </c>
      <c r="BO1736" s="110">
        <f t="shared" si="27487"/>
        <v>0</v>
      </c>
      <c r="BP1736" s="110">
        <f t="shared" ref="BP1736" si="27556">ROUND(BP1735/$E1735,2)</f>
        <v>0</v>
      </c>
      <c r="BQ1736" s="110">
        <f t="shared" si="27489"/>
        <v>0</v>
      </c>
      <c r="BR1736" s="110">
        <f t="shared" si="27489"/>
        <v>5</v>
      </c>
      <c r="BS1736" s="110">
        <f t="shared" si="27489"/>
        <v>5</v>
      </c>
      <c r="BT1736" s="110">
        <f t="shared" si="27512"/>
        <v>5</v>
      </c>
      <c r="BU1736" s="110">
        <f t="shared" si="27512"/>
        <v>5</v>
      </c>
      <c r="BV1736" s="110">
        <f t="shared" si="27512"/>
        <v>5</v>
      </c>
      <c r="BW1736" s="110">
        <f t="shared" ref="BW1736:BX1736" si="27557">ROUND(BW1735/$E1735,2)</f>
        <v>0</v>
      </c>
      <c r="BX1736" s="110">
        <f t="shared" si="27557"/>
        <v>0</v>
      </c>
      <c r="BY1736" s="110">
        <f t="shared" ref="BY1736:CC1736" si="27558">ROUND(BY1735/$E1735,2)</f>
        <v>0</v>
      </c>
      <c r="BZ1736" s="110">
        <f t="shared" si="27558"/>
        <v>0</v>
      </c>
      <c r="CA1736" s="110">
        <f t="shared" si="27558"/>
        <v>0</v>
      </c>
      <c r="CB1736" s="110">
        <f t="shared" si="27558"/>
        <v>0</v>
      </c>
      <c r="CC1736" s="110">
        <f t="shared" si="27558"/>
        <v>0</v>
      </c>
      <c r="CD1736" s="110">
        <f t="shared" ref="CD1736:CG1736" si="27559">ROUND(CD1735/$E1735,2)</f>
        <v>0</v>
      </c>
      <c r="CE1736" s="110"/>
      <c r="CF1736" s="110">
        <f t="shared" si="27559"/>
        <v>0</v>
      </c>
      <c r="CG1736" s="110">
        <f t="shared" si="27559"/>
        <v>0</v>
      </c>
      <c r="CH1736" s="111">
        <f>IF(C1735="","",D1735-SUM(G1736:CG1736))</f>
        <v>0</v>
      </c>
      <c r="CI1736" s="112">
        <f>IF(C1735="","",SUM(G1736:CG1736))</f>
        <v>25</v>
      </c>
      <c r="CJ1736" s="67" t="b">
        <f>IF(C1735="","",D1735=CI1736)</f>
        <v>1</v>
      </c>
    </row>
    <row r="1737" spans="1:88" s="5" customFormat="1" ht="15" customHeight="1" x14ac:dyDescent="0.3">
      <c r="A1737" s="173"/>
      <c r="B1737" s="157"/>
      <c r="C1737" s="170"/>
      <c r="D1737" s="160"/>
      <c r="E1737" s="163"/>
      <c r="F1737" s="166"/>
      <c r="G1737" s="113">
        <v>0</v>
      </c>
      <c r="H1737" s="113"/>
      <c r="I1737" s="113"/>
      <c r="J1737" s="113"/>
      <c r="K1737" s="113"/>
      <c r="L1737" s="113"/>
      <c r="M1737" s="113"/>
      <c r="N1737" s="113"/>
      <c r="O1737" s="113"/>
      <c r="P1737" s="113"/>
      <c r="Q1737" s="113"/>
      <c r="R1737" s="113"/>
      <c r="S1737" s="113"/>
      <c r="T1737" s="113"/>
      <c r="U1737" s="113">
        <f t="shared" ref="U1737:X1737" si="27560">U1735/$F1735</f>
        <v>0</v>
      </c>
      <c r="V1737" s="113">
        <f t="shared" si="27560"/>
        <v>0</v>
      </c>
      <c r="W1737" s="113">
        <f t="shared" si="27560"/>
        <v>0</v>
      </c>
      <c r="X1737" s="113">
        <f t="shared" si="27560"/>
        <v>0</v>
      </c>
      <c r="Y1737" s="113">
        <f t="shared" ref="Y1737:AG1737" si="27561">Y1735/$F1735</f>
        <v>0</v>
      </c>
      <c r="Z1737" s="113">
        <f t="shared" si="27561"/>
        <v>0</v>
      </c>
      <c r="AA1737" s="113">
        <f t="shared" si="27561"/>
        <v>0</v>
      </c>
      <c r="AB1737" s="113">
        <f t="shared" si="27561"/>
        <v>0</v>
      </c>
      <c r="AC1737" s="113">
        <f t="shared" si="27561"/>
        <v>0</v>
      </c>
      <c r="AD1737" s="113">
        <f t="shared" si="27561"/>
        <v>0</v>
      </c>
      <c r="AE1737" s="113">
        <f t="shared" si="27561"/>
        <v>0</v>
      </c>
      <c r="AF1737" s="113">
        <f t="shared" si="27561"/>
        <v>0</v>
      </c>
      <c r="AG1737" s="113">
        <f t="shared" si="27561"/>
        <v>0</v>
      </c>
      <c r="AH1737" s="113">
        <f t="shared" ref="AH1737:AK1737" si="27562">AH1735/$F1735</f>
        <v>0</v>
      </c>
      <c r="AI1737" s="113">
        <f t="shared" si="27562"/>
        <v>0</v>
      </c>
      <c r="AJ1737" s="113">
        <f t="shared" si="27562"/>
        <v>0</v>
      </c>
      <c r="AK1737" s="113">
        <f t="shared" si="27562"/>
        <v>0</v>
      </c>
      <c r="AL1737" s="113">
        <f t="shared" ref="AL1737:AT1737" si="27563">AL1735/$F1735</f>
        <v>0</v>
      </c>
      <c r="AM1737" s="113">
        <f t="shared" si="27563"/>
        <v>0</v>
      </c>
      <c r="AN1737" s="113">
        <f t="shared" si="27563"/>
        <v>0</v>
      </c>
      <c r="AO1737" s="113">
        <f t="shared" si="27563"/>
        <v>0</v>
      </c>
      <c r="AP1737" s="113">
        <f t="shared" si="27563"/>
        <v>0</v>
      </c>
      <c r="AQ1737" s="113">
        <f t="shared" si="27563"/>
        <v>0</v>
      </c>
      <c r="AR1737" s="113">
        <f t="shared" si="27563"/>
        <v>0</v>
      </c>
      <c r="AS1737" s="113">
        <f t="shared" si="27563"/>
        <v>0</v>
      </c>
      <c r="AT1737" s="113">
        <f t="shared" si="27563"/>
        <v>0</v>
      </c>
      <c r="AU1737" s="113">
        <f t="shared" ref="AU1737:AX1737" si="27564">AU1735/$F1735</f>
        <v>0</v>
      </c>
      <c r="AV1737" s="113">
        <f t="shared" si="27564"/>
        <v>0</v>
      </c>
      <c r="AW1737" s="113">
        <f t="shared" si="27564"/>
        <v>0</v>
      </c>
      <c r="AX1737" s="113">
        <f t="shared" si="27564"/>
        <v>0</v>
      </c>
      <c r="AY1737" s="113">
        <f t="shared" ref="AY1737:BC1737" si="27565">AY1735/$F1735</f>
        <v>0</v>
      </c>
      <c r="AZ1737" s="113">
        <f t="shared" si="27565"/>
        <v>0</v>
      </c>
      <c r="BA1737" s="113">
        <f t="shared" si="27565"/>
        <v>0</v>
      </c>
      <c r="BB1737" s="113">
        <f t="shared" si="27565"/>
        <v>0</v>
      </c>
      <c r="BC1737" s="113">
        <f t="shared" si="27565"/>
        <v>0</v>
      </c>
      <c r="BD1737" s="113">
        <f t="shared" ref="BD1737:BV1737" si="27566">BD1735/$F1735</f>
        <v>0</v>
      </c>
      <c r="BE1737" s="113">
        <f t="shared" si="27566"/>
        <v>0</v>
      </c>
      <c r="BF1737" s="113">
        <f t="shared" si="27566"/>
        <v>0</v>
      </c>
      <c r="BG1737" s="113">
        <f t="shared" si="27566"/>
        <v>0</v>
      </c>
      <c r="BH1737" s="113">
        <f t="shared" si="27566"/>
        <v>0</v>
      </c>
      <c r="BI1737" s="113">
        <f t="shared" si="27566"/>
        <v>0</v>
      </c>
      <c r="BJ1737" s="113">
        <f t="shared" si="27566"/>
        <v>0</v>
      </c>
      <c r="BK1737" s="113">
        <f t="shared" si="27566"/>
        <v>0</v>
      </c>
      <c r="BL1737" s="113">
        <f t="shared" si="27566"/>
        <v>0</v>
      </c>
      <c r="BM1737" s="113">
        <f t="shared" si="27566"/>
        <v>0</v>
      </c>
      <c r="BN1737" s="113">
        <f t="shared" si="27566"/>
        <v>0</v>
      </c>
      <c r="BO1737" s="113">
        <f t="shared" si="27566"/>
        <v>0</v>
      </c>
      <c r="BP1737" s="113">
        <f t="shared" si="27566"/>
        <v>0</v>
      </c>
      <c r="BQ1737" s="113">
        <f t="shared" si="27566"/>
        <v>0</v>
      </c>
      <c r="BR1737" s="113">
        <f t="shared" si="27566"/>
        <v>0.2</v>
      </c>
      <c r="BS1737" s="113">
        <f t="shared" si="27566"/>
        <v>0.2</v>
      </c>
      <c r="BT1737" s="113">
        <f t="shared" si="27566"/>
        <v>0.2</v>
      </c>
      <c r="BU1737" s="113">
        <f t="shared" si="27566"/>
        <v>0.2</v>
      </c>
      <c r="BV1737" s="113">
        <f t="shared" si="27566"/>
        <v>0.2</v>
      </c>
      <c r="BW1737" s="113">
        <f t="shared" ref="BW1737:BX1737" si="27567">BW1735/$F1735</f>
        <v>0</v>
      </c>
      <c r="BX1737" s="113">
        <f t="shared" si="27567"/>
        <v>0</v>
      </c>
      <c r="BY1737" s="113">
        <f t="shared" ref="BY1737:CC1737" si="27568">BY1735/$F1735</f>
        <v>0</v>
      </c>
      <c r="BZ1737" s="113">
        <f t="shared" si="27568"/>
        <v>0</v>
      </c>
      <c r="CA1737" s="113">
        <f t="shared" si="27568"/>
        <v>0</v>
      </c>
      <c r="CB1737" s="113">
        <f t="shared" si="27568"/>
        <v>0</v>
      </c>
      <c r="CC1737" s="113">
        <f t="shared" si="27568"/>
        <v>0</v>
      </c>
      <c r="CD1737" s="113">
        <f t="shared" ref="CD1737:CG1737" si="27569">CD1735/$F1735</f>
        <v>0</v>
      </c>
      <c r="CE1737" s="113"/>
      <c r="CF1737" s="113">
        <f t="shared" si="27569"/>
        <v>0</v>
      </c>
      <c r="CG1737" s="113">
        <f t="shared" si="27569"/>
        <v>0</v>
      </c>
      <c r="CH1737" s="114">
        <f>IF(C1735="","",100%-SUM(G1737:CG1737))</f>
        <v>0</v>
      </c>
      <c r="CI1737" s="115">
        <f>IF(C1735="","",SUM(G1737:CG1737))</f>
        <v>1</v>
      </c>
      <c r="CJ1737" s="67" t="b">
        <f>IF(C1735="","",SUM(G1737:CG1737)=CI1737)</f>
        <v>1</v>
      </c>
    </row>
    <row r="1738" spans="1:88" s="5" customFormat="1" ht="15" customHeight="1" x14ac:dyDescent="0.3">
      <c r="A1738" s="171" t="s">
        <v>1211</v>
      </c>
      <c r="B1738" s="155" t="s">
        <v>1212</v>
      </c>
      <c r="C1738" s="168" t="s">
        <v>163</v>
      </c>
      <c r="D1738" s="158">
        <v>40</v>
      </c>
      <c r="E1738" s="161">
        <v>110671</v>
      </c>
      <c r="F1738" s="164">
        <f t="shared" si="27125"/>
        <v>4426840</v>
      </c>
      <c r="G1738" s="108">
        <v>0</v>
      </c>
      <c r="H1738" s="108"/>
      <c r="I1738" s="108"/>
      <c r="J1738" s="108"/>
      <c r="K1738" s="108"/>
      <c r="L1738" s="108"/>
      <c r="M1738" s="108"/>
      <c r="N1738" s="108"/>
      <c r="O1738" s="108"/>
      <c r="P1738" s="108"/>
      <c r="Q1738" s="108"/>
      <c r="R1738" s="108"/>
      <c r="S1738" s="108"/>
      <c r="T1738" s="108"/>
      <c r="U1738" s="108"/>
      <c r="V1738" s="108"/>
      <c r="W1738" s="108"/>
      <c r="X1738" s="108"/>
      <c r="Y1738" s="108"/>
      <c r="Z1738" s="108"/>
      <c r="AA1738" s="108"/>
      <c r="AB1738" s="108"/>
      <c r="AC1738" s="108"/>
      <c r="AD1738" s="108"/>
      <c r="AE1738" s="108"/>
      <c r="AF1738" s="108"/>
      <c r="AG1738" s="108"/>
      <c r="AH1738" s="108"/>
      <c r="AI1738" s="108"/>
      <c r="AJ1738" s="108"/>
      <c r="AK1738" s="108"/>
      <c r="AL1738" s="108"/>
      <c r="AM1738" s="108"/>
      <c r="AN1738" s="108"/>
      <c r="AO1738" s="108"/>
      <c r="AP1738" s="108"/>
      <c r="AQ1738" s="108"/>
      <c r="AR1738" s="108"/>
      <c r="AS1738" s="108"/>
      <c r="AT1738" s="108"/>
      <c r="AU1738" s="108"/>
      <c r="AV1738" s="108"/>
      <c r="AW1738" s="108"/>
      <c r="AX1738" s="108"/>
      <c r="AY1738" s="108"/>
      <c r="AZ1738" s="108"/>
      <c r="BA1738" s="108"/>
      <c r="BB1738" s="108"/>
      <c r="BC1738" s="108"/>
      <c r="BD1738" s="108"/>
      <c r="BE1738" s="108"/>
      <c r="BF1738" s="108"/>
      <c r="BG1738" s="108"/>
      <c r="BH1738" s="108"/>
      <c r="BI1738" s="108"/>
      <c r="BJ1738" s="108"/>
      <c r="BK1738" s="108"/>
      <c r="BL1738" s="108"/>
      <c r="BM1738" s="108"/>
      <c r="BN1738" s="108"/>
      <c r="BO1738" s="108"/>
      <c r="BP1738" s="108"/>
      <c r="BQ1738" s="108"/>
      <c r="BR1738" s="108">
        <f t="shared" ref="BR1738" si="27570">ROUND($F1738/5,0)</f>
        <v>885368</v>
      </c>
      <c r="BS1738" s="108">
        <f t="shared" si="27479"/>
        <v>885368</v>
      </c>
      <c r="BT1738" s="108">
        <f t="shared" si="27479"/>
        <v>885368</v>
      </c>
      <c r="BU1738" s="108">
        <f t="shared" si="27479"/>
        <v>885368</v>
      </c>
      <c r="BV1738" s="108">
        <f t="shared" si="27479"/>
        <v>885368</v>
      </c>
      <c r="BW1738" s="108"/>
      <c r="BX1738" s="108"/>
      <c r="BY1738" s="108"/>
      <c r="BZ1738" s="108"/>
      <c r="CA1738" s="108"/>
      <c r="CB1738" s="108"/>
      <c r="CC1738" s="108"/>
      <c r="CD1738" s="108"/>
      <c r="CE1738" s="108"/>
      <c r="CF1738" s="108"/>
      <c r="CG1738" s="108"/>
      <c r="CH1738" s="109">
        <f>IF(C1738="","",F1738-SUM(G1738:CG1738))</f>
        <v>0</v>
      </c>
      <c r="CI1738" s="107">
        <f>IF(C1738="","",SUM(G1738:CG1738))</f>
        <v>4426840</v>
      </c>
      <c r="CJ1738" s="67" t="b">
        <f>IF(C1738="","",F1738=CI1738)</f>
        <v>1</v>
      </c>
    </row>
    <row r="1739" spans="1:88" s="5" customFormat="1" ht="15" customHeight="1" x14ac:dyDescent="0.3">
      <c r="A1739" s="172"/>
      <c r="B1739" s="156"/>
      <c r="C1739" s="169"/>
      <c r="D1739" s="159"/>
      <c r="E1739" s="162"/>
      <c r="F1739" s="165"/>
      <c r="G1739" s="110">
        <v>0</v>
      </c>
      <c r="H1739" s="110"/>
      <c r="I1739" s="110"/>
      <c r="J1739" s="110"/>
      <c r="K1739" s="110"/>
      <c r="L1739" s="110"/>
      <c r="M1739" s="110"/>
      <c r="N1739" s="110"/>
      <c r="O1739" s="110"/>
      <c r="P1739" s="110"/>
      <c r="Q1739" s="110"/>
      <c r="R1739" s="110"/>
      <c r="S1739" s="110"/>
      <c r="T1739" s="110"/>
      <c r="U1739" s="110">
        <f t="shared" ref="U1739:X1739" si="27571">ROUND(U1738/$E1738,2)</f>
        <v>0</v>
      </c>
      <c r="V1739" s="110">
        <f t="shared" si="27571"/>
        <v>0</v>
      </c>
      <c r="W1739" s="110">
        <f t="shared" si="27571"/>
        <v>0</v>
      </c>
      <c r="X1739" s="110">
        <f t="shared" si="27571"/>
        <v>0</v>
      </c>
      <c r="Y1739" s="110">
        <f t="shared" ref="Y1739:AG1739" si="27572">ROUND(Y1738/$E1738,2)</f>
        <v>0</v>
      </c>
      <c r="Z1739" s="110">
        <f t="shared" si="27572"/>
        <v>0</v>
      </c>
      <c r="AA1739" s="110">
        <f t="shared" si="27572"/>
        <v>0</v>
      </c>
      <c r="AB1739" s="110">
        <f t="shared" si="27572"/>
        <v>0</v>
      </c>
      <c r="AC1739" s="110">
        <f t="shared" si="27572"/>
        <v>0</v>
      </c>
      <c r="AD1739" s="110">
        <f t="shared" si="27572"/>
        <v>0</v>
      </c>
      <c r="AE1739" s="110">
        <f t="shared" si="27572"/>
        <v>0</v>
      </c>
      <c r="AF1739" s="110">
        <f t="shared" si="27572"/>
        <v>0</v>
      </c>
      <c r="AG1739" s="110">
        <f t="shared" si="27572"/>
        <v>0</v>
      </c>
      <c r="AH1739" s="110">
        <f t="shared" ref="AH1739:AK1739" si="27573">ROUND(AH1738/$E1738,2)</f>
        <v>0</v>
      </c>
      <c r="AI1739" s="110">
        <f t="shared" si="27573"/>
        <v>0</v>
      </c>
      <c r="AJ1739" s="110">
        <f t="shared" si="27573"/>
        <v>0</v>
      </c>
      <c r="AK1739" s="110">
        <f t="shared" si="27573"/>
        <v>0</v>
      </c>
      <c r="AL1739" s="110">
        <f t="shared" ref="AL1739:AT1739" si="27574">ROUND(AL1738/$E1738,2)</f>
        <v>0</v>
      </c>
      <c r="AM1739" s="110">
        <f t="shared" si="27574"/>
        <v>0</v>
      </c>
      <c r="AN1739" s="110">
        <f t="shared" si="27574"/>
        <v>0</v>
      </c>
      <c r="AO1739" s="110">
        <f t="shared" si="27574"/>
        <v>0</v>
      </c>
      <c r="AP1739" s="110">
        <f t="shared" si="27574"/>
        <v>0</v>
      </c>
      <c r="AQ1739" s="110">
        <f t="shared" si="27574"/>
        <v>0</v>
      </c>
      <c r="AR1739" s="110">
        <f t="shared" si="27574"/>
        <v>0</v>
      </c>
      <c r="AS1739" s="110">
        <f t="shared" si="27574"/>
        <v>0</v>
      </c>
      <c r="AT1739" s="110">
        <f t="shared" si="27574"/>
        <v>0</v>
      </c>
      <c r="AU1739" s="110">
        <f t="shared" ref="AU1739:AX1739" si="27575">ROUND(AU1738/$E1738,2)</f>
        <v>0</v>
      </c>
      <c r="AV1739" s="110">
        <f t="shared" si="27575"/>
        <v>0</v>
      </c>
      <c r="AW1739" s="110">
        <f t="shared" si="27575"/>
        <v>0</v>
      </c>
      <c r="AX1739" s="110">
        <f t="shared" si="27575"/>
        <v>0</v>
      </c>
      <c r="AY1739" s="110">
        <f t="shared" ref="AY1739:BC1739" si="27576">ROUND(AY1738/$E1738,2)</f>
        <v>0</v>
      </c>
      <c r="AZ1739" s="110">
        <f t="shared" si="27576"/>
        <v>0</v>
      </c>
      <c r="BA1739" s="110">
        <f t="shared" si="27576"/>
        <v>0</v>
      </c>
      <c r="BB1739" s="110">
        <f t="shared" si="27576"/>
        <v>0</v>
      </c>
      <c r="BC1739" s="110">
        <f t="shared" si="27576"/>
        <v>0</v>
      </c>
      <c r="BD1739" s="110">
        <f t="shared" ref="BD1739:BN1739" si="27577">ROUND(BD1738/$E1738,2)</f>
        <v>0</v>
      </c>
      <c r="BE1739" s="110">
        <f t="shared" si="27577"/>
        <v>0</v>
      </c>
      <c r="BF1739" s="110">
        <f t="shared" si="27577"/>
        <v>0</v>
      </c>
      <c r="BG1739" s="110">
        <f t="shared" si="27577"/>
        <v>0</v>
      </c>
      <c r="BH1739" s="110">
        <f t="shared" si="27577"/>
        <v>0</v>
      </c>
      <c r="BI1739" s="110">
        <f t="shared" si="27577"/>
        <v>0</v>
      </c>
      <c r="BJ1739" s="110">
        <f t="shared" si="27577"/>
        <v>0</v>
      </c>
      <c r="BK1739" s="110">
        <f t="shared" si="27577"/>
        <v>0</v>
      </c>
      <c r="BL1739" s="110">
        <f t="shared" si="27577"/>
        <v>0</v>
      </c>
      <c r="BM1739" s="110">
        <f t="shared" si="27577"/>
        <v>0</v>
      </c>
      <c r="BN1739" s="110">
        <f t="shared" si="27577"/>
        <v>0</v>
      </c>
      <c r="BO1739" s="110">
        <f t="shared" si="27487"/>
        <v>0</v>
      </c>
      <c r="BP1739" s="110">
        <f t="shared" ref="BP1739" si="27578">ROUND(BP1738/$E1738,2)</f>
        <v>0</v>
      </c>
      <c r="BQ1739" s="110">
        <f t="shared" si="27489"/>
        <v>0</v>
      </c>
      <c r="BR1739" s="110">
        <f t="shared" si="27489"/>
        <v>8</v>
      </c>
      <c r="BS1739" s="110">
        <f t="shared" si="27489"/>
        <v>8</v>
      </c>
      <c r="BT1739" s="110">
        <f t="shared" si="27512"/>
        <v>8</v>
      </c>
      <c r="BU1739" s="110">
        <f t="shared" si="27512"/>
        <v>8</v>
      </c>
      <c r="BV1739" s="110">
        <f t="shared" si="27512"/>
        <v>8</v>
      </c>
      <c r="BW1739" s="110">
        <f t="shared" ref="BW1739:BX1739" si="27579">ROUND(BW1738/$E1738,2)</f>
        <v>0</v>
      </c>
      <c r="BX1739" s="110">
        <f t="shared" si="27579"/>
        <v>0</v>
      </c>
      <c r="BY1739" s="110">
        <f t="shared" ref="BY1739:CC1739" si="27580">ROUND(BY1738/$E1738,2)</f>
        <v>0</v>
      </c>
      <c r="BZ1739" s="110">
        <f t="shared" si="27580"/>
        <v>0</v>
      </c>
      <c r="CA1739" s="110">
        <f t="shared" si="27580"/>
        <v>0</v>
      </c>
      <c r="CB1739" s="110">
        <f t="shared" si="27580"/>
        <v>0</v>
      </c>
      <c r="CC1739" s="110">
        <f t="shared" si="27580"/>
        <v>0</v>
      </c>
      <c r="CD1739" s="110">
        <f t="shared" ref="CD1739:CG1739" si="27581">ROUND(CD1738/$E1738,2)</f>
        <v>0</v>
      </c>
      <c r="CE1739" s="110"/>
      <c r="CF1739" s="110">
        <f t="shared" si="27581"/>
        <v>0</v>
      </c>
      <c r="CG1739" s="110">
        <f t="shared" si="27581"/>
        <v>0</v>
      </c>
      <c r="CH1739" s="111">
        <f>IF(C1738="","",D1738-SUM(G1739:CG1739))</f>
        <v>0</v>
      </c>
      <c r="CI1739" s="112">
        <f>IF(C1738="","",SUM(G1739:CG1739))</f>
        <v>40</v>
      </c>
      <c r="CJ1739" s="67" t="b">
        <f>IF(C1738="","",D1738=CI1739)</f>
        <v>1</v>
      </c>
    </row>
    <row r="1740" spans="1:88" s="5" customFormat="1" ht="15" customHeight="1" x14ac:dyDescent="0.3">
      <c r="A1740" s="173"/>
      <c r="B1740" s="157"/>
      <c r="C1740" s="170"/>
      <c r="D1740" s="160"/>
      <c r="E1740" s="163"/>
      <c r="F1740" s="166"/>
      <c r="G1740" s="113">
        <v>0</v>
      </c>
      <c r="H1740" s="113"/>
      <c r="I1740" s="113"/>
      <c r="J1740" s="113"/>
      <c r="K1740" s="113"/>
      <c r="L1740" s="113"/>
      <c r="M1740" s="113"/>
      <c r="N1740" s="113"/>
      <c r="O1740" s="113"/>
      <c r="P1740" s="113"/>
      <c r="Q1740" s="113"/>
      <c r="R1740" s="113"/>
      <c r="S1740" s="113"/>
      <c r="T1740" s="113"/>
      <c r="U1740" s="113">
        <f t="shared" ref="U1740:X1740" si="27582">U1738/$F1738</f>
        <v>0</v>
      </c>
      <c r="V1740" s="113">
        <f t="shared" si="27582"/>
        <v>0</v>
      </c>
      <c r="W1740" s="113">
        <f t="shared" si="27582"/>
        <v>0</v>
      </c>
      <c r="X1740" s="113">
        <f t="shared" si="27582"/>
        <v>0</v>
      </c>
      <c r="Y1740" s="113">
        <f t="shared" ref="Y1740:AG1740" si="27583">Y1738/$F1738</f>
        <v>0</v>
      </c>
      <c r="Z1740" s="113">
        <f t="shared" si="27583"/>
        <v>0</v>
      </c>
      <c r="AA1740" s="113">
        <f t="shared" si="27583"/>
        <v>0</v>
      </c>
      <c r="AB1740" s="113">
        <f t="shared" si="27583"/>
        <v>0</v>
      </c>
      <c r="AC1740" s="113">
        <f t="shared" si="27583"/>
        <v>0</v>
      </c>
      <c r="AD1740" s="113">
        <f t="shared" si="27583"/>
        <v>0</v>
      </c>
      <c r="AE1740" s="113">
        <f t="shared" si="27583"/>
        <v>0</v>
      </c>
      <c r="AF1740" s="113">
        <f t="shared" si="27583"/>
        <v>0</v>
      </c>
      <c r="AG1740" s="113">
        <f t="shared" si="27583"/>
        <v>0</v>
      </c>
      <c r="AH1740" s="113">
        <f t="shared" ref="AH1740:AK1740" si="27584">AH1738/$F1738</f>
        <v>0</v>
      </c>
      <c r="AI1740" s="113">
        <f t="shared" si="27584"/>
        <v>0</v>
      </c>
      <c r="AJ1740" s="113">
        <f t="shared" si="27584"/>
        <v>0</v>
      </c>
      <c r="AK1740" s="113">
        <f t="shared" si="27584"/>
        <v>0</v>
      </c>
      <c r="AL1740" s="113">
        <f t="shared" ref="AL1740:AT1740" si="27585">AL1738/$F1738</f>
        <v>0</v>
      </c>
      <c r="AM1740" s="113">
        <f t="shared" si="27585"/>
        <v>0</v>
      </c>
      <c r="AN1740" s="113">
        <f t="shared" si="27585"/>
        <v>0</v>
      </c>
      <c r="AO1740" s="113">
        <f t="shared" si="27585"/>
        <v>0</v>
      </c>
      <c r="AP1740" s="113">
        <f t="shared" si="27585"/>
        <v>0</v>
      </c>
      <c r="AQ1740" s="113">
        <f t="shared" si="27585"/>
        <v>0</v>
      </c>
      <c r="AR1740" s="113">
        <f t="shared" si="27585"/>
        <v>0</v>
      </c>
      <c r="AS1740" s="113">
        <f t="shared" si="27585"/>
        <v>0</v>
      </c>
      <c r="AT1740" s="113">
        <f t="shared" si="27585"/>
        <v>0</v>
      </c>
      <c r="AU1740" s="113">
        <f t="shared" ref="AU1740:AX1740" si="27586">AU1738/$F1738</f>
        <v>0</v>
      </c>
      <c r="AV1740" s="113">
        <f t="shared" si="27586"/>
        <v>0</v>
      </c>
      <c r="AW1740" s="113">
        <f t="shared" si="27586"/>
        <v>0</v>
      </c>
      <c r="AX1740" s="113">
        <f t="shared" si="27586"/>
        <v>0</v>
      </c>
      <c r="AY1740" s="113">
        <f t="shared" ref="AY1740:BC1740" si="27587">AY1738/$F1738</f>
        <v>0</v>
      </c>
      <c r="AZ1740" s="113">
        <f t="shared" si="27587"/>
        <v>0</v>
      </c>
      <c r="BA1740" s="113">
        <f t="shared" si="27587"/>
        <v>0</v>
      </c>
      <c r="BB1740" s="113">
        <f t="shared" si="27587"/>
        <v>0</v>
      </c>
      <c r="BC1740" s="113">
        <f t="shared" si="27587"/>
        <v>0</v>
      </c>
      <c r="BD1740" s="113">
        <f t="shared" ref="BD1740:BV1740" si="27588">BD1738/$F1738</f>
        <v>0</v>
      </c>
      <c r="BE1740" s="113">
        <f t="shared" si="27588"/>
        <v>0</v>
      </c>
      <c r="BF1740" s="113">
        <f t="shared" si="27588"/>
        <v>0</v>
      </c>
      <c r="BG1740" s="113">
        <f t="shared" si="27588"/>
        <v>0</v>
      </c>
      <c r="BH1740" s="113">
        <f t="shared" si="27588"/>
        <v>0</v>
      </c>
      <c r="BI1740" s="113">
        <f t="shared" si="27588"/>
        <v>0</v>
      </c>
      <c r="BJ1740" s="113">
        <f t="shared" si="27588"/>
        <v>0</v>
      </c>
      <c r="BK1740" s="113">
        <f t="shared" si="27588"/>
        <v>0</v>
      </c>
      <c r="BL1740" s="113">
        <f t="shared" si="27588"/>
        <v>0</v>
      </c>
      <c r="BM1740" s="113">
        <f t="shared" si="27588"/>
        <v>0</v>
      </c>
      <c r="BN1740" s="113">
        <f t="shared" si="27588"/>
        <v>0</v>
      </c>
      <c r="BO1740" s="113">
        <f t="shared" si="27588"/>
        <v>0</v>
      </c>
      <c r="BP1740" s="113">
        <f t="shared" si="27588"/>
        <v>0</v>
      </c>
      <c r="BQ1740" s="113">
        <f t="shared" si="27588"/>
        <v>0</v>
      </c>
      <c r="BR1740" s="113">
        <f t="shared" si="27588"/>
        <v>0.2</v>
      </c>
      <c r="BS1740" s="113">
        <f t="shared" si="27588"/>
        <v>0.2</v>
      </c>
      <c r="BT1740" s="113">
        <f t="shared" si="27588"/>
        <v>0.2</v>
      </c>
      <c r="BU1740" s="113">
        <f t="shared" si="27588"/>
        <v>0.2</v>
      </c>
      <c r="BV1740" s="113">
        <f t="shared" si="27588"/>
        <v>0.2</v>
      </c>
      <c r="BW1740" s="113">
        <f t="shared" ref="BW1740:BX1740" si="27589">BW1738/$F1738</f>
        <v>0</v>
      </c>
      <c r="BX1740" s="113">
        <f t="shared" si="27589"/>
        <v>0</v>
      </c>
      <c r="BY1740" s="113">
        <f t="shared" ref="BY1740:CC1740" si="27590">BY1738/$F1738</f>
        <v>0</v>
      </c>
      <c r="BZ1740" s="113">
        <f t="shared" si="27590"/>
        <v>0</v>
      </c>
      <c r="CA1740" s="113">
        <f t="shared" si="27590"/>
        <v>0</v>
      </c>
      <c r="CB1740" s="113">
        <f t="shared" si="27590"/>
        <v>0</v>
      </c>
      <c r="CC1740" s="113">
        <f t="shared" si="27590"/>
        <v>0</v>
      </c>
      <c r="CD1740" s="113">
        <f t="shared" ref="CD1740:CG1740" si="27591">CD1738/$F1738</f>
        <v>0</v>
      </c>
      <c r="CE1740" s="113"/>
      <c r="CF1740" s="113">
        <f t="shared" si="27591"/>
        <v>0</v>
      </c>
      <c r="CG1740" s="113">
        <f t="shared" si="27591"/>
        <v>0</v>
      </c>
      <c r="CH1740" s="114">
        <f>IF(C1738="","",100%-SUM(G1740:CG1740))</f>
        <v>0</v>
      </c>
      <c r="CI1740" s="115">
        <f>IF(C1738="","",SUM(G1740:CG1740))</f>
        <v>1</v>
      </c>
      <c r="CJ1740" s="67" t="b">
        <f>IF(C1738="","",SUM(G1740:CG1740)=CI1740)</f>
        <v>1</v>
      </c>
    </row>
    <row r="1741" spans="1:88" s="5" customFormat="1" ht="15" customHeight="1" x14ac:dyDescent="0.3">
      <c r="A1741" s="171" t="s">
        <v>1213</v>
      </c>
      <c r="B1741" s="155" t="s">
        <v>1214</v>
      </c>
      <c r="C1741" s="168" t="s">
        <v>163</v>
      </c>
      <c r="D1741" s="158">
        <v>40</v>
      </c>
      <c r="E1741" s="161">
        <v>532494</v>
      </c>
      <c r="F1741" s="164">
        <f t="shared" si="27125"/>
        <v>21299760</v>
      </c>
      <c r="G1741" s="108">
        <v>0</v>
      </c>
      <c r="H1741" s="108"/>
      <c r="I1741" s="108"/>
      <c r="J1741" s="108"/>
      <c r="K1741" s="108"/>
      <c r="L1741" s="108"/>
      <c r="M1741" s="108"/>
      <c r="N1741" s="108"/>
      <c r="O1741" s="108"/>
      <c r="P1741" s="108"/>
      <c r="Q1741" s="108"/>
      <c r="R1741" s="108"/>
      <c r="S1741" s="108"/>
      <c r="T1741" s="108"/>
      <c r="U1741" s="108"/>
      <c r="V1741" s="108"/>
      <c r="W1741" s="108"/>
      <c r="X1741" s="108"/>
      <c r="Y1741" s="108"/>
      <c r="Z1741" s="108"/>
      <c r="AA1741" s="108"/>
      <c r="AB1741" s="108"/>
      <c r="AC1741" s="108"/>
      <c r="AD1741" s="108"/>
      <c r="AE1741" s="108"/>
      <c r="AF1741" s="108"/>
      <c r="AG1741" s="108"/>
      <c r="AH1741" s="108"/>
      <c r="AI1741" s="108"/>
      <c r="AJ1741" s="108"/>
      <c r="AK1741" s="108"/>
      <c r="AL1741" s="108"/>
      <c r="AM1741" s="108"/>
      <c r="AN1741" s="108"/>
      <c r="AO1741" s="108"/>
      <c r="AP1741" s="108"/>
      <c r="AQ1741" s="108"/>
      <c r="AR1741" s="108"/>
      <c r="AS1741" s="108"/>
      <c r="AT1741" s="108"/>
      <c r="AU1741" s="108"/>
      <c r="AV1741" s="108"/>
      <c r="AW1741" s="108"/>
      <c r="AX1741" s="108"/>
      <c r="AY1741" s="108"/>
      <c r="AZ1741" s="108"/>
      <c r="BA1741" s="108"/>
      <c r="BB1741" s="108"/>
      <c r="BC1741" s="108"/>
      <c r="BD1741" s="108"/>
      <c r="BE1741" s="108"/>
      <c r="BF1741" s="108"/>
      <c r="BG1741" s="108"/>
      <c r="BH1741" s="108"/>
      <c r="BI1741" s="108"/>
      <c r="BJ1741" s="108"/>
      <c r="BK1741" s="108"/>
      <c r="BL1741" s="108"/>
      <c r="BM1741" s="108"/>
      <c r="BN1741" s="108"/>
      <c r="BO1741" s="108"/>
      <c r="BP1741" s="108"/>
      <c r="BQ1741" s="108"/>
      <c r="BR1741" s="108">
        <f t="shared" ref="BR1741" si="27592">ROUND($F1741/5,0)</f>
        <v>4259952</v>
      </c>
      <c r="BS1741" s="108">
        <f t="shared" si="27479"/>
        <v>4259952</v>
      </c>
      <c r="BT1741" s="108">
        <f t="shared" si="27479"/>
        <v>4259952</v>
      </c>
      <c r="BU1741" s="108">
        <f t="shared" si="27479"/>
        <v>4259952</v>
      </c>
      <c r="BV1741" s="108">
        <f t="shared" si="27479"/>
        <v>4259952</v>
      </c>
      <c r="BW1741" s="108"/>
      <c r="BX1741" s="108"/>
      <c r="BY1741" s="108"/>
      <c r="BZ1741" s="108"/>
      <c r="CA1741" s="108"/>
      <c r="CB1741" s="108"/>
      <c r="CC1741" s="108"/>
      <c r="CD1741" s="108"/>
      <c r="CE1741" s="108"/>
      <c r="CF1741" s="108"/>
      <c r="CG1741" s="108"/>
      <c r="CH1741" s="109">
        <f>IF(C1741="","",F1741-SUM(G1741:CG1741))</f>
        <v>0</v>
      </c>
      <c r="CI1741" s="107">
        <f>IF(C1741="","",SUM(G1741:CG1741))</f>
        <v>21299760</v>
      </c>
      <c r="CJ1741" s="67" t="b">
        <f>IF(C1741="","",F1741=CI1741)</f>
        <v>1</v>
      </c>
    </row>
    <row r="1742" spans="1:88" s="5" customFormat="1" ht="15" customHeight="1" x14ac:dyDescent="0.3">
      <c r="A1742" s="172"/>
      <c r="B1742" s="156"/>
      <c r="C1742" s="169"/>
      <c r="D1742" s="159"/>
      <c r="E1742" s="162"/>
      <c r="F1742" s="165"/>
      <c r="G1742" s="110">
        <v>0</v>
      </c>
      <c r="H1742" s="110"/>
      <c r="I1742" s="110"/>
      <c r="J1742" s="110"/>
      <c r="K1742" s="110"/>
      <c r="L1742" s="110"/>
      <c r="M1742" s="110"/>
      <c r="N1742" s="110"/>
      <c r="O1742" s="110"/>
      <c r="P1742" s="110"/>
      <c r="Q1742" s="110"/>
      <c r="R1742" s="110"/>
      <c r="S1742" s="110"/>
      <c r="T1742" s="110"/>
      <c r="U1742" s="110">
        <f t="shared" ref="U1742:X1742" si="27593">ROUND(U1741/$E1741,2)</f>
        <v>0</v>
      </c>
      <c r="V1742" s="110">
        <f t="shared" si="27593"/>
        <v>0</v>
      </c>
      <c r="W1742" s="110">
        <f t="shared" si="27593"/>
        <v>0</v>
      </c>
      <c r="X1742" s="110">
        <f t="shared" si="27593"/>
        <v>0</v>
      </c>
      <c r="Y1742" s="110">
        <f t="shared" ref="Y1742:AG1742" si="27594">ROUND(Y1741/$E1741,2)</f>
        <v>0</v>
      </c>
      <c r="Z1742" s="110">
        <f t="shared" si="27594"/>
        <v>0</v>
      </c>
      <c r="AA1742" s="110">
        <f t="shared" si="27594"/>
        <v>0</v>
      </c>
      <c r="AB1742" s="110">
        <f t="shared" si="27594"/>
        <v>0</v>
      </c>
      <c r="AC1742" s="110">
        <f t="shared" si="27594"/>
        <v>0</v>
      </c>
      <c r="AD1742" s="110">
        <f t="shared" si="27594"/>
        <v>0</v>
      </c>
      <c r="AE1742" s="110">
        <f t="shared" si="27594"/>
        <v>0</v>
      </c>
      <c r="AF1742" s="110">
        <f t="shared" si="27594"/>
        <v>0</v>
      </c>
      <c r="AG1742" s="110">
        <f t="shared" si="27594"/>
        <v>0</v>
      </c>
      <c r="AH1742" s="110">
        <f t="shared" ref="AH1742:AK1742" si="27595">ROUND(AH1741/$E1741,2)</f>
        <v>0</v>
      </c>
      <c r="AI1742" s="110">
        <f t="shared" si="27595"/>
        <v>0</v>
      </c>
      <c r="AJ1742" s="110">
        <f t="shared" si="27595"/>
        <v>0</v>
      </c>
      <c r="AK1742" s="110">
        <f t="shared" si="27595"/>
        <v>0</v>
      </c>
      <c r="AL1742" s="110">
        <f t="shared" ref="AL1742:AT1742" si="27596">ROUND(AL1741/$E1741,2)</f>
        <v>0</v>
      </c>
      <c r="AM1742" s="110">
        <f t="shared" si="27596"/>
        <v>0</v>
      </c>
      <c r="AN1742" s="110">
        <f t="shared" si="27596"/>
        <v>0</v>
      </c>
      <c r="AO1742" s="110">
        <f t="shared" si="27596"/>
        <v>0</v>
      </c>
      <c r="AP1742" s="110">
        <f t="shared" si="27596"/>
        <v>0</v>
      </c>
      <c r="AQ1742" s="110">
        <f t="shared" si="27596"/>
        <v>0</v>
      </c>
      <c r="AR1742" s="110">
        <f t="shared" si="27596"/>
        <v>0</v>
      </c>
      <c r="AS1742" s="110">
        <f t="shared" si="27596"/>
        <v>0</v>
      </c>
      <c r="AT1742" s="110">
        <f t="shared" si="27596"/>
        <v>0</v>
      </c>
      <c r="AU1742" s="110">
        <f t="shared" ref="AU1742:AX1742" si="27597">ROUND(AU1741/$E1741,2)</f>
        <v>0</v>
      </c>
      <c r="AV1742" s="110">
        <f t="shared" si="27597"/>
        <v>0</v>
      </c>
      <c r="AW1742" s="110">
        <f t="shared" si="27597"/>
        <v>0</v>
      </c>
      <c r="AX1742" s="110">
        <f t="shared" si="27597"/>
        <v>0</v>
      </c>
      <c r="AY1742" s="110">
        <f t="shared" ref="AY1742:BC1742" si="27598">ROUND(AY1741/$E1741,2)</f>
        <v>0</v>
      </c>
      <c r="AZ1742" s="110">
        <f t="shared" si="27598"/>
        <v>0</v>
      </c>
      <c r="BA1742" s="110">
        <f t="shared" si="27598"/>
        <v>0</v>
      </c>
      <c r="BB1742" s="110">
        <f t="shared" si="27598"/>
        <v>0</v>
      </c>
      <c r="BC1742" s="110">
        <f t="shared" si="27598"/>
        <v>0</v>
      </c>
      <c r="BD1742" s="110">
        <f t="shared" ref="BD1742:BN1742" si="27599">ROUND(BD1741/$E1741,2)</f>
        <v>0</v>
      </c>
      <c r="BE1742" s="110">
        <f t="shared" si="27599"/>
        <v>0</v>
      </c>
      <c r="BF1742" s="110">
        <f t="shared" si="27599"/>
        <v>0</v>
      </c>
      <c r="BG1742" s="110">
        <f t="shared" si="27599"/>
        <v>0</v>
      </c>
      <c r="BH1742" s="110">
        <f t="shared" si="27599"/>
        <v>0</v>
      </c>
      <c r="BI1742" s="110">
        <f t="shared" si="27599"/>
        <v>0</v>
      </c>
      <c r="BJ1742" s="110">
        <f t="shared" si="27599"/>
        <v>0</v>
      </c>
      <c r="BK1742" s="110">
        <f t="shared" si="27599"/>
        <v>0</v>
      </c>
      <c r="BL1742" s="110">
        <f t="shared" si="27599"/>
        <v>0</v>
      </c>
      <c r="BM1742" s="110">
        <f t="shared" si="27599"/>
        <v>0</v>
      </c>
      <c r="BN1742" s="110">
        <f t="shared" si="27599"/>
        <v>0</v>
      </c>
      <c r="BO1742" s="110">
        <f t="shared" si="27487"/>
        <v>0</v>
      </c>
      <c r="BP1742" s="110">
        <f t="shared" ref="BP1742" si="27600">ROUND(BP1741/$E1741,2)</f>
        <v>0</v>
      </c>
      <c r="BQ1742" s="110">
        <f t="shared" si="27489"/>
        <v>0</v>
      </c>
      <c r="BR1742" s="110">
        <f t="shared" si="27489"/>
        <v>8</v>
      </c>
      <c r="BS1742" s="110">
        <f t="shared" si="27489"/>
        <v>8</v>
      </c>
      <c r="BT1742" s="110">
        <f t="shared" si="27512"/>
        <v>8</v>
      </c>
      <c r="BU1742" s="110">
        <f t="shared" si="27512"/>
        <v>8</v>
      </c>
      <c r="BV1742" s="110">
        <f t="shared" si="27512"/>
        <v>8</v>
      </c>
      <c r="BW1742" s="110">
        <f t="shared" ref="BW1742:BX1742" si="27601">ROUND(BW1741/$E1741,2)</f>
        <v>0</v>
      </c>
      <c r="BX1742" s="110">
        <f t="shared" si="27601"/>
        <v>0</v>
      </c>
      <c r="BY1742" s="110">
        <f t="shared" ref="BY1742:CC1742" si="27602">ROUND(BY1741/$E1741,2)</f>
        <v>0</v>
      </c>
      <c r="BZ1742" s="110">
        <f t="shared" si="27602"/>
        <v>0</v>
      </c>
      <c r="CA1742" s="110">
        <f t="shared" si="27602"/>
        <v>0</v>
      </c>
      <c r="CB1742" s="110">
        <f t="shared" si="27602"/>
        <v>0</v>
      </c>
      <c r="CC1742" s="110">
        <f t="shared" si="27602"/>
        <v>0</v>
      </c>
      <c r="CD1742" s="110">
        <f t="shared" ref="CD1742:CG1742" si="27603">ROUND(CD1741/$E1741,2)</f>
        <v>0</v>
      </c>
      <c r="CE1742" s="110"/>
      <c r="CF1742" s="110">
        <f t="shared" si="27603"/>
        <v>0</v>
      </c>
      <c r="CG1742" s="110">
        <f t="shared" si="27603"/>
        <v>0</v>
      </c>
      <c r="CH1742" s="111">
        <f>IF(C1741="","",D1741-SUM(G1742:CG1742))</f>
        <v>0</v>
      </c>
      <c r="CI1742" s="112">
        <f>IF(C1741="","",SUM(G1742:CG1742))</f>
        <v>40</v>
      </c>
      <c r="CJ1742" s="67" t="b">
        <f>IF(C1741="","",D1741=CI1742)</f>
        <v>1</v>
      </c>
    </row>
    <row r="1743" spans="1:88" s="5" customFormat="1" ht="48.75" customHeight="1" x14ac:dyDescent="0.3">
      <c r="A1743" s="173"/>
      <c r="B1743" s="157"/>
      <c r="C1743" s="170"/>
      <c r="D1743" s="160"/>
      <c r="E1743" s="163"/>
      <c r="F1743" s="166"/>
      <c r="G1743" s="113">
        <v>0</v>
      </c>
      <c r="H1743" s="113"/>
      <c r="I1743" s="113"/>
      <c r="J1743" s="113"/>
      <c r="K1743" s="113"/>
      <c r="L1743" s="113"/>
      <c r="M1743" s="113"/>
      <c r="N1743" s="113"/>
      <c r="O1743" s="113"/>
      <c r="P1743" s="113"/>
      <c r="Q1743" s="113"/>
      <c r="R1743" s="113"/>
      <c r="S1743" s="113"/>
      <c r="T1743" s="113"/>
      <c r="U1743" s="113">
        <f t="shared" ref="U1743:X1743" si="27604">U1741/$F1741</f>
        <v>0</v>
      </c>
      <c r="V1743" s="113">
        <f t="shared" si="27604"/>
        <v>0</v>
      </c>
      <c r="W1743" s="113">
        <f t="shared" si="27604"/>
        <v>0</v>
      </c>
      <c r="X1743" s="113">
        <f t="shared" si="27604"/>
        <v>0</v>
      </c>
      <c r="Y1743" s="113">
        <f t="shared" ref="Y1743:AG1743" si="27605">Y1741/$F1741</f>
        <v>0</v>
      </c>
      <c r="Z1743" s="113">
        <f t="shared" si="27605"/>
        <v>0</v>
      </c>
      <c r="AA1743" s="113">
        <f t="shared" si="27605"/>
        <v>0</v>
      </c>
      <c r="AB1743" s="113">
        <f t="shared" si="27605"/>
        <v>0</v>
      </c>
      <c r="AC1743" s="113">
        <f t="shared" si="27605"/>
        <v>0</v>
      </c>
      <c r="AD1743" s="113">
        <f t="shared" si="27605"/>
        <v>0</v>
      </c>
      <c r="AE1743" s="113">
        <f t="shared" si="27605"/>
        <v>0</v>
      </c>
      <c r="AF1743" s="113">
        <f t="shared" si="27605"/>
        <v>0</v>
      </c>
      <c r="AG1743" s="113">
        <f t="shared" si="27605"/>
        <v>0</v>
      </c>
      <c r="AH1743" s="113">
        <f t="shared" ref="AH1743:AK1743" si="27606">AH1741/$F1741</f>
        <v>0</v>
      </c>
      <c r="AI1743" s="113">
        <f t="shared" si="27606"/>
        <v>0</v>
      </c>
      <c r="AJ1743" s="113">
        <f t="shared" si="27606"/>
        <v>0</v>
      </c>
      <c r="AK1743" s="113">
        <f t="shared" si="27606"/>
        <v>0</v>
      </c>
      <c r="AL1743" s="113">
        <f t="shared" ref="AL1743:AT1743" si="27607">AL1741/$F1741</f>
        <v>0</v>
      </c>
      <c r="AM1743" s="113">
        <f t="shared" si="27607"/>
        <v>0</v>
      </c>
      <c r="AN1743" s="113">
        <f t="shared" si="27607"/>
        <v>0</v>
      </c>
      <c r="AO1743" s="113">
        <f t="shared" si="27607"/>
        <v>0</v>
      </c>
      <c r="AP1743" s="113">
        <f t="shared" si="27607"/>
        <v>0</v>
      </c>
      <c r="AQ1743" s="113">
        <f t="shared" si="27607"/>
        <v>0</v>
      </c>
      <c r="AR1743" s="113">
        <f t="shared" si="27607"/>
        <v>0</v>
      </c>
      <c r="AS1743" s="113">
        <f t="shared" si="27607"/>
        <v>0</v>
      </c>
      <c r="AT1743" s="113">
        <f t="shared" si="27607"/>
        <v>0</v>
      </c>
      <c r="AU1743" s="113">
        <f t="shared" ref="AU1743:AX1743" si="27608">AU1741/$F1741</f>
        <v>0</v>
      </c>
      <c r="AV1743" s="113">
        <f t="shared" si="27608"/>
        <v>0</v>
      </c>
      <c r="AW1743" s="113">
        <f t="shared" si="27608"/>
        <v>0</v>
      </c>
      <c r="AX1743" s="113">
        <f t="shared" si="27608"/>
        <v>0</v>
      </c>
      <c r="AY1743" s="113">
        <f t="shared" ref="AY1743:BC1743" si="27609">AY1741/$F1741</f>
        <v>0</v>
      </c>
      <c r="AZ1743" s="113">
        <f t="shared" si="27609"/>
        <v>0</v>
      </c>
      <c r="BA1743" s="113">
        <f t="shared" si="27609"/>
        <v>0</v>
      </c>
      <c r="BB1743" s="113">
        <f t="shared" si="27609"/>
        <v>0</v>
      </c>
      <c r="BC1743" s="113">
        <f t="shared" si="27609"/>
        <v>0</v>
      </c>
      <c r="BD1743" s="113">
        <f t="shared" ref="BD1743:BV1743" si="27610">BD1741/$F1741</f>
        <v>0</v>
      </c>
      <c r="BE1743" s="113">
        <f t="shared" si="27610"/>
        <v>0</v>
      </c>
      <c r="BF1743" s="113">
        <f t="shared" si="27610"/>
        <v>0</v>
      </c>
      <c r="BG1743" s="113">
        <f t="shared" si="27610"/>
        <v>0</v>
      </c>
      <c r="BH1743" s="113">
        <f t="shared" si="27610"/>
        <v>0</v>
      </c>
      <c r="BI1743" s="113">
        <f t="shared" si="27610"/>
        <v>0</v>
      </c>
      <c r="BJ1743" s="113">
        <f t="shared" si="27610"/>
        <v>0</v>
      </c>
      <c r="BK1743" s="113">
        <f t="shared" si="27610"/>
        <v>0</v>
      </c>
      <c r="BL1743" s="113">
        <f t="shared" si="27610"/>
        <v>0</v>
      </c>
      <c r="BM1743" s="113">
        <f t="shared" si="27610"/>
        <v>0</v>
      </c>
      <c r="BN1743" s="113">
        <f t="shared" si="27610"/>
        <v>0</v>
      </c>
      <c r="BO1743" s="113">
        <f t="shared" si="27610"/>
        <v>0</v>
      </c>
      <c r="BP1743" s="113">
        <f t="shared" si="27610"/>
        <v>0</v>
      </c>
      <c r="BQ1743" s="113">
        <f t="shared" si="27610"/>
        <v>0</v>
      </c>
      <c r="BR1743" s="113">
        <f t="shared" si="27610"/>
        <v>0.2</v>
      </c>
      <c r="BS1743" s="113">
        <f t="shared" si="27610"/>
        <v>0.2</v>
      </c>
      <c r="BT1743" s="113">
        <f t="shared" si="27610"/>
        <v>0.2</v>
      </c>
      <c r="BU1743" s="113">
        <f t="shared" si="27610"/>
        <v>0.2</v>
      </c>
      <c r="BV1743" s="113">
        <f t="shared" si="27610"/>
        <v>0.2</v>
      </c>
      <c r="BW1743" s="113">
        <f t="shared" ref="BW1743:BX1743" si="27611">BW1741/$F1741</f>
        <v>0</v>
      </c>
      <c r="BX1743" s="113">
        <f t="shared" si="27611"/>
        <v>0</v>
      </c>
      <c r="BY1743" s="113">
        <f t="shared" ref="BY1743:CC1743" si="27612">BY1741/$F1741</f>
        <v>0</v>
      </c>
      <c r="BZ1743" s="113">
        <f t="shared" si="27612"/>
        <v>0</v>
      </c>
      <c r="CA1743" s="113">
        <f t="shared" si="27612"/>
        <v>0</v>
      </c>
      <c r="CB1743" s="113">
        <f t="shared" si="27612"/>
        <v>0</v>
      </c>
      <c r="CC1743" s="113">
        <f t="shared" si="27612"/>
        <v>0</v>
      </c>
      <c r="CD1743" s="113">
        <f t="shared" ref="CD1743:CG1743" si="27613">CD1741/$F1741</f>
        <v>0</v>
      </c>
      <c r="CE1743" s="113"/>
      <c r="CF1743" s="113">
        <f t="shared" si="27613"/>
        <v>0</v>
      </c>
      <c r="CG1743" s="113">
        <f t="shared" si="27613"/>
        <v>0</v>
      </c>
      <c r="CH1743" s="114">
        <f>IF(C1741="","",100%-SUM(G1743:CG1743))</f>
        <v>0</v>
      </c>
      <c r="CI1743" s="115">
        <f>IF(C1741="","",SUM(G1743:CG1743))</f>
        <v>1</v>
      </c>
      <c r="CJ1743" s="67" t="b">
        <f>IF(C1741="","",SUM(G1743:CG1743)=CI1743)</f>
        <v>1</v>
      </c>
    </row>
    <row r="1744" spans="1:88" s="5" customFormat="1" ht="15" customHeight="1" x14ac:dyDescent="0.3">
      <c r="A1744" s="171" t="s">
        <v>1215</v>
      </c>
      <c r="B1744" s="155" t="s">
        <v>1216</v>
      </c>
      <c r="C1744" s="168" t="s">
        <v>163</v>
      </c>
      <c r="D1744" s="158">
        <v>40</v>
      </c>
      <c r="E1744" s="161">
        <v>532494</v>
      </c>
      <c r="F1744" s="164">
        <f t="shared" si="27125"/>
        <v>21299760</v>
      </c>
      <c r="G1744" s="108">
        <v>0</v>
      </c>
      <c r="H1744" s="108"/>
      <c r="I1744" s="108"/>
      <c r="J1744" s="108"/>
      <c r="K1744" s="108"/>
      <c r="L1744" s="108"/>
      <c r="M1744" s="108"/>
      <c r="N1744" s="108"/>
      <c r="O1744" s="108"/>
      <c r="P1744" s="108"/>
      <c r="Q1744" s="108"/>
      <c r="R1744" s="108"/>
      <c r="S1744" s="108"/>
      <c r="T1744" s="108"/>
      <c r="U1744" s="108"/>
      <c r="V1744" s="108"/>
      <c r="W1744" s="108"/>
      <c r="X1744" s="108"/>
      <c r="Y1744" s="108"/>
      <c r="Z1744" s="108"/>
      <c r="AA1744" s="108"/>
      <c r="AB1744" s="108"/>
      <c r="AC1744" s="108"/>
      <c r="AD1744" s="108"/>
      <c r="AE1744" s="108"/>
      <c r="AF1744" s="108"/>
      <c r="AG1744" s="108"/>
      <c r="AH1744" s="108"/>
      <c r="AI1744" s="108"/>
      <c r="AJ1744" s="108"/>
      <c r="AK1744" s="108"/>
      <c r="AL1744" s="108"/>
      <c r="AM1744" s="108"/>
      <c r="AN1744" s="108"/>
      <c r="AO1744" s="108"/>
      <c r="AP1744" s="108"/>
      <c r="AQ1744" s="108"/>
      <c r="AR1744" s="108"/>
      <c r="AS1744" s="108"/>
      <c r="AT1744" s="108"/>
      <c r="AU1744" s="108"/>
      <c r="AV1744" s="108"/>
      <c r="AW1744" s="108"/>
      <c r="AX1744" s="108"/>
      <c r="AY1744" s="108"/>
      <c r="AZ1744" s="108"/>
      <c r="BA1744" s="108"/>
      <c r="BB1744" s="108"/>
      <c r="BC1744" s="108"/>
      <c r="BD1744" s="108"/>
      <c r="BE1744" s="108"/>
      <c r="BF1744" s="108"/>
      <c r="BG1744" s="108"/>
      <c r="BH1744" s="108"/>
      <c r="BI1744" s="108"/>
      <c r="BJ1744" s="108"/>
      <c r="BK1744" s="108"/>
      <c r="BL1744" s="108"/>
      <c r="BM1744" s="108"/>
      <c r="BN1744" s="108"/>
      <c r="BO1744" s="108"/>
      <c r="BP1744" s="108"/>
      <c r="BQ1744" s="108"/>
      <c r="BR1744" s="108">
        <f t="shared" ref="BR1744" si="27614">ROUND($F1744/5,0)</f>
        <v>4259952</v>
      </c>
      <c r="BS1744" s="108">
        <f t="shared" si="27479"/>
        <v>4259952</v>
      </c>
      <c r="BT1744" s="108">
        <f t="shared" si="27479"/>
        <v>4259952</v>
      </c>
      <c r="BU1744" s="108">
        <f t="shared" si="27479"/>
        <v>4259952</v>
      </c>
      <c r="BV1744" s="108">
        <f t="shared" si="27479"/>
        <v>4259952</v>
      </c>
      <c r="BW1744" s="108"/>
      <c r="BX1744" s="108"/>
      <c r="BY1744" s="108"/>
      <c r="BZ1744" s="108"/>
      <c r="CA1744" s="108"/>
      <c r="CB1744" s="108"/>
      <c r="CC1744" s="108"/>
      <c r="CD1744" s="108"/>
      <c r="CE1744" s="108"/>
      <c r="CF1744" s="108"/>
      <c r="CG1744" s="108"/>
      <c r="CH1744" s="109">
        <f>IF(C1744="","",F1744-SUM(G1744:CG1744))</f>
        <v>0</v>
      </c>
      <c r="CI1744" s="107">
        <f>IF(C1744="","",SUM(G1744:CG1744))</f>
        <v>21299760</v>
      </c>
      <c r="CJ1744" s="67" t="b">
        <f>IF(C1744="","",F1744=CI1744)</f>
        <v>1</v>
      </c>
    </row>
    <row r="1745" spans="1:88" s="5" customFormat="1" ht="15" customHeight="1" x14ac:dyDescent="0.3">
      <c r="A1745" s="172"/>
      <c r="B1745" s="156"/>
      <c r="C1745" s="169"/>
      <c r="D1745" s="159"/>
      <c r="E1745" s="162"/>
      <c r="F1745" s="165"/>
      <c r="G1745" s="110">
        <v>0</v>
      </c>
      <c r="H1745" s="110"/>
      <c r="I1745" s="110"/>
      <c r="J1745" s="110"/>
      <c r="K1745" s="110"/>
      <c r="L1745" s="110"/>
      <c r="M1745" s="110"/>
      <c r="N1745" s="110"/>
      <c r="O1745" s="110"/>
      <c r="P1745" s="110"/>
      <c r="Q1745" s="110"/>
      <c r="R1745" s="110"/>
      <c r="S1745" s="110"/>
      <c r="T1745" s="110"/>
      <c r="U1745" s="110">
        <f t="shared" ref="U1745:X1745" si="27615">ROUND(U1744/$E1744,2)</f>
        <v>0</v>
      </c>
      <c r="V1745" s="110">
        <f t="shared" si="27615"/>
        <v>0</v>
      </c>
      <c r="W1745" s="110">
        <f t="shared" si="27615"/>
        <v>0</v>
      </c>
      <c r="X1745" s="110">
        <f t="shared" si="27615"/>
        <v>0</v>
      </c>
      <c r="Y1745" s="110">
        <f t="shared" ref="Y1745:AG1745" si="27616">ROUND(Y1744/$E1744,2)</f>
        <v>0</v>
      </c>
      <c r="Z1745" s="110">
        <f t="shared" si="27616"/>
        <v>0</v>
      </c>
      <c r="AA1745" s="110">
        <f t="shared" si="27616"/>
        <v>0</v>
      </c>
      <c r="AB1745" s="110">
        <f t="shared" si="27616"/>
        <v>0</v>
      </c>
      <c r="AC1745" s="110">
        <f t="shared" si="27616"/>
        <v>0</v>
      </c>
      <c r="AD1745" s="110">
        <f t="shared" si="27616"/>
        <v>0</v>
      </c>
      <c r="AE1745" s="110">
        <f t="shared" si="27616"/>
        <v>0</v>
      </c>
      <c r="AF1745" s="110">
        <f t="shared" si="27616"/>
        <v>0</v>
      </c>
      <c r="AG1745" s="110">
        <f t="shared" si="27616"/>
        <v>0</v>
      </c>
      <c r="AH1745" s="110">
        <f t="shared" ref="AH1745:AK1745" si="27617">ROUND(AH1744/$E1744,2)</f>
        <v>0</v>
      </c>
      <c r="AI1745" s="110">
        <f t="shared" si="27617"/>
        <v>0</v>
      </c>
      <c r="AJ1745" s="110">
        <f t="shared" si="27617"/>
        <v>0</v>
      </c>
      <c r="AK1745" s="110">
        <f t="shared" si="27617"/>
        <v>0</v>
      </c>
      <c r="AL1745" s="110">
        <f t="shared" ref="AL1745:AT1745" si="27618">ROUND(AL1744/$E1744,2)</f>
        <v>0</v>
      </c>
      <c r="AM1745" s="110">
        <f t="shared" si="27618"/>
        <v>0</v>
      </c>
      <c r="AN1745" s="110">
        <f t="shared" si="27618"/>
        <v>0</v>
      </c>
      <c r="AO1745" s="110">
        <f t="shared" si="27618"/>
        <v>0</v>
      </c>
      <c r="AP1745" s="110">
        <f t="shared" si="27618"/>
        <v>0</v>
      </c>
      <c r="AQ1745" s="110">
        <f t="shared" si="27618"/>
        <v>0</v>
      </c>
      <c r="AR1745" s="110">
        <f t="shared" si="27618"/>
        <v>0</v>
      </c>
      <c r="AS1745" s="110">
        <f t="shared" si="27618"/>
        <v>0</v>
      </c>
      <c r="AT1745" s="110">
        <f t="shared" si="27618"/>
        <v>0</v>
      </c>
      <c r="AU1745" s="110">
        <f t="shared" ref="AU1745:AX1745" si="27619">ROUND(AU1744/$E1744,2)</f>
        <v>0</v>
      </c>
      <c r="AV1745" s="110">
        <f t="shared" si="27619"/>
        <v>0</v>
      </c>
      <c r="AW1745" s="110">
        <f t="shared" si="27619"/>
        <v>0</v>
      </c>
      <c r="AX1745" s="110">
        <f t="shared" si="27619"/>
        <v>0</v>
      </c>
      <c r="AY1745" s="110">
        <f t="shared" ref="AY1745:BC1745" si="27620">ROUND(AY1744/$E1744,2)</f>
        <v>0</v>
      </c>
      <c r="AZ1745" s="110">
        <f t="shared" si="27620"/>
        <v>0</v>
      </c>
      <c r="BA1745" s="110">
        <f t="shared" si="27620"/>
        <v>0</v>
      </c>
      <c r="BB1745" s="110">
        <f t="shared" si="27620"/>
        <v>0</v>
      </c>
      <c r="BC1745" s="110">
        <f t="shared" si="27620"/>
        <v>0</v>
      </c>
      <c r="BD1745" s="110">
        <f t="shared" ref="BD1745:BN1745" si="27621">ROUND(BD1744/$E1744,2)</f>
        <v>0</v>
      </c>
      <c r="BE1745" s="110">
        <f t="shared" si="27621"/>
        <v>0</v>
      </c>
      <c r="BF1745" s="110">
        <f t="shared" si="27621"/>
        <v>0</v>
      </c>
      <c r="BG1745" s="110">
        <f t="shared" si="27621"/>
        <v>0</v>
      </c>
      <c r="BH1745" s="110">
        <f t="shared" si="27621"/>
        <v>0</v>
      </c>
      <c r="BI1745" s="110">
        <f t="shared" si="27621"/>
        <v>0</v>
      </c>
      <c r="BJ1745" s="110">
        <f t="shared" si="27621"/>
        <v>0</v>
      </c>
      <c r="BK1745" s="110">
        <f t="shared" si="27621"/>
        <v>0</v>
      </c>
      <c r="BL1745" s="110">
        <f t="shared" si="27621"/>
        <v>0</v>
      </c>
      <c r="BM1745" s="110">
        <f t="shared" si="27621"/>
        <v>0</v>
      </c>
      <c r="BN1745" s="110">
        <f t="shared" si="27621"/>
        <v>0</v>
      </c>
      <c r="BO1745" s="110">
        <f t="shared" si="27487"/>
        <v>0</v>
      </c>
      <c r="BP1745" s="110">
        <f t="shared" ref="BP1745" si="27622">ROUND(BP1744/$E1744,2)</f>
        <v>0</v>
      </c>
      <c r="BQ1745" s="110">
        <f t="shared" ref="BQ1745:BS1760" si="27623">ROUNDUP(BQ1744/$E1744,2)</f>
        <v>0</v>
      </c>
      <c r="BR1745" s="110">
        <f t="shared" si="27623"/>
        <v>8</v>
      </c>
      <c r="BS1745" s="110">
        <f t="shared" si="27623"/>
        <v>8</v>
      </c>
      <c r="BT1745" s="110">
        <f t="shared" ref="BT1745:BV1760" si="27624">ROUND(BT1744/$E1744,2)</f>
        <v>8</v>
      </c>
      <c r="BU1745" s="110">
        <f t="shared" si="27624"/>
        <v>8</v>
      </c>
      <c r="BV1745" s="110">
        <f t="shared" si="27624"/>
        <v>8</v>
      </c>
      <c r="BW1745" s="110">
        <f t="shared" ref="BW1745:BX1745" si="27625">ROUND(BW1744/$E1744,2)</f>
        <v>0</v>
      </c>
      <c r="BX1745" s="110">
        <f t="shared" si="27625"/>
        <v>0</v>
      </c>
      <c r="BY1745" s="110">
        <f t="shared" ref="BY1745:CC1745" si="27626">ROUND(BY1744/$E1744,2)</f>
        <v>0</v>
      </c>
      <c r="BZ1745" s="110">
        <f t="shared" si="27626"/>
        <v>0</v>
      </c>
      <c r="CA1745" s="110">
        <f t="shared" si="27626"/>
        <v>0</v>
      </c>
      <c r="CB1745" s="110">
        <f t="shared" si="27626"/>
        <v>0</v>
      </c>
      <c r="CC1745" s="110">
        <f t="shared" si="27626"/>
        <v>0</v>
      </c>
      <c r="CD1745" s="110">
        <f t="shared" ref="CD1745:CG1745" si="27627">ROUND(CD1744/$E1744,2)</f>
        <v>0</v>
      </c>
      <c r="CE1745" s="110"/>
      <c r="CF1745" s="110">
        <f t="shared" si="27627"/>
        <v>0</v>
      </c>
      <c r="CG1745" s="110">
        <f t="shared" si="27627"/>
        <v>0</v>
      </c>
      <c r="CH1745" s="111">
        <f>IF(C1744="","",D1744-SUM(G1745:CG1745))</f>
        <v>0</v>
      </c>
      <c r="CI1745" s="112">
        <f>IF(C1744="","",SUM(G1745:CG1745))</f>
        <v>40</v>
      </c>
      <c r="CJ1745" s="67" t="b">
        <f>IF(C1744="","",D1744=CI1745)</f>
        <v>1</v>
      </c>
    </row>
    <row r="1746" spans="1:88" s="5" customFormat="1" ht="39" customHeight="1" x14ac:dyDescent="0.3">
      <c r="A1746" s="173"/>
      <c r="B1746" s="157"/>
      <c r="C1746" s="170"/>
      <c r="D1746" s="160"/>
      <c r="E1746" s="163"/>
      <c r="F1746" s="166"/>
      <c r="G1746" s="113">
        <v>0</v>
      </c>
      <c r="H1746" s="113"/>
      <c r="I1746" s="113"/>
      <c r="J1746" s="113"/>
      <c r="K1746" s="113"/>
      <c r="L1746" s="113"/>
      <c r="M1746" s="113"/>
      <c r="N1746" s="113"/>
      <c r="O1746" s="113"/>
      <c r="P1746" s="113"/>
      <c r="Q1746" s="113"/>
      <c r="R1746" s="113"/>
      <c r="S1746" s="113"/>
      <c r="T1746" s="113"/>
      <c r="U1746" s="113">
        <f t="shared" ref="U1746:X1746" si="27628">U1744/$F1744</f>
        <v>0</v>
      </c>
      <c r="V1746" s="113">
        <f t="shared" si="27628"/>
        <v>0</v>
      </c>
      <c r="W1746" s="113">
        <f t="shared" si="27628"/>
        <v>0</v>
      </c>
      <c r="X1746" s="113">
        <f t="shared" si="27628"/>
        <v>0</v>
      </c>
      <c r="Y1746" s="113">
        <f t="shared" ref="Y1746:AG1746" si="27629">Y1744/$F1744</f>
        <v>0</v>
      </c>
      <c r="Z1746" s="113">
        <f t="shared" si="27629"/>
        <v>0</v>
      </c>
      <c r="AA1746" s="113">
        <f t="shared" si="27629"/>
        <v>0</v>
      </c>
      <c r="AB1746" s="113">
        <f t="shared" si="27629"/>
        <v>0</v>
      </c>
      <c r="AC1746" s="113">
        <f t="shared" si="27629"/>
        <v>0</v>
      </c>
      <c r="AD1746" s="113">
        <f t="shared" si="27629"/>
        <v>0</v>
      </c>
      <c r="AE1746" s="113">
        <f t="shared" si="27629"/>
        <v>0</v>
      </c>
      <c r="AF1746" s="113">
        <f t="shared" si="27629"/>
        <v>0</v>
      </c>
      <c r="AG1746" s="113">
        <f t="shared" si="27629"/>
        <v>0</v>
      </c>
      <c r="AH1746" s="113">
        <f t="shared" ref="AH1746:AK1746" si="27630">AH1744/$F1744</f>
        <v>0</v>
      </c>
      <c r="AI1746" s="113">
        <f t="shared" si="27630"/>
        <v>0</v>
      </c>
      <c r="AJ1746" s="113">
        <f t="shared" si="27630"/>
        <v>0</v>
      </c>
      <c r="AK1746" s="113">
        <f t="shared" si="27630"/>
        <v>0</v>
      </c>
      <c r="AL1746" s="113">
        <f t="shared" ref="AL1746:AT1746" si="27631">AL1744/$F1744</f>
        <v>0</v>
      </c>
      <c r="AM1746" s="113">
        <f t="shared" si="27631"/>
        <v>0</v>
      </c>
      <c r="AN1746" s="113">
        <f t="shared" si="27631"/>
        <v>0</v>
      </c>
      <c r="AO1746" s="113">
        <f t="shared" si="27631"/>
        <v>0</v>
      </c>
      <c r="AP1746" s="113">
        <f t="shared" si="27631"/>
        <v>0</v>
      </c>
      <c r="AQ1746" s="113">
        <f t="shared" si="27631"/>
        <v>0</v>
      </c>
      <c r="AR1746" s="113">
        <f t="shared" si="27631"/>
        <v>0</v>
      </c>
      <c r="AS1746" s="113">
        <f t="shared" si="27631"/>
        <v>0</v>
      </c>
      <c r="AT1746" s="113">
        <f t="shared" si="27631"/>
        <v>0</v>
      </c>
      <c r="AU1746" s="113">
        <f t="shared" ref="AU1746:AX1746" si="27632">AU1744/$F1744</f>
        <v>0</v>
      </c>
      <c r="AV1746" s="113">
        <f t="shared" si="27632"/>
        <v>0</v>
      </c>
      <c r="AW1746" s="113">
        <f t="shared" si="27632"/>
        <v>0</v>
      </c>
      <c r="AX1746" s="113">
        <f t="shared" si="27632"/>
        <v>0</v>
      </c>
      <c r="AY1746" s="113">
        <f t="shared" ref="AY1746:BC1746" si="27633">AY1744/$F1744</f>
        <v>0</v>
      </c>
      <c r="AZ1746" s="113">
        <f t="shared" si="27633"/>
        <v>0</v>
      </c>
      <c r="BA1746" s="113">
        <f t="shared" si="27633"/>
        <v>0</v>
      </c>
      <c r="BB1746" s="113">
        <f t="shared" si="27633"/>
        <v>0</v>
      </c>
      <c r="BC1746" s="113">
        <f t="shared" si="27633"/>
        <v>0</v>
      </c>
      <c r="BD1746" s="113">
        <f t="shared" ref="BD1746:BV1746" si="27634">BD1744/$F1744</f>
        <v>0</v>
      </c>
      <c r="BE1746" s="113">
        <f t="shared" si="27634"/>
        <v>0</v>
      </c>
      <c r="BF1746" s="113">
        <f t="shared" si="27634"/>
        <v>0</v>
      </c>
      <c r="BG1746" s="113">
        <f t="shared" si="27634"/>
        <v>0</v>
      </c>
      <c r="BH1746" s="113">
        <f t="shared" si="27634"/>
        <v>0</v>
      </c>
      <c r="BI1746" s="113">
        <f t="shared" si="27634"/>
        <v>0</v>
      </c>
      <c r="BJ1746" s="113">
        <f t="shared" si="27634"/>
        <v>0</v>
      </c>
      <c r="BK1746" s="113">
        <f t="shared" si="27634"/>
        <v>0</v>
      </c>
      <c r="BL1746" s="113">
        <f t="shared" si="27634"/>
        <v>0</v>
      </c>
      <c r="BM1746" s="113">
        <f t="shared" si="27634"/>
        <v>0</v>
      </c>
      <c r="BN1746" s="113">
        <f t="shared" si="27634"/>
        <v>0</v>
      </c>
      <c r="BO1746" s="113">
        <f t="shared" si="27634"/>
        <v>0</v>
      </c>
      <c r="BP1746" s="113">
        <f t="shared" si="27634"/>
        <v>0</v>
      </c>
      <c r="BQ1746" s="113">
        <f t="shared" si="27634"/>
        <v>0</v>
      </c>
      <c r="BR1746" s="113">
        <f t="shared" si="27634"/>
        <v>0.2</v>
      </c>
      <c r="BS1746" s="113">
        <f t="shared" si="27634"/>
        <v>0.2</v>
      </c>
      <c r="BT1746" s="113">
        <f t="shared" si="27634"/>
        <v>0.2</v>
      </c>
      <c r="BU1746" s="113">
        <f t="shared" si="27634"/>
        <v>0.2</v>
      </c>
      <c r="BV1746" s="113">
        <f t="shared" si="27634"/>
        <v>0.2</v>
      </c>
      <c r="BW1746" s="113">
        <f t="shared" ref="BW1746:BX1746" si="27635">BW1744/$F1744</f>
        <v>0</v>
      </c>
      <c r="BX1746" s="113">
        <f t="shared" si="27635"/>
        <v>0</v>
      </c>
      <c r="BY1746" s="113">
        <f t="shared" ref="BY1746:CC1746" si="27636">BY1744/$F1744</f>
        <v>0</v>
      </c>
      <c r="BZ1746" s="113">
        <f t="shared" si="27636"/>
        <v>0</v>
      </c>
      <c r="CA1746" s="113">
        <f t="shared" si="27636"/>
        <v>0</v>
      </c>
      <c r="CB1746" s="113">
        <f t="shared" si="27636"/>
        <v>0</v>
      </c>
      <c r="CC1746" s="113">
        <f t="shared" si="27636"/>
        <v>0</v>
      </c>
      <c r="CD1746" s="113">
        <f t="shared" ref="CD1746:CG1746" si="27637">CD1744/$F1744</f>
        <v>0</v>
      </c>
      <c r="CE1746" s="113"/>
      <c r="CF1746" s="113">
        <f t="shared" si="27637"/>
        <v>0</v>
      </c>
      <c r="CG1746" s="113">
        <f t="shared" si="27637"/>
        <v>0</v>
      </c>
      <c r="CH1746" s="114">
        <f>IF(C1744="","",100%-SUM(G1746:CG1746))</f>
        <v>0</v>
      </c>
      <c r="CI1746" s="115">
        <f>IF(C1744="","",SUM(G1746:CG1746))</f>
        <v>1</v>
      </c>
      <c r="CJ1746" s="67" t="b">
        <f>IF(C1744="","",SUM(G1746:CG1746)=CI1746)</f>
        <v>1</v>
      </c>
    </row>
    <row r="1747" spans="1:88" s="5" customFormat="1" ht="15" customHeight="1" x14ac:dyDescent="0.3">
      <c r="A1747" s="171" t="s">
        <v>1217</v>
      </c>
      <c r="B1747" s="155" t="s">
        <v>1218</v>
      </c>
      <c r="C1747" s="168" t="s">
        <v>163</v>
      </c>
      <c r="D1747" s="158">
        <v>40</v>
      </c>
      <c r="E1747" s="161">
        <v>88922</v>
      </c>
      <c r="F1747" s="164">
        <f t="shared" ref="F1747:F1771" si="27638">ROUND(E1747*D1747,0)</f>
        <v>3556880</v>
      </c>
      <c r="G1747" s="108">
        <v>0</v>
      </c>
      <c r="H1747" s="108"/>
      <c r="I1747" s="108"/>
      <c r="J1747" s="108"/>
      <c r="K1747" s="108"/>
      <c r="L1747" s="108"/>
      <c r="M1747" s="108"/>
      <c r="N1747" s="108"/>
      <c r="O1747" s="108"/>
      <c r="P1747" s="108"/>
      <c r="Q1747" s="108"/>
      <c r="R1747" s="108"/>
      <c r="S1747" s="108"/>
      <c r="T1747" s="108"/>
      <c r="U1747" s="108"/>
      <c r="V1747" s="108"/>
      <c r="W1747" s="108"/>
      <c r="X1747" s="108"/>
      <c r="Y1747" s="108"/>
      <c r="Z1747" s="108"/>
      <c r="AA1747" s="108"/>
      <c r="AB1747" s="108"/>
      <c r="AC1747" s="108"/>
      <c r="AD1747" s="108"/>
      <c r="AE1747" s="108"/>
      <c r="AF1747" s="108"/>
      <c r="AG1747" s="108"/>
      <c r="AH1747" s="108"/>
      <c r="AI1747" s="108"/>
      <c r="AJ1747" s="108"/>
      <c r="AK1747" s="108"/>
      <c r="AL1747" s="108"/>
      <c r="AM1747" s="108"/>
      <c r="AN1747" s="108"/>
      <c r="AO1747" s="108"/>
      <c r="AP1747" s="108"/>
      <c r="AQ1747" s="108"/>
      <c r="AR1747" s="108"/>
      <c r="AS1747" s="108"/>
      <c r="AT1747" s="108"/>
      <c r="AU1747" s="108"/>
      <c r="AV1747" s="108"/>
      <c r="AW1747" s="108"/>
      <c r="AX1747" s="108"/>
      <c r="AY1747" s="108"/>
      <c r="AZ1747" s="108"/>
      <c r="BA1747" s="108"/>
      <c r="BB1747" s="108"/>
      <c r="BC1747" s="108"/>
      <c r="BD1747" s="108"/>
      <c r="BE1747" s="108"/>
      <c r="BF1747" s="108"/>
      <c r="BG1747" s="108"/>
      <c r="BH1747" s="108"/>
      <c r="BI1747" s="108"/>
      <c r="BJ1747" s="108"/>
      <c r="BK1747" s="108"/>
      <c r="BL1747" s="108"/>
      <c r="BM1747" s="108"/>
      <c r="BN1747" s="108"/>
      <c r="BO1747" s="108"/>
      <c r="BP1747" s="108"/>
      <c r="BQ1747" s="108"/>
      <c r="BR1747" s="108">
        <f t="shared" ref="BR1747" si="27639">ROUND($F1747/5,0)</f>
        <v>711376</v>
      </c>
      <c r="BS1747" s="108">
        <f t="shared" si="27479"/>
        <v>711376</v>
      </c>
      <c r="BT1747" s="108">
        <f t="shared" si="27479"/>
        <v>711376</v>
      </c>
      <c r="BU1747" s="108">
        <f t="shared" si="27479"/>
        <v>711376</v>
      </c>
      <c r="BV1747" s="108">
        <f t="shared" si="27479"/>
        <v>711376</v>
      </c>
      <c r="BW1747" s="108"/>
      <c r="BX1747" s="108"/>
      <c r="BY1747" s="108"/>
      <c r="BZ1747" s="108"/>
      <c r="CA1747" s="108"/>
      <c r="CB1747" s="108"/>
      <c r="CC1747" s="108"/>
      <c r="CD1747" s="108"/>
      <c r="CE1747" s="108"/>
      <c r="CF1747" s="108"/>
      <c r="CG1747" s="108"/>
      <c r="CH1747" s="109">
        <f>IF(C1747="","",F1747-SUM(G1747:CG1747))</f>
        <v>0</v>
      </c>
      <c r="CI1747" s="107">
        <f>IF(C1747="","",SUM(G1747:CG1747))</f>
        <v>3556880</v>
      </c>
      <c r="CJ1747" s="67" t="b">
        <f>IF(C1747="","",F1747=CI1747)</f>
        <v>1</v>
      </c>
    </row>
    <row r="1748" spans="1:88" s="5" customFormat="1" ht="15" customHeight="1" x14ac:dyDescent="0.3">
      <c r="A1748" s="172"/>
      <c r="B1748" s="156"/>
      <c r="C1748" s="169"/>
      <c r="D1748" s="159"/>
      <c r="E1748" s="162"/>
      <c r="F1748" s="165"/>
      <c r="G1748" s="110">
        <v>0</v>
      </c>
      <c r="H1748" s="110"/>
      <c r="I1748" s="110"/>
      <c r="J1748" s="110"/>
      <c r="K1748" s="110"/>
      <c r="L1748" s="110"/>
      <c r="M1748" s="110"/>
      <c r="N1748" s="110"/>
      <c r="O1748" s="110"/>
      <c r="P1748" s="110"/>
      <c r="Q1748" s="110"/>
      <c r="R1748" s="110"/>
      <c r="S1748" s="110"/>
      <c r="T1748" s="110"/>
      <c r="U1748" s="110">
        <f t="shared" ref="U1748:X1748" si="27640">ROUND(U1747/$E1747,2)</f>
        <v>0</v>
      </c>
      <c r="V1748" s="110">
        <f t="shared" si="27640"/>
        <v>0</v>
      </c>
      <c r="W1748" s="110">
        <f t="shared" si="27640"/>
        <v>0</v>
      </c>
      <c r="X1748" s="110">
        <f t="shared" si="27640"/>
        <v>0</v>
      </c>
      <c r="Y1748" s="110">
        <f t="shared" ref="Y1748:AG1748" si="27641">ROUND(Y1747/$E1747,2)</f>
        <v>0</v>
      </c>
      <c r="Z1748" s="110">
        <f t="shared" si="27641"/>
        <v>0</v>
      </c>
      <c r="AA1748" s="110">
        <f t="shared" si="27641"/>
        <v>0</v>
      </c>
      <c r="AB1748" s="110">
        <f t="shared" si="27641"/>
        <v>0</v>
      </c>
      <c r="AC1748" s="110">
        <f t="shared" si="27641"/>
        <v>0</v>
      </c>
      <c r="AD1748" s="110">
        <f t="shared" si="27641"/>
        <v>0</v>
      </c>
      <c r="AE1748" s="110">
        <f t="shared" si="27641"/>
        <v>0</v>
      </c>
      <c r="AF1748" s="110">
        <f t="shared" si="27641"/>
        <v>0</v>
      </c>
      <c r="AG1748" s="110">
        <f t="shared" si="27641"/>
        <v>0</v>
      </c>
      <c r="AH1748" s="110">
        <f t="shared" ref="AH1748:AK1748" si="27642">ROUND(AH1747/$E1747,2)</f>
        <v>0</v>
      </c>
      <c r="AI1748" s="110">
        <f t="shared" si="27642"/>
        <v>0</v>
      </c>
      <c r="AJ1748" s="110">
        <f t="shared" si="27642"/>
        <v>0</v>
      </c>
      <c r="AK1748" s="110">
        <f t="shared" si="27642"/>
        <v>0</v>
      </c>
      <c r="AL1748" s="110">
        <f t="shared" ref="AL1748:AT1748" si="27643">ROUND(AL1747/$E1747,2)</f>
        <v>0</v>
      </c>
      <c r="AM1748" s="110">
        <f t="shared" si="27643"/>
        <v>0</v>
      </c>
      <c r="AN1748" s="110">
        <f t="shared" si="27643"/>
        <v>0</v>
      </c>
      <c r="AO1748" s="110">
        <f t="shared" si="27643"/>
        <v>0</v>
      </c>
      <c r="AP1748" s="110">
        <f t="shared" si="27643"/>
        <v>0</v>
      </c>
      <c r="AQ1748" s="110">
        <f t="shared" si="27643"/>
        <v>0</v>
      </c>
      <c r="AR1748" s="110">
        <f t="shared" si="27643"/>
        <v>0</v>
      </c>
      <c r="AS1748" s="110">
        <f t="shared" si="27643"/>
        <v>0</v>
      </c>
      <c r="AT1748" s="110">
        <f t="shared" si="27643"/>
        <v>0</v>
      </c>
      <c r="AU1748" s="110">
        <f t="shared" ref="AU1748:AX1748" si="27644">ROUND(AU1747/$E1747,2)</f>
        <v>0</v>
      </c>
      <c r="AV1748" s="110">
        <f t="shared" si="27644"/>
        <v>0</v>
      </c>
      <c r="AW1748" s="110">
        <f t="shared" si="27644"/>
        <v>0</v>
      </c>
      <c r="AX1748" s="110">
        <f t="shared" si="27644"/>
        <v>0</v>
      </c>
      <c r="AY1748" s="110">
        <f t="shared" ref="AY1748:BC1748" si="27645">ROUND(AY1747/$E1747,2)</f>
        <v>0</v>
      </c>
      <c r="AZ1748" s="110">
        <f t="shared" si="27645"/>
        <v>0</v>
      </c>
      <c r="BA1748" s="110">
        <f t="shared" si="27645"/>
        <v>0</v>
      </c>
      <c r="BB1748" s="110">
        <f t="shared" si="27645"/>
        <v>0</v>
      </c>
      <c r="BC1748" s="110">
        <f t="shared" si="27645"/>
        <v>0</v>
      </c>
      <c r="BD1748" s="110">
        <f t="shared" ref="BD1748:BN1748" si="27646">ROUND(BD1747/$E1747,2)</f>
        <v>0</v>
      </c>
      <c r="BE1748" s="110">
        <f t="shared" si="27646"/>
        <v>0</v>
      </c>
      <c r="BF1748" s="110">
        <f t="shared" si="27646"/>
        <v>0</v>
      </c>
      <c r="BG1748" s="110">
        <f t="shared" si="27646"/>
        <v>0</v>
      </c>
      <c r="BH1748" s="110">
        <f t="shared" si="27646"/>
        <v>0</v>
      </c>
      <c r="BI1748" s="110">
        <f t="shared" si="27646"/>
        <v>0</v>
      </c>
      <c r="BJ1748" s="110">
        <f t="shared" si="27646"/>
        <v>0</v>
      </c>
      <c r="BK1748" s="110">
        <f t="shared" si="27646"/>
        <v>0</v>
      </c>
      <c r="BL1748" s="110">
        <f t="shared" si="27646"/>
        <v>0</v>
      </c>
      <c r="BM1748" s="110">
        <f t="shared" si="27646"/>
        <v>0</v>
      </c>
      <c r="BN1748" s="110">
        <f t="shared" si="27646"/>
        <v>0</v>
      </c>
      <c r="BO1748" s="110">
        <f t="shared" si="27487"/>
        <v>0</v>
      </c>
      <c r="BP1748" s="110">
        <f t="shared" ref="BP1748" si="27647">ROUND(BP1747/$E1747,2)</f>
        <v>0</v>
      </c>
      <c r="BQ1748" s="110">
        <f t="shared" si="27623"/>
        <v>0</v>
      </c>
      <c r="BR1748" s="110">
        <f t="shared" si="27623"/>
        <v>8</v>
      </c>
      <c r="BS1748" s="110">
        <f t="shared" si="27623"/>
        <v>8</v>
      </c>
      <c r="BT1748" s="110">
        <f t="shared" si="27624"/>
        <v>8</v>
      </c>
      <c r="BU1748" s="110">
        <f t="shared" si="27624"/>
        <v>8</v>
      </c>
      <c r="BV1748" s="110">
        <f t="shared" si="27624"/>
        <v>8</v>
      </c>
      <c r="BW1748" s="110">
        <f t="shared" ref="BW1748:BX1748" si="27648">ROUND(BW1747/$E1747,2)</f>
        <v>0</v>
      </c>
      <c r="BX1748" s="110">
        <f t="shared" si="27648"/>
        <v>0</v>
      </c>
      <c r="BY1748" s="110">
        <f t="shared" ref="BY1748:CC1748" si="27649">ROUND(BY1747/$E1747,2)</f>
        <v>0</v>
      </c>
      <c r="BZ1748" s="110">
        <f t="shared" si="27649"/>
        <v>0</v>
      </c>
      <c r="CA1748" s="110">
        <f t="shared" si="27649"/>
        <v>0</v>
      </c>
      <c r="CB1748" s="110">
        <f t="shared" si="27649"/>
        <v>0</v>
      </c>
      <c r="CC1748" s="110">
        <f t="shared" si="27649"/>
        <v>0</v>
      </c>
      <c r="CD1748" s="110">
        <f t="shared" ref="CD1748:CG1748" si="27650">ROUND(CD1747/$E1747,2)</f>
        <v>0</v>
      </c>
      <c r="CE1748" s="110"/>
      <c r="CF1748" s="110">
        <f t="shared" si="27650"/>
        <v>0</v>
      </c>
      <c r="CG1748" s="110">
        <f t="shared" si="27650"/>
        <v>0</v>
      </c>
      <c r="CH1748" s="111">
        <f>IF(C1747="","",D1747-SUM(G1748:CG1748))</f>
        <v>0</v>
      </c>
      <c r="CI1748" s="112">
        <f>IF(C1747="","",SUM(G1748:CG1748))</f>
        <v>40</v>
      </c>
      <c r="CJ1748" s="67" t="b">
        <f>IF(C1747="","",D1747=CI1748)</f>
        <v>1</v>
      </c>
    </row>
    <row r="1749" spans="1:88" s="5" customFormat="1" ht="15" customHeight="1" x14ac:dyDescent="0.3">
      <c r="A1749" s="173"/>
      <c r="B1749" s="157"/>
      <c r="C1749" s="170"/>
      <c r="D1749" s="160"/>
      <c r="E1749" s="163"/>
      <c r="F1749" s="166"/>
      <c r="G1749" s="113">
        <v>0</v>
      </c>
      <c r="H1749" s="113"/>
      <c r="I1749" s="113"/>
      <c r="J1749" s="113"/>
      <c r="K1749" s="113"/>
      <c r="L1749" s="113"/>
      <c r="M1749" s="113"/>
      <c r="N1749" s="113"/>
      <c r="O1749" s="113"/>
      <c r="P1749" s="113"/>
      <c r="Q1749" s="113"/>
      <c r="R1749" s="113"/>
      <c r="S1749" s="113"/>
      <c r="T1749" s="113"/>
      <c r="U1749" s="113">
        <f t="shared" ref="U1749:X1749" si="27651">U1747/$F1747</f>
        <v>0</v>
      </c>
      <c r="V1749" s="113">
        <f t="shared" si="27651"/>
        <v>0</v>
      </c>
      <c r="W1749" s="113">
        <f t="shared" si="27651"/>
        <v>0</v>
      </c>
      <c r="X1749" s="113">
        <f t="shared" si="27651"/>
        <v>0</v>
      </c>
      <c r="Y1749" s="113">
        <f t="shared" ref="Y1749:AG1749" si="27652">Y1747/$F1747</f>
        <v>0</v>
      </c>
      <c r="Z1749" s="113">
        <f t="shared" si="27652"/>
        <v>0</v>
      </c>
      <c r="AA1749" s="113">
        <f t="shared" si="27652"/>
        <v>0</v>
      </c>
      <c r="AB1749" s="113">
        <f t="shared" si="27652"/>
        <v>0</v>
      </c>
      <c r="AC1749" s="113">
        <f t="shared" si="27652"/>
        <v>0</v>
      </c>
      <c r="AD1749" s="113">
        <f t="shared" si="27652"/>
        <v>0</v>
      </c>
      <c r="AE1749" s="113">
        <f t="shared" si="27652"/>
        <v>0</v>
      </c>
      <c r="AF1749" s="113">
        <f t="shared" si="27652"/>
        <v>0</v>
      </c>
      <c r="AG1749" s="113">
        <f t="shared" si="27652"/>
        <v>0</v>
      </c>
      <c r="AH1749" s="113">
        <f t="shared" ref="AH1749:AK1749" si="27653">AH1747/$F1747</f>
        <v>0</v>
      </c>
      <c r="AI1749" s="113">
        <f t="shared" si="27653"/>
        <v>0</v>
      </c>
      <c r="AJ1749" s="113">
        <f t="shared" si="27653"/>
        <v>0</v>
      </c>
      <c r="AK1749" s="113">
        <f t="shared" si="27653"/>
        <v>0</v>
      </c>
      <c r="AL1749" s="113">
        <f t="shared" ref="AL1749:AT1749" si="27654">AL1747/$F1747</f>
        <v>0</v>
      </c>
      <c r="AM1749" s="113">
        <f t="shared" si="27654"/>
        <v>0</v>
      </c>
      <c r="AN1749" s="113">
        <f t="shared" si="27654"/>
        <v>0</v>
      </c>
      <c r="AO1749" s="113">
        <f t="shared" si="27654"/>
        <v>0</v>
      </c>
      <c r="AP1749" s="113">
        <f t="shared" si="27654"/>
        <v>0</v>
      </c>
      <c r="AQ1749" s="113">
        <f t="shared" si="27654"/>
        <v>0</v>
      </c>
      <c r="AR1749" s="113">
        <f t="shared" si="27654"/>
        <v>0</v>
      </c>
      <c r="AS1749" s="113">
        <f t="shared" si="27654"/>
        <v>0</v>
      </c>
      <c r="AT1749" s="113">
        <f t="shared" si="27654"/>
        <v>0</v>
      </c>
      <c r="AU1749" s="113">
        <f t="shared" ref="AU1749:AX1749" si="27655">AU1747/$F1747</f>
        <v>0</v>
      </c>
      <c r="AV1749" s="113">
        <f t="shared" si="27655"/>
        <v>0</v>
      </c>
      <c r="AW1749" s="113">
        <f t="shared" si="27655"/>
        <v>0</v>
      </c>
      <c r="AX1749" s="113">
        <f t="shared" si="27655"/>
        <v>0</v>
      </c>
      <c r="AY1749" s="113">
        <f t="shared" ref="AY1749:BC1749" si="27656">AY1747/$F1747</f>
        <v>0</v>
      </c>
      <c r="AZ1749" s="113">
        <f t="shared" si="27656"/>
        <v>0</v>
      </c>
      <c r="BA1749" s="113">
        <f t="shared" si="27656"/>
        <v>0</v>
      </c>
      <c r="BB1749" s="113">
        <f t="shared" si="27656"/>
        <v>0</v>
      </c>
      <c r="BC1749" s="113">
        <f t="shared" si="27656"/>
        <v>0</v>
      </c>
      <c r="BD1749" s="113">
        <f t="shared" ref="BD1749:BV1749" si="27657">BD1747/$F1747</f>
        <v>0</v>
      </c>
      <c r="BE1749" s="113">
        <f t="shared" si="27657"/>
        <v>0</v>
      </c>
      <c r="BF1749" s="113">
        <f t="shared" si="27657"/>
        <v>0</v>
      </c>
      <c r="BG1749" s="113">
        <f t="shared" si="27657"/>
        <v>0</v>
      </c>
      <c r="BH1749" s="113">
        <f t="shared" si="27657"/>
        <v>0</v>
      </c>
      <c r="BI1749" s="113">
        <f t="shared" si="27657"/>
        <v>0</v>
      </c>
      <c r="BJ1749" s="113">
        <f t="shared" si="27657"/>
        <v>0</v>
      </c>
      <c r="BK1749" s="113">
        <f t="shared" si="27657"/>
        <v>0</v>
      </c>
      <c r="BL1749" s="113">
        <f t="shared" si="27657"/>
        <v>0</v>
      </c>
      <c r="BM1749" s="113">
        <f t="shared" si="27657"/>
        <v>0</v>
      </c>
      <c r="BN1749" s="113">
        <f t="shared" si="27657"/>
        <v>0</v>
      </c>
      <c r="BO1749" s="113">
        <f t="shared" si="27657"/>
        <v>0</v>
      </c>
      <c r="BP1749" s="113">
        <f t="shared" si="27657"/>
        <v>0</v>
      </c>
      <c r="BQ1749" s="113">
        <f t="shared" si="27657"/>
        <v>0</v>
      </c>
      <c r="BR1749" s="113">
        <f t="shared" si="27657"/>
        <v>0.2</v>
      </c>
      <c r="BS1749" s="113">
        <f t="shared" si="27657"/>
        <v>0.2</v>
      </c>
      <c r="BT1749" s="113">
        <f t="shared" si="27657"/>
        <v>0.2</v>
      </c>
      <c r="BU1749" s="113">
        <f t="shared" si="27657"/>
        <v>0.2</v>
      </c>
      <c r="BV1749" s="113">
        <f t="shared" si="27657"/>
        <v>0.2</v>
      </c>
      <c r="BW1749" s="113">
        <f t="shared" ref="BW1749:BX1749" si="27658">BW1747/$F1747</f>
        <v>0</v>
      </c>
      <c r="BX1749" s="113">
        <f t="shared" si="27658"/>
        <v>0</v>
      </c>
      <c r="BY1749" s="113">
        <f t="shared" ref="BY1749:CC1749" si="27659">BY1747/$F1747</f>
        <v>0</v>
      </c>
      <c r="BZ1749" s="113">
        <f t="shared" si="27659"/>
        <v>0</v>
      </c>
      <c r="CA1749" s="113">
        <f t="shared" si="27659"/>
        <v>0</v>
      </c>
      <c r="CB1749" s="113">
        <f t="shared" si="27659"/>
        <v>0</v>
      </c>
      <c r="CC1749" s="113">
        <f t="shared" si="27659"/>
        <v>0</v>
      </c>
      <c r="CD1749" s="113">
        <f t="shared" ref="CD1749:CG1749" si="27660">CD1747/$F1747</f>
        <v>0</v>
      </c>
      <c r="CE1749" s="113"/>
      <c r="CF1749" s="113">
        <f t="shared" si="27660"/>
        <v>0</v>
      </c>
      <c r="CG1749" s="113">
        <f t="shared" si="27660"/>
        <v>0</v>
      </c>
      <c r="CH1749" s="114">
        <f>IF(C1747="","",100%-SUM(G1749:CG1749))</f>
        <v>0</v>
      </c>
      <c r="CI1749" s="115">
        <f>IF(C1747="","",SUM(G1749:CG1749))</f>
        <v>1</v>
      </c>
      <c r="CJ1749" s="67" t="b">
        <f>IF(C1747="","",SUM(G1749:CG1749)=CI1749)</f>
        <v>1</v>
      </c>
    </row>
    <row r="1750" spans="1:88" s="5" customFormat="1" ht="15" customHeight="1" x14ac:dyDescent="0.3">
      <c r="A1750" s="171" t="s">
        <v>1219</v>
      </c>
      <c r="B1750" s="155" t="s">
        <v>1220</v>
      </c>
      <c r="C1750" s="168" t="s">
        <v>163</v>
      </c>
      <c r="D1750" s="158">
        <v>40</v>
      </c>
      <c r="E1750" s="161">
        <v>109706</v>
      </c>
      <c r="F1750" s="164">
        <f t="shared" si="27638"/>
        <v>4388240</v>
      </c>
      <c r="G1750" s="108">
        <v>0</v>
      </c>
      <c r="H1750" s="108"/>
      <c r="I1750" s="108"/>
      <c r="J1750" s="108"/>
      <c r="K1750" s="108"/>
      <c r="L1750" s="108"/>
      <c r="M1750" s="108"/>
      <c r="N1750" s="108"/>
      <c r="O1750" s="108"/>
      <c r="P1750" s="108"/>
      <c r="Q1750" s="108"/>
      <c r="R1750" s="108"/>
      <c r="S1750" s="108"/>
      <c r="T1750" s="108"/>
      <c r="U1750" s="108"/>
      <c r="V1750" s="108"/>
      <c r="W1750" s="108"/>
      <c r="X1750" s="108"/>
      <c r="Y1750" s="108"/>
      <c r="Z1750" s="108"/>
      <c r="AA1750" s="108"/>
      <c r="AB1750" s="108"/>
      <c r="AC1750" s="108"/>
      <c r="AD1750" s="108"/>
      <c r="AE1750" s="108"/>
      <c r="AF1750" s="108"/>
      <c r="AG1750" s="108"/>
      <c r="AH1750" s="108"/>
      <c r="AI1750" s="108"/>
      <c r="AJ1750" s="108"/>
      <c r="AK1750" s="108"/>
      <c r="AL1750" s="108"/>
      <c r="AM1750" s="108"/>
      <c r="AN1750" s="108"/>
      <c r="AO1750" s="108"/>
      <c r="AP1750" s="108"/>
      <c r="AQ1750" s="108"/>
      <c r="AR1750" s="108"/>
      <c r="AS1750" s="108"/>
      <c r="AT1750" s="108"/>
      <c r="AU1750" s="108"/>
      <c r="AV1750" s="108"/>
      <c r="AW1750" s="108"/>
      <c r="AX1750" s="108"/>
      <c r="AY1750" s="108"/>
      <c r="AZ1750" s="108"/>
      <c r="BA1750" s="108"/>
      <c r="BB1750" s="108"/>
      <c r="BC1750" s="108"/>
      <c r="BD1750" s="108"/>
      <c r="BE1750" s="108"/>
      <c r="BF1750" s="108"/>
      <c r="BG1750" s="108"/>
      <c r="BH1750" s="108"/>
      <c r="BI1750" s="108"/>
      <c r="BJ1750" s="108"/>
      <c r="BK1750" s="108"/>
      <c r="BL1750" s="108"/>
      <c r="BM1750" s="108"/>
      <c r="BN1750" s="108"/>
      <c r="BO1750" s="108"/>
      <c r="BP1750" s="108"/>
      <c r="BQ1750" s="108"/>
      <c r="BR1750" s="108">
        <f t="shared" ref="BR1750" si="27661">ROUND($F1750/5,0)</f>
        <v>877648</v>
      </c>
      <c r="BS1750" s="108">
        <f t="shared" si="27479"/>
        <v>877648</v>
      </c>
      <c r="BT1750" s="108">
        <f t="shared" si="27479"/>
        <v>877648</v>
      </c>
      <c r="BU1750" s="108">
        <f t="shared" si="27479"/>
        <v>877648</v>
      </c>
      <c r="BV1750" s="108">
        <f t="shared" si="27479"/>
        <v>877648</v>
      </c>
      <c r="BW1750" s="108"/>
      <c r="BX1750" s="108"/>
      <c r="BY1750" s="108"/>
      <c r="BZ1750" s="108"/>
      <c r="CA1750" s="108"/>
      <c r="CB1750" s="108"/>
      <c r="CC1750" s="108"/>
      <c r="CD1750" s="108"/>
      <c r="CE1750" s="108"/>
      <c r="CF1750" s="108"/>
      <c r="CG1750" s="108"/>
      <c r="CH1750" s="109">
        <f>IF(C1750="","",F1750-SUM(G1750:CG1750))</f>
        <v>0</v>
      </c>
      <c r="CI1750" s="107">
        <f>IF(C1750="","",SUM(G1750:CG1750))</f>
        <v>4388240</v>
      </c>
      <c r="CJ1750" s="67" t="b">
        <f>IF(C1750="","",F1750=CI1750)</f>
        <v>1</v>
      </c>
    </row>
    <row r="1751" spans="1:88" s="5" customFormat="1" ht="15" customHeight="1" x14ac:dyDescent="0.3">
      <c r="A1751" s="172"/>
      <c r="B1751" s="156"/>
      <c r="C1751" s="169"/>
      <c r="D1751" s="159"/>
      <c r="E1751" s="162"/>
      <c r="F1751" s="165"/>
      <c r="G1751" s="110">
        <v>0</v>
      </c>
      <c r="H1751" s="110"/>
      <c r="I1751" s="110"/>
      <c r="J1751" s="110"/>
      <c r="K1751" s="110"/>
      <c r="L1751" s="110"/>
      <c r="M1751" s="110"/>
      <c r="N1751" s="110"/>
      <c r="O1751" s="110"/>
      <c r="P1751" s="110"/>
      <c r="Q1751" s="110"/>
      <c r="R1751" s="110"/>
      <c r="S1751" s="110"/>
      <c r="T1751" s="110"/>
      <c r="U1751" s="110">
        <f t="shared" ref="U1751:X1751" si="27662">ROUND(U1750/$E1750,2)</f>
        <v>0</v>
      </c>
      <c r="V1751" s="110">
        <f t="shared" si="27662"/>
        <v>0</v>
      </c>
      <c r="W1751" s="110">
        <f t="shared" si="27662"/>
        <v>0</v>
      </c>
      <c r="X1751" s="110">
        <f t="shared" si="27662"/>
        <v>0</v>
      </c>
      <c r="Y1751" s="110">
        <f t="shared" ref="Y1751:AG1751" si="27663">ROUND(Y1750/$E1750,2)</f>
        <v>0</v>
      </c>
      <c r="Z1751" s="110">
        <f t="shared" si="27663"/>
        <v>0</v>
      </c>
      <c r="AA1751" s="110">
        <f t="shared" si="27663"/>
        <v>0</v>
      </c>
      <c r="AB1751" s="110">
        <f t="shared" si="27663"/>
        <v>0</v>
      </c>
      <c r="AC1751" s="110">
        <f t="shared" si="27663"/>
        <v>0</v>
      </c>
      <c r="AD1751" s="110">
        <f t="shared" si="27663"/>
        <v>0</v>
      </c>
      <c r="AE1751" s="110">
        <f t="shared" si="27663"/>
        <v>0</v>
      </c>
      <c r="AF1751" s="110">
        <f t="shared" si="27663"/>
        <v>0</v>
      </c>
      <c r="AG1751" s="110">
        <f t="shared" si="27663"/>
        <v>0</v>
      </c>
      <c r="AH1751" s="110">
        <f t="shared" ref="AH1751:AK1751" si="27664">ROUND(AH1750/$E1750,2)</f>
        <v>0</v>
      </c>
      <c r="AI1751" s="110">
        <f t="shared" si="27664"/>
        <v>0</v>
      </c>
      <c r="AJ1751" s="110">
        <f t="shared" si="27664"/>
        <v>0</v>
      </c>
      <c r="AK1751" s="110">
        <f t="shared" si="27664"/>
        <v>0</v>
      </c>
      <c r="AL1751" s="110">
        <f t="shared" ref="AL1751:AT1751" si="27665">ROUND(AL1750/$E1750,2)</f>
        <v>0</v>
      </c>
      <c r="AM1751" s="110">
        <f t="shared" si="27665"/>
        <v>0</v>
      </c>
      <c r="AN1751" s="110">
        <f t="shared" si="27665"/>
        <v>0</v>
      </c>
      <c r="AO1751" s="110">
        <f t="shared" si="27665"/>
        <v>0</v>
      </c>
      <c r="AP1751" s="110">
        <f t="shared" si="27665"/>
        <v>0</v>
      </c>
      <c r="AQ1751" s="110">
        <f t="shared" si="27665"/>
        <v>0</v>
      </c>
      <c r="AR1751" s="110">
        <f t="shared" si="27665"/>
        <v>0</v>
      </c>
      <c r="AS1751" s="110">
        <f t="shared" si="27665"/>
        <v>0</v>
      </c>
      <c r="AT1751" s="110">
        <f t="shared" si="27665"/>
        <v>0</v>
      </c>
      <c r="AU1751" s="110">
        <f t="shared" ref="AU1751:AX1751" si="27666">ROUND(AU1750/$E1750,2)</f>
        <v>0</v>
      </c>
      <c r="AV1751" s="110">
        <f t="shared" si="27666"/>
        <v>0</v>
      </c>
      <c r="AW1751" s="110">
        <f t="shared" si="27666"/>
        <v>0</v>
      </c>
      <c r="AX1751" s="110">
        <f t="shared" si="27666"/>
        <v>0</v>
      </c>
      <c r="AY1751" s="110">
        <f t="shared" ref="AY1751:BC1751" si="27667">ROUND(AY1750/$E1750,2)</f>
        <v>0</v>
      </c>
      <c r="AZ1751" s="110">
        <f t="shared" si="27667"/>
        <v>0</v>
      </c>
      <c r="BA1751" s="110">
        <f t="shared" si="27667"/>
        <v>0</v>
      </c>
      <c r="BB1751" s="110">
        <f t="shared" si="27667"/>
        <v>0</v>
      </c>
      <c r="BC1751" s="110">
        <f t="shared" si="27667"/>
        <v>0</v>
      </c>
      <c r="BD1751" s="110">
        <f t="shared" ref="BD1751:BN1751" si="27668">ROUND(BD1750/$E1750,2)</f>
        <v>0</v>
      </c>
      <c r="BE1751" s="110">
        <f t="shared" si="27668"/>
        <v>0</v>
      </c>
      <c r="BF1751" s="110">
        <f t="shared" si="27668"/>
        <v>0</v>
      </c>
      <c r="BG1751" s="110">
        <f t="shared" si="27668"/>
        <v>0</v>
      </c>
      <c r="BH1751" s="110">
        <f t="shared" si="27668"/>
        <v>0</v>
      </c>
      <c r="BI1751" s="110">
        <f t="shared" si="27668"/>
        <v>0</v>
      </c>
      <c r="BJ1751" s="110">
        <f t="shared" si="27668"/>
        <v>0</v>
      </c>
      <c r="BK1751" s="110">
        <f t="shared" si="27668"/>
        <v>0</v>
      </c>
      <c r="BL1751" s="110">
        <f t="shared" si="27668"/>
        <v>0</v>
      </c>
      <c r="BM1751" s="110">
        <f t="shared" si="27668"/>
        <v>0</v>
      </c>
      <c r="BN1751" s="110">
        <f t="shared" si="27668"/>
        <v>0</v>
      </c>
      <c r="BO1751" s="110">
        <f t="shared" si="27487"/>
        <v>0</v>
      </c>
      <c r="BP1751" s="110">
        <f t="shared" ref="BP1751" si="27669">ROUND(BP1750/$E1750,2)</f>
        <v>0</v>
      </c>
      <c r="BQ1751" s="110">
        <f t="shared" si="27623"/>
        <v>0</v>
      </c>
      <c r="BR1751" s="110">
        <f t="shared" si="27623"/>
        <v>8</v>
      </c>
      <c r="BS1751" s="110">
        <f t="shared" si="27623"/>
        <v>8</v>
      </c>
      <c r="BT1751" s="110">
        <f t="shared" si="27624"/>
        <v>8</v>
      </c>
      <c r="BU1751" s="110">
        <f t="shared" si="27624"/>
        <v>8</v>
      </c>
      <c r="BV1751" s="110">
        <f t="shared" si="27624"/>
        <v>8</v>
      </c>
      <c r="BW1751" s="110">
        <f t="shared" ref="BW1751:BX1751" si="27670">ROUND(BW1750/$E1750,2)</f>
        <v>0</v>
      </c>
      <c r="BX1751" s="110">
        <f t="shared" si="27670"/>
        <v>0</v>
      </c>
      <c r="BY1751" s="110">
        <f t="shared" ref="BY1751:CC1751" si="27671">ROUND(BY1750/$E1750,2)</f>
        <v>0</v>
      </c>
      <c r="BZ1751" s="110">
        <f t="shared" si="27671"/>
        <v>0</v>
      </c>
      <c r="CA1751" s="110">
        <f t="shared" si="27671"/>
        <v>0</v>
      </c>
      <c r="CB1751" s="110">
        <f t="shared" si="27671"/>
        <v>0</v>
      </c>
      <c r="CC1751" s="110">
        <f t="shared" si="27671"/>
        <v>0</v>
      </c>
      <c r="CD1751" s="110">
        <f t="shared" ref="CD1751:CG1751" si="27672">ROUND(CD1750/$E1750,2)</f>
        <v>0</v>
      </c>
      <c r="CE1751" s="110"/>
      <c r="CF1751" s="110">
        <f t="shared" si="27672"/>
        <v>0</v>
      </c>
      <c r="CG1751" s="110">
        <f t="shared" si="27672"/>
        <v>0</v>
      </c>
      <c r="CH1751" s="111">
        <f>IF(C1750="","",D1750-SUM(G1751:CG1751))</f>
        <v>0</v>
      </c>
      <c r="CI1751" s="112">
        <f>IF(C1750="","",SUM(G1751:CG1751))</f>
        <v>40</v>
      </c>
      <c r="CJ1751" s="67" t="b">
        <f>IF(C1750="","",D1750=CI1751)</f>
        <v>1</v>
      </c>
    </row>
    <row r="1752" spans="1:88" s="5" customFormat="1" ht="15" customHeight="1" x14ac:dyDescent="0.3">
      <c r="A1752" s="173"/>
      <c r="B1752" s="157"/>
      <c r="C1752" s="170"/>
      <c r="D1752" s="160"/>
      <c r="E1752" s="163"/>
      <c r="F1752" s="166"/>
      <c r="G1752" s="113">
        <v>0</v>
      </c>
      <c r="H1752" s="113"/>
      <c r="I1752" s="113"/>
      <c r="J1752" s="113"/>
      <c r="K1752" s="113"/>
      <c r="L1752" s="113"/>
      <c r="M1752" s="113"/>
      <c r="N1752" s="113"/>
      <c r="O1752" s="113"/>
      <c r="P1752" s="113"/>
      <c r="Q1752" s="113"/>
      <c r="R1752" s="113"/>
      <c r="S1752" s="113"/>
      <c r="T1752" s="113"/>
      <c r="U1752" s="113">
        <f t="shared" ref="U1752:X1752" si="27673">U1750/$F1750</f>
        <v>0</v>
      </c>
      <c r="V1752" s="113">
        <f t="shared" si="27673"/>
        <v>0</v>
      </c>
      <c r="W1752" s="113">
        <f t="shared" si="27673"/>
        <v>0</v>
      </c>
      <c r="X1752" s="113">
        <f t="shared" si="27673"/>
        <v>0</v>
      </c>
      <c r="Y1752" s="113">
        <f t="shared" ref="Y1752:AG1752" si="27674">Y1750/$F1750</f>
        <v>0</v>
      </c>
      <c r="Z1752" s="113">
        <f t="shared" si="27674"/>
        <v>0</v>
      </c>
      <c r="AA1752" s="113">
        <f t="shared" si="27674"/>
        <v>0</v>
      </c>
      <c r="AB1752" s="113">
        <f t="shared" si="27674"/>
        <v>0</v>
      </c>
      <c r="AC1752" s="113">
        <f t="shared" si="27674"/>
        <v>0</v>
      </c>
      <c r="AD1752" s="113">
        <f t="shared" si="27674"/>
        <v>0</v>
      </c>
      <c r="AE1752" s="113">
        <f t="shared" si="27674"/>
        <v>0</v>
      </c>
      <c r="AF1752" s="113">
        <f t="shared" si="27674"/>
        <v>0</v>
      </c>
      <c r="AG1752" s="113">
        <f t="shared" si="27674"/>
        <v>0</v>
      </c>
      <c r="AH1752" s="113">
        <f t="shared" ref="AH1752:AK1752" si="27675">AH1750/$F1750</f>
        <v>0</v>
      </c>
      <c r="AI1752" s="113">
        <f t="shared" si="27675"/>
        <v>0</v>
      </c>
      <c r="AJ1752" s="113">
        <f t="shared" si="27675"/>
        <v>0</v>
      </c>
      <c r="AK1752" s="113">
        <f t="shared" si="27675"/>
        <v>0</v>
      </c>
      <c r="AL1752" s="113">
        <f t="shared" ref="AL1752:AT1752" si="27676">AL1750/$F1750</f>
        <v>0</v>
      </c>
      <c r="AM1752" s="113">
        <f t="shared" si="27676"/>
        <v>0</v>
      </c>
      <c r="AN1752" s="113">
        <f t="shared" si="27676"/>
        <v>0</v>
      </c>
      <c r="AO1752" s="113">
        <f t="shared" si="27676"/>
        <v>0</v>
      </c>
      <c r="AP1752" s="113">
        <f t="shared" si="27676"/>
        <v>0</v>
      </c>
      <c r="AQ1752" s="113">
        <f t="shared" si="27676"/>
        <v>0</v>
      </c>
      <c r="AR1752" s="113">
        <f t="shared" si="27676"/>
        <v>0</v>
      </c>
      <c r="AS1752" s="113">
        <f t="shared" si="27676"/>
        <v>0</v>
      </c>
      <c r="AT1752" s="113">
        <f t="shared" si="27676"/>
        <v>0</v>
      </c>
      <c r="AU1752" s="113">
        <f t="shared" ref="AU1752:AX1752" si="27677">AU1750/$F1750</f>
        <v>0</v>
      </c>
      <c r="AV1752" s="113">
        <f t="shared" si="27677"/>
        <v>0</v>
      </c>
      <c r="AW1752" s="113">
        <f t="shared" si="27677"/>
        <v>0</v>
      </c>
      <c r="AX1752" s="113">
        <f t="shared" si="27677"/>
        <v>0</v>
      </c>
      <c r="AY1752" s="113">
        <f t="shared" ref="AY1752:BC1752" si="27678">AY1750/$F1750</f>
        <v>0</v>
      </c>
      <c r="AZ1752" s="113">
        <f t="shared" si="27678"/>
        <v>0</v>
      </c>
      <c r="BA1752" s="113">
        <f t="shared" si="27678"/>
        <v>0</v>
      </c>
      <c r="BB1752" s="113">
        <f t="shared" si="27678"/>
        <v>0</v>
      </c>
      <c r="BC1752" s="113">
        <f t="shared" si="27678"/>
        <v>0</v>
      </c>
      <c r="BD1752" s="113">
        <f t="shared" ref="BD1752:BV1752" si="27679">BD1750/$F1750</f>
        <v>0</v>
      </c>
      <c r="BE1752" s="113">
        <f t="shared" si="27679"/>
        <v>0</v>
      </c>
      <c r="BF1752" s="113">
        <f t="shared" si="27679"/>
        <v>0</v>
      </c>
      <c r="BG1752" s="113">
        <f t="shared" si="27679"/>
        <v>0</v>
      </c>
      <c r="BH1752" s="113">
        <f t="shared" si="27679"/>
        <v>0</v>
      </c>
      <c r="BI1752" s="113">
        <f t="shared" si="27679"/>
        <v>0</v>
      </c>
      <c r="BJ1752" s="113">
        <f t="shared" si="27679"/>
        <v>0</v>
      </c>
      <c r="BK1752" s="113">
        <f t="shared" si="27679"/>
        <v>0</v>
      </c>
      <c r="BL1752" s="113">
        <f t="shared" si="27679"/>
        <v>0</v>
      </c>
      <c r="BM1752" s="113">
        <f t="shared" si="27679"/>
        <v>0</v>
      </c>
      <c r="BN1752" s="113">
        <f t="shared" si="27679"/>
        <v>0</v>
      </c>
      <c r="BO1752" s="113">
        <f t="shared" si="27679"/>
        <v>0</v>
      </c>
      <c r="BP1752" s="113">
        <f t="shared" si="27679"/>
        <v>0</v>
      </c>
      <c r="BQ1752" s="113">
        <f t="shared" si="27679"/>
        <v>0</v>
      </c>
      <c r="BR1752" s="113">
        <f t="shared" si="27679"/>
        <v>0.2</v>
      </c>
      <c r="BS1752" s="113">
        <f t="shared" si="27679"/>
        <v>0.2</v>
      </c>
      <c r="BT1752" s="113">
        <f t="shared" si="27679"/>
        <v>0.2</v>
      </c>
      <c r="BU1752" s="113">
        <f t="shared" si="27679"/>
        <v>0.2</v>
      </c>
      <c r="BV1752" s="113">
        <f t="shared" si="27679"/>
        <v>0.2</v>
      </c>
      <c r="BW1752" s="113">
        <f t="shared" ref="BW1752:BX1752" si="27680">BW1750/$F1750</f>
        <v>0</v>
      </c>
      <c r="BX1752" s="113">
        <f t="shared" si="27680"/>
        <v>0</v>
      </c>
      <c r="BY1752" s="113">
        <f t="shared" ref="BY1752:CC1752" si="27681">BY1750/$F1750</f>
        <v>0</v>
      </c>
      <c r="BZ1752" s="113">
        <f t="shared" si="27681"/>
        <v>0</v>
      </c>
      <c r="CA1752" s="113">
        <f t="shared" si="27681"/>
        <v>0</v>
      </c>
      <c r="CB1752" s="113">
        <f t="shared" si="27681"/>
        <v>0</v>
      </c>
      <c r="CC1752" s="113">
        <f t="shared" si="27681"/>
        <v>0</v>
      </c>
      <c r="CD1752" s="113">
        <f t="shared" ref="CD1752:CG1752" si="27682">CD1750/$F1750</f>
        <v>0</v>
      </c>
      <c r="CE1752" s="113"/>
      <c r="CF1752" s="113">
        <f t="shared" si="27682"/>
        <v>0</v>
      </c>
      <c r="CG1752" s="113">
        <f t="shared" si="27682"/>
        <v>0</v>
      </c>
      <c r="CH1752" s="114">
        <f>IF(C1750="","",100%-SUM(G1752:CG1752))</f>
        <v>0</v>
      </c>
      <c r="CI1752" s="115">
        <f>IF(C1750="","",SUM(G1752:CG1752))</f>
        <v>1</v>
      </c>
      <c r="CJ1752" s="67" t="b">
        <f>IF(C1750="","",SUM(G1752:CG1752)=CI1752)</f>
        <v>1</v>
      </c>
    </row>
    <row r="1753" spans="1:88" s="5" customFormat="1" ht="15" customHeight="1" x14ac:dyDescent="0.3">
      <c r="A1753" s="171" t="s">
        <v>1221</v>
      </c>
      <c r="B1753" s="155" t="s">
        <v>1222</v>
      </c>
      <c r="C1753" s="168" t="s">
        <v>163</v>
      </c>
      <c r="D1753" s="158">
        <v>34</v>
      </c>
      <c r="E1753" s="161">
        <v>69880</v>
      </c>
      <c r="F1753" s="164">
        <f t="shared" si="27638"/>
        <v>2375920</v>
      </c>
      <c r="G1753" s="108">
        <v>0</v>
      </c>
      <c r="H1753" s="108"/>
      <c r="I1753" s="108"/>
      <c r="J1753" s="108"/>
      <c r="K1753" s="108"/>
      <c r="L1753" s="108"/>
      <c r="M1753" s="108"/>
      <c r="N1753" s="108"/>
      <c r="O1753" s="108"/>
      <c r="P1753" s="108"/>
      <c r="Q1753" s="108"/>
      <c r="R1753" s="108"/>
      <c r="S1753" s="108"/>
      <c r="T1753" s="108"/>
      <c r="U1753" s="108"/>
      <c r="V1753" s="108"/>
      <c r="W1753" s="108"/>
      <c r="X1753" s="108"/>
      <c r="Y1753" s="108"/>
      <c r="Z1753" s="108"/>
      <c r="AA1753" s="108"/>
      <c r="AB1753" s="108"/>
      <c r="AC1753" s="108"/>
      <c r="AD1753" s="108"/>
      <c r="AE1753" s="108"/>
      <c r="AF1753" s="108"/>
      <c r="AG1753" s="108"/>
      <c r="AH1753" s="108"/>
      <c r="AI1753" s="108"/>
      <c r="AJ1753" s="108"/>
      <c r="AK1753" s="108"/>
      <c r="AL1753" s="108"/>
      <c r="AM1753" s="108"/>
      <c r="AN1753" s="108"/>
      <c r="AO1753" s="108"/>
      <c r="AP1753" s="108"/>
      <c r="AQ1753" s="108"/>
      <c r="AR1753" s="108"/>
      <c r="AS1753" s="108"/>
      <c r="AT1753" s="108"/>
      <c r="AU1753" s="108"/>
      <c r="AV1753" s="108"/>
      <c r="AW1753" s="108"/>
      <c r="AX1753" s="108"/>
      <c r="AY1753" s="108"/>
      <c r="AZ1753" s="108"/>
      <c r="BA1753" s="108"/>
      <c r="BB1753" s="108"/>
      <c r="BC1753" s="108"/>
      <c r="BD1753" s="108"/>
      <c r="BE1753" s="108"/>
      <c r="BF1753" s="108"/>
      <c r="BG1753" s="108"/>
      <c r="BH1753" s="108"/>
      <c r="BI1753" s="108"/>
      <c r="BJ1753" s="108"/>
      <c r="BK1753" s="108"/>
      <c r="BL1753" s="108"/>
      <c r="BM1753" s="108"/>
      <c r="BN1753" s="108"/>
      <c r="BO1753" s="108"/>
      <c r="BP1753" s="108"/>
      <c r="BQ1753" s="108"/>
      <c r="BR1753" s="108">
        <f t="shared" ref="BR1753" si="27683">ROUND($F1753/5,0)</f>
        <v>475184</v>
      </c>
      <c r="BS1753" s="108">
        <f t="shared" si="27479"/>
        <v>475184</v>
      </c>
      <c r="BT1753" s="108">
        <f t="shared" si="27479"/>
        <v>475184</v>
      </c>
      <c r="BU1753" s="108">
        <f t="shared" si="27479"/>
        <v>475184</v>
      </c>
      <c r="BV1753" s="108">
        <f t="shared" si="27479"/>
        <v>475184</v>
      </c>
      <c r="BW1753" s="108"/>
      <c r="BX1753" s="108"/>
      <c r="BY1753" s="108"/>
      <c r="BZ1753" s="108"/>
      <c r="CA1753" s="108"/>
      <c r="CB1753" s="108"/>
      <c r="CC1753" s="108"/>
      <c r="CD1753" s="108"/>
      <c r="CE1753" s="108"/>
      <c r="CF1753" s="108"/>
      <c r="CG1753" s="108"/>
      <c r="CH1753" s="109">
        <f>IF(C1753="","",F1753-SUM(G1753:CG1753))</f>
        <v>0</v>
      </c>
      <c r="CI1753" s="107">
        <f>IF(C1753="","",SUM(G1753:CG1753))</f>
        <v>2375920</v>
      </c>
      <c r="CJ1753" s="67" t="b">
        <f>IF(C1753="","",F1753=CI1753)</f>
        <v>1</v>
      </c>
    </row>
    <row r="1754" spans="1:88" s="5" customFormat="1" ht="15" customHeight="1" x14ac:dyDescent="0.3">
      <c r="A1754" s="172"/>
      <c r="B1754" s="156"/>
      <c r="C1754" s="169"/>
      <c r="D1754" s="159"/>
      <c r="E1754" s="162"/>
      <c r="F1754" s="165"/>
      <c r="G1754" s="110">
        <v>0</v>
      </c>
      <c r="H1754" s="110"/>
      <c r="I1754" s="110"/>
      <c r="J1754" s="110"/>
      <c r="K1754" s="110"/>
      <c r="L1754" s="110"/>
      <c r="M1754" s="110"/>
      <c r="N1754" s="110"/>
      <c r="O1754" s="110"/>
      <c r="P1754" s="110"/>
      <c r="Q1754" s="110"/>
      <c r="R1754" s="110"/>
      <c r="S1754" s="110"/>
      <c r="T1754" s="110"/>
      <c r="U1754" s="110">
        <f t="shared" ref="U1754:X1754" si="27684">ROUND(U1753/$E1753,2)</f>
        <v>0</v>
      </c>
      <c r="V1754" s="110">
        <f t="shared" si="27684"/>
        <v>0</v>
      </c>
      <c r="W1754" s="110">
        <f t="shared" si="27684"/>
        <v>0</v>
      </c>
      <c r="X1754" s="110">
        <f t="shared" si="27684"/>
        <v>0</v>
      </c>
      <c r="Y1754" s="110">
        <f t="shared" ref="Y1754:AG1754" si="27685">ROUND(Y1753/$E1753,2)</f>
        <v>0</v>
      </c>
      <c r="Z1754" s="110">
        <f t="shared" si="27685"/>
        <v>0</v>
      </c>
      <c r="AA1754" s="110">
        <f t="shared" si="27685"/>
        <v>0</v>
      </c>
      <c r="AB1754" s="110">
        <f t="shared" si="27685"/>
        <v>0</v>
      </c>
      <c r="AC1754" s="110">
        <f t="shared" si="27685"/>
        <v>0</v>
      </c>
      <c r="AD1754" s="110">
        <f t="shared" si="27685"/>
        <v>0</v>
      </c>
      <c r="AE1754" s="110">
        <f t="shared" si="27685"/>
        <v>0</v>
      </c>
      <c r="AF1754" s="110">
        <f t="shared" si="27685"/>
        <v>0</v>
      </c>
      <c r="AG1754" s="110">
        <f t="shared" si="27685"/>
        <v>0</v>
      </c>
      <c r="AH1754" s="110">
        <f t="shared" ref="AH1754:AK1754" si="27686">ROUND(AH1753/$E1753,2)</f>
        <v>0</v>
      </c>
      <c r="AI1754" s="110">
        <f t="shared" si="27686"/>
        <v>0</v>
      </c>
      <c r="AJ1754" s="110">
        <f t="shared" si="27686"/>
        <v>0</v>
      </c>
      <c r="AK1754" s="110">
        <f t="shared" si="27686"/>
        <v>0</v>
      </c>
      <c r="AL1754" s="110">
        <f t="shared" ref="AL1754:AT1754" si="27687">ROUND(AL1753/$E1753,2)</f>
        <v>0</v>
      </c>
      <c r="AM1754" s="110">
        <f t="shared" si="27687"/>
        <v>0</v>
      </c>
      <c r="AN1754" s="110">
        <f t="shared" si="27687"/>
        <v>0</v>
      </c>
      <c r="AO1754" s="110">
        <f t="shared" si="27687"/>
        <v>0</v>
      </c>
      <c r="AP1754" s="110">
        <f t="shared" si="27687"/>
        <v>0</v>
      </c>
      <c r="AQ1754" s="110">
        <f t="shared" si="27687"/>
        <v>0</v>
      </c>
      <c r="AR1754" s="110">
        <f t="shared" si="27687"/>
        <v>0</v>
      </c>
      <c r="AS1754" s="110">
        <f t="shared" si="27687"/>
        <v>0</v>
      </c>
      <c r="AT1754" s="110">
        <f t="shared" si="27687"/>
        <v>0</v>
      </c>
      <c r="AU1754" s="110">
        <f t="shared" ref="AU1754:AX1754" si="27688">ROUND(AU1753/$E1753,2)</f>
        <v>0</v>
      </c>
      <c r="AV1754" s="110">
        <f t="shared" si="27688"/>
        <v>0</v>
      </c>
      <c r="AW1754" s="110">
        <f t="shared" si="27688"/>
        <v>0</v>
      </c>
      <c r="AX1754" s="110">
        <f t="shared" si="27688"/>
        <v>0</v>
      </c>
      <c r="AY1754" s="110">
        <f t="shared" ref="AY1754:BC1754" si="27689">ROUND(AY1753/$E1753,2)</f>
        <v>0</v>
      </c>
      <c r="AZ1754" s="110">
        <f t="shared" si="27689"/>
        <v>0</v>
      </c>
      <c r="BA1754" s="110">
        <f t="shared" si="27689"/>
        <v>0</v>
      </c>
      <c r="BB1754" s="110">
        <f t="shared" si="27689"/>
        <v>0</v>
      </c>
      <c r="BC1754" s="110">
        <f t="shared" si="27689"/>
        <v>0</v>
      </c>
      <c r="BD1754" s="110">
        <f t="shared" ref="BD1754:BN1754" si="27690">ROUND(BD1753/$E1753,2)</f>
        <v>0</v>
      </c>
      <c r="BE1754" s="110">
        <f t="shared" si="27690"/>
        <v>0</v>
      </c>
      <c r="BF1754" s="110">
        <f t="shared" si="27690"/>
        <v>0</v>
      </c>
      <c r="BG1754" s="110">
        <f t="shared" si="27690"/>
        <v>0</v>
      </c>
      <c r="BH1754" s="110">
        <f t="shared" si="27690"/>
        <v>0</v>
      </c>
      <c r="BI1754" s="110">
        <f t="shared" si="27690"/>
        <v>0</v>
      </c>
      <c r="BJ1754" s="110">
        <f t="shared" si="27690"/>
        <v>0</v>
      </c>
      <c r="BK1754" s="110">
        <f t="shared" si="27690"/>
        <v>0</v>
      </c>
      <c r="BL1754" s="110">
        <f t="shared" si="27690"/>
        <v>0</v>
      </c>
      <c r="BM1754" s="110">
        <f t="shared" si="27690"/>
        <v>0</v>
      </c>
      <c r="BN1754" s="110">
        <f t="shared" si="27690"/>
        <v>0</v>
      </c>
      <c r="BO1754" s="110">
        <f t="shared" si="27487"/>
        <v>0</v>
      </c>
      <c r="BP1754" s="110">
        <f t="shared" ref="BP1754" si="27691">ROUND(BP1753/$E1753,2)</f>
        <v>0</v>
      </c>
      <c r="BQ1754" s="110">
        <f t="shared" si="27623"/>
        <v>0</v>
      </c>
      <c r="BR1754" s="110">
        <f t="shared" si="27623"/>
        <v>6.8</v>
      </c>
      <c r="BS1754" s="110">
        <f t="shared" si="27623"/>
        <v>6.8</v>
      </c>
      <c r="BT1754" s="110">
        <f t="shared" si="27624"/>
        <v>6.8</v>
      </c>
      <c r="BU1754" s="110">
        <f t="shared" si="27624"/>
        <v>6.8</v>
      </c>
      <c r="BV1754" s="110">
        <f t="shared" si="27624"/>
        <v>6.8</v>
      </c>
      <c r="BW1754" s="110">
        <f t="shared" ref="BW1754:BX1754" si="27692">ROUND(BW1753/$E1753,2)</f>
        <v>0</v>
      </c>
      <c r="BX1754" s="110">
        <f t="shared" si="27692"/>
        <v>0</v>
      </c>
      <c r="BY1754" s="110">
        <f t="shared" ref="BY1754:CC1754" si="27693">ROUND(BY1753/$E1753,2)</f>
        <v>0</v>
      </c>
      <c r="BZ1754" s="110">
        <f t="shared" si="27693"/>
        <v>0</v>
      </c>
      <c r="CA1754" s="110">
        <f t="shared" si="27693"/>
        <v>0</v>
      </c>
      <c r="CB1754" s="110">
        <f t="shared" si="27693"/>
        <v>0</v>
      </c>
      <c r="CC1754" s="110">
        <f t="shared" si="27693"/>
        <v>0</v>
      </c>
      <c r="CD1754" s="110">
        <f t="shared" ref="CD1754:CG1754" si="27694">ROUND(CD1753/$E1753,2)</f>
        <v>0</v>
      </c>
      <c r="CE1754" s="110"/>
      <c r="CF1754" s="110">
        <f t="shared" si="27694"/>
        <v>0</v>
      </c>
      <c r="CG1754" s="110">
        <f t="shared" si="27694"/>
        <v>0</v>
      </c>
      <c r="CH1754" s="111">
        <f>IF(C1753="","",D1753-SUM(G1754:CG1754))</f>
        <v>0</v>
      </c>
      <c r="CI1754" s="112">
        <f>IF(C1753="","",SUM(G1754:CG1754))</f>
        <v>34</v>
      </c>
      <c r="CJ1754" s="67" t="b">
        <f>IF(C1753="","",D1753=CI1754)</f>
        <v>1</v>
      </c>
    </row>
    <row r="1755" spans="1:88" s="5" customFormat="1" ht="15" customHeight="1" x14ac:dyDescent="0.3">
      <c r="A1755" s="173"/>
      <c r="B1755" s="157"/>
      <c r="C1755" s="170"/>
      <c r="D1755" s="160"/>
      <c r="E1755" s="163"/>
      <c r="F1755" s="166"/>
      <c r="G1755" s="113">
        <v>0</v>
      </c>
      <c r="H1755" s="113"/>
      <c r="I1755" s="113"/>
      <c r="J1755" s="113"/>
      <c r="K1755" s="113"/>
      <c r="L1755" s="113"/>
      <c r="M1755" s="113"/>
      <c r="N1755" s="113"/>
      <c r="O1755" s="113"/>
      <c r="P1755" s="113"/>
      <c r="Q1755" s="113"/>
      <c r="R1755" s="113"/>
      <c r="S1755" s="113"/>
      <c r="T1755" s="113"/>
      <c r="U1755" s="113">
        <f t="shared" ref="U1755:X1755" si="27695">U1753/$F1753</f>
        <v>0</v>
      </c>
      <c r="V1755" s="113">
        <f t="shared" si="27695"/>
        <v>0</v>
      </c>
      <c r="W1755" s="113">
        <f t="shared" si="27695"/>
        <v>0</v>
      </c>
      <c r="X1755" s="113">
        <f t="shared" si="27695"/>
        <v>0</v>
      </c>
      <c r="Y1755" s="113">
        <f t="shared" ref="Y1755:AG1755" si="27696">Y1753/$F1753</f>
        <v>0</v>
      </c>
      <c r="Z1755" s="113">
        <f t="shared" si="27696"/>
        <v>0</v>
      </c>
      <c r="AA1755" s="113">
        <f t="shared" si="27696"/>
        <v>0</v>
      </c>
      <c r="AB1755" s="113">
        <f t="shared" si="27696"/>
        <v>0</v>
      </c>
      <c r="AC1755" s="113">
        <f t="shared" si="27696"/>
        <v>0</v>
      </c>
      <c r="AD1755" s="113">
        <f t="shared" si="27696"/>
        <v>0</v>
      </c>
      <c r="AE1755" s="113">
        <f t="shared" si="27696"/>
        <v>0</v>
      </c>
      <c r="AF1755" s="113">
        <f t="shared" si="27696"/>
        <v>0</v>
      </c>
      <c r="AG1755" s="113">
        <f t="shared" si="27696"/>
        <v>0</v>
      </c>
      <c r="AH1755" s="113">
        <f t="shared" ref="AH1755:AK1755" si="27697">AH1753/$F1753</f>
        <v>0</v>
      </c>
      <c r="AI1755" s="113">
        <f t="shared" si="27697"/>
        <v>0</v>
      </c>
      <c r="AJ1755" s="113">
        <f t="shared" si="27697"/>
        <v>0</v>
      </c>
      <c r="AK1755" s="113">
        <f t="shared" si="27697"/>
        <v>0</v>
      </c>
      <c r="AL1755" s="113">
        <f t="shared" ref="AL1755:AT1755" si="27698">AL1753/$F1753</f>
        <v>0</v>
      </c>
      <c r="AM1755" s="113">
        <f t="shared" si="27698"/>
        <v>0</v>
      </c>
      <c r="AN1755" s="113">
        <f t="shared" si="27698"/>
        <v>0</v>
      </c>
      <c r="AO1755" s="113">
        <f t="shared" si="27698"/>
        <v>0</v>
      </c>
      <c r="AP1755" s="113">
        <f t="shared" si="27698"/>
        <v>0</v>
      </c>
      <c r="AQ1755" s="113">
        <f t="shared" si="27698"/>
        <v>0</v>
      </c>
      <c r="AR1755" s="113">
        <f t="shared" si="27698"/>
        <v>0</v>
      </c>
      <c r="AS1755" s="113">
        <f t="shared" si="27698"/>
        <v>0</v>
      </c>
      <c r="AT1755" s="113">
        <f t="shared" si="27698"/>
        <v>0</v>
      </c>
      <c r="AU1755" s="113">
        <f t="shared" ref="AU1755:AX1755" si="27699">AU1753/$F1753</f>
        <v>0</v>
      </c>
      <c r="AV1755" s="113">
        <f t="shared" si="27699"/>
        <v>0</v>
      </c>
      <c r="AW1755" s="113">
        <f t="shared" si="27699"/>
        <v>0</v>
      </c>
      <c r="AX1755" s="113">
        <f t="shared" si="27699"/>
        <v>0</v>
      </c>
      <c r="AY1755" s="113">
        <f t="shared" ref="AY1755:BC1755" si="27700">AY1753/$F1753</f>
        <v>0</v>
      </c>
      <c r="AZ1755" s="113">
        <f t="shared" si="27700"/>
        <v>0</v>
      </c>
      <c r="BA1755" s="113">
        <f t="shared" si="27700"/>
        <v>0</v>
      </c>
      <c r="BB1755" s="113">
        <f t="shared" si="27700"/>
        <v>0</v>
      </c>
      <c r="BC1755" s="113">
        <f t="shared" si="27700"/>
        <v>0</v>
      </c>
      <c r="BD1755" s="113">
        <f t="shared" ref="BD1755:BV1755" si="27701">BD1753/$F1753</f>
        <v>0</v>
      </c>
      <c r="BE1755" s="113">
        <f t="shared" si="27701"/>
        <v>0</v>
      </c>
      <c r="BF1755" s="113">
        <f t="shared" si="27701"/>
        <v>0</v>
      </c>
      <c r="BG1755" s="113">
        <f t="shared" si="27701"/>
        <v>0</v>
      </c>
      <c r="BH1755" s="113">
        <f t="shared" si="27701"/>
        <v>0</v>
      </c>
      <c r="BI1755" s="113">
        <f t="shared" si="27701"/>
        <v>0</v>
      </c>
      <c r="BJ1755" s="113">
        <f t="shared" si="27701"/>
        <v>0</v>
      </c>
      <c r="BK1755" s="113">
        <f t="shared" si="27701"/>
        <v>0</v>
      </c>
      <c r="BL1755" s="113">
        <f t="shared" si="27701"/>
        <v>0</v>
      </c>
      <c r="BM1755" s="113">
        <f t="shared" si="27701"/>
        <v>0</v>
      </c>
      <c r="BN1755" s="113">
        <f t="shared" si="27701"/>
        <v>0</v>
      </c>
      <c r="BO1755" s="113">
        <f t="shared" si="27701"/>
        <v>0</v>
      </c>
      <c r="BP1755" s="113">
        <f t="shared" si="27701"/>
        <v>0</v>
      </c>
      <c r="BQ1755" s="113">
        <f t="shared" si="27701"/>
        <v>0</v>
      </c>
      <c r="BR1755" s="113">
        <f t="shared" si="27701"/>
        <v>0.2</v>
      </c>
      <c r="BS1755" s="113">
        <f t="shared" si="27701"/>
        <v>0.2</v>
      </c>
      <c r="BT1755" s="113">
        <f t="shared" si="27701"/>
        <v>0.2</v>
      </c>
      <c r="BU1755" s="113">
        <f t="shared" si="27701"/>
        <v>0.2</v>
      </c>
      <c r="BV1755" s="113">
        <f t="shared" si="27701"/>
        <v>0.2</v>
      </c>
      <c r="BW1755" s="113">
        <f t="shared" ref="BW1755:BX1755" si="27702">BW1753/$F1753</f>
        <v>0</v>
      </c>
      <c r="BX1755" s="113">
        <f t="shared" si="27702"/>
        <v>0</v>
      </c>
      <c r="BY1755" s="113">
        <f t="shared" ref="BY1755:CC1755" si="27703">BY1753/$F1753</f>
        <v>0</v>
      </c>
      <c r="BZ1755" s="113">
        <f t="shared" si="27703"/>
        <v>0</v>
      </c>
      <c r="CA1755" s="113">
        <f t="shared" si="27703"/>
        <v>0</v>
      </c>
      <c r="CB1755" s="113">
        <f t="shared" si="27703"/>
        <v>0</v>
      </c>
      <c r="CC1755" s="113">
        <f t="shared" si="27703"/>
        <v>0</v>
      </c>
      <c r="CD1755" s="113">
        <f t="shared" ref="CD1755:CG1755" si="27704">CD1753/$F1753</f>
        <v>0</v>
      </c>
      <c r="CE1755" s="113"/>
      <c r="CF1755" s="113">
        <f t="shared" si="27704"/>
        <v>0</v>
      </c>
      <c r="CG1755" s="113">
        <f t="shared" si="27704"/>
        <v>0</v>
      </c>
      <c r="CH1755" s="114">
        <f>IF(C1753="","",100%-SUM(G1755:CG1755))</f>
        <v>0</v>
      </c>
      <c r="CI1755" s="115">
        <f>IF(C1753="","",SUM(G1755:CG1755))</f>
        <v>1</v>
      </c>
      <c r="CJ1755" s="67" t="b">
        <f>IF(C1753="","",SUM(G1755:CG1755)=CI1755)</f>
        <v>1</v>
      </c>
    </row>
    <row r="1756" spans="1:88" s="5" customFormat="1" ht="15" customHeight="1" x14ac:dyDescent="0.3">
      <c r="A1756" s="171" t="s">
        <v>1223</v>
      </c>
      <c r="B1756" s="155" t="s">
        <v>1224</v>
      </c>
      <c r="C1756" s="168" t="s">
        <v>163</v>
      </c>
      <c r="D1756" s="158">
        <v>18</v>
      </c>
      <c r="E1756" s="161">
        <v>44080</v>
      </c>
      <c r="F1756" s="164">
        <f t="shared" si="27638"/>
        <v>793440</v>
      </c>
      <c r="G1756" s="108">
        <v>0</v>
      </c>
      <c r="H1756" s="108"/>
      <c r="I1756" s="108"/>
      <c r="J1756" s="108"/>
      <c r="K1756" s="108"/>
      <c r="L1756" s="108"/>
      <c r="M1756" s="108"/>
      <c r="N1756" s="108"/>
      <c r="O1756" s="108"/>
      <c r="P1756" s="108"/>
      <c r="Q1756" s="108"/>
      <c r="R1756" s="108"/>
      <c r="S1756" s="108"/>
      <c r="T1756" s="108"/>
      <c r="U1756" s="108"/>
      <c r="V1756" s="108"/>
      <c r="W1756" s="108"/>
      <c r="X1756" s="108"/>
      <c r="Y1756" s="108"/>
      <c r="Z1756" s="108"/>
      <c r="AA1756" s="108"/>
      <c r="AB1756" s="108"/>
      <c r="AC1756" s="108"/>
      <c r="AD1756" s="108"/>
      <c r="AE1756" s="108"/>
      <c r="AF1756" s="108"/>
      <c r="AG1756" s="108"/>
      <c r="AH1756" s="108"/>
      <c r="AI1756" s="108"/>
      <c r="AJ1756" s="108"/>
      <c r="AK1756" s="108"/>
      <c r="AL1756" s="108"/>
      <c r="AM1756" s="108"/>
      <c r="AN1756" s="108"/>
      <c r="AO1756" s="108"/>
      <c r="AP1756" s="108"/>
      <c r="AQ1756" s="108"/>
      <c r="AR1756" s="108"/>
      <c r="AS1756" s="108"/>
      <c r="AT1756" s="108"/>
      <c r="AU1756" s="108"/>
      <c r="AV1756" s="108"/>
      <c r="AW1756" s="108"/>
      <c r="AX1756" s="108"/>
      <c r="AY1756" s="108"/>
      <c r="AZ1756" s="108"/>
      <c r="BA1756" s="108"/>
      <c r="BB1756" s="108"/>
      <c r="BC1756" s="108"/>
      <c r="BD1756" s="108"/>
      <c r="BE1756" s="108"/>
      <c r="BF1756" s="108"/>
      <c r="BG1756" s="108"/>
      <c r="BH1756" s="108"/>
      <c r="BI1756" s="108"/>
      <c r="BJ1756" s="108"/>
      <c r="BK1756" s="108"/>
      <c r="BL1756" s="108"/>
      <c r="BM1756" s="108"/>
      <c r="BN1756" s="108"/>
      <c r="BO1756" s="108"/>
      <c r="BP1756" s="108"/>
      <c r="BQ1756" s="108"/>
      <c r="BR1756" s="108">
        <f t="shared" ref="BR1756" si="27705">ROUND($F1756/5,0)</f>
        <v>158688</v>
      </c>
      <c r="BS1756" s="108">
        <f t="shared" si="27479"/>
        <v>158688</v>
      </c>
      <c r="BT1756" s="108">
        <f t="shared" si="27479"/>
        <v>158688</v>
      </c>
      <c r="BU1756" s="108">
        <f t="shared" si="27479"/>
        <v>158688</v>
      </c>
      <c r="BV1756" s="108">
        <f t="shared" si="27479"/>
        <v>158688</v>
      </c>
      <c r="BW1756" s="108"/>
      <c r="BX1756" s="108"/>
      <c r="BY1756" s="108"/>
      <c r="BZ1756" s="108"/>
      <c r="CA1756" s="108"/>
      <c r="CB1756" s="108"/>
      <c r="CC1756" s="108"/>
      <c r="CD1756" s="108"/>
      <c r="CE1756" s="108"/>
      <c r="CF1756" s="108"/>
      <c r="CG1756" s="108"/>
      <c r="CH1756" s="109">
        <f>IF(C1756="","",F1756-SUM(G1756:CG1756))</f>
        <v>0</v>
      </c>
      <c r="CI1756" s="107">
        <f>IF(C1756="","",SUM(G1756:CG1756))</f>
        <v>793440</v>
      </c>
      <c r="CJ1756" s="67" t="b">
        <f>IF(C1756="","",F1756=CI1756)</f>
        <v>1</v>
      </c>
    </row>
    <row r="1757" spans="1:88" s="5" customFormat="1" ht="15" customHeight="1" x14ac:dyDescent="0.3">
      <c r="A1757" s="172"/>
      <c r="B1757" s="156"/>
      <c r="C1757" s="169"/>
      <c r="D1757" s="159"/>
      <c r="E1757" s="162"/>
      <c r="F1757" s="165"/>
      <c r="G1757" s="110">
        <v>0</v>
      </c>
      <c r="H1757" s="110"/>
      <c r="I1757" s="110"/>
      <c r="J1757" s="110"/>
      <c r="K1757" s="110"/>
      <c r="L1757" s="110"/>
      <c r="M1757" s="110"/>
      <c r="N1757" s="110"/>
      <c r="O1757" s="110"/>
      <c r="P1757" s="110"/>
      <c r="Q1757" s="110"/>
      <c r="R1757" s="110"/>
      <c r="S1757" s="110"/>
      <c r="T1757" s="110"/>
      <c r="U1757" s="110">
        <f t="shared" ref="U1757:X1757" si="27706">ROUND(U1756/$E1756,2)</f>
        <v>0</v>
      </c>
      <c r="V1757" s="110">
        <f t="shared" si="27706"/>
        <v>0</v>
      </c>
      <c r="W1757" s="110">
        <f t="shared" si="27706"/>
        <v>0</v>
      </c>
      <c r="X1757" s="110">
        <f t="shared" si="27706"/>
        <v>0</v>
      </c>
      <c r="Y1757" s="110">
        <f t="shared" ref="Y1757:AG1757" si="27707">ROUND(Y1756/$E1756,2)</f>
        <v>0</v>
      </c>
      <c r="Z1757" s="110">
        <f t="shared" si="27707"/>
        <v>0</v>
      </c>
      <c r="AA1757" s="110">
        <f t="shared" si="27707"/>
        <v>0</v>
      </c>
      <c r="AB1757" s="110">
        <f t="shared" si="27707"/>
        <v>0</v>
      </c>
      <c r="AC1757" s="110">
        <f t="shared" si="27707"/>
        <v>0</v>
      </c>
      <c r="AD1757" s="110">
        <f t="shared" si="27707"/>
        <v>0</v>
      </c>
      <c r="AE1757" s="110">
        <f t="shared" si="27707"/>
        <v>0</v>
      </c>
      <c r="AF1757" s="110">
        <f t="shared" si="27707"/>
        <v>0</v>
      </c>
      <c r="AG1757" s="110">
        <f t="shared" si="27707"/>
        <v>0</v>
      </c>
      <c r="AH1757" s="110">
        <f t="shared" ref="AH1757:AK1757" si="27708">ROUND(AH1756/$E1756,2)</f>
        <v>0</v>
      </c>
      <c r="AI1757" s="110">
        <f t="shared" si="27708"/>
        <v>0</v>
      </c>
      <c r="AJ1757" s="110">
        <f t="shared" si="27708"/>
        <v>0</v>
      </c>
      <c r="AK1757" s="110">
        <f t="shared" si="27708"/>
        <v>0</v>
      </c>
      <c r="AL1757" s="110">
        <f t="shared" ref="AL1757:AT1757" si="27709">ROUND(AL1756/$E1756,2)</f>
        <v>0</v>
      </c>
      <c r="AM1757" s="110">
        <f t="shared" si="27709"/>
        <v>0</v>
      </c>
      <c r="AN1757" s="110">
        <f t="shared" si="27709"/>
        <v>0</v>
      </c>
      <c r="AO1757" s="110">
        <f t="shared" si="27709"/>
        <v>0</v>
      </c>
      <c r="AP1757" s="110">
        <f t="shared" si="27709"/>
        <v>0</v>
      </c>
      <c r="AQ1757" s="110">
        <f t="shared" si="27709"/>
        <v>0</v>
      </c>
      <c r="AR1757" s="110">
        <f t="shared" si="27709"/>
        <v>0</v>
      </c>
      <c r="AS1757" s="110">
        <f t="shared" si="27709"/>
        <v>0</v>
      </c>
      <c r="AT1757" s="110">
        <f t="shared" si="27709"/>
        <v>0</v>
      </c>
      <c r="AU1757" s="110">
        <f t="shared" ref="AU1757:AX1757" si="27710">ROUND(AU1756/$E1756,2)</f>
        <v>0</v>
      </c>
      <c r="AV1757" s="110">
        <f t="shared" si="27710"/>
        <v>0</v>
      </c>
      <c r="AW1757" s="110">
        <f t="shared" si="27710"/>
        <v>0</v>
      </c>
      <c r="AX1757" s="110">
        <f t="shared" si="27710"/>
        <v>0</v>
      </c>
      <c r="AY1757" s="110">
        <f t="shared" ref="AY1757:BC1757" si="27711">ROUND(AY1756/$E1756,2)</f>
        <v>0</v>
      </c>
      <c r="AZ1757" s="110">
        <f t="shared" si="27711"/>
        <v>0</v>
      </c>
      <c r="BA1757" s="110">
        <f t="shared" si="27711"/>
        <v>0</v>
      </c>
      <c r="BB1757" s="110">
        <f t="shared" si="27711"/>
        <v>0</v>
      </c>
      <c r="BC1757" s="110">
        <f t="shared" si="27711"/>
        <v>0</v>
      </c>
      <c r="BD1757" s="110">
        <f t="shared" ref="BD1757:BN1757" si="27712">ROUND(BD1756/$E1756,2)</f>
        <v>0</v>
      </c>
      <c r="BE1757" s="110">
        <f t="shared" si="27712"/>
        <v>0</v>
      </c>
      <c r="BF1757" s="110">
        <f t="shared" si="27712"/>
        <v>0</v>
      </c>
      <c r="BG1757" s="110">
        <f t="shared" si="27712"/>
        <v>0</v>
      </c>
      <c r="BH1757" s="110">
        <f t="shared" si="27712"/>
        <v>0</v>
      </c>
      <c r="BI1757" s="110">
        <f t="shared" si="27712"/>
        <v>0</v>
      </c>
      <c r="BJ1757" s="110">
        <f t="shared" si="27712"/>
        <v>0</v>
      </c>
      <c r="BK1757" s="110">
        <f t="shared" si="27712"/>
        <v>0</v>
      </c>
      <c r="BL1757" s="110">
        <f t="shared" si="27712"/>
        <v>0</v>
      </c>
      <c r="BM1757" s="110">
        <f t="shared" si="27712"/>
        <v>0</v>
      </c>
      <c r="BN1757" s="110">
        <f t="shared" si="27712"/>
        <v>0</v>
      </c>
      <c r="BO1757" s="110">
        <f t="shared" si="27487"/>
        <v>0</v>
      </c>
      <c r="BP1757" s="110">
        <f t="shared" ref="BP1757" si="27713">ROUND(BP1756/$E1756,2)</f>
        <v>0</v>
      </c>
      <c r="BQ1757" s="110">
        <f t="shared" si="27623"/>
        <v>0</v>
      </c>
      <c r="BR1757" s="110">
        <f t="shared" si="27623"/>
        <v>3.6</v>
      </c>
      <c r="BS1757" s="110">
        <f t="shared" si="27623"/>
        <v>3.6</v>
      </c>
      <c r="BT1757" s="110">
        <f t="shared" si="27624"/>
        <v>3.6</v>
      </c>
      <c r="BU1757" s="110">
        <f t="shared" si="27624"/>
        <v>3.6</v>
      </c>
      <c r="BV1757" s="110">
        <f t="shared" si="27624"/>
        <v>3.6</v>
      </c>
      <c r="BW1757" s="110">
        <f t="shared" ref="BW1757:BX1757" si="27714">ROUND(BW1756/$E1756,2)</f>
        <v>0</v>
      </c>
      <c r="BX1757" s="110">
        <f t="shared" si="27714"/>
        <v>0</v>
      </c>
      <c r="BY1757" s="110">
        <f t="shared" ref="BY1757:CC1757" si="27715">ROUND(BY1756/$E1756,2)</f>
        <v>0</v>
      </c>
      <c r="BZ1757" s="110">
        <f t="shared" si="27715"/>
        <v>0</v>
      </c>
      <c r="CA1757" s="110">
        <f t="shared" si="27715"/>
        <v>0</v>
      </c>
      <c r="CB1757" s="110">
        <f t="shared" si="27715"/>
        <v>0</v>
      </c>
      <c r="CC1757" s="110">
        <f t="shared" si="27715"/>
        <v>0</v>
      </c>
      <c r="CD1757" s="110">
        <f t="shared" ref="CD1757:CG1757" si="27716">ROUND(CD1756/$E1756,2)</f>
        <v>0</v>
      </c>
      <c r="CE1757" s="110"/>
      <c r="CF1757" s="110">
        <f t="shared" si="27716"/>
        <v>0</v>
      </c>
      <c r="CG1757" s="110">
        <f t="shared" si="27716"/>
        <v>0</v>
      </c>
      <c r="CH1757" s="111">
        <f>IF(C1756="","",D1756-SUM(G1757:CG1757))</f>
        <v>0</v>
      </c>
      <c r="CI1757" s="112">
        <f>IF(C1756="","",SUM(G1757:CG1757))</f>
        <v>18</v>
      </c>
      <c r="CJ1757" s="67" t="b">
        <f>IF(C1756="","",D1756=CI1757)</f>
        <v>1</v>
      </c>
    </row>
    <row r="1758" spans="1:88" s="5" customFormat="1" ht="15" customHeight="1" x14ac:dyDescent="0.3">
      <c r="A1758" s="173"/>
      <c r="B1758" s="157"/>
      <c r="C1758" s="170"/>
      <c r="D1758" s="160"/>
      <c r="E1758" s="163"/>
      <c r="F1758" s="166"/>
      <c r="G1758" s="113">
        <v>0</v>
      </c>
      <c r="H1758" s="113"/>
      <c r="I1758" s="113"/>
      <c r="J1758" s="113"/>
      <c r="K1758" s="113"/>
      <c r="L1758" s="113"/>
      <c r="M1758" s="113"/>
      <c r="N1758" s="113"/>
      <c r="O1758" s="113"/>
      <c r="P1758" s="113"/>
      <c r="Q1758" s="113"/>
      <c r="R1758" s="113"/>
      <c r="S1758" s="113"/>
      <c r="T1758" s="113"/>
      <c r="U1758" s="113">
        <f t="shared" ref="U1758:X1758" si="27717">U1756/$F1756</f>
        <v>0</v>
      </c>
      <c r="V1758" s="113">
        <f t="shared" si="27717"/>
        <v>0</v>
      </c>
      <c r="W1758" s="113">
        <f t="shared" si="27717"/>
        <v>0</v>
      </c>
      <c r="X1758" s="113">
        <f t="shared" si="27717"/>
        <v>0</v>
      </c>
      <c r="Y1758" s="113">
        <f t="shared" ref="Y1758:AG1758" si="27718">Y1756/$F1756</f>
        <v>0</v>
      </c>
      <c r="Z1758" s="113">
        <f t="shared" si="27718"/>
        <v>0</v>
      </c>
      <c r="AA1758" s="113">
        <f t="shared" si="27718"/>
        <v>0</v>
      </c>
      <c r="AB1758" s="113">
        <f t="shared" si="27718"/>
        <v>0</v>
      </c>
      <c r="AC1758" s="113">
        <f t="shared" si="27718"/>
        <v>0</v>
      </c>
      <c r="AD1758" s="113">
        <f t="shared" si="27718"/>
        <v>0</v>
      </c>
      <c r="AE1758" s="113">
        <f t="shared" si="27718"/>
        <v>0</v>
      </c>
      <c r="AF1758" s="113">
        <f t="shared" si="27718"/>
        <v>0</v>
      </c>
      <c r="AG1758" s="113">
        <f t="shared" si="27718"/>
        <v>0</v>
      </c>
      <c r="AH1758" s="113">
        <f t="shared" ref="AH1758:AK1758" si="27719">AH1756/$F1756</f>
        <v>0</v>
      </c>
      <c r="AI1758" s="113">
        <f t="shared" si="27719"/>
        <v>0</v>
      </c>
      <c r="AJ1758" s="113">
        <f t="shared" si="27719"/>
        <v>0</v>
      </c>
      <c r="AK1758" s="113">
        <f t="shared" si="27719"/>
        <v>0</v>
      </c>
      <c r="AL1758" s="113">
        <f t="shared" ref="AL1758:AT1758" si="27720">AL1756/$F1756</f>
        <v>0</v>
      </c>
      <c r="AM1758" s="113">
        <f t="shared" si="27720"/>
        <v>0</v>
      </c>
      <c r="AN1758" s="113">
        <f t="shared" si="27720"/>
        <v>0</v>
      </c>
      <c r="AO1758" s="113">
        <f t="shared" si="27720"/>
        <v>0</v>
      </c>
      <c r="AP1758" s="113">
        <f t="shared" si="27720"/>
        <v>0</v>
      </c>
      <c r="AQ1758" s="113">
        <f t="shared" si="27720"/>
        <v>0</v>
      </c>
      <c r="AR1758" s="113">
        <f t="shared" si="27720"/>
        <v>0</v>
      </c>
      <c r="AS1758" s="113">
        <f t="shared" si="27720"/>
        <v>0</v>
      </c>
      <c r="AT1758" s="113">
        <f t="shared" si="27720"/>
        <v>0</v>
      </c>
      <c r="AU1758" s="113">
        <f t="shared" ref="AU1758:AX1758" si="27721">AU1756/$F1756</f>
        <v>0</v>
      </c>
      <c r="AV1758" s="113">
        <f t="shared" si="27721"/>
        <v>0</v>
      </c>
      <c r="AW1758" s="113">
        <f t="shared" si="27721"/>
        <v>0</v>
      </c>
      <c r="AX1758" s="113">
        <f t="shared" si="27721"/>
        <v>0</v>
      </c>
      <c r="AY1758" s="113">
        <f t="shared" ref="AY1758:BC1758" si="27722">AY1756/$F1756</f>
        <v>0</v>
      </c>
      <c r="AZ1758" s="113">
        <f t="shared" si="27722"/>
        <v>0</v>
      </c>
      <c r="BA1758" s="113">
        <f t="shared" si="27722"/>
        <v>0</v>
      </c>
      <c r="BB1758" s="113">
        <f t="shared" si="27722"/>
        <v>0</v>
      </c>
      <c r="BC1758" s="113">
        <f t="shared" si="27722"/>
        <v>0</v>
      </c>
      <c r="BD1758" s="113">
        <f t="shared" ref="BD1758:BV1758" si="27723">BD1756/$F1756</f>
        <v>0</v>
      </c>
      <c r="BE1758" s="113">
        <f t="shared" si="27723"/>
        <v>0</v>
      </c>
      <c r="BF1758" s="113">
        <f t="shared" si="27723"/>
        <v>0</v>
      </c>
      <c r="BG1758" s="113">
        <f t="shared" si="27723"/>
        <v>0</v>
      </c>
      <c r="BH1758" s="113">
        <f t="shared" si="27723"/>
        <v>0</v>
      </c>
      <c r="BI1758" s="113">
        <f t="shared" si="27723"/>
        <v>0</v>
      </c>
      <c r="BJ1758" s="113">
        <f t="shared" si="27723"/>
        <v>0</v>
      </c>
      <c r="BK1758" s="113">
        <f t="shared" si="27723"/>
        <v>0</v>
      </c>
      <c r="BL1758" s="113">
        <f t="shared" si="27723"/>
        <v>0</v>
      </c>
      <c r="BM1758" s="113">
        <f t="shared" si="27723"/>
        <v>0</v>
      </c>
      <c r="BN1758" s="113">
        <f t="shared" si="27723"/>
        <v>0</v>
      </c>
      <c r="BO1758" s="113">
        <f t="shared" si="27723"/>
        <v>0</v>
      </c>
      <c r="BP1758" s="113">
        <f t="shared" si="27723"/>
        <v>0</v>
      </c>
      <c r="BQ1758" s="113">
        <f t="shared" si="27723"/>
        <v>0</v>
      </c>
      <c r="BR1758" s="113">
        <f t="shared" si="27723"/>
        <v>0.2</v>
      </c>
      <c r="BS1758" s="113">
        <f t="shared" si="27723"/>
        <v>0.2</v>
      </c>
      <c r="BT1758" s="113">
        <f t="shared" si="27723"/>
        <v>0.2</v>
      </c>
      <c r="BU1758" s="113">
        <f t="shared" si="27723"/>
        <v>0.2</v>
      </c>
      <c r="BV1758" s="113">
        <f t="shared" si="27723"/>
        <v>0.2</v>
      </c>
      <c r="BW1758" s="113">
        <f t="shared" ref="BW1758:BX1758" si="27724">BW1756/$F1756</f>
        <v>0</v>
      </c>
      <c r="BX1758" s="113">
        <f t="shared" si="27724"/>
        <v>0</v>
      </c>
      <c r="BY1758" s="113">
        <f t="shared" ref="BY1758:CC1758" si="27725">BY1756/$F1756</f>
        <v>0</v>
      </c>
      <c r="BZ1758" s="113">
        <f t="shared" si="27725"/>
        <v>0</v>
      </c>
      <c r="CA1758" s="113">
        <f t="shared" si="27725"/>
        <v>0</v>
      </c>
      <c r="CB1758" s="113">
        <f t="shared" si="27725"/>
        <v>0</v>
      </c>
      <c r="CC1758" s="113">
        <f t="shared" si="27725"/>
        <v>0</v>
      </c>
      <c r="CD1758" s="113">
        <f t="shared" ref="CD1758:CG1758" si="27726">CD1756/$F1756</f>
        <v>0</v>
      </c>
      <c r="CE1758" s="113"/>
      <c r="CF1758" s="113">
        <f t="shared" si="27726"/>
        <v>0</v>
      </c>
      <c r="CG1758" s="113">
        <f t="shared" si="27726"/>
        <v>0</v>
      </c>
      <c r="CH1758" s="114">
        <f>IF(C1756="","",100%-SUM(G1758:CG1758))</f>
        <v>0</v>
      </c>
      <c r="CI1758" s="115">
        <f>IF(C1756="","",SUM(G1758:CG1758))</f>
        <v>1</v>
      </c>
      <c r="CJ1758" s="67" t="b">
        <f>IF(C1756="","",SUM(G1758:CG1758)=CI1758)</f>
        <v>1</v>
      </c>
    </row>
    <row r="1759" spans="1:88" s="5" customFormat="1" ht="15" customHeight="1" x14ac:dyDescent="0.3">
      <c r="A1759" s="171" t="s">
        <v>1225</v>
      </c>
      <c r="B1759" s="155" t="s">
        <v>1226</v>
      </c>
      <c r="C1759" s="168" t="s">
        <v>163</v>
      </c>
      <c r="D1759" s="158">
        <v>125</v>
      </c>
      <c r="E1759" s="161">
        <v>139315</v>
      </c>
      <c r="F1759" s="164">
        <f t="shared" si="27638"/>
        <v>17414375</v>
      </c>
      <c r="G1759" s="108">
        <v>0</v>
      </c>
      <c r="H1759" s="108"/>
      <c r="I1759" s="108"/>
      <c r="J1759" s="108"/>
      <c r="K1759" s="108"/>
      <c r="L1759" s="108"/>
      <c r="M1759" s="108"/>
      <c r="N1759" s="108"/>
      <c r="O1759" s="108"/>
      <c r="P1759" s="108"/>
      <c r="Q1759" s="108"/>
      <c r="R1759" s="108"/>
      <c r="S1759" s="108"/>
      <c r="T1759" s="108"/>
      <c r="U1759" s="108"/>
      <c r="V1759" s="108"/>
      <c r="W1759" s="108"/>
      <c r="X1759" s="108"/>
      <c r="Y1759" s="108"/>
      <c r="Z1759" s="108"/>
      <c r="AA1759" s="108"/>
      <c r="AB1759" s="108"/>
      <c r="AC1759" s="108"/>
      <c r="AD1759" s="108"/>
      <c r="AE1759" s="108"/>
      <c r="AF1759" s="108"/>
      <c r="AG1759" s="108"/>
      <c r="AH1759" s="108"/>
      <c r="AI1759" s="108"/>
      <c r="AJ1759" s="108"/>
      <c r="AK1759" s="108"/>
      <c r="AL1759" s="108"/>
      <c r="AM1759" s="108"/>
      <c r="AN1759" s="108"/>
      <c r="AO1759" s="108"/>
      <c r="AP1759" s="108"/>
      <c r="AQ1759" s="108"/>
      <c r="AR1759" s="108"/>
      <c r="AS1759" s="108"/>
      <c r="AT1759" s="108"/>
      <c r="AU1759" s="108"/>
      <c r="AV1759" s="108"/>
      <c r="AW1759" s="108"/>
      <c r="AX1759" s="108"/>
      <c r="AY1759" s="108"/>
      <c r="AZ1759" s="108"/>
      <c r="BA1759" s="108"/>
      <c r="BB1759" s="108"/>
      <c r="BC1759" s="108"/>
      <c r="BD1759" s="108"/>
      <c r="BE1759" s="108"/>
      <c r="BF1759" s="108"/>
      <c r="BG1759" s="108"/>
      <c r="BH1759" s="108"/>
      <c r="BI1759" s="108"/>
      <c r="BJ1759" s="108"/>
      <c r="BK1759" s="108"/>
      <c r="BL1759" s="108"/>
      <c r="BM1759" s="108"/>
      <c r="BN1759" s="108"/>
      <c r="BO1759" s="108"/>
      <c r="BP1759" s="108"/>
      <c r="BQ1759" s="108"/>
      <c r="BR1759" s="108">
        <f t="shared" ref="BR1759" si="27727">ROUND($F1759/5,0)</f>
        <v>3482875</v>
      </c>
      <c r="BS1759" s="108">
        <f t="shared" si="27479"/>
        <v>3482875</v>
      </c>
      <c r="BT1759" s="108">
        <f t="shared" si="27479"/>
        <v>3482875</v>
      </c>
      <c r="BU1759" s="108">
        <f t="shared" si="27479"/>
        <v>3482875</v>
      </c>
      <c r="BV1759" s="108">
        <f t="shared" si="27479"/>
        <v>3482875</v>
      </c>
      <c r="BW1759" s="108"/>
      <c r="BX1759" s="108"/>
      <c r="BY1759" s="108"/>
      <c r="BZ1759" s="108"/>
      <c r="CA1759" s="108"/>
      <c r="CB1759" s="108"/>
      <c r="CC1759" s="108"/>
      <c r="CD1759" s="108"/>
      <c r="CE1759" s="108"/>
      <c r="CF1759" s="108"/>
      <c r="CG1759" s="108"/>
      <c r="CH1759" s="109">
        <f>IF(C1759="","",F1759-SUM(G1759:CG1759))</f>
        <v>0</v>
      </c>
      <c r="CI1759" s="107">
        <f>IF(C1759="","",SUM(G1759:CG1759))</f>
        <v>17414375</v>
      </c>
      <c r="CJ1759" s="67" t="b">
        <f>IF(C1759="","",F1759=CI1759)</f>
        <v>1</v>
      </c>
    </row>
    <row r="1760" spans="1:88" s="5" customFormat="1" ht="15" customHeight="1" x14ac:dyDescent="0.3">
      <c r="A1760" s="172"/>
      <c r="B1760" s="156"/>
      <c r="C1760" s="169"/>
      <c r="D1760" s="159"/>
      <c r="E1760" s="162"/>
      <c r="F1760" s="165"/>
      <c r="G1760" s="110">
        <v>0</v>
      </c>
      <c r="H1760" s="110"/>
      <c r="I1760" s="110"/>
      <c r="J1760" s="110"/>
      <c r="K1760" s="110"/>
      <c r="L1760" s="110"/>
      <c r="M1760" s="110"/>
      <c r="N1760" s="110"/>
      <c r="O1760" s="110"/>
      <c r="P1760" s="110"/>
      <c r="Q1760" s="110"/>
      <c r="R1760" s="110"/>
      <c r="S1760" s="110"/>
      <c r="T1760" s="110"/>
      <c r="U1760" s="110">
        <f t="shared" ref="U1760:X1760" si="27728">ROUND(U1759/$E1759,2)</f>
        <v>0</v>
      </c>
      <c r="V1760" s="110">
        <f t="shared" si="27728"/>
        <v>0</v>
      </c>
      <c r="W1760" s="110">
        <f t="shared" si="27728"/>
        <v>0</v>
      </c>
      <c r="X1760" s="110">
        <f t="shared" si="27728"/>
        <v>0</v>
      </c>
      <c r="Y1760" s="110">
        <f t="shared" ref="Y1760:AG1760" si="27729">ROUND(Y1759/$E1759,2)</f>
        <v>0</v>
      </c>
      <c r="Z1760" s="110">
        <f t="shared" si="27729"/>
        <v>0</v>
      </c>
      <c r="AA1760" s="110">
        <f t="shared" si="27729"/>
        <v>0</v>
      </c>
      <c r="AB1760" s="110">
        <f t="shared" si="27729"/>
        <v>0</v>
      </c>
      <c r="AC1760" s="110">
        <f t="shared" si="27729"/>
        <v>0</v>
      </c>
      <c r="AD1760" s="110">
        <f t="shared" si="27729"/>
        <v>0</v>
      </c>
      <c r="AE1760" s="110">
        <f t="shared" si="27729"/>
        <v>0</v>
      </c>
      <c r="AF1760" s="110">
        <f t="shared" si="27729"/>
        <v>0</v>
      </c>
      <c r="AG1760" s="110">
        <f t="shared" si="27729"/>
        <v>0</v>
      </c>
      <c r="AH1760" s="110">
        <f t="shared" ref="AH1760:AK1760" si="27730">ROUND(AH1759/$E1759,2)</f>
        <v>0</v>
      </c>
      <c r="AI1760" s="110">
        <f t="shared" si="27730"/>
        <v>0</v>
      </c>
      <c r="AJ1760" s="110">
        <f t="shared" si="27730"/>
        <v>0</v>
      </c>
      <c r="AK1760" s="110">
        <f t="shared" si="27730"/>
        <v>0</v>
      </c>
      <c r="AL1760" s="110">
        <f t="shared" ref="AL1760:AT1760" si="27731">ROUND(AL1759/$E1759,2)</f>
        <v>0</v>
      </c>
      <c r="AM1760" s="110">
        <f t="shared" si="27731"/>
        <v>0</v>
      </c>
      <c r="AN1760" s="110">
        <f t="shared" si="27731"/>
        <v>0</v>
      </c>
      <c r="AO1760" s="110">
        <f t="shared" si="27731"/>
        <v>0</v>
      </c>
      <c r="AP1760" s="110">
        <f t="shared" si="27731"/>
        <v>0</v>
      </c>
      <c r="AQ1760" s="110">
        <f t="shared" si="27731"/>
        <v>0</v>
      </c>
      <c r="AR1760" s="110">
        <f t="shared" si="27731"/>
        <v>0</v>
      </c>
      <c r="AS1760" s="110">
        <f t="shared" si="27731"/>
        <v>0</v>
      </c>
      <c r="AT1760" s="110">
        <f t="shared" si="27731"/>
        <v>0</v>
      </c>
      <c r="AU1760" s="110">
        <f t="shared" ref="AU1760:AX1760" si="27732">ROUND(AU1759/$E1759,2)</f>
        <v>0</v>
      </c>
      <c r="AV1760" s="110">
        <f t="shared" si="27732"/>
        <v>0</v>
      </c>
      <c r="AW1760" s="110">
        <f t="shared" si="27732"/>
        <v>0</v>
      </c>
      <c r="AX1760" s="110">
        <f t="shared" si="27732"/>
        <v>0</v>
      </c>
      <c r="AY1760" s="110">
        <f t="shared" ref="AY1760:BC1760" si="27733">ROUND(AY1759/$E1759,2)</f>
        <v>0</v>
      </c>
      <c r="AZ1760" s="110">
        <f t="shared" si="27733"/>
        <v>0</v>
      </c>
      <c r="BA1760" s="110">
        <f t="shared" si="27733"/>
        <v>0</v>
      </c>
      <c r="BB1760" s="110">
        <f t="shared" si="27733"/>
        <v>0</v>
      </c>
      <c r="BC1760" s="110">
        <f t="shared" si="27733"/>
        <v>0</v>
      </c>
      <c r="BD1760" s="110">
        <f t="shared" ref="BD1760:BN1760" si="27734">ROUND(BD1759/$E1759,2)</f>
        <v>0</v>
      </c>
      <c r="BE1760" s="110">
        <f t="shared" si="27734"/>
        <v>0</v>
      </c>
      <c r="BF1760" s="110">
        <f t="shared" si="27734"/>
        <v>0</v>
      </c>
      <c r="BG1760" s="110">
        <f t="shared" si="27734"/>
        <v>0</v>
      </c>
      <c r="BH1760" s="110">
        <f t="shared" si="27734"/>
        <v>0</v>
      </c>
      <c r="BI1760" s="110">
        <f t="shared" si="27734"/>
        <v>0</v>
      </c>
      <c r="BJ1760" s="110">
        <f t="shared" si="27734"/>
        <v>0</v>
      </c>
      <c r="BK1760" s="110">
        <f t="shared" si="27734"/>
        <v>0</v>
      </c>
      <c r="BL1760" s="110">
        <f t="shared" si="27734"/>
        <v>0</v>
      </c>
      <c r="BM1760" s="110">
        <f t="shared" si="27734"/>
        <v>0</v>
      </c>
      <c r="BN1760" s="110">
        <f t="shared" si="27734"/>
        <v>0</v>
      </c>
      <c r="BO1760" s="110">
        <f t="shared" si="27487"/>
        <v>0</v>
      </c>
      <c r="BP1760" s="110">
        <f t="shared" ref="BP1760" si="27735">ROUND(BP1759/$E1759,2)</f>
        <v>0</v>
      </c>
      <c r="BQ1760" s="110">
        <f t="shared" si="27623"/>
        <v>0</v>
      </c>
      <c r="BR1760" s="110">
        <f t="shared" si="27623"/>
        <v>25</v>
      </c>
      <c r="BS1760" s="110">
        <f t="shared" si="27623"/>
        <v>25</v>
      </c>
      <c r="BT1760" s="110">
        <f t="shared" si="27624"/>
        <v>25</v>
      </c>
      <c r="BU1760" s="110">
        <f t="shared" si="27624"/>
        <v>25</v>
      </c>
      <c r="BV1760" s="110">
        <f t="shared" si="27624"/>
        <v>25</v>
      </c>
      <c r="BW1760" s="110">
        <f t="shared" ref="BW1760:BX1760" si="27736">ROUND(BW1759/$E1759,2)</f>
        <v>0</v>
      </c>
      <c r="BX1760" s="110">
        <f t="shared" si="27736"/>
        <v>0</v>
      </c>
      <c r="BY1760" s="110">
        <f t="shared" ref="BY1760:CC1760" si="27737">ROUND(BY1759/$E1759,2)</f>
        <v>0</v>
      </c>
      <c r="BZ1760" s="110">
        <f t="shared" si="27737"/>
        <v>0</v>
      </c>
      <c r="CA1760" s="110">
        <f t="shared" si="27737"/>
        <v>0</v>
      </c>
      <c r="CB1760" s="110">
        <f t="shared" si="27737"/>
        <v>0</v>
      </c>
      <c r="CC1760" s="110">
        <f t="shared" si="27737"/>
        <v>0</v>
      </c>
      <c r="CD1760" s="110">
        <f t="shared" ref="CD1760:CG1760" si="27738">ROUND(CD1759/$E1759,2)</f>
        <v>0</v>
      </c>
      <c r="CE1760" s="110"/>
      <c r="CF1760" s="110">
        <f t="shared" si="27738"/>
        <v>0</v>
      </c>
      <c r="CG1760" s="110">
        <f t="shared" si="27738"/>
        <v>0</v>
      </c>
      <c r="CH1760" s="111">
        <f>IF(C1759="","",D1759-SUM(G1760:CG1760))</f>
        <v>0</v>
      </c>
      <c r="CI1760" s="112">
        <f>IF(C1759="","",SUM(G1760:CG1760))</f>
        <v>125</v>
      </c>
      <c r="CJ1760" s="67" t="b">
        <f>IF(C1759="","",D1759=CI1760)</f>
        <v>1</v>
      </c>
    </row>
    <row r="1761" spans="1:88" s="5" customFormat="1" ht="15" customHeight="1" x14ac:dyDescent="0.3">
      <c r="A1761" s="173"/>
      <c r="B1761" s="157"/>
      <c r="C1761" s="170"/>
      <c r="D1761" s="160"/>
      <c r="E1761" s="163"/>
      <c r="F1761" s="166"/>
      <c r="G1761" s="113">
        <v>0</v>
      </c>
      <c r="H1761" s="113"/>
      <c r="I1761" s="113"/>
      <c r="J1761" s="113"/>
      <c r="K1761" s="113"/>
      <c r="L1761" s="113"/>
      <c r="M1761" s="113"/>
      <c r="N1761" s="113"/>
      <c r="O1761" s="113"/>
      <c r="P1761" s="113"/>
      <c r="Q1761" s="113"/>
      <c r="R1761" s="113"/>
      <c r="S1761" s="113"/>
      <c r="T1761" s="113"/>
      <c r="U1761" s="113">
        <f t="shared" ref="U1761:X1761" si="27739">U1759/$F1759</f>
        <v>0</v>
      </c>
      <c r="V1761" s="113">
        <f t="shared" si="27739"/>
        <v>0</v>
      </c>
      <c r="W1761" s="113">
        <f t="shared" si="27739"/>
        <v>0</v>
      </c>
      <c r="X1761" s="113">
        <f t="shared" si="27739"/>
        <v>0</v>
      </c>
      <c r="Y1761" s="113">
        <f t="shared" ref="Y1761:AG1761" si="27740">Y1759/$F1759</f>
        <v>0</v>
      </c>
      <c r="Z1761" s="113">
        <f t="shared" si="27740"/>
        <v>0</v>
      </c>
      <c r="AA1761" s="113">
        <f t="shared" si="27740"/>
        <v>0</v>
      </c>
      <c r="AB1761" s="113">
        <f t="shared" si="27740"/>
        <v>0</v>
      </c>
      <c r="AC1761" s="113">
        <f t="shared" si="27740"/>
        <v>0</v>
      </c>
      <c r="AD1761" s="113">
        <f t="shared" si="27740"/>
        <v>0</v>
      </c>
      <c r="AE1761" s="113">
        <f t="shared" si="27740"/>
        <v>0</v>
      </c>
      <c r="AF1761" s="113">
        <f t="shared" si="27740"/>
        <v>0</v>
      </c>
      <c r="AG1761" s="113">
        <f t="shared" si="27740"/>
        <v>0</v>
      </c>
      <c r="AH1761" s="113">
        <f t="shared" ref="AH1761:AK1761" si="27741">AH1759/$F1759</f>
        <v>0</v>
      </c>
      <c r="AI1761" s="113">
        <f t="shared" si="27741"/>
        <v>0</v>
      </c>
      <c r="AJ1761" s="113">
        <f t="shared" si="27741"/>
        <v>0</v>
      </c>
      <c r="AK1761" s="113">
        <f t="shared" si="27741"/>
        <v>0</v>
      </c>
      <c r="AL1761" s="113">
        <f t="shared" ref="AL1761:AT1761" si="27742">AL1759/$F1759</f>
        <v>0</v>
      </c>
      <c r="AM1761" s="113">
        <f t="shared" si="27742"/>
        <v>0</v>
      </c>
      <c r="AN1761" s="113">
        <f t="shared" si="27742"/>
        <v>0</v>
      </c>
      <c r="AO1761" s="113">
        <f t="shared" si="27742"/>
        <v>0</v>
      </c>
      <c r="AP1761" s="113">
        <f t="shared" si="27742"/>
        <v>0</v>
      </c>
      <c r="AQ1761" s="113">
        <f t="shared" si="27742"/>
        <v>0</v>
      </c>
      <c r="AR1761" s="113">
        <f t="shared" si="27742"/>
        <v>0</v>
      </c>
      <c r="AS1761" s="113">
        <f t="shared" si="27742"/>
        <v>0</v>
      </c>
      <c r="AT1761" s="113">
        <f t="shared" si="27742"/>
        <v>0</v>
      </c>
      <c r="AU1761" s="113">
        <f t="shared" ref="AU1761:AX1761" si="27743">AU1759/$F1759</f>
        <v>0</v>
      </c>
      <c r="AV1761" s="113">
        <f t="shared" si="27743"/>
        <v>0</v>
      </c>
      <c r="AW1761" s="113">
        <f t="shared" si="27743"/>
        <v>0</v>
      </c>
      <c r="AX1761" s="113">
        <f t="shared" si="27743"/>
        <v>0</v>
      </c>
      <c r="AY1761" s="113">
        <f t="shared" ref="AY1761:BC1761" si="27744">AY1759/$F1759</f>
        <v>0</v>
      </c>
      <c r="AZ1761" s="113">
        <f t="shared" si="27744"/>
        <v>0</v>
      </c>
      <c r="BA1761" s="113">
        <f t="shared" si="27744"/>
        <v>0</v>
      </c>
      <c r="BB1761" s="113">
        <f t="shared" si="27744"/>
        <v>0</v>
      </c>
      <c r="BC1761" s="113">
        <f t="shared" si="27744"/>
        <v>0</v>
      </c>
      <c r="BD1761" s="113">
        <f t="shared" ref="BD1761:BV1761" si="27745">BD1759/$F1759</f>
        <v>0</v>
      </c>
      <c r="BE1761" s="113">
        <f t="shared" si="27745"/>
        <v>0</v>
      </c>
      <c r="BF1761" s="113">
        <f t="shared" si="27745"/>
        <v>0</v>
      </c>
      <c r="BG1761" s="113">
        <f t="shared" si="27745"/>
        <v>0</v>
      </c>
      <c r="BH1761" s="113">
        <f t="shared" si="27745"/>
        <v>0</v>
      </c>
      <c r="BI1761" s="113">
        <f t="shared" si="27745"/>
        <v>0</v>
      </c>
      <c r="BJ1761" s="113">
        <f t="shared" si="27745"/>
        <v>0</v>
      </c>
      <c r="BK1761" s="113">
        <f t="shared" si="27745"/>
        <v>0</v>
      </c>
      <c r="BL1761" s="113">
        <f t="shared" si="27745"/>
        <v>0</v>
      </c>
      <c r="BM1761" s="113">
        <f t="shared" si="27745"/>
        <v>0</v>
      </c>
      <c r="BN1761" s="113">
        <f t="shared" si="27745"/>
        <v>0</v>
      </c>
      <c r="BO1761" s="113">
        <f t="shared" si="27745"/>
        <v>0</v>
      </c>
      <c r="BP1761" s="113">
        <f t="shared" si="27745"/>
        <v>0</v>
      </c>
      <c r="BQ1761" s="113">
        <f t="shared" si="27745"/>
        <v>0</v>
      </c>
      <c r="BR1761" s="113">
        <f t="shared" si="27745"/>
        <v>0.2</v>
      </c>
      <c r="BS1761" s="113">
        <f t="shared" si="27745"/>
        <v>0.2</v>
      </c>
      <c r="BT1761" s="113">
        <f t="shared" si="27745"/>
        <v>0.2</v>
      </c>
      <c r="BU1761" s="113">
        <f t="shared" si="27745"/>
        <v>0.2</v>
      </c>
      <c r="BV1761" s="113">
        <f t="shared" si="27745"/>
        <v>0.2</v>
      </c>
      <c r="BW1761" s="113">
        <f t="shared" ref="BW1761:BX1761" si="27746">BW1759/$F1759</f>
        <v>0</v>
      </c>
      <c r="BX1761" s="113">
        <f t="shared" si="27746"/>
        <v>0</v>
      </c>
      <c r="BY1761" s="113">
        <f t="shared" ref="BY1761:CC1761" si="27747">BY1759/$F1759</f>
        <v>0</v>
      </c>
      <c r="BZ1761" s="113">
        <f t="shared" si="27747"/>
        <v>0</v>
      </c>
      <c r="CA1761" s="113">
        <f t="shared" si="27747"/>
        <v>0</v>
      </c>
      <c r="CB1761" s="113">
        <f t="shared" si="27747"/>
        <v>0</v>
      </c>
      <c r="CC1761" s="113">
        <f t="shared" si="27747"/>
        <v>0</v>
      </c>
      <c r="CD1761" s="113">
        <f t="shared" ref="CD1761:CG1761" si="27748">CD1759/$F1759</f>
        <v>0</v>
      </c>
      <c r="CE1761" s="113"/>
      <c r="CF1761" s="113">
        <f t="shared" si="27748"/>
        <v>0</v>
      </c>
      <c r="CG1761" s="113">
        <f t="shared" si="27748"/>
        <v>0</v>
      </c>
      <c r="CH1761" s="114">
        <f>IF(C1759="","",100%-SUM(G1761:CG1761))</f>
        <v>0</v>
      </c>
      <c r="CI1761" s="115">
        <f>IF(C1759="","",SUM(G1761:CG1761))</f>
        <v>1</v>
      </c>
      <c r="CJ1761" s="67" t="b">
        <f>IF(C1759="","",SUM(G1761:CG1761)=CI1761)</f>
        <v>1</v>
      </c>
    </row>
    <row r="1762" spans="1:88" s="5" customFormat="1" ht="15" customHeight="1" x14ac:dyDescent="0.3">
      <c r="A1762" s="171" t="s">
        <v>1227</v>
      </c>
      <c r="B1762" s="155" t="s">
        <v>1228</v>
      </c>
      <c r="C1762" s="168" t="s">
        <v>163</v>
      </c>
      <c r="D1762" s="158">
        <v>18</v>
      </c>
      <c r="E1762" s="161">
        <v>230969</v>
      </c>
      <c r="F1762" s="164">
        <f t="shared" si="27638"/>
        <v>4157442</v>
      </c>
      <c r="G1762" s="108">
        <v>0</v>
      </c>
      <c r="H1762" s="108"/>
      <c r="I1762" s="108"/>
      <c r="J1762" s="108"/>
      <c r="K1762" s="108"/>
      <c r="L1762" s="108"/>
      <c r="M1762" s="108"/>
      <c r="N1762" s="108"/>
      <c r="O1762" s="108"/>
      <c r="P1762" s="108"/>
      <c r="Q1762" s="108"/>
      <c r="R1762" s="108"/>
      <c r="S1762" s="108"/>
      <c r="T1762" s="108"/>
      <c r="U1762" s="108"/>
      <c r="V1762" s="108"/>
      <c r="W1762" s="108"/>
      <c r="X1762" s="108"/>
      <c r="Y1762" s="108"/>
      <c r="Z1762" s="108"/>
      <c r="AA1762" s="108"/>
      <c r="AB1762" s="108"/>
      <c r="AC1762" s="108"/>
      <c r="AD1762" s="108"/>
      <c r="AE1762" s="108"/>
      <c r="AF1762" s="108"/>
      <c r="AG1762" s="108"/>
      <c r="AH1762" s="108"/>
      <c r="AI1762" s="108"/>
      <c r="AJ1762" s="108"/>
      <c r="AK1762" s="108"/>
      <c r="AL1762" s="108"/>
      <c r="AM1762" s="108"/>
      <c r="AN1762" s="108"/>
      <c r="AO1762" s="108"/>
      <c r="AP1762" s="108"/>
      <c r="AQ1762" s="108"/>
      <c r="AR1762" s="108"/>
      <c r="AS1762" s="108"/>
      <c r="AT1762" s="108"/>
      <c r="AU1762" s="108"/>
      <c r="AV1762" s="108"/>
      <c r="AW1762" s="108"/>
      <c r="AX1762" s="108"/>
      <c r="AY1762" s="108"/>
      <c r="AZ1762" s="108"/>
      <c r="BA1762" s="108"/>
      <c r="BB1762" s="108"/>
      <c r="BC1762" s="108"/>
      <c r="BD1762" s="108"/>
      <c r="BE1762" s="108"/>
      <c r="BF1762" s="108"/>
      <c r="BG1762" s="108"/>
      <c r="BH1762" s="108"/>
      <c r="BI1762" s="108"/>
      <c r="BJ1762" s="108"/>
      <c r="BK1762" s="108"/>
      <c r="BL1762" s="108"/>
      <c r="BM1762" s="108"/>
      <c r="BN1762" s="108"/>
      <c r="BO1762" s="108"/>
      <c r="BP1762" s="108"/>
      <c r="BQ1762" s="108"/>
      <c r="BR1762" s="108">
        <f t="shared" ref="BR1762" si="27749">ROUND($F1762/5,0)</f>
        <v>831488</v>
      </c>
      <c r="BS1762" s="108">
        <f t="shared" si="27479"/>
        <v>831488</v>
      </c>
      <c r="BT1762" s="108">
        <f t="shared" si="27479"/>
        <v>831488</v>
      </c>
      <c r="BU1762" s="108">
        <f>ROUNDUP($F1762/5,0)</f>
        <v>831489</v>
      </c>
      <c r="BV1762" s="108">
        <f>ROUNDUP($F1762/5,0)</f>
        <v>831489</v>
      </c>
      <c r="BW1762" s="108"/>
      <c r="BX1762" s="108"/>
      <c r="BY1762" s="108"/>
      <c r="BZ1762" s="108"/>
      <c r="CA1762" s="108"/>
      <c r="CB1762" s="108"/>
      <c r="CC1762" s="108"/>
      <c r="CD1762" s="108"/>
      <c r="CE1762" s="108"/>
      <c r="CF1762" s="108"/>
      <c r="CG1762" s="108"/>
      <c r="CH1762" s="109">
        <f>IF(C1762="","",F1762-SUM(G1762:CG1762))</f>
        <v>0</v>
      </c>
      <c r="CI1762" s="107">
        <f>IF(C1762="","",SUM(G1762:CG1762))</f>
        <v>4157442</v>
      </c>
      <c r="CJ1762" s="67" t="b">
        <f>IF(C1762="","",F1762=CI1762)</f>
        <v>1</v>
      </c>
    </row>
    <row r="1763" spans="1:88" s="5" customFormat="1" ht="15" customHeight="1" x14ac:dyDescent="0.3">
      <c r="A1763" s="172"/>
      <c r="B1763" s="156"/>
      <c r="C1763" s="169"/>
      <c r="D1763" s="159"/>
      <c r="E1763" s="162"/>
      <c r="F1763" s="165"/>
      <c r="G1763" s="110">
        <v>0</v>
      </c>
      <c r="H1763" s="110"/>
      <c r="I1763" s="110"/>
      <c r="J1763" s="110"/>
      <c r="K1763" s="110"/>
      <c r="L1763" s="110"/>
      <c r="M1763" s="110"/>
      <c r="N1763" s="110"/>
      <c r="O1763" s="110"/>
      <c r="P1763" s="110"/>
      <c r="Q1763" s="110"/>
      <c r="R1763" s="110"/>
      <c r="S1763" s="110"/>
      <c r="T1763" s="110"/>
      <c r="U1763" s="110">
        <f t="shared" ref="U1763:X1763" si="27750">ROUND(U1762/$E1762,2)</f>
        <v>0</v>
      </c>
      <c r="V1763" s="110">
        <f t="shared" si="27750"/>
        <v>0</v>
      </c>
      <c r="W1763" s="110">
        <f t="shared" si="27750"/>
        <v>0</v>
      </c>
      <c r="X1763" s="110">
        <f t="shared" si="27750"/>
        <v>0</v>
      </c>
      <c r="Y1763" s="110">
        <f t="shared" ref="Y1763:AG1763" si="27751">ROUND(Y1762/$E1762,2)</f>
        <v>0</v>
      </c>
      <c r="Z1763" s="110">
        <f t="shared" si="27751"/>
        <v>0</v>
      </c>
      <c r="AA1763" s="110">
        <f t="shared" si="27751"/>
        <v>0</v>
      </c>
      <c r="AB1763" s="110">
        <f t="shared" si="27751"/>
        <v>0</v>
      </c>
      <c r="AC1763" s="110">
        <f t="shared" si="27751"/>
        <v>0</v>
      </c>
      <c r="AD1763" s="110">
        <f t="shared" si="27751"/>
        <v>0</v>
      </c>
      <c r="AE1763" s="110">
        <f t="shared" si="27751"/>
        <v>0</v>
      </c>
      <c r="AF1763" s="110">
        <f t="shared" si="27751"/>
        <v>0</v>
      </c>
      <c r="AG1763" s="110">
        <f t="shared" si="27751"/>
        <v>0</v>
      </c>
      <c r="AH1763" s="110">
        <f t="shared" ref="AH1763:AK1763" si="27752">ROUND(AH1762/$E1762,2)</f>
        <v>0</v>
      </c>
      <c r="AI1763" s="110">
        <f t="shared" si="27752"/>
        <v>0</v>
      </c>
      <c r="AJ1763" s="110">
        <f t="shared" si="27752"/>
        <v>0</v>
      </c>
      <c r="AK1763" s="110">
        <f t="shared" si="27752"/>
        <v>0</v>
      </c>
      <c r="AL1763" s="110">
        <f t="shared" ref="AL1763:AT1763" si="27753">ROUND(AL1762/$E1762,2)</f>
        <v>0</v>
      </c>
      <c r="AM1763" s="110">
        <f t="shared" si="27753"/>
        <v>0</v>
      </c>
      <c r="AN1763" s="110">
        <f t="shared" si="27753"/>
        <v>0</v>
      </c>
      <c r="AO1763" s="110">
        <f t="shared" si="27753"/>
        <v>0</v>
      </c>
      <c r="AP1763" s="110">
        <f t="shared" si="27753"/>
        <v>0</v>
      </c>
      <c r="AQ1763" s="110">
        <f t="shared" si="27753"/>
        <v>0</v>
      </c>
      <c r="AR1763" s="110">
        <f t="shared" si="27753"/>
        <v>0</v>
      </c>
      <c r="AS1763" s="110">
        <f t="shared" si="27753"/>
        <v>0</v>
      </c>
      <c r="AT1763" s="110">
        <f t="shared" si="27753"/>
        <v>0</v>
      </c>
      <c r="AU1763" s="110">
        <f t="shared" ref="AU1763:AX1763" si="27754">ROUND(AU1762/$E1762,2)</f>
        <v>0</v>
      </c>
      <c r="AV1763" s="110">
        <f t="shared" si="27754"/>
        <v>0</v>
      </c>
      <c r="AW1763" s="110">
        <f t="shared" si="27754"/>
        <v>0</v>
      </c>
      <c r="AX1763" s="110">
        <f t="shared" si="27754"/>
        <v>0</v>
      </c>
      <c r="AY1763" s="110">
        <f t="shared" ref="AY1763:BC1763" si="27755">ROUND(AY1762/$E1762,2)</f>
        <v>0</v>
      </c>
      <c r="AZ1763" s="110">
        <f t="shared" si="27755"/>
        <v>0</v>
      </c>
      <c r="BA1763" s="110">
        <f t="shared" si="27755"/>
        <v>0</v>
      </c>
      <c r="BB1763" s="110">
        <f t="shared" si="27755"/>
        <v>0</v>
      </c>
      <c r="BC1763" s="110">
        <f t="shared" si="27755"/>
        <v>0</v>
      </c>
      <c r="BD1763" s="110">
        <f t="shared" ref="BD1763:BN1763" si="27756">ROUND(BD1762/$E1762,2)</f>
        <v>0</v>
      </c>
      <c r="BE1763" s="110">
        <f t="shared" si="27756"/>
        <v>0</v>
      </c>
      <c r="BF1763" s="110">
        <f t="shared" si="27756"/>
        <v>0</v>
      </c>
      <c r="BG1763" s="110">
        <f t="shared" si="27756"/>
        <v>0</v>
      </c>
      <c r="BH1763" s="110">
        <f t="shared" si="27756"/>
        <v>0</v>
      </c>
      <c r="BI1763" s="110">
        <f t="shared" si="27756"/>
        <v>0</v>
      </c>
      <c r="BJ1763" s="110">
        <f t="shared" si="27756"/>
        <v>0</v>
      </c>
      <c r="BK1763" s="110">
        <f t="shared" si="27756"/>
        <v>0</v>
      </c>
      <c r="BL1763" s="110">
        <f t="shared" si="27756"/>
        <v>0</v>
      </c>
      <c r="BM1763" s="110">
        <f t="shared" si="27756"/>
        <v>0</v>
      </c>
      <c r="BN1763" s="110">
        <f t="shared" si="27756"/>
        <v>0</v>
      </c>
      <c r="BO1763" s="110">
        <f t="shared" si="27487"/>
        <v>0</v>
      </c>
      <c r="BP1763" s="110">
        <f t="shared" ref="BP1763" si="27757">ROUND(BP1762/$E1762,2)</f>
        <v>0</v>
      </c>
      <c r="BQ1763" s="110">
        <f t="shared" ref="BQ1763:BS1772" si="27758">ROUNDUP(BQ1762/$E1762,2)</f>
        <v>0</v>
      </c>
      <c r="BR1763" s="110">
        <f t="shared" si="27758"/>
        <v>3.5999999999999996</v>
      </c>
      <c r="BS1763" s="110">
        <f t="shared" si="27758"/>
        <v>3.5999999999999996</v>
      </c>
      <c r="BT1763" s="110">
        <f t="shared" ref="BT1763:BV1769" si="27759">ROUND(BT1762/$E1762,2)</f>
        <v>3.6</v>
      </c>
      <c r="BU1763" s="110">
        <f t="shared" si="27759"/>
        <v>3.6</v>
      </c>
      <c r="BV1763" s="110">
        <f t="shared" si="27759"/>
        <v>3.6</v>
      </c>
      <c r="BW1763" s="110">
        <f t="shared" ref="BW1763:BX1763" si="27760">ROUND(BW1762/$E1762,2)</f>
        <v>0</v>
      </c>
      <c r="BX1763" s="110">
        <f t="shared" si="27760"/>
        <v>0</v>
      </c>
      <c r="BY1763" s="110">
        <f t="shared" ref="BY1763:CC1763" si="27761">ROUND(BY1762/$E1762,2)</f>
        <v>0</v>
      </c>
      <c r="BZ1763" s="110">
        <f t="shared" si="27761"/>
        <v>0</v>
      </c>
      <c r="CA1763" s="110">
        <f t="shared" si="27761"/>
        <v>0</v>
      </c>
      <c r="CB1763" s="110">
        <f t="shared" si="27761"/>
        <v>0</v>
      </c>
      <c r="CC1763" s="110">
        <f t="shared" si="27761"/>
        <v>0</v>
      </c>
      <c r="CD1763" s="110">
        <f t="shared" ref="CD1763:CG1763" si="27762">ROUND(CD1762/$E1762,2)</f>
        <v>0</v>
      </c>
      <c r="CE1763" s="110"/>
      <c r="CF1763" s="110">
        <f t="shared" si="27762"/>
        <v>0</v>
      </c>
      <c r="CG1763" s="110">
        <f t="shared" si="27762"/>
        <v>0</v>
      </c>
      <c r="CH1763" s="111">
        <f>IF(C1762="","",D1762-SUM(G1763:CG1763))</f>
        <v>0</v>
      </c>
      <c r="CI1763" s="112">
        <f>IF(C1762="","",SUM(G1763:CG1763))</f>
        <v>18</v>
      </c>
      <c r="CJ1763" s="67" t="b">
        <f>IF(C1762="","",D1762=CI1763)</f>
        <v>1</v>
      </c>
    </row>
    <row r="1764" spans="1:88" s="5" customFormat="1" ht="15" customHeight="1" x14ac:dyDescent="0.3">
      <c r="A1764" s="173"/>
      <c r="B1764" s="157"/>
      <c r="C1764" s="170"/>
      <c r="D1764" s="160"/>
      <c r="E1764" s="163"/>
      <c r="F1764" s="166"/>
      <c r="G1764" s="113">
        <v>0</v>
      </c>
      <c r="H1764" s="113"/>
      <c r="I1764" s="113"/>
      <c r="J1764" s="113"/>
      <c r="K1764" s="113"/>
      <c r="L1764" s="113"/>
      <c r="M1764" s="113"/>
      <c r="N1764" s="113"/>
      <c r="O1764" s="113"/>
      <c r="P1764" s="113"/>
      <c r="Q1764" s="113"/>
      <c r="R1764" s="113"/>
      <c r="S1764" s="113"/>
      <c r="T1764" s="113"/>
      <c r="U1764" s="113">
        <f t="shared" ref="U1764:X1764" si="27763">U1762/$F1762</f>
        <v>0</v>
      </c>
      <c r="V1764" s="113">
        <f t="shared" si="27763"/>
        <v>0</v>
      </c>
      <c r="W1764" s="113">
        <f t="shared" si="27763"/>
        <v>0</v>
      </c>
      <c r="X1764" s="113">
        <f t="shared" si="27763"/>
        <v>0</v>
      </c>
      <c r="Y1764" s="113">
        <f t="shared" ref="Y1764:AG1764" si="27764">Y1762/$F1762</f>
        <v>0</v>
      </c>
      <c r="Z1764" s="113">
        <f t="shared" si="27764"/>
        <v>0</v>
      </c>
      <c r="AA1764" s="113">
        <f t="shared" si="27764"/>
        <v>0</v>
      </c>
      <c r="AB1764" s="113">
        <f t="shared" si="27764"/>
        <v>0</v>
      </c>
      <c r="AC1764" s="113">
        <f t="shared" si="27764"/>
        <v>0</v>
      </c>
      <c r="AD1764" s="113">
        <f t="shared" si="27764"/>
        <v>0</v>
      </c>
      <c r="AE1764" s="113">
        <f t="shared" si="27764"/>
        <v>0</v>
      </c>
      <c r="AF1764" s="113">
        <f t="shared" si="27764"/>
        <v>0</v>
      </c>
      <c r="AG1764" s="113">
        <f t="shared" si="27764"/>
        <v>0</v>
      </c>
      <c r="AH1764" s="113">
        <f t="shared" ref="AH1764:AK1764" si="27765">AH1762/$F1762</f>
        <v>0</v>
      </c>
      <c r="AI1764" s="113">
        <f t="shared" si="27765"/>
        <v>0</v>
      </c>
      <c r="AJ1764" s="113">
        <f t="shared" si="27765"/>
        <v>0</v>
      </c>
      <c r="AK1764" s="113">
        <f t="shared" si="27765"/>
        <v>0</v>
      </c>
      <c r="AL1764" s="113">
        <f t="shared" ref="AL1764:AT1764" si="27766">AL1762/$F1762</f>
        <v>0</v>
      </c>
      <c r="AM1764" s="113">
        <f t="shared" si="27766"/>
        <v>0</v>
      </c>
      <c r="AN1764" s="113">
        <f t="shared" si="27766"/>
        <v>0</v>
      </c>
      <c r="AO1764" s="113">
        <f t="shared" si="27766"/>
        <v>0</v>
      </c>
      <c r="AP1764" s="113">
        <f t="shared" si="27766"/>
        <v>0</v>
      </c>
      <c r="AQ1764" s="113">
        <f t="shared" si="27766"/>
        <v>0</v>
      </c>
      <c r="AR1764" s="113">
        <f t="shared" si="27766"/>
        <v>0</v>
      </c>
      <c r="AS1764" s="113">
        <f t="shared" si="27766"/>
        <v>0</v>
      </c>
      <c r="AT1764" s="113">
        <f t="shared" si="27766"/>
        <v>0</v>
      </c>
      <c r="AU1764" s="113">
        <f t="shared" ref="AU1764:AX1764" si="27767">AU1762/$F1762</f>
        <v>0</v>
      </c>
      <c r="AV1764" s="113">
        <f t="shared" si="27767"/>
        <v>0</v>
      </c>
      <c r="AW1764" s="113">
        <f t="shared" si="27767"/>
        <v>0</v>
      </c>
      <c r="AX1764" s="113">
        <f t="shared" si="27767"/>
        <v>0</v>
      </c>
      <c r="AY1764" s="113">
        <f t="shared" ref="AY1764:BC1764" si="27768">AY1762/$F1762</f>
        <v>0</v>
      </c>
      <c r="AZ1764" s="113">
        <f t="shared" si="27768"/>
        <v>0</v>
      </c>
      <c r="BA1764" s="113">
        <f t="shared" si="27768"/>
        <v>0</v>
      </c>
      <c r="BB1764" s="113">
        <f t="shared" si="27768"/>
        <v>0</v>
      </c>
      <c r="BC1764" s="113">
        <f t="shared" si="27768"/>
        <v>0</v>
      </c>
      <c r="BD1764" s="113">
        <f t="shared" ref="BD1764:BV1764" si="27769">BD1762/$F1762</f>
        <v>0</v>
      </c>
      <c r="BE1764" s="113">
        <f t="shared" si="27769"/>
        <v>0</v>
      </c>
      <c r="BF1764" s="113">
        <f t="shared" si="27769"/>
        <v>0</v>
      </c>
      <c r="BG1764" s="113">
        <f t="shared" si="27769"/>
        <v>0</v>
      </c>
      <c r="BH1764" s="113">
        <f t="shared" si="27769"/>
        <v>0</v>
      </c>
      <c r="BI1764" s="113">
        <f t="shared" si="27769"/>
        <v>0</v>
      </c>
      <c r="BJ1764" s="113">
        <f t="shared" si="27769"/>
        <v>0</v>
      </c>
      <c r="BK1764" s="113">
        <f t="shared" si="27769"/>
        <v>0</v>
      </c>
      <c r="BL1764" s="113">
        <f t="shared" si="27769"/>
        <v>0</v>
      </c>
      <c r="BM1764" s="113">
        <f t="shared" si="27769"/>
        <v>0</v>
      </c>
      <c r="BN1764" s="113">
        <f t="shared" si="27769"/>
        <v>0</v>
      </c>
      <c r="BO1764" s="113">
        <f t="shared" si="27769"/>
        <v>0</v>
      </c>
      <c r="BP1764" s="113">
        <f t="shared" si="27769"/>
        <v>0</v>
      </c>
      <c r="BQ1764" s="113">
        <f t="shared" si="27769"/>
        <v>0</v>
      </c>
      <c r="BR1764" s="113">
        <f t="shared" si="27769"/>
        <v>0.19999990378699209</v>
      </c>
      <c r="BS1764" s="113">
        <f t="shared" si="27769"/>
        <v>0.19999990378699209</v>
      </c>
      <c r="BT1764" s="113">
        <f t="shared" si="27769"/>
        <v>0.19999990378699209</v>
      </c>
      <c r="BU1764" s="113">
        <f t="shared" si="27769"/>
        <v>0.20000014431951185</v>
      </c>
      <c r="BV1764" s="113">
        <f t="shared" si="27769"/>
        <v>0.20000014431951185</v>
      </c>
      <c r="BW1764" s="113">
        <f t="shared" ref="BW1764:BX1764" si="27770">BW1762/$F1762</f>
        <v>0</v>
      </c>
      <c r="BX1764" s="113">
        <f t="shared" si="27770"/>
        <v>0</v>
      </c>
      <c r="BY1764" s="113">
        <f t="shared" ref="BY1764:CC1764" si="27771">BY1762/$F1762</f>
        <v>0</v>
      </c>
      <c r="BZ1764" s="113">
        <f t="shared" si="27771"/>
        <v>0</v>
      </c>
      <c r="CA1764" s="113">
        <f t="shared" si="27771"/>
        <v>0</v>
      </c>
      <c r="CB1764" s="113">
        <f t="shared" si="27771"/>
        <v>0</v>
      </c>
      <c r="CC1764" s="113">
        <f t="shared" si="27771"/>
        <v>0</v>
      </c>
      <c r="CD1764" s="113">
        <f t="shared" ref="CD1764:CG1764" si="27772">CD1762/$F1762</f>
        <v>0</v>
      </c>
      <c r="CE1764" s="113"/>
      <c r="CF1764" s="113">
        <f t="shared" si="27772"/>
        <v>0</v>
      </c>
      <c r="CG1764" s="113">
        <f t="shared" si="27772"/>
        <v>0</v>
      </c>
      <c r="CH1764" s="114">
        <f>IF(C1762="","",100%-SUM(G1764:CG1764))</f>
        <v>0</v>
      </c>
      <c r="CI1764" s="115">
        <f>IF(C1762="","",SUM(G1764:CG1764))</f>
        <v>1</v>
      </c>
      <c r="CJ1764" s="67" t="b">
        <f>IF(C1762="","",SUM(G1764:CG1764)=CI1764)</f>
        <v>1</v>
      </c>
    </row>
    <row r="1765" spans="1:88" s="5" customFormat="1" ht="15" customHeight="1" x14ac:dyDescent="0.3">
      <c r="A1765" s="171" t="s">
        <v>1229</v>
      </c>
      <c r="B1765" s="155" t="s">
        <v>1230</v>
      </c>
      <c r="C1765" s="168" t="s">
        <v>163</v>
      </c>
      <c r="D1765" s="158">
        <v>6</v>
      </c>
      <c r="E1765" s="161">
        <v>66948</v>
      </c>
      <c r="F1765" s="164">
        <f t="shared" si="27638"/>
        <v>401688</v>
      </c>
      <c r="G1765" s="108">
        <v>0</v>
      </c>
      <c r="H1765" s="108"/>
      <c r="I1765" s="108"/>
      <c r="J1765" s="108"/>
      <c r="K1765" s="108"/>
      <c r="L1765" s="108"/>
      <c r="M1765" s="108"/>
      <c r="N1765" s="108"/>
      <c r="O1765" s="108"/>
      <c r="P1765" s="108"/>
      <c r="Q1765" s="108"/>
      <c r="R1765" s="108"/>
      <c r="S1765" s="108"/>
      <c r="T1765" s="108"/>
      <c r="U1765" s="108"/>
      <c r="V1765" s="108"/>
      <c r="W1765" s="108"/>
      <c r="X1765" s="108"/>
      <c r="Y1765" s="108"/>
      <c r="Z1765" s="108"/>
      <c r="AA1765" s="108"/>
      <c r="AB1765" s="108"/>
      <c r="AC1765" s="108"/>
      <c r="AD1765" s="108"/>
      <c r="AE1765" s="108"/>
      <c r="AF1765" s="108"/>
      <c r="AG1765" s="108"/>
      <c r="AH1765" s="108"/>
      <c r="AI1765" s="108"/>
      <c r="AJ1765" s="108"/>
      <c r="AK1765" s="108"/>
      <c r="AL1765" s="108"/>
      <c r="AM1765" s="108"/>
      <c r="AN1765" s="108"/>
      <c r="AO1765" s="108"/>
      <c r="AP1765" s="108"/>
      <c r="AQ1765" s="108"/>
      <c r="AR1765" s="108"/>
      <c r="AS1765" s="108"/>
      <c r="AT1765" s="108"/>
      <c r="AU1765" s="108"/>
      <c r="AV1765" s="108"/>
      <c r="AW1765" s="108"/>
      <c r="AX1765" s="108"/>
      <c r="AY1765" s="108"/>
      <c r="AZ1765" s="108"/>
      <c r="BA1765" s="108"/>
      <c r="BB1765" s="108"/>
      <c r="BC1765" s="108"/>
      <c r="BD1765" s="108"/>
      <c r="BE1765" s="108"/>
      <c r="BF1765" s="108"/>
      <c r="BG1765" s="108"/>
      <c r="BH1765" s="108"/>
      <c r="BI1765" s="108"/>
      <c r="BJ1765" s="108"/>
      <c r="BK1765" s="108"/>
      <c r="BL1765" s="108"/>
      <c r="BM1765" s="108"/>
      <c r="BN1765" s="108"/>
      <c r="BO1765" s="108"/>
      <c r="BP1765" s="108"/>
      <c r="BQ1765" s="108"/>
      <c r="BR1765" s="108">
        <f t="shared" ref="BR1765" si="27773">ROUND($F1765/5,0)</f>
        <v>80338</v>
      </c>
      <c r="BS1765" s="108">
        <f t="shared" si="27479"/>
        <v>80338</v>
      </c>
      <c r="BT1765" s="108">
        <f t="shared" si="27479"/>
        <v>80338</v>
      </c>
      <c r="BU1765" s="108">
        <f>ROUNDDOWN($F1765/5,0)</f>
        <v>80337</v>
      </c>
      <c r="BV1765" s="108">
        <f>ROUNDDOWN($F1765/5,0)</f>
        <v>80337</v>
      </c>
      <c r="BW1765" s="108"/>
      <c r="BX1765" s="108"/>
      <c r="BY1765" s="108"/>
      <c r="BZ1765" s="108"/>
      <c r="CA1765" s="108"/>
      <c r="CB1765" s="108"/>
      <c r="CC1765" s="108"/>
      <c r="CD1765" s="108"/>
      <c r="CE1765" s="108"/>
      <c r="CF1765" s="108"/>
      <c r="CG1765" s="108"/>
      <c r="CH1765" s="109">
        <f>IF(C1765="","",F1765-SUM(G1765:CG1765))</f>
        <v>0</v>
      </c>
      <c r="CI1765" s="107">
        <f>IF(C1765="","",SUM(G1765:CG1765))</f>
        <v>401688</v>
      </c>
      <c r="CJ1765" s="67" t="b">
        <f>IF(C1765="","",F1765=CI1765)</f>
        <v>1</v>
      </c>
    </row>
    <row r="1766" spans="1:88" s="5" customFormat="1" ht="15" customHeight="1" x14ac:dyDescent="0.3">
      <c r="A1766" s="172"/>
      <c r="B1766" s="156"/>
      <c r="C1766" s="169"/>
      <c r="D1766" s="159"/>
      <c r="E1766" s="162"/>
      <c r="F1766" s="165"/>
      <c r="G1766" s="110">
        <v>0</v>
      </c>
      <c r="H1766" s="110"/>
      <c r="I1766" s="110"/>
      <c r="J1766" s="110"/>
      <c r="K1766" s="110"/>
      <c r="L1766" s="110"/>
      <c r="M1766" s="110"/>
      <c r="N1766" s="110"/>
      <c r="O1766" s="110"/>
      <c r="P1766" s="110"/>
      <c r="Q1766" s="110"/>
      <c r="R1766" s="110"/>
      <c r="S1766" s="110"/>
      <c r="T1766" s="110"/>
      <c r="U1766" s="110">
        <f t="shared" ref="U1766:X1766" si="27774">ROUND(U1765/$E1765,2)</f>
        <v>0</v>
      </c>
      <c r="V1766" s="110">
        <f t="shared" si="27774"/>
        <v>0</v>
      </c>
      <c r="W1766" s="110">
        <f t="shared" si="27774"/>
        <v>0</v>
      </c>
      <c r="X1766" s="110">
        <f t="shared" si="27774"/>
        <v>0</v>
      </c>
      <c r="Y1766" s="110">
        <f t="shared" ref="Y1766:AG1766" si="27775">ROUND(Y1765/$E1765,2)</f>
        <v>0</v>
      </c>
      <c r="Z1766" s="110">
        <f t="shared" si="27775"/>
        <v>0</v>
      </c>
      <c r="AA1766" s="110">
        <f t="shared" si="27775"/>
        <v>0</v>
      </c>
      <c r="AB1766" s="110">
        <f t="shared" si="27775"/>
        <v>0</v>
      </c>
      <c r="AC1766" s="110">
        <f t="shared" si="27775"/>
        <v>0</v>
      </c>
      <c r="AD1766" s="110">
        <f t="shared" si="27775"/>
        <v>0</v>
      </c>
      <c r="AE1766" s="110">
        <f t="shared" si="27775"/>
        <v>0</v>
      </c>
      <c r="AF1766" s="110">
        <f t="shared" si="27775"/>
        <v>0</v>
      </c>
      <c r="AG1766" s="110">
        <f t="shared" si="27775"/>
        <v>0</v>
      </c>
      <c r="AH1766" s="110">
        <f t="shared" ref="AH1766:AK1766" si="27776">ROUND(AH1765/$E1765,2)</f>
        <v>0</v>
      </c>
      <c r="AI1766" s="110">
        <f t="shared" si="27776"/>
        <v>0</v>
      </c>
      <c r="AJ1766" s="110">
        <f t="shared" si="27776"/>
        <v>0</v>
      </c>
      <c r="AK1766" s="110">
        <f t="shared" si="27776"/>
        <v>0</v>
      </c>
      <c r="AL1766" s="110">
        <f t="shared" ref="AL1766:AT1766" si="27777">ROUND(AL1765/$E1765,2)</f>
        <v>0</v>
      </c>
      <c r="AM1766" s="110">
        <f t="shared" si="27777"/>
        <v>0</v>
      </c>
      <c r="AN1766" s="110">
        <f t="shared" si="27777"/>
        <v>0</v>
      </c>
      <c r="AO1766" s="110">
        <f t="shared" si="27777"/>
        <v>0</v>
      </c>
      <c r="AP1766" s="110">
        <f t="shared" si="27777"/>
        <v>0</v>
      </c>
      <c r="AQ1766" s="110">
        <f t="shared" si="27777"/>
        <v>0</v>
      </c>
      <c r="AR1766" s="110">
        <f t="shared" si="27777"/>
        <v>0</v>
      </c>
      <c r="AS1766" s="110">
        <f t="shared" si="27777"/>
        <v>0</v>
      </c>
      <c r="AT1766" s="110">
        <f t="shared" si="27777"/>
        <v>0</v>
      </c>
      <c r="AU1766" s="110">
        <f t="shared" ref="AU1766:AX1766" si="27778">ROUND(AU1765/$E1765,2)</f>
        <v>0</v>
      </c>
      <c r="AV1766" s="110">
        <f t="shared" si="27778"/>
        <v>0</v>
      </c>
      <c r="AW1766" s="110">
        <f t="shared" si="27778"/>
        <v>0</v>
      </c>
      <c r="AX1766" s="110">
        <f t="shared" si="27778"/>
        <v>0</v>
      </c>
      <c r="AY1766" s="110">
        <f t="shared" ref="AY1766:BC1766" si="27779">ROUND(AY1765/$E1765,2)</f>
        <v>0</v>
      </c>
      <c r="AZ1766" s="110">
        <f t="shared" si="27779"/>
        <v>0</v>
      </c>
      <c r="BA1766" s="110">
        <f t="shared" si="27779"/>
        <v>0</v>
      </c>
      <c r="BB1766" s="110">
        <f t="shared" si="27779"/>
        <v>0</v>
      </c>
      <c r="BC1766" s="110">
        <f t="shared" si="27779"/>
        <v>0</v>
      </c>
      <c r="BD1766" s="110">
        <f t="shared" ref="BD1766:BN1766" si="27780">ROUND(BD1765/$E1765,2)</f>
        <v>0</v>
      </c>
      <c r="BE1766" s="110">
        <f t="shared" si="27780"/>
        <v>0</v>
      </c>
      <c r="BF1766" s="110">
        <f t="shared" si="27780"/>
        <v>0</v>
      </c>
      <c r="BG1766" s="110">
        <f t="shared" si="27780"/>
        <v>0</v>
      </c>
      <c r="BH1766" s="110">
        <f t="shared" si="27780"/>
        <v>0</v>
      </c>
      <c r="BI1766" s="110">
        <f t="shared" si="27780"/>
        <v>0</v>
      </c>
      <c r="BJ1766" s="110">
        <f t="shared" si="27780"/>
        <v>0</v>
      </c>
      <c r="BK1766" s="110">
        <f t="shared" si="27780"/>
        <v>0</v>
      </c>
      <c r="BL1766" s="110">
        <f t="shared" si="27780"/>
        <v>0</v>
      </c>
      <c r="BM1766" s="110">
        <f t="shared" si="27780"/>
        <v>0</v>
      </c>
      <c r="BN1766" s="110">
        <f t="shared" si="27780"/>
        <v>0</v>
      </c>
      <c r="BO1766" s="110">
        <f t="shared" si="27487"/>
        <v>0</v>
      </c>
      <c r="BP1766" s="110">
        <f t="shared" ref="BP1766" si="27781">ROUND(BP1765/$E1765,2)</f>
        <v>0</v>
      </c>
      <c r="BQ1766" s="110">
        <f t="shared" si="27758"/>
        <v>0</v>
      </c>
      <c r="BR1766" s="110">
        <f t="shared" si="27758"/>
        <v>1.21</v>
      </c>
      <c r="BS1766" s="110">
        <f t="shared" si="27758"/>
        <v>1.21</v>
      </c>
      <c r="BT1766" s="110">
        <f t="shared" si="27759"/>
        <v>1.2</v>
      </c>
      <c r="BU1766" s="110">
        <f>ROUNDDOWN(BU1765/$E1765,2)</f>
        <v>1.19</v>
      </c>
      <c r="BV1766" s="110">
        <f>ROUNDDOWN(BV1765/$E1765,2)</f>
        <v>1.19</v>
      </c>
      <c r="BW1766" s="110">
        <f t="shared" ref="BW1766:BX1766" si="27782">ROUND(BW1765/$E1765,2)</f>
        <v>0</v>
      </c>
      <c r="BX1766" s="110">
        <f t="shared" si="27782"/>
        <v>0</v>
      </c>
      <c r="BY1766" s="110">
        <f t="shared" ref="BY1766:CC1766" si="27783">ROUND(BY1765/$E1765,2)</f>
        <v>0</v>
      </c>
      <c r="BZ1766" s="110">
        <f t="shared" si="27783"/>
        <v>0</v>
      </c>
      <c r="CA1766" s="110">
        <f t="shared" si="27783"/>
        <v>0</v>
      </c>
      <c r="CB1766" s="110">
        <f t="shared" si="27783"/>
        <v>0</v>
      </c>
      <c r="CC1766" s="110">
        <f t="shared" si="27783"/>
        <v>0</v>
      </c>
      <c r="CD1766" s="110">
        <f t="shared" ref="CD1766:CG1766" si="27784">ROUND(CD1765/$E1765,2)</f>
        <v>0</v>
      </c>
      <c r="CE1766" s="110"/>
      <c r="CF1766" s="110">
        <f t="shared" si="27784"/>
        <v>0</v>
      </c>
      <c r="CG1766" s="110">
        <f t="shared" si="27784"/>
        <v>0</v>
      </c>
      <c r="CH1766" s="111">
        <f>IF(C1765="","",D1765-SUM(G1766:CG1766))</f>
        <v>0</v>
      </c>
      <c r="CI1766" s="112">
        <f>IF(C1765="","",SUM(G1766:CG1766))</f>
        <v>6</v>
      </c>
      <c r="CJ1766" s="67" t="b">
        <f>IF(C1765="","",D1765=CI1766)</f>
        <v>1</v>
      </c>
    </row>
    <row r="1767" spans="1:88" s="5" customFormat="1" ht="15" customHeight="1" x14ac:dyDescent="0.3">
      <c r="A1767" s="173"/>
      <c r="B1767" s="157"/>
      <c r="C1767" s="170"/>
      <c r="D1767" s="160"/>
      <c r="E1767" s="163"/>
      <c r="F1767" s="166"/>
      <c r="G1767" s="113">
        <v>0</v>
      </c>
      <c r="H1767" s="113"/>
      <c r="I1767" s="113"/>
      <c r="J1767" s="113"/>
      <c r="K1767" s="113"/>
      <c r="L1767" s="113"/>
      <c r="M1767" s="113"/>
      <c r="N1767" s="113"/>
      <c r="O1767" s="113"/>
      <c r="P1767" s="113"/>
      <c r="Q1767" s="113"/>
      <c r="R1767" s="113"/>
      <c r="S1767" s="113"/>
      <c r="T1767" s="113"/>
      <c r="U1767" s="113">
        <f t="shared" ref="U1767:X1767" si="27785">U1765/$F1765</f>
        <v>0</v>
      </c>
      <c r="V1767" s="113">
        <f t="shared" si="27785"/>
        <v>0</v>
      </c>
      <c r="W1767" s="113">
        <f t="shared" si="27785"/>
        <v>0</v>
      </c>
      <c r="X1767" s="113">
        <f t="shared" si="27785"/>
        <v>0</v>
      </c>
      <c r="Y1767" s="113">
        <f t="shared" ref="Y1767:AG1767" si="27786">Y1765/$F1765</f>
        <v>0</v>
      </c>
      <c r="Z1767" s="113">
        <f t="shared" si="27786"/>
        <v>0</v>
      </c>
      <c r="AA1767" s="113">
        <f t="shared" si="27786"/>
        <v>0</v>
      </c>
      <c r="AB1767" s="113">
        <f t="shared" si="27786"/>
        <v>0</v>
      </c>
      <c r="AC1767" s="113">
        <f t="shared" si="27786"/>
        <v>0</v>
      </c>
      <c r="AD1767" s="113">
        <f t="shared" si="27786"/>
        <v>0</v>
      </c>
      <c r="AE1767" s="113">
        <f t="shared" si="27786"/>
        <v>0</v>
      </c>
      <c r="AF1767" s="113">
        <f t="shared" si="27786"/>
        <v>0</v>
      </c>
      <c r="AG1767" s="113">
        <f t="shared" si="27786"/>
        <v>0</v>
      </c>
      <c r="AH1767" s="113">
        <f t="shared" ref="AH1767:AK1767" si="27787">AH1765/$F1765</f>
        <v>0</v>
      </c>
      <c r="AI1767" s="113">
        <f t="shared" si="27787"/>
        <v>0</v>
      </c>
      <c r="AJ1767" s="113">
        <f t="shared" si="27787"/>
        <v>0</v>
      </c>
      <c r="AK1767" s="113">
        <f t="shared" si="27787"/>
        <v>0</v>
      </c>
      <c r="AL1767" s="113">
        <f t="shared" ref="AL1767:AT1767" si="27788">AL1765/$F1765</f>
        <v>0</v>
      </c>
      <c r="AM1767" s="113">
        <f t="shared" si="27788"/>
        <v>0</v>
      </c>
      <c r="AN1767" s="113">
        <f t="shared" si="27788"/>
        <v>0</v>
      </c>
      <c r="AO1767" s="113">
        <f t="shared" si="27788"/>
        <v>0</v>
      </c>
      <c r="AP1767" s="113">
        <f t="shared" si="27788"/>
        <v>0</v>
      </c>
      <c r="AQ1767" s="113">
        <f t="shared" si="27788"/>
        <v>0</v>
      </c>
      <c r="AR1767" s="113">
        <f t="shared" si="27788"/>
        <v>0</v>
      </c>
      <c r="AS1767" s="113">
        <f t="shared" si="27788"/>
        <v>0</v>
      </c>
      <c r="AT1767" s="113">
        <f t="shared" si="27788"/>
        <v>0</v>
      </c>
      <c r="AU1767" s="113">
        <f t="shared" ref="AU1767:AX1767" si="27789">AU1765/$F1765</f>
        <v>0</v>
      </c>
      <c r="AV1767" s="113">
        <f t="shared" si="27789"/>
        <v>0</v>
      </c>
      <c r="AW1767" s="113">
        <f t="shared" si="27789"/>
        <v>0</v>
      </c>
      <c r="AX1767" s="113">
        <f t="shared" si="27789"/>
        <v>0</v>
      </c>
      <c r="AY1767" s="113">
        <f t="shared" ref="AY1767:BC1767" si="27790">AY1765/$F1765</f>
        <v>0</v>
      </c>
      <c r="AZ1767" s="113">
        <f t="shared" si="27790"/>
        <v>0</v>
      </c>
      <c r="BA1767" s="113">
        <f t="shared" si="27790"/>
        <v>0</v>
      </c>
      <c r="BB1767" s="113">
        <f t="shared" si="27790"/>
        <v>0</v>
      </c>
      <c r="BC1767" s="113">
        <f t="shared" si="27790"/>
        <v>0</v>
      </c>
      <c r="BD1767" s="113">
        <f t="shared" ref="BD1767:BV1767" si="27791">BD1765/$F1765</f>
        <v>0</v>
      </c>
      <c r="BE1767" s="113">
        <f t="shared" si="27791"/>
        <v>0</v>
      </c>
      <c r="BF1767" s="113">
        <f t="shared" si="27791"/>
        <v>0</v>
      </c>
      <c r="BG1767" s="113">
        <f t="shared" si="27791"/>
        <v>0</v>
      </c>
      <c r="BH1767" s="113">
        <f t="shared" si="27791"/>
        <v>0</v>
      </c>
      <c r="BI1767" s="113">
        <f t="shared" si="27791"/>
        <v>0</v>
      </c>
      <c r="BJ1767" s="113">
        <f t="shared" si="27791"/>
        <v>0</v>
      </c>
      <c r="BK1767" s="113">
        <f t="shared" si="27791"/>
        <v>0</v>
      </c>
      <c r="BL1767" s="113">
        <f t="shared" si="27791"/>
        <v>0</v>
      </c>
      <c r="BM1767" s="113">
        <f t="shared" si="27791"/>
        <v>0</v>
      </c>
      <c r="BN1767" s="113">
        <f t="shared" si="27791"/>
        <v>0</v>
      </c>
      <c r="BO1767" s="113">
        <f t="shared" si="27791"/>
        <v>0</v>
      </c>
      <c r="BP1767" s="113">
        <f t="shared" si="27791"/>
        <v>0</v>
      </c>
      <c r="BQ1767" s="113">
        <f t="shared" si="27791"/>
        <v>0</v>
      </c>
      <c r="BR1767" s="113">
        <f t="shared" si="27791"/>
        <v>0.20000099579773356</v>
      </c>
      <c r="BS1767" s="113">
        <f t="shared" si="27791"/>
        <v>0.20000099579773356</v>
      </c>
      <c r="BT1767" s="113">
        <f t="shared" si="27791"/>
        <v>0.20000099579773356</v>
      </c>
      <c r="BU1767" s="113">
        <f t="shared" si="27791"/>
        <v>0.19999850630339966</v>
      </c>
      <c r="BV1767" s="113">
        <f t="shared" si="27791"/>
        <v>0.19999850630339966</v>
      </c>
      <c r="BW1767" s="113">
        <f t="shared" ref="BW1767:BX1767" si="27792">BW1765/$F1765</f>
        <v>0</v>
      </c>
      <c r="BX1767" s="113">
        <f t="shared" si="27792"/>
        <v>0</v>
      </c>
      <c r="BY1767" s="113">
        <f t="shared" ref="BY1767:CC1767" si="27793">BY1765/$F1765</f>
        <v>0</v>
      </c>
      <c r="BZ1767" s="113">
        <f t="shared" si="27793"/>
        <v>0</v>
      </c>
      <c r="CA1767" s="113">
        <f t="shared" si="27793"/>
        <v>0</v>
      </c>
      <c r="CB1767" s="113">
        <f t="shared" si="27793"/>
        <v>0</v>
      </c>
      <c r="CC1767" s="113">
        <f t="shared" si="27793"/>
        <v>0</v>
      </c>
      <c r="CD1767" s="113">
        <f t="shared" ref="CD1767:CG1767" si="27794">CD1765/$F1765</f>
        <v>0</v>
      </c>
      <c r="CE1767" s="113"/>
      <c r="CF1767" s="113">
        <f t="shared" si="27794"/>
        <v>0</v>
      </c>
      <c r="CG1767" s="113">
        <f t="shared" si="27794"/>
        <v>0</v>
      </c>
      <c r="CH1767" s="114">
        <f>IF(C1765="","",100%-SUM(G1767:CG1767))</f>
        <v>0</v>
      </c>
      <c r="CI1767" s="115">
        <f>IF(C1765="","",SUM(G1767:CG1767))</f>
        <v>1</v>
      </c>
      <c r="CJ1767" s="67" t="b">
        <f>IF(C1765="","",SUM(G1767:CG1767)=CI1767)</f>
        <v>1</v>
      </c>
    </row>
    <row r="1768" spans="1:88" s="5" customFormat="1" ht="15" customHeight="1" x14ac:dyDescent="0.3">
      <c r="A1768" s="171" t="s">
        <v>1231</v>
      </c>
      <c r="B1768" s="155" t="s">
        <v>1232</v>
      </c>
      <c r="C1768" s="168" t="s">
        <v>163</v>
      </c>
      <c r="D1768" s="158">
        <v>24</v>
      </c>
      <c r="E1768" s="161">
        <v>337314</v>
      </c>
      <c r="F1768" s="164">
        <f t="shared" si="27638"/>
        <v>8095536</v>
      </c>
      <c r="G1768" s="108">
        <v>0</v>
      </c>
      <c r="H1768" s="108"/>
      <c r="I1768" s="108"/>
      <c r="J1768" s="108"/>
      <c r="K1768" s="108"/>
      <c r="L1768" s="108"/>
      <c r="M1768" s="108"/>
      <c r="N1768" s="108"/>
      <c r="O1768" s="108"/>
      <c r="P1768" s="108"/>
      <c r="Q1768" s="108"/>
      <c r="R1768" s="108"/>
      <c r="S1768" s="108"/>
      <c r="T1768" s="108"/>
      <c r="U1768" s="108"/>
      <c r="V1768" s="108"/>
      <c r="W1768" s="108"/>
      <c r="X1768" s="108"/>
      <c r="Y1768" s="108"/>
      <c r="Z1768" s="108"/>
      <c r="AA1768" s="108"/>
      <c r="AB1768" s="108"/>
      <c r="AC1768" s="108"/>
      <c r="AD1768" s="108"/>
      <c r="AE1768" s="108"/>
      <c r="AF1768" s="108"/>
      <c r="AG1768" s="108"/>
      <c r="AH1768" s="108"/>
      <c r="AI1768" s="108"/>
      <c r="AJ1768" s="108"/>
      <c r="AK1768" s="108"/>
      <c r="AL1768" s="108"/>
      <c r="AM1768" s="108"/>
      <c r="AN1768" s="108"/>
      <c r="AO1768" s="108"/>
      <c r="AP1768" s="108"/>
      <c r="AQ1768" s="108"/>
      <c r="AR1768" s="108"/>
      <c r="AS1768" s="108"/>
      <c r="AT1768" s="108"/>
      <c r="AU1768" s="108"/>
      <c r="AV1768" s="108"/>
      <c r="AW1768" s="108"/>
      <c r="AX1768" s="108"/>
      <c r="AY1768" s="108"/>
      <c r="AZ1768" s="108"/>
      <c r="BA1768" s="108"/>
      <c r="BB1768" s="108"/>
      <c r="BC1768" s="108"/>
      <c r="BD1768" s="108"/>
      <c r="BE1768" s="108"/>
      <c r="BF1768" s="108"/>
      <c r="BG1768" s="108"/>
      <c r="BH1768" s="108"/>
      <c r="BI1768" s="108"/>
      <c r="BJ1768" s="108"/>
      <c r="BK1768" s="108"/>
      <c r="BL1768" s="108"/>
      <c r="BM1768" s="108"/>
      <c r="BN1768" s="108"/>
      <c r="BO1768" s="108"/>
      <c r="BP1768" s="108"/>
      <c r="BQ1768" s="108"/>
      <c r="BR1768" s="108">
        <f t="shared" ref="BR1768" si="27795">ROUND($F1768/5,0)</f>
        <v>1619107</v>
      </c>
      <c r="BS1768" s="108">
        <f t="shared" si="27479"/>
        <v>1619107</v>
      </c>
      <c r="BT1768" s="108">
        <f t="shared" si="27479"/>
        <v>1619107</v>
      </c>
      <c r="BU1768" s="108">
        <f t="shared" si="27479"/>
        <v>1619107</v>
      </c>
      <c r="BV1768" s="108">
        <f>ROUNDUP($F1768/5,0)</f>
        <v>1619108</v>
      </c>
      <c r="BW1768" s="108"/>
      <c r="BX1768" s="108"/>
      <c r="BY1768" s="108"/>
      <c r="BZ1768" s="108"/>
      <c r="CA1768" s="108"/>
      <c r="CB1768" s="108"/>
      <c r="CC1768" s="108"/>
      <c r="CD1768" s="108"/>
      <c r="CE1768" s="108"/>
      <c r="CF1768" s="108"/>
      <c r="CG1768" s="108"/>
      <c r="CH1768" s="109">
        <f>IF(C1768="","",F1768-SUM(G1768:CG1768))</f>
        <v>0</v>
      </c>
      <c r="CI1768" s="107">
        <f>IF(C1768="","",SUM(G1768:CG1768))</f>
        <v>8095536</v>
      </c>
      <c r="CJ1768" s="67" t="b">
        <f>IF(C1768="","",F1768=CI1768)</f>
        <v>1</v>
      </c>
    </row>
    <row r="1769" spans="1:88" s="5" customFormat="1" ht="15" customHeight="1" x14ac:dyDescent="0.3">
      <c r="A1769" s="172"/>
      <c r="B1769" s="156"/>
      <c r="C1769" s="169"/>
      <c r="D1769" s="159"/>
      <c r="E1769" s="162"/>
      <c r="F1769" s="165"/>
      <c r="G1769" s="110">
        <v>0</v>
      </c>
      <c r="H1769" s="110"/>
      <c r="I1769" s="110"/>
      <c r="J1769" s="110"/>
      <c r="K1769" s="110"/>
      <c r="L1769" s="110"/>
      <c r="M1769" s="110"/>
      <c r="N1769" s="110"/>
      <c r="O1769" s="110"/>
      <c r="P1769" s="110"/>
      <c r="Q1769" s="110"/>
      <c r="R1769" s="110"/>
      <c r="S1769" s="110"/>
      <c r="T1769" s="110"/>
      <c r="U1769" s="110">
        <f t="shared" ref="U1769:X1769" si="27796">ROUND(U1768/$E1768,2)</f>
        <v>0</v>
      </c>
      <c r="V1769" s="110">
        <f t="shared" si="27796"/>
        <v>0</v>
      </c>
      <c r="W1769" s="110">
        <f t="shared" si="27796"/>
        <v>0</v>
      </c>
      <c r="X1769" s="110">
        <f t="shared" si="27796"/>
        <v>0</v>
      </c>
      <c r="Y1769" s="110">
        <f t="shared" ref="Y1769:AG1769" si="27797">ROUND(Y1768/$E1768,2)</f>
        <v>0</v>
      </c>
      <c r="Z1769" s="110">
        <f t="shared" si="27797"/>
        <v>0</v>
      </c>
      <c r="AA1769" s="110">
        <f t="shared" si="27797"/>
        <v>0</v>
      </c>
      <c r="AB1769" s="110">
        <f t="shared" si="27797"/>
        <v>0</v>
      </c>
      <c r="AC1769" s="110">
        <f t="shared" si="27797"/>
        <v>0</v>
      </c>
      <c r="AD1769" s="110">
        <f t="shared" si="27797"/>
        <v>0</v>
      </c>
      <c r="AE1769" s="110">
        <f t="shared" si="27797"/>
        <v>0</v>
      </c>
      <c r="AF1769" s="110">
        <f t="shared" si="27797"/>
        <v>0</v>
      </c>
      <c r="AG1769" s="110">
        <f t="shared" si="27797"/>
        <v>0</v>
      </c>
      <c r="AH1769" s="110">
        <f t="shared" ref="AH1769:AK1769" si="27798">ROUND(AH1768/$E1768,2)</f>
        <v>0</v>
      </c>
      <c r="AI1769" s="110">
        <f t="shared" si="27798"/>
        <v>0</v>
      </c>
      <c r="AJ1769" s="110">
        <f t="shared" si="27798"/>
        <v>0</v>
      </c>
      <c r="AK1769" s="110">
        <f t="shared" si="27798"/>
        <v>0</v>
      </c>
      <c r="AL1769" s="110">
        <f t="shared" ref="AL1769:AT1769" si="27799">ROUND(AL1768/$E1768,2)</f>
        <v>0</v>
      </c>
      <c r="AM1769" s="110">
        <f t="shared" si="27799"/>
        <v>0</v>
      </c>
      <c r="AN1769" s="110">
        <f t="shared" si="27799"/>
        <v>0</v>
      </c>
      <c r="AO1769" s="110">
        <f t="shared" si="27799"/>
        <v>0</v>
      </c>
      <c r="AP1769" s="110">
        <f t="shared" si="27799"/>
        <v>0</v>
      </c>
      <c r="AQ1769" s="110">
        <f t="shared" si="27799"/>
        <v>0</v>
      </c>
      <c r="AR1769" s="110">
        <f t="shared" si="27799"/>
        <v>0</v>
      </c>
      <c r="AS1769" s="110">
        <f t="shared" si="27799"/>
        <v>0</v>
      </c>
      <c r="AT1769" s="110">
        <f t="shared" si="27799"/>
        <v>0</v>
      </c>
      <c r="AU1769" s="110">
        <f t="shared" ref="AU1769:AX1769" si="27800">ROUND(AU1768/$E1768,2)</f>
        <v>0</v>
      </c>
      <c r="AV1769" s="110">
        <f t="shared" si="27800"/>
        <v>0</v>
      </c>
      <c r="AW1769" s="110">
        <f t="shared" si="27800"/>
        <v>0</v>
      </c>
      <c r="AX1769" s="110">
        <f t="shared" si="27800"/>
        <v>0</v>
      </c>
      <c r="AY1769" s="110">
        <f t="shared" ref="AY1769:BC1769" si="27801">ROUND(AY1768/$E1768,2)</f>
        <v>0</v>
      </c>
      <c r="AZ1769" s="110">
        <f t="shared" si="27801"/>
        <v>0</v>
      </c>
      <c r="BA1769" s="110">
        <f t="shared" si="27801"/>
        <v>0</v>
      </c>
      <c r="BB1769" s="110">
        <f t="shared" si="27801"/>
        <v>0</v>
      </c>
      <c r="BC1769" s="110">
        <f t="shared" si="27801"/>
        <v>0</v>
      </c>
      <c r="BD1769" s="110">
        <f t="shared" ref="BD1769:BN1769" si="27802">ROUND(BD1768/$E1768,2)</f>
        <v>0</v>
      </c>
      <c r="BE1769" s="110">
        <f t="shared" si="27802"/>
        <v>0</v>
      </c>
      <c r="BF1769" s="110">
        <f t="shared" si="27802"/>
        <v>0</v>
      </c>
      <c r="BG1769" s="110">
        <f t="shared" si="27802"/>
        <v>0</v>
      </c>
      <c r="BH1769" s="110">
        <f t="shared" si="27802"/>
        <v>0</v>
      </c>
      <c r="BI1769" s="110">
        <f t="shared" si="27802"/>
        <v>0</v>
      </c>
      <c r="BJ1769" s="110">
        <f t="shared" si="27802"/>
        <v>0</v>
      </c>
      <c r="BK1769" s="110">
        <f t="shared" si="27802"/>
        <v>0</v>
      </c>
      <c r="BL1769" s="110">
        <f t="shared" si="27802"/>
        <v>0</v>
      </c>
      <c r="BM1769" s="110">
        <f t="shared" si="27802"/>
        <v>0</v>
      </c>
      <c r="BN1769" s="110">
        <f t="shared" si="27802"/>
        <v>0</v>
      </c>
      <c r="BO1769" s="110">
        <f t="shared" si="27487"/>
        <v>0</v>
      </c>
      <c r="BP1769" s="110">
        <f t="shared" ref="BP1769" si="27803">ROUND(BP1768/$E1768,2)</f>
        <v>0</v>
      </c>
      <c r="BQ1769" s="110">
        <f t="shared" si="27758"/>
        <v>0</v>
      </c>
      <c r="BR1769" s="110">
        <f t="shared" si="27758"/>
        <v>4.8</v>
      </c>
      <c r="BS1769" s="110">
        <f t="shared" si="27758"/>
        <v>4.8</v>
      </c>
      <c r="BT1769" s="110">
        <f t="shared" si="27759"/>
        <v>4.8</v>
      </c>
      <c r="BU1769" s="110">
        <f t="shared" si="27759"/>
        <v>4.8</v>
      </c>
      <c r="BV1769" s="110">
        <f t="shared" si="27759"/>
        <v>4.8</v>
      </c>
      <c r="BW1769" s="110">
        <f t="shared" ref="BW1769:BX1769" si="27804">ROUND(BW1768/$E1768,2)</f>
        <v>0</v>
      </c>
      <c r="BX1769" s="110">
        <f t="shared" si="27804"/>
        <v>0</v>
      </c>
      <c r="BY1769" s="110">
        <f t="shared" ref="BY1769:CC1769" si="27805">ROUND(BY1768/$E1768,2)</f>
        <v>0</v>
      </c>
      <c r="BZ1769" s="110">
        <f t="shared" si="27805"/>
        <v>0</v>
      </c>
      <c r="CA1769" s="110">
        <f t="shared" si="27805"/>
        <v>0</v>
      </c>
      <c r="CB1769" s="110">
        <f t="shared" si="27805"/>
        <v>0</v>
      </c>
      <c r="CC1769" s="110">
        <f t="shared" si="27805"/>
        <v>0</v>
      </c>
      <c r="CD1769" s="110">
        <f t="shared" ref="CD1769:CG1769" si="27806">ROUND(CD1768/$E1768,2)</f>
        <v>0</v>
      </c>
      <c r="CE1769" s="110"/>
      <c r="CF1769" s="110">
        <f t="shared" si="27806"/>
        <v>0</v>
      </c>
      <c r="CG1769" s="110">
        <f t="shared" si="27806"/>
        <v>0</v>
      </c>
      <c r="CH1769" s="111">
        <f>IF(C1768="","",D1768-SUM(G1769:CG1769))</f>
        <v>0</v>
      </c>
      <c r="CI1769" s="112">
        <f>IF(C1768="","",SUM(G1769:CG1769))</f>
        <v>24</v>
      </c>
      <c r="CJ1769" s="67" t="b">
        <f>IF(C1768="","",D1768=CI1769)</f>
        <v>1</v>
      </c>
    </row>
    <row r="1770" spans="1:88" s="5" customFormat="1" ht="15" customHeight="1" x14ac:dyDescent="0.3">
      <c r="A1770" s="173"/>
      <c r="B1770" s="157"/>
      <c r="C1770" s="170"/>
      <c r="D1770" s="160"/>
      <c r="E1770" s="163"/>
      <c r="F1770" s="166"/>
      <c r="G1770" s="113">
        <v>0</v>
      </c>
      <c r="H1770" s="113"/>
      <c r="I1770" s="113"/>
      <c r="J1770" s="113"/>
      <c r="K1770" s="113"/>
      <c r="L1770" s="113"/>
      <c r="M1770" s="113"/>
      <c r="N1770" s="113"/>
      <c r="O1770" s="113"/>
      <c r="P1770" s="113"/>
      <c r="Q1770" s="113"/>
      <c r="R1770" s="113"/>
      <c r="S1770" s="113"/>
      <c r="T1770" s="113"/>
      <c r="U1770" s="113">
        <f t="shared" ref="U1770:X1770" si="27807">U1768/$F1768</f>
        <v>0</v>
      </c>
      <c r="V1770" s="113">
        <f t="shared" si="27807"/>
        <v>0</v>
      </c>
      <c r="W1770" s="113">
        <f t="shared" si="27807"/>
        <v>0</v>
      </c>
      <c r="X1770" s="113">
        <f t="shared" si="27807"/>
        <v>0</v>
      </c>
      <c r="Y1770" s="113">
        <f t="shared" ref="Y1770:AG1770" si="27808">Y1768/$F1768</f>
        <v>0</v>
      </c>
      <c r="Z1770" s="113">
        <f t="shared" si="27808"/>
        <v>0</v>
      </c>
      <c r="AA1770" s="113">
        <f t="shared" si="27808"/>
        <v>0</v>
      </c>
      <c r="AB1770" s="113">
        <f t="shared" si="27808"/>
        <v>0</v>
      </c>
      <c r="AC1770" s="113">
        <f t="shared" si="27808"/>
        <v>0</v>
      </c>
      <c r="AD1770" s="113">
        <f t="shared" si="27808"/>
        <v>0</v>
      </c>
      <c r="AE1770" s="113">
        <f t="shared" si="27808"/>
        <v>0</v>
      </c>
      <c r="AF1770" s="113">
        <f t="shared" si="27808"/>
        <v>0</v>
      </c>
      <c r="AG1770" s="113">
        <f t="shared" si="27808"/>
        <v>0</v>
      </c>
      <c r="AH1770" s="113">
        <f t="shared" ref="AH1770:AK1770" si="27809">AH1768/$F1768</f>
        <v>0</v>
      </c>
      <c r="AI1770" s="113">
        <f t="shared" si="27809"/>
        <v>0</v>
      </c>
      <c r="AJ1770" s="113">
        <f t="shared" si="27809"/>
        <v>0</v>
      </c>
      <c r="AK1770" s="113">
        <f t="shared" si="27809"/>
        <v>0</v>
      </c>
      <c r="AL1770" s="113">
        <f t="shared" ref="AL1770:AT1770" si="27810">AL1768/$F1768</f>
        <v>0</v>
      </c>
      <c r="AM1770" s="113">
        <f t="shared" si="27810"/>
        <v>0</v>
      </c>
      <c r="AN1770" s="113">
        <f t="shared" si="27810"/>
        <v>0</v>
      </c>
      <c r="AO1770" s="113">
        <f t="shared" si="27810"/>
        <v>0</v>
      </c>
      <c r="AP1770" s="113">
        <f t="shared" si="27810"/>
        <v>0</v>
      </c>
      <c r="AQ1770" s="113">
        <f t="shared" si="27810"/>
        <v>0</v>
      </c>
      <c r="AR1770" s="113">
        <f t="shared" si="27810"/>
        <v>0</v>
      </c>
      <c r="AS1770" s="113">
        <f t="shared" si="27810"/>
        <v>0</v>
      </c>
      <c r="AT1770" s="113">
        <f t="shared" si="27810"/>
        <v>0</v>
      </c>
      <c r="AU1770" s="113">
        <f t="shared" ref="AU1770:AX1770" si="27811">AU1768/$F1768</f>
        <v>0</v>
      </c>
      <c r="AV1770" s="113">
        <f t="shared" si="27811"/>
        <v>0</v>
      </c>
      <c r="AW1770" s="113">
        <f t="shared" si="27811"/>
        <v>0</v>
      </c>
      <c r="AX1770" s="113">
        <f t="shared" si="27811"/>
        <v>0</v>
      </c>
      <c r="AY1770" s="113">
        <f t="shared" ref="AY1770:BC1770" si="27812">AY1768/$F1768</f>
        <v>0</v>
      </c>
      <c r="AZ1770" s="113">
        <f t="shared" si="27812"/>
        <v>0</v>
      </c>
      <c r="BA1770" s="113">
        <f t="shared" si="27812"/>
        <v>0</v>
      </c>
      <c r="BB1770" s="113">
        <f t="shared" si="27812"/>
        <v>0</v>
      </c>
      <c r="BC1770" s="113">
        <f t="shared" si="27812"/>
        <v>0</v>
      </c>
      <c r="BD1770" s="113">
        <f t="shared" ref="BD1770:BV1770" si="27813">BD1768/$F1768</f>
        <v>0</v>
      </c>
      <c r="BE1770" s="113">
        <f t="shared" si="27813"/>
        <v>0</v>
      </c>
      <c r="BF1770" s="113">
        <f t="shared" si="27813"/>
        <v>0</v>
      </c>
      <c r="BG1770" s="113">
        <f t="shared" si="27813"/>
        <v>0</v>
      </c>
      <c r="BH1770" s="113">
        <f t="shared" si="27813"/>
        <v>0</v>
      </c>
      <c r="BI1770" s="113">
        <f t="shared" si="27813"/>
        <v>0</v>
      </c>
      <c r="BJ1770" s="113">
        <f t="shared" si="27813"/>
        <v>0</v>
      </c>
      <c r="BK1770" s="113">
        <f t="shared" si="27813"/>
        <v>0</v>
      </c>
      <c r="BL1770" s="113">
        <f t="shared" si="27813"/>
        <v>0</v>
      </c>
      <c r="BM1770" s="113">
        <f t="shared" si="27813"/>
        <v>0</v>
      </c>
      <c r="BN1770" s="113">
        <f t="shared" si="27813"/>
        <v>0</v>
      </c>
      <c r="BO1770" s="113">
        <f t="shared" si="27813"/>
        <v>0</v>
      </c>
      <c r="BP1770" s="113">
        <f t="shared" si="27813"/>
        <v>0</v>
      </c>
      <c r="BQ1770" s="113">
        <f t="shared" si="27813"/>
        <v>0</v>
      </c>
      <c r="BR1770" s="113">
        <f t="shared" si="27813"/>
        <v>0.19999997529502678</v>
      </c>
      <c r="BS1770" s="113">
        <f t="shared" si="27813"/>
        <v>0.19999997529502678</v>
      </c>
      <c r="BT1770" s="113">
        <f t="shared" si="27813"/>
        <v>0.19999997529502678</v>
      </c>
      <c r="BU1770" s="113">
        <f t="shared" si="27813"/>
        <v>0.19999997529502678</v>
      </c>
      <c r="BV1770" s="113">
        <f t="shared" si="27813"/>
        <v>0.20000009881989284</v>
      </c>
      <c r="BW1770" s="113">
        <f t="shared" ref="BW1770:BX1770" si="27814">BW1768/$F1768</f>
        <v>0</v>
      </c>
      <c r="BX1770" s="113">
        <f t="shared" si="27814"/>
        <v>0</v>
      </c>
      <c r="BY1770" s="113">
        <f t="shared" ref="BY1770:CC1770" si="27815">BY1768/$F1768</f>
        <v>0</v>
      </c>
      <c r="BZ1770" s="113">
        <f t="shared" si="27815"/>
        <v>0</v>
      </c>
      <c r="CA1770" s="113">
        <f t="shared" si="27815"/>
        <v>0</v>
      </c>
      <c r="CB1770" s="113">
        <f t="shared" si="27815"/>
        <v>0</v>
      </c>
      <c r="CC1770" s="113">
        <f t="shared" si="27815"/>
        <v>0</v>
      </c>
      <c r="CD1770" s="113">
        <f t="shared" ref="CD1770:CG1770" si="27816">CD1768/$F1768</f>
        <v>0</v>
      </c>
      <c r="CE1770" s="113"/>
      <c r="CF1770" s="113">
        <f t="shared" si="27816"/>
        <v>0</v>
      </c>
      <c r="CG1770" s="113">
        <f t="shared" si="27816"/>
        <v>0</v>
      </c>
      <c r="CH1770" s="114">
        <f>IF(C1768="","",100%-SUM(G1770:CG1770))</f>
        <v>0</v>
      </c>
      <c r="CI1770" s="115">
        <f>IF(C1768="","",SUM(G1770:CG1770))</f>
        <v>1</v>
      </c>
      <c r="CJ1770" s="67" t="b">
        <f>IF(C1768="","",SUM(G1770:CG1770)=CI1770)</f>
        <v>1</v>
      </c>
    </row>
    <row r="1771" spans="1:88" s="5" customFormat="1" ht="15" customHeight="1" x14ac:dyDescent="0.3">
      <c r="A1771" s="171" t="s">
        <v>1233</v>
      </c>
      <c r="B1771" s="155" t="s">
        <v>1234</v>
      </c>
      <c r="C1771" s="168" t="s">
        <v>163</v>
      </c>
      <c r="D1771" s="158">
        <v>207</v>
      </c>
      <c r="E1771" s="161">
        <v>73957</v>
      </c>
      <c r="F1771" s="164">
        <f t="shared" si="27638"/>
        <v>15309099</v>
      </c>
      <c r="G1771" s="108">
        <v>0</v>
      </c>
      <c r="H1771" s="108"/>
      <c r="I1771" s="108"/>
      <c r="J1771" s="108"/>
      <c r="K1771" s="108"/>
      <c r="L1771" s="108"/>
      <c r="M1771" s="108"/>
      <c r="N1771" s="108"/>
      <c r="O1771" s="108"/>
      <c r="P1771" s="108"/>
      <c r="Q1771" s="108"/>
      <c r="R1771" s="108"/>
      <c r="S1771" s="108"/>
      <c r="T1771" s="108"/>
      <c r="U1771" s="108"/>
      <c r="V1771" s="108"/>
      <c r="W1771" s="108"/>
      <c r="X1771" s="108"/>
      <c r="Y1771" s="108"/>
      <c r="Z1771" s="108"/>
      <c r="AA1771" s="108"/>
      <c r="AB1771" s="108"/>
      <c r="AC1771" s="108"/>
      <c r="AD1771" s="108"/>
      <c r="AE1771" s="108"/>
      <c r="AF1771" s="108"/>
      <c r="AG1771" s="108"/>
      <c r="AH1771" s="108"/>
      <c r="AI1771" s="108"/>
      <c r="AJ1771" s="108"/>
      <c r="AK1771" s="108"/>
      <c r="AL1771" s="108"/>
      <c r="AM1771" s="108"/>
      <c r="AN1771" s="108"/>
      <c r="AO1771" s="108"/>
      <c r="AP1771" s="108"/>
      <c r="AQ1771" s="108"/>
      <c r="AR1771" s="108"/>
      <c r="AS1771" s="108"/>
      <c r="AT1771" s="108"/>
      <c r="AU1771" s="108"/>
      <c r="AV1771" s="108"/>
      <c r="AW1771" s="108"/>
      <c r="AX1771" s="108"/>
      <c r="AY1771" s="108"/>
      <c r="AZ1771" s="108"/>
      <c r="BA1771" s="108"/>
      <c r="BB1771" s="108"/>
      <c r="BC1771" s="108"/>
      <c r="BD1771" s="108"/>
      <c r="BE1771" s="108"/>
      <c r="BF1771" s="108"/>
      <c r="BG1771" s="108"/>
      <c r="BH1771" s="108"/>
      <c r="BI1771" s="108"/>
      <c r="BJ1771" s="108"/>
      <c r="BK1771" s="108"/>
      <c r="BL1771" s="108"/>
      <c r="BM1771" s="108"/>
      <c r="BN1771" s="108"/>
      <c r="BO1771" s="108"/>
      <c r="BP1771" s="108"/>
      <c r="BQ1771" s="108"/>
      <c r="BR1771" s="108">
        <f t="shared" ref="BR1771" si="27817">ROUND($F1771/5,0)</f>
        <v>3061820</v>
      </c>
      <c r="BS1771" s="108">
        <f t="shared" si="27479"/>
        <v>3061820</v>
      </c>
      <c r="BT1771" s="108">
        <f t="shared" si="27479"/>
        <v>3061820</v>
      </c>
      <c r="BU1771" s="108">
        <f t="shared" si="27479"/>
        <v>3061820</v>
      </c>
      <c r="BV1771" s="108">
        <f>ROUNDDOWN($F1771/5,0)</f>
        <v>3061819</v>
      </c>
      <c r="BW1771" s="108"/>
      <c r="BX1771" s="108"/>
      <c r="BY1771" s="108"/>
      <c r="BZ1771" s="108"/>
      <c r="CA1771" s="108"/>
      <c r="CB1771" s="108"/>
      <c r="CC1771" s="108"/>
      <c r="CD1771" s="108"/>
      <c r="CE1771" s="108"/>
      <c r="CF1771" s="108"/>
      <c r="CG1771" s="108"/>
      <c r="CH1771" s="109">
        <f>IF(C1771="","",F1771-SUM(G1771:CG1771))</f>
        <v>0</v>
      </c>
      <c r="CI1771" s="107">
        <f>IF(C1771="","",SUM(G1771:CG1771))</f>
        <v>15309099</v>
      </c>
      <c r="CJ1771" s="67" t="b">
        <f>IF(C1771="","",F1771=CI1771)</f>
        <v>1</v>
      </c>
    </row>
    <row r="1772" spans="1:88" s="5" customFormat="1" ht="15" customHeight="1" x14ac:dyDescent="0.3">
      <c r="A1772" s="172"/>
      <c r="B1772" s="156"/>
      <c r="C1772" s="169"/>
      <c r="D1772" s="159"/>
      <c r="E1772" s="162"/>
      <c r="F1772" s="165"/>
      <c r="G1772" s="110">
        <v>0</v>
      </c>
      <c r="H1772" s="110"/>
      <c r="I1772" s="110"/>
      <c r="J1772" s="110"/>
      <c r="K1772" s="110"/>
      <c r="L1772" s="110"/>
      <c r="M1772" s="110"/>
      <c r="N1772" s="110"/>
      <c r="O1772" s="110"/>
      <c r="P1772" s="110"/>
      <c r="Q1772" s="110"/>
      <c r="R1772" s="110"/>
      <c r="S1772" s="110"/>
      <c r="T1772" s="110"/>
      <c r="U1772" s="110">
        <f t="shared" ref="U1772:X1772" si="27818">ROUND(U1771/$E1771,2)</f>
        <v>0</v>
      </c>
      <c r="V1772" s="110">
        <f t="shared" si="27818"/>
        <v>0</v>
      </c>
      <c r="W1772" s="110">
        <f t="shared" si="27818"/>
        <v>0</v>
      </c>
      <c r="X1772" s="110">
        <f t="shared" si="27818"/>
        <v>0</v>
      </c>
      <c r="Y1772" s="110">
        <f t="shared" ref="Y1772:AG1772" si="27819">ROUND(Y1771/$E1771,2)</f>
        <v>0</v>
      </c>
      <c r="Z1772" s="110">
        <f t="shared" si="27819"/>
        <v>0</v>
      </c>
      <c r="AA1772" s="110">
        <f t="shared" si="27819"/>
        <v>0</v>
      </c>
      <c r="AB1772" s="110">
        <f t="shared" si="27819"/>
        <v>0</v>
      </c>
      <c r="AC1772" s="110">
        <f t="shared" si="27819"/>
        <v>0</v>
      </c>
      <c r="AD1772" s="110">
        <f t="shared" si="27819"/>
        <v>0</v>
      </c>
      <c r="AE1772" s="110">
        <f t="shared" si="27819"/>
        <v>0</v>
      </c>
      <c r="AF1772" s="110">
        <f t="shared" si="27819"/>
        <v>0</v>
      </c>
      <c r="AG1772" s="110">
        <f t="shared" si="27819"/>
        <v>0</v>
      </c>
      <c r="AH1772" s="110">
        <f t="shared" ref="AH1772:AK1772" si="27820">ROUND(AH1771/$E1771,2)</f>
        <v>0</v>
      </c>
      <c r="AI1772" s="110">
        <f t="shared" si="27820"/>
        <v>0</v>
      </c>
      <c r="AJ1772" s="110">
        <f t="shared" si="27820"/>
        <v>0</v>
      </c>
      <c r="AK1772" s="110">
        <f t="shared" si="27820"/>
        <v>0</v>
      </c>
      <c r="AL1772" s="110">
        <f t="shared" ref="AL1772:AT1772" si="27821">ROUND(AL1771/$E1771,2)</f>
        <v>0</v>
      </c>
      <c r="AM1772" s="110">
        <f t="shared" si="27821"/>
        <v>0</v>
      </c>
      <c r="AN1772" s="110">
        <f t="shared" si="27821"/>
        <v>0</v>
      </c>
      <c r="AO1772" s="110">
        <f t="shared" si="27821"/>
        <v>0</v>
      </c>
      <c r="AP1772" s="110">
        <f t="shared" si="27821"/>
        <v>0</v>
      </c>
      <c r="AQ1772" s="110">
        <f t="shared" si="27821"/>
        <v>0</v>
      </c>
      <c r="AR1772" s="110">
        <f t="shared" si="27821"/>
        <v>0</v>
      </c>
      <c r="AS1772" s="110">
        <f t="shared" si="27821"/>
        <v>0</v>
      </c>
      <c r="AT1772" s="110">
        <f t="shared" si="27821"/>
        <v>0</v>
      </c>
      <c r="AU1772" s="110">
        <f t="shared" ref="AU1772:AX1772" si="27822">ROUND(AU1771/$E1771,2)</f>
        <v>0</v>
      </c>
      <c r="AV1772" s="110">
        <f t="shared" si="27822"/>
        <v>0</v>
      </c>
      <c r="AW1772" s="110">
        <f t="shared" si="27822"/>
        <v>0</v>
      </c>
      <c r="AX1772" s="110">
        <f t="shared" si="27822"/>
        <v>0</v>
      </c>
      <c r="AY1772" s="110">
        <f t="shared" ref="AY1772:BC1772" si="27823">ROUND(AY1771/$E1771,2)</f>
        <v>0</v>
      </c>
      <c r="AZ1772" s="110">
        <f t="shared" si="27823"/>
        <v>0</v>
      </c>
      <c r="BA1772" s="110">
        <f t="shared" si="27823"/>
        <v>0</v>
      </c>
      <c r="BB1772" s="110">
        <f t="shared" si="27823"/>
        <v>0</v>
      </c>
      <c r="BC1772" s="110">
        <f t="shared" si="27823"/>
        <v>0</v>
      </c>
      <c r="BD1772" s="110">
        <f t="shared" ref="BD1772:BN1772" si="27824">ROUND(BD1771/$E1771,2)</f>
        <v>0</v>
      </c>
      <c r="BE1772" s="110">
        <f t="shared" si="27824"/>
        <v>0</v>
      </c>
      <c r="BF1772" s="110">
        <f t="shared" si="27824"/>
        <v>0</v>
      </c>
      <c r="BG1772" s="110">
        <f t="shared" si="27824"/>
        <v>0</v>
      </c>
      <c r="BH1772" s="110">
        <f t="shared" si="27824"/>
        <v>0</v>
      </c>
      <c r="BI1772" s="110">
        <f t="shared" si="27824"/>
        <v>0</v>
      </c>
      <c r="BJ1772" s="110">
        <f t="shared" si="27824"/>
        <v>0</v>
      </c>
      <c r="BK1772" s="110">
        <f t="shared" si="27824"/>
        <v>0</v>
      </c>
      <c r="BL1772" s="110">
        <f t="shared" si="27824"/>
        <v>0</v>
      </c>
      <c r="BM1772" s="110">
        <f t="shared" si="27824"/>
        <v>0</v>
      </c>
      <c r="BN1772" s="110">
        <f t="shared" si="27824"/>
        <v>0</v>
      </c>
      <c r="BO1772" s="110">
        <f t="shared" si="27487"/>
        <v>0</v>
      </c>
      <c r="BP1772" s="110">
        <f t="shared" ref="BP1772" si="27825">ROUND(BP1771/$E1771,2)</f>
        <v>0</v>
      </c>
      <c r="BQ1772" s="110">
        <f t="shared" si="27758"/>
        <v>0</v>
      </c>
      <c r="BR1772" s="110">
        <f>ROUNDDOWN(BR1771/$E1771,2)</f>
        <v>41.4</v>
      </c>
      <c r="BS1772" s="110">
        <f>ROUNDDOWN(BS1771/$E1771,2)</f>
        <v>41.4</v>
      </c>
      <c r="BT1772" s="110">
        <f>ROUNDDOWN(BT1771/$E1771,2)</f>
        <v>41.4</v>
      </c>
      <c r="BU1772" s="110">
        <f>ROUNDDOWN(BU1771/$E1771,2)</f>
        <v>41.4</v>
      </c>
      <c r="BV1772" s="110">
        <f>ROUNDUP(BV1771/$E1771,2)</f>
        <v>41.4</v>
      </c>
      <c r="BW1772" s="110">
        <f t="shared" ref="BW1772:BX1772" si="27826">ROUND(BW1771/$E1771,2)</f>
        <v>0</v>
      </c>
      <c r="BX1772" s="110">
        <f t="shared" si="27826"/>
        <v>0</v>
      </c>
      <c r="BY1772" s="110">
        <f t="shared" ref="BY1772:CC1772" si="27827">ROUND(BY1771/$E1771,2)</f>
        <v>0</v>
      </c>
      <c r="BZ1772" s="110">
        <f t="shared" si="27827"/>
        <v>0</v>
      </c>
      <c r="CA1772" s="110">
        <f t="shared" si="27827"/>
        <v>0</v>
      </c>
      <c r="CB1772" s="110">
        <f t="shared" si="27827"/>
        <v>0</v>
      </c>
      <c r="CC1772" s="110">
        <f t="shared" si="27827"/>
        <v>0</v>
      </c>
      <c r="CD1772" s="110">
        <f t="shared" ref="CD1772:CG1772" si="27828">ROUND(CD1771/$E1771,2)</f>
        <v>0</v>
      </c>
      <c r="CE1772" s="110"/>
      <c r="CF1772" s="110">
        <f t="shared" si="27828"/>
        <v>0</v>
      </c>
      <c r="CG1772" s="110">
        <f t="shared" si="27828"/>
        <v>0</v>
      </c>
      <c r="CH1772" s="111">
        <f>IF(C1771="","",D1771-SUM(G1772:CG1772))</f>
        <v>0</v>
      </c>
      <c r="CI1772" s="112">
        <f>IF(C1771="","",SUM(G1772:CG1772))</f>
        <v>207</v>
      </c>
      <c r="CJ1772" s="67" t="b">
        <f>IF(C1771="","",D1771=CI1772)</f>
        <v>1</v>
      </c>
    </row>
    <row r="1773" spans="1:88" s="5" customFormat="1" ht="15" customHeight="1" x14ac:dyDescent="0.3">
      <c r="A1773" s="173"/>
      <c r="B1773" s="157"/>
      <c r="C1773" s="170"/>
      <c r="D1773" s="160"/>
      <c r="E1773" s="163"/>
      <c r="F1773" s="166"/>
      <c r="G1773" s="113">
        <v>0</v>
      </c>
      <c r="H1773" s="113"/>
      <c r="I1773" s="113"/>
      <c r="J1773" s="113"/>
      <c r="K1773" s="113"/>
      <c r="L1773" s="113"/>
      <c r="M1773" s="113"/>
      <c r="N1773" s="113"/>
      <c r="O1773" s="113"/>
      <c r="P1773" s="113"/>
      <c r="Q1773" s="113"/>
      <c r="R1773" s="113"/>
      <c r="S1773" s="113"/>
      <c r="T1773" s="113"/>
      <c r="U1773" s="113">
        <f t="shared" ref="U1773:X1773" si="27829">U1771/$F1771</f>
        <v>0</v>
      </c>
      <c r="V1773" s="113">
        <f t="shared" si="27829"/>
        <v>0</v>
      </c>
      <c r="W1773" s="113">
        <f t="shared" si="27829"/>
        <v>0</v>
      </c>
      <c r="X1773" s="113">
        <f t="shared" si="27829"/>
        <v>0</v>
      </c>
      <c r="Y1773" s="113">
        <f t="shared" ref="Y1773:AG1773" si="27830">Y1771/$F1771</f>
        <v>0</v>
      </c>
      <c r="Z1773" s="113">
        <f t="shared" si="27830"/>
        <v>0</v>
      </c>
      <c r="AA1773" s="113">
        <f t="shared" si="27830"/>
        <v>0</v>
      </c>
      <c r="AB1773" s="113">
        <f t="shared" si="27830"/>
        <v>0</v>
      </c>
      <c r="AC1773" s="113">
        <f t="shared" si="27830"/>
        <v>0</v>
      </c>
      <c r="AD1773" s="113">
        <f t="shared" si="27830"/>
        <v>0</v>
      </c>
      <c r="AE1773" s="113">
        <f t="shared" si="27830"/>
        <v>0</v>
      </c>
      <c r="AF1773" s="113">
        <f t="shared" si="27830"/>
        <v>0</v>
      </c>
      <c r="AG1773" s="113">
        <f t="shared" si="27830"/>
        <v>0</v>
      </c>
      <c r="AH1773" s="113">
        <f t="shared" ref="AH1773:AK1773" si="27831">AH1771/$F1771</f>
        <v>0</v>
      </c>
      <c r="AI1773" s="113">
        <f t="shared" si="27831"/>
        <v>0</v>
      </c>
      <c r="AJ1773" s="113">
        <f t="shared" si="27831"/>
        <v>0</v>
      </c>
      <c r="AK1773" s="113">
        <f t="shared" si="27831"/>
        <v>0</v>
      </c>
      <c r="AL1773" s="113">
        <f t="shared" ref="AL1773:AT1773" si="27832">AL1771/$F1771</f>
        <v>0</v>
      </c>
      <c r="AM1773" s="113">
        <f t="shared" si="27832"/>
        <v>0</v>
      </c>
      <c r="AN1773" s="113">
        <f t="shared" si="27832"/>
        <v>0</v>
      </c>
      <c r="AO1773" s="113">
        <f t="shared" si="27832"/>
        <v>0</v>
      </c>
      <c r="AP1773" s="113">
        <f t="shared" si="27832"/>
        <v>0</v>
      </c>
      <c r="AQ1773" s="113">
        <f t="shared" si="27832"/>
        <v>0</v>
      </c>
      <c r="AR1773" s="113">
        <f t="shared" si="27832"/>
        <v>0</v>
      </c>
      <c r="AS1773" s="113">
        <f t="shared" si="27832"/>
        <v>0</v>
      </c>
      <c r="AT1773" s="113">
        <f t="shared" si="27832"/>
        <v>0</v>
      </c>
      <c r="AU1773" s="113">
        <f t="shared" ref="AU1773:AX1773" si="27833">AU1771/$F1771</f>
        <v>0</v>
      </c>
      <c r="AV1773" s="113">
        <f t="shared" si="27833"/>
        <v>0</v>
      </c>
      <c r="AW1773" s="113">
        <f t="shared" si="27833"/>
        <v>0</v>
      </c>
      <c r="AX1773" s="113">
        <f t="shared" si="27833"/>
        <v>0</v>
      </c>
      <c r="AY1773" s="113">
        <f t="shared" ref="AY1773:BC1773" si="27834">AY1771/$F1771</f>
        <v>0</v>
      </c>
      <c r="AZ1773" s="113">
        <f t="shared" si="27834"/>
        <v>0</v>
      </c>
      <c r="BA1773" s="113">
        <f t="shared" si="27834"/>
        <v>0</v>
      </c>
      <c r="BB1773" s="113">
        <f t="shared" si="27834"/>
        <v>0</v>
      </c>
      <c r="BC1773" s="113">
        <f t="shared" si="27834"/>
        <v>0</v>
      </c>
      <c r="BD1773" s="113">
        <f t="shared" ref="BD1773:BV1773" si="27835">BD1771/$F1771</f>
        <v>0</v>
      </c>
      <c r="BE1773" s="113">
        <f t="shared" si="27835"/>
        <v>0</v>
      </c>
      <c r="BF1773" s="113">
        <f t="shared" si="27835"/>
        <v>0</v>
      </c>
      <c r="BG1773" s="113">
        <f t="shared" si="27835"/>
        <v>0</v>
      </c>
      <c r="BH1773" s="113">
        <f t="shared" si="27835"/>
        <v>0</v>
      </c>
      <c r="BI1773" s="113">
        <f t="shared" si="27835"/>
        <v>0</v>
      </c>
      <c r="BJ1773" s="113">
        <f t="shared" si="27835"/>
        <v>0</v>
      </c>
      <c r="BK1773" s="113">
        <f t="shared" si="27835"/>
        <v>0</v>
      </c>
      <c r="BL1773" s="113">
        <f t="shared" si="27835"/>
        <v>0</v>
      </c>
      <c r="BM1773" s="113">
        <f t="shared" si="27835"/>
        <v>0</v>
      </c>
      <c r="BN1773" s="113">
        <f t="shared" si="27835"/>
        <v>0</v>
      </c>
      <c r="BO1773" s="113">
        <f t="shared" si="27835"/>
        <v>0</v>
      </c>
      <c r="BP1773" s="113">
        <f t="shared" si="27835"/>
        <v>0</v>
      </c>
      <c r="BQ1773" s="113">
        <f t="shared" si="27835"/>
        <v>0</v>
      </c>
      <c r="BR1773" s="113">
        <f t="shared" si="27835"/>
        <v>0.20000001306412613</v>
      </c>
      <c r="BS1773" s="113">
        <f t="shared" si="27835"/>
        <v>0.20000001306412613</v>
      </c>
      <c r="BT1773" s="113">
        <f t="shared" si="27835"/>
        <v>0.20000001306412613</v>
      </c>
      <c r="BU1773" s="113">
        <f t="shared" si="27835"/>
        <v>0.20000001306412613</v>
      </c>
      <c r="BV1773" s="113">
        <f t="shared" si="27835"/>
        <v>0.19999994774349555</v>
      </c>
      <c r="BW1773" s="113">
        <f t="shared" ref="BW1773:BX1773" si="27836">BW1771/$F1771</f>
        <v>0</v>
      </c>
      <c r="BX1773" s="113">
        <f t="shared" si="27836"/>
        <v>0</v>
      </c>
      <c r="BY1773" s="113">
        <f t="shared" ref="BY1773:CC1773" si="27837">BY1771/$F1771</f>
        <v>0</v>
      </c>
      <c r="BZ1773" s="113">
        <f t="shared" si="27837"/>
        <v>0</v>
      </c>
      <c r="CA1773" s="113">
        <f t="shared" si="27837"/>
        <v>0</v>
      </c>
      <c r="CB1773" s="113">
        <f t="shared" si="27837"/>
        <v>0</v>
      </c>
      <c r="CC1773" s="113">
        <f t="shared" si="27837"/>
        <v>0</v>
      </c>
      <c r="CD1773" s="113">
        <f t="shared" ref="CD1773:CG1773" si="27838">CD1771/$F1771</f>
        <v>0</v>
      </c>
      <c r="CE1773" s="113"/>
      <c r="CF1773" s="113">
        <f t="shared" si="27838"/>
        <v>0</v>
      </c>
      <c r="CG1773" s="113">
        <f t="shared" si="27838"/>
        <v>0</v>
      </c>
      <c r="CH1773" s="114">
        <f>IF(C1771="","",100%-SUM(G1773:CG1773))</f>
        <v>0</v>
      </c>
      <c r="CI1773" s="115">
        <f>IF(C1771="","",SUM(G1773:CG1773))</f>
        <v>1</v>
      </c>
      <c r="CJ1773" s="67" t="b">
        <f>IF(C1771="","",SUM(G1773:CG1773)=CI1773)</f>
        <v>1</v>
      </c>
    </row>
    <row r="1774" spans="1:88" s="5" customFormat="1" x14ac:dyDescent="0.3">
      <c r="A1774" s="46">
        <v>12</v>
      </c>
      <c r="B1774" s="47" t="s">
        <v>1235</v>
      </c>
      <c r="C1774" s="80"/>
      <c r="D1774" s="80"/>
      <c r="E1774" s="81" t="s">
        <v>8</v>
      </c>
      <c r="F1774" s="86">
        <f>SUM(F1775:F1804)</f>
        <v>2278142565</v>
      </c>
      <c r="G1774" s="6">
        <f t="shared" ref="G1774:BI1774" si="27839">G1775+G1778+G1781+G1784+G1787+G1790+G1793+G1796+G1799+G1802</f>
        <v>0</v>
      </c>
      <c r="H1774" s="6"/>
      <c r="I1774" s="6"/>
      <c r="J1774" s="6"/>
      <c r="K1774" s="6"/>
      <c r="L1774" s="6"/>
      <c r="M1774" s="6"/>
      <c r="N1774" s="6"/>
      <c r="O1774" s="6"/>
      <c r="P1774" s="6"/>
      <c r="Q1774" s="6"/>
      <c r="R1774" s="6"/>
      <c r="S1774" s="6"/>
      <c r="T1774" s="6"/>
      <c r="U1774" s="6">
        <f t="shared" si="27839"/>
        <v>0</v>
      </c>
      <c r="V1774" s="6">
        <f t="shared" si="27839"/>
        <v>0</v>
      </c>
      <c r="W1774" s="6">
        <f t="shared" si="27839"/>
        <v>0</v>
      </c>
      <c r="X1774" s="6">
        <f t="shared" si="27839"/>
        <v>0</v>
      </c>
      <c r="Y1774" s="6">
        <f t="shared" si="27839"/>
        <v>0</v>
      </c>
      <c r="Z1774" s="6">
        <f t="shared" si="27839"/>
        <v>0</v>
      </c>
      <c r="AA1774" s="6">
        <f t="shared" si="27839"/>
        <v>0</v>
      </c>
      <c r="AB1774" s="6">
        <f t="shared" si="27839"/>
        <v>0</v>
      </c>
      <c r="AC1774" s="6">
        <f t="shared" si="27839"/>
        <v>0</v>
      </c>
      <c r="AD1774" s="6">
        <f t="shared" si="27839"/>
        <v>0</v>
      </c>
      <c r="AE1774" s="6">
        <f t="shared" si="27839"/>
        <v>0</v>
      </c>
      <c r="AF1774" s="6">
        <f t="shared" si="27839"/>
        <v>0</v>
      </c>
      <c r="AG1774" s="6">
        <f t="shared" si="27839"/>
        <v>0</v>
      </c>
      <c r="AH1774" s="6">
        <f t="shared" si="27839"/>
        <v>0</v>
      </c>
      <c r="AI1774" s="6">
        <f t="shared" si="27839"/>
        <v>0</v>
      </c>
      <c r="AJ1774" s="6">
        <f t="shared" si="27839"/>
        <v>0</v>
      </c>
      <c r="AK1774" s="6">
        <f t="shared" si="27839"/>
        <v>0</v>
      </c>
      <c r="AL1774" s="6">
        <f t="shared" si="27839"/>
        <v>0</v>
      </c>
      <c r="AM1774" s="6">
        <f t="shared" si="27839"/>
        <v>0</v>
      </c>
      <c r="AN1774" s="6">
        <f t="shared" si="27839"/>
        <v>0</v>
      </c>
      <c r="AO1774" s="6">
        <f t="shared" si="27839"/>
        <v>0</v>
      </c>
      <c r="AP1774" s="6">
        <f t="shared" si="27839"/>
        <v>0</v>
      </c>
      <c r="AQ1774" s="6">
        <f t="shared" si="27839"/>
        <v>0</v>
      </c>
      <c r="AR1774" s="6">
        <f t="shared" si="27839"/>
        <v>0</v>
      </c>
      <c r="AS1774" s="6">
        <f t="shared" si="27839"/>
        <v>0</v>
      </c>
      <c r="AT1774" s="6">
        <f t="shared" si="27839"/>
        <v>0</v>
      </c>
      <c r="AU1774" s="6">
        <f t="shared" si="27839"/>
        <v>0</v>
      </c>
      <c r="AV1774" s="6">
        <f t="shared" si="27839"/>
        <v>0</v>
      </c>
      <c r="AW1774" s="6">
        <f t="shared" si="27839"/>
        <v>0</v>
      </c>
      <c r="AX1774" s="6">
        <f t="shared" si="27839"/>
        <v>0</v>
      </c>
      <c r="AY1774" s="6">
        <f t="shared" si="27839"/>
        <v>0</v>
      </c>
      <c r="AZ1774" s="6">
        <f t="shared" si="27839"/>
        <v>0</v>
      </c>
      <c r="BA1774" s="6">
        <f t="shared" si="27839"/>
        <v>0</v>
      </c>
      <c r="BB1774" s="6">
        <f t="shared" si="27839"/>
        <v>0</v>
      </c>
      <c r="BC1774" s="6">
        <f t="shared" si="27839"/>
        <v>0</v>
      </c>
      <c r="BD1774" s="6">
        <f t="shared" si="27839"/>
        <v>0</v>
      </c>
      <c r="BE1774" s="6">
        <f t="shared" si="27839"/>
        <v>0</v>
      </c>
      <c r="BF1774" s="6">
        <f t="shared" si="27839"/>
        <v>0</v>
      </c>
      <c r="BG1774" s="6">
        <f t="shared" si="27839"/>
        <v>0</v>
      </c>
      <c r="BH1774" s="6">
        <f t="shared" si="27839"/>
        <v>0</v>
      </c>
      <c r="BI1774" s="6">
        <f t="shared" si="27839"/>
        <v>0</v>
      </c>
      <c r="BJ1774" s="6">
        <f t="shared" ref="BJ1774:CG1774" si="27840">BJ1775+BJ1778+BJ1781+BJ1784+BJ1787+BJ1790+BJ1793+BJ1796+BJ1799+BJ1802</f>
        <v>0</v>
      </c>
      <c r="BK1774" s="6">
        <f t="shared" si="27840"/>
        <v>129498721</v>
      </c>
      <c r="BL1774" s="6">
        <f t="shared" si="27840"/>
        <v>129498723</v>
      </c>
      <c r="BM1774" s="6">
        <f t="shared" si="27840"/>
        <v>129498722</v>
      </c>
      <c r="BN1774" s="6">
        <f t="shared" si="27840"/>
        <v>129498722</v>
      </c>
      <c r="BO1774" s="6">
        <f t="shared" si="27840"/>
        <v>129498722</v>
      </c>
      <c r="BP1774" s="6">
        <f t="shared" si="27840"/>
        <v>168501412</v>
      </c>
      <c r="BQ1774" s="6">
        <f t="shared" si="27840"/>
        <v>168501410</v>
      </c>
      <c r="BR1774" s="6">
        <f t="shared" si="27840"/>
        <v>168501409</v>
      </c>
      <c r="BS1774" s="6">
        <f t="shared" si="27840"/>
        <v>168501411</v>
      </c>
      <c r="BT1774" s="6">
        <f t="shared" si="27840"/>
        <v>179915038</v>
      </c>
      <c r="BU1774" s="6">
        <f t="shared" si="27840"/>
        <v>179915036</v>
      </c>
      <c r="BV1774" s="6">
        <f t="shared" si="27840"/>
        <v>179915036</v>
      </c>
      <c r="BW1774" s="6">
        <f t="shared" si="27840"/>
        <v>179915036</v>
      </c>
      <c r="BX1774" s="6">
        <f t="shared" si="27840"/>
        <v>179915038</v>
      </c>
      <c r="BY1774" s="6">
        <f t="shared" si="27840"/>
        <v>11413626</v>
      </c>
      <c r="BZ1774" s="6">
        <f t="shared" si="27840"/>
        <v>11413625</v>
      </c>
      <c r="CA1774" s="6">
        <f t="shared" si="27840"/>
        <v>11413626</v>
      </c>
      <c r="CB1774" s="6">
        <f t="shared" si="27840"/>
        <v>11413626</v>
      </c>
      <c r="CC1774" s="6">
        <f t="shared" si="27840"/>
        <v>11413626</v>
      </c>
      <c r="CD1774" s="6">
        <f t="shared" si="27840"/>
        <v>0</v>
      </c>
      <c r="CE1774" s="6">
        <f t="shared" si="27840"/>
        <v>0</v>
      </c>
      <c r="CF1774" s="6">
        <f t="shared" si="27840"/>
        <v>0</v>
      </c>
      <c r="CG1774" s="6">
        <f t="shared" si="27840"/>
        <v>0</v>
      </c>
      <c r="CH1774" s="107">
        <f>F1774-SUM(G1774:CG1774)</f>
        <v>0</v>
      </c>
      <c r="CI1774" s="107" t="str">
        <f>IF(C1774="","",SUM(G1774:CG1774))</f>
        <v/>
      </c>
      <c r="CJ1774" s="67" t="str">
        <f>IF(C1774="","",F1774=CI1774)</f>
        <v/>
      </c>
    </row>
    <row r="1775" spans="1:88" s="5" customFormat="1" ht="15" customHeight="1" x14ac:dyDescent="0.3">
      <c r="A1775" s="171" t="s">
        <v>1236</v>
      </c>
      <c r="B1775" s="155" t="s">
        <v>1237</v>
      </c>
      <c r="C1775" s="168" t="s">
        <v>12</v>
      </c>
      <c r="D1775" s="158">
        <v>238.42</v>
      </c>
      <c r="E1775" s="161">
        <v>185646</v>
      </c>
      <c r="F1775" s="164">
        <f t="shared" ref="F1775:F1802" si="27841">ROUND(E1775*D1775,0)</f>
        <v>44261719</v>
      </c>
      <c r="G1775" s="108">
        <v>0</v>
      </c>
      <c r="H1775" s="108"/>
      <c r="I1775" s="108"/>
      <c r="J1775" s="108"/>
      <c r="K1775" s="108"/>
      <c r="L1775" s="108"/>
      <c r="M1775" s="108"/>
      <c r="N1775" s="108"/>
      <c r="O1775" s="108"/>
      <c r="P1775" s="108"/>
      <c r="Q1775" s="108"/>
      <c r="R1775" s="108"/>
      <c r="S1775" s="108"/>
      <c r="T1775" s="108"/>
      <c r="U1775" s="108"/>
      <c r="V1775" s="108"/>
      <c r="W1775" s="108"/>
      <c r="X1775" s="108"/>
      <c r="Y1775" s="108"/>
      <c r="Z1775" s="108"/>
      <c r="AA1775" s="108"/>
      <c r="AB1775" s="108"/>
      <c r="AC1775" s="108"/>
      <c r="AD1775" s="108"/>
      <c r="AE1775" s="108"/>
      <c r="AF1775" s="108"/>
      <c r="AG1775" s="108"/>
      <c r="AH1775" s="108"/>
      <c r="AI1775" s="108"/>
      <c r="AJ1775" s="108"/>
      <c r="AK1775" s="108"/>
      <c r="AL1775" s="108"/>
      <c r="AM1775" s="108"/>
      <c r="AN1775" s="108"/>
      <c r="AO1775" s="108"/>
      <c r="AP1775" s="108"/>
      <c r="AQ1775" s="108"/>
      <c r="AR1775" s="108"/>
      <c r="AS1775" s="108"/>
      <c r="AT1775" s="108"/>
      <c r="AU1775" s="108"/>
      <c r="AV1775" s="108"/>
      <c r="AW1775" s="108"/>
      <c r="AX1775" s="108"/>
      <c r="AY1775" s="108"/>
      <c r="AZ1775" s="108"/>
      <c r="BA1775" s="108"/>
      <c r="BB1775" s="108"/>
      <c r="BC1775" s="108"/>
      <c r="BD1775" s="108"/>
      <c r="BE1775" s="108"/>
      <c r="BF1775" s="108"/>
      <c r="BG1775" s="108"/>
      <c r="BH1775" s="108"/>
      <c r="BI1775" s="108"/>
      <c r="BJ1775" s="108"/>
      <c r="BK1775" s="108">
        <f>ROUND($F1775/14,0)</f>
        <v>3161551</v>
      </c>
      <c r="BL1775" s="108">
        <f>ROUNDUP($F1775/14,0)</f>
        <v>3161552</v>
      </c>
      <c r="BM1775" s="108">
        <f>ROUNDUP($F1775/14,0)</f>
        <v>3161552</v>
      </c>
      <c r="BN1775" s="108">
        <f>ROUNDUP($F1775/14,0)</f>
        <v>3161552</v>
      </c>
      <c r="BO1775" s="108">
        <f>ROUNDUP($F1775/14,0)</f>
        <v>3161552</v>
      </c>
      <c r="BP1775" s="108">
        <f t="shared" ref="BP1775:BX1775" si="27842">ROUND($F1775/14,0)</f>
        <v>3161551</v>
      </c>
      <c r="BQ1775" s="108">
        <f t="shared" si="27842"/>
        <v>3161551</v>
      </c>
      <c r="BR1775" s="108">
        <f t="shared" si="27842"/>
        <v>3161551</v>
      </c>
      <c r="BS1775" s="108">
        <f t="shared" si="27842"/>
        <v>3161551</v>
      </c>
      <c r="BT1775" s="108">
        <f t="shared" si="27842"/>
        <v>3161551</v>
      </c>
      <c r="BU1775" s="108">
        <f t="shared" si="27842"/>
        <v>3161551</v>
      </c>
      <c r="BV1775" s="108">
        <f>ROUNDUP($F1775/14,0)</f>
        <v>3161552</v>
      </c>
      <c r="BW1775" s="108">
        <f t="shared" si="27842"/>
        <v>3161551</v>
      </c>
      <c r="BX1775" s="108">
        <f t="shared" si="27842"/>
        <v>3161551</v>
      </c>
      <c r="BY1775" s="108"/>
      <c r="BZ1775" s="108"/>
      <c r="CA1775" s="108"/>
      <c r="CB1775" s="108"/>
      <c r="CC1775" s="108"/>
      <c r="CD1775" s="108"/>
      <c r="CE1775" s="108"/>
      <c r="CF1775" s="108"/>
      <c r="CG1775" s="108"/>
      <c r="CH1775" s="109">
        <f>IF(C1775="","",F1775-SUM(G1775:CG1775))</f>
        <v>0</v>
      </c>
      <c r="CI1775" s="107">
        <f>IF(C1775="","",SUM(G1775:CG1775))</f>
        <v>44261719</v>
      </c>
      <c r="CJ1775" s="67" t="b">
        <f>IF(C1775="","",F1775=CI1775)</f>
        <v>1</v>
      </c>
    </row>
    <row r="1776" spans="1:88" s="5" customFormat="1" x14ac:dyDescent="0.3">
      <c r="A1776" s="172"/>
      <c r="B1776" s="156"/>
      <c r="C1776" s="169"/>
      <c r="D1776" s="159"/>
      <c r="E1776" s="162"/>
      <c r="F1776" s="165"/>
      <c r="G1776" s="110">
        <v>0</v>
      </c>
      <c r="H1776" s="110"/>
      <c r="I1776" s="110"/>
      <c r="J1776" s="110"/>
      <c r="K1776" s="110"/>
      <c r="L1776" s="110"/>
      <c r="M1776" s="110"/>
      <c r="N1776" s="110"/>
      <c r="O1776" s="110"/>
      <c r="P1776" s="110"/>
      <c r="Q1776" s="110"/>
      <c r="R1776" s="110"/>
      <c r="S1776" s="110"/>
      <c r="T1776" s="110"/>
      <c r="U1776" s="110">
        <f t="shared" ref="U1776:X1776" si="27843">ROUND(U1775/$E1775,2)</f>
        <v>0</v>
      </c>
      <c r="V1776" s="110">
        <f t="shared" si="27843"/>
        <v>0</v>
      </c>
      <c r="W1776" s="110">
        <f t="shared" si="27843"/>
        <v>0</v>
      </c>
      <c r="X1776" s="110">
        <f t="shared" si="27843"/>
        <v>0</v>
      </c>
      <c r="Y1776" s="110">
        <f t="shared" ref="Y1776:AG1776" si="27844">ROUND(Y1775/$E1775,2)</f>
        <v>0</v>
      </c>
      <c r="Z1776" s="110">
        <f t="shared" si="27844"/>
        <v>0</v>
      </c>
      <c r="AA1776" s="110">
        <f t="shared" si="27844"/>
        <v>0</v>
      </c>
      <c r="AB1776" s="110">
        <f t="shared" si="27844"/>
        <v>0</v>
      </c>
      <c r="AC1776" s="110">
        <f t="shared" si="27844"/>
        <v>0</v>
      </c>
      <c r="AD1776" s="110">
        <f t="shared" si="27844"/>
        <v>0</v>
      </c>
      <c r="AE1776" s="110">
        <f t="shared" si="27844"/>
        <v>0</v>
      </c>
      <c r="AF1776" s="110">
        <f t="shared" si="27844"/>
        <v>0</v>
      </c>
      <c r="AG1776" s="110">
        <f t="shared" si="27844"/>
        <v>0</v>
      </c>
      <c r="AH1776" s="110">
        <f t="shared" ref="AH1776:AK1776" si="27845">ROUND(AH1775/$E1775,2)</f>
        <v>0</v>
      </c>
      <c r="AI1776" s="110">
        <f t="shared" si="27845"/>
        <v>0</v>
      </c>
      <c r="AJ1776" s="110">
        <f t="shared" si="27845"/>
        <v>0</v>
      </c>
      <c r="AK1776" s="110">
        <f t="shared" si="27845"/>
        <v>0</v>
      </c>
      <c r="AL1776" s="110">
        <f t="shared" ref="AL1776:AT1776" si="27846">ROUND(AL1775/$E1775,2)</f>
        <v>0</v>
      </c>
      <c r="AM1776" s="110">
        <f t="shared" si="27846"/>
        <v>0</v>
      </c>
      <c r="AN1776" s="110">
        <f t="shared" si="27846"/>
        <v>0</v>
      </c>
      <c r="AO1776" s="110">
        <f t="shared" si="27846"/>
        <v>0</v>
      </c>
      <c r="AP1776" s="110">
        <f t="shared" si="27846"/>
        <v>0</v>
      </c>
      <c r="AQ1776" s="110">
        <f t="shared" si="27846"/>
        <v>0</v>
      </c>
      <c r="AR1776" s="110">
        <f t="shared" si="27846"/>
        <v>0</v>
      </c>
      <c r="AS1776" s="110">
        <f t="shared" si="27846"/>
        <v>0</v>
      </c>
      <c r="AT1776" s="110">
        <f t="shared" si="27846"/>
        <v>0</v>
      </c>
      <c r="AU1776" s="110">
        <f t="shared" ref="AU1776:AX1776" si="27847">ROUND(AU1775/$E1775,2)</f>
        <v>0</v>
      </c>
      <c r="AV1776" s="110">
        <f t="shared" si="27847"/>
        <v>0</v>
      </c>
      <c r="AW1776" s="110">
        <f t="shared" si="27847"/>
        <v>0</v>
      </c>
      <c r="AX1776" s="110">
        <f t="shared" si="27847"/>
        <v>0</v>
      </c>
      <c r="AY1776" s="110">
        <f t="shared" ref="AY1776:BC1776" si="27848">ROUND(AY1775/$E1775,2)</f>
        <v>0</v>
      </c>
      <c r="AZ1776" s="110">
        <f t="shared" si="27848"/>
        <v>0</v>
      </c>
      <c r="BA1776" s="110">
        <f t="shared" si="27848"/>
        <v>0</v>
      </c>
      <c r="BB1776" s="110">
        <f t="shared" si="27848"/>
        <v>0</v>
      </c>
      <c r="BC1776" s="110">
        <f t="shared" si="27848"/>
        <v>0</v>
      </c>
      <c r="BD1776" s="110">
        <f t="shared" ref="BD1776:BG1776" si="27849">ROUND(BD1775/$E1775,2)</f>
        <v>0</v>
      </c>
      <c r="BE1776" s="110">
        <f t="shared" si="27849"/>
        <v>0</v>
      </c>
      <c r="BF1776" s="110">
        <f t="shared" si="27849"/>
        <v>0</v>
      </c>
      <c r="BG1776" s="110">
        <f t="shared" si="27849"/>
        <v>0</v>
      </c>
      <c r="BH1776" s="110">
        <f t="shared" ref="BH1776:BK1776" si="27850">ROUND(BH1775/$E1775,2)</f>
        <v>0</v>
      </c>
      <c r="BI1776" s="110">
        <f t="shared" si="27850"/>
        <v>0</v>
      </c>
      <c r="BJ1776" s="110">
        <f t="shared" si="27850"/>
        <v>0</v>
      </c>
      <c r="BK1776" s="110">
        <f t="shared" si="27850"/>
        <v>17.03</v>
      </c>
      <c r="BL1776" s="110">
        <f t="shared" ref="BL1776:BP1776" si="27851">ROUND(BL1775/$E1775,2)</f>
        <v>17.03</v>
      </c>
      <c r="BM1776" s="110">
        <f t="shared" si="27851"/>
        <v>17.03</v>
      </c>
      <c r="BN1776" s="110">
        <f t="shared" si="27851"/>
        <v>17.03</v>
      </c>
      <c r="BO1776" s="110">
        <f t="shared" si="27851"/>
        <v>17.03</v>
      </c>
      <c r="BP1776" s="110">
        <f t="shared" si="27851"/>
        <v>17.03</v>
      </c>
      <c r="BQ1776" s="110">
        <f t="shared" ref="BQ1776:BT1776" si="27852">ROUND(BQ1775/$E1775,2)</f>
        <v>17.03</v>
      </c>
      <c r="BR1776" s="110">
        <f t="shared" si="27852"/>
        <v>17.03</v>
      </c>
      <c r="BS1776" s="110">
        <f t="shared" si="27852"/>
        <v>17.03</v>
      </c>
      <c r="BT1776" s="110">
        <f t="shared" si="27852"/>
        <v>17.03</v>
      </c>
      <c r="BU1776" s="110">
        <f t="shared" ref="BU1776:BX1776" si="27853">ROUND(BU1775/$E1775,2)</f>
        <v>17.03</v>
      </c>
      <c r="BV1776" s="110">
        <f t="shared" si="27853"/>
        <v>17.03</v>
      </c>
      <c r="BW1776" s="110">
        <f t="shared" si="27853"/>
        <v>17.03</v>
      </c>
      <c r="BX1776" s="110">
        <f t="shared" si="27853"/>
        <v>17.03</v>
      </c>
      <c r="BY1776" s="110">
        <f t="shared" ref="BY1776:CC1776" si="27854">ROUND(BY1775/$E1775,2)</f>
        <v>0</v>
      </c>
      <c r="BZ1776" s="110">
        <f t="shared" si="27854"/>
        <v>0</v>
      </c>
      <c r="CA1776" s="110">
        <f t="shared" si="27854"/>
        <v>0</v>
      </c>
      <c r="CB1776" s="110">
        <f t="shared" si="27854"/>
        <v>0</v>
      </c>
      <c r="CC1776" s="110">
        <f t="shared" si="27854"/>
        <v>0</v>
      </c>
      <c r="CD1776" s="110">
        <f t="shared" ref="CD1776:CG1776" si="27855">ROUND(CD1775/$E1775,2)</f>
        <v>0</v>
      </c>
      <c r="CE1776" s="110"/>
      <c r="CF1776" s="110">
        <f t="shared" si="27855"/>
        <v>0</v>
      </c>
      <c r="CG1776" s="110">
        <f t="shared" si="27855"/>
        <v>0</v>
      </c>
      <c r="CH1776" s="111">
        <f>IF(C1775="","",D1775-SUM(G1776:CG1776))</f>
        <v>-2.8421709430404007E-14</v>
      </c>
      <c r="CI1776" s="112">
        <f>IF(C1775="","",SUM(G1776:CG1776))</f>
        <v>238.42000000000002</v>
      </c>
      <c r="CJ1776" s="67" t="b">
        <f>IF(C1775="","",D1775=CI1776)</f>
        <v>1</v>
      </c>
    </row>
    <row r="1777" spans="1:88" s="5" customFormat="1" x14ac:dyDescent="0.3">
      <c r="A1777" s="173"/>
      <c r="B1777" s="157"/>
      <c r="C1777" s="170"/>
      <c r="D1777" s="160"/>
      <c r="E1777" s="163"/>
      <c r="F1777" s="166"/>
      <c r="G1777" s="113">
        <v>0</v>
      </c>
      <c r="H1777" s="113"/>
      <c r="I1777" s="113"/>
      <c r="J1777" s="113"/>
      <c r="K1777" s="113"/>
      <c r="L1777" s="113"/>
      <c r="M1777" s="113"/>
      <c r="N1777" s="113"/>
      <c r="O1777" s="113"/>
      <c r="P1777" s="113"/>
      <c r="Q1777" s="113"/>
      <c r="R1777" s="113"/>
      <c r="S1777" s="113"/>
      <c r="T1777" s="113"/>
      <c r="U1777" s="113">
        <f t="shared" ref="U1777:X1777" si="27856">U1775/$F1775</f>
        <v>0</v>
      </c>
      <c r="V1777" s="113">
        <f t="shared" si="27856"/>
        <v>0</v>
      </c>
      <c r="W1777" s="113">
        <f t="shared" si="27856"/>
        <v>0</v>
      </c>
      <c r="X1777" s="113">
        <f t="shared" si="27856"/>
        <v>0</v>
      </c>
      <c r="Y1777" s="113">
        <f t="shared" ref="Y1777:AG1777" si="27857">Y1775/$F1775</f>
        <v>0</v>
      </c>
      <c r="Z1777" s="113">
        <f t="shared" si="27857"/>
        <v>0</v>
      </c>
      <c r="AA1777" s="113">
        <f t="shared" si="27857"/>
        <v>0</v>
      </c>
      <c r="AB1777" s="113">
        <f t="shared" si="27857"/>
        <v>0</v>
      </c>
      <c r="AC1777" s="113">
        <f t="shared" si="27857"/>
        <v>0</v>
      </c>
      <c r="AD1777" s="113">
        <f t="shared" si="27857"/>
        <v>0</v>
      </c>
      <c r="AE1777" s="113">
        <f t="shared" si="27857"/>
        <v>0</v>
      </c>
      <c r="AF1777" s="113">
        <f t="shared" si="27857"/>
        <v>0</v>
      </c>
      <c r="AG1777" s="113">
        <f t="shared" si="27857"/>
        <v>0</v>
      </c>
      <c r="AH1777" s="113">
        <f t="shared" ref="AH1777:AK1777" si="27858">AH1775/$F1775</f>
        <v>0</v>
      </c>
      <c r="AI1777" s="113">
        <f t="shared" si="27858"/>
        <v>0</v>
      </c>
      <c r="AJ1777" s="113">
        <f t="shared" si="27858"/>
        <v>0</v>
      </c>
      <c r="AK1777" s="113">
        <f t="shared" si="27858"/>
        <v>0</v>
      </c>
      <c r="AL1777" s="113">
        <f t="shared" ref="AL1777:AT1777" si="27859">AL1775/$F1775</f>
        <v>0</v>
      </c>
      <c r="AM1777" s="113">
        <f t="shared" si="27859"/>
        <v>0</v>
      </c>
      <c r="AN1777" s="113">
        <f t="shared" si="27859"/>
        <v>0</v>
      </c>
      <c r="AO1777" s="113">
        <f t="shared" si="27859"/>
        <v>0</v>
      </c>
      <c r="AP1777" s="113">
        <f t="shared" si="27859"/>
        <v>0</v>
      </c>
      <c r="AQ1777" s="113">
        <f t="shared" si="27859"/>
        <v>0</v>
      </c>
      <c r="AR1777" s="113">
        <f t="shared" si="27859"/>
        <v>0</v>
      </c>
      <c r="AS1777" s="113">
        <f t="shared" si="27859"/>
        <v>0</v>
      </c>
      <c r="AT1777" s="113">
        <f t="shared" si="27859"/>
        <v>0</v>
      </c>
      <c r="AU1777" s="113">
        <f t="shared" ref="AU1777:AX1777" si="27860">AU1775/$F1775</f>
        <v>0</v>
      </c>
      <c r="AV1777" s="113">
        <f t="shared" si="27860"/>
        <v>0</v>
      </c>
      <c r="AW1777" s="113">
        <f t="shared" si="27860"/>
        <v>0</v>
      </c>
      <c r="AX1777" s="113">
        <f t="shared" si="27860"/>
        <v>0</v>
      </c>
      <c r="AY1777" s="113">
        <f t="shared" ref="AY1777:BC1777" si="27861">AY1775/$F1775</f>
        <v>0</v>
      </c>
      <c r="AZ1777" s="113">
        <f t="shared" si="27861"/>
        <v>0</v>
      </c>
      <c r="BA1777" s="113">
        <f t="shared" si="27861"/>
        <v>0</v>
      </c>
      <c r="BB1777" s="113">
        <f t="shared" si="27861"/>
        <v>0</v>
      </c>
      <c r="BC1777" s="113">
        <f t="shared" si="27861"/>
        <v>0</v>
      </c>
      <c r="BD1777" s="113">
        <f t="shared" ref="BD1777:BG1777" si="27862">BD1775/$F1775</f>
        <v>0</v>
      </c>
      <c r="BE1777" s="113">
        <f t="shared" si="27862"/>
        <v>0</v>
      </c>
      <c r="BF1777" s="113">
        <f t="shared" si="27862"/>
        <v>0</v>
      </c>
      <c r="BG1777" s="113">
        <f t="shared" si="27862"/>
        <v>0</v>
      </c>
      <c r="BH1777" s="113">
        <f t="shared" ref="BH1777:BK1777" si="27863">BH1775/$F1775</f>
        <v>0</v>
      </c>
      <c r="BI1777" s="113">
        <f t="shared" si="27863"/>
        <v>0</v>
      </c>
      <c r="BJ1777" s="113">
        <f t="shared" si="27863"/>
        <v>0</v>
      </c>
      <c r="BK1777" s="113">
        <f t="shared" si="27863"/>
        <v>7.1428563359683339E-2</v>
      </c>
      <c r="BL1777" s="113">
        <f t="shared" ref="BL1777:BP1777" si="27864">BL1775/$F1775</f>
        <v>7.1428585952569984E-2</v>
      </c>
      <c r="BM1777" s="113">
        <f t="shared" si="27864"/>
        <v>7.1428585952569984E-2</v>
      </c>
      <c r="BN1777" s="113">
        <f t="shared" si="27864"/>
        <v>7.1428585952569984E-2</v>
      </c>
      <c r="BO1777" s="113">
        <f t="shared" si="27864"/>
        <v>7.1428585952569984E-2</v>
      </c>
      <c r="BP1777" s="113">
        <f t="shared" si="27864"/>
        <v>7.1428563359683339E-2</v>
      </c>
      <c r="BQ1777" s="113">
        <f t="shared" ref="BQ1777:BT1777" si="27865">BQ1775/$F1775</f>
        <v>7.1428563359683339E-2</v>
      </c>
      <c r="BR1777" s="113">
        <f t="shared" si="27865"/>
        <v>7.1428563359683339E-2</v>
      </c>
      <c r="BS1777" s="113">
        <f t="shared" si="27865"/>
        <v>7.1428563359683339E-2</v>
      </c>
      <c r="BT1777" s="113">
        <f t="shared" si="27865"/>
        <v>7.1428563359683339E-2</v>
      </c>
      <c r="BU1777" s="113">
        <f t="shared" ref="BU1777:BX1777" si="27866">BU1775/$F1775</f>
        <v>7.1428563359683339E-2</v>
      </c>
      <c r="BV1777" s="113">
        <f t="shared" si="27866"/>
        <v>7.1428585952569984E-2</v>
      </c>
      <c r="BW1777" s="113">
        <f t="shared" si="27866"/>
        <v>7.1428563359683339E-2</v>
      </c>
      <c r="BX1777" s="113">
        <f t="shared" si="27866"/>
        <v>7.1428563359683339E-2</v>
      </c>
      <c r="BY1777" s="113">
        <f t="shared" ref="BY1777:CC1777" si="27867">BY1775/$F1775</f>
        <v>0</v>
      </c>
      <c r="BZ1777" s="113">
        <f t="shared" si="27867"/>
        <v>0</v>
      </c>
      <c r="CA1777" s="113">
        <f t="shared" si="27867"/>
        <v>0</v>
      </c>
      <c r="CB1777" s="113">
        <f t="shared" si="27867"/>
        <v>0</v>
      </c>
      <c r="CC1777" s="113">
        <f t="shared" si="27867"/>
        <v>0</v>
      </c>
      <c r="CD1777" s="113">
        <f t="shared" ref="CD1777:CG1777" si="27868">CD1775/$F1775</f>
        <v>0</v>
      </c>
      <c r="CE1777" s="113"/>
      <c r="CF1777" s="113">
        <f t="shared" si="27868"/>
        <v>0</v>
      </c>
      <c r="CG1777" s="113">
        <f t="shared" si="27868"/>
        <v>0</v>
      </c>
      <c r="CH1777" s="114">
        <f>IF(C1775="","",100%-SUM(G1777:CG1777))</f>
        <v>0</v>
      </c>
      <c r="CI1777" s="115">
        <f>IF(C1775="","",SUM(G1777:CG1777))</f>
        <v>1</v>
      </c>
      <c r="CJ1777" s="67" t="b">
        <f>IF(C1775="","",SUM(G1777:CG1777)=CI1777)</f>
        <v>1</v>
      </c>
    </row>
    <row r="1778" spans="1:88" s="5" customFormat="1" ht="15" customHeight="1" x14ac:dyDescent="0.3">
      <c r="A1778" s="171" t="s">
        <v>1238</v>
      </c>
      <c r="B1778" s="155" t="s">
        <v>1239</v>
      </c>
      <c r="C1778" s="168" t="s">
        <v>12</v>
      </c>
      <c r="D1778" s="158">
        <v>331.98</v>
      </c>
      <c r="E1778" s="161">
        <v>227419</v>
      </c>
      <c r="F1778" s="164">
        <f t="shared" si="27841"/>
        <v>75498560</v>
      </c>
      <c r="G1778" s="108">
        <v>0</v>
      </c>
      <c r="H1778" s="108"/>
      <c r="I1778" s="108"/>
      <c r="J1778" s="108"/>
      <c r="K1778" s="108"/>
      <c r="L1778" s="108"/>
      <c r="M1778" s="108"/>
      <c r="N1778" s="108"/>
      <c r="O1778" s="108"/>
      <c r="P1778" s="108"/>
      <c r="Q1778" s="108"/>
      <c r="R1778" s="108"/>
      <c r="S1778" s="108"/>
      <c r="T1778" s="108"/>
      <c r="U1778" s="108"/>
      <c r="V1778" s="108"/>
      <c r="W1778" s="108"/>
      <c r="X1778" s="108"/>
      <c r="Y1778" s="108"/>
      <c r="Z1778" s="108"/>
      <c r="AA1778" s="108"/>
      <c r="AB1778" s="108"/>
      <c r="AC1778" s="108"/>
      <c r="AD1778" s="108"/>
      <c r="AE1778" s="108"/>
      <c r="AF1778" s="108"/>
      <c r="AG1778" s="108"/>
      <c r="AH1778" s="108"/>
      <c r="AI1778" s="108"/>
      <c r="AJ1778" s="108"/>
      <c r="AK1778" s="108"/>
      <c r="AL1778" s="108"/>
      <c r="AM1778" s="108"/>
      <c r="AN1778" s="108"/>
      <c r="AO1778" s="108"/>
      <c r="AP1778" s="108"/>
      <c r="AQ1778" s="108"/>
      <c r="AR1778" s="108"/>
      <c r="AS1778" s="108"/>
      <c r="AT1778" s="108"/>
      <c r="AU1778" s="108"/>
      <c r="AV1778" s="108"/>
      <c r="AW1778" s="108"/>
      <c r="AX1778" s="108"/>
      <c r="AY1778" s="108"/>
      <c r="AZ1778" s="108"/>
      <c r="BA1778" s="108"/>
      <c r="BB1778" s="108"/>
      <c r="BC1778" s="108"/>
      <c r="BD1778" s="108"/>
      <c r="BE1778" s="108"/>
      <c r="BF1778" s="108"/>
      <c r="BG1778" s="108"/>
      <c r="BH1778" s="108"/>
      <c r="BI1778" s="108"/>
      <c r="BJ1778" s="108"/>
      <c r="BK1778" s="108">
        <f>ROUND($F1778/14,0)</f>
        <v>5392754</v>
      </c>
      <c r="BL1778" s="108">
        <f>ROUNDUP($F1778/14,0)</f>
        <v>5392755</v>
      </c>
      <c r="BM1778" s="108">
        <f>ROUNDUP($F1778/14,0)</f>
        <v>5392755</v>
      </c>
      <c r="BN1778" s="108">
        <f>ROUNDUP($F1778/14,0)</f>
        <v>5392755</v>
      </c>
      <c r="BO1778" s="108">
        <f>ROUNDUP($F1778/14,0)</f>
        <v>5392755</v>
      </c>
      <c r="BP1778" s="108">
        <f t="shared" ref="BP1778:BX1778" si="27869">ROUND($F1778/14,0)</f>
        <v>5392754</v>
      </c>
      <c r="BQ1778" s="108">
        <f t="shared" ref="BQ1778:BS1778" si="27870">ROUND($F1778/14,0)</f>
        <v>5392754</v>
      </c>
      <c r="BR1778" s="108">
        <f t="shared" si="27870"/>
        <v>5392754</v>
      </c>
      <c r="BS1778" s="108">
        <f t="shared" si="27870"/>
        <v>5392754</v>
      </c>
      <c r="BT1778" s="108">
        <f t="shared" si="27869"/>
        <v>5392754</v>
      </c>
      <c r="BU1778" s="108">
        <f t="shared" ref="BU1778:BW1778" si="27871">ROUND($F1778/14,0)</f>
        <v>5392754</v>
      </c>
      <c r="BV1778" s="108">
        <f t="shared" si="27871"/>
        <v>5392754</v>
      </c>
      <c r="BW1778" s="108">
        <f t="shared" si="27871"/>
        <v>5392754</v>
      </c>
      <c r="BX1778" s="108">
        <f t="shared" si="27869"/>
        <v>5392754</v>
      </c>
      <c r="BY1778" s="108"/>
      <c r="BZ1778" s="108"/>
      <c r="CA1778" s="108"/>
      <c r="CB1778" s="108"/>
      <c r="CC1778" s="108"/>
      <c r="CD1778" s="108"/>
      <c r="CE1778" s="108"/>
      <c r="CF1778" s="108"/>
      <c r="CG1778" s="108"/>
      <c r="CH1778" s="109">
        <f>IF(C1778="","",F1778-SUM(G1778:CG1778))</f>
        <v>0</v>
      </c>
      <c r="CI1778" s="107">
        <f>IF(C1778="","",SUM(G1778:CG1778))</f>
        <v>75498560</v>
      </c>
      <c r="CJ1778" s="67" t="b">
        <f>IF(C1778="","",F1778=CI1778)</f>
        <v>1</v>
      </c>
    </row>
    <row r="1779" spans="1:88" s="5" customFormat="1" x14ac:dyDescent="0.3">
      <c r="A1779" s="172"/>
      <c r="B1779" s="156"/>
      <c r="C1779" s="169"/>
      <c r="D1779" s="159"/>
      <c r="E1779" s="162"/>
      <c r="F1779" s="165"/>
      <c r="G1779" s="110">
        <v>0</v>
      </c>
      <c r="H1779" s="110"/>
      <c r="I1779" s="110"/>
      <c r="J1779" s="110"/>
      <c r="K1779" s="110"/>
      <c r="L1779" s="110"/>
      <c r="M1779" s="110"/>
      <c r="N1779" s="110"/>
      <c r="O1779" s="110"/>
      <c r="P1779" s="110"/>
      <c r="Q1779" s="110"/>
      <c r="R1779" s="110"/>
      <c r="S1779" s="110"/>
      <c r="T1779" s="110"/>
      <c r="U1779" s="110">
        <f t="shared" ref="U1779:X1779" si="27872">ROUND(U1778/$E1778,2)</f>
        <v>0</v>
      </c>
      <c r="V1779" s="110">
        <f t="shared" si="27872"/>
        <v>0</v>
      </c>
      <c r="W1779" s="110">
        <f t="shared" si="27872"/>
        <v>0</v>
      </c>
      <c r="X1779" s="110">
        <f t="shared" si="27872"/>
        <v>0</v>
      </c>
      <c r="Y1779" s="110">
        <f t="shared" ref="Y1779:AG1779" si="27873">ROUND(Y1778/$E1778,2)</f>
        <v>0</v>
      </c>
      <c r="Z1779" s="110">
        <f t="shared" si="27873"/>
        <v>0</v>
      </c>
      <c r="AA1779" s="110">
        <f t="shared" si="27873"/>
        <v>0</v>
      </c>
      <c r="AB1779" s="110">
        <f t="shared" si="27873"/>
        <v>0</v>
      </c>
      <c r="AC1779" s="110">
        <f t="shared" si="27873"/>
        <v>0</v>
      </c>
      <c r="AD1779" s="110">
        <f t="shared" si="27873"/>
        <v>0</v>
      </c>
      <c r="AE1779" s="110">
        <f t="shared" si="27873"/>
        <v>0</v>
      </c>
      <c r="AF1779" s="110">
        <f t="shared" si="27873"/>
        <v>0</v>
      </c>
      <c r="AG1779" s="110">
        <f t="shared" si="27873"/>
        <v>0</v>
      </c>
      <c r="AH1779" s="110">
        <f t="shared" ref="AH1779:AK1779" si="27874">ROUND(AH1778/$E1778,2)</f>
        <v>0</v>
      </c>
      <c r="AI1779" s="110">
        <f t="shared" si="27874"/>
        <v>0</v>
      </c>
      <c r="AJ1779" s="110">
        <f t="shared" si="27874"/>
        <v>0</v>
      </c>
      <c r="AK1779" s="110">
        <f t="shared" si="27874"/>
        <v>0</v>
      </c>
      <c r="AL1779" s="110">
        <f t="shared" ref="AL1779:AT1779" si="27875">ROUND(AL1778/$E1778,2)</f>
        <v>0</v>
      </c>
      <c r="AM1779" s="110">
        <f t="shared" si="27875"/>
        <v>0</v>
      </c>
      <c r="AN1779" s="110">
        <f t="shared" si="27875"/>
        <v>0</v>
      </c>
      <c r="AO1779" s="110">
        <f t="shared" si="27875"/>
        <v>0</v>
      </c>
      <c r="AP1779" s="110">
        <f t="shared" si="27875"/>
        <v>0</v>
      </c>
      <c r="AQ1779" s="110">
        <f t="shared" si="27875"/>
        <v>0</v>
      </c>
      <c r="AR1779" s="110">
        <f t="shared" si="27875"/>
        <v>0</v>
      </c>
      <c r="AS1779" s="110">
        <f t="shared" si="27875"/>
        <v>0</v>
      </c>
      <c r="AT1779" s="110">
        <f t="shared" si="27875"/>
        <v>0</v>
      </c>
      <c r="AU1779" s="110">
        <f t="shared" ref="AU1779:AX1779" si="27876">ROUND(AU1778/$E1778,2)</f>
        <v>0</v>
      </c>
      <c r="AV1779" s="110">
        <f t="shared" si="27876"/>
        <v>0</v>
      </c>
      <c r="AW1779" s="110">
        <f t="shared" si="27876"/>
        <v>0</v>
      </c>
      <c r="AX1779" s="110">
        <f t="shared" si="27876"/>
        <v>0</v>
      </c>
      <c r="AY1779" s="110">
        <f t="shared" ref="AY1779:BC1779" si="27877">ROUND(AY1778/$E1778,2)</f>
        <v>0</v>
      </c>
      <c r="AZ1779" s="110">
        <f t="shared" si="27877"/>
        <v>0</v>
      </c>
      <c r="BA1779" s="110">
        <f t="shared" si="27877"/>
        <v>0</v>
      </c>
      <c r="BB1779" s="110">
        <f t="shared" si="27877"/>
        <v>0</v>
      </c>
      <c r="BC1779" s="110">
        <f t="shared" si="27877"/>
        <v>0</v>
      </c>
      <c r="BD1779" s="110">
        <f t="shared" ref="BD1779:BG1779" si="27878">ROUND(BD1778/$E1778,2)</f>
        <v>0</v>
      </c>
      <c r="BE1779" s="110">
        <f t="shared" si="27878"/>
        <v>0</v>
      </c>
      <c r="BF1779" s="110">
        <f t="shared" si="27878"/>
        <v>0</v>
      </c>
      <c r="BG1779" s="110">
        <f t="shared" si="27878"/>
        <v>0</v>
      </c>
      <c r="BH1779" s="110">
        <f t="shared" ref="BH1779:BK1779" si="27879">ROUND(BH1778/$E1778,2)</f>
        <v>0</v>
      </c>
      <c r="BI1779" s="110">
        <f t="shared" si="27879"/>
        <v>0</v>
      </c>
      <c r="BJ1779" s="110">
        <f t="shared" si="27879"/>
        <v>0</v>
      </c>
      <c r="BK1779" s="110">
        <f t="shared" si="27879"/>
        <v>23.71</v>
      </c>
      <c r="BL1779" s="110">
        <f t="shared" ref="BL1779:BP1779" si="27880">ROUND(BL1778/$E1778,2)</f>
        <v>23.71</v>
      </c>
      <c r="BM1779" s="110">
        <f t="shared" si="27880"/>
        <v>23.71</v>
      </c>
      <c r="BN1779" s="110">
        <f t="shared" si="27880"/>
        <v>23.71</v>
      </c>
      <c r="BO1779" s="110">
        <f t="shared" si="27880"/>
        <v>23.71</v>
      </c>
      <c r="BP1779" s="110">
        <f t="shared" si="27880"/>
        <v>23.71</v>
      </c>
      <c r="BQ1779" s="110">
        <f t="shared" ref="BQ1779:BT1779" si="27881">ROUND(BQ1778/$E1778,2)</f>
        <v>23.71</v>
      </c>
      <c r="BR1779" s="110">
        <f t="shared" si="27881"/>
        <v>23.71</v>
      </c>
      <c r="BS1779" s="110">
        <f t="shared" ref="BS1779" si="27882">ROUNDUP(BS1778/$E1778,2)</f>
        <v>23.720000000000002</v>
      </c>
      <c r="BT1779" s="110">
        <f t="shared" si="27881"/>
        <v>23.71</v>
      </c>
      <c r="BU1779" s="110">
        <f t="shared" ref="BU1779" si="27883">ROUNDUP(BU1778/$E1778,2)</f>
        <v>23.720000000000002</v>
      </c>
      <c r="BV1779" s="110">
        <f t="shared" ref="BV1779" si="27884">ROUNDUP(BV1778/$E1778,2)</f>
        <v>23.720000000000002</v>
      </c>
      <c r="BW1779" s="110">
        <f t="shared" ref="BW1779" si="27885">ROUNDUP(BW1778/$E1778,2)</f>
        <v>23.720000000000002</v>
      </c>
      <c r="BX1779" s="110">
        <f t="shared" ref="BX1779" si="27886">ROUND(BX1778/$E1778,2)</f>
        <v>23.71</v>
      </c>
      <c r="BY1779" s="110">
        <f t="shared" ref="BY1779:CC1779" si="27887">ROUND(BY1778/$E1778,2)</f>
        <v>0</v>
      </c>
      <c r="BZ1779" s="110">
        <f t="shared" si="27887"/>
        <v>0</v>
      </c>
      <c r="CA1779" s="110">
        <f t="shared" si="27887"/>
        <v>0</v>
      </c>
      <c r="CB1779" s="110">
        <f t="shared" si="27887"/>
        <v>0</v>
      </c>
      <c r="CC1779" s="110">
        <f t="shared" si="27887"/>
        <v>0</v>
      </c>
      <c r="CD1779" s="110">
        <f t="shared" ref="CD1779:CG1779" si="27888">ROUND(CD1778/$E1778,2)</f>
        <v>0</v>
      </c>
      <c r="CE1779" s="110"/>
      <c r="CF1779" s="110">
        <f t="shared" si="27888"/>
        <v>0</v>
      </c>
      <c r="CG1779" s="110">
        <f t="shared" si="27888"/>
        <v>0</v>
      </c>
      <c r="CH1779" s="111">
        <f>IF(C1778="","",D1778-SUM(G1779:CG1779))</f>
        <v>-5.6843418860808015E-14</v>
      </c>
      <c r="CI1779" s="112">
        <f>IF(C1778="","",SUM(G1779:CG1779))</f>
        <v>331.98000000000008</v>
      </c>
      <c r="CJ1779" s="67" t="b">
        <f>IF(C1778="","",D1778=CI1779)</f>
        <v>1</v>
      </c>
    </row>
    <row r="1780" spans="1:88" s="5" customFormat="1" x14ac:dyDescent="0.3">
      <c r="A1780" s="173"/>
      <c r="B1780" s="157"/>
      <c r="C1780" s="170"/>
      <c r="D1780" s="160"/>
      <c r="E1780" s="163"/>
      <c r="F1780" s="166"/>
      <c r="G1780" s="113">
        <v>0</v>
      </c>
      <c r="H1780" s="113"/>
      <c r="I1780" s="113"/>
      <c r="J1780" s="113"/>
      <c r="K1780" s="113"/>
      <c r="L1780" s="113"/>
      <c r="M1780" s="113"/>
      <c r="N1780" s="113"/>
      <c r="O1780" s="113"/>
      <c r="P1780" s="113"/>
      <c r="Q1780" s="113"/>
      <c r="R1780" s="113"/>
      <c r="S1780" s="113"/>
      <c r="T1780" s="113"/>
      <c r="U1780" s="113">
        <f t="shared" ref="U1780:X1780" si="27889">U1778/$F1778</f>
        <v>0</v>
      </c>
      <c r="V1780" s="113">
        <f t="shared" si="27889"/>
        <v>0</v>
      </c>
      <c r="W1780" s="113">
        <f t="shared" si="27889"/>
        <v>0</v>
      </c>
      <c r="X1780" s="113">
        <f t="shared" si="27889"/>
        <v>0</v>
      </c>
      <c r="Y1780" s="113">
        <f t="shared" ref="Y1780:AG1780" si="27890">Y1778/$F1778</f>
        <v>0</v>
      </c>
      <c r="Z1780" s="113">
        <f t="shared" si="27890"/>
        <v>0</v>
      </c>
      <c r="AA1780" s="113">
        <f t="shared" si="27890"/>
        <v>0</v>
      </c>
      <c r="AB1780" s="113">
        <f t="shared" si="27890"/>
        <v>0</v>
      </c>
      <c r="AC1780" s="113">
        <f t="shared" si="27890"/>
        <v>0</v>
      </c>
      <c r="AD1780" s="113">
        <f t="shared" si="27890"/>
        <v>0</v>
      </c>
      <c r="AE1780" s="113">
        <f t="shared" si="27890"/>
        <v>0</v>
      </c>
      <c r="AF1780" s="113">
        <f t="shared" si="27890"/>
        <v>0</v>
      </c>
      <c r="AG1780" s="113">
        <f t="shared" si="27890"/>
        <v>0</v>
      </c>
      <c r="AH1780" s="113">
        <f t="shared" ref="AH1780:AK1780" si="27891">AH1778/$F1778</f>
        <v>0</v>
      </c>
      <c r="AI1780" s="113">
        <f t="shared" si="27891"/>
        <v>0</v>
      </c>
      <c r="AJ1780" s="113">
        <f t="shared" si="27891"/>
        <v>0</v>
      </c>
      <c r="AK1780" s="113">
        <f t="shared" si="27891"/>
        <v>0</v>
      </c>
      <c r="AL1780" s="113">
        <f t="shared" ref="AL1780:AT1780" si="27892">AL1778/$F1778</f>
        <v>0</v>
      </c>
      <c r="AM1780" s="113">
        <f t="shared" si="27892"/>
        <v>0</v>
      </c>
      <c r="AN1780" s="113">
        <f t="shared" si="27892"/>
        <v>0</v>
      </c>
      <c r="AO1780" s="113">
        <f t="shared" si="27892"/>
        <v>0</v>
      </c>
      <c r="AP1780" s="113">
        <f t="shared" si="27892"/>
        <v>0</v>
      </c>
      <c r="AQ1780" s="113">
        <f t="shared" si="27892"/>
        <v>0</v>
      </c>
      <c r="AR1780" s="113">
        <f t="shared" si="27892"/>
        <v>0</v>
      </c>
      <c r="AS1780" s="113">
        <f t="shared" si="27892"/>
        <v>0</v>
      </c>
      <c r="AT1780" s="113">
        <f t="shared" si="27892"/>
        <v>0</v>
      </c>
      <c r="AU1780" s="113">
        <f t="shared" ref="AU1780:AX1780" si="27893">AU1778/$F1778</f>
        <v>0</v>
      </c>
      <c r="AV1780" s="113">
        <f t="shared" si="27893"/>
        <v>0</v>
      </c>
      <c r="AW1780" s="113">
        <f t="shared" si="27893"/>
        <v>0</v>
      </c>
      <c r="AX1780" s="113">
        <f t="shared" si="27893"/>
        <v>0</v>
      </c>
      <c r="AY1780" s="113">
        <f t="shared" ref="AY1780:BC1780" si="27894">AY1778/$F1778</f>
        <v>0</v>
      </c>
      <c r="AZ1780" s="113">
        <f t="shared" si="27894"/>
        <v>0</v>
      </c>
      <c r="BA1780" s="113">
        <f t="shared" si="27894"/>
        <v>0</v>
      </c>
      <c r="BB1780" s="113">
        <f t="shared" si="27894"/>
        <v>0</v>
      </c>
      <c r="BC1780" s="113">
        <f t="shared" si="27894"/>
        <v>0</v>
      </c>
      <c r="BD1780" s="113">
        <f t="shared" ref="BD1780:BG1780" si="27895">BD1778/$F1778</f>
        <v>0</v>
      </c>
      <c r="BE1780" s="113">
        <f t="shared" si="27895"/>
        <v>0</v>
      </c>
      <c r="BF1780" s="113">
        <f t="shared" si="27895"/>
        <v>0</v>
      </c>
      <c r="BG1780" s="113">
        <f t="shared" si="27895"/>
        <v>0</v>
      </c>
      <c r="BH1780" s="113">
        <f t="shared" ref="BH1780:BK1780" si="27896">BH1778/$F1778</f>
        <v>0</v>
      </c>
      <c r="BI1780" s="113">
        <f t="shared" si="27896"/>
        <v>0</v>
      </c>
      <c r="BJ1780" s="113">
        <f t="shared" si="27896"/>
        <v>0</v>
      </c>
      <c r="BK1780" s="113">
        <f t="shared" si="27896"/>
        <v>7.1428567644204077E-2</v>
      </c>
      <c r="BL1780" s="113">
        <f t="shared" ref="BL1780:BP1780" si="27897">BL1778/$F1778</f>
        <v>7.1428580889489807E-2</v>
      </c>
      <c r="BM1780" s="113">
        <f t="shared" si="27897"/>
        <v>7.1428580889489807E-2</v>
      </c>
      <c r="BN1780" s="113">
        <f t="shared" si="27897"/>
        <v>7.1428580889489807E-2</v>
      </c>
      <c r="BO1780" s="113">
        <f t="shared" si="27897"/>
        <v>7.1428580889489807E-2</v>
      </c>
      <c r="BP1780" s="113">
        <f t="shared" si="27897"/>
        <v>7.1428567644204077E-2</v>
      </c>
      <c r="BQ1780" s="113">
        <f t="shared" ref="BQ1780:BT1780" si="27898">BQ1778/$F1778</f>
        <v>7.1428567644204077E-2</v>
      </c>
      <c r="BR1780" s="113">
        <f t="shared" si="27898"/>
        <v>7.1428567644204077E-2</v>
      </c>
      <c r="BS1780" s="113">
        <f t="shared" si="27898"/>
        <v>7.1428567644204077E-2</v>
      </c>
      <c r="BT1780" s="113">
        <f t="shared" si="27898"/>
        <v>7.1428567644204077E-2</v>
      </c>
      <c r="BU1780" s="113">
        <f t="shared" ref="BU1780:BX1780" si="27899">BU1778/$F1778</f>
        <v>7.1428567644204077E-2</v>
      </c>
      <c r="BV1780" s="113">
        <f t="shared" si="27899"/>
        <v>7.1428567644204077E-2</v>
      </c>
      <c r="BW1780" s="113">
        <f t="shared" si="27899"/>
        <v>7.1428567644204077E-2</v>
      </c>
      <c r="BX1780" s="113">
        <f t="shared" si="27899"/>
        <v>7.1428567644204077E-2</v>
      </c>
      <c r="BY1780" s="113">
        <f t="shared" ref="BY1780:CC1780" si="27900">BY1778/$F1778</f>
        <v>0</v>
      </c>
      <c r="BZ1780" s="113">
        <f t="shared" si="27900"/>
        <v>0</v>
      </c>
      <c r="CA1780" s="113">
        <f t="shared" si="27900"/>
        <v>0</v>
      </c>
      <c r="CB1780" s="113">
        <f t="shared" si="27900"/>
        <v>0</v>
      </c>
      <c r="CC1780" s="113">
        <f t="shared" si="27900"/>
        <v>0</v>
      </c>
      <c r="CD1780" s="113">
        <f t="shared" ref="CD1780:CG1780" si="27901">CD1778/$F1778</f>
        <v>0</v>
      </c>
      <c r="CE1780" s="113"/>
      <c r="CF1780" s="113">
        <f t="shared" si="27901"/>
        <v>0</v>
      </c>
      <c r="CG1780" s="113">
        <f t="shared" si="27901"/>
        <v>0</v>
      </c>
      <c r="CH1780" s="114">
        <f>IF(C1778="","",100%-SUM(G1780:CG1780))</f>
        <v>-2.2204460492503131E-16</v>
      </c>
      <c r="CI1780" s="115">
        <f>IF(C1778="","",SUM(G1780:CG1780))</f>
        <v>1.0000000000000002</v>
      </c>
      <c r="CJ1780" s="67" t="b">
        <f>IF(C1778="","",SUM(G1780:CG1780)=CI1780)</f>
        <v>1</v>
      </c>
    </row>
    <row r="1781" spans="1:88" s="5" customFormat="1" ht="15" customHeight="1" x14ac:dyDescent="0.3">
      <c r="A1781" s="171" t="s">
        <v>1240</v>
      </c>
      <c r="B1781" s="155" t="s">
        <v>1241</v>
      </c>
      <c r="C1781" s="168" t="s">
        <v>12</v>
      </c>
      <c r="D1781" s="158">
        <v>650.83000000000004</v>
      </c>
      <c r="E1781" s="161">
        <v>232356</v>
      </c>
      <c r="F1781" s="164">
        <f t="shared" si="27841"/>
        <v>151224255</v>
      </c>
      <c r="G1781" s="108">
        <v>0</v>
      </c>
      <c r="H1781" s="108"/>
      <c r="I1781" s="108"/>
      <c r="J1781" s="108"/>
      <c r="K1781" s="108"/>
      <c r="L1781" s="108"/>
      <c r="M1781" s="108"/>
      <c r="N1781" s="108"/>
      <c r="O1781" s="108"/>
      <c r="P1781" s="108"/>
      <c r="Q1781" s="108"/>
      <c r="R1781" s="108"/>
      <c r="S1781" s="108"/>
      <c r="T1781" s="108"/>
      <c r="U1781" s="108"/>
      <c r="V1781" s="108"/>
      <c r="W1781" s="108"/>
      <c r="X1781" s="108"/>
      <c r="Y1781" s="108"/>
      <c r="Z1781" s="108"/>
      <c r="AA1781" s="108"/>
      <c r="AB1781" s="108"/>
      <c r="AC1781" s="108"/>
      <c r="AD1781" s="108"/>
      <c r="AE1781" s="108"/>
      <c r="AF1781" s="108"/>
      <c r="AG1781" s="108"/>
      <c r="AH1781" s="108"/>
      <c r="AI1781" s="108"/>
      <c r="AJ1781" s="108"/>
      <c r="AK1781" s="108"/>
      <c r="AL1781" s="108"/>
      <c r="AM1781" s="108"/>
      <c r="AN1781" s="108"/>
      <c r="AO1781" s="108"/>
      <c r="AP1781" s="108"/>
      <c r="AQ1781" s="108"/>
      <c r="AR1781" s="108"/>
      <c r="AS1781" s="108"/>
      <c r="AT1781" s="108"/>
      <c r="AU1781" s="108"/>
      <c r="AV1781" s="108"/>
      <c r="AW1781" s="108"/>
      <c r="AX1781" s="108"/>
      <c r="AY1781" s="108"/>
      <c r="AZ1781" s="108"/>
      <c r="BA1781" s="108"/>
      <c r="BB1781" s="108"/>
      <c r="BC1781" s="108"/>
      <c r="BD1781" s="108"/>
      <c r="BE1781" s="108"/>
      <c r="BF1781" s="108"/>
      <c r="BG1781" s="108"/>
      <c r="BH1781" s="108"/>
      <c r="BI1781" s="108"/>
      <c r="BJ1781" s="108"/>
      <c r="BK1781" s="108">
        <f>ROUND($F1781/14,0)</f>
        <v>10801733</v>
      </c>
      <c r="BL1781" s="108">
        <f>ROUNDDOWN($F1781/14,0)</f>
        <v>10801732</v>
      </c>
      <c r="BM1781" s="108">
        <f>ROUNDDOWN($F1781/14,0)</f>
        <v>10801732</v>
      </c>
      <c r="BN1781" s="108">
        <f>ROUNDDOWN($F1781/14,0)</f>
        <v>10801732</v>
      </c>
      <c r="BO1781" s="108">
        <f>ROUNDDOWN($F1781/14,0)</f>
        <v>10801732</v>
      </c>
      <c r="BP1781" s="108">
        <f t="shared" ref="BP1781:BX1781" si="27902">ROUND($F1781/14,0)</f>
        <v>10801733</v>
      </c>
      <c r="BQ1781" s="108">
        <f t="shared" ref="BQ1781" si="27903">ROUND($F1781/14,0)</f>
        <v>10801733</v>
      </c>
      <c r="BR1781" s="108">
        <f>ROUNDDOWN($F1781/14,0)</f>
        <v>10801732</v>
      </c>
      <c r="BS1781" s="108">
        <f>ROUNDDOWN($F1781/14,0)</f>
        <v>10801732</v>
      </c>
      <c r="BT1781" s="108">
        <f t="shared" si="27902"/>
        <v>10801733</v>
      </c>
      <c r="BU1781" s="108">
        <f t="shared" ref="BU1781:BW1781" si="27904">ROUND($F1781/14,0)</f>
        <v>10801733</v>
      </c>
      <c r="BV1781" s="108">
        <f>ROUNDDOWN($F1781/14,0)</f>
        <v>10801732</v>
      </c>
      <c r="BW1781" s="108">
        <f t="shared" si="27904"/>
        <v>10801733</v>
      </c>
      <c r="BX1781" s="108">
        <f t="shared" si="27902"/>
        <v>10801733</v>
      </c>
      <c r="BY1781" s="108"/>
      <c r="BZ1781" s="108"/>
      <c r="CA1781" s="108"/>
      <c r="CB1781" s="108"/>
      <c r="CC1781" s="108"/>
      <c r="CD1781" s="108"/>
      <c r="CE1781" s="108"/>
      <c r="CF1781" s="108"/>
      <c r="CG1781" s="108"/>
      <c r="CH1781" s="109">
        <f>IF(C1781="","",F1781-SUM(G1781:CG1781))</f>
        <v>0</v>
      </c>
      <c r="CI1781" s="107">
        <f>IF(C1781="","",SUM(G1781:CG1781))</f>
        <v>151224255</v>
      </c>
      <c r="CJ1781" s="67" t="b">
        <f>IF(C1781="","",F1781=CI1781)</f>
        <v>1</v>
      </c>
    </row>
    <row r="1782" spans="1:88" s="5" customFormat="1" x14ac:dyDescent="0.3">
      <c r="A1782" s="172"/>
      <c r="B1782" s="156"/>
      <c r="C1782" s="169"/>
      <c r="D1782" s="159"/>
      <c r="E1782" s="162"/>
      <c r="F1782" s="165"/>
      <c r="G1782" s="110">
        <v>0</v>
      </c>
      <c r="H1782" s="110"/>
      <c r="I1782" s="110"/>
      <c r="J1782" s="110"/>
      <c r="K1782" s="110"/>
      <c r="L1782" s="110"/>
      <c r="M1782" s="110"/>
      <c r="N1782" s="110"/>
      <c r="O1782" s="110"/>
      <c r="P1782" s="110"/>
      <c r="Q1782" s="110"/>
      <c r="R1782" s="110"/>
      <c r="S1782" s="110"/>
      <c r="T1782" s="110"/>
      <c r="U1782" s="110">
        <f t="shared" ref="U1782:X1782" si="27905">ROUND(U1781/$E1781,2)</f>
        <v>0</v>
      </c>
      <c r="V1782" s="110">
        <f t="shared" si="27905"/>
        <v>0</v>
      </c>
      <c r="W1782" s="110">
        <f t="shared" si="27905"/>
        <v>0</v>
      </c>
      <c r="X1782" s="110">
        <f t="shared" si="27905"/>
        <v>0</v>
      </c>
      <c r="Y1782" s="110">
        <f t="shared" ref="Y1782:AG1782" si="27906">ROUND(Y1781/$E1781,2)</f>
        <v>0</v>
      </c>
      <c r="Z1782" s="110">
        <f t="shared" si="27906"/>
        <v>0</v>
      </c>
      <c r="AA1782" s="110">
        <f t="shared" si="27906"/>
        <v>0</v>
      </c>
      <c r="AB1782" s="110">
        <f t="shared" si="27906"/>
        <v>0</v>
      </c>
      <c r="AC1782" s="110">
        <f t="shared" si="27906"/>
        <v>0</v>
      </c>
      <c r="AD1782" s="110">
        <f t="shared" si="27906"/>
        <v>0</v>
      </c>
      <c r="AE1782" s="110">
        <f t="shared" si="27906"/>
        <v>0</v>
      </c>
      <c r="AF1782" s="110">
        <f t="shared" si="27906"/>
        <v>0</v>
      </c>
      <c r="AG1782" s="110">
        <f t="shared" si="27906"/>
        <v>0</v>
      </c>
      <c r="AH1782" s="110">
        <f t="shared" ref="AH1782:AK1782" si="27907">ROUND(AH1781/$E1781,2)</f>
        <v>0</v>
      </c>
      <c r="AI1782" s="110">
        <f t="shared" si="27907"/>
        <v>0</v>
      </c>
      <c r="AJ1782" s="110">
        <f t="shared" si="27907"/>
        <v>0</v>
      </c>
      <c r="AK1782" s="110">
        <f t="shared" si="27907"/>
        <v>0</v>
      </c>
      <c r="AL1782" s="110">
        <f t="shared" ref="AL1782:AT1782" si="27908">ROUND(AL1781/$E1781,2)</f>
        <v>0</v>
      </c>
      <c r="AM1782" s="110">
        <f t="shared" si="27908"/>
        <v>0</v>
      </c>
      <c r="AN1782" s="110">
        <f t="shared" si="27908"/>
        <v>0</v>
      </c>
      <c r="AO1782" s="110">
        <f t="shared" si="27908"/>
        <v>0</v>
      </c>
      <c r="AP1782" s="110">
        <f t="shared" si="27908"/>
        <v>0</v>
      </c>
      <c r="AQ1782" s="110">
        <f t="shared" si="27908"/>
        <v>0</v>
      </c>
      <c r="AR1782" s="110">
        <f t="shared" si="27908"/>
        <v>0</v>
      </c>
      <c r="AS1782" s="110">
        <f t="shared" si="27908"/>
        <v>0</v>
      </c>
      <c r="AT1782" s="110">
        <f t="shared" si="27908"/>
        <v>0</v>
      </c>
      <c r="AU1782" s="110">
        <f t="shared" ref="AU1782:AX1782" si="27909">ROUND(AU1781/$E1781,2)</f>
        <v>0</v>
      </c>
      <c r="AV1782" s="110">
        <f t="shared" si="27909"/>
        <v>0</v>
      </c>
      <c r="AW1782" s="110">
        <f t="shared" si="27909"/>
        <v>0</v>
      </c>
      <c r="AX1782" s="110">
        <f t="shared" si="27909"/>
        <v>0</v>
      </c>
      <c r="AY1782" s="110">
        <f t="shared" ref="AY1782:BC1782" si="27910">ROUND(AY1781/$E1781,2)</f>
        <v>0</v>
      </c>
      <c r="AZ1782" s="110">
        <f t="shared" si="27910"/>
        <v>0</v>
      </c>
      <c r="BA1782" s="110">
        <f t="shared" si="27910"/>
        <v>0</v>
      </c>
      <c r="BB1782" s="110">
        <f t="shared" si="27910"/>
        <v>0</v>
      </c>
      <c r="BC1782" s="110">
        <f t="shared" si="27910"/>
        <v>0</v>
      </c>
      <c r="BD1782" s="110">
        <f t="shared" ref="BD1782:BG1782" si="27911">ROUND(BD1781/$E1781,2)</f>
        <v>0</v>
      </c>
      <c r="BE1782" s="110">
        <f t="shared" si="27911"/>
        <v>0</v>
      </c>
      <c r="BF1782" s="110">
        <f t="shared" si="27911"/>
        <v>0</v>
      </c>
      <c r="BG1782" s="110">
        <f t="shared" si="27911"/>
        <v>0</v>
      </c>
      <c r="BH1782" s="110">
        <f t="shared" ref="BH1782:BK1782" si="27912">ROUND(BH1781/$E1781,2)</f>
        <v>0</v>
      </c>
      <c r="BI1782" s="110">
        <f t="shared" si="27912"/>
        <v>0</v>
      </c>
      <c r="BJ1782" s="110">
        <f t="shared" si="27912"/>
        <v>0</v>
      </c>
      <c r="BK1782" s="110">
        <f t="shared" si="27912"/>
        <v>46.49</v>
      </c>
      <c r="BL1782" s="110">
        <f t="shared" ref="BL1782:BP1782" si="27913">ROUND(BL1781/$E1781,2)</f>
        <v>46.49</v>
      </c>
      <c r="BM1782" s="110">
        <f t="shared" si="27913"/>
        <v>46.49</v>
      </c>
      <c r="BN1782" s="110">
        <f t="shared" si="27913"/>
        <v>46.49</v>
      </c>
      <c r="BO1782" s="110">
        <f t="shared" si="27913"/>
        <v>46.49</v>
      </c>
      <c r="BP1782" s="110">
        <f t="shared" si="27913"/>
        <v>46.49</v>
      </c>
      <c r="BQ1782" s="110">
        <f t="shared" ref="BQ1782:BS1782" si="27914">ROUNDDOWN(BQ1781/$E1781,2)</f>
        <v>46.48</v>
      </c>
      <c r="BR1782" s="110">
        <f t="shared" si="27914"/>
        <v>46.48</v>
      </c>
      <c r="BS1782" s="110">
        <f t="shared" si="27914"/>
        <v>46.48</v>
      </c>
      <c r="BT1782" s="110">
        <f t="shared" ref="BT1782" si="27915">ROUND(BT1781/$E1781,2)</f>
        <v>46.49</v>
      </c>
      <c r="BU1782" s="110">
        <f t="shared" ref="BU1782:BX1782" si="27916">ROUND(BU1781/$E1781,2)</f>
        <v>46.49</v>
      </c>
      <c r="BV1782" s="110">
        <f t="shared" si="27916"/>
        <v>46.49</v>
      </c>
      <c r="BW1782" s="110">
        <f t="shared" si="27916"/>
        <v>46.49</v>
      </c>
      <c r="BX1782" s="110">
        <f t="shared" si="27916"/>
        <v>46.49</v>
      </c>
      <c r="BY1782" s="110">
        <f t="shared" ref="BY1782:CC1782" si="27917">ROUND(BY1781/$E1781,2)</f>
        <v>0</v>
      </c>
      <c r="BZ1782" s="110">
        <f t="shared" si="27917"/>
        <v>0</v>
      </c>
      <c r="CA1782" s="110">
        <f t="shared" si="27917"/>
        <v>0</v>
      </c>
      <c r="CB1782" s="110">
        <f t="shared" si="27917"/>
        <v>0</v>
      </c>
      <c r="CC1782" s="110">
        <f t="shared" si="27917"/>
        <v>0</v>
      </c>
      <c r="CD1782" s="110">
        <f t="shared" ref="CD1782:CG1782" si="27918">ROUND(CD1781/$E1781,2)</f>
        <v>0</v>
      </c>
      <c r="CE1782" s="110"/>
      <c r="CF1782" s="110">
        <f t="shared" si="27918"/>
        <v>0</v>
      </c>
      <c r="CG1782" s="110">
        <f t="shared" si="27918"/>
        <v>0</v>
      </c>
      <c r="CH1782" s="111">
        <f>IF(C1781="","",D1781-SUM(G1782:CG1782))</f>
        <v>0</v>
      </c>
      <c r="CI1782" s="112">
        <f>IF(C1781="","",SUM(G1782:CG1782))</f>
        <v>650.83000000000004</v>
      </c>
      <c r="CJ1782" s="67" t="b">
        <f>IF(C1781="","",D1781=CI1782)</f>
        <v>1</v>
      </c>
    </row>
    <row r="1783" spans="1:88" s="5" customFormat="1" x14ac:dyDescent="0.3">
      <c r="A1783" s="173"/>
      <c r="B1783" s="157"/>
      <c r="C1783" s="170"/>
      <c r="D1783" s="160"/>
      <c r="E1783" s="163"/>
      <c r="F1783" s="166"/>
      <c r="G1783" s="113">
        <v>0</v>
      </c>
      <c r="H1783" s="113"/>
      <c r="I1783" s="113"/>
      <c r="J1783" s="113"/>
      <c r="K1783" s="113"/>
      <c r="L1783" s="113"/>
      <c r="M1783" s="113"/>
      <c r="N1783" s="113"/>
      <c r="O1783" s="113"/>
      <c r="P1783" s="113"/>
      <c r="Q1783" s="113"/>
      <c r="R1783" s="113"/>
      <c r="S1783" s="113"/>
      <c r="T1783" s="113"/>
      <c r="U1783" s="113">
        <f t="shared" ref="U1783:X1783" si="27919">U1781/$F1781</f>
        <v>0</v>
      </c>
      <c r="V1783" s="113">
        <f t="shared" si="27919"/>
        <v>0</v>
      </c>
      <c r="W1783" s="113">
        <f t="shared" si="27919"/>
        <v>0</v>
      </c>
      <c r="X1783" s="113">
        <f t="shared" si="27919"/>
        <v>0</v>
      </c>
      <c r="Y1783" s="113">
        <f t="shared" ref="Y1783:AG1783" si="27920">Y1781/$F1781</f>
        <v>0</v>
      </c>
      <c r="Z1783" s="113">
        <f t="shared" si="27920"/>
        <v>0</v>
      </c>
      <c r="AA1783" s="113">
        <f t="shared" si="27920"/>
        <v>0</v>
      </c>
      <c r="AB1783" s="113">
        <f t="shared" si="27920"/>
        <v>0</v>
      </c>
      <c r="AC1783" s="113">
        <f t="shared" si="27920"/>
        <v>0</v>
      </c>
      <c r="AD1783" s="113">
        <f t="shared" si="27920"/>
        <v>0</v>
      </c>
      <c r="AE1783" s="113">
        <f t="shared" si="27920"/>
        <v>0</v>
      </c>
      <c r="AF1783" s="113">
        <f t="shared" si="27920"/>
        <v>0</v>
      </c>
      <c r="AG1783" s="113">
        <f t="shared" si="27920"/>
        <v>0</v>
      </c>
      <c r="AH1783" s="113">
        <f t="shared" ref="AH1783:AK1783" si="27921">AH1781/$F1781</f>
        <v>0</v>
      </c>
      <c r="AI1783" s="113">
        <f t="shared" si="27921"/>
        <v>0</v>
      </c>
      <c r="AJ1783" s="113">
        <f t="shared" si="27921"/>
        <v>0</v>
      </c>
      <c r="AK1783" s="113">
        <f t="shared" si="27921"/>
        <v>0</v>
      </c>
      <c r="AL1783" s="113">
        <f t="shared" ref="AL1783:AT1783" si="27922">AL1781/$F1781</f>
        <v>0</v>
      </c>
      <c r="AM1783" s="113">
        <f t="shared" si="27922"/>
        <v>0</v>
      </c>
      <c r="AN1783" s="113">
        <f t="shared" si="27922"/>
        <v>0</v>
      </c>
      <c r="AO1783" s="113">
        <f t="shared" si="27922"/>
        <v>0</v>
      </c>
      <c r="AP1783" s="113">
        <f t="shared" si="27922"/>
        <v>0</v>
      </c>
      <c r="AQ1783" s="113">
        <f t="shared" si="27922"/>
        <v>0</v>
      </c>
      <c r="AR1783" s="113">
        <f t="shared" si="27922"/>
        <v>0</v>
      </c>
      <c r="AS1783" s="113">
        <f t="shared" si="27922"/>
        <v>0</v>
      </c>
      <c r="AT1783" s="113">
        <f t="shared" si="27922"/>
        <v>0</v>
      </c>
      <c r="AU1783" s="113">
        <f t="shared" ref="AU1783:AX1783" si="27923">AU1781/$F1781</f>
        <v>0</v>
      </c>
      <c r="AV1783" s="113">
        <f t="shared" si="27923"/>
        <v>0</v>
      </c>
      <c r="AW1783" s="113">
        <f t="shared" si="27923"/>
        <v>0</v>
      </c>
      <c r="AX1783" s="113">
        <f t="shared" si="27923"/>
        <v>0</v>
      </c>
      <c r="AY1783" s="113">
        <f t="shared" ref="AY1783:BC1783" si="27924">AY1781/$F1781</f>
        <v>0</v>
      </c>
      <c r="AZ1783" s="113">
        <f t="shared" si="27924"/>
        <v>0</v>
      </c>
      <c r="BA1783" s="113">
        <f t="shared" si="27924"/>
        <v>0</v>
      </c>
      <c r="BB1783" s="113">
        <f t="shared" si="27924"/>
        <v>0</v>
      </c>
      <c r="BC1783" s="113">
        <f t="shared" si="27924"/>
        <v>0</v>
      </c>
      <c r="BD1783" s="113">
        <f t="shared" ref="BD1783:BG1783" si="27925">BD1781/$F1781</f>
        <v>0</v>
      </c>
      <c r="BE1783" s="113">
        <f t="shared" si="27925"/>
        <v>0</v>
      </c>
      <c r="BF1783" s="113">
        <f t="shared" si="27925"/>
        <v>0</v>
      </c>
      <c r="BG1783" s="113">
        <f t="shared" si="27925"/>
        <v>0</v>
      </c>
      <c r="BH1783" s="113">
        <f t="shared" ref="BH1783:BK1783" si="27926">BH1781/$F1781</f>
        <v>0</v>
      </c>
      <c r="BI1783" s="113">
        <f t="shared" si="27926"/>
        <v>0</v>
      </c>
      <c r="BJ1783" s="113">
        <f t="shared" si="27926"/>
        <v>0</v>
      </c>
      <c r="BK1783" s="113">
        <f t="shared" si="27926"/>
        <v>7.1428574734919342E-2</v>
      </c>
      <c r="BL1783" s="113">
        <f t="shared" ref="BL1783:BP1783" si="27927">BL1781/$F1781</f>
        <v>7.1428568122223521E-2</v>
      </c>
      <c r="BM1783" s="113">
        <f t="shared" si="27927"/>
        <v>7.1428568122223521E-2</v>
      </c>
      <c r="BN1783" s="113">
        <f t="shared" si="27927"/>
        <v>7.1428568122223521E-2</v>
      </c>
      <c r="BO1783" s="113">
        <f t="shared" si="27927"/>
        <v>7.1428568122223521E-2</v>
      </c>
      <c r="BP1783" s="113">
        <f t="shared" si="27927"/>
        <v>7.1428574734919342E-2</v>
      </c>
      <c r="BQ1783" s="113">
        <f t="shared" ref="BQ1783:BT1783" si="27928">BQ1781/$F1781</f>
        <v>7.1428574734919342E-2</v>
      </c>
      <c r="BR1783" s="113">
        <f t="shared" si="27928"/>
        <v>7.1428568122223521E-2</v>
      </c>
      <c r="BS1783" s="113">
        <f t="shared" si="27928"/>
        <v>7.1428568122223521E-2</v>
      </c>
      <c r="BT1783" s="113">
        <f t="shared" si="27928"/>
        <v>7.1428574734919342E-2</v>
      </c>
      <c r="BU1783" s="113">
        <f t="shared" ref="BU1783:BX1783" si="27929">BU1781/$F1781</f>
        <v>7.1428574734919342E-2</v>
      </c>
      <c r="BV1783" s="113">
        <f t="shared" si="27929"/>
        <v>7.1428568122223521E-2</v>
      </c>
      <c r="BW1783" s="113">
        <f t="shared" si="27929"/>
        <v>7.1428574734919342E-2</v>
      </c>
      <c r="BX1783" s="113">
        <f t="shared" si="27929"/>
        <v>7.1428574734919342E-2</v>
      </c>
      <c r="BY1783" s="113">
        <f t="shared" ref="BY1783:CC1783" si="27930">BY1781/$F1781</f>
        <v>0</v>
      </c>
      <c r="BZ1783" s="113">
        <f t="shared" si="27930"/>
        <v>0</v>
      </c>
      <c r="CA1783" s="113">
        <f t="shared" si="27930"/>
        <v>0</v>
      </c>
      <c r="CB1783" s="113">
        <f t="shared" si="27930"/>
        <v>0</v>
      </c>
      <c r="CC1783" s="113">
        <f t="shared" si="27930"/>
        <v>0</v>
      </c>
      <c r="CD1783" s="113">
        <f t="shared" ref="CD1783:CG1783" si="27931">CD1781/$F1781</f>
        <v>0</v>
      </c>
      <c r="CE1783" s="113"/>
      <c r="CF1783" s="113">
        <f t="shared" si="27931"/>
        <v>0</v>
      </c>
      <c r="CG1783" s="113">
        <f t="shared" si="27931"/>
        <v>0</v>
      </c>
      <c r="CH1783" s="114">
        <f>IF(C1781="","",100%-SUM(G1783:CG1783))</f>
        <v>-2.2204460492503131E-16</v>
      </c>
      <c r="CI1783" s="115">
        <f>IF(C1781="","",SUM(G1783:CG1783))</f>
        <v>1.0000000000000002</v>
      </c>
      <c r="CJ1783" s="67" t="b">
        <f>IF(C1781="","",SUM(G1783:CG1783)=CI1783)</f>
        <v>1</v>
      </c>
    </row>
    <row r="1784" spans="1:88" s="5" customFormat="1" ht="15" customHeight="1" x14ac:dyDescent="0.3">
      <c r="A1784" s="171" t="s">
        <v>1242</v>
      </c>
      <c r="B1784" s="155" t="s">
        <v>1243</v>
      </c>
      <c r="C1784" s="168" t="s">
        <v>12</v>
      </c>
      <c r="D1784" s="158">
        <v>354.31</v>
      </c>
      <c r="E1784" s="161">
        <v>232356</v>
      </c>
      <c r="F1784" s="164">
        <f t="shared" si="27841"/>
        <v>82326054</v>
      </c>
      <c r="G1784" s="108">
        <v>0</v>
      </c>
      <c r="H1784" s="108"/>
      <c r="I1784" s="108"/>
      <c r="J1784" s="108"/>
      <c r="K1784" s="108"/>
      <c r="L1784" s="108"/>
      <c r="M1784" s="108"/>
      <c r="N1784" s="108"/>
      <c r="O1784" s="108"/>
      <c r="P1784" s="108"/>
      <c r="Q1784" s="108"/>
      <c r="R1784" s="108"/>
      <c r="S1784" s="108"/>
      <c r="T1784" s="108"/>
      <c r="U1784" s="108"/>
      <c r="V1784" s="108"/>
      <c r="W1784" s="108"/>
      <c r="X1784" s="108"/>
      <c r="Y1784" s="108"/>
      <c r="Z1784" s="108"/>
      <c r="AA1784" s="108"/>
      <c r="AB1784" s="108"/>
      <c r="AC1784" s="108"/>
      <c r="AD1784" s="108"/>
      <c r="AE1784" s="108"/>
      <c r="AF1784" s="108"/>
      <c r="AG1784" s="108"/>
      <c r="AH1784" s="108"/>
      <c r="AI1784" s="108"/>
      <c r="AJ1784" s="108"/>
      <c r="AK1784" s="108"/>
      <c r="AL1784" s="108"/>
      <c r="AM1784" s="108"/>
      <c r="AN1784" s="108"/>
      <c r="AO1784" s="108"/>
      <c r="AP1784" s="108"/>
      <c r="AQ1784" s="108"/>
      <c r="AR1784" s="108"/>
      <c r="AS1784" s="108"/>
      <c r="AT1784" s="108"/>
      <c r="AU1784" s="108"/>
      <c r="AV1784" s="108"/>
      <c r="AW1784" s="108"/>
      <c r="AX1784" s="108"/>
      <c r="AY1784" s="108"/>
      <c r="AZ1784" s="108"/>
      <c r="BA1784" s="108"/>
      <c r="BB1784" s="108"/>
      <c r="BC1784" s="108"/>
      <c r="BD1784" s="108"/>
      <c r="BE1784" s="108"/>
      <c r="BF1784" s="108"/>
      <c r="BG1784" s="108"/>
      <c r="BH1784" s="108"/>
      <c r="BI1784" s="108"/>
      <c r="BJ1784" s="108"/>
      <c r="BK1784" s="108">
        <f>ROUND($F1784/14,0)</f>
        <v>5880432</v>
      </c>
      <c r="BL1784" s="108">
        <f>ROUNDDOWN($F1784/14,0)</f>
        <v>5880432</v>
      </c>
      <c r="BM1784" s="108">
        <f>ROUNDDOWN($F1784/14,0)</f>
        <v>5880432</v>
      </c>
      <c r="BN1784" s="108">
        <f>ROUNDDOWN($F1784/14,0)</f>
        <v>5880432</v>
      </c>
      <c r="BO1784" s="108">
        <f>ROUNDDOWN($F1784/14,0)</f>
        <v>5880432</v>
      </c>
      <c r="BP1784" s="108">
        <f t="shared" ref="BP1784" si="27932">ROUND($F1784/14,0)</f>
        <v>5880432</v>
      </c>
      <c r="BQ1784" s="108">
        <f t="shared" ref="BQ1784" si="27933">ROUND($F1784/14,0)</f>
        <v>5880432</v>
      </c>
      <c r="BR1784" s="108">
        <f>ROUNDDOWN($F1784/14,0)</f>
        <v>5880432</v>
      </c>
      <c r="BS1784" s="108">
        <f t="shared" ref="BS1784:BW1784" si="27934">ROUNDUP($F1784/14,0)</f>
        <v>5880433</v>
      </c>
      <c r="BT1784" s="108">
        <f t="shared" si="27934"/>
        <v>5880433</v>
      </c>
      <c r="BU1784" s="108">
        <f t="shared" si="27934"/>
        <v>5880433</v>
      </c>
      <c r="BV1784" s="108">
        <f t="shared" si="27934"/>
        <v>5880433</v>
      </c>
      <c r="BW1784" s="108">
        <f t="shared" si="27934"/>
        <v>5880433</v>
      </c>
      <c r="BX1784" s="108">
        <f>ROUNDUP($F1784/14,0)</f>
        <v>5880433</v>
      </c>
      <c r="BY1784" s="108"/>
      <c r="BZ1784" s="108"/>
      <c r="CA1784" s="108"/>
      <c r="CB1784" s="108"/>
      <c r="CC1784" s="108"/>
      <c r="CD1784" s="108"/>
      <c r="CE1784" s="108"/>
      <c r="CF1784" s="108"/>
      <c r="CG1784" s="108"/>
      <c r="CH1784" s="109">
        <f>IF(C1784="","",F1784-SUM(G1784:CG1784))</f>
        <v>0</v>
      </c>
      <c r="CI1784" s="107">
        <f>IF(C1784="","",SUM(G1784:CG1784))</f>
        <v>82326054</v>
      </c>
      <c r="CJ1784" s="67" t="b">
        <f>IF(C1784="","",F1784=CI1784)</f>
        <v>1</v>
      </c>
    </row>
    <row r="1785" spans="1:88" s="5" customFormat="1" x14ac:dyDescent="0.3">
      <c r="A1785" s="172"/>
      <c r="B1785" s="156"/>
      <c r="C1785" s="169"/>
      <c r="D1785" s="159"/>
      <c r="E1785" s="162"/>
      <c r="F1785" s="165"/>
      <c r="G1785" s="110">
        <v>0</v>
      </c>
      <c r="H1785" s="110"/>
      <c r="I1785" s="110"/>
      <c r="J1785" s="110"/>
      <c r="K1785" s="110"/>
      <c r="L1785" s="110"/>
      <c r="M1785" s="110"/>
      <c r="N1785" s="110"/>
      <c r="O1785" s="110"/>
      <c r="P1785" s="110"/>
      <c r="Q1785" s="110"/>
      <c r="R1785" s="110"/>
      <c r="S1785" s="110"/>
      <c r="T1785" s="110"/>
      <c r="U1785" s="110">
        <f t="shared" ref="U1785:X1785" si="27935">ROUND(U1784/$E1784,2)</f>
        <v>0</v>
      </c>
      <c r="V1785" s="110">
        <f t="shared" si="27935"/>
        <v>0</v>
      </c>
      <c r="W1785" s="110">
        <f t="shared" si="27935"/>
        <v>0</v>
      </c>
      <c r="X1785" s="110">
        <f t="shared" si="27935"/>
        <v>0</v>
      </c>
      <c r="Y1785" s="110">
        <f t="shared" ref="Y1785:AG1785" si="27936">ROUND(Y1784/$E1784,2)</f>
        <v>0</v>
      </c>
      <c r="Z1785" s="110">
        <f t="shared" si="27936"/>
        <v>0</v>
      </c>
      <c r="AA1785" s="110">
        <f t="shared" si="27936"/>
        <v>0</v>
      </c>
      <c r="AB1785" s="110">
        <f t="shared" si="27936"/>
        <v>0</v>
      </c>
      <c r="AC1785" s="110">
        <f t="shared" si="27936"/>
        <v>0</v>
      </c>
      <c r="AD1785" s="110">
        <f t="shared" si="27936"/>
        <v>0</v>
      </c>
      <c r="AE1785" s="110">
        <f t="shared" si="27936"/>
        <v>0</v>
      </c>
      <c r="AF1785" s="110">
        <f t="shared" si="27936"/>
        <v>0</v>
      </c>
      <c r="AG1785" s="110">
        <f t="shared" si="27936"/>
        <v>0</v>
      </c>
      <c r="AH1785" s="110">
        <f t="shared" ref="AH1785:AK1785" si="27937">ROUND(AH1784/$E1784,2)</f>
        <v>0</v>
      </c>
      <c r="AI1785" s="110">
        <f t="shared" si="27937"/>
        <v>0</v>
      </c>
      <c r="AJ1785" s="110">
        <f t="shared" si="27937"/>
        <v>0</v>
      </c>
      <c r="AK1785" s="110">
        <f t="shared" si="27937"/>
        <v>0</v>
      </c>
      <c r="AL1785" s="110">
        <f t="shared" ref="AL1785:AT1785" si="27938">ROUND(AL1784/$E1784,2)</f>
        <v>0</v>
      </c>
      <c r="AM1785" s="110">
        <f t="shared" si="27938"/>
        <v>0</v>
      </c>
      <c r="AN1785" s="110">
        <f t="shared" si="27938"/>
        <v>0</v>
      </c>
      <c r="AO1785" s="110">
        <f t="shared" si="27938"/>
        <v>0</v>
      </c>
      <c r="AP1785" s="110">
        <f t="shared" si="27938"/>
        <v>0</v>
      </c>
      <c r="AQ1785" s="110">
        <f t="shared" si="27938"/>
        <v>0</v>
      </c>
      <c r="AR1785" s="110">
        <f t="shared" si="27938"/>
        <v>0</v>
      </c>
      <c r="AS1785" s="110">
        <f t="shared" si="27938"/>
        <v>0</v>
      </c>
      <c r="AT1785" s="110">
        <f t="shared" si="27938"/>
        <v>0</v>
      </c>
      <c r="AU1785" s="110">
        <f t="shared" ref="AU1785:AX1785" si="27939">ROUND(AU1784/$E1784,2)</f>
        <v>0</v>
      </c>
      <c r="AV1785" s="110">
        <f t="shared" si="27939"/>
        <v>0</v>
      </c>
      <c r="AW1785" s="110">
        <f t="shared" si="27939"/>
        <v>0</v>
      </c>
      <c r="AX1785" s="110">
        <f t="shared" si="27939"/>
        <v>0</v>
      </c>
      <c r="AY1785" s="110">
        <f t="shared" ref="AY1785:BC1785" si="27940">ROUND(AY1784/$E1784,2)</f>
        <v>0</v>
      </c>
      <c r="AZ1785" s="110">
        <f t="shared" si="27940"/>
        <v>0</v>
      </c>
      <c r="BA1785" s="110">
        <f t="shared" si="27940"/>
        <v>0</v>
      </c>
      <c r="BB1785" s="110">
        <f t="shared" si="27940"/>
        <v>0</v>
      </c>
      <c r="BC1785" s="110">
        <f t="shared" si="27940"/>
        <v>0</v>
      </c>
      <c r="BD1785" s="110">
        <f t="shared" ref="BD1785:BG1785" si="27941">ROUND(BD1784/$E1784,2)</f>
        <v>0</v>
      </c>
      <c r="BE1785" s="110">
        <f t="shared" si="27941"/>
        <v>0</v>
      </c>
      <c r="BF1785" s="110">
        <f t="shared" si="27941"/>
        <v>0</v>
      </c>
      <c r="BG1785" s="110">
        <f t="shared" si="27941"/>
        <v>0</v>
      </c>
      <c r="BH1785" s="110">
        <f t="shared" ref="BH1785:BK1785" si="27942">ROUND(BH1784/$E1784,2)</f>
        <v>0</v>
      </c>
      <c r="BI1785" s="110">
        <f t="shared" si="27942"/>
        <v>0</v>
      </c>
      <c r="BJ1785" s="110">
        <f t="shared" si="27942"/>
        <v>0</v>
      </c>
      <c r="BK1785" s="110">
        <f t="shared" si="27942"/>
        <v>25.31</v>
      </c>
      <c r="BL1785" s="110">
        <f t="shared" ref="BL1785:BP1785" si="27943">ROUND(BL1784/$E1784,2)</f>
        <v>25.31</v>
      </c>
      <c r="BM1785" s="110">
        <f t="shared" si="27943"/>
        <v>25.31</v>
      </c>
      <c r="BN1785" s="110">
        <f t="shared" si="27943"/>
        <v>25.31</v>
      </c>
      <c r="BO1785" s="110">
        <f t="shared" si="27943"/>
        <v>25.31</v>
      </c>
      <c r="BP1785" s="110">
        <f t="shared" si="27943"/>
        <v>25.31</v>
      </c>
      <c r="BQ1785" s="110">
        <f t="shared" ref="BQ1785:BS1785" si="27944">ROUNDDOWN(BQ1784/$E1784,2)</f>
        <v>25.3</v>
      </c>
      <c r="BR1785" s="110">
        <f t="shared" si="27944"/>
        <v>25.3</v>
      </c>
      <c r="BS1785" s="110">
        <f t="shared" si="27944"/>
        <v>25.3</v>
      </c>
      <c r="BT1785" s="110">
        <f t="shared" ref="BT1785" si="27945">ROUND(BT1784/$E1784,2)</f>
        <v>25.31</v>
      </c>
      <c r="BU1785" s="110">
        <f t="shared" ref="BU1785:BX1785" si="27946">ROUND(BU1784/$E1784,2)</f>
        <v>25.31</v>
      </c>
      <c r="BV1785" s="110">
        <f t="shared" si="27946"/>
        <v>25.31</v>
      </c>
      <c r="BW1785" s="110">
        <f t="shared" si="27946"/>
        <v>25.31</v>
      </c>
      <c r="BX1785" s="110">
        <f t="shared" si="27946"/>
        <v>25.31</v>
      </c>
      <c r="BY1785" s="110">
        <f t="shared" ref="BY1785:CC1785" si="27947">ROUND(BY1784/$E1784,2)</f>
        <v>0</v>
      </c>
      <c r="BZ1785" s="110">
        <f t="shared" si="27947"/>
        <v>0</v>
      </c>
      <c r="CA1785" s="110">
        <f t="shared" si="27947"/>
        <v>0</v>
      </c>
      <c r="CB1785" s="110">
        <f t="shared" si="27947"/>
        <v>0</v>
      </c>
      <c r="CC1785" s="110">
        <f t="shared" si="27947"/>
        <v>0</v>
      </c>
      <c r="CD1785" s="110">
        <f t="shared" ref="CD1785:CG1785" si="27948">ROUND(CD1784/$E1784,2)</f>
        <v>0</v>
      </c>
      <c r="CE1785" s="110"/>
      <c r="CF1785" s="110">
        <f t="shared" si="27948"/>
        <v>0</v>
      </c>
      <c r="CG1785" s="110">
        <f t="shared" si="27948"/>
        <v>0</v>
      </c>
      <c r="CH1785" s="111">
        <f>IF(C1784="","",D1784-SUM(G1785:CG1785))</f>
        <v>0</v>
      </c>
      <c r="CI1785" s="112">
        <f>IF(C1784="","",SUM(G1785:CG1785))</f>
        <v>354.31</v>
      </c>
      <c r="CJ1785" s="67" t="b">
        <f>IF(C1784="","",D1784=CI1785)</f>
        <v>1</v>
      </c>
    </row>
    <row r="1786" spans="1:88" s="5" customFormat="1" x14ac:dyDescent="0.3">
      <c r="A1786" s="173"/>
      <c r="B1786" s="157"/>
      <c r="C1786" s="170"/>
      <c r="D1786" s="160"/>
      <c r="E1786" s="163"/>
      <c r="F1786" s="166"/>
      <c r="G1786" s="113">
        <v>0</v>
      </c>
      <c r="H1786" s="113"/>
      <c r="I1786" s="113"/>
      <c r="J1786" s="113"/>
      <c r="K1786" s="113"/>
      <c r="L1786" s="113"/>
      <c r="M1786" s="113"/>
      <c r="N1786" s="113"/>
      <c r="O1786" s="113"/>
      <c r="P1786" s="113"/>
      <c r="Q1786" s="113"/>
      <c r="R1786" s="113"/>
      <c r="S1786" s="113"/>
      <c r="T1786" s="113"/>
      <c r="U1786" s="113">
        <f t="shared" ref="U1786:X1786" si="27949">U1784/$F1784</f>
        <v>0</v>
      </c>
      <c r="V1786" s="113">
        <f t="shared" si="27949"/>
        <v>0</v>
      </c>
      <c r="W1786" s="113">
        <f t="shared" si="27949"/>
        <v>0</v>
      </c>
      <c r="X1786" s="113">
        <f t="shared" si="27949"/>
        <v>0</v>
      </c>
      <c r="Y1786" s="113">
        <f t="shared" ref="Y1786:AG1786" si="27950">Y1784/$F1784</f>
        <v>0</v>
      </c>
      <c r="Z1786" s="113">
        <f t="shared" si="27950"/>
        <v>0</v>
      </c>
      <c r="AA1786" s="113">
        <f t="shared" si="27950"/>
        <v>0</v>
      </c>
      <c r="AB1786" s="113">
        <f t="shared" si="27950"/>
        <v>0</v>
      </c>
      <c r="AC1786" s="113">
        <f t="shared" si="27950"/>
        <v>0</v>
      </c>
      <c r="AD1786" s="113">
        <f t="shared" si="27950"/>
        <v>0</v>
      </c>
      <c r="AE1786" s="113">
        <f t="shared" si="27950"/>
        <v>0</v>
      </c>
      <c r="AF1786" s="113">
        <f t="shared" si="27950"/>
        <v>0</v>
      </c>
      <c r="AG1786" s="113">
        <f t="shared" si="27950"/>
        <v>0</v>
      </c>
      <c r="AH1786" s="113">
        <f t="shared" ref="AH1786:AK1786" si="27951">AH1784/$F1784</f>
        <v>0</v>
      </c>
      <c r="AI1786" s="113">
        <f t="shared" si="27951"/>
        <v>0</v>
      </c>
      <c r="AJ1786" s="113">
        <f t="shared" si="27951"/>
        <v>0</v>
      </c>
      <c r="AK1786" s="113">
        <f t="shared" si="27951"/>
        <v>0</v>
      </c>
      <c r="AL1786" s="113">
        <f t="shared" ref="AL1786:AT1786" si="27952">AL1784/$F1784</f>
        <v>0</v>
      </c>
      <c r="AM1786" s="113">
        <f t="shared" si="27952"/>
        <v>0</v>
      </c>
      <c r="AN1786" s="113">
        <f t="shared" si="27952"/>
        <v>0</v>
      </c>
      <c r="AO1786" s="113">
        <f t="shared" si="27952"/>
        <v>0</v>
      </c>
      <c r="AP1786" s="113">
        <f t="shared" si="27952"/>
        <v>0</v>
      </c>
      <c r="AQ1786" s="113">
        <f t="shared" si="27952"/>
        <v>0</v>
      </c>
      <c r="AR1786" s="113">
        <f t="shared" si="27952"/>
        <v>0</v>
      </c>
      <c r="AS1786" s="113">
        <f t="shared" si="27952"/>
        <v>0</v>
      </c>
      <c r="AT1786" s="113">
        <f t="shared" si="27952"/>
        <v>0</v>
      </c>
      <c r="AU1786" s="113">
        <f t="shared" ref="AU1786:AX1786" si="27953">AU1784/$F1784</f>
        <v>0</v>
      </c>
      <c r="AV1786" s="113">
        <f t="shared" si="27953"/>
        <v>0</v>
      </c>
      <c r="AW1786" s="113">
        <f t="shared" si="27953"/>
        <v>0</v>
      </c>
      <c r="AX1786" s="113">
        <f t="shared" si="27953"/>
        <v>0</v>
      </c>
      <c r="AY1786" s="113">
        <f t="shared" ref="AY1786:BC1786" si="27954">AY1784/$F1784</f>
        <v>0</v>
      </c>
      <c r="AZ1786" s="113">
        <f t="shared" si="27954"/>
        <v>0</v>
      </c>
      <c r="BA1786" s="113">
        <f t="shared" si="27954"/>
        <v>0</v>
      </c>
      <c r="BB1786" s="113">
        <f t="shared" si="27954"/>
        <v>0</v>
      </c>
      <c r="BC1786" s="113">
        <f t="shared" si="27954"/>
        <v>0</v>
      </c>
      <c r="BD1786" s="113">
        <f t="shared" ref="BD1786:BG1786" si="27955">BD1784/$F1784</f>
        <v>0</v>
      </c>
      <c r="BE1786" s="113">
        <f t="shared" si="27955"/>
        <v>0</v>
      </c>
      <c r="BF1786" s="113">
        <f t="shared" si="27955"/>
        <v>0</v>
      </c>
      <c r="BG1786" s="113">
        <f t="shared" si="27955"/>
        <v>0</v>
      </c>
      <c r="BH1786" s="113">
        <f t="shared" ref="BH1786:BK1786" si="27956">BH1784/$F1784</f>
        <v>0</v>
      </c>
      <c r="BI1786" s="113">
        <f t="shared" si="27956"/>
        <v>0</v>
      </c>
      <c r="BJ1786" s="113">
        <f t="shared" si="27956"/>
        <v>0</v>
      </c>
      <c r="BK1786" s="113">
        <f t="shared" si="27956"/>
        <v>7.1428566222790174E-2</v>
      </c>
      <c r="BL1786" s="113">
        <f t="shared" ref="BL1786:BP1786" si="27957">BL1784/$F1784</f>
        <v>7.1428566222790174E-2</v>
      </c>
      <c r="BM1786" s="113">
        <f t="shared" si="27957"/>
        <v>7.1428566222790174E-2</v>
      </c>
      <c r="BN1786" s="113">
        <f t="shared" si="27957"/>
        <v>7.1428566222790174E-2</v>
      </c>
      <c r="BO1786" s="113">
        <f t="shared" si="27957"/>
        <v>7.1428566222790174E-2</v>
      </c>
      <c r="BP1786" s="113">
        <f t="shared" si="27957"/>
        <v>7.1428566222790174E-2</v>
      </c>
      <c r="BQ1786" s="113">
        <f t="shared" ref="BQ1786:BT1786" si="27958">BQ1784/$F1784</f>
        <v>7.1428566222790174E-2</v>
      </c>
      <c r="BR1786" s="113">
        <f t="shared" si="27958"/>
        <v>7.1428566222790174E-2</v>
      </c>
      <c r="BS1786" s="113">
        <f t="shared" si="27958"/>
        <v>7.1428578369613097E-2</v>
      </c>
      <c r="BT1786" s="113">
        <f t="shared" si="27958"/>
        <v>7.1428578369613097E-2</v>
      </c>
      <c r="BU1786" s="113">
        <f t="shared" ref="BU1786:BX1786" si="27959">BU1784/$F1784</f>
        <v>7.1428578369613097E-2</v>
      </c>
      <c r="BV1786" s="113">
        <f t="shared" si="27959"/>
        <v>7.1428578369613097E-2</v>
      </c>
      <c r="BW1786" s="113">
        <f t="shared" si="27959"/>
        <v>7.1428578369613097E-2</v>
      </c>
      <c r="BX1786" s="113">
        <f t="shared" si="27959"/>
        <v>7.1428578369613097E-2</v>
      </c>
      <c r="BY1786" s="113">
        <f t="shared" ref="BY1786:CC1786" si="27960">BY1784/$F1784</f>
        <v>0</v>
      </c>
      <c r="BZ1786" s="113">
        <f t="shared" si="27960"/>
        <v>0</v>
      </c>
      <c r="CA1786" s="113">
        <f t="shared" si="27960"/>
        <v>0</v>
      </c>
      <c r="CB1786" s="113">
        <f t="shared" si="27960"/>
        <v>0</v>
      </c>
      <c r="CC1786" s="113">
        <f t="shared" si="27960"/>
        <v>0</v>
      </c>
      <c r="CD1786" s="113">
        <f t="shared" ref="CD1786:CG1786" si="27961">CD1784/$F1784</f>
        <v>0</v>
      </c>
      <c r="CE1786" s="113"/>
      <c r="CF1786" s="113">
        <f t="shared" si="27961"/>
        <v>0</v>
      </c>
      <c r="CG1786" s="113">
        <f t="shared" si="27961"/>
        <v>0</v>
      </c>
      <c r="CH1786" s="114">
        <f>IF(C1784="","",100%-SUM(G1786:CG1786))</f>
        <v>0</v>
      </c>
      <c r="CI1786" s="115">
        <f>IF(C1784="","",SUM(G1786:CG1786))</f>
        <v>1</v>
      </c>
      <c r="CJ1786" s="67" t="b">
        <f>IF(C1784="","",SUM(G1786:CG1786)=CI1786)</f>
        <v>1</v>
      </c>
    </row>
    <row r="1787" spans="1:88" s="5" customFormat="1" ht="15" customHeight="1" x14ac:dyDescent="0.3">
      <c r="A1787" s="171" t="s">
        <v>1244</v>
      </c>
      <c r="B1787" s="155" t="s">
        <v>1245</v>
      </c>
      <c r="C1787" s="168" t="s">
        <v>12</v>
      </c>
      <c r="D1787" s="158">
        <v>2359.8000000000002</v>
      </c>
      <c r="E1787" s="161">
        <v>357343</v>
      </c>
      <c r="F1787" s="164">
        <f t="shared" si="27841"/>
        <v>843258011</v>
      </c>
      <c r="G1787" s="108">
        <v>0</v>
      </c>
      <c r="H1787" s="108"/>
      <c r="I1787" s="108"/>
      <c r="J1787" s="108"/>
      <c r="K1787" s="108"/>
      <c r="L1787" s="108"/>
      <c r="M1787" s="108"/>
      <c r="N1787" s="108"/>
      <c r="O1787" s="108"/>
      <c r="P1787" s="108"/>
      <c r="Q1787" s="108"/>
      <c r="R1787" s="108"/>
      <c r="S1787" s="108"/>
      <c r="T1787" s="108"/>
      <c r="U1787" s="108"/>
      <c r="V1787" s="108"/>
      <c r="W1787" s="108"/>
      <c r="X1787" s="108"/>
      <c r="Y1787" s="108"/>
      <c r="Z1787" s="108"/>
      <c r="AA1787" s="108"/>
      <c r="AB1787" s="108"/>
      <c r="AC1787" s="108"/>
      <c r="AD1787" s="108"/>
      <c r="AE1787" s="108"/>
      <c r="AF1787" s="108"/>
      <c r="AG1787" s="108"/>
      <c r="AH1787" s="108"/>
      <c r="AI1787" s="108"/>
      <c r="AJ1787" s="108"/>
      <c r="AK1787" s="108"/>
      <c r="AL1787" s="108"/>
      <c r="AM1787" s="108"/>
      <c r="AN1787" s="108"/>
      <c r="AO1787" s="108"/>
      <c r="AP1787" s="108"/>
      <c r="AQ1787" s="108"/>
      <c r="AR1787" s="108"/>
      <c r="AS1787" s="108"/>
      <c r="AT1787" s="108"/>
      <c r="AU1787" s="108"/>
      <c r="AV1787" s="108"/>
      <c r="AW1787" s="108"/>
      <c r="AX1787" s="108"/>
      <c r="AY1787" s="108"/>
      <c r="AZ1787" s="108"/>
      <c r="BA1787" s="108"/>
      <c r="BB1787" s="108"/>
      <c r="BC1787" s="108"/>
      <c r="BD1787" s="108"/>
      <c r="BE1787" s="108"/>
      <c r="BF1787" s="108"/>
      <c r="BG1787" s="108"/>
      <c r="BH1787" s="108"/>
      <c r="BI1787" s="108"/>
      <c r="BJ1787" s="108"/>
      <c r="BK1787" s="108">
        <f>ROUND($F1787/14,0)</f>
        <v>60232715</v>
      </c>
      <c r="BL1787" s="108">
        <f>ROUNDUP($F1787/14,0)</f>
        <v>60232716</v>
      </c>
      <c r="BM1787" s="108">
        <f>ROUND($F1787/14,0)</f>
        <v>60232715</v>
      </c>
      <c r="BN1787" s="108">
        <f t="shared" ref="BN1787:BX1787" si="27962">ROUND($F1787/14,0)</f>
        <v>60232715</v>
      </c>
      <c r="BO1787" s="108">
        <f t="shared" si="27962"/>
        <v>60232715</v>
      </c>
      <c r="BP1787" s="108">
        <f t="shared" si="27962"/>
        <v>60232715</v>
      </c>
      <c r="BQ1787" s="108">
        <f t="shared" ref="BQ1787:BS1787" si="27963">ROUND($F1787/14,0)</f>
        <v>60232715</v>
      </c>
      <c r="BR1787" s="108">
        <f t="shared" si="27963"/>
        <v>60232715</v>
      </c>
      <c r="BS1787" s="108">
        <f t="shared" si="27963"/>
        <v>60232715</v>
      </c>
      <c r="BT1787" s="108">
        <f t="shared" si="27962"/>
        <v>60232715</v>
      </c>
      <c r="BU1787" s="108">
        <f t="shared" ref="BU1787:BW1787" si="27964">ROUND($F1787/14,0)</f>
        <v>60232715</v>
      </c>
      <c r="BV1787" s="108">
        <f t="shared" si="27964"/>
        <v>60232715</v>
      </c>
      <c r="BW1787" s="108">
        <f t="shared" si="27964"/>
        <v>60232715</v>
      </c>
      <c r="BX1787" s="108">
        <f t="shared" si="27962"/>
        <v>60232715</v>
      </c>
      <c r="BY1787" s="108"/>
      <c r="BZ1787" s="108"/>
      <c r="CA1787" s="108"/>
      <c r="CB1787" s="108"/>
      <c r="CC1787" s="108"/>
      <c r="CD1787" s="108"/>
      <c r="CE1787" s="108"/>
      <c r="CF1787" s="108"/>
      <c r="CG1787" s="108"/>
      <c r="CH1787" s="109">
        <f>IF(C1787="","",F1787-SUM(G1787:CG1787))</f>
        <v>0</v>
      </c>
      <c r="CI1787" s="107">
        <f>IF(C1787="","",SUM(G1787:CG1787))</f>
        <v>843258011</v>
      </c>
      <c r="CJ1787" s="67" t="b">
        <f>IF(C1787="","",F1787=CI1787)</f>
        <v>1</v>
      </c>
    </row>
    <row r="1788" spans="1:88" s="5" customFormat="1" x14ac:dyDescent="0.3">
      <c r="A1788" s="172"/>
      <c r="B1788" s="156"/>
      <c r="C1788" s="169"/>
      <c r="D1788" s="159"/>
      <c r="E1788" s="162"/>
      <c r="F1788" s="165"/>
      <c r="G1788" s="110">
        <v>0</v>
      </c>
      <c r="H1788" s="110"/>
      <c r="I1788" s="110"/>
      <c r="J1788" s="110"/>
      <c r="K1788" s="110"/>
      <c r="L1788" s="110"/>
      <c r="M1788" s="110"/>
      <c r="N1788" s="110"/>
      <c r="O1788" s="110"/>
      <c r="P1788" s="110"/>
      <c r="Q1788" s="110"/>
      <c r="R1788" s="110"/>
      <c r="S1788" s="110"/>
      <c r="T1788" s="110"/>
      <c r="U1788" s="110">
        <f t="shared" ref="U1788:X1788" si="27965">ROUND(U1787/$E1787,2)</f>
        <v>0</v>
      </c>
      <c r="V1788" s="110">
        <f t="shared" si="27965"/>
        <v>0</v>
      </c>
      <c r="W1788" s="110">
        <f t="shared" si="27965"/>
        <v>0</v>
      </c>
      <c r="X1788" s="110">
        <f t="shared" si="27965"/>
        <v>0</v>
      </c>
      <c r="Y1788" s="110">
        <f t="shared" ref="Y1788:AG1788" si="27966">ROUND(Y1787/$E1787,2)</f>
        <v>0</v>
      </c>
      <c r="Z1788" s="110">
        <f t="shared" si="27966"/>
        <v>0</v>
      </c>
      <c r="AA1788" s="110">
        <f t="shared" si="27966"/>
        <v>0</v>
      </c>
      <c r="AB1788" s="110">
        <f t="shared" si="27966"/>
        <v>0</v>
      </c>
      <c r="AC1788" s="110">
        <f t="shared" si="27966"/>
        <v>0</v>
      </c>
      <c r="AD1788" s="110">
        <f t="shared" si="27966"/>
        <v>0</v>
      </c>
      <c r="AE1788" s="110">
        <f t="shared" si="27966"/>
        <v>0</v>
      </c>
      <c r="AF1788" s="110">
        <f t="shared" si="27966"/>
        <v>0</v>
      </c>
      <c r="AG1788" s="110">
        <f t="shared" si="27966"/>
        <v>0</v>
      </c>
      <c r="AH1788" s="110">
        <f t="shared" ref="AH1788:AK1788" si="27967">ROUND(AH1787/$E1787,2)</f>
        <v>0</v>
      </c>
      <c r="AI1788" s="110">
        <f t="shared" si="27967"/>
        <v>0</v>
      </c>
      <c r="AJ1788" s="110">
        <f t="shared" si="27967"/>
        <v>0</v>
      </c>
      <c r="AK1788" s="110">
        <f t="shared" si="27967"/>
        <v>0</v>
      </c>
      <c r="AL1788" s="110">
        <f t="shared" ref="AL1788:AT1788" si="27968">ROUND(AL1787/$E1787,2)</f>
        <v>0</v>
      </c>
      <c r="AM1788" s="110">
        <f t="shared" si="27968"/>
        <v>0</v>
      </c>
      <c r="AN1788" s="110">
        <f t="shared" si="27968"/>
        <v>0</v>
      </c>
      <c r="AO1788" s="110">
        <f t="shared" si="27968"/>
        <v>0</v>
      </c>
      <c r="AP1788" s="110">
        <f t="shared" si="27968"/>
        <v>0</v>
      </c>
      <c r="AQ1788" s="110">
        <f t="shared" si="27968"/>
        <v>0</v>
      </c>
      <c r="AR1788" s="110">
        <f t="shared" si="27968"/>
        <v>0</v>
      </c>
      <c r="AS1788" s="110">
        <f t="shared" si="27968"/>
        <v>0</v>
      </c>
      <c r="AT1788" s="110">
        <f t="shared" si="27968"/>
        <v>0</v>
      </c>
      <c r="AU1788" s="110">
        <f t="shared" ref="AU1788:AX1788" si="27969">ROUND(AU1787/$E1787,2)</f>
        <v>0</v>
      </c>
      <c r="AV1788" s="110">
        <f t="shared" si="27969"/>
        <v>0</v>
      </c>
      <c r="AW1788" s="110">
        <f t="shared" si="27969"/>
        <v>0</v>
      </c>
      <c r="AX1788" s="110">
        <f t="shared" si="27969"/>
        <v>0</v>
      </c>
      <c r="AY1788" s="110">
        <f t="shared" ref="AY1788:BC1788" si="27970">ROUND(AY1787/$E1787,2)</f>
        <v>0</v>
      </c>
      <c r="AZ1788" s="110">
        <f t="shared" si="27970"/>
        <v>0</v>
      </c>
      <c r="BA1788" s="110">
        <f t="shared" si="27970"/>
        <v>0</v>
      </c>
      <c r="BB1788" s="110">
        <f t="shared" si="27970"/>
        <v>0</v>
      </c>
      <c r="BC1788" s="110">
        <f t="shared" si="27970"/>
        <v>0</v>
      </c>
      <c r="BD1788" s="110">
        <f t="shared" ref="BD1788:BG1788" si="27971">ROUND(BD1787/$E1787,2)</f>
        <v>0</v>
      </c>
      <c r="BE1788" s="110">
        <f t="shared" si="27971"/>
        <v>0</v>
      </c>
      <c r="BF1788" s="110">
        <f t="shared" si="27971"/>
        <v>0</v>
      </c>
      <c r="BG1788" s="110">
        <f t="shared" si="27971"/>
        <v>0</v>
      </c>
      <c r="BH1788" s="110">
        <f t="shared" ref="BH1788:BK1788" si="27972">ROUND(BH1787/$E1787,2)</f>
        <v>0</v>
      </c>
      <c r="BI1788" s="110">
        <f t="shared" si="27972"/>
        <v>0</v>
      </c>
      <c r="BJ1788" s="110">
        <f t="shared" si="27972"/>
        <v>0</v>
      </c>
      <c r="BK1788" s="110">
        <f t="shared" si="27972"/>
        <v>168.56</v>
      </c>
      <c r="BL1788" s="110">
        <f t="shared" ref="BL1788:BP1788" si="27973">ROUND(BL1787/$E1787,2)</f>
        <v>168.56</v>
      </c>
      <c r="BM1788" s="110">
        <f t="shared" si="27973"/>
        <v>168.56</v>
      </c>
      <c r="BN1788" s="110">
        <f t="shared" si="27973"/>
        <v>168.56</v>
      </c>
      <c r="BO1788" s="110">
        <f t="shared" ref="BO1788" si="27974">ROUNDDOWN(BO1787/$E1787,2)</f>
        <v>168.55</v>
      </c>
      <c r="BP1788" s="110">
        <f t="shared" si="27973"/>
        <v>168.56</v>
      </c>
      <c r="BQ1788" s="110">
        <f t="shared" ref="BQ1788" si="27975">ROUNDDOWN(BQ1787/$E1787,2)</f>
        <v>168.55</v>
      </c>
      <c r="BR1788" s="110">
        <f t="shared" ref="BR1788" si="27976">ROUNDDOWN(BR1787/$E1787,2)</f>
        <v>168.55</v>
      </c>
      <c r="BS1788" s="110">
        <f t="shared" ref="BS1788" si="27977">ROUNDDOWN(BS1787/$E1787,2)</f>
        <v>168.55</v>
      </c>
      <c r="BT1788" s="110">
        <f t="shared" ref="BT1788" si="27978">ROUND(BT1787/$E1787,2)</f>
        <v>168.56</v>
      </c>
      <c r="BU1788" s="110">
        <f t="shared" ref="BU1788:BX1788" si="27979">ROUND(BU1787/$E1787,2)</f>
        <v>168.56</v>
      </c>
      <c r="BV1788" s="110">
        <f t="shared" si="27979"/>
        <v>168.56</v>
      </c>
      <c r="BW1788" s="110">
        <f t="shared" si="27979"/>
        <v>168.56</v>
      </c>
      <c r="BX1788" s="110">
        <f t="shared" si="27979"/>
        <v>168.56</v>
      </c>
      <c r="BY1788" s="110">
        <f t="shared" ref="BY1788:CC1788" si="27980">ROUND(BY1787/$E1787,2)</f>
        <v>0</v>
      </c>
      <c r="BZ1788" s="110">
        <f t="shared" si="27980"/>
        <v>0</v>
      </c>
      <c r="CA1788" s="110">
        <f t="shared" si="27980"/>
        <v>0</v>
      </c>
      <c r="CB1788" s="110">
        <f t="shared" si="27980"/>
        <v>0</v>
      </c>
      <c r="CC1788" s="110">
        <f t="shared" si="27980"/>
        <v>0</v>
      </c>
      <c r="CD1788" s="110">
        <f t="shared" ref="CD1788:CG1788" si="27981">ROUND(CD1787/$E1787,2)</f>
        <v>0</v>
      </c>
      <c r="CE1788" s="110"/>
      <c r="CF1788" s="110">
        <f t="shared" si="27981"/>
        <v>0</v>
      </c>
      <c r="CG1788" s="110">
        <f t="shared" si="27981"/>
        <v>0</v>
      </c>
      <c r="CH1788" s="111">
        <f>IF(C1787="","",D1787-SUM(G1788:CG1788))</f>
        <v>4.5474735088646412E-13</v>
      </c>
      <c r="CI1788" s="112">
        <f>IF(C1787="","",SUM(G1788:CG1788))</f>
        <v>2359.7999999999997</v>
      </c>
      <c r="CJ1788" s="67" t="b">
        <f>IF(C1787="","",D1787=CI1788)</f>
        <v>1</v>
      </c>
    </row>
    <row r="1789" spans="1:88" s="5" customFormat="1" x14ac:dyDescent="0.3">
      <c r="A1789" s="173"/>
      <c r="B1789" s="157"/>
      <c r="C1789" s="170"/>
      <c r="D1789" s="160"/>
      <c r="E1789" s="163"/>
      <c r="F1789" s="166"/>
      <c r="G1789" s="113">
        <v>0</v>
      </c>
      <c r="H1789" s="113"/>
      <c r="I1789" s="113"/>
      <c r="J1789" s="113"/>
      <c r="K1789" s="113"/>
      <c r="L1789" s="113"/>
      <c r="M1789" s="113"/>
      <c r="N1789" s="113"/>
      <c r="O1789" s="113"/>
      <c r="P1789" s="113"/>
      <c r="Q1789" s="113"/>
      <c r="R1789" s="113"/>
      <c r="S1789" s="113"/>
      <c r="T1789" s="113"/>
      <c r="U1789" s="113">
        <f t="shared" ref="U1789:X1789" si="27982">U1787/$F1787</f>
        <v>0</v>
      </c>
      <c r="V1789" s="113">
        <f t="shared" si="27982"/>
        <v>0</v>
      </c>
      <c r="W1789" s="113">
        <f t="shared" si="27982"/>
        <v>0</v>
      </c>
      <c r="X1789" s="113">
        <f t="shared" si="27982"/>
        <v>0</v>
      </c>
      <c r="Y1789" s="113">
        <f t="shared" ref="Y1789:AG1789" si="27983">Y1787/$F1787</f>
        <v>0</v>
      </c>
      <c r="Z1789" s="113">
        <f t="shared" si="27983"/>
        <v>0</v>
      </c>
      <c r="AA1789" s="113">
        <f t="shared" si="27983"/>
        <v>0</v>
      </c>
      <c r="AB1789" s="113">
        <f t="shared" si="27983"/>
        <v>0</v>
      </c>
      <c r="AC1789" s="113">
        <f t="shared" si="27983"/>
        <v>0</v>
      </c>
      <c r="AD1789" s="113">
        <f t="shared" si="27983"/>
        <v>0</v>
      </c>
      <c r="AE1789" s="113">
        <f t="shared" si="27983"/>
        <v>0</v>
      </c>
      <c r="AF1789" s="113">
        <f t="shared" si="27983"/>
        <v>0</v>
      </c>
      <c r="AG1789" s="113">
        <f t="shared" si="27983"/>
        <v>0</v>
      </c>
      <c r="AH1789" s="113">
        <f t="shared" ref="AH1789:AK1789" si="27984">AH1787/$F1787</f>
        <v>0</v>
      </c>
      <c r="AI1789" s="113">
        <f t="shared" si="27984"/>
        <v>0</v>
      </c>
      <c r="AJ1789" s="113">
        <f t="shared" si="27984"/>
        <v>0</v>
      </c>
      <c r="AK1789" s="113">
        <f t="shared" si="27984"/>
        <v>0</v>
      </c>
      <c r="AL1789" s="113">
        <f t="shared" ref="AL1789:AT1789" si="27985">AL1787/$F1787</f>
        <v>0</v>
      </c>
      <c r="AM1789" s="113">
        <f t="shared" si="27985"/>
        <v>0</v>
      </c>
      <c r="AN1789" s="113">
        <f t="shared" si="27985"/>
        <v>0</v>
      </c>
      <c r="AO1789" s="113">
        <f t="shared" si="27985"/>
        <v>0</v>
      </c>
      <c r="AP1789" s="113">
        <f t="shared" si="27985"/>
        <v>0</v>
      </c>
      <c r="AQ1789" s="113">
        <f t="shared" si="27985"/>
        <v>0</v>
      </c>
      <c r="AR1789" s="113">
        <f t="shared" si="27985"/>
        <v>0</v>
      </c>
      <c r="AS1789" s="113">
        <f t="shared" si="27985"/>
        <v>0</v>
      </c>
      <c r="AT1789" s="113">
        <f t="shared" si="27985"/>
        <v>0</v>
      </c>
      <c r="AU1789" s="113">
        <f t="shared" ref="AU1789:AX1789" si="27986">AU1787/$F1787</f>
        <v>0</v>
      </c>
      <c r="AV1789" s="113">
        <f t="shared" si="27986"/>
        <v>0</v>
      </c>
      <c r="AW1789" s="113">
        <f t="shared" si="27986"/>
        <v>0</v>
      </c>
      <c r="AX1789" s="113">
        <f t="shared" si="27986"/>
        <v>0</v>
      </c>
      <c r="AY1789" s="113">
        <f t="shared" ref="AY1789:BC1789" si="27987">AY1787/$F1787</f>
        <v>0</v>
      </c>
      <c r="AZ1789" s="113">
        <f t="shared" si="27987"/>
        <v>0</v>
      </c>
      <c r="BA1789" s="113">
        <f t="shared" si="27987"/>
        <v>0</v>
      </c>
      <c r="BB1789" s="113">
        <f t="shared" si="27987"/>
        <v>0</v>
      </c>
      <c r="BC1789" s="113">
        <f t="shared" si="27987"/>
        <v>0</v>
      </c>
      <c r="BD1789" s="113">
        <f t="shared" ref="BD1789:BG1789" si="27988">BD1787/$F1787</f>
        <v>0</v>
      </c>
      <c r="BE1789" s="113">
        <f t="shared" si="27988"/>
        <v>0</v>
      </c>
      <c r="BF1789" s="113">
        <f t="shared" si="27988"/>
        <v>0</v>
      </c>
      <c r="BG1789" s="113">
        <f t="shared" si="27988"/>
        <v>0</v>
      </c>
      <c r="BH1789" s="113">
        <f t="shared" ref="BH1789:BK1789" si="27989">BH1787/$F1787</f>
        <v>0</v>
      </c>
      <c r="BI1789" s="113">
        <f t="shared" si="27989"/>
        <v>0</v>
      </c>
      <c r="BJ1789" s="113">
        <f t="shared" si="27989"/>
        <v>0</v>
      </c>
      <c r="BK1789" s="113">
        <f t="shared" si="27989"/>
        <v>7.1428571343865946E-2</v>
      </c>
      <c r="BL1789" s="113">
        <f t="shared" ref="BL1789:BP1789" si="27990">BL1787/$F1787</f>
        <v>7.1428572529742621E-2</v>
      </c>
      <c r="BM1789" s="113">
        <f t="shared" si="27990"/>
        <v>7.1428571343865946E-2</v>
      </c>
      <c r="BN1789" s="113">
        <f t="shared" si="27990"/>
        <v>7.1428571343865946E-2</v>
      </c>
      <c r="BO1789" s="113">
        <f t="shared" si="27990"/>
        <v>7.1428571343865946E-2</v>
      </c>
      <c r="BP1789" s="113">
        <f t="shared" si="27990"/>
        <v>7.1428571343865946E-2</v>
      </c>
      <c r="BQ1789" s="113">
        <f t="shared" ref="BQ1789:BT1789" si="27991">BQ1787/$F1787</f>
        <v>7.1428571343865946E-2</v>
      </c>
      <c r="BR1789" s="113">
        <f t="shared" si="27991"/>
        <v>7.1428571343865946E-2</v>
      </c>
      <c r="BS1789" s="113">
        <f t="shared" si="27991"/>
        <v>7.1428571343865946E-2</v>
      </c>
      <c r="BT1789" s="113">
        <f t="shared" si="27991"/>
        <v>7.1428571343865946E-2</v>
      </c>
      <c r="BU1789" s="113">
        <f t="shared" ref="BU1789:BX1789" si="27992">BU1787/$F1787</f>
        <v>7.1428571343865946E-2</v>
      </c>
      <c r="BV1789" s="113">
        <f t="shared" si="27992"/>
        <v>7.1428571343865946E-2</v>
      </c>
      <c r="BW1789" s="113">
        <f t="shared" si="27992"/>
        <v>7.1428571343865946E-2</v>
      </c>
      <c r="BX1789" s="113">
        <f t="shared" si="27992"/>
        <v>7.1428571343865946E-2</v>
      </c>
      <c r="BY1789" s="113">
        <f t="shared" ref="BY1789:CC1789" si="27993">BY1787/$F1787</f>
        <v>0</v>
      </c>
      <c r="BZ1789" s="113">
        <f t="shared" si="27993"/>
        <v>0</v>
      </c>
      <c r="CA1789" s="113">
        <f t="shared" si="27993"/>
        <v>0</v>
      </c>
      <c r="CB1789" s="113">
        <f t="shared" si="27993"/>
        <v>0</v>
      </c>
      <c r="CC1789" s="113">
        <f t="shared" si="27993"/>
        <v>0</v>
      </c>
      <c r="CD1789" s="113">
        <f t="shared" ref="CD1789:CG1789" si="27994">CD1787/$F1787</f>
        <v>0</v>
      </c>
      <c r="CE1789" s="113"/>
      <c r="CF1789" s="113">
        <f t="shared" si="27994"/>
        <v>0</v>
      </c>
      <c r="CG1789" s="113">
        <f t="shared" si="27994"/>
        <v>0</v>
      </c>
      <c r="CH1789" s="114">
        <f>IF(C1787="","",100%-SUM(G1789:CG1789))</f>
        <v>2.2204460492503131E-16</v>
      </c>
      <c r="CI1789" s="115">
        <f>IF(C1787="","",SUM(G1789:CG1789))</f>
        <v>0.99999999999999978</v>
      </c>
      <c r="CJ1789" s="67" t="b">
        <f>IF(C1787="","",SUM(G1789:CG1789)=CI1789)</f>
        <v>1</v>
      </c>
    </row>
    <row r="1790" spans="1:88" s="5" customFormat="1" ht="15" customHeight="1" x14ac:dyDescent="0.3">
      <c r="A1790" s="171" t="s">
        <v>1246</v>
      </c>
      <c r="B1790" s="155" t="s">
        <v>1247</v>
      </c>
      <c r="C1790" s="168" t="s">
        <v>12</v>
      </c>
      <c r="D1790" s="158">
        <v>949.31</v>
      </c>
      <c r="E1790" s="161">
        <v>349782</v>
      </c>
      <c r="F1790" s="164">
        <f t="shared" si="27841"/>
        <v>332051550</v>
      </c>
      <c r="G1790" s="108">
        <v>0</v>
      </c>
      <c r="H1790" s="108"/>
      <c r="I1790" s="108"/>
      <c r="J1790" s="108"/>
      <c r="K1790" s="108"/>
      <c r="L1790" s="108"/>
      <c r="M1790" s="108"/>
      <c r="N1790" s="108"/>
      <c r="O1790" s="108"/>
      <c r="P1790" s="108"/>
      <c r="Q1790" s="108"/>
      <c r="R1790" s="108"/>
      <c r="S1790" s="108"/>
      <c r="T1790" s="108"/>
      <c r="U1790" s="108"/>
      <c r="V1790" s="108"/>
      <c r="W1790" s="108"/>
      <c r="X1790" s="108"/>
      <c r="Y1790" s="108"/>
      <c r="Z1790" s="108"/>
      <c r="AA1790" s="108"/>
      <c r="AB1790" s="108"/>
      <c r="AC1790" s="108"/>
      <c r="AD1790" s="108"/>
      <c r="AE1790" s="108"/>
      <c r="AF1790" s="108"/>
      <c r="AG1790" s="108"/>
      <c r="AH1790" s="108"/>
      <c r="AI1790" s="108"/>
      <c r="AJ1790" s="108"/>
      <c r="AK1790" s="108"/>
      <c r="AL1790" s="108"/>
      <c r="AM1790" s="108"/>
      <c r="AN1790" s="108"/>
      <c r="AO1790" s="108"/>
      <c r="AP1790" s="108"/>
      <c r="AQ1790" s="108"/>
      <c r="AR1790" s="108"/>
      <c r="AS1790" s="108"/>
      <c r="AT1790" s="108"/>
      <c r="AU1790" s="108"/>
      <c r="AV1790" s="108"/>
      <c r="AW1790" s="108"/>
      <c r="AX1790" s="108"/>
      <c r="AY1790" s="108"/>
      <c r="AZ1790" s="108"/>
      <c r="BA1790" s="108"/>
      <c r="BB1790" s="108"/>
      <c r="BC1790" s="108"/>
      <c r="BD1790" s="108"/>
      <c r="BE1790" s="108"/>
      <c r="BF1790" s="108"/>
      <c r="BG1790" s="108"/>
      <c r="BH1790" s="108"/>
      <c r="BI1790" s="108"/>
      <c r="BJ1790" s="108"/>
      <c r="BK1790" s="108"/>
      <c r="BL1790" s="108"/>
      <c r="BM1790" s="108"/>
      <c r="BN1790" s="108"/>
      <c r="BO1790" s="108"/>
      <c r="BP1790" s="108">
        <f>ROUND($F1790/9,0)</f>
        <v>36894617</v>
      </c>
      <c r="BQ1790" s="108">
        <f>ROUNDDOWN($F1790/9,0)</f>
        <v>36894616</v>
      </c>
      <c r="BR1790" s="108">
        <f>ROUNDDOWN($F1790/9,0)</f>
        <v>36894616</v>
      </c>
      <c r="BS1790" s="108">
        <f>ROUNDDOWN($F1790/9,0)</f>
        <v>36894616</v>
      </c>
      <c r="BT1790" s="108">
        <f t="shared" ref="BT1790:BX1790" si="27995">ROUND($F1790/9,0)</f>
        <v>36894617</v>
      </c>
      <c r="BU1790" s="108">
        <f t="shared" si="27995"/>
        <v>36894617</v>
      </c>
      <c r="BV1790" s="108">
        <f t="shared" si="27995"/>
        <v>36894617</v>
      </c>
      <c r="BW1790" s="108">
        <f t="shared" si="27995"/>
        <v>36894617</v>
      </c>
      <c r="BX1790" s="108">
        <f t="shared" si="27995"/>
        <v>36894617</v>
      </c>
      <c r="BY1790" s="108"/>
      <c r="BZ1790" s="108"/>
      <c r="CA1790" s="108"/>
      <c r="CB1790" s="108"/>
      <c r="CC1790" s="108"/>
      <c r="CD1790" s="108"/>
      <c r="CE1790" s="108"/>
      <c r="CF1790" s="108"/>
      <c r="CG1790" s="108"/>
      <c r="CH1790" s="109">
        <f>IF(C1790="","",F1790-SUM(G1790:CG1790))</f>
        <v>0</v>
      </c>
      <c r="CI1790" s="107">
        <f>IF(C1790="","",SUM(G1790:CG1790))</f>
        <v>332051550</v>
      </c>
      <c r="CJ1790" s="67" t="b">
        <f>IF(C1790="","",F1790=CI1790)</f>
        <v>1</v>
      </c>
    </row>
    <row r="1791" spans="1:88" s="5" customFormat="1" x14ac:dyDescent="0.3">
      <c r="A1791" s="172"/>
      <c r="B1791" s="156"/>
      <c r="C1791" s="169"/>
      <c r="D1791" s="159"/>
      <c r="E1791" s="162"/>
      <c r="F1791" s="165"/>
      <c r="G1791" s="110">
        <v>0</v>
      </c>
      <c r="H1791" s="110"/>
      <c r="I1791" s="110"/>
      <c r="J1791" s="110"/>
      <c r="K1791" s="110"/>
      <c r="L1791" s="110"/>
      <c r="M1791" s="110"/>
      <c r="N1791" s="110"/>
      <c r="O1791" s="110"/>
      <c r="P1791" s="110"/>
      <c r="Q1791" s="110"/>
      <c r="R1791" s="110"/>
      <c r="S1791" s="110"/>
      <c r="T1791" s="110"/>
      <c r="U1791" s="110">
        <f t="shared" ref="U1791:X1791" si="27996">ROUND(U1790/$E1790,2)</f>
        <v>0</v>
      </c>
      <c r="V1791" s="110">
        <f t="shared" si="27996"/>
        <v>0</v>
      </c>
      <c r="W1791" s="110">
        <f t="shared" si="27996"/>
        <v>0</v>
      </c>
      <c r="X1791" s="110">
        <f t="shared" si="27996"/>
        <v>0</v>
      </c>
      <c r="Y1791" s="110">
        <f t="shared" ref="Y1791:AG1791" si="27997">ROUND(Y1790/$E1790,2)</f>
        <v>0</v>
      </c>
      <c r="Z1791" s="110">
        <f t="shared" si="27997"/>
        <v>0</v>
      </c>
      <c r="AA1791" s="110">
        <f t="shared" si="27997"/>
        <v>0</v>
      </c>
      <c r="AB1791" s="110">
        <f t="shared" si="27997"/>
        <v>0</v>
      </c>
      <c r="AC1791" s="110">
        <f t="shared" si="27997"/>
        <v>0</v>
      </c>
      <c r="AD1791" s="110">
        <f t="shared" si="27997"/>
        <v>0</v>
      </c>
      <c r="AE1791" s="110">
        <f t="shared" si="27997"/>
        <v>0</v>
      </c>
      <c r="AF1791" s="110">
        <f t="shared" si="27997"/>
        <v>0</v>
      </c>
      <c r="AG1791" s="110">
        <f t="shared" si="27997"/>
        <v>0</v>
      </c>
      <c r="AH1791" s="110">
        <f t="shared" ref="AH1791:AK1791" si="27998">ROUND(AH1790/$E1790,2)</f>
        <v>0</v>
      </c>
      <c r="AI1791" s="110">
        <f t="shared" si="27998"/>
        <v>0</v>
      </c>
      <c r="AJ1791" s="110">
        <f t="shared" si="27998"/>
        <v>0</v>
      </c>
      <c r="AK1791" s="110">
        <f t="shared" si="27998"/>
        <v>0</v>
      </c>
      <c r="AL1791" s="110">
        <f t="shared" ref="AL1791:AT1791" si="27999">ROUND(AL1790/$E1790,2)</f>
        <v>0</v>
      </c>
      <c r="AM1791" s="110">
        <f t="shared" si="27999"/>
        <v>0</v>
      </c>
      <c r="AN1791" s="110">
        <f t="shared" si="27999"/>
        <v>0</v>
      </c>
      <c r="AO1791" s="110">
        <f t="shared" si="27999"/>
        <v>0</v>
      </c>
      <c r="AP1791" s="110">
        <f t="shared" si="27999"/>
        <v>0</v>
      </c>
      <c r="AQ1791" s="110">
        <f t="shared" si="27999"/>
        <v>0</v>
      </c>
      <c r="AR1791" s="110">
        <f t="shared" si="27999"/>
        <v>0</v>
      </c>
      <c r="AS1791" s="110">
        <f t="shared" si="27999"/>
        <v>0</v>
      </c>
      <c r="AT1791" s="110">
        <f t="shared" si="27999"/>
        <v>0</v>
      </c>
      <c r="AU1791" s="110">
        <f t="shared" ref="AU1791:AX1791" si="28000">ROUND(AU1790/$E1790,2)</f>
        <v>0</v>
      </c>
      <c r="AV1791" s="110">
        <f t="shared" si="28000"/>
        <v>0</v>
      </c>
      <c r="AW1791" s="110">
        <f t="shared" si="28000"/>
        <v>0</v>
      </c>
      <c r="AX1791" s="110">
        <f t="shared" si="28000"/>
        <v>0</v>
      </c>
      <c r="AY1791" s="110">
        <f t="shared" ref="AY1791:BC1791" si="28001">ROUND(AY1790/$E1790,2)</f>
        <v>0</v>
      </c>
      <c r="AZ1791" s="110">
        <f t="shared" si="28001"/>
        <v>0</v>
      </c>
      <c r="BA1791" s="110">
        <f t="shared" si="28001"/>
        <v>0</v>
      </c>
      <c r="BB1791" s="110">
        <f t="shared" si="28001"/>
        <v>0</v>
      </c>
      <c r="BC1791" s="110">
        <f t="shared" si="28001"/>
        <v>0</v>
      </c>
      <c r="BD1791" s="110">
        <f t="shared" ref="BD1791:BG1791" si="28002">ROUND(BD1790/$E1790,2)</f>
        <v>0</v>
      </c>
      <c r="BE1791" s="110">
        <f t="shared" si="28002"/>
        <v>0</v>
      </c>
      <c r="BF1791" s="110">
        <f t="shared" si="28002"/>
        <v>0</v>
      </c>
      <c r="BG1791" s="110">
        <f t="shared" si="28002"/>
        <v>0</v>
      </c>
      <c r="BH1791" s="110">
        <f t="shared" ref="BH1791:BK1791" si="28003">ROUND(BH1790/$E1790,2)</f>
        <v>0</v>
      </c>
      <c r="BI1791" s="110">
        <f t="shared" si="28003"/>
        <v>0</v>
      </c>
      <c r="BJ1791" s="110">
        <f t="shared" si="28003"/>
        <v>0</v>
      </c>
      <c r="BK1791" s="110">
        <f t="shared" si="28003"/>
        <v>0</v>
      </c>
      <c r="BL1791" s="110">
        <f t="shared" ref="BL1791:BP1791" si="28004">ROUND(BL1790/$E1790,2)</f>
        <v>0</v>
      </c>
      <c r="BM1791" s="110">
        <f t="shared" si="28004"/>
        <v>0</v>
      </c>
      <c r="BN1791" s="110">
        <f t="shared" si="28004"/>
        <v>0</v>
      </c>
      <c r="BO1791" s="110">
        <f t="shared" si="28004"/>
        <v>0</v>
      </c>
      <c r="BP1791" s="110">
        <f t="shared" si="28004"/>
        <v>105.48</v>
      </c>
      <c r="BQ1791" s="110">
        <f t="shared" ref="BQ1791:BT1791" si="28005">ROUND(BQ1790/$E1790,2)</f>
        <v>105.48</v>
      </c>
      <c r="BR1791" s="110">
        <f t="shared" ref="BR1791" si="28006">ROUNDDOWN(BR1790/$E1790,2)</f>
        <v>105.47</v>
      </c>
      <c r="BS1791" s="110">
        <f>ROUNDUP(BS1790/$E1790,2)</f>
        <v>105.48</v>
      </c>
      <c r="BT1791" s="110">
        <f t="shared" si="28005"/>
        <v>105.48</v>
      </c>
      <c r="BU1791" s="110">
        <f t="shared" ref="BU1791" si="28007">ROUND(BU1790/$E1790,2)</f>
        <v>105.48</v>
      </c>
      <c r="BV1791" s="110">
        <f>ROUNDUP(BV1790/$E1790,2)</f>
        <v>105.48</v>
      </c>
      <c r="BW1791" s="110">
        <f>ROUNDUP(BW1790/$E1790,2)</f>
        <v>105.48</v>
      </c>
      <c r="BX1791" s="110">
        <f>ROUNDUP(BX1790/$E1790,2)</f>
        <v>105.48</v>
      </c>
      <c r="BY1791" s="110">
        <f t="shared" ref="BY1791:CC1791" si="28008">ROUND(BY1790/$E1790,2)</f>
        <v>0</v>
      </c>
      <c r="BZ1791" s="110">
        <f t="shared" si="28008"/>
        <v>0</v>
      </c>
      <c r="CA1791" s="110">
        <f t="shared" si="28008"/>
        <v>0</v>
      </c>
      <c r="CB1791" s="110">
        <f t="shared" si="28008"/>
        <v>0</v>
      </c>
      <c r="CC1791" s="110">
        <f t="shared" si="28008"/>
        <v>0</v>
      </c>
      <c r="CD1791" s="110">
        <f t="shared" ref="CD1791:CG1791" si="28009">ROUND(CD1790/$E1790,2)</f>
        <v>0</v>
      </c>
      <c r="CE1791" s="110"/>
      <c r="CF1791" s="110">
        <f t="shared" si="28009"/>
        <v>0</v>
      </c>
      <c r="CG1791" s="110">
        <f t="shared" si="28009"/>
        <v>0</v>
      </c>
      <c r="CH1791" s="111">
        <f>IF(C1790="","",D1790-SUM(G1791:CG1791))</f>
        <v>-1.1368683772161603E-13</v>
      </c>
      <c r="CI1791" s="112">
        <f>IF(C1790="","",SUM(G1791:CG1791))</f>
        <v>949.31000000000006</v>
      </c>
      <c r="CJ1791" s="67" t="b">
        <f>IF(C1790="","",D1790=CI1791)</f>
        <v>1</v>
      </c>
    </row>
    <row r="1792" spans="1:88" s="5" customFormat="1" x14ac:dyDescent="0.3">
      <c r="A1792" s="173"/>
      <c r="B1792" s="157"/>
      <c r="C1792" s="170"/>
      <c r="D1792" s="160"/>
      <c r="E1792" s="163"/>
      <c r="F1792" s="166"/>
      <c r="G1792" s="113">
        <v>0</v>
      </c>
      <c r="H1792" s="113"/>
      <c r="I1792" s="113"/>
      <c r="J1792" s="113"/>
      <c r="K1792" s="113"/>
      <c r="L1792" s="113"/>
      <c r="M1792" s="113"/>
      <c r="N1792" s="113"/>
      <c r="O1792" s="113"/>
      <c r="P1792" s="113"/>
      <c r="Q1792" s="113"/>
      <c r="R1792" s="113"/>
      <c r="S1792" s="113"/>
      <c r="T1792" s="113"/>
      <c r="U1792" s="113">
        <f t="shared" ref="U1792:X1792" si="28010">U1790/$F1790</f>
        <v>0</v>
      </c>
      <c r="V1792" s="113">
        <f t="shared" si="28010"/>
        <v>0</v>
      </c>
      <c r="W1792" s="113">
        <f t="shared" si="28010"/>
        <v>0</v>
      </c>
      <c r="X1792" s="113">
        <f t="shared" si="28010"/>
        <v>0</v>
      </c>
      <c r="Y1792" s="113">
        <f t="shared" ref="Y1792:AG1792" si="28011">Y1790/$F1790</f>
        <v>0</v>
      </c>
      <c r="Z1792" s="113">
        <f t="shared" si="28011"/>
        <v>0</v>
      </c>
      <c r="AA1792" s="113">
        <f t="shared" si="28011"/>
        <v>0</v>
      </c>
      <c r="AB1792" s="113">
        <f t="shared" si="28011"/>
        <v>0</v>
      </c>
      <c r="AC1792" s="113">
        <f t="shared" si="28011"/>
        <v>0</v>
      </c>
      <c r="AD1792" s="113">
        <f t="shared" si="28011"/>
        <v>0</v>
      </c>
      <c r="AE1792" s="113">
        <f t="shared" si="28011"/>
        <v>0</v>
      </c>
      <c r="AF1792" s="113">
        <f t="shared" si="28011"/>
        <v>0</v>
      </c>
      <c r="AG1792" s="113">
        <f t="shared" si="28011"/>
        <v>0</v>
      </c>
      <c r="AH1792" s="113">
        <f t="shared" ref="AH1792:AK1792" si="28012">AH1790/$F1790</f>
        <v>0</v>
      </c>
      <c r="AI1792" s="113">
        <f t="shared" si="28012"/>
        <v>0</v>
      </c>
      <c r="AJ1792" s="113">
        <f t="shared" si="28012"/>
        <v>0</v>
      </c>
      <c r="AK1792" s="113">
        <f t="shared" si="28012"/>
        <v>0</v>
      </c>
      <c r="AL1792" s="113">
        <f t="shared" ref="AL1792:AT1792" si="28013">AL1790/$F1790</f>
        <v>0</v>
      </c>
      <c r="AM1792" s="113">
        <f t="shared" si="28013"/>
        <v>0</v>
      </c>
      <c r="AN1792" s="113">
        <f t="shared" si="28013"/>
        <v>0</v>
      </c>
      <c r="AO1792" s="113">
        <f t="shared" si="28013"/>
        <v>0</v>
      </c>
      <c r="AP1792" s="113">
        <f t="shared" si="28013"/>
        <v>0</v>
      </c>
      <c r="AQ1792" s="113">
        <f t="shared" si="28013"/>
        <v>0</v>
      </c>
      <c r="AR1792" s="113">
        <f t="shared" si="28013"/>
        <v>0</v>
      </c>
      <c r="AS1792" s="113">
        <f t="shared" si="28013"/>
        <v>0</v>
      </c>
      <c r="AT1792" s="113">
        <f t="shared" si="28013"/>
        <v>0</v>
      </c>
      <c r="AU1792" s="113">
        <f t="shared" ref="AU1792:AX1792" si="28014">AU1790/$F1790</f>
        <v>0</v>
      </c>
      <c r="AV1792" s="113">
        <f t="shared" si="28014"/>
        <v>0</v>
      </c>
      <c r="AW1792" s="113">
        <f t="shared" si="28014"/>
        <v>0</v>
      </c>
      <c r="AX1792" s="113">
        <f t="shared" si="28014"/>
        <v>0</v>
      </c>
      <c r="AY1792" s="113">
        <f t="shared" ref="AY1792:BC1792" si="28015">AY1790/$F1790</f>
        <v>0</v>
      </c>
      <c r="AZ1792" s="113">
        <f t="shared" si="28015"/>
        <v>0</v>
      </c>
      <c r="BA1792" s="113">
        <f t="shared" si="28015"/>
        <v>0</v>
      </c>
      <c r="BB1792" s="113">
        <f t="shared" si="28015"/>
        <v>0</v>
      </c>
      <c r="BC1792" s="113">
        <f t="shared" si="28015"/>
        <v>0</v>
      </c>
      <c r="BD1792" s="113">
        <f t="shared" ref="BD1792:BG1792" si="28016">BD1790/$F1790</f>
        <v>0</v>
      </c>
      <c r="BE1792" s="113">
        <f t="shared" si="28016"/>
        <v>0</v>
      </c>
      <c r="BF1792" s="113">
        <f t="shared" si="28016"/>
        <v>0</v>
      </c>
      <c r="BG1792" s="113">
        <f t="shared" si="28016"/>
        <v>0</v>
      </c>
      <c r="BH1792" s="113">
        <f t="shared" ref="BH1792:BK1792" si="28017">BH1790/$F1790</f>
        <v>0</v>
      </c>
      <c r="BI1792" s="113">
        <f t="shared" si="28017"/>
        <v>0</v>
      </c>
      <c r="BJ1792" s="113">
        <f t="shared" si="28017"/>
        <v>0</v>
      </c>
      <c r="BK1792" s="113">
        <f t="shared" si="28017"/>
        <v>0</v>
      </c>
      <c r="BL1792" s="113">
        <f t="shared" ref="BL1792:BP1792" si="28018">BL1790/$F1790</f>
        <v>0</v>
      </c>
      <c r="BM1792" s="113">
        <f t="shared" si="28018"/>
        <v>0</v>
      </c>
      <c r="BN1792" s="113">
        <f t="shared" si="28018"/>
        <v>0</v>
      </c>
      <c r="BO1792" s="113">
        <f t="shared" si="28018"/>
        <v>0</v>
      </c>
      <c r="BP1792" s="113">
        <f t="shared" si="28018"/>
        <v>0.11111111211497131</v>
      </c>
      <c r="BQ1792" s="113">
        <f t="shared" ref="BQ1792:BT1792" si="28019">BQ1790/$F1790</f>
        <v>0.11111110910339073</v>
      </c>
      <c r="BR1792" s="113">
        <f t="shared" si="28019"/>
        <v>0.11111110910339073</v>
      </c>
      <c r="BS1792" s="113">
        <f t="shared" si="28019"/>
        <v>0.11111110910339073</v>
      </c>
      <c r="BT1792" s="113">
        <f t="shared" si="28019"/>
        <v>0.11111111211497131</v>
      </c>
      <c r="BU1792" s="113">
        <f t="shared" ref="BU1792:BX1792" si="28020">BU1790/$F1790</f>
        <v>0.11111111211497131</v>
      </c>
      <c r="BV1792" s="113">
        <f t="shared" si="28020"/>
        <v>0.11111111211497131</v>
      </c>
      <c r="BW1792" s="113">
        <f t="shared" si="28020"/>
        <v>0.11111111211497131</v>
      </c>
      <c r="BX1792" s="113">
        <f t="shared" si="28020"/>
        <v>0.11111111211497131</v>
      </c>
      <c r="BY1792" s="113">
        <f t="shared" ref="BY1792:CC1792" si="28021">BY1790/$F1790</f>
        <v>0</v>
      </c>
      <c r="BZ1792" s="113">
        <f t="shared" si="28021"/>
        <v>0</v>
      </c>
      <c r="CA1792" s="113">
        <f t="shared" si="28021"/>
        <v>0</v>
      </c>
      <c r="CB1792" s="113">
        <f t="shared" si="28021"/>
        <v>0</v>
      </c>
      <c r="CC1792" s="113">
        <f t="shared" si="28021"/>
        <v>0</v>
      </c>
      <c r="CD1792" s="113">
        <f t="shared" ref="CD1792:CG1792" si="28022">CD1790/$F1790</f>
        <v>0</v>
      </c>
      <c r="CE1792" s="113"/>
      <c r="CF1792" s="113">
        <f t="shared" si="28022"/>
        <v>0</v>
      </c>
      <c r="CG1792" s="113">
        <f t="shared" si="28022"/>
        <v>0</v>
      </c>
      <c r="CH1792" s="114">
        <f>IF(C1790="","",100%-SUM(G1792:CG1792))</f>
        <v>1.1102230246251565E-16</v>
      </c>
      <c r="CI1792" s="115">
        <f>IF(C1790="","",SUM(G1792:CG1792))</f>
        <v>0.99999999999999989</v>
      </c>
      <c r="CJ1792" s="67" t="b">
        <f>IF(C1790="","",SUM(G1792:CG1792)=CI1792)</f>
        <v>1</v>
      </c>
    </row>
    <row r="1793" spans="1:88" s="5" customFormat="1" ht="15" customHeight="1" x14ac:dyDescent="0.3">
      <c r="A1793" s="171" t="s">
        <v>1248</v>
      </c>
      <c r="B1793" s="155" t="s">
        <v>1249</v>
      </c>
      <c r="C1793" s="168" t="s">
        <v>12</v>
      </c>
      <c r="D1793" s="158">
        <v>1424.69</v>
      </c>
      <c r="E1793" s="161">
        <v>432665</v>
      </c>
      <c r="F1793" s="164">
        <f t="shared" si="27841"/>
        <v>616413499</v>
      </c>
      <c r="G1793" s="108">
        <v>0</v>
      </c>
      <c r="H1793" s="108"/>
      <c r="I1793" s="108"/>
      <c r="J1793" s="108"/>
      <c r="K1793" s="108"/>
      <c r="L1793" s="108"/>
      <c r="M1793" s="108"/>
      <c r="N1793" s="108"/>
      <c r="O1793" s="108"/>
      <c r="P1793" s="108"/>
      <c r="Q1793" s="108"/>
      <c r="R1793" s="108"/>
      <c r="S1793" s="108"/>
      <c r="T1793" s="108"/>
      <c r="U1793" s="108"/>
      <c r="V1793" s="108"/>
      <c r="W1793" s="108"/>
      <c r="X1793" s="108"/>
      <c r="Y1793" s="108"/>
      <c r="Z1793" s="108"/>
      <c r="AA1793" s="108"/>
      <c r="AB1793" s="108"/>
      <c r="AC1793" s="108"/>
      <c r="AD1793" s="108"/>
      <c r="AE1793" s="108"/>
      <c r="AF1793" s="108"/>
      <c r="AG1793" s="108"/>
      <c r="AH1793" s="108"/>
      <c r="AI1793" s="108"/>
      <c r="AJ1793" s="108"/>
      <c r="AK1793" s="108"/>
      <c r="AL1793" s="108"/>
      <c r="AM1793" s="108"/>
      <c r="AN1793" s="108"/>
      <c r="AO1793" s="108"/>
      <c r="AP1793" s="108"/>
      <c r="AQ1793" s="108"/>
      <c r="AR1793" s="108"/>
      <c r="AS1793" s="108"/>
      <c r="AT1793" s="108"/>
      <c r="AU1793" s="108"/>
      <c r="AV1793" s="108"/>
      <c r="AW1793" s="108"/>
      <c r="AX1793" s="108"/>
      <c r="AY1793" s="108"/>
      <c r="AZ1793" s="108"/>
      <c r="BA1793" s="108"/>
      <c r="BB1793" s="108"/>
      <c r="BC1793" s="108"/>
      <c r="BD1793" s="108"/>
      <c r="BE1793" s="108"/>
      <c r="BF1793" s="108"/>
      <c r="BG1793" s="108"/>
      <c r="BH1793" s="108"/>
      <c r="BI1793" s="108"/>
      <c r="BJ1793" s="108"/>
      <c r="BK1793" s="108">
        <f>ROUND($F1793/14,0)</f>
        <v>44029536</v>
      </c>
      <c r="BL1793" s="108">
        <f>ROUNDUP($F1793/14,0)</f>
        <v>44029536</v>
      </c>
      <c r="BM1793" s="108">
        <f>ROUNDUP($F1793/14,0)</f>
        <v>44029536</v>
      </c>
      <c r="BN1793" s="108">
        <f>ROUNDUP($F1793/14,0)</f>
        <v>44029536</v>
      </c>
      <c r="BO1793" s="108">
        <f>ROUNDUP($F1793/14,0)</f>
        <v>44029536</v>
      </c>
      <c r="BP1793" s="108">
        <f t="shared" ref="BP1793" si="28023">ROUND($F1793/14,0)</f>
        <v>44029536</v>
      </c>
      <c r="BQ1793" s="108">
        <f t="shared" ref="BQ1793:BS1793" si="28024">ROUND($F1793/14,0)</f>
        <v>44029536</v>
      </c>
      <c r="BR1793" s="108">
        <f>ROUNDUP($F1793/14,0)</f>
        <v>44029536</v>
      </c>
      <c r="BS1793" s="108">
        <f t="shared" si="28024"/>
        <v>44029536</v>
      </c>
      <c r="BT1793" s="108">
        <f t="shared" ref="BT1793:BW1793" si="28025">ROUNDDOWN($F1793/14,0)</f>
        <v>44029535</v>
      </c>
      <c r="BU1793" s="108">
        <f t="shared" si="28025"/>
        <v>44029535</v>
      </c>
      <c r="BV1793" s="108">
        <f t="shared" si="28025"/>
        <v>44029535</v>
      </c>
      <c r="BW1793" s="108">
        <f t="shared" si="28025"/>
        <v>44029535</v>
      </c>
      <c r="BX1793" s="108">
        <f>ROUNDDOWN($F1793/14,0)</f>
        <v>44029535</v>
      </c>
      <c r="BY1793" s="108"/>
      <c r="BZ1793" s="108"/>
      <c r="CA1793" s="108"/>
      <c r="CB1793" s="108"/>
      <c r="CC1793" s="108"/>
      <c r="CD1793" s="108"/>
      <c r="CE1793" s="108"/>
      <c r="CF1793" s="108"/>
      <c r="CG1793" s="108"/>
      <c r="CH1793" s="109">
        <f>IF(C1793="","",F1793-SUM(G1793:CG1793))</f>
        <v>0</v>
      </c>
      <c r="CI1793" s="107">
        <f>IF(C1793="","",SUM(G1793:CG1793))</f>
        <v>616413499</v>
      </c>
      <c r="CJ1793" s="67" t="b">
        <f>IF(C1793="","",F1793=CI1793)</f>
        <v>1</v>
      </c>
    </row>
    <row r="1794" spans="1:88" s="5" customFormat="1" x14ac:dyDescent="0.3">
      <c r="A1794" s="172"/>
      <c r="B1794" s="156"/>
      <c r="C1794" s="169"/>
      <c r="D1794" s="159"/>
      <c r="E1794" s="162"/>
      <c r="F1794" s="165"/>
      <c r="G1794" s="110">
        <v>0</v>
      </c>
      <c r="H1794" s="110"/>
      <c r="I1794" s="110"/>
      <c r="J1794" s="110"/>
      <c r="K1794" s="110"/>
      <c r="L1794" s="110"/>
      <c r="M1794" s="110"/>
      <c r="N1794" s="110"/>
      <c r="O1794" s="110"/>
      <c r="P1794" s="110"/>
      <c r="Q1794" s="110"/>
      <c r="R1794" s="110"/>
      <c r="S1794" s="110"/>
      <c r="T1794" s="110"/>
      <c r="U1794" s="110">
        <f t="shared" ref="U1794:X1794" si="28026">ROUND(U1793/$E1793,2)</f>
        <v>0</v>
      </c>
      <c r="V1794" s="110">
        <f t="shared" si="28026"/>
        <v>0</v>
      </c>
      <c r="W1794" s="110">
        <f t="shared" si="28026"/>
        <v>0</v>
      </c>
      <c r="X1794" s="110">
        <f t="shared" si="28026"/>
        <v>0</v>
      </c>
      <c r="Y1794" s="110">
        <f t="shared" ref="Y1794:AG1794" si="28027">ROUND(Y1793/$E1793,2)</f>
        <v>0</v>
      </c>
      <c r="Z1794" s="110">
        <f t="shared" si="28027"/>
        <v>0</v>
      </c>
      <c r="AA1794" s="110">
        <f t="shared" si="28027"/>
        <v>0</v>
      </c>
      <c r="AB1794" s="110">
        <f t="shared" si="28027"/>
        <v>0</v>
      </c>
      <c r="AC1794" s="110">
        <f t="shared" si="28027"/>
        <v>0</v>
      </c>
      <c r="AD1794" s="110">
        <f t="shared" si="28027"/>
        <v>0</v>
      </c>
      <c r="AE1794" s="110">
        <f t="shared" si="28027"/>
        <v>0</v>
      </c>
      <c r="AF1794" s="110">
        <f t="shared" si="28027"/>
        <v>0</v>
      </c>
      <c r="AG1794" s="110">
        <f t="shared" si="28027"/>
        <v>0</v>
      </c>
      <c r="AH1794" s="110">
        <f t="shared" ref="AH1794:AK1794" si="28028">ROUND(AH1793/$E1793,2)</f>
        <v>0</v>
      </c>
      <c r="AI1794" s="110">
        <f t="shared" si="28028"/>
        <v>0</v>
      </c>
      <c r="AJ1794" s="110">
        <f t="shared" si="28028"/>
        <v>0</v>
      </c>
      <c r="AK1794" s="110">
        <f t="shared" si="28028"/>
        <v>0</v>
      </c>
      <c r="AL1794" s="110">
        <f t="shared" ref="AL1794:AT1794" si="28029">ROUND(AL1793/$E1793,2)</f>
        <v>0</v>
      </c>
      <c r="AM1794" s="110">
        <f t="shared" si="28029"/>
        <v>0</v>
      </c>
      <c r="AN1794" s="110">
        <f t="shared" si="28029"/>
        <v>0</v>
      </c>
      <c r="AO1794" s="110">
        <f t="shared" si="28029"/>
        <v>0</v>
      </c>
      <c r="AP1794" s="110">
        <f t="shared" si="28029"/>
        <v>0</v>
      </c>
      <c r="AQ1794" s="110">
        <f t="shared" si="28029"/>
        <v>0</v>
      </c>
      <c r="AR1794" s="110">
        <f t="shared" si="28029"/>
        <v>0</v>
      </c>
      <c r="AS1794" s="110">
        <f t="shared" si="28029"/>
        <v>0</v>
      </c>
      <c r="AT1794" s="110">
        <f t="shared" si="28029"/>
        <v>0</v>
      </c>
      <c r="AU1794" s="110">
        <f t="shared" ref="AU1794:AX1794" si="28030">ROUND(AU1793/$E1793,2)</f>
        <v>0</v>
      </c>
      <c r="AV1794" s="110">
        <f t="shared" si="28030"/>
        <v>0</v>
      </c>
      <c r="AW1794" s="110">
        <f t="shared" si="28030"/>
        <v>0</v>
      </c>
      <c r="AX1794" s="110">
        <f t="shared" si="28030"/>
        <v>0</v>
      </c>
      <c r="AY1794" s="110">
        <f t="shared" ref="AY1794:BC1794" si="28031">ROUND(AY1793/$E1793,2)</f>
        <v>0</v>
      </c>
      <c r="AZ1794" s="110">
        <f t="shared" si="28031"/>
        <v>0</v>
      </c>
      <c r="BA1794" s="110">
        <f t="shared" si="28031"/>
        <v>0</v>
      </c>
      <c r="BB1794" s="110">
        <f t="shared" si="28031"/>
        <v>0</v>
      </c>
      <c r="BC1794" s="110">
        <f t="shared" si="28031"/>
        <v>0</v>
      </c>
      <c r="BD1794" s="110">
        <f t="shared" ref="BD1794:BG1794" si="28032">ROUND(BD1793/$E1793,2)</f>
        <v>0</v>
      </c>
      <c r="BE1794" s="110">
        <f t="shared" si="28032"/>
        <v>0</v>
      </c>
      <c r="BF1794" s="110">
        <f t="shared" si="28032"/>
        <v>0</v>
      </c>
      <c r="BG1794" s="110">
        <f t="shared" si="28032"/>
        <v>0</v>
      </c>
      <c r="BH1794" s="110">
        <f t="shared" ref="BH1794:BK1794" si="28033">ROUND(BH1793/$E1793,2)</f>
        <v>0</v>
      </c>
      <c r="BI1794" s="110">
        <f t="shared" si="28033"/>
        <v>0</v>
      </c>
      <c r="BJ1794" s="110">
        <f t="shared" si="28033"/>
        <v>0</v>
      </c>
      <c r="BK1794" s="110">
        <f t="shared" si="28033"/>
        <v>101.76</v>
      </c>
      <c r="BL1794" s="110">
        <f t="shared" ref="BL1794:BP1794" si="28034">ROUND(BL1793/$E1793,2)</f>
        <v>101.76</v>
      </c>
      <c r="BM1794" s="110">
        <f t="shared" si="28034"/>
        <v>101.76</v>
      </c>
      <c r="BN1794" s="110">
        <f t="shared" si="28034"/>
        <v>101.76</v>
      </c>
      <c r="BO1794" s="110">
        <f t="shared" si="28034"/>
        <v>101.76</v>
      </c>
      <c r="BP1794" s="110">
        <f t="shared" si="28034"/>
        <v>101.76</v>
      </c>
      <c r="BQ1794" s="110">
        <f t="shared" ref="BQ1794:BS1794" si="28035">ROUND(BQ1793/$E1793,2)</f>
        <v>101.76</v>
      </c>
      <c r="BR1794" s="110">
        <f t="shared" si="28035"/>
        <v>101.76</v>
      </c>
      <c r="BS1794" s="110">
        <f t="shared" si="28035"/>
        <v>101.76</v>
      </c>
      <c r="BT1794" s="110">
        <f t="shared" ref="BT1794:BW1794" si="28036">ROUNDUP(BT1793/$E1793,2)</f>
        <v>101.77000000000001</v>
      </c>
      <c r="BU1794" s="110">
        <f t="shared" si="28036"/>
        <v>101.77000000000001</v>
      </c>
      <c r="BV1794" s="110">
        <f t="shared" si="28036"/>
        <v>101.77000000000001</v>
      </c>
      <c r="BW1794" s="110">
        <f t="shared" si="28036"/>
        <v>101.77000000000001</v>
      </c>
      <c r="BX1794" s="110">
        <f>ROUNDUP(BX1793/$E1793,2)</f>
        <v>101.77000000000001</v>
      </c>
      <c r="BY1794" s="110">
        <f t="shared" ref="BY1794:CC1794" si="28037">ROUND(BY1793/$E1793,2)</f>
        <v>0</v>
      </c>
      <c r="BZ1794" s="110">
        <f t="shared" si="28037"/>
        <v>0</v>
      </c>
      <c r="CA1794" s="110">
        <f t="shared" si="28037"/>
        <v>0</v>
      </c>
      <c r="CB1794" s="110">
        <f t="shared" si="28037"/>
        <v>0</v>
      </c>
      <c r="CC1794" s="110">
        <f t="shared" si="28037"/>
        <v>0</v>
      </c>
      <c r="CD1794" s="110">
        <f t="shared" ref="CD1794:CG1794" si="28038">ROUND(CD1793/$E1793,2)</f>
        <v>0</v>
      </c>
      <c r="CE1794" s="110"/>
      <c r="CF1794" s="110">
        <f t="shared" si="28038"/>
        <v>0</v>
      </c>
      <c r="CG1794" s="110">
        <f t="shared" si="28038"/>
        <v>0</v>
      </c>
      <c r="CH1794" s="111">
        <f>IF(C1793="","",D1793-SUM(G1794:CG1794))</f>
        <v>0</v>
      </c>
      <c r="CI1794" s="112">
        <f>IF(C1793="","",SUM(G1794:CG1794))</f>
        <v>1424.69</v>
      </c>
      <c r="CJ1794" s="67" t="b">
        <f>IF(C1793="","",D1793=CI1794)</f>
        <v>1</v>
      </c>
    </row>
    <row r="1795" spans="1:88" s="5" customFormat="1" x14ac:dyDescent="0.3">
      <c r="A1795" s="173"/>
      <c r="B1795" s="157"/>
      <c r="C1795" s="170"/>
      <c r="D1795" s="160"/>
      <c r="E1795" s="163"/>
      <c r="F1795" s="166"/>
      <c r="G1795" s="113">
        <v>0</v>
      </c>
      <c r="H1795" s="113"/>
      <c r="I1795" s="113"/>
      <c r="J1795" s="113"/>
      <c r="K1795" s="113"/>
      <c r="L1795" s="113"/>
      <c r="M1795" s="113"/>
      <c r="N1795" s="113"/>
      <c r="O1795" s="113"/>
      <c r="P1795" s="113"/>
      <c r="Q1795" s="113"/>
      <c r="R1795" s="113"/>
      <c r="S1795" s="113"/>
      <c r="T1795" s="113"/>
      <c r="U1795" s="113">
        <f t="shared" ref="U1795:X1795" si="28039">U1793/$F1793</f>
        <v>0</v>
      </c>
      <c r="V1795" s="113">
        <f t="shared" si="28039"/>
        <v>0</v>
      </c>
      <c r="W1795" s="113">
        <f t="shared" si="28039"/>
        <v>0</v>
      </c>
      <c r="X1795" s="113">
        <f t="shared" si="28039"/>
        <v>0</v>
      </c>
      <c r="Y1795" s="113">
        <f t="shared" ref="Y1795:AG1795" si="28040">Y1793/$F1793</f>
        <v>0</v>
      </c>
      <c r="Z1795" s="113">
        <f t="shared" si="28040"/>
        <v>0</v>
      </c>
      <c r="AA1795" s="113">
        <f t="shared" si="28040"/>
        <v>0</v>
      </c>
      <c r="AB1795" s="113">
        <f t="shared" si="28040"/>
        <v>0</v>
      </c>
      <c r="AC1795" s="113">
        <f t="shared" si="28040"/>
        <v>0</v>
      </c>
      <c r="AD1795" s="113">
        <f t="shared" si="28040"/>
        <v>0</v>
      </c>
      <c r="AE1795" s="113">
        <f t="shared" si="28040"/>
        <v>0</v>
      </c>
      <c r="AF1795" s="113">
        <f t="shared" si="28040"/>
        <v>0</v>
      </c>
      <c r="AG1795" s="113">
        <f t="shared" si="28040"/>
        <v>0</v>
      </c>
      <c r="AH1795" s="113">
        <f t="shared" ref="AH1795:AK1795" si="28041">AH1793/$F1793</f>
        <v>0</v>
      </c>
      <c r="AI1795" s="113">
        <f t="shared" si="28041"/>
        <v>0</v>
      </c>
      <c r="AJ1795" s="113">
        <f t="shared" si="28041"/>
        <v>0</v>
      </c>
      <c r="AK1795" s="113">
        <f t="shared" si="28041"/>
        <v>0</v>
      </c>
      <c r="AL1795" s="113">
        <f t="shared" ref="AL1795:AT1795" si="28042">AL1793/$F1793</f>
        <v>0</v>
      </c>
      <c r="AM1795" s="113">
        <f t="shared" si="28042"/>
        <v>0</v>
      </c>
      <c r="AN1795" s="113">
        <f t="shared" si="28042"/>
        <v>0</v>
      </c>
      <c r="AO1795" s="113">
        <f t="shared" si="28042"/>
        <v>0</v>
      </c>
      <c r="AP1795" s="113">
        <f t="shared" si="28042"/>
        <v>0</v>
      </c>
      <c r="AQ1795" s="113">
        <f t="shared" si="28042"/>
        <v>0</v>
      </c>
      <c r="AR1795" s="113">
        <f t="shared" si="28042"/>
        <v>0</v>
      </c>
      <c r="AS1795" s="113">
        <f t="shared" si="28042"/>
        <v>0</v>
      </c>
      <c r="AT1795" s="113">
        <f t="shared" si="28042"/>
        <v>0</v>
      </c>
      <c r="AU1795" s="113">
        <f t="shared" ref="AU1795:AX1795" si="28043">AU1793/$F1793</f>
        <v>0</v>
      </c>
      <c r="AV1795" s="113">
        <f t="shared" si="28043"/>
        <v>0</v>
      </c>
      <c r="AW1795" s="113">
        <f t="shared" si="28043"/>
        <v>0</v>
      </c>
      <c r="AX1795" s="113">
        <f t="shared" si="28043"/>
        <v>0</v>
      </c>
      <c r="AY1795" s="113">
        <f t="shared" ref="AY1795:BC1795" si="28044">AY1793/$F1793</f>
        <v>0</v>
      </c>
      <c r="AZ1795" s="113">
        <f t="shared" si="28044"/>
        <v>0</v>
      </c>
      <c r="BA1795" s="113">
        <f t="shared" si="28044"/>
        <v>0</v>
      </c>
      <c r="BB1795" s="113">
        <f t="shared" si="28044"/>
        <v>0</v>
      </c>
      <c r="BC1795" s="113">
        <f t="shared" si="28044"/>
        <v>0</v>
      </c>
      <c r="BD1795" s="113">
        <f t="shared" ref="BD1795:BG1795" si="28045">BD1793/$F1793</f>
        <v>0</v>
      </c>
      <c r="BE1795" s="113">
        <f t="shared" si="28045"/>
        <v>0</v>
      </c>
      <c r="BF1795" s="113">
        <f t="shared" si="28045"/>
        <v>0</v>
      </c>
      <c r="BG1795" s="113">
        <f t="shared" si="28045"/>
        <v>0</v>
      </c>
      <c r="BH1795" s="113">
        <f t="shared" ref="BH1795:BK1795" si="28046">BH1793/$F1793</f>
        <v>0</v>
      </c>
      <c r="BI1795" s="113">
        <f t="shared" si="28046"/>
        <v>0</v>
      </c>
      <c r="BJ1795" s="113">
        <f t="shared" si="28046"/>
        <v>0</v>
      </c>
      <c r="BK1795" s="113">
        <f t="shared" si="28046"/>
        <v>7.1428572007959865E-2</v>
      </c>
      <c r="BL1795" s="113">
        <f t="shared" ref="BL1795:BP1795" si="28047">BL1793/$F1793</f>
        <v>7.1428572007959865E-2</v>
      </c>
      <c r="BM1795" s="113">
        <f t="shared" si="28047"/>
        <v>7.1428572007959865E-2</v>
      </c>
      <c r="BN1795" s="113">
        <f t="shared" si="28047"/>
        <v>7.1428572007959865E-2</v>
      </c>
      <c r="BO1795" s="113">
        <f t="shared" si="28047"/>
        <v>7.1428572007959865E-2</v>
      </c>
      <c r="BP1795" s="113">
        <f t="shared" si="28047"/>
        <v>7.1428572007959865E-2</v>
      </c>
      <c r="BQ1795" s="113">
        <f t="shared" ref="BQ1795:BT1795" si="28048">BQ1793/$F1793</f>
        <v>7.1428572007959865E-2</v>
      </c>
      <c r="BR1795" s="113">
        <f t="shared" si="28048"/>
        <v>7.1428572007959865E-2</v>
      </c>
      <c r="BS1795" s="113">
        <f t="shared" si="28048"/>
        <v>7.1428572007959865E-2</v>
      </c>
      <c r="BT1795" s="113">
        <f t="shared" si="28048"/>
        <v>7.1428570385672227E-2</v>
      </c>
      <c r="BU1795" s="113">
        <f t="shared" ref="BU1795:BX1795" si="28049">BU1793/$F1793</f>
        <v>7.1428570385672227E-2</v>
      </c>
      <c r="BV1795" s="113">
        <f t="shared" si="28049"/>
        <v>7.1428570385672227E-2</v>
      </c>
      <c r="BW1795" s="113">
        <f t="shared" si="28049"/>
        <v>7.1428570385672227E-2</v>
      </c>
      <c r="BX1795" s="113">
        <f t="shared" si="28049"/>
        <v>7.1428570385672227E-2</v>
      </c>
      <c r="BY1795" s="113">
        <f t="shared" ref="BY1795:CC1795" si="28050">BY1793/$F1793</f>
        <v>0</v>
      </c>
      <c r="BZ1795" s="113">
        <f t="shared" si="28050"/>
        <v>0</v>
      </c>
      <c r="CA1795" s="113">
        <f t="shared" si="28050"/>
        <v>0</v>
      </c>
      <c r="CB1795" s="113">
        <f t="shared" si="28050"/>
        <v>0</v>
      </c>
      <c r="CC1795" s="113">
        <f t="shared" si="28050"/>
        <v>0</v>
      </c>
      <c r="CD1795" s="113">
        <f t="shared" ref="CD1795:CG1795" si="28051">CD1793/$F1793</f>
        <v>0</v>
      </c>
      <c r="CE1795" s="113"/>
      <c r="CF1795" s="113">
        <f t="shared" si="28051"/>
        <v>0</v>
      </c>
      <c r="CG1795" s="113">
        <f t="shared" si="28051"/>
        <v>0</v>
      </c>
      <c r="CH1795" s="114">
        <f>IF(C1793="","",100%-SUM(G1795:CG1795))</f>
        <v>3.3306690738754696E-16</v>
      </c>
      <c r="CI1795" s="115">
        <f>IF(C1793="","",SUM(G1795:CG1795))</f>
        <v>0.99999999999999967</v>
      </c>
      <c r="CJ1795" s="67" t="b">
        <f>IF(C1793="","",SUM(G1795:CG1795)=CI1795)</f>
        <v>1</v>
      </c>
    </row>
    <row r="1796" spans="1:88" s="5" customFormat="1" ht="15" customHeight="1" x14ac:dyDescent="0.3">
      <c r="A1796" s="171" t="s">
        <v>1250</v>
      </c>
      <c r="B1796" s="155" t="s">
        <v>1251</v>
      </c>
      <c r="C1796" s="168" t="s">
        <v>12</v>
      </c>
      <c r="D1796" s="158">
        <v>117.52</v>
      </c>
      <c r="E1796" s="161">
        <v>161442</v>
      </c>
      <c r="F1796" s="164">
        <f t="shared" si="27841"/>
        <v>18972664</v>
      </c>
      <c r="G1796" s="108">
        <v>0</v>
      </c>
      <c r="H1796" s="108"/>
      <c r="I1796" s="108"/>
      <c r="J1796" s="108"/>
      <c r="K1796" s="108"/>
      <c r="L1796" s="108"/>
      <c r="M1796" s="108"/>
      <c r="N1796" s="108"/>
      <c r="O1796" s="108"/>
      <c r="P1796" s="108"/>
      <c r="Q1796" s="108"/>
      <c r="R1796" s="108"/>
      <c r="S1796" s="108"/>
      <c r="T1796" s="108"/>
      <c r="U1796" s="108"/>
      <c r="V1796" s="108"/>
      <c r="W1796" s="108"/>
      <c r="X1796" s="108"/>
      <c r="Y1796" s="108"/>
      <c r="Z1796" s="108"/>
      <c r="AA1796" s="108"/>
      <c r="AB1796" s="108"/>
      <c r="AC1796" s="108"/>
      <c r="AD1796" s="108"/>
      <c r="AE1796" s="108"/>
      <c r="AF1796" s="108"/>
      <c r="AG1796" s="108"/>
      <c r="AH1796" s="108"/>
      <c r="AI1796" s="108"/>
      <c r="AJ1796" s="108"/>
      <c r="AK1796" s="108"/>
      <c r="AL1796" s="108"/>
      <c r="AM1796" s="108"/>
      <c r="AN1796" s="108"/>
      <c r="AO1796" s="108"/>
      <c r="AP1796" s="108"/>
      <c r="AQ1796" s="108"/>
      <c r="AR1796" s="108"/>
      <c r="AS1796" s="108"/>
      <c r="AT1796" s="108"/>
      <c r="AU1796" s="108"/>
      <c r="AV1796" s="108"/>
      <c r="AW1796" s="108"/>
      <c r="AX1796" s="108"/>
      <c r="AY1796" s="108"/>
      <c r="AZ1796" s="108"/>
      <c r="BA1796" s="108"/>
      <c r="BB1796" s="108"/>
      <c r="BC1796" s="108"/>
      <c r="BD1796" s="108"/>
      <c r="BE1796" s="108"/>
      <c r="BF1796" s="108"/>
      <c r="BG1796" s="108"/>
      <c r="BH1796" s="108"/>
      <c r="BI1796" s="108"/>
      <c r="BJ1796" s="108"/>
      <c r="BK1796" s="108"/>
      <c r="BL1796" s="108"/>
      <c r="BM1796" s="108"/>
      <c r="BN1796" s="108"/>
      <c r="BO1796" s="108"/>
      <c r="BP1796" s="108">
        <f>ROUND($F1796/9,0)</f>
        <v>2108074</v>
      </c>
      <c r="BQ1796" s="108">
        <f>ROUNDDOWN($F1796/9,0)</f>
        <v>2108073</v>
      </c>
      <c r="BR1796" s="108">
        <f>ROUNDDOWN($F1796/9,0)</f>
        <v>2108073</v>
      </c>
      <c r="BS1796" s="108">
        <f t="shared" ref="BS1796:BX1796" si="28052">ROUND($F1796/9,0)</f>
        <v>2108074</v>
      </c>
      <c r="BT1796" s="108">
        <f t="shared" si="28052"/>
        <v>2108074</v>
      </c>
      <c r="BU1796" s="108">
        <f t="shared" si="28052"/>
        <v>2108074</v>
      </c>
      <c r="BV1796" s="108">
        <f t="shared" si="28052"/>
        <v>2108074</v>
      </c>
      <c r="BW1796" s="108">
        <f t="shared" si="28052"/>
        <v>2108074</v>
      </c>
      <c r="BX1796" s="108">
        <f t="shared" si="28052"/>
        <v>2108074</v>
      </c>
      <c r="BY1796" s="108"/>
      <c r="BZ1796" s="108"/>
      <c r="CA1796" s="108"/>
      <c r="CB1796" s="108"/>
      <c r="CC1796" s="108"/>
      <c r="CD1796" s="108"/>
      <c r="CE1796" s="108"/>
      <c r="CF1796" s="108"/>
      <c r="CG1796" s="108"/>
      <c r="CH1796" s="109">
        <f>IF(C1796="","",F1796-SUM(G1796:CG1796))</f>
        <v>0</v>
      </c>
      <c r="CI1796" s="107">
        <f>IF(C1796="","",SUM(G1796:CG1796))</f>
        <v>18972664</v>
      </c>
      <c r="CJ1796" s="67" t="b">
        <f>IF(C1796="","",F1796=CI1796)</f>
        <v>1</v>
      </c>
    </row>
    <row r="1797" spans="1:88" s="5" customFormat="1" x14ac:dyDescent="0.3">
      <c r="A1797" s="172"/>
      <c r="B1797" s="156"/>
      <c r="C1797" s="169"/>
      <c r="D1797" s="159"/>
      <c r="E1797" s="162"/>
      <c r="F1797" s="165"/>
      <c r="G1797" s="110">
        <v>0</v>
      </c>
      <c r="H1797" s="110"/>
      <c r="I1797" s="110"/>
      <c r="J1797" s="110"/>
      <c r="K1797" s="110"/>
      <c r="L1797" s="110"/>
      <c r="M1797" s="110"/>
      <c r="N1797" s="110"/>
      <c r="O1797" s="110"/>
      <c r="P1797" s="110"/>
      <c r="Q1797" s="110"/>
      <c r="R1797" s="110"/>
      <c r="S1797" s="110"/>
      <c r="T1797" s="110"/>
      <c r="U1797" s="110">
        <f t="shared" ref="U1797:X1797" si="28053">ROUND(U1796/$E1796,2)</f>
        <v>0</v>
      </c>
      <c r="V1797" s="110">
        <f t="shared" si="28053"/>
        <v>0</v>
      </c>
      <c r="W1797" s="110">
        <f t="shared" si="28053"/>
        <v>0</v>
      </c>
      <c r="X1797" s="110">
        <f t="shared" si="28053"/>
        <v>0</v>
      </c>
      <c r="Y1797" s="110">
        <f t="shared" ref="Y1797:AG1797" si="28054">ROUND(Y1796/$E1796,2)</f>
        <v>0</v>
      </c>
      <c r="Z1797" s="110">
        <f t="shared" si="28054"/>
        <v>0</v>
      </c>
      <c r="AA1797" s="110">
        <f t="shared" si="28054"/>
        <v>0</v>
      </c>
      <c r="AB1797" s="110">
        <f t="shared" si="28054"/>
        <v>0</v>
      </c>
      <c r="AC1797" s="110">
        <f t="shared" si="28054"/>
        <v>0</v>
      </c>
      <c r="AD1797" s="110">
        <f t="shared" si="28054"/>
        <v>0</v>
      </c>
      <c r="AE1797" s="110">
        <f t="shared" si="28054"/>
        <v>0</v>
      </c>
      <c r="AF1797" s="110">
        <f t="shared" si="28054"/>
        <v>0</v>
      </c>
      <c r="AG1797" s="110">
        <f t="shared" si="28054"/>
        <v>0</v>
      </c>
      <c r="AH1797" s="110">
        <f t="shared" ref="AH1797:AK1797" si="28055">ROUND(AH1796/$E1796,2)</f>
        <v>0</v>
      </c>
      <c r="AI1797" s="110">
        <f t="shared" si="28055"/>
        <v>0</v>
      </c>
      <c r="AJ1797" s="110">
        <f t="shared" si="28055"/>
        <v>0</v>
      </c>
      <c r="AK1797" s="110">
        <f t="shared" si="28055"/>
        <v>0</v>
      </c>
      <c r="AL1797" s="110">
        <f t="shared" ref="AL1797:AT1797" si="28056">ROUND(AL1796/$E1796,2)</f>
        <v>0</v>
      </c>
      <c r="AM1797" s="110">
        <f t="shared" si="28056"/>
        <v>0</v>
      </c>
      <c r="AN1797" s="110">
        <f t="shared" si="28056"/>
        <v>0</v>
      </c>
      <c r="AO1797" s="110">
        <f t="shared" si="28056"/>
        <v>0</v>
      </c>
      <c r="AP1797" s="110">
        <f t="shared" si="28056"/>
        <v>0</v>
      </c>
      <c r="AQ1797" s="110">
        <f t="shared" si="28056"/>
        <v>0</v>
      </c>
      <c r="AR1797" s="110">
        <f t="shared" si="28056"/>
        <v>0</v>
      </c>
      <c r="AS1797" s="110">
        <f t="shared" si="28056"/>
        <v>0</v>
      </c>
      <c r="AT1797" s="110">
        <f t="shared" si="28056"/>
        <v>0</v>
      </c>
      <c r="AU1797" s="110">
        <f t="shared" ref="AU1797:AX1797" si="28057">ROUND(AU1796/$E1796,2)</f>
        <v>0</v>
      </c>
      <c r="AV1797" s="110">
        <f t="shared" si="28057"/>
        <v>0</v>
      </c>
      <c r="AW1797" s="110">
        <f t="shared" si="28057"/>
        <v>0</v>
      </c>
      <c r="AX1797" s="110">
        <f t="shared" si="28057"/>
        <v>0</v>
      </c>
      <c r="AY1797" s="110">
        <f t="shared" ref="AY1797:BC1797" si="28058">ROUND(AY1796/$E1796,2)</f>
        <v>0</v>
      </c>
      <c r="AZ1797" s="110">
        <f t="shared" si="28058"/>
        <v>0</v>
      </c>
      <c r="BA1797" s="110">
        <f t="shared" si="28058"/>
        <v>0</v>
      </c>
      <c r="BB1797" s="110">
        <f t="shared" si="28058"/>
        <v>0</v>
      </c>
      <c r="BC1797" s="110">
        <f t="shared" si="28058"/>
        <v>0</v>
      </c>
      <c r="BD1797" s="110">
        <f t="shared" ref="BD1797:BG1797" si="28059">ROUND(BD1796/$E1796,2)</f>
        <v>0</v>
      </c>
      <c r="BE1797" s="110">
        <f t="shared" si="28059"/>
        <v>0</v>
      </c>
      <c r="BF1797" s="110">
        <f t="shared" si="28059"/>
        <v>0</v>
      </c>
      <c r="BG1797" s="110">
        <f t="shared" si="28059"/>
        <v>0</v>
      </c>
      <c r="BH1797" s="110">
        <f t="shared" ref="BH1797:BK1797" si="28060">ROUND(BH1796/$E1796,2)</f>
        <v>0</v>
      </c>
      <c r="BI1797" s="110">
        <f t="shared" si="28060"/>
        <v>0</v>
      </c>
      <c r="BJ1797" s="110">
        <f t="shared" si="28060"/>
        <v>0</v>
      </c>
      <c r="BK1797" s="110">
        <f t="shared" si="28060"/>
        <v>0</v>
      </c>
      <c r="BL1797" s="110">
        <f t="shared" ref="BL1797:BP1797" si="28061">ROUND(BL1796/$E1796,2)</f>
        <v>0</v>
      </c>
      <c r="BM1797" s="110">
        <f t="shared" si="28061"/>
        <v>0</v>
      </c>
      <c r="BN1797" s="110">
        <f t="shared" si="28061"/>
        <v>0</v>
      </c>
      <c r="BO1797" s="110">
        <f t="shared" si="28061"/>
        <v>0</v>
      </c>
      <c r="BP1797" s="110">
        <f t="shared" si="28061"/>
        <v>13.06</v>
      </c>
      <c r="BQ1797" s="110">
        <f t="shared" ref="BQ1797:BT1797" si="28062">ROUND(BQ1796/$E1796,2)</f>
        <v>13.06</v>
      </c>
      <c r="BR1797" s="110">
        <f t="shared" ref="BR1797" si="28063">ROUNDDOWN(BR1796/$E1796,2)</f>
        <v>13.05</v>
      </c>
      <c r="BS1797" s="110">
        <f t="shared" ref="BS1797" si="28064">ROUNDDOWN(BS1796/$E1796,2)</f>
        <v>13.05</v>
      </c>
      <c r="BT1797" s="110">
        <f t="shared" si="28062"/>
        <v>13.06</v>
      </c>
      <c r="BU1797" s="110">
        <f t="shared" ref="BU1797:BX1797" si="28065">ROUND(BU1796/$E1796,2)</f>
        <v>13.06</v>
      </c>
      <c r="BV1797" s="110">
        <f t="shared" si="28065"/>
        <v>13.06</v>
      </c>
      <c r="BW1797" s="110">
        <f t="shared" si="28065"/>
        <v>13.06</v>
      </c>
      <c r="BX1797" s="110">
        <f t="shared" si="28065"/>
        <v>13.06</v>
      </c>
      <c r="BY1797" s="110">
        <f t="shared" ref="BY1797:CC1797" si="28066">ROUND(BY1796/$E1796,2)</f>
        <v>0</v>
      </c>
      <c r="BZ1797" s="110">
        <f t="shared" si="28066"/>
        <v>0</v>
      </c>
      <c r="CA1797" s="110">
        <f t="shared" si="28066"/>
        <v>0</v>
      </c>
      <c r="CB1797" s="110">
        <f t="shared" si="28066"/>
        <v>0</v>
      </c>
      <c r="CC1797" s="110">
        <f t="shared" si="28066"/>
        <v>0</v>
      </c>
      <c r="CD1797" s="110">
        <f t="shared" ref="CD1797:CG1797" si="28067">ROUND(CD1796/$E1796,2)</f>
        <v>0</v>
      </c>
      <c r="CE1797" s="110"/>
      <c r="CF1797" s="110">
        <f t="shared" si="28067"/>
        <v>0</v>
      </c>
      <c r="CG1797" s="110">
        <f t="shared" si="28067"/>
        <v>0</v>
      </c>
      <c r="CH1797" s="111">
        <f>IF(C1796="","",D1796-SUM(G1797:CG1797))</f>
        <v>-1.4210854715202004E-14</v>
      </c>
      <c r="CI1797" s="112">
        <f>IF(C1796="","",SUM(G1797:CG1797))</f>
        <v>117.52000000000001</v>
      </c>
      <c r="CJ1797" s="67" t="b">
        <f>IF(C1796="","",D1796=CI1797)</f>
        <v>1</v>
      </c>
    </row>
    <row r="1798" spans="1:88" s="5" customFormat="1" x14ac:dyDescent="0.3">
      <c r="A1798" s="173"/>
      <c r="B1798" s="157"/>
      <c r="C1798" s="170"/>
      <c r="D1798" s="160"/>
      <c r="E1798" s="163"/>
      <c r="F1798" s="166"/>
      <c r="G1798" s="113">
        <v>0</v>
      </c>
      <c r="H1798" s="113"/>
      <c r="I1798" s="113"/>
      <c r="J1798" s="113"/>
      <c r="K1798" s="113"/>
      <c r="L1798" s="113"/>
      <c r="M1798" s="113"/>
      <c r="N1798" s="113"/>
      <c r="O1798" s="113"/>
      <c r="P1798" s="113"/>
      <c r="Q1798" s="113"/>
      <c r="R1798" s="113"/>
      <c r="S1798" s="113"/>
      <c r="T1798" s="113"/>
      <c r="U1798" s="113">
        <f t="shared" ref="U1798:X1798" si="28068">U1796/$F1796</f>
        <v>0</v>
      </c>
      <c r="V1798" s="113">
        <f t="shared" si="28068"/>
        <v>0</v>
      </c>
      <c r="W1798" s="113">
        <f t="shared" si="28068"/>
        <v>0</v>
      </c>
      <c r="X1798" s="113">
        <f t="shared" si="28068"/>
        <v>0</v>
      </c>
      <c r="Y1798" s="113">
        <f t="shared" ref="Y1798:AG1798" si="28069">Y1796/$F1796</f>
        <v>0</v>
      </c>
      <c r="Z1798" s="113">
        <f t="shared" si="28069"/>
        <v>0</v>
      </c>
      <c r="AA1798" s="113">
        <f t="shared" si="28069"/>
        <v>0</v>
      </c>
      <c r="AB1798" s="113">
        <f t="shared" si="28069"/>
        <v>0</v>
      </c>
      <c r="AC1798" s="113">
        <f t="shared" si="28069"/>
        <v>0</v>
      </c>
      <c r="AD1798" s="113">
        <f t="shared" si="28069"/>
        <v>0</v>
      </c>
      <c r="AE1798" s="113">
        <f t="shared" si="28069"/>
        <v>0</v>
      </c>
      <c r="AF1798" s="113">
        <f t="shared" si="28069"/>
        <v>0</v>
      </c>
      <c r="AG1798" s="113">
        <f t="shared" si="28069"/>
        <v>0</v>
      </c>
      <c r="AH1798" s="113">
        <f t="shared" ref="AH1798:AK1798" si="28070">AH1796/$F1796</f>
        <v>0</v>
      </c>
      <c r="AI1798" s="113">
        <f t="shared" si="28070"/>
        <v>0</v>
      </c>
      <c r="AJ1798" s="113">
        <f t="shared" si="28070"/>
        <v>0</v>
      </c>
      <c r="AK1798" s="113">
        <f t="shared" si="28070"/>
        <v>0</v>
      </c>
      <c r="AL1798" s="113">
        <f t="shared" ref="AL1798:AT1798" si="28071">AL1796/$F1796</f>
        <v>0</v>
      </c>
      <c r="AM1798" s="113">
        <f t="shared" si="28071"/>
        <v>0</v>
      </c>
      <c r="AN1798" s="113">
        <f t="shared" si="28071"/>
        <v>0</v>
      </c>
      <c r="AO1798" s="113">
        <f t="shared" si="28071"/>
        <v>0</v>
      </c>
      <c r="AP1798" s="113">
        <f t="shared" si="28071"/>
        <v>0</v>
      </c>
      <c r="AQ1798" s="113">
        <f t="shared" si="28071"/>
        <v>0</v>
      </c>
      <c r="AR1798" s="113">
        <f t="shared" si="28071"/>
        <v>0</v>
      </c>
      <c r="AS1798" s="113">
        <f t="shared" si="28071"/>
        <v>0</v>
      </c>
      <c r="AT1798" s="113">
        <f t="shared" si="28071"/>
        <v>0</v>
      </c>
      <c r="AU1798" s="113">
        <f t="shared" ref="AU1798:AX1798" si="28072">AU1796/$F1796</f>
        <v>0</v>
      </c>
      <c r="AV1798" s="113">
        <f t="shared" si="28072"/>
        <v>0</v>
      </c>
      <c r="AW1798" s="113">
        <f t="shared" si="28072"/>
        <v>0</v>
      </c>
      <c r="AX1798" s="113">
        <f t="shared" si="28072"/>
        <v>0</v>
      </c>
      <c r="AY1798" s="113">
        <f t="shared" ref="AY1798:BC1798" si="28073">AY1796/$F1796</f>
        <v>0</v>
      </c>
      <c r="AZ1798" s="113">
        <f t="shared" si="28073"/>
        <v>0</v>
      </c>
      <c r="BA1798" s="113">
        <f t="shared" si="28073"/>
        <v>0</v>
      </c>
      <c r="BB1798" s="113">
        <f t="shared" si="28073"/>
        <v>0</v>
      </c>
      <c r="BC1798" s="113">
        <f t="shared" si="28073"/>
        <v>0</v>
      </c>
      <c r="BD1798" s="113">
        <f t="shared" ref="BD1798:BG1798" si="28074">BD1796/$F1796</f>
        <v>0</v>
      </c>
      <c r="BE1798" s="113">
        <f t="shared" si="28074"/>
        <v>0</v>
      </c>
      <c r="BF1798" s="113">
        <f t="shared" si="28074"/>
        <v>0</v>
      </c>
      <c r="BG1798" s="113">
        <f t="shared" si="28074"/>
        <v>0</v>
      </c>
      <c r="BH1798" s="113">
        <f t="shared" ref="BH1798:BK1798" si="28075">BH1796/$F1796</f>
        <v>0</v>
      </c>
      <c r="BI1798" s="113">
        <f t="shared" si="28075"/>
        <v>0</v>
      </c>
      <c r="BJ1798" s="113">
        <f t="shared" si="28075"/>
        <v>0</v>
      </c>
      <c r="BK1798" s="113">
        <f t="shared" si="28075"/>
        <v>0</v>
      </c>
      <c r="BL1798" s="113">
        <f t="shared" ref="BL1798:BP1798" si="28076">BL1796/$F1796</f>
        <v>0</v>
      </c>
      <c r="BM1798" s="113">
        <f t="shared" si="28076"/>
        <v>0</v>
      </c>
      <c r="BN1798" s="113">
        <f t="shared" si="28076"/>
        <v>0</v>
      </c>
      <c r="BO1798" s="113">
        <f t="shared" si="28076"/>
        <v>0</v>
      </c>
      <c r="BP1798" s="113">
        <f t="shared" si="28076"/>
        <v>0.11111112282386912</v>
      </c>
      <c r="BQ1798" s="113">
        <f t="shared" ref="BQ1798:BT1798" si="28077">BQ1796/$F1796</f>
        <v>0.11111107011645809</v>
      </c>
      <c r="BR1798" s="113">
        <f t="shared" si="28077"/>
        <v>0.11111107011645809</v>
      </c>
      <c r="BS1798" s="113">
        <f t="shared" si="28077"/>
        <v>0.11111112282386912</v>
      </c>
      <c r="BT1798" s="113">
        <f t="shared" si="28077"/>
        <v>0.11111112282386912</v>
      </c>
      <c r="BU1798" s="113">
        <f t="shared" ref="BU1798:BX1798" si="28078">BU1796/$F1796</f>
        <v>0.11111112282386912</v>
      </c>
      <c r="BV1798" s="113">
        <f t="shared" si="28078"/>
        <v>0.11111112282386912</v>
      </c>
      <c r="BW1798" s="113">
        <f t="shared" si="28078"/>
        <v>0.11111112282386912</v>
      </c>
      <c r="BX1798" s="113">
        <f t="shared" si="28078"/>
        <v>0.11111112282386912</v>
      </c>
      <c r="BY1798" s="113">
        <f t="shared" ref="BY1798:CC1798" si="28079">BY1796/$F1796</f>
        <v>0</v>
      </c>
      <c r="BZ1798" s="113">
        <f t="shared" si="28079"/>
        <v>0</v>
      </c>
      <c r="CA1798" s="113">
        <f t="shared" si="28079"/>
        <v>0</v>
      </c>
      <c r="CB1798" s="113">
        <f t="shared" si="28079"/>
        <v>0</v>
      </c>
      <c r="CC1798" s="113">
        <f t="shared" si="28079"/>
        <v>0</v>
      </c>
      <c r="CD1798" s="113">
        <f t="shared" ref="CD1798:CG1798" si="28080">CD1796/$F1796</f>
        <v>0</v>
      </c>
      <c r="CE1798" s="113"/>
      <c r="CF1798" s="113">
        <f t="shared" si="28080"/>
        <v>0</v>
      </c>
      <c r="CG1798" s="113">
        <f t="shared" si="28080"/>
        <v>0</v>
      </c>
      <c r="CH1798" s="114">
        <f>IF(C1796="","",100%-SUM(G1798:CG1798))</f>
        <v>0</v>
      </c>
      <c r="CI1798" s="115">
        <f>IF(C1796="","",SUM(G1798:CG1798))</f>
        <v>1</v>
      </c>
      <c r="CJ1798" s="67" t="b">
        <f>IF(C1796="","",SUM(G1798:CG1798)=CI1798)</f>
        <v>1</v>
      </c>
    </row>
    <row r="1799" spans="1:88" s="5" customFormat="1" ht="15" customHeight="1" x14ac:dyDescent="0.3">
      <c r="A1799" s="171" t="s">
        <v>1252</v>
      </c>
      <c r="B1799" s="155" t="s">
        <v>1253</v>
      </c>
      <c r="C1799" s="168" t="s">
        <v>12</v>
      </c>
      <c r="D1799" s="158">
        <v>428</v>
      </c>
      <c r="E1799" s="161">
        <v>51962</v>
      </c>
      <c r="F1799" s="164">
        <f t="shared" si="27841"/>
        <v>22239736</v>
      </c>
      <c r="G1799" s="108">
        <v>0</v>
      </c>
      <c r="H1799" s="108"/>
      <c r="I1799" s="108"/>
      <c r="J1799" s="108"/>
      <c r="K1799" s="108"/>
      <c r="L1799" s="108"/>
      <c r="M1799" s="108"/>
      <c r="N1799" s="108"/>
      <c r="O1799" s="108"/>
      <c r="P1799" s="108"/>
      <c r="Q1799" s="108"/>
      <c r="R1799" s="108"/>
      <c r="S1799" s="108"/>
      <c r="T1799" s="108"/>
      <c r="U1799" s="108"/>
      <c r="V1799" s="108"/>
      <c r="W1799" s="108"/>
      <c r="X1799" s="108"/>
      <c r="Y1799" s="108"/>
      <c r="Z1799" s="108"/>
      <c r="AA1799" s="108"/>
      <c r="AB1799" s="108"/>
      <c r="AC1799" s="108"/>
      <c r="AD1799" s="108"/>
      <c r="AE1799" s="108"/>
      <c r="AF1799" s="108"/>
      <c r="AG1799" s="108"/>
      <c r="AH1799" s="108"/>
      <c r="AI1799" s="108"/>
      <c r="AJ1799" s="108"/>
      <c r="AK1799" s="108"/>
      <c r="AL1799" s="108"/>
      <c r="AM1799" s="108"/>
      <c r="AN1799" s="108"/>
      <c r="AO1799" s="108"/>
      <c r="AP1799" s="108"/>
      <c r="AQ1799" s="108"/>
      <c r="AR1799" s="108"/>
      <c r="AS1799" s="108"/>
      <c r="AT1799" s="108"/>
      <c r="AU1799" s="108"/>
      <c r="AV1799" s="108"/>
      <c r="AW1799" s="108"/>
      <c r="AX1799" s="108"/>
      <c r="AY1799" s="108"/>
      <c r="AZ1799" s="108"/>
      <c r="BA1799" s="108"/>
      <c r="BB1799" s="108"/>
      <c r="BC1799" s="108"/>
      <c r="BD1799" s="108"/>
      <c r="BE1799" s="108"/>
      <c r="BF1799" s="108"/>
      <c r="BG1799" s="108"/>
      <c r="BH1799" s="108"/>
      <c r="BI1799" s="108"/>
      <c r="BJ1799" s="108"/>
      <c r="BK1799" s="108"/>
      <c r="BL1799" s="108"/>
      <c r="BM1799" s="108"/>
      <c r="BN1799" s="108"/>
      <c r="BO1799" s="108"/>
      <c r="BP1799" s="108"/>
      <c r="BQ1799" s="108"/>
      <c r="BR1799" s="108"/>
      <c r="BS1799" s="108"/>
      <c r="BT1799" s="108">
        <f>ROUND($F1799/10,0)</f>
        <v>2223974</v>
      </c>
      <c r="BU1799" s="108">
        <f>ROUNDDOWN($F1799/10,0)</f>
        <v>2223973</v>
      </c>
      <c r="BV1799" s="108">
        <f>ROUNDDOWN($F1799/10,0)</f>
        <v>2223973</v>
      </c>
      <c r="BW1799" s="108">
        <f>ROUNDDOWN($F1799/10,0)</f>
        <v>2223973</v>
      </c>
      <c r="BX1799" s="108">
        <f t="shared" ref="BX1799:CC1799" si="28081">ROUND($F1799/10,0)</f>
        <v>2223974</v>
      </c>
      <c r="BY1799" s="108">
        <f t="shared" si="28081"/>
        <v>2223974</v>
      </c>
      <c r="BZ1799" s="108">
        <f>ROUNDDOWN($F1799/10,0)</f>
        <v>2223973</v>
      </c>
      <c r="CA1799" s="108">
        <f t="shared" si="28081"/>
        <v>2223974</v>
      </c>
      <c r="CB1799" s="108">
        <f t="shared" si="28081"/>
        <v>2223974</v>
      </c>
      <c r="CC1799" s="108">
        <f t="shared" si="28081"/>
        <v>2223974</v>
      </c>
      <c r="CD1799" s="108"/>
      <c r="CE1799" s="108"/>
      <c r="CF1799" s="108"/>
      <c r="CG1799" s="108"/>
      <c r="CH1799" s="109">
        <f>IF(C1799="","",F1799-SUM(G1799:CG1799))</f>
        <v>0</v>
      </c>
      <c r="CI1799" s="107">
        <f>IF(C1799="","",SUM(G1799:CG1799))</f>
        <v>22239736</v>
      </c>
      <c r="CJ1799" s="67" t="b">
        <f>IF(C1799="","",F1799=CI1799)</f>
        <v>1</v>
      </c>
    </row>
    <row r="1800" spans="1:88" s="5" customFormat="1" x14ac:dyDescent="0.3">
      <c r="A1800" s="172"/>
      <c r="B1800" s="156"/>
      <c r="C1800" s="169"/>
      <c r="D1800" s="159"/>
      <c r="E1800" s="162"/>
      <c r="F1800" s="165"/>
      <c r="G1800" s="110">
        <v>0</v>
      </c>
      <c r="H1800" s="110"/>
      <c r="I1800" s="110"/>
      <c r="J1800" s="110"/>
      <c r="K1800" s="110"/>
      <c r="L1800" s="110"/>
      <c r="M1800" s="110"/>
      <c r="N1800" s="110"/>
      <c r="O1800" s="110"/>
      <c r="P1800" s="110"/>
      <c r="Q1800" s="110"/>
      <c r="R1800" s="110"/>
      <c r="S1800" s="110"/>
      <c r="T1800" s="110"/>
      <c r="U1800" s="110">
        <f t="shared" ref="U1800:X1800" si="28082">ROUND(U1799/$E1799,2)</f>
        <v>0</v>
      </c>
      <c r="V1800" s="110">
        <f t="shared" si="28082"/>
        <v>0</v>
      </c>
      <c r="W1800" s="110">
        <f t="shared" si="28082"/>
        <v>0</v>
      </c>
      <c r="X1800" s="110">
        <f t="shared" si="28082"/>
        <v>0</v>
      </c>
      <c r="Y1800" s="110">
        <f t="shared" ref="Y1800:AG1800" si="28083">ROUND(Y1799/$E1799,2)</f>
        <v>0</v>
      </c>
      <c r="Z1800" s="110">
        <f t="shared" si="28083"/>
        <v>0</v>
      </c>
      <c r="AA1800" s="110">
        <f t="shared" si="28083"/>
        <v>0</v>
      </c>
      <c r="AB1800" s="110">
        <f t="shared" si="28083"/>
        <v>0</v>
      </c>
      <c r="AC1800" s="110">
        <f t="shared" si="28083"/>
        <v>0</v>
      </c>
      <c r="AD1800" s="110">
        <f t="shared" si="28083"/>
        <v>0</v>
      </c>
      <c r="AE1800" s="110">
        <f t="shared" si="28083"/>
        <v>0</v>
      </c>
      <c r="AF1800" s="110">
        <f t="shared" si="28083"/>
        <v>0</v>
      </c>
      <c r="AG1800" s="110">
        <f t="shared" si="28083"/>
        <v>0</v>
      </c>
      <c r="AH1800" s="110">
        <f t="shared" ref="AH1800:AK1800" si="28084">ROUND(AH1799/$E1799,2)</f>
        <v>0</v>
      </c>
      <c r="AI1800" s="110">
        <f t="shared" si="28084"/>
        <v>0</v>
      </c>
      <c r="AJ1800" s="110">
        <f t="shared" si="28084"/>
        <v>0</v>
      </c>
      <c r="AK1800" s="110">
        <f t="shared" si="28084"/>
        <v>0</v>
      </c>
      <c r="AL1800" s="110">
        <f t="shared" ref="AL1800:AT1800" si="28085">ROUND(AL1799/$E1799,2)</f>
        <v>0</v>
      </c>
      <c r="AM1800" s="110">
        <f t="shared" si="28085"/>
        <v>0</v>
      </c>
      <c r="AN1800" s="110">
        <f t="shared" si="28085"/>
        <v>0</v>
      </c>
      <c r="AO1800" s="110">
        <f t="shared" si="28085"/>
        <v>0</v>
      </c>
      <c r="AP1800" s="110">
        <f t="shared" si="28085"/>
        <v>0</v>
      </c>
      <c r="AQ1800" s="110">
        <f t="shared" si="28085"/>
        <v>0</v>
      </c>
      <c r="AR1800" s="110">
        <f t="shared" si="28085"/>
        <v>0</v>
      </c>
      <c r="AS1800" s="110">
        <f t="shared" si="28085"/>
        <v>0</v>
      </c>
      <c r="AT1800" s="110">
        <f t="shared" si="28085"/>
        <v>0</v>
      </c>
      <c r="AU1800" s="110">
        <f t="shared" ref="AU1800:AX1800" si="28086">ROUND(AU1799/$E1799,2)</f>
        <v>0</v>
      </c>
      <c r="AV1800" s="110">
        <f t="shared" si="28086"/>
        <v>0</v>
      </c>
      <c r="AW1800" s="110">
        <f t="shared" si="28086"/>
        <v>0</v>
      </c>
      <c r="AX1800" s="110">
        <f t="shared" si="28086"/>
        <v>0</v>
      </c>
      <c r="AY1800" s="110">
        <f t="shared" ref="AY1800:BC1800" si="28087">ROUND(AY1799/$E1799,2)</f>
        <v>0</v>
      </c>
      <c r="AZ1800" s="110">
        <f t="shared" si="28087"/>
        <v>0</v>
      </c>
      <c r="BA1800" s="110">
        <f t="shared" si="28087"/>
        <v>0</v>
      </c>
      <c r="BB1800" s="110">
        <f t="shared" si="28087"/>
        <v>0</v>
      </c>
      <c r="BC1800" s="110">
        <f t="shared" si="28087"/>
        <v>0</v>
      </c>
      <c r="BD1800" s="110">
        <f t="shared" ref="BD1800:BG1800" si="28088">ROUND(BD1799/$E1799,2)</f>
        <v>0</v>
      </c>
      <c r="BE1800" s="110">
        <f t="shared" si="28088"/>
        <v>0</v>
      </c>
      <c r="BF1800" s="110">
        <f t="shared" si="28088"/>
        <v>0</v>
      </c>
      <c r="BG1800" s="110">
        <f t="shared" si="28088"/>
        <v>0</v>
      </c>
      <c r="BH1800" s="110">
        <f t="shared" ref="BH1800:BK1800" si="28089">ROUND(BH1799/$E1799,2)</f>
        <v>0</v>
      </c>
      <c r="BI1800" s="110">
        <f t="shared" si="28089"/>
        <v>0</v>
      </c>
      <c r="BJ1800" s="110">
        <f t="shared" si="28089"/>
        <v>0</v>
      </c>
      <c r="BK1800" s="110">
        <f t="shared" si="28089"/>
        <v>0</v>
      </c>
      <c r="BL1800" s="110">
        <f t="shared" ref="BL1800:BP1800" si="28090">ROUND(BL1799/$E1799,2)</f>
        <v>0</v>
      </c>
      <c r="BM1800" s="110">
        <f t="shared" si="28090"/>
        <v>0</v>
      </c>
      <c r="BN1800" s="110">
        <f t="shared" si="28090"/>
        <v>0</v>
      </c>
      <c r="BO1800" s="110">
        <f t="shared" si="28090"/>
        <v>0</v>
      </c>
      <c r="BP1800" s="110">
        <f t="shared" si="28090"/>
        <v>0</v>
      </c>
      <c r="BQ1800" s="110">
        <f t="shared" ref="BQ1800:BT1800" si="28091">ROUND(BQ1799/$E1799,2)</f>
        <v>0</v>
      </c>
      <c r="BR1800" s="110">
        <f t="shared" si="28091"/>
        <v>0</v>
      </c>
      <c r="BS1800" s="110">
        <f t="shared" si="28091"/>
        <v>0</v>
      </c>
      <c r="BT1800" s="110">
        <f t="shared" si="28091"/>
        <v>42.8</v>
      </c>
      <c r="BU1800" s="110">
        <f t="shared" ref="BU1800:BX1800" si="28092">ROUND(BU1799/$E1799,2)</f>
        <v>42.8</v>
      </c>
      <c r="BV1800" s="110">
        <f t="shared" si="28092"/>
        <v>42.8</v>
      </c>
      <c r="BW1800" s="110">
        <f t="shared" si="28092"/>
        <v>42.8</v>
      </c>
      <c r="BX1800" s="110">
        <f t="shared" si="28092"/>
        <v>42.8</v>
      </c>
      <c r="BY1800" s="110">
        <f t="shared" ref="BY1800:CC1800" si="28093">ROUND(BY1799/$E1799,2)</f>
        <v>42.8</v>
      </c>
      <c r="BZ1800" s="110">
        <f t="shared" si="28093"/>
        <v>42.8</v>
      </c>
      <c r="CA1800" s="110">
        <f t="shared" si="28093"/>
        <v>42.8</v>
      </c>
      <c r="CB1800" s="110">
        <f t="shared" si="28093"/>
        <v>42.8</v>
      </c>
      <c r="CC1800" s="110">
        <f t="shared" si="28093"/>
        <v>42.8</v>
      </c>
      <c r="CD1800" s="110">
        <f t="shared" ref="CD1800:CG1800" si="28094">ROUND(CD1799/$E1799,2)</f>
        <v>0</v>
      </c>
      <c r="CE1800" s="110"/>
      <c r="CF1800" s="110">
        <f t="shared" si="28094"/>
        <v>0</v>
      </c>
      <c r="CG1800" s="110">
        <f t="shared" si="28094"/>
        <v>0</v>
      </c>
      <c r="CH1800" s="111">
        <f>IF(C1799="","",D1799-SUM(G1800:CG1800))</f>
        <v>-5.6843418860808015E-14</v>
      </c>
      <c r="CI1800" s="112">
        <f>IF(C1799="","",SUM(G1800:CG1800))</f>
        <v>428.00000000000006</v>
      </c>
      <c r="CJ1800" s="67" t="b">
        <f>IF(C1799="","",D1799=CI1800)</f>
        <v>1</v>
      </c>
    </row>
    <row r="1801" spans="1:88" s="5" customFormat="1" x14ac:dyDescent="0.3">
      <c r="A1801" s="173"/>
      <c r="B1801" s="157"/>
      <c r="C1801" s="170"/>
      <c r="D1801" s="160"/>
      <c r="E1801" s="163"/>
      <c r="F1801" s="166"/>
      <c r="G1801" s="113">
        <v>0</v>
      </c>
      <c r="H1801" s="113"/>
      <c r="I1801" s="113"/>
      <c r="J1801" s="113"/>
      <c r="K1801" s="113"/>
      <c r="L1801" s="113"/>
      <c r="M1801" s="113"/>
      <c r="N1801" s="113"/>
      <c r="O1801" s="113"/>
      <c r="P1801" s="113"/>
      <c r="Q1801" s="113"/>
      <c r="R1801" s="113"/>
      <c r="S1801" s="113"/>
      <c r="T1801" s="113"/>
      <c r="U1801" s="113">
        <f t="shared" ref="U1801:X1801" si="28095">U1799/$F1799</f>
        <v>0</v>
      </c>
      <c r="V1801" s="113">
        <f t="shared" si="28095"/>
        <v>0</v>
      </c>
      <c r="W1801" s="113">
        <f t="shared" si="28095"/>
        <v>0</v>
      </c>
      <c r="X1801" s="113">
        <f t="shared" si="28095"/>
        <v>0</v>
      </c>
      <c r="Y1801" s="113">
        <f t="shared" ref="Y1801:AG1801" si="28096">Y1799/$F1799</f>
        <v>0</v>
      </c>
      <c r="Z1801" s="113">
        <f t="shared" si="28096"/>
        <v>0</v>
      </c>
      <c r="AA1801" s="113">
        <f t="shared" si="28096"/>
        <v>0</v>
      </c>
      <c r="AB1801" s="113">
        <f t="shared" si="28096"/>
        <v>0</v>
      </c>
      <c r="AC1801" s="113">
        <f t="shared" si="28096"/>
        <v>0</v>
      </c>
      <c r="AD1801" s="113">
        <f t="shared" si="28096"/>
        <v>0</v>
      </c>
      <c r="AE1801" s="113">
        <f t="shared" si="28096"/>
        <v>0</v>
      </c>
      <c r="AF1801" s="113">
        <f t="shared" si="28096"/>
        <v>0</v>
      </c>
      <c r="AG1801" s="113">
        <f t="shared" si="28096"/>
        <v>0</v>
      </c>
      <c r="AH1801" s="113">
        <f t="shared" ref="AH1801:AK1801" si="28097">AH1799/$F1799</f>
        <v>0</v>
      </c>
      <c r="AI1801" s="113">
        <f t="shared" si="28097"/>
        <v>0</v>
      </c>
      <c r="AJ1801" s="113">
        <f t="shared" si="28097"/>
        <v>0</v>
      </c>
      <c r="AK1801" s="113">
        <f t="shared" si="28097"/>
        <v>0</v>
      </c>
      <c r="AL1801" s="113">
        <f t="shared" ref="AL1801:AT1801" si="28098">AL1799/$F1799</f>
        <v>0</v>
      </c>
      <c r="AM1801" s="113">
        <f t="shared" si="28098"/>
        <v>0</v>
      </c>
      <c r="AN1801" s="113">
        <f t="shared" si="28098"/>
        <v>0</v>
      </c>
      <c r="AO1801" s="113">
        <f t="shared" si="28098"/>
        <v>0</v>
      </c>
      <c r="AP1801" s="113">
        <f t="shared" si="28098"/>
        <v>0</v>
      </c>
      <c r="AQ1801" s="113">
        <f t="shared" si="28098"/>
        <v>0</v>
      </c>
      <c r="AR1801" s="113">
        <f t="shared" si="28098"/>
        <v>0</v>
      </c>
      <c r="AS1801" s="113">
        <f t="shared" si="28098"/>
        <v>0</v>
      </c>
      <c r="AT1801" s="113">
        <f t="shared" si="28098"/>
        <v>0</v>
      </c>
      <c r="AU1801" s="113">
        <f t="shared" ref="AU1801:AX1801" si="28099">AU1799/$F1799</f>
        <v>0</v>
      </c>
      <c r="AV1801" s="113">
        <f t="shared" si="28099"/>
        <v>0</v>
      </c>
      <c r="AW1801" s="113">
        <f t="shared" si="28099"/>
        <v>0</v>
      </c>
      <c r="AX1801" s="113">
        <f t="shared" si="28099"/>
        <v>0</v>
      </c>
      <c r="AY1801" s="113">
        <f t="shared" ref="AY1801:BC1801" si="28100">AY1799/$F1799</f>
        <v>0</v>
      </c>
      <c r="AZ1801" s="113">
        <f t="shared" si="28100"/>
        <v>0</v>
      </c>
      <c r="BA1801" s="113">
        <f t="shared" si="28100"/>
        <v>0</v>
      </c>
      <c r="BB1801" s="113">
        <f t="shared" si="28100"/>
        <v>0</v>
      </c>
      <c r="BC1801" s="113">
        <f t="shared" si="28100"/>
        <v>0</v>
      </c>
      <c r="BD1801" s="113">
        <f t="shared" ref="BD1801:BG1801" si="28101">BD1799/$F1799</f>
        <v>0</v>
      </c>
      <c r="BE1801" s="113">
        <f t="shared" si="28101"/>
        <v>0</v>
      </c>
      <c r="BF1801" s="113">
        <f t="shared" si="28101"/>
        <v>0</v>
      </c>
      <c r="BG1801" s="113">
        <f t="shared" si="28101"/>
        <v>0</v>
      </c>
      <c r="BH1801" s="113">
        <f t="shared" ref="BH1801:BK1801" si="28102">BH1799/$F1799</f>
        <v>0</v>
      </c>
      <c r="BI1801" s="113">
        <f t="shared" si="28102"/>
        <v>0</v>
      </c>
      <c r="BJ1801" s="113">
        <f t="shared" si="28102"/>
        <v>0</v>
      </c>
      <c r="BK1801" s="113">
        <f t="shared" si="28102"/>
        <v>0</v>
      </c>
      <c r="BL1801" s="113">
        <f t="shared" ref="BL1801:BP1801" si="28103">BL1799/$F1799</f>
        <v>0</v>
      </c>
      <c r="BM1801" s="113">
        <f t="shared" si="28103"/>
        <v>0</v>
      </c>
      <c r="BN1801" s="113">
        <f t="shared" si="28103"/>
        <v>0</v>
      </c>
      <c r="BO1801" s="113">
        <f t="shared" si="28103"/>
        <v>0</v>
      </c>
      <c r="BP1801" s="113">
        <f t="shared" si="28103"/>
        <v>0</v>
      </c>
      <c r="BQ1801" s="113">
        <f t="shared" ref="BQ1801:BT1801" si="28104">BQ1799/$F1799</f>
        <v>0</v>
      </c>
      <c r="BR1801" s="113">
        <f t="shared" si="28104"/>
        <v>0</v>
      </c>
      <c r="BS1801" s="113">
        <f t="shared" si="28104"/>
        <v>0</v>
      </c>
      <c r="BT1801" s="113">
        <f t="shared" si="28104"/>
        <v>0.10000001798582502</v>
      </c>
      <c r="BU1801" s="113">
        <f t="shared" ref="BU1801:BX1801" si="28105">BU1799/$F1799</f>
        <v>9.9999973021262484E-2</v>
      </c>
      <c r="BV1801" s="113">
        <f t="shared" si="28105"/>
        <v>9.9999973021262484E-2</v>
      </c>
      <c r="BW1801" s="113">
        <f t="shared" si="28105"/>
        <v>9.9999973021262484E-2</v>
      </c>
      <c r="BX1801" s="113">
        <f t="shared" si="28105"/>
        <v>0.10000001798582502</v>
      </c>
      <c r="BY1801" s="113">
        <f t="shared" ref="BY1801:CC1801" si="28106">BY1799/$F1799</f>
        <v>0.10000001798582502</v>
      </c>
      <c r="BZ1801" s="113">
        <f t="shared" si="28106"/>
        <v>9.9999973021262484E-2</v>
      </c>
      <c r="CA1801" s="113">
        <f t="shared" si="28106"/>
        <v>0.10000001798582502</v>
      </c>
      <c r="CB1801" s="113">
        <f t="shared" si="28106"/>
        <v>0.10000001798582502</v>
      </c>
      <c r="CC1801" s="113">
        <f t="shared" si="28106"/>
        <v>0.10000001798582502</v>
      </c>
      <c r="CD1801" s="113">
        <f t="shared" ref="CD1801:CG1801" si="28107">CD1799/$F1799</f>
        <v>0</v>
      </c>
      <c r="CE1801" s="113"/>
      <c r="CF1801" s="113">
        <f t="shared" si="28107"/>
        <v>0</v>
      </c>
      <c r="CG1801" s="113">
        <f t="shared" si="28107"/>
        <v>0</v>
      </c>
      <c r="CH1801" s="114">
        <f>IF(C1799="","",100%-SUM(G1801:CG1801))</f>
        <v>0</v>
      </c>
      <c r="CI1801" s="115">
        <f>IF(C1799="","",SUM(G1801:CG1801))</f>
        <v>1</v>
      </c>
      <c r="CJ1801" s="67" t="b">
        <f>IF(C1799="","",SUM(G1801:CG1801)=CI1801)</f>
        <v>1</v>
      </c>
    </row>
    <row r="1802" spans="1:88" s="5" customFormat="1" ht="22.05" customHeight="1" x14ac:dyDescent="0.3">
      <c r="A1802" s="171" t="s">
        <v>1254</v>
      </c>
      <c r="B1802" s="155" t="s">
        <v>1255</v>
      </c>
      <c r="C1802" s="168" t="s">
        <v>12</v>
      </c>
      <c r="D1802" s="158">
        <v>768.16</v>
      </c>
      <c r="E1802" s="161">
        <v>119632</v>
      </c>
      <c r="F1802" s="164">
        <f t="shared" si="27841"/>
        <v>91896517</v>
      </c>
      <c r="G1802" s="108">
        <v>0</v>
      </c>
      <c r="H1802" s="108"/>
      <c r="I1802" s="108"/>
      <c r="J1802" s="108"/>
      <c r="K1802" s="108"/>
      <c r="L1802" s="108"/>
      <c r="M1802" s="108"/>
      <c r="N1802" s="108"/>
      <c r="O1802" s="108"/>
      <c r="P1802" s="108"/>
      <c r="Q1802" s="108"/>
      <c r="R1802" s="108"/>
      <c r="S1802" s="108"/>
      <c r="T1802" s="108"/>
      <c r="U1802" s="108"/>
      <c r="V1802" s="108"/>
      <c r="W1802" s="108"/>
      <c r="X1802" s="108"/>
      <c r="Y1802" s="108"/>
      <c r="Z1802" s="108"/>
      <c r="AA1802" s="108"/>
      <c r="AB1802" s="108"/>
      <c r="AC1802" s="108"/>
      <c r="AD1802" s="108"/>
      <c r="AE1802" s="108"/>
      <c r="AF1802" s="108"/>
      <c r="AG1802" s="108"/>
      <c r="AH1802" s="108"/>
      <c r="AI1802" s="108"/>
      <c r="AJ1802" s="108"/>
      <c r="AK1802" s="108"/>
      <c r="AL1802" s="108"/>
      <c r="AM1802" s="108"/>
      <c r="AN1802" s="108"/>
      <c r="AO1802" s="108"/>
      <c r="AP1802" s="108"/>
      <c r="AQ1802" s="108"/>
      <c r="AR1802" s="108"/>
      <c r="AS1802" s="108"/>
      <c r="AT1802" s="108"/>
      <c r="AU1802" s="108"/>
      <c r="AV1802" s="108"/>
      <c r="AW1802" s="108"/>
      <c r="AX1802" s="108"/>
      <c r="AY1802" s="108"/>
      <c r="AZ1802" s="108"/>
      <c r="BA1802" s="108"/>
      <c r="BB1802" s="108"/>
      <c r="BC1802" s="108"/>
      <c r="BD1802" s="108"/>
      <c r="BE1802" s="108"/>
      <c r="BF1802" s="108"/>
      <c r="BG1802" s="108"/>
      <c r="BH1802" s="108"/>
      <c r="BI1802" s="108"/>
      <c r="BJ1802" s="108"/>
      <c r="BK1802" s="108"/>
      <c r="BL1802" s="108"/>
      <c r="BM1802" s="108"/>
      <c r="BN1802" s="108"/>
      <c r="BO1802" s="108"/>
      <c r="BP1802" s="108"/>
      <c r="BQ1802" s="108"/>
      <c r="BR1802" s="108"/>
      <c r="BS1802" s="108"/>
      <c r="BT1802" s="108">
        <f>ROUND($F1802/10,0)</f>
        <v>9189652</v>
      </c>
      <c r="BU1802" s="108">
        <f>ROUNDDOWN($F1802/10,0)</f>
        <v>9189651</v>
      </c>
      <c r="BV1802" s="108">
        <f>ROUNDDOWN($F1802/10,0)</f>
        <v>9189651</v>
      </c>
      <c r="BW1802" s="108">
        <f>ROUNDDOWN($F1802/10,0)</f>
        <v>9189651</v>
      </c>
      <c r="BX1802" s="108">
        <f t="shared" ref="BX1802:CC1802" si="28108">ROUND($F1802/10,0)</f>
        <v>9189652</v>
      </c>
      <c r="BY1802" s="108">
        <f t="shared" si="28108"/>
        <v>9189652</v>
      </c>
      <c r="BZ1802" s="108">
        <f t="shared" si="28108"/>
        <v>9189652</v>
      </c>
      <c r="CA1802" s="108">
        <f t="shared" si="28108"/>
        <v>9189652</v>
      </c>
      <c r="CB1802" s="108">
        <f t="shared" si="28108"/>
        <v>9189652</v>
      </c>
      <c r="CC1802" s="108">
        <f t="shared" si="28108"/>
        <v>9189652</v>
      </c>
      <c r="CD1802" s="108"/>
      <c r="CE1802" s="108"/>
      <c r="CF1802" s="108"/>
      <c r="CG1802" s="108"/>
      <c r="CH1802" s="109">
        <f>IF(C1802="","",F1802-SUM(G1802:CG1802))</f>
        <v>0</v>
      </c>
      <c r="CI1802" s="107">
        <f>IF(C1802="","",SUM(G1802:CG1802))</f>
        <v>91896517</v>
      </c>
      <c r="CJ1802" s="67" t="b">
        <f>IF(C1802="","",F1802=CI1802)</f>
        <v>1</v>
      </c>
    </row>
    <row r="1803" spans="1:88" s="5" customFormat="1" ht="22.05" customHeight="1" x14ac:dyDescent="0.3">
      <c r="A1803" s="172"/>
      <c r="B1803" s="156"/>
      <c r="C1803" s="169"/>
      <c r="D1803" s="159"/>
      <c r="E1803" s="162"/>
      <c r="F1803" s="165"/>
      <c r="G1803" s="110">
        <v>0</v>
      </c>
      <c r="H1803" s="110"/>
      <c r="I1803" s="110"/>
      <c r="J1803" s="110"/>
      <c r="K1803" s="110"/>
      <c r="L1803" s="110"/>
      <c r="M1803" s="110"/>
      <c r="N1803" s="110"/>
      <c r="O1803" s="110"/>
      <c r="P1803" s="110"/>
      <c r="Q1803" s="110"/>
      <c r="R1803" s="110"/>
      <c r="S1803" s="110"/>
      <c r="T1803" s="110"/>
      <c r="U1803" s="110">
        <f t="shared" ref="U1803:X1803" si="28109">ROUND(U1802/$E1802,2)</f>
        <v>0</v>
      </c>
      <c r="V1803" s="110">
        <f t="shared" si="28109"/>
        <v>0</v>
      </c>
      <c r="W1803" s="110">
        <f t="shared" si="28109"/>
        <v>0</v>
      </c>
      <c r="X1803" s="110">
        <f t="shared" si="28109"/>
        <v>0</v>
      </c>
      <c r="Y1803" s="110">
        <f t="shared" ref="Y1803:AG1803" si="28110">ROUND(Y1802/$E1802,2)</f>
        <v>0</v>
      </c>
      <c r="Z1803" s="110">
        <f t="shared" si="28110"/>
        <v>0</v>
      </c>
      <c r="AA1803" s="110">
        <f t="shared" si="28110"/>
        <v>0</v>
      </c>
      <c r="AB1803" s="110">
        <f t="shared" si="28110"/>
        <v>0</v>
      </c>
      <c r="AC1803" s="110">
        <f t="shared" si="28110"/>
        <v>0</v>
      </c>
      <c r="AD1803" s="110">
        <f t="shared" si="28110"/>
        <v>0</v>
      </c>
      <c r="AE1803" s="110">
        <f t="shared" si="28110"/>
        <v>0</v>
      </c>
      <c r="AF1803" s="110">
        <f t="shared" si="28110"/>
        <v>0</v>
      </c>
      <c r="AG1803" s="110">
        <f t="shared" si="28110"/>
        <v>0</v>
      </c>
      <c r="AH1803" s="110">
        <f t="shared" ref="AH1803:AK1803" si="28111">ROUND(AH1802/$E1802,2)</f>
        <v>0</v>
      </c>
      <c r="AI1803" s="110">
        <f t="shared" si="28111"/>
        <v>0</v>
      </c>
      <c r="AJ1803" s="110">
        <f t="shared" si="28111"/>
        <v>0</v>
      </c>
      <c r="AK1803" s="110">
        <f t="shared" si="28111"/>
        <v>0</v>
      </c>
      <c r="AL1803" s="110">
        <f t="shared" ref="AL1803:AT1803" si="28112">ROUND(AL1802/$E1802,2)</f>
        <v>0</v>
      </c>
      <c r="AM1803" s="110">
        <f t="shared" si="28112"/>
        <v>0</v>
      </c>
      <c r="AN1803" s="110">
        <f t="shared" si="28112"/>
        <v>0</v>
      </c>
      <c r="AO1803" s="110">
        <f t="shared" si="28112"/>
        <v>0</v>
      </c>
      <c r="AP1803" s="110">
        <f t="shared" si="28112"/>
        <v>0</v>
      </c>
      <c r="AQ1803" s="110">
        <f t="shared" si="28112"/>
        <v>0</v>
      </c>
      <c r="AR1803" s="110">
        <f t="shared" si="28112"/>
        <v>0</v>
      </c>
      <c r="AS1803" s="110">
        <f t="shared" si="28112"/>
        <v>0</v>
      </c>
      <c r="AT1803" s="110">
        <f t="shared" si="28112"/>
        <v>0</v>
      </c>
      <c r="AU1803" s="110">
        <f t="shared" ref="AU1803:AX1803" si="28113">ROUND(AU1802/$E1802,2)</f>
        <v>0</v>
      </c>
      <c r="AV1803" s="110">
        <f t="shared" si="28113"/>
        <v>0</v>
      </c>
      <c r="AW1803" s="110">
        <f t="shared" si="28113"/>
        <v>0</v>
      </c>
      <c r="AX1803" s="110">
        <f t="shared" si="28113"/>
        <v>0</v>
      </c>
      <c r="AY1803" s="110">
        <f t="shared" ref="AY1803:BC1803" si="28114">ROUND(AY1802/$E1802,2)</f>
        <v>0</v>
      </c>
      <c r="AZ1803" s="110">
        <f t="shared" si="28114"/>
        <v>0</v>
      </c>
      <c r="BA1803" s="110">
        <f t="shared" si="28114"/>
        <v>0</v>
      </c>
      <c r="BB1803" s="110">
        <f t="shared" si="28114"/>
        <v>0</v>
      </c>
      <c r="BC1803" s="110">
        <f t="shared" si="28114"/>
        <v>0</v>
      </c>
      <c r="BD1803" s="110">
        <f t="shared" ref="BD1803:BG1803" si="28115">ROUND(BD1802/$E1802,2)</f>
        <v>0</v>
      </c>
      <c r="BE1803" s="110">
        <f t="shared" si="28115"/>
        <v>0</v>
      </c>
      <c r="BF1803" s="110">
        <f t="shared" si="28115"/>
        <v>0</v>
      </c>
      <c r="BG1803" s="110">
        <f t="shared" si="28115"/>
        <v>0</v>
      </c>
      <c r="BH1803" s="110">
        <f t="shared" ref="BH1803:BK1803" si="28116">ROUND(BH1802/$E1802,2)</f>
        <v>0</v>
      </c>
      <c r="BI1803" s="110">
        <f t="shared" si="28116"/>
        <v>0</v>
      </c>
      <c r="BJ1803" s="110">
        <f t="shared" si="28116"/>
        <v>0</v>
      </c>
      <c r="BK1803" s="110">
        <f t="shared" si="28116"/>
        <v>0</v>
      </c>
      <c r="BL1803" s="110">
        <f t="shared" ref="BL1803:BP1803" si="28117">ROUND(BL1802/$E1802,2)</f>
        <v>0</v>
      </c>
      <c r="BM1803" s="110">
        <f t="shared" si="28117"/>
        <v>0</v>
      </c>
      <c r="BN1803" s="110">
        <f t="shared" si="28117"/>
        <v>0</v>
      </c>
      <c r="BO1803" s="110">
        <f t="shared" si="28117"/>
        <v>0</v>
      </c>
      <c r="BP1803" s="110">
        <f t="shared" si="28117"/>
        <v>0</v>
      </c>
      <c r="BQ1803" s="110">
        <f t="shared" ref="BQ1803:BT1803" si="28118">ROUND(BQ1802/$E1802,2)</f>
        <v>0</v>
      </c>
      <c r="BR1803" s="110">
        <f t="shared" si="28118"/>
        <v>0</v>
      </c>
      <c r="BS1803" s="110">
        <f t="shared" si="28118"/>
        <v>0</v>
      </c>
      <c r="BT1803" s="110">
        <f t="shared" si="28118"/>
        <v>76.819999999999993</v>
      </c>
      <c r="BU1803" s="110">
        <f t="shared" ref="BU1803:BW1803" si="28119">ROUNDDOWN(BU1802/$E1802,2)</f>
        <v>76.81</v>
      </c>
      <c r="BV1803" s="110">
        <f t="shared" si="28119"/>
        <v>76.81</v>
      </c>
      <c r="BW1803" s="110">
        <f t="shared" si="28119"/>
        <v>76.81</v>
      </c>
      <c r="BX1803" s="110">
        <f t="shared" ref="BX1803" si="28120">ROUND(BX1802/$E1802,2)</f>
        <v>76.819999999999993</v>
      </c>
      <c r="BY1803" s="110">
        <f t="shared" ref="BY1803" si="28121">ROUNDDOWN(BY1802/$E1802,2)</f>
        <v>76.81</v>
      </c>
      <c r="BZ1803" s="110">
        <f t="shared" ref="BZ1803:CC1803" si="28122">ROUND(BZ1802/$E1802,2)</f>
        <v>76.819999999999993</v>
      </c>
      <c r="CA1803" s="110">
        <f t="shared" si="28122"/>
        <v>76.819999999999993</v>
      </c>
      <c r="CB1803" s="110">
        <f t="shared" si="28122"/>
        <v>76.819999999999993</v>
      </c>
      <c r="CC1803" s="110">
        <f t="shared" si="28122"/>
        <v>76.819999999999993</v>
      </c>
      <c r="CD1803" s="110">
        <f t="shared" ref="CD1803:CG1803" si="28123">ROUND(CD1802/$E1802,2)</f>
        <v>0</v>
      </c>
      <c r="CE1803" s="110"/>
      <c r="CF1803" s="110">
        <f t="shared" si="28123"/>
        <v>0</v>
      </c>
      <c r="CG1803" s="110">
        <f t="shared" si="28123"/>
        <v>0</v>
      </c>
      <c r="CH1803" s="111">
        <f>IF(C1802="","",D1802-SUM(G1803:CG1803))</f>
        <v>1.1368683772161603E-13</v>
      </c>
      <c r="CI1803" s="112">
        <f>IF(C1802="","",SUM(G1803:CG1803))</f>
        <v>768.15999999999985</v>
      </c>
      <c r="CJ1803" s="67" t="b">
        <f>IF(C1802="","",D1802=CI1803)</f>
        <v>1</v>
      </c>
    </row>
    <row r="1804" spans="1:88" s="5" customFormat="1" ht="22.05" customHeight="1" x14ac:dyDescent="0.3">
      <c r="A1804" s="173"/>
      <c r="B1804" s="157"/>
      <c r="C1804" s="170"/>
      <c r="D1804" s="160"/>
      <c r="E1804" s="163"/>
      <c r="F1804" s="166"/>
      <c r="G1804" s="113">
        <v>0</v>
      </c>
      <c r="H1804" s="113"/>
      <c r="I1804" s="113"/>
      <c r="J1804" s="113"/>
      <c r="K1804" s="113"/>
      <c r="L1804" s="113"/>
      <c r="M1804" s="113"/>
      <c r="N1804" s="113"/>
      <c r="O1804" s="113"/>
      <c r="P1804" s="113"/>
      <c r="Q1804" s="113"/>
      <c r="R1804" s="113"/>
      <c r="S1804" s="113"/>
      <c r="T1804" s="113"/>
      <c r="U1804" s="113">
        <f t="shared" ref="U1804:X1804" si="28124">U1802/$F1802</f>
        <v>0</v>
      </c>
      <c r="V1804" s="113">
        <f t="shared" si="28124"/>
        <v>0</v>
      </c>
      <c r="W1804" s="113">
        <f t="shared" si="28124"/>
        <v>0</v>
      </c>
      <c r="X1804" s="113">
        <f t="shared" si="28124"/>
        <v>0</v>
      </c>
      <c r="Y1804" s="113">
        <f t="shared" ref="Y1804:AG1804" si="28125">Y1802/$F1802</f>
        <v>0</v>
      </c>
      <c r="Z1804" s="113">
        <f t="shared" si="28125"/>
        <v>0</v>
      </c>
      <c r="AA1804" s="113">
        <f t="shared" si="28125"/>
        <v>0</v>
      </c>
      <c r="AB1804" s="113">
        <f t="shared" si="28125"/>
        <v>0</v>
      </c>
      <c r="AC1804" s="113">
        <f t="shared" si="28125"/>
        <v>0</v>
      </c>
      <c r="AD1804" s="113">
        <f t="shared" si="28125"/>
        <v>0</v>
      </c>
      <c r="AE1804" s="113">
        <f t="shared" si="28125"/>
        <v>0</v>
      </c>
      <c r="AF1804" s="113">
        <f t="shared" si="28125"/>
        <v>0</v>
      </c>
      <c r="AG1804" s="113">
        <f t="shared" si="28125"/>
        <v>0</v>
      </c>
      <c r="AH1804" s="113">
        <f t="shared" ref="AH1804:AK1804" si="28126">AH1802/$F1802</f>
        <v>0</v>
      </c>
      <c r="AI1804" s="113">
        <f t="shared" si="28126"/>
        <v>0</v>
      </c>
      <c r="AJ1804" s="113">
        <f t="shared" si="28126"/>
        <v>0</v>
      </c>
      <c r="AK1804" s="113">
        <f t="shared" si="28126"/>
        <v>0</v>
      </c>
      <c r="AL1804" s="113">
        <f t="shared" ref="AL1804:AT1804" si="28127">AL1802/$F1802</f>
        <v>0</v>
      </c>
      <c r="AM1804" s="113">
        <f t="shared" si="28127"/>
        <v>0</v>
      </c>
      <c r="AN1804" s="113">
        <f t="shared" si="28127"/>
        <v>0</v>
      </c>
      <c r="AO1804" s="113">
        <f t="shared" si="28127"/>
        <v>0</v>
      </c>
      <c r="AP1804" s="113">
        <f t="shared" si="28127"/>
        <v>0</v>
      </c>
      <c r="AQ1804" s="113">
        <f t="shared" si="28127"/>
        <v>0</v>
      </c>
      <c r="AR1804" s="113">
        <f t="shared" si="28127"/>
        <v>0</v>
      </c>
      <c r="AS1804" s="113">
        <f t="shared" si="28127"/>
        <v>0</v>
      </c>
      <c r="AT1804" s="113">
        <f t="shared" si="28127"/>
        <v>0</v>
      </c>
      <c r="AU1804" s="113">
        <f t="shared" ref="AU1804:AX1804" si="28128">AU1802/$F1802</f>
        <v>0</v>
      </c>
      <c r="AV1804" s="113">
        <f t="shared" si="28128"/>
        <v>0</v>
      </c>
      <c r="AW1804" s="113">
        <f t="shared" si="28128"/>
        <v>0</v>
      </c>
      <c r="AX1804" s="113">
        <f t="shared" si="28128"/>
        <v>0</v>
      </c>
      <c r="AY1804" s="113">
        <f t="shared" ref="AY1804:BC1804" si="28129">AY1802/$F1802</f>
        <v>0</v>
      </c>
      <c r="AZ1804" s="113">
        <f t="shared" si="28129"/>
        <v>0</v>
      </c>
      <c r="BA1804" s="113">
        <f t="shared" si="28129"/>
        <v>0</v>
      </c>
      <c r="BB1804" s="113">
        <f t="shared" si="28129"/>
        <v>0</v>
      </c>
      <c r="BC1804" s="113">
        <f t="shared" si="28129"/>
        <v>0</v>
      </c>
      <c r="BD1804" s="113">
        <f t="shared" ref="BD1804:BG1804" si="28130">BD1802/$F1802</f>
        <v>0</v>
      </c>
      <c r="BE1804" s="113">
        <f t="shared" si="28130"/>
        <v>0</v>
      </c>
      <c r="BF1804" s="113">
        <f t="shared" si="28130"/>
        <v>0</v>
      </c>
      <c r="BG1804" s="113">
        <f t="shared" si="28130"/>
        <v>0</v>
      </c>
      <c r="BH1804" s="113">
        <f t="shared" ref="BH1804:BK1804" si="28131">BH1802/$F1802</f>
        <v>0</v>
      </c>
      <c r="BI1804" s="113">
        <f t="shared" si="28131"/>
        <v>0</v>
      </c>
      <c r="BJ1804" s="113">
        <f t="shared" si="28131"/>
        <v>0</v>
      </c>
      <c r="BK1804" s="113">
        <f t="shared" si="28131"/>
        <v>0</v>
      </c>
      <c r="BL1804" s="113">
        <f t="shared" ref="BL1804:BP1804" si="28132">BL1802/$F1802</f>
        <v>0</v>
      </c>
      <c r="BM1804" s="113">
        <f t="shared" si="28132"/>
        <v>0</v>
      </c>
      <c r="BN1804" s="113">
        <f t="shared" si="28132"/>
        <v>0</v>
      </c>
      <c r="BO1804" s="113">
        <f t="shared" si="28132"/>
        <v>0</v>
      </c>
      <c r="BP1804" s="113">
        <f t="shared" si="28132"/>
        <v>0</v>
      </c>
      <c r="BQ1804" s="113">
        <f t="shared" ref="BQ1804:BT1804" si="28133">BQ1802/$F1802</f>
        <v>0</v>
      </c>
      <c r="BR1804" s="113">
        <f t="shared" si="28133"/>
        <v>0</v>
      </c>
      <c r="BS1804" s="113">
        <f t="shared" si="28133"/>
        <v>0</v>
      </c>
      <c r="BT1804" s="113">
        <f t="shared" si="28133"/>
        <v>0.10000000326454157</v>
      </c>
      <c r="BU1804" s="113">
        <f t="shared" ref="BU1804:BX1804" si="28134">BU1802/$F1802</f>
        <v>9.9999992382736339E-2</v>
      </c>
      <c r="BV1804" s="113">
        <f t="shared" si="28134"/>
        <v>9.9999992382736339E-2</v>
      </c>
      <c r="BW1804" s="113">
        <f t="shared" si="28134"/>
        <v>9.9999992382736339E-2</v>
      </c>
      <c r="BX1804" s="113">
        <f t="shared" si="28134"/>
        <v>0.10000000326454157</v>
      </c>
      <c r="BY1804" s="113">
        <f t="shared" ref="BY1804:CC1804" si="28135">BY1802/$F1802</f>
        <v>0.10000000326454157</v>
      </c>
      <c r="BZ1804" s="113">
        <f t="shared" si="28135"/>
        <v>0.10000000326454157</v>
      </c>
      <c r="CA1804" s="113">
        <f t="shared" si="28135"/>
        <v>0.10000000326454157</v>
      </c>
      <c r="CB1804" s="113">
        <f t="shared" si="28135"/>
        <v>0.10000000326454157</v>
      </c>
      <c r="CC1804" s="113">
        <f t="shared" si="28135"/>
        <v>0.10000000326454157</v>
      </c>
      <c r="CD1804" s="113">
        <f t="shared" ref="CD1804:CG1804" si="28136">CD1802/$F1802</f>
        <v>0</v>
      </c>
      <c r="CE1804" s="113"/>
      <c r="CF1804" s="113">
        <f t="shared" si="28136"/>
        <v>0</v>
      </c>
      <c r="CG1804" s="113">
        <f t="shared" si="28136"/>
        <v>0</v>
      </c>
      <c r="CH1804" s="114">
        <f>IF(C1802="","",100%-SUM(G1804:CG1804))</f>
        <v>-2.2204460492503131E-16</v>
      </c>
      <c r="CI1804" s="115">
        <f>IF(C1802="","",SUM(G1804:CG1804))</f>
        <v>1.0000000000000002</v>
      </c>
      <c r="CJ1804" s="67" t="b">
        <f>IF(C1802="","",SUM(G1804:CG1804)=CI1804)</f>
        <v>1</v>
      </c>
    </row>
    <row r="1805" spans="1:88" s="5" customFormat="1" x14ac:dyDescent="0.25">
      <c r="A1805" s="46">
        <v>13</v>
      </c>
      <c r="B1805" s="47" t="s">
        <v>1256</v>
      </c>
      <c r="C1805" s="80"/>
      <c r="D1805" s="80"/>
      <c r="E1805" s="81" t="s">
        <v>8</v>
      </c>
      <c r="F1805" s="86" t="s">
        <v>8</v>
      </c>
      <c r="G1805" s="138"/>
      <c r="H1805" s="138"/>
      <c r="I1805" s="138"/>
      <c r="J1805" s="138"/>
      <c r="K1805" s="138"/>
      <c r="L1805" s="138"/>
      <c r="M1805" s="138"/>
      <c r="N1805" s="138"/>
      <c r="O1805" s="138"/>
      <c r="P1805" s="138"/>
      <c r="Q1805" s="138"/>
      <c r="R1805" s="138"/>
      <c r="S1805" s="138"/>
      <c r="T1805" s="138"/>
      <c r="U1805" s="139"/>
      <c r="V1805" s="139"/>
      <c r="W1805" s="139"/>
      <c r="X1805" s="138"/>
      <c r="Y1805" s="139"/>
      <c r="Z1805" s="139"/>
      <c r="AA1805" s="139"/>
      <c r="AB1805" s="139"/>
      <c r="AC1805" s="139"/>
      <c r="AD1805" s="139"/>
      <c r="AE1805" s="139"/>
      <c r="AF1805" s="139"/>
      <c r="AG1805" s="138"/>
      <c r="AH1805" s="139"/>
      <c r="AI1805" s="139"/>
      <c r="AJ1805" s="139"/>
      <c r="AK1805" s="138"/>
      <c r="AL1805" s="139"/>
      <c r="AM1805" s="139"/>
      <c r="AN1805" s="139"/>
      <c r="AO1805" s="139"/>
      <c r="AP1805" s="139"/>
      <c r="AQ1805" s="139"/>
      <c r="AR1805" s="139"/>
      <c r="AS1805" s="139"/>
      <c r="AT1805" s="138"/>
      <c r="AU1805" s="139"/>
      <c r="AV1805" s="139"/>
      <c r="AW1805" s="139"/>
      <c r="AX1805" s="138"/>
      <c r="AY1805" s="139"/>
      <c r="AZ1805" s="139"/>
      <c r="BA1805" s="139"/>
      <c r="BB1805" s="139"/>
      <c r="BC1805" s="138"/>
      <c r="BD1805" s="139"/>
      <c r="BE1805" s="139"/>
      <c r="BF1805" s="139"/>
      <c r="BG1805" s="138"/>
      <c r="BH1805" s="139"/>
      <c r="BI1805" s="139"/>
      <c r="BJ1805" s="139"/>
      <c r="BK1805" s="138"/>
      <c r="BL1805" s="139"/>
      <c r="BM1805" s="139"/>
      <c r="BN1805" s="139"/>
      <c r="BO1805" s="139"/>
      <c r="BP1805" s="138"/>
      <c r="BQ1805" s="139"/>
      <c r="BR1805" s="139"/>
      <c r="BS1805" s="139"/>
      <c r="BT1805" s="138"/>
      <c r="BU1805" s="139"/>
      <c r="BV1805" s="139"/>
      <c r="BW1805" s="139"/>
      <c r="BX1805" s="138"/>
      <c r="BY1805" s="139"/>
      <c r="BZ1805" s="139"/>
      <c r="CA1805" s="139"/>
      <c r="CB1805" s="139"/>
      <c r="CC1805" s="138"/>
      <c r="CD1805" s="139"/>
      <c r="CE1805" s="139"/>
      <c r="CF1805" s="139"/>
      <c r="CG1805" s="139"/>
      <c r="CH1805" s="107" t="str">
        <f>IF(C1805="","",F1805-SUM(G1805:CG1805))</f>
        <v/>
      </c>
      <c r="CI1805" s="107" t="str">
        <f>IF(C1805="","",SUM(G1805:CG1805))</f>
        <v/>
      </c>
      <c r="CJ1805" s="67" t="str">
        <f>IF(C1805="","",F1805=CI1805)</f>
        <v/>
      </c>
    </row>
    <row r="1806" spans="1:88" x14ac:dyDescent="0.3">
      <c r="A1806" s="31" t="s">
        <v>1257</v>
      </c>
      <c r="B1806" s="32" t="s">
        <v>1258</v>
      </c>
      <c r="C1806" s="33"/>
      <c r="D1806" s="33"/>
      <c r="E1806" s="37" t="s">
        <v>8</v>
      </c>
      <c r="F1806" s="84">
        <f>SUM(F1807:F1917)</f>
        <v>7160822159</v>
      </c>
      <c r="G1806" s="6">
        <f t="shared" ref="G1806:BR1806" si="28137">G1807+G1810+G1813+G1816+G1819+G1822+G1825+G1828+G1831+G1834+G1837+G1843+G1846+G1849+G1852+G1855+G1858+G1861+G1864+G1867+G1870+G1873+G1876+G1879+G1882+G1885+G1888+G1891+G1894+G1897+G1900+G1903+G1906+G1909+G1912+G1915+G1840</f>
        <v>0</v>
      </c>
      <c r="H1806" s="6">
        <f t="shared" si="28137"/>
        <v>0</v>
      </c>
      <c r="I1806" s="6">
        <f t="shared" si="28137"/>
        <v>0</v>
      </c>
      <c r="J1806" s="6">
        <f t="shared" si="28137"/>
        <v>0</v>
      </c>
      <c r="K1806" s="6">
        <f t="shared" si="28137"/>
        <v>0</v>
      </c>
      <c r="L1806" s="6">
        <f t="shared" si="28137"/>
        <v>0</v>
      </c>
      <c r="M1806" s="6">
        <f t="shared" si="28137"/>
        <v>0</v>
      </c>
      <c r="N1806" s="6">
        <f t="shared" si="28137"/>
        <v>0</v>
      </c>
      <c r="O1806" s="6">
        <f t="shared" si="28137"/>
        <v>0</v>
      </c>
      <c r="P1806" s="6">
        <f t="shared" si="28137"/>
        <v>0</v>
      </c>
      <c r="Q1806" s="6">
        <f t="shared" si="28137"/>
        <v>0</v>
      </c>
      <c r="R1806" s="6">
        <f t="shared" si="28137"/>
        <v>0</v>
      </c>
      <c r="S1806" s="6">
        <f t="shared" si="28137"/>
        <v>0</v>
      </c>
      <c r="T1806" s="6">
        <f t="shared" si="28137"/>
        <v>0</v>
      </c>
      <c r="U1806" s="6">
        <f t="shared" si="28137"/>
        <v>0</v>
      </c>
      <c r="V1806" s="6">
        <f t="shared" si="28137"/>
        <v>0</v>
      </c>
      <c r="W1806" s="6">
        <f t="shared" si="28137"/>
        <v>0</v>
      </c>
      <c r="X1806" s="6">
        <f t="shared" si="28137"/>
        <v>0</v>
      </c>
      <c r="Y1806" s="6">
        <f t="shared" si="28137"/>
        <v>0</v>
      </c>
      <c r="Z1806" s="6">
        <f t="shared" si="28137"/>
        <v>0</v>
      </c>
      <c r="AA1806" s="6">
        <f t="shared" si="28137"/>
        <v>0</v>
      </c>
      <c r="AB1806" s="6">
        <f t="shared" si="28137"/>
        <v>0</v>
      </c>
      <c r="AC1806" s="6">
        <f t="shared" si="28137"/>
        <v>0</v>
      </c>
      <c r="AD1806" s="6">
        <f t="shared" si="28137"/>
        <v>0</v>
      </c>
      <c r="AE1806" s="6">
        <f t="shared" si="28137"/>
        <v>0</v>
      </c>
      <c r="AF1806" s="6">
        <f t="shared" si="28137"/>
        <v>0</v>
      </c>
      <c r="AG1806" s="6">
        <f t="shared" si="28137"/>
        <v>0</v>
      </c>
      <c r="AH1806" s="6">
        <f t="shared" si="28137"/>
        <v>0</v>
      </c>
      <c r="AI1806" s="6">
        <f t="shared" si="28137"/>
        <v>0</v>
      </c>
      <c r="AJ1806" s="6">
        <f t="shared" si="28137"/>
        <v>0</v>
      </c>
      <c r="AK1806" s="6">
        <f t="shared" si="28137"/>
        <v>0</v>
      </c>
      <c r="AL1806" s="6">
        <f t="shared" si="28137"/>
        <v>0</v>
      </c>
      <c r="AM1806" s="6">
        <f t="shared" si="28137"/>
        <v>0</v>
      </c>
      <c r="AN1806" s="6">
        <f t="shared" si="28137"/>
        <v>0</v>
      </c>
      <c r="AO1806" s="6">
        <f t="shared" si="28137"/>
        <v>0</v>
      </c>
      <c r="AP1806" s="6">
        <f t="shared" si="28137"/>
        <v>0</v>
      </c>
      <c r="AQ1806" s="6">
        <f t="shared" si="28137"/>
        <v>0</v>
      </c>
      <c r="AR1806" s="6">
        <f t="shared" si="28137"/>
        <v>0</v>
      </c>
      <c r="AS1806" s="6">
        <f t="shared" si="28137"/>
        <v>0</v>
      </c>
      <c r="AT1806" s="6">
        <f t="shared" si="28137"/>
        <v>0</v>
      </c>
      <c r="AU1806" s="6">
        <f t="shared" si="28137"/>
        <v>0</v>
      </c>
      <c r="AV1806" s="6">
        <f t="shared" si="28137"/>
        <v>0</v>
      </c>
      <c r="AW1806" s="6">
        <f t="shared" si="28137"/>
        <v>0</v>
      </c>
      <c r="AX1806" s="6">
        <f t="shared" si="28137"/>
        <v>0</v>
      </c>
      <c r="AY1806" s="6">
        <f t="shared" si="28137"/>
        <v>0</v>
      </c>
      <c r="AZ1806" s="6">
        <f t="shared" si="28137"/>
        <v>0</v>
      </c>
      <c r="BA1806" s="6">
        <f t="shared" si="28137"/>
        <v>0</v>
      </c>
      <c r="BB1806" s="6">
        <f t="shared" si="28137"/>
        <v>0</v>
      </c>
      <c r="BC1806" s="6">
        <f t="shared" si="28137"/>
        <v>18286672</v>
      </c>
      <c r="BD1806" s="6">
        <f t="shared" si="28137"/>
        <v>18286672</v>
      </c>
      <c r="BE1806" s="6">
        <f t="shared" si="28137"/>
        <v>18286672</v>
      </c>
      <c r="BF1806" s="6">
        <f t="shared" si="28137"/>
        <v>18286672</v>
      </c>
      <c r="BG1806" s="6">
        <f t="shared" si="28137"/>
        <v>667545700</v>
      </c>
      <c r="BH1806" s="6">
        <f t="shared" si="28137"/>
        <v>667545701</v>
      </c>
      <c r="BI1806" s="6">
        <f t="shared" si="28137"/>
        <v>667545701</v>
      </c>
      <c r="BJ1806" s="6">
        <f t="shared" si="28137"/>
        <v>667545699</v>
      </c>
      <c r="BK1806" s="6">
        <f t="shared" si="28137"/>
        <v>667545700</v>
      </c>
      <c r="BL1806" s="6">
        <f t="shared" si="28137"/>
        <v>18286671</v>
      </c>
      <c r="BM1806" s="6">
        <f t="shared" si="28137"/>
        <v>18286671</v>
      </c>
      <c r="BN1806" s="6">
        <f t="shared" si="28137"/>
        <v>18286671</v>
      </c>
      <c r="BO1806" s="6">
        <f t="shared" si="28137"/>
        <v>18286671</v>
      </c>
      <c r="BP1806" s="6">
        <f t="shared" si="28137"/>
        <v>39425957</v>
      </c>
      <c r="BQ1806" s="6">
        <f t="shared" si="28137"/>
        <v>39425954</v>
      </c>
      <c r="BR1806" s="6">
        <f t="shared" si="28137"/>
        <v>39425954</v>
      </c>
      <c r="BS1806" s="6">
        <f t="shared" ref="BS1806:CG1806" si="28138">BS1807+BS1810+BS1813+BS1816+BS1819+BS1822+BS1825+BS1828+BS1831+BS1834+BS1837+BS1843+BS1846+BS1849+BS1852+BS1855+BS1858+BS1861+BS1864+BS1867+BS1870+BS1873+BS1876+BS1879+BS1882+BS1885+BS1888+BS1891+BS1894+BS1897+BS1900+BS1903+BS1906+BS1909+BS1912+BS1915+BS1840</f>
        <v>39425956</v>
      </c>
      <c r="BT1806" s="6">
        <f t="shared" si="28138"/>
        <v>385340701</v>
      </c>
      <c r="BU1806" s="6">
        <f t="shared" si="28138"/>
        <v>345914744</v>
      </c>
      <c r="BV1806" s="6">
        <f t="shared" si="28138"/>
        <v>345914744</v>
      </c>
      <c r="BW1806" s="6">
        <f t="shared" si="28138"/>
        <v>345914744</v>
      </c>
      <c r="BX1806" s="6">
        <f t="shared" si="28138"/>
        <v>637597542</v>
      </c>
      <c r="BY1806" s="6">
        <f t="shared" si="28138"/>
        <v>291682798</v>
      </c>
      <c r="BZ1806" s="6">
        <f t="shared" si="28138"/>
        <v>291682798</v>
      </c>
      <c r="CA1806" s="6">
        <f t="shared" si="28138"/>
        <v>291682798</v>
      </c>
      <c r="CB1806" s="6">
        <f t="shared" si="28138"/>
        <v>291682798</v>
      </c>
      <c r="CC1806" s="6">
        <f t="shared" si="28138"/>
        <v>291682798</v>
      </c>
      <c r="CD1806" s="6">
        <f t="shared" si="28138"/>
        <v>0</v>
      </c>
      <c r="CE1806" s="6">
        <f t="shared" si="28138"/>
        <v>0</v>
      </c>
      <c r="CF1806" s="6">
        <f t="shared" si="28138"/>
        <v>0</v>
      </c>
      <c r="CG1806" s="6">
        <f t="shared" si="28138"/>
        <v>0</v>
      </c>
      <c r="CH1806" s="107">
        <f>F1806-SUM(G1806:CG1806)</f>
        <v>0</v>
      </c>
      <c r="CI1806" s="107" t="str">
        <f>IF(C1806="","",SUM(G1806:CG1806))</f>
        <v/>
      </c>
      <c r="CJ1806" s="67" t="str">
        <f>IF(C1806="","",F1806=CI1806)</f>
        <v/>
      </c>
    </row>
    <row r="1807" spans="1:88" s="5" customFormat="1" ht="22.05" customHeight="1" x14ac:dyDescent="0.3">
      <c r="A1807" s="171" t="s">
        <v>1259</v>
      </c>
      <c r="B1807" s="155" t="s">
        <v>1260</v>
      </c>
      <c r="C1807" s="168" t="s">
        <v>163</v>
      </c>
      <c r="D1807" s="158">
        <v>2</v>
      </c>
      <c r="E1807" s="161">
        <v>1623147571</v>
      </c>
      <c r="F1807" s="164">
        <f t="shared" ref="F1807:F1870" si="28139">ROUND(E1807*D1807,0)</f>
        <v>3246295142</v>
      </c>
      <c r="G1807" s="108">
        <v>0</v>
      </c>
      <c r="H1807" s="108"/>
      <c r="I1807" s="108"/>
      <c r="J1807" s="108"/>
      <c r="K1807" s="108"/>
      <c r="L1807" s="108"/>
      <c r="M1807" s="108"/>
      <c r="N1807" s="108"/>
      <c r="O1807" s="108"/>
      <c r="P1807" s="108"/>
      <c r="Q1807" s="108"/>
      <c r="R1807" s="108"/>
      <c r="S1807" s="108"/>
      <c r="T1807" s="108"/>
      <c r="U1807" s="108"/>
      <c r="V1807" s="108"/>
      <c r="W1807" s="108"/>
      <c r="X1807" s="108"/>
      <c r="Y1807" s="108"/>
      <c r="Z1807" s="108"/>
      <c r="AA1807" s="108"/>
      <c r="AB1807" s="108"/>
      <c r="AC1807" s="108"/>
      <c r="AD1807" s="108"/>
      <c r="AE1807" s="108"/>
      <c r="AF1807" s="108"/>
      <c r="AG1807" s="108"/>
      <c r="AH1807" s="108"/>
      <c r="AI1807" s="108"/>
      <c r="AJ1807" s="108"/>
      <c r="AK1807" s="108"/>
      <c r="AL1807" s="108"/>
      <c r="AM1807" s="108"/>
      <c r="AN1807" s="108"/>
      <c r="AO1807" s="108"/>
      <c r="AP1807" s="108"/>
      <c r="AQ1807" s="108"/>
      <c r="AR1807" s="108"/>
      <c r="AS1807" s="108"/>
      <c r="AT1807" s="108"/>
      <c r="AU1807" s="108"/>
      <c r="AV1807" s="108"/>
      <c r="AW1807" s="108"/>
      <c r="AX1807" s="108"/>
      <c r="AY1807" s="108"/>
      <c r="AZ1807" s="108"/>
      <c r="BA1807" s="108"/>
      <c r="BB1807" s="108"/>
      <c r="BC1807" s="108"/>
      <c r="BD1807" s="108"/>
      <c r="BE1807" s="108"/>
      <c r="BF1807" s="108"/>
      <c r="BG1807" s="108">
        <f>ROUND($F1807/5,0)</f>
        <v>649259028</v>
      </c>
      <c r="BH1807" s="108">
        <f>ROUNDUP($F1807/5,0)</f>
        <v>649259029</v>
      </c>
      <c r="BI1807" s="108">
        <f>ROUNDUP($F1807/5,0)</f>
        <v>649259029</v>
      </c>
      <c r="BJ1807" s="108">
        <f t="shared" ref="BJ1807:BK1807" si="28140">ROUND($F1807/5,0)</f>
        <v>649259028</v>
      </c>
      <c r="BK1807" s="108">
        <f t="shared" si="28140"/>
        <v>649259028</v>
      </c>
      <c r="BL1807" s="108"/>
      <c r="BM1807" s="108"/>
      <c r="BN1807" s="108"/>
      <c r="BO1807" s="108"/>
      <c r="BP1807" s="108"/>
      <c r="BQ1807" s="108"/>
      <c r="BR1807" s="108"/>
      <c r="BS1807" s="108"/>
      <c r="BT1807" s="108"/>
      <c r="BU1807" s="108"/>
      <c r="BV1807" s="108"/>
      <c r="BW1807" s="108"/>
      <c r="BX1807" s="108"/>
      <c r="BY1807" s="108"/>
      <c r="BZ1807" s="108"/>
      <c r="CA1807" s="108"/>
      <c r="CB1807" s="108"/>
      <c r="CC1807" s="108"/>
      <c r="CD1807" s="108"/>
      <c r="CE1807" s="108"/>
      <c r="CF1807" s="108"/>
      <c r="CG1807" s="108"/>
      <c r="CH1807" s="109">
        <f>IF(C1807="","",F1807-SUM(G1807:CG1807))</f>
        <v>0</v>
      </c>
      <c r="CI1807" s="107">
        <f>IF(C1807="","",SUM(G1807:CG1807))</f>
        <v>3246295142</v>
      </c>
      <c r="CJ1807" s="67" t="b">
        <f>IF(C1807="","",F1807=CI1807)</f>
        <v>1</v>
      </c>
    </row>
    <row r="1808" spans="1:88" s="5" customFormat="1" ht="22.05" customHeight="1" x14ac:dyDescent="0.3">
      <c r="A1808" s="172"/>
      <c r="B1808" s="156"/>
      <c r="C1808" s="169"/>
      <c r="D1808" s="159"/>
      <c r="E1808" s="162"/>
      <c r="F1808" s="165"/>
      <c r="G1808" s="110">
        <v>0</v>
      </c>
      <c r="H1808" s="110"/>
      <c r="I1808" s="110"/>
      <c r="J1808" s="110"/>
      <c r="K1808" s="110"/>
      <c r="L1808" s="110"/>
      <c r="M1808" s="110"/>
      <c r="N1808" s="110"/>
      <c r="O1808" s="110"/>
      <c r="P1808" s="110"/>
      <c r="Q1808" s="110"/>
      <c r="R1808" s="110"/>
      <c r="S1808" s="110"/>
      <c r="T1808" s="110"/>
      <c r="U1808" s="110">
        <f t="shared" ref="U1808:X1808" si="28141">ROUND(U1807/$E1807,2)</f>
        <v>0</v>
      </c>
      <c r="V1808" s="110">
        <f t="shared" si="28141"/>
        <v>0</v>
      </c>
      <c r="W1808" s="110">
        <f t="shared" si="28141"/>
        <v>0</v>
      </c>
      <c r="X1808" s="110">
        <f t="shared" si="28141"/>
        <v>0</v>
      </c>
      <c r="Y1808" s="110">
        <f t="shared" ref="Y1808:AG1808" si="28142">ROUND(Y1807/$E1807,2)</f>
        <v>0</v>
      </c>
      <c r="Z1808" s="110">
        <f t="shared" si="28142"/>
        <v>0</v>
      </c>
      <c r="AA1808" s="110">
        <f t="shared" si="28142"/>
        <v>0</v>
      </c>
      <c r="AB1808" s="110">
        <f t="shared" si="28142"/>
        <v>0</v>
      </c>
      <c r="AC1808" s="110">
        <f t="shared" si="28142"/>
        <v>0</v>
      </c>
      <c r="AD1808" s="110">
        <f t="shared" si="28142"/>
        <v>0</v>
      </c>
      <c r="AE1808" s="110">
        <f t="shared" si="28142"/>
        <v>0</v>
      </c>
      <c r="AF1808" s="110">
        <f t="shared" si="28142"/>
        <v>0</v>
      </c>
      <c r="AG1808" s="110">
        <f t="shared" si="28142"/>
        <v>0</v>
      </c>
      <c r="AH1808" s="110">
        <f t="shared" ref="AH1808:AK1808" si="28143">ROUND(AH1807/$E1807,2)</f>
        <v>0</v>
      </c>
      <c r="AI1808" s="110">
        <f t="shared" si="28143"/>
        <v>0</v>
      </c>
      <c r="AJ1808" s="110">
        <f t="shared" si="28143"/>
        <v>0</v>
      </c>
      <c r="AK1808" s="110">
        <f t="shared" si="28143"/>
        <v>0</v>
      </c>
      <c r="AL1808" s="110">
        <f t="shared" ref="AL1808:AT1808" si="28144">ROUND(AL1807/$E1807,2)</f>
        <v>0</v>
      </c>
      <c r="AM1808" s="110">
        <f t="shared" si="28144"/>
        <v>0</v>
      </c>
      <c r="AN1808" s="110">
        <f t="shared" si="28144"/>
        <v>0</v>
      </c>
      <c r="AO1808" s="110">
        <f t="shared" si="28144"/>
        <v>0</v>
      </c>
      <c r="AP1808" s="110">
        <f t="shared" si="28144"/>
        <v>0</v>
      </c>
      <c r="AQ1808" s="110">
        <f t="shared" si="28144"/>
        <v>0</v>
      </c>
      <c r="AR1808" s="110">
        <f t="shared" si="28144"/>
        <v>0</v>
      </c>
      <c r="AS1808" s="110">
        <f t="shared" si="28144"/>
        <v>0</v>
      </c>
      <c r="AT1808" s="110">
        <f t="shared" si="28144"/>
        <v>0</v>
      </c>
      <c r="AU1808" s="110">
        <f t="shared" ref="AU1808:AX1808" si="28145">ROUND(AU1807/$E1807,2)</f>
        <v>0</v>
      </c>
      <c r="AV1808" s="110">
        <f t="shared" si="28145"/>
        <v>0</v>
      </c>
      <c r="AW1808" s="110">
        <f t="shared" si="28145"/>
        <v>0</v>
      </c>
      <c r="AX1808" s="110">
        <f t="shared" si="28145"/>
        <v>0</v>
      </c>
      <c r="AY1808" s="110">
        <f t="shared" ref="AY1808:BC1808" si="28146">ROUND(AY1807/$E1807,2)</f>
        <v>0</v>
      </c>
      <c r="AZ1808" s="110">
        <f t="shared" si="28146"/>
        <v>0</v>
      </c>
      <c r="BA1808" s="110">
        <f t="shared" si="28146"/>
        <v>0</v>
      </c>
      <c r="BB1808" s="110">
        <f t="shared" si="28146"/>
        <v>0</v>
      </c>
      <c r="BC1808" s="110">
        <f t="shared" si="28146"/>
        <v>0</v>
      </c>
      <c r="BD1808" s="110">
        <f t="shared" ref="BD1808:BG1808" si="28147">ROUND(BD1807/$E1807,2)</f>
        <v>0</v>
      </c>
      <c r="BE1808" s="110">
        <f t="shared" si="28147"/>
        <v>0</v>
      </c>
      <c r="BF1808" s="110">
        <f t="shared" si="28147"/>
        <v>0</v>
      </c>
      <c r="BG1808" s="110">
        <f t="shared" si="28147"/>
        <v>0.4</v>
      </c>
      <c r="BH1808" s="110">
        <f t="shared" ref="BH1808:BK1808" si="28148">ROUND(BH1807/$E1807,2)</f>
        <v>0.4</v>
      </c>
      <c r="BI1808" s="110">
        <f t="shared" si="28148"/>
        <v>0.4</v>
      </c>
      <c r="BJ1808" s="110">
        <f t="shared" si="28148"/>
        <v>0.4</v>
      </c>
      <c r="BK1808" s="110">
        <f t="shared" si="28148"/>
        <v>0.4</v>
      </c>
      <c r="BL1808" s="110">
        <f t="shared" ref="BL1808:BP1808" si="28149">ROUND(BL1807/$E1807,2)</f>
        <v>0</v>
      </c>
      <c r="BM1808" s="110">
        <f t="shared" si="28149"/>
        <v>0</v>
      </c>
      <c r="BN1808" s="110">
        <f t="shared" si="28149"/>
        <v>0</v>
      </c>
      <c r="BO1808" s="110">
        <f t="shared" si="28149"/>
        <v>0</v>
      </c>
      <c r="BP1808" s="110">
        <f t="shared" si="28149"/>
        <v>0</v>
      </c>
      <c r="BQ1808" s="110">
        <f t="shared" ref="BQ1808:BT1808" si="28150">ROUND(BQ1807/$E1807,2)</f>
        <v>0</v>
      </c>
      <c r="BR1808" s="110">
        <f t="shared" si="28150"/>
        <v>0</v>
      </c>
      <c r="BS1808" s="110">
        <f t="shared" si="28150"/>
        <v>0</v>
      </c>
      <c r="BT1808" s="110">
        <f t="shared" si="28150"/>
        <v>0</v>
      </c>
      <c r="BU1808" s="110">
        <f t="shared" ref="BU1808:BX1808" si="28151">ROUND(BU1807/$E1807,2)</f>
        <v>0</v>
      </c>
      <c r="BV1808" s="110">
        <f t="shared" si="28151"/>
        <v>0</v>
      </c>
      <c r="BW1808" s="110">
        <f t="shared" si="28151"/>
        <v>0</v>
      </c>
      <c r="BX1808" s="110">
        <f t="shared" si="28151"/>
        <v>0</v>
      </c>
      <c r="BY1808" s="110">
        <f t="shared" ref="BY1808:CC1808" si="28152">ROUND(BY1807/$E1807,2)</f>
        <v>0</v>
      </c>
      <c r="BZ1808" s="110">
        <f t="shared" si="28152"/>
        <v>0</v>
      </c>
      <c r="CA1808" s="110">
        <f t="shared" si="28152"/>
        <v>0</v>
      </c>
      <c r="CB1808" s="110">
        <f t="shared" si="28152"/>
        <v>0</v>
      </c>
      <c r="CC1808" s="110">
        <f t="shared" si="28152"/>
        <v>0</v>
      </c>
      <c r="CD1808" s="110">
        <f t="shared" ref="CD1808:CG1808" si="28153">ROUND(CD1807/$E1807,2)</f>
        <v>0</v>
      </c>
      <c r="CE1808" s="110"/>
      <c r="CF1808" s="110">
        <f t="shared" si="28153"/>
        <v>0</v>
      </c>
      <c r="CG1808" s="110">
        <f t="shared" si="28153"/>
        <v>0</v>
      </c>
      <c r="CH1808" s="111">
        <f>IF(C1807="","",D1807-SUM(G1808:CG1808))</f>
        <v>0</v>
      </c>
      <c r="CI1808" s="112">
        <f>IF(C1807="","",SUM(G1808:CG1808))</f>
        <v>2</v>
      </c>
      <c r="CJ1808" s="67" t="b">
        <f>IF(C1807="","",D1807=CI1808)</f>
        <v>1</v>
      </c>
    </row>
    <row r="1809" spans="1:88" s="5" customFormat="1" ht="22.05" customHeight="1" x14ac:dyDescent="0.3">
      <c r="A1809" s="173"/>
      <c r="B1809" s="157"/>
      <c r="C1809" s="170"/>
      <c r="D1809" s="160"/>
      <c r="E1809" s="163"/>
      <c r="F1809" s="166"/>
      <c r="G1809" s="113">
        <v>0</v>
      </c>
      <c r="H1809" s="113"/>
      <c r="I1809" s="113"/>
      <c r="J1809" s="113"/>
      <c r="K1809" s="113"/>
      <c r="L1809" s="113"/>
      <c r="M1809" s="113"/>
      <c r="N1809" s="113"/>
      <c r="O1809" s="113"/>
      <c r="P1809" s="113"/>
      <c r="Q1809" s="113"/>
      <c r="R1809" s="113"/>
      <c r="S1809" s="113"/>
      <c r="T1809" s="113"/>
      <c r="U1809" s="113">
        <f t="shared" ref="U1809:X1809" si="28154">U1807/$F1807</f>
        <v>0</v>
      </c>
      <c r="V1809" s="113">
        <f t="shared" si="28154"/>
        <v>0</v>
      </c>
      <c r="W1809" s="113">
        <f t="shared" si="28154"/>
        <v>0</v>
      </c>
      <c r="X1809" s="113">
        <f t="shared" si="28154"/>
        <v>0</v>
      </c>
      <c r="Y1809" s="113">
        <f t="shared" ref="Y1809:AG1809" si="28155">Y1807/$F1807</f>
        <v>0</v>
      </c>
      <c r="Z1809" s="113">
        <f t="shared" si="28155"/>
        <v>0</v>
      </c>
      <c r="AA1809" s="113">
        <f t="shared" si="28155"/>
        <v>0</v>
      </c>
      <c r="AB1809" s="113">
        <f t="shared" si="28155"/>
        <v>0</v>
      </c>
      <c r="AC1809" s="113">
        <f t="shared" si="28155"/>
        <v>0</v>
      </c>
      <c r="AD1809" s="113">
        <f t="shared" si="28155"/>
        <v>0</v>
      </c>
      <c r="AE1809" s="113">
        <f t="shared" si="28155"/>
        <v>0</v>
      </c>
      <c r="AF1809" s="113">
        <f t="shared" si="28155"/>
        <v>0</v>
      </c>
      <c r="AG1809" s="113">
        <f t="shared" si="28155"/>
        <v>0</v>
      </c>
      <c r="AH1809" s="113">
        <f t="shared" ref="AH1809:AK1809" si="28156">AH1807/$F1807</f>
        <v>0</v>
      </c>
      <c r="AI1809" s="113">
        <f t="shared" si="28156"/>
        <v>0</v>
      </c>
      <c r="AJ1809" s="113">
        <f t="shared" si="28156"/>
        <v>0</v>
      </c>
      <c r="AK1809" s="113">
        <f t="shared" si="28156"/>
        <v>0</v>
      </c>
      <c r="AL1809" s="113">
        <f t="shared" ref="AL1809:AT1809" si="28157">AL1807/$F1807</f>
        <v>0</v>
      </c>
      <c r="AM1809" s="113">
        <f t="shared" si="28157"/>
        <v>0</v>
      </c>
      <c r="AN1809" s="113">
        <f t="shared" si="28157"/>
        <v>0</v>
      </c>
      <c r="AO1809" s="113">
        <f t="shared" si="28157"/>
        <v>0</v>
      </c>
      <c r="AP1809" s="113">
        <f t="shared" si="28157"/>
        <v>0</v>
      </c>
      <c r="AQ1809" s="113">
        <f t="shared" si="28157"/>
        <v>0</v>
      </c>
      <c r="AR1809" s="113">
        <f t="shared" si="28157"/>
        <v>0</v>
      </c>
      <c r="AS1809" s="113">
        <f t="shared" si="28157"/>
        <v>0</v>
      </c>
      <c r="AT1809" s="113">
        <f t="shared" si="28157"/>
        <v>0</v>
      </c>
      <c r="AU1809" s="113">
        <f t="shared" ref="AU1809:AX1809" si="28158">AU1807/$F1807</f>
        <v>0</v>
      </c>
      <c r="AV1809" s="113">
        <f t="shared" si="28158"/>
        <v>0</v>
      </c>
      <c r="AW1809" s="113">
        <f t="shared" si="28158"/>
        <v>0</v>
      </c>
      <c r="AX1809" s="113">
        <f t="shared" si="28158"/>
        <v>0</v>
      </c>
      <c r="AY1809" s="113">
        <f t="shared" ref="AY1809:BC1809" si="28159">AY1807/$F1807</f>
        <v>0</v>
      </c>
      <c r="AZ1809" s="113">
        <f t="shared" si="28159"/>
        <v>0</v>
      </c>
      <c r="BA1809" s="113">
        <f t="shared" si="28159"/>
        <v>0</v>
      </c>
      <c r="BB1809" s="113">
        <f t="shared" si="28159"/>
        <v>0</v>
      </c>
      <c r="BC1809" s="113">
        <f t="shared" si="28159"/>
        <v>0</v>
      </c>
      <c r="BD1809" s="113">
        <f t="shared" ref="BD1809:BG1809" si="28160">BD1807/$F1807</f>
        <v>0</v>
      </c>
      <c r="BE1809" s="113">
        <f t="shared" si="28160"/>
        <v>0</v>
      </c>
      <c r="BF1809" s="113">
        <f t="shared" si="28160"/>
        <v>0</v>
      </c>
      <c r="BG1809" s="113">
        <f t="shared" si="28160"/>
        <v>0.1999999998767826</v>
      </c>
      <c r="BH1809" s="113">
        <f t="shared" ref="BH1809:BK1809" si="28161">BH1807/$F1807</f>
        <v>0.20000000018482608</v>
      </c>
      <c r="BI1809" s="113">
        <f t="shared" si="28161"/>
        <v>0.20000000018482608</v>
      </c>
      <c r="BJ1809" s="113">
        <f t="shared" si="28161"/>
        <v>0.1999999998767826</v>
      </c>
      <c r="BK1809" s="113">
        <f t="shared" si="28161"/>
        <v>0.1999999998767826</v>
      </c>
      <c r="BL1809" s="113">
        <f t="shared" ref="BL1809:BP1809" si="28162">BL1807/$F1807</f>
        <v>0</v>
      </c>
      <c r="BM1809" s="113">
        <f t="shared" si="28162"/>
        <v>0</v>
      </c>
      <c r="BN1809" s="113">
        <f t="shared" si="28162"/>
        <v>0</v>
      </c>
      <c r="BO1809" s="113">
        <f t="shared" si="28162"/>
        <v>0</v>
      </c>
      <c r="BP1809" s="113">
        <f t="shared" si="28162"/>
        <v>0</v>
      </c>
      <c r="BQ1809" s="113">
        <f t="shared" ref="BQ1809:BT1809" si="28163">BQ1807/$F1807</f>
        <v>0</v>
      </c>
      <c r="BR1809" s="113">
        <f t="shared" si="28163"/>
        <v>0</v>
      </c>
      <c r="BS1809" s="113">
        <f t="shared" si="28163"/>
        <v>0</v>
      </c>
      <c r="BT1809" s="113">
        <f t="shared" si="28163"/>
        <v>0</v>
      </c>
      <c r="BU1809" s="113">
        <f t="shared" ref="BU1809:BX1809" si="28164">BU1807/$F1807</f>
        <v>0</v>
      </c>
      <c r="BV1809" s="113">
        <f t="shared" si="28164"/>
        <v>0</v>
      </c>
      <c r="BW1809" s="113">
        <f t="shared" si="28164"/>
        <v>0</v>
      </c>
      <c r="BX1809" s="113">
        <f t="shared" si="28164"/>
        <v>0</v>
      </c>
      <c r="BY1809" s="113">
        <f t="shared" ref="BY1809:CC1809" si="28165">BY1807/$F1807</f>
        <v>0</v>
      </c>
      <c r="BZ1809" s="113">
        <f t="shared" si="28165"/>
        <v>0</v>
      </c>
      <c r="CA1809" s="113">
        <f t="shared" si="28165"/>
        <v>0</v>
      </c>
      <c r="CB1809" s="113">
        <f t="shared" si="28165"/>
        <v>0</v>
      </c>
      <c r="CC1809" s="113">
        <f t="shared" si="28165"/>
        <v>0</v>
      </c>
      <c r="CD1809" s="113">
        <f t="shared" ref="CD1809:CG1809" si="28166">CD1807/$F1807</f>
        <v>0</v>
      </c>
      <c r="CE1809" s="113"/>
      <c r="CF1809" s="113">
        <f t="shared" si="28166"/>
        <v>0</v>
      </c>
      <c r="CG1809" s="113">
        <f t="shared" si="28166"/>
        <v>0</v>
      </c>
      <c r="CH1809" s="114">
        <f>IF(C1807="","",100%-SUM(G1809:CG1809))</f>
        <v>0</v>
      </c>
      <c r="CI1809" s="115">
        <f>IF(C1807="","",SUM(G1809:CG1809))</f>
        <v>1</v>
      </c>
      <c r="CJ1809" s="67" t="b">
        <f>IF(C1807="","",SUM(G1809:CG1809)=CI1809)</f>
        <v>1</v>
      </c>
    </row>
    <row r="1810" spans="1:88" s="5" customFormat="1" ht="22.05" customHeight="1" x14ac:dyDescent="0.3">
      <c r="A1810" s="171" t="s">
        <v>1261</v>
      </c>
      <c r="B1810" s="155" t="s">
        <v>1262</v>
      </c>
      <c r="C1810" s="168" t="s">
        <v>163</v>
      </c>
      <c r="D1810" s="158">
        <v>4</v>
      </c>
      <c r="E1810" s="161">
        <v>82290022</v>
      </c>
      <c r="F1810" s="164">
        <f t="shared" si="28139"/>
        <v>329160088</v>
      </c>
      <c r="G1810" s="108">
        <v>0</v>
      </c>
      <c r="H1810" s="108"/>
      <c r="I1810" s="108"/>
      <c r="J1810" s="108"/>
      <c r="K1810" s="108"/>
      <c r="L1810" s="108"/>
      <c r="M1810" s="108"/>
      <c r="N1810" s="108"/>
      <c r="O1810" s="108"/>
      <c r="P1810" s="108"/>
      <c r="Q1810" s="108"/>
      <c r="R1810" s="108"/>
      <c r="S1810" s="108"/>
      <c r="T1810" s="108"/>
      <c r="U1810" s="108"/>
      <c r="V1810" s="108"/>
      <c r="W1810" s="108"/>
      <c r="X1810" s="108"/>
      <c r="Y1810" s="108"/>
      <c r="Z1810" s="108"/>
      <c r="AA1810" s="108"/>
      <c r="AB1810" s="108"/>
      <c r="AC1810" s="108"/>
      <c r="AD1810" s="108"/>
      <c r="AE1810" s="108"/>
      <c r="AF1810" s="108"/>
      <c r="AG1810" s="108"/>
      <c r="AH1810" s="108"/>
      <c r="AI1810" s="108"/>
      <c r="AJ1810" s="108"/>
      <c r="AK1810" s="108"/>
      <c r="AL1810" s="108"/>
      <c r="AM1810" s="108"/>
      <c r="AN1810" s="108"/>
      <c r="AO1810" s="108"/>
      <c r="AP1810" s="108"/>
      <c r="AQ1810" s="108"/>
      <c r="AR1810" s="108"/>
      <c r="AS1810" s="108"/>
      <c r="AT1810" s="108"/>
      <c r="AU1810" s="108"/>
      <c r="AV1810" s="108"/>
      <c r="AW1810" s="108"/>
      <c r="AX1810" s="108"/>
      <c r="AY1810" s="108"/>
      <c r="AZ1810" s="108"/>
      <c r="BA1810" s="108"/>
      <c r="BB1810" s="108"/>
      <c r="BC1810" s="108">
        <f>ROUND($F1810/18,0)</f>
        <v>18286672</v>
      </c>
      <c r="BD1810" s="108">
        <f>ROUND($F1810/18,0)</f>
        <v>18286672</v>
      </c>
      <c r="BE1810" s="108">
        <f t="shared" ref="BE1810:BT1810" si="28167">ROUND($F1810/18,0)</f>
        <v>18286672</v>
      </c>
      <c r="BF1810" s="108">
        <f t="shared" si="28167"/>
        <v>18286672</v>
      </c>
      <c r="BG1810" s="108">
        <f t="shared" si="28167"/>
        <v>18286672</v>
      </c>
      <c r="BH1810" s="108">
        <f t="shared" si="28167"/>
        <v>18286672</v>
      </c>
      <c r="BI1810" s="108">
        <f t="shared" si="28167"/>
        <v>18286672</v>
      </c>
      <c r="BJ1810" s="108">
        <f>ROUNDDOWN($F1810/18,0)</f>
        <v>18286671</v>
      </c>
      <c r="BK1810" s="108">
        <f t="shared" si="28167"/>
        <v>18286672</v>
      </c>
      <c r="BL1810" s="108">
        <f>ROUNDDOWN($F1810/18,0)</f>
        <v>18286671</v>
      </c>
      <c r="BM1810" s="108">
        <f>ROUNDDOWN($F1810/18,0)</f>
        <v>18286671</v>
      </c>
      <c r="BN1810" s="108">
        <f>ROUNDDOWN($F1810/18,0)</f>
        <v>18286671</v>
      </c>
      <c r="BO1810" s="108">
        <f>ROUNDDOWN($F1810/18,0)</f>
        <v>18286671</v>
      </c>
      <c r="BP1810" s="108">
        <f t="shared" si="28167"/>
        <v>18286672</v>
      </c>
      <c r="BQ1810" s="108">
        <f>ROUNDDOWN($F1810/18,0)</f>
        <v>18286671</v>
      </c>
      <c r="BR1810" s="108">
        <f>ROUNDDOWN($F1810/18,0)</f>
        <v>18286671</v>
      </c>
      <c r="BS1810" s="108">
        <f>ROUNDDOWN($F1810/18,0)</f>
        <v>18286671</v>
      </c>
      <c r="BT1810" s="108">
        <f t="shared" si="28167"/>
        <v>18286672</v>
      </c>
      <c r="BU1810" s="108"/>
      <c r="BV1810" s="108"/>
      <c r="BW1810" s="108"/>
      <c r="BX1810" s="108"/>
      <c r="BY1810" s="108"/>
      <c r="BZ1810" s="108"/>
      <c r="CA1810" s="108"/>
      <c r="CB1810" s="108"/>
      <c r="CC1810" s="108"/>
      <c r="CD1810" s="108"/>
      <c r="CE1810" s="108"/>
      <c r="CF1810" s="108"/>
      <c r="CG1810" s="108"/>
      <c r="CH1810" s="109">
        <f>IF(C1810="","",F1810-SUM(G1810:CG1810))</f>
        <v>0</v>
      </c>
      <c r="CI1810" s="107">
        <f>IF(C1810="","",SUM(G1810:CG1810))</f>
        <v>329160088</v>
      </c>
      <c r="CJ1810" s="67" t="b">
        <f>IF(C1810="","",F1810=CI1810)</f>
        <v>1</v>
      </c>
    </row>
    <row r="1811" spans="1:88" s="5" customFormat="1" ht="22.05" customHeight="1" x14ac:dyDescent="0.3">
      <c r="A1811" s="172"/>
      <c r="B1811" s="156"/>
      <c r="C1811" s="169"/>
      <c r="D1811" s="159"/>
      <c r="E1811" s="162"/>
      <c r="F1811" s="165"/>
      <c r="G1811" s="110">
        <v>0</v>
      </c>
      <c r="H1811" s="110"/>
      <c r="I1811" s="110"/>
      <c r="J1811" s="110"/>
      <c r="K1811" s="110"/>
      <c r="L1811" s="110"/>
      <c r="M1811" s="110"/>
      <c r="N1811" s="110"/>
      <c r="O1811" s="110"/>
      <c r="P1811" s="110"/>
      <c r="Q1811" s="110"/>
      <c r="R1811" s="110"/>
      <c r="S1811" s="110"/>
      <c r="T1811" s="110"/>
      <c r="U1811" s="110">
        <f t="shared" ref="U1811:X1811" si="28168">ROUND(U1810/$E1810,2)</f>
        <v>0</v>
      </c>
      <c r="V1811" s="110">
        <f t="shared" si="28168"/>
        <v>0</v>
      </c>
      <c r="W1811" s="110">
        <f t="shared" si="28168"/>
        <v>0</v>
      </c>
      <c r="X1811" s="110">
        <f t="shared" si="28168"/>
        <v>0</v>
      </c>
      <c r="Y1811" s="110">
        <f t="shared" ref="Y1811:AG1811" si="28169">ROUND(Y1810/$E1810,2)</f>
        <v>0</v>
      </c>
      <c r="Z1811" s="110">
        <f t="shared" si="28169"/>
        <v>0</v>
      </c>
      <c r="AA1811" s="110">
        <f t="shared" si="28169"/>
        <v>0</v>
      </c>
      <c r="AB1811" s="110">
        <f t="shared" si="28169"/>
        <v>0</v>
      </c>
      <c r="AC1811" s="110">
        <f t="shared" si="28169"/>
        <v>0</v>
      </c>
      <c r="AD1811" s="110">
        <f t="shared" si="28169"/>
        <v>0</v>
      </c>
      <c r="AE1811" s="110">
        <f t="shared" si="28169"/>
        <v>0</v>
      </c>
      <c r="AF1811" s="110">
        <f t="shared" si="28169"/>
        <v>0</v>
      </c>
      <c r="AG1811" s="110">
        <f t="shared" si="28169"/>
        <v>0</v>
      </c>
      <c r="AH1811" s="110">
        <f t="shared" ref="AH1811:AK1811" si="28170">ROUND(AH1810/$E1810,2)</f>
        <v>0</v>
      </c>
      <c r="AI1811" s="110">
        <f t="shared" si="28170"/>
        <v>0</v>
      </c>
      <c r="AJ1811" s="110">
        <f t="shared" si="28170"/>
        <v>0</v>
      </c>
      <c r="AK1811" s="110">
        <f t="shared" si="28170"/>
        <v>0</v>
      </c>
      <c r="AL1811" s="110">
        <f t="shared" ref="AL1811:AT1811" si="28171">ROUND(AL1810/$E1810,2)</f>
        <v>0</v>
      </c>
      <c r="AM1811" s="110">
        <f t="shared" si="28171"/>
        <v>0</v>
      </c>
      <c r="AN1811" s="110">
        <f t="shared" si="28171"/>
        <v>0</v>
      </c>
      <c r="AO1811" s="110">
        <f t="shared" si="28171"/>
        <v>0</v>
      </c>
      <c r="AP1811" s="110">
        <f t="shared" si="28171"/>
        <v>0</v>
      </c>
      <c r="AQ1811" s="110">
        <f t="shared" si="28171"/>
        <v>0</v>
      </c>
      <c r="AR1811" s="110">
        <f t="shared" si="28171"/>
        <v>0</v>
      </c>
      <c r="AS1811" s="110">
        <f t="shared" si="28171"/>
        <v>0</v>
      </c>
      <c r="AT1811" s="110">
        <f t="shared" si="28171"/>
        <v>0</v>
      </c>
      <c r="AU1811" s="110">
        <f t="shared" ref="AU1811:AX1811" si="28172">ROUND(AU1810/$E1810,2)</f>
        <v>0</v>
      </c>
      <c r="AV1811" s="110">
        <f t="shared" si="28172"/>
        <v>0</v>
      </c>
      <c r="AW1811" s="110">
        <f t="shared" si="28172"/>
        <v>0</v>
      </c>
      <c r="AX1811" s="110">
        <f t="shared" si="28172"/>
        <v>0</v>
      </c>
      <c r="AY1811" s="110">
        <f t="shared" ref="AY1811:BC1811" si="28173">ROUND(AY1810/$E1810,2)</f>
        <v>0</v>
      </c>
      <c r="AZ1811" s="110">
        <f t="shared" si="28173"/>
        <v>0</v>
      </c>
      <c r="BA1811" s="110">
        <f t="shared" si="28173"/>
        <v>0</v>
      </c>
      <c r="BB1811" s="110">
        <f t="shared" si="28173"/>
        <v>0</v>
      </c>
      <c r="BC1811" s="110">
        <f t="shared" si="28173"/>
        <v>0.22</v>
      </c>
      <c r="BD1811" s="110">
        <f t="shared" ref="BD1811:BG1811" si="28174">ROUND(BD1810/$E1810,2)</f>
        <v>0.22</v>
      </c>
      <c r="BE1811" s="110">
        <f t="shared" si="28174"/>
        <v>0.22</v>
      </c>
      <c r="BF1811" s="110">
        <f t="shared" si="28174"/>
        <v>0.22</v>
      </c>
      <c r="BG1811" s="110">
        <f t="shared" si="28174"/>
        <v>0.22</v>
      </c>
      <c r="BH1811" s="110">
        <f t="shared" ref="BH1811:BK1811" si="28175">ROUND(BH1810/$E1810,2)</f>
        <v>0.22</v>
      </c>
      <c r="BI1811" s="110">
        <f t="shared" si="28175"/>
        <v>0.22</v>
      </c>
      <c r="BJ1811" s="110">
        <f t="shared" si="28175"/>
        <v>0.22</v>
      </c>
      <c r="BK1811" s="110">
        <f t="shared" si="28175"/>
        <v>0.22</v>
      </c>
      <c r="BL1811" s="110">
        <f t="shared" ref="BL1811:BP1811" si="28176">ROUND(BL1810/$E1810,2)</f>
        <v>0.22</v>
      </c>
      <c r="BM1811" s="110">
        <f t="shared" si="28176"/>
        <v>0.22</v>
      </c>
      <c r="BN1811" s="110">
        <f t="shared" si="28176"/>
        <v>0.22</v>
      </c>
      <c r="BO1811" s="110">
        <f t="shared" ref="BO1811" si="28177">ROUNDUP(BO1810/$E1810,2)</f>
        <v>0.23</v>
      </c>
      <c r="BP1811" s="110">
        <f t="shared" si="28176"/>
        <v>0.22</v>
      </c>
      <c r="BQ1811" s="110">
        <f t="shared" ref="BQ1811" si="28178">ROUNDUP(BQ1810/$E1810,2)</f>
        <v>0.23</v>
      </c>
      <c r="BR1811" s="110">
        <f t="shared" ref="BR1811" si="28179">ROUNDUP(BR1810/$E1810,2)</f>
        <v>0.23</v>
      </c>
      <c r="BS1811" s="110">
        <f t="shared" ref="BS1811" si="28180">ROUNDUP(BS1810/$E1810,2)</f>
        <v>0.23</v>
      </c>
      <c r="BT1811" s="110">
        <f t="shared" ref="BT1811" si="28181">ROUND(BT1810/$E1810,2)</f>
        <v>0.22</v>
      </c>
      <c r="BU1811" s="110">
        <f t="shared" ref="BU1811:BX1811" si="28182">ROUND(BU1810/$E1810,2)</f>
        <v>0</v>
      </c>
      <c r="BV1811" s="110">
        <f t="shared" si="28182"/>
        <v>0</v>
      </c>
      <c r="BW1811" s="110">
        <f t="shared" si="28182"/>
        <v>0</v>
      </c>
      <c r="BX1811" s="110">
        <f t="shared" si="28182"/>
        <v>0</v>
      </c>
      <c r="BY1811" s="110">
        <f t="shared" ref="BY1811:CC1811" si="28183">ROUND(BY1810/$E1810,2)</f>
        <v>0</v>
      </c>
      <c r="BZ1811" s="110">
        <f t="shared" si="28183"/>
        <v>0</v>
      </c>
      <c r="CA1811" s="110">
        <f t="shared" si="28183"/>
        <v>0</v>
      </c>
      <c r="CB1811" s="110">
        <f t="shared" si="28183"/>
        <v>0</v>
      </c>
      <c r="CC1811" s="110">
        <f t="shared" si="28183"/>
        <v>0</v>
      </c>
      <c r="CD1811" s="110">
        <f t="shared" ref="CD1811:CG1811" si="28184">ROUND(CD1810/$E1810,2)</f>
        <v>0</v>
      </c>
      <c r="CE1811" s="110"/>
      <c r="CF1811" s="110">
        <f t="shared" si="28184"/>
        <v>0</v>
      </c>
      <c r="CG1811" s="110">
        <f t="shared" si="28184"/>
        <v>0</v>
      </c>
      <c r="CH1811" s="111">
        <f>IF(C1810="","",D1810-SUM(G1811:CG1811))</f>
        <v>-8.8817841970012523E-16</v>
      </c>
      <c r="CI1811" s="112">
        <f>IF(C1810="","",SUM(G1811:CG1811))</f>
        <v>4.0000000000000009</v>
      </c>
      <c r="CJ1811" s="67" t="b">
        <f>IF(C1810="","",D1810=CI1811)</f>
        <v>1</v>
      </c>
    </row>
    <row r="1812" spans="1:88" s="5" customFormat="1" ht="22.05" customHeight="1" x14ac:dyDescent="0.3">
      <c r="A1812" s="173"/>
      <c r="B1812" s="157"/>
      <c r="C1812" s="170"/>
      <c r="D1812" s="160"/>
      <c r="E1812" s="163"/>
      <c r="F1812" s="166"/>
      <c r="G1812" s="113">
        <v>0</v>
      </c>
      <c r="H1812" s="113"/>
      <c r="I1812" s="113"/>
      <c r="J1812" s="113"/>
      <c r="K1812" s="113"/>
      <c r="L1812" s="113"/>
      <c r="M1812" s="113"/>
      <c r="N1812" s="113"/>
      <c r="O1812" s="113"/>
      <c r="P1812" s="113"/>
      <c r="Q1812" s="113"/>
      <c r="R1812" s="113"/>
      <c r="S1812" s="113"/>
      <c r="T1812" s="113"/>
      <c r="U1812" s="113">
        <f t="shared" ref="U1812:X1812" si="28185">U1810/$F1810</f>
        <v>0</v>
      </c>
      <c r="V1812" s="113">
        <f t="shared" si="28185"/>
        <v>0</v>
      </c>
      <c r="W1812" s="113">
        <f t="shared" si="28185"/>
        <v>0</v>
      </c>
      <c r="X1812" s="113">
        <f t="shared" si="28185"/>
        <v>0</v>
      </c>
      <c r="Y1812" s="113">
        <f t="shared" ref="Y1812:AG1812" si="28186">Y1810/$F1810</f>
        <v>0</v>
      </c>
      <c r="Z1812" s="113">
        <f t="shared" si="28186"/>
        <v>0</v>
      </c>
      <c r="AA1812" s="113">
        <f t="shared" si="28186"/>
        <v>0</v>
      </c>
      <c r="AB1812" s="113">
        <f t="shared" si="28186"/>
        <v>0</v>
      </c>
      <c r="AC1812" s="113">
        <f t="shared" si="28186"/>
        <v>0</v>
      </c>
      <c r="AD1812" s="113">
        <f t="shared" si="28186"/>
        <v>0</v>
      </c>
      <c r="AE1812" s="113">
        <f t="shared" si="28186"/>
        <v>0</v>
      </c>
      <c r="AF1812" s="113">
        <f t="shared" si="28186"/>
        <v>0</v>
      </c>
      <c r="AG1812" s="113">
        <f t="shared" si="28186"/>
        <v>0</v>
      </c>
      <c r="AH1812" s="113">
        <f t="shared" ref="AH1812:AK1812" si="28187">AH1810/$F1810</f>
        <v>0</v>
      </c>
      <c r="AI1812" s="113">
        <f t="shared" si="28187"/>
        <v>0</v>
      </c>
      <c r="AJ1812" s="113">
        <f t="shared" si="28187"/>
        <v>0</v>
      </c>
      <c r="AK1812" s="113">
        <f t="shared" si="28187"/>
        <v>0</v>
      </c>
      <c r="AL1812" s="113">
        <f t="shared" ref="AL1812:AT1812" si="28188">AL1810/$F1810</f>
        <v>0</v>
      </c>
      <c r="AM1812" s="113">
        <f t="shared" si="28188"/>
        <v>0</v>
      </c>
      <c r="AN1812" s="113">
        <f t="shared" si="28188"/>
        <v>0</v>
      </c>
      <c r="AO1812" s="113">
        <f t="shared" si="28188"/>
        <v>0</v>
      </c>
      <c r="AP1812" s="113">
        <f t="shared" si="28188"/>
        <v>0</v>
      </c>
      <c r="AQ1812" s="113">
        <f t="shared" si="28188"/>
        <v>0</v>
      </c>
      <c r="AR1812" s="113">
        <f t="shared" si="28188"/>
        <v>0</v>
      </c>
      <c r="AS1812" s="113">
        <f t="shared" si="28188"/>
        <v>0</v>
      </c>
      <c r="AT1812" s="113">
        <f t="shared" si="28188"/>
        <v>0</v>
      </c>
      <c r="AU1812" s="113">
        <f t="shared" ref="AU1812:AX1812" si="28189">AU1810/$F1810</f>
        <v>0</v>
      </c>
      <c r="AV1812" s="113">
        <f t="shared" si="28189"/>
        <v>0</v>
      </c>
      <c r="AW1812" s="113">
        <f t="shared" si="28189"/>
        <v>0</v>
      </c>
      <c r="AX1812" s="113">
        <f t="shared" si="28189"/>
        <v>0</v>
      </c>
      <c r="AY1812" s="113">
        <f t="shared" ref="AY1812:BC1812" si="28190">AY1810/$F1810</f>
        <v>0</v>
      </c>
      <c r="AZ1812" s="113">
        <f t="shared" si="28190"/>
        <v>0</v>
      </c>
      <c r="BA1812" s="113">
        <f t="shared" si="28190"/>
        <v>0</v>
      </c>
      <c r="BB1812" s="113">
        <f t="shared" si="28190"/>
        <v>0</v>
      </c>
      <c r="BC1812" s="113">
        <f t="shared" si="28190"/>
        <v>5.5555556905793509E-2</v>
      </c>
      <c r="BD1812" s="113">
        <f t="shared" ref="BD1812:BG1812" si="28191">BD1810/$F1810</f>
        <v>5.5555556905793509E-2</v>
      </c>
      <c r="BE1812" s="113">
        <f t="shared" si="28191"/>
        <v>5.5555556905793509E-2</v>
      </c>
      <c r="BF1812" s="113">
        <f t="shared" si="28191"/>
        <v>5.5555556905793509E-2</v>
      </c>
      <c r="BG1812" s="113">
        <f t="shared" si="28191"/>
        <v>5.5555556905793509E-2</v>
      </c>
      <c r="BH1812" s="113">
        <f t="shared" ref="BH1812:BK1812" si="28192">BH1810/$F1810</f>
        <v>5.5555556905793509E-2</v>
      </c>
      <c r="BI1812" s="113">
        <f t="shared" si="28192"/>
        <v>5.5555556905793509E-2</v>
      </c>
      <c r="BJ1812" s="113">
        <f t="shared" si="28192"/>
        <v>5.5555553867758109E-2</v>
      </c>
      <c r="BK1812" s="113">
        <f t="shared" si="28192"/>
        <v>5.5555556905793509E-2</v>
      </c>
      <c r="BL1812" s="113">
        <f t="shared" ref="BL1812:BP1812" si="28193">BL1810/$F1810</f>
        <v>5.5555553867758109E-2</v>
      </c>
      <c r="BM1812" s="113">
        <f t="shared" si="28193"/>
        <v>5.5555553867758109E-2</v>
      </c>
      <c r="BN1812" s="113">
        <f t="shared" si="28193"/>
        <v>5.5555553867758109E-2</v>
      </c>
      <c r="BO1812" s="113">
        <f t="shared" si="28193"/>
        <v>5.5555553867758109E-2</v>
      </c>
      <c r="BP1812" s="113">
        <f t="shared" si="28193"/>
        <v>5.5555556905793509E-2</v>
      </c>
      <c r="BQ1812" s="113">
        <f t="shared" ref="BQ1812:BT1812" si="28194">BQ1810/$F1810</f>
        <v>5.5555553867758109E-2</v>
      </c>
      <c r="BR1812" s="113">
        <f t="shared" si="28194"/>
        <v>5.5555553867758109E-2</v>
      </c>
      <c r="BS1812" s="113">
        <f t="shared" si="28194"/>
        <v>5.5555553867758109E-2</v>
      </c>
      <c r="BT1812" s="113">
        <f t="shared" si="28194"/>
        <v>5.5555556905793509E-2</v>
      </c>
      <c r="BU1812" s="113">
        <f t="shared" ref="BU1812:BX1812" si="28195">BU1810/$F1810</f>
        <v>0</v>
      </c>
      <c r="BV1812" s="113">
        <f t="shared" si="28195"/>
        <v>0</v>
      </c>
      <c r="BW1812" s="113">
        <f t="shared" si="28195"/>
        <v>0</v>
      </c>
      <c r="BX1812" s="113">
        <f t="shared" si="28195"/>
        <v>0</v>
      </c>
      <c r="BY1812" s="113">
        <f t="shared" ref="BY1812:CC1812" si="28196">BY1810/$F1810</f>
        <v>0</v>
      </c>
      <c r="BZ1812" s="113">
        <f t="shared" si="28196"/>
        <v>0</v>
      </c>
      <c r="CA1812" s="113">
        <f t="shared" si="28196"/>
        <v>0</v>
      </c>
      <c r="CB1812" s="113">
        <f t="shared" si="28196"/>
        <v>0</v>
      </c>
      <c r="CC1812" s="113">
        <f t="shared" si="28196"/>
        <v>0</v>
      </c>
      <c r="CD1812" s="113">
        <f t="shared" ref="CD1812:CG1812" si="28197">CD1810/$F1810</f>
        <v>0</v>
      </c>
      <c r="CE1812" s="113"/>
      <c r="CF1812" s="113">
        <f t="shared" si="28197"/>
        <v>0</v>
      </c>
      <c r="CG1812" s="113">
        <f t="shared" si="28197"/>
        <v>0</v>
      </c>
      <c r="CH1812" s="114">
        <f>IF(C1810="","",100%-SUM(G1812:CG1812))</f>
        <v>-2.2204460492503131E-16</v>
      </c>
      <c r="CI1812" s="115">
        <f>IF(C1810="","",SUM(G1812:CG1812))</f>
        <v>1.0000000000000002</v>
      </c>
      <c r="CJ1812" s="67" t="b">
        <f>IF(C1810="","",SUM(G1812:CG1812)=CI1812)</f>
        <v>1</v>
      </c>
    </row>
    <row r="1813" spans="1:88" s="5" customFormat="1" ht="22.05" customHeight="1" x14ac:dyDescent="0.3">
      <c r="A1813" s="171" t="s">
        <v>1263</v>
      </c>
      <c r="B1813" s="155" t="s">
        <v>1264</v>
      </c>
      <c r="C1813" s="168" t="s">
        <v>163</v>
      </c>
      <c r="D1813" s="158">
        <v>4</v>
      </c>
      <c r="E1813" s="161">
        <v>432393430</v>
      </c>
      <c r="F1813" s="164">
        <f t="shared" si="28139"/>
        <v>1729573720</v>
      </c>
      <c r="G1813" s="108">
        <v>0</v>
      </c>
      <c r="H1813" s="108"/>
      <c r="I1813" s="108"/>
      <c r="J1813" s="108"/>
      <c r="K1813" s="108"/>
      <c r="L1813" s="108"/>
      <c r="M1813" s="108"/>
      <c r="N1813" s="108"/>
      <c r="O1813" s="108"/>
      <c r="P1813" s="108"/>
      <c r="Q1813" s="108"/>
      <c r="R1813" s="108"/>
      <c r="S1813" s="108"/>
      <c r="T1813" s="108"/>
      <c r="U1813" s="108"/>
      <c r="V1813" s="108"/>
      <c r="W1813" s="108"/>
      <c r="X1813" s="108"/>
      <c r="Y1813" s="108"/>
      <c r="Z1813" s="108"/>
      <c r="AA1813" s="108"/>
      <c r="AB1813" s="108"/>
      <c r="AC1813" s="108"/>
      <c r="AD1813" s="108"/>
      <c r="AE1813" s="108"/>
      <c r="AF1813" s="108"/>
      <c r="AG1813" s="108"/>
      <c r="AH1813" s="108"/>
      <c r="AI1813" s="108"/>
      <c r="AJ1813" s="108"/>
      <c r="AK1813" s="108"/>
      <c r="AL1813" s="108"/>
      <c r="AM1813" s="108"/>
      <c r="AN1813" s="108"/>
      <c r="AO1813" s="108"/>
      <c r="AP1813" s="108"/>
      <c r="AQ1813" s="108"/>
      <c r="AR1813" s="108"/>
      <c r="AS1813" s="108"/>
      <c r="AT1813" s="108"/>
      <c r="AU1813" s="108"/>
      <c r="AV1813" s="108"/>
      <c r="AW1813" s="108"/>
      <c r="AX1813" s="108"/>
      <c r="AY1813" s="108"/>
      <c r="AZ1813" s="108"/>
      <c r="BA1813" s="108"/>
      <c r="BB1813" s="108"/>
      <c r="BC1813" s="108"/>
      <c r="BD1813" s="108"/>
      <c r="BE1813" s="108"/>
      <c r="BF1813" s="108"/>
      <c r="BG1813" s="108"/>
      <c r="BH1813" s="108"/>
      <c r="BI1813" s="108"/>
      <c r="BJ1813" s="108"/>
      <c r="BK1813" s="108"/>
      <c r="BL1813" s="108"/>
      <c r="BM1813" s="108"/>
      <c r="BN1813" s="108"/>
      <c r="BO1813" s="108"/>
      <c r="BP1813" s="108"/>
      <c r="BQ1813" s="108"/>
      <c r="BR1813" s="108"/>
      <c r="BS1813" s="108"/>
      <c r="BT1813" s="108">
        <f>ROUND($F1813/5,0)</f>
        <v>345914744</v>
      </c>
      <c r="BU1813" s="108">
        <f>ROUND($F1813/5,0)</f>
        <v>345914744</v>
      </c>
      <c r="BV1813" s="108">
        <f t="shared" ref="BV1813:BX1813" si="28198">ROUND($F1813/5,0)</f>
        <v>345914744</v>
      </c>
      <c r="BW1813" s="108">
        <f t="shared" si="28198"/>
        <v>345914744</v>
      </c>
      <c r="BX1813" s="108">
        <f t="shared" si="28198"/>
        <v>345914744</v>
      </c>
      <c r="BY1813" s="108"/>
      <c r="BZ1813" s="108"/>
      <c r="CA1813" s="108"/>
      <c r="CB1813" s="108"/>
      <c r="CC1813" s="108"/>
      <c r="CD1813" s="108"/>
      <c r="CE1813" s="108"/>
      <c r="CF1813" s="108"/>
      <c r="CG1813" s="108"/>
      <c r="CH1813" s="109">
        <f>IF(C1813="","",F1813-SUM(G1813:CG1813))</f>
        <v>0</v>
      </c>
      <c r="CI1813" s="107">
        <f>IF(C1813="","",SUM(G1813:CG1813))</f>
        <v>1729573720</v>
      </c>
      <c r="CJ1813" s="67" t="b">
        <f>IF(C1813="","",F1813=CI1813)</f>
        <v>1</v>
      </c>
    </row>
    <row r="1814" spans="1:88" s="5" customFormat="1" ht="22.05" customHeight="1" x14ac:dyDescent="0.3">
      <c r="A1814" s="172"/>
      <c r="B1814" s="156"/>
      <c r="C1814" s="169"/>
      <c r="D1814" s="159"/>
      <c r="E1814" s="162"/>
      <c r="F1814" s="165"/>
      <c r="G1814" s="110">
        <v>0</v>
      </c>
      <c r="H1814" s="110"/>
      <c r="I1814" s="110"/>
      <c r="J1814" s="110"/>
      <c r="K1814" s="110"/>
      <c r="L1814" s="110"/>
      <c r="M1814" s="110"/>
      <c r="N1814" s="110"/>
      <c r="O1814" s="110"/>
      <c r="P1814" s="110"/>
      <c r="Q1814" s="110"/>
      <c r="R1814" s="110"/>
      <c r="S1814" s="110"/>
      <c r="T1814" s="110"/>
      <c r="U1814" s="110">
        <f t="shared" ref="U1814:X1814" si="28199">ROUND(U1813/$E1813,2)</f>
        <v>0</v>
      </c>
      <c r="V1814" s="110">
        <f t="shared" si="28199"/>
        <v>0</v>
      </c>
      <c r="W1814" s="110">
        <f t="shared" si="28199"/>
        <v>0</v>
      </c>
      <c r="X1814" s="110">
        <f t="shared" si="28199"/>
        <v>0</v>
      </c>
      <c r="Y1814" s="110">
        <f t="shared" ref="Y1814:AG1814" si="28200">ROUND(Y1813/$E1813,2)</f>
        <v>0</v>
      </c>
      <c r="Z1814" s="110">
        <f t="shared" si="28200"/>
        <v>0</v>
      </c>
      <c r="AA1814" s="110">
        <f t="shared" si="28200"/>
        <v>0</v>
      </c>
      <c r="AB1814" s="110">
        <f t="shared" si="28200"/>
        <v>0</v>
      </c>
      <c r="AC1814" s="110">
        <f t="shared" si="28200"/>
        <v>0</v>
      </c>
      <c r="AD1814" s="110">
        <f t="shared" si="28200"/>
        <v>0</v>
      </c>
      <c r="AE1814" s="110">
        <f t="shared" si="28200"/>
        <v>0</v>
      </c>
      <c r="AF1814" s="110">
        <f t="shared" si="28200"/>
        <v>0</v>
      </c>
      <c r="AG1814" s="110">
        <f t="shared" si="28200"/>
        <v>0</v>
      </c>
      <c r="AH1814" s="110">
        <f t="shared" ref="AH1814:AK1814" si="28201">ROUND(AH1813/$E1813,2)</f>
        <v>0</v>
      </c>
      <c r="AI1814" s="110">
        <f t="shared" si="28201"/>
        <v>0</v>
      </c>
      <c r="AJ1814" s="110">
        <f t="shared" si="28201"/>
        <v>0</v>
      </c>
      <c r="AK1814" s="110">
        <f t="shared" si="28201"/>
        <v>0</v>
      </c>
      <c r="AL1814" s="110">
        <f t="shared" ref="AL1814:AT1814" si="28202">ROUND(AL1813/$E1813,2)</f>
        <v>0</v>
      </c>
      <c r="AM1814" s="110">
        <f t="shared" si="28202"/>
        <v>0</v>
      </c>
      <c r="AN1814" s="110">
        <f t="shared" si="28202"/>
        <v>0</v>
      </c>
      <c r="AO1814" s="110">
        <f t="shared" si="28202"/>
        <v>0</v>
      </c>
      <c r="AP1814" s="110">
        <f t="shared" si="28202"/>
        <v>0</v>
      </c>
      <c r="AQ1814" s="110">
        <f t="shared" si="28202"/>
        <v>0</v>
      </c>
      <c r="AR1814" s="110">
        <f t="shared" si="28202"/>
        <v>0</v>
      </c>
      <c r="AS1814" s="110">
        <f t="shared" si="28202"/>
        <v>0</v>
      </c>
      <c r="AT1814" s="110">
        <f t="shared" si="28202"/>
        <v>0</v>
      </c>
      <c r="AU1814" s="110">
        <f t="shared" ref="AU1814:AX1814" si="28203">ROUND(AU1813/$E1813,2)</f>
        <v>0</v>
      </c>
      <c r="AV1814" s="110">
        <f t="shared" si="28203"/>
        <v>0</v>
      </c>
      <c r="AW1814" s="110">
        <f t="shared" si="28203"/>
        <v>0</v>
      </c>
      <c r="AX1814" s="110">
        <f t="shared" si="28203"/>
        <v>0</v>
      </c>
      <c r="AY1814" s="110">
        <f t="shared" ref="AY1814:BC1814" si="28204">ROUND(AY1813/$E1813,2)</f>
        <v>0</v>
      </c>
      <c r="AZ1814" s="110">
        <f t="shared" si="28204"/>
        <v>0</v>
      </c>
      <c r="BA1814" s="110">
        <f t="shared" si="28204"/>
        <v>0</v>
      </c>
      <c r="BB1814" s="110">
        <f t="shared" si="28204"/>
        <v>0</v>
      </c>
      <c r="BC1814" s="110">
        <f t="shared" si="28204"/>
        <v>0</v>
      </c>
      <c r="BD1814" s="110">
        <f t="shared" ref="BD1814:BG1814" si="28205">ROUND(BD1813/$E1813,2)</f>
        <v>0</v>
      </c>
      <c r="BE1814" s="110">
        <f t="shared" si="28205"/>
        <v>0</v>
      </c>
      <c r="BF1814" s="110">
        <f t="shared" si="28205"/>
        <v>0</v>
      </c>
      <c r="BG1814" s="110">
        <f t="shared" si="28205"/>
        <v>0</v>
      </c>
      <c r="BH1814" s="110">
        <f t="shared" ref="BH1814:BK1814" si="28206">ROUND(BH1813/$E1813,2)</f>
        <v>0</v>
      </c>
      <c r="BI1814" s="110">
        <f t="shared" si="28206"/>
        <v>0</v>
      </c>
      <c r="BJ1814" s="110">
        <f t="shared" si="28206"/>
        <v>0</v>
      </c>
      <c r="BK1814" s="110">
        <f t="shared" si="28206"/>
        <v>0</v>
      </c>
      <c r="BL1814" s="110">
        <f t="shared" ref="BL1814:BP1814" si="28207">ROUND(BL1813/$E1813,2)</f>
        <v>0</v>
      </c>
      <c r="BM1814" s="110">
        <f t="shared" si="28207"/>
        <v>0</v>
      </c>
      <c r="BN1814" s="110">
        <f t="shared" si="28207"/>
        <v>0</v>
      </c>
      <c r="BO1814" s="110">
        <f t="shared" si="28207"/>
        <v>0</v>
      </c>
      <c r="BP1814" s="110">
        <f t="shared" si="28207"/>
        <v>0</v>
      </c>
      <c r="BQ1814" s="110">
        <f t="shared" ref="BQ1814:BT1814" si="28208">ROUND(BQ1813/$E1813,2)</f>
        <v>0</v>
      </c>
      <c r="BR1814" s="110">
        <f t="shared" si="28208"/>
        <v>0</v>
      </c>
      <c r="BS1814" s="110">
        <f t="shared" si="28208"/>
        <v>0</v>
      </c>
      <c r="BT1814" s="110">
        <f t="shared" si="28208"/>
        <v>0.8</v>
      </c>
      <c r="BU1814" s="110">
        <f t="shared" ref="BU1814:BX1814" si="28209">ROUND(BU1813/$E1813,2)</f>
        <v>0.8</v>
      </c>
      <c r="BV1814" s="110">
        <f t="shared" si="28209"/>
        <v>0.8</v>
      </c>
      <c r="BW1814" s="110">
        <f t="shared" si="28209"/>
        <v>0.8</v>
      </c>
      <c r="BX1814" s="110">
        <f t="shared" si="28209"/>
        <v>0.8</v>
      </c>
      <c r="BY1814" s="110">
        <f t="shared" ref="BY1814:CC1814" si="28210">ROUND(BY1813/$E1813,2)</f>
        <v>0</v>
      </c>
      <c r="BZ1814" s="110">
        <f t="shared" si="28210"/>
        <v>0</v>
      </c>
      <c r="CA1814" s="110">
        <f t="shared" si="28210"/>
        <v>0</v>
      </c>
      <c r="CB1814" s="110">
        <f t="shared" si="28210"/>
        <v>0</v>
      </c>
      <c r="CC1814" s="110">
        <f t="shared" si="28210"/>
        <v>0</v>
      </c>
      <c r="CD1814" s="110">
        <f t="shared" ref="CD1814:CG1814" si="28211">ROUND(CD1813/$E1813,2)</f>
        <v>0</v>
      </c>
      <c r="CE1814" s="110"/>
      <c r="CF1814" s="110">
        <f t="shared" si="28211"/>
        <v>0</v>
      </c>
      <c r="CG1814" s="110">
        <f t="shared" si="28211"/>
        <v>0</v>
      </c>
      <c r="CH1814" s="111">
        <f>IF(C1813="","",D1813-SUM(G1814:CG1814))</f>
        <v>0</v>
      </c>
      <c r="CI1814" s="112">
        <f>IF(C1813="","",SUM(G1814:CG1814))</f>
        <v>4</v>
      </c>
      <c r="CJ1814" s="67" t="b">
        <f>IF(C1813="","",D1813=CI1814)</f>
        <v>1</v>
      </c>
    </row>
    <row r="1815" spans="1:88" s="5" customFormat="1" ht="22.05" customHeight="1" x14ac:dyDescent="0.3">
      <c r="A1815" s="173"/>
      <c r="B1815" s="157"/>
      <c r="C1815" s="170"/>
      <c r="D1815" s="160"/>
      <c r="E1815" s="163"/>
      <c r="F1815" s="166"/>
      <c r="G1815" s="113">
        <v>0</v>
      </c>
      <c r="H1815" s="113"/>
      <c r="I1815" s="113"/>
      <c r="J1815" s="113"/>
      <c r="K1815" s="113"/>
      <c r="L1815" s="113"/>
      <c r="M1815" s="113"/>
      <c r="N1815" s="113"/>
      <c r="O1815" s="113"/>
      <c r="P1815" s="113"/>
      <c r="Q1815" s="113"/>
      <c r="R1815" s="113"/>
      <c r="S1815" s="113"/>
      <c r="T1815" s="113"/>
      <c r="U1815" s="113">
        <f t="shared" ref="U1815:X1815" si="28212">U1813/$F1813</f>
        <v>0</v>
      </c>
      <c r="V1815" s="113">
        <f t="shared" si="28212"/>
        <v>0</v>
      </c>
      <c r="W1815" s="113">
        <f t="shared" si="28212"/>
        <v>0</v>
      </c>
      <c r="X1815" s="113">
        <f t="shared" si="28212"/>
        <v>0</v>
      </c>
      <c r="Y1815" s="113">
        <f t="shared" ref="Y1815:AG1815" si="28213">Y1813/$F1813</f>
        <v>0</v>
      </c>
      <c r="Z1815" s="113">
        <f t="shared" si="28213"/>
        <v>0</v>
      </c>
      <c r="AA1815" s="113">
        <f t="shared" si="28213"/>
        <v>0</v>
      </c>
      <c r="AB1815" s="113">
        <f t="shared" si="28213"/>
        <v>0</v>
      </c>
      <c r="AC1815" s="113">
        <f t="shared" si="28213"/>
        <v>0</v>
      </c>
      <c r="AD1815" s="113">
        <f t="shared" si="28213"/>
        <v>0</v>
      </c>
      <c r="AE1815" s="113">
        <f t="shared" si="28213"/>
        <v>0</v>
      </c>
      <c r="AF1815" s="113">
        <f t="shared" si="28213"/>
        <v>0</v>
      </c>
      <c r="AG1815" s="113">
        <f t="shared" si="28213"/>
        <v>0</v>
      </c>
      <c r="AH1815" s="113">
        <f t="shared" ref="AH1815:AK1815" si="28214">AH1813/$F1813</f>
        <v>0</v>
      </c>
      <c r="AI1815" s="113">
        <f t="shared" si="28214"/>
        <v>0</v>
      </c>
      <c r="AJ1815" s="113">
        <f t="shared" si="28214"/>
        <v>0</v>
      </c>
      <c r="AK1815" s="113">
        <f t="shared" si="28214"/>
        <v>0</v>
      </c>
      <c r="AL1815" s="113">
        <f t="shared" ref="AL1815:AT1815" si="28215">AL1813/$F1813</f>
        <v>0</v>
      </c>
      <c r="AM1815" s="113">
        <f t="shared" si="28215"/>
        <v>0</v>
      </c>
      <c r="AN1815" s="113">
        <f t="shared" si="28215"/>
        <v>0</v>
      </c>
      <c r="AO1815" s="113">
        <f t="shared" si="28215"/>
        <v>0</v>
      </c>
      <c r="AP1815" s="113">
        <f t="shared" si="28215"/>
        <v>0</v>
      </c>
      <c r="AQ1815" s="113">
        <f t="shared" si="28215"/>
        <v>0</v>
      </c>
      <c r="AR1815" s="113">
        <f t="shared" si="28215"/>
        <v>0</v>
      </c>
      <c r="AS1815" s="113">
        <f t="shared" si="28215"/>
        <v>0</v>
      </c>
      <c r="AT1815" s="113">
        <f t="shared" si="28215"/>
        <v>0</v>
      </c>
      <c r="AU1815" s="113">
        <f t="shared" ref="AU1815:AX1815" si="28216">AU1813/$F1813</f>
        <v>0</v>
      </c>
      <c r="AV1815" s="113">
        <f t="shared" si="28216"/>
        <v>0</v>
      </c>
      <c r="AW1815" s="113">
        <f t="shared" si="28216"/>
        <v>0</v>
      </c>
      <c r="AX1815" s="113">
        <f t="shared" si="28216"/>
        <v>0</v>
      </c>
      <c r="AY1815" s="113">
        <f t="shared" ref="AY1815:BC1815" si="28217">AY1813/$F1813</f>
        <v>0</v>
      </c>
      <c r="AZ1815" s="113">
        <f t="shared" si="28217"/>
        <v>0</v>
      </c>
      <c r="BA1815" s="113">
        <f t="shared" si="28217"/>
        <v>0</v>
      </c>
      <c r="BB1815" s="113">
        <f t="shared" si="28217"/>
        <v>0</v>
      </c>
      <c r="BC1815" s="113">
        <f t="shared" si="28217"/>
        <v>0</v>
      </c>
      <c r="BD1815" s="113">
        <f t="shared" ref="BD1815:BG1815" si="28218">BD1813/$F1813</f>
        <v>0</v>
      </c>
      <c r="BE1815" s="113">
        <f t="shared" si="28218"/>
        <v>0</v>
      </c>
      <c r="BF1815" s="113">
        <f t="shared" si="28218"/>
        <v>0</v>
      </c>
      <c r="BG1815" s="113">
        <f t="shared" si="28218"/>
        <v>0</v>
      </c>
      <c r="BH1815" s="113">
        <f t="shared" ref="BH1815:BK1815" si="28219">BH1813/$F1813</f>
        <v>0</v>
      </c>
      <c r="BI1815" s="113">
        <f t="shared" si="28219"/>
        <v>0</v>
      </c>
      <c r="BJ1815" s="113">
        <f t="shared" si="28219"/>
        <v>0</v>
      </c>
      <c r="BK1815" s="113">
        <f t="shared" si="28219"/>
        <v>0</v>
      </c>
      <c r="BL1815" s="113">
        <f t="shared" ref="BL1815:BP1815" si="28220">BL1813/$F1813</f>
        <v>0</v>
      </c>
      <c r="BM1815" s="113">
        <f t="shared" si="28220"/>
        <v>0</v>
      </c>
      <c r="BN1815" s="113">
        <f t="shared" si="28220"/>
        <v>0</v>
      </c>
      <c r="BO1815" s="113">
        <f t="shared" si="28220"/>
        <v>0</v>
      </c>
      <c r="BP1815" s="113">
        <f t="shared" si="28220"/>
        <v>0</v>
      </c>
      <c r="BQ1815" s="113">
        <f t="shared" ref="BQ1815:BT1815" si="28221">BQ1813/$F1813</f>
        <v>0</v>
      </c>
      <c r="BR1815" s="113">
        <f t="shared" si="28221"/>
        <v>0</v>
      </c>
      <c r="BS1815" s="113">
        <f t="shared" si="28221"/>
        <v>0</v>
      </c>
      <c r="BT1815" s="113">
        <f t="shared" si="28221"/>
        <v>0.2</v>
      </c>
      <c r="BU1815" s="113">
        <f t="shared" ref="BU1815:BX1815" si="28222">BU1813/$F1813</f>
        <v>0.2</v>
      </c>
      <c r="BV1815" s="113">
        <f t="shared" si="28222"/>
        <v>0.2</v>
      </c>
      <c r="BW1815" s="113">
        <f t="shared" si="28222"/>
        <v>0.2</v>
      </c>
      <c r="BX1815" s="113">
        <f t="shared" si="28222"/>
        <v>0.2</v>
      </c>
      <c r="BY1815" s="113">
        <f t="shared" ref="BY1815:CC1815" si="28223">BY1813/$F1813</f>
        <v>0</v>
      </c>
      <c r="BZ1815" s="113">
        <f t="shared" si="28223"/>
        <v>0</v>
      </c>
      <c r="CA1815" s="113">
        <f t="shared" si="28223"/>
        <v>0</v>
      </c>
      <c r="CB1815" s="113">
        <f t="shared" si="28223"/>
        <v>0</v>
      </c>
      <c r="CC1815" s="113">
        <f t="shared" si="28223"/>
        <v>0</v>
      </c>
      <c r="CD1815" s="113">
        <f t="shared" ref="CD1815:CG1815" si="28224">CD1813/$F1813</f>
        <v>0</v>
      </c>
      <c r="CE1815" s="113"/>
      <c r="CF1815" s="113">
        <f t="shared" si="28224"/>
        <v>0</v>
      </c>
      <c r="CG1815" s="113">
        <f t="shared" si="28224"/>
        <v>0</v>
      </c>
      <c r="CH1815" s="114">
        <f>IF(C1813="","",100%-SUM(G1815:CG1815))</f>
        <v>0</v>
      </c>
      <c r="CI1815" s="115">
        <f>IF(C1813="","",SUM(G1815:CG1815))</f>
        <v>1</v>
      </c>
      <c r="CJ1815" s="67" t="b">
        <f>IF(C1813="","",SUM(G1815:CG1815)=CI1815)</f>
        <v>1</v>
      </c>
    </row>
    <row r="1816" spans="1:88" s="5" customFormat="1" ht="22.05" customHeight="1" x14ac:dyDescent="0.3">
      <c r="A1816" s="171" t="s">
        <v>1265</v>
      </c>
      <c r="B1816" s="155" t="s">
        <v>1266</v>
      </c>
      <c r="C1816" s="168" t="s">
        <v>163</v>
      </c>
      <c r="D1816" s="158">
        <v>2</v>
      </c>
      <c r="E1816" s="161">
        <v>176863731</v>
      </c>
      <c r="F1816" s="164">
        <f t="shared" si="28139"/>
        <v>353727462</v>
      </c>
      <c r="G1816" s="108">
        <v>0</v>
      </c>
      <c r="H1816" s="108"/>
      <c r="I1816" s="108"/>
      <c r="J1816" s="108"/>
      <c r="K1816" s="108"/>
      <c r="L1816" s="108"/>
      <c r="M1816" s="108"/>
      <c r="N1816" s="108"/>
      <c r="O1816" s="108"/>
      <c r="P1816" s="108"/>
      <c r="Q1816" s="108"/>
      <c r="R1816" s="108"/>
      <c r="S1816" s="108"/>
      <c r="T1816" s="108"/>
      <c r="U1816" s="108"/>
      <c r="V1816" s="108"/>
      <c r="W1816" s="108"/>
      <c r="X1816" s="108"/>
      <c r="Y1816" s="108"/>
      <c r="Z1816" s="108"/>
      <c r="AA1816" s="108"/>
      <c r="AB1816" s="108"/>
      <c r="AC1816" s="108"/>
      <c r="AD1816" s="108"/>
      <c r="AE1816" s="108"/>
      <c r="AF1816" s="108"/>
      <c r="AG1816" s="108"/>
      <c r="AH1816" s="108"/>
      <c r="AI1816" s="108"/>
      <c r="AJ1816" s="108"/>
      <c r="AK1816" s="108"/>
      <c r="AL1816" s="108"/>
      <c r="AM1816" s="108"/>
      <c r="AN1816" s="108"/>
      <c r="AO1816" s="108"/>
      <c r="AP1816" s="108"/>
      <c r="AQ1816" s="108"/>
      <c r="AR1816" s="108"/>
      <c r="AS1816" s="108"/>
      <c r="AT1816" s="108"/>
      <c r="AU1816" s="108"/>
      <c r="AV1816" s="108"/>
      <c r="AW1816" s="108"/>
      <c r="AX1816" s="108"/>
      <c r="AY1816" s="108"/>
      <c r="AZ1816" s="108"/>
      <c r="BA1816" s="108"/>
      <c r="BB1816" s="108"/>
      <c r="BC1816" s="108"/>
      <c r="BD1816" s="108"/>
      <c r="BE1816" s="108"/>
      <c r="BF1816" s="108"/>
      <c r="BG1816" s="108"/>
      <c r="BH1816" s="108"/>
      <c r="BI1816" s="108"/>
      <c r="BJ1816" s="108"/>
      <c r="BK1816" s="108"/>
      <c r="BL1816" s="108"/>
      <c r="BM1816" s="108"/>
      <c r="BN1816" s="108"/>
      <c r="BO1816" s="108"/>
      <c r="BP1816" s="108"/>
      <c r="BQ1816" s="108"/>
      <c r="BR1816" s="108"/>
      <c r="BS1816" s="108"/>
      <c r="BT1816" s="108"/>
      <c r="BU1816" s="108"/>
      <c r="BV1816" s="108"/>
      <c r="BW1816" s="108"/>
      <c r="BX1816" s="108">
        <f>ROUND($F1816/6,0)</f>
        <v>58954577</v>
      </c>
      <c r="BY1816" s="108">
        <f>ROUND($F1816/6,0)</f>
        <v>58954577</v>
      </c>
      <c r="BZ1816" s="108">
        <f t="shared" ref="BZ1816:CC1816" si="28225">ROUND($F1816/6,0)</f>
        <v>58954577</v>
      </c>
      <c r="CA1816" s="108">
        <f t="shared" si="28225"/>
        <v>58954577</v>
      </c>
      <c r="CB1816" s="108">
        <f t="shared" si="28225"/>
        <v>58954577</v>
      </c>
      <c r="CC1816" s="108">
        <f t="shared" si="28225"/>
        <v>58954577</v>
      </c>
      <c r="CD1816" s="108"/>
      <c r="CE1816" s="108"/>
      <c r="CF1816" s="108"/>
      <c r="CG1816" s="108"/>
      <c r="CH1816" s="109">
        <f>IF(C1816="","",F1816-SUM(G1816:CG1816))</f>
        <v>0</v>
      </c>
      <c r="CI1816" s="107">
        <f>IF(C1816="","",SUM(G1816:CG1816))</f>
        <v>353727462</v>
      </c>
      <c r="CJ1816" s="67" t="b">
        <f>IF(C1816="","",F1816=CI1816)</f>
        <v>1</v>
      </c>
    </row>
    <row r="1817" spans="1:88" s="5" customFormat="1" ht="22.05" customHeight="1" x14ac:dyDescent="0.3">
      <c r="A1817" s="172"/>
      <c r="B1817" s="156"/>
      <c r="C1817" s="169"/>
      <c r="D1817" s="159"/>
      <c r="E1817" s="162"/>
      <c r="F1817" s="165"/>
      <c r="G1817" s="110">
        <v>0</v>
      </c>
      <c r="H1817" s="110"/>
      <c r="I1817" s="110"/>
      <c r="J1817" s="110"/>
      <c r="K1817" s="110"/>
      <c r="L1817" s="110"/>
      <c r="M1817" s="110"/>
      <c r="N1817" s="110"/>
      <c r="O1817" s="110"/>
      <c r="P1817" s="110"/>
      <c r="Q1817" s="110"/>
      <c r="R1817" s="110"/>
      <c r="S1817" s="110"/>
      <c r="T1817" s="110"/>
      <c r="U1817" s="110">
        <f t="shared" ref="U1817:X1817" si="28226">ROUND(U1816/$E1816,2)</f>
        <v>0</v>
      </c>
      <c r="V1817" s="110">
        <f t="shared" si="28226"/>
        <v>0</v>
      </c>
      <c r="W1817" s="110">
        <f t="shared" si="28226"/>
        <v>0</v>
      </c>
      <c r="X1817" s="110">
        <f t="shared" si="28226"/>
        <v>0</v>
      </c>
      <c r="Y1817" s="110">
        <f t="shared" ref="Y1817:AG1817" si="28227">ROUND(Y1816/$E1816,2)</f>
        <v>0</v>
      </c>
      <c r="Z1817" s="110">
        <f t="shared" si="28227"/>
        <v>0</v>
      </c>
      <c r="AA1817" s="110">
        <f t="shared" si="28227"/>
        <v>0</v>
      </c>
      <c r="AB1817" s="110">
        <f t="shared" si="28227"/>
        <v>0</v>
      </c>
      <c r="AC1817" s="110">
        <f t="shared" si="28227"/>
        <v>0</v>
      </c>
      <c r="AD1817" s="110">
        <f t="shared" si="28227"/>
        <v>0</v>
      </c>
      <c r="AE1817" s="110">
        <f t="shared" si="28227"/>
        <v>0</v>
      </c>
      <c r="AF1817" s="110">
        <f t="shared" si="28227"/>
        <v>0</v>
      </c>
      <c r="AG1817" s="110">
        <f t="shared" si="28227"/>
        <v>0</v>
      </c>
      <c r="AH1817" s="110">
        <f t="shared" ref="AH1817:AK1817" si="28228">ROUND(AH1816/$E1816,2)</f>
        <v>0</v>
      </c>
      <c r="AI1817" s="110">
        <f t="shared" si="28228"/>
        <v>0</v>
      </c>
      <c r="AJ1817" s="110">
        <f t="shared" si="28228"/>
        <v>0</v>
      </c>
      <c r="AK1817" s="110">
        <f t="shared" si="28228"/>
        <v>0</v>
      </c>
      <c r="AL1817" s="110">
        <f t="shared" ref="AL1817:AT1817" si="28229">ROUND(AL1816/$E1816,2)</f>
        <v>0</v>
      </c>
      <c r="AM1817" s="110">
        <f t="shared" si="28229"/>
        <v>0</v>
      </c>
      <c r="AN1817" s="110">
        <f t="shared" si="28229"/>
        <v>0</v>
      </c>
      <c r="AO1817" s="110">
        <f t="shared" si="28229"/>
        <v>0</v>
      </c>
      <c r="AP1817" s="110">
        <f t="shared" si="28229"/>
        <v>0</v>
      </c>
      <c r="AQ1817" s="110">
        <f t="shared" si="28229"/>
        <v>0</v>
      </c>
      <c r="AR1817" s="110">
        <f t="shared" si="28229"/>
        <v>0</v>
      </c>
      <c r="AS1817" s="110">
        <f t="shared" si="28229"/>
        <v>0</v>
      </c>
      <c r="AT1817" s="110">
        <f t="shared" si="28229"/>
        <v>0</v>
      </c>
      <c r="AU1817" s="110">
        <f t="shared" ref="AU1817:AX1817" si="28230">ROUND(AU1816/$E1816,2)</f>
        <v>0</v>
      </c>
      <c r="AV1817" s="110">
        <f t="shared" si="28230"/>
        <v>0</v>
      </c>
      <c r="AW1817" s="110">
        <f t="shared" si="28230"/>
        <v>0</v>
      </c>
      <c r="AX1817" s="110">
        <f t="shared" si="28230"/>
        <v>0</v>
      </c>
      <c r="AY1817" s="110">
        <f t="shared" ref="AY1817:BC1817" si="28231">ROUND(AY1816/$E1816,2)</f>
        <v>0</v>
      </c>
      <c r="AZ1817" s="110">
        <f t="shared" si="28231"/>
        <v>0</v>
      </c>
      <c r="BA1817" s="110">
        <f t="shared" si="28231"/>
        <v>0</v>
      </c>
      <c r="BB1817" s="110">
        <f t="shared" si="28231"/>
        <v>0</v>
      </c>
      <c r="BC1817" s="110">
        <f t="shared" si="28231"/>
        <v>0</v>
      </c>
      <c r="BD1817" s="110">
        <f t="shared" ref="BD1817:BG1817" si="28232">ROUND(BD1816/$E1816,2)</f>
        <v>0</v>
      </c>
      <c r="BE1817" s="110">
        <f t="shared" si="28232"/>
        <v>0</v>
      </c>
      <c r="BF1817" s="110">
        <f t="shared" si="28232"/>
        <v>0</v>
      </c>
      <c r="BG1817" s="110">
        <f t="shared" si="28232"/>
        <v>0</v>
      </c>
      <c r="BH1817" s="110">
        <f t="shared" ref="BH1817:BK1817" si="28233">ROUND(BH1816/$E1816,2)</f>
        <v>0</v>
      </c>
      <c r="BI1817" s="110">
        <f t="shared" si="28233"/>
        <v>0</v>
      </c>
      <c r="BJ1817" s="110">
        <f t="shared" si="28233"/>
        <v>0</v>
      </c>
      <c r="BK1817" s="110">
        <f t="shared" si="28233"/>
        <v>0</v>
      </c>
      <c r="BL1817" s="110">
        <f t="shared" ref="BL1817:BP1817" si="28234">ROUND(BL1816/$E1816,2)</f>
        <v>0</v>
      </c>
      <c r="BM1817" s="110">
        <f t="shared" si="28234"/>
        <v>0</v>
      </c>
      <c r="BN1817" s="110">
        <f t="shared" si="28234"/>
        <v>0</v>
      </c>
      <c r="BO1817" s="110">
        <f t="shared" si="28234"/>
        <v>0</v>
      </c>
      <c r="BP1817" s="110">
        <f t="shared" si="28234"/>
        <v>0</v>
      </c>
      <c r="BQ1817" s="110">
        <f t="shared" ref="BQ1817:BT1817" si="28235">ROUND(BQ1816/$E1816,2)</f>
        <v>0</v>
      </c>
      <c r="BR1817" s="110">
        <f t="shared" si="28235"/>
        <v>0</v>
      </c>
      <c r="BS1817" s="110">
        <f t="shared" si="28235"/>
        <v>0</v>
      </c>
      <c r="BT1817" s="110">
        <f t="shared" si="28235"/>
        <v>0</v>
      </c>
      <c r="BU1817" s="110">
        <f t="shared" ref="BU1817:BX1817" si="28236">ROUND(BU1816/$E1816,2)</f>
        <v>0</v>
      </c>
      <c r="BV1817" s="110">
        <f t="shared" si="28236"/>
        <v>0</v>
      </c>
      <c r="BW1817" s="110">
        <f t="shared" si="28236"/>
        <v>0</v>
      </c>
      <c r="BX1817" s="110">
        <f t="shared" si="28236"/>
        <v>0.33</v>
      </c>
      <c r="BY1817" s="110">
        <f t="shared" ref="BY1817:CC1817" si="28237">ROUND(BY1816/$E1816,2)</f>
        <v>0.33</v>
      </c>
      <c r="BZ1817" s="110">
        <f t="shared" si="28237"/>
        <v>0.33</v>
      </c>
      <c r="CA1817" s="110">
        <f t="shared" ref="CA1817" si="28238">ROUNDUP(CA1816/$E1816,2)</f>
        <v>0.34</v>
      </c>
      <c r="CB1817" s="110">
        <f t="shared" ref="CB1817" si="28239">ROUNDUP(CB1816/$E1816,2)</f>
        <v>0.34</v>
      </c>
      <c r="CC1817" s="110">
        <f t="shared" si="28237"/>
        <v>0.33</v>
      </c>
      <c r="CD1817" s="110">
        <f t="shared" ref="CD1817:CG1817" si="28240">ROUND(CD1816/$E1816,2)</f>
        <v>0</v>
      </c>
      <c r="CE1817" s="110"/>
      <c r="CF1817" s="110">
        <f t="shared" si="28240"/>
        <v>0</v>
      </c>
      <c r="CG1817" s="110">
        <f t="shared" si="28240"/>
        <v>0</v>
      </c>
      <c r="CH1817" s="111">
        <f>IF(C1816="","",D1816-SUM(G1817:CG1817))</f>
        <v>0</v>
      </c>
      <c r="CI1817" s="112">
        <f>IF(C1816="","",SUM(G1817:CG1817))</f>
        <v>2</v>
      </c>
      <c r="CJ1817" s="67" t="b">
        <f>IF(C1816="","",D1816=CI1817)</f>
        <v>1</v>
      </c>
    </row>
    <row r="1818" spans="1:88" s="5" customFormat="1" ht="22.05" customHeight="1" x14ac:dyDescent="0.3">
      <c r="A1818" s="173"/>
      <c r="B1818" s="157"/>
      <c r="C1818" s="170"/>
      <c r="D1818" s="160"/>
      <c r="E1818" s="163"/>
      <c r="F1818" s="166"/>
      <c r="G1818" s="113">
        <v>0</v>
      </c>
      <c r="H1818" s="113"/>
      <c r="I1818" s="113"/>
      <c r="J1818" s="113"/>
      <c r="K1818" s="113"/>
      <c r="L1818" s="113"/>
      <c r="M1818" s="113"/>
      <c r="N1818" s="113"/>
      <c r="O1818" s="113"/>
      <c r="P1818" s="113"/>
      <c r="Q1818" s="113"/>
      <c r="R1818" s="113"/>
      <c r="S1818" s="113"/>
      <c r="T1818" s="113"/>
      <c r="U1818" s="113">
        <f t="shared" ref="U1818:X1818" si="28241">U1816/$F1816</f>
        <v>0</v>
      </c>
      <c r="V1818" s="113">
        <f t="shared" si="28241"/>
        <v>0</v>
      </c>
      <c r="W1818" s="113">
        <f t="shared" si="28241"/>
        <v>0</v>
      </c>
      <c r="X1818" s="113">
        <f t="shared" si="28241"/>
        <v>0</v>
      </c>
      <c r="Y1818" s="113">
        <f t="shared" ref="Y1818:AG1818" si="28242">Y1816/$F1816</f>
        <v>0</v>
      </c>
      <c r="Z1818" s="113">
        <f t="shared" si="28242"/>
        <v>0</v>
      </c>
      <c r="AA1818" s="113">
        <f t="shared" si="28242"/>
        <v>0</v>
      </c>
      <c r="AB1818" s="113">
        <f t="shared" si="28242"/>
        <v>0</v>
      </c>
      <c r="AC1818" s="113">
        <f t="shared" si="28242"/>
        <v>0</v>
      </c>
      <c r="AD1818" s="113">
        <f t="shared" si="28242"/>
        <v>0</v>
      </c>
      <c r="AE1818" s="113">
        <f t="shared" si="28242"/>
        <v>0</v>
      </c>
      <c r="AF1818" s="113">
        <f t="shared" si="28242"/>
        <v>0</v>
      </c>
      <c r="AG1818" s="113">
        <f t="shared" si="28242"/>
        <v>0</v>
      </c>
      <c r="AH1818" s="113">
        <f t="shared" ref="AH1818:AK1818" si="28243">AH1816/$F1816</f>
        <v>0</v>
      </c>
      <c r="AI1818" s="113">
        <f t="shared" si="28243"/>
        <v>0</v>
      </c>
      <c r="AJ1818" s="113">
        <f t="shared" si="28243"/>
        <v>0</v>
      </c>
      <c r="AK1818" s="113">
        <f t="shared" si="28243"/>
        <v>0</v>
      </c>
      <c r="AL1818" s="113">
        <f t="shared" ref="AL1818:AT1818" si="28244">AL1816/$F1816</f>
        <v>0</v>
      </c>
      <c r="AM1818" s="113">
        <f t="shared" si="28244"/>
        <v>0</v>
      </c>
      <c r="AN1818" s="113">
        <f t="shared" si="28244"/>
        <v>0</v>
      </c>
      <c r="AO1818" s="113">
        <f t="shared" si="28244"/>
        <v>0</v>
      </c>
      <c r="AP1818" s="113">
        <f t="shared" si="28244"/>
        <v>0</v>
      </c>
      <c r="AQ1818" s="113">
        <f t="shared" si="28244"/>
        <v>0</v>
      </c>
      <c r="AR1818" s="113">
        <f t="shared" si="28244"/>
        <v>0</v>
      </c>
      <c r="AS1818" s="113">
        <f t="shared" si="28244"/>
        <v>0</v>
      </c>
      <c r="AT1818" s="113">
        <f t="shared" si="28244"/>
        <v>0</v>
      </c>
      <c r="AU1818" s="113">
        <f t="shared" ref="AU1818:AX1818" si="28245">AU1816/$F1816</f>
        <v>0</v>
      </c>
      <c r="AV1818" s="113">
        <f t="shared" si="28245"/>
        <v>0</v>
      </c>
      <c r="AW1818" s="113">
        <f t="shared" si="28245"/>
        <v>0</v>
      </c>
      <c r="AX1818" s="113">
        <f t="shared" si="28245"/>
        <v>0</v>
      </c>
      <c r="AY1818" s="113">
        <f t="shared" ref="AY1818:BC1818" si="28246">AY1816/$F1816</f>
        <v>0</v>
      </c>
      <c r="AZ1818" s="113">
        <f t="shared" si="28246"/>
        <v>0</v>
      </c>
      <c r="BA1818" s="113">
        <f t="shared" si="28246"/>
        <v>0</v>
      </c>
      <c r="BB1818" s="113">
        <f t="shared" si="28246"/>
        <v>0</v>
      </c>
      <c r="BC1818" s="113">
        <f t="shared" si="28246"/>
        <v>0</v>
      </c>
      <c r="BD1818" s="113">
        <f t="shared" ref="BD1818:BG1818" si="28247">BD1816/$F1816</f>
        <v>0</v>
      </c>
      <c r="BE1818" s="113">
        <f t="shared" si="28247"/>
        <v>0</v>
      </c>
      <c r="BF1818" s="113">
        <f t="shared" si="28247"/>
        <v>0</v>
      </c>
      <c r="BG1818" s="113">
        <f t="shared" si="28247"/>
        <v>0</v>
      </c>
      <c r="BH1818" s="113">
        <f t="shared" ref="BH1818:BK1818" si="28248">BH1816/$F1816</f>
        <v>0</v>
      </c>
      <c r="BI1818" s="113">
        <f t="shared" si="28248"/>
        <v>0</v>
      </c>
      <c r="BJ1818" s="113">
        <f t="shared" si="28248"/>
        <v>0</v>
      </c>
      <c r="BK1818" s="113">
        <f t="shared" si="28248"/>
        <v>0</v>
      </c>
      <c r="BL1818" s="113">
        <f t="shared" ref="BL1818:BP1818" si="28249">BL1816/$F1816</f>
        <v>0</v>
      </c>
      <c r="BM1818" s="113">
        <f t="shared" si="28249"/>
        <v>0</v>
      </c>
      <c r="BN1818" s="113">
        <f t="shared" si="28249"/>
        <v>0</v>
      </c>
      <c r="BO1818" s="113">
        <f t="shared" si="28249"/>
        <v>0</v>
      </c>
      <c r="BP1818" s="113">
        <f t="shared" si="28249"/>
        <v>0</v>
      </c>
      <c r="BQ1818" s="113">
        <f t="shared" ref="BQ1818:BT1818" si="28250">BQ1816/$F1816</f>
        <v>0</v>
      </c>
      <c r="BR1818" s="113">
        <f t="shared" si="28250"/>
        <v>0</v>
      </c>
      <c r="BS1818" s="113">
        <f t="shared" si="28250"/>
        <v>0</v>
      </c>
      <c r="BT1818" s="113">
        <f t="shared" si="28250"/>
        <v>0</v>
      </c>
      <c r="BU1818" s="113">
        <f t="shared" ref="BU1818:BX1818" si="28251">BU1816/$F1816</f>
        <v>0</v>
      </c>
      <c r="BV1818" s="113">
        <f t="shared" si="28251"/>
        <v>0</v>
      </c>
      <c r="BW1818" s="113">
        <f t="shared" si="28251"/>
        <v>0</v>
      </c>
      <c r="BX1818" s="113">
        <f t="shared" si="28251"/>
        <v>0.16666666666666666</v>
      </c>
      <c r="BY1818" s="113">
        <f t="shared" ref="BY1818:CC1818" si="28252">BY1816/$F1816</f>
        <v>0.16666666666666666</v>
      </c>
      <c r="BZ1818" s="113">
        <f t="shared" si="28252"/>
        <v>0.16666666666666666</v>
      </c>
      <c r="CA1818" s="113">
        <f t="shared" si="28252"/>
        <v>0.16666666666666666</v>
      </c>
      <c r="CB1818" s="113">
        <f t="shared" si="28252"/>
        <v>0.16666666666666666</v>
      </c>
      <c r="CC1818" s="113">
        <f t="shared" si="28252"/>
        <v>0.16666666666666666</v>
      </c>
      <c r="CD1818" s="113">
        <f t="shared" ref="CD1818:CG1818" si="28253">CD1816/$F1816</f>
        <v>0</v>
      </c>
      <c r="CE1818" s="113"/>
      <c r="CF1818" s="113">
        <f t="shared" si="28253"/>
        <v>0</v>
      </c>
      <c r="CG1818" s="113">
        <f t="shared" si="28253"/>
        <v>0</v>
      </c>
      <c r="CH1818" s="114">
        <f>IF(C1816="","",100%-SUM(G1818:CG1818))</f>
        <v>1.1102230246251565E-16</v>
      </c>
      <c r="CI1818" s="115">
        <f>IF(C1816="","",SUM(G1818:CG1818))</f>
        <v>0.99999999999999989</v>
      </c>
      <c r="CJ1818" s="67" t="b">
        <f>IF(C1816="","",SUM(G1818:CG1818)=CI1818)</f>
        <v>1</v>
      </c>
    </row>
    <row r="1819" spans="1:88" s="5" customFormat="1" ht="22.05" customHeight="1" x14ac:dyDescent="0.3">
      <c r="A1819" s="171" t="s">
        <v>1267</v>
      </c>
      <c r="B1819" s="155" t="s">
        <v>1268</v>
      </c>
      <c r="C1819" s="168" t="s">
        <v>163</v>
      </c>
      <c r="D1819" s="158">
        <v>1</v>
      </c>
      <c r="E1819" s="161">
        <v>263783812</v>
      </c>
      <c r="F1819" s="164">
        <f t="shared" si="28139"/>
        <v>263783812</v>
      </c>
      <c r="G1819" s="108">
        <v>0</v>
      </c>
      <c r="H1819" s="108"/>
      <c r="I1819" s="108"/>
      <c r="J1819" s="108"/>
      <c r="K1819" s="108"/>
      <c r="L1819" s="108"/>
      <c r="M1819" s="108"/>
      <c r="N1819" s="108"/>
      <c r="O1819" s="108"/>
      <c r="P1819" s="108"/>
      <c r="Q1819" s="108"/>
      <c r="R1819" s="108"/>
      <c r="S1819" s="108"/>
      <c r="T1819" s="108"/>
      <c r="U1819" s="108"/>
      <c r="V1819" s="108"/>
      <c r="W1819" s="108"/>
      <c r="X1819" s="108"/>
      <c r="Y1819" s="108"/>
      <c r="Z1819" s="108"/>
      <c r="AA1819" s="108"/>
      <c r="AB1819" s="108"/>
      <c r="AC1819" s="108"/>
      <c r="AD1819" s="108"/>
      <c r="AE1819" s="108"/>
      <c r="AF1819" s="108"/>
      <c r="AG1819" s="108"/>
      <c r="AH1819" s="108"/>
      <c r="AI1819" s="108"/>
      <c r="AJ1819" s="108"/>
      <c r="AK1819" s="108"/>
      <c r="AL1819" s="108"/>
      <c r="AM1819" s="108"/>
      <c r="AN1819" s="108"/>
      <c r="AO1819" s="108"/>
      <c r="AP1819" s="108"/>
      <c r="AQ1819" s="108"/>
      <c r="AR1819" s="108"/>
      <c r="AS1819" s="108"/>
      <c r="AT1819" s="108"/>
      <c r="AU1819" s="108"/>
      <c r="AV1819" s="108"/>
      <c r="AW1819" s="108"/>
      <c r="AX1819" s="108"/>
      <c r="AY1819" s="108"/>
      <c r="AZ1819" s="108"/>
      <c r="BA1819" s="108"/>
      <c r="BB1819" s="108"/>
      <c r="BC1819" s="108"/>
      <c r="BD1819" s="108"/>
      <c r="BE1819" s="108"/>
      <c r="BF1819" s="108"/>
      <c r="BG1819" s="108"/>
      <c r="BH1819" s="108"/>
      <c r="BI1819" s="108"/>
      <c r="BJ1819" s="108"/>
      <c r="BK1819" s="108"/>
      <c r="BL1819" s="108"/>
      <c r="BM1819" s="108"/>
      <c r="BN1819" s="108"/>
      <c r="BO1819" s="108"/>
      <c r="BP1819" s="108"/>
      <c r="BQ1819" s="108"/>
      <c r="BR1819" s="108"/>
      <c r="BS1819" s="108"/>
      <c r="BT1819" s="108"/>
      <c r="BU1819" s="108"/>
      <c r="BV1819" s="108"/>
      <c r="BW1819" s="108"/>
      <c r="BX1819" s="108">
        <f>ROUND($F1819/6,0)</f>
        <v>43963969</v>
      </c>
      <c r="BY1819" s="108">
        <f>ROUNDDOWN($F1819/6,0)</f>
        <v>43963968</v>
      </c>
      <c r="BZ1819" s="108">
        <f>ROUNDDOWN($F1819/6,0)</f>
        <v>43963968</v>
      </c>
      <c r="CA1819" s="108">
        <f t="shared" ref="CA1819:CC1819" si="28254">ROUND($F1819/6,0)</f>
        <v>43963969</v>
      </c>
      <c r="CB1819" s="108">
        <f t="shared" si="28254"/>
        <v>43963969</v>
      </c>
      <c r="CC1819" s="108">
        <f t="shared" si="28254"/>
        <v>43963969</v>
      </c>
      <c r="CD1819" s="108"/>
      <c r="CE1819" s="108"/>
      <c r="CF1819" s="108"/>
      <c r="CG1819" s="108"/>
      <c r="CH1819" s="109">
        <f>IF(C1819="","",F1819-SUM(G1819:CG1819))</f>
        <v>0</v>
      </c>
      <c r="CI1819" s="107">
        <f>IF(C1819="","",SUM(G1819:CG1819))</f>
        <v>263783812</v>
      </c>
      <c r="CJ1819" s="67" t="b">
        <f>IF(C1819="","",F1819=CI1819)</f>
        <v>1</v>
      </c>
    </row>
    <row r="1820" spans="1:88" s="5" customFormat="1" ht="22.05" customHeight="1" x14ac:dyDescent="0.3">
      <c r="A1820" s="172"/>
      <c r="B1820" s="156"/>
      <c r="C1820" s="169"/>
      <c r="D1820" s="159"/>
      <c r="E1820" s="162"/>
      <c r="F1820" s="165"/>
      <c r="G1820" s="110">
        <v>0</v>
      </c>
      <c r="H1820" s="110"/>
      <c r="I1820" s="110"/>
      <c r="J1820" s="110"/>
      <c r="K1820" s="110"/>
      <c r="L1820" s="110"/>
      <c r="M1820" s="110"/>
      <c r="N1820" s="110"/>
      <c r="O1820" s="110"/>
      <c r="P1820" s="110"/>
      <c r="Q1820" s="110"/>
      <c r="R1820" s="110"/>
      <c r="S1820" s="110"/>
      <c r="T1820" s="110"/>
      <c r="U1820" s="110">
        <f t="shared" ref="U1820:X1820" si="28255">ROUND(U1819/$E1819,2)</f>
        <v>0</v>
      </c>
      <c r="V1820" s="110">
        <f t="shared" si="28255"/>
        <v>0</v>
      </c>
      <c r="W1820" s="110">
        <f t="shared" si="28255"/>
        <v>0</v>
      </c>
      <c r="X1820" s="110">
        <f t="shared" si="28255"/>
        <v>0</v>
      </c>
      <c r="Y1820" s="110">
        <f t="shared" ref="Y1820:AG1820" si="28256">ROUND(Y1819/$E1819,2)</f>
        <v>0</v>
      </c>
      <c r="Z1820" s="110">
        <f t="shared" si="28256"/>
        <v>0</v>
      </c>
      <c r="AA1820" s="110">
        <f t="shared" si="28256"/>
        <v>0</v>
      </c>
      <c r="AB1820" s="110">
        <f t="shared" si="28256"/>
        <v>0</v>
      </c>
      <c r="AC1820" s="110">
        <f t="shared" si="28256"/>
        <v>0</v>
      </c>
      <c r="AD1820" s="110">
        <f t="shared" si="28256"/>
        <v>0</v>
      </c>
      <c r="AE1820" s="110">
        <f t="shared" si="28256"/>
        <v>0</v>
      </c>
      <c r="AF1820" s="110">
        <f t="shared" si="28256"/>
        <v>0</v>
      </c>
      <c r="AG1820" s="110">
        <f t="shared" si="28256"/>
        <v>0</v>
      </c>
      <c r="AH1820" s="110">
        <f t="shared" ref="AH1820:AK1820" si="28257">ROUND(AH1819/$E1819,2)</f>
        <v>0</v>
      </c>
      <c r="AI1820" s="110">
        <f t="shared" si="28257"/>
        <v>0</v>
      </c>
      <c r="AJ1820" s="110">
        <f t="shared" si="28257"/>
        <v>0</v>
      </c>
      <c r="AK1820" s="110">
        <f t="shared" si="28257"/>
        <v>0</v>
      </c>
      <c r="AL1820" s="110">
        <f t="shared" ref="AL1820:AT1820" si="28258">ROUND(AL1819/$E1819,2)</f>
        <v>0</v>
      </c>
      <c r="AM1820" s="110">
        <f t="shared" si="28258"/>
        <v>0</v>
      </c>
      <c r="AN1820" s="110">
        <f t="shared" si="28258"/>
        <v>0</v>
      </c>
      <c r="AO1820" s="110">
        <f t="shared" si="28258"/>
        <v>0</v>
      </c>
      <c r="AP1820" s="110">
        <f t="shared" si="28258"/>
        <v>0</v>
      </c>
      <c r="AQ1820" s="110">
        <f t="shared" si="28258"/>
        <v>0</v>
      </c>
      <c r="AR1820" s="110">
        <f t="shared" si="28258"/>
        <v>0</v>
      </c>
      <c r="AS1820" s="110">
        <f t="shared" si="28258"/>
        <v>0</v>
      </c>
      <c r="AT1820" s="110">
        <f t="shared" si="28258"/>
        <v>0</v>
      </c>
      <c r="AU1820" s="110">
        <f t="shared" ref="AU1820:AX1820" si="28259">ROUND(AU1819/$E1819,2)</f>
        <v>0</v>
      </c>
      <c r="AV1820" s="110">
        <f t="shared" si="28259"/>
        <v>0</v>
      </c>
      <c r="AW1820" s="110">
        <f t="shared" si="28259"/>
        <v>0</v>
      </c>
      <c r="AX1820" s="110">
        <f t="shared" si="28259"/>
        <v>0</v>
      </c>
      <c r="AY1820" s="110">
        <f t="shared" ref="AY1820:BC1820" si="28260">ROUND(AY1819/$E1819,2)</f>
        <v>0</v>
      </c>
      <c r="AZ1820" s="110">
        <f t="shared" si="28260"/>
        <v>0</v>
      </c>
      <c r="BA1820" s="110">
        <f t="shared" si="28260"/>
        <v>0</v>
      </c>
      <c r="BB1820" s="110">
        <f t="shared" si="28260"/>
        <v>0</v>
      </c>
      <c r="BC1820" s="110">
        <f t="shared" si="28260"/>
        <v>0</v>
      </c>
      <c r="BD1820" s="110">
        <f t="shared" ref="BD1820:BG1820" si="28261">ROUND(BD1819/$E1819,2)</f>
        <v>0</v>
      </c>
      <c r="BE1820" s="110">
        <f t="shared" si="28261"/>
        <v>0</v>
      </c>
      <c r="BF1820" s="110">
        <f t="shared" si="28261"/>
        <v>0</v>
      </c>
      <c r="BG1820" s="110">
        <f t="shared" si="28261"/>
        <v>0</v>
      </c>
      <c r="BH1820" s="110">
        <f t="shared" ref="BH1820:BK1820" si="28262">ROUND(BH1819/$E1819,2)</f>
        <v>0</v>
      </c>
      <c r="BI1820" s="110">
        <f t="shared" si="28262"/>
        <v>0</v>
      </c>
      <c r="BJ1820" s="110">
        <f t="shared" si="28262"/>
        <v>0</v>
      </c>
      <c r="BK1820" s="110">
        <f t="shared" si="28262"/>
        <v>0</v>
      </c>
      <c r="BL1820" s="110">
        <f t="shared" ref="BL1820:BP1820" si="28263">ROUND(BL1819/$E1819,2)</f>
        <v>0</v>
      </c>
      <c r="BM1820" s="110">
        <f t="shared" si="28263"/>
        <v>0</v>
      </c>
      <c r="BN1820" s="110">
        <f t="shared" si="28263"/>
        <v>0</v>
      </c>
      <c r="BO1820" s="110">
        <f t="shared" si="28263"/>
        <v>0</v>
      </c>
      <c r="BP1820" s="110">
        <f t="shared" si="28263"/>
        <v>0</v>
      </c>
      <c r="BQ1820" s="110">
        <f t="shared" ref="BQ1820:BT1820" si="28264">ROUND(BQ1819/$E1819,2)</f>
        <v>0</v>
      </c>
      <c r="BR1820" s="110">
        <f t="shared" si="28264"/>
        <v>0</v>
      </c>
      <c r="BS1820" s="110">
        <f t="shared" si="28264"/>
        <v>0</v>
      </c>
      <c r="BT1820" s="110">
        <f t="shared" si="28264"/>
        <v>0</v>
      </c>
      <c r="BU1820" s="110">
        <f t="shared" ref="BU1820:BX1820" si="28265">ROUND(BU1819/$E1819,2)</f>
        <v>0</v>
      </c>
      <c r="BV1820" s="110">
        <f t="shared" si="28265"/>
        <v>0</v>
      </c>
      <c r="BW1820" s="110">
        <f t="shared" si="28265"/>
        <v>0</v>
      </c>
      <c r="BX1820" s="110">
        <f t="shared" si="28265"/>
        <v>0.17</v>
      </c>
      <c r="BY1820" s="110">
        <f t="shared" ref="BY1820:CC1820" si="28266">ROUND(BY1819/$E1819,2)</f>
        <v>0.17</v>
      </c>
      <c r="BZ1820" s="110">
        <f t="shared" ref="BZ1820" si="28267">ROUNDDOWN(BZ1819/$E1819,2)</f>
        <v>0.16</v>
      </c>
      <c r="CA1820" s="110">
        <f t="shared" ref="CA1820" si="28268">ROUNDDOWN(CA1819/$E1819,2)</f>
        <v>0.16</v>
      </c>
      <c r="CB1820" s="110">
        <f t="shared" si="28266"/>
        <v>0.17</v>
      </c>
      <c r="CC1820" s="110">
        <f t="shared" si="28266"/>
        <v>0.17</v>
      </c>
      <c r="CD1820" s="110">
        <f t="shared" ref="CD1820:CG1820" si="28269">ROUND(CD1819/$E1819,2)</f>
        <v>0</v>
      </c>
      <c r="CE1820" s="110"/>
      <c r="CF1820" s="110">
        <f t="shared" si="28269"/>
        <v>0</v>
      </c>
      <c r="CG1820" s="110">
        <f t="shared" si="28269"/>
        <v>0</v>
      </c>
      <c r="CH1820" s="111">
        <f>IF(C1819="","",D1819-SUM(G1820:CG1820))</f>
        <v>0</v>
      </c>
      <c r="CI1820" s="112">
        <f>IF(C1819="","",SUM(G1820:CG1820))</f>
        <v>1</v>
      </c>
      <c r="CJ1820" s="67" t="b">
        <f>IF(C1819="","",D1819=CI1820)</f>
        <v>1</v>
      </c>
    </row>
    <row r="1821" spans="1:88" s="5" customFormat="1" ht="22.05" customHeight="1" x14ac:dyDescent="0.3">
      <c r="A1821" s="173"/>
      <c r="B1821" s="157"/>
      <c r="C1821" s="170"/>
      <c r="D1821" s="160"/>
      <c r="E1821" s="163"/>
      <c r="F1821" s="166"/>
      <c r="G1821" s="113">
        <v>0</v>
      </c>
      <c r="H1821" s="113"/>
      <c r="I1821" s="113"/>
      <c r="J1821" s="113"/>
      <c r="K1821" s="113"/>
      <c r="L1821" s="113"/>
      <c r="M1821" s="113"/>
      <c r="N1821" s="113"/>
      <c r="O1821" s="113"/>
      <c r="P1821" s="113"/>
      <c r="Q1821" s="113"/>
      <c r="R1821" s="113"/>
      <c r="S1821" s="113"/>
      <c r="T1821" s="113"/>
      <c r="U1821" s="113">
        <f t="shared" ref="U1821:X1821" si="28270">U1819/$F1819</f>
        <v>0</v>
      </c>
      <c r="V1821" s="113">
        <f t="shared" si="28270"/>
        <v>0</v>
      </c>
      <c r="W1821" s="113">
        <f t="shared" si="28270"/>
        <v>0</v>
      </c>
      <c r="X1821" s="113">
        <f t="shared" si="28270"/>
        <v>0</v>
      </c>
      <c r="Y1821" s="113">
        <f t="shared" ref="Y1821:AG1821" si="28271">Y1819/$F1819</f>
        <v>0</v>
      </c>
      <c r="Z1821" s="113">
        <f t="shared" si="28271"/>
        <v>0</v>
      </c>
      <c r="AA1821" s="113">
        <f t="shared" si="28271"/>
        <v>0</v>
      </c>
      <c r="AB1821" s="113">
        <f t="shared" si="28271"/>
        <v>0</v>
      </c>
      <c r="AC1821" s="113">
        <f t="shared" si="28271"/>
        <v>0</v>
      </c>
      <c r="AD1821" s="113">
        <f t="shared" si="28271"/>
        <v>0</v>
      </c>
      <c r="AE1821" s="113">
        <f t="shared" si="28271"/>
        <v>0</v>
      </c>
      <c r="AF1821" s="113">
        <f t="shared" si="28271"/>
        <v>0</v>
      </c>
      <c r="AG1821" s="113">
        <f t="shared" si="28271"/>
        <v>0</v>
      </c>
      <c r="AH1821" s="113">
        <f t="shared" ref="AH1821:AK1821" si="28272">AH1819/$F1819</f>
        <v>0</v>
      </c>
      <c r="AI1821" s="113">
        <f t="shared" si="28272"/>
        <v>0</v>
      </c>
      <c r="AJ1821" s="113">
        <f t="shared" si="28272"/>
        <v>0</v>
      </c>
      <c r="AK1821" s="113">
        <f t="shared" si="28272"/>
        <v>0</v>
      </c>
      <c r="AL1821" s="113">
        <f t="shared" ref="AL1821:AT1821" si="28273">AL1819/$F1819</f>
        <v>0</v>
      </c>
      <c r="AM1821" s="113">
        <f t="shared" si="28273"/>
        <v>0</v>
      </c>
      <c r="AN1821" s="113">
        <f t="shared" si="28273"/>
        <v>0</v>
      </c>
      <c r="AO1821" s="113">
        <f t="shared" si="28273"/>
        <v>0</v>
      </c>
      <c r="AP1821" s="113">
        <f t="shared" si="28273"/>
        <v>0</v>
      </c>
      <c r="AQ1821" s="113">
        <f t="shared" si="28273"/>
        <v>0</v>
      </c>
      <c r="AR1821" s="113">
        <f t="shared" si="28273"/>
        <v>0</v>
      </c>
      <c r="AS1821" s="113">
        <f t="shared" si="28273"/>
        <v>0</v>
      </c>
      <c r="AT1821" s="113">
        <f t="shared" si="28273"/>
        <v>0</v>
      </c>
      <c r="AU1821" s="113">
        <f t="shared" ref="AU1821:AX1821" si="28274">AU1819/$F1819</f>
        <v>0</v>
      </c>
      <c r="AV1821" s="113">
        <f t="shared" si="28274"/>
        <v>0</v>
      </c>
      <c r="AW1821" s="113">
        <f t="shared" si="28274"/>
        <v>0</v>
      </c>
      <c r="AX1821" s="113">
        <f t="shared" si="28274"/>
        <v>0</v>
      </c>
      <c r="AY1821" s="113">
        <f t="shared" ref="AY1821:BC1821" si="28275">AY1819/$F1819</f>
        <v>0</v>
      </c>
      <c r="AZ1821" s="113">
        <f t="shared" si="28275"/>
        <v>0</v>
      </c>
      <c r="BA1821" s="113">
        <f t="shared" si="28275"/>
        <v>0</v>
      </c>
      <c r="BB1821" s="113">
        <f t="shared" si="28275"/>
        <v>0</v>
      </c>
      <c r="BC1821" s="113">
        <f t="shared" si="28275"/>
        <v>0</v>
      </c>
      <c r="BD1821" s="113">
        <f t="shared" ref="BD1821:BG1821" si="28276">BD1819/$F1819</f>
        <v>0</v>
      </c>
      <c r="BE1821" s="113">
        <f t="shared" si="28276"/>
        <v>0</v>
      </c>
      <c r="BF1821" s="113">
        <f t="shared" si="28276"/>
        <v>0</v>
      </c>
      <c r="BG1821" s="113">
        <f t="shared" si="28276"/>
        <v>0</v>
      </c>
      <c r="BH1821" s="113">
        <f t="shared" ref="BH1821:BK1821" si="28277">BH1819/$F1819</f>
        <v>0</v>
      </c>
      <c r="BI1821" s="113">
        <f t="shared" si="28277"/>
        <v>0</v>
      </c>
      <c r="BJ1821" s="113">
        <f t="shared" si="28277"/>
        <v>0</v>
      </c>
      <c r="BK1821" s="113">
        <f t="shared" si="28277"/>
        <v>0</v>
      </c>
      <c r="BL1821" s="113">
        <f t="shared" ref="BL1821:BP1821" si="28278">BL1819/$F1819</f>
        <v>0</v>
      </c>
      <c r="BM1821" s="113">
        <f t="shared" si="28278"/>
        <v>0</v>
      </c>
      <c r="BN1821" s="113">
        <f t="shared" si="28278"/>
        <v>0</v>
      </c>
      <c r="BO1821" s="113">
        <f t="shared" si="28278"/>
        <v>0</v>
      </c>
      <c r="BP1821" s="113">
        <f t="shared" si="28278"/>
        <v>0</v>
      </c>
      <c r="BQ1821" s="113">
        <f t="shared" ref="BQ1821:BT1821" si="28279">BQ1819/$F1819</f>
        <v>0</v>
      </c>
      <c r="BR1821" s="113">
        <f t="shared" si="28279"/>
        <v>0</v>
      </c>
      <c r="BS1821" s="113">
        <f t="shared" si="28279"/>
        <v>0</v>
      </c>
      <c r="BT1821" s="113">
        <f t="shared" si="28279"/>
        <v>0</v>
      </c>
      <c r="BU1821" s="113">
        <f t="shared" ref="BU1821:BX1821" si="28280">BU1819/$F1819</f>
        <v>0</v>
      </c>
      <c r="BV1821" s="113">
        <f t="shared" si="28280"/>
        <v>0</v>
      </c>
      <c r="BW1821" s="113">
        <f t="shared" si="28280"/>
        <v>0</v>
      </c>
      <c r="BX1821" s="113">
        <f t="shared" si="28280"/>
        <v>0.16666666793032772</v>
      </c>
      <c r="BY1821" s="113">
        <f t="shared" ref="BY1821:CC1821" si="28281">BY1819/$F1819</f>
        <v>0.16666666413934453</v>
      </c>
      <c r="BZ1821" s="113">
        <f t="shared" si="28281"/>
        <v>0.16666666413934453</v>
      </c>
      <c r="CA1821" s="113">
        <f t="shared" si="28281"/>
        <v>0.16666666793032772</v>
      </c>
      <c r="CB1821" s="113">
        <f t="shared" si="28281"/>
        <v>0.16666666793032772</v>
      </c>
      <c r="CC1821" s="113">
        <f t="shared" si="28281"/>
        <v>0.16666666793032772</v>
      </c>
      <c r="CD1821" s="113">
        <f t="shared" ref="CD1821:CG1821" si="28282">CD1819/$F1819</f>
        <v>0</v>
      </c>
      <c r="CE1821" s="113"/>
      <c r="CF1821" s="113">
        <f t="shared" si="28282"/>
        <v>0</v>
      </c>
      <c r="CG1821" s="113">
        <f t="shared" si="28282"/>
        <v>0</v>
      </c>
      <c r="CH1821" s="114">
        <f>IF(C1819="","",100%-SUM(G1821:CG1821))</f>
        <v>1.1102230246251565E-16</v>
      </c>
      <c r="CI1821" s="115">
        <f>IF(C1819="","",SUM(G1821:CG1821))</f>
        <v>0.99999999999999989</v>
      </c>
      <c r="CJ1821" s="67" t="b">
        <f>IF(C1819="","",SUM(G1821:CG1821)=CI1821)</f>
        <v>1</v>
      </c>
    </row>
    <row r="1822" spans="1:88" s="5" customFormat="1" ht="22.05" customHeight="1" x14ac:dyDescent="0.3">
      <c r="A1822" s="171" t="s">
        <v>1269</v>
      </c>
      <c r="B1822" s="155" t="s">
        <v>1270</v>
      </c>
      <c r="C1822" s="168" t="s">
        <v>163</v>
      </c>
      <c r="D1822" s="158">
        <v>1</v>
      </c>
      <c r="E1822" s="161">
        <v>60831548</v>
      </c>
      <c r="F1822" s="164">
        <f t="shared" si="28139"/>
        <v>60831548</v>
      </c>
      <c r="G1822" s="108">
        <v>0</v>
      </c>
      <c r="H1822" s="108"/>
      <c r="I1822" s="108"/>
      <c r="J1822" s="108"/>
      <c r="K1822" s="108"/>
      <c r="L1822" s="108"/>
      <c r="M1822" s="108"/>
      <c r="N1822" s="108"/>
      <c r="O1822" s="108"/>
      <c r="P1822" s="108"/>
      <c r="Q1822" s="108"/>
      <c r="R1822" s="108"/>
      <c r="S1822" s="108"/>
      <c r="T1822" s="108"/>
      <c r="U1822" s="108"/>
      <c r="V1822" s="108"/>
      <c r="W1822" s="108"/>
      <c r="X1822" s="108"/>
      <c r="Y1822" s="108"/>
      <c r="Z1822" s="108"/>
      <c r="AA1822" s="108"/>
      <c r="AB1822" s="108"/>
      <c r="AC1822" s="108"/>
      <c r="AD1822" s="108"/>
      <c r="AE1822" s="108"/>
      <c r="AF1822" s="108"/>
      <c r="AG1822" s="108"/>
      <c r="AH1822" s="108"/>
      <c r="AI1822" s="108"/>
      <c r="AJ1822" s="108"/>
      <c r="AK1822" s="108"/>
      <c r="AL1822" s="108"/>
      <c r="AM1822" s="108"/>
      <c r="AN1822" s="108"/>
      <c r="AO1822" s="108"/>
      <c r="AP1822" s="108"/>
      <c r="AQ1822" s="108"/>
      <c r="AR1822" s="108"/>
      <c r="AS1822" s="108"/>
      <c r="AT1822" s="108"/>
      <c r="AU1822" s="108"/>
      <c r="AV1822" s="108"/>
      <c r="AW1822" s="108"/>
      <c r="AX1822" s="108"/>
      <c r="AY1822" s="108"/>
      <c r="AZ1822" s="108"/>
      <c r="BA1822" s="108"/>
      <c r="BB1822" s="108"/>
      <c r="BC1822" s="108"/>
      <c r="BD1822" s="108"/>
      <c r="BE1822" s="108"/>
      <c r="BF1822" s="108"/>
      <c r="BG1822" s="108"/>
      <c r="BH1822" s="108"/>
      <c r="BI1822" s="108"/>
      <c r="BJ1822" s="108"/>
      <c r="BK1822" s="108"/>
      <c r="BL1822" s="108"/>
      <c r="BM1822" s="108"/>
      <c r="BN1822" s="108"/>
      <c r="BO1822" s="108"/>
      <c r="BP1822" s="108"/>
      <c r="BQ1822" s="108"/>
      <c r="BR1822" s="108"/>
      <c r="BS1822" s="108"/>
      <c r="BT1822" s="108"/>
      <c r="BU1822" s="108"/>
      <c r="BV1822" s="108"/>
      <c r="BW1822" s="108"/>
      <c r="BX1822" s="108">
        <f>ROUND($F1822/6,0)</f>
        <v>10138591</v>
      </c>
      <c r="BY1822" s="108">
        <f>ROUNDUP($F1822/6,0)</f>
        <v>10138592</v>
      </c>
      <c r="BZ1822" s="108">
        <f>ROUNDUP($F1822/6,0)</f>
        <v>10138592</v>
      </c>
      <c r="CA1822" s="108">
        <f t="shared" ref="CA1822:CC1822" si="28283">ROUND($F1822/6,0)</f>
        <v>10138591</v>
      </c>
      <c r="CB1822" s="108">
        <f t="shared" si="28283"/>
        <v>10138591</v>
      </c>
      <c r="CC1822" s="108">
        <f t="shared" si="28283"/>
        <v>10138591</v>
      </c>
      <c r="CD1822" s="108"/>
      <c r="CE1822" s="108"/>
      <c r="CF1822" s="108"/>
      <c r="CG1822" s="108"/>
      <c r="CH1822" s="109">
        <f>IF(C1822="","",F1822-SUM(G1822:CG1822))</f>
        <v>0</v>
      </c>
      <c r="CI1822" s="107">
        <f>IF(C1822="","",SUM(G1822:CG1822))</f>
        <v>60831548</v>
      </c>
      <c r="CJ1822" s="67" t="b">
        <f>IF(C1822="","",F1822=CI1822)</f>
        <v>1</v>
      </c>
    </row>
    <row r="1823" spans="1:88" s="5" customFormat="1" ht="22.05" customHeight="1" x14ac:dyDescent="0.3">
      <c r="A1823" s="172"/>
      <c r="B1823" s="156"/>
      <c r="C1823" s="169"/>
      <c r="D1823" s="159"/>
      <c r="E1823" s="162"/>
      <c r="F1823" s="165"/>
      <c r="G1823" s="110">
        <v>0</v>
      </c>
      <c r="H1823" s="110"/>
      <c r="I1823" s="110"/>
      <c r="J1823" s="110"/>
      <c r="K1823" s="110"/>
      <c r="L1823" s="110"/>
      <c r="M1823" s="110"/>
      <c r="N1823" s="110"/>
      <c r="O1823" s="110"/>
      <c r="P1823" s="110"/>
      <c r="Q1823" s="110"/>
      <c r="R1823" s="110"/>
      <c r="S1823" s="110"/>
      <c r="T1823" s="110"/>
      <c r="U1823" s="110">
        <f t="shared" ref="U1823:X1823" si="28284">ROUND(U1822/$E1822,2)</f>
        <v>0</v>
      </c>
      <c r="V1823" s="110">
        <f t="shared" si="28284"/>
        <v>0</v>
      </c>
      <c r="W1823" s="110">
        <f t="shared" si="28284"/>
        <v>0</v>
      </c>
      <c r="X1823" s="110">
        <f t="shared" si="28284"/>
        <v>0</v>
      </c>
      <c r="Y1823" s="110">
        <f t="shared" ref="Y1823:AG1823" si="28285">ROUND(Y1822/$E1822,2)</f>
        <v>0</v>
      </c>
      <c r="Z1823" s="110">
        <f t="shared" si="28285"/>
        <v>0</v>
      </c>
      <c r="AA1823" s="110">
        <f t="shared" si="28285"/>
        <v>0</v>
      </c>
      <c r="AB1823" s="110">
        <f t="shared" si="28285"/>
        <v>0</v>
      </c>
      <c r="AC1823" s="110">
        <f t="shared" si="28285"/>
        <v>0</v>
      </c>
      <c r="AD1823" s="110">
        <f t="shared" si="28285"/>
        <v>0</v>
      </c>
      <c r="AE1823" s="110">
        <f t="shared" si="28285"/>
        <v>0</v>
      </c>
      <c r="AF1823" s="110">
        <f t="shared" si="28285"/>
        <v>0</v>
      </c>
      <c r="AG1823" s="110">
        <f t="shared" si="28285"/>
        <v>0</v>
      </c>
      <c r="AH1823" s="110">
        <f t="shared" ref="AH1823:AK1823" si="28286">ROUND(AH1822/$E1822,2)</f>
        <v>0</v>
      </c>
      <c r="AI1823" s="110">
        <f t="shared" si="28286"/>
        <v>0</v>
      </c>
      <c r="AJ1823" s="110">
        <f t="shared" si="28286"/>
        <v>0</v>
      </c>
      <c r="AK1823" s="110">
        <f t="shared" si="28286"/>
        <v>0</v>
      </c>
      <c r="AL1823" s="110">
        <f t="shared" ref="AL1823:AT1823" si="28287">ROUND(AL1822/$E1822,2)</f>
        <v>0</v>
      </c>
      <c r="AM1823" s="110">
        <f t="shared" si="28287"/>
        <v>0</v>
      </c>
      <c r="AN1823" s="110">
        <f t="shared" si="28287"/>
        <v>0</v>
      </c>
      <c r="AO1823" s="110">
        <f t="shared" si="28287"/>
        <v>0</v>
      </c>
      <c r="AP1823" s="110">
        <f t="shared" si="28287"/>
        <v>0</v>
      </c>
      <c r="AQ1823" s="110">
        <f t="shared" si="28287"/>
        <v>0</v>
      </c>
      <c r="AR1823" s="110">
        <f t="shared" si="28287"/>
        <v>0</v>
      </c>
      <c r="AS1823" s="110">
        <f t="shared" si="28287"/>
        <v>0</v>
      </c>
      <c r="AT1823" s="110">
        <f t="shared" si="28287"/>
        <v>0</v>
      </c>
      <c r="AU1823" s="110">
        <f t="shared" ref="AU1823:AX1823" si="28288">ROUND(AU1822/$E1822,2)</f>
        <v>0</v>
      </c>
      <c r="AV1823" s="110">
        <f t="shared" si="28288"/>
        <v>0</v>
      </c>
      <c r="AW1823" s="110">
        <f t="shared" si="28288"/>
        <v>0</v>
      </c>
      <c r="AX1823" s="110">
        <f t="shared" si="28288"/>
        <v>0</v>
      </c>
      <c r="AY1823" s="110">
        <f t="shared" ref="AY1823:BC1823" si="28289">ROUND(AY1822/$E1822,2)</f>
        <v>0</v>
      </c>
      <c r="AZ1823" s="110">
        <f t="shared" si="28289"/>
        <v>0</v>
      </c>
      <c r="BA1823" s="110">
        <f t="shared" si="28289"/>
        <v>0</v>
      </c>
      <c r="BB1823" s="110">
        <f t="shared" si="28289"/>
        <v>0</v>
      </c>
      <c r="BC1823" s="110">
        <f t="shared" si="28289"/>
        <v>0</v>
      </c>
      <c r="BD1823" s="110">
        <f t="shared" ref="BD1823:BG1823" si="28290">ROUND(BD1822/$E1822,2)</f>
        <v>0</v>
      </c>
      <c r="BE1823" s="110">
        <f t="shared" si="28290"/>
        <v>0</v>
      </c>
      <c r="BF1823" s="110">
        <f t="shared" si="28290"/>
        <v>0</v>
      </c>
      <c r="BG1823" s="110">
        <f t="shared" si="28290"/>
        <v>0</v>
      </c>
      <c r="BH1823" s="110">
        <f t="shared" ref="BH1823:BK1823" si="28291">ROUND(BH1822/$E1822,2)</f>
        <v>0</v>
      </c>
      <c r="BI1823" s="110">
        <f t="shared" si="28291"/>
        <v>0</v>
      </c>
      <c r="BJ1823" s="110">
        <f t="shared" si="28291"/>
        <v>0</v>
      </c>
      <c r="BK1823" s="110">
        <f t="shared" si="28291"/>
        <v>0</v>
      </c>
      <c r="BL1823" s="110">
        <f t="shared" ref="BL1823:BP1823" si="28292">ROUND(BL1822/$E1822,2)</f>
        <v>0</v>
      </c>
      <c r="BM1823" s="110">
        <f t="shared" si="28292"/>
        <v>0</v>
      </c>
      <c r="BN1823" s="110">
        <f t="shared" si="28292"/>
        <v>0</v>
      </c>
      <c r="BO1823" s="110">
        <f t="shared" si="28292"/>
        <v>0</v>
      </c>
      <c r="BP1823" s="110">
        <f t="shared" si="28292"/>
        <v>0</v>
      </c>
      <c r="BQ1823" s="110">
        <f t="shared" ref="BQ1823:BT1823" si="28293">ROUND(BQ1822/$E1822,2)</f>
        <v>0</v>
      </c>
      <c r="BR1823" s="110">
        <f t="shared" si="28293"/>
        <v>0</v>
      </c>
      <c r="BS1823" s="110">
        <f t="shared" si="28293"/>
        <v>0</v>
      </c>
      <c r="BT1823" s="110">
        <f t="shared" si="28293"/>
        <v>0</v>
      </c>
      <c r="BU1823" s="110">
        <f t="shared" ref="BU1823:BX1823" si="28294">ROUND(BU1822/$E1822,2)</f>
        <v>0</v>
      </c>
      <c r="BV1823" s="110">
        <f t="shared" si="28294"/>
        <v>0</v>
      </c>
      <c r="BW1823" s="110">
        <f t="shared" si="28294"/>
        <v>0</v>
      </c>
      <c r="BX1823" s="110">
        <f t="shared" si="28294"/>
        <v>0.17</v>
      </c>
      <c r="BY1823" s="110">
        <f t="shared" ref="BY1823:CC1823" si="28295">ROUND(BY1822/$E1822,2)</f>
        <v>0.17</v>
      </c>
      <c r="BZ1823" s="110">
        <f t="shared" ref="BZ1823" si="28296">ROUNDDOWN(BZ1822/$E1822,2)</f>
        <v>0.16</v>
      </c>
      <c r="CA1823" s="110">
        <f t="shared" ref="CA1823" si="28297">ROUNDDOWN(CA1822/$E1822,2)</f>
        <v>0.16</v>
      </c>
      <c r="CB1823" s="110">
        <f t="shared" si="28295"/>
        <v>0.17</v>
      </c>
      <c r="CC1823" s="110">
        <f t="shared" si="28295"/>
        <v>0.17</v>
      </c>
      <c r="CD1823" s="110">
        <f t="shared" ref="CD1823:CG1823" si="28298">ROUND(CD1822/$E1822,2)</f>
        <v>0</v>
      </c>
      <c r="CE1823" s="110"/>
      <c r="CF1823" s="110">
        <f t="shared" si="28298"/>
        <v>0</v>
      </c>
      <c r="CG1823" s="110">
        <f t="shared" si="28298"/>
        <v>0</v>
      </c>
      <c r="CH1823" s="111">
        <f>IF(C1822="","",D1822-SUM(G1823:CG1823))</f>
        <v>0</v>
      </c>
      <c r="CI1823" s="112">
        <f>IF(C1822="","",SUM(G1823:CG1823))</f>
        <v>1</v>
      </c>
      <c r="CJ1823" s="67" t="b">
        <f>IF(C1822="","",D1822=CI1823)</f>
        <v>1</v>
      </c>
    </row>
    <row r="1824" spans="1:88" s="5" customFormat="1" ht="22.05" customHeight="1" x14ac:dyDescent="0.3">
      <c r="A1824" s="173"/>
      <c r="B1824" s="157"/>
      <c r="C1824" s="170"/>
      <c r="D1824" s="160"/>
      <c r="E1824" s="163"/>
      <c r="F1824" s="166"/>
      <c r="G1824" s="113">
        <v>0</v>
      </c>
      <c r="H1824" s="113"/>
      <c r="I1824" s="113"/>
      <c r="J1824" s="113"/>
      <c r="K1824" s="113"/>
      <c r="L1824" s="113"/>
      <c r="M1824" s="113"/>
      <c r="N1824" s="113"/>
      <c r="O1824" s="113"/>
      <c r="P1824" s="113"/>
      <c r="Q1824" s="113"/>
      <c r="R1824" s="113"/>
      <c r="S1824" s="113"/>
      <c r="T1824" s="113"/>
      <c r="U1824" s="113">
        <f t="shared" ref="U1824:X1824" si="28299">U1822/$F1822</f>
        <v>0</v>
      </c>
      <c r="V1824" s="113">
        <f t="shared" si="28299"/>
        <v>0</v>
      </c>
      <c r="W1824" s="113">
        <f t="shared" si="28299"/>
        <v>0</v>
      </c>
      <c r="X1824" s="113">
        <f t="shared" si="28299"/>
        <v>0</v>
      </c>
      <c r="Y1824" s="113">
        <f t="shared" ref="Y1824:AG1824" si="28300">Y1822/$F1822</f>
        <v>0</v>
      </c>
      <c r="Z1824" s="113">
        <f t="shared" si="28300"/>
        <v>0</v>
      </c>
      <c r="AA1824" s="113">
        <f t="shared" si="28300"/>
        <v>0</v>
      </c>
      <c r="AB1824" s="113">
        <f t="shared" si="28300"/>
        <v>0</v>
      </c>
      <c r="AC1824" s="113">
        <f t="shared" si="28300"/>
        <v>0</v>
      </c>
      <c r="AD1824" s="113">
        <f t="shared" si="28300"/>
        <v>0</v>
      </c>
      <c r="AE1824" s="113">
        <f t="shared" si="28300"/>
        <v>0</v>
      </c>
      <c r="AF1824" s="113">
        <f t="shared" si="28300"/>
        <v>0</v>
      </c>
      <c r="AG1824" s="113">
        <f t="shared" si="28300"/>
        <v>0</v>
      </c>
      <c r="AH1824" s="113">
        <f t="shared" ref="AH1824:AK1824" si="28301">AH1822/$F1822</f>
        <v>0</v>
      </c>
      <c r="AI1824" s="113">
        <f t="shared" si="28301"/>
        <v>0</v>
      </c>
      <c r="AJ1824" s="113">
        <f t="shared" si="28301"/>
        <v>0</v>
      </c>
      <c r="AK1824" s="113">
        <f t="shared" si="28301"/>
        <v>0</v>
      </c>
      <c r="AL1824" s="113">
        <f t="shared" ref="AL1824:AT1824" si="28302">AL1822/$F1822</f>
        <v>0</v>
      </c>
      <c r="AM1824" s="113">
        <f t="shared" si="28302"/>
        <v>0</v>
      </c>
      <c r="AN1824" s="113">
        <f t="shared" si="28302"/>
        <v>0</v>
      </c>
      <c r="AO1824" s="113">
        <f t="shared" si="28302"/>
        <v>0</v>
      </c>
      <c r="AP1824" s="113">
        <f t="shared" si="28302"/>
        <v>0</v>
      </c>
      <c r="AQ1824" s="113">
        <f t="shared" si="28302"/>
        <v>0</v>
      </c>
      <c r="AR1824" s="113">
        <f t="shared" si="28302"/>
        <v>0</v>
      </c>
      <c r="AS1824" s="113">
        <f t="shared" si="28302"/>
        <v>0</v>
      </c>
      <c r="AT1824" s="113">
        <f t="shared" si="28302"/>
        <v>0</v>
      </c>
      <c r="AU1824" s="113">
        <f t="shared" ref="AU1824:AX1824" si="28303">AU1822/$F1822</f>
        <v>0</v>
      </c>
      <c r="AV1824" s="113">
        <f t="shared" si="28303"/>
        <v>0</v>
      </c>
      <c r="AW1824" s="113">
        <f t="shared" si="28303"/>
        <v>0</v>
      </c>
      <c r="AX1824" s="113">
        <f t="shared" si="28303"/>
        <v>0</v>
      </c>
      <c r="AY1824" s="113">
        <f t="shared" ref="AY1824:BC1824" si="28304">AY1822/$F1822</f>
        <v>0</v>
      </c>
      <c r="AZ1824" s="113">
        <f t="shared" si="28304"/>
        <v>0</v>
      </c>
      <c r="BA1824" s="113">
        <f t="shared" si="28304"/>
        <v>0</v>
      </c>
      <c r="BB1824" s="113">
        <f t="shared" si="28304"/>
        <v>0</v>
      </c>
      <c r="BC1824" s="113">
        <f t="shared" si="28304"/>
        <v>0</v>
      </c>
      <c r="BD1824" s="113">
        <f t="shared" ref="BD1824:BG1824" si="28305">BD1822/$F1822</f>
        <v>0</v>
      </c>
      <c r="BE1824" s="113">
        <f t="shared" si="28305"/>
        <v>0</v>
      </c>
      <c r="BF1824" s="113">
        <f t="shared" si="28305"/>
        <v>0</v>
      </c>
      <c r="BG1824" s="113">
        <f t="shared" si="28305"/>
        <v>0</v>
      </c>
      <c r="BH1824" s="113">
        <f t="shared" ref="BH1824:BK1824" si="28306">BH1822/$F1822</f>
        <v>0</v>
      </c>
      <c r="BI1824" s="113">
        <f t="shared" si="28306"/>
        <v>0</v>
      </c>
      <c r="BJ1824" s="113">
        <f t="shared" si="28306"/>
        <v>0</v>
      </c>
      <c r="BK1824" s="113">
        <f t="shared" si="28306"/>
        <v>0</v>
      </c>
      <c r="BL1824" s="113">
        <f t="shared" ref="BL1824:BP1824" si="28307">BL1822/$F1822</f>
        <v>0</v>
      </c>
      <c r="BM1824" s="113">
        <f t="shared" si="28307"/>
        <v>0</v>
      </c>
      <c r="BN1824" s="113">
        <f t="shared" si="28307"/>
        <v>0</v>
      </c>
      <c r="BO1824" s="113">
        <f t="shared" si="28307"/>
        <v>0</v>
      </c>
      <c r="BP1824" s="113">
        <f t="shared" si="28307"/>
        <v>0</v>
      </c>
      <c r="BQ1824" s="113">
        <f t="shared" ref="BQ1824:BT1824" si="28308">BQ1822/$F1822</f>
        <v>0</v>
      </c>
      <c r="BR1824" s="113">
        <f t="shared" si="28308"/>
        <v>0</v>
      </c>
      <c r="BS1824" s="113">
        <f t="shared" si="28308"/>
        <v>0</v>
      </c>
      <c r="BT1824" s="113">
        <f t="shared" si="28308"/>
        <v>0</v>
      </c>
      <c r="BU1824" s="113">
        <f t="shared" ref="BU1824:BX1824" si="28309">BU1822/$F1822</f>
        <v>0</v>
      </c>
      <c r="BV1824" s="113">
        <f t="shared" si="28309"/>
        <v>0</v>
      </c>
      <c r="BW1824" s="113">
        <f t="shared" si="28309"/>
        <v>0</v>
      </c>
      <c r="BX1824" s="113">
        <f t="shared" si="28309"/>
        <v>0.16666666118705378</v>
      </c>
      <c r="BY1824" s="113">
        <f t="shared" ref="BY1824:CC1824" si="28310">BY1822/$F1822</f>
        <v>0.16666667762589241</v>
      </c>
      <c r="BZ1824" s="113">
        <f t="shared" si="28310"/>
        <v>0.16666667762589241</v>
      </c>
      <c r="CA1824" s="113">
        <f t="shared" si="28310"/>
        <v>0.16666666118705378</v>
      </c>
      <c r="CB1824" s="113">
        <f t="shared" si="28310"/>
        <v>0.16666666118705378</v>
      </c>
      <c r="CC1824" s="113">
        <f t="shared" si="28310"/>
        <v>0.16666666118705378</v>
      </c>
      <c r="CD1824" s="113">
        <f t="shared" ref="CD1824:CG1824" si="28311">CD1822/$F1822</f>
        <v>0</v>
      </c>
      <c r="CE1824" s="113"/>
      <c r="CF1824" s="113">
        <f t="shared" si="28311"/>
        <v>0</v>
      </c>
      <c r="CG1824" s="113">
        <f t="shared" si="28311"/>
        <v>0</v>
      </c>
      <c r="CH1824" s="114">
        <f>IF(C1822="","",100%-SUM(G1824:CG1824))</f>
        <v>1.1102230246251565E-16</v>
      </c>
      <c r="CI1824" s="115">
        <f>IF(C1822="","",SUM(G1824:CG1824))</f>
        <v>0.99999999999999989</v>
      </c>
      <c r="CJ1824" s="67" t="b">
        <f>IF(C1822="","",SUM(G1824:CG1824)=CI1824)</f>
        <v>1</v>
      </c>
    </row>
    <row r="1825" spans="1:88" s="5" customFormat="1" ht="22.05" customHeight="1" x14ac:dyDescent="0.3">
      <c r="A1825" s="171" t="s">
        <v>1271</v>
      </c>
      <c r="B1825" s="155" t="s">
        <v>1272</v>
      </c>
      <c r="C1825" s="168" t="s">
        <v>163</v>
      </c>
      <c r="D1825" s="158">
        <v>4</v>
      </c>
      <c r="E1825" s="161">
        <v>62890165</v>
      </c>
      <c r="F1825" s="164">
        <f t="shared" si="28139"/>
        <v>251560660</v>
      </c>
      <c r="G1825" s="108">
        <v>0</v>
      </c>
      <c r="H1825" s="108"/>
      <c r="I1825" s="108"/>
      <c r="J1825" s="108"/>
      <c r="K1825" s="108"/>
      <c r="L1825" s="108"/>
      <c r="M1825" s="108"/>
      <c r="N1825" s="108"/>
      <c r="O1825" s="108"/>
      <c r="P1825" s="108"/>
      <c r="Q1825" s="108"/>
      <c r="R1825" s="108"/>
      <c r="S1825" s="108"/>
      <c r="T1825" s="108"/>
      <c r="U1825" s="108"/>
      <c r="V1825" s="108"/>
      <c r="W1825" s="108"/>
      <c r="X1825" s="108"/>
      <c r="Y1825" s="108"/>
      <c r="Z1825" s="108"/>
      <c r="AA1825" s="108"/>
      <c r="AB1825" s="108"/>
      <c r="AC1825" s="108"/>
      <c r="AD1825" s="108"/>
      <c r="AE1825" s="108"/>
      <c r="AF1825" s="108"/>
      <c r="AG1825" s="108"/>
      <c r="AH1825" s="108"/>
      <c r="AI1825" s="108"/>
      <c r="AJ1825" s="108"/>
      <c r="AK1825" s="108"/>
      <c r="AL1825" s="108"/>
      <c r="AM1825" s="108"/>
      <c r="AN1825" s="108"/>
      <c r="AO1825" s="108"/>
      <c r="AP1825" s="108"/>
      <c r="AQ1825" s="108"/>
      <c r="AR1825" s="108"/>
      <c r="AS1825" s="108"/>
      <c r="AT1825" s="108"/>
      <c r="AU1825" s="108"/>
      <c r="AV1825" s="108"/>
      <c r="AW1825" s="108"/>
      <c r="AX1825" s="108"/>
      <c r="AY1825" s="108"/>
      <c r="AZ1825" s="108"/>
      <c r="BA1825" s="108"/>
      <c r="BB1825" s="108"/>
      <c r="BC1825" s="108"/>
      <c r="BD1825" s="108"/>
      <c r="BE1825" s="108"/>
      <c r="BF1825" s="108"/>
      <c r="BG1825" s="108"/>
      <c r="BH1825" s="108"/>
      <c r="BI1825" s="108"/>
      <c r="BJ1825" s="108"/>
      <c r="BK1825" s="108"/>
      <c r="BL1825" s="108"/>
      <c r="BM1825" s="108"/>
      <c r="BN1825" s="108"/>
      <c r="BO1825" s="108"/>
      <c r="BP1825" s="108"/>
      <c r="BQ1825" s="108"/>
      <c r="BR1825" s="108"/>
      <c r="BS1825" s="108"/>
      <c r="BT1825" s="108"/>
      <c r="BU1825" s="108"/>
      <c r="BV1825" s="108"/>
      <c r="BW1825" s="108"/>
      <c r="BX1825" s="108">
        <f>ROUND($F1825/6,0)</f>
        <v>41926777</v>
      </c>
      <c r="BY1825" s="108">
        <f>ROUNDDOWN($F1825/6,0)</f>
        <v>41926776</v>
      </c>
      <c r="BZ1825" s="108">
        <f>ROUNDDOWN($F1825/6,0)</f>
        <v>41926776</v>
      </c>
      <c r="CA1825" s="108">
        <f t="shared" ref="CA1825:CC1825" si="28312">ROUND($F1825/6,0)</f>
        <v>41926777</v>
      </c>
      <c r="CB1825" s="108">
        <f t="shared" si="28312"/>
        <v>41926777</v>
      </c>
      <c r="CC1825" s="108">
        <f t="shared" si="28312"/>
        <v>41926777</v>
      </c>
      <c r="CD1825" s="108"/>
      <c r="CE1825" s="108"/>
      <c r="CF1825" s="108"/>
      <c r="CG1825" s="108"/>
      <c r="CH1825" s="109">
        <f>IF(C1825="","",F1825-SUM(G1825:CG1825))</f>
        <v>0</v>
      </c>
      <c r="CI1825" s="107">
        <f>IF(C1825="","",SUM(G1825:CG1825))</f>
        <v>251560660</v>
      </c>
      <c r="CJ1825" s="67" t="b">
        <f>IF(C1825="","",F1825=CI1825)</f>
        <v>1</v>
      </c>
    </row>
    <row r="1826" spans="1:88" s="5" customFormat="1" ht="22.05" customHeight="1" x14ac:dyDescent="0.3">
      <c r="A1826" s="172"/>
      <c r="B1826" s="156"/>
      <c r="C1826" s="169"/>
      <c r="D1826" s="159"/>
      <c r="E1826" s="162"/>
      <c r="F1826" s="165"/>
      <c r="G1826" s="110">
        <v>0</v>
      </c>
      <c r="H1826" s="110"/>
      <c r="I1826" s="110"/>
      <c r="J1826" s="110"/>
      <c r="K1826" s="110"/>
      <c r="L1826" s="110"/>
      <c r="M1826" s="110"/>
      <c r="N1826" s="110"/>
      <c r="O1826" s="110"/>
      <c r="P1826" s="110"/>
      <c r="Q1826" s="110"/>
      <c r="R1826" s="110"/>
      <c r="S1826" s="110"/>
      <c r="T1826" s="110"/>
      <c r="U1826" s="110">
        <f t="shared" ref="U1826:X1826" si="28313">ROUND(U1825/$E1825,2)</f>
        <v>0</v>
      </c>
      <c r="V1826" s="110">
        <f t="shared" si="28313"/>
        <v>0</v>
      </c>
      <c r="W1826" s="110">
        <f t="shared" si="28313"/>
        <v>0</v>
      </c>
      <c r="X1826" s="110">
        <f t="shared" si="28313"/>
        <v>0</v>
      </c>
      <c r="Y1826" s="110">
        <f t="shared" ref="Y1826:AG1826" si="28314">ROUND(Y1825/$E1825,2)</f>
        <v>0</v>
      </c>
      <c r="Z1826" s="110">
        <f t="shared" si="28314"/>
        <v>0</v>
      </c>
      <c r="AA1826" s="110">
        <f t="shared" si="28314"/>
        <v>0</v>
      </c>
      <c r="AB1826" s="110">
        <f t="shared" si="28314"/>
        <v>0</v>
      </c>
      <c r="AC1826" s="110">
        <f t="shared" si="28314"/>
        <v>0</v>
      </c>
      <c r="AD1826" s="110">
        <f t="shared" si="28314"/>
        <v>0</v>
      </c>
      <c r="AE1826" s="110">
        <f t="shared" si="28314"/>
        <v>0</v>
      </c>
      <c r="AF1826" s="110">
        <f t="shared" si="28314"/>
        <v>0</v>
      </c>
      <c r="AG1826" s="110">
        <f t="shared" si="28314"/>
        <v>0</v>
      </c>
      <c r="AH1826" s="110">
        <f t="shared" ref="AH1826:AK1826" si="28315">ROUND(AH1825/$E1825,2)</f>
        <v>0</v>
      </c>
      <c r="AI1826" s="110">
        <f t="shared" si="28315"/>
        <v>0</v>
      </c>
      <c r="AJ1826" s="110">
        <f t="shared" si="28315"/>
        <v>0</v>
      </c>
      <c r="AK1826" s="110">
        <f t="shared" si="28315"/>
        <v>0</v>
      </c>
      <c r="AL1826" s="110">
        <f t="shared" ref="AL1826:AT1826" si="28316">ROUND(AL1825/$E1825,2)</f>
        <v>0</v>
      </c>
      <c r="AM1826" s="110">
        <f t="shared" si="28316"/>
        <v>0</v>
      </c>
      <c r="AN1826" s="110">
        <f t="shared" si="28316"/>
        <v>0</v>
      </c>
      <c r="AO1826" s="110">
        <f t="shared" si="28316"/>
        <v>0</v>
      </c>
      <c r="AP1826" s="110">
        <f t="shared" si="28316"/>
        <v>0</v>
      </c>
      <c r="AQ1826" s="110">
        <f t="shared" si="28316"/>
        <v>0</v>
      </c>
      <c r="AR1826" s="110">
        <f t="shared" si="28316"/>
        <v>0</v>
      </c>
      <c r="AS1826" s="110">
        <f t="shared" si="28316"/>
        <v>0</v>
      </c>
      <c r="AT1826" s="110">
        <f t="shared" si="28316"/>
        <v>0</v>
      </c>
      <c r="AU1826" s="110">
        <f t="shared" ref="AU1826:AX1826" si="28317">ROUND(AU1825/$E1825,2)</f>
        <v>0</v>
      </c>
      <c r="AV1826" s="110">
        <f t="shared" si="28317"/>
        <v>0</v>
      </c>
      <c r="AW1826" s="110">
        <f t="shared" si="28317"/>
        <v>0</v>
      </c>
      <c r="AX1826" s="110">
        <f t="shared" si="28317"/>
        <v>0</v>
      </c>
      <c r="AY1826" s="110">
        <f t="shared" ref="AY1826:BC1826" si="28318">ROUND(AY1825/$E1825,2)</f>
        <v>0</v>
      </c>
      <c r="AZ1826" s="110">
        <f t="shared" si="28318"/>
        <v>0</v>
      </c>
      <c r="BA1826" s="110">
        <f t="shared" si="28318"/>
        <v>0</v>
      </c>
      <c r="BB1826" s="110">
        <f t="shared" si="28318"/>
        <v>0</v>
      </c>
      <c r="BC1826" s="110">
        <f t="shared" si="28318"/>
        <v>0</v>
      </c>
      <c r="BD1826" s="110">
        <f t="shared" ref="BD1826:BG1826" si="28319">ROUND(BD1825/$E1825,2)</f>
        <v>0</v>
      </c>
      <c r="BE1826" s="110">
        <f t="shared" si="28319"/>
        <v>0</v>
      </c>
      <c r="BF1826" s="110">
        <f t="shared" si="28319"/>
        <v>0</v>
      </c>
      <c r="BG1826" s="110">
        <f t="shared" si="28319"/>
        <v>0</v>
      </c>
      <c r="BH1826" s="110">
        <f t="shared" ref="BH1826:BK1826" si="28320">ROUND(BH1825/$E1825,2)</f>
        <v>0</v>
      </c>
      <c r="BI1826" s="110">
        <f t="shared" si="28320"/>
        <v>0</v>
      </c>
      <c r="BJ1826" s="110">
        <f t="shared" si="28320"/>
        <v>0</v>
      </c>
      <c r="BK1826" s="110">
        <f t="shared" si="28320"/>
        <v>0</v>
      </c>
      <c r="BL1826" s="110">
        <f t="shared" ref="BL1826:BP1826" si="28321">ROUND(BL1825/$E1825,2)</f>
        <v>0</v>
      </c>
      <c r="BM1826" s="110">
        <f t="shared" si="28321"/>
        <v>0</v>
      </c>
      <c r="BN1826" s="110">
        <f t="shared" si="28321"/>
        <v>0</v>
      </c>
      <c r="BO1826" s="110">
        <f t="shared" si="28321"/>
        <v>0</v>
      </c>
      <c r="BP1826" s="110">
        <f t="shared" si="28321"/>
        <v>0</v>
      </c>
      <c r="BQ1826" s="110">
        <f t="shared" ref="BQ1826:BT1826" si="28322">ROUND(BQ1825/$E1825,2)</f>
        <v>0</v>
      </c>
      <c r="BR1826" s="110">
        <f t="shared" si="28322"/>
        <v>0</v>
      </c>
      <c r="BS1826" s="110">
        <f t="shared" si="28322"/>
        <v>0</v>
      </c>
      <c r="BT1826" s="110">
        <f t="shared" si="28322"/>
        <v>0</v>
      </c>
      <c r="BU1826" s="110">
        <f t="shared" ref="BU1826:BX1826" si="28323">ROUND(BU1825/$E1825,2)</f>
        <v>0</v>
      </c>
      <c r="BV1826" s="110">
        <f t="shared" si="28323"/>
        <v>0</v>
      </c>
      <c r="BW1826" s="110">
        <f t="shared" si="28323"/>
        <v>0</v>
      </c>
      <c r="BX1826" s="110">
        <f t="shared" si="28323"/>
        <v>0.67</v>
      </c>
      <c r="BY1826" s="110">
        <f t="shared" ref="BY1826:CC1826" si="28324">ROUND(BY1825/$E1825,2)</f>
        <v>0.67</v>
      </c>
      <c r="BZ1826" s="110">
        <f t="shared" ref="BZ1826" si="28325">ROUNDDOWN(BZ1825/$E1825,2)</f>
        <v>0.66</v>
      </c>
      <c r="CA1826" s="110">
        <f t="shared" ref="CA1826" si="28326">ROUNDDOWN(CA1825/$E1825,2)</f>
        <v>0.66</v>
      </c>
      <c r="CB1826" s="110">
        <f t="shared" si="28324"/>
        <v>0.67</v>
      </c>
      <c r="CC1826" s="110">
        <f t="shared" si="28324"/>
        <v>0.67</v>
      </c>
      <c r="CD1826" s="110">
        <f t="shared" ref="CD1826:CG1826" si="28327">ROUND(CD1825/$E1825,2)</f>
        <v>0</v>
      </c>
      <c r="CE1826" s="110"/>
      <c r="CF1826" s="110">
        <f t="shared" si="28327"/>
        <v>0</v>
      </c>
      <c r="CG1826" s="110">
        <f t="shared" si="28327"/>
        <v>0</v>
      </c>
      <c r="CH1826" s="111">
        <f>IF(C1825="","",D1825-SUM(G1826:CG1826))</f>
        <v>0</v>
      </c>
      <c r="CI1826" s="112">
        <f>IF(C1825="","",SUM(G1826:CG1826))</f>
        <v>4</v>
      </c>
      <c r="CJ1826" s="67" t="b">
        <f>IF(C1825="","",D1825=CI1826)</f>
        <v>1</v>
      </c>
    </row>
    <row r="1827" spans="1:88" s="5" customFormat="1" ht="22.05" customHeight="1" x14ac:dyDescent="0.3">
      <c r="A1827" s="173"/>
      <c r="B1827" s="157"/>
      <c r="C1827" s="170"/>
      <c r="D1827" s="160"/>
      <c r="E1827" s="163"/>
      <c r="F1827" s="166"/>
      <c r="G1827" s="113">
        <v>0</v>
      </c>
      <c r="H1827" s="113"/>
      <c r="I1827" s="113"/>
      <c r="J1827" s="113"/>
      <c r="K1827" s="113"/>
      <c r="L1827" s="113"/>
      <c r="M1827" s="113"/>
      <c r="N1827" s="113"/>
      <c r="O1827" s="113"/>
      <c r="P1827" s="113"/>
      <c r="Q1827" s="113"/>
      <c r="R1827" s="113"/>
      <c r="S1827" s="113"/>
      <c r="T1827" s="113"/>
      <c r="U1827" s="113">
        <f t="shared" ref="U1827:X1827" si="28328">U1825/$F1825</f>
        <v>0</v>
      </c>
      <c r="V1827" s="113">
        <f t="shared" si="28328"/>
        <v>0</v>
      </c>
      <c r="W1827" s="113">
        <f t="shared" si="28328"/>
        <v>0</v>
      </c>
      <c r="X1827" s="113">
        <f t="shared" si="28328"/>
        <v>0</v>
      </c>
      <c r="Y1827" s="113">
        <f t="shared" ref="Y1827:AG1827" si="28329">Y1825/$F1825</f>
        <v>0</v>
      </c>
      <c r="Z1827" s="113">
        <f t="shared" si="28329"/>
        <v>0</v>
      </c>
      <c r="AA1827" s="113">
        <f t="shared" si="28329"/>
        <v>0</v>
      </c>
      <c r="AB1827" s="113">
        <f t="shared" si="28329"/>
        <v>0</v>
      </c>
      <c r="AC1827" s="113">
        <f t="shared" si="28329"/>
        <v>0</v>
      </c>
      <c r="AD1827" s="113">
        <f t="shared" si="28329"/>
        <v>0</v>
      </c>
      <c r="AE1827" s="113">
        <f t="shared" si="28329"/>
        <v>0</v>
      </c>
      <c r="AF1827" s="113">
        <f t="shared" si="28329"/>
        <v>0</v>
      </c>
      <c r="AG1827" s="113">
        <f t="shared" si="28329"/>
        <v>0</v>
      </c>
      <c r="AH1827" s="113">
        <f t="shared" ref="AH1827:AK1827" si="28330">AH1825/$F1825</f>
        <v>0</v>
      </c>
      <c r="AI1827" s="113">
        <f t="shared" si="28330"/>
        <v>0</v>
      </c>
      <c r="AJ1827" s="113">
        <f t="shared" si="28330"/>
        <v>0</v>
      </c>
      <c r="AK1827" s="113">
        <f t="shared" si="28330"/>
        <v>0</v>
      </c>
      <c r="AL1827" s="113">
        <f t="shared" ref="AL1827:AT1827" si="28331">AL1825/$F1825</f>
        <v>0</v>
      </c>
      <c r="AM1827" s="113">
        <f t="shared" si="28331"/>
        <v>0</v>
      </c>
      <c r="AN1827" s="113">
        <f t="shared" si="28331"/>
        <v>0</v>
      </c>
      <c r="AO1827" s="113">
        <f t="shared" si="28331"/>
        <v>0</v>
      </c>
      <c r="AP1827" s="113">
        <f t="shared" si="28331"/>
        <v>0</v>
      </c>
      <c r="AQ1827" s="113">
        <f t="shared" si="28331"/>
        <v>0</v>
      </c>
      <c r="AR1827" s="113">
        <f t="shared" si="28331"/>
        <v>0</v>
      </c>
      <c r="AS1827" s="113">
        <f t="shared" si="28331"/>
        <v>0</v>
      </c>
      <c r="AT1827" s="113">
        <f t="shared" si="28331"/>
        <v>0</v>
      </c>
      <c r="AU1827" s="113">
        <f t="shared" ref="AU1827:AX1827" si="28332">AU1825/$F1825</f>
        <v>0</v>
      </c>
      <c r="AV1827" s="113">
        <f t="shared" si="28332"/>
        <v>0</v>
      </c>
      <c r="AW1827" s="113">
        <f t="shared" si="28332"/>
        <v>0</v>
      </c>
      <c r="AX1827" s="113">
        <f t="shared" si="28332"/>
        <v>0</v>
      </c>
      <c r="AY1827" s="113">
        <f t="shared" ref="AY1827:BC1827" si="28333">AY1825/$F1825</f>
        <v>0</v>
      </c>
      <c r="AZ1827" s="113">
        <f t="shared" si="28333"/>
        <v>0</v>
      </c>
      <c r="BA1827" s="113">
        <f t="shared" si="28333"/>
        <v>0</v>
      </c>
      <c r="BB1827" s="113">
        <f t="shared" si="28333"/>
        <v>0</v>
      </c>
      <c r="BC1827" s="113">
        <f t="shared" si="28333"/>
        <v>0</v>
      </c>
      <c r="BD1827" s="113">
        <f t="shared" ref="BD1827:BG1827" si="28334">BD1825/$F1825</f>
        <v>0</v>
      </c>
      <c r="BE1827" s="113">
        <f t="shared" si="28334"/>
        <v>0</v>
      </c>
      <c r="BF1827" s="113">
        <f t="shared" si="28334"/>
        <v>0</v>
      </c>
      <c r="BG1827" s="113">
        <f t="shared" si="28334"/>
        <v>0</v>
      </c>
      <c r="BH1827" s="113">
        <f t="shared" ref="BH1827:BK1827" si="28335">BH1825/$F1825</f>
        <v>0</v>
      </c>
      <c r="BI1827" s="113">
        <f t="shared" si="28335"/>
        <v>0</v>
      </c>
      <c r="BJ1827" s="113">
        <f t="shared" si="28335"/>
        <v>0</v>
      </c>
      <c r="BK1827" s="113">
        <f t="shared" si="28335"/>
        <v>0</v>
      </c>
      <c r="BL1827" s="113">
        <f t="shared" ref="BL1827:BP1827" si="28336">BL1825/$F1825</f>
        <v>0</v>
      </c>
      <c r="BM1827" s="113">
        <f t="shared" si="28336"/>
        <v>0</v>
      </c>
      <c r="BN1827" s="113">
        <f t="shared" si="28336"/>
        <v>0</v>
      </c>
      <c r="BO1827" s="113">
        <f t="shared" si="28336"/>
        <v>0</v>
      </c>
      <c r="BP1827" s="113">
        <f t="shared" si="28336"/>
        <v>0</v>
      </c>
      <c r="BQ1827" s="113">
        <f t="shared" ref="BQ1827:BT1827" si="28337">BQ1825/$F1825</f>
        <v>0</v>
      </c>
      <c r="BR1827" s="113">
        <f t="shared" si="28337"/>
        <v>0</v>
      </c>
      <c r="BS1827" s="113">
        <f t="shared" si="28337"/>
        <v>0</v>
      </c>
      <c r="BT1827" s="113">
        <f t="shared" si="28337"/>
        <v>0</v>
      </c>
      <c r="BU1827" s="113">
        <f t="shared" ref="BU1827:BX1827" si="28338">BU1825/$F1825</f>
        <v>0</v>
      </c>
      <c r="BV1827" s="113">
        <f t="shared" si="28338"/>
        <v>0</v>
      </c>
      <c r="BW1827" s="113">
        <f t="shared" si="28338"/>
        <v>0</v>
      </c>
      <c r="BX1827" s="113">
        <f t="shared" si="28338"/>
        <v>0.16666666799172811</v>
      </c>
      <c r="BY1827" s="113">
        <f t="shared" ref="BY1827:CC1827" si="28339">BY1825/$F1825</f>
        <v>0.16666666401654376</v>
      </c>
      <c r="BZ1827" s="113">
        <f t="shared" si="28339"/>
        <v>0.16666666401654376</v>
      </c>
      <c r="CA1827" s="113">
        <f t="shared" si="28339"/>
        <v>0.16666666799172811</v>
      </c>
      <c r="CB1827" s="113">
        <f t="shared" si="28339"/>
        <v>0.16666666799172811</v>
      </c>
      <c r="CC1827" s="113">
        <f t="shared" si="28339"/>
        <v>0.16666666799172811</v>
      </c>
      <c r="CD1827" s="113">
        <f t="shared" ref="CD1827:CG1827" si="28340">CD1825/$F1825</f>
        <v>0</v>
      </c>
      <c r="CE1827" s="113"/>
      <c r="CF1827" s="113">
        <f t="shared" si="28340"/>
        <v>0</v>
      </c>
      <c r="CG1827" s="113">
        <f t="shared" si="28340"/>
        <v>0</v>
      </c>
      <c r="CH1827" s="114">
        <f>IF(C1825="","",100%-SUM(G1827:CG1827))</f>
        <v>0</v>
      </c>
      <c r="CI1827" s="115">
        <f>IF(C1825="","",SUM(G1827:CG1827))</f>
        <v>1</v>
      </c>
      <c r="CJ1827" s="67" t="b">
        <f>IF(C1825="","",SUM(G1827:CG1827)=CI1827)</f>
        <v>1</v>
      </c>
    </row>
    <row r="1828" spans="1:88" s="5" customFormat="1" ht="22.05" customHeight="1" x14ac:dyDescent="0.3">
      <c r="A1828" s="171" t="s">
        <v>1273</v>
      </c>
      <c r="B1828" s="155" t="s">
        <v>1274</v>
      </c>
      <c r="C1828" s="168" t="s">
        <v>163</v>
      </c>
      <c r="D1828" s="158">
        <v>1</v>
      </c>
      <c r="E1828" s="161">
        <v>64017138</v>
      </c>
      <c r="F1828" s="164">
        <f t="shared" si="28139"/>
        <v>64017138</v>
      </c>
      <c r="G1828" s="108">
        <v>0</v>
      </c>
      <c r="H1828" s="108"/>
      <c r="I1828" s="108"/>
      <c r="J1828" s="108"/>
      <c r="K1828" s="108"/>
      <c r="L1828" s="108"/>
      <c r="M1828" s="108"/>
      <c r="N1828" s="108"/>
      <c r="O1828" s="108"/>
      <c r="P1828" s="108"/>
      <c r="Q1828" s="108"/>
      <c r="R1828" s="108"/>
      <c r="S1828" s="108"/>
      <c r="T1828" s="108"/>
      <c r="U1828" s="108"/>
      <c r="V1828" s="108"/>
      <c r="W1828" s="108"/>
      <c r="X1828" s="108"/>
      <c r="Y1828" s="108"/>
      <c r="Z1828" s="108"/>
      <c r="AA1828" s="108"/>
      <c r="AB1828" s="108"/>
      <c r="AC1828" s="108"/>
      <c r="AD1828" s="108"/>
      <c r="AE1828" s="108"/>
      <c r="AF1828" s="108"/>
      <c r="AG1828" s="108"/>
      <c r="AH1828" s="108"/>
      <c r="AI1828" s="108"/>
      <c r="AJ1828" s="108"/>
      <c r="AK1828" s="108"/>
      <c r="AL1828" s="108"/>
      <c r="AM1828" s="108"/>
      <c r="AN1828" s="108"/>
      <c r="AO1828" s="108"/>
      <c r="AP1828" s="108"/>
      <c r="AQ1828" s="108"/>
      <c r="AR1828" s="108"/>
      <c r="AS1828" s="108"/>
      <c r="AT1828" s="108"/>
      <c r="AU1828" s="108"/>
      <c r="AV1828" s="108"/>
      <c r="AW1828" s="108"/>
      <c r="AX1828" s="108"/>
      <c r="AY1828" s="108"/>
      <c r="AZ1828" s="108"/>
      <c r="BA1828" s="108"/>
      <c r="BB1828" s="108"/>
      <c r="BC1828" s="108"/>
      <c r="BD1828" s="108"/>
      <c r="BE1828" s="108"/>
      <c r="BF1828" s="108"/>
      <c r="BG1828" s="108"/>
      <c r="BH1828" s="108"/>
      <c r="BI1828" s="108"/>
      <c r="BJ1828" s="108"/>
      <c r="BK1828" s="108"/>
      <c r="BL1828" s="108"/>
      <c r="BM1828" s="108"/>
      <c r="BN1828" s="108"/>
      <c r="BO1828" s="108"/>
      <c r="BP1828" s="108"/>
      <c r="BQ1828" s="108"/>
      <c r="BR1828" s="108"/>
      <c r="BS1828" s="108"/>
      <c r="BT1828" s="108"/>
      <c r="BU1828" s="108"/>
      <c r="BV1828" s="108"/>
      <c r="BW1828" s="108"/>
      <c r="BX1828" s="108">
        <f>ROUND($F1828/6,0)</f>
        <v>10669523</v>
      </c>
      <c r="BY1828" s="108">
        <f>ROUND($F1828/6,0)</f>
        <v>10669523</v>
      </c>
      <c r="BZ1828" s="108">
        <f t="shared" ref="BZ1828:CC1828" si="28341">ROUND($F1828/6,0)</f>
        <v>10669523</v>
      </c>
      <c r="CA1828" s="108">
        <f t="shared" si="28341"/>
        <v>10669523</v>
      </c>
      <c r="CB1828" s="108">
        <f t="shared" si="28341"/>
        <v>10669523</v>
      </c>
      <c r="CC1828" s="108">
        <f t="shared" si="28341"/>
        <v>10669523</v>
      </c>
      <c r="CD1828" s="108"/>
      <c r="CE1828" s="108"/>
      <c r="CF1828" s="108"/>
      <c r="CG1828" s="108"/>
      <c r="CH1828" s="109">
        <f>IF(C1828="","",F1828-SUM(G1828:CG1828))</f>
        <v>0</v>
      </c>
      <c r="CI1828" s="107">
        <f>IF(C1828="","",SUM(G1828:CG1828))</f>
        <v>64017138</v>
      </c>
      <c r="CJ1828" s="67" t="b">
        <f>IF(C1828="","",F1828=CI1828)</f>
        <v>1</v>
      </c>
    </row>
    <row r="1829" spans="1:88" s="5" customFormat="1" ht="22.05" customHeight="1" x14ac:dyDescent="0.3">
      <c r="A1829" s="172"/>
      <c r="B1829" s="156"/>
      <c r="C1829" s="169"/>
      <c r="D1829" s="159"/>
      <c r="E1829" s="162"/>
      <c r="F1829" s="165"/>
      <c r="G1829" s="110">
        <v>0</v>
      </c>
      <c r="H1829" s="110"/>
      <c r="I1829" s="110"/>
      <c r="J1829" s="110"/>
      <c r="K1829" s="110"/>
      <c r="L1829" s="110"/>
      <c r="M1829" s="110"/>
      <c r="N1829" s="110"/>
      <c r="O1829" s="110"/>
      <c r="P1829" s="110"/>
      <c r="Q1829" s="110"/>
      <c r="R1829" s="110"/>
      <c r="S1829" s="110"/>
      <c r="T1829" s="110"/>
      <c r="U1829" s="110">
        <f t="shared" ref="U1829:X1829" si="28342">ROUND(U1828/$E1828,2)</f>
        <v>0</v>
      </c>
      <c r="V1829" s="110">
        <f t="shared" si="28342"/>
        <v>0</v>
      </c>
      <c r="W1829" s="110">
        <f t="shared" si="28342"/>
        <v>0</v>
      </c>
      <c r="X1829" s="110">
        <f t="shared" si="28342"/>
        <v>0</v>
      </c>
      <c r="Y1829" s="110">
        <f t="shared" ref="Y1829:AG1829" si="28343">ROUND(Y1828/$E1828,2)</f>
        <v>0</v>
      </c>
      <c r="Z1829" s="110">
        <f t="shared" si="28343"/>
        <v>0</v>
      </c>
      <c r="AA1829" s="110">
        <f t="shared" si="28343"/>
        <v>0</v>
      </c>
      <c r="AB1829" s="110">
        <f t="shared" si="28343"/>
        <v>0</v>
      </c>
      <c r="AC1829" s="110">
        <f t="shared" si="28343"/>
        <v>0</v>
      </c>
      <c r="AD1829" s="110">
        <f t="shared" si="28343"/>
        <v>0</v>
      </c>
      <c r="AE1829" s="110">
        <f t="shared" si="28343"/>
        <v>0</v>
      </c>
      <c r="AF1829" s="110">
        <f t="shared" si="28343"/>
        <v>0</v>
      </c>
      <c r="AG1829" s="110">
        <f t="shared" si="28343"/>
        <v>0</v>
      </c>
      <c r="AH1829" s="110">
        <f t="shared" ref="AH1829:AK1829" si="28344">ROUND(AH1828/$E1828,2)</f>
        <v>0</v>
      </c>
      <c r="AI1829" s="110">
        <f t="shared" si="28344"/>
        <v>0</v>
      </c>
      <c r="AJ1829" s="110">
        <f t="shared" si="28344"/>
        <v>0</v>
      </c>
      <c r="AK1829" s="110">
        <f t="shared" si="28344"/>
        <v>0</v>
      </c>
      <c r="AL1829" s="110">
        <f t="shared" ref="AL1829:AT1829" si="28345">ROUND(AL1828/$E1828,2)</f>
        <v>0</v>
      </c>
      <c r="AM1829" s="110">
        <f t="shared" si="28345"/>
        <v>0</v>
      </c>
      <c r="AN1829" s="110">
        <f t="shared" si="28345"/>
        <v>0</v>
      </c>
      <c r="AO1829" s="110">
        <f t="shared" si="28345"/>
        <v>0</v>
      </c>
      <c r="AP1829" s="110">
        <f t="shared" si="28345"/>
        <v>0</v>
      </c>
      <c r="AQ1829" s="110">
        <f t="shared" si="28345"/>
        <v>0</v>
      </c>
      <c r="AR1829" s="110">
        <f t="shared" si="28345"/>
        <v>0</v>
      </c>
      <c r="AS1829" s="110">
        <f t="shared" si="28345"/>
        <v>0</v>
      </c>
      <c r="AT1829" s="110">
        <f t="shared" si="28345"/>
        <v>0</v>
      </c>
      <c r="AU1829" s="110">
        <f t="shared" ref="AU1829:AX1829" si="28346">ROUND(AU1828/$E1828,2)</f>
        <v>0</v>
      </c>
      <c r="AV1829" s="110">
        <f t="shared" si="28346"/>
        <v>0</v>
      </c>
      <c r="AW1829" s="110">
        <f t="shared" si="28346"/>
        <v>0</v>
      </c>
      <c r="AX1829" s="110">
        <f t="shared" si="28346"/>
        <v>0</v>
      </c>
      <c r="AY1829" s="110">
        <f t="shared" ref="AY1829:BC1829" si="28347">ROUND(AY1828/$E1828,2)</f>
        <v>0</v>
      </c>
      <c r="AZ1829" s="110">
        <f t="shared" si="28347"/>
        <v>0</v>
      </c>
      <c r="BA1829" s="110">
        <f t="shared" si="28347"/>
        <v>0</v>
      </c>
      <c r="BB1829" s="110">
        <f t="shared" si="28347"/>
        <v>0</v>
      </c>
      <c r="BC1829" s="110">
        <f t="shared" si="28347"/>
        <v>0</v>
      </c>
      <c r="BD1829" s="110">
        <f t="shared" ref="BD1829:BG1829" si="28348">ROUND(BD1828/$E1828,2)</f>
        <v>0</v>
      </c>
      <c r="BE1829" s="110">
        <f t="shared" si="28348"/>
        <v>0</v>
      </c>
      <c r="BF1829" s="110">
        <f t="shared" si="28348"/>
        <v>0</v>
      </c>
      <c r="BG1829" s="110">
        <f t="shared" si="28348"/>
        <v>0</v>
      </c>
      <c r="BH1829" s="110">
        <f t="shared" ref="BH1829:BK1829" si="28349">ROUND(BH1828/$E1828,2)</f>
        <v>0</v>
      </c>
      <c r="BI1829" s="110">
        <f t="shared" si="28349"/>
        <v>0</v>
      </c>
      <c r="BJ1829" s="110">
        <f t="shared" si="28349"/>
        <v>0</v>
      </c>
      <c r="BK1829" s="110">
        <f t="shared" si="28349"/>
        <v>0</v>
      </c>
      <c r="BL1829" s="110">
        <f t="shared" ref="BL1829:BP1829" si="28350">ROUND(BL1828/$E1828,2)</f>
        <v>0</v>
      </c>
      <c r="BM1829" s="110">
        <f t="shared" si="28350"/>
        <v>0</v>
      </c>
      <c r="BN1829" s="110">
        <f t="shared" si="28350"/>
        <v>0</v>
      </c>
      <c r="BO1829" s="110">
        <f t="shared" si="28350"/>
        <v>0</v>
      </c>
      <c r="BP1829" s="110">
        <f t="shared" si="28350"/>
        <v>0</v>
      </c>
      <c r="BQ1829" s="110">
        <f t="shared" ref="BQ1829:BT1829" si="28351">ROUND(BQ1828/$E1828,2)</f>
        <v>0</v>
      </c>
      <c r="BR1829" s="110">
        <f t="shared" si="28351"/>
        <v>0</v>
      </c>
      <c r="BS1829" s="110">
        <f t="shared" si="28351"/>
        <v>0</v>
      </c>
      <c r="BT1829" s="110">
        <f t="shared" si="28351"/>
        <v>0</v>
      </c>
      <c r="BU1829" s="110">
        <f t="shared" ref="BU1829:BX1829" si="28352">ROUND(BU1828/$E1828,2)</f>
        <v>0</v>
      </c>
      <c r="BV1829" s="110">
        <f t="shared" si="28352"/>
        <v>0</v>
      </c>
      <c r="BW1829" s="110">
        <f t="shared" si="28352"/>
        <v>0</v>
      </c>
      <c r="BX1829" s="110">
        <f t="shared" si="28352"/>
        <v>0.17</v>
      </c>
      <c r="BY1829" s="110">
        <f t="shared" ref="BY1829:CC1829" si="28353">ROUND(BY1828/$E1828,2)</f>
        <v>0.17</v>
      </c>
      <c r="BZ1829" s="110">
        <f t="shared" ref="BZ1829" si="28354">ROUNDDOWN(BZ1828/$E1828,2)</f>
        <v>0.16</v>
      </c>
      <c r="CA1829" s="110">
        <f t="shared" ref="CA1829" si="28355">ROUNDDOWN(CA1828/$E1828,2)</f>
        <v>0.16</v>
      </c>
      <c r="CB1829" s="110">
        <f t="shared" si="28353"/>
        <v>0.17</v>
      </c>
      <c r="CC1829" s="110">
        <f t="shared" si="28353"/>
        <v>0.17</v>
      </c>
      <c r="CD1829" s="110">
        <f t="shared" ref="CD1829:CG1829" si="28356">ROUND(CD1828/$E1828,2)</f>
        <v>0</v>
      </c>
      <c r="CE1829" s="110"/>
      <c r="CF1829" s="110">
        <f t="shared" si="28356"/>
        <v>0</v>
      </c>
      <c r="CG1829" s="110">
        <f t="shared" si="28356"/>
        <v>0</v>
      </c>
      <c r="CH1829" s="111">
        <f>IF(C1828="","",D1828-SUM(G1829:CG1829))</f>
        <v>0</v>
      </c>
      <c r="CI1829" s="112">
        <f>IF(C1828="","",SUM(G1829:CG1829))</f>
        <v>1</v>
      </c>
      <c r="CJ1829" s="67" t="b">
        <f>IF(C1828="","",D1828=CI1829)</f>
        <v>1</v>
      </c>
    </row>
    <row r="1830" spans="1:88" s="5" customFormat="1" ht="22.05" customHeight="1" x14ac:dyDescent="0.3">
      <c r="A1830" s="173"/>
      <c r="B1830" s="157"/>
      <c r="C1830" s="170"/>
      <c r="D1830" s="160"/>
      <c r="E1830" s="163"/>
      <c r="F1830" s="166"/>
      <c r="G1830" s="113">
        <v>0</v>
      </c>
      <c r="H1830" s="113"/>
      <c r="I1830" s="113"/>
      <c r="J1830" s="113"/>
      <c r="K1830" s="113"/>
      <c r="L1830" s="113"/>
      <c r="M1830" s="113"/>
      <c r="N1830" s="113"/>
      <c r="O1830" s="113"/>
      <c r="P1830" s="113"/>
      <c r="Q1830" s="113"/>
      <c r="R1830" s="113"/>
      <c r="S1830" s="113"/>
      <c r="T1830" s="113"/>
      <c r="U1830" s="113">
        <f t="shared" ref="U1830:X1830" si="28357">U1828/$F1828</f>
        <v>0</v>
      </c>
      <c r="V1830" s="113">
        <f t="shared" si="28357"/>
        <v>0</v>
      </c>
      <c r="W1830" s="113">
        <f t="shared" si="28357"/>
        <v>0</v>
      </c>
      <c r="X1830" s="113">
        <f t="shared" si="28357"/>
        <v>0</v>
      </c>
      <c r="Y1830" s="113">
        <f t="shared" ref="Y1830:AG1830" si="28358">Y1828/$F1828</f>
        <v>0</v>
      </c>
      <c r="Z1830" s="113">
        <f t="shared" si="28358"/>
        <v>0</v>
      </c>
      <c r="AA1830" s="113">
        <f t="shared" si="28358"/>
        <v>0</v>
      </c>
      <c r="AB1830" s="113">
        <f t="shared" si="28358"/>
        <v>0</v>
      </c>
      <c r="AC1830" s="113">
        <f t="shared" si="28358"/>
        <v>0</v>
      </c>
      <c r="AD1830" s="113">
        <f t="shared" si="28358"/>
        <v>0</v>
      </c>
      <c r="AE1830" s="113">
        <f t="shared" si="28358"/>
        <v>0</v>
      </c>
      <c r="AF1830" s="113">
        <f t="shared" si="28358"/>
        <v>0</v>
      </c>
      <c r="AG1830" s="113">
        <f t="shared" si="28358"/>
        <v>0</v>
      </c>
      <c r="AH1830" s="113">
        <f t="shared" ref="AH1830:AK1830" si="28359">AH1828/$F1828</f>
        <v>0</v>
      </c>
      <c r="AI1830" s="113">
        <f t="shared" si="28359"/>
        <v>0</v>
      </c>
      <c r="AJ1830" s="113">
        <f t="shared" si="28359"/>
        <v>0</v>
      </c>
      <c r="AK1830" s="113">
        <f t="shared" si="28359"/>
        <v>0</v>
      </c>
      <c r="AL1830" s="113">
        <f t="shared" ref="AL1830:AT1830" si="28360">AL1828/$F1828</f>
        <v>0</v>
      </c>
      <c r="AM1830" s="113">
        <f t="shared" si="28360"/>
        <v>0</v>
      </c>
      <c r="AN1830" s="113">
        <f t="shared" si="28360"/>
        <v>0</v>
      </c>
      <c r="AO1830" s="113">
        <f t="shared" si="28360"/>
        <v>0</v>
      </c>
      <c r="AP1830" s="113">
        <f t="shared" si="28360"/>
        <v>0</v>
      </c>
      <c r="AQ1830" s="113">
        <f t="shared" si="28360"/>
        <v>0</v>
      </c>
      <c r="AR1830" s="113">
        <f t="shared" si="28360"/>
        <v>0</v>
      </c>
      <c r="AS1830" s="113">
        <f t="shared" si="28360"/>
        <v>0</v>
      </c>
      <c r="AT1830" s="113">
        <f t="shared" si="28360"/>
        <v>0</v>
      </c>
      <c r="AU1830" s="113">
        <f t="shared" ref="AU1830:AX1830" si="28361">AU1828/$F1828</f>
        <v>0</v>
      </c>
      <c r="AV1830" s="113">
        <f t="shared" si="28361"/>
        <v>0</v>
      </c>
      <c r="AW1830" s="113">
        <f t="shared" si="28361"/>
        <v>0</v>
      </c>
      <c r="AX1830" s="113">
        <f t="shared" si="28361"/>
        <v>0</v>
      </c>
      <c r="AY1830" s="113">
        <f t="shared" ref="AY1830:BC1830" si="28362">AY1828/$F1828</f>
        <v>0</v>
      </c>
      <c r="AZ1830" s="113">
        <f t="shared" si="28362"/>
        <v>0</v>
      </c>
      <c r="BA1830" s="113">
        <f t="shared" si="28362"/>
        <v>0</v>
      </c>
      <c r="BB1830" s="113">
        <f t="shared" si="28362"/>
        <v>0</v>
      </c>
      <c r="BC1830" s="113">
        <f t="shared" si="28362"/>
        <v>0</v>
      </c>
      <c r="BD1830" s="113">
        <f t="shared" ref="BD1830:BG1830" si="28363">BD1828/$F1828</f>
        <v>0</v>
      </c>
      <c r="BE1830" s="113">
        <f t="shared" si="28363"/>
        <v>0</v>
      </c>
      <c r="BF1830" s="113">
        <f t="shared" si="28363"/>
        <v>0</v>
      </c>
      <c r="BG1830" s="113">
        <f t="shared" si="28363"/>
        <v>0</v>
      </c>
      <c r="BH1830" s="113">
        <f t="shared" ref="BH1830:BK1830" si="28364">BH1828/$F1828</f>
        <v>0</v>
      </c>
      <c r="BI1830" s="113">
        <f t="shared" si="28364"/>
        <v>0</v>
      </c>
      <c r="BJ1830" s="113">
        <f t="shared" si="28364"/>
        <v>0</v>
      </c>
      <c r="BK1830" s="113">
        <f t="shared" si="28364"/>
        <v>0</v>
      </c>
      <c r="BL1830" s="113">
        <f t="shared" ref="BL1830:BP1830" si="28365">BL1828/$F1828</f>
        <v>0</v>
      </c>
      <c r="BM1830" s="113">
        <f t="shared" si="28365"/>
        <v>0</v>
      </c>
      <c r="BN1830" s="113">
        <f t="shared" si="28365"/>
        <v>0</v>
      </c>
      <c r="BO1830" s="113">
        <f t="shared" si="28365"/>
        <v>0</v>
      </c>
      <c r="BP1830" s="113">
        <f t="shared" si="28365"/>
        <v>0</v>
      </c>
      <c r="BQ1830" s="113">
        <f t="shared" ref="BQ1830:BT1830" si="28366">BQ1828/$F1828</f>
        <v>0</v>
      </c>
      <c r="BR1830" s="113">
        <f t="shared" si="28366"/>
        <v>0</v>
      </c>
      <c r="BS1830" s="113">
        <f t="shared" si="28366"/>
        <v>0</v>
      </c>
      <c r="BT1830" s="113">
        <f t="shared" si="28366"/>
        <v>0</v>
      </c>
      <c r="BU1830" s="113">
        <f t="shared" ref="BU1830:BX1830" si="28367">BU1828/$F1828</f>
        <v>0</v>
      </c>
      <c r="BV1830" s="113">
        <f t="shared" si="28367"/>
        <v>0</v>
      </c>
      <c r="BW1830" s="113">
        <f t="shared" si="28367"/>
        <v>0</v>
      </c>
      <c r="BX1830" s="113">
        <f t="shared" si="28367"/>
        <v>0.16666666666666666</v>
      </c>
      <c r="BY1830" s="113">
        <f t="shared" ref="BY1830:CC1830" si="28368">BY1828/$F1828</f>
        <v>0.16666666666666666</v>
      </c>
      <c r="BZ1830" s="113">
        <f t="shared" si="28368"/>
        <v>0.16666666666666666</v>
      </c>
      <c r="CA1830" s="113">
        <f t="shared" si="28368"/>
        <v>0.16666666666666666</v>
      </c>
      <c r="CB1830" s="113">
        <f t="shared" si="28368"/>
        <v>0.16666666666666666</v>
      </c>
      <c r="CC1830" s="113">
        <f t="shared" si="28368"/>
        <v>0.16666666666666666</v>
      </c>
      <c r="CD1830" s="113">
        <f t="shared" ref="CD1830:CG1830" si="28369">CD1828/$F1828</f>
        <v>0</v>
      </c>
      <c r="CE1830" s="113"/>
      <c r="CF1830" s="113">
        <f t="shared" si="28369"/>
        <v>0</v>
      </c>
      <c r="CG1830" s="113">
        <f t="shared" si="28369"/>
        <v>0</v>
      </c>
      <c r="CH1830" s="114">
        <f>IF(C1828="","",100%-SUM(G1830:CG1830))</f>
        <v>1.1102230246251565E-16</v>
      </c>
      <c r="CI1830" s="115">
        <f>IF(C1828="","",SUM(G1830:CG1830))</f>
        <v>0.99999999999999989</v>
      </c>
      <c r="CJ1830" s="67" t="b">
        <f>IF(C1828="","",SUM(G1830:CG1830)=CI1830)</f>
        <v>1</v>
      </c>
    </row>
    <row r="1831" spans="1:88" s="5" customFormat="1" ht="22.05" customHeight="1" x14ac:dyDescent="0.3">
      <c r="A1831" s="171" t="s">
        <v>1275</v>
      </c>
      <c r="B1831" s="155" t="s">
        <v>1276</v>
      </c>
      <c r="C1831" s="168" t="s">
        <v>163</v>
      </c>
      <c r="D1831" s="158">
        <v>1</v>
      </c>
      <c r="E1831" s="161">
        <v>70488114</v>
      </c>
      <c r="F1831" s="164">
        <f t="shared" si="28139"/>
        <v>70488114</v>
      </c>
      <c r="G1831" s="108">
        <v>0</v>
      </c>
      <c r="H1831" s="108"/>
      <c r="I1831" s="108"/>
      <c r="J1831" s="108"/>
      <c r="K1831" s="108"/>
      <c r="L1831" s="108"/>
      <c r="M1831" s="108"/>
      <c r="N1831" s="108"/>
      <c r="O1831" s="108"/>
      <c r="P1831" s="108"/>
      <c r="Q1831" s="108"/>
      <c r="R1831" s="108"/>
      <c r="S1831" s="108"/>
      <c r="T1831" s="108"/>
      <c r="U1831" s="108"/>
      <c r="V1831" s="108"/>
      <c r="W1831" s="108"/>
      <c r="X1831" s="108"/>
      <c r="Y1831" s="108"/>
      <c r="Z1831" s="108"/>
      <c r="AA1831" s="108"/>
      <c r="AB1831" s="108"/>
      <c r="AC1831" s="108"/>
      <c r="AD1831" s="108"/>
      <c r="AE1831" s="108"/>
      <c r="AF1831" s="108"/>
      <c r="AG1831" s="108"/>
      <c r="AH1831" s="108"/>
      <c r="AI1831" s="108"/>
      <c r="AJ1831" s="108"/>
      <c r="AK1831" s="108"/>
      <c r="AL1831" s="108"/>
      <c r="AM1831" s="108"/>
      <c r="AN1831" s="108"/>
      <c r="AO1831" s="108"/>
      <c r="AP1831" s="108"/>
      <c r="AQ1831" s="108"/>
      <c r="AR1831" s="108"/>
      <c r="AS1831" s="108"/>
      <c r="AT1831" s="108"/>
      <c r="AU1831" s="108"/>
      <c r="AV1831" s="108"/>
      <c r="AW1831" s="108"/>
      <c r="AX1831" s="108"/>
      <c r="AY1831" s="108"/>
      <c r="AZ1831" s="108"/>
      <c r="BA1831" s="108"/>
      <c r="BB1831" s="108"/>
      <c r="BC1831" s="108"/>
      <c r="BD1831" s="108"/>
      <c r="BE1831" s="108"/>
      <c r="BF1831" s="108"/>
      <c r="BG1831" s="108"/>
      <c r="BH1831" s="108"/>
      <c r="BI1831" s="108"/>
      <c r="BJ1831" s="108"/>
      <c r="BK1831" s="108"/>
      <c r="BL1831" s="108"/>
      <c r="BM1831" s="108"/>
      <c r="BN1831" s="108"/>
      <c r="BO1831" s="108"/>
      <c r="BP1831" s="108"/>
      <c r="BQ1831" s="108"/>
      <c r="BR1831" s="108"/>
      <c r="BS1831" s="108"/>
      <c r="BT1831" s="108"/>
      <c r="BU1831" s="108"/>
      <c r="BV1831" s="108"/>
      <c r="BW1831" s="108"/>
      <c r="BX1831" s="108">
        <f>ROUND($F1831/6,0)</f>
        <v>11748019</v>
      </c>
      <c r="BY1831" s="108">
        <f>ROUNDDOWN($F1831/6,0)</f>
        <v>11748019</v>
      </c>
      <c r="BZ1831" s="108">
        <f t="shared" ref="BZ1831:CC1831" si="28370">ROUND($F1831/6,0)</f>
        <v>11748019</v>
      </c>
      <c r="CA1831" s="108">
        <f t="shared" si="28370"/>
        <v>11748019</v>
      </c>
      <c r="CB1831" s="108">
        <f t="shared" si="28370"/>
        <v>11748019</v>
      </c>
      <c r="CC1831" s="108">
        <f t="shared" si="28370"/>
        <v>11748019</v>
      </c>
      <c r="CD1831" s="108"/>
      <c r="CE1831" s="108"/>
      <c r="CF1831" s="108"/>
      <c r="CG1831" s="108"/>
      <c r="CH1831" s="109">
        <f>IF(C1831="","",F1831-SUM(G1831:CG1831))</f>
        <v>0</v>
      </c>
      <c r="CI1831" s="107">
        <f>IF(C1831="","",SUM(G1831:CG1831))</f>
        <v>70488114</v>
      </c>
      <c r="CJ1831" s="67" t="b">
        <f>IF(C1831="","",F1831=CI1831)</f>
        <v>1</v>
      </c>
    </row>
    <row r="1832" spans="1:88" s="5" customFormat="1" ht="22.05" customHeight="1" x14ac:dyDescent="0.3">
      <c r="A1832" s="172"/>
      <c r="B1832" s="156"/>
      <c r="C1832" s="169"/>
      <c r="D1832" s="159"/>
      <c r="E1832" s="162"/>
      <c r="F1832" s="165"/>
      <c r="G1832" s="110">
        <v>0</v>
      </c>
      <c r="H1832" s="110"/>
      <c r="I1832" s="110"/>
      <c r="J1832" s="110"/>
      <c r="K1832" s="110"/>
      <c r="L1832" s="110"/>
      <c r="M1832" s="110"/>
      <c r="N1832" s="110"/>
      <c r="O1832" s="110"/>
      <c r="P1832" s="110"/>
      <c r="Q1832" s="110"/>
      <c r="R1832" s="110"/>
      <c r="S1832" s="110"/>
      <c r="T1832" s="110"/>
      <c r="U1832" s="110">
        <f t="shared" ref="U1832:X1832" si="28371">ROUND(U1831/$E1831,2)</f>
        <v>0</v>
      </c>
      <c r="V1832" s="110">
        <f t="shared" si="28371"/>
        <v>0</v>
      </c>
      <c r="W1832" s="110">
        <f t="shared" si="28371"/>
        <v>0</v>
      </c>
      <c r="X1832" s="110">
        <f t="shared" si="28371"/>
        <v>0</v>
      </c>
      <c r="Y1832" s="110">
        <f t="shared" ref="Y1832:AG1832" si="28372">ROUND(Y1831/$E1831,2)</f>
        <v>0</v>
      </c>
      <c r="Z1832" s="110">
        <f t="shared" si="28372"/>
        <v>0</v>
      </c>
      <c r="AA1832" s="110">
        <f t="shared" si="28372"/>
        <v>0</v>
      </c>
      <c r="AB1832" s="110">
        <f t="shared" si="28372"/>
        <v>0</v>
      </c>
      <c r="AC1832" s="110">
        <f t="shared" si="28372"/>
        <v>0</v>
      </c>
      <c r="AD1832" s="110">
        <f t="shared" si="28372"/>
        <v>0</v>
      </c>
      <c r="AE1832" s="110">
        <f t="shared" si="28372"/>
        <v>0</v>
      </c>
      <c r="AF1832" s="110">
        <f t="shared" si="28372"/>
        <v>0</v>
      </c>
      <c r="AG1832" s="110">
        <f t="shared" si="28372"/>
        <v>0</v>
      </c>
      <c r="AH1832" s="110">
        <f t="shared" ref="AH1832:AK1832" si="28373">ROUND(AH1831/$E1831,2)</f>
        <v>0</v>
      </c>
      <c r="AI1832" s="110">
        <f t="shared" si="28373"/>
        <v>0</v>
      </c>
      <c r="AJ1832" s="110">
        <f t="shared" si="28373"/>
        <v>0</v>
      </c>
      <c r="AK1832" s="110">
        <f t="shared" si="28373"/>
        <v>0</v>
      </c>
      <c r="AL1832" s="110">
        <f t="shared" ref="AL1832:AT1832" si="28374">ROUND(AL1831/$E1831,2)</f>
        <v>0</v>
      </c>
      <c r="AM1832" s="110">
        <f t="shared" si="28374"/>
        <v>0</v>
      </c>
      <c r="AN1832" s="110">
        <f t="shared" si="28374"/>
        <v>0</v>
      </c>
      <c r="AO1832" s="110">
        <f t="shared" si="28374"/>
        <v>0</v>
      </c>
      <c r="AP1832" s="110">
        <f t="shared" si="28374"/>
        <v>0</v>
      </c>
      <c r="AQ1832" s="110">
        <f t="shared" si="28374"/>
        <v>0</v>
      </c>
      <c r="AR1832" s="110">
        <f t="shared" si="28374"/>
        <v>0</v>
      </c>
      <c r="AS1832" s="110">
        <f t="shared" si="28374"/>
        <v>0</v>
      </c>
      <c r="AT1832" s="110">
        <f t="shared" si="28374"/>
        <v>0</v>
      </c>
      <c r="AU1832" s="110">
        <f t="shared" ref="AU1832:AX1832" si="28375">ROUND(AU1831/$E1831,2)</f>
        <v>0</v>
      </c>
      <c r="AV1832" s="110">
        <f t="shared" si="28375"/>
        <v>0</v>
      </c>
      <c r="AW1832" s="110">
        <f t="shared" si="28375"/>
        <v>0</v>
      </c>
      <c r="AX1832" s="110">
        <f t="shared" si="28375"/>
        <v>0</v>
      </c>
      <c r="AY1832" s="110">
        <f t="shared" ref="AY1832:BC1832" si="28376">ROUND(AY1831/$E1831,2)</f>
        <v>0</v>
      </c>
      <c r="AZ1832" s="110">
        <f t="shared" si="28376"/>
        <v>0</v>
      </c>
      <c r="BA1832" s="110">
        <f t="shared" si="28376"/>
        <v>0</v>
      </c>
      <c r="BB1832" s="110">
        <f t="shared" si="28376"/>
        <v>0</v>
      </c>
      <c r="BC1832" s="110">
        <f t="shared" si="28376"/>
        <v>0</v>
      </c>
      <c r="BD1832" s="110">
        <f t="shared" ref="BD1832:BG1832" si="28377">ROUND(BD1831/$E1831,2)</f>
        <v>0</v>
      </c>
      <c r="BE1832" s="110">
        <f t="shared" si="28377"/>
        <v>0</v>
      </c>
      <c r="BF1832" s="110">
        <f t="shared" si="28377"/>
        <v>0</v>
      </c>
      <c r="BG1832" s="110">
        <f t="shared" si="28377"/>
        <v>0</v>
      </c>
      <c r="BH1832" s="110">
        <f t="shared" ref="BH1832:BK1832" si="28378">ROUND(BH1831/$E1831,2)</f>
        <v>0</v>
      </c>
      <c r="BI1832" s="110">
        <f t="shared" si="28378"/>
        <v>0</v>
      </c>
      <c r="BJ1832" s="110">
        <f t="shared" si="28378"/>
        <v>0</v>
      </c>
      <c r="BK1832" s="110">
        <f t="shared" si="28378"/>
        <v>0</v>
      </c>
      <c r="BL1832" s="110">
        <f t="shared" ref="BL1832:BP1832" si="28379">ROUND(BL1831/$E1831,2)</f>
        <v>0</v>
      </c>
      <c r="BM1832" s="110">
        <f t="shared" si="28379"/>
        <v>0</v>
      </c>
      <c r="BN1832" s="110">
        <f t="shared" si="28379"/>
        <v>0</v>
      </c>
      <c r="BO1832" s="110">
        <f t="shared" si="28379"/>
        <v>0</v>
      </c>
      <c r="BP1832" s="110">
        <f t="shared" si="28379"/>
        <v>0</v>
      </c>
      <c r="BQ1832" s="110">
        <f t="shared" ref="BQ1832:BT1832" si="28380">ROUND(BQ1831/$E1831,2)</f>
        <v>0</v>
      </c>
      <c r="BR1832" s="110">
        <f t="shared" si="28380"/>
        <v>0</v>
      </c>
      <c r="BS1832" s="110">
        <f t="shared" si="28380"/>
        <v>0</v>
      </c>
      <c r="BT1832" s="110">
        <f t="shared" si="28380"/>
        <v>0</v>
      </c>
      <c r="BU1832" s="110">
        <f t="shared" ref="BU1832:BX1832" si="28381">ROUND(BU1831/$E1831,2)</f>
        <v>0</v>
      </c>
      <c r="BV1832" s="110">
        <f t="shared" si="28381"/>
        <v>0</v>
      </c>
      <c r="BW1832" s="110">
        <f t="shared" si="28381"/>
        <v>0</v>
      </c>
      <c r="BX1832" s="110">
        <f t="shared" si="28381"/>
        <v>0.17</v>
      </c>
      <c r="BY1832" s="110">
        <f t="shared" ref="BY1832:CC1832" si="28382">ROUND(BY1831/$E1831,2)</f>
        <v>0.17</v>
      </c>
      <c r="BZ1832" s="110">
        <f t="shared" ref="BZ1832" si="28383">ROUNDDOWN(BZ1831/$E1831,2)</f>
        <v>0.16</v>
      </c>
      <c r="CA1832" s="110">
        <f t="shared" ref="CA1832" si="28384">ROUNDDOWN(CA1831/$E1831,2)</f>
        <v>0.16</v>
      </c>
      <c r="CB1832" s="110">
        <f t="shared" si="28382"/>
        <v>0.17</v>
      </c>
      <c r="CC1832" s="110">
        <f t="shared" si="28382"/>
        <v>0.17</v>
      </c>
      <c r="CD1832" s="110">
        <f t="shared" ref="CD1832:CG1832" si="28385">ROUND(CD1831/$E1831,2)</f>
        <v>0</v>
      </c>
      <c r="CE1832" s="110"/>
      <c r="CF1832" s="110">
        <f t="shared" si="28385"/>
        <v>0</v>
      </c>
      <c r="CG1832" s="110">
        <f t="shared" si="28385"/>
        <v>0</v>
      </c>
      <c r="CH1832" s="111">
        <f>IF(C1831="","",D1831-SUM(G1832:CG1832))</f>
        <v>0</v>
      </c>
      <c r="CI1832" s="112">
        <f>IF(C1831="","",SUM(G1832:CG1832))</f>
        <v>1</v>
      </c>
      <c r="CJ1832" s="67" t="b">
        <f>IF(C1831="","",D1831=CI1832)</f>
        <v>1</v>
      </c>
    </row>
    <row r="1833" spans="1:88" s="5" customFormat="1" ht="22.05" customHeight="1" x14ac:dyDescent="0.3">
      <c r="A1833" s="173"/>
      <c r="B1833" s="157"/>
      <c r="C1833" s="170"/>
      <c r="D1833" s="160"/>
      <c r="E1833" s="163"/>
      <c r="F1833" s="166"/>
      <c r="G1833" s="113">
        <v>0</v>
      </c>
      <c r="H1833" s="113"/>
      <c r="I1833" s="113"/>
      <c r="J1833" s="113"/>
      <c r="K1833" s="113"/>
      <c r="L1833" s="113"/>
      <c r="M1833" s="113"/>
      <c r="N1833" s="113"/>
      <c r="O1833" s="113"/>
      <c r="P1833" s="113"/>
      <c r="Q1833" s="113"/>
      <c r="R1833" s="113"/>
      <c r="S1833" s="113"/>
      <c r="T1833" s="113"/>
      <c r="U1833" s="113">
        <f t="shared" ref="U1833:X1833" si="28386">U1831/$F1831</f>
        <v>0</v>
      </c>
      <c r="V1833" s="113">
        <f t="shared" si="28386"/>
        <v>0</v>
      </c>
      <c r="W1833" s="113">
        <f t="shared" si="28386"/>
        <v>0</v>
      </c>
      <c r="X1833" s="113">
        <f t="shared" si="28386"/>
        <v>0</v>
      </c>
      <c r="Y1833" s="113">
        <f t="shared" ref="Y1833:AG1833" si="28387">Y1831/$F1831</f>
        <v>0</v>
      </c>
      <c r="Z1833" s="113">
        <f t="shared" si="28387"/>
        <v>0</v>
      </c>
      <c r="AA1833" s="113">
        <f t="shared" si="28387"/>
        <v>0</v>
      </c>
      <c r="AB1833" s="113">
        <f t="shared" si="28387"/>
        <v>0</v>
      </c>
      <c r="AC1833" s="113">
        <f t="shared" si="28387"/>
        <v>0</v>
      </c>
      <c r="AD1833" s="113">
        <f t="shared" si="28387"/>
        <v>0</v>
      </c>
      <c r="AE1833" s="113">
        <f t="shared" si="28387"/>
        <v>0</v>
      </c>
      <c r="AF1833" s="113">
        <f t="shared" si="28387"/>
        <v>0</v>
      </c>
      <c r="AG1833" s="113">
        <f t="shared" si="28387"/>
        <v>0</v>
      </c>
      <c r="AH1833" s="113">
        <f t="shared" ref="AH1833:AK1833" si="28388">AH1831/$F1831</f>
        <v>0</v>
      </c>
      <c r="AI1833" s="113">
        <f t="shared" si="28388"/>
        <v>0</v>
      </c>
      <c r="AJ1833" s="113">
        <f t="shared" si="28388"/>
        <v>0</v>
      </c>
      <c r="AK1833" s="113">
        <f t="shared" si="28388"/>
        <v>0</v>
      </c>
      <c r="AL1833" s="113">
        <f t="shared" ref="AL1833:AT1833" si="28389">AL1831/$F1831</f>
        <v>0</v>
      </c>
      <c r="AM1833" s="113">
        <f t="shared" si="28389"/>
        <v>0</v>
      </c>
      <c r="AN1833" s="113">
        <f t="shared" si="28389"/>
        <v>0</v>
      </c>
      <c r="AO1833" s="113">
        <f t="shared" si="28389"/>
        <v>0</v>
      </c>
      <c r="AP1833" s="113">
        <f t="shared" si="28389"/>
        <v>0</v>
      </c>
      <c r="AQ1833" s="113">
        <f t="shared" si="28389"/>
        <v>0</v>
      </c>
      <c r="AR1833" s="113">
        <f t="shared" si="28389"/>
        <v>0</v>
      </c>
      <c r="AS1833" s="113">
        <f t="shared" si="28389"/>
        <v>0</v>
      </c>
      <c r="AT1833" s="113">
        <f t="shared" si="28389"/>
        <v>0</v>
      </c>
      <c r="AU1833" s="113">
        <f t="shared" ref="AU1833:AX1833" si="28390">AU1831/$F1831</f>
        <v>0</v>
      </c>
      <c r="AV1833" s="113">
        <f t="shared" si="28390"/>
        <v>0</v>
      </c>
      <c r="AW1833" s="113">
        <f t="shared" si="28390"/>
        <v>0</v>
      </c>
      <c r="AX1833" s="113">
        <f t="shared" si="28390"/>
        <v>0</v>
      </c>
      <c r="AY1833" s="113">
        <f t="shared" ref="AY1833:BC1833" si="28391">AY1831/$F1831</f>
        <v>0</v>
      </c>
      <c r="AZ1833" s="113">
        <f t="shared" si="28391"/>
        <v>0</v>
      </c>
      <c r="BA1833" s="113">
        <f t="shared" si="28391"/>
        <v>0</v>
      </c>
      <c r="BB1833" s="113">
        <f t="shared" si="28391"/>
        <v>0</v>
      </c>
      <c r="BC1833" s="113">
        <f t="shared" si="28391"/>
        <v>0</v>
      </c>
      <c r="BD1833" s="113">
        <f t="shared" ref="BD1833:BG1833" si="28392">BD1831/$F1831</f>
        <v>0</v>
      </c>
      <c r="BE1833" s="113">
        <f t="shared" si="28392"/>
        <v>0</v>
      </c>
      <c r="BF1833" s="113">
        <f t="shared" si="28392"/>
        <v>0</v>
      </c>
      <c r="BG1833" s="113">
        <f t="shared" si="28392"/>
        <v>0</v>
      </c>
      <c r="BH1833" s="113">
        <f t="shared" ref="BH1833:BK1833" si="28393">BH1831/$F1831</f>
        <v>0</v>
      </c>
      <c r="BI1833" s="113">
        <f t="shared" si="28393"/>
        <v>0</v>
      </c>
      <c r="BJ1833" s="113">
        <f t="shared" si="28393"/>
        <v>0</v>
      </c>
      <c r="BK1833" s="113">
        <f t="shared" si="28393"/>
        <v>0</v>
      </c>
      <c r="BL1833" s="113">
        <f t="shared" ref="BL1833:BP1833" si="28394">BL1831/$F1831</f>
        <v>0</v>
      </c>
      <c r="BM1833" s="113">
        <f t="shared" si="28394"/>
        <v>0</v>
      </c>
      <c r="BN1833" s="113">
        <f t="shared" si="28394"/>
        <v>0</v>
      </c>
      <c r="BO1833" s="113">
        <f t="shared" si="28394"/>
        <v>0</v>
      </c>
      <c r="BP1833" s="113">
        <f t="shared" si="28394"/>
        <v>0</v>
      </c>
      <c r="BQ1833" s="113">
        <f t="shared" ref="BQ1833:BT1833" si="28395">BQ1831/$F1831</f>
        <v>0</v>
      </c>
      <c r="BR1833" s="113">
        <f t="shared" si="28395"/>
        <v>0</v>
      </c>
      <c r="BS1833" s="113">
        <f t="shared" si="28395"/>
        <v>0</v>
      </c>
      <c r="BT1833" s="113">
        <f t="shared" si="28395"/>
        <v>0</v>
      </c>
      <c r="BU1833" s="113">
        <f t="shared" ref="BU1833:BX1833" si="28396">BU1831/$F1831</f>
        <v>0</v>
      </c>
      <c r="BV1833" s="113">
        <f t="shared" si="28396"/>
        <v>0</v>
      </c>
      <c r="BW1833" s="113">
        <f t="shared" si="28396"/>
        <v>0</v>
      </c>
      <c r="BX1833" s="113">
        <f t="shared" si="28396"/>
        <v>0.16666666666666666</v>
      </c>
      <c r="BY1833" s="113">
        <f t="shared" ref="BY1833:CC1833" si="28397">BY1831/$F1831</f>
        <v>0.16666666666666666</v>
      </c>
      <c r="BZ1833" s="113">
        <f t="shared" si="28397"/>
        <v>0.16666666666666666</v>
      </c>
      <c r="CA1833" s="113">
        <f t="shared" si="28397"/>
        <v>0.16666666666666666</v>
      </c>
      <c r="CB1833" s="113">
        <f t="shared" si="28397"/>
        <v>0.16666666666666666</v>
      </c>
      <c r="CC1833" s="113">
        <f t="shared" si="28397"/>
        <v>0.16666666666666666</v>
      </c>
      <c r="CD1833" s="113">
        <f t="shared" ref="CD1833:CG1833" si="28398">CD1831/$F1831</f>
        <v>0</v>
      </c>
      <c r="CE1833" s="113"/>
      <c r="CF1833" s="113">
        <f t="shared" si="28398"/>
        <v>0</v>
      </c>
      <c r="CG1833" s="113">
        <f t="shared" si="28398"/>
        <v>0</v>
      </c>
      <c r="CH1833" s="114">
        <f>IF(C1831="","",100%-SUM(G1833:CG1833))</f>
        <v>1.1102230246251565E-16</v>
      </c>
      <c r="CI1833" s="115">
        <f>IF(C1831="","",SUM(G1833:CG1833))</f>
        <v>0.99999999999999989</v>
      </c>
      <c r="CJ1833" s="67" t="b">
        <f>IF(C1831="","",SUM(G1833:CG1833)=CI1833)</f>
        <v>1</v>
      </c>
    </row>
    <row r="1834" spans="1:88" s="5" customFormat="1" ht="51.75" customHeight="1" x14ac:dyDescent="0.3">
      <c r="A1834" s="171" t="s">
        <v>1277</v>
      </c>
      <c r="B1834" s="155" t="s">
        <v>1278</v>
      </c>
      <c r="C1834" s="168" t="s">
        <v>163</v>
      </c>
      <c r="D1834" s="158">
        <v>1</v>
      </c>
      <c r="E1834" s="161">
        <v>24052955</v>
      </c>
      <c r="F1834" s="164">
        <f t="shared" si="28139"/>
        <v>24052955</v>
      </c>
      <c r="G1834" s="108">
        <v>0</v>
      </c>
      <c r="H1834" s="108"/>
      <c r="I1834" s="108"/>
      <c r="J1834" s="108"/>
      <c r="K1834" s="108"/>
      <c r="L1834" s="108"/>
      <c r="M1834" s="108"/>
      <c r="N1834" s="108"/>
      <c r="O1834" s="108"/>
      <c r="P1834" s="108"/>
      <c r="Q1834" s="108"/>
      <c r="R1834" s="108"/>
      <c r="S1834" s="108"/>
      <c r="T1834" s="108"/>
      <c r="U1834" s="108"/>
      <c r="V1834" s="108"/>
      <c r="W1834" s="108"/>
      <c r="X1834" s="108"/>
      <c r="Y1834" s="108"/>
      <c r="Z1834" s="108"/>
      <c r="AA1834" s="108"/>
      <c r="AB1834" s="108"/>
      <c r="AC1834" s="108"/>
      <c r="AD1834" s="108"/>
      <c r="AE1834" s="108"/>
      <c r="AF1834" s="108"/>
      <c r="AG1834" s="108"/>
      <c r="AH1834" s="108"/>
      <c r="AI1834" s="108"/>
      <c r="AJ1834" s="108"/>
      <c r="AK1834" s="108"/>
      <c r="AL1834" s="108"/>
      <c r="AM1834" s="108"/>
      <c r="AN1834" s="108"/>
      <c r="AO1834" s="108"/>
      <c r="AP1834" s="108"/>
      <c r="AQ1834" s="108"/>
      <c r="AR1834" s="108"/>
      <c r="AS1834" s="108"/>
      <c r="AT1834" s="108"/>
      <c r="AU1834" s="108"/>
      <c r="AV1834" s="108"/>
      <c r="AW1834" s="108"/>
      <c r="AX1834" s="108"/>
      <c r="AY1834" s="108"/>
      <c r="AZ1834" s="108"/>
      <c r="BA1834" s="108"/>
      <c r="BB1834" s="108"/>
      <c r="BC1834" s="108"/>
      <c r="BD1834" s="108"/>
      <c r="BE1834" s="108"/>
      <c r="BF1834" s="108"/>
      <c r="BG1834" s="108"/>
      <c r="BH1834" s="108"/>
      <c r="BI1834" s="108"/>
      <c r="BJ1834" s="108"/>
      <c r="BK1834" s="108"/>
      <c r="BL1834" s="108"/>
      <c r="BM1834" s="108"/>
      <c r="BN1834" s="108"/>
      <c r="BO1834" s="108"/>
      <c r="BP1834" s="108"/>
      <c r="BQ1834" s="108"/>
      <c r="BR1834" s="108"/>
      <c r="BS1834" s="108"/>
      <c r="BT1834" s="108"/>
      <c r="BU1834" s="108"/>
      <c r="BV1834" s="108"/>
      <c r="BW1834" s="108"/>
      <c r="BX1834" s="108">
        <f>ROUND($F1834/6,0)</f>
        <v>4008826</v>
      </c>
      <c r="BY1834" s="108">
        <f>ROUNDDOWN($F1834/6,0)</f>
        <v>4008825</v>
      </c>
      <c r="BZ1834" s="108">
        <f t="shared" ref="BZ1834:CC1834" si="28399">ROUND($F1834/6,0)</f>
        <v>4008826</v>
      </c>
      <c r="CA1834" s="108">
        <f t="shared" si="28399"/>
        <v>4008826</v>
      </c>
      <c r="CB1834" s="108">
        <f t="shared" si="28399"/>
        <v>4008826</v>
      </c>
      <c r="CC1834" s="108">
        <f t="shared" si="28399"/>
        <v>4008826</v>
      </c>
      <c r="CD1834" s="108"/>
      <c r="CE1834" s="108"/>
      <c r="CF1834" s="108"/>
      <c r="CG1834" s="108"/>
      <c r="CH1834" s="109">
        <f>IF(C1834="","",F1834-SUM(G1834:CG1834))</f>
        <v>0</v>
      </c>
      <c r="CI1834" s="107">
        <f>IF(C1834="","",SUM(G1834:CG1834))</f>
        <v>24052955</v>
      </c>
      <c r="CJ1834" s="67" t="b">
        <f>IF(C1834="","",F1834=CI1834)</f>
        <v>1</v>
      </c>
    </row>
    <row r="1835" spans="1:88" s="5" customFormat="1" ht="15" customHeight="1" x14ac:dyDescent="0.3">
      <c r="A1835" s="172"/>
      <c r="B1835" s="156"/>
      <c r="C1835" s="169"/>
      <c r="D1835" s="159"/>
      <c r="E1835" s="162"/>
      <c r="F1835" s="165"/>
      <c r="G1835" s="110">
        <v>0</v>
      </c>
      <c r="H1835" s="110"/>
      <c r="I1835" s="110"/>
      <c r="J1835" s="110"/>
      <c r="K1835" s="110"/>
      <c r="L1835" s="110"/>
      <c r="M1835" s="110"/>
      <c r="N1835" s="110"/>
      <c r="O1835" s="110"/>
      <c r="P1835" s="110"/>
      <c r="Q1835" s="110"/>
      <c r="R1835" s="110"/>
      <c r="S1835" s="110"/>
      <c r="T1835" s="110"/>
      <c r="U1835" s="110">
        <f t="shared" ref="U1835:X1835" si="28400">ROUND(U1834/$E1834,2)</f>
        <v>0</v>
      </c>
      <c r="V1835" s="110">
        <f t="shared" si="28400"/>
        <v>0</v>
      </c>
      <c r="W1835" s="110">
        <f t="shared" si="28400"/>
        <v>0</v>
      </c>
      <c r="X1835" s="110">
        <f t="shared" si="28400"/>
        <v>0</v>
      </c>
      <c r="Y1835" s="110">
        <f t="shared" ref="Y1835:AG1835" si="28401">ROUND(Y1834/$E1834,2)</f>
        <v>0</v>
      </c>
      <c r="Z1835" s="110">
        <f t="shared" si="28401"/>
        <v>0</v>
      </c>
      <c r="AA1835" s="110">
        <f t="shared" si="28401"/>
        <v>0</v>
      </c>
      <c r="AB1835" s="110">
        <f t="shared" si="28401"/>
        <v>0</v>
      </c>
      <c r="AC1835" s="110">
        <f t="shared" si="28401"/>
        <v>0</v>
      </c>
      <c r="AD1835" s="110">
        <f t="shared" si="28401"/>
        <v>0</v>
      </c>
      <c r="AE1835" s="110">
        <f t="shared" si="28401"/>
        <v>0</v>
      </c>
      <c r="AF1835" s="110">
        <f t="shared" si="28401"/>
        <v>0</v>
      </c>
      <c r="AG1835" s="110">
        <f t="shared" si="28401"/>
        <v>0</v>
      </c>
      <c r="AH1835" s="110">
        <f t="shared" ref="AH1835:AK1835" si="28402">ROUND(AH1834/$E1834,2)</f>
        <v>0</v>
      </c>
      <c r="AI1835" s="110">
        <f t="shared" si="28402"/>
        <v>0</v>
      </c>
      <c r="AJ1835" s="110">
        <f t="shared" si="28402"/>
        <v>0</v>
      </c>
      <c r="AK1835" s="110">
        <f t="shared" si="28402"/>
        <v>0</v>
      </c>
      <c r="AL1835" s="110">
        <f t="shared" ref="AL1835:AT1835" si="28403">ROUND(AL1834/$E1834,2)</f>
        <v>0</v>
      </c>
      <c r="AM1835" s="110">
        <f t="shared" si="28403"/>
        <v>0</v>
      </c>
      <c r="AN1835" s="110">
        <f t="shared" si="28403"/>
        <v>0</v>
      </c>
      <c r="AO1835" s="110">
        <f t="shared" si="28403"/>
        <v>0</v>
      </c>
      <c r="AP1835" s="110">
        <f t="shared" si="28403"/>
        <v>0</v>
      </c>
      <c r="AQ1835" s="110">
        <f t="shared" si="28403"/>
        <v>0</v>
      </c>
      <c r="AR1835" s="110">
        <f t="shared" si="28403"/>
        <v>0</v>
      </c>
      <c r="AS1835" s="110">
        <f t="shared" si="28403"/>
        <v>0</v>
      </c>
      <c r="AT1835" s="110">
        <f t="shared" si="28403"/>
        <v>0</v>
      </c>
      <c r="AU1835" s="110">
        <f t="shared" ref="AU1835:AX1835" si="28404">ROUND(AU1834/$E1834,2)</f>
        <v>0</v>
      </c>
      <c r="AV1835" s="110">
        <f t="shared" si="28404"/>
        <v>0</v>
      </c>
      <c r="AW1835" s="110">
        <f t="shared" si="28404"/>
        <v>0</v>
      </c>
      <c r="AX1835" s="110">
        <f t="shared" si="28404"/>
        <v>0</v>
      </c>
      <c r="AY1835" s="110">
        <f t="shared" ref="AY1835:BC1835" si="28405">ROUND(AY1834/$E1834,2)</f>
        <v>0</v>
      </c>
      <c r="AZ1835" s="110">
        <f t="shared" si="28405"/>
        <v>0</v>
      </c>
      <c r="BA1835" s="110">
        <f t="shared" si="28405"/>
        <v>0</v>
      </c>
      <c r="BB1835" s="110">
        <f t="shared" si="28405"/>
        <v>0</v>
      </c>
      <c r="BC1835" s="110">
        <f t="shared" si="28405"/>
        <v>0</v>
      </c>
      <c r="BD1835" s="110">
        <f t="shared" ref="BD1835:BG1835" si="28406">ROUND(BD1834/$E1834,2)</f>
        <v>0</v>
      </c>
      <c r="BE1835" s="110">
        <f t="shared" si="28406"/>
        <v>0</v>
      </c>
      <c r="BF1835" s="110">
        <f t="shared" si="28406"/>
        <v>0</v>
      </c>
      <c r="BG1835" s="110">
        <f t="shared" si="28406"/>
        <v>0</v>
      </c>
      <c r="BH1835" s="110">
        <f t="shared" ref="BH1835:BK1835" si="28407">ROUND(BH1834/$E1834,2)</f>
        <v>0</v>
      </c>
      <c r="BI1835" s="110">
        <f t="shared" si="28407"/>
        <v>0</v>
      </c>
      <c r="BJ1835" s="110">
        <f t="shared" si="28407"/>
        <v>0</v>
      </c>
      <c r="BK1835" s="110">
        <f t="shared" si="28407"/>
        <v>0</v>
      </c>
      <c r="BL1835" s="110">
        <f t="shared" ref="BL1835:BP1835" si="28408">ROUND(BL1834/$E1834,2)</f>
        <v>0</v>
      </c>
      <c r="BM1835" s="110">
        <f t="shared" si="28408"/>
        <v>0</v>
      </c>
      <c r="BN1835" s="110">
        <f t="shared" si="28408"/>
        <v>0</v>
      </c>
      <c r="BO1835" s="110">
        <f t="shared" si="28408"/>
        <v>0</v>
      </c>
      <c r="BP1835" s="110">
        <f t="shared" si="28408"/>
        <v>0</v>
      </c>
      <c r="BQ1835" s="110">
        <f t="shared" ref="BQ1835:BT1835" si="28409">ROUND(BQ1834/$E1834,2)</f>
        <v>0</v>
      </c>
      <c r="BR1835" s="110">
        <f t="shared" si="28409"/>
        <v>0</v>
      </c>
      <c r="BS1835" s="110">
        <f t="shared" si="28409"/>
        <v>0</v>
      </c>
      <c r="BT1835" s="110">
        <f t="shared" si="28409"/>
        <v>0</v>
      </c>
      <c r="BU1835" s="110">
        <f t="shared" ref="BU1835:BX1835" si="28410">ROUND(BU1834/$E1834,2)</f>
        <v>0</v>
      </c>
      <c r="BV1835" s="110">
        <f t="shared" si="28410"/>
        <v>0</v>
      </c>
      <c r="BW1835" s="110">
        <f t="shared" si="28410"/>
        <v>0</v>
      </c>
      <c r="BX1835" s="110">
        <f t="shared" si="28410"/>
        <v>0.17</v>
      </c>
      <c r="BY1835" s="110">
        <f t="shared" ref="BY1835:CC1835" si="28411">ROUND(BY1834/$E1834,2)</f>
        <v>0.17</v>
      </c>
      <c r="BZ1835" s="110">
        <f t="shared" ref="BZ1835" si="28412">ROUNDDOWN(BZ1834/$E1834,2)</f>
        <v>0.16</v>
      </c>
      <c r="CA1835" s="110">
        <f t="shared" ref="CA1835" si="28413">ROUNDDOWN(CA1834/$E1834,2)</f>
        <v>0.16</v>
      </c>
      <c r="CB1835" s="110">
        <f t="shared" si="28411"/>
        <v>0.17</v>
      </c>
      <c r="CC1835" s="110">
        <f t="shared" si="28411"/>
        <v>0.17</v>
      </c>
      <c r="CD1835" s="110">
        <f t="shared" ref="CD1835:CG1835" si="28414">ROUND(CD1834/$E1834,2)</f>
        <v>0</v>
      </c>
      <c r="CE1835" s="110"/>
      <c r="CF1835" s="110">
        <f t="shared" si="28414"/>
        <v>0</v>
      </c>
      <c r="CG1835" s="110">
        <f t="shared" si="28414"/>
        <v>0</v>
      </c>
      <c r="CH1835" s="111">
        <f>IF(C1834="","",D1834-SUM(G1835:CG1835))</f>
        <v>0</v>
      </c>
      <c r="CI1835" s="112">
        <f>IF(C1834="","",SUM(G1835:CG1835))</f>
        <v>1</v>
      </c>
      <c r="CJ1835" s="67" t="b">
        <f>IF(C1834="","",D1834=CI1835)</f>
        <v>1</v>
      </c>
    </row>
    <row r="1836" spans="1:88" s="5" customFormat="1" ht="15" customHeight="1" x14ac:dyDescent="0.3">
      <c r="A1836" s="173"/>
      <c r="B1836" s="157"/>
      <c r="C1836" s="170"/>
      <c r="D1836" s="160"/>
      <c r="E1836" s="163"/>
      <c r="F1836" s="166"/>
      <c r="G1836" s="113">
        <v>0</v>
      </c>
      <c r="H1836" s="113"/>
      <c r="I1836" s="113"/>
      <c r="J1836" s="113"/>
      <c r="K1836" s="113"/>
      <c r="L1836" s="113"/>
      <c r="M1836" s="113"/>
      <c r="N1836" s="113"/>
      <c r="O1836" s="113"/>
      <c r="P1836" s="113"/>
      <c r="Q1836" s="113"/>
      <c r="R1836" s="113"/>
      <c r="S1836" s="113"/>
      <c r="T1836" s="113"/>
      <c r="U1836" s="113">
        <f t="shared" ref="U1836:X1836" si="28415">U1834/$F1834</f>
        <v>0</v>
      </c>
      <c r="V1836" s="113">
        <f t="shared" si="28415"/>
        <v>0</v>
      </c>
      <c r="W1836" s="113">
        <f t="shared" si="28415"/>
        <v>0</v>
      </c>
      <c r="X1836" s="113">
        <f t="shared" si="28415"/>
        <v>0</v>
      </c>
      <c r="Y1836" s="113">
        <f t="shared" ref="Y1836:AG1836" si="28416">Y1834/$F1834</f>
        <v>0</v>
      </c>
      <c r="Z1836" s="113">
        <f t="shared" si="28416"/>
        <v>0</v>
      </c>
      <c r="AA1836" s="113">
        <f t="shared" si="28416"/>
        <v>0</v>
      </c>
      <c r="AB1836" s="113">
        <f t="shared" si="28416"/>
        <v>0</v>
      </c>
      <c r="AC1836" s="113">
        <f t="shared" si="28416"/>
        <v>0</v>
      </c>
      <c r="AD1836" s="113">
        <f t="shared" si="28416"/>
        <v>0</v>
      </c>
      <c r="AE1836" s="113">
        <f t="shared" si="28416"/>
        <v>0</v>
      </c>
      <c r="AF1836" s="113">
        <f t="shared" si="28416"/>
        <v>0</v>
      </c>
      <c r="AG1836" s="113">
        <f t="shared" si="28416"/>
        <v>0</v>
      </c>
      <c r="AH1836" s="113">
        <f t="shared" ref="AH1836:AK1836" si="28417">AH1834/$F1834</f>
        <v>0</v>
      </c>
      <c r="AI1836" s="113">
        <f t="shared" si="28417"/>
        <v>0</v>
      </c>
      <c r="AJ1836" s="113">
        <f t="shared" si="28417"/>
        <v>0</v>
      </c>
      <c r="AK1836" s="113">
        <f t="shared" si="28417"/>
        <v>0</v>
      </c>
      <c r="AL1836" s="113">
        <f t="shared" ref="AL1836:AT1836" si="28418">AL1834/$F1834</f>
        <v>0</v>
      </c>
      <c r="AM1836" s="113">
        <f t="shared" si="28418"/>
        <v>0</v>
      </c>
      <c r="AN1836" s="113">
        <f t="shared" si="28418"/>
        <v>0</v>
      </c>
      <c r="AO1836" s="113">
        <f t="shared" si="28418"/>
        <v>0</v>
      </c>
      <c r="AP1836" s="113">
        <f t="shared" si="28418"/>
        <v>0</v>
      </c>
      <c r="AQ1836" s="113">
        <f t="shared" si="28418"/>
        <v>0</v>
      </c>
      <c r="AR1836" s="113">
        <f t="shared" si="28418"/>
        <v>0</v>
      </c>
      <c r="AS1836" s="113">
        <f t="shared" si="28418"/>
        <v>0</v>
      </c>
      <c r="AT1836" s="113">
        <f t="shared" si="28418"/>
        <v>0</v>
      </c>
      <c r="AU1836" s="113">
        <f t="shared" ref="AU1836:AX1836" si="28419">AU1834/$F1834</f>
        <v>0</v>
      </c>
      <c r="AV1836" s="113">
        <f t="shared" si="28419"/>
        <v>0</v>
      </c>
      <c r="AW1836" s="113">
        <f t="shared" si="28419"/>
        <v>0</v>
      </c>
      <c r="AX1836" s="113">
        <f t="shared" si="28419"/>
        <v>0</v>
      </c>
      <c r="AY1836" s="113">
        <f t="shared" ref="AY1836:BC1836" si="28420">AY1834/$F1834</f>
        <v>0</v>
      </c>
      <c r="AZ1836" s="113">
        <f t="shared" si="28420"/>
        <v>0</v>
      </c>
      <c r="BA1836" s="113">
        <f t="shared" si="28420"/>
        <v>0</v>
      </c>
      <c r="BB1836" s="113">
        <f t="shared" si="28420"/>
        <v>0</v>
      </c>
      <c r="BC1836" s="113">
        <f t="shared" si="28420"/>
        <v>0</v>
      </c>
      <c r="BD1836" s="113">
        <f t="shared" ref="BD1836:BG1836" si="28421">BD1834/$F1834</f>
        <v>0</v>
      </c>
      <c r="BE1836" s="113">
        <f t="shared" si="28421"/>
        <v>0</v>
      </c>
      <c r="BF1836" s="113">
        <f t="shared" si="28421"/>
        <v>0</v>
      </c>
      <c r="BG1836" s="113">
        <f t="shared" si="28421"/>
        <v>0</v>
      </c>
      <c r="BH1836" s="113">
        <f t="shared" ref="BH1836:BK1836" si="28422">BH1834/$F1834</f>
        <v>0</v>
      </c>
      <c r="BI1836" s="113">
        <f t="shared" si="28422"/>
        <v>0</v>
      </c>
      <c r="BJ1836" s="113">
        <f t="shared" si="28422"/>
        <v>0</v>
      </c>
      <c r="BK1836" s="113">
        <f t="shared" si="28422"/>
        <v>0</v>
      </c>
      <c r="BL1836" s="113">
        <f t="shared" ref="BL1836:BP1836" si="28423">BL1834/$F1834</f>
        <v>0</v>
      </c>
      <c r="BM1836" s="113">
        <f t="shared" si="28423"/>
        <v>0</v>
      </c>
      <c r="BN1836" s="113">
        <f t="shared" si="28423"/>
        <v>0</v>
      </c>
      <c r="BO1836" s="113">
        <f t="shared" si="28423"/>
        <v>0</v>
      </c>
      <c r="BP1836" s="113">
        <f t="shared" si="28423"/>
        <v>0</v>
      </c>
      <c r="BQ1836" s="113">
        <f t="shared" ref="BQ1836:BT1836" si="28424">BQ1834/$F1834</f>
        <v>0</v>
      </c>
      <c r="BR1836" s="113">
        <f t="shared" si="28424"/>
        <v>0</v>
      </c>
      <c r="BS1836" s="113">
        <f t="shared" si="28424"/>
        <v>0</v>
      </c>
      <c r="BT1836" s="113">
        <f t="shared" si="28424"/>
        <v>0</v>
      </c>
      <c r="BU1836" s="113">
        <f t="shared" ref="BU1836:BX1836" si="28425">BU1834/$F1834</f>
        <v>0</v>
      </c>
      <c r="BV1836" s="113">
        <f t="shared" si="28425"/>
        <v>0</v>
      </c>
      <c r="BW1836" s="113">
        <f t="shared" si="28425"/>
        <v>0</v>
      </c>
      <c r="BX1836" s="113">
        <f t="shared" si="28425"/>
        <v>0.16666667359582221</v>
      </c>
      <c r="BY1836" s="113">
        <f t="shared" ref="BY1836:CC1836" si="28426">BY1834/$F1834</f>
        <v>0.16666663202088891</v>
      </c>
      <c r="BZ1836" s="113">
        <f t="shared" si="28426"/>
        <v>0.16666667359582221</v>
      </c>
      <c r="CA1836" s="113">
        <f t="shared" si="28426"/>
        <v>0.16666667359582221</v>
      </c>
      <c r="CB1836" s="113">
        <f t="shared" si="28426"/>
        <v>0.16666667359582221</v>
      </c>
      <c r="CC1836" s="113">
        <f t="shared" si="28426"/>
        <v>0.16666667359582221</v>
      </c>
      <c r="CD1836" s="113">
        <f t="shared" ref="CD1836:CG1836" si="28427">CD1834/$F1834</f>
        <v>0</v>
      </c>
      <c r="CE1836" s="113"/>
      <c r="CF1836" s="113">
        <f t="shared" si="28427"/>
        <v>0</v>
      </c>
      <c r="CG1836" s="113">
        <f t="shared" si="28427"/>
        <v>0</v>
      </c>
      <c r="CH1836" s="114">
        <f>IF(C1834="","",100%-SUM(G1836:CG1836))</f>
        <v>0</v>
      </c>
      <c r="CI1836" s="115">
        <f>IF(C1834="","",SUM(G1836:CG1836))</f>
        <v>1</v>
      </c>
      <c r="CJ1836" s="67" t="b">
        <f>IF(C1834="","",SUM(G1836:CG1836)=CI1836)</f>
        <v>1</v>
      </c>
    </row>
    <row r="1837" spans="1:88" s="5" customFormat="1" ht="78" customHeight="1" x14ac:dyDescent="0.3">
      <c r="A1837" s="171" t="s">
        <v>1279</v>
      </c>
      <c r="B1837" s="155" t="s">
        <v>1280</v>
      </c>
      <c r="C1837" s="168" t="s">
        <v>163</v>
      </c>
      <c r="D1837" s="158">
        <v>1</v>
      </c>
      <c r="E1837" s="161">
        <v>26303126</v>
      </c>
      <c r="F1837" s="164">
        <f t="shared" si="28139"/>
        <v>26303126</v>
      </c>
      <c r="G1837" s="108">
        <v>0</v>
      </c>
      <c r="H1837" s="108"/>
      <c r="I1837" s="108"/>
      <c r="J1837" s="108"/>
      <c r="K1837" s="108"/>
      <c r="L1837" s="108"/>
      <c r="M1837" s="108"/>
      <c r="N1837" s="108"/>
      <c r="O1837" s="108"/>
      <c r="P1837" s="108"/>
      <c r="Q1837" s="108"/>
      <c r="R1837" s="108"/>
      <c r="S1837" s="108"/>
      <c r="T1837" s="108"/>
      <c r="U1837" s="108"/>
      <c r="V1837" s="108"/>
      <c r="W1837" s="108"/>
      <c r="X1837" s="108"/>
      <c r="Y1837" s="108"/>
      <c r="Z1837" s="108"/>
      <c r="AA1837" s="108"/>
      <c r="AB1837" s="108"/>
      <c r="AC1837" s="108"/>
      <c r="AD1837" s="108"/>
      <c r="AE1837" s="108"/>
      <c r="AF1837" s="108"/>
      <c r="AG1837" s="108"/>
      <c r="AH1837" s="108"/>
      <c r="AI1837" s="108"/>
      <c r="AJ1837" s="108"/>
      <c r="AK1837" s="108"/>
      <c r="AL1837" s="108"/>
      <c r="AM1837" s="108"/>
      <c r="AN1837" s="108"/>
      <c r="AO1837" s="108"/>
      <c r="AP1837" s="108"/>
      <c r="AQ1837" s="108"/>
      <c r="AR1837" s="108"/>
      <c r="AS1837" s="108"/>
      <c r="AT1837" s="108"/>
      <c r="AU1837" s="108"/>
      <c r="AV1837" s="108"/>
      <c r="AW1837" s="108"/>
      <c r="AX1837" s="108"/>
      <c r="AY1837" s="108"/>
      <c r="AZ1837" s="108"/>
      <c r="BA1837" s="108"/>
      <c r="BB1837" s="108"/>
      <c r="BC1837" s="108"/>
      <c r="BD1837" s="108"/>
      <c r="BE1837" s="108"/>
      <c r="BF1837" s="108"/>
      <c r="BG1837" s="108"/>
      <c r="BH1837" s="108"/>
      <c r="BI1837" s="108"/>
      <c r="BJ1837" s="108"/>
      <c r="BK1837" s="108"/>
      <c r="BL1837" s="108"/>
      <c r="BM1837" s="108"/>
      <c r="BN1837" s="108"/>
      <c r="BO1837" s="108"/>
      <c r="BP1837" s="108"/>
      <c r="BQ1837" s="108"/>
      <c r="BR1837" s="108"/>
      <c r="BS1837" s="108"/>
      <c r="BT1837" s="108"/>
      <c r="BU1837" s="108"/>
      <c r="BV1837" s="108"/>
      <c r="BW1837" s="108"/>
      <c r="BX1837" s="108">
        <f>ROUND($F1837/6,0)</f>
        <v>4383854</v>
      </c>
      <c r="BY1837" s="108">
        <f>ROUNDUP($F1837/6,0)</f>
        <v>4383855</v>
      </c>
      <c r="BZ1837" s="108">
        <f>ROUNDUP($F1837/6,0)</f>
        <v>4383855</v>
      </c>
      <c r="CA1837" s="108">
        <f t="shared" ref="CA1837:CC1837" si="28428">ROUND($F1837/6,0)</f>
        <v>4383854</v>
      </c>
      <c r="CB1837" s="108">
        <f t="shared" si="28428"/>
        <v>4383854</v>
      </c>
      <c r="CC1837" s="108">
        <f t="shared" si="28428"/>
        <v>4383854</v>
      </c>
      <c r="CD1837" s="108"/>
      <c r="CE1837" s="108"/>
      <c r="CF1837" s="108"/>
      <c r="CG1837" s="108"/>
      <c r="CH1837" s="109">
        <f>IF(C1837="","",F1837-SUM(G1837:CG1837))</f>
        <v>0</v>
      </c>
      <c r="CI1837" s="107">
        <f>IF(C1837="","",SUM(G1837:CG1837))</f>
        <v>26303126</v>
      </c>
      <c r="CJ1837" s="67" t="b">
        <f>IF(C1837="","",F1837=CI1837)</f>
        <v>1</v>
      </c>
    </row>
    <row r="1838" spans="1:88" s="5" customFormat="1" ht="15" customHeight="1" x14ac:dyDescent="0.3">
      <c r="A1838" s="172"/>
      <c r="B1838" s="156"/>
      <c r="C1838" s="169"/>
      <c r="D1838" s="159"/>
      <c r="E1838" s="162"/>
      <c r="F1838" s="165"/>
      <c r="G1838" s="110">
        <v>0</v>
      </c>
      <c r="H1838" s="110"/>
      <c r="I1838" s="110"/>
      <c r="J1838" s="110"/>
      <c r="K1838" s="110"/>
      <c r="L1838" s="110"/>
      <c r="M1838" s="110"/>
      <c r="N1838" s="110"/>
      <c r="O1838" s="110"/>
      <c r="P1838" s="110"/>
      <c r="Q1838" s="110"/>
      <c r="R1838" s="110"/>
      <c r="S1838" s="110"/>
      <c r="T1838" s="110"/>
      <c r="U1838" s="110">
        <f t="shared" ref="U1838:X1838" si="28429">ROUND(U1837/$E1837,2)</f>
        <v>0</v>
      </c>
      <c r="V1838" s="110">
        <f t="shared" si="28429"/>
        <v>0</v>
      </c>
      <c r="W1838" s="110">
        <f t="shared" si="28429"/>
        <v>0</v>
      </c>
      <c r="X1838" s="110">
        <f t="shared" si="28429"/>
        <v>0</v>
      </c>
      <c r="Y1838" s="110">
        <f t="shared" ref="Y1838:AG1838" si="28430">ROUND(Y1837/$E1837,2)</f>
        <v>0</v>
      </c>
      <c r="Z1838" s="110">
        <f t="shared" si="28430"/>
        <v>0</v>
      </c>
      <c r="AA1838" s="110">
        <f t="shared" si="28430"/>
        <v>0</v>
      </c>
      <c r="AB1838" s="110">
        <f t="shared" si="28430"/>
        <v>0</v>
      </c>
      <c r="AC1838" s="110">
        <f t="shared" si="28430"/>
        <v>0</v>
      </c>
      <c r="AD1838" s="110">
        <f t="shared" si="28430"/>
        <v>0</v>
      </c>
      <c r="AE1838" s="110">
        <f t="shared" si="28430"/>
        <v>0</v>
      </c>
      <c r="AF1838" s="110">
        <f t="shared" si="28430"/>
        <v>0</v>
      </c>
      <c r="AG1838" s="110">
        <f t="shared" si="28430"/>
        <v>0</v>
      </c>
      <c r="AH1838" s="110">
        <f t="shared" ref="AH1838:AK1838" si="28431">ROUND(AH1837/$E1837,2)</f>
        <v>0</v>
      </c>
      <c r="AI1838" s="110">
        <f t="shared" si="28431"/>
        <v>0</v>
      </c>
      <c r="AJ1838" s="110">
        <f t="shared" si="28431"/>
        <v>0</v>
      </c>
      <c r="AK1838" s="110">
        <f t="shared" si="28431"/>
        <v>0</v>
      </c>
      <c r="AL1838" s="110">
        <f t="shared" ref="AL1838:AT1838" si="28432">ROUND(AL1837/$E1837,2)</f>
        <v>0</v>
      </c>
      <c r="AM1838" s="110">
        <f t="shared" si="28432"/>
        <v>0</v>
      </c>
      <c r="AN1838" s="110">
        <f t="shared" si="28432"/>
        <v>0</v>
      </c>
      <c r="AO1838" s="110">
        <f t="shared" si="28432"/>
        <v>0</v>
      </c>
      <c r="AP1838" s="110">
        <f t="shared" si="28432"/>
        <v>0</v>
      </c>
      <c r="AQ1838" s="110">
        <f t="shared" si="28432"/>
        <v>0</v>
      </c>
      <c r="AR1838" s="110">
        <f t="shared" si="28432"/>
        <v>0</v>
      </c>
      <c r="AS1838" s="110">
        <f t="shared" si="28432"/>
        <v>0</v>
      </c>
      <c r="AT1838" s="110">
        <f t="shared" si="28432"/>
        <v>0</v>
      </c>
      <c r="AU1838" s="110">
        <f t="shared" ref="AU1838:AX1838" si="28433">ROUND(AU1837/$E1837,2)</f>
        <v>0</v>
      </c>
      <c r="AV1838" s="110">
        <f t="shared" si="28433"/>
        <v>0</v>
      </c>
      <c r="AW1838" s="110">
        <f t="shared" si="28433"/>
        <v>0</v>
      </c>
      <c r="AX1838" s="110">
        <f t="shared" si="28433"/>
        <v>0</v>
      </c>
      <c r="AY1838" s="110">
        <f t="shared" ref="AY1838:BC1838" si="28434">ROUND(AY1837/$E1837,2)</f>
        <v>0</v>
      </c>
      <c r="AZ1838" s="110">
        <f t="shared" si="28434"/>
        <v>0</v>
      </c>
      <c r="BA1838" s="110">
        <f t="shared" si="28434"/>
        <v>0</v>
      </c>
      <c r="BB1838" s="110">
        <f t="shared" si="28434"/>
        <v>0</v>
      </c>
      <c r="BC1838" s="110">
        <f t="shared" si="28434"/>
        <v>0</v>
      </c>
      <c r="BD1838" s="110">
        <f t="shared" ref="BD1838:BG1838" si="28435">ROUND(BD1837/$E1837,2)</f>
        <v>0</v>
      </c>
      <c r="BE1838" s="110">
        <f t="shared" si="28435"/>
        <v>0</v>
      </c>
      <c r="BF1838" s="110">
        <f t="shared" si="28435"/>
        <v>0</v>
      </c>
      <c r="BG1838" s="110">
        <f t="shared" si="28435"/>
        <v>0</v>
      </c>
      <c r="BH1838" s="110">
        <f t="shared" ref="BH1838:BK1838" si="28436">ROUND(BH1837/$E1837,2)</f>
        <v>0</v>
      </c>
      <c r="BI1838" s="110">
        <f t="shared" si="28436"/>
        <v>0</v>
      </c>
      <c r="BJ1838" s="110">
        <f t="shared" si="28436"/>
        <v>0</v>
      </c>
      <c r="BK1838" s="110">
        <f t="shared" si="28436"/>
        <v>0</v>
      </c>
      <c r="BL1838" s="110">
        <f t="shared" ref="BL1838:BP1838" si="28437">ROUND(BL1837/$E1837,2)</f>
        <v>0</v>
      </c>
      <c r="BM1838" s="110">
        <f t="shared" si="28437"/>
        <v>0</v>
      </c>
      <c r="BN1838" s="110">
        <f t="shared" si="28437"/>
        <v>0</v>
      </c>
      <c r="BO1838" s="110">
        <f t="shared" si="28437"/>
        <v>0</v>
      </c>
      <c r="BP1838" s="110">
        <f t="shared" si="28437"/>
        <v>0</v>
      </c>
      <c r="BQ1838" s="110">
        <f t="shared" ref="BQ1838:BT1838" si="28438">ROUND(BQ1837/$E1837,2)</f>
        <v>0</v>
      </c>
      <c r="BR1838" s="110">
        <f t="shared" si="28438"/>
        <v>0</v>
      </c>
      <c r="BS1838" s="110">
        <f t="shared" si="28438"/>
        <v>0</v>
      </c>
      <c r="BT1838" s="110">
        <f t="shared" si="28438"/>
        <v>0</v>
      </c>
      <c r="BU1838" s="110">
        <f t="shared" ref="BU1838:BX1838" si="28439">ROUND(BU1837/$E1837,2)</f>
        <v>0</v>
      </c>
      <c r="BV1838" s="110">
        <f t="shared" si="28439"/>
        <v>0</v>
      </c>
      <c r="BW1838" s="110">
        <f t="shared" si="28439"/>
        <v>0</v>
      </c>
      <c r="BX1838" s="110">
        <f t="shared" si="28439"/>
        <v>0.17</v>
      </c>
      <c r="BY1838" s="110">
        <f t="shared" ref="BY1838:CC1838" si="28440">ROUND(BY1837/$E1837,2)</f>
        <v>0.17</v>
      </c>
      <c r="BZ1838" s="110">
        <f t="shared" ref="BZ1838" si="28441">ROUNDDOWN(BZ1837/$E1837,2)</f>
        <v>0.16</v>
      </c>
      <c r="CA1838" s="110">
        <f t="shared" ref="CA1838" si="28442">ROUNDDOWN(CA1837/$E1837,2)</f>
        <v>0.16</v>
      </c>
      <c r="CB1838" s="110">
        <f t="shared" si="28440"/>
        <v>0.17</v>
      </c>
      <c r="CC1838" s="110">
        <f t="shared" si="28440"/>
        <v>0.17</v>
      </c>
      <c r="CD1838" s="110">
        <f t="shared" ref="CD1838:CG1838" si="28443">ROUND(CD1837/$E1837,2)</f>
        <v>0</v>
      </c>
      <c r="CE1838" s="110"/>
      <c r="CF1838" s="110">
        <f t="shared" si="28443"/>
        <v>0</v>
      </c>
      <c r="CG1838" s="110">
        <f t="shared" si="28443"/>
        <v>0</v>
      </c>
      <c r="CH1838" s="111">
        <f>IF(C1837="","",D1837-SUM(G1838:CG1838))</f>
        <v>0</v>
      </c>
      <c r="CI1838" s="112">
        <f>IF(C1837="","",SUM(G1838:CG1838))</f>
        <v>1</v>
      </c>
      <c r="CJ1838" s="67" t="b">
        <f>IF(C1837="","",D1837=CI1838)</f>
        <v>1</v>
      </c>
    </row>
    <row r="1839" spans="1:88" s="5" customFormat="1" ht="15" customHeight="1" x14ac:dyDescent="0.3">
      <c r="A1839" s="173"/>
      <c r="B1839" s="157"/>
      <c r="C1839" s="170"/>
      <c r="D1839" s="160"/>
      <c r="E1839" s="163"/>
      <c r="F1839" s="166"/>
      <c r="G1839" s="113">
        <v>0</v>
      </c>
      <c r="H1839" s="113"/>
      <c r="I1839" s="113"/>
      <c r="J1839" s="113"/>
      <c r="K1839" s="113"/>
      <c r="L1839" s="113"/>
      <c r="M1839" s="113"/>
      <c r="N1839" s="113"/>
      <c r="O1839" s="113"/>
      <c r="P1839" s="113"/>
      <c r="Q1839" s="113"/>
      <c r="R1839" s="113"/>
      <c r="S1839" s="113"/>
      <c r="T1839" s="113"/>
      <c r="U1839" s="113">
        <f t="shared" ref="U1839:X1839" si="28444">U1837/$F1837</f>
        <v>0</v>
      </c>
      <c r="V1839" s="113">
        <f t="shared" si="28444"/>
        <v>0</v>
      </c>
      <c r="W1839" s="113">
        <f t="shared" si="28444"/>
        <v>0</v>
      </c>
      <c r="X1839" s="113">
        <f t="shared" si="28444"/>
        <v>0</v>
      </c>
      <c r="Y1839" s="113">
        <f t="shared" ref="Y1839:AG1839" si="28445">Y1837/$F1837</f>
        <v>0</v>
      </c>
      <c r="Z1839" s="113">
        <f t="shared" si="28445"/>
        <v>0</v>
      </c>
      <c r="AA1839" s="113">
        <f t="shared" si="28445"/>
        <v>0</v>
      </c>
      <c r="AB1839" s="113">
        <f t="shared" si="28445"/>
        <v>0</v>
      </c>
      <c r="AC1839" s="113">
        <f t="shared" si="28445"/>
        <v>0</v>
      </c>
      <c r="AD1839" s="113">
        <f t="shared" si="28445"/>
        <v>0</v>
      </c>
      <c r="AE1839" s="113">
        <f t="shared" si="28445"/>
        <v>0</v>
      </c>
      <c r="AF1839" s="113">
        <f t="shared" si="28445"/>
        <v>0</v>
      </c>
      <c r="AG1839" s="113">
        <f t="shared" si="28445"/>
        <v>0</v>
      </c>
      <c r="AH1839" s="113">
        <f t="shared" ref="AH1839:AK1839" si="28446">AH1837/$F1837</f>
        <v>0</v>
      </c>
      <c r="AI1839" s="113">
        <f t="shared" si="28446"/>
        <v>0</v>
      </c>
      <c r="AJ1839" s="113">
        <f t="shared" si="28446"/>
        <v>0</v>
      </c>
      <c r="AK1839" s="113">
        <f t="shared" si="28446"/>
        <v>0</v>
      </c>
      <c r="AL1839" s="113">
        <f t="shared" ref="AL1839:AT1839" si="28447">AL1837/$F1837</f>
        <v>0</v>
      </c>
      <c r="AM1839" s="113">
        <f t="shared" si="28447"/>
        <v>0</v>
      </c>
      <c r="AN1839" s="113">
        <f t="shared" si="28447"/>
        <v>0</v>
      </c>
      <c r="AO1839" s="113">
        <f t="shared" si="28447"/>
        <v>0</v>
      </c>
      <c r="AP1839" s="113">
        <f t="shared" si="28447"/>
        <v>0</v>
      </c>
      <c r="AQ1839" s="113">
        <f t="shared" si="28447"/>
        <v>0</v>
      </c>
      <c r="AR1839" s="113">
        <f t="shared" si="28447"/>
        <v>0</v>
      </c>
      <c r="AS1839" s="113">
        <f t="shared" si="28447"/>
        <v>0</v>
      </c>
      <c r="AT1839" s="113">
        <f t="shared" si="28447"/>
        <v>0</v>
      </c>
      <c r="AU1839" s="113">
        <f t="shared" ref="AU1839:AX1839" si="28448">AU1837/$F1837</f>
        <v>0</v>
      </c>
      <c r="AV1839" s="113">
        <f t="shared" si="28448"/>
        <v>0</v>
      </c>
      <c r="AW1839" s="113">
        <f t="shared" si="28448"/>
        <v>0</v>
      </c>
      <c r="AX1839" s="113">
        <f t="shared" si="28448"/>
        <v>0</v>
      </c>
      <c r="AY1839" s="113">
        <f t="shared" ref="AY1839:BC1839" si="28449">AY1837/$F1837</f>
        <v>0</v>
      </c>
      <c r="AZ1839" s="113">
        <f t="shared" si="28449"/>
        <v>0</v>
      </c>
      <c r="BA1839" s="113">
        <f t="shared" si="28449"/>
        <v>0</v>
      </c>
      <c r="BB1839" s="113">
        <f t="shared" si="28449"/>
        <v>0</v>
      </c>
      <c r="BC1839" s="113">
        <f t="shared" si="28449"/>
        <v>0</v>
      </c>
      <c r="BD1839" s="113">
        <f t="shared" ref="BD1839:BG1839" si="28450">BD1837/$F1837</f>
        <v>0</v>
      </c>
      <c r="BE1839" s="113">
        <f t="shared" si="28450"/>
        <v>0</v>
      </c>
      <c r="BF1839" s="113">
        <f t="shared" si="28450"/>
        <v>0</v>
      </c>
      <c r="BG1839" s="113">
        <f t="shared" si="28450"/>
        <v>0</v>
      </c>
      <c r="BH1839" s="113">
        <f t="shared" ref="BH1839:BK1839" si="28451">BH1837/$F1837</f>
        <v>0</v>
      </c>
      <c r="BI1839" s="113">
        <f t="shared" si="28451"/>
        <v>0</v>
      </c>
      <c r="BJ1839" s="113">
        <f t="shared" si="28451"/>
        <v>0</v>
      </c>
      <c r="BK1839" s="113">
        <f t="shared" si="28451"/>
        <v>0</v>
      </c>
      <c r="BL1839" s="113">
        <f t="shared" ref="BL1839:BP1839" si="28452">BL1837/$F1837</f>
        <v>0</v>
      </c>
      <c r="BM1839" s="113">
        <f t="shared" si="28452"/>
        <v>0</v>
      </c>
      <c r="BN1839" s="113">
        <f t="shared" si="28452"/>
        <v>0</v>
      </c>
      <c r="BO1839" s="113">
        <f t="shared" si="28452"/>
        <v>0</v>
      </c>
      <c r="BP1839" s="113">
        <f t="shared" si="28452"/>
        <v>0</v>
      </c>
      <c r="BQ1839" s="113">
        <f t="shared" ref="BQ1839:BT1839" si="28453">BQ1837/$F1837</f>
        <v>0</v>
      </c>
      <c r="BR1839" s="113">
        <f t="shared" si="28453"/>
        <v>0</v>
      </c>
      <c r="BS1839" s="113">
        <f t="shared" si="28453"/>
        <v>0</v>
      </c>
      <c r="BT1839" s="113">
        <f t="shared" si="28453"/>
        <v>0</v>
      </c>
      <c r="BU1839" s="113">
        <f t="shared" ref="BU1839:BX1839" si="28454">BU1837/$F1837</f>
        <v>0</v>
      </c>
      <c r="BV1839" s="113">
        <f t="shared" si="28454"/>
        <v>0</v>
      </c>
      <c r="BW1839" s="113">
        <f t="shared" si="28454"/>
        <v>0</v>
      </c>
      <c r="BX1839" s="113">
        <f t="shared" si="28454"/>
        <v>0.16666665399390171</v>
      </c>
      <c r="BY1839" s="113">
        <f t="shared" ref="BY1839:CC1839" si="28455">BY1837/$F1837</f>
        <v>0.16666669201219658</v>
      </c>
      <c r="BZ1839" s="113">
        <f t="shared" si="28455"/>
        <v>0.16666669201219658</v>
      </c>
      <c r="CA1839" s="113">
        <f t="shared" si="28455"/>
        <v>0.16666665399390171</v>
      </c>
      <c r="CB1839" s="113">
        <f t="shared" si="28455"/>
        <v>0.16666665399390171</v>
      </c>
      <c r="CC1839" s="113">
        <f t="shared" si="28455"/>
        <v>0.16666665399390171</v>
      </c>
      <c r="CD1839" s="113">
        <f t="shared" ref="CD1839:CG1839" si="28456">CD1837/$F1837</f>
        <v>0</v>
      </c>
      <c r="CE1839" s="113"/>
      <c r="CF1839" s="113">
        <f t="shared" si="28456"/>
        <v>0</v>
      </c>
      <c r="CG1839" s="113">
        <f t="shared" si="28456"/>
        <v>0</v>
      </c>
      <c r="CH1839" s="114">
        <f>IF(C1837="","",100%-SUM(G1839:CG1839))</f>
        <v>0</v>
      </c>
      <c r="CI1839" s="115">
        <f>IF(C1837="","",SUM(G1839:CG1839))</f>
        <v>1</v>
      </c>
      <c r="CJ1839" s="67" t="b">
        <f>IF(C1837="","",SUM(G1839:CG1839)=CI1839)</f>
        <v>1</v>
      </c>
    </row>
    <row r="1840" spans="1:88" s="5" customFormat="1" ht="58.5" customHeight="1" x14ac:dyDescent="0.3">
      <c r="A1840" s="171" t="s">
        <v>1281</v>
      </c>
      <c r="B1840" s="155" t="s">
        <v>1282</v>
      </c>
      <c r="C1840" s="168" t="s">
        <v>163</v>
      </c>
      <c r="D1840" s="158">
        <v>1</v>
      </c>
      <c r="E1840" s="161">
        <v>58408286</v>
      </c>
      <c r="F1840" s="164">
        <f t="shared" si="28139"/>
        <v>58408286</v>
      </c>
      <c r="G1840" s="108">
        <v>0</v>
      </c>
      <c r="H1840" s="108"/>
      <c r="I1840" s="108"/>
      <c r="J1840" s="108"/>
      <c r="K1840" s="108"/>
      <c r="L1840" s="108"/>
      <c r="M1840" s="108"/>
      <c r="N1840" s="108"/>
      <c r="O1840" s="108"/>
      <c r="P1840" s="108"/>
      <c r="Q1840" s="108"/>
      <c r="R1840" s="108"/>
      <c r="S1840" s="108"/>
      <c r="T1840" s="108"/>
      <c r="U1840" s="108"/>
      <c r="V1840" s="108"/>
      <c r="W1840" s="108"/>
      <c r="X1840" s="108"/>
      <c r="Y1840" s="108"/>
      <c r="Z1840" s="108"/>
      <c r="AA1840" s="108"/>
      <c r="AB1840" s="108"/>
      <c r="AC1840" s="108"/>
      <c r="AD1840" s="108"/>
      <c r="AE1840" s="108"/>
      <c r="AF1840" s="108"/>
      <c r="AG1840" s="108"/>
      <c r="AH1840" s="108"/>
      <c r="AI1840" s="108"/>
      <c r="AJ1840" s="108"/>
      <c r="AK1840" s="108"/>
      <c r="AL1840" s="108"/>
      <c r="AM1840" s="108"/>
      <c r="AN1840" s="108"/>
      <c r="AO1840" s="108"/>
      <c r="AP1840" s="108"/>
      <c r="AQ1840" s="108"/>
      <c r="AR1840" s="108"/>
      <c r="AS1840" s="108"/>
      <c r="AT1840" s="108"/>
      <c r="AU1840" s="108"/>
      <c r="AV1840" s="108"/>
      <c r="AW1840" s="108"/>
      <c r="AX1840" s="108"/>
      <c r="AY1840" s="108"/>
      <c r="AZ1840" s="108"/>
      <c r="BA1840" s="108"/>
      <c r="BB1840" s="108"/>
      <c r="BC1840" s="108"/>
      <c r="BD1840" s="108"/>
      <c r="BE1840" s="108"/>
      <c r="BF1840" s="108"/>
      <c r="BG1840" s="108"/>
      <c r="BH1840" s="108"/>
      <c r="BI1840" s="108"/>
      <c r="BJ1840" s="108"/>
      <c r="BK1840" s="108"/>
      <c r="BL1840" s="108"/>
      <c r="BM1840" s="108"/>
      <c r="BN1840" s="108"/>
      <c r="BO1840" s="108"/>
      <c r="BP1840" s="108"/>
      <c r="BQ1840" s="108"/>
      <c r="BR1840" s="108"/>
      <c r="BS1840" s="108"/>
      <c r="BT1840" s="108"/>
      <c r="BU1840" s="108"/>
      <c r="BV1840" s="108"/>
      <c r="BW1840" s="108"/>
      <c r="BX1840" s="108">
        <f>ROUND($F1840/6,0)</f>
        <v>9734714</v>
      </c>
      <c r="BY1840" s="108">
        <f>ROUNDUP($F1840/6,0)</f>
        <v>9734715</v>
      </c>
      <c r="BZ1840" s="108">
        <f>ROUNDUP($F1840/6,0)</f>
        <v>9734715</v>
      </c>
      <c r="CA1840" s="108">
        <f t="shared" ref="CA1840:CC1840" si="28457">ROUND($F1840/6,0)</f>
        <v>9734714</v>
      </c>
      <c r="CB1840" s="108">
        <f t="shared" si="28457"/>
        <v>9734714</v>
      </c>
      <c r="CC1840" s="108">
        <f t="shared" si="28457"/>
        <v>9734714</v>
      </c>
      <c r="CD1840" s="108"/>
      <c r="CE1840" s="108"/>
      <c r="CF1840" s="108"/>
      <c r="CG1840" s="108"/>
      <c r="CH1840" s="109">
        <f>IF(C1840="","",F1840-SUM(G1840:CG1840))</f>
        <v>0</v>
      </c>
      <c r="CI1840" s="107">
        <f>IF(C1840="","",SUM(G1840:CG1840))</f>
        <v>58408286</v>
      </c>
      <c r="CJ1840" s="67" t="b">
        <f>IF(C1840="","",F1840=CI1840)</f>
        <v>1</v>
      </c>
    </row>
    <row r="1841" spans="1:88" s="5" customFormat="1" ht="15" customHeight="1" x14ac:dyDescent="0.3">
      <c r="A1841" s="172"/>
      <c r="B1841" s="156"/>
      <c r="C1841" s="169"/>
      <c r="D1841" s="159"/>
      <c r="E1841" s="162"/>
      <c r="F1841" s="165"/>
      <c r="G1841" s="110">
        <v>0</v>
      </c>
      <c r="H1841" s="110"/>
      <c r="I1841" s="110"/>
      <c r="J1841" s="110"/>
      <c r="K1841" s="110"/>
      <c r="L1841" s="110"/>
      <c r="M1841" s="110"/>
      <c r="N1841" s="110"/>
      <c r="O1841" s="110"/>
      <c r="P1841" s="110"/>
      <c r="Q1841" s="110"/>
      <c r="R1841" s="110"/>
      <c r="S1841" s="110"/>
      <c r="T1841" s="110"/>
      <c r="U1841" s="110">
        <f t="shared" ref="U1841:X1841" si="28458">ROUND(U1840/$E1840,2)</f>
        <v>0</v>
      </c>
      <c r="V1841" s="110">
        <f t="shared" si="28458"/>
        <v>0</v>
      </c>
      <c r="W1841" s="110">
        <f t="shared" si="28458"/>
        <v>0</v>
      </c>
      <c r="X1841" s="110">
        <f t="shared" si="28458"/>
        <v>0</v>
      </c>
      <c r="Y1841" s="110">
        <f t="shared" ref="Y1841:AG1841" si="28459">ROUND(Y1840/$E1840,2)</f>
        <v>0</v>
      </c>
      <c r="Z1841" s="110">
        <f t="shared" si="28459"/>
        <v>0</v>
      </c>
      <c r="AA1841" s="110">
        <f t="shared" si="28459"/>
        <v>0</v>
      </c>
      <c r="AB1841" s="110">
        <f t="shared" si="28459"/>
        <v>0</v>
      </c>
      <c r="AC1841" s="110">
        <f t="shared" si="28459"/>
        <v>0</v>
      </c>
      <c r="AD1841" s="110">
        <f t="shared" si="28459"/>
        <v>0</v>
      </c>
      <c r="AE1841" s="110">
        <f t="shared" si="28459"/>
        <v>0</v>
      </c>
      <c r="AF1841" s="110">
        <f t="shared" si="28459"/>
        <v>0</v>
      </c>
      <c r="AG1841" s="110">
        <f t="shared" si="28459"/>
        <v>0</v>
      </c>
      <c r="AH1841" s="110">
        <f t="shared" ref="AH1841:AK1841" si="28460">ROUND(AH1840/$E1840,2)</f>
        <v>0</v>
      </c>
      <c r="AI1841" s="110">
        <f t="shared" si="28460"/>
        <v>0</v>
      </c>
      <c r="AJ1841" s="110">
        <f t="shared" si="28460"/>
        <v>0</v>
      </c>
      <c r="AK1841" s="110">
        <f t="shared" si="28460"/>
        <v>0</v>
      </c>
      <c r="AL1841" s="110">
        <f t="shared" ref="AL1841:AT1841" si="28461">ROUND(AL1840/$E1840,2)</f>
        <v>0</v>
      </c>
      <c r="AM1841" s="110">
        <f t="shared" si="28461"/>
        <v>0</v>
      </c>
      <c r="AN1841" s="110">
        <f t="shared" si="28461"/>
        <v>0</v>
      </c>
      <c r="AO1841" s="110">
        <f t="shared" si="28461"/>
        <v>0</v>
      </c>
      <c r="AP1841" s="110">
        <f t="shared" si="28461"/>
        <v>0</v>
      </c>
      <c r="AQ1841" s="110">
        <f t="shared" si="28461"/>
        <v>0</v>
      </c>
      <c r="AR1841" s="110">
        <f t="shared" si="28461"/>
        <v>0</v>
      </c>
      <c r="AS1841" s="110">
        <f t="shared" si="28461"/>
        <v>0</v>
      </c>
      <c r="AT1841" s="110">
        <f t="shared" si="28461"/>
        <v>0</v>
      </c>
      <c r="AU1841" s="110">
        <f t="shared" ref="AU1841:AX1841" si="28462">ROUND(AU1840/$E1840,2)</f>
        <v>0</v>
      </c>
      <c r="AV1841" s="110">
        <f t="shared" si="28462"/>
        <v>0</v>
      </c>
      <c r="AW1841" s="110">
        <f t="shared" si="28462"/>
        <v>0</v>
      </c>
      <c r="AX1841" s="110">
        <f t="shared" si="28462"/>
        <v>0</v>
      </c>
      <c r="AY1841" s="110">
        <f t="shared" ref="AY1841:BC1841" si="28463">ROUND(AY1840/$E1840,2)</f>
        <v>0</v>
      </c>
      <c r="AZ1841" s="110">
        <f t="shared" si="28463"/>
        <v>0</v>
      </c>
      <c r="BA1841" s="110">
        <f t="shared" si="28463"/>
        <v>0</v>
      </c>
      <c r="BB1841" s="110">
        <f t="shared" si="28463"/>
        <v>0</v>
      </c>
      <c r="BC1841" s="110">
        <f t="shared" si="28463"/>
        <v>0</v>
      </c>
      <c r="BD1841" s="110">
        <f t="shared" ref="BD1841:BG1841" si="28464">ROUND(BD1840/$E1840,2)</f>
        <v>0</v>
      </c>
      <c r="BE1841" s="110">
        <f t="shared" si="28464"/>
        <v>0</v>
      </c>
      <c r="BF1841" s="110">
        <f t="shared" si="28464"/>
        <v>0</v>
      </c>
      <c r="BG1841" s="110">
        <f t="shared" si="28464"/>
        <v>0</v>
      </c>
      <c r="BH1841" s="110">
        <f t="shared" ref="BH1841:BK1841" si="28465">ROUND(BH1840/$E1840,2)</f>
        <v>0</v>
      </c>
      <c r="BI1841" s="110">
        <f t="shared" si="28465"/>
        <v>0</v>
      </c>
      <c r="BJ1841" s="110">
        <f t="shared" si="28465"/>
        <v>0</v>
      </c>
      <c r="BK1841" s="110">
        <f t="shared" si="28465"/>
        <v>0</v>
      </c>
      <c r="BL1841" s="110">
        <f t="shared" ref="BL1841:BP1841" si="28466">ROUND(BL1840/$E1840,2)</f>
        <v>0</v>
      </c>
      <c r="BM1841" s="110">
        <f t="shared" si="28466"/>
        <v>0</v>
      </c>
      <c r="BN1841" s="110">
        <f t="shared" si="28466"/>
        <v>0</v>
      </c>
      <c r="BO1841" s="110">
        <f t="shared" si="28466"/>
        <v>0</v>
      </c>
      <c r="BP1841" s="110">
        <f t="shared" si="28466"/>
        <v>0</v>
      </c>
      <c r="BQ1841" s="110">
        <f t="shared" ref="BQ1841:BT1841" si="28467">ROUND(BQ1840/$E1840,2)</f>
        <v>0</v>
      </c>
      <c r="BR1841" s="110">
        <f t="shared" si="28467"/>
        <v>0</v>
      </c>
      <c r="BS1841" s="110">
        <f t="shared" si="28467"/>
        <v>0</v>
      </c>
      <c r="BT1841" s="110">
        <f t="shared" si="28467"/>
        <v>0</v>
      </c>
      <c r="BU1841" s="110">
        <f t="shared" ref="BU1841:BX1841" si="28468">ROUND(BU1840/$E1840,2)</f>
        <v>0</v>
      </c>
      <c r="BV1841" s="110">
        <f t="shared" si="28468"/>
        <v>0</v>
      </c>
      <c r="BW1841" s="110">
        <f t="shared" si="28468"/>
        <v>0</v>
      </c>
      <c r="BX1841" s="110">
        <f t="shared" si="28468"/>
        <v>0.17</v>
      </c>
      <c r="BY1841" s="110">
        <f t="shared" ref="BY1841:CC1841" si="28469">ROUND(BY1840/$E1840,2)</f>
        <v>0.17</v>
      </c>
      <c r="BZ1841" s="110">
        <f t="shared" ref="BZ1841" si="28470">ROUNDDOWN(BZ1840/$E1840,2)</f>
        <v>0.16</v>
      </c>
      <c r="CA1841" s="110">
        <f t="shared" ref="CA1841" si="28471">ROUNDDOWN(CA1840/$E1840,2)</f>
        <v>0.16</v>
      </c>
      <c r="CB1841" s="110">
        <f t="shared" si="28469"/>
        <v>0.17</v>
      </c>
      <c r="CC1841" s="110">
        <f t="shared" si="28469"/>
        <v>0.17</v>
      </c>
      <c r="CD1841" s="110">
        <f t="shared" ref="CD1841:CG1841" si="28472">ROUND(CD1840/$E1840,2)</f>
        <v>0</v>
      </c>
      <c r="CE1841" s="110"/>
      <c r="CF1841" s="110">
        <f t="shared" si="28472"/>
        <v>0</v>
      </c>
      <c r="CG1841" s="110">
        <f t="shared" si="28472"/>
        <v>0</v>
      </c>
      <c r="CH1841" s="111">
        <f>IF(C1840="","",D1840-SUM(G1841:CG1841))</f>
        <v>0</v>
      </c>
      <c r="CI1841" s="112">
        <f>IF(C1840="","",SUM(G1841:CG1841))</f>
        <v>1</v>
      </c>
      <c r="CJ1841" s="67" t="b">
        <f>IF(C1840="","",D1840=CI1841)</f>
        <v>1</v>
      </c>
    </row>
    <row r="1842" spans="1:88" s="5" customFormat="1" ht="15" customHeight="1" x14ac:dyDescent="0.3">
      <c r="A1842" s="173"/>
      <c r="B1842" s="157"/>
      <c r="C1842" s="170"/>
      <c r="D1842" s="160"/>
      <c r="E1842" s="163"/>
      <c r="F1842" s="166"/>
      <c r="G1842" s="113">
        <v>0</v>
      </c>
      <c r="H1842" s="113"/>
      <c r="I1842" s="113"/>
      <c r="J1842" s="113"/>
      <c r="K1842" s="113"/>
      <c r="L1842" s="113"/>
      <c r="M1842" s="113"/>
      <c r="N1842" s="113"/>
      <c r="O1842" s="113"/>
      <c r="P1842" s="113"/>
      <c r="Q1842" s="113"/>
      <c r="R1842" s="113"/>
      <c r="S1842" s="113"/>
      <c r="T1842" s="113"/>
      <c r="U1842" s="113">
        <f t="shared" ref="U1842:X1842" si="28473">U1840/$F1840</f>
        <v>0</v>
      </c>
      <c r="V1842" s="113">
        <f t="shared" si="28473"/>
        <v>0</v>
      </c>
      <c r="W1842" s="113">
        <f t="shared" si="28473"/>
        <v>0</v>
      </c>
      <c r="X1842" s="113">
        <f t="shared" si="28473"/>
        <v>0</v>
      </c>
      <c r="Y1842" s="113">
        <f t="shared" ref="Y1842:AG1842" si="28474">Y1840/$F1840</f>
        <v>0</v>
      </c>
      <c r="Z1842" s="113">
        <f t="shared" si="28474"/>
        <v>0</v>
      </c>
      <c r="AA1842" s="113">
        <f t="shared" si="28474"/>
        <v>0</v>
      </c>
      <c r="AB1842" s="113">
        <f t="shared" si="28474"/>
        <v>0</v>
      </c>
      <c r="AC1842" s="113">
        <f t="shared" si="28474"/>
        <v>0</v>
      </c>
      <c r="AD1842" s="113">
        <f t="shared" si="28474"/>
        <v>0</v>
      </c>
      <c r="AE1842" s="113">
        <f t="shared" si="28474"/>
        <v>0</v>
      </c>
      <c r="AF1842" s="113">
        <f t="shared" si="28474"/>
        <v>0</v>
      </c>
      <c r="AG1842" s="113">
        <f t="shared" si="28474"/>
        <v>0</v>
      </c>
      <c r="AH1842" s="113">
        <f t="shared" ref="AH1842:AK1842" si="28475">AH1840/$F1840</f>
        <v>0</v>
      </c>
      <c r="AI1842" s="113">
        <f t="shared" si="28475"/>
        <v>0</v>
      </c>
      <c r="AJ1842" s="113">
        <f t="shared" si="28475"/>
        <v>0</v>
      </c>
      <c r="AK1842" s="113">
        <f t="shared" si="28475"/>
        <v>0</v>
      </c>
      <c r="AL1842" s="113">
        <f t="shared" ref="AL1842:AT1842" si="28476">AL1840/$F1840</f>
        <v>0</v>
      </c>
      <c r="AM1842" s="113">
        <f t="shared" si="28476"/>
        <v>0</v>
      </c>
      <c r="AN1842" s="113">
        <f t="shared" si="28476"/>
        <v>0</v>
      </c>
      <c r="AO1842" s="113">
        <f t="shared" si="28476"/>
        <v>0</v>
      </c>
      <c r="AP1842" s="113">
        <f t="shared" si="28476"/>
        <v>0</v>
      </c>
      <c r="AQ1842" s="113">
        <f t="shared" si="28476"/>
        <v>0</v>
      </c>
      <c r="AR1842" s="113">
        <f t="shared" si="28476"/>
        <v>0</v>
      </c>
      <c r="AS1842" s="113">
        <f t="shared" si="28476"/>
        <v>0</v>
      </c>
      <c r="AT1842" s="113">
        <f t="shared" si="28476"/>
        <v>0</v>
      </c>
      <c r="AU1842" s="113">
        <f t="shared" ref="AU1842:AX1842" si="28477">AU1840/$F1840</f>
        <v>0</v>
      </c>
      <c r="AV1842" s="113">
        <f t="shared" si="28477"/>
        <v>0</v>
      </c>
      <c r="AW1842" s="113">
        <f t="shared" si="28477"/>
        <v>0</v>
      </c>
      <c r="AX1842" s="113">
        <f t="shared" si="28477"/>
        <v>0</v>
      </c>
      <c r="AY1842" s="113">
        <f t="shared" ref="AY1842:BC1842" si="28478">AY1840/$F1840</f>
        <v>0</v>
      </c>
      <c r="AZ1842" s="113">
        <f t="shared" si="28478"/>
        <v>0</v>
      </c>
      <c r="BA1842" s="113">
        <f t="shared" si="28478"/>
        <v>0</v>
      </c>
      <c r="BB1842" s="113">
        <f t="shared" si="28478"/>
        <v>0</v>
      </c>
      <c r="BC1842" s="113">
        <f t="shared" si="28478"/>
        <v>0</v>
      </c>
      <c r="BD1842" s="113">
        <f t="shared" ref="BD1842:BG1842" si="28479">BD1840/$F1840</f>
        <v>0</v>
      </c>
      <c r="BE1842" s="113">
        <f t="shared" si="28479"/>
        <v>0</v>
      </c>
      <c r="BF1842" s="113">
        <f t="shared" si="28479"/>
        <v>0</v>
      </c>
      <c r="BG1842" s="113">
        <f t="shared" si="28479"/>
        <v>0</v>
      </c>
      <c r="BH1842" s="113">
        <f t="shared" ref="BH1842:BK1842" si="28480">BH1840/$F1840</f>
        <v>0</v>
      </c>
      <c r="BI1842" s="113">
        <f t="shared" si="28480"/>
        <v>0</v>
      </c>
      <c r="BJ1842" s="113">
        <f t="shared" si="28480"/>
        <v>0</v>
      </c>
      <c r="BK1842" s="113">
        <f t="shared" si="28480"/>
        <v>0</v>
      </c>
      <c r="BL1842" s="113">
        <f t="shared" ref="BL1842:BP1842" si="28481">BL1840/$F1840</f>
        <v>0</v>
      </c>
      <c r="BM1842" s="113">
        <f t="shared" si="28481"/>
        <v>0</v>
      </c>
      <c r="BN1842" s="113">
        <f t="shared" si="28481"/>
        <v>0</v>
      </c>
      <c r="BO1842" s="113">
        <f t="shared" si="28481"/>
        <v>0</v>
      </c>
      <c r="BP1842" s="113">
        <f t="shared" si="28481"/>
        <v>0</v>
      </c>
      <c r="BQ1842" s="113">
        <f t="shared" ref="BQ1842:BT1842" si="28482">BQ1840/$F1840</f>
        <v>0</v>
      </c>
      <c r="BR1842" s="113">
        <f t="shared" si="28482"/>
        <v>0</v>
      </c>
      <c r="BS1842" s="113">
        <f t="shared" si="28482"/>
        <v>0</v>
      </c>
      <c r="BT1842" s="113">
        <f t="shared" si="28482"/>
        <v>0</v>
      </c>
      <c r="BU1842" s="113">
        <f t="shared" ref="BU1842:BX1842" si="28483">BU1840/$F1840</f>
        <v>0</v>
      </c>
      <c r="BV1842" s="113">
        <f t="shared" si="28483"/>
        <v>0</v>
      </c>
      <c r="BW1842" s="113">
        <f t="shared" si="28483"/>
        <v>0</v>
      </c>
      <c r="BX1842" s="113">
        <f t="shared" si="28483"/>
        <v>0.16666666095971383</v>
      </c>
      <c r="BY1842" s="113">
        <f t="shared" ref="BY1842:CC1842" si="28484">BY1840/$F1840</f>
        <v>0.16666667808057234</v>
      </c>
      <c r="BZ1842" s="113">
        <f t="shared" si="28484"/>
        <v>0.16666667808057234</v>
      </c>
      <c r="CA1842" s="113">
        <f t="shared" si="28484"/>
        <v>0.16666666095971383</v>
      </c>
      <c r="CB1842" s="113">
        <f t="shared" si="28484"/>
        <v>0.16666666095971383</v>
      </c>
      <c r="CC1842" s="113">
        <f t="shared" si="28484"/>
        <v>0.16666666095971383</v>
      </c>
      <c r="CD1842" s="113">
        <f t="shared" ref="CD1842:CG1842" si="28485">CD1840/$F1840</f>
        <v>0</v>
      </c>
      <c r="CE1842" s="113"/>
      <c r="CF1842" s="113">
        <f t="shared" si="28485"/>
        <v>0</v>
      </c>
      <c r="CG1842" s="113">
        <f t="shared" si="28485"/>
        <v>0</v>
      </c>
      <c r="CH1842" s="114">
        <f>IF(C1840="","",100%-SUM(G1842:CG1842))</f>
        <v>0</v>
      </c>
      <c r="CI1842" s="115">
        <f>IF(C1840="","",SUM(G1842:CG1842))</f>
        <v>1</v>
      </c>
      <c r="CJ1842" s="67" t="b">
        <f>IF(C1840="","",SUM(G1842:CG1842)=CI1842)</f>
        <v>1</v>
      </c>
    </row>
    <row r="1843" spans="1:88" s="5" customFormat="1" ht="72.75" customHeight="1" x14ac:dyDescent="0.3">
      <c r="A1843" s="171" t="s">
        <v>1283</v>
      </c>
      <c r="B1843" s="155" t="s">
        <v>1284</v>
      </c>
      <c r="C1843" s="168" t="s">
        <v>163</v>
      </c>
      <c r="D1843" s="158">
        <v>1</v>
      </c>
      <c r="E1843" s="161">
        <v>64994556</v>
      </c>
      <c r="F1843" s="164">
        <f t="shared" si="28139"/>
        <v>64994556</v>
      </c>
      <c r="G1843" s="108">
        <v>0</v>
      </c>
      <c r="H1843" s="108"/>
      <c r="I1843" s="108"/>
      <c r="J1843" s="108"/>
      <c r="K1843" s="108"/>
      <c r="L1843" s="108"/>
      <c r="M1843" s="108"/>
      <c r="N1843" s="108"/>
      <c r="O1843" s="108"/>
      <c r="P1843" s="108"/>
      <c r="Q1843" s="108"/>
      <c r="R1843" s="108"/>
      <c r="S1843" s="108"/>
      <c r="T1843" s="108"/>
      <c r="U1843" s="108"/>
      <c r="V1843" s="108"/>
      <c r="W1843" s="108"/>
      <c r="X1843" s="108"/>
      <c r="Y1843" s="108"/>
      <c r="Z1843" s="108"/>
      <c r="AA1843" s="108"/>
      <c r="AB1843" s="108"/>
      <c r="AC1843" s="108"/>
      <c r="AD1843" s="108"/>
      <c r="AE1843" s="108"/>
      <c r="AF1843" s="108"/>
      <c r="AG1843" s="108"/>
      <c r="AH1843" s="108"/>
      <c r="AI1843" s="108"/>
      <c r="AJ1843" s="108"/>
      <c r="AK1843" s="108"/>
      <c r="AL1843" s="108"/>
      <c r="AM1843" s="108"/>
      <c r="AN1843" s="108"/>
      <c r="AO1843" s="108"/>
      <c r="AP1843" s="108"/>
      <c r="AQ1843" s="108"/>
      <c r="AR1843" s="108"/>
      <c r="AS1843" s="108"/>
      <c r="AT1843" s="108"/>
      <c r="AU1843" s="108"/>
      <c r="AV1843" s="108"/>
      <c r="AW1843" s="108"/>
      <c r="AX1843" s="108"/>
      <c r="AY1843" s="108"/>
      <c r="AZ1843" s="108"/>
      <c r="BA1843" s="108"/>
      <c r="BB1843" s="108"/>
      <c r="BC1843" s="108"/>
      <c r="BD1843" s="108"/>
      <c r="BE1843" s="108"/>
      <c r="BF1843" s="108"/>
      <c r="BG1843" s="108"/>
      <c r="BH1843" s="108"/>
      <c r="BI1843" s="108"/>
      <c r="BJ1843" s="108"/>
      <c r="BK1843" s="108"/>
      <c r="BL1843" s="108"/>
      <c r="BM1843" s="108"/>
      <c r="BN1843" s="108"/>
      <c r="BO1843" s="108"/>
      <c r="BP1843" s="108"/>
      <c r="BQ1843" s="108"/>
      <c r="BR1843" s="108"/>
      <c r="BS1843" s="108"/>
      <c r="BT1843" s="108"/>
      <c r="BU1843" s="108"/>
      <c r="BV1843" s="108"/>
      <c r="BW1843" s="108"/>
      <c r="BX1843" s="108">
        <f>ROUND($F1843/6,0)</f>
        <v>10832426</v>
      </c>
      <c r="BY1843" s="108">
        <f>ROUND($F1843/6,0)</f>
        <v>10832426</v>
      </c>
      <c r="BZ1843" s="108">
        <f t="shared" ref="BZ1843:CC1843" si="28486">ROUND($F1843/6,0)</f>
        <v>10832426</v>
      </c>
      <c r="CA1843" s="108">
        <f t="shared" si="28486"/>
        <v>10832426</v>
      </c>
      <c r="CB1843" s="108">
        <f t="shared" si="28486"/>
        <v>10832426</v>
      </c>
      <c r="CC1843" s="108">
        <f t="shared" si="28486"/>
        <v>10832426</v>
      </c>
      <c r="CD1843" s="108"/>
      <c r="CE1843" s="108"/>
      <c r="CF1843" s="108"/>
      <c r="CG1843" s="108"/>
      <c r="CH1843" s="109">
        <f>IF(C1843="","",F1843-SUM(G1843:CG1843))</f>
        <v>0</v>
      </c>
      <c r="CI1843" s="107">
        <f>IF(C1843="","",SUM(G1843:CG1843))</f>
        <v>64994556</v>
      </c>
      <c r="CJ1843" s="67" t="b">
        <f>IF(C1843="","",F1843=CI1843)</f>
        <v>1</v>
      </c>
    </row>
    <row r="1844" spans="1:88" s="5" customFormat="1" ht="15" customHeight="1" x14ac:dyDescent="0.3">
      <c r="A1844" s="172"/>
      <c r="B1844" s="156"/>
      <c r="C1844" s="169"/>
      <c r="D1844" s="159"/>
      <c r="E1844" s="162"/>
      <c r="F1844" s="165"/>
      <c r="G1844" s="110">
        <v>0</v>
      </c>
      <c r="H1844" s="110"/>
      <c r="I1844" s="110"/>
      <c r="J1844" s="110"/>
      <c r="K1844" s="110"/>
      <c r="L1844" s="110"/>
      <c r="M1844" s="110"/>
      <c r="N1844" s="110"/>
      <c r="O1844" s="110"/>
      <c r="P1844" s="110"/>
      <c r="Q1844" s="110"/>
      <c r="R1844" s="110"/>
      <c r="S1844" s="110"/>
      <c r="T1844" s="110"/>
      <c r="U1844" s="110">
        <f t="shared" ref="U1844:X1844" si="28487">ROUND(U1843/$E1843,2)</f>
        <v>0</v>
      </c>
      <c r="V1844" s="110">
        <f t="shared" si="28487"/>
        <v>0</v>
      </c>
      <c r="W1844" s="110">
        <f t="shared" si="28487"/>
        <v>0</v>
      </c>
      <c r="X1844" s="110">
        <f t="shared" si="28487"/>
        <v>0</v>
      </c>
      <c r="Y1844" s="110">
        <f t="shared" ref="Y1844:AG1844" si="28488">ROUND(Y1843/$E1843,2)</f>
        <v>0</v>
      </c>
      <c r="Z1844" s="110">
        <f t="shared" si="28488"/>
        <v>0</v>
      </c>
      <c r="AA1844" s="110">
        <f t="shared" si="28488"/>
        <v>0</v>
      </c>
      <c r="AB1844" s="110">
        <f t="shared" si="28488"/>
        <v>0</v>
      </c>
      <c r="AC1844" s="110">
        <f t="shared" si="28488"/>
        <v>0</v>
      </c>
      <c r="AD1844" s="110">
        <f t="shared" si="28488"/>
        <v>0</v>
      </c>
      <c r="AE1844" s="110">
        <f t="shared" si="28488"/>
        <v>0</v>
      </c>
      <c r="AF1844" s="110">
        <f t="shared" si="28488"/>
        <v>0</v>
      </c>
      <c r="AG1844" s="110">
        <f t="shared" si="28488"/>
        <v>0</v>
      </c>
      <c r="AH1844" s="110">
        <f t="shared" ref="AH1844:AK1844" si="28489">ROUND(AH1843/$E1843,2)</f>
        <v>0</v>
      </c>
      <c r="AI1844" s="110">
        <f t="shared" si="28489"/>
        <v>0</v>
      </c>
      <c r="AJ1844" s="110">
        <f t="shared" si="28489"/>
        <v>0</v>
      </c>
      <c r="AK1844" s="110">
        <f t="shared" si="28489"/>
        <v>0</v>
      </c>
      <c r="AL1844" s="110">
        <f t="shared" ref="AL1844:AT1844" si="28490">ROUND(AL1843/$E1843,2)</f>
        <v>0</v>
      </c>
      <c r="AM1844" s="110">
        <f t="shared" si="28490"/>
        <v>0</v>
      </c>
      <c r="AN1844" s="110">
        <f t="shared" si="28490"/>
        <v>0</v>
      </c>
      <c r="AO1844" s="110">
        <f t="shared" si="28490"/>
        <v>0</v>
      </c>
      <c r="AP1844" s="110">
        <f t="shared" si="28490"/>
        <v>0</v>
      </c>
      <c r="AQ1844" s="110">
        <f t="shared" si="28490"/>
        <v>0</v>
      </c>
      <c r="AR1844" s="110">
        <f t="shared" si="28490"/>
        <v>0</v>
      </c>
      <c r="AS1844" s="110">
        <f t="shared" si="28490"/>
        <v>0</v>
      </c>
      <c r="AT1844" s="110">
        <f t="shared" si="28490"/>
        <v>0</v>
      </c>
      <c r="AU1844" s="110">
        <f t="shared" ref="AU1844:AX1844" si="28491">ROUND(AU1843/$E1843,2)</f>
        <v>0</v>
      </c>
      <c r="AV1844" s="110">
        <f t="shared" si="28491"/>
        <v>0</v>
      </c>
      <c r="AW1844" s="110">
        <f t="shared" si="28491"/>
        <v>0</v>
      </c>
      <c r="AX1844" s="110">
        <f t="shared" si="28491"/>
        <v>0</v>
      </c>
      <c r="AY1844" s="110">
        <f t="shared" ref="AY1844:BC1844" si="28492">ROUND(AY1843/$E1843,2)</f>
        <v>0</v>
      </c>
      <c r="AZ1844" s="110">
        <f t="shared" si="28492"/>
        <v>0</v>
      </c>
      <c r="BA1844" s="110">
        <f t="shared" si="28492"/>
        <v>0</v>
      </c>
      <c r="BB1844" s="110">
        <f t="shared" si="28492"/>
        <v>0</v>
      </c>
      <c r="BC1844" s="110">
        <f t="shared" si="28492"/>
        <v>0</v>
      </c>
      <c r="BD1844" s="110">
        <f t="shared" ref="BD1844:BG1844" si="28493">ROUND(BD1843/$E1843,2)</f>
        <v>0</v>
      </c>
      <c r="BE1844" s="110">
        <f t="shared" si="28493"/>
        <v>0</v>
      </c>
      <c r="BF1844" s="110">
        <f t="shared" si="28493"/>
        <v>0</v>
      </c>
      <c r="BG1844" s="110">
        <f t="shared" si="28493"/>
        <v>0</v>
      </c>
      <c r="BH1844" s="110">
        <f t="shared" ref="BH1844:BK1844" si="28494">ROUND(BH1843/$E1843,2)</f>
        <v>0</v>
      </c>
      <c r="BI1844" s="110">
        <f t="shared" si="28494"/>
        <v>0</v>
      </c>
      <c r="BJ1844" s="110">
        <f t="shared" si="28494"/>
        <v>0</v>
      </c>
      <c r="BK1844" s="110">
        <f t="shared" si="28494"/>
        <v>0</v>
      </c>
      <c r="BL1844" s="110">
        <f t="shared" ref="BL1844:BP1844" si="28495">ROUND(BL1843/$E1843,2)</f>
        <v>0</v>
      </c>
      <c r="BM1844" s="110">
        <f t="shared" si="28495"/>
        <v>0</v>
      </c>
      <c r="BN1844" s="110">
        <f t="shared" si="28495"/>
        <v>0</v>
      </c>
      <c r="BO1844" s="110">
        <f t="shared" si="28495"/>
        <v>0</v>
      </c>
      <c r="BP1844" s="110">
        <f t="shared" si="28495"/>
        <v>0</v>
      </c>
      <c r="BQ1844" s="110">
        <f t="shared" ref="BQ1844:BT1844" si="28496">ROUND(BQ1843/$E1843,2)</f>
        <v>0</v>
      </c>
      <c r="BR1844" s="110">
        <f t="shared" si="28496"/>
        <v>0</v>
      </c>
      <c r="BS1844" s="110">
        <f t="shared" si="28496"/>
        <v>0</v>
      </c>
      <c r="BT1844" s="110">
        <f t="shared" si="28496"/>
        <v>0</v>
      </c>
      <c r="BU1844" s="110">
        <f t="shared" ref="BU1844:BX1844" si="28497">ROUND(BU1843/$E1843,2)</f>
        <v>0</v>
      </c>
      <c r="BV1844" s="110">
        <f t="shared" si="28497"/>
        <v>0</v>
      </c>
      <c r="BW1844" s="110">
        <f t="shared" si="28497"/>
        <v>0</v>
      </c>
      <c r="BX1844" s="110">
        <f t="shared" si="28497"/>
        <v>0.17</v>
      </c>
      <c r="BY1844" s="110">
        <f t="shared" ref="BY1844:CC1844" si="28498">ROUND(BY1843/$E1843,2)</f>
        <v>0.17</v>
      </c>
      <c r="BZ1844" s="110">
        <f t="shared" ref="BZ1844" si="28499">ROUNDDOWN(BZ1843/$E1843,2)</f>
        <v>0.16</v>
      </c>
      <c r="CA1844" s="110">
        <f t="shared" ref="CA1844" si="28500">ROUNDDOWN(CA1843/$E1843,2)</f>
        <v>0.16</v>
      </c>
      <c r="CB1844" s="110">
        <f t="shared" si="28498"/>
        <v>0.17</v>
      </c>
      <c r="CC1844" s="110">
        <f t="shared" si="28498"/>
        <v>0.17</v>
      </c>
      <c r="CD1844" s="110">
        <f t="shared" ref="CD1844:CG1844" si="28501">ROUND(CD1843/$E1843,2)</f>
        <v>0</v>
      </c>
      <c r="CE1844" s="110"/>
      <c r="CF1844" s="110">
        <f t="shared" si="28501"/>
        <v>0</v>
      </c>
      <c r="CG1844" s="110">
        <f t="shared" si="28501"/>
        <v>0</v>
      </c>
      <c r="CH1844" s="111">
        <f>IF(C1843="","",D1843-SUM(G1844:CG1844))</f>
        <v>0</v>
      </c>
      <c r="CI1844" s="112">
        <f>IF(C1843="","",SUM(G1844:CG1844))</f>
        <v>1</v>
      </c>
      <c r="CJ1844" s="67" t="b">
        <f>IF(C1843="","",D1843=CI1844)</f>
        <v>1</v>
      </c>
    </row>
    <row r="1845" spans="1:88" s="5" customFormat="1" ht="15" customHeight="1" x14ac:dyDescent="0.3">
      <c r="A1845" s="173"/>
      <c r="B1845" s="157"/>
      <c r="C1845" s="170"/>
      <c r="D1845" s="160"/>
      <c r="E1845" s="163"/>
      <c r="F1845" s="166"/>
      <c r="G1845" s="113">
        <v>0</v>
      </c>
      <c r="H1845" s="113"/>
      <c r="I1845" s="113"/>
      <c r="J1845" s="113"/>
      <c r="K1845" s="113"/>
      <c r="L1845" s="113"/>
      <c r="M1845" s="113"/>
      <c r="N1845" s="113"/>
      <c r="O1845" s="113"/>
      <c r="P1845" s="113"/>
      <c r="Q1845" s="113"/>
      <c r="R1845" s="113"/>
      <c r="S1845" s="113"/>
      <c r="T1845" s="113"/>
      <c r="U1845" s="113">
        <f t="shared" ref="U1845:X1845" si="28502">U1843/$F1843</f>
        <v>0</v>
      </c>
      <c r="V1845" s="113">
        <f t="shared" si="28502"/>
        <v>0</v>
      </c>
      <c r="W1845" s="113">
        <f t="shared" si="28502"/>
        <v>0</v>
      </c>
      <c r="X1845" s="113">
        <f t="shared" si="28502"/>
        <v>0</v>
      </c>
      <c r="Y1845" s="113">
        <f t="shared" ref="Y1845:AG1845" si="28503">Y1843/$F1843</f>
        <v>0</v>
      </c>
      <c r="Z1845" s="113">
        <f t="shared" si="28503"/>
        <v>0</v>
      </c>
      <c r="AA1845" s="113">
        <f t="shared" si="28503"/>
        <v>0</v>
      </c>
      <c r="AB1845" s="113">
        <f t="shared" si="28503"/>
        <v>0</v>
      </c>
      <c r="AC1845" s="113">
        <f t="shared" si="28503"/>
        <v>0</v>
      </c>
      <c r="AD1845" s="113">
        <f t="shared" si="28503"/>
        <v>0</v>
      </c>
      <c r="AE1845" s="113">
        <f t="shared" si="28503"/>
        <v>0</v>
      </c>
      <c r="AF1845" s="113">
        <f t="shared" si="28503"/>
        <v>0</v>
      </c>
      <c r="AG1845" s="113">
        <f t="shared" si="28503"/>
        <v>0</v>
      </c>
      <c r="AH1845" s="113">
        <f t="shared" ref="AH1845:AK1845" si="28504">AH1843/$F1843</f>
        <v>0</v>
      </c>
      <c r="AI1845" s="113">
        <f t="shared" si="28504"/>
        <v>0</v>
      </c>
      <c r="AJ1845" s="113">
        <f t="shared" si="28504"/>
        <v>0</v>
      </c>
      <c r="AK1845" s="113">
        <f t="shared" si="28504"/>
        <v>0</v>
      </c>
      <c r="AL1845" s="113">
        <f t="shared" ref="AL1845:AT1845" si="28505">AL1843/$F1843</f>
        <v>0</v>
      </c>
      <c r="AM1845" s="113">
        <f t="shared" si="28505"/>
        <v>0</v>
      </c>
      <c r="AN1845" s="113">
        <f t="shared" si="28505"/>
        <v>0</v>
      </c>
      <c r="AO1845" s="113">
        <f t="shared" si="28505"/>
        <v>0</v>
      </c>
      <c r="AP1845" s="113">
        <f t="shared" si="28505"/>
        <v>0</v>
      </c>
      <c r="AQ1845" s="113">
        <f t="shared" si="28505"/>
        <v>0</v>
      </c>
      <c r="AR1845" s="113">
        <f t="shared" si="28505"/>
        <v>0</v>
      </c>
      <c r="AS1845" s="113">
        <f t="shared" si="28505"/>
        <v>0</v>
      </c>
      <c r="AT1845" s="113">
        <f t="shared" si="28505"/>
        <v>0</v>
      </c>
      <c r="AU1845" s="113">
        <f t="shared" ref="AU1845:AX1845" si="28506">AU1843/$F1843</f>
        <v>0</v>
      </c>
      <c r="AV1845" s="113">
        <f t="shared" si="28506"/>
        <v>0</v>
      </c>
      <c r="AW1845" s="113">
        <f t="shared" si="28506"/>
        <v>0</v>
      </c>
      <c r="AX1845" s="113">
        <f t="shared" si="28506"/>
        <v>0</v>
      </c>
      <c r="AY1845" s="113">
        <f t="shared" ref="AY1845:BC1845" si="28507">AY1843/$F1843</f>
        <v>0</v>
      </c>
      <c r="AZ1845" s="113">
        <f t="shared" si="28507"/>
        <v>0</v>
      </c>
      <c r="BA1845" s="113">
        <f t="shared" si="28507"/>
        <v>0</v>
      </c>
      <c r="BB1845" s="113">
        <f t="shared" si="28507"/>
        <v>0</v>
      </c>
      <c r="BC1845" s="113">
        <f t="shared" si="28507"/>
        <v>0</v>
      </c>
      <c r="BD1845" s="113">
        <f t="shared" ref="BD1845:BG1845" si="28508">BD1843/$F1843</f>
        <v>0</v>
      </c>
      <c r="BE1845" s="113">
        <f t="shared" si="28508"/>
        <v>0</v>
      </c>
      <c r="BF1845" s="113">
        <f t="shared" si="28508"/>
        <v>0</v>
      </c>
      <c r="BG1845" s="113">
        <f t="shared" si="28508"/>
        <v>0</v>
      </c>
      <c r="BH1845" s="113">
        <f t="shared" ref="BH1845:BK1845" si="28509">BH1843/$F1843</f>
        <v>0</v>
      </c>
      <c r="BI1845" s="113">
        <f t="shared" si="28509"/>
        <v>0</v>
      </c>
      <c r="BJ1845" s="113">
        <f t="shared" si="28509"/>
        <v>0</v>
      </c>
      <c r="BK1845" s="113">
        <f t="shared" si="28509"/>
        <v>0</v>
      </c>
      <c r="BL1845" s="113">
        <f t="shared" ref="BL1845:BP1845" si="28510">BL1843/$F1843</f>
        <v>0</v>
      </c>
      <c r="BM1845" s="113">
        <f t="shared" si="28510"/>
        <v>0</v>
      </c>
      <c r="BN1845" s="113">
        <f t="shared" si="28510"/>
        <v>0</v>
      </c>
      <c r="BO1845" s="113">
        <f t="shared" si="28510"/>
        <v>0</v>
      </c>
      <c r="BP1845" s="113">
        <f t="shared" si="28510"/>
        <v>0</v>
      </c>
      <c r="BQ1845" s="113">
        <f t="shared" ref="BQ1845:BT1845" si="28511">BQ1843/$F1843</f>
        <v>0</v>
      </c>
      <c r="BR1845" s="113">
        <f t="shared" si="28511"/>
        <v>0</v>
      </c>
      <c r="BS1845" s="113">
        <f t="shared" si="28511"/>
        <v>0</v>
      </c>
      <c r="BT1845" s="113">
        <f t="shared" si="28511"/>
        <v>0</v>
      </c>
      <c r="BU1845" s="113">
        <f t="shared" ref="BU1845:BX1845" si="28512">BU1843/$F1843</f>
        <v>0</v>
      </c>
      <c r="BV1845" s="113">
        <f t="shared" si="28512"/>
        <v>0</v>
      </c>
      <c r="BW1845" s="113">
        <f t="shared" si="28512"/>
        <v>0</v>
      </c>
      <c r="BX1845" s="113">
        <f t="shared" si="28512"/>
        <v>0.16666666666666666</v>
      </c>
      <c r="BY1845" s="113">
        <f t="shared" ref="BY1845:CC1845" si="28513">BY1843/$F1843</f>
        <v>0.16666666666666666</v>
      </c>
      <c r="BZ1845" s="113">
        <f t="shared" si="28513"/>
        <v>0.16666666666666666</v>
      </c>
      <c r="CA1845" s="113">
        <f t="shared" si="28513"/>
        <v>0.16666666666666666</v>
      </c>
      <c r="CB1845" s="113">
        <f t="shared" si="28513"/>
        <v>0.16666666666666666</v>
      </c>
      <c r="CC1845" s="113">
        <f t="shared" si="28513"/>
        <v>0.16666666666666666</v>
      </c>
      <c r="CD1845" s="113">
        <f t="shared" ref="CD1845:CG1845" si="28514">CD1843/$F1843</f>
        <v>0</v>
      </c>
      <c r="CE1845" s="113"/>
      <c r="CF1845" s="113">
        <f t="shared" si="28514"/>
        <v>0</v>
      </c>
      <c r="CG1845" s="113">
        <f t="shared" si="28514"/>
        <v>0</v>
      </c>
      <c r="CH1845" s="114">
        <f>IF(C1843="","",100%-SUM(G1845:CG1845))</f>
        <v>1.1102230246251565E-16</v>
      </c>
      <c r="CI1845" s="115">
        <f>IF(C1843="","",SUM(G1845:CG1845))</f>
        <v>0.99999999999999989</v>
      </c>
      <c r="CJ1845" s="67" t="b">
        <f>IF(C1843="","",SUM(G1845:CG1845)=CI1845)</f>
        <v>1</v>
      </c>
    </row>
    <row r="1846" spans="1:88" s="5" customFormat="1" ht="64.5" customHeight="1" x14ac:dyDescent="0.3">
      <c r="A1846" s="171" t="s">
        <v>1285</v>
      </c>
      <c r="B1846" s="155" t="s">
        <v>1286</v>
      </c>
      <c r="C1846" s="168" t="s">
        <v>163</v>
      </c>
      <c r="D1846" s="158">
        <v>1</v>
      </c>
      <c r="E1846" s="161">
        <v>64965152</v>
      </c>
      <c r="F1846" s="164">
        <f t="shared" si="28139"/>
        <v>64965152</v>
      </c>
      <c r="G1846" s="108">
        <v>0</v>
      </c>
      <c r="H1846" s="108"/>
      <c r="I1846" s="108"/>
      <c r="J1846" s="108"/>
      <c r="K1846" s="108"/>
      <c r="L1846" s="108"/>
      <c r="M1846" s="108"/>
      <c r="N1846" s="108"/>
      <c r="O1846" s="108"/>
      <c r="P1846" s="108"/>
      <c r="Q1846" s="108"/>
      <c r="R1846" s="108"/>
      <c r="S1846" s="108"/>
      <c r="T1846" s="108"/>
      <c r="U1846" s="108"/>
      <c r="V1846" s="108"/>
      <c r="W1846" s="108"/>
      <c r="X1846" s="108"/>
      <c r="Y1846" s="108"/>
      <c r="Z1846" s="108"/>
      <c r="AA1846" s="108"/>
      <c r="AB1846" s="108"/>
      <c r="AC1846" s="108"/>
      <c r="AD1846" s="108"/>
      <c r="AE1846" s="108"/>
      <c r="AF1846" s="108"/>
      <c r="AG1846" s="108"/>
      <c r="AH1846" s="108"/>
      <c r="AI1846" s="108"/>
      <c r="AJ1846" s="108"/>
      <c r="AK1846" s="108"/>
      <c r="AL1846" s="108"/>
      <c r="AM1846" s="108"/>
      <c r="AN1846" s="108"/>
      <c r="AO1846" s="108"/>
      <c r="AP1846" s="108"/>
      <c r="AQ1846" s="108"/>
      <c r="AR1846" s="108"/>
      <c r="AS1846" s="108"/>
      <c r="AT1846" s="108"/>
      <c r="AU1846" s="108"/>
      <c r="AV1846" s="108"/>
      <c r="AW1846" s="108"/>
      <c r="AX1846" s="108"/>
      <c r="AY1846" s="108"/>
      <c r="AZ1846" s="108"/>
      <c r="BA1846" s="108"/>
      <c r="BB1846" s="108"/>
      <c r="BC1846" s="108"/>
      <c r="BD1846" s="108"/>
      <c r="BE1846" s="108"/>
      <c r="BF1846" s="108"/>
      <c r="BG1846" s="108"/>
      <c r="BH1846" s="108"/>
      <c r="BI1846" s="108"/>
      <c r="BJ1846" s="108"/>
      <c r="BK1846" s="108"/>
      <c r="BL1846" s="108"/>
      <c r="BM1846" s="108"/>
      <c r="BN1846" s="108"/>
      <c r="BO1846" s="108"/>
      <c r="BP1846" s="108"/>
      <c r="BQ1846" s="108"/>
      <c r="BR1846" s="108"/>
      <c r="BS1846" s="108"/>
      <c r="BT1846" s="108"/>
      <c r="BU1846" s="108"/>
      <c r="BV1846" s="108"/>
      <c r="BW1846" s="108"/>
      <c r="BX1846" s="108">
        <f>ROUND($F1846/6,0)</f>
        <v>10827525</v>
      </c>
      <c r="BY1846" s="108">
        <f>ROUNDUP($F1846/6,0)</f>
        <v>10827526</v>
      </c>
      <c r="BZ1846" s="108">
        <f>ROUNDUP($F1846/6,0)</f>
        <v>10827526</v>
      </c>
      <c r="CA1846" s="108">
        <f t="shared" ref="CA1846:CC1846" si="28515">ROUND($F1846/6,0)</f>
        <v>10827525</v>
      </c>
      <c r="CB1846" s="108">
        <f t="shared" si="28515"/>
        <v>10827525</v>
      </c>
      <c r="CC1846" s="108">
        <f t="shared" si="28515"/>
        <v>10827525</v>
      </c>
      <c r="CD1846" s="108"/>
      <c r="CE1846" s="108"/>
      <c r="CF1846" s="108"/>
      <c r="CG1846" s="108"/>
      <c r="CH1846" s="109">
        <f>IF(C1846="","",F1846-SUM(G1846:CG1846))</f>
        <v>0</v>
      </c>
      <c r="CI1846" s="107">
        <f>IF(C1846="","",SUM(G1846:CG1846))</f>
        <v>64965152</v>
      </c>
      <c r="CJ1846" s="67" t="b">
        <f>IF(C1846="","",F1846=CI1846)</f>
        <v>1</v>
      </c>
    </row>
    <row r="1847" spans="1:88" s="5" customFormat="1" ht="74.25" customHeight="1" x14ac:dyDescent="0.3">
      <c r="A1847" s="172"/>
      <c r="B1847" s="156"/>
      <c r="C1847" s="169"/>
      <c r="D1847" s="159"/>
      <c r="E1847" s="162"/>
      <c r="F1847" s="165"/>
      <c r="G1847" s="110">
        <v>0</v>
      </c>
      <c r="H1847" s="110"/>
      <c r="I1847" s="110"/>
      <c r="J1847" s="110"/>
      <c r="K1847" s="110"/>
      <c r="L1847" s="110"/>
      <c r="M1847" s="110"/>
      <c r="N1847" s="110"/>
      <c r="O1847" s="110"/>
      <c r="P1847" s="110"/>
      <c r="Q1847" s="110"/>
      <c r="R1847" s="110"/>
      <c r="S1847" s="110"/>
      <c r="T1847" s="110"/>
      <c r="U1847" s="110">
        <f t="shared" ref="U1847:X1847" si="28516">ROUND(U1846/$E1846,2)</f>
        <v>0</v>
      </c>
      <c r="V1847" s="110">
        <f t="shared" si="28516"/>
        <v>0</v>
      </c>
      <c r="W1847" s="110">
        <f t="shared" si="28516"/>
        <v>0</v>
      </c>
      <c r="X1847" s="110">
        <f t="shared" si="28516"/>
        <v>0</v>
      </c>
      <c r="Y1847" s="110">
        <f t="shared" ref="Y1847:AG1847" si="28517">ROUND(Y1846/$E1846,2)</f>
        <v>0</v>
      </c>
      <c r="Z1847" s="110">
        <f t="shared" si="28517"/>
        <v>0</v>
      </c>
      <c r="AA1847" s="110">
        <f t="shared" si="28517"/>
        <v>0</v>
      </c>
      <c r="AB1847" s="110">
        <f t="shared" si="28517"/>
        <v>0</v>
      </c>
      <c r="AC1847" s="110">
        <f t="shared" si="28517"/>
        <v>0</v>
      </c>
      <c r="AD1847" s="110">
        <f t="shared" si="28517"/>
        <v>0</v>
      </c>
      <c r="AE1847" s="110">
        <f t="shared" si="28517"/>
        <v>0</v>
      </c>
      <c r="AF1847" s="110">
        <f t="shared" si="28517"/>
        <v>0</v>
      </c>
      <c r="AG1847" s="110">
        <f t="shared" si="28517"/>
        <v>0</v>
      </c>
      <c r="AH1847" s="110">
        <f t="shared" ref="AH1847:AK1847" si="28518">ROUND(AH1846/$E1846,2)</f>
        <v>0</v>
      </c>
      <c r="AI1847" s="110">
        <f t="shared" si="28518"/>
        <v>0</v>
      </c>
      <c r="AJ1847" s="110">
        <f t="shared" si="28518"/>
        <v>0</v>
      </c>
      <c r="AK1847" s="110">
        <f t="shared" si="28518"/>
        <v>0</v>
      </c>
      <c r="AL1847" s="110">
        <f t="shared" ref="AL1847:AT1847" si="28519">ROUND(AL1846/$E1846,2)</f>
        <v>0</v>
      </c>
      <c r="AM1847" s="110">
        <f t="shared" si="28519"/>
        <v>0</v>
      </c>
      <c r="AN1847" s="110">
        <f t="shared" si="28519"/>
        <v>0</v>
      </c>
      <c r="AO1847" s="110">
        <f t="shared" si="28519"/>
        <v>0</v>
      </c>
      <c r="AP1847" s="110">
        <f t="shared" si="28519"/>
        <v>0</v>
      </c>
      <c r="AQ1847" s="110">
        <f t="shared" si="28519"/>
        <v>0</v>
      </c>
      <c r="AR1847" s="110">
        <f t="shared" si="28519"/>
        <v>0</v>
      </c>
      <c r="AS1847" s="110">
        <f t="shared" si="28519"/>
        <v>0</v>
      </c>
      <c r="AT1847" s="110">
        <f t="shared" si="28519"/>
        <v>0</v>
      </c>
      <c r="AU1847" s="110">
        <f t="shared" ref="AU1847:AX1847" si="28520">ROUND(AU1846/$E1846,2)</f>
        <v>0</v>
      </c>
      <c r="AV1847" s="110">
        <f t="shared" si="28520"/>
        <v>0</v>
      </c>
      <c r="AW1847" s="110">
        <f t="shared" si="28520"/>
        <v>0</v>
      </c>
      <c r="AX1847" s="110">
        <f t="shared" si="28520"/>
        <v>0</v>
      </c>
      <c r="AY1847" s="110">
        <f t="shared" ref="AY1847:BC1847" si="28521">ROUND(AY1846/$E1846,2)</f>
        <v>0</v>
      </c>
      <c r="AZ1847" s="110">
        <f t="shared" si="28521"/>
        <v>0</v>
      </c>
      <c r="BA1847" s="110">
        <f t="shared" si="28521"/>
        <v>0</v>
      </c>
      <c r="BB1847" s="110">
        <f t="shared" si="28521"/>
        <v>0</v>
      </c>
      <c r="BC1847" s="110">
        <f t="shared" si="28521"/>
        <v>0</v>
      </c>
      <c r="BD1847" s="110">
        <f t="shared" ref="BD1847:BG1847" si="28522">ROUND(BD1846/$E1846,2)</f>
        <v>0</v>
      </c>
      <c r="BE1847" s="110">
        <f t="shared" si="28522"/>
        <v>0</v>
      </c>
      <c r="BF1847" s="110">
        <f t="shared" si="28522"/>
        <v>0</v>
      </c>
      <c r="BG1847" s="110">
        <f t="shared" si="28522"/>
        <v>0</v>
      </c>
      <c r="BH1847" s="110">
        <f t="shared" ref="BH1847:BK1847" si="28523">ROUND(BH1846/$E1846,2)</f>
        <v>0</v>
      </c>
      <c r="BI1847" s="110">
        <f t="shared" si="28523"/>
        <v>0</v>
      </c>
      <c r="BJ1847" s="110">
        <f t="shared" si="28523"/>
        <v>0</v>
      </c>
      <c r="BK1847" s="110">
        <f t="shared" si="28523"/>
        <v>0</v>
      </c>
      <c r="BL1847" s="110">
        <f t="shared" ref="BL1847:BP1847" si="28524">ROUND(BL1846/$E1846,2)</f>
        <v>0</v>
      </c>
      <c r="BM1847" s="110">
        <f t="shared" si="28524"/>
        <v>0</v>
      </c>
      <c r="BN1847" s="110">
        <f t="shared" si="28524"/>
        <v>0</v>
      </c>
      <c r="BO1847" s="110">
        <f t="shared" si="28524"/>
        <v>0</v>
      </c>
      <c r="BP1847" s="110">
        <f t="shared" si="28524"/>
        <v>0</v>
      </c>
      <c r="BQ1847" s="110">
        <f t="shared" ref="BQ1847:BT1847" si="28525">ROUND(BQ1846/$E1846,2)</f>
        <v>0</v>
      </c>
      <c r="BR1847" s="110">
        <f t="shared" si="28525"/>
        <v>0</v>
      </c>
      <c r="BS1847" s="110">
        <f t="shared" si="28525"/>
        <v>0</v>
      </c>
      <c r="BT1847" s="110">
        <f t="shared" si="28525"/>
        <v>0</v>
      </c>
      <c r="BU1847" s="110">
        <f t="shared" ref="BU1847:BX1847" si="28526">ROUND(BU1846/$E1846,2)</f>
        <v>0</v>
      </c>
      <c r="BV1847" s="110">
        <f t="shared" si="28526"/>
        <v>0</v>
      </c>
      <c r="BW1847" s="110">
        <f t="shared" si="28526"/>
        <v>0</v>
      </c>
      <c r="BX1847" s="110">
        <f t="shared" si="28526"/>
        <v>0.17</v>
      </c>
      <c r="BY1847" s="110">
        <f t="shared" ref="BY1847:CC1847" si="28527">ROUND(BY1846/$E1846,2)</f>
        <v>0.17</v>
      </c>
      <c r="BZ1847" s="110">
        <f t="shared" ref="BZ1847" si="28528">ROUNDDOWN(BZ1846/$E1846,2)</f>
        <v>0.16</v>
      </c>
      <c r="CA1847" s="110">
        <f t="shared" ref="CA1847" si="28529">ROUNDDOWN(CA1846/$E1846,2)</f>
        <v>0.16</v>
      </c>
      <c r="CB1847" s="110">
        <f t="shared" si="28527"/>
        <v>0.17</v>
      </c>
      <c r="CC1847" s="110">
        <f t="shared" si="28527"/>
        <v>0.17</v>
      </c>
      <c r="CD1847" s="110">
        <f t="shared" ref="CD1847:CG1847" si="28530">ROUND(CD1846/$E1846,2)</f>
        <v>0</v>
      </c>
      <c r="CE1847" s="110"/>
      <c r="CF1847" s="110">
        <f t="shared" si="28530"/>
        <v>0</v>
      </c>
      <c r="CG1847" s="110">
        <f t="shared" si="28530"/>
        <v>0</v>
      </c>
      <c r="CH1847" s="111">
        <f>IF(C1846="","",D1846-SUM(G1847:CG1847))</f>
        <v>0</v>
      </c>
      <c r="CI1847" s="112">
        <f>IF(C1846="","",SUM(G1847:CG1847))</f>
        <v>1</v>
      </c>
      <c r="CJ1847" s="67" t="b">
        <f>IF(C1846="","",D1846=CI1847)</f>
        <v>1</v>
      </c>
    </row>
    <row r="1848" spans="1:88" s="5" customFormat="1" ht="88.5" customHeight="1" x14ac:dyDescent="0.3">
      <c r="A1848" s="173"/>
      <c r="B1848" s="157"/>
      <c r="C1848" s="170"/>
      <c r="D1848" s="160"/>
      <c r="E1848" s="163"/>
      <c r="F1848" s="166"/>
      <c r="G1848" s="113">
        <v>0</v>
      </c>
      <c r="H1848" s="113"/>
      <c r="I1848" s="113"/>
      <c r="J1848" s="113"/>
      <c r="K1848" s="113"/>
      <c r="L1848" s="113"/>
      <c r="M1848" s="113"/>
      <c r="N1848" s="113"/>
      <c r="O1848" s="113"/>
      <c r="P1848" s="113"/>
      <c r="Q1848" s="113"/>
      <c r="R1848" s="113"/>
      <c r="S1848" s="113"/>
      <c r="T1848" s="113"/>
      <c r="U1848" s="113">
        <f t="shared" ref="U1848:X1848" si="28531">U1846/$F1846</f>
        <v>0</v>
      </c>
      <c r="V1848" s="113">
        <f t="shared" si="28531"/>
        <v>0</v>
      </c>
      <c r="W1848" s="113">
        <f t="shared" si="28531"/>
        <v>0</v>
      </c>
      <c r="X1848" s="113">
        <f t="shared" si="28531"/>
        <v>0</v>
      </c>
      <c r="Y1848" s="113">
        <f t="shared" ref="Y1848:AG1848" si="28532">Y1846/$F1846</f>
        <v>0</v>
      </c>
      <c r="Z1848" s="113">
        <f t="shared" si="28532"/>
        <v>0</v>
      </c>
      <c r="AA1848" s="113">
        <f t="shared" si="28532"/>
        <v>0</v>
      </c>
      <c r="AB1848" s="113">
        <f t="shared" si="28532"/>
        <v>0</v>
      </c>
      <c r="AC1848" s="113">
        <f t="shared" si="28532"/>
        <v>0</v>
      </c>
      <c r="AD1848" s="113">
        <f t="shared" si="28532"/>
        <v>0</v>
      </c>
      <c r="AE1848" s="113">
        <f t="shared" si="28532"/>
        <v>0</v>
      </c>
      <c r="AF1848" s="113">
        <f t="shared" si="28532"/>
        <v>0</v>
      </c>
      <c r="AG1848" s="113">
        <f t="shared" si="28532"/>
        <v>0</v>
      </c>
      <c r="AH1848" s="113">
        <f t="shared" ref="AH1848:AK1848" si="28533">AH1846/$F1846</f>
        <v>0</v>
      </c>
      <c r="AI1848" s="113">
        <f t="shared" si="28533"/>
        <v>0</v>
      </c>
      <c r="AJ1848" s="113">
        <f t="shared" si="28533"/>
        <v>0</v>
      </c>
      <c r="AK1848" s="113">
        <f t="shared" si="28533"/>
        <v>0</v>
      </c>
      <c r="AL1848" s="113">
        <f t="shared" ref="AL1848:AT1848" si="28534">AL1846/$F1846</f>
        <v>0</v>
      </c>
      <c r="AM1848" s="113">
        <f t="shared" si="28534"/>
        <v>0</v>
      </c>
      <c r="AN1848" s="113">
        <f t="shared" si="28534"/>
        <v>0</v>
      </c>
      <c r="AO1848" s="113">
        <f t="shared" si="28534"/>
        <v>0</v>
      </c>
      <c r="AP1848" s="113">
        <f t="shared" si="28534"/>
        <v>0</v>
      </c>
      <c r="AQ1848" s="113">
        <f t="shared" si="28534"/>
        <v>0</v>
      </c>
      <c r="AR1848" s="113">
        <f t="shared" si="28534"/>
        <v>0</v>
      </c>
      <c r="AS1848" s="113">
        <f t="shared" si="28534"/>
        <v>0</v>
      </c>
      <c r="AT1848" s="113">
        <f t="shared" si="28534"/>
        <v>0</v>
      </c>
      <c r="AU1848" s="113">
        <f t="shared" ref="AU1848:AX1848" si="28535">AU1846/$F1846</f>
        <v>0</v>
      </c>
      <c r="AV1848" s="113">
        <f t="shared" si="28535"/>
        <v>0</v>
      </c>
      <c r="AW1848" s="113">
        <f t="shared" si="28535"/>
        <v>0</v>
      </c>
      <c r="AX1848" s="113">
        <f t="shared" si="28535"/>
        <v>0</v>
      </c>
      <c r="AY1848" s="113">
        <f t="shared" ref="AY1848:BC1848" si="28536">AY1846/$F1846</f>
        <v>0</v>
      </c>
      <c r="AZ1848" s="113">
        <f t="shared" si="28536"/>
        <v>0</v>
      </c>
      <c r="BA1848" s="113">
        <f t="shared" si="28536"/>
        <v>0</v>
      </c>
      <c r="BB1848" s="113">
        <f t="shared" si="28536"/>
        <v>0</v>
      </c>
      <c r="BC1848" s="113">
        <f t="shared" si="28536"/>
        <v>0</v>
      </c>
      <c r="BD1848" s="113">
        <f t="shared" ref="BD1848:BG1848" si="28537">BD1846/$F1846</f>
        <v>0</v>
      </c>
      <c r="BE1848" s="113">
        <f t="shared" si="28537"/>
        <v>0</v>
      </c>
      <c r="BF1848" s="113">
        <f t="shared" si="28537"/>
        <v>0</v>
      </c>
      <c r="BG1848" s="113">
        <f t="shared" si="28537"/>
        <v>0</v>
      </c>
      <c r="BH1848" s="113">
        <f t="shared" ref="BH1848:BK1848" si="28538">BH1846/$F1846</f>
        <v>0</v>
      </c>
      <c r="BI1848" s="113">
        <f t="shared" si="28538"/>
        <v>0</v>
      </c>
      <c r="BJ1848" s="113">
        <f t="shared" si="28538"/>
        <v>0</v>
      </c>
      <c r="BK1848" s="113">
        <f t="shared" si="28538"/>
        <v>0</v>
      </c>
      <c r="BL1848" s="113">
        <f t="shared" ref="BL1848:BP1848" si="28539">BL1846/$F1846</f>
        <v>0</v>
      </c>
      <c r="BM1848" s="113">
        <f t="shared" si="28539"/>
        <v>0</v>
      </c>
      <c r="BN1848" s="113">
        <f t="shared" si="28539"/>
        <v>0</v>
      </c>
      <c r="BO1848" s="113">
        <f t="shared" si="28539"/>
        <v>0</v>
      </c>
      <c r="BP1848" s="113">
        <f t="shared" si="28539"/>
        <v>0</v>
      </c>
      <c r="BQ1848" s="113">
        <f t="shared" ref="BQ1848:BT1848" si="28540">BQ1846/$F1846</f>
        <v>0</v>
      </c>
      <c r="BR1848" s="113">
        <f t="shared" si="28540"/>
        <v>0</v>
      </c>
      <c r="BS1848" s="113">
        <f t="shared" si="28540"/>
        <v>0</v>
      </c>
      <c r="BT1848" s="113">
        <f t="shared" si="28540"/>
        <v>0</v>
      </c>
      <c r="BU1848" s="113">
        <f t="shared" ref="BU1848:BX1848" si="28541">BU1846/$F1846</f>
        <v>0</v>
      </c>
      <c r="BV1848" s="113">
        <f t="shared" si="28541"/>
        <v>0</v>
      </c>
      <c r="BW1848" s="113">
        <f t="shared" si="28541"/>
        <v>0</v>
      </c>
      <c r="BX1848" s="113">
        <f t="shared" si="28541"/>
        <v>0.16666666153571072</v>
      </c>
      <c r="BY1848" s="113">
        <f t="shared" ref="BY1848:CC1848" si="28542">BY1846/$F1846</f>
        <v>0.16666667692857856</v>
      </c>
      <c r="BZ1848" s="113">
        <f t="shared" si="28542"/>
        <v>0.16666667692857856</v>
      </c>
      <c r="CA1848" s="113">
        <f t="shared" si="28542"/>
        <v>0.16666666153571072</v>
      </c>
      <c r="CB1848" s="113">
        <f t="shared" si="28542"/>
        <v>0.16666666153571072</v>
      </c>
      <c r="CC1848" s="113">
        <f t="shared" si="28542"/>
        <v>0.16666666153571072</v>
      </c>
      <c r="CD1848" s="113">
        <f t="shared" ref="CD1848:CG1848" si="28543">CD1846/$F1846</f>
        <v>0</v>
      </c>
      <c r="CE1848" s="113"/>
      <c r="CF1848" s="113">
        <f t="shared" si="28543"/>
        <v>0</v>
      </c>
      <c r="CG1848" s="113">
        <f t="shared" si="28543"/>
        <v>0</v>
      </c>
      <c r="CH1848" s="114">
        <f>IF(C1846="","",100%-SUM(G1848:CG1848))</f>
        <v>0</v>
      </c>
      <c r="CI1848" s="115">
        <f>IF(C1846="","",SUM(G1848:CG1848))</f>
        <v>1</v>
      </c>
      <c r="CJ1848" s="67" t="b">
        <f>IF(C1846="","",SUM(G1848:CG1848)=CI1848)</f>
        <v>1</v>
      </c>
    </row>
    <row r="1849" spans="1:88" s="5" customFormat="1" ht="72" customHeight="1" x14ac:dyDescent="0.3">
      <c r="A1849" s="171" t="s">
        <v>1287</v>
      </c>
      <c r="B1849" s="155" t="s">
        <v>1288</v>
      </c>
      <c r="C1849" s="168" t="s">
        <v>163</v>
      </c>
      <c r="D1849" s="158">
        <v>1</v>
      </c>
      <c r="E1849" s="161">
        <v>21972193</v>
      </c>
      <c r="F1849" s="164">
        <f t="shared" si="28139"/>
        <v>21972193</v>
      </c>
      <c r="G1849" s="108">
        <v>0</v>
      </c>
      <c r="H1849" s="108"/>
      <c r="I1849" s="108"/>
      <c r="J1849" s="108"/>
      <c r="K1849" s="108"/>
      <c r="L1849" s="108"/>
      <c r="M1849" s="108"/>
      <c r="N1849" s="108"/>
      <c r="O1849" s="108"/>
      <c r="P1849" s="108"/>
      <c r="Q1849" s="108"/>
      <c r="R1849" s="108"/>
      <c r="S1849" s="108"/>
      <c r="T1849" s="108"/>
      <c r="U1849" s="108"/>
      <c r="V1849" s="108"/>
      <c r="W1849" s="108"/>
      <c r="X1849" s="108"/>
      <c r="Y1849" s="108"/>
      <c r="Z1849" s="108"/>
      <c r="AA1849" s="108"/>
      <c r="AB1849" s="108"/>
      <c r="AC1849" s="108"/>
      <c r="AD1849" s="108"/>
      <c r="AE1849" s="108"/>
      <c r="AF1849" s="108"/>
      <c r="AG1849" s="108"/>
      <c r="AH1849" s="108"/>
      <c r="AI1849" s="108"/>
      <c r="AJ1849" s="108"/>
      <c r="AK1849" s="108"/>
      <c r="AL1849" s="108"/>
      <c r="AM1849" s="108"/>
      <c r="AN1849" s="108"/>
      <c r="AO1849" s="108"/>
      <c r="AP1849" s="108"/>
      <c r="AQ1849" s="108"/>
      <c r="AR1849" s="108"/>
      <c r="AS1849" s="108"/>
      <c r="AT1849" s="108"/>
      <c r="AU1849" s="108"/>
      <c r="AV1849" s="108"/>
      <c r="AW1849" s="108"/>
      <c r="AX1849" s="108"/>
      <c r="AY1849" s="108"/>
      <c r="AZ1849" s="108"/>
      <c r="BA1849" s="108"/>
      <c r="BB1849" s="108"/>
      <c r="BC1849" s="108"/>
      <c r="BD1849" s="108"/>
      <c r="BE1849" s="108"/>
      <c r="BF1849" s="108"/>
      <c r="BG1849" s="108"/>
      <c r="BH1849" s="108"/>
      <c r="BI1849" s="108"/>
      <c r="BJ1849" s="108"/>
      <c r="BK1849" s="108"/>
      <c r="BL1849" s="108"/>
      <c r="BM1849" s="108"/>
      <c r="BN1849" s="108"/>
      <c r="BO1849" s="108"/>
      <c r="BP1849" s="108"/>
      <c r="BQ1849" s="108"/>
      <c r="BR1849" s="108"/>
      <c r="BS1849" s="108"/>
      <c r="BT1849" s="108"/>
      <c r="BU1849" s="108"/>
      <c r="BV1849" s="108"/>
      <c r="BW1849" s="108"/>
      <c r="BX1849" s="108">
        <f>ROUND($F1849/6,0)</f>
        <v>3662032</v>
      </c>
      <c r="BY1849" s="108">
        <f>ROUNDUP($F1849/6,0)</f>
        <v>3662033</v>
      </c>
      <c r="BZ1849" s="108">
        <f t="shared" ref="BZ1849:CC1849" si="28544">ROUND($F1849/6,0)</f>
        <v>3662032</v>
      </c>
      <c r="CA1849" s="108">
        <f t="shared" si="28544"/>
        <v>3662032</v>
      </c>
      <c r="CB1849" s="108">
        <f t="shared" si="28544"/>
        <v>3662032</v>
      </c>
      <c r="CC1849" s="108">
        <f t="shared" si="28544"/>
        <v>3662032</v>
      </c>
      <c r="CD1849" s="108"/>
      <c r="CE1849" s="108"/>
      <c r="CF1849" s="108"/>
      <c r="CG1849" s="108"/>
      <c r="CH1849" s="109">
        <f>IF(C1849="","",F1849-SUM(G1849:CG1849))</f>
        <v>0</v>
      </c>
      <c r="CI1849" s="107">
        <f>IF(C1849="","",SUM(G1849:CG1849))</f>
        <v>21972193</v>
      </c>
      <c r="CJ1849" s="67" t="b">
        <f>IF(C1849="","",F1849=CI1849)</f>
        <v>1</v>
      </c>
    </row>
    <row r="1850" spans="1:88" s="5" customFormat="1" ht="53.25" customHeight="1" x14ac:dyDescent="0.3">
      <c r="A1850" s="172"/>
      <c r="B1850" s="156"/>
      <c r="C1850" s="169"/>
      <c r="D1850" s="159"/>
      <c r="E1850" s="162"/>
      <c r="F1850" s="165"/>
      <c r="G1850" s="110">
        <v>0</v>
      </c>
      <c r="H1850" s="110"/>
      <c r="I1850" s="110"/>
      <c r="J1850" s="110"/>
      <c r="K1850" s="110"/>
      <c r="L1850" s="110"/>
      <c r="M1850" s="110"/>
      <c r="N1850" s="110"/>
      <c r="O1850" s="110"/>
      <c r="P1850" s="110"/>
      <c r="Q1850" s="110"/>
      <c r="R1850" s="110"/>
      <c r="S1850" s="110"/>
      <c r="T1850" s="110"/>
      <c r="U1850" s="110">
        <f t="shared" ref="U1850:X1850" si="28545">ROUND(U1849/$E1849,2)</f>
        <v>0</v>
      </c>
      <c r="V1850" s="110">
        <f t="shared" si="28545"/>
        <v>0</v>
      </c>
      <c r="W1850" s="110">
        <f t="shared" si="28545"/>
        <v>0</v>
      </c>
      <c r="X1850" s="110">
        <f t="shared" si="28545"/>
        <v>0</v>
      </c>
      <c r="Y1850" s="110">
        <f t="shared" ref="Y1850:AG1850" si="28546">ROUND(Y1849/$E1849,2)</f>
        <v>0</v>
      </c>
      <c r="Z1850" s="110">
        <f t="shared" si="28546"/>
        <v>0</v>
      </c>
      <c r="AA1850" s="110">
        <f t="shared" si="28546"/>
        <v>0</v>
      </c>
      <c r="AB1850" s="110">
        <f t="shared" si="28546"/>
        <v>0</v>
      </c>
      <c r="AC1850" s="110">
        <f t="shared" si="28546"/>
        <v>0</v>
      </c>
      <c r="AD1850" s="110">
        <f t="shared" si="28546"/>
        <v>0</v>
      </c>
      <c r="AE1850" s="110">
        <f t="shared" si="28546"/>
        <v>0</v>
      </c>
      <c r="AF1850" s="110">
        <f t="shared" si="28546"/>
        <v>0</v>
      </c>
      <c r="AG1850" s="110">
        <f t="shared" si="28546"/>
        <v>0</v>
      </c>
      <c r="AH1850" s="110">
        <f t="shared" ref="AH1850:AK1850" si="28547">ROUND(AH1849/$E1849,2)</f>
        <v>0</v>
      </c>
      <c r="AI1850" s="110">
        <f t="shared" si="28547"/>
        <v>0</v>
      </c>
      <c r="AJ1850" s="110">
        <f t="shared" si="28547"/>
        <v>0</v>
      </c>
      <c r="AK1850" s="110">
        <f t="shared" si="28547"/>
        <v>0</v>
      </c>
      <c r="AL1850" s="110">
        <f t="shared" ref="AL1850:AT1850" si="28548">ROUND(AL1849/$E1849,2)</f>
        <v>0</v>
      </c>
      <c r="AM1850" s="110">
        <f t="shared" si="28548"/>
        <v>0</v>
      </c>
      <c r="AN1850" s="110">
        <f t="shared" si="28548"/>
        <v>0</v>
      </c>
      <c r="AO1850" s="110">
        <f t="shared" si="28548"/>
        <v>0</v>
      </c>
      <c r="AP1850" s="110">
        <f t="shared" si="28548"/>
        <v>0</v>
      </c>
      <c r="AQ1850" s="110">
        <f t="shared" si="28548"/>
        <v>0</v>
      </c>
      <c r="AR1850" s="110">
        <f t="shared" si="28548"/>
        <v>0</v>
      </c>
      <c r="AS1850" s="110">
        <f t="shared" si="28548"/>
        <v>0</v>
      </c>
      <c r="AT1850" s="110">
        <f t="shared" si="28548"/>
        <v>0</v>
      </c>
      <c r="AU1850" s="110">
        <f t="shared" ref="AU1850:AX1850" si="28549">ROUND(AU1849/$E1849,2)</f>
        <v>0</v>
      </c>
      <c r="AV1850" s="110">
        <f t="shared" si="28549"/>
        <v>0</v>
      </c>
      <c r="AW1850" s="110">
        <f t="shared" si="28549"/>
        <v>0</v>
      </c>
      <c r="AX1850" s="110">
        <f t="shared" si="28549"/>
        <v>0</v>
      </c>
      <c r="AY1850" s="110">
        <f t="shared" ref="AY1850:BC1850" si="28550">ROUND(AY1849/$E1849,2)</f>
        <v>0</v>
      </c>
      <c r="AZ1850" s="110">
        <f t="shared" si="28550"/>
        <v>0</v>
      </c>
      <c r="BA1850" s="110">
        <f t="shared" si="28550"/>
        <v>0</v>
      </c>
      <c r="BB1850" s="110">
        <f t="shared" si="28550"/>
        <v>0</v>
      </c>
      <c r="BC1850" s="110">
        <f t="shared" si="28550"/>
        <v>0</v>
      </c>
      <c r="BD1850" s="110">
        <f t="shared" ref="BD1850:BG1850" si="28551">ROUND(BD1849/$E1849,2)</f>
        <v>0</v>
      </c>
      <c r="BE1850" s="110">
        <f t="shared" si="28551"/>
        <v>0</v>
      </c>
      <c r="BF1850" s="110">
        <f t="shared" si="28551"/>
        <v>0</v>
      </c>
      <c r="BG1850" s="110">
        <f t="shared" si="28551"/>
        <v>0</v>
      </c>
      <c r="BH1850" s="110">
        <f t="shared" ref="BH1850:BK1850" si="28552">ROUND(BH1849/$E1849,2)</f>
        <v>0</v>
      </c>
      <c r="BI1850" s="110">
        <f t="shared" si="28552"/>
        <v>0</v>
      </c>
      <c r="BJ1850" s="110">
        <f t="shared" si="28552"/>
        <v>0</v>
      </c>
      <c r="BK1850" s="110">
        <f t="shared" si="28552"/>
        <v>0</v>
      </c>
      <c r="BL1850" s="110">
        <f t="shared" ref="BL1850:BP1850" si="28553">ROUND(BL1849/$E1849,2)</f>
        <v>0</v>
      </c>
      <c r="BM1850" s="110">
        <f t="shared" si="28553"/>
        <v>0</v>
      </c>
      <c r="BN1850" s="110">
        <f t="shared" si="28553"/>
        <v>0</v>
      </c>
      <c r="BO1850" s="110">
        <f t="shared" si="28553"/>
        <v>0</v>
      </c>
      <c r="BP1850" s="110">
        <f t="shared" si="28553"/>
        <v>0</v>
      </c>
      <c r="BQ1850" s="110">
        <f t="shared" ref="BQ1850:BT1850" si="28554">ROUND(BQ1849/$E1849,2)</f>
        <v>0</v>
      </c>
      <c r="BR1850" s="110">
        <f t="shared" si="28554"/>
        <v>0</v>
      </c>
      <c r="BS1850" s="110">
        <f t="shared" si="28554"/>
        <v>0</v>
      </c>
      <c r="BT1850" s="110">
        <f t="shared" si="28554"/>
        <v>0</v>
      </c>
      <c r="BU1850" s="110">
        <f t="shared" ref="BU1850:BX1850" si="28555">ROUND(BU1849/$E1849,2)</f>
        <v>0</v>
      </c>
      <c r="BV1850" s="110">
        <f t="shared" si="28555"/>
        <v>0</v>
      </c>
      <c r="BW1850" s="110">
        <f t="shared" si="28555"/>
        <v>0</v>
      </c>
      <c r="BX1850" s="110">
        <f t="shared" si="28555"/>
        <v>0.17</v>
      </c>
      <c r="BY1850" s="110">
        <f t="shared" ref="BY1850:CC1850" si="28556">ROUND(BY1849/$E1849,2)</f>
        <v>0.17</v>
      </c>
      <c r="BZ1850" s="110">
        <f t="shared" ref="BZ1850" si="28557">ROUNDDOWN(BZ1849/$E1849,2)</f>
        <v>0.16</v>
      </c>
      <c r="CA1850" s="110">
        <f t="shared" ref="CA1850" si="28558">ROUNDDOWN(CA1849/$E1849,2)</f>
        <v>0.16</v>
      </c>
      <c r="CB1850" s="110">
        <f t="shared" si="28556"/>
        <v>0.17</v>
      </c>
      <c r="CC1850" s="110">
        <f t="shared" si="28556"/>
        <v>0.17</v>
      </c>
      <c r="CD1850" s="110">
        <f t="shared" ref="CD1850:CG1850" si="28559">ROUND(CD1849/$E1849,2)</f>
        <v>0</v>
      </c>
      <c r="CE1850" s="110"/>
      <c r="CF1850" s="110">
        <f t="shared" si="28559"/>
        <v>0</v>
      </c>
      <c r="CG1850" s="110">
        <f t="shared" si="28559"/>
        <v>0</v>
      </c>
      <c r="CH1850" s="111">
        <f>IF(C1849="","",D1849-SUM(G1850:CG1850))</f>
        <v>0</v>
      </c>
      <c r="CI1850" s="112">
        <f>IF(C1849="","",SUM(G1850:CG1850))</f>
        <v>1</v>
      </c>
      <c r="CJ1850" s="67" t="b">
        <f>IF(C1849="","",D1849=CI1850)</f>
        <v>1</v>
      </c>
    </row>
    <row r="1851" spans="1:88" s="5" customFormat="1" ht="73.5" customHeight="1" x14ac:dyDescent="0.3">
      <c r="A1851" s="173"/>
      <c r="B1851" s="157"/>
      <c r="C1851" s="170"/>
      <c r="D1851" s="160"/>
      <c r="E1851" s="163"/>
      <c r="F1851" s="166"/>
      <c r="G1851" s="113">
        <v>0</v>
      </c>
      <c r="H1851" s="113"/>
      <c r="I1851" s="113"/>
      <c r="J1851" s="113"/>
      <c r="K1851" s="113"/>
      <c r="L1851" s="113"/>
      <c r="M1851" s="113"/>
      <c r="N1851" s="113"/>
      <c r="O1851" s="113"/>
      <c r="P1851" s="113"/>
      <c r="Q1851" s="113"/>
      <c r="R1851" s="113"/>
      <c r="S1851" s="113"/>
      <c r="T1851" s="113"/>
      <c r="U1851" s="113">
        <f t="shared" ref="U1851:X1851" si="28560">U1849/$F1849</f>
        <v>0</v>
      </c>
      <c r="V1851" s="113">
        <f t="shared" si="28560"/>
        <v>0</v>
      </c>
      <c r="W1851" s="113">
        <f t="shared" si="28560"/>
        <v>0</v>
      </c>
      <c r="X1851" s="113">
        <f t="shared" si="28560"/>
        <v>0</v>
      </c>
      <c r="Y1851" s="113">
        <f t="shared" ref="Y1851:AG1851" si="28561">Y1849/$F1849</f>
        <v>0</v>
      </c>
      <c r="Z1851" s="113">
        <f t="shared" si="28561"/>
        <v>0</v>
      </c>
      <c r="AA1851" s="113">
        <f t="shared" si="28561"/>
        <v>0</v>
      </c>
      <c r="AB1851" s="113">
        <f t="shared" si="28561"/>
        <v>0</v>
      </c>
      <c r="AC1851" s="113">
        <f t="shared" si="28561"/>
        <v>0</v>
      </c>
      <c r="AD1851" s="113">
        <f t="shared" si="28561"/>
        <v>0</v>
      </c>
      <c r="AE1851" s="113">
        <f t="shared" si="28561"/>
        <v>0</v>
      </c>
      <c r="AF1851" s="113">
        <f t="shared" si="28561"/>
        <v>0</v>
      </c>
      <c r="AG1851" s="113">
        <f t="shared" si="28561"/>
        <v>0</v>
      </c>
      <c r="AH1851" s="113">
        <f t="shared" ref="AH1851:AK1851" si="28562">AH1849/$F1849</f>
        <v>0</v>
      </c>
      <c r="AI1851" s="113">
        <f t="shared" si="28562"/>
        <v>0</v>
      </c>
      <c r="AJ1851" s="113">
        <f t="shared" si="28562"/>
        <v>0</v>
      </c>
      <c r="AK1851" s="113">
        <f t="shared" si="28562"/>
        <v>0</v>
      </c>
      <c r="AL1851" s="113">
        <f t="shared" ref="AL1851:AT1851" si="28563">AL1849/$F1849</f>
        <v>0</v>
      </c>
      <c r="AM1851" s="113">
        <f t="shared" si="28563"/>
        <v>0</v>
      </c>
      <c r="AN1851" s="113">
        <f t="shared" si="28563"/>
        <v>0</v>
      </c>
      <c r="AO1851" s="113">
        <f t="shared" si="28563"/>
        <v>0</v>
      </c>
      <c r="AP1851" s="113">
        <f t="shared" si="28563"/>
        <v>0</v>
      </c>
      <c r="AQ1851" s="113">
        <f t="shared" si="28563"/>
        <v>0</v>
      </c>
      <c r="AR1851" s="113">
        <f t="shared" si="28563"/>
        <v>0</v>
      </c>
      <c r="AS1851" s="113">
        <f t="shared" si="28563"/>
        <v>0</v>
      </c>
      <c r="AT1851" s="113">
        <f t="shared" si="28563"/>
        <v>0</v>
      </c>
      <c r="AU1851" s="113">
        <f t="shared" ref="AU1851:AX1851" si="28564">AU1849/$F1849</f>
        <v>0</v>
      </c>
      <c r="AV1851" s="113">
        <f t="shared" si="28564"/>
        <v>0</v>
      </c>
      <c r="AW1851" s="113">
        <f t="shared" si="28564"/>
        <v>0</v>
      </c>
      <c r="AX1851" s="113">
        <f t="shared" si="28564"/>
        <v>0</v>
      </c>
      <c r="AY1851" s="113">
        <f t="shared" ref="AY1851:BC1851" si="28565">AY1849/$F1849</f>
        <v>0</v>
      </c>
      <c r="AZ1851" s="113">
        <f t="shared" si="28565"/>
        <v>0</v>
      </c>
      <c r="BA1851" s="113">
        <f t="shared" si="28565"/>
        <v>0</v>
      </c>
      <c r="BB1851" s="113">
        <f t="shared" si="28565"/>
        <v>0</v>
      </c>
      <c r="BC1851" s="113">
        <f t="shared" si="28565"/>
        <v>0</v>
      </c>
      <c r="BD1851" s="113">
        <f t="shared" ref="BD1851:BG1851" si="28566">BD1849/$F1849</f>
        <v>0</v>
      </c>
      <c r="BE1851" s="113">
        <f t="shared" si="28566"/>
        <v>0</v>
      </c>
      <c r="BF1851" s="113">
        <f t="shared" si="28566"/>
        <v>0</v>
      </c>
      <c r="BG1851" s="113">
        <f t="shared" si="28566"/>
        <v>0</v>
      </c>
      <c r="BH1851" s="113">
        <f t="shared" ref="BH1851:BK1851" si="28567">BH1849/$F1849</f>
        <v>0</v>
      </c>
      <c r="BI1851" s="113">
        <f t="shared" si="28567"/>
        <v>0</v>
      </c>
      <c r="BJ1851" s="113">
        <f t="shared" si="28567"/>
        <v>0</v>
      </c>
      <c r="BK1851" s="113">
        <f t="shared" si="28567"/>
        <v>0</v>
      </c>
      <c r="BL1851" s="113">
        <f t="shared" ref="BL1851:BP1851" si="28568">BL1849/$F1849</f>
        <v>0</v>
      </c>
      <c r="BM1851" s="113">
        <f t="shared" si="28568"/>
        <v>0</v>
      </c>
      <c r="BN1851" s="113">
        <f t="shared" si="28568"/>
        <v>0</v>
      </c>
      <c r="BO1851" s="113">
        <f t="shared" si="28568"/>
        <v>0</v>
      </c>
      <c r="BP1851" s="113">
        <f t="shared" si="28568"/>
        <v>0</v>
      </c>
      <c r="BQ1851" s="113">
        <f t="shared" ref="BQ1851:BT1851" si="28569">BQ1849/$F1849</f>
        <v>0</v>
      </c>
      <c r="BR1851" s="113">
        <f t="shared" si="28569"/>
        <v>0</v>
      </c>
      <c r="BS1851" s="113">
        <f t="shared" si="28569"/>
        <v>0</v>
      </c>
      <c r="BT1851" s="113">
        <f t="shared" si="28569"/>
        <v>0</v>
      </c>
      <c r="BU1851" s="113">
        <f t="shared" ref="BU1851:BX1851" si="28570">BU1849/$F1849</f>
        <v>0</v>
      </c>
      <c r="BV1851" s="113">
        <f t="shared" si="28570"/>
        <v>0</v>
      </c>
      <c r="BW1851" s="113">
        <f t="shared" si="28570"/>
        <v>0</v>
      </c>
      <c r="BX1851" s="113">
        <f t="shared" si="28570"/>
        <v>0.16666665908132156</v>
      </c>
      <c r="BY1851" s="113">
        <f t="shared" ref="BY1851:CC1851" si="28571">BY1849/$F1849</f>
        <v>0.1666667045933922</v>
      </c>
      <c r="BZ1851" s="113">
        <f t="shared" si="28571"/>
        <v>0.16666665908132156</v>
      </c>
      <c r="CA1851" s="113">
        <f t="shared" si="28571"/>
        <v>0.16666665908132156</v>
      </c>
      <c r="CB1851" s="113">
        <f t="shared" si="28571"/>
        <v>0.16666665908132156</v>
      </c>
      <c r="CC1851" s="113">
        <f t="shared" si="28571"/>
        <v>0.16666665908132156</v>
      </c>
      <c r="CD1851" s="113">
        <f t="shared" ref="CD1851:CG1851" si="28572">CD1849/$F1849</f>
        <v>0</v>
      </c>
      <c r="CE1851" s="113"/>
      <c r="CF1851" s="113">
        <f t="shared" si="28572"/>
        <v>0</v>
      </c>
      <c r="CG1851" s="113">
        <f t="shared" si="28572"/>
        <v>0</v>
      </c>
      <c r="CH1851" s="114">
        <f>IF(C1849="","",100%-SUM(G1851:CG1851))</f>
        <v>2.2204460492503131E-16</v>
      </c>
      <c r="CI1851" s="115">
        <f>IF(C1849="","",SUM(G1851:CG1851))</f>
        <v>0.99999999999999978</v>
      </c>
      <c r="CJ1851" s="67" t="b">
        <f>IF(C1849="","",SUM(G1851:CG1851)=CI1851)</f>
        <v>1</v>
      </c>
    </row>
    <row r="1852" spans="1:88" s="5" customFormat="1" ht="79.5" customHeight="1" x14ac:dyDescent="0.3">
      <c r="A1852" s="171" t="s">
        <v>1289</v>
      </c>
      <c r="B1852" s="155" t="s">
        <v>1290</v>
      </c>
      <c r="C1852" s="168" t="s">
        <v>163</v>
      </c>
      <c r="D1852" s="158">
        <v>1</v>
      </c>
      <c r="E1852" s="161">
        <v>20745232</v>
      </c>
      <c r="F1852" s="164">
        <f t="shared" si="28139"/>
        <v>20745232</v>
      </c>
      <c r="G1852" s="108">
        <v>0</v>
      </c>
      <c r="H1852" s="108"/>
      <c r="I1852" s="108"/>
      <c r="J1852" s="108"/>
      <c r="K1852" s="108"/>
      <c r="L1852" s="108"/>
      <c r="M1852" s="108"/>
      <c r="N1852" s="108"/>
      <c r="O1852" s="108"/>
      <c r="P1852" s="108"/>
      <c r="Q1852" s="108"/>
      <c r="R1852" s="108"/>
      <c r="S1852" s="108"/>
      <c r="T1852" s="108"/>
      <c r="U1852" s="108"/>
      <c r="V1852" s="108"/>
      <c r="W1852" s="108"/>
      <c r="X1852" s="108"/>
      <c r="Y1852" s="108"/>
      <c r="Z1852" s="108"/>
      <c r="AA1852" s="108"/>
      <c r="AB1852" s="108"/>
      <c r="AC1852" s="108"/>
      <c r="AD1852" s="108"/>
      <c r="AE1852" s="108"/>
      <c r="AF1852" s="108"/>
      <c r="AG1852" s="108"/>
      <c r="AH1852" s="108"/>
      <c r="AI1852" s="108"/>
      <c r="AJ1852" s="108"/>
      <c r="AK1852" s="108"/>
      <c r="AL1852" s="108"/>
      <c r="AM1852" s="108"/>
      <c r="AN1852" s="108"/>
      <c r="AO1852" s="108"/>
      <c r="AP1852" s="108"/>
      <c r="AQ1852" s="108"/>
      <c r="AR1852" s="108"/>
      <c r="AS1852" s="108"/>
      <c r="AT1852" s="108"/>
      <c r="AU1852" s="108"/>
      <c r="AV1852" s="108"/>
      <c r="AW1852" s="108"/>
      <c r="AX1852" s="108"/>
      <c r="AY1852" s="108"/>
      <c r="AZ1852" s="108"/>
      <c r="BA1852" s="108"/>
      <c r="BB1852" s="108"/>
      <c r="BC1852" s="108"/>
      <c r="BD1852" s="108"/>
      <c r="BE1852" s="108"/>
      <c r="BF1852" s="108"/>
      <c r="BG1852" s="108"/>
      <c r="BH1852" s="108"/>
      <c r="BI1852" s="108"/>
      <c r="BJ1852" s="108"/>
      <c r="BK1852" s="108"/>
      <c r="BL1852" s="108"/>
      <c r="BM1852" s="108"/>
      <c r="BN1852" s="108"/>
      <c r="BO1852" s="108"/>
      <c r="BP1852" s="108"/>
      <c r="BQ1852" s="108"/>
      <c r="BR1852" s="108"/>
      <c r="BS1852" s="108"/>
      <c r="BT1852" s="108"/>
      <c r="BU1852" s="108"/>
      <c r="BV1852" s="108"/>
      <c r="BW1852" s="108"/>
      <c r="BX1852" s="108">
        <f>ROUND($F1852/6,0)</f>
        <v>3457539</v>
      </c>
      <c r="BY1852" s="108">
        <f>ROUNDDOWN($F1852/6,0)</f>
        <v>3457538</v>
      </c>
      <c r="BZ1852" s="108">
        <f>ROUNDDOWN($F1852/6,0)</f>
        <v>3457538</v>
      </c>
      <c r="CA1852" s="108">
        <f t="shared" ref="CA1852:CC1852" si="28573">ROUND($F1852/6,0)</f>
        <v>3457539</v>
      </c>
      <c r="CB1852" s="108">
        <f t="shared" si="28573"/>
        <v>3457539</v>
      </c>
      <c r="CC1852" s="108">
        <f t="shared" si="28573"/>
        <v>3457539</v>
      </c>
      <c r="CD1852" s="108"/>
      <c r="CE1852" s="108"/>
      <c r="CF1852" s="108"/>
      <c r="CG1852" s="108"/>
      <c r="CH1852" s="109">
        <f>IF(C1852="","",F1852-SUM(G1852:CG1852))</f>
        <v>0</v>
      </c>
      <c r="CI1852" s="107">
        <f>IF(C1852="","",SUM(G1852:CG1852))</f>
        <v>20745232</v>
      </c>
      <c r="CJ1852" s="67" t="b">
        <f>IF(C1852="","",F1852=CI1852)</f>
        <v>1</v>
      </c>
    </row>
    <row r="1853" spans="1:88" s="5" customFormat="1" ht="52.5" customHeight="1" x14ac:dyDescent="0.3">
      <c r="A1853" s="172"/>
      <c r="B1853" s="156"/>
      <c r="C1853" s="169"/>
      <c r="D1853" s="159"/>
      <c r="E1853" s="162"/>
      <c r="F1853" s="165"/>
      <c r="G1853" s="110">
        <v>0</v>
      </c>
      <c r="H1853" s="110"/>
      <c r="I1853" s="110"/>
      <c r="J1853" s="110"/>
      <c r="K1853" s="110"/>
      <c r="L1853" s="110"/>
      <c r="M1853" s="110"/>
      <c r="N1853" s="110"/>
      <c r="O1853" s="110"/>
      <c r="P1853" s="110"/>
      <c r="Q1853" s="110"/>
      <c r="R1853" s="110"/>
      <c r="S1853" s="110"/>
      <c r="T1853" s="110"/>
      <c r="U1853" s="110">
        <f t="shared" ref="U1853:X1853" si="28574">ROUND(U1852/$E1852,2)</f>
        <v>0</v>
      </c>
      <c r="V1853" s="110">
        <f t="shared" si="28574"/>
        <v>0</v>
      </c>
      <c r="W1853" s="110">
        <f t="shared" si="28574"/>
        <v>0</v>
      </c>
      <c r="X1853" s="110">
        <f t="shared" si="28574"/>
        <v>0</v>
      </c>
      <c r="Y1853" s="110">
        <f t="shared" ref="Y1853:AG1853" si="28575">ROUND(Y1852/$E1852,2)</f>
        <v>0</v>
      </c>
      <c r="Z1853" s="110">
        <f t="shared" si="28575"/>
        <v>0</v>
      </c>
      <c r="AA1853" s="110">
        <f t="shared" si="28575"/>
        <v>0</v>
      </c>
      <c r="AB1853" s="110">
        <f t="shared" si="28575"/>
        <v>0</v>
      </c>
      <c r="AC1853" s="110">
        <f t="shared" si="28575"/>
        <v>0</v>
      </c>
      <c r="AD1853" s="110">
        <f t="shared" si="28575"/>
        <v>0</v>
      </c>
      <c r="AE1853" s="110">
        <f t="shared" si="28575"/>
        <v>0</v>
      </c>
      <c r="AF1853" s="110">
        <f t="shared" si="28575"/>
        <v>0</v>
      </c>
      <c r="AG1853" s="110">
        <f t="shared" si="28575"/>
        <v>0</v>
      </c>
      <c r="AH1853" s="110">
        <f t="shared" ref="AH1853:AK1853" si="28576">ROUND(AH1852/$E1852,2)</f>
        <v>0</v>
      </c>
      <c r="AI1853" s="110">
        <f t="shared" si="28576"/>
        <v>0</v>
      </c>
      <c r="AJ1853" s="110">
        <f t="shared" si="28576"/>
        <v>0</v>
      </c>
      <c r="AK1853" s="110">
        <f t="shared" si="28576"/>
        <v>0</v>
      </c>
      <c r="AL1853" s="110">
        <f t="shared" ref="AL1853:AT1853" si="28577">ROUND(AL1852/$E1852,2)</f>
        <v>0</v>
      </c>
      <c r="AM1853" s="110">
        <f t="shared" si="28577"/>
        <v>0</v>
      </c>
      <c r="AN1853" s="110">
        <f t="shared" si="28577"/>
        <v>0</v>
      </c>
      <c r="AO1853" s="110">
        <f t="shared" si="28577"/>
        <v>0</v>
      </c>
      <c r="AP1853" s="110">
        <f t="shared" si="28577"/>
        <v>0</v>
      </c>
      <c r="AQ1853" s="110">
        <f t="shared" si="28577"/>
        <v>0</v>
      </c>
      <c r="AR1853" s="110">
        <f t="shared" si="28577"/>
        <v>0</v>
      </c>
      <c r="AS1853" s="110">
        <f t="shared" si="28577"/>
        <v>0</v>
      </c>
      <c r="AT1853" s="110">
        <f t="shared" si="28577"/>
        <v>0</v>
      </c>
      <c r="AU1853" s="110">
        <f t="shared" ref="AU1853:AX1853" si="28578">ROUND(AU1852/$E1852,2)</f>
        <v>0</v>
      </c>
      <c r="AV1853" s="110">
        <f t="shared" si="28578"/>
        <v>0</v>
      </c>
      <c r="AW1853" s="110">
        <f t="shared" si="28578"/>
        <v>0</v>
      </c>
      <c r="AX1853" s="110">
        <f t="shared" si="28578"/>
        <v>0</v>
      </c>
      <c r="AY1853" s="110">
        <f t="shared" ref="AY1853:BC1853" si="28579">ROUND(AY1852/$E1852,2)</f>
        <v>0</v>
      </c>
      <c r="AZ1853" s="110">
        <f t="shared" si="28579"/>
        <v>0</v>
      </c>
      <c r="BA1853" s="110">
        <f t="shared" si="28579"/>
        <v>0</v>
      </c>
      <c r="BB1853" s="110">
        <f t="shared" si="28579"/>
        <v>0</v>
      </c>
      <c r="BC1853" s="110">
        <f t="shared" si="28579"/>
        <v>0</v>
      </c>
      <c r="BD1853" s="110">
        <f t="shared" ref="BD1853:BG1853" si="28580">ROUND(BD1852/$E1852,2)</f>
        <v>0</v>
      </c>
      <c r="BE1853" s="110">
        <f t="shared" si="28580"/>
        <v>0</v>
      </c>
      <c r="BF1853" s="110">
        <f t="shared" si="28580"/>
        <v>0</v>
      </c>
      <c r="BG1853" s="110">
        <f t="shared" si="28580"/>
        <v>0</v>
      </c>
      <c r="BH1853" s="110">
        <f t="shared" ref="BH1853:BK1853" si="28581">ROUND(BH1852/$E1852,2)</f>
        <v>0</v>
      </c>
      <c r="BI1853" s="110">
        <f t="shared" si="28581"/>
        <v>0</v>
      </c>
      <c r="BJ1853" s="110">
        <f t="shared" si="28581"/>
        <v>0</v>
      </c>
      <c r="BK1853" s="110">
        <f t="shared" si="28581"/>
        <v>0</v>
      </c>
      <c r="BL1853" s="110">
        <f t="shared" ref="BL1853:BP1853" si="28582">ROUND(BL1852/$E1852,2)</f>
        <v>0</v>
      </c>
      <c r="BM1853" s="110">
        <f t="shared" si="28582"/>
        <v>0</v>
      </c>
      <c r="BN1853" s="110">
        <f t="shared" si="28582"/>
        <v>0</v>
      </c>
      <c r="BO1853" s="110">
        <f t="shared" si="28582"/>
        <v>0</v>
      </c>
      <c r="BP1853" s="110">
        <f t="shared" si="28582"/>
        <v>0</v>
      </c>
      <c r="BQ1853" s="110">
        <f t="shared" ref="BQ1853:BT1853" si="28583">ROUND(BQ1852/$E1852,2)</f>
        <v>0</v>
      </c>
      <c r="BR1853" s="110">
        <f t="shared" si="28583"/>
        <v>0</v>
      </c>
      <c r="BS1853" s="110">
        <f t="shared" si="28583"/>
        <v>0</v>
      </c>
      <c r="BT1853" s="110">
        <f t="shared" si="28583"/>
        <v>0</v>
      </c>
      <c r="BU1853" s="110">
        <f t="shared" ref="BU1853:BX1853" si="28584">ROUND(BU1852/$E1852,2)</f>
        <v>0</v>
      </c>
      <c r="BV1853" s="110">
        <f t="shared" si="28584"/>
        <v>0</v>
      </c>
      <c r="BW1853" s="110">
        <f t="shared" si="28584"/>
        <v>0</v>
      </c>
      <c r="BX1853" s="110">
        <f t="shared" si="28584"/>
        <v>0.17</v>
      </c>
      <c r="BY1853" s="110">
        <f t="shared" ref="BY1853:CC1853" si="28585">ROUND(BY1852/$E1852,2)</f>
        <v>0.17</v>
      </c>
      <c r="BZ1853" s="110">
        <f t="shared" ref="BZ1853" si="28586">ROUNDDOWN(BZ1852/$E1852,2)</f>
        <v>0.16</v>
      </c>
      <c r="CA1853" s="110">
        <f t="shared" ref="CA1853" si="28587">ROUNDDOWN(CA1852/$E1852,2)</f>
        <v>0.16</v>
      </c>
      <c r="CB1853" s="110">
        <f t="shared" si="28585"/>
        <v>0.17</v>
      </c>
      <c r="CC1853" s="110">
        <f t="shared" si="28585"/>
        <v>0.17</v>
      </c>
      <c r="CD1853" s="110">
        <f t="shared" ref="CD1853:CG1853" si="28588">ROUND(CD1852/$E1852,2)</f>
        <v>0</v>
      </c>
      <c r="CE1853" s="110"/>
      <c r="CF1853" s="110">
        <f t="shared" si="28588"/>
        <v>0</v>
      </c>
      <c r="CG1853" s="110">
        <f t="shared" si="28588"/>
        <v>0</v>
      </c>
      <c r="CH1853" s="111">
        <f>IF(C1852="","",D1852-SUM(G1853:CG1853))</f>
        <v>0</v>
      </c>
      <c r="CI1853" s="112">
        <f>IF(C1852="","",SUM(G1853:CG1853))</f>
        <v>1</v>
      </c>
      <c r="CJ1853" s="67" t="b">
        <f>IF(C1852="","",D1852=CI1853)</f>
        <v>1</v>
      </c>
    </row>
    <row r="1854" spans="1:88" s="5" customFormat="1" ht="25.5" customHeight="1" x14ac:dyDescent="0.3">
      <c r="A1854" s="173"/>
      <c r="B1854" s="157"/>
      <c r="C1854" s="170"/>
      <c r="D1854" s="160"/>
      <c r="E1854" s="163"/>
      <c r="F1854" s="166"/>
      <c r="G1854" s="113">
        <v>0</v>
      </c>
      <c r="H1854" s="113"/>
      <c r="I1854" s="113"/>
      <c r="J1854" s="113"/>
      <c r="K1854" s="113"/>
      <c r="L1854" s="113"/>
      <c r="M1854" s="113"/>
      <c r="N1854" s="113"/>
      <c r="O1854" s="113"/>
      <c r="P1854" s="113"/>
      <c r="Q1854" s="113"/>
      <c r="R1854" s="113"/>
      <c r="S1854" s="113"/>
      <c r="T1854" s="113"/>
      <c r="U1854" s="113">
        <f t="shared" ref="U1854:X1854" si="28589">U1852/$F1852</f>
        <v>0</v>
      </c>
      <c r="V1854" s="113">
        <f t="shared" si="28589"/>
        <v>0</v>
      </c>
      <c r="W1854" s="113">
        <f t="shared" si="28589"/>
        <v>0</v>
      </c>
      <c r="X1854" s="113">
        <f t="shared" si="28589"/>
        <v>0</v>
      </c>
      <c r="Y1854" s="113">
        <f t="shared" ref="Y1854:AG1854" si="28590">Y1852/$F1852</f>
        <v>0</v>
      </c>
      <c r="Z1854" s="113">
        <f t="shared" si="28590"/>
        <v>0</v>
      </c>
      <c r="AA1854" s="113">
        <f t="shared" si="28590"/>
        <v>0</v>
      </c>
      <c r="AB1854" s="113">
        <f t="shared" si="28590"/>
        <v>0</v>
      </c>
      <c r="AC1854" s="113">
        <f t="shared" si="28590"/>
        <v>0</v>
      </c>
      <c r="AD1854" s="113">
        <f t="shared" si="28590"/>
        <v>0</v>
      </c>
      <c r="AE1854" s="113">
        <f t="shared" si="28590"/>
        <v>0</v>
      </c>
      <c r="AF1854" s="113">
        <f t="shared" si="28590"/>
        <v>0</v>
      </c>
      <c r="AG1854" s="113">
        <f t="shared" si="28590"/>
        <v>0</v>
      </c>
      <c r="AH1854" s="113">
        <f t="shared" ref="AH1854:AK1854" si="28591">AH1852/$F1852</f>
        <v>0</v>
      </c>
      <c r="AI1854" s="113">
        <f t="shared" si="28591"/>
        <v>0</v>
      </c>
      <c r="AJ1854" s="113">
        <f t="shared" si="28591"/>
        <v>0</v>
      </c>
      <c r="AK1854" s="113">
        <f t="shared" si="28591"/>
        <v>0</v>
      </c>
      <c r="AL1854" s="113">
        <f t="shared" ref="AL1854:AT1854" si="28592">AL1852/$F1852</f>
        <v>0</v>
      </c>
      <c r="AM1854" s="113">
        <f t="shared" si="28592"/>
        <v>0</v>
      </c>
      <c r="AN1854" s="113">
        <f t="shared" si="28592"/>
        <v>0</v>
      </c>
      <c r="AO1854" s="113">
        <f t="shared" si="28592"/>
        <v>0</v>
      </c>
      <c r="AP1854" s="113">
        <f t="shared" si="28592"/>
        <v>0</v>
      </c>
      <c r="AQ1854" s="113">
        <f t="shared" si="28592"/>
        <v>0</v>
      </c>
      <c r="AR1854" s="113">
        <f t="shared" si="28592"/>
        <v>0</v>
      </c>
      <c r="AS1854" s="113">
        <f t="shared" si="28592"/>
        <v>0</v>
      </c>
      <c r="AT1854" s="113">
        <f t="shared" si="28592"/>
        <v>0</v>
      </c>
      <c r="AU1854" s="113">
        <f t="shared" ref="AU1854:AX1854" si="28593">AU1852/$F1852</f>
        <v>0</v>
      </c>
      <c r="AV1854" s="113">
        <f t="shared" si="28593"/>
        <v>0</v>
      </c>
      <c r="AW1854" s="113">
        <f t="shared" si="28593"/>
        <v>0</v>
      </c>
      <c r="AX1854" s="113">
        <f t="shared" si="28593"/>
        <v>0</v>
      </c>
      <c r="AY1854" s="113">
        <f t="shared" ref="AY1854:BC1854" si="28594">AY1852/$F1852</f>
        <v>0</v>
      </c>
      <c r="AZ1854" s="113">
        <f t="shared" si="28594"/>
        <v>0</v>
      </c>
      <c r="BA1854" s="113">
        <f t="shared" si="28594"/>
        <v>0</v>
      </c>
      <c r="BB1854" s="113">
        <f t="shared" si="28594"/>
        <v>0</v>
      </c>
      <c r="BC1854" s="113">
        <f t="shared" si="28594"/>
        <v>0</v>
      </c>
      <c r="BD1854" s="113">
        <f t="shared" ref="BD1854:BG1854" si="28595">BD1852/$F1852</f>
        <v>0</v>
      </c>
      <c r="BE1854" s="113">
        <f t="shared" si="28595"/>
        <v>0</v>
      </c>
      <c r="BF1854" s="113">
        <f t="shared" si="28595"/>
        <v>0</v>
      </c>
      <c r="BG1854" s="113">
        <f t="shared" si="28595"/>
        <v>0</v>
      </c>
      <c r="BH1854" s="113">
        <f t="shared" ref="BH1854:BK1854" si="28596">BH1852/$F1852</f>
        <v>0</v>
      </c>
      <c r="BI1854" s="113">
        <f t="shared" si="28596"/>
        <v>0</v>
      </c>
      <c r="BJ1854" s="113">
        <f t="shared" si="28596"/>
        <v>0</v>
      </c>
      <c r="BK1854" s="113">
        <f t="shared" si="28596"/>
        <v>0</v>
      </c>
      <c r="BL1854" s="113">
        <f t="shared" ref="BL1854:BP1854" si="28597">BL1852/$F1852</f>
        <v>0</v>
      </c>
      <c r="BM1854" s="113">
        <f t="shared" si="28597"/>
        <v>0</v>
      </c>
      <c r="BN1854" s="113">
        <f t="shared" si="28597"/>
        <v>0</v>
      </c>
      <c r="BO1854" s="113">
        <f t="shared" si="28597"/>
        <v>0</v>
      </c>
      <c r="BP1854" s="113">
        <f t="shared" si="28597"/>
        <v>0</v>
      </c>
      <c r="BQ1854" s="113">
        <f t="shared" ref="BQ1854:BT1854" si="28598">BQ1852/$F1852</f>
        <v>0</v>
      </c>
      <c r="BR1854" s="113">
        <f t="shared" si="28598"/>
        <v>0</v>
      </c>
      <c r="BS1854" s="113">
        <f t="shared" si="28598"/>
        <v>0</v>
      </c>
      <c r="BT1854" s="113">
        <f t="shared" si="28598"/>
        <v>0</v>
      </c>
      <c r="BU1854" s="113">
        <f t="shared" ref="BU1854:BX1854" si="28599">BU1852/$F1852</f>
        <v>0</v>
      </c>
      <c r="BV1854" s="113">
        <f t="shared" si="28599"/>
        <v>0</v>
      </c>
      <c r="BW1854" s="113">
        <f t="shared" si="28599"/>
        <v>0</v>
      </c>
      <c r="BX1854" s="113">
        <f t="shared" si="28599"/>
        <v>0.16666668273461585</v>
      </c>
      <c r="BY1854" s="113">
        <f t="shared" ref="BY1854:CC1854" si="28600">BY1852/$F1852</f>
        <v>0.16666663453076833</v>
      </c>
      <c r="BZ1854" s="113">
        <f t="shared" si="28600"/>
        <v>0.16666663453076833</v>
      </c>
      <c r="CA1854" s="113">
        <f t="shared" si="28600"/>
        <v>0.16666668273461585</v>
      </c>
      <c r="CB1854" s="113">
        <f t="shared" si="28600"/>
        <v>0.16666668273461585</v>
      </c>
      <c r="CC1854" s="113">
        <f t="shared" si="28600"/>
        <v>0.16666668273461585</v>
      </c>
      <c r="CD1854" s="113">
        <f t="shared" ref="CD1854:CG1854" si="28601">CD1852/$F1852</f>
        <v>0</v>
      </c>
      <c r="CE1854" s="113"/>
      <c r="CF1854" s="113">
        <f t="shared" si="28601"/>
        <v>0</v>
      </c>
      <c r="CG1854" s="113">
        <f t="shared" si="28601"/>
        <v>0</v>
      </c>
      <c r="CH1854" s="114">
        <f>IF(C1852="","",100%-SUM(G1854:CG1854))</f>
        <v>0</v>
      </c>
      <c r="CI1854" s="115">
        <f>IF(C1852="","",SUM(G1854:CG1854))</f>
        <v>1</v>
      </c>
      <c r="CJ1854" s="67" t="b">
        <f>IF(C1852="","",SUM(G1854:CG1854)=CI1854)</f>
        <v>1</v>
      </c>
    </row>
    <row r="1855" spans="1:88" s="5" customFormat="1" ht="77.25" customHeight="1" x14ac:dyDescent="0.3">
      <c r="A1855" s="171" t="s">
        <v>1291</v>
      </c>
      <c r="B1855" s="155" t="s">
        <v>1292</v>
      </c>
      <c r="C1855" s="168" t="s">
        <v>163</v>
      </c>
      <c r="D1855" s="158">
        <v>1</v>
      </c>
      <c r="E1855" s="161">
        <v>53142664</v>
      </c>
      <c r="F1855" s="164">
        <f t="shared" si="28139"/>
        <v>53142664</v>
      </c>
      <c r="G1855" s="108">
        <v>0</v>
      </c>
      <c r="H1855" s="108"/>
      <c r="I1855" s="108"/>
      <c r="J1855" s="108"/>
      <c r="K1855" s="108"/>
      <c r="L1855" s="108"/>
      <c r="M1855" s="108"/>
      <c r="N1855" s="108"/>
      <c r="O1855" s="108"/>
      <c r="P1855" s="108"/>
      <c r="Q1855" s="108"/>
      <c r="R1855" s="108"/>
      <c r="S1855" s="108"/>
      <c r="T1855" s="108"/>
      <c r="U1855" s="108"/>
      <c r="V1855" s="108"/>
      <c r="W1855" s="108"/>
      <c r="X1855" s="108"/>
      <c r="Y1855" s="108"/>
      <c r="Z1855" s="108"/>
      <c r="AA1855" s="108"/>
      <c r="AB1855" s="108"/>
      <c r="AC1855" s="108"/>
      <c r="AD1855" s="108"/>
      <c r="AE1855" s="108"/>
      <c r="AF1855" s="108"/>
      <c r="AG1855" s="108"/>
      <c r="AH1855" s="108"/>
      <c r="AI1855" s="108"/>
      <c r="AJ1855" s="108"/>
      <c r="AK1855" s="108"/>
      <c r="AL1855" s="108"/>
      <c r="AM1855" s="108"/>
      <c r="AN1855" s="108"/>
      <c r="AO1855" s="108"/>
      <c r="AP1855" s="108"/>
      <c r="AQ1855" s="108"/>
      <c r="AR1855" s="108"/>
      <c r="AS1855" s="108"/>
      <c r="AT1855" s="108"/>
      <c r="AU1855" s="108"/>
      <c r="AV1855" s="108"/>
      <c r="AW1855" s="108"/>
      <c r="AX1855" s="108"/>
      <c r="AY1855" s="108"/>
      <c r="AZ1855" s="108"/>
      <c r="BA1855" s="108"/>
      <c r="BB1855" s="108"/>
      <c r="BC1855" s="108"/>
      <c r="BD1855" s="108"/>
      <c r="BE1855" s="108"/>
      <c r="BF1855" s="108"/>
      <c r="BG1855" s="108"/>
      <c r="BH1855" s="108"/>
      <c r="BI1855" s="108"/>
      <c r="BJ1855" s="108"/>
      <c r="BK1855" s="108"/>
      <c r="BL1855" s="108"/>
      <c r="BM1855" s="108"/>
      <c r="BN1855" s="108"/>
      <c r="BO1855" s="108"/>
      <c r="BP1855" s="108"/>
      <c r="BQ1855" s="108"/>
      <c r="BR1855" s="108"/>
      <c r="BS1855" s="108"/>
      <c r="BT1855" s="108"/>
      <c r="BU1855" s="108"/>
      <c r="BV1855" s="108"/>
      <c r="BW1855" s="108"/>
      <c r="BX1855" s="108">
        <f>ROUND($F1855/6,0)</f>
        <v>8857111</v>
      </c>
      <c r="BY1855" s="108">
        <f>ROUNDDOWN($F1855/6,0)</f>
        <v>8857110</v>
      </c>
      <c r="BZ1855" s="108">
        <f>ROUNDDOWN($F1855/6,0)</f>
        <v>8857110</v>
      </c>
      <c r="CA1855" s="108">
        <f t="shared" ref="CA1855:CC1855" si="28602">ROUND($F1855/6,0)</f>
        <v>8857111</v>
      </c>
      <c r="CB1855" s="108">
        <f t="shared" si="28602"/>
        <v>8857111</v>
      </c>
      <c r="CC1855" s="108">
        <f t="shared" si="28602"/>
        <v>8857111</v>
      </c>
      <c r="CD1855" s="108"/>
      <c r="CE1855" s="108"/>
      <c r="CF1855" s="108"/>
      <c r="CG1855" s="108"/>
      <c r="CH1855" s="109">
        <f>IF(C1855="","",F1855-SUM(G1855:CG1855))</f>
        <v>0</v>
      </c>
      <c r="CI1855" s="107">
        <f>IF(C1855="","",SUM(G1855:CG1855))</f>
        <v>53142664</v>
      </c>
      <c r="CJ1855" s="67" t="b">
        <f>IF(C1855="","",F1855=CI1855)</f>
        <v>1</v>
      </c>
    </row>
    <row r="1856" spans="1:88" s="5" customFormat="1" ht="32.25" customHeight="1" x14ac:dyDescent="0.3">
      <c r="A1856" s="172"/>
      <c r="B1856" s="156"/>
      <c r="C1856" s="169"/>
      <c r="D1856" s="159"/>
      <c r="E1856" s="162"/>
      <c r="F1856" s="165"/>
      <c r="G1856" s="110">
        <v>0</v>
      </c>
      <c r="H1856" s="110"/>
      <c r="I1856" s="110"/>
      <c r="J1856" s="110"/>
      <c r="K1856" s="110"/>
      <c r="L1856" s="110"/>
      <c r="M1856" s="110"/>
      <c r="N1856" s="110"/>
      <c r="O1856" s="110"/>
      <c r="P1856" s="110"/>
      <c r="Q1856" s="110"/>
      <c r="R1856" s="110"/>
      <c r="S1856" s="110"/>
      <c r="T1856" s="110"/>
      <c r="U1856" s="110">
        <f t="shared" ref="U1856:X1856" si="28603">ROUND(U1855/$E1855,2)</f>
        <v>0</v>
      </c>
      <c r="V1856" s="110">
        <f t="shared" si="28603"/>
        <v>0</v>
      </c>
      <c r="W1856" s="110">
        <f t="shared" si="28603"/>
        <v>0</v>
      </c>
      <c r="X1856" s="110">
        <f t="shared" si="28603"/>
        <v>0</v>
      </c>
      <c r="Y1856" s="110">
        <f t="shared" ref="Y1856:AG1856" si="28604">ROUND(Y1855/$E1855,2)</f>
        <v>0</v>
      </c>
      <c r="Z1856" s="110">
        <f t="shared" si="28604"/>
        <v>0</v>
      </c>
      <c r="AA1856" s="110">
        <f t="shared" si="28604"/>
        <v>0</v>
      </c>
      <c r="AB1856" s="110">
        <f t="shared" si="28604"/>
        <v>0</v>
      </c>
      <c r="AC1856" s="110">
        <f t="shared" si="28604"/>
        <v>0</v>
      </c>
      <c r="AD1856" s="110">
        <f t="shared" si="28604"/>
        <v>0</v>
      </c>
      <c r="AE1856" s="110">
        <f t="shared" si="28604"/>
        <v>0</v>
      </c>
      <c r="AF1856" s="110">
        <f t="shared" si="28604"/>
        <v>0</v>
      </c>
      <c r="AG1856" s="110">
        <f t="shared" si="28604"/>
        <v>0</v>
      </c>
      <c r="AH1856" s="110">
        <f t="shared" ref="AH1856:AK1856" si="28605">ROUND(AH1855/$E1855,2)</f>
        <v>0</v>
      </c>
      <c r="AI1856" s="110">
        <f t="shared" si="28605"/>
        <v>0</v>
      </c>
      <c r="AJ1856" s="110">
        <f t="shared" si="28605"/>
        <v>0</v>
      </c>
      <c r="AK1856" s="110">
        <f t="shared" si="28605"/>
        <v>0</v>
      </c>
      <c r="AL1856" s="110">
        <f t="shared" ref="AL1856:AT1856" si="28606">ROUND(AL1855/$E1855,2)</f>
        <v>0</v>
      </c>
      <c r="AM1856" s="110">
        <f t="shared" si="28606"/>
        <v>0</v>
      </c>
      <c r="AN1856" s="110">
        <f t="shared" si="28606"/>
        <v>0</v>
      </c>
      <c r="AO1856" s="110">
        <f t="shared" si="28606"/>
        <v>0</v>
      </c>
      <c r="AP1856" s="110">
        <f t="shared" si="28606"/>
        <v>0</v>
      </c>
      <c r="AQ1856" s="110">
        <f t="shared" si="28606"/>
        <v>0</v>
      </c>
      <c r="AR1856" s="110">
        <f t="shared" si="28606"/>
        <v>0</v>
      </c>
      <c r="AS1856" s="110">
        <f t="shared" si="28606"/>
        <v>0</v>
      </c>
      <c r="AT1856" s="110">
        <f t="shared" si="28606"/>
        <v>0</v>
      </c>
      <c r="AU1856" s="110">
        <f t="shared" ref="AU1856:AX1856" si="28607">ROUND(AU1855/$E1855,2)</f>
        <v>0</v>
      </c>
      <c r="AV1856" s="110">
        <f t="shared" si="28607"/>
        <v>0</v>
      </c>
      <c r="AW1856" s="110">
        <f t="shared" si="28607"/>
        <v>0</v>
      </c>
      <c r="AX1856" s="110">
        <f t="shared" si="28607"/>
        <v>0</v>
      </c>
      <c r="AY1856" s="110">
        <f t="shared" ref="AY1856:BC1856" si="28608">ROUND(AY1855/$E1855,2)</f>
        <v>0</v>
      </c>
      <c r="AZ1856" s="110">
        <f t="shared" si="28608"/>
        <v>0</v>
      </c>
      <c r="BA1856" s="110">
        <f t="shared" si="28608"/>
        <v>0</v>
      </c>
      <c r="BB1856" s="110">
        <f t="shared" si="28608"/>
        <v>0</v>
      </c>
      <c r="BC1856" s="110">
        <f t="shared" si="28608"/>
        <v>0</v>
      </c>
      <c r="BD1856" s="110">
        <f t="shared" ref="BD1856:BG1856" si="28609">ROUND(BD1855/$E1855,2)</f>
        <v>0</v>
      </c>
      <c r="BE1856" s="110">
        <f t="shared" si="28609"/>
        <v>0</v>
      </c>
      <c r="BF1856" s="110">
        <f t="shared" si="28609"/>
        <v>0</v>
      </c>
      <c r="BG1856" s="110">
        <f t="shared" si="28609"/>
        <v>0</v>
      </c>
      <c r="BH1856" s="110">
        <f t="shared" ref="BH1856:BK1856" si="28610">ROUND(BH1855/$E1855,2)</f>
        <v>0</v>
      </c>
      <c r="BI1856" s="110">
        <f t="shared" si="28610"/>
        <v>0</v>
      </c>
      <c r="BJ1856" s="110">
        <f t="shared" si="28610"/>
        <v>0</v>
      </c>
      <c r="BK1856" s="110">
        <f t="shared" si="28610"/>
        <v>0</v>
      </c>
      <c r="BL1856" s="110">
        <f t="shared" ref="BL1856:BP1856" si="28611">ROUND(BL1855/$E1855,2)</f>
        <v>0</v>
      </c>
      <c r="BM1856" s="110">
        <f t="shared" si="28611"/>
        <v>0</v>
      </c>
      <c r="BN1856" s="110">
        <f t="shared" si="28611"/>
        <v>0</v>
      </c>
      <c r="BO1856" s="110">
        <f t="shared" si="28611"/>
        <v>0</v>
      </c>
      <c r="BP1856" s="110">
        <f t="shared" si="28611"/>
        <v>0</v>
      </c>
      <c r="BQ1856" s="110">
        <f t="shared" ref="BQ1856:BT1856" si="28612">ROUND(BQ1855/$E1855,2)</f>
        <v>0</v>
      </c>
      <c r="BR1856" s="110">
        <f t="shared" si="28612"/>
        <v>0</v>
      </c>
      <c r="BS1856" s="110">
        <f t="shared" si="28612"/>
        <v>0</v>
      </c>
      <c r="BT1856" s="110">
        <f t="shared" si="28612"/>
        <v>0</v>
      </c>
      <c r="BU1856" s="110">
        <f t="shared" ref="BU1856:BX1856" si="28613">ROUND(BU1855/$E1855,2)</f>
        <v>0</v>
      </c>
      <c r="BV1856" s="110">
        <f t="shared" si="28613"/>
        <v>0</v>
      </c>
      <c r="BW1856" s="110">
        <f t="shared" si="28613"/>
        <v>0</v>
      </c>
      <c r="BX1856" s="110">
        <f t="shared" si="28613"/>
        <v>0.17</v>
      </c>
      <c r="BY1856" s="110">
        <f t="shared" ref="BY1856:CC1856" si="28614">ROUND(BY1855/$E1855,2)</f>
        <v>0.17</v>
      </c>
      <c r="BZ1856" s="110">
        <f t="shared" ref="BZ1856" si="28615">ROUNDDOWN(BZ1855/$E1855,2)</f>
        <v>0.16</v>
      </c>
      <c r="CA1856" s="110">
        <f t="shared" ref="CA1856" si="28616">ROUNDDOWN(CA1855/$E1855,2)</f>
        <v>0.16</v>
      </c>
      <c r="CB1856" s="110">
        <f t="shared" si="28614"/>
        <v>0.17</v>
      </c>
      <c r="CC1856" s="110">
        <f t="shared" si="28614"/>
        <v>0.17</v>
      </c>
      <c r="CD1856" s="110">
        <f t="shared" ref="CD1856:CG1856" si="28617">ROUND(CD1855/$E1855,2)</f>
        <v>0</v>
      </c>
      <c r="CE1856" s="110"/>
      <c r="CF1856" s="110">
        <f t="shared" si="28617"/>
        <v>0</v>
      </c>
      <c r="CG1856" s="110">
        <f t="shared" si="28617"/>
        <v>0</v>
      </c>
      <c r="CH1856" s="111">
        <f>IF(C1855="","",D1855-SUM(G1856:CG1856))</f>
        <v>0</v>
      </c>
      <c r="CI1856" s="112">
        <f>IF(C1855="","",SUM(G1856:CG1856))</f>
        <v>1</v>
      </c>
      <c r="CJ1856" s="67" t="b">
        <f>IF(C1855="","",D1855=CI1856)</f>
        <v>1</v>
      </c>
    </row>
    <row r="1857" spans="1:88" s="5" customFormat="1" ht="49.5" customHeight="1" x14ac:dyDescent="0.3">
      <c r="A1857" s="173"/>
      <c r="B1857" s="157"/>
      <c r="C1857" s="170"/>
      <c r="D1857" s="160"/>
      <c r="E1857" s="163"/>
      <c r="F1857" s="166"/>
      <c r="G1857" s="113">
        <v>0</v>
      </c>
      <c r="H1857" s="113"/>
      <c r="I1857" s="113"/>
      <c r="J1857" s="113"/>
      <c r="K1857" s="113"/>
      <c r="L1857" s="113"/>
      <c r="M1857" s="113"/>
      <c r="N1857" s="113"/>
      <c r="O1857" s="113"/>
      <c r="P1857" s="113"/>
      <c r="Q1857" s="113"/>
      <c r="R1857" s="113"/>
      <c r="S1857" s="113"/>
      <c r="T1857" s="113"/>
      <c r="U1857" s="113">
        <f t="shared" ref="U1857:X1857" si="28618">U1855/$F1855</f>
        <v>0</v>
      </c>
      <c r="V1857" s="113">
        <f t="shared" si="28618"/>
        <v>0</v>
      </c>
      <c r="W1857" s="113">
        <f t="shared" si="28618"/>
        <v>0</v>
      </c>
      <c r="X1857" s="113">
        <f t="shared" si="28618"/>
        <v>0</v>
      </c>
      <c r="Y1857" s="113">
        <f t="shared" ref="Y1857:AG1857" si="28619">Y1855/$F1855</f>
        <v>0</v>
      </c>
      <c r="Z1857" s="113">
        <f t="shared" si="28619"/>
        <v>0</v>
      </c>
      <c r="AA1857" s="113">
        <f t="shared" si="28619"/>
        <v>0</v>
      </c>
      <c r="AB1857" s="113">
        <f t="shared" si="28619"/>
        <v>0</v>
      </c>
      <c r="AC1857" s="113">
        <f t="shared" si="28619"/>
        <v>0</v>
      </c>
      <c r="AD1857" s="113">
        <f t="shared" si="28619"/>
        <v>0</v>
      </c>
      <c r="AE1857" s="113">
        <f t="shared" si="28619"/>
        <v>0</v>
      </c>
      <c r="AF1857" s="113">
        <f t="shared" si="28619"/>
        <v>0</v>
      </c>
      <c r="AG1857" s="113">
        <f t="shared" si="28619"/>
        <v>0</v>
      </c>
      <c r="AH1857" s="113">
        <f t="shared" ref="AH1857:AK1857" si="28620">AH1855/$F1855</f>
        <v>0</v>
      </c>
      <c r="AI1857" s="113">
        <f t="shared" si="28620"/>
        <v>0</v>
      </c>
      <c r="AJ1857" s="113">
        <f t="shared" si="28620"/>
        <v>0</v>
      </c>
      <c r="AK1857" s="113">
        <f t="shared" si="28620"/>
        <v>0</v>
      </c>
      <c r="AL1857" s="113">
        <f t="shared" ref="AL1857:AT1857" si="28621">AL1855/$F1855</f>
        <v>0</v>
      </c>
      <c r="AM1857" s="113">
        <f t="shared" si="28621"/>
        <v>0</v>
      </c>
      <c r="AN1857" s="113">
        <f t="shared" si="28621"/>
        <v>0</v>
      </c>
      <c r="AO1857" s="113">
        <f t="shared" si="28621"/>
        <v>0</v>
      </c>
      <c r="AP1857" s="113">
        <f t="shared" si="28621"/>
        <v>0</v>
      </c>
      <c r="AQ1857" s="113">
        <f t="shared" si="28621"/>
        <v>0</v>
      </c>
      <c r="AR1857" s="113">
        <f t="shared" si="28621"/>
        <v>0</v>
      </c>
      <c r="AS1857" s="113">
        <f t="shared" si="28621"/>
        <v>0</v>
      </c>
      <c r="AT1857" s="113">
        <f t="shared" si="28621"/>
        <v>0</v>
      </c>
      <c r="AU1857" s="113">
        <f t="shared" ref="AU1857:AX1857" si="28622">AU1855/$F1855</f>
        <v>0</v>
      </c>
      <c r="AV1857" s="113">
        <f t="shared" si="28622"/>
        <v>0</v>
      </c>
      <c r="AW1857" s="113">
        <f t="shared" si="28622"/>
        <v>0</v>
      </c>
      <c r="AX1857" s="113">
        <f t="shared" si="28622"/>
        <v>0</v>
      </c>
      <c r="AY1857" s="113">
        <f t="shared" ref="AY1857:BC1857" si="28623">AY1855/$F1855</f>
        <v>0</v>
      </c>
      <c r="AZ1857" s="113">
        <f t="shared" si="28623"/>
        <v>0</v>
      </c>
      <c r="BA1857" s="113">
        <f t="shared" si="28623"/>
        <v>0</v>
      </c>
      <c r="BB1857" s="113">
        <f t="shared" si="28623"/>
        <v>0</v>
      </c>
      <c r="BC1857" s="113">
        <f t="shared" si="28623"/>
        <v>0</v>
      </c>
      <c r="BD1857" s="113">
        <f t="shared" ref="BD1857:BG1857" si="28624">BD1855/$F1855</f>
        <v>0</v>
      </c>
      <c r="BE1857" s="113">
        <f t="shared" si="28624"/>
        <v>0</v>
      </c>
      <c r="BF1857" s="113">
        <f t="shared" si="28624"/>
        <v>0</v>
      </c>
      <c r="BG1857" s="113">
        <f t="shared" si="28624"/>
        <v>0</v>
      </c>
      <c r="BH1857" s="113">
        <f t="shared" ref="BH1857:BK1857" si="28625">BH1855/$F1855</f>
        <v>0</v>
      </c>
      <c r="BI1857" s="113">
        <f t="shared" si="28625"/>
        <v>0</v>
      </c>
      <c r="BJ1857" s="113">
        <f t="shared" si="28625"/>
        <v>0</v>
      </c>
      <c r="BK1857" s="113">
        <f t="shared" si="28625"/>
        <v>0</v>
      </c>
      <c r="BL1857" s="113">
        <f t="shared" ref="BL1857:BP1857" si="28626">BL1855/$F1855</f>
        <v>0</v>
      </c>
      <c r="BM1857" s="113">
        <f t="shared" si="28626"/>
        <v>0</v>
      </c>
      <c r="BN1857" s="113">
        <f t="shared" si="28626"/>
        <v>0</v>
      </c>
      <c r="BO1857" s="113">
        <f t="shared" si="28626"/>
        <v>0</v>
      </c>
      <c r="BP1857" s="113">
        <f t="shared" si="28626"/>
        <v>0</v>
      </c>
      <c r="BQ1857" s="113">
        <f t="shared" ref="BQ1857:BT1857" si="28627">BQ1855/$F1855</f>
        <v>0</v>
      </c>
      <c r="BR1857" s="113">
        <f t="shared" si="28627"/>
        <v>0</v>
      </c>
      <c r="BS1857" s="113">
        <f t="shared" si="28627"/>
        <v>0</v>
      </c>
      <c r="BT1857" s="113">
        <f t="shared" si="28627"/>
        <v>0</v>
      </c>
      <c r="BU1857" s="113">
        <f t="shared" ref="BU1857:BX1857" si="28628">BU1855/$F1855</f>
        <v>0</v>
      </c>
      <c r="BV1857" s="113">
        <f t="shared" si="28628"/>
        <v>0</v>
      </c>
      <c r="BW1857" s="113">
        <f t="shared" si="28628"/>
        <v>0</v>
      </c>
      <c r="BX1857" s="113">
        <f t="shared" si="28628"/>
        <v>0.1666666729390909</v>
      </c>
      <c r="BY1857" s="113">
        <f t="shared" ref="BY1857:CC1857" si="28629">BY1855/$F1855</f>
        <v>0.16666665412181822</v>
      </c>
      <c r="BZ1857" s="113">
        <f t="shared" si="28629"/>
        <v>0.16666665412181822</v>
      </c>
      <c r="CA1857" s="113">
        <f t="shared" si="28629"/>
        <v>0.1666666729390909</v>
      </c>
      <c r="CB1857" s="113">
        <f t="shared" si="28629"/>
        <v>0.1666666729390909</v>
      </c>
      <c r="CC1857" s="113">
        <f t="shared" si="28629"/>
        <v>0.1666666729390909</v>
      </c>
      <c r="CD1857" s="113">
        <f t="shared" ref="CD1857:CG1857" si="28630">CD1855/$F1855</f>
        <v>0</v>
      </c>
      <c r="CE1857" s="113"/>
      <c r="CF1857" s="113">
        <f t="shared" si="28630"/>
        <v>0</v>
      </c>
      <c r="CG1857" s="113">
        <f t="shared" si="28630"/>
        <v>0</v>
      </c>
      <c r="CH1857" s="114">
        <f>IF(C1855="","",100%-SUM(G1857:CG1857))</f>
        <v>0</v>
      </c>
      <c r="CI1857" s="115">
        <f>IF(C1855="","",SUM(G1857:CG1857))</f>
        <v>1</v>
      </c>
      <c r="CJ1857" s="67" t="b">
        <f>IF(C1855="","",SUM(G1857:CG1857)=CI1857)</f>
        <v>1</v>
      </c>
    </row>
    <row r="1858" spans="1:88" s="5" customFormat="1" ht="98.25" customHeight="1" x14ac:dyDescent="0.3">
      <c r="A1858" s="171" t="s">
        <v>1293</v>
      </c>
      <c r="B1858" s="155" t="s">
        <v>1294</v>
      </c>
      <c r="C1858" s="168" t="s">
        <v>163</v>
      </c>
      <c r="D1858" s="158">
        <v>1</v>
      </c>
      <c r="E1858" s="161">
        <v>26328380</v>
      </c>
      <c r="F1858" s="164">
        <f t="shared" si="28139"/>
        <v>26328380</v>
      </c>
      <c r="G1858" s="108">
        <v>0</v>
      </c>
      <c r="H1858" s="108"/>
      <c r="I1858" s="108"/>
      <c r="J1858" s="108"/>
      <c r="K1858" s="108"/>
      <c r="L1858" s="108"/>
      <c r="M1858" s="108"/>
      <c r="N1858" s="108"/>
      <c r="O1858" s="108"/>
      <c r="P1858" s="108"/>
      <c r="Q1858" s="108"/>
      <c r="R1858" s="108"/>
      <c r="S1858" s="108"/>
      <c r="T1858" s="108"/>
      <c r="U1858" s="108"/>
      <c r="V1858" s="108"/>
      <c r="W1858" s="108"/>
      <c r="X1858" s="108"/>
      <c r="Y1858" s="108"/>
      <c r="Z1858" s="108"/>
      <c r="AA1858" s="108"/>
      <c r="AB1858" s="108"/>
      <c r="AC1858" s="108"/>
      <c r="AD1858" s="108"/>
      <c r="AE1858" s="108"/>
      <c r="AF1858" s="108"/>
      <c r="AG1858" s="108"/>
      <c r="AH1858" s="108"/>
      <c r="AI1858" s="108"/>
      <c r="AJ1858" s="108"/>
      <c r="AK1858" s="108"/>
      <c r="AL1858" s="108"/>
      <c r="AM1858" s="108"/>
      <c r="AN1858" s="108"/>
      <c r="AO1858" s="108"/>
      <c r="AP1858" s="108"/>
      <c r="AQ1858" s="108"/>
      <c r="AR1858" s="108"/>
      <c r="AS1858" s="108"/>
      <c r="AT1858" s="108"/>
      <c r="AU1858" s="108"/>
      <c r="AV1858" s="108"/>
      <c r="AW1858" s="108"/>
      <c r="AX1858" s="108"/>
      <c r="AY1858" s="108"/>
      <c r="AZ1858" s="108"/>
      <c r="BA1858" s="108"/>
      <c r="BB1858" s="108"/>
      <c r="BC1858" s="108"/>
      <c r="BD1858" s="108"/>
      <c r="BE1858" s="108"/>
      <c r="BF1858" s="108"/>
      <c r="BG1858" s="108"/>
      <c r="BH1858" s="108"/>
      <c r="BI1858" s="108"/>
      <c r="BJ1858" s="108"/>
      <c r="BK1858" s="108"/>
      <c r="BL1858" s="108"/>
      <c r="BM1858" s="108"/>
      <c r="BN1858" s="108"/>
      <c r="BO1858" s="108"/>
      <c r="BP1858" s="108"/>
      <c r="BQ1858" s="108"/>
      <c r="BR1858" s="108"/>
      <c r="BS1858" s="108"/>
      <c r="BT1858" s="108"/>
      <c r="BU1858" s="108"/>
      <c r="BV1858" s="108"/>
      <c r="BW1858" s="108"/>
      <c r="BX1858" s="108">
        <f>ROUND($F1858/6,0)</f>
        <v>4388063</v>
      </c>
      <c r="BY1858" s="108">
        <f>ROUNDUP($F1858/6,0)</f>
        <v>4388064</v>
      </c>
      <c r="BZ1858" s="108">
        <f>ROUNDUP($F1858/6,0)</f>
        <v>4388064</v>
      </c>
      <c r="CA1858" s="108">
        <f t="shared" ref="CA1858:CC1858" si="28631">ROUND($F1858/6,0)</f>
        <v>4388063</v>
      </c>
      <c r="CB1858" s="108">
        <f t="shared" si="28631"/>
        <v>4388063</v>
      </c>
      <c r="CC1858" s="108">
        <f t="shared" si="28631"/>
        <v>4388063</v>
      </c>
      <c r="CD1858" s="108"/>
      <c r="CE1858" s="108"/>
      <c r="CF1858" s="108"/>
      <c r="CG1858" s="108"/>
      <c r="CH1858" s="109">
        <f>IF(C1858="","",F1858-SUM(G1858:CG1858))</f>
        <v>0</v>
      </c>
      <c r="CI1858" s="107">
        <f>IF(C1858="","",SUM(G1858:CG1858))</f>
        <v>26328380</v>
      </c>
      <c r="CJ1858" s="67" t="b">
        <f>IF(C1858="","",F1858=CI1858)</f>
        <v>1</v>
      </c>
    </row>
    <row r="1859" spans="1:88" s="5" customFormat="1" ht="37.5" customHeight="1" x14ac:dyDescent="0.3">
      <c r="A1859" s="172"/>
      <c r="B1859" s="156"/>
      <c r="C1859" s="169"/>
      <c r="D1859" s="159"/>
      <c r="E1859" s="162"/>
      <c r="F1859" s="165"/>
      <c r="G1859" s="110">
        <v>0</v>
      </c>
      <c r="H1859" s="110"/>
      <c r="I1859" s="110"/>
      <c r="J1859" s="110"/>
      <c r="K1859" s="110"/>
      <c r="L1859" s="110"/>
      <c r="M1859" s="110"/>
      <c r="N1859" s="110"/>
      <c r="O1859" s="110"/>
      <c r="P1859" s="110"/>
      <c r="Q1859" s="110"/>
      <c r="R1859" s="110"/>
      <c r="S1859" s="110"/>
      <c r="T1859" s="110"/>
      <c r="U1859" s="110">
        <f t="shared" ref="U1859:X1859" si="28632">ROUND(U1858/$E1858,2)</f>
        <v>0</v>
      </c>
      <c r="V1859" s="110">
        <f t="shared" si="28632"/>
        <v>0</v>
      </c>
      <c r="W1859" s="110">
        <f t="shared" si="28632"/>
        <v>0</v>
      </c>
      <c r="X1859" s="110">
        <f t="shared" si="28632"/>
        <v>0</v>
      </c>
      <c r="Y1859" s="110">
        <f t="shared" ref="Y1859:AG1859" si="28633">ROUND(Y1858/$E1858,2)</f>
        <v>0</v>
      </c>
      <c r="Z1859" s="110">
        <f t="shared" si="28633"/>
        <v>0</v>
      </c>
      <c r="AA1859" s="110">
        <f t="shared" si="28633"/>
        <v>0</v>
      </c>
      <c r="AB1859" s="110">
        <f t="shared" si="28633"/>
        <v>0</v>
      </c>
      <c r="AC1859" s="110">
        <f t="shared" si="28633"/>
        <v>0</v>
      </c>
      <c r="AD1859" s="110">
        <f t="shared" si="28633"/>
        <v>0</v>
      </c>
      <c r="AE1859" s="110">
        <f t="shared" si="28633"/>
        <v>0</v>
      </c>
      <c r="AF1859" s="110">
        <f t="shared" si="28633"/>
        <v>0</v>
      </c>
      <c r="AG1859" s="110">
        <f t="shared" si="28633"/>
        <v>0</v>
      </c>
      <c r="AH1859" s="110">
        <f t="shared" ref="AH1859:AK1859" si="28634">ROUND(AH1858/$E1858,2)</f>
        <v>0</v>
      </c>
      <c r="AI1859" s="110">
        <f t="shared" si="28634"/>
        <v>0</v>
      </c>
      <c r="AJ1859" s="110">
        <f t="shared" si="28634"/>
        <v>0</v>
      </c>
      <c r="AK1859" s="110">
        <f t="shared" si="28634"/>
        <v>0</v>
      </c>
      <c r="AL1859" s="110">
        <f t="shared" ref="AL1859:AT1859" si="28635">ROUND(AL1858/$E1858,2)</f>
        <v>0</v>
      </c>
      <c r="AM1859" s="110">
        <f t="shared" si="28635"/>
        <v>0</v>
      </c>
      <c r="AN1859" s="110">
        <f t="shared" si="28635"/>
        <v>0</v>
      </c>
      <c r="AO1859" s="110">
        <f t="shared" si="28635"/>
        <v>0</v>
      </c>
      <c r="AP1859" s="110">
        <f t="shared" si="28635"/>
        <v>0</v>
      </c>
      <c r="AQ1859" s="110">
        <f t="shared" si="28635"/>
        <v>0</v>
      </c>
      <c r="AR1859" s="110">
        <f t="shared" si="28635"/>
        <v>0</v>
      </c>
      <c r="AS1859" s="110">
        <f t="shared" si="28635"/>
        <v>0</v>
      </c>
      <c r="AT1859" s="110">
        <f t="shared" si="28635"/>
        <v>0</v>
      </c>
      <c r="AU1859" s="110">
        <f t="shared" ref="AU1859:AX1859" si="28636">ROUND(AU1858/$E1858,2)</f>
        <v>0</v>
      </c>
      <c r="AV1859" s="110">
        <f t="shared" si="28636"/>
        <v>0</v>
      </c>
      <c r="AW1859" s="110">
        <f t="shared" si="28636"/>
        <v>0</v>
      </c>
      <c r="AX1859" s="110">
        <f t="shared" si="28636"/>
        <v>0</v>
      </c>
      <c r="AY1859" s="110">
        <f t="shared" ref="AY1859:BC1859" si="28637">ROUND(AY1858/$E1858,2)</f>
        <v>0</v>
      </c>
      <c r="AZ1859" s="110">
        <f t="shared" si="28637"/>
        <v>0</v>
      </c>
      <c r="BA1859" s="110">
        <f t="shared" si="28637"/>
        <v>0</v>
      </c>
      <c r="BB1859" s="110">
        <f t="shared" si="28637"/>
        <v>0</v>
      </c>
      <c r="BC1859" s="110">
        <f t="shared" si="28637"/>
        <v>0</v>
      </c>
      <c r="BD1859" s="110">
        <f t="shared" ref="BD1859:BG1859" si="28638">ROUND(BD1858/$E1858,2)</f>
        <v>0</v>
      </c>
      <c r="BE1859" s="110">
        <f t="shared" si="28638"/>
        <v>0</v>
      </c>
      <c r="BF1859" s="110">
        <f t="shared" si="28638"/>
        <v>0</v>
      </c>
      <c r="BG1859" s="110">
        <f t="shared" si="28638"/>
        <v>0</v>
      </c>
      <c r="BH1859" s="110">
        <f t="shared" ref="BH1859:BK1859" si="28639">ROUND(BH1858/$E1858,2)</f>
        <v>0</v>
      </c>
      <c r="BI1859" s="110">
        <f t="shared" si="28639"/>
        <v>0</v>
      </c>
      <c r="BJ1859" s="110">
        <f t="shared" si="28639"/>
        <v>0</v>
      </c>
      <c r="BK1859" s="110">
        <f t="shared" si="28639"/>
        <v>0</v>
      </c>
      <c r="BL1859" s="110">
        <f t="shared" ref="BL1859:BP1859" si="28640">ROUND(BL1858/$E1858,2)</f>
        <v>0</v>
      </c>
      <c r="BM1859" s="110">
        <f t="shared" si="28640"/>
        <v>0</v>
      </c>
      <c r="BN1859" s="110">
        <f t="shared" si="28640"/>
        <v>0</v>
      </c>
      <c r="BO1859" s="110">
        <f t="shared" si="28640"/>
        <v>0</v>
      </c>
      <c r="BP1859" s="110">
        <f t="shared" si="28640"/>
        <v>0</v>
      </c>
      <c r="BQ1859" s="110">
        <f t="shared" ref="BQ1859:BT1859" si="28641">ROUND(BQ1858/$E1858,2)</f>
        <v>0</v>
      </c>
      <c r="BR1859" s="110">
        <f t="shared" si="28641"/>
        <v>0</v>
      </c>
      <c r="BS1859" s="110">
        <f t="shared" si="28641"/>
        <v>0</v>
      </c>
      <c r="BT1859" s="110">
        <f t="shared" si="28641"/>
        <v>0</v>
      </c>
      <c r="BU1859" s="110">
        <f t="shared" ref="BU1859:BX1859" si="28642">ROUND(BU1858/$E1858,2)</f>
        <v>0</v>
      </c>
      <c r="BV1859" s="110">
        <f t="shared" si="28642"/>
        <v>0</v>
      </c>
      <c r="BW1859" s="110">
        <f t="shared" si="28642"/>
        <v>0</v>
      </c>
      <c r="BX1859" s="110">
        <f t="shared" si="28642"/>
        <v>0.17</v>
      </c>
      <c r="BY1859" s="110">
        <f t="shared" ref="BY1859:CC1859" si="28643">ROUND(BY1858/$E1858,2)</f>
        <v>0.17</v>
      </c>
      <c r="BZ1859" s="110">
        <f t="shared" ref="BZ1859" si="28644">ROUNDDOWN(BZ1858/$E1858,2)</f>
        <v>0.16</v>
      </c>
      <c r="CA1859" s="110">
        <f t="shared" ref="CA1859" si="28645">ROUNDDOWN(CA1858/$E1858,2)</f>
        <v>0.16</v>
      </c>
      <c r="CB1859" s="110">
        <f t="shared" si="28643"/>
        <v>0.17</v>
      </c>
      <c r="CC1859" s="110">
        <f t="shared" si="28643"/>
        <v>0.17</v>
      </c>
      <c r="CD1859" s="110">
        <f t="shared" ref="CD1859:CG1859" si="28646">ROUND(CD1858/$E1858,2)</f>
        <v>0</v>
      </c>
      <c r="CE1859" s="110"/>
      <c r="CF1859" s="110">
        <f t="shared" si="28646"/>
        <v>0</v>
      </c>
      <c r="CG1859" s="110">
        <f t="shared" si="28646"/>
        <v>0</v>
      </c>
      <c r="CH1859" s="111">
        <f>IF(C1858="","",D1858-SUM(G1859:CG1859))</f>
        <v>0</v>
      </c>
      <c r="CI1859" s="112">
        <f>IF(C1858="","",SUM(G1859:CG1859))</f>
        <v>1</v>
      </c>
      <c r="CJ1859" s="67" t="b">
        <f>IF(C1858="","",D1858=CI1859)</f>
        <v>1</v>
      </c>
    </row>
    <row r="1860" spans="1:88" s="5" customFormat="1" ht="15" customHeight="1" x14ac:dyDescent="0.3">
      <c r="A1860" s="173"/>
      <c r="B1860" s="157"/>
      <c r="C1860" s="170"/>
      <c r="D1860" s="160"/>
      <c r="E1860" s="163"/>
      <c r="F1860" s="166"/>
      <c r="G1860" s="113">
        <v>0</v>
      </c>
      <c r="H1860" s="113"/>
      <c r="I1860" s="113"/>
      <c r="J1860" s="113"/>
      <c r="K1860" s="113"/>
      <c r="L1860" s="113"/>
      <c r="M1860" s="113"/>
      <c r="N1860" s="113"/>
      <c r="O1860" s="113"/>
      <c r="P1860" s="113"/>
      <c r="Q1860" s="113"/>
      <c r="R1860" s="113"/>
      <c r="S1860" s="113"/>
      <c r="T1860" s="113"/>
      <c r="U1860" s="113">
        <f t="shared" ref="U1860:X1860" si="28647">U1858/$F1858</f>
        <v>0</v>
      </c>
      <c r="V1860" s="113">
        <f t="shared" si="28647"/>
        <v>0</v>
      </c>
      <c r="W1860" s="113">
        <f t="shared" si="28647"/>
        <v>0</v>
      </c>
      <c r="X1860" s="113">
        <f t="shared" si="28647"/>
        <v>0</v>
      </c>
      <c r="Y1860" s="113">
        <f t="shared" ref="Y1860:AG1860" si="28648">Y1858/$F1858</f>
        <v>0</v>
      </c>
      <c r="Z1860" s="113">
        <f t="shared" si="28648"/>
        <v>0</v>
      </c>
      <c r="AA1860" s="113">
        <f t="shared" si="28648"/>
        <v>0</v>
      </c>
      <c r="AB1860" s="113">
        <f t="shared" si="28648"/>
        <v>0</v>
      </c>
      <c r="AC1860" s="113">
        <f t="shared" si="28648"/>
        <v>0</v>
      </c>
      <c r="AD1860" s="113">
        <f t="shared" si="28648"/>
        <v>0</v>
      </c>
      <c r="AE1860" s="113">
        <f t="shared" si="28648"/>
        <v>0</v>
      </c>
      <c r="AF1860" s="113">
        <f t="shared" si="28648"/>
        <v>0</v>
      </c>
      <c r="AG1860" s="113">
        <f t="shared" si="28648"/>
        <v>0</v>
      </c>
      <c r="AH1860" s="113">
        <f t="shared" ref="AH1860:AK1860" si="28649">AH1858/$F1858</f>
        <v>0</v>
      </c>
      <c r="AI1860" s="113">
        <f t="shared" si="28649"/>
        <v>0</v>
      </c>
      <c r="AJ1860" s="113">
        <f t="shared" si="28649"/>
        <v>0</v>
      </c>
      <c r="AK1860" s="113">
        <f t="shared" si="28649"/>
        <v>0</v>
      </c>
      <c r="AL1860" s="113">
        <f t="shared" ref="AL1860:AT1860" si="28650">AL1858/$F1858</f>
        <v>0</v>
      </c>
      <c r="AM1860" s="113">
        <f t="shared" si="28650"/>
        <v>0</v>
      </c>
      <c r="AN1860" s="113">
        <f t="shared" si="28650"/>
        <v>0</v>
      </c>
      <c r="AO1860" s="113">
        <f t="shared" si="28650"/>
        <v>0</v>
      </c>
      <c r="AP1860" s="113">
        <f t="shared" si="28650"/>
        <v>0</v>
      </c>
      <c r="AQ1860" s="113">
        <f t="shared" si="28650"/>
        <v>0</v>
      </c>
      <c r="AR1860" s="113">
        <f t="shared" si="28650"/>
        <v>0</v>
      </c>
      <c r="AS1860" s="113">
        <f t="shared" si="28650"/>
        <v>0</v>
      </c>
      <c r="AT1860" s="113">
        <f t="shared" si="28650"/>
        <v>0</v>
      </c>
      <c r="AU1860" s="113">
        <f t="shared" ref="AU1860:AX1860" si="28651">AU1858/$F1858</f>
        <v>0</v>
      </c>
      <c r="AV1860" s="113">
        <f t="shared" si="28651"/>
        <v>0</v>
      </c>
      <c r="AW1860" s="113">
        <f t="shared" si="28651"/>
        <v>0</v>
      </c>
      <c r="AX1860" s="113">
        <f t="shared" si="28651"/>
        <v>0</v>
      </c>
      <c r="AY1860" s="113">
        <f t="shared" ref="AY1860:BC1860" si="28652">AY1858/$F1858</f>
        <v>0</v>
      </c>
      <c r="AZ1860" s="113">
        <f t="shared" si="28652"/>
        <v>0</v>
      </c>
      <c r="BA1860" s="113">
        <f t="shared" si="28652"/>
        <v>0</v>
      </c>
      <c r="BB1860" s="113">
        <f t="shared" si="28652"/>
        <v>0</v>
      </c>
      <c r="BC1860" s="113">
        <f t="shared" si="28652"/>
        <v>0</v>
      </c>
      <c r="BD1860" s="113">
        <f t="shared" ref="BD1860:BG1860" si="28653">BD1858/$F1858</f>
        <v>0</v>
      </c>
      <c r="BE1860" s="113">
        <f t="shared" si="28653"/>
        <v>0</v>
      </c>
      <c r="BF1860" s="113">
        <f t="shared" si="28653"/>
        <v>0</v>
      </c>
      <c r="BG1860" s="113">
        <f t="shared" si="28653"/>
        <v>0</v>
      </c>
      <c r="BH1860" s="113">
        <f t="shared" ref="BH1860:BK1860" si="28654">BH1858/$F1858</f>
        <v>0</v>
      </c>
      <c r="BI1860" s="113">
        <f t="shared" si="28654"/>
        <v>0</v>
      </c>
      <c r="BJ1860" s="113">
        <f t="shared" si="28654"/>
        <v>0</v>
      </c>
      <c r="BK1860" s="113">
        <f t="shared" si="28654"/>
        <v>0</v>
      </c>
      <c r="BL1860" s="113">
        <f t="shared" ref="BL1860:BP1860" si="28655">BL1858/$F1858</f>
        <v>0</v>
      </c>
      <c r="BM1860" s="113">
        <f t="shared" si="28655"/>
        <v>0</v>
      </c>
      <c r="BN1860" s="113">
        <f t="shared" si="28655"/>
        <v>0</v>
      </c>
      <c r="BO1860" s="113">
        <f t="shared" si="28655"/>
        <v>0</v>
      </c>
      <c r="BP1860" s="113">
        <f t="shared" si="28655"/>
        <v>0</v>
      </c>
      <c r="BQ1860" s="113">
        <f t="shared" ref="BQ1860:BT1860" si="28656">BQ1858/$F1858</f>
        <v>0</v>
      </c>
      <c r="BR1860" s="113">
        <f t="shared" si="28656"/>
        <v>0</v>
      </c>
      <c r="BS1860" s="113">
        <f t="shared" si="28656"/>
        <v>0</v>
      </c>
      <c r="BT1860" s="113">
        <f t="shared" si="28656"/>
        <v>0</v>
      </c>
      <c r="BU1860" s="113">
        <f t="shared" ref="BU1860:BX1860" si="28657">BU1858/$F1858</f>
        <v>0</v>
      </c>
      <c r="BV1860" s="113">
        <f t="shared" si="28657"/>
        <v>0</v>
      </c>
      <c r="BW1860" s="113">
        <f t="shared" si="28657"/>
        <v>0</v>
      </c>
      <c r="BX1860" s="113">
        <f t="shared" si="28657"/>
        <v>0.16666665400605735</v>
      </c>
      <c r="BY1860" s="113">
        <f t="shared" ref="BY1860:CC1860" si="28658">BY1858/$F1858</f>
        <v>0.16666669198788531</v>
      </c>
      <c r="BZ1860" s="113">
        <f t="shared" si="28658"/>
        <v>0.16666669198788531</v>
      </c>
      <c r="CA1860" s="113">
        <f t="shared" si="28658"/>
        <v>0.16666665400605735</v>
      </c>
      <c r="CB1860" s="113">
        <f t="shared" si="28658"/>
        <v>0.16666665400605735</v>
      </c>
      <c r="CC1860" s="113">
        <f t="shared" si="28658"/>
        <v>0.16666665400605735</v>
      </c>
      <c r="CD1860" s="113">
        <f t="shared" ref="CD1860:CG1860" si="28659">CD1858/$F1858</f>
        <v>0</v>
      </c>
      <c r="CE1860" s="113"/>
      <c r="CF1860" s="113">
        <f t="shared" si="28659"/>
        <v>0</v>
      </c>
      <c r="CG1860" s="113">
        <f t="shared" si="28659"/>
        <v>0</v>
      </c>
      <c r="CH1860" s="114">
        <f>IF(C1858="","",100%-SUM(G1860:CG1860))</f>
        <v>2.2204460492503131E-16</v>
      </c>
      <c r="CI1860" s="115">
        <f>IF(C1858="","",SUM(G1860:CG1860))</f>
        <v>0.99999999999999978</v>
      </c>
      <c r="CJ1860" s="67" t="b">
        <f>IF(C1858="","",SUM(G1860:CG1860)=CI1860)</f>
        <v>1</v>
      </c>
    </row>
    <row r="1861" spans="1:88" s="5" customFormat="1" ht="89.25" customHeight="1" x14ac:dyDescent="0.3">
      <c r="A1861" s="171" t="s">
        <v>1295</v>
      </c>
      <c r="B1861" s="155" t="s">
        <v>1296</v>
      </c>
      <c r="C1861" s="168" t="s">
        <v>163</v>
      </c>
      <c r="D1861" s="158">
        <v>1</v>
      </c>
      <c r="E1861" s="161">
        <v>54469691</v>
      </c>
      <c r="F1861" s="164">
        <f t="shared" si="28139"/>
        <v>54469691</v>
      </c>
      <c r="G1861" s="108">
        <v>0</v>
      </c>
      <c r="H1861" s="108"/>
      <c r="I1861" s="108"/>
      <c r="J1861" s="108"/>
      <c r="K1861" s="108"/>
      <c r="L1861" s="108"/>
      <c r="M1861" s="108"/>
      <c r="N1861" s="108"/>
      <c r="O1861" s="108"/>
      <c r="P1861" s="108"/>
      <c r="Q1861" s="108"/>
      <c r="R1861" s="108"/>
      <c r="S1861" s="108"/>
      <c r="T1861" s="108"/>
      <c r="U1861" s="108"/>
      <c r="V1861" s="108"/>
      <c r="W1861" s="108"/>
      <c r="X1861" s="108"/>
      <c r="Y1861" s="108"/>
      <c r="Z1861" s="108"/>
      <c r="AA1861" s="108"/>
      <c r="AB1861" s="108"/>
      <c r="AC1861" s="108"/>
      <c r="AD1861" s="108"/>
      <c r="AE1861" s="108"/>
      <c r="AF1861" s="108"/>
      <c r="AG1861" s="108"/>
      <c r="AH1861" s="108"/>
      <c r="AI1861" s="108"/>
      <c r="AJ1861" s="108"/>
      <c r="AK1861" s="108"/>
      <c r="AL1861" s="108"/>
      <c r="AM1861" s="108"/>
      <c r="AN1861" s="108"/>
      <c r="AO1861" s="108"/>
      <c r="AP1861" s="108"/>
      <c r="AQ1861" s="108"/>
      <c r="AR1861" s="108"/>
      <c r="AS1861" s="108"/>
      <c r="AT1861" s="108"/>
      <c r="AU1861" s="108"/>
      <c r="AV1861" s="108"/>
      <c r="AW1861" s="108"/>
      <c r="AX1861" s="108"/>
      <c r="AY1861" s="108"/>
      <c r="AZ1861" s="108"/>
      <c r="BA1861" s="108"/>
      <c r="BB1861" s="108"/>
      <c r="BC1861" s="108"/>
      <c r="BD1861" s="108"/>
      <c r="BE1861" s="108"/>
      <c r="BF1861" s="108"/>
      <c r="BG1861" s="108"/>
      <c r="BH1861" s="108"/>
      <c r="BI1861" s="108"/>
      <c r="BJ1861" s="108"/>
      <c r="BK1861" s="108"/>
      <c r="BL1861" s="108"/>
      <c r="BM1861" s="108"/>
      <c r="BN1861" s="108"/>
      <c r="BO1861" s="108"/>
      <c r="BP1861" s="108"/>
      <c r="BQ1861" s="108"/>
      <c r="BR1861" s="108"/>
      <c r="BS1861" s="108"/>
      <c r="BT1861" s="108"/>
      <c r="BU1861" s="108"/>
      <c r="BV1861" s="108"/>
      <c r="BW1861" s="108"/>
      <c r="BX1861" s="108">
        <f>ROUND($F1861/6,0)</f>
        <v>9078282</v>
      </c>
      <c r="BY1861" s="108">
        <f>ROUNDDOWN($F1861/6,0)</f>
        <v>9078281</v>
      </c>
      <c r="BZ1861" s="108">
        <f t="shared" ref="BZ1861:CC1861" si="28660">ROUND($F1861/6,0)</f>
        <v>9078282</v>
      </c>
      <c r="CA1861" s="108">
        <f t="shared" si="28660"/>
        <v>9078282</v>
      </c>
      <c r="CB1861" s="108">
        <f t="shared" si="28660"/>
        <v>9078282</v>
      </c>
      <c r="CC1861" s="108">
        <f t="shared" si="28660"/>
        <v>9078282</v>
      </c>
      <c r="CD1861" s="108"/>
      <c r="CE1861" s="108"/>
      <c r="CF1861" s="108"/>
      <c r="CG1861" s="108"/>
      <c r="CH1861" s="109">
        <f>IF(C1861="","",F1861-SUM(G1861:CG1861))</f>
        <v>0</v>
      </c>
      <c r="CI1861" s="107">
        <f>IF(C1861="","",SUM(G1861:CG1861))</f>
        <v>54469691</v>
      </c>
      <c r="CJ1861" s="67" t="b">
        <f>IF(C1861="","",F1861=CI1861)</f>
        <v>1</v>
      </c>
    </row>
    <row r="1862" spans="1:88" s="5" customFormat="1" ht="60" customHeight="1" x14ac:dyDescent="0.3">
      <c r="A1862" s="172"/>
      <c r="B1862" s="156"/>
      <c r="C1862" s="169"/>
      <c r="D1862" s="159"/>
      <c r="E1862" s="162"/>
      <c r="F1862" s="165"/>
      <c r="G1862" s="110">
        <v>0</v>
      </c>
      <c r="H1862" s="110"/>
      <c r="I1862" s="110"/>
      <c r="J1862" s="110"/>
      <c r="K1862" s="110"/>
      <c r="L1862" s="110"/>
      <c r="M1862" s="110"/>
      <c r="N1862" s="110"/>
      <c r="O1862" s="110"/>
      <c r="P1862" s="110"/>
      <c r="Q1862" s="110"/>
      <c r="R1862" s="110"/>
      <c r="S1862" s="110"/>
      <c r="T1862" s="110"/>
      <c r="U1862" s="110">
        <f t="shared" ref="U1862:X1862" si="28661">ROUND(U1861/$E1861,2)</f>
        <v>0</v>
      </c>
      <c r="V1862" s="110">
        <f t="shared" si="28661"/>
        <v>0</v>
      </c>
      <c r="W1862" s="110">
        <f t="shared" si="28661"/>
        <v>0</v>
      </c>
      <c r="X1862" s="110">
        <f t="shared" si="28661"/>
        <v>0</v>
      </c>
      <c r="Y1862" s="110">
        <f t="shared" ref="Y1862:AG1862" si="28662">ROUND(Y1861/$E1861,2)</f>
        <v>0</v>
      </c>
      <c r="Z1862" s="110">
        <f t="shared" si="28662"/>
        <v>0</v>
      </c>
      <c r="AA1862" s="110">
        <f t="shared" si="28662"/>
        <v>0</v>
      </c>
      <c r="AB1862" s="110">
        <f t="shared" si="28662"/>
        <v>0</v>
      </c>
      <c r="AC1862" s="110">
        <f t="shared" si="28662"/>
        <v>0</v>
      </c>
      <c r="AD1862" s="110">
        <f t="shared" si="28662"/>
        <v>0</v>
      </c>
      <c r="AE1862" s="110">
        <f t="shared" si="28662"/>
        <v>0</v>
      </c>
      <c r="AF1862" s="110">
        <f t="shared" si="28662"/>
        <v>0</v>
      </c>
      <c r="AG1862" s="110">
        <f t="shared" si="28662"/>
        <v>0</v>
      </c>
      <c r="AH1862" s="110">
        <f t="shared" ref="AH1862:AK1862" si="28663">ROUND(AH1861/$E1861,2)</f>
        <v>0</v>
      </c>
      <c r="AI1862" s="110">
        <f t="shared" si="28663"/>
        <v>0</v>
      </c>
      <c r="AJ1862" s="110">
        <f t="shared" si="28663"/>
        <v>0</v>
      </c>
      <c r="AK1862" s="110">
        <f t="shared" si="28663"/>
        <v>0</v>
      </c>
      <c r="AL1862" s="110">
        <f t="shared" ref="AL1862:AT1862" si="28664">ROUND(AL1861/$E1861,2)</f>
        <v>0</v>
      </c>
      <c r="AM1862" s="110">
        <f t="shared" si="28664"/>
        <v>0</v>
      </c>
      <c r="AN1862" s="110">
        <f t="shared" si="28664"/>
        <v>0</v>
      </c>
      <c r="AO1862" s="110">
        <f t="shared" si="28664"/>
        <v>0</v>
      </c>
      <c r="AP1862" s="110">
        <f t="shared" si="28664"/>
        <v>0</v>
      </c>
      <c r="AQ1862" s="110">
        <f t="shared" si="28664"/>
        <v>0</v>
      </c>
      <c r="AR1862" s="110">
        <f t="shared" si="28664"/>
        <v>0</v>
      </c>
      <c r="AS1862" s="110">
        <f t="shared" si="28664"/>
        <v>0</v>
      </c>
      <c r="AT1862" s="110">
        <f t="shared" si="28664"/>
        <v>0</v>
      </c>
      <c r="AU1862" s="110">
        <f t="shared" ref="AU1862:AX1862" si="28665">ROUND(AU1861/$E1861,2)</f>
        <v>0</v>
      </c>
      <c r="AV1862" s="110">
        <f t="shared" si="28665"/>
        <v>0</v>
      </c>
      <c r="AW1862" s="110">
        <f t="shared" si="28665"/>
        <v>0</v>
      </c>
      <c r="AX1862" s="110">
        <f t="shared" si="28665"/>
        <v>0</v>
      </c>
      <c r="AY1862" s="110">
        <f t="shared" ref="AY1862:BC1862" si="28666">ROUND(AY1861/$E1861,2)</f>
        <v>0</v>
      </c>
      <c r="AZ1862" s="110">
        <f t="shared" si="28666"/>
        <v>0</v>
      </c>
      <c r="BA1862" s="110">
        <f t="shared" si="28666"/>
        <v>0</v>
      </c>
      <c r="BB1862" s="110">
        <f t="shared" si="28666"/>
        <v>0</v>
      </c>
      <c r="BC1862" s="110">
        <f t="shared" si="28666"/>
        <v>0</v>
      </c>
      <c r="BD1862" s="110">
        <f t="shared" ref="BD1862:BG1862" si="28667">ROUND(BD1861/$E1861,2)</f>
        <v>0</v>
      </c>
      <c r="BE1862" s="110">
        <f t="shared" si="28667"/>
        <v>0</v>
      </c>
      <c r="BF1862" s="110">
        <f t="shared" si="28667"/>
        <v>0</v>
      </c>
      <c r="BG1862" s="110">
        <f t="shared" si="28667"/>
        <v>0</v>
      </c>
      <c r="BH1862" s="110">
        <f t="shared" ref="BH1862:BK1862" si="28668">ROUND(BH1861/$E1861,2)</f>
        <v>0</v>
      </c>
      <c r="BI1862" s="110">
        <f t="shared" si="28668"/>
        <v>0</v>
      </c>
      <c r="BJ1862" s="110">
        <f t="shared" si="28668"/>
        <v>0</v>
      </c>
      <c r="BK1862" s="110">
        <f t="shared" si="28668"/>
        <v>0</v>
      </c>
      <c r="BL1862" s="110">
        <f t="shared" ref="BL1862:BP1862" si="28669">ROUND(BL1861/$E1861,2)</f>
        <v>0</v>
      </c>
      <c r="BM1862" s="110">
        <f t="shared" si="28669"/>
        <v>0</v>
      </c>
      <c r="BN1862" s="110">
        <f t="shared" si="28669"/>
        <v>0</v>
      </c>
      <c r="BO1862" s="110">
        <f t="shared" si="28669"/>
        <v>0</v>
      </c>
      <c r="BP1862" s="110">
        <f t="shared" si="28669"/>
        <v>0</v>
      </c>
      <c r="BQ1862" s="110">
        <f t="shared" ref="BQ1862:BT1862" si="28670">ROUND(BQ1861/$E1861,2)</f>
        <v>0</v>
      </c>
      <c r="BR1862" s="110">
        <f t="shared" si="28670"/>
        <v>0</v>
      </c>
      <c r="BS1862" s="110">
        <f t="shared" si="28670"/>
        <v>0</v>
      </c>
      <c r="BT1862" s="110">
        <f t="shared" si="28670"/>
        <v>0</v>
      </c>
      <c r="BU1862" s="110">
        <f t="shared" ref="BU1862:BX1862" si="28671">ROUND(BU1861/$E1861,2)</f>
        <v>0</v>
      </c>
      <c r="BV1862" s="110">
        <f t="shared" si="28671"/>
        <v>0</v>
      </c>
      <c r="BW1862" s="110">
        <f t="shared" si="28671"/>
        <v>0</v>
      </c>
      <c r="BX1862" s="110">
        <f t="shared" si="28671"/>
        <v>0.17</v>
      </c>
      <c r="BY1862" s="110">
        <f t="shared" ref="BY1862:CC1862" si="28672">ROUND(BY1861/$E1861,2)</f>
        <v>0.17</v>
      </c>
      <c r="BZ1862" s="110">
        <f t="shared" ref="BZ1862" si="28673">ROUNDDOWN(BZ1861/$E1861,2)</f>
        <v>0.16</v>
      </c>
      <c r="CA1862" s="110">
        <f t="shared" ref="CA1862" si="28674">ROUNDDOWN(CA1861/$E1861,2)</f>
        <v>0.16</v>
      </c>
      <c r="CB1862" s="110">
        <f t="shared" si="28672"/>
        <v>0.17</v>
      </c>
      <c r="CC1862" s="110">
        <f t="shared" si="28672"/>
        <v>0.17</v>
      </c>
      <c r="CD1862" s="110">
        <f t="shared" ref="CD1862:CG1862" si="28675">ROUND(CD1861/$E1861,2)</f>
        <v>0</v>
      </c>
      <c r="CE1862" s="110"/>
      <c r="CF1862" s="110">
        <f t="shared" si="28675"/>
        <v>0</v>
      </c>
      <c r="CG1862" s="110">
        <f t="shared" si="28675"/>
        <v>0</v>
      </c>
      <c r="CH1862" s="111">
        <f>IF(C1861="","",D1861-SUM(G1862:CG1862))</f>
        <v>0</v>
      </c>
      <c r="CI1862" s="112">
        <f>IF(C1861="","",SUM(G1862:CG1862))</f>
        <v>1</v>
      </c>
      <c r="CJ1862" s="67" t="b">
        <f>IF(C1861="","",D1861=CI1862)</f>
        <v>1</v>
      </c>
    </row>
    <row r="1863" spans="1:88" s="5" customFormat="1" ht="75" customHeight="1" x14ac:dyDescent="0.3">
      <c r="A1863" s="173"/>
      <c r="B1863" s="157"/>
      <c r="C1863" s="170"/>
      <c r="D1863" s="160"/>
      <c r="E1863" s="163"/>
      <c r="F1863" s="166"/>
      <c r="G1863" s="113">
        <v>0</v>
      </c>
      <c r="H1863" s="113"/>
      <c r="I1863" s="113"/>
      <c r="J1863" s="113"/>
      <c r="K1863" s="113"/>
      <c r="L1863" s="113"/>
      <c r="M1863" s="113"/>
      <c r="N1863" s="113"/>
      <c r="O1863" s="113"/>
      <c r="P1863" s="113"/>
      <c r="Q1863" s="113"/>
      <c r="R1863" s="113"/>
      <c r="S1863" s="113"/>
      <c r="T1863" s="113"/>
      <c r="U1863" s="113">
        <f t="shared" ref="U1863:X1863" si="28676">U1861/$F1861</f>
        <v>0</v>
      </c>
      <c r="V1863" s="113">
        <f t="shared" si="28676"/>
        <v>0</v>
      </c>
      <c r="W1863" s="113">
        <f t="shared" si="28676"/>
        <v>0</v>
      </c>
      <c r="X1863" s="113">
        <f t="shared" si="28676"/>
        <v>0</v>
      </c>
      <c r="Y1863" s="113">
        <f t="shared" ref="Y1863:AG1863" si="28677">Y1861/$F1861</f>
        <v>0</v>
      </c>
      <c r="Z1863" s="113">
        <f t="shared" si="28677"/>
        <v>0</v>
      </c>
      <c r="AA1863" s="113">
        <f t="shared" si="28677"/>
        <v>0</v>
      </c>
      <c r="AB1863" s="113">
        <f t="shared" si="28677"/>
        <v>0</v>
      </c>
      <c r="AC1863" s="113">
        <f t="shared" si="28677"/>
        <v>0</v>
      </c>
      <c r="AD1863" s="113">
        <f t="shared" si="28677"/>
        <v>0</v>
      </c>
      <c r="AE1863" s="113">
        <f t="shared" si="28677"/>
        <v>0</v>
      </c>
      <c r="AF1863" s="113">
        <f t="shared" si="28677"/>
        <v>0</v>
      </c>
      <c r="AG1863" s="113">
        <f t="shared" si="28677"/>
        <v>0</v>
      </c>
      <c r="AH1863" s="113">
        <f t="shared" ref="AH1863:AK1863" si="28678">AH1861/$F1861</f>
        <v>0</v>
      </c>
      <c r="AI1863" s="113">
        <f t="shared" si="28678"/>
        <v>0</v>
      </c>
      <c r="AJ1863" s="113">
        <f t="shared" si="28678"/>
        <v>0</v>
      </c>
      <c r="AK1863" s="113">
        <f t="shared" si="28678"/>
        <v>0</v>
      </c>
      <c r="AL1863" s="113">
        <f t="shared" ref="AL1863:AT1863" si="28679">AL1861/$F1861</f>
        <v>0</v>
      </c>
      <c r="AM1863" s="113">
        <f t="shared" si="28679"/>
        <v>0</v>
      </c>
      <c r="AN1863" s="113">
        <f t="shared" si="28679"/>
        <v>0</v>
      </c>
      <c r="AO1863" s="113">
        <f t="shared" si="28679"/>
        <v>0</v>
      </c>
      <c r="AP1863" s="113">
        <f t="shared" si="28679"/>
        <v>0</v>
      </c>
      <c r="AQ1863" s="113">
        <f t="shared" si="28679"/>
        <v>0</v>
      </c>
      <c r="AR1863" s="113">
        <f t="shared" si="28679"/>
        <v>0</v>
      </c>
      <c r="AS1863" s="113">
        <f t="shared" si="28679"/>
        <v>0</v>
      </c>
      <c r="AT1863" s="113">
        <f t="shared" si="28679"/>
        <v>0</v>
      </c>
      <c r="AU1863" s="113">
        <f t="shared" ref="AU1863:AX1863" si="28680">AU1861/$F1861</f>
        <v>0</v>
      </c>
      <c r="AV1863" s="113">
        <f t="shared" si="28680"/>
        <v>0</v>
      </c>
      <c r="AW1863" s="113">
        <f t="shared" si="28680"/>
        <v>0</v>
      </c>
      <c r="AX1863" s="113">
        <f t="shared" si="28680"/>
        <v>0</v>
      </c>
      <c r="AY1863" s="113">
        <f t="shared" ref="AY1863:BC1863" si="28681">AY1861/$F1861</f>
        <v>0</v>
      </c>
      <c r="AZ1863" s="113">
        <f t="shared" si="28681"/>
        <v>0</v>
      </c>
      <c r="BA1863" s="113">
        <f t="shared" si="28681"/>
        <v>0</v>
      </c>
      <c r="BB1863" s="113">
        <f t="shared" si="28681"/>
        <v>0</v>
      </c>
      <c r="BC1863" s="113">
        <f t="shared" si="28681"/>
        <v>0</v>
      </c>
      <c r="BD1863" s="113">
        <f t="shared" ref="BD1863:BG1863" si="28682">BD1861/$F1861</f>
        <v>0</v>
      </c>
      <c r="BE1863" s="113">
        <f t="shared" si="28682"/>
        <v>0</v>
      </c>
      <c r="BF1863" s="113">
        <f t="shared" si="28682"/>
        <v>0</v>
      </c>
      <c r="BG1863" s="113">
        <f t="shared" si="28682"/>
        <v>0</v>
      </c>
      <c r="BH1863" s="113">
        <f t="shared" ref="BH1863:BK1863" si="28683">BH1861/$F1861</f>
        <v>0</v>
      </c>
      <c r="BI1863" s="113">
        <f t="shared" si="28683"/>
        <v>0</v>
      </c>
      <c r="BJ1863" s="113">
        <f t="shared" si="28683"/>
        <v>0</v>
      </c>
      <c r="BK1863" s="113">
        <f t="shared" si="28683"/>
        <v>0</v>
      </c>
      <c r="BL1863" s="113">
        <f t="shared" ref="BL1863:BP1863" si="28684">BL1861/$F1861</f>
        <v>0</v>
      </c>
      <c r="BM1863" s="113">
        <f t="shared" si="28684"/>
        <v>0</v>
      </c>
      <c r="BN1863" s="113">
        <f t="shared" si="28684"/>
        <v>0</v>
      </c>
      <c r="BO1863" s="113">
        <f t="shared" si="28684"/>
        <v>0</v>
      </c>
      <c r="BP1863" s="113">
        <f t="shared" si="28684"/>
        <v>0</v>
      </c>
      <c r="BQ1863" s="113">
        <f t="shared" ref="BQ1863:BT1863" si="28685">BQ1861/$F1861</f>
        <v>0</v>
      </c>
      <c r="BR1863" s="113">
        <f t="shared" si="28685"/>
        <v>0</v>
      </c>
      <c r="BS1863" s="113">
        <f t="shared" si="28685"/>
        <v>0</v>
      </c>
      <c r="BT1863" s="113">
        <f t="shared" si="28685"/>
        <v>0</v>
      </c>
      <c r="BU1863" s="113">
        <f t="shared" ref="BU1863:BX1863" si="28686">BU1861/$F1861</f>
        <v>0</v>
      </c>
      <c r="BV1863" s="113">
        <f t="shared" si="28686"/>
        <v>0</v>
      </c>
      <c r="BW1863" s="113">
        <f t="shared" si="28686"/>
        <v>0</v>
      </c>
      <c r="BX1863" s="113">
        <f t="shared" si="28686"/>
        <v>0.16666666972647229</v>
      </c>
      <c r="BY1863" s="113">
        <f t="shared" ref="BY1863:CC1863" si="28687">BY1861/$F1861</f>
        <v>0.16666665136763856</v>
      </c>
      <c r="BZ1863" s="113">
        <f t="shared" si="28687"/>
        <v>0.16666666972647229</v>
      </c>
      <c r="CA1863" s="113">
        <f t="shared" si="28687"/>
        <v>0.16666666972647229</v>
      </c>
      <c r="CB1863" s="113">
        <f t="shared" si="28687"/>
        <v>0.16666666972647229</v>
      </c>
      <c r="CC1863" s="113">
        <f t="shared" si="28687"/>
        <v>0.16666666972647229</v>
      </c>
      <c r="CD1863" s="113">
        <f t="shared" ref="CD1863:CG1863" si="28688">CD1861/$F1861</f>
        <v>0</v>
      </c>
      <c r="CE1863" s="113"/>
      <c r="CF1863" s="113">
        <f t="shared" si="28688"/>
        <v>0</v>
      </c>
      <c r="CG1863" s="113">
        <f t="shared" si="28688"/>
        <v>0</v>
      </c>
      <c r="CH1863" s="114">
        <f>IF(C1861="","",100%-SUM(G1863:CG1863))</f>
        <v>1.1102230246251565E-16</v>
      </c>
      <c r="CI1863" s="115">
        <f>IF(C1861="","",SUM(G1863:CG1863))</f>
        <v>0.99999999999999989</v>
      </c>
      <c r="CJ1863" s="67" t="b">
        <f>IF(C1861="","",SUM(G1863:CG1863)=CI1863)</f>
        <v>1</v>
      </c>
    </row>
    <row r="1864" spans="1:88" s="5" customFormat="1" ht="65.25" customHeight="1" x14ac:dyDescent="0.3">
      <c r="A1864" s="171" t="s">
        <v>1297</v>
      </c>
      <c r="B1864" s="155" t="s">
        <v>1298</v>
      </c>
      <c r="C1864" s="168" t="s">
        <v>163</v>
      </c>
      <c r="D1864" s="158">
        <v>1</v>
      </c>
      <c r="E1864" s="161">
        <v>46551355</v>
      </c>
      <c r="F1864" s="164">
        <f t="shared" si="28139"/>
        <v>46551355</v>
      </c>
      <c r="G1864" s="108">
        <v>0</v>
      </c>
      <c r="H1864" s="108"/>
      <c r="I1864" s="108"/>
      <c r="J1864" s="108"/>
      <c r="K1864" s="108"/>
      <c r="L1864" s="108"/>
      <c r="M1864" s="108"/>
      <c r="N1864" s="108"/>
      <c r="O1864" s="108"/>
      <c r="P1864" s="108"/>
      <c r="Q1864" s="108"/>
      <c r="R1864" s="108"/>
      <c r="S1864" s="108"/>
      <c r="T1864" s="108"/>
      <c r="U1864" s="108"/>
      <c r="V1864" s="108"/>
      <c r="W1864" s="108"/>
      <c r="X1864" s="108"/>
      <c r="Y1864" s="108"/>
      <c r="Z1864" s="108"/>
      <c r="AA1864" s="108"/>
      <c r="AB1864" s="108"/>
      <c r="AC1864" s="108"/>
      <c r="AD1864" s="108"/>
      <c r="AE1864" s="108"/>
      <c r="AF1864" s="108"/>
      <c r="AG1864" s="108"/>
      <c r="AH1864" s="108"/>
      <c r="AI1864" s="108"/>
      <c r="AJ1864" s="108"/>
      <c r="AK1864" s="108"/>
      <c r="AL1864" s="108"/>
      <c r="AM1864" s="108"/>
      <c r="AN1864" s="108"/>
      <c r="AO1864" s="108"/>
      <c r="AP1864" s="108"/>
      <c r="AQ1864" s="108"/>
      <c r="AR1864" s="108"/>
      <c r="AS1864" s="108"/>
      <c r="AT1864" s="108"/>
      <c r="AU1864" s="108"/>
      <c r="AV1864" s="108"/>
      <c r="AW1864" s="108"/>
      <c r="AX1864" s="108"/>
      <c r="AY1864" s="108"/>
      <c r="AZ1864" s="108"/>
      <c r="BA1864" s="108"/>
      <c r="BB1864" s="108"/>
      <c r="BC1864" s="108"/>
      <c r="BD1864" s="108"/>
      <c r="BE1864" s="108"/>
      <c r="BF1864" s="108"/>
      <c r="BG1864" s="108"/>
      <c r="BH1864" s="108"/>
      <c r="BI1864" s="108"/>
      <c r="BJ1864" s="108"/>
      <c r="BK1864" s="108"/>
      <c r="BL1864" s="108"/>
      <c r="BM1864" s="108"/>
      <c r="BN1864" s="108"/>
      <c r="BO1864" s="108"/>
      <c r="BP1864" s="108"/>
      <c r="BQ1864" s="108"/>
      <c r="BR1864" s="108"/>
      <c r="BS1864" s="108"/>
      <c r="BT1864" s="108"/>
      <c r="BU1864" s="108"/>
      <c r="BV1864" s="108"/>
      <c r="BW1864" s="108"/>
      <c r="BX1864" s="108">
        <f>ROUND($F1864/6,0)</f>
        <v>7758559</v>
      </c>
      <c r="BY1864" s="108">
        <f>ROUNDUP($F1864/6,0)</f>
        <v>7758560</v>
      </c>
      <c r="BZ1864" s="108">
        <f t="shared" ref="BZ1864:CC1864" si="28689">ROUND($F1864/6,0)</f>
        <v>7758559</v>
      </c>
      <c r="CA1864" s="108">
        <f t="shared" si="28689"/>
        <v>7758559</v>
      </c>
      <c r="CB1864" s="108">
        <f t="shared" si="28689"/>
        <v>7758559</v>
      </c>
      <c r="CC1864" s="108">
        <f t="shared" si="28689"/>
        <v>7758559</v>
      </c>
      <c r="CD1864" s="108"/>
      <c r="CE1864" s="108"/>
      <c r="CF1864" s="108"/>
      <c r="CG1864" s="108"/>
      <c r="CH1864" s="109">
        <f>IF(C1864="","",F1864-SUM(G1864:CG1864))</f>
        <v>0</v>
      </c>
      <c r="CI1864" s="107">
        <f>IF(C1864="","",SUM(G1864:CG1864))</f>
        <v>46551355</v>
      </c>
      <c r="CJ1864" s="67" t="b">
        <f>IF(C1864="","",F1864=CI1864)</f>
        <v>1</v>
      </c>
    </row>
    <row r="1865" spans="1:88" s="5" customFormat="1" ht="78.75" customHeight="1" x14ac:dyDescent="0.3">
      <c r="A1865" s="172"/>
      <c r="B1865" s="156"/>
      <c r="C1865" s="169"/>
      <c r="D1865" s="159"/>
      <c r="E1865" s="162"/>
      <c r="F1865" s="165"/>
      <c r="G1865" s="110">
        <v>0</v>
      </c>
      <c r="H1865" s="110"/>
      <c r="I1865" s="110"/>
      <c r="J1865" s="110"/>
      <c r="K1865" s="110"/>
      <c r="L1865" s="110"/>
      <c r="M1865" s="110"/>
      <c r="N1865" s="110"/>
      <c r="O1865" s="110"/>
      <c r="P1865" s="110"/>
      <c r="Q1865" s="110"/>
      <c r="R1865" s="110"/>
      <c r="S1865" s="110"/>
      <c r="T1865" s="110"/>
      <c r="U1865" s="110">
        <f t="shared" ref="U1865:X1865" si="28690">ROUND(U1864/$E1864,2)</f>
        <v>0</v>
      </c>
      <c r="V1865" s="110">
        <f t="shared" si="28690"/>
        <v>0</v>
      </c>
      <c r="W1865" s="110">
        <f t="shared" si="28690"/>
        <v>0</v>
      </c>
      <c r="X1865" s="110">
        <f t="shared" si="28690"/>
        <v>0</v>
      </c>
      <c r="Y1865" s="110">
        <f t="shared" ref="Y1865:AG1865" si="28691">ROUND(Y1864/$E1864,2)</f>
        <v>0</v>
      </c>
      <c r="Z1865" s="110">
        <f t="shared" si="28691"/>
        <v>0</v>
      </c>
      <c r="AA1865" s="110">
        <f t="shared" si="28691"/>
        <v>0</v>
      </c>
      <c r="AB1865" s="110">
        <f t="shared" si="28691"/>
        <v>0</v>
      </c>
      <c r="AC1865" s="110">
        <f t="shared" si="28691"/>
        <v>0</v>
      </c>
      <c r="AD1865" s="110">
        <f t="shared" si="28691"/>
        <v>0</v>
      </c>
      <c r="AE1865" s="110">
        <f t="shared" si="28691"/>
        <v>0</v>
      </c>
      <c r="AF1865" s="110">
        <f t="shared" si="28691"/>
        <v>0</v>
      </c>
      <c r="AG1865" s="110">
        <f t="shared" si="28691"/>
        <v>0</v>
      </c>
      <c r="AH1865" s="110">
        <f t="shared" ref="AH1865:AK1865" si="28692">ROUND(AH1864/$E1864,2)</f>
        <v>0</v>
      </c>
      <c r="AI1865" s="110">
        <f t="shared" si="28692"/>
        <v>0</v>
      </c>
      <c r="AJ1865" s="110">
        <f t="shared" si="28692"/>
        <v>0</v>
      </c>
      <c r="AK1865" s="110">
        <f t="shared" si="28692"/>
        <v>0</v>
      </c>
      <c r="AL1865" s="110">
        <f t="shared" ref="AL1865:AT1865" si="28693">ROUND(AL1864/$E1864,2)</f>
        <v>0</v>
      </c>
      <c r="AM1865" s="110">
        <f t="shared" si="28693"/>
        <v>0</v>
      </c>
      <c r="AN1865" s="110">
        <f t="shared" si="28693"/>
        <v>0</v>
      </c>
      <c r="AO1865" s="110">
        <f t="shared" si="28693"/>
        <v>0</v>
      </c>
      <c r="AP1865" s="110">
        <f t="shared" si="28693"/>
        <v>0</v>
      </c>
      <c r="AQ1865" s="110">
        <f t="shared" si="28693"/>
        <v>0</v>
      </c>
      <c r="AR1865" s="110">
        <f t="shared" si="28693"/>
        <v>0</v>
      </c>
      <c r="AS1865" s="110">
        <f t="shared" si="28693"/>
        <v>0</v>
      </c>
      <c r="AT1865" s="110">
        <f t="shared" si="28693"/>
        <v>0</v>
      </c>
      <c r="AU1865" s="110">
        <f t="shared" ref="AU1865:AX1865" si="28694">ROUND(AU1864/$E1864,2)</f>
        <v>0</v>
      </c>
      <c r="AV1865" s="110">
        <f t="shared" si="28694"/>
        <v>0</v>
      </c>
      <c r="AW1865" s="110">
        <f t="shared" si="28694"/>
        <v>0</v>
      </c>
      <c r="AX1865" s="110">
        <f t="shared" si="28694"/>
        <v>0</v>
      </c>
      <c r="AY1865" s="110">
        <f t="shared" ref="AY1865:BC1865" si="28695">ROUND(AY1864/$E1864,2)</f>
        <v>0</v>
      </c>
      <c r="AZ1865" s="110">
        <f t="shared" si="28695"/>
        <v>0</v>
      </c>
      <c r="BA1865" s="110">
        <f t="shared" si="28695"/>
        <v>0</v>
      </c>
      <c r="BB1865" s="110">
        <f t="shared" si="28695"/>
        <v>0</v>
      </c>
      <c r="BC1865" s="110">
        <f t="shared" si="28695"/>
        <v>0</v>
      </c>
      <c r="BD1865" s="110">
        <f t="shared" ref="BD1865:BG1865" si="28696">ROUND(BD1864/$E1864,2)</f>
        <v>0</v>
      </c>
      <c r="BE1865" s="110">
        <f t="shared" si="28696"/>
        <v>0</v>
      </c>
      <c r="BF1865" s="110">
        <f t="shared" si="28696"/>
        <v>0</v>
      </c>
      <c r="BG1865" s="110">
        <f t="shared" si="28696"/>
        <v>0</v>
      </c>
      <c r="BH1865" s="110">
        <f t="shared" ref="BH1865:BK1865" si="28697">ROUND(BH1864/$E1864,2)</f>
        <v>0</v>
      </c>
      <c r="BI1865" s="110">
        <f t="shared" si="28697"/>
        <v>0</v>
      </c>
      <c r="BJ1865" s="110">
        <f t="shared" si="28697"/>
        <v>0</v>
      </c>
      <c r="BK1865" s="110">
        <f t="shared" si="28697"/>
        <v>0</v>
      </c>
      <c r="BL1865" s="110">
        <f t="shared" ref="BL1865:BP1865" si="28698">ROUND(BL1864/$E1864,2)</f>
        <v>0</v>
      </c>
      <c r="BM1865" s="110">
        <f t="shared" si="28698"/>
        <v>0</v>
      </c>
      <c r="BN1865" s="110">
        <f t="shared" si="28698"/>
        <v>0</v>
      </c>
      <c r="BO1865" s="110">
        <f t="shared" si="28698"/>
        <v>0</v>
      </c>
      <c r="BP1865" s="110">
        <f t="shared" si="28698"/>
        <v>0</v>
      </c>
      <c r="BQ1865" s="110">
        <f t="shared" ref="BQ1865:BT1865" si="28699">ROUND(BQ1864/$E1864,2)</f>
        <v>0</v>
      </c>
      <c r="BR1865" s="110">
        <f t="shared" si="28699"/>
        <v>0</v>
      </c>
      <c r="BS1865" s="110">
        <f t="shared" si="28699"/>
        <v>0</v>
      </c>
      <c r="BT1865" s="110">
        <f t="shared" si="28699"/>
        <v>0</v>
      </c>
      <c r="BU1865" s="110">
        <f t="shared" ref="BU1865:BX1865" si="28700">ROUND(BU1864/$E1864,2)</f>
        <v>0</v>
      </c>
      <c r="BV1865" s="110">
        <f t="shared" si="28700"/>
        <v>0</v>
      </c>
      <c r="BW1865" s="110">
        <f t="shared" si="28700"/>
        <v>0</v>
      </c>
      <c r="BX1865" s="110">
        <f t="shared" si="28700"/>
        <v>0.17</v>
      </c>
      <c r="BY1865" s="110">
        <f t="shared" ref="BY1865:CC1865" si="28701">ROUND(BY1864/$E1864,2)</f>
        <v>0.17</v>
      </c>
      <c r="BZ1865" s="110">
        <f t="shared" ref="BZ1865" si="28702">ROUNDDOWN(BZ1864/$E1864,2)</f>
        <v>0.16</v>
      </c>
      <c r="CA1865" s="110">
        <f t="shared" ref="CA1865" si="28703">ROUNDDOWN(CA1864/$E1864,2)</f>
        <v>0.16</v>
      </c>
      <c r="CB1865" s="110">
        <f t="shared" si="28701"/>
        <v>0.17</v>
      </c>
      <c r="CC1865" s="110">
        <f t="shared" si="28701"/>
        <v>0.17</v>
      </c>
      <c r="CD1865" s="110">
        <f t="shared" ref="CD1865:CG1865" si="28704">ROUND(CD1864/$E1864,2)</f>
        <v>0</v>
      </c>
      <c r="CE1865" s="110"/>
      <c r="CF1865" s="110">
        <f t="shared" si="28704"/>
        <v>0</v>
      </c>
      <c r="CG1865" s="110">
        <f t="shared" si="28704"/>
        <v>0</v>
      </c>
      <c r="CH1865" s="111">
        <f>IF(C1864="","",D1864-SUM(G1865:CG1865))</f>
        <v>0</v>
      </c>
      <c r="CI1865" s="112">
        <f>IF(C1864="","",SUM(G1865:CG1865))</f>
        <v>1</v>
      </c>
      <c r="CJ1865" s="67" t="b">
        <f>IF(C1864="","",D1864=CI1865)</f>
        <v>1</v>
      </c>
    </row>
    <row r="1866" spans="1:88" s="5" customFormat="1" ht="90" customHeight="1" x14ac:dyDescent="0.3">
      <c r="A1866" s="173"/>
      <c r="B1866" s="157"/>
      <c r="C1866" s="170"/>
      <c r="D1866" s="160"/>
      <c r="E1866" s="163"/>
      <c r="F1866" s="166"/>
      <c r="G1866" s="113">
        <v>0</v>
      </c>
      <c r="H1866" s="113"/>
      <c r="I1866" s="113"/>
      <c r="J1866" s="113"/>
      <c r="K1866" s="113"/>
      <c r="L1866" s="113"/>
      <c r="M1866" s="113"/>
      <c r="N1866" s="113"/>
      <c r="O1866" s="113"/>
      <c r="P1866" s="113"/>
      <c r="Q1866" s="113"/>
      <c r="R1866" s="113"/>
      <c r="S1866" s="113"/>
      <c r="T1866" s="113"/>
      <c r="U1866" s="113">
        <f t="shared" ref="U1866:X1866" si="28705">U1864/$F1864</f>
        <v>0</v>
      </c>
      <c r="V1866" s="113">
        <f t="shared" si="28705"/>
        <v>0</v>
      </c>
      <c r="W1866" s="113">
        <f t="shared" si="28705"/>
        <v>0</v>
      </c>
      <c r="X1866" s="113">
        <f t="shared" si="28705"/>
        <v>0</v>
      </c>
      <c r="Y1866" s="113">
        <f t="shared" ref="Y1866:AG1866" si="28706">Y1864/$F1864</f>
        <v>0</v>
      </c>
      <c r="Z1866" s="113">
        <f t="shared" si="28706"/>
        <v>0</v>
      </c>
      <c r="AA1866" s="113">
        <f t="shared" si="28706"/>
        <v>0</v>
      </c>
      <c r="AB1866" s="113">
        <f t="shared" si="28706"/>
        <v>0</v>
      </c>
      <c r="AC1866" s="113">
        <f t="shared" si="28706"/>
        <v>0</v>
      </c>
      <c r="AD1866" s="113">
        <f t="shared" si="28706"/>
        <v>0</v>
      </c>
      <c r="AE1866" s="113">
        <f t="shared" si="28706"/>
        <v>0</v>
      </c>
      <c r="AF1866" s="113">
        <f t="shared" si="28706"/>
        <v>0</v>
      </c>
      <c r="AG1866" s="113">
        <f t="shared" si="28706"/>
        <v>0</v>
      </c>
      <c r="AH1866" s="113">
        <f t="shared" ref="AH1866:AK1866" si="28707">AH1864/$F1864</f>
        <v>0</v>
      </c>
      <c r="AI1866" s="113">
        <f t="shared" si="28707"/>
        <v>0</v>
      </c>
      <c r="AJ1866" s="113">
        <f t="shared" si="28707"/>
        <v>0</v>
      </c>
      <c r="AK1866" s="113">
        <f t="shared" si="28707"/>
        <v>0</v>
      </c>
      <c r="AL1866" s="113">
        <f t="shared" ref="AL1866:AT1866" si="28708">AL1864/$F1864</f>
        <v>0</v>
      </c>
      <c r="AM1866" s="113">
        <f t="shared" si="28708"/>
        <v>0</v>
      </c>
      <c r="AN1866" s="113">
        <f t="shared" si="28708"/>
        <v>0</v>
      </c>
      <c r="AO1866" s="113">
        <f t="shared" si="28708"/>
        <v>0</v>
      </c>
      <c r="AP1866" s="113">
        <f t="shared" si="28708"/>
        <v>0</v>
      </c>
      <c r="AQ1866" s="113">
        <f t="shared" si="28708"/>
        <v>0</v>
      </c>
      <c r="AR1866" s="113">
        <f t="shared" si="28708"/>
        <v>0</v>
      </c>
      <c r="AS1866" s="113">
        <f t="shared" si="28708"/>
        <v>0</v>
      </c>
      <c r="AT1866" s="113">
        <f t="shared" si="28708"/>
        <v>0</v>
      </c>
      <c r="AU1866" s="113">
        <f t="shared" ref="AU1866:AX1866" si="28709">AU1864/$F1864</f>
        <v>0</v>
      </c>
      <c r="AV1866" s="113">
        <f t="shared" si="28709"/>
        <v>0</v>
      </c>
      <c r="AW1866" s="113">
        <f t="shared" si="28709"/>
        <v>0</v>
      </c>
      <c r="AX1866" s="113">
        <f t="shared" si="28709"/>
        <v>0</v>
      </c>
      <c r="AY1866" s="113">
        <f t="shared" ref="AY1866:BC1866" si="28710">AY1864/$F1864</f>
        <v>0</v>
      </c>
      <c r="AZ1866" s="113">
        <f t="shared" si="28710"/>
        <v>0</v>
      </c>
      <c r="BA1866" s="113">
        <f t="shared" si="28710"/>
        <v>0</v>
      </c>
      <c r="BB1866" s="113">
        <f t="shared" si="28710"/>
        <v>0</v>
      </c>
      <c r="BC1866" s="113">
        <f t="shared" si="28710"/>
        <v>0</v>
      </c>
      <c r="BD1866" s="113">
        <f t="shared" ref="BD1866:BG1866" si="28711">BD1864/$F1864</f>
        <v>0</v>
      </c>
      <c r="BE1866" s="113">
        <f t="shared" si="28711"/>
        <v>0</v>
      </c>
      <c r="BF1866" s="113">
        <f t="shared" si="28711"/>
        <v>0</v>
      </c>
      <c r="BG1866" s="113">
        <f t="shared" si="28711"/>
        <v>0</v>
      </c>
      <c r="BH1866" s="113">
        <f t="shared" ref="BH1866:BK1866" si="28712">BH1864/$F1864</f>
        <v>0</v>
      </c>
      <c r="BI1866" s="113">
        <f t="shared" si="28712"/>
        <v>0</v>
      </c>
      <c r="BJ1866" s="113">
        <f t="shared" si="28712"/>
        <v>0</v>
      </c>
      <c r="BK1866" s="113">
        <f t="shared" si="28712"/>
        <v>0</v>
      </c>
      <c r="BL1866" s="113">
        <f t="shared" ref="BL1866:BP1866" si="28713">BL1864/$F1864</f>
        <v>0</v>
      </c>
      <c r="BM1866" s="113">
        <f t="shared" si="28713"/>
        <v>0</v>
      </c>
      <c r="BN1866" s="113">
        <f t="shared" si="28713"/>
        <v>0</v>
      </c>
      <c r="BO1866" s="113">
        <f t="shared" si="28713"/>
        <v>0</v>
      </c>
      <c r="BP1866" s="113">
        <f t="shared" si="28713"/>
        <v>0</v>
      </c>
      <c r="BQ1866" s="113">
        <f t="shared" ref="BQ1866:BT1866" si="28714">BQ1864/$F1864</f>
        <v>0</v>
      </c>
      <c r="BR1866" s="113">
        <f t="shared" si="28714"/>
        <v>0</v>
      </c>
      <c r="BS1866" s="113">
        <f t="shared" si="28714"/>
        <v>0</v>
      </c>
      <c r="BT1866" s="113">
        <f t="shared" si="28714"/>
        <v>0</v>
      </c>
      <c r="BU1866" s="113">
        <f t="shared" ref="BU1866:BX1866" si="28715">BU1864/$F1864</f>
        <v>0</v>
      </c>
      <c r="BV1866" s="113">
        <f t="shared" si="28715"/>
        <v>0</v>
      </c>
      <c r="BW1866" s="113">
        <f t="shared" si="28715"/>
        <v>0</v>
      </c>
      <c r="BX1866" s="113">
        <f t="shared" si="28715"/>
        <v>0.16666666308639136</v>
      </c>
      <c r="BY1866" s="113">
        <f t="shared" ref="BY1866:CC1866" si="28716">BY1864/$F1864</f>
        <v>0.16666668456804318</v>
      </c>
      <c r="BZ1866" s="113">
        <f t="shared" si="28716"/>
        <v>0.16666666308639136</v>
      </c>
      <c r="CA1866" s="113">
        <f t="shared" si="28716"/>
        <v>0.16666666308639136</v>
      </c>
      <c r="CB1866" s="113">
        <f t="shared" si="28716"/>
        <v>0.16666666308639136</v>
      </c>
      <c r="CC1866" s="113">
        <f t="shared" si="28716"/>
        <v>0.16666666308639136</v>
      </c>
      <c r="CD1866" s="113">
        <f t="shared" ref="CD1866:CG1866" si="28717">CD1864/$F1864</f>
        <v>0</v>
      </c>
      <c r="CE1866" s="113"/>
      <c r="CF1866" s="113">
        <f t="shared" si="28717"/>
        <v>0</v>
      </c>
      <c r="CG1866" s="113">
        <f t="shared" si="28717"/>
        <v>0</v>
      </c>
      <c r="CH1866" s="114">
        <f>IF(C1864="","",100%-SUM(G1866:CG1866))</f>
        <v>1.1102230246251565E-16</v>
      </c>
      <c r="CI1866" s="115">
        <f>IF(C1864="","",SUM(G1866:CG1866))</f>
        <v>0.99999999999999989</v>
      </c>
      <c r="CJ1866" s="67" t="b">
        <f>IF(C1864="","",SUM(G1866:CG1866)=CI1866)</f>
        <v>1</v>
      </c>
    </row>
    <row r="1867" spans="1:88" s="5" customFormat="1" ht="71.25" customHeight="1" x14ac:dyDescent="0.3">
      <c r="A1867" s="171" t="s">
        <v>1299</v>
      </c>
      <c r="B1867" s="155" t="s">
        <v>1300</v>
      </c>
      <c r="C1867" s="168" t="s">
        <v>163</v>
      </c>
      <c r="D1867" s="158">
        <v>1</v>
      </c>
      <c r="E1867" s="161">
        <v>64175512</v>
      </c>
      <c r="F1867" s="164">
        <f t="shared" si="28139"/>
        <v>64175512</v>
      </c>
      <c r="G1867" s="108">
        <v>0</v>
      </c>
      <c r="H1867" s="108"/>
      <c r="I1867" s="108"/>
      <c r="J1867" s="108"/>
      <c r="K1867" s="108"/>
      <c r="L1867" s="108"/>
      <c r="M1867" s="108"/>
      <c r="N1867" s="108"/>
      <c r="O1867" s="108"/>
      <c r="P1867" s="108"/>
      <c r="Q1867" s="108"/>
      <c r="R1867" s="108"/>
      <c r="S1867" s="108"/>
      <c r="T1867" s="108"/>
      <c r="U1867" s="108"/>
      <c r="V1867" s="108"/>
      <c r="W1867" s="108"/>
      <c r="X1867" s="108"/>
      <c r="Y1867" s="108"/>
      <c r="Z1867" s="108"/>
      <c r="AA1867" s="108"/>
      <c r="AB1867" s="108"/>
      <c r="AC1867" s="108"/>
      <c r="AD1867" s="108"/>
      <c r="AE1867" s="108"/>
      <c r="AF1867" s="108"/>
      <c r="AG1867" s="108"/>
      <c r="AH1867" s="108"/>
      <c r="AI1867" s="108"/>
      <c r="AJ1867" s="108"/>
      <c r="AK1867" s="108"/>
      <c r="AL1867" s="108"/>
      <c r="AM1867" s="108"/>
      <c r="AN1867" s="108"/>
      <c r="AO1867" s="108"/>
      <c r="AP1867" s="108"/>
      <c r="AQ1867" s="108"/>
      <c r="AR1867" s="108"/>
      <c r="AS1867" s="108"/>
      <c r="AT1867" s="108"/>
      <c r="AU1867" s="108"/>
      <c r="AV1867" s="108"/>
      <c r="AW1867" s="108"/>
      <c r="AX1867" s="108"/>
      <c r="AY1867" s="108"/>
      <c r="AZ1867" s="108"/>
      <c r="BA1867" s="108"/>
      <c r="BB1867" s="108"/>
      <c r="BC1867" s="108"/>
      <c r="BD1867" s="108"/>
      <c r="BE1867" s="108"/>
      <c r="BF1867" s="108"/>
      <c r="BG1867" s="108"/>
      <c r="BH1867" s="108"/>
      <c r="BI1867" s="108"/>
      <c r="BJ1867" s="108"/>
      <c r="BK1867" s="108"/>
      <c r="BL1867" s="108"/>
      <c r="BM1867" s="108"/>
      <c r="BN1867" s="108"/>
      <c r="BO1867" s="108"/>
      <c r="BP1867" s="108"/>
      <c r="BQ1867" s="108"/>
      <c r="BR1867" s="108"/>
      <c r="BS1867" s="108"/>
      <c r="BT1867" s="108"/>
      <c r="BU1867" s="108"/>
      <c r="BV1867" s="108"/>
      <c r="BW1867" s="108"/>
      <c r="BX1867" s="108">
        <f>ROUND($F1867/6,0)</f>
        <v>10695919</v>
      </c>
      <c r="BY1867" s="108">
        <f>ROUND($F1867/6,0)</f>
        <v>10695919</v>
      </c>
      <c r="BZ1867" s="108">
        <f>ROUNDDOWN($F1867/6,0)</f>
        <v>10695918</v>
      </c>
      <c r="CA1867" s="108">
        <f>ROUNDDOWN($F1867/6,0)</f>
        <v>10695918</v>
      </c>
      <c r="CB1867" s="108">
        <f t="shared" ref="CB1867:CC1867" si="28718">ROUND($F1867/6,0)</f>
        <v>10695919</v>
      </c>
      <c r="CC1867" s="108">
        <f t="shared" si="28718"/>
        <v>10695919</v>
      </c>
      <c r="CD1867" s="108"/>
      <c r="CE1867" s="108"/>
      <c r="CF1867" s="108"/>
      <c r="CG1867" s="108"/>
      <c r="CH1867" s="109">
        <f>IF(C1867="","",F1867-SUM(G1867:CG1867))</f>
        <v>0</v>
      </c>
      <c r="CI1867" s="107">
        <f>IF(C1867="","",SUM(G1867:CG1867))</f>
        <v>64175512</v>
      </c>
      <c r="CJ1867" s="67" t="b">
        <f>IF(C1867="","",F1867=CI1867)</f>
        <v>1</v>
      </c>
    </row>
    <row r="1868" spans="1:88" s="5" customFormat="1" ht="59.25" customHeight="1" x14ac:dyDescent="0.3">
      <c r="A1868" s="172"/>
      <c r="B1868" s="156"/>
      <c r="C1868" s="169"/>
      <c r="D1868" s="159"/>
      <c r="E1868" s="162"/>
      <c r="F1868" s="165"/>
      <c r="G1868" s="110">
        <v>0</v>
      </c>
      <c r="H1868" s="110"/>
      <c r="I1868" s="110"/>
      <c r="J1868" s="110"/>
      <c r="K1868" s="110"/>
      <c r="L1868" s="110"/>
      <c r="M1868" s="110"/>
      <c r="N1868" s="110"/>
      <c r="O1868" s="110"/>
      <c r="P1868" s="110"/>
      <c r="Q1868" s="110"/>
      <c r="R1868" s="110"/>
      <c r="S1868" s="110"/>
      <c r="T1868" s="110"/>
      <c r="U1868" s="110">
        <f t="shared" ref="U1868:X1868" si="28719">ROUND(U1867/$E1867,2)</f>
        <v>0</v>
      </c>
      <c r="V1868" s="110">
        <f t="shared" si="28719"/>
        <v>0</v>
      </c>
      <c r="W1868" s="110">
        <f t="shared" si="28719"/>
        <v>0</v>
      </c>
      <c r="X1868" s="110">
        <f t="shared" si="28719"/>
        <v>0</v>
      </c>
      <c r="Y1868" s="110">
        <f t="shared" ref="Y1868:AG1868" si="28720">ROUND(Y1867/$E1867,2)</f>
        <v>0</v>
      </c>
      <c r="Z1868" s="110">
        <f t="shared" si="28720"/>
        <v>0</v>
      </c>
      <c r="AA1868" s="110">
        <f t="shared" si="28720"/>
        <v>0</v>
      </c>
      <c r="AB1868" s="110">
        <f t="shared" si="28720"/>
        <v>0</v>
      </c>
      <c r="AC1868" s="110">
        <f t="shared" si="28720"/>
        <v>0</v>
      </c>
      <c r="AD1868" s="110">
        <f t="shared" si="28720"/>
        <v>0</v>
      </c>
      <c r="AE1868" s="110">
        <f t="shared" si="28720"/>
        <v>0</v>
      </c>
      <c r="AF1868" s="110">
        <f t="shared" si="28720"/>
        <v>0</v>
      </c>
      <c r="AG1868" s="110">
        <f t="shared" si="28720"/>
        <v>0</v>
      </c>
      <c r="AH1868" s="110">
        <f t="shared" ref="AH1868:AK1868" si="28721">ROUND(AH1867/$E1867,2)</f>
        <v>0</v>
      </c>
      <c r="AI1868" s="110">
        <f t="shared" si="28721"/>
        <v>0</v>
      </c>
      <c r="AJ1868" s="110">
        <f t="shared" si="28721"/>
        <v>0</v>
      </c>
      <c r="AK1868" s="110">
        <f t="shared" si="28721"/>
        <v>0</v>
      </c>
      <c r="AL1868" s="110">
        <f t="shared" ref="AL1868:AT1868" si="28722">ROUND(AL1867/$E1867,2)</f>
        <v>0</v>
      </c>
      <c r="AM1868" s="110">
        <f t="shared" si="28722"/>
        <v>0</v>
      </c>
      <c r="AN1868" s="110">
        <f t="shared" si="28722"/>
        <v>0</v>
      </c>
      <c r="AO1868" s="110">
        <f t="shared" si="28722"/>
        <v>0</v>
      </c>
      <c r="AP1868" s="110">
        <f t="shared" si="28722"/>
        <v>0</v>
      </c>
      <c r="AQ1868" s="110">
        <f t="shared" si="28722"/>
        <v>0</v>
      </c>
      <c r="AR1868" s="110">
        <f t="shared" si="28722"/>
        <v>0</v>
      </c>
      <c r="AS1868" s="110">
        <f t="shared" si="28722"/>
        <v>0</v>
      </c>
      <c r="AT1868" s="110">
        <f t="shared" si="28722"/>
        <v>0</v>
      </c>
      <c r="AU1868" s="110">
        <f t="shared" ref="AU1868:AX1868" si="28723">ROUND(AU1867/$E1867,2)</f>
        <v>0</v>
      </c>
      <c r="AV1868" s="110">
        <f t="shared" si="28723"/>
        <v>0</v>
      </c>
      <c r="AW1868" s="110">
        <f t="shared" si="28723"/>
        <v>0</v>
      </c>
      <c r="AX1868" s="110">
        <f t="shared" si="28723"/>
        <v>0</v>
      </c>
      <c r="AY1868" s="110">
        <f t="shared" ref="AY1868:BC1868" si="28724">ROUND(AY1867/$E1867,2)</f>
        <v>0</v>
      </c>
      <c r="AZ1868" s="110">
        <f t="shared" si="28724"/>
        <v>0</v>
      </c>
      <c r="BA1868" s="110">
        <f t="shared" si="28724"/>
        <v>0</v>
      </c>
      <c r="BB1868" s="110">
        <f t="shared" si="28724"/>
        <v>0</v>
      </c>
      <c r="BC1868" s="110">
        <f t="shared" si="28724"/>
        <v>0</v>
      </c>
      <c r="BD1868" s="110">
        <f t="shared" ref="BD1868:BG1868" si="28725">ROUND(BD1867/$E1867,2)</f>
        <v>0</v>
      </c>
      <c r="BE1868" s="110">
        <f t="shared" si="28725"/>
        <v>0</v>
      </c>
      <c r="BF1868" s="110">
        <f t="shared" si="28725"/>
        <v>0</v>
      </c>
      <c r="BG1868" s="110">
        <f t="shared" si="28725"/>
        <v>0</v>
      </c>
      <c r="BH1868" s="110">
        <f t="shared" ref="BH1868:BK1868" si="28726">ROUND(BH1867/$E1867,2)</f>
        <v>0</v>
      </c>
      <c r="BI1868" s="110">
        <f t="shared" si="28726"/>
        <v>0</v>
      </c>
      <c r="BJ1868" s="110">
        <f t="shared" si="28726"/>
        <v>0</v>
      </c>
      <c r="BK1868" s="110">
        <f t="shared" si="28726"/>
        <v>0</v>
      </c>
      <c r="BL1868" s="110">
        <f t="shared" ref="BL1868:BP1868" si="28727">ROUND(BL1867/$E1867,2)</f>
        <v>0</v>
      </c>
      <c r="BM1868" s="110">
        <f t="shared" si="28727"/>
        <v>0</v>
      </c>
      <c r="BN1868" s="110">
        <f t="shared" si="28727"/>
        <v>0</v>
      </c>
      <c r="BO1868" s="110">
        <f t="shared" si="28727"/>
        <v>0</v>
      </c>
      <c r="BP1868" s="110">
        <f t="shared" si="28727"/>
        <v>0</v>
      </c>
      <c r="BQ1868" s="110">
        <f t="shared" ref="BQ1868:BT1868" si="28728">ROUND(BQ1867/$E1867,2)</f>
        <v>0</v>
      </c>
      <c r="BR1868" s="110">
        <f t="shared" si="28728"/>
        <v>0</v>
      </c>
      <c r="BS1868" s="110">
        <f t="shared" si="28728"/>
        <v>0</v>
      </c>
      <c r="BT1868" s="110">
        <f t="shared" si="28728"/>
        <v>0</v>
      </c>
      <c r="BU1868" s="110">
        <f t="shared" ref="BU1868:BX1868" si="28729">ROUND(BU1867/$E1867,2)</f>
        <v>0</v>
      </c>
      <c r="BV1868" s="110">
        <f t="shared" si="28729"/>
        <v>0</v>
      </c>
      <c r="BW1868" s="110">
        <f t="shared" si="28729"/>
        <v>0</v>
      </c>
      <c r="BX1868" s="110">
        <f t="shared" si="28729"/>
        <v>0.17</v>
      </c>
      <c r="BY1868" s="110">
        <f t="shared" ref="BY1868:CC1868" si="28730">ROUND(BY1867/$E1867,2)</f>
        <v>0.17</v>
      </c>
      <c r="BZ1868" s="110">
        <f t="shared" ref="BZ1868" si="28731">ROUNDDOWN(BZ1867/$E1867,2)</f>
        <v>0.16</v>
      </c>
      <c r="CA1868" s="110">
        <f t="shared" ref="CA1868" si="28732">ROUNDDOWN(CA1867/$E1867,2)</f>
        <v>0.16</v>
      </c>
      <c r="CB1868" s="110">
        <f t="shared" si="28730"/>
        <v>0.17</v>
      </c>
      <c r="CC1868" s="110">
        <f t="shared" si="28730"/>
        <v>0.17</v>
      </c>
      <c r="CD1868" s="110">
        <f t="shared" ref="CD1868:CG1868" si="28733">ROUND(CD1867/$E1867,2)</f>
        <v>0</v>
      </c>
      <c r="CE1868" s="110"/>
      <c r="CF1868" s="110">
        <f t="shared" si="28733"/>
        <v>0</v>
      </c>
      <c r="CG1868" s="110">
        <f t="shared" si="28733"/>
        <v>0</v>
      </c>
      <c r="CH1868" s="111">
        <f>IF(C1867="","",D1867-SUM(G1868:CG1868))</f>
        <v>0</v>
      </c>
      <c r="CI1868" s="112">
        <f>IF(C1867="","",SUM(G1868:CG1868))</f>
        <v>1</v>
      </c>
      <c r="CJ1868" s="67" t="b">
        <f>IF(C1867="","",D1867=CI1868)</f>
        <v>1</v>
      </c>
    </row>
    <row r="1869" spans="1:88" s="5" customFormat="1" ht="49.5" customHeight="1" x14ac:dyDescent="0.3">
      <c r="A1869" s="173"/>
      <c r="B1869" s="157"/>
      <c r="C1869" s="170"/>
      <c r="D1869" s="160"/>
      <c r="E1869" s="163"/>
      <c r="F1869" s="166"/>
      <c r="G1869" s="113">
        <v>0</v>
      </c>
      <c r="H1869" s="113"/>
      <c r="I1869" s="113"/>
      <c r="J1869" s="113"/>
      <c r="K1869" s="113"/>
      <c r="L1869" s="113"/>
      <c r="M1869" s="113"/>
      <c r="N1869" s="113"/>
      <c r="O1869" s="113"/>
      <c r="P1869" s="113"/>
      <c r="Q1869" s="113"/>
      <c r="R1869" s="113"/>
      <c r="S1869" s="113"/>
      <c r="T1869" s="113"/>
      <c r="U1869" s="113">
        <f t="shared" ref="U1869:X1869" si="28734">U1867/$F1867</f>
        <v>0</v>
      </c>
      <c r="V1869" s="113">
        <f t="shared" si="28734"/>
        <v>0</v>
      </c>
      <c r="W1869" s="113">
        <f t="shared" si="28734"/>
        <v>0</v>
      </c>
      <c r="X1869" s="113">
        <f t="shared" si="28734"/>
        <v>0</v>
      </c>
      <c r="Y1869" s="113">
        <f t="shared" ref="Y1869:AG1869" si="28735">Y1867/$F1867</f>
        <v>0</v>
      </c>
      <c r="Z1869" s="113">
        <f t="shared" si="28735"/>
        <v>0</v>
      </c>
      <c r="AA1869" s="113">
        <f t="shared" si="28735"/>
        <v>0</v>
      </c>
      <c r="AB1869" s="113">
        <f t="shared" si="28735"/>
        <v>0</v>
      </c>
      <c r="AC1869" s="113">
        <f t="shared" si="28735"/>
        <v>0</v>
      </c>
      <c r="AD1869" s="113">
        <f t="shared" si="28735"/>
        <v>0</v>
      </c>
      <c r="AE1869" s="113">
        <f t="shared" si="28735"/>
        <v>0</v>
      </c>
      <c r="AF1869" s="113">
        <f t="shared" si="28735"/>
        <v>0</v>
      </c>
      <c r="AG1869" s="113">
        <f t="shared" si="28735"/>
        <v>0</v>
      </c>
      <c r="AH1869" s="113">
        <f t="shared" ref="AH1869:AK1869" si="28736">AH1867/$F1867</f>
        <v>0</v>
      </c>
      <c r="AI1869" s="113">
        <f t="shared" si="28736"/>
        <v>0</v>
      </c>
      <c r="AJ1869" s="113">
        <f t="shared" si="28736"/>
        <v>0</v>
      </c>
      <c r="AK1869" s="113">
        <f t="shared" si="28736"/>
        <v>0</v>
      </c>
      <c r="AL1869" s="113">
        <f t="shared" ref="AL1869:AT1869" si="28737">AL1867/$F1867</f>
        <v>0</v>
      </c>
      <c r="AM1869" s="113">
        <f t="shared" si="28737"/>
        <v>0</v>
      </c>
      <c r="AN1869" s="113">
        <f t="shared" si="28737"/>
        <v>0</v>
      </c>
      <c r="AO1869" s="113">
        <f t="shared" si="28737"/>
        <v>0</v>
      </c>
      <c r="AP1869" s="113">
        <f t="shared" si="28737"/>
        <v>0</v>
      </c>
      <c r="AQ1869" s="113">
        <f t="shared" si="28737"/>
        <v>0</v>
      </c>
      <c r="AR1869" s="113">
        <f t="shared" si="28737"/>
        <v>0</v>
      </c>
      <c r="AS1869" s="113">
        <f t="shared" si="28737"/>
        <v>0</v>
      </c>
      <c r="AT1869" s="113">
        <f t="shared" si="28737"/>
        <v>0</v>
      </c>
      <c r="AU1869" s="113">
        <f t="shared" ref="AU1869:AX1869" si="28738">AU1867/$F1867</f>
        <v>0</v>
      </c>
      <c r="AV1869" s="113">
        <f t="shared" si="28738"/>
        <v>0</v>
      </c>
      <c r="AW1869" s="113">
        <f t="shared" si="28738"/>
        <v>0</v>
      </c>
      <c r="AX1869" s="113">
        <f t="shared" si="28738"/>
        <v>0</v>
      </c>
      <c r="AY1869" s="113">
        <f t="shared" ref="AY1869:BC1869" si="28739">AY1867/$F1867</f>
        <v>0</v>
      </c>
      <c r="AZ1869" s="113">
        <f t="shared" si="28739"/>
        <v>0</v>
      </c>
      <c r="BA1869" s="113">
        <f t="shared" si="28739"/>
        <v>0</v>
      </c>
      <c r="BB1869" s="113">
        <f t="shared" si="28739"/>
        <v>0</v>
      </c>
      <c r="BC1869" s="113">
        <f t="shared" si="28739"/>
        <v>0</v>
      </c>
      <c r="BD1869" s="113">
        <f t="shared" ref="BD1869:BG1869" si="28740">BD1867/$F1867</f>
        <v>0</v>
      </c>
      <c r="BE1869" s="113">
        <f t="shared" si="28740"/>
        <v>0</v>
      </c>
      <c r="BF1869" s="113">
        <f t="shared" si="28740"/>
        <v>0</v>
      </c>
      <c r="BG1869" s="113">
        <f t="shared" si="28740"/>
        <v>0</v>
      </c>
      <c r="BH1869" s="113">
        <f t="shared" ref="BH1869:BK1869" si="28741">BH1867/$F1867</f>
        <v>0</v>
      </c>
      <c r="BI1869" s="113">
        <f t="shared" si="28741"/>
        <v>0</v>
      </c>
      <c r="BJ1869" s="113">
        <f t="shared" si="28741"/>
        <v>0</v>
      </c>
      <c r="BK1869" s="113">
        <f t="shared" si="28741"/>
        <v>0</v>
      </c>
      <c r="BL1869" s="113">
        <f t="shared" ref="BL1869:BP1869" si="28742">BL1867/$F1867</f>
        <v>0</v>
      </c>
      <c r="BM1869" s="113">
        <f t="shared" si="28742"/>
        <v>0</v>
      </c>
      <c r="BN1869" s="113">
        <f t="shared" si="28742"/>
        <v>0</v>
      </c>
      <c r="BO1869" s="113">
        <f t="shared" si="28742"/>
        <v>0</v>
      </c>
      <c r="BP1869" s="113">
        <f t="shared" si="28742"/>
        <v>0</v>
      </c>
      <c r="BQ1869" s="113">
        <f t="shared" ref="BQ1869:BT1869" si="28743">BQ1867/$F1867</f>
        <v>0</v>
      </c>
      <c r="BR1869" s="113">
        <f t="shared" si="28743"/>
        <v>0</v>
      </c>
      <c r="BS1869" s="113">
        <f t="shared" si="28743"/>
        <v>0</v>
      </c>
      <c r="BT1869" s="113">
        <f t="shared" si="28743"/>
        <v>0</v>
      </c>
      <c r="BU1869" s="113">
        <f t="shared" ref="BU1869:BX1869" si="28744">BU1867/$F1867</f>
        <v>0</v>
      </c>
      <c r="BV1869" s="113">
        <f t="shared" si="28744"/>
        <v>0</v>
      </c>
      <c r="BW1869" s="113">
        <f t="shared" si="28744"/>
        <v>0</v>
      </c>
      <c r="BX1869" s="113">
        <f t="shared" si="28744"/>
        <v>0.16666667186075587</v>
      </c>
      <c r="BY1869" s="113">
        <f t="shared" ref="BY1869:CC1869" si="28745">BY1867/$F1867</f>
        <v>0.16666667186075587</v>
      </c>
      <c r="BZ1869" s="113">
        <f t="shared" si="28745"/>
        <v>0.16666665627848828</v>
      </c>
      <c r="CA1869" s="113">
        <f t="shared" si="28745"/>
        <v>0.16666665627848828</v>
      </c>
      <c r="CB1869" s="113">
        <f t="shared" si="28745"/>
        <v>0.16666667186075587</v>
      </c>
      <c r="CC1869" s="113">
        <f t="shared" si="28745"/>
        <v>0.16666667186075587</v>
      </c>
      <c r="CD1869" s="113">
        <f t="shared" ref="CD1869:CG1869" si="28746">CD1867/$F1867</f>
        <v>0</v>
      </c>
      <c r="CE1869" s="113"/>
      <c r="CF1869" s="113">
        <f t="shared" si="28746"/>
        <v>0</v>
      </c>
      <c r="CG1869" s="113">
        <f t="shared" si="28746"/>
        <v>0</v>
      </c>
      <c r="CH1869" s="114">
        <f>IF(C1867="","",100%-SUM(G1869:CG1869))</f>
        <v>0</v>
      </c>
      <c r="CI1869" s="115">
        <f>IF(C1867="","",SUM(G1869:CG1869))</f>
        <v>1</v>
      </c>
      <c r="CJ1869" s="67" t="b">
        <f>IF(C1867="","",SUM(G1869:CG1869)=CI1869)</f>
        <v>1</v>
      </c>
    </row>
    <row r="1870" spans="1:88" s="5" customFormat="1" ht="15" customHeight="1" x14ac:dyDescent="0.3">
      <c r="A1870" s="171" t="s">
        <v>1301</v>
      </c>
      <c r="B1870" s="155" t="s">
        <v>1302</v>
      </c>
      <c r="C1870" s="168" t="s">
        <v>163</v>
      </c>
      <c r="D1870" s="158">
        <v>1</v>
      </c>
      <c r="E1870" s="161">
        <v>20139756</v>
      </c>
      <c r="F1870" s="164">
        <f t="shared" si="28139"/>
        <v>20139756</v>
      </c>
      <c r="G1870" s="108">
        <v>0</v>
      </c>
      <c r="H1870" s="108"/>
      <c r="I1870" s="108"/>
      <c r="J1870" s="108"/>
      <c r="K1870" s="108"/>
      <c r="L1870" s="108"/>
      <c r="M1870" s="108"/>
      <c r="N1870" s="108"/>
      <c r="O1870" s="108"/>
      <c r="P1870" s="108"/>
      <c r="Q1870" s="108"/>
      <c r="R1870" s="108"/>
      <c r="S1870" s="108"/>
      <c r="T1870" s="108"/>
      <c r="U1870" s="108"/>
      <c r="V1870" s="108"/>
      <c r="W1870" s="108"/>
      <c r="X1870" s="108"/>
      <c r="Y1870" s="108"/>
      <c r="Z1870" s="108"/>
      <c r="AA1870" s="108"/>
      <c r="AB1870" s="108"/>
      <c r="AC1870" s="108"/>
      <c r="AD1870" s="108"/>
      <c r="AE1870" s="108"/>
      <c r="AF1870" s="108"/>
      <c r="AG1870" s="108"/>
      <c r="AH1870" s="108"/>
      <c r="AI1870" s="108"/>
      <c r="AJ1870" s="108"/>
      <c r="AK1870" s="108"/>
      <c r="AL1870" s="108"/>
      <c r="AM1870" s="108"/>
      <c r="AN1870" s="108"/>
      <c r="AO1870" s="108"/>
      <c r="AP1870" s="108"/>
      <c r="AQ1870" s="108"/>
      <c r="AR1870" s="108"/>
      <c r="AS1870" s="108"/>
      <c r="AT1870" s="108"/>
      <c r="AU1870" s="108"/>
      <c r="AV1870" s="108"/>
      <c r="AW1870" s="108"/>
      <c r="AX1870" s="108"/>
      <c r="AY1870" s="108"/>
      <c r="AZ1870" s="108"/>
      <c r="BA1870" s="108"/>
      <c r="BB1870" s="108"/>
      <c r="BC1870" s="108"/>
      <c r="BD1870" s="108"/>
      <c r="BE1870" s="108"/>
      <c r="BF1870" s="108"/>
      <c r="BG1870" s="108"/>
      <c r="BH1870" s="108"/>
      <c r="BI1870" s="108"/>
      <c r="BJ1870" s="108"/>
      <c r="BK1870" s="108"/>
      <c r="BL1870" s="108"/>
      <c r="BM1870" s="108"/>
      <c r="BN1870" s="108"/>
      <c r="BO1870" s="108"/>
      <c r="BP1870" s="108"/>
      <c r="BQ1870" s="108"/>
      <c r="BR1870" s="108"/>
      <c r="BS1870" s="108"/>
      <c r="BT1870" s="108"/>
      <c r="BU1870" s="108"/>
      <c r="BV1870" s="108"/>
      <c r="BW1870" s="108"/>
      <c r="BX1870" s="108">
        <f>ROUND($F1870/6,0)</f>
        <v>3356626</v>
      </c>
      <c r="BY1870" s="108">
        <f>ROUND($F1870/6,0)</f>
        <v>3356626</v>
      </c>
      <c r="BZ1870" s="108">
        <f t="shared" ref="BZ1870:CC1870" si="28747">ROUND($F1870/6,0)</f>
        <v>3356626</v>
      </c>
      <c r="CA1870" s="108">
        <f t="shared" si="28747"/>
        <v>3356626</v>
      </c>
      <c r="CB1870" s="108">
        <f t="shared" si="28747"/>
        <v>3356626</v>
      </c>
      <c r="CC1870" s="108">
        <f t="shared" si="28747"/>
        <v>3356626</v>
      </c>
      <c r="CD1870" s="108"/>
      <c r="CE1870" s="108"/>
      <c r="CF1870" s="108"/>
      <c r="CG1870" s="108"/>
      <c r="CH1870" s="109">
        <f>IF(C1870="","",F1870-SUM(G1870:CG1870))</f>
        <v>0</v>
      </c>
      <c r="CI1870" s="107">
        <f>IF(C1870="","",SUM(G1870:CG1870))</f>
        <v>20139756</v>
      </c>
      <c r="CJ1870" s="67" t="b">
        <f>IF(C1870="","",F1870=CI1870)</f>
        <v>1</v>
      </c>
    </row>
    <row r="1871" spans="1:88" s="5" customFormat="1" ht="15" customHeight="1" x14ac:dyDescent="0.3">
      <c r="A1871" s="172"/>
      <c r="B1871" s="156"/>
      <c r="C1871" s="169"/>
      <c r="D1871" s="159"/>
      <c r="E1871" s="162"/>
      <c r="F1871" s="165"/>
      <c r="G1871" s="110">
        <v>0</v>
      </c>
      <c r="H1871" s="110"/>
      <c r="I1871" s="110"/>
      <c r="J1871" s="110"/>
      <c r="K1871" s="110"/>
      <c r="L1871" s="110"/>
      <c r="M1871" s="110"/>
      <c r="N1871" s="110"/>
      <c r="O1871" s="110"/>
      <c r="P1871" s="110"/>
      <c r="Q1871" s="110"/>
      <c r="R1871" s="110"/>
      <c r="S1871" s="110"/>
      <c r="T1871" s="110"/>
      <c r="U1871" s="110">
        <f t="shared" ref="U1871:X1871" si="28748">ROUND(U1870/$E1870,2)</f>
        <v>0</v>
      </c>
      <c r="V1871" s="110">
        <f t="shared" si="28748"/>
        <v>0</v>
      </c>
      <c r="W1871" s="110">
        <f t="shared" si="28748"/>
        <v>0</v>
      </c>
      <c r="X1871" s="110">
        <f t="shared" si="28748"/>
        <v>0</v>
      </c>
      <c r="Y1871" s="110">
        <f t="shared" ref="Y1871:AG1871" si="28749">ROUND(Y1870/$E1870,2)</f>
        <v>0</v>
      </c>
      <c r="Z1871" s="110">
        <f t="shared" si="28749"/>
        <v>0</v>
      </c>
      <c r="AA1871" s="110">
        <f t="shared" si="28749"/>
        <v>0</v>
      </c>
      <c r="AB1871" s="110">
        <f t="shared" si="28749"/>
        <v>0</v>
      </c>
      <c r="AC1871" s="110">
        <f t="shared" si="28749"/>
        <v>0</v>
      </c>
      <c r="AD1871" s="110">
        <f t="shared" si="28749"/>
        <v>0</v>
      </c>
      <c r="AE1871" s="110">
        <f t="shared" si="28749"/>
        <v>0</v>
      </c>
      <c r="AF1871" s="110">
        <f t="shared" si="28749"/>
        <v>0</v>
      </c>
      <c r="AG1871" s="110">
        <f t="shared" si="28749"/>
        <v>0</v>
      </c>
      <c r="AH1871" s="110">
        <f t="shared" ref="AH1871:AK1871" si="28750">ROUND(AH1870/$E1870,2)</f>
        <v>0</v>
      </c>
      <c r="AI1871" s="110">
        <f t="shared" si="28750"/>
        <v>0</v>
      </c>
      <c r="AJ1871" s="110">
        <f t="shared" si="28750"/>
        <v>0</v>
      </c>
      <c r="AK1871" s="110">
        <f t="shared" si="28750"/>
        <v>0</v>
      </c>
      <c r="AL1871" s="110">
        <f t="shared" ref="AL1871:AT1871" si="28751">ROUND(AL1870/$E1870,2)</f>
        <v>0</v>
      </c>
      <c r="AM1871" s="110">
        <f t="shared" si="28751"/>
        <v>0</v>
      </c>
      <c r="AN1871" s="110">
        <f t="shared" si="28751"/>
        <v>0</v>
      </c>
      <c r="AO1871" s="110">
        <f t="shared" si="28751"/>
        <v>0</v>
      </c>
      <c r="AP1871" s="110">
        <f t="shared" si="28751"/>
        <v>0</v>
      </c>
      <c r="AQ1871" s="110">
        <f t="shared" si="28751"/>
        <v>0</v>
      </c>
      <c r="AR1871" s="110">
        <f t="shared" si="28751"/>
        <v>0</v>
      </c>
      <c r="AS1871" s="110">
        <f t="shared" si="28751"/>
        <v>0</v>
      </c>
      <c r="AT1871" s="110">
        <f t="shared" si="28751"/>
        <v>0</v>
      </c>
      <c r="AU1871" s="110">
        <f t="shared" ref="AU1871:AX1871" si="28752">ROUND(AU1870/$E1870,2)</f>
        <v>0</v>
      </c>
      <c r="AV1871" s="110">
        <f t="shared" si="28752"/>
        <v>0</v>
      </c>
      <c r="AW1871" s="110">
        <f t="shared" si="28752"/>
        <v>0</v>
      </c>
      <c r="AX1871" s="110">
        <f t="shared" si="28752"/>
        <v>0</v>
      </c>
      <c r="AY1871" s="110">
        <f t="shared" ref="AY1871:BC1871" si="28753">ROUND(AY1870/$E1870,2)</f>
        <v>0</v>
      </c>
      <c r="AZ1871" s="110">
        <f t="shared" si="28753"/>
        <v>0</v>
      </c>
      <c r="BA1871" s="110">
        <f t="shared" si="28753"/>
        <v>0</v>
      </c>
      <c r="BB1871" s="110">
        <f t="shared" si="28753"/>
        <v>0</v>
      </c>
      <c r="BC1871" s="110">
        <f t="shared" si="28753"/>
        <v>0</v>
      </c>
      <c r="BD1871" s="110">
        <f t="shared" ref="BD1871:BG1871" si="28754">ROUND(BD1870/$E1870,2)</f>
        <v>0</v>
      </c>
      <c r="BE1871" s="110">
        <f t="shared" si="28754"/>
        <v>0</v>
      </c>
      <c r="BF1871" s="110">
        <f t="shared" si="28754"/>
        <v>0</v>
      </c>
      <c r="BG1871" s="110">
        <f t="shared" si="28754"/>
        <v>0</v>
      </c>
      <c r="BH1871" s="110">
        <f t="shared" ref="BH1871:BK1871" si="28755">ROUND(BH1870/$E1870,2)</f>
        <v>0</v>
      </c>
      <c r="BI1871" s="110">
        <f t="shared" si="28755"/>
        <v>0</v>
      </c>
      <c r="BJ1871" s="110">
        <f t="shared" si="28755"/>
        <v>0</v>
      </c>
      <c r="BK1871" s="110">
        <f t="shared" si="28755"/>
        <v>0</v>
      </c>
      <c r="BL1871" s="110">
        <f t="shared" ref="BL1871:BP1871" si="28756">ROUND(BL1870/$E1870,2)</f>
        <v>0</v>
      </c>
      <c r="BM1871" s="110">
        <f t="shared" si="28756"/>
        <v>0</v>
      </c>
      <c r="BN1871" s="110">
        <f t="shared" si="28756"/>
        <v>0</v>
      </c>
      <c r="BO1871" s="110">
        <f t="shared" si="28756"/>
        <v>0</v>
      </c>
      <c r="BP1871" s="110">
        <f t="shared" si="28756"/>
        <v>0</v>
      </c>
      <c r="BQ1871" s="110">
        <f t="shared" ref="BQ1871:BT1871" si="28757">ROUND(BQ1870/$E1870,2)</f>
        <v>0</v>
      </c>
      <c r="BR1871" s="110">
        <f t="shared" si="28757"/>
        <v>0</v>
      </c>
      <c r="BS1871" s="110">
        <f t="shared" si="28757"/>
        <v>0</v>
      </c>
      <c r="BT1871" s="110">
        <f t="shared" si="28757"/>
        <v>0</v>
      </c>
      <c r="BU1871" s="110">
        <f t="shared" ref="BU1871:BX1871" si="28758">ROUND(BU1870/$E1870,2)</f>
        <v>0</v>
      </c>
      <c r="BV1871" s="110">
        <f t="shared" si="28758"/>
        <v>0</v>
      </c>
      <c r="BW1871" s="110">
        <f t="shared" si="28758"/>
        <v>0</v>
      </c>
      <c r="BX1871" s="110">
        <f t="shared" si="28758"/>
        <v>0.17</v>
      </c>
      <c r="BY1871" s="110">
        <f t="shared" ref="BY1871:CC1871" si="28759">ROUND(BY1870/$E1870,2)</f>
        <v>0.17</v>
      </c>
      <c r="BZ1871" s="110">
        <f t="shared" ref="BZ1871" si="28760">ROUNDDOWN(BZ1870/$E1870,2)</f>
        <v>0.16</v>
      </c>
      <c r="CA1871" s="110">
        <f t="shared" ref="CA1871" si="28761">ROUNDDOWN(CA1870/$E1870,2)</f>
        <v>0.16</v>
      </c>
      <c r="CB1871" s="110">
        <f t="shared" si="28759"/>
        <v>0.17</v>
      </c>
      <c r="CC1871" s="110">
        <f t="shared" si="28759"/>
        <v>0.17</v>
      </c>
      <c r="CD1871" s="110">
        <f t="shared" ref="CD1871:CG1871" si="28762">ROUND(CD1870/$E1870,2)</f>
        <v>0</v>
      </c>
      <c r="CE1871" s="110"/>
      <c r="CF1871" s="110">
        <f t="shared" si="28762"/>
        <v>0</v>
      </c>
      <c r="CG1871" s="110">
        <f t="shared" si="28762"/>
        <v>0</v>
      </c>
      <c r="CH1871" s="111">
        <f>IF(C1870="","",D1870-SUM(G1871:CG1871))</f>
        <v>0</v>
      </c>
      <c r="CI1871" s="112">
        <f>IF(C1870="","",SUM(G1871:CG1871))</f>
        <v>1</v>
      </c>
      <c r="CJ1871" s="67" t="b">
        <f>IF(C1870="","",D1870=CI1871)</f>
        <v>1</v>
      </c>
    </row>
    <row r="1872" spans="1:88" s="5" customFormat="1" ht="138.75" customHeight="1" x14ac:dyDescent="0.3">
      <c r="A1872" s="173"/>
      <c r="B1872" s="157"/>
      <c r="C1872" s="170"/>
      <c r="D1872" s="160"/>
      <c r="E1872" s="163"/>
      <c r="F1872" s="166"/>
      <c r="G1872" s="113">
        <v>0</v>
      </c>
      <c r="H1872" s="113"/>
      <c r="I1872" s="113"/>
      <c r="J1872" s="113"/>
      <c r="K1872" s="113"/>
      <c r="L1872" s="113"/>
      <c r="M1872" s="113"/>
      <c r="N1872" s="113"/>
      <c r="O1872" s="113"/>
      <c r="P1872" s="113"/>
      <c r="Q1872" s="113"/>
      <c r="R1872" s="113"/>
      <c r="S1872" s="113"/>
      <c r="T1872" s="113"/>
      <c r="U1872" s="113">
        <f t="shared" ref="U1872:X1872" si="28763">U1870/$F1870</f>
        <v>0</v>
      </c>
      <c r="V1872" s="113">
        <f t="shared" si="28763"/>
        <v>0</v>
      </c>
      <c r="W1872" s="113">
        <f t="shared" si="28763"/>
        <v>0</v>
      </c>
      <c r="X1872" s="113">
        <f t="shared" si="28763"/>
        <v>0</v>
      </c>
      <c r="Y1872" s="113">
        <f t="shared" ref="Y1872:AG1872" si="28764">Y1870/$F1870</f>
        <v>0</v>
      </c>
      <c r="Z1872" s="113">
        <f t="shared" si="28764"/>
        <v>0</v>
      </c>
      <c r="AA1872" s="113">
        <f t="shared" si="28764"/>
        <v>0</v>
      </c>
      <c r="AB1872" s="113">
        <f t="shared" si="28764"/>
        <v>0</v>
      </c>
      <c r="AC1872" s="113">
        <f t="shared" si="28764"/>
        <v>0</v>
      </c>
      <c r="AD1872" s="113">
        <f t="shared" si="28764"/>
        <v>0</v>
      </c>
      <c r="AE1872" s="113">
        <f t="shared" si="28764"/>
        <v>0</v>
      </c>
      <c r="AF1872" s="113">
        <f t="shared" si="28764"/>
        <v>0</v>
      </c>
      <c r="AG1872" s="113">
        <f t="shared" si="28764"/>
        <v>0</v>
      </c>
      <c r="AH1872" s="113">
        <f t="shared" ref="AH1872:AK1872" si="28765">AH1870/$F1870</f>
        <v>0</v>
      </c>
      <c r="AI1872" s="113">
        <f t="shared" si="28765"/>
        <v>0</v>
      </c>
      <c r="AJ1872" s="113">
        <f t="shared" si="28765"/>
        <v>0</v>
      </c>
      <c r="AK1872" s="113">
        <f t="shared" si="28765"/>
        <v>0</v>
      </c>
      <c r="AL1872" s="113">
        <f t="shared" ref="AL1872:AT1872" si="28766">AL1870/$F1870</f>
        <v>0</v>
      </c>
      <c r="AM1872" s="113">
        <f t="shared" si="28766"/>
        <v>0</v>
      </c>
      <c r="AN1872" s="113">
        <f t="shared" si="28766"/>
        <v>0</v>
      </c>
      <c r="AO1872" s="113">
        <f t="shared" si="28766"/>
        <v>0</v>
      </c>
      <c r="AP1872" s="113">
        <f t="shared" si="28766"/>
        <v>0</v>
      </c>
      <c r="AQ1872" s="113">
        <f t="shared" si="28766"/>
        <v>0</v>
      </c>
      <c r="AR1872" s="113">
        <f t="shared" si="28766"/>
        <v>0</v>
      </c>
      <c r="AS1872" s="113">
        <f t="shared" si="28766"/>
        <v>0</v>
      </c>
      <c r="AT1872" s="113">
        <f t="shared" si="28766"/>
        <v>0</v>
      </c>
      <c r="AU1872" s="113">
        <f t="shared" ref="AU1872:AX1872" si="28767">AU1870/$F1870</f>
        <v>0</v>
      </c>
      <c r="AV1872" s="113">
        <f t="shared" si="28767"/>
        <v>0</v>
      </c>
      <c r="AW1872" s="113">
        <f t="shared" si="28767"/>
        <v>0</v>
      </c>
      <c r="AX1872" s="113">
        <f t="shared" si="28767"/>
        <v>0</v>
      </c>
      <c r="AY1872" s="113">
        <f t="shared" ref="AY1872:BC1872" si="28768">AY1870/$F1870</f>
        <v>0</v>
      </c>
      <c r="AZ1872" s="113">
        <f t="shared" si="28768"/>
        <v>0</v>
      </c>
      <c r="BA1872" s="113">
        <f t="shared" si="28768"/>
        <v>0</v>
      </c>
      <c r="BB1872" s="113">
        <f t="shared" si="28768"/>
        <v>0</v>
      </c>
      <c r="BC1872" s="113">
        <f t="shared" si="28768"/>
        <v>0</v>
      </c>
      <c r="BD1872" s="113">
        <f t="shared" ref="BD1872:BG1872" si="28769">BD1870/$F1870</f>
        <v>0</v>
      </c>
      <c r="BE1872" s="113">
        <f t="shared" si="28769"/>
        <v>0</v>
      </c>
      <c r="BF1872" s="113">
        <f t="shared" si="28769"/>
        <v>0</v>
      </c>
      <c r="BG1872" s="113">
        <f t="shared" si="28769"/>
        <v>0</v>
      </c>
      <c r="BH1872" s="113">
        <f t="shared" ref="BH1872:BK1872" si="28770">BH1870/$F1870</f>
        <v>0</v>
      </c>
      <c r="BI1872" s="113">
        <f t="shared" si="28770"/>
        <v>0</v>
      </c>
      <c r="BJ1872" s="113">
        <f t="shared" si="28770"/>
        <v>0</v>
      </c>
      <c r="BK1872" s="113">
        <f t="shared" si="28770"/>
        <v>0</v>
      </c>
      <c r="BL1872" s="113">
        <f t="shared" ref="BL1872:BP1872" si="28771">BL1870/$F1870</f>
        <v>0</v>
      </c>
      <c r="BM1872" s="113">
        <f t="shared" si="28771"/>
        <v>0</v>
      </c>
      <c r="BN1872" s="113">
        <f t="shared" si="28771"/>
        <v>0</v>
      </c>
      <c r="BO1872" s="113">
        <f t="shared" si="28771"/>
        <v>0</v>
      </c>
      <c r="BP1872" s="113">
        <f t="shared" si="28771"/>
        <v>0</v>
      </c>
      <c r="BQ1872" s="113">
        <f t="shared" ref="BQ1872:BT1872" si="28772">BQ1870/$F1870</f>
        <v>0</v>
      </c>
      <c r="BR1872" s="113">
        <f t="shared" si="28772"/>
        <v>0</v>
      </c>
      <c r="BS1872" s="113">
        <f t="shared" si="28772"/>
        <v>0</v>
      </c>
      <c r="BT1872" s="113">
        <f t="shared" si="28772"/>
        <v>0</v>
      </c>
      <c r="BU1872" s="113">
        <f t="shared" ref="BU1872:BX1872" si="28773">BU1870/$F1870</f>
        <v>0</v>
      </c>
      <c r="BV1872" s="113">
        <f t="shared" si="28773"/>
        <v>0</v>
      </c>
      <c r="BW1872" s="113">
        <f t="shared" si="28773"/>
        <v>0</v>
      </c>
      <c r="BX1872" s="113">
        <f t="shared" si="28773"/>
        <v>0.16666666666666666</v>
      </c>
      <c r="BY1872" s="113">
        <f t="shared" ref="BY1872:CC1872" si="28774">BY1870/$F1870</f>
        <v>0.16666666666666666</v>
      </c>
      <c r="BZ1872" s="113">
        <f t="shared" si="28774"/>
        <v>0.16666666666666666</v>
      </c>
      <c r="CA1872" s="113">
        <f t="shared" si="28774"/>
        <v>0.16666666666666666</v>
      </c>
      <c r="CB1872" s="113">
        <f t="shared" si="28774"/>
        <v>0.16666666666666666</v>
      </c>
      <c r="CC1872" s="113">
        <f t="shared" si="28774"/>
        <v>0.16666666666666666</v>
      </c>
      <c r="CD1872" s="113">
        <f t="shared" ref="CD1872:CG1872" si="28775">CD1870/$F1870</f>
        <v>0</v>
      </c>
      <c r="CE1872" s="113"/>
      <c r="CF1872" s="113">
        <f t="shared" si="28775"/>
        <v>0</v>
      </c>
      <c r="CG1872" s="113">
        <f t="shared" si="28775"/>
        <v>0</v>
      </c>
      <c r="CH1872" s="114">
        <f>IF(C1870="","",100%-SUM(G1872:CG1872))</f>
        <v>1.1102230246251565E-16</v>
      </c>
      <c r="CI1872" s="115">
        <f>IF(C1870="","",SUM(G1872:CG1872))</f>
        <v>0.99999999999999989</v>
      </c>
      <c r="CJ1872" s="67" t="b">
        <f>IF(C1870="","",SUM(G1872:CG1872)=CI1872)</f>
        <v>1</v>
      </c>
    </row>
    <row r="1873" spans="1:88" s="5" customFormat="1" ht="42.75" customHeight="1" x14ac:dyDescent="0.3">
      <c r="A1873" s="171" t="s">
        <v>1303</v>
      </c>
      <c r="B1873" s="155" t="s">
        <v>1304</v>
      </c>
      <c r="C1873" s="168" t="s">
        <v>163</v>
      </c>
      <c r="D1873" s="158">
        <v>1</v>
      </c>
      <c r="E1873" s="161">
        <v>59899388</v>
      </c>
      <c r="F1873" s="164">
        <f t="shared" ref="F1873:F1915" si="28776">ROUND(E1873*D1873,0)</f>
        <v>59899388</v>
      </c>
      <c r="G1873" s="108">
        <v>0</v>
      </c>
      <c r="H1873" s="108"/>
      <c r="I1873" s="108"/>
      <c r="J1873" s="108"/>
      <c r="K1873" s="108"/>
      <c r="L1873" s="108"/>
      <c r="M1873" s="108"/>
      <c r="N1873" s="108"/>
      <c r="O1873" s="108"/>
      <c r="P1873" s="108"/>
      <c r="Q1873" s="108"/>
      <c r="R1873" s="108"/>
      <c r="S1873" s="108"/>
      <c r="T1873" s="108"/>
      <c r="U1873" s="108"/>
      <c r="V1873" s="108"/>
      <c r="W1873" s="108"/>
      <c r="X1873" s="108"/>
      <c r="Y1873" s="108"/>
      <c r="Z1873" s="108"/>
      <c r="AA1873" s="108"/>
      <c r="AB1873" s="108"/>
      <c r="AC1873" s="108"/>
      <c r="AD1873" s="108"/>
      <c r="AE1873" s="108"/>
      <c r="AF1873" s="108"/>
      <c r="AG1873" s="108"/>
      <c r="AH1873" s="108"/>
      <c r="AI1873" s="108"/>
      <c r="AJ1873" s="108"/>
      <c r="AK1873" s="108"/>
      <c r="AL1873" s="108"/>
      <c r="AM1873" s="108"/>
      <c r="AN1873" s="108"/>
      <c r="AO1873" s="108"/>
      <c r="AP1873" s="108"/>
      <c r="AQ1873" s="108"/>
      <c r="AR1873" s="108"/>
      <c r="AS1873" s="108"/>
      <c r="AT1873" s="108"/>
      <c r="AU1873" s="108"/>
      <c r="AV1873" s="108"/>
      <c r="AW1873" s="108"/>
      <c r="AX1873" s="108"/>
      <c r="AY1873" s="108"/>
      <c r="AZ1873" s="108"/>
      <c r="BA1873" s="108"/>
      <c r="BB1873" s="108"/>
      <c r="BC1873" s="108"/>
      <c r="BD1873" s="108"/>
      <c r="BE1873" s="108"/>
      <c r="BF1873" s="108"/>
      <c r="BG1873" s="108"/>
      <c r="BH1873" s="108"/>
      <c r="BI1873" s="108"/>
      <c r="BJ1873" s="108"/>
      <c r="BK1873" s="108"/>
      <c r="BL1873" s="108"/>
      <c r="BM1873" s="108"/>
      <c r="BN1873" s="108"/>
      <c r="BO1873" s="108"/>
      <c r="BP1873" s="108"/>
      <c r="BQ1873" s="108"/>
      <c r="BR1873" s="108"/>
      <c r="BS1873" s="108"/>
      <c r="BT1873" s="108"/>
      <c r="BU1873" s="108"/>
      <c r="BV1873" s="108"/>
      <c r="BW1873" s="108"/>
      <c r="BX1873" s="108">
        <f>ROUND($F1873/6,0)</f>
        <v>9983231</v>
      </c>
      <c r="BY1873" s="108">
        <f>ROUND($F1873/6,0)</f>
        <v>9983231</v>
      </c>
      <c r="BZ1873" s="108">
        <f>ROUNDUP($F1873/6,0)</f>
        <v>9983232</v>
      </c>
      <c r="CA1873" s="108">
        <f>ROUNDUP($F1873/6,0)</f>
        <v>9983232</v>
      </c>
      <c r="CB1873" s="108">
        <f t="shared" ref="CB1873:CC1873" si="28777">ROUND($F1873/6,0)</f>
        <v>9983231</v>
      </c>
      <c r="CC1873" s="108">
        <f t="shared" si="28777"/>
        <v>9983231</v>
      </c>
      <c r="CD1873" s="108"/>
      <c r="CE1873" s="108"/>
      <c r="CF1873" s="108"/>
      <c r="CG1873" s="108"/>
      <c r="CH1873" s="109">
        <f>IF(C1873="","",F1873-SUM(G1873:CG1873))</f>
        <v>0</v>
      </c>
      <c r="CI1873" s="107">
        <f>IF(C1873="","",SUM(G1873:CG1873))</f>
        <v>59899388</v>
      </c>
      <c r="CJ1873" s="67" t="b">
        <f>IF(C1873="","",F1873=CI1873)</f>
        <v>1</v>
      </c>
    </row>
    <row r="1874" spans="1:88" s="5" customFormat="1" ht="42.75" customHeight="1" x14ac:dyDescent="0.3">
      <c r="A1874" s="172"/>
      <c r="B1874" s="156"/>
      <c r="C1874" s="169"/>
      <c r="D1874" s="159"/>
      <c r="E1874" s="162"/>
      <c r="F1874" s="165"/>
      <c r="G1874" s="110">
        <v>0</v>
      </c>
      <c r="H1874" s="110"/>
      <c r="I1874" s="110"/>
      <c r="J1874" s="110"/>
      <c r="K1874" s="110"/>
      <c r="L1874" s="110"/>
      <c r="M1874" s="110"/>
      <c r="N1874" s="110"/>
      <c r="O1874" s="110"/>
      <c r="P1874" s="110"/>
      <c r="Q1874" s="110"/>
      <c r="R1874" s="110"/>
      <c r="S1874" s="110"/>
      <c r="T1874" s="110"/>
      <c r="U1874" s="110">
        <f t="shared" ref="U1874:X1874" si="28778">ROUND(U1873/$E1873,2)</f>
        <v>0</v>
      </c>
      <c r="V1874" s="110">
        <f t="shared" si="28778"/>
        <v>0</v>
      </c>
      <c r="W1874" s="110">
        <f t="shared" si="28778"/>
        <v>0</v>
      </c>
      <c r="X1874" s="110">
        <f t="shared" si="28778"/>
        <v>0</v>
      </c>
      <c r="Y1874" s="110">
        <f t="shared" ref="Y1874:AG1874" si="28779">ROUND(Y1873/$E1873,2)</f>
        <v>0</v>
      </c>
      <c r="Z1874" s="110">
        <f t="shared" si="28779"/>
        <v>0</v>
      </c>
      <c r="AA1874" s="110">
        <f t="shared" si="28779"/>
        <v>0</v>
      </c>
      <c r="AB1874" s="110">
        <f t="shared" si="28779"/>
        <v>0</v>
      </c>
      <c r="AC1874" s="110">
        <f t="shared" si="28779"/>
        <v>0</v>
      </c>
      <c r="AD1874" s="110">
        <f t="shared" si="28779"/>
        <v>0</v>
      </c>
      <c r="AE1874" s="110">
        <f t="shared" si="28779"/>
        <v>0</v>
      </c>
      <c r="AF1874" s="110">
        <f t="shared" si="28779"/>
        <v>0</v>
      </c>
      <c r="AG1874" s="110">
        <f t="shared" si="28779"/>
        <v>0</v>
      </c>
      <c r="AH1874" s="110">
        <f t="shared" ref="AH1874:AK1874" si="28780">ROUND(AH1873/$E1873,2)</f>
        <v>0</v>
      </c>
      <c r="AI1874" s="110">
        <f t="shared" si="28780"/>
        <v>0</v>
      </c>
      <c r="AJ1874" s="110">
        <f t="shared" si="28780"/>
        <v>0</v>
      </c>
      <c r="AK1874" s="110">
        <f t="shared" si="28780"/>
        <v>0</v>
      </c>
      <c r="AL1874" s="110">
        <f t="shared" ref="AL1874:AT1874" si="28781">ROUND(AL1873/$E1873,2)</f>
        <v>0</v>
      </c>
      <c r="AM1874" s="110">
        <f t="shared" si="28781"/>
        <v>0</v>
      </c>
      <c r="AN1874" s="110">
        <f t="shared" si="28781"/>
        <v>0</v>
      </c>
      <c r="AO1874" s="110">
        <f t="shared" si="28781"/>
        <v>0</v>
      </c>
      <c r="AP1874" s="110">
        <f t="shared" si="28781"/>
        <v>0</v>
      </c>
      <c r="AQ1874" s="110">
        <f t="shared" si="28781"/>
        <v>0</v>
      </c>
      <c r="AR1874" s="110">
        <f t="shared" si="28781"/>
        <v>0</v>
      </c>
      <c r="AS1874" s="110">
        <f t="shared" si="28781"/>
        <v>0</v>
      </c>
      <c r="AT1874" s="110">
        <f t="shared" si="28781"/>
        <v>0</v>
      </c>
      <c r="AU1874" s="110">
        <f t="shared" ref="AU1874:AX1874" si="28782">ROUND(AU1873/$E1873,2)</f>
        <v>0</v>
      </c>
      <c r="AV1874" s="110">
        <f t="shared" si="28782"/>
        <v>0</v>
      </c>
      <c r="AW1874" s="110">
        <f t="shared" si="28782"/>
        <v>0</v>
      </c>
      <c r="AX1874" s="110">
        <f t="shared" si="28782"/>
        <v>0</v>
      </c>
      <c r="AY1874" s="110">
        <f t="shared" ref="AY1874:BC1874" si="28783">ROUND(AY1873/$E1873,2)</f>
        <v>0</v>
      </c>
      <c r="AZ1874" s="110">
        <f t="shared" si="28783"/>
        <v>0</v>
      </c>
      <c r="BA1874" s="110">
        <f t="shared" si="28783"/>
        <v>0</v>
      </c>
      <c r="BB1874" s="110">
        <f t="shared" si="28783"/>
        <v>0</v>
      </c>
      <c r="BC1874" s="110">
        <f t="shared" si="28783"/>
        <v>0</v>
      </c>
      <c r="BD1874" s="110">
        <f t="shared" ref="BD1874:BG1874" si="28784">ROUND(BD1873/$E1873,2)</f>
        <v>0</v>
      </c>
      <c r="BE1874" s="110">
        <f t="shared" si="28784"/>
        <v>0</v>
      </c>
      <c r="BF1874" s="110">
        <f t="shared" si="28784"/>
        <v>0</v>
      </c>
      <c r="BG1874" s="110">
        <f t="shared" si="28784"/>
        <v>0</v>
      </c>
      <c r="BH1874" s="110">
        <f t="shared" ref="BH1874:BK1874" si="28785">ROUND(BH1873/$E1873,2)</f>
        <v>0</v>
      </c>
      <c r="BI1874" s="110">
        <f t="shared" si="28785"/>
        <v>0</v>
      </c>
      <c r="BJ1874" s="110">
        <f t="shared" si="28785"/>
        <v>0</v>
      </c>
      <c r="BK1874" s="110">
        <f t="shared" si="28785"/>
        <v>0</v>
      </c>
      <c r="BL1874" s="110">
        <f t="shared" ref="BL1874:BP1874" si="28786">ROUND(BL1873/$E1873,2)</f>
        <v>0</v>
      </c>
      <c r="BM1874" s="110">
        <f t="shared" si="28786"/>
        <v>0</v>
      </c>
      <c r="BN1874" s="110">
        <f t="shared" si="28786"/>
        <v>0</v>
      </c>
      <c r="BO1874" s="110">
        <f t="shared" si="28786"/>
        <v>0</v>
      </c>
      <c r="BP1874" s="110">
        <f t="shared" si="28786"/>
        <v>0</v>
      </c>
      <c r="BQ1874" s="110">
        <f t="shared" ref="BQ1874:BT1874" si="28787">ROUND(BQ1873/$E1873,2)</f>
        <v>0</v>
      </c>
      <c r="BR1874" s="110">
        <f t="shared" si="28787"/>
        <v>0</v>
      </c>
      <c r="BS1874" s="110">
        <f t="shared" si="28787"/>
        <v>0</v>
      </c>
      <c r="BT1874" s="110">
        <f t="shared" si="28787"/>
        <v>0</v>
      </c>
      <c r="BU1874" s="110">
        <f t="shared" ref="BU1874:BX1874" si="28788">ROUND(BU1873/$E1873,2)</f>
        <v>0</v>
      </c>
      <c r="BV1874" s="110">
        <f t="shared" si="28788"/>
        <v>0</v>
      </c>
      <c r="BW1874" s="110">
        <f t="shared" si="28788"/>
        <v>0</v>
      </c>
      <c r="BX1874" s="110">
        <f t="shared" si="28788"/>
        <v>0.17</v>
      </c>
      <c r="BY1874" s="110">
        <f t="shared" ref="BY1874:CC1874" si="28789">ROUND(BY1873/$E1873,2)</f>
        <v>0.17</v>
      </c>
      <c r="BZ1874" s="110">
        <f t="shared" ref="BZ1874" si="28790">ROUNDDOWN(BZ1873/$E1873,2)</f>
        <v>0.16</v>
      </c>
      <c r="CA1874" s="110">
        <f t="shared" ref="CA1874" si="28791">ROUNDDOWN(CA1873/$E1873,2)</f>
        <v>0.16</v>
      </c>
      <c r="CB1874" s="110">
        <f t="shared" si="28789"/>
        <v>0.17</v>
      </c>
      <c r="CC1874" s="110">
        <f t="shared" si="28789"/>
        <v>0.17</v>
      </c>
      <c r="CD1874" s="110">
        <f t="shared" ref="CD1874:CG1874" si="28792">ROUND(CD1873/$E1873,2)</f>
        <v>0</v>
      </c>
      <c r="CE1874" s="110"/>
      <c r="CF1874" s="110">
        <f t="shared" si="28792"/>
        <v>0</v>
      </c>
      <c r="CG1874" s="110">
        <f t="shared" si="28792"/>
        <v>0</v>
      </c>
      <c r="CH1874" s="111">
        <f>IF(C1873="","",D1873-SUM(G1874:CG1874))</f>
        <v>0</v>
      </c>
      <c r="CI1874" s="112">
        <f>IF(C1873="","",SUM(G1874:CG1874))</f>
        <v>1</v>
      </c>
      <c r="CJ1874" s="67" t="b">
        <f>IF(C1873="","",D1873=CI1874)</f>
        <v>1</v>
      </c>
    </row>
    <row r="1875" spans="1:88" s="5" customFormat="1" ht="37.5" customHeight="1" x14ac:dyDescent="0.3">
      <c r="A1875" s="173"/>
      <c r="B1875" s="157"/>
      <c r="C1875" s="170"/>
      <c r="D1875" s="160"/>
      <c r="E1875" s="163"/>
      <c r="F1875" s="166"/>
      <c r="G1875" s="113">
        <v>0</v>
      </c>
      <c r="H1875" s="113"/>
      <c r="I1875" s="113"/>
      <c r="J1875" s="113"/>
      <c r="K1875" s="113"/>
      <c r="L1875" s="113"/>
      <c r="M1875" s="113"/>
      <c r="N1875" s="113"/>
      <c r="O1875" s="113"/>
      <c r="P1875" s="113"/>
      <c r="Q1875" s="113"/>
      <c r="R1875" s="113"/>
      <c r="S1875" s="113"/>
      <c r="T1875" s="113"/>
      <c r="U1875" s="113">
        <f t="shared" ref="U1875:X1875" si="28793">U1873/$F1873</f>
        <v>0</v>
      </c>
      <c r="V1875" s="113">
        <f t="shared" si="28793"/>
        <v>0</v>
      </c>
      <c r="W1875" s="113">
        <f t="shared" si="28793"/>
        <v>0</v>
      </c>
      <c r="X1875" s="113">
        <f t="shared" si="28793"/>
        <v>0</v>
      </c>
      <c r="Y1875" s="113">
        <f t="shared" ref="Y1875:AG1875" si="28794">Y1873/$F1873</f>
        <v>0</v>
      </c>
      <c r="Z1875" s="113">
        <f t="shared" si="28794"/>
        <v>0</v>
      </c>
      <c r="AA1875" s="113">
        <f t="shared" si="28794"/>
        <v>0</v>
      </c>
      <c r="AB1875" s="113">
        <f t="shared" si="28794"/>
        <v>0</v>
      </c>
      <c r="AC1875" s="113">
        <f t="shared" si="28794"/>
        <v>0</v>
      </c>
      <c r="AD1875" s="113">
        <f t="shared" si="28794"/>
        <v>0</v>
      </c>
      <c r="AE1875" s="113">
        <f t="shared" si="28794"/>
        <v>0</v>
      </c>
      <c r="AF1875" s="113">
        <f t="shared" si="28794"/>
        <v>0</v>
      </c>
      <c r="AG1875" s="113">
        <f t="shared" si="28794"/>
        <v>0</v>
      </c>
      <c r="AH1875" s="113">
        <f t="shared" ref="AH1875:AK1875" si="28795">AH1873/$F1873</f>
        <v>0</v>
      </c>
      <c r="AI1875" s="113">
        <f t="shared" si="28795"/>
        <v>0</v>
      </c>
      <c r="AJ1875" s="113">
        <f t="shared" si="28795"/>
        <v>0</v>
      </c>
      <c r="AK1875" s="113">
        <f t="shared" si="28795"/>
        <v>0</v>
      </c>
      <c r="AL1875" s="113">
        <f t="shared" ref="AL1875:AT1875" si="28796">AL1873/$F1873</f>
        <v>0</v>
      </c>
      <c r="AM1875" s="113">
        <f t="shared" si="28796"/>
        <v>0</v>
      </c>
      <c r="AN1875" s="113">
        <f t="shared" si="28796"/>
        <v>0</v>
      </c>
      <c r="AO1875" s="113">
        <f t="shared" si="28796"/>
        <v>0</v>
      </c>
      <c r="AP1875" s="113">
        <f t="shared" si="28796"/>
        <v>0</v>
      </c>
      <c r="AQ1875" s="113">
        <f t="shared" si="28796"/>
        <v>0</v>
      </c>
      <c r="AR1875" s="113">
        <f t="shared" si="28796"/>
        <v>0</v>
      </c>
      <c r="AS1875" s="113">
        <f t="shared" si="28796"/>
        <v>0</v>
      </c>
      <c r="AT1875" s="113">
        <f t="shared" si="28796"/>
        <v>0</v>
      </c>
      <c r="AU1875" s="113">
        <f t="shared" ref="AU1875:AX1875" si="28797">AU1873/$F1873</f>
        <v>0</v>
      </c>
      <c r="AV1875" s="113">
        <f t="shared" si="28797"/>
        <v>0</v>
      </c>
      <c r="AW1875" s="113">
        <f t="shared" si="28797"/>
        <v>0</v>
      </c>
      <c r="AX1875" s="113">
        <f t="shared" si="28797"/>
        <v>0</v>
      </c>
      <c r="AY1875" s="113">
        <f t="shared" ref="AY1875:BC1875" si="28798">AY1873/$F1873</f>
        <v>0</v>
      </c>
      <c r="AZ1875" s="113">
        <f t="shared" si="28798"/>
        <v>0</v>
      </c>
      <c r="BA1875" s="113">
        <f t="shared" si="28798"/>
        <v>0</v>
      </c>
      <c r="BB1875" s="113">
        <f t="shared" si="28798"/>
        <v>0</v>
      </c>
      <c r="BC1875" s="113">
        <f t="shared" si="28798"/>
        <v>0</v>
      </c>
      <c r="BD1875" s="113">
        <f t="shared" ref="BD1875:BG1875" si="28799">BD1873/$F1873</f>
        <v>0</v>
      </c>
      <c r="BE1875" s="113">
        <f t="shared" si="28799"/>
        <v>0</v>
      </c>
      <c r="BF1875" s="113">
        <f t="shared" si="28799"/>
        <v>0</v>
      </c>
      <c r="BG1875" s="113">
        <f t="shared" si="28799"/>
        <v>0</v>
      </c>
      <c r="BH1875" s="113">
        <f t="shared" ref="BH1875:BK1875" si="28800">BH1873/$F1873</f>
        <v>0</v>
      </c>
      <c r="BI1875" s="113">
        <f t="shared" si="28800"/>
        <v>0</v>
      </c>
      <c r="BJ1875" s="113">
        <f t="shared" si="28800"/>
        <v>0</v>
      </c>
      <c r="BK1875" s="113">
        <f t="shared" si="28800"/>
        <v>0</v>
      </c>
      <c r="BL1875" s="113">
        <f t="shared" ref="BL1875:BP1875" si="28801">BL1873/$F1873</f>
        <v>0</v>
      </c>
      <c r="BM1875" s="113">
        <f t="shared" si="28801"/>
        <v>0</v>
      </c>
      <c r="BN1875" s="113">
        <f t="shared" si="28801"/>
        <v>0</v>
      </c>
      <c r="BO1875" s="113">
        <f t="shared" si="28801"/>
        <v>0</v>
      </c>
      <c r="BP1875" s="113">
        <f t="shared" si="28801"/>
        <v>0</v>
      </c>
      <c r="BQ1875" s="113">
        <f t="shared" ref="BQ1875:BT1875" si="28802">BQ1873/$F1873</f>
        <v>0</v>
      </c>
      <c r="BR1875" s="113">
        <f t="shared" si="28802"/>
        <v>0</v>
      </c>
      <c r="BS1875" s="113">
        <f t="shared" si="28802"/>
        <v>0</v>
      </c>
      <c r="BT1875" s="113">
        <f t="shared" si="28802"/>
        <v>0</v>
      </c>
      <c r="BU1875" s="113">
        <f t="shared" ref="BU1875:BX1875" si="28803">BU1873/$F1873</f>
        <v>0</v>
      </c>
      <c r="BV1875" s="113">
        <f t="shared" si="28803"/>
        <v>0</v>
      </c>
      <c r="BW1875" s="113">
        <f t="shared" si="28803"/>
        <v>0</v>
      </c>
      <c r="BX1875" s="113">
        <f t="shared" si="28803"/>
        <v>0.16666666110177955</v>
      </c>
      <c r="BY1875" s="113">
        <f t="shared" ref="BY1875:CC1875" si="28804">BY1873/$F1873</f>
        <v>0.16666666110177955</v>
      </c>
      <c r="BZ1875" s="113">
        <f t="shared" si="28804"/>
        <v>0.16666667779644093</v>
      </c>
      <c r="CA1875" s="113">
        <f t="shared" si="28804"/>
        <v>0.16666667779644093</v>
      </c>
      <c r="CB1875" s="113">
        <f t="shared" si="28804"/>
        <v>0.16666666110177955</v>
      </c>
      <c r="CC1875" s="113">
        <f t="shared" si="28804"/>
        <v>0.16666666110177955</v>
      </c>
      <c r="CD1875" s="113">
        <f t="shared" ref="CD1875:CG1875" si="28805">CD1873/$F1873</f>
        <v>0</v>
      </c>
      <c r="CE1875" s="113"/>
      <c r="CF1875" s="113">
        <f t="shared" si="28805"/>
        <v>0</v>
      </c>
      <c r="CG1875" s="113">
        <f t="shared" si="28805"/>
        <v>0</v>
      </c>
      <c r="CH1875" s="114">
        <f>IF(C1873="","",100%-SUM(G1875:CG1875))</f>
        <v>0</v>
      </c>
      <c r="CI1875" s="115">
        <f>IF(C1873="","",SUM(G1875:CG1875))</f>
        <v>1</v>
      </c>
      <c r="CJ1875" s="67" t="b">
        <f>IF(C1873="","",SUM(G1875:CG1875)=CI1875)</f>
        <v>1</v>
      </c>
    </row>
    <row r="1876" spans="1:88" s="5" customFormat="1" ht="56.25" customHeight="1" x14ac:dyDescent="0.3">
      <c r="A1876" s="171" t="s">
        <v>1305</v>
      </c>
      <c r="B1876" s="155" t="s">
        <v>1306</v>
      </c>
      <c r="C1876" s="168" t="s">
        <v>163</v>
      </c>
      <c r="D1876" s="158">
        <v>1</v>
      </c>
      <c r="E1876" s="161">
        <v>13327628</v>
      </c>
      <c r="F1876" s="164">
        <f t="shared" si="28776"/>
        <v>13327628</v>
      </c>
      <c r="G1876" s="108">
        <v>0</v>
      </c>
      <c r="H1876" s="108"/>
      <c r="I1876" s="108"/>
      <c r="J1876" s="108"/>
      <c r="K1876" s="108"/>
      <c r="L1876" s="108"/>
      <c r="M1876" s="108"/>
      <c r="N1876" s="108"/>
      <c r="O1876" s="108"/>
      <c r="P1876" s="108"/>
      <c r="Q1876" s="108"/>
      <c r="R1876" s="108"/>
      <c r="S1876" s="108"/>
      <c r="T1876" s="108"/>
      <c r="U1876" s="108"/>
      <c r="V1876" s="108"/>
      <c r="W1876" s="108"/>
      <c r="X1876" s="108"/>
      <c r="Y1876" s="108"/>
      <c r="Z1876" s="108"/>
      <c r="AA1876" s="108"/>
      <c r="AB1876" s="108"/>
      <c r="AC1876" s="108"/>
      <c r="AD1876" s="108"/>
      <c r="AE1876" s="108"/>
      <c r="AF1876" s="108"/>
      <c r="AG1876" s="108"/>
      <c r="AH1876" s="108"/>
      <c r="AI1876" s="108"/>
      <c r="AJ1876" s="108"/>
      <c r="AK1876" s="108"/>
      <c r="AL1876" s="108"/>
      <c r="AM1876" s="108"/>
      <c r="AN1876" s="108"/>
      <c r="AO1876" s="108"/>
      <c r="AP1876" s="108"/>
      <c r="AQ1876" s="108"/>
      <c r="AR1876" s="108"/>
      <c r="AS1876" s="108"/>
      <c r="AT1876" s="108"/>
      <c r="AU1876" s="108"/>
      <c r="AV1876" s="108"/>
      <c r="AW1876" s="108"/>
      <c r="AX1876" s="108"/>
      <c r="AY1876" s="108"/>
      <c r="AZ1876" s="108"/>
      <c r="BA1876" s="108"/>
      <c r="BB1876" s="108"/>
      <c r="BC1876" s="108"/>
      <c r="BD1876" s="108"/>
      <c r="BE1876" s="108"/>
      <c r="BF1876" s="108"/>
      <c r="BG1876" s="108"/>
      <c r="BH1876" s="108"/>
      <c r="BI1876" s="108"/>
      <c r="BJ1876" s="108"/>
      <c r="BK1876" s="108"/>
      <c r="BL1876" s="108"/>
      <c r="BM1876" s="108"/>
      <c r="BN1876" s="108"/>
      <c r="BO1876" s="108"/>
      <c r="BP1876" s="108"/>
      <c r="BQ1876" s="108"/>
      <c r="BR1876" s="108"/>
      <c r="BS1876" s="108"/>
      <c r="BT1876" s="108"/>
      <c r="BU1876" s="108"/>
      <c r="BV1876" s="108"/>
      <c r="BW1876" s="108"/>
      <c r="BX1876" s="108">
        <f>ROUND($F1876/6,0)</f>
        <v>2221271</v>
      </c>
      <c r="BY1876" s="108">
        <f>ROUND($F1876/6,0)</f>
        <v>2221271</v>
      </c>
      <c r="BZ1876" s="108">
        <f>ROUNDUP($F1876/6,0)</f>
        <v>2221272</v>
      </c>
      <c r="CA1876" s="108">
        <f>ROUNDUP($F1876/6,0)</f>
        <v>2221272</v>
      </c>
      <c r="CB1876" s="108">
        <f t="shared" ref="CB1876:CC1876" si="28806">ROUND($F1876/6,0)</f>
        <v>2221271</v>
      </c>
      <c r="CC1876" s="108">
        <f t="shared" si="28806"/>
        <v>2221271</v>
      </c>
      <c r="CD1876" s="108"/>
      <c r="CE1876" s="108"/>
      <c r="CF1876" s="108"/>
      <c r="CG1876" s="108"/>
      <c r="CH1876" s="109">
        <f>IF(C1876="","",F1876-SUM(G1876:CG1876))</f>
        <v>0</v>
      </c>
      <c r="CI1876" s="107">
        <f>IF(C1876="","",SUM(G1876:CG1876))</f>
        <v>13327628</v>
      </c>
      <c r="CJ1876" s="67" t="b">
        <f>IF(C1876="","",F1876=CI1876)</f>
        <v>1</v>
      </c>
    </row>
    <row r="1877" spans="1:88" s="5" customFormat="1" ht="33.75" customHeight="1" x14ac:dyDescent="0.3">
      <c r="A1877" s="172"/>
      <c r="B1877" s="156"/>
      <c r="C1877" s="169"/>
      <c r="D1877" s="159"/>
      <c r="E1877" s="162"/>
      <c r="F1877" s="165"/>
      <c r="G1877" s="110">
        <v>0</v>
      </c>
      <c r="H1877" s="110"/>
      <c r="I1877" s="110"/>
      <c r="J1877" s="110"/>
      <c r="K1877" s="110"/>
      <c r="L1877" s="110"/>
      <c r="M1877" s="110"/>
      <c r="N1877" s="110"/>
      <c r="O1877" s="110"/>
      <c r="P1877" s="110"/>
      <c r="Q1877" s="110"/>
      <c r="R1877" s="110"/>
      <c r="S1877" s="110"/>
      <c r="T1877" s="110"/>
      <c r="U1877" s="110">
        <f t="shared" ref="U1877:X1877" si="28807">ROUND(U1876/$E1876,2)</f>
        <v>0</v>
      </c>
      <c r="V1877" s="110">
        <f t="shared" si="28807"/>
        <v>0</v>
      </c>
      <c r="W1877" s="110">
        <f t="shared" si="28807"/>
        <v>0</v>
      </c>
      <c r="X1877" s="110">
        <f t="shared" si="28807"/>
        <v>0</v>
      </c>
      <c r="Y1877" s="110">
        <f t="shared" ref="Y1877:AG1877" si="28808">ROUND(Y1876/$E1876,2)</f>
        <v>0</v>
      </c>
      <c r="Z1877" s="110">
        <f t="shared" si="28808"/>
        <v>0</v>
      </c>
      <c r="AA1877" s="110">
        <f t="shared" si="28808"/>
        <v>0</v>
      </c>
      <c r="AB1877" s="110">
        <f t="shared" si="28808"/>
        <v>0</v>
      </c>
      <c r="AC1877" s="110">
        <f t="shared" si="28808"/>
        <v>0</v>
      </c>
      <c r="AD1877" s="110">
        <f t="shared" si="28808"/>
        <v>0</v>
      </c>
      <c r="AE1877" s="110">
        <f t="shared" si="28808"/>
        <v>0</v>
      </c>
      <c r="AF1877" s="110">
        <f t="shared" si="28808"/>
        <v>0</v>
      </c>
      <c r="AG1877" s="110">
        <f t="shared" si="28808"/>
        <v>0</v>
      </c>
      <c r="AH1877" s="110">
        <f t="shared" ref="AH1877:AK1877" si="28809">ROUND(AH1876/$E1876,2)</f>
        <v>0</v>
      </c>
      <c r="AI1877" s="110">
        <f t="shared" si="28809"/>
        <v>0</v>
      </c>
      <c r="AJ1877" s="110">
        <f t="shared" si="28809"/>
        <v>0</v>
      </c>
      <c r="AK1877" s="110">
        <f t="shared" si="28809"/>
        <v>0</v>
      </c>
      <c r="AL1877" s="110">
        <f t="shared" ref="AL1877:AT1877" si="28810">ROUND(AL1876/$E1876,2)</f>
        <v>0</v>
      </c>
      <c r="AM1877" s="110">
        <f t="shared" si="28810"/>
        <v>0</v>
      </c>
      <c r="AN1877" s="110">
        <f t="shared" si="28810"/>
        <v>0</v>
      </c>
      <c r="AO1877" s="110">
        <f t="shared" si="28810"/>
        <v>0</v>
      </c>
      <c r="AP1877" s="110">
        <f t="shared" si="28810"/>
        <v>0</v>
      </c>
      <c r="AQ1877" s="110">
        <f t="shared" si="28810"/>
        <v>0</v>
      </c>
      <c r="AR1877" s="110">
        <f t="shared" si="28810"/>
        <v>0</v>
      </c>
      <c r="AS1877" s="110">
        <f t="shared" si="28810"/>
        <v>0</v>
      </c>
      <c r="AT1877" s="110">
        <f t="shared" si="28810"/>
        <v>0</v>
      </c>
      <c r="AU1877" s="110">
        <f t="shared" ref="AU1877:AX1877" si="28811">ROUND(AU1876/$E1876,2)</f>
        <v>0</v>
      </c>
      <c r="AV1877" s="110">
        <f t="shared" si="28811"/>
        <v>0</v>
      </c>
      <c r="AW1877" s="110">
        <f t="shared" si="28811"/>
        <v>0</v>
      </c>
      <c r="AX1877" s="110">
        <f t="shared" si="28811"/>
        <v>0</v>
      </c>
      <c r="AY1877" s="110">
        <f t="shared" ref="AY1877:BC1877" si="28812">ROUND(AY1876/$E1876,2)</f>
        <v>0</v>
      </c>
      <c r="AZ1877" s="110">
        <f t="shared" si="28812"/>
        <v>0</v>
      </c>
      <c r="BA1877" s="110">
        <f t="shared" si="28812"/>
        <v>0</v>
      </c>
      <c r="BB1877" s="110">
        <f t="shared" si="28812"/>
        <v>0</v>
      </c>
      <c r="BC1877" s="110">
        <f t="shared" si="28812"/>
        <v>0</v>
      </c>
      <c r="BD1877" s="110">
        <f t="shared" ref="BD1877:BG1877" si="28813">ROUND(BD1876/$E1876,2)</f>
        <v>0</v>
      </c>
      <c r="BE1877" s="110">
        <f t="shared" si="28813"/>
        <v>0</v>
      </c>
      <c r="BF1877" s="110">
        <f t="shared" si="28813"/>
        <v>0</v>
      </c>
      <c r="BG1877" s="110">
        <f t="shared" si="28813"/>
        <v>0</v>
      </c>
      <c r="BH1877" s="110">
        <f t="shared" ref="BH1877:BK1877" si="28814">ROUND(BH1876/$E1876,2)</f>
        <v>0</v>
      </c>
      <c r="BI1877" s="110">
        <f t="shared" si="28814"/>
        <v>0</v>
      </c>
      <c r="BJ1877" s="110">
        <f t="shared" si="28814"/>
        <v>0</v>
      </c>
      <c r="BK1877" s="110">
        <f t="shared" si="28814"/>
        <v>0</v>
      </c>
      <c r="BL1877" s="110">
        <f t="shared" ref="BL1877:BP1877" si="28815">ROUND(BL1876/$E1876,2)</f>
        <v>0</v>
      </c>
      <c r="BM1877" s="110">
        <f t="shared" si="28815"/>
        <v>0</v>
      </c>
      <c r="BN1877" s="110">
        <f t="shared" si="28815"/>
        <v>0</v>
      </c>
      <c r="BO1877" s="110">
        <f t="shared" si="28815"/>
        <v>0</v>
      </c>
      <c r="BP1877" s="110">
        <f t="shared" si="28815"/>
        <v>0</v>
      </c>
      <c r="BQ1877" s="110">
        <f t="shared" ref="BQ1877:BT1877" si="28816">ROUND(BQ1876/$E1876,2)</f>
        <v>0</v>
      </c>
      <c r="BR1877" s="110">
        <f t="shared" si="28816"/>
        <v>0</v>
      </c>
      <c r="BS1877" s="110">
        <f t="shared" si="28816"/>
        <v>0</v>
      </c>
      <c r="BT1877" s="110">
        <f t="shared" si="28816"/>
        <v>0</v>
      </c>
      <c r="BU1877" s="110">
        <f t="shared" ref="BU1877:BX1877" si="28817">ROUND(BU1876/$E1876,2)</f>
        <v>0</v>
      </c>
      <c r="BV1877" s="110">
        <f t="shared" si="28817"/>
        <v>0</v>
      </c>
      <c r="BW1877" s="110">
        <f t="shared" si="28817"/>
        <v>0</v>
      </c>
      <c r="BX1877" s="110">
        <f t="shared" si="28817"/>
        <v>0.17</v>
      </c>
      <c r="BY1877" s="110">
        <f t="shared" ref="BY1877:CC1877" si="28818">ROUND(BY1876/$E1876,2)</f>
        <v>0.17</v>
      </c>
      <c r="BZ1877" s="110">
        <f t="shared" ref="BZ1877" si="28819">ROUNDDOWN(BZ1876/$E1876,2)</f>
        <v>0.16</v>
      </c>
      <c r="CA1877" s="110">
        <f t="shared" ref="CA1877" si="28820">ROUNDDOWN(CA1876/$E1876,2)</f>
        <v>0.16</v>
      </c>
      <c r="CB1877" s="110">
        <f t="shared" si="28818"/>
        <v>0.17</v>
      </c>
      <c r="CC1877" s="110">
        <f t="shared" si="28818"/>
        <v>0.17</v>
      </c>
      <c r="CD1877" s="110">
        <f t="shared" ref="CD1877:CG1877" si="28821">ROUND(CD1876/$E1876,2)</f>
        <v>0</v>
      </c>
      <c r="CE1877" s="110"/>
      <c r="CF1877" s="110">
        <f t="shared" si="28821"/>
        <v>0</v>
      </c>
      <c r="CG1877" s="110">
        <f t="shared" si="28821"/>
        <v>0</v>
      </c>
      <c r="CH1877" s="111">
        <f>IF(C1876="","",D1876-SUM(G1877:CG1877))</f>
        <v>0</v>
      </c>
      <c r="CI1877" s="112">
        <f>IF(C1876="","",SUM(G1877:CG1877))</f>
        <v>1</v>
      </c>
      <c r="CJ1877" s="67" t="b">
        <f>IF(C1876="","",D1876=CI1877)</f>
        <v>1</v>
      </c>
    </row>
    <row r="1878" spans="1:88" s="5" customFormat="1" ht="32.25" customHeight="1" x14ac:dyDescent="0.3">
      <c r="A1878" s="173"/>
      <c r="B1878" s="157"/>
      <c r="C1878" s="170"/>
      <c r="D1878" s="160"/>
      <c r="E1878" s="163"/>
      <c r="F1878" s="166"/>
      <c r="G1878" s="113">
        <v>0</v>
      </c>
      <c r="H1878" s="113"/>
      <c r="I1878" s="113"/>
      <c r="J1878" s="113"/>
      <c r="K1878" s="113"/>
      <c r="L1878" s="113"/>
      <c r="M1878" s="113"/>
      <c r="N1878" s="113"/>
      <c r="O1878" s="113"/>
      <c r="P1878" s="113"/>
      <c r="Q1878" s="113"/>
      <c r="R1878" s="113"/>
      <c r="S1878" s="113"/>
      <c r="T1878" s="113"/>
      <c r="U1878" s="113">
        <f t="shared" ref="U1878:X1878" si="28822">U1876/$F1876</f>
        <v>0</v>
      </c>
      <c r="V1878" s="113">
        <f t="shared" si="28822"/>
        <v>0</v>
      </c>
      <c r="W1878" s="113">
        <f t="shared" si="28822"/>
        <v>0</v>
      </c>
      <c r="X1878" s="113">
        <f t="shared" si="28822"/>
        <v>0</v>
      </c>
      <c r="Y1878" s="113">
        <f t="shared" ref="Y1878:AG1878" si="28823">Y1876/$F1876</f>
        <v>0</v>
      </c>
      <c r="Z1878" s="113">
        <f t="shared" si="28823"/>
        <v>0</v>
      </c>
      <c r="AA1878" s="113">
        <f t="shared" si="28823"/>
        <v>0</v>
      </c>
      <c r="AB1878" s="113">
        <f t="shared" si="28823"/>
        <v>0</v>
      </c>
      <c r="AC1878" s="113">
        <f t="shared" si="28823"/>
        <v>0</v>
      </c>
      <c r="AD1878" s="113">
        <f t="shared" si="28823"/>
        <v>0</v>
      </c>
      <c r="AE1878" s="113">
        <f t="shared" si="28823"/>
        <v>0</v>
      </c>
      <c r="AF1878" s="113">
        <f t="shared" si="28823"/>
        <v>0</v>
      </c>
      <c r="AG1878" s="113">
        <f t="shared" si="28823"/>
        <v>0</v>
      </c>
      <c r="AH1878" s="113">
        <f t="shared" ref="AH1878:AK1878" si="28824">AH1876/$F1876</f>
        <v>0</v>
      </c>
      <c r="AI1878" s="113">
        <f t="shared" si="28824"/>
        <v>0</v>
      </c>
      <c r="AJ1878" s="113">
        <f t="shared" si="28824"/>
        <v>0</v>
      </c>
      <c r="AK1878" s="113">
        <f t="shared" si="28824"/>
        <v>0</v>
      </c>
      <c r="AL1878" s="113">
        <f t="shared" ref="AL1878:AT1878" si="28825">AL1876/$F1876</f>
        <v>0</v>
      </c>
      <c r="AM1878" s="113">
        <f t="shared" si="28825"/>
        <v>0</v>
      </c>
      <c r="AN1878" s="113">
        <f t="shared" si="28825"/>
        <v>0</v>
      </c>
      <c r="AO1878" s="113">
        <f t="shared" si="28825"/>
        <v>0</v>
      </c>
      <c r="AP1878" s="113">
        <f t="shared" si="28825"/>
        <v>0</v>
      </c>
      <c r="AQ1878" s="113">
        <f t="shared" si="28825"/>
        <v>0</v>
      </c>
      <c r="AR1878" s="113">
        <f t="shared" si="28825"/>
        <v>0</v>
      </c>
      <c r="AS1878" s="113">
        <f t="shared" si="28825"/>
        <v>0</v>
      </c>
      <c r="AT1878" s="113">
        <f t="shared" si="28825"/>
        <v>0</v>
      </c>
      <c r="AU1878" s="113">
        <f t="shared" ref="AU1878:AX1878" si="28826">AU1876/$F1876</f>
        <v>0</v>
      </c>
      <c r="AV1878" s="113">
        <f t="shared" si="28826"/>
        <v>0</v>
      </c>
      <c r="AW1878" s="113">
        <f t="shared" si="28826"/>
        <v>0</v>
      </c>
      <c r="AX1878" s="113">
        <f t="shared" si="28826"/>
        <v>0</v>
      </c>
      <c r="AY1878" s="113">
        <f t="shared" ref="AY1878:BC1878" si="28827">AY1876/$F1876</f>
        <v>0</v>
      </c>
      <c r="AZ1878" s="113">
        <f t="shared" si="28827"/>
        <v>0</v>
      </c>
      <c r="BA1878" s="113">
        <f t="shared" si="28827"/>
        <v>0</v>
      </c>
      <c r="BB1878" s="113">
        <f t="shared" si="28827"/>
        <v>0</v>
      </c>
      <c r="BC1878" s="113">
        <f t="shared" si="28827"/>
        <v>0</v>
      </c>
      <c r="BD1878" s="113">
        <f t="shared" ref="BD1878:BG1878" si="28828">BD1876/$F1876</f>
        <v>0</v>
      </c>
      <c r="BE1878" s="113">
        <f t="shared" si="28828"/>
        <v>0</v>
      </c>
      <c r="BF1878" s="113">
        <f t="shared" si="28828"/>
        <v>0</v>
      </c>
      <c r="BG1878" s="113">
        <f t="shared" si="28828"/>
        <v>0</v>
      </c>
      <c r="BH1878" s="113">
        <f t="shared" ref="BH1878:BK1878" si="28829">BH1876/$F1876</f>
        <v>0</v>
      </c>
      <c r="BI1878" s="113">
        <f t="shared" si="28829"/>
        <v>0</v>
      </c>
      <c r="BJ1878" s="113">
        <f t="shared" si="28829"/>
        <v>0</v>
      </c>
      <c r="BK1878" s="113">
        <f t="shared" si="28829"/>
        <v>0</v>
      </c>
      <c r="BL1878" s="113">
        <f t="shared" ref="BL1878:BP1878" si="28830">BL1876/$F1876</f>
        <v>0</v>
      </c>
      <c r="BM1878" s="113">
        <f t="shared" si="28830"/>
        <v>0</v>
      </c>
      <c r="BN1878" s="113">
        <f t="shared" si="28830"/>
        <v>0</v>
      </c>
      <c r="BO1878" s="113">
        <f t="shared" si="28830"/>
        <v>0</v>
      </c>
      <c r="BP1878" s="113">
        <f t="shared" si="28830"/>
        <v>0</v>
      </c>
      <c r="BQ1878" s="113">
        <f t="shared" ref="BQ1878:BT1878" si="28831">BQ1876/$F1876</f>
        <v>0</v>
      </c>
      <c r="BR1878" s="113">
        <f t="shared" si="28831"/>
        <v>0</v>
      </c>
      <c r="BS1878" s="113">
        <f t="shared" si="28831"/>
        <v>0</v>
      </c>
      <c r="BT1878" s="113">
        <f t="shared" si="28831"/>
        <v>0</v>
      </c>
      <c r="BU1878" s="113">
        <f t="shared" ref="BU1878:BX1878" si="28832">BU1876/$F1876</f>
        <v>0</v>
      </c>
      <c r="BV1878" s="113">
        <f t="shared" si="28832"/>
        <v>0</v>
      </c>
      <c r="BW1878" s="113">
        <f t="shared" si="28832"/>
        <v>0</v>
      </c>
      <c r="BX1878" s="113">
        <f t="shared" si="28832"/>
        <v>0.16666664165596459</v>
      </c>
      <c r="BY1878" s="113">
        <f t="shared" ref="BY1878:CC1878" si="28833">BY1876/$F1876</f>
        <v>0.16666664165596459</v>
      </c>
      <c r="BZ1878" s="113">
        <f t="shared" si="28833"/>
        <v>0.16666671668807082</v>
      </c>
      <c r="CA1878" s="113">
        <f t="shared" si="28833"/>
        <v>0.16666671668807082</v>
      </c>
      <c r="CB1878" s="113">
        <f t="shared" si="28833"/>
        <v>0.16666664165596459</v>
      </c>
      <c r="CC1878" s="113">
        <f t="shared" si="28833"/>
        <v>0.16666664165596459</v>
      </c>
      <c r="CD1878" s="113">
        <f t="shared" ref="CD1878:CG1878" si="28834">CD1876/$F1876</f>
        <v>0</v>
      </c>
      <c r="CE1878" s="113"/>
      <c r="CF1878" s="113">
        <f t="shared" si="28834"/>
        <v>0</v>
      </c>
      <c r="CG1878" s="113">
        <f t="shared" si="28834"/>
        <v>0</v>
      </c>
      <c r="CH1878" s="114">
        <f>IF(C1876="","",100%-SUM(G1878:CG1878))</f>
        <v>0</v>
      </c>
      <c r="CI1878" s="115">
        <f>IF(C1876="","",SUM(G1878:CG1878))</f>
        <v>1</v>
      </c>
      <c r="CJ1878" s="67" t="b">
        <f>IF(C1876="","",SUM(G1878:CG1878)=CI1878)</f>
        <v>1</v>
      </c>
    </row>
    <row r="1879" spans="1:88" s="5" customFormat="1" ht="41.25" customHeight="1" x14ac:dyDescent="0.3">
      <c r="A1879" s="171" t="s">
        <v>1307</v>
      </c>
      <c r="B1879" s="155" t="s">
        <v>1308</v>
      </c>
      <c r="C1879" s="168" t="s">
        <v>163</v>
      </c>
      <c r="D1879" s="158">
        <v>1</v>
      </c>
      <c r="E1879" s="161">
        <v>13307629</v>
      </c>
      <c r="F1879" s="164">
        <f t="shared" si="28776"/>
        <v>13307629</v>
      </c>
      <c r="G1879" s="108">
        <v>0</v>
      </c>
      <c r="H1879" s="108"/>
      <c r="I1879" s="108"/>
      <c r="J1879" s="108"/>
      <c r="K1879" s="108"/>
      <c r="L1879" s="108"/>
      <c r="M1879" s="108"/>
      <c r="N1879" s="108"/>
      <c r="O1879" s="108"/>
      <c r="P1879" s="108"/>
      <c r="Q1879" s="108"/>
      <c r="R1879" s="108"/>
      <c r="S1879" s="108"/>
      <c r="T1879" s="108"/>
      <c r="U1879" s="108"/>
      <c r="V1879" s="108"/>
      <c r="W1879" s="108"/>
      <c r="X1879" s="108"/>
      <c r="Y1879" s="108"/>
      <c r="Z1879" s="108"/>
      <c r="AA1879" s="108"/>
      <c r="AB1879" s="108"/>
      <c r="AC1879" s="108"/>
      <c r="AD1879" s="108"/>
      <c r="AE1879" s="108"/>
      <c r="AF1879" s="108"/>
      <c r="AG1879" s="108"/>
      <c r="AH1879" s="108"/>
      <c r="AI1879" s="108"/>
      <c r="AJ1879" s="108"/>
      <c r="AK1879" s="108"/>
      <c r="AL1879" s="108"/>
      <c r="AM1879" s="108"/>
      <c r="AN1879" s="108"/>
      <c r="AO1879" s="108"/>
      <c r="AP1879" s="108"/>
      <c r="AQ1879" s="108"/>
      <c r="AR1879" s="108"/>
      <c r="AS1879" s="108"/>
      <c r="AT1879" s="108"/>
      <c r="AU1879" s="108"/>
      <c r="AV1879" s="108"/>
      <c r="AW1879" s="108"/>
      <c r="AX1879" s="108"/>
      <c r="AY1879" s="108"/>
      <c r="AZ1879" s="108"/>
      <c r="BA1879" s="108"/>
      <c r="BB1879" s="108"/>
      <c r="BC1879" s="108"/>
      <c r="BD1879" s="108"/>
      <c r="BE1879" s="108"/>
      <c r="BF1879" s="108"/>
      <c r="BG1879" s="108"/>
      <c r="BH1879" s="108"/>
      <c r="BI1879" s="108"/>
      <c r="BJ1879" s="108"/>
      <c r="BK1879" s="108"/>
      <c r="BL1879" s="108"/>
      <c r="BM1879" s="108"/>
      <c r="BN1879" s="108"/>
      <c r="BO1879" s="108"/>
      <c r="BP1879" s="108"/>
      <c r="BQ1879" s="108"/>
      <c r="BR1879" s="108"/>
      <c r="BS1879" s="108"/>
      <c r="BT1879" s="108"/>
      <c r="BU1879" s="108"/>
      <c r="BV1879" s="108"/>
      <c r="BW1879" s="108"/>
      <c r="BX1879" s="108">
        <f>ROUND($F1879/6,0)</f>
        <v>2217938</v>
      </c>
      <c r="BY1879" s="108">
        <f>ROUND($F1879/6,0)</f>
        <v>2217938</v>
      </c>
      <c r="BZ1879" s="108">
        <f t="shared" ref="BZ1879:CC1879" si="28835">ROUND($F1879/6,0)</f>
        <v>2217938</v>
      </c>
      <c r="CA1879" s="108">
        <f>ROUNDUP($F1879/6,0)</f>
        <v>2217939</v>
      </c>
      <c r="CB1879" s="108">
        <f t="shared" si="28835"/>
        <v>2217938</v>
      </c>
      <c r="CC1879" s="108">
        <f t="shared" si="28835"/>
        <v>2217938</v>
      </c>
      <c r="CD1879" s="108"/>
      <c r="CE1879" s="108"/>
      <c r="CF1879" s="108"/>
      <c r="CG1879" s="108"/>
      <c r="CH1879" s="109">
        <f>IF(C1879="","",F1879-SUM(G1879:CG1879))</f>
        <v>0</v>
      </c>
      <c r="CI1879" s="107">
        <f>IF(C1879="","",SUM(G1879:CG1879))</f>
        <v>13307629</v>
      </c>
      <c r="CJ1879" s="67" t="b">
        <f>IF(C1879="","",F1879=CI1879)</f>
        <v>1</v>
      </c>
    </row>
    <row r="1880" spans="1:88" s="5" customFormat="1" ht="52.5" customHeight="1" x14ac:dyDescent="0.3">
      <c r="A1880" s="172"/>
      <c r="B1880" s="156"/>
      <c r="C1880" s="169"/>
      <c r="D1880" s="159"/>
      <c r="E1880" s="162"/>
      <c r="F1880" s="165"/>
      <c r="G1880" s="110">
        <v>0</v>
      </c>
      <c r="H1880" s="110"/>
      <c r="I1880" s="110"/>
      <c r="J1880" s="110"/>
      <c r="K1880" s="110"/>
      <c r="L1880" s="110"/>
      <c r="M1880" s="110"/>
      <c r="N1880" s="110"/>
      <c r="O1880" s="110"/>
      <c r="P1880" s="110"/>
      <c r="Q1880" s="110"/>
      <c r="R1880" s="110"/>
      <c r="S1880" s="110"/>
      <c r="T1880" s="110"/>
      <c r="U1880" s="110">
        <f t="shared" ref="U1880:X1880" si="28836">ROUND(U1879/$E1879,2)</f>
        <v>0</v>
      </c>
      <c r="V1880" s="110">
        <f t="shared" si="28836"/>
        <v>0</v>
      </c>
      <c r="W1880" s="110">
        <f t="shared" si="28836"/>
        <v>0</v>
      </c>
      <c r="X1880" s="110">
        <f t="shared" si="28836"/>
        <v>0</v>
      </c>
      <c r="Y1880" s="110">
        <f t="shared" ref="Y1880:AG1880" si="28837">ROUND(Y1879/$E1879,2)</f>
        <v>0</v>
      </c>
      <c r="Z1880" s="110">
        <f t="shared" si="28837"/>
        <v>0</v>
      </c>
      <c r="AA1880" s="110">
        <f t="shared" si="28837"/>
        <v>0</v>
      </c>
      <c r="AB1880" s="110">
        <f t="shared" si="28837"/>
        <v>0</v>
      </c>
      <c r="AC1880" s="110">
        <f t="shared" si="28837"/>
        <v>0</v>
      </c>
      <c r="AD1880" s="110">
        <f t="shared" si="28837"/>
        <v>0</v>
      </c>
      <c r="AE1880" s="110">
        <f t="shared" si="28837"/>
        <v>0</v>
      </c>
      <c r="AF1880" s="110">
        <f t="shared" si="28837"/>
        <v>0</v>
      </c>
      <c r="AG1880" s="110">
        <f t="shared" si="28837"/>
        <v>0</v>
      </c>
      <c r="AH1880" s="110">
        <f t="shared" ref="AH1880:AK1880" si="28838">ROUND(AH1879/$E1879,2)</f>
        <v>0</v>
      </c>
      <c r="AI1880" s="110">
        <f t="shared" si="28838"/>
        <v>0</v>
      </c>
      <c r="AJ1880" s="110">
        <f t="shared" si="28838"/>
        <v>0</v>
      </c>
      <c r="AK1880" s="110">
        <f t="shared" si="28838"/>
        <v>0</v>
      </c>
      <c r="AL1880" s="110">
        <f t="shared" ref="AL1880:AT1880" si="28839">ROUND(AL1879/$E1879,2)</f>
        <v>0</v>
      </c>
      <c r="AM1880" s="110">
        <f t="shared" si="28839"/>
        <v>0</v>
      </c>
      <c r="AN1880" s="110">
        <f t="shared" si="28839"/>
        <v>0</v>
      </c>
      <c r="AO1880" s="110">
        <f t="shared" si="28839"/>
        <v>0</v>
      </c>
      <c r="AP1880" s="110">
        <f t="shared" si="28839"/>
        <v>0</v>
      </c>
      <c r="AQ1880" s="110">
        <f t="shared" si="28839"/>
        <v>0</v>
      </c>
      <c r="AR1880" s="110">
        <f t="shared" si="28839"/>
        <v>0</v>
      </c>
      <c r="AS1880" s="110">
        <f t="shared" si="28839"/>
        <v>0</v>
      </c>
      <c r="AT1880" s="110">
        <f t="shared" si="28839"/>
        <v>0</v>
      </c>
      <c r="AU1880" s="110">
        <f t="shared" ref="AU1880:AX1880" si="28840">ROUND(AU1879/$E1879,2)</f>
        <v>0</v>
      </c>
      <c r="AV1880" s="110">
        <f t="shared" si="28840"/>
        <v>0</v>
      </c>
      <c r="AW1880" s="110">
        <f t="shared" si="28840"/>
        <v>0</v>
      </c>
      <c r="AX1880" s="110">
        <f t="shared" si="28840"/>
        <v>0</v>
      </c>
      <c r="AY1880" s="110">
        <f t="shared" ref="AY1880:BC1880" si="28841">ROUND(AY1879/$E1879,2)</f>
        <v>0</v>
      </c>
      <c r="AZ1880" s="110">
        <f t="shared" si="28841"/>
        <v>0</v>
      </c>
      <c r="BA1880" s="110">
        <f t="shared" si="28841"/>
        <v>0</v>
      </c>
      <c r="BB1880" s="110">
        <f t="shared" si="28841"/>
        <v>0</v>
      </c>
      <c r="BC1880" s="110">
        <f t="shared" si="28841"/>
        <v>0</v>
      </c>
      <c r="BD1880" s="110">
        <f t="shared" ref="BD1880:BG1880" si="28842">ROUND(BD1879/$E1879,2)</f>
        <v>0</v>
      </c>
      <c r="BE1880" s="110">
        <f t="shared" si="28842"/>
        <v>0</v>
      </c>
      <c r="BF1880" s="110">
        <f t="shared" si="28842"/>
        <v>0</v>
      </c>
      <c r="BG1880" s="110">
        <f t="shared" si="28842"/>
        <v>0</v>
      </c>
      <c r="BH1880" s="110">
        <f t="shared" ref="BH1880:BK1880" si="28843">ROUND(BH1879/$E1879,2)</f>
        <v>0</v>
      </c>
      <c r="BI1880" s="110">
        <f t="shared" si="28843"/>
        <v>0</v>
      </c>
      <c r="BJ1880" s="110">
        <f t="shared" si="28843"/>
        <v>0</v>
      </c>
      <c r="BK1880" s="110">
        <f t="shared" si="28843"/>
        <v>0</v>
      </c>
      <c r="BL1880" s="110">
        <f t="shared" ref="BL1880:BP1880" si="28844">ROUND(BL1879/$E1879,2)</f>
        <v>0</v>
      </c>
      <c r="BM1880" s="110">
        <f t="shared" si="28844"/>
        <v>0</v>
      </c>
      <c r="BN1880" s="110">
        <f t="shared" si="28844"/>
        <v>0</v>
      </c>
      <c r="BO1880" s="110">
        <f t="shared" si="28844"/>
        <v>0</v>
      </c>
      <c r="BP1880" s="110">
        <f t="shared" si="28844"/>
        <v>0</v>
      </c>
      <c r="BQ1880" s="110">
        <f t="shared" ref="BQ1880:BT1880" si="28845">ROUND(BQ1879/$E1879,2)</f>
        <v>0</v>
      </c>
      <c r="BR1880" s="110">
        <f t="shared" si="28845"/>
        <v>0</v>
      </c>
      <c r="BS1880" s="110">
        <f t="shared" si="28845"/>
        <v>0</v>
      </c>
      <c r="BT1880" s="110">
        <f t="shared" si="28845"/>
        <v>0</v>
      </c>
      <c r="BU1880" s="110">
        <f t="shared" ref="BU1880:BX1880" si="28846">ROUND(BU1879/$E1879,2)</f>
        <v>0</v>
      </c>
      <c r="BV1880" s="110">
        <f t="shared" si="28846"/>
        <v>0</v>
      </c>
      <c r="BW1880" s="110">
        <f t="shared" si="28846"/>
        <v>0</v>
      </c>
      <c r="BX1880" s="110">
        <f t="shared" si="28846"/>
        <v>0.17</v>
      </c>
      <c r="BY1880" s="110">
        <f t="shared" ref="BY1880:CC1880" si="28847">ROUND(BY1879/$E1879,2)</f>
        <v>0.17</v>
      </c>
      <c r="BZ1880" s="110">
        <f t="shared" ref="BZ1880" si="28848">ROUNDDOWN(BZ1879/$E1879,2)</f>
        <v>0.16</v>
      </c>
      <c r="CA1880" s="110">
        <f t="shared" ref="CA1880" si="28849">ROUNDDOWN(CA1879/$E1879,2)</f>
        <v>0.16</v>
      </c>
      <c r="CB1880" s="110">
        <f t="shared" si="28847"/>
        <v>0.17</v>
      </c>
      <c r="CC1880" s="110">
        <f t="shared" si="28847"/>
        <v>0.17</v>
      </c>
      <c r="CD1880" s="110">
        <f t="shared" ref="CD1880:CG1880" si="28850">ROUND(CD1879/$E1879,2)</f>
        <v>0</v>
      </c>
      <c r="CE1880" s="110"/>
      <c r="CF1880" s="110">
        <f t="shared" si="28850"/>
        <v>0</v>
      </c>
      <c r="CG1880" s="110">
        <f t="shared" si="28850"/>
        <v>0</v>
      </c>
      <c r="CH1880" s="111">
        <f>IF(C1879="","",D1879-SUM(G1880:CG1880))</f>
        <v>0</v>
      </c>
      <c r="CI1880" s="112">
        <f>IF(C1879="","",SUM(G1880:CG1880))</f>
        <v>1</v>
      </c>
      <c r="CJ1880" s="67" t="b">
        <f>IF(C1879="","",D1879=CI1880)</f>
        <v>1</v>
      </c>
    </row>
    <row r="1881" spans="1:88" s="5" customFormat="1" ht="15" customHeight="1" x14ac:dyDescent="0.3">
      <c r="A1881" s="173"/>
      <c r="B1881" s="157"/>
      <c r="C1881" s="170"/>
      <c r="D1881" s="160"/>
      <c r="E1881" s="163"/>
      <c r="F1881" s="166"/>
      <c r="G1881" s="113">
        <v>0</v>
      </c>
      <c r="H1881" s="113"/>
      <c r="I1881" s="113"/>
      <c r="J1881" s="113"/>
      <c r="K1881" s="113"/>
      <c r="L1881" s="113"/>
      <c r="M1881" s="113"/>
      <c r="N1881" s="113"/>
      <c r="O1881" s="113"/>
      <c r="P1881" s="113"/>
      <c r="Q1881" s="113"/>
      <c r="R1881" s="113"/>
      <c r="S1881" s="113"/>
      <c r="T1881" s="113"/>
      <c r="U1881" s="113">
        <f t="shared" ref="U1881:X1881" si="28851">U1879/$F1879</f>
        <v>0</v>
      </c>
      <c r="V1881" s="113">
        <f t="shared" si="28851"/>
        <v>0</v>
      </c>
      <c r="W1881" s="113">
        <f t="shared" si="28851"/>
        <v>0</v>
      </c>
      <c r="X1881" s="113">
        <f t="shared" si="28851"/>
        <v>0</v>
      </c>
      <c r="Y1881" s="113">
        <f t="shared" ref="Y1881:AG1881" si="28852">Y1879/$F1879</f>
        <v>0</v>
      </c>
      <c r="Z1881" s="113">
        <f t="shared" si="28852"/>
        <v>0</v>
      </c>
      <c r="AA1881" s="113">
        <f t="shared" si="28852"/>
        <v>0</v>
      </c>
      <c r="AB1881" s="113">
        <f t="shared" si="28852"/>
        <v>0</v>
      </c>
      <c r="AC1881" s="113">
        <f t="shared" si="28852"/>
        <v>0</v>
      </c>
      <c r="AD1881" s="113">
        <f t="shared" si="28852"/>
        <v>0</v>
      </c>
      <c r="AE1881" s="113">
        <f t="shared" si="28852"/>
        <v>0</v>
      </c>
      <c r="AF1881" s="113">
        <f t="shared" si="28852"/>
        <v>0</v>
      </c>
      <c r="AG1881" s="113">
        <f t="shared" si="28852"/>
        <v>0</v>
      </c>
      <c r="AH1881" s="113">
        <f t="shared" ref="AH1881:AK1881" si="28853">AH1879/$F1879</f>
        <v>0</v>
      </c>
      <c r="AI1881" s="113">
        <f t="shared" si="28853"/>
        <v>0</v>
      </c>
      <c r="AJ1881" s="113">
        <f t="shared" si="28853"/>
        <v>0</v>
      </c>
      <c r="AK1881" s="113">
        <f t="shared" si="28853"/>
        <v>0</v>
      </c>
      <c r="AL1881" s="113">
        <f t="shared" ref="AL1881:AT1881" si="28854">AL1879/$F1879</f>
        <v>0</v>
      </c>
      <c r="AM1881" s="113">
        <f t="shared" si="28854"/>
        <v>0</v>
      </c>
      <c r="AN1881" s="113">
        <f t="shared" si="28854"/>
        <v>0</v>
      </c>
      <c r="AO1881" s="113">
        <f t="shared" si="28854"/>
        <v>0</v>
      </c>
      <c r="AP1881" s="113">
        <f t="shared" si="28854"/>
        <v>0</v>
      </c>
      <c r="AQ1881" s="113">
        <f t="shared" si="28854"/>
        <v>0</v>
      </c>
      <c r="AR1881" s="113">
        <f t="shared" si="28854"/>
        <v>0</v>
      </c>
      <c r="AS1881" s="113">
        <f t="shared" si="28854"/>
        <v>0</v>
      </c>
      <c r="AT1881" s="113">
        <f t="shared" si="28854"/>
        <v>0</v>
      </c>
      <c r="AU1881" s="113">
        <f t="shared" ref="AU1881:AX1881" si="28855">AU1879/$F1879</f>
        <v>0</v>
      </c>
      <c r="AV1881" s="113">
        <f t="shared" si="28855"/>
        <v>0</v>
      </c>
      <c r="AW1881" s="113">
        <f t="shared" si="28855"/>
        <v>0</v>
      </c>
      <c r="AX1881" s="113">
        <f t="shared" si="28855"/>
        <v>0</v>
      </c>
      <c r="AY1881" s="113">
        <f t="shared" ref="AY1881:BC1881" si="28856">AY1879/$F1879</f>
        <v>0</v>
      </c>
      <c r="AZ1881" s="113">
        <f t="shared" si="28856"/>
        <v>0</v>
      </c>
      <c r="BA1881" s="113">
        <f t="shared" si="28856"/>
        <v>0</v>
      </c>
      <c r="BB1881" s="113">
        <f t="shared" si="28856"/>
        <v>0</v>
      </c>
      <c r="BC1881" s="113">
        <f t="shared" si="28856"/>
        <v>0</v>
      </c>
      <c r="BD1881" s="113">
        <f t="shared" ref="BD1881:BG1881" si="28857">BD1879/$F1879</f>
        <v>0</v>
      </c>
      <c r="BE1881" s="113">
        <f t="shared" si="28857"/>
        <v>0</v>
      </c>
      <c r="BF1881" s="113">
        <f t="shared" si="28857"/>
        <v>0</v>
      </c>
      <c r="BG1881" s="113">
        <f t="shared" si="28857"/>
        <v>0</v>
      </c>
      <c r="BH1881" s="113">
        <f t="shared" ref="BH1881:BK1881" si="28858">BH1879/$F1879</f>
        <v>0</v>
      </c>
      <c r="BI1881" s="113">
        <f t="shared" si="28858"/>
        <v>0</v>
      </c>
      <c r="BJ1881" s="113">
        <f t="shared" si="28858"/>
        <v>0</v>
      </c>
      <c r="BK1881" s="113">
        <f t="shared" si="28858"/>
        <v>0</v>
      </c>
      <c r="BL1881" s="113">
        <f t="shared" ref="BL1881:BP1881" si="28859">BL1879/$F1879</f>
        <v>0</v>
      </c>
      <c r="BM1881" s="113">
        <f t="shared" si="28859"/>
        <v>0</v>
      </c>
      <c r="BN1881" s="113">
        <f t="shared" si="28859"/>
        <v>0</v>
      </c>
      <c r="BO1881" s="113">
        <f t="shared" si="28859"/>
        <v>0</v>
      </c>
      <c r="BP1881" s="113">
        <f t="shared" si="28859"/>
        <v>0</v>
      </c>
      <c r="BQ1881" s="113">
        <f t="shared" ref="BQ1881:BT1881" si="28860">BQ1879/$F1879</f>
        <v>0</v>
      </c>
      <c r="BR1881" s="113">
        <f t="shared" si="28860"/>
        <v>0</v>
      </c>
      <c r="BS1881" s="113">
        <f t="shared" si="28860"/>
        <v>0</v>
      </c>
      <c r="BT1881" s="113">
        <f t="shared" si="28860"/>
        <v>0</v>
      </c>
      <c r="BU1881" s="113">
        <f t="shared" ref="BU1881:BX1881" si="28861">BU1879/$F1879</f>
        <v>0</v>
      </c>
      <c r="BV1881" s="113">
        <f t="shared" si="28861"/>
        <v>0</v>
      </c>
      <c r="BW1881" s="113">
        <f t="shared" si="28861"/>
        <v>0</v>
      </c>
      <c r="BX1881" s="113">
        <f t="shared" si="28861"/>
        <v>0.1666666541425223</v>
      </c>
      <c r="BY1881" s="113">
        <f t="shared" ref="BY1881:CC1881" si="28862">BY1879/$F1879</f>
        <v>0.1666666541425223</v>
      </c>
      <c r="BZ1881" s="113">
        <f t="shared" si="28862"/>
        <v>0.1666666541425223</v>
      </c>
      <c r="CA1881" s="113">
        <f t="shared" si="28862"/>
        <v>0.16666672928738846</v>
      </c>
      <c r="CB1881" s="113">
        <f t="shared" si="28862"/>
        <v>0.1666666541425223</v>
      </c>
      <c r="CC1881" s="113">
        <f t="shared" si="28862"/>
        <v>0.1666666541425223</v>
      </c>
      <c r="CD1881" s="113">
        <f t="shared" ref="CD1881:CG1881" si="28863">CD1879/$F1879</f>
        <v>0</v>
      </c>
      <c r="CE1881" s="113"/>
      <c r="CF1881" s="113">
        <f t="shared" si="28863"/>
        <v>0</v>
      </c>
      <c r="CG1881" s="113">
        <f t="shared" si="28863"/>
        <v>0</v>
      </c>
      <c r="CH1881" s="114">
        <f>IF(C1879="","",100%-SUM(G1881:CG1881))</f>
        <v>0</v>
      </c>
      <c r="CI1881" s="115">
        <f>IF(C1879="","",SUM(G1881:CG1881))</f>
        <v>1</v>
      </c>
      <c r="CJ1881" s="67" t="b">
        <f>IF(C1879="","",SUM(G1881:CG1881)=CI1881)</f>
        <v>1</v>
      </c>
    </row>
    <row r="1882" spans="1:88" s="5" customFormat="1" ht="55.5" customHeight="1" x14ac:dyDescent="0.3">
      <c r="A1882" s="171" t="s">
        <v>1309</v>
      </c>
      <c r="B1882" s="155" t="s">
        <v>1310</v>
      </c>
      <c r="C1882" s="168" t="s">
        <v>163</v>
      </c>
      <c r="D1882" s="158">
        <v>1</v>
      </c>
      <c r="E1882" s="161">
        <v>12870119</v>
      </c>
      <c r="F1882" s="164">
        <f t="shared" si="28776"/>
        <v>12870119</v>
      </c>
      <c r="G1882" s="108">
        <v>0</v>
      </c>
      <c r="H1882" s="108"/>
      <c r="I1882" s="108"/>
      <c r="J1882" s="108"/>
      <c r="K1882" s="108"/>
      <c r="L1882" s="108"/>
      <c r="M1882" s="108"/>
      <c r="N1882" s="108"/>
      <c r="O1882" s="108"/>
      <c r="P1882" s="108"/>
      <c r="Q1882" s="108"/>
      <c r="R1882" s="108"/>
      <c r="S1882" s="108"/>
      <c r="T1882" s="108"/>
      <c r="U1882" s="108"/>
      <c r="V1882" s="108"/>
      <c r="W1882" s="108"/>
      <c r="X1882" s="108"/>
      <c r="Y1882" s="108"/>
      <c r="Z1882" s="108"/>
      <c r="AA1882" s="108"/>
      <c r="AB1882" s="108"/>
      <c r="AC1882" s="108"/>
      <c r="AD1882" s="108"/>
      <c r="AE1882" s="108"/>
      <c r="AF1882" s="108"/>
      <c r="AG1882" s="108"/>
      <c r="AH1882" s="108"/>
      <c r="AI1882" s="108"/>
      <c r="AJ1882" s="108"/>
      <c r="AK1882" s="108"/>
      <c r="AL1882" s="108"/>
      <c r="AM1882" s="108"/>
      <c r="AN1882" s="108"/>
      <c r="AO1882" s="108"/>
      <c r="AP1882" s="108"/>
      <c r="AQ1882" s="108"/>
      <c r="AR1882" s="108"/>
      <c r="AS1882" s="108"/>
      <c r="AT1882" s="108"/>
      <c r="AU1882" s="108"/>
      <c r="AV1882" s="108"/>
      <c r="AW1882" s="108"/>
      <c r="AX1882" s="108"/>
      <c r="AY1882" s="108"/>
      <c r="AZ1882" s="108"/>
      <c r="BA1882" s="108"/>
      <c r="BB1882" s="108"/>
      <c r="BC1882" s="108"/>
      <c r="BD1882" s="108"/>
      <c r="BE1882" s="108"/>
      <c r="BF1882" s="108"/>
      <c r="BG1882" s="108"/>
      <c r="BH1882" s="108"/>
      <c r="BI1882" s="108"/>
      <c r="BJ1882" s="108"/>
      <c r="BK1882" s="108"/>
      <c r="BL1882" s="108"/>
      <c r="BM1882" s="108"/>
      <c r="BN1882" s="108"/>
      <c r="BO1882" s="108"/>
      <c r="BP1882" s="108"/>
      <c r="BQ1882" s="108"/>
      <c r="BR1882" s="108"/>
      <c r="BS1882" s="108"/>
      <c r="BT1882" s="108"/>
      <c r="BU1882" s="108"/>
      <c r="BV1882" s="108"/>
      <c r="BW1882" s="108"/>
      <c r="BX1882" s="108">
        <f>ROUND($F1882/6,0)</f>
        <v>2145020</v>
      </c>
      <c r="BY1882" s="108">
        <f>ROUND($F1882/6,0)</f>
        <v>2145020</v>
      </c>
      <c r="BZ1882" s="108">
        <f t="shared" ref="BZ1882:CC1882" si="28864">ROUND($F1882/6,0)</f>
        <v>2145020</v>
      </c>
      <c r="CA1882" s="108">
        <f>ROUNDDOWN($F1882/6,0)</f>
        <v>2145019</v>
      </c>
      <c r="CB1882" s="108">
        <f t="shared" si="28864"/>
        <v>2145020</v>
      </c>
      <c r="CC1882" s="108">
        <f t="shared" si="28864"/>
        <v>2145020</v>
      </c>
      <c r="CD1882" s="108"/>
      <c r="CE1882" s="108"/>
      <c r="CF1882" s="108"/>
      <c r="CG1882" s="108"/>
      <c r="CH1882" s="109">
        <f>IF(C1882="","",F1882-SUM(G1882:CG1882))</f>
        <v>0</v>
      </c>
      <c r="CI1882" s="107">
        <f>IF(C1882="","",SUM(G1882:CG1882))</f>
        <v>12870119</v>
      </c>
      <c r="CJ1882" s="67" t="b">
        <f>IF(C1882="","",F1882=CI1882)</f>
        <v>1</v>
      </c>
    </row>
    <row r="1883" spans="1:88" s="5" customFormat="1" ht="27" customHeight="1" x14ac:dyDescent="0.3">
      <c r="A1883" s="172"/>
      <c r="B1883" s="156"/>
      <c r="C1883" s="169"/>
      <c r="D1883" s="159"/>
      <c r="E1883" s="162"/>
      <c r="F1883" s="165"/>
      <c r="G1883" s="110">
        <v>0</v>
      </c>
      <c r="H1883" s="110"/>
      <c r="I1883" s="110"/>
      <c r="J1883" s="110"/>
      <c r="K1883" s="110"/>
      <c r="L1883" s="110"/>
      <c r="M1883" s="110"/>
      <c r="N1883" s="110"/>
      <c r="O1883" s="110"/>
      <c r="P1883" s="110"/>
      <c r="Q1883" s="110"/>
      <c r="R1883" s="110"/>
      <c r="S1883" s="110"/>
      <c r="T1883" s="110"/>
      <c r="U1883" s="110">
        <f t="shared" ref="U1883:X1883" si="28865">ROUND(U1882/$E1882,2)</f>
        <v>0</v>
      </c>
      <c r="V1883" s="110">
        <f t="shared" si="28865"/>
        <v>0</v>
      </c>
      <c r="W1883" s="110">
        <f t="shared" si="28865"/>
        <v>0</v>
      </c>
      <c r="X1883" s="110">
        <f t="shared" si="28865"/>
        <v>0</v>
      </c>
      <c r="Y1883" s="110">
        <f t="shared" ref="Y1883:AG1883" si="28866">ROUND(Y1882/$E1882,2)</f>
        <v>0</v>
      </c>
      <c r="Z1883" s="110">
        <f t="shared" si="28866"/>
        <v>0</v>
      </c>
      <c r="AA1883" s="110">
        <f t="shared" si="28866"/>
        <v>0</v>
      </c>
      <c r="AB1883" s="110">
        <f t="shared" si="28866"/>
        <v>0</v>
      </c>
      <c r="AC1883" s="110">
        <f t="shared" si="28866"/>
        <v>0</v>
      </c>
      <c r="AD1883" s="110">
        <f t="shared" si="28866"/>
        <v>0</v>
      </c>
      <c r="AE1883" s="110">
        <f t="shared" si="28866"/>
        <v>0</v>
      </c>
      <c r="AF1883" s="110">
        <f t="shared" si="28866"/>
        <v>0</v>
      </c>
      <c r="AG1883" s="110">
        <f t="shared" si="28866"/>
        <v>0</v>
      </c>
      <c r="AH1883" s="110">
        <f t="shared" ref="AH1883:AK1883" si="28867">ROUND(AH1882/$E1882,2)</f>
        <v>0</v>
      </c>
      <c r="AI1883" s="110">
        <f t="shared" si="28867"/>
        <v>0</v>
      </c>
      <c r="AJ1883" s="110">
        <f t="shared" si="28867"/>
        <v>0</v>
      </c>
      <c r="AK1883" s="110">
        <f t="shared" si="28867"/>
        <v>0</v>
      </c>
      <c r="AL1883" s="110">
        <f t="shared" ref="AL1883:AT1883" si="28868">ROUND(AL1882/$E1882,2)</f>
        <v>0</v>
      </c>
      <c r="AM1883" s="110">
        <f t="shared" si="28868"/>
        <v>0</v>
      </c>
      <c r="AN1883" s="110">
        <f t="shared" si="28868"/>
        <v>0</v>
      </c>
      <c r="AO1883" s="110">
        <f t="shared" si="28868"/>
        <v>0</v>
      </c>
      <c r="AP1883" s="110">
        <f t="shared" si="28868"/>
        <v>0</v>
      </c>
      <c r="AQ1883" s="110">
        <f t="shared" si="28868"/>
        <v>0</v>
      </c>
      <c r="AR1883" s="110">
        <f t="shared" si="28868"/>
        <v>0</v>
      </c>
      <c r="AS1883" s="110">
        <f t="shared" si="28868"/>
        <v>0</v>
      </c>
      <c r="AT1883" s="110">
        <f t="shared" si="28868"/>
        <v>0</v>
      </c>
      <c r="AU1883" s="110">
        <f t="shared" ref="AU1883:AX1883" si="28869">ROUND(AU1882/$E1882,2)</f>
        <v>0</v>
      </c>
      <c r="AV1883" s="110">
        <f t="shared" si="28869"/>
        <v>0</v>
      </c>
      <c r="AW1883" s="110">
        <f t="shared" si="28869"/>
        <v>0</v>
      </c>
      <c r="AX1883" s="110">
        <f t="shared" si="28869"/>
        <v>0</v>
      </c>
      <c r="AY1883" s="110">
        <f t="shared" ref="AY1883:BC1883" si="28870">ROUND(AY1882/$E1882,2)</f>
        <v>0</v>
      </c>
      <c r="AZ1883" s="110">
        <f t="shared" si="28870"/>
        <v>0</v>
      </c>
      <c r="BA1883" s="110">
        <f t="shared" si="28870"/>
        <v>0</v>
      </c>
      <c r="BB1883" s="110">
        <f t="shared" si="28870"/>
        <v>0</v>
      </c>
      <c r="BC1883" s="110">
        <f t="shared" si="28870"/>
        <v>0</v>
      </c>
      <c r="BD1883" s="110">
        <f t="shared" ref="BD1883:BG1883" si="28871">ROUND(BD1882/$E1882,2)</f>
        <v>0</v>
      </c>
      <c r="BE1883" s="110">
        <f t="shared" si="28871"/>
        <v>0</v>
      </c>
      <c r="BF1883" s="110">
        <f t="shared" si="28871"/>
        <v>0</v>
      </c>
      <c r="BG1883" s="110">
        <f t="shared" si="28871"/>
        <v>0</v>
      </c>
      <c r="BH1883" s="110">
        <f t="shared" ref="BH1883:BK1883" si="28872">ROUND(BH1882/$E1882,2)</f>
        <v>0</v>
      </c>
      <c r="BI1883" s="110">
        <f t="shared" si="28872"/>
        <v>0</v>
      </c>
      <c r="BJ1883" s="110">
        <f t="shared" si="28872"/>
        <v>0</v>
      </c>
      <c r="BK1883" s="110">
        <f t="shared" si="28872"/>
        <v>0</v>
      </c>
      <c r="BL1883" s="110">
        <f t="shared" ref="BL1883:BP1883" si="28873">ROUND(BL1882/$E1882,2)</f>
        <v>0</v>
      </c>
      <c r="BM1883" s="110">
        <f t="shared" si="28873"/>
        <v>0</v>
      </c>
      <c r="BN1883" s="110">
        <f t="shared" si="28873"/>
        <v>0</v>
      </c>
      <c r="BO1883" s="110">
        <f t="shared" si="28873"/>
        <v>0</v>
      </c>
      <c r="BP1883" s="110">
        <f t="shared" si="28873"/>
        <v>0</v>
      </c>
      <c r="BQ1883" s="110">
        <f t="shared" ref="BQ1883:BT1883" si="28874">ROUND(BQ1882/$E1882,2)</f>
        <v>0</v>
      </c>
      <c r="BR1883" s="110">
        <f t="shared" si="28874"/>
        <v>0</v>
      </c>
      <c r="BS1883" s="110">
        <f t="shared" si="28874"/>
        <v>0</v>
      </c>
      <c r="BT1883" s="110">
        <f t="shared" si="28874"/>
        <v>0</v>
      </c>
      <c r="BU1883" s="110">
        <f t="shared" ref="BU1883:BX1883" si="28875">ROUND(BU1882/$E1882,2)</f>
        <v>0</v>
      </c>
      <c r="BV1883" s="110">
        <f t="shared" si="28875"/>
        <v>0</v>
      </c>
      <c r="BW1883" s="110">
        <f t="shared" si="28875"/>
        <v>0</v>
      </c>
      <c r="BX1883" s="110">
        <f t="shared" si="28875"/>
        <v>0.17</v>
      </c>
      <c r="BY1883" s="110">
        <f t="shared" ref="BY1883:CC1883" si="28876">ROUND(BY1882/$E1882,2)</f>
        <v>0.17</v>
      </c>
      <c r="BZ1883" s="110">
        <f t="shared" ref="BZ1883" si="28877">ROUNDDOWN(BZ1882/$E1882,2)</f>
        <v>0.16</v>
      </c>
      <c r="CA1883" s="110">
        <f t="shared" ref="CA1883" si="28878">ROUNDDOWN(CA1882/$E1882,2)</f>
        <v>0.16</v>
      </c>
      <c r="CB1883" s="110">
        <f t="shared" si="28876"/>
        <v>0.17</v>
      </c>
      <c r="CC1883" s="110">
        <f t="shared" si="28876"/>
        <v>0.17</v>
      </c>
      <c r="CD1883" s="110">
        <f t="shared" ref="CD1883:CG1883" si="28879">ROUND(CD1882/$E1882,2)</f>
        <v>0</v>
      </c>
      <c r="CE1883" s="110"/>
      <c r="CF1883" s="110">
        <f t="shared" si="28879"/>
        <v>0</v>
      </c>
      <c r="CG1883" s="110">
        <f t="shared" si="28879"/>
        <v>0</v>
      </c>
      <c r="CH1883" s="111">
        <f>IF(C1882="","",D1882-SUM(G1883:CG1883))</f>
        <v>0</v>
      </c>
      <c r="CI1883" s="112">
        <f>IF(C1882="","",SUM(G1883:CG1883))</f>
        <v>1</v>
      </c>
      <c r="CJ1883" s="67" t="b">
        <f>IF(C1882="","",D1882=CI1883)</f>
        <v>1</v>
      </c>
    </row>
    <row r="1884" spans="1:88" s="5" customFormat="1" ht="37.5" customHeight="1" x14ac:dyDescent="0.3">
      <c r="A1884" s="173"/>
      <c r="B1884" s="157"/>
      <c r="C1884" s="170"/>
      <c r="D1884" s="160"/>
      <c r="E1884" s="163"/>
      <c r="F1884" s="166"/>
      <c r="G1884" s="113">
        <v>0</v>
      </c>
      <c r="H1884" s="113"/>
      <c r="I1884" s="113"/>
      <c r="J1884" s="113"/>
      <c r="K1884" s="113"/>
      <c r="L1884" s="113"/>
      <c r="M1884" s="113"/>
      <c r="N1884" s="113"/>
      <c r="O1884" s="113"/>
      <c r="P1884" s="113"/>
      <c r="Q1884" s="113"/>
      <c r="R1884" s="113"/>
      <c r="S1884" s="113"/>
      <c r="T1884" s="113"/>
      <c r="U1884" s="113">
        <f t="shared" ref="U1884:X1884" si="28880">U1882/$F1882</f>
        <v>0</v>
      </c>
      <c r="V1884" s="113">
        <f t="shared" si="28880"/>
        <v>0</v>
      </c>
      <c r="W1884" s="113">
        <f t="shared" si="28880"/>
        <v>0</v>
      </c>
      <c r="X1884" s="113">
        <f t="shared" si="28880"/>
        <v>0</v>
      </c>
      <c r="Y1884" s="113">
        <f t="shared" ref="Y1884:AG1884" si="28881">Y1882/$F1882</f>
        <v>0</v>
      </c>
      <c r="Z1884" s="113">
        <f t="shared" si="28881"/>
        <v>0</v>
      </c>
      <c r="AA1884" s="113">
        <f t="shared" si="28881"/>
        <v>0</v>
      </c>
      <c r="AB1884" s="113">
        <f t="shared" si="28881"/>
        <v>0</v>
      </c>
      <c r="AC1884" s="113">
        <f t="shared" si="28881"/>
        <v>0</v>
      </c>
      <c r="AD1884" s="113">
        <f t="shared" si="28881"/>
        <v>0</v>
      </c>
      <c r="AE1884" s="113">
        <f t="shared" si="28881"/>
        <v>0</v>
      </c>
      <c r="AF1884" s="113">
        <f t="shared" si="28881"/>
        <v>0</v>
      </c>
      <c r="AG1884" s="113">
        <f t="shared" si="28881"/>
        <v>0</v>
      </c>
      <c r="AH1884" s="113">
        <f t="shared" ref="AH1884:AK1884" si="28882">AH1882/$F1882</f>
        <v>0</v>
      </c>
      <c r="AI1884" s="113">
        <f t="shared" si="28882"/>
        <v>0</v>
      </c>
      <c r="AJ1884" s="113">
        <f t="shared" si="28882"/>
        <v>0</v>
      </c>
      <c r="AK1884" s="113">
        <f t="shared" si="28882"/>
        <v>0</v>
      </c>
      <c r="AL1884" s="113">
        <f t="shared" ref="AL1884:AT1884" si="28883">AL1882/$F1882</f>
        <v>0</v>
      </c>
      <c r="AM1884" s="113">
        <f t="shared" si="28883"/>
        <v>0</v>
      </c>
      <c r="AN1884" s="113">
        <f t="shared" si="28883"/>
        <v>0</v>
      </c>
      <c r="AO1884" s="113">
        <f t="shared" si="28883"/>
        <v>0</v>
      </c>
      <c r="AP1884" s="113">
        <f t="shared" si="28883"/>
        <v>0</v>
      </c>
      <c r="AQ1884" s="113">
        <f t="shared" si="28883"/>
        <v>0</v>
      </c>
      <c r="AR1884" s="113">
        <f t="shared" si="28883"/>
        <v>0</v>
      </c>
      <c r="AS1884" s="113">
        <f t="shared" si="28883"/>
        <v>0</v>
      </c>
      <c r="AT1884" s="113">
        <f t="shared" si="28883"/>
        <v>0</v>
      </c>
      <c r="AU1884" s="113">
        <f t="shared" ref="AU1884:AX1884" si="28884">AU1882/$F1882</f>
        <v>0</v>
      </c>
      <c r="AV1884" s="113">
        <f t="shared" si="28884"/>
        <v>0</v>
      </c>
      <c r="AW1884" s="113">
        <f t="shared" si="28884"/>
        <v>0</v>
      </c>
      <c r="AX1884" s="113">
        <f t="shared" si="28884"/>
        <v>0</v>
      </c>
      <c r="AY1884" s="113">
        <f t="shared" ref="AY1884:BC1884" si="28885">AY1882/$F1882</f>
        <v>0</v>
      </c>
      <c r="AZ1884" s="113">
        <f t="shared" si="28885"/>
        <v>0</v>
      </c>
      <c r="BA1884" s="113">
        <f t="shared" si="28885"/>
        <v>0</v>
      </c>
      <c r="BB1884" s="113">
        <f t="shared" si="28885"/>
        <v>0</v>
      </c>
      <c r="BC1884" s="113">
        <f t="shared" si="28885"/>
        <v>0</v>
      </c>
      <c r="BD1884" s="113">
        <f t="shared" ref="BD1884:BG1884" si="28886">BD1882/$F1882</f>
        <v>0</v>
      </c>
      <c r="BE1884" s="113">
        <f t="shared" si="28886"/>
        <v>0</v>
      </c>
      <c r="BF1884" s="113">
        <f t="shared" si="28886"/>
        <v>0</v>
      </c>
      <c r="BG1884" s="113">
        <f t="shared" si="28886"/>
        <v>0</v>
      </c>
      <c r="BH1884" s="113">
        <f t="shared" ref="BH1884:BK1884" si="28887">BH1882/$F1882</f>
        <v>0</v>
      </c>
      <c r="BI1884" s="113">
        <f t="shared" si="28887"/>
        <v>0</v>
      </c>
      <c r="BJ1884" s="113">
        <f t="shared" si="28887"/>
        <v>0</v>
      </c>
      <c r="BK1884" s="113">
        <f t="shared" si="28887"/>
        <v>0</v>
      </c>
      <c r="BL1884" s="113">
        <f t="shared" ref="BL1884:BP1884" si="28888">BL1882/$F1882</f>
        <v>0</v>
      </c>
      <c r="BM1884" s="113">
        <f t="shared" si="28888"/>
        <v>0</v>
      </c>
      <c r="BN1884" s="113">
        <f t="shared" si="28888"/>
        <v>0</v>
      </c>
      <c r="BO1884" s="113">
        <f t="shared" si="28888"/>
        <v>0</v>
      </c>
      <c r="BP1884" s="113">
        <f t="shared" si="28888"/>
        <v>0</v>
      </c>
      <c r="BQ1884" s="113">
        <f t="shared" ref="BQ1884:BT1884" si="28889">BQ1882/$F1882</f>
        <v>0</v>
      </c>
      <c r="BR1884" s="113">
        <f t="shared" si="28889"/>
        <v>0</v>
      </c>
      <c r="BS1884" s="113">
        <f t="shared" si="28889"/>
        <v>0</v>
      </c>
      <c r="BT1884" s="113">
        <f t="shared" si="28889"/>
        <v>0</v>
      </c>
      <c r="BU1884" s="113">
        <f t="shared" ref="BU1884:BX1884" si="28890">BU1882/$F1882</f>
        <v>0</v>
      </c>
      <c r="BV1884" s="113">
        <f t="shared" si="28890"/>
        <v>0</v>
      </c>
      <c r="BW1884" s="113">
        <f t="shared" si="28890"/>
        <v>0</v>
      </c>
      <c r="BX1884" s="113">
        <f t="shared" si="28890"/>
        <v>0.16666667961655987</v>
      </c>
      <c r="BY1884" s="113">
        <f t="shared" ref="BY1884:CC1884" si="28891">BY1882/$F1882</f>
        <v>0.16666667961655987</v>
      </c>
      <c r="BZ1884" s="113">
        <f t="shared" si="28891"/>
        <v>0.16666667961655987</v>
      </c>
      <c r="CA1884" s="113">
        <f t="shared" si="28891"/>
        <v>0.16666660191720062</v>
      </c>
      <c r="CB1884" s="113">
        <f t="shared" si="28891"/>
        <v>0.16666667961655987</v>
      </c>
      <c r="CC1884" s="113">
        <f t="shared" si="28891"/>
        <v>0.16666667961655987</v>
      </c>
      <c r="CD1884" s="113">
        <f t="shared" ref="CD1884:CG1884" si="28892">CD1882/$F1882</f>
        <v>0</v>
      </c>
      <c r="CE1884" s="113"/>
      <c r="CF1884" s="113">
        <f t="shared" si="28892"/>
        <v>0</v>
      </c>
      <c r="CG1884" s="113">
        <f t="shared" si="28892"/>
        <v>0</v>
      </c>
      <c r="CH1884" s="114">
        <f>IF(C1882="","",100%-SUM(G1884:CG1884))</f>
        <v>0</v>
      </c>
      <c r="CI1884" s="115">
        <f>IF(C1882="","",SUM(G1884:CG1884))</f>
        <v>1</v>
      </c>
      <c r="CJ1884" s="67" t="b">
        <f>IF(C1882="","",SUM(G1884:CG1884)=CI1884)</f>
        <v>1</v>
      </c>
    </row>
    <row r="1885" spans="1:88" s="5" customFormat="1" ht="34.5" customHeight="1" x14ac:dyDescent="0.3">
      <c r="A1885" s="171" t="s">
        <v>1311</v>
      </c>
      <c r="B1885" s="155" t="s">
        <v>1312</v>
      </c>
      <c r="C1885" s="168" t="s">
        <v>163</v>
      </c>
      <c r="D1885" s="158">
        <v>1</v>
      </c>
      <c r="E1885" s="161">
        <v>13341247</v>
      </c>
      <c r="F1885" s="164">
        <f t="shared" si="28776"/>
        <v>13341247</v>
      </c>
      <c r="G1885" s="108">
        <v>0</v>
      </c>
      <c r="H1885" s="108"/>
      <c r="I1885" s="108"/>
      <c r="J1885" s="108"/>
      <c r="K1885" s="108"/>
      <c r="L1885" s="108"/>
      <c r="M1885" s="108"/>
      <c r="N1885" s="108"/>
      <c r="O1885" s="108"/>
      <c r="P1885" s="108"/>
      <c r="Q1885" s="108"/>
      <c r="R1885" s="108"/>
      <c r="S1885" s="108"/>
      <c r="T1885" s="108"/>
      <c r="U1885" s="108"/>
      <c r="V1885" s="108"/>
      <c r="W1885" s="108"/>
      <c r="X1885" s="108"/>
      <c r="Y1885" s="108"/>
      <c r="Z1885" s="108"/>
      <c r="AA1885" s="108"/>
      <c r="AB1885" s="108"/>
      <c r="AC1885" s="108"/>
      <c r="AD1885" s="108"/>
      <c r="AE1885" s="108"/>
      <c r="AF1885" s="108"/>
      <c r="AG1885" s="108"/>
      <c r="AH1885" s="108"/>
      <c r="AI1885" s="108"/>
      <c r="AJ1885" s="108"/>
      <c r="AK1885" s="108"/>
      <c r="AL1885" s="108"/>
      <c r="AM1885" s="108"/>
      <c r="AN1885" s="108"/>
      <c r="AO1885" s="108"/>
      <c r="AP1885" s="108"/>
      <c r="AQ1885" s="108"/>
      <c r="AR1885" s="108"/>
      <c r="AS1885" s="108"/>
      <c r="AT1885" s="108"/>
      <c r="AU1885" s="108"/>
      <c r="AV1885" s="108"/>
      <c r="AW1885" s="108"/>
      <c r="AX1885" s="108"/>
      <c r="AY1885" s="108"/>
      <c r="AZ1885" s="108"/>
      <c r="BA1885" s="108"/>
      <c r="BB1885" s="108"/>
      <c r="BC1885" s="108"/>
      <c r="BD1885" s="108"/>
      <c r="BE1885" s="108"/>
      <c r="BF1885" s="108"/>
      <c r="BG1885" s="108"/>
      <c r="BH1885" s="108"/>
      <c r="BI1885" s="108"/>
      <c r="BJ1885" s="108"/>
      <c r="BK1885" s="108"/>
      <c r="BL1885" s="108"/>
      <c r="BM1885" s="108"/>
      <c r="BN1885" s="108"/>
      <c r="BO1885" s="108"/>
      <c r="BP1885" s="108"/>
      <c r="BQ1885" s="108"/>
      <c r="BR1885" s="108"/>
      <c r="BS1885" s="108"/>
      <c r="BT1885" s="108"/>
      <c r="BU1885" s="108"/>
      <c r="BV1885" s="108"/>
      <c r="BW1885" s="108"/>
      <c r="BX1885" s="108">
        <f>ROUND($F1885/6,0)</f>
        <v>2223541</v>
      </c>
      <c r="BY1885" s="108">
        <f>ROUND($F1885/6,0)</f>
        <v>2223541</v>
      </c>
      <c r="BZ1885" s="108">
        <f t="shared" ref="BZ1885:CC1885" si="28893">ROUND($F1885/6,0)</f>
        <v>2223541</v>
      </c>
      <c r="CA1885" s="108">
        <f>ROUNDUP($F1885/6,0)</f>
        <v>2223542</v>
      </c>
      <c r="CB1885" s="108">
        <f t="shared" si="28893"/>
        <v>2223541</v>
      </c>
      <c r="CC1885" s="108">
        <f t="shared" si="28893"/>
        <v>2223541</v>
      </c>
      <c r="CD1885" s="108"/>
      <c r="CE1885" s="108"/>
      <c r="CF1885" s="108"/>
      <c r="CG1885" s="108"/>
      <c r="CH1885" s="109">
        <f>IF(C1885="","",F1885-SUM(G1885:CG1885))</f>
        <v>0</v>
      </c>
      <c r="CI1885" s="107">
        <f>IF(C1885="","",SUM(G1885:CG1885))</f>
        <v>13341247</v>
      </c>
      <c r="CJ1885" s="67" t="b">
        <f>IF(C1885="","",F1885=CI1885)</f>
        <v>1</v>
      </c>
    </row>
    <row r="1886" spans="1:88" s="5" customFormat="1" ht="27" customHeight="1" x14ac:dyDescent="0.3">
      <c r="A1886" s="172"/>
      <c r="B1886" s="156"/>
      <c r="C1886" s="169"/>
      <c r="D1886" s="159"/>
      <c r="E1886" s="162"/>
      <c r="F1886" s="165"/>
      <c r="G1886" s="110">
        <v>0</v>
      </c>
      <c r="H1886" s="110"/>
      <c r="I1886" s="110"/>
      <c r="J1886" s="110"/>
      <c r="K1886" s="110"/>
      <c r="L1886" s="110"/>
      <c r="M1886" s="110"/>
      <c r="N1886" s="110"/>
      <c r="O1886" s="110"/>
      <c r="P1886" s="110"/>
      <c r="Q1886" s="110"/>
      <c r="R1886" s="110"/>
      <c r="S1886" s="110"/>
      <c r="T1886" s="110"/>
      <c r="U1886" s="110">
        <f t="shared" ref="U1886:X1886" si="28894">ROUND(U1885/$E1885,2)</f>
        <v>0</v>
      </c>
      <c r="V1886" s="110">
        <f t="shared" si="28894"/>
        <v>0</v>
      </c>
      <c r="W1886" s="110">
        <f t="shared" si="28894"/>
        <v>0</v>
      </c>
      <c r="X1886" s="110">
        <f t="shared" si="28894"/>
        <v>0</v>
      </c>
      <c r="Y1886" s="110">
        <f t="shared" ref="Y1886:AG1886" si="28895">ROUND(Y1885/$E1885,2)</f>
        <v>0</v>
      </c>
      <c r="Z1886" s="110">
        <f t="shared" si="28895"/>
        <v>0</v>
      </c>
      <c r="AA1886" s="110">
        <f t="shared" si="28895"/>
        <v>0</v>
      </c>
      <c r="AB1886" s="110">
        <f t="shared" si="28895"/>
        <v>0</v>
      </c>
      <c r="AC1886" s="110">
        <f t="shared" si="28895"/>
        <v>0</v>
      </c>
      <c r="AD1886" s="110">
        <f t="shared" si="28895"/>
        <v>0</v>
      </c>
      <c r="AE1886" s="110">
        <f t="shared" si="28895"/>
        <v>0</v>
      </c>
      <c r="AF1886" s="110">
        <f t="shared" si="28895"/>
        <v>0</v>
      </c>
      <c r="AG1886" s="110">
        <f t="shared" si="28895"/>
        <v>0</v>
      </c>
      <c r="AH1886" s="110">
        <f t="shared" ref="AH1886:AK1886" si="28896">ROUND(AH1885/$E1885,2)</f>
        <v>0</v>
      </c>
      <c r="AI1886" s="110">
        <f t="shared" si="28896"/>
        <v>0</v>
      </c>
      <c r="AJ1886" s="110">
        <f t="shared" si="28896"/>
        <v>0</v>
      </c>
      <c r="AK1886" s="110">
        <f t="shared" si="28896"/>
        <v>0</v>
      </c>
      <c r="AL1886" s="110">
        <f t="shared" ref="AL1886:AT1886" si="28897">ROUND(AL1885/$E1885,2)</f>
        <v>0</v>
      </c>
      <c r="AM1886" s="110">
        <f t="shared" si="28897"/>
        <v>0</v>
      </c>
      <c r="AN1886" s="110">
        <f t="shared" si="28897"/>
        <v>0</v>
      </c>
      <c r="AO1886" s="110">
        <f t="shared" si="28897"/>
        <v>0</v>
      </c>
      <c r="AP1886" s="110">
        <f t="shared" si="28897"/>
        <v>0</v>
      </c>
      <c r="AQ1886" s="110">
        <f t="shared" si="28897"/>
        <v>0</v>
      </c>
      <c r="AR1886" s="110">
        <f t="shared" si="28897"/>
        <v>0</v>
      </c>
      <c r="AS1886" s="110">
        <f t="shared" si="28897"/>
        <v>0</v>
      </c>
      <c r="AT1886" s="110">
        <f t="shared" si="28897"/>
        <v>0</v>
      </c>
      <c r="AU1886" s="110">
        <f t="shared" ref="AU1886:AX1886" si="28898">ROUND(AU1885/$E1885,2)</f>
        <v>0</v>
      </c>
      <c r="AV1886" s="110">
        <f t="shared" si="28898"/>
        <v>0</v>
      </c>
      <c r="AW1886" s="110">
        <f t="shared" si="28898"/>
        <v>0</v>
      </c>
      <c r="AX1886" s="110">
        <f t="shared" si="28898"/>
        <v>0</v>
      </c>
      <c r="AY1886" s="110">
        <f t="shared" ref="AY1886:BC1886" si="28899">ROUND(AY1885/$E1885,2)</f>
        <v>0</v>
      </c>
      <c r="AZ1886" s="110">
        <f t="shared" si="28899"/>
        <v>0</v>
      </c>
      <c r="BA1886" s="110">
        <f t="shared" si="28899"/>
        <v>0</v>
      </c>
      <c r="BB1886" s="110">
        <f t="shared" si="28899"/>
        <v>0</v>
      </c>
      <c r="BC1886" s="110">
        <f t="shared" si="28899"/>
        <v>0</v>
      </c>
      <c r="BD1886" s="110">
        <f t="shared" ref="BD1886:BG1886" si="28900">ROUND(BD1885/$E1885,2)</f>
        <v>0</v>
      </c>
      <c r="BE1886" s="110">
        <f t="shared" si="28900"/>
        <v>0</v>
      </c>
      <c r="BF1886" s="110">
        <f t="shared" si="28900"/>
        <v>0</v>
      </c>
      <c r="BG1886" s="110">
        <f t="shared" si="28900"/>
        <v>0</v>
      </c>
      <c r="BH1886" s="110">
        <f t="shared" ref="BH1886:BK1886" si="28901">ROUND(BH1885/$E1885,2)</f>
        <v>0</v>
      </c>
      <c r="BI1886" s="110">
        <f t="shared" si="28901"/>
        <v>0</v>
      </c>
      <c r="BJ1886" s="110">
        <f t="shared" si="28901"/>
        <v>0</v>
      </c>
      <c r="BK1886" s="110">
        <f t="shared" si="28901"/>
        <v>0</v>
      </c>
      <c r="BL1886" s="110">
        <f t="shared" ref="BL1886:BP1886" si="28902">ROUND(BL1885/$E1885,2)</f>
        <v>0</v>
      </c>
      <c r="BM1886" s="110">
        <f t="shared" si="28902"/>
        <v>0</v>
      </c>
      <c r="BN1886" s="110">
        <f t="shared" si="28902"/>
        <v>0</v>
      </c>
      <c r="BO1886" s="110">
        <f t="shared" si="28902"/>
        <v>0</v>
      </c>
      <c r="BP1886" s="110">
        <f t="shared" si="28902"/>
        <v>0</v>
      </c>
      <c r="BQ1886" s="110">
        <f t="shared" ref="BQ1886:BT1886" si="28903">ROUND(BQ1885/$E1885,2)</f>
        <v>0</v>
      </c>
      <c r="BR1886" s="110">
        <f t="shared" si="28903"/>
        <v>0</v>
      </c>
      <c r="BS1886" s="110">
        <f t="shared" si="28903"/>
        <v>0</v>
      </c>
      <c r="BT1886" s="110">
        <f t="shared" si="28903"/>
        <v>0</v>
      </c>
      <c r="BU1886" s="110">
        <f t="shared" ref="BU1886:BX1886" si="28904">ROUND(BU1885/$E1885,2)</f>
        <v>0</v>
      </c>
      <c r="BV1886" s="110">
        <f t="shared" si="28904"/>
        <v>0</v>
      </c>
      <c r="BW1886" s="110">
        <f t="shared" si="28904"/>
        <v>0</v>
      </c>
      <c r="BX1886" s="110">
        <f t="shared" si="28904"/>
        <v>0.17</v>
      </c>
      <c r="BY1886" s="110">
        <f t="shared" ref="BY1886:CC1886" si="28905">ROUND(BY1885/$E1885,2)</f>
        <v>0.17</v>
      </c>
      <c r="BZ1886" s="110">
        <f t="shared" ref="BZ1886" si="28906">ROUNDDOWN(BZ1885/$E1885,2)</f>
        <v>0.16</v>
      </c>
      <c r="CA1886" s="110">
        <f t="shared" ref="CA1886" si="28907">ROUNDDOWN(CA1885/$E1885,2)</f>
        <v>0.16</v>
      </c>
      <c r="CB1886" s="110">
        <f t="shared" si="28905"/>
        <v>0.17</v>
      </c>
      <c r="CC1886" s="110">
        <f t="shared" si="28905"/>
        <v>0.17</v>
      </c>
      <c r="CD1886" s="110">
        <f t="shared" ref="CD1886:CG1886" si="28908">ROUND(CD1885/$E1885,2)</f>
        <v>0</v>
      </c>
      <c r="CE1886" s="110"/>
      <c r="CF1886" s="110">
        <f t="shared" si="28908"/>
        <v>0</v>
      </c>
      <c r="CG1886" s="110">
        <f t="shared" si="28908"/>
        <v>0</v>
      </c>
      <c r="CH1886" s="111">
        <f>IF(C1885="","",D1885-SUM(G1886:CG1886))</f>
        <v>0</v>
      </c>
      <c r="CI1886" s="112">
        <f>IF(C1885="","",SUM(G1886:CG1886))</f>
        <v>1</v>
      </c>
      <c r="CJ1886" s="67" t="b">
        <f>IF(C1885="","",D1885=CI1886)</f>
        <v>1</v>
      </c>
    </row>
    <row r="1887" spans="1:88" s="5" customFormat="1" ht="27" customHeight="1" x14ac:dyDescent="0.3">
      <c r="A1887" s="173"/>
      <c r="B1887" s="157"/>
      <c r="C1887" s="170"/>
      <c r="D1887" s="160"/>
      <c r="E1887" s="163"/>
      <c r="F1887" s="166"/>
      <c r="G1887" s="113">
        <v>0</v>
      </c>
      <c r="H1887" s="113"/>
      <c r="I1887" s="113"/>
      <c r="J1887" s="113"/>
      <c r="K1887" s="113"/>
      <c r="L1887" s="113"/>
      <c r="M1887" s="113"/>
      <c r="N1887" s="113"/>
      <c r="O1887" s="113"/>
      <c r="P1887" s="113"/>
      <c r="Q1887" s="113"/>
      <c r="R1887" s="113"/>
      <c r="S1887" s="113"/>
      <c r="T1887" s="113"/>
      <c r="U1887" s="113">
        <f t="shared" ref="U1887:X1887" si="28909">U1885/$F1885</f>
        <v>0</v>
      </c>
      <c r="V1887" s="113">
        <f t="shared" si="28909"/>
        <v>0</v>
      </c>
      <c r="W1887" s="113">
        <f t="shared" si="28909"/>
        <v>0</v>
      </c>
      <c r="X1887" s="113">
        <f t="shared" si="28909"/>
        <v>0</v>
      </c>
      <c r="Y1887" s="113">
        <f t="shared" ref="Y1887:AG1887" si="28910">Y1885/$F1885</f>
        <v>0</v>
      </c>
      <c r="Z1887" s="113">
        <f t="shared" si="28910"/>
        <v>0</v>
      </c>
      <c r="AA1887" s="113">
        <f t="shared" si="28910"/>
        <v>0</v>
      </c>
      <c r="AB1887" s="113">
        <f t="shared" si="28910"/>
        <v>0</v>
      </c>
      <c r="AC1887" s="113">
        <f t="shared" si="28910"/>
        <v>0</v>
      </c>
      <c r="AD1887" s="113">
        <f t="shared" si="28910"/>
        <v>0</v>
      </c>
      <c r="AE1887" s="113">
        <f t="shared" si="28910"/>
        <v>0</v>
      </c>
      <c r="AF1887" s="113">
        <f t="shared" si="28910"/>
        <v>0</v>
      </c>
      <c r="AG1887" s="113">
        <f t="shared" si="28910"/>
        <v>0</v>
      </c>
      <c r="AH1887" s="113">
        <f t="shared" ref="AH1887:AK1887" si="28911">AH1885/$F1885</f>
        <v>0</v>
      </c>
      <c r="AI1887" s="113">
        <f t="shared" si="28911"/>
        <v>0</v>
      </c>
      <c r="AJ1887" s="113">
        <f t="shared" si="28911"/>
        <v>0</v>
      </c>
      <c r="AK1887" s="113">
        <f t="shared" si="28911"/>
        <v>0</v>
      </c>
      <c r="AL1887" s="113">
        <f t="shared" ref="AL1887:AT1887" si="28912">AL1885/$F1885</f>
        <v>0</v>
      </c>
      <c r="AM1887" s="113">
        <f t="shared" si="28912"/>
        <v>0</v>
      </c>
      <c r="AN1887" s="113">
        <f t="shared" si="28912"/>
        <v>0</v>
      </c>
      <c r="AO1887" s="113">
        <f t="shared" si="28912"/>
        <v>0</v>
      </c>
      <c r="AP1887" s="113">
        <f t="shared" si="28912"/>
        <v>0</v>
      </c>
      <c r="AQ1887" s="113">
        <f t="shared" si="28912"/>
        <v>0</v>
      </c>
      <c r="AR1887" s="113">
        <f t="shared" si="28912"/>
        <v>0</v>
      </c>
      <c r="AS1887" s="113">
        <f t="shared" si="28912"/>
        <v>0</v>
      </c>
      <c r="AT1887" s="113">
        <f t="shared" si="28912"/>
        <v>0</v>
      </c>
      <c r="AU1887" s="113">
        <f t="shared" ref="AU1887:AX1887" si="28913">AU1885/$F1885</f>
        <v>0</v>
      </c>
      <c r="AV1887" s="113">
        <f t="shared" si="28913"/>
        <v>0</v>
      </c>
      <c r="AW1887" s="113">
        <f t="shared" si="28913"/>
        <v>0</v>
      </c>
      <c r="AX1887" s="113">
        <f t="shared" si="28913"/>
        <v>0</v>
      </c>
      <c r="AY1887" s="113">
        <f t="shared" ref="AY1887:BC1887" si="28914">AY1885/$F1885</f>
        <v>0</v>
      </c>
      <c r="AZ1887" s="113">
        <f t="shared" si="28914"/>
        <v>0</v>
      </c>
      <c r="BA1887" s="113">
        <f t="shared" si="28914"/>
        <v>0</v>
      </c>
      <c r="BB1887" s="113">
        <f t="shared" si="28914"/>
        <v>0</v>
      </c>
      <c r="BC1887" s="113">
        <f t="shared" si="28914"/>
        <v>0</v>
      </c>
      <c r="BD1887" s="113">
        <f t="shared" ref="BD1887:BG1887" si="28915">BD1885/$F1885</f>
        <v>0</v>
      </c>
      <c r="BE1887" s="113">
        <f t="shared" si="28915"/>
        <v>0</v>
      </c>
      <c r="BF1887" s="113">
        <f t="shared" si="28915"/>
        <v>0</v>
      </c>
      <c r="BG1887" s="113">
        <f t="shared" si="28915"/>
        <v>0</v>
      </c>
      <c r="BH1887" s="113">
        <f t="shared" ref="BH1887:BK1887" si="28916">BH1885/$F1885</f>
        <v>0</v>
      </c>
      <c r="BI1887" s="113">
        <f t="shared" si="28916"/>
        <v>0</v>
      </c>
      <c r="BJ1887" s="113">
        <f t="shared" si="28916"/>
        <v>0</v>
      </c>
      <c r="BK1887" s="113">
        <f t="shared" si="28916"/>
        <v>0</v>
      </c>
      <c r="BL1887" s="113">
        <f t="shared" ref="BL1887:BP1887" si="28917">BL1885/$F1885</f>
        <v>0</v>
      </c>
      <c r="BM1887" s="113">
        <f t="shared" si="28917"/>
        <v>0</v>
      </c>
      <c r="BN1887" s="113">
        <f t="shared" si="28917"/>
        <v>0</v>
      </c>
      <c r="BO1887" s="113">
        <f t="shared" si="28917"/>
        <v>0</v>
      </c>
      <c r="BP1887" s="113">
        <f t="shared" si="28917"/>
        <v>0</v>
      </c>
      <c r="BQ1887" s="113">
        <f t="shared" ref="BQ1887:BT1887" si="28918">BQ1885/$F1885</f>
        <v>0</v>
      </c>
      <c r="BR1887" s="113">
        <f t="shared" si="28918"/>
        <v>0</v>
      </c>
      <c r="BS1887" s="113">
        <f t="shared" si="28918"/>
        <v>0</v>
      </c>
      <c r="BT1887" s="113">
        <f t="shared" si="28918"/>
        <v>0</v>
      </c>
      <c r="BU1887" s="113">
        <f t="shared" ref="BU1887:BX1887" si="28919">BU1885/$F1885</f>
        <v>0</v>
      </c>
      <c r="BV1887" s="113">
        <f t="shared" si="28919"/>
        <v>0</v>
      </c>
      <c r="BW1887" s="113">
        <f t="shared" si="28919"/>
        <v>0</v>
      </c>
      <c r="BX1887" s="113">
        <f t="shared" si="28919"/>
        <v>0.16666665417408133</v>
      </c>
      <c r="BY1887" s="113">
        <f t="shared" ref="BY1887:CC1887" si="28920">BY1885/$F1885</f>
        <v>0.16666665417408133</v>
      </c>
      <c r="BZ1887" s="113">
        <f t="shared" si="28920"/>
        <v>0.16666665417408133</v>
      </c>
      <c r="CA1887" s="113">
        <f t="shared" si="28920"/>
        <v>0.16666672912959335</v>
      </c>
      <c r="CB1887" s="113">
        <f t="shared" si="28920"/>
        <v>0.16666665417408133</v>
      </c>
      <c r="CC1887" s="113">
        <f t="shared" si="28920"/>
        <v>0.16666665417408133</v>
      </c>
      <c r="CD1887" s="113">
        <f t="shared" ref="CD1887:CG1887" si="28921">CD1885/$F1885</f>
        <v>0</v>
      </c>
      <c r="CE1887" s="113"/>
      <c r="CF1887" s="113">
        <f t="shared" si="28921"/>
        <v>0</v>
      </c>
      <c r="CG1887" s="113">
        <f t="shared" si="28921"/>
        <v>0</v>
      </c>
      <c r="CH1887" s="114">
        <f>IF(C1885="","",100%-SUM(G1887:CG1887))</f>
        <v>0</v>
      </c>
      <c r="CI1887" s="115">
        <f>IF(C1885="","",SUM(G1887:CG1887))</f>
        <v>1</v>
      </c>
      <c r="CJ1887" s="67" t="b">
        <f>IF(C1885="","",SUM(G1887:CG1887)=CI1887)</f>
        <v>1</v>
      </c>
    </row>
    <row r="1888" spans="1:88" s="5" customFormat="1" ht="57.75" customHeight="1" x14ac:dyDescent="0.3">
      <c r="A1888" s="171" t="s">
        <v>1313</v>
      </c>
      <c r="B1888" s="155" t="s">
        <v>1314</v>
      </c>
      <c r="C1888" s="168" t="s">
        <v>163</v>
      </c>
      <c r="D1888" s="158">
        <v>1</v>
      </c>
      <c r="E1888" s="161">
        <v>13360767</v>
      </c>
      <c r="F1888" s="164">
        <f t="shared" si="28776"/>
        <v>13360767</v>
      </c>
      <c r="G1888" s="108">
        <v>0</v>
      </c>
      <c r="H1888" s="108"/>
      <c r="I1888" s="108"/>
      <c r="J1888" s="108"/>
      <c r="K1888" s="108"/>
      <c r="L1888" s="108"/>
      <c r="M1888" s="108"/>
      <c r="N1888" s="108"/>
      <c r="O1888" s="108"/>
      <c r="P1888" s="108"/>
      <c r="Q1888" s="108"/>
      <c r="R1888" s="108"/>
      <c r="S1888" s="108"/>
      <c r="T1888" s="108"/>
      <c r="U1888" s="108"/>
      <c r="V1888" s="108"/>
      <c r="W1888" s="108"/>
      <c r="X1888" s="108"/>
      <c r="Y1888" s="108"/>
      <c r="Z1888" s="108"/>
      <c r="AA1888" s="108"/>
      <c r="AB1888" s="108"/>
      <c r="AC1888" s="108"/>
      <c r="AD1888" s="108"/>
      <c r="AE1888" s="108"/>
      <c r="AF1888" s="108"/>
      <c r="AG1888" s="108"/>
      <c r="AH1888" s="108"/>
      <c r="AI1888" s="108"/>
      <c r="AJ1888" s="108"/>
      <c r="AK1888" s="108"/>
      <c r="AL1888" s="108"/>
      <c r="AM1888" s="108"/>
      <c r="AN1888" s="108"/>
      <c r="AO1888" s="108"/>
      <c r="AP1888" s="108"/>
      <c r="AQ1888" s="108"/>
      <c r="AR1888" s="108"/>
      <c r="AS1888" s="108"/>
      <c r="AT1888" s="108"/>
      <c r="AU1888" s="108"/>
      <c r="AV1888" s="108"/>
      <c r="AW1888" s="108"/>
      <c r="AX1888" s="108"/>
      <c r="AY1888" s="108"/>
      <c r="AZ1888" s="108"/>
      <c r="BA1888" s="108"/>
      <c r="BB1888" s="108"/>
      <c r="BC1888" s="108"/>
      <c r="BD1888" s="108"/>
      <c r="BE1888" s="108"/>
      <c r="BF1888" s="108"/>
      <c r="BG1888" s="108"/>
      <c r="BH1888" s="108"/>
      <c r="BI1888" s="108"/>
      <c r="BJ1888" s="108"/>
      <c r="BK1888" s="108"/>
      <c r="BL1888" s="108"/>
      <c r="BM1888" s="108"/>
      <c r="BN1888" s="108"/>
      <c r="BO1888" s="108"/>
      <c r="BP1888" s="108"/>
      <c r="BQ1888" s="108"/>
      <c r="BR1888" s="108"/>
      <c r="BS1888" s="108"/>
      <c r="BT1888" s="108"/>
      <c r="BU1888" s="108"/>
      <c r="BV1888" s="108"/>
      <c r="BW1888" s="108"/>
      <c r="BX1888" s="108">
        <f>ROUND($F1888/6,0)</f>
        <v>2226795</v>
      </c>
      <c r="BY1888" s="108">
        <f>ROUNDDOWN($F1888/6,0)</f>
        <v>2226794</v>
      </c>
      <c r="BZ1888" s="108">
        <f>ROUNDDOWN($F1888/6,0)</f>
        <v>2226794</v>
      </c>
      <c r="CA1888" s="108">
        <f>ROUNDDOWN($F1888/6,0)</f>
        <v>2226794</v>
      </c>
      <c r="CB1888" s="108">
        <f t="shared" ref="CB1888:CC1888" si="28922">ROUND($F1888/6,0)</f>
        <v>2226795</v>
      </c>
      <c r="CC1888" s="108">
        <f t="shared" si="28922"/>
        <v>2226795</v>
      </c>
      <c r="CD1888" s="108"/>
      <c r="CE1888" s="108"/>
      <c r="CF1888" s="108"/>
      <c r="CG1888" s="108"/>
      <c r="CH1888" s="109">
        <f>IF(C1888="","",F1888-SUM(G1888:CG1888))</f>
        <v>0</v>
      </c>
      <c r="CI1888" s="107">
        <f>IF(C1888="","",SUM(G1888:CG1888))</f>
        <v>13360767</v>
      </c>
      <c r="CJ1888" s="67" t="b">
        <f>IF(C1888="","",F1888=CI1888)</f>
        <v>1</v>
      </c>
    </row>
    <row r="1889" spans="1:88" s="5" customFormat="1" ht="45" customHeight="1" x14ac:dyDescent="0.3">
      <c r="A1889" s="172"/>
      <c r="B1889" s="156"/>
      <c r="C1889" s="169"/>
      <c r="D1889" s="159"/>
      <c r="E1889" s="162"/>
      <c r="F1889" s="165"/>
      <c r="G1889" s="110">
        <v>0</v>
      </c>
      <c r="H1889" s="110"/>
      <c r="I1889" s="110"/>
      <c r="J1889" s="110"/>
      <c r="K1889" s="110"/>
      <c r="L1889" s="110"/>
      <c r="M1889" s="110"/>
      <c r="N1889" s="110"/>
      <c r="O1889" s="110"/>
      <c r="P1889" s="110"/>
      <c r="Q1889" s="110"/>
      <c r="R1889" s="110"/>
      <c r="S1889" s="110"/>
      <c r="T1889" s="110"/>
      <c r="U1889" s="110">
        <f t="shared" ref="U1889:X1889" si="28923">ROUND(U1888/$E1888,2)</f>
        <v>0</v>
      </c>
      <c r="V1889" s="110">
        <f t="shared" si="28923"/>
        <v>0</v>
      </c>
      <c r="W1889" s="110">
        <f t="shared" si="28923"/>
        <v>0</v>
      </c>
      <c r="X1889" s="110">
        <f t="shared" si="28923"/>
        <v>0</v>
      </c>
      <c r="Y1889" s="110">
        <f t="shared" ref="Y1889:AG1889" si="28924">ROUND(Y1888/$E1888,2)</f>
        <v>0</v>
      </c>
      <c r="Z1889" s="110">
        <f t="shared" si="28924"/>
        <v>0</v>
      </c>
      <c r="AA1889" s="110">
        <f t="shared" si="28924"/>
        <v>0</v>
      </c>
      <c r="AB1889" s="110">
        <f t="shared" si="28924"/>
        <v>0</v>
      </c>
      <c r="AC1889" s="110">
        <f t="shared" si="28924"/>
        <v>0</v>
      </c>
      <c r="AD1889" s="110">
        <f t="shared" si="28924"/>
        <v>0</v>
      </c>
      <c r="AE1889" s="110">
        <f t="shared" si="28924"/>
        <v>0</v>
      </c>
      <c r="AF1889" s="110">
        <f t="shared" si="28924"/>
        <v>0</v>
      </c>
      <c r="AG1889" s="110">
        <f t="shared" si="28924"/>
        <v>0</v>
      </c>
      <c r="AH1889" s="110">
        <f t="shared" ref="AH1889:AK1889" si="28925">ROUND(AH1888/$E1888,2)</f>
        <v>0</v>
      </c>
      <c r="AI1889" s="110">
        <f t="shared" si="28925"/>
        <v>0</v>
      </c>
      <c r="AJ1889" s="110">
        <f t="shared" si="28925"/>
        <v>0</v>
      </c>
      <c r="AK1889" s="110">
        <f t="shared" si="28925"/>
        <v>0</v>
      </c>
      <c r="AL1889" s="110">
        <f t="shared" ref="AL1889:AT1889" si="28926">ROUND(AL1888/$E1888,2)</f>
        <v>0</v>
      </c>
      <c r="AM1889" s="110">
        <f t="shared" si="28926"/>
        <v>0</v>
      </c>
      <c r="AN1889" s="110">
        <f t="shared" si="28926"/>
        <v>0</v>
      </c>
      <c r="AO1889" s="110">
        <f t="shared" si="28926"/>
        <v>0</v>
      </c>
      <c r="AP1889" s="110">
        <f t="shared" si="28926"/>
        <v>0</v>
      </c>
      <c r="AQ1889" s="110">
        <f t="shared" si="28926"/>
        <v>0</v>
      </c>
      <c r="AR1889" s="110">
        <f t="shared" si="28926"/>
        <v>0</v>
      </c>
      <c r="AS1889" s="110">
        <f t="shared" si="28926"/>
        <v>0</v>
      </c>
      <c r="AT1889" s="110">
        <f t="shared" si="28926"/>
        <v>0</v>
      </c>
      <c r="AU1889" s="110">
        <f t="shared" ref="AU1889:AX1889" si="28927">ROUND(AU1888/$E1888,2)</f>
        <v>0</v>
      </c>
      <c r="AV1889" s="110">
        <f t="shared" si="28927"/>
        <v>0</v>
      </c>
      <c r="AW1889" s="110">
        <f t="shared" si="28927"/>
        <v>0</v>
      </c>
      <c r="AX1889" s="110">
        <f t="shared" si="28927"/>
        <v>0</v>
      </c>
      <c r="AY1889" s="110">
        <f t="shared" ref="AY1889:BC1889" si="28928">ROUND(AY1888/$E1888,2)</f>
        <v>0</v>
      </c>
      <c r="AZ1889" s="110">
        <f t="shared" si="28928"/>
        <v>0</v>
      </c>
      <c r="BA1889" s="110">
        <f t="shared" si="28928"/>
        <v>0</v>
      </c>
      <c r="BB1889" s="110">
        <f t="shared" si="28928"/>
        <v>0</v>
      </c>
      <c r="BC1889" s="110">
        <f t="shared" si="28928"/>
        <v>0</v>
      </c>
      <c r="BD1889" s="110">
        <f t="shared" ref="BD1889:BG1889" si="28929">ROUND(BD1888/$E1888,2)</f>
        <v>0</v>
      </c>
      <c r="BE1889" s="110">
        <f t="shared" si="28929"/>
        <v>0</v>
      </c>
      <c r="BF1889" s="110">
        <f t="shared" si="28929"/>
        <v>0</v>
      </c>
      <c r="BG1889" s="110">
        <f t="shared" si="28929"/>
        <v>0</v>
      </c>
      <c r="BH1889" s="110">
        <f t="shared" ref="BH1889:BK1889" si="28930">ROUND(BH1888/$E1888,2)</f>
        <v>0</v>
      </c>
      <c r="BI1889" s="110">
        <f t="shared" si="28930"/>
        <v>0</v>
      </c>
      <c r="BJ1889" s="110">
        <f t="shared" si="28930"/>
        <v>0</v>
      </c>
      <c r="BK1889" s="110">
        <f t="shared" si="28930"/>
        <v>0</v>
      </c>
      <c r="BL1889" s="110">
        <f t="shared" ref="BL1889:BP1889" si="28931">ROUND(BL1888/$E1888,2)</f>
        <v>0</v>
      </c>
      <c r="BM1889" s="110">
        <f t="shared" si="28931"/>
        <v>0</v>
      </c>
      <c r="BN1889" s="110">
        <f t="shared" si="28931"/>
        <v>0</v>
      </c>
      <c r="BO1889" s="110">
        <f t="shared" si="28931"/>
        <v>0</v>
      </c>
      <c r="BP1889" s="110">
        <f t="shared" si="28931"/>
        <v>0</v>
      </c>
      <c r="BQ1889" s="110">
        <f t="shared" ref="BQ1889:BT1889" si="28932">ROUND(BQ1888/$E1888,2)</f>
        <v>0</v>
      </c>
      <c r="BR1889" s="110">
        <f t="shared" si="28932"/>
        <v>0</v>
      </c>
      <c r="BS1889" s="110">
        <f t="shared" si="28932"/>
        <v>0</v>
      </c>
      <c r="BT1889" s="110">
        <f t="shared" si="28932"/>
        <v>0</v>
      </c>
      <c r="BU1889" s="110">
        <f t="shared" ref="BU1889:BX1889" si="28933">ROUND(BU1888/$E1888,2)</f>
        <v>0</v>
      </c>
      <c r="BV1889" s="110">
        <f t="shared" si="28933"/>
        <v>0</v>
      </c>
      <c r="BW1889" s="110">
        <f t="shared" si="28933"/>
        <v>0</v>
      </c>
      <c r="BX1889" s="110">
        <f t="shared" si="28933"/>
        <v>0.17</v>
      </c>
      <c r="BY1889" s="110">
        <f t="shared" ref="BY1889:CC1889" si="28934">ROUND(BY1888/$E1888,2)</f>
        <v>0.17</v>
      </c>
      <c r="BZ1889" s="110">
        <f t="shared" ref="BZ1889" si="28935">ROUNDDOWN(BZ1888/$E1888,2)</f>
        <v>0.16</v>
      </c>
      <c r="CA1889" s="110">
        <f t="shared" ref="CA1889" si="28936">ROUNDDOWN(CA1888/$E1888,2)</f>
        <v>0.16</v>
      </c>
      <c r="CB1889" s="110">
        <f t="shared" si="28934"/>
        <v>0.17</v>
      </c>
      <c r="CC1889" s="110">
        <f t="shared" si="28934"/>
        <v>0.17</v>
      </c>
      <c r="CD1889" s="110">
        <f t="shared" ref="CD1889:CG1889" si="28937">ROUND(CD1888/$E1888,2)</f>
        <v>0</v>
      </c>
      <c r="CE1889" s="110"/>
      <c r="CF1889" s="110">
        <f t="shared" si="28937"/>
        <v>0</v>
      </c>
      <c r="CG1889" s="110">
        <f t="shared" si="28937"/>
        <v>0</v>
      </c>
      <c r="CH1889" s="111">
        <f>IF(C1888="","",D1888-SUM(G1889:CG1889))</f>
        <v>0</v>
      </c>
      <c r="CI1889" s="112">
        <f>IF(C1888="","",SUM(G1889:CG1889))</f>
        <v>1</v>
      </c>
      <c r="CJ1889" s="67" t="b">
        <f>IF(C1888="","",D1888=CI1889)</f>
        <v>1</v>
      </c>
    </row>
    <row r="1890" spans="1:88" s="5" customFormat="1" ht="15" customHeight="1" x14ac:dyDescent="0.3">
      <c r="A1890" s="173"/>
      <c r="B1890" s="157"/>
      <c r="C1890" s="170"/>
      <c r="D1890" s="160"/>
      <c r="E1890" s="163"/>
      <c r="F1890" s="166"/>
      <c r="G1890" s="113">
        <v>0</v>
      </c>
      <c r="H1890" s="113"/>
      <c r="I1890" s="113"/>
      <c r="J1890" s="113"/>
      <c r="K1890" s="113"/>
      <c r="L1890" s="113"/>
      <c r="M1890" s="113"/>
      <c r="N1890" s="113"/>
      <c r="O1890" s="113"/>
      <c r="P1890" s="113"/>
      <c r="Q1890" s="113"/>
      <c r="R1890" s="113"/>
      <c r="S1890" s="113"/>
      <c r="T1890" s="113"/>
      <c r="U1890" s="113">
        <f t="shared" ref="U1890:X1890" si="28938">U1888/$F1888</f>
        <v>0</v>
      </c>
      <c r="V1890" s="113">
        <f t="shared" si="28938"/>
        <v>0</v>
      </c>
      <c r="W1890" s="113">
        <f t="shared" si="28938"/>
        <v>0</v>
      </c>
      <c r="X1890" s="113">
        <f t="shared" si="28938"/>
        <v>0</v>
      </c>
      <c r="Y1890" s="113">
        <f t="shared" ref="Y1890:AG1890" si="28939">Y1888/$F1888</f>
        <v>0</v>
      </c>
      <c r="Z1890" s="113">
        <f t="shared" si="28939"/>
        <v>0</v>
      </c>
      <c r="AA1890" s="113">
        <f t="shared" si="28939"/>
        <v>0</v>
      </c>
      <c r="AB1890" s="113">
        <f t="shared" si="28939"/>
        <v>0</v>
      </c>
      <c r="AC1890" s="113">
        <f t="shared" si="28939"/>
        <v>0</v>
      </c>
      <c r="AD1890" s="113">
        <f t="shared" si="28939"/>
        <v>0</v>
      </c>
      <c r="AE1890" s="113">
        <f t="shared" si="28939"/>
        <v>0</v>
      </c>
      <c r="AF1890" s="113">
        <f t="shared" si="28939"/>
        <v>0</v>
      </c>
      <c r="AG1890" s="113">
        <f t="shared" si="28939"/>
        <v>0</v>
      </c>
      <c r="AH1890" s="113">
        <f t="shared" ref="AH1890:AK1890" si="28940">AH1888/$F1888</f>
        <v>0</v>
      </c>
      <c r="AI1890" s="113">
        <f t="shared" si="28940"/>
        <v>0</v>
      </c>
      <c r="AJ1890" s="113">
        <f t="shared" si="28940"/>
        <v>0</v>
      </c>
      <c r="AK1890" s="113">
        <f t="shared" si="28940"/>
        <v>0</v>
      </c>
      <c r="AL1890" s="113">
        <f t="shared" ref="AL1890:AT1890" si="28941">AL1888/$F1888</f>
        <v>0</v>
      </c>
      <c r="AM1890" s="113">
        <f t="shared" si="28941"/>
        <v>0</v>
      </c>
      <c r="AN1890" s="113">
        <f t="shared" si="28941"/>
        <v>0</v>
      </c>
      <c r="AO1890" s="113">
        <f t="shared" si="28941"/>
        <v>0</v>
      </c>
      <c r="AP1890" s="113">
        <f t="shared" si="28941"/>
        <v>0</v>
      </c>
      <c r="AQ1890" s="113">
        <f t="shared" si="28941"/>
        <v>0</v>
      </c>
      <c r="AR1890" s="113">
        <f t="shared" si="28941"/>
        <v>0</v>
      </c>
      <c r="AS1890" s="113">
        <f t="shared" si="28941"/>
        <v>0</v>
      </c>
      <c r="AT1890" s="113">
        <f t="shared" si="28941"/>
        <v>0</v>
      </c>
      <c r="AU1890" s="113">
        <f t="shared" ref="AU1890:AX1890" si="28942">AU1888/$F1888</f>
        <v>0</v>
      </c>
      <c r="AV1890" s="113">
        <f t="shared" si="28942"/>
        <v>0</v>
      </c>
      <c r="AW1890" s="113">
        <f t="shared" si="28942"/>
        <v>0</v>
      </c>
      <c r="AX1890" s="113">
        <f t="shared" si="28942"/>
        <v>0</v>
      </c>
      <c r="AY1890" s="113">
        <f t="shared" ref="AY1890:BC1890" si="28943">AY1888/$F1888</f>
        <v>0</v>
      </c>
      <c r="AZ1890" s="113">
        <f t="shared" si="28943"/>
        <v>0</v>
      </c>
      <c r="BA1890" s="113">
        <f t="shared" si="28943"/>
        <v>0</v>
      </c>
      <c r="BB1890" s="113">
        <f t="shared" si="28943"/>
        <v>0</v>
      </c>
      <c r="BC1890" s="113">
        <f t="shared" si="28943"/>
        <v>0</v>
      </c>
      <c r="BD1890" s="113">
        <f t="shared" ref="BD1890:BG1890" si="28944">BD1888/$F1888</f>
        <v>0</v>
      </c>
      <c r="BE1890" s="113">
        <f t="shared" si="28944"/>
        <v>0</v>
      </c>
      <c r="BF1890" s="113">
        <f t="shared" si="28944"/>
        <v>0</v>
      </c>
      <c r="BG1890" s="113">
        <f t="shared" si="28944"/>
        <v>0</v>
      </c>
      <c r="BH1890" s="113">
        <f t="shared" ref="BH1890:BK1890" si="28945">BH1888/$F1888</f>
        <v>0</v>
      </c>
      <c r="BI1890" s="113">
        <f t="shared" si="28945"/>
        <v>0</v>
      </c>
      <c r="BJ1890" s="113">
        <f t="shared" si="28945"/>
        <v>0</v>
      </c>
      <c r="BK1890" s="113">
        <f t="shared" si="28945"/>
        <v>0</v>
      </c>
      <c r="BL1890" s="113">
        <f t="shared" ref="BL1890:BP1890" si="28946">BL1888/$F1888</f>
        <v>0</v>
      </c>
      <c r="BM1890" s="113">
        <f t="shared" si="28946"/>
        <v>0</v>
      </c>
      <c r="BN1890" s="113">
        <f t="shared" si="28946"/>
        <v>0</v>
      </c>
      <c r="BO1890" s="113">
        <f t="shared" si="28946"/>
        <v>0</v>
      </c>
      <c r="BP1890" s="113">
        <f t="shared" si="28946"/>
        <v>0</v>
      </c>
      <c r="BQ1890" s="113">
        <f t="shared" ref="BQ1890:BT1890" si="28947">BQ1888/$F1888</f>
        <v>0</v>
      </c>
      <c r="BR1890" s="113">
        <f t="shared" si="28947"/>
        <v>0</v>
      </c>
      <c r="BS1890" s="113">
        <f t="shared" si="28947"/>
        <v>0</v>
      </c>
      <c r="BT1890" s="113">
        <f t="shared" si="28947"/>
        <v>0</v>
      </c>
      <c r="BU1890" s="113">
        <f t="shared" ref="BU1890:BX1890" si="28948">BU1888/$F1888</f>
        <v>0</v>
      </c>
      <c r="BV1890" s="113">
        <f t="shared" si="28948"/>
        <v>0</v>
      </c>
      <c r="BW1890" s="113">
        <f t="shared" si="28948"/>
        <v>0</v>
      </c>
      <c r="BX1890" s="113">
        <f t="shared" si="28948"/>
        <v>0.16666670408966791</v>
      </c>
      <c r="BY1890" s="113">
        <f t="shared" ref="BY1890:CC1890" si="28949">BY1888/$F1888</f>
        <v>0.16666662924366543</v>
      </c>
      <c r="BZ1890" s="113">
        <f t="shared" si="28949"/>
        <v>0.16666662924366543</v>
      </c>
      <c r="CA1890" s="113">
        <f t="shared" si="28949"/>
        <v>0.16666662924366543</v>
      </c>
      <c r="CB1890" s="113">
        <f t="shared" si="28949"/>
        <v>0.16666670408966791</v>
      </c>
      <c r="CC1890" s="113">
        <f t="shared" si="28949"/>
        <v>0.16666670408966791</v>
      </c>
      <c r="CD1890" s="113">
        <f t="shared" ref="CD1890:CG1890" si="28950">CD1888/$F1888</f>
        <v>0</v>
      </c>
      <c r="CE1890" s="113"/>
      <c r="CF1890" s="113">
        <f t="shared" si="28950"/>
        <v>0</v>
      </c>
      <c r="CG1890" s="113">
        <f t="shared" si="28950"/>
        <v>0</v>
      </c>
      <c r="CH1890" s="114">
        <f>IF(C1888="","",100%-SUM(G1890:CG1890))</f>
        <v>0</v>
      </c>
      <c r="CI1890" s="115">
        <f>IF(C1888="","",SUM(G1890:CG1890))</f>
        <v>1</v>
      </c>
      <c r="CJ1890" s="67" t="b">
        <f>IF(C1888="","",SUM(G1890:CG1890)=CI1890)</f>
        <v>1</v>
      </c>
    </row>
    <row r="1891" spans="1:88" s="5" customFormat="1" ht="47.25" customHeight="1" x14ac:dyDescent="0.3">
      <c r="A1891" s="171" t="s">
        <v>1315</v>
      </c>
      <c r="B1891" s="155" t="s">
        <v>1316</v>
      </c>
      <c r="C1891" s="168" t="s">
        <v>163</v>
      </c>
      <c r="D1891" s="158">
        <v>1</v>
      </c>
      <c r="E1891" s="161">
        <v>13332418</v>
      </c>
      <c r="F1891" s="164">
        <f t="shared" si="28776"/>
        <v>13332418</v>
      </c>
      <c r="G1891" s="108">
        <v>0</v>
      </c>
      <c r="H1891" s="108"/>
      <c r="I1891" s="108"/>
      <c r="J1891" s="108"/>
      <c r="K1891" s="108"/>
      <c r="L1891" s="108"/>
      <c r="M1891" s="108"/>
      <c r="N1891" s="108"/>
      <c r="O1891" s="108"/>
      <c r="P1891" s="108"/>
      <c r="Q1891" s="108"/>
      <c r="R1891" s="108"/>
      <c r="S1891" s="108"/>
      <c r="T1891" s="108"/>
      <c r="U1891" s="108"/>
      <c r="V1891" s="108"/>
      <c r="W1891" s="108"/>
      <c r="X1891" s="108"/>
      <c r="Y1891" s="108"/>
      <c r="Z1891" s="108"/>
      <c r="AA1891" s="108"/>
      <c r="AB1891" s="108"/>
      <c r="AC1891" s="108"/>
      <c r="AD1891" s="108"/>
      <c r="AE1891" s="108"/>
      <c r="AF1891" s="108"/>
      <c r="AG1891" s="108"/>
      <c r="AH1891" s="108"/>
      <c r="AI1891" s="108"/>
      <c r="AJ1891" s="108"/>
      <c r="AK1891" s="108"/>
      <c r="AL1891" s="108"/>
      <c r="AM1891" s="108"/>
      <c r="AN1891" s="108"/>
      <c r="AO1891" s="108"/>
      <c r="AP1891" s="108"/>
      <c r="AQ1891" s="108"/>
      <c r="AR1891" s="108"/>
      <c r="AS1891" s="108"/>
      <c r="AT1891" s="108"/>
      <c r="AU1891" s="108"/>
      <c r="AV1891" s="108"/>
      <c r="AW1891" s="108"/>
      <c r="AX1891" s="108"/>
      <c r="AY1891" s="108"/>
      <c r="AZ1891" s="108"/>
      <c r="BA1891" s="108"/>
      <c r="BB1891" s="108"/>
      <c r="BC1891" s="108"/>
      <c r="BD1891" s="108"/>
      <c r="BE1891" s="108"/>
      <c r="BF1891" s="108"/>
      <c r="BG1891" s="108"/>
      <c r="BH1891" s="108"/>
      <c r="BI1891" s="108"/>
      <c r="BJ1891" s="108"/>
      <c r="BK1891" s="108"/>
      <c r="BL1891" s="108"/>
      <c r="BM1891" s="108"/>
      <c r="BN1891" s="108"/>
      <c r="BO1891" s="108"/>
      <c r="BP1891" s="108"/>
      <c r="BQ1891" s="108"/>
      <c r="BR1891" s="108"/>
      <c r="BS1891" s="108"/>
      <c r="BT1891" s="108"/>
      <c r="BU1891" s="108"/>
      <c r="BV1891" s="108"/>
      <c r="BW1891" s="108"/>
      <c r="BX1891" s="108">
        <f>ROUND($F1891/6,0)</f>
        <v>2222070</v>
      </c>
      <c r="BY1891" s="108">
        <f>ROUND($F1891/6,0)</f>
        <v>2222070</v>
      </c>
      <c r="BZ1891" s="108">
        <f t="shared" ref="BZ1891:CA1891" si="28951">ROUNDDOWN($F1891/6,0)</f>
        <v>2222069</v>
      </c>
      <c r="CA1891" s="108">
        <f t="shared" si="28951"/>
        <v>2222069</v>
      </c>
      <c r="CB1891" s="108">
        <f t="shared" ref="CB1891:CC1891" si="28952">ROUND($F1891/6,0)</f>
        <v>2222070</v>
      </c>
      <c r="CC1891" s="108">
        <f t="shared" si="28952"/>
        <v>2222070</v>
      </c>
      <c r="CD1891" s="108"/>
      <c r="CE1891" s="108"/>
      <c r="CF1891" s="108"/>
      <c r="CG1891" s="108"/>
      <c r="CH1891" s="109">
        <f>IF(C1891="","",F1891-SUM(G1891:CG1891))</f>
        <v>0</v>
      </c>
      <c r="CI1891" s="107">
        <f>IF(C1891="","",SUM(G1891:CG1891))</f>
        <v>13332418</v>
      </c>
      <c r="CJ1891" s="67" t="b">
        <f>IF(C1891="","",F1891=CI1891)</f>
        <v>1</v>
      </c>
    </row>
    <row r="1892" spans="1:88" s="5" customFormat="1" ht="53.25" customHeight="1" x14ac:dyDescent="0.3">
      <c r="A1892" s="172"/>
      <c r="B1892" s="156"/>
      <c r="C1892" s="169"/>
      <c r="D1892" s="159"/>
      <c r="E1892" s="162"/>
      <c r="F1892" s="165"/>
      <c r="G1892" s="110">
        <v>0</v>
      </c>
      <c r="H1892" s="110"/>
      <c r="I1892" s="110"/>
      <c r="J1892" s="110"/>
      <c r="K1892" s="110"/>
      <c r="L1892" s="110"/>
      <c r="M1892" s="110"/>
      <c r="N1892" s="110"/>
      <c r="O1892" s="110"/>
      <c r="P1892" s="110"/>
      <c r="Q1892" s="110"/>
      <c r="R1892" s="110"/>
      <c r="S1892" s="110"/>
      <c r="T1892" s="110"/>
      <c r="U1892" s="110">
        <f t="shared" ref="U1892:X1892" si="28953">ROUND(U1891/$E1891,2)</f>
        <v>0</v>
      </c>
      <c r="V1892" s="110">
        <f t="shared" si="28953"/>
        <v>0</v>
      </c>
      <c r="W1892" s="110">
        <f t="shared" si="28953"/>
        <v>0</v>
      </c>
      <c r="X1892" s="110">
        <f t="shared" si="28953"/>
        <v>0</v>
      </c>
      <c r="Y1892" s="110">
        <f t="shared" ref="Y1892:AG1892" si="28954">ROUND(Y1891/$E1891,2)</f>
        <v>0</v>
      </c>
      <c r="Z1892" s="110">
        <f t="shared" si="28954"/>
        <v>0</v>
      </c>
      <c r="AA1892" s="110">
        <f t="shared" si="28954"/>
        <v>0</v>
      </c>
      <c r="AB1892" s="110">
        <f t="shared" si="28954"/>
        <v>0</v>
      </c>
      <c r="AC1892" s="110">
        <f t="shared" si="28954"/>
        <v>0</v>
      </c>
      <c r="AD1892" s="110">
        <f t="shared" si="28954"/>
        <v>0</v>
      </c>
      <c r="AE1892" s="110">
        <f t="shared" si="28954"/>
        <v>0</v>
      </c>
      <c r="AF1892" s="110">
        <f t="shared" si="28954"/>
        <v>0</v>
      </c>
      <c r="AG1892" s="110">
        <f t="shared" si="28954"/>
        <v>0</v>
      </c>
      <c r="AH1892" s="110">
        <f t="shared" ref="AH1892:AK1892" si="28955">ROUND(AH1891/$E1891,2)</f>
        <v>0</v>
      </c>
      <c r="AI1892" s="110">
        <f t="shared" si="28955"/>
        <v>0</v>
      </c>
      <c r="AJ1892" s="110">
        <f t="shared" si="28955"/>
        <v>0</v>
      </c>
      <c r="AK1892" s="110">
        <f t="shared" si="28955"/>
        <v>0</v>
      </c>
      <c r="AL1892" s="110">
        <f t="shared" ref="AL1892:AT1892" si="28956">ROUND(AL1891/$E1891,2)</f>
        <v>0</v>
      </c>
      <c r="AM1892" s="110">
        <f t="shared" si="28956"/>
        <v>0</v>
      </c>
      <c r="AN1892" s="110">
        <f t="shared" si="28956"/>
        <v>0</v>
      </c>
      <c r="AO1892" s="110">
        <f t="shared" si="28956"/>
        <v>0</v>
      </c>
      <c r="AP1892" s="110">
        <f t="shared" si="28956"/>
        <v>0</v>
      </c>
      <c r="AQ1892" s="110">
        <f t="shared" si="28956"/>
        <v>0</v>
      </c>
      <c r="AR1892" s="110">
        <f t="shared" si="28956"/>
        <v>0</v>
      </c>
      <c r="AS1892" s="110">
        <f t="shared" si="28956"/>
        <v>0</v>
      </c>
      <c r="AT1892" s="110">
        <f t="shared" si="28956"/>
        <v>0</v>
      </c>
      <c r="AU1892" s="110">
        <f t="shared" ref="AU1892:AX1892" si="28957">ROUND(AU1891/$E1891,2)</f>
        <v>0</v>
      </c>
      <c r="AV1892" s="110">
        <f t="shared" si="28957"/>
        <v>0</v>
      </c>
      <c r="AW1892" s="110">
        <f t="shared" si="28957"/>
        <v>0</v>
      </c>
      <c r="AX1892" s="110">
        <f t="shared" si="28957"/>
        <v>0</v>
      </c>
      <c r="AY1892" s="110">
        <f t="shared" ref="AY1892:BC1892" si="28958">ROUND(AY1891/$E1891,2)</f>
        <v>0</v>
      </c>
      <c r="AZ1892" s="110">
        <f t="shared" si="28958"/>
        <v>0</v>
      </c>
      <c r="BA1892" s="110">
        <f t="shared" si="28958"/>
        <v>0</v>
      </c>
      <c r="BB1892" s="110">
        <f t="shared" si="28958"/>
        <v>0</v>
      </c>
      <c r="BC1892" s="110">
        <f t="shared" si="28958"/>
        <v>0</v>
      </c>
      <c r="BD1892" s="110">
        <f t="shared" ref="BD1892:BG1892" si="28959">ROUND(BD1891/$E1891,2)</f>
        <v>0</v>
      </c>
      <c r="BE1892" s="110">
        <f t="shared" si="28959"/>
        <v>0</v>
      </c>
      <c r="BF1892" s="110">
        <f t="shared" si="28959"/>
        <v>0</v>
      </c>
      <c r="BG1892" s="110">
        <f t="shared" si="28959"/>
        <v>0</v>
      </c>
      <c r="BH1892" s="110">
        <f t="shared" ref="BH1892:BK1892" si="28960">ROUND(BH1891/$E1891,2)</f>
        <v>0</v>
      </c>
      <c r="BI1892" s="110">
        <f t="shared" si="28960"/>
        <v>0</v>
      </c>
      <c r="BJ1892" s="110">
        <f t="shared" si="28960"/>
        <v>0</v>
      </c>
      <c r="BK1892" s="110">
        <f t="shared" si="28960"/>
        <v>0</v>
      </c>
      <c r="BL1892" s="110">
        <f t="shared" ref="BL1892:BP1892" si="28961">ROUND(BL1891/$E1891,2)</f>
        <v>0</v>
      </c>
      <c r="BM1892" s="110">
        <f t="shared" si="28961"/>
        <v>0</v>
      </c>
      <c r="BN1892" s="110">
        <f t="shared" si="28961"/>
        <v>0</v>
      </c>
      <c r="BO1892" s="110">
        <f t="shared" si="28961"/>
        <v>0</v>
      </c>
      <c r="BP1892" s="110">
        <f t="shared" si="28961"/>
        <v>0</v>
      </c>
      <c r="BQ1892" s="110">
        <f t="shared" ref="BQ1892:BT1892" si="28962">ROUND(BQ1891/$E1891,2)</f>
        <v>0</v>
      </c>
      <c r="BR1892" s="110">
        <f t="shared" si="28962"/>
        <v>0</v>
      </c>
      <c r="BS1892" s="110">
        <f t="shared" si="28962"/>
        <v>0</v>
      </c>
      <c r="BT1892" s="110">
        <f t="shared" si="28962"/>
        <v>0</v>
      </c>
      <c r="BU1892" s="110">
        <f t="shared" ref="BU1892:BX1892" si="28963">ROUND(BU1891/$E1891,2)</f>
        <v>0</v>
      </c>
      <c r="BV1892" s="110">
        <f t="shared" si="28963"/>
        <v>0</v>
      </c>
      <c r="BW1892" s="110">
        <f t="shared" si="28963"/>
        <v>0</v>
      </c>
      <c r="BX1892" s="110">
        <f t="shared" si="28963"/>
        <v>0.17</v>
      </c>
      <c r="BY1892" s="110">
        <f t="shared" ref="BY1892:CC1892" si="28964">ROUND(BY1891/$E1891,2)</f>
        <v>0.17</v>
      </c>
      <c r="BZ1892" s="110">
        <f t="shared" ref="BZ1892" si="28965">ROUNDDOWN(BZ1891/$E1891,2)</f>
        <v>0.16</v>
      </c>
      <c r="CA1892" s="110">
        <f t="shared" ref="CA1892" si="28966">ROUNDDOWN(CA1891/$E1891,2)</f>
        <v>0.16</v>
      </c>
      <c r="CB1892" s="110">
        <f t="shared" si="28964"/>
        <v>0.17</v>
      </c>
      <c r="CC1892" s="110">
        <f t="shared" si="28964"/>
        <v>0.17</v>
      </c>
      <c r="CD1892" s="110">
        <f t="shared" ref="CD1892:CG1892" si="28967">ROUND(CD1891/$E1891,2)</f>
        <v>0</v>
      </c>
      <c r="CE1892" s="110"/>
      <c r="CF1892" s="110">
        <f t="shared" si="28967"/>
        <v>0</v>
      </c>
      <c r="CG1892" s="110">
        <f t="shared" si="28967"/>
        <v>0</v>
      </c>
      <c r="CH1892" s="111">
        <f>IF(C1891="","",D1891-SUM(G1892:CG1892))</f>
        <v>0</v>
      </c>
      <c r="CI1892" s="112">
        <f>IF(C1891="","",SUM(G1892:CG1892))</f>
        <v>1</v>
      </c>
      <c r="CJ1892" s="67" t="b">
        <f>IF(C1891="","",D1891=CI1892)</f>
        <v>1</v>
      </c>
    </row>
    <row r="1893" spans="1:88" s="5" customFormat="1" ht="24" customHeight="1" x14ac:dyDescent="0.3">
      <c r="A1893" s="173"/>
      <c r="B1893" s="157"/>
      <c r="C1893" s="170"/>
      <c r="D1893" s="160"/>
      <c r="E1893" s="163"/>
      <c r="F1893" s="166"/>
      <c r="G1893" s="113">
        <v>0</v>
      </c>
      <c r="H1893" s="113"/>
      <c r="I1893" s="113"/>
      <c r="J1893" s="113"/>
      <c r="K1893" s="113"/>
      <c r="L1893" s="113"/>
      <c r="M1893" s="113"/>
      <c r="N1893" s="113"/>
      <c r="O1893" s="113"/>
      <c r="P1893" s="113"/>
      <c r="Q1893" s="113"/>
      <c r="R1893" s="113"/>
      <c r="S1893" s="113"/>
      <c r="T1893" s="113"/>
      <c r="U1893" s="113">
        <f t="shared" ref="U1893:X1893" si="28968">U1891/$F1891</f>
        <v>0</v>
      </c>
      <c r="V1893" s="113">
        <f t="shared" si="28968"/>
        <v>0</v>
      </c>
      <c r="W1893" s="113">
        <f t="shared" si="28968"/>
        <v>0</v>
      </c>
      <c r="X1893" s="113">
        <f t="shared" si="28968"/>
        <v>0</v>
      </c>
      <c r="Y1893" s="113">
        <f t="shared" ref="Y1893:AG1893" si="28969">Y1891/$F1891</f>
        <v>0</v>
      </c>
      <c r="Z1893" s="113">
        <f t="shared" si="28969"/>
        <v>0</v>
      </c>
      <c r="AA1893" s="113">
        <f t="shared" si="28969"/>
        <v>0</v>
      </c>
      <c r="AB1893" s="113">
        <f t="shared" si="28969"/>
        <v>0</v>
      </c>
      <c r="AC1893" s="113">
        <f t="shared" si="28969"/>
        <v>0</v>
      </c>
      <c r="AD1893" s="113">
        <f t="shared" si="28969"/>
        <v>0</v>
      </c>
      <c r="AE1893" s="113">
        <f t="shared" si="28969"/>
        <v>0</v>
      </c>
      <c r="AF1893" s="113">
        <f t="shared" si="28969"/>
        <v>0</v>
      </c>
      <c r="AG1893" s="113">
        <f t="shared" si="28969"/>
        <v>0</v>
      </c>
      <c r="AH1893" s="113">
        <f t="shared" ref="AH1893:AK1893" si="28970">AH1891/$F1891</f>
        <v>0</v>
      </c>
      <c r="AI1893" s="113">
        <f t="shared" si="28970"/>
        <v>0</v>
      </c>
      <c r="AJ1893" s="113">
        <f t="shared" si="28970"/>
        <v>0</v>
      </c>
      <c r="AK1893" s="113">
        <f t="shared" si="28970"/>
        <v>0</v>
      </c>
      <c r="AL1893" s="113">
        <f t="shared" ref="AL1893:AT1893" si="28971">AL1891/$F1891</f>
        <v>0</v>
      </c>
      <c r="AM1893" s="113">
        <f t="shared" si="28971"/>
        <v>0</v>
      </c>
      <c r="AN1893" s="113">
        <f t="shared" si="28971"/>
        <v>0</v>
      </c>
      <c r="AO1893" s="113">
        <f t="shared" si="28971"/>
        <v>0</v>
      </c>
      <c r="AP1893" s="113">
        <f t="shared" si="28971"/>
        <v>0</v>
      </c>
      <c r="AQ1893" s="113">
        <f t="shared" si="28971"/>
        <v>0</v>
      </c>
      <c r="AR1893" s="113">
        <f t="shared" si="28971"/>
        <v>0</v>
      </c>
      <c r="AS1893" s="113">
        <f t="shared" si="28971"/>
        <v>0</v>
      </c>
      <c r="AT1893" s="113">
        <f t="shared" si="28971"/>
        <v>0</v>
      </c>
      <c r="AU1893" s="113">
        <f t="shared" ref="AU1893:AX1893" si="28972">AU1891/$F1891</f>
        <v>0</v>
      </c>
      <c r="AV1893" s="113">
        <f t="shared" si="28972"/>
        <v>0</v>
      </c>
      <c r="AW1893" s="113">
        <f t="shared" si="28972"/>
        <v>0</v>
      </c>
      <c r="AX1893" s="113">
        <f t="shared" si="28972"/>
        <v>0</v>
      </c>
      <c r="AY1893" s="113">
        <f t="shared" ref="AY1893:BC1893" si="28973">AY1891/$F1891</f>
        <v>0</v>
      </c>
      <c r="AZ1893" s="113">
        <f t="shared" si="28973"/>
        <v>0</v>
      </c>
      <c r="BA1893" s="113">
        <f t="shared" si="28973"/>
        <v>0</v>
      </c>
      <c r="BB1893" s="113">
        <f t="shared" si="28973"/>
        <v>0</v>
      </c>
      <c r="BC1893" s="113">
        <f t="shared" si="28973"/>
        <v>0</v>
      </c>
      <c r="BD1893" s="113">
        <f t="shared" ref="BD1893:BG1893" si="28974">BD1891/$F1891</f>
        <v>0</v>
      </c>
      <c r="BE1893" s="113">
        <f t="shared" si="28974"/>
        <v>0</v>
      </c>
      <c r="BF1893" s="113">
        <f t="shared" si="28974"/>
        <v>0</v>
      </c>
      <c r="BG1893" s="113">
        <f t="shared" si="28974"/>
        <v>0</v>
      </c>
      <c r="BH1893" s="113">
        <f t="shared" ref="BH1893:BK1893" si="28975">BH1891/$F1891</f>
        <v>0</v>
      </c>
      <c r="BI1893" s="113">
        <f t="shared" si="28975"/>
        <v>0</v>
      </c>
      <c r="BJ1893" s="113">
        <f t="shared" si="28975"/>
        <v>0</v>
      </c>
      <c r="BK1893" s="113">
        <f t="shared" si="28975"/>
        <v>0</v>
      </c>
      <c r="BL1893" s="113">
        <f t="shared" ref="BL1893:BP1893" si="28976">BL1891/$F1891</f>
        <v>0</v>
      </c>
      <c r="BM1893" s="113">
        <f t="shared" si="28976"/>
        <v>0</v>
      </c>
      <c r="BN1893" s="113">
        <f t="shared" si="28976"/>
        <v>0</v>
      </c>
      <c r="BO1893" s="113">
        <f t="shared" si="28976"/>
        <v>0</v>
      </c>
      <c r="BP1893" s="113">
        <f t="shared" si="28976"/>
        <v>0</v>
      </c>
      <c r="BQ1893" s="113">
        <f t="shared" ref="BQ1893:BT1893" si="28977">BQ1891/$F1891</f>
        <v>0</v>
      </c>
      <c r="BR1893" s="113">
        <f t="shared" si="28977"/>
        <v>0</v>
      </c>
      <c r="BS1893" s="113">
        <f t="shared" si="28977"/>
        <v>0</v>
      </c>
      <c r="BT1893" s="113">
        <f t="shared" si="28977"/>
        <v>0</v>
      </c>
      <c r="BU1893" s="113">
        <f t="shared" ref="BU1893:BX1893" si="28978">BU1891/$F1891</f>
        <v>0</v>
      </c>
      <c r="BV1893" s="113">
        <f t="shared" si="28978"/>
        <v>0</v>
      </c>
      <c r="BW1893" s="113">
        <f t="shared" si="28978"/>
        <v>0</v>
      </c>
      <c r="BX1893" s="113">
        <f t="shared" si="28978"/>
        <v>0.16666669166838302</v>
      </c>
      <c r="BY1893" s="113">
        <f t="shared" ref="BY1893:CC1893" si="28979">BY1891/$F1891</f>
        <v>0.16666669166838302</v>
      </c>
      <c r="BZ1893" s="113">
        <f t="shared" si="28979"/>
        <v>0.16666661666323393</v>
      </c>
      <c r="CA1893" s="113">
        <f t="shared" si="28979"/>
        <v>0.16666661666323393</v>
      </c>
      <c r="CB1893" s="113">
        <f t="shared" si="28979"/>
        <v>0.16666669166838302</v>
      </c>
      <c r="CC1893" s="113">
        <f t="shared" si="28979"/>
        <v>0.16666669166838302</v>
      </c>
      <c r="CD1893" s="113">
        <f t="shared" ref="CD1893:CG1893" si="28980">CD1891/$F1891</f>
        <v>0</v>
      </c>
      <c r="CE1893" s="113"/>
      <c r="CF1893" s="113">
        <f t="shared" si="28980"/>
        <v>0</v>
      </c>
      <c r="CG1893" s="113">
        <f t="shared" si="28980"/>
        <v>0</v>
      </c>
      <c r="CH1893" s="114">
        <f>IF(C1891="","",100%-SUM(G1893:CG1893))</f>
        <v>1.1102230246251565E-16</v>
      </c>
      <c r="CI1893" s="115">
        <f>IF(C1891="","",SUM(G1893:CG1893))</f>
        <v>0.99999999999999989</v>
      </c>
      <c r="CJ1893" s="67" t="b">
        <f>IF(C1891="","",SUM(G1893:CG1893)=CI1893)</f>
        <v>1</v>
      </c>
    </row>
    <row r="1894" spans="1:88" s="5" customFormat="1" ht="29.25" customHeight="1" x14ac:dyDescent="0.3">
      <c r="A1894" s="171" t="s">
        <v>1317</v>
      </c>
      <c r="B1894" s="155" t="s">
        <v>1318</v>
      </c>
      <c r="C1894" s="168" t="s">
        <v>163</v>
      </c>
      <c r="D1894" s="158">
        <v>1</v>
      </c>
      <c r="E1894" s="161">
        <v>13334188</v>
      </c>
      <c r="F1894" s="164">
        <f t="shared" si="28776"/>
        <v>13334188</v>
      </c>
      <c r="G1894" s="108">
        <v>0</v>
      </c>
      <c r="H1894" s="108"/>
      <c r="I1894" s="108"/>
      <c r="J1894" s="108"/>
      <c r="K1894" s="108"/>
      <c r="L1894" s="108"/>
      <c r="M1894" s="108"/>
      <c r="N1894" s="108"/>
      <c r="O1894" s="108"/>
      <c r="P1894" s="108"/>
      <c r="Q1894" s="108"/>
      <c r="R1894" s="108"/>
      <c r="S1894" s="108"/>
      <c r="T1894" s="108"/>
      <c r="U1894" s="108"/>
      <c r="V1894" s="108"/>
      <c r="W1894" s="108"/>
      <c r="X1894" s="108"/>
      <c r="Y1894" s="108"/>
      <c r="Z1894" s="108"/>
      <c r="AA1894" s="108"/>
      <c r="AB1894" s="108"/>
      <c r="AC1894" s="108"/>
      <c r="AD1894" s="108"/>
      <c r="AE1894" s="108"/>
      <c r="AF1894" s="108"/>
      <c r="AG1894" s="108"/>
      <c r="AH1894" s="108"/>
      <c r="AI1894" s="108"/>
      <c r="AJ1894" s="108"/>
      <c r="AK1894" s="108"/>
      <c r="AL1894" s="108"/>
      <c r="AM1894" s="108"/>
      <c r="AN1894" s="108"/>
      <c r="AO1894" s="108"/>
      <c r="AP1894" s="108"/>
      <c r="AQ1894" s="108"/>
      <c r="AR1894" s="108"/>
      <c r="AS1894" s="108"/>
      <c r="AT1894" s="108"/>
      <c r="AU1894" s="108"/>
      <c r="AV1894" s="108"/>
      <c r="AW1894" s="108"/>
      <c r="AX1894" s="108"/>
      <c r="AY1894" s="108"/>
      <c r="AZ1894" s="108"/>
      <c r="BA1894" s="108"/>
      <c r="BB1894" s="108"/>
      <c r="BC1894" s="108"/>
      <c r="BD1894" s="108"/>
      <c r="BE1894" s="108"/>
      <c r="BF1894" s="108"/>
      <c r="BG1894" s="108"/>
      <c r="BH1894" s="108"/>
      <c r="BI1894" s="108"/>
      <c r="BJ1894" s="108"/>
      <c r="BK1894" s="108"/>
      <c r="BL1894" s="108"/>
      <c r="BM1894" s="108"/>
      <c r="BN1894" s="108"/>
      <c r="BO1894" s="108"/>
      <c r="BP1894" s="108">
        <f>ROUND($F1894/5,0)</f>
        <v>2666838</v>
      </c>
      <c r="BQ1894" s="108">
        <f>ROUNDDOWN($F1894/5,0)</f>
        <v>2666837</v>
      </c>
      <c r="BR1894" s="108">
        <f>ROUNDDOWN($F1894/5,0)</f>
        <v>2666837</v>
      </c>
      <c r="BS1894" s="108">
        <f t="shared" ref="BS1894:BT1894" si="28981">ROUND($F1894/5,0)</f>
        <v>2666838</v>
      </c>
      <c r="BT1894" s="108">
        <f t="shared" si="28981"/>
        <v>2666838</v>
      </c>
      <c r="BU1894" s="108"/>
      <c r="BV1894" s="108"/>
      <c r="BW1894" s="108"/>
      <c r="BX1894" s="108"/>
      <c r="BY1894" s="108"/>
      <c r="BZ1894" s="108"/>
      <c r="CA1894" s="108"/>
      <c r="CB1894" s="108"/>
      <c r="CC1894" s="108"/>
      <c r="CD1894" s="108"/>
      <c r="CE1894" s="108"/>
      <c r="CF1894" s="108"/>
      <c r="CG1894" s="108"/>
      <c r="CH1894" s="109">
        <f>IF(C1894="","",F1894-SUM(G1894:CG1894))</f>
        <v>0</v>
      </c>
      <c r="CI1894" s="107">
        <f>IF(C1894="","",SUM(G1894:CG1894))</f>
        <v>13334188</v>
      </c>
      <c r="CJ1894" s="67" t="b">
        <f>IF(C1894="","",F1894=CI1894)</f>
        <v>1</v>
      </c>
    </row>
    <row r="1895" spans="1:88" s="5" customFormat="1" ht="36" customHeight="1" x14ac:dyDescent="0.3">
      <c r="A1895" s="172"/>
      <c r="B1895" s="156"/>
      <c r="C1895" s="169"/>
      <c r="D1895" s="159"/>
      <c r="E1895" s="162"/>
      <c r="F1895" s="165"/>
      <c r="G1895" s="110">
        <v>0</v>
      </c>
      <c r="H1895" s="110"/>
      <c r="I1895" s="110"/>
      <c r="J1895" s="110"/>
      <c r="K1895" s="110"/>
      <c r="L1895" s="110"/>
      <c r="M1895" s="110"/>
      <c r="N1895" s="110"/>
      <c r="O1895" s="110"/>
      <c r="P1895" s="110"/>
      <c r="Q1895" s="110"/>
      <c r="R1895" s="110"/>
      <c r="S1895" s="110"/>
      <c r="T1895" s="110"/>
      <c r="U1895" s="110">
        <f t="shared" ref="U1895:X1895" si="28982">ROUND(U1894/$E1894,2)</f>
        <v>0</v>
      </c>
      <c r="V1895" s="110">
        <f t="shared" si="28982"/>
        <v>0</v>
      </c>
      <c r="W1895" s="110">
        <f t="shared" si="28982"/>
        <v>0</v>
      </c>
      <c r="X1895" s="110">
        <f t="shared" si="28982"/>
        <v>0</v>
      </c>
      <c r="Y1895" s="110">
        <f t="shared" ref="Y1895:AG1895" si="28983">ROUND(Y1894/$E1894,2)</f>
        <v>0</v>
      </c>
      <c r="Z1895" s="110">
        <f t="shared" si="28983"/>
        <v>0</v>
      </c>
      <c r="AA1895" s="110">
        <f t="shared" si="28983"/>
        <v>0</v>
      </c>
      <c r="AB1895" s="110">
        <f t="shared" si="28983"/>
        <v>0</v>
      </c>
      <c r="AC1895" s="110">
        <f t="shared" si="28983"/>
        <v>0</v>
      </c>
      <c r="AD1895" s="110">
        <f t="shared" si="28983"/>
        <v>0</v>
      </c>
      <c r="AE1895" s="110">
        <f t="shared" si="28983"/>
        <v>0</v>
      </c>
      <c r="AF1895" s="110">
        <f t="shared" si="28983"/>
        <v>0</v>
      </c>
      <c r="AG1895" s="110">
        <f t="shared" si="28983"/>
        <v>0</v>
      </c>
      <c r="AH1895" s="110">
        <f t="shared" ref="AH1895:AK1895" si="28984">ROUND(AH1894/$E1894,2)</f>
        <v>0</v>
      </c>
      <c r="AI1895" s="110">
        <f t="shared" si="28984"/>
        <v>0</v>
      </c>
      <c r="AJ1895" s="110">
        <f t="shared" si="28984"/>
        <v>0</v>
      </c>
      <c r="AK1895" s="110">
        <f t="shared" si="28984"/>
        <v>0</v>
      </c>
      <c r="AL1895" s="110">
        <f t="shared" ref="AL1895:AT1895" si="28985">ROUND(AL1894/$E1894,2)</f>
        <v>0</v>
      </c>
      <c r="AM1895" s="110">
        <f t="shared" si="28985"/>
        <v>0</v>
      </c>
      <c r="AN1895" s="110">
        <f t="shared" si="28985"/>
        <v>0</v>
      </c>
      <c r="AO1895" s="110">
        <f t="shared" si="28985"/>
        <v>0</v>
      </c>
      <c r="AP1895" s="110">
        <f t="shared" si="28985"/>
        <v>0</v>
      </c>
      <c r="AQ1895" s="110">
        <f t="shared" si="28985"/>
        <v>0</v>
      </c>
      <c r="AR1895" s="110">
        <f t="shared" si="28985"/>
        <v>0</v>
      </c>
      <c r="AS1895" s="110">
        <f t="shared" si="28985"/>
        <v>0</v>
      </c>
      <c r="AT1895" s="110">
        <f t="shared" si="28985"/>
        <v>0</v>
      </c>
      <c r="AU1895" s="110">
        <f t="shared" ref="AU1895:AX1895" si="28986">ROUND(AU1894/$E1894,2)</f>
        <v>0</v>
      </c>
      <c r="AV1895" s="110">
        <f t="shared" si="28986"/>
        <v>0</v>
      </c>
      <c r="AW1895" s="110">
        <f t="shared" si="28986"/>
        <v>0</v>
      </c>
      <c r="AX1895" s="110">
        <f t="shared" si="28986"/>
        <v>0</v>
      </c>
      <c r="AY1895" s="110">
        <f t="shared" ref="AY1895:BC1895" si="28987">ROUND(AY1894/$E1894,2)</f>
        <v>0</v>
      </c>
      <c r="AZ1895" s="110">
        <f t="shared" si="28987"/>
        <v>0</v>
      </c>
      <c r="BA1895" s="110">
        <f t="shared" si="28987"/>
        <v>0</v>
      </c>
      <c r="BB1895" s="110">
        <f t="shared" si="28987"/>
        <v>0</v>
      </c>
      <c r="BC1895" s="110">
        <f t="shared" si="28987"/>
        <v>0</v>
      </c>
      <c r="BD1895" s="110">
        <f t="shared" ref="BD1895:BG1895" si="28988">ROUND(BD1894/$E1894,2)</f>
        <v>0</v>
      </c>
      <c r="BE1895" s="110">
        <f t="shared" si="28988"/>
        <v>0</v>
      </c>
      <c r="BF1895" s="110">
        <f t="shared" si="28988"/>
        <v>0</v>
      </c>
      <c r="BG1895" s="110">
        <f t="shared" si="28988"/>
        <v>0</v>
      </c>
      <c r="BH1895" s="110">
        <f t="shared" ref="BH1895:BK1895" si="28989">ROUND(BH1894/$E1894,2)</f>
        <v>0</v>
      </c>
      <c r="BI1895" s="110">
        <f t="shared" si="28989"/>
        <v>0</v>
      </c>
      <c r="BJ1895" s="110">
        <f t="shared" si="28989"/>
        <v>0</v>
      </c>
      <c r="BK1895" s="110">
        <f t="shared" si="28989"/>
        <v>0</v>
      </c>
      <c r="BL1895" s="110">
        <f t="shared" ref="BL1895:BP1895" si="28990">ROUND(BL1894/$E1894,2)</f>
        <v>0</v>
      </c>
      <c r="BM1895" s="110">
        <f t="shared" si="28990"/>
        <v>0</v>
      </c>
      <c r="BN1895" s="110">
        <f t="shared" si="28990"/>
        <v>0</v>
      </c>
      <c r="BO1895" s="110">
        <f t="shared" si="28990"/>
        <v>0</v>
      </c>
      <c r="BP1895" s="110">
        <f t="shared" si="28990"/>
        <v>0.2</v>
      </c>
      <c r="BQ1895" s="110">
        <f t="shared" ref="BQ1895:BT1895" si="28991">ROUND(BQ1894/$E1894,2)</f>
        <v>0.2</v>
      </c>
      <c r="BR1895" s="110">
        <f t="shared" si="28991"/>
        <v>0.2</v>
      </c>
      <c r="BS1895" s="110">
        <f t="shared" si="28991"/>
        <v>0.2</v>
      </c>
      <c r="BT1895" s="110">
        <f t="shared" si="28991"/>
        <v>0.2</v>
      </c>
      <c r="BU1895" s="110">
        <f t="shared" ref="BU1895:BX1895" si="28992">ROUND(BU1894/$E1894,2)</f>
        <v>0</v>
      </c>
      <c r="BV1895" s="110">
        <f t="shared" si="28992"/>
        <v>0</v>
      </c>
      <c r="BW1895" s="110">
        <f t="shared" si="28992"/>
        <v>0</v>
      </c>
      <c r="BX1895" s="110">
        <f t="shared" si="28992"/>
        <v>0</v>
      </c>
      <c r="BY1895" s="110">
        <f t="shared" ref="BY1895:CC1895" si="28993">ROUND(BY1894/$E1894,2)</f>
        <v>0</v>
      </c>
      <c r="BZ1895" s="110">
        <f t="shared" si="28993"/>
        <v>0</v>
      </c>
      <c r="CA1895" s="110">
        <f t="shared" si="28993"/>
        <v>0</v>
      </c>
      <c r="CB1895" s="110">
        <f t="shared" si="28993"/>
        <v>0</v>
      </c>
      <c r="CC1895" s="110">
        <f t="shared" si="28993"/>
        <v>0</v>
      </c>
      <c r="CD1895" s="110">
        <f t="shared" ref="CD1895:CG1895" si="28994">ROUND(CD1894/$E1894,2)</f>
        <v>0</v>
      </c>
      <c r="CE1895" s="110"/>
      <c r="CF1895" s="110">
        <f t="shared" si="28994"/>
        <v>0</v>
      </c>
      <c r="CG1895" s="110">
        <f t="shared" si="28994"/>
        <v>0</v>
      </c>
      <c r="CH1895" s="111">
        <f>IF(C1894="","",D1894-SUM(G1895:CG1895))</f>
        <v>0</v>
      </c>
      <c r="CI1895" s="112">
        <f>IF(C1894="","",SUM(G1895:CG1895))</f>
        <v>1</v>
      </c>
      <c r="CJ1895" s="67" t="b">
        <f>IF(C1894="","",D1894=CI1895)</f>
        <v>1</v>
      </c>
    </row>
    <row r="1896" spans="1:88" s="5" customFormat="1" ht="62.25" customHeight="1" x14ac:dyDescent="0.3">
      <c r="A1896" s="173"/>
      <c r="B1896" s="157"/>
      <c r="C1896" s="170"/>
      <c r="D1896" s="160"/>
      <c r="E1896" s="163"/>
      <c r="F1896" s="166"/>
      <c r="G1896" s="113">
        <v>0</v>
      </c>
      <c r="H1896" s="113"/>
      <c r="I1896" s="113"/>
      <c r="J1896" s="113"/>
      <c r="K1896" s="113"/>
      <c r="L1896" s="113"/>
      <c r="M1896" s="113"/>
      <c r="N1896" s="113"/>
      <c r="O1896" s="113"/>
      <c r="P1896" s="113"/>
      <c r="Q1896" s="113"/>
      <c r="R1896" s="113"/>
      <c r="S1896" s="113"/>
      <c r="T1896" s="113"/>
      <c r="U1896" s="113">
        <f t="shared" ref="U1896:X1896" si="28995">U1894/$F1894</f>
        <v>0</v>
      </c>
      <c r="V1896" s="113">
        <f t="shared" si="28995"/>
        <v>0</v>
      </c>
      <c r="W1896" s="113">
        <f t="shared" si="28995"/>
        <v>0</v>
      </c>
      <c r="X1896" s="113">
        <f t="shared" si="28995"/>
        <v>0</v>
      </c>
      <c r="Y1896" s="113">
        <f t="shared" ref="Y1896:AG1896" si="28996">Y1894/$F1894</f>
        <v>0</v>
      </c>
      <c r="Z1896" s="113">
        <f t="shared" si="28996"/>
        <v>0</v>
      </c>
      <c r="AA1896" s="113">
        <f t="shared" si="28996"/>
        <v>0</v>
      </c>
      <c r="AB1896" s="113">
        <f t="shared" si="28996"/>
        <v>0</v>
      </c>
      <c r="AC1896" s="113">
        <f t="shared" si="28996"/>
        <v>0</v>
      </c>
      <c r="AD1896" s="113">
        <f t="shared" si="28996"/>
        <v>0</v>
      </c>
      <c r="AE1896" s="113">
        <f t="shared" si="28996"/>
        <v>0</v>
      </c>
      <c r="AF1896" s="113">
        <f t="shared" si="28996"/>
        <v>0</v>
      </c>
      <c r="AG1896" s="113">
        <f t="shared" si="28996"/>
        <v>0</v>
      </c>
      <c r="AH1896" s="113">
        <f t="shared" ref="AH1896:AK1896" si="28997">AH1894/$F1894</f>
        <v>0</v>
      </c>
      <c r="AI1896" s="113">
        <f t="shared" si="28997"/>
        <v>0</v>
      </c>
      <c r="AJ1896" s="113">
        <f t="shared" si="28997"/>
        <v>0</v>
      </c>
      <c r="AK1896" s="113">
        <f t="shared" si="28997"/>
        <v>0</v>
      </c>
      <c r="AL1896" s="113">
        <f t="shared" ref="AL1896:AT1896" si="28998">AL1894/$F1894</f>
        <v>0</v>
      </c>
      <c r="AM1896" s="113">
        <f t="shared" si="28998"/>
        <v>0</v>
      </c>
      <c r="AN1896" s="113">
        <f t="shared" si="28998"/>
        <v>0</v>
      </c>
      <c r="AO1896" s="113">
        <f t="shared" si="28998"/>
        <v>0</v>
      </c>
      <c r="AP1896" s="113">
        <f t="shared" si="28998"/>
        <v>0</v>
      </c>
      <c r="AQ1896" s="113">
        <f t="shared" si="28998"/>
        <v>0</v>
      </c>
      <c r="AR1896" s="113">
        <f t="shared" si="28998"/>
        <v>0</v>
      </c>
      <c r="AS1896" s="113">
        <f t="shared" si="28998"/>
        <v>0</v>
      </c>
      <c r="AT1896" s="113">
        <f t="shared" si="28998"/>
        <v>0</v>
      </c>
      <c r="AU1896" s="113">
        <f t="shared" ref="AU1896:AX1896" si="28999">AU1894/$F1894</f>
        <v>0</v>
      </c>
      <c r="AV1896" s="113">
        <f t="shared" si="28999"/>
        <v>0</v>
      </c>
      <c r="AW1896" s="113">
        <f t="shared" si="28999"/>
        <v>0</v>
      </c>
      <c r="AX1896" s="113">
        <f t="shared" si="28999"/>
        <v>0</v>
      </c>
      <c r="AY1896" s="113">
        <f t="shared" ref="AY1896:BC1896" si="29000">AY1894/$F1894</f>
        <v>0</v>
      </c>
      <c r="AZ1896" s="113">
        <f t="shared" si="29000"/>
        <v>0</v>
      </c>
      <c r="BA1896" s="113">
        <f t="shared" si="29000"/>
        <v>0</v>
      </c>
      <c r="BB1896" s="113">
        <f t="shared" si="29000"/>
        <v>0</v>
      </c>
      <c r="BC1896" s="113">
        <f t="shared" si="29000"/>
        <v>0</v>
      </c>
      <c r="BD1896" s="113">
        <f t="shared" ref="BD1896:BG1896" si="29001">BD1894/$F1894</f>
        <v>0</v>
      </c>
      <c r="BE1896" s="113">
        <f t="shared" si="29001"/>
        <v>0</v>
      </c>
      <c r="BF1896" s="113">
        <f t="shared" si="29001"/>
        <v>0</v>
      </c>
      <c r="BG1896" s="113">
        <f t="shared" si="29001"/>
        <v>0</v>
      </c>
      <c r="BH1896" s="113">
        <f t="shared" ref="BH1896:BK1896" si="29002">BH1894/$F1894</f>
        <v>0</v>
      </c>
      <c r="BI1896" s="113">
        <f t="shared" si="29002"/>
        <v>0</v>
      </c>
      <c r="BJ1896" s="113">
        <f t="shared" si="29002"/>
        <v>0</v>
      </c>
      <c r="BK1896" s="113">
        <f t="shared" si="29002"/>
        <v>0</v>
      </c>
      <c r="BL1896" s="113">
        <f t="shared" ref="BL1896:BP1896" si="29003">BL1894/$F1894</f>
        <v>0</v>
      </c>
      <c r="BM1896" s="113">
        <f t="shared" si="29003"/>
        <v>0</v>
      </c>
      <c r="BN1896" s="113">
        <f t="shared" si="29003"/>
        <v>0</v>
      </c>
      <c r="BO1896" s="113">
        <f t="shared" si="29003"/>
        <v>0</v>
      </c>
      <c r="BP1896" s="113">
        <f t="shared" si="29003"/>
        <v>0.20000002999807712</v>
      </c>
      <c r="BQ1896" s="113">
        <f t="shared" ref="BQ1896:BT1896" si="29004">BQ1894/$F1894</f>
        <v>0.19999995500288431</v>
      </c>
      <c r="BR1896" s="113">
        <f t="shared" si="29004"/>
        <v>0.19999995500288431</v>
      </c>
      <c r="BS1896" s="113">
        <f t="shared" si="29004"/>
        <v>0.20000002999807712</v>
      </c>
      <c r="BT1896" s="113">
        <f t="shared" si="29004"/>
        <v>0.20000002999807712</v>
      </c>
      <c r="BU1896" s="113">
        <f t="shared" ref="BU1896:BX1896" si="29005">BU1894/$F1894</f>
        <v>0</v>
      </c>
      <c r="BV1896" s="113">
        <f t="shared" si="29005"/>
        <v>0</v>
      </c>
      <c r="BW1896" s="113">
        <f t="shared" si="29005"/>
        <v>0</v>
      </c>
      <c r="BX1896" s="113">
        <f t="shared" si="29005"/>
        <v>0</v>
      </c>
      <c r="BY1896" s="113">
        <f t="shared" ref="BY1896:CC1896" si="29006">BY1894/$F1894</f>
        <v>0</v>
      </c>
      <c r="BZ1896" s="113">
        <f t="shared" si="29006"/>
        <v>0</v>
      </c>
      <c r="CA1896" s="113">
        <f t="shared" si="29006"/>
        <v>0</v>
      </c>
      <c r="CB1896" s="113">
        <f t="shared" si="29006"/>
        <v>0</v>
      </c>
      <c r="CC1896" s="113">
        <f t="shared" si="29006"/>
        <v>0</v>
      </c>
      <c r="CD1896" s="113">
        <f t="shared" ref="CD1896:CG1896" si="29007">CD1894/$F1894</f>
        <v>0</v>
      </c>
      <c r="CE1896" s="113"/>
      <c r="CF1896" s="113">
        <f t="shared" si="29007"/>
        <v>0</v>
      </c>
      <c r="CG1896" s="113">
        <f t="shared" si="29007"/>
        <v>0</v>
      </c>
      <c r="CH1896" s="114">
        <f>IF(C1894="","",100%-SUM(G1896:CG1896))</f>
        <v>0</v>
      </c>
      <c r="CI1896" s="115">
        <f>IF(C1894="","",SUM(G1896:CG1896))</f>
        <v>1</v>
      </c>
      <c r="CJ1896" s="67" t="b">
        <f>IF(C1894="","",SUM(G1896:CG1896)=CI1896)</f>
        <v>1</v>
      </c>
    </row>
    <row r="1897" spans="1:88" s="5" customFormat="1" ht="52.5" customHeight="1" x14ac:dyDescent="0.3">
      <c r="A1897" s="171" t="s">
        <v>1319</v>
      </c>
      <c r="B1897" s="155" t="s">
        <v>1320</v>
      </c>
      <c r="C1897" s="168" t="s">
        <v>163</v>
      </c>
      <c r="D1897" s="158">
        <v>1</v>
      </c>
      <c r="E1897" s="161">
        <v>13297089</v>
      </c>
      <c r="F1897" s="164">
        <f t="shared" si="28776"/>
        <v>13297089</v>
      </c>
      <c r="G1897" s="108">
        <v>0</v>
      </c>
      <c r="H1897" s="108"/>
      <c r="I1897" s="108"/>
      <c r="J1897" s="108"/>
      <c r="K1897" s="108"/>
      <c r="L1897" s="108"/>
      <c r="M1897" s="108"/>
      <c r="N1897" s="108"/>
      <c r="O1897" s="108"/>
      <c r="P1897" s="108"/>
      <c r="Q1897" s="108"/>
      <c r="R1897" s="108"/>
      <c r="S1897" s="108"/>
      <c r="T1897" s="108"/>
      <c r="U1897" s="108"/>
      <c r="V1897" s="108"/>
      <c r="W1897" s="108"/>
      <c r="X1897" s="108"/>
      <c r="Y1897" s="108"/>
      <c r="Z1897" s="108"/>
      <c r="AA1897" s="108"/>
      <c r="AB1897" s="108"/>
      <c r="AC1897" s="108"/>
      <c r="AD1897" s="108"/>
      <c r="AE1897" s="108"/>
      <c r="AF1897" s="108"/>
      <c r="AG1897" s="108"/>
      <c r="AH1897" s="108"/>
      <c r="AI1897" s="108"/>
      <c r="AJ1897" s="108"/>
      <c r="AK1897" s="108"/>
      <c r="AL1897" s="108"/>
      <c r="AM1897" s="108"/>
      <c r="AN1897" s="108"/>
      <c r="AO1897" s="108"/>
      <c r="AP1897" s="108"/>
      <c r="AQ1897" s="108"/>
      <c r="AR1897" s="108"/>
      <c r="AS1897" s="108"/>
      <c r="AT1897" s="108"/>
      <c r="AU1897" s="108"/>
      <c r="AV1897" s="108"/>
      <c r="AW1897" s="108"/>
      <c r="AX1897" s="108"/>
      <c r="AY1897" s="108"/>
      <c r="AZ1897" s="108"/>
      <c r="BA1897" s="108"/>
      <c r="BB1897" s="108"/>
      <c r="BC1897" s="108"/>
      <c r="BD1897" s="108"/>
      <c r="BE1897" s="108"/>
      <c r="BF1897" s="108"/>
      <c r="BG1897" s="108"/>
      <c r="BH1897" s="108"/>
      <c r="BI1897" s="108"/>
      <c r="BJ1897" s="108"/>
      <c r="BK1897" s="108"/>
      <c r="BL1897" s="108"/>
      <c r="BM1897" s="108"/>
      <c r="BN1897" s="108"/>
      <c r="BO1897" s="108"/>
      <c r="BP1897" s="108">
        <f>ROUND($F1897/5,0)</f>
        <v>2659418</v>
      </c>
      <c r="BQ1897" s="108">
        <f>ROUNDDOWN($F1897/5,0)</f>
        <v>2659417</v>
      </c>
      <c r="BR1897" s="108">
        <f t="shared" ref="BR1897:BT1897" si="29008">ROUND($F1897/5,0)</f>
        <v>2659418</v>
      </c>
      <c r="BS1897" s="108">
        <f t="shared" si="29008"/>
        <v>2659418</v>
      </c>
      <c r="BT1897" s="108">
        <f t="shared" si="29008"/>
        <v>2659418</v>
      </c>
      <c r="BU1897" s="108"/>
      <c r="BV1897" s="108"/>
      <c r="BW1897" s="108"/>
      <c r="BX1897" s="108"/>
      <c r="BY1897" s="108"/>
      <c r="BZ1897" s="108"/>
      <c r="CA1897" s="108"/>
      <c r="CB1897" s="108"/>
      <c r="CC1897" s="108"/>
      <c r="CD1897" s="108"/>
      <c r="CE1897" s="108"/>
      <c r="CF1897" s="108"/>
      <c r="CG1897" s="108"/>
      <c r="CH1897" s="109">
        <f>IF(C1897="","",F1897-SUM(G1897:CG1897))</f>
        <v>0</v>
      </c>
      <c r="CI1897" s="107">
        <f>IF(C1897="","",SUM(G1897:CG1897))</f>
        <v>13297089</v>
      </c>
      <c r="CJ1897" s="67" t="b">
        <f>IF(C1897="","",F1897=CI1897)</f>
        <v>1</v>
      </c>
    </row>
    <row r="1898" spans="1:88" s="5" customFormat="1" ht="49.5" customHeight="1" x14ac:dyDescent="0.3">
      <c r="A1898" s="172"/>
      <c r="B1898" s="156"/>
      <c r="C1898" s="169"/>
      <c r="D1898" s="159"/>
      <c r="E1898" s="162"/>
      <c r="F1898" s="165"/>
      <c r="G1898" s="110">
        <v>0</v>
      </c>
      <c r="H1898" s="110"/>
      <c r="I1898" s="110"/>
      <c r="J1898" s="110"/>
      <c r="K1898" s="110"/>
      <c r="L1898" s="110"/>
      <c r="M1898" s="110"/>
      <c r="N1898" s="110"/>
      <c r="O1898" s="110"/>
      <c r="P1898" s="110"/>
      <c r="Q1898" s="110"/>
      <c r="R1898" s="110"/>
      <c r="S1898" s="110"/>
      <c r="T1898" s="110"/>
      <c r="U1898" s="110">
        <f t="shared" ref="U1898:X1898" si="29009">ROUND(U1897/$E1897,2)</f>
        <v>0</v>
      </c>
      <c r="V1898" s="110">
        <f t="shared" si="29009"/>
        <v>0</v>
      </c>
      <c r="W1898" s="110">
        <f t="shared" si="29009"/>
        <v>0</v>
      </c>
      <c r="X1898" s="110">
        <f t="shared" si="29009"/>
        <v>0</v>
      </c>
      <c r="Y1898" s="110">
        <f t="shared" ref="Y1898:AG1898" si="29010">ROUND(Y1897/$E1897,2)</f>
        <v>0</v>
      </c>
      <c r="Z1898" s="110">
        <f t="shared" si="29010"/>
        <v>0</v>
      </c>
      <c r="AA1898" s="110">
        <f t="shared" si="29010"/>
        <v>0</v>
      </c>
      <c r="AB1898" s="110">
        <f t="shared" si="29010"/>
        <v>0</v>
      </c>
      <c r="AC1898" s="110">
        <f t="shared" si="29010"/>
        <v>0</v>
      </c>
      <c r="AD1898" s="110">
        <f t="shared" si="29010"/>
        <v>0</v>
      </c>
      <c r="AE1898" s="110">
        <f t="shared" si="29010"/>
        <v>0</v>
      </c>
      <c r="AF1898" s="110">
        <f t="shared" si="29010"/>
        <v>0</v>
      </c>
      <c r="AG1898" s="110">
        <f t="shared" si="29010"/>
        <v>0</v>
      </c>
      <c r="AH1898" s="110">
        <f t="shared" ref="AH1898:AK1898" si="29011">ROUND(AH1897/$E1897,2)</f>
        <v>0</v>
      </c>
      <c r="AI1898" s="110">
        <f t="shared" si="29011"/>
        <v>0</v>
      </c>
      <c r="AJ1898" s="110">
        <f t="shared" si="29011"/>
        <v>0</v>
      </c>
      <c r="AK1898" s="110">
        <f t="shared" si="29011"/>
        <v>0</v>
      </c>
      <c r="AL1898" s="110">
        <f t="shared" ref="AL1898:AT1898" si="29012">ROUND(AL1897/$E1897,2)</f>
        <v>0</v>
      </c>
      <c r="AM1898" s="110">
        <f t="shared" si="29012"/>
        <v>0</v>
      </c>
      <c r="AN1898" s="110">
        <f t="shared" si="29012"/>
        <v>0</v>
      </c>
      <c r="AO1898" s="110">
        <f t="shared" si="29012"/>
        <v>0</v>
      </c>
      <c r="AP1898" s="110">
        <f t="shared" si="29012"/>
        <v>0</v>
      </c>
      <c r="AQ1898" s="110">
        <f t="shared" si="29012"/>
        <v>0</v>
      </c>
      <c r="AR1898" s="110">
        <f t="shared" si="29012"/>
        <v>0</v>
      </c>
      <c r="AS1898" s="110">
        <f t="shared" si="29012"/>
        <v>0</v>
      </c>
      <c r="AT1898" s="110">
        <f t="shared" si="29012"/>
        <v>0</v>
      </c>
      <c r="AU1898" s="110">
        <f t="shared" ref="AU1898:AX1898" si="29013">ROUND(AU1897/$E1897,2)</f>
        <v>0</v>
      </c>
      <c r="AV1898" s="110">
        <f t="shared" si="29013"/>
        <v>0</v>
      </c>
      <c r="AW1898" s="110">
        <f t="shared" si="29013"/>
        <v>0</v>
      </c>
      <c r="AX1898" s="110">
        <f t="shared" si="29013"/>
        <v>0</v>
      </c>
      <c r="AY1898" s="110">
        <f t="shared" ref="AY1898:BC1898" si="29014">ROUND(AY1897/$E1897,2)</f>
        <v>0</v>
      </c>
      <c r="AZ1898" s="110">
        <f t="shared" si="29014"/>
        <v>0</v>
      </c>
      <c r="BA1898" s="110">
        <f t="shared" si="29014"/>
        <v>0</v>
      </c>
      <c r="BB1898" s="110">
        <f t="shared" si="29014"/>
        <v>0</v>
      </c>
      <c r="BC1898" s="110">
        <f t="shared" si="29014"/>
        <v>0</v>
      </c>
      <c r="BD1898" s="110">
        <f t="shared" ref="BD1898:BG1898" si="29015">ROUND(BD1897/$E1897,2)</f>
        <v>0</v>
      </c>
      <c r="BE1898" s="110">
        <f t="shared" si="29015"/>
        <v>0</v>
      </c>
      <c r="BF1898" s="110">
        <f t="shared" si="29015"/>
        <v>0</v>
      </c>
      <c r="BG1898" s="110">
        <f t="shared" si="29015"/>
        <v>0</v>
      </c>
      <c r="BH1898" s="110">
        <f t="shared" ref="BH1898:BK1898" si="29016">ROUND(BH1897/$E1897,2)</f>
        <v>0</v>
      </c>
      <c r="BI1898" s="110">
        <f t="shared" si="29016"/>
        <v>0</v>
      </c>
      <c r="BJ1898" s="110">
        <f t="shared" si="29016"/>
        <v>0</v>
      </c>
      <c r="BK1898" s="110">
        <f t="shared" si="29016"/>
        <v>0</v>
      </c>
      <c r="BL1898" s="110">
        <f t="shared" ref="BL1898:BP1898" si="29017">ROUND(BL1897/$E1897,2)</f>
        <v>0</v>
      </c>
      <c r="BM1898" s="110">
        <f t="shared" si="29017"/>
        <v>0</v>
      </c>
      <c r="BN1898" s="110">
        <f t="shared" si="29017"/>
        <v>0</v>
      </c>
      <c r="BO1898" s="110">
        <f t="shared" si="29017"/>
        <v>0</v>
      </c>
      <c r="BP1898" s="110">
        <f t="shared" si="29017"/>
        <v>0.2</v>
      </c>
      <c r="BQ1898" s="110">
        <f t="shared" ref="BQ1898:BT1898" si="29018">ROUND(BQ1897/$E1897,2)</f>
        <v>0.2</v>
      </c>
      <c r="BR1898" s="110">
        <f t="shared" si="29018"/>
        <v>0.2</v>
      </c>
      <c r="BS1898" s="110">
        <f t="shared" si="29018"/>
        <v>0.2</v>
      </c>
      <c r="BT1898" s="110">
        <f t="shared" si="29018"/>
        <v>0.2</v>
      </c>
      <c r="BU1898" s="110">
        <f t="shared" ref="BU1898:BX1898" si="29019">ROUND(BU1897/$E1897,2)</f>
        <v>0</v>
      </c>
      <c r="BV1898" s="110">
        <f t="shared" si="29019"/>
        <v>0</v>
      </c>
      <c r="BW1898" s="110">
        <f t="shared" si="29019"/>
        <v>0</v>
      </c>
      <c r="BX1898" s="110">
        <f t="shared" si="29019"/>
        <v>0</v>
      </c>
      <c r="BY1898" s="110">
        <f t="shared" ref="BY1898:CC1898" si="29020">ROUND(BY1897/$E1897,2)</f>
        <v>0</v>
      </c>
      <c r="BZ1898" s="110">
        <f t="shared" si="29020"/>
        <v>0</v>
      </c>
      <c r="CA1898" s="110">
        <f t="shared" si="29020"/>
        <v>0</v>
      </c>
      <c r="CB1898" s="110">
        <f t="shared" si="29020"/>
        <v>0</v>
      </c>
      <c r="CC1898" s="110">
        <f t="shared" si="29020"/>
        <v>0</v>
      </c>
      <c r="CD1898" s="110">
        <f t="shared" ref="CD1898:CG1898" si="29021">ROUND(CD1897/$E1897,2)</f>
        <v>0</v>
      </c>
      <c r="CE1898" s="110"/>
      <c r="CF1898" s="110">
        <f t="shared" si="29021"/>
        <v>0</v>
      </c>
      <c r="CG1898" s="110">
        <f t="shared" si="29021"/>
        <v>0</v>
      </c>
      <c r="CH1898" s="111">
        <f>IF(C1897="","",D1897-SUM(G1898:CG1898))</f>
        <v>0</v>
      </c>
      <c r="CI1898" s="112">
        <f>IF(C1897="","",SUM(G1898:CG1898))</f>
        <v>1</v>
      </c>
      <c r="CJ1898" s="67" t="b">
        <f>IF(C1897="","",D1897=CI1898)</f>
        <v>1</v>
      </c>
    </row>
    <row r="1899" spans="1:88" s="5" customFormat="1" ht="15" customHeight="1" x14ac:dyDescent="0.3">
      <c r="A1899" s="173"/>
      <c r="B1899" s="157"/>
      <c r="C1899" s="170"/>
      <c r="D1899" s="160"/>
      <c r="E1899" s="163"/>
      <c r="F1899" s="166"/>
      <c r="G1899" s="113">
        <v>0</v>
      </c>
      <c r="H1899" s="113"/>
      <c r="I1899" s="113"/>
      <c r="J1899" s="113"/>
      <c r="K1899" s="113"/>
      <c r="L1899" s="113"/>
      <c r="M1899" s="113"/>
      <c r="N1899" s="113"/>
      <c r="O1899" s="113"/>
      <c r="P1899" s="113"/>
      <c r="Q1899" s="113"/>
      <c r="R1899" s="113"/>
      <c r="S1899" s="113"/>
      <c r="T1899" s="113"/>
      <c r="U1899" s="113">
        <f t="shared" ref="U1899:X1899" si="29022">U1897/$F1897</f>
        <v>0</v>
      </c>
      <c r="V1899" s="113">
        <f t="shared" si="29022"/>
        <v>0</v>
      </c>
      <c r="W1899" s="113">
        <f t="shared" si="29022"/>
        <v>0</v>
      </c>
      <c r="X1899" s="113">
        <f t="shared" si="29022"/>
        <v>0</v>
      </c>
      <c r="Y1899" s="113">
        <f t="shared" ref="Y1899:AG1899" si="29023">Y1897/$F1897</f>
        <v>0</v>
      </c>
      <c r="Z1899" s="113">
        <f t="shared" si="29023"/>
        <v>0</v>
      </c>
      <c r="AA1899" s="113">
        <f t="shared" si="29023"/>
        <v>0</v>
      </c>
      <c r="AB1899" s="113">
        <f t="shared" si="29023"/>
        <v>0</v>
      </c>
      <c r="AC1899" s="113">
        <f t="shared" si="29023"/>
        <v>0</v>
      </c>
      <c r="AD1899" s="113">
        <f t="shared" si="29023"/>
        <v>0</v>
      </c>
      <c r="AE1899" s="113">
        <f t="shared" si="29023"/>
        <v>0</v>
      </c>
      <c r="AF1899" s="113">
        <f t="shared" si="29023"/>
        <v>0</v>
      </c>
      <c r="AG1899" s="113">
        <f t="shared" si="29023"/>
        <v>0</v>
      </c>
      <c r="AH1899" s="113">
        <f t="shared" ref="AH1899:AK1899" si="29024">AH1897/$F1897</f>
        <v>0</v>
      </c>
      <c r="AI1899" s="113">
        <f t="shared" si="29024"/>
        <v>0</v>
      </c>
      <c r="AJ1899" s="113">
        <f t="shared" si="29024"/>
        <v>0</v>
      </c>
      <c r="AK1899" s="113">
        <f t="shared" si="29024"/>
        <v>0</v>
      </c>
      <c r="AL1899" s="113">
        <f t="shared" ref="AL1899:AT1899" si="29025">AL1897/$F1897</f>
        <v>0</v>
      </c>
      <c r="AM1899" s="113">
        <f t="shared" si="29025"/>
        <v>0</v>
      </c>
      <c r="AN1899" s="113">
        <f t="shared" si="29025"/>
        <v>0</v>
      </c>
      <c r="AO1899" s="113">
        <f t="shared" si="29025"/>
        <v>0</v>
      </c>
      <c r="AP1899" s="113">
        <f t="shared" si="29025"/>
        <v>0</v>
      </c>
      <c r="AQ1899" s="113">
        <f t="shared" si="29025"/>
        <v>0</v>
      </c>
      <c r="AR1899" s="113">
        <f t="shared" si="29025"/>
        <v>0</v>
      </c>
      <c r="AS1899" s="113">
        <f t="shared" si="29025"/>
        <v>0</v>
      </c>
      <c r="AT1899" s="113">
        <f t="shared" si="29025"/>
        <v>0</v>
      </c>
      <c r="AU1899" s="113">
        <f t="shared" ref="AU1899:AX1899" si="29026">AU1897/$F1897</f>
        <v>0</v>
      </c>
      <c r="AV1899" s="113">
        <f t="shared" si="29026"/>
        <v>0</v>
      </c>
      <c r="AW1899" s="113">
        <f t="shared" si="29026"/>
        <v>0</v>
      </c>
      <c r="AX1899" s="113">
        <f t="shared" si="29026"/>
        <v>0</v>
      </c>
      <c r="AY1899" s="113">
        <f t="shared" ref="AY1899:BC1899" si="29027">AY1897/$F1897</f>
        <v>0</v>
      </c>
      <c r="AZ1899" s="113">
        <f t="shared" si="29027"/>
        <v>0</v>
      </c>
      <c r="BA1899" s="113">
        <f t="shared" si="29027"/>
        <v>0</v>
      </c>
      <c r="BB1899" s="113">
        <f t="shared" si="29027"/>
        <v>0</v>
      </c>
      <c r="BC1899" s="113">
        <f t="shared" si="29027"/>
        <v>0</v>
      </c>
      <c r="BD1899" s="113">
        <f t="shared" ref="BD1899:BG1899" si="29028">BD1897/$F1897</f>
        <v>0</v>
      </c>
      <c r="BE1899" s="113">
        <f t="shared" si="29028"/>
        <v>0</v>
      </c>
      <c r="BF1899" s="113">
        <f t="shared" si="29028"/>
        <v>0</v>
      </c>
      <c r="BG1899" s="113">
        <f t="shared" si="29028"/>
        <v>0</v>
      </c>
      <c r="BH1899" s="113">
        <f t="shared" ref="BH1899:BK1899" si="29029">BH1897/$F1897</f>
        <v>0</v>
      </c>
      <c r="BI1899" s="113">
        <f t="shared" si="29029"/>
        <v>0</v>
      </c>
      <c r="BJ1899" s="113">
        <f t="shared" si="29029"/>
        <v>0</v>
      </c>
      <c r="BK1899" s="113">
        <f t="shared" si="29029"/>
        <v>0</v>
      </c>
      <c r="BL1899" s="113">
        <f t="shared" ref="BL1899:BP1899" si="29030">BL1897/$F1897</f>
        <v>0</v>
      </c>
      <c r="BM1899" s="113">
        <f t="shared" si="29030"/>
        <v>0</v>
      </c>
      <c r="BN1899" s="113">
        <f t="shared" si="29030"/>
        <v>0</v>
      </c>
      <c r="BO1899" s="113">
        <f t="shared" si="29030"/>
        <v>0</v>
      </c>
      <c r="BP1899" s="113">
        <f t="shared" si="29030"/>
        <v>0.20000001504088602</v>
      </c>
      <c r="BQ1899" s="113">
        <f t="shared" ref="BQ1899:BT1899" si="29031">BQ1897/$F1897</f>
        <v>0.19999993983645595</v>
      </c>
      <c r="BR1899" s="113">
        <f t="shared" si="29031"/>
        <v>0.20000001504088602</v>
      </c>
      <c r="BS1899" s="113">
        <f t="shared" si="29031"/>
        <v>0.20000001504088602</v>
      </c>
      <c r="BT1899" s="113">
        <f t="shared" si="29031"/>
        <v>0.20000001504088602</v>
      </c>
      <c r="BU1899" s="113">
        <f t="shared" ref="BU1899:BX1899" si="29032">BU1897/$F1897</f>
        <v>0</v>
      </c>
      <c r="BV1899" s="113">
        <f t="shared" si="29032"/>
        <v>0</v>
      </c>
      <c r="BW1899" s="113">
        <f t="shared" si="29032"/>
        <v>0</v>
      </c>
      <c r="BX1899" s="113">
        <f t="shared" si="29032"/>
        <v>0</v>
      </c>
      <c r="BY1899" s="113">
        <f t="shared" ref="BY1899:CC1899" si="29033">BY1897/$F1897</f>
        <v>0</v>
      </c>
      <c r="BZ1899" s="113">
        <f t="shared" si="29033"/>
        <v>0</v>
      </c>
      <c r="CA1899" s="113">
        <f t="shared" si="29033"/>
        <v>0</v>
      </c>
      <c r="CB1899" s="113">
        <f t="shared" si="29033"/>
        <v>0</v>
      </c>
      <c r="CC1899" s="113">
        <f t="shared" si="29033"/>
        <v>0</v>
      </c>
      <c r="CD1899" s="113">
        <f t="shared" ref="CD1899:CG1899" si="29034">CD1897/$F1897</f>
        <v>0</v>
      </c>
      <c r="CE1899" s="113"/>
      <c r="CF1899" s="113">
        <f t="shared" si="29034"/>
        <v>0</v>
      </c>
      <c r="CG1899" s="113">
        <f t="shared" si="29034"/>
        <v>0</v>
      </c>
      <c r="CH1899" s="114">
        <f>IF(C1897="","",100%-SUM(G1899:CG1899))</f>
        <v>0</v>
      </c>
      <c r="CI1899" s="115">
        <f>IF(C1897="","",SUM(G1899:CG1899))</f>
        <v>1</v>
      </c>
      <c r="CJ1899" s="67" t="b">
        <f>IF(C1897="","",SUM(G1899:CG1899)=CI1899)</f>
        <v>1</v>
      </c>
    </row>
    <row r="1900" spans="1:88" s="5" customFormat="1" ht="42" customHeight="1" x14ac:dyDescent="0.3">
      <c r="A1900" s="171" t="s">
        <v>1321</v>
      </c>
      <c r="B1900" s="155" t="s">
        <v>1322</v>
      </c>
      <c r="C1900" s="168" t="s">
        <v>163</v>
      </c>
      <c r="D1900" s="158">
        <v>1</v>
      </c>
      <c r="E1900" s="161">
        <v>13290702</v>
      </c>
      <c r="F1900" s="164">
        <f t="shared" si="28776"/>
        <v>13290702</v>
      </c>
      <c r="G1900" s="108">
        <v>0</v>
      </c>
      <c r="H1900" s="108"/>
      <c r="I1900" s="108"/>
      <c r="J1900" s="108"/>
      <c r="K1900" s="108"/>
      <c r="L1900" s="108"/>
      <c r="M1900" s="108"/>
      <c r="N1900" s="108"/>
      <c r="O1900" s="108"/>
      <c r="P1900" s="108"/>
      <c r="Q1900" s="108"/>
      <c r="R1900" s="108"/>
      <c r="S1900" s="108"/>
      <c r="T1900" s="108"/>
      <c r="U1900" s="108"/>
      <c r="V1900" s="108"/>
      <c r="W1900" s="108"/>
      <c r="X1900" s="108"/>
      <c r="Y1900" s="108"/>
      <c r="Z1900" s="108"/>
      <c r="AA1900" s="108"/>
      <c r="AB1900" s="108"/>
      <c r="AC1900" s="108"/>
      <c r="AD1900" s="108"/>
      <c r="AE1900" s="108"/>
      <c r="AF1900" s="108"/>
      <c r="AG1900" s="108"/>
      <c r="AH1900" s="108"/>
      <c r="AI1900" s="108"/>
      <c r="AJ1900" s="108"/>
      <c r="AK1900" s="108"/>
      <c r="AL1900" s="108"/>
      <c r="AM1900" s="108"/>
      <c r="AN1900" s="108"/>
      <c r="AO1900" s="108"/>
      <c r="AP1900" s="108"/>
      <c r="AQ1900" s="108"/>
      <c r="AR1900" s="108"/>
      <c r="AS1900" s="108"/>
      <c r="AT1900" s="108"/>
      <c r="AU1900" s="108"/>
      <c r="AV1900" s="108"/>
      <c r="AW1900" s="108"/>
      <c r="AX1900" s="108"/>
      <c r="AY1900" s="108"/>
      <c r="AZ1900" s="108"/>
      <c r="BA1900" s="108"/>
      <c r="BB1900" s="108"/>
      <c r="BC1900" s="108"/>
      <c r="BD1900" s="108"/>
      <c r="BE1900" s="108"/>
      <c r="BF1900" s="108"/>
      <c r="BG1900" s="108"/>
      <c r="BH1900" s="108"/>
      <c r="BI1900" s="108"/>
      <c r="BJ1900" s="108"/>
      <c r="BK1900" s="108"/>
      <c r="BL1900" s="108"/>
      <c r="BM1900" s="108"/>
      <c r="BN1900" s="108"/>
      <c r="BO1900" s="108"/>
      <c r="BP1900" s="108">
        <f>ROUND($F1900/5,0)</f>
        <v>2658140</v>
      </c>
      <c r="BQ1900" s="108">
        <f>ROUNDUP($F1900/5,0)</f>
        <v>2658141</v>
      </c>
      <c r="BR1900" s="108">
        <f>ROUNDUP($F1900/5,0)</f>
        <v>2658141</v>
      </c>
      <c r="BS1900" s="108">
        <f t="shared" ref="BS1900:BT1900" si="29035">ROUND($F1900/5,0)</f>
        <v>2658140</v>
      </c>
      <c r="BT1900" s="108">
        <f t="shared" si="29035"/>
        <v>2658140</v>
      </c>
      <c r="BU1900" s="108"/>
      <c r="BV1900" s="108"/>
      <c r="BW1900" s="108"/>
      <c r="BX1900" s="108"/>
      <c r="BY1900" s="108"/>
      <c r="BZ1900" s="108"/>
      <c r="CA1900" s="108"/>
      <c r="CB1900" s="108"/>
      <c r="CC1900" s="108"/>
      <c r="CD1900" s="108"/>
      <c r="CE1900" s="108"/>
      <c r="CF1900" s="108"/>
      <c r="CG1900" s="108"/>
      <c r="CH1900" s="109">
        <f>IF(C1900="","",F1900-SUM(G1900:CG1900))</f>
        <v>0</v>
      </c>
      <c r="CI1900" s="107">
        <f>IF(C1900="","",SUM(G1900:CG1900))</f>
        <v>13290702</v>
      </c>
      <c r="CJ1900" s="67" t="b">
        <f>IF(C1900="","",F1900=CI1900)</f>
        <v>1</v>
      </c>
    </row>
    <row r="1901" spans="1:88" s="5" customFormat="1" ht="45" customHeight="1" x14ac:dyDescent="0.3">
      <c r="A1901" s="172"/>
      <c r="B1901" s="156"/>
      <c r="C1901" s="169"/>
      <c r="D1901" s="159"/>
      <c r="E1901" s="162"/>
      <c r="F1901" s="165"/>
      <c r="G1901" s="110">
        <v>0</v>
      </c>
      <c r="H1901" s="110"/>
      <c r="I1901" s="110"/>
      <c r="J1901" s="110"/>
      <c r="K1901" s="110"/>
      <c r="L1901" s="110"/>
      <c r="M1901" s="110"/>
      <c r="N1901" s="110"/>
      <c r="O1901" s="110"/>
      <c r="P1901" s="110"/>
      <c r="Q1901" s="110"/>
      <c r="R1901" s="110"/>
      <c r="S1901" s="110"/>
      <c r="T1901" s="110"/>
      <c r="U1901" s="110">
        <f t="shared" ref="U1901:X1901" si="29036">ROUND(U1900/$E1900,2)</f>
        <v>0</v>
      </c>
      <c r="V1901" s="110">
        <f t="shared" si="29036"/>
        <v>0</v>
      </c>
      <c r="W1901" s="110">
        <f t="shared" si="29036"/>
        <v>0</v>
      </c>
      <c r="X1901" s="110">
        <f t="shared" si="29036"/>
        <v>0</v>
      </c>
      <c r="Y1901" s="110">
        <f t="shared" ref="Y1901:AG1901" si="29037">ROUND(Y1900/$E1900,2)</f>
        <v>0</v>
      </c>
      <c r="Z1901" s="110">
        <f t="shared" si="29037"/>
        <v>0</v>
      </c>
      <c r="AA1901" s="110">
        <f t="shared" si="29037"/>
        <v>0</v>
      </c>
      <c r="AB1901" s="110">
        <f t="shared" si="29037"/>
        <v>0</v>
      </c>
      <c r="AC1901" s="110">
        <f t="shared" si="29037"/>
        <v>0</v>
      </c>
      <c r="AD1901" s="110">
        <f t="shared" si="29037"/>
        <v>0</v>
      </c>
      <c r="AE1901" s="110">
        <f t="shared" si="29037"/>
        <v>0</v>
      </c>
      <c r="AF1901" s="110">
        <f t="shared" si="29037"/>
        <v>0</v>
      </c>
      <c r="AG1901" s="110">
        <f t="shared" si="29037"/>
        <v>0</v>
      </c>
      <c r="AH1901" s="110">
        <f t="shared" ref="AH1901:AK1901" si="29038">ROUND(AH1900/$E1900,2)</f>
        <v>0</v>
      </c>
      <c r="AI1901" s="110">
        <f t="shared" si="29038"/>
        <v>0</v>
      </c>
      <c r="AJ1901" s="110">
        <f t="shared" si="29038"/>
        <v>0</v>
      </c>
      <c r="AK1901" s="110">
        <f t="shared" si="29038"/>
        <v>0</v>
      </c>
      <c r="AL1901" s="110">
        <f t="shared" ref="AL1901:AT1901" si="29039">ROUND(AL1900/$E1900,2)</f>
        <v>0</v>
      </c>
      <c r="AM1901" s="110">
        <f t="shared" si="29039"/>
        <v>0</v>
      </c>
      <c r="AN1901" s="110">
        <f t="shared" si="29039"/>
        <v>0</v>
      </c>
      <c r="AO1901" s="110">
        <f t="shared" si="29039"/>
        <v>0</v>
      </c>
      <c r="AP1901" s="110">
        <f t="shared" si="29039"/>
        <v>0</v>
      </c>
      <c r="AQ1901" s="110">
        <f t="shared" si="29039"/>
        <v>0</v>
      </c>
      <c r="AR1901" s="110">
        <f t="shared" si="29039"/>
        <v>0</v>
      </c>
      <c r="AS1901" s="110">
        <f t="shared" si="29039"/>
        <v>0</v>
      </c>
      <c r="AT1901" s="110">
        <f t="shared" si="29039"/>
        <v>0</v>
      </c>
      <c r="AU1901" s="110">
        <f t="shared" ref="AU1901:AX1901" si="29040">ROUND(AU1900/$E1900,2)</f>
        <v>0</v>
      </c>
      <c r="AV1901" s="110">
        <f t="shared" si="29040"/>
        <v>0</v>
      </c>
      <c r="AW1901" s="110">
        <f t="shared" si="29040"/>
        <v>0</v>
      </c>
      <c r="AX1901" s="110">
        <f t="shared" si="29040"/>
        <v>0</v>
      </c>
      <c r="AY1901" s="110">
        <f t="shared" ref="AY1901:BC1901" si="29041">ROUND(AY1900/$E1900,2)</f>
        <v>0</v>
      </c>
      <c r="AZ1901" s="110">
        <f t="shared" si="29041"/>
        <v>0</v>
      </c>
      <c r="BA1901" s="110">
        <f t="shared" si="29041"/>
        <v>0</v>
      </c>
      <c r="BB1901" s="110">
        <f t="shared" si="29041"/>
        <v>0</v>
      </c>
      <c r="BC1901" s="110">
        <f t="shared" si="29041"/>
        <v>0</v>
      </c>
      <c r="BD1901" s="110">
        <f t="shared" ref="BD1901:BG1901" si="29042">ROUND(BD1900/$E1900,2)</f>
        <v>0</v>
      </c>
      <c r="BE1901" s="110">
        <f t="shared" si="29042"/>
        <v>0</v>
      </c>
      <c r="BF1901" s="110">
        <f t="shared" si="29042"/>
        <v>0</v>
      </c>
      <c r="BG1901" s="110">
        <f t="shared" si="29042"/>
        <v>0</v>
      </c>
      <c r="BH1901" s="110">
        <f t="shared" ref="BH1901:BK1901" si="29043">ROUND(BH1900/$E1900,2)</f>
        <v>0</v>
      </c>
      <c r="BI1901" s="110">
        <f t="shared" si="29043"/>
        <v>0</v>
      </c>
      <c r="BJ1901" s="110">
        <f t="shared" si="29043"/>
        <v>0</v>
      </c>
      <c r="BK1901" s="110">
        <f t="shared" si="29043"/>
        <v>0</v>
      </c>
      <c r="BL1901" s="110">
        <f t="shared" ref="BL1901:BP1901" si="29044">ROUND(BL1900/$E1900,2)</f>
        <v>0</v>
      </c>
      <c r="BM1901" s="110">
        <f t="shared" si="29044"/>
        <v>0</v>
      </c>
      <c r="BN1901" s="110">
        <f t="shared" si="29044"/>
        <v>0</v>
      </c>
      <c r="BO1901" s="110">
        <f t="shared" si="29044"/>
        <v>0</v>
      </c>
      <c r="BP1901" s="110">
        <f t="shared" si="29044"/>
        <v>0.2</v>
      </c>
      <c r="BQ1901" s="110">
        <f t="shared" ref="BQ1901:BT1901" si="29045">ROUND(BQ1900/$E1900,2)</f>
        <v>0.2</v>
      </c>
      <c r="BR1901" s="110">
        <f t="shared" si="29045"/>
        <v>0.2</v>
      </c>
      <c r="BS1901" s="110">
        <f t="shared" si="29045"/>
        <v>0.2</v>
      </c>
      <c r="BT1901" s="110">
        <f t="shared" si="29045"/>
        <v>0.2</v>
      </c>
      <c r="BU1901" s="110">
        <f t="shared" ref="BU1901:BX1901" si="29046">ROUND(BU1900/$E1900,2)</f>
        <v>0</v>
      </c>
      <c r="BV1901" s="110">
        <f t="shared" si="29046"/>
        <v>0</v>
      </c>
      <c r="BW1901" s="110">
        <f t="shared" si="29046"/>
        <v>0</v>
      </c>
      <c r="BX1901" s="110">
        <f t="shared" si="29046"/>
        <v>0</v>
      </c>
      <c r="BY1901" s="110">
        <f t="shared" ref="BY1901:CC1901" si="29047">ROUND(BY1900/$E1900,2)</f>
        <v>0</v>
      </c>
      <c r="BZ1901" s="110">
        <f t="shared" si="29047"/>
        <v>0</v>
      </c>
      <c r="CA1901" s="110">
        <f t="shared" si="29047"/>
        <v>0</v>
      </c>
      <c r="CB1901" s="110">
        <f t="shared" si="29047"/>
        <v>0</v>
      </c>
      <c r="CC1901" s="110">
        <f t="shared" si="29047"/>
        <v>0</v>
      </c>
      <c r="CD1901" s="110">
        <f t="shared" ref="CD1901:CG1901" si="29048">ROUND(CD1900/$E1900,2)</f>
        <v>0</v>
      </c>
      <c r="CE1901" s="110"/>
      <c r="CF1901" s="110">
        <f t="shared" si="29048"/>
        <v>0</v>
      </c>
      <c r="CG1901" s="110">
        <f t="shared" si="29048"/>
        <v>0</v>
      </c>
      <c r="CH1901" s="111">
        <f>IF(C1900="","",D1900-SUM(G1901:CG1901))</f>
        <v>0</v>
      </c>
      <c r="CI1901" s="112">
        <f>IF(C1900="","",SUM(G1901:CG1901))</f>
        <v>1</v>
      </c>
      <c r="CJ1901" s="67" t="b">
        <f>IF(C1900="","",D1900=CI1901)</f>
        <v>1</v>
      </c>
    </row>
    <row r="1902" spans="1:88" s="5" customFormat="1" ht="41.25" customHeight="1" x14ac:dyDescent="0.3">
      <c r="A1902" s="173"/>
      <c r="B1902" s="157"/>
      <c r="C1902" s="170"/>
      <c r="D1902" s="160"/>
      <c r="E1902" s="163"/>
      <c r="F1902" s="166"/>
      <c r="G1902" s="113">
        <v>0</v>
      </c>
      <c r="H1902" s="113"/>
      <c r="I1902" s="113"/>
      <c r="J1902" s="113"/>
      <c r="K1902" s="113"/>
      <c r="L1902" s="113"/>
      <c r="M1902" s="113"/>
      <c r="N1902" s="113"/>
      <c r="O1902" s="113"/>
      <c r="P1902" s="113"/>
      <c r="Q1902" s="113"/>
      <c r="R1902" s="113"/>
      <c r="S1902" s="113"/>
      <c r="T1902" s="113"/>
      <c r="U1902" s="113">
        <f t="shared" ref="U1902:X1902" si="29049">U1900/$F1900</f>
        <v>0</v>
      </c>
      <c r="V1902" s="113">
        <f t="shared" si="29049"/>
        <v>0</v>
      </c>
      <c r="W1902" s="113">
        <f t="shared" si="29049"/>
        <v>0</v>
      </c>
      <c r="X1902" s="113">
        <f t="shared" si="29049"/>
        <v>0</v>
      </c>
      <c r="Y1902" s="113">
        <f t="shared" ref="Y1902:AG1902" si="29050">Y1900/$F1900</f>
        <v>0</v>
      </c>
      <c r="Z1902" s="113">
        <f t="shared" si="29050"/>
        <v>0</v>
      </c>
      <c r="AA1902" s="113">
        <f t="shared" si="29050"/>
        <v>0</v>
      </c>
      <c r="AB1902" s="113">
        <f t="shared" si="29050"/>
        <v>0</v>
      </c>
      <c r="AC1902" s="113">
        <f t="shared" si="29050"/>
        <v>0</v>
      </c>
      <c r="AD1902" s="113">
        <f t="shared" si="29050"/>
        <v>0</v>
      </c>
      <c r="AE1902" s="113">
        <f t="shared" si="29050"/>
        <v>0</v>
      </c>
      <c r="AF1902" s="113">
        <f t="shared" si="29050"/>
        <v>0</v>
      </c>
      <c r="AG1902" s="113">
        <f t="shared" si="29050"/>
        <v>0</v>
      </c>
      <c r="AH1902" s="113">
        <f t="shared" ref="AH1902:AK1902" si="29051">AH1900/$F1900</f>
        <v>0</v>
      </c>
      <c r="AI1902" s="113">
        <f t="shared" si="29051"/>
        <v>0</v>
      </c>
      <c r="AJ1902" s="113">
        <f t="shared" si="29051"/>
        <v>0</v>
      </c>
      <c r="AK1902" s="113">
        <f t="shared" si="29051"/>
        <v>0</v>
      </c>
      <c r="AL1902" s="113">
        <f t="shared" ref="AL1902:AT1902" si="29052">AL1900/$F1900</f>
        <v>0</v>
      </c>
      <c r="AM1902" s="113">
        <f t="shared" si="29052"/>
        <v>0</v>
      </c>
      <c r="AN1902" s="113">
        <f t="shared" si="29052"/>
        <v>0</v>
      </c>
      <c r="AO1902" s="113">
        <f t="shared" si="29052"/>
        <v>0</v>
      </c>
      <c r="AP1902" s="113">
        <f t="shared" si="29052"/>
        <v>0</v>
      </c>
      <c r="AQ1902" s="113">
        <f t="shared" si="29052"/>
        <v>0</v>
      </c>
      <c r="AR1902" s="113">
        <f t="shared" si="29052"/>
        <v>0</v>
      </c>
      <c r="AS1902" s="113">
        <f t="shared" si="29052"/>
        <v>0</v>
      </c>
      <c r="AT1902" s="113">
        <f t="shared" si="29052"/>
        <v>0</v>
      </c>
      <c r="AU1902" s="113">
        <f t="shared" ref="AU1902:AX1902" si="29053">AU1900/$F1900</f>
        <v>0</v>
      </c>
      <c r="AV1902" s="113">
        <f t="shared" si="29053"/>
        <v>0</v>
      </c>
      <c r="AW1902" s="113">
        <f t="shared" si="29053"/>
        <v>0</v>
      </c>
      <c r="AX1902" s="113">
        <f t="shared" si="29053"/>
        <v>0</v>
      </c>
      <c r="AY1902" s="113">
        <f t="shared" ref="AY1902:BC1902" si="29054">AY1900/$F1900</f>
        <v>0</v>
      </c>
      <c r="AZ1902" s="113">
        <f t="shared" si="29054"/>
        <v>0</v>
      </c>
      <c r="BA1902" s="113">
        <f t="shared" si="29054"/>
        <v>0</v>
      </c>
      <c r="BB1902" s="113">
        <f t="shared" si="29054"/>
        <v>0</v>
      </c>
      <c r="BC1902" s="113">
        <f t="shared" si="29054"/>
        <v>0</v>
      </c>
      <c r="BD1902" s="113">
        <f t="shared" ref="BD1902:BG1902" si="29055">BD1900/$F1900</f>
        <v>0</v>
      </c>
      <c r="BE1902" s="113">
        <f t="shared" si="29055"/>
        <v>0</v>
      </c>
      <c r="BF1902" s="113">
        <f t="shared" si="29055"/>
        <v>0</v>
      </c>
      <c r="BG1902" s="113">
        <f t="shared" si="29055"/>
        <v>0</v>
      </c>
      <c r="BH1902" s="113">
        <f t="shared" ref="BH1902:BK1902" si="29056">BH1900/$F1900</f>
        <v>0</v>
      </c>
      <c r="BI1902" s="113">
        <f t="shared" si="29056"/>
        <v>0</v>
      </c>
      <c r="BJ1902" s="113">
        <f t="shared" si="29056"/>
        <v>0</v>
      </c>
      <c r="BK1902" s="113">
        <f t="shared" si="29056"/>
        <v>0</v>
      </c>
      <c r="BL1902" s="113">
        <f t="shared" ref="BL1902:BP1902" si="29057">BL1900/$F1900</f>
        <v>0</v>
      </c>
      <c r="BM1902" s="113">
        <f t="shared" si="29057"/>
        <v>0</v>
      </c>
      <c r="BN1902" s="113">
        <f t="shared" si="29057"/>
        <v>0</v>
      </c>
      <c r="BO1902" s="113">
        <f t="shared" si="29057"/>
        <v>0</v>
      </c>
      <c r="BP1902" s="113">
        <f t="shared" si="29057"/>
        <v>0.19999996990377183</v>
      </c>
      <c r="BQ1902" s="113">
        <f t="shared" ref="BQ1902:BT1902" si="29058">BQ1900/$F1900</f>
        <v>0.20000004514434228</v>
      </c>
      <c r="BR1902" s="113">
        <f t="shared" si="29058"/>
        <v>0.20000004514434228</v>
      </c>
      <c r="BS1902" s="113">
        <f t="shared" si="29058"/>
        <v>0.19999996990377183</v>
      </c>
      <c r="BT1902" s="113">
        <f t="shared" si="29058"/>
        <v>0.19999996990377183</v>
      </c>
      <c r="BU1902" s="113">
        <f t="shared" ref="BU1902:BX1902" si="29059">BU1900/$F1900</f>
        <v>0</v>
      </c>
      <c r="BV1902" s="113">
        <f t="shared" si="29059"/>
        <v>0</v>
      </c>
      <c r="BW1902" s="113">
        <f t="shared" si="29059"/>
        <v>0</v>
      </c>
      <c r="BX1902" s="113">
        <f t="shared" si="29059"/>
        <v>0</v>
      </c>
      <c r="BY1902" s="113">
        <f t="shared" ref="BY1902:CC1902" si="29060">BY1900/$F1900</f>
        <v>0</v>
      </c>
      <c r="BZ1902" s="113">
        <f t="shared" si="29060"/>
        <v>0</v>
      </c>
      <c r="CA1902" s="113">
        <f t="shared" si="29060"/>
        <v>0</v>
      </c>
      <c r="CB1902" s="113">
        <f t="shared" si="29060"/>
        <v>0</v>
      </c>
      <c r="CC1902" s="113">
        <f t="shared" si="29060"/>
        <v>0</v>
      </c>
      <c r="CD1902" s="113">
        <f t="shared" ref="CD1902:CG1902" si="29061">CD1900/$F1900</f>
        <v>0</v>
      </c>
      <c r="CE1902" s="113"/>
      <c r="CF1902" s="113">
        <f t="shared" si="29061"/>
        <v>0</v>
      </c>
      <c r="CG1902" s="113">
        <f t="shared" si="29061"/>
        <v>0</v>
      </c>
      <c r="CH1902" s="114">
        <f>IF(C1900="","",100%-SUM(G1902:CG1902))</f>
        <v>0</v>
      </c>
      <c r="CI1902" s="115">
        <f>IF(C1900="","",SUM(G1902:CG1902))</f>
        <v>1</v>
      </c>
      <c r="CJ1902" s="67" t="b">
        <f>IF(C1900="","",SUM(G1902:CG1902)=CI1902)</f>
        <v>1</v>
      </c>
    </row>
    <row r="1903" spans="1:88" s="5" customFormat="1" ht="18.75" customHeight="1" x14ac:dyDescent="0.3">
      <c r="A1903" s="171" t="s">
        <v>1323</v>
      </c>
      <c r="B1903" s="155" t="s">
        <v>1324</v>
      </c>
      <c r="C1903" s="168" t="s">
        <v>163</v>
      </c>
      <c r="D1903" s="158">
        <v>1</v>
      </c>
      <c r="E1903" s="161">
        <v>13351906</v>
      </c>
      <c r="F1903" s="164">
        <f t="shared" si="28776"/>
        <v>13351906</v>
      </c>
      <c r="G1903" s="108">
        <v>0</v>
      </c>
      <c r="H1903" s="108"/>
      <c r="I1903" s="108"/>
      <c r="J1903" s="108"/>
      <c r="K1903" s="108"/>
      <c r="L1903" s="108"/>
      <c r="M1903" s="108"/>
      <c r="N1903" s="108"/>
      <c r="O1903" s="108"/>
      <c r="P1903" s="108"/>
      <c r="Q1903" s="108"/>
      <c r="R1903" s="108"/>
      <c r="S1903" s="108"/>
      <c r="T1903" s="108"/>
      <c r="U1903" s="108"/>
      <c r="V1903" s="108"/>
      <c r="W1903" s="108"/>
      <c r="X1903" s="108"/>
      <c r="Y1903" s="108"/>
      <c r="Z1903" s="108"/>
      <c r="AA1903" s="108"/>
      <c r="AB1903" s="108"/>
      <c r="AC1903" s="108"/>
      <c r="AD1903" s="108"/>
      <c r="AE1903" s="108"/>
      <c r="AF1903" s="108"/>
      <c r="AG1903" s="108"/>
      <c r="AH1903" s="108"/>
      <c r="AI1903" s="108"/>
      <c r="AJ1903" s="108"/>
      <c r="AK1903" s="108"/>
      <c r="AL1903" s="108"/>
      <c r="AM1903" s="108"/>
      <c r="AN1903" s="108"/>
      <c r="AO1903" s="108"/>
      <c r="AP1903" s="108"/>
      <c r="AQ1903" s="108"/>
      <c r="AR1903" s="108"/>
      <c r="AS1903" s="108"/>
      <c r="AT1903" s="108"/>
      <c r="AU1903" s="108"/>
      <c r="AV1903" s="108"/>
      <c r="AW1903" s="108"/>
      <c r="AX1903" s="108"/>
      <c r="AY1903" s="108"/>
      <c r="AZ1903" s="108"/>
      <c r="BA1903" s="108"/>
      <c r="BB1903" s="108"/>
      <c r="BC1903" s="108"/>
      <c r="BD1903" s="108"/>
      <c r="BE1903" s="108"/>
      <c r="BF1903" s="108"/>
      <c r="BG1903" s="108"/>
      <c r="BH1903" s="108"/>
      <c r="BI1903" s="108"/>
      <c r="BJ1903" s="108"/>
      <c r="BK1903" s="108"/>
      <c r="BL1903" s="108"/>
      <c r="BM1903" s="108"/>
      <c r="BN1903" s="108"/>
      <c r="BO1903" s="108"/>
      <c r="BP1903" s="108">
        <f>ROUND($F1903/5,0)</f>
        <v>2670381</v>
      </c>
      <c r="BQ1903" s="108">
        <f>ROUNDUP($F1903/5,0)</f>
        <v>2670382</v>
      </c>
      <c r="BR1903" s="108">
        <f t="shared" ref="BR1903:BT1903" si="29062">ROUND($F1903/5,0)</f>
        <v>2670381</v>
      </c>
      <c r="BS1903" s="108">
        <f t="shared" si="29062"/>
        <v>2670381</v>
      </c>
      <c r="BT1903" s="108">
        <f t="shared" si="29062"/>
        <v>2670381</v>
      </c>
      <c r="BU1903" s="108"/>
      <c r="BV1903" s="108"/>
      <c r="BW1903" s="108"/>
      <c r="BX1903" s="108"/>
      <c r="BY1903" s="108"/>
      <c r="BZ1903" s="108"/>
      <c r="CA1903" s="108"/>
      <c r="CB1903" s="108"/>
      <c r="CC1903" s="108"/>
      <c r="CD1903" s="108"/>
      <c r="CE1903" s="108"/>
      <c r="CF1903" s="108"/>
      <c r="CG1903" s="108"/>
      <c r="CH1903" s="109">
        <f>IF(C1903="","",F1903-SUM(G1903:CG1903))</f>
        <v>0</v>
      </c>
      <c r="CI1903" s="107">
        <f>IF(C1903="","",SUM(G1903:CG1903))</f>
        <v>13351906</v>
      </c>
      <c r="CJ1903" s="67" t="b">
        <f>IF(C1903="","",F1903=CI1903)</f>
        <v>1</v>
      </c>
    </row>
    <row r="1904" spans="1:88" s="5" customFormat="1" ht="20.25" customHeight="1" x14ac:dyDescent="0.3">
      <c r="A1904" s="172"/>
      <c r="B1904" s="156"/>
      <c r="C1904" s="169"/>
      <c r="D1904" s="159"/>
      <c r="E1904" s="162"/>
      <c r="F1904" s="165"/>
      <c r="G1904" s="110">
        <v>0</v>
      </c>
      <c r="H1904" s="110"/>
      <c r="I1904" s="110"/>
      <c r="J1904" s="110"/>
      <c r="K1904" s="110"/>
      <c r="L1904" s="110"/>
      <c r="M1904" s="110"/>
      <c r="N1904" s="110"/>
      <c r="O1904" s="110"/>
      <c r="P1904" s="110"/>
      <c r="Q1904" s="110"/>
      <c r="R1904" s="110"/>
      <c r="S1904" s="110"/>
      <c r="T1904" s="110"/>
      <c r="U1904" s="110">
        <f t="shared" ref="U1904:X1904" si="29063">ROUND(U1903/$E1903,2)</f>
        <v>0</v>
      </c>
      <c r="V1904" s="110">
        <f t="shared" si="29063"/>
        <v>0</v>
      </c>
      <c r="W1904" s="110">
        <f t="shared" si="29063"/>
        <v>0</v>
      </c>
      <c r="X1904" s="110">
        <f t="shared" si="29063"/>
        <v>0</v>
      </c>
      <c r="Y1904" s="110">
        <f t="shared" ref="Y1904:AG1904" si="29064">ROUND(Y1903/$E1903,2)</f>
        <v>0</v>
      </c>
      <c r="Z1904" s="110">
        <f t="shared" si="29064"/>
        <v>0</v>
      </c>
      <c r="AA1904" s="110">
        <f t="shared" si="29064"/>
        <v>0</v>
      </c>
      <c r="AB1904" s="110">
        <f t="shared" si="29064"/>
        <v>0</v>
      </c>
      <c r="AC1904" s="110">
        <f t="shared" si="29064"/>
        <v>0</v>
      </c>
      <c r="AD1904" s="110">
        <f t="shared" si="29064"/>
        <v>0</v>
      </c>
      <c r="AE1904" s="110">
        <f t="shared" si="29064"/>
        <v>0</v>
      </c>
      <c r="AF1904" s="110">
        <f t="shared" si="29064"/>
        <v>0</v>
      </c>
      <c r="AG1904" s="110">
        <f t="shared" si="29064"/>
        <v>0</v>
      </c>
      <c r="AH1904" s="110">
        <f t="shared" ref="AH1904:AK1904" si="29065">ROUND(AH1903/$E1903,2)</f>
        <v>0</v>
      </c>
      <c r="AI1904" s="110">
        <f t="shared" si="29065"/>
        <v>0</v>
      </c>
      <c r="AJ1904" s="110">
        <f t="shared" si="29065"/>
        <v>0</v>
      </c>
      <c r="AK1904" s="110">
        <f t="shared" si="29065"/>
        <v>0</v>
      </c>
      <c r="AL1904" s="110">
        <f t="shared" ref="AL1904:AT1904" si="29066">ROUND(AL1903/$E1903,2)</f>
        <v>0</v>
      </c>
      <c r="AM1904" s="110">
        <f t="shared" si="29066"/>
        <v>0</v>
      </c>
      <c r="AN1904" s="110">
        <f t="shared" si="29066"/>
        <v>0</v>
      </c>
      <c r="AO1904" s="110">
        <f t="shared" si="29066"/>
        <v>0</v>
      </c>
      <c r="AP1904" s="110">
        <f t="shared" si="29066"/>
        <v>0</v>
      </c>
      <c r="AQ1904" s="110">
        <f t="shared" si="29066"/>
        <v>0</v>
      </c>
      <c r="AR1904" s="110">
        <f t="shared" si="29066"/>
        <v>0</v>
      </c>
      <c r="AS1904" s="110">
        <f t="shared" si="29066"/>
        <v>0</v>
      </c>
      <c r="AT1904" s="110">
        <f t="shared" si="29066"/>
        <v>0</v>
      </c>
      <c r="AU1904" s="110">
        <f t="shared" ref="AU1904:AX1904" si="29067">ROUND(AU1903/$E1903,2)</f>
        <v>0</v>
      </c>
      <c r="AV1904" s="110">
        <f t="shared" si="29067"/>
        <v>0</v>
      </c>
      <c r="AW1904" s="110">
        <f t="shared" si="29067"/>
        <v>0</v>
      </c>
      <c r="AX1904" s="110">
        <f t="shared" si="29067"/>
        <v>0</v>
      </c>
      <c r="AY1904" s="110">
        <f t="shared" ref="AY1904:BC1904" si="29068">ROUND(AY1903/$E1903,2)</f>
        <v>0</v>
      </c>
      <c r="AZ1904" s="110">
        <f t="shared" si="29068"/>
        <v>0</v>
      </c>
      <c r="BA1904" s="110">
        <f t="shared" si="29068"/>
        <v>0</v>
      </c>
      <c r="BB1904" s="110">
        <f t="shared" si="29068"/>
        <v>0</v>
      </c>
      <c r="BC1904" s="110">
        <f t="shared" si="29068"/>
        <v>0</v>
      </c>
      <c r="BD1904" s="110">
        <f t="shared" ref="BD1904:BG1904" si="29069">ROUND(BD1903/$E1903,2)</f>
        <v>0</v>
      </c>
      <c r="BE1904" s="110">
        <f t="shared" si="29069"/>
        <v>0</v>
      </c>
      <c r="BF1904" s="110">
        <f t="shared" si="29069"/>
        <v>0</v>
      </c>
      <c r="BG1904" s="110">
        <f t="shared" si="29069"/>
        <v>0</v>
      </c>
      <c r="BH1904" s="110">
        <f t="shared" ref="BH1904:BK1904" si="29070">ROUND(BH1903/$E1903,2)</f>
        <v>0</v>
      </c>
      <c r="BI1904" s="110">
        <f t="shared" si="29070"/>
        <v>0</v>
      </c>
      <c r="BJ1904" s="110">
        <f t="shared" si="29070"/>
        <v>0</v>
      </c>
      <c r="BK1904" s="110">
        <f t="shared" si="29070"/>
        <v>0</v>
      </c>
      <c r="BL1904" s="110">
        <f t="shared" ref="BL1904:BP1904" si="29071">ROUND(BL1903/$E1903,2)</f>
        <v>0</v>
      </c>
      <c r="BM1904" s="110">
        <f t="shared" si="29071"/>
        <v>0</v>
      </c>
      <c r="BN1904" s="110">
        <f t="shared" si="29071"/>
        <v>0</v>
      </c>
      <c r="BO1904" s="110">
        <f t="shared" si="29071"/>
        <v>0</v>
      </c>
      <c r="BP1904" s="110">
        <f t="shared" si="29071"/>
        <v>0.2</v>
      </c>
      <c r="BQ1904" s="110">
        <f t="shared" ref="BQ1904:BT1904" si="29072">ROUND(BQ1903/$E1903,2)</f>
        <v>0.2</v>
      </c>
      <c r="BR1904" s="110">
        <f t="shared" si="29072"/>
        <v>0.2</v>
      </c>
      <c r="BS1904" s="110">
        <f t="shared" si="29072"/>
        <v>0.2</v>
      </c>
      <c r="BT1904" s="110">
        <f t="shared" si="29072"/>
        <v>0.2</v>
      </c>
      <c r="BU1904" s="110">
        <f t="shared" ref="BU1904:BX1904" si="29073">ROUND(BU1903/$E1903,2)</f>
        <v>0</v>
      </c>
      <c r="BV1904" s="110">
        <f t="shared" si="29073"/>
        <v>0</v>
      </c>
      <c r="BW1904" s="110">
        <f t="shared" si="29073"/>
        <v>0</v>
      </c>
      <c r="BX1904" s="110">
        <f t="shared" si="29073"/>
        <v>0</v>
      </c>
      <c r="BY1904" s="110">
        <f t="shared" ref="BY1904:CC1904" si="29074">ROUND(BY1903/$E1903,2)</f>
        <v>0</v>
      </c>
      <c r="BZ1904" s="110">
        <f t="shared" si="29074"/>
        <v>0</v>
      </c>
      <c r="CA1904" s="110">
        <f t="shared" si="29074"/>
        <v>0</v>
      </c>
      <c r="CB1904" s="110">
        <f t="shared" si="29074"/>
        <v>0</v>
      </c>
      <c r="CC1904" s="110">
        <f t="shared" si="29074"/>
        <v>0</v>
      </c>
      <c r="CD1904" s="110">
        <f t="shared" ref="CD1904:CG1904" si="29075">ROUND(CD1903/$E1903,2)</f>
        <v>0</v>
      </c>
      <c r="CE1904" s="110"/>
      <c r="CF1904" s="110">
        <f t="shared" si="29075"/>
        <v>0</v>
      </c>
      <c r="CG1904" s="110">
        <f t="shared" si="29075"/>
        <v>0</v>
      </c>
      <c r="CH1904" s="111">
        <f>IF(C1903="","",D1903-SUM(G1904:CG1904))</f>
        <v>0</v>
      </c>
      <c r="CI1904" s="112">
        <f>IF(C1903="","",SUM(G1904:CG1904))</f>
        <v>1</v>
      </c>
      <c r="CJ1904" s="67" t="b">
        <f>IF(C1903="","",D1903=CI1904)</f>
        <v>1</v>
      </c>
    </row>
    <row r="1905" spans="1:88" s="5" customFormat="1" ht="66.75" customHeight="1" x14ac:dyDescent="0.3">
      <c r="A1905" s="173"/>
      <c r="B1905" s="157"/>
      <c r="C1905" s="170"/>
      <c r="D1905" s="160"/>
      <c r="E1905" s="163"/>
      <c r="F1905" s="166"/>
      <c r="G1905" s="113">
        <v>0</v>
      </c>
      <c r="H1905" s="113"/>
      <c r="I1905" s="113"/>
      <c r="J1905" s="113"/>
      <c r="K1905" s="113"/>
      <c r="L1905" s="113"/>
      <c r="M1905" s="113"/>
      <c r="N1905" s="113"/>
      <c r="O1905" s="113"/>
      <c r="P1905" s="113"/>
      <c r="Q1905" s="113"/>
      <c r="R1905" s="113"/>
      <c r="S1905" s="113"/>
      <c r="T1905" s="113"/>
      <c r="U1905" s="113">
        <f t="shared" ref="U1905:X1905" si="29076">U1903/$F1903</f>
        <v>0</v>
      </c>
      <c r="V1905" s="113">
        <f t="shared" si="29076"/>
        <v>0</v>
      </c>
      <c r="W1905" s="113">
        <f t="shared" si="29076"/>
        <v>0</v>
      </c>
      <c r="X1905" s="113">
        <f t="shared" si="29076"/>
        <v>0</v>
      </c>
      <c r="Y1905" s="113">
        <f t="shared" ref="Y1905:AG1905" si="29077">Y1903/$F1903</f>
        <v>0</v>
      </c>
      <c r="Z1905" s="113">
        <f t="shared" si="29077"/>
        <v>0</v>
      </c>
      <c r="AA1905" s="113">
        <f t="shared" si="29077"/>
        <v>0</v>
      </c>
      <c r="AB1905" s="113">
        <f t="shared" si="29077"/>
        <v>0</v>
      </c>
      <c r="AC1905" s="113">
        <f t="shared" si="29077"/>
        <v>0</v>
      </c>
      <c r="AD1905" s="113">
        <f t="shared" si="29077"/>
        <v>0</v>
      </c>
      <c r="AE1905" s="113">
        <f t="shared" si="29077"/>
        <v>0</v>
      </c>
      <c r="AF1905" s="113">
        <f t="shared" si="29077"/>
        <v>0</v>
      </c>
      <c r="AG1905" s="113">
        <f t="shared" si="29077"/>
        <v>0</v>
      </c>
      <c r="AH1905" s="113">
        <f t="shared" ref="AH1905:AK1905" si="29078">AH1903/$F1903</f>
        <v>0</v>
      </c>
      <c r="AI1905" s="113">
        <f t="shared" si="29078"/>
        <v>0</v>
      </c>
      <c r="AJ1905" s="113">
        <f t="shared" si="29078"/>
        <v>0</v>
      </c>
      <c r="AK1905" s="113">
        <f t="shared" si="29078"/>
        <v>0</v>
      </c>
      <c r="AL1905" s="113">
        <f t="shared" ref="AL1905:AT1905" si="29079">AL1903/$F1903</f>
        <v>0</v>
      </c>
      <c r="AM1905" s="113">
        <f t="shared" si="29079"/>
        <v>0</v>
      </c>
      <c r="AN1905" s="113">
        <f t="shared" si="29079"/>
        <v>0</v>
      </c>
      <c r="AO1905" s="113">
        <f t="shared" si="29079"/>
        <v>0</v>
      </c>
      <c r="AP1905" s="113">
        <f t="shared" si="29079"/>
        <v>0</v>
      </c>
      <c r="AQ1905" s="113">
        <f t="shared" si="29079"/>
        <v>0</v>
      </c>
      <c r="AR1905" s="113">
        <f t="shared" si="29079"/>
        <v>0</v>
      </c>
      <c r="AS1905" s="113">
        <f t="shared" si="29079"/>
        <v>0</v>
      </c>
      <c r="AT1905" s="113">
        <f t="shared" si="29079"/>
        <v>0</v>
      </c>
      <c r="AU1905" s="113">
        <f t="shared" ref="AU1905:AX1905" si="29080">AU1903/$F1903</f>
        <v>0</v>
      </c>
      <c r="AV1905" s="113">
        <f t="shared" si="29080"/>
        <v>0</v>
      </c>
      <c r="AW1905" s="113">
        <f t="shared" si="29080"/>
        <v>0</v>
      </c>
      <c r="AX1905" s="113">
        <f t="shared" si="29080"/>
        <v>0</v>
      </c>
      <c r="AY1905" s="113">
        <f t="shared" ref="AY1905:BC1905" si="29081">AY1903/$F1903</f>
        <v>0</v>
      </c>
      <c r="AZ1905" s="113">
        <f t="shared" si="29081"/>
        <v>0</v>
      </c>
      <c r="BA1905" s="113">
        <f t="shared" si="29081"/>
        <v>0</v>
      </c>
      <c r="BB1905" s="113">
        <f t="shared" si="29081"/>
        <v>0</v>
      </c>
      <c r="BC1905" s="113">
        <f t="shared" si="29081"/>
        <v>0</v>
      </c>
      <c r="BD1905" s="113">
        <f t="shared" ref="BD1905:BG1905" si="29082">BD1903/$F1903</f>
        <v>0</v>
      </c>
      <c r="BE1905" s="113">
        <f t="shared" si="29082"/>
        <v>0</v>
      </c>
      <c r="BF1905" s="113">
        <f t="shared" si="29082"/>
        <v>0</v>
      </c>
      <c r="BG1905" s="113">
        <f t="shared" si="29082"/>
        <v>0</v>
      </c>
      <c r="BH1905" s="113">
        <f t="shared" ref="BH1905:BK1905" si="29083">BH1903/$F1903</f>
        <v>0</v>
      </c>
      <c r="BI1905" s="113">
        <f t="shared" si="29083"/>
        <v>0</v>
      </c>
      <c r="BJ1905" s="113">
        <f t="shared" si="29083"/>
        <v>0</v>
      </c>
      <c r="BK1905" s="113">
        <f t="shared" si="29083"/>
        <v>0</v>
      </c>
      <c r="BL1905" s="113">
        <f t="shared" ref="BL1905:BP1905" si="29084">BL1903/$F1903</f>
        <v>0</v>
      </c>
      <c r="BM1905" s="113">
        <f t="shared" si="29084"/>
        <v>0</v>
      </c>
      <c r="BN1905" s="113">
        <f t="shared" si="29084"/>
        <v>0</v>
      </c>
      <c r="BO1905" s="113">
        <f t="shared" si="29084"/>
        <v>0</v>
      </c>
      <c r="BP1905" s="113">
        <f t="shared" si="29084"/>
        <v>0.19999998502086519</v>
      </c>
      <c r="BQ1905" s="113">
        <f t="shared" ref="BQ1905:BT1905" si="29085">BQ1903/$F1903</f>
        <v>0.20000005991653927</v>
      </c>
      <c r="BR1905" s="113">
        <f t="shared" si="29085"/>
        <v>0.19999998502086519</v>
      </c>
      <c r="BS1905" s="113">
        <f t="shared" si="29085"/>
        <v>0.19999998502086519</v>
      </c>
      <c r="BT1905" s="113">
        <f t="shared" si="29085"/>
        <v>0.19999998502086519</v>
      </c>
      <c r="BU1905" s="113">
        <f t="shared" ref="BU1905:BX1905" si="29086">BU1903/$F1903</f>
        <v>0</v>
      </c>
      <c r="BV1905" s="113">
        <f t="shared" si="29086"/>
        <v>0</v>
      </c>
      <c r="BW1905" s="113">
        <f t="shared" si="29086"/>
        <v>0</v>
      </c>
      <c r="BX1905" s="113">
        <f t="shared" si="29086"/>
        <v>0</v>
      </c>
      <c r="BY1905" s="113">
        <f t="shared" ref="BY1905:CC1905" si="29087">BY1903/$F1903</f>
        <v>0</v>
      </c>
      <c r="BZ1905" s="113">
        <f t="shared" si="29087"/>
        <v>0</v>
      </c>
      <c r="CA1905" s="113">
        <f t="shared" si="29087"/>
        <v>0</v>
      </c>
      <c r="CB1905" s="113">
        <f t="shared" si="29087"/>
        <v>0</v>
      </c>
      <c r="CC1905" s="113">
        <f t="shared" si="29087"/>
        <v>0</v>
      </c>
      <c r="CD1905" s="113">
        <f t="shared" ref="CD1905:CG1905" si="29088">CD1903/$F1903</f>
        <v>0</v>
      </c>
      <c r="CE1905" s="113"/>
      <c r="CF1905" s="113">
        <f t="shared" si="29088"/>
        <v>0</v>
      </c>
      <c r="CG1905" s="113">
        <f t="shared" si="29088"/>
        <v>0</v>
      </c>
      <c r="CH1905" s="114">
        <f>IF(C1903="","",100%-SUM(G1905:CG1905))</f>
        <v>0</v>
      </c>
      <c r="CI1905" s="115">
        <f>IF(C1903="","",SUM(G1905:CG1905))</f>
        <v>1</v>
      </c>
      <c r="CJ1905" s="67" t="b">
        <f>IF(C1903="","",SUM(G1905:CG1905)=CI1905)</f>
        <v>1</v>
      </c>
    </row>
    <row r="1906" spans="1:88" s="5" customFormat="1" ht="24" customHeight="1" x14ac:dyDescent="0.3">
      <c r="A1906" s="171" t="s">
        <v>1325</v>
      </c>
      <c r="B1906" s="155" t="s">
        <v>1326</v>
      </c>
      <c r="C1906" s="168" t="s">
        <v>163</v>
      </c>
      <c r="D1906" s="158">
        <v>1</v>
      </c>
      <c r="E1906" s="161">
        <v>13353643</v>
      </c>
      <c r="F1906" s="164">
        <f t="shared" si="28776"/>
        <v>13353643</v>
      </c>
      <c r="G1906" s="108">
        <v>0</v>
      </c>
      <c r="H1906" s="108"/>
      <c r="I1906" s="108"/>
      <c r="J1906" s="108"/>
      <c r="K1906" s="108"/>
      <c r="L1906" s="108"/>
      <c r="M1906" s="108"/>
      <c r="N1906" s="108"/>
      <c r="O1906" s="108"/>
      <c r="P1906" s="108"/>
      <c r="Q1906" s="108"/>
      <c r="R1906" s="108"/>
      <c r="S1906" s="108"/>
      <c r="T1906" s="108"/>
      <c r="U1906" s="108"/>
      <c r="V1906" s="108"/>
      <c r="W1906" s="108"/>
      <c r="X1906" s="108"/>
      <c r="Y1906" s="108"/>
      <c r="Z1906" s="108"/>
      <c r="AA1906" s="108"/>
      <c r="AB1906" s="108"/>
      <c r="AC1906" s="108"/>
      <c r="AD1906" s="108"/>
      <c r="AE1906" s="108"/>
      <c r="AF1906" s="108"/>
      <c r="AG1906" s="108"/>
      <c r="AH1906" s="108"/>
      <c r="AI1906" s="108"/>
      <c r="AJ1906" s="108"/>
      <c r="AK1906" s="108"/>
      <c r="AL1906" s="108"/>
      <c r="AM1906" s="108"/>
      <c r="AN1906" s="108"/>
      <c r="AO1906" s="108"/>
      <c r="AP1906" s="108"/>
      <c r="AQ1906" s="108"/>
      <c r="AR1906" s="108"/>
      <c r="AS1906" s="108"/>
      <c r="AT1906" s="108"/>
      <c r="AU1906" s="108"/>
      <c r="AV1906" s="108"/>
      <c r="AW1906" s="108"/>
      <c r="AX1906" s="108"/>
      <c r="AY1906" s="108"/>
      <c r="AZ1906" s="108"/>
      <c r="BA1906" s="108"/>
      <c r="BB1906" s="108"/>
      <c r="BC1906" s="108"/>
      <c r="BD1906" s="108"/>
      <c r="BE1906" s="108"/>
      <c r="BF1906" s="108"/>
      <c r="BG1906" s="108"/>
      <c r="BH1906" s="108"/>
      <c r="BI1906" s="108"/>
      <c r="BJ1906" s="108"/>
      <c r="BK1906" s="108"/>
      <c r="BL1906" s="108"/>
      <c r="BM1906" s="108"/>
      <c r="BN1906" s="108"/>
      <c r="BO1906" s="108"/>
      <c r="BP1906" s="108">
        <f>ROUND($F1906/5,0)</f>
        <v>2670729</v>
      </c>
      <c r="BQ1906" s="108">
        <f>ROUNDDOWN($F1906/5,0)</f>
        <v>2670728</v>
      </c>
      <c r="BR1906" s="108">
        <f>ROUNDDOWN($F1906/5,0)</f>
        <v>2670728</v>
      </c>
      <c r="BS1906" s="108">
        <f t="shared" ref="BS1906:BT1906" si="29089">ROUND($F1906/5,0)</f>
        <v>2670729</v>
      </c>
      <c r="BT1906" s="108">
        <f t="shared" si="29089"/>
        <v>2670729</v>
      </c>
      <c r="BU1906" s="108"/>
      <c r="BV1906" s="108"/>
      <c r="BW1906" s="108"/>
      <c r="BX1906" s="108"/>
      <c r="BY1906" s="108"/>
      <c r="BZ1906" s="108"/>
      <c r="CA1906" s="108"/>
      <c r="CB1906" s="108"/>
      <c r="CC1906" s="108"/>
      <c r="CD1906" s="108"/>
      <c r="CE1906" s="108"/>
      <c r="CF1906" s="108"/>
      <c r="CG1906" s="108"/>
      <c r="CH1906" s="109">
        <f>IF(C1906="","",F1906-SUM(G1906:CG1906))</f>
        <v>0</v>
      </c>
      <c r="CI1906" s="107">
        <f>IF(C1906="","",SUM(G1906:CG1906))</f>
        <v>13353643</v>
      </c>
      <c r="CJ1906" s="67" t="b">
        <f>IF(C1906="","",F1906=CI1906)</f>
        <v>1</v>
      </c>
    </row>
    <row r="1907" spans="1:88" s="5" customFormat="1" ht="15" customHeight="1" x14ac:dyDescent="0.3">
      <c r="A1907" s="172"/>
      <c r="B1907" s="156"/>
      <c r="C1907" s="169"/>
      <c r="D1907" s="159"/>
      <c r="E1907" s="162"/>
      <c r="F1907" s="165"/>
      <c r="G1907" s="110">
        <v>0</v>
      </c>
      <c r="H1907" s="110"/>
      <c r="I1907" s="110"/>
      <c r="J1907" s="110"/>
      <c r="K1907" s="110"/>
      <c r="L1907" s="110"/>
      <c r="M1907" s="110"/>
      <c r="N1907" s="110"/>
      <c r="O1907" s="110"/>
      <c r="P1907" s="110"/>
      <c r="Q1907" s="110"/>
      <c r="R1907" s="110"/>
      <c r="S1907" s="110"/>
      <c r="T1907" s="110"/>
      <c r="U1907" s="110">
        <f t="shared" ref="U1907:X1907" si="29090">ROUND(U1906/$E1906,2)</f>
        <v>0</v>
      </c>
      <c r="V1907" s="110">
        <f t="shared" si="29090"/>
        <v>0</v>
      </c>
      <c r="W1907" s="110">
        <f t="shared" si="29090"/>
        <v>0</v>
      </c>
      <c r="X1907" s="110">
        <f t="shared" si="29090"/>
        <v>0</v>
      </c>
      <c r="Y1907" s="110">
        <f t="shared" ref="Y1907:AG1907" si="29091">ROUND(Y1906/$E1906,2)</f>
        <v>0</v>
      </c>
      <c r="Z1907" s="110">
        <f t="shared" si="29091"/>
        <v>0</v>
      </c>
      <c r="AA1907" s="110">
        <f t="shared" si="29091"/>
        <v>0</v>
      </c>
      <c r="AB1907" s="110">
        <f t="shared" si="29091"/>
        <v>0</v>
      </c>
      <c r="AC1907" s="110">
        <f t="shared" si="29091"/>
        <v>0</v>
      </c>
      <c r="AD1907" s="110">
        <f t="shared" si="29091"/>
        <v>0</v>
      </c>
      <c r="AE1907" s="110">
        <f t="shared" si="29091"/>
        <v>0</v>
      </c>
      <c r="AF1907" s="110">
        <f t="shared" si="29091"/>
        <v>0</v>
      </c>
      <c r="AG1907" s="110">
        <f t="shared" si="29091"/>
        <v>0</v>
      </c>
      <c r="AH1907" s="110">
        <f t="shared" ref="AH1907:AK1907" si="29092">ROUND(AH1906/$E1906,2)</f>
        <v>0</v>
      </c>
      <c r="AI1907" s="110">
        <f t="shared" si="29092"/>
        <v>0</v>
      </c>
      <c r="AJ1907" s="110">
        <f t="shared" si="29092"/>
        <v>0</v>
      </c>
      <c r="AK1907" s="110">
        <f t="shared" si="29092"/>
        <v>0</v>
      </c>
      <c r="AL1907" s="110">
        <f t="shared" ref="AL1907:AT1907" si="29093">ROUND(AL1906/$E1906,2)</f>
        <v>0</v>
      </c>
      <c r="AM1907" s="110">
        <f t="shared" si="29093"/>
        <v>0</v>
      </c>
      <c r="AN1907" s="110">
        <f t="shared" si="29093"/>
        <v>0</v>
      </c>
      <c r="AO1907" s="110">
        <f t="shared" si="29093"/>
        <v>0</v>
      </c>
      <c r="AP1907" s="110">
        <f t="shared" si="29093"/>
        <v>0</v>
      </c>
      <c r="AQ1907" s="110">
        <f t="shared" si="29093"/>
        <v>0</v>
      </c>
      <c r="AR1907" s="110">
        <f t="shared" si="29093"/>
        <v>0</v>
      </c>
      <c r="AS1907" s="110">
        <f t="shared" si="29093"/>
        <v>0</v>
      </c>
      <c r="AT1907" s="110">
        <f t="shared" si="29093"/>
        <v>0</v>
      </c>
      <c r="AU1907" s="110">
        <f t="shared" ref="AU1907:AX1907" si="29094">ROUND(AU1906/$E1906,2)</f>
        <v>0</v>
      </c>
      <c r="AV1907" s="110">
        <f t="shared" si="29094"/>
        <v>0</v>
      </c>
      <c r="AW1907" s="110">
        <f t="shared" si="29094"/>
        <v>0</v>
      </c>
      <c r="AX1907" s="110">
        <f t="shared" si="29094"/>
        <v>0</v>
      </c>
      <c r="AY1907" s="110">
        <f t="shared" ref="AY1907:BC1907" si="29095">ROUND(AY1906/$E1906,2)</f>
        <v>0</v>
      </c>
      <c r="AZ1907" s="110">
        <f t="shared" si="29095"/>
        <v>0</v>
      </c>
      <c r="BA1907" s="110">
        <f t="shared" si="29095"/>
        <v>0</v>
      </c>
      <c r="BB1907" s="110">
        <f t="shared" si="29095"/>
        <v>0</v>
      </c>
      <c r="BC1907" s="110">
        <f t="shared" si="29095"/>
        <v>0</v>
      </c>
      <c r="BD1907" s="110">
        <f t="shared" ref="BD1907:BG1907" si="29096">ROUND(BD1906/$E1906,2)</f>
        <v>0</v>
      </c>
      <c r="BE1907" s="110">
        <f t="shared" si="29096"/>
        <v>0</v>
      </c>
      <c r="BF1907" s="110">
        <f t="shared" si="29096"/>
        <v>0</v>
      </c>
      <c r="BG1907" s="110">
        <f t="shared" si="29096"/>
        <v>0</v>
      </c>
      <c r="BH1907" s="110">
        <f t="shared" ref="BH1907:BK1907" si="29097">ROUND(BH1906/$E1906,2)</f>
        <v>0</v>
      </c>
      <c r="BI1907" s="110">
        <f t="shared" si="29097"/>
        <v>0</v>
      </c>
      <c r="BJ1907" s="110">
        <f t="shared" si="29097"/>
        <v>0</v>
      </c>
      <c r="BK1907" s="110">
        <f t="shared" si="29097"/>
        <v>0</v>
      </c>
      <c r="BL1907" s="110">
        <f t="shared" ref="BL1907:BP1907" si="29098">ROUND(BL1906/$E1906,2)</f>
        <v>0</v>
      </c>
      <c r="BM1907" s="110">
        <f t="shared" si="29098"/>
        <v>0</v>
      </c>
      <c r="BN1907" s="110">
        <f t="shared" si="29098"/>
        <v>0</v>
      </c>
      <c r="BO1907" s="110">
        <f t="shared" si="29098"/>
        <v>0</v>
      </c>
      <c r="BP1907" s="110">
        <f t="shared" si="29098"/>
        <v>0.2</v>
      </c>
      <c r="BQ1907" s="110">
        <f t="shared" ref="BQ1907:BT1907" si="29099">ROUND(BQ1906/$E1906,2)</f>
        <v>0.2</v>
      </c>
      <c r="BR1907" s="110">
        <f t="shared" si="29099"/>
        <v>0.2</v>
      </c>
      <c r="BS1907" s="110">
        <f t="shared" si="29099"/>
        <v>0.2</v>
      </c>
      <c r="BT1907" s="110">
        <f t="shared" si="29099"/>
        <v>0.2</v>
      </c>
      <c r="BU1907" s="110">
        <f t="shared" ref="BU1907:BX1907" si="29100">ROUND(BU1906/$E1906,2)</f>
        <v>0</v>
      </c>
      <c r="BV1907" s="110">
        <f t="shared" si="29100"/>
        <v>0</v>
      </c>
      <c r="BW1907" s="110">
        <f t="shared" si="29100"/>
        <v>0</v>
      </c>
      <c r="BX1907" s="110">
        <f t="shared" si="29100"/>
        <v>0</v>
      </c>
      <c r="BY1907" s="110">
        <f t="shared" ref="BY1907:CC1907" si="29101">ROUND(BY1906/$E1906,2)</f>
        <v>0</v>
      </c>
      <c r="BZ1907" s="110">
        <f t="shared" si="29101"/>
        <v>0</v>
      </c>
      <c r="CA1907" s="110">
        <f t="shared" si="29101"/>
        <v>0</v>
      </c>
      <c r="CB1907" s="110">
        <f t="shared" si="29101"/>
        <v>0</v>
      </c>
      <c r="CC1907" s="110">
        <f t="shared" si="29101"/>
        <v>0</v>
      </c>
      <c r="CD1907" s="110">
        <f t="shared" ref="CD1907:CG1907" si="29102">ROUND(CD1906/$E1906,2)</f>
        <v>0</v>
      </c>
      <c r="CE1907" s="110"/>
      <c r="CF1907" s="110">
        <f t="shared" si="29102"/>
        <v>0</v>
      </c>
      <c r="CG1907" s="110">
        <f t="shared" si="29102"/>
        <v>0</v>
      </c>
      <c r="CH1907" s="111">
        <f>IF(C1906="","",D1906-SUM(G1907:CG1907))</f>
        <v>0</v>
      </c>
      <c r="CI1907" s="112">
        <f>IF(C1906="","",SUM(G1907:CG1907))</f>
        <v>1</v>
      </c>
      <c r="CJ1907" s="67" t="b">
        <f>IF(C1906="","",D1906=CI1907)</f>
        <v>1</v>
      </c>
    </row>
    <row r="1908" spans="1:88" s="5" customFormat="1" ht="15" customHeight="1" x14ac:dyDescent="0.3">
      <c r="A1908" s="173"/>
      <c r="B1908" s="157"/>
      <c r="C1908" s="170"/>
      <c r="D1908" s="160"/>
      <c r="E1908" s="163"/>
      <c r="F1908" s="166"/>
      <c r="G1908" s="113">
        <v>0</v>
      </c>
      <c r="H1908" s="113"/>
      <c r="I1908" s="113"/>
      <c r="J1908" s="113"/>
      <c r="K1908" s="113"/>
      <c r="L1908" s="113"/>
      <c r="M1908" s="113"/>
      <c r="N1908" s="113"/>
      <c r="O1908" s="113"/>
      <c r="P1908" s="113"/>
      <c r="Q1908" s="113"/>
      <c r="R1908" s="113"/>
      <c r="S1908" s="113"/>
      <c r="T1908" s="113"/>
      <c r="U1908" s="113">
        <f t="shared" ref="U1908:X1908" si="29103">U1906/$F1906</f>
        <v>0</v>
      </c>
      <c r="V1908" s="113">
        <f t="shared" si="29103"/>
        <v>0</v>
      </c>
      <c r="W1908" s="113">
        <f t="shared" si="29103"/>
        <v>0</v>
      </c>
      <c r="X1908" s="113">
        <f t="shared" si="29103"/>
        <v>0</v>
      </c>
      <c r="Y1908" s="113">
        <f t="shared" ref="Y1908:AG1908" si="29104">Y1906/$F1906</f>
        <v>0</v>
      </c>
      <c r="Z1908" s="113">
        <f t="shared" si="29104"/>
        <v>0</v>
      </c>
      <c r="AA1908" s="113">
        <f t="shared" si="29104"/>
        <v>0</v>
      </c>
      <c r="AB1908" s="113">
        <f t="shared" si="29104"/>
        <v>0</v>
      </c>
      <c r="AC1908" s="113">
        <f t="shared" si="29104"/>
        <v>0</v>
      </c>
      <c r="AD1908" s="113">
        <f t="shared" si="29104"/>
        <v>0</v>
      </c>
      <c r="AE1908" s="113">
        <f t="shared" si="29104"/>
        <v>0</v>
      </c>
      <c r="AF1908" s="113">
        <f t="shared" si="29104"/>
        <v>0</v>
      </c>
      <c r="AG1908" s="113">
        <f t="shared" si="29104"/>
        <v>0</v>
      </c>
      <c r="AH1908" s="113">
        <f t="shared" ref="AH1908:AK1908" si="29105">AH1906/$F1906</f>
        <v>0</v>
      </c>
      <c r="AI1908" s="113">
        <f t="shared" si="29105"/>
        <v>0</v>
      </c>
      <c r="AJ1908" s="113">
        <f t="shared" si="29105"/>
        <v>0</v>
      </c>
      <c r="AK1908" s="113">
        <f t="shared" si="29105"/>
        <v>0</v>
      </c>
      <c r="AL1908" s="113">
        <f t="shared" ref="AL1908:AT1908" si="29106">AL1906/$F1906</f>
        <v>0</v>
      </c>
      <c r="AM1908" s="113">
        <f t="shared" si="29106"/>
        <v>0</v>
      </c>
      <c r="AN1908" s="113">
        <f t="shared" si="29106"/>
        <v>0</v>
      </c>
      <c r="AO1908" s="113">
        <f t="shared" si="29106"/>
        <v>0</v>
      </c>
      <c r="AP1908" s="113">
        <f t="shared" si="29106"/>
        <v>0</v>
      </c>
      <c r="AQ1908" s="113">
        <f t="shared" si="29106"/>
        <v>0</v>
      </c>
      <c r="AR1908" s="113">
        <f t="shared" si="29106"/>
        <v>0</v>
      </c>
      <c r="AS1908" s="113">
        <f t="shared" si="29106"/>
        <v>0</v>
      </c>
      <c r="AT1908" s="113">
        <f t="shared" si="29106"/>
        <v>0</v>
      </c>
      <c r="AU1908" s="113">
        <f t="shared" ref="AU1908:AX1908" si="29107">AU1906/$F1906</f>
        <v>0</v>
      </c>
      <c r="AV1908" s="113">
        <f t="shared" si="29107"/>
        <v>0</v>
      </c>
      <c r="AW1908" s="113">
        <f t="shared" si="29107"/>
        <v>0</v>
      </c>
      <c r="AX1908" s="113">
        <f t="shared" si="29107"/>
        <v>0</v>
      </c>
      <c r="AY1908" s="113">
        <f t="shared" ref="AY1908:BC1908" si="29108">AY1906/$F1906</f>
        <v>0</v>
      </c>
      <c r="AZ1908" s="113">
        <f t="shared" si="29108"/>
        <v>0</v>
      </c>
      <c r="BA1908" s="113">
        <f t="shared" si="29108"/>
        <v>0</v>
      </c>
      <c r="BB1908" s="113">
        <f t="shared" si="29108"/>
        <v>0</v>
      </c>
      <c r="BC1908" s="113">
        <f t="shared" si="29108"/>
        <v>0</v>
      </c>
      <c r="BD1908" s="113">
        <f t="shared" ref="BD1908:BG1908" si="29109">BD1906/$F1906</f>
        <v>0</v>
      </c>
      <c r="BE1908" s="113">
        <f t="shared" si="29109"/>
        <v>0</v>
      </c>
      <c r="BF1908" s="113">
        <f t="shared" si="29109"/>
        <v>0</v>
      </c>
      <c r="BG1908" s="113">
        <f t="shared" si="29109"/>
        <v>0</v>
      </c>
      <c r="BH1908" s="113">
        <f t="shared" ref="BH1908:BK1908" si="29110">BH1906/$F1906</f>
        <v>0</v>
      </c>
      <c r="BI1908" s="113">
        <f t="shared" si="29110"/>
        <v>0</v>
      </c>
      <c r="BJ1908" s="113">
        <f t="shared" si="29110"/>
        <v>0</v>
      </c>
      <c r="BK1908" s="113">
        <f t="shared" si="29110"/>
        <v>0</v>
      </c>
      <c r="BL1908" s="113">
        <f t="shared" ref="BL1908:BP1908" si="29111">BL1906/$F1906</f>
        <v>0</v>
      </c>
      <c r="BM1908" s="113">
        <f t="shared" si="29111"/>
        <v>0</v>
      </c>
      <c r="BN1908" s="113">
        <f t="shared" si="29111"/>
        <v>0</v>
      </c>
      <c r="BO1908" s="113">
        <f t="shared" si="29111"/>
        <v>0</v>
      </c>
      <c r="BP1908" s="113">
        <f t="shared" si="29111"/>
        <v>0.20000002995437274</v>
      </c>
      <c r="BQ1908" s="113">
        <f t="shared" ref="BQ1908:BT1908" si="29112">BQ1906/$F1906</f>
        <v>0.19999995506844087</v>
      </c>
      <c r="BR1908" s="113">
        <f t="shared" si="29112"/>
        <v>0.19999995506844087</v>
      </c>
      <c r="BS1908" s="113">
        <f t="shared" si="29112"/>
        <v>0.20000002995437274</v>
      </c>
      <c r="BT1908" s="113">
        <f t="shared" si="29112"/>
        <v>0.20000002995437274</v>
      </c>
      <c r="BU1908" s="113">
        <f t="shared" ref="BU1908:BX1908" si="29113">BU1906/$F1906</f>
        <v>0</v>
      </c>
      <c r="BV1908" s="113">
        <f t="shared" si="29113"/>
        <v>0</v>
      </c>
      <c r="BW1908" s="113">
        <f t="shared" si="29113"/>
        <v>0</v>
      </c>
      <c r="BX1908" s="113">
        <f t="shared" si="29113"/>
        <v>0</v>
      </c>
      <c r="BY1908" s="113">
        <f t="shared" ref="BY1908:CC1908" si="29114">BY1906/$F1906</f>
        <v>0</v>
      </c>
      <c r="BZ1908" s="113">
        <f t="shared" si="29114"/>
        <v>0</v>
      </c>
      <c r="CA1908" s="113">
        <f t="shared" si="29114"/>
        <v>0</v>
      </c>
      <c r="CB1908" s="113">
        <f t="shared" si="29114"/>
        <v>0</v>
      </c>
      <c r="CC1908" s="113">
        <f t="shared" si="29114"/>
        <v>0</v>
      </c>
      <c r="CD1908" s="113">
        <f t="shared" ref="CD1908:CG1908" si="29115">CD1906/$F1906</f>
        <v>0</v>
      </c>
      <c r="CE1908" s="113"/>
      <c r="CF1908" s="113">
        <f t="shared" si="29115"/>
        <v>0</v>
      </c>
      <c r="CG1908" s="113">
        <f t="shared" si="29115"/>
        <v>0</v>
      </c>
      <c r="CH1908" s="114">
        <f>IF(C1906="","",100%-SUM(G1908:CG1908))</f>
        <v>0</v>
      </c>
      <c r="CI1908" s="115">
        <f>IF(C1906="","",SUM(G1908:CG1908))</f>
        <v>1</v>
      </c>
      <c r="CJ1908" s="67" t="b">
        <f>IF(C1906="","",SUM(G1908:CG1908)=CI1908)</f>
        <v>1</v>
      </c>
    </row>
    <row r="1909" spans="1:88" s="5" customFormat="1" ht="22.5" customHeight="1" x14ac:dyDescent="0.3">
      <c r="A1909" s="171" t="s">
        <v>1327</v>
      </c>
      <c r="B1909" s="155" t="s">
        <v>1328</v>
      </c>
      <c r="C1909" s="168" t="s">
        <v>163</v>
      </c>
      <c r="D1909" s="158">
        <v>1</v>
      </c>
      <c r="E1909" s="161">
        <v>13335959</v>
      </c>
      <c r="F1909" s="164">
        <f t="shared" si="28776"/>
        <v>13335959</v>
      </c>
      <c r="G1909" s="108">
        <v>0</v>
      </c>
      <c r="H1909" s="108"/>
      <c r="I1909" s="108"/>
      <c r="J1909" s="108"/>
      <c r="K1909" s="108"/>
      <c r="L1909" s="108"/>
      <c r="M1909" s="108"/>
      <c r="N1909" s="108"/>
      <c r="O1909" s="108"/>
      <c r="P1909" s="108"/>
      <c r="Q1909" s="108"/>
      <c r="R1909" s="108"/>
      <c r="S1909" s="108"/>
      <c r="T1909" s="108"/>
      <c r="U1909" s="108"/>
      <c r="V1909" s="108"/>
      <c r="W1909" s="108"/>
      <c r="X1909" s="108"/>
      <c r="Y1909" s="108"/>
      <c r="Z1909" s="108"/>
      <c r="AA1909" s="108"/>
      <c r="AB1909" s="108"/>
      <c r="AC1909" s="108"/>
      <c r="AD1909" s="108"/>
      <c r="AE1909" s="108"/>
      <c r="AF1909" s="108"/>
      <c r="AG1909" s="108"/>
      <c r="AH1909" s="108"/>
      <c r="AI1909" s="108"/>
      <c r="AJ1909" s="108"/>
      <c r="AK1909" s="108"/>
      <c r="AL1909" s="108"/>
      <c r="AM1909" s="108"/>
      <c r="AN1909" s="108"/>
      <c r="AO1909" s="108"/>
      <c r="AP1909" s="108"/>
      <c r="AQ1909" s="108"/>
      <c r="AR1909" s="108"/>
      <c r="AS1909" s="108"/>
      <c r="AT1909" s="108"/>
      <c r="AU1909" s="108"/>
      <c r="AV1909" s="108"/>
      <c r="AW1909" s="108"/>
      <c r="AX1909" s="108"/>
      <c r="AY1909" s="108"/>
      <c r="AZ1909" s="108"/>
      <c r="BA1909" s="108"/>
      <c r="BB1909" s="108"/>
      <c r="BC1909" s="108"/>
      <c r="BD1909" s="108"/>
      <c r="BE1909" s="108"/>
      <c r="BF1909" s="108"/>
      <c r="BG1909" s="108"/>
      <c r="BH1909" s="108"/>
      <c r="BI1909" s="108"/>
      <c r="BJ1909" s="108"/>
      <c r="BK1909" s="108"/>
      <c r="BL1909" s="108"/>
      <c r="BM1909" s="108"/>
      <c r="BN1909" s="108"/>
      <c r="BO1909" s="108"/>
      <c r="BP1909" s="108">
        <f>ROUND($F1909/5,0)</f>
        <v>2667192</v>
      </c>
      <c r="BQ1909" s="108">
        <f>ROUNDDOWN($F1909/5,0)</f>
        <v>2667191</v>
      </c>
      <c r="BR1909" s="108">
        <f t="shared" ref="BR1909:BT1909" si="29116">ROUND($F1909/5,0)</f>
        <v>2667192</v>
      </c>
      <c r="BS1909" s="108">
        <f t="shared" si="29116"/>
        <v>2667192</v>
      </c>
      <c r="BT1909" s="108">
        <f t="shared" si="29116"/>
        <v>2667192</v>
      </c>
      <c r="BU1909" s="108"/>
      <c r="BV1909" s="108"/>
      <c r="BW1909" s="108"/>
      <c r="BX1909" s="108"/>
      <c r="BY1909" s="108"/>
      <c r="BZ1909" s="108"/>
      <c r="CA1909" s="108"/>
      <c r="CB1909" s="108"/>
      <c r="CC1909" s="108"/>
      <c r="CD1909" s="108"/>
      <c r="CE1909" s="108"/>
      <c r="CF1909" s="108"/>
      <c r="CG1909" s="108"/>
      <c r="CH1909" s="109">
        <f>IF(C1909="","",F1909-SUM(G1909:CG1909))</f>
        <v>0</v>
      </c>
      <c r="CI1909" s="107">
        <f>IF(C1909="","",SUM(G1909:CG1909))</f>
        <v>13335959</v>
      </c>
      <c r="CJ1909" s="67" t="b">
        <f>IF(C1909="","",F1909=CI1909)</f>
        <v>1</v>
      </c>
    </row>
    <row r="1910" spans="1:88" s="5" customFormat="1" ht="15" customHeight="1" x14ac:dyDescent="0.3">
      <c r="A1910" s="172"/>
      <c r="B1910" s="156"/>
      <c r="C1910" s="169"/>
      <c r="D1910" s="159"/>
      <c r="E1910" s="162"/>
      <c r="F1910" s="165"/>
      <c r="G1910" s="110">
        <v>0</v>
      </c>
      <c r="H1910" s="110"/>
      <c r="I1910" s="110"/>
      <c r="J1910" s="110"/>
      <c r="K1910" s="110"/>
      <c r="L1910" s="110"/>
      <c r="M1910" s="110"/>
      <c r="N1910" s="110"/>
      <c r="O1910" s="110"/>
      <c r="P1910" s="110"/>
      <c r="Q1910" s="110"/>
      <c r="R1910" s="110"/>
      <c r="S1910" s="110"/>
      <c r="T1910" s="110"/>
      <c r="U1910" s="110">
        <f t="shared" ref="U1910:X1910" si="29117">ROUND(U1909/$E1909,2)</f>
        <v>0</v>
      </c>
      <c r="V1910" s="110">
        <f t="shared" si="29117"/>
        <v>0</v>
      </c>
      <c r="W1910" s="110">
        <f t="shared" si="29117"/>
        <v>0</v>
      </c>
      <c r="X1910" s="110">
        <f t="shared" si="29117"/>
        <v>0</v>
      </c>
      <c r="Y1910" s="110">
        <f t="shared" ref="Y1910:AG1910" si="29118">ROUND(Y1909/$E1909,2)</f>
        <v>0</v>
      </c>
      <c r="Z1910" s="110">
        <f t="shared" si="29118"/>
        <v>0</v>
      </c>
      <c r="AA1910" s="110">
        <f t="shared" si="29118"/>
        <v>0</v>
      </c>
      <c r="AB1910" s="110">
        <f t="shared" si="29118"/>
        <v>0</v>
      </c>
      <c r="AC1910" s="110">
        <f t="shared" si="29118"/>
        <v>0</v>
      </c>
      <c r="AD1910" s="110">
        <f t="shared" si="29118"/>
        <v>0</v>
      </c>
      <c r="AE1910" s="110">
        <f t="shared" si="29118"/>
        <v>0</v>
      </c>
      <c r="AF1910" s="110">
        <f t="shared" si="29118"/>
        <v>0</v>
      </c>
      <c r="AG1910" s="110">
        <f t="shared" si="29118"/>
        <v>0</v>
      </c>
      <c r="AH1910" s="110">
        <f t="shared" ref="AH1910:AK1910" si="29119">ROUND(AH1909/$E1909,2)</f>
        <v>0</v>
      </c>
      <c r="AI1910" s="110">
        <f t="shared" si="29119"/>
        <v>0</v>
      </c>
      <c r="AJ1910" s="110">
        <f t="shared" si="29119"/>
        <v>0</v>
      </c>
      <c r="AK1910" s="110">
        <f t="shared" si="29119"/>
        <v>0</v>
      </c>
      <c r="AL1910" s="110">
        <f t="shared" ref="AL1910:AT1910" si="29120">ROUND(AL1909/$E1909,2)</f>
        <v>0</v>
      </c>
      <c r="AM1910" s="110">
        <f t="shared" si="29120"/>
        <v>0</v>
      </c>
      <c r="AN1910" s="110">
        <f t="shared" si="29120"/>
        <v>0</v>
      </c>
      <c r="AO1910" s="110">
        <f t="shared" si="29120"/>
        <v>0</v>
      </c>
      <c r="AP1910" s="110">
        <f t="shared" si="29120"/>
        <v>0</v>
      </c>
      <c r="AQ1910" s="110">
        <f t="shared" si="29120"/>
        <v>0</v>
      </c>
      <c r="AR1910" s="110">
        <f t="shared" si="29120"/>
        <v>0</v>
      </c>
      <c r="AS1910" s="110">
        <f t="shared" si="29120"/>
        <v>0</v>
      </c>
      <c r="AT1910" s="110">
        <f t="shared" si="29120"/>
        <v>0</v>
      </c>
      <c r="AU1910" s="110">
        <f t="shared" ref="AU1910:AX1910" si="29121">ROUND(AU1909/$E1909,2)</f>
        <v>0</v>
      </c>
      <c r="AV1910" s="110">
        <f t="shared" si="29121"/>
        <v>0</v>
      </c>
      <c r="AW1910" s="110">
        <f t="shared" si="29121"/>
        <v>0</v>
      </c>
      <c r="AX1910" s="110">
        <f t="shared" si="29121"/>
        <v>0</v>
      </c>
      <c r="AY1910" s="110">
        <f t="shared" ref="AY1910:BC1910" si="29122">ROUND(AY1909/$E1909,2)</f>
        <v>0</v>
      </c>
      <c r="AZ1910" s="110">
        <f t="shared" si="29122"/>
        <v>0</v>
      </c>
      <c r="BA1910" s="110">
        <f t="shared" si="29122"/>
        <v>0</v>
      </c>
      <c r="BB1910" s="110">
        <f t="shared" si="29122"/>
        <v>0</v>
      </c>
      <c r="BC1910" s="110">
        <f t="shared" si="29122"/>
        <v>0</v>
      </c>
      <c r="BD1910" s="110">
        <f t="shared" ref="BD1910:BG1910" si="29123">ROUND(BD1909/$E1909,2)</f>
        <v>0</v>
      </c>
      <c r="BE1910" s="110">
        <f t="shared" si="29123"/>
        <v>0</v>
      </c>
      <c r="BF1910" s="110">
        <f t="shared" si="29123"/>
        <v>0</v>
      </c>
      <c r="BG1910" s="110">
        <f t="shared" si="29123"/>
        <v>0</v>
      </c>
      <c r="BH1910" s="110">
        <f t="shared" ref="BH1910:BK1910" si="29124">ROUND(BH1909/$E1909,2)</f>
        <v>0</v>
      </c>
      <c r="BI1910" s="110">
        <f t="shared" si="29124"/>
        <v>0</v>
      </c>
      <c r="BJ1910" s="110">
        <f t="shared" si="29124"/>
        <v>0</v>
      </c>
      <c r="BK1910" s="110">
        <f t="shared" si="29124"/>
        <v>0</v>
      </c>
      <c r="BL1910" s="110">
        <f t="shared" ref="BL1910:BP1910" si="29125">ROUND(BL1909/$E1909,2)</f>
        <v>0</v>
      </c>
      <c r="BM1910" s="110">
        <f t="shared" si="29125"/>
        <v>0</v>
      </c>
      <c r="BN1910" s="110">
        <f t="shared" si="29125"/>
        <v>0</v>
      </c>
      <c r="BO1910" s="110">
        <f t="shared" si="29125"/>
        <v>0</v>
      </c>
      <c r="BP1910" s="110">
        <f t="shared" si="29125"/>
        <v>0.2</v>
      </c>
      <c r="BQ1910" s="110">
        <f t="shared" ref="BQ1910:BT1910" si="29126">ROUND(BQ1909/$E1909,2)</f>
        <v>0.2</v>
      </c>
      <c r="BR1910" s="110">
        <f t="shared" si="29126"/>
        <v>0.2</v>
      </c>
      <c r="BS1910" s="110">
        <f t="shared" si="29126"/>
        <v>0.2</v>
      </c>
      <c r="BT1910" s="110">
        <f t="shared" si="29126"/>
        <v>0.2</v>
      </c>
      <c r="BU1910" s="110">
        <f t="shared" ref="BU1910:BX1910" si="29127">ROUND(BU1909/$E1909,2)</f>
        <v>0</v>
      </c>
      <c r="BV1910" s="110">
        <f t="shared" si="29127"/>
        <v>0</v>
      </c>
      <c r="BW1910" s="110">
        <f t="shared" si="29127"/>
        <v>0</v>
      </c>
      <c r="BX1910" s="110">
        <f t="shared" si="29127"/>
        <v>0</v>
      </c>
      <c r="BY1910" s="110">
        <f t="shared" ref="BY1910:CC1910" si="29128">ROUND(BY1909/$E1909,2)</f>
        <v>0</v>
      </c>
      <c r="BZ1910" s="110">
        <f t="shared" si="29128"/>
        <v>0</v>
      </c>
      <c r="CA1910" s="110">
        <f t="shared" si="29128"/>
        <v>0</v>
      </c>
      <c r="CB1910" s="110">
        <f t="shared" si="29128"/>
        <v>0</v>
      </c>
      <c r="CC1910" s="110">
        <f t="shared" si="29128"/>
        <v>0</v>
      </c>
      <c r="CD1910" s="110">
        <f t="shared" ref="CD1910:CG1910" si="29129">ROUND(CD1909/$E1909,2)</f>
        <v>0</v>
      </c>
      <c r="CE1910" s="110"/>
      <c r="CF1910" s="110">
        <f t="shared" si="29129"/>
        <v>0</v>
      </c>
      <c r="CG1910" s="110">
        <f t="shared" si="29129"/>
        <v>0</v>
      </c>
      <c r="CH1910" s="111">
        <f>IF(C1909="","",D1909-SUM(G1910:CG1910))</f>
        <v>0</v>
      </c>
      <c r="CI1910" s="112">
        <f>IF(C1909="","",SUM(G1910:CG1910))</f>
        <v>1</v>
      </c>
      <c r="CJ1910" s="67" t="b">
        <f>IF(C1909="","",D1909=CI1910)</f>
        <v>1</v>
      </c>
    </row>
    <row r="1911" spans="1:88" s="5" customFormat="1" ht="15" customHeight="1" x14ac:dyDescent="0.3">
      <c r="A1911" s="173"/>
      <c r="B1911" s="157"/>
      <c r="C1911" s="170"/>
      <c r="D1911" s="160"/>
      <c r="E1911" s="163"/>
      <c r="F1911" s="166"/>
      <c r="G1911" s="113">
        <v>0</v>
      </c>
      <c r="H1911" s="113"/>
      <c r="I1911" s="113"/>
      <c r="J1911" s="113"/>
      <c r="K1911" s="113"/>
      <c r="L1911" s="113"/>
      <c r="M1911" s="113"/>
      <c r="N1911" s="113"/>
      <c r="O1911" s="113"/>
      <c r="P1911" s="113"/>
      <c r="Q1911" s="113"/>
      <c r="R1911" s="113"/>
      <c r="S1911" s="113"/>
      <c r="T1911" s="113"/>
      <c r="U1911" s="113">
        <f t="shared" ref="U1911:X1911" si="29130">U1909/$F1909</f>
        <v>0</v>
      </c>
      <c r="V1911" s="113">
        <f t="shared" si="29130"/>
        <v>0</v>
      </c>
      <c r="W1911" s="113">
        <f t="shared" si="29130"/>
        <v>0</v>
      </c>
      <c r="X1911" s="113">
        <f t="shared" si="29130"/>
        <v>0</v>
      </c>
      <c r="Y1911" s="113">
        <f t="shared" ref="Y1911:AG1911" si="29131">Y1909/$F1909</f>
        <v>0</v>
      </c>
      <c r="Z1911" s="113">
        <f t="shared" si="29131"/>
        <v>0</v>
      </c>
      <c r="AA1911" s="113">
        <f t="shared" si="29131"/>
        <v>0</v>
      </c>
      <c r="AB1911" s="113">
        <f t="shared" si="29131"/>
        <v>0</v>
      </c>
      <c r="AC1911" s="113">
        <f t="shared" si="29131"/>
        <v>0</v>
      </c>
      <c r="AD1911" s="113">
        <f t="shared" si="29131"/>
        <v>0</v>
      </c>
      <c r="AE1911" s="113">
        <f t="shared" si="29131"/>
        <v>0</v>
      </c>
      <c r="AF1911" s="113">
        <f t="shared" si="29131"/>
        <v>0</v>
      </c>
      <c r="AG1911" s="113">
        <f t="shared" si="29131"/>
        <v>0</v>
      </c>
      <c r="AH1911" s="113">
        <f t="shared" ref="AH1911:AK1911" si="29132">AH1909/$F1909</f>
        <v>0</v>
      </c>
      <c r="AI1911" s="113">
        <f t="shared" si="29132"/>
        <v>0</v>
      </c>
      <c r="AJ1911" s="113">
        <f t="shared" si="29132"/>
        <v>0</v>
      </c>
      <c r="AK1911" s="113">
        <f t="shared" si="29132"/>
        <v>0</v>
      </c>
      <c r="AL1911" s="113">
        <f t="shared" ref="AL1911:AT1911" si="29133">AL1909/$F1909</f>
        <v>0</v>
      </c>
      <c r="AM1911" s="113">
        <f t="shared" si="29133"/>
        <v>0</v>
      </c>
      <c r="AN1911" s="113">
        <f t="shared" si="29133"/>
        <v>0</v>
      </c>
      <c r="AO1911" s="113">
        <f t="shared" si="29133"/>
        <v>0</v>
      </c>
      <c r="AP1911" s="113">
        <f t="shared" si="29133"/>
        <v>0</v>
      </c>
      <c r="AQ1911" s="113">
        <f t="shared" si="29133"/>
        <v>0</v>
      </c>
      <c r="AR1911" s="113">
        <f t="shared" si="29133"/>
        <v>0</v>
      </c>
      <c r="AS1911" s="113">
        <f t="shared" si="29133"/>
        <v>0</v>
      </c>
      <c r="AT1911" s="113">
        <f t="shared" si="29133"/>
        <v>0</v>
      </c>
      <c r="AU1911" s="113">
        <f t="shared" ref="AU1911:AX1911" si="29134">AU1909/$F1909</f>
        <v>0</v>
      </c>
      <c r="AV1911" s="113">
        <f t="shared" si="29134"/>
        <v>0</v>
      </c>
      <c r="AW1911" s="113">
        <f t="shared" si="29134"/>
        <v>0</v>
      </c>
      <c r="AX1911" s="113">
        <f t="shared" si="29134"/>
        <v>0</v>
      </c>
      <c r="AY1911" s="113">
        <f t="shared" ref="AY1911:BC1911" si="29135">AY1909/$F1909</f>
        <v>0</v>
      </c>
      <c r="AZ1911" s="113">
        <f t="shared" si="29135"/>
        <v>0</v>
      </c>
      <c r="BA1911" s="113">
        <f t="shared" si="29135"/>
        <v>0</v>
      </c>
      <c r="BB1911" s="113">
        <f t="shared" si="29135"/>
        <v>0</v>
      </c>
      <c r="BC1911" s="113">
        <f t="shared" si="29135"/>
        <v>0</v>
      </c>
      <c r="BD1911" s="113">
        <f t="shared" ref="BD1911:BG1911" si="29136">BD1909/$F1909</f>
        <v>0</v>
      </c>
      <c r="BE1911" s="113">
        <f t="shared" si="29136"/>
        <v>0</v>
      </c>
      <c r="BF1911" s="113">
        <f t="shared" si="29136"/>
        <v>0</v>
      </c>
      <c r="BG1911" s="113">
        <f t="shared" si="29136"/>
        <v>0</v>
      </c>
      <c r="BH1911" s="113">
        <f t="shared" ref="BH1911:BK1911" si="29137">BH1909/$F1909</f>
        <v>0</v>
      </c>
      <c r="BI1911" s="113">
        <f t="shared" si="29137"/>
        <v>0</v>
      </c>
      <c r="BJ1911" s="113">
        <f t="shared" si="29137"/>
        <v>0</v>
      </c>
      <c r="BK1911" s="113">
        <f t="shared" si="29137"/>
        <v>0</v>
      </c>
      <c r="BL1911" s="113">
        <f t="shared" ref="BL1911:BP1911" si="29138">BL1909/$F1909</f>
        <v>0</v>
      </c>
      <c r="BM1911" s="113">
        <f t="shared" si="29138"/>
        <v>0</v>
      </c>
      <c r="BN1911" s="113">
        <f t="shared" si="29138"/>
        <v>0</v>
      </c>
      <c r="BO1911" s="113">
        <f t="shared" si="29138"/>
        <v>0</v>
      </c>
      <c r="BP1911" s="113">
        <f t="shared" si="29138"/>
        <v>0.2000000149970467</v>
      </c>
      <c r="BQ1911" s="113">
        <f t="shared" ref="BQ1911:BT1911" si="29139">BQ1909/$F1909</f>
        <v>0.19999994001181318</v>
      </c>
      <c r="BR1911" s="113">
        <f t="shared" si="29139"/>
        <v>0.2000000149970467</v>
      </c>
      <c r="BS1911" s="113">
        <f t="shared" si="29139"/>
        <v>0.2000000149970467</v>
      </c>
      <c r="BT1911" s="113">
        <f t="shared" si="29139"/>
        <v>0.2000000149970467</v>
      </c>
      <c r="BU1911" s="113">
        <f t="shared" ref="BU1911:BX1911" si="29140">BU1909/$F1909</f>
        <v>0</v>
      </c>
      <c r="BV1911" s="113">
        <f t="shared" si="29140"/>
        <v>0</v>
      </c>
      <c r="BW1911" s="113">
        <f t="shared" si="29140"/>
        <v>0</v>
      </c>
      <c r="BX1911" s="113">
        <f t="shared" si="29140"/>
        <v>0</v>
      </c>
      <c r="BY1911" s="113">
        <f t="shared" ref="BY1911:CC1911" si="29141">BY1909/$F1909</f>
        <v>0</v>
      </c>
      <c r="BZ1911" s="113">
        <f t="shared" si="29141"/>
        <v>0</v>
      </c>
      <c r="CA1911" s="113">
        <f t="shared" si="29141"/>
        <v>0</v>
      </c>
      <c r="CB1911" s="113">
        <f t="shared" si="29141"/>
        <v>0</v>
      </c>
      <c r="CC1911" s="113">
        <f t="shared" si="29141"/>
        <v>0</v>
      </c>
      <c r="CD1911" s="113">
        <f t="shared" ref="CD1911:CG1911" si="29142">CD1909/$F1909</f>
        <v>0</v>
      </c>
      <c r="CE1911" s="113"/>
      <c r="CF1911" s="113">
        <f t="shared" si="29142"/>
        <v>0</v>
      </c>
      <c r="CG1911" s="113">
        <f t="shared" si="29142"/>
        <v>0</v>
      </c>
      <c r="CH1911" s="114">
        <f>IF(C1909="","",100%-SUM(G1911:CG1911))</f>
        <v>1.1102230246251565E-16</v>
      </c>
      <c r="CI1911" s="115">
        <f>IF(C1909="","",SUM(G1911:CG1911))</f>
        <v>0.99999999999999989</v>
      </c>
      <c r="CJ1911" s="67" t="b">
        <f>IF(C1909="","",SUM(G1911:CG1911)=CI1911)</f>
        <v>1</v>
      </c>
    </row>
    <row r="1912" spans="1:88" s="5" customFormat="1" ht="27.75" customHeight="1" x14ac:dyDescent="0.3">
      <c r="A1912" s="171" t="s">
        <v>1329</v>
      </c>
      <c r="B1912" s="155" t="s">
        <v>1330</v>
      </c>
      <c r="C1912" s="168" t="s">
        <v>163</v>
      </c>
      <c r="D1912" s="158">
        <v>1</v>
      </c>
      <c r="E1912" s="161">
        <v>12891473</v>
      </c>
      <c r="F1912" s="164">
        <f t="shared" si="28776"/>
        <v>12891473</v>
      </c>
      <c r="G1912" s="108">
        <v>0</v>
      </c>
      <c r="H1912" s="108"/>
      <c r="I1912" s="108"/>
      <c r="J1912" s="108"/>
      <c r="K1912" s="108"/>
      <c r="L1912" s="108"/>
      <c r="M1912" s="108"/>
      <c r="N1912" s="108"/>
      <c r="O1912" s="108"/>
      <c r="P1912" s="108"/>
      <c r="Q1912" s="108"/>
      <c r="R1912" s="108"/>
      <c r="S1912" s="108"/>
      <c r="T1912" s="108"/>
      <c r="U1912" s="108"/>
      <c r="V1912" s="108"/>
      <c r="W1912" s="108"/>
      <c r="X1912" s="108"/>
      <c r="Y1912" s="108"/>
      <c r="Z1912" s="108"/>
      <c r="AA1912" s="108"/>
      <c r="AB1912" s="108"/>
      <c r="AC1912" s="108"/>
      <c r="AD1912" s="108"/>
      <c r="AE1912" s="108"/>
      <c r="AF1912" s="108"/>
      <c r="AG1912" s="108"/>
      <c r="AH1912" s="108"/>
      <c r="AI1912" s="108"/>
      <c r="AJ1912" s="108"/>
      <c r="AK1912" s="108"/>
      <c r="AL1912" s="108"/>
      <c r="AM1912" s="108"/>
      <c r="AN1912" s="108"/>
      <c r="AO1912" s="108"/>
      <c r="AP1912" s="108"/>
      <c r="AQ1912" s="108"/>
      <c r="AR1912" s="108"/>
      <c r="AS1912" s="108"/>
      <c r="AT1912" s="108"/>
      <c r="AU1912" s="108"/>
      <c r="AV1912" s="108"/>
      <c r="AW1912" s="108"/>
      <c r="AX1912" s="108"/>
      <c r="AY1912" s="108"/>
      <c r="AZ1912" s="108"/>
      <c r="BA1912" s="108"/>
      <c r="BB1912" s="108"/>
      <c r="BC1912" s="108"/>
      <c r="BD1912" s="108"/>
      <c r="BE1912" s="108"/>
      <c r="BF1912" s="108"/>
      <c r="BG1912" s="108"/>
      <c r="BH1912" s="108"/>
      <c r="BI1912" s="108"/>
      <c r="BJ1912" s="108"/>
      <c r="BK1912" s="108"/>
      <c r="BL1912" s="108"/>
      <c r="BM1912" s="108"/>
      <c r="BN1912" s="108"/>
      <c r="BO1912" s="108"/>
      <c r="BP1912" s="108">
        <f>ROUND($F1912/5,0)</f>
        <v>2578295</v>
      </c>
      <c r="BQ1912" s="108">
        <f>ROUNDDOWN($F1912/5,0)</f>
        <v>2578294</v>
      </c>
      <c r="BR1912" s="108">
        <f>ROUNDDOWN($F1912/5,0)</f>
        <v>2578294</v>
      </c>
      <c r="BS1912" s="108">
        <f t="shared" ref="BS1912:BT1912" si="29143">ROUND($F1912/5,0)</f>
        <v>2578295</v>
      </c>
      <c r="BT1912" s="108">
        <f t="shared" si="29143"/>
        <v>2578295</v>
      </c>
      <c r="BU1912" s="108"/>
      <c r="BV1912" s="108"/>
      <c r="BW1912" s="108"/>
      <c r="BX1912" s="108"/>
      <c r="BY1912" s="108"/>
      <c r="BZ1912" s="108"/>
      <c r="CA1912" s="108"/>
      <c r="CB1912" s="108"/>
      <c r="CC1912" s="108"/>
      <c r="CD1912" s="108"/>
      <c r="CE1912" s="108"/>
      <c r="CF1912" s="108"/>
      <c r="CG1912" s="108"/>
      <c r="CH1912" s="109">
        <f>IF(C1912="","",F1912-SUM(G1912:CG1912))</f>
        <v>0</v>
      </c>
      <c r="CI1912" s="107">
        <f>IF(C1912="","",SUM(G1912:CG1912))</f>
        <v>12891473</v>
      </c>
      <c r="CJ1912" s="67" t="b">
        <f>IF(C1912="","",F1912=CI1912)</f>
        <v>1</v>
      </c>
    </row>
    <row r="1913" spans="1:88" s="5" customFormat="1" ht="15" customHeight="1" x14ac:dyDescent="0.3">
      <c r="A1913" s="172"/>
      <c r="B1913" s="156"/>
      <c r="C1913" s="169"/>
      <c r="D1913" s="159"/>
      <c r="E1913" s="162"/>
      <c r="F1913" s="165"/>
      <c r="G1913" s="110">
        <v>0</v>
      </c>
      <c r="H1913" s="110"/>
      <c r="I1913" s="110"/>
      <c r="J1913" s="110"/>
      <c r="K1913" s="110"/>
      <c r="L1913" s="110"/>
      <c r="M1913" s="110"/>
      <c r="N1913" s="110"/>
      <c r="O1913" s="110"/>
      <c r="P1913" s="110"/>
      <c r="Q1913" s="110"/>
      <c r="R1913" s="110"/>
      <c r="S1913" s="110"/>
      <c r="T1913" s="110"/>
      <c r="U1913" s="110">
        <f t="shared" ref="U1913:X1913" si="29144">ROUND(U1912/$E1912,2)</f>
        <v>0</v>
      </c>
      <c r="V1913" s="110">
        <f t="shared" si="29144"/>
        <v>0</v>
      </c>
      <c r="W1913" s="110">
        <f t="shared" si="29144"/>
        <v>0</v>
      </c>
      <c r="X1913" s="110">
        <f t="shared" si="29144"/>
        <v>0</v>
      </c>
      <c r="Y1913" s="110">
        <f t="shared" ref="Y1913:AG1913" si="29145">ROUND(Y1912/$E1912,2)</f>
        <v>0</v>
      </c>
      <c r="Z1913" s="110">
        <f t="shared" si="29145"/>
        <v>0</v>
      </c>
      <c r="AA1913" s="110">
        <f t="shared" si="29145"/>
        <v>0</v>
      </c>
      <c r="AB1913" s="110">
        <f t="shared" si="29145"/>
        <v>0</v>
      </c>
      <c r="AC1913" s="110">
        <f t="shared" si="29145"/>
        <v>0</v>
      </c>
      <c r="AD1913" s="110">
        <f t="shared" si="29145"/>
        <v>0</v>
      </c>
      <c r="AE1913" s="110">
        <f t="shared" si="29145"/>
        <v>0</v>
      </c>
      <c r="AF1913" s="110">
        <f t="shared" si="29145"/>
        <v>0</v>
      </c>
      <c r="AG1913" s="110">
        <f t="shared" si="29145"/>
        <v>0</v>
      </c>
      <c r="AH1913" s="110">
        <f t="shared" ref="AH1913:AK1913" si="29146">ROUND(AH1912/$E1912,2)</f>
        <v>0</v>
      </c>
      <c r="AI1913" s="110">
        <f t="shared" si="29146"/>
        <v>0</v>
      </c>
      <c r="AJ1913" s="110">
        <f t="shared" si="29146"/>
        <v>0</v>
      </c>
      <c r="AK1913" s="110">
        <f t="shared" si="29146"/>
        <v>0</v>
      </c>
      <c r="AL1913" s="110">
        <f t="shared" ref="AL1913:AT1913" si="29147">ROUND(AL1912/$E1912,2)</f>
        <v>0</v>
      </c>
      <c r="AM1913" s="110">
        <f t="shared" si="29147"/>
        <v>0</v>
      </c>
      <c r="AN1913" s="110">
        <f t="shared" si="29147"/>
        <v>0</v>
      </c>
      <c r="AO1913" s="110">
        <f t="shared" si="29147"/>
        <v>0</v>
      </c>
      <c r="AP1913" s="110">
        <f t="shared" si="29147"/>
        <v>0</v>
      </c>
      <c r="AQ1913" s="110">
        <f t="shared" si="29147"/>
        <v>0</v>
      </c>
      <c r="AR1913" s="110">
        <f t="shared" si="29147"/>
        <v>0</v>
      </c>
      <c r="AS1913" s="110">
        <f t="shared" si="29147"/>
        <v>0</v>
      </c>
      <c r="AT1913" s="110">
        <f t="shared" si="29147"/>
        <v>0</v>
      </c>
      <c r="AU1913" s="110">
        <f t="shared" ref="AU1913:AX1913" si="29148">ROUND(AU1912/$E1912,2)</f>
        <v>0</v>
      </c>
      <c r="AV1913" s="110">
        <f t="shared" si="29148"/>
        <v>0</v>
      </c>
      <c r="AW1913" s="110">
        <f t="shared" si="29148"/>
        <v>0</v>
      </c>
      <c r="AX1913" s="110">
        <f t="shared" si="29148"/>
        <v>0</v>
      </c>
      <c r="AY1913" s="110">
        <f t="shared" ref="AY1913:BC1913" si="29149">ROUND(AY1912/$E1912,2)</f>
        <v>0</v>
      </c>
      <c r="AZ1913" s="110">
        <f t="shared" si="29149"/>
        <v>0</v>
      </c>
      <c r="BA1913" s="110">
        <f t="shared" si="29149"/>
        <v>0</v>
      </c>
      <c r="BB1913" s="110">
        <f t="shared" si="29149"/>
        <v>0</v>
      </c>
      <c r="BC1913" s="110">
        <f t="shared" si="29149"/>
        <v>0</v>
      </c>
      <c r="BD1913" s="110">
        <f t="shared" ref="BD1913:BG1913" si="29150">ROUND(BD1912/$E1912,2)</f>
        <v>0</v>
      </c>
      <c r="BE1913" s="110">
        <f t="shared" si="29150"/>
        <v>0</v>
      </c>
      <c r="BF1913" s="110">
        <f t="shared" si="29150"/>
        <v>0</v>
      </c>
      <c r="BG1913" s="110">
        <f t="shared" si="29150"/>
        <v>0</v>
      </c>
      <c r="BH1913" s="110">
        <f t="shared" ref="BH1913:BK1913" si="29151">ROUND(BH1912/$E1912,2)</f>
        <v>0</v>
      </c>
      <c r="BI1913" s="110">
        <f t="shared" si="29151"/>
        <v>0</v>
      </c>
      <c r="BJ1913" s="110">
        <f t="shared" si="29151"/>
        <v>0</v>
      </c>
      <c r="BK1913" s="110">
        <f t="shared" si="29151"/>
        <v>0</v>
      </c>
      <c r="BL1913" s="110">
        <f t="shared" ref="BL1913:BP1913" si="29152">ROUND(BL1912/$E1912,2)</f>
        <v>0</v>
      </c>
      <c r="BM1913" s="110">
        <f t="shared" si="29152"/>
        <v>0</v>
      </c>
      <c r="BN1913" s="110">
        <f t="shared" si="29152"/>
        <v>0</v>
      </c>
      <c r="BO1913" s="110">
        <f t="shared" si="29152"/>
        <v>0</v>
      </c>
      <c r="BP1913" s="110">
        <f t="shared" si="29152"/>
        <v>0.2</v>
      </c>
      <c r="BQ1913" s="110">
        <f t="shared" ref="BQ1913:BT1913" si="29153">ROUND(BQ1912/$E1912,2)</f>
        <v>0.2</v>
      </c>
      <c r="BR1913" s="110">
        <f t="shared" si="29153"/>
        <v>0.2</v>
      </c>
      <c r="BS1913" s="110">
        <f t="shared" si="29153"/>
        <v>0.2</v>
      </c>
      <c r="BT1913" s="110">
        <f t="shared" si="29153"/>
        <v>0.2</v>
      </c>
      <c r="BU1913" s="110">
        <f t="shared" ref="BU1913:BX1913" si="29154">ROUND(BU1912/$E1912,2)</f>
        <v>0</v>
      </c>
      <c r="BV1913" s="110">
        <f t="shared" si="29154"/>
        <v>0</v>
      </c>
      <c r="BW1913" s="110">
        <f t="shared" si="29154"/>
        <v>0</v>
      </c>
      <c r="BX1913" s="110">
        <f t="shared" si="29154"/>
        <v>0</v>
      </c>
      <c r="BY1913" s="110">
        <f t="shared" ref="BY1913:CC1913" si="29155">ROUND(BY1912/$E1912,2)</f>
        <v>0</v>
      </c>
      <c r="BZ1913" s="110">
        <f t="shared" si="29155"/>
        <v>0</v>
      </c>
      <c r="CA1913" s="110">
        <f t="shared" si="29155"/>
        <v>0</v>
      </c>
      <c r="CB1913" s="110">
        <f t="shared" si="29155"/>
        <v>0</v>
      </c>
      <c r="CC1913" s="110">
        <f t="shared" si="29155"/>
        <v>0</v>
      </c>
      <c r="CD1913" s="110">
        <f t="shared" ref="CD1913:CG1913" si="29156">ROUND(CD1912/$E1912,2)</f>
        <v>0</v>
      </c>
      <c r="CE1913" s="110"/>
      <c r="CF1913" s="110">
        <f t="shared" si="29156"/>
        <v>0</v>
      </c>
      <c r="CG1913" s="110">
        <f t="shared" si="29156"/>
        <v>0</v>
      </c>
      <c r="CH1913" s="111">
        <f>IF(C1912="","",D1912-SUM(G1913:CG1913))</f>
        <v>0</v>
      </c>
      <c r="CI1913" s="112">
        <f>IF(C1912="","",SUM(G1913:CG1913))</f>
        <v>1</v>
      </c>
      <c r="CJ1913" s="67" t="b">
        <f>IF(C1912="","",D1912=CI1913)</f>
        <v>1</v>
      </c>
    </row>
    <row r="1914" spans="1:88" s="5" customFormat="1" ht="15" customHeight="1" x14ac:dyDescent="0.3">
      <c r="A1914" s="173"/>
      <c r="B1914" s="157"/>
      <c r="C1914" s="170"/>
      <c r="D1914" s="160"/>
      <c r="E1914" s="163"/>
      <c r="F1914" s="166"/>
      <c r="G1914" s="113">
        <v>0</v>
      </c>
      <c r="H1914" s="113"/>
      <c r="I1914" s="113"/>
      <c r="J1914" s="113"/>
      <c r="K1914" s="113"/>
      <c r="L1914" s="113"/>
      <c r="M1914" s="113"/>
      <c r="N1914" s="113"/>
      <c r="O1914" s="113"/>
      <c r="P1914" s="113"/>
      <c r="Q1914" s="113"/>
      <c r="R1914" s="113"/>
      <c r="S1914" s="113"/>
      <c r="T1914" s="113"/>
      <c r="U1914" s="113">
        <f t="shared" ref="U1914:X1914" si="29157">U1912/$F1912</f>
        <v>0</v>
      </c>
      <c r="V1914" s="113">
        <f t="shared" si="29157"/>
        <v>0</v>
      </c>
      <c r="W1914" s="113">
        <f t="shared" si="29157"/>
        <v>0</v>
      </c>
      <c r="X1914" s="113">
        <f t="shared" si="29157"/>
        <v>0</v>
      </c>
      <c r="Y1914" s="113">
        <f t="shared" ref="Y1914:AG1914" si="29158">Y1912/$F1912</f>
        <v>0</v>
      </c>
      <c r="Z1914" s="113">
        <f t="shared" si="29158"/>
        <v>0</v>
      </c>
      <c r="AA1914" s="113">
        <f t="shared" si="29158"/>
        <v>0</v>
      </c>
      <c r="AB1914" s="113">
        <f t="shared" si="29158"/>
        <v>0</v>
      </c>
      <c r="AC1914" s="113">
        <f t="shared" si="29158"/>
        <v>0</v>
      </c>
      <c r="AD1914" s="113">
        <f t="shared" si="29158"/>
        <v>0</v>
      </c>
      <c r="AE1914" s="113">
        <f t="shared" si="29158"/>
        <v>0</v>
      </c>
      <c r="AF1914" s="113">
        <f t="shared" si="29158"/>
        <v>0</v>
      </c>
      <c r="AG1914" s="113">
        <f t="shared" si="29158"/>
        <v>0</v>
      </c>
      <c r="AH1914" s="113">
        <f t="shared" ref="AH1914:AK1914" si="29159">AH1912/$F1912</f>
        <v>0</v>
      </c>
      <c r="AI1914" s="113">
        <f t="shared" si="29159"/>
        <v>0</v>
      </c>
      <c r="AJ1914" s="113">
        <f t="shared" si="29159"/>
        <v>0</v>
      </c>
      <c r="AK1914" s="113">
        <f t="shared" si="29159"/>
        <v>0</v>
      </c>
      <c r="AL1914" s="113">
        <f t="shared" ref="AL1914:AT1914" si="29160">AL1912/$F1912</f>
        <v>0</v>
      </c>
      <c r="AM1914" s="113">
        <f t="shared" si="29160"/>
        <v>0</v>
      </c>
      <c r="AN1914" s="113">
        <f t="shared" si="29160"/>
        <v>0</v>
      </c>
      <c r="AO1914" s="113">
        <f t="shared" si="29160"/>
        <v>0</v>
      </c>
      <c r="AP1914" s="113">
        <f t="shared" si="29160"/>
        <v>0</v>
      </c>
      <c r="AQ1914" s="113">
        <f t="shared" si="29160"/>
        <v>0</v>
      </c>
      <c r="AR1914" s="113">
        <f t="shared" si="29160"/>
        <v>0</v>
      </c>
      <c r="AS1914" s="113">
        <f t="shared" si="29160"/>
        <v>0</v>
      </c>
      <c r="AT1914" s="113">
        <f t="shared" si="29160"/>
        <v>0</v>
      </c>
      <c r="AU1914" s="113">
        <f t="shared" ref="AU1914:AX1914" si="29161">AU1912/$F1912</f>
        <v>0</v>
      </c>
      <c r="AV1914" s="113">
        <f t="shared" si="29161"/>
        <v>0</v>
      </c>
      <c r="AW1914" s="113">
        <f t="shared" si="29161"/>
        <v>0</v>
      </c>
      <c r="AX1914" s="113">
        <f t="shared" si="29161"/>
        <v>0</v>
      </c>
      <c r="AY1914" s="113">
        <f t="shared" ref="AY1914:BC1914" si="29162">AY1912/$F1912</f>
        <v>0</v>
      </c>
      <c r="AZ1914" s="113">
        <f t="shared" si="29162"/>
        <v>0</v>
      </c>
      <c r="BA1914" s="113">
        <f t="shared" si="29162"/>
        <v>0</v>
      </c>
      <c r="BB1914" s="113">
        <f t="shared" si="29162"/>
        <v>0</v>
      </c>
      <c r="BC1914" s="113">
        <f t="shared" si="29162"/>
        <v>0</v>
      </c>
      <c r="BD1914" s="113">
        <f t="shared" ref="BD1914:BG1914" si="29163">BD1912/$F1912</f>
        <v>0</v>
      </c>
      <c r="BE1914" s="113">
        <f t="shared" si="29163"/>
        <v>0</v>
      </c>
      <c r="BF1914" s="113">
        <f t="shared" si="29163"/>
        <v>0</v>
      </c>
      <c r="BG1914" s="113">
        <f t="shared" si="29163"/>
        <v>0</v>
      </c>
      <c r="BH1914" s="113">
        <f t="shared" ref="BH1914:BK1914" si="29164">BH1912/$F1912</f>
        <v>0</v>
      </c>
      <c r="BI1914" s="113">
        <f t="shared" si="29164"/>
        <v>0</v>
      </c>
      <c r="BJ1914" s="113">
        <f t="shared" si="29164"/>
        <v>0</v>
      </c>
      <c r="BK1914" s="113">
        <f t="shared" si="29164"/>
        <v>0</v>
      </c>
      <c r="BL1914" s="113">
        <f t="shared" ref="BL1914:BP1914" si="29165">BL1912/$F1912</f>
        <v>0</v>
      </c>
      <c r="BM1914" s="113">
        <f t="shared" si="29165"/>
        <v>0</v>
      </c>
      <c r="BN1914" s="113">
        <f t="shared" si="29165"/>
        <v>0</v>
      </c>
      <c r="BO1914" s="113">
        <f t="shared" si="29165"/>
        <v>0</v>
      </c>
      <c r="BP1914" s="113">
        <f t="shared" si="29165"/>
        <v>0.20000003102826186</v>
      </c>
      <c r="BQ1914" s="113">
        <f t="shared" ref="BQ1914:BT1914" si="29166">BQ1912/$F1912</f>
        <v>0.19999995345760721</v>
      </c>
      <c r="BR1914" s="113">
        <f t="shared" si="29166"/>
        <v>0.19999995345760721</v>
      </c>
      <c r="BS1914" s="113">
        <f t="shared" si="29166"/>
        <v>0.20000003102826186</v>
      </c>
      <c r="BT1914" s="113">
        <f t="shared" si="29166"/>
        <v>0.20000003102826186</v>
      </c>
      <c r="BU1914" s="113">
        <f t="shared" ref="BU1914:BX1914" si="29167">BU1912/$F1912</f>
        <v>0</v>
      </c>
      <c r="BV1914" s="113">
        <f t="shared" si="29167"/>
        <v>0</v>
      </c>
      <c r="BW1914" s="113">
        <f t="shared" si="29167"/>
        <v>0</v>
      </c>
      <c r="BX1914" s="113">
        <f t="shared" si="29167"/>
        <v>0</v>
      </c>
      <c r="BY1914" s="113">
        <f t="shared" ref="BY1914:CC1914" si="29168">BY1912/$F1912</f>
        <v>0</v>
      </c>
      <c r="BZ1914" s="113">
        <f t="shared" si="29168"/>
        <v>0</v>
      </c>
      <c r="CA1914" s="113">
        <f t="shared" si="29168"/>
        <v>0</v>
      </c>
      <c r="CB1914" s="113">
        <f t="shared" si="29168"/>
        <v>0</v>
      </c>
      <c r="CC1914" s="113">
        <f t="shared" si="29168"/>
        <v>0</v>
      </c>
      <c r="CD1914" s="113">
        <f t="shared" ref="CD1914:CG1914" si="29169">CD1912/$F1912</f>
        <v>0</v>
      </c>
      <c r="CE1914" s="113"/>
      <c r="CF1914" s="113">
        <f t="shared" si="29169"/>
        <v>0</v>
      </c>
      <c r="CG1914" s="113">
        <f t="shared" si="29169"/>
        <v>0</v>
      </c>
      <c r="CH1914" s="114">
        <f>IF(C1912="","",100%-SUM(G1914:CG1914))</f>
        <v>0</v>
      </c>
      <c r="CI1914" s="115">
        <f>IF(C1912="","",SUM(G1914:CG1914))</f>
        <v>1</v>
      </c>
      <c r="CJ1914" s="67" t="b">
        <f>IF(C1912="","",SUM(G1914:CG1914)=CI1914)</f>
        <v>1</v>
      </c>
    </row>
    <row r="1915" spans="1:88" s="5" customFormat="1" ht="21.75" customHeight="1" x14ac:dyDescent="0.3">
      <c r="A1915" s="171" t="s">
        <v>1331</v>
      </c>
      <c r="B1915" s="155" t="s">
        <v>1332</v>
      </c>
      <c r="C1915" s="168" t="s">
        <v>163</v>
      </c>
      <c r="D1915" s="158">
        <v>1</v>
      </c>
      <c r="E1915" s="161">
        <v>12841461</v>
      </c>
      <c r="F1915" s="164">
        <f t="shared" si="28776"/>
        <v>12841461</v>
      </c>
      <c r="G1915" s="108">
        <v>0</v>
      </c>
      <c r="H1915" s="108"/>
      <c r="I1915" s="108"/>
      <c r="J1915" s="108"/>
      <c r="K1915" s="108"/>
      <c r="L1915" s="108"/>
      <c r="M1915" s="108"/>
      <c r="N1915" s="108"/>
      <c r="O1915" s="108"/>
      <c r="P1915" s="108"/>
      <c r="Q1915" s="108"/>
      <c r="R1915" s="108"/>
      <c r="S1915" s="108"/>
      <c r="T1915" s="108"/>
      <c r="U1915" s="108"/>
      <c r="V1915" s="108"/>
      <c r="W1915" s="108"/>
      <c r="X1915" s="108"/>
      <c r="Y1915" s="108"/>
      <c r="Z1915" s="108"/>
      <c r="AA1915" s="108"/>
      <c r="AB1915" s="108"/>
      <c r="AC1915" s="108"/>
      <c r="AD1915" s="108"/>
      <c r="AE1915" s="108"/>
      <c r="AF1915" s="108"/>
      <c r="AG1915" s="108"/>
      <c r="AH1915" s="108"/>
      <c r="AI1915" s="108"/>
      <c r="AJ1915" s="108"/>
      <c r="AK1915" s="108"/>
      <c r="AL1915" s="108"/>
      <c r="AM1915" s="108"/>
      <c r="AN1915" s="108"/>
      <c r="AO1915" s="108"/>
      <c r="AP1915" s="108"/>
      <c r="AQ1915" s="108"/>
      <c r="AR1915" s="108"/>
      <c r="AS1915" s="108"/>
      <c r="AT1915" s="108"/>
      <c r="AU1915" s="108"/>
      <c r="AV1915" s="108"/>
      <c r="AW1915" s="108"/>
      <c r="AX1915" s="108"/>
      <c r="AY1915" s="108"/>
      <c r="AZ1915" s="108"/>
      <c r="BA1915" s="108"/>
      <c r="BB1915" s="108"/>
      <c r="BC1915" s="108"/>
      <c r="BD1915" s="108"/>
      <c r="BE1915" s="108"/>
      <c r="BF1915" s="108"/>
      <c r="BG1915" s="108"/>
      <c r="BH1915" s="108"/>
      <c r="BI1915" s="108"/>
      <c r="BJ1915" s="108"/>
      <c r="BK1915" s="108"/>
      <c r="BL1915" s="108"/>
      <c r="BM1915" s="108"/>
      <c r="BN1915" s="108"/>
      <c r="BO1915" s="108"/>
      <c r="BP1915" s="108">
        <f>ROUND($F1915/5,0)</f>
        <v>2568292</v>
      </c>
      <c r="BQ1915" s="108">
        <f>ROUNDUP($F1915/5,0)</f>
        <v>2568293</v>
      </c>
      <c r="BR1915" s="108">
        <f t="shared" ref="BR1915:BT1915" si="29170">ROUND($F1915/5,0)</f>
        <v>2568292</v>
      </c>
      <c r="BS1915" s="108">
        <f t="shared" si="29170"/>
        <v>2568292</v>
      </c>
      <c r="BT1915" s="108">
        <f t="shared" si="29170"/>
        <v>2568292</v>
      </c>
      <c r="BU1915" s="108"/>
      <c r="BV1915" s="108"/>
      <c r="BW1915" s="108"/>
      <c r="BX1915" s="108"/>
      <c r="BY1915" s="108"/>
      <c r="BZ1915" s="108"/>
      <c r="CA1915" s="108"/>
      <c r="CB1915" s="108"/>
      <c r="CC1915" s="108"/>
      <c r="CD1915" s="108"/>
      <c r="CE1915" s="108"/>
      <c r="CF1915" s="108"/>
      <c r="CG1915" s="108"/>
      <c r="CH1915" s="109">
        <f>IF(C1915="","",F1915-SUM(G1915:CG1915))</f>
        <v>0</v>
      </c>
      <c r="CI1915" s="107">
        <f>IF(C1915="","",SUM(G1915:CG1915))</f>
        <v>12841461</v>
      </c>
      <c r="CJ1915" s="67" t="b">
        <f>IF(C1915="","",F1915=CI1915)</f>
        <v>1</v>
      </c>
    </row>
    <row r="1916" spans="1:88" s="5" customFormat="1" ht="15" customHeight="1" x14ac:dyDescent="0.3">
      <c r="A1916" s="172"/>
      <c r="B1916" s="156"/>
      <c r="C1916" s="169"/>
      <c r="D1916" s="159"/>
      <c r="E1916" s="162"/>
      <c r="F1916" s="165"/>
      <c r="G1916" s="110">
        <v>0</v>
      </c>
      <c r="H1916" s="110"/>
      <c r="I1916" s="110"/>
      <c r="J1916" s="110"/>
      <c r="K1916" s="110"/>
      <c r="L1916" s="110"/>
      <c r="M1916" s="110"/>
      <c r="N1916" s="110"/>
      <c r="O1916" s="110"/>
      <c r="P1916" s="110"/>
      <c r="Q1916" s="110"/>
      <c r="R1916" s="110"/>
      <c r="S1916" s="110"/>
      <c r="T1916" s="110"/>
      <c r="U1916" s="110">
        <f t="shared" ref="U1916:X1916" si="29171">ROUND(U1915/$E1915,2)</f>
        <v>0</v>
      </c>
      <c r="V1916" s="110">
        <f t="shared" si="29171"/>
        <v>0</v>
      </c>
      <c r="W1916" s="110">
        <f t="shared" si="29171"/>
        <v>0</v>
      </c>
      <c r="X1916" s="110">
        <f t="shared" si="29171"/>
        <v>0</v>
      </c>
      <c r="Y1916" s="110">
        <f t="shared" ref="Y1916:AG1916" si="29172">ROUND(Y1915/$E1915,2)</f>
        <v>0</v>
      </c>
      <c r="Z1916" s="110">
        <f t="shared" si="29172"/>
        <v>0</v>
      </c>
      <c r="AA1916" s="110">
        <f t="shared" si="29172"/>
        <v>0</v>
      </c>
      <c r="AB1916" s="110">
        <f t="shared" si="29172"/>
        <v>0</v>
      </c>
      <c r="AC1916" s="110">
        <f t="shared" si="29172"/>
        <v>0</v>
      </c>
      <c r="AD1916" s="110">
        <f t="shared" si="29172"/>
        <v>0</v>
      </c>
      <c r="AE1916" s="110">
        <f t="shared" si="29172"/>
        <v>0</v>
      </c>
      <c r="AF1916" s="110">
        <f t="shared" si="29172"/>
        <v>0</v>
      </c>
      <c r="AG1916" s="110">
        <f t="shared" si="29172"/>
        <v>0</v>
      </c>
      <c r="AH1916" s="110">
        <f t="shared" ref="AH1916:AK1916" si="29173">ROUND(AH1915/$E1915,2)</f>
        <v>0</v>
      </c>
      <c r="AI1916" s="110">
        <f t="shared" si="29173"/>
        <v>0</v>
      </c>
      <c r="AJ1916" s="110">
        <f t="shared" si="29173"/>
        <v>0</v>
      </c>
      <c r="AK1916" s="110">
        <f t="shared" si="29173"/>
        <v>0</v>
      </c>
      <c r="AL1916" s="110">
        <f t="shared" ref="AL1916:AT1916" si="29174">ROUND(AL1915/$E1915,2)</f>
        <v>0</v>
      </c>
      <c r="AM1916" s="110">
        <f t="shared" si="29174"/>
        <v>0</v>
      </c>
      <c r="AN1916" s="110">
        <f t="shared" si="29174"/>
        <v>0</v>
      </c>
      <c r="AO1916" s="110">
        <f t="shared" si="29174"/>
        <v>0</v>
      </c>
      <c r="AP1916" s="110">
        <f t="shared" si="29174"/>
        <v>0</v>
      </c>
      <c r="AQ1916" s="110">
        <f t="shared" si="29174"/>
        <v>0</v>
      </c>
      <c r="AR1916" s="110">
        <f t="shared" si="29174"/>
        <v>0</v>
      </c>
      <c r="AS1916" s="110">
        <f t="shared" si="29174"/>
        <v>0</v>
      </c>
      <c r="AT1916" s="110">
        <f t="shared" si="29174"/>
        <v>0</v>
      </c>
      <c r="AU1916" s="110">
        <f t="shared" ref="AU1916:AX1916" si="29175">ROUND(AU1915/$E1915,2)</f>
        <v>0</v>
      </c>
      <c r="AV1916" s="110">
        <f t="shared" si="29175"/>
        <v>0</v>
      </c>
      <c r="AW1916" s="110">
        <f t="shared" si="29175"/>
        <v>0</v>
      </c>
      <c r="AX1916" s="110">
        <f t="shared" si="29175"/>
        <v>0</v>
      </c>
      <c r="AY1916" s="110">
        <f t="shared" ref="AY1916:BC1916" si="29176">ROUND(AY1915/$E1915,2)</f>
        <v>0</v>
      </c>
      <c r="AZ1916" s="110">
        <f t="shared" si="29176"/>
        <v>0</v>
      </c>
      <c r="BA1916" s="110">
        <f t="shared" si="29176"/>
        <v>0</v>
      </c>
      <c r="BB1916" s="110">
        <f t="shared" si="29176"/>
        <v>0</v>
      </c>
      <c r="BC1916" s="110">
        <f t="shared" si="29176"/>
        <v>0</v>
      </c>
      <c r="BD1916" s="110">
        <f t="shared" ref="BD1916:BG1916" si="29177">ROUND(BD1915/$E1915,2)</f>
        <v>0</v>
      </c>
      <c r="BE1916" s="110">
        <f t="shared" si="29177"/>
        <v>0</v>
      </c>
      <c r="BF1916" s="110">
        <f t="shared" si="29177"/>
        <v>0</v>
      </c>
      <c r="BG1916" s="110">
        <f t="shared" si="29177"/>
        <v>0</v>
      </c>
      <c r="BH1916" s="110">
        <f t="shared" ref="BH1916:BK1916" si="29178">ROUND(BH1915/$E1915,2)</f>
        <v>0</v>
      </c>
      <c r="BI1916" s="110">
        <f t="shared" si="29178"/>
        <v>0</v>
      </c>
      <c r="BJ1916" s="110">
        <f t="shared" si="29178"/>
        <v>0</v>
      </c>
      <c r="BK1916" s="110">
        <f t="shared" si="29178"/>
        <v>0</v>
      </c>
      <c r="BL1916" s="110">
        <f t="shared" ref="BL1916:BP1916" si="29179">ROUND(BL1915/$E1915,2)</f>
        <v>0</v>
      </c>
      <c r="BM1916" s="110">
        <f t="shared" si="29179"/>
        <v>0</v>
      </c>
      <c r="BN1916" s="110">
        <f t="shared" si="29179"/>
        <v>0</v>
      </c>
      <c r="BO1916" s="110">
        <f t="shared" si="29179"/>
        <v>0</v>
      </c>
      <c r="BP1916" s="110">
        <f t="shared" si="29179"/>
        <v>0.2</v>
      </c>
      <c r="BQ1916" s="110">
        <f t="shared" ref="BQ1916:BT1916" si="29180">ROUND(BQ1915/$E1915,2)</f>
        <v>0.2</v>
      </c>
      <c r="BR1916" s="110">
        <f t="shared" si="29180"/>
        <v>0.2</v>
      </c>
      <c r="BS1916" s="110">
        <f t="shared" si="29180"/>
        <v>0.2</v>
      </c>
      <c r="BT1916" s="110">
        <f t="shared" si="29180"/>
        <v>0.2</v>
      </c>
      <c r="BU1916" s="110">
        <f t="shared" ref="BU1916:BX1916" si="29181">ROUND(BU1915/$E1915,2)</f>
        <v>0</v>
      </c>
      <c r="BV1916" s="110">
        <f t="shared" si="29181"/>
        <v>0</v>
      </c>
      <c r="BW1916" s="110">
        <f t="shared" si="29181"/>
        <v>0</v>
      </c>
      <c r="BX1916" s="110">
        <f t="shared" si="29181"/>
        <v>0</v>
      </c>
      <c r="BY1916" s="110">
        <f t="shared" ref="BY1916:CC1916" si="29182">ROUND(BY1915/$E1915,2)</f>
        <v>0</v>
      </c>
      <c r="BZ1916" s="110">
        <f t="shared" si="29182"/>
        <v>0</v>
      </c>
      <c r="CA1916" s="110">
        <f t="shared" si="29182"/>
        <v>0</v>
      </c>
      <c r="CB1916" s="110">
        <f t="shared" si="29182"/>
        <v>0</v>
      </c>
      <c r="CC1916" s="110">
        <f t="shared" si="29182"/>
        <v>0</v>
      </c>
      <c r="CD1916" s="110">
        <f t="shared" ref="CD1916:CG1916" si="29183">ROUND(CD1915/$E1915,2)</f>
        <v>0</v>
      </c>
      <c r="CE1916" s="110"/>
      <c r="CF1916" s="110">
        <f t="shared" si="29183"/>
        <v>0</v>
      </c>
      <c r="CG1916" s="110">
        <f t="shared" si="29183"/>
        <v>0</v>
      </c>
      <c r="CH1916" s="111">
        <f>IF(C1915="","",D1915-SUM(G1916:CG1916))</f>
        <v>0</v>
      </c>
      <c r="CI1916" s="112">
        <f>IF(C1915="","",SUM(G1916:CG1916))</f>
        <v>1</v>
      </c>
      <c r="CJ1916" s="67" t="b">
        <f>IF(C1915="","",D1915=CI1916)</f>
        <v>1</v>
      </c>
    </row>
    <row r="1917" spans="1:88" s="5" customFormat="1" ht="15" customHeight="1" x14ac:dyDescent="0.3">
      <c r="A1917" s="173"/>
      <c r="B1917" s="157"/>
      <c r="C1917" s="170"/>
      <c r="D1917" s="160"/>
      <c r="E1917" s="163"/>
      <c r="F1917" s="166"/>
      <c r="G1917" s="113">
        <v>0</v>
      </c>
      <c r="H1917" s="113"/>
      <c r="I1917" s="113"/>
      <c r="J1917" s="113"/>
      <c r="K1917" s="113"/>
      <c r="L1917" s="113"/>
      <c r="M1917" s="113"/>
      <c r="N1917" s="113"/>
      <c r="O1917" s="113"/>
      <c r="P1917" s="113"/>
      <c r="Q1917" s="113"/>
      <c r="R1917" s="113"/>
      <c r="S1917" s="113"/>
      <c r="T1917" s="113"/>
      <c r="U1917" s="113">
        <f t="shared" ref="U1917:X1917" si="29184">U1915/$F1915</f>
        <v>0</v>
      </c>
      <c r="V1917" s="113">
        <f t="shared" si="29184"/>
        <v>0</v>
      </c>
      <c r="W1917" s="113">
        <f t="shared" si="29184"/>
        <v>0</v>
      </c>
      <c r="X1917" s="113">
        <f t="shared" si="29184"/>
        <v>0</v>
      </c>
      <c r="Y1917" s="113">
        <f t="shared" ref="Y1917:AG1917" si="29185">Y1915/$F1915</f>
        <v>0</v>
      </c>
      <c r="Z1917" s="113">
        <f t="shared" si="29185"/>
        <v>0</v>
      </c>
      <c r="AA1917" s="113">
        <f t="shared" si="29185"/>
        <v>0</v>
      </c>
      <c r="AB1917" s="113">
        <f t="shared" si="29185"/>
        <v>0</v>
      </c>
      <c r="AC1917" s="113">
        <f t="shared" si="29185"/>
        <v>0</v>
      </c>
      <c r="AD1917" s="113">
        <f t="shared" si="29185"/>
        <v>0</v>
      </c>
      <c r="AE1917" s="113">
        <f t="shared" si="29185"/>
        <v>0</v>
      </c>
      <c r="AF1917" s="113">
        <f t="shared" si="29185"/>
        <v>0</v>
      </c>
      <c r="AG1917" s="113">
        <f t="shared" si="29185"/>
        <v>0</v>
      </c>
      <c r="AH1917" s="113">
        <f t="shared" ref="AH1917:AK1917" si="29186">AH1915/$F1915</f>
        <v>0</v>
      </c>
      <c r="AI1917" s="113">
        <f t="shared" si="29186"/>
        <v>0</v>
      </c>
      <c r="AJ1917" s="113">
        <f t="shared" si="29186"/>
        <v>0</v>
      </c>
      <c r="AK1917" s="113">
        <f t="shared" si="29186"/>
        <v>0</v>
      </c>
      <c r="AL1917" s="113">
        <f t="shared" ref="AL1917:AT1917" si="29187">AL1915/$F1915</f>
        <v>0</v>
      </c>
      <c r="AM1917" s="113">
        <f t="shared" si="29187"/>
        <v>0</v>
      </c>
      <c r="AN1917" s="113">
        <f t="shared" si="29187"/>
        <v>0</v>
      </c>
      <c r="AO1917" s="113">
        <f t="shared" si="29187"/>
        <v>0</v>
      </c>
      <c r="AP1917" s="113">
        <f t="shared" si="29187"/>
        <v>0</v>
      </c>
      <c r="AQ1917" s="113">
        <f t="shared" si="29187"/>
        <v>0</v>
      </c>
      <c r="AR1917" s="113">
        <f t="shared" si="29187"/>
        <v>0</v>
      </c>
      <c r="AS1917" s="113">
        <f t="shared" si="29187"/>
        <v>0</v>
      </c>
      <c r="AT1917" s="113">
        <f t="shared" si="29187"/>
        <v>0</v>
      </c>
      <c r="AU1917" s="113">
        <f t="shared" ref="AU1917:AX1917" si="29188">AU1915/$F1915</f>
        <v>0</v>
      </c>
      <c r="AV1917" s="113">
        <f t="shared" si="29188"/>
        <v>0</v>
      </c>
      <c r="AW1917" s="113">
        <f t="shared" si="29188"/>
        <v>0</v>
      </c>
      <c r="AX1917" s="113">
        <f t="shared" si="29188"/>
        <v>0</v>
      </c>
      <c r="AY1917" s="113">
        <f t="shared" ref="AY1917:BC1917" si="29189">AY1915/$F1915</f>
        <v>0</v>
      </c>
      <c r="AZ1917" s="113">
        <f t="shared" si="29189"/>
        <v>0</v>
      </c>
      <c r="BA1917" s="113">
        <f t="shared" si="29189"/>
        <v>0</v>
      </c>
      <c r="BB1917" s="113">
        <f t="shared" si="29189"/>
        <v>0</v>
      </c>
      <c r="BC1917" s="113">
        <f t="shared" si="29189"/>
        <v>0</v>
      </c>
      <c r="BD1917" s="113">
        <f t="shared" ref="BD1917:BG1917" si="29190">BD1915/$F1915</f>
        <v>0</v>
      </c>
      <c r="BE1917" s="113">
        <f t="shared" si="29190"/>
        <v>0</v>
      </c>
      <c r="BF1917" s="113">
        <f t="shared" si="29190"/>
        <v>0</v>
      </c>
      <c r="BG1917" s="113">
        <f t="shared" si="29190"/>
        <v>0</v>
      </c>
      <c r="BH1917" s="113">
        <f t="shared" ref="BH1917:BK1917" si="29191">BH1915/$F1915</f>
        <v>0</v>
      </c>
      <c r="BI1917" s="113">
        <f t="shared" si="29191"/>
        <v>0</v>
      </c>
      <c r="BJ1917" s="113">
        <f t="shared" si="29191"/>
        <v>0</v>
      </c>
      <c r="BK1917" s="113">
        <f t="shared" si="29191"/>
        <v>0</v>
      </c>
      <c r="BL1917" s="113">
        <f t="shared" ref="BL1917:BP1917" si="29192">BL1915/$F1915</f>
        <v>0</v>
      </c>
      <c r="BM1917" s="113">
        <f t="shared" si="29192"/>
        <v>0</v>
      </c>
      <c r="BN1917" s="113">
        <f t="shared" si="29192"/>
        <v>0</v>
      </c>
      <c r="BO1917" s="113">
        <f t="shared" si="29192"/>
        <v>0</v>
      </c>
      <c r="BP1917" s="113">
        <f t="shared" si="29192"/>
        <v>0.19999998442544817</v>
      </c>
      <c r="BQ1917" s="113">
        <f t="shared" ref="BQ1917:BT1917" si="29193">BQ1915/$F1915</f>
        <v>0.20000006229820735</v>
      </c>
      <c r="BR1917" s="113">
        <f t="shared" si="29193"/>
        <v>0.19999998442544817</v>
      </c>
      <c r="BS1917" s="113">
        <f t="shared" si="29193"/>
        <v>0.19999998442544817</v>
      </c>
      <c r="BT1917" s="113">
        <f t="shared" si="29193"/>
        <v>0.19999998442544817</v>
      </c>
      <c r="BU1917" s="113">
        <f t="shared" ref="BU1917:BX1917" si="29194">BU1915/$F1915</f>
        <v>0</v>
      </c>
      <c r="BV1917" s="113">
        <f t="shared" si="29194"/>
        <v>0</v>
      </c>
      <c r="BW1917" s="113">
        <f t="shared" si="29194"/>
        <v>0</v>
      </c>
      <c r="BX1917" s="113">
        <f t="shared" si="29194"/>
        <v>0</v>
      </c>
      <c r="BY1917" s="113">
        <f t="shared" ref="BY1917:CC1917" si="29195">BY1915/$F1915</f>
        <v>0</v>
      </c>
      <c r="BZ1917" s="113">
        <f t="shared" si="29195"/>
        <v>0</v>
      </c>
      <c r="CA1917" s="113">
        <f t="shared" si="29195"/>
        <v>0</v>
      </c>
      <c r="CB1917" s="113">
        <f t="shared" si="29195"/>
        <v>0</v>
      </c>
      <c r="CC1917" s="113">
        <f t="shared" si="29195"/>
        <v>0</v>
      </c>
      <c r="CD1917" s="113">
        <f t="shared" ref="CD1917:CG1917" si="29196">CD1915/$F1915</f>
        <v>0</v>
      </c>
      <c r="CE1917" s="113"/>
      <c r="CF1917" s="113">
        <f t="shared" si="29196"/>
        <v>0</v>
      </c>
      <c r="CG1917" s="113">
        <f t="shared" si="29196"/>
        <v>0</v>
      </c>
      <c r="CH1917" s="114">
        <f>IF(C1915="","",100%-SUM(G1917:CG1917))</f>
        <v>0</v>
      </c>
      <c r="CI1917" s="115">
        <f>IF(C1915="","",SUM(G1917:CG1917))</f>
        <v>1</v>
      </c>
      <c r="CJ1917" s="67" t="b">
        <f>IF(C1915="","",SUM(G1917:CG1917)=CI1917)</f>
        <v>1</v>
      </c>
    </row>
    <row r="1918" spans="1:88" x14ac:dyDescent="0.3">
      <c r="A1918" s="31" t="s">
        <v>1333</v>
      </c>
      <c r="B1918" s="32" t="s">
        <v>1334</v>
      </c>
      <c r="C1918" s="33"/>
      <c r="D1918" s="33"/>
      <c r="E1918" s="37" t="s">
        <v>8</v>
      </c>
      <c r="F1918" s="84">
        <f>SUM(F1919:F1945)</f>
        <v>105774520</v>
      </c>
      <c r="G1918" s="6">
        <f t="shared" ref="G1918:BR1918" si="29197">G1919+G1922+G1925+G1928+G1931+G1934+G1937+G1940+G1943</f>
        <v>0</v>
      </c>
      <c r="H1918" s="6">
        <f t="shared" si="29197"/>
        <v>0</v>
      </c>
      <c r="I1918" s="6">
        <f t="shared" si="29197"/>
        <v>0</v>
      </c>
      <c r="J1918" s="6">
        <f t="shared" si="29197"/>
        <v>0</v>
      </c>
      <c r="K1918" s="6">
        <f t="shared" si="29197"/>
        <v>0</v>
      </c>
      <c r="L1918" s="6">
        <f t="shared" si="29197"/>
        <v>0</v>
      </c>
      <c r="M1918" s="6">
        <f t="shared" si="29197"/>
        <v>0</v>
      </c>
      <c r="N1918" s="6">
        <f t="shared" si="29197"/>
        <v>0</v>
      </c>
      <c r="O1918" s="6">
        <f t="shared" si="29197"/>
        <v>0</v>
      </c>
      <c r="P1918" s="6">
        <f t="shared" si="29197"/>
        <v>0</v>
      </c>
      <c r="Q1918" s="6">
        <f t="shared" si="29197"/>
        <v>0</v>
      </c>
      <c r="R1918" s="6">
        <f t="shared" si="29197"/>
        <v>0</v>
      </c>
      <c r="S1918" s="6">
        <f t="shared" si="29197"/>
        <v>0</v>
      </c>
      <c r="T1918" s="6">
        <f t="shared" si="29197"/>
        <v>0</v>
      </c>
      <c r="U1918" s="6">
        <f t="shared" si="29197"/>
        <v>0</v>
      </c>
      <c r="V1918" s="6">
        <f t="shared" si="29197"/>
        <v>0</v>
      </c>
      <c r="W1918" s="6">
        <f t="shared" si="29197"/>
        <v>0</v>
      </c>
      <c r="X1918" s="6">
        <f t="shared" si="29197"/>
        <v>0</v>
      </c>
      <c r="Y1918" s="6">
        <f t="shared" si="29197"/>
        <v>0</v>
      </c>
      <c r="Z1918" s="6">
        <f t="shared" si="29197"/>
        <v>0</v>
      </c>
      <c r="AA1918" s="6">
        <f t="shared" si="29197"/>
        <v>0</v>
      </c>
      <c r="AB1918" s="6">
        <f t="shared" si="29197"/>
        <v>0</v>
      </c>
      <c r="AC1918" s="6">
        <f t="shared" si="29197"/>
        <v>0</v>
      </c>
      <c r="AD1918" s="6">
        <f t="shared" si="29197"/>
        <v>0</v>
      </c>
      <c r="AE1918" s="6">
        <f t="shared" si="29197"/>
        <v>0</v>
      </c>
      <c r="AF1918" s="6">
        <f t="shared" si="29197"/>
        <v>0</v>
      </c>
      <c r="AG1918" s="6">
        <f t="shared" si="29197"/>
        <v>0</v>
      </c>
      <c r="AH1918" s="6">
        <f t="shared" si="29197"/>
        <v>0</v>
      </c>
      <c r="AI1918" s="6">
        <f t="shared" si="29197"/>
        <v>0</v>
      </c>
      <c r="AJ1918" s="6">
        <f t="shared" si="29197"/>
        <v>0</v>
      </c>
      <c r="AK1918" s="6">
        <f t="shared" si="29197"/>
        <v>0</v>
      </c>
      <c r="AL1918" s="6">
        <f t="shared" si="29197"/>
        <v>0</v>
      </c>
      <c r="AM1918" s="6">
        <f t="shared" si="29197"/>
        <v>0</v>
      </c>
      <c r="AN1918" s="6">
        <f t="shared" si="29197"/>
        <v>0</v>
      </c>
      <c r="AO1918" s="6">
        <f t="shared" si="29197"/>
        <v>0</v>
      </c>
      <c r="AP1918" s="6">
        <f t="shared" si="29197"/>
        <v>0</v>
      </c>
      <c r="AQ1918" s="6">
        <f t="shared" si="29197"/>
        <v>0</v>
      </c>
      <c r="AR1918" s="6">
        <f t="shared" si="29197"/>
        <v>0</v>
      </c>
      <c r="AS1918" s="6">
        <f t="shared" si="29197"/>
        <v>0</v>
      </c>
      <c r="AT1918" s="6">
        <f t="shared" si="29197"/>
        <v>0</v>
      </c>
      <c r="AU1918" s="6">
        <f t="shared" si="29197"/>
        <v>0</v>
      </c>
      <c r="AV1918" s="6">
        <f t="shared" si="29197"/>
        <v>0</v>
      </c>
      <c r="AW1918" s="6">
        <f t="shared" si="29197"/>
        <v>0</v>
      </c>
      <c r="AX1918" s="6">
        <f t="shared" si="29197"/>
        <v>0</v>
      </c>
      <c r="AY1918" s="6">
        <f t="shared" si="29197"/>
        <v>0</v>
      </c>
      <c r="AZ1918" s="6">
        <f t="shared" si="29197"/>
        <v>0</v>
      </c>
      <c r="BA1918" s="6">
        <f t="shared" si="29197"/>
        <v>0</v>
      </c>
      <c r="BB1918" s="6">
        <f t="shared" si="29197"/>
        <v>0</v>
      </c>
      <c r="BC1918" s="6">
        <f t="shared" si="29197"/>
        <v>0</v>
      </c>
      <c r="BD1918" s="6">
        <f t="shared" si="29197"/>
        <v>0</v>
      </c>
      <c r="BE1918" s="6">
        <f t="shared" si="29197"/>
        <v>0</v>
      </c>
      <c r="BF1918" s="6">
        <f t="shared" si="29197"/>
        <v>0</v>
      </c>
      <c r="BG1918" s="6">
        <f t="shared" si="29197"/>
        <v>0</v>
      </c>
      <c r="BH1918" s="6">
        <f t="shared" si="29197"/>
        <v>0</v>
      </c>
      <c r="BI1918" s="6">
        <f t="shared" si="29197"/>
        <v>0</v>
      </c>
      <c r="BJ1918" s="6">
        <f t="shared" si="29197"/>
        <v>0</v>
      </c>
      <c r="BK1918" s="6">
        <f t="shared" si="29197"/>
        <v>0</v>
      </c>
      <c r="BL1918" s="6">
        <f t="shared" si="29197"/>
        <v>0</v>
      </c>
      <c r="BM1918" s="6">
        <f t="shared" si="29197"/>
        <v>0</v>
      </c>
      <c r="BN1918" s="6">
        <f t="shared" si="29197"/>
        <v>0</v>
      </c>
      <c r="BO1918" s="6">
        <f t="shared" si="29197"/>
        <v>0</v>
      </c>
      <c r="BP1918" s="6">
        <f t="shared" si="29197"/>
        <v>0</v>
      </c>
      <c r="BQ1918" s="6">
        <f t="shared" si="29197"/>
        <v>0</v>
      </c>
      <c r="BR1918" s="6">
        <f t="shared" si="29197"/>
        <v>0</v>
      </c>
      <c r="BS1918" s="6">
        <f t="shared" ref="BS1918:CG1918" si="29198">BS1919+BS1922+BS1925+BS1928+BS1931+BS1934+BS1937+BS1940+BS1943</f>
        <v>0</v>
      </c>
      <c r="BT1918" s="6">
        <f t="shared" si="29198"/>
        <v>12266157</v>
      </c>
      <c r="BU1918" s="6">
        <f t="shared" si="29198"/>
        <v>12266155</v>
      </c>
      <c r="BV1918" s="6">
        <f t="shared" si="29198"/>
        <v>12266157</v>
      </c>
      <c r="BW1918" s="6">
        <f t="shared" si="29198"/>
        <v>12266157</v>
      </c>
      <c r="BX1918" s="6">
        <f t="shared" si="29198"/>
        <v>19673446</v>
      </c>
      <c r="BY1918" s="6">
        <f t="shared" si="29198"/>
        <v>7407289</v>
      </c>
      <c r="BZ1918" s="6">
        <f t="shared" si="29198"/>
        <v>7407290</v>
      </c>
      <c r="CA1918" s="6">
        <f t="shared" si="29198"/>
        <v>7407291</v>
      </c>
      <c r="CB1918" s="6">
        <f t="shared" si="29198"/>
        <v>7407289</v>
      </c>
      <c r="CC1918" s="6">
        <f t="shared" si="29198"/>
        <v>7407289</v>
      </c>
      <c r="CD1918" s="6">
        <f t="shared" si="29198"/>
        <v>0</v>
      </c>
      <c r="CE1918" s="6">
        <f t="shared" si="29198"/>
        <v>0</v>
      </c>
      <c r="CF1918" s="6">
        <f t="shared" si="29198"/>
        <v>0</v>
      </c>
      <c r="CG1918" s="6">
        <f t="shared" si="29198"/>
        <v>0</v>
      </c>
      <c r="CH1918" s="107">
        <f>F1918-SUM(G1918:CG1918)</f>
        <v>0</v>
      </c>
      <c r="CI1918" s="107" t="str">
        <f>IF(C1918="","",SUM(G1918:CG1918))</f>
        <v/>
      </c>
      <c r="CJ1918" s="67" t="str">
        <f>IF(C1918="","",F1918=CI1918)</f>
        <v/>
      </c>
    </row>
    <row r="1919" spans="1:88" s="5" customFormat="1" ht="61.5" customHeight="1" x14ac:dyDescent="0.3">
      <c r="A1919" s="171" t="s">
        <v>1335</v>
      </c>
      <c r="B1919" s="155" t="s">
        <v>1336</v>
      </c>
      <c r="C1919" s="168" t="s">
        <v>163</v>
      </c>
      <c r="D1919" s="158">
        <v>1</v>
      </c>
      <c r="E1919" s="161">
        <v>18521324</v>
      </c>
      <c r="F1919" s="164">
        <f t="shared" ref="F1919:F1940" si="29199">ROUND(E1919*D1919,0)</f>
        <v>18521324</v>
      </c>
      <c r="G1919" s="108">
        <v>0</v>
      </c>
      <c r="H1919" s="108"/>
      <c r="I1919" s="108"/>
      <c r="J1919" s="108"/>
      <c r="K1919" s="108"/>
      <c r="L1919" s="108"/>
      <c r="M1919" s="108"/>
      <c r="N1919" s="108"/>
      <c r="O1919" s="108"/>
      <c r="P1919" s="108"/>
      <c r="Q1919" s="108"/>
      <c r="R1919" s="108"/>
      <c r="S1919" s="108"/>
      <c r="T1919" s="108"/>
      <c r="U1919" s="108"/>
      <c r="V1919" s="108"/>
      <c r="W1919" s="108"/>
      <c r="X1919" s="108"/>
      <c r="Y1919" s="108"/>
      <c r="Z1919" s="108"/>
      <c r="AA1919" s="108"/>
      <c r="AB1919" s="108"/>
      <c r="AC1919" s="108"/>
      <c r="AD1919" s="108"/>
      <c r="AE1919" s="108"/>
      <c r="AF1919" s="108"/>
      <c r="AG1919" s="108"/>
      <c r="AH1919" s="108"/>
      <c r="AI1919" s="108"/>
      <c r="AJ1919" s="108"/>
      <c r="AK1919" s="108"/>
      <c r="AL1919" s="108"/>
      <c r="AM1919" s="108"/>
      <c r="AN1919" s="108"/>
      <c r="AO1919" s="108"/>
      <c r="AP1919" s="108"/>
      <c r="AQ1919" s="108"/>
      <c r="AR1919" s="108"/>
      <c r="AS1919" s="108"/>
      <c r="AT1919" s="108"/>
      <c r="AU1919" s="108"/>
      <c r="AV1919" s="108"/>
      <c r="AW1919" s="108"/>
      <c r="AX1919" s="108"/>
      <c r="AY1919" s="108"/>
      <c r="AZ1919" s="108"/>
      <c r="BA1919" s="108"/>
      <c r="BB1919" s="108"/>
      <c r="BC1919" s="108"/>
      <c r="BD1919" s="108"/>
      <c r="BE1919" s="108"/>
      <c r="BF1919" s="108"/>
      <c r="BG1919" s="108"/>
      <c r="BH1919" s="108"/>
      <c r="BI1919" s="108"/>
      <c r="BJ1919" s="108"/>
      <c r="BK1919" s="108"/>
      <c r="BL1919" s="108"/>
      <c r="BM1919" s="108"/>
      <c r="BN1919" s="108"/>
      <c r="BO1919" s="108"/>
      <c r="BP1919" s="108"/>
      <c r="BQ1919" s="108"/>
      <c r="BR1919" s="108"/>
      <c r="BS1919" s="108"/>
      <c r="BT1919" s="108">
        <f>ROUND($F1919/5,0)</f>
        <v>3704265</v>
      </c>
      <c r="BU1919" s="108">
        <f>ROUNDDOWN($F1919/5,0)</f>
        <v>3704264</v>
      </c>
      <c r="BV1919" s="108">
        <f t="shared" ref="BV1919:BX1919" si="29200">ROUND($F1919/5,0)</f>
        <v>3704265</v>
      </c>
      <c r="BW1919" s="108">
        <f t="shared" si="29200"/>
        <v>3704265</v>
      </c>
      <c r="BX1919" s="108">
        <f t="shared" si="29200"/>
        <v>3704265</v>
      </c>
      <c r="BY1919" s="108"/>
      <c r="BZ1919" s="108"/>
      <c r="CA1919" s="108"/>
      <c r="CB1919" s="108"/>
      <c r="CC1919" s="108"/>
      <c r="CD1919" s="108"/>
      <c r="CE1919" s="108"/>
      <c r="CF1919" s="108"/>
      <c r="CG1919" s="108"/>
      <c r="CH1919" s="109">
        <f>IF(C1919="","",F1919-SUM(G1919:CG1919))</f>
        <v>0</v>
      </c>
      <c r="CI1919" s="107">
        <f>IF(C1919="","",SUM(G1919:CG1919))</f>
        <v>18521324</v>
      </c>
      <c r="CJ1919" s="67" t="b">
        <f>IF(C1919="","",F1919=CI1919)</f>
        <v>1</v>
      </c>
    </row>
    <row r="1920" spans="1:88" s="5" customFormat="1" ht="51" customHeight="1" x14ac:dyDescent="0.3">
      <c r="A1920" s="172"/>
      <c r="B1920" s="156"/>
      <c r="C1920" s="169"/>
      <c r="D1920" s="159"/>
      <c r="E1920" s="162"/>
      <c r="F1920" s="165"/>
      <c r="G1920" s="110">
        <v>0</v>
      </c>
      <c r="H1920" s="110"/>
      <c r="I1920" s="110"/>
      <c r="J1920" s="110"/>
      <c r="K1920" s="110"/>
      <c r="L1920" s="110"/>
      <c r="M1920" s="110"/>
      <c r="N1920" s="110"/>
      <c r="O1920" s="110"/>
      <c r="P1920" s="110"/>
      <c r="Q1920" s="110"/>
      <c r="R1920" s="110"/>
      <c r="S1920" s="110"/>
      <c r="T1920" s="110"/>
      <c r="U1920" s="110">
        <f t="shared" ref="U1920:X1920" si="29201">ROUND(U1919/$E1919,2)</f>
        <v>0</v>
      </c>
      <c r="V1920" s="110">
        <f t="shared" si="29201"/>
        <v>0</v>
      </c>
      <c r="W1920" s="110">
        <f t="shared" si="29201"/>
        <v>0</v>
      </c>
      <c r="X1920" s="110">
        <f t="shared" si="29201"/>
        <v>0</v>
      </c>
      <c r="Y1920" s="110">
        <f t="shared" ref="Y1920:AG1920" si="29202">ROUND(Y1919/$E1919,2)</f>
        <v>0</v>
      </c>
      <c r="Z1920" s="110">
        <f t="shared" si="29202"/>
        <v>0</v>
      </c>
      <c r="AA1920" s="110">
        <f t="shared" si="29202"/>
        <v>0</v>
      </c>
      <c r="AB1920" s="110">
        <f t="shared" si="29202"/>
        <v>0</v>
      </c>
      <c r="AC1920" s="110">
        <f t="shared" si="29202"/>
        <v>0</v>
      </c>
      <c r="AD1920" s="110">
        <f t="shared" si="29202"/>
        <v>0</v>
      </c>
      <c r="AE1920" s="110">
        <f t="shared" si="29202"/>
        <v>0</v>
      </c>
      <c r="AF1920" s="110">
        <f t="shared" si="29202"/>
        <v>0</v>
      </c>
      <c r="AG1920" s="110">
        <f t="shared" si="29202"/>
        <v>0</v>
      </c>
      <c r="AH1920" s="110">
        <f t="shared" ref="AH1920:AK1920" si="29203">ROUND(AH1919/$E1919,2)</f>
        <v>0</v>
      </c>
      <c r="AI1920" s="110">
        <f t="shared" si="29203"/>
        <v>0</v>
      </c>
      <c r="AJ1920" s="110">
        <f t="shared" si="29203"/>
        <v>0</v>
      </c>
      <c r="AK1920" s="110">
        <f t="shared" si="29203"/>
        <v>0</v>
      </c>
      <c r="AL1920" s="110">
        <f t="shared" ref="AL1920:AT1920" si="29204">ROUND(AL1919/$E1919,2)</f>
        <v>0</v>
      </c>
      <c r="AM1920" s="110">
        <f t="shared" si="29204"/>
        <v>0</v>
      </c>
      <c r="AN1920" s="110">
        <f t="shared" si="29204"/>
        <v>0</v>
      </c>
      <c r="AO1920" s="110">
        <f t="shared" si="29204"/>
        <v>0</v>
      </c>
      <c r="AP1920" s="110">
        <f t="shared" si="29204"/>
        <v>0</v>
      </c>
      <c r="AQ1920" s="110">
        <f t="shared" si="29204"/>
        <v>0</v>
      </c>
      <c r="AR1920" s="110">
        <f t="shared" si="29204"/>
        <v>0</v>
      </c>
      <c r="AS1920" s="110">
        <f t="shared" si="29204"/>
        <v>0</v>
      </c>
      <c r="AT1920" s="110">
        <f t="shared" si="29204"/>
        <v>0</v>
      </c>
      <c r="AU1920" s="110">
        <f t="shared" ref="AU1920:AX1920" si="29205">ROUND(AU1919/$E1919,2)</f>
        <v>0</v>
      </c>
      <c r="AV1920" s="110">
        <f t="shared" si="29205"/>
        <v>0</v>
      </c>
      <c r="AW1920" s="110">
        <f t="shared" si="29205"/>
        <v>0</v>
      </c>
      <c r="AX1920" s="110">
        <f t="shared" si="29205"/>
        <v>0</v>
      </c>
      <c r="AY1920" s="110">
        <f t="shared" ref="AY1920:BC1920" si="29206">ROUND(AY1919/$E1919,2)</f>
        <v>0</v>
      </c>
      <c r="AZ1920" s="110">
        <f t="shared" si="29206"/>
        <v>0</v>
      </c>
      <c r="BA1920" s="110">
        <f t="shared" si="29206"/>
        <v>0</v>
      </c>
      <c r="BB1920" s="110">
        <f t="shared" si="29206"/>
        <v>0</v>
      </c>
      <c r="BC1920" s="110">
        <f t="shared" si="29206"/>
        <v>0</v>
      </c>
      <c r="BD1920" s="110">
        <f t="shared" ref="BD1920:BG1920" si="29207">ROUND(BD1919/$E1919,2)</f>
        <v>0</v>
      </c>
      <c r="BE1920" s="110">
        <f t="shared" si="29207"/>
        <v>0</v>
      </c>
      <c r="BF1920" s="110">
        <f t="shared" si="29207"/>
        <v>0</v>
      </c>
      <c r="BG1920" s="110">
        <f t="shared" si="29207"/>
        <v>0</v>
      </c>
      <c r="BH1920" s="110">
        <f t="shared" ref="BH1920:BK1920" si="29208">ROUND(BH1919/$E1919,2)</f>
        <v>0</v>
      </c>
      <c r="BI1920" s="110">
        <f t="shared" si="29208"/>
        <v>0</v>
      </c>
      <c r="BJ1920" s="110">
        <f t="shared" si="29208"/>
        <v>0</v>
      </c>
      <c r="BK1920" s="110">
        <f t="shared" si="29208"/>
        <v>0</v>
      </c>
      <c r="BL1920" s="110">
        <f t="shared" ref="BL1920:BP1920" si="29209">ROUND(BL1919/$E1919,2)</f>
        <v>0</v>
      </c>
      <c r="BM1920" s="110">
        <f t="shared" si="29209"/>
        <v>0</v>
      </c>
      <c r="BN1920" s="110">
        <f t="shared" si="29209"/>
        <v>0</v>
      </c>
      <c r="BO1920" s="110">
        <f t="shared" si="29209"/>
        <v>0</v>
      </c>
      <c r="BP1920" s="110">
        <f t="shared" si="29209"/>
        <v>0</v>
      </c>
      <c r="BQ1920" s="110">
        <f t="shared" ref="BQ1920:BT1920" si="29210">ROUND(BQ1919/$E1919,2)</f>
        <v>0</v>
      </c>
      <c r="BR1920" s="110">
        <f t="shared" si="29210"/>
        <v>0</v>
      </c>
      <c r="BS1920" s="110">
        <f t="shared" si="29210"/>
        <v>0</v>
      </c>
      <c r="BT1920" s="110">
        <f t="shared" si="29210"/>
        <v>0.2</v>
      </c>
      <c r="BU1920" s="110">
        <f t="shared" ref="BU1920:BX1920" si="29211">ROUND(BU1919/$E1919,2)</f>
        <v>0.2</v>
      </c>
      <c r="BV1920" s="110">
        <f t="shared" si="29211"/>
        <v>0.2</v>
      </c>
      <c r="BW1920" s="110">
        <f t="shared" si="29211"/>
        <v>0.2</v>
      </c>
      <c r="BX1920" s="110">
        <f t="shared" si="29211"/>
        <v>0.2</v>
      </c>
      <c r="BY1920" s="110">
        <f t="shared" ref="BY1920:CC1920" si="29212">ROUND(BY1919/$E1919,2)</f>
        <v>0</v>
      </c>
      <c r="BZ1920" s="110">
        <f t="shared" si="29212"/>
        <v>0</v>
      </c>
      <c r="CA1920" s="110">
        <f t="shared" si="29212"/>
        <v>0</v>
      </c>
      <c r="CB1920" s="110">
        <f t="shared" si="29212"/>
        <v>0</v>
      </c>
      <c r="CC1920" s="110">
        <f t="shared" si="29212"/>
        <v>0</v>
      </c>
      <c r="CD1920" s="110">
        <f t="shared" ref="CD1920:CG1920" si="29213">ROUND(CD1919/$E1919,2)</f>
        <v>0</v>
      </c>
      <c r="CE1920" s="110"/>
      <c r="CF1920" s="110">
        <f t="shared" si="29213"/>
        <v>0</v>
      </c>
      <c r="CG1920" s="110">
        <f t="shared" si="29213"/>
        <v>0</v>
      </c>
      <c r="CH1920" s="111">
        <f>IF(C1919="","",D1919-SUM(G1920:CG1920))</f>
        <v>0</v>
      </c>
      <c r="CI1920" s="112">
        <f>IF(C1919="","",SUM(G1920:CG1920))</f>
        <v>1</v>
      </c>
      <c r="CJ1920" s="67" t="b">
        <f>IF(C1919="","",D1919=CI1920)</f>
        <v>1</v>
      </c>
    </row>
    <row r="1921" spans="1:88" s="5" customFormat="1" ht="37.5" customHeight="1" x14ac:dyDescent="0.3">
      <c r="A1921" s="173"/>
      <c r="B1921" s="157"/>
      <c r="C1921" s="170"/>
      <c r="D1921" s="160"/>
      <c r="E1921" s="163"/>
      <c r="F1921" s="166"/>
      <c r="G1921" s="113">
        <v>0</v>
      </c>
      <c r="H1921" s="113"/>
      <c r="I1921" s="113"/>
      <c r="J1921" s="113"/>
      <c r="K1921" s="113"/>
      <c r="L1921" s="113"/>
      <c r="M1921" s="113"/>
      <c r="N1921" s="113"/>
      <c r="O1921" s="113"/>
      <c r="P1921" s="113"/>
      <c r="Q1921" s="113"/>
      <c r="R1921" s="113"/>
      <c r="S1921" s="113"/>
      <c r="T1921" s="113"/>
      <c r="U1921" s="113">
        <f t="shared" ref="U1921:X1921" si="29214">U1919/$F1919</f>
        <v>0</v>
      </c>
      <c r="V1921" s="113">
        <f t="shared" si="29214"/>
        <v>0</v>
      </c>
      <c r="W1921" s="113">
        <f t="shared" si="29214"/>
        <v>0</v>
      </c>
      <c r="X1921" s="113">
        <f t="shared" si="29214"/>
        <v>0</v>
      </c>
      <c r="Y1921" s="113">
        <f t="shared" ref="Y1921:AG1921" si="29215">Y1919/$F1919</f>
        <v>0</v>
      </c>
      <c r="Z1921" s="113">
        <f t="shared" si="29215"/>
        <v>0</v>
      </c>
      <c r="AA1921" s="113">
        <f t="shared" si="29215"/>
        <v>0</v>
      </c>
      <c r="AB1921" s="113">
        <f t="shared" si="29215"/>
        <v>0</v>
      </c>
      <c r="AC1921" s="113">
        <f t="shared" si="29215"/>
        <v>0</v>
      </c>
      <c r="AD1921" s="113">
        <f t="shared" si="29215"/>
        <v>0</v>
      </c>
      <c r="AE1921" s="113">
        <f t="shared" si="29215"/>
        <v>0</v>
      </c>
      <c r="AF1921" s="113">
        <f t="shared" si="29215"/>
        <v>0</v>
      </c>
      <c r="AG1921" s="113">
        <f t="shared" si="29215"/>
        <v>0</v>
      </c>
      <c r="AH1921" s="113">
        <f t="shared" ref="AH1921:AK1921" si="29216">AH1919/$F1919</f>
        <v>0</v>
      </c>
      <c r="AI1921" s="113">
        <f t="shared" si="29216"/>
        <v>0</v>
      </c>
      <c r="AJ1921" s="113">
        <f t="shared" si="29216"/>
        <v>0</v>
      </c>
      <c r="AK1921" s="113">
        <f t="shared" si="29216"/>
        <v>0</v>
      </c>
      <c r="AL1921" s="113">
        <f t="shared" ref="AL1921:AT1921" si="29217">AL1919/$F1919</f>
        <v>0</v>
      </c>
      <c r="AM1921" s="113">
        <f t="shared" si="29217"/>
        <v>0</v>
      </c>
      <c r="AN1921" s="113">
        <f t="shared" si="29217"/>
        <v>0</v>
      </c>
      <c r="AO1921" s="113">
        <f t="shared" si="29217"/>
        <v>0</v>
      </c>
      <c r="AP1921" s="113">
        <f t="shared" si="29217"/>
        <v>0</v>
      </c>
      <c r="AQ1921" s="113">
        <f t="shared" si="29217"/>
        <v>0</v>
      </c>
      <c r="AR1921" s="113">
        <f t="shared" si="29217"/>
        <v>0</v>
      </c>
      <c r="AS1921" s="113">
        <f t="shared" si="29217"/>
        <v>0</v>
      </c>
      <c r="AT1921" s="113">
        <f t="shared" si="29217"/>
        <v>0</v>
      </c>
      <c r="AU1921" s="113">
        <f t="shared" ref="AU1921:AX1921" si="29218">AU1919/$F1919</f>
        <v>0</v>
      </c>
      <c r="AV1921" s="113">
        <f t="shared" si="29218"/>
        <v>0</v>
      </c>
      <c r="AW1921" s="113">
        <f t="shared" si="29218"/>
        <v>0</v>
      </c>
      <c r="AX1921" s="113">
        <f t="shared" si="29218"/>
        <v>0</v>
      </c>
      <c r="AY1921" s="113">
        <f t="shared" ref="AY1921:BC1921" si="29219">AY1919/$F1919</f>
        <v>0</v>
      </c>
      <c r="AZ1921" s="113">
        <f t="shared" si="29219"/>
        <v>0</v>
      </c>
      <c r="BA1921" s="113">
        <f t="shared" si="29219"/>
        <v>0</v>
      </c>
      <c r="BB1921" s="113">
        <f t="shared" si="29219"/>
        <v>0</v>
      </c>
      <c r="BC1921" s="113">
        <f t="shared" si="29219"/>
        <v>0</v>
      </c>
      <c r="BD1921" s="113">
        <f t="shared" ref="BD1921:BG1921" si="29220">BD1919/$F1919</f>
        <v>0</v>
      </c>
      <c r="BE1921" s="113">
        <f t="shared" si="29220"/>
        <v>0</v>
      </c>
      <c r="BF1921" s="113">
        <f t="shared" si="29220"/>
        <v>0</v>
      </c>
      <c r="BG1921" s="113">
        <f t="shared" si="29220"/>
        <v>0</v>
      </c>
      <c r="BH1921" s="113">
        <f t="shared" ref="BH1921:BK1921" si="29221">BH1919/$F1919</f>
        <v>0</v>
      </c>
      <c r="BI1921" s="113">
        <f t="shared" si="29221"/>
        <v>0</v>
      </c>
      <c r="BJ1921" s="113">
        <f t="shared" si="29221"/>
        <v>0</v>
      </c>
      <c r="BK1921" s="113">
        <f t="shared" si="29221"/>
        <v>0</v>
      </c>
      <c r="BL1921" s="113">
        <f t="shared" ref="BL1921:BP1921" si="29222">BL1919/$F1919</f>
        <v>0</v>
      </c>
      <c r="BM1921" s="113">
        <f t="shared" si="29222"/>
        <v>0</v>
      </c>
      <c r="BN1921" s="113">
        <f t="shared" si="29222"/>
        <v>0</v>
      </c>
      <c r="BO1921" s="113">
        <f t="shared" si="29222"/>
        <v>0</v>
      </c>
      <c r="BP1921" s="113">
        <f t="shared" si="29222"/>
        <v>0</v>
      </c>
      <c r="BQ1921" s="113">
        <f t="shared" ref="BQ1921:BT1921" si="29223">BQ1919/$F1919</f>
        <v>0</v>
      </c>
      <c r="BR1921" s="113">
        <f t="shared" si="29223"/>
        <v>0</v>
      </c>
      <c r="BS1921" s="113">
        <f t="shared" si="29223"/>
        <v>0</v>
      </c>
      <c r="BT1921" s="113">
        <f t="shared" si="29223"/>
        <v>0.2000000107983641</v>
      </c>
      <c r="BU1921" s="113">
        <f t="shared" ref="BU1921:BX1921" si="29224">BU1919/$F1919</f>
        <v>0.19999995680654364</v>
      </c>
      <c r="BV1921" s="113">
        <f t="shared" si="29224"/>
        <v>0.2000000107983641</v>
      </c>
      <c r="BW1921" s="113">
        <f t="shared" si="29224"/>
        <v>0.2000000107983641</v>
      </c>
      <c r="BX1921" s="113">
        <f t="shared" si="29224"/>
        <v>0.2000000107983641</v>
      </c>
      <c r="BY1921" s="113">
        <f t="shared" ref="BY1921:CC1921" si="29225">BY1919/$F1919</f>
        <v>0</v>
      </c>
      <c r="BZ1921" s="113">
        <f t="shared" si="29225"/>
        <v>0</v>
      </c>
      <c r="CA1921" s="113">
        <f t="shared" si="29225"/>
        <v>0</v>
      </c>
      <c r="CB1921" s="113">
        <f t="shared" si="29225"/>
        <v>0</v>
      </c>
      <c r="CC1921" s="113">
        <f t="shared" si="29225"/>
        <v>0</v>
      </c>
      <c r="CD1921" s="113">
        <f t="shared" ref="CD1921:CG1921" si="29226">CD1919/$F1919</f>
        <v>0</v>
      </c>
      <c r="CE1921" s="113"/>
      <c r="CF1921" s="113">
        <f t="shared" si="29226"/>
        <v>0</v>
      </c>
      <c r="CG1921" s="113">
        <f t="shared" si="29226"/>
        <v>0</v>
      </c>
      <c r="CH1921" s="114">
        <f>IF(C1919="","",100%-SUM(G1921:CG1921))</f>
        <v>-2.2204460492503131E-16</v>
      </c>
      <c r="CI1921" s="115">
        <f>IF(C1919="","",SUM(G1921:CG1921))</f>
        <v>1.0000000000000002</v>
      </c>
      <c r="CJ1921" s="67" t="b">
        <f>IF(C1919="","",SUM(G1921:CG1921)=CI1921)</f>
        <v>1</v>
      </c>
    </row>
    <row r="1922" spans="1:88" s="5" customFormat="1" ht="39.75" customHeight="1" x14ac:dyDescent="0.3">
      <c r="A1922" s="171" t="s">
        <v>1337</v>
      </c>
      <c r="B1922" s="155" t="s">
        <v>1338</v>
      </c>
      <c r="C1922" s="168" t="s">
        <v>163</v>
      </c>
      <c r="D1922" s="158">
        <v>1</v>
      </c>
      <c r="E1922" s="161">
        <v>12165204</v>
      </c>
      <c r="F1922" s="164">
        <f t="shared" si="29199"/>
        <v>12165204</v>
      </c>
      <c r="G1922" s="108">
        <v>0</v>
      </c>
      <c r="H1922" s="108"/>
      <c r="I1922" s="108"/>
      <c r="J1922" s="108"/>
      <c r="K1922" s="108"/>
      <c r="L1922" s="108"/>
      <c r="M1922" s="108"/>
      <c r="N1922" s="108"/>
      <c r="O1922" s="108"/>
      <c r="P1922" s="108"/>
      <c r="Q1922" s="108"/>
      <c r="R1922" s="108"/>
      <c r="S1922" s="108"/>
      <c r="T1922" s="108"/>
      <c r="U1922" s="108"/>
      <c r="V1922" s="108"/>
      <c r="W1922" s="108"/>
      <c r="X1922" s="108"/>
      <c r="Y1922" s="108"/>
      <c r="Z1922" s="108"/>
      <c r="AA1922" s="108"/>
      <c r="AB1922" s="108"/>
      <c r="AC1922" s="108"/>
      <c r="AD1922" s="108"/>
      <c r="AE1922" s="108"/>
      <c r="AF1922" s="108"/>
      <c r="AG1922" s="108"/>
      <c r="AH1922" s="108"/>
      <c r="AI1922" s="108"/>
      <c r="AJ1922" s="108"/>
      <c r="AK1922" s="108"/>
      <c r="AL1922" s="108"/>
      <c r="AM1922" s="108"/>
      <c r="AN1922" s="108"/>
      <c r="AO1922" s="108"/>
      <c r="AP1922" s="108"/>
      <c r="AQ1922" s="108"/>
      <c r="AR1922" s="108"/>
      <c r="AS1922" s="108"/>
      <c r="AT1922" s="108"/>
      <c r="AU1922" s="108"/>
      <c r="AV1922" s="108"/>
      <c r="AW1922" s="108"/>
      <c r="AX1922" s="108"/>
      <c r="AY1922" s="108"/>
      <c r="AZ1922" s="108"/>
      <c r="BA1922" s="108"/>
      <c r="BB1922" s="108"/>
      <c r="BC1922" s="108"/>
      <c r="BD1922" s="108"/>
      <c r="BE1922" s="108"/>
      <c r="BF1922" s="108"/>
      <c r="BG1922" s="108"/>
      <c r="BH1922" s="108"/>
      <c r="BI1922" s="108"/>
      <c r="BJ1922" s="108"/>
      <c r="BK1922" s="108"/>
      <c r="BL1922" s="108"/>
      <c r="BM1922" s="108"/>
      <c r="BN1922" s="108"/>
      <c r="BO1922" s="108"/>
      <c r="BP1922" s="108"/>
      <c r="BQ1922" s="108"/>
      <c r="BR1922" s="108"/>
      <c r="BS1922" s="108"/>
      <c r="BT1922" s="108">
        <f>ROUND($F1922/5,0)</f>
        <v>2433041</v>
      </c>
      <c r="BU1922" s="108">
        <f>ROUNDDOWN($F1922/5,0)</f>
        <v>2433040</v>
      </c>
      <c r="BV1922" s="108">
        <f t="shared" ref="BV1922:BX1922" si="29227">ROUND($F1922/5,0)</f>
        <v>2433041</v>
      </c>
      <c r="BW1922" s="108">
        <f t="shared" si="29227"/>
        <v>2433041</v>
      </c>
      <c r="BX1922" s="108">
        <f t="shared" si="29227"/>
        <v>2433041</v>
      </c>
      <c r="BY1922" s="108"/>
      <c r="BZ1922" s="108"/>
      <c r="CA1922" s="108"/>
      <c r="CB1922" s="108"/>
      <c r="CC1922" s="108"/>
      <c r="CD1922" s="108"/>
      <c r="CE1922" s="108"/>
      <c r="CF1922" s="108"/>
      <c r="CG1922" s="108"/>
      <c r="CH1922" s="109">
        <f>IF(C1922="","",F1922-SUM(G1922:CG1922))</f>
        <v>0</v>
      </c>
      <c r="CI1922" s="107">
        <f>IF(C1922="","",SUM(G1922:CG1922))</f>
        <v>12165204</v>
      </c>
      <c r="CJ1922" s="67" t="b">
        <f>IF(C1922="","",F1922=CI1922)</f>
        <v>1</v>
      </c>
    </row>
    <row r="1923" spans="1:88" s="5" customFormat="1" ht="47.25" customHeight="1" x14ac:dyDescent="0.3">
      <c r="A1923" s="172"/>
      <c r="B1923" s="156"/>
      <c r="C1923" s="169"/>
      <c r="D1923" s="159"/>
      <c r="E1923" s="162"/>
      <c r="F1923" s="165"/>
      <c r="G1923" s="110">
        <v>0</v>
      </c>
      <c r="H1923" s="110"/>
      <c r="I1923" s="110"/>
      <c r="J1923" s="110"/>
      <c r="K1923" s="110"/>
      <c r="L1923" s="110"/>
      <c r="M1923" s="110"/>
      <c r="N1923" s="110"/>
      <c r="O1923" s="110"/>
      <c r="P1923" s="110"/>
      <c r="Q1923" s="110"/>
      <c r="R1923" s="110"/>
      <c r="S1923" s="110"/>
      <c r="T1923" s="110"/>
      <c r="U1923" s="110">
        <f t="shared" ref="U1923:X1923" si="29228">ROUND(U1922/$E1922,2)</f>
        <v>0</v>
      </c>
      <c r="V1923" s="110">
        <f t="shared" si="29228"/>
        <v>0</v>
      </c>
      <c r="W1923" s="110">
        <f t="shared" si="29228"/>
        <v>0</v>
      </c>
      <c r="X1923" s="110">
        <f t="shared" si="29228"/>
        <v>0</v>
      </c>
      <c r="Y1923" s="110">
        <f t="shared" ref="Y1923:AG1923" si="29229">ROUND(Y1922/$E1922,2)</f>
        <v>0</v>
      </c>
      <c r="Z1923" s="110">
        <f t="shared" si="29229"/>
        <v>0</v>
      </c>
      <c r="AA1923" s="110">
        <f t="shared" si="29229"/>
        <v>0</v>
      </c>
      <c r="AB1923" s="110">
        <f t="shared" si="29229"/>
        <v>0</v>
      </c>
      <c r="AC1923" s="110">
        <f t="shared" si="29229"/>
        <v>0</v>
      </c>
      <c r="AD1923" s="110">
        <f t="shared" si="29229"/>
        <v>0</v>
      </c>
      <c r="AE1923" s="110">
        <f t="shared" si="29229"/>
        <v>0</v>
      </c>
      <c r="AF1923" s="110">
        <f t="shared" si="29229"/>
        <v>0</v>
      </c>
      <c r="AG1923" s="110">
        <f t="shared" si="29229"/>
        <v>0</v>
      </c>
      <c r="AH1923" s="110">
        <f t="shared" ref="AH1923:AK1923" si="29230">ROUND(AH1922/$E1922,2)</f>
        <v>0</v>
      </c>
      <c r="AI1923" s="110">
        <f t="shared" si="29230"/>
        <v>0</v>
      </c>
      <c r="AJ1923" s="110">
        <f t="shared" si="29230"/>
        <v>0</v>
      </c>
      <c r="AK1923" s="110">
        <f t="shared" si="29230"/>
        <v>0</v>
      </c>
      <c r="AL1923" s="110">
        <f t="shared" ref="AL1923:AT1923" si="29231">ROUND(AL1922/$E1922,2)</f>
        <v>0</v>
      </c>
      <c r="AM1923" s="110">
        <f t="shared" si="29231"/>
        <v>0</v>
      </c>
      <c r="AN1923" s="110">
        <f t="shared" si="29231"/>
        <v>0</v>
      </c>
      <c r="AO1923" s="110">
        <f t="shared" si="29231"/>
        <v>0</v>
      </c>
      <c r="AP1923" s="110">
        <f t="shared" si="29231"/>
        <v>0</v>
      </c>
      <c r="AQ1923" s="110">
        <f t="shared" si="29231"/>
        <v>0</v>
      </c>
      <c r="AR1923" s="110">
        <f t="shared" si="29231"/>
        <v>0</v>
      </c>
      <c r="AS1923" s="110">
        <f t="shared" si="29231"/>
        <v>0</v>
      </c>
      <c r="AT1923" s="110">
        <f t="shared" si="29231"/>
        <v>0</v>
      </c>
      <c r="AU1923" s="110">
        <f t="shared" ref="AU1923:AX1923" si="29232">ROUND(AU1922/$E1922,2)</f>
        <v>0</v>
      </c>
      <c r="AV1923" s="110">
        <f t="shared" si="29232"/>
        <v>0</v>
      </c>
      <c r="AW1923" s="110">
        <f t="shared" si="29232"/>
        <v>0</v>
      </c>
      <c r="AX1923" s="110">
        <f t="shared" si="29232"/>
        <v>0</v>
      </c>
      <c r="AY1923" s="110">
        <f t="shared" ref="AY1923:BC1923" si="29233">ROUND(AY1922/$E1922,2)</f>
        <v>0</v>
      </c>
      <c r="AZ1923" s="110">
        <f t="shared" si="29233"/>
        <v>0</v>
      </c>
      <c r="BA1923" s="110">
        <f t="shared" si="29233"/>
        <v>0</v>
      </c>
      <c r="BB1923" s="110">
        <f t="shared" si="29233"/>
        <v>0</v>
      </c>
      <c r="BC1923" s="110">
        <f t="shared" si="29233"/>
        <v>0</v>
      </c>
      <c r="BD1923" s="110">
        <f t="shared" ref="BD1923:BG1923" si="29234">ROUND(BD1922/$E1922,2)</f>
        <v>0</v>
      </c>
      <c r="BE1923" s="110">
        <f t="shared" si="29234"/>
        <v>0</v>
      </c>
      <c r="BF1923" s="110">
        <f t="shared" si="29234"/>
        <v>0</v>
      </c>
      <c r="BG1923" s="110">
        <f t="shared" si="29234"/>
        <v>0</v>
      </c>
      <c r="BH1923" s="110">
        <f t="shared" ref="BH1923:BK1923" si="29235">ROUND(BH1922/$E1922,2)</f>
        <v>0</v>
      </c>
      <c r="BI1923" s="110">
        <f t="shared" si="29235"/>
        <v>0</v>
      </c>
      <c r="BJ1923" s="110">
        <f t="shared" si="29235"/>
        <v>0</v>
      </c>
      <c r="BK1923" s="110">
        <f t="shared" si="29235"/>
        <v>0</v>
      </c>
      <c r="BL1923" s="110">
        <f t="shared" ref="BL1923:BP1923" si="29236">ROUND(BL1922/$E1922,2)</f>
        <v>0</v>
      </c>
      <c r="BM1923" s="110">
        <f t="shared" si="29236"/>
        <v>0</v>
      </c>
      <c r="BN1923" s="110">
        <f t="shared" si="29236"/>
        <v>0</v>
      </c>
      <c r="BO1923" s="110">
        <f t="shared" si="29236"/>
        <v>0</v>
      </c>
      <c r="BP1923" s="110">
        <f t="shared" si="29236"/>
        <v>0</v>
      </c>
      <c r="BQ1923" s="110">
        <f t="shared" ref="BQ1923:BT1923" si="29237">ROUND(BQ1922/$E1922,2)</f>
        <v>0</v>
      </c>
      <c r="BR1923" s="110">
        <f t="shared" si="29237"/>
        <v>0</v>
      </c>
      <c r="BS1923" s="110">
        <f t="shared" si="29237"/>
        <v>0</v>
      </c>
      <c r="BT1923" s="110">
        <f t="shared" si="29237"/>
        <v>0.2</v>
      </c>
      <c r="BU1923" s="110">
        <f t="shared" ref="BU1923:BX1923" si="29238">ROUND(BU1922/$E1922,2)</f>
        <v>0.2</v>
      </c>
      <c r="BV1923" s="110">
        <f t="shared" si="29238"/>
        <v>0.2</v>
      </c>
      <c r="BW1923" s="110">
        <f t="shared" si="29238"/>
        <v>0.2</v>
      </c>
      <c r="BX1923" s="110">
        <f t="shared" si="29238"/>
        <v>0.2</v>
      </c>
      <c r="BY1923" s="110">
        <f t="shared" ref="BY1923:CC1923" si="29239">ROUND(BY1922/$E1922,2)</f>
        <v>0</v>
      </c>
      <c r="BZ1923" s="110">
        <f t="shared" si="29239"/>
        <v>0</v>
      </c>
      <c r="CA1923" s="110">
        <f t="shared" si="29239"/>
        <v>0</v>
      </c>
      <c r="CB1923" s="110">
        <f t="shared" si="29239"/>
        <v>0</v>
      </c>
      <c r="CC1923" s="110">
        <f t="shared" si="29239"/>
        <v>0</v>
      </c>
      <c r="CD1923" s="110">
        <f t="shared" ref="CD1923:CG1923" si="29240">ROUND(CD1922/$E1922,2)</f>
        <v>0</v>
      </c>
      <c r="CE1923" s="110"/>
      <c r="CF1923" s="110">
        <f t="shared" si="29240"/>
        <v>0</v>
      </c>
      <c r="CG1923" s="110">
        <f t="shared" si="29240"/>
        <v>0</v>
      </c>
      <c r="CH1923" s="111">
        <f>IF(C1922="","",D1922-SUM(G1923:CG1923))</f>
        <v>0</v>
      </c>
      <c r="CI1923" s="112">
        <f>IF(C1922="","",SUM(G1923:CG1923))</f>
        <v>1</v>
      </c>
      <c r="CJ1923" s="67" t="b">
        <f>IF(C1922="","",D1922=CI1923)</f>
        <v>1</v>
      </c>
    </row>
    <row r="1924" spans="1:88" s="5" customFormat="1" ht="49.5" customHeight="1" x14ac:dyDescent="0.3">
      <c r="A1924" s="173"/>
      <c r="B1924" s="157"/>
      <c r="C1924" s="170"/>
      <c r="D1924" s="160"/>
      <c r="E1924" s="163"/>
      <c r="F1924" s="166"/>
      <c r="G1924" s="113">
        <v>0</v>
      </c>
      <c r="H1924" s="113"/>
      <c r="I1924" s="113"/>
      <c r="J1924" s="113"/>
      <c r="K1924" s="113"/>
      <c r="L1924" s="113"/>
      <c r="M1924" s="113"/>
      <c r="N1924" s="113"/>
      <c r="O1924" s="113"/>
      <c r="P1924" s="113"/>
      <c r="Q1924" s="113"/>
      <c r="R1924" s="113"/>
      <c r="S1924" s="113"/>
      <c r="T1924" s="113"/>
      <c r="U1924" s="113">
        <f t="shared" ref="U1924:X1924" si="29241">U1922/$F1922</f>
        <v>0</v>
      </c>
      <c r="V1924" s="113">
        <f t="shared" si="29241"/>
        <v>0</v>
      </c>
      <c r="W1924" s="113">
        <f t="shared" si="29241"/>
        <v>0</v>
      </c>
      <c r="X1924" s="113">
        <f t="shared" si="29241"/>
        <v>0</v>
      </c>
      <c r="Y1924" s="113">
        <f t="shared" ref="Y1924:AG1924" si="29242">Y1922/$F1922</f>
        <v>0</v>
      </c>
      <c r="Z1924" s="113">
        <f t="shared" si="29242"/>
        <v>0</v>
      </c>
      <c r="AA1924" s="113">
        <f t="shared" si="29242"/>
        <v>0</v>
      </c>
      <c r="AB1924" s="113">
        <f t="shared" si="29242"/>
        <v>0</v>
      </c>
      <c r="AC1924" s="113">
        <f t="shared" si="29242"/>
        <v>0</v>
      </c>
      <c r="AD1924" s="113">
        <f t="shared" si="29242"/>
        <v>0</v>
      </c>
      <c r="AE1924" s="113">
        <f t="shared" si="29242"/>
        <v>0</v>
      </c>
      <c r="AF1924" s="113">
        <f t="shared" si="29242"/>
        <v>0</v>
      </c>
      <c r="AG1924" s="113">
        <f t="shared" si="29242"/>
        <v>0</v>
      </c>
      <c r="AH1924" s="113">
        <f t="shared" ref="AH1924:AK1924" si="29243">AH1922/$F1922</f>
        <v>0</v>
      </c>
      <c r="AI1924" s="113">
        <f t="shared" si="29243"/>
        <v>0</v>
      </c>
      <c r="AJ1924" s="113">
        <f t="shared" si="29243"/>
        <v>0</v>
      </c>
      <c r="AK1924" s="113">
        <f t="shared" si="29243"/>
        <v>0</v>
      </c>
      <c r="AL1924" s="113">
        <f t="shared" ref="AL1924:AT1924" si="29244">AL1922/$F1922</f>
        <v>0</v>
      </c>
      <c r="AM1924" s="113">
        <f t="shared" si="29244"/>
        <v>0</v>
      </c>
      <c r="AN1924" s="113">
        <f t="shared" si="29244"/>
        <v>0</v>
      </c>
      <c r="AO1924" s="113">
        <f t="shared" si="29244"/>
        <v>0</v>
      </c>
      <c r="AP1924" s="113">
        <f t="shared" si="29244"/>
        <v>0</v>
      </c>
      <c r="AQ1924" s="113">
        <f t="shared" si="29244"/>
        <v>0</v>
      </c>
      <c r="AR1924" s="113">
        <f t="shared" si="29244"/>
        <v>0</v>
      </c>
      <c r="AS1924" s="113">
        <f t="shared" si="29244"/>
        <v>0</v>
      </c>
      <c r="AT1924" s="113">
        <f t="shared" si="29244"/>
        <v>0</v>
      </c>
      <c r="AU1924" s="113">
        <f t="shared" ref="AU1924:AX1924" si="29245">AU1922/$F1922</f>
        <v>0</v>
      </c>
      <c r="AV1924" s="113">
        <f t="shared" si="29245"/>
        <v>0</v>
      </c>
      <c r="AW1924" s="113">
        <f t="shared" si="29245"/>
        <v>0</v>
      </c>
      <c r="AX1924" s="113">
        <f t="shared" si="29245"/>
        <v>0</v>
      </c>
      <c r="AY1924" s="113">
        <f t="shared" ref="AY1924:BC1924" si="29246">AY1922/$F1922</f>
        <v>0</v>
      </c>
      <c r="AZ1924" s="113">
        <f t="shared" si="29246"/>
        <v>0</v>
      </c>
      <c r="BA1924" s="113">
        <f t="shared" si="29246"/>
        <v>0</v>
      </c>
      <c r="BB1924" s="113">
        <f t="shared" si="29246"/>
        <v>0</v>
      </c>
      <c r="BC1924" s="113">
        <f t="shared" si="29246"/>
        <v>0</v>
      </c>
      <c r="BD1924" s="113">
        <f t="shared" ref="BD1924:BG1924" si="29247">BD1922/$F1922</f>
        <v>0</v>
      </c>
      <c r="BE1924" s="113">
        <f t="shared" si="29247"/>
        <v>0</v>
      </c>
      <c r="BF1924" s="113">
        <f t="shared" si="29247"/>
        <v>0</v>
      </c>
      <c r="BG1924" s="113">
        <f t="shared" si="29247"/>
        <v>0</v>
      </c>
      <c r="BH1924" s="113">
        <f t="shared" ref="BH1924:BK1924" si="29248">BH1922/$F1922</f>
        <v>0</v>
      </c>
      <c r="BI1924" s="113">
        <f t="shared" si="29248"/>
        <v>0</v>
      </c>
      <c r="BJ1924" s="113">
        <f t="shared" si="29248"/>
        <v>0</v>
      </c>
      <c r="BK1924" s="113">
        <f t="shared" si="29248"/>
        <v>0</v>
      </c>
      <c r="BL1924" s="113">
        <f t="shared" ref="BL1924:BP1924" si="29249">BL1922/$F1922</f>
        <v>0</v>
      </c>
      <c r="BM1924" s="113">
        <f t="shared" si="29249"/>
        <v>0</v>
      </c>
      <c r="BN1924" s="113">
        <f t="shared" si="29249"/>
        <v>0</v>
      </c>
      <c r="BO1924" s="113">
        <f t="shared" si="29249"/>
        <v>0</v>
      </c>
      <c r="BP1924" s="113">
        <f t="shared" si="29249"/>
        <v>0</v>
      </c>
      <c r="BQ1924" s="113">
        <f t="shared" ref="BQ1924:BT1924" si="29250">BQ1922/$F1922</f>
        <v>0</v>
      </c>
      <c r="BR1924" s="113">
        <f t="shared" si="29250"/>
        <v>0</v>
      </c>
      <c r="BS1924" s="113">
        <f t="shared" si="29250"/>
        <v>0</v>
      </c>
      <c r="BT1924" s="113">
        <f t="shared" si="29250"/>
        <v>0.20000001644033261</v>
      </c>
      <c r="BU1924" s="113">
        <f t="shared" ref="BU1924:BX1924" si="29251">BU1922/$F1922</f>
        <v>0.19999993423866957</v>
      </c>
      <c r="BV1924" s="113">
        <f t="shared" si="29251"/>
        <v>0.20000001644033261</v>
      </c>
      <c r="BW1924" s="113">
        <f t="shared" si="29251"/>
        <v>0.20000001644033261</v>
      </c>
      <c r="BX1924" s="113">
        <f t="shared" si="29251"/>
        <v>0.20000001644033261</v>
      </c>
      <c r="BY1924" s="113">
        <f t="shared" ref="BY1924:CC1924" si="29252">BY1922/$F1922</f>
        <v>0</v>
      </c>
      <c r="BZ1924" s="113">
        <f t="shared" si="29252"/>
        <v>0</v>
      </c>
      <c r="CA1924" s="113">
        <f t="shared" si="29252"/>
        <v>0</v>
      </c>
      <c r="CB1924" s="113">
        <f t="shared" si="29252"/>
        <v>0</v>
      </c>
      <c r="CC1924" s="113">
        <f t="shared" si="29252"/>
        <v>0</v>
      </c>
      <c r="CD1924" s="113">
        <f t="shared" ref="CD1924:CG1924" si="29253">CD1922/$F1922</f>
        <v>0</v>
      </c>
      <c r="CE1924" s="113"/>
      <c r="CF1924" s="113">
        <f t="shared" si="29253"/>
        <v>0</v>
      </c>
      <c r="CG1924" s="113">
        <f t="shared" si="29253"/>
        <v>0</v>
      </c>
      <c r="CH1924" s="114">
        <f>IF(C1922="","",100%-SUM(G1924:CG1924))</f>
        <v>0</v>
      </c>
      <c r="CI1924" s="115">
        <f>IF(C1922="","",SUM(G1924:CG1924))</f>
        <v>1</v>
      </c>
      <c r="CJ1924" s="67" t="b">
        <f>IF(C1922="","",SUM(G1924:CG1924)=CI1924)</f>
        <v>1</v>
      </c>
    </row>
    <row r="1925" spans="1:88" s="5" customFormat="1" ht="15" customHeight="1" x14ac:dyDescent="0.3">
      <c r="A1925" s="171" t="s">
        <v>1339</v>
      </c>
      <c r="B1925" s="155" t="s">
        <v>1340</v>
      </c>
      <c r="C1925" s="168" t="s">
        <v>163</v>
      </c>
      <c r="D1925" s="158">
        <v>1</v>
      </c>
      <c r="E1925" s="161">
        <v>12657938</v>
      </c>
      <c r="F1925" s="164">
        <f t="shared" si="29199"/>
        <v>12657938</v>
      </c>
      <c r="G1925" s="108">
        <v>0</v>
      </c>
      <c r="H1925" s="108"/>
      <c r="I1925" s="108"/>
      <c r="J1925" s="108"/>
      <c r="K1925" s="108"/>
      <c r="L1925" s="108"/>
      <c r="M1925" s="108"/>
      <c r="N1925" s="108"/>
      <c r="O1925" s="108"/>
      <c r="P1925" s="108"/>
      <c r="Q1925" s="108"/>
      <c r="R1925" s="108"/>
      <c r="S1925" s="108"/>
      <c r="T1925" s="108"/>
      <c r="U1925" s="108"/>
      <c r="V1925" s="108"/>
      <c r="W1925" s="108"/>
      <c r="X1925" s="108"/>
      <c r="Y1925" s="108"/>
      <c r="Z1925" s="108"/>
      <c r="AA1925" s="108"/>
      <c r="AB1925" s="108"/>
      <c r="AC1925" s="108"/>
      <c r="AD1925" s="108"/>
      <c r="AE1925" s="108"/>
      <c r="AF1925" s="108"/>
      <c r="AG1925" s="108"/>
      <c r="AH1925" s="108"/>
      <c r="AI1925" s="108"/>
      <c r="AJ1925" s="108"/>
      <c r="AK1925" s="108"/>
      <c r="AL1925" s="108"/>
      <c r="AM1925" s="108"/>
      <c r="AN1925" s="108"/>
      <c r="AO1925" s="108"/>
      <c r="AP1925" s="108"/>
      <c r="AQ1925" s="108"/>
      <c r="AR1925" s="108"/>
      <c r="AS1925" s="108"/>
      <c r="AT1925" s="108"/>
      <c r="AU1925" s="108"/>
      <c r="AV1925" s="108"/>
      <c r="AW1925" s="108"/>
      <c r="AX1925" s="108"/>
      <c r="AY1925" s="108"/>
      <c r="AZ1925" s="108"/>
      <c r="BA1925" s="108"/>
      <c r="BB1925" s="108"/>
      <c r="BC1925" s="108"/>
      <c r="BD1925" s="108"/>
      <c r="BE1925" s="108"/>
      <c r="BF1925" s="108"/>
      <c r="BG1925" s="108"/>
      <c r="BH1925" s="108"/>
      <c r="BI1925" s="108"/>
      <c r="BJ1925" s="108"/>
      <c r="BK1925" s="108"/>
      <c r="BL1925" s="108"/>
      <c r="BM1925" s="108"/>
      <c r="BN1925" s="108"/>
      <c r="BO1925" s="108"/>
      <c r="BP1925" s="108"/>
      <c r="BQ1925" s="108"/>
      <c r="BR1925" s="108"/>
      <c r="BS1925" s="108"/>
      <c r="BT1925" s="108">
        <f>ROUND($F1925/5,0)</f>
        <v>2531588</v>
      </c>
      <c r="BU1925" s="108">
        <f t="shared" ref="BU1925:BV1925" si="29254">ROUNDDOWN($F1925/5,0)</f>
        <v>2531587</v>
      </c>
      <c r="BV1925" s="108">
        <f t="shared" si="29254"/>
        <v>2531587</v>
      </c>
      <c r="BW1925" s="108">
        <f t="shared" ref="BW1925:BX1925" si="29255">ROUND($F1925/5,0)</f>
        <v>2531588</v>
      </c>
      <c r="BX1925" s="108">
        <f t="shared" si="29255"/>
        <v>2531588</v>
      </c>
      <c r="BY1925" s="108"/>
      <c r="BZ1925" s="108"/>
      <c r="CA1925" s="108"/>
      <c r="CB1925" s="108"/>
      <c r="CC1925" s="108"/>
      <c r="CD1925" s="108"/>
      <c r="CE1925" s="108"/>
      <c r="CF1925" s="108"/>
      <c r="CG1925" s="108"/>
      <c r="CH1925" s="109">
        <f>IF(C1925="","",F1925-SUM(G1925:CG1925))</f>
        <v>0</v>
      </c>
      <c r="CI1925" s="107">
        <f>IF(C1925="","",SUM(G1925:CG1925))</f>
        <v>12657938</v>
      </c>
      <c r="CJ1925" s="67" t="b">
        <f>IF(C1925="","",F1925=CI1925)</f>
        <v>1</v>
      </c>
    </row>
    <row r="1926" spans="1:88" s="5" customFormat="1" x14ac:dyDescent="0.3">
      <c r="A1926" s="172"/>
      <c r="B1926" s="156"/>
      <c r="C1926" s="169"/>
      <c r="D1926" s="159"/>
      <c r="E1926" s="162"/>
      <c r="F1926" s="165"/>
      <c r="G1926" s="110">
        <v>0</v>
      </c>
      <c r="H1926" s="110"/>
      <c r="I1926" s="110"/>
      <c r="J1926" s="110"/>
      <c r="K1926" s="110"/>
      <c r="L1926" s="110"/>
      <c r="M1926" s="110"/>
      <c r="N1926" s="110"/>
      <c r="O1926" s="110"/>
      <c r="P1926" s="110"/>
      <c r="Q1926" s="110"/>
      <c r="R1926" s="110"/>
      <c r="S1926" s="110"/>
      <c r="T1926" s="110"/>
      <c r="U1926" s="110">
        <f t="shared" ref="U1926:X1926" si="29256">ROUND(U1925/$E1925,2)</f>
        <v>0</v>
      </c>
      <c r="V1926" s="110">
        <f t="shared" si="29256"/>
        <v>0</v>
      </c>
      <c r="W1926" s="110">
        <f t="shared" si="29256"/>
        <v>0</v>
      </c>
      <c r="X1926" s="110">
        <f t="shared" si="29256"/>
        <v>0</v>
      </c>
      <c r="Y1926" s="110">
        <f t="shared" ref="Y1926:AG1926" si="29257">ROUND(Y1925/$E1925,2)</f>
        <v>0</v>
      </c>
      <c r="Z1926" s="110">
        <f t="shared" si="29257"/>
        <v>0</v>
      </c>
      <c r="AA1926" s="110">
        <f t="shared" si="29257"/>
        <v>0</v>
      </c>
      <c r="AB1926" s="110">
        <f t="shared" si="29257"/>
        <v>0</v>
      </c>
      <c r="AC1926" s="110">
        <f t="shared" si="29257"/>
        <v>0</v>
      </c>
      <c r="AD1926" s="110">
        <f t="shared" si="29257"/>
        <v>0</v>
      </c>
      <c r="AE1926" s="110">
        <f t="shared" si="29257"/>
        <v>0</v>
      </c>
      <c r="AF1926" s="110">
        <f t="shared" si="29257"/>
        <v>0</v>
      </c>
      <c r="AG1926" s="110">
        <f t="shared" si="29257"/>
        <v>0</v>
      </c>
      <c r="AH1926" s="110">
        <f t="shared" ref="AH1926:AK1926" si="29258">ROUND(AH1925/$E1925,2)</f>
        <v>0</v>
      </c>
      <c r="AI1926" s="110">
        <f t="shared" si="29258"/>
        <v>0</v>
      </c>
      <c r="AJ1926" s="110">
        <f t="shared" si="29258"/>
        <v>0</v>
      </c>
      <c r="AK1926" s="110">
        <f t="shared" si="29258"/>
        <v>0</v>
      </c>
      <c r="AL1926" s="110">
        <f t="shared" ref="AL1926:AT1926" si="29259">ROUND(AL1925/$E1925,2)</f>
        <v>0</v>
      </c>
      <c r="AM1926" s="110">
        <f t="shared" si="29259"/>
        <v>0</v>
      </c>
      <c r="AN1926" s="110">
        <f t="shared" si="29259"/>
        <v>0</v>
      </c>
      <c r="AO1926" s="110">
        <f t="shared" si="29259"/>
        <v>0</v>
      </c>
      <c r="AP1926" s="110">
        <f t="shared" si="29259"/>
        <v>0</v>
      </c>
      <c r="AQ1926" s="110">
        <f t="shared" si="29259"/>
        <v>0</v>
      </c>
      <c r="AR1926" s="110">
        <f t="shared" si="29259"/>
        <v>0</v>
      </c>
      <c r="AS1926" s="110">
        <f t="shared" si="29259"/>
        <v>0</v>
      </c>
      <c r="AT1926" s="110">
        <f t="shared" si="29259"/>
        <v>0</v>
      </c>
      <c r="AU1926" s="110">
        <f t="shared" ref="AU1926:AX1926" si="29260">ROUND(AU1925/$E1925,2)</f>
        <v>0</v>
      </c>
      <c r="AV1926" s="110">
        <f t="shared" si="29260"/>
        <v>0</v>
      </c>
      <c r="AW1926" s="110">
        <f t="shared" si="29260"/>
        <v>0</v>
      </c>
      <c r="AX1926" s="110">
        <f t="shared" si="29260"/>
        <v>0</v>
      </c>
      <c r="AY1926" s="110">
        <f t="shared" ref="AY1926:BC1926" si="29261">ROUND(AY1925/$E1925,2)</f>
        <v>0</v>
      </c>
      <c r="AZ1926" s="110">
        <f t="shared" si="29261"/>
        <v>0</v>
      </c>
      <c r="BA1926" s="110">
        <f t="shared" si="29261"/>
        <v>0</v>
      </c>
      <c r="BB1926" s="110">
        <f t="shared" si="29261"/>
        <v>0</v>
      </c>
      <c r="BC1926" s="110">
        <f t="shared" si="29261"/>
        <v>0</v>
      </c>
      <c r="BD1926" s="110">
        <f t="shared" ref="BD1926:BG1926" si="29262">ROUND(BD1925/$E1925,2)</f>
        <v>0</v>
      </c>
      <c r="BE1926" s="110">
        <f t="shared" si="29262"/>
        <v>0</v>
      </c>
      <c r="BF1926" s="110">
        <f t="shared" si="29262"/>
        <v>0</v>
      </c>
      <c r="BG1926" s="110">
        <f t="shared" si="29262"/>
        <v>0</v>
      </c>
      <c r="BH1926" s="110">
        <f t="shared" ref="BH1926:BK1926" si="29263">ROUND(BH1925/$E1925,2)</f>
        <v>0</v>
      </c>
      <c r="BI1926" s="110">
        <f t="shared" si="29263"/>
        <v>0</v>
      </c>
      <c r="BJ1926" s="110">
        <f t="shared" si="29263"/>
        <v>0</v>
      </c>
      <c r="BK1926" s="110">
        <f t="shared" si="29263"/>
        <v>0</v>
      </c>
      <c r="BL1926" s="110">
        <f t="shared" ref="BL1926:BP1926" si="29264">ROUND(BL1925/$E1925,2)</f>
        <v>0</v>
      </c>
      <c r="BM1926" s="110">
        <f t="shared" si="29264"/>
        <v>0</v>
      </c>
      <c r="BN1926" s="110">
        <f t="shared" si="29264"/>
        <v>0</v>
      </c>
      <c r="BO1926" s="110">
        <f t="shared" si="29264"/>
        <v>0</v>
      </c>
      <c r="BP1926" s="110">
        <f t="shared" si="29264"/>
        <v>0</v>
      </c>
      <c r="BQ1926" s="110">
        <f t="shared" ref="BQ1926:BT1926" si="29265">ROUND(BQ1925/$E1925,2)</f>
        <v>0</v>
      </c>
      <c r="BR1926" s="110">
        <f t="shared" si="29265"/>
        <v>0</v>
      </c>
      <c r="BS1926" s="110">
        <f t="shared" si="29265"/>
        <v>0</v>
      </c>
      <c r="BT1926" s="110">
        <f t="shared" si="29265"/>
        <v>0.2</v>
      </c>
      <c r="BU1926" s="110">
        <f t="shared" ref="BU1926:BX1926" si="29266">ROUND(BU1925/$E1925,2)</f>
        <v>0.2</v>
      </c>
      <c r="BV1926" s="110">
        <f t="shared" si="29266"/>
        <v>0.2</v>
      </c>
      <c r="BW1926" s="110">
        <f t="shared" si="29266"/>
        <v>0.2</v>
      </c>
      <c r="BX1926" s="110">
        <f t="shared" si="29266"/>
        <v>0.2</v>
      </c>
      <c r="BY1926" s="110">
        <f t="shared" ref="BY1926:CC1926" si="29267">ROUND(BY1925/$E1925,2)</f>
        <v>0</v>
      </c>
      <c r="BZ1926" s="110">
        <f t="shared" si="29267"/>
        <v>0</v>
      </c>
      <c r="CA1926" s="110">
        <f t="shared" si="29267"/>
        <v>0</v>
      </c>
      <c r="CB1926" s="110">
        <f t="shared" si="29267"/>
        <v>0</v>
      </c>
      <c r="CC1926" s="110">
        <f t="shared" si="29267"/>
        <v>0</v>
      </c>
      <c r="CD1926" s="110">
        <f t="shared" ref="CD1926:CG1926" si="29268">ROUND(CD1925/$E1925,2)</f>
        <v>0</v>
      </c>
      <c r="CE1926" s="110"/>
      <c r="CF1926" s="110">
        <f t="shared" si="29268"/>
        <v>0</v>
      </c>
      <c r="CG1926" s="110">
        <f t="shared" si="29268"/>
        <v>0</v>
      </c>
      <c r="CH1926" s="111">
        <f>IF(C1925="","",D1925-SUM(G1926:CG1926))</f>
        <v>0</v>
      </c>
      <c r="CI1926" s="112">
        <f>IF(C1925="","",SUM(G1926:CG1926))</f>
        <v>1</v>
      </c>
      <c r="CJ1926" s="67" t="b">
        <f>IF(C1925="","",D1925=CI1926)</f>
        <v>1</v>
      </c>
    </row>
    <row r="1927" spans="1:88" s="5" customFormat="1" x14ac:dyDescent="0.3">
      <c r="A1927" s="173"/>
      <c r="B1927" s="157"/>
      <c r="C1927" s="170"/>
      <c r="D1927" s="160"/>
      <c r="E1927" s="163"/>
      <c r="F1927" s="166"/>
      <c r="G1927" s="113">
        <v>0</v>
      </c>
      <c r="H1927" s="113"/>
      <c r="I1927" s="113"/>
      <c r="J1927" s="113"/>
      <c r="K1927" s="113"/>
      <c r="L1927" s="113"/>
      <c r="M1927" s="113"/>
      <c r="N1927" s="113"/>
      <c r="O1927" s="113"/>
      <c r="P1927" s="113"/>
      <c r="Q1927" s="113"/>
      <c r="R1927" s="113"/>
      <c r="S1927" s="113"/>
      <c r="T1927" s="113"/>
      <c r="U1927" s="113">
        <f t="shared" ref="U1927:X1927" si="29269">U1925/$F1925</f>
        <v>0</v>
      </c>
      <c r="V1927" s="113">
        <f t="shared" si="29269"/>
        <v>0</v>
      </c>
      <c r="W1927" s="113">
        <f t="shared" si="29269"/>
        <v>0</v>
      </c>
      <c r="X1927" s="113">
        <f t="shared" si="29269"/>
        <v>0</v>
      </c>
      <c r="Y1927" s="113">
        <f t="shared" ref="Y1927:AG1927" si="29270">Y1925/$F1925</f>
        <v>0</v>
      </c>
      <c r="Z1927" s="113">
        <f t="shared" si="29270"/>
        <v>0</v>
      </c>
      <c r="AA1927" s="113">
        <f t="shared" si="29270"/>
        <v>0</v>
      </c>
      <c r="AB1927" s="113">
        <f t="shared" si="29270"/>
        <v>0</v>
      </c>
      <c r="AC1927" s="113">
        <f t="shared" si="29270"/>
        <v>0</v>
      </c>
      <c r="AD1927" s="113">
        <f t="shared" si="29270"/>
        <v>0</v>
      </c>
      <c r="AE1927" s="113">
        <f t="shared" si="29270"/>
        <v>0</v>
      </c>
      <c r="AF1927" s="113">
        <f t="shared" si="29270"/>
        <v>0</v>
      </c>
      <c r="AG1927" s="113">
        <f t="shared" si="29270"/>
        <v>0</v>
      </c>
      <c r="AH1927" s="113">
        <f t="shared" ref="AH1927:AK1927" si="29271">AH1925/$F1925</f>
        <v>0</v>
      </c>
      <c r="AI1927" s="113">
        <f t="shared" si="29271"/>
        <v>0</v>
      </c>
      <c r="AJ1927" s="113">
        <f t="shared" si="29271"/>
        <v>0</v>
      </c>
      <c r="AK1927" s="113">
        <f t="shared" si="29271"/>
        <v>0</v>
      </c>
      <c r="AL1927" s="113">
        <f t="shared" ref="AL1927:AT1927" si="29272">AL1925/$F1925</f>
        <v>0</v>
      </c>
      <c r="AM1927" s="113">
        <f t="shared" si="29272"/>
        <v>0</v>
      </c>
      <c r="AN1927" s="113">
        <f t="shared" si="29272"/>
        <v>0</v>
      </c>
      <c r="AO1927" s="113">
        <f t="shared" si="29272"/>
        <v>0</v>
      </c>
      <c r="AP1927" s="113">
        <f t="shared" si="29272"/>
        <v>0</v>
      </c>
      <c r="AQ1927" s="113">
        <f t="shared" si="29272"/>
        <v>0</v>
      </c>
      <c r="AR1927" s="113">
        <f t="shared" si="29272"/>
        <v>0</v>
      </c>
      <c r="AS1927" s="113">
        <f t="shared" si="29272"/>
        <v>0</v>
      </c>
      <c r="AT1927" s="113">
        <f t="shared" si="29272"/>
        <v>0</v>
      </c>
      <c r="AU1927" s="113">
        <f t="shared" ref="AU1927:AX1927" si="29273">AU1925/$F1925</f>
        <v>0</v>
      </c>
      <c r="AV1927" s="113">
        <f t="shared" si="29273"/>
        <v>0</v>
      </c>
      <c r="AW1927" s="113">
        <f t="shared" si="29273"/>
        <v>0</v>
      </c>
      <c r="AX1927" s="113">
        <f t="shared" si="29273"/>
        <v>0</v>
      </c>
      <c r="AY1927" s="113">
        <f t="shared" ref="AY1927:BC1927" si="29274">AY1925/$F1925</f>
        <v>0</v>
      </c>
      <c r="AZ1927" s="113">
        <f t="shared" si="29274"/>
        <v>0</v>
      </c>
      <c r="BA1927" s="113">
        <f t="shared" si="29274"/>
        <v>0</v>
      </c>
      <c r="BB1927" s="113">
        <f t="shared" si="29274"/>
        <v>0</v>
      </c>
      <c r="BC1927" s="113">
        <f t="shared" si="29274"/>
        <v>0</v>
      </c>
      <c r="BD1927" s="113">
        <f t="shared" ref="BD1927:BG1927" si="29275">BD1925/$F1925</f>
        <v>0</v>
      </c>
      <c r="BE1927" s="113">
        <f t="shared" si="29275"/>
        <v>0</v>
      </c>
      <c r="BF1927" s="113">
        <f t="shared" si="29275"/>
        <v>0</v>
      </c>
      <c r="BG1927" s="113">
        <f t="shared" si="29275"/>
        <v>0</v>
      </c>
      <c r="BH1927" s="113">
        <f t="shared" ref="BH1927:BK1927" si="29276">BH1925/$F1925</f>
        <v>0</v>
      </c>
      <c r="BI1927" s="113">
        <f t="shared" si="29276"/>
        <v>0</v>
      </c>
      <c r="BJ1927" s="113">
        <f t="shared" si="29276"/>
        <v>0</v>
      </c>
      <c r="BK1927" s="113">
        <f t="shared" si="29276"/>
        <v>0</v>
      </c>
      <c r="BL1927" s="113">
        <f t="shared" ref="BL1927:BP1927" si="29277">BL1925/$F1925</f>
        <v>0</v>
      </c>
      <c r="BM1927" s="113">
        <f t="shared" si="29277"/>
        <v>0</v>
      </c>
      <c r="BN1927" s="113">
        <f t="shared" si="29277"/>
        <v>0</v>
      </c>
      <c r="BO1927" s="113">
        <f t="shared" si="29277"/>
        <v>0</v>
      </c>
      <c r="BP1927" s="113">
        <f t="shared" si="29277"/>
        <v>0</v>
      </c>
      <c r="BQ1927" s="113">
        <f t="shared" ref="BQ1927:BT1927" si="29278">BQ1925/$F1925</f>
        <v>0</v>
      </c>
      <c r="BR1927" s="113">
        <f t="shared" si="29278"/>
        <v>0</v>
      </c>
      <c r="BS1927" s="113">
        <f t="shared" si="29278"/>
        <v>0</v>
      </c>
      <c r="BT1927" s="113">
        <f t="shared" si="29278"/>
        <v>0.2000000316007236</v>
      </c>
      <c r="BU1927" s="113">
        <f t="shared" ref="BU1927:BX1927" si="29279">BU1925/$F1925</f>
        <v>0.19999995259891462</v>
      </c>
      <c r="BV1927" s="113">
        <f t="shared" si="29279"/>
        <v>0.19999995259891462</v>
      </c>
      <c r="BW1927" s="113">
        <f t="shared" si="29279"/>
        <v>0.2000000316007236</v>
      </c>
      <c r="BX1927" s="113">
        <f t="shared" si="29279"/>
        <v>0.2000000316007236</v>
      </c>
      <c r="BY1927" s="113">
        <f t="shared" ref="BY1927:CC1927" si="29280">BY1925/$F1925</f>
        <v>0</v>
      </c>
      <c r="BZ1927" s="113">
        <f t="shared" si="29280"/>
        <v>0</v>
      </c>
      <c r="CA1927" s="113">
        <f t="shared" si="29280"/>
        <v>0</v>
      </c>
      <c r="CB1927" s="113">
        <f t="shared" si="29280"/>
        <v>0</v>
      </c>
      <c r="CC1927" s="113">
        <f t="shared" si="29280"/>
        <v>0</v>
      </c>
      <c r="CD1927" s="113">
        <f t="shared" ref="CD1927:CG1927" si="29281">CD1925/$F1925</f>
        <v>0</v>
      </c>
      <c r="CE1927" s="113"/>
      <c r="CF1927" s="113">
        <f t="shared" si="29281"/>
        <v>0</v>
      </c>
      <c r="CG1927" s="113">
        <f t="shared" si="29281"/>
        <v>0</v>
      </c>
      <c r="CH1927" s="114">
        <f>IF(C1925="","",100%-SUM(G1927:CG1927))</f>
        <v>0</v>
      </c>
      <c r="CI1927" s="115">
        <f>IF(C1925="","",SUM(G1927:CG1927))</f>
        <v>1</v>
      </c>
      <c r="CJ1927" s="67" t="b">
        <f>IF(C1925="","",SUM(G1927:CG1927)=CI1927)</f>
        <v>1</v>
      </c>
    </row>
    <row r="1928" spans="1:88" s="5" customFormat="1" ht="15" customHeight="1" x14ac:dyDescent="0.3">
      <c r="A1928" s="171" t="s">
        <v>1341</v>
      </c>
      <c r="B1928" s="155" t="s">
        <v>1342</v>
      </c>
      <c r="C1928" s="168" t="s">
        <v>163</v>
      </c>
      <c r="D1928" s="158">
        <v>1</v>
      </c>
      <c r="E1928" s="161">
        <v>17986317</v>
      </c>
      <c r="F1928" s="164">
        <f t="shared" si="29199"/>
        <v>17986317</v>
      </c>
      <c r="G1928" s="108">
        <v>0</v>
      </c>
      <c r="H1928" s="108"/>
      <c r="I1928" s="108"/>
      <c r="J1928" s="108"/>
      <c r="K1928" s="108"/>
      <c r="L1928" s="108"/>
      <c r="M1928" s="108"/>
      <c r="N1928" s="108"/>
      <c r="O1928" s="108"/>
      <c r="P1928" s="108"/>
      <c r="Q1928" s="108"/>
      <c r="R1928" s="108"/>
      <c r="S1928" s="108"/>
      <c r="T1928" s="108"/>
      <c r="U1928" s="108"/>
      <c r="V1928" s="108"/>
      <c r="W1928" s="108"/>
      <c r="X1928" s="108"/>
      <c r="Y1928" s="108"/>
      <c r="Z1928" s="108"/>
      <c r="AA1928" s="108"/>
      <c r="AB1928" s="108"/>
      <c r="AC1928" s="108"/>
      <c r="AD1928" s="108"/>
      <c r="AE1928" s="108"/>
      <c r="AF1928" s="108"/>
      <c r="AG1928" s="108"/>
      <c r="AH1928" s="108"/>
      <c r="AI1928" s="108"/>
      <c r="AJ1928" s="108"/>
      <c r="AK1928" s="108"/>
      <c r="AL1928" s="108"/>
      <c r="AM1928" s="108"/>
      <c r="AN1928" s="108"/>
      <c r="AO1928" s="108"/>
      <c r="AP1928" s="108"/>
      <c r="AQ1928" s="108"/>
      <c r="AR1928" s="108"/>
      <c r="AS1928" s="108"/>
      <c r="AT1928" s="108"/>
      <c r="AU1928" s="108"/>
      <c r="AV1928" s="108"/>
      <c r="AW1928" s="108"/>
      <c r="AX1928" s="108"/>
      <c r="AY1928" s="108"/>
      <c r="AZ1928" s="108"/>
      <c r="BA1928" s="108"/>
      <c r="BB1928" s="108"/>
      <c r="BC1928" s="108"/>
      <c r="BD1928" s="108"/>
      <c r="BE1928" s="108"/>
      <c r="BF1928" s="108"/>
      <c r="BG1928" s="108"/>
      <c r="BH1928" s="108"/>
      <c r="BI1928" s="108"/>
      <c r="BJ1928" s="108"/>
      <c r="BK1928" s="108"/>
      <c r="BL1928" s="108"/>
      <c r="BM1928" s="108"/>
      <c r="BN1928" s="108"/>
      <c r="BO1928" s="108"/>
      <c r="BP1928" s="108"/>
      <c r="BQ1928" s="108"/>
      <c r="BR1928" s="108"/>
      <c r="BS1928" s="108"/>
      <c r="BT1928" s="108">
        <f>ROUND($F1928/5,0)</f>
        <v>3597263</v>
      </c>
      <c r="BU1928" s="108">
        <f>ROUNDUP($F1928/5,0)</f>
        <v>3597264</v>
      </c>
      <c r="BV1928" s="108">
        <f>ROUNDUP($F1928/5,0)</f>
        <v>3597264</v>
      </c>
      <c r="BW1928" s="108">
        <f t="shared" ref="BW1928:BX1928" si="29282">ROUND($F1928/5,0)</f>
        <v>3597263</v>
      </c>
      <c r="BX1928" s="108">
        <f t="shared" si="29282"/>
        <v>3597263</v>
      </c>
      <c r="BY1928" s="108"/>
      <c r="BZ1928" s="108"/>
      <c r="CA1928" s="108"/>
      <c r="CB1928" s="108"/>
      <c r="CC1928" s="108"/>
      <c r="CD1928" s="108"/>
      <c r="CE1928" s="108"/>
      <c r="CF1928" s="108"/>
      <c r="CG1928" s="108"/>
      <c r="CH1928" s="109">
        <f>IF(C1928="","",F1928-SUM(G1928:CG1928))</f>
        <v>0</v>
      </c>
      <c r="CI1928" s="107">
        <f>IF(C1928="","",SUM(G1928:CG1928))</f>
        <v>17986317</v>
      </c>
      <c r="CJ1928" s="67" t="b">
        <f>IF(C1928="","",F1928=CI1928)</f>
        <v>1</v>
      </c>
    </row>
    <row r="1929" spans="1:88" s="5" customFormat="1" x14ac:dyDescent="0.3">
      <c r="A1929" s="172"/>
      <c r="B1929" s="156"/>
      <c r="C1929" s="169"/>
      <c r="D1929" s="159"/>
      <c r="E1929" s="162"/>
      <c r="F1929" s="165"/>
      <c r="G1929" s="110">
        <v>0</v>
      </c>
      <c r="H1929" s="110"/>
      <c r="I1929" s="110"/>
      <c r="J1929" s="110"/>
      <c r="K1929" s="110"/>
      <c r="L1929" s="110"/>
      <c r="M1929" s="110"/>
      <c r="N1929" s="110"/>
      <c r="O1929" s="110"/>
      <c r="P1929" s="110"/>
      <c r="Q1929" s="110"/>
      <c r="R1929" s="110"/>
      <c r="S1929" s="110"/>
      <c r="T1929" s="110"/>
      <c r="U1929" s="110">
        <f t="shared" ref="U1929:X1929" si="29283">ROUND(U1928/$E1928,2)</f>
        <v>0</v>
      </c>
      <c r="V1929" s="110">
        <f t="shared" si="29283"/>
        <v>0</v>
      </c>
      <c r="W1929" s="110">
        <f t="shared" si="29283"/>
        <v>0</v>
      </c>
      <c r="X1929" s="110">
        <f t="shared" si="29283"/>
        <v>0</v>
      </c>
      <c r="Y1929" s="110">
        <f t="shared" ref="Y1929:AG1929" si="29284">ROUND(Y1928/$E1928,2)</f>
        <v>0</v>
      </c>
      <c r="Z1929" s="110">
        <f t="shared" si="29284"/>
        <v>0</v>
      </c>
      <c r="AA1929" s="110">
        <f t="shared" si="29284"/>
        <v>0</v>
      </c>
      <c r="AB1929" s="110">
        <f t="shared" si="29284"/>
        <v>0</v>
      </c>
      <c r="AC1929" s="110">
        <f t="shared" si="29284"/>
        <v>0</v>
      </c>
      <c r="AD1929" s="110">
        <f t="shared" si="29284"/>
        <v>0</v>
      </c>
      <c r="AE1929" s="110">
        <f t="shared" si="29284"/>
        <v>0</v>
      </c>
      <c r="AF1929" s="110">
        <f t="shared" si="29284"/>
        <v>0</v>
      </c>
      <c r="AG1929" s="110">
        <f t="shared" si="29284"/>
        <v>0</v>
      </c>
      <c r="AH1929" s="110">
        <f t="shared" ref="AH1929:AK1929" si="29285">ROUND(AH1928/$E1928,2)</f>
        <v>0</v>
      </c>
      <c r="AI1929" s="110">
        <f t="shared" si="29285"/>
        <v>0</v>
      </c>
      <c r="AJ1929" s="110">
        <f t="shared" si="29285"/>
        <v>0</v>
      </c>
      <c r="AK1929" s="110">
        <f t="shared" si="29285"/>
        <v>0</v>
      </c>
      <c r="AL1929" s="110">
        <f t="shared" ref="AL1929:AT1929" si="29286">ROUND(AL1928/$E1928,2)</f>
        <v>0</v>
      </c>
      <c r="AM1929" s="110">
        <f t="shared" si="29286"/>
        <v>0</v>
      </c>
      <c r="AN1929" s="110">
        <f t="shared" si="29286"/>
        <v>0</v>
      </c>
      <c r="AO1929" s="110">
        <f t="shared" si="29286"/>
        <v>0</v>
      </c>
      <c r="AP1929" s="110">
        <f t="shared" si="29286"/>
        <v>0</v>
      </c>
      <c r="AQ1929" s="110">
        <f t="shared" si="29286"/>
        <v>0</v>
      </c>
      <c r="AR1929" s="110">
        <f t="shared" si="29286"/>
        <v>0</v>
      </c>
      <c r="AS1929" s="110">
        <f t="shared" si="29286"/>
        <v>0</v>
      </c>
      <c r="AT1929" s="110">
        <f t="shared" si="29286"/>
        <v>0</v>
      </c>
      <c r="AU1929" s="110">
        <f t="shared" ref="AU1929:AX1929" si="29287">ROUND(AU1928/$E1928,2)</f>
        <v>0</v>
      </c>
      <c r="AV1929" s="110">
        <f t="shared" si="29287"/>
        <v>0</v>
      </c>
      <c r="AW1929" s="110">
        <f t="shared" si="29287"/>
        <v>0</v>
      </c>
      <c r="AX1929" s="110">
        <f t="shared" si="29287"/>
        <v>0</v>
      </c>
      <c r="AY1929" s="110">
        <f t="shared" ref="AY1929:BC1929" si="29288">ROUND(AY1928/$E1928,2)</f>
        <v>0</v>
      </c>
      <c r="AZ1929" s="110">
        <f t="shared" si="29288"/>
        <v>0</v>
      </c>
      <c r="BA1929" s="110">
        <f t="shared" si="29288"/>
        <v>0</v>
      </c>
      <c r="BB1929" s="110">
        <f t="shared" si="29288"/>
        <v>0</v>
      </c>
      <c r="BC1929" s="110">
        <f t="shared" si="29288"/>
        <v>0</v>
      </c>
      <c r="BD1929" s="110">
        <f t="shared" ref="BD1929:BG1929" si="29289">ROUND(BD1928/$E1928,2)</f>
        <v>0</v>
      </c>
      <c r="BE1929" s="110">
        <f t="shared" si="29289"/>
        <v>0</v>
      </c>
      <c r="BF1929" s="110">
        <f t="shared" si="29289"/>
        <v>0</v>
      </c>
      <c r="BG1929" s="110">
        <f t="shared" si="29289"/>
        <v>0</v>
      </c>
      <c r="BH1929" s="110">
        <f t="shared" ref="BH1929:BK1929" si="29290">ROUND(BH1928/$E1928,2)</f>
        <v>0</v>
      </c>
      <c r="BI1929" s="110">
        <f t="shared" si="29290"/>
        <v>0</v>
      </c>
      <c r="BJ1929" s="110">
        <f t="shared" si="29290"/>
        <v>0</v>
      </c>
      <c r="BK1929" s="110">
        <f t="shared" si="29290"/>
        <v>0</v>
      </c>
      <c r="BL1929" s="110">
        <f t="shared" ref="BL1929:BP1929" si="29291">ROUND(BL1928/$E1928,2)</f>
        <v>0</v>
      </c>
      <c r="BM1929" s="110">
        <f t="shared" si="29291"/>
        <v>0</v>
      </c>
      <c r="BN1929" s="110">
        <f t="shared" si="29291"/>
        <v>0</v>
      </c>
      <c r="BO1929" s="110">
        <f t="shared" si="29291"/>
        <v>0</v>
      </c>
      <c r="BP1929" s="110">
        <f t="shared" si="29291"/>
        <v>0</v>
      </c>
      <c r="BQ1929" s="110">
        <f t="shared" ref="BQ1929:BT1929" si="29292">ROUND(BQ1928/$E1928,2)</f>
        <v>0</v>
      </c>
      <c r="BR1929" s="110">
        <f t="shared" si="29292"/>
        <v>0</v>
      </c>
      <c r="BS1929" s="110">
        <f t="shared" si="29292"/>
        <v>0</v>
      </c>
      <c r="BT1929" s="110">
        <f t="shared" si="29292"/>
        <v>0.2</v>
      </c>
      <c r="BU1929" s="110">
        <f t="shared" ref="BU1929:BX1929" si="29293">ROUND(BU1928/$E1928,2)</f>
        <v>0.2</v>
      </c>
      <c r="BV1929" s="110">
        <f t="shared" si="29293"/>
        <v>0.2</v>
      </c>
      <c r="BW1929" s="110">
        <f t="shared" si="29293"/>
        <v>0.2</v>
      </c>
      <c r="BX1929" s="110">
        <f t="shared" si="29293"/>
        <v>0.2</v>
      </c>
      <c r="BY1929" s="110">
        <f t="shared" ref="BY1929:CC1929" si="29294">ROUND(BY1928/$E1928,2)</f>
        <v>0</v>
      </c>
      <c r="BZ1929" s="110">
        <f t="shared" si="29294"/>
        <v>0</v>
      </c>
      <c r="CA1929" s="110">
        <f t="shared" si="29294"/>
        <v>0</v>
      </c>
      <c r="CB1929" s="110">
        <f t="shared" si="29294"/>
        <v>0</v>
      </c>
      <c r="CC1929" s="110">
        <f t="shared" si="29294"/>
        <v>0</v>
      </c>
      <c r="CD1929" s="110">
        <f t="shared" ref="CD1929:CG1929" si="29295">ROUND(CD1928/$E1928,2)</f>
        <v>0</v>
      </c>
      <c r="CE1929" s="110"/>
      <c r="CF1929" s="110">
        <f t="shared" si="29295"/>
        <v>0</v>
      </c>
      <c r="CG1929" s="110">
        <f t="shared" si="29295"/>
        <v>0</v>
      </c>
      <c r="CH1929" s="111">
        <f>IF(C1928="","",D1928-SUM(G1929:CG1929))</f>
        <v>0</v>
      </c>
      <c r="CI1929" s="112">
        <f>IF(C1928="","",SUM(G1929:CG1929))</f>
        <v>1</v>
      </c>
      <c r="CJ1929" s="67" t="b">
        <f>IF(C1928="","",D1928=CI1929)</f>
        <v>1</v>
      </c>
    </row>
    <row r="1930" spans="1:88" s="5" customFormat="1" x14ac:dyDescent="0.3">
      <c r="A1930" s="173"/>
      <c r="B1930" s="157"/>
      <c r="C1930" s="170"/>
      <c r="D1930" s="160"/>
      <c r="E1930" s="163"/>
      <c r="F1930" s="166"/>
      <c r="G1930" s="113">
        <v>0</v>
      </c>
      <c r="H1930" s="113"/>
      <c r="I1930" s="113"/>
      <c r="J1930" s="113"/>
      <c r="K1930" s="113"/>
      <c r="L1930" s="113"/>
      <c r="M1930" s="113"/>
      <c r="N1930" s="113"/>
      <c r="O1930" s="113"/>
      <c r="P1930" s="113"/>
      <c r="Q1930" s="113"/>
      <c r="R1930" s="113"/>
      <c r="S1930" s="113"/>
      <c r="T1930" s="113"/>
      <c r="U1930" s="113">
        <f t="shared" ref="U1930:X1930" si="29296">U1928/$F1928</f>
        <v>0</v>
      </c>
      <c r="V1930" s="113">
        <f t="shared" si="29296"/>
        <v>0</v>
      </c>
      <c r="W1930" s="113">
        <f t="shared" si="29296"/>
        <v>0</v>
      </c>
      <c r="X1930" s="113">
        <f t="shared" si="29296"/>
        <v>0</v>
      </c>
      <c r="Y1930" s="113">
        <f t="shared" ref="Y1930:AG1930" si="29297">Y1928/$F1928</f>
        <v>0</v>
      </c>
      <c r="Z1930" s="113">
        <f t="shared" si="29297"/>
        <v>0</v>
      </c>
      <c r="AA1930" s="113">
        <f t="shared" si="29297"/>
        <v>0</v>
      </c>
      <c r="AB1930" s="113">
        <f t="shared" si="29297"/>
        <v>0</v>
      </c>
      <c r="AC1930" s="113">
        <f t="shared" si="29297"/>
        <v>0</v>
      </c>
      <c r="AD1930" s="113">
        <f t="shared" si="29297"/>
        <v>0</v>
      </c>
      <c r="AE1930" s="113">
        <f t="shared" si="29297"/>
        <v>0</v>
      </c>
      <c r="AF1930" s="113">
        <f t="shared" si="29297"/>
        <v>0</v>
      </c>
      <c r="AG1930" s="113">
        <f t="shared" si="29297"/>
        <v>0</v>
      </c>
      <c r="AH1930" s="113">
        <f t="shared" ref="AH1930:AK1930" si="29298">AH1928/$F1928</f>
        <v>0</v>
      </c>
      <c r="AI1930" s="113">
        <f t="shared" si="29298"/>
        <v>0</v>
      </c>
      <c r="AJ1930" s="113">
        <f t="shared" si="29298"/>
        <v>0</v>
      </c>
      <c r="AK1930" s="113">
        <f t="shared" si="29298"/>
        <v>0</v>
      </c>
      <c r="AL1930" s="113">
        <f t="shared" ref="AL1930:AT1930" si="29299">AL1928/$F1928</f>
        <v>0</v>
      </c>
      <c r="AM1930" s="113">
        <f t="shared" si="29299"/>
        <v>0</v>
      </c>
      <c r="AN1930" s="113">
        <f t="shared" si="29299"/>
        <v>0</v>
      </c>
      <c r="AO1930" s="113">
        <f t="shared" si="29299"/>
        <v>0</v>
      </c>
      <c r="AP1930" s="113">
        <f t="shared" si="29299"/>
        <v>0</v>
      </c>
      <c r="AQ1930" s="113">
        <f t="shared" si="29299"/>
        <v>0</v>
      </c>
      <c r="AR1930" s="113">
        <f t="shared" si="29299"/>
        <v>0</v>
      </c>
      <c r="AS1930" s="113">
        <f t="shared" si="29299"/>
        <v>0</v>
      </c>
      <c r="AT1930" s="113">
        <f t="shared" si="29299"/>
        <v>0</v>
      </c>
      <c r="AU1930" s="113">
        <f t="shared" ref="AU1930:AX1930" si="29300">AU1928/$F1928</f>
        <v>0</v>
      </c>
      <c r="AV1930" s="113">
        <f t="shared" si="29300"/>
        <v>0</v>
      </c>
      <c r="AW1930" s="113">
        <f t="shared" si="29300"/>
        <v>0</v>
      </c>
      <c r="AX1930" s="113">
        <f t="shared" si="29300"/>
        <v>0</v>
      </c>
      <c r="AY1930" s="113">
        <f t="shared" ref="AY1930:BC1930" si="29301">AY1928/$F1928</f>
        <v>0</v>
      </c>
      <c r="AZ1930" s="113">
        <f t="shared" si="29301"/>
        <v>0</v>
      </c>
      <c r="BA1930" s="113">
        <f t="shared" si="29301"/>
        <v>0</v>
      </c>
      <c r="BB1930" s="113">
        <f t="shared" si="29301"/>
        <v>0</v>
      </c>
      <c r="BC1930" s="113">
        <f t="shared" si="29301"/>
        <v>0</v>
      </c>
      <c r="BD1930" s="113">
        <f t="shared" ref="BD1930:BG1930" si="29302">BD1928/$F1928</f>
        <v>0</v>
      </c>
      <c r="BE1930" s="113">
        <f t="shared" si="29302"/>
        <v>0</v>
      </c>
      <c r="BF1930" s="113">
        <f t="shared" si="29302"/>
        <v>0</v>
      </c>
      <c r="BG1930" s="113">
        <f t="shared" si="29302"/>
        <v>0</v>
      </c>
      <c r="BH1930" s="113">
        <f t="shared" ref="BH1930:BK1930" si="29303">BH1928/$F1928</f>
        <v>0</v>
      </c>
      <c r="BI1930" s="113">
        <f t="shared" si="29303"/>
        <v>0</v>
      </c>
      <c r="BJ1930" s="113">
        <f t="shared" si="29303"/>
        <v>0</v>
      </c>
      <c r="BK1930" s="113">
        <f t="shared" si="29303"/>
        <v>0</v>
      </c>
      <c r="BL1930" s="113">
        <f t="shared" ref="BL1930:BP1930" si="29304">BL1928/$F1928</f>
        <v>0</v>
      </c>
      <c r="BM1930" s="113">
        <f t="shared" si="29304"/>
        <v>0</v>
      </c>
      <c r="BN1930" s="113">
        <f t="shared" si="29304"/>
        <v>0</v>
      </c>
      <c r="BO1930" s="113">
        <f t="shared" si="29304"/>
        <v>0</v>
      </c>
      <c r="BP1930" s="113">
        <f t="shared" si="29304"/>
        <v>0</v>
      </c>
      <c r="BQ1930" s="113">
        <f t="shared" ref="BQ1930:BT1930" si="29305">BQ1928/$F1928</f>
        <v>0</v>
      </c>
      <c r="BR1930" s="113">
        <f t="shared" si="29305"/>
        <v>0</v>
      </c>
      <c r="BS1930" s="113">
        <f t="shared" si="29305"/>
        <v>0</v>
      </c>
      <c r="BT1930" s="113">
        <f t="shared" si="29305"/>
        <v>0.19999997776087233</v>
      </c>
      <c r="BU1930" s="113">
        <f t="shared" ref="BU1930:BX1930" si="29306">BU1928/$F1928</f>
        <v>0.20000003335869149</v>
      </c>
      <c r="BV1930" s="113">
        <f t="shared" si="29306"/>
        <v>0.20000003335869149</v>
      </c>
      <c r="BW1930" s="113">
        <f t="shared" si="29306"/>
        <v>0.19999997776087233</v>
      </c>
      <c r="BX1930" s="113">
        <f t="shared" si="29306"/>
        <v>0.19999997776087233</v>
      </c>
      <c r="BY1930" s="113">
        <f t="shared" ref="BY1930:CC1930" si="29307">BY1928/$F1928</f>
        <v>0</v>
      </c>
      <c r="BZ1930" s="113">
        <f t="shared" si="29307"/>
        <v>0</v>
      </c>
      <c r="CA1930" s="113">
        <f t="shared" si="29307"/>
        <v>0</v>
      </c>
      <c r="CB1930" s="113">
        <f t="shared" si="29307"/>
        <v>0</v>
      </c>
      <c r="CC1930" s="113">
        <f t="shared" si="29307"/>
        <v>0</v>
      </c>
      <c r="CD1930" s="113">
        <f t="shared" ref="CD1930:CG1930" si="29308">CD1928/$F1928</f>
        <v>0</v>
      </c>
      <c r="CE1930" s="113"/>
      <c r="CF1930" s="113">
        <f t="shared" si="29308"/>
        <v>0</v>
      </c>
      <c r="CG1930" s="113">
        <f t="shared" si="29308"/>
        <v>0</v>
      </c>
      <c r="CH1930" s="114">
        <f>IF(C1928="","",100%-SUM(G1930:CG1930))</f>
        <v>0</v>
      </c>
      <c r="CI1930" s="115">
        <f>IF(C1928="","",SUM(G1930:CG1930))</f>
        <v>1</v>
      </c>
      <c r="CJ1930" s="67" t="b">
        <f>IF(C1928="","",SUM(G1930:CG1930)=CI1930)</f>
        <v>1</v>
      </c>
    </row>
    <row r="1931" spans="1:88" s="5" customFormat="1" ht="15" customHeight="1" x14ac:dyDescent="0.3">
      <c r="A1931" s="171" t="s">
        <v>1343</v>
      </c>
      <c r="B1931" s="155" t="s">
        <v>1344</v>
      </c>
      <c r="C1931" s="168" t="s">
        <v>163</v>
      </c>
      <c r="D1931" s="158">
        <v>1</v>
      </c>
      <c r="E1931" s="161">
        <v>12490932</v>
      </c>
      <c r="F1931" s="164">
        <f t="shared" si="29199"/>
        <v>12490932</v>
      </c>
      <c r="G1931" s="108">
        <v>0</v>
      </c>
      <c r="H1931" s="108"/>
      <c r="I1931" s="108"/>
      <c r="J1931" s="108"/>
      <c r="K1931" s="108"/>
      <c r="L1931" s="108"/>
      <c r="M1931" s="108"/>
      <c r="N1931" s="108"/>
      <c r="O1931" s="108"/>
      <c r="P1931" s="108"/>
      <c r="Q1931" s="108"/>
      <c r="R1931" s="108"/>
      <c r="S1931" s="108"/>
      <c r="T1931" s="108"/>
      <c r="U1931" s="108"/>
      <c r="V1931" s="108"/>
      <c r="W1931" s="108"/>
      <c r="X1931" s="108"/>
      <c r="Y1931" s="108"/>
      <c r="Z1931" s="108"/>
      <c r="AA1931" s="108"/>
      <c r="AB1931" s="108"/>
      <c r="AC1931" s="108"/>
      <c r="AD1931" s="108"/>
      <c r="AE1931" s="108"/>
      <c r="AF1931" s="108"/>
      <c r="AG1931" s="108"/>
      <c r="AH1931" s="108"/>
      <c r="AI1931" s="108"/>
      <c r="AJ1931" s="108"/>
      <c r="AK1931" s="108"/>
      <c r="AL1931" s="108"/>
      <c r="AM1931" s="108"/>
      <c r="AN1931" s="108"/>
      <c r="AO1931" s="108"/>
      <c r="AP1931" s="108"/>
      <c r="AQ1931" s="108"/>
      <c r="AR1931" s="108"/>
      <c r="AS1931" s="108"/>
      <c r="AT1931" s="108"/>
      <c r="AU1931" s="108"/>
      <c r="AV1931" s="108"/>
      <c r="AW1931" s="108"/>
      <c r="AX1931" s="108"/>
      <c r="AY1931" s="108"/>
      <c r="AZ1931" s="108"/>
      <c r="BA1931" s="108"/>
      <c r="BB1931" s="108"/>
      <c r="BC1931" s="108"/>
      <c r="BD1931" s="108"/>
      <c r="BE1931" s="108"/>
      <c r="BF1931" s="108"/>
      <c r="BG1931" s="108"/>
      <c r="BH1931" s="108"/>
      <c r="BI1931" s="108"/>
      <c r="BJ1931" s="108"/>
      <c r="BK1931" s="108"/>
      <c r="BL1931" s="108"/>
      <c r="BM1931" s="108"/>
      <c r="BN1931" s="108"/>
      <c r="BO1931" s="108"/>
      <c r="BP1931" s="108"/>
      <c r="BQ1931" s="108"/>
      <c r="BR1931" s="108"/>
      <c r="BS1931" s="108"/>
      <c r="BT1931" s="108"/>
      <c r="BU1931" s="108"/>
      <c r="BV1931" s="108"/>
      <c r="BW1931" s="108"/>
      <c r="BX1931" s="108">
        <f>ROUND($F1931/6,0)</f>
        <v>2081822</v>
      </c>
      <c r="BY1931" s="108">
        <f>ROUND($F1931/6,0)</f>
        <v>2081822</v>
      </c>
      <c r="BZ1931" s="108">
        <f t="shared" ref="BZ1931:CC1931" si="29309">ROUND($F1931/6,0)</f>
        <v>2081822</v>
      </c>
      <c r="CA1931" s="108">
        <f t="shared" si="29309"/>
        <v>2081822</v>
      </c>
      <c r="CB1931" s="108">
        <f t="shared" si="29309"/>
        <v>2081822</v>
      </c>
      <c r="CC1931" s="108">
        <f t="shared" si="29309"/>
        <v>2081822</v>
      </c>
      <c r="CD1931" s="108"/>
      <c r="CE1931" s="108"/>
      <c r="CF1931" s="108"/>
      <c r="CG1931" s="108"/>
      <c r="CH1931" s="109">
        <f>IF(C1931="","",F1931-SUM(G1931:CG1931))</f>
        <v>0</v>
      </c>
      <c r="CI1931" s="107">
        <f>IF(C1931="","",SUM(G1931:CG1931))</f>
        <v>12490932</v>
      </c>
      <c r="CJ1931" s="67" t="b">
        <f>IF(C1931="","",F1931=CI1931)</f>
        <v>1</v>
      </c>
    </row>
    <row r="1932" spans="1:88" s="5" customFormat="1" x14ac:dyDescent="0.3">
      <c r="A1932" s="172"/>
      <c r="B1932" s="156"/>
      <c r="C1932" s="169"/>
      <c r="D1932" s="159"/>
      <c r="E1932" s="162"/>
      <c r="F1932" s="165"/>
      <c r="G1932" s="110">
        <v>0</v>
      </c>
      <c r="H1932" s="110"/>
      <c r="I1932" s="110"/>
      <c r="J1932" s="110"/>
      <c r="K1932" s="110"/>
      <c r="L1932" s="110"/>
      <c r="M1932" s="110"/>
      <c r="N1932" s="110"/>
      <c r="O1932" s="110"/>
      <c r="P1932" s="110"/>
      <c r="Q1932" s="110"/>
      <c r="R1932" s="110"/>
      <c r="S1932" s="110"/>
      <c r="T1932" s="110"/>
      <c r="U1932" s="110">
        <f t="shared" ref="U1932:X1932" si="29310">ROUND(U1931/$E1931,2)</f>
        <v>0</v>
      </c>
      <c r="V1932" s="110">
        <f t="shared" si="29310"/>
        <v>0</v>
      </c>
      <c r="W1932" s="110">
        <f t="shared" si="29310"/>
        <v>0</v>
      </c>
      <c r="X1932" s="110">
        <f t="shared" si="29310"/>
        <v>0</v>
      </c>
      <c r="Y1932" s="110">
        <f t="shared" ref="Y1932:AG1932" si="29311">ROUND(Y1931/$E1931,2)</f>
        <v>0</v>
      </c>
      <c r="Z1932" s="110">
        <f t="shared" si="29311"/>
        <v>0</v>
      </c>
      <c r="AA1932" s="110">
        <f t="shared" si="29311"/>
        <v>0</v>
      </c>
      <c r="AB1932" s="110">
        <f t="shared" si="29311"/>
        <v>0</v>
      </c>
      <c r="AC1932" s="110">
        <f t="shared" si="29311"/>
        <v>0</v>
      </c>
      <c r="AD1932" s="110">
        <f t="shared" si="29311"/>
        <v>0</v>
      </c>
      <c r="AE1932" s="110">
        <f t="shared" si="29311"/>
        <v>0</v>
      </c>
      <c r="AF1932" s="110">
        <f t="shared" si="29311"/>
        <v>0</v>
      </c>
      <c r="AG1932" s="110">
        <f t="shared" si="29311"/>
        <v>0</v>
      </c>
      <c r="AH1932" s="110">
        <f t="shared" ref="AH1932:AK1932" si="29312">ROUND(AH1931/$E1931,2)</f>
        <v>0</v>
      </c>
      <c r="AI1932" s="110">
        <f t="shared" si="29312"/>
        <v>0</v>
      </c>
      <c r="AJ1932" s="110">
        <f t="shared" si="29312"/>
        <v>0</v>
      </c>
      <c r="AK1932" s="110">
        <f t="shared" si="29312"/>
        <v>0</v>
      </c>
      <c r="AL1932" s="110">
        <f t="shared" ref="AL1932:AT1932" si="29313">ROUND(AL1931/$E1931,2)</f>
        <v>0</v>
      </c>
      <c r="AM1932" s="110">
        <f t="shared" si="29313"/>
        <v>0</v>
      </c>
      <c r="AN1932" s="110">
        <f t="shared" si="29313"/>
        <v>0</v>
      </c>
      <c r="AO1932" s="110">
        <f t="shared" si="29313"/>
        <v>0</v>
      </c>
      <c r="AP1932" s="110">
        <f t="shared" si="29313"/>
        <v>0</v>
      </c>
      <c r="AQ1932" s="110">
        <f t="shared" si="29313"/>
        <v>0</v>
      </c>
      <c r="AR1932" s="110">
        <f t="shared" si="29313"/>
        <v>0</v>
      </c>
      <c r="AS1932" s="110">
        <f t="shared" si="29313"/>
        <v>0</v>
      </c>
      <c r="AT1932" s="110">
        <f t="shared" si="29313"/>
        <v>0</v>
      </c>
      <c r="AU1932" s="110">
        <f t="shared" ref="AU1932:AX1932" si="29314">ROUND(AU1931/$E1931,2)</f>
        <v>0</v>
      </c>
      <c r="AV1932" s="110">
        <f t="shared" si="29314"/>
        <v>0</v>
      </c>
      <c r="AW1932" s="110">
        <f t="shared" si="29314"/>
        <v>0</v>
      </c>
      <c r="AX1932" s="110">
        <f t="shared" si="29314"/>
        <v>0</v>
      </c>
      <c r="AY1932" s="110">
        <f t="shared" ref="AY1932:BC1932" si="29315">ROUND(AY1931/$E1931,2)</f>
        <v>0</v>
      </c>
      <c r="AZ1932" s="110">
        <f t="shared" si="29315"/>
        <v>0</v>
      </c>
      <c r="BA1932" s="110">
        <f t="shared" si="29315"/>
        <v>0</v>
      </c>
      <c r="BB1932" s="110">
        <f t="shared" si="29315"/>
        <v>0</v>
      </c>
      <c r="BC1932" s="110">
        <f t="shared" si="29315"/>
        <v>0</v>
      </c>
      <c r="BD1932" s="110">
        <f t="shared" ref="BD1932:BG1932" si="29316">ROUND(BD1931/$E1931,2)</f>
        <v>0</v>
      </c>
      <c r="BE1932" s="110">
        <f t="shared" si="29316"/>
        <v>0</v>
      </c>
      <c r="BF1932" s="110">
        <f t="shared" si="29316"/>
        <v>0</v>
      </c>
      <c r="BG1932" s="110">
        <f t="shared" si="29316"/>
        <v>0</v>
      </c>
      <c r="BH1932" s="110">
        <f t="shared" ref="BH1932:BK1932" si="29317">ROUND(BH1931/$E1931,2)</f>
        <v>0</v>
      </c>
      <c r="BI1932" s="110">
        <f t="shared" si="29317"/>
        <v>0</v>
      </c>
      <c r="BJ1932" s="110">
        <f t="shared" si="29317"/>
        <v>0</v>
      </c>
      <c r="BK1932" s="110">
        <f t="shared" si="29317"/>
        <v>0</v>
      </c>
      <c r="BL1932" s="110">
        <f t="shared" ref="BL1932:BP1932" si="29318">ROUND(BL1931/$E1931,2)</f>
        <v>0</v>
      </c>
      <c r="BM1932" s="110">
        <f t="shared" si="29318"/>
        <v>0</v>
      </c>
      <c r="BN1932" s="110">
        <f t="shared" si="29318"/>
        <v>0</v>
      </c>
      <c r="BO1932" s="110">
        <f t="shared" si="29318"/>
        <v>0</v>
      </c>
      <c r="BP1932" s="110">
        <f t="shared" si="29318"/>
        <v>0</v>
      </c>
      <c r="BQ1932" s="110">
        <f t="shared" ref="BQ1932:BT1932" si="29319">ROUND(BQ1931/$E1931,2)</f>
        <v>0</v>
      </c>
      <c r="BR1932" s="110">
        <f t="shared" si="29319"/>
        <v>0</v>
      </c>
      <c r="BS1932" s="110">
        <f t="shared" si="29319"/>
        <v>0</v>
      </c>
      <c r="BT1932" s="110">
        <f t="shared" si="29319"/>
        <v>0</v>
      </c>
      <c r="BU1932" s="110">
        <f t="shared" ref="BU1932:BX1932" si="29320">ROUND(BU1931/$E1931,2)</f>
        <v>0</v>
      </c>
      <c r="BV1932" s="110">
        <f t="shared" si="29320"/>
        <v>0</v>
      </c>
      <c r="BW1932" s="110">
        <f t="shared" si="29320"/>
        <v>0</v>
      </c>
      <c r="BX1932" s="110">
        <f t="shared" si="29320"/>
        <v>0.17</v>
      </c>
      <c r="BY1932" s="110">
        <f t="shared" ref="BY1932:CC1932" si="29321">ROUND(BY1931/$E1931,2)</f>
        <v>0.17</v>
      </c>
      <c r="BZ1932" s="110">
        <f t="shared" ref="BZ1932" si="29322">ROUNDDOWN(BZ1931/$E1931,2)</f>
        <v>0.16</v>
      </c>
      <c r="CA1932" s="110">
        <f t="shared" ref="CA1932" si="29323">ROUNDDOWN(CA1931/$E1931,2)</f>
        <v>0.16</v>
      </c>
      <c r="CB1932" s="110">
        <f t="shared" si="29321"/>
        <v>0.17</v>
      </c>
      <c r="CC1932" s="110">
        <f t="shared" si="29321"/>
        <v>0.17</v>
      </c>
      <c r="CD1932" s="110">
        <f t="shared" ref="CD1932:CG1932" si="29324">ROUND(CD1931/$E1931,2)</f>
        <v>0</v>
      </c>
      <c r="CE1932" s="110"/>
      <c r="CF1932" s="110">
        <f t="shared" si="29324"/>
        <v>0</v>
      </c>
      <c r="CG1932" s="110">
        <f t="shared" si="29324"/>
        <v>0</v>
      </c>
      <c r="CH1932" s="111">
        <f>IF(C1931="","",D1931-SUM(G1932:CG1932))</f>
        <v>0</v>
      </c>
      <c r="CI1932" s="112">
        <f>IF(C1931="","",SUM(G1932:CG1932))</f>
        <v>1</v>
      </c>
      <c r="CJ1932" s="67" t="b">
        <f>IF(C1931="","",D1931=CI1932)</f>
        <v>1</v>
      </c>
    </row>
    <row r="1933" spans="1:88" s="5" customFormat="1" x14ac:dyDescent="0.3">
      <c r="A1933" s="173"/>
      <c r="B1933" s="157"/>
      <c r="C1933" s="170"/>
      <c r="D1933" s="160"/>
      <c r="E1933" s="163"/>
      <c r="F1933" s="166"/>
      <c r="G1933" s="113">
        <v>0</v>
      </c>
      <c r="H1933" s="113"/>
      <c r="I1933" s="113"/>
      <c r="J1933" s="113"/>
      <c r="K1933" s="113"/>
      <c r="L1933" s="113"/>
      <c r="M1933" s="113"/>
      <c r="N1933" s="113"/>
      <c r="O1933" s="113"/>
      <c r="P1933" s="113"/>
      <c r="Q1933" s="113"/>
      <c r="R1933" s="113"/>
      <c r="S1933" s="113"/>
      <c r="T1933" s="113"/>
      <c r="U1933" s="113">
        <f t="shared" ref="U1933:X1933" si="29325">U1931/$F1931</f>
        <v>0</v>
      </c>
      <c r="V1933" s="113">
        <f t="shared" si="29325"/>
        <v>0</v>
      </c>
      <c r="W1933" s="113">
        <f t="shared" si="29325"/>
        <v>0</v>
      </c>
      <c r="X1933" s="113">
        <f t="shared" si="29325"/>
        <v>0</v>
      </c>
      <c r="Y1933" s="113">
        <f t="shared" ref="Y1933:AG1933" si="29326">Y1931/$F1931</f>
        <v>0</v>
      </c>
      <c r="Z1933" s="113">
        <f t="shared" si="29326"/>
        <v>0</v>
      </c>
      <c r="AA1933" s="113">
        <f t="shared" si="29326"/>
        <v>0</v>
      </c>
      <c r="AB1933" s="113">
        <f t="shared" si="29326"/>
        <v>0</v>
      </c>
      <c r="AC1933" s="113">
        <f t="shared" si="29326"/>
        <v>0</v>
      </c>
      <c r="AD1933" s="113">
        <f t="shared" si="29326"/>
        <v>0</v>
      </c>
      <c r="AE1933" s="113">
        <f t="shared" si="29326"/>
        <v>0</v>
      </c>
      <c r="AF1933" s="113">
        <f t="shared" si="29326"/>
        <v>0</v>
      </c>
      <c r="AG1933" s="113">
        <f t="shared" si="29326"/>
        <v>0</v>
      </c>
      <c r="AH1933" s="113">
        <f t="shared" ref="AH1933:AK1933" si="29327">AH1931/$F1931</f>
        <v>0</v>
      </c>
      <c r="AI1933" s="113">
        <f t="shared" si="29327"/>
        <v>0</v>
      </c>
      <c r="AJ1933" s="113">
        <f t="shared" si="29327"/>
        <v>0</v>
      </c>
      <c r="AK1933" s="113">
        <f t="shared" si="29327"/>
        <v>0</v>
      </c>
      <c r="AL1933" s="113">
        <f t="shared" ref="AL1933:AT1933" si="29328">AL1931/$F1931</f>
        <v>0</v>
      </c>
      <c r="AM1933" s="113">
        <f t="shared" si="29328"/>
        <v>0</v>
      </c>
      <c r="AN1933" s="113">
        <f t="shared" si="29328"/>
        <v>0</v>
      </c>
      <c r="AO1933" s="113">
        <f t="shared" si="29328"/>
        <v>0</v>
      </c>
      <c r="AP1933" s="113">
        <f t="shared" si="29328"/>
        <v>0</v>
      </c>
      <c r="AQ1933" s="113">
        <f t="shared" si="29328"/>
        <v>0</v>
      </c>
      <c r="AR1933" s="113">
        <f t="shared" si="29328"/>
        <v>0</v>
      </c>
      <c r="AS1933" s="113">
        <f t="shared" si="29328"/>
        <v>0</v>
      </c>
      <c r="AT1933" s="113">
        <f t="shared" si="29328"/>
        <v>0</v>
      </c>
      <c r="AU1933" s="113">
        <f t="shared" ref="AU1933:AX1933" si="29329">AU1931/$F1931</f>
        <v>0</v>
      </c>
      <c r="AV1933" s="113">
        <f t="shared" si="29329"/>
        <v>0</v>
      </c>
      <c r="AW1933" s="113">
        <f t="shared" si="29329"/>
        <v>0</v>
      </c>
      <c r="AX1933" s="113">
        <f t="shared" si="29329"/>
        <v>0</v>
      </c>
      <c r="AY1933" s="113">
        <f t="shared" ref="AY1933:BC1933" si="29330">AY1931/$F1931</f>
        <v>0</v>
      </c>
      <c r="AZ1933" s="113">
        <f t="shared" si="29330"/>
        <v>0</v>
      </c>
      <c r="BA1933" s="113">
        <f t="shared" si="29330"/>
        <v>0</v>
      </c>
      <c r="BB1933" s="113">
        <f t="shared" si="29330"/>
        <v>0</v>
      </c>
      <c r="BC1933" s="113">
        <f t="shared" si="29330"/>
        <v>0</v>
      </c>
      <c r="BD1933" s="113">
        <f t="shared" ref="BD1933:BG1933" si="29331">BD1931/$F1931</f>
        <v>0</v>
      </c>
      <c r="BE1933" s="113">
        <f t="shared" si="29331"/>
        <v>0</v>
      </c>
      <c r="BF1933" s="113">
        <f t="shared" si="29331"/>
        <v>0</v>
      </c>
      <c r="BG1933" s="113">
        <f t="shared" si="29331"/>
        <v>0</v>
      </c>
      <c r="BH1933" s="113">
        <f t="shared" ref="BH1933:BK1933" si="29332">BH1931/$F1931</f>
        <v>0</v>
      </c>
      <c r="BI1933" s="113">
        <f t="shared" si="29332"/>
        <v>0</v>
      </c>
      <c r="BJ1933" s="113">
        <f t="shared" si="29332"/>
        <v>0</v>
      </c>
      <c r="BK1933" s="113">
        <f t="shared" si="29332"/>
        <v>0</v>
      </c>
      <c r="BL1933" s="113">
        <f t="shared" ref="BL1933:BP1933" si="29333">BL1931/$F1931</f>
        <v>0</v>
      </c>
      <c r="BM1933" s="113">
        <f t="shared" si="29333"/>
        <v>0</v>
      </c>
      <c r="BN1933" s="113">
        <f t="shared" si="29333"/>
        <v>0</v>
      </c>
      <c r="BO1933" s="113">
        <f t="shared" si="29333"/>
        <v>0</v>
      </c>
      <c r="BP1933" s="113">
        <f t="shared" si="29333"/>
        <v>0</v>
      </c>
      <c r="BQ1933" s="113">
        <f t="shared" ref="BQ1933:BT1933" si="29334">BQ1931/$F1931</f>
        <v>0</v>
      </c>
      <c r="BR1933" s="113">
        <f t="shared" si="29334"/>
        <v>0</v>
      </c>
      <c r="BS1933" s="113">
        <f t="shared" si="29334"/>
        <v>0</v>
      </c>
      <c r="BT1933" s="113">
        <f t="shared" si="29334"/>
        <v>0</v>
      </c>
      <c r="BU1933" s="113">
        <f t="shared" ref="BU1933:BX1933" si="29335">BU1931/$F1931</f>
        <v>0</v>
      </c>
      <c r="BV1933" s="113">
        <f t="shared" si="29335"/>
        <v>0</v>
      </c>
      <c r="BW1933" s="113">
        <f t="shared" si="29335"/>
        <v>0</v>
      </c>
      <c r="BX1933" s="113">
        <f t="shared" si="29335"/>
        <v>0.16666666666666666</v>
      </c>
      <c r="BY1933" s="113">
        <f t="shared" ref="BY1933:CC1933" si="29336">BY1931/$F1931</f>
        <v>0.16666666666666666</v>
      </c>
      <c r="BZ1933" s="113">
        <f t="shared" si="29336"/>
        <v>0.16666666666666666</v>
      </c>
      <c r="CA1933" s="113">
        <f t="shared" si="29336"/>
        <v>0.16666666666666666</v>
      </c>
      <c r="CB1933" s="113">
        <f t="shared" si="29336"/>
        <v>0.16666666666666666</v>
      </c>
      <c r="CC1933" s="113">
        <f t="shared" si="29336"/>
        <v>0.16666666666666666</v>
      </c>
      <c r="CD1933" s="113">
        <f t="shared" ref="CD1933:CG1933" si="29337">CD1931/$F1931</f>
        <v>0</v>
      </c>
      <c r="CE1933" s="113"/>
      <c r="CF1933" s="113">
        <f t="shared" si="29337"/>
        <v>0</v>
      </c>
      <c r="CG1933" s="113">
        <f t="shared" si="29337"/>
        <v>0</v>
      </c>
      <c r="CH1933" s="114">
        <f>IF(C1931="","",100%-SUM(G1933:CG1933))</f>
        <v>1.1102230246251565E-16</v>
      </c>
      <c r="CI1933" s="115">
        <f>IF(C1931="","",SUM(G1933:CG1933))</f>
        <v>0.99999999999999989</v>
      </c>
      <c r="CJ1933" s="67" t="b">
        <f>IF(C1931="","",SUM(G1933:CG1933)=CI1933)</f>
        <v>1</v>
      </c>
    </row>
    <row r="1934" spans="1:88" s="5" customFormat="1" ht="15" customHeight="1" x14ac:dyDescent="0.3">
      <c r="A1934" s="171" t="s">
        <v>1345</v>
      </c>
      <c r="B1934" s="155" t="s">
        <v>1346</v>
      </c>
      <c r="C1934" s="168" t="s">
        <v>163</v>
      </c>
      <c r="D1934" s="158">
        <v>1</v>
      </c>
      <c r="E1934" s="161">
        <v>8478313</v>
      </c>
      <c r="F1934" s="164">
        <f t="shared" si="29199"/>
        <v>8478313</v>
      </c>
      <c r="G1934" s="108">
        <v>0</v>
      </c>
      <c r="H1934" s="108"/>
      <c r="I1934" s="108"/>
      <c r="J1934" s="108"/>
      <c r="K1934" s="108"/>
      <c r="L1934" s="108"/>
      <c r="M1934" s="108"/>
      <c r="N1934" s="108"/>
      <c r="O1934" s="108"/>
      <c r="P1934" s="108"/>
      <c r="Q1934" s="108"/>
      <c r="R1934" s="108"/>
      <c r="S1934" s="108"/>
      <c r="T1934" s="108"/>
      <c r="U1934" s="108"/>
      <c r="V1934" s="108"/>
      <c r="W1934" s="108"/>
      <c r="X1934" s="108"/>
      <c r="Y1934" s="108"/>
      <c r="Z1934" s="108"/>
      <c r="AA1934" s="108"/>
      <c r="AB1934" s="108"/>
      <c r="AC1934" s="108"/>
      <c r="AD1934" s="108"/>
      <c r="AE1934" s="108"/>
      <c r="AF1934" s="108"/>
      <c r="AG1934" s="108"/>
      <c r="AH1934" s="108"/>
      <c r="AI1934" s="108"/>
      <c r="AJ1934" s="108"/>
      <c r="AK1934" s="108"/>
      <c r="AL1934" s="108"/>
      <c r="AM1934" s="108"/>
      <c r="AN1934" s="108"/>
      <c r="AO1934" s="108"/>
      <c r="AP1934" s="108"/>
      <c r="AQ1934" s="108"/>
      <c r="AR1934" s="108"/>
      <c r="AS1934" s="108"/>
      <c r="AT1934" s="108"/>
      <c r="AU1934" s="108"/>
      <c r="AV1934" s="108"/>
      <c r="AW1934" s="108"/>
      <c r="AX1934" s="108"/>
      <c r="AY1934" s="108"/>
      <c r="AZ1934" s="108"/>
      <c r="BA1934" s="108"/>
      <c r="BB1934" s="108"/>
      <c r="BC1934" s="108"/>
      <c r="BD1934" s="108"/>
      <c r="BE1934" s="108"/>
      <c r="BF1934" s="108"/>
      <c r="BG1934" s="108"/>
      <c r="BH1934" s="108"/>
      <c r="BI1934" s="108"/>
      <c r="BJ1934" s="108"/>
      <c r="BK1934" s="108"/>
      <c r="BL1934" s="108"/>
      <c r="BM1934" s="108"/>
      <c r="BN1934" s="108"/>
      <c r="BO1934" s="108"/>
      <c r="BP1934" s="108"/>
      <c r="BQ1934" s="108"/>
      <c r="BR1934" s="108"/>
      <c r="BS1934" s="108"/>
      <c r="BT1934" s="108"/>
      <c r="BU1934" s="108"/>
      <c r="BV1934" s="108"/>
      <c r="BW1934" s="108"/>
      <c r="BX1934" s="108">
        <f>ROUND($F1934/6,0)</f>
        <v>1413052</v>
      </c>
      <c r="BY1934" s="108">
        <f>ROUND($F1934/6,0)</f>
        <v>1413052</v>
      </c>
      <c r="BZ1934" s="108">
        <f t="shared" ref="BZ1934:CC1934" si="29338">ROUND($F1934/6,0)</f>
        <v>1413052</v>
      </c>
      <c r="CA1934" s="108">
        <f>ROUNDUP($F1934/6,0)</f>
        <v>1413053</v>
      </c>
      <c r="CB1934" s="108">
        <f t="shared" si="29338"/>
        <v>1413052</v>
      </c>
      <c r="CC1934" s="108">
        <f t="shared" si="29338"/>
        <v>1413052</v>
      </c>
      <c r="CD1934" s="108"/>
      <c r="CE1934" s="108"/>
      <c r="CF1934" s="108"/>
      <c r="CG1934" s="108"/>
      <c r="CH1934" s="109">
        <f>IF(C1934="","",F1934-SUM(G1934:CG1934))</f>
        <v>0</v>
      </c>
      <c r="CI1934" s="107">
        <f>IF(C1934="","",SUM(G1934:CG1934))</f>
        <v>8478313</v>
      </c>
      <c r="CJ1934" s="67" t="b">
        <f>IF(C1934="","",F1934=CI1934)</f>
        <v>1</v>
      </c>
    </row>
    <row r="1935" spans="1:88" s="5" customFormat="1" x14ac:dyDescent="0.3">
      <c r="A1935" s="172"/>
      <c r="B1935" s="156"/>
      <c r="C1935" s="169"/>
      <c r="D1935" s="159"/>
      <c r="E1935" s="162"/>
      <c r="F1935" s="165"/>
      <c r="G1935" s="110">
        <v>0</v>
      </c>
      <c r="H1935" s="110"/>
      <c r="I1935" s="110"/>
      <c r="J1935" s="110"/>
      <c r="K1935" s="110"/>
      <c r="L1935" s="110"/>
      <c r="M1935" s="110"/>
      <c r="N1935" s="110"/>
      <c r="O1935" s="110"/>
      <c r="P1935" s="110"/>
      <c r="Q1935" s="110"/>
      <c r="R1935" s="110"/>
      <c r="S1935" s="110"/>
      <c r="T1935" s="110"/>
      <c r="U1935" s="110">
        <f t="shared" ref="U1935:X1935" si="29339">ROUND(U1934/$E1934,2)</f>
        <v>0</v>
      </c>
      <c r="V1935" s="110">
        <f t="shared" si="29339"/>
        <v>0</v>
      </c>
      <c r="W1935" s="110">
        <f t="shared" si="29339"/>
        <v>0</v>
      </c>
      <c r="X1935" s="110">
        <f t="shared" si="29339"/>
        <v>0</v>
      </c>
      <c r="Y1935" s="110">
        <f t="shared" ref="Y1935:AG1935" si="29340">ROUND(Y1934/$E1934,2)</f>
        <v>0</v>
      </c>
      <c r="Z1935" s="110">
        <f t="shared" si="29340"/>
        <v>0</v>
      </c>
      <c r="AA1935" s="110">
        <f t="shared" si="29340"/>
        <v>0</v>
      </c>
      <c r="AB1935" s="110">
        <f t="shared" si="29340"/>
        <v>0</v>
      </c>
      <c r="AC1935" s="110">
        <f t="shared" si="29340"/>
        <v>0</v>
      </c>
      <c r="AD1935" s="110">
        <f t="shared" si="29340"/>
        <v>0</v>
      </c>
      <c r="AE1935" s="110">
        <f t="shared" si="29340"/>
        <v>0</v>
      </c>
      <c r="AF1935" s="110">
        <f t="shared" si="29340"/>
        <v>0</v>
      </c>
      <c r="AG1935" s="110">
        <f t="shared" si="29340"/>
        <v>0</v>
      </c>
      <c r="AH1935" s="110">
        <f t="shared" ref="AH1935:AK1935" si="29341">ROUND(AH1934/$E1934,2)</f>
        <v>0</v>
      </c>
      <c r="AI1935" s="110">
        <f t="shared" si="29341"/>
        <v>0</v>
      </c>
      <c r="AJ1935" s="110">
        <f t="shared" si="29341"/>
        <v>0</v>
      </c>
      <c r="AK1935" s="110">
        <f t="shared" si="29341"/>
        <v>0</v>
      </c>
      <c r="AL1935" s="110">
        <f t="shared" ref="AL1935:AT1935" si="29342">ROUND(AL1934/$E1934,2)</f>
        <v>0</v>
      </c>
      <c r="AM1935" s="110">
        <f t="shared" si="29342"/>
        <v>0</v>
      </c>
      <c r="AN1935" s="110">
        <f t="shared" si="29342"/>
        <v>0</v>
      </c>
      <c r="AO1935" s="110">
        <f t="shared" si="29342"/>
        <v>0</v>
      </c>
      <c r="AP1935" s="110">
        <f t="shared" si="29342"/>
        <v>0</v>
      </c>
      <c r="AQ1935" s="110">
        <f t="shared" si="29342"/>
        <v>0</v>
      </c>
      <c r="AR1935" s="110">
        <f t="shared" si="29342"/>
        <v>0</v>
      </c>
      <c r="AS1935" s="110">
        <f t="shared" si="29342"/>
        <v>0</v>
      </c>
      <c r="AT1935" s="110">
        <f t="shared" si="29342"/>
        <v>0</v>
      </c>
      <c r="AU1935" s="110">
        <f t="shared" ref="AU1935:AX1935" si="29343">ROUND(AU1934/$E1934,2)</f>
        <v>0</v>
      </c>
      <c r="AV1935" s="110">
        <f t="shared" si="29343"/>
        <v>0</v>
      </c>
      <c r="AW1935" s="110">
        <f t="shared" si="29343"/>
        <v>0</v>
      </c>
      <c r="AX1935" s="110">
        <f t="shared" si="29343"/>
        <v>0</v>
      </c>
      <c r="AY1935" s="110">
        <f t="shared" ref="AY1935:BC1935" si="29344">ROUND(AY1934/$E1934,2)</f>
        <v>0</v>
      </c>
      <c r="AZ1935" s="110">
        <f t="shared" si="29344"/>
        <v>0</v>
      </c>
      <c r="BA1935" s="110">
        <f t="shared" si="29344"/>
        <v>0</v>
      </c>
      <c r="BB1935" s="110">
        <f t="shared" si="29344"/>
        <v>0</v>
      </c>
      <c r="BC1935" s="110">
        <f t="shared" si="29344"/>
        <v>0</v>
      </c>
      <c r="BD1935" s="110">
        <f t="shared" ref="BD1935:BG1935" si="29345">ROUND(BD1934/$E1934,2)</f>
        <v>0</v>
      </c>
      <c r="BE1935" s="110">
        <f t="shared" si="29345"/>
        <v>0</v>
      </c>
      <c r="BF1935" s="110">
        <f t="shared" si="29345"/>
        <v>0</v>
      </c>
      <c r="BG1935" s="110">
        <f t="shared" si="29345"/>
        <v>0</v>
      </c>
      <c r="BH1935" s="110">
        <f t="shared" ref="BH1935:BK1935" si="29346">ROUND(BH1934/$E1934,2)</f>
        <v>0</v>
      </c>
      <c r="BI1935" s="110">
        <f t="shared" si="29346"/>
        <v>0</v>
      </c>
      <c r="BJ1935" s="110">
        <f t="shared" si="29346"/>
        <v>0</v>
      </c>
      <c r="BK1935" s="110">
        <f t="shared" si="29346"/>
        <v>0</v>
      </c>
      <c r="BL1935" s="110">
        <f t="shared" ref="BL1935:BP1935" si="29347">ROUND(BL1934/$E1934,2)</f>
        <v>0</v>
      </c>
      <c r="BM1935" s="110">
        <f t="shared" si="29347"/>
        <v>0</v>
      </c>
      <c r="BN1935" s="110">
        <f t="shared" si="29347"/>
        <v>0</v>
      </c>
      <c r="BO1935" s="110">
        <f t="shared" si="29347"/>
        <v>0</v>
      </c>
      <c r="BP1935" s="110">
        <f t="shared" si="29347"/>
        <v>0</v>
      </c>
      <c r="BQ1935" s="110">
        <f t="shared" ref="BQ1935:BT1935" si="29348">ROUND(BQ1934/$E1934,2)</f>
        <v>0</v>
      </c>
      <c r="BR1935" s="110">
        <f t="shared" si="29348"/>
        <v>0</v>
      </c>
      <c r="BS1935" s="110">
        <f t="shared" si="29348"/>
        <v>0</v>
      </c>
      <c r="BT1935" s="110">
        <f t="shared" si="29348"/>
        <v>0</v>
      </c>
      <c r="BU1935" s="110">
        <f t="shared" ref="BU1935:BX1935" si="29349">ROUND(BU1934/$E1934,2)</f>
        <v>0</v>
      </c>
      <c r="BV1935" s="110">
        <f t="shared" si="29349"/>
        <v>0</v>
      </c>
      <c r="BW1935" s="110">
        <f t="shared" si="29349"/>
        <v>0</v>
      </c>
      <c r="BX1935" s="110">
        <f t="shared" si="29349"/>
        <v>0.17</v>
      </c>
      <c r="BY1935" s="110">
        <f t="shared" ref="BY1935:CC1935" si="29350">ROUND(BY1934/$E1934,2)</f>
        <v>0.17</v>
      </c>
      <c r="BZ1935" s="110">
        <f t="shared" ref="BZ1935" si="29351">ROUNDDOWN(BZ1934/$E1934,2)</f>
        <v>0.16</v>
      </c>
      <c r="CA1935" s="110">
        <f t="shared" ref="CA1935" si="29352">ROUNDDOWN(CA1934/$E1934,2)</f>
        <v>0.16</v>
      </c>
      <c r="CB1935" s="110">
        <f t="shared" si="29350"/>
        <v>0.17</v>
      </c>
      <c r="CC1935" s="110">
        <f t="shared" si="29350"/>
        <v>0.17</v>
      </c>
      <c r="CD1935" s="110">
        <f t="shared" ref="CD1935:CG1935" si="29353">ROUND(CD1934/$E1934,2)</f>
        <v>0</v>
      </c>
      <c r="CE1935" s="110"/>
      <c r="CF1935" s="110">
        <f t="shared" si="29353"/>
        <v>0</v>
      </c>
      <c r="CG1935" s="110">
        <f t="shared" si="29353"/>
        <v>0</v>
      </c>
      <c r="CH1935" s="111">
        <f>IF(C1934="","",D1934-SUM(G1935:CG1935))</f>
        <v>0</v>
      </c>
      <c r="CI1935" s="112">
        <f>IF(C1934="","",SUM(G1935:CG1935))</f>
        <v>1</v>
      </c>
      <c r="CJ1935" s="67" t="b">
        <f>IF(C1934="","",D1934=CI1935)</f>
        <v>1</v>
      </c>
    </row>
    <row r="1936" spans="1:88" s="5" customFormat="1" x14ac:dyDescent="0.3">
      <c r="A1936" s="173"/>
      <c r="B1936" s="157"/>
      <c r="C1936" s="170"/>
      <c r="D1936" s="160"/>
      <c r="E1936" s="163"/>
      <c r="F1936" s="166"/>
      <c r="G1936" s="113">
        <v>0</v>
      </c>
      <c r="H1936" s="113"/>
      <c r="I1936" s="113"/>
      <c r="J1936" s="113"/>
      <c r="K1936" s="113"/>
      <c r="L1936" s="113"/>
      <c r="M1936" s="113"/>
      <c r="N1936" s="113"/>
      <c r="O1936" s="113"/>
      <c r="P1936" s="113"/>
      <c r="Q1936" s="113"/>
      <c r="R1936" s="113"/>
      <c r="S1936" s="113"/>
      <c r="T1936" s="113"/>
      <c r="U1936" s="113">
        <f t="shared" ref="U1936:X1936" si="29354">U1934/$F1934</f>
        <v>0</v>
      </c>
      <c r="V1936" s="113">
        <f t="shared" si="29354"/>
        <v>0</v>
      </c>
      <c r="W1936" s="113">
        <f t="shared" si="29354"/>
        <v>0</v>
      </c>
      <c r="X1936" s="113">
        <f t="shared" si="29354"/>
        <v>0</v>
      </c>
      <c r="Y1936" s="113">
        <f t="shared" ref="Y1936:AG1936" si="29355">Y1934/$F1934</f>
        <v>0</v>
      </c>
      <c r="Z1936" s="113">
        <f t="shared" si="29355"/>
        <v>0</v>
      </c>
      <c r="AA1936" s="113">
        <f t="shared" si="29355"/>
        <v>0</v>
      </c>
      <c r="AB1936" s="113">
        <f t="shared" si="29355"/>
        <v>0</v>
      </c>
      <c r="AC1936" s="113">
        <f t="shared" si="29355"/>
        <v>0</v>
      </c>
      <c r="AD1936" s="113">
        <f t="shared" si="29355"/>
        <v>0</v>
      </c>
      <c r="AE1936" s="113">
        <f t="shared" si="29355"/>
        <v>0</v>
      </c>
      <c r="AF1936" s="113">
        <f t="shared" si="29355"/>
        <v>0</v>
      </c>
      <c r="AG1936" s="113">
        <f t="shared" si="29355"/>
        <v>0</v>
      </c>
      <c r="AH1936" s="113">
        <f t="shared" ref="AH1936:AK1936" si="29356">AH1934/$F1934</f>
        <v>0</v>
      </c>
      <c r="AI1936" s="113">
        <f t="shared" si="29356"/>
        <v>0</v>
      </c>
      <c r="AJ1936" s="113">
        <f t="shared" si="29356"/>
        <v>0</v>
      </c>
      <c r="AK1936" s="113">
        <f t="shared" si="29356"/>
        <v>0</v>
      </c>
      <c r="AL1936" s="113">
        <f t="shared" ref="AL1936:AT1936" si="29357">AL1934/$F1934</f>
        <v>0</v>
      </c>
      <c r="AM1936" s="113">
        <f t="shared" si="29357"/>
        <v>0</v>
      </c>
      <c r="AN1936" s="113">
        <f t="shared" si="29357"/>
        <v>0</v>
      </c>
      <c r="AO1936" s="113">
        <f t="shared" si="29357"/>
        <v>0</v>
      </c>
      <c r="AP1936" s="113">
        <f t="shared" si="29357"/>
        <v>0</v>
      </c>
      <c r="AQ1936" s="113">
        <f t="shared" si="29357"/>
        <v>0</v>
      </c>
      <c r="AR1936" s="113">
        <f t="shared" si="29357"/>
        <v>0</v>
      </c>
      <c r="AS1936" s="113">
        <f t="shared" si="29357"/>
        <v>0</v>
      </c>
      <c r="AT1936" s="113">
        <f t="shared" si="29357"/>
        <v>0</v>
      </c>
      <c r="AU1936" s="113">
        <f t="shared" ref="AU1936:AX1936" si="29358">AU1934/$F1934</f>
        <v>0</v>
      </c>
      <c r="AV1936" s="113">
        <f t="shared" si="29358"/>
        <v>0</v>
      </c>
      <c r="AW1936" s="113">
        <f t="shared" si="29358"/>
        <v>0</v>
      </c>
      <c r="AX1936" s="113">
        <f t="shared" si="29358"/>
        <v>0</v>
      </c>
      <c r="AY1936" s="113">
        <f t="shared" ref="AY1936:BC1936" si="29359">AY1934/$F1934</f>
        <v>0</v>
      </c>
      <c r="AZ1936" s="113">
        <f t="shared" si="29359"/>
        <v>0</v>
      </c>
      <c r="BA1936" s="113">
        <f t="shared" si="29359"/>
        <v>0</v>
      </c>
      <c r="BB1936" s="113">
        <f t="shared" si="29359"/>
        <v>0</v>
      </c>
      <c r="BC1936" s="113">
        <f t="shared" si="29359"/>
        <v>0</v>
      </c>
      <c r="BD1936" s="113">
        <f t="shared" ref="BD1936:BG1936" si="29360">BD1934/$F1934</f>
        <v>0</v>
      </c>
      <c r="BE1936" s="113">
        <f t="shared" si="29360"/>
        <v>0</v>
      </c>
      <c r="BF1936" s="113">
        <f t="shared" si="29360"/>
        <v>0</v>
      </c>
      <c r="BG1936" s="113">
        <f t="shared" si="29360"/>
        <v>0</v>
      </c>
      <c r="BH1936" s="113">
        <f t="shared" ref="BH1936:BK1936" si="29361">BH1934/$F1934</f>
        <v>0</v>
      </c>
      <c r="BI1936" s="113">
        <f t="shared" si="29361"/>
        <v>0</v>
      </c>
      <c r="BJ1936" s="113">
        <f t="shared" si="29361"/>
        <v>0</v>
      </c>
      <c r="BK1936" s="113">
        <f t="shared" si="29361"/>
        <v>0</v>
      </c>
      <c r="BL1936" s="113">
        <f t="shared" ref="BL1936:BP1936" si="29362">BL1934/$F1934</f>
        <v>0</v>
      </c>
      <c r="BM1936" s="113">
        <f t="shared" si="29362"/>
        <v>0</v>
      </c>
      <c r="BN1936" s="113">
        <f t="shared" si="29362"/>
        <v>0</v>
      </c>
      <c r="BO1936" s="113">
        <f t="shared" si="29362"/>
        <v>0</v>
      </c>
      <c r="BP1936" s="113">
        <f t="shared" si="29362"/>
        <v>0</v>
      </c>
      <c r="BQ1936" s="113">
        <f t="shared" ref="BQ1936:BT1936" si="29363">BQ1934/$F1934</f>
        <v>0</v>
      </c>
      <c r="BR1936" s="113">
        <f t="shared" si="29363"/>
        <v>0</v>
      </c>
      <c r="BS1936" s="113">
        <f t="shared" si="29363"/>
        <v>0</v>
      </c>
      <c r="BT1936" s="113">
        <f t="shared" si="29363"/>
        <v>0</v>
      </c>
      <c r="BU1936" s="113">
        <f t="shared" ref="BU1936:BX1936" si="29364">BU1934/$F1934</f>
        <v>0</v>
      </c>
      <c r="BV1936" s="113">
        <f t="shared" si="29364"/>
        <v>0</v>
      </c>
      <c r="BW1936" s="113">
        <f t="shared" si="29364"/>
        <v>0</v>
      </c>
      <c r="BX1936" s="113">
        <f t="shared" si="29364"/>
        <v>0.16666664700866787</v>
      </c>
      <c r="BY1936" s="113">
        <f t="shared" ref="BY1936:CC1936" si="29365">BY1934/$F1934</f>
        <v>0.16666664700866787</v>
      </c>
      <c r="BZ1936" s="113">
        <f t="shared" si="29365"/>
        <v>0.16666664700866787</v>
      </c>
      <c r="CA1936" s="113">
        <f t="shared" si="29365"/>
        <v>0.16666676495666061</v>
      </c>
      <c r="CB1936" s="113">
        <f t="shared" si="29365"/>
        <v>0.16666664700866787</v>
      </c>
      <c r="CC1936" s="113">
        <f t="shared" si="29365"/>
        <v>0.16666664700866787</v>
      </c>
      <c r="CD1936" s="113">
        <f t="shared" ref="CD1936:CG1936" si="29366">CD1934/$F1934</f>
        <v>0</v>
      </c>
      <c r="CE1936" s="113"/>
      <c r="CF1936" s="113">
        <f t="shared" si="29366"/>
        <v>0</v>
      </c>
      <c r="CG1936" s="113">
        <f t="shared" si="29366"/>
        <v>0</v>
      </c>
      <c r="CH1936" s="114">
        <f>IF(C1934="","",100%-SUM(G1936:CG1936))</f>
        <v>0</v>
      </c>
      <c r="CI1936" s="115">
        <f>IF(C1934="","",SUM(G1936:CG1936))</f>
        <v>1</v>
      </c>
      <c r="CJ1936" s="67" t="b">
        <f>IF(C1934="","",SUM(G1936:CG1936)=CI1936)</f>
        <v>1</v>
      </c>
    </row>
    <row r="1937" spans="1:88" s="5" customFormat="1" ht="15" customHeight="1" x14ac:dyDescent="0.3">
      <c r="A1937" s="171" t="s">
        <v>1347</v>
      </c>
      <c r="B1937" s="155" t="s">
        <v>1348</v>
      </c>
      <c r="C1937" s="168" t="s">
        <v>163</v>
      </c>
      <c r="D1937" s="158">
        <v>1</v>
      </c>
      <c r="E1937" s="161">
        <v>6692268</v>
      </c>
      <c r="F1937" s="164">
        <f t="shared" si="29199"/>
        <v>6692268</v>
      </c>
      <c r="G1937" s="108">
        <v>0</v>
      </c>
      <c r="H1937" s="108"/>
      <c r="I1937" s="108"/>
      <c r="J1937" s="108"/>
      <c r="K1937" s="108"/>
      <c r="L1937" s="108"/>
      <c r="M1937" s="108"/>
      <c r="N1937" s="108"/>
      <c r="O1937" s="108"/>
      <c r="P1937" s="108"/>
      <c r="Q1937" s="108"/>
      <c r="R1937" s="108"/>
      <c r="S1937" s="108"/>
      <c r="T1937" s="108"/>
      <c r="U1937" s="108"/>
      <c r="V1937" s="108"/>
      <c r="W1937" s="108"/>
      <c r="X1937" s="108"/>
      <c r="Y1937" s="108"/>
      <c r="Z1937" s="108"/>
      <c r="AA1937" s="108"/>
      <c r="AB1937" s="108"/>
      <c r="AC1937" s="108"/>
      <c r="AD1937" s="108"/>
      <c r="AE1937" s="108"/>
      <c r="AF1937" s="108"/>
      <c r="AG1937" s="108"/>
      <c r="AH1937" s="108"/>
      <c r="AI1937" s="108"/>
      <c r="AJ1937" s="108"/>
      <c r="AK1937" s="108"/>
      <c r="AL1937" s="108"/>
      <c r="AM1937" s="108"/>
      <c r="AN1937" s="108"/>
      <c r="AO1937" s="108"/>
      <c r="AP1937" s="108"/>
      <c r="AQ1937" s="108"/>
      <c r="AR1937" s="108"/>
      <c r="AS1937" s="108"/>
      <c r="AT1937" s="108"/>
      <c r="AU1937" s="108"/>
      <c r="AV1937" s="108"/>
      <c r="AW1937" s="108"/>
      <c r="AX1937" s="108"/>
      <c r="AY1937" s="108"/>
      <c r="AZ1937" s="108"/>
      <c r="BA1937" s="108"/>
      <c r="BB1937" s="108"/>
      <c r="BC1937" s="108"/>
      <c r="BD1937" s="108"/>
      <c r="BE1937" s="108"/>
      <c r="BF1937" s="108"/>
      <c r="BG1937" s="108"/>
      <c r="BH1937" s="108"/>
      <c r="BI1937" s="108"/>
      <c r="BJ1937" s="108"/>
      <c r="BK1937" s="108"/>
      <c r="BL1937" s="108"/>
      <c r="BM1937" s="108"/>
      <c r="BN1937" s="108"/>
      <c r="BO1937" s="108"/>
      <c r="BP1937" s="108"/>
      <c r="BQ1937" s="108"/>
      <c r="BR1937" s="108"/>
      <c r="BS1937" s="108"/>
      <c r="BT1937" s="108"/>
      <c r="BU1937" s="108"/>
      <c r="BV1937" s="108"/>
      <c r="BW1937" s="108"/>
      <c r="BX1937" s="108">
        <f>ROUND($F1937/6,0)</f>
        <v>1115378</v>
      </c>
      <c r="BY1937" s="108">
        <f>ROUND($F1937/6,0)</f>
        <v>1115378</v>
      </c>
      <c r="BZ1937" s="108">
        <f t="shared" ref="BZ1937:CC1937" si="29367">ROUND($F1937/6,0)</f>
        <v>1115378</v>
      </c>
      <c r="CA1937" s="108">
        <f t="shared" si="29367"/>
        <v>1115378</v>
      </c>
      <c r="CB1937" s="108">
        <f t="shared" si="29367"/>
        <v>1115378</v>
      </c>
      <c r="CC1937" s="108">
        <f t="shared" si="29367"/>
        <v>1115378</v>
      </c>
      <c r="CD1937" s="108"/>
      <c r="CE1937" s="108"/>
      <c r="CF1937" s="108"/>
      <c r="CG1937" s="108"/>
      <c r="CH1937" s="109">
        <f>IF(C1937="","",F1937-SUM(G1937:CG1937))</f>
        <v>0</v>
      </c>
      <c r="CI1937" s="107">
        <f>IF(C1937="","",SUM(G1937:CG1937))</f>
        <v>6692268</v>
      </c>
      <c r="CJ1937" s="67" t="b">
        <f>IF(C1937="","",F1937=CI1937)</f>
        <v>1</v>
      </c>
    </row>
    <row r="1938" spans="1:88" s="5" customFormat="1" x14ac:dyDescent="0.3">
      <c r="A1938" s="172"/>
      <c r="B1938" s="156"/>
      <c r="C1938" s="169"/>
      <c r="D1938" s="159"/>
      <c r="E1938" s="162"/>
      <c r="F1938" s="165"/>
      <c r="G1938" s="110">
        <v>0</v>
      </c>
      <c r="H1938" s="110"/>
      <c r="I1938" s="110"/>
      <c r="J1938" s="110"/>
      <c r="K1938" s="110"/>
      <c r="L1938" s="110"/>
      <c r="M1938" s="110"/>
      <c r="N1938" s="110"/>
      <c r="O1938" s="110"/>
      <c r="P1938" s="110"/>
      <c r="Q1938" s="110"/>
      <c r="R1938" s="110"/>
      <c r="S1938" s="110"/>
      <c r="T1938" s="110"/>
      <c r="U1938" s="110">
        <f t="shared" ref="U1938:X1938" si="29368">ROUND(U1937/$E1937,2)</f>
        <v>0</v>
      </c>
      <c r="V1938" s="110">
        <f t="shared" si="29368"/>
        <v>0</v>
      </c>
      <c r="W1938" s="110">
        <f t="shared" si="29368"/>
        <v>0</v>
      </c>
      <c r="X1938" s="110">
        <f t="shared" si="29368"/>
        <v>0</v>
      </c>
      <c r="Y1938" s="110">
        <f t="shared" ref="Y1938:AG1938" si="29369">ROUND(Y1937/$E1937,2)</f>
        <v>0</v>
      </c>
      <c r="Z1938" s="110">
        <f t="shared" si="29369"/>
        <v>0</v>
      </c>
      <c r="AA1938" s="110">
        <f t="shared" si="29369"/>
        <v>0</v>
      </c>
      <c r="AB1938" s="110">
        <f t="shared" si="29369"/>
        <v>0</v>
      </c>
      <c r="AC1938" s="110">
        <f t="shared" si="29369"/>
        <v>0</v>
      </c>
      <c r="AD1938" s="110">
        <f t="shared" si="29369"/>
        <v>0</v>
      </c>
      <c r="AE1938" s="110">
        <f t="shared" si="29369"/>
        <v>0</v>
      </c>
      <c r="AF1938" s="110">
        <f t="shared" si="29369"/>
        <v>0</v>
      </c>
      <c r="AG1938" s="110">
        <f t="shared" si="29369"/>
        <v>0</v>
      </c>
      <c r="AH1938" s="110">
        <f t="shared" ref="AH1938:AK1938" si="29370">ROUND(AH1937/$E1937,2)</f>
        <v>0</v>
      </c>
      <c r="AI1938" s="110">
        <f t="shared" si="29370"/>
        <v>0</v>
      </c>
      <c r="AJ1938" s="110">
        <f t="shared" si="29370"/>
        <v>0</v>
      </c>
      <c r="AK1938" s="110">
        <f t="shared" si="29370"/>
        <v>0</v>
      </c>
      <c r="AL1938" s="110">
        <f t="shared" ref="AL1938:AT1938" si="29371">ROUND(AL1937/$E1937,2)</f>
        <v>0</v>
      </c>
      <c r="AM1938" s="110">
        <f t="shared" si="29371"/>
        <v>0</v>
      </c>
      <c r="AN1938" s="110">
        <f t="shared" si="29371"/>
        <v>0</v>
      </c>
      <c r="AO1938" s="110">
        <f t="shared" si="29371"/>
        <v>0</v>
      </c>
      <c r="AP1938" s="110">
        <f t="shared" si="29371"/>
        <v>0</v>
      </c>
      <c r="AQ1938" s="110">
        <f t="shared" si="29371"/>
        <v>0</v>
      </c>
      <c r="AR1938" s="110">
        <f t="shared" si="29371"/>
        <v>0</v>
      </c>
      <c r="AS1938" s="110">
        <f t="shared" si="29371"/>
        <v>0</v>
      </c>
      <c r="AT1938" s="110">
        <f t="shared" si="29371"/>
        <v>0</v>
      </c>
      <c r="AU1938" s="110">
        <f t="shared" ref="AU1938:AX1938" si="29372">ROUND(AU1937/$E1937,2)</f>
        <v>0</v>
      </c>
      <c r="AV1938" s="110">
        <f t="shared" si="29372"/>
        <v>0</v>
      </c>
      <c r="AW1938" s="110">
        <f t="shared" si="29372"/>
        <v>0</v>
      </c>
      <c r="AX1938" s="110">
        <f t="shared" si="29372"/>
        <v>0</v>
      </c>
      <c r="AY1938" s="110">
        <f t="shared" ref="AY1938:BC1938" si="29373">ROUND(AY1937/$E1937,2)</f>
        <v>0</v>
      </c>
      <c r="AZ1938" s="110">
        <f t="shared" si="29373"/>
        <v>0</v>
      </c>
      <c r="BA1938" s="110">
        <f t="shared" si="29373"/>
        <v>0</v>
      </c>
      <c r="BB1938" s="110">
        <f t="shared" si="29373"/>
        <v>0</v>
      </c>
      <c r="BC1938" s="110">
        <f t="shared" si="29373"/>
        <v>0</v>
      </c>
      <c r="BD1938" s="110">
        <f t="shared" ref="BD1938:BG1938" si="29374">ROUND(BD1937/$E1937,2)</f>
        <v>0</v>
      </c>
      <c r="BE1938" s="110">
        <f t="shared" si="29374"/>
        <v>0</v>
      </c>
      <c r="BF1938" s="110">
        <f t="shared" si="29374"/>
        <v>0</v>
      </c>
      <c r="BG1938" s="110">
        <f t="shared" si="29374"/>
        <v>0</v>
      </c>
      <c r="BH1938" s="110">
        <f t="shared" ref="BH1938:BK1938" si="29375">ROUND(BH1937/$E1937,2)</f>
        <v>0</v>
      </c>
      <c r="BI1938" s="110">
        <f t="shared" si="29375"/>
        <v>0</v>
      </c>
      <c r="BJ1938" s="110">
        <f t="shared" si="29375"/>
        <v>0</v>
      </c>
      <c r="BK1938" s="110">
        <f t="shared" si="29375"/>
        <v>0</v>
      </c>
      <c r="BL1938" s="110">
        <f t="shared" ref="BL1938:BP1938" si="29376">ROUND(BL1937/$E1937,2)</f>
        <v>0</v>
      </c>
      <c r="BM1938" s="110">
        <f t="shared" si="29376"/>
        <v>0</v>
      </c>
      <c r="BN1938" s="110">
        <f t="shared" si="29376"/>
        <v>0</v>
      </c>
      <c r="BO1938" s="110">
        <f t="shared" si="29376"/>
        <v>0</v>
      </c>
      <c r="BP1938" s="110">
        <f t="shared" si="29376"/>
        <v>0</v>
      </c>
      <c r="BQ1938" s="110">
        <f t="shared" ref="BQ1938:BT1938" si="29377">ROUND(BQ1937/$E1937,2)</f>
        <v>0</v>
      </c>
      <c r="BR1938" s="110">
        <f t="shared" si="29377"/>
        <v>0</v>
      </c>
      <c r="BS1938" s="110">
        <f t="shared" si="29377"/>
        <v>0</v>
      </c>
      <c r="BT1938" s="110">
        <f t="shared" si="29377"/>
        <v>0</v>
      </c>
      <c r="BU1938" s="110">
        <f t="shared" ref="BU1938:BX1938" si="29378">ROUND(BU1937/$E1937,2)</f>
        <v>0</v>
      </c>
      <c r="BV1938" s="110">
        <f t="shared" si="29378"/>
        <v>0</v>
      </c>
      <c r="BW1938" s="110">
        <f t="shared" si="29378"/>
        <v>0</v>
      </c>
      <c r="BX1938" s="110">
        <f t="shared" si="29378"/>
        <v>0.17</v>
      </c>
      <c r="BY1938" s="110">
        <f t="shared" ref="BY1938:CC1938" si="29379">ROUND(BY1937/$E1937,2)</f>
        <v>0.17</v>
      </c>
      <c r="BZ1938" s="110">
        <f t="shared" ref="BZ1938" si="29380">ROUNDDOWN(BZ1937/$E1937,2)</f>
        <v>0.16</v>
      </c>
      <c r="CA1938" s="110">
        <f t="shared" ref="CA1938" si="29381">ROUNDDOWN(CA1937/$E1937,2)</f>
        <v>0.16</v>
      </c>
      <c r="CB1938" s="110">
        <f t="shared" si="29379"/>
        <v>0.17</v>
      </c>
      <c r="CC1938" s="110">
        <f t="shared" si="29379"/>
        <v>0.17</v>
      </c>
      <c r="CD1938" s="110">
        <f t="shared" ref="CD1938:CG1938" si="29382">ROUND(CD1937/$E1937,2)</f>
        <v>0</v>
      </c>
      <c r="CE1938" s="110"/>
      <c r="CF1938" s="110">
        <f t="shared" si="29382"/>
        <v>0</v>
      </c>
      <c r="CG1938" s="110">
        <f t="shared" si="29382"/>
        <v>0</v>
      </c>
      <c r="CH1938" s="111">
        <f>IF(C1937="","",D1937-SUM(G1938:CG1938))</f>
        <v>0</v>
      </c>
      <c r="CI1938" s="112">
        <f>IF(C1937="","",SUM(G1938:CG1938))</f>
        <v>1</v>
      </c>
      <c r="CJ1938" s="67" t="b">
        <f>IF(C1937="","",D1937=CI1938)</f>
        <v>1</v>
      </c>
    </row>
    <row r="1939" spans="1:88" s="5" customFormat="1" x14ac:dyDescent="0.3">
      <c r="A1939" s="173"/>
      <c r="B1939" s="157"/>
      <c r="C1939" s="170"/>
      <c r="D1939" s="160"/>
      <c r="E1939" s="163"/>
      <c r="F1939" s="166"/>
      <c r="G1939" s="113">
        <v>0</v>
      </c>
      <c r="H1939" s="113"/>
      <c r="I1939" s="113"/>
      <c r="J1939" s="113"/>
      <c r="K1939" s="113"/>
      <c r="L1939" s="113"/>
      <c r="M1939" s="113"/>
      <c r="N1939" s="113"/>
      <c r="O1939" s="113"/>
      <c r="P1939" s="113"/>
      <c r="Q1939" s="113"/>
      <c r="R1939" s="113"/>
      <c r="S1939" s="113"/>
      <c r="T1939" s="113"/>
      <c r="U1939" s="113">
        <f t="shared" ref="U1939:X1939" si="29383">U1937/$F1937</f>
        <v>0</v>
      </c>
      <c r="V1939" s="113">
        <f t="shared" si="29383"/>
        <v>0</v>
      </c>
      <c r="W1939" s="113">
        <f t="shared" si="29383"/>
        <v>0</v>
      </c>
      <c r="X1939" s="113">
        <f t="shared" si="29383"/>
        <v>0</v>
      </c>
      <c r="Y1939" s="113">
        <f t="shared" ref="Y1939:AG1939" si="29384">Y1937/$F1937</f>
        <v>0</v>
      </c>
      <c r="Z1939" s="113">
        <f t="shared" si="29384"/>
        <v>0</v>
      </c>
      <c r="AA1939" s="113">
        <f t="shared" si="29384"/>
        <v>0</v>
      </c>
      <c r="AB1939" s="113">
        <f t="shared" si="29384"/>
        <v>0</v>
      </c>
      <c r="AC1939" s="113">
        <f t="shared" si="29384"/>
        <v>0</v>
      </c>
      <c r="AD1939" s="113">
        <f t="shared" si="29384"/>
        <v>0</v>
      </c>
      <c r="AE1939" s="113">
        <f t="shared" si="29384"/>
        <v>0</v>
      </c>
      <c r="AF1939" s="113">
        <f t="shared" si="29384"/>
        <v>0</v>
      </c>
      <c r="AG1939" s="113">
        <f t="shared" si="29384"/>
        <v>0</v>
      </c>
      <c r="AH1939" s="113">
        <f t="shared" ref="AH1939:AK1939" si="29385">AH1937/$F1937</f>
        <v>0</v>
      </c>
      <c r="AI1939" s="113">
        <f t="shared" si="29385"/>
        <v>0</v>
      </c>
      <c r="AJ1939" s="113">
        <f t="shared" si="29385"/>
        <v>0</v>
      </c>
      <c r="AK1939" s="113">
        <f t="shared" si="29385"/>
        <v>0</v>
      </c>
      <c r="AL1939" s="113">
        <f t="shared" ref="AL1939:AT1939" si="29386">AL1937/$F1937</f>
        <v>0</v>
      </c>
      <c r="AM1939" s="113">
        <f t="shared" si="29386"/>
        <v>0</v>
      </c>
      <c r="AN1939" s="113">
        <f t="shared" si="29386"/>
        <v>0</v>
      </c>
      <c r="AO1939" s="113">
        <f t="shared" si="29386"/>
        <v>0</v>
      </c>
      <c r="AP1939" s="113">
        <f t="shared" si="29386"/>
        <v>0</v>
      </c>
      <c r="AQ1939" s="113">
        <f t="shared" si="29386"/>
        <v>0</v>
      </c>
      <c r="AR1939" s="113">
        <f t="shared" si="29386"/>
        <v>0</v>
      </c>
      <c r="AS1939" s="113">
        <f t="shared" si="29386"/>
        <v>0</v>
      </c>
      <c r="AT1939" s="113">
        <f t="shared" si="29386"/>
        <v>0</v>
      </c>
      <c r="AU1939" s="113">
        <f t="shared" ref="AU1939:AX1939" si="29387">AU1937/$F1937</f>
        <v>0</v>
      </c>
      <c r="AV1939" s="113">
        <f t="shared" si="29387"/>
        <v>0</v>
      </c>
      <c r="AW1939" s="113">
        <f t="shared" si="29387"/>
        <v>0</v>
      </c>
      <c r="AX1939" s="113">
        <f t="shared" si="29387"/>
        <v>0</v>
      </c>
      <c r="AY1939" s="113">
        <f t="shared" ref="AY1939:BC1939" si="29388">AY1937/$F1937</f>
        <v>0</v>
      </c>
      <c r="AZ1939" s="113">
        <f t="shared" si="29388"/>
        <v>0</v>
      </c>
      <c r="BA1939" s="113">
        <f t="shared" si="29388"/>
        <v>0</v>
      </c>
      <c r="BB1939" s="113">
        <f t="shared" si="29388"/>
        <v>0</v>
      </c>
      <c r="BC1939" s="113">
        <f t="shared" si="29388"/>
        <v>0</v>
      </c>
      <c r="BD1939" s="113">
        <f t="shared" ref="BD1939:BG1939" si="29389">BD1937/$F1937</f>
        <v>0</v>
      </c>
      <c r="BE1939" s="113">
        <f t="shared" si="29389"/>
        <v>0</v>
      </c>
      <c r="BF1939" s="113">
        <f t="shared" si="29389"/>
        <v>0</v>
      </c>
      <c r="BG1939" s="113">
        <f t="shared" si="29389"/>
        <v>0</v>
      </c>
      <c r="BH1939" s="113">
        <f t="shared" ref="BH1939:BK1939" si="29390">BH1937/$F1937</f>
        <v>0</v>
      </c>
      <c r="BI1939" s="113">
        <f t="shared" si="29390"/>
        <v>0</v>
      </c>
      <c r="BJ1939" s="113">
        <f t="shared" si="29390"/>
        <v>0</v>
      </c>
      <c r="BK1939" s="113">
        <f t="shared" si="29390"/>
        <v>0</v>
      </c>
      <c r="BL1939" s="113">
        <f t="shared" ref="BL1939:BP1939" si="29391">BL1937/$F1937</f>
        <v>0</v>
      </c>
      <c r="BM1939" s="113">
        <f t="shared" si="29391"/>
        <v>0</v>
      </c>
      <c r="BN1939" s="113">
        <f t="shared" si="29391"/>
        <v>0</v>
      </c>
      <c r="BO1939" s="113">
        <f t="shared" si="29391"/>
        <v>0</v>
      </c>
      <c r="BP1939" s="113">
        <f t="shared" si="29391"/>
        <v>0</v>
      </c>
      <c r="BQ1939" s="113">
        <f t="shared" ref="BQ1939:BT1939" si="29392">BQ1937/$F1937</f>
        <v>0</v>
      </c>
      <c r="BR1939" s="113">
        <f t="shared" si="29392"/>
        <v>0</v>
      </c>
      <c r="BS1939" s="113">
        <f t="shared" si="29392"/>
        <v>0</v>
      </c>
      <c r="BT1939" s="113">
        <f t="shared" si="29392"/>
        <v>0</v>
      </c>
      <c r="BU1939" s="113">
        <f t="shared" ref="BU1939:BX1939" si="29393">BU1937/$F1937</f>
        <v>0</v>
      </c>
      <c r="BV1939" s="113">
        <f t="shared" si="29393"/>
        <v>0</v>
      </c>
      <c r="BW1939" s="113">
        <f t="shared" si="29393"/>
        <v>0</v>
      </c>
      <c r="BX1939" s="113">
        <f t="shared" si="29393"/>
        <v>0.16666666666666666</v>
      </c>
      <c r="BY1939" s="113">
        <f t="shared" ref="BY1939:CC1939" si="29394">BY1937/$F1937</f>
        <v>0.16666666666666666</v>
      </c>
      <c r="BZ1939" s="113">
        <f t="shared" si="29394"/>
        <v>0.16666666666666666</v>
      </c>
      <c r="CA1939" s="113">
        <f t="shared" si="29394"/>
        <v>0.16666666666666666</v>
      </c>
      <c r="CB1939" s="113">
        <f t="shared" si="29394"/>
        <v>0.16666666666666666</v>
      </c>
      <c r="CC1939" s="113">
        <f t="shared" si="29394"/>
        <v>0.16666666666666666</v>
      </c>
      <c r="CD1939" s="113">
        <f t="shared" ref="CD1939:CG1939" si="29395">CD1937/$F1937</f>
        <v>0</v>
      </c>
      <c r="CE1939" s="113"/>
      <c r="CF1939" s="113">
        <f t="shared" si="29395"/>
        <v>0</v>
      </c>
      <c r="CG1939" s="113">
        <f t="shared" si="29395"/>
        <v>0</v>
      </c>
      <c r="CH1939" s="114">
        <f>IF(C1937="","",100%-SUM(G1939:CG1939))</f>
        <v>1.1102230246251565E-16</v>
      </c>
      <c r="CI1939" s="115">
        <f>IF(C1937="","",SUM(G1939:CG1939))</f>
        <v>0.99999999999999989</v>
      </c>
      <c r="CJ1939" s="67" t="b">
        <f>IF(C1937="","",SUM(G1939:CG1939)=CI1939)</f>
        <v>1</v>
      </c>
    </row>
    <row r="1940" spans="1:88" s="5" customFormat="1" ht="15" customHeight="1" x14ac:dyDescent="0.3">
      <c r="A1940" s="171" t="s">
        <v>1349</v>
      </c>
      <c r="B1940" s="155" t="s">
        <v>1350</v>
      </c>
      <c r="C1940" s="168" t="s">
        <v>163</v>
      </c>
      <c r="D1940" s="158">
        <v>1</v>
      </c>
      <c r="E1940" s="161">
        <v>7738700</v>
      </c>
      <c r="F1940" s="164">
        <f t="shared" si="29199"/>
        <v>7738700</v>
      </c>
      <c r="G1940" s="108">
        <v>0</v>
      </c>
      <c r="H1940" s="108"/>
      <c r="I1940" s="108"/>
      <c r="J1940" s="108"/>
      <c r="K1940" s="108"/>
      <c r="L1940" s="108"/>
      <c r="M1940" s="108"/>
      <c r="N1940" s="108"/>
      <c r="O1940" s="108"/>
      <c r="P1940" s="108"/>
      <c r="Q1940" s="108"/>
      <c r="R1940" s="108"/>
      <c r="S1940" s="108"/>
      <c r="T1940" s="108"/>
      <c r="U1940" s="108"/>
      <c r="V1940" s="108"/>
      <c r="W1940" s="108"/>
      <c r="X1940" s="108"/>
      <c r="Y1940" s="108"/>
      <c r="Z1940" s="108"/>
      <c r="AA1940" s="108"/>
      <c r="AB1940" s="108"/>
      <c r="AC1940" s="108"/>
      <c r="AD1940" s="108"/>
      <c r="AE1940" s="108"/>
      <c r="AF1940" s="108"/>
      <c r="AG1940" s="108"/>
      <c r="AH1940" s="108"/>
      <c r="AI1940" s="108"/>
      <c r="AJ1940" s="108"/>
      <c r="AK1940" s="108"/>
      <c r="AL1940" s="108"/>
      <c r="AM1940" s="108"/>
      <c r="AN1940" s="108"/>
      <c r="AO1940" s="108"/>
      <c r="AP1940" s="108"/>
      <c r="AQ1940" s="108"/>
      <c r="AR1940" s="108"/>
      <c r="AS1940" s="108"/>
      <c r="AT1940" s="108"/>
      <c r="AU1940" s="108"/>
      <c r="AV1940" s="108"/>
      <c r="AW1940" s="108"/>
      <c r="AX1940" s="108"/>
      <c r="AY1940" s="108"/>
      <c r="AZ1940" s="108"/>
      <c r="BA1940" s="108"/>
      <c r="BB1940" s="108"/>
      <c r="BC1940" s="108"/>
      <c r="BD1940" s="108"/>
      <c r="BE1940" s="108"/>
      <c r="BF1940" s="108"/>
      <c r="BG1940" s="108"/>
      <c r="BH1940" s="108"/>
      <c r="BI1940" s="108"/>
      <c r="BJ1940" s="108"/>
      <c r="BK1940" s="108"/>
      <c r="BL1940" s="108"/>
      <c r="BM1940" s="108"/>
      <c r="BN1940" s="108"/>
      <c r="BO1940" s="108"/>
      <c r="BP1940" s="108"/>
      <c r="BQ1940" s="108"/>
      <c r="BR1940" s="108"/>
      <c r="BS1940" s="108"/>
      <c r="BT1940" s="108"/>
      <c r="BU1940" s="108"/>
      <c r="BV1940" s="108"/>
      <c r="BW1940" s="108"/>
      <c r="BX1940" s="108">
        <f>ROUND($F1940/6,0)</f>
        <v>1289783</v>
      </c>
      <c r="BY1940" s="108">
        <f>ROUND($F1940/6,0)</f>
        <v>1289783</v>
      </c>
      <c r="BZ1940" s="108">
        <f t="shared" ref="BZ1940:CA1940" si="29396">ROUNDUP($F1940/6,0)</f>
        <v>1289784</v>
      </c>
      <c r="CA1940" s="108">
        <f t="shared" si="29396"/>
        <v>1289784</v>
      </c>
      <c r="CB1940" s="108">
        <f t="shared" ref="CB1940:CC1940" si="29397">ROUND($F1940/6,0)</f>
        <v>1289783</v>
      </c>
      <c r="CC1940" s="108">
        <f t="shared" si="29397"/>
        <v>1289783</v>
      </c>
      <c r="CD1940" s="108"/>
      <c r="CE1940" s="108"/>
      <c r="CF1940" s="108"/>
      <c r="CG1940" s="108"/>
      <c r="CH1940" s="109">
        <f>IF(C1940="","",F1940-SUM(G1940:CG1940))</f>
        <v>0</v>
      </c>
      <c r="CI1940" s="107">
        <f>IF(C1940="","",SUM(G1940:CG1940))</f>
        <v>7738700</v>
      </c>
      <c r="CJ1940" s="67" t="b">
        <f>IF(C1940="","",F1940=CI1940)</f>
        <v>1</v>
      </c>
    </row>
    <row r="1941" spans="1:88" s="5" customFormat="1" x14ac:dyDescent="0.3">
      <c r="A1941" s="172"/>
      <c r="B1941" s="156"/>
      <c r="C1941" s="169"/>
      <c r="D1941" s="159"/>
      <c r="E1941" s="162"/>
      <c r="F1941" s="165"/>
      <c r="G1941" s="110">
        <v>0</v>
      </c>
      <c r="H1941" s="110"/>
      <c r="I1941" s="110"/>
      <c r="J1941" s="110"/>
      <c r="K1941" s="110"/>
      <c r="L1941" s="110"/>
      <c r="M1941" s="110"/>
      <c r="N1941" s="110"/>
      <c r="O1941" s="110"/>
      <c r="P1941" s="110"/>
      <c r="Q1941" s="110"/>
      <c r="R1941" s="110"/>
      <c r="S1941" s="110"/>
      <c r="T1941" s="110"/>
      <c r="U1941" s="110">
        <f t="shared" ref="U1941:X1941" si="29398">ROUND(U1940/$E1940,2)</f>
        <v>0</v>
      </c>
      <c r="V1941" s="110">
        <f t="shared" si="29398"/>
        <v>0</v>
      </c>
      <c r="W1941" s="110">
        <f t="shared" si="29398"/>
        <v>0</v>
      </c>
      <c r="X1941" s="110">
        <f t="shared" si="29398"/>
        <v>0</v>
      </c>
      <c r="Y1941" s="110">
        <f t="shared" ref="Y1941:AG1941" si="29399">ROUND(Y1940/$E1940,2)</f>
        <v>0</v>
      </c>
      <c r="Z1941" s="110">
        <f t="shared" si="29399"/>
        <v>0</v>
      </c>
      <c r="AA1941" s="110">
        <f t="shared" si="29399"/>
        <v>0</v>
      </c>
      <c r="AB1941" s="110">
        <f t="shared" si="29399"/>
        <v>0</v>
      </c>
      <c r="AC1941" s="110">
        <f t="shared" si="29399"/>
        <v>0</v>
      </c>
      <c r="AD1941" s="110">
        <f t="shared" si="29399"/>
        <v>0</v>
      </c>
      <c r="AE1941" s="110">
        <f t="shared" si="29399"/>
        <v>0</v>
      </c>
      <c r="AF1941" s="110">
        <f t="shared" si="29399"/>
        <v>0</v>
      </c>
      <c r="AG1941" s="110">
        <f t="shared" si="29399"/>
        <v>0</v>
      </c>
      <c r="AH1941" s="110">
        <f t="shared" ref="AH1941:AK1941" si="29400">ROUND(AH1940/$E1940,2)</f>
        <v>0</v>
      </c>
      <c r="AI1941" s="110">
        <f t="shared" si="29400"/>
        <v>0</v>
      </c>
      <c r="AJ1941" s="110">
        <f t="shared" si="29400"/>
        <v>0</v>
      </c>
      <c r="AK1941" s="110">
        <f t="shared" si="29400"/>
        <v>0</v>
      </c>
      <c r="AL1941" s="110">
        <f t="shared" ref="AL1941:AT1941" si="29401">ROUND(AL1940/$E1940,2)</f>
        <v>0</v>
      </c>
      <c r="AM1941" s="110">
        <f t="shared" si="29401"/>
        <v>0</v>
      </c>
      <c r="AN1941" s="110">
        <f t="shared" si="29401"/>
        <v>0</v>
      </c>
      <c r="AO1941" s="110">
        <f t="shared" si="29401"/>
        <v>0</v>
      </c>
      <c r="AP1941" s="110">
        <f t="shared" si="29401"/>
        <v>0</v>
      </c>
      <c r="AQ1941" s="110">
        <f t="shared" si="29401"/>
        <v>0</v>
      </c>
      <c r="AR1941" s="110">
        <f t="shared" si="29401"/>
        <v>0</v>
      </c>
      <c r="AS1941" s="110">
        <f t="shared" si="29401"/>
        <v>0</v>
      </c>
      <c r="AT1941" s="110">
        <f t="shared" si="29401"/>
        <v>0</v>
      </c>
      <c r="AU1941" s="110">
        <f t="shared" ref="AU1941:AX1941" si="29402">ROUND(AU1940/$E1940,2)</f>
        <v>0</v>
      </c>
      <c r="AV1941" s="110">
        <f t="shared" si="29402"/>
        <v>0</v>
      </c>
      <c r="AW1941" s="110">
        <f t="shared" si="29402"/>
        <v>0</v>
      </c>
      <c r="AX1941" s="110">
        <f t="shared" si="29402"/>
        <v>0</v>
      </c>
      <c r="AY1941" s="110">
        <f t="shared" ref="AY1941:BC1941" si="29403">ROUND(AY1940/$E1940,2)</f>
        <v>0</v>
      </c>
      <c r="AZ1941" s="110">
        <f t="shared" si="29403"/>
        <v>0</v>
      </c>
      <c r="BA1941" s="110">
        <f t="shared" si="29403"/>
        <v>0</v>
      </c>
      <c r="BB1941" s="110">
        <f t="shared" si="29403"/>
        <v>0</v>
      </c>
      <c r="BC1941" s="110">
        <f t="shared" si="29403"/>
        <v>0</v>
      </c>
      <c r="BD1941" s="110">
        <f t="shared" ref="BD1941:BG1941" si="29404">ROUND(BD1940/$E1940,2)</f>
        <v>0</v>
      </c>
      <c r="BE1941" s="110">
        <f t="shared" si="29404"/>
        <v>0</v>
      </c>
      <c r="BF1941" s="110">
        <f t="shared" si="29404"/>
        <v>0</v>
      </c>
      <c r="BG1941" s="110">
        <f t="shared" si="29404"/>
        <v>0</v>
      </c>
      <c r="BH1941" s="110">
        <f t="shared" ref="BH1941:BK1941" si="29405">ROUND(BH1940/$E1940,2)</f>
        <v>0</v>
      </c>
      <c r="BI1941" s="110">
        <f t="shared" si="29405"/>
        <v>0</v>
      </c>
      <c r="BJ1941" s="110">
        <f t="shared" si="29405"/>
        <v>0</v>
      </c>
      <c r="BK1941" s="110">
        <f t="shared" si="29405"/>
        <v>0</v>
      </c>
      <c r="BL1941" s="110">
        <f t="shared" ref="BL1941:BP1941" si="29406">ROUND(BL1940/$E1940,2)</f>
        <v>0</v>
      </c>
      <c r="BM1941" s="110">
        <f t="shared" si="29406"/>
        <v>0</v>
      </c>
      <c r="BN1941" s="110">
        <f t="shared" si="29406"/>
        <v>0</v>
      </c>
      <c r="BO1941" s="110">
        <f t="shared" si="29406"/>
        <v>0</v>
      </c>
      <c r="BP1941" s="110">
        <f t="shared" si="29406"/>
        <v>0</v>
      </c>
      <c r="BQ1941" s="110">
        <f t="shared" ref="BQ1941:BT1941" si="29407">ROUND(BQ1940/$E1940,2)</f>
        <v>0</v>
      </c>
      <c r="BR1941" s="110">
        <f t="shared" si="29407"/>
        <v>0</v>
      </c>
      <c r="BS1941" s="110">
        <f t="shared" si="29407"/>
        <v>0</v>
      </c>
      <c r="BT1941" s="110">
        <f t="shared" si="29407"/>
        <v>0</v>
      </c>
      <c r="BU1941" s="110">
        <f t="shared" ref="BU1941:BX1941" si="29408">ROUND(BU1940/$E1940,2)</f>
        <v>0</v>
      </c>
      <c r="BV1941" s="110">
        <f t="shared" si="29408"/>
        <v>0</v>
      </c>
      <c r="BW1941" s="110">
        <f t="shared" si="29408"/>
        <v>0</v>
      </c>
      <c r="BX1941" s="110">
        <f t="shared" si="29408"/>
        <v>0.17</v>
      </c>
      <c r="BY1941" s="110">
        <f t="shared" ref="BY1941:CC1941" si="29409">ROUND(BY1940/$E1940,2)</f>
        <v>0.17</v>
      </c>
      <c r="BZ1941" s="110">
        <f t="shared" ref="BZ1941" si="29410">ROUNDDOWN(BZ1940/$E1940,2)</f>
        <v>0.16</v>
      </c>
      <c r="CA1941" s="110">
        <f t="shared" ref="CA1941" si="29411">ROUNDDOWN(CA1940/$E1940,2)</f>
        <v>0.16</v>
      </c>
      <c r="CB1941" s="110">
        <f t="shared" si="29409"/>
        <v>0.17</v>
      </c>
      <c r="CC1941" s="110">
        <f t="shared" si="29409"/>
        <v>0.17</v>
      </c>
      <c r="CD1941" s="110">
        <f t="shared" ref="CD1941:CG1941" si="29412">ROUND(CD1940/$E1940,2)</f>
        <v>0</v>
      </c>
      <c r="CE1941" s="110"/>
      <c r="CF1941" s="110">
        <f t="shared" si="29412"/>
        <v>0</v>
      </c>
      <c r="CG1941" s="110">
        <f t="shared" si="29412"/>
        <v>0</v>
      </c>
      <c r="CH1941" s="111">
        <f>IF(C1940="","",D1940-SUM(G1941:CG1941))</f>
        <v>0</v>
      </c>
      <c r="CI1941" s="112">
        <f>IF(C1940="","",SUM(G1941:CG1941))</f>
        <v>1</v>
      </c>
      <c r="CJ1941" s="67" t="b">
        <f>IF(C1940="","",D1940=CI1941)</f>
        <v>1</v>
      </c>
    </row>
    <row r="1942" spans="1:88" s="5" customFormat="1" x14ac:dyDescent="0.3">
      <c r="A1942" s="173"/>
      <c r="B1942" s="157"/>
      <c r="C1942" s="170"/>
      <c r="D1942" s="160"/>
      <c r="E1942" s="163"/>
      <c r="F1942" s="166"/>
      <c r="G1942" s="113">
        <v>0</v>
      </c>
      <c r="H1942" s="113"/>
      <c r="I1942" s="113"/>
      <c r="J1942" s="113"/>
      <c r="K1942" s="113"/>
      <c r="L1942" s="113"/>
      <c r="M1942" s="113"/>
      <c r="N1942" s="113"/>
      <c r="O1942" s="113"/>
      <c r="P1942" s="113"/>
      <c r="Q1942" s="113"/>
      <c r="R1942" s="113"/>
      <c r="S1942" s="113"/>
      <c r="T1942" s="113"/>
      <c r="U1942" s="113">
        <f t="shared" ref="U1942:X1942" si="29413">U1940/$F1940</f>
        <v>0</v>
      </c>
      <c r="V1942" s="113">
        <f t="shared" si="29413"/>
        <v>0</v>
      </c>
      <c r="W1942" s="113">
        <f t="shared" si="29413"/>
        <v>0</v>
      </c>
      <c r="X1942" s="113">
        <f t="shared" si="29413"/>
        <v>0</v>
      </c>
      <c r="Y1942" s="113">
        <f t="shared" ref="Y1942:AG1942" si="29414">Y1940/$F1940</f>
        <v>0</v>
      </c>
      <c r="Z1942" s="113">
        <f t="shared" si="29414"/>
        <v>0</v>
      </c>
      <c r="AA1942" s="113">
        <f t="shared" si="29414"/>
        <v>0</v>
      </c>
      <c r="AB1942" s="113">
        <f t="shared" si="29414"/>
        <v>0</v>
      </c>
      <c r="AC1942" s="113">
        <f t="shared" si="29414"/>
        <v>0</v>
      </c>
      <c r="AD1942" s="113">
        <f t="shared" si="29414"/>
        <v>0</v>
      </c>
      <c r="AE1942" s="113">
        <f t="shared" si="29414"/>
        <v>0</v>
      </c>
      <c r="AF1942" s="113">
        <f t="shared" si="29414"/>
        <v>0</v>
      </c>
      <c r="AG1942" s="113">
        <f t="shared" si="29414"/>
        <v>0</v>
      </c>
      <c r="AH1942" s="113">
        <f t="shared" ref="AH1942:AK1942" si="29415">AH1940/$F1940</f>
        <v>0</v>
      </c>
      <c r="AI1942" s="113">
        <f t="shared" si="29415"/>
        <v>0</v>
      </c>
      <c r="AJ1942" s="113">
        <f t="shared" si="29415"/>
        <v>0</v>
      </c>
      <c r="AK1942" s="113">
        <f t="shared" si="29415"/>
        <v>0</v>
      </c>
      <c r="AL1942" s="113">
        <f t="shared" ref="AL1942:AT1942" si="29416">AL1940/$F1940</f>
        <v>0</v>
      </c>
      <c r="AM1942" s="113">
        <f t="shared" si="29416"/>
        <v>0</v>
      </c>
      <c r="AN1942" s="113">
        <f t="shared" si="29416"/>
        <v>0</v>
      </c>
      <c r="AO1942" s="113">
        <f t="shared" si="29416"/>
        <v>0</v>
      </c>
      <c r="AP1942" s="113">
        <f t="shared" si="29416"/>
        <v>0</v>
      </c>
      <c r="AQ1942" s="113">
        <f t="shared" si="29416"/>
        <v>0</v>
      </c>
      <c r="AR1942" s="113">
        <f t="shared" si="29416"/>
        <v>0</v>
      </c>
      <c r="AS1942" s="113">
        <f t="shared" si="29416"/>
        <v>0</v>
      </c>
      <c r="AT1942" s="113">
        <f t="shared" si="29416"/>
        <v>0</v>
      </c>
      <c r="AU1942" s="113">
        <f t="shared" ref="AU1942:AX1942" si="29417">AU1940/$F1940</f>
        <v>0</v>
      </c>
      <c r="AV1942" s="113">
        <f t="shared" si="29417"/>
        <v>0</v>
      </c>
      <c r="AW1942" s="113">
        <f t="shared" si="29417"/>
        <v>0</v>
      </c>
      <c r="AX1942" s="113">
        <f t="shared" si="29417"/>
        <v>0</v>
      </c>
      <c r="AY1942" s="113">
        <f t="shared" ref="AY1942:BC1942" si="29418">AY1940/$F1940</f>
        <v>0</v>
      </c>
      <c r="AZ1942" s="113">
        <f t="shared" si="29418"/>
        <v>0</v>
      </c>
      <c r="BA1942" s="113">
        <f t="shared" si="29418"/>
        <v>0</v>
      </c>
      <c r="BB1942" s="113">
        <f t="shared" si="29418"/>
        <v>0</v>
      </c>
      <c r="BC1942" s="113">
        <f t="shared" si="29418"/>
        <v>0</v>
      </c>
      <c r="BD1942" s="113">
        <f t="shared" ref="BD1942:BG1942" si="29419">BD1940/$F1940</f>
        <v>0</v>
      </c>
      <c r="BE1942" s="113">
        <f t="shared" si="29419"/>
        <v>0</v>
      </c>
      <c r="BF1942" s="113">
        <f t="shared" si="29419"/>
        <v>0</v>
      </c>
      <c r="BG1942" s="113">
        <f t="shared" si="29419"/>
        <v>0</v>
      </c>
      <c r="BH1942" s="113">
        <f t="shared" ref="BH1942:BK1942" si="29420">BH1940/$F1940</f>
        <v>0</v>
      </c>
      <c r="BI1942" s="113">
        <f t="shared" si="29420"/>
        <v>0</v>
      </c>
      <c r="BJ1942" s="113">
        <f t="shared" si="29420"/>
        <v>0</v>
      </c>
      <c r="BK1942" s="113">
        <f t="shared" si="29420"/>
        <v>0</v>
      </c>
      <c r="BL1942" s="113">
        <f t="shared" ref="BL1942:BP1942" si="29421">BL1940/$F1940</f>
        <v>0</v>
      </c>
      <c r="BM1942" s="113">
        <f t="shared" si="29421"/>
        <v>0</v>
      </c>
      <c r="BN1942" s="113">
        <f t="shared" si="29421"/>
        <v>0</v>
      </c>
      <c r="BO1942" s="113">
        <f t="shared" si="29421"/>
        <v>0</v>
      </c>
      <c r="BP1942" s="113">
        <f t="shared" si="29421"/>
        <v>0</v>
      </c>
      <c r="BQ1942" s="113">
        <f t="shared" ref="BQ1942:BT1942" si="29422">BQ1940/$F1940</f>
        <v>0</v>
      </c>
      <c r="BR1942" s="113">
        <f t="shared" si="29422"/>
        <v>0</v>
      </c>
      <c r="BS1942" s="113">
        <f t="shared" si="29422"/>
        <v>0</v>
      </c>
      <c r="BT1942" s="113">
        <f t="shared" si="29422"/>
        <v>0</v>
      </c>
      <c r="BU1942" s="113">
        <f t="shared" ref="BU1942:BX1942" si="29423">BU1940/$F1940</f>
        <v>0</v>
      </c>
      <c r="BV1942" s="113">
        <f t="shared" si="29423"/>
        <v>0</v>
      </c>
      <c r="BW1942" s="113">
        <f t="shared" si="29423"/>
        <v>0</v>
      </c>
      <c r="BX1942" s="113">
        <f t="shared" si="29423"/>
        <v>0.16666662359310996</v>
      </c>
      <c r="BY1942" s="113">
        <f t="shared" ref="BY1942:CC1942" si="29424">BY1940/$F1940</f>
        <v>0.16666662359310996</v>
      </c>
      <c r="BZ1942" s="113">
        <f t="shared" si="29424"/>
        <v>0.1666667528137801</v>
      </c>
      <c r="CA1942" s="113">
        <f t="shared" si="29424"/>
        <v>0.1666667528137801</v>
      </c>
      <c r="CB1942" s="113">
        <f t="shared" si="29424"/>
        <v>0.16666662359310996</v>
      </c>
      <c r="CC1942" s="113">
        <f t="shared" si="29424"/>
        <v>0.16666662359310996</v>
      </c>
      <c r="CD1942" s="113">
        <f t="shared" ref="CD1942:CG1942" si="29425">CD1940/$F1940</f>
        <v>0</v>
      </c>
      <c r="CE1942" s="113"/>
      <c r="CF1942" s="113">
        <f t="shared" si="29425"/>
        <v>0</v>
      </c>
      <c r="CG1942" s="113">
        <f t="shared" si="29425"/>
        <v>0</v>
      </c>
      <c r="CH1942" s="114">
        <f>IF(C1940="","",100%-SUM(G1942:CG1942))</f>
        <v>0</v>
      </c>
      <c r="CI1942" s="115">
        <f>IF(C1940="","",SUM(G1942:CG1942))</f>
        <v>1</v>
      </c>
      <c r="CJ1942" s="67" t="b">
        <f>IF(C1940="","",SUM(G1942:CG1942)=CI1942)</f>
        <v>1</v>
      </c>
    </row>
    <row r="1943" spans="1:88" s="5" customFormat="1" ht="15" customHeight="1" x14ac:dyDescent="0.3">
      <c r="A1943" s="171" t="s">
        <v>1351</v>
      </c>
      <c r="B1943" s="155" t="s">
        <v>1352</v>
      </c>
      <c r="C1943" s="168" t="s">
        <v>163</v>
      </c>
      <c r="D1943" s="158">
        <v>1</v>
      </c>
      <c r="E1943" s="161">
        <v>9043524</v>
      </c>
      <c r="F1943" s="164">
        <f>ROUND(E1943*D1943,0)</f>
        <v>9043524</v>
      </c>
      <c r="G1943" s="108">
        <v>0</v>
      </c>
      <c r="H1943" s="108"/>
      <c r="I1943" s="108"/>
      <c r="J1943" s="108"/>
      <c r="K1943" s="108"/>
      <c r="L1943" s="108"/>
      <c r="M1943" s="108"/>
      <c r="N1943" s="108"/>
      <c r="O1943" s="108"/>
      <c r="P1943" s="108"/>
      <c r="Q1943" s="108"/>
      <c r="R1943" s="108"/>
      <c r="S1943" s="108"/>
      <c r="T1943" s="108"/>
      <c r="U1943" s="108"/>
      <c r="V1943" s="108"/>
      <c r="W1943" s="108"/>
      <c r="X1943" s="108"/>
      <c r="Y1943" s="108"/>
      <c r="Z1943" s="108"/>
      <c r="AA1943" s="108"/>
      <c r="AB1943" s="108"/>
      <c r="AC1943" s="108"/>
      <c r="AD1943" s="108"/>
      <c r="AE1943" s="108"/>
      <c r="AF1943" s="108"/>
      <c r="AG1943" s="108"/>
      <c r="AH1943" s="108"/>
      <c r="AI1943" s="108"/>
      <c r="AJ1943" s="108"/>
      <c r="AK1943" s="108"/>
      <c r="AL1943" s="108"/>
      <c r="AM1943" s="108"/>
      <c r="AN1943" s="108"/>
      <c r="AO1943" s="108"/>
      <c r="AP1943" s="108"/>
      <c r="AQ1943" s="108"/>
      <c r="AR1943" s="108"/>
      <c r="AS1943" s="108"/>
      <c r="AT1943" s="108"/>
      <c r="AU1943" s="108"/>
      <c r="AV1943" s="108"/>
      <c r="AW1943" s="108"/>
      <c r="AX1943" s="108"/>
      <c r="AY1943" s="108"/>
      <c r="AZ1943" s="108"/>
      <c r="BA1943" s="108"/>
      <c r="BB1943" s="108"/>
      <c r="BC1943" s="108"/>
      <c r="BD1943" s="108"/>
      <c r="BE1943" s="108"/>
      <c r="BF1943" s="108"/>
      <c r="BG1943" s="108"/>
      <c r="BH1943" s="108"/>
      <c r="BI1943" s="108"/>
      <c r="BJ1943" s="108"/>
      <c r="BK1943" s="108"/>
      <c r="BL1943" s="108"/>
      <c r="BM1943" s="108"/>
      <c r="BN1943" s="108"/>
      <c r="BO1943" s="108"/>
      <c r="BP1943" s="108"/>
      <c r="BQ1943" s="108"/>
      <c r="BR1943" s="108"/>
      <c r="BS1943" s="108"/>
      <c r="BT1943" s="108"/>
      <c r="BU1943" s="108"/>
      <c r="BV1943" s="108"/>
      <c r="BW1943" s="108"/>
      <c r="BX1943" s="108">
        <f>ROUND($F1943/6,0)</f>
        <v>1507254</v>
      </c>
      <c r="BY1943" s="108">
        <f>ROUND($F1943/6,0)</f>
        <v>1507254</v>
      </c>
      <c r="BZ1943" s="108">
        <f t="shared" ref="BZ1943:CC1943" si="29426">ROUND($F1943/6,0)</f>
        <v>1507254</v>
      </c>
      <c r="CA1943" s="108">
        <f t="shared" si="29426"/>
        <v>1507254</v>
      </c>
      <c r="CB1943" s="108">
        <f t="shared" si="29426"/>
        <v>1507254</v>
      </c>
      <c r="CC1943" s="108">
        <f t="shared" si="29426"/>
        <v>1507254</v>
      </c>
      <c r="CD1943" s="108"/>
      <c r="CE1943" s="108"/>
      <c r="CF1943" s="108"/>
      <c r="CG1943" s="108"/>
      <c r="CH1943" s="109">
        <f>IF(C1943="","",F1943-SUM(G1943:CG1943))</f>
        <v>0</v>
      </c>
      <c r="CI1943" s="107">
        <f>IF(C1943="","",SUM(G1943:CG1943))</f>
        <v>9043524</v>
      </c>
      <c r="CJ1943" s="67" t="b">
        <f>IF(C1943="","",F1943=CI1943)</f>
        <v>1</v>
      </c>
    </row>
    <row r="1944" spans="1:88" s="5" customFormat="1" x14ac:dyDescent="0.3">
      <c r="A1944" s="172"/>
      <c r="B1944" s="156"/>
      <c r="C1944" s="169"/>
      <c r="D1944" s="159"/>
      <c r="E1944" s="162"/>
      <c r="F1944" s="165"/>
      <c r="G1944" s="110">
        <v>0</v>
      </c>
      <c r="H1944" s="110"/>
      <c r="I1944" s="110"/>
      <c r="J1944" s="110"/>
      <c r="K1944" s="110"/>
      <c r="L1944" s="110"/>
      <c r="M1944" s="110"/>
      <c r="N1944" s="110"/>
      <c r="O1944" s="110"/>
      <c r="P1944" s="110"/>
      <c r="Q1944" s="110"/>
      <c r="R1944" s="110"/>
      <c r="S1944" s="110"/>
      <c r="T1944" s="110"/>
      <c r="U1944" s="110">
        <f t="shared" ref="U1944:X1944" si="29427">ROUND(U1943/$E1943,2)</f>
        <v>0</v>
      </c>
      <c r="V1944" s="110">
        <f t="shared" si="29427"/>
        <v>0</v>
      </c>
      <c r="W1944" s="110">
        <f t="shared" si="29427"/>
        <v>0</v>
      </c>
      <c r="X1944" s="110">
        <f t="shared" si="29427"/>
        <v>0</v>
      </c>
      <c r="Y1944" s="110">
        <f t="shared" ref="Y1944:AG1944" si="29428">ROUND(Y1943/$E1943,2)</f>
        <v>0</v>
      </c>
      <c r="Z1944" s="110">
        <f t="shared" si="29428"/>
        <v>0</v>
      </c>
      <c r="AA1944" s="110">
        <f t="shared" si="29428"/>
        <v>0</v>
      </c>
      <c r="AB1944" s="110">
        <f t="shared" si="29428"/>
        <v>0</v>
      </c>
      <c r="AC1944" s="110">
        <f t="shared" si="29428"/>
        <v>0</v>
      </c>
      <c r="AD1944" s="110">
        <f t="shared" si="29428"/>
        <v>0</v>
      </c>
      <c r="AE1944" s="110">
        <f t="shared" si="29428"/>
        <v>0</v>
      </c>
      <c r="AF1944" s="110">
        <f t="shared" si="29428"/>
        <v>0</v>
      </c>
      <c r="AG1944" s="110">
        <f t="shared" si="29428"/>
        <v>0</v>
      </c>
      <c r="AH1944" s="110">
        <f t="shared" ref="AH1944:AK1944" si="29429">ROUND(AH1943/$E1943,2)</f>
        <v>0</v>
      </c>
      <c r="AI1944" s="110">
        <f t="shared" si="29429"/>
        <v>0</v>
      </c>
      <c r="AJ1944" s="110">
        <f t="shared" si="29429"/>
        <v>0</v>
      </c>
      <c r="AK1944" s="110">
        <f t="shared" si="29429"/>
        <v>0</v>
      </c>
      <c r="AL1944" s="110">
        <f t="shared" ref="AL1944:AT1944" si="29430">ROUND(AL1943/$E1943,2)</f>
        <v>0</v>
      </c>
      <c r="AM1944" s="110">
        <f t="shared" si="29430"/>
        <v>0</v>
      </c>
      <c r="AN1944" s="110">
        <f t="shared" si="29430"/>
        <v>0</v>
      </c>
      <c r="AO1944" s="110">
        <f t="shared" si="29430"/>
        <v>0</v>
      </c>
      <c r="AP1944" s="110">
        <f t="shared" si="29430"/>
        <v>0</v>
      </c>
      <c r="AQ1944" s="110">
        <f t="shared" si="29430"/>
        <v>0</v>
      </c>
      <c r="AR1944" s="110">
        <f t="shared" si="29430"/>
        <v>0</v>
      </c>
      <c r="AS1944" s="110">
        <f t="shared" si="29430"/>
        <v>0</v>
      </c>
      <c r="AT1944" s="110">
        <f t="shared" si="29430"/>
        <v>0</v>
      </c>
      <c r="AU1944" s="110">
        <f t="shared" ref="AU1944:AX1944" si="29431">ROUND(AU1943/$E1943,2)</f>
        <v>0</v>
      </c>
      <c r="AV1944" s="110">
        <f t="shared" si="29431"/>
        <v>0</v>
      </c>
      <c r="AW1944" s="110">
        <f t="shared" si="29431"/>
        <v>0</v>
      </c>
      <c r="AX1944" s="110">
        <f t="shared" si="29431"/>
        <v>0</v>
      </c>
      <c r="AY1944" s="110">
        <f t="shared" ref="AY1944:BC1944" si="29432">ROUND(AY1943/$E1943,2)</f>
        <v>0</v>
      </c>
      <c r="AZ1944" s="110">
        <f t="shared" si="29432"/>
        <v>0</v>
      </c>
      <c r="BA1944" s="110">
        <f t="shared" si="29432"/>
        <v>0</v>
      </c>
      <c r="BB1944" s="110">
        <f t="shared" si="29432"/>
        <v>0</v>
      </c>
      <c r="BC1944" s="110">
        <f t="shared" si="29432"/>
        <v>0</v>
      </c>
      <c r="BD1944" s="110">
        <f t="shared" ref="BD1944:BG1944" si="29433">ROUND(BD1943/$E1943,2)</f>
        <v>0</v>
      </c>
      <c r="BE1944" s="110">
        <f t="shared" si="29433"/>
        <v>0</v>
      </c>
      <c r="BF1944" s="110">
        <f t="shared" si="29433"/>
        <v>0</v>
      </c>
      <c r="BG1944" s="110">
        <f t="shared" si="29433"/>
        <v>0</v>
      </c>
      <c r="BH1944" s="110">
        <f t="shared" ref="BH1944:BK1944" si="29434">ROUND(BH1943/$E1943,2)</f>
        <v>0</v>
      </c>
      <c r="BI1944" s="110">
        <f t="shared" si="29434"/>
        <v>0</v>
      </c>
      <c r="BJ1944" s="110">
        <f t="shared" si="29434"/>
        <v>0</v>
      </c>
      <c r="BK1944" s="110">
        <f t="shared" si="29434"/>
        <v>0</v>
      </c>
      <c r="BL1944" s="110">
        <f t="shared" ref="BL1944:BP1944" si="29435">ROUND(BL1943/$E1943,2)</f>
        <v>0</v>
      </c>
      <c r="BM1944" s="110">
        <f t="shared" si="29435"/>
        <v>0</v>
      </c>
      <c r="BN1944" s="110">
        <f t="shared" si="29435"/>
        <v>0</v>
      </c>
      <c r="BO1944" s="110">
        <f t="shared" si="29435"/>
        <v>0</v>
      </c>
      <c r="BP1944" s="110">
        <f t="shared" si="29435"/>
        <v>0</v>
      </c>
      <c r="BQ1944" s="110">
        <f t="shared" ref="BQ1944:BT1944" si="29436">ROUND(BQ1943/$E1943,2)</f>
        <v>0</v>
      </c>
      <c r="BR1944" s="110">
        <f t="shared" si="29436"/>
        <v>0</v>
      </c>
      <c r="BS1944" s="110">
        <f t="shared" si="29436"/>
        <v>0</v>
      </c>
      <c r="BT1944" s="110">
        <f t="shared" si="29436"/>
        <v>0</v>
      </c>
      <c r="BU1944" s="110">
        <f t="shared" ref="BU1944:BX1944" si="29437">ROUND(BU1943/$E1943,2)</f>
        <v>0</v>
      </c>
      <c r="BV1944" s="110">
        <f t="shared" si="29437"/>
        <v>0</v>
      </c>
      <c r="BW1944" s="110">
        <f t="shared" si="29437"/>
        <v>0</v>
      </c>
      <c r="BX1944" s="110">
        <f t="shared" si="29437"/>
        <v>0.17</v>
      </c>
      <c r="BY1944" s="110">
        <f t="shared" ref="BY1944:CC1944" si="29438">ROUND(BY1943/$E1943,2)</f>
        <v>0.17</v>
      </c>
      <c r="BZ1944" s="110">
        <f t="shared" ref="BZ1944" si="29439">ROUNDDOWN(BZ1943/$E1943,2)</f>
        <v>0.16</v>
      </c>
      <c r="CA1944" s="110">
        <f t="shared" ref="CA1944" si="29440">ROUNDDOWN(CA1943/$E1943,2)</f>
        <v>0.16</v>
      </c>
      <c r="CB1944" s="110">
        <f t="shared" si="29438"/>
        <v>0.17</v>
      </c>
      <c r="CC1944" s="110">
        <f t="shared" si="29438"/>
        <v>0.17</v>
      </c>
      <c r="CD1944" s="110">
        <f t="shared" ref="CD1944:CG1944" si="29441">ROUND(CD1943/$E1943,2)</f>
        <v>0</v>
      </c>
      <c r="CE1944" s="110"/>
      <c r="CF1944" s="110">
        <f t="shared" si="29441"/>
        <v>0</v>
      </c>
      <c r="CG1944" s="110">
        <f t="shared" si="29441"/>
        <v>0</v>
      </c>
      <c r="CH1944" s="111">
        <f>IF(C1943="","",D1943-SUM(G1944:CG1944))</f>
        <v>0</v>
      </c>
      <c r="CI1944" s="112">
        <f>IF(C1943="","",SUM(G1944:CG1944))</f>
        <v>1</v>
      </c>
      <c r="CJ1944" s="67" t="b">
        <f>IF(C1943="","",D1943=CI1944)</f>
        <v>1</v>
      </c>
    </row>
    <row r="1945" spans="1:88" s="5" customFormat="1" x14ac:dyDescent="0.3">
      <c r="A1945" s="173"/>
      <c r="B1945" s="157"/>
      <c r="C1945" s="170"/>
      <c r="D1945" s="160"/>
      <c r="E1945" s="163"/>
      <c r="F1945" s="166"/>
      <c r="G1945" s="113">
        <v>0</v>
      </c>
      <c r="H1945" s="113"/>
      <c r="I1945" s="113"/>
      <c r="J1945" s="113"/>
      <c r="K1945" s="113"/>
      <c r="L1945" s="113"/>
      <c r="M1945" s="113"/>
      <c r="N1945" s="113"/>
      <c r="O1945" s="113"/>
      <c r="P1945" s="113"/>
      <c r="Q1945" s="113"/>
      <c r="R1945" s="113"/>
      <c r="S1945" s="113"/>
      <c r="T1945" s="113"/>
      <c r="U1945" s="113">
        <f t="shared" ref="U1945:X1945" si="29442">U1943/$F1943</f>
        <v>0</v>
      </c>
      <c r="V1945" s="113">
        <f t="shared" si="29442"/>
        <v>0</v>
      </c>
      <c r="W1945" s="113">
        <f t="shared" si="29442"/>
        <v>0</v>
      </c>
      <c r="X1945" s="113">
        <f t="shared" si="29442"/>
        <v>0</v>
      </c>
      <c r="Y1945" s="113">
        <f t="shared" ref="Y1945:AG1945" si="29443">Y1943/$F1943</f>
        <v>0</v>
      </c>
      <c r="Z1945" s="113">
        <f t="shared" si="29443"/>
        <v>0</v>
      </c>
      <c r="AA1945" s="113">
        <f t="shared" si="29443"/>
        <v>0</v>
      </c>
      <c r="AB1945" s="113">
        <f t="shared" si="29443"/>
        <v>0</v>
      </c>
      <c r="AC1945" s="113">
        <f t="shared" si="29443"/>
        <v>0</v>
      </c>
      <c r="AD1945" s="113">
        <f t="shared" si="29443"/>
        <v>0</v>
      </c>
      <c r="AE1945" s="113">
        <f t="shared" si="29443"/>
        <v>0</v>
      </c>
      <c r="AF1945" s="113">
        <f t="shared" si="29443"/>
        <v>0</v>
      </c>
      <c r="AG1945" s="113">
        <f t="shared" si="29443"/>
        <v>0</v>
      </c>
      <c r="AH1945" s="113">
        <f t="shared" ref="AH1945:AK1945" si="29444">AH1943/$F1943</f>
        <v>0</v>
      </c>
      <c r="AI1945" s="113">
        <f t="shared" si="29444"/>
        <v>0</v>
      </c>
      <c r="AJ1945" s="113">
        <f t="shared" si="29444"/>
        <v>0</v>
      </c>
      <c r="AK1945" s="113">
        <f t="shared" si="29444"/>
        <v>0</v>
      </c>
      <c r="AL1945" s="113">
        <f t="shared" ref="AL1945:AT1945" si="29445">AL1943/$F1943</f>
        <v>0</v>
      </c>
      <c r="AM1945" s="113">
        <f t="shared" si="29445"/>
        <v>0</v>
      </c>
      <c r="AN1945" s="113">
        <f t="shared" si="29445"/>
        <v>0</v>
      </c>
      <c r="AO1945" s="113">
        <f t="shared" si="29445"/>
        <v>0</v>
      </c>
      <c r="AP1945" s="113">
        <f t="shared" si="29445"/>
        <v>0</v>
      </c>
      <c r="AQ1945" s="113">
        <f t="shared" si="29445"/>
        <v>0</v>
      </c>
      <c r="AR1945" s="113">
        <f t="shared" si="29445"/>
        <v>0</v>
      </c>
      <c r="AS1945" s="113">
        <f t="shared" si="29445"/>
        <v>0</v>
      </c>
      <c r="AT1945" s="113">
        <f t="shared" si="29445"/>
        <v>0</v>
      </c>
      <c r="AU1945" s="113">
        <f t="shared" ref="AU1945:AX1945" si="29446">AU1943/$F1943</f>
        <v>0</v>
      </c>
      <c r="AV1945" s="113">
        <f t="shared" si="29446"/>
        <v>0</v>
      </c>
      <c r="AW1945" s="113">
        <f t="shared" si="29446"/>
        <v>0</v>
      </c>
      <c r="AX1945" s="113">
        <f t="shared" si="29446"/>
        <v>0</v>
      </c>
      <c r="AY1945" s="113">
        <f t="shared" ref="AY1945:BC1945" si="29447">AY1943/$F1943</f>
        <v>0</v>
      </c>
      <c r="AZ1945" s="113">
        <f t="shared" si="29447"/>
        <v>0</v>
      </c>
      <c r="BA1945" s="113">
        <f t="shared" si="29447"/>
        <v>0</v>
      </c>
      <c r="BB1945" s="113">
        <f t="shared" si="29447"/>
        <v>0</v>
      </c>
      <c r="BC1945" s="113">
        <f t="shared" si="29447"/>
        <v>0</v>
      </c>
      <c r="BD1945" s="113">
        <f t="shared" ref="BD1945:BG1945" si="29448">BD1943/$F1943</f>
        <v>0</v>
      </c>
      <c r="BE1945" s="113">
        <f t="shared" si="29448"/>
        <v>0</v>
      </c>
      <c r="BF1945" s="113">
        <f t="shared" si="29448"/>
        <v>0</v>
      </c>
      <c r="BG1945" s="113">
        <f t="shared" si="29448"/>
        <v>0</v>
      </c>
      <c r="BH1945" s="113">
        <f t="shared" ref="BH1945:BK1945" si="29449">BH1943/$F1943</f>
        <v>0</v>
      </c>
      <c r="BI1945" s="113">
        <f t="shared" si="29449"/>
        <v>0</v>
      </c>
      <c r="BJ1945" s="113">
        <f t="shared" si="29449"/>
        <v>0</v>
      </c>
      <c r="BK1945" s="113">
        <f t="shared" si="29449"/>
        <v>0</v>
      </c>
      <c r="BL1945" s="113">
        <f t="shared" ref="BL1945:BP1945" si="29450">BL1943/$F1943</f>
        <v>0</v>
      </c>
      <c r="BM1945" s="113">
        <f t="shared" si="29450"/>
        <v>0</v>
      </c>
      <c r="BN1945" s="113">
        <f t="shared" si="29450"/>
        <v>0</v>
      </c>
      <c r="BO1945" s="113">
        <f t="shared" si="29450"/>
        <v>0</v>
      </c>
      <c r="BP1945" s="113">
        <f t="shared" si="29450"/>
        <v>0</v>
      </c>
      <c r="BQ1945" s="113">
        <f t="shared" ref="BQ1945:BT1945" si="29451">BQ1943/$F1943</f>
        <v>0</v>
      </c>
      <c r="BR1945" s="113">
        <f t="shared" si="29451"/>
        <v>0</v>
      </c>
      <c r="BS1945" s="113">
        <f t="shared" si="29451"/>
        <v>0</v>
      </c>
      <c r="BT1945" s="113">
        <f t="shared" si="29451"/>
        <v>0</v>
      </c>
      <c r="BU1945" s="113">
        <f t="shared" ref="BU1945:BX1945" si="29452">BU1943/$F1943</f>
        <v>0</v>
      </c>
      <c r="BV1945" s="113">
        <f t="shared" si="29452"/>
        <v>0</v>
      </c>
      <c r="BW1945" s="113">
        <f t="shared" si="29452"/>
        <v>0</v>
      </c>
      <c r="BX1945" s="113">
        <f t="shared" si="29452"/>
        <v>0.16666666666666666</v>
      </c>
      <c r="BY1945" s="113">
        <f t="shared" ref="BY1945:CC1945" si="29453">BY1943/$F1943</f>
        <v>0.16666666666666666</v>
      </c>
      <c r="BZ1945" s="113">
        <f t="shared" si="29453"/>
        <v>0.16666666666666666</v>
      </c>
      <c r="CA1945" s="113">
        <f t="shared" si="29453"/>
        <v>0.16666666666666666</v>
      </c>
      <c r="CB1945" s="113">
        <f t="shared" si="29453"/>
        <v>0.16666666666666666</v>
      </c>
      <c r="CC1945" s="113">
        <f t="shared" si="29453"/>
        <v>0.16666666666666666</v>
      </c>
      <c r="CD1945" s="113">
        <f t="shared" ref="CD1945:CG1945" si="29454">CD1943/$F1943</f>
        <v>0</v>
      </c>
      <c r="CE1945" s="113"/>
      <c r="CF1945" s="113">
        <f t="shared" si="29454"/>
        <v>0</v>
      </c>
      <c r="CG1945" s="113">
        <f t="shared" si="29454"/>
        <v>0</v>
      </c>
      <c r="CH1945" s="114">
        <f>IF(C1943="","",100%-SUM(G1945:CG1945))</f>
        <v>1.1102230246251565E-16</v>
      </c>
      <c r="CI1945" s="115">
        <f>IF(C1943="","",SUM(G1945:CG1945))</f>
        <v>0.99999999999999989</v>
      </c>
      <c r="CJ1945" s="67" t="b">
        <f>IF(C1943="","",SUM(G1945:CG1945)=CI1945)</f>
        <v>1</v>
      </c>
    </row>
    <row r="1946" spans="1:88" x14ac:dyDescent="0.25">
      <c r="A1946" s="31" t="s">
        <v>1353</v>
      </c>
      <c r="B1946" s="32" t="s">
        <v>1334</v>
      </c>
      <c r="C1946" s="33"/>
      <c r="D1946" s="33"/>
      <c r="E1946" s="37" t="s">
        <v>8</v>
      </c>
      <c r="F1946" s="84" t="s">
        <v>8</v>
      </c>
      <c r="G1946" s="138"/>
      <c r="H1946" s="138"/>
      <c r="I1946" s="138"/>
      <c r="J1946" s="138"/>
      <c r="K1946" s="138"/>
      <c r="L1946" s="138"/>
      <c r="M1946" s="138"/>
      <c r="N1946" s="138"/>
      <c r="O1946" s="138"/>
      <c r="P1946" s="138"/>
      <c r="Q1946" s="138"/>
      <c r="R1946" s="138"/>
      <c r="S1946" s="138"/>
      <c r="T1946" s="138"/>
      <c r="U1946" s="139"/>
      <c r="V1946" s="139"/>
      <c r="W1946" s="139"/>
      <c r="X1946" s="138"/>
      <c r="Y1946" s="139"/>
      <c r="Z1946" s="139"/>
      <c r="AA1946" s="139"/>
      <c r="AB1946" s="139"/>
      <c r="AC1946" s="139"/>
      <c r="AD1946" s="139"/>
      <c r="AE1946" s="139"/>
      <c r="AF1946" s="139"/>
      <c r="AG1946" s="138"/>
      <c r="AH1946" s="139"/>
      <c r="AI1946" s="139"/>
      <c r="AJ1946" s="139"/>
      <c r="AK1946" s="138"/>
      <c r="AL1946" s="139"/>
      <c r="AM1946" s="139"/>
      <c r="AN1946" s="139"/>
      <c r="AO1946" s="139"/>
      <c r="AP1946" s="139"/>
      <c r="AQ1946" s="139"/>
      <c r="AR1946" s="139"/>
      <c r="AS1946" s="139"/>
      <c r="AT1946" s="138"/>
      <c r="AU1946" s="139"/>
      <c r="AV1946" s="139"/>
      <c r="AW1946" s="139"/>
      <c r="AX1946" s="138"/>
      <c r="AY1946" s="139"/>
      <c r="AZ1946" s="139"/>
      <c r="BA1946" s="139"/>
      <c r="BB1946" s="139"/>
      <c r="BC1946" s="138"/>
      <c r="BD1946" s="139"/>
      <c r="BE1946" s="139"/>
      <c r="BF1946" s="139"/>
      <c r="BG1946" s="138"/>
      <c r="BH1946" s="139"/>
      <c r="BI1946" s="139"/>
      <c r="BJ1946" s="139"/>
      <c r="BK1946" s="138"/>
      <c r="BL1946" s="139"/>
      <c r="BM1946" s="139"/>
      <c r="BN1946" s="139"/>
      <c r="BO1946" s="139"/>
      <c r="BP1946" s="138"/>
      <c r="BQ1946" s="139"/>
      <c r="BR1946" s="139"/>
      <c r="BS1946" s="139"/>
      <c r="BT1946" s="138"/>
      <c r="BU1946" s="139"/>
      <c r="BV1946" s="139"/>
      <c r="BW1946" s="139"/>
      <c r="BX1946" s="138"/>
      <c r="BY1946" s="139"/>
      <c r="BZ1946" s="139"/>
      <c r="CA1946" s="139"/>
      <c r="CB1946" s="139"/>
      <c r="CC1946" s="138"/>
      <c r="CD1946" s="139"/>
      <c r="CE1946" s="139"/>
      <c r="CF1946" s="139"/>
      <c r="CG1946" s="139"/>
      <c r="CH1946" s="107" t="str">
        <f>IF(C1946="","",F1946-SUM(G1946:CG1946))</f>
        <v/>
      </c>
      <c r="CI1946" s="107" t="str">
        <f>IF(C1946="","",SUM(G1946:CG1946))</f>
        <v/>
      </c>
      <c r="CJ1946" s="67" t="str">
        <f>IF(C1946="","",F1946=CI1946)</f>
        <v/>
      </c>
    </row>
    <row r="1947" spans="1:88" x14ac:dyDescent="0.3">
      <c r="A1947" s="31" t="s">
        <v>1354</v>
      </c>
      <c r="B1947" s="32" t="s">
        <v>1355</v>
      </c>
      <c r="C1947" s="33"/>
      <c r="D1947" s="33"/>
      <c r="E1947" s="37" t="s">
        <v>8</v>
      </c>
      <c r="F1947" s="84">
        <f>SUM(F1948:F1977)</f>
        <v>324218854</v>
      </c>
      <c r="G1947" s="6">
        <f t="shared" ref="G1947:BR1947" si="29455">G1948+G1951+G1954+G1957+G1960+G1963+G1966+G1969+G1972+G1975</f>
        <v>0</v>
      </c>
      <c r="H1947" s="6">
        <f t="shared" si="29455"/>
        <v>0</v>
      </c>
      <c r="I1947" s="6">
        <f t="shared" si="29455"/>
        <v>0</v>
      </c>
      <c r="J1947" s="6">
        <f t="shared" si="29455"/>
        <v>0</v>
      </c>
      <c r="K1947" s="6">
        <f t="shared" si="29455"/>
        <v>0</v>
      </c>
      <c r="L1947" s="6">
        <f t="shared" si="29455"/>
        <v>0</v>
      </c>
      <c r="M1947" s="6">
        <f t="shared" si="29455"/>
        <v>0</v>
      </c>
      <c r="N1947" s="6">
        <f t="shared" si="29455"/>
        <v>0</v>
      </c>
      <c r="O1947" s="6">
        <f t="shared" si="29455"/>
        <v>0</v>
      </c>
      <c r="P1947" s="6">
        <f t="shared" si="29455"/>
        <v>0</v>
      </c>
      <c r="Q1947" s="6">
        <f t="shared" si="29455"/>
        <v>0</v>
      </c>
      <c r="R1947" s="6">
        <f t="shared" si="29455"/>
        <v>0</v>
      </c>
      <c r="S1947" s="6">
        <f t="shared" si="29455"/>
        <v>0</v>
      </c>
      <c r="T1947" s="6">
        <f t="shared" si="29455"/>
        <v>0</v>
      </c>
      <c r="U1947" s="6">
        <f t="shared" si="29455"/>
        <v>0</v>
      </c>
      <c r="V1947" s="6">
        <f t="shared" si="29455"/>
        <v>0</v>
      </c>
      <c r="W1947" s="6">
        <f t="shared" si="29455"/>
        <v>0</v>
      </c>
      <c r="X1947" s="6">
        <f t="shared" si="29455"/>
        <v>0</v>
      </c>
      <c r="Y1947" s="6">
        <f t="shared" si="29455"/>
        <v>0</v>
      </c>
      <c r="Z1947" s="6">
        <f t="shared" si="29455"/>
        <v>0</v>
      </c>
      <c r="AA1947" s="6">
        <f t="shared" si="29455"/>
        <v>0</v>
      </c>
      <c r="AB1947" s="6">
        <f t="shared" si="29455"/>
        <v>0</v>
      </c>
      <c r="AC1947" s="6">
        <f t="shared" si="29455"/>
        <v>0</v>
      </c>
      <c r="AD1947" s="6">
        <f t="shared" si="29455"/>
        <v>0</v>
      </c>
      <c r="AE1947" s="6">
        <f t="shared" si="29455"/>
        <v>0</v>
      </c>
      <c r="AF1947" s="6">
        <f t="shared" si="29455"/>
        <v>0</v>
      </c>
      <c r="AG1947" s="6">
        <f t="shared" si="29455"/>
        <v>0</v>
      </c>
      <c r="AH1947" s="6">
        <f t="shared" si="29455"/>
        <v>0</v>
      </c>
      <c r="AI1947" s="6">
        <f t="shared" si="29455"/>
        <v>0</v>
      </c>
      <c r="AJ1947" s="6">
        <f t="shared" si="29455"/>
        <v>0</v>
      </c>
      <c r="AK1947" s="6">
        <f t="shared" si="29455"/>
        <v>0</v>
      </c>
      <c r="AL1947" s="6">
        <f t="shared" si="29455"/>
        <v>0</v>
      </c>
      <c r="AM1947" s="6">
        <f t="shared" si="29455"/>
        <v>0</v>
      </c>
      <c r="AN1947" s="6">
        <f t="shared" si="29455"/>
        <v>0</v>
      </c>
      <c r="AO1947" s="6">
        <f t="shared" si="29455"/>
        <v>0</v>
      </c>
      <c r="AP1947" s="6">
        <f t="shared" si="29455"/>
        <v>0</v>
      </c>
      <c r="AQ1947" s="6">
        <f t="shared" si="29455"/>
        <v>0</v>
      </c>
      <c r="AR1947" s="6">
        <f t="shared" si="29455"/>
        <v>0</v>
      </c>
      <c r="AS1947" s="6">
        <f t="shared" si="29455"/>
        <v>0</v>
      </c>
      <c r="AT1947" s="6">
        <f t="shared" si="29455"/>
        <v>0</v>
      </c>
      <c r="AU1947" s="6">
        <f t="shared" si="29455"/>
        <v>0</v>
      </c>
      <c r="AV1947" s="6">
        <f t="shared" si="29455"/>
        <v>0</v>
      </c>
      <c r="AW1947" s="6">
        <f t="shared" si="29455"/>
        <v>0</v>
      </c>
      <c r="AX1947" s="6">
        <f t="shared" si="29455"/>
        <v>0</v>
      </c>
      <c r="AY1947" s="6">
        <f t="shared" si="29455"/>
        <v>0</v>
      </c>
      <c r="AZ1947" s="6">
        <f t="shared" si="29455"/>
        <v>0</v>
      </c>
      <c r="BA1947" s="6">
        <f t="shared" si="29455"/>
        <v>0</v>
      </c>
      <c r="BB1947" s="6">
        <f t="shared" si="29455"/>
        <v>0</v>
      </c>
      <c r="BC1947" s="6">
        <f t="shared" si="29455"/>
        <v>0</v>
      </c>
      <c r="BD1947" s="6">
        <f t="shared" si="29455"/>
        <v>0</v>
      </c>
      <c r="BE1947" s="6">
        <f t="shared" si="29455"/>
        <v>0</v>
      </c>
      <c r="BF1947" s="6">
        <f t="shared" si="29455"/>
        <v>0</v>
      </c>
      <c r="BG1947" s="6">
        <f t="shared" si="29455"/>
        <v>12138334</v>
      </c>
      <c r="BH1947" s="6">
        <f t="shared" si="29455"/>
        <v>50927980</v>
      </c>
      <c r="BI1947" s="6">
        <f t="shared" si="29455"/>
        <v>66137409</v>
      </c>
      <c r="BJ1947" s="6">
        <f t="shared" si="29455"/>
        <v>66137408</v>
      </c>
      <c r="BK1947" s="6">
        <f t="shared" si="29455"/>
        <v>73888815</v>
      </c>
      <c r="BL1947" s="6">
        <f t="shared" si="29455"/>
        <v>35099169</v>
      </c>
      <c r="BM1947" s="6">
        <f t="shared" si="29455"/>
        <v>19889739</v>
      </c>
      <c r="BN1947" s="6">
        <f t="shared" si="29455"/>
        <v>0</v>
      </c>
      <c r="BO1947" s="6">
        <f t="shared" si="29455"/>
        <v>0</v>
      </c>
      <c r="BP1947" s="6">
        <f t="shared" si="29455"/>
        <v>0</v>
      </c>
      <c r="BQ1947" s="6">
        <f t="shared" si="29455"/>
        <v>0</v>
      </c>
      <c r="BR1947" s="6">
        <f t="shared" si="29455"/>
        <v>0</v>
      </c>
      <c r="BS1947" s="6">
        <f t="shared" ref="BS1947:CG1947" si="29456">BS1948+BS1951+BS1954+BS1957+BS1960+BS1963+BS1966+BS1969+BS1972+BS1975</f>
        <v>0</v>
      </c>
      <c r="BT1947" s="6">
        <f t="shared" si="29456"/>
        <v>0</v>
      </c>
      <c r="BU1947" s="6">
        <f t="shared" si="29456"/>
        <v>0</v>
      </c>
      <c r="BV1947" s="6">
        <f t="shared" si="29456"/>
        <v>0</v>
      </c>
      <c r="BW1947" s="6">
        <f t="shared" si="29456"/>
        <v>0</v>
      </c>
      <c r="BX1947" s="6">
        <f t="shared" si="29456"/>
        <v>0</v>
      </c>
      <c r="BY1947" s="6">
        <f t="shared" si="29456"/>
        <v>0</v>
      </c>
      <c r="BZ1947" s="6">
        <f t="shared" si="29456"/>
        <v>0</v>
      </c>
      <c r="CA1947" s="6">
        <f t="shared" si="29456"/>
        <v>0</v>
      </c>
      <c r="CB1947" s="6">
        <f t="shared" si="29456"/>
        <v>0</v>
      </c>
      <c r="CC1947" s="6">
        <f t="shared" si="29456"/>
        <v>0</v>
      </c>
      <c r="CD1947" s="6">
        <f t="shared" si="29456"/>
        <v>0</v>
      </c>
      <c r="CE1947" s="6">
        <f t="shared" si="29456"/>
        <v>0</v>
      </c>
      <c r="CF1947" s="6">
        <f t="shared" si="29456"/>
        <v>0</v>
      </c>
      <c r="CG1947" s="6">
        <f t="shared" si="29456"/>
        <v>0</v>
      </c>
      <c r="CH1947" s="107">
        <f>F1947-SUM(G1947:CG1947)</f>
        <v>0</v>
      </c>
      <c r="CI1947" s="107" t="str">
        <f>IF(C1947="","",SUM(G1947:CG1947))</f>
        <v/>
      </c>
      <c r="CJ1947" s="67" t="str">
        <f>IF(C1947="","",F1947=CI1947)</f>
        <v/>
      </c>
    </row>
    <row r="1948" spans="1:88" s="5" customFormat="1" ht="22.05" customHeight="1" x14ac:dyDescent="0.3">
      <c r="A1948" s="171" t="s">
        <v>1356</v>
      </c>
      <c r="B1948" s="155" t="s">
        <v>1357</v>
      </c>
      <c r="C1948" s="168" t="s">
        <v>17</v>
      </c>
      <c r="D1948" s="158">
        <v>205.71</v>
      </c>
      <c r="E1948" s="161">
        <v>77446</v>
      </c>
      <c r="F1948" s="164">
        <f t="shared" ref="F1948:F1975" si="29457">ROUND(E1948*D1948,0)</f>
        <v>15931417</v>
      </c>
      <c r="G1948" s="108">
        <v>0</v>
      </c>
      <c r="H1948" s="108"/>
      <c r="I1948" s="108"/>
      <c r="J1948" s="108"/>
      <c r="K1948" s="108"/>
      <c r="L1948" s="108"/>
      <c r="M1948" s="108"/>
      <c r="N1948" s="108"/>
      <c r="O1948" s="108"/>
      <c r="P1948" s="108"/>
      <c r="Q1948" s="108"/>
      <c r="R1948" s="108"/>
      <c r="S1948" s="108"/>
      <c r="T1948" s="108"/>
      <c r="U1948" s="108"/>
      <c r="V1948" s="108"/>
      <c r="W1948" s="108"/>
      <c r="X1948" s="108"/>
      <c r="Y1948" s="108"/>
      <c r="Z1948" s="108"/>
      <c r="AA1948" s="108"/>
      <c r="AB1948" s="108"/>
      <c r="AC1948" s="108"/>
      <c r="AD1948" s="108"/>
      <c r="AE1948" s="108"/>
      <c r="AF1948" s="108"/>
      <c r="AG1948" s="108"/>
      <c r="AH1948" s="108"/>
      <c r="AI1948" s="108"/>
      <c r="AJ1948" s="108"/>
      <c r="AK1948" s="108"/>
      <c r="AL1948" s="108"/>
      <c r="AM1948" s="108"/>
      <c r="AN1948" s="108"/>
      <c r="AO1948" s="108"/>
      <c r="AP1948" s="108"/>
      <c r="AQ1948" s="108"/>
      <c r="AR1948" s="108"/>
      <c r="AS1948" s="108"/>
      <c r="AT1948" s="108"/>
      <c r="AU1948" s="108"/>
      <c r="AV1948" s="108"/>
      <c r="AW1948" s="108"/>
      <c r="AX1948" s="108"/>
      <c r="AY1948" s="108"/>
      <c r="AZ1948" s="108"/>
      <c r="BA1948" s="108"/>
      <c r="BB1948" s="108"/>
      <c r="BC1948" s="108"/>
      <c r="BD1948" s="108"/>
      <c r="BE1948" s="108"/>
      <c r="BF1948" s="108"/>
      <c r="BG1948" s="108">
        <f>ROUND($F1948/7,0)</f>
        <v>2275917</v>
      </c>
      <c r="BH1948" s="108">
        <f t="shared" ref="BH1948:BK1948" si="29458">ROUND($F1948/7,0)</f>
        <v>2275917</v>
      </c>
      <c r="BI1948" s="108">
        <f t="shared" si="29458"/>
        <v>2275917</v>
      </c>
      <c r="BJ1948" s="108">
        <f t="shared" si="29458"/>
        <v>2275917</v>
      </c>
      <c r="BK1948" s="108">
        <f t="shared" si="29458"/>
        <v>2275917</v>
      </c>
      <c r="BL1948" s="108">
        <f t="shared" ref="BL1948:BM1948" si="29459">ROUNDDOWN($F1948/7,0)</f>
        <v>2275916</v>
      </c>
      <c r="BM1948" s="108">
        <f t="shared" si="29459"/>
        <v>2275916</v>
      </c>
      <c r="BN1948" s="108"/>
      <c r="BO1948" s="108"/>
      <c r="BP1948" s="108"/>
      <c r="BQ1948" s="108"/>
      <c r="BR1948" s="108"/>
      <c r="BS1948" s="108"/>
      <c r="BT1948" s="108"/>
      <c r="BU1948" s="108"/>
      <c r="BV1948" s="108"/>
      <c r="BW1948" s="108"/>
      <c r="BX1948" s="108"/>
      <c r="BY1948" s="108"/>
      <c r="BZ1948" s="108"/>
      <c r="CA1948" s="108"/>
      <c r="CB1948" s="108"/>
      <c r="CC1948" s="108"/>
      <c r="CD1948" s="108"/>
      <c r="CE1948" s="108"/>
      <c r="CF1948" s="108"/>
      <c r="CG1948" s="108"/>
      <c r="CH1948" s="109">
        <f>IF(C1948="","",F1948-SUM(G1948:CG1948))</f>
        <v>0</v>
      </c>
      <c r="CI1948" s="107">
        <f>IF(C1948="","",SUM(G1948:CG1948))</f>
        <v>15931417</v>
      </c>
      <c r="CJ1948" s="67" t="b">
        <f>IF(C1948="","",F1948=CI1948)</f>
        <v>1</v>
      </c>
    </row>
    <row r="1949" spans="1:88" s="5" customFormat="1" ht="22.05" customHeight="1" x14ac:dyDescent="0.3">
      <c r="A1949" s="172"/>
      <c r="B1949" s="156"/>
      <c r="C1949" s="169"/>
      <c r="D1949" s="159"/>
      <c r="E1949" s="162"/>
      <c r="F1949" s="165"/>
      <c r="G1949" s="110">
        <v>0</v>
      </c>
      <c r="H1949" s="110"/>
      <c r="I1949" s="110"/>
      <c r="J1949" s="110"/>
      <c r="K1949" s="110"/>
      <c r="L1949" s="110"/>
      <c r="M1949" s="110"/>
      <c r="N1949" s="110"/>
      <c r="O1949" s="110"/>
      <c r="P1949" s="110"/>
      <c r="Q1949" s="110"/>
      <c r="R1949" s="110"/>
      <c r="S1949" s="110"/>
      <c r="T1949" s="110"/>
      <c r="U1949" s="110">
        <f t="shared" ref="U1949:X1949" si="29460">ROUND(U1948/$E1948,2)</f>
        <v>0</v>
      </c>
      <c r="V1949" s="110">
        <f t="shared" si="29460"/>
        <v>0</v>
      </c>
      <c r="W1949" s="110">
        <f t="shared" si="29460"/>
        <v>0</v>
      </c>
      <c r="X1949" s="110">
        <f t="shared" si="29460"/>
        <v>0</v>
      </c>
      <c r="Y1949" s="110">
        <f t="shared" ref="Y1949:AG1949" si="29461">ROUND(Y1948/$E1948,2)</f>
        <v>0</v>
      </c>
      <c r="Z1949" s="110">
        <f t="shared" si="29461"/>
        <v>0</v>
      </c>
      <c r="AA1949" s="110">
        <f t="shared" si="29461"/>
        <v>0</v>
      </c>
      <c r="AB1949" s="110">
        <f t="shared" si="29461"/>
        <v>0</v>
      </c>
      <c r="AC1949" s="110">
        <f t="shared" si="29461"/>
        <v>0</v>
      </c>
      <c r="AD1949" s="110">
        <f t="shared" si="29461"/>
        <v>0</v>
      </c>
      <c r="AE1949" s="110">
        <f t="shared" si="29461"/>
        <v>0</v>
      </c>
      <c r="AF1949" s="110">
        <f t="shared" si="29461"/>
        <v>0</v>
      </c>
      <c r="AG1949" s="110">
        <f t="shared" si="29461"/>
        <v>0</v>
      </c>
      <c r="AH1949" s="110">
        <f t="shared" ref="AH1949:AK1949" si="29462">ROUND(AH1948/$E1948,2)</f>
        <v>0</v>
      </c>
      <c r="AI1949" s="110">
        <f t="shared" si="29462"/>
        <v>0</v>
      </c>
      <c r="AJ1949" s="110">
        <f t="shared" si="29462"/>
        <v>0</v>
      </c>
      <c r="AK1949" s="110">
        <f t="shared" si="29462"/>
        <v>0</v>
      </c>
      <c r="AL1949" s="110">
        <f t="shared" ref="AL1949:AT1949" si="29463">ROUND(AL1948/$E1948,2)</f>
        <v>0</v>
      </c>
      <c r="AM1949" s="110">
        <f t="shared" si="29463"/>
        <v>0</v>
      </c>
      <c r="AN1949" s="110">
        <f t="shared" si="29463"/>
        <v>0</v>
      </c>
      <c r="AO1949" s="110">
        <f t="shared" si="29463"/>
        <v>0</v>
      </c>
      <c r="AP1949" s="110">
        <f t="shared" si="29463"/>
        <v>0</v>
      </c>
      <c r="AQ1949" s="110">
        <f t="shared" si="29463"/>
        <v>0</v>
      </c>
      <c r="AR1949" s="110">
        <f t="shared" si="29463"/>
        <v>0</v>
      </c>
      <c r="AS1949" s="110">
        <f t="shared" si="29463"/>
        <v>0</v>
      </c>
      <c r="AT1949" s="110">
        <f t="shared" si="29463"/>
        <v>0</v>
      </c>
      <c r="AU1949" s="110">
        <f t="shared" ref="AU1949:AX1949" si="29464">ROUND(AU1948/$E1948,2)</f>
        <v>0</v>
      </c>
      <c r="AV1949" s="110">
        <f t="shared" si="29464"/>
        <v>0</v>
      </c>
      <c r="AW1949" s="110">
        <f t="shared" si="29464"/>
        <v>0</v>
      </c>
      <c r="AX1949" s="110">
        <f t="shared" si="29464"/>
        <v>0</v>
      </c>
      <c r="AY1949" s="110">
        <f t="shared" ref="AY1949" si="29465">ROUNDUP(AY1948/$E1948,2)</f>
        <v>0</v>
      </c>
      <c r="AZ1949" s="110">
        <f t="shared" ref="AZ1949" si="29466">ROUNDUP(AZ1948/$E1948,2)</f>
        <v>0</v>
      </c>
      <c r="BA1949" s="110">
        <f t="shared" ref="BA1949" si="29467">ROUNDUP(BA1948/$E1948,2)</f>
        <v>0</v>
      </c>
      <c r="BB1949" s="110">
        <f t="shared" ref="BB1949" si="29468">ROUNDUP(BB1948/$E1948,2)</f>
        <v>0</v>
      </c>
      <c r="BC1949" s="110">
        <f t="shared" ref="BC1949" si="29469">ROUND(BC1948/$E1948,2)</f>
        <v>0</v>
      </c>
      <c r="BD1949" s="110">
        <f t="shared" ref="BD1949" si="29470">ROUNDUP(BD1948/$E1948,2)</f>
        <v>0</v>
      </c>
      <c r="BE1949" s="110">
        <f t="shared" ref="BE1949:BG1949" si="29471">ROUND(BE1948/$E1948,2)</f>
        <v>0</v>
      </c>
      <c r="BF1949" s="110">
        <f t="shared" si="29471"/>
        <v>0</v>
      </c>
      <c r="BG1949" s="110">
        <f t="shared" si="29471"/>
        <v>29.39</v>
      </c>
      <c r="BH1949" s="110">
        <f t="shared" ref="BH1949:BK1949" si="29472">ROUND(BH1948/$E1948,2)</f>
        <v>29.39</v>
      </c>
      <c r="BI1949" s="110">
        <f t="shared" si="29472"/>
        <v>29.39</v>
      </c>
      <c r="BJ1949" s="110">
        <f t="shared" si="29472"/>
        <v>29.39</v>
      </c>
      <c r="BK1949" s="110">
        <f t="shared" si="29472"/>
        <v>29.39</v>
      </c>
      <c r="BL1949" s="110">
        <f t="shared" ref="BL1949:BM1949" si="29473">ROUNDDOWN(BL1948/$E1948,2)</f>
        <v>29.38</v>
      </c>
      <c r="BM1949" s="110">
        <f t="shared" si="29473"/>
        <v>29.38</v>
      </c>
      <c r="BN1949" s="110">
        <f t="shared" ref="BN1949:BP1949" si="29474">ROUND(BN1948/$E1948,2)</f>
        <v>0</v>
      </c>
      <c r="BO1949" s="110">
        <f t="shared" si="29474"/>
        <v>0</v>
      </c>
      <c r="BP1949" s="110">
        <f t="shared" si="29474"/>
        <v>0</v>
      </c>
      <c r="BQ1949" s="110">
        <f t="shared" ref="BQ1949:BT1949" si="29475">ROUND(BQ1948/$E1948,2)</f>
        <v>0</v>
      </c>
      <c r="BR1949" s="110">
        <f t="shared" si="29475"/>
        <v>0</v>
      </c>
      <c r="BS1949" s="110">
        <f t="shared" si="29475"/>
        <v>0</v>
      </c>
      <c r="BT1949" s="110">
        <f t="shared" si="29475"/>
        <v>0</v>
      </c>
      <c r="BU1949" s="110">
        <f t="shared" ref="BU1949:BX1949" si="29476">ROUND(BU1948/$E1948,2)</f>
        <v>0</v>
      </c>
      <c r="BV1949" s="110">
        <f t="shared" si="29476"/>
        <v>0</v>
      </c>
      <c r="BW1949" s="110">
        <f t="shared" si="29476"/>
        <v>0</v>
      </c>
      <c r="BX1949" s="110">
        <f t="shared" si="29476"/>
        <v>0</v>
      </c>
      <c r="BY1949" s="110">
        <f t="shared" ref="BY1949:CC1949" si="29477">ROUND(BY1948/$E1948,2)</f>
        <v>0</v>
      </c>
      <c r="BZ1949" s="110">
        <f t="shared" si="29477"/>
        <v>0</v>
      </c>
      <c r="CA1949" s="110">
        <f t="shared" si="29477"/>
        <v>0</v>
      </c>
      <c r="CB1949" s="110">
        <f t="shared" si="29477"/>
        <v>0</v>
      </c>
      <c r="CC1949" s="110">
        <f t="shared" si="29477"/>
        <v>0</v>
      </c>
      <c r="CD1949" s="110">
        <f t="shared" ref="CD1949:CG1949" si="29478">ROUND(CD1948/$E1948,2)</f>
        <v>0</v>
      </c>
      <c r="CE1949" s="110"/>
      <c r="CF1949" s="110">
        <f t="shared" si="29478"/>
        <v>0</v>
      </c>
      <c r="CG1949" s="110">
        <f t="shared" si="29478"/>
        <v>0</v>
      </c>
      <c r="CH1949" s="111">
        <f>IF(C1948="","",D1948-SUM(G1949:CG1949))</f>
        <v>2.8421709430404007E-14</v>
      </c>
      <c r="CI1949" s="112">
        <f>IF(C1948="","",SUM(G1949:CG1949))</f>
        <v>205.70999999999998</v>
      </c>
      <c r="CJ1949" s="67" t="b">
        <f>IF(C1948="","",D1948=CI1949)</f>
        <v>1</v>
      </c>
    </row>
    <row r="1950" spans="1:88" s="5" customFormat="1" ht="22.05" customHeight="1" x14ac:dyDescent="0.3">
      <c r="A1950" s="173"/>
      <c r="B1950" s="157"/>
      <c r="C1950" s="170"/>
      <c r="D1950" s="160"/>
      <c r="E1950" s="163"/>
      <c r="F1950" s="166"/>
      <c r="G1950" s="113">
        <v>0</v>
      </c>
      <c r="H1950" s="113"/>
      <c r="I1950" s="113"/>
      <c r="J1950" s="113"/>
      <c r="K1950" s="113"/>
      <c r="L1950" s="113"/>
      <c r="M1950" s="113"/>
      <c r="N1950" s="113"/>
      <c r="O1950" s="113"/>
      <c r="P1950" s="113"/>
      <c r="Q1950" s="113"/>
      <c r="R1950" s="113"/>
      <c r="S1950" s="113"/>
      <c r="T1950" s="113"/>
      <c r="U1950" s="113">
        <f t="shared" ref="U1950:X1950" si="29479">U1948/$F1948</f>
        <v>0</v>
      </c>
      <c r="V1950" s="113">
        <f t="shared" si="29479"/>
        <v>0</v>
      </c>
      <c r="W1950" s="113">
        <f t="shared" si="29479"/>
        <v>0</v>
      </c>
      <c r="X1950" s="113">
        <f t="shared" si="29479"/>
        <v>0</v>
      </c>
      <c r="Y1950" s="113">
        <f t="shared" ref="Y1950:AG1950" si="29480">Y1948/$F1948</f>
        <v>0</v>
      </c>
      <c r="Z1950" s="113">
        <f t="shared" si="29480"/>
        <v>0</v>
      </c>
      <c r="AA1950" s="113">
        <f t="shared" si="29480"/>
        <v>0</v>
      </c>
      <c r="AB1950" s="113">
        <f t="shared" si="29480"/>
        <v>0</v>
      </c>
      <c r="AC1950" s="113">
        <f t="shared" si="29480"/>
        <v>0</v>
      </c>
      <c r="AD1950" s="113">
        <f t="shared" si="29480"/>
        <v>0</v>
      </c>
      <c r="AE1950" s="113">
        <f t="shared" si="29480"/>
        <v>0</v>
      </c>
      <c r="AF1950" s="113">
        <f t="shared" si="29480"/>
        <v>0</v>
      </c>
      <c r="AG1950" s="113">
        <f t="shared" si="29480"/>
        <v>0</v>
      </c>
      <c r="AH1950" s="113">
        <f t="shared" ref="AH1950:AK1950" si="29481">AH1948/$F1948</f>
        <v>0</v>
      </c>
      <c r="AI1950" s="113">
        <f t="shared" si="29481"/>
        <v>0</v>
      </c>
      <c r="AJ1950" s="113">
        <f t="shared" si="29481"/>
        <v>0</v>
      </c>
      <c r="AK1950" s="113">
        <f t="shared" si="29481"/>
        <v>0</v>
      </c>
      <c r="AL1950" s="113">
        <f t="shared" ref="AL1950:AT1950" si="29482">AL1948/$F1948</f>
        <v>0</v>
      </c>
      <c r="AM1950" s="113">
        <f t="shared" si="29482"/>
        <v>0</v>
      </c>
      <c r="AN1950" s="113">
        <f t="shared" si="29482"/>
        <v>0</v>
      </c>
      <c r="AO1950" s="113">
        <f t="shared" si="29482"/>
        <v>0</v>
      </c>
      <c r="AP1950" s="113">
        <f t="shared" si="29482"/>
        <v>0</v>
      </c>
      <c r="AQ1950" s="113">
        <f t="shared" si="29482"/>
        <v>0</v>
      </c>
      <c r="AR1950" s="113">
        <f t="shared" si="29482"/>
        <v>0</v>
      </c>
      <c r="AS1950" s="113">
        <f t="shared" si="29482"/>
        <v>0</v>
      </c>
      <c r="AT1950" s="113">
        <f t="shared" si="29482"/>
        <v>0</v>
      </c>
      <c r="AU1950" s="113">
        <f t="shared" ref="AU1950:AX1950" si="29483">AU1948/$F1948</f>
        <v>0</v>
      </c>
      <c r="AV1950" s="113">
        <f t="shared" si="29483"/>
        <v>0</v>
      </c>
      <c r="AW1950" s="113">
        <f t="shared" si="29483"/>
        <v>0</v>
      </c>
      <c r="AX1950" s="113">
        <f t="shared" si="29483"/>
        <v>0</v>
      </c>
      <c r="AY1950" s="113">
        <f t="shared" ref="AY1950:BC1950" si="29484">AY1948/$F1948</f>
        <v>0</v>
      </c>
      <c r="AZ1950" s="113">
        <f t="shared" si="29484"/>
        <v>0</v>
      </c>
      <c r="BA1950" s="113">
        <f t="shared" si="29484"/>
        <v>0</v>
      </c>
      <c r="BB1950" s="113">
        <f t="shared" si="29484"/>
        <v>0</v>
      </c>
      <c r="BC1950" s="113">
        <f t="shared" si="29484"/>
        <v>0</v>
      </c>
      <c r="BD1950" s="113">
        <f t="shared" ref="BD1950:BG1950" si="29485">BD1948/$F1948</f>
        <v>0</v>
      </c>
      <c r="BE1950" s="113">
        <f t="shared" si="29485"/>
        <v>0</v>
      </c>
      <c r="BF1950" s="113">
        <f t="shared" si="29485"/>
        <v>0</v>
      </c>
      <c r="BG1950" s="113">
        <f t="shared" si="29485"/>
        <v>0.14285716079115876</v>
      </c>
      <c r="BH1950" s="113">
        <f t="shared" ref="BH1950:BK1950" si="29486">BH1948/$F1948</f>
        <v>0.14285716079115876</v>
      </c>
      <c r="BI1950" s="113">
        <f t="shared" si="29486"/>
        <v>0.14285716079115876</v>
      </c>
      <c r="BJ1950" s="113">
        <f t="shared" si="29486"/>
        <v>0.14285716079115876</v>
      </c>
      <c r="BK1950" s="113">
        <f t="shared" si="29486"/>
        <v>0.14285716079115876</v>
      </c>
      <c r="BL1950" s="113">
        <f t="shared" ref="BL1950:BP1950" si="29487">BL1948/$F1948</f>
        <v>0.14285709802210311</v>
      </c>
      <c r="BM1950" s="113">
        <f t="shared" si="29487"/>
        <v>0.14285709802210311</v>
      </c>
      <c r="BN1950" s="113">
        <f t="shared" si="29487"/>
        <v>0</v>
      </c>
      <c r="BO1950" s="113">
        <f t="shared" si="29487"/>
        <v>0</v>
      </c>
      <c r="BP1950" s="113">
        <f t="shared" si="29487"/>
        <v>0</v>
      </c>
      <c r="BQ1950" s="113">
        <f t="shared" ref="BQ1950:BT1950" si="29488">BQ1948/$F1948</f>
        <v>0</v>
      </c>
      <c r="BR1950" s="113">
        <f t="shared" si="29488"/>
        <v>0</v>
      </c>
      <c r="BS1950" s="113">
        <f t="shared" si="29488"/>
        <v>0</v>
      </c>
      <c r="BT1950" s="113">
        <f t="shared" si="29488"/>
        <v>0</v>
      </c>
      <c r="BU1950" s="113">
        <f t="shared" ref="BU1950:BX1950" si="29489">BU1948/$F1948</f>
        <v>0</v>
      </c>
      <c r="BV1950" s="113">
        <f t="shared" si="29489"/>
        <v>0</v>
      </c>
      <c r="BW1950" s="113">
        <f t="shared" si="29489"/>
        <v>0</v>
      </c>
      <c r="BX1950" s="113">
        <f t="shared" si="29489"/>
        <v>0</v>
      </c>
      <c r="BY1950" s="113">
        <f t="shared" ref="BY1950:CC1950" si="29490">BY1948/$F1948</f>
        <v>0</v>
      </c>
      <c r="BZ1950" s="113">
        <f t="shared" si="29490"/>
        <v>0</v>
      </c>
      <c r="CA1950" s="113">
        <f t="shared" si="29490"/>
        <v>0</v>
      </c>
      <c r="CB1950" s="113">
        <f t="shared" si="29490"/>
        <v>0</v>
      </c>
      <c r="CC1950" s="113">
        <f t="shared" si="29490"/>
        <v>0</v>
      </c>
      <c r="CD1950" s="113">
        <f t="shared" ref="CD1950:CG1950" si="29491">CD1948/$F1948</f>
        <v>0</v>
      </c>
      <c r="CE1950" s="113"/>
      <c r="CF1950" s="113">
        <f t="shared" si="29491"/>
        <v>0</v>
      </c>
      <c r="CG1950" s="113">
        <f t="shared" si="29491"/>
        <v>0</v>
      </c>
      <c r="CH1950" s="114">
        <f>IF(C1948="","",100%-SUM(G1950:CG1950))</f>
        <v>0</v>
      </c>
      <c r="CI1950" s="115">
        <f>IF(C1948="","",SUM(G1950:CG1950))</f>
        <v>1</v>
      </c>
      <c r="CJ1950" s="67" t="b">
        <f>IF(C1948="","",SUM(G1950:CG1950)=CI1950)</f>
        <v>1</v>
      </c>
    </row>
    <row r="1951" spans="1:88" s="5" customFormat="1" ht="22.05" customHeight="1" x14ac:dyDescent="0.3">
      <c r="A1951" s="171" t="s">
        <v>1358</v>
      </c>
      <c r="B1951" s="155" t="s">
        <v>1359</v>
      </c>
      <c r="C1951" s="168" t="s">
        <v>17</v>
      </c>
      <c r="D1951" s="158">
        <v>113.35</v>
      </c>
      <c r="E1951" s="161">
        <v>139268</v>
      </c>
      <c r="F1951" s="164">
        <f t="shared" si="29457"/>
        <v>15786028</v>
      </c>
      <c r="G1951" s="108">
        <v>0</v>
      </c>
      <c r="H1951" s="108"/>
      <c r="I1951" s="108"/>
      <c r="J1951" s="108"/>
      <c r="K1951" s="108"/>
      <c r="L1951" s="108"/>
      <c r="M1951" s="108"/>
      <c r="N1951" s="108"/>
      <c r="O1951" s="108"/>
      <c r="P1951" s="108"/>
      <c r="Q1951" s="108"/>
      <c r="R1951" s="108"/>
      <c r="S1951" s="108"/>
      <c r="T1951" s="108"/>
      <c r="U1951" s="108"/>
      <c r="V1951" s="108"/>
      <c r="W1951" s="108"/>
      <c r="X1951" s="108"/>
      <c r="Y1951" s="108"/>
      <c r="Z1951" s="108"/>
      <c r="AA1951" s="108"/>
      <c r="AB1951" s="108"/>
      <c r="AC1951" s="108"/>
      <c r="AD1951" s="108"/>
      <c r="AE1951" s="108"/>
      <c r="AF1951" s="108"/>
      <c r="AG1951" s="108"/>
      <c r="AH1951" s="108"/>
      <c r="AI1951" s="108"/>
      <c r="AJ1951" s="108"/>
      <c r="AK1951" s="108"/>
      <c r="AL1951" s="108"/>
      <c r="AM1951" s="108"/>
      <c r="AN1951" s="108"/>
      <c r="AO1951" s="108"/>
      <c r="AP1951" s="108"/>
      <c r="AQ1951" s="108"/>
      <c r="AR1951" s="108"/>
      <c r="AS1951" s="108"/>
      <c r="AT1951" s="108"/>
      <c r="AU1951" s="108"/>
      <c r="AV1951" s="108"/>
      <c r="AW1951" s="108"/>
      <c r="AX1951" s="108"/>
      <c r="AY1951" s="108"/>
      <c r="AZ1951" s="108"/>
      <c r="BA1951" s="108"/>
      <c r="BB1951" s="108"/>
      <c r="BC1951" s="108"/>
      <c r="BD1951" s="108"/>
      <c r="BE1951" s="108"/>
      <c r="BF1951" s="108"/>
      <c r="BG1951" s="108">
        <f t="shared" ref="BG1951:BL1960" si="29492">ROUND($F1951/7,0)</f>
        <v>2255147</v>
      </c>
      <c r="BH1951" s="108">
        <f t="shared" si="29492"/>
        <v>2255147</v>
      </c>
      <c r="BI1951" s="108">
        <f t="shared" si="29492"/>
        <v>2255147</v>
      </c>
      <c r="BJ1951" s="108">
        <f t="shared" si="29492"/>
        <v>2255147</v>
      </c>
      <c r="BK1951" s="108">
        <f t="shared" si="29492"/>
        <v>2255147</v>
      </c>
      <c r="BL1951" s="108">
        <f t="shared" si="29492"/>
        <v>2255147</v>
      </c>
      <c r="BM1951" s="108">
        <f t="shared" ref="BM1951" si="29493">ROUNDDOWN($F1951/7,0)</f>
        <v>2255146</v>
      </c>
      <c r="BN1951" s="108"/>
      <c r="BO1951" s="108"/>
      <c r="BP1951" s="108"/>
      <c r="BQ1951" s="108"/>
      <c r="BR1951" s="108"/>
      <c r="BS1951" s="108"/>
      <c r="BT1951" s="108"/>
      <c r="BU1951" s="108"/>
      <c r="BV1951" s="108"/>
      <c r="BW1951" s="108"/>
      <c r="BX1951" s="108"/>
      <c r="BY1951" s="108"/>
      <c r="BZ1951" s="108"/>
      <c r="CA1951" s="108"/>
      <c r="CB1951" s="108"/>
      <c r="CC1951" s="108"/>
      <c r="CD1951" s="108"/>
      <c r="CE1951" s="108"/>
      <c r="CF1951" s="108"/>
      <c r="CG1951" s="108"/>
      <c r="CH1951" s="109">
        <f>IF(C1951="","",F1951-SUM(G1951:CG1951))</f>
        <v>0</v>
      </c>
      <c r="CI1951" s="107">
        <f>IF(C1951="","",SUM(G1951:CG1951))</f>
        <v>15786028</v>
      </c>
      <c r="CJ1951" s="67" t="b">
        <f>IF(C1951="","",F1951=CI1951)</f>
        <v>1</v>
      </c>
    </row>
    <row r="1952" spans="1:88" s="5" customFormat="1" ht="22.05" customHeight="1" x14ac:dyDescent="0.3">
      <c r="A1952" s="172"/>
      <c r="B1952" s="156"/>
      <c r="C1952" s="169"/>
      <c r="D1952" s="159"/>
      <c r="E1952" s="162"/>
      <c r="F1952" s="165"/>
      <c r="G1952" s="110">
        <v>0</v>
      </c>
      <c r="H1952" s="110"/>
      <c r="I1952" s="110"/>
      <c r="J1952" s="110"/>
      <c r="K1952" s="110"/>
      <c r="L1952" s="110"/>
      <c r="M1952" s="110"/>
      <c r="N1952" s="110"/>
      <c r="O1952" s="110"/>
      <c r="P1952" s="110"/>
      <c r="Q1952" s="110"/>
      <c r="R1952" s="110"/>
      <c r="S1952" s="110"/>
      <c r="T1952" s="110"/>
      <c r="U1952" s="110">
        <f t="shared" ref="U1952:X1952" si="29494">ROUND(U1951/$E1951,2)</f>
        <v>0</v>
      </c>
      <c r="V1952" s="110">
        <f t="shared" si="29494"/>
        <v>0</v>
      </c>
      <c r="W1952" s="110">
        <f t="shared" si="29494"/>
        <v>0</v>
      </c>
      <c r="X1952" s="110">
        <f t="shared" si="29494"/>
        <v>0</v>
      </c>
      <c r="Y1952" s="110">
        <f t="shared" ref="Y1952:AG1952" si="29495">ROUND(Y1951/$E1951,2)</f>
        <v>0</v>
      </c>
      <c r="Z1952" s="110">
        <f t="shared" si="29495"/>
        <v>0</v>
      </c>
      <c r="AA1952" s="110">
        <f t="shared" si="29495"/>
        <v>0</v>
      </c>
      <c r="AB1952" s="110">
        <f t="shared" si="29495"/>
        <v>0</v>
      </c>
      <c r="AC1952" s="110">
        <f t="shared" si="29495"/>
        <v>0</v>
      </c>
      <c r="AD1952" s="110">
        <f t="shared" si="29495"/>
        <v>0</v>
      </c>
      <c r="AE1952" s="110">
        <f t="shared" si="29495"/>
        <v>0</v>
      </c>
      <c r="AF1952" s="110">
        <f t="shared" si="29495"/>
        <v>0</v>
      </c>
      <c r="AG1952" s="110">
        <f t="shared" si="29495"/>
        <v>0</v>
      </c>
      <c r="AH1952" s="110">
        <f t="shared" ref="AH1952:AK1952" si="29496">ROUND(AH1951/$E1951,2)</f>
        <v>0</v>
      </c>
      <c r="AI1952" s="110">
        <f t="shared" si="29496"/>
        <v>0</v>
      </c>
      <c r="AJ1952" s="110">
        <f t="shared" si="29496"/>
        <v>0</v>
      </c>
      <c r="AK1952" s="110">
        <f t="shared" si="29496"/>
        <v>0</v>
      </c>
      <c r="AL1952" s="110">
        <f t="shared" ref="AL1952:AT1952" si="29497">ROUND(AL1951/$E1951,2)</f>
        <v>0</v>
      </c>
      <c r="AM1952" s="110">
        <f t="shared" si="29497"/>
        <v>0</v>
      </c>
      <c r="AN1952" s="110">
        <f t="shared" si="29497"/>
        <v>0</v>
      </c>
      <c r="AO1952" s="110">
        <f t="shared" si="29497"/>
        <v>0</v>
      </c>
      <c r="AP1952" s="110">
        <f t="shared" si="29497"/>
        <v>0</v>
      </c>
      <c r="AQ1952" s="110">
        <f t="shared" si="29497"/>
        <v>0</v>
      </c>
      <c r="AR1952" s="110">
        <f t="shared" si="29497"/>
        <v>0</v>
      </c>
      <c r="AS1952" s="110">
        <f t="shared" si="29497"/>
        <v>0</v>
      </c>
      <c r="AT1952" s="110">
        <f t="shared" si="29497"/>
        <v>0</v>
      </c>
      <c r="AU1952" s="110">
        <f t="shared" ref="AU1952:AX1952" si="29498">ROUND(AU1951/$E1951,2)</f>
        <v>0</v>
      </c>
      <c r="AV1952" s="110">
        <f t="shared" si="29498"/>
        <v>0</v>
      </c>
      <c r="AW1952" s="110">
        <f t="shared" si="29498"/>
        <v>0</v>
      </c>
      <c r="AX1952" s="110">
        <f t="shared" si="29498"/>
        <v>0</v>
      </c>
      <c r="AY1952" s="110">
        <f t="shared" ref="AY1952:BB1952" si="29499">ROUNDDOWN(AY1951/$E1951,2)</f>
        <v>0</v>
      </c>
      <c r="AZ1952" s="110">
        <f t="shared" si="29499"/>
        <v>0</v>
      </c>
      <c r="BA1952" s="110">
        <f t="shared" si="29499"/>
        <v>0</v>
      </c>
      <c r="BB1952" s="110">
        <f t="shared" si="29499"/>
        <v>0</v>
      </c>
      <c r="BC1952" s="110">
        <f t="shared" ref="BC1952" si="29500">ROUND(BC1951/$E1951,2)</f>
        <v>0</v>
      </c>
      <c r="BD1952" s="110">
        <f t="shared" ref="BD1952" si="29501">ROUNDDOWN(BD1951/$E1951,2)</f>
        <v>0</v>
      </c>
      <c r="BE1952" s="110">
        <f t="shared" ref="BE1952:BK1952" si="29502">ROUND(BE1951/$E1951,2)</f>
        <v>0</v>
      </c>
      <c r="BF1952" s="110">
        <f t="shared" si="29502"/>
        <v>0</v>
      </c>
      <c r="BG1952" s="110">
        <f t="shared" si="29502"/>
        <v>16.190000000000001</v>
      </c>
      <c r="BH1952" s="110">
        <f t="shared" si="29502"/>
        <v>16.190000000000001</v>
      </c>
      <c r="BI1952" s="110">
        <f t="shared" si="29502"/>
        <v>16.190000000000001</v>
      </c>
      <c r="BJ1952" s="110">
        <f t="shared" si="29502"/>
        <v>16.190000000000001</v>
      </c>
      <c r="BK1952" s="110">
        <f t="shared" si="29502"/>
        <v>16.190000000000001</v>
      </c>
      <c r="BL1952" s="110">
        <f>ROUNDUP(BL1951/$E1951,2)</f>
        <v>16.200000000000003</v>
      </c>
      <c r="BM1952" s="110">
        <f>ROUNDUP(BM1951/$E1951,2)</f>
        <v>16.200000000000003</v>
      </c>
      <c r="BN1952" s="110">
        <f t="shared" ref="BN1952:BP1952" si="29503">ROUND(BN1951/$E1951,2)</f>
        <v>0</v>
      </c>
      <c r="BO1952" s="110">
        <f t="shared" si="29503"/>
        <v>0</v>
      </c>
      <c r="BP1952" s="110">
        <f t="shared" si="29503"/>
        <v>0</v>
      </c>
      <c r="BQ1952" s="110">
        <f t="shared" ref="BQ1952:BT1952" si="29504">ROUND(BQ1951/$E1951,2)</f>
        <v>0</v>
      </c>
      <c r="BR1952" s="110">
        <f t="shared" si="29504"/>
        <v>0</v>
      </c>
      <c r="BS1952" s="110">
        <f t="shared" si="29504"/>
        <v>0</v>
      </c>
      <c r="BT1952" s="110">
        <f t="shared" si="29504"/>
        <v>0</v>
      </c>
      <c r="BU1952" s="110">
        <f t="shared" ref="BU1952:BX1952" si="29505">ROUND(BU1951/$E1951,2)</f>
        <v>0</v>
      </c>
      <c r="BV1952" s="110">
        <f t="shared" si="29505"/>
        <v>0</v>
      </c>
      <c r="BW1952" s="110">
        <f t="shared" si="29505"/>
        <v>0</v>
      </c>
      <c r="BX1952" s="110">
        <f t="shared" si="29505"/>
        <v>0</v>
      </c>
      <c r="BY1952" s="110">
        <f t="shared" ref="BY1952:CC1952" si="29506">ROUND(BY1951/$E1951,2)</f>
        <v>0</v>
      </c>
      <c r="BZ1952" s="110">
        <f t="shared" si="29506"/>
        <v>0</v>
      </c>
      <c r="CA1952" s="110">
        <f t="shared" si="29506"/>
        <v>0</v>
      </c>
      <c r="CB1952" s="110">
        <f t="shared" si="29506"/>
        <v>0</v>
      </c>
      <c r="CC1952" s="110">
        <f t="shared" si="29506"/>
        <v>0</v>
      </c>
      <c r="CD1952" s="110">
        <f t="shared" ref="CD1952:CG1952" si="29507">ROUND(CD1951/$E1951,2)</f>
        <v>0</v>
      </c>
      <c r="CE1952" s="110"/>
      <c r="CF1952" s="110">
        <f t="shared" si="29507"/>
        <v>0</v>
      </c>
      <c r="CG1952" s="110">
        <f t="shared" si="29507"/>
        <v>0</v>
      </c>
      <c r="CH1952" s="111">
        <f>IF(C1951="","",D1951-SUM(G1952:CG1952))</f>
        <v>-1.4210854715202004E-14</v>
      </c>
      <c r="CI1952" s="112">
        <f>IF(C1951="","",SUM(G1952:CG1952))</f>
        <v>113.35000000000001</v>
      </c>
      <c r="CJ1952" s="67" t="b">
        <f>IF(C1951="","",D1951=CI1952)</f>
        <v>1</v>
      </c>
    </row>
    <row r="1953" spans="1:88" s="5" customFormat="1" ht="22.05" customHeight="1" x14ac:dyDescent="0.3">
      <c r="A1953" s="173"/>
      <c r="B1953" s="157"/>
      <c r="C1953" s="170"/>
      <c r="D1953" s="160"/>
      <c r="E1953" s="163"/>
      <c r="F1953" s="166"/>
      <c r="G1953" s="113">
        <v>0</v>
      </c>
      <c r="H1953" s="113"/>
      <c r="I1953" s="113"/>
      <c r="J1953" s="113"/>
      <c r="K1953" s="113"/>
      <c r="L1953" s="113"/>
      <c r="M1953" s="113"/>
      <c r="N1953" s="113"/>
      <c r="O1953" s="113"/>
      <c r="P1953" s="113"/>
      <c r="Q1953" s="113"/>
      <c r="R1953" s="113"/>
      <c r="S1953" s="113"/>
      <c r="T1953" s="113"/>
      <c r="U1953" s="113">
        <f t="shared" ref="U1953:X1953" si="29508">U1951/$F1951</f>
        <v>0</v>
      </c>
      <c r="V1953" s="113">
        <f t="shared" si="29508"/>
        <v>0</v>
      </c>
      <c r="W1953" s="113">
        <f t="shared" si="29508"/>
        <v>0</v>
      </c>
      <c r="X1953" s="113">
        <f t="shared" si="29508"/>
        <v>0</v>
      </c>
      <c r="Y1953" s="113">
        <f t="shared" ref="Y1953:AG1953" si="29509">Y1951/$F1951</f>
        <v>0</v>
      </c>
      <c r="Z1953" s="113">
        <f t="shared" si="29509"/>
        <v>0</v>
      </c>
      <c r="AA1953" s="113">
        <f t="shared" si="29509"/>
        <v>0</v>
      </c>
      <c r="AB1953" s="113">
        <f t="shared" si="29509"/>
        <v>0</v>
      </c>
      <c r="AC1953" s="113">
        <f t="shared" si="29509"/>
        <v>0</v>
      </c>
      <c r="AD1953" s="113">
        <f t="shared" si="29509"/>
        <v>0</v>
      </c>
      <c r="AE1953" s="113">
        <f t="shared" si="29509"/>
        <v>0</v>
      </c>
      <c r="AF1953" s="113">
        <f t="shared" si="29509"/>
        <v>0</v>
      </c>
      <c r="AG1953" s="113">
        <f t="shared" si="29509"/>
        <v>0</v>
      </c>
      <c r="AH1953" s="113">
        <f t="shared" ref="AH1953:AK1953" si="29510">AH1951/$F1951</f>
        <v>0</v>
      </c>
      <c r="AI1953" s="113">
        <f t="shared" si="29510"/>
        <v>0</v>
      </c>
      <c r="AJ1953" s="113">
        <f t="shared" si="29510"/>
        <v>0</v>
      </c>
      <c r="AK1953" s="113">
        <f t="shared" si="29510"/>
        <v>0</v>
      </c>
      <c r="AL1953" s="113">
        <f t="shared" ref="AL1953:AT1953" si="29511">AL1951/$F1951</f>
        <v>0</v>
      </c>
      <c r="AM1953" s="113">
        <f t="shared" si="29511"/>
        <v>0</v>
      </c>
      <c r="AN1953" s="113">
        <f t="shared" si="29511"/>
        <v>0</v>
      </c>
      <c r="AO1953" s="113">
        <f t="shared" si="29511"/>
        <v>0</v>
      </c>
      <c r="AP1953" s="113">
        <f t="shared" si="29511"/>
        <v>0</v>
      </c>
      <c r="AQ1953" s="113">
        <f t="shared" si="29511"/>
        <v>0</v>
      </c>
      <c r="AR1953" s="113">
        <f t="shared" si="29511"/>
        <v>0</v>
      </c>
      <c r="AS1953" s="113">
        <f t="shared" si="29511"/>
        <v>0</v>
      </c>
      <c r="AT1953" s="113">
        <f t="shared" si="29511"/>
        <v>0</v>
      </c>
      <c r="AU1953" s="113">
        <f t="shared" ref="AU1953:AX1953" si="29512">AU1951/$F1951</f>
        <v>0</v>
      </c>
      <c r="AV1953" s="113">
        <f t="shared" si="29512"/>
        <v>0</v>
      </c>
      <c r="AW1953" s="113">
        <f t="shared" si="29512"/>
        <v>0</v>
      </c>
      <c r="AX1953" s="113">
        <f t="shared" si="29512"/>
        <v>0</v>
      </c>
      <c r="AY1953" s="113">
        <f t="shared" ref="AY1953:BC1953" si="29513">AY1951/$F1951</f>
        <v>0</v>
      </c>
      <c r="AZ1953" s="113">
        <f t="shared" si="29513"/>
        <v>0</v>
      </c>
      <c r="BA1953" s="113">
        <f t="shared" si="29513"/>
        <v>0</v>
      </c>
      <c r="BB1953" s="113">
        <f t="shared" si="29513"/>
        <v>0</v>
      </c>
      <c r="BC1953" s="113">
        <f t="shared" si="29513"/>
        <v>0</v>
      </c>
      <c r="BD1953" s="113">
        <f t="shared" ref="BD1953:BM1953" si="29514">BD1951/$F1951</f>
        <v>0</v>
      </c>
      <c r="BE1953" s="113">
        <f t="shared" si="29514"/>
        <v>0</v>
      </c>
      <c r="BF1953" s="113">
        <f t="shared" si="29514"/>
        <v>0</v>
      </c>
      <c r="BG1953" s="113">
        <f t="shared" si="29514"/>
        <v>0.14285715190673676</v>
      </c>
      <c r="BH1953" s="113">
        <f t="shared" si="29514"/>
        <v>0.14285715190673676</v>
      </c>
      <c r="BI1953" s="113">
        <f t="shared" si="29514"/>
        <v>0.14285715190673676</v>
      </c>
      <c r="BJ1953" s="113">
        <f t="shared" si="29514"/>
        <v>0.14285715190673676</v>
      </c>
      <c r="BK1953" s="113">
        <f t="shared" si="29514"/>
        <v>0.14285715190673676</v>
      </c>
      <c r="BL1953" s="113">
        <f t="shared" si="29514"/>
        <v>0.14285715190673676</v>
      </c>
      <c r="BM1953" s="113">
        <f t="shared" si="29514"/>
        <v>0.1428570885595794</v>
      </c>
      <c r="BN1953" s="113">
        <f t="shared" ref="BN1953:BP1953" si="29515">BN1951/$F1951</f>
        <v>0</v>
      </c>
      <c r="BO1953" s="113">
        <f t="shared" si="29515"/>
        <v>0</v>
      </c>
      <c r="BP1953" s="113">
        <f t="shared" si="29515"/>
        <v>0</v>
      </c>
      <c r="BQ1953" s="113">
        <f t="shared" ref="BQ1953:BT1953" si="29516">BQ1951/$F1951</f>
        <v>0</v>
      </c>
      <c r="BR1953" s="113">
        <f t="shared" si="29516"/>
        <v>0</v>
      </c>
      <c r="BS1953" s="113">
        <f t="shared" si="29516"/>
        <v>0</v>
      </c>
      <c r="BT1953" s="113">
        <f t="shared" si="29516"/>
        <v>0</v>
      </c>
      <c r="BU1953" s="113">
        <f t="shared" ref="BU1953:BX1953" si="29517">BU1951/$F1951</f>
        <v>0</v>
      </c>
      <c r="BV1953" s="113">
        <f t="shared" si="29517"/>
        <v>0</v>
      </c>
      <c r="BW1953" s="113">
        <f t="shared" si="29517"/>
        <v>0</v>
      </c>
      <c r="BX1953" s="113">
        <f t="shared" si="29517"/>
        <v>0</v>
      </c>
      <c r="BY1953" s="113">
        <f t="shared" ref="BY1953:CC1953" si="29518">BY1951/$F1951</f>
        <v>0</v>
      </c>
      <c r="BZ1953" s="113">
        <f t="shared" si="29518"/>
        <v>0</v>
      </c>
      <c r="CA1953" s="113">
        <f t="shared" si="29518"/>
        <v>0</v>
      </c>
      <c r="CB1953" s="113">
        <f t="shared" si="29518"/>
        <v>0</v>
      </c>
      <c r="CC1953" s="113">
        <f t="shared" si="29518"/>
        <v>0</v>
      </c>
      <c r="CD1953" s="113">
        <f t="shared" ref="CD1953:CG1953" si="29519">CD1951/$F1951</f>
        <v>0</v>
      </c>
      <c r="CE1953" s="113"/>
      <c r="CF1953" s="113">
        <f t="shared" si="29519"/>
        <v>0</v>
      </c>
      <c r="CG1953" s="113">
        <f t="shared" si="29519"/>
        <v>0</v>
      </c>
      <c r="CH1953" s="114">
        <f>IF(C1951="","",100%-SUM(G1953:CG1953))</f>
        <v>0</v>
      </c>
      <c r="CI1953" s="115">
        <f>IF(C1951="","",SUM(G1953:CG1953))</f>
        <v>1</v>
      </c>
      <c r="CJ1953" s="67" t="b">
        <f>IF(C1951="","",SUM(G1953:CG1953)=CI1953)</f>
        <v>1</v>
      </c>
    </row>
    <row r="1954" spans="1:88" s="5" customFormat="1" ht="22.05" customHeight="1" x14ac:dyDescent="0.3">
      <c r="A1954" s="171" t="s">
        <v>1360</v>
      </c>
      <c r="B1954" s="155" t="s">
        <v>1361</v>
      </c>
      <c r="C1954" s="168" t="s">
        <v>17</v>
      </c>
      <c r="D1954" s="158">
        <v>71.180000000000007</v>
      </c>
      <c r="E1954" s="161">
        <v>230697</v>
      </c>
      <c r="F1954" s="164">
        <f t="shared" si="29457"/>
        <v>16421012</v>
      </c>
      <c r="G1954" s="108">
        <v>0</v>
      </c>
      <c r="H1954" s="108"/>
      <c r="I1954" s="108"/>
      <c r="J1954" s="108"/>
      <c r="K1954" s="108"/>
      <c r="L1954" s="108"/>
      <c r="M1954" s="108"/>
      <c r="N1954" s="108"/>
      <c r="O1954" s="108"/>
      <c r="P1954" s="108"/>
      <c r="Q1954" s="108"/>
      <c r="R1954" s="108"/>
      <c r="S1954" s="108"/>
      <c r="T1954" s="108"/>
      <c r="U1954" s="108"/>
      <c r="V1954" s="108"/>
      <c r="W1954" s="108"/>
      <c r="X1954" s="108"/>
      <c r="Y1954" s="108"/>
      <c r="Z1954" s="108"/>
      <c r="AA1954" s="108"/>
      <c r="AB1954" s="108"/>
      <c r="AC1954" s="108"/>
      <c r="AD1954" s="108"/>
      <c r="AE1954" s="108"/>
      <c r="AF1954" s="108"/>
      <c r="AG1954" s="108"/>
      <c r="AH1954" s="108"/>
      <c r="AI1954" s="108"/>
      <c r="AJ1954" s="108"/>
      <c r="AK1954" s="108"/>
      <c r="AL1954" s="108"/>
      <c r="AM1954" s="108"/>
      <c r="AN1954" s="108"/>
      <c r="AO1954" s="108"/>
      <c r="AP1954" s="108"/>
      <c r="AQ1954" s="108"/>
      <c r="AR1954" s="108"/>
      <c r="AS1954" s="108"/>
      <c r="AT1954" s="108"/>
      <c r="AU1954" s="108"/>
      <c r="AV1954" s="108"/>
      <c r="AW1954" s="108"/>
      <c r="AX1954" s="108"/>
      <c r="AY1954" s="108"/>
      <c r="AZ1954" s="108"/>
      <c r="BA1954" s="108"/>
      <c r="BB1954" s="108"/>
      <c r="BC1954" s="108"/>
      <c r="BD1954" s="108"/>
      <c r="BE1954" s="108"/>
      <c r="BF1954" s="108"/>
      <c r="BG1954" s="108">
        <f t="shared" ref="BG1954" si="29520">ROUND($F1954/7,0)</f>
        <v>2345859</v>
      </c>
      <c r="BH1954" s="108">
        <f t="shared" si="29492"/>
        <v>2345859</v>
      </c>
      <c r="BI1954" s="108">
        <f t="shared" si="29492"/>
        <v>2345859</v>
      </c>
      <c r="BJ1954" s="108">
        <f t="shared" si="29492"/>
        <v>2345859</v>
      </c>
      <c r="BK1954" s="108">
        <f t="shared" si="29492"/>
        <v>2345859</v>
      </c>
      <c r="BL1954" s="108">
        <f t="shared" si="29492"/>
        <v>2345859</v>
      </c>
      <c r="BM1954" s="108">
        <f>ROUNDDOWN($F1954/7,0)</f>
        <v>2345858</v>
      </c>
      <c r="BN1954" s="108"/>
      <c r="BO1954" s="108"/>
      <c r="BP1954" s="108"/>
      <c r="BQ1954" s="108"/>
      <c r="BR1954" s="108"/>
      <c r="BS1954" s="108"/>
      <c r="BT1954" s="108"/>
      <c r="BU1954" s="108"/>
      <c r="BV1954" s="108"/>
      <c r="BW1954" s="108"/>
      <c r="BX1954" s="108"/>
      <c r="BY1954" s="108"/>
      <c r="BZ1954" s="108"/>
      <c r="CA1954" s="108"/>
      <c r="CB1954" s="108"/>
      <c r="CC1954" s="108"/>
      <c r="CD1954" s="108"/>
      <c r="CE1954" s="108"/>
      <c r="CF1954" s="108"/>
      <c r="CG1954" s="108"/>
      <c r="CH1954" s="109">
        <f>IF(C1954="","",F1954-SUM(G1954:CG1954))</f>
        <v>0</v>
      </c>
      <c r="CI1954" s="107">
        <f>IF(C1954="","",SUM(G1954:CG1954))</f>
        <v>16421012</v>
      </c>
      <c r="CJ1954" s="67" t="b">
        <f>IF(C1954="","",F1954=CI1954)</f>
        <v>1</v>
      </c>
    </row>
    <row r="1955" spans="1:88" s="5" customFormat="1" ht="22.05" customHeight="1" x14ac:dyDescent="0.3">
      <c r="A1955" s="172"/>
      <c r="B1955" s="156"/>
      <c r="C1955" s="169"/>
      <c r="D1955" s="159"/>
      <c r="E1955" s="162"/>
      <c r="F1955" s="165"/>
      <c r="G1955" s="110">
        <v>0</v>
      </c>
      <c r="H1955" s="110"/>
      <c r="I1955" s="110"/>
      <c r="J1955" s="110"/>
      <c r="K1955" s="110"/>
      <c r="L1955" s="110"/>
      <c r="M1955" s="110"/>
      <c r="N1955" s="110"/>
      <c r="O1955" s="110"/>
      <c r="P1955" s="110"/>
      <c r="Q1955" s="110"/>
      <c r="R1955" s="110"/>
      <c r="S1955" s="110"/>
      <c r="T1955" s="110"/>
      <c r="U1955" s="110">
        <f t="shared" ref="U1955:X1955" si="29521">ROUND(U1954/$E1954,2)</f>
        <v>0</v>
      </c>
      <c r="V1955" s="110">
        <f t="shared" si="29521"/>
        <v>0</v>
      </c>
      <c r="W1955" s="110">
        <f t="shared" si="29521"/>
        <v>0</v>
      </c>
      <c r="X1955" s="110">
        <f t="shared" si="29521"/>
        <v>0</v>
      </c>
      <c r="Y1955" s="110">
        <f t="shared" ref="Y1955:AG1955" si="29522">ROUND(Y1954/$E1954,2)</f>
        <v>0</v>
      </c>
      <c r="Z1955" s="110">
        <f t="shared" si="29522"/>
        <v>0</v>
      </c>
      <c r="AA1955" s="110">
        <f t="shared" si="29522"/>
        <v>0</v>
      </c>
      <c r="AB1955" s="110">
        <f t="shared" si="29522"/>
        <v>0</v>
      </c>
      <c r="AC1955" s="110">
        <f t="shared" si="29522"/>
        <v>0</v>
      </c>
      <c r="AD1955" s="110">
        <f t="shared" si="29522"/>
        <v>0</v>
      </c>
      <c r="AE1955" s="110">
        <f t="shared" si="29522"/>
        <v>0</v>
      </c>
      <c r="AF1955" s="110">
        <f t="shared" si="29522"/>
        <v>0</v>
      </c>
      <c r="AG1955" s="110">
        <f t="shared" si="29522"/>
        <v>0</v>
      </c>
      <c r="AH1955" s="110">
        <f t="shared" ref="AH1955:AK1955" si="29523">ROUND(AH1954/$E1954,2)</f>
        <v>0</v>
      </c>
      <c r="AI1955" s="110">
        <f t="shared" si="29523"/>
        <v>0</v>
      </c>
      <c r="AJ1955" s="110">
        <f t="shared" si="29523"/>
        <v>0</v>
      </c>
      <c r="AK1955" s="110">
        <f t="shared" si="29523"/>
        <v>0</v>
      </c>
      <c r="AL1955" s="110">
        <f t="shared" ref="AL1955:AT1955" si="29524">ROUND(AL1954/$E1954,2)</f>
        <v>0</v>
      </c>
      <c r="AM1955" s="110">
        <f t="shared" si="29524"/>
        <v>0</v>
      </c>
      <c r="AN1955" s="110">
        <f t="shared" si="29524"/>
        <v>0</v>
      </c>
      <c r="AO1955" s="110">
        <f t="shared" si="29524"/>
        <v>0</v>
      </c>
      <c r="AP1955" s="110">
        <f t="shared" si="29524"/>
        <v>0</v>
      </c>
      <c r="AQ1955" s="110">
        <f t="shared" si="29524"/>
        <v>0</v>
      </c>
      <c r="AR1955" s="110">
        <f t="shared" si="29524"/>
        <v>0</v>
      </c>
      <c r="AS1955" s="110">
        <f t="shared" si="29524"/>
        <v>0</v>
      </c>
      <c r="AT1955" s="110">
        <f t="shared" si="29524"/>
        <v>0</v>
      </c>
      <c r="AU1955" s="110">
        <f t="shared" ref="AU1955:AX1955" si="29525">ROUND(AU1954/$E1954,2)</f>
        <v>0</v>
      </c>
      <c r="AV1955" s="110">
        <f t="shared" si="29525"/>
        <v>0</v>
      </c>
      <c r="AW1955" s="110">
        <f t="shared" si="29525"/>
        <v>0</v>
      </c>
      <c r="AX1955" s="110">
        <f t="shared" si="29525"/>
        <v>0</v>
      </c>
      <c r="AY1955" s="110">
        <f t="shared" ref="AY1955:BC1955" si="29526">ROUND(AY1954/$E1954,2)</f>
        <v>0</v>
      </c>
      <c r="AZ1955" s="110">
        <f t="shared" si="29526"/>
        <v>0</v>
      </c>
      <c r="BA1955" s="110">
        <f t="shared" si="29526"/>
        <v>0</v>
      </c>
      <c r="BB1955" s="110">
        <f t="shared" si="29526"/>
        <v>0</v>
      </c>
      <c r="BC1955" s="110">
        <f t="shared" si="29526"/>
        <v>0</v>
      </c>
      <c r="BD1955" s="110">
        <f t="shared" ref="BD1955" si="29527">ROUNDDOWN(BD1954/$E1954,2)</f>
        <v>0</v>
      </c>
      <c r="BE1955" s="110">
        <f t="shared" ref="BE1955:BL1955" si="29528">ROUND(BE1954/$E1954,2)</f>
        <v>0</v>
      </c>
      <c r="BF1955" s="110">
        <f t="shared" si="29528"/>
        <v>0</v>
      </c>
      <c r="BG1955" s="110">
        <f t="shared" si="29528"/>
        <v>10.17</v>
      </c>
      <c r="BH1955" s="110">
        <f t="shared" si="29528"/>
        <v>10.17</v>
      </c>
      <c r="BI1955" s="110">
        <f t="shared" si="29528"/>
        <v>10.17</v>
      </c>
      <c r="BJ1955" s="110">
        <f t="shared" si="29528"/>
        <v>10.17</v>
      </c>
      <c r="BK1955" s="110">
        <f t="shared" si="29528"/>
        <v>10.17</v>
      </c>
      <c r="BL1955" s="110">
        <f t="shared" si="29528"/>
        <v>10.17</v>
      </c>
      <c r="BM1955" s="110">
        <f>ROUNDDOWN(BM1954/$E1954,2)</f>
        <v>10.16</v>
      </c>
      <c r="BN1955" s="110">
        <f t="shared" ref="BN1955:BP1955" si="29529">ROUND(BN1954/$E1954,2)</f>
        <v>0</v>
      </c>
      <c r="BO1955" s="110">
        <f t="shared" si="29529"/>
        <v>0</v>
      </c>
      <c r="BP1955" s="110">
        <f t="shared" si="29529"/>
        <v>0</v>
      </c>
      <c r="BQ1955" s="110">
        <f t="shared" ref="BQ1955:BT1955" si="29530">ROUND(BQ1954/$E1954,2)</f>
        <v>0</v>
      </c>
      <c r="BR1955" s="110">
        <f t="shared" si="29530"/>
        <v>0</v>
      </c>
      <c r="BS1955" s="110">
        <f t="shared" si="29530"/>
        <v>0</v>
      </c>
      <c r="BT1955" s="110">
        <f t="shared" si="29530"/>
        <v>0</v>
      </c>
      <c r="BU1955" s="110">
        <f t="shared" ref="BU1955:BX1955" si="29531">ROUND(BU1954/$E1954,2)</f>
        <v>0</v>
      </c>
      <c r="BV1955" s="110">
        <f t="shared" si="29531"/>
        <v>0</v>
      </c>
      <c r="BW1955" s="110">
        <f t="shared" si="29531"/>
        <v>0</v>
      </c>
      <c r="BX1955" s="110">
        <f t="shared" si="29531"/>
        <v>0</v>
      </c>
      <c r="BY1955" s="110">
        <f t="shared" ref="BY1955:CC1955" si="29532">ROUND(BY1954/$E1954,2)</f>
        <v>0</v>
      </c>
      <c r="BZ1955" s="110">
        <f t="shared" si="29532"/>
        <v>0</v>
      </c>
      <c r="CA1955" s="110">
        <f t="shared" si="29532"/>
        <v>0</v>
      </c>
      <c r="CB1955" s="110">
        <f t="shared" si="29532"/>
        <v>0</v>
      </c>
      <c r="CC1955" s="110">
        <f t="shared" si="29532"/>
        <v>0</v>
      </c>
      <c r="CD1955" s="110">
        <f t="shared" ref="CD1955:CG1955" si="29533">ROUND(CD1954/$E1954,2)</f>
        <v>0</v>
      </c>
      <c r="CE1955" s="110"/>
      <c r="CF1955" s="110">
        <f t="shared" si="29533"/>
        <v>0</v>
      </c>
      <c r="CG1955" s="110">
        <f t="shared" si="29533"/>
        <v>0</v>
      </c>
      <c r="CH1955" s="111">
        <f>IF(C1954="","",D1954-SUM(G1955:CG1955))</f>
        <v>0</v>
      </c>
      <c r="CI1955" s="112">
        <f>IF(C1954="","",SUM(G1955:CG1955))</f>
        <v>71.180000000000007</v>
      </c>
      <c r="CJ1955" s="67" t="b">
        <f>IF(C1954="","",D1954=CI1955)</f>
        <v>1</v>
      </c>
    </row>
    <row r="1956" spans="1:88" s="5" customFormat="1" ht="22.05" customHeight="1" x14ac:dyDescent="0.3">
      <c r="A1956" s="173"/>
      <c r="B1956" s="157"/>
      <c r="C1956" s="170"/>
      <c r="D1956" s="160"/>
      <c r="E1956" s="163"/>
      <c r="F1956" s="166"/>
      <c r="G1956" s="113">
        <v>0</v>
      </c>
      <c r="H1956" s="113"/>
      <c r="I1956" s="113"/>
      <c r="J1956" s="113"/>
      <c r="K1956" s="113"/>
      <c r="L1956" s="113"/>
      <c r="M1956" s="113"/>
      <c r="N1956" s="113"/>
      <c r="O1956" s="113"/>
      <c r="P1956" s="113"/>
      <c r="Q1956" s="113"/>
      <c r="R1956" s="113"/>
      <c r="S1956" s="113"/>
      <c r="T1956" s="113"/>
      <c r="U1956" s="113">
        <f t="shared" ref="U1956:X1956" si="29534">U1954/$F1954</f>
        <v>0</v>
      </c>
      <c r="V1956" s="113">
        <f t="shared" si="29534"/>
        <v>0</v>
      </c>
      <c r="W1956" s="113">
        <f t="shared" si="29534"/>
        <v>0</v>
      </c>
      <c r="X1956" s="113">
        <f t="shared" si="29534"/>
        <v>0</v>
      </c>
      <c r="Y1956" s="113">
        <f t="shared" ref="Y1956:AG1956" si="29535">Y1954/$F1954</f>
        <v>0</v>
      </c>
      <c r="Z1956" s="113">
        <f t="shared" si="29535"/>
        <v>0</v>
      </c>
      <c r="AA1956" s="113">
        <f t="shared" si="29535"/>
        <v>0</v>
      </c>
      <c r="AB1956" s="113">
        <f t="shared" si="29535"/>
        <v>0</v>
      </c>
      <c r="AC1956" s="113">
        <f t="shared" si="29535"/>
        <v>0</v>
      </c>
      <c r="AD1956" s="113">
        <f t="shared" si="29535"/>
        <v>0</v>
      </c>
      <c r="AE1956" s="113">
        <f t="shared" si="29535"/>
        <v>0</v>
      </c>
      <c r="AF1956" s="113">
        <f t="shared" si="29535"/>
        <v>0</v>
      </c>
      <c r="AG1956" s="113">
        <f t="shared" si="29535"/>
        <v>0</v>
      </c>
      <c r="AH1956" s="113">
        <f t="shared" ref="AH1956:AK1956" si="29536">AH1954/$F1954</f>
        <v>0</v>
      </c>
      <c r="AI1956" s="113">
        <f t="shared" si="29536"/>
        <v>0</v>
      </c>
      <c r="AJ1956" s="113">
        <f t="shared" si="29536"/>
        <v>0</v>
      </c>
      <c r="AK1956" s="113">
        <f t="shared" si="29536"/>
        <v>0</v>
      </c>
      <c r="AL1956" s="113">
        <f t="shared" ref="AL1956:AT1956" si="29537">AL1954/$F1954</f>
        <v>0</v>
      </c>
      <c r="AM1956" s="113">
        <f t="shared" si="29537"/>
        <v>0</v>
      </c>
      <c r="AN1956" s="113">
        <f t="shared" si="29537"/>
        <v>0</v>
      </c>
      <c r="AO1956" s="113">
        <f t="shared" si="29537"/>
        <v>0</v>
      </c>
      <c r="AP1956" s="113">
        <f t="shared" si="29537"/>
        <v>0</v>
      </c>
      <c r="AQ1956" s="113">
        <f t="shared" si="29537"/>
        <v>0</v>
      </c>
      <c r="AR1956" s="113">
        <f t="shared" si="29537"/>
        <v>0</v>
      </c>
      <c r="AS1956" s="113">
        <f t="shared" si="29537"/>
        <v>0</v>
      </c>
      <c r="AT1956" s="113">
        <f t="shared" si="29537"/>
        <v>0</v>
      </c>
      <c r="AU1956" s="113">
        <f t="shared" ref="AU1956:AX1956" si="29538">AU1954/$F1954</f>
        <v>0</v>
      </c>
      <c r="AV1956" s="113">
        <f t="shared" si="29538"/>
        <v>0</v>
      </c>
      <c r="AW1956" s="113">
        <f t="shared" si="29538"/>
        <v>0</v>
      </c>
      <c r="AX1956" s="113">
        <f t="shared" si="29538"/>
        <v>0</v>
      </c>
      <c r="AY1956" s="113">
        <f t="shared" ref="AY1956:BC1956" si="29539">AY1954/$F1954</f>
        <v>0</v>
      </c>
      <c r="AZ1956" s="113">
        <f t="shared" si="29539"/>
        <v>0</v>
      </c>
      <c r="BA1956" s="113">
        <f t="shared" si="29539"/>
        <v>0</v>
      </c>
      <c r="BB1956" s="113">
        <f t="shared" si="29539"/>
        <v>0</v>
      </c>
      <c r="BC1956" s="113">
        <f t="shared" si="29539"/>
        <v>0</v>
      </c>
      <c r="BD1956" s="113">
        <f t="shared" ref="BD1956:BM1956" si="29540">BD1954/$F1954</f>
        <v>0</v>
      </c>
      <c r="BE1956" s="113">
        <f t="shared" si="29540"/>
        <v>0</v>
      </c>
      <c r="BF1956" s="113">
        <f t="shared" si="29540"/>
        <v>0</v>
      </c>
      <c r="BG1956" s="113">
        <f t="shared" si="29540"/>
        <v>0.1428571515567981</v>
      </c>
      <c r="BH1956" s="113">
        <f t="shared" si="29540"/>
        <v>0.1428571515567981</v>
      </c>
      <c r="BI1956" s="113">
        <f t="shared" si="29540"/>
        <v>0.1428571515567981</v>
      </c>
      <c r="BJ1956" s="113">
        <f t="shared" si="29540"/>
        <v>0.1428571515567981</v>
      </c>
      <c r="BK1956" s="113">
        <f t="shared" si="29540"/>
        <v>0.1428571515567981</v>
      </c>
      <c r="BL1956" s="113">
        <f t="shared" si="29540"/>
        <v>0.1428571515567981</v>
      </c>
      <c r="BM1956" s="113">
        <f t="shared" si="29540"/>
        <v>0.14285709065921151</v>
      </c>
      <c r="BN1956" s="113">
        <f t="shared" ref="BN1956:BP1956" si="29541">BN1954/$F1954</f>
        <v>0</v>
      </c>
      <c r="BO1956" s="113">
        <f t="shared" si="29541"/>
        <v>0</v>
      </c>
      <c r="BP1956" s="113">
        <f t="shared" si="29541"/>
        <v>0</v>
      </c>
      <c r="BQ1956" s="113">
        <f t="shared" ref="BQ1956:BT1956" si="29542">BQ1954/$F1954</f>
        <v>0</v>
      </c>
      <c r="BR1956" s="113">
        <f t="shared" si="29542"/>
        <v>0</v>
      </c>
      <c r="BS1956" s="113">
        <f t="shared" si="29542"/>
        <v>0</v>
      </c>
      <c r="BT1956" s="113">
        <f t="shared" si="29542"/>
        <v>0</v>
      </c>
      <c r="BU1956" s="113">
        <f t="shared" ref="BU1956:BX1956" si="29543">BU1954/$F1954</f>
        <v>0</v>
      </c>
      <c r="BV1956" s="113">
        <f t="shared" si="29543"/>
        <v>0</v>
      </c>
      <c r="BW1956" s="113">
        <f t="shared" si="29543"/>
        <v>0</v>
      </c>
      <c r="BX1956" s="113">
        <f t="shared" si="29543"/>
        <v>0</v>
      </c>
      <c r="BY1956" s="113">
        <f t="shared" ref="BY1956:CC1956" si="29544">BY1954/$F1954</f>
        <v>0</v>
      </c>
      <c r="BZ1956" s="113">
        <f t="shared" si="29544"/>
        <v>0</v>
      </c>
      <c r="CA1956" s="113">
        <f t="shared" si="29544"/>
        <v>0</v>
      </c>
      <c r="CB1956" s="113">
        <f t="shared" si="29544"/>
        <v>0</v>
      </c>
      <c r="CC1956" s="113">
        <f t="shared" si="29544"/>
        <v>0</v>
      </c>
      <c r="CD1956" s="113">
        <f t="shared" ref="CD1956:CG1956" si="29545">CD1954/$F1954</f>
        <v>0</v>
      </c>
      <c r="CE1956" s="113"/>
      <c r="CF1956" s="113">
        <f t="shared" si="29545"/>
        <v>0</v>
      </c>
      <c r="CG1956" s="113">
        <f t="shared" si="29545"/>
        <v>0</v>
      </c>
      <c r="CH1956" s="114">
        <f>IF(C1954="","",100%-SUM(G1956:CG1956))</f>
        <v>-2.2204460492503131E-16</v>
      </c>
      <c r="CI1956" s="115">
        <f>IF(C1954="","",SUM(G1956:CG1956))</f>
        <v>1.0000000000000002</v>
      </c>
      <c r="CJ1956" s="67" t="b">
        <f>IF(C1954="","",SUM(G1956:CG1956)=CI1956)</f>
        <v>1</v>
      </c>
    </row>
    <row r="1957" spans="1:88" s="5" customFormat="1" ht="22.05" customHeight="1" x14ac:dyDescent="0.3">
      <c r="A1957" s="171" t="s">
        <v>1362</v>
      </c>
      <c r="B1957" s="155" t="s">
        <v>1363</v>
      </c>
      <c r="C1957" s="168" t="s">
        <v>17</v>
      </c>
      <c r="D1957" s="158">
        <v>65.28</v>
      </c>
      <c r="E1957" s="161">
        <v>101828</v>
      </c>
      <c r="F1957" s="164">
        <f t="shared" si="29457"/>
        <v>6647332</v>
      </c>
      <c r="G1957" s="108">
        <v>0</v>
      </c>
      <c r="H1957" s="108"/>
      <c r="I1957" s="108"/>
      <c r="J1957" s="108"/>
      <c r="K1957" s="108"/>
      <c r="L1957" s="108"/>
      <c r="M1957" s="108"/>
      <c r="N1957" s="108"/>
      <c r="O1957" s="108"/>
      <c r="P1957" s="108"/>
      <c r="Q1957" s="108"/>
      <c r="R1957" s="108"/>
      <c r="S1957" s="108"/>
      <c r="T1957" s="108"/>
      <c r="U1957" s="108"/>
      <c r="V1957" s="108"/>
      <c r="W1957" s="108"/>
      <c r="X1957" s="108"/>
      <c r="Y1957" s="108"/>
      <c r="Z1957" s="108"/>
      <c r="AA1957" s="108"/>
      <c r="AB1957" s="108"/>
      <c r="AC1957" s="108"/>
      <c r="AD1957" s="108"/>
      <c r="AE1957" s="108"/>
      <c r="AF1957" s="108"/>
      <c r="AG1957" s="108"/>
      <c r="AH1957" s="108"/>
      <c r="AI1957" s="108"/>
      <c r="AJ1957" s="108"/>
      <c r="AK1957" s="108"/>
      <c r="AL1957" s="108"/>
      <c r="AM1957" s="108"/>
      <c r="AN1957" s="108"/>
      <c r="AO1957" s="108"/>
      <c r="AP1957" s="108"/>
      <c r="AQ1957" s="108"/>
      <c r="AR1957" s="108"/>
      <c r="AS1957" s="108"/>
      <c r="AT1957" s="108"/>
      <c r="AU1957" s="108"/>
      <c r="AV1957" s="108"/>
      <c r="AW1957" s="108"/>
      <c r="AX1957" s="108"/>
      <c r="AY1957" s="108"/>
      <c r="AZ1957" s="108"/>
      <c r="BA1957" s="108"/>
      <c r="BB1957" s="108"/>
      <c r="BC1957" s="108"/>
      <c r="BD1957" s="108"/>
      <c r="BE1957" s="108"/>
      <c r="BF1957" s="108"/>
      <c r="BG1957" s="108">
        <f t="shared" ref="BG1957" si="29546">ROUND($F1957/7,0)</f>
        <v>949619</v>
      </c>
      <c r="BH1957" s="108">
        <f t="shared" si="29492"/>
        <v>949619</v>
      </c>
      <c r="BI1957" s="108">
        <f t="shared" si="29492"/>
        <v>949619</v>
      </c>
      <c r="BJ1957" s="108">
        <f t="shared" si="29492"/>
        <v>949619</v>
      </c>
      <c r="BK1957" s="108">
        <f t="shared" si="29492"/>
        <v>949619</v>
      </c>
      <c r="BL1957" s="108">
        <f t="shared" si="29492"/>
        <v>949619</v>
      </c>
      <c r="BM1957" s="108">
        <f>ROUNDDOWN($F1957/7,0)</f>
        <v>949618</v>
      </c>
      <c r="BN1957" s="108"/>
      <c r="BO1957" s="108"/>
      <c r="BP1957" s="108"/>
      <c r="BQ1957" s="108"/>
      <c r="BR1957" s="108"/>
      <c r="BS1957" s="108"/>
      <c r="BT1957" s="108"/>
      <c r="BU1957" s="108"/>
      <c r="BV1957" s="108"/>
      <c r="BW1957" s="108"/>
      <c r="BX1957" s="108"/>
      <c r="BY1957" s="108"/>
      <c r="BZ1957" s="108"/>
      <c r="CA1957" s="108"/>
      <c r="CB1957" s="108"/>
      <c r="CC1957" s="108"/>
      <c r="CD1957" s="108"/>
      <c r="CE1957" s="108"/>
      <c r="CF1957" s="108"/>
      <c r="CG1957" s="108"/>
      <c r="CH1957" s="109">
        <f>IF(C1957="","",F1957-SUM(G1957:CG1957))</f>
        <v>0</v>
      </c>
      <c r="CI1957" s="107">
        <f>IF(C1957="","",SUM(G1957:CG1957))</f>
        <v>6647332</v>
      </c>
      <c r="CJ1957" s="67" t="b">
        <f>IF(C1957="","",F1957=CI1957)</f>
        <v>1</v>
      </c>
    </row>
    <row r="1958" spans="1:88" s="5" customFormat="1" ht="22.05" customHeight="1" x14ac:dyDescent="0.3">
      <c r="A1958" s="172"/>
      <c r="B1958" s="156"/>
      <c r="C1958" s="169"/>
      <c r="D1958" s="159"/>
      <c r="E1958" s="162"/>
      <c r="F1958" s="165"/>
      <c r="G1958" s="110">
        <v>0</v>
      </c>
      <c r="H1958" s="110"/>
      <c r="I1958" s="110"/>
      <c r="J1958" s="110"/>
      <c r="K1958" s="110"/>
      <c r="L1958" s="110"/>
      <c r="M1958" s="110"/>
      <c r="N1958" s="110"/>
      <c r="O1958" s="110"/>
      <c r="P1958" s="110"/>
      <c r="Q1958" s="110"/>
      <c r="R1958" s="110"/>
      <c r="S1958" s="110"/>
      <c r="T1958" s="110"/>
      <c r="U1958" s="110">
        <f t="shared" ref="U1958:X1958" si="29547">ROUND(U1957/$E1957,2)</f>
        <v>0</v>
      </c>
      <c r="V1958" s="110">
        <f t="shared" si="29547"/>
        <v>0</v>
      </c>
      <c r="W1958" s="110">
        <f t="shared" si="29547"/>
        <v>0</v>
      </c>
      <c r="X1958" s="110">
        <f t="shared" si="29547"/>
        <v>0</v>
      </c>
      <c r="Y1958" s="110">
        <f t="shared" ref="Y1958:AG1958" si="29548">ROUND(Y1957/$E1957,2)</f>
        <v>0</v>
      </c>
      <c r="Z1958" s="110">
        <f t="shared" si="29548"/>
        <v>0</v>
      </c>
      <c r="AA1958" s="110">
        <f t="shared" si="29548"/>
        <v>0</v>
      </c>
      <c r="AB1958" s="110">
        <f t="shared" si="29548"/>
        <v>0</v>
      </c>
      <c r="AC1958" s="110">
        <f t="shared" si="29548"/>
        <v>0</v>
      </c>
      <c r="AD1958" s="110">
        <f t="shared" si="29548"/>
        <v>0</v>
      </c>
      <c r="AE1958" s="110">
        <f t="shared" si="29548"/>
        <v>0</v>
      </c>
      <c r="AF1958" s="110">
        <f t="shared" si="29548"/>
        <v>0</v>
      </c>
      <c r="AG1958" s="110">
        <f t="shared" si="29548"/>
        <v>0</v>
      </c>
      <c r="AH1958" s="110">
        <f t="shared" ref="AH1958:AK1958" si="29549">ROUND(AH1957/$E1957,2)</f>
        <v>0</v>
      </c>
      <c r="AI1958" s="110">
        <f t="shared" si="29549"/>
        <v>0</v>
      </c>
      <c r="AJ1958" s="110">
        <f t="shared" si="29549"/>
        <v>0</v>
      </c>
      <c r="AK1958" s="110">
        <f t="shared" si="29549"/>
        <v>0</v>
      </c>
      <c r="AL1958" s="110">
        <f t="shared" ref="AL1958:AT1958" si="29550">ROUND(AL1957/$E1957,2)</f>
        <v>0</v>
      </c>
      <c r="AM1958" s="110">
        <f t="shared" si="29550"/>
        <v>0</v>
      </c>
      <c r="AN1958" s="110">
        <f t="shared" si="29550"/>
        <v>0</v>
      </c>
      <c r="AO1958" s="110">
        <f t="shared" si="29550"/>
        <v>0</v>
      </c>
      <c r="AP1958" s="110">
        <f t="shared" si="29550"/>
        <v>0</v>
      </c>
      <c r="AQ1958" s="110">
        <f t="shared" si="29550"/>
        <v>0</v>
      </c>
      <c r="AR1958" s="110">
        <f t="shared" si="29550"/>
        <v>0</v>
      </c>
      <c r="AS1958" s="110">
        <f t="shared" si="29550"/>
        <v>0</v>
      </c>
      <c r="AT1958" s="110">
        <f t="shared" si="29550"/>
        <v>0</v>
      </c>
      <c r="AU1958" s="110">
        <f t="shared" ref="AU1958:AX1958" si="29551">ROUND(AU1957/$E1957,2)</f>
        <v>0</v>
      </c>
      <c r="AV1958" s="110">
        <f t="shared" si="29551"/>
        <v>0</v>
      </c>
      <c r="AW1958" s="110">
        <f t="shared" si="29551"/>
        <v>0</v>
      </c>
      <c r="AX1958" s="110">
        <f t="shared" si="29551"/>
        <v>0</v>
      </c>
      <c r="AY1958" s="110">
        <f t="shared" ref="AY1958:BC1958" si="29552">ROUND(AY1957/$E1957,2)</f>
        <v>0</v>
      </c>
      <c r="AZ1958" s="110">
        <f t="shared" si="29552"/>
        <v>0</v>
      </c>
      <c r="BA1958" s="110">
        <f t="shared" si="29552"/>
        <v>0</v>
      </c>
      <c r="BB1958" s="110">
        <f t="shared" si="29552"/>
        <v>0</v>
      </c>
      <c r="BC1958" s="110">
        <f t="shared" si="29552"/>
        <v>0</v>
      </c>
      <c r="BD1958" s="110">
        <f t="shared" ref="BD1958:BJ1958" si="29553">ROUND(BD1957/$E1957,2)</f>
        <v>0</v>
      </c>
      <c r="BE1958" s="110">
        <f t="shared" si="29553"/>
        <v>0</v>
      </c>
      <c r="BF1958" s="110">
        <f t="shared" si="29553"/>
        <v>0</v>
      </c>
      <c r="BG1958" s="110">
        <f t="shared" si="29553"/>
        <v>9.33</v>
      </c>
      <c r="BH1958" s="110">
        <f t="shared" si="29553"/>
        <v>9.33</v>
      </c>
      <c r="BI1958" s="110">
        <f t="shared" si="29553"/>
        <v>9.33</v>
      </c>
      <c r="BJ1958" s="110">
        <f t="shared" si="29553"/>
        <v>9.33</v>
      </c>
      <c r="BK1958" s="110">
        <f t="shared" ref="BK1958:BL1958" si="29554">ROUNDDOWN(BK1957/$E1957,2)</f>
        <v>9.32</v>
      </c>
      <c r="BL1958" s="110">
        <f t="shared" si="29554"/>
        <v>9.32</v>
      </c>
      <c r="BM1958" s="110">
        <f>ROUNDDOWN(BM1957/$E1957,2)</f>
        <v>9.32</v>
      </c>
      <c r="BN1958" s="110">
        <f t="shared" ref="BN1958:BP1958" si="29555">ROUND(BN1957/$E1957,2)</f>
        <v>0</v>
      </c>
      <c r="BO1958" s="110">
        <f t="shared" si="29555"/>
        <v>0</v>
      </c>
      <c r="BP1958" s="110">
        <f t="shared" si="29555"/>
        <v>0</v>
      </c>
      <c r="BQ1958" s="110">
        <f t="shared" ref="BQ1958:BT1958" si="29556">ROUND(BQ1957/$E1957,2)</f>
        <v>0</v>
      </c>
      <c r="BR1958" s="110">
        <f t="shared" si="29556"/>
        <v>0</v>
      </c>
      <c r="BS1958" s="110">
        <f t="shared" si="29556"/>
        <v>0</v>
      </c>
      <c r="BT1958" s="110">
        <f t="shared" si="29556"/>
        <v>0</v>
      </c>
      <c r="BU1958" s="110">
        <f t="shared" ref="BU1958:BX1958" si="29557">ROUND(BU1957/$E1957,2)</f>
        <v>0</v>
      </c>
      <c r="BV1958" s="110">
        <f t="shared" si="29557"/>
        <v>0</v>
      </c>
      <c r="BW1958" s="110">
        <f t="shared" si="29557"/>
        <v>0</v>
      </c>
      <c r="BX1958" s="110">
        <f t="shared" si="29557"/>
        <v>0</v>
      </c>
      <c r="BY1958" s="110">
        <f t="shared" ref="BY1958:CC1958" si="29558">ROUND(BY1957/$E1957,2)</f>
        <v>0</v>
      </c>
      <c r="BZ1958" s="110">
        <f t="shared" si="29558"/>
        <v>0</v>
      </c>
      <c r="CA1958" s="110">
        <f t="shared" si="29558"/>
        <v>0</v>
      </c>
      <c r="CB1958" s="110">
        <f t="shared" si="29558"/>
        <v>0</v>
      </c>
      <c r="CC1958" s="110">
        <f t="shared" si="29558"/>
        <v>0</v>
      </c>
      <c r="CD1958" s="110">
        <f t="shared" ref="CD1958:CG1958" si="29559">ROUND(CD1957/$E1957,2)</f>
        <v>0</v>
      </c>
      <c r="CE1958" s="110"/>
      <c r="CF1958" s="110">
        <f t="shared" si="29559"/>
        <v>0</v>
      </c>
      <c r="CG1958" s="110">
        <f t="shared" si="29559"/>
        <v>0</v>
      </c>
      <c r="CH1958" s="111">
        <f>IF(C1957="","",D1957-SUM(G1958:CG1958))</f>
        <v>0</v>
      </c>
      <c r="CI1958" s="112">
        <f>IF(C1957="","",SUM(G1958:CG1958))</f>
        <v>65.28</v>
      </c>
      <c r="CJ1958" s="67" t="b">
        <f>IF(C1957="","",D1957=CI1958)</f>
        <v>1</v>
      </c>
    </row>
    <row r="1959" spans="1:88" s="5" customFormat="1" ht="22.05" customHeight="1" x14ac:dyDescent="0.3">
      <c r="A1959" s="173"/>
      <c r="B1959" s="157"/>
      <c r="C1959" s="170"/>
      <c r="D1959" s="160"/>
      <c r="E1959" s="163"/>
      <c r="F1959" s="166"/>
      <c r="G1959" s="113">
        <v>0</v>
      </c>
      <c r="H1959" s="113"/>
      <c r="I1959" s="113"/>
      <c r="J1959" s="113"/>
      <c r="K1959" s="113"/>
      <c r="L1959" s="113"/>
      <c r="M1959" s="113"/>
      <c r="N1959" s="113"/>
      <c r="O1959" s="113"/>
      <c r="P1959" s="113"/>
      <c r="Q1959" s="113"/>
      <c r="R1959" s="113"/>
      <c r="S1959" s="113"/>
      <c r="T1959" s="113"/>
      <c r="U1959" s="113">
        <f t="shared" ref="U1959:X1959" si="29560">U1957/$F1957</f>
        <v>0</v>
      </c>
      <c r="V1959" s="113">
        <f t="shared" si="29560"/>
        <v>0</v>
      </c>
      <c r="W1959" s="113">
        <f t="shared" si="29560"/>
        <v>0</v>
      </c>
      <c r="X1959" s="113">
        <f t="shared" si="29560"/>
        <v>0</v>
      </c>
      <c r="Y1959" s="113">
        <f t="shared" ref="Y1959:AG1959" si="29561">Y1957/$F1957</f>
        <v>0</v>
      </c>
      <c r="Z1959" s="113">
        <f t="shared" si="29561"/>
        <v>0</v>
      </c>
      <c r="AA1959" s="113">
        <f t="shared" si="29561"/>
        <v>0</v>
      </c>
      <c r="AB1959" s="113">
        <f t="shared" si="29561"/>
        <v>0</v>
      </c>
      <c r="AC1959" s="113">
        <f t="shared" si="29561"/>
        <v>0</v>
      </c>
      <c r="AD1959" s="113">
        <f t="shared" si="29561"/>
        <v>0</v>
      </c>
      <c r="AE1959" s="113">
        <f t="shared" si="29561"/>
        <v>0</v>
      </c>
      <c r="AF1959" s="113">
        <f t="shared" si="29561"/>
        <v>0</v>
      </c>
      <c r="AG1959" s="113">
        <f t="shared" si="29561"/>
        <v>0</v>
      </c>
      <c r="AH1959" s="113">
        <f t="shared" ref="AH1959:AK1959" si="29562">AH1957/$F1957</f>
        <v>0</v>
      </c>
      <c r="AI1959" s="113">
        <f t="shared" si="29562"/>
        <v>0</v>
      </c>
      <c r="AJ1959" s="113">
        <f t="shared" si="29562"/>
        <v>0</v>
      </c>
      <c r="AK1959" s="113">
        <f t="shared" si="29562"/>
        <v>0</v>
      </c>
      <c r="AL1959" s="113">
        <f t="shared" ref="AL1959:AT1959" si="29563">AL1957/$F1957</f>
        <v>0</v>
      </c>
      <c r="AM1959" s="113">
        <f t="shared" si="29563"/>
        <v>0</v>
      </c>
      <c r="AN1959" s="113">
        <f t="shared" si="29563"/>
        <v>0</v>
      </c>
      <c r="AO1959" s="113">
        <f t="shared" si="29563"/>
        <v>0</v>
      </c>
      <c r="AP1959" s="113">
        <f t="shared" si="29563"/>
        <v>0</v>
      </c>
      <c r="AQ1959" s="113">
        <f t="shared" si="29563"/>
        <v>0</v>
      </c>
      <c r="AR1959" s="113">
        <f t="shared" si="29563"/>
        <v>0</v>
      </c>
      <c r="AS1959" s="113">
        <f t="shared" si="29563"/>
        <v>0</v>
      </c>
      <c r="AT1959" s="113">
        <f t="shared" si="29563"/>
        <v>0</v>
      </c>
      <c r="AU1959" s="113">
        <f t="shared" ref="AU1959:AX1959" si="29564">AU1957/$F1957</f>
        <v>0</v>
      </c>
      <c r="AV1959" s="113">
        <f t="shared" si="29564"/>
        <v>0</v>
      </c>
      <c r="AW1959" s="113">
        <f t="shared" si="29564"/>
        <v>0</v>
      </c>
      <c r="AX1959" s="113">
        <f t="shared" si="29564"/>
        <v>0</v>
      </c>
      <c r="AY1959" s="113">
        <f t="shared" ref="AY1959:BC1959" si="29565">AY1957/$F1957</f>
        <v>0</v>
      </c>
      <c r="AZ1959" s="113">
        <f t="shared" si="29565"/>
        <v>0</v>
      </c>
      <c r="BA1959" s="113">
        <f t="shared" si="29565"/>
        <v>0</v>
      </c>
      <c r="BB1959" s="113">
        <f t="shared" si="29565"/>
        <v>0</v>
      </c>
      <c r="BC1959" s="113">
        <f t="shared" si="29565"/>
        <v>0</v>
      </c>
      <c r="BD1959" s="113">
        <f t="shared" ref="BD1959:BM1959" si="29566">BD1957/$F1957</f>
        <v>0</v>
      </c>
      <c r="BE1959" s="113">
        <f t="shared" si="29566"/>
        <v>0</v>
      </c>
      <c r="BF1959" s="113">
        <f t="shared" si="29566"/>
        <v>0</v>
      </c>
      <c r="BG1959" s="113">
        <f t="shared" si="29566"/>
        <v>0.14285716434804219</v>
      </c>
      <c r="BH1959" s="113">
        <f t="shared" si="29566"/>
        <v>0.14285716434804219</v>
      </c>
      <c r="BI1959" s="113">
        <f t="shared" si="29566"/>
        <v>0.14285716434804219</v>
      </c>
      <c r="BJ1959" s="113">
        <f t="shared" si="29566"/>
        <v>0.14285716434804219</v>
      </c>
      <c r="BK1959" s="113">
        <f t="shared" si="29566"/>
        <v>0.14285716434804219</v>
      </c>
      <c r="BL1959" s="113">
        <f t="shared" si="29566"/>
        <v>0.14285716434804219</v>
      </c>
      <c r="BM1959" s="113">
        <f t="shared" si="29566"/>
        <v>0.14285701391174685</v>
      </c>
      <c r="BN1959" s="113">
        <f t="shared" ref="BN1959:BP1959" si="29567">BN1957/$F1957</f>
        <v>0</v>
      </c>
      <c r="BO1959" s="113">
        <f t="shared" si="29567"/>
        <v>0</v>
      </c>
      <c r="BP1959" s="113">
        <f t="shared" si="29567"/>
        <v>0</v>
      </c>
      <c r="BQ1959" s="113">
        <f t="shared" ref="BQ1959:BT1959" si="29568">BQ1957/$F1957</f>
        <v>0</v>
      </c>
      <c r="BR1959" s="113">
        <f t="shared" si="29568"/>
        <v>0</v>
      </c>
      <c r="BS1959" s="113">
        <f t="shared" si="29568"/>
        <v>0</v>
      </c>
      <c r="BT1959" s="113">
        <f t="shared" si="29568"/>
        <v>0</v>
      </c>
      <c r="BU1959" s="113">
        <f t="shared" ref="BU1959:BX1959" si="29569">BU1957/$F1957</f>
        <v>0</v>
      </c>
      <c r="BV1959" s="113">
        <f t="shared" si="29569"/>
        <v>0</v>
      </c>
      <c r="BW1959" s="113">
        <f t="shared" si="29569"/>
        <v>0</v>
      </c>
      <c r="BX1959" s="113">
        <f t="shared" si="29569"/>
        <v>0</v>
      </c>
      <c r="BY1959" s="113">
        <f t="shared" ref="BY1959:CC1959" si="29570">BY1957/$F1957</f>
        <v>0</v>
      </c>
      <c r="BZ1959" s="113">
        <f t="shared" si="29570"/>
        <v>0</v>
      </c>
      <c r="CA1959" s="113">
        <f t="shared" si="29570"/>
        <v>0</v>
      </c>
      <c r="CB1959" s="113">
        <f t="shared" si="29570"/>
        <v>0</v>
      </c>
      <c r="CC1959" s="113">
        <f t="shared" si="29570"/>
        <v>0</v>
      </c>
      <c r="CD1959" s="113">
        <f t="shared" ref="CD1959:CG1959" si="29571">CD1957/$F1957</f>
        <v>0</v>
      </c>
      <c r="CE1959" s="113"/>
      <c r="CF1959" s="113">
        <f t="shared" si="29571"/>
        <v>0</v>
      </c>
      <c r="CG1959" s="113">
        <f t="shared" si="29571"/>
        <v>0</v>
      </c>
      <c r="CH1959" s="114">
        <f>IF(C1957="","",100%-SUM(G1959:CG1959))</f>
        <v>0</v>
      </c>
      <c r="CI1959" s="115">
        <f>IF(C1957="","",SUM(G1959:CG1959))</f>
        <v>1</v>
      </c>
      <c r="CJ1959" s="67" t="b">
        <f>IF(C1957="","",SUM(G1959:CG1959)=CI1959)</f>
        <v>1</v>
      </c>
    </row>
    <row r="1960" spans="1:88" s="5" customFormat="1" ht="22.05" customHeight="1" x14ac:dyDescent="0.3">
      <c r="A1960" s="171" t="s">
        <v>1364</v>
      </c>
      <c r="B1960" s="155" t="s">
        <v>1365</v>
      </c>
      <c r="C1960" s="168" t="s">
        <v>17</v>
      </c>
      <c r="D1960" s="158">
        <v>182.47</v>
      </c>
      <c r="E1960" s="161">
        <v>165411</v>
      </c>
      <c r="F1960" s="164">
        <f t="shared" si="29457"/>
        <v>30182545</v>
      </c>
      <c r="G1960" s="108">
        <v>0</v>
      </c>
      <c r="H1960" s="108"/>
      <c r="I1960" s="108"/>
      <c r="J1960" s="108"/>
      <c r="K1960" s="108"/>
      <c r="L1960" s="108"/>
      <c r="M1960" s="108"/>
      <c r="N1960" s="108"/>
      <c r="O1960" s="108"/>
      <c r="P1960" s="108"/>
      <c r="Q1960" s="108"/>
      <c r="R1960" s="108"/>
      <c r="S1960" s="108"/>
      <c r="T1960" s="108"/>
      <c r="U1960" s="108"/>
      <c r="V1960" s="108"/>
      <c r="W1960" s="108"/>
      <c r="X1960" s="108"/>
      <c r="Y1960" s="108"/>
      <c r="Z1960" s="108"/>
      <c r="AA1960" s="108"/>
      <c r="AB1960" s="108"/>
      <c r="AC1960" s="108"/>
      <c r="AD1960" s="108"/>
      <c r="AE1960" s="108"/>
      <c r="AF1960" s="108"/>
      <c r="AG1960" s="108"/>
      <c r="AH1960" s="108"/>
      <c r="AI1960" s="108"/>
      <c r="AJ1960" s="108"/>
      <c r="AK1960" s="108"/>
      <c r="AL1960" s="108"/>
      <c r="AM1960" s="108"/>
      <c r="AN1960" s="108"/>
      <c r="AO1960" s="108"/>
      <c r="AP1960" s="108"/>
      <c r="AQ1960" s="108"/>
      <c r="AR1960" s="108"/>
      <c r="AS1960" s="108"/>
      <c r="AT1960" s="108"/>
      <c r="AU1960" s="108"/>
      <c r="AV1960" s="108"/>
      <c r="AW1960" s="108"/>
      <c r="AX1960" s="108"/>
      <c r="AY1960" s="108"/>
      <c r="AZ1960" s="108"/>
      <c r="BA1960" s="108"/>
      <c r="BB1960" s="108"/>
      <c r="BC1960" s="108"/>
      <c r="BD1960" s="108"/>
      <c r="BE1960" s="108"/>
      <c r="BF1960" s="108"/>
      <c r="BG1960" s="108">
        <f t="shared" ref="BG1960" si="29572">ROUND($F1960/7,0)</f>
        <v>4311792</v>
      </c>
      <c r="BH1960" s="108">
        <f t="shared" si="29492"/>
        <v>4311792</v>
      </c>
      <c r="BI1960" s="108">
        <f t="shared" si="29492"/>
        <v>4311792</v>
      </c>
      <c r="BJ1960" s="108">
        <f t="shared" si="29492"/>
        <v>4311792</v>
      </c>
      <c r="BK1960" s="108">
        <f t="shared" si="29492"/>
        <v>4311792</v>
      </c>
      <c r="BL1960" s="108">
        <f t="shared" si="29492"/>
        <v>4311792</v>
      </c>
      <c r="BM1960" s="108">
        <f>ROUNDUP($F1960/7,0)</f>
        <v>4311793</v>
      </c>
      <c r="BN1960" s="108"/>
      <c r="BO1960" s="108"/>
      <c r="BP1960" s="108"/>
      <c r="BQ1960" s="108"/>
      <c r="BR1960" s="108"/>
      <c r="BS1960" s="108"/>
      <c r="BT1960" s="108"/>
      <c r="BU1960" s="108"/>
      <c r="BV1960" s="108"/>
      <c r="BW1960" s="108"/>
      <c r="BX1960" s="108"/>
      <c r="BY1960" s="108"/>
      <c r="BZ1960" s="108"/>
      <c r="CA1960" s="108"/>
      <c r="CB1960" s="108"/>
      <c r="CC1960" s="108"/>
      <c r="CD1960" s="108"/>
      <c r="CE1960" s="108"/>
      <c r="CF1960" s="108"/>
      <c r="CG1960" s="108"/>
      <c r="CH1960" s="109">
        <f>IF(C1960="","",F1960-SUM(G1960:CG1960))</f>
        <v>0</v>
      </c>
      <c r="CI1960" s="107">
        <f>IF(C1960="","",SUM(G1960:CG1960))</f>
        <v>30182545</v>
      </c>
      <c r="CJ1960" s="67" t="b">
        <f>IF(C1960="","",F1960=CI1960)</f>
        <v>1</v>
      </c>
    </row>
    <row r="1961" spans="1:88" s="5" customFormat="1" ht="22.05" customHeight="1" x14ac:dyDescent="0.3">
      <c r="A1961" s="172"/>
      <c r="B1961" s="156"/>
      <c r="C1961" s="169"/>
      <c r="D1961" s="159"/>
      <c r="E1961" s="162"/>
      <c r="F1961" s="165"/>
      <c r="G1961" s="110">
        <v>0</v>
      </c>
      <c r="H1961" s="110"/>
      <c r="I1961" s="110"/>
      <c r="J1961" s="110"/>
      <c r="K1961" s="110"/>
      <c r="L1961" s="110"/>
      <c r="M1961" s="110"/>
      <c r="N1961" s="110"/>
      <c r="O1961" s="110"/>
      <c r="P1961" s="110"/>
      <c r="Q1961" s="110"/>
      <c r="R1961" s="110"/>
      <c r="S1961" s="110"/>
      <c r="T1961" s="110"/>
      <c r="U1961" s="110">
        <f t="shared" ref="U1961:X1961" si="29573">ROUND(U1960/$E1960,2)</f>
        <v>0</v>
      </c>
      <c r="V1961" s="110">
        <f t="shared" si="29573"/>
        <v>0</v>
      </c>
      <c r="W1961" s="110">
        <f t="shared" si="29573"/>
        <v>0</v>
      </c>
      <c r="X1961" s="110">
        <f t="shared" si="29573"/>
        <v>0</v>
      </c>
      <c r="Y1961" s="110">
        <f t="shared" ref="Y1961:AG1961" si="29574">ROUND(Y1960/$E1960,2)</f>
        <v>0</v>
      </c>
      <c r="Z1961" s="110">
        <f t="shared" si="29574"/>
        <v>0</v>
      </c>
      <c r="AA1961" s="110">
        <f t="shared" si="29574"/>
        <v>0</v>
      </c>
      <c r="AB1961" s="110">
        <f t="shared" si="29574"/>
        <v>0</v>
      </c>
      <c r="AC1961" s="110">
        <f t="shared" si="29574"/>
        <v>0</v>
      </c>
      <c r="AD1961" s="110">
        <f t="shared" si="29574"/>
        <v>0</v>
      </c>
      <c r="AE1961" s="110">
        <f t="shared" si="29574"/>
        <v>0</v>
      </c>
      <c r="AF1961" s="110">
        <f t="shared" si="29574"/>
        <v>0</v>
      </c>
      <c r="AG1961" s="110">
        <f t="shared" si="29574"/>
        <v>0</v>
      </c>
      <c r="AH1961" s="110">
        <f t="shared" ref="AH1961:AK1961" si="29575">ROUND(AH1960/$E1960,2)</f>
        <v>0</v>
      </c>
      <c r="AI1961" s="110">
        <f t="shared" si="29575"/>
        <v>0</v>
      </c>
      <c r="AJ1961" s="110">
        <f t="shared" si="29575"/>
        <v>0</v>
      </c>
      <c r="AK1961" s="110">
        <f t="shared" si="29575"/>
        <v>0</v>
      </c>
      <c r="AL1961" s="110">
        <f t="shared" ref="AL1961:AT1961" si="29576">ROUND(AL1960/$E1960,2)</f>
        <v>0</v>
      </c>
      <c r="AM1961" s="110">
        <f t="shared" si="29576"/>
        <v>0</v>
      </c>
      <c r="AN1961" s="110">
        <f t="shared" si="29576"/>
        <v>0</v>
      </c>
      <c r="AO1961" s="110">
        <f t="shared" si="29576"/>
        <v>0</v>
      </c>
      <c r="AP1961" s="110">
        <f t="shared" si="29576"/>
        <v>0</v>
      </c>
      <c r="AQ1961" s="110">
        <f t="shared" si="29576"/>
        <v>0</v>
      </c>
      <c r="AR1961" s="110">
        <f t="shared" si="29576"/>
        <v>0</v>
      </c>
      <c r="AS1961" s="110">
        <f t="shared" si="29576"/>
        <v>0</v>
      </c>
      <c r="AT1961" s="110">
        <f t="shared" si="29576"/>
        <v>0</v>
      </c>
      <c r="AU1961" s="110">
        <f t="shared" ref="AU1961:AX1961" si="29577">ROUND(AU1960/$E1960,2)</f>
        <v>0</v>
      </c>
      <c r="AV1961" s="110">
        <f t="shared" si="29577"/>
        <v>0</v>
      </c>
      <c r="AW1961" s="110">
        <f t="shared" si="29577"/>
        <v>0</v>
      </c>
      <c r="AX1961" s="110">
        <f t="shared" si="29577"/>
        <v>0</v>
      </c>
      <c r="AY1961" s="110">
        <f t="shared" ref="AY1961" si="29578">ROUNDUP(AY1960/$E1960,2)</f>
        <v>0</v>
      </c>
      <c r="AZ1961" s="110">
        <f t="shared" ref="AZ1961" si="29579">ROUNDUP(AZ1960/$E1960,2)</f>
        <v>0</v>
      </c>
      <c r="BA1961" s="110">
        <f t="shared" ref="BA1961" si="29580">ROUNDUP(BA1960/$E1960,2)</f>
        <v>0</v>
      </c>
      <c r="BB1961" s="110">
        <f t="shared" ref="BB1961" si="29581">ROUNDUP(BB1960/$E1960,2)</f>
        <v>0</v>
      </c>
      <c r="BC1961" s="110">
        <f t="shared" ref="BC1961" si="29582">ROUND(BC1960/$E1960,2)</f>
        <v>0</v>
      </c>
      <c r="BD1961" s="110">
        <f t="shared" ref="BD1961" si="29583">ROUNDUP(BD1960/$E1960,2)</f>
        <v>0</v>
      </c>
      <c r="BE1961" s="110">
        <f t="shared" ref="BE1961:BK1961" si="29584">ROUND(BE1960/$E1960,2)</f>
        <v>0</v>
      </c>
      <c r="BF1961" s="110">
        <f t="shared" si="29584"/>
        <v>0</v>
      </c>
      <c r="BG1961" s="110">
        <f t="shared" si="29584"/>
        <v>26.07</v>
      </c>
      <c r="BH1961" s="110">
        <f t="shared" si="29584"/>
        <v>26.07</v>
      </c>
      <c r="BI1961" s="110">
        <f t="shared" si="29584"/>
        <v>26.07</v>
      </c>
      <c r="BJ1961" s="110">
        <f t="shared" si="29584"/>
        <v>26.07</v>
      </c>
      <c r="BK1961" s="110">
        <f t="shared" si="29584"/>
        <v>26.07</v>
      </c>
      <c r="BL1961" s="110">
        <f>ROUNDDOWN(BL1960/$E1960,2)</f>
        <v>26.06</v>
      </c>
      <c r="BM1961" s="110">
        <f>ROUNDDOWN(BM1960/$E1960,2)</f>
        <v>26.06</v>
      </c>
      <c r="BN1961" s="110">
        <f t="shared" ref="BN1961:BP1961" si="29585">ROUND(BN1960/$E1960,2)</f>
        <v>0</v>
      </c>
      <c r="BO1961" s="110">
        <f t="shared" si="29585"/>
        <v>0</v>
      </c>
      <c r="BP1961" s="110">
        <f t="shared" si="29585"/>
        <v>0</v>
      </c>
      <c r="BQ1961" s="110">
        <f t="shared" ref="BQ1961:BT1961" si="29586">ROUND(BQ1960/$E1960,2)</f>
        <v>0</v>
      </c>
      <c r="BR1961" s="110">
        <f t="shared" si="29586"/>
        <v>0</v>
      </c>
      <c r="BS1961" s="110">
        <f t="shared" si="29586"/>
        <v>0</v>
      </c>
      <c r="BT1961" s="110">
        <f t="shared" si="29586"/>
        <v>0</v>
      </c>
      <c r="BU1961" s="110">
        <f t="shared" ref="BU1961:BX1961" si="29587">ROUND(BU1960/$E1960,2)</f>
        <v>0</v>
      </c>
      <c r="BV1961" s="110">
        <f t="shared" si="29587"/>
        <v>0</v>
      </c>
      <c r="BW1961" s="110">
        <f t="shared" si="29587"/>
        <v>0</v>
      </c>
      <c r="BX1961" s="110">
        <f t="shared" si="29587"/>
        <v>0</v>
      </c>
      <c r="BY1961" s="110">
        <f t="shared" ref="BY1961:CC1961" si="29588">ROUND(BY1960/$E1960,2)</f>
        <v>0</v>
      </c>
      <c r="BZ1961" s="110">
        <f t="shared" si="29588"/>
        <v>0</v>
      </c>
      <c r="CA1961" s="110">
        <f t="shared" si="29588"/>
        <v>0</v>
      </c>
      <c r="CB1961" s="110">
        <f t="shared" si="29588"/>
        <v>0</v>
      </c>
      <c r="CC1961" s="110">
        <f t="shared" si="29588"/>
        <v>0</v>
      </c>
      <c r="CD1961" s="110">
        <f t="shared" ref="CD1961:CG1961" si="29589">ROUND(CD1960/$E1960,2)</f>
        <v>0</v>
      </c>
      <c r="CE1961" s="110"/>
      <c r="CF1961" s="110">
        <f t="shared" si="29589"/>
        <v>0</v>
      </c>
      <c r="CG1961" s="110">
        <f t="shared" si="29589"/>
        <v>0</v>
      </c>
      <c r="CH1961" s="111">
        <f>IF(C1960="","",D1960-SUM(G1961:CG1961))</f>
        <v>0</v>
      </c>
      <c r="CI1961" s="112">
        <f>IF(C1960="","",SUM(G1961:CG1961))</f>
        <v>182.47</v>
      </c>
      <c r="CJ1961" s="67" t="b">
        <f>IF(C1960="","",D1960=CI1961)</f>
        <v>1</v>
      </c>
    </row>
    <row r="1962" spans="1:88" s="5" customFormat="1" ht="22.05" customHeight="1" x14ac:dyDescent="0.3">
      <c r="A1962" s="173"/>
      <c r="B1962" s="157"/>
      <c r="C1962" s="170"/>
      <c r="D1962" s="160"/>
      <c r="E1962" s="163"/>
      <c r="F1962" s="166"/>
      <c r="G1962" s="113">
        <v>0</v>
      </c>
      <c r="H1962" s="113"/>
      <c r="I1962" s="113"/>
      <c r="J1962" s="113"/>
      <c r="K1962" s="113"/>
      <c r="L1962" s="113"/>
      <c r="M1962" s="113"/>
      <c r="N1962" s="113"/>
      <c r="O1962" s="113"/>
      <c r="P1962" s="113"/>
      <c r="Q1962" s="113"/>
      <c r="R1962" s="113"/>
      <c r="S1962" s="113"/>
      <c r="T1962" s="113"/>
      <c r="U1962" s="113">
        <f t="shared" ref="U1962:X1962" si="29590">U1960/$F1960</f>
        <v>0</v>
      </c>
      <c r="V1962" s="113">
        <f t="shared" si="29590"/>
        <v>0</v>
      </c>
      <c r="W1962" s="113">
        <f t="shared" si="29590"/>
        <v>0</v>
      </c>
      <c r="X1962" s="113">
        <f t="shared" si="29590"/>
        <v>0</v>
      </c>
      <c r="Y1962" s="113">
        <f t="shared" ref="Y1962:AG1962" si="29591">Y1960/$F1960</f>
        <v>0</v>
      </c>
      <c r="Z1962" s="113">
        <f t="shared" si="29591"/>
        <v>0</v>
      </c>
      <c r="AA1962" s="113">
        <f t="shared" si="29591"/>
        <v>0</v>
      </c>
      <c r="AB1962" s="113">
        <f t="shared" si="29591"/>
        <v>0</v>
      </c>
      <c r="AC1962" s="113">
        <f t="shared" si="29591"/>
        <v>0</v>
      </c>
      <c r="AD1962" s="113">
        <f t="shared" si="29591"/>
        <v>0</v>
      </c>
      <c r="AE1962" s="113">
        <f t="shared" si="29591"/>
        <v>0</v>
      </c>
      <c r="AF1962" s="113">
        <f t="shared" si="29591"/>
        <v>0</v>
      </c>
      <c r="AG1962" s="113">
        <f t="shared" si="29591"/>
        <v>0</v>
      </c>
      <c r="AH1962" s="113">
        <f t="shared" ref="AH1962:AK1962" si="29592">AH1960/$F1960</f>
        <v>0</v>
      </c>
      <c r="AI1962" s="113">
        <f t="shared" si="29592"/>
        <v>0</v>
      </c>
      <c r="AJ1962" s="113">
        <f t="shared" si="29592"/>
        <v>0</v>
      </c>
      <c r="AK1962" s="113">
        <f t="shared" si="29592"/>
        <v>0</v>
      </c>
      <c r="AL1962" s="113">
        <f t="shared" ref="AL1962:AT1962" si="29593">AL1960/$F1960</f>
        <v>0</v>
      </c>
      <c r="AM1962" s="113">
        <f t="shared" si="29593"/>
        <v>0</v>
      </c>
      <c r="AN1962" s="113">
        <f t="shared" si="29593"/>
        <v>0</v>
      </c>
      <c r="AO1962" s="113">
        <f t="shared" si="29593"/>
        <v>0</v>
      </c>
      <c r="AP1962" s="113">
        <f t="shared" si="29593"/>
        <v>0</v>
      </c>
      <c r="AQ1962" s="113">
        <f t="shared" si="29593"/>
        <v>0</v>
      </c>
      <c r="AR1962" s="113">
        <f t="shared" si="29593"/>
        <v>0</v>
      </c>
      <c r="AS1962" s="113">
        <f t="shared" si="29593"/>
        <v>0</v>
      </c>
      <c r="AT1962" s="113">
        <f t="shared" si="29593"/>
        <v>0</v>
      </c>
      <c r="AU1962" s="113">
        <f t="shared" ref="AU1962:AX1962" si="29594">AU1960/$F1960</f>
        <v>0</v>
      </c>
      <c r="AV1962" s="113">
        <f t="shared" si="29594"/>
        <v>0</v>
      </c>
      <c r="AW1962" s="113">
        <f t="shared" si="29594"/>
        <v>0</v>
      </c>
      <c r="AX1962" s="113">
        <f t="shared" si="29594"/>
        <v>0</v>
      </c>
      <c r="AY1962" s="113">
        <f t="shared" ref="AY1962:BC1962" si="29595">AY1960/$F1960</f>
        <v>0</v>
      </c>
      <c r="AZ1962" s="113">
        <f t="shared" si="29595"/>
        <v>0</v>
      </c>
      <c r="BA1962" s="113">
        <f t="shared" si="29595"/>
        <v>0</v>
      </c>
      <c r="BB1962" s="113">
        <f t="shared" si="29595"/>
        <v>0</v>
      </c>
      <c r="BC1962" s="113">
        <f t="shared" si="29595"/>
        <v>0</v>
      </c>
      <c r="BD1962" s="113">
        <f t="shared" ref="BD1962:BM1962" si="29596">BD1960/$F1960</f>
        <v>0</v>
      </c>
      <c r="BE1962" s="113">
        <f t="shared" si="29596"/>
        <v>0</v>
      </c>
      <c r="BF1962" s="113">
        <f t="shared" si="29596"/>
        <v>0</v>
      </c>
      <c r="BG1962" s="113">
        <f t="shared" si="29596"/>
        <v>0.14285713812403825</v>
      </c>
      <c r="BH1962" s="113">
        <f t="shared" si="29596"/>
        <v>0.14285713812403825</v>
      </c>
      <c r="BI1962" s="113">
        <f t="shared" si="29596"/>
        <v>0.14285713812403825</v>
      </c>
      <c r="BJ1962" s="113">
        <f t="shared" si="29596"/>
        <v>0.14285713812403825</v>
      </c>
      <c r="BK1962" s="113">
        <f t="shared" si="29596"/>
        <v>0.14285713812403825</v>
      </c>
      <c r="BL1962" s="113">
        <f t="shared" si="29596"/>
        <v>0.14285713812403825</v>
      </c>
      <c r="BM1962" s="113">
        <f t="shared" si="29596"/>
        <v>0.14285717125577052</v>
      </c>
      <c r="BN1962" s="113">
        <f t="shared" ref="BN1962:BP1962" si="29597">BN1960/$F1960</f>
        <v>0</v>
      </c>
      <c r="BO1962" s="113">
        <f t="shared" si="29597"/>
        <v>0</v>
      </c>
      <c r="BP1962" s="113">
        <f t="shared" si="29597"/>
        <v>0</v>
      </c>
      <c r="BQ1962" s="113">
        <f t="shared" ref="BQ1962:BT1962" si="29598">BQ1960/$F1960</f>
        <v>0</v>
      </c>
      <c r="BR1962" s="113">
        <f t="shared" si="29598"/>
        <v>0</v>
      </c>
      <c r="BS1962" s="113">
        <f t="shared" si="29598"/>
        <v>0</v>
      </c>
      <c r="BT1962" s="113">
        <f t="shared" si="29598"/>
        <v>0</v>
      </c>
      <c r="BU1962" s="113">
        <f t="shared" ref="BU1962:BX1962" si="29599">BU1960/$F1960</f>
        <v>0</v>
      </c>
      <c r="BV1962" s="113">
        <f t="shared" si="29599"/>
        <v>0</v>
      </c>
      <c r="BW1962" s="113">
        <f t="shared" si="29599"/>
        <v>0</v>
      </c>
      <c r="BX1962" s="113">
        <f t="shared" si="29599"/>
        <v>0</v>
      </c>
      <c r="BY1962" s="113">
        <f t="shared" ref="BY1962:CC1962" si="29600">BY1960/$F1960</f>
        <v>0</v>
      </c>
      <c r="BZ1962" s="113">
        <f t="shared" si="29600"/>
        <v>0</v>
      </c>
      <c r="CA1962" s="113">
        <f t="shared" si="29600"/>
        <v>0</v>
      </c>
      <c r="CB1962" s="113">
        <f t="shared" si="29600"/>
        <v>0</v>
      </c>
      <c r="CC1962" s="113">
        <f t="shared" si="29600"/>
        <v>0</v>
      </c>
      <c r="CD1962" s="113">
        <f t="shared" ref="CD1962:CG1962" si="29601">CD1960/$F1960</f>
        <v>0</v>
      </c>
      <c r="CE1962" s="113"/>
      <c r="CF1962" s="113">
        <f t="shared" si="29601"/>
        <v>0</v>
      </c>
      <c r="CG1962" s="113">
        <f t="shared" si="29601"/>
        <v>0</v>
      </c>
      <c r="CH1962" s="114">
        <f>IF(C1960="","",100%-SUM(G1962:CG1962))</f>
        <v>0</v>
      </c>
      <c r="CI1962" s="115">
        <f>IF(C1960="","",SUM(G1962:CG1962))</f>
        <v>1</v>
      </c>
      <c r="CJ1962" s="67" t="b">
        <f>IF(C1960="","",SUM(G1962:CG1962)=CI1962)</f>
        <v>1</v>
      </c>
    </row>
    <row r="1963" spans="1:88" s="5" customFormat="1" ht="22.05" customHeight="1" x14ac:dyDescent="0.3">
      <c r="A1963" s="171" t="s">
        <v>1366</v>
      </c>
      <c r="B1963" s="155" t="s">
        <v>1367</v>
      </c>
      <c r="C1963" s="168" t="s">
        <v>17</v>
      </c>
      <c r="D1963" s="158">
        <v>93.8</v>
      </c>
      <c r="E1963" s="161">
        <v>242173</v>
      </c>
      <c r="F1963" s="164">
        <f t="shared" si="29457"/>
        <v>22715827</v>
      </c>
      <c r="G1963" s="108">
        <v>0</v>
      </c>
      <c r="H1963" s="108"/>
      <c r="I1963" s="108"/>
      <c r="J1963" s="108"/>
      <c r="K1963" s="108"/>
      <c r="L1963" s="108"/>
      <c r="M1963" s="108"/>
      <c r="N1963" s="108"/>
      <c r="O1963" s="108"/>
      <c r="P1963" s="108"/>
      <c r="Q1963" s="108"/>
      <c r="R1963" s="108"/>
      <c r="S1963" s="108"/>
      <c r="T1963" s="108"/>
      <c r="U1963" s="108"/>
      <c r="V1963" s="108"/>
      <c r="W1963" s="108"/>
      <c r="X1963" s="108"/>
      <c r="Y1963" s="108"/>
      <c r="Z1963" s="108"/>
      <c r="AA1963" s="108"/>
      <c r="AB1963" s="108"/>
      <c r="AC1963" s="108"/>
      <c r="AD1963" s="108"/>
      <c r="AE1963" s="108"/>
      <c r="AF1963" s="108"/>
      <c r="AG1963" s="108"/>
      <c r="AH1963" s="108"/>
      <c r="AI1963" s="108"/>
      <c r="AJ1963" s="108"/>
      <c r="AK1963" s="108"/>
      <c r="AL1963" s="108"/>
      <c r="AM1963" s="108"/>
      <c r="AN1963" s="108"/>
      <c r="AO1963" s="108"/>
      <c r="AP1963" s="108"/>
      <c r="AQ1963" s="108"/>
      <c r="AR1963" s="108"/>
      <c r="AS1963" s="108"/>
      <c r="AT1963" s="108"/>
      <c r="AU1963" s="108"/>
      <c r="AV1963" s="108"/>
      <c r="AW1963" s="108"/>
      <c r="AX1963" s="108"/>
      <c r="AY1963" s="108"/>
      <c r="AZ1963" s="108"/>
      <c r="BA1963" s="108"/>
      <c r="BB1963" s="108"/>
      <c r="BC1963" s="108"/>
      <c r="BD1963" s="108"/>
      <c r="BE1963" s="108"/>
      <c r="BF1963" s="108"/>
      <c r="BG1963" s="108"/>
      <c r="BH1963" s="108">
        <f>ROUND($F1963/4,0)</f>
        <v>5678957</v>
      </c>
      <c r="BI1963" s="108">
        <f t="shared" ref="BI1963:BJ1963" si="29602">ROUND($F1963/4,0)</f>
        <v>5678957</v>
      </c>
      <c r="BJ1963" s="108">
        <f t="shared" si="29602"/>
        <v>5678957</v>
      </c>
      <c r="BK1963" s="108">
        <f>ROUNDDOWN($F1963/4,0)</f>
        <v>5678956</v>
      </c>
      <c r="BL1963" s="108"/>
      <c r="BM1963" s="108"/>
      <c r="BN1963" s="108"/>
      <c r="BO1963" s="108"/>
      <c r="BP1963" s="108"/>
      <c r="BQ1963" s="108"/>
      <c r="BR1963" s="108"/>
      <c r="BS1963" s="108"/>
      <c r="BT1963" s="108"/>
      <c r="BU1963" s="108"/>
      <c r="BV1963" s="108"/>
      <c r="BW1963" s="108"/>
      <c r="BX1963" s="108"/>
      <c r="BY1963" s="108"/>
      <c r="BZ1963" s="108"/>
      <c r="CA1963" s="108"/>
      <c r="CB1963" s="108"/>
      <c r="CC1963" s="108"/>
      <c r="CD1963" s="108"/>
      <c r="CE1963" s="108"/>
      <c r="CF1963" s="108"/>
      <c r="CG1963" s="108"/>
      <c r="CH1963" s="109">
        <f>IF(C1963="","",F1963-SUM(G1963:CG1963))</f>
        <v>0</v>
      </c>
      <c r="CI1963" s="107">
        <f>IF(C1963="","",SUM(G1963:CG1963))</f>
        <v>22715827</v>
      </c>
      <c r="CJ1963" s="67" t="b">
        <f>IF(C1963="","",F1963=CI1963)</f>
        <v>1</v>
      </c>
    </row>
    <row r="1964" spans="1:88" s="5" customFormat="1" ht="22.05" customHeight="1" x14ac:dyDescent="0.3">
      <c r="A1964" s="172"/>
      <c r="B1964" s="156"/>
      <c r="C1964" s="169"/>
      <c r="D1964" s="159"/>
      <c r="E1964" s="162"/>
      <c r="F1964" s="165"/>
      <c r="G1964" s="110">
        <v>0</v>
      </c>
      <c r="H1964" s="110"/>
      <c r="I1964" s="110"/>
      <c r="J1964" s="110"/>
      <c r="K1964" s="110"/>
      <c r="L1964" s="110"/>
      <c r="M1964" s="110"/>
      <c r="N1964" s="110"/>
      <c r="O1964" s="110"/>
      <c r="P1964" s="110"/>
      <c r="Q1964" s="110"/>
      <c r="R1964" s="110"/>
      <c r="S1964" s="110"/>
      <c r="T1964" s="110"/>
      <c r="U1964" s="110">
        <f t="shared" ref="U1964:X1964" si="29603">ROUND(U1963/$E1963,2)</f>
        <v>0</v>
      </c>
      <c r="V1964" s="110">
        <f t="shared" si="29603"/>
        <v>0</v>
      </c>
      <c r="W1964" s="110">
        <f t="shared" si="29603"/>
        <v>0</v>
      </c>
      <c r="X1964" s="110">
        <f t="shared" si="29603"/>
        <v>0</v>
      </c>
      <c r="Y1964" s="110">
        <f t="shared" ref="Y1964:AG1964" si="29604">ROUND(Y1963/$E1963,2)</f>
        <v>0</v>
      </c>
      <c r="Z1964" s="110">
        <f t="shared" si="29604"/>
        <v>0</v>
      </c>
      <c r="AA1964" s="110">
        <f t="shared" si="29604"/>
        <v>0</v>
      </c>
      <c r="AB1964" s="110">
        <f t="shared" si="29604"/>
        <v>0</v>
      </c>
      <c r="AC1964" s="110">
        <f t="shared" si="29604"/>
        <v>0</v>
      </c>
      <c r="AD1964" s="110">
        <f t="shared" si="29604"/>
        <v>0</v>
      </c>
      <c r="AE1964" s="110">
        <f t="shared" si="29604"/>
        <v>0</v>
      </c>
      <c r="AF1964" s="110">
        <f t="shared" si="29604"/>
        <v>0</v>
      </c>
      <c r="AG1964" s="110">
        <f t="shared" si="29604"/>
        <v>0</v>
      </c>
      <c r="AH1964" s="110">
        <f t="shared" ref="AH1964:AK1964" si="29605">ROUND(AH1963/$E1963,2)</f>
        <v>0</v>
      </c>
      <c r="AI1964" s="110">
        <f t="shared" si="29605"/>
        <v>0</v>
      </c>
      <c r="AJ1964" s="110">
        <f t="shared" si="29605"/>
        <v>0</v>
      </c>
      <c r="AK1964" s="110">
        <f t="shared" si="29605"/>
        <v>0</v>
      </c>
      <c r="AL1964" s="110">
        <f t="shared" ref="AL1964:AT1964" si="29606">ROUND(AL1963/$E1963,2)</f>
        <v>0</v>
      </c>
      <c r="AM1964" s="110">
        <f t="shared" si="29606"/>
        <v>0</v>
      </c>
      <c r="AN1964" s="110">
        <f t="shared" si="29606"/>
        <v>0</v>
      </c>
      <c r="AO1964" s="110">
        <f t="shared" si="29606"/>
        <v>0</v>
      </c>
      <c r="AP1964" s="110">
        <f t="shared" si="29606"/>
        <v>0</v>
      </c>
      <c r="AQ1964" s="110">
        <f t="shared" si="29606"/>
        <v>0</v>
      </c>
      <c r="AR1964" s="110">
        <f t="shared" si="29606"/>
        <v>0</v>
      </c>
      <c r="AS1964" s="110">
        <f t="shared" si="29606"/>
        <v>0</v>
      </c>
      <c r="AT1964" s="110">
        <f t="shared" si="29606"/>
        <v>0</v>
      </c>
      <c r="AU1964" s="110">
        <f t="shared" ref="AU1964:AX1964" si="29607">ROUND(AU1963/$E1963,2)</f>
        <v>0</v>
      </c>
      <c r="AV1964" s="110">
        <f t="shared" si="29607"/>
        <v>0</v>
      </c>
      <c r="AW1964" s="110">
        <f t="shared" si="29607"/>
        <v>0</v>
      </c>
      <c r="AX1964" s="110">
        <f t="shared" si="29607"/>
        <v>0</v>
      </c>
      <c r="AY1964" s="110">
        <f t="shared" ref="AY1964:BC1964" si="29608">ROUND(AY1963/$E1963,2)</f>
        <v>0</v>
      </c>
      <c r="AZ1964" s="110">
        <f t="shared" si="29608"/>
        <v>0</v>
      </c>
      <c r="BA1964" s="110">
        <f t="shared" si="29608"/>
        <v>0</v>
      </c>
      <c r="BB1964" s="110">
        <f t="shared" si="29608"/>
        <v>0</v>
      </c>
      <c r="BC1964" s="110">
        <f t="shared" si="29608"/>
        <v>0</v>
      </c>
      <c r="BD1964" s="110">
        <f t="shared" ref="BD1964:BG1964" si="29609">ROUND(BD1963/$E1963,2)</f>
        <v>0</v>
      </c>
      <c r="BE1964" s="110">
        <f t="shared" si="29609"/>
        <v>0</v>
      </c>
      <c r="BF1964" s="110">
        <f t="shared" si="29609"/>
        <v>0</v>
      </c>
      <c r="BG1964" s="110">
        <f t="shared" si="29609"/>
        <v>0</v>
      </c>
      <c r="BH1964" s="110">
        <f t="shared" ref="BH1964" si="29610">ROUND(BH1963/$E1963,2)</f>
        <v>23.45</v>
      </c>
      <c r="BI1964" s="110">
        <f t="shared" ref="BI1964:BK1964" si="29611">ROUND(BI1963/$E1963,2)</f>
        <v>23.45</v>
      </c>
      <c r="BJ1964" s="110">
        <f t="shared" si="29611"/>
        <v>23.45</v>
      </c>
      <c r="BK1964" s="110">
        <f t="shared" si="29611"/>
        <v>23.45</v>
      </c>
      <c r="BL1964" s="110">
        <f t="shared" ref="BL1964:BP1964" si="29612">ROUND(BL1963/$E1963,2)</f>
        <v>0</v>
      </c>
      <c r="BM1964" s="110">
        <f t="shared" si="29612"/>
        <v>0</v>
      </c>
      <c r="BN1964" s="110">
        <f t="shared" si="29612"/>
        <v>0</v>
      </c>
      <c r="BO1964" s="110">
        <f t="shared" si="29612"/>
        <v>0</v>
      </c>
      <c r="BP1964" s="110">
        <f t="shared" si="29612"/>
        <v>0</v>
      </c>
      <c r="BQ1964" s="110">
        <f t="shared" ref="BQ1964:BT1964" si="29613">ROUND(BQ1963/$E1963,2)</f>
        <v>0</v>
      </c>
      <c r="BR1964" s="110">
        <f t="shared" si="29613"/>
        <v>0</v>
      </c>
      <c r="BS1964" s="110">
        <f t="shared" si="29613"/>
        <v>0</v>
      </c>
      <c r="BT1964" s="110">
        <f t="shared" si="29613"/>
        <v>0</v>
      </c>
      <c r="BU1964" s="110">
        <f t="shared" ref="BU1964:BX1964" si="29614">ROUND(BU1963/$E1963,2)</f>
        <v>0</v>
      </c>
      <c r="BV1964" s="110">
        <f t="shared" si="29614"/>
        <v>0</v>
      </c>
      <c r="BW1964" s="110">
        <f t="shared" si="29614"/>
        <v>0</v>
      </c>
      <c r="BX1964" s="110">
        <f t="shared" si="29614"/>
        <v>0</v>
      </c>
      <c r="BY1964" s="110">
        <f t="shared" ref="BY1964:CC1964" si="29615">ROUND(BY1963/$E1963,2)</f>
        <v>0</v>
      </c>
      <c r="BZ1964" s="110">
        <f t="shared" si="29615"/>
        <v>0</v>
      </c>
      <c r="CA1964" s="110">
        <f t="shared" si="29615"/>
        <v>0</v>
      </c>
      <c r="CB1964" s="110">
        <f t="shared" si="29615"/>
        <v>0</v>
      </c>
      <c r="CC1964" s="110">
        <f t="shared" si="29615"/>
        <v>0</v>
      </c>
      <c r="CD1964" s="110">
        <f t="shared" ref="CD1964:CG1964" si="29616">ROUND(CD1963/$E1963,2)</f>
        <v>0</v>
      </c>
      <c r="CE1964" s="110"/>
      <c r="CF1964" s="110">
        <f t="shared" si="29616"/>
        <v>0</v>
      </c>
      <c r="CG1964" s="110">
        <f t="shared" si="29616"/>
        <v>0</v>
      </c>
      <c r="CH1964" s="111">
        <f>IF(C1963="","",D1963-SUM(G1964:CG1964))</f>
        <v>0</v>
      </c>
      <c r="CI1964" s="112">
        <f>IF(C1963="","",SUM(G1964:CG1964))</f>
        <v>93.8</v>
      </c>
      <c r="CJ1964" s="67" t="b">
        <f>IF(C1963="","",D1963=CI1964)</f>
        <v>1</v>
      </c>
    </row>
    <row r="1965" spans="1:88" s="5" customFormat="1" ht="22.05" customHeight="1" x14ac:dyDescent="0.3">
      <c r="A1965" s="173"/>
      <c r="B1965" s="157"/>
      <c r="C1965" s="170"/>
      <c r="D1965" s="160"/>
      <c r="E1965" s="163"/>
      <c r="F1965" s="166"/>
      <c r="G1965" s="113">
        <v>0</v>
      </c>
      <c r="H1965" s="113"/>
      <c r="I1965" s="113"/>
      <c r="J1965" s="113"/>
      <c r="K1965" s="113"/>
      <c r="L1965" s="113"/>
      <c r="M1965" s="113"/>
      <c r="N1965" s="113"/>
      <c r="O1965" s="113"/>
      <c r="P1965" s="113"/>
      <c r="Q1965" s="113"/>
      <c r="R1965" s="113"/>
      <c r="S1965" s="113"/>
      <c r="T1965" s="113"/>
      <c r="U1965" s="113">
        <f t="shared" ref="U1965:X1965" si="29617">U1963/$F1963</f>
        <v>0</v>
      </c>
      <c r="V1965" s="113">
        <f t="shared" si="29617"/>
        <v>0</v>
      </c>
      <c r="W1965" s="113">
        <f t="shared" si="29617"/>
        <v>0</v>
      </c>
      <c r="X1965" s="113">
        <f t="shared" si="29617"/>
        <v>0</v>
      </c>
      <c r="Y1965" s="113">
        <f t="shared" ref="Y1965:AG1965" si="29618">Y1963/$F1963</f>
        <v>0</v>
      </c>
      <c r="Z1965" s="113">
        <f t="shared" si="29618"/>
        <v>0</v>
      </c>
      <c r="AA1965" s="113">
        <f t="shared" si="29618"/>
        <v>0</v>
      </c>
      <c r="AB1965" s="113">
        <f t="shared" si="29618"/>
        <v>0</v>
      </c>
      <c r="AC1965" s="113">
        <f t="shared" si="29618"/>
        <v>0</v>
      </c>
      <c r="AD1965" s="113">
        <f t="shared" si="29618"/>
        <v>0</v>
      </c>
      <c r="AE1965" s="113">
        <f t="shared" si="29618"/>
        <v>0</v>
      </c>
      <c r="AF1965" s="113">
        <f t="shared" si="29618"/>
        <v>0</v>
      </c>
      <c r="AG1965" s="113">
        <f t="shared" si="29618"/>
        <v>0</v>
      </c>
      <c r="AH1965" s="113">
        <f t="shared" ref="AH1965:AK1965" si="29619">AH1963/$F1963</f>
        <v>0</v>
      </c>
      <c r="AI1965" s="113">
        <f t="shared" si="29619"/>
        <v>0</v>
      </c>
      <c r="AJ1965" s="113">
        <f t="shared" si="29619"/>
        <v>0</v>
      </c>
      <c r="AK1965" s="113">
        <f t="shared" si="29619"/>
        <v>0</v>
      </c>
      <c r="AL1965" s="113">
        <f t="shared" ref="AL1965:AT1965" si="29620">AL1963/$F1963</f>
        <v>0</v>
      </c>
      <c r="AM1965" s="113">
        <f t="shared" si="29620"/>
        <v>0</v>
      </c>
      <c r="AN1965" s="113">
        <f t="shared" si="29620"/>
        <v>0</v>
      </c>
      <c r="AO1965" s="113">
        <f t="shared" si="29620"/>
        <v>0</v>
      </c>
      <c r="AP1965" s="113">
        <f t="shared" si="29620"/>
        <v>0</v>
      </c>
      <c r="AQ1965" s="113">
        <f t="shared" si="29620"/>
        <v>0</v>
      </c>
      <c r="AR1965" s="113">
        <f t="shared" si="29620"/>
        <v>0</v>
      </c>
      <c r="AS1965" s="113">
        <f t="shared" si="29620"/>
        <v>0</v>
      </c>
      <c r="AT1965" s="113">
        <f t="shared" si="29620"/>
        <v>0</v>
      </c>
      <c r="AU1965" s="113">
        <f t="shared" ref="AU1965:AX1965" si="29621">AU1963/$F1963</f>
        <v>0</v>
      </c>
      <c r="AV1965" s="113">
        <f t="shared" si="29621"/>
        <v>0</v>
      </c>
      <c r="AW1965" s="113">
        <f t="shared" si="29621"/>
        <v>0</v>
      </c>
      <c r="AX1965" s="113">
        <f t="shared" si="29621"/>
        <v>0</v>
      </c>
      <c r="AY1965" s="113">
        <f t="shared" ref="AY1965:BC1965" si="29622">AY1963/$F1963</f>
        <v>0</v>
      </c>
      <c r="AZ1965" s="113">
        <f t="shared" si="29622"/>
        <v>0</v>
      </c>
      <c r="BA1965" s="113">
        <f t="shared" si="29622"/>
        <v>0</v>
      </c>
      <c r="BB1965" s="113">
        <f t="shared" si="29622"/>
        <v>0</v>
      </c>
      <c r="BC1965" s="113">
        <f t="shared" si="29622"/>
        <v>0</v>
      </c>
      <c r="BD1965" s="113">
        <f t="shared" ref="BD1965:BG1965" si="29623">BD1963/$F1963</f>
        <v>0</v>
      </c>
      <c r="BE1965" s="113">
        <f t="shared" si="29623"/>
        <v>0</v>
      </c>
      <c r="BF1965" s="113">
        <f t="shared" si="29623"/>
        <v>0</v>
      </c>
      <c r="BG1965" s="113">
        <f t="shared" si="29623"/>
        <v>0</v>
      </c>
      <c r="BH1965" s="113">
        <f t="shared" ref="BH1965" si="29624">BH1963/$F1963</f>
        <v>0.25000001100554253</v>
      </c>
      <c r="BI1965" s="113">
        <f t="shared" ref="BI1965:BK1965" si="29625">BI1963/$F1963</f>
        <v>0.25000001100554253</v>
      </c>
      <c r="BJ1965" s="113">
        <f t="shared" si="29625"/>
        <v>0.25000001100554253</v>
      </c>
      <c r="BK1965" s="113">
        <f t="shared" si="29625"/>
        <v>0.24999996698337243</v>
      </c>
      <c r="BL1965" s="113">
        <f t="shared" ref="BL1965:BP1965" si="29626">BL1963/$F1963</f>
        <v>0</v>
      </c>
      <c r="BM1965" s="113">
        <f t="shared" si="29626"/>
        <v>0</v>
      </c>
      <c r="BN1965" s="113">
        <f t="shared" si="29626"/>
        <v>0</v>
      </c>
      <c r="BO1965" s="113">
        <f t="shared" si="29626"/>
        <v>0</v>
      </c>
      <c r="BP1965" s="113">
        <f t="shared" si="29626"/>
        <v>0</v>
      </c>
      <c r="BQ1965" s="113">
        <f t="shared" ref="BQ1965:BT1965" si="29627">BQ1963/$F1963</f>
        <v>0</v>
      </c>
      <c r="BR1965" s="113">
        <f t="shared" si="29627"/>
        <v>0</v>
      </c>
      <c r="BS1965" s="113">
        <f t="shared" si="29627"/>
        <v>0</v>
      </c>
      <c r="BT1965" s="113">
        <f t="shared" si="29627"/>
        <v>0</v>
      </c>
      <c r="BU1965" s="113">
        <f t="shared" ref="BU1965:BX1965" si="29628">BU1963/$F1963</f>
        <v>0</v>
      </c>
      <c r="BV1965" s="113">
        <f t="shared" si="29628"/>
        <v>0</v>
      </c>
      <c r="BW1965" s="113">
        <f t="shared" si="29628"/>
        <v>0</v>
      </c>
      <c r="BX1965" s="113">
        <f t="shared" si="29628"/>
        <v>0</v>
      </c>
      <c r="BY1965" s="113">
        <f t="shared" ref="BY1965:CC1965" si="29629">BY1963/$F1963</f>
        <v>0</v>
      </c>
      <c r="BZ1965" s="113">
        <f t="shared" si="29629"/>
        <v>0</v>
      </c>
      <c r="CA1965" s="113">
        <f t="shared" si="29629"/>
        <v>0</v>
      </c>
      <c r="CB1965" s="113">
        <f t="shared" si="29629"/>
        <v>0</v>
      </c>
      <c r="CC1965" s="113">
        <f t="shared" si="29629"/>
        <v>0</v>
      </c>
      <c r="CD1965" s="113">
        <f t="shared" ref="CD1965:CG1965" si="29630">CD1963/$F1963</f>
        <v>0</v>
      </c>
      <c r="CE1965" s="113"/>
      <c r="CF1965" s="113">
        <f t="shared" si="29630"/>
        <v>0</v>
      </c>
      <c r="CG1965" s="113">
        <f t="shared" si="29630"/>
        <v>0</v>
      </c>
      <c r="CH1965" s="114">
        <f>IF(C1963="","",100%-SUM(G1965:CG1965))</f>
        <v>0</v>
      </c>
      <c r="CI1965" s="115">
        <f>IF(C1963="","",SUM(G1965:CG1965))</f>
        <v>1</v>
      </c>
      <c r="CJ1965" s="67" t="b">
        <f>IF(C1963="","",SUM(G1965:CG1965)=CI1965)</f>
        <v>1</v>
      </c>
    </row>
    <row r="1966" spans="1:88" s="5" customFormat="1" ht="22.05" customHeight="1" x14ac:dyDescent="0.3">
      <c r="A1966" s="171" t="s">
        <v>1368</v>
      </c>
      <c r="B1966" s="155" t="s">
        <v>1369</v>
      </c>
      <c r="C1966" s="168" t="s">
        <v>17</v>
      </c>
      <c r="D1966" s="158">
        <v>261.32</v>
      </c>
      <c r="E1966" s="161">
        <v>263347</v>
      </c>
      <c r="F1966" s="164">
        <f t="shared" si="29457"/>
        <v>68817838</v>
      </c>
      <c r="G1966" s="108">
        <v>0</v>
      </c>
      <c r="H1966" s="108"/>
      <c r="I1966" s="108"/>
      <c r="J1966" s="108"/>
      <c r="K1966" s="108"/>
      <c r="L1966" s="108"/>
      <c r="M1966" s="108"/>
      <c r="N1966" s="108"/>
      <c r="O1966" s="108"/>
      <c r="P1966" s="108"/>
      <c r="Q1966" s="108"/>
      <c r="R1966" s="108"/>
      <c r="S1966" s="108"/>
      <c r="T1966" s="108"/>
      <c r="U1966" s="108"/>
      <c r="V1966" s="108"/>
      <c r="W1966" s="108"/>
      <c r="X1966" s="108"/>
      <c r="Y1966" s="108"/>
      <c r="Z1966" s="108"/>
      <c r="AA1966" s="108"/>
      <c r="AB1966" s="108"/>
      <c r="AC1966" s="108"/>
      <c r="AD1966" s="108"/>
      <c r="AE1966" s="108"/>
      <c r="AF1966" s="108"/>
      <c r="AG1966" s="108"/>
      <c r="AH1966" s="108"/>
      <c r="AI1966" s="108"/>
      <c r="AJ1966" s="108"/>
      <c r="AK1966" s="108"/>
      <c r="AL1966" s="108"/>
      <c r="AM1966" s="108"/>
      <c r="AN1966" s="108"/>
      <c r="AO1966" s="108"/>
      <c r="AP1966" s="108"/>
      <c r="AQ1966" s="108"/>
      <c r="AR1966" s="108"/>
      <c r="AS1966" s="108"/>
      <c r="AT1966" s="108"/>
      <c r="AU1966" s="108"/>
      <c r="AV1966" s="108"/>
      <c r="AW1966" s="108"/>
      <c r="AX1966" s="108"/>
      <c r="AY1966" s="108"/>
      <c r="AZ1966" s="108"/>
      <c r="BA1966" s="108"/>
      <c r="BB1966" s="108"/>
      <c r="BC1966" s="108"/>
      <c r="BD1966" s="108"/>
      <c r="BE1966" s="108"/>
      <c r="BF1966" s="108"/>
      <c r="BG1966" s="108"/>
      <c r="BH1966" s="108">
        <f t="shared" ref="BH1966:BI1966" si="29631">ROUND($F1966/4,0)</f>
        <v>17204460</v>
      </c>
      <c r="BI1966" s="108">
        <f t="shared" si="29631"/>
        <v>17204460</v>
      </c>
      <c r="BJ1966" s="108">
        <f>ROUNDDOWN($F1966/4,0)</f>
        <v>17204459</v>
      </c>
      <c r="BK1966" s="108">
        <f>ROUNDDOWN($F1966/4,0)</f>
        <v>17204459</v>
      </c>
      <c r="BL1966" s="108"/>
      <c r="BM1966" s="108"/>
      <c r="BN1966" s="108"/>
      <c r="BO1966" s="108"/>
      <c r="BP1966" s="108"/>
      <c r="BQ1966" s="108"/>
      <c r="BR1966" s="108"/>
      <c r="BS1966" s="108"/>
      <c r="BT1966" s="108"/>
      <c r="BU1966" s="108"/>
      <c r="BV1966" s="108"/>
      <c r="BW1966" s="108"/>
      <c r="BX1966" s="108"/>
      <c r="BY1966" s="108"/>
      <c r="BZ1966" s="108"/>
      <c r="CA1966" s="108"/>
      <c r="CB1966" s="108"/>
      <c r="CC1966" s="108"/>
      <c r="CD1966" s="108"/>
      <c r="CE1966" s="108"/>
      <c r="CF1966" s="108"/>
      <c r="CG1966" s="108"/>
      <c r="CH1966" s="109">
        <f>IF(C1966="","",F1966-SUM(G1966:CG1966))</f>
        <v>0</v>
      </c>
      <c r="CI1966" s="107">
        <f>IF(C1966="","",SUM(G1966:CG1966))</f>
        <v>68817838</v>
      </c>
      <c r="CJ1966" s="67" t="b">
        <f>IF(C1966="","",F1966=CI1966)</f>
        <v>1</v>
      </c>
    </row>
    <row r="1967" spans="1:88" s="5" customFormat="1" ht="22.05" customHeight="1" x14ac:dyDescent="0.3">
      <c r="A1967" s="172"/>
      <c r="B1967" s="156"/>
      <c r="C1967" s="169"/>
      <c r="D1967" s="159"/>
      <c r="E1967" s="162"/>
      <c r="F1967" s="165"/>
      <c r="G1967" s="110">
        <v>0</v>
      </c>
      <c r="H1967" s="110"/>
      <c r="I1967" s="110"/>
      <c r="J1967" s="110"/>
      <c r="K1967" s="110"/>
      <c r="L1967" s="110"/>
      <c r="M1967" s="110"/>
      <c r="N1967" s="110"/>
      <c r="O1967" s="110"/>
      <c r="P1967" s="110"/>
      <c r="Q1967" s="110"/>
      <c r="R1967" s="110"/>
      <c r="S1967" s="110"/>
      <c r="T1967" s="110"/>
      <c r="U1967" s="110">
        <f t="shared" ref="U1967:X1967" si="29632">ROUND(U1966/$E1966,2)</f>
        <v>0</v>
      </c>
      <c r="V1967" s="110">
        <f t="shared" si="29632"/>
        <v>0</v>
      </c>
      <c r="W1967" s="110">
        <f t="shared" si="29632"/>
        <v>0</v>
      </c>
      <c r="X1967" s="110">
        <f t="shared" si="29632"/>
        <v>0</v>
      </c>
      <c r="Y1967" s="110">
        <f t="shared" ref="Y1967:AG1967" si="29633">ROUND(Y1966/$E1966,2)</f>
        <v>0</v>
      </c>
      <c r="Z1967" s="110">
        <f t="shared" si="29633"/>
        <v>0</v>
      </c>
      <c r="AA1967" s="110">
        <f t="shared" si="29633"/>
        <v>0</v>
      </c>
      <c r="AB1967" s="110">
        <f t="shared" si="29633"/>
        <v>0</v>
      </c>
      <c r="AC1967" s="110">
        <f t="shared" si="29633"/>
        <v>0</v>
      </c>
      <c r="AD1967" s="110">
        <f t="shared" si="29633"/>
        <v>0</v>
      </c>
      <c r="AE1967" s="110">
        <f t="shared" si="29633"/>
        <v>0</v>
      </c>
      <c r="AF1967" s="110">
        <f t="shared" si="29633"/>
        <v>0</v>
      </c>
      <c r="AG1967" s="110">
        <f t="shared" si="29633"/>
        <v>0</v>
      </c>
      <c r="AH1967" s="110">
        <f t="shared" ref="AH1967:AK1967" si="29634">ROUND(AH1966/$E1966,2)</f>
        <v>0</v>
      </c>
      <c r="AI1967" s="110">
        <f t="shared" si="29634"/>
        <v>0</v>
      </c>
      <c r="AJ1967" s="110">
        <f t="shared" si="29634"/>
        <v>0</v>
      </c>
      <c r="AK1967" s="110">
        <f t="shared" si="29634"/>
        <v>0</v>
      </c>
      <c r="AL1967" s="110">
        <f t="shared" ref="AL1967:AT1967" si="29635">ROUND(AL1966/$E1966,2)</f>
        <v>0</v>
      </c>
      <c r="AM1967" s="110">
        <f t="shared" si="29635"/>
        <v>0</v>
      </c>
      <c r="AN1967" s="110">
        <f t="shared" si="29635"/>
        <v>0</v>
      </c>
      <c r="AO1967" s="110">
        <f t="shared" si="29635"/>
        <v>0</v>
      </c>
      <c r="AP1967" s="110">
        <f t="shared" si="29635"/>
        <v>0</v>
      </c>
      <c r="AQ1967" s="110">
        <f t="shared" si="29635"/>
        <v>0</v>
      </c>
      <c r="AR1967" s="110">
        <f t="shared" si="29635"/>
        <v>0</v>
      </c>
      <c r="AS1967" s="110">
        <f t="shared" si="29635"/>
        <v>0</v>
      </c>
      <c r="AT1967" s="110">
        <f t="shared" si="29635"/>
        <v>0</v>
      </c>
      <c r="AU1967" s="110">
        <f t="shared" ref="AU1967:AX1967" si="29636">ROUND(AU1966/$E1966,2)</f>
        <v>0</v>
      </c>
      <c r="AV1967" s="110">
        <f t="shared" si="29636"/>
        <v>0</v>
      </c>
      <c r="AW1967" s="110">
        <f t="shared" si="29636"/>
        <v>0</v>
      </c>
      <c r="AX1967" s="110">
        <f t="shared" si="29636"/>
        <v>0</v>
      </c>
      <c r="AY1967" s="110">
        <f t="shared" ref="AY1967:BC1967" si="29637">ROUND(AY1966/$E1966,2)</f>
        <v>0</v>
      </c>
      <c r="AZ1967" s="110">
        <f t="shared" si="29637"/>
        <v>0</v>
      </c>
      <c r="BA1967" s="110">
        <f t="shared" si="29637"/>
        <v>0</v>
      </c>
      <c r="BB1967" s="110">
        <f t="shared" si="29637"/>
        <v>0</v>
      </c>
      <c r="BC1967" s="110">
        <f t="shared" si="29637"/>
        <v>0</v>
      </c>
      <c r="BD1967" s="110">
        <f t="shared" ref="BD1967" si="29638">ROUNDDOWN(BD1966/$E1966,2)</f>
        <v>0</v>
      </c>
      <c r="BE1967" s="110">
        <f t="shared" ref="BE1967" si="29639">ROUNDDOWN(BE1966/$E1966,2)</f>
        <v>0</v>
      </c>
      <c r="BF1967" s="110">
        <f t="shared" ref="BF1967" si="29640">ROUNDDOWN(BF1966/$E1966,2)</f>
        <v>0</v>
      </c>
      <c r="BG1967" s="110">
        <f t="shared" ref="BG1967:BK1967" si="29641">ROUND(BG1966/$E1966,2)</f>
        <v>0</v>
      </c>
      <c r="BH1967" s="110">
        <f t="shared" si="29641"/>
        <v>65.33</v>
      </c>
      <c r="BI1967" s="110">
        <f t="shared" si="29641"/>
        <v>65.33</v>
      </c>
      <c r="BJ1967" s="110">
        <f t="shared" si="29641"/>
        <v>65.33</v>
      </c>
      <c r="BK1967" s="110">
        <f t="shared" si="29641"/>
        <v>65.33</v>
      </c>
      <c r="BL1967" s="110">
        <f t="shared" ref="BL1967:BP1967" si="29642">ROUND(BL1966/$E1966,2)</f>
        <v>0</v>
      </c>
      <c r="BM1967" s="110">
        <f t="shared" si="29642"/>
        <v>0</v>
      </c>
      <c r="BN1967" s="110">
        <f t="shared" si="29642"/>
        <v>0</v>
      </c>
      <c r="BO1967" s="110">
        <f t="shared" si="29642"/>
        <v>0</v>
      </c>
      <c r="BP1967" s="110">
        <f t="shared" si="29642"/>
        <v>0</v>
      </c>
      <c r="BQ1967" s="110">
        <f t="shared" ref="BQ1967:BT1967" si="29643">ROUND(BQ1966/$E1966,2)</f>
        <v>0</v>
      </c>
      <c r="BR1967" s="110">
        <f t="shared" si="29643"/>
        <v>0</v>
      </c>
      <c r="BS1967" s="110">
        <f t="shared" si="29643"/>
        <v>0</v>
      </c>
      <c r="BT1967" s="110">
        <f t="shared" si="29643"/>
        <v>0</v>
      </c>
      <c r="BU1967" s="110">
        <f t="shared" ref="BU1967:BX1967" si="29644">ROUND(BU1966/$E1966,2)</f>
        <v>0</v>
      </c>
      <c r="BV1967" s="110">
        <f t="shared" si="29644"/>
        <v>0</v>
      </c>
      <c r="BW1967" s="110">
        <f t="shared" si="29644"/>
        <v>0</v>
      </c>
      <c r="BX1967" s="110">
        <f t="shared" si="29644"/>
        <v>0</v>
      </c>
      <c r="BY1967" s="110">
        <f t="shared" ref="BY1967:CC1967" si="29645">ROUND(BY1966/$E1966,2)</f>
        <v>0</v>
      </c>
      <c r="BZ1967" s="110">
        <f t="shared" si="29645"/>
        <v>0</v>
      </c>
      <c r="CA1967" s="110">
        <f t="shared" si="29645"/>
        <v>0</v>
      </c>
      <c r="CB1967" s="110">
        <f t="shared" si="29645"/>
        <v>0</v>
      </c>
      <c r="CC1967" s="110">
        <f t="shared" si="29645"/>
        <v>0</v>
      </c>
      <c r="CD1967" s="110">
        <f t="shared" ref="CD1967:CG1967" si="29646">ROUND(CD1966/$E1966,2)</f>
        <v>0</v>
      </c>
      <c r="CE1967" s="110"/>
      <c r="CF1967" s="110">
        <f t="shared" si="29646"/>
        <v>0</v>
      </c>
      <c r="CG1967" s="110">
        <f t="shared" si="29646"/>
        <v>0</v>
      </c>
      <c r="CH1967" s="111">
        <f>IF(C1966="","",D1966-SUM(G1967:CG1967))</f>
        <v>0</v>
      </c>
      <c r="CI1967" s="112">
        <f>IF(C1966="","",SUM(G1967:CG1967))</f>
        <v>261.32</v>
      </c>
      <c r="CJ1967" s="67" t="b">
        <f>IF(C1966="","",D1966=CI1967)</f>
        <v>1</v>
      </c>
    </row>
    <row r="1968" spans="1:88" s="5" customFormat="1" ht="22.05" customHeight="1" x14ac:dyDescent="0.3">
      <c r="A1968" s="173"/>
      <c r="B1968" s="157"/>
      <c r="C1968" s="170"/>
      <c r="D1968" s="160"/>
      <c r="E1968" s="163"/>
      <c r="F1968" s="166"/>
      <c r="G1968" s="113">
        <v>0</v>
      </c>
      <c r="H1968" s="113"/>
      <c r="I1968" s="113"/>
      <c r="J1968" s="113"/>
      <c r="K1968" s="113"/>
      <c r="L1968" s="113"/>
      <c r="M1968" s="113"/>
      <c r="N1968" s="113"/>
      <c r="O1968" s="113"/>
      <c r="P1968" s="113"/>
      <c r="Q1968" s="113"/>
      <c r="R1968" s="113"/>
      <c r="S1968" s="113"/>
      <c r="T1968" s="113"/>
      <c r="U1968" s="113">
        <f t="shared" ref="U1968:X1968" si="29647">U1966/$F1966</f>
        <v>0</v>
      </c>
      <c r="V1968" s="113">
        <f t="shared" si="29647"/>
        <v>0</v>
      </c>
      <c r="W1968" s="113">
        <f t="shared" si="29647"/>
        <v>0</v>
      </c>
      <c r="X1968" s="113">
        <f t="shared" si="29647"/>
        <v>0</v>
      </c>
      <c r="Y1968" s="113">
        <f t="shared" ref="Y1968:AG1968" si="29648">Y1966/$F1966</f>
        <v>0</v>
      </c>
      <c r="Z1968" s="113">
        <f t="shared" si="29648"/>
        <v>0</v>
      </c>
      <c r="AA1968" s="113">
        <f t="shared" si="29648"/>
        <v>0</v>
      </c>
      <c r="AB1968" s="113">
        <f t="shared" si="29648"/>
        <v>0</v>
      </c>
      <c r="AC1968" s="113">
        <f t="shared" si="29648"/>
        <v>0</v>
      </c>
      <c r="AD1968" s="113">
        <f t="shared" si="29648"/>
        <v>0</v>
      </c>
      <c r="AE1968" s="113">
        <f t="shared" si="29648"/>
        <v>0</v>
      </c>
      <c r="AF1968" s="113">
        <f t="shared" si="29648"/>
        <v>0</v>
      </c>
      <c r="AG1968" s="113">
        <f t="shared" si="29648"/>
        <v>0</v>
      </c>
      <c r="AH1968" s="113">
        <f t="shared" ref="AH1968:AK1968" si="29649">AH1966/$F1966</f>
        <v>0</v>
      </c>
      <c r="AI1968" s="113">
        <f t="shared" si="29649"/>
        <v>0</v>
      </c>
      <c r="AJ1968" s="113">
        <f t="shared" si="29649"/>
        <v>0</v>
      </c>
      <c r="AK1968" s="113">
        <f t="shared" si="29649"/>
        <v>0</v>
      </c>
      <c r="AL1968" s="113">
        <f t="shared" ref="AL1968:AT1968" si="29650">AL1966/$F1966</f>
        <v>0</v>
      </c>
      <c r="AM1968" s="113">
        <f t="shared" si="29650"/>
        <v>0</v>
      </c>
      <c r="AN1968" s="113">
        <f t="shared" si="29650"/>
        <v>0</v>
      </c>
      <c r="AO1968" s="113">
        <f t="shared" si="29650"/>
        <v>0</v>
      </c>
      <c r="AP1968" s="113">
        <f t="shared" si="29650"/>
        <v>0</v>
      </c>
      <c r="AQ1968" s="113">
        <f t="shared" si="29650"/>
        <v>0</v>
      </c>
      <c r="AR1968" s="113">
        <f t="shared" si="29650"/>
        <v>0</v>
      </c>
      <c r="AS1968" s="113">
        <f t="shared" si="29650"/>
        <v>0</v>
      </c>
      <c r="AT1968" s="113">
        <f t="shared" si="29650"/>
        <v>0</v>
      </c>
      <c r="AU1968" s="113">
        <f t="shared" ref="AU1968:AX1968" si="29651">AU1966/$F1966</f>
        <v>0</v>
      </c>
      <c r="AV1968" s="113">
        <f t="shared" si="29651"/>
        <v>0</v>
      </c>
      <c r="AW1968" s="113">
        <f t="shared" si="29651"/>
        <v>0</v>
      </c>
      <c r="AX1968" s="113">
        <f t="shared" si="29651"/>
        <v>0</v>
      </c>
      <c r="AY1968" s="113">
        <f t="shared" ref="AY1968:BC1968" si="29652">AY1966/$F1966</f>
        <v>0</v>
      </c>
      <c r="AZ1968" s="113">
        <f t="shared" si="29652"/>
        <v>0</v>
      </c>
      <c r="BA1968" s="113">
        <f t="shared" si="29652"/>
        <v>0</v>
      </c>
      <c r="BB1968" s="113">
        <f t="shared" si="29652"/>
        <v>0</v>
      </c>
      <c r="BC1968" s="113">
        <f t="shared" si="29652"/>
        <v>0</v>
      </c>
      <c r="BD1968" s="113">
        <f t="shared" ref="BD1968:BK1968" si="29653">BD1966/$F1966</f>
        <v>0</v>
      </c>
      <c r="BE1968" s="113">
        <f t="shared" si="29653"/>
        <v>0</v>
      </c>
      <c r="BF1968" s="113">
        <f t="shared" si="29653"/>
        <v>0</v>
      </c>
      <c r="BG1968" s="113">
        <f t="shared" si="29653"/>
        <v>0</v>
      </c>
      <c r="BH1968" s="113">
        <f t="shared" si="29653"/>
        <v>0.2500000072655581</v>
      </c>
      <c r="BI1968" s="113">
        <f t="shared" si="29653"/>
        <v>0.2500000072655581</v>
      </c>
      <c r="BJ1968" s="113">
        <f t="shared" si="29653"/>
        <v>0.2499999927344419</v>
      </c>
      <c r="BK1968" s="113">
        <f t="shared" si="29653"/>
        <v>0.2499999927344419</v>
      </c>
      <c r="BL1968" s="113">
        <f t="shared" ref="BL1968:BP1968" si="29654">BL1966/$F1966</f>
        <v>0</v>
      </c>
      <c r="BM1968" s="113">
        <f t="shared" si="29654"/>
        <v>0</v>
      </c>
      <c r="BN1968" s="113">
        <f t="shared" si="29654"/>
        <v>0</v>
      </c>
      <c r="BO1968" s="113">
        <f t="shared" si="29654"/>
        <v>0</v>
      </c>
      <c r="BP1968" s="113">
        <f t="shared" si="29654"/>
        <v>0</v>
      </c>
      <c r="BQ1968" s="113">
        <f t="shared" ref="BQ1968:BT1968" si="29655">BQ1966/$F1966</f>
        <v>0</v>
      </c>
      <c r="BR1968" s="113">
        <f t="shared" si="29655"/>
        <v>0</v>
      </c>
      <c r="BS1968" s="113">
        <f t="shared" si="29655"/>
        <v>0</v>
      </c>
      <c r="BT1968" s="113">
        <f t="shared" si="29655"/>
        <v>0</v>
      </c>
      <c r="BU1968" s="113">
        <f t="shared" ref="BU1968:BX1968" si="29656">BU1966/$F1966</f>
        <v>0</v>
      </c>
      <c r="BV1968" s="113">
        <f t="shared" si="29656"/>
        <v>0</v>
      </c>
      <c r="BW1968" s="113">
        <f t="shared" si="29656"/>
        <v>0</v>
      </c>
      <c r="BX1968" s="113">
        <f t="shared" si="29656"/>
        <v>0</v>
      </c>
      <c r="BY1968" s="113">
        <f t="shared" ref="BY1968:CC1968" si="29657">BY1966/$F1966</f>
        <v>0</v>
      </c>
      <c r="BZ1968" s="113">
        <f t="shared" si="29657"/>
        <v>0</v>
      </c>
      <c r="CA1968" s="113">
        <f t="shared" si="29657"/>
        <v>0</v>
      </c>
      <c r="CB1968" s="113">
        <f t="shared" si="29657"/>
        <v>0</v>
      </c>
      <c r="CC1968" s="113">
        <f t="shared" si="29657"/>
        <v>0</v>
      </c>
      <c r="CD1968" s="113">
        <f t="shared" ref="CD1968:CG1968" si="29658">CD1966/$F1966</f>
        <v>0</v>
      </c>
      <c r="CE1968" s="113"/>
      <c r="CF1968" s="113">
        <f t="shared" si="29658"/>
        <v>0</v>
      </c>
      <c r="CG1968" s="113">
        <f t="shared" si="29658"/>
        <v>0</v>
      </c>
      <c r="CH1968" s="114">
        <f>IF(C1966="","",100%-SUM(G1968:CG1968))</f>
        <v>0</v>
      </c>
      <c r="CI1968" s="115">
        <f>IF(C1966="","",SUM(G1968:CG1968))</f>
        <v>1</v>
      </c>
      <c r="CJ1968" s="67" t="b">
        <f>IF(C1966="","",SUM(G1968:CG1968)=CI1968)</f>
        <v>1</v>
      </c>
    </row>
    <row r="1969" spans="1:88" s="5" customFormat="1" ht="22.05" customHeight="1" x14ac:dyDescent="0.3">
      <c r="A1969" s="171" t="s">
        <v>1370</v>
      </c>
      <c r="B1969" s="155" t="s">
        <v>1371</v>
      </c>
      <c r="C1969" s="168" t="s">
        <v>17</v>
      </c>
      <c r="D1969" s="158">
        <v>166.08</v>
      </c>
      <c r="E1969" s="161">
        <v>383098</v>
      </c>
      <c r="F1969" s="164">
        <f t="shared" si="29457"/>
        <v>63624916</v>
      </c>
      <c r="G1969" s="108">
        <v>0</v>
      </c>
      <c r="H1969" s="108"/>
      <c r="I1969" s="108"/>
      <c r="J1969" s="108"/>
      <c r="K1969" s="108"/>
      <c r="L1969" s="108"/>
      <c r="M1969" s="108"/>
      <c r="N1969" s="108"/>
      <c r="O1969" s="108"/>
      <c r="P1969" s="108"/>
      <c r="Q1969" s="108"/>
      <c r="R1969" s="108"/>
      <c r="S1969" s="108"/>
      <c r="T1969" s="108"/>
      <c r="U1969" s="108"/>
      <c r="V1969" s="108"/>
      <c r="W1969" s="108"/>
      <c r="X1969" s="108"/>
      <c r="Y1969" s="108"/>
      <c r="Z1969" s="108"/>
      <c r="AA1969" s="108"/>
      <c r="AB1969" s="108"/>
      <c r="AC1969" s="108"/>
      <c r="AD1969" s="108"/>
      <c r="AE1969" s="108"/>
      <c r="AF1969" s="108"/>
      <c r="AG1969" s="108"/>
      <c r="AH1969" s="108"/>
      <c r="AI1969" s="108"/>
      <c r="AJ1969" s="108"/>
      <c r="AK1969" s="108"/>
      <c r="AL1969" s="108"/>
      <c r="AM1969" s="108"/>
      <c r="AN1969" s="108"/>
      <c r="AO1969" s="108"/>
      <c r="AP1969" s="108"/>
      <c r="AQ1969" s="108"/>
      <c r="AR1969" s="108"/>
      <c r="AS1969" s="108"/>
      <c r="AT1969" s="108"/>
      <c r="AU1969" s="108"/>
      <c r="AV1969" s="108"/>
      <c r="AW1969" s="108"/>
      <c r="AX1969" s="108"/>
      <c r="AY1969" s="108"/>
      <c r="AZ1969" s="108"/>
      <c r="BA1969" s="108"/>
      <c r="BB1969" s="108"/>
      <c r="BC1969" s="108"/>
      <c r="BD1969" s="108"/>
      <c r="BE1969" s="108"/>
      <c r="BF1969" s="108"/>
      <c r="BG1969" s="108"/>
      <c r="BH1969" s="108">
        <f t="shared" ref="BH1969:BK1969" si="29659">ROUND($F1969/4,0)</f>
        <v>15906229</v>
      </c>
      <c r="BI1969" s="108">
        <f t="shared" si="29659"/>
        <v>15906229</v>
      </c>
      <c r="BJ1969" s="108">
        <f t="shared" si="29659"/>
        <v>15906229</v>
      </c>
      <c r="BK1969" s="108">
        <f t="shared" si="29659"/>
        <v>15906229</v>
      </c>
      <c r="BL1969" s="108"/>
      <c r="BM1969" s="108"/>
      <c r="BN1969" s="108"/>
      <c r="BO1969" s="108"/>
      <c r="BP1969" s="108"/>
      <c r="BQ1969" s="108"/>
      <c r="BR1969" s="108"/>
      <c r="BS1969" s="108"/>
      <c r="BT1969" s="108"/>
      <c r="BU1969" s="108"/>
      <c r="BV1969" s="108"/>
      <c r="BW1969" s="108"/>
      <c r="BX1969" s="108"/>
      <c r="BY1969" s="108"/>
      <c r="BZ1969" s="108"/>
      <c r="CA1969" s="108"/>
      <c r="CB1969" s="108"/>
      <c r="CC1969" s="108"/>
      <c r="CD1969" s="108"/>
      <c r="CE1969" s="108"/>
      <c r="CF1969" s="108"/>
      <c r="CG1969" s="108"/>
      <c r="CH1969" s="109">
        <f>IF(C1969="","",F1969-SUM(G1969:CG1969))</f>
        <v>0</v>
      </c>
      <c r="CI1969" s="107">
        <f>IF(C1969="","",SUM(G1969:CG1969))</f>
        <v>63624916</v>
      </c>
      <c r="CJ1969" s="67" t="b">
        <f>IF(C1969="","",F1969=CI1969)</f>
        <v>1</v>
      </c>
    </row>
    <row r="1970" spans="1:88" s="5" customFormat="1" ht="22.05" customHeight="1" x14ac:dyDescent="0.3">
      <c r="A1970" s="172"/>
      <c r="B1970" s="156"/>
      <c r="C1970" s="169"/>
      <c r="D1970" s="159"/>
      <c r="E1970" s="162"/>
      <c r="F1970" s="165"/>
      <c r="G1970" s="110">
        <v>0</v>
      </c>
      <c r="H1970" s="110"/>
      <c r="I1970" s="110"/>
      <c r="J1970" s="110"/>
      <c r="K1970" s="110"/>
      <c r="L1970" s="110"/>
      <c r="M1970" s="110"/>
      <c r="N1970" s="110"/>
      <c r="O1970" s="110"/>
      <c r="P1970" s="110"/>
      <c r="Q1970" s="110"/>
      <c r="R1970" s="110"/>
      <c r="S1970" s="110"/>
      <c r="T1970" s="110"/>
      <c r="U1970" s="110">
        <f t="shared" ref="U1970:X1970" si="29660">ROUND(U1969/$E1969,2)</f>
        <v>0</v>
      </c>
      <c r="V1970" s="110">
        <f t="shared" si="29660"/>
        <v>0</v>
      </c>
      <c r="W1970" s="110">
        <f t="shared" si="29660"/>
        <v>0</v>
      </c>
      <c r="X1970" s="110">
        <f t="shared" si="29660"/>
        <v>0</v>
      </c>
      <c r="Y1970" s="110">
        <f t="shared" ref="Y1970:AG1970" si="29661">ROUND(Y1969/$E1969,2)</f>
        <v>0</v>
      </c>
      <c r="Z1970" s="110">
        <f t="shared" si="29661"/>
        <v>0</v>
      </c>
      <c r="AA1970" s="110">
        <f t="shared" si="29661"/>
        <v>0</v>
      </c>
      <c r="AB1970" s="110">
        <f t="shared" si="29661"/>
        <v>0</v>
      </c>
      <c r="AC1970" s="110">
        <f t="shared" si="29661"/>
        <v>0</v>
      </c>
      <c r="AD1970" s="110">
        <f t="shared" si="29661"/>
        <v>0</v>
      </c>
      <c r="AE1970" s="110">
        <f t="shared" si="29661"/>
        <v>0</v>
      </c>
      <c r="AF1970" s="110">
        <f t="shared" si="29661"/>
        <v>0</v>
      </c>
      <c r="AG1970" s="110">
        <f t="shared" si="29661"/>
        <v>0</v>
      </c>
      <c r="AH1970" s="110">
        <f t="shared" ref="AH1970:AK1970" si="29662">ROUND(AH1969/$E1969,2)</f>
        <v>0</v>
      </c>
      <c r="AI1970" s="110">
        <f t="shared" si="29662"/>
        <v>0</v>
      </c>
      <c r="AJ1970" s="110">
        <f t="shared" si="29662"/>
        <v>0</v>
      </c>
      <c r="AK1970" s="110">
        <f t="shared" si="29662"/>
        <v>0</v>
      </c>
      <c r="AL1970" s="110">
        <f t="shared" ref="AL1970:AT1970" si="29663">ROUND(AL1969/$E1969,2)</f>
        <v>0</v>
      </c>
      <c r="AM1970" s="110">
        <f t="shared" si="29663"/>
        <v>0</v>
      </c>
      <c r="AN1970" s="110">
        <f t="shared" si="29663"/>
        <v>0</v>
      </c>
      <c r="AO1970" s="110">
        <f t="shared" si="29663"/>
        <v>0</v>
      </c>
      <c r="AP1970" s="110">
        <f t="shared" si="29663"/>
        <v>0</v>
      </c>
      <c r="AQ1970" s="110">
        <f t="shared" si="29663"/>
        <v>0</v>
      </c>
      <c r="AR1970" s="110">
        <f t="shared" si="29663"/>
        <v>0</v>
      </c>
      <c r="AS1970" s="110">
        <f t="shared" si="29663"/>
        <v>0</v>
      </c>
      <c r="AT1970" s="110">
        <f t="shared" si="29663"/>
        <v>0</v>
      </c>
      <c r="AU1970" s="110">
        <f t="shared" ref="AU1970:AX1970" si="29664">ROUND(AU1969/$E1969,2)</f>
        <v>0</v>
      </c>
      <c r="AV1970" s="110">
        <f t="shared" si="29664"/>
        <v>0</v>
      </c>
      <c r="AW1970" s="110">
        <f t="shared" si="29664"/>
        <v>0</v>
      </c>
      <c r="AX1970" s="110">
        <f t="shared" si="29664"/>
        <v>0</v>
      </c>
      <c r="AY1970" s="110">
        <f t="shared" ref="AY1970" si="29665">ROUNDUP(AY1969/$E1969,2)</f>
        <v>0</v>
      </c>
      <c r="AZ1970" s="110">
        <f t="shared" ref="AZ1970" si="29666">ROUNDUP(AZ1969/$E1969,2)</f>
        <v>0</v>
      </c>
      <c r="BA1970" s="110">
        <f t="shared" ref="BA1970" si="29667">ROUNDUP(BA1969/$E1969,2)</f>
        <v>0</v>
      </c>
      <c r="BB1970" s="110">
        <f t="shared" ref="BB1970" si="29668">ROUNDUP(BB1969/$E1969,2)</f>
        <v>0</v>
      </c>
      <c r="BC1970" s="110">
        <f t="shared" ref="BC1970" si="29669">ROUND(BC1969/$E1969,2)</f>
        <v>0</v>
      </c>
      <c r="BD1970" s="110">
        <f t="shared" ref="BD1970:BK1970" si="29670">ROUND(BD1969/$E1969,2)</f>
        <v>0</v>
      </c>
      <c r="BE1970" s="110">
        <f t="shared" si="29670"/>
        <v>0</v>
      </c>
      <c r="BF1970" s="110">
        <f t="shared" si="29670"/>
        <v>0</v>
      </c>
      <c r="BG1970" s="110">
        <f t="shared" si="29670"/>
        <v>0</v>
      </c>
      <c r="BH1970" s="110">
        <f t="shared" si="29670"/>
        <v>41.52</v>
      </c>
      <c r="BI1970" s="110">
        <f t="shared" si="29670"/>
        <v>41.52</v>
      </c>
      <c r="BJ1970" s="110">
        <f t="shared" si="29670"/>
        <v>41.52</v>
      </c>
      <c r="BK1970" s="110">
        <f t="shared" si="29670"/>
        <v>41.52</v>
      </c>
      <c r="BL1970" s="110">
        <f t="shared" ref="BL1970:BP1970" si="29671">ROUND(BL1969/$E1969,2)</f>
        <v>0</v>
      </c>
      <c r="BM1970" s="110">
        <f t="shared" si="29671"/>
        <v>0</v>
      </c>
      <c r="BN1970" s="110">
        <f t="shared" si="29671"/>
        <v>0</v>
      </c>
      <c r="BO1970" s="110">
        <f t="shared" si="29671"/>
        <v>0</v>
      </c>
      <c r="BP1970" s="110">
        <f t="shared" si="29671"/>
        <v>0</v>
      </c>
      <c r="BQ1970" s="110">
        <f t="shared" ref="BQ1970:BT1970" si="29672">ROUND(BQ1969/$E1969,2)</f>
        <v>0</v>
      </c>
      <c r="BR1970" s="110">
        <f t="shared" si="29672"/>
        <v>0</v>
      </c>
      <c r="BS1970" s="110">
        <f t="shared" si="29672"/>
        <v>0</v>
      </c>
      <c r="BT1970" s="110">
        <f t="shared" si="29672"/>
        <v>0</v>
      </c>
      <c r="BU1970" s="110">
        <f t="shared" ref="BU1970:BX1970" si="29673">ROUND(BU1969/$E1969,2)</f>
        <v>0</v>
      </c>
      <c r="BV1970" s="110">
        <f t="shared" si="29673"/>
        <v>0</v>
      </c>
      <c r="BW1970" s="110">
        <f t="shared" si="29673"/>
        <v>0</v>
      </c>
      <c r="BX1970" s="110">
        <f t="shared" si="29673"/>
        <v>0</v>
      </c>
      <c r="BY1970" s="110">
        <f t="shared" ref="BY1970:CC1970" si="29674">ROUND(BY1969/$E1969,2)</f>
        <v>0</v>
      </c>
      <c r="BZ1970" s="110">
        <f t="shared" si="29674"/>
        <v>0</v>
      </c>
      <c r="CA1970" s="110">
        <f t="shared" si="29674"/>
        <v>0</v>
      </c>
      <c r="CB1970" s="110">
        <f t="shared" si="29674"/>
        <v>0</v>
      </c>
      <c r="CC1970" s="110">
        <f t="shared" si="29674"/>
        <v>0</v>
      </c>
      <c r="CD1970" s="110">
        <f t="shared" ref="CD1970:CG1970" si="29675">ROUND(CD1969/$E1969,2)</f>
        <v>0</v>
      </c>
      <c r="CE1970" s="110"/>
      <c r="CF1970" s="110">
        <f t="shared" si="29675"/>
        <v>0</v>
      </c>
      <c r="CG1970" s="110">
        <f t="shared" si="29675"/>
        <v>0</v>
      </c>
      <c r="CH1970" s="111">
        <f>IF(C1969="","",D1969-SUM(G1970:CG1970))</f>
        <v>0</v>
      </c>
      <c r="CI1970" s="112">
        <f>IF(C1969="","",SUM(G1970:CG1970))</f>
        <v>166.08</v>
      </c>
      <c r="CJ1970" s="67" t="b">
        <f>IF(C1969="","",D1969=CI1970)</f>
        <v>1</v>
      </c>
    </row>
    <row r="1971" spans="1:88" s="5" customFormat="1" ht="22.05" customHeight="1" x14ac:dyDescent="0.3">
      <c r="A1971" s="173"/>
      <c r="B1971" s="157"/>
      <c r="C1971" s="170"/>
      <c r="D1971" s="160"/>
      <c r="E1971" s="163"/>
      <c r="F1971" s="166"/>
      <c r="G1971" s="113">
        <v>0</v>
      </c>
      <c r="H1971" s="113"/>
      <c r="I1971" s="113"/>
      <c r="J1971" s="113"/>
      <c r="K1971" s="113"/>
      <c r="L1971" s="113"/>
      <c r="M1971" s="113"/>
      <c r="N1971" s="113"/>
      <c r="O1971" s="113"/>
      <c r="P1971" s="113"/>
      <c r="Q1971" s="113"/>
      <c r="R1971" s="113"/>
      <c r="S1971" s="113"/>
      <c r="T1971" s="113"/>
      <c r="U1971" s="113">
        <f t="shared" ref="U1971:X1971" si="29676">U1969/$F1969</f>
        <v>0</v>
      </c>
      <c r="V1971" s="113">
        <f t="shared" si="29676"/>
        <v>0</v>
      </c>
      <c r="W1971" s="113">
        <f t="shared" si="29676"/>
        <v>0</v>
      </c>
      <c r="X1971" s="113">
        <f t="shared" si="29676"/>
        <v>0</v>
      </c>
      <c r="Y1971" s="113">
        <f t="shared" ref="Y1971:AG1971" si="29677">Y1969/$F1969</f>
        <v>0</v>
      </c>
      <c r="Z1971" s="113">
        <f t="shared" si="29677"/>
        <v>0</v>
      </c>
      <c r="AA1971" s="113">
        <f t="shared" si="29677"/>
        <v>0</v>
      </c>
      <c r="AB1971" s="113">
        <f t="shared" si="29677"/>
        <v>0</v>
      </c>
      <c r="AC1971" s="113">
        <f t="shared" si="29677"/>
        <v>0</v>
      </c>
      <c r="AD1971" s="113">
        <f t="shared" si="29677"/>
        <v>0</v>
      </c>
      <c r="AE1971" s="113">
        <f t="shared" si="29677"/>
        <v>0</v>
      </c>
      <c r="AF1971" s="113">
        <f t="shared" si="29677"/>
        <v>0</v>
      </c>
      <c r="AG1971" s="113">
        <f t="shared" si="29677"/>
        <v>0</v>
      </c>
      <c r="AH1971" s="113">
        <f t="shared" ref="AH1971:AK1971" si="29678">AH1969/$F1969</f>
        <v>0</v>
      </c>
      <c r="AI1971" s="113">
        <f t="shared" si="29678"/>
        <v>0</v>
      </c>
      <c r="AJ1971" s="113">
        <f t="shared" si="29678"/>
        <v>0</v>
      </c>
      <c r="AK1971" s="113">
        <f t="shared" si="29678"/>
        <v>0</v>
      </c>
      <c r="AL1971" s="113">
        <f t="shared" ref="AL1971:AT1971" si="29679">AL1969/$F1969</f>
        <v>0</v>
      </c>
      <c r="AM1971" s="113">
        <f t="shared" si="29679"/>
        <v>0</v>
      </c>
      <c r="AN1971" s="113">
        <f t="shared" si="29679"/>
        <v>0</v>
      </c>
      <c r="AO1971" s="113">
        <f t="shared" si="29679"/>
        <v>0</v>
      </c>
      <c r="AP1971" s="113">
        <f t="shared" si="29679"/>
        <v>0</v>
      </c>
      <c r="AQ1971" s="113">
        <f t="shared" si="29679"/>
        <v>0</v>
      </c>
      <c r="AR1971" s="113">
        <f t="shared" si="29679"/>
        <v>0</v>
      </c>
      <c r="AS1971" s="113">
        <f t="shared" si="29679"/>
        <v>0</v>
      </c>
      <c r="AT1971" s="113">
        <f t="shared" si="29679"/>
        <v>0</v>
      </c>
      <c r="AU1971" s="113">
        <f t="shared" ref="AU1971:AX1971" si="29680">AU1969/$F1969</f>
        <v>0</v>
      </c>
      <c r="AV1971" s="113">
        <f t="shared" si="29680"/>
        <v>0</v>
      </c>
      <c r="AW1971" s="113">
        <f t="shared" si="29680"/>
        <v>0</v>
      </c>
      <c r="AX1971" s="113">
        <f t="shared" si="29680"/>
        <v>0</v>
      </c>
      <c r="AY1971" s="113">
        <f t="shared" ref="AY1971:BC1971" si="29681">AY1969/$F1969</f>
        <v>0</v>
      </c>
      <c r="AZ1971" s="113">
        <f t="shared" si="29681"/>
        <v>0</v>
      </c>
      <c r="BA1971" s="113">
        <f t="shared" si="29681"/>
        <v>0</v>
      </c>
      <c r="BB1971" s="113">
        <f t="shared" si="29681"/>
        <v>0</v>
      </c>
      <c r="BC1971" s="113">
        <f t="shared" si="29681"/>
        <v>0</v>
      </c>
      <c r="BD1971" s="113">
        <f t="shared" ref="BD1971:BK1971" si="29682">BD1969/$F1969</f>
        <v>0</v>
      </c>
      <c r="BE1971" s="113">
        <f t="shared" si="29682"/>
        <v>0</v>
      </c>
      <c r="BF1971" s="113">
        <f t="shared" si="29682"/>
        <v>0</v>
      </c>
      <c r="BG1971" s="113">
        <f t="shared" si="29682"/>
        <v>0</v>
      </c>
      <c r="BH1971" s="113">
        <f t="shared" si="29682"/>
        <v>0.25</v>
      </c>
      <c r="BI1971" s="113">
        <f t="shared" si="29682"/>
        <v>0.25</v>
      </c>
      <c r="BJ1971" s="113">
        <f t="shared" si="29682"/>
        <v>0.25</v>
      </c>
      <c r="BK1971" s="113">
        <f t="shared" si="29682"/>
        <v>0.25</v>
      </c>
      <c r="BL1971" s="113">
        <f t="shared" ref="BL1971:BP1971" si="29683">BL1969/$F1969</f>
        <v>0</v>
      </c>
      <c r="BM1971" s="113">
        <f t="shared" si="29683"/>
        <v>0</v>
      </c>
      <c r="BN1971" s="113">
        <f t="shared" si="29683"/>
        <v>0</v>
      </c>
      <c r="BO1971" s="113">
        <f t="shared" si="29683"/>
        <v>0</v>
      </c>
      <c r="BP1971" s="113">
        <f t="shared" si="29683"/>
        <v>0</v>
      </c>
      <c r="BQ1971" s="113">
        <f t="shared" ref="BQ1971:BT1971" si="29684">BQ1969/$F1969</f>
        <v>0</v>
      </c>
      <c r="BR1971" s="113">
        <f t="shared" si="29684"/>
        <v>0</v>
      </c>
      <c r="BS1971" s="113">
        <f t="shared" si="29684"/>
        <v>0</v>
      </c>
      <c r="BT1971" s="113">
        <f t="shared" si="29684"/>
        <v>0</v>
      </c>
      <c r="BU1971" s="113">
        <f t="shared" ref="BU1971:BX1971" si="29685">BU1969/$F1969</f>
        <v>0</v>
      </c>
      <c r="BV1971" s="113">
        <f t="shared" si="29685"/>
        <v>0</v>
      </c>
      <c r="BW1971" s="113">
        <f t="shared" si="29685"/>
        <v>0</v>
      </c>
      <c r="BX1971" s="113">
        <f t="shared" si="29685"/>
        <v>0</v>
      </c>
      <c r="BY1971" s="113">
        <f t="shared" ref="BY1971:CC1971" si="29686">BY1969/$F1969</f>
        <v>0</v>
      </c>
      <c r="BZ1971" s="113">
        <f t="shared" si="29686"/>
        <v>0</v>
      </c>
      <c r="CA1971" s="113">
        <f t="shared" si="29686"/>
        <v>0</v>
      </c>
      <c r="CB1971" s="113">
        <f t="shared" si="29686"/>
        <v>0</v>
      </c>
      <c r="CC1971" s="113">
        <f t="shared" si="29686"/>
        <v>0</v>
      </c>
      <c r="CD1971" s="113">
        <f t="shared" ref="CD1971:CG1971" si="29687">CD1969/$F1969</f>
        <v>0</v>
      </c>
      <c r="CE1971" s="113"/>
      <c r="CF1971" s="113">
        <f t="shared" si="29687"/>
        <v>0</v>
      </c>
      <c r="CG1971" s="113">
        <f t="shared" si="29687"/>
        <v>0</v>
      </c>
      <c r="CH1971" s="114">
        <f>IF(C1969="","",100%-SUM(G1971:CG1971))</f>
        <v>0</v>
      </c>
      <c r="CI1971" s="115">
        <f>IF(C1969="","",SUM(G1971:CG1971))</f>
        <v>1</v>
      </c>
      <c r="CJ1971" s="67" t="b">
        <f>IF(C1969="","",SUM(G1971:CG1971)=CI1971)</f>
        <v>1</v>
      </c>
    </row>
    <row r="1972" spans="1:88" s="5" customFormat="1" ht="22.05" customHeight="1" x14ac:dyDescent="0.3">
      <c r="A1972" s="171" t="s">
        <v>1372</v>
      </c>
      <c r="B1972" s="155" t="s">
        <v>1373</v>
      </c>
      <c r="C1972" s="168" t="s">
        <v>17</v>
      </c>
      <c r="D1972" s="158">
        <v>89.5</v>
      </c>
      <c r="E1972" s="161">
        <v>679751</v>
      </c>
      <c r="F1972" s="164">
        <f t="shared" si="29457"/>
        <v>60837715</v>
      </c>
      <c r="G1972" s="108">
        <v>0</v>
      </c>
      <c r="H1972" s="108"/>
      <c r="I1972" s="108"/>
      <c r="J1972" s="108"/>
      <c r="K1972" s="108"/>
      <c r="L1972" s="108"/>
      <c r="M1972" s="108"/>
      <c r="N1972" s="108"/>
      <c r="O1972" s="108"/>
      <c r="P1972" s="108"/>
      <c r="Q1972" s="108"/>
      <c r="R1972" s="108"/>
      <c r="S1972" s="108"/>
      <c r="T1972" s="108"/>
      <c r="U1972" s="108"/>
      <c r="V1972" s="108"/>
      <c r="W1972" s="108"/>
      <c r="X1972" s="108"/>
      <c r="Y1972" s="108"/>
      <c r="Z1972" s="108"/>
      <c r="AA1972" s="108"/>
      <c r="AB1972" s="108"/>
      <c r="AC1972" s="108"/>
      <c r="AD1972" s="108"/>
      <c r="AE1972" s="108"/>
      <c r="AF1972" s="108"/>
      <c r="AG1972" s="108"/>
      <c r="AH1972" s="108"/>
      <c r="AI1972" s="108"/>
      <c r="AJ1972" s="108"/>
      <c r="AK1972" s="108"/>
      <c r="AL1972" s="108"/>
      <c r="AM1972" s="108"/>
      <c r="AN1972" s="108"/>
      <c r="AO1972" s="108"/>
      <c r="AP1972" s="108"/>
      <c r="AQ1972" s="108"/>
      <c r="AR1972" s="108"/>
      <c r="AS1972" s="108"/>
      <c r="AT1972" s="108"/>
      <c r="AU1972" s="108"/>
      <c r="AV1972" s="108"/>
      <c r="AW1972" s="108"/>
      <c r="AX1972" s="108"/>
      <c r="AY1972" s="108"/>
      <c r="AZ1972" s="108"/>
      <c r="BA1972" s="108"/>
      <c r="BB1972" s="108"/>
      <c r="BC1972" s="108"/>
      <c r="BD1972" s="108"/>
      <c r="BE1972" s="108"/>
      <c r="BF1972" s="108"/>
      <c r="BG1972" s="108"/>
      <c r="BH1972" s="108"/>
      <c r="BI1972" s="108">
        <f t="shared" ref="BI1972" si="29688">ROUND($F$1972/4,0)</f>
        <v>15209429</v>
      </c>
      <c r="BJ1972" s="108">
        <f>ROUND($F$1972/4,0)</f>
        <v>15209429</v>
      </c>
      <c r="BK1972" s="108">
        <f t="shared" ref="BK1972" si="29689">ROUND($F$1972/4,0)</f>
        <v>15209429</v>
      </c>
      <c r="BL1972" s="108">
        <f>ROUNDDOWN($F$1972/4,0)</f>
        <v>15209428</v>
      </c>
      <c r="BM1972" s="108"/>
      <c r="BN1972" s="108"/>
      <c r="BO1972" s="108"/>
      <c r="BP1972" s="108"/>
      <c r="BQ1972" s="108"/>
      <c r="BR1972" s="108"/>
      <c r="BS1972" s="108"/>
      <c r="BT1972" s="108"/>
      <c r="BU1972" s="108"/>
      <c r="BV1972" s="108"/>
      <c r="BW1972" s="108"/>
      <c r="BX1972" s="108"/>
      <c r="BY1972" s="108"/>
      <c r="BZ1972" s="108"/>
      <c r="CA1972" s="108"/>
      <c r="CB1972" s="108"/>
      <c r="CC1972" s="108"/>
      <c r="CD1972" s="108"/>
      <c r="CE1972" s="108"/>
      <c r="CF1972" s="108"/>
      <c r="CG1972" s="108"/>
      <c r="CH1972" s="109">
        <f>IF(C1972="","",F1972-SUM(G1972:CG1972))</f>
        <v>0</v>
      </c>
      <c r="CI1972" s="107">
        <f>IF(C1972="","",SUM(G1972:CG1972))</f>
        <v>60837715</v>
      </c>
      <c r="CJ1972" s="67" t="b">
        <f>IF(C1972="","",F1972=CI1972)</f>
        <v>1</v>
      </c>
    </row>
    <row r="1973" spans="1:88" s="5" customFormat="1" ht="22.05" customHeight="1" x14ac:dyDescent="0.3">
      <c r="A1973" s="172"/>
      <c r="B1973" s="156"/>
      <c r="C1973" s="169"/>
      <c r="D1973" s="159"/>
      <c r="E1973" s="162"/>
      <c r="F1973" s="165"/>
      <c r="G1973" s="110">
        <v>0</v>
      </c>
      <c r="H1973" s="110"/>
      <c r="I1973" s="110"/>
      <c r="J1973" s="110"/>
      <c r="K1973" s="110"/>
      <c r="L1973" s="110"/>
      <c r="M1973" s="110"/>
      <c r="N1973" s="110"/>
      <c r="O1973" s="110"/>
      <c r="P1973" s="110"/>
      <c r="Q1973" s="110"/>
      <c r="R1973" s="110"/>
      <c r="S1973" s="110"/>
      <c r="T1973" s="110"/>
      <c r="U1973" s="110">
        <f t="shared" ref="U1973:X1973" si="29690">ROUND(U1972/$E1972,2)</f>
        <v>0</v>
      </c>
      <c r="V1973" s="110">
        <f t="shared" si="29690"/>
        <v>0</v>
      </c>
      <c r="W1973" s="110">
        <f t="shared" si="29690"/>
        <v>0</v>
      </c>
      <c r="X1973" s="110">
        <f t="shared" si="29690"/>
        <v>0</v>
      </c>
      <c r="Y1973" s="110">
        <f t="shared" ref="Y1973:AG1973" si="29691">ROUND(Y1972/$E1972,2)</f>
        <v>0</v>
      </c>
      <c r="Z1973" s="110">
        <f t="shared" si="29691"/>
        <v>0</v>
      </c>
      <c r="AA1973" s="110">
        <f t="shared" si="29691"/>
        <v>0</v>
      </c>
      <c r="AB1973" s="110">
        <f t="shared" si="29691"/>
        <v>0</v>
      </c>
      <c r="AC1973" s="110">
        <f t="shared" si="29691"/>
        <v>0</v>
      </c>
      <c r="AD1973" s="110">
        <f t="shared" si="29691"/>
        <v>0</v>
      </c>
      <c r="AE1973" s="110">
        <f t="shared" si="29691"/>
        <v>0</v>
      </c>
      <c r="AF1973" s="110">
        <f t="shared" si="29691"/>
        <v>0</v>
      </c>
      <c r="AG1973" s="110">
        <f t="shared" si="29691"/>
        <v>0</v>
      </c>
      <c r="AH1973" s="110">
        <f t="shared" ref="AH1973:AK1973" si="29692">ROUND(AH1972/$E1972,2)</f>
        <v>0</v>
      </c>
      <c r="AI1973" s="110">
        <f t="shared" si="29692"/>
        <v>0</v>
      </c>
      <c r="AJ1973" s="110">
        <f t="shared" si="29692"/>
        <v>0</v>
      </c>
      <c r="AK1973" s="110">
        <f t="shared" si="29692"/>
        <v>0</v>
      </c>
      <c r="AL1973" s="110">
        <f t="shared" ref="AL1973:AT1973" si="29693">ROUND(AL1972/$E1972,2)</f>
        <v>0</v>
      </c>
      <c r="AM1973" s="110">
        <f t="shared" si="29693"/>
        <v>0</v>
      </c>
      <c r="AN1973" s="110">
        <f t="shared" si="29693"/>
        <v>0</v>
      </c>
      <c r="AO1973" s="110">
        <f t="shared" si="29693"/>
        <v>0</v>
      </c>
      <c r="AP1973" s="110">
        <f t="shared" si="29693"/>
        <v>0</v>
      </c>
      <c r="AQ1973" s="110">
        <f t="shared" si="29693"/>
        <v>0</v>
      </c>
      <c r="AR1973" s="110">
        <f t="shared" si="29693"/>
        <v>0</v>
      </c>
      <c r="AS1973" s="110">
        <f t="shared" si="29693"/>
        <v>0</v>
      </c>
      <c r="AT1973" s="110">
        <f t="shared" si="29693"/>
        <v>0</v>
      </c>
      <c r="AU1973" s="110">
        <f t="shared" ref="AU1973:AX1973" si="29694">ROUND(AU1972/$E1972,2)</f>
        <v>0</v>
      </c>
      <c r="AV1973" s="110">
        <f t="shared" si="29694"/>
        <v>0</v>
      </c>
      <c r="AW1973" s="110">
        <f t="shared" si="29694"/>
        <v>0</v>
      </c>
      <c r="AX1973" s="110">
        <f t="shared" si="29694"/>
        <v>0</v>
      </c>
      <c r="AY1973" s="110">
        <f t="shared" ref="AY1973" si="29695">ROUNDUP(AY1972/$E1972,2)</f>
        <v>0</v>
      </c>
      <c r="AZ1973" s="110">
        <f t="shared" ref="AZ1973" si="29696">ROUNDUP(AZ1972/$E1972,2)</f>
        <v>0</v>
      </c>
      <c r="BA1973" s="110">
        <f t="shared" ref="BA1973" si="29697">ROUNDUP(BA1972/$E1972,2)</f>
        <v>0</v>
      </c>
      <c r="BB1973" s="110">
        <f t="shared" ref="BB1973" si="29698">ROUNDUP(BB1972/$E1972,2)</f>
        <v>0</v>
      </c>
      <c r="BC1973" s="110">
        <f t="shared" ref="BC1973" si="29699">ROUND(BC1972/$E1972,2)</f>
        <v>0</v>
      </c>
      <c r="BD1973" s="110">
        <f t="shared" ref="BD1973:BG1973" si="29700">ROUND(BD1972/$E1972,2)</f>
        <v>0</v>
      </c>
      <c r="BE1973" s="110">
        <f t="shared" si="29700"/>
        <v>0</v>
      </c>
      <c r="BF1973" s="110">
        <f t="shared" si="29700"/>
        <v>0</v>
      </c>
      <c r="BG1973" s="110">
        <f t="shared" si="29700"/>
        <v>0</v>
      </c>
      <c r="BH1973" s="110">
        <f t="shared" ref="BH1973:BJ1973" si="29701">ROUND(BH1972/$E1972,2)</f>
        <v>0</v>
      </c>
      <c r="BI1973" s="110">
        <f t="shared" si="29701"/>
        <v>22.38</v>
      </c>
      <c r="BJ1973" s="110">
        <f t="shared" si="29701"/>
        <v>22.38</v>
      </c>
      <c r="BK1973" s="110">
        <f>ROUNDDOWN(BK1972/$E1972,2)</f>
        <v>22.37</v>
      </c>
      <c r="BL1973" s="110">
        <f>ROUNDDOWN(BL1972/$E1972,2)</f>
        <v>22.37</v>
      </c>
      <c r="BM1973" s="110">
        <f t="shared" ref="BM1973:BP1973" si="29702">ROUND(BM1972/$E1972,2)</f>
        <v>0</v>
      </c>
      <c r="BN1973" s="110">
        <f t="shared" si="29702"/>
        <v>0</v>
      </c>
      <c r="BO1973" s="110">
        <f t="shared" si="29702"/>
        <v>0</v>
      </c>
      <c r="BP1973" s="110">
        <f t="shared" si="29702"/>
        <v>0</v>
      </c>
      <c r="BQ1973" s="110">
        <f t="shared" ref="BQ1973:BT1973" si="29703">ROUND(BQ1972/$E1972,2)</f>
        <v>0</v>
      </c>
      <c r="BR1973" s="110">
        <f t="shared" si="29703"/>
        <v>0</v>
      </c>
      <c r="BS1973" s="110">
        <f t="shared" si="29703"/>
        <v>0</v>
      </c>
      <c r="BT1973" s="110">
        <f t="shared" si="29703"/>
        <v>0</v>
      </c>
      <c r="BU1973" s="110">
        <f t="shared" ref="BU1973:BX1973" si="29704">ROUND(BU1972/$E1972,2)</f>
        <v>0</v>
      </c>
      <c r="BV1973" s="110">
        <f t="shared" si="29704"/>
        <v>0</v>
      </c>
      <c r="BW1973" s="110">
        <f t="shared" si="29704"/>
        <v>0</v>
      </c>
      <c r="BX1973" s="110">
        <f t="shared" si="29704"/>
        <v>0</v>
      </c>
      <c r="BY1973" s="110">
        <f t="shared" ref="BY1973:CC1973" si="29705">ROUND(BY1972/$E1972,2)</f>
        <v>0</v>
      </c>
      <c r="BZ1973" s="110">
        <f t="shared" si="29705"/>
        <v>0</v>
      </c>
      <c r="CA1973" s="110">
        <f t="shared" si="29705"/>
        <v>0</v>
      </c>
      <c r="CB1973" s="110">
        <f t="shared" si="29705"/>
        <v>0</v>
      </c>
      <c r="CC1973" s="110">
        <f t="shared" si="29705"/>
        <v>0</v>
      </c>
      <c r="CD1973" s="110">
        <f t="shared" ref="CD1973:CG1973" si="29706">ROUND(CD1972/$E1972,2)</f>
        <v>0</v>
      </c>
      <c r="CE1973" s="110"/>
      <c r="CF1973" s="110">
        <f t="shared" si="29706"/>
        <v>0</v>
      </c>
      <c r="CG1973" s="110">
        <f t="shared" si="29706"/>
        <v>0</v>
      </c>
      <c r="CH1973" s="111">
        <f>IF(C1972="","",D1972-SUM(G1973:CG1973))</f>
        <v>0</v>
      </c>
      <c r="CI1973" s="112">
        <f>IF(C1972="","",SUM(G1973:CG1973))</f>
        <v>89.5</v>
      </c>
      <c r="CJ1973" s="67" t="b">
        <f>IF(C1972="","",D1972=CI1973)</f>
        <v>1</v>
      </c>
    </row>
    <row r="1974" spans="1:88" s="5" customFormat="1" ht="22.05" customHeight="1" x14ac:dyDescent="0.3">
      <c r="A1974" s="173"/>
      <c r="B1974" s="157"/>
      <c r="C1974" s="170"/>
      <c r="D1974" s="160"/>
      <c r="E1974" s="163"/>
      <c r="F1974" s="166"/>
      <c r="G1974" s="113">
        <v>0</v>
      </c>
      <c r="H1974" s="113"/>
      <c r="I1974" s="113"/>
      <c r="J1974" s="113"/>
      <c r="K1974" s="113"/>
      <c r="L1974" s="113"/>
      <c r="M1974" s="113"/>
      <c r="N1974" s="113"/>
      <c r="O1974" s="113"/>
      <c r="P1974" s="113"/>
      <c r="Q1974" s="113"/>
      <c r="R1974" s="113"/>
      <c r="S1974" s="113"/>
      <c r="T1974" s="113"/>
      <c r="U1974" s="113">
        <f t="shared" ref="U1974:X1974" si="29707">U1972/$F1972</f>
        <v>0</v>
      </c>
      <c r="V1974" s="113">
        <f t="shared" si="29707"/>
        <v>0</v>
      </c>
      <c r="W1974" s="113">
        <f t="shared" si="29707"/>
        <v>0</v>
      </c>
      <c r="X1974" s="113">
        <f t="shared" si="29707"/>
        <v>0</v>
      </c>
      <c r="Y1974" s="113">
        <f t="shared" ref="Y1974:AG1974" si="29708">Y1972/$F1972</f>
        <v>0</v>
      </c>
      <c r="Z1974" s="113">
        <f t="shared" si="29708"/>
        <v>0</v>
      </c>
      <c r="AA1974" s="113">
        <f t="shared" si="29708"/>
        <v>0</v>
      </c>
      <c r="AB1974" s="113">
        <f t="shared" si="29708"/>
        <v>0</v>
      </c>
      <c r="AC1974" s="113">
        <f t="shared" si="29708"/>
        <v>0</v>
      </c>
      <c r="AD1974" s="113">
        <f t="shared" si="29708"/>
        <v>0</v>
      </c>
      <c r="AE1974" s="113">
        <f t="shared" si="29708"/>
        <v>0</v>
      </c>
      <c r="AF1974" s="113">
        <f t="shared" si="29708"/>
        <v>0</v>
      </c>
      <c r="AG1974" s="113">
        <f t="shared" si="29708"/>
        <v>0</v>
      </c>
      <c r="AH1974" s="113">
        <f t="shared" ref="AH1974:AK1974" si="29709">AH1972/$F1972</f>
        <v>0</v>
      </c>
      <c r="AI1974" s="113">
        <f t="shared" si="29709"/>
        <v>0</v>
      </c>
      <c r="AJ1974" s="113">
        <f t="shared" si="29709"/>
        <v>0</v>
      </c>
      <c r="AK1974" s="113">
        <f t="shared" si="29709"/>
        <v>0</v>
      </c>
      <c r="AL1974" s="113">
        <f t="shared" ref="AL1974:AT1974" si="29710">AL1972/$F1972</f>
        <v>0</v>
      </c>
      <c r="AM1974" s="113">
        <f t="shared" si="29710"/>
        <v>0</v>
      </c>
      <c r="AN1974" s="113">
        <f t="shared" si="29710"/>
        <v>0</v>
      </c>
      <c r="AO1974" s="113">
        <f t="shared" si="29710"/>
        <v>0</v>
      </c>
      <c r="AP1974" s="113">
        <f t="shared" si="29710"/>
        <v>0</v>
      </c>
      <c r="AQ1974" s="113">
        <f t="shared" si="29710"/>
        <v>0</v>
      </c>
      <c r="AR1974" s="113">
        <f t="shared" si="29710"/>
        <v>0</v>
      </c>
      <c r="AS1974" s="113">
        <f t="shared" si="29710"/>
        <v>0</v>
      </c>
      <c r="AT1974" s="113">
        <f t="shared" si="29710"/>
        <v>0</v>
      </c>
      <c r="AU1974" s="113">
        <f t="shared" ref="AU1974:AX1974" si="29711">AU1972/$F1972</f>
        <v>0</v>
      </c>
      <c r="AV1974" s="113">
        <f t="shared" si="29711"/>
        <v>0</v>
      </c>
      <c r="AW1974" s="113">
        <f t="shared" si="29711"/>
        <v>0</v>
      </c>
      <c r="AX1974" s="113">
        <f t="shared" si="29711"/>
        <v>0</v>
      </c>
      <c r="AY1974" s="113">
        <f t="shared" ref="AY1974:BC1974" si="29712">AY1972/$F1972</f>
        <v>0</v>
      </c>
      <c r="AZ1974" s="113">
        <f t="shared" si="29712"/>
        <v>0</v>
      </c>
      <c r="BA1974" s="113">
        <f t="shared" si="29712"/>
        <v>0</v>
      </c>
      <c r="BB1974" s="113">
        <f t="shared" si="29712"/>
        <v>0</v>
      </c>
      <c r="BC1974" s="113">
        <f t="shared" si="29712"/>
        <v>0</v>
      </c>
      <c r="BD1974" s="113">
        <f t="shared" ref="BD1974:BG1974" si="29713">BD1972/$F1972</f>
        <v>0</v>
      </c>
      <c r="BE1974" s="113">
        <f t="shared" si="29713"/>
        <v>0</v>
      </c>
      <c r="BF1974" s="113">
        <f t="shared" si="29713"/>
        <v>0</v>
      </c>
      <c r="BG1974" s="113">
        <f t="shared" si="29713"/>
        <v>0</v>
      </c>
      <c r="BH1974" s="113">
        <f t="shared" ref="BH1974:BK1974" si="29714">BH1972/$F1972</f>
        <v>0</v>
      </c>
      <c r="BI1974" s="113">
        <f t="shared" si="29714"/>
        <v>0.25000000410929307</v>
      </c>
      <c r="BJ1974" s="113">
        <f t="shared" si="29714"/>
        <v>0.25000000410929307</v>
      </c>
      <c r="BK1974" s="113">
        <f t="shared" si="29714"/>
        <v>0.25000000410929307</v>
      </c>
      <c r="BL1974" s="113">
        <f t="shared" ref="BL1974:BP1974" si="29715">BL1972/$F1972</f>
        <v>0.24999998767212081</v>
      </c>
      <c r="BM1974" s="113">
        <f t="shared" si="29715"/>
        <v>0</v>
      </c>
      <c r="BN1974" s="113">
        <f t="shared" si="29715"/>
        <v>0</v>
      </c>
      <c r="BO1974" s="113">
        <f t="shared" si="29715"/>
        <v>0</v>
      </c>
      <c r="BP1974" s="113">
        <f t="shared" si="29715"/>
        <v>0</v>
      </c>
      <c r="BQ1974" s="113">
        <f t="shared" ref="BQ1974:BT1974" si="29716">BQ1972/$F1972</f>
        <v>0</v>
      </c>
      <c r="BR1974" s="113">
        <f t="shared" si="29716"/>
        <v>0</v>
      </c>
      <c r="BS1974" s="113">
        <f t="shared" si="29716"/>
        <v>0</v>
      </c>
      <c r="BT1974" s="113">
        <f t="shared" si="29716"/>
        <v>0</v>
      </c>
      <c r="BU1974" s="113">
        <f t="shared" ref="BU1974:BX1974" si="29717">BU1972/$F1972</f>
        <v>0</v>
      </c>
      <c r="BV1974" s="113">
        <f t="shared" si="29717"/>
        <v>0</v>
      </c>
      <c r="BW1974" s="113">
        <f t="shared" si="29717"/>
        <v>0</v>
      </c>
      <c r="BX1974" s="113">
        <f t="shared" si="29717"/>
        <v>0</v>
      </c>
      <c r="BY1974" s="113">
        <f t="shared" ref="BY1974:CC1974" si="29718">BY1972/$F1972</f>
        <v>0</v>
      </c>
      <c r="BZ1974" s="113">
        <f t="shared" si="29718"/>
        <v>0</v>
      </c>
      <c r="CA1974" s="113">
        <f t="shared" si="29718"/>
        <v>0</v>
      </c>
      <c r="CB1974" s="113">
        <f t="shared" si="29718"/>
        <v>0</v>
      </c>
      <c r="CC1974" s="113">
        <f t="shared" si="29718"/>
        <v>0</v>
      </c>
      <c r="CD1974" s="113">
        <f t="shared" ref="CD1974:CG1974" si="29719">CD1972/$F1972</f>
        <v>0</v>
      </c>
      <c r="CE1974" s="113"/>
      <c r="CF1974" s="113">
        <f t="shared" si="29719"/>
        <v>0</v>
      </c>
      <c r="CG1974" s="113">
        <f t="shared" si="29719"/>
        <v>0</v>
      </c>
      <c r="CH1974" s="114">
        <f>IF(C1972="","",100%-SUM(G1974:CG1974))</f>
        <v>0</v>
      </c>
      <c r="CI1974" s="115">
        <f>IF(C1972="","",SUM(G1974:CG1974))</f>
        <v>1</v>
      </c>
      <c r="CJ1974" s="67" t="b">
        <f>IF(C1972="","",SUM(G1974:CG1974)=CI1974)</f>
        <v>1</v>
      </c>
    </row>
    <row r="1975" spans="1:88" s="5" customFormat="1" ht="22.05" customHeight="1" x14ac:dyDescent="0.3">
      <c r="A1975" s="171" t="s">
        <v>1374</v>
      </c>
      <c r="B1975" s="155" t="s">
        <v>1375</v>
      </c>
      <c r="C1975" s="168" t="s">
        <v>17</v>
      </c>
      <c r="D1975" s="158">
        <v>8</v>
      </c>
      <c r="E1975" s="161">
        <v>2906778</v>
      </c>
      <c r="F1975" s="164">
        <f t="shared" si="29457"/>
        <v>23254224</v>
      </c>
      <c r="G1975" s="108">
        <v>0</v>
      </c>
      <c r="H1975" s="108"/>
      <c r="I1975" s="108"/>
      <c r="J1975" s="108"/>
      <c r="K1975" s="108"/>
      <c r="L1975" s="108"/>
      <c r="M1975" s="108"/>
      <c r="N1975" s="108"/>
      <c r="O1975" s="108"/>
      <c r="P1975" s="108"/>
      <c r="Q1975" s="108"/>
      <c r="R1975" s="108"/>
      <c r="S1975" s="108"/>
      <c r="T1975" s="108"/>
      <c r="U1975" s="108"/>
      <c r="V1975" s="108"/>
      <c r="W1975" s="108"/>
      <c r="X1975" s="108"/>
      <c r="Y1975" s="108"/>
      <c r="Z1975" s="108"/>
      <c r="AA1975" s="108"/>
      <c r="AB1975" s="108"/>
      <c r="AC1975" s="108"/>
      <c r="AD1975" s="108"/>
      <c r="AE1975" s="108"/>
      <c r="AF1975" s="108"/>
      <c r="AG1975" s="108"/>
      <c r="AH1975" s="108"/>
      <c r="AI1975" s="108"/>
      <c r="AJ1975" s="108"/>
      <c r="AK1975" s="108"/>
      <c r="AL1975" s="108"/>
      <c r="AM1975" s="108"/>
      <c r="AN1975" s="108"/>
      <c r="AO1975" s="108"/>
      <c r="AP1975" s="108"/>
      <c r="AQ1975" s="108"/>
      <c r="AR1975" s="108"/>
      <c r="AS1975" s="108"/>
      <c r="AT1975" s="108"/>
      <c r="AU1975" s="108"/>
      <c r="AV1975" s="108"/>
      <c r="AW1975" s="108"/>
      <c r="AX1975" s="108"/>
      <c r="AY1975" s="108"/>
      <c r="AZ1975" s="108"/>
      <c r="BA1975" s="108"/>
      <c r="BB1975" s="108"/>
      <c r="BC1975" s="108"/>
      <c r="BD1975" s="108"/>
      <c r="BE1975" s="108"/>
      <c r="BF1975" s="108"/>
      <c r="BG1975" s="108"/>
      <c r="BH1975" s="108"/>
      <c r="BI1975" s="108"/>
      <c r="BJ1975" s="108"/>
      <c r="BK1975" s="108">
        <f>ROUND($F$1975/3,0)</f>
        <v>7751408</v>
      </c>
      <c r="BL1975" s="108">
        <f t="shared" ref="BL1975:BM1975" si="29720">ROUND($F$1975/3,0)</f>
        <v>7751408</v>
      </c>
      <c r="BM1975" s="108">
        <f t="shared" si="29720"/>
        <v>7751408</v>
      </c>
      <c r="BN1975" s="108"/>
      <c r="BO1975" s="108"/>
      <c r="BP1975" s="108"/>
      <c r="BQ1975" s="108"/>
      <c r="BR1975" s="108"/>
      <c r="BS1975" s="108"/>
      <c r="BT1975" s="108"/>
      <c r="BU1975" s="108"/>
      <c r="BV1975" s="108"/>
      <c r="BW1975" s="108"/>
      <c r="BX1975" s="108"/>
      <c r="BY1975" s="108"/>
      <c r="BZ1975" s="108"/>
      <c r="CA1975" s="108"/>
      <c r="CB1975" s="108"/>
      <c r="CC1975" s="108"/>
      <c r="CD1975" s="108"/>
      <c r="CE1975" s="108"/>
      <c r="CF1975" s="108"/>
      <c r="CG1975" s="108"/>
      <c r="CH1975" s="109">
        <f>IF(C1975="","",F1975-SUM(G1975:CG1975))</f>
        <v>0</v>
      </c>
      <c r="CI1975" s="107">
        <f>IF(C1975="","",SUM(G1975:CG1975))</f>
        <v>23254224</v>
      </c>
      <c r="CJ1975" s="67" t="b">
        <f>IF(C1975="","",F1975=CI1975)</f>
        <v>1</v>
      </c>
    </row>
    <row r="1976" spans="1:88" s="5" customFormat="1" ht="22.05" customHeight="1" x14ac:dyDescent="0.3">
      <c r="A1976" s="172"/>
      <c r="B1976" s="156"/>
      <c r="C1976" s="169"/>
      <c r="D1976" s="159"/>
      <c r="E1976" s="162"/>
      <c r="F1976" s="165"/>
      <c r="G1976" s="110">
        <v>0</v>
      </c>
      <c r="H1976" s="110"/>
      <c r="I1976" s="110"/>
      <c r="J1976" s="110"/>
      <c r="K1976" s="110"/>
      <c r="L1976" s="110"/>
      <c r="M1976" s="110"/>
      <c r="N1976" s="110"/>
      <c r="O1976" s="110"/>
      <c r="P1976" s="110"/>
      <c r="Q1976" s="110"/>
      <c r="R1976" s="110"/>
      <c r="S1976" s="110"/>
      <c r="T1976" s="110"/>
      <c r="U1976" s="110">
        <f t="shared" ref="U1976:X1976" si="29721">ROUND(U1975/$E1975,2)</f>
        <v>0</v>
      </c>
      <c r="V1976" s="110">
        <f t="shared" si="29721"/>
        <v>0</v>
      </c>
      <c r="W1976" s="110">
        <f t="shared" si="29721"/>
        <v>0</v>
      </c>
      <c r="X1976" s="110">
        <f t="shared" si="29721"/>
        <v>0</v>
      </c>
      <c r="Y1976" s="110">
        <f t="shared" ref="Y1976:AG1976" si="29722">ROUND(Y1975/$E1975,2)</f>
        <v>0</v>
      </c>
      <c r="Z1976" s="110">
        <f t="shared" si="29722"/>
        <v>0</v>
      </c>
      <c r="AA1976" s="110">
        <f t="shared" si="29722"/>
        <v>0</v>
      </c>
      <c r="AB1976" s="110">
        <f t="shared" si="29722"/>
        <v>0</v>
      </c>
      <c r="AC1976" s="110">
        <f t="shared" si="29722"/>
        <v>0</v>
      </c>
      <c r="AD1976" s="110">
        <f t="shared" si="29722"/>
        <v>0</v>
      </c>
      <c r="AE1976" s="110">
        <f t="shared" si="29722"/>
        <v>0</v>
      </c>
      <c r="AF1976" s="110">
        <f t="shared" si="29722"/>
        <v>0</v>
      </c>
      <c r="AG1976" s="110">
        <f t="shared" si="29722"/>
        <v>0</v>
      </c>
      <c r="AH1976" s="110">
        <f t="shared" ref="AH1976:AK1976" si="29723">ROUND(AH1975/$E1975,2)</f>
        <v>0</v>
      </c>
      <c r="AI1976" s="110">
        <f t="shared" si="29723"/>
        <v>0</v>
      </c>
      <c r="AJ1976" s="110">
        <f t="shared" si="29723"/>
        <v>0</v>
      </c>
      <c r="AK1976" s="110">
        <f t="shared" si="29723"/>
        <v>0</v>
      </c>
      <c r="AL1976" s="110">
        <f t="shared" ref="AL1976:AT1976" si="29724">ROUND(AL1975/$E1975,2)</f>
        <v>0</v>
      </c>
      <c r="AM1976" s="110">
        <f t="shared" si="29724"/>
        <v>0</v>
      </c>
      <c r="AN1976" s="110">
        <f t="shared" si="29724"/>
        <v>0</v>
      </c>
      <c r="AO1976" s="110">
        <f t="shared" si="29724"/>
        <v>0</v>
      </c>
      <c r="AP1976" s="110">
        <f t="shared" si="29724"/>
        <v>0</v>
      </c>
      <c r="AQ1976" s="110">
        <f t="shared" si="29724"/>
        <v>0</v>
      </c>
      <c r="AR1976" s="110">
        <f t="shared" si="29724"/>
        <v>0</v>
      </c>
      <c r="AS1976" s="110">
        <f t="shared" si="29724"/>
        <v>0</v>
      </c>
      <c r="AT1976" s="110">
        <f t="shared" si="29724"/>
        <v>0</v>
      </c>
      <c r="AU1976" s="110">
        <f t="shared" ref="AU1976:AX1976" si="29725">ROUND(AU1975/$E1975,2)</f>
        <v>0</v>
      </c>
      <c r="AV1976" s="110">
        <f t="shared" si="29725"/>
        <v>0</v>
      </c>
      <c r="AW1976" s="110">
        <f t="shared" si="29725"/>
        <v>0</v>
      </c>
      <c r="AX1976" s="110">
        <f t="shared" si="29725"/>
        <v>0</v>
      </c>
      <c r="AY1976" s="110">
        <f t="shared" ref="AY1976" si="29726">ROUNDUP(AY1975/$E1975,2)</f>
        <v>0</v>
      </c>
      <c r="AZ1976" s="110">
        <f t="shared" ref="AZ1976" si="29727">ROUNDUP(AZ1975/$E1975,2)</f>
        <v>0</v>
      </c>
      <c r="BA1976" s="110">
        <f t="shared" ref="BA1976:BC1976" si="29728">ROUND(BA1975/$E1975,2)</f>
        <v>0</v>
      </c>
      <c r="BB1976" s="110">
        <f t="shared" si="29728"/>
        <v>0</v>
      </c>
      <c r="BC1976" s="110">
        <f t="shared" si="29728"/>
        <v>0</v>
      </c>
      <c r="BD1976" s="110">
        <f t="shared" ref="BD1976:BG1976" si="29729">ROUND(BD1975/$E1975,2)</f>
        <v>0</v>
      </c>
      <c r="BE1976" s="110">
        <f t="shared" si="29729"/>
        <v>0</v>
      </c>
      <c r="BF1976" s="110">
        <f t="shared" si="29729"/>
        <v>0</v>
      </c>
      <c r="BG1976" s="110">
        <f t="shared" si="29729"/>
        <v>0</v>
      </c>
      <c r="BH1976" s="110">
        <f t="shared" ref="BH1976:BK1976" si="29730">ROUND(BH1975/$E1975,2)</f>
        <v>0</v>
      </c>
      <c r="BI1976" s="110">
        <f t="shared" si="29730"/>
        <v>0</v>
      </c>
      <c r="BJ1976" s="110">
        <f t="shared" si="29730"/>
        <v>0</v>
      </c>
      <c r="BK1976" s="110">
        <f t="shared" si="29730"/>
        <v>2.67</v>
      </c>
      <c r="BL1976" s="110">
        <f t="shared" ref="BL1976:BP1976" si="29731">ROUND(BL1975/$E1975,2)</f>
        <v>2.67</v>
      </c>
      <c r="BM1976" s="110">
        <f>ROUNDDOWN(BM1975/$E1975,2)</f>
        <v>2.66</v>
      </c>
      <c r="BN1976" s="110">
        <f t="shared" si="29731"/>
        <v>0</v>
      </c>
      <c r="BO1976" s="110">
        <f t="shared" si="29731"/>
        <v>0</v>
      </c>
      <c r="BP1976" s="110">
        <f t="shared" si="29731"/>
        <v>0</v>
      </c>
      <c r="BQ1976" s="110">
        <f t="shared" ref="BQ1976:BT1976" si="29732">ROUND(BQ1975/$E1975,2)</f>
        <v>0</v>
      </c>
      <c r="BR1976" s="110">
        <f t="shared" si="29732"/>
        <v>0</v>
      </c>
      <c r="BS1976" s="110">
        <f t="shared" si="29732"/>
        <v>0</v>
      </c>
      <c r="BT1976" s="110">
        <f t="shared" si="29732"/>
        <v>0</v>
      </c>
      <c r="BU1976" s="110">
        <f t="shared" ref="BU1976:BX1976" si="29733">ROUND(BU1975/$E1975,2)</f>
        <v>0</v>
      </c>
      <c r="BV1976" s="110">
        <f t="shared" si="29733"/>
        <v>0</v>
      </c>
      <c r="BW1976" s="110">
        <f t="shared" si="29733"/>
        <v>0</v>
      </c>
      <c r="BX1976" s="110">
        <f t="shared" si="29733"/>
        <v>0</v>
      </c>
      <c r="BY1976" s="110">
        <f t="shared" ref="BY1976:CC1976" si="29734">ROUND(BY1975/$E1975,2)</f>
        <v>0</v>
      </c>
      <c r="BZ1976" s="110">
        <f t="shared" si="29734"/>
        <v>0</v>
      </c>
      <c r="CA1976" s="110">
        <f t="shared" si="29734"/>
        <v>0</v>
      </c>
      <c r="CB1976" s="110">
        <f t="shared" si="29734"/>
        <v>0</v>
      </c>
      <c r="CC1976" s="110">
        <f t="shared" si="29734"/>
        <v>0</v>
      </c>
      <c r="CD1976" s="110">
        <f t="shared" ref="CD1976:CG1976" si="29735">ROUND(CD1975/$E1975,2)</f>
        <v>0</v>
      </c>
      <c r="CE1976" s="110"/>
      <c r="CF1976" s="110">
        <f t="shared" si="29735"/>
        <v>0</v>
      </c>
      <c r="CG1976" s="110">
        <f t="shared" si="29735"/>
        <v>0</v>
      </c>
      <c r="CH1976" s="111">
        <f>IF(C1975="","",D1975-SUM(G1976:CG1976))</f>
        <v>0</v>
      </c>
      <c r="CI1976" s="112">
        <f>IF(C1975="","",SUM(G1976:CG1976))</f>
        <v>8</v>
      </c>
      <c r="CJ1976" s="67" t="b">
        <f>IF(C1975="","",D1975=CI1976)</f>
        <v>1</v>
      </c>
    </row>
    <row r="1977" spans="1:88" s="5" customFormat="1" ht="22.05" customHeight="1" x14ac:dyDescent="0.3">
      <c r="A1977" s="173"/>
      <c r="B1977" s="157"/>
      <c r="C1977" s="170"/>
      <c r="D1977" s="160"/>
      <c r="E1977" s="163"/>
      <c r="F1977" s="166"/>
      <c r="G1977" s="113">
        <v>0</v>
      </c>
      <c r="H1977" s="113"/>
      <c r="I1977" s="113"/>
      <c r="J1977" s="113"/>
      <c r="K1977" s="113"/>
      <c r="L1977" s="113"/>
      <c r="M1977" s="113"/>
      <c r="N1977" s="113"/>
      <c r="O1977" s="113"/>
      <c r="P1977" s="113"/>
      <c r="Q1977" s="113"/>
      <c r="R1977" s="113"/>
      <c r="S1977" s="113"/>
      <c r="T1977" s="113"/>
      <c r="U1977" s="113">
        <f t="shared" ref="U1977:X1977" si="29736">U1975/$F1975</f>
        <v>0</v>
      </c>
      <c r="V1977" s="113">
        <f t="shared" si="29736"/>
        <v>0</v>
      </c>
      <c r="W1977" s="113">
        <f t="shared" si="29736"/>
        <v>0</v>
      </c>
      <c r="X1977" s="113">
        <f t="shared" si="29736"/>
        <v>0</v>
      </c>
      <c r="Y1977" s="113">
        <f t="shared" ref="Y1977:AG1977" si="29737">Y1975/$F1975</f>
        <v>0</v>
      </c>
      <c r="Z1977" s="113">
        <f t="shared" si="29737"/>
        <v>0</v>
      </c>
      <c r="AA1977" s="113">
        <f t="shared" si="29737"/>
        <v>0</v>
      </c>
      <c r="AB1977" s="113">
        <f t="shared" si="29737"/>
        <v>0</v>
      </c>
      <c r="AC1977" s="113">
        <f t="shared" si="29737"/>
        <v>0</v>
      </c>
      <c r="AD1977" s="113">
        <f t="shared" si="29737"/>
        <v>0</v>
      </c>
      <c r="AE1977" s="113">
        <f t="shared" si="29737"/>
        <v>0</v>
      </c>
      <c r="AF1977" s="113">
        <f t="shared" si="29737"/>
        <v>0</v>
      </c>
      <c r="AG1977" s="113">
        <f t="shared" si="29737"/>
        <v>0</v>
      </c>
      <c r="AH1977" s="113">
        <f t="shared" ref="AH1977:AK1977" si="29738">AH1975/$F1975</f>
        <v>0</v>
      </c>
      <c r="AI1977" s="113">
        <f t="shared" si="29738"/>
        <v>0</v>
      </c>
      <c r="AJ1977" s="113">
        <f t="shared" si="29738"/>
        <v>0</v>
      </c>
      <c r="AK1977" s="113">
        <f t="shared" si="29738"/>
        <v>0</v>
      </c>
      <c r="AL1977" s="113">
        <f t="shared" ref="AL1977:AT1977" si="29739">AL1975/$F1975</f>
        <v>0</v>
      </c>
      <c r="AM1977" s="113">
        <f t="shared" si="29739"/>
        <v>0</v>
      </c>
      <c r="AN1977" s="113">
        <f t="shared" si="29739"/>
        <v>0</v>
      </c>
      <c r="AO1977" s="113">
        <f t="shared" si="29739"/>
        <v>0</v>
      </c>
      <c r="AP1977" s="113">
        <f t="shared" si="29739"/>
        <v>0</v>
      </c>
      <c r="AQ1977" s="113">
        <f t="shared" si="29739"/>
        <v>0</v>
      </c>
      <c r="AR1977" s="113">
        <f t="shared" si="29739"/>
        <v>0</v>
      </c>
      <c r="AS1977" s="113">
        <f t="shared" si="29739"/>
        <v>0</v>
      </c>
      <c r="AT1977" s="113">
        <f t="shared" si="29739"/>
        <v>0</v>
      </c>
      <c r="AU1977" s="113">
        <f t="shared" ref="AU1977:AX1977" si="29740">AU1975/$F1975</f>
        <v>0</v>
      </c>
      <c r="AV1977" s="113">
        <f t="shared" si="29740"/>
        <v>0</v>
      </c>
      <c r="AW1977" s="113">
        <f t="shared" si="29740"/>
        <v>0</v>
      </c>
      <c r="AX1977" s="113">
        <f t="shared" si="29740"/>
        <v>0</v>
      </c>
      <c r="AY1977" s="113">
        <f t="shared" ref="AY1977:BC1977" si="29741">AY1975/$F1975</f>
        <v>0</v>
      </c>
      <c r="AZ1977" s="113">
        <f t="shared" si="29741"/>
        <v>0</v>
      </c>
      <c r="BA1977" s="113">
        <f t="shared" si="29741"/>
        <v>0</v>
      </c>
      <c r="BB1977" s="113">
        <f t="shared" si="29741"/>
        <v>0</v>
      </c>
      <c r="BC1977" s="113">
        <f t="shared" si="29741"/>
        <v>0</v>
      </c>
      <c r="BD1977" s="113">
        <f t="shared" ref="BD1977:BG1977" si="29742">BD1975/$F1975</f>
        <v>0</v>
      </c>
      <c r="BE1977" s="113">
        <f t="shared" si="29742"/>
        <v>0</v>
      </c>
      <c r="BF1977" s="113">
        <f t="shared" si="29742"/>
        <v>0</v>
      </c>
      <c r="BG1977" s="113">
        <f t="shared" si="29742"/>
        <v>0</v>
      </c>
      <c r="BH1977" s="113">
        <f t="shared" ref="BH1977:BK1977" si="29743">BH1975/$F1975</f>
        <v>0</v>
      </c>
      <c r="BI1977" s="113">
        <f t="shared" si="29743"/>
        <v>0</v>
      </c>
      <c r="BJ1977" s="113">
        <f t="shared" si="29743"/>
        <v>0</v>
      </c>
      <c r="BK1977" s="113">
        <f t="shared" si="29743"/>
        <v>0.33333333333333331</v>
      </c>
      <c r="BL1977" s="113">
        <f t="shared" ref="BL1977:BP1977" si="29744">BL1975/$F1975</f>
        <v>0.33333333333333331</v>
      </c>
      <c r="BM1977" s="113">
        <f t="shared" si="29744"/>
        <v>0.33333333333333331</v>
      </c>
      <c r="BN1977" s="113">
        <f t="shared" si="29744"/>
        <v>0</v>
      </c>
      <c r="BO1977" s="113">
        <f t="shared" si="29744"/>
        <v>0</v>
      </c>
      <c r="BP1977" s="113">
        <f t="shared" si="29744"/>
        <v>0</v>
      </c>
      <c r="BQ1977" s="113">
        <f t="shared" ref="BQ1977:BT1977" si="29745">BQ1975/$F1975</f>
        <v>0</v>
      </c>
      <c r="BR1977" s="113">
        <f t="shared" si="29745"/>
        <v>0</v>
      </c>
      <c r="BS1977" s="113">
        <f t="shared" si="29745"/>
        <v>0</v>
      </c>
      <c r="BT1977" s="113">
        <f t="shared" si="29745"/>
        <v>0</v>
      </c>
      <c r="BU1977" s="113">
        <f t="shared" ref="BU1977:BX1977" si="29746">BU1975/$F1975</f>
        <v>0</v>
      </c>
      <c r="BV1977" s="113">
        <f t="shared" si="29746"/>
        <v>0</v>
      </c>
      <c r="BW1977" s="113">
        <f t="shared" si="29746"/>
        <v>0</v>
      </c>
      <c r="BX1977" s="113">
        <f t="shared" si="29746"/>
        <v>0</v>
      </c>
      <c r="BY1977" s="113">
        <f t="shared" ref="BY1977:CC1977" si="29747">BY1975/$F1975</f>
        <v>0</v>
      </c>
      <c r="BZ1977" s="113">
        <f t="shared" si="29747"/>
        <v>0</v>
      </c>
      <c r="CA1977" s="113">
        <f t="shared" si="29747"/>
        <v>0</v>
      </c>
      <c r="CB1977" s="113">
        <f t="shared" si="29747"/>
        <v>0</v>
      </c>
      <c r="CC1977" s="113">
        <f t="shared" si="29747"/>
        <v>0</v>
      </c>
      <c r="CD1977" s="113">
        <f t="shared" ref="CD1977:CG1977" si="29748">CD1975/$F1975</f>
        <v>0</v>
      </c>
      <c r="CE1977" s="113"/>
      <c r="CF1977" s="113">
        <f t="shared" si="29748"/>
        <v>0</v>
      </c>
      <c r="CG1977" s="113">
        <f t="shared" si="29748"/>
        <v>0</v>
      </c>
      <c r="CH1977" s="114">
        <f>IF(C1975="","",100%-SUM(G1977:CG1977))</f>
        <v>0</v>
      </c>
      <c r="CI1977" s="115">
        <f>IF(C1975="","",SUM(G1977:CG1977))</f>
        <v>1</v>
      </c>
      <c r="CJ1977" s="67" t="b">
        <f>IF(C1975="","",SUM(G1977:CG1977)=CI1977)</f>
        <v>1</v>
      </c>
    </row>
    <row r="1978" spans="1:88" x14ac:dyDescent="0.3">
      <c r="A1978" s="31" t="s">
        <v>1376</v>
      </c>
      <c r="B1978" s="32" t="s">
        <v>1355</v>
      </c>
      <c r="C1978" s="33"/>
      <c r="D1978" s="33"/>
      <c r="E1978" s="37" t="s">
        <v>8</v>
      </c>
      <c r="F1978" s="84">
        <f>SUM(F1979:F1984)</f>
        <v>18174365</v>
      </c>
      <c r="G1978" s="6">
        <f t="shared" ref="G1978:BR1978" si="29749">G1979+G1982</f>
        <v>0</v>
      </c>
      <c r="H1978" s="6">
        <f t="shared" si="29749"/>
        <v>0</v>
      </c>
      <c r="I1978" s="6">
        <f t="shared" si="29749"/>
        <v>0</v>
      </c>
      <c r="J1978" s="6">
        <f t="shared" si="29749"/>
        <v>0</v>
      </c>
      <c r="K1978" s="6">
        <f t="shared" si="29749"/>
        <v>0</v>
      </c>
      <c r="L1978" s="6">
        <f t="shared" si="29749"/>
        <v>0</v>
      </c>
      <c r="M1978" s="6">
        <f t="shared" si="29749"/>
        <v>0</v>
      </c>
      <c r="N1978" s="6">
        <f t="shared" si="29749"/>
        <v>0</v>
      </c>
      <c r="O1978" s="6">
        <f t="shared" si="29749"/>
        <v>0</v>
      </c>
      <c r="P1978" s="6">
        <f t="shared" si="29749"/>
        <v>0</v>
      </c>
      <c r="Q1978" s="6">
        <f t="shared" si="29749"/>
        <v>0</v>
      </c>
      <c r="R1978" s="6">
        <f t="shared" si="29749"/>
        <v>0</v>
      </c>
      <c r="S1978" s="6">
        <f t="shared" si="29749"/>
        <v>0</v>
      </c>
      <c r="T1978" s="6">
        <f t="shared" si="29749"/>
        <v>0</v>
      </c>
      <c r="U1978" s="6">
        <f t="shared" si="29749"/>
        <v>0</v>
      </c>
      <c r="V1978" s="6">
        <f t="shared" si="29749"/>
        <v>0</v>
      </c>
      <c r="W1978" s="6">
        <f t="shared" si="29749"/>
        <v>0</v>
      </c>
      <c r="X1978" s="6">
        <f t="shared" si="29749"/>
        <v>0</v>
      </c>
      <c r="Y1978" s="6">
        <f t="shared" si="29749"/>
        <v>0</v>
      </c>
      <c r="Z1978" s="6">
        <f t="shared" si="29749"/>
        <v>0</v>
      </c>
      <c r="AA1978" s="6">
        <f t="shared" si="29749"/>
        <v>0</v>
      </c>
      <c r="AB1978" s="6">
        <f t="shared" si="29749"/>
        <v>0</v>
      </c>
      <c r="AC1978" s="6">
        <f t="shared" si="29749"/>
        <v>0</v>
      </c>
      <c r="AD1978" s="6">
        <f t="shared" si="29749"/>
        <v>0</v>
      </c>
      <c r="AE1978" s="6">
        <f t="shared" si="29749"/>
        <v>0</v>
      </c>
      <c r="AF1978" s="6">
        <f t="shared" si="29749"/>
        <v>0</v>
      </c>
      <c r="AG1978" s="6">
        <f t="shared" si="29749"/>
        <v>0</v>
      </c>
      <c r="AH1978" s="6">
        <f t="shared" si="29749"/>
        <v>0</v>
      </c>
      <c r="AI1978" s="6">
        <f t="shared" si="29749"/>
        <v>0</v>
      </c>
      <c r="AJ1978" s="6">
        <f t="shared" si="29749"/>
        <v>0</v>
      </c>
      <c r="AK1978" s="6">
        <f t="shared" si="29749"/>
        <v>0</v>
      </c>
      <c r="AL1978" s="6">
        <f t="shared" si="29749"/>
        <v>0</v>
      </c>
      <c r="AM1978" s="6">
        <f t="shared" si="29749"/>
        <v>0</v>
      </c>
      <c r="AN1978" s="6">
        <f t="shared" si="29749"/>
        <v>0</v>
      </c>
      <c r="AO1978" s="6">
        <f t="shared" si="29749"/>
        <v>0</v>
      </c>
      <c r="AP1978" s="6">
        <f t="shared" si="29749"/>
        <v>0</v>
      </c>
      <c r="AQ1978" s="6">
        <f t="shared" si="29749"/>
        <v>0</v>
      </c>
      <c r="AR1978" s="6">
        <f t="shared" si="29749"/>
        <v>0</v>
      </c>
      <c r="AS1978" s="6">
        <f t="shared" si="29749"/>
        <v>0</v>
      </c>
      <c r="AT1978" s="6">
        <f t="shared" si="29749"/>
        <v>0</v>
      </c>
      <c r="AU1978" s="6">
        <f t="shared" si="29749"/>
        <v>0</v>
      </c>
      <c r="AV1978" s="6">
        <f t="shared" si="29749"/>
        <v>0</v>
      </c>
      <c r="AW1978" s="6">
        <f t="shared" si="29749"/>
        <v>0</v>
      </c>
      <c r="AX1978" s="6">
        <f t="shared" si="29749"/>
        <v>0</v>
      </c>
      <c r="AY1978" s="6">
        <f t="shared" si="29749"/>
        <v>0</v>
      </c>
      <c r="AZ1978" s="6">
        <f t="shared" si="29749"/>
        <v>0</v>
      </c>
      <c r="BA1978" s="6">
        <f t="shared" si="29749"/>
        <v>0</v>
      </c>
      <c r="BB1978" s="6">
        <f t="shared" si="29749"/>
        <v>0</v>
      </c>
      <c r="BC1978" s="6">
        <f t="shared" si="29749"/>
        <v>0</v>
      </c>
      <c r="BD1978" s="6">
        <f t="shared" si="29749"/>
        <v>0</v>
      </c>
      <c r="BE1978" s="6">
        <f t="shared" si="29749"/>
        <v>0</v>
      </c>
      <c r="BF1978" s="6">
        <f t="shared" si="29749"/>
        <v>4543591</v>
      </c>
      <c r="BG1978" s="6">
        <f t="shared" si="29749"/>
        <v>4543591</v>
      </c>
      <c r="BH1978" s="6">
        <f t="shared" si="29749"/>
        <v>4543591</v>
      </c>
      <c r="BI1978" s="6">
        <f t="shared" si="29749"/>
        <v>4543592</v>
      </c>
      <c r="BJ1978" s="6">
        <f t="shared" si="29749"/>
        <v>0</v>
      </c>
      <c r="BK1978" s="6">
        <f t="shared" si="29749"/>
        <v>0</v>
      </c>
      <c r="BL1978" s="6">
        <f t="shared" si="29749"/>
        <v>0</v>
      </c>
      <c r="BM1978" s="6">
        <f t="shared" si="29749"/>
        <v>0</v>
      </c>
      <c r="BN1978" s="6">
        <f t="shared" si="29749"/>
        <v>0</v>
      </c>
      <c r="BO1978" s="6">
        <f t="shared" si="29749"/>
        <v>0</v>
      </c>
      <c r="BP1978" s="6">
        <f t="shared" si="29749"/>
        <v>0</v>
      </c>
      <c r="BQ1978" s="6">
        <f t="shared" si="29749"/>
        <v>0</v>
      </c>
      <c r="BR1978" s="6">
        <f t="shared" si="29749"/>
        <v>0</v>
      </c>
      <c r="BS1978" s="6">
        <f t="shared" ref="BS1978:CG1978" si="29750">BS1979+BS1982</f>
        <v>0</v>
      </c>
      <c r="BT1978" s="6">
        <f t="shared" si="29750"/>
        <v>0</v>
      </c>
      <c r="BU1978" s="6">
        <f t="shared" si="29750"/>
        <v>0</v>
      </c>
      <c r="BV1978" s="6">
        <f t="shared" si="29750"/>
        <v>0</v>
      </c>
      <c r="BW1978" s="6">
        <f t="shared" si="29750"/>
        <v>0</v>
      </c>
      <c r="BX1978" s="6">
        <f t="shared" si="29750"/>
        <v>0</v>
      </c>
      <c r="BY1978" s="6">
        <f t="shared" si="29750"/>
        <v>0</v>
      </c>
      <c r="BZ1978" s="6">
        <f t="shared" si="29750"/>
        <v>0</v>
      </c>
      <c r="CA1978" s="6">
        <f t="shared" si="29750"/>
        <v>0</v>
      </c>
      <c r="CB1978" s="6">
        <f t="shared" si="29750"/>
        <v>0</v>
      </c>
      <c r="CC1978" s="6">
        <f t="shared" si="29750"/>
        <v>0</v>
      </c>
      <c r="CD1978" s="6">
        <f t="shared" si="29750"/>
        <v>0</v>
      </c>
      <c r="CE1978" s="6">
        <f t="shared" si="29750"/>
        <v>0</v>
      </c>
      <c r="CF1978" s="6">
        <f t="shared" si="29750"/>
        <v>0</v>
      </c>
      <c r="CG1978" s="6">
        <f t="shared" si="29750"/>
        <v>0</v>
      </c>
      <c r="CH1978" s="107">
        <f>F1978-SUM(G1978:CG1978)</f>
        <v>0</v>
      </c>
      <c r="CI1978" s="107" t="str">
        <f>IF(C1978="","",SUM(G1978:CG1978))</f>
        <v/>
      </c>
      <c r="CJ1978" s="67" t="str">
        <f>IF(C1978="","",F1978=CI1978)</f>
        <v/>
      </c>
    </row>
    <row r="1979" spans="1:88" s="5" customFormat="1" ht="30" customHeight="1" x14ac:dyDescent="0.3">
      <c r="A1979" s="171" t="s">
        <v>1377</v>
      </c>
      <c r="B1979" s="155" t="s">
        <v>1378</v>
      </c>
      <c r="C1979" s="168" t="s">
        <v>17</v>
      </c>
      <c r="D1979" s="158">
        <v>5.92</v>
      </c>
      <c r="E1979" s="161">
        <v>1917867</v>
      </c>
      <c r="F1979" s="164">
        <f t="shared" ref="F1979:F1982" si="29751">ROUND(E1979*D1979,0)</f>
        <v>11353773</v>
      </c>
      <c r="G1979" s="108">
        <v>0</v>
      </c>
      <c r="H1979" s="108"/>
      <c r="I1979" s="108"/>
      <c r="J1979" s="108"/>
      <c r="K1979" s="108"/>
      <c r="L1979" s="108"/>
      <c r="M1979" s="108"/>
      <c r="N1979" s="108"/>
      <c r="O1979" s="108"/>
      <c r="P1979" s="108"/>
      <c r="Q1979" s="108"/>
      <c r="R1979" s="108"/>
      <c r="S1979" s="108"/>
      <c r="T1979" s="108"/>
      <c r="U1979" s="108"/>
      <c r="V1979" s="108"/>
      <c r="W1979" s="108"/>
      <c r="X1979" s="108"/>
      <c r="Y1979" s="108"/>
      <c r="Z1979" s="108"/>
      <c r="AA1979" s="108"/>
      <c r="AB1979" s="108"/>
      <c r="AC1979" s="108"/>
      <c r="AD1979" s="108"/>
      <c r="AE1979" s="108"/>
      <c r="AF1979" s="108"/>
      <c r="AG1979" s="108"/>
      <c r="AH1979" s="108"/>
      <c r="AI1979" s="108"/>
      <c r="AJ1979" s="108"/>
      <c r="AK1979" s="108"/>
      <c r="AL1979" s="108"/>
      <c r="AM1979" s="108"/>
      <c r="AN1979" s="108"/>
      <c r="AO1979" s="108"/>
      <c r="AP1979" s="108"/>
      <c r="AQ1979" s="108"/>
      <c r="AR1979" s="108"/>
      <c r="AS1979" s="108"/>
      <c r="AT1979" s="108"/>
      <c r="AU1979" s="108"/>
      <c r="AV1979" s="108"/>
      <c r="AW1979" s="108"/>
      <c r="AX1979" s="108"/>
      <c r="AY1979" s="108"/>
      <c r="AZ1979" s="108"/>
      <c r="BA1979" s="108"/>
      <c r="BB1979" s="108"/>
      <c r="BC1979" s="108"/>
      <c r="BD1979" s="108"/>
      <c r="BE1979" s="108"/>
      <c r="BF1979" s="108">
        <f>ROUND($F1979/4,0)</f>
        <v>2838443</v>
      </c>
      <c r="BG1979" s="108">
        <f t="shared" ref="BG1979:BH1979" si="29752">ROUND($F$1979/4,0)</f>
        <v>2838443</v>
      </c>
      <c r="BH1979" s="108">
        <f t="shared" si="29752"/>
        <v>2838443</v>
      </c>
      <c r="BI1979" s="108">
        <f>ROUNDUP($F$1979/4,0)</f>
        <v>2838444</v>
      </c>
      <c r="BJ1979" s="108"/>
      <c r="BK1979" s="108"/>
      <c r="BL1979" s="108"/>
      <c r="BM1979" s="108"/>
      <c r="BN1979" s="108"/>
      <c r="BO1979" s="108"/>
      <c r="BP1979" s="108"/>
      <c r="BQ1979" s="108"/>
      <c r="BR1979" s="108"/>
      <c r="BS1979" s="108"/>
      <c r="BT1979" s="108"/>
      <c r="BU1979" s="108"/>
      <c r="BV1979" s="108"/>
      <c r="BW1979" s="108"/>
      <c r="BX1979" s="108"/>
      <c r="BY1979" s="108"/>
      <c r="BZ1979" s="108"/>
      <c r="CA1979" s="108"/>
      <c r="CB1979" s="108"/>
      <c r="CC1979" s="108"/>
      <c r="CD1979" s="108"/>
      <c r="CE1979" s="108"/>
      <c r="CF1979" s="108"/>
      <c r="CG1979" s="108"/>
      <c r="CH1979" s="109">
        <f>IF(C1979="","",F1979-SUM(G1979:CG1979))</f>
        <v>0</v>
      </c>
      <c r="CI1979" s="107">
        <f>IF(C1979="","",SUM(G1979:CG1979))</f>
        <v>11353773</v>
      </c>
      <c r="CJ1979" s="67" t="b">
        <f>IF(C1979="","",F1979=CI1979)</f>
        <v>1</v>
      </c>
    </row>
    <row r="1980" spans="1:88" s="5" customFormat="1" ht="30" customHeight="1" x14ac:dyDescent="0.3">
      <c r="A1980" s="172"/>
      <c r="B1980" s="156"/>
      <c r="C1980" s="169"/>
      <c r="D1980" s="159"/>
      <c r="E1980" s="162"/>
      <c r="F1980" s="165"/>
      <c r="G1980" s="110">
        <v>0</v>
      </c>
      <c r="H1980" s="110"/>
      <c r="I1980" s="110"/>
      <c r="J1980" s="110"/>
      <c r="K1980" s="110"/>
      <c r="L1980" s="110"/>
      <c r="M1980" s="110"/>
      <c r="N1980" s="110"/>
      <c r="O1980" s="110"/>
      <c r="P1980" s="110"/>
      <c r="Q1980" s="110"/>
      <c r="R1980" s="110"/>
      <c r="S1980" s="110"/>
      <c r="T1980" s="110"/>
      <c r="U1980" s="110">
        <f t="shared" ref="U1980:X1980" si="29753">ROUND(U1979/$E1979,2)</f>
        <v>0</v>
      </c>
      <c r="V1980" s="110">
        <f t="shared" si="29753"/>
        <v>0</v>
      </c>
      <c r="W1980" s="110">
        <f t="shared" si="29753"/>
        <v>0</v>
      </c>
      <c r="X1980" s="110">
        <f t="shared" si="29753"/>
        <v>0</v>
      </c>
      <c r="Y1980" s="110">
        <f t="shared" ref="Y1980:AG1980" si="29754">ROUND(Y1979/$E1979,2)</f>
        <v>0</v>
      </c>
      <c r="Z1980" s="110">
        <f t="shared" si="29754"/>
        <v>0</v>
      </c>
      <c r="AA1980" s="110">
        <f t="shared" si="29754"/>
        <v>0</v>
      </c>
      <c r="AB1980" s="110">
        <f t="shared" si="29754"/>
        <v>0</v>
      </c>
      <c r="AC1980" s="110">
        <f t="shared" si="29754"/>
        <v>0</v>
      </c>
      <c r="AD1980" s="110">
        <f t="shared" si="29754"/>
        <v>0</v>
      </c>
      <c r="AE1980" s="110">
        <f t="shared" si="29754"/>
        <v>0</v>
      </c>
      <c r="AF1980" s="110">
        <f t="shared" si="29754"/>
        <v>0</v>
      </c>
      <c r="AG1980" s="110">
        <f t="shared" si="29754"/>
        <v>0</v>
      </c>
      <c r="AH1980" s="110">
        <f t="shared" ref="AH1980:AK1980" si="29755">ROUND(AH1979/$E1979,2)</f>
        <v>0</v>
      </c>
      <c r="AI1980" s="110">
        <f t="shared" si="29755"/>
        <v>0</v>
      </c>
      <c r="AJ1980" s="110">
        <f t="shared" si="29755"/>
        <v>0</v>
      </c>
      <c r="AK1980" s="110">
        <f t="shared" si="29755"/>
        <v>0</v>
      </c>
      <c r="AL1980" s="110">
        <f t="shared" ref="AL1980:AT1980" si="29756">ROUND(AL1979/$E1979,2)</f>
        <v>0</v>
      </c>
      <c r="AM1980" s="110">
        <f t="shared" si="29756"/>
        <v>0</v>
      </c>
      <c r="AN1980" s="110">
        <f t="shared" si="29756"/>
        <v>0</v>
      </c>
      <c r="AO1980" s="110">
        <f t="shared" si="29756"/>
        <v>0</v>
      </c>
      <c r="AP1980" s="110">
        <f t="shared" si="29756"/>
        <v>0</v>
      </c>
      <c r="AQ1980" s="110">
        <f t="shared" si="29756"/>
        <v>0</v>
      </c>
      <c r="AR1980" s="110">
        <f t="shared" si="29756"/>
        <v>0</v>
      </c>
      <c r="AS1980" s="110">
        <f t="shared" si="29756"/>
        <v>0</v>
      </c>
      <c r="AT1980" s="110">
        <f t="shared" si="29756"/>
        <v>0</v>
      </c>
      <c r="AU1980" s="110">
        <f t="shared" ref="AU1980:AX1980" si="29757">ROUND(AU1979/$E1979,2)</f>
        <v>0</v>
      </c>
      <c r="AV1980" s="110">
        <f t="shared" si="29757"/>
        <v>0</v>
      </c>
      <c r="AW1980" s="110">
        <f t="shared" si="29757"/>
        <v>0</v>
      </c>
      <c r="AX1980" s="110">
        <f t="shared" si="29757"/>
        <v>0</v>
      </c>
      <c r="AY1980" s="110">
        <f t="shared" ref="AY1980:BC1980" si="29758">ROUND(AY1979/$E1979,2)</f>
        <v>0</v>
      </c>
      <c r="AZ1980" s="110">
        <f t="shared" ref="AZ1980" si="29759">ROUNDUP(AZ1979/$E1979,2)</f>
        <v>0</v>
      </c>
      <c r="BA1980" s="110">
        <f t="shared" ref="BA1980" si="29760">ROUNDUP(BA1979/$E1979,2)</f>
        <v>0</v>
      </c>
      <c r="BB1980" s="110">
        <f t="shared" si="29758"/>
        <v>0</v>
      </c>
      <c r="BC1980" s="110">
        <f t="shared" si="29758"/>
        <v>0</v>
      </c>
      <c r="BD1980" s="110">
        <f t="shared" ref="BD1980:BG1980" si="29761">ROUND(BD1979/$E1979,2)</f>
        <v>0</v>
      </c>
      <c r="BE1980" s="110">
        <f t="shared" si="29761"/>
        <v>0</v>
      </c>
      <c r="BF1980" s="110">
        <f t="shared" si="29761"/>
        <v>1.48</v>
      </c>
      <c r="BG1980" s="110">
        <f t="shared" si="29761"/>
        <v>1.48</v>
      </c>
      <c r="BH1980" s="110">
        <f t="shared" ref="BH1980:BK1980" si="29762">ROUND(BH1979/$E1979,2)</f>
        <v>1.48</v>
      </c>
      <c r="BI1980" s="110">
        <f t="shared" si="29762"/>
        <v>1.48</v>
      </c>
      <c r="BJ1980" s="110">
        <f t="shared" si="29762"/>
        <v>0</v>
      </c>
      <c r="BK1980" s="110">
        <f t="shared" si="29762"/>
        <v>0</v>
      </c>
      <c r="BL1980" s="110">
        <f t="shared" ref="BL1980:BP1980" si="29763">ROUND(BL1979/$E1979,2)</f>
        <v>0</v>
      </c>
      <c r="BM1980" s="110">
        <f t="shared" si="29763"/>
        <v>0</v>
      </c>
      <c r="BN1980" s="110">
        <f t="shared" si="29763"/>
        <v>0</v>
      </c>
      <c r="BO1980" s="110">
        <f t="shared" si="29763"/>
        <v>0</v>
      </c>
      <c r="BP1980" s="110">
        <f t="shared" si="29763"/>
        <v>0</v>
      </c>
      <c r="BQ1980" s="110">
        <f t="shared" ref="BQ1980:BT1980" si="29764">ROUND(BQ1979/$E1979,2)</f>
        <v>0</v>
      </c>
      <c r="BR1980" s="110">
        <f t="shared" si="29764"/>
        <v>0</v>
      </c>
      <c r="BS1980" s="110">
        <f t="shared" si="29764"/>
        <v>0</v>
      </c>
      <c r="BT1980" s="110">
        <f t="shared" si="29764"/>
        <v>0</v>
      </c>
      <c r="BU1980" s="110">
        <f t="shared" ref="BU1980:BX1980" si="29765">ROUND(BU1979/$E1979,2)</f>
        <v>0</v>
      </c>
      <c r="BV1980" s="110">
        <f t="shared" si="29765"/>
        <v>0</v>
      </c>
      <c r="BW1980" s="110">
        <f t="shared" si="29765"/>
        <v>0</v>
      </c>
      <c r="BX1980" s="110">
        <f t="shared" si="29765"/>
        <v>0</v>
      </c>
      <c r="BY1980" s="110">
        <f t="shared" ref="BY1980:CC1980" si="29766">ROUND(BY1979/$E1979,2)</f>
        <v>0</v>
      </c>
      <c r="BZ1980" s="110">
        <f t="shared" si="29766"/>
        <v>0</v>
      </c>
      <c r="CA1980" s="110">
        <f t="shared" si="29766"/>
        <v>0</v>
      </c>
      <c r="CB1980" s="110">
        <f t="shared" si="29766"/>
        <v>0</v>
      </c>
      <c r="CC1980" s="110">
        <f t="shared" si="29766"/>
        <v>0</v>
      </c>
      <c r="CD1980" s="110">
        <f t="shared" ref="CD1980:CG1980" si="29767">ROUND(CD1979/$E1979,2)</f>
        <v>0</v>
      </c>
      <c r="CE1980" s="110"/>
      <c r="CF1980" s="110">
        <f t="shared" si="29767"/>
        <v>0</v>
      </c>
      <c r="CG1980" s="110">
        <f t="shared" si="29767"/>
        <v>0</v>
      </c>
      <c r="CH1980" s="111">
        <f>IF(C1979="","",D1979-SUM(G1980:CG1980))</f>
        <v>0</v>
      </c>
      <c r="CI1980" s="112">
        <f>IF(C1979="","",SUM(G1980:CG1980))</f>
        <v>5.92</v>
      </c>
      <c r="CJ1980" s="67" t="b">
        <f>IF(C1979="","",D1979=CI1980)</f>
        <v>1</v>
      </c>
    </row>
    <row r="1981" spans="1:88" s="5" customFormat="1" ht="30" customHeight="1" x14ac:dyDescent="0.3">
      <c r="A1981" s="173"/>
      <c r="B1981" s="157"/>
      <c r="C1981" s="170"/>
      <c r="D1981" s="160"/>
      <c r="E1981" s="163"/>
      <c r="F1981" s="166"/>
      <c r="G1981" s="113">
        <v>0</v>
      </c>
      <c r="H1981" s="113"/>
      <c r="I1981" s="113"/>
      <c r="J1981" s="113"/>
      <c r="K1981" s="113"/>
      <c r="L1981" s="113"/>
      <c r="M1981" s="113"/>
      <c r="N1981" s="113"/>
      <c r="O1981" s="113"/>
      <c r="P1981" s="113"/>
      <c r="Q1981" s="113"/>
      <c r="R1981" s="113"/>
      <c r="S1981" s="113"/>
      <c r="T1981" s="113"/>
      <c r="U1981" s="113">
        <f t="shared" ref="U1981:X1981" si="29768">U1979/$F1979</f>
        <v>0</v>
      </c>
      <c r="V1981" s="113">
        <f t="shared" si="29768"/>
        <v>0</v>
      </c>
      <c r="W1981" s="113">
        <f t="shared" si="29768"/>
        <v>0</v>
      </c>
      <c r="X1981" s="113">
        <f t="shared" si="29768"/>
        <v>0</v>
      </c>
      <c r="Y1981" s="113">
        <f t="shared" ref="Y1981:AG1981" si="29769">Y1979/$F1979</f>
        <v>0</v>
      </c>
      <c r="Z1981" s="113">
        <f t="shared" si="29769"/>
        <v>0</v>
      </c>
      <c r="AA1981" s="113">
        <f t="shared" si="29769"/>
        <v>0</v>
      </c>
      <c r="AB1981" s="113">
        <f t="shared" si="29769"/>
        <v>0</v>
      </c>
      <c r="AC1981" s="113">
        <f t="shared" si="29769"/>
        <v>0</v>
      </c>
      <c r="AD1981" s="113">
        <f t="shared" si="29769"/>
        <v>0</v>
      </c>
      <c r="AE1981" s="113">
        <f t="shared" si="29769"/>
        <v>0</v>
      </c>
      <c r="AF1981" s="113">
        <f t="shared" si="29769"/>
        <v>0</v>
      </c>
      <c r="AG1981" s="113">
        <f t="shared" si="29769"/>
        <v>0</v>
      </c>
      <c r="AH1981" s="113">
        <f t="shared" ref="AH1981:AK1981" si="29770">AH1979/$F1979</f>
        <v>0</v>
      </c>
      <c r="AI1981" s="113">
        <f t="shared" si="29770"/>
        <v>0</v>
      </c>
      <c r="AJ1981" s="113">
        <f t="shared" si="29770"/>
        <v>0</v>
      </c>
      <c r="AK1981" s="113">
        <f t="shared" si="29770"/>
        <v>0</v>
      </c>
      <c r="AL1981" s="113">
        <f t="shared" ref="AL1981:AT1981" si="29771">AL1979/$F1979</f>
        <v>0</v>
      </c>
      <c r="AM1981" s="113">
        <f t="shared" si="29771"/>
        <v>0</v>
      </c>
      <c r="AN1981" s="113">
        <f t="shared" si="29771"/>
        <v>0</v>
      </c>
      <c r="AO1981" s="113">
        <f t="shared" si="29771"/>
        <v>0</v>
      </c>
      <c r="AP1981" s="113">
        <f t="shared" si="29771"/>
        <v>0</v>
      </c>
      <c r="AQ1981" s="113">
        <f t="shared" si="29771"/>
        <v>0</v>
      </c>
      <c r="AR1981" s="113">
        <f t="shared" si="29771"/>
        <v>0</v>
      </c>
      <c r="AS1981" s="113">
        <f t="shared" si="29771"/>
        <v>0</v>
      </c>
      <c r="AT1981" s="113">
        <f t="shared" si="29771"/>
        <v>0</v>
      </c>
      <c r="AU1981" s="113">
        <f t="shared" ref="AU1981:AX1981" si="29772">AU1979/$F1979</f>
        <v>0</v>
      </c>
      <c r="AV1981" s="113">
        <f t="shared" si="29772"/>
        <v>0</v>
      </c>
      <c r="AW1981" s="113">
        <f t="shared" si="29772"/>
        <v>0</v>
      </c>
      <c r="AX1981" s="113">
        <f t="shared" si="29772"/>
        <v>0</v>
      </c>
      <c r="AY1981" s="113">
        <f t="shared" ref="AY1981:BC1981" si="29773">AY1979/$F1979</f>
        <v>0</v>
      </c>
      <c r="AZ1981" s="113">
        <f t="shared" si="29773"/>
        <v>0</v>
      </c>
      <c r="BA1981" s="113">
        <f t="shared" si="29773"/>
        <v>0</v>
      </c>
      <c r="BB1981" s="113">
        <f t="shared" si="29773"/>
        <v>0</v>
      </c>
      <c r="BC1981" s="113">
        <f t="shared" si="29773"/>
        <v>0</v>
      </c>
      <c r="BD1981" s="113">
        <f t="shared" ref="BD1981:BG1981" si="29774">BD1979/$F1979</f>
        <v>0</v>
      </c>
      <c r="BE1981" s="113">
        <f t="shared" si="29774"/>
        <v>0</v>
      </c>
      <c r="BF1981" s="113">
        <f t="shared" si="29774"/>
        <v>0.24999997798088794</v>
      </c>
      <c r="BG1981" s="113">
        <f t="shared" si="29774"/>
        <v>0.24999997798088794</v>
      </c>
      <c r="BH1981" s="113">
        <f t="shared" ref="BH1981:BK1981" si="29775">BH1979/$F1979</f>
        <v>0.24999997798088794</v>
      </c>
      <c r="BI1981" s="113">
        <f t="shared" si="29775"/>
        <v>0.25000006605733616</v>
      </c>
      <c r="BJ1981" s="113">
        <f t="shared" si="29775"/>
        <v>0</v>
      </c>
      <c r="BK1981" s="113">
        <f t="shared" si="29775"/>
        <v>0</v>
      </c>
      <c r="BL1981" s="113">
        <f t="shared" ref="BL1981:BP1981" si="29776">BL1979/$F1979</f>
        <v>0</v>
      </c>
      <c r="BM1981" s="113">
        <f t="shared" si="29776"/>
        <v>0</v>
      </c>
      <c r="BN1981" s="113">
        <f t="shared" si="29776"/>
        <v>0</v>
      </c>
      <c r="BO1981" s="113">
        <f t="shared" si="29776"/>
        <v>0</v>
      </c>
      <c r="BP1981" s="113">
        <f t="shared" si="29776"/>
        <v>0</v>
      </c>
      <c r="BQ1981" s="113">
        <f t="shared" ref="BQ1981:BT1981" si="29777">BQ1979/$F1979</f>
        <v>0</v>
      </c>
      <c r="BR1981" s="113">
        <f t="shared" si="29777"/>
        <v>0</v>
      </c>
      <c r="BS1981" s="113">
        <f t="shared" si="29777"/>
        <v>0</v>
      </c>
      <c r="BT1981" s="113">
        <f t="shared" si="29777"/>
        <v>0</v>
      </c>
      <c r="BU1981" s="113">
        <f t="shared" ref="BU1981:BX1981" si="29778">BU1979/$F1979</f>
        <v>0</v>
      </c>
      <c r="BV1981" s="113">
        <f t="shared" si="29778"/>
        <v>0</v>
      </c>
      <c r="BW1981" s="113">
        <f t="shared" si="29778"/>
        <v>0</v>
      </c>
      <c r="BX1981" s="113">
        <f t="shared" si="29778"/>
        <v>0</v>
      </c>
      <c r="BY1981" s="113">
        <f t="shared" ref="BY1981:CC1981" si="29779">BY1979/$F1979</f>
        <v>0</v>
      </c>
      <c r="BZ1981" s="113">
        <f t="shared" si="29779"/>
        <v>0</v>
      </c>
      <c r="CA1981" s="113">
        <f t="shared" si="29779"/>
        <v>0</v>
      </c>
      <c r="CB1981" s="113">
        <f t="shared" si="29779"/>
        <v>0</v>
      </c>
      <c r="CC1981" s="113">
        <f t="shared" si="29779"/>
        <v>0</v>
      </c>
      <c r="CD1981" s="113">
        <f t="shared" ref="CD1981:CG1981" si="29780">CD1979/$F1979</f>
        <v>0</v>
      </c>
      <c r="CE1981" s="113"/>
      <c r="CF1981" s="113">
        <f t="shared" si="29780"/>
        <v>0</v>
      </c>
      <c r="CG1981" s="113">
        <f t="shared" si="29780"/>
        <v>0</v>
      </c>
      <c r="CH1981" s="114">
        <f>IF(C1979="","",100%-SUM(G1981:CG1981))</f>
        <v>0</v>
      </c>
      <c r="CI1981" s="115">
        <f>IF(C1979="","",SUM(G1981:CG1981))</f>
        <v>1</v>
      </c>
      <c r="CJ1981" s="67" t="b">
        <f>IF(C1979="","",SUM(G1981:CG1981)=CI1981)</f>
        <v>1</v>
      </c>
    </row>
    <row r="1982" spans="1:88" s="5" customFormat="1" ht="30" customHeight="1" x14ac:dyDescent="0.3">
      <c r="A1982" s="171" t="s">
        <v>1379</v>
      </c>
      <c r="B1982" s="155" t="s">
        <v>1380</v>
      </c>
      <c r="C1982" s="168" t="s">
        <v>17</v>
      </c>
      <c r="D1982" s="158">
        <v>34.479999999999997</v>
      </c>
      <c r="E1982" s="161">
        <v>197813</v>
      </c>
      <c r="F1982" s="164">
        <f t="shared" si="29751"/>
        <v>6820592</v>
      </c>
      <c r="G1982" s="108">
        <v>0</v>
      </c>
      <c r="H1982" s="108"/>
      <c r="I1982" s="108"/>
      <c r="J1982" s="108"/>
      <c r="K1982" s="108"/>
      <c r="L1982" s="108"/>
      <c r="M1982" s="108"/>
      <c r="N1982" s="108"/>
      <c r="O1982" s="108"/>
      <c r="P1982" s="108"/>
      <c r="Q1982" s="108"/>
      <c r="R1982" s="108"/>
      <c r="S1982" s="108"/>
      <c r="T1982" s="108"/>
      <c r="U1982" s="108"/>
      <c r="V1982" s="108"/>
      <c r="W1982" s="108"/>
      <c r="X1982" s="108"/>
      <c r="Y1982" s="108"/>
      <c r="Z1982" s="108"/>
      <c r="AA1982" s="108"/>
      <c r="AB1982" s="108"/>
      <c r="AC1982" s="108"/>
      <c r="AD1982" s="108"/>
      <c r="AE1982" s="108"/>
      <c r="AF1982" s="108"/>
      <c r="AG1982" s="108"/>
      <c r="AH1982" s="108"/>
      <c r="AI1982" s="108"/>
      <c r="AJ1982" s="108"/>
      <c r="AK1982" s="108"/>
      <c r="AL1982" s="108"/>
      <c r="AM1982" s="108"/>
      <c r="AN1982" s="108"/>
      <c r="AO1982" s="108"/>
      <c r="AP1982" s="108"/>
      <c r="AQ1982" s="108"/>
      <c r="AR1982" s="108"/>
      <c r="AS1982" s="108"/>
      <c r="AT1982" s="108"/>
      <c r="AU1982" s="108"/>
      <c r="AV1982" s="108"/>
      <c r="AW1982" s="108"/>
      <c r="AX1982" s="108"/>
      <c r="AY1982" s="108"/>
      <c r="AZ1982" s="108"/>
      <c r="BA1982" s="108"/>
      <c r="BB1982" s="108"/>
      <c r="BC1982" s="108"/>
      <c r="BD1982" s="108"/>
      <c r="BE1982" s="108"/>
      <c r="BF1982" s="108">
        <f t="shared" ref="BF1982:BI1982" si="29781">ROUND($F1982/4,0)</f>
        <v>1705148</v>
      </c>
      <c r="BG1982" s="108">
        <f t="shared" si="29781"/>
        <v>1705148</v>
      </c>
      <c r="BH1982" s="108">
        <f t="shared" si="29781"/>
        <v>1705148</v>
      </c>
      <c r="BI1982" s="108">
        <f t="shared" si="29781"/>
        <v>1705148</v>
      </c>
      <c r="BJ1982" s="108"/>
      <c r="BK1982" s="108"/>
      <c r="BL1982" s="108"/>
      <c r="BM1982" s="108"/>
      <c r="BN1982" s="108"/>
      <c r="BO1982" s="108"/>
      <c r="BP1982" s="108"/>
      <c r="BQ1982" s="108"/>
      <c r="BR1982" s="108"/>
      <c r="BS1982" s="108"/>
      <c r="BT1982" s="108"/>
      <c r="BU1982" s="108"/>
      <c r="BV1982" s="108"/>
      <c r="BW1982" s="108"/>
      <c r="BX1982" s="108"/>
      <c r="BY1982" s="108"/>
      <c r="BZ1982" s="108"/>
      <c r="CA1982" s="108"/>
      <c r="CB1982" s="108"/>
      <c r="CC1982" s="108"/>
      <c r="CD1982" s="108"/>
      <c r="CE1982" s="108"/>
      <c r="CF1982" s="108"/>
      <c r="CG1982" s="108"/>
      <c r="CH1982" s="109">
        <f>IF(C1982="","",F1982-SUM(G1982:CG1982))</f>
        <v>0</v>
      </c>
      <c r="CI1982" s="107">
        <f>IF(C1982="","",SUM(G1982:CG1982))</f>
        <v>6820592</v>
      </c>
      <c r="CJ1982" s="67" t="b">
        <f>IF(C1982="","",F1982=CI1982)</f>
        <v>1</v>
      </c>
    </row>
    <row r="1983" spans="1:88" s="5" customFormat="1" ht="30" customHeight="1" x14ac:dyDescent="0.3">
      <c r="A1983" s="172"/>
      <c r="B1983" s="156"/>
      <c r="C1983" s="169"/>
      <c r="D1983" s="159"/>
      <c r="E1983" s="162"/>
      <c r="F1983" s="165"/>
      <c r="G1983" s="110">
        <v>0</v>
      </c>
      <c r="H1983" s="110"/>
      <c r="I1983" s="110"/>
      <c r="J1983" s="110"/>
      <c r="K1983" s="110"/>
      <c r="L1983" s="110"/>
      <c r="M1983" s="110"/>
      <c r="N1983" s="110"/>
      <c r="O1983" s="110"/>
      <c r="P1983" s="110"/>
      <c r="Q1983" s="110"/>
      <c r="R1983" s="110"/>
      <c r="S1983" s="110"/>
      <c r="T1983" s="110"/>
      <c r="U1983" s="110">
        <f t="shared" ref="U1983:X1983" si="29782">ROUND(U1982/$E1982,2)</f>
        <v>0</v>
      </c>
      <c r="V1983" s="110">
        <f t="shared" si="29782"/>
        <v>0</v>
      </c>
      <c r="W1983" s="110">
        <f t="shared" si="29782"/>
        <v>0</v>
      </c>
      <c r="X1983" s="110">
        <f t="shared" si="29782"/>
        <v>0</v>
      </c>
      <c r="Y1983" s="110">
        <f t="shared" ref="Y1983:AG1983" si="29783">ROUND(Y1982/$E1982,2)</f>
        <v>0</v>
      </c>
      <c r="Z1983" s="110">
        <f t="shared" si="29783"/>
        <v>0</v>
      </c>
      <c r="AA1983" s="110">
        <f t="shared" si="29783"/>
        <v>0</v>
      </c>
      <c r="AB1983" s="110">
        <f t="shared" si="29783"/>
        <v>0</v>
      </c>
      <c r="AC1983" s="110">
        <f t="shared" si="29783"/>
        <v>0</v>
      </c>
      <c r="AD1983" s="110">
        <f t="shared" si="29783"/>
        <v>0</v>
      </c>
      <c r="AE1983" s="110">
        <f t="shared" si="29783"/>
        <v>0</v>
      </c>
      <c r="AF1983" s="110">
        <f t="shared" si="29783"/>
        <v>0</v>
      </c>
      <c r="AG1983" s="110">
        <f t="shared" si="29783"/>
        <v>0</v>
      </c>
      <c r="AH1983" s="110">
        <f t="shared" ref="AH1983:AK1983" si="29784">ROUND(AH1982/$E1982,2)</f>
        <v>0</v>
      </c>
      <c r="AI1983" s="110">
        <f t="shared" si="29784"/>
        <v>0</v>
      </c>
      <c r="AJ1983" s="110">
        <f t="shared" si="29784"/>
        <v>0</v>
      </c>
      <c r="AK1983" s="110">
        <f t="shared" si="29784"/>
        <v>0</v>
      </c>
      <c r="AL1983" s="110">
        <f t="shared" ref="AL1983:AT1983" si="29785">ROUND(AL1982/$E1982,2)</f>
        <v>0</v>
      </c>
      <c r="AM1983" s="110">
        <f t="shared" si="29785"/>
        <v>0</v>
      </c>
      <c r="AN1983" s="110">
        <f t="shared" si="29785"/>
        <v>0</v>
      </c>
      <c r="AO1983" s="110">
        <f t="shared" si="29785"/>
        <v>0</v>
      </c>
      <c r="AP1983" s="110">
        <f t="shared" si="29785"/>
        <v>0</v>
      </c>
      <c r="AQ1983" s="110">
        <f t="shared" si="29785"/>
        <v>0</v>
      </c>
      <c r="AR1983" s="110">
        <f t="shared" si="29785"/>
        <v>0</v>
      </c>
      <c r="AS1983" s="110">
        <f t="shared" si="29785"/>
        <v>0</v>
      </c>
      <c r="AT1983" s="110">
        <f t="shared" si="29785"/>
        <v>0</v>
      </c>
      <c r="AU1983" s="110">
        <f t="shared" ref="AU1983:AX1983" si="29786">ROUND(AU1982/$E1982,2)</f>
        <v>0</v>
      </c>
      <c r="AV1983" s="110">
        <f t="shared" si="29786"/>
        <v>0</v>
      </c>
      <c r="AW1983" s="110">
        <f t="shared" si="29786"/>
        <v>0</v>
      </c>
      <c r="AX1983" s="110">
        <f t="shared" si="29786"/>
        <v>0</v>
      </c>
      <c r="AY1983" s="110">
        <f t="shared" ref="AY1983:BC1983" si="29787">ROUND(AY1982/$E1982,2)</f>
        <v>0</v>
      </c>
      <c r="AZ1983" s="110">
        <f t="shared" si="29787"/>
        <v>0</v>
      </c>
      <c r="BA1983" s="110">
        <f t="shared" ref="BA1983" si="29788">ROUNDDOWN(BA1982/$E1982,2)</f>
        <v>0</v>
      </c>
      <c r="BB1983" s="110">
        <f t="shared" ref="BB1983" si="29789">ROUNDDOWN(BB1982/$E1982,2)</f>
        <v>0</v>
      </c>
      <c r="BC1983" s="110">
        <f t="shared" si="29787"/>
        <v>0</v>
      </c>
      <c r="BD1983" s="110">
        <f t="shared" ref="BD1983:BI1983" si="29790">ROUND(BD1982/$E1982,2)</f>
        <v>0</v>
      </c>
      <c r="BE1983" s="110">
        <f t="shared" si="29790"/>
        <v>0</v>
      </c>
      <c r="BF1983" s="110">
        <f t="shared" si="29790"/>
        <v>8.6199999999999992</v>
      </c>
      <c r="BG1983" s="110">
        <f t="shared" si="29790"/>
        <v>8.6199999999999992</v>
      </c>
      <c r="BH1983" s="110">
        <f t="shared" si="29790"/>
        <v>8.6199999999999992</v>
      </c>
      <c r="BI1983" s="110">
        <f t="shared" si="29790"/>
        <v>8.6199999999999992</v>
      </c>
      <c r="BJ1983" s="110">
        <f t="shared" ref="BJ1983:BK1983" si="29791">ROUND(BJ1982/$E1982,2)</f>
        <v>0</v>
      </c>
      <c r="BK1983" s="110">
        <f t="shared" si="29791"/>
        <v>0</v>
      </c>
      <c r="BL1983" s="110">
        <f t="shared" ref="BL1983:BP1983" si="29792">ROUND(BL1982/$E1982,2)</f>
        <v>0</v>
      </c>
      <c r="BM1983" s="110">
        <f t="shared" si="29792"/>
        <v>0</v>
      </c>
      <c r="BN1983" s="110">
        <f t="shared" si="29792"/>
        <v>0</v>
      </c>
      <c r="BO1983" s="110">
        <f t="shared" si="29792"/>
        <v>0</v>
      </c>
      <c r="BP1983" s="110">
        <f t="shared" si="29792"/>
        <v>0</v>
      </c>
      <c r="BQ1983" s="110">
        <f t="shared" ref="BQ1983:BT1983" si="29793">ROUND(BQ1982/$E1982,2)</f>
        <v>0</v>
      </c>
      <c r="BR1983" s="110">
        <f t="shared" si="29793"/>
        <v>0</v>
      </c>
      <c r="BS1983" s="110">
        <f t="shared" si="29793"/>
        <v>0</v>
      </c>
      <c r="BT1983" s="110">
        <f t="shared" si="29793"/>
        <v>0</v>
      </c>
      <c r="BU1983" s="110">
        <f t="shared" ref="BU1983:BX1983" si="29794">ROUND(BU1982/$E1982,2)</f>
        <v>0</v>
      </c>
      <c r="BV1983" s="110">
        <f t="shared" si="29794"/>
        <v>0</v>
      </c>
      <c r="BW1983" s="110">
        <f t="shared" si="29794"/>
        <v>0</v>
      </c>
      <c r="BX1983" s="110">
        <f t="shared" si="29794"/>
        <v>0</v>
      </c>
      <c r="BY1983" s="110">
        <f t="shared" ref="BY1983:CC1983" si="29795">ROUND(BY1982/$E1982,2)</f>
        <v>0</v>
      </c>
      <c r="BZ1983" s="110">
        <f t="shared" si="29795"/>
        <v>0</v>
      </c>
      <c r="CA1983" s="110">
        <f t="shared" si="29795"/>
        <v>0</v>
      </c>
      <c r="CB1983" s="110">
        <f t="shared" si="29795"/>
        <v>0</v>
      </c>
      <c r="CC1983" s="110">
        <f t="shared" si="29795"/>
        <v>0</v>
      </c>
      <c r="CD1983" s="110">
        <f t="shared" ref="CD1983:CG1983" si="29796">ROUND(CD1982/$E1982,2)</f>
        <v>0</v>
      </c>
      <c r="CE1983" s="110"/>
      <c r="CF1983" s="110">
        <f t="shared" si="29796"/>
        <v>0</v>
      </c>
      <c r="CG1983" s="110">
        <f t="shared" si="29796"/>
        <v>0</v>
      </c>
      <c r="CH1983" s="111">
        <f>IF(C1982="","",D1982-SUM(G1983:CG1983))</f>
        <v>0</v>
      </c>
      <c r="CI1983" s="112">
        <f>IF(C1982="","",SUM(G1983:CG1983))</f>
        <v>34.479999999999997</v>
      </c>
      <c r="CJ1983" s="67" t="b">
        <f>IF(C1982="","",D1982=CI1983)</f>
        <v>1</v>
      </c>
    </row>
    <row r="1984" spans="1:88" s="5" customFormat="1" ht="30" customHeight="1" x14ac:dyDescent="0.3">
      <c r="A1984" s="173"/>
      <c r="B1984" s="157"/>
      <c r="C1984" s="170"/>
      <c r="D1984" s="160"/>
      <c r="E1984" s="163"/>
      <c r="F1984" s="166"/>
      <c r="G1984" s="113">
        <v>0</v>
      </c>
      <c r="H1984" s="113"/>
      <c r="I1984" s="113"/>
      <c r="J1984" s="113"/>
      <c r="K1984" s="113"/>
      <c r="L1984" s="113"/>
      <c r="M1984" s="113"/>
      <c r="N1984" s="113"/>
      <c r="O1984" s="113"/>
      <c r="P1984" s="113"/>
      <c r="Q1984" s="113"/>
      <c r="R1984" s="113"/>
      <c r="S1984" s="113"/>
      <c r="T1984" s="113"/>
      <c r="U1984" s="113">
        <f t="shared" ref="U1984:X1984" si="29797">U1982/$F1982</f>
        <v>0</v>
      </c>
      <c r="V1984" s="113">
        <f t="shared" si="29797"/>
        <v>0</v>
      </c>
      <c r="W1984" s="113">
        <f t="shared" si="29797"/>
        <v>0</v>
      </c>
      <c r="X1984" s="113">
        <f t="shared" si="29797"/>
        <v>0</v>
      </c>
      <c r="Y1984" s="113">
        <f t="shared" ref="Y1984:AG1984" si="29798">Y1982/$F1982</f>
        <v>0</v>
      </c>
      <c r="Z1984" s="113">
        <f t="shared" si="29798"/>
        <v>0</v>
      </c>
      <c r="AA1984" s="113">
        <f t="shared" si="29798"/>
        <v>0</v>
      </c>
      <c r="AB1984" s="113">
        <f t="shared" si="29798"/>
        <v>0</v>
      </c>
      <c r="AC1984" s="113">
        <f t="shared" si="29798"/>
        <v>0</v>
      </c>
      <c r="AD1984" s="113">
        <f t="shared" si="29798"/>
        <v>0</v>
      </c>
      <c r="AE1984" s="113">
        <f t="shared" si="29798"/>
        <v>0</v>
      </c>
      <c r="AF1984" s="113">
        <f t="shared" si="29798"/>
        <v>0</v>
      </c>
      <c r="AG1984" s="113">
        <f t="shared" si="29798"/>
        <v>0</v>
      </c>
      <c r="AH1984" s="113">
        <f t="shared" ref="AH1984:AK1984" si="29799">AH1982/$F1982</f>
        <v>0</v>
      </c>
      <c r="AI1984" s="113">
        <f t="shared" si="29799"/>
        <v>0</v>
      </c>
      <c r="AJ1984" s="113">
        <f t="shared" si="29799"/>
        <v>0</v>
      </c>
      <c r="AK1984" s="113">
        <f t="shared" si="29799"/>
        <v>0</v>
      </c>
      <c r="AL1984" s="113">
        <f t="shared" ref="AL1984:AT1984" si="29800">AL1982/$F1982</f>
        <v>0</v>
      </c>
      <c r="AM1984" s="113">
        <f t="shared" si="29800"/>
        <v>0</v>
      </c>
      <c r="AN1984" s="113">
        <f t="shared" si="29800"/>
        <v>0</v>
      </c>
      <c r="AO1984" s="113">
        <f t="shared" si="29800"/>
        <v>0</v>
      </c>
      <c r="AP1984" s="113">
        <f t="shared" si="29800"/>
        <v>0</v>
      </c>
      <c r="AQ1984" s="113">
        <f t="shared" si="29800"/>
        <v>0</v>
      </c>
      <c r="AR1984" s="113">
        <f t="shared" si="29800"/>
        <v>0</v>
      </c>
      <c r="AS1984" s="113">
        <f t="shared" si="29800"/>
        <v>0</v>
      </c>
      <c r="AT1984" s="113">
        <f t="shared" si="29800"/>
        <v>0</v>
      </c>
      <c r="AU1984" s="113">
        <f t="shared" ref="AU1984:AX1984" si="29801">AU1982/$F1982</f>
        <v>0</v>
      </c>
      <c r="AV1984" s="113">
        <f t="shared" si="29801"/>
        <v>0</v>
      </c>
      <c r="AW1984" s="113">
        <f t="shared" si="29801"/>
        <v>0</v>
      </c>
      <c r="AX1984" s="113">
        <f t="shared" si="29801"/>
        <v>0</v>
      </c>
      <c r="AY1984" s="113">
        <f t="shared" ref="AY1984:BC1984" si="29802">AY1982/$F1982</f>
        <v>0</v>
      </c>
      <c r="AZ1984" s="113">
        <f t="shared" si="29802"/>
        <v>0</v>
      </c>
      <c r="BA1984" s="113">
        <f t="shared" si="29802"/>
        <v>0</v>
      </c>
      <c r="BB1984" s="113">
        <f t="shared" si="29802"/>
        <v>0</v>
      </c>
      <c r="BC1984" s="113">
        <f t="shared" si="29802"/>
        <v>0</v>
      </c>
      <c r="BD1984" s="113">
        <f t="shared" ref="BD1984:BI1984" si="29803">BD1982/$F1982</f>
        <v>0</v>
      </c>
      <c r="BE1984" s="113">
        <f t="shared" si="29803"/>
        <v>0</v>
      </c>
      <c r="BF1984" s="113">
        <f t="shared" si="29803"/>
        <v>0.25</v>
      </c>
      <c r="BG1984" s="113">
        <f t="shared" si="29803"/>
        <v>0.25</v>
      </c>
      <c r="BH1984" s="113">
        <f t="shared" si="29803"/>
        <v>0.25</v>
      </c>
      <c r="BI1984" s="113">
        <f t="shared" si="29803"/>
        <v>0.25</v>
      </c>
      <c r="BJ1984" s="113">
        <f t="shared" ref="BJ1984:BK1984" si="29804">BJ1982/$F1982</f>
        <v>0</v>
      </c>
      <c r="BK1984" s="113">
        <f t="shared" si="29804"/>
        <v>0</v>
      </c>
      <c r="BL1984" s="113">
        <f t="shared" ref="BL1984:BP1984" si="29805">BL1982/$F1982</f>
        <v>0</v>
      </c>
      <c r="BM1984" s="113">
        <f t="shared" si="29805"/>
        <v>0</v>
      </c>
      <c r="BN1984" s="113">
        <f t="shared" si="29805"/>
        <v>0</v>
      </c>
      <c r="BO1984" s="113">
        <f t="shared" si="29805"/>
        <v>0</v>
      </c>
      <c r="BP1984" s="113">
        <f t="shared" si="29805"/>
        <v>0</v>
      </c>
      <c r="BQ1984" s="113">
        <f t="shared" ref="BQ1984:BT1984" si="29806">BQ1982/$F1982</f>
        <v>0</v>
      </c>
      <c r="BR1984" s="113">
        <f t="shared" si="29806"/>
        <v>0</v>
      </c>
      <c r="BS1984" s="113">
        <f t="shared" si="29806"/>
        <v>0</v>
      </c>
      <c r="BT1984" s="113">
        <f t="shared" si="29806"/>
        <v>0</v>
      </c>
      <c r="BU1984" s="113">
        <f t="shared" ref="BU1984:BX1984" si="29807">BU1982/$F1982</f>
        <v>0</v>
      </c>
      <c r="BV1984" s="113">
        <f t="shared" si="29807"/>
        <v>0</v>
      </c>
      <c r="BW1984" s="113">
        <f t="shared" si="29807"/>
        <v>0</v>
      </c>
      <c r="BX1984" s="113">
        <f t="shared" si="29807"/>
        <v>0</v>
      </c>
      <c r="BY1984" s="113">
        <f t="shared" ref="BY1984:CC1984" si="29808">BY1982/$F1982</f>
        <v>0</v>
      </c>
      <c r="BZ1984" s="113">
        <f t="shared" si="29808"/>
        <v>0</v>
      </c>
      <c r="CA1984" s="113">
        <f t="shared" si="29808"/>
        <v>0</v>
      </c>
      <c r="CB1984" s="113">
        <f t="shared" si="29808"/>
        <v>0</v>
      </c>
      <c r="CC1984" s="113">
        <f t="shared" si="29808"/>
        <v>0</v>
      </c>
      <c r="CD1984" s="113">
        <f t="shared" ref="CD1984:CG1984" si="29809">CD1982/$F1982</f>
        <v>0</v>
      </c>
      <c r="CE1984" s="113"/>
      <c r="CF1984" s="113">
        <f t="shared" si="29809"/>
        <v>0</v>
      </c>
      <c r="CG1984" s="113">
        <f t="shared" si="29809"/>
        <v>0</v>
      </c>
      <c r="CH1984" s="114">
        <f>IF(C1982="","",100%-SUM(G1984:CG1984))</f>
        <v>0</v>
      </c>
      <c r="CI1984" s="115">
        <f>IF(C1982="","",SUM(G1984:CG1984))</f>
        <v>1</v>
      </c>
      <c r="CJ1984" s="67" t="b">
        <f>IF(C1982="","",SUM(G1984:CG1984)=CI1984)</f>
        <v>1</v>
      </c>
    </row>
    <row r="1985" spans="1:88" x14ac:dyDescent="0.3">
      <c r="A1985" s="31" t="s">
        <v>1381</v>
      </c>
      <c r="B1985" s="32" t="s">
        <v>1355</v>
      </c>
      <c r="C1985" s="33"/>
      <c r="D1985" s="33"/>
      <c r="E1985" s="37" t="s">
        <v>8</v>
      </c>
      <c r="F1985" s="84">
        <f>SUM(F1986:F1997)</f>
        <v>60329072</v>
      </c>
      <c r="G1985" s="6">
        <f t="shared" ref="G1985:BR1985" si="29810">G1986+G1989+G1992+G1995</f>
        <v>0</v>
      </c>
      <c r="H1985" s="6">
        <f t="shared" si="29810"/>
        <v>0</v>
      </c>
      <c r="I1985" s="6">
        <f t="shared" si="29810"/>
        <v>0</v>
      </c>
      <c r="J1985" s="6">
        <f t="shared" si="29810"/>
        <v>0</v>
      </c>
      <c r="K1985" s="6">
        <f t="shared" si="29810"/>
        <v>0</v>
      </c>
      <c r="L1985" s="6">
        <f t="shared" si="29810"/>
        <v>0</v>
      </c>
      <c r="M1985" s="6">
        <f t="shared" si="29810"/>
        <v>0</v>
      </c>
      <c r="N1985" s="6">
        <f t="shared" si="29810"/>
        <v>0</v>
      </c>
      <c r="O1985" s="6">
        <f t="shared" si="29810"/>
        <v>0</v>
      </c>
      <c r="P1985" s="6">
        <f t="shared" si="29810"/>
        <v>0</v>
      </c>
      <c r="Q1985" s="6">
        <f t="shared" si="29810"/>
        <v>0</v>
      </c>
      <c r="R1985" s="6">
        <f t="shared" si="29810"/>
        <v>0</v>
      </c>
      <c r="S1985" s="6">
        <f t="shared" si="29810"/>
        <v>0</v>
      </c>
      <c r="T1985" s="6">
        <f t="shared" si="29810"/>
        <v>0</v>
      </c>
      <c r="U1985" s="6">
        <f t="shared" si="29810"/>
        <v>0</v>
      </c>
      <c r="V1985" s="6">
        <f t="shared" si="29810"/>
        <v>0</v>
      </c>
      <c r="W1985" s="6">
        <f t="shared" si="29810"/>
        <v>0</v>
      </c>
      <c r="X1985" s="6">
        <f t="shared" si="29810"/>
        <v>0</v>
      </c>
      <c r="Y1985" s="6">
        <f t="shared" si="29810"/>
        <v>0</v>
      </c>
      <c r="Z1985" s="6">
        <f t="shared" si="29810"/>
        <v>0</v>
      </c>
      <c r="AA1985" s="6">
        <f t="shared" si="29810"/>
        <v>0</v>
      </c>
      <c r="AB1985" s="6">
        <f t="shared" si="29810"/>
        <v>0</v>
      </c>
      <c r="AC1985" s="6">
        <f t="shared" si="29810"/>
        <v>0</v>
      </c>
      <c r="AD1985" s="6">
        <f t="shared" si="29810"/>
        <v>0</v>
      </c>
      <c r="AE1985" s="6">
        <f t="shared" si="29810"/>
        <v>0</v>
      </c>
      <c r="AF1985" s="6">
        <f t="shared" si="29810"/>
        <v>0</v>
      </c>
      <c r="AG1985" s="6">
        <f t="shared" si="29810"/>
        <v>0</v>
      </c>
      <c r="AH1985" s="6">
        <f t="shared" si="29810"/>
        <v>0</v>
      </c>
      <c r="AI1985" s="6">
        <f t="shared" si="29810"/>
        <v>0</v>
      </c>
      <c r="AJ1985" s="6">
        <f t="shared" si="29810"/>
        <v>0</v>
      </c>
      <c r="AK1985" s="6">
        <f t="shared" si="29810"/>
        <v>0</v>
      </c>
      <c r="AL1985" s="6">
        <f t="shared" si="29810"/>
        <v>0</v>
      </c>
      <c r="AM1985" s="6">
        <f t="shared" si="29810"/>
        <v>0</v>
      </c>
      <c r="AN1985" s="6">
        <f t="shared" si="29810"/>
        <v>0</v>
      </c>
      <c r="AO1985" s="6">
        <f t="shared" si="29810"/>
        <v>0</v>
      </c>
      <c r="AP1985" s="6">
        <f t="shared" si="29810"/>
        <v>0</v>
      </c>
      <c r="AQ1985" s="6">
        <f t="shared" si="29810"/>
        <v>0</v>
      </c>
      <c r="AR1985" s="6">
        <f t="shared" si="29810"/>
        <v>0</v>
      </c>
      <c r="AS1985" s="6">
        <f t="shared" si="29810"/>
        <v>0</v>
      </c>
      <c r="AT1985" s="6">
        <f t="shared" si="29810"/>
        <v>0</v>
      </c>
      <c r="AU1985" s="6">
        <f t="shared" si="29810"/>
        <v>0</v>
      </c>
      <c r="AV1985" s="6">
        <f t="shared" si="29810"/>
        <v>0</v>
      </c>
      <c r="AW1985" s="6">
        <f t="shared" si="29810"/>
        <v>0</v>
      </c>
      <c r="AX1985" s="6">
        <f t="shared" si="29810"/>
        <v>0</v>
      </c>
      <c r="AY1985" s="6">
        <f t="shared" si="29810"/>
        <v>0</v>
      </c>
      <c r="AZ1985" s="6">
        <f t="shared" si="29810"/>
        <v>0</v>
      </c>
      <c r="BA1985" s="6">
        <f t="shared" si="29810"/>
        <v>0</v>
      </c>
      <c r="BB1985" s="6">
        <f t="shared" si="29810"/>
        <v>0</v>
      </c>
      <c r="BC1985" s="6">
        <f t="shared" si="29810"/>
        <v>0</v>
      </c>
      <c r="BD1985" s="6">
        <f t="shared" si="29810"/>
        <v>0</v>
      </c>
      <c r="BE1985" s="6">
        <f t="shared" si="29810"/>
        <v>12065815</v>
      </c>
      <c r="BF1985" s="6">
        <f t="shared" si="29810"/>
        <v>12065814</v>
      </c>
      <c r="BG1985" s="6">
        <f t="shared" si="29810"/>
        <v>12065813</v>
      </c>
      <c r="BH1985" s="6">
        <f t="shared" si="29810"/>
        <v>12065815</v>
      </c>
      <c r="BI1985" s="6">
        <f t="shared" si="29810"/>
        <v>12065815</v>
      </c>
      <c r="BJ1985" s="6">
        <f t="shared" si="29810"/>
        <v>0</v>
      </c>
      <c r="BK1985" s="6">
        <f t="shared" si="29810"/>
        <v>0</v>
      </c>
      <c r="BL1985" s="6">
        <f t="shared" si="29810"/>
        <v>0</v>
      </c>
      <c r="BM1985" s="6">
        <f t="shared" si="29810"/>
        <v>0</v>
      </c>
      <c r="BN1985" s="6">
        <f t="shared" si="29810"/>
        <v>0</v>
      </c>
      <c r="BO1985" s="6">
        <f t="shared" si="29810"/>
        <v>0</v>
      </c>
      <c r="BP1985" s="6">
        <f t="shared" si="29810"/>
        <v>0</v>
      </c>
      <c r="BQ1985" s="6">
        <f t="shared" si="29810"/>
        <v>0</v>
      </c>
      <c r="BR1985" s="6">
        <f t="shared" si="29810"/>
        <v>0</v>
      </c>
      <c r="BS1985" s="6">
        <f t="shared" ref="BS1985:CG1985" si="29811">BS1986+BS1989+BS1992+BS1995</f>
        <v>0</v>
      </c>
      <c r="BT1985" s="6">
        <f t="shared" si="29811"/>
        <v>0</v>
      </c>
      <c r="BU1985" s="6">
        <f t="shared" si="29811"/>
        <v>0</v>
      </c>
      <c r="BV1985" s="6">
        <f t="shared" si="29811"/>
        <v>0</v>
      </c>
      <c r="BW1985" s="6">
        <f t="shared" si="29811"/>
        <v>0</v>
      </c>
      <c r="BX1985" s="6">
        <f t="shared" si="29811"/>
        <v>0</v>
      </c>
      <c r="BY1985" s="6">
        <f t="shared" si="29811"/>
        <v>0</v>
      </c>
      <c r="BZ1985" s="6">
        <f t="shared" si="29811"/>
        <v>0</v>
      </c>
      <c r="CA1985" s="6">
        <f t="shared" si="29811"/>
        <v>0</v>
      </c>
      <c r="CB1985" s="6">
        <f t="shared" si="29811"/>
        <v>0</v>
      </c>
      <c r="CC1985" s="6">
        <f t="shared" si="29811"/>
        <v>0</v>
      </c>
      <c r="CD1985" s="6">
        <f t="shared" si="29811"/>
        <v>0</v>
      </c>
      <c r="CE1985" s="6">
        <f t="shared" si="29811"/>
        <v>0</v>
      </c>
      <c r="CF1985" s="6">
        <f t="shared" si="29811"/>
        <v>0</v>
      </c>
      <c r="CG1985" s="6">
        <f t="shared" si="29811"/>
        <v>0</v>
      </c>
      <c r="CH1985" s="107">
        <f>F1985-SUM(G1985:CG1985)</f>
        <v>0</v>
      </c>
      <c r="CI1985" s="107" t="str">
        <f>IF(C1985="","",SUM(G1985:CG1985))</f>
        <v/>
      </c>
      <c r="CJ1985" s="67" t="str">
        <f>IF(C1985="","",F1985=CI1985)</f>
        <v/>
      </c>
    </row>
    <row r="1986" spans="1:88" s="5" customFormat="1" ht="27" customHeight="1" x14ac:dyDescent="0.3">
      <c r="A1986" s="171" t="s">
        <v>1382</v>
      </c>
      <c r="B1986" s="155" t="s">
        <v>1383</v>
      </c>
      <c r="C1986" s="168" t="s">
        <v>163</v>
      </c>
      <c r="D1986" s="158">
        <v>1</v>
      </c>
      <c r="E1986" s="161">
        <v>13946173</v>
      </c>
      <c r="F1986" s="164">
        <f t="shared" ref="F1986:F1995" si="29812">ROUND(E1986*D1986,0)</f>
        <v>13946173</v>
      </c>
      <c r="G1986" s="108">
        <v>0</v>
      </c>
      <c r="H1986" s="108"/>
      <c r="I1986" s="108"/>
      <c r="J1986" s="108"/>
      <c r="K1986" s="108"/>
      <c r="L1986" s="108"/>
      <c r="M1986" s="108"/>
      <c r="N1986" s="108"/>
      <c r="O1986" s="108"/>
      <c r="P1986" s="108"/>
      <c r="Q1986" s="108"/>
      <c r="R1986" s="108"/>
      <c r="S1986" s="108"/>
      <c r="T1986" s="108"/>
      <c r="U1986" s="108"/>
      <c r="V1986" s="108"/>
      <c r="W1986" s="108"/>
      <c r="X1986" s="108"/>
      <c r="Y1986" s="108"/>
      <c r="Z1986" s="108"/>
      <c r="AA1986" s="108"/>
      <c r="AB1986" s="108"/>
      <c r="AC1986" s="108"/>
      <c r="AD1986" s="108"/>
      <c r="AE1986" s="108"/>
      <c r="AF1986" s="108"/>
      <c r="AG1986" s="108"/>
      <c r="AH1986" s="108"/>
      <c r="AI1986" s="108"/>
      <c r="AJ1986" s="108"/>
      <c r="AK1986" s="108"/>
      <c r="AL1986" s="108"/>
      <c r="AM1986" s="108"/>
      <c r="AN1986" s="108"/>
      <c r="AO1986" s="108"/>
      <c r="AP1986" s="108"/>
      <c r="AQ1986" s="108"/>
      <c r="AR1986" s="108"/>
      <c r="AS1986" s="108"/>
      <c r="AT1986" s="108"/>
      <c r="AU1986" s="108"/>
      <c r="AV1986" s="108"/>
      <c r="AW1986" s="108"/>
      <c r="AX1986" s="108"/>
      <c r="AY1986" s="108"/>
      <c r="AZ1986" s="108"/>
      <c r="BA1986" s="108"/>
      <c r="BB1986" s="108"/>
      <c r="BC1986" s="108"/>
      <c r="BD1986" s="108"/>
      <c r="BE1986" s="108">
        <f>ROUND($F1986/5,0)</f>
        <v>2789235</v>
      </c>
      <c r="BF1986" s="108">
        <f>ROUNDDOWN($F1986/5,0)</f>
        <v>2789234</v>
      </c>
      <c r="BG1986" s="108">
        <f>ROUNDDOWN($F1986/5,0)</f>
        <v>2789234</v>
      </c>
      <c r="BH1986" s="108">
        <f t="shared" ref="BH1986:BI1986" si="29813">ROUND($F1986/5,0)</f>
        <v>2789235</v>
      </c>
      <c r="BI1986" s="108">
        <f t="shared" si="29813"/>
        <v>2789235</v>
      </c>
      <c r="BJ1986" s="108"/>
      <c r="BK1986" s="108"/>
      <c r="BL1986" s="108"/>
      <c r="BM1986" s="108"/>
      <c r="BN1986" s="108"/>
      <c r="BO1986" s="108"/>
      <c r="BP1986" s="108"/>
      <c r="BQ1986" s="108"/>
      <c r="BR1986" s="108"/>
      <c r="BS1986" s="108"/>
      <c r="BT1986" s="108"/>
      <c r="BU1986" s="108"/>
      <c r="BV1986" s="108"/>
      <c r="BW1986" s="108"/>
      <c r="BX1986" s="108"/>
      <c r="BY1986" s="108"/>
      <c r="BZ1986" s="108"/>
      <c r="CA1986" s="108"/>
      <c r="CB1986" s="108"/>
      <c r="CC1986" s="108"/>
      <c r="CD1986" s="108"/>
      <c r="CE1986" s="108"/>
      <c r="CF1986" s="108"/>
      <c r="CG1986" s="108"/>
      <c r="CH1986" s="109">
        <f>IF(C1986="","",F1986-SUM(G1986:CG1986))</f>
        <v>0</v>
      </c>
      <c r="CI1986" s="107">
        <f>IF(C1986="","",SUM(G1986:CG1986))</f>
        <v>13946173</v>
      </c>
      <c r="CJ1986" s="67" t="b">
        <f>IF(C1986="","",F1986=CI1986)</f>
        <v>1</v>
      </c>
    </row>
    <row r="1987" spans="1:88" s="5" customFormat="1" ht="27" customHeight="1" x14ac:dyDescent="0.3">
      <c r="A1987" s="172"/>
      <c r="B1987" s="156"/>
      <c r="C1987" s="169"/>
      <c r="D1987" s="159"/>
      <c r="E1987" s="162"/>
      <c r="F1987" s="165"/>
      <c r="G1987" s="110">
        <v>0</v>
      </c>
      <c r="H1987" s="110"/>
      <c r="I1987" s="110"/>
      <c r="J1987" s="110"/>
      <c r="K1987" s="110"/>
      <c r="L1987" s="110"/>
      <c r="M1987" s="110"/>
      <c r="N1987" s="110"/>
      <c r="O1987" s="110"/>
      <c r="P1987" s="110"/>
      <c r="Q1987" s="110"/>
      <c r="R1987" s="110"/>
      <c r="S1987" s="110"/>
      <c r="T1987" s="110"/>
      <c r="U1987" s="110">
        <f t="shared" ref="U1987:X1987" si="29814">ROUND(U1986/$E1986,2)</f>
        <v>0</v>
      </c>
      <c r="V1987" s="110">
        <f t="shared" si="29814"/>
        <v>0</v>
      </c>
      <c r="W1987" s="110">
        <f t="shared" si="29814"/>
        <v>0</v>
      </c>
      <c r="X1987" s="110">
        <f t="shared" si="29814"/>
        <v>0</v>
      </c>
      <c r="Y1987" s="110">
        <f t="shared" ref="Y1987:AG1987" si="29815">ROUND(Y1986/$E1986,2)</f>
        <v>0</v>
      </c>
      <c r="Z1987" s="110">
        <f t="shared" si="29815"/>
        <v>0</v>
      </c>
      <c r="AA1987" s="110">
        <f t="shared" si="29815"/>
        <v>0</v>
      </c>
      <c r="AB1987" s="110">
        <f t="shared" si="29815"/>
        <v>0</v>
      </c>
      <c r="AC1987" s="110">
        <f t="shared" si="29815"/>
        <v>0</v>
      </c>
      <c r="AD1987" s="110">
        <f t="shared" si="29815"/>
        <v>0</v>
      </c>
      <c r="AE1987" s="110">
        <f t="shared" si="29815"/>
        <v>0</v>
      </c>
      <c r="AF1987" s="110">
        <f t="shared" si="29815"/>
        <v>0</v>
      </c>
      <c r="AG1987" s="110">
        <f t="shared" si="29815"/>
        <v>0</v>
      </c>
      <c r="AH1987" s="110">
        <f t="shared" ref="AH1987:AK1987" si="29816">ROUND(AH1986/$E1986,2)</f>
        <v>0</v>
      </c>
      <c r="AI1987" s="110">
        <f t="shared" si="29816"/>
        <v>0</v>
      </c>
      <c r="AJ1987" s="110">
        <f t="shared" si="29816"/>
        <v>0</v>
      </c>
      <c r="AK1987" s="110">
        <f t="shared" si="29816"/>
        <v>0</v>
      </c>
      <c r="AL1987" s="110">
        <f t="shared" ref="AL1987:AT1987" si="29817">ROUND(AL1986/$E1986,2)</f>
        <v>0</v>
      </c>
      <c r="AM1987" s="110">
        <f t="shared" si="29817"/>
        <v>0</v>
      </c>
      <c r="AN1987" s="110">
        <f t="shared" si="29817"/>
        <v>0</v>
      </c>
      <c r="AO1987" s="110">
        <f t="shared" si="29817"/>
        <v>0</v>
      </c>
      <c r="AP1987" s="110">
        <f t="shared" si="29817"/>
        <v>0</v>
      </c>
      <c r="AQ1987" s="110">
        <f t="shared" si="29817"/>
        <v>0</v>
      </c>
      <c r="AR1987" s="110">
        <f t="shared" si="29817"/>
        <v>0</v>
      </c>
      <c r="AS1987" s="110">
        <f t="shared" si="29817"/>
        <v>0</v>
      </c>
      <c r="AT1987" s="110">
        <f t="shared" si="29817"/>
        <v>0</v>
      </c>
      <c r="AU1987" s="110">
        <f t="shared" ref="AU1987:AX1987" si="29818">ROUND(AU1986/$E1986,2)</f>
        <v>0</v>
      </c>
      <c r="AV1987" s="110">
        <f t="shared" si="29818"/>
        <v>0</v>
      </c>
      <c r="AW1987" s="110">
        <f t="shared" si="29818"/>
        <v>0</v>
      </c>
      <c r="AX1987" s="110">
        <f t="shared" si="29818"/>
        <v>0</v>
      </c>
      <c r="AY1987" s="110">
        <f t="shared" ref="AY1987:BC1987" si="29819">ROUND(AY1986/$E1986,2)</f>
        <v>0</v>
      </c>
      <c r="AZ1987" s="110">
        <f t="shared" si="29819"/>
        <v>0</v>
      </c>
      <c r="BA1987" s="110">
        <f t="shared" si="29819"/>
        <v>0</v>
      </c>
      <c r="BB1987" s="110">
        <f t="shared" si="29819"/>
        <v>0</v>
      </c>
      <c r="BC1987" s="110">
        <f t="shared" si="29819"/>
        <v>0</v>
      </c>
      <c r="BD1987" s="110">
        <f t="shared" ref="BD1987" si="29820">ROUND(BD1986/$E1986,2)</f>
        <v>0</v>
      </c>
      <c r="BE1987" s="110">
        <f t="shared" ref="BE1987:BK1987" si="29821">ROUND(BE1986/$E1986,2)</f>
        <v>0.2</v>
      </c>
      <c r="BF1987" s="110">
        <f t="shared" si="29821"/>
        <v>0.2</v>
      </c>
      <c r="BG1987" s="110">
        <f t="shared" si="29821"/>
        <v>0.2</v>
      </c>
      <c r="BH1987" s="110">
        <f t="shared" si="29821"/>
        <v>0.2</v>
      </c>
      <c r="BI1987" s="110">
        <f t="shared" si="29821"/>
        <v>0.2</v>
      </c>
      <c r="BJ1987" s="110">
        <f t="shared" si="29821"/>
        <v>0</v>
      </c>
      <c r="BK1987" s="110">
        <f t="shared" si="29821"/>
        <v>0</v>
      </c>
      <c r="BL1987" s="110">
        <f t="shared" ref="BL1987:BP1987" si="29822">ROUND(BL1986/$E1986,2)</f>
        <v>0</v>
      </c>
      <c r="BM1987" s="110">
        <f t="shared" si="29822"/>
        <v>0</v>
      </c>
      <c r="BN1987" s="110">
        <f t="shared" si="29822"/>
        <v>0</v>
      </c>
      <c r="BO1987" s="110">
        <f t="shared" si="29822"/>
        <v>0</v>
      </c>
      <c r="BP1987" s="110">
        <f t="shared" si="29822"/>
        <v>0</v>
      </c>
      <c r="BQ1987" s="110">
        <f t="shared" ref="BQ1987:BT1987" si="29823">ROUND(BQ1986/$E1986,2)</f>
        <v>0</v>
      </c>
      <c r="BR1987" s="110">
        <f t="shared" si="29823"/>
        <v>0</v>
      </c>
      <c r="BS1987" s="110">
        <f t="shared" si="29823"/>
        <v>0</v>
      </c>
      <c r="BT1987" s="110">
        <f t="shared" si="29823"/>
        <v>0</v>
      </c>
      <c r="BU1987" s="110">
        <f t="shared" ref="BU1987:BX1987" si="29824">ROUND(BU1986/$E1986,2)</f>
        <v>0</v>
      </c>
      <c r="BV1987" s="110">
        <f t="shared" si="29824"/>
        <v>0</v>
      </c>
      <c r="BW1987" s="110">
        <f t="shared" si="29824"/>
        <v>0</v>
      </c>
      <c r="BX1987" s="110">
        <f t="shared" si="29824"/>
        <v>0</v>
      </c>
      <c r="BY1987" s="110">
        <f t="shared" ref="BY1987:CC1987" si="29825">ROUND(BY1986/$E1986,2)</f>
        <v>0</v>
      </c>
      <c r="BZ1987" s="110">
        <f t="shared" si="29825"/>
        <v>0</v>
      </c>
      <c r="CA1987" s="110">
        <f t="shared" si="29825"/>
        <v>0</v>
      </c>
      <c r="CB1987" s="110">
        <f t="shared" si="29825"/>
        <v>0</v>
      </c>
      <c r="CC1987" s="110">
        <f t="shared" si="29825"/>
        <v>0</v>
      </c>
      <c r="CD1987" s="110">
        <f t="shared" ref="CD1987:CG1987" si="29826">ROUND(CD1986/$E1986,2)</f>
        <v>0</v>
      </c>
      <c r="CE1987" s="110"/>
      <c r="CF1987" s="110">
        <f t="shared" si="29826"/>
        <v>0</v>
      </c>
      <c r="CG1987" s="110">
        <f t="shared" si="29826"/>
        <v>0</v>
      </c>
      <c r="CH1987" s="111">
        <f>IF(C1986="","",D1986-SUM(G1987:CG1987))</f>
        <v>0</v>
      </c>
      <c r="CI1987" s="112">
        <f>IF(C1986="","",SUM(G1987:CG1987))</f>
        <v>1</v>
      </c>
      <c r="CJ1987" s="67" t="b">
        <f>IF(C1986="","",D1986=CI1987)</f>
        <v>1</v>
      </c>
    </row>
    <row r="1988" spans="1:88" s="5" customFormat="1" ht="27" customHeight="1" x14ac:dyDescent="0.3">
      <c r="A1988" s="173"/>
      <c r="B1988" s="157"/>
      <c r="C1988" s="170"/>
      <c r="D1988" s="160"/>
      <c r="E1988" s="163"/>
      <c r="F1988" s="166"/>
      <c r="G1988" s="113">
        <v>0</v>
      </c>
      <c r="H1988" s="113"/>
      <c r="I1988" s="113"/>
      <c r="J1988" s="113"/>
      <c r="K1988" s="113"/>
      <c r="L1988" s="113"/>
      <c r="M1988" s="113"/>
      <c r="N1988" s="113"/>
      <c r="O1988" s="113"/>
      <c r="P1988" s="113"/>
      <c r="Q1988" s="113"/>
      <c r="R1988" s="113"/>
      <c r="S1988" s="113"/>
      <c r="T1988" s="113"/>
      <c r="U1988" s="113">
        <f t="shared" ref="U1988:X1988" si="29827">U1986/$F1986</f>
        <v>0</v>
      </c>
      <c r="V1988" s="113">
        <f t="shared" si="29827"/>
        <v>0</v>
      </c>
      <c r="W1988" s="113">
        <f t="shared" si="29827"/>
        <v>0</v>
      </c>
      <c r="X1988" s="113">
        <f t="shared" si="29827"/>
        <v>0</v>
      </c>
      <c r="Y1988" s="113">
        <f t="shared" ref="Y1988:AG1988" si="29828">Y1986/$F1986</f>
        <v>0</v>
      </c>
      <c r="Z1988" s="113">
        <f t="shared" si="29828"/>
        <v>0</v>
      </c>
      <c r="AA1988" s="113">
        <f t="shared" si="29828"/>
        <v>0</v>
      </c>
      <c r="AB1988" s="113">
        <f t="shared" si="29828"/>
        <v>0</v>
      </c>
      <c r="AC1988" s="113">
        <f t="shared" si="29828"/>
        <v>0</v>
      </c>
      <c r="AD1988" s="113">
        <f t="shared" si="29828"/>
        <v>0</v>
      </c>
      <c r="AE1988" s="113">
        <f t="shared" si="29828"/>
        <v>0</v>
      </c>
      <c r="AF1988" s="113">
        <f t="shared" si="29828"/>
        <v>0</v>
      </c>
      <c r="AG1988" s="113">
        <f t="shared" si="29828"/>
        <v>0</v>
      </c>
      <c r="AH1988" s="113">
        <f t="shared" ref="AH1988:AK1988" si="29829">AH1986/$F1986</f>
        <v>0</v>
      </c>
      <c r="AI1988" s="113">
        <f t="shared" si="29829"/>
        <v>0</v>
      </c>
      <c r="AJ1988" s="113">
        <f t="shared" si="29829"/>
        <v>0</v>
      </c>
      <c r="AK1988" s="113">
        <f t="shared" si="29829"/>
        <v>0</v>
      </c>
      <c r="AL1988" s="113">
        <f t="shared" ref="AL1988:AT1988" si="29830">AL1986/$F1986</f>
        <v>0</v>
      </c>
      <c r="AM1988" s="113">
        <f t="shared" si="29830"/>
        <v>0</v>
      </c>
      <c r="AN1988" s="113">
        <f t="shared" si="29830"/>
        <v>0</v>
      </c>
      <c r="AO1988" s="113">
        <f t="shared" si="29830"/>
        <v>0</v>
      </c>
      <c r="AP1988" s="113">
        <f t="shared" si="29830"/>
        <v>0</v>
      </c>
      <c r="AQ1988" s="113">
        <f t="shared" si="29830"/>
        <v>0</v>
      </c>
      <c r="AR1988" s="113">
        <f t="shared" si="29830"/>
        <v>0</v>
      </c>
      <c r="AS1988" s="113">
        <f t="shared" si="29830"/>
        <v>0</v>
      </c>
      <c r="AT1988" s="113">
        <f t="shared" si="29830"/>
        <v>0</v>
      </c>
      <c r="AU1988" s="113">
        <f t="shared" ref="AU1988:AX1988" si="29831">AU1986/$F1986</f>
        <v>0</v>
      </c>
      <c r="AV1988" s="113">
        <f t="shared" si="29831"/>
        <v>0</v>
      </c>
      <c r="AW1988" s="113">
        <f t="shared" si="29831"/>
        <v>0</v>
      </c>
      <c r="AX1988" s="113">
        <f t="shared" si="29831"/>
        <v>0</v>
      </c>
      <c r="AY1988" s="113">
        <f t="shared" ref="AY1988:BC1988" si="29832">AY1986/$F1986</f>
        <v>0</v>
      </c>
      <c r="AZ1988" s="113">
        <f t="shared" si="29832"/>
        <v>0</v>
      </c>
      <c r="BA1988" s="113">
        <f t="shared" si="29832"/>
        <v>0</v>
      </c>
      <c r="BB1988" s="113">
        <f t="shared" si="29832"/>
        <v>0</v>
      </c>
      <c r="BC1988" s="113">
        <f t="shared" si="29832"/>
        <v>0</v>
      </c>
      <c r="BD1988" s="113">
        <f t="shared" ref="BD1988" si="29833">BD1986/$F1986</f>
        <v>0</v>
      </c>
      <c r="BE1988" s="113">
        <f t="shared" ref="BE1988:BK1988" si="29834">BE1986/$F1986</f>
        <v>0.20000002868170358</v>
      </c>
      <c r="BF1988" s="113">
        <f t="shared" si="29834"/>
        <v>0.19999995697744463</v>
      </c>
      <c r="BG1988" s="113">
        <f t="shared" si="29834"/>
        <v>0.19999995697744463</v>
      </c>
      <c r="BH1988" s="113">
        <f t="shared" si="29834"/>
        <v>0.20000002868170358</v>
      </c>
      <c r="BI1988" s="113">
        <f t="shared" si="29834"/>
        <v>0.20000002868170358</v>
      </c>
      <c r="BJ1988" s="113">
        <f t="shared" si="29834"/>
        <v>0</v>
      </c>
      <c r="BK1988" s="113">
        <f t="shared" si="29834"/>
        <v>0</v>
      </c>
      <c r="BL1988" s="113">
        <f t="shared" ref="BL1988:BP1988" si="29835">BL1986/$F1986</f>
        <v>0</v>
      </c>
      <c r="BM1988" s="113">
        <f t="shared" si="29835"/>
        <v>0</v>
      </c>
      <c r="BN1988" s="113">
        <f t="shared" si="29835"/>
        <v>0</v>
      </c>
      <c r="BO1988" s="113">
        <f t="shared" si="29835"/>
        <v>0</v>
      </c>
      <c r="BP1988" s="113">
        <f t="shared" si="29835"/>
        <v>0</v>
      </c>
      <c r="BQ1988" s="113">
        <f t="shared" ref="BQ1988:BT1988" si="29836">BQ1986/$F1986</f>
        <v>0</v>
      </c>
      <c r="BR1988" s="113">
        <f t="shared" si="29836"/>
        <v>0</v>
      </c>
      <c r="BS1988" s="113">
        <f t="shared" si="29836"/>
        <v>0</v>
      </c>
      <c r="BT1988" s="113">
        <f t="shared" si="29836"/>
        <v>0</v>
      </c>
      <c r="BU1988" s="113">
        <f t="shared" ref="BU1988:BX1988" si="29837">BU1986/$F1986</f>
        <v>0</v>
      </c>
      <c r="BV1988" s="113">
        <f t="shared" si="29837"/>
        <v>0</v>
      </c>
      <c r="BW1988" s="113">
        <f t="shared" si="29837"/>
        <v>0</v>
      </c>
      <c r="BX1988" s="113">
        <f t="shared" si="29837"/>
        <v>0</v>
      </c>
      <c r="BY1988" s="113">
        <f t="shared" ref="BY1988:CC1988" si="29838">BY1986/$F1986</f>
        <v>0</v>
      </c>
      <c r="BZ1988" s="113">
        <f t="shared" si="29838"/>
        <v>0</v>
      </c>
      <c r="CA1988" s="113">
        <f t="shared" si="29838"/>
        <v>0</v>
      </c>
      <c r="CB1988" s="113">
        <f t="shared" si="29838"/>
        <v>0</v>
      </c>
      <c r="CC1988" s="113">
        <f t="shared" si="29838"/>
        <v>0</v>
      </c>
      <c r="CD1988" s="113">
        <f t="shared" ref="CD1988:CG1988" si="29839">CD1986/$F1986</f>
        <v>0</v>
      </c>
      <c r="CE1988" s="113"/>
      <c r="CF1988" s="113">
        <f t="shared" si="29839"/>
        <v>0</v>
      </c>
      <c r="CG1988" s="113">
        <f t="shared" si="29839"/>
        <v>0</v>
      </c>
      <c r="CH1988" s="114">
        <f>IF(C1986="","",100%-SUM(G1988:CG1988))</f>
        <v>0</v>
      </c>
      <c r="CI1988" s="115">
        <f>IF(C1986="","",SUM(G1988:CG1988))</f>
        <v>1</v>
      </c>
      <c r="CJ1988" s="67" t="b">
        <f>IF(C1986="","",SUM(G1988:CG1988)=CI1988)</f>
        <v>1</v>
      </c>
    </row>
    <row r="1989" spans="1:88" s="5" customFormat="1" ht="27" customHeight="1" x14ac:dyDescent="0.3">
      <c r="A1989" s="171" t="s">
        <v>1384</v>
      </c>
      <c r="B1989" s="155" t="s">
        <v>1385</v>
      </c>
      <c r="C1989" s="168" t="s">
        <v>163</v>
      </c>
      <c r="D1989" s="158">
        <v>2</v>
      </c>
      <c r="E1989" s="161">
        <v>4972500</v>
      </c>
      <c r="F1989" s="164">
        <f t="shared" si="29812"/>
        <v>9945000</v>
      </c>
      <c r="G1989" s="108">
        <v>0</v>
      </c>
      <c r="H1989" s="108"/>
      <c r="I1989" s="108"/>
      <c r="J1989" s="108"/>
      <c r="K1989" s="108"/>
      <c r="L1989" s="108"/>
      <c r="M1989" s="108"/>
      <c r="N1989" s="108"/>
      <c r="O1989" s="108"/>
      <c r="P1989" s="108"/>
      <c r="Q1989" s="108"/>
      <c r="R1989" s="108"/>
      <c r="S1989" s="108"/>
      <c r="T1989" s="108"/>
      <c r="U1989" s="108"/>
      <c r="V1989" s="108"/>
      <c r="W1989" s="108"/>
      <c r="X1989" s="108"/>
      <c r="Y1989" s="108"/>
      <c r="Z1989" s="108"/>
      <c r="AA1989" s="108"/>
      <c r="AB1989" s="108"/>
      <c r="AC1989" s="108"/>
      <c r="AD1989" s="108"/>
      <c r="AE1989" s="108"/>
      <c r="AF1989" s="108"/>
      <c r="AG1989" s="108"/>
      <c r="AH1989" s="108"/>
      <c r="AI1989" s="108"/>
      <c r="AJ1989" s="108"/>
      <c r="AK1989" s="108"/>
      <c r="AL1989" s="108"/>
      <c r="AM1989" s="108"/>
      <c r="AN1989" s="108"/>
      <c r="AO1989" s="108"/>
      <c r="AP1989" s="108"/>
      <c r="AQ1989" s="108"/>
      <c r="AR1989" s="108"/>
      <c r="AS1989" s="108"/>
      <c r="AT1989" s="108"/>
      <c r="AU1989" s="108"/>
      <c r="AV1989" s="108"/>
      <c r="AW1989" s="108"/>
      <c r="AX1989" s="108"/>
      <c r="AY1989" s="108"/>
      <c r="AZ1989" s="108"/>
      <c r="BA1989" s="108"/>
      <c r="BB1989" s="108"/>
      <c r="BC1989" s="108"/>
      <c r="BD1989" s="108"/>
      <c r="BE1989" s="108">
        <f>ROUND($F1989/5,0)</f>
        <v>1989000</v>
      </c>
      <c r="BF1989" s="108">
        <f>ROUND($F1989/5,0)</f>
        <v>1989000</v>
      </c>
      <c r="BG1989" s="108">
        <f t="shared" ref="BG1989:BI1989" si="29840">ROUND($F1989/5,0)</f>
        <v>1989000</v>
      </c>
      <c r="BH1989" s="108">
        <f t="shared" si="29840"/>
        <v>1989000</v>
      </c>
      <c r="BI1989" s="108">
        <f t="shared" si="29840"/>
        <v>1989000</v>
      </c>
      <c r="BJ1989" s="108"/>
      <c r="BK1989" s="108"/>
      <c r="BL1989" s="108"/>
      <c r="BM1989" s="108"/>
      <c r="BN1989" s="108"/>
      <c r="BO1989" s="108"/>
      <c r="BP1989" s="108"/>
      <c r="BQ1989" s="108"/>
      <c r="BR1989" s="108"/>
      <c r="BS1989" s="108"/>
      <c r="BT1989" s="108"/>
      <c r="BU1989" s="108"/>
      <c r="BV1989" s="108"/>
      <c r="BW1989" s="108"/>
      <c r="BX1989" s="108"/>
      <c r="BY1989" s="108"/>
      <c r="BZ1989" s="108"/>
      <c r="CA1989" s="108"/>
      <c r="CB1989" s="108"/>
      <c r="CC1989" s="108"/>
      <c r="CD1989" s="108"/>
      <c r="CE1989" s="108"/>
      <c r="CF1989" s="108"/>
      <c r="CG1989" s="108"/>
      <c r="CH1989" s="109">
        <f>IF(C1989="","",F1989-SUM(G1989:CG1989))</f>
        <v>0</v>
      </c>
      <c r="CI1989" s="107">
        <f>IF(C1989="","",SUM(G1989:CG1989))</f>
        <v>9945000</v>
      </c>
      <c r="CJ1989" s="67" t="b">
        <f>IF(C1989="","",F1989=CI1989)</f>
        <v>1</v>
      </c>
    </row>
    <row r="1990" spans="1:88" s="5" customFormat="1" ht="27" customHeight="1" x14ac:dyDescent="0.3">
      <c r="A1990" s="172"/>
      <c r="B1990" s="156"/>
      <c r="C1990" s="169"/>
      <c r="D1990" s="159"/>
      <c r="E1990" s="162"/>
      <c r="F1990" s="165"/>
      <c r="G1990" s="110">
        <v>0</v>
      </c>
      <c r="H1990" s="110"/>
      <c r="I1990" s="110"/>
      <c r="J1990" s="110"/>
      <c r="K1990" s="110"/>
      <c r="L1990" s="110"/>
      <c r="M1990" s="110"/>
      <c r="N1990" s="110"/>
      <c r="O1990" s="110"/>
      <c r="P1990" s="110"/>
      <c r="Q1990" s="110"/>
      <c r="R1990" s="110"/>
      <c r="S1990" s="110"/>
      <c r="T1990" s="110"/>
      <c r="U1990" s="110">
        <f t="shared" ref="U1990:X1990" si="29841">ROUND(U1989/$E1989,2)</f>
        <v>0</v>
      </c>
      <c r="V1990" s="110">
        <f t="shared" si="29841"/>
        <v>0</v>
      </c>
      <c r="W1990" s="110">
        <f t="shared" si="29841"/>
        <v>0</v>
      </c>
      <c r="X1990" s="110">
        <f t="shared" si="29841"/>
        <v>0</v>
      </c>
      <c r="Y1990" s="110">
        <f t="shared" ref="Y1990:AG1990" si="29842">ROUND(Y1989/$E1989,2)</f>
        <v>0</v>
      </c>
      <c r="Z1990" s="110">
        <f t="shared" si="29842"/>
        <v>0</v>
      </c>
      <c r="AA1990" s="110">
        <f t="shared" si="29842"/>
        <v>0</v>
      </c>
      <c r="AB1990" s="110">
        <f t="shared" si="29842"/>
        <v>0</v>
      </c>
      <c r="AC1990" s="110">
        <f t="shared" si="29842"/>
        <v>0</v>
      </c>
      <c r="AD1990" s="110">
        <f t="shared" si="29842"/>
        <v>0</v>
      </c>
      <c r="AE1990" s="110">
        <f t="shared" si="29842"/>
        <v>0</v>
      </c>
      <c r="AF1990" s="110">
        <f t="shared" si="29842"/>
        <v>0</v>
      </c>
      <c r="AG1990" s="110">
        <f t="shared" si="29842"/>
        <v>0</v>
      </c>
      <c r="AH1990" s="110">
        <f t="shared" ref="AH1990:AK1990" si="29843">ROUND(AH1989/$E1989,2)</f>
        <v>0</v>
      </c>
      <c r="AI1990" s="110">
        <f t="shared" si="29843"/>
        <v>0</v>
      </c>
      <c r="AJ1990" s="110">
        <f t="shared" si="29843"/>
        <v>0</v>
      </c>
      <c r="AK1990" s="110">
        <f t="shared" si="29843"/>
        <v>0</v>
      </c>
      <c r="AL1990" s="110">
        <f t="shared" ref="AL1990:AT1990" si="29844">ROUND(AL1989/$E1989,2)</f>
        <v>0</v>
      </c>
      <c r="AM1990" s="110">
        <f t="shared" si="29844"/>
        <v>0</v>
      </c>
      <c r="AN1990" s="110">
        <f t="shared" si="29844"/>
        <v>0</v>
      </c>
      <c r="AO1990" s="110">
        <f t="shared" si="29844"/>
        <v>0</v>
      </c>
      <c r="AP1990" s="110">
        <f t="shared" si="29844"/>
        <v>0</v>
      </c>
      <c r="AQ1990" s="110">
        <f t="shared" si="29844"/>
        <v>0</v>
      </c>
      <c r="AR1990" s="110">
        <f t="shared" si="29844"/>
        <v>0</v>
      </c>
      <c r="AS1990" s="110">
        <f t="shared" si="29844"/>
        <v>0</v>
      </c>
      <c r="AT1990" s="110">
        <f t="shared" si="29844"/>
        <v>0</v>
      </c>
      <c r="AU1990" s="110">
        <f t="shared" ref="AU1990:AX1990" si="29845">ROUND(AU1989/$E1989,2)</f>
        <v>0</v>
      </c>
      <c r="AV1990" s="110">
        <f t="shared" si="29845"/>
        <v>0</v>
      </c>
      <c r="AW1990" s="110">
        <f t="shared" si="29845"/>
        <v>0</v>
      </c>
      <c r="AX1990" s="110">
        <f t="shared" si="29845"/>
        <v>0</v>
      </c>
      <c r="AY1990" s="110">
        <f t="shared" ref="AY1990:BC1990" si="29846">ROUND(AY1989/$E1989,2)</f>
        <v>0</v>
      </c>
      <c r="AZ1990" s="110">
        <f t="shared" si="29846"/>
        <v>0</v>
      </c>
      <c r="BA1990" s="110">
        <f t="shared" si="29846"/>
        <v>0</v>
      </c>
      <c r="BB1990" s="110">
        <f t="shared" si="29846"/>
        <v>0</v>
      </c>
      <c r="BC1990" s="110">
        <f t="shared" si="29846"/>
        <v>0</v>
      </c>
      <c r="BD1990" s="110">
        <f t="shared" ref="BD1990" si="29847">ROUND(BD1989/$E1989,2)</f>
        <v>0</v>
      </c>
      <c r="BE1990" s="110">
        <f t="shared" ref="BE1990:BK1990" si="29848">ROUND(BE1989/$E1989,2)</f>
        <v>0.4</v>
      </c>
      <c r="BF1990" s="110">
        <f t="shared" si="29848"/>
        <v>0.4</v>
      </c>
      <c r="BG1990" s="110">
        <f t="shared" si="29848"/>
        <v>0.4</v>
      </c>
      <c r="BH1990" s="110">
        <f t="shared" si="29848"/>
        <v>0.4</v>
      </c>
      <c r="BI1990" s="110">
        <f t="shared" si="29848"/>
        <v>0.4</v>
      </c>
      <c r="BJ1990" s="110">
        <f t="shared" si="29848"/>
        <v>0</v>
      </c>
      <c r="BK1990" s="110">
        <f t="shared" si="29848"/>
        <v>0</v>
      </c>
      <c r="BL1990" s="110">
        <f t="shared" ref="BL1990:BP1990" si="29849">ROUND(BL1989/$E1989,2)</f>
        <v>0</v>
      </c>
      <c r="BM1990" s="110">
        <f t="shared" si="29849"/>
        <v>0</v>
      </c>
      <c r="BN1990" s="110">
        <f t="shared" si="29849"/>
        <v>0</v>
      </c>
      <c r="BO1990" s="110">
        <f t="shared" si="29849"/>
        <v>0</v>
      </c>
      <c r="BP1990" s="110">
        <f t="shared" si="29849"/>
        <v>0</v>
      </c>
      <c r="BQ1990" s="110">
        <f t="shared" ref="BQ1990:BT1990" si="29850">ROUND(BQ1989/$E1989,2)</f>
        <v>0</v>
      </c>
      <c r="BR1990" s="110">
        <f t="shared" si="29850"/>
        <v>0</v>
      </c>
      <c r="BS1990" s="110">
        <f t="shared" si="29850"/>
        <v>0</v>
      </c>
      <c r="BT1990" s="110">
        <f t="shared" si="29850"/>
        <v>0</v>
      </c>
      <c r="BU1990" s="110">
        <f t="shared" ref="BU1990:BX1990" si="29851">ROUND(BU1989/$E1989,2)</f>
        <v>0</v>
      </c>
      <c r="BV1990" s="110">
        <f t="shared" si="29851"/>
        <v>0</v>
      </c>
      <c r="BW1990" s="110">
        <f t="shared" si="29851"/>
        <v>0</v>
      </c>
      <c r="BX1990" s="110">
        <f t="shared" si="29851"/>
        <v>0</v>
      </c>
      <c r="BY1990" s="110">
        <f t="shared" ref="BY1990:CC1990" si="29852">ROUND(BY1989/$E1989,2)</f>
        <v>0</v>
      </c>
      <c r="BZ1990" s="110">
        <f t="shared" si="29852"/>
        <v>0</v>
      </c>
      <c r="CA1990" s="110">
        <f t="shared" si="29852"/>
        <v>0</v>
      </c>
      <c r="CB1990" s="110">
        <f t="shared" si="29852"/>
        <v>0</v>
      </c>
      <c r="CC1990" s="110">
        <f t="shared" si="29852"/>
        <v>0</v>
      </c>
      <c r="CD1990" s="110">
        <f t="shared" ref="CD1990:CG1990" si="29853">ROUND(CD1989/$E1989,2)</f>
        <v>0</v>
      </c>
      <c r="CE1990" s="110"/>
      <c r="CF1990" s="110">
        <f t="shared" si="29853"/>
        <v>0</v>
      </c>
      <c r="CG1990" s="110">
        <f t="shared" si="29853"/>
        <v>0</v>
      </c>
      <c r="CH1990" s="111">
        <f>IF(C1989="","",D1989-SUM(G1990:CG1990))</f>
        <v>0</v>
      </c>
      <c r="CI1990" s="112">
        <f>IF(C1989="","",SUM(G1990:CG1990))</f>
        <v>2</v>
      </c>
      <c r="CJ1990" s="67" t="b">
        <f>IF(C1989="","",D1989=CI1990)</f>
        <v>1</v>
      </c>
    </row>
    <row r="1991" spans="1:88" s="5" customFormat="1" ht="27" customHeight="1" x14ac:dyDescent="0.3">
      <c r="A1991" s="173"/>
      <c r="B1991" s="157"/>
      <c r="C1991" s="170"/>
      <c r="D1991" s="160"/>
      <c r="E1991" s="163"/>
      <c r="F1991" s="166"/>
      <c r="G1991" s="113">
        <v>0</v>
      </c>
      <c r="H1991" s="113"/>
      <c r="I1991" s="113"/>
      <c r="J1991" s="113"/>
      <c r="K1991" s="113"/>
      <c r="L1991" s="113"/>
      <c r="M1991" s="113"/>
      <c r="N1991" s="113"/>
      <c r="O1991" s="113"/>
      <c r="P1991" s="113"/>
      <c r="Q1991" s="113"/>
      <c r="R1991" s="113"/>
      <c r="S1991" s="113"/>
      <c r="T1991" s="113"/>
      <c r="U1991" s="113">
        <f t="shared" ref="U1991:X1991" si="29854">U1989/$F1989</f>
        <v>0</v>
      </c>
      <c r="V1991" s="113">
        <f t="shared" si="29854"/>
        <v>0</v>
      </c>
      <c r="W1991" s="113">
        <f t="shared" si="29854"/>
        <v>0</v>
      </c>
      <c r="X1991" s="113">
        <f t="shared" si="29854"/>
        <v>0</v>
      </c>
      <c r="Y1991" s="113">
        <f t="shared" ref="Y1991:AG1991" si="29855">Y1989/$F1989</f>
        <v>0</v>
      </c>
      <c r="Z1991" s="113">
        <f t="shared" si="29855"/>
        <v>0</v>
      </c>
      <c r="AA1991" s="113">
        <f t="shared" si="29855"/>
        <v>0</v>
      </c>
      <c r="AB1991" s="113">
        <f t="shared" si="29855"/>
        <v>0</v>
      </c>
      <c r="AC1991" s="113">
        <f t="shared" si="29855"/>
        <v>0</v>
      </c>
      <c r="AD1991" s="113">
        <f t="shared" si="29855"/>
        <v>0</v>
      </c>
      <c r="AE1991" s="113">
        <f t="shared" si="29855"/>
        <v>0</v>
      </c>
      <c r="AF1991" s="113">
        <f t="shared" si="29855"/>
        <v>0</v>
      </c>
      <c r="AG1991" s="113">
        <f t="shared" si="29855"/>
        <v>0</v>
      </c>
      <c r="AH1991" s="113">
        <f t="shared" ref="AH1991:AK1991" si="29856">AH1989/$F1989</f>
        <v>0</v>
      </c>
      <c r="AI1991" s="113">
        <f t="shared" si="29856"/>
        <v>0</v>
      </c>
      <c r="AJ1991" s="113">
        <f t="shared" si="29856"/>
        <v>0</v>
      </c>
      <c r="AK1991" s="113">
        <f t="shared" si="29856"/>
        <v>0</v>
      </c>
      <c r="AL1991" s="113">
        <f t="shared" ref="AL1991:AT1991" si="29857">AL1989/$F1989</f>
        <v>0</v>
      </c>
      <c r="AM1991" s="113">
        <f t="shared" si="29857"/>
        <v>0</v>
      </c>
      <c r="AN1991" s="113">
        <f t="shared" si="29857"/>
        <v>0</v>
      </c>
      <c r="AO1991" s="113">
        <f t="shared" si="29857"/>
        <v>0</v>
      </c>
      <c r="AP1991" s="113">
        <f t="shared" si="29857"/>
        <v>0</v>
      </c>
      <c r="AQ1991" s="113">
        <f t="shared" si="29857"/>
        <v>0</v>
      </c>
      <c r="AR1991" s="113">
        <f t="shared" si="29857"/>
        <v>0</v>
      </c>
      <c r="AS1991" s="113">
        <f t="shared" si="29857"/>
        <v>0</v>
      </c>
      <c r="AT1991" s="113">
        <f t="shared" si="29857"/>
        <v>0</v>
      </c>
      <c r="AU1991" s="113">
        <f t="shared" ref="AU1991:AX1991" si="29858">AU1989/$F1989</f>
        <v>0</v>
      </c>
      <c r="AV1991" s="113">
        <f t="shared" si="29858"/>
        <v>0</v>
      </c>
      <c r="AW1991" s="113">
        <f t="shared" si="29858"/>
        <v>0</v>
      </c>
      <c r="AX1991" s="113">
        <f t="shared" si="29858"/>
        <v>0</v>
      </c>
      <c r="AY1991" s="113">
        <f t="shared" ref="AY1991:BC1991" si="29859">AY1989/$F1989</f>
        <v>0</v>
      </c>
      <c r="AZ1991" s="113">
        <f t="shared" si="29859"/>
        <v>0</v>
      </c>
      <c r="BA1991" s="113">
        <f t="shared" si="29859"/>
        <v>0</v>
      </c>
      <c r="BB1991" s="113">
        <f t="shared" si="29859"/>
        <v>0</v>
      </c>
      <c r="BC1991" s="113">
        <f t="shared" si="29859"/>
        <v>0</v>
      </c>
      <c r="BD1991" s="113">
        <f t="shared" ref="BD1991" si="29860">BD1989/$F1989</f>
        <v>0</v>
      </c>
      <c r="BE1991" s="113">
        <f t="shared" ref="BE1991:BK1991" si="29861">BE1989/$F1989</f>
        <v>0.2</v>
      </c>
      <c r="BF1991" s="113">
        <f t="shared" si="29861"/>
        <v>0.2</v>
      </c>
      <c r="BG1991" s="113">
        <f t="shared" si="29861"/>
        <v>0.2</v>
      </c>
      <c r="BH1991" s="113">
        <f t="shared" si="29861"/>
        <v>0.2</v>
      </c>
      <c r="BI1991" s="113">
        <f t="shared" si="29861"/>
        <v>0.2</v>
      </c>
      <c r="BJ1991" s="113">
        <f t="shared" si="29861"/>
        <v>0</v>
      </c>
      <c r="BK1991" s="113">
        <f t="shared" si="29861"/>
        <v>0</v>
      </c>
      <c r="BL1991" s="113">
        <f t="shared" ref="BL1991:BP1991" si="29862">BL1989/$F1989</f>
        <v>0</v>
      </c>
      <c r="BM1991" s="113">
        <f t="shared" si="29862"/>
        <v>0</v>
      </c>
      <c r="BN1991" s="113">
        <f t="shared" si="29862"/>
        <v>0</v>
      </c>
      <c r="BO1991" s="113">
        <f t="shared" si="29862"/>
        <v>0</v>
      </c>
      <c r="BP1991" s="113">
        <f t="shared" si="29862"/>
        <v>0</v>
      </c>
      <c r="BQ1991" s="113">
        <f t="shared" ref="BQ1991:BT1991" si="29863">BQ1989/$F1989</f>
        <v>0</v>
      </c>
      <c r="BR1991" s="113">
        <f t="shared" si="29863"/>
        <v>0</v>
      </c>
      <c r="BS1991" s="113">
        <f t="shared" si="29863"/>
        <v>0</v>
      </c>
      <c r="BT1991" s="113">
        <f t="shared" si="29863"/>
        <v>0</v>
      </c>
      <c r="BU1991" s="113">
        <f t="shared" ref="BU1991:BX1991" si="29864">BU1989/$F1989</f>
        <v>0</v>
      </c>
      <c r="BV1991" s="113">
        <f t="shared" si="29864"/>
        <v>0</v>
      </c>
      <c r="BW1991" s="113">
        <f t="shared" si="29864"/>
        <v>0</v>
      </c>
      <c r="BX1991" s="113">
        <f t="shared" si="29864"/>
        <v>0</v>
      </c>
      <c r="BY1991" s="113">
        <f t="shared" ref="BY1991:CC1991" si="29865">BY1989/$F1989</f>
        <v>0</v>
      </c>
      <c r="BZ1991" s="113">
        <f t="shared" si="29865"/>
        <v>0</v>
      </c>
      <c r="CA1991" s="113">
        <f t="shared" si="29865"/>
        <v>0</v>
      </c>
      <c r="CB1991" s="113">
        <f t="shared" si="29865"/>
        <v>0</v>
      </c>
      <c r="CC1991" s="113">
        <f t="shared" si="29865"/>
        <v>0</v>
      </c>
      <c r="CD1991" s="113">
        <f t="shared" ref="CD1991:CG1991" si="29866">CD1989/$F1989</f>
        <v>0</v>
      </c>
      <c r="CE1991" s="113"/>
      <c r="CF1991" s="113">
        <f t="shared" si="29866"/>
        <v>0</v>
      </c>
      <c r="CG1991" s="113">
        <f t="shared" si="29866"/>
        <v>0</v>
      </c>
      <c r="CH1991" s="114">
        <f>IF(C1989="","",100%-SUM(G1991:CG1991))</f>
        <v>0</v>
      </c>
      <c r="CI1991" s="115">
        <f>IF(C1989="","",SUM(G1991:CG1991))</f>
        <v>1</v>
      </c>
      <c r="CJ1991" s="67" t="b">
        <f>IF(C1989="","",SUM(G1991:CG1991)=CI1991)</f>
        <v>1</v>
      </c>
    </row>
    <row r="1992" spans="1:88" s="5" customFormat="1" ht="27" customHeight="1" x14ac:dyDescent="0.3">
      <c r="A1992" s="171" t="s">
        <v>1386</v>
      </c>
      <c r="B1992" s="155" t="s">
        <v>1387</v>
      </c>
      <c r="C1992" s="168" t="s">
        <v>163</v>
      </c>
      <c r="D1992" s="158">
        <v>1</v>
      </c>
      <c r="E1992" s="161">
        <v>16741248</v>
      </c>
      <c r="F1992" s="164">
        <f t="shared" si="29812"/>
        <v>16741248</v>
      </c>
      <c r="G1992" s="108">
        <v>0</v>
      </c>
      <c r="H1992" s="108"/>
      <c r="I1992" s="108"/>
      <c r="J1992" s="108"/>
      <c r="K1992" s="108"/>
      <c r="L1992" s="108"/>
      <c r="M1992" s="108"/>
      <c r="N1992" s="108"/>
      <c r="O1992" s="108"/>
      <c r="P1992" s="108"/>
      <c r="Q1992" s="108"/>
      <c r="R1992" s="108"/>
      <c r="S1992" s="108"/>
      <c r="T1992" s="108"/>
      <c r="U1992" s="108"/>
      <c r="V1992" s="108"/>
      <c r="W1992" s="108"/>
      <c r="X1992" s="108"/>
      <c r="Y1992" s="108"/>
      <c r="Z1992" s="108"/>
      <c r="AA1992" s="108"/>
      <c r="AB1992" s="108"/>
      <c r="AC1992" s="108"/>
      <c r="AD1992" s="108"/>
      <c r="AE1992" s="108"/>
      <c r="AF1992" s="108"/>
      <c r="AG1992" s="108"/>
      <c r="AH1992" s="108"/>
      <c r="AI1992" s="108"/>
      <c r="AJ1992" s="108"/>
      <c r="AK1992" s="108"/>
      <c r="AL1992" s="108"/>
      <c r="AM1992" s="108"/>
      <c r="AN1992" s="108"/>
      <c r="AO1992" s="108"/>
      <c r="AP1992" s="108"/>
      <c r="AQ1992" s="108"/>
      <c r="AR1992" s="108"/>
      <c r="AS1992" s="108"/>
      <c r="AT1992" s="108"/>
      <c r="AU1992" s="108"/>
      <c r="AV1992" s="108"/>
      <c r="AW1992" s="108"/>
      <c r="AX1992" s="108"/>
      <c r="AY1992" s="108"/>
      <c r="AZ1992" s="108"/>
      <c r="BA1992" s="108"/>
      <c r="BB1992" s="108"/>
      <c r="BC1992" s="108"/>
      <c r="BD1992" s="108"/>
      <c r="BE1992" s="108">
        <f>ROUND($F1992/5,0)</f>
        <v>3348250</v>
      </c>
      <c r="BF1992" s="108">
        <f>ROUNDDOWN($F1992/5,0)</f>
        <v>3348249</v>
      </c>
      <c r="BG1992" s="108">
        <f>ROUNDDOWN($F1992/5,0)</f>
        <v>3348249</v>
      </c>
      <c r="BH1992" s="108">
        <f t="shared" ref="BH1992:BI1992" si="29867">ROUND($F1992/5,0)</f>
        <v>3348250</v>
      </c>
      <c r="BI1992" s="108">
        <f t="shared" si="29867"/>
        <v>3348250</v>
      </c>
      <c r="BJ1992" s="108"/>
      <c r="BK1992" s="108"/>
      <c r="BL1992" s="108"/>
      <c r="BM1992" s="108"/>
      <c r="BN1992" s="108"/>
      <c r="BO1992" s="108"/>
      <c r="BP1992" s="108"/>
      <c r="BQ1992" s="108"/>
      <c r="BR1992" s="108"/>
      <c r="BS1992" s="108"/>
      <c r="BT1992" s="108"/>
      <c r="BU1992" s="108"/>
      <c r="BV1992" s="108"/>
      <c r="BW1992" s="108"/>
      <c r="BX1992" s="108"/>
      <c r="BY1992" s="108"/>
      <c r="BZ1992" s="108"/>
      <c r="CA1992" s="108"/>
      <c r="CB1992" s="108"/>
      <c r="CC1992" s="108"/>
      <c r="CD1992" s="108"/>
      <c r="CE1992" s="108"/>
      <c r="CF1992" s="108"/>
      <c r="CG1992" s="108"/>
      <c r="CH1992" s="109">
        <f>IF(C1992="","",F1992-SUM(G1992:CG1992))</f>
        <v>0</v>
      </c>
      <c r="CI1992" s="107">
        <f>IF(C1992="","",SUM(G1992:CG1992))</f>
        <v>16741248</v>
      </c>
      <c r="CJ1992" s="67" t="b">
        <f>IF(C1992="","",F1992=CI1992)</f>
        <v>1</v>
      </c>
    </row>
    <row r="1993" spans="1:88" s="5" customFormat="1" ht="27" customHeight="1" x14ac:dyDescent="0.3">
      <c r="A1993" s="172"/>
      <c r="B1993" s="156"/>
      <c r="C1993" s="169"/>
      <c r="D1993" s="159"/>
      <c r="E1993" s="162"/>
      <c r="F1993" s="165"/>
      <c r="G1993" s="110">
        <v>0</v>
      </c>
      <c r="H1993" s="110"/>
      <c r="I1993" s="110"/>
      <c r="J1993" s="110"/>
      <c r="K1993" s="110"/>
      <c r="L1993" s="110"/>
      <c r="M1993" s="110"/>
      <c r="N1993" s="110"/>
      <c r="O1993" s="110"/>
      <c r="P1993" s="110"/>
      <c r="Q1993" s="110"/>
      <c r="R1993" s="110"/>
      <c r="S1993" s="110"/>
      <c r="T1993" s="110"/>
      <c r="U1993" s="110">
        <f t="shared" ref="U1993:X1993" si="29868">ROUND(U1992/$E1992,2)</f>
        <v>0</v>
      </c>
      <c r="V1993" s="110">
        <f t="shared" si="29868"/>
        <v>0</v>
      </c>
      <c r="W1993" s="110">
        <f t="shared" si="29868"/>
        <v>0</v>
      </c>
      <c r="X1993" s="110">
        <f t="shared" si="29868"/>
        <v>0</v>
      </c>
      <c r="Y1993" s="110">
        <f t="shared" ref="Y1993:AG1993" si="29869">ROUND(Y1992/$E1992,2)</f>
        <v>0</v>
      </c>
      <c r="Z1993" s="110">
        <f t="shared" si="29869"/>
        <v>0</v>
      </c>
      <c r="AA1993" s="110">
        <f t="shared" si="29869"/>
        <v>0</v>
      </c>
      <c r="AB1993" s="110">
        <f t="shared" si="29869"/>
        <v>0</v>
      </c>
      <c r="AC1993" s="110">
        <f t="shared" si="29869"/>
        <v>0</v>
      </c>
      <c r="AD1993" s="110">
        <f t="shared" si="29869"/>
        <v>0</v>
      </c>
      <c r="AE1993" s="110">
        <f t="shared" si="29869"/>
        <v>0</v>
      </c>
      <c r="AF1993" s="110">
        <f t="shared" si="29869"/>
        <v>0</v>
      </c>
      <c r="AG1993" s="110">
        <f t="shared" si="29869"/>
        <v>0</v>
      </c>
      <c r="AH1993" s="110">
        <f t="shared" ref="AH1993:AK1993" si="29870">ROUND(AH1992/$E1992,2)</f>
        <v>0</v>
      </c>
      <c r="AI1993" s="110">
        <f t="shared" si="29870"/>
        <v>0</v>
      </c>
      <c r="AJ1993" s="110">
        <f t="shared" si="29870"/>
        <v>0</v>
      </c>
      <c r="AK1993" s="110">
        <f t="shared" si="29870"/>
        <v>0</v>
      </c>
      <c r="AL1993" s="110">
        <f t="shared" ref="AL1993:AT1993" si="29871">ROUND(AL1992/$E1992,2)</f>
        <v>0</v>
      </c>
      <c r="AM1993" s="110">
        <f t="shared" si="29871"/>
        <v>0</v>
      </c>
      <c r="AN1993" s="110">
        <f t="shared" si="29871"/>
        <v>0</v>
      </c>
      <c r="AO1993" s="110">
        <f t="shared" si="29871"/>
        <v>0</v>
      </c>
      <c r="AP1993" s="110">
        <f t="shared" si="29871"/>
        <v>0</v>
      </c>
      <c r="AQ1993" s="110">
        <f t="shared" si="29871"/>
        <v>0</v>
      </c>
      <c r="AR1993" s="110">
        <f t="shared" si="29871"/>
        <v>0</v>
      </c>
      <c r="AS1993" s="110">
        <f t="shared" si="29871"/>
        <v>0</v>
      </c>
      <c r="AT1993" s="110">
        <f t="shared" si="29871"/>
        <v>0</v>
      </c>
      <c r="AU1993" s="110">
        <f t="shared" ref="AU1993:AX1993" si="29872">ROUND(AU1992/$E1992,2)</f>
        <v>0</v>
      </c>
      <c r="AV1993" s="110">
        <f t="shared" si="29872"/>
        <v>0</v>
      </c>
      <c r="AW1993" s="110">
        <f t="shared" si="29872"/>
        <v>0</v>
      </c>
      <c r="AX1993" s="110">
        <f t="shared" si="29872"/>
        <v>0</v>
      </c>
      <c r="AY1993" s="110">
        <f t="shared" ref="AY1993:BC1993" si="29873">ROUND(AY1992/$E1992,2)</f>
        <v>0</v>
      </c>
      <c r="AZ1993" s="110">
        <f t="shared" si="29873"/>
        <v>0</v>
      </c>
      <c r="BA1993" s="110">
        <f t="shared" si="29873"/>
        <v>0</v>
      </c>
      <c r="BB1993" s="110">
        <f t="shared" si="29873"/>
        <v>0</v>
      </c>
      <c r="BC1993" s="110">
        <f t="shared" si="29873"/>
        <v>0</v>
      </c>
      <c r="BD1993" s="110">
        <f t="shared" ref="BD1993" si="29874">ROUND(BD1992/$E1992,2)</f>
        <v>0</v>
      </c>
      <c r="BE1993" s="110">
        <f t="shared" ref="BE1993:BK1993" si="29875">ROUND(BE1992/$E1992,2)</f>
        <v>0.2</v>
      </c>
      <c r="BF1993" s="110">
        <f t="shared" si="29875"/>
        <v>0.2</v>
      </c>
      <c r="BG1993" s="110">
        <f t="shared" si="29875"/>
        <v>0.2</v>
      </c>
      <c r="BH1993" s="110">
        <f t="shared" si="29875"/>
        <v>0.2</v>
      </c>
      <c r="BI1993" s="110">
        <f t="shared" si="29875"/>
        <v>0.2</v>
      </c>
      <c r="BJ1993" s="110">
        <f t="shared" si="29875"/>
        <v>0</v>
      </c>
      <c r="BK1993" s="110">
        <f t="shared" si="29875"/>
        <v>0</v>
      </c>
      <c r="BL1993" s="110">
        <f t="shared" ref="BL1993:BP1993" si="29876">ROUND(BL1992/$E1992,2)</f>
        <v>0</v>
      </c>
      <c r="BM1993" s="110">
        <f t="shared" si="29876"/>
        <v>0</v>
      </c>
      <c r="BN1993" s="110">
        <f t="shared" si="29876"/>
        <v>0</v>
      </c>
      <c r="BO1993" s="110">
        <f t="shared" si="29876"/>
        <v>0</v>
      </c>
      <c r="BP1993" s="110">
        <f t="shared" si="29876"/>
        <v>0</v>
      </c>
      <c r="BQ1993" s="110">
        <f t="shared" ref="BQ1993:BT1993" si="29877">ROUND(BQ1992/$E1992,2)</f>
        <v>0</v>
      </c>
      <c r="BR1993" s="110">
        <f t="shared" si="29877"/>
        <v>0</v>
      </c>
      <c r="BS1993" s="110">
        <f t="shared" si="29877"/>
        <v>0</v>
      </c>
      <c r="BT1993" s="110">
        <f t="shared" si="29877"/>
        <v>0</v>
      </c>
      <c r="BU1993" s="110">
        <f t="shared" ref="BU1993:BX1993" si="29878">ROUND(BU1992/$E1992,2)</f>
        <v>0</v>
      </c>
      <c r="BV1993" s="110">
        <f t="shared" si="29878"/>
        <v>0</v>
      </c>
      <c r="BW1993" s="110">
        <f t="shared" si="29878"/>
        <v>0</v>
      </c>
      <c r="BX1993" s="110">
        <f t="shared" si="29878"/>
        <v>0</v>
      </c>
      <c r="BY1993" s="110">
        <f t="shared" ref="BY1993:CC1993" si="29879">ROUND(BY1992/$E1992,2)</f>
        <v>0</v>
      </c>
      <c r="BZ1993" s="110">
        <f t="shared" si="29879"/>
        <v>0</v>
      </c>
      <c r="CA1993" s="110">
        <f t="shared" si="29879"/>
        <v>0</v>
      </c>
      <c r="CB1993" s="110">
        <f t="shared" si="29879"/>
        <v>0</v>
      </c>
      <c r="CC1993" s="110">
        <f t="shared" si="29879"/>
        <v>0</v>
      </c>
      <c r="CD1993" s="110">
        <f t="shared" ref="CD1993:CG1993" si="29880">ROUND(CD1992/$E1992,2)</f>
        <v>0</v>
      </c>
      <c r="CE1993" s="110"/>
      <c r="CF1993" s="110">
        <f t="shared" si="29880"/>
        <v>0</v>
      </c>
      <c r="CG1993" s="110">
        <f t="shared" si="29880"/>
        <v>0</v>
      </c>
      <c r="CH1993" s="111">
        <f>IF(C1992="","",D1992-SUM(G1993:CG1993))</f>
        <v>0</v>
      </c>
      <c r="CI1993" s="112">
        <f>IF(C1992="","",SUM(G1993:CG1993))</f>
        <v>1</v>
      </c>
      <c r="CJ1993" s="67" t="b">
        <f>IF(C1992="","",D1992=CI1993)</f>
        <v>1</v>
      </c>
    </row>
    <row r="1994" spans="1:88" s="5" customFormat="1" ht="27" customHeight="1" x14ac:dyDescent="0.3">
      <c r="A1994" s="173"/>
      <c r="B1994" s="157"/>
      <c r="C1994" s="170"/>
      <c r="D1994" s="160"/>
      <c r="E1994" s="163"/>
      <c r="F1994" s="166"/>
      <c r="G1994" s="113">
        <v>0</v>
      </c>
      <c r="H1994" s="113"/>
      <c r="I1994" s="113"/>
      <c r="J1994" s="113"/>
      <c r="K1994" s="113"/>
      <c r="L1994" s="113"/>
      <c r="M1994" s="113"/>
      <c r="N1994" s="113"/>
      <c r="O1994" s="113"/>
      <c r="P1994" s="113"/>
      <c r="Q1994" s="113"/>
      <c r="R1994" s="113"/>
      <c r="S1994" s="113"/>
      <c r="T1994" s="113"/>
      <c r="U1994" s="113">
        <f t="shared" ref="U1994:X1994" si="29881">U1992/$F1992</f>
        <v>0</v>
      </c>
      <c r="V1994" s="113">
        <f t="shared" si="29881"/>
        <v>0</v>
      </c>
      <c r="W1994" s="113">
        <f t="shared" si="29881"/>
        <v>0</v>
      </c>
      <c r="X1994" s="113">
        <f t="shared" si="29881"/>
        <v>0</v>
      </c>
      <c r="Y1994" s="113">
        <f t="shared" ref="Y1994:AG1994" si="29882">Y1992/$F1992</f>
        <v>0</v>
      </c>
      <c r="Z1994" s="113">
        <f t="shared" si="29882"/>
        <v>0</v>
      </c>
      <c r="AA1994" s="113">
        <f t="shared" si="29882"/>
        <v>0</v>
      </c>
      <c r="AB1994" s="113">
        <f t="shared" si="29882"/>
        <v>0</v>
      </c>
      <c r="AC1994" s="113">
        <f t="shared" si="29882"/>
        <v>0</v>
      </c>
      <c r="AD1994" s="113">
        <f t="shared" si="29882"/>
        <v>0</v>
      </c>
      <c r="AE1994" s="113">
        <f t="shared" si="29882"/>
        <v>0</v>
      </c>
      <c r="AF1994" s="113">
        <f t="shared" si="29882"/>
        <v>0</v>
      </c>
      <c r="AG1994" s="113">
        <f t="shared" si="29882"/>
        <v>0</v>
      </c>
      <c r="AH1994" s="113">
        <f t="shared" ref="AH1994:AK1994" si="29883">AH1992/$F1992</f>
        <v>0</v>
      </c>
      <c r="AI1994" s="113">
        <f t="shared" si="29883"/>
        <v>0</v>
      </c>
      <c r="AJ1994" s="113">
        <f t="shared" si="29883"/>
        <v>0</v>
      </c>
      <c r="AK1994" s="113">
        <f t="shared" si="29883"/>
        <v>0</v>
      </c>
      <c r="AL1994" s="113">
        <f t="shared" ref="AL1994:AT1994" si="29884">AL1992/$F1992</f>
        <v>0</v>
      </c>
      <c r="AM1994" s="113">
        <f t="shared" si="29884"/>
        <v>0</v>
      </c>
      <c r="AN1994" s="113">
        <f t="shared" si="29884"/>
        <v>0</v>
      </c>
      <c r="AO1994" s="113">
        <f t="shared" si="29884"/>
        <v>0</v>
      </c>
      <c r="AP1994" s="113">
        <f t="shared" si="29884"/>
        <v>0</v>
      </c>
      <c r="AQ1994" s="113">
        <f t="shared" si="29884"/>
        <v>0</v>
      </c>
      <c r="AR1994" s="113">
        <f t="shared" si="29884"/>
        <v>0</v>
      </c>
      <c r="AS1994" s="113">
        <f t="shared" si="29884"/>
        <v>0</v>
      </c>
      <c r="AT1994" s="113">
        <f t="shared" si="29884"/>
        <v>0</v>
      </c>
      <c r="AU1994" s="113">
        <f t="shared" ref="AU1994:AX1994" si="29885">AU1992/$F1992</f>
        <v>0</v>
      </c>
      <c r="AV1994" s="113">
        <f t="shared" si="29885"/>
        <v>0</v>
      </c>
      <c r="AW1994" s="113">
        <f t="shared" si="29885"/>
        <v>0</v>
      </c>
      <c r="AX1994" s="113">
        <f t="shared" si="29885"/>
        <v>0</v>
      </c>
      <c r="AY1994" s="113">
        <f t="shared" ref="AY1994:BC1994" si="29886">AY1992/$F1992</f>
        <v>0</v>
      </c>
      <c r="AZ1994" s="113">
        <f t="shared" si="29886"/>
        <v>0</v>
      </c>
      <c r="BA1994" s="113">
        <f t="shared" si="29886"/>
        <v>0</v>
      </c>
      <c r="BB1994" s="113">
        <f t="shared" si="29886"/>
        <v>0</v>
      </c>
      <c r="BC1994" s="113">
        <f t="shared" si="29886"/>
        <v>0</v>
      </c>
      <c r="BD1994" s="113">
        <f t="shared" ref="BD1994" si="29887">BD1992/$F1992</f>
        <v>0</v>
      </c>
      <c r="BE1994" s="113">
        <f t="shared" ref="BE1994:BK1994" si="29888">BE1992/$F1992</f>
        <v>0.20000002389308133</v>
      </c>
      <c r="BF1994" s="113">
        <f t="shared" si="29888"/>
        <v>0.19999996416037802</v>
      </c>
      <c r="BG1994" s="113">
        <f t="shared" si="29888"/>
        <v>0.19999996416037802</v>
      </c>
      <c r="BH1994" s="113">
        <f t="shared" si="29888"/>
        <v>0.20000002389308133</v>
      </c>
      <c r="BI1994" s="113">
        <f t="shared" si="29888"/>
        <v>0.20000002389308133</v>
      </c>
      <c r="BJ1994" s="113">
        <f t="shared" si="29888"/>
        <v>0</v>
      </c>
      <c r="BK1994" s="113">
        <f t="shared" si="29888"/>
        <v>0</v>
      </c>
      <c r="BL1994" s="113">
        <f t="shared" ref="BL1994:BP1994" si="29889">BL1992/$F1992</f>
        <v>0</v>
      </c>
      <c r="BM1994" s="113">
        <f t="shared" si="29889"/>
        <v>0</v>
      </c>
      <c r="BN1994" s="113">
        <f t="shared" si="29889"/>
        <v>0</v>
      </c>
      <c r="BO1994" s="113">
        <f t="shared" si="29889"/>
        <v>0</v>
      </c>
      <c r="BP1994" s="113">
        <f t="shared" si="29889"/>
        <v>0</v>
      </c>
      <c r="BQ1994" s="113">
        <f t="shared" ref="BQ1994:BT1994" si="29890">BQ1992/$F1992</f>
        <v>0</v>
      </c>
      <c r="BR1994" s="113">
        <f t="shared" si="29890"/>
        <v>0</v>
      </c>
      <c r="BS1994" s="113">
        <f t="shared" si="29890"/>
        <v>0</v>
      </c>
      <c r="BT1994" s="113">
        <f t="shared" si="29890"/>
        <v>0</v>
      </c>
      <c r="BU1994" s="113">
        <f t="shared" ref="BU1994:BX1994" si="29891">BU1992/$F1992</f>
        <v>0</v>
      </c>
      <c r="BV1994" s="113">
        <f t="shared" si="29891"/>
        <v>0</v>
      </c>
      <c r="BW1994" s="113">
        <f t="shared" si="29891"/>
        <v>0</v>
      </c>
      <c r="BX1994" s="113">
        <f t="shared" si="29891"/>
        <v>0</v>
      </c>
      <c r="BY1994" s="113">
        <f t="shared" ref="BY1994:CC1994" si="29892">BY1992/$F1992</f>
        <v>0</v>
      </c>
      <c r="BZ1994" s="113">
        <f t="shared" si="29892"/>
        <v>0</v>
      </c>
      <c r="CA1994" s="113">
        <f t="shared" si="29892"/>
        <v>0</v>
      </c>
      <c r="CB1994" s="113">
        <f t="shared" si="29892"/>
        <v>0</v>
      </c>
      <c r="CC1994" s="113">
        <f t="shared" si="29892"/>
        <v>0</v>
      </c>
      <c r="CD1994" s="113">
        <f t="shared" ref="CD1994:CG1994" si="29893">CD1992/$F1992</f>
        <v>0</v>
      </c>
      <c r="CE1994" s="113"/>
      <c r="CF1994" s="113">
        <f t="shared" si="29893"/>
        <v>0</v>
      </c>
      <c r="CG1994" s="113">
        <f t="shared" si="29893"/>
        <v>0</v>
      </c>
      <c r="CH1994" s="114">
        <f>IF(C1992="","",100%-SUM(G1994:CG1994))</f>
        <v>0</v>
      </c>
      <c r="CI1994" s="115">
        <f>IF(C1992="","",SUM(G1994:CG1994))</f>
        <v>1</v>
      </c>
      <c r="CJ1994" s="67" t="b">
        <f>IF(C1992="","",SUM(G1994:CG1994)=CI1994)</f>
        <v>1</v>
      </c>
    </row>
    <row r="1995" spans="1:88" s="5" customFormat="1" ht="27" customHeight="1" x14ac:dyDescent="0.3">
      <c r="A1995" s="171" t="s">
        <v>1388</v>
      </c>
      <c r="B1995" s="155" t="s">
        <v>1389</v>
      </c>
      <c r="C1995" s="168" t="s">
        <v>163</v>
      </c>
      <c r="D1995" s="158">
        <v>1</v>
      </c>
      <c r="E1995" s="161">
        <v>19696651</v>
      </c>
      <c r="F1995" s="164">
        <f t="shared" si="29812"/>
        <v>19696651</v>
      </c>
      <c r="G1995" s="108">
        <v>0</v>
      </c>
      <c r="H1995" s="108"/>
      <c r="I1995" s="108"/>
      <c r="J1995" s="108"/>
      <c r="K1995" s="108"/>
      <c r="L1995" s="108"/>
      <c r="M1995" s="108"/>
      <c r="N1995" s="108"/>
      <c r="O1995" s="108"/>
      <c r="P1995" s="108"/>
      <c r="Q1995" s="108"/>
      <c r="R1995" s="108"/>
      <c r="S1995" s="108"/>
      <c r="T1995" s="108"/>
      <c r="U1995" s="108"/>
      <c r="V1995" s="108"/>
      <c r="W1995" s="108"/>
      <c r="X1995" s="108"/>
      <c r="Y1995" s="108"/>
      <c r="Z1995" s="108"/>
      <c r="AA1995" s="108"/>
      <c r="AB1995" s="108"/>
      <c r="AC1995" s="108"/>
      <c r="AD1995" s="108"/>
      <c r="AE1995" s="108"/>
      <c r="AF1995" s="108"/>
      <c r="AG1995" s="108"/>
      <c r="AH1995" s="108"/>
      <c r="AI1995" s="108"/>
      <c r="AJ1995" s="108"/>
      <c r="AK1995" s="108"/>
      <c r="AL1995" s="108"/>
      <c r="AM1995" s="108"/>
      <c r="AN1995" s="108"/>
      <c r="AO1995" s="108"/>
      <c r="AP1995" s="108"/>
      <c r="AQ1995" s="108"/>
      <c r="AR1995" s="108"/>
      <c r="AS1995" s="108"/>
      <c r="AT1995" s="108"/>
      <c r="AU1995" s="108"/>
      <c r="AV1995" s="108"/>
      <c r="AW1995" s="108"/>
      <c r="AX1995" s="108"/>
      <c r="AY1995" s="108"/>
      <c r="AZ1995" s="108"/>
      <c r="BA1995" s="108"/>
      <c r="BB1995" s="108"/>
      <c r="BC1995" s="108"/>
      <c r="BD1995" s="108"/>
      <c r="BE1995" s="108">
        <f>ROUND($F1995/5,0)</f>
        <v>3939330</v>
      </c>
      <c r="BF1995" s="108">
        <f>ROUNDUP($F1995/5,0)</f>
        <v>3939331</v>
      </c>
      <c r="BG1995" s="108">
        <f t="shared" ref="BG1995:BI1995" si="29894">ROUND($F1995/5,0)</f>
        <v>3939330</v>
      </c>
      <c r="BH1995" s="108">
        <f t="shared" si="29894"/>
        <v>3939330</v>
      </c>
      <c r="BI1995" s="108">
        <f t="shared" si="29894"/>
        <v>3939330</v>
      </c>
      <c r="BJ1995" s="108"/>
      <c r="BK1995" s="108"/>
      <c r="BL1995" s="108"/>
      <c r="BM1995" s="108"/>
      <c r="BN1995" s="108"/>
      <c r="BO1995" s="108"/>
      <c r="BP1995" s="108"/>
      <c r="BQ1995" s="108"/>
      <c r="BR1995" s="108"/>
      <c r="BS1995" s="108"/>
      <c r="BT1995" s="108"/>
      <c r="BU1995" s="108"/>
      <c r="BV1995" s="108"/>
      <c r="BW1995" s="108"/>
      <c r="BX1995" s="108"/>
      <c r="BY1995" s="108"/>
      <c r="BZ1995" s="108"/>
      <c r="CA1995" s="108"/>
      <c r="CB1995" s="108"/>
      <c r="CC1995" s="108"/>
      <c r="CD1995" s="108"/>
      <c r="CE1995" s="108"/>
      <c r="CF1995" s="108"/>
      <c r="CG1995" s="108"/>
      <c r="CH1995" s="109">
        <f>IF(C1995="","",F1995-SUM(G1995:CG1995))</f>
        <v>0</v>
      </c>
      <c r="CI1995" s="107">
        <f>IF(C1995="","",SUM(G1995:CG1995))</f>
        <v>19696651</v>
      </c>
      <c r="CJ1995" s="67" t="b">
        <f>IF(C1995="","",F1995=CI1995)</f>
        <v>1</v>
      </c>
    </row>
    <row r="1996" spans="1:88" s="5" customFormat="1" ht="27" customHeight="1" x14ac:dyDescent="0.3">
      <c r="A1996" s="172"/>
      <c r="B1996" s="156"/>
      <c r="C1996" s="169"/>
      <c r="D1996" s="159"/>
      <c r="E1996" s="162"/>
      <c r="F1996" s="165"/>
      <c r="G1996" s="110">
        <v>0</v>
      </c>
      <c r="H1996" s="110"/>
      <c r="I1996" s="110"/>
      <c r="J1996" s="110"/>
      <c r="K1996" s="110"/>
      <c r="L1996" s="110"/>
      <c r="M1996" s="110"/>
      <c r="N1996" s="110"/>
      <c r="O1996" s="110"/>
      <c r="P1996" s="110"/>
      <c r="Q1996" s="110"/>
      <c r="R1996" s="110"/>
      <c r="S1996" s="110"/>
      <c r="T1996" s="110"/>
      <c r="U1996" s="110">
        <f t="shared" ref="U1996:X1996" si="29895">ROUND(U1995/$E1995,2)</f>
        <v>0</v>
      </c>
      <c r="V1996" s="110">
        <f t="shared" si="29895"/>
        <v>0</v>
      </c>
      <c r="W1996" s="110">
        <f t="shared" si="29895"/>
        <v>0</v>
      </c>
      <c r="X1996" s="110">
        <f t="shared" si="29895"/>
        <v>0</v>
      </c>
      <c r="Y1996" s="110">
        <f t="shared" ref="Y1996:AG1996" si="29896">ROUND(Y1995/$E1995,2)</f>
        <v>0</v>
      </c>
      <c r="Z1996" s="110">
        <f t="shared" si="29896"/>
        <v>0</v>
      </c>
      <c r="AA1996" s="110">
        <f t="shared" si="29896"/>
        <v>0</v>
      </c>
      <c r="AB1996" s="110">
        <f t="shared" si="29896"/>
        <v>0</v>
      </c>
      <c r="AC1996" s="110">
        <f t="shared" si="29896"/>
        <v>0</v>
      </c>
      <c r="AD1996" s="110">
        <f t="shared" si="29896"/>
        <v>0</v>
      </c>
      <c r="AE1996" s="110">
        <f t="shared" si="29896"/>
        <v>0</v>
      </c>
      <c r="AF1996" s="110">
        <f t="shared" si="29896"/>
        <v>0</v>
      </c>
      <c r="AG1996" s="110">
        <f t="shared" si="29896"/>
        <v>0</v>
      </c>
      <c r="AH1996" s="110">
        <f t="shared" ref="AH1996:AK1996" si="29897">ROUND(AH1995/$E1995,2)</f>
        <v>0</v>
      </c>
      <c r="AI1996" s="110">
        <f t="shared" si="29897"/>
        <v>0</v>
      </c>
      <c r="AJ1996" s="110">
        <f t="shared" si="29897"/>
        <v>0</v>
      </c>
      <c r="AK1996" s="110">
        <f t="shared" si="29897"/>
        <v>0</v>
      </c>
      <c r="AL1996" s="110">
        <f t="shared" ref="AL1996:AT1996" si="29898">ROUND(AL1995/$E1995,2)</f>
        <v>0</v>
      </c>
      <c r="AM1996" s="110">
        <f t="shared" si="29898"/>
        <v>0</v>
      </c>
      <c r="AN1996" s="110">
        <f t="shared" si="29898"/>
        <v>0</v>
      </c>
      <c r="AO1996" s="110">
        <f t="shared" si="29898"/>
        <v>0</v>
      </c>
      <c r="AP1996" s="110">
        <f t="shared" si="29898"/>
        <v>0</v>
      </c>
      <c r="AQ1996" s="110">
        <f t="shared" si="29898"/>
        <v>0</v>
      </c>
      <c r="AR1996" s="110">
        <f t="shared" si="29898"/>
        <v>0</v>
      </c>
      <c r="AS1996" s="110">
        <f t="shared" si="29898"/>
        <v>0</v>
      </c>
      <c r="AT1996" s="110">
        <f t="shared" si="29898"/>
        <v>0</v>
      </c>
      <c r="AU1996" s="110">
        <f t="shared" ref="AU1996:AX1996" si="29899">ROUND(AU1995/$E1995,2)</f>
        <v>0</v>
      </c>
      <c r="AV1996" s="110">
        <f t="shared" si="29899"/>
        <v>0</v>
      </c>
      <c r="AW1996" s="110">
        <f t="shared" si="29899"/>
        <v>0</v>
      </c>
      <c r="AX1996" s="110">
        <f t="shared" si="29899"/>
        <v>0</v>
      </c>
      <c r="AY1996" s="110">
        <f t="shared" ref="AY1996:BC1996" si="29900">ROUND(AY1995/$E1995,2)</f>
        <v>0</v>
      </c>
      <c r="AZ1996" s="110">
        <f t="shared" si="29900"/>
        <v>0</v>
      </c>
      <c r="BA1996" s="110">
        <f t="shared" si="29900"/>
        <v>0</v>
      </c>
      <c r="BB1996" s="110">
        <f t="shared" si="29900"/>
        <v>0</v>
      </c>
      <c r="BC1996" s="110">
        <f t="shared" si="29900"/>
        <v>0</v>
      </c>
      <c r="BD1996" s="110">
        <f t="shared" ref="BD1996" si="29901">ROUND(BD1995/$E1995,2)</f>
        <v>0</v>
      </c>
      <c r="BE1996" s="110">
        <f t="shared" ref="BE1996:BK1996" si="29902">ROUND(BE1995/$E1995,2)</f>
        <v>0.2</v>
      </c>
      <c r="BF1996" s="110">
        <f t="shared" si="29902"/>
        <v>0.2</v>
      </c>
      <c r="BG1996" s="110">
        <f t="shared" si="29902"/>
        <v>0.2</v>
      </c>
      <c r="BH1996" s="110">
        <f t="shared" si="29902"/>
        <v>0.2</v>
      </c>
      <c r="BI1996" s="110">
        <f t="shared" si="29902"/>
        <v>0.2</v>
      </c>
      <c r="BJ1996" s="110">
        <f t="shared" si="29902"/>
        <v>0</v>
      </c>
      <c r="BK1996" s="110">
        <f t="shared" si="29902"/>
        <v>0</v>
      </c>
      <c r="BL1996" s="110">
        <f t="shared" ref="BL1996:BP1996" si="29903">ROUND(BL1995/$E1995,2)</f>
        <v>0</v>
      </c>
      <c r="BM1996" s="110">
        <f t="shared" si="29903"/>
        <v>0</v>
      </c>
      <c r="BN1996" s="110">
        <f t="shared" si="29903"/>
        <v>0</v>
      </c>
      <c r="BO1996" s="110">
        <f t="shared" si="29903"/>
        <v>0</v>
      </c>
      <c r="BP1996" s="110">
        <f t="shared" si="29903"/>
        <v>0</v>
      </c>
      <c r="BQ1996" s="110">
        <f t="shared" ref="BQ1996:BT1996" si="29904">ROUND(BQ1995/$E1995,2)</f>
        <v>0</v>
      </c>
      <c r="BR1996" s="110">
        <f t="shared" si="29904"/>
        <v>0</v>
      </c>
      <c r="BS1996" s="110">
        <f t="shared" si="29904"/>
        <v>0</v>
      </c>
      <c r="BT1996" s="110">
        <f t="shared" si="29904"/>
        <v>0</v>
      </c>
      <c r="BU1996" s="110">
        <f t="shared" ref="BU1996:BX1996" si="29905">ROUND(BU1995/$E1995,2)</f>
        <v>0</v>
      </c>
      <c r="BV1996" s="110">
        <f t="shared" si="29905"/>
        <v>0</v>
      </c>
      <c r="BW1996" s="110">
        <f t="shared" si="29905"/>
        <v>0</v>
      </c>
      <c r="BX1996" s="110">
        <f t="shared" si="29905"/>
        <v>0</v>
      </c>
      <c r="BY1996" s="110">
        <f t="shared" ref="BY1996:CC1996" si="29906">ROUND(BY1995/$E1995,2)</f>
        <v>0</v>
      </c>
      <c r="BZ1996" s="110">
        <f t="shared" si="29906"/>
        <v>0</v>
      </c>
      <c r="CA1996" s="110">
        <f t="shared" si="29906"/>
        <v>0</v>
      </c>
      <c r="CB1996" s="110">
        <f t="shared" si="29906"/>
        <v>0</v>
      </c>
      <c r="CC1996" s="110">
        <f t="shared" si="29906"/>
        <v>0</v>
      </c>
      <c r="CD1996" s="110">
        <f t="shared" ref="CD1996:CG1996" si="29907">ROUND(CD1995/$E1995,2)</f>
        <v>0</v>
      </c>
      <c r="CE1996" s="110"/>
      <c r="CF1996" s="110">
        <f t="shared" si="29907"/>
        <v>0</v>
      </c>
      <c r="CG1996" s="110">
        <f t="shared" si="29907"/>
        <v>0</v>
      </c>
      <c r="CH1996" s="111">
        <f>IF(C1995="","",D1995-SUM(G1996:CG1996))</f>
        <v>0</v>
      </c>
      <c r="CI1996" s="112">
        <f>IF(C1995="","",SUM(G1996:CG1996))</f>
        <v>1</v>
      </c>
      <c r="CJ1996" s="67" t="b">
        <f>IF(C1995="","",D1995=CI1996)</f>
        <v>1</v>
      </c>
    </row>
    <row r="1997" spans="1:88" s="5" customFormat="1" ht="27" customHeight="1" x14ac:dyDescent="0.3">
      <c r="A1997" s="173"/>
      <c r="B1997" s="157"/>
      <c r="C1997" s="170"/>
      <c r="D1997" s="160"/>
      <c r="E1997" s="163"/>
      <c r="F1997" s="166"/>
      <c r="G1997" s="113">
        <v>0</v>
      </c>
      <c r="H1997" s="113"/>
      <c r="I1997" s="113"/>
      <c r="J1997" s="113"/>
      <c r="K1997" s="113"/>
      <c r="L1997" s="113"/>
      <c r="M1997" s="113"/>
      <c r="N1997" s="113"/>
      <c r="O1997" s="113"/>
      <c r="P1997" s="113"/>
      <c r="Q1997" s="113"/>
      <c r="R1997" s="113"/>
      <c r="S1997" s="113"/>
      <c r="T1997" s="113"/>
      <c r="U1997" s="113">
        <f t="shared" ref="U1997:X1997" si="29908">U1995/$F1995</f>
        <v>0</v>
      </c>
      <c r="V1997" s="113">
        <f t="shared" si="29908"/>
        <v>0</v>
      </c>
      <c r="W1997" s="113">
        <f t="shared" si="29908"/>
        <v>0</v>
      </c>
      <c r="X1997" s="113">
        <f t="shared" si="29908"/>
        <v>0</v>
      </c>
      <c r="Y1997" s="113">
        <f t="shared" ref="Y1997:AG1997" si="29909">Y1995/$F1995</f>
        <v>0</v>
      </c>
      <c r="Z1997" s="113">
        <f t="shared" si="29909"/>
        <v>0</v>
      </c>
      <c r="AA1997" s="113">
        <f t="shared" si="29909"/>
        <v>0</v>
      </c>
      <c r="AB1997" s="113">
        <f t="shared" si="29909"/>
        <v>0</v>
      </c>
      <c r="AC1997" s="113">
        <f t="shared" si="29909"/>
        <v>0</v>
      </c>
      <c r="AD1997" s="113">
        <f t="shared" si="29909"/>
        <v>0</v>
      </c>
      <c r="AE1997" s="113">
        <f t="shared" si="29909"/>
        <v>0</v>
      </c>
      <c r="AF1997" s="113">
        <f t="shared" si="29909"/>
        <v>0</v>
      </c>
      <c r="AG1997" s="113">
        <f t="shared" si="29909"/>
        <v>0</v>
      </c>
      <c r="AH1997" s="113">
        <f t="shared" ref="AH1997:AK1997" si="29910">AH1995/$F1995</f>
        <v>0</v>
      </c>
      <c r="AI1997" s="113">
        <f t="shared" si="29910"/>
        <v>0</v>
      </c>
      <c r="AJ1997" s="113">
        <f t="shared" si="29910"/>
        <v>0</v>
      </c>
      <c r="AK1997" s="113">
        <f t="shared" si="29910"/>
        <v>0</v>
      </c>
      <c r="AL1997" s="113">
        <f t="shared" ref="AL1997:AT1997" si="29911">AL1995/$F1995</f>
        <v>0</v>
      </c>
      <c r="AM1997" s="113">
        <f t="shared" si="29911"/>
        <v>0</v>
      </c>
      <c r="AN1997" s="113">
        <f t="shared" si="29911"/>
        <v>0</v>
      </c>
      <c r="AO1997" s="113">
        <f t="shared" si="29911"/>
        <v>0</v>
      </c>
      <c r="AP1997" s="113">
        <f t="shared" si="29911"/>
        <v>0</v>
      </c>
      <c r="AQ1997" s="113">
        <f t="shared" si="29911"/>
        <v>0</v>
      </c>
      <c r="AR1997" s="113">
        <f t="shared" si="29911"/>
        <v>0</v>
      </c>
      <c r="AS1997" s="113">
        <f t="shared" si="29911"/>
        <v>0</v>
      </c>
      <c r="AT1997" s="113">
        <f t="shared" si="29911"/>
        <v>0</v>
      </c>
      <c r="AU1997" s="113">
        <f t="shared" ref="AU1997:AX1997" si="29912">AU1995/$F1995</f>
        <v>0</v>
      </c>
      <c r="AV1997" s="113">
        <f t="shared" si="29912"/>
        <v>0</v>
      </c>
      <c r="AW1997" s="113">
        <f t="shared" si="29912"/>
        <v>0</v>
      </c>
      <c r="AX1997" s="113">
        <f t="shared" si="29912"/>
        <v>0</v>
      </c>
      <c r="AY1997" s="113">
        <f t="shared" ref="AY1997:BC1997" si="29913">AY1995/$F1995</f>
        <v>0</v>
      </c>
      <c r="AZ1997" s="113">
        <f t="shared" si="29913"/>
        <v>0</v>
      </c>
      <c r="BA1997" s="113">
        <f t="shared" si="29913"/>
        <v>0</v>
      </c>
      <c r="BB1997" s="113">
        <f t="shared" si="29913"/>
        <v>0</v>
      </c>
      <c r="BC1997" s="113">
        <f t="shared" si="29913"/>
        <v>0</v>
      </c>
      <c r="BD1997" s="113">
        <f t="shared" ref="BD1997" si="29914">BD1995/$F1995</f>
        <v>0</v>
      </c>
      <c r="BE1997" s="113">
        <f t="shared" ref="BE1997:BK1997" si="29915">BE1995/$F1995</f>
        <v>0.19999998984598955</v>
      </c>
      <c r="BF1997" s="113">
        <f t="shared" si="29915"/>
        <v>0.20000004061604179</v>
      </c>
      <c r="BG1997" s="113">
        <f t="shared" si="29915"/>
        <v>0.19999998984598955</v>
      </c>
      <c r="BH1997" s="113">
        <f t="shared" si="29915"/>
        <v>0.19999998984598955</v>
      </c>
      <c r="BI1997" s="113">
        <f t="shared" si="29915"/>
        <v>0.19999998984598955</v>
      </c>
      <c r="BJ1997" s="113">
        <f t="shared" si="29915"/>
        <v>0</v>
      </c>
      <c r="BK1997" s="113">
        <f t="shared" si="29915"/>
        <v>0</v>
      </c>
      <c r="BL1997" s="113">
        <f t="shared" ref="BL1997:BP1997" si="29916">BL1995/$F1995</f>
        <v>0</v>
      </c>
      <c r="BM1997" s="113">
        <f t="shared" si="29916"/>
        <v>0</v>
      </c>
      <c r="BN1997" s="113">
        <f t="shared" si="29916"/>
        <v>0</v>
      </c>
      <c r="BO1997" s="113">
        <f t="shared" si="29916"/>
        <v>0</v>
      </c>
      <c r="BP1997" s="113">
        <f t="shared" si="29916"/>
        <v>0</v>
      </c>
      <c r="BQ1997" s="113">
        <f t="shared" ref="BQ1997:BT1997" si="29917">BQ1995/$F1995</f>
        <v>0</v>
      </c>
      <c r="BR1997" s="113">
        <f t="shared" si="29917"/>
        <v>0</v>
      </c>
      <c r="BS1997" s="113">
        <f t="shared" si="29917"/>
        <v>0</v>
      </c>
      <c r="BT1997" s="113">
        <f t="shared" si="29917"/>
        <v>0</v>
      </c>
      <c r="BU1997" s="113">
        <f t="shared" ref="BU1997:BX1997" si="29918">BU1995/$F1995</f>
        <v>0</v>
      </c>
      <c r="BV1997" s="113">
        <f t="shared" si="29918"/>
        <v>0</v>
      </c>
      <c r="BW1997" s="113">
        <f t="shared" si="29918"/>
        <v>0</v>
      </c>
      <c r="BX1997" s="113">
        <f t="shared" si="29918"/>
        <v>0</v>
      </c>
      <c r="BY1997" s="113">
        <f t="shared" ref="BY1997:CC1997" si="29919">BY1995/$F1995</f>
        <v>0</v>
      </c>
      <c r="BZ1997" s="113">
        <f t="shared" si="29919"/>
        <v>0</v>
      </c>
      <c r="CA1997" s="113">
        <f t="shared" si="29919"/>
        <v>0</v>
      </c>
      <c r="CB1997" s="113">
        <f t="shared" si="29919"/>
        <v>0</v>
      </c>
      <c r="CC1997" s="113">
        <f t="shared" si="29919"/>
        <v>0</v>
      </c>
      <c r="CD1997" s="113">
        <f t="shared" ref="CD1997:CG1997" si="29920">CD1995/$F1995</f>
        <v>0</v>
      </c>
      <c r="CE1997" s="113"/>
      <c r="CF1997" s="113">
        <f t="shared" si="29920"/>
        <v>0</v>
      </c>
      <c r="CG1997" s="113">
        <f t="shared" si="29920"/>
        <v>0</v>
      </c>
      <c r="CH1997" s="114">
        <f>IF(C1995="","",100%-SUM(G1997:CG1997))</f>
        <v>0</v>
      </c>
      <c r="CI1997" s="115">
        <f>IF(C1995="","",SUM(G1997:CG1997))</f>
        <v>1</v>
      </c>
      <c r="CJ1997" s="67" t="b">
        <f>IF(C1995="","",SUM(G1997:CG1997)=CI1997)</f>
        <v>1</v>
      </c>
    </row>
    <row r="1998" spans="1:88" x14ac:dyDescent="0.3">
      <c r="A1998" s="31" t="s">
        <v>1390</v>
      </c>
      <c r="B1998" s="32" t="s">
        <v>1391</v>
      </c>
      <c r="C1998" s="33"/>
      <c r="D1998" s="33"/>
      <c r="E1998" s="37" t="s">
        <v>8</v>
      </c>
      <c r="F1998" s="84">
        <f>SUM(F1999:F2007)</f>
        <v>859856948</v>
      </c>
      <c r="G1998" s="6">
        <f t="shared" ref="G1998:BR1998" si="29921">G1999+G2002+G2005</f>
        <v>0</v>
      </c>
      <c r="H1998" s="6">
        <f t="shared" si="29921"/>
        <v>0</v>
      </c>
      <c r="I1998" s="6">
        <f t="shared" si="29921"/>
        <v>0</v>
      </c>
      <c r="J1998" s="6">
        <f t="shared" si="29921"/>
        <v>0</v>
      </c>
      <c r="K1998" s="6">
        <f t="shared" si="29921"/>
        <v>0</v>
      </c>
      <c r="L1998" s="6">
        <f t="shared" si="29921"/>
        <v>0</v>
      </c>
      <c r="M1998" s="6">
        <f t="shared" si="29921"/>
        <v>0</v>
      </c>
      <c r="N1998" s="6">
        <f t="shared" si="29921"/>
        <v>0</v>
      </c>
      <c r="O1998" s="6">
        <f t="shared" si="29921"/>
        <v>0</v>
      </c>
      <c r="P1998" s="6">
        <f t="shared" si="29921"/>
        <v>0</v>
      </c>
      <c r="Q1998" s="6">
        <f t="shared" si="29921"/>
        <v>0</v>
      </c>
      <c r="R1998" s="6">
        <f t="shared" si="29921"/>
        <v>0</v>
      </c>
      <c r="S1998" s="6">
        <f t="shared" si="29921"/>
        <v>0</v>
      </c>
      <c r="T1998" s="6">
        <f t="shared" si="29921"/>
        <v>0</v>
      </c>
      <c r="U1998" s="6">
        <f t="shared" si="29921"/>
        <v>0</v>
      </c>
      <c r="V1998" s="6">
        <f t="shared" si="29921"/>
        <v>0</v>
      </c>
      <c r="W1998" s="6">
        <f t="shared" si="29921"/>
        <v>0</v>
      </c>
      <c r="X1998" s="6">
        <f t="shared" si="29921"/>
        <v>0</v>
      </c>
      <c r="Y1998" s="6">
        <f t="shared" si="29921"/>
        <v>0</v>
      </c>
      <c r="Z1998" s="6">
        <f t="shared" si="29921"/>
        <v>0</v>
      </c>
      <c r="AA1998" s="6">
        <f t="shared" si="29921"/>
        <v>0</v>
      </c>
      <c r="AB1998" s="6">
        <f t="shared" si="29921"/>
        <v>0</v>
      </c>
      <c r="AC1998" s="6">
        <f t="shared" si="29921"/>
        <v>0</v>
      </c>
      <c r="AD1998" s="6">
        <f t="shared" si="29921"/>
        <v>0</v>
      </c>
      <c r="AE1998" s="6">
        <f t="shared" si="29921"/>
        <v>0</v>
      </c>
      <c r="AF1998" s="6">
        <f t="shared" si="29921"/>
        <v>0</v>
      </c>
      <c r="AG1998" s="6">
        <f t="shared" si="29921"/>
        <v>0</v>
      </c>
      <c r="AH1998" s="6">
        <f t="shared" si="29921"/>
        <v>0</v>
      </c>
      <c r="AI1998" s="6">
        <f t="shared" si="29921"/>
        <v>0</v>
      </c>
      <c r="AJ1998" s="6">
        <f t="shared" si="29921"/>
        <v>0</v>
      </c>
      <c r="AK1998" s="6">
        <f t="shared" si="29921"/>
        <v>0</v>
      </c>
      <c r="AL1998" s="6">
        <f t="shared" si="29921"/>
        <v>0</v>
      </c>
      <c r="AM1998" s="6">
        <f t="shared" si="29921"/>
        <v>0</v>
      </c>
      <c r="AN1998" s="6">
        <f t="shared" si="29921"/>
        <v>0</v>
      </c>
      <c r="AO1998" s="6">
        <f t="shared" si="29921"/>
        <v>0</v>
      </c>
      <c r="AP1998" s="6">
        <f t="shared" si="29921"/>
        <v>0</v>
      </c>
      <c r="AQ1998" s="6">
        <f t="shared" si="29921"/>
        <v>0</v>
      </c>
      <c r="AR1998" s="6">
        <f t="shared" si="29921"/>
        <v>0</v>
      </c>
      <c r="AS1998" s="6">
        <f t="shared" si="29921"/>
        <v>0</v>
      </c>
      <c r="AT1998" s="6">
        <f t="shared" si="29921"/>
        <v>0</v>
      </c>
      <c r="AU1998" s="6">
        <f t="shared" si="29921"/>
        <v>0</v>
      </c>
      <c r="AV1998" s="6">
        <f t="shared" si="29921"/>
        <v>0</v>
      </c>
      <c r="AW1998" s="6">
        <f t="shared" si="29921"/>
        <v>0</v>
      </c>
      <c r="AX1998" s="6">
        <f t="shared" si="29921"/>
        <v>0</v>
      </c>
      <c r="AY1998" s="6">
        <f t="shared" si="29921"/>
        <v>0</v>
      </c>
      <c r="AZ1998" s="6">
        <f t="shared" si="29921"/>
        <v>0</v>
      </c>
      <c r="BA1998" s="6">
        <f t="shared" si="29921"/>
        <v>0</v>
      </c>
      <c r="BB1998" s="6">
        <f t="shared" si="29921"/>
        <v>0</v>
      </c>
      <c r="BC1998" s="6">
        <f t="shared" si="29921"/>
        <v>0</v>
      </c>
      <c r="BD1998" s="6">
        <f t="shared" si="29921"/>
        <v>0</v>
      </c>
      <c r="BE1998" s="6">
        <f t="shared" si="29921"/>
        <v>143309492</v>
      </c>
      <c r="BF1998" s="6">
        <f t="shared" si="29921"/>
        <v>143309492</v>
      </c>
      <c r="BG1998" s="6">
        <f t="shared" si="29921"/>
        <v>143309492</v>
      </c>
      <c r="BH1998" s="6">
        <f t="shared" si="29921"/>
        <v>143309491</v>
      </c>
      <c r="BI1998" s="6">
        <f t="shared" si="29921"/>
        <v>143309491</v>
      </c>
      <c r="BJ1998" s="6">
        <f t="shared" si="29921"/>
        <v>143309490</v>
      </c>
      <c r="BK1998" s="6">
        <f t="shared" si="29921"/>
        <v>0</v>
      </c>
      <c r="BL1998" s="6">
        <f t="shared" si="29921"/>
        <v>0</v>
      </c>
      <c r="BM1998" s="6">
        <f t="shared" si="29921"/>
        <v>0</v>
      </c>
      <c r="BN1998" s="6">
        <f t="shared" si="29921"/>
        <v>0</v>
      </c>
      <c r="BO1998" s="6">
        <f t="shared" si="29921"/>
        <v>0</v>
      </c>
      <c r="BP1998" s="6">
        <f t="shared" si="29921"/>
        <v>0</v>
      </c>
      <c r="BQ1998" s="6">
        <f t="shared" si="29921"/>
        <v>0</v>
      </c>
      <c r="BR1998" s="6">
        <f t="shared" si="29921"/>
        <v>0</v>
      </c>
      <c r="BS1998" s="6">
        <f t="shared" ref="BS1998:CG1998" si="29922">BS1999+BS2002+BS2005</f>
        <v>0</v>
      </c>
      <c r="BT1998" s="6">
        <f t="shared" si="29922"/>
        <v>0</v>
      </c>
      <c r="BU1998" s="6">
        <f t="shared" si="29922"/>
        <v>0</v>
      </c>
      <c r="BV1998" s="6">
        <f t="shared" si="29922"/>
        <v>0</v>
      </c>
      <c r="BW1998" s="6">
        <f t="shared" si="29922"/>
        <v>0</v>
      </c>
      <c r="BX1998" s="6">
        <f t="shared" si="29922"/>
        <v>0</v>
      </c>
      <c r="BY1998" s="6">
        <f t="shared" si="29922"/>
        <v>0</v>
      </c>
      <c r="BZ1998" s="6">
        <f t="shared" si="29922"/>
        <v>0</v>
      </c>
      <c r="CA1998" s="6">
        <f t="shared" si="29922"/>
        <v>0</v>
      </c>
      <c r="CB1998" s="6">
        <f t="shared" si="29922"/>
        <v>0</v>
      </c>
      <c r="CC1998" s="6">
        <f t="shared" si="29922"/>
        <v>0</v>
      </c>
      <c r="CD1998" s="6">
        <f t="shared" si="29922"/>
        <v>0</v>
      </c>
      <c r="CE1998" s="6">
        <f t="shared" si="29922"/>
        <v>0</v>
      </c>
      <c r="CF1998" s="6">
        <f t="shared" si="29922"/>
        <v>0</v>
      </c>
      <c r="CG1998" s="6">
        <f t="shared" si="29922"/>
        <v>0</v>
      </c>
      <c r="CH1998" s="107">
        <f>F1998-SUM(G1998:CG1998)</f>
        <v>0</v>
      </c>
      <c r="CI1998" s="107" t="str">
        <f>IF(C1998="","",SUM(G1998:CG1998))</f>
        <v/>
      </c>
      <c r="CJ1998" s="67" t="str">
        <f>IF(C1998="","",F1998=CI1998)</f>
        <v/>
      </c>
    </row>
    <row r="1999" spans="1:88" s="5" customFormat="1" ht="30" customHeight="1" x14ac:dyDescent="0.3">
      <c r="A1999" s="171" t="s">
        <v>1392</v>
      </c>
      <c r="B1999" s="155" t="s">
        <v>1393</v>
      </c>
      <c r="C1999" s="168" t="s">
        <v>12</v>
      </c>
      <c r="D1999" s="158">
        <v>3054.29</v>
      </c>
      <c r="E1999" s="161">
        <v>281356</v>
      </c>
      <c r="F1999" s="164">
        <f t="shared" ref="F1999:F2005" si="29923">ROUND(E1999*D1999,0)</f>
        <v>859342817</v>
      </c>
      <c r="G1999" s="108">
        <v>0</v>
      </c>
      <c r="H1999" s="108"/>
      <c r="I1999" s="108"/>
      <c r="J1999" s="108"/>
      <c r="K1999" s="108"/>
      <c r="L1999" s="108"/>
      <c r="M1999" s="108"/>
      <c r="N1999" s="108"/>
      <c r="O1999" s="108"/>
      <c r="P1999" s="108"/>
      <c r="Q1999" s="108"/>
      <c r="R1999" s="108"/>
      <c r="S1999" s="108"/>
      <c r="T1999" s="108"/>
      <c r="U1999" s="108"/>
      <c r="V1999" s="108"/>
      <c r="W1999" s="108"/>
      <c r="X1999" s="108"/>
      <c r="Y1999" s="108"/>
      <c r="Z1999" s="108"/>
      <c r="AA1999" s="108"/>
      <c r="AB1999" s="108"/>
      <c r="AC1999" s="108"/>
      <c r="AD1999" s="108"/>
      <c r="AE1999" s="108"/>
      <c r="AF1999" s="108"/>
      <c r="AG1999" s="108"/>
      <c r="AH1999" s="108"/>
      <c r="AI1999" s="108"/>
      <c r="AJ1999" s="108"/>
      <c r="AK1999" s="108"/>
      <c r="AL1999" s="108"/>
      <c r="AM1999" s="108"/>
      <c r="AN1999" s="108"/>
      <c r="AO1999" s="108"/>
      <c r="AP1999" s="108"/>
      <c r="AQ1999" s="108"/>
      <c r="AR1999" s="108"/>
      <c r="AS1999" s="108"/>
      <c r="AT1999" s="108"/>
      <c r="AU1999" s="108"/>
      <c r="AV1999" s="108"/>
      <c r="AW1999" s="108"/>
      <c r="AX1999" s="108"/>
      <c r="AY1999" s="108"/>
      <c r="AZ1999" s="108"/>
      <c r="BA1999" s="108"/>
      <c r="BB1999" s="108"/>
      <c r="BC1999" s="108"/>
      <c r="BD1999" s="108"/>
      <c r="BE1999" s="108">
        <f>ROUND($F1999/6,0)</f>
        <v>143223803</v>
      </c>
      <c r="BF1999" s="108">
        <f t="shared" ref="BF1999:BI1999" si="29924">ROUND($F$1999/6,0)</f>
        <v>143223803</v>
      </c>
      <c r="BG1999" s="108">
        <f t="shared" si="29924"/>
        <v>143223803</v>
      </c>
      <c r="BH1999" s="108">
        <f t="shared" si="29924"/>
        <v>143223803</v>
      </c>
      <c r="BI1999" s="108">
        <f t="shared" si="29924"/>
        <v>143223803</v>
      </c>
      <c r="BJ1999" s="108">
        <f>ROUNDDOWN($F$1999/6,0)</f>
        <v>143223802</v>
      </c>
      <c r="BK1999" s="108"/>
      <c r="BL1999" s="108"/>
      <c r="BM1999" s="108"/>
      <c r="BN1999" s="108"/>
      <c r="BO1999" s="108"/>
      <c r="BP1999" s="108"/>
      <c r="BQ1999" s="108"/>
      <c r="BR1999" s="108"/>
      <c r="BS1999" s="108"/>
      <c r="BT1999" s="108"/>
      <c r="BU1999" s="108"/>
      <c r="BV1999" s="108"/>
      <c r="BW1999" s="108"/>
      <c r="BX1999" s="108"/>
      <c r="BY1999" s="108"/>
      <c r="BZ1999" s="108"/>
      <c r="CA1999" s="108"/>
      <c r="CB1999" s="108"/>
      <c r="CC1999" s="108"/>
      <c r="CD1999" s="108"/>
      <c r="CE1999" s="108"/>
      <c r="CF1999" s="108"/>
      <c r="CG1999" s="108"/>
      <c r="CH1999" s="109">
        <f>IF(C1999="","",F1999-SUM(G1999:CG1999))</f>
        <v>0</v>
      </c>
      <c r="CI1999" s="107">
        <f>IF(C1999="","",SUM(G1999:CG1999))</f>
        <v>859342817</v>
      </c>
      <c r="CJ1999" s="67" t="b">
        <f>IF(C1999="","",F1999=CI1999)</f>
        <v>1</v>
      </c>
    </row>
    <row r="2000" spans="1:88" s="5" customFormat="1" ht="30" customHeight="1" x14ac:dyDescent="0.3">
      <c r="A2000" s="172"/>
      <c r="B2000" s="156"/>
      <c r="C2000" s="169"/>
      <c r="D2000" s="159"/>
      <c r="E2000" s="162"/>
      <c r="F2000" s="165"/>
      <c r="G2000" s="110">
        <v>0</v>
      </c>
      <c r="H2000" s="110"/>
      <c r="I2000" s="110"/>
      <c r="J2000" s="110"/>
      <c r="K2000" s="110"/>
      <c r="L2000" s="110"/>
      <c r="M2000" s="110"/>
      <c r="N2000" s="110"/>
      <c r="O2000" s="110"/>
      <c r="P2000" s="110"/>
      <c r="Q2000" s="110"/>
      <c r="R2000" s="110"/>
      <c r="S2000" s="110"/>
      <c r="T2000" s="110"/>
      <c r="U2000" s="110">
        <f t="shared" ref="U2000:X2000" si="29925">ROUND(U1999/$E1999,2)</f>
        <v>0</v>
      </c>
      <c r="V2000" s="110">
        <f t="shared" si="29925"/>
        <v>0</v>
      </c>
      <c r="W2000" s="110">
        <f t="shared" si="29925"/>
        <v>0</v>
      </c>
      <c r="X2000" s="110">
        <f t="shared" si="29925"/>
        <v>0</v>
      </c>
      <c r="Y2000" s="110">
        <f t="shared" ref="Y2000:AG2000" si="29926">ROUND(Y1999/$E1999,2)</f>
        <v>0</v>
      </c>
      <c r="Z2000" s="110">
        <f t="shared" si="29926"/>
        <v>0</v>
      </c>
      <c r="AA2000" s="110">
        <f t="shared" si="29926"/>
        <v>0</v>
      </c>
      <c r="AB2000" s="110">
        <f t="shared" si="29926"/>
        <v>0</v>
      </c>
      <c r="AC2000" s="110">
        <f t="shared" si="29926"/>
        <v>0</v>
      </c>
      <c r="AD2000" s="110">
        <f t="shared" si="29926"/>
        <v>0</v>
      </c>
      <c r="AE2000" s="110">
        <f t="shared" si="29926"/>
        <v>0</v>
      </c>
      <c r="AF2000" s="110">
        <f t="shared" si="29926"/>
        <v>0</v>
      </c>
      <c r="AG2000" s="110">
        <f t="shared" si="29926"/>
        <v>0</v>
      </c>
      <c r="AH2000" s="110">
        <f t="shared" ref="AH2000:AK2000" si="29927">ROUND(AH1999/$E1999,2)</f>
        <v>0</v>
      </c>
      <c r="AI2000" s="110">
        <f t="shared" si="29927"/>
        <v>0</v>
      </c>
      <c r="AJ2000" s="110">
        <f t="shared" si="29927"/>
        <v>0</v>
      </c>
      <c r="AK2000" s="110">
        <f t="shared" si="29927"/>
        <v>0</v>
      </c>
      <c r="AL2000" s="110">
        <f t="shared" ref="AL2000:AT2000" si="29928">ROUND(AL1999/$E1999,2)</f>
        <v>0</v>
      </c>
      <c r="AM2000" s="110">
        <f t="shared" si="29928"/>
        <v>0</v>
      </c>
      <c r="AN2000" s="110">
        <f t="shared" si="29928"/>
        <v>0</v>
      </c>
      <c r="AO2000" s="110">
        <f t="shared" si="29928"/>
        <v>0</v>
      </c>
      <c r="AP2000" s="110">
        <f t="shared" si="29928"/>
        <v>0</v>
      </c>
      <c r="AQ2000" s="110">
        <f t="shared" si="29928"/>
        <v>0</v>
      </c>
      <c r="AR2000" s="110">
        <f t="shared" si="29928"/>
        <v>0</v>
      </c>
      <c r="AS2000" s="110">
        <f t="shared" si="29928"/>
        <v>0</v>
      </c>
      <c r="AT2000" s="110">
        <f t="shared" si="29928"/>
        <v>0</v>
      </c>
      <c r="AU2000" s="110">
        <f t="shared" ref="AU2000:AX2000" si="29929">ROUND(AU1999/$E1999,2)</f>
        <v>0</v>
      </c>
      <c r="AV2000" s="110">
        <f t="shared" si="29929"/>
        <v>0</v>
      </c>
      <c r="AW2000" s="110">
        <f t="shared" si="29929"/>
        <v>0</v>
      </c>
      <c r="AX2000" s="110">
        <f t="shared" si="29929"/>
        <v>0</v>
      </c>
      <c r="AY2000" s="110">
        <f t="shared" ref="AY2000:BC2000" si="29930">ROUND(AY1999/$E1999,2)</f>
        <v>0</v>
      </c>
      <c r="AZ2000" s="110">
        <f t="shared" si="29930"/>
        <v>0</v>
      </c>
      <c r="BA2000" s="110">
        <f t="shared" si="29930"/>
        <v>0</v>
      </c>
      <c r="BB2000" s="110">
        <f t="shared" ref="BB2000" si="29931">ROUNDDOWN(BB1999/$E1999,2)</f>
        <v>0</v>
      </c>
      <c r="BC2000" s="110">
        <f t="shared" si="29930"/>
        <v>0</v>
      </c>
      <c r="BD2000" s="110">
        <f t="shared" ref="BD2000:BG2000" si="29932">ROUND(BD1999/$E1999,2)</f>
        <v>0</v>
      </c>
      <c r="BE2000" s="110">
        <f t="shared" si="29932"/>
        <v>509.05</v>
      </c>
      <c r="BF2000" s="110">
        <f t="shared" si="29932"/>
        <v>509.05</v>
      </c>
      <c r="BG2000" s="110">
        <f t="shared" si="29932"/>
        <v>509.05</v>
      </c>
      <c r="BH2000" s="110">
        <f t="shared" ref="BH2000:BK2000" si="29933">ROUND(BH1999/$E1999,2)</f>
        <v>509.05</v>
      </c>
      <c r="BI2000" s="110">
        <f t="shared" si="29933"/>
        <v>509.05</v>
      </c>
      <c r="BJ2000" s="110">
        <f>ROUNDDOWN(BJ1999/$E1999,2)</f>
        <v>509.04</v>
      </c>
      <c r="BK2000" s="110">
        <f t="shared" si="29933"/>
        <v>0</v>
      </c>
      <c r="BL2000" s="110">
        <f t="shared" ref="BL2000:BP2000" si="29934">ROUND(BL1999/$E1999,2)</f>
        <v>0</v>
      </c>
      <c r="BM2000" s="110">
        <f t="shared" si="29934"/>
        <v>0</v>
      </c>
      <c r="BN2000" s="110">
        <f t="shared" si="29934"/>
        <v>0</v>
      </c>
      <c r="BO2000" s="110">
        <f t="shared" si="29934"/>
        <v>0</v>
      </c>
      <c r="BP2000" s="110">
        <f t="shared" si="29934"/>
        <v>0</v>
      </c>
      <c r="BQ2000" s="110">
        <f t="shared" ref="BQ2000:BT2000" si="29935">ROUND(BQ1999/$E1999,2)</f>
        <v>0</v>
      </c>
      <c r="BR2000" s="110">
        <f t="shared" si="29935"/>
        <v>0</v>
      </c>
      <c r="BS2000" s="110">
        <f t="shared" si="29935"/>
        <v>0</v>
      </c>
      <c r="BT2000" s="110">
        <f t="shared" si="29935"/>
        <v>0</v>
      </c>
      <c r="BU2000" s="110">
        <f t="shared" ref="BU2000:BX2000" si="29936">ROUND(BU1999/$E1999,2)</f>
        <v>0</v>
      </c>
      <c r="BV2000" s="110">
        <f t="shared" si="29936"/>
        <v>0</v>
      </c>
      <c r="BW2000" s="110">
        <f t="shared" si="29936"/>
        <v>0</v>
      </c>
      <c r="BX2000" s="110">
        <f t="shared" si="29936"/>
        <v>0</v>
      </c>
      <c r="BY2000" s="110">
        <f t="shared" ref="BY2000:CC2000" si="29937">ROUND(BY1999/$E1999,2)</f>
        <v>0</v>
      </c>
      <c r="BZ2000" s="110">
        <f t="shared" si="29937"/>
        <v>0</v>
      </c>
      <c r="CA2000" s="110">
        <f t="shared" si="29937"/>
        <v>0</v>
      </c>
      <c r="CB2000" s="110">
        <f t="shared" si="29937"/>
        <v>0</v>
      </c>
      <c r="CC2000" s="110">
        <f t="shared" si="29937"/>
        <v>0</v>
      </c>
      <c r="CD2000" s="110">
        <f t="shared" ref="CD2000:CG2000" si="29938">ROUND(CD1999/$E1999,2)</f>
        <v>0</v>
      </c>
      <c r="CE2000" s="110"/>
      <c r="CF2000" s="110">
        <f t="shared" si="29938"/>
        <v>0</v>
      </c>
      <c r="CG2000" s="110">
        <f t="shared" si="29938"/>
        <v>0</v>
      </c>
      <c r="CH2000" s="111">
        <f>IF(C1999="","",D1999-SUM(G2000:CG2000))</f>
        <v>0</v>
      </c>
      <c r="CI2000" s="112">
        <f>IF(C1999="","",SUM(G2000:CG2000))</f>
        <v>3054.29</v>
      </c>
      <c r="CJ2000" s="67" t="b">
        <f>IF(C1999="","",D1999=CI2000)</f>
        <v>1</v>
      </c>
    </row>
    <row r="2001" spans="1:88" s="5" customFormat="1" ht="30" customHeight="1" x14ac:dyDescent="0.3">
      <c r="A2001" s="173"/>
      <c r="B2001" s="157"/>
      <c r="C2001" s="170"/>
      <c r="D2001" s="160"/>
      <c r="E2001" s="163"/>
      <c r="F2001" s="166"/>
      <c r="G2001" s="113">
        <v>0</v>
      </c>
      <c r="H2001" s="113"/>
      <c r="I2001" s="113"/>
      <c r="J2001" s="113"/>
      <c r="K2001" s="113"/>
      <c r="L2001" s="113"/>
      <c r="M2001" s="113"/>
      <c r="N2001" s="113"/>
      <c r="O2001" s="113"/>
      <c r="P2001" s="113"/>
      <c r="Q2001" s="113"/>
      <c r="R2001" s="113"/>
      <c r="S2001" s="113"/>
      <c r="T2001" s="113"/>
      <c r="U2001" s="113">
        <f t="shared" ref="U2001:X2001" si="29939">U1999/$F1999</f>
        <v>0</v>
      </c>
      <c r="V2001" s="113">
        <f t="shared" si="29939"/>
        <v>0</v>
      </c>
      <c r="W2001" s="113">
        <f t="shared" si="29939"/>
        <v>0</v>
      </c>
      <c r="X2001" s="113">
        <f t="shared" si="29939"/>
        <v>0</v>
      </c>
      <c r="Y2001" s="113">
        <f t="shared" ref="Y2001:AG2001" si="29940">Y1999/$F1999</f>
        <v>0</v>
      </c>
      <c r="Z2001" s="113">
        <f t="shared" si="29940"/>
        <v>0</v>
      </c>
      <c r="AA2001" s="113">
        <f t="shared" si="29940"/>
        <v>0</v>
      </c>
      <c r="AB2001" s="113">
        <f t="shared" si="29940"/>
        <v>0</v>
      </c>
      <c r="AC2001" s="113">
        <f t="shared" si="29940"/>
        <v>0</v>
      </c>
      <c r="AD2001" s="113">
        <f t="shared" si="29940"/>
        <v>0</v>
      </c>
      <c r="AE2001" s="113">
        <f t="shared" si="29940"/>
        <v>0</v>
      </c>
      <c r="AF2001" s="113">
        <f t="shared" si="29940"/>
        <v>0</v>
      </c>
      <c r="AG2001" s="113">
        <f t="shared" si="29940"/>
        <v>0</v>
      </c>
      <c r="AH2001" s="113">
        <f t="shared" ref="AH2001:AK2001" si="29941">AH1999/$F1999</f>
        <v>0</v>
      </c>
      <c r="AI2001" s="113">
        <f t="shared" si="29941"/>
        <v>0</v>
      </c>
      <c r="AJ2001" s="113">
        <f t="shared" si="29941"/>
        <v>0</v>
      </c>
      <c r="AK2001" s="113">
        <f t="shared" si="29941"/>
        <v>0</v>
      </c>
      <c r="AL2001" s="113">
        <f t="shared" ref="AL2001:AT2001" si="29942">AL1999/$F1999</f>
        <v>0</v>
      </c>
      <c r="AM2001" s="113">
        <f t="shared" si="29942"/>
        <v>0</v>
      </c>
      <c r="AN2001" s="113">
        <f t="shared" si="29942"/>
        <v>0</v>
      </c>
      <c r="AO2001" s="113">
        <f t="shared" si="29942"/>
        <v>0</v>
      </c>
      <c r="AP2001" s="113">
        <f t="shared" si="29942"/>
        <v>0</v>
      </c>
      <c r="AQ2001" s="113">
        <f t="shared" si="29942"/>
        <v>0</v>
      </c>
      <c r="AR2001" s="113">
        <f t="shared" si="29942"/>
        <v>0</v>
      </c>
      <c r="AS2001" s="113">
        <f t="shared" si="29942"/>
        <v>0</v>
      </c>
      <c r="AT2001" s="113">
        <f t="shared" si="29942"/>
        <v>0</v>
      </c>
      <c r="AU2001" s="113">
        <f t="shared" ref="AU2001:AX2001" si="29943">AU1999/$F1999</f>
        <v>0</v>
      </c>
      <c r="AV2001" s="113">
        <f t="shared" si="29943"/>
        <v>0</v>
      </c>
      <c r="AW2001" s="113">
        <f t="shared" si="29943"/>
        <v>0</v>
      </c>
      <c r="AX2001" s="113">
        <f t="shared" si="29943"/>
        <v>0</v>
      </c>
      <c r="AY2001" s="113">
        <f t="shared" ref="AY2001:BC2001" si="29944">AY1999/$F1999</f>
        <v>0</v>
      </c>
      <c r="AZ2001" s="113">
        <f t="shared" si="29944"/>
        <v>0</v>
      </c>
      <c r="BA2001" s="113">
        <f t="shared" si="29944"/>
        <v>0</v>
      </c>
      <c r="BB2001" s="113">
        <f t="shared" si="29944"/>
        <v>0</v>
      </c>
      <c r="BC2001" s="113">
        <f t="shared" si="29944"/>
        <v>0</v>
      </c>
      <c r="BD2001" s="113">
        <f t="shared" ref="BD2001:BG2001" si="29945">BD1999/$F1999</f>
        <v>0</v>
      </c>
      <c r="BE2001" s="113">
        <f t="shared" si="29945"/>
        <v>0.16666666686061332</v>
      </c>
      <c r="BF2001" s="113">
        <f t="shared" si="29945"/>
        <v>0.16666666686061332</v>
      </c>
      <c r="BG2001" s="113">
        <f t="shared" si="29945"/>
        <v>0.16666666686061332</v>
      </c>
      <c r="BH2001" s="113">
        <f t="shared" ref="BH2001:BK2001" si="29946">BH1999/$F1999</f>
        <v>0.16666666686061332</v>
      </c>
      <c r="BI2001" s="113">
        <f t="shared" si="29946"/>
        <v>0.16666666686061332</v>
      </c>
      <c r="BJ2001" s="113">
        <f t="shared" si="29946"/>
        <v>0.16666666569693339</v>
      </c>
      <c r="BK2001" s="113">
        <f t="shared" si="29946"/>
        <v>0</v>
      </c>
      <c r="BL2001" s="113">
        <f t="shared" ref="BL2001:BP2001" si="29947">BL1999/$F1999</f>
        <v>0</v>
      </c>
      <c r="BM2001" s="113">
        <f t="shared" si="29947"/>
        <v>0</v>
      </c>
      <c r="BN2001" s="113">
        <f t="shared" si="29947"/>
        <v>0</v>
      </c>
      <c r="BO2001" s="113">
        <f t="shared" si="29947"/>
        <v>0</v>
      </c>
      <c r="BP2001" s="113">
        <f t="shared" si="29947"/>
        <v>0</v>
      </c>
      <c r="BQ2001" s="113">
        <f t="shared" ref="BQ2001:BT2001" si="29948">BQ1999/$F1999</f>
        <v>0</v>
      </c>
      <c r="BR2001" s="113">
        <f t="shared" si="29948"/>
        <v>0</v>
      </c>
      <c r="BS2001" s="113">
        <f t="shared" si="29948"/>
        <v>0</v>
      </c>
      <c r="BT2001" s="113">
        <f t="shared" si="29948"/>
        <v>0</v>
      </c>
      <c r="BU2001" s="113">
        <f t="shared" ref="BU2001:BX2001" si="29949">BU1999/$F1999</f>
        <v>0</v>
      </c>
      <c r="BV2001" s="113">
        <f t="shared" si="29949"/>
        <v>0</v>
      </c>
      <c r="BW2001" s="113">
        <f t="shared" si="29949"/>
        <v>0</v>
      </c>
      <c r="BX2001" s="113">
        <f t="shared" si="29949"/>
        <v>0</v>
      </c>
      <c r="BY2001" s="113">
        <f t="shared" ref="BY2001:CC2001" si="29950">BY1999/$F1999</f>
        <v>0</v>
      </c>
      <c r="BZ2001" s="113">
        <f t="shared" si="29950"/>
        <v>0</v>
      </c>
      <c r="CA2001" s="113">
        <f t="shared" si="29950"/>
        <v>0</v>
      </c>
      <c r="CB2001" s="113">
        <f t="shared" si="29950"/>
        <v>0</v>
      </c>
      <c r="CC2001" s="113">
        <f t="shared" si="29950"/>
        <v>0</v>
      </c>
      <c r="CD2001" s="113">
        <f t="shared" ref="CD2001:CG2001" si="29951">CD1999/$F1999</f>
        <v>0</v>
      </c>
      <c r="CE2001" s="113"/>
      <c r="CF2001" s="113">
        <f t="shared" si="29951"/>
        <v>0</v>
      </c>
      <c r="CG2001" s="113">
        <f t="shared" si="29951"/>
        <v>0</v>
      </c>
      <c r="CH2001" s="114">
        <f>IF(C1999="","",100%-SUM(G2001:CG2001))</f>
        <v>0</v>
      </c>
      <c r="CI2001" s="115">
        <f>IF(C1999="","",SUM(G2001:CG2001))</f>
        <v>1</v>
      </c>
      <c r="CJ2001" s="67" t="b">
        <f>IF(C1999="","",SUM(G2001:CG2001)=CI2001)</f>
        <v>1</v>
      </c>
    </row>
    <row r="2002" spans="1:88" s="5" customFormat="1" ht="15" customHeight="1" x14ac:dyDescent="0.3">
      <c r="A2002" s="171" t="s">
        <v>1394</v>
      </c>
      <c r="B2002" s="155" t="s">
        <v>1395</v>
      </c>
      <c r="C2002" s="168" t="s">
        <v>12</v>
      </c>
      <c r="D2002" s="158">
        <v>0</v>
      </c>
      <c r="E2002" s="161">
        <v>306068</v>
      </c>
      <c r="F2002" s="164">
        <f t="shared" si="29923"/>
        <v>0</v>
      </c>
      <c r="G2002" s="108">
        <v>0</v>
      </c>
      <c r="H2002" s="108"/>
      <c r="I2002" s="108"/>
      <c r="J2002" s="108"/>
      <c r="K2002" s="108"/>
      <c r="L2002" s="108"/>
      <c r="M2002" s="108"/>
      <c r="N2002" s="108"/>
      <c r="O2002" s="108"/>
      <c r="P2002" s="108"/>
      <c r="Q2002" s="108"/>
      <c r="R2002" s="108"/>
      <c r="S2002" s="108"/>
      <c r="T2002" s="108"/>
      <c r="U2002" s="108"/>
      <c r="V2002" s="108"/>
      <c r="W2002" s="108"/>
      <c r="X2002" s="108"/>
      <c r="Y2002" s="108"/>
      <c r="Z2002" s="108"/>
      <c r="AA2002" s="108"/>
      <c r="AB2002" s="108"/>
      <c r="AC2002" s="108"/>
      <c r="AD2002" s="108"/>
      <c r="AE2002" s="108"/>
      <c r="AF2002" s="108"/>
      <c r="AG2002" s="108"/>
      <c r="AH2002" s="108"/>
      <c r="AI2002" s="108"/>
      <c r="AJ2002" s="108"/>
      <c r="AK2002" s="108"/>
      <c r="AL2002" s="108"/>
      <c r="AM2002" s="108"/>
      <c r="AN2002" s="108"/>
      <c r="AO2002" s="108"/>
      <c r="AP2002" s="108"/>
      <c r="AQ2002" s="108"/>
      <c r="AR2002" s="108"/>
      <c r="AS2002" s="108"/>
      <c r="AT2002" s="108"/>
      <c r="AU2002" s="108"/>
      <c r="AV2002" s="108"/>
      <c r="AW2002" s="108"/>
      <c r="AX2002" s="108">
        <f>ROUND($F2002/10,0)</f>
        <v>0</v>
      </c>
      <c r="AY2002" s="108">
        <f>ROUNDUP($F2002/10,0)</f>
        <v>0</v>
      </c>
      <c r="AZ2002" s="108">
        <f>ROUNDUP($F2002/10,0)</f>
        <v>0</v>
      </c>
      <c r="BA2002" s="108">
        <f>ROUNDUP($F2002/10,0)</f>
        <v>0</v>
      </c>
      <c r="BB2002" s="108">
        <f>ROUNDUP($F2002/10,0)</f>
        <v>0</v>
      </c>
      <c r="BC2002" s="108">
        <f t="shared" ref="BC2002:BG2002" si="29952">ROUND($F2002/10,0)</f>
        <v>0</v>
      </c>
      <c r="BD2002" s="108">
        <f t="shared" si="29952"/>
        <v>0</v>
      </c>
      <c r="BE2002" s="108">
        <f t="shared" si="29952"/>
        <v>0</v>
      </c>
      <c r="BF2002" s="108">
        <f t="shared" si="29952"/>
        <v>0</v>
      </c>
      <c r="BG2002" s="108">
        <f t="shared" si="29952"/>
        <v>0</v>
      </c>
      <c r="BH2002" s="108"/>
      <c r="BI2002" s="108"/>
      <c r="BJ2002" s="108"/>
      <c r="BK2002" s="108"/>
      <c r="BL2002" s="108"/>
      <c r="BM2002" s="108"/>
      <c r="BN2002" s="108"/>
      <c r="BO2002" s="108"/>
      <c r="BP2002" s="108"/>
      <c r="BQ2002" s="108"/>
      <c r="BR2002" s="108"/>
      <c r="BS2002" s="108"/>
      <c r="BT2002" s="108"/>
      <c r="BU2002" s="108"/>
      <c r="BV2002" s="108"/>
      <c r="BW2002" s="108"/>
      <c r="BX2002" s="108"/>
      <c r="BY2002" s="108"/>
      <c r="BZ2002" s="108"/>
      <c r="CA2002" s="108"/>
      <c r="CB2002" s="108"/>
      <c r="CC2002" s="108"/>
      <c r="CD2002" s="108"/>
      <c r="CE2002" s="108"/>
      <c r="CF2002" s="108"/>
      <c r="CG2002" s="108"/>
      <c r="CH2002" s="109">
        <f>IF(C2002="","",F2002-SUM(G2002:CG2002))</f>
        <v>0</v>
      </c>
      <c r="CI2002" s="107">
        <f>IF(C2002="","",SUM(G2002:CG2002))</f>
        <v>0</v>
      </c>
      <c r="CJ2002" s="67" t="b">
        <f>IF(C2002="","",F2002=CI2002)</f>
        <v>1</v>
      </c>
    </row>
    <row r="2003" spans="1:88" s="5" customFormat="1" x14ac:dyDescent="0.3">
      <c r="A2003" s="172"/>
      <c r="B2003" s="156"/>
      <c r="C2003" s="169"/>
      <c r="D2003" s="159"/>
      <c r="E2003" s="162"/>
      <c r="F2003" s="165"/>
      <c r="G2003" s="110">
        <v>0</v>
      </c>
      <c r="H2003" s="110"/>
      <c r="I2003" s="110"/>
      <c r="J2003" s="110"/>
      <c r="K2003" s="110"/>
      <c r="L2003" s="110"/>
      <c r="M2003" s="110"/>
      <c r="N2003" s="110"/>
      <c r="O2003" s="110"/>
      <c r="P2003" s="110"/>
      <c r="Q2003" s="110"/>
      <c r="R2003" s="110"/>
      <c r="S2003" s="110"/>
      <c r="T2003" s="110"/>
      <c r="U2003" s="110">
        <f t="shared" ref="U2003:X2003" si="29953">ROUND(U2002/$E2002,2)</f>
        <v>0</v>
      </c>
      <c r="V2003" s="110">
        <f t="shared" si="29953"/>
        <v>0</v>
      </c>
      <c r="W2003" s="110">
        <f t="shared" si="29953"/>
        <v>0</v>
      </c>
      <c r="X2003" s="110">
        <f t="shared" si="29953"/>
        <v>0</v>
      </c>
      <c r="Y2003" s="110">
        <f t="shared" ref="Y2003:AG2003" si="29954">ROUND(Y2002/$E2002,2)</f>
        <v>0</v>
      </c>
      <c r="Z2003" s="110">
        <f t="shared" si="29954"/>
        <v>0</v>
      </c>
      <c r="AA2003" s="110">
        <f t="shared" si="29954"/>
        <v>0</v>
      </c>
      <c r="AB2003" s="110">
        <f t="shared" si="29954"/>
        <v>0</v>
      </c>
      <c r="AC2003" s="110">
        <f t="shared" si="29954"/>
        <v>0</v>
      </c>
      <c r="AD2003" s="110">
        <f t="shared" si="29954"/>
        <v>0</v>
      </c>
      <c r="AE2003" s="110">
        <f t="shared" si="29954"/>
        <v>0</v>
      </c>
      <c r="AF2003" s="110">
        <f t="shared" si="29954"/>
        <v>0</v>
      </c>
      <c r="AG2003" s="110">
        <f t="shared" si="29954"/>
        <v>0</v>
      </c>
      <c r="AH2003" s="110">
        <f t="shared" ref="AH2003:AK2003" si="29955">ROUND(AH2002/$E2002,2)</f>
        <v>0</v>
      </c>
      <c r="AI2003" s="110">
        <f t="shared" si="29955"/>
        <v>0</v>
      </c>
      <c r="AJ2003" s="110">
        <f t="shared" si="29955"/>
        <v>0</v>
      </c>
      <c r="AK2003" s="110">
        <f t="shared" si="29955"/>
        <v>0</v>
      </c>
      <c r="AL2003" s="110">
        <f t="shared" ref="AL2003:AT2003" si="29956">ROUND(AL2002/$E2002,2)</f>
        <v>0</v>
      </c>
      <c r="AM2003" s="110">
        <f t="shared" si="29956"/>
        <v>0</v>
      </c>
      <c r="AN2003" s="110">
        <f t="shared" si="29956"/>
        <v>0</v>
      </c>
      <c r="AO2003" s="110">
        <f t="shared" si="29956"/>
        <v>0</v>
      </c>
      <c r="AP2003" s="110">
        <f t="shared" si="29956"/>
        <v>0</v>
      </c>
      <c r="AQ2003" s="110">
        <f t="shared" si="29956"/>
        <v>0</v>
      </c>
      <c r="AR2003" s="110">
        <f t="shared" si="29956"/>
        <v>0</v>
      </c>
      <c r="AS2003" s="110">
        <f t="shared" si="29956"/>
        <v>0</v>
      </c>
      <c r="AT2003" s="110">
        <f t="shared" si="29956"/>
        <v>0</v>
      </c>
      <c r="AU2003" s="110">
        <f t="shared" ref="AU2003:AX2003" si="29957">ROUND(AU2002/$E2002,2)</f>
        <v>0</v>
      </c>
      <c r="AV2003" s="110">
        <f t="shared" si="29957"/>
        <v>0</v>
      </c>
      <c r="AW2003" s="110">
        <f t="shared" si="29957"/>
        <v>0</v>
      </c>
      <c r="AX2003" s="110">
        <f t="shared" si="29957"/>
        <v>0</v>
      </c>
      <c r="AY2003" s="110">
        <f t="shared" ref="AY2003:BC2003" si="29958">ROUND(AY2002/$E2002,2)</f>
        <v>0</v>
      </c>
      <c r="AZ2003" s="110">
        <f t="shared" si="29958"/>
        <v>0</v>
      </c>
      <c r="BA2003" s="110">
        <f t="shared" ref="BA2003" si="29959">ROUNDDOWN(BA2002/$E2002,2)</f>
        <v>0</v>
      </c>
      <c r="BB2003" s="110">
        <f t="shared" ref="BB2003" si="29960">ROUNDDOWN(BB2002/$E2002,2)</f>
        <v>0</v>
      </c>
      <c r="BC2003" s="110">
        <f t="shared" si="29958"/>
        <v>0</v>
      </c>
      <c r="BD2003" s="110">
        <f t="shared" ref="BD2003:BG2003" si="29961">ROUND(BD2002/$E2002,2)</f>
        <v>0</v>
      </c>
      <c r="BE2003" s="110">
        <f t="shared" si="29961"/>
        <v>0</v>
      </c>
      <c r="BF2003" s="110">
        <f t="shared" si="29961"/>
        <v>0</v>
      </c>
      <c r="BG2003" s="110">
        <f t="shared" si="29961"/>
        <v>0</v>
      </c>
      <c r="BH2003" s="110">
        <f t="shared" ref="BH2003:BK2003" si="29962">ROUND(BH2002/$E2002,2)</f>
        <v>0</v>
      </c>
      <c r="BI2003" s="110">
        <f t="shared" si="29962"/>
        <v>0</v>
      </c>
      <c r="BJ2003" s="110">
        <f t="shared" si="29962"/>
        <v>0</v>
      </c>
      <c r="BK2003" s="110">
        <f t="shared" si="29962"/>
        <v>0</v>
      </c>
      <c r="BL2003" s="110">
        <f t="shared" ref="BL2003:BP2003" si="29963">ROUND(BL2002/$E2002,2)</f>
        <v>0</v>
      </c>
      <c r="BM2003" s="110">
        <f t="shared" si="29963"/>
        <v>0</v>
      </c>
      <c r="BN2003" s="110">
        <f t="shared" si="29963"/>
        <v>0</v>
      </c>
      <c r="BO2003" s="110">
        <f t="shared" si="29963"/>
        <v>0</v>
      </c>
      <c r="BP2003" s="110">
        <f t="shared" si="29963"/>
        <v>0</v>
      </c>
      <c r="BQ2003" s="110">
        <f t="shared" ref="BQ2003:BT2003" si="29964">ROUND(BQ2002/$E2002,2)</f>
        <v>0</v>
      </c>
      <c r="BR2003" s="110">
        <f t="shared" si="29964"/>
        <v>0</v>
      </c>
      <c r="BS2003" s="110">
        <f t="shared" si="29964"/>
        <v>0</v>
      </c>
      <c r="BT2003" s="110">
        <f t="shared" si="29964"/>
        <v>0</v>
      </c>
      <c r="BU2003" s="110">
        <f t="shared" ref="BU2003:BX2003" si="29965">ROUND(BU2002/$E2002,2)</f>
        <v>0</v>
      </c>
      <c r="BV2003" s="110">
        <f t="shared" si="29965"/>
        <v>0</v>
      </c>
      <c r="BW2003" s="110">
        <f t="shared" si="29965"/>
        <v>0</v>
      </c>
      <c r="BX2003" s="110">
        <f t="shared" si="29965"/>
        <v>0</v>
      </c>
      <c r="BY2003" s="110">
        <f t="shared" ref="BY2003:CC2003" si="29966">ROUND(BY2002/$E2002,2)</f>
        <v>0</v>
      </c>
      <c r="BZ2003" s="110">
        <f t="shared" si="29966"/>
        <v>0</v>
      </c>
      <c r="CA2003" s="110">
        <f t="shared" si="29966"/>
        <v>0</v>
      </c>
      <c r="CB2003" s="110">
        <f t="shared" si="29966"/>
        <v>0</v>
      </c>
      <c r="CC2003" s="110">
        <f t="shared" si="29966"/>
        <v>0</v>
      </c>
      <c r="CD2003" s="110">
        <f t="shared" ref="CD2003:CG2003" si="29967">ROUND(CD2002/$E2002,2)</f>
        <v>0</v>
      </c>
      <c r="CE2003" s="110"/>
      <c r="CF2003" s="110">
        <f t="shared" si="29967"/>
        <v>0</v>
      </c>
      <c r="CG2003" s="110">
        <f t="shared" si="29967"/>
        <v>0</v>
      </c>
      <c r="CH2003" s="111">
        <f>IF(C2002="","",D2002-SUM(G2003:CG2003))</f>
        <v>0</v>
      </c>
      <c r="CI2003" s="112">
        <f>IF(C2002="","",SUM(G2003:CG2003))</f>
        <v>0</v>
      </c>
      <c r="CJ2003" s="67" t="b">
        <f>IF(C2002="","",D2002=CI2003)</f>
        <v>1</v>
      </c>
    </row>
    <row r="2004" spans="1:88" s="5" customFormat="1" x14ac:dyDescent="0.3">
      <c r="A2004" s="173"/>
      <c r="B2004" s="157"/>
      <c r="C2004" s="170"/>
      <c r="D2004" s="160"/>
      <c r="E2004" s="163"/>
      <c r="F2004" s="166"/>
      <c r="G2004" s="113">
        <v>0</v>
      </c>
      <c r="H2004" s="113"/>
      <c r="I2004" s="113"/>
      <c r="J2004" s="113"/>
      <c r="K2004" s="113"/>
      <c r="L2004" s="113"/>
      <c r="M2004" s="113"/>
      <c r="N2004" s="113"/>
      <c r="O2004" s="113"/>
      <c r="P2004" s="113"/>
      <c r="Q2004" s="113"/>
      <c r="R2004" s="113"/>
      <c r="S2004" s="113"/>
      <c r="T2004" s="113"/>
      <c r="U2004" s="113"/>
      <c r="V2004" s="113"/>
      <c r="W2004" s="113"/>
      <c r="X2004" s="113"/>
      <c r="Y2004" s="113"/>
      <c r="Z2004" s="113"/>
      <c r="AA2004" s="113"/>
      <c r="AB2004" s="113"/>
      <c r="AC2004" s="113"/>
      <c r="AD2004" s="113"/>
      <c r="AE2004" s="113"/>
      <c r="AF2004" s="113"/>
      <c r="AG2004" s="113"/>
      <c r="AH2004" s="113"/>
      <c r="AI2004" s="113"/>
      <c r="AJ2004" s="113"/>
      <c r="AK2004" s="113"/>
      <c r="AL2004" s="113"/>
      <c r="AM2004" s="113"/>
      <c r="AN2004" s="113"/>
      <c r="AO2004" s="113"/>
      <c r="AP2004" s="113"/>
      <c r="AQ2004" s="113"/>
      <c r="AR2004" s="113"/>
      <c r="AS2004" s="113"/>
      <c r="AT2004" s="113"/>
      <c r="AU2004" s="113"/>
      <c r="AV2004" s="113"/>
      <c r="AW2004" s="113"/>
      <c r="AX2004" s="113"/>
      <c r="AY2004" s="113"/>
      <c r="AZ2004" s="113"/>
      <c r="BA2004" s="113"/>
      <c r="BB2004" s="113"/>
      <c r="BC2004" s="113"/>
      <c r="BD2004" s="113"/>
      <c r="BE2004" s="113"/>
      <c r="BF2004" s="113"/>
      <c r="BG2004" s="113"/>
      <c r="BH2004" s="113"/>
      <c r="BI2004" s="113"/>
      <c r="BJ2004" s="113"/>
      <c r="BK2004" s="113"/>
      <c r="BL2004" s="113"/>
      <c r="BM2004" s="113"/>
      <c r="BN2004" s="113"/>
      <c r="BO2004" s="113"/>
      <c r="BP2004" s="113"/>
      <c r="BQ2004" s="113"/>
      <c r="BR2004" s="113"/>
      <c r="BS2004" s="113"/>
      <c r="BT2004" s="113"/>
      <c r="BU2004" s="113"/>
      <c r="BV2004" s="113"/>
      <c r="BW2004" s="113"/>
      <c r="BX2004" s="113"/>
      <c r="BY2004" s="113"/>
      <c r="BZ2004" s="113"/>
      <c r="CA2004" s="113"/>
      <c r="CB2004" s="113"/>
      <c r="CC2004" s="113"/>
      <c r="CD2004" s="113"/>
      <c r="CE2004" s="113"/>
      <c r="CF2004" s="113"/>
      <c r="CG2004" s="113"/>
      <c r="CH2004" s="114">
        <f>IF(C2002="","",100%-SUM(G2004:CG2004))</f>
        <v>1</v>
      </c>
      <c r="CI2004" s="115">
        <f>IF(C2002="","",SUM(G2004:CG2004))</f>
        <v>0</v>
      </c>
      <c r="CJ2004" s="67" t="b">
        <f>IF(C2002="","",SUM(G2004:CG2004)=CI2004)</f>
        <v>1</v>
      </c>
    </row>
    <row r="2005" spans="1:88" s="5" customFormat="1" ht="15" customHeight="1" x14ac:dyDescent="0.3">
      <c r="A2005" s="171" t="s">
        <v>1396</v>
      </c>
      <c r="B2005" s="155" t="s">
        <v>1397</v>
      </c>
      <c r="C2005" s="168" t="s">
        <v>12</v>
      </c>
      <c r="D2005" s="158">
        <v>1.6</v>
      </c>
      <c r="E2005" s="161">
        <v>321332</v>
      </c>
      <c r="F2005" s="164">
        <f t="shared" si="29923"/>
        <v>514131</v>
      </c>
      <c r="G2005" s="108">
        <v>0</v>
      </c>
      <c r="H2005" s="108"/>
      <c r="I2005" s="108"/>
      <c r="J2005" s="108"/>
      <c r="K2005" s="108"/>
      <c r="L2005" s="108"/>
      <c r="M2005" s="108"/>
      <c r="N2005" s="108"/>
      <c r="O2005" s="108"/>
      <c r="P2005" s="108"/>
      <c r="Q2005" s="108"/>
      <c r="R2005" s="108"/>
      <c r="S2005" s="108"/>
      <c r="T2005" s="108"/>
      <c r="U2005" s="108"/>
      <c r="V2005" s="108"/>
      <c r="W2005" s="108"/>
      <c r="X2005" s="108"/>
      <c r="Y2005" s="108"/>
      <c r="Z2005" s="108"/>
      <c r="AA2005" s="108"/>
      <c r="AB2005" s="108"/>
      <c r="AC2005" s="108"/>
      <c r="AD2005" s="108"/>
      <c r="AE2005" s="108"/>
      <c r="AF2005" s="108"/>
      <c r="AG2005" s="108"/>
      <c r="AH2005" s="108"/>
      <c r="AI2005" s="108"/>
      <c r="AJ2005" s="108"/>
      <c r="AK2005" s="108"/>
      <c r="AL2005" s="108"/>
      <c r="AM2005" s="108"/>
      <c r="AN2005" s="108"/>
      <c r="AO2005" s="108"/>
      <c r="AP2005" s="108"/>
      <c r="AQ2005" s="108"/>
      <c r="AR2005" s="108"/>
      <c r="AS2005" s="108"/>
      <c r="AT2005" s="108"/>
      <c r="AU2005" s="108"/>
      <c r="AV2005" s="108"/>
      <c r="AW2005" s="108"/>
      <c r="AX2005" s="108"/>
      <c r="AY2005" s="108"/>
      <c r="AZ2005" s="108"/>
      <c r="BA2005" s="108"/>
      <c r="BB2005" s="108"/>
      <c r="BC2005" s="108"/>
      <c r="BD2005" s="108"/>
      <c r="BE2005" s="108">
        <f t="shared" ref="BE2005:BG2005" si="29968">ROUND($F2005/6,0)</f>
        <v>85689</v>
      </c>
      <c r="BF2005" s="108">
        <f t="shared" si="29968"/>
        <v>85689</v>
      </c>
      <c r="BG2005" s="108">
        <f t="shared" si="29968"/>
        <v>85689</v>
      </c>
      <c r="BH2005" s="108">
        <f t="shared" ref="BH2005:BI2005" si="29969">ROUNDDOWN($F2005/6,0)</f>
        <v>85688</v>
      </c>
      <c r="BI2005" s="108">
        <f t="shared" si="29969"/>
        <v>85688</v>
      </c>
      <c r="BJ2005" s="108">
        <f>ROUNDDOWN($F2005/6,0)</f>
        <v>85688</v>
      </c>
      <c r="BK2005" s="108"/>
      <c r="BL2005" s="108"/>
      <c r="BM2005" s="108"/>
      <c r="BN2005" s="108"/>
      <c r="BO2005" s="108"/>
      <c r="BP2005" s="108"/>
      <c r="BQ2005" s="108"/>
      <c r="BR2005" s="108"/>
      <c r="BS2005" s="108"/>
      <c r="BT2005" s="108"/>
      <c r="BU2005" s="108"/>
      <c r="BV2005" s="108"/>
      <c r="BW2005" s="108"/>
      <c r="BX2005" s="108"/>
      <c r="BY2005" s="108"/>
      <c r="BZ2005" s="108"/>
      <c r="CA2005" s="108"/>
      <c r="CB2005" s="108"/>
      <c r="CC2005" s="108"/>
      <c r="CD2005" s="108"/>
      <c r="CE2005" s="108"/>
      <c r="CF2005" s="108"/>
      <c r="CG2005" s="108"/>
      <c r="CH2005" s="109">
        <f>IF(C2005="","",F2005-SUM(G2005:CG2005))</f>
        <v>0</v>
      </c>
      <c r="CI2005" s="107">
        <f>IF(C2005="","",SUM(G2005:CG2005))</f>
        <v>514131</v>
      </c>
      <c r="CJ2005" s="67" t="b">
        <f>IF(C2005="","",F2005=CI2005)</f>
        <v>1</v>
      </c>
    </row>
    <row r="2006" spans="1:88" s="5" customFormat="1" x14ac:dyDescent="0.3">
      <c r="A2006" s="172"/>
      <c r="B2006" s="156"/>
      <c r="C2006" s="169"/>
      <c r="D2006" s="159"/>
      <c r="E2006" s="162"/>
      <c r="F2006" s="165"/>
      <c r="G2006" s="110">
        <v>0</v>
      </c>
      <c r="H2006" s="110"/>
      <c r="I2006" s="110"/>
      <c r="J2006" s="110"/>
      <c r="K2006" s="110"/>
      <c r="L2006" s="110"/>
      <c r="M2006" s="110"/>
      <c r="N2006" s="110"/>
      <c r="O2006" s="110"/>
      <c r="P2006" s="110"/>
      <c r="Q2006" s="110"/>
      <c r="R2006" s="110"/>
      <c r="S2006" s="110"/>
      <c r="T2006" s="110"/>
      <c r="U2006" s="110">
        <f t="shared" ref="U2006:X2006" si="29970">ROUND(U2005/$E2005,2)</f>
        <v>0</v>
      </c>
      <c r="V2006" s="110">
        <f t="shared" si="29970"/>
        <v>0</v>
      </c>
      <c r="W2006" s="110">
        <f t="shared" si="29970"/>
        <v>0</v>
      </c>
      <c r="X2006" s="110">
        <f t="shared" si="29970"/>
        <v>0</v>
      </c>
      <c r="Y2006" s="110">
        <f t="shared" ref="Y2006:AG2006" si="29971">ROUND(Y2005/$E2005,2)</f>
        <v>0</v>
      </c>
      <c r="Z2006" s="110">
        <f t="shared" si="29971"/>
        <v>0</v>
      </c>
      <c r="AA2006" s="110">
        <f t="shared" si="29971"/>
        <v>0</v>
      </c>
      <c r="AB2006" s="110">
        <f t="shared" si="29971"/>
        <v>0</v>
      </c>
      <c r="AC2006" s="110">
        <f t="shared" si="29971"/>
        <v>0</v>
      </c>
      <c r="AD2006" s="110">
        <f t="shared" si="29971"/>
        <v>0</v>
      </c>
      <c r="AE2006" s="110">
        <f t="shared" si="29971"/>
        <v>0</v>
      </c>
      <c r="AF2006" s="110">
        <f t="shared" si="29971"/>
        <v>0</v>
      </c>
      <c r="AG2006" s="110">
        <f t="shared" si="29971"/>
        <v>0</v>
      </c>
      <c r="AH2006" s="110">
        <f t="shared" ref="AH2006:AK2006" si="29972">ROUND(AH2005/$E2005,2)</f>
        <v>0</v>
      </c>
      <c r="AI2006" s="110">
        <f t="shared" si="29972"/>
        <v>0</v>
      </c>
      <c r="AJ2006" s="110">
        <f t="shared" si="29972"/>
        <v>0</v>
      </c>
      <c r="AK2006" s="110">
        <f t="shared" si="29972"/>
        <v>0</v>
      </c>
      <c r="AL2006" s="110">
        <f t="shared" ref="AL2006:AT2006" si="29973">ROUND(AL2005/$E2005,2)</f>
        <v>0</v>
      </c>
      <c r="AM2006" s="110">
        <f t="shared" si="29973"/>
        <v>0</v>
      </c>
      <c r="AN2006" s="110">
        <f t="shared" si="29973"/>
        <v>0</v>
      </c>
      <c r="AO2006" s="110">
        <f t="shared" si="29973"/>
        <v>0</v>
      </c>
      <c r="AP2006" s="110">
        <f t="shared" si="29973"/>
        <v>0</v>
      </c>
      <c r="AQ2006" s="110">
        <f t="shared" si="29973"/>
        <v>0</v>
      </c>
      <c r="AR2006" s="110">
        <f t="shared" si="29973"/>
        <v>0</v>
      </c>
      <c r="AS2006" s="110">
        <f t="shared" si="29973"/>
        <v>0</v>
      </c>
      <c r="AT2006" s="110">
        <f t="shared" si="29973"/>
        <v>0</v>
      </c>
      <c r="AU2006" s="110">
        <f t="shared" ref="AU2006:AX2006" si="29974">ROUND(AU2005/$E2005,2)</f>
        <v>0</v>
      </c>
      <c r="AV2006" s="110">
        <f t="shared" si="29974"/>
        <v>0</v>
      </c>
      <c r="AW2006" s="110">
        <f t="shared" si="29974"/>
        <v>0</v>
      </c>
      <c r="AX2006" s="110">
        <f t="shared" si="29974"/>
        <v>0</v>
      </c>
      <c r="AY2006" s="110">
        <f t="shared" ref="AY2006:BC2006" si="29975">ROUND(AY2005/$E2005,2)</f>
        <v>0</v>
      </c>
      <c r="AZ2006" s="110">
        <f t="shared" si="29975"/>
        <v>0</v>
      </c>
      <c r="BA2006" s="110">
        <f t="shared" si="29975"/>
        <v>0</v>
      </c>
      <c r="BB2006" s="110">
        <f t="shared" si="29975"/>
        <v>0</v>
      </c>
      <c r="BC2006" s="110">
        <f t="shared" si="29975"/>
        <v>0</v>
      </c>
      <c r="BD2006" s="110">
        <f t="shared" ref="BD2006:BH2006" si="29976">ROUND(BD2005/$E2005,2)</f>
        <v>0</v>
      </c>
      <c r="BE2006" s="110">
        <f t="shared" si="29976"/>
        <v>0.27</v>
      </c>
      <c r="BF2006" s="110">
        <f t="shared" si="29976"/>
        <v>0.27</v>
      </c>
      <c r="BG2006" s="110">
        <f t="shared" si="29976"/>
        <v>0.27</v>
      </c>
      <c r="BH2006" s="110">
        <f t="shared" si="29976"/>
        <v>0.27</v>
      </c>
      <c r="BI2006" s="110">
        <f>ROUNDDOWN(BI2005/$E2005,2)</f>
        <v>0.26</v>
      </c>
      <c r="BJ2006" s="110">
        <f>ROUNDDOWN(BJ2005/$E2005,2)</f>
        <v>0.26</v>
      </c>
      <c r="BK2006" s="110">
        <f t="shared" ref="BK2006" si="29977">ROUND(BK2005/$E2005,2)</f>
        <v>0</v>
      </c>
      <c r="BL2006" s="110">
        <f t="shared" ref="BL2006:BP2006" si="29978">ROUND(BL2005/$E2005,2)</f>
        <v>0</v>
      </c>
      <c r="BM2006" s="110">
        <f t="shared" si="29978"/>
        <v>0</v>
      </c>
      <c r="BN2006" s="110">
        <f t="shared" si="29978"/>
        <v>0</v>
      </c>
      <c r="BO2006" s="110">
        <f t="shared" si="29978"/>
        <v>0</v>
      </c>
      <c r="BP2006" s="110">
        <f t="shared" si="29978"/>
        <v>0</v>
      </c>
      <c r="BQ2006" s="110">
        <f t="shared" ref="BQ2006:BT2006" si="29979">ROUND(BQ2005/$E2005,2)</f>
        <v>0</v>
      </c>
      <c r="BR2006" s="110">
        <f t="shared" si="29979"/>
        <v>0</v>
      </c>
      <c r="BS2006" s="110">
        <f t="shared" si="29979"/>
        <v>0</v>
      </c>
      <c r="BT2006" s="110">
        <f t="shared" si="29979"/>
        <v>0</v>
      </c>
      <c r="BU2006" s="110">
        <f t="shared" ref="BU2006:BX2006" si="29980">ROUND(BU2005/$E2005,2)</f>
        <v>0</v>
      </c>
      <c r="BV2006" s="110">
        <f t="shared" si="29980"/>
        <v>0</v>
      </c>
      <c r="BW2006" s="110">
        <f t="shared" si="29980"/>
        <v>0</v>
      </c>
      <c r="BX2006" s="110">
        <f t="shared" si="29980"/>
        <v>0</v>
      </c>
      <c r="BY2006" s="110">
        <f t="shared" ref="BY2006:CC2006" si="29981">ROUND(BY2005/$E2005,2)</f>
        <v>0</v>
      </c>
      <c r="BZ2006" s="110">
        <f t="shared" si="29981"/>
        <v>0</v>
      </c>
      <c r="CA2006" s="110">
        <f t="shared" si="29981"/>
        <v>0</v>
      </c>
      <c r="CB2006" s="110">
        <f t="shared" si="29981"/>
        <v>0</v>
      </c>
      <c r="CC2006" s="110">
        <f t="shared" si="29981"/>
        <v>0</v>
      </c>
      <c r="CD2006" s="110">
        <f t="shared" ref="CD2006:CG2006" si="29982">ROUND(CD2005/$E2005,2)</f>
        <v>0</v>
      </c>
      <c r="CE2006" s="110"/>
      <c r="CF2006" s="110">
        <f t="shared" si="29982"/>
        <v>0</v>
      </c>
      <c r="CG2006" s="110">
        <f t="shared" si="29982"/>
        <v>0</v>
      </c>
      <c r="CH2006" s="111">
        <f>IF(C2005="","",D2005-SUM(G2006:CG2006))</f>
        <v>0</v>
      </c>
      <c r="CI2006" s="112">
        <f>IF(C2005="","",SUM(G2006:CG2006))</f>
        <v>1.6</v>
      </c>
      <c r="CJ2006" s="67" t="b">
        <f>IF(C2005="","",D2005=CI2006)</f>
        <v>1</v>
      </c>
    </row>
    <row r="2007" spans="1:88" s="5" customFormat="1" x14ac:dyDescent="0.3">
      <c r="A2007" s="173"/>
      <c r="B2007" s="157"/>
      <c r="C2007" s="170"/>
      <c r="D2007" s="160"/>
      <c r="E2007" s="163"/>
      <c r="F2007" s="166"/>
      <c r="G2007" s="113">
        <v>0</v>
      </c>
      <c r="H2007" s="113"/>
      <c r="I2007" s="113"/>
      <c r="J2007" s="113"/>
      <c r="K2007" s="113"/>
      <c r="L2007" s="113"/>
      <c r="M2007" s="113"/>
      <c r="N2007" s="113"/>
      <c r="O2007" s="113"/>
      <c r="P2007" s="113"/>
      <c r="Q2007" s="113"/>
      <c r="R2007" s="113"/>
      <c r="S2007" s="113"/>
      <c r="T2007" s="113"/>
      <c r="U2007" s="113">
        <f t="shared" ref="U2007:X2007" si="29983">U2005/$F2005</f>
        <v>0</v>
      </c>
      <c r="V2007" s="113">
        <f t="shared" si="29983"/>
        <v>0</v>
      </c>
      <c r="W2007" s="113">
        <f t="shared" si="29983"/>
        <v>0</v>
      </c>
      <c r="X2007" s="113">
        <f t="shared" si="29983"/>
        <v>0</v>
      </c>
      <c r="Y2007" s="113">
        <f t="shared" ref="Y2007:AG2007" si="29984">Y2005/$F2005</f>
        <v>0</v>
      </c>
      <c r="Z2007" s="113">
        <f t="shared" si="29984"/>
        <v>0</v>
      </c>
      <c r="AA2007" s="113">
        <f t="shared" si="29984"/>
        <v>0</v>
      </c>
      <c r="AB2007" s="113">
        <f t="shared" si="29984"/>
        <v>0</v>
      </c>
      <c r="AC2007" s="113">
        <f t="shared" si="29984"/>
        <v>0</v>
      </c>
      <c r="AD2007" s="113">
        <f t="shared" si="29984"/>
        <v>0</v>
      </c>
      <c r="AE2007" s="113">
        <f t="shared" si="29984"/>
        <v>0</v>
      </c>
      <c r="AF2007" s="113">
        <f t="shared" si="29984"/>
        <v>0</v>
      </c>
      <c r="AG2007" s="113">
        <f t="shared" si="29984"/>
        <v>0</v>
      </c>
      <c r="AH2007" s="113">
        <f t="shared" ref="AH2007:AK2007" si="29985">AH2005/$F2005</f>
        <v>0</v>
      </c>
      <c r="AI2007" s="113">
        <f t="shared" si="29985"/>
        <v>0</v>
      </c>
      <c r="AJ2007" s="113">
        <f t="shared" si="29985"/>
        <v>0</v>
      </c>
      <c r="AK2007" s="113">
        <f t="shared" si="29985"/>
        <v>0</v>
      </c>
      <c r="AL2007" s="113">
        <f t="shared" ref="AL2007:AT2007" si="29986">AL2005/$F2005</f>
        <v>0</v>
      </c>
      <c r="AM2007" s="113">
        <f t="shared" si="29986"/>
        <v>0</v>
      </c>
      <c r="AN2007" s="113">
        <f t="shared" si="29986"/>
        <v>0</v>
      </c>
      <c r="AO2007" s="113">
        <f t="shared" si="29986"/>
        <v>0</v>
      </c>
      <c r="AP2007" s="113">
        <f t="shared" si="29986"/>
        <v>0</v>
      </c>
      <c r="AQ2007" s="113">
        <f t="shared" si="29986"/>
        <v>0</v>
      </c>
      <c r="AR2007" s="113">
        <f t="shared" si="29986"/>
        <v>0</v>
      </c>
      <c r="AS2007" s="113">
        <f t="shared" si="29986"/>
        <v>0</v>
      </c>
      <c r="AT2007" s="113">
        <f t="shared" si="29986"/>
        <v>0</v>
      </c>
      <c r="AU2007" s="113">
        <f t="shared" ref="AU2007:AX2007" si="29987">AU2005/$F2005</f>
        <v>0</v>
      </c>
      <c r="AV2007" s="113">
        <f t="shared" si="29987"/>
        <v>0</v>
      </c>
      <c r="AW2007" s="113">
        <f t="shared" si="29987"/>
        <v>0</v>
      </c>
      <c r="AX2007" s="113">
        <f t="shared" si="29987"/>
        <v>0</v>
      </c>
      <c r="AY2007" s="113">
        <f t="shared" ref="AY2007:BC2007" si="29988">AY2005/$F2005</f>
        <v>0</v>
      </c>
      <c r="AZ2007" s="113">
        <f t="shared" si="29988"/>
        <v>0</v>
      </c>
      <c r="BA2007" s="113">
        <f t="shared" si="29988"/>
        <v>0</v>
      </c>
      <c r="BB2007" s="113">
        <f t="shared" si="29988"/>
        <v>0</v>
      </c>
      <c r="BC2007" s="113">
        <f t="shared" si="29988"/>
        <v>0</v>
      </c>
      <c r="BD2007" s="113">
        <f t="shared" ref="BD2007:BJ2007" si="29989">BD2005/$F2005</f>
        <v>0</v>
      </c>
      <c r="BE2007" s="113">
        <f t="shared" si="29989"/>
        <v>0.16666763918145375</v>
      </c>
      <c r="BF2007" s="113">
        <f t="shared" si="29989"/>
        <v>0.16666763918145375</v>
      </c>
      <c r="BG2007" s="113">
        <f t="shared" si="29989"/>
        <v>0.16666763918145375</v>
      </c>
      <c r="BH2007" s="113">
        <f t="shared" si="29989"/>
        <v>0.16666569415187957</v>
      </c>
      <c r="BI2007" s="113">
        <f t="shared" si="29989"/>
        <v>0.16666569415187957</v>
      </c>
      <c r="BJ2007" s="113">
        <f t="shared" si="29989"/>
        <v>0.16666569415187957</v>
      </c>
      <c r="BK2007" s="113">
        <f t="shared" ref="BK2007" si="29990">BK2005/$F2005</f>
        <v>0</v>
      </c>
      <c r="BL2007" s="113">
        <f t="shared" ref="BL2007:BP2007" si="29991">BL2005/$F2005</f>
        <v>0</v>
      </c>
      <c r="BM2007" s="113">
        <f t="shared" si="29991"/>
        <v>0</v>
      </c>
      <c r="BN2007" s="113">
        <f t="shared" si="29991"/>
        <v>0</v>
      </c>
      <c r="BO2007" s="113">
        <f t="shared" si="29991"/>
        <v>0</v>
      </c>
      <c r="BP2007" s="113">
        <f t="shared" si="29991"/>
        <v>0</v>
      </c>
      <c r="BQ2007" s="113">
        <f t="shared" ref="BQ2007:BT2007" si="29992">BQ2005/$F2005</f>
        <v>0</v>
      </c>
      <c r="BR2007" s="113">
        <f t="shared" si="29992"/>
        <v>0</v>
      </c>
      <c r="BS2007" s="113">
        <f t="shared" si="29992"/>
        <v>0</v>
      </c>
      <c r="BT2007" s="113">
        <f t="shared" si="29992"/>
        <v>0</v>
      </c>
      <c r="BU2007" s="113">
        <f t="shared" ref="BU2007:BX2007" si="29993">BU2005/$F2005</f>
        <v>0</v>
      </c>
      <c r="BV2007" s="113">
        <f t="shared" si="29993"/>
        <v>0</v>
      </c>
      <c r="BW2007" s="113">
        <f t="shared" si="29993"/>
        <v>0</v>
      </c>
      <c r="BX2007" s="113">
        <f t="shared" si="29993"/>
        <v>0</v>
      </c>
      <c r="BY2007" s="113">
        <f t="shared" ref="BY2007:CC2007" si="29994">BY2005/$F2005</f>
        <v>0</v>
      </c>
      <c r="BZ2007" s="113">
        <f t="shared" si="29994"/>
        <v>0</v>
      </c>
      <c r="CA2007" s="113">
        <f t="shared" si="29994"/>
        <v>0</v>
      </c>
      <c r="CB2007" s="113">
        <f t="shared" si="29994"/>
        <v>0</v>
      </c>
      <c r="CC2007" s="113">
        <f t="shared" si="29994"/>
        <v>0</v>
      </c>
      <c r="CD2007" s="113">
        <f t="shared" ref="CD2007:CG2007" si="29995">CD2005/$F2005</f>
        <v>0</v>
      </c>
      <c r="CE2007" s="113"/>
      <c r="CF2007" s="113">
        <f t="shared" si="29995"/>
        <v>0</v>
      </c>
      <c r="CG2007" s="113">
        <f t="shared" si="29995"/>
        <v>0</v>
      </c>
      <c r="CH2007" s="114">
        <f>IF(C2005="","",100%-SUM(G2007:CG2007))</f>
        <v>0</v>
      </c>
      <c r="CI2007" s="115">
        <f>IF(C2005="","",SUM(G2007:CG2007))</f>
        <v>1</v>
      </c>
      <c r="CJ2007" s="67" t="b">
        <f>IF(C2005="","",SUM(G2007:CG2007)=CI2007)</f>
        <v>1</v>
      </c>
    </row>
    <row r="2008" spans="1:88" x14ac:dyDescent="0.25">
      <c r="A2008" s="31" t="s">
        <v>1398</v>
      </c>
      <c r="B2008" s="32" t="s">
        <v>1399</v>
      </c>
      <c r="C2008" s="33"/>
      <c r="D2008" s="33"/>
      <c r="E2008" s="37" t="s">
        <v>8</v>
      </c>
      <c r="F2008" s="84" t="s">
        <v>8</v>
      </c>
      <c r="G2008" s="138"/>
      <c r="H2008" s="138"/>
      <c r="I2008" s="138"/>
      <c r="J2008" s="138"/>
      <c r="K2008" s="138"/>
      <c r="L2008" s="138"/>
      <c r="M2008" s="138"/>
      <c r="N2008" s="138"/>
      <c r="O2008" s="138"/>
      <c r="P2008" s="138"/>
      <c r="Q2008" s="138"/>
      <c r="R2008" s="138"/>
      <c r="S2008" s="138"/>
      <c r="T2008" s="138"/>
      <c r="U2008" s="139"/>
      <c r="V2008" s="139"/>
      <c r="W2008" s="139"/>
      <c r="X2008" s="138"/>
      <c r="Y2008" s="139"/>
      <c r="Z2008" s="139"/>
      <c r="AA2008" s="139"/>
      <c r="AB2008" s="139"/>
      <c r="AC2008" s="139"/>
      <c r="AD2008" s="139"/>
      <c r="AE2008" s="139"/>
      <c r="AF2008" s="139"/>
      <c r="AG2008" s="138"/>
      <c r="AH2008" s="139"/>
      <c r="AI2008" s="139"/>
      <c r="AJ2008" s="139"/>
      <c r="AK2008" s="138"/>
      <c r="AL2008" s="139"/>
      <c r="AM2008" s="139"/>
      <c r="AN2008" s="139"/>
      <c r="AO2008" s="139"/>
      <c r="AP2008" s="139"/>
      <c r="AQ2008" s="139"/>
      <c r="AR2008" s="139"/>
      <c r="AS2008" s="139"/>
      <c r="AT2008" s="138"/>
      <c r="AU2008" s="139"/>
      <c r="AV2008" s="139"/>
      <c r="AW2008" s="139"/>
      <c r="AX2008" s="138"/>
      <c r="AY2008" s="139"/>
      <c r="AZ2008" s="139"/>
      <c r="BA2008" s="139"/>
      <c r="BB2008" s="139"/>
      <c r="BC2008" s="138"/>
      <c r="BD2008" s="139"/>
      <c r="BE2008" s="139"/>
      <c r="BF2008" s="139"/>
      <c r="BG2008" s="138"/>
      <c r="BH2008" s="139"/>
      <c r="BI2008" s="139"/>
      <c r="BJ2008" s="139"/>
      <c r="BK2008" s="138"/>
      <c r="BL2008" s="139"/>
      <c r="BM2008" s="139"/>
      <c r="BN2008" s="139"/>
      <c r="BO2008" s="139"/>
      <c r="BP2008" s="138"/>
      <c r="BQ2008" s="139"/>
      <c r="BR2008" s="139"/>
      <c r="BS2008" s="139"/>
      <c r="BT2008" s="138"/>
      <c r="BU2008" s="139"/>
      <c r="BV2008" s="139"/>
      <c r="BW2008" s="139"/>
      <c r="BX2008" s="138"/>
      <c r="BY2008" s="139"/>
      <c r="BZ2008" s="139"/>
      <c r="CA2008" s="139"/>
      <c r="CB2008" s="139"/>
      <c r="CC2008" s="138"/>
      <c r="CD2008" s="139"/>
      <c r="CE2008" s="139"/>
      <c r="CF2008" s="139"/>
      <c r="CG2008" s="139"/>
      <c r="CH2008" s="107" t="str">
        <f>IF(C2008="","",F2008-SUM(G2008:CG2008))</f>
        <v/>
      </c>
      <c r="CI2008" s="107" t="str">
        <f>IF(C2008="","",SUM(G2008:CG2008))</f>
        <v/>
      </c>
      <c r="CJ2008" s="67" t="str">
        <f>IF(C2008="","",F2008=CI2008)</f>
        <v/>
      </c>
    </row>
    <row r="2009" spans="1:88" x14ac:dyDescent="0.3">
      <c r="A2009" s="31" t="s">
        <v>1400</v>
      </c>
      <c r="B2009" s="32" t="s">
        <v>1401</v>
      </c>
      <c r="C2009" s="33"/>
      <c r="D2009" s="33"/>
      <c r="E2009" s="37" t="s">
        <v>8</v>
      </c>
      <c r="F2009" s="84">
        <f>SUM(F2010:F2018)</f>
        <v>398314110</v>
      </c>
      <c r="G2009" s="6">
        <f t="shared" ref="G2009:BR2009" si="29996">G2010+G2013+G2016</f>
        <v>0</v>
      </c>
      <c r="H2009" s="6">
        <f t="shared" si="29996"/>
        <v>0</v>
      </c>
      <c r="I2009" s="6">
        <f t="shared" si="29996"/>
        <v>0</v>
      </c>
      <c r="J2009" s="6">
        <f t="shared" si="29996"/>
        <v>0</v>
      </c>
      <c r="K2009" s="6">
        <f t="shared" si="29996"/>
        <v>0</v>
      </c>
      <c r="L2009" s="6">
        <f t="shared" si="29996"/>
        <v>0</v>
      </c>
      <c r="M2009" s="6">
        <f t="shared" si="29996"/>
        <v>0</v>
      </c>
      <c r="N2009" s="6">
        <f t="shared" si="29996"/>
        <v>0</v>
      </c>
      <c r="O2009" s="6">
        <f t="shared" si="29996"/>
        <v>0</v>
      </c>
      <c r="P2009" s="6">
        <f t="shared" si="29996"/>
        <v>0</v>
      </c>
      <c r="Q2009" s="6">
        <f t="shared" si="29996"/>
        <v>0</v>
      </c>
      <c r="R2009" s="6">
        <f t="shared" si="29996"/>
        <v>0</v>
      </c>
      <c r="S2009" s="6">
        <f t="shared" si="29996"/>
        <v>0</v>
      </c>
      <c r="T2009" s="6">
        <f t="shared" si="29996"/>
        <v>0</v>
      </c>
      <c r="U2009" s="6">
        <f t="shared" si="29996"/>
        <v>0</v>
      </c>
      <c r="V2009" s="6">
        <f t="shared" si="29996"/>
        <v>0</v>
      </c>
      <c r="W2009" s="6">
        <f t="shared" si="29996"/>
        <v>0</v>
      </c>
      <c r="X2009" s="6">
        <f t="shared" si="29996"/>
        <v>0</v>
      </c>
      <c r="Y2009" s="6">
        <f t="shared" si="29996"/>
        <v>0</v>
      </c>
      <c r="Z2009" s="6">
        <f t="shared" si="29996"/>
        <v>0</v>
      </c>
      <c r="AA2009" s="6">
        <f t="shared" si="29996"/>
        <v>0</v>
      </c>
      <c r="AB2009" s="6">
        <f t="shared" si="29996"/>
        <v>0</v>
      </c>
      <c r="AC2009" s="6">
        <f t="shared" si="29996"/>
        <v>0</v>
      </c>
      <c r="AD2009" s="6">
        <f t="shared" si="29996"/>
        <v>0</v>
      </c>
      <c r="AE2009" s="6">
        <f t="shared" si="29996"/>
        <v>0</v>
      </c>
      <c r="AF2009" s="6">
        <f t="shared" si="29996"/>
        <v>0</v>
      </c>
      <c r="AG2009" s="6">
        <f t="shared" si="29996"/>
        <v>0</v>
      </c>
      <c r="AH2009" s="6">
        <f t="shared" si="29996"/>
        <v>0</v>
      </c>
      <c r="AI2009" s="6">
        <f t="shared" si="29996"/>
        <v>0</v>
      </c>
      <c r="AJ2009" s="6">
        <f t="shared" si="29996"/>
        <v>0</v>
      </c>
      <c r="AK2009" s="6">
        <f t="shared" si="29996"/>
        <v>0</v>
      </c>
      <c r="AL2009" s="6">
        <f t="shared" si="29996"/>
        <v>0</v>
      </c>
      <c r="AM2009" s="6">
        <f t="shared" si="29996"/>
        <v>0</v>
      </c>
      <c r="AN2009" s="6">
        <f t="shared" si="29996"/>
        <v>0</v>
      </c>
      <c r="AO2009" s="6">
        <f t="shared" si="29996"/>
        <v>0</v>
      </c>
      <c r="AP2009" s="6">
        <f t="shared" si="29996"/>
        <v>0</v>
      </c>
      <c r="AQ2009" s="6">
        <f t="shared" si="29996"/>
        <v>0</v>
      </c>
      <c r="AR2009" s="6">
        <f t="shared" si="29996"/>
        <v>0</v>
      </c>
      <c r="AS2009" s="6">
        <f t="shared" si="29996"/>
        <v>0</v>
      </c>
      <c r="AT2009" s="6">
        <f t="shared" si="29996"/>
        <v>0</v>
      </c>
      <c r="AU2009" s="6">
        <f t="shared" si="29996"/>
        <v>0</v>
      </c>
      <c r="AV2009" s="6">
        <f t="shared" si="29996"/>
        <v>0</v>
      </c>
      <c r="AW2009" s="6">
        <f t="shared" si="29996"/>
        <v>0</v>
      </c>
      <c r="AX2009" s="6">
        <f t="shared" si="29996"/>
        <v>0</v>
      </c>
      <c r="AY2009" s="6">
        <f t="shared" si="29996"/>
        <v>0</v>
      </c>
      <c r="AZ2009" s="6">
        <f t="shared" si="29996"/>
        <v>0</v>
      </c>
      <c r="BA2009" s="6">
        <f t="shared" si="29996"/>
        <v>0</v>
      </c>
      <c r="BB2009" s="6">
        <f t="shared" si="29996"/>
        <v>0</v>
      </c>
      <c r="BC2009" s="6">
        <f t="shared" si="29996"/>
        <v>0</v>
      </c>
      <c r="BD2009" s="6">
        <f t="shared" si="29996"/>
        <v>0</v>
      </c>
      <c r="BE2009" s="6">
        <f t="shared" si="29996"/>
        <v>0</v>
      </c>
      <c r="BF2009" s="6">
        <f t="shared" si="29996"/>
        <v>0</v>
      </c>
      <c r="BG2009" s="6">
        <f t="shared" si="29996"/>
        <v>0</v>
      </c>
      <c r="BH2009" s="6">
        <f t="shared" si="29996"/>
        <v>0</v>
      </c>
      <c r="BI2009" s="6">
        <f t="shared" si="29996"/>
        <v>0</v>
      </c>
      <c r="BJ2009" s="6">
        <f t="shared" si="29996"/>
        <v>0</v>
      </c>
      <c r="BK2009" s="6">
        <f t="shared" si="29996"/>
        <v>0</v>
      </c>
      <c r="BL2009" s="6">
        <f t="shared" si="29996"/>
        <v>0</v>
      </c>
      <c r="BM2009" s="6">
        <f t="shared" si="29996"/>
        <v>0</v>
      </c>
      <c r="BN2009" s="6">
        <f t="shared" si="29996"/>
        <v>0</v>
      </c>
      <c r="BO2009" s="6">
        <f t="shared" si="29996"/>
        <v>0</v>
      </c>
      <c r="BP2009" s="6">
        <f t="shared" si="29996"/>
        <v>0</v>
      </c>
      <c r="BQ2009" s="6">
        <f t="shared" si="29996"/>
        <v>0</v>
      </c>
      <c r="BR2009" s="6">
        <f t="shared" si="29996"/>
        <v>0</v>
      </c>
      <c r="BS2009" s="6">
        <f t="shared" ref="BS2009:CG2009" si="29997">BS2010+BS2013+BS2016</f>
        <v>0</v>
      </c>
      <c r="BT2009" s="6">
        <f t="shared" si="29997"/>
        <v>39831411</v>
      </c>
      <c r="BU2009" s="6">
        <f t="shared" si="29997"/>
        <v>39831412</v>
      </c>
      <c r="BV2009" s="6">
        <f t="shared" si="29997"/>
        <v>39831410</v>
      </c>
      <c r="BW2009" s="6">
        <f t="shared" si="29997"/>
        <v>39831410</v>
      </c>
      <c r="BX2009" s="6">
        <f t="shared" si="29997"/>
        <v>39831411</v>
      </c>
      <c r="BY2009" s="6">
        <f t="shared" si="29997"/>
        <v>39831411</v>
      </c>
      <c r="BZ2009" s="6">
        <f t="shared" si="29997"/>
        <v>39831412</v>
      </c>
      <c r="CA2009" s="6">
        <f t="shared" si="29997"/>
        <v>39831411</v>
      </c>
      <c r="CB2009" s="6">
        <f t="shared" si="29997"/>
        <v>39831411</v>
      </c>
      <c r="CC2009" s="6">
        <f t="shared" si="29997"/>
        <v>39831411</v>
      </c>
      <c r="CD2009" s="6">
        <f t="shared" si="29997"/>
        <v>0</v>
      </c>
      <c r="CE2009" s="6">
        <f t="shared" si="29997"/>
        <v>0</v>
      </c>
      <c r="CF2009" s="6">
        <f t="shared" si="29997"/>
        <v>0</v>
      </c>
      <c r="CG2009" s="6">
        <f t="shared" si="29997"/>
        <v>0</v>
      </c>
      <c r="CH2009" s="107">
        <f>F2009-SUM(G2009:CG2009)</f>
        <v>0</v>
      </c>
      <c r="CI2009" s="107" t="str">
        <f>IF(C2009="","",SUM(G2009:CG2009))</f>
        <v/>
      </c>
      <c r="CJ2009" s="67" t="str">
        <f>IF(C2009="","",F2009=CI2009)</f>
        <v/>
      </c>
    </row>
    <row r="2010" spans="1:88" s="5" customFormat="1" ht="15" customHeight="1" x14ac:dyDescent="0.3">
      <c r="A2010" s="171" t="s">
        <v>1402</v>
      </c>
      <c r="B2010" s="155" t="s">
        <v>1403</v>
      </c>
      <c r="C2010" s="168" t="s">
        <v>163</v>
      </c>
      <c r="D2010" s="158">
        <v>117</v>
      </c>
      <c r="E2010" s="161">
        <v>1572614</v>
      </c>
      <c r="F2010" s="164">
        <f t="shared" ref="F2010:F2016" si="29998">ROUND(E2010*D2010,0)</f>
        <v>183995838</v>
      </c>
      <c r="G2010" s="108">
        <v>0</v>
      </c>
      <c r="H2010" s="108"/>
      <c r="I2010" s="108"/>
      <c r="J2010" s="108"/>
      <c r="K2010" s="108"/>
      <c r="L2010" s="108"/>
      <c r="M2010" s="108"/>
      <c r="N2010" s="108"/>
      <c r="O2010" s="108"/>
      <c r="P2010" s="108"/>
      <c r="Q2010" s="108"/>
      <c r="R2010" s="108"/>
      <c r="S2010" s="108"/>
      <c r="T2010" s="108"/>
      <c r="U2010" s="108"/>
      <c r="V2010" s="108"/>
      <c r="W2010" s="108"/>
      <c r="X2010" s="108"/>
      <c r="Y2010" s="108"/>
      <c r="Z2010" s="108"/>
      <c r="AA2010" s="108"/>
      <c r="AB2010" s="108"/>
      <c r="AC2010" s="108"/>
      <c r="AD2010" s="108"/>
      <c r="AE2010" s="108"/>
      <c r="AF2010" s="108"/>
      <c r="AG2010" s="108"/>
      <c r="AH2010" s="108"/>
      <c r="AI2010" s="108"/>
      <c r="AJ2010" s="108"/>
      <c r="AK2010" s="108"/>
      <c r="AL2010" s="108"/>
      <c r="AM2010" s="108"/>
      <c r="AN2010" s="108"/>
      <c r="AO2010" s="108"/>
      <c r="AP2010" s="108"/>
      <c r="AQ2010" s="108"/>
      <c r="AR2010" s="108"/>
      <c r="AS2010" s="108"/>
      <c r="AT2010" s="108"/>
      <c r="AU2010" s="108"/>
      <c r="AV2010" s="108"/>
      <c r="AW2010" s="108"/>
      <c r="AX2010" s="108"/>
      <c r="AY2010" s="108"/>
      <c r="AZ2010" s="108"/>
      <c r="BA2010" s="108"/>
      <c r="BB2010" s="108"/>
      <c r="BC2010" s="108"/>
      <c r="BD2010" s="108"/>
      <c r="BE2010" s="108"/>
      <c r="BF2010" s="108"/>
      <c r="BG2010" s="108"/>
      <c r="BH2010" s="108"/>
      <c r="BI2010" s="108"/>
      <c r="BJ2010" s="108"/>
      <c r="BK2010" s="108"/>
      <c r="BL2010" s="108"/>
      <c r="BM2010" s="108"/>
      <c r="BN2010" s="108"/>
      <c r="BO2010" s="108"/>
      <c r="BP2010" s="108"/>
      <c r="BQ2010" s="108"/>
      <c r="BR2010" s="108"/>
      <c r="BS2010" s="108"/>
      <c r="BT2010" s="108">
        <f>ROUND($F2010/10,0)</f>
        <v>18399584</v>
      </c>
      <c r="BU2010" s="108">
        <f>ROUND($F2010/10,0)</f>
        <v>18399584</v>
      </c>
      <c r="BV2010" s="108">
        <f>ROUNDDOWN($F2010/10,0)</f>
        <v>18399583</v>
      </c>
      <c r="BW2010" s="108">
        <f>ROUNDDOWN($F2010/10,0)</f>
        <v>18399583</v>
      </c>
      <c r="BX2010" s="108">
        <f t="shared" ref="BX2010:CC2010" si="29999">ROUND($F2010/10,0)</f>
        <v>18399584</v>
      </c>
      <c r="BY2010" s="108">
        <f t="shared" si="29999"/>
        <v>18399584</v>
      </c>
      <c r="BZ2010" s="108">
        <f t="shared" si="29999"/>
        <v>18399584</v>
      </c>
      <c r="CA2010" s="108">
        <f t="shared" si="29999"/>
        <v>18399584</v>
      </c>
      <c r="CB2010" s="108">
        <f t="shared" si="29999"/>
        <v>18399584</v>
      </c>
      <c r="CC2010" s="108">
        <f t="shared" si="29999"/>
        <v>18399584</v>
      </c>
      <c r="CD2010" s="108"/>
      <c r="CE2010" s="108"/>
      <c r="CF2010" s="108"/>
      <c r="CG2010" s="108"/>
      <c r="CH2010" s="109">
        <f>IF(C2010="","",F2010-SUM(G2010:CG2010))</f>
        <v>0</v>
      </c>
      <c r="CI2010" s="107">
        <f>IF(C2010="","",SUM(G2010:CG2010))</f>
        <v>183995838</v>
      </c>
      <c r="CJ2010" s="67" t="b">
        <f>IF(C2010="","",F2010=CI2010)</f>
        <v>1</v>
      </c>
    </row>
    <row r="2011" spans="1:88" s="5" customFormat="1" ht="15" customHeight="1" x14ac:dyDescent="0.3">
      <c r="A2011" s="172"/>
      <c r="B2011" s="156"/>
      <c r="C2011" s="169"/>
      <c r="D2011" s="159"/>
      <c r="E2011" s="162"/>
      <c r="F2011" s="165"/>
      <c r="G2011" s="110">
        <v>0</v>
      </c>
      <c r="H2011" s="110"/>
      <c r="I2011" s="110"/>
      <c r="J2011" s="110"/>
      <c r="K2011" s="110"/>
      <c r="L2011" s="110"/>
      <c r="M2011" s="110"/>
      <c r="N2011" s="110"/>
      <c r="O2011" s="110"/>
      <c r="P2011" s="110"/>
      <c r="Q2011" s="110"/>
      <c r="R2011" s="110"/>
      <c r="S2011" s="110"/>
      <c r="T2011" s="110"/>
      <c r="U2011" s="110">
        <f t="shared" ref="U2011:X2011" si="30000">ROUND(U2010/$E2010,2)</f>
        <v>0</v>
      </c>
      <c r="V2011" s="110">
        <f t="shared" si="30000"/>
        <v>0</v>
      </c>
      <c r="W2011" s="110">
        <f t="shared" si="30000"/>
        <v>0</v>
      </c>
      <c r="X2011" s="110">
        <f t="shared" si="30000"/>
        <v>0</v>
      </c>
      <c r="Y2011" s="110">
        <f t="shared" ref="Y2011:AG2011" si="30001">ROUND(Y2010/$E2010,2)</f>
        <v>0</v>
      </c>
      <c r="Z2011" s="110">
        <f t="shared" si="30001"/>
        <v>0</v>
      </c>
      <c r="AA2011" s="110">
        <f t="shared" si="30001"/>
        <v>0</v>
      </c>
      <c r="AB2011" s="110">
        <f t="shared" si="30001"/>
        <v>0</v>
      </c>
      <c r="AC2011" s="110">
        <f t="shared" si="30001"/>
        <v>0</v>
      </c>
      <c r="AD2011" s="110">
        <f t="shared" si="30001"/>
        <v>0</v>
      </c>
      <c r="AE2011" s="110">
        <f t="shared" si="30001"/>
        <v>0</v>
      </c>
      <c r="AF2011" s="110">
        <f t="shared" si="30001"/>
        <v>0</v>
      </c>
      <c r="AG2011" s="110">
        <f t="shared" si="30001"/>
        <v>0</v>
      </c>
      <c r="AH2011" s="110">
        <f t="shared" ref="AH2011:AK2011" si="30002">ROUND(AH2010/$E2010,2)</f>
        <v>0</v>
      </c>
      <c r="AI2011" s="110">
        <f t="shared" si="30002"/>
        <v>0</v>
      </c>
      <c r="AJ2011" s="110">
        <f t="shared" si="30002"/>
        <v>0</v>
      </c>
      <c r="AK2011" s="110">
        <f t="shared" si="30002"/>
        <v>0</v>
      </c>
      <c r="AL2011" s="110">
        <f t="shared" ref="AL2011:AT2011" si="30003">ROUND(AL2010/$E2010,2)</f>
        <v>0</v>
      </c>
      <c r="AM2011" s="110">
        <f t="shared" si="30003"/>
        <v>0</v>
      </c>
      <c r="AN2011" s="110">
        <f t="shared" si="30003"/>
        <v>0</v>
      </c>
      <c r="AO2011" s="110">
        <f t="shared" si="30003"/>
        <v>0</v>
      </c>
      <c r="AP2011" s="110">
        <f t="shared" si="30003"/>
        <v>0</v>
      </c>
      <c r="AQ2011" s="110">
        <f t="shared" si="30003"/>
        <v>0</v>
      </c>
      <c r="AR2011" s="110">
        <f t="shared" si="30003"/>
        <v>0</v>
      </c>
      <c r="AS2011" s="110">
        <f t="shared" si="30003"/>
        <v>0</v>
      </c>
      <c r="AT2011" s="110">
        <f t="shared" si="30003"/>
        <v>0</v>
      </c>
      <c r="AU2011" s="110">
        <f t="shared" ref="AU2011:AX2011" si="30004">ROUND(AU2010/$E2010,2)</f>
        <v>0</v>
      </c>
      <c r="AV2011" s="110">
        <f t="shared" si="30004"/>
        <v>0</v>
      </c>
      <c r="AW2011" s="110">
        <f t="shared" si="30004"/>
        <v>0</v>
      </c>
      <c r="AX2011" s="110">
        <f t="shared" si="30004"/>
        <v>0</v>
      </c>
      <c r="AY2011" s="110">
        <f t="shared" ref="AY2011:BC2011" si="30005">ROUND(AY2010/$E2010,2)</f>
        <v>0</v>
      </c>
      <c r="AZ2011" s="110">
        <f t="shared" si="30005"/>
        <v>0</v>
      </c>
      <c r="BA2011" s="110">
        <f t="shared" si="30005"/>
        <v>0</v>
      </c>
      <c r="BB2011" s="110">
        <f t="shared" si="30005"/>
        <v>0</v>
      </c>
      <c r="BC2011" s="110">
        <f t="shared" si="30005"/>
        <v>0</v>
      </c>
      <c r="BD2011" s="110">
        <f t="shared" ref="BD2011:BG2011" si="30006">ROUND(BD2010/$E2010,2)</f>
        <v>0</v>
      </c>
      <c r="BE2011" s="110">
        <f t="shared" si="30006"/>
        <v>0</v>
      </c>
      <c r="BF2011" s="110">
        <f t="shared" si="30006"/>
        <v>0</v>
      </c>
      <c r="BG2011" s="110">
        <f t="shared" si="30006"/>
        <v>0</v>
      </c>
      <c r="BH2011" s="110">
        <f t="shared" ref="BH2011:BK2011" si="30007">ROUND(BH2010/$E2010,2)</f>
        <v>0</v>
      </c>
      <c r="BI2011" s="110">
        <f t="shared" si="30007"/>
        <v>0</v>
      </c>
      <c r="BJ2011" s="110">
        <f t="shared" si="30007"/>
        <v>0</v>
      </c>
      <c r="BK2011" s="110">
        <f t="shared" si="30007"/>
        <v>0</v>
      </c>
      <c r="BL2011" s="110">
        <f t="shared" ref="BL2011:BP2011" si="30008">ROUND(BL2010/$E2010,2)</f>
        <v>0</v>
      </c>
      <c r="BM2011" s="110">
        <f t="shared" si="30008"/>
        <v>0</v>
      </c>
      <c r="BN2011" s="110">
        <f t="shared" si="30008"/>
        <v>0</v>
      </c>
      <c r="BO2011" s="110">
        <f t="shared" si="30008"/>
        <v>0</v>
      </c>
      <c r="BP2011" s="110">
        <f t="shared" si="30008"/>
        <v>0</v>
      </c>
      <c r="BQ2011" s="110">
        <f t="shared" ref="BQ2011:BT2011" si="30009">ROUND(BQ2010/$E2010,2)</f>
        <v>0</v>
      </c>
      <c r="BR2011" s="110">
        <f t="shared" si="30009"/>
        <v>0</v>
      </c>
      <c r="BS2011" s="110">
        <f t="shared" si="30009"/>
        <v>0</v>
      </c>
      <c r="BT2011" s="110">
        <f t="shared" si="30009"/>
        <v>11.7</v>
      </c>
      <c r="BU2011" s="110">
        <f t="shared" ref="BU2011:BX2011" si="30010">ROUND(BU2010/$E2010,2)</f>
        <v>11.7</v>
      </c>
      <c r="BV2011" s="110">
        <f t="shared" si="30010"/>
        <v>11.7</v>
      </c>
      <c r="BW2011" s="110">
        <f t="shared" si="30010"/>
        <v>11.7</v>
      </c>
      <c r="BX2011" s="110">
        <f t="shared" si="30010"/>
        <v>11.7</v>
      </c>
      <c r="BY2011" s="110">
        <f t="shared" ref="BY2011:CC2011" si="30011">ROUND(BY2010/$E2010,2)</f>
        <v>11.7</v>
      </c>
      <c r="BZ2011" s="110">
        <f t="shared" si="30011"/>
        <v>11.7</v>
      </c>
      <c r="CA2011" s="110">
        <f t="shared" si="30011"/>
        <v>11.7</v>
      </c>
      <c r="CB2011" s="110">
        <f t="shared" si="30011"/>
        <v>11.7</v>
      </c>
      <c r="CC2011" s="110">
        <f t="shared" si="30011"/>
        <v>11.7</v>
      </c>
      <c r="CD2011" s="110">
        <f t="shared" ref="CD2011:CG2011" si="30012">ROUND(CD2010/$E2010,2)</f>
        <v>0</v>
      </c>
      <c r="CE2011" s="110"/>
      <c r="CF2011" s="110">
        <f t="shared" si="30012"/>
        <v>0</v>
      </c>
      <c r="CG2011" s="110">
        <f t="shared" si="30012"/>
        <v>0</v>
      </c>
      <c r="CH2011" s="111">
        <f>IF(C2010="","",D2010-SUM(G2011:CG2011))</f>
        <v>-1.4210854715202004E-14</v>
      </c>
      <c r="CI2011" s="112">
        <f>IF(C2010="","",SUM(G2011:CG2011))</f>
        <v>117.00000000000001</v>
      </c>
      <c r="CJ2011" s="67" t="b">
        <f>IF(C2010="","",D2010=CI2011)</f>
        <v>1</v>
      </c>
    </row>
    <row r="2012" spans="1:88" s="5" customFormat="1" ht="15" customHeight="1" x14ac:dyDescent="0.3">
      <c r="A2012" s="173"/>
      <c r="B2012" s="157"/>
      <c r="C2012" s="170"/>
      <c r="D2012" s="160"/>
      <c r="E2012" s="163"/>
      <c r="F2012" s="166"/>
      <c r="G2012" s="113">
        <v>0</v>
      </c>
      <c r="H2012" s="113"/>
      <c r="I2012" s="113"/>
      <c r="J2012" s="113"/>
      <c r="K2012" s="113"/>
      <c r="L2012" s="113"/>
      <c r="M2012" s="113"/>
      <c r="N2012" s="113"/>
      <c r="O2012" s="113"/>
      <c r="P2012" s="113"/>
      <c r="Q2012" s="113"/>
      <c r="R2012" s="113"/>
      <c r="S2012" s="113"/>
      <c r="T2012" s="113"/>
      <c r="U2012" s="113">
        <f t="shared" ref="U2012:X2012" si="30013">U2010/$F2010</f>
        <v>0</v>
      </c>
      <c r="V2012" s="113">
        <f t="shared" si="30013"/>
        <v>0</v>
      </c>
      <c r="W2012" s="113">
        <f t="shared" si="30013"/>
        <v>0</v>
      </c>
      <c r="X2012" s="113">
        <f t="shared" si="30013"/>
        <v>0</v>
      </c>
      <c r="Y2012" s="113">
        <f t="shared" ref="Y2012:AG2012" si="30014">Y2010/$F2010</f>
        <v>0</v>
      </c>
      <c r="Z2012" s="113">
        <f t="shared" si="30014"/>
        <v>0</v>
      </c>
      <c r="AA2012" s="113">
        <f t="shared" si="30014"/>
        <v>0</v>
      </c>
      <c r="AB2012" s="113">
        <f t="shared" si="30014"/>
        <v>0</v>
      </c>
      <c r="AC2012" s="113">
        <f t="shared" si="30014"/>
        <v>0</v>
      </c>
      <c r="AD2012" s="113">
        <f t="shared" si="30014"/>
        <v>0</v>
      </c>
      <c r="AE2012" s="113">
        <f t="shared" si="30014"/>
        <v>0</v>
      </c>
      <c r="AF2012" s="113">
        <f t="shared" si="30014"/>
        <v>0</v>
      </c>
      <c r="AG2012" s="113">
        <f t="shared" si="30014"/>
        <v>0</v>
      </c>
      <c r="AH2012" s="113">
        <f t="shared" ref="AH2012:AK2012" si="30015">AH2010/$F2010</f>
        <v>0</v>
      </c>
      <c r="AI2012" s="113">
        <f t="shared" si="30015"/>
        <v>0</v>
      </c>
      <c r="AJ2012" s="113">
        <f t="shared" si="30015"/>
        <v>0</v>
      </c>
      <c r="AK2012" s="113">
        <f t="shared" si="30015"/>
        <v>0</v>
      </c>
      <c r="AL2012" s="113">
        <f t="shared" ref="AL2012:AT2012" si="30016">AL2010/$F2010</f>
        <v>0</v>
      </c>
      <c r="AM2012" s="113">
        <f t="shared" si="30016"/>
        <v>0</v>
      </c>
      <c r="AN2012" s="113">
        <f t="shared" si="30016"/>
        <v>0</v>
      </c>
      <c r="AO2012" s="113">
        <f t="shared" si="30016"/>
        <v>0</v>
      </c>
      <c r="AP2012" s="113">
        <f t="shared" si="30016"/>
        <v>0</v>
      </c>
      <c r="AQ2012" s="113">
        <f t="shared" si="30016"/>
        <v>0</v>
      </c>
      <c r="AR2012" s="113">
        <f t="shared" si="30016"/>
        <v>0</v>
      </c>
      <c r="AS2012" s="113">
        <f t="shared" si="30016"/>
        <v>0</v>
      </c>
      <c r="AT2012" s="113">
        <f t="shared" si="30016"/>
        <v>0</v>
      </c>
      <c r="AU2012" s="113">
        <f t="shared" ref="AU2012:AX2012" si="30017">AU2010/$F2010</f>
        <v>0</v>
      </c>
      <c r="AV2012" s="113">
        <f t="shared" si="30017"/>
        <v>0</v>
      </c>
      <c r="AW2012" s="113">
        <f t="shared" si="30017"/>
        <v>0</v>
      </c>
      <c r="AX2012" s="113">
        <f t="shared" si="30017"/>
        <v>0</v>
      </c>
      <c r="AY2012" s="113">
        <f t="shared" ref="AY2012:BC2012" si="30018">AY2010/$F2010</f>
        <v>0</v>
      </c>
      <c r="AZ2012" s="113">
        <f t="shared" si="30018"/>
        <v>0</v>
      </c>
      <c r="BA2012" s="113">
        <f t="shared" si="30018"/>
        <v>0</v>
      </c>
      <c r="BB2012" s="113">
        <f t="shared" si="30018"/>
        <v>0</v>
      </c>
      <c r="BC2012" s="113">
        <f t="shared" si="30018"/>
        <v>0</v>
      </c>
      <c r="BD2012" s="113">
        <f t="shared" ref="BD2012:BG2012" si="30019">BD2010/$F2010</f>
        <v>0</v>
      </c>
      <c r="BE2012" s="113">
        <f t="shared" si="30019"/>
        <v>0</v>
      </c>
      <c r="BF2012" s="113">
        <f t="shared" si="30019"/>
        <v>0</v>
      </c>
      <c r="BG2012" s="113">
        <f t="shared" si="30019"/>
        <v>0</v>
      </c>
      <c r="BH2012" s="113">
        <f t="shared" ref="BH2012:BK2012" si="30020">BH2010/$F2010</f>
        <v>0</v>
      </c>
      <c r="BI2012" s="113">
        <f t="shared" si="30020"/>
        <v>0</v>
      </c>
      <c r="BJ2012" s="113">
        <f t="shared" si="30020"/>
        <v>0</v>
      </c>
      <c r="BK2012" s="113">
        <f t="shared" si="30020"/>
        <v>0</v>
      </c>
      <c r="BL2012" s="113">
        <f t="shared" ref="BL2012:BP2012" si="30021">BL2010/$F2010</f>
        <v>0</v>
      </c>
      <c r="BM2012" s="113">
        <f t="shared" si="30021"/>
        <v>0</v>
      </c>
      <c r="BN2012" s="113">
        <f t="shared" si="30021"/>
        <v>0</v>
      </c>
      <c r="BO2012" s="113">
        <f t="shared" si="30021"/>
        <v>0</v>
      </c>
      <c r="BP2012" s="113">
        <f t="shared" si="30021"/>
        <v>0</v>
      </c>
      <c r="BQ2012" s="113">
        <f t="shared" ref="BQ2012:BT2012" si="30022">BQ2010/$F2010</f>
        <v>0</v>
      </c>
      <c r="BR2012" s="113">
        <f t="shared" si="30022"/>
        <v>0</v>
      </c>
      <c r="BS2012" s="113">
        <f t="shared" si="30022"/>
        <v>0</v>
      </c>
      <c r="BT2012" s="113">
        <f t="shared" si="30022"/>
        <v>0.10000000108698111</v>
      </c>
      <c r="BU2012" s="113">
        <f t="shared" ref="BU2012:BX2012" si="30023">BU2010/$F2010</f>
        <v>0.10000000108698111</v>
      </c>
      <c r="BV2012" s="113">
        <f t="shared" si="30023"/>
        <v>9.9999995652075568E-2</v>
      </c>
      <c r="BW2012" s="113">
        <f t="shared" si="30023"/>
        <v>9.9999995652075568E-2</v>
      </c>
      <c r="BX2012" s="113">
        <f t="shared" si="30023"/>
        <v>0.10000000108698111</v>
      </c>
      <c r="BY2012" s="113">
        <f t="shared" ref="BY2012:CC2012" si="30024">BY2010/$F2010</f>
        <v>0.10000000108698111</v>
      </c>
      <c r="BZ2012" s="113">
        <f t="shared" si="30024"/>
        <v>0.10000000108698111</v>
      </c>
      <c r="CA2012" s="113">
        <f t="shared" si="30024"/>
        <v>0.10000000108698111</v>
      </c>
      <c r="CB2012" s="113">
        <f t="shared" si="30024"/>
        <v>0.10000000108698111</v>
      </c>
      <c r="CC2012" s="113">
        <f t="shared" si="30024"/>
        <v>0.10000000108698111</v>
      </c>
      <c r="CD2012" s="113">
        <f t="shared" ref="CD2012:CG2012" si="30025">CD2010/$F2010</f>
        <v>0</v>
      </c>
      <c r="CE2012" s="113"/>
      <c r="CF2012" s="113">
        <f t="shared" si="30025"/>
        <v>0</v>
      </c>
      <c r="CG2012" s="113">
        <f t="shared" si="30025"/>
        <v>0</v>
      </c>
      <c r="CH2012" s="114">
        <f>IF(C2010="","",100%-SUM(G2012:CG2012))</f>
        <v>-2.2204460492503131E-16</v>
      </c>
      <c r="CI2012" s="115">
        <f>IF(C2010="","",SUM(G2012:CG2012))</f>
        <v>1.0000000000000002</v>
      </c>
      <c r="CJ2012" s="67" t="b">
        <f>IF(C2010="","",SUM(G2012:CG2012)=CI2012)</f>
        <v>1</v>
      </c>
    </row>
    <row r="2013" spans="1:88" s="5" customFormat="1" ht="15" customHeight="1" x14ac:dyDescent="0.3">
      <c r="A2013" s="171" t="s">
        <v>1404</v>
      </c>
      <c r="B2013" s="155" t="s">
        <v>1405</v>
      </c>
      <c r="C2013" s="168" t="s">
        <v>163</v>
      </c>
      <c r="D2013" s="158">
        <v>112</v>
      </c>
      <c r="E2013" s="161">
        <v>1527514</v>
      </c>
      <c r="F2013" s="164">
        <f t="shared" si="29998"/>
        <v>171081568</v>
      </c>
      <c r="G2013" s="108">
        <v>0</v>
      </c>
      <c r="H2013" s="108"/>
      <c r="I2013" s="108"/>
      <c r="J2013" s="108"/>
      <c r="K2013" s="108"/>
      <c r="L2013" s="108"/>
      <c r="M2013" s="108"/>
      <c r="N2013" s="108"/>
      <c r="O2013" s="108"/>
      <c r="P2013" s="108"/>
      <c r="Q2013" s="108"/>
      <c r="R2013" s="108"/>
      <c r="S2013" s="108"/>
      <c r="T2013" s="108"/>
      <c r="U2013" s="108"/>
      <c r="V2013" s="108"/>
      <c r="W2013" s="108"/>
      <c r="X2013" s="108"/>
      <c r="Y2013" s="108"/>
      <c r="Z2013" s="108"/>
      <c r="AA2013" s="108"/>
      <c r="AB2013" s="108"/>
      <c r="AC2013" s="108"/>
      <c r="AD2013" s="108"/>
      <c r="AE2013" s="108"/>
      <c r="AF2013" s="108"/>
      <c r="AG2013" s="108"/>
      <c r="AH2013" s="108"/>
      <c r="AI2013" s="108"/>
      <c r="AJ2013" s="108"/>
      <c r="AK2013" s="108"/>
      <c r="AL2013" s="108"/>
      <c r="AM2013" s="108"/>
      <c r="AN2013" s="108"/>
      <c r="AO2013" s="108"/>
      <c r="AP2013" s="108"/>
      <c r="AQ2013" s="108"/>
      <c r="AR2013" s="108"/>
      <c r="AS2013" s="108"/>
      <c r="AT2013" s="108"/>
      <c r="AU2013" s="108"/>
      <c r="AV2013" s="108"/>
      <c r="AW2013" s="108"/>
      <c r="AX2013" s="108"/>
      <c r="AY2013" s="108"/>
      <c r="AZ2013" s="108"/>
      <c r="BA2013" s="108"/>
      <c r="BB2013" s="108"/>
      <c r="BC2013" s="108"/>
      <c r="BD2013" s="108"/>
      <c r="BE2013" s="108"/>
      <c r="BF2013" s="108"/>
      <c r="BG2013" s="108"/>
      <c r="BH2013" s="108"/>
      <c r="BI2013" s="108"/>
      <c r="BJ2013" s="108"/>
      <c r="BK2013" s="108"/>
      <c r="BL2013" s="108"/>
      <c r="BM2013" s="108"/>
      <c r="BN2013" s="108"/>
      <c r="BO2013" s="108"/>
      <c r="BP2013" s="108"/>
      <c r="BQ2013" s="108"/>
      <c r="BR2013" s="108"/>
      <c r="BS2013" s="108"/>
      <c r="BT2013" s="108">
        <f>ROUND($F2013/10,0)</f>
        <v>17108157</v>
      </c>
      <c r="BU2013" s="108">
        <f>ROUND($F2013/10,0)</f>
        <v>17108157</v>
      </c>
      <c r="BV2013" s="108">
        <f>ROUNDDOWN($F2013/10,0)</f>
        <v>17108156</v>
      </c>
      <c r="BW2013" s="108">
        <f>ROUNDDOWN($F2013/10,0)</f>
        <v>17108156</v>
      </c>
      <c r="BX2013" s="108">
        <f t="shared" ref="BX2013:CC2013" si="30026">ROUND($F2013/10,0)</f>
        <v>17108157</v>
      </c>
      <c r="BY2013" s="108">
        <f t="shared" si="30026"/>
        <v>17108157</v>
      </c>
      <c r="BZ2013" s="108">
        <f t="shared" si="30026"/>
        <v>17108157</v>
      </c>
      <c r="CA2013" s="108">
        <f t="shared" si="30026"/>
        <v>17108157</v>
      </c>
      <c r="CB2013" s="108">
        <f t="shared" si="30026"/>
        <v>17108157</v>
      </c>
      <c r="CC2013" s="108">
        <f t="shared" si="30026"/>
        <v>17108157</v>
      </c>
      <c r="CD2013" s="108"/>
      <c r="CE2013" s="108"/>
      <c r="CF2013" s="108"/>
      <c r="CG2013" s="108"/>
      <c r="CH2013" s="109">
        <f>IF(C2013="","",F2013-SUM(G2013:CG2013))</f>
        <v>0</v>
      </c>
      <c r="CI2013" s="107">
        <f>IF(C2013="","",SUM(G2013:CG2013))</f>
        <v>171081568</v>
      </c>
      <c r="CJ2013" s="67" t="b">
        <f>IF(C2013="","",F2013=CI2013)</f>
        <v>1</v>
      </c>
    </row>
    <row r="2014" spans="1:88" s="5" customFormat="1" ht="15" customHeight="1" x14ac:dyDescent="0.3">
      <c r="A2014" s="172"/>
      <c r="B2014" s="156"/>
      <c r="C2014" s="169"/>
      <c r="D2014" s="159"/>
      <c r="E2014" s="162"/>
      <c r="F2014" s="165"/>
      <c r="G2014" s="110">
        <v>0</v>
      </c>
      <c r="H2014" s="110"/>
      <c r="I2014" s="110"/>
      <c r="J2014" s="110"/>
      <c r="K2014" s="110"/>
      <c r="L2014" s="110"/>
      <c r="M2014" s="110"/>
      <c r="N2014" s="110"/>
      <c r="O2014" s="110"/>
      <c r="P2014" s="110"/>
      <c r="Q2014" s="110"/>
      <c r="R2014" s="110"/>
      <c r="S2014" s="110"/>
      <c r="T2014" s="110"/>
      <c r="U2014" s="110">
        <f t="shared" ref="U2014:X2014" si="30027">ROUND(U2013/$E2013,2)</f>
        <v>0</v>
      </c>
      <c r="V2014" s="110">
        <f t="shared" si="30027"/>
        <v>0</v>
      </c>
      <c r="W2014" s="110">
        <f t="shared" si="30027"/>
        <v>0</v>
      </c>
      <c r="X2014" s="110">
        <f t="shared" si="30027"/>
        <v>0</v>
      </c>
      <c r="Y2014" s="110">
        <f t="shared" ref="Y2014:AG2014" si="30028">ROUND(Y2013/$E2013,2)</f>
        <v>0</v>
      </c>
      <c r="Z2014" s="110">
        <f t="shared" si="30028"/>
        <v>0</v>
      </c>
      <c r="AA2014" s="110">
        <f t="shared" si="30028"/>
        <v>0</v>
      </c>
      <c r="AB2014" s="110">
        <f t="shared" si="30028"/>
        <v>0</v>
      </c>
      <c r="AC2014" s="110">
        <f t="shared" si="30028"/>
        <v>0</v>
      </c>
      <c r="AD2014" s="110">
        <f t="shared" si="30028"/>
        <v>0</v>
      </c>
      <c r="AE2014" s="110">
        <f t="shared" si="30028"/>
        <v>0</v>
      </c>
      <c r="AF2014" s="110">
        <f t="shared" si="30028"/>
        <v>0</v>
      </c>
      <c r="AG2014" s="110">
        <f t="shared" si="30028"/>
        <v>0</v>
      </c>
      <c r="AH2014" s="110">
        <f t="shared" ref="AH2014:AK2014" si="30029">ROUND(AH2013/$E2013,2)</f>
        <v>0</v>
      </c>
      <c r="AI2014" s="110">
        <f t="shared" si="30029"/>
        <v>0</v>
      </c>
      <c r="AJ2014" s="110">
        <f t="shared" si="30029"/>
        <v>0</v>
      </c>
      <c r="AK2014" s="110">
        <f t="shared" si="30029"/>
        <v>0</v>
      </c>
      <c r="AL2014" s="110">
        <f t="shared" ref="AL2014:AT2014" si="30030">ROUND(AL2013/$E2013,2)</f>
        <v>0</v>
      </c>
      <c r="AM2014" s="110">
        <f t="shared" si="30030"/>
        <v>0</v>
      </c>
      <c r="AN2014" s="110">
        <f t="shared" si="30030"/>
        <v>0</v>
      </c>
      <c r="AO2014" s="110">
        <f t="shared" si="30030"/>
        <v>0</v>
      </c>
      <c r="AP2014" s="110">
        <f t="shared" si="30030"/>
        <v>0</v>
      </c>
      <c r="AQ2014" s="110">
        <f t="shared" si="30030"/>
        <v>0</v>
      </c>
      <c r="AR2014" s="110">
        <f t="shared" si="30030"/>
        <v>0</v>
      </c>
      <c r="AS2014" s="110">
        <f t="shared" si="30030"/>
        <v>0</v>
      </c>
      <c r="AT2014" s="110">
        <f t="shared" si="30030"/>
        <v>0</v>
      </c>
      <c r="AU2014" s="110">
        <f t="shared" ref="AU2014:AX2014" si="30031">ROUND(AU2013/$E2013,2)</f>
        <v>0</v>
      </c>
      <c r="AV2014" s="110">
        <f t="shared" si="30031"/>
        <v>0</v>
      </c>
      <c r="AW2014" s="110">
        <f t="shared" si="30031"/>
        <v>0</v>
      </c>
      <c r="AX2014" s="110">
        <f t="shared" si="30031"/>
        <v>0</v>
      </c>
      <c r="AY2014" s="110">
        <f t="shared" ref="AY2014:BC2014" si="30032">ROUND(AY2013/$E2013,2)</f>
        <v>0</v>
      </c>
      <c r="AZ2014" s="110">
        <f t="shared" si="30032"/>
        <v>0</v>
      </c>
      <c r="BA2014" s="110">
        <f t="shared" si="30032"/>
        <v>0</v>
      </c>
      <c r="BB2014" s="110">
        <f t="shared" si="30032"/>
        <v>0</v>
      </c>
      <c r="BC2014" s="110">
        <f t="shared" si="30032"/>
        <v>0</v>
      </c>
      <c r="BD2014" s="110">
        <f t="shared" ref="BD2014:BG2014" si="30033">ROUND(BD2013/$E2013,2)</f>
        <v>0</v>
      </c>
      <c r="BE2014" s="110">
        <f t="shared" si="30033"/>
        <v>0</v>
      </c>
      <c r="BF2014" s="110">
        <f t="shared" si="30033"/>
        <v>0</v>
      </c>
      <c r="BG2014" s="110">
        <f t="shared" si="30033"/>
        <v>0</v>
      </c>
      <c r="BH2014" s="110">
        <f t="shared" ref="BH2014:BK2014" si="30034">ROUND(BH2013/$E2013,2)</f>
        <v>0</v>
      </c>
      <c r="BI2014" s="110">
        <f t="shared" si="30034"/>
        <v>0</v>
      </c>
      <c r="BJ2014" s="110">
        <f t="shared" si="30034"/>
        <v>0</v>
      </c>
      <c r="BK2014" s="110">
        <f t="shared" si="30034"/>
        <v>0</v>
      </c>
      <c r="BL2014" s="110">
        <f t="shared" ref="BL2014:BP2014" si="30035">ROUND(BL2013/$E2013,2)</f>
        <v>0</v>
      </c>
      <c r="BM2014" s="110">
        <f t="shared" si="30035"/>
        <v>0</v>
      </c>
      <c r="BN2014" s="110">
        <f t="shared" si="30035"/>
        <v>0</v>
      </c>
      <c r="BO2014" s="110">
        <f t="shared" si="30035"/>
        <v>0</v>
      </c>
      <c r="BP2014" s="110">
        <f t="shared" si="30035"/>
        <v>0</v>
      </c>
      <c r="BQ2014" s="110">
        <f t="shared" ref="BQ2014:BT2014" si="30036">ROUND(BQ2013/$E2013,2)</f>
        <v>0</v>
      </c>
      <c r="BR2014" s="110">
        <f t="shared" si="30036"/>
        <v>0</v>
      </c>
      <c r="BS2014" s="110">
        <f t="shared" si="30036"/>
        <v>0</v>
      </c>
      <c r="BT2014" s="110">
        <f t="shared" si="30036"/>
        <v>11.2</v>
      </c>
      <c r="BU2014" s="110">
        <f t="shared" ref="BU2014:BX2014" si="30037">ROUND(BU2013/$E2013,2)</f>
        <v>11.2</v>
      </c>
      <c r="BV2014" s="110">
        <f t="shared" si="30037"/>
        <v>11.2</v>
      </c>
      <c r="BW2014" s="110">
        <f t="shared" si="30037"/>
        <v>11.2</v>
      </c>
      <c r="BX2014" s="110">
        <f t="shared" si="30037"/>
        <v>11.2</v>
      </c>
      <c r="BY2014" s="110">
        <f t="shared" ref="BY2014:CC2014" si="30038">ROUND(BY2013/$E2013,2)</f>
        <v>11.2</v>
      </c>
      <c r="BZ2014" s="110">
        <f t="shared" si="30038"/>
        <v>11.2</v>
      </c>
      <c r="CA2014" s="110">
        <f t="shared" si="30038"/>
        <v>11.2</v>
      </c>
      <c r="CB2014" s="110">
        <f t="shared" si="30038"/>
        <v>11.2</v>
      </c>
      <c r="CC2014" s="110">
        <f t="shared" si="30038"/>
        <v>11.2</v>
      </c>
      <c r="CD2014" s="110">
        <f t="shared" ref="CD2014:CG2014" si="30039">ROUND(CD2013/$E2013,2)</f>
        <v>0</v>
      </c>
      <c r="CE2014" s="110"/>
      <c r="CF2014" s="110">
        <f t="shared" si="30039"/>
        <v>0</v>
      </c>
      <c r="CG2014" s="110">
        <f t="shared" si="30039"/>
        <v>0</v>
      </c>
      <c r="CH2014" s="111">
        <f>IF(C2013="","",D2013-SUM(G2014:CG2014))</f>
        <v>-1.4210854715202004E-14</v>
      </c>
      <c r="CI2014" s="112">
        <f>IF(C2013="","",SUM(G2014:CG2014))</f>
        <v>112.00000000000001</v>
      </c>
      <c r="CJ2014" s="67" t="b">
        <f>IF(C2013="","",D2013=CI2014)</f>
        <v>1</v>
      </c>
    </row>
    <row r="2015" spans="1:88" s="5" customFormat="1" ht="15" customHeight="1" x14ac:dyDescent="0.3">
      <c r="A2015" s="173"/>
      <c r="B2015" s="157"/>
      <c r="C2015" s="170"/>
      <c r="D2015" s="160"/>
      <c r="E2015" s="163"/>
      <c r="F2015" s="166"/>
      <c r="G2015" s="113">
        <v>0</v>
      </c>
      <c r="H2015" s="113"/>
      <c r="I2015" s="113"/>
      <c r="J2015" s="113"/>
      <c r="K2015" s="113"/>
      <c r="L2015" s="113"/>
      <c r="M2015" s="113"/>
      <c r="N2015" s="113"/>
      <c r="O2015" s="113"/>
      <c r="P2015" s="113"/>
      <c r="Q2015" s="113"/>
      <c r="R2015" s="113"/>
      <c r="S2015" s="113"/>
      <c r="T2015" s="113"/>
      <c r="U2015" s="113">
        <f t="shared" ref="U2015:X2015" si="30040">U2013/$F2013</f>
        <v>0</v>
      </c>
      <c r="V2015" s="113">
        <f t="shared" si="30040"/>
        <v>0</v>
      </c>
      <c r="W2015" s="113">
        <f t="shared" si="30040"/>
        <v>0</v>
      </c>
      <c r="X2015" s="113">
        <f t="shared" si="30040"/>
        <v>0</v>
      </c>
      <c r="Y2015" s="113">
        <f t="shared" ref="Y2015:AG2015" si="30041">Y2013/$F2013</f>
        <v>0</v>
      </c>
      <c r="Z2015" s="113">
        <f t="shared" si="30041"/>
        <v>0</v>
      </c>
      <c r="AA2015" s="113">
        <f t="shared" si="30041"/>
        <v>0</v>
      </c>
      <c r="AB2015" s="113">
        <f t="shared" si="30041"/>
        <v>0</v>
      </c>
      <c r="AC2015" s="113">
        <f t="shared" si="30041"/>
        <v>0</v>
      </c>
      <c r="AD2015" s="113">
        <f t="shared" si="30041"/>
        <v>0</v>
      </c>
      <c r="AE2015" s="113">
        <f t="shared" si="30041"/>
        <v>0</v>
      </c>
      <c r="AF2015" s="113">
        <f t="shared" si="30041"/>
        <v>0</v>
      </c>
      <c r="AG2015" s="113">
        <f t="shared" si="30041"/>
        <v>0</v>
      </c>
      <c r="AH2015" s="113">
        <f t="shared" ref="AH2015:AK2015" si="30042">AH2013/$F2013</f>
        <v>0</v>
      </c>
      <c r="AI2015" s="113">
        <f t="shared" si="30042"/>
        <v>0</v>
      </c>
      <c r="AJ2015" s="113">
        <f t="shared" si="30042"/>
        <v>0</v>
      </c>
      <c r="AK2015" s="113">
        <f t="shared" si="30042"/>
        <v>0</v>
      </c>
      <c r="AL2015" s="113">
        <f t="shared" ref="AL2015:AT2015" si="30043">AL2013/$F2013</f>
        <v>0</v>
      </c>
      <c r="AM2015" s="113">
        <f t="shared" si="30043"/>
        <v>0</v>
      </c>
      <c r="AN2015" s="113">
        <f t="shared" si="30043"/>
        <v>0</v>
      </c>
      <c r="AO2015" s="113">
        <f t="shared" si="30043"/>
        <v>0</v>
      </c>
      <c r="AP2015" s="113">
        <f t="shared" si="30043"/>
        <v>0</v>
      </c>
      <c r="AQ2015" s="113">
        <f t="shared" si="30043"/>
        <v>0</v>
      </c>
      <c r="AR2015" s="113">
        <f t="shared" si="30043"/>
        <v>0</v>
      </c>
      <c r="AS2015" s="113">
        <f t="shared" si="30043"/>
        <v>0</v>
      </c>
      <c r="AT2015" s="113">
        <f t="shared" si="30043"/>
        <v>0</v>
      </c>
      <c r="AU2015" s="113">
        <f t="shared" ref="AU2015:AX2015" si="30044">AU2013/$F2013</f>
        <v>0</v>
      </c>
      <c r="AV2015" s="113">
        <f t="shared" si="30044"/>
        <v>0</v>
      </c>
      <c r="AW2015" s="113">
        <f t="shared" si="30044"/>
        <v>0</v>
      </c>
      <c r="AX2015" s="113">
        <f t="shared" si="30044"/>
        <v>0</v>
      </c>
      <c r="AY2015" s="113">
        <f t="shared" ref="AY2015:BC2015" si="30045">AY2013/$F2013</f>
        <v>0</v>
      </c>
      <c r="AZ2015" s="113">
        <f t="shared" si="30045"/>
        <v>0</v>
      </c>
      <c r="BA2015" s="113">
        <f t="shared" si="30045"/>
        <v>0</v>
      </c>
      <c r="BB2015" s="113">
        <f t="shared" si="30045"/>
        <v>0</v>
      </c>
      <c r="BC2015" s="113">
        <f t="shared" si="30045"/>
        <v>0</v>
      </c>
      <c r="BD2015" s="113">
        <f t="shared" ref="BD2015:BG2015" si="30046">BD2013/$F2013</f>
        <v>0</v>
      </c>
      <c r="BE2015" s="113">
        <f t="shared" si="30046"/>
        <v>0</v>
      </c>
      <c r="BF2015" s="113">
        <f t="shared" si="30046"/>
        <v>0</v>
      </c>
      <c r="BG2015" s="113">
        <f t="shared" si="30046"/>
        <v>0</v>
      </c>
      <c r="BH2015" s="113">
        <f t="shared" ref="BH2015:BK2015" si="30047">BH2013/$F2013</f>
        <v>0</v>
      </c>
      <c r="BI2015" s="113">
        <f t="shared" si="30047"/>
        <v>0</v>
      </c>
      <c r="BJ2015" s="113">
        <f t="shared" si="30047"/>
        <v>0</v>
      </c>
      <c r="BK2015" s="113">
        <f t="shared" si="30047"/>
        <v>0</v>
      </c>
      <c r="BL2015" s="113">
        <f t="shared" ref="BL2015:BP2015" si="30048">BL2013/$F2013</f>
        <v>0</v>
      </c>
      <c r="BM2015" s="113">
        <f t="shared" si="30048"/>
        <v>0</v>
      </c>
      <c r="BN2015" s="113">
        <f t="shared" si="30048"/>
        <v>0</v>
      </c>
      <c r="BO2015" s="113">
        <f t="shared" si="30048"/>
        <v>0</v>
      </c>
      <c r="BP2015" s="113">
        <f t="shared" si="30048"/>
        <v>0</v>
      </c>
      <c r="BQ2015" s="113">
        <f t="shared" ref="BQ2015:BT2015" si="30049">BQ2013/$F2013</f>
        <v>0</v>
      </c>
      <c r="BR2015" s="113">
        <f t="shared" si="30049"/>
        <v>0</v>
      </c>
      <c r="BS2015" s="113">
        <f t="shared" si="30049"/>
        <v>0</v>
      </c>
      <c r="BT2015" s="113">
        <f t="shared" si="30049"/>
        <v>0.100000001169033</v>
      </c>
      <c r="BU2015" s="113">
        <f t="shared" ref="BU2015:BX2015" si="30050">BU2013/$F2013</f>
        <v>0.100000001169033</v>
      </c>
      <c r="BV2015" s="113">
        <f t="shared" si="30050"/>
        <v>9.9999995323867968E-2</v>
      </c>
      <c r="BW2015" s="113">
        <f t="shared" si="30050"/>
        <v>9.9999995323867968E-2</v>
      </c>
      <c r="BX2015" s="113">
        <f t="shared" si="30050"/>
        <v>0.100000001169033</v>
      </c>
      <c r="BY2015" s="113">
        <f t="shared" ref="BY2015:CC2015" si="30051">BY2013/$F2013</f>
        <v>0.100000001169033</v>
      </c>
      <c r="BZ2015" s="113">
        <f t="shared" si="30051"/>
        <v>0.100000001169033</v>
      </c>
      <c r="CA2015" s="113">
        <f t="shared" si="30051"/>
        <v>0.100000001169033</v>
      </c>
      <c r="CB2015" s="113">
        <f t="shared" si="30051"/>
        <v>0.100000001169033</v>
      </c>
      <c r="CC2015" s="113">
        <f t="shared" si="30051"/>
        <v>0.100000001169033</v>
      </c>
      <c r="CD2015" s="113">
        <f t="shared" ref="CD2015:CG2015" si="30052">CD2013/$F2013</f>
        <v>0</v>
      </c>
      <c r="CE2015" s="113"/>
      <c r="CF2015" s="113">
        <f t="shared" si="30052"/>
        <v>0</v>
      </c>
      <c r="CG2015" s="113">
        <f t="shared" si="30052"/>
        <v>0</v>
      </c>
      <c r="CH2015" s="114">
        <f>IF(C2013="","",100%-SUM(G2015:CG2015))</f>
        <v>2.2204460492503131E-16</v>
      </c>
      <c r="CI2015" s="115">
        <f>IF(C2013="","",SUM(G2015:CG2015))</f>
        <v>0.99999999999999978</v>
      </c>
      <c r="CJ2015" s="67" t="b">
        <f>IF(C2013="","",SUM(G2015:CG2015)=CI2015)</f>
        <v>1</v>
      </c>
    </row>
    <row r="2016" spans="1:88" s="5" customFormat="1" ht="15" customHeight="1" x14ac:dyDescent="0.3">
      <c r="A2016" s="171" t="s">
        <v>1406</v>
      </c>
      <c r="B2016" s="155" t="s">
        <v>1407</v>
      </c>
      <c r="C2016" s="168" t="s">
        <v>163</v>
      </c>
      <c r="D2016" s="158">
        <v>32</v>
      </c>
      <c r="E2016" s="161">
        <v>1351147</v>
      </c>
      <c r="F2016" s="164">
        <f t="shared" si="29998"/>
        <v>43236704</v>
      </c>
      <c r="G2016" s="108">
        <v>0</v>
      </c>
      <c r="H2016" s="108"/>
      <c r="I2016" s="108"/>
      <c r="J2016" s="108"/>
      <c r="K2016" s="108"/>
      <c r="L2016" s="108"/>
      <c r="M2016" s="108"/>
      <c r="N2016" s="108"/>
      <c r="O2016" s="108"/>
      <c r="P2016" s="108"/>
      <c r="Q2016" s="108"/>
      <c r="R2016" s="108"/>
      <c r="S2016" s="108"/>
      <c r="T2016" s="108"/>
      <c r="U2016" s="108"/>
      <c r="V2016" s="108"/>
      <c r="W2016" s="108"/>
      <c r="X2016" s="108"/>
      <c r="Y2016" s="108"/>
      <c r="Z2016" s="108"/>
      <c r="AA2016" s="108"/>
      <c r="AB2016" s="108"/>
      <c r="AC2016" s="108"/>
      <c r="AD2016" s="108"/>
      <c r="AE2016" s="108"/>
      <c r="AF2016" s="108"/>
      <c r="AG2016" s="108"/>
      <c r="AH2016" s="108"/>
      <c r="AI2016" s="108"/>
      <c r="AJ2016" s="108"/>
      <c r="AK2016" s="108"/>
      <c r="AL2016" s="108"/>
      <c r="AM2016" s="108"/>
      <c r="AN2016" s="108"/>
      <c r="AO2016" s="108"/>
      <c r="AP2016" s="108"/>
      <c r="AQ2016" s="108"/>
      <c r="AR2016" s="108"/>
      <c r="AS2016" s="108"/>
      <c r="AT2016" s="108"/>
      <c r="AU2016" s="108"/>
      <c r="AV2016" s="108"/>
      <c r="AW2016" s="108"/>
      <c r="AX2016" s="108"/>
      <c r="AY2016" s="108"/>
      <c r="AZ2016" s="108"/>
      <c r="BA2016" s="108"/>
      <c r="BB2016" s="108"/>
      <c r="BC2016" s="108"/>
      <c r="BD2016" s="108"/>
      <c r="BE2016" s="108"/>
      <c r="BF2016" s="108"/>
      <c r="BG2016" s="108"/>
      <c r="BH2016" s="108"/>
      <c r="BI2016" s="108"/>
      <c r="BJ2016" s="108"/>
      <c r="BK2016" s="108"/>
      <c r="BL2016" s="108"/>
      <c r="BM2016" s="108"/>
      <c r="BN2016" s="108"/>
      <c r="BO2016" s="108"/>
      <c r="BP2016" s="108"/>
      <c r="BQ2016" s="108"/>
      <c r="BR2016" s="108"/>
      <c r="BS2016" s="108"/>
      <c r="BT2016" s="108">
        <f>ROUND($F2016/10,0)</f>
        <v>4323670</v>
      </c>
      <c r="BU2016" s="108">
        <f>ROUNDUP($F2016/10,0)</f>
        <v>4323671</v>
      </c>
      <c r="BV2016" s="108">
        <f>ROUNDUP($F2016/10,0)</f>
        <v>4323671</v>
      </c>
      <c r="BW2016" s="108">
        <f>ROUNDUP($F2016/10,0)</f>
        <v>4323671</v>
      </c>
      <c r="BX2016" s="108">
        <f t="shared" ref="BX2016:CC2016" si="30053">ROUND($F2016/10,0)</f>
        <v>4323670</v>
      </c>
      <c r="BY2016" s="108">
        <f t="shared" si="30053"/>
        <v>4323670</v>
      </c>
      <c r="BZ2016" s="108">
        <f>ROUNDUP($F2016/10,0)</f>
        <v>4323671</v>
      </c>
      <c r="CA2016" s="108">
        <f t="shared" si="30053"/>
        <v>4323670</v>
      </c>
      <c r="CB2016" s="108">
        <f t="shared" si="30053"/>
        <v>4323670</v>
      </c>
      <c r="CC2016" s="108">
        <f t="shared" si="30053"/>
        <v>4323670</v>
      </c>
      <c r="CD2016" s="108"/>
      <c r="CE2016" s="108"/>
      <c r="CF2016" s="108"/>
      <c r="CG2016" s="108"/>
      <c r="CH2016" s="109">
        <f>IF(C2016="","",F2016-SUM(G2016:CG2016))</f>
        <v>0</v>
      </c>
      <c r="CI2016" s="107">
        <f>IF(C2016="","",SUM(G2016:CG2016))</f>
        <v>43236704</v>
      </c>
      <c r="CJ2016" s="67" t="b">
        <f>IF(C2016="","",F2016=CI2016)</f>
        <v>1</v>
      </c>
    </row>
    <row r="2017" spans="1:88" s="5" customFormat="1" ht="15" customHeight="1" x14ac:dyDescent="0.3">
      <c r="A2017" s="172"/>
      <c r="B2017" s="156"/>
      <c r="C2017" s="169"/>
      <c r="D2017" s="159"/>
      <c r="E2017" s="162"/>
      <c r="F2017" s="165"/>
      <c r="G2017" s="110">
        <v>0</v>
      </c>
      <c r="H2017" s="110"/>
      <c r="I2017" s="110"/>
      <c r="J2017" s="110"/>
      <c r="K2017" s="110"/>
      <c r="L2017" s="110"/>
      <c r="M2017" s="110"/>
      <c r="N2017" s="110"/>
      <c r="O2017" s="110"/>
      <c r="P2017" s="110"/>
      <c r="Q2017" s="110"/>
      <c r="R2017" s="110"/>
      <c r="S2017" s="110"/>
      <c r="T2017" s="110"/>
      <c r="U2017" s="110">
        <f t="shared" ref="U2017:X2017" si="30054">ROUND(U2016/$E2016,2)</f>
        <v>0</v>
      </c>
      <c r="V2017" s="110">
        <f t="shared" si="30054"/>
        <v>0</v>
      </c>
      <c r="W2017" s="110">
        <f t="shared" si="30054"/>
        <v>0</v>
      </c>
      <c r="X2017" s="110">
        <f t="shared" si="30054"/>
        <v>0</v>
      </c>
      <c r="Y2017" s="110">
        <f t="shared" ref="Y2017:AG2017" si="30055">ROUND(Y2016/$E2016,2)</f>
        <v>0</v>
      </c>
      <c r="Z2017" s="110">
        <f t="shared" si="30055"/>
        <v>0</v>
      </c>
      <c r="AA2017" s="110">
        <f t="shared" si="30055"/>
        <v>0</v>
      </c>
      <c r="AB2017" s="110">
        <f t="shared" si="30055"/>
        <v>0</v>
      </c>
      <c r="AC2017" s="110">
        <f t="shared" si="30055"/>
        <v>0</v>
      </c>
      <c r="AD2017" s="110">
        <f t="shared" si="30055"/>
        <v>0</v>
      </c>
      <c r="AE2017" s="110">
        <f t="shared" si="30055"/>
        <v>0</v>
      </c>
      <c r="AF2017" s="110">
        <f t="shared" si="30055"/>
        <v>0</v>
      </c>
      <c r="AG2017" s="110">
        <f t="shared" si="30055"/>
        <v>0</v>
      </c>
      <c r="AH2017" s="110">
        <f t="shared" ref="AH2017:AK2017" si="30056">ROUND(AH2016/$E2016,2)</f>
        <v>0</v>
      </c>
      <c r="AI2017" s="110">
        <f t="shared" si="30056"/>
        <v>0</v>
      </c>
      <c r="AJ2017" s="110">
        <f t="shared" si="30056"/>
        <v>0</v>
      </c>
      <c r="AK2017" s="110">
        <f t="shared" si="30056"/>
        <v>0</v>
      </c>
      <c r="AL2017" s="110">
        <f t="shared" ref="AL2017:AT2017" si="30057">ROUND(AL2016/$E2016,2)</f>
        <v>0</v>
      </c>
      <c r="AM2017" s="110">
        <f t="shared" si="30057"/>
        <v>0</v>
      </c>
      <c r="AN2017" s="110">
        <f t="shared" si="30057"/>
        <v>0</v>
      </c>
      <c r="AO2017" s="110">
        <f t="shared" si="30057"/>
        <v>0</v>
      </c>
      <c r="AP2017" s="110">
        <f t="shared" si="30057"/>
        <v>0</v>
      </c>
      <c r="AQ2017" s="110">
        <f t="shared" si="30057"/>
        <v>0</v>
      </c>
      <c r="AR2017" s="110">
        <f t="shared" si="30057"/>
        <v>0</v>
      </c>
      <c r="AS2017" s="110">
        <f t="shared" si="30057"/>
        <v>0</v>
      </c>
      <c r="AT2017" s="110">
        <f t="shared" si="30057"/>
        <v>0</v>
      </c>
      <c r="AU2017" s="110">
        <f t="shared" ref="AU2017:AX2017" si="30058">ROUND(AU2016/$E2016,2)</f>
        <v>0</v>
      </c>
      <c r="AV2017" s="110">
        <f t="shared" si="30058"/>
        <v>0</v>
      </c>
      <c r="AW2017" s="110">
        <f t="shared" si="30058"/>
        <v>0</v>
      </c>
      <c r="AX2017" s="110">
        <f t="shared" si="30058"/>
        <v>0</v>
      </c>
      <c r="AY2017" s="110">
        <f t="shared" ref="AY2017:BC2017" si="30059">ROUND(AY2016/$E2016,2)</f>
        <v>0</v>
      </c>
      <c r="AZ2017" s="110">
        <f t="shared" si="30059"/>
        <v>0</v>
      </c>
      <c r="BA2017" s="110">
        <f t="shared" si="30059"/>
        <v>0</v>
      </c>
      <c r="BB2017" s="110">
        <f t="shared" si="30059"/>
        <v>0</v>
      </c>
      <c r="BC2017" s="110">
        <f t="shared" si="30059"/>
        <v>0</v>
      </c>
      <c r="BD2017" s="110">
        <f t="shared" ref="BD2017:BG2017" si="30060">ROUND(BD2016/$E2016,2)</f>
        <v>0</v>
      </c>
      <c r="BE2017" s="110">
        <f t="shared" si="30060"/>
        <v>0</v>
      </c>
      <c r="BF2017" s="110">
        <f t="shared" si="30060"/>
        <v>0</v>
      </c>
      <c r="BG2017" s="110">
        <f t="shared" si="30060"/>
        <v>0</v>
      </c>
      <c r="BH2017" s="110">
        <f t="shared" ref="BH2017:BK2017" si="30061">ROUND(BH2016/$E2016,2)</f>
        <v>0</v>
      </c>
      <c r="BI2017" s="110">
        <f t="shared" si="30061"/>
        <v>0</v>
      </c>
      <c r="BJ2017" s="110">
        <f t="shared" si="30061"/>
        <v>0</v>
      </c>
      <c r="BK2017" s="110">
        <f t="shared" si="30061"/>
        <v>0</v>
      </c>
      <c r="BL2017" s="110">
        <f t="shared" ref="BL2017:BP2017" si="30062">ROUND(BL2016/$E2016,2)</f>
        <v>0</v>
      </c>
      <c r="BM2017" s="110">
        <f t="shared" si="30062"/>
        <v>0</v>
      </c>
      <c r="BN2017" s="110">
        <f t="shared" si="30062"/>
        <v>0</v>
      </c>
      <c r="BO2017" s="110">
        <f t="shared" si="30062"/>
        <v>0</v>
      </c>
      <c r="BP2017" s="110">
        <f t="shared" si="30062"/>
        <v>0</v>
      </c>
      <c r="BQ2017" s="110">
        <f t="shared" ref="BQ2017:BT2017" si="30063">ROUND(BQ2016/$E2016,2)</f>
        <v>0</v>
      </c>
      <c r="BR2017" s="110">
        <f t="shared" si="30063"/>
        <v>0</v>
      </c>
      <c r="BS2017" s="110">
        <f t="shared" si="30063"/>
        <v>0</v>
      </c>
      <c r="BT2017" s="110">
        <f t="shared" si="30063"/>
        <v>3.2</v>
      </c>
      <c r="BU2017" s="110">
        <f t="shared" ref="BU2017:BX2017" si="30064">ROUND(BU2016/$E2016,2)</f>
        <v>3.2</v>
      </c>
      <c r="BV2017" s="110">
        <f t="shared" si="30064"/>
        <v>3.2</v>
      </c>
      <c r="BW2017" s="110">
        <f t="shared" si="30064"/>
        <v>3.2</v>
      </c>
      <c r="BX2017" s="110">
        <f t="shared" si="30064"/>
        <v>3.2</v>
      </c>
      <c r="BY2017" s="110">
        <f t="shared" ref="BY2017:CC2017" si="30065">ROUND(BY2016/$E2016,2)</f>
        <v>3.2</v>
      </c>
      <c r="BZ2017" s="110">
        <f t="shared" si="30065"/>
        <v>3.2</v>
      </c>
      <c r="CA2017" s="110">
        <f t="shared" si="30065"/>
        <v>3.2</v>
      </c>
      <c r="CB2017" s="110">
        <f t="shared" si="30065"/>
        <v>3.2</v>
      </c>
      <c r="CC2017" s="110">
        <f t="shared" si="30065"/>
        <v>3.2</v>
      </c>
      <c r="CD2017" s="110">
        <f t="shared" ref="CD2017:CG2017" si="30066">ROUND(CD2016/$E2016,2)</f>
        <v>0</v>
      </c>
      <c r="CE2017" s="110"/>
      <c r="CF2017" s="110">
        <f t="shared" si="30066"/>
        <v>0</v>
      </c>
      <c r="CG2017" s="110">
        <f t="shared" si="30066"/>
        <v>0</v>
      </c>
      <c r="CH2017" s="111">
        <f>IF(C2016="","",D2016-SUM(G2017:CG2017))</f>
        <v>3.5527136788005009E-15</v>
      </c>
      <c r="CI2017" s="112">
        <f>IF(C2016="","",SUM(G2017:CG2017))</f>
        <v>31.999999999999996</v>
      </c>
      <c r="CJ2017" s="67" t="b">
        <f>IF(C2016="","",D2016=CI2017)</f>
        <v>1</v>
      </c>
    </row>
    <row r="2018" spans="1:88" s="5" customFormat="1" ht="15" customHeight="1" x14ac:dyDescent="0.3">
      <c r="A2018" s="173"/>
      <c r="B2018" s="157"/>
      <c r="C2018" s="170"/>
      <c r="D2018" s="160"/>
      <c r="E2018" s="163"/>
      <c r="F2018" s="166"/>
      <c r="G2018" s="113">
        <v>0</v>
      </c>
      <c r="H2018" s="113"/>
      <c r="I2018" s="113"/>
      <c r="J2018" s="113"/>
      <c r="K2018" s="113"/>
      <c r="L2018" s="113"/>
      <c r="M2018" s="113"/>
      <c r="N2018" s="113"/>
      <c r="O2018" s="113"/>
      <c r="P2018" s="113"/>
      <c r="Q2018" s="113"/>
      <c r="R2018" s="113"/>
      <c r="S2018" s="113"/>
      <c r="T2018" s="113"/>
      <c r="U2018" s="113">
        <f t="shared" ref="U2018:X2018" si="30067">U2016/$F2016</f>
        <v>0</v>
      </c>
      <c r="V2018" s="113">
        <f t="shared" si="30067"/>
        <v>0</v>
      </c>
      <c r="W2018" s="113">
        <f t="shared" si="30067"/>
        <v>0</v>
      </c>
      <c r="X2018" s="113">
        <f t="shared" si="30067"/>
        <v>0</v>
      </c>
      <c r="Y2018" s="113">
        <f t="shared" ref="Y2018:AG2018" si="30068">Y2016/$F2016</f>
        <v>0</v>
      </c>
      <c r="Z2018" s="113">
        <f t="shared" si="30068"/>
        <v>0</v>
      </c>
      <c r="AA2018" s="113">
        <f t="shared" si="30068"/>
        <v>0</v>
      </c>
      <c r="AB2018" s="113">
        <f t="shared" si="30068"/>
        <v>0</v>
      </c>
      <c r="AC2018" s="113">
        <f t="shared" si="30068"/>
        <v>0</v>
      </c>
      <c r="AD2018" s="113">
        <f t="shared" si="30068"/>
        <v>0</v>
      </c>
      <c r="AE2018" s="113">
        <f t="shared" si="30068"/>
        <v>0</v>
      </c>
      <c r="AF2018" s="113">
        <f t="shared" si="30068"/>
        <v>0</v>
      </c>
      <c r="AG2018" s="113">
        <f t="shared" si="30068"/>
        <v>0</v>
      </c>
      <c r="AH2018" s="113">
        <f t="shared" ref="AH2018:AK2018" si="30069">AH2016/$F2016</f>
        <v>0</v>
      </c>
      <c r="AI2018" s="113">
        <f t="shared" si="30069"/>
        <v>0</v>
      </c>
      <c r="AJ2018" s="113">
        <f t="shared" si="30069"/>
        <v>0</v>
      </c>
      <c r="AK2018" s="113">
        <f t="shared" si="30069"/>
        <v>0</v>
      </c>
      <c r="AL2018" s="113">
        <f t="shared" ref="AL2018:AT2018" si="30070">AL2016/$F2016</f>
        <v>0</v>
      </c>
      <c r="AM2018" s="113">
        <f t="shared" si="30070"/>
        <v>0</v>
      </c>
      <c r="AN2018" s="113">
        <f t="shared" si="30070"/>
        <v>0</v>
      </c>
      <c r="AO2018" s="113">
        <f t="shared" si="30070"/>
        <v>0</v>
      </c>
      <c r="AP2018" s="113">
        <f t="shared" si="30070"/>
        <v>0</v>
      </c>
      <c r="AQ2018" s="113">
        <f t="shared" si="30070"/>
        <v>0</v>
      </c>
      <c r="AR2018" s="113">
        <f t="shared" si="30070"/>
        <v>0</v>
      </c>
      <c r="AS2018" s="113">
        <f t="shared" si="30070"/>
        <v>0</v>
      </c>
      <c r="AT2018" s="113">
        <f t="shared" si="30070"/>
        <v>0</v>
      </c>
      <c r="AU2018" s="113">
        <f t="shared" ref="AU2018:AX2018" si="30071">AU2016/$F2016</f>
        <v>0</v>
      </c>
      <c r="AV2018" s="113">
        <f t="shared" si="30071"/>
        <v>0</v>
      </c>
      <c r="AW2018" s="113">
        <f t="shared" si="30071"/>
        <v>0</v>
      </c>
      <c r="AX2018" s="113">
        <f t="shared" si="30071"/>
        <v>0</v>
      </c>
      <c r="AY2018" s="113">
        <f t="shared" ref="AY2018:BC2018" si="30072">AY2016/$F2016</f>
        <v>0</v>
      </c>
      <c r="AZ2018" s="113">
        <f t="shared" si="30072"/>
        <v>0</v>
      </c>
      <c r="BA2018" s="113">
        <f t="shared" si="30072"/>
        <v>0</v>
      </c>
      <c r="BB2018" s="113">
        <f t="shared" si="30072"/>
        <v>0</v>
      </c>
      <c r="BC2018" s="113">
        <f t="shared" si="30072"/>
        <v>0</v>
      </c>
      <c r="BD2018" s="113">
        <f t="shared" ref="BD2018:BG2018" si="30073">BD2016/$F2016</f>
        <v>0</v>
      </c>
      <c r="BE2018" s="113">
        <f t="shared" si="30073"/>
        <v>0</v>
      </c>
      <c r="BF2018" s="113">
        <f t="shared" si="30073"/>
        <v>0</v>
      </c>
      <c r="BG2018" s="113">
        <f t="shared" si="30073"/>
        <v>0</v>
      </c>
      <c r="BH2018" s="113">
        <f t="shared" ref="BH2018:BK2018" si="30074">BH2016/$F2016</f>
        <v>0</v>
      </c>
      <c r="BI2018" s="113">
        <f t="shared" si="30074"/>
        <v>0</v>
      </c>
      <c r="BJ2018" s="113">
        <f t="shared" si="30074"/>
        <v>0</v>
      </c>
      <c r="BK2018" s="113">
        <f t="shared" si="30074"/>
        <v>0</v>
      </c>
      <c r="BL2018" s="113">
        <f t="shared" ref="BL2018:BP2018" si="30075">BL2016/$F2016</f>
        <v>0</v>
      </c>
      <c r="BM2018" s="113">
        <f t="shared" si="30075"/>
        <v>0</v>
      </c>
      <c r="BN2018" s="113">
        <f t="shared" si="30075"/>
        <v>0</v>
      </c>
      <c r="BO2018" s="113">
        <f t="shared" si="30075"/>
        <v>0</v>
      </c>
      <c r="BP2018" s="113">
        <f t="shared" si="30075"/>
        <v>0</v>
      </c>
      <c r="BQ2018" s="113">
        <f t="shared" ref="BQ2018:BT2018" si="30076">BQ2016/$F2016</f>
        <v>0</v>
      </c>
      <c r="BR2018" s="113">
        <f t="shared" si="30076"/>
        <v>0</v>
      </c>
      <c r="BS2018" s="113">
        <f t="shared" si="30076"/>
        <v>0</v>
      </c>
      <c r="BT2018" s="113">
        <f t="shared" si="30076"/>
        <v>9.9999990748600998E-2</v>
      </c>
      <c r="BU2018" s="113">
        <f t="shared" ref="BU2018:BX2018" si="30077">BU2016/$F2016</f>
        <v>0.10000001387709849</v>
      </c>
      <c r="BV2018" s="113">
        <f t="shared" si="30077"/>
        <v>0.10000001387709849</v>
      </c>
      <c r="BW2018" s="113">
        <f t="shared" si="30077"/>
        <v>0.10000001387709849</v>
      </c>
      <c r="BX2018" s="113">
        <f t="shared" si="30077"/>
        <v>9.9999990748600998E-2</v>
      </c>
      <c r="BY2018" s="113">
        <f t="shared" ref="BY2018:CC2018" si="30078">BY2016/$F2016</f>
        <v>9.9999990748600998E-2</v>
      </c>
      <c r="BZ2018" s="113">
        <f t="shared" si="30078"/>
        <v>0.10000001387709849</v>
      </c>
      <c r="CA2018" s="113">
        <f t="shared" si="30078"/>
        <v>9.9999990748600998E-2</v>
      </c>
      <c r="CB2018" s="113">
        <f t="shared" si="30078"/>
        <v>9.9999990748600998E-2</v>
      </c>
      <c r="CC2018" s="113">
        <f t="shared" si="30078"/>
        <v>9.9999990748600998E-2</v>
      </c>
      <c r="CD2018" s="113">
        <f t="shared" ref="CD2018:CG2018" si="30079">CD2016/$F2016</f>
        <v>0</v>
      </c>
      <c r="CE2018" s="113"/>
      <c r="CF2018" s="113">
        <f t="shared" si="30079"/>
        <v>0</v>
      </c>
      <c r="CG2018" s="113">
        <f t="shared" si="30079"/>
        <v>0</v>
      </c>
      <c r="CH2018" s="114">
        <f>IF(C2016="","",100%-SUM(G2018:CG2018))</f>
        <v>0</v>
      </c>
      <c r="CI2018" s="115">
        <f>IF(C2016="","",SUM(G2018:CG2018))</f>
        <v>1</v>
      </c>
      <c r="CJ2018" s="67" t="b">
        <f>IF(C2016="","",SUM(G2018:CG2018)=CI2018)</f>
        <v>1</v>
      </c>
    </row>
    <row r="2019" spans="1:88" x14ac:dyDescent="0.3">
      <c r="A2019" s="31" t="s">
        <v>1408</v>
      </c>
      <c r="B2019" s="32" t="s">
        <v>1409</v>
      </c>
      <c r="C2019" s="33"/>
      <c r="D2019" s="33"/>
      <c r="E2019" s="37" t="s">
        <v>8</v>
      </c>
      <c r="F2019" s="84">
        <f>F2020</f>
        <v>56798336</v>
      </c>
      <c r="G2019" s="6">
        <f t="shared" ref="G2019:BR2019" si="30080">G2020</f>
        <v>0</v>
      </c>
      <c r="H2019" s="6">
        <f t="shared" si="30080"/>
        <v>0</v>
      </c>
      <c r="I2019" s="6">
        <f t="shared" si="30080"/>
        <v>0</v>
      </c>
      <c r="J2019" s="6">
        <f t="shared" si="30080"/>
        <v>0</v>
      </c>
      <c r="K2019" s="6">
        <f t="shared" si="30080"/>
        <v>0</v>
      </c>
      <c r="L2019" s="6">
        <f t="shared" si="30080"/>
        <v>0</v>
      </c>
      <c r="M2019" s="6">
        <f t="shared" si="30080"/>
        <v>0</v>
      </c>
      <c r="N2019" s="6">
        <f t="shared" si="30080"/>
        <v>0</v>
      </c>
      <c r="O2019" s="6">
        <f t="shared" si="30080"/>
        <v>0</v>
      </c>
      <c r="P2019" s="6">
        <f t="shared" si="30080"/>
        <v>0</v>
      </c>
      <c r="Q2019" s="6">
        <f t="shared" si="30080"/>
        <v>0</v>
      </c>
      <c r="R2019" s="6">
        <f t="shared" si="30080"/>
        <v>0</v>
      </c>
      <c r="S2019" s="6">
        <f t="shared" si="30080"/>
        <v>0</v>
      </c>
      <c r="T2019" s="6">
        <f t="shared" si="30080"/>
        <v>0</v>
      </c>
      <c r="U2019" s="6">
        <f t="shared" si="30080"/>
        <v>0</v>
      </c>
      <c r="V2019" s="6">
        <f t="shared" si="30080"/>
        <v>0</v>
      </c>
      <c r="W2019" s="6">
        <f t="shared" si="30080"/>
        <v>0</v>
      </c>
      <c r="X2019" s="6">
        <f t="shared" si="30080"/>
        <v>0</v>
      </c>
      <c r="Y2019" s="6">
        <f t="shared" si="30080"/>
        <v>0</v>
      </c>
      <c r="Z2019" s="6">
        <f t="shared" si="30080"/>
        <v>0</v>
      </c>
      <c r="AA2019" s="6">
        <f t="shared" si="30080"/>
        <v>0</v>
      </c>
      <c r="AB2019" s="6">
        <f t="shared" si="30080"/>
        <v>0</v>
      </c>
      <c r="AC2019" s="6">
        <f t="shared" si="30080"/>
        <v>0</v>
      </c>
      <c r="AD2019" s="6">
        <f t="shared" si="30080"/>
        <v>0</v>
      </c>
      <c r="AE2019" s="6">
        <f t="shared" si="30080"/>
        <v>0</v>
      </c>
      <c r="AF2019" s="6">
        <f t="shared" si="30080"/>
        <v>0</v>
      </c>
      <c r="AG2019" s="6">
        <f t="shared" si="30080"/>
        <v>0</v>
      </c>
      <c r="AH2019" s="6">
        <f t="shared" si="30080"/>
        <v>0</v>
      </c>
      <c r="AI2019" s="6">
        <f t="shared" si="30080"/>
        <v>0</v>
      </c>
      <c r="AJ2019" s="6">
        <f t="shared" si="30080"/>
        <v>0</v>
      </c>
      <c r="AK2019" s="6">
        <f t="shared" si="30080"/>
        <v>0</v>
      </c>
      <c r="AL2019" s="6">
        <f t="shared" si="30080"/>
        <v>0</v>
      </c>
      <c r="AM2019" s="6">
        <f t="shared" si="30080"/>
        <v>0</v>
      </c>
      <c r="AN2019" s="6">
        <f t="shared" si="30080"/>
        <v>0</v>
      </c>
      <c r="AO2019" s="6">
        <f t="shared" si="30080"/>
        <v>0</v>
      </c>
      <c r="AP2019" s="6">
        <f t="shared" si="30080"/>
        <v>0</v>
      </c>
      <c r="AQ2019" s="6">
        <f t="shared" si="30080"/>
        <v>0</v>
      </c>
      <c r="AR2019" s="6">
        <f t="shared" si="30080"/>
        <v>0</v>
      </c>
      <c r="AS2019" s="6">
        <f t="shared" si="30080"/>
        <v>0</v>
      </c>
      <c r="AT2019" s="6">
        <f t="shared" si="30080"/>
        <v>0</v>
      </c>
      <c r="AU2019" s="6">
        <f t="shared" si="30080"/>
        <v>0</v>
      </c>
      <c r="AV2019" s="6">
        <f t="shared" si="30080"/>
        <v>0</v>
      </c>
      <c r="AW2019" s="6">
        <f t="shared" si="30080"/>
        <v>0</v>
      </c>
      <c r="AX2019" s="6">
        <f t="shared" si="30080"/>
        <v>0</v>
      </c>
      <c r="AY2019" s="6">
        <f t="shared" si="30080"/>
        <v>0</v>
      </c>
      <c r="AZ2019" s="6">
        <f t="shared" si="30080"/>
        <v>0</v>
      </c>
      <c r="BA2019" s="6">
        <f t="shared" si="30080"/>
        <v>0</v>
      </c>
      <c r="BB2019" s="6">
        <f t="shared" si="30080"/>
        <v>0</v>
      </c>
      <c r="BC2019" s="6">
        <f t="shared" si="30080"/>
        <v>0</v>
      </c>
      <c r="BD2019" s="6">
        <f t="shared" si="30080"/>
        <v>0</v>
      </c>
      <c r="BE2019" s="6">
        <f t="shared" si="30080"/>
        <v>0</v>
      </c>
      <c r="BF2019" s="6">
        <f t="shared" si="30080"/>
        <v>0</v>
      </c>
      <c r="BG2019" s="6">
        <f t="shared" si="30080"/>
        <v>0</v>
      </c>
      <c r="BH2019" s="6">
        <f t="shared" si="30080"/>
        <v>0</v>
      </c>
      <c r="BI2019" s="6">
        <f t="shared" si="30080"/>
        <v>0</v>
      </c>
      <c r="BJ2019" s="6">
        <f t="shared" si="30080"/>
        <v>0</v>
      </c>
      <c r="BK2019" s="6">
        <f t="shared" si="30080"/>
        <v>0</v>
      </c>
      <c r="BL2019" s="6">
        <f t="shared" si="30080"/>
        <v>0</v>
      </c>
      <c r="BM2019" s="6">
        <f t="shared" si="30080"/>
        <v>0</v>
      </c>
      <c r="BN2019" s="6">
        <f t="shared" si="30080"/>
        <v>0</v>
      </c>
      <c r="BO2019" s="6">
        <f t="shared" si="30080"/>
        <v>0</v>
      </c>
      <c r="BP2019" s="6">
        <f t="shared" si="30080"/>
        <v>0</v>
      </c>
      <c r="BQ2019" s="6">
        <f t="shared" si="30080"/>
        <v>0</v>
      </c>
      <c r="BR2019" s="6">
        <f t="shared" si="30080"/>
        <v>0</v>
      </c>
      <c r="BS2019" s="6">
        <f t="shared" ref="BS2019:CG2019" si="30081">BS2020</f>
        <v>0</v>
      </c>
      <c r="BT2019" s="6">
        <f t="shared" si="30081"/>
        <v>5679834</v>
      </c>
      <c r="BU2019" s="6">
        <f t="shared" si="30081"/>
        <v>5679833</v>
      </c>
      <c r="BV2019" s="6">
        <f t="shared" si="30081"/>
        <v>5679833</v>
      </c>
      <c r="BW2019" s="6">
        <f t="shared" si="30081"/>
        <v>5679833</v>
      </c>
      <c r="BX2019" s="6">
        <f t="shared" si="30081"/>
        <v>5679834</v>
      </c>
      <c r="BY2019" s="6">
        <f t="shared" si="30081"/>
        <v>5679833</v>
      </c>
      <c r="BZ2019" s="6">
        <f t="shared" si="30081"/>
        <v>5679834</v>
      </c>
      <c r="CA2019" s="6">
        <f t="shared" si="30081"/>
        <v>5679834</v>
      </c>
      <c r="CB2019" s="6">
        <f t="shared" si="30081"/>
        <v>5679834</v>
      </c>
      <c r="CC2019" s="6">
        <f t="shared" si="30081"/>
        <v>5679834</v>
      </c>
      <c r="CD2019" s="6">
        <f t="shared" si="30081"/>
        <v>0</v>
      </c>
      <c r="CE2019" s="6">
        <f t="shared" si="30081"/>
        <v>0</v>
      </c>
      <c r="CF2019" s="6">
        <f t="shared" si="30081"/>
        <v>0</v>
      </c>
      <c r="CG2019" s="6">
        <f t="shared" si="30081"/>
        <v>0</v>
      </c>
      <c r="CH2019" s="107">
        <f>F2019-SUM(G2019:CG2019)</f>
        <v>0</v>
      </c>
      <c r="CI2019" s="107" t="str">
        <f>IF(C2019="","",SUM(G2019:CG2019))</f>
        <v/>
      </c>
      <c r="CJ2019" s="67" t="str">
        <f>IF(C2019="","",F2019=CI2019)</f>
        <v/>
      </c>
    </row>
    <row r="2020" spans="1:88" s="5" customFormat="1" ht="15" customHeight="1" x14ac:dyDescent="0.3">
      <c r="A2020" s="171" t="s">
        <v>1410</v>
      </c>
      <c r="B2020" s="155" t="s">
        <v>1411</v>
      </c>
      <c r="C2020" s="168" t="s">
        <v>163</v>
      </c>
      <c r="D2020" s="158">
        <v>56</v>
      </c>
      <c r="E2020" s="161">
        <v>1014256</v>
      </c>
      <c r="F2020" s="164">
        <f t="shared" ref="F2020" si="30082">ROUND(E2020*D2020,0)</f>
        <v>56798336</v>
      </c>
      <c r="G2020" s="108">
        <v>0</v>
      </c>
      <c r="H2020" s="108"/>
      <c r="I2020" s="108"/>
      <c r="J2020" s="108"/>
      <c r="K2020" s="108"/>
      <c r="L2020" s="108"/>
      <c r="M2020" s="108"/>
      <c r="N2020" s="108"/>
      <c r="O2020" s="108"/>
      <c r="P2020" s="108"/>
      <c r="Q2020" s="108"/>
      <c r="R2020" s="108"/>
      <c r="S2020" s="108"/>
      <c r="T2020" s="108"/>
      <c r="U2020" s="108"/>
      <c r="V2020" s="108"/>
      <c r="W2020" s="108"/>
      <c r="X2020" s="108"/>
      <c r="Y2020" s="108"/>
      <c r="Z2020" s="108"/>
      <c r="AA2020" s="108"/>
      <c r="AB2020" s="108"/>
      <c r="AC2020" s="108"/>
      <c r="AD2020" s="108"/>
      <c r="AE2020" s="108"/>
      <c r="AF2020" s="108"/>
      <c r="AG2020" s="108"/>
      <c r="AH2020" s="108"/>
      <c r="AI2020" s="108"/>
      <c r="AJ2020" s="108"/>
      <c r="AK2020" s="108"/>
      <c r="AL2020" s="108"/>
      <c r="AM2020" s="108"/>
      <c r="AN2020" s="108"/>
      <c r="AO2020" s="108"/>
      <c r="AP2020" s="108"/>
      <c r="AQ2020" s="108"/>
      <c r="AR2020" s="108"/>
      <c r="AS2020" s="108"/>
      <c r="AT2020" s="108"/>
      <c r="AU2020" s="108"/>
      <c r="AV2020" s="108"/>
      <c r="AW2020" s="108"/>
      <c r="AX2020" s="108"/>
      <c r="AY2020" s="108"/>
      <c r="AZ2020" s="108"/>
      <c r="BA2020" s="108"/>
      <c r="BB2020" s="108"/>
      <c r="BC2020" s="108"/>
      <c r="BD2020" s="108"/>
      <c r="BE2020" s="108"/>
      <c r="BF2020" s="108"/>
      <c r="BG2020" s="108"/>
      <c r="BH2020" s="108"/>
      <c r="BI2020" s="108"/>
      <c r="BJ2020" s="108"/>
      <c r="BK2020" s="108"/>
      <c r="BL2020" s="108"/>
      <c r="BM2020" s="108"/>
      <c r="BN2020" s="108"/>
      <c r="BO2020" s="108"/>
      <c r="BP2020" s="108"/>
      <c r="BQ2020" s="108"/>
      <c r="BR2020" s="108"/>
      <c r="BS2020" s="108"/>
      <c r="BT2020" s="108">
        <f>ROUND($F2020/10,0)</f>
        <v>5679834</v>
      </c>
      <c r="BU2020" s="108">
        <f>ROUNDDOWN($F2020/10,0)</f>
        <v>5679833</v>
      </c>
      <c r="BV2020" s="108">
        <f>ROUNDDOWN($F2020/10,0)</f>
        <v>5679833</v>
      </c>
      <c r="BW2020" s="108">
        <f>ROUNDDOWN($F2020/10,0)</f>
        <v>5679833</v>
      </c>
      <c r="BX2020" s="108">
        <f t="shared" ref="BX2020:CC2020" si="30083">ROUND($F2020/10,0)</f>
        <v>5679834</v>
      </c>
      <c r="BY2020" s="108">
        <f>ROUNDDOWN($F2020/10,0)</f>
        <v>5679833</v>
      </c>
      <c r="BZ2020" s="108">
        <f t="shared" ref="BZ2020:CB2020" si="30084">ROUND($F2020/10,0)</f>
        <v>5679834</v>
      </c>
      <c r="CA2020" s="108">
        <f t="shared" si="30084"/>
        <v>5679834</v>
      </c>
      <c r="CB2020" s="108">
        <f t="shared" si="30084"/>
        <v>5679834</v>
      </c>
      <c r="CC2020" s="108">
        <f t="shared" si="30083"/>
        <v>5679834</v>
      </c>
      <c r="CD2020" s="108"/>
      <c r="CE2020" s="108"/>
      <c r="CF2020" s="108"/>
      <c r="CG2020" s="108"/>
      <c r="CH2020" s="109">
        <f>IF(C2020="","",F2020-SUM(G2020:CG2020))</f>
        <v>0</v>
      </c>
      <c r="CI2020" s="107">
        <f>IF(C2020="","",SUM(G2020:CG2020))</f>
        <v>56798336</v>
      </c>
      <c r="CJ2020" s="67" t="b">
        <f>IF(C2020="","",F2020=CI2020)</f>
        <v>1</v>
      </c>
    </row>
    <row r="2021" spans="1:88" s="5" customFormat="1" ht="15" customHeight="1" x14ac:dyDescent="0.3">
      <c r="A2021" s="172"/>
      <c r="B2021" s="156"/>
      <c r="C2021" s="169"/>
      <c r="D2021" s="159"/>
      <c r="E2021" s="162"/>
      <c r="F2021" s="165"/>
      <c r="G2021" s="110">
        <v>0</v>
      </c>
      <c r="H2021" s="110"/>
      <c r="I2021" s="110"/>
      <c r="J2021" s="110"/>
      <c r="K2021" s="110"/>
      <c r="L2021" s="110"/>
      <c r="M2021" s="110"/>
      <c r="N2021" s="110"/>
      <c r="O2021" s="110"/>
      <c r="P2021" s="110"/>
      <c r="Q2021" s="110"/>
      <c r="R2021" s="110"/>
      <c r="S2021" s="110"/>
      <c r="T2021" s="110"/>
      <c r="U2021" s="110">
        <f t="shared" ref="U2021:X2021" si="30085">ROUND(U2020/$E2020,2)</f>
        <v>0</v>
      </c>
      <c r="V2021" s="110">
        <f t="shared" si="30085"/>
        <v>0</v>
      </c>
      <c r="W2021" s="110">
        <f t="shared" si="30085"/>
        <v>0</v>
      </c>
      <c r="X2021" s="110">
        <f t="shared" si="30085"/>
        <v>0</v>
      </c>
      <c r="Y2021" s="110">
        <f t="shared" ref="Y2021:AG2021" si="30086">ROUND(Y2020/$E2020,2)</f>
        <v>0</v>
      </c>
      <c r="Z2021" s="110">
        <f t="shared" si="30086"/>
        <v>0</v>
      </c>
      <c r="AA2021" s="110">
        <f t="shared" si="30086"/>
        <v>0</v>
      </c>
      <c r="AB2021" s="110">
        <f t="shared" si="30086"/>
        <v>0</v>
      </c>
      <c r="AC2021" s="110">
        <f t="shared" si="30086"/>
        <v>0</v>
      </c>
      <c r="AD2021" s="110">
        <f t="shared" si="30086"/>
        <v>0</v>
      </c>
      <c r="AE2021" s="110">
        <f t="shared" si="30086"/>
        <v>0</v>
      </c>
      <c r="AF2021" s="110">
        <f t="shared" si="30086"/>
        <v>0</v>
      </c>
      <c r="AG2021" s="110">
        <f t="shared" si="30086"/>
        <v>0</v>
      </c>
      <c r="AH2021" s="110">
        <f t="shared" ref="AH2021:AK2021" si="30087">ROUND(AH2020/$E2020,2)</f>
        <v>0</v>
      </c>
      <c r="AI2021" s="110">
        <f t="shared" si="30087"/>
        <v>0</v>
      </c>
      <c r="AJ2021" s="110">
        <f t="shared" si="30087"/>
        <v>0</v>
      </c>
      <c r="AK2021" s="110">
        <f t="shared" si="30087"/>
        <v>0</v>
      </c>
      <c r="AL2021" s="110">
        <f t="shared" ref="AL2021:AT2021" si="30088">ROUND(AL2020/$E2020,2)</f>
        <v>0</v>
      </c>
      <c r="AM2021" s="110">
        <f t="shared" si="30088"/>
        <v>0</v>
      </c>
      <c r="AN2021" s="110">
        <f t="shared" si="30088"/>
        <v>0</v>
      </c>
      <c r="AO2021" s="110">
        <f t="shared" si="30088"/>
        <v>0</v>
      </c>
      <c r="AP2021" s="110">
        <f t="shared" si="30088"/>
        <v>0</v>
      </c>
      <c r="AQ2021" s="110">
        <f t="shared" si="30088"/>
        <v>0</v>
      </c>
      <c r="AR2021" s="110">
        <f t="shared" si="30088"/>
        <v>0</v>
      </c>
      <c r="AS2021" s="110">
        <f t="shared" si="30088"/>
        <v>0</v>
      </c>
      <c r="AT2021" s="110">
        <f t="shared" si="30088"/>
        <v>0</v>
      </c>
      <c r="AU2021" s="110">
        <f t="shared" ref="AU2021:AX2021" si="30089">ROUND(AU2020/$E2020,2)</f>
        <v>0</v>
      </c>
      <c r="AV2021" s="110">
        <f t="shared" si="30089"/>
        <v>0</v>
      </c>
      <c r="AW2021" s="110">
        <f t="shared" si="30089"/>
        <v>0</v>
      </c>
      <c r="AX2021" s="110">
        <f t="shared" si="30089"/>
        <v>0</v>
      </c>
      <c r="AY2021" s="110">
        <f t="shared" ref="AY2021:BC2021" si="30090">ROUND(AY2020/$E2020,2)</f>
        <v>0</v>
      </c>
      <c r="AZ2021" s="110">
        <f t="shared" si="30090"/>
        <v>0</v>
      </c>
      <c r="BA2021" s="110">
        <f t="shared" si="30090"/>
        <v>0</v>
      </c>
      <c r="BB2021" s="110">
        <f t="shared" si="30090"/>
        <v>0</v>
      </c>
      <c r="BC2021" s="110">
        <f t="shared" si="30090"/>
        <v>0</v>
      </c>
      <c r="BD2021" s="110">
        <f t="shared" ref="BD2021:BG2021" si="30091">ROUND(BD2020/$E2020,2)</f>
        <v>0</v>
      </c>
      <c r="BE2021" s="110">
        <f t="shared" si="30091"/>
        <v>0</v>
      </c>
      <c r="BF2021" s="110">
        <f t="shared" si="30091"/>
        <v>0</v>
      </c>
      <c r="BG2021" s="110">
        <f t="shared" si="30091"/>
        <v>0</v>
      </c>
      <c r="BH2021" s="110">
        <f t="shared" ref="BH2021:BK2021" si="30092">ROUND(BH2020/$E2020,2)</f>
        <v>0</v>
      </c>
      <c r="BI2021" s="110">
        <f t="shared" si="30092"/>
        <v>0</v>
      </c>
      <c r="BJ2021" s="110">
        <f t="shared" si="30092"/>
        <v>0</v>
      </c>
      <c r="BK2021" s="110">
        <f t="shared" si="30092"/>
        <v>0</v>
      </c>
      <c r="BL2021" s="110">
        <f t="shared" ref="BL2021:BP2021" si="30093">ROUND(BL2020/$E2020,2)</f>
        <v>0</v>
      </c>
      <c r="BM2021" s="110">
        <f t="shared" si="30093"/>
        <v>0</v>
      </c>
      <c r="BN2021" s="110">
        <f t="shared" si="30093"/>
        <v>0</v>
      </c>
      <c r="BO2021" s="110">
        <f t="shared" si="30093"/>
        <v>0</v>
      </c>
      <c r="BP2021" s="110">
        <f t="shared" si="30093"/>
        <v>0</v>
      </c>
      <c r="BQ2021" s="110">
        <f t="shared" ref="BQ2021:BT2021" si="30094">ROUND(BQ2020/$E2020,2)</f>
        <v>0</v>
      </c>
      <c r="BR2021" s="110">
        <f t="shared" si="30094"/>
        <v>0</v>
      </c>
      <c r="BS2021" s="110">
        <f t="shared" si="30094"/>
        <v>0</v>
      </c>
      <c r="BT2021" s="110">
        <f t="shared" si="30094"/>
        <v>5.6</v>
      </c>
      <c r="BU2021" s="110">
        <f t="shared" ref="BU2021:BX2021" si="30095">ROUND(BU2020/$E2020,2)</f>
        <v>5.6</v>
      </c>
      <c r="BV2021" s="110">
        <f t="shared" si="30095"/>
        <v>5.6</v>
      </c>
      <c r="BW2021" s="110">
        <f t="shared" si="30095"/>
        <v>5.6</v>
      </c>
      <c r="BX2021" s="110">
        <f t="shared" si="30095"/>
        <v>5.6</v>
      </c>
      <c r="BY2021" s="110">
        <f t="shared" ref="BY2021:CC2021" si="30096">ROUND(BY2020/$E2020,2)</f>
        <v>5.6</v>
      </c>
      <c r="BZ2021" s="110">
        <f t="shared" si="30096"/>
        <v>5.6</v>
      </c>
      <c r="CA2021" s="110">
        <f t="shared" si="30096"/>
        <v>5.6</v>
      </c>
      <c r="CB2021" s="110">
        <f t="shared" si="30096"/>
        <v>5.6</v>
      </c>
      <c r="CC2021" s="110">
        <f t="shared" si="30096"/>
        <v>5.6</v>
      </c>
      <c r="CD2021" s="110">
        <f t="shared" ref="CD2021:CG2021" si="30097">ROUND(CD2020/$E2020,2)</f>
        <v>0</v>
      </c>
      <c r="CE2021" s="110"/>
      <c r="CF2021" s="110">
        <f t="shared" si="30097"/>
        <v>0</v>
      </c>
      <c r="CG2021" s="110">
        <f t="shared" si="30097"/>
        <v>0</v>
      </c>
      <c r="CH2021" s="111">
        <f>IF(C2020="","",D2020-SUM(G2021:CG2021))</f>
        <v>-7.1054273576010019E-15</v>
      </c>
      <c r="CI2021" s="112">
        <f>IF(C2020="","",SUM(G2021:CG2021))</f>
        <v>56.000000000000007</v>
      </c>
      <c r="CJ2021" s="67" t="b">
        <f>IF(C2020="","",D2020=CI2021)</f>
        <v>1</v>
      </c>
    </row>
    <row r="2022" spans="1:88" s="5" customFormat="1" ht="15" customHeight="1" x14ac:dyDescent="0.3">
      <c r="A2022" s="173"/>
      <c r="B2022" s="157"/>
      <c r="C2022" s="170"/>
      <c r="D2022" s="160"/>
      <c r="E2022" s="163"/>
      <c r="F2022" s="166"/>
      <c r="G2022" s="113">
        <v>0</v>
      </c>
      <c r="H2022" s="113"/>
      <c r="I2022" s="113"/>
      <c r="J2022" s="113"/>
      <c r="K2022" s="113"/>
      <c r="L2022" s="113"/>
      <c r="M2022" s="113"/>
      <c r="N2022" s="113"/>
      <c r="O2022" s="113"/>
      <c r="P2022" s="113"/>
      <c r="Q2022" s="113"/>
      <c r="R2022" s="113"/>
      <c r="S2022" s="113"/>
      <c r="T2022" s="113"/>
      <c r="U2022" s="113">
        <f t="shared" ref="U2022:X2022" si="30098">U2020/$F2020</f>
        <v>0</v>
      </c>
      <c r="V2022" s="113">
        <f t="shared" si="30098"/>
        <v>0</v>
      </c>
      <c r="W2022" s="113">
        <f t="shared" si="30098"/>
        <v>0</v>
      </c>
      <c r="X2022" s="113">
        <f t="shared" si="30098"/>
        <v>0</v>
      </c>
      <c r="Y2022" s="113">
        <f t="shared" ref="Y2022:AG2022" si="30099">Y2020/$F2020</f>
        <v>0</v>
      </c>
      <c r="Z2022" s="113">
        <f t="shared" si="30099"/>
        <v>0</v>
      </c>
      <c r="AA2022" s="113">
        <f t="shared" si="30099"/>
        <v>0</v>
      </c>
      <c r="AB2022" s="113">
        <f t="shared" si="30099"/>
        <v>0</v>
      </c>
      <c r="AC2022" s="113">
        <f t="shared" si="30099"/>
        <v>0</v>
      </c>
      <c r="AD2022" s="113">
        <f t="shared" si="30099"/>
        <v>0</v>
      </c>
      <c r="AE2022" s="113">
        <f t="shared" si="30099"/>
        <v>0</v>
      </c>
      <c r="AF2022" s="113">
        <f t="shared" si="30099"/>
        <v>0</v>
      </c>
      <c r="AG2022" s="113">
        <f t="shared" si="30099"/>
        <v>0</v>
      </c>
      <c r="AH2022" s="113">
        <f t="shared" ref="AH2022:AK2022" si="30100">AH2020/$F2020</f>
        <v>0</v>
      </c>
      <c r="AI2022" s="113">
        <f t="shared" si="30100"/>
        <v>0</v>
      </c>
      <c r="AJ2022" s="113">
        <f t="shared" si="30100"/>
        <v>0</v>
      </c>
      <c r="AK2022" s="113">
        <f t="shared" si="30100"/>
        <v>0</v>
      </c>
      <c r="AL2022" s="113">
        <f t="shared" ref="AL2022:AT2022" si="30101">AL2020/$F2020</f>
        <v>0</v>
      </c>
      <c r="AM2022" s="113">
        <f t="shared" si="30101"/>
        <v>0</v>
      </c>
      <c r="AN2022" s="113">
        <f t="shared" si="30101"/>
        <v>0</v>
      </c>
      <c r="AO2022" s="113">
        <f t="shared" si="30101"/>
        <v>0</v>
      </c>
      <c r="AP2022" s="113">
        <f t="shared" si="30101"/>
        <v>0</v>
      </c>
      <c r="AQ2022" s="113">
        <f t="shared" si="30101"/>
        <v>0</v>
      </c>
      <c r="AR2022" s="113">
        <f t="shared" si="30101"/>
        <v>0</v>
      </c>
      <c r="AS2022" s="113">
        <f t="shared" si="30101"/>
        <v>0</v>
      </c>
      <c r="AT2022" s="113">
        <f t="shared" si="30101"/>
        <v>0</v>
      </c>
      <c r="AU2022" s="113">
        <f t="shared" ref="AU2022:AX2022" si="30102">AU2020/$F2020</f>
        <v>0</v>
      </c>
      <c r="AV2022" s="113">
        <f t="shared" si="30102"/>
        <v>0</v>
      </c>
      <c r="AW2022" s="113">
        <f t="shared" si="30102"/>
        <v>0</v>
      </c>
      <c r="AX2022" s="113">
        <f t="shared" si="30102"/>
        <v>0</v>
      </c>
      <c r="AY2022" s="113">
        <f t="shared" ref="AY2022:BC2022" si="30103">AY2020/$F2020</f>
        <v>0</v>
      </c>
      <c r="AZ2022" s="113">
        <f t="shared" si="30103"/>
        <v>0</v>
      </c>
      <c r="BA2022" s="113">
        <f t="shared" si="30103"/>
        <v>0</v>
      </c>
      <c r="BB2022" s="113">
        <f t="shared" si="30103"/>
        <v>0</v>
      </c>
      <c r="BC2022" s="113">
        <f t="shared" si="30103"/>
        <v>0</v>
      </c>
      <c r="BD2022" s="113">
        <f t="shared" ref="BD2022:BG2022" si="30104">BD2020/$F2020</f>
        <v>0</v>
      </c>
      <c r="BE2022" s="113">
        <f t="shared" si="30104"/>
        <v>0</v>
      </c>
      <c r="BF2022" s="113">
        <f t="shared" si="30104"/>
        <v>0</v>
      </c>
      <c r="BG2022" s="113">
        <f t="shared" si="30104"/>
        <v>0</v>
      </c>
      <c r="BH2022" s="113">
        <f t="shared" ref="BH2022:BK2022" si="30105">BH2020/$F2020</f>
        <v>0</v>
      </c>
      <c r="BI2022" s="113">
        <f t="shared" si="30105"/>
        <v>0</v>
      </c>
      <c r="BJ2022" s="113">
        <f t="shared" si="30105"/>
        <v>0</v>
      </c>
      <c r="BK2022" s="113">
        <f t="shared" si="30105"/>
        <v>0</v>
      </c>
      <c r="BL2022" s="113">
        <f t="shared" ref="BL2022:BP2022" si="30106">BL2020/$F2020</f>
        <v>0</v>
      </c>
      <c r="BM2022" s="113">
        <f t="shared" si="30106"/>
        <v>0</v>
      </c>
      <c r="BN2022" s="113">
        <f t="shared" si="30106"/>
        <v>0</v>
      </c>
      <c r="BO2022" s="113">
        <f t="shared" si="30106"/>
        <v>0</v>
      </c>
      <c r="BP2022" s="113">
        <f t="shared" si="30106"/>
        <v>0</v>
      </c>
      <c r="BQ2022" s="113">
        <f t="shared" ref="BQ2022:BT2022" si="30107">BQ2020/$F2020</f>
        <v>0</v>
      </c>
      <c r="BR2022" s="113">
        <f t="shared" si="30107"/>
        <v>0</v>
      </c>
      <c r="BS2022" s="113">
        <f t="shared" si="30107"/>
        <v>0</v>
      </c>
      <c r="BT2022" s="113">
        <f t="shared" si="30107"/>
        <v>0.10000000704245983</v>
      </c>
      <c r="BU2022" s="113">
        <f t="shared" ref="BU2022:BX2022" si="30108">BU2020/$F2020</f>
        <v>9.9999989436310249E-2</v>
      </c>
      <c r="BV2022" s="113">
        <f t="shared" si="30108"/>
        <v>9.9999989436310249E-2</v>
      </c>
      <c r="BW2022" s="113">
        <f t="shared" si="30108"/>
        <v>9.9999989436310249E-2</v>
      </c>
      <c r="BX2022" s="113">
        <f t="shared" si="30108"/>
        <v>0.10000000704245983</v>
      </c>
      <c r="BY2022" s="113">
        <f t="shared" ref="BY2022:CC2022" si="30109">BY2020/$F2020</f>
        <v>9.9999989436310249E-2</v>
      </c>
      <c r="BZ2022" s="113">
        <f t="shared" si="30109"/>
        <v>0.10000000704245983</v>
      </c>
      <c r="CA2022" s="113">
        <f t="shared" si="30109"/>
        <v>0.10000000704245983</v>
      </c>
      <c r="CB2022" s="113">
        <f t="shared" si="30109"/>
        <v>0.10000000704245983</v>
      </c>
      <c r="CC2022" s="113">
        <f t="shared" si="30109"/>
        <v>0.10000000704245983</v>
      </c>
      <c r="CD2022" s="113">
        <f t="shared" ref="CD2022:CG2022" si="30110">CD2020/$F2020</f>
        <v>0</v>
      </c>
      <c r="CE2022" s="113"/>
      <c r="CF2022" s="113">
        <f t="shared" si="30110"/>
        <v>0</v>
      </c>
      <c r="CG2022" s="113">
        <f t="shared" si="30110"/>
        <v>0</v>
      </c>
      <c r="CH2022" s="114">
        <f>IF(C2020="","",100%-SUM(G2022:CG2022))</f>
        <v>0</v>
      </c>
      <c r="CI2022" s="115">
        <f>IF(C2020="","",SUM(G2022:CG2022))</f>
        <v>1</v>
      </c>
      <c r="CJ2022" s="67" t="b">
        <f>IF(C2020="","",SUM(G2022:CG2022)=CI2022)</f>
        <v>1</v>
      </c>
    </row>
    <row r="2023" spans="1:88" x14ac:dyDescent="0.3">
      <c r="A2023" s="31" t="s">
        <v>1412</v>
      </c>
      <c r="B2023" s="32" t="s">
        <v>1413</v>
      </c>
      <c r="C2023" s="33"/>
      <c r="D2023" s="33"/>
      <c r="E2023" s="37"/>
      <c r="F2023" s="84">
        <f>SUM(F2024:F2044)</f>
        <v>24566782</v>
      </c>
      <c r="G2023" s="6">
        <f t="shared" ref="G2023:BR2023" si="30111">G2024+G2027+G2030+G2033+G2036+G2039+G2042</f>
        <v>0</v>
      </c>
      <c r="H2023" s="6">
        <f t="shared" si="30111"/>
        <v>0</v>
      </c>
      <c r="I2023" s="6">
        <f t="shared" si="30111"/>
        <v>0</v>
      </c>
      <c r="J2023" s="6">
        <f t="shared" si="30111"/>
        <v>0</v>
      </c>
      <c r="K2023" s="6">
        <f t="shared" si="30111"/>
        <v>0</v>
      </c>
      <c r="L2023" s="6">
        <f t="shared" si="30111"/>
        <v>0</v>
      </c>
      <c r="M2023" s="6">
        <f t="shared" si="30111"/>
        <v>0</v>
      </c>
      <c r="N2023" s="6">
        <f t="shared" si="30111"/>
        <v>0</v>
      </c>
      <c r="O2023" s="6">
        <f t="shared" si="30111"/>
        <v>0</v>
      </c>
      <c r="P2023" s="6">
        <f t="shared" si="30111"/>
        <v>0</v>
      </c>
      <c r="Q2023" s="6">
        <f t="shared" si="30111"/>
        <v>0</v>
      </c>
      <c r="R2023" s="6">
        <f t="shared" si="30111"/>
        <v>0</v>
      </c>
      <c r="S2023" s="6">
        <f t="shared" si="30111"/>
        <v>0</v>
      </c>
      <c r="T2023" s="6">
        <f t="shared" si="30111"/>
        <v>0</v>
      </c>
      <c r="U2023" s="6">
        <f t="shared" si="30111"/>
        <v>0</v>
      </c>
      <c r="V2023" s="6">
        <f t="shared" si="30111"/>
        <v>0</v>
      </c>
      <c r="W2023" s="6">
        <f t="shared" si="30111"/>
        <v>0</v>
      </c>
      <c r="X2023" s="6">
        <f t="shared" si="30111"/>
        <v>0</v>
      </c>
      <c r="Y2023" s="6">
        <f t="shared" si="30111"/>
        <v>0</v>
      </c>
      <c r="Z2023" s="6">
        <f t="shared" si="30111"/>
        <v>0</v>
      </c>
      <c r="AA2023" s="6">
        <f t="shared" si="30111"/>
        <v>0</v>
      </c>
      <c r="AB2023" s="6">
        <f t="shared" si="30111"/>
        <v>0</v>
      </c>
      <c r="AC2023" s="6">
        <f t="shared" si="30111"/>
        <v>0</v>
      </c>
      <c r="AD2023" s="6">
        <f t="shared" si="30111"/>
        <v>0</v>
      </c>
      <c r="AE2023" s="6">
        <f t="shared" si="30111"/>
        <v>0</v>
      </c>
      <c r="AF2023" s="6">
        <f t="shared" si="30111"/>
        <v>0</v>
      </c>
      <c r="AG2023" s="6">
        <f t="shared" si="30111"/>
        <v>0</v>
      </c>
      <c r="AH2023" s="6">
        <f t="shared" si="30111"/>
        <v>0</v>
      </c>
      <c r="AI2023" s="6">
        <f t="shared" si="30111"/>
        <v>0</v>
      </c>
      <c r="AJ2023" s="6">
        <f t="shared" si="30111"/>
        <v>0</v>
      </c>
      <c r="AK2023" s="6">
        <f t="shared" si="30111"/>
        <v>0</v>
      </c>
      <c r="AL2023" s="6">
        <f t="shared" si="30111"/>
        <v>0</v>
      </c>
      <c r="AM2023" s="6">
        <f t="shared" si="30111"/>
        <v>0</v>
      </c>
      <c r="AN2023" s="6">
        <f t="shared" si="30111"/>
        <v>0</v>
      </c>
      <c r="AO2023" s="6">
        <f t="shared" si="30111"/>
        <v>0</v>
      </c>
      <c r="AP2023" s="6">
        <f t="shared" si="30111"/>
        <v>0</v>
      </c>
      <c r="AQ2023" s="6">
        <f t="shared" si="30111"/>
        <v>0</v>
      </c>
      <c r="AR2023" s="6">
        <f t="shared" si="30111"/>
        <v>0</v>
      </c>
      <c r="AS2023" s="6">
        <f t="shared" si="30111"/>
        <v>0</v>
      </c>
      <c r="AT2023" s="6">
        <f t="shared" si="30111"/>
        <v>0</v>
      </c>
      <c r="AU2023" s="6">
        <f t="shared" si="30111"/>
        <v>0</v>
      </c>
      <c r="AV2023" s="6">
        <f t="shared" si="30111"/>
        <v>0</v>
      </c>
      <c r="AW2023" s="6">
        <f t="shared" si="30111"/>
        <v>0</v>
      </c>
      <c r="AX2023" s="6">
        <f t="shared" si="30111"/>
        <v>0</v>
      </c>
      <c r="AY2023" s="6">
        <f t="shared" si="30111"/>
        <v>0</v>
      </c>
      <c r="AZ2023" s="6">
        <f t="shared" si="30111"/>
        <v>0</v>
      </c>
      <c r="BA2023" s="6">
        <f t="shared" si="30111"/>
        <v>0</v>
      </c>
      <c r="BB2023" s="6">
        <f t="shared" si="30111"/>
        <v>0</v>
      </c>
      <c r="BC2023" s="6">
        <f t="shared" si="30111"/>
        <v>0</v>
      </c>
      <c r="BD2023" s="6">
        <f t="shared" si="30111"/>
        <v>0</v>
      </c>
      <c r="BE2023" s="6">
        <f t="shared" si="30111"/>
        <v>0</v>
      </c>
      <c r="BF2023" s="6">
        <f t="shared" si="30111"/>
        <v>0</v>
      </c>
      <c r="BG2023" s="6">
        <f t="shared" si="30111"/>
        <v>0</v>
      </c>
      <c r="BH2023" s="6">
        <f t="shared" si="30111"/>
        <v>0</v>
      </c>
      <c r="BI2023" s="6">
        <f t="shared" si="30111"/>
        <v>0</v>
      </c>
      <c r="BJ2023" s="6">
        <f t="shared" si="30111"/>
        <v>0</v>
      </c>
      <c r="BK2023" s="6">
        <f t="shared" si="30111"/>
        <v>0</v>
      </c>
      <c r="BL2023" s="6">
        <f t="shared" si="30111"/>
        <v>0</v>
      </c>
      <c r="BM2023" s="6">
        <f t="shared" si="30111"/>
        <v>0</v>
      </c>
      <c r="BN2023" s="6">
        <f t="shared" si="30111"/>
        <v>0</v>
      </c>
      <c r="BO2023" s="6">
        <f t="shared" si="30111"/>
        <v>0</v>
      </c>
      <c r="BP2023" s="6">
        <f t="shared" si="30111"/>
        <v>1754770</v>
      </c>
      <c r="BQ2023" s="6">
        <f t="shared" si="30111"/>
        <v>1754770</v>
      </c>
      <c r="BR2023" s="6">
        <f t="shared" si="30111"/>
        <v>1754770</v>
      </c>
      <c r="BS2023" s="6">
        <f t="shared" ref="BS2023:CG2023" si="30112">BS2024+BS2027+BS2030+BS2033+BS2036+BS2039+BS2042</f>
        <v>1754770</v>
      </c>
      <c r="BT2023" s="6">
        <f t="shared" si="30112"/>
        <v>1754770</v>
      </c>
      <c r="BU2023" s="6">
        <f t="shared" si="30112"/>
        <v>1754770</v>
      </c>
      <c r="BV2023" s="6">
        <f t="shared" si="30112"/>
        <v>1754769</v>
      </c>
      <c r="BW2023" s="6">
        <f t="shared" si="30112"/>
        <v>1754769</v>
      </c>
      <c r="BX2023" s="6">
        <f t="shared" si="30112"/>
        <v>1754770</v>
      </c>
      <c r="BY2023" s="6">
        <f t="shared" si="30112"/>
        <v>1754771</v>
      </c>
      <c r="BZ2023" s="6">
        <f t="shared" si="30112"/>
        <v>1754773</v>
      </c>
      <c r="CA2023" s="6">
        <f t="shared" si="30112"/>
        <v>1754770</v>
      </c>
      <c r="CB2023" s="6">
        <f t="shared" si="30112"/>
        <v>1754770</v>
      </c>
      <c r="CC2023" s="6">
        <f t="shared" si="30112"/>
        <v>1754770</v>
      </c>
      <c r="CD2023" s="6">
        <f t="shared" si="30112"/>
        <v>0</v>
      </c>
      <c r="CE2023" s="6">
        <f t="shared" si="30112"/>
        <v>0</v>
      </c>
      <c r="CF2023" s="6">
        <f t="shared" si="30112"/>
        <v>0</v>
      </c>
      <c r="CG2023" s="6">
        <f t="shared" si="30112"/>
        <v>0</v>
      </c>
      <c r="CH2023" s="107">
        <f>F2023-SUM(G2023:CG2023)</f>
        <v>0</v>
      </c>
      <c r="CI2023" s="107" t="str">
        <f>IF(C2023="","",SUM(G2023:CG2023))</f>
        <v/>
      </c>
      <c r="CJ2023" s="67" t="str">
        <f>IF(C2023="","",F2023=CI2023)</f>
        <v/>
      </c>
    </row>
    <row r="2024" spans="1:88" s="5" customFormat="1" ht="22.05" customHeight="1" x14ac:dyDescent="0.3">
      <c r="A2024" s="171" t="s">
        <v>1414</v>
      </c>
      <c r="B2024" s="155" t="s">
        <v>1415</v>
      </c>
      <c r="C2024" s="168" t="s">
        <v>163</v>
      </c>
      <c r="D2024" s="158">
        <v>37</v>
      </c>
      <c r="E2024" s="161">
        <v>157998</v>
      </c>
      <c r="F2024" s="164">
        <f t="shared" ref="F2024:F2042" si="30113">ROUND(E2024*D2024,0)</f>
        <v>5845926</v>
      </c>
      <c r="G2024" s="108">
        <v>0</v>
      </c>
      <c r="H2024" s="108"/>
      <c r="I2024" s="108"/>
      <c r="J2024" s="108"/>
      <c r="K2024" s="108"/>
      <c r="L2024" s="108"/>
      <c r="M2024" s="108"/>
      <c r="N2024" s="108"/>
      <c r="O2024" s="108"/>
      <c r="P2024" s="108"/>
      <c r="Q2024" s="108"/>
      <c r="R2024" s="108"/>
      <c r="S2024" s="108"/>
      <c r="T2024" s="108"/>
      <c r="U2024" s="108"/>
      <c r="V2024" s="108"/>
      <c r="W2024" s="108"/>
      <c r="X2024" s="108"/>
      <c r="Y2024" s="108"/>
      <c r="Z2024" s="108"/>
      <c r="AA2024" s="108"/>
      <c r="AB2024" s="108"/>
      <c r="AC2024" s="108"/>
      <c r="AD2024" s="108"/>
      <c r="AE2024" s="108"/>
      <c r="AF2024" s="108"/>
      <c r="AG2024" s="108"/>
      <c r="AH2024" s="108"/>
      <c r="AI2024" s="108"/>
      <c r="AJ2024" s="108"/>
      <c r="AK2024" s="108"/>
      <c r="AL2024" s="108"/>
      <c r="AM2024" s="108"/>
      <c r="AN2024" s="108"/>
      <c r="AO2024" s="108"/>
      <c r="AP2024" s="108"/>
      <c r="AQ2024" s="108"/>
      <c r="AR2024" s="108"/>
      <c r="AS2024" s="108"/>
      <c r="AT2024" s="108"/>
      <c r="AU2024" s="108"/>
      <c r="AV2024" s="108"/>
      <c r="AW2024" s="108"/>
      <c r="AX2024" s="108"/>
      <c r="AY2024" s="108"/>
      <c r="AZ2024" s="108"/>
      <c r="BA2024" s="108"/>
      <c r="BB2024" s="108"/>
      <c r="BC2024" s="108"/>
      <c r="BD2024" s="108"/>
      <c r="BE2024" s="108"/>
      <c r="BF2024" s="108"/>
      <c r="BG2024" s="108"/>
      <c r="BH2024" s="108"/>
      <c r="BI2024" s="108"/>
      <c r="BJ2024" s="108"/>
      <c r="BK2024" s="108"/>
      <c r="BL2024" s="108"/>
      <c r="BM2024" s="108"/>
      <c r="BN2024" s="108"/>
      <c r="BO2024" s="108"/>
      <c r="BP2024" s="108">
        <f>ROUND($F2024/14,0)</f>
        <v>417566</v>
      </c>
      <c r="BQ2024" s="108">
        <f>ROUND($F2024/14,0)</f>
        <v>417566</v>
      </c>
      <c r="BR2024" s="108">
        <f t="shared" ref="BR2024:CC2024" si="30114">ROUND($F2024/14,0)</f>
        <v>417566</v>
      </c>
      <c r="BS2024" s="108">
        <f t="shared" si="30114"/>
        <v>417566</v>
      </c>
      <c r="BT2024" s="108">
        <f t="shared" si="30114"/>
        <v>417566</v>
      </c>
      <c r="BU2024" s="108">
        <f t="shared" si="30114"/>
        <v>417566</v>
      </c>
      <c r="BV2024" s="108">
        <f t="shared" si="30114"/>
        <v>417566</v>
      </c>
      <c r="BW2024" s="108">
        <f t="shared" si="30114"/>
        <v>417566</v>
      </c>
      <c r="BX2024" s="108">
        <f t="shared" si="30114"/>
        <v>417566</v>
      </c>
      <c r="BY2024" s="108">
        <f>ROUNDUP($F2024/14,0)</f>
        <v>417567</v>
      </c>
      <c r="BZ2024" s="108">
        <f>ROUNDUP($F2024/14,0)</f>
        <v>417567</v>
      </c>
      <c r="CA2024" s="108">
        <f t="shared" si="30114"/>
        <v>417566</v>
      </c>
      <c r="CB2024" s="108">
        <f t="shared" si="30114"/>
        <v>417566</v>
      </c>
      <c r="CC2024" s="108">
        <f t="shared" si="30114"/>
        <v>417566</v>
      </c>
      <c r="CD2024" s="108"/>
      <c r="CE2024" s="108"/>
      <c r="CF2024" s="108"/>
      <c r="CG2024" s="108"/>
      <c r="CH2024" s="109">
        <f>IF(C2024="","",F2024-SUM(G2024:CG2024))</f>
        <v>0</v>
      </c>
      <c r="CI2024" s="107">
        <f>IF(C2024="","",SUM(G2024:CG2024))</f>
        <v>5845926</v>
      </c>
      <c r="CJ2024" s="67" t="b">
        <f>IF(C2024="","",F2024=CI2024)</f>
        <v>1</v>
      </c>
    </row>
    <row r="2025" spans="1:88" s="5" customFormat="1" ht="22.05" customHeight="1" x14ac:dyDescent="0.3">
      <c r="A2025" s="172"/>
      <c r="B2025" s="156"/>
      <c r="C2025" s="169"/>
      <c r="D2025" s="159"/>
      <c r="E2025" s="162"/>
      <c r="F2025" s="165"/>
      <c r="G2025" s="110">
        <v>0</v>
      </c>
      <c r="H2025" s="110"/>
      <c r="I2025" s="110"/>
      <c r="J2025" s="110"/>
      <c r="K2025" s="110"/>
      <c r="L2025" s="110"/>
      <c r="M2025" s="110"/>
      <c r="N2025" s="110"/>
      <c r="O2025" s="110"/>
      <c r="P2025" s="110"/>
      <c r="Q2025" s="110"/>
      <c r="R2025" s="110"/>
      <c r="S2025" s="110"/>
      <c r="T2025" s="110"/>
      <c r="U2025" s="110">
        <f t="shared" ref="U2025:X2025" si="30115">ROUND(U2024/$E2024,2)</f>
        <v>0</v>
      </c>
      <c r="V2025" s="110">
        <f t="shared" si="30115"/>
        <v>0</v>
      </c>
      <c r="W2025" s="110">
        <f t="shared" si="30115"/>
        <v>0</v>
      </c>
      <c r="X2025" s="110">
        <f t="shared" si="30115"/>
        <v>0</v>
      </c>
      <c r="Y2025" s="110">
        <f t="shared" ref="Y2025:AG2025" si="30116">ROUND(Y2024/$E2024,2)</f>
        <v>0</v>
      </c>
      <c r="Z2025" s="110">
        <f t="shared" si="30116"/>
        <v>0</v>
      </c>
      <c r="AA2025" s="110">
        <f t="shared" si="30116"/>
        <v>0</v>
      </c>
      <c r="AB2025" s="110">
        <f t="shared" si="30116"/>
        <v>0</v>
      </c>
      <c r="AC2025" s="110">
        <f t="shared" si="30116"/>
        <v>0</v>
      </c>
      <c r="AD2025" s="110">
        <f t="shared" si="30116"/>
        <v>0</v>
      </c>
      <c r="AE2025" s="110">
        <f t="shared" si="30116"/>
        <v>0</v>
      </c>
      <c r="AF2025" s="110">
        <f t="shared" si="30116"/>
        <v>0</v>
      </c>
      <c r="AG2025" s="110">
        <f t="shared" si="30116"/>
        <v>0</v>
      </c>
      <c r="AH2025" s="110">
        <f t="shared" ref="AH2025:AK2025" si="30117">ROUND(AH2024/$E2024,2)</f>
        <v>0</v>
      </c>
      <c r="AI2025" s="110">
        <f t="shared" si="30117"/>
        <v>0</v>
      </c>
      <c r="AJ2025" s="110">
        <f t="shared" si="30117"/>
        <v>0</v>
      </c>
      <c r="AK2025" s="110">
        <f t="shared" si="30117"/>
        <v>0</v>
      </c>
      <c r="AL2025" s="110">
        <f t="shared" ref="AL2025:AT2025" si="30118">ROUND(AL2024/$E2024,2)</f>
        <v>0</v>
      </c>
      <c r="AM2025" s="110">
        <f t="shared" si="30118"/>
        <v>0</v>
      </c>
      <c r="AN2025" s="110">
        <f t="shared" si="30118"/>
        <v>0</v>
      </c>
      <c r="AO2025" s="110">
        <f t="shared" si="30118"/>
        <v>0</v>
      </c>
      <c r="AP2025" s="110">
        <f t="shared" si="30118"/>
        <v>0</v>
      </c>
      <c r="AQ2025" s="110">
        <f t="shared" si="30118"/>
        <v>0</v>
      </c>
      <c r="AR2025" s="110">
        <f t="shared" si="30118"/>
        <v>0</v>
      </c>
      <c r="AS2025" s="110">
        <f t="shared" si="30118"/>
        <v>0</v>
      </c>
      <c r="AT2025" s="110">
        <f t="shared" si="30118"/>
        <v>0</v>
      </c>
      <c r="AU2025" s="110">
        <f t="shared" ref="AU2025:AX2025" si="30119">ROUND(AU2024/$E2024,2)</f>
        <v>0</v>
      </c>
      <c r="AV2025" s="110">
        <f t="shared" si="30119"/>
        <v>0</v>
      </c>
      <c r="AW2025" s="110">
        <f t="shared" si="30119"/>
        <v>0</v>
      </c>
      <c r="AX2025" s="110">
        <f t="shared" si="30119"/>
        <v>0</v>
      </c>
      <c r="AY2025" s="110">
        <f t="shared" ref="AY2025:BC2025" si="30120">ROUND(AY2024/$E2024,2)</f>
        <v>0</v>
      </c>
      <c r="AZ2025" s="110">
        <f t="shared" si="30120"/>
        <v>0</v>
      </c>
      <c r="BA2025" s="110">
        <f t="shared" si="30120"/>
        <v>0</v>
      </c>
      <c r="BB2025" s="110">
        <f t="shared" si="30120"/>
        <v>0</v>
      </c>
      <c r="BC2025" s="110">
        <f t="shared" si="30120"/>
        <v>0</v>
      </c>
      <c r="BD2025" s="110">
        <f t="shared" ref="BD2025:BG2025" si="30121">ROUND(BD2024/$E2024,2)</f>
        <v>0</v>
      </c>
      <c r="BE2025" s="110">
        <f t="shared" si="30121"/>
        <v>0</v>
      </c>
      <c r="BF2025" s="110">
        <f t="shared" si="30121"/>
        <v>0</v>
      </c>
      <c r="BG2025" s="110">
        <f t="shared" si="30121"/>
        <v>0</v>
      </c>
      <c r="BH2025" s="110">
        <f t="shared" ref="BH2025:BK2025" si="30122">ROUND(BH2024/$E2024,2)</f>
        <v>0</v>
      </c>
      <c r="BI2025" s="110">
        <f t="shared" si="30122"/>
        <v>0</v>
      </c>
      <c r="BJ2025" s="110">
        <f t="shared" si="30122"/>
        <v>0</v>
      </c>
      <c r="BK2025" s="110">
        <f t="shared" si="30122"/>
        <v>0</v>
      </c>
      <c r="BL2025" s="110">
        <f t="shared" ref="BL2025:BP2025" si="30123">ROUND(BL2024/$E2024,2)</f>
        <v>0</v>
      </c>
      <c r="BM2025" s="110">
        <f t="shared" si="30123"/>
        <v>0</v>
      </c>
      <c r="BN2025" s="110">
        <f t="shared" si="30123"/>
        <v>0</v>
      </c>
      <c r="BO2025" s="110">
        <f t="shared" si="30123"/>
        <v>0</v>
      </c>
      <c r="BP2025" s="110">
        <f t="shared" si="30123"/>
        <v>2.64</v>
      </c>
      <c r="BQ2025" s="110">
        <f t="shared" ref="BQ2025:BT2025" si="30124">ROUND(BQ2024/$E2024,2)</f>
        <v>2.64</v>
      </c>
      <c r="BR2025" s="110">
        <f t="shared" si="30124"/>
        <v>2.64</v>
      </c>
      <c r="BS2025" s="110">
        <f t="shared" si="30124"/>
        <v>2.64</v>
      </c>
      <c r="BT2025" s="110">
        <f t="shared" si="30124"/>
        <v>2.64</v>
      </c>
      <c r="BU2025" s="110">
        <f t="shared" ref="BU2025:BX2025" si="30125">ROUND(BU2024/$E2024,2)</f>
        <v>2.64</v>
      </c>
      <c r="BV2025" s="110">
        <f t="shared" si="30125"/>
        <v>2.64</v>
      </c>
      <c r="BW2025" s="110">
        <f t="shared" si="30125"/>
        <v>2.64</v>
      </c>
      <c r="BX2025" s="110">
        <f t="shared" si="30125"/>
        <v>2.64</v>
      </c>
      <c r="BY2025" s="110">
        <f t="shared" ref="BY2025" si="30126">ROUNDUP(BY2024/$E2024,2)</f>
        <v>2.65</v>
      </c>
      <c r="BZ2025" s="110">
        <f t="shared" ref="BZ2025" si="30127">ROUNDUP(BZ2024/$E2024,2)</f>
        <v>2.65</v>
      </c>
      <c r="CA2025" s="110">
        <f t="shared" ref="CA2025" si="30128">ROUNDUP(CA2024/$E2024,2)</f>
        <v>2.65</v>
      </c>
      <c r="CB2025" s="110">
        <f t="shared" ref="CB2025" si="30129">ROUNDUP(CB2024/$E2024,2)</f>
        <v>2.65</v>
      </c>
      <c r="CC2025" s="110">
        <f t="shared" ref="CC2025" si="30130">ROUND(CC2024/$E2024,2)</f>
        <v>2.64</v>
      </c>
      <c r="CD2025" s="110">
        <f t="shared" ref="CD2025:CG2025" si="30131">ROUND(CD2024/$E2024,2)</f>
        <v>0</v>
      </c>
      <c r="CE2025" s="110"/>
      <c r="CF2025" s="110">
        <f t="shared" si="30131"/>
        <v>0</v>
      </c>
      <c r="CG2025" s="110">
        <f t="shared" si="30131"/>
        <v>0</v>
      </c>
      <c r="CH2025" s="111">
        <f>IF(C2024="","",D2024-SUM(G2025:CG2025))</f>
        <v>0</v>
      </c>
      <c r="CI2025" s="112">
        <f>IF(C2024="","",SUM(G2025:CG2025))</f>
        <v>37</v>
      </c>
      <c r="CJ2025" s="67" t="b">
        <f>IF(C2024="","",D2024=CI2025)</f>
        <v>1</v>
      </c>
    </row>
    <row r="2026" spans="1:88" s="5" customFormat="1" ht="22.05" customHeight="1" x14ac:dyDescent="0.3">
      <c r="A2026" s="173"/>
      <c r="B2026" s="157"/>
      <c r="C2026" s="170"/>
      <c r="D2026" s="160"/>
      <c r="E2026" s="163"/>
      <c r="F2026" s="166"/>
      <c r="G2026" s="113">
        <v>0</v>
      </c>
      <c r="H2026" s="113"/>
      <c r="I2026" s="113"/>
      <c r="J2026" s="113"/>
      <c r="K2026" s="113"/>
      <c r="L2026" s="113"/>
      <c r="M2026" s="113"/>
      <c r="N2026" s="113"/>
      <c r="O2026" s="113"/>
      <c r="P2026" s="113"/>
      <c r="Q2026" s="113"/>
      <c r="R2026" s="113"/>
      <c r="S2026" s="113"/>
      <c r="T2026" s="113"/>
      <c r="U2026" s="113">
        <f t="shared" ref="U2026:X2026" si="30132">U2024/$F2024</f>
        <v>0</v>
      </c>
      <c r="V2026" s="113">
        <f t="shared" si="30132"/>
        <v>0</v>
      </c>
      <c r="W2026" s="113">
        <f t="shared" si="30132"/>
        <v>0</v>
      </c>
      <c r="X2026" s="113">
        <f t="shared" si="30132"/>
        <v>0</v>
      </c>
      <c r="Y2026" s="113">
        <f t="shared" ref="Y2026:AG2026" si="30133">Y2024/$F2024</f>
        <v>0</v>
      </c>
      <c r="Z2026" s="113">
        <f t="shared" si="30133"/>
        <v>0</v>
      </c>
      <c r="AA2026" s="113">
        <f t="shared" si="30133"/>
        <v>0</v>
      </c>
      <c r="AB2026" s="113">
        <f t="shared" si="30133"/>
        <v>0</v>
      </c>
      <c r="AC2026" s="113">
        <f t="shared" si="30133"/>
        <v>0</v>
      </c>
      <c r="AD2026" s="113">
        <f t="shared" si="30133"/>
        <v>0</v>
      </c>
      <c r="AE2026" s="113">
        <f t="shared" si="30133"/>
        <v>0</v>
      </c>
      <c r="AF2026" s="113">
        <f t="shared" si="30133"/>
        <v>0</v>
      </c>
      <c r="AG2026" s="113">
        <f t="shared" si="30133"/>
        <v>0</v>
      </c>
      <c r="AH2026" s="113">
        <f t="shared" ref="AH2026:AK2026" si="30134">AH2024/$F2024</f>
        <v>0</v>
      </c>
      <c r="AI2026" s="113">
        <f t="shared" si="30134"/>
        <v>0</v>
      </c>
      <c r="AJ2026" s="113">
        <f t="shared" si="30134"/>
        <v>0</v>
      </c>
      <c r="AK2026" s="113">
        <f t="shared" si="30134"/>
        <v>0</v>
      </c>
      <c r="AL2026" s="113">
        <f t="shared" ref="AL2026:AT2026" si="30135">AL2024/$F2024</f>
        <v>0</v>
      </c>
      <c r="AM2026" s="113">
        <f t="shared" si="30135"/>
        <v>0</v>
      </c>
      <c r="AN2026" s="113">
        <f t="shared" si="30135"/>
        <v>0</v>
      </c>
      <c r="AO2026" s="113">
        <f t="shared" si="30135"/>
        <v>0</v>
      </c>
      <c r="AP2026" s="113">
        <f t="shared" si="30135"/>
        <v>0</v>
      </c>
      <c r="AQ2026" s="113">
        <f t="shared" si="30135"/>
        <v>0</v>
      </c>
      <c r="AR2026" s="113">
        <f t="shared" si="30135"/>
        <v>0</v>
      </c>
      <c r="AS2026" s="113">
        <f t="shared" si="30135"/>
        <v>0</v>
      </c>
      <c r="AT2026" s="113">
        <f t="shared" si="30135"/>
        <v>0</v>
      </c>
      <c r="AU2026" s="113">
        <f t="shared" ref="AU2026:AX2026" si="30136">AU2024/$F2024</f>
        <v>0</v>
      </c>
      <c r="AV2026" s="113">
        <f t="shared" si="30136"/>
        <v>0</v>
      </c>
      <c r="AW2026" s="113">
        <f t="shared" si="30136"/>
        <v>0</v>
      </c>
      <c r="AX2026" s="113">
        <f t="shared" si="30136"/>
        <v>0</v>
      </c>
      <c r="AY2026" s="113">
        <f t="shared" ref="AY2026:BC2026" si="30137">AY2024/$F2024</f>
        <v>0</v>
      </c>
      <c r="AZ2026" s="113">
        <f t="shared" si="30137"/>
        <v>0</v>
      </c>
      <c r="BA2026" s="113">
        <f t="shared" si="30137"/>
        <v>0</v>
      </c>
      <c r="BB2026" s="113">
        <f t="shared" si="30137"/>
        <v>0</v>
      </c>
      <c r="BC2026" s="113">
        <f t="shared" si="30137"/>
        <v>0</v>
      </c>
      <c r="BD2026" s="113">
        <f t="shared" ref="BD2026:BG2026" si="30138">BD2024/$F2024</f>
        <v>0</v>
      </c>
      <c r="BE2026" s="113">
        <f t="shared" si="30138"/>
        <v>0</v>
      </c>
      <c r="BF2026" s="113">
        <f t="shared" si="30138"/>
        <v>0</v>
      </c>
      <c r="BG2026" s="113">
        <f t="shared" si="30138"/>
        <v>0</v>
      </c>
      <c r="BH2026" s="113">
        <f t="shared" ref="BH2026:BK2026" si="30139">BH2024/$F2024</f>
        <v>0</v>
      </c>
      <c r="BI2026" s="113">
        <f t="shared" si="30139"/>
        <v>0</v>
      </c>
      <c r="BJ2026" s="113">
        <f t="shared" si="30139"/>
        <v>0</v>
      </c>
      <c r="BK2026" s="113">
        <f t="shared" si="30139"/>
        <v>0</v>
      </c>
      <c r="BL2026" s="113">
        <f t="shared" ref="BL2026:BP2026" si="30140">BL2024/$F2024</f>
        <v>0</v>
      </c>
      <c r="BM2026" s="113">
        <f t="shared" si="30140"/>
        <v>0</v>
      </c>
      <c r="BN2026" s="113">
        <f t="shared" si="30140"/>
        <v>0</v>
      </c>
      <c r="BO2026" s="113">
        <f t="shared" si="30140"/>
        <v>0</v>
      </c>
      <c r="BP2026" s="113">
        <f t="shared" si="30140"/>
        <v>7.1428546991528799E-2</v>
      </c>
      <c r="BQ2026" s="113">
        <f t="shared" ref="BQ2026:BT2026" si="30141">BQ2024/$F2024</f>
        <v>7.1428546991528799E-2</v>
      </c>
      <c r="BR2026" s="113">
        <f t="shared" si="30141"/>
        <v>7.1428546991528799E-2</v>
      </c>
      <c r="BS2026" s="113">
        <f t="shared" si="30141"/>
        <v>7.1428546991528799E-2</v>
      </c>
      <c r="BT2026" s="113">
        <f t="shared" si="30141"/>
        <v>7.1428546991528799E-2</v>
      </c>
      <c r="BU2026" s="113">
        <f t="shared" ref="BU2026:BX2026" si="30142">BU2024/$F2024</f>
        <v>7.1428546991528799E-2</v>
      </c>
      <c r="BV2026" s="113">
        <f t="shared" si="30142"/>
        <v>7.1428546991528799E-2</v>
      </c>
      <c r="BW2026" s="113">
        <f t="shared" si="30142"/>
        <v>7.1428546991528799E-2</v>
      </c>
      <c r="BX2026" s="113">
        <f t="shared" si="30142"/>
        <v>7.1428546991528799E-2</v>
      </c>
      <c r="BY2026" s="113">
        <f t="shared" ref="BY2026:CC2026" si="30143">BY2024/$F2024</f>
        <v>7.1428718050827192E-2</v>
      </c>
      <c r="BZ2026" s="113">
        <f t="shared" si="30143"/>
        <v>7.1428718050827192E-2</v>
      </c>
      <c r="CA2026" s="113">
        <f t="shared" si="30143"/>
        <v>7.1428546991528799E-2</v>
      </c>
      <c r="CB2026" s="113">
        <f t="shared" si="30143"/>
        <v>7.1428546991528799E-2</v>
      </c>
      <c r="CC2026" s="113">
        <f t="shared" si="30143"/>
        <v>7.1428546991528799E-2</v>
      </c>
      <c r="CD2026" s="113">
        <f t="shared" ref="CD2026:CG2026" si="30144">CD2024/$F2024</f>
        <v>0</v>
      </c>
      <c r="CE2026" s="113"/>
      <c r="CF2026" s="113">
        <f t="shared" si="30144"/>
        <v>0</v>
      </c>
      <c r="CG2026" s="113">
        <f t="shared" si="30144"/>
        <v>0</v>
      </c>
      <c r="CH2026" s="114">
        <f>IF(C2024="","",100%-SUM(G2026:CG2026))</f>
        <v>1.1102230246251565E-16</v>
      </c>
      <c r="CI2026" s="115">
        <f>IF(C2024="","",SUM(G2026:CG2026))</f>
        <v>0.99999999999999989</v>
      </c>
      <c r="CJ2026" s="67" t="b">
        <f>IF(C2024="","",SUM(G2026:CG2026)=CI2026)</f>
        <v>1</v>
      </c>
    </row>
    <row r="2027" spans="1:88" s="5" customFormat="1" ht="22.05" customHeight="1" x14ac:dyDescent="0.3">
      <c r="A2027" s="171" t="s">
        <v>1416</v>
      </c>
      <c r="B2027" s="155" t="s">
        <v>1417</v>
      </c>
      <c r="C2027" s="168" t="s">
        <v>163</v>
      </c>
      <c r="D2027" s="158">
        <v>2</v>
      </c>
      <c r="E2027" s="161">
        <v>182401</v>
      </c>
      <c r="F2027" s="164">
        <f t="shared" si="30113"/>
        <v>364802</v>
      </c>
      <c r="G2027" s="108">
        <v>0</v>
      </c>
      <c r="H2027" s="108"/>
      <c r="I2027" s="108"/>
      <c r="J2027" s="108"/>
      <c r="K2027" s="108"/>
      <c r="L2027" s="108"/>
      <c r="M2027" s="108"/>
      <c r="N2027" s="108"/>
      <c r="O2027" s="108"/>
      <c r="P2027" s="108"/>
      <c r="Q2027" s="108"/>
      <c r="R2027" s="108"/>
      <c r="S2027" s="108"/>
      <c r="T2027" s="108"/>
      <c r="U2027" s="108"/>
      <c r="V2027" s="108"/>
      <c r="W2027" s="108"/>
      <c r="X2027" s="108"/>
      <c r="Y2027" s="108"/>
      <c r="Z2027" s="108"/>
      <c r="AA2027" s="108"/>
      <c r="AB2027" s="108"/>
      <c r="AC2027" s="108"/>
      <c r="AD2027" s="108"/>
      <c r="AE2027" s="108"/>
      <c r="AF2027" s="108"/>
      <c r="AG2027" s="108"/>
      <c r="AH2027" s="108"/>
      <c r="AI2027" s="108"/>
      <c r="AJ2027" s="108"/>
      <c r="AK2027" s="108"/>
      <c r="AL2027" s="108"/>
      <c r="AM2027" s="108"/>
      <c r="AN2027" s="108"/>
      <c r="AO2027" s="108"/>
      <c r="AP2027" s="108"/>
      <c r="AQ2027" s="108"/>
      <c r="AR2027" s="108"/>
      <c r="AS2027" s="108"/>
      <c r="AT2027" s="108"/>
      <c r="AU2027" s="108"/>
      <c r="AV2027" s="108"/>
      <c r="AW2027" s="108"/>
      <c r="AX2027" s="108"/>
      <c r="AY2027" s="108"/>
      <c r="AZ2027" s="108"/>
      <c r="BA2027" s="108"/>
      <c r="BB2027" s="108"/>
      <c r="BC2027" s="108"/>
      <c r="BD2027" s="108"/>
      <c r="BE2027" s="108"/>
      <c r="BF2027" s="108"/>
      <c r="BG2027" s="108"/>
      <c r="BH2027" s="108"/>
      <c r="BI2027" s="108"/>
      <c r="BJ2027" s="108"/>
      <c r="BK2027" s="108"/>
      <c r="BL2027" s="108"/>
      <c r="BM2027" s="108"/>
      <c r="BN2027" s="108"/>
      <c r="BO2027" s="108"/>
      <c r="BP2027" s="108">
        <f>ROUND($F2027/14,0)</f>
        <v>26057</v>
      </c>
      <c r="BQ2027" s="108">
        <f>ROUND($F2027/14,0)</f>
        <v>26057</v>
      </c>
      <c r="BR2027" s="108">
        <f t="shared" ref="BR2027:CC2027" si="30145">ROUND($F2027/14,0)</f>
        <v>26057</v>
      </c>
      <c r="BS2027" s="108">
        <f t="shared" si="30145"/>
        <v>26057</v>
      </c>
      <c r="BT2027" s="108">
        <f t="shared" si="30145"/>
        <v>26057</v>
      </c>
      <c r="BU2027" s="108">
        <f t="shared" si="30145"/>
        <v>26057</v>
      </c>
      <c r="BV2027" s="108">
        <f t="shared" si="30145"/>
        <v>26057</v>
      </c>
      <c r="BW2027" s="108">
        <f t="shared" si="30145"/>
        <v>26057</v>
      </c>
      <c r="BX2027" s="108">
        <f t="shared" si="30145"/>
        <v>26057</v>
      </c>
      <c r="BY2027" s="108">
        <f t="shared" ref="BY2027:CB2027" si="30146">ROUNDUP($F2027/14,0)</f>
        <v>26058</v>
      </c>
      <c r="BZ2027" s="108">
        <f t="shared" si="30146"/>
        <v>26058</v>
      </c>
      <c r="CA2027" s="108">
        <f t="shared" si="30146"/>
        <v>26058</v>
      </c>
      <c r="CB2027" s="108">
        <f t="shared" si="30146"/>
        <v>26058</v>
      </c>
      <c r="CC2027" s="108">
        <f t="shared" si="30145"/>
        <v>26057</v>
      </c>
      <c r="CD2027" s="108"/>
      <c r="CE2027" s="108"/>
      <c r="CF2027" s="108"/>
      <c r="CG2027" s="108"/>
      <c r="CH2027" s="109">
        <f>IF(C2027="","",F2027-SUM(G2027:CG2027))</f>
        <v>0</v>
      </c>
      <c r="CI2027" s="107">
        <f>IF(C2027="","",SUM(G2027:CG2027))</f>
        <v>364802</v>
      </c>
      <c r="CJ2027" s="67" t="b">
        <f>IF(C2027="","",F2027=CI2027)</f>
        <v>1</v>
      </c>
    </row>
    <row r="2028" spans="1:88" s="5" customFormat="1" ht="22.05" customHeight="1" x14ac:dyDescent="0.3">
      <c r="A2028" s="172"/>
      <c r="B2028" s="156"/>
      <c r="C2028" s="169"/>
      <c r="D2028" s="159"/>
      <c r="E2028" s="162"/>
      <c r="F2028" s="165"/>
      <c r="G2028" s="110">
        <v>0</v>
      </c>
      <c r="H2028" s="110"/>
      <c r="I2028" s="110"/>
      <c r="J2028" s="110"/>
      <c r="K2028" s="110"/>
      <c r="L2028" s="110"/>
      <c r="M2028" s="110"/>
      <c r="N2028" s="110"/>
      <c r="O2028" s="110"/>
      <c r="P2028" s="110"/>
      <c r="Q2028" s="110"/>
      <c r="R2028" s="110"/>
      <c r="S2028" s="110"/>
      <c r="T2028" s="110"/>
      <c r="U2028" s="110">
        <f t="shared" ref="U2028:X2028" si="30147">ROUND(U2027/$E2027,2)</f>
        <v>0</v>
      </c>
      <c r="V2028" s="110">
        <f t="shared" si="30147"/>
        <v>0</v>
      </c>
      <c r="W2028" s="110">
        <f t="shared" si="30147"/>
        <v>0</v>
      </c>
      <c r="X2028" s="110">
        <f t="shared" si="30147"/>
        <v>0</v>
      </c>
      <c r="Y2028" s="110">
        <f t="shared" ref="Y2028:AG2028" si="30148">ROUND(Y2027/$E2027,2)</f>
        <v>0</v>
      </c>
      <c r="Z2028" s="110">
        <f t="shared" si="30148"/>
        <v>0</v>
      </c>
      <c r="AA2028" s="110">
        <f t="shared" si="30148"/>
        <v>0</v>
      </c>
      <c r="AB2028" s="110">
        <f t="shared" si="30148"/>
        <v>0</v>
      </c>
      <c r="AC2028" s="110">
        <f t="shared" si="30148"/>
        <v>0</v>
      </c>
      <c r="AD2028" s="110">
        <f t="shared" si="30148"/>
        <v>0</v>
      </c>
      <c r="AE2028" s="110">
        <f t="shared" si="30148"/>
        <v>0</v>
      </c>
      <c r="AF2028" s="110">
        <f t="shared" si="30148"/>
        <v>0</v>
      </c>
      <c r="AG2028" s="110">
        <f t="shared" si="30148"/>
        <v>0</v>
      </c>
      <c r="AH2028" s="110">
        <f t="shared" ref="AH2028:AK2028" si="30149">ROUND(AH2027/$E2027,2)</f>
        <v>0</v>
      </c>
      <c r="AI2028" s="110">
        <f t="shared" si="30149"/>
        <v>0</v>
      </c>
      <c r="AJ2028" s="110">
        <f t="shared" si="30149"/>
        <v>0</v>
      </c>
      <c r="AK2028" s="110">
        <f t="shared" si="30149"/>
        <v>0</v>
      </c>
      <c r="AL2028" s="110">
        <f t="shared" ref="AL2028:AT2028" si="30150">ROUND(AL2027/$E2027,2)</f>
        <v>0</v>
      </c>
      <c r="AM2028" s="110">
        <f t="shared" si="30150"/>
        <v>0</v>
      </c>
      <c r="AN2028" s="110">
        <f t="shared" si="30150"/>
        <v>0</v>
      </c>
      <c r="AO2028" s="110">
        <f t="shared" si="30150"/>
        <v>0</v>
      </c>
      <c r="AP2028" s="110">
        <f t="shared" si="30150"/>
        <v>0</v>
      </c>
      <c r="AQ2028" s="110">
        <f t="shared" si="30150"/>
        <v>0</v>
      </c>
      <c r="AR2028" s="110">
        <f t="shared" si="30150"/>
        <v>0</v>
      </c>
      <c r="AS2028" s="110">
        <f t="shared" si="30150"/>
        <v>0</v>
      </c>
      <c r="AT2028" s="110">
        <f t="shared" si="30150"/>
        <v>0</v>
      </c>
      <c r="AU2028" s="110">
        <f t="shared" ref="AU2028:AX2028" si="30151">ROUND(AU2027/$E2027,2)</f>
        <v>0</v>
      </c>
      <c r="AV2028" s="110">
        <f t="shared" si="30151"/>
        <v>0</v>
      </c>
      <c r="AW2028" s="110">
        <f t="shared" si="30151"/>
        <v>0</v>
      </c>
      <c r="AX2028" s="110">
        <f t="shared" si="30151"/>
        <v>0</v>
      </c>
      <c r="AY2028" s="110">
        <f t="shared" ref="AY2028:BC2028" si="30152">ROUND(AY2027/$E2027,2)</f>
        <v>0</v>
      </c>
      <c r="AZ2028" s="110">
        <f t="shared" si="30152"/>
        <v>0</v>
      </c>
      <c r="BA2028" s="110">
        <f t="shared" si="30152"/>
        <v>0</v>
      </c>
      <c r="BB2028" s="110">
        <f t="shared" si="30152"/>
        <v>0</v>
      </c>
      <c r="BC2028" s="110">
        <f t="shared" si="30152"/>
        <v>0</v>
      </c>
      <c r="BD2028" s="110">
        <f t="shared" ref="BD2028:BG2028" si="30153">ROUND(BD2027/$E2027,2)</f>
        <v>0</v>
      </c>
      <c r="BE2028" s="110">
        <f t="shared" si="30153"/>
        <v>0</v>
      </c>
      <c r="BF2028" s="110">
        <f t="shared" si="30153"/>
        <v>0</v>
      </c>
      <c r="BG2028" s="110">
        <f t="shared" si="30153"/>
        <v>0</v>
      </c>
      <c r="BH2028" s="110">
        <f t="shared" ref="BH2028:BK2028" si="30154">ROUND(BH2027/$E2027,2)</f>
        <v>0</v>
      </c>
      <c r="BI2028" s="110">
        <f t="shared" si="30154"/>
        <v>0</v>
      </c>
      <c r="BJ2028" s="110">
        <f t="shared" si="30154"/>
        <v>0</v>
      </c>
      <c r="BK2028" s="110">
        <f t="shared" si="30154"/>
        <v>0</v>
      </c>
      <c r="BL2028" s="110">
        <f t="shared" ref="BL2028:BP2028" si="30155">ROUND(BL2027/$E2027,2)</f>
        <v>0</v>
      </c>
      <c r="BM2028" s="110">
        <f t="shared" si="30155"/>
        <v>0</v>
      </c>
      <c r="BN2028" s="110">
        <f t="shared" si="30155"/>
        <v>0</v>
      </c>
      <c r="BO2028" s="110">
        <f t="shared" si="30155"/>
        <v>0</v>
      </c>
      <c r="BP2028" s="110">
        <f t="shared" si="30155"/>
        <v>0.14000000000000001</v>
      </c>
      <c r="BQ2028" s="110">
        <f t="shared" ref="BQ2028:BT2028" si="30156">ROUND(BQ2027/$E2027,2)</f>
        <v>0.14000000000000001</v>
      </c>
      <c r="BR2028" s="110">
        <f t="shared" si="30156"/>
        <v>0.14000000000000001</v>
      </c>
      <c r="BS2028" s="110">
        <f t="shared" si="30156"/>
        <v>0.14000000000000001</v>
      </c>
      <c r="BT2028" s="110">
        <f t="shared" si="30156"/>
        <v>0.14000000000000001</v>
      </c>
      <c r="BU2028" s="110">
        <f t="shared" ref="BU2028:BX2028" si="30157">ROUND(BU2027/$E2027,2)</f>
        <v>0.14000000000000001</v>
      </c>
      <c r="BV2028" s="110">
        <f t="shared" si="30157"/>
        <v>0.14000000000000001</v>
      </c>
      <c r="BW2028" s="110">
        <f t="shared" si="30157"/>
        <v>0.14000000000000001</v>
      </c>
      <c r="BX2028" s="110">
        <f t="shared" si="30157"/>
        <v>0.14000000000000001</v>
      </c>
      <c r="BY2028" s="110">
        <f t="shared" ref="BY2028" si="30158">ROUNDUP(BY2027/$E2027,2)</f>
        <v>0.15000000000000002</v>
      </c>
      <c r="BZ2028" s="110">
        <f t="shared" ref="BZ2028" si="30159">ROUNDUP(BZ2027/$E2027,2)</f>
        <v>0.15000000000000002</v>
      </c>
      <c r="CA2028" s="110">
        <f t="shared" ref="CA2028" si="30160">ROUNDUP(CA2027/$E2027,2)</f>
        <v>0.15000000000000002</v>
      </c>
      <c r="CB2028" s="110">
        <f t="shared" ref="CB2028" si="30161">ROUNDUP(CB2027/$E2027,2)</f>
        <v>0.15000000000000002</v>
      </c>
      <c r="CC2028" s="110">
        <f t="shared" ref="CC2028" si="30162">ROUND(CC2027/$E2027,2)</f>
        <v>0.14000000000000001</v>
      </c>
      <c r="CD2028" s="110">
        <f t="shared" ref="CD2028:CG2028" si="30163">ROUND(CD2027/$E2027,2)</f>
        <v>0</v>
      </c>
      <c r="CE2028" s="110"/>
      <c r="CF2028" s="110">
        <f t="shared" si="30163"/>
        <v>0</v>
      </c>
      <c r="CG2028" s="110">
        <f t="shared" si="30163"/>
        <v>0</v>
      </c>
      <c r="CH2028" s="111">
        <f>IF(C2027="","",D2027-SUM(G2028:CG2028))</f>
        <v>0</v>
      </c>
      <c r="CI2028" s="112">
        <f>IF(C2027="","",SUM(G2028:CG2028))</f>
        <v>2</v>
      </c>
      <c r="CJ2028" s="67" t="b">
        <f>IF(C2027="","",D2027=CI2028)</f>
        <v>1</v>
      </c>
    </row>
    <row r="2029" spans="1:88" s="5" customFormat="1" ht="22.05" customHeight="1" x14ac:dyDescent="0.3">
      <c r="A2029" s="173"/>
      <c r="B2029" s="157"/>
      <c r="C2029" s="170"/>
      <c r="D2029" s="160"/>
      <c r="E2029" s="163"/>
      <c r="F2029" s="166"/>
      <c r="G2029" s="113">
        <v>0</v>
      </c>
      <c r="H2029" s="113"/>
      <c r="I2029" s="113"/>
      <c r="J2029" s="113"/>
      <c r="K2029" s="113"/>
      <c r="L2029" s="113"/>
      <c r="M2029" s="113"/>
      <c r="N2029" s="113"/>
      <c r="O2029" s="113"/>
      <c r="P2029" s="113"/>
      <c r="Q2029" s="113"/>
      <c r="R2029" s="113"/>
      <c r="S2029" s="113"/>
      <c r="T2029" s="113"/>
      <c r="U2029" s="113">
        <f t="shared" ref="U2029:X2029" si="30164">U2027/$F2027</f>
        <v>0</v>
      </c>
      <c r="V2029" s="113">
        <f t="shared" si="30164"/>
        <v>0</v>
      </c>
      <c r="W2029" s="113">
        <f t="shared" si="30164"/>
        <v>0</v>
      </c>
      <c r="X2029" s="113">
        <f t="shared" si="30164"/>
        <v>0</v>
      </c>
      <c r="Y2029" s="113">
        <f t="shared" ref="Y2029:AG2029" si="30165">Y2027/$F2027</f>
        <v>0</v>
      </c>
      <c r="Z2029" s="113">
        <f t="shared" si="30165"/>
        <v>0</v>
      </c>
      <c r="AA2029" s="113">
        <f t="shared" si="30165"/>
        <v>0</v>
      </c>
      <c r="AB2029" s="113">
        <f t="shared" si="30165"/>
        <v>0</v>
      </c>
      <c r="AC2029" s="113">
        <f t="shared" si="30165"/>
        <v>0</v>
      </c>
      <c r="AD2029" s="113">
        <f t="shared" si="30165"/>
        <v>0</v>
      </c>
      <c r="AE2029" s="113">
        <f t="shared" si="30165"/>
        <v>0</v>
      </c>
      <c r="AF2029" s="113">
        <f t="shared" si="30165"/>
        <v>0</v>
      </c>
      <c r="AG2029" s="113">
        <f t="shared" si="30165"/>
        <v>0</v>
      </c>
      <c r="AH2029" s="113">
        <f t="shared" ref="AH2029:AK2029" si="30166">AH2027/$F2027</f>
        <v>0</v>
      </c>
      <c r="AI2029" s="113">
        <f t="shared" si="30166"/>
        <v>0</v>
      </c>
      <c r="AJ2029" s="113">
        <f t="shared" si="30166"/>
        <v>0</v>
      </c>
      <c r="AK2029" s="113">
        <f t="shared" si="30166"/>
        <v>0</v>
      </c>
      <c r="AL2029" s="113">
        <f t="shared" ref="AL2029:AT2029" si="30167">AL2027/$F2027</f>
        <v>0</v>
      </c>
      <c r="AM2029" s="113">
        <f t="shared" si="30167"/>
        <v>0</v>
      </c>
      <c r="AN2029" s="113">
        <f t="shared" si="30167"/>
        <v>0</v>
      </c>
      <c r="AO2029" s="113">
        <f t="shared" si="30167"/>
        <v>0</v>
      </c>
      <c r="AP2029" s="113">
        <f t="shared" si="30167"/>
        <v>0</v>
      </c>
      <c r="AQ2029" s="113">
        <f t="shared" si="30167"/>
        <v>0</v>
      </c>
      <c r="AR2029" s="113">
        <f t="shared" si="30167"/>
        <v>0</v>
      </c>
      <c r="AS2029" s="113">
        <f t="shared" si="30167"/>
        <v>0</v>
      </c>
      <c r="AT2029" s="113">
        <f t="shared" si="30167"/>
        <v>0</v>
      </c>
      <c r="AU2029" s="113">
        <f t="shared" ref="AU2029:AX2029" si="30168">AU2027/$F2027</f>
        <v>0</v>
      </c>
      <c r="AV2029" s="113">
        <f t="shared" si="30168"/>
        <v>0</v>
      </c>
      <c r="AW2029" s="113">
        <f t="shared" si="30168"/>
        <v>0</v>
      </c>
      <c r="AX2029" s="113">
        <f t="shared" si="30168"/>
        <v>0</v>
      </c>
      <c r="AY2029" s="113">
        <f t="shared" ref="AY2029:BC2029" si="30169">AY2027/$F2027</f>
        <v>0</v>
      </c>
      <c r="AZ2029" s="113">
        <f t="shared" si="30169"/>
        <v>0</v>
      </c>
      <c r="BA2029" s="113">
        <f t="shared" si="30169"/>
        <v>0</v>
      </c>
      <c r="BB2029" s="113">
        <f t="shared" si="30169"/>
        <v>0</v>
      </c>
      <c r="BC2029" s="113">
        <f t="shared" si="30169"/>
        <v>0</v>
      </c>
      <c r="BD2029" s="113">
        <f t="shared" ref="BD2029:BG2029" si="30170">BD2027/$F2027</f>
        <v>0</v>
      </c>
      <c r="BE2029" s="113">
        <f t="shared" si="30170"/>
        <v>0</v>
      </c>
      <c r="BF2029" s="113">
        <f t="shared" si="30170"/>
        <v>0</v>
      </c>
      <c r="BG2029" s="113">
        <f t="shared" si="30170"/>
        <v>0</v>
      </c>
      <c r="BH2029" s="113">
        <f t="shared" ref="BH2029:BK2029" si="30171">BH2027/$F2027</f>
        <v>0</v>
      </c>
      <c r="BI2029" s="113">
        <f t="shared" si="30171"/>
        <v>0</v>
      </c>
      <c r="BJ2029" s="113">
        <f t="shared" si="30171"/>
        <v>0</v>
      </c>
      <c r="BK2029" s="113">
        <f t="shared" si="30171"/>
        <v>0</v>
      </c>
      <c r="BL2029" s="113">
        <f t="shared" ref="BL2029:BP2029" si="30172">BL2027/$F2027</f>
        <v>0</v>
      </c>
      <c r="BM2029" s="113">
        <f t="shared" si="30172"/>
        <v>0</v>
      </c>
      <c r="BN2029" s="113">
        <f t="shared" si="30172"/>
        <v>0</v>
      </c>
      <c r="BO2029" s="113">
        <f t="shared" si="30172"/>
        <v>0</v>
      </c>
      <c r="BP2029" s="113">
        <f t="shared" si="30172"/>
        <v>7.1427788224845259E-2</v>
      </c>
      <c r="BQ2029" s="113">
        <f t="shared" ref="BQ2029:BT2029" si="30173">BQ2027/$F2027</f>
        <v>7.1427788224845259E-2</v>
      </c>
      <c r="BR2029" s="113">
        <f t="shared" si="30173"/>
        <v>7.1427788224845259E-2</v>
      </c>
      <c r="BS2029" s="113">
        <f t="shared" si="30173"/>
        <v>7.1427788224845259E-2</v>
      </c>
      <c r="BT2029" s="113">
        <f t="shared" si="30173"/>
        <v>7.1427788224845259E-2</v>
      </c>
      <c r="BU2029" s="113">
        <f t="shared" ref="BU2029:BX2029" si="30174">BU2027/$F2027</f>
        <v>7.1427788224845259E-2</v>
      </c>
      <c r="BV2029" s="113">
        <f t="shared" si="30174"/>
        <v>7.1427788224845259E-2</v>
      </c>
      <c r="BW2029" s="113">
        <f t="shared" si="30174"/>
        <v>7.1427788224845259E-2</v>
      </c>
      <c r="BX2029" s="113">
        <f t="shared" si="30174"/>
        <v>7.1427788224845259E-2</v>
      </c>
      <c r="BY2029" s="113">
        <f t="shared" ref="BY2029:CC2029" si="30175">BY2027/$F2027</f>
        <v>7.1430529437886858E-2</v>
      </c>
      <c r="BZ2029" s="113">
        <f t="shared" si="30175"/>
        <v>7.1430529437886858E-2</v>
      </c>
      <c r="CA2029" s="113">
        <f t="shared" si="30175"/>
        <v>7.1430529437886858E-2</v>
      </c>
      <c r="CB2029" s="113">
        <f t="shared" si="30175"/>
        <v>7.1430529437886858E-2</v>
      </c>
      <c r="CC2029" s="113">
        <f t="shared" si="30175"/>
        <v>7.1427788224845259E-2</v>
      </c>
      <c r="CD2029" s="113">
        <f t="shared" ref="CD2029:CG2029" si="30176">CD2027/$F2027</f>
        <v>0</v>
      </c>
      <c r="CE2029" s="113"/>
      <c r="CF2029" s="113">
        <f t="shared" si="30176"/>
        <v>0</v>
      </c>
      <c r="CG2029" s="113">
        <f t="shared" si="30176"/>
        <v>0</v>
      </c>
      <c r="CH2029" s="114">
        <f>IF(C2027="","",100%-SUM(G2029:CG2029))</f>
        <v>0</v>
      </c>
      <c r="CI2029" s="115">
        <f>IF(C2027="","",SUM(G2029:CG2029))</f>
        <v>1</v>
      </c>
      <c r="CJ2029" s="67" t="b">
        <f>IF(C2027="","",SUM(G2029:CG2029)=CI2029)</f>
        <v>1</v>
      </c>
    </row>
    <row r="2030" spans="1:88" s="5" customFormat="1" ht="22.05" customHeight="1" x14ac:dyDescent="0.3">
      <c r="A2030" s="171" t="s">
        <v>1418</v>
      </c>
      <c r="B2030" s="155" t="s">
        <v>1419</v>
      </c>
      <c r="C2030" s="168" t="s">
        <v>163</v>
      </c>
      <c r="D2030" s="158">
        <v>11</v>
      </c>
      <c r="E2030" s="161">
        <v>211265</v>
      </c>
      <c r="F2030" s="164">
        <f t="shared" si="30113"/>
        <v>2323915</v>
      </c>
      <c r="G2030" s="108">
        <v>0</v>
      </c>
      <c r="H2030" s="108"/>
      <c r="I2030" s="108"/>
      <c r="J2030" s="108"/>
      <c r="K2030" s="108"/>
      <c r="L2030" s="108"/>
      <c r="M2030" s="108"/>
      <c r="N2030" s="108"/>
      <c r="O2030" s="108"/>
      <c r="P2030" s="108"/>
      <c r="Q2030" s="108"/>
      <c r="R2030" s="108"/>
      <c r="S2030" s="108"/>
      <c r="T2030" s="108"/>
      <c r="U2030" s="108"/>
      <c r="V2030" s="108"/>
      <c r="W2030" s="108"/>
      <c r="X2030" s="108"/>
      <c r="Y2030" s="108"/>
      <c r="Z2030" s="108"/>
      <c r="AA2030" s="108"/>
      <c r="AB2030" s="108"/>
      <c r="AC2030" s="108"/>
      <c r="AD2030" s="108"/>
      <c r="AE2030" s="108"/>
      <c r="AF2030" s="108"/>
      <c r="AG2030" s="108"/>
      <c r="AH2030" s="108"/>
      <c r="AI2030" s="108"/>
      <c r="AJ2030" s="108"/>
      <c r="AK2030" s="108"/>
      <c r="AL2030" s="108"/>
      <c r="AM2030" s="108"/>
      <c r="AN2030" s="108"/>
      <c r="AO2030" s="108"/>
      <c r="AP2030" s="108"/>
      <c r="AQ2030" s="108"/>
      <c r="AR2030" s="108"/>
      <c r="AS2030" s="108"/>
      <c r="AT2030" s="108"/>
      <c r="AU2030" s="108"/>
      <c r="AV2030" s="108"/>
      <c r="AW2030" s="108"/>
      <c r="AX2030" s="108"/>
      <c r="AY2030" s="108"/>
      <c r="AZ2030" s="108"/>
      <c r="BA2030" s="108"/>
      <c r="BB2030" s="108"/>
      <c r="BC2030" s="108"/>
      <c r="BD2030" s="108"/>
      <c r="BE2030" s="108"/>
      <c r="BF2030" s="108"/>
      <c r="BG2030" s="108"/>
      <c r="BH2030" s="108"/>
      <c r="BI2030" s="108"/>
      <c r="BJ2030" s="108"/>
      <c r="BK2030" s="108"/>
      <c r="BL2030" s="108"/>
      <c r="BM2030" s="108"/>
      <c r="BN2030" s="108"/>
      <c r="BO2030" s="108"/>
      <c r="BP2030" s="108">
        <f>ROUND($F2030/14,0)</f>
        <v>165994</v>
      </c>
      <c r="BQ2030" s="108">
        <f>ROUND($F2030/14,0)</f>
        <v>165994</v>
      </c>
      <c r="BR2030" s="108">
        <f t="shared" ref="BR2030:CC2030" si="30177">ROUND($F2030/14,0)</f>
        <v>165994</v>
      </c>
      <c r="BS2030" s="108">
        <f t="shared" si="30177"/>
        <v>165994</v>
      </c>
      <c r="BT2030" s="108">
        <f t="shared" si="30177"/>
        <v>165994</v>
      </c>
      <c r="BU2030" s="108">
        <f t="shared" si="30177"/>
        <v>165994</v>
      </c>
      <c r="BV2030" s="108">
        <f t="shared" si="30177"/>
        <v>165994</v>
      </c>
      <c r="BW2030" s="108">
        <f t="shared" si="30177"/>
        <v>165994</v>
      </c>
      <c r="BX2030" s="108">
        <f t="shared" si="30177"/>
        <v>165994</v>
      </c>
      <c r="BY2030" s="108">
        <f>ROUNDDOWN($F2030/14,0)</f>
        <v>165993</v>
      </c>
      <c r="BZ2030" s="108">
        <f t="shared" si="30177"/>
        <v>165994</v>
      </c>
      <c r="CA2030" s="108">
        <f t="shared" si="30177"/>
        <v>165994</v>
      </c>
      <c r="CB2030" s="108">
        <f t="shared" si="30177"/>
        <v>165994</v>
      </c>
      <c r="CC2030" s="108">
        <f t="shared" si="30177"/>
        <v>165994</v>
      </c>
      <c r="CD2030" s="108"/>
      <c r="CE2030" s="108"/>
      <c r="CF2030" s="108"/>
      <c r="CG2030" s="108"/>
      <c r="CH2030" s="109">
        <f>IF(C2030="","",F2030-SUM(G2030:CG2030))</f>
        <v>0</v>
      </c>
      <c r="CI2030" s="107">
        <f>IF(C2030="","",SUM(G2030:CG2030))</f>
        <v>2323915</v>
      </c>
      <c r="CJ2030" s="67" t="b">
        <f>IF(C2030="","",F2030=CI2030)</f>
        <v>1</v>
      </c>
    </row>
    <row r="2031" spans="1:88" s="5" customFormat="1" ht="22.05" customHeight="1" x14ac:dyDescent="0.3">
      <c r="A2031" s="172"/>
      <c r="B2031" s="156"/>
      <c r="C2031" s="169"/>
      <c r="D2031" s="159"/>
      <c r="E2031" s="162"/>
      <c r="F2031" s="165"/>
      <c r="G2031" s="110">
        <v>0</v>
      </c>
      <c r="H2031" s="110"/>
      <c r="I2031" s="110"/>
      <c r="J2031" s="110"/>
      <c r="K2031" s="110"/>
      <c r="L2031" s="110"/>
      <c r="M2031" s="110"/>
      <c r="N2031" s="110"/>
      <c r="O2031" s="110"/>
      <c r="P2031" s="110"/>
      <c r="Q2031" s="110"/>
      <c r="R2031" s="110"/>
      <c r="S2031" s="110"/>
      <c r="T2031" s="110"/>
      <c r="U2031" s="110">
        <f t="shared" ref="U2031:X2031" si="30178">ROUND(U2030/$E2030,2)</f>
        <v>0</v>
      </c>
      <c r="V2031" s="110">
        <f t="shared" si="30178"/>
        <v>0</v>
      </c>
      <c r="W2031" s="110">
        <f t="shared" si="30178"/>
        <v>0</v>
      </c>
      <c r="X2031" s="110">
        <f t="shared" si="30178"/>
        <v>0</v>
      </c>
      <c r="Y2031" s="110">
        <f t="shared" ref="Y2031:AG2031" si="30179">ROUND(Y2030/$E2030,2)</f>
        <v>0</v>
      </c>
      <c r="Z2031" s="110">
        <f t="shared" si="30179"/>
        <v>0</v>
      </c>
      <c r="AA2031" s="110">
        <f t="shared" si="30179"/>
        <v>0</v>
      </c>
      <c r="AB2031" s="110">
        <f t="shared" si="30179"/>
        <v>0</v>
      </c>
      <c r="AC2031" s="110">
        <f t="shared" si="30179"/>
        <v>0</v>
      </c>
      <c r="AD2031" s="110">
        <f t="shared" si="30179"/>
        <v>0</v>
      </c>
      <c r="AE2031" s="110">
        <f t="shared" si="30179"/>
        <v>0</v>
      </c>
      <c r="AF2031" s="110">
        <f t="shared" si="30179"/>
        <v>0</v>
      </c>
      <c r="AG2031" s="110">
        <f t="shared" si="30179"/>
        <v>0</v>
      </c>
      <c r="AH2031" s="110">
        <f t="shared" ref="AH2031:AK2031" si="30180">ROUND(AH2030/$E2030,2)</f>
        <v>0</v>
      </c>
      <c r="AI2031" s="110">
        <f t="shared" si="30180"/>
        <v>0</v>
      </c>
      <c r="AJ2031" s="110">
        <f t="shared" si="30180"/>
        <v>0</v>
      </c>
      <c r="AK2031" s="110">
        <f t="shared" si="30180"/>
        <v>0</v>
      </c>
      <c r="AL2031" s="110">
        <f t="shared" ref="AL2031:AT2031" si="30181">ROUND(AL2030/$E2030,2)</f>
        <v>0</v>
      </c>
      <c r="AM2031" s="110">
        <f t="shared" si="30181"/>
        <v>0</v>
      </c>
      <c r="AN2031" s="110">
        <f t="shared" si="30181"/>
        <v>0</v>
      </c>
      <c r="AO2031" s="110">
        <f t="shared" si="30181"/>
        <v>0</v>
      </c>
      <c r="AP2031" s="110">
        <f t="shared" si="30181"/>
        <v>0</v>
      </c>
      <c r="AQ2031" s="110">
        <f t="shared" si="30181"/>
        <v>0</v>
      </c>
      <c r="AR2031" s="110">
        <f t="shared" si="30181"/>
        <v>0</v>
      </c>
      <c r="AS2031" s="110">
        <f t="shared" si="30181"/>
        <v>0</v>
      </c>
      <c r="AT2031" s="110">
        <f t="shared" si="30181"/>
        <v>0</v>
      </c>
      <c r="AU2031" s="110">
        <f t="shared" ref="AU2031:AX2031" si="30182">ROUND(AU2030/$E2030,2)</f>
        <v>0</v>
      </c>
      <c r="AV2031" s="110">
        <f t="shared" si="30182"/>
        <v>0</v>
      </c>
      <c r="AW2031" s="110">
        <f t="shared" si="30182"/>
        <v>0</v>
      </c>
      <c r="AX2031" s="110">
        <f t="shared" si="30182"/>
        <v>0</v>
      </c>
      <c r="AY2031" s="110">
        <f t="shared" ref="AY2031:BC2031" si="30183">ROUND(AY2030/$E2030,2)</f>
        <v>0</v>
      </c>
      <c r="AZ2031" s="110">
        <f t="shared" si="30183"/>
        <v>0</v>
      </c>
      <c r="BA2031" s="110">
        <f t="shared" si="30183"/>
        <v>0</v>
      </c>
      <c r="BB2031" s="110">
        <f t="shared" si="30183"/>
        <v>0</v>
      </c>
      <c r="BC2031" s="110">
        <f t="shared" si="30183"/>
        <v>0</v>
      </c>
      <c r="BD2031" s="110">
        <f t="shared" ref="BD2031:BG2031" si="30184">ROUND(BD2030/$E2030,2)</f>
        <v>0</v>
      </c>
      <c r="BE2031" s="110">
        <f t="shared" si="30184"/>
        <v>0</v>
      </c>
      <c r="BF2031" s="110">
        <f t="shared" si="30184"/>
        <v>0</v>
      </c>
      <c r="BG2031" s="110">
        <f t="shared" si="30184"/>
        <v>0</v>
      </c>
      <c r="BH2031" s="110">
        <f t="shared" ref="BH2031:BK2031" si="30185">ROUND(BH2030/$E2030,2)</f>
        <v>0</v>
      </c>
      <c r="BI2031" s="110">
        <f t="shared" si="30185"/>
        <v>0</v>
      </c>
      <c r="BJ2031" s="110">
        <f t="shared" si="30185"/>
        <v>0</v>
      </c>
      <c r="BK2031" s="110">
        <f t="shared" si="30185"/>
        <v>0</v>
      </c>
      <c r="BL2031" s="110">
        <f t="shared" ref="BL2031:BP2031" si="30186">ROUND(BL2030/$E2030,2)</f>
        <v>0</v>
      </c>
      <c r="BM2031" s="110">
        <f t="shared" si="30186"/>
        <v>0</v>
      </c>
      <c r="BN2031" s="110">
        <f t="shared" si="30186"/>
        <v>0</v>
      </c>
      <c r="BO2031" s="110">
        <f t="shared" si="30186"/>
        <v>0</v>
      </c>
      <c r="BP2031" s="110">
        <f t="shared" si="30186"/>
        <v>0.79</v>
      </c>
      <c r="BQ2031" s="110">
        <f t="shared" ref="BQ2031:BT2031" si="30187">ROUND(BQ2030/$E2030,2)</f>
        <v>0.79</v>
      </c>
      <c r="BR2031" s="110">
        <f t="shared" si="30187"/>
        <v>0.79</v>
      </c>
      <c r="BS2031" s="110">
        <f t="shared" si="30187"/>
        <v>0.79</v>
      </c>
      <c r="BT2031" s="110">
        <f t="shared" si="30187"/>
        <v>0.79</v>
      </c>
      <c r="BU2031" s="110">
        <f t="shared" ref="BU2031:BX2031" si="30188">ROUND(BU2030/$E2030,2)</f>
        <v>0.79</v>
      </c>
      <c r="BV2031" s="110">
        <f t="shared" ref="BV2031" si="30189">ROUNDDOWN(BV2030/$E2030,2)</f>
        <v>0.78</v>
      </c>
      <c r="BW2031" s="110">
        <f t="shared" ref="BW2031" si="30190">ROUNDDOWN(BW2030/$E2030,2)</f>
        <v>0.78</v>
      </c>
      <c r="BX2031" s="110">
        <f t="shared" si="30188"/>
        <v>0.79</v>
      </c>
      <c r="BY2031" s="110">
        <f t="shared" ref="BY2031" si="30191">ROUNDDOWN(BY2030/$E2030,2)</f>
        <v>0.78</v>
      </c>
      <c r="BZ2031" s="110">
        <f t="shared" ref="BZ2031" si="30192">ROUNDDOWN(BZ2030/$E2030,2)</f>
        <v>0.78</v>
      </c>
      <c r="CA2031" s="110">
        <f t="shared" ref="CA2031" si="30193">ROUNDDOWN(CA2030/$E2030,2)</f>
        <v>0.78</v>
      </c>
      <c r="CB2031" s="110">
        <f t="shared" ref="CB2031" si="30194">ROUNDDOWN(CB2030/$E2030,2)</f>
        <v>0.78</v>
      </c>
      <c r="CC2031" s="110">
        <f t="shared" ref="CC2031" si="30195">ROUND(CC2030/$E2030,2)</f>
        <v>0.79</v>
      </c>
      <c r="CD2031" s="110">
        <f t="shared" ref="CD2031:CG2031" si="30196">ROUND(CD2030/$E2030,2)</f>
        <v>0</v>
      </c>
      <c r="CE2031" s="110"/>
      <c r="CF2031" s="110">
        <f t="shared" si="30196"/>
        <v>0</v>
      </c>
      <c r="CG2031" s="110">
        <f t="shared" si="30196"/>
        <v>0</v>
      </c>
      <c r="CH2031" s="111">
        <f>IF(C2030="","",D2030-SUM(G2031:CG2031))</f>
        <v>0</v>
      </c>
      <c r="CI2031" s="112">
        <f>IF(C2030="","",SUM(G2031:CG2031))</f>
        <v>11</v>
      </c>
      <c r="CJ2031" s="67" t="b">
        <f>IF(C2030="","",D2030=CI2031)</f>
        <v>1</v>
      </c>
    </row>
    <row r="2032" spans="1:88" s="5" customFormat="1" ht="22.05" customHeight="1" x14ac:dyDescent="0.3">
      <c r="A2032" s="173"/>
      <c r="B2032" s="157"/>
      <c r="C2032" s="170"/>
      <c r="D2032" s="160"/>
      <c r="E2032" s="163"/>
      <c r="F2032" s="166"/>
      <c r="G2032" s="113">
        <v>0</v>
      </c>
      <c r="H2032" s="113"/>
      <c r="I2032" s="113"/>
      <c r="J2032" s="113"/>
      <c r="K2032" s="113"/>
      <c r="L2032" s="113"/>
      <c r="M2032" s="113"/>
      <c r="N2032" s="113"/>
      <c r="O2032" s="113"/>
      <c r="P2032" s="113"/>
      <c r="Q2032" s="113"/>
      <c r="R2032" s="113"/>
      <c r="S2032" s="113"/>
      <c r="T2032" s="113"/>
      <c r="U2032" s="113">
        <f t="shared" ref="U2032:X2032" si="30197">U2030/$F2030</f>
        <v>0</v>
      </c>
      <c r="V2032" s="113">
        <f t="shared" si="30197"/>
        <v>0</v>
      </c>
      <c r="W2032" s="113">
        <f t="shared" si="30197"/>
        <v>0</v>
      </c>
      <c r="X2032" s="113">
        <f t="shared" si="30197"/>
        <v>0</v>
      </c>
      <c r="Y2032" s="113">
        <f t="shared" ref="Y2032:AG2032" si="30198">Y2030/$F2030</f>
        <v>0</v>
      </c>
      <c r="Z2032" s="113">
        <f t="shared" si="30198"/>
        <v>0</v>
      </c>
      <c r="AA2032" s="113">
        <f t="shared" si="30198"/>
        <v>0</v>
      </c>
      <c r="AB2032" s="113">
        <f t="shared" si="30198"/>
        <v>0</v>
      </c>
      <c r="AC2032" s="113">
        <f t="shared" si="30198"/>
        <v>0</v>
      </c>
      <c r="AD2032" s="113">
        <f t="shared" si="30198"/>
        <v>0</v>
      </c>
      <c r="AE2032" s="113">
        <f t="shared" si="30198"/>
        <v>0</v>
      </c>
      <c r="AF2032" s="113">
        <f t="shared" si="30198"/>
        <v>0</v>
      </c>
      <c r="AG2032" s="113">
        <f t="shared" si="30198"/>
        <v>0</v>
      </c>
      <c r="AH2032" s="113">
        <f t="shared" ref="AH2032:AK2032" si="30199">AH2030/$F2030</f>
        <v>0</v>
      </c>
      <c r="AI2032" s="113">
        <f t="shared" si="30199"/>
        <v>0</v>
      </c>
      <c r="AJ2032" s="113">
        <f t="shared" si="30199"/>
        <v>0</v>
      </c>
      <c r="AK2032" s="113">
        <f t="shared" si="30199"/>
        <v>0</v>
      </c>
      <c r="AL2032" s="113">
        <f t="shared" ref="AL2032:AT2032" si="30200">AL2030/$F2030</f>
        <v>0</v>
      </c>
      <c r="AM2032" s="113">
        <f t="shared" si="30200"/>
        <v>0</v>
      </c>
      <c r="AN2032" s="113">
        <f t="shared" si="30200"/>
        <v>0</v>
      </c>
      <c r="AO2032" s="113">
        <f t="shared" si="30200"/>
        <v>0</v>
      </c>
      <c r="AP2032" s="113">
        <f t="shared" si="30200"/>
        <v>0</v>
      </c>
      <c r="AQ2032" s="113">
        <f t="shared" si="30200"/>
        <v>0</v>
      </c>
      <c r="AR2032" s="113">
        <f t="shared" si="30200"/>
        <v>0</v>
      </c>
      <c r="AS2032" s="113">
        <f t="shared" si="30200"/>
        <v>0</v>
      </c>
      <c r="AT2032" s="113">
        <f t="shared" si="30200"/>
        <v>0</v>
      </c>
      <c r="AU2032" s="113">
        <f t="shared" ref="AU2032:AX2032" si="30201">AU2030/$F2030</f>
        <v>0</v>
      </c>
      <c r="AV2032" s="113">
        <f t="shared" si="30201"/>
        <v>0</v>
      </c>
      <c r="AW2032" s="113">
        <f t="shared" si="30201"/>
        <v>0</v>
      </c>
      <c r="AX2032" s="113">
        <f t="shared" si="30201"/>
        <v>0</v>
      </c>
      <c r="AY2032" s="113">
        <f t="shared" ref="AY2032:BC2032" si="30202">AY2030/$F2030</f>
        <v>0</v>
      </c>
      <c r="AZ2032" s="113">
        <f t="shared" si="30202"/>
        <v>0</v>
      </c>
      <c r="BA2032" s="113">
        <f t="shared" si="30202"/>
        <v>0</v>
      </c>
      <c r="BB2032" s="113">
        <f t="shared" si="30202"/>
        <v>0</v>
      </c>
      <c r="BC2032" s="113">
        <f t="shared" si="30202"/>
        <v>0</v>
      </c>
      <c r="BD2032" s="113">
        <f t="shared" ref="BD2032:BG2032" si="30203">BD2030/$F2030</f>
        <v>0</v>
      </c>
      <c r="BE2032" s="113">
        <f t="shared" si="30203"/>
        <v>0</v>
      </c>
      <c r="BF2032" s="113">
        <f t="shared" si="30203"/>
        <v>0</v>
      </c>
      <c r="BG2032" s="113">
        <f t="shared" si="30203"/>
        <v>0</v>
      </c>
      <c r="BH2032" s="113">
        <f t="shared" ref="BH2032:BK2032" si="30204">BH2030/$F2030</f>
        <v>0</v>
      </c>
      <c r="BI2032" s="113">
        <f t="shared" si="30204"/>
        <v>0</v>
      </c>
      <c r="BJ2032" s="113">
        <f t="shared" si="30204"/>
        <v>0</v>
      </c>
      <c r="BK2032" s="113">
        <f t="shared" si="30204"/>
        <v>0</v>
      </c>
      <c r="BL2032" s="113">
        <f t="shared" ref="BL2032:BP2032" si="30205">BL2030/$F2030</f>
        <v>0</v>
      </c>
      <c r="BM2032" s="113">
        <f t="shared" si="30205"/>
        <v>0</v>
      </c>
      <c r="BN2032" s="113">
        <f t="shared" si="30205"/>
        <v>0</v>
      </c>
      <c r="BO2032" s="113">
        <f t="shared" si="30205"/>
        <v>0</v>
      </c>
      <c r="BP2032" s="113">
        <f t="shared" si="30205"/>
        <v>7.1428602164881241E-2</v>
      </c>
      <c r="BQ2032" s="113">
        <f t="shared" ref="BQ2032:BT2032" si="30206">BQ2030/$F2030</f>
        <v>7.1428602164881241E-2</v>
      </c>
      <c r="BR2032" s="113">
        <f t="shared" si="30206"/>
        <v>7.1428602164881241E-2</v>
      </c>
      <c r="BS2032" s="113">
        <f t="shared" si="30206"/>
        <v>7.1428602164881241E-2</v>
      </c>
      <c r="BT2032" s="113">
        <f t="shared" si="30206"/>
        <v>7.1428602164881241E-2</v>
      </c>
      <c r="BU2032" s="113">
        <f t="shared" ref="BU2032:BX2032" si="30207">BU2030/$F2030</f>
        <v>7.1428602164881241E-2</v>
      </c>
      <c r="BV2032" s="113">
        <f t="shared" si="30207"/>
        <v>7.1428602164881241E-2</v>
      </c>
      <c r="BW2032" s="113">
        <f t="shared" si="30207"/>
        <v>7.1428602164881241E-2</v>
      </c>
      <c r="BX2032" s="113">
        <f t="shared" si="30207"/>
        <v>7.1428602164881241E-2</v>
      </c>
      <c r="BY2032" s="113">
        <f t="shared" ref="BY2032:CC2032" si="30208">BY2030/$F2030</f>
        <v>7.1428171856543807E-2</v>
      </c>
      <c r="BZ2032" s="113">
        <f t="shared" si="30208"/>
        <v>7.1428602164881241E-2</v>
      </c>
      <c r="CA2032" s="113">
        <f t="shared" si="30208"/>
        <v>7.1428602164881241E-2</v>
      </c>
      <c r="CB2032" s="113">
        <f t="shared" si="30208"/>
        <v>7.1428602164881241E-2</v>
      </c>
      <c r="CC2032" s="113">
        <f t="shared" si="30208"/>
        <v>7.1428602164881241E-2</v>
      </c>
      <c r="CD2032" s="113">
        <f t="shared" ref="CD2032:CG2032" si="30209">CD2030/$F2030</f>
        <v>0</v>
      </c>
      <c r="CE2032" s="113"/>
      <c r="CF2032" s="113">
        <f t="shared" si="30209"/>
        <v>0</v>
      </c>
      <c r="CG2032" s="113">
        <f t="shared" si="30209"/>
        <v>0</v>
      </c>
      <c r="CH2032" s="114">
        <f>IF(C2030="","",100%-SUM(G2032:CG2032))</f>
        <v>1.1102230246251565E-16</v>
      </c>
      <c r="CI2032" s="115">
        <f>IF(C2030="","",SUM(G2032:CG2032))</f>
        <v>0.99999999999999989</v>
      </c>
      <c r="CJ2032" s="67" t="b">
        <f>IF(C2030="","",SUM(G2032:CG2032)=CI2032)</f>
        <v>1</v>
      </c>
    </row>
    <row r="2033" spans="1:88" s="5" customFormat="1" ht="22.05" customHeight="1" x14ac:dyDescent="0.3">
      <c r="A2033" s="171" t="s">
        <v>1420</v>
      </c>
      <c r="B2033" s="155" t="s">
        <v>1421</v>
      </c>
      <c r="C2033" s="168" t="s">
        <v>163</v>
      </c>
      <c r="D2033" s="158">
        <v>52</v>
      </c>
      <c r="E2033" s="161">
        <v>217180</v>
      </c>
      <c r="F2033" s="164">
        <f t="shared" si="30113"/>
        <v>11293360</v>
      </c>
      <c r="G2033" s="108">
        <v>0</v>
      </c>
      <c r="H2033" s="108"/>
      <c r="I2033" s="108"/>
      <c r="J2033" s="108"/>
      <c r="K2033" s="108"/>
      <c r="L2033" s="108"/>
      <c r="M2033" s="108"/>
      <c r="N2033" s="108"/>
      <c r="O2033" s="108"/>
      <c r="P2033" s="108"/>
      <c r="Q2033" s="108"/>
      <c r="R2033" s="108"/>
      <c r="S2033" s="108"/>
      <c r="T2033" s="108"/>
      <c r="U2033" s="108"/>
      <c r="V2033" s="108"/>
      <c r="W2033" s="108"/>
      <c r="X2033" s="108"/>
      <c r="Y2033" s="108"/>
      <c r="Z2033" s="108"/>
      <c r="AA2033" s="108"/>
      <c r="AB2033" s="108"/>
      <c r="AC2033" s="108"/>
      <c r="AD2033" s="108"/>
      <c r="AE2033" s="108"/>
      <c r="AF2033" s="108"/>
      <c r="AG2033" s="108"/>
      <c r="AH2033" s="108"/>
      <c r="AI2033" s="108"/>
      <c r="AJ2033" s="108"/>
      <c r="AK2033" s="108"/>
      <c r="AL2033" s="108"/>
      <c r="AM2033" s="108"/>
      <c r="AN2033" s="108"/>
      <c r="AO2033" s="108"/>
      <c r="AP2033" s="108"/>
      <c r="AQ2033" s="108"/>
      <c r="AR2033" s="108"/>
      <c r="AS2033" s="108"/>
      <c r="AT2033" s="108"/>
      <c r="AU2033" s="108"/>
      <c r="AV2033" s="108"/>
      <c r="AW2033" s="108"/>
      <c r="AX2033" s="108"/>
      <c r="AY2033" s="108"/>
      <c r="AZ2033" s="108"/>
      <c r="BA2033" s="108"/>
      <c r="BB2033" s="108"/>
      <c r="BC2033" s="108"/>
      <c r="BD2033" s="108"/>
      <c r="BE2033" s="108"/>
      <c r="BF2033" s="108"/>
      <c r="BG2033" s="108"/>
      <c r="BH2033" s="108"/>
      <c r="BI2033" s="108"/>
      <c r="BJ2033" s="108"/>
      <c r="BK2033" s="108"/>
      <c r="BL2033" s="108"/>
      <c r="BM2033" s="108"/>
      <c r="BN2033" s="108"/>
      <c r="BO2033" s="108"/>
      <c r="BP2033" s="108">
        <f>ROUND($F2033/14,0)</f>
        <v>806669</v>
      </c>
      <c r="BQ2033" s="108">
        <f>ROUND($F2033/14,0)</f>
        <v>806669</v>
      </c>
      <c r="BR2033" s="108">
        <f t="shared" ref="BR2033:CC2033" si="30210">ROUND($F2033/14,0)</f>
        <v>806669</v>
      </c>
      <c r="BS2033" s="108">
        <f t="shared" si="30210"/>
        <v>806669</v>
      </c>
      <c r="BT2033" s="108">
        <f t="shared" si="30210"/>
        <v>806669</v>
      </c>
      <c r="BU2033" s="108">
        <f t="shared" si="30210"/>
        <v>806669</v>
      </c>
      <c r="BV2033" s="108">
        <f t="shared" ref="BV2033:BW2033" si="30211">ROUNDDOWN($F2033/14,0)</f>
        <v>806668</v>
      </c>
      <c r="BW2033" s="108">
        <f t="shared" si="30211"/>
        <v>806668</v>
      </c>
      <c r="BX2033" s="108">
        <f t="shared" si="30210"/>
        <v>806669</v>
      </c>
      <c r="BY2033" s="108">
        <f t="shared" ref="BY2033:CB2033" si="30212">ROUNDDOWN($F2033/14,0)</f>
        <v>806668</v>
      </c>
      <c r="BZ2033" s="108">
        <f t="shared" si="30212"/>
        <v>806668</v>
      </c>
      <c r="CA2033" s="108">
        <f t="shared" si="30212"/>
        <v>806668</v>
      </c>
      <c r="CB2033" s="108">
        <f t="shared" si="30212"/>
        <v>806668</v>
      </c>
      <c r="CC2033" s="108">
        <f t="shared" si="30210"/>
        <v>806669</v>
      </c>
      <c r="CD2033" s="108"/>
      <c r="CE2033" s="108"/>
      <c r="CF2033" s="108"/>
      <c r="CG2033" s="108"/>
      <c r="CH2033" s="109">
        <f>IF(C2033="","",F2033-SUM(G2033:CG2033))</f>
        <v>0</v>
      </c>
      <c r="CI2033" s="107">
        <f>IF(C2033="","",SUM(G2033:CG2033))</f>
        <v>11293360</v>
      </c>
      <c r="CJ2033" s="67" t="b">
        <f>IF(C2033="","",F2033=CI2033)</f>
        <v>1</v>
      </c>
    </row>
    <row r="2034" spans="1:88" s="5" customFormat="1" ht="22.05" customHeight="1" x14ac:dyDescent="0.3">
      <c r="A2034" s="172"/>
      <c r="B2034" s="156"/>
      <c r="C2034" s="169"/>
      <c r="D2034" s="159"/>
      <c r="E2034" s="162"/>
      <c r="F2034" s="165"/>
      <c r="G2034" s="110">
        <v>0</v>
      </c>
      <c r="H2034" s="110"/>
      <c r="I2034" s="110"/>
      <c r="J2034" s="110"/>
      <c r="K2034" s="110"/>
      <c r="L2034" s="110"/>
      <c r="M2034" s="110"/>
      <c r="N2034" s="110"/>
      <c r="O2034" s="110"/>
      <c r="P2034" s="110"/>
      <c r="Q2034" s="110"/>
      <c r="R2034" s="110"/>
      <c r="S2034" s="110"/>
      <c r="T2034" s="110"/>
      <c r="U2034" s="110">
        <f t="shared" ref="U2034:X2034" si="30213">ROUND(U2033/$E2033,2)</f>
        <v>0</v>
      </c>
      <c r="V2034" s="110">
        <f t="shared" si="30213"/>
        <v>0</v>
      </c>
      <c r="W2034" s="110">
        <f t="shared" si="30213"/>
        <v>0</v>
      </c>
      <c r="X2034" s="110">
        <f t="shared" si="30213"/>
        <v>0</v>
      </c>
      <c r="Y2034" s="110">
        <f t="shared" ref="Y2034:AG2034" si="30214">ROUND(Y2033/$E2033,2)</f>
        <v>0</v>
      </c>
      <c r="Z2034" s="110">
        <f t="shared" si="30214"/>
        <v>0</v>
      </c>
      <c r="AA2034" s="110">
        <f t="shared" si="30214"/>
        <v>0</v>
      </c>
      <c r="AB2034" s="110">
        <f t="shared" si="30214"/>
        <v>0</v>
      </c>
      <c r="AC2034" s="110">
        <f t="shared" si="30214"/>
        <v>0</v>
      </c>
      <c r="AD2034" s="110">
        <f t="shared" si="30214"/>
        <v>0</v>
      </c>
      <c r="AE2034" s="110">
        <f t="shared" si="30214"/>
        <v>0</v>
      </c>
      <c r="AF2034" s="110">
        <f t="shared" si="30214"/>
        <v>0</v>
      </c>
      <c r="AG2034" s="110">
        <f t="shared" si="30214"/>
        <v>0</v>
      </c>
      <c r="AH2034" s="110">
        <f t="shared" ref="AH2034:AK2034" si="30215">ROUND(AH2033/$E2033,2)</f>
        <v>0</v>
      </c>
      <c r="AI2034" s="110">
        <f t="shared" si="30215"/>
        <v>0</v>
      </c>
      <c r="AJ2034" s="110">
        <f t="shared" si="30215"/>
        <v>0</v>
      </c>
      <c r="AK2034" s="110">
        <f t="shared" si="30215"/>
        <v>0</v>
      </c>
      <c r="AL2034" s="110">
        <f t="shared" ref="AL2034:AT2034" si="30216">ROUND(AL2033/$E2033,2)</f>
        <v>0</v>
      </c>
      <c r="AM2034" s="110">
        <f t="shared" si="30216"/>
        <v>0</v>
      </c>
      <c r="AN2034" s="110">
        <f t="shared" si="30216"/>
        <v>0</v>
      </c>
      <c r="AO2034" s="110">
        <f t="shared" si="30216"/>
        <v>0</v>
      </c>
      <c r="AP2034" s="110">
        <f t="shared" si="30216"/>
        <v>0</v>
      </c>
      <c r="AQ2034" s="110">
        <f t="shared" si="30216"/>
        <v>0</v>
      </c>
      <c r="AR2034" s="110">
        <f t="shared" si="30216"/>
        <v>0</v>
      </c>
      <c r="AS2034" s="110">
        <f t="shared" si="30216"/>
        <v>0</v>
      </c>
      <c r="AT2034" s="110">
        <f t="shared" si="30216"/>
        <v>0</v>
      </c>
      <c r="AU2034" s="110">
        <f t="shared" ref="AU2034:AX2034" si="30217">ROUND(AU2033/$E2033,2)</f>
        <v>0</v>
      </c>
      <c r="AV2034" s="110">
        <f t="shared" si="30217"/>
        <v>0</v>
      </c>
      <c r="AW2034" s="110">
        <f t="shared" si="30217"/>
        <v>0</v>
      </c>
      <c r="AX2034" s="110">
        <f t="shared" si="30217"/>
        <v>0</v>
      </c>
      <c r="AY2034" s="110">
        <f t="shared" ref="AY2034:BC2034" si="30218">ROUND(AY2033/$E2033,2)</f>
        <v>0</v>
      </c>
      <c r="AZ2034" s="110">
        <f t="shared" si="30218"/>
        <v>0</v>
      </c>
      <c r="BA2034" s="110">
        <f t="shared" si="30218"/>
        <v>0</v>
      </c>
      <c r="BB2034" s="110">
        <f t="shared" si="30218"/>
        <v>0</v>
      </c>
      <c r="BC2034" s="110">
        <f t="shared" si="30218"/>
        <v>0</v>
      </c>
      <c r="BD2034" s="110">
        <f t="shared" ref="BD2034:BG2034" si="30219">ROUND(BD2033/$E2033,2)</f>
        <v>0</v>
      </c>
      <c r="BE2034" s="110">
        <f t="shared" si="30219"/>
        <v>0</v>
      </c>
      <c r="BF2034" s="110">
        <f t="shared" si="30219"/>
        <v>0</v>
      </c>
      <c r="BG2034" s="110">
        <f t="shared" si="30219"/>
        <v>0</v>
      </c>
      <c r="BH2034" s="110">
        <f t="shared" ref="BH2034:BK2034" si="30220">ROUND(BH2033/$E2033,2)</f>
        <v>0</v>
      </c>
      <c r="BI2034" s="110">
        <f t="shared" si="30220"/>
        <v>0</v>
      </c>
      <c r="BJ2034" s="110">
        <f t="shared" si="30220"/>
        <v>0</v>
      </c>
      <c r="BK2034" s="110">
        <f t="shared" si="30220"/>
        <v>0</v>
      </c>
      <c r="BL2034" s="110">
        <f t="shared" ref="BL2034:BP2034" si="30221">ROUND(BL2033/$E2033,2)</f>
        <v>0</v>
      </c>
      <c r="BM2034" s="110">
        <f t="shared" si="30221"/>
        <v>0</v>
      </c>
      <c r="BN2034" s="110">
        <f t="shared" si="30221"/>
        <v>0</v>
      </c>
      <c r="BO2034" s="110">
        <f t="shared" si="30221"/>
        <v>0</v>
      </c>
      <c r="BP2034" s="110">
        <f t="shared" si="30221"/>
        <v>3.71</v>
      </c>
      <c r="BQ2034" s="110">
        <f t="shared" ref="BQ2034:BT2034" si="30222">ROUND(BQ2033/$E2033,2)</f>
        <v>3.71</v>
      </c>
      <c r="BR2034" s="110">
        <f t="shared" si="30222"/>
        <v>3.71</v>
      </c>
      <c r="BS2034" s="110">
        <f t="shared" si="30222"/>
        <v>3.71</v>
      </c>
      <c r="BT2034" s="110">
        <f t="shared" si="30222"/>
        <v>3.71</v>
      </c>
      <c r="BU2034" s="110">
        <f t="shared" ref="BU2034:BX2034" si="30223">ROUND(BU2033/$E2033,2)</f>
        <v>3.71</v>
      </c>
      <c r="BV2034" s="110">
        <f t="shared" ref="BV2034" si="30224">ROUNDUP(BV2033/$E2033,2)</f>
        <v>3.7199999999999998</v>
      </c>
      <c r="BW2034" s="110">
        <f t="shared" ref="BW2034" si="30225">ROUNDUP(BW2033/$E2033,2)</f>
        <v>3.7199999999999998</v>
      </c>
      <c r="BX2034" s="110">
        <f t="shared" si="30223"/>
        <v>3.71</v>
      </c>
      <c r="BY2034" s="110">
        <f t="shared" ref="BY2034" si="30226">ROUNDUP(BY2033/$E2033,2)</f>
        <v>3.7199999999999998</v>
      </c>
      <c r="BZ2034" s="110">
        <f t="shared" ref="BZ2034" si="30227">ROUNDUP(BZ2033/$E2033,2)</f>
        <v>3.7199999999999998</v>
      </c>
      <c r="CA2034" s="110">
        <f t="shared" ref="CA2034" si="30228">ROUNDUP(CA2033/$E2033,2)</f>
        <v>3.7199999999999998</v>
      </c>
      <c r="CB2034" s="110">
        <f t="shared" ref="CB2034" si="30229">ROUNDUP(CB2033/$E2033,2)</f>
        <v>3.7199999999999998</v>
      </c>
      <c r="CC2034" s="110">
        <f t="shared" ref="CC2034" si="30230">ROUND(CC2033/$E2033,2)</f>
        <v>3.71</v>
      </c>
      <c r="CD2034" s="110">
        <f t="shared" ref="CD2034:CG2034" si="30231">ROUND(CD2033/$E2033,2)</f>
        <v>0</v>
      </c>
      <c r="CE2034" s="110"/>
      <c r="CF2034" s="110">
        <f t="shared" si="30231"/>
        <v>0</v>
      </c>
      <c r="CG2034" s="110">
        <f t="shared" si="30231"/>
        <v>0</v>
      </c>
      <c r="CH2034" s="111">
        <f>IF(C2033="","",D2033-SUM(G2034:CG2034))</f>
        <v>7.1054273576010019E-15</v>
      </c>
      <c r="CI2034" s="112">
        <f>IF(C2033="","",SUM(G2034:CG2034))</f>
        <v>51.999999999999993</v>
      </c>
      <c r="CJ2034" s="67" t="b">
        <f>IF(C2033="","",D2033=CI2034)</f>
        <v>1</v>
      </c>
    </row>
    <row r="2035" spans="1:88" s="5" customFormat="1" ht="22.05" customHeight="1" x14ac:dyDescent="0.3">
      <c r="A2035" s="173"/>
      <c r="B2035" s="157"/>
      <c r="C2035" s="170"/>
      <c r="D2035" s="160"/>
      <c r="E2035" s="163"/>
      <c r="F2035" s="166"/>
      <c r="G2035" s="113">
        <v>0</v>
      </c>
      <c r="H2035" s="113"/>
      <c r="I2035" s="113"/>
      <c r="J2035" s="113"/>
      <c r="K2035" s="113"/>
      <c r="L2035" s="113"/>
      <c r="M2035" s="113"/>
      <c r="N2035" s="113"/>
      <c r="O2035" s="113"/>
      <c r="P2035" s="113"/>
      <c r="Q2035" s="113"/>
      <c r="R2035" s="113"/>
      <c r="S2035" s="113"/>
      <c r="T2035" s="113"/>
      <c r="U2035" s="113">
        <f t="shared" ref="U2035:X2035" si="30232">U2033/$F2033</f>
        <v>0</v>
      </c>
      <c r="V2035" s="113">
        <f t="shared" si="30232"/>
        <v>0</v>
      </c>
      <c r="W2035" s="113">
        <f t="shared" si="30232"/>
        <v>0</v>
      </c>
      <c r="X2035" s="113">
        <f t="shared" si="30232"/>
        <v>0</v>
      </c>
      <c r="Y2035" s="113">
        <f t="shared" ref="Y2035:AG2035" si="30233">Y2033/$F2033</f>
        <v>0</v>
      </c>
      <c r="Z2035" s="113">
        <f t="shared" si="30233"/>
        <v>0</v>
      </c>
      <c r="AA2035" s="113">
        <f t="shared" si="30233"/>
        <v>0</v>
      </c>
      <c r="AB2035" s="113">
        <f t="shared" si="30233"/>
        <v>0</v>
      </c>
      <c r="AC2035" s="113">
        <f t="shared" si="30233"/>
        <v>0</v>
      </c>
      <c r="AD2035" s="113">
        <f t="shared" si="30233"/>
        <v>0</v>
      </c>
      <c r="AE2035" s="113">
        <f t="shared" si="30233"/>
        <v>0</v>
      </c>
      <c r="AF2035" s="113">
        <f t="shared" si="30233"/>
        <v>0</v>
      </c>
      <c r="AG2035" s="113">
        <f t="shared" si="30233"/>
        <v>0</v>
      </c>
      <c r="AH2035" s="113">
        <f t="shared" ref="AH2035:AK2035" si="30234">AH2033/$F2033</f>
        <v>0</v>
      </c>
      <c r="AI2035" s="113">
        <f t="shared" si="30234"/>
        <v>0</v>
      </c>
      <c r="AJ2035" s="113">
        <f t="shared" si="30234"/>
        <v>0</v>
      </c>
      <c r="AK2035" s="113">
        <f t="shared" si="30234"/>
        <v>0</v>
      </c>
      <c r="AL2035" s="113">
        <f t="shared" ref="AL2035:AT2035" si="30235">AL2033/$F2033</f>
        <v>0</v>
      </c>
      <c r="AM2035" s="113">
        <f t="shared" si="30235"/>
        <v>0</v>
      </c>
      <c r="AN2035" s="113">
        <f t="shared" si="30235"/>
        <v>0</v>
      </c>
      <c r="AO2035" s="113">
        <f t="shared" si="30235"/>
        <v>0</v>
      </c>
      <c r="AP2035" s="113">
        <f t="shared" si="30235"/>
        <v>0</v>
      </c>
      <c r="AQ2035" s="113">
        <f t="shared" si="30235"/>
        <v>0</v>
      </c>
      <c r="AR2035" s="113">
        <f t="shared" si="30235"/>
        <v>0</v>
      </c>
      <c r="AS2035" s="113">
        <f t="shared" si="30235"/>
        <v>0</v>
      </c>
      <c r="AT2035" s="113">
        <f t="shared" si="30235"/>
        <v>0</v>
      </c>
      <c r="AU2035" s="113">
        <f t="shared" ref="AU2035:AX2035" si="30236">AU2033/$F2033</f>
        <v>0</v>
      </c>
      <c r="AV2035" s="113">
        <f t="shared" si="30236"/>
        <v>0</v>
      </c>
      <c r="AW2035" s="113">
        <f t="shared" si="30236"/>
        <v>0</v>
      </c>
      <c r="AX2035" s="113">
        <f t="shared" si="30236"/>
        <v>0</v>
      </c>
      <c r="AY2035" s="113">
        <f t="shared" ref="AY2035:BC2035" si="30237">AY2033/$F2033</f>
        <v>0</v>
      </c>
      <c r="AZ2035" s="113">
        <f t="shared" si="30237"/>
        <v>0</v>
      </c>
      <c r="BA2035" s="113">
        <f t="shared" si="30237"/>
        <v>0</v>
      </c>
      <c r="BB2035" s="113">
        <f t="shared" si="30237"/>
        <v>0</v>
      </c>
      <c r="BC2035" s="113">
        <f t="shared" si="30237"/>
        <v>0</v>
      </c>
      <c r="BD2035" s="113">
        <f t="shared" ref="BD2035:BG2035" si="30238">BD2033/$F2033</f>
        <v>0</v>
      </c>
      <c r="BE2035" s="113">
        <f t="shared" si="30238"/>
        <v>0</v>
      </c>
      <c r="BF2035" s="113">
        <f t="shared" si="30238"/>
        <v>0</v>
      </c>
      <c r="BG2035" s="113">
        <f t="shared" si="30238"/>
        <v>0</v>
      </c>
      <c r="BH2035" s="113">
        <f t="shared" ref="BH2035:BK2035" si="30239">BH2033/$F2033</f>
        <v>0</v>
      </c>
      <c r="BI2035" s="113">
        <f t="shared" si="30239"/>
        <v>0</v>
      </c>
      <c r="BJ2035" s="113">
        <f t="shared" si="30239"/>
        <v>0</v>
      </c>
      <c r="BK2035" s="113">
        <f t="shared" si="30239"/>
        <v>0</v>
      </c>
      <c r="BL2035" s="113">
        <f t="shared" ref="BL2035:BP2035" si="30240">BL2033/$F2033</f>
        <v>0</v>
      </c>
      <c r="BM2035" s="113">
        <f t="shared" si="30240"/>
        <v>0</v>
      </c>
      <c r="BN2035" s="113">
        <f t="shared" si="30240"/>
        <v>0</v>
      </c>
      <c r="BO2035" s="113">
        <f t="shared" si="30240"/>
        <v>0</v>
      </c>
      <c r="BP2035" s="113">
        <f t="shared" si="30240"/>
        <v>7.1428609377545749E-2</v>
      </c>
      <c r="BQ2035" s="113">
        <f t="shared" ref="BQ2035:BT2035" si="30241">BQ2033/$F2033</f>
        <v>7.1428609377545749E-2</v>
      </c>
      <c r="BR2035" s="113">
        <f t="shared" si="30241"/>
        <v>7.1428609377545749E-2</v>
      </c>
      <c r="BS2035" s="113">
        <f t="shared" si="30241"/>
        <v>7.1428609377545749E-2</v>
      </c>
      <c r="BT2035" s="113">
        <f t="shared" si="30241"/>
        <v>7.1428609377545749E-2</v>
      </c>
      <c r="BU2035" s="113">
        <f t="shared" ref="BU2035:BX2035" si="30242">BU2033/$F2033</f>
        <v>7.1428609377545749E-2</v>
      </c>
      <c r="BV2035" s="113">
        <f t="shared" si="30242"/>
        <v>7.1428520829939002E-2</v>
      </c>
      <c r="BW2035" s="113">
        <f t="shared" si="30242"/>
        <v>7.1428520829939002E-2</v>
      </c>
      <c r="BX2035" s="113">
        <f t="shared" si="30242"/>
        <v>7.1428609377545749E-2</v>
      </c>
      <c r="BY2035" s="113">
        <f t="shared" ref="BY2035:CC2035" si="30243">BY2033/$F2033</f>
        <v>7.1428520829939002E-2</v>
      </c>
      <c r="BZ2035" s="113">
        <f t="shared" si="30243"/>
        <v>7.1428520829939002E-2</v>
      </c>
      <c r="CA2035" s="113">
        <f t="shared" si="30243"/>
        <v>7.1428520829939002E-2</v>
      </c>
      <c r="CB2035" s="113">
        <f t="shared" si="30243"/>
        <v>7.1428520829939002E-2</v>
      </c>
      <c r="CC2035" s="113">
        <f t="shared" si="30243"/>
        <v>7.1428609377545749E-2</v>
      </c>
      <c r="CD2035" s="113">
        <f t="shared" ref="CD2035:CG2035" si="30244">CD2033/$F2033</f>
        <v>0</v>
      </c>
      <c r="CE2035" s="113"/>
      <c r="CF2035" s="113">
        <f t="shared" si="30244"/>
        <v>0</v>
      </c>
      <c r="CG2035" s="113">
        <f t="shared" si="30244"/>
        <v>0</v>
      </c>
      <c r="CH2035" s="114">
        <f>IF(C2033="","",100%-SUM(G2035:CG2035))</f>
        <v>0</v>
      </c>
      <c r="CI2035" s="115">
        <f>IF(C2033="","",SUM(G2035:CG2035))</f>
        <v>1</v>
      </c>
      <c r="CJ2035" s="67" t="b">
        <f>IF(C2033="","",SUM(G2035:CG2035)=CI2035)</f>
        <v>1</v>
      </c>
    </row>
    <row r="2036" spans="1:88" s="5" customFormat="1" ht="22.05" customHeight="1" x14ac:dyDescent="0.3">
      <c r="A2036" s="171" t="s">
        <v>1422</v>
      </c>
      <c r="B2036" s="155" t="s">
        <v>1423</v>
      </c>
      <c r="C2036" s="168" t="s">
        <v>163</v>
      </c>
      <c r="D2036" s="158">
        <v>5</v>
      </c>
      <c r="E2036" s="161">
        <v>264163</v>
      </c>
      <c r="F2036" s="164">
        <f t="shared" si="30113"/>
        <v>1320815</v>
      </c>
      <c r="G2036" s="108">
        <v>0</v>
      </c>
      <c r="H2036" s="108"/>
      <c r="I2036" s="108"/>
      <c r="J2036" s="108"/>
      <c r="K2036" s="108"/>
      <c r="L2036" s="108"/>
      <c r="M2036" s="108"/>
      <c r="N2036" s="108"/>
      <c r="O2036" s="108"/>
      <c r="P2036" s="108"/>
      <c r="Q2036" s="108"/>
      <c r="R2036" s="108"/>
      <c r="S2036" s="108"/>
      <c r="T2036" s="108"/>
      <c r="U2036" s="108"/>
      <c r="V2036" s="108"/>
      <c r="W2036" s="108"/>
      <c r="X2036" s="108"/>
      <c r="Y2036" s="108"/>
      <c r="Z2036" s="108"/>
      <c r="AA2036" s="108"/>
      <c r="AB2036" s="108"/>
      <c r="AC2036" s="108"/>
      <c r="AD2036" s="108"/>
      <c r="AE2036" s="108"/>
      <c r="AF2036" s="108"/>
      <c r="AG2036" s="108"/>
      <c r="AH2036" s="108"/>
      <c r="AI2036" s="108"/>
      <c r="AJ2036" s="108"/>
      <c r="AK2036" s="108"/>
      <c r="AL2036" s="108"/>
      <c r="AM2036" s="108"/>
      <c r="AN2036" s="108"/>
      <c r="AO2036" s="108"/>
      <c r="AP2036" s="108"/>
      <c r="AQ2036" s="108"/>
      <c r="AR2036" s="108"/>
      <c r="AS2036" s="108"/>
      <c r="AT2036" s="108"/>
      <c r="AU2036" s="108"/>
      <c r="AV2036" s="108"/>
      <c r="AW2036" s="108"/>
      <c r="AX2036" s="108"/>
      <c r="AY2036" s="108"/>
      <c r="AZ2036" s="108"/>
      <c r="BA2036" s="108"/>
      <c r="BB2036" s="108"/>
      <c r="BC2036" s="108"/>
      <c r="BD2036" s="108"/>
      <c r="BE2036" s="108"/>
      <c r="BF2036" s="108"/>
      <c r="BG2036" s="108"/>
      <c r="BH2036" s="108"/>
      <c r="BI2036" s="108"/>
      <c r="BJ2036" s="108"/>
      <c r="BK2036" s="108"/>
      <c r="BL2036" s="108"/>
      <c r="BM2036" s="108"/>
      <c r="BN2036" s="108"/>
      <c r="BO2036" s="108"/>
      <c r="BP2036" s="108">
        <f>ROUND($F2036/14,0)</f>
        <v>94344</v>
      </c>
      <c r="BQ2036" s="108">
        <f>ROUND($F2036/14,0)</f>
        <v>94344</v>
      </c>
      <c r="BR2036" s="108">
        <f t="shared" ref="BR2036:CC2036" si="30245">ROUND($F2036/14,0)</f>
        <v>94344</v>
      </c>
      <c r="BS2036" s="108">
        <f t="shared" si="30245"/>
        <v>94344</v>
      </c>
      <c r="BT2036" s="108">
        <f t="shared" si="30245"/>
        <v>94344</v>
      </c>
      <c r="BU2036" s="108">
        <f t="shared" si="30245"/>
        <v>94344</v>
      </c>
      <c r="BV2036" s="108">
        <f t="shared" si="30245"/>
        <v>94344</v>
      </c>
      <c r="BW2036" s="108">
        <f t="shared" si="30245"/>
        <v>94344</v>
      </c>
      <c r="BX2036" s="108">
        <f t="shared" si="30245"/>
        <v>94344</v>
      </c>
      <c r="BY2036" s="108">
        <f t="shared" ref="BY2036" si="30246">ROUNDDOWN($F2036/14,0)</f>
        <v>94343</v>
      </c>
      <c r="BZ2036" s="108">
        <f t="shared" si="30245"/>
        <v>94344</v>
      </c>
      <c r="CA2036" s="108">
        <f t="shared" si="30245"/>
        <v>94344</v>
      </c>
      <c r="CB2036" s="108">
        <f t="shared" si="30245"/>
        <v>94344</v>
      </c>
      <c r="CC2036" s="108">
        <f t="shared" si="30245"/>
        <v>94344</v>
      </c>
      <c r="CD2036" s="108"/>
      <c r="CE2036" s="108"/>
      <c r="CF2036" s="108"/>
      <c r="CG2036" s="108"/>
      <c r="CH2036" s="109">
        <f>IF(C2036="","",F2036-SUM(G2036:CG2036))</f>
        <v>0</v>
      </c>
      <c r="CI2036" s="107">
        <f>IF(C2036="","",SUM(G2036:CG2036))</f>
        <v>1320815</v>
      </c>
      <c r="CJ2036" s="67" t="b">
        <f>IF(C2036="","",F2036=CI2036)</f>
        <v>1</v>
      </c>
    </row>
    <row r="2037" spans="1:88" s="5" customFormat="1" ht="22.05" customHeight="1" x14ac:dyDescent="0.3">
      <c r="A2037" s="172"/>
      <c r="B2037" s="156"/>
      <c r="C2037" s="169"/>
      <c r="D2037" s="159"/>
      <c r="E2037" s="162"/>
      <c r="F2037" s="165"/>
      <c r="G2037" s="110">
        <v>0</v>
      </c>
      <c r="H2037" s="110"/>
      <c r="I2037" s="110"/>
      <c r="J2037" s="110"/>
      <c r="K2037" s="110"/>
      <c r="L2037" s="110"/>
      <c r="M2037" s="110"/>
      <c r="N2037" s="110"/>
      <c r="O2037" s="110"/>
      <c r="P2037" s="110"/>
      <c r="Q2037" s="110"/>
      <c r="R2037" s="110"/>
      <c r="S2037" s="110"/>
      <c r="T2037" s="110"/>
      <c r="U2037" s="110">
        <f t="shared" ref="U2037:X2037" si="30247">ROUND(U2036/$E2036,2)</f>
        <v>0</v>
      </c>
      <c r="V2037" s="110">
        <f t="shared" si="30247"/>
        <v>0</v>
      </c>
      <c r="W2037" s="110">
        <f t="shared" si="30247"/>
        <v>0</v>
      </c>
      <c r="X2037" s="110">
        <f t="shared" si="30247"/>
        <v>0</v>
      </c>
      <c r="Y2037" s="110">
        <f t="shared" ref="Y2037:AG2037" si="30248">ROUND(Y2036/$E2036,2)</f>
        <v>0</v>
      </c>
      <c r="Z2037" s="110">
        <f t="shared" si="30248"/>
        <v>0</v>
      </c>
      <c r="AA2037" s="110">
        <f t="shared" si="30248"/>
        <v>0</v>
      </c>
      <c r="AB2037" s="110">
        <f t="shared" si="30248"/>
        <v>0</v>
      </c>
      <c r="AC2037" s="110">
        <f t="shared" si="30248"/>
        <v>0</v>
      </c>
      <c r="AD2037" s="110">
        <f t="shared" si="30248"/>
        <v>0</v>
      </c>
      <c r="AE2037" s="110">
        <f t="shared" si="30248"/>
        <v>0</v>
      </c>
      <c r="AF2037" s="110">
        <f t="shared" si="30248"/>
        <v>0</v>
      </c>
      <c r="AG2037" s="110">
        <f t="shared" si="30248"/>
        <v>0</v>
      </c>
      <c r="AH2037" s="110">
        <f t="shared" ref="AH2037:AK2037" si="30249">ROUND(AH2036/$E2036,2)</f>
        <v>0</v>
      </c>
      <c r="AI2037" s="110">
        <f t="shared" si="30249"/>
        <v>0</v>
      </c>
      <c r="AJ2037" s="110">
        <f t="shared" si="30249"/>
        <v>0</v>
      </c>
      <c r="AK2037" s="110">
        <f t="shared" si="30249"/>
        <v>0</v>
      </c>
      <c r="AL2037" s="110">
        <f t="shared" ref="AL2037:AT2037" si="30250">ROUND(AL2036/$E2036,2)</f>
        <v>0</v>
      </c>
      <c r="AM2037" s="110">
        <f t="shared" si="30250"/>
        <v>0</v>
      </c>
      <c r="AN2037" s="110">
        <f t="shared" si="30250"/>
        <v>0</v>
      </c>
      <c r="AO2037" s="110">
        <f t="shared" si="30250"/>
        <v>0</v>
      </c>
      <c r="AP2037" s="110">
        <f t="shared" si="30250"/>
        <v>0</v>
      </c>
      <c r="AQ2037" s="110">
        <f t="shared" si="30250"/>
        <v>0</v>
      </c>
      <c r="AR2037" s="110">
        <f t="shared" si="30250"/>
        <v>0</v>
      </c>
      <c r="AS2037" s="110">
        <f t="shared" si="30250"/>
        <v>0</v>
      </c>
      <c r="AT2037" s="110">
        <f t="shared" si="30250"/>
        <v>0</v>
      </c>
      <c r="AU2037" s="110">
        <f t="shared" ref="AU2037:AX2037" si="30251">ROUND(AU2036/$E2036,2)</f>
        <v>0</v>
      </c>
      <c r="AV2037" s="110">
        <f t="shared" si="30251"/>
        <v>0</v>
      </c>
      <c r="AW2037" s="110">
        <f t="shared" si="30251"/>
        <v>0</v>
      </c>
      <c r="AX2037" s="110">
        <f t="shared" si="30251"/>
        <v>0</v>
      </c>
      <c r="AY2037" s="110">
        <f t="shared" ref="AY2037:BC2037" si="30252">ROUND(AY2036/$E2036,2)</f>
        <v>0</v>
      </c>
      <c r="AZ2037" s="110">
        <f t="shared" si="30252"/>
        <v>0</v>
      </c>
      <c r="BA2037" s="110">
        <f t="shared" si="30252"/>
        <v>0</v>
      </c>
      <c r="BB2037" s="110">
        <f t="shared" si="30252"/>
        <v>0</v>
      </c>
      <c r="BC2037" s="110">
        <f t="shared" si="30252"/>
        <v>0</v>
      </c>
      <c r="BD2037" s="110">
        <f t="shared" ref="BD2037:BG2037" si="30253">ROUND(BD2036/$E2036,2)</f>
        <v>0</v>
      </c>
      <c r="BE2037" s="110">
        <f t="shared" si="30253"/>
        <v>0</v>
      </c>
      <c r="BF2037" s="110">
        <f t="shared" si="30253"/>
        <v>0</v>
      </c>
      <c r="BG2037" s="110">
        <f t="shared" si="30253"/>
        <v>0</v>
      </c>
      <c r="BH2037" s="110">
        <f t="shared" ref="BH2037:BK2037" si="30254">ROUND(BH2036/$E2036,2)</f>
        <v>0</v>
      </c>
      <c r="BI2037" s="110">
        <f t="shared" si="30254"/>
        <v>0</v>
      </c>
      <c r="BJ2037" s="110">
        <f t="shared" si="30254"/>
        <v>0</v>
      </c>
      <c r="BK2037" s="110">
        <f t="shared" si="30254"/>
        <v>0</v>
      </c>
      <c r="BL2037" s="110">
        <f t="shared" ref="BL2037:BP2037" si="30255">ROUND(BL2036/$E2036,2)</f>
        <v>0</v>
      </c>
      <c r="BM2037" s="110">
        <f t="shared" si="30255"/>
        <v>0</v>
      </c>
      <c r="BN2037" s="110">
        <f t="shared" si="30255"/>
        <v>0</v>
      </c>
      <c r="BO2037" s="110">
        <f t="shared" si="30255"/>
        <v>0</v>
      </c>
      <c r="BP2037" s="110">
        <f t="shared" si="30255"/>
        <v>0.36</v>
      </c>
      <c r="BQ2037" s="110">
        <f t="shared" ref="BQ2037:BT2037" si="30256">ROUND(BQ2036/$E2036,2)</f>
        <v>0.36</v>
      </c>
      <c r="BR2037" s="110">
        <f t="shared" si="30256"/>
        <v>0.36</v>
      </c>
      <c r="BS2037" s="110">
        <f t="shared" si="30256"/>
        <v>0.36</v>
      </c>
      <c r="BT2037" s="110">
        <f t="shared" si="30256"/>
        <v>0.36</v>
      </c>
      <c r="BU2037" s="110">
        <f t="shared" ref="BU2037:BX2037" si="30257">ROUND(BU2036/$E2036,2)</f>
        <v>0.36</v>
      </c>
      <c r="BV2037" s="110">
        <f t="shared" ref="BV2037" si="30258">ROUNDDOWN(BV2036/$E2036,2)</f>
        <v>0.35</v>
      </c>
      <c r="BW2037" s="110">
        <f t="shared" ref="BW2037" si="30259">ROUNDDOWN(BW2036/$E2036,2)</f>
        <v>0.35</v>
      </c>
      <c r="BX2037" s="110">
        <f t="shared" si="30257"/>
        <v>0.36</v>
      </c>
      <c r="BY2037" s="110">
        <f t="shared" ref="BY2037:BZ2037" si="30260">ROUNDDOWN(BY2036/$E2036,2)</f>
        <v>0.35</v>
      </c>
      <c r="BZ2037" s="110">
        <f t="shared" si="30260"/>
        <v>0.35</v>
      </c>
      <c r="CA2037" s="110">
        <f t="shared" ref="CA2037:CC2037" si="30261">ROUND(CA2036/$E2036,2)</f>
        <v>0.36</v>
      </c>
      <c r="CB2037" s="110">
        <f t="shared" si="30261"/>
        <v>0.36</v>
      </c>
      <c r="CC2037" s="110">
        <f t="shared" si="30261"/>
        <v>0.36</v>
      </c>
      <c r="CD2037" s="110">
        <f t="shared" ref="CD2037:CG2037" si="30262">ROUND(CD2036/$E2036,2)</f>
        <v>0</v>
      </c>
      <c r="CE2037" s="110"/>
      <c r="CF2037" s="110">
        <f t="shared" si="30262"/>
        <v>0</v>
      </c>
      <c r="CG2037" s="110">
        <f t="shared" si="30262"/>
        <v>0</v>
      </c>
      <c r="CH2037" s="111">
        <f>IF(C2036="","",D2036-SUM(G2037:CG2037))</f>
        <v>-8.8817841970012523E-16</v>
      </c>
      <c r="CI2037" s="112">
        <f>IF(C2036="","",SUM(G2037:CG2037))</f>
        <v>5.0000000000000009</v>
      </c>
      <c r="CJ2037" s="67" t="b">
        <f>IF(C2036="","",D2036=CI2037)</f>
        <v>1</v>
      </c>
    </row>
    <row r="2038" spans="1:88" s="5" customFormat="1" ht="22.05" customHeight="1" x14ac:dyDescent="0.3">
      <c r="A2038" s="173"/>
      <c r="B2038" s="157"/>
      <c r="C2038" s="170"/>
      <c r="D2038" s="160"/>
      <c r="E2038" s="163"/>
      <c r="F2038" s="166"/>
      <c r="G2038" s="113">
        <v>0</v>
      </c>
      <c r="H2038" s="113"/>
      <c r="I2038" s="113"/>
      <c r="J2038" s="113"/>
      <c r="K2038" s="113"/>
      <c r="L2038" s="113"/>
      <c r="M2038" s="113"/>
      <c r="N2038" s="113"/>
      <c r="O2038" s="113"/>
      <c r="P2038" s="113"/>
      <c r="Q2038" s="113"/>
      <c r="R2038" s="113"/>
      <c r="S2038" s="113"/>
      <c r="T2038" s="113"/>
      <c r="U2038" s="113">
        <f t="shared" ref="U2038:X2038" si="30263">U2036/$F2036</f>
        <v>0</v>
      </c>
      <c r="V2038" s="113">
        <f t="shared" si="30263"/>
        <v>0</v>
      </c>
      <c r="W2038" s="113">
        <f t="shared" si="30263"/>
        <v>0</v>
      </c>
      <c r="X2038" s="113">
        <f t="shared" si="30263"/>
        <v>0</v>
      </c>
      <c r="Y2038" s="113">
        <f t="shared" ref="Y2038:AG2038" si="30264">Y2036/$F2036</f>
        <v>0</v>
      </c>
      <c r="Z2038" s="113">
        <f t="shared" si="30264"/>
        <v>0</v>
      </c>
      <c r="AA2038" s="113">
        <f t="shared" si="30264"/>
        <v>0</v>
      </c>
      <c r="AB2038" s="113">
        <f t="shared" si="30264"/>
        <v>0</v>
      </c>
      <c r="AC2038" s="113">
        <f t="shared" si="30264"/>
        <v>0</v>
      </c>
      <c r="AD2038" s="113">
        <f t="shared" si="30264"/>
        <v>0</v>
      </c>
      <c r="AE2038" s="113">
        <f t="shared" si="30264"/>
        <v>0</v>
      </c>
      <c r="AF2038" s="113">
        <f t="shared" si="30264"/>
        <v>0</v>
      </c>
      <c r="AG2038" s="113">
        <f t="shared" si="30264"/>
        <v>0</v>
      </c>
      <c r="AH2038" s="113">
        <f t="shared" ref="AH2038:AK2038" si="30265">AH2036/$F2036</f>
        <v>0</v>
      </c>
      <c r="AI2038" s="113">
        <f t="shared" si="30265"/>
        <v>0</v>
      </c>
      <c r="AJ2038" s="113">
        <f t="shared" si="30265"/>
        <v>0</v>
      </c>
      <c r="AK2038" s="113">
        <f t="shared" si="30265"/>
        <v>0</v>
      </c>
      <c r="AL2038" s="113">
        <f t="shared" ref="AL2038:AT2038" si="30266">AL2036/$F2036</f>
        <v>0</v>
      </c>
      <c r="AM2038" s="113">
        <f t="shared" si="30266"/>
        <v>0</v>
      </c>
      <c r="AN2038" s="113">
        <f t="shared" si="30266"/>
        <v>0</v>
      </c>
      <c r="AO2038" s="113">
        <f t="shared" si="30266"/>
        <v>0</v>
      </c>
      <c r="AP2038" s="113">
        <f t="shared" si="30266"/>
        <v>0</v>
      </c>
      <c r="AQ2038" s="113">
        <f t="shared" si="30266"/>
        <v>0</v>
      </c>
      <c r="AR2038" s="113">
        <f t="shared" si="30266"/>
        <v>0</v>
      </c>
      <c r="AS2038" s="113">
        <f t="shared" si="30266"/>
        <v>0</v>
      </c>
      <c r="AT2038" s="113">
        <f t="shared" si="30266"/>
        <v>0</v>
      </c>
      <c r="AU2038" s="113">
        <f t="shared" ref="AU2038:AX2038" si="30267">AU2036/$F2036</f>
        <v>0</v>
      </c>
      <c r="AV2038" s="113">
        <f t="shared" si="30267"/>
        <v>0</v>
      </c>
      <c r="AW2038" s="113">
        <f t="shared" si="30267"/>
        <v>0</v>
      </c>
      <c r="AX2038" s="113">
        <f t="shared" si="30267"/>
        <v>0</v>
      </c>
      <c r="AY2038" s="113">
        <f t="shared" ref="AY2038:BC2038" si="30268">AY2036/$F2036</f>
        <v>0</v>
      </c>
      <c r="AZ2038" s="113">
        <f t="shared" si="30268"/>
        <v>0</v>
      </c>
      <c r="BA2038" s="113">
        <f t="shared" si="30268"/>
        <v>0</v>
      </c>
      <c r="BB2038" s="113">
        <f t="shared" si="30268"/>
        <v>0</v>
      </c>
      <c r="BC2038" s="113">
        <f t="shared" si="30268"/>
        <v>0</v>
      </c>
      <c r="BD2038" s="113">
        <f t="shared" ref="BD2038:BG2038" si="30269">BD2036/$F2036</f>
        <v>0</v>
      </c>
      <c r="BE2038" s="113">
        <f t="shared" si="30269"/>
        <v>0</v>
      </c>
      <c r="BF2038" s="113">
        <f t="shared" si="30269"/>
        <v>0</v>
      </c>
      <c r="BG2038" s="113">
        <f t="shared" si="30269"/>
        <v>0</v>
      </c>
      <c r="BH2038" s="113">
        <f t="shared" ref="BH2038:BK2038" si="30270">BH2036/$F2036</f>
        <v>0</v>
      </c>
      <c r="BI2038" s="113">
        <f t="shared" si="30270"/>
        <v>0</v>
      </c>
      <c r="BJ2038" s="113">
        <f t="shared" si="30270"/>
        <v>0</v>
      </c>
      <c r="BK2038" s="113">
        <f t="shared" si="30270"/>
        <v>0</v>
      </c>
      <c r="BL2038" s="113">
        <f t="shared" ref="BL2038:BP2038" si="30271">BL2036/$F2036</f>
        <v>0</v>
      </c>
      <c r="BM2038" s="113">
        <f t="shared" si="30271"/>
        <v>0</v>
      </c>
      <c r="BN2038" s="113">
        <f t="shared" si="30271"/>
        <v>0</v>
      </c>
      <c r="BO2038" s="113">
        <f t="shared" si="30271"/>
        <v>0</v>
      </c>
      <c r="BP2038" s="113">
        <f t="shared" si="30271"/>
        <v>7.1428625507735752E-2</v>
      </c>
      <c r="BQ2038" s="113">
        <f t="shared" ref="BQ2038:BT2038" si="30272">BQ2036/$F2036</f>
        <v>7.1428625507735752E-2</v>
      </c>
      <c r="BR2038" s="113">
        <f t="shared" si="30272"/>
        <v>7.1428625507735752E-2</v>
      </c>
      <c r="BS2038" s="113">
        <f t="shared" si="30272"/>
        <v>7.1428625507735752E-2</v>
      </c>
      <c r="BT2038" s="113">
        <f t="shared" si="30272"/>
        <v>7.1428625507735752E-2</v>
      </c>
      <c r="BU2038" s="113">
        <f t="shared" ref="BU2038:BX2038" si="30273">BU2036/$F2036</f>
        <v>7.1428625507735752E-2</v>
      </c>
      <c r="BV2038" s="113">
        <f t="shared" si="30273"/>
        <v>7.1428625507735752E-2</v>
      </c>
      <c r="BW2038" s="113">
        <f t="shared" si="30273"/>
        <v>7.1428625507735752E-2</v>
      </c>
      <c r="BX2038" s="113">
        <f t="shared" si="30273"/>
        <v>7.1428625507735752E-2</v>
      </c>
      <c r="BY2038" s="113">
        <f t="shared" ref="BY2038:CC2038" si="30274">BY2036/$F2036</f>
        <v>7.1427868399435199E-2</v>
      </c>
      <c r="BZ2038" s="113">
        <f t="shared" si="30274"/>
        <v>7.1428625507735752E-2</v>
      </c>
      <c r="CA2038" s="113">
        <f t="shared" si="30274"/>
        <v>7.1428625507735752E-2</v>
      </c>
      <c r="CB2038" s="113">
        <f t="shared" si="30274"/>
        <v>7.1428625507735752E-2</v>
      </c>
      <c r="CC2038" s="113">
        <f t="shared" si="30274"/>
        <v>7.1428625507735752E-2</v>
      </c>
      <c r="CD2038" s="113">
        <f t="shared" ref="CD2038:CG2038" si="30275">CD2036/$F2036</f>
        <v>0</v>
      </c>
      <c r="CE2038" s="113"/>
      <c r="CF2038" s="113">
        <f t="shared" si="30275"/>
        <v>0</v>
      </c>
      <c r="CG2038" s="113">
        <f t="shared" si="30275"/>
        <v>0</v>
      </c>
      <c r="CH2038" s="114">
        <f>IF(C2036="","",100%-SUM(G2038:CG2038))</f>
        <v>0</v>
      </c>
      <c r="CI2038" s="115">
        <f>IF(C2036="","",SUM(G2038:CG2038))</f>
        <v>1</v>
      </c>
      <c r="CJ2038" s="67" t="b">
        <f>IF(C2036="","",SUM(G2038:CG2038)=CI2038)</f>
        <v>1</v>
      </c>
    </row>
    <row r="2039" spans="1:88" s="5" customFormat="1" ht="22.05" customHeight="1" x14ac:dyDescent="0.3">
      <c r="A2039" s="171" t="s">
        <v>1424</v>
      </c>
      <c r="B2039" s="155" t="s">
        <v>1425</v>
      </c>
      <c r="C2039" s="168" t="s">
        <v>163</v>
      </c>
      <c r="D2039" s="158">
        <v>1</v>
      </c>
      <c r="E2039" s="161">
        <v>306980</v>
      </c>
      <c r="F2039" s="164">
        <f t="shared" si="30113"/>
        <v>306980</v>
      </c>
      <c r="G2039" s="108">
        <v>0</v>
      </c>
      <c r="H2039" s="108"/>
      <c r="I2039" s="108"/>
      <c r="J2039" s="108"/>
      <c r="K2039" s="108"/>
      <c r="L2039" s="108"/>
      <c r="M2039" s="108"/>
      <c r="N2039" s="108"/>
      <c r="O2039" s="108"/>
      <c r="P2039" s="108"/>
      <c r="Q2039" s="108"/>
      <c r="R2039" s="108"/>
      <c r="S2039" s="108"/>
      <c r="T2039" s="108"/>
      <c r="U2039" s="108"/>
      <c r="V2039" s="108"/>
      <c r="W2039" s="108"/>
      <c r="X2039" s="108"/>
      <c r="Y2039" s="108"/>
      <c r="Z2039" s="108"/>
      <c r="AA2039" s="108"/>
      <c r="AB2039" s="108"/>
      <c r="AC2039" s="108"/>
      <c r="AD2039" s="108"/>
      <c r="AE2039" s="108"/>
      <c r="AF2039" s="108"/>
      <c r="AG2039" s="108"/>
      <c r="AH2039" s="108"/>
      <c r="AI2039" s="108"/>
      <c r="AJ2039" s="108"/>
      <c r="AK2039" s="108"/>
      <c r="AL2039" s="108"/>
      <c r="AM2039" s="108"/>
      <c r="AN2039" s="108"/>
      <c r="AO2039" s="108"/>
      <c r="AP2039" s="108"/>
      <c r="AQ2039" s="108"/>
      <c r="AR2039" s="108"/>
      <c r="AS2039" s="108"/>
      <c r="AT2039" s="108"/>
      <c r="AU2039" s="108"/>
      <c r="AV2039" s="108"/>
      <c r="AW2039" s="108"/>
      <c r="AX2039" s="108"/>
      <c r="AY2039" s="108"/>
      <c r="AZ2039" s="108"/>
      <c r="BA2039" s="108"/>
      <c r="BB2039" s="108"/>
      <c r="BC2039" s="108"/>
      <c r="BD2039" s="108"/>
      <c r="BE2039" s="108"/>
      <c r="BF2039" s="108"/>
      <c r="BG2039" s="108"/>
      <c r="BH2039" s="108"/>
      <c r="BI2039" s="108"/>
      <c r="BJ2039" s="108"/>
      <c r="BK2039" s="108"/>
      <c r="BL2039" s="108"/>
      <c r="BM2039" s="108"/>
      <c r="BN2039" s="108"/>
      <c r="BO2039" s="108"/>
      <c r="BP2039" s="108">
        <f>ROUND($F2039/14,0)</f>
        <v>21927</v>
      </c>
      <c r="BQ2039" s="108">
        <f>ROUND($F2039/14,0)</f>
        <v>21927</v>
      </c>
      <c r="BR2039" s="108">
        <f t="shared" ref="BR2039:CC2039" si="30276">ROUND($F2039/14,0)</f>
        <v>21927</v>
      </c>
      <c r="BS2039" s="108">
        <f t="shared" si="30276"/>
        <v>21927</v>
      </c>
      <c r="BT2039" s="108">
        <f t="shared" si="30276"/>
        <v>21927</v>
      </c>
      <c r="BU2039" s="108">
        <f t="shared" si="30276"/>
        <v>21927</v>
      </c>
      <c r="BV2039" s="108">
        <f t="shared" si="30276"/>
        <v>21927</v>
      </c>
      <c r="BW2039" s="108">
        <f t="shared" si="30276"/>
        <v>21927</v>
      </c>
      <c r="BX2039" s="108">
        <f t="shared" si="30276"/>
        <v>21927</v>
      </c>
      <c r="BY2039" s="108">
        <f>ROUNDUP($F2039/14,0)</f>
        <v>21928</v>
      </c>
      <c r="BZ2039" s="108">
        <f>ROUNDUP($F2039/14,0)</f>
        <v>21928</v>
      </c>
      <c r="CA2039" s="108">
        <f t="shared" si="30276"/>
        <v>21927</v>
      </c>
      <c r="CB2039" s="108">
        <f t="shared" si="30276"/>
        <v>21927</v>
      </c>
      <c r="CC2039" s="108">
        <f t="shared" si="30276"/>
        <v>21927</v>
      </c>
      <c r="CD2039" s="108"/>
      <c r="CE2039" s="108"/>
      <c r="CF2039" s="108"/>
      <c r="CG2039" s="108"/>
      <c r="CH2039" s="109">
        <f>IF(C2039="","",F2039-SUM(G2039:CG2039))</f>
        <v>0</v>
      </c>
      <c r="CI2039" s="107">
        <f>IF(C2039="","",SUM(G2039:CG2039))</f>
        <v>306980</v>
      </c>
      <c r="CJ2039" s="67" t="b">
        <f>IF(C2039="","",F2039=CI2039)</f>
        <v>1</v>
      </c>
    </row>
    <row r="2040" spans="1:88" s="5" customFormat="1" ht="22.05" customHeight="1" x14ac:dyDescent="0.3">
      <c r="A2040" s="172"/>
      <c r="B2040" s="156"/>
      <c r="C2040" s="169"/>
      <c r="D2040" s="159"/>
      <c r="E2040" s="162"/>
      <c r="F2040" s="165"/>
      <c r="G2040" s="110">
        <v>0</v>
      </c>
      <c r="H2040" s="110"/>
      <c r="I2040" s="110"/>
      <c r="J2040" s="110"/>
      <c r="K2040" s="110"/>
      <c r="L2040" s="110"/>
      <c r="M2040" s="110"/>
      <c r="N2040" s="110"/>
      <c r="O2040" s="110"/>
      <c r="P2040" s="110"/>
      <c r="Q2040" s="110"/>
      <c r="R2040" s="110"/>
      <c r="S2040" s="110"/>
      <c r="T2040" s="110"/>
      <c r="U2040" s="110">
        <f t="shared" ref="U2040:X2040" si="30277">ROUND(U2039/$E2039,2)</f>
        <v>0</v>
      </c>
      <c r="V2040" s="110">
        <f t="shared" si="30277"/>
        <v>0</v>
      </c>
      <c r="W2040" s="110">
        <f t="shared" si="30277"/>
        <v>0</v>
      </c>
      <c r="X2040" s="110">
        <f t="shared" si="30277"/>
        <v>0</v>
      </c>
      <c r="Y2040" s="110">
        <f t="shared" ref="Y2040:AG2040" si="30278">ROUND(Y2039/$E2039,2)</f>
        <v>0</v>
      </c>
      <c r="Z2040" s="110">
        <f t="shared" si="30278"/>
        <v>0</v>
      </c>
      <c r="AA2040" s="110">
        <f t="shared" si="30278"/>
        <v>0</v>
      </c>
      <c r="AB2040" s="110">
        <f t="shared" si="30278"/>
        <v>0</v>
      </c>
      <c r="AC2040" s="110">
        <f t="shared" si="30278"/>
        <v>0</v>
      </c>
      <c r="AD2040" s="110">
        <f t="shared" si="30278"/>
        <v>0</v>
      </c>
      <c r="AE2040" s="110">
        <f t="shared" si="30278"/>
        <v>0</v>
      </c>
      <c r="AF2040" s="110">
        <f t="shared" si="30278"/>
        <v>0</v>
      </c>
      <c r="AG2040" s="110">
        <f t="shared" si="30278"/>
        <v>0</v>
      </c>
      <c r="AH2040" s="110">
        <f t="shared" ref="AH2040:AK2040" si="30279">ROUND(AH2039/$E2039,2)</f>
        <v>0</v>
      </c>
      <c r="AI2040" s="110">
        <f t="shared" si="30279"/>
        <v>0</v>
      </c>
      <c r="AJ2040" s="110">
        <f t="shared" si="30279"/>
        <v>0</v>
      </c>
      <c r="AK2040" s="110">
        <f t="shared" si="30279"/>
        <v>0</v>
      </c>
      <c r="AL2040" s="110">
        <f t="shared" ref="AL2040:AT2040" si="30280">ROUND(AL2039/$E2039,2)</f>
        <v>0</v>
      </c>
      <c r="AM2040" s="110">
        <f t="shared" si="30280"/>
        <v>0</v>
      </c>
      <c r="AN2040" s="110">
        <f t="shared" si="30280"/>
        <v>0</v>
      </c>
      <c r="AO2040" s="110">
        <f t="shared" si="30280"/>
        <v>0</v>
      </c>
      <c r="AP2040" s="110">
        <f t="shared" si="30280"/>
        <v>0</v>
      </c>
      <c r="AQ2040" s="110">
        <f t="shared" si="30280"/>
        <v>0</v>
      </c>
      <c r="AR2040" s="110">
        <f t="shared" si="30280"/>
        <v>0</v>
      </c>
      <c r="AS2040" s="110">
        <f t="shared" si="30280"/>
        <v>0</v>
      </c>
      <c r="AT2040" s="110">
        <f t="shared" si="30280"/>
        <v>0</v>
      </c>
      <c r="AU2040" s="110">
        <f t="shared" ref="AU2040:AX2040" si="30281">ROUND(AU2039/$E2039,2)</f>
        <v>0</v>
      </c>
      <c r="AV2040" s="110">
        <f t="shared" si="30281"/>
        <v>0</v>
      </c>
      <c r="AW2040" s="110">
        <f t="shared" si="30281"/>
        <v>0</v>
      </c>
      <c r="AX2040" s="110">
        <f t="shared" si="30281"/>
        <v>0</v>
      </c>
      <c r="AY2040" s="110">
        <f t="shared" ref="AY2040:BC2040" si="30282">ROUND(AY2039/$E2039,2)</f>
        <v>0</v>
      </c>
      <c r="AZ2040" s="110">
        <f t="shared" si="30282"/>
        <v>0</v>
      </c>
      <c r="BA2040" s="110">
        <f t="shared" si="30282"/>
        <v>0</v>
      </c>
      <c r="BB2040" s="110">
        <f t="shared" si="30282"/>
        <v>0</v>
      </c>
      <c r="BC2040" s="110">
        <f t="shared" si="30282"/>
        <v>0</v>
      </c>
      <c r="BD2040" s="110">
        <f t="shared" ref="BD2040:BG2040" si="30283">ROUND(BD2039/$E2039,2)</f>
        <v>0</v>
      </c>
      <c r="BE2040" s="110">
        <f t="shared" si="30283"/>
        <v>0</v>
      </c>
      <c r="BF2040" s="110">
        <f t="shared" si="30283"/>
        <v>0</v>
      </c>
      <c r="BG2040" s="110">
        <f t="shared" si="30283"/>
        <v>0</v>
      </c>
      <c r="BH2040" s="110">
        <f t="shared" ref="BH2040:BK2040" si="30284">ROUND(BH2039/$E2039,2)</f>
        <v>0</v>
      </c>
      <c r="BI2040" s="110">
        <f t="shared" si="30284"/>
        <v>0</v>
      </c>
      <c r="BJ2040" s="110">
        <f t="shared" si="30284"/>
        <v>0</v>
      </c>
      <c r="BK2040" s="110">
        <f t="shared" si="30284"/>
        <v>0</v>
      </c>
      <c r="BL2040" s="110">
        <f t="shared" ref="BL2040:BP2040" si="30285">ROUND(BL2039/$E2039,2)</f>
        <v>0</v>
      </c>
      <c r="BM2040" s="110">
        <f t="shared" si="30285"/>
        <v>0</v>
      </c>
      <c r="BN2040" s="110">
        <f t="shared" si="30285"/>
        <v>0</v>
      </c>
      <c r="BO2040" s="110">
        <f t="shared" si="30285"/>
        <v>0</v>
      </c>
      <c r="BP2040" s="110">
        <f t="shared" si="30285"/>
        <v>7.0000000000000007E-2</v>
      </c>
      <c r="BQ2040" s="110">
        <f t="shared" ref="BQ2040:BT2040" si="30286">ROUND(BQ2039/$E2039,2)</f>
        <v>7.0000000000000007E-2</v>
      </c>
      <c r="BR2040" s="110">
        <f t="shared" si="30286"/>
        <v>7.0000000000000007E-2</v>
      </c>
      <c r="BS2040" s="110">
        <f t="shared" si="30286"/>
        <v>7.0000000000000007E-2</v>
      </c>
      <c r="BT2040" s="110">
        <f t="shared" si="30286"/>
        <v>7.0000000000000007E-2</v>
      </c>
      <c r="BU2040" s="110">
        <f t="shared" ref="BU2040:BX2040" si="30287">ROUND(BU2039/$E2039,2)</f>
        <v>7.0000000000000007E-2</v>
      </c>
      <c r="BV2040" s="110">
        <f t="shared" si="30287"/>
        <v>7.0000000000000007E-2</v>
      </c>
      <c r="BW2040" s="110">
        <f t="shared" si="30287"/>
        <v>7.0000000000000007E-2</v>
      </c>
      <c r="BX2040" s="110">
        <f t="shared" si="30287"/>
        <v>7.0000000000000007E-2</v>
      </c>
      <c r="BY2040" s="110">
        <f t="shared" ref="BY2040:CC2040" si="30288">ROUND(BY2039/$E2039,2)</f>
        <v>7.0000000000000007E-2</v>
      </c>
      <c r="BZ2040" s="110">
        <f t="shared" si="30288"/>
        <v>7.0000000000000007E-2</v>
      </c>
      <c r="CA2040" s="110">
        <f t="shared" ref="CA2040" si="30289">ROUNDUP(CA2039/$E2039,2)</f>
        <v>0.08</v>
      </c>
      <c r="CB2040" s="110">
        <f t="shared" ref="CB2040" si="30290">ROUNDUP(CB2039/$E2039,2)</f>
        <v>0.08</v>
      </c>
      <c r="CC2040" s="110">
        <f t="shared" si="30288"/>
        <v>7.0000000000000007E-2</v>
      </c>
      <c r="CD2040" s="110">
        <f t="shared" ref="CD2040:CG2040" si="30291">ROUND(CD2039/$E2039,2)</f>
        <v>0</v>
      </c>
      <c r="CE2040" s="110"/>
      <c r="CF2040" s="110">
        <f t="shared" si="30291"/>
        <v>0</v>
      </c>
      <c r="CG2040" s="110">
        <f t="shared" si="30291"/>
        <v>0</v>
      </c>
      <c r="CH2040" s="111">
        <f>IF(C2039="","",D2039-SUM(G2040:CG2040))</f>
        <v>-2.2204460492503131E-16</v>
      </c>
      <c r="CI2040" s="112">
        <f>IF(C2039="","",SUM(G2040:CG2040))</f>
        <v>1.0000000000000002</v>
      </c>
      <c r="CJ2040" s="67" t="b">
        <f>IF(C2039="","",D2039=CI2040)</f>
        <v>1</v>
      </c>
    </row>
    <row r="2041" spans="1:88" s="5" customFormat="1" ht="22.05" customHeight="1" x14ac:dyDescent="0.3">
      <c r="A2041" s="173"/>
      <c r="B2041" s="157"/>
      <c r="C2041" s="170"/>
      <c r="D2041" s="160"/>
      <c r="E2041" s="163"/>
      <c r="F2041" s="166"/>
      <c r="G2041" s="113">
        <v>0</v>
      </c>
      <c r="H2041" s="113"/>
      <c r="I2041" s="113"/>
      <c r="J2041" s="113"/>
      <c r="K2041" s="113"/>
      <c r="L2041" s="113"/>
      <c r="M2041" s="113"/>
      <c r="N2041" s="113"/>
      <c r="O2041" s="113"/>
      <c r="P2041" s="113"/>
      <c r="Q2041" s="113"/>
      <c r="R2041" s="113"/>
      <c r="S2041" s="113"/>
      <c r="T2041" s="113"/>
      <c r="U2041" s="113">
        <f t="shared" ref="U2041:X2041" si="30292">U2039/$F2039</f>
        <v>0</v>
      </c>
      <c r="V2041" s="113">
        <f t="shared" si="30292"/>
        <v>0</v>
      </c>
      <c r="W2041" s="113">
        <f t="shared" si="30292"/>
        <v>0</v>
      </c>
      <c r="X2041" s="113">
        <f t="shared" si="30292"/>
        <v>0</v>
      </c>
      <c r="Y2041" s="113">
        <f t="shared" ref="Y2041:AG2041" si="30293">Y2039/$F2039</f>
        <v>0</v>
      </c>
      <c r="Z2041" s="113">
        <f t="shared" si="30293"/>
        <v>0</v>
      </c>
      <c r="AA2041" s="113">
        <f t="shared" si="30293"/>
        <v>0</v>
      </c>
      <c r="AB2041" s="113">
        <f t="shared" si="30293"/>
        <v>0</v>
      </c>
      <c r="AC2041" s="113">
        <f t="shared" si="30293"/>
        <v>0</v>
      </c>
      <c r="AD2041" s="113">
        <f t="shared" si="30293"/>
        <v>0</v>
      </c>
      <c r="AE2041" s="113">
        <f t="shared" si="30293"/>
        <v>0</v>
      </c>
      <c r="AF2041" s="113">
        <f t="shared" si="30293"/>
        <v>0</v>
      </c>
      <c r="AG2041" s="113">
        <f t="shared" si="30293"/>
        <v>0</v>
      </c>
      <c r="AH2041" s="113">
        <f t="shared" ref="AH2041:AK2041" si="30294">AH2039/$F2039</f>
        <v>0</v>
      </c>
      <c r="AI2041" s="113">
        <f t="shared" si="30294"/>
        <v>0</v>
      </c>
      <c r="AJ2041" s="113">
        <f t="shared" si="30294"/>
        <v>0</v>
      </c>
      <c r="AK2041" s="113">
        <f t="shared" si="30294"/>
        <v>0</v>
      </c>
      <c r="AL2041" s="113">
        <f t="shared" ref="AL2041:AT2041" si="30295">AL2039/$F2039</f>
        <v>0</v>
      </c>
      <c r="AM2041" s="113">
        <f t="shared" si="30295"/>
        <v>0</v>
      </c>
      <c r="AN2041" s="113">
        <f t="shared" si="30295"/>
        <v>0</v>
      </c>
      <c r="AO2041" s="113">
        <f t="shared" si="30295"/>
        <v>0</v>
      </c>
      <c r="AP2041" s="113">
        <f t="shared" si="30295"/>
        <v>0</v>
      </c>
      <c r="AQ2041" s="113">
        <f t="shared" si="30295"/>
        <v>0</v>
      </c>
      <c r="AR2041" s="113">
        <f t="shared" si="30295"/>
        <v>0</v>
      </c>
      <c r="AS2041" s="113">
        <f t="shared" si="30295"/>
        <v>0</v>
      </c>
      <c r="AT2041" s="113">
        <f t="shared" si="30295"/>
        <v>0</v>
      </c>
      <c r="AU2041" s="113">
        <f t="shared" ref="AU2041:AX2041" si="30296">AU2039/$F2039</f>
        <v>0</v>
      </c>
      <c r="AV2041" s="113">
        <f t="shared" si="30296"/>
        <v>0</v>
      </c>
      <c r="AW2041" s="113">
        <f t="shared" si="30296"/>
        <v>0</v>
      </c>
      <c r="AX2041" s="113">
        <f t="shared" si="30296"/>
        <v>0</v>
      </c>
      <c r="AY2041" s="113">
        <f t="shared" ref="AY2041:BC2041" si="30297">AY2039/$F2039</f>
        <v>0</v>
      </c>
      <c r="AZ2041" s="113">
        <f t="shared" si="30297"/>
        <v>0</v>
      </c>
      <c r="BA2041" s="113">
        <f t="shared" si="30297"/>
        <v>0</v>
      </c>
      <c r="BB2041" s="113">
        <f t="shared" si="30297"/>
        <v>0</v>
      </c>
      <c r="BC2041" s="113">
        <f t="shared" si="30297"/>
        <v>0</v>
      </c>
      <c r="BD2041" s="113">
        <f t="shared" ref="BD2041:BG2041" si="30298">BD2039/$F2039</f>
        <v>0</v>
      </c>
      <c r="BE2041" s="113">
        <f t="shared" si="30298"/>
        <v>0</v>
      </c>
      <c r="BF2041" s="113">
        <f t="shared" si="30298"/>
        <v>0</v>
      </c>
      <c r="BG2041" s="113">
        <f t="shared" si="30298"/>
        <v>0</v>
      </c>
      <c r="BH2041" s="113">
        <f t="shared" ref="BH2041:BK2041" si="30299">BH2039/$F2039</f>
        <v>0</v>
      </c>
      <c r="BI2041" s="113">
        <f t="shared" si="30299"/>
        <v>0</v>
      </c>
      <c r="BJ2041" s="113">
        <f t="shared" si="30299"/>
        <v>0</v>
      </c>
      <c r="BK2041" s="113">
        <f t="shared" si="30299"/>
        <v>0</v>
      </c>
      <c r="BL2041" s="113">
        <f t="shared" ref="BL2041:BP2041" si="30300">BL2039/$F2039</f>
        <v>0</v>
      </c>
      <c r="BM2041" s="113">
        <f t="shared" si="30300"/>
        <v>0</v>
      </c>
      <c r="BN2041" s="113">
        <f t="shared" si="30300"/>
        <v>0</v>
      </c>
      <c r="BO2041" s="113">
        <f t="shared" si="30300"/>
        <v>0</v>
      </c>
      <c r="BP2041" s="113">
        <f t="shared" si="30300"/>
        <v>7.142810606554173E-2</v>
      </c>
      <c r="BQ2041" s="113">
        <f t="shared" ref="BQ2041:BT2041" si="30301">BQ2039/$F2039</f>
        <v>7.142810606554173E-2</v>
      </c>
      <c r="BR2041" s="113">
        <f t="shared" si="30301"/>
        <v>7.142810606554173E-2</v>
      </c>
      <c r="BS2041" s="113">
        <f t="shared" si="30301"/>
        <v>7.142810606554173E-2</v>
      </c>
      <c r="BT2041" s="113">
        <f t="shared" si="30301"/>
        <v>7.142810606554173E-2</v>
      </c>
      <c r="BU2041" s="113">
        <f t="shared" ref="BU2041:BX2041" si="30302">BU2039/$F2039</f>
        <v>7.142810606554173E-2</v>
      </c>
      <c r="BV2041" s="113">
        <f t="shared" si="30302"/>
        <v>7.142810606554173E-2</v>
      </c>
      <c r="BW2041" s="113">
        <f t="shared" si="30302"/>
        <v>7.142810606554173E-2</v>
      </c>
      <c r="BX2041" s="113">
        <f t="shared" si="30302"/>
        <v>7.142810606554173E-2</v>
      </c>
      <c r="BY2041" s="113">
        <f t="shared" ref="BY2041:CC2041" si="30303">BY2039/$F2039</f>
        <v>7.143136360674962E-2</v>
      </c>
      <c r="BZ2041" s="113">
        <f t="shared" si="30303"/>
        <v>7.143136360674962E-2</v>
      </c>
      <c r="CA2041" s="113">
        <f t="shared" si="30303"/>
        <v>7.142810606554173E-2</v>
      </c>
      <c r="CB2041" s="113">
        <f t="shared" si="30303"/>
        <v>7.142810606554173E-2</v>
      </c>
      <c r="CC2041" s="113">
        <f t="shared" si="30303"/>
        <v>7.142810606554173E-2</v>
      </c>
      <c r="CD2041" s="113">
        <f t="shared" ref="CD2041:CG2041" si="30304">CD2039/$F2039</f>
        <v>0</v>
      </c>
      <c r="CE2041" s="113"/>
      <c r="CF2041" s="113">
        <f t="shared" si="30304"/>
        <v>0</v>
      </c>
      <c r="CG2041" s="113">
        <f t="shared" si="30304"/>
        <v>0</v>
      </c>
      <c r="CH2041" s="114">
        <f>IF(C2039="","",100%-SUM(G2041:CG2041))</f>
        <v>0</v>
      </c>
      <c r="CI2041" s="115">
        <f>IF(C2039="","",SUM(G2041:CG2041))</f>
        <v>1</v>
      </c>
      <c r="CJ2041" s="67" t="b">
        <f>IF(C2039="","",SUM(G2041:CG2041)=CI2041)</f>
        <v>1</v>
      </c>
    </row>
    <row r="2042" spans="1:88" s="5" customFormat="1" ht="22.05" customHeight="1" x14ac:dyDescent="0.3">
      <c r="A2042" s="171" t="s">
        <v>1426</v>
      </c>
      <c r="B2042" s="155" t="s">
        <v>1427</v>
      </c>
      <c r="C2042" s="168" t="s">
        <v>163</v>
      </c>
      <c r="D2042" s="158">
        <v>8</v>
      </c>
      <c r="E2042" s="161">
        <v>388873</v>
      </c>
      <c r="F2042" s="164">
        <f t="shared" si="30113"/>
        <v>3110984</v>
      </c>
      <c r="G2042" s="108">
        <v>0</v>
      </c>
      <c r="H2042" s="108"/>
      <c r="I2042" s="108"/>
      <c r="J2042" s="108"/>
      <c r="K2042" s="108"/>
      <c r="L2042" s="108"/>
      <c r="M2042" s="108"/>
      <c r="N2042" s="108"/>
      <c r="O2042" s="108"/>
      <c r="P2042" s="108"/>
      <c r="Q2042" s="108"/>
      <c r="R2042" s="108"/>
      <c r="S2042" s="108"/>
      <c r="T2042" s="108"/>
      <c r="U2042" s="108"/>
      <c r="V2042" s="108"/>
      <c r="W2042" s="108"/>
      <c r="X2042" s="108"/>
      <c r="Y2042" s="108"/>
      <c r="Z2042" s="108"/>
      <c r="AA2042" s="108"/>
      <c r="AB2042" s="108"/>
      <c r="AC2042" s="108"/>
      <c r="AD2042" s="108"/>
      <c r="AE2042" s="108"/>
      <c r="AF2042" s="108"/>
      <c r="AG2042" s="108"/>
      <c r="AH2042" s="108"/>
      <c r="AI2042" s="108"/>
      <c r="AJ2042" s="108"/>
      <c r="AK2042" s="108"/>
      <c r="AL2042" s="108"/>
      <c r="AM2042" s="108"/>
      <c r="AN2042" s="108"/>
      <c r="AO2042" s="108"/>
      <c r="AP2042" s="108"/>
      <c r="AQ2042" s="108"/>
      <c r="AR2042" s="108"/>
      <c r="AS2042" s="108"/>
      <c r="AT2042" s="108"/>
      <c r="AU2042" s="108"/>
      <c r="AV2042" s="108"/>
      <c r="AW2042" s="108"/>
      <c r="AX2042" s="108"/>
      <c r="AY2042" s="108"/>
      <c r="AZ2042" s="108"/>
      <c r="BA2042" s="108"/>
      <c r="BB2042" s="108"/>
      <c r="BC2042" s="108"/>
      <c r="BD2042" s="108"/>
      <c r="BE2042" s="108"/>
      <c r="BF2042" s="108"/>
      <c r="BG2042" s="108"/>
      <c r="BH2042" s="108"/>
      <c r="BI2042" s="108"/>
      <c r="BJ2042" s="108"/>
      <c r="BK2042" s="108"/>
      <c r="BL2042" s="108"/>
      <c r="BM2042" s="108"/>
      <c r="BN2042" s="108"/>
      <c r="BO2042" s="108"/>
      <c r="BP2042" s="108">
        <f>ROUND($F2042/14,0)</f>
        <v>222213</v>
      </c>
      <c r="BQ2042" s="108">
        <f>ROUND($F2042/14,0)</f>
        <v>222213</v>
      </c>
      <c r="BR2042" s="108">
        <f t="shared" ref="BR2042:CC2042" si="30305">ROUND($F2042/14,0)</f>
        <v>222213</v>
      </c>
      <c r="BS2042" s="108">
        <f t="shared" si="30305"/>
        <v>222213</v>
      </c>
      <c r="BT2042" s="108">
        <f t="shared" si="30305"/>
        <v>222213</v>
      </c>
      <c r="BU2042" s="108">
        <f t="shared" si="30305"/>
        <v>222213</v>
      </c>
      <c r="BV2042" s="108">
        <f t="shared" si="30305"/>
        <v>222213</v>
      </c>
      <c r="BW2042" s="108">
        <f t="shared" si="30305"/>
        <v>222213</v>
      </c>
      <c r="BX2042" s="108">
        <f t="shared" si="30305"/>
        <v>222213</v>
      </c>
      <c r="BY2042" s="108">
        <f>ROUNDUP($F2042/14,0)</f>
        <v>222214</v>
      </c>
      <c r="BZ2042" s="108">
        <f>ROUNDUP($F2042/14,0)</f>
        <v>222214</v>
      </c>
      <c r="CA2042" s="108">
        <f t="shared" si="30305"/>
        <v>222213</v>
      </c>
      <c r="CB2042" s="108">
        <f t="shared" si="30305"/>
        <v>222213</v>
      </c>
      <c r="CC2042" s="108">
        <f t="shared" si="30305"/>
        <v>222213</v>
      </c>
      <c r="CD2042" s="108"/>
      <c r="CE2042" s="108"/>
      <c r="CF2042" s="108"/>
      <c r="CG2042" s="108"/>
      <c r="CH2042" s="109">
        <f>IF(C2042="","",F2042-SUM(G2042:CG2042))</f>
        <v>0</v>
      </c>
      <c r="CI2042" s="107">
        <f>IF(C2042="","",SUM(G2042:CG2042))</f>
        <v>3110984</v>
      </c>
      <c r="CJ2042" s="67" t="b">
        <f>IF(C2042="","",F2042=CI2042)</f>
        <v>1</v>
      </c>
    </row>
    <row r="2043" spans="1:88" s="5" customFormat="1" ht="22.05" customHeight="1" x14ac:dyDescent="0.3">
      <c r="A2043" s="172"/>
      <c r="B2043" s="156"/>
      <c r="C2043" s="169"/>
      <c r="D2043" s="159"/>
      <c r="E2043" s="162"/>
      <c r="F2043" s="165"/>
      <c r="G2043" s="110">
        <v>0</v>
      </c>
      <c r="H2043" s="110"/>
      <c r="I2043" s="110"/>
      <c r="J2043" s="110"/>
      <c r="K2043" s="110"/>
      <c r="L2043" s="110"/>
      <c r="M2043" s="110"/>
      <c r="N2043" s="110"/>
      <c r="O2043" s="110"/>
      <c r="P2043" s="110"/>
      <c r="Q2043" s="110"/>
      <c r="R2043" s="110"/>
      <c r="S2043" s="110"/>
      <c r="T2043" s="110"/>
      <c r="U2043" s="110">
        <f t="shared" ref="U2043:X2043" si="30306">ROUND(U2042/$E2042,2)</f>
        <v>0</v>
      </c>
      <c r="V2043" s="110">
        <f t="shared" si="30306"/>
        <v>0</v>
      </c>
      <c r="W2043" s="110">
        <f t="shared" si="30306"/>
        <v>0</v>
      </c>
      <c r="X2043" s="110">
        <f t="shared" si="30306"/>
        <v>0</v>
      </c>
      <c r="Y2043" s="110">
        <f t="shared" ref="Y2043:AG2043" si="30307">ROUND(Y2042/$E2042,2)</f>
        <v>0</v>
      </c>
      <c r="Z2043" s="110">
        <f t="shared" si="30307"/>
        <v>0</v>
      </c>
      <c r="AA2043" s="110">
        <f t="shared" si="30307"/>
        <v>0</v>
      </c>
      <c r="AB2043" s="110">
        <f t="shared" si="30307"/>
        <v>0</v>
      </c>
      <c r="AC2043" s="110">
        <f t="shared" si="30307"/>
        <v>0</v>
      </c>
      <c r="AD2043" s="110">
        <f t="shared" si="30307"/>
        <v>0</v>
      </c>
      <c r="AE2043" s="110">
        <f t="shared" si="30307"/>
        <v>0</v>
      </c>
      <c r="AF2043" s="110">
        <f t="shared" si="30307"/>
        <v>0</v>
      </c>
      <c r="AG2043" s="110">
        <f t="shared" si="30307"/>
        <v>0</v>
      </c>
      <c r="AH2043" s="110">
        <f t="shared" ref="AH2043:AK2043" si="30308">ROUND(AH2042/$E2042,2)</f>
        <v>0</v>
      </c>
      <c r="AI2043" s="110">
        <f t="shared" si="30308"/>
        <v>0</v>
      </c>
      <c r="AJ2043" s="110">
        <f t="shared" si="30308"/>
        <v>0</v>
      </c>
      <c r="AK2043" s="110">
        <f t="shared" si="30308"/>
        <v>0</v>
      </c>
      <c r="AL2043" s="110">
        <f t="shared" ref="AL2043:AT2043" si="30309">ROUND(AL2042/$E2042,2)</f>
        <v>0</v>
      </c>
      <c r="AM2043" s="110">
        <f t="shared" si="30309"/>
        <v>0</v>
      </c>
      <c r="AN2043" s="110">
        <f t="shared" si="30309"/>
        <v>0</v>
      </c>
      <c r="AO2043" s="110">
        <f t="shared" si="30309"/>
        <v>0</v>
      </c>
      <c r="AP2043" s="110">
        <f t="shared" si="30309"/>
        <v>0</v>
      </c>
      <c r="AQ2043" s="110">
        <f t="shared" si="30309"/>
        <v>0</v>
      </c>
      <c r="AR2043" s="110">
        <f t="shared" si="30309"/>
        <v>0</v>
      </c>
      <c r="AS2043" s="110">
        <f t="shared" si="30309"/>
        <v>0</v>
      </c>
      <c r="AT2043" s="110">
        <f t="shared" si="30309"/>
        <v>0</v>
      </c>
      <c r="AU2043" s="110">
        <f t="shared" ref="AU2043:AX2043" si="30310">ROUND(AU2042/$E2042,2)</f>
        <v>0</v>
      </c>
      <c r="AV2043" s="110">
        <f t="shared" si="30310"/>
        <v>0</v>
      </c>
      <c r="AW2043" s="110">
        <f t="shared" si="30310"/>
        <v>0</v>
      </c>
      <c r="AX2043" s="110">
        <f t="shared" si="30310"/>
        <v>0</v>
      </c>
      <c r="AY2043" s="110">
        <f t="shared" ref="AY2043:BC2043" si="30311">ROUND(AY2042/$E2042,2)</f>
        <v>0</v>
      </c>
      <c r="AZ2043" s="110">
        <f t="shared" si="30311"/>
        <v>0</v>
      </c>
      <c r="BA2043" s="110">
        <f t="shared" si="30311"/>
        <v>0</v>
      </c>
      <c r="BB2043" s="110">
        <f t="shared" si="30311"/>
        <v>0</v>
      </c>
      <c r="BC2043" s="110">
        <f t="shared" si="30311"/>
        <v>0</v>
      </c>
      <c r="BD2043" s="110">
        <f t="shared" ref="BD2043:BG2043" si="30312">ROUND(BD2042/$E2042,2)</f>
        <v>0</v>
      </c>
      <c r="BE2043" s="110">
        <f t="shared" si="30312"/>
        <v>0</v>
      </c>
      <c r="BF2043" s="110">
        <f t="shared" si="30312"/>
        <v>0</v>
      </c>
      <c r="BG2043" s="110">
        <f t="shared" si="30312"/>
        <v>0</v>
      </c>
      <c r="BH2043" s="110">
        <f t="shared" ref="BH2043:BK2043" si="30313">ROUND(BH2042/$E2042,2)</f>
        <v>0</v>
      </c>
      <c r="BI2043" s="110">
        <f t="shared" si="30313"/>
        <v>0</v>
      </c>
      <c r="BJ2043" s="110">
        <f t="shared" si="30313"/>
        <v>0</v>
      </c>
      <c r="BK2043" s="110">
        <f t="shared" si="30313"/>
        <v>0</v>
      </c>
      <c r="BL2043" s="110">
        <f t="shared" ref="BL2043:BP2043" si="30314">ROUND(BL2042/$E2042,2)</f>
        <v>0</v>
      </c>
      <c r="BM2043" s="110">
        <f t="shared" si="30314"/>
        <v>0</v>
      </c>
      <c r="BN2043" s="110">
        <f t="shared" si="30314"/>
        <v>0</v>
      </c>
      <c r="BO2043" s="110">
        <f t="shared" si="30314"/>
        <v>0</v>
      </c>
      <c r="BP2043" s="110">
        <f t="shared" si="30314"/>
        <v>0.56999999999999995</v>
      </c>
      <c r="BQ2043" s="110">
        <f t="shared" ref="BQ2043:BT2043" si="30315">ROUND(BQ2042/$E2042,2)</f>
        <v>0.56999999999999995</v>
      </c>
      <c r="BR2043" s="110">
        <f t="shared" si="30315"/>
        <v>0.56999999999999995</v>
      </c>
      <c r="BS2043" s="110">
        <f t="shared" si="30315"/>
        <v>0.56999999999999995</v>
      </c>
      <c r="BT2043" s="110">
        <f t="shared" si="30315"/>
        <v>0.56999999999999995</v>
      </c>
      <c r="BU2043" s="110">
        <f t="shared" ref="BU2043:BX2043" si="30316">ROUND(BU2042/$E2042,2)</f>
        <v>0.56999999999999995</v>
      </c>
      <c r="BV2043" s="110">
        <f t="shared" si="30316"/>
        <v>0.56999999999999995</v>
      </c>
      <c r="BW2043" s="110">
        <f t="shared" si="30316"/>
        <v>0.56999999999999995</v>
      </c>
      <c r="BX2043" s="110">
        <f t="shared" si="30316"/>
        <v>0.56999999999999995</v>
      </c>
      <c r="BY2043" s="110">
        <f t="shared" ref="BY2043:CC2043" si="30317">ROUND(BY2042/$E2042,2)</f>
        <v>0.56999999999999995</v>
      </c>
      <c r="BZ2043" s="110">
        <f t="shared" si="30317"/>
        <v>0.56999999999999995</v>
      </c>
      <c r="CA2043" s="110">
        <f t="shared" ref="CA2043" si="30318">ROUNDUP(CA2042/$E2042,2)</f>
        <v>0.57999999999999996</v>
      </c>
      <c r="CB2043" s="110">
        <f t="shared" ref="CB2043" si="30319">ROUNDUP(CB2042/$E2042,2)</f>
        <v>0.57999999999999996</v>
      </c>
      <c r="CC2043" s="110">
        <f t="shared" si="30317"/>
        <v>0.56999999999999995</v>
      </c>
      <c r="CD2043" s="110">
        <f t="shared" ref="CD2043:CG2043" si="30320">ROUND(CD2042/$E2042,2)</f>
        <v>0</v>
      </c>
      <c r="CE2043" s="110"/>
      <c r="CF2043" s="110">
        <f t="shared" si="30320"/>
        <v>0</v>
      </c>
      <c r="CG2043" s="110">
        <f t="shared" si="30320"/>
        <v>0</v>
      </c>
      <c r="CH2043" s="111">
        <f>IF(C2042="","",D2042-SUM(G2043:CG2043))</f>
        <v>0</v>
      </c>
      <c r="CI2043" s="112">
        <f>IF(C2042="","",SUM(G2043:CG2043))</f>
        <v>8</v>
      </c>
      <c r="CJ2043" s="67" t="b">
        <f>IF(C2042="","",D2042=CI2043)</f>
        <v>1</v>
      </c>
    </row>
    <row r="2044" spans="1:88" s="5" customFormat="1" ht="22.05" customHeight="1" x14ac:dyDescent="0.3">
      <c r="A2044" s="173"/>
      <c r="B2044" s="157"/>
      <c r="C2044" s="170"/>
      <c r="D2044" s="160"/>
      <c r="E2044" s="163"/>
      <c r="F2044" s="166"/>
      <c r="G2044" s="113">
        <v>0</v>
      </c>
      <c r="H2044" s="113"/>
      <c r="I2044" s="113"/>
      <c r="J2044" s="113"/>
      <c r="K2044" s="113"/>
      <c r="L2044" s="113"/>
      <c r="M2044" s="113"/>
      <c r="N2044" s="113"/>
      <c r="O2044" s="113"/>
      <c r="P2044" s="113"/>
      <c r="Q2044" s="113"/>
      <c r="R2044" s="113"/>
      <c r="S2044" s="113"/>
      <c r="T2044" s="113"/>
      <c r="U2044" s="113">
        <f t="shared" ref="U2044:X2044" si="30321">U2042/$F2042</f>
        <v>0</v>
      </c>
      <c r="V2044" s="113">
        <f t="shared" si="30321"/>
        <v>0</v>
      </c>
      <c r="W2044" s="113">
        <f t="shared" si="30321"/>
        <v>0</v>
      </c>
      <c r="X2044" s="113">
        <f t="shared" si="30321"/>
        <v>0</v>
      </c>
      <c r="Y2044" s="113">
        <f t="shared" ref="Y2044:AG2044" si="30322">Y2042/$F2042</f>
        <v>0</v>
      </c>
      <c r="Z2044" s="113">
        <f t="shared" si="30322"/>
        <v>0</v>
      </c>
      <c r="AA2044" s="113">
        <f t="shared" si="30322"/>
        <v>0</v>
      </c>
      <c r="AB2044" s="113">
        <f t="shared" si="30322"/>
        <v>0</v>
      </c>
      <c r="AC2044" s="113">
        <f t="shared" si="30322"/>
        <v>0</v>
      </c>
      <c r="AD2044" s="113">
        <f t="shared" si="30322"/>
        <v>0</v>
      </c>
      <c r="AE2044" s="113">
        <f t="shared" si="30322"/>
        <v>0</v>
      </c>
      <c r="AF2044" s="113">
        <f t="shared" si="30322"/>
        <v>0</v>
      </c>
      <c r="AG2044" s="113">
        <f t="shared" si="30322"/>
        <v>0</v>
      </c>
      <c r="AH2044" s="113">
        <f t="shared" ref="AH2044:AK2044" si="30323">AH2042/$F2042</f>
        <v>0</v>
      </c>
      <c r="AI2044" s="113">
        <f t="shared" si="30323"/>
        <v>0</v>
      </c>
      <c r="AJ2044" s="113">
        <f t="shared" si="30323"/>
        <v>0</v>
      </c>
      <c r="AK2044" s="113">
        <f t="shared" si="30323"/>
        <v>0</v>
      </c>
      <c r="AL2044" s="113">
        <f t="shared" ref="AL2044:AT2044" si="30324">AL2042/$F2042</f>
        <v>0</v>
      </c>
      <c r="AM2044" s="113">
        <f t="shared" si="30324"/>
        <v>0</v>
      </c>
      <c r="AN2044" s="113">
        <f t="shared" si="30324"/>
        <v>0</v>
      </c>
      <c r="AO2044" s="113">
        <f t="shared" si="30324"/>
        <v>0</v>
      </c>
      <c r="AP2044" s="113">
        <f t="shared" si="30324"/>
        <v>0</v>
      </c>
      <c r="AQ2044" s="113">
        <f t="shared" si="30324"/>
        <v>0</v>
      </c>
      <c r="AR2044" s="113">
        <f t="shared" si="30324"/>
        <v>0</v>
      </c>
      <c r="AS2044" s="113">
        <f t="shared" si="30324"/>
        <v>0</v>
      </c>
      <c r="AT2044" s="113">
        <f t="shared" si="30324"/>
        <v>0</v>
      </c>
      <c r="AU2044" s="113">
        <f t="shared" ref="AU2044:AX2044" si="30325">AU2042/$F2042</f>
        <v>0</v>
      </c>
      <c r="AV2044" s="113">
        <f t="shared" si="30325"/>
        <v>0</v>
      </c>
      <c r="AW2044" s="113">
        <f t="shared" si="30325"/>
        <v>0</v>
      </c>
      <c r="AX2044" s="113">
        <f t="shared" si="30325"/>
        <v>0</v>
      </c>
      <c r="AY2044" s="113">
        <f t="shared" ref="AY2044:BC2044" si="30326">AY2042/$F2042</f>
        <v>0</v>
      </c>
      <c r="AZ2044" s="113">
        <f t="shared" si="30326"/>
        <v>0</v>
      </c>
      <c r="BA2044" s="113">
        <f t="shared" si="30326"/>
        <v>0</v>
      </c>
      <c r="BB2044" s="113">
        <f t="shared" si="30326"/>
        <v>0</v>
      </c>
      <c r="BC2044" s="113">
        <f t="shared" si="30326"/>
        <v>0</v>
      </c>
      <c r="BD2044" s="113">
        <f t="shared" ref="BD2044:BG2044" si="30327">BD2042/$F2042</f>
        <v>0</v>
      </c>
      <c r="BE2044" s="113">
        <f t="shared" si="30327"/>
        <v>0</v>
      </c>
      <c r="BF2044" s="113">
        <f t="shared" si="30327"/>
        <v>0</v>
      </c>
      <c r="BG2044" s="113">
        <f t="shared" si="30327"/>
        <v>0</v>
      </c>
      <c r="BH2044" s="113">
        <f t="shared" ref="BH2044:BK2044" si="30328">BH2042/$F2042</f>
        <v>0</v>
      </c>
      <c r="BI2044" s="113">
        <f t="shared" si="30328"/>
        <v>0</v>
      </c>
      <c r="BJ2044" s="113">
        <f t="shared" si="30328"/>
        <v>0</v>
      </c>
      <c r="BK2044" s="113">
        <f t="shared" si="30328"/>
        <v>0</v>
      </c>
      <c r="BL2044" s="113">
        <f t="shared" ref="BL2044:BP2044" si="30329">BL2042/$F2042</f>
        <v>0</v>
      </c>
      <c r="BM2044" s="113">
        <f t="shared" si="30329"/>
        <v>0</v>
      </c>
      <c r="BN2044" s="113">
        <f t="shared" si="30329"/>
        <v>0</v>
      </c>
      <c r="BO2044" s="113">
        <f t="shared" si="30329"/>
        <v>0</v>
      </c>
      <c r="BP2044" s="113">
        <f t="shared" si="30329"/>
        <v>7.1428525508327914E-2</v>
      </c>
      <c r="BQ2044" s="113">
        <f t="shared" ref="BQ2044:BT2044" si="30330">BQ2042/$F2042</f>
        <v>7.1428525508327914E-2</v>
      </c>
      <c r="BR2044" s="113">
        <f t="shared" si="30330"/>
        <v>7.1428525508327914E-2</v>
      </c>
      <c r="BS2044" s="113">
        <f t="shared" si="30330"/>
        <v>7.1428525508327914E-2</v>
      </c>
      <c r="BT2044" s="113">
        <f t="shared" si="30330"/>
        <v>7.1428525508327914E-2</v>
      </c>
      <c r="BU2044" s="113">
        <f t="shared" ref="BU2044:BX2044" si="30331">BU2042/$F2042</f>
        <v>7.1428525508327914E-2</v>
      </c>
      <c r="BV2044" s="113">
        <f t="shared" si="30331"/>
        <v>7.1428525508327914E-2</v>
      </c>
      <c r="BW2044" s="113">
        <f t="shared" si="30331"/>
        <v>7.1428525508327914E-2</v>
      </c>
      <c r="BX2044" s="113">
        <f t="shared" si="30331"/>
        <v>7.1428525508327914E-2</v>
      </c>
      <c r="BY2044" s="113">
        <f t="shared" ref="BY2044:CC2044" si="30332">BY2042/$F2042</f>
        <v>7.1428846950032529E-2</v>
      </c>
      <c r="BZ2044" s="113">
        <f t="shared" si="30332"/>
        <v>7.1428846950032529E-2</v>
      </c>
      <c r="CA2044" s="113">
        <f t="shared" si="30332"/>
        <v>7.1428525508327914E-2</v>
      </c>
      <c r="CB2044" s="113">
        <f t="shared" si="30332"/>
        <v>7.1428525508327914E-2</v>
      </c>
      <c r="CC2044" s="113">
        <f t="shared" si="30332"/>
        <v>7.1428525508327914E-2</v>
      </c>
      <c r="CD2044" s="113">
        <f t="shared" ref="CD2044:CG2044" si="30333">CD2042/$F2042</f>
        <v>0</v>
      </c>
      <c r="CE2044" s="113"/>
      <c r="CF2044" s="113">
        <f t="shared" si="30333"/>
        <v>0</v>
      </c>
      <c r="CG2044" s="113">
        <f t="shared" si="30333"/>
        <v>0</v>
      </c>
      <c r="CH2044" s="114">
        <f>IF(C2042="","",100%-SUM(G2044:CG2044))</f>
        <v>1.1102230246251565E-16</v>
      </c>
      <c r="CI2044" s="115">
        <f>IF(C2042="","",SUM(G2044:CG2044))</f>
        <v>0.99999999999999989</v>
      </c>
      <c r="CJ2044" s="67" t="b">
        <f>IF(C2042="","",SUM(G2044:CG2044)=CI2044)</f>
        <v>1</v>
      </c>
    </row>
    <row r="2045" spans="1:88" x14ac:dyDescent="0.3">
      <c r="A2045" s="31" t="s">
        <v>1428</v>
      </c>
      <c r="B2045" s="32" t="s">
        <v>1429</v>
      </c>
      <c r="C2045" s="33"/>
      <c r="D2045" s="33"/>
      <c r="E2045" s="37"/>
      <c r="F2045" s="84">
        <f>SUM(F2046:F2075)</f>
        <v>20254162</v>
      </c>
      <c r="G2045" s="6">
        <f t="shared" ref="G2045:BR2045" si="30334">G2046+G2049+G2052+G2055+G2058+G2061+G2064+G2067+G2070+G2073</f>
        <v>0</v>
      </c>
      <c r="H2045" s="6">
        <f t="shared" si="30334"/>
        <v>0</v>
      </c>
      <c r="I2045" s="6">
        <f t="shared" si="30334"/>
        <v>0</v>
      </c>
      <c r="J2045" s="6">
        <f t="shared" si="30334"/>
        <v>0</v>
      </c>
      <c r="K2045" s="6">
        <f t="shared" si="30334"/>
        <v>0</v>
      </c>
      <c r="L2045" s="6">
        <f t="shared" si="30334"/>
        <v>0</v>
      </c>
      <c r="M2045" s="6">
        <f t="shared" si="30334"/>
        <v>0</v>
      </c>
      <c r="N2045" s="6">
        <f t="shared" si="30334"/>
        <v>0</v>
      </c>
      <c r="O2045" s="6">
        <f t="shared" si="30334"/>
        <v>0</v>
      </c>
      <c r="P2045" s="6">
        <f t="shared" si="30334"/>
        <v>0</v>
      </c>
      <c r="Q2045" s="6">
        <f t="shared" si="30334"/>
        <v>0</v>
      </c>
      <c r="R2045" s="6">
        <f t="shared" si="30334"/>
        <v>0</v>
      </c>
      <c r="S2045" s="6">
        <f t="shared" si="30334"/>
        <v>0</v>
      </c>
      <c r="T2045" s="6">
        <f t="shared" si="30334"/>
        <v>0</v>
      </c>
      <c r="U2045" s="6">
        <f t="shared" si="30334"/>
        <v>0</v>
      </c>
      <c r="V2045" s="6">
        <f t="shared" si="30334"/>
        <v>0</v>
      </c>
      <c r="W2045" s="6">
        <f t="shared" si="30334"/>
        <v>0</v>
      </c>
      <c r="X2045" s="6">
        <f t="shared" si="30334"/>
        <v>0</v>
      </c>
      <c r="Y2045" s="6">
        <f t="shared" si="30334"/>
        <v>0</v>
      </c>
      <c r="Z2045" s="6">
        <f t="shared" si="30334"/>
        <v>0</v>
      </c>
      <c r="AA2045" s="6">
        <f t="shared" si="30334"/>
        <v>0</v>
      </c>
      <c r="AB2045" s="6">
        <f t="shared" si="30334"/>
        <v>0</v>
      </c>
      <c r="AC2045" s="6">
        <f t="shared" si="30334"/>
        <v>0</v>
      </c>
      <c r="AD2045" s="6">
        <f t="shared" si="30334"/>
        <v>0</v>
      </c>
      <c r="AE2045" s="6">
        <f t="shared" si="30334"/>
        <v>0</v>
      </c>
      <c r="AF2045" s="6">
        <f t="shared" si="30334"/>
        <v>0</v>
      </c>
      <c r="AG2045" s="6">
        <f t="shared" si="30334"/>
        <v>0</v>
      </c>
      <c r="AH2045" s="6">
        <f t="shared" si="30334"/>
        <v>0</v>
      </c>
      <c r="AI2045" s="6">
        <f t="shared" si="30334"/>
        <v>0</v>
      </c>
      <c r="AJ2045" s="6">
        <f t="shared" si="30334"/>
        <v>0</v>
      </c>
      <c r="AK2045" s="6">
        <f t="shared" si="30334"/>
        <v>0</v>
      </c>
      <c r="AL2045" s="6">
        <f t="shared" si="30334"/>
        <v>0</v>
      </c>
      <c r="AM2045" s="6">
        <f t="shared" si="30334"/>
        <v>0</v>
      </c>
      <c r="AN2045" s="6">
        <f t="shared" si="30334"/>
        <v>0</v>
      </c>
      <c r="AO2045" s="6">
        <f t="shared" si="30334"/>
        <v>0</v>
      </c>
      <c r="AP2045" s="6">
        <f t="shared" si="30334"/>
        <v>0</v>
      </c>
      <c r="AQ2045" s="6">
        <f t="shared" si="30334"/>
        <v>0</v>
      </c>
      <c r="AR2045" s="6">
        <f t="shared" si="30334"/>
        <v>0</v>
      </c>
      <c r="AS2045" s="6">
        <f t="shared" si="30334"/>
        <v>0</v>
      </c>
      <c r="AT2045" s="6">
        <f t="shared" si="30334"/>
        <v>0</v>
      </c>
      <c r="AU2045" s="6">
        <f t="shared" si="30334"/>
        <v>0</v>
      </c>
      <c r="AV2045" s="6">
        <f t="shared" si="30334"/>
        <v>0</v>
      </c>
      <c r="AW2045" s="6">
        <f t="shared" si="30334"/>
        <v>0</v>
      </c>
      <c r="AX2045" s="6">
        <f t="shared" si="30334"/>
        <v>0</v>
      </c>
      <c r="AY2045" s="6">
        <f t="shared" si="30334"/>
        <v>0</v>
      </c>
      <c r="AZ2045" s="6">
        <f t="shared" si="30334"/>
        <v>0</v>
      </c>
      <c r="BA2045" s="6">
        <f t="shared" si="30334"/>
        <v>0</v>
      </c>
      <c r="BB2045" s="6">
        <f t="shared" si="30334"/>
        <v>0</v>
      </c>
      <c r="BC2045" s="6">
        <f t="shared" si="30334"/>
        <v>0</v>
      </c>
      <c r="BD2045" s="6">
        <f t="shared" si="30334"/>
        <v>0</v>
      </c>
      <c r="BE2045" s="6">
        <f t="shared" si="30334"/>
        <v>0</v>
      </c>
      <c r="BF2045" s="6">
        <f t="shared" si="30334"/>
        <v>0</v>
      </c>
      <c r="BG2045" s="6">
        <f t="shared" si="30334"/>
        <v>0</v>
      </c>
      <c r="BH2045" s="6">
        <f t="shared" si="30334"/>
        <v>0</v>
      </c>
      <c r="BI2045" s="6">
        <f t="shared" si="30334"/>
        <v>0</v>
      </c>
      <c r="BJ2045" s="6">
        <f t="shared" si="30334"/>
        <v>0</v>
      </c>
      <c r="BK2045" s="6">
        <f t="shared" si="30334"/>
        <v>0</v>
      </c>
      <c r="BL2045" s="6">
        <f t="shared" si="30334"/>
        <v>0</v>
      </c>
      <c r="BM2045" s="6">
        <f t="shared" si="30334"/>
        <v>0</v>
      </c>
      <c r="BN2045" s="6">
        <f t="shared" si="30334"/>
        <v>0</v>
      </c>
      <c r="BO2045" s="6">
        <f t="shared" si="30334"/>
        <v>0</v>
      </c>
      <c r="BP2045" s="6">
        <f t="shared" si="30334"/>
        <v>1687846</v>
      </c>
      <c r="BQ2045" s="6">
        <f t="shared" si="30334"/>
        <v>1687846</v>
      </c>
      <c r="BR2045" s="6">
        <f t="shared" si="30334"/>
        <v>1687846</v>
      </c>
      <c r="BS2045" s="6">
        <f t="shared" ref="BS2045:CG2045" si="30335">BS2046+BS2049+BS2052+BS2055+BS2058+BS2061+BS2064+BS2067+BS2070+BS2073</f>
        <v>1687846</v>
      </c>
      <c r="BT2045" s="6">
        <f t="shared" si="30335"/>
        <v>1687846</v>
      </c>
      <c r="BU2045" s="6">
        <f t="shared" si="30335"/>
        <v>1687846</v>
      </c>
      <c r="BV2045" s="6">
        <f t="shared" si="30335"/>
        <v>1687846</v>
      </c>
      <c r="BW2045" s="6">
        <f t="shared" si="30335"/>
        <v>1687846</v>
      </c>
      <c r="BX2045" s="6">
        <f t="shared" si="30335"/>
        <v>1687848</v>
      </c>
      <c r="BY2045" s="6">
        <f t="shared" si="30335"/>
        <v>1687848</v>
      </c>
      <c r="BZ2045" s="6">
        <f t="shared" si="30335"/>
        <v>1687849</v>
      </c>
      <c r="CA2045" s="6">
        <f t="shared" si="30335"/>
        <v>1687849</v>
      </c>
      <c r="CB2045" s="6">
        <f t="shared" si="30335"/>
        <v>0</v>
      </c>
      <c r="CC2045" s="6">
        <f t="shared" si="30335"/>
        <v>0</v>
      </c>
      <c r="CD2045" s="6">
        <f t="shared" si="30335"/>
        <v>0</v>
      </c>
      <c r="CE2045" s="6">
        <f t="shared" si="30335"/>
        <v>0</v>
      </c>
      <c r="CF2045" s="6">
        <f t="shared" si="30335"/>
        <v>0</v>
      </c>
      <c r="CG2045" s="6">
        <f t="shared" si="30335"/>
        <v>0</v>
      </c>
      <c r="CH2045" s="107">
        <f>F2045-SUM(G2045:CG2045)</f>
        <v>0</v>
      </c>
      <c r="CI2045" s="107" t="str">
        <f>IF(C2045="","",SUM(G2045:CG2045))</f>
        <v/>
      </c>
      <c r="CJ2045" s="67" t="str">
        <f>IF(C2045="","",F2045=CI2045)</f>
        <v/>
      </c>
    </row>
    <row r="2046" spans="1:88" s="5" customFormat="1" ht="15" customHeight="1" x14ac:dyDescent="0.3">
      <c r="A2046" s="171" t="s">
        <v>1430</v>
      </c>
      <c r="B2046" s="155" t="s">
        <v>1431</v>
      </c>
      <c r="C2046" s="168" t="s">
        <v>163</v>
      </c>
      <c r="D2046" s="158">
        <v>22</v>
      </c>
      <c r="E2046" s="161">
        <v>106744</v>
      </c>
      <c r="F2046" s="164">
        <f t="shared" ref="F2046:F2073" si="30336">ROUND(E2046*D2046,0)</f>
        <v>2348368</v>
      </c>
      <c r="G2046" s="108">
        <v>0</v>
      </c>
      <c r="H2046" s="108"/>
      <c r="I2046" s="108"/>
      <c r="J2046" s="108"/>
      <c r="K2046" s="108"/>
      <c r="L2046" s="108"/>
      <c r="M2046" s="108"/>
      <c r="N2046" s="108"/>
      <c r="O2046" s="108"/>
      <c r="P2046" s="108"/>
      <c r="Q2046" s="108"/>
      <c r="R2046" s="108"/>
      <c r="S2046" s="108"/>
      <c r="T2046" s="108"/>
      <c r="U2046" s="108"/>
      <c r="V2046" s="108"/>
      <c r="W2046" s="108"/>
      <c r="X2046" s="108"/>
      <c r="Y2046" s="108"/>
      <c r="Z2046" s="108"/>
      <c r="AA2046" s="108"/>
      <c r="AB2046" s="108"/>
      <c r="AC2046" s="108"/>
      <c r="AD2046" s="108"/>
      <c r="AE2046" s="108"/>
      <c r="AF2046" s="108"/>
      <c r="AG2046" s="108"/>
      <c r="AH2046" s="108"/>
      <c r="AI2046" s="108"/>
      <c r="AJ2046" s="108"/>
      <c r="AK2046" s="108"/>
      <c r="AL2046" s="108"/>
      <c r="AM2046" s="108"/>
      <c r="AN2046" s="108"/>
      <c r="AO2046" s="108"/>
      <c r="AP2046" s="108"/>
      <c r="AQ2046" s="108"/>
      <c r="AR2046" s="108"/>
      <c r="AS2046" s="108"/>
      <c r="AT2046" s="108"/>
      <c r="AU2046" s="108"/>
      <c r="AV2046" s="108"/>
      <c r="AW2046" s="108"/>
      <c r="AX2046" s="108"/>
      <c r="AY2046" s="108"/>
      <c r="AZ2046" s="108"/>
      <c r="BA2046" s="108"/>
      <c r="BB2046" s="108"/>
      <c r="BC2046" s="108"/>
      <c r="BD2046" s="108"/>
      <c r="BE2046" s="108"/>
      <c r="BF2046" s="108"/>
      <c r="BG2046" s="108"/>
      <c r="BH2046" s="108"/>
      <c r="BI2046" s="108"/>
      <c r="BJ2046" s="108"/>
      <c r="BK2046" s="108"/>
      <c r="BL2046" s="108"/>
      <c r="BM2046" s="108"/>
      <c r="BN2046" s="108"/>
      <c r="BO2046" s="108"/>
      <c r="BP2046" s="108">
        <f>ROUND($F2046/12,0)</f>
        <v>195697</v>
      </c>
      <c r="BQ2046" s="108">
        <f t="shared" ref="BQ2046:BW2046" si="30337">ROUND($F2046/12,0)</f>
        <v>195697</v>
      </c>
      <c r="BR2046" s="108">
        <f t="shared" si="30337"/>
        <v>195697</v>
      </c>
      <c r="BS2046" s="108">
        <f t="shared" si="30337"/>
        <v>195697</v>
      </c>
      <c r="BT2046" s="108">
        <f t="shared" si="30337"/>
        <v>195697</v>
      </c>
      <c r="BU2046" s="108">
        <f t="shared" si="30337"/>
        <v>195697</v>
      </c>
      <c r="BV2046" s="108">
        <f t="shared" si="30337"/>
        <v>195697</v>
      </c>
      <c r="BW2046" s="108">
        <f t="shared" si="30337"/>
        <v>195697</v>
      </c>
      <c r="BX2046" s="108">
        <f t="shared" ref="BX2046:BZ2046" si="30338">ROUNDUP($F2046/12,0)</f>
        <v>195698</v>
      </c>
      <c r="BY2046" s="108">
        <f t="shared" si="30338"/>
        <v>195698</v>
      </c>
      <c r="BZ2046" s="108">
        <f t="shared" si="30338"/>
        <v>195698</v>
      </c>
      <c r="CA2046" s="108">
        <f>ROUNDUP($F2046/12,0)</f>
        <v>195698</v>
      </c>
      <c r="CB2046" s="108"/>
      <c r="CC2046" s="108"/>
      <c r="CD2046" s="108"/>
      <c r="CE2046" s="108"/>
      <c r="CF2046" s="108"/>
      <c r="CG2046" s="108"/>
      <c r="CH2046" s="109">
        <f>IF(C2046="","",F2046-SUM(G2046:CG2046))</f>
        <v>0</v>
      </c>
      <c r="CI2046" s="107">
        <f>IF(C2046="","",SUM(G2046:CG2046))</f>
        <v>2348368</v>
      </c>
      <c r="CJ2046" s="67" t="b">
        <f>IF(C2046="","",F2046=CI2046)</f>
        <v>1</v>
      </c>
    </row>
    <row r="2047" spans="1:88" s="5" customFormat="1" ht="15" customHeight="1" x14ac:dyDescent="0.3">
      <c r="A2047" s="172"/>
      <c r="B2047" s="156"/>
      <c r="C2047" s="169"/>
      <c r="D2047" s="159"/>
      <c r="E2047" s="162"/>
      <c r="F2047" s="165"/>
      <c r="G2047" s="110">
        <v>0</v>
      </c>
      <c r="H2047" s="110"/>
      <c r="I2047" s="110"/>
      <c r="J2047" s="110"/>
      <c r="K2047" s="110"/>
      <c r="L2047" s="110"/>
      <c r="M2047" s="110"/>
      <c r="N2047" s="110"/>
      <c r="O2047" s="110"/>
      <c r="P2047" s="110"/>
      <c r="Q2047" s="110"/>
      <c r="R2047" s="110"/>
      <c r="S2047" s="110"/>
      <c r="T2047" s="110"/>
      <c r="U2047" s="110">
        <f t="shared" ref="U2047:X2047" si="30339">ROUND(U2046/$E2046,2)</f>
        <v>0</v>
      </c>
      <c r="V2047" s="110">
        <f t="shared" si="30339"/>
        <v>0</v>
      </c>
      <c r="W2047" s="110">
        <f t="shared" si="30339"/>
        <v>0</v>
      </c>
      <c r="X2047" s="110">
        <f t="shared" si="30339"/>
        <v>0</v>
      </c>
      <c r="Y2047" s="110">
        <f t="shared" ref="Y2047:AG2047" si="30340">ROUND(Y2046/$E2046,2)</f>
        <v>0</v>
      </c>
      <c r="Z2047" s="110">
        <f t="shared" si="30340"/>
        <v>0</v>
      </c>
      <c r="AA2047" s="110">
        <f t="shared" si="30340"/>
        <v>0</v>
      </c>
      <c r="AB2047" s="110">
        <f t="shared" si="30340"/>
        <v>0</v>
      </c>
      <c r="AC2047" s="110">
        <f t="shared" si="30340"/>
        <v>0</v>
      </c>
      <c r="AD2047" s="110">
        <f t="shared" si="30340"/>
        <v>0</v>
      </c>
      <c r="AE2047" s="110">
        <f t="shared" si="30340"/>
        <v>0</v>
      </c>
      <c r="AF2047" s="110">
        <f t="shared" si="30340"/>
        <v>0</v>
      </c>
      <c r="AG2047" s="110">
        <f t="shared" si="30340"/>
        <v>0</v>
      </c>
      <c r="AH2047" s="110">
        <f t="shared" ref="AH2047:AK2047" si="30341">ROUND(AH2046/$E2046,2)</f>
        <v>0</v>
      </c>
      <c r="AI2047" s="110">
        <f t="shared" si="30341"/>
        <v>0</v>
      </c>
      <c r="AJ2047" s="110">
        <f t="shared" si="30341"/>
        <v>0</v>
      </c>
      <c r="AK2047" s="110">
        <f t="shared" si="30341"/>
        <v>0</v>
      </c>
      <c r="AL2047" s="110">
        <f t="shared" ref="AL2047:AT2047" si="30342">ROUND(AL2046/$E2046,2)</f>
        <v>0</v>
      </c>
      <c r="AM2047" s="110">
        <f t="shared" si="30342"/>
        <v>0</v>
      </c>
      <c r="AN2047" s="110">
        <f t="shared" si="30342"/>
        <v>0</v>
      </c>
      <c r="AO2047" s="110">
        <f t="shared" si="30342"/>
        <v>0</v>
      </c>
      <c r="AP2047" s="110">
        <f t="shared" si="30342"/>
        <v>0</v>
      </c>
      <c r="AQ2047" s="110">
        <f t="shared" si="30342"/>
        <v>0</v>
      </c>
      <c r="AR2047" s="110">
        <f t="shared" si="30342"/>
        <v>0</v>
      </c>
      <c r="AS2047" s="110">
        <f t="shared" si="30342"/>
        <v>0</v>
      </c>
      <c r="AT2047" s="110">
        <f t="shared" si="30342"/>
        <v>0</v>
      </c>
      <c r="AU2047" s="110">
        <f t="shared" ref="AU2047:AX2047" si="30343">ROUND(AU2046/$E2046,2)</f>
        <v>0</v>
      </c>
      <c r="AV2047" s="110">
        <f t="shared" si="30343"/>
        <v>0</v>
      </c>
      <c r="AW2047" s="110">
        <f t="shared" si="30343"/>
        <v>0</v>
      </c>
      <c r="AX2047" s="110">
        <f t="shared" si="30343"/>
        <v>0</v>
      </c>
      <c r="AY2047" s="110">
        <f t="shared" ref="AY2047:BC2047" si="30344">ROUND(AY2046/$E2046,2)</f>
        <v>0</v>
      </c>
      <c r="AZ2047" s="110">
        <f t="shared" si="30344"/>
        <v>0</v>
      </c>
      <c r="BA2047" s="110">
        <f t="shared" si="30344"/>
        <v>0</v>
      </c>
      <c r="BB2047" s="110">
        <f t="shared" si="30344"/>
        <v>0</v>
      </c>
      <c r="BC2047" s="110">
        <f t="shared" si="30344"/>
        <v>0</v>
      </c>
      <c r="BD2047" s="110">
        <f t="shared" ref="BD2047:BG2047" si="30345">ROUND(BD2046/$E2046,2)</f>
        <v>0</v>
      </c>
      <c r="BE2047" s="110">
        <f t="shared" si="30345"/>
        <v>0</v>
      </c>
      <c r="BF2047" s="110">
        <f t="shared" si="30345"/>
        <v>0</v>
      </c>
      <c r="BG2047" s="110">
        <f t="shared" si="30345"/>
        <v>0</v>
      </c>
      <c r="BH2047" s="110">
        <f t="shared" ref="BH2047:BK2047" si="30346">ROUND(BH2046/$E2046,2)</f>
        <v>0</v>
      </c>
      <c r="BI2047" s="110">
        <f t="shared" si="30346"/>
        <v>0</v>
      </c>
      <c r="BJ2047" s="110">
        <f t="shared" si="30346"/>
        <v>0</v>
      </c>
      <c r="BK2047" s="110">
        <f t="shared" si="30346"/>
        <v>0</v>
      </c>
      <c r="BL2047" s="110">
        <f t="shared" ref="BL2047:BP2047" si="30347">ROUND(BL2046/$E2046,2)</f>
        <v>0</v>
      </c>
      <c r="BM2047" s="110">
        <f t="shared" si="30347"/>
        <v>0</v>
      </c>
      <c r="BN2047" s="110">
        <f t="shared" si="30347"/>
        <v>0</v>
      </c>
      <c r="BO2047" s="110">
        <f t="shared" si="30347"/>
        <v>0</v>
      </c>
      <c r="BP2047" s="110">
        <f t="shared" si="30347"/>
        <v>1.83</v>
      </c>
      <c r="BQ2047" s="110">
        <f t="shared" ref="BQ2047:BW2047" si="30348">ROUND(BQ2046/$E2046,2)</f>
        <v>1.83</v>
      </c>
      <c r="BR2047" s="110">
        <f t="shared" si="30348"/>
        <v>1.83</v>
      </c>
      <c r="BS2047" s="110">
        <f t="shared" si="30348"/>
        <v>1.83</v>
      </c>
      <c r="BT2047" s="110">
        <f t="shared" si="30348"/>
        <v>1.83</v>
      </c>
      <c r="BU2047" s="110">
        <f t="shared" si="30348"/>
        <v>1.83</v>
      </c>
      <c r="BV2047" s="110">
        <f t="shared" si="30348"/>
        <v>1.83</v>
      </c>
      <c r="BW2047" s="110">
        <f t="shared" si="30348"/>
        <v>1.83</v>
      </c>
      <c r="BX2047" s="110">
        <f t="shared" ref="BX2047:BZ2047" si="30349">ROUNDUP(BX2046/$E2046,2)</f>
        <v>1.84</v>
      </c>
      <c r="BY2047" s="110">
        <f t="shared" si="30349"/>
        <v>1.84</v>
      </c>
      <c r="BZ2047" s="110">
        <f t="shared" si="30349"/>
        <v>1.84</v>
      </c>
      <c r="CA2047" s="110">
        <f>ROUNDUP(CA2046/$E2046,2)</f>
        <v>1.84</v>
      </c>
      <c r="CB2047" s="110">
        <f t="shared" ref="CB2047" si="30350">ROUNDDOWN(CB2046/$E2046,2)</f>
        <v>0</v>
      </c>
      <c r="CC2047" s="110">
        <f t="shared" ref="CC2047" si="30351">ROUND(CC2046/$E2046,2)</f>
        <v>0</v>
      </c>
      <c r="CD2047" s="110">
        <f t="shared" ref="CD2047:CG2047" si="30352">ROUND(CD2046/$E2046,2)</f>
        <v>0</v>
      </c>
      <c r="CE2047" s="110"/>
      <c r="CF2047" s="110">
        <f t="shared" si="30352"/>
        <v>0</v>
      </c>
      <c r="CG2047" s="110">
        <f t="shared" si="30352"/>
        <v>0</v>
      </c>
      <c r="CH2047" s="111">
        <f>IF(C2046="","",D2046-SUM(G2047:CG2047))</f>
        <v>0</v>
      </c>
      <c r="CI2047" s="112">
        <f>IF(C2046="","",SUM(G2047:CG2047))</f>
        <v>22</v>
      </c>
      <c r="CJ2047" s="67" t="b">
        <f>IF(C2046="","",D2046=CI2047)</f>
        <v>1</v>
      </c>
    </row>
    <row r="2048" spans="1:88" s="5" customFormat="1" ht="15" customHeight="1" x14ac:dyDescent="0.3">
      <c r="A2048" s="173"/>
      <c r="B2048" s="157"/>
      <c r="C2048" s="170"/>
      <c r="D2048" s="160"/>
      <c r="E2048" s="163"/>
      <c r="F2048" s="166"/>
      <c r="G2048" s="113">
        <v>0</v>
      </c>
      <c r="H2048" s="113"/>
      <c r="I2048" s="113"/>
      <c r="J2048" s="113"/>
      <c r="K2048" s="113"/>
      <c r="L2048" s="113"/>
      <c r="M2048" s="113"/>
      <c r="N2048" s="113"/>
      <c r="O2048" s="113"/>
      <c r="P2048" s="113"/>
      <c r="Q2048" s="113"/>
      <c r="R2048" s="113"/>
      <c r="S2048" s="113"/>
      <c r="T2048" s="113"/>
      <c r="U2048" s="113">
        <f t="shared" ref="U2048:X2048" si="30353">U2046/$F2046</f>
        <v>0</v>
      </c>
      <c r="V2048" s="113">
        <f t="shared" si="30353"/>
        <v>0</v>
      </c>
      <c r="W2048" s="113">
        <f t="shared" si="30353"/>
        <v>0</v>
      </c>
      <c r="X2048" s="113">
        <f t="shared" si="30353"/>
        <v>0</v>
      </c>
      <c r="Y2048" s="113">
        <f t="shared" ref="Y2048:AG2048" si="30354">Y2046/$F2046</f>
        <v>0</v>
      </c>
      <c r="Z2048" s="113">
        <f t="shared" si="30354"/>
        <v>0</v>
      </c>
      <c r="AA2048" s="113">
        <f t="shared" si="30354"/>
        <v>0</v>
      </c>
      <c r="AB2048" s="113">
        <f t="shared" si="30354"/>
        <v>0</v>
      </c>
      <c r="AC2048" s="113">
        <f t="shared" si="30354"/>
        <v>0</v>
      </c>
      <c r="AD2048" s="113">
        <f t="shared" si="30354"/>
        <v>0</v>
      </c>
      <c r="AE2048" s="113">
        <f t="shared" si="30354"/>
        <v>0</v>
      </c>
      <c r="AF2048" s="113">
        <f t="shared" si="30354"/>
        <v>0</v>
      </c>
      <c r="AG2048" s="113">
        <f t="shared" si="30354"/>
        <v>0</v>
      </c>
      <c r="AH2048" s="113">
        <f t="shared" ref="AH2048:AK2048" si="30355">AH2046/$F2046</f>
        <v>0</v>
      </c>
      <c r="AI2048" s="113">
        <f t="shared" si="30355"/>
        <v>0</v>
      </c>
      <c r="AJ2048" s="113">
        <f t="shared" si="30355"/>
        <v>0</v>
      </c>
      <c r="AK2048" s="113">
        <f t="shared" si="30355"/>
        <v>0</v>
      </c>
      <c r="AL2048" s="113">
        <f t="shared" ref="AL2048:AT2048" si="30356">AL2046/$F2046</f>
        <v>0</v>
      </c>
      <c r="AM2048" s="113">
        <f t="shared" si="30356"/>
        <v>0</v>
      </c>
      <c r="AN2048" s="113">
        <f t="shared" si="30356"/>
        <v>0</v>
      </c>
      <c r="AO2048" s="113">
        <f t="shared" si="30356"/>
        <v>0</v>
      </c>
      <c r="AP2048" s="113">
        <f t="shared" si="30356"/>
        <v>0</v>
      </c>
      <c r="AQ2048" s="113">
        <f t="shared" si="30356"/>
        <v>0</v>
      </c>
      <c r="AR2048" s="113">
        <f t="shared" si="30356"/>
        <v>0</v>
      </c>
      <c r="AS2048" s="113">
        <f t="shared" si="30356"/>
        <v>0</v>
      </c>
      <c r="AT2048" s="113">
        <f t="shared" si="30356"/>
        <v>0</v>
      </c>
      <c r="AU2048" s="113">
        <f t="shared" ref="AU2048:AX2048" si="30357">AU2046/$F2046</f>
        <v>0</v>
      </c>
      <c r="AV2048" s="113">
        <f t="shared" si="30357"/>
        <v>0</v>
      </c>
      <c r="AW2048" s="113">
        <f t="shared" si="30357"/>
        <v>0</v>
      </c>
      <c r="AX2048" s="113">
        <f t="shared" si="30357"/>
        <v>0</v>
      </c>
      <c r="AY2048" s="113">
        <f t="shared" ref="AY2048:BC2048" si="30358">AY2046/$F2046</f>
        <v>0</v>
      </c>
      <c r="AZ2048" s="113">
        <f t="shared" si="30358"/>
        <v>0</v>
      </c>
      <c r="BA2048" s="113">
        <f t="shared" si="30358"/>
        <v>0</v>
      </c>
      <c r="BB2048" s="113">
        <f t="shared" si="30358"/>
        <v>0</v>
      </c>
      <c r="BC2048" s="113">
        <f t="shared" si="30358"/>
        <v>0</v>
      </c>
      <c r="BD2048" s="113">
        <f t="shared" ref="BD2048:BG2048" si="30359">BD2046/$F2046</f>
        <v>0</v>
      </c>
      <c r="BE2048" s="113">
        <f t="shared" si="30359"/>
        <v>0</v>
      </c>
      <c r="BF2048" s="113">
        <f t="shared" si="30359"/>
        <v>0</v>
      </c>
      <c r="BG2048" s="113">
        <f t="shared" si="30359"/>
        <v>0</v>
      </c>
      <c r="BH2048" s="113">
        <f t="shared" ref="BH2048:BK2048" si="30360">BH2046/$F2046</f>
        <v>0</v>
      </c>
      <c r="BI2048" s="113">
        <f t="shared" si="30360"/>
        <v>0</v>
      </c>
      <c r="BJ2048" s="113">
        <f t="shared" si="30360"/>
        <v>0</v>
      </c>
      <c r="BK2048" s="113">
        <f t="shared" si="30360"/>
        <v>0</v>
      </c>
      <c r="BL2048" s="113">
        <f t="shared" ref="BL2048:BP2048" si="30361">BL2046/$F2046</f>
        <v>0</v>
      </c>
      <c r="BM2048" s="113">
        <f t="shared" si="30361"/>
        <v>0</v>
      </c>
      <c r="BN2048" s="113">
        <f t="shared" si="30361"/>
        <v>0</v>
      </c>
      <c r="BO2048" s="113">
        <f t="shared" si="30361"/>
        <v>0</v>
      </c>
      <c r="BP2048" s="113">
        <f t="shared" si="30361"/>
        <v>8.333319139078714E-2</v>
      </c>
      <c r="BQ2048" s="113">
        <f t="shared" ref="BQ2048:CA2048" si="30362">BQ2046/$F2046</f>
        <v>8.333319139078714E-2</v>
      </c>
      <c r="BR2048" s="113">
        <f t="shared" si="30362"/>
        <v>8.333319139078714E-2</v>
      </c>
      <c r="BS2048" s="113">
        <f t="shared" si="30362"/>
        <v>8.333319139078714E-2</v>
      </c>
      <c r="BT2048" s="113">
        <f t="shared" si="30362"/>
        <v>8.333319139078714E-2</v>
      </c>
      <c r="BU2048" s="113">
        <f t="shared" si="30362"/>
        <v>8.333319139078714E-2</v>
      </c>
      <c r="BV2048" s="113">
        <f t="shared" si="30362"/>
        <v>8.333319139078714E-2</v>
      </c>
      <c r="BW2048" s="113">
        <f t="shared" si="30362"/>
        <v>8.333319139078714E-2</v>
      </c>
      <c r="BX2048" s="113">
        <f t="shared" si="30362"/>
        <v>8.3333617218425735E-2</v>
      </c>
      <c r="BY2048" s="113">
        <f t="shared" si="30362"/>
        <v>8.3333617218425735E-2</v>
      </c>
      <c r="BZ2048" s="113">
        <f t="shared" si="30362"/>
        <v>8.3333617218425735E-2</v>
      </c>
      <c r="CA2048" s="113">
        <f t="shared" si="30362"/>
        <v>8.3333617218425735E-2</v>
      </c>
      <c r="CB2048" s="113">
        <f t="shared" ref="CB2048:CC2048" si="30363">CB2046/$F2046</f>
        <v>0</v>
      </c>
      <c r="CC2048" s="113">
        <f t="shared" si="30363"/>
        <v>0</v>
      </c>
      <c r="CD2048" s="113">
        <f t="shared" ref="CD2048:CG2048" si="30364">CD2046/$F2046</f>
        <v>0</v>
      </c>
      <c r="CE2048" s="113"/>
      <c r="CF2048" s="113">
        <f t="shared" si="30364"/>
        <v>0</v>
      </c>
      <c r="CG2048" s="113">
        <f t="shared" si="30364"/>
        <v>0</v>
      </c>
      <c r="CH2048" s="114">
        <f>IF(C2046="","",100%-SUM(G2048:CG2048))</f>
        <v>1.1102230246251565E-16</v>
      </c>
      <c r="CI2048" s="115">
        <f>IF(C2046="","",SUM(G2048:CG2048))</f>
        <v>0.99999999999999989</v>
      </c>
      <c r="CJ2048" s="67" t="b">
        <f>IF(C2046="","",SUM(G2048:CG2048)=CI2048)</f>
        <v>1</v>
      </c>
    </row>
    <row r="2049" spans="1:88" s="5" customFormat="1" ht="15" customHeight="1" x14ac:dyDescent="0.3">
      <c r="A2049" s="171" t="s">
        <v>1432</v>
      </c>
      <c r="B2049" s="155" t="s">
        <v>1433</v>
      </c>
      <c r="C2049" s="168" t="s">
        <v>163</v>
      </c>
      <c r="D2049" s="158">
        <v>40</v>
      </c>
      <c r="E2049" s="161">
        <v>130904</v>
      </c>
      <c r="F2049" s="164">
        <f t="shared" si="30336"/>
        <v>5236160</v>
      </c>
      <c r="G2049" s="108">
        <v>0</v>
      </c>
      <c r="H2049" s="108"/>
      <c r="I2049" s="108"/>
      <c r="J2049" s="108"/>
      <c r="K2049" s="108"/>
      <c r="L2049" s="108"/>
      <c r="M2049" s="108"/>
      <c r="N2049" s="108"/>
      <c r="O2049" s="108"/>
      <c r="P2049" s="108"/>
      <c r="Q2049" s="108"/>
      <c r="R2049" s="108"/>
      <c r="S2049" s="108"/>
      <c r="T2049" s="108"/>
      <c r="U2049" s="108"/>
      <c r="V2049" s="108"/>
      <c r="W2049" s="108"/>
      <c r="X2049" s="108"/>
      <c r="Y2049" s="108"/>
      <c r="Z2049" s="108"/>
      <c r="AA2049" s="108"/>
      <c r="AB2049" s="108"/>
      <c r="AC2049" s="108"/>
      <c r="AD2049" s="108"/>
      <c r="AE2049" s="108"/>
      <c r="AF2049" s="108"/>
      <c r="AG2049" s="108"/>
      <c r="AH2049" s="108"/>
      <c r="AI2049" s="108"/>
      <c r="AJ2049" s="108"/>
      <c r="AK2049" s="108"/>
      <c r="AL2049" s="108"/>
      <c r="AM2049" s="108"/>
      <c r="AN2049" s="108"/>
      <c r="AO2049" s="108"/>
      <c r="AP2049" s="108"/>
      <c r="AQ2049" s="108"/>
      <c r="AR2049" s="108"/>
      <c r="AS2049" s="108"/>
      <c r="AT2049" s="108"/>
      <c r="AU2049" s="108"/>
      <c r="AV2049" s="108"/>
      <c r="AW2049" s="108"/>
      <c r="AX2049" s="108"/>
      <c r="AY2049" s="108"/>
      <c r="AZ2049" s="108"/>
      <c r="BA2049" s="108"/>
      <c r="BB2049" s="108"/>
      <c r="BC2049" s="108"/>
      <c r="BD2049" s="108"/>
      <c r="BE2049" s="108"/>
      <c r="BF2049" s="108"/>
      <c r="BG2049" s="108"/>
      <c r="BH2049" s="108"/>
      <c r="BI2049" s="108"/>
      <c r="BJ2049" s="108"/>
      <c r="BK2049" s="108"/>
      <c r="BL2049" s="108"/>
      <c r="BM2049" s="108"/>
      <c r="BN2049" s="108"/>
      <c r="BO2049" s="108"/>
      <c r="BP2049" s="108">
        <f t="shared" ref="BP2049:BW2049" si="30365">ROUND($F2049/12,0)</f>
        <v>436347</v>
      </c>
      <c r="BQ2049" s="108">
        <f t="shared" si="30365"/>
        <v>436347</v>
      </c>
      <c r="BR2049" s="108">
        <f t="shared" si="30365"/>
        <v>436347</v>
      </c>
      <c r="BS2049" s="108">
        <f t="shared" si="30365"/>
        <v>436347</v>
      </c>
      <c r="BT2049" s="108">
        <f t="shared" si="30365"/>
        <v>436347</v>
      </c>
      <c r="BU2049" s="108">
        <f t="shared" si="30365"/>
        <v>436347</v>
      </c>
      <c r="BV2049" s="108">
        <f t="shared" si="30365"/>
        <v>436347</v>
      </c>
      <c r="BW2049" s="108">
        <f t="shared" si="30365"/>
        <v>436347</v>
      </c>
      <c r="BX2049" s="108">
        <f>ROUNDDOWN($F2049/12,0)</f>
        <v>436346</v>
      </c>
      <c r="BY2049" s="108">
        <f t="shared" ref="BY2049:CA2049" si="30366">ROUNDDOWN($F2049/12,0)</f>
        <v>436346</v>
      </c>
      <c r="BZ2049" s="108">
        <f t="shared" si="30366"/>
        <v>436346</v>
      </c>
      <c r="CA2049" s="108">
        <f t="shared" si="30366"/>
        <v>436346</v>
      </c>
      <c r="CB2049" s="108"/>
      <c r="CC2049" s="108"/>
      <c r="CD2049" s="108"/>
      <c r="CE2049" s="108"/>
      <c r="CF2049" s="108"/>
      <c r="CG2049" s="108"/>
      <c r="CH2049" s="109">
        <f>IF(C2049="","",F2049-SUM(G2049:CG2049))</f>
        <v>0</v>
      </c>
      <c r="CI2049" s="107">
        <f>IF(C2049="","",SUM(G2049:CG2049))</f>
        <v>5236160</v>
      </c>
      <c r="CJ2049" s="67" t="b">
        <f>IF(C2049="","",F2049=CI2049)</f>
        <v>1</v>
      </c>
    </row>
    <row r="2050" spans="1:88" s="5" customFormat="1" ht="15" customHeight="1" x14ac:dyDescent="0.3">
      <c r="A2050" s="172"/>
      <c r="B2050" s="156"/>
      <c r="C2050" s="169"/>
      <c r="D2050" s="159"/>
      <c r="E2050" s="162"/>
      <c r="F2050" s="165"/>
      <c r="G2050" s="110">
        <v>0</v>
      </c>
      <c r="H2050" s="110"/>
      <c r="I2050" s="110"/>
      <c r="J2050" s="110"/>
      <c r="K2050" s="110"/>
      <c r="L2050" s="110"/>
      <c r="M2050" s="110"/>
      <c r="N2050" s="110"/>
      <c r="O2050" s="110"/>
      <c r="P2050" s="110"/>
      <c r="Q2050" s="110"/>
      <c r="R2050" s="110"/>
      <c r="S2050" s="110"/>
      <c r="T2050" s="110"/>
      <c r="U2050" s="110">
        <f t="shared" ref="U2050:X2050" si="30367">ROUND(U2049/$E2049,2)</f>
        <v>0</v>
      </c>
      <c r="V2050" s="110">
        <f t="shared" si="30367"/>
        <v>0</v>
      </c>
      <c r="W2050" s="110">
        <f t="shared" si="30367"/>
        <v>0</v>
      </c>
      <c r="X2050" s="110">
        <f t="shared" si="30367"/>
        <v>0</v>
      </c>
      <c r="Y2050" s="110">
        <f t="shared" ref="Y2050:AG2050" si="30368">ROUND(Y2049/$E2049,2)</f>
        <v>0</v>
      </c>
      <c r="Z2050" s="110">
        <f t="shared" si="30368"/>
        <v>0</v>
      </c>
      <c r="AA2050" s="110">
        <f t="shared" si="30368"/>
        <v>0</v>
      </c>
      <c r="AB2050" s="110">
        <f t="shared" si="30368"/>
        <v>0</v>
      </c>
      <c r="AC2050" s="110">
        <f t="shared" si="30368"/>
        <v>0</v>
      </c>
      <c r="AD2050" s="110">
        <f t="shared" si="30368"/>
        <v>0</v>
      </c>
      <c r="AE2050" s="110">
        <f t="shared" si="30368"/>
        <v>0</v>
      </c>
      <c r="AF2050" s="110">
        <f t="shared" si="30368"/>
        <v>0</v>
      </c>
      <c r="AG2050" s="110">
        <f t="shared" si="30368"/>
        <v>0</v>
      </c>
      <c r="AH2050" s="110">
        <f t="shared" ref="AH2050:AK2050" si="30369">ROUND(AH2049/$E2049,2)</f>
        <v>0</v>
      </c>
      <c r="AI2050" s="110">
        <f t="shared" si="30369"/>
        <v>0</v>
      </c>
      <c r="AJ2050" s="110">
        <f t="shared" si="30369"/>
        <v>0</v>
      </c>
      <c r="AK2050" s="110">
        <f t="shared" si="30369"/>
        <v>0</v>
      </c>
      <c r="AL2050" s="110">
        <f t="shared" ref="AL2050:AT2050" si="30370">ROUND(AL2049/$E2049,2)</f>
        <v>0</v>
      </c>
      <c r="AM2050" s="110">
        <f t="shared" si="30370"/>
        <v>0</v>
      </c>
      <c r="AN2050" s="110">
        <f t="shared" si="30370"/>
        <v>0</v>
      </c>
      <c r="AO2050" s="110">
        <f t="shared" si="30370"/>
        <v>0</v>
      </c>
      <c r="AP2050" s="110">
        <f t="shared" si="30370"/>
        <v>0</v>
      </c>
      <c r="AQ2050" s="110">
        <f t="shared" si="30370"/>
        <v>0</v>
      </c>
      <c r="AR2050" s="110">
        <f t="shared" si="30370"/>
        <v>0</v>
      </c>
      <c r="AS2050" s="110">
        <f t="shared" si="30370"/>
        <v>0</v>
      </c>
      <c r="AT2050" s="110">
        <f t="shared" si="30370"/>
        <v>0</v>
      </c>
      <c r="AU2050" s="110">
        <f t="shared" ref="AU2050:AX2050" si="30371">ROUND(AU2049/$E2049,2)</f>
        <v>0</v>
      </c>
      <c r="AV2050" s="110">
        <f t="shared" si="30371"/>
        <v>0</v>
      </c>
      <c r="AW2050" s="110">
        <f t="shared" si="30371"/>
        <v>0</v>
      </c>
      <c r="AX2050" s="110">
        <f t="shared" si="30371"/>
        <v>0</v>
      </c>
      <c r="AY2050" s="110">
        <f t="shared" ref="AY2050:BC2050" si="30372">ROUND(AY2049/$E2049,2)</f>
        <v>0</v>
      </c>
      <c r="AZ2050" s="110">
        <f t="shared" si="30372"/>
        <v>0</v>
      </c>
      <c r="BA2050" s="110">
        <f t="shared" si="30372"/>
        <v>0</v>
      </c>
      <c r="BB2050" s="110">
        <f t="shared" si="30372"/>
        <v>0</v>
      </c>
      <c r="BC2050" s="110">
        <f t="shared" si="30372"/>
        <v>0</v>
      </c>
      <c r="BD2050" s="110">
        <f t="shared" ref="BD2050:BG2050" si="30373">ROUND(BD2049/$E2049,2)</f>
        <v>0</v>
      </c>
      <c r="BE2050" s="110">
        <f t="shared" si="30373"/>
        <v>0</v>
      </c>
      <c r="BF2050" s="110">
        <f t="shared" si="30373"/>
        <v>0</v>
      </c>
      <c r="BG2050" s="110">
        <f t="shared" si="30373"/>
        <v>0</v>
      </c>
      <c r="BH2050" s="110">
        <f t="shared" ref="BH2050:BK2050" si="30374">ROUND(BH2049/$E2049,2)</f>
        <v>0</v>
      </c>
      <c r="BI2050" s="110">
        <f t="shared" si="30374"/>
        <v>0</v>
      </c>
      <c r="BJ2050" s="110">
        <f t="shared" si="30374"/>
        <v>0</v>
      </c>
      <c r="BK2050" s="110">
        <f t="shared" si="30374"/>
        <v>0</v>
      </c>
      <c r="BL2050" s="110">
        <f t="shared" ref="BL2050:BW2050" si="30375">ROUND(BL2049/$E2049,2)</f>
        <v>0</v>
      </c>
      <c r="BM2050" s="110">
        <f t="shared" si="30375"/>
        <v>0</v>
      </c>
      <c r="BN2050" s="110">
        <f t="shared" si="30375"/>
        <v>0</v>
      </c>
      <c r="BO2050" s="110">
        <f t="shared" si="30375"/>
        <v>0</v>
      </c>
      <c r="BP2050" s="110">
        <f t="shared" si="30375"/>
        <v>3.33</v>
      </c>
      <c r="BQ2050" s="110">
        <f t="shared" si="30375"/>
        <v>3.33</v>
      </c>
      <c r="BR2050" s="110">
        <f t="shared" si="30375"/>
        <v>3.33</v>
      </c>
      <c r="BS2050" s="110">
        <f t="shared" si="30375"/>
        <v>3.33</v>
      </c>
      <c r="BT2050" s="110">
        <f t="shared" si="30375"/>
        <v>3.33</v>
      </c>
      <c r="BU2050" s="110">
        <f t="shared" si="30375"/>
        <v>3.33</v>
      </c>
      <c r="BV2050" s="110">
        <f t="shared" si="30375"/>
        <v>3.33</v>
      </c>
      <c r="BW2050" s="110">
        <f t="shared" si="30375"/>
        <v>3.33</v>
      </c>
      <c r="BX2050" s="110">
        <f t="shared" ref="BX2050" si="30376">ROUNDUP(BX2049/$E2049,2)</f>
        <v>3.34</v>
      </c>
      <c r="BY2050" s="110">
        <f t="shared" ref="BY2050" si="30377">ROUNDUP(BY2049/$E2049,2)</f>
        <v>3.34</v>
      </c>
      <c r="BZ2050" s="110">
        <f t="shared" ref="BZ2050" si="30378">ROUNDUP(BZ2049/$E2049,2)</f>
        <v>3.34</v>
      </c>
      <c r="CA2050" s="110">
        <f>ROUNDUP(CA2049/$E2049,2)</f>
        <v>3.34</v>
      </c>
      <c r="CB2050" s="110">
        <f t="shared" ref="CB2050" si="30379">ROUNDDOWN(CB2049/$E2049,2)</f>
        <v>0</v>
      </c>
      <c r="CC2050" s="110">
        <f t="shared" ref="CC2050" si="30380">ROUND(CC2049/$E2049,2)</f>
        <v>0</v>
      </c>
      <c r="CD2050" s="110">
        <f t="shared" ref="CD2050:CG2050" si="30381">ROUND(CD2049/$E2049,2)</f>
        <v>0</v>
      </c>
      <c r="CE2050" s="110"/>
      <c r="CF2050" s="110">
        <f t="shared" si="30381"/>
        <v>0</v>
      </c>
      <c r="CG2050" s="110">
        <f t="shared" si="30381"/>
        <v>0</v>
      </c>
      <c r="CH2050" s="111">
        <f>IF(C2049="","",D2049-SUM(G2050:CG2050))</f>
        <v>0</v>
      </c>
      <c r="CI2050" s="112">
        <f>IF(C2049="","",SUM(G2050:CG2050))</f>
        <v>40</v>
      </c>
      <c r="CJ2050" s="67" t="b">
        <f>IF(C2049="","",D2049=CI2050)</f>
        <v>1</v>
      </c>
    </row>
    <row r="2051" spans="1:88" s="5" customFormat="1" ht="15" customHeight="1" x14ac:dyDescent="0.3">
      <c r="A2051" s="173"/>
      <c r="B2051" s="157"/>
      <c r="C2051" s="170"/>
      <c r="D2051" s="160"/>
      <c r="E2051" s="163"/>
      <c r="F2051" s="166"/>
      <c r="G2051" s="113">
        <v>0</v>
      </c>
      <c r="H2051" s="113"/>
      <c r="I2051" s="113"/>
      <c r="J2051" s="113"/>
      <c r="K2051" s="113"/>
      <c r="L2051" s="113"/>
      <c r="M2051" s="113"/>
      <c r="N2051" s="113"/>
      <c r="O2051" s="113"/>
      <c r="P2051" s="113"/>
      <c r="Q2051" s="113"/>
      <c r="R2051" s="113"/>
      <c r="S2051" s="113"/>
      <c r="T2051" s="113"/>
      <c r="U2051" s="113">
        <f t="shared" ref="U2051:X2051" si="30382">U2049/$F2049</f>
        <v>0</v>
      </c>
      <c r="V2051" s="113">
        <f t="shared" si="30382"/>
        <v>0</v>
      </c>
      <c r="W2051" s="113">
        <f t="shared" si="30382"/>
        <v>0</v>
      </c>
      <c r="X2051" s="113">
        <f t="shared" si="30382"/>
        <v>0</v>
      </c>
      <c r="Y2051" s="113">
        <f t="shared" ref="Y2051:AG2051" si="30383">Y2049/$F2049</f>
        <v>0</v>
      </c>
      <c r="Z2051" s="113">
        <f t="shared" si="30383"/>
        <v>0</v>
      </c>
      <c r="AA2051" s="113">
        <f t="shared" si="30383"/>
        <v>0</v>
      </c>
      <c r="AB2051" s="113">
        <f t="shared" si="30383"/>
        <v>0</v>
      </c>
      <c r="AC2051" s="113">
        <f t="shared" si="30383"/>
        <v>0</v>
      </c>
      <c r="AD2051" s="113">
        <f t="shared" si="30383"/>
        <v>0</v>
      </c>
      <c r="AE2051" s="113">
        <f t="shared" si="30383"/>
        <v>0</v>
      </c>
      <c r="AF2051" s="113">
        <f t="shared" si="30383"/>
        <v>0</v>
      </c>
      <c r="AG2051" s="113">
        <f t="shared" si="30383"/>
        <v>0</v>
      </c>
      <c r="AH2051" s="113">
        <f t="shared" ref="AH2051:AK2051" si="30384">AH2049/$F2049</f>
        <v>0</v>
      </c>
      <c r="AI2051" s="113">
        <f t="shared" si="30384"/>
        <v>0</v>
      </c>
      <c r="AJ2051" s="113">
        <f t="shared" si="30384"/>
        <v>0</v>
      </c>
      <c r="AK2051" s="113">
        <f t="shared" si="30384"/>
        <v>0</v>
      </c>
      <c r="AL2051" s="113">
        <f t="shared" ref="AL2051:AT2051" si="30385">AL2049/$F2049</f>
        <v>0</v>
      </c>
      <c r="AM2051" s="113">
        <f t="shared" si="30385"/>
        <v>0</v>
      </c>
      <c r="AN2051" s="113">
        <f t="shared" si="30385"/>
        <v>0</v>
      </c>
      <c r="AO2051" s="113">
        <f t="shared" si="30385"/>
        <v>0</v>
      </c>
      <c r="AP2051" s="113">
        <f t="shared" si="30385"/>
        <v>0</v>
      </c>
      <c r="AQ2051" s="113">
        <f t="shared" si="30385"/>
        <v>0</v>
      </c>
      <c r="AR2051" s="113">
        <f t="shared" si="30385"/>
        <v>0</v>
      </c>
      <c r="AS2051" s="113">
        <f t="shared" si="30385"/>
        <v>0</v>
      </c>
      <c r="AT2051" s="113">
        <f t="shared" si="30385"/>
        <v>0</v>
      </c>
      <c r="AU2051" s="113">
        <f t="shared" ref="AU2051:AX2051" si="30386">AU2049/$F2049</f>
        <v>0</v>
      </c>
      <c r="AV2051" s="113">
        <f t="shared" si="30386"/>
        <v>0</v>
      </c>
      <c r="AW2051" s="113">
        <f t="shared" si="30386"/>
        <v>0</v>
      </c>
      <c r="AX2051" s="113">
        <f t="shared" si="30386"/>
        <v>0</v>
      </c>
      <c r="AY2051" s="113">
        <f t="shared" ref="AY2051:BC2051" si="30387">AY2049/$F2049</f>
        <v>0</v>
      </c>
      <c r="AZ2051" s="113">
        <f t="shared" si="30387"/>
        <v>0</v>
      </c>
      <c r="BA2051" s="113">
        <f t="shared" si="30387"/>
        <v>0</v>
      </c>
      <c r="BB2051" s="113">
        <f t="shared" si="30387"/>
        <v>0</v>
      </c>
      <c r="BC2051" s="113">
        <f t="shared" si="30387"/>
        <v>0</v>
      </c>
      <c r="BD2051" s="113">
        <f t="shared" ref="BD2051:BG2051" si="30388">BD2049/$F2049</f>
        <v>0</v>
      </c>
      <c r="BE2051" s="113">
        <f t="shared" si="30388"/>
        <v>0</v>
      </c>
      <c r="BF2051" s="113">
        <f t="shared" si="30388"/>
        <v>0</v>
      </c>
      <c r="BG2051" s="113">
        <f t="shared" si="30388"/>
        <v>0</v>
      </c>
      <c r="BH2051" s="113">
        <f t="shared" ref="BH2051:BK2051" si="30389">BH2049/$F2049</f>
        <v>0</v>
      </c>
      <c r="BI2051" s="113">
        <f t="shared" si="30389"/>
        <v>0</v>
      </c>
      <c r="BJ2051" s="113">
        <f t="shared" si="30389"/>
        <v>0</v>
      </c>
      <c r="BK2051" s="113">
        <f t="shared" si="30389"/>
        <v>0</v>
      </c>
      <c r="BL2051" s="113">
        <f t="shared" ref="BL2051:CA2051" si="30390">BL2049/$F2049</f>
        <v>0</v>
      </c>
      <c r="BM2051" s="113">
        <f t="shared" si="30390"/>
        <v>0</v>
      </c>
      <c r="BN2051" s="113">
        <f t="shared" si="30390"/>
        <v>0</v>
      </c>
      <c r="BO2051" s="113">
        <f t="shared" si="30390"/>
        <v>0</v>
      </c>
      <c r="BP2051" s="113">
        <f t="shared" si="30390"/>
        <v>8.3333396993216402E-2</v>
      </c>
      <c r="BQ2051" s="113">
        <f t="shared" si="30390"/>
        <v>8.3333396993216402E-2</v>
      </c>
      <c r="BR2051" s="113">
        <f t="shared" si="30390"/>
        <v>8.3333396993216402E-2</v>
      </c>
      <c r="BS2051" s="113">
        <f t="shared" si="30390"/>
        <v>8.3333396993216402E-2</v>
      </c>
      <c r="BT2051" s="113">
        <f t="shared" si="30390"/>
        <v>8.3333396993216402E-2</v>
      </c>
      <c r="BU2051" s="113">
        <f t="shared" si="30390"/>
        <v>8.3333396993216402E-2</v>
      </c>
      <c r="BV2051" s="113">
        <f t="shared" si="30390"/>
        <v>8.3333396993216402E-2</v>
      </c>
      <c r="BW2051" s="113">
        <f t="shared" si="30390"/>
        <v>8.3333396993216402E-2</v>
      </c>
      <c r="BX2051" s="113">
        <f t="shared" si="30390"/>
        <v>8.3333206013567196E-2</v>
      </c>
      <c r="BY2051" s="113">
        <f t="shared" si="30390"/>
        <v>8.3333206013567196E-2</v>
      </c>
      <c r="BZ2051" s="113">
        <f t="shared" si="30390"/>
        <v>8.3333206013567196E-2</v>
      </c>
      <c r="CA2051" s="113">
        <f t="shared" si="30390"/>
        <v>8.3333206013567196E-2</v>
      </c>
      <c r="CB2051" s="113">
        <f t="shared" ref="CB2051:CC2051" si="30391">CB2049/$F2049</f>
        <v>0</v>
      </c>
      <c r="CC2051" s="113">
        <f t="shared" si="30391"/>
        <v>0</v>
      </c>
      <c r="CD2051" s="113">
        <f t="shared" ref="CD2051:CG2051" si="30392">CD2049/$F2049</f>
        <v>0</v>
      </c>
      <c r="CE2051" s="113"/>
      <c r="CF2051" s="113">
        <f t="shared" si="30392"/>
        <v>0</v>
      </c>
      <c r="CG2051" s="113">
        <f t="shared" si="30392"/>
        <v>0</v>
      </c>
      <c r="CH2051" s="114">
        <f>IF(C2049="","",100%-SUM(G2051:CG2051))</f>
        <v>0</v>
      </c>
      <c r="CI2051" s="115">
        <f>IF(C2049="","",SUM(G2051:CG2051))</f>
        <v>1</v>
      </c>
      <c r="CJ2051" s="67" t="b">
        <f>IF(C2049="","",SUM(G2051:CG2051)=CI2051)</f>
        <v>1</v>
      </c>
    </row>
    <row r="2052" spans="1:88" s="5" customFormat="1" ht="15" customHeight="1" x14ac:dyDescent="0.3">
      <c r="A2052" s="171" t="s">
        <v>1434</v>
      </c>
      <c r="B2052" s="155" t="s">
        <v>1435</v>
      </c>
      <c r="C2052" s="168" t="s">
        <v>163</v>
      </c>
      <c r="D2052" s="158">
        <v>2</v>
      </c>
      <c r="E2052" s="161">
        <v>157998</v>
      </c>
      <c r="F2052" s="164">
        <f t="shared" si="30336"/>
        <v>315996</v>
      </c>
      <c r="G2052" s="108">
        <v>0</v>
      </c>
      <c r="H2052" s="108"/>
      <c r="I2052" s="108"/>
      <c r="J2052" s="108"/>
      <c r="K2052" s="108"/>
      <c r="L2052" s="108"/>
      <c r="M2052" s="108"/>
      <c r="N2052" s="108"/>
      <c r="O2052" s="108"/>
      <c r="P2052" s="108"/>
      <c r="Q2052" s="108"/>
      <c r="R2052" s="108"/>
      <c r="S2052" s="108"/>
      <c r="T2052" s="108"/>
      <c r="U2052" s="108"/>
      <c r="V2052" s="108"/>
      <c r="W2052" s="108"/>
      <c r="X2052" s="108"/>
      <c r="Y2052" s="108"/>
      <c r="Z2052" s="108"/>
      <c r="AA2052" s="108"/>
      <c r="AB2052" s="108"/>
      <c r="AC2052" s="108"/>
      <c r="AD2052" s="108"/>
      <c r="AE2052" s="108"/>
      <c r="AF2052" s="108"/>
      <c r="AG2052" s="108"/>
      <c r="AH2052" s="108"/>
      <c r="AI2052" s="108"/>
      <c r="AJ2052" s="108"/>
      <c r="AK2052" s="108"/>
      <c r="AL2052" s="108"/>
      <c r="AM2052" s="108"/>
      <c r="AN2052" s="108"/>
      <c r="AO2052" s="108"/>
      <c r="AP2052" s="108"/>
      <c r="AQ2052" s="108"/>
      <c r="AR2052" s="108"/>
      <c r="AS2052" s="108"/>
      <c r="AT2052" s="108"/>
      <c r="AU2052" s="108"/>
      <c r="AV2052" s="108"/>
      <c r="AW2052" s="108"/>
      <c r="AX2052" s="108"/>
      <c r="AY2052" s="108"/>
      <c r="AZ2052" s="108"/>
      <c r="BA2052" s="108"/>
      <c r="BB2052" s="108"/>
      <c r="BC2052" s="108"/>
      <c r="BD2052" s="108"/>
      <c r="BE2052" s="108"/>
      <c r="BF2052" s="108"/>
      <c r="BG2052" s="108"/>
      <c r="BH2052" s="108"/>
      <c r="BI2052" s="108"/>
      <c r="BJ2052" s="108"/>
      <c r="BK2052" s="108"/>
      <c r="BL2052" s="108"/>
      <c r="BM2052" s="108"/>
      <c r="BN2052" s="108"/>
      <c r="BO2052" s="108"/>
      <c r="BP2052" s="108">
        <f t="shared" ref="BP2052:CA2052" si="30393">ROUND($F2052/12,0)</f>
        <v>26333</v>
      </c>
      <c r="BQ2052" s="108">
        <f t="shared" si="30393"/>
        <v>26333</v>
      </c>
      <c r="BR2052" s="108">
        <f t="shared" si="30393"/>
        <v>26333</v>
      </c>
      <c r="BS2052" s="108">
        <f t="shared" si="30393"/>
        <v>26333</v>
      </c>
      <c r="BT2052" s="108">
        <f t="shared" si="30393"/>
        <v>26333</v>
      </c>
      <c r="BU2052" s="108">
        <f t="shared" si="30393"/>
        <v>26333</v>
      </c>
      <c r="BV2052" s="108">
        <f t="shared" si="30393"/>
        <v>26333</v>
      </c>
      <c r="BW2052" s="108">
        <f t="shared" si="30393"/>
        <v>26333</v>
      </c>
      <c r="BX2052" s="108">
        <f t="shared" si="30393"/>
        <v>26333</v>
      </c>
      <c r="BY2052" s="108">
        <f t="shared" si="30393"/>
        <v>26333</v>
      </c>
      <c r="BZ2052" s="108">
        <f t="shared" si="30393"/>
        <v>26333</v>
      </c>
      <c r="CA2052" s="108">
        <f t="shared" si="30393"/>
        <v>26333</v>
      </c>
      <c r="CB2052" s="108"/>
      <c r="CC2052" s="108"/>
      <c r="CD2052" s="108"/>
      <c r="CE2052" s="108"/>
      <c r="CF2052" s="108"/>
      <c r="CG2052" s="108"/>
      <c r="CH2052" s="109">
        <f>IF(C2052="","",F2052-SUM(G2052:CG2052))</f>
        <v>0</v>
      </c>
      <c r="CI2052" s="107">
        <f>IF(C2052="","",SUM(G2052:CG2052))</f>
        <v>315996</v>
      </c>
      <c r="CJ2052" s="67" t="b">
        <f>IF(C2052="","",F2052=CI2052)</f>
        <v>1</v>
      </c>
    </row>
    <row r="2053" spans="1:88" s="5" customFormat="1" ht="15" customHeight="1" x14ac:dyDescent="0.3">
      <c r="A2053" s="172"/>
      <c r="B2053" s="156"/>
      <c r="C2053" s="169"/>
      <c r="D2053" s="159"/>
      <c r="E2053" s="162"/>
      <c r="F2053" s="165"/>
      <c r="G2053" s="110">
        <v>0</v>
      </c>
      <c r="H2053" s="110"/>
      <c r="I2053" s="110"/>
      <c r="J2053" s="110"/>
      <c r="K2053" s="110"/>
      <c r="L2053" s="110"/>
      <c r="M2053" s="110"/>
      <c r="N2053" s="110"/>
      <c r="O2053" s="110"/>
      <c r="P2053" s="110"/>
      <c r="Q2053" s="110"/>
      <c r="R2053" s="110"/>
      <c r="S2053" s="110"/>
      <c r="T2053" s="110"/>
      <c r="U2053" s="110">
        <f t="shared" ref="U2053:X2053" si="30394">ROUND(U2052/$E2052,2)</f>
        <v>0</v>
      </c>
      <c r="V2053" s="110">
        <f t="shared" si="30394"/>
        <v>0</v>
      </c>
      <c r="W2053" s="110">
        <f t="shared" si="30394"/>
        <v>0</v>
      </c>
      <c r="X2053" s="110">
        <f t="shared" si="30394"/>
        <v>0</v>
      </c>
      <c r="Y2053" s="110">
        <f t="shared" ref="Y2053:AG2053" si="30395">ROUND(Y2052/$E2052,2)</f>
        <v>0</v>
      </c>
      <c r="Z2053" s="110">
        <f t="shared" si="30395"/>
        <v>0</v>
      </c>
      <c r="AA2053" s="110">
        <f t="shared" si="30395"/>
        <v>0</v>
      </c>
      <c r="AB2053" s="110">
        <f t="shared" si="30395"/>
        <v>0</v>
      </c>
      <c r="AC2053" s="110">
        <f t="shared" si="30395"/>
        <v>0</v>
      </c>
      <c r="AD2053" s="110">
        <f t="shared" si="30395"/>
        <v>0</v>
      </c>
      <c r="AE2053" s="110">
        <f t="shared" si="30395"/>
        <v>0</v>
      </c>
      <c r="AF2053" s="110">
        <f t="shared" si="30395"/>
        <v>0</v>
      </c>
      <c r="AG2053" s="110">
        <f t="shared" si="30395"/>
        <v>0</v>
      </c>
      <c r="AH2053" s="110">
        <f t="shared" ref="AH2053:AK2053" si="30396">ROUND(AH2052/$E2052,2)</f>
        <v>0</v>
      </c>
      <c r="AI2053" s="110">
        <f t="shared" si="30396"/>
        <v>0</v>
      </c>
      <c r="AJ2053" s="110">
        <f t="shared" si="30396"/>
        <v>0</v>
      </c>
      <c r="AK2053" s="110">
        <f t="shared" si="30396"/>
        <v>0</v>
      </c>
      <c r="AL2053" s="110">
        <f t="shared" ref="AL2053:AT2053" si="30397">ROUND(AL2052/$E2052,2)</f>
        <v>0</v>
      </c>
      <c r="AM2053" s="110">
        <f t="shared" si="30397"/>
        <v>0</v>
      </c>
      <c r="AN2053" s="110">
        <f t="shared" si="30397"/>
        <v>0</v>
      </c>
      <c r="AO2053" s="110">
        <f t="shared" si="30397"/>
        <v>0</v>
      </c>
      <c r="AP2053" s="110">
        <f t="shared" si="30397"/>
        <v>0</v>
      </c>
      <c r="AQ2053" s="110">
        <f t="shared" si="30397"/>
        <v>0</v>
      </c>
      <c r="AR2053" s="110">
        <f t="shared" si="30397"/>
        <v>0</v>
      </c>
      <c r="AS2053" s="110">
        <f t="shared" si="30397"/>
        <v>0</v>
      </c>
      <c r="AT2053" s="110">
        <f t="shared" si="30397"/>
        <v>0</v>
      </c>
      <c r="AU2053" s="110">
        <f t="shared" ref="AU2053:AX2053" si="30398">ROUND(AU2052/$E2052,2)</f>
        <v>0</v>
      </c>
      <c r="AV2053" s="110">
        <f t="shared" si="30398"/>
        <v>0</v>
      </c>
      <c r="AW2053" s="110">
        <f t="shared" si="30398"/>
        <v>0</v>
      </c>
      <c r="AX2053" s="110">
        <f t="shared" si="30398"/>
        <v>0</v>
      </c>
      <c r="AY2053" s="110">
        <f t="shared" ref="AY2053:BC2053" si="30399">ROUND(AY2052/$E2052,2)</f>
        <v>0</v>
      </c>
      <c r="AZ2053" s="110">
        <f t="shared" si="30399"/>
        <v>0</v>
      </c>
      <c r="BA2053" s="110">
        <f t="shared" si="30399"/>
        <v>0</v>
      </c>
      <c r="BB2053" s="110">
        <f t="shared" si="30399"/>
        <v>0</v>
      </c>
      <c r="BC2053" s="110">
        <f t="shared" si="30399"/>
        <v>0</v>
      </c>
      <c r="BD2053" s="110">
        <f t="shared" ref="BD2053:BG2053" si="30400">ROUND(BD2052/$E2052,2)</f>
        <v>0</v>
      </c>
      <c r="BE2053" s="110">
        <f t="shared" si="30400"/>
        <v>0</v>
      </c>
      <c r="BF2053" s="110">
        <f t="shared" si="30400"/>
        <v>0</v>
      </c>
      <c r="BG2053" s="110">
        <f t="shared" si="30400"/>
        <v>0</v>
      </c>
      <c r="BH2053" s="110">
        <f t="shared" ref="BH2053:BK2053" si="30401">ROUND(BH2052/$E2052,2)</f>
        <v>0</v>
      </c>
      <c r="BI2053" s="110">
        <f t="shared" si="30401"/>
        <v>0</v>
      </c>
      <c r="BJ2053" s="110">
        <f t="shared" si="30401"/>
        <v>0</v>
      </c>
      <c r="BK2053" s="110">
        <f t="shared" si="30401"/>
        <v>0</v>
      </c>
      <c r="BL2053" s="110">
        <f t="shared" ref="BL2053:BW2053" si="30402">ROUND(BL2052/$E2052,2)</f>
        <v>0</v>
      </c>
      <c r="BM2053" s="110">
        <f t="shared" si="30402"/>
        <v>0</v>
      </c>
      <c r="BN2053" s="110">
        <f t="shared" si="30402"/>
        <v>0</v>
      </c>
      <c r="BO2053" s="110">
        <f t="shared" si="30402"/>
        <v>0</v>
      </c>
      <c r="BP2053" s="110">
        <f t="shared" si="30402"/>
        <v>0.17</v>
      </c>
      <c r="BQ2053" s="110">
        <f t="shared" si="30402"/>
        <v>0.17</v>
      </c>
      <c r="BR2053" s="110">
        <f t="shared" si="30402"/>
        <v>0.17</v>
      </c>
      <c r="BS2053" s="110">
        <f t="shared" si="30402"/>
        <v>0.17</v>
      </c>
      <c r="BT2053" s="110">
        <f t="shared" si="30402"/>
        <v>0.17</v>
      </c>
      <c r="BU2053" s="110">
        <f t="shared" si="30402"/>
        <v>0.17</v>
      </c>
      <c r="BV2053" s="110">
        <f t="shared" si="30402"/>
        <v>0.17</v>
      </c>
      <c r="BW2053" s="110">
        <f t="shared" si="30402"/>
        <v>0.17</v>
      </c>
      <c r="BX2053" s="110">
        <f>ROUNDDOWN(BX2052/$E2052,2)</f>
        <v>0.16</v>
      </c>
      <c r="BY2053" s="110">
        <f t="shared" ref="BY2053:CA2053" si="30403">ROUNDDOWN(BY2052/$E2052,2)</f>
        <v>0.16</v>
      </c>
      <c r="BZ2053" s="110">
        <f t="shared" si="30403"/>
        <v>0.16</v>
      </c>
      <c r="CA2053" s="110">
        <f t="shared" si="30403"/>
        <v>0.16</v>
      </c>
      <c r="CB2053" s="110">
        <f t="shared" ref="CB2053" si="30404">ROUNDDOWN(CB2052/$E2052,2)</f>
        <v>0</v>
      </c>
      <c r="CC2053" s="110">
        <f t="shared" ref="CC2053" si="30405">ROUND(CC2052/$E2052,2)</f>
        <v>0</v>
      </c>
      <c r="CD2053" s="110">
        <f t="shared" ref="CD2053:CG2053" si="30406">ROUND(CD2052/$E2052,2)</f>
        <v>0</v>
      </c>
      <c r="CE2053" s="110"/>
      <c r="CF2053" s="110">
        <f t="shared" si="30406"/>
        <v>0</v>
      </c>
      <c r="CG2053" s="110">
        <f t="shared" si="30406"/>
        <v>0</v>
      </c>
      <c r="CH2053" s="111">
        <f>IF(C2052="","",D2052-SUM(G2053:CG2053))</f>
        <v>4.4408920985006262E-16</v>
      </c>
      <c r="CI2053" s="112">
        <f>IF(C2052="","",SUM(G2053:CG2053))</f>
        <v>1.9999999999999996</v>
      </c>
      <c r="CJ2053" s="67" t="b">
        <f>IF(C2052="","",D2052=CI2053)</f>
        <v>1</v>
      </c>
    </row>
    <row r="2054" spans="1:88" s="5" customFormat="1" ht="15" customHeight="1" x14ac:dyDescent="0.3">
      <c r="A2054" s="173"/>
      <c r="B2054" s="157"/>
      <c r="C2054" s="170"/>
      <c r="D2054" s="160"/>
      <c r="E2054" s="163"/>
      <c r="F2054" s="166"/>
      <c r="G2054" s="113">
        <v>0</v>
      </c>
      <c r="H2054" s="113"/>
      <c r="I2054" s="113"/>
      <c r="J2054" s="113"/>
      <c r="K2054" s="113"/>
      <c r="L2054" s="113"/>
      <c r="M2054" s="113"/>
      <c r="N2054" s="113"/>
      <c r="O2054" s="113"/>
      <c r="P2054" s="113"/>
      <c r="Q2054" s="113"/>
      <c r="R2054" s="113"/>
      <c r="S2054" s="113"/>
      <c r="T2054" s="113"/>
      <c r="U2054" s="113">
        <f t="shared" ref="U2054:X2054" si="30407">U2052/$F2052</f>
        <v>0</v>
      </c>
      <c r="V2054" s="113">
        <f t="shared" si="30407"/>
        <v>0</v>
      </c>
      <c r="W2054" s="113">
        <f t="shared" si="30407"/>
        <v>0</v>
      </c>
      <c r="X2054" s="113">
        <f t="shared" si="30407"/>
        <v>0</v>
      </c>
      <c r="Y2054" s="113">
        <f t="shared" ref="Y2054:AG2054" si="30408">Y2052/$F2052</f>
        <v>0</v>
      </c>
      <c r="Z2054" s="113">
        <f t="shared" si="30408"/>
        <v>0</v>
      </c>
      <c r="AA2054" s="113">
        <f t="shared" si="30408"/>
        <v>0</v>
      </c>
      <c r="AB2054" s="113">
        <f t="shared" si="30408"/>
        <v>0</v>
      </c>
      <c r="AC2054" s="113">
        <f t="shared" si="30408"/>
        <v>0</v>
      </c>
      <c r="AD2054" s="113">
        <f t="shared" si="30408"/>
        <v>0</v>
      </c>
      <c r="AE2054" s="113">
        <f t="shared" si="30408"/>
        <v>0</v>
      </c>
      <c r="AF2054" s="113">
        <f t="shared" si="30408"/>
        <v>0</v>
      </c>
      <c r="AG2054" s="113">
        <f t="shared" si="30408"/>
        <v>0</v>
      </c>
      <c r="AH2054" s="113">
        <f t="shared" ref="AH2054:AK2054" si="30409">AH2052/$F2052</f>
        <v>0</v>
      </c>
      <c r="AI2054" s="113">
        <f t="shared" si="30409"/>
        <v>0</v>
      </c>
      <c r="AJ2054" s="113">
        <f t="shared" si="30409"/>
        <v>0</v>
      </c>
      <c r="AK2054" s="113">
        <f t="shared" si="30409"/>
        <v>0</v>
      </c>
      <c r="AL2054" s="113">
        <f t="shared" ref="AL2054:AT2054" si="30410">AL2052/$F2052</f>
        <v>0</v>
      </c>
      <c r="AM2054" s="113">
        <f t="shared" si="30410"/>
        <v>0</v>
      </c>
      <c r="AN2054" s="113">
        <f t="shared" si="30410"/>
        <v>0</v>
      </c>
      <c r="AO2054" s="113">
        <f t="shared" si="30410"/>
        <v>0</v>
      </c>
      <c r="AP2054" s="113">
        <f t="shared" si="30410"/>
        <v>0</v>
      </c>
      <c r="AQ2054" s="113">
        <f t="shared" si="30410"/>
        <v>0</v>
      </c>
      <c r="AR2054" s="113">
        <f t="shared" si="30410"/>
        <v>0</v>
      </c>
      <c r="AS2054" s="113">
        <f t="shared" si="30410"/>
        <v>0</v>
      </c>
      <c r="AT2054" s="113">
        <f t="shared" si="30410"/>
        <v>0</v>
      </c>
      <c r="AU2054" s="113">
        <f t="shared" ref="AU2054:AX2054" si="30411">AU2052/$F2052</f>
        <v>0</v>
      </c>
      <c r="AV2054" s="113">
        <f t="shared" si="30411"/>
        <v>0</v>
      </c>
      <c r="AW2054" s="113">
        <f t="shared" si="30411"/>
        <v>0</v>
      </c>
      <c r="AX2054" s="113">
        <f t="shared" si="30411"/>
        <v>0</v>
      </c>
      <c r="AY2054" s="113">
        <f t="shared" ref="AY2054:BC2054" si="30412">AY2052/$F2052</f>
        <v>0</v>
      </c>
      <c r="AZ2054" s="113">
        <f t="shared" si="30412"/>
        <v>0</v>
      </c>
      <c r="BA2054" s="113">
        <f t="shared" si="30412"/>
        <v>0</v>
      </c>
      <c r="BB2054" s="113">
        <f t="shared" si="30412"/>
        <v>0</v>
      </c>
      <c r="BC2054" s="113">
        <f t="shared" si="30412"/>
        <v>0</v>
      </c>
      <c r="BD2054" s="113">
        <f t="shared" ref="BD2054:BG2054" si="30413">BD2052/$F2052</f>
        <v>0</v>
      </c>
      <c r="BE2054" s="113">
        <f t="shared" si="30413"/>
        <v>0</v>
      </c>
      <c r="BF2054" s="113">
        <f t="shared" si="30413"/>
        <v>0</v>
      </c>
      <c r="BG2054" s="113">
        <f t="shared" si="30413"/>
        <v>0</v>
      </c>
      <c r="BH2054" s="113">
        <f t="shared" ref="BH2054:BK2054" si="30414">BH2052/$F2052</f>
        <v>0</v>
      </c>
      <c r="BI2054" s="113">
        <f t="shared" si="30414"/>
        <v>0</v>
      </c>
      <c r="BJ2054" s="113">
        <f t="shared" si="30414"/>
        <v>0</v>
      </c>
      <c r="BK2054" s="113">
        <f t="shared" si="30414"/>
        <v>0</v>
      </c>
      <c r="BL2054" s="113">
        <f t="shared" ref="BL2054:CA2054" si="30415">BL2052/$F2052</f>
        <v>0</v>
      </c>
      <c r="BM2054" s="113">
        <f t="shared" si="30415"/>
        <v>0</v>
      </c>
      <c r="BN2054" s="113">
        <f t="shared" si="30415"/>
        <v>0</v>
      </c>
      <c r="BO2054" s="113">
        <f t="shared" si="30415"/>
        <v>0</v>
      </c>
      <c r="BP2054" s="113">
        <f t="shared" si="30415"/>
        <v>8.3333333333333329E-2</v>
      </c>
      <c r="BQ2054" s="113">
        <f t="shared" si="30415"/>
        <v>8.3333333333333329E-2</v>
      </c>
      <c r="BR2054" s="113">
        <f t="shared" si="30415"/>
        <v>8.3333333333333329E-2</v>
      </c>
      <c r="BS2054" s="113">
        <f t="shared" si="30415"/>
        <v>8.3333333333333329E-2</v>
      </c>
      <c r="BT2054" s="113">
        <f t="shared" si="30415"/>
        <v>8.3333333333333329E-2</v>
      </c>
      <c r="BU2054" s="113">
        <f t="shared" si="30415"/>
        <v>8.3333333333333329E-2</v>
      </c>
      <c r="BV2054" s="113">
        <f t="shared" si="30415"/>
        <v>8.3333333333333329E-2</v>
      </c>
      <c r="BW2054" s="113">
        <f t="shared" si="30415"/>
        <v>8.3333333333333329E-2</v>
      </c>
      <c r="BX2054" s="113">
        <f t="shared" si="30415"/>
        <v>8.3333333333333329E-2</v>
      </c>
      <c r="BY2054" s="113">
        <f t="shared" si="30415"/>
        <v>8.3333333333333329E-2</v>
      </c>
      <c r="BZ2054" s="113">
        <f t="shared" si="30415"/>
        <v>8.3333333333333329E-2</v>
      </c>
      <c r="CA2054" s="113">
        <f t="shared" si="30415"/>
        <v>8.3333333333333329E-2</v>
      </c>
      <c r="CB2054" s="113">
        <f t="shared" ref="CB2054:CC2054" si="30416">CB2052/$F2052</f>
        <v>0</v>
      </c>
      <c r="CC2054" s="113">
        <f t="shared" si="30416"/>
        <v>0</v>
      </c>
      <c r="CD2054" s="113">
        <f t="shared" ref="CD2054:CG2054" si="30417">CD2052/$F2052</f>
        <v>0</v>
      </c>
      <c r="CE2054" s="113"/>
      <c r="CF2054" s="113">
        <f t="shared" si="30417"/>
        <v>0</v>
      </c>
      <c r="CG2054" s="113">
        <f t="shared" si="30417"/>
        <v>0</v>
      </c>
      <c r="CH2054" s="114">
        <f>IF(C2052="","",100%-SUM(G2054:CG2054))</f>
        <v>0</v>
      </c>
      <c r="CI2054" s="115">
        <f>IF(C2052="","",SUM(G2054:CG2054))</f>
        <v>1</v>
      </c>
      <c r="CJ2054" s="67" t="b">
        <f>IF(C2052="","",SUM(G2054:CG2054)=CI2054)</f>
        <v>1</v>
      </c>
    </row>
    <row r="2055" spans="1:88" s="5" customFormat="1" ht="15" customHeight="1" x14ac:dyDescent="0.3">
      <c r="A2055" s="171" t="s">
        <v>1436</v>
      </c>
      <c r="B2055" s="155" t="s">
        <v>1437</v>
      </c>
      <c r="C2055" s="168" t="s">
        <v>163</v>
      </c>
      <c r="D2055" s="158">
        <v>2</v>
      </c>
      <c r="E2055" s="161">
        <v>158212</v>
      </c>
      <c r="F2055" s="164">
        <f t="shared" si="30336"/>
        <v>316424</v>
      </c>
      <c r="G2055" s="108">
        <v>0</v>
      </c>
      <c r="H2055" s="108"/>
      <c r="I2055" s="108"/>
      <c r="J2055" s="108"/>
      <c r="K2055" s="108"/>
      <c r="L2055" s="108"/>
      <c r="M2055" s="108"/>
      <c r="N2055" s="108"/>
      <c r="O2055" s="108"/>
      <c r="P2055" s="108"/>
      <c r="Q2055" s="108"/>
      <c r="R2055" s="108"/>
      <c r="S2055" s="108"/>
      <c r="T2055" s="108"/>
      <c r="U2055" s="108"/>
      <c r="V2055" s="108"/>
      <c r="W2055" s="108"/>
      <c r="X2055" s="108"/>
      <c r="Y2055" s="108"/>
      <c r="Z2055" s="108"/>
      <c r="AA2055" s="108"/>
      <c r="AB2055" s="108"/>
      <c r="AC2055" s="108"/>
      <c r="AD2055" s="108"/>
      <c r="AE2055" s="108"/>
      <c r="AF2055" s="108"/>
      <c r="AG2055" s="108"/>
      <c r="AH2055" s="108"/>
      <c r="AI2055" s="108"/>
      <c r="AJ2055" s="108"/>
      <c r="AK2055" s="108"/>
      <c r="AL2055" s="108"/>
      <c r="AM2055" s="108"/>
      <c r="AN2055" s="108"/>
      <c r="AO2055" s="108"/>
      <c r="AP2055" s="108"/>
      <c r="AQ2055" s="108"/>
      <c r="AR2055" s="108"/>
      <c r="AS2055" s="108"/>
      <c r="AT2055" s="108"/>
      <c r="AU2055" s="108"/>
      <c r="AV2055" s="108"/>
      <c r="AW2055" s="108"/>
      <c r="AX2055" s="108"/>
      <c r="AY2055" s="108"/>
      <c r="AZ2055" s="108"/>
      <c r="BA2055" s="108"/>
      <c r="BB2055" s="108"/>
      <c r="BC2055" s="108"/>
      <c r="BD2055" s="108"/>
      <c r="BE2055" s="108"/>
      <c r="BF2055" s="108"/>
      <c r="BG2055" s="108"/>
      <c r="BH2055" s="108"/>
      <c r="BI2055" s="108"/>
      <c r="BJ2055" s="108"/>
      <c r="BK2055" s="108"/>
      <c r="BL2055" s="108"/>
      <c r="BM2055" s="108"/>
      <c r="BN2055" s="108"/>
      <c r="BO2055" s="108"/>
      <c r="BP2055" s="108">
        <f t="shared" ref="BP2055:BW2055" si="30418">ROUND($F2055/12,0)</f>
        <v>26369</v>
      </c>
      <c r="BQ2055" s="108">
        <f t="shared" si="30418"/>
        <v>26369</v>
      </c>
      <c r="BR2055" s="108">
        <f t="shared" si="30418"/>
        <v>26369</v>
      </c>
      <c r="BS2055" s="108">
        <f t="shared" si="30418"/>
        <v>26369</v>
      </c>
      <c r="BT2055" s="108">
        <f t="shared" si="30418"/>
        <v>26369</v>
      </c>
      <c r="BU2055" s="108">
        <f t="shared" si="30418"/>
        <v>26369</v>
      </c>
      <c r="BV2055" s="108">
        <f t="shared" si="30418"/>
        <v>26369</v>
      </c>
      <c r="BW2055" s="108">
        <f t="shared" si="30418"/>
        <v>26369</v>
      </c>
      <c r="BX2055" s="108">
        <f>ROUNDDOWN($F2055/12,0)</f>
        <v>26368</v>
      </c>
      <c r="BY2055" s="108">
        <f t="shared" ref="BY2055:CA2055" si="30419">ROUNDDOWN($F2055/12,0)</f>
        <v>26368</v>
      </c>
      <c r="BZ2055" s="108">
        <f t="shared" si="30419"/>
        <v>26368</v>
      </c>
      <c r="CA2055" s="108">
        <f t="shared" si="30419"/>
        <v>26368</v>
      </c>
      <c r="CB2055" s="108"/>
      <c r="CC2055" s="108"/>
      <c r="CD2055" s="108"/>
      <c r="CE2055" s="108"/>
      <c r="CF2055" s="108"/>
      <c r="CG2055" s="108"/>
      <c r="CH2055" s="109">
        <f>IF(C2055="","",F2055-SUM(G2055:CG2055))</f>
        <v>0</v>
      </c>
      <c r="CI2055" s="107">
        <f>IF(C2055="","",SUM(G2055:CG2055))</f>
        <v>316424</v>
      </c>
      <c r="CJ2055" s="67" t="b">
        <f>IF(C2055="","",F2055=CI2055)</f>
        <v>1</v>
      </c>
    </row>
    <row r="2056" spans="1:88" s="5" customFormat="1" ht="15" customHeight="1" x14ac:dyDescent="0.3">
      <c r="A2056" s="172"/>
      <c r="B2056" s="156"/>
      <c r="C2056" s="169"/>
      <c r="D2056" s="159"/>
      <c r="E2056" s="162"/>
      <c r="F2056" s="165"/>
      <c r="G2056" s="110">
        <v>0</v>
      </c>
      <c r="H2056" s="110"/>
      <c r="I2056" s="110"/>
      <c r="J2056" s="110"/>
      <c r="K2056" s="110"/>
      <c r="L2056" s="110"/>
      <c r="M2056" s="110"/>
      <c r="N2056" s="110"/>
      <c r="O2056" s="110"/>
      <c r="P2056" s="110"/>
      <c r="Q2056" s="110"/>
      <c r="R2056" s="110"/>
      <c r="S2056" s="110"/>
      <c r="T2056" s="110"/>
      <c r="U2056" s="110">
        <f t="shared" ref="U2056:X2056" si="30420">ROUND(U2055/$E2055,2)</f>
        <v>0</v>
      </c>
      <c r="V2056" s="110">
        <f t="shared" si="30420"/>
        <v>0</v>
      </c>
      <c r="W2056" s="110">
        <f t="shared" si="30420"/>
        <v>0</v>
      </c>
      <c r="X2056" s="110">
        <f t="shared" si="30420"/>
        <v>0</v>
      </c>
      <c r="Y2056" s="110">
        <f t="shared" ref="Y2056:AG2056" si="30421">ROUND(Y2055/$E2055,2)</f>
        <v>0</v>
      </c>
      <c r="Z2056" s="110">
        <f t="shared" si="30421"/>
        <v>0</v>
      </c>
      <c r="AA2056" s="110">
        <f t="shared" si="30421"/>
        <v>0</v>
      </c>
      <c r="AB2056" s="110">
        <f t="shared" si="30421"/>
        <v>0</v>
      </c>
      <c r="AC2056" s="110">
        <f t="shared" si="30421"/>
        <v>0</v>
      </c>
      <c r="AD2056" s="110">
        <f t="shared" si="30421"/>
        <v>0</v>
      </c>
      <c r="AE2056" s="110">
        <f t="shared" si="30421"/>
        <v>0</v>
      </c>
      <c r="AF2056" s="110">
        <f t="shared" si="30421"/>
        <v>0</v>
      </c>
      <c r="AG2056" s="110">
        <f t="shared" si="30421"/>
        <v>0</v>
      </c>
      <c r="AH2056" s="110">
        <f t="shared" ref="AH2056:AK2056" si="30422">ROUND(AH2055/$E2055,2)</f>
        <v>0</v>
      </c>
      <c r="AI2056" s="110">
        <f t="shared" si="30422"/>
        <v>0</v>
      </c>
      <c r="AJ2056" s="110">
        <f t="shared" si="30422"/>
        <v>0</v>
      </c>
      <c r="AK2056" s="110">
        <f t="shared" si="30422"/>
        <v>0</v>
      </c>
      <c r="AL2056" s="110">
        <f t="shared" ref="AL2056:AT2056" si="30423">ROUND(AL2055/$E2055,2)</f>
        <v>0</v>
      </c>
      <c r="AM2056" s="110">
        <f t="shared" si="30423"/>
        <v>0</v>
      </c>
      <c r="AN2056" s="110">
        <f t="shared" si="30423"/>
        <v>0</v>
      </c>
      <c r="AO2056" s="110">
        <f t="shared" si="30423"/>
        <v>0</v>
      </c>
      <c r="AP2056" s="110">
        <f t="shared" si="30423"/>
        <v>0</v>
      </c>
      <c r="AQ2056" s="110">
        <f t="shared" si="30423"/>
        <v>0</v>
      </c>
      <c r="AR2056" s="110">
        <f t="shared" si="30423"/>
        <v>0</v>
      </c>
      <c r="AS2056" s="110">
        <f t="shared" si="30423"/>
        <v>0</v>
      </c>
      <c r="AT2056" s="110">
        <f t="shared" si="30423"/>
        <v>0</v>
      </c>
      <c r="AU2056" s="110">
        <f t="shared" ref="AU2056:AX2056" si="30424">ROUND(AU2055/$E2055,2)</f>
        <v>0</v>
      </c>
      <c r="AV2056" s="110">
        <f t="shared" si="30424"/>
        <v>0</v>
      </c>
      <c r="AW2056" s="110">
        <f t="shared" si="30424"/>
        <v>0</v>
      </c>
      <c r="AX2056" s="110">
        <f t="shared" si="30424"/>
        <v>0</v>
      </c>
      <c r="AY2056" s="110">
        <f t="shared" ref="AY2056:BC2056" si="30425">ROUND(AY2055/$E2055,2)</f>
        <v>0</v>
      </c>
      <c r="AZ2056" s="110">
        <f t="shared" si="30425"/>
        <v>0</v>
      </c>
      <c r="BA2056" s="110">
        <f t="shared" si="30425"/>
        <v>0</v>
      </c>
      <c r="BB2056" s="110">
        <f t="shared" si="30425"/>
        <v>0</v>
      </c>
      <c r="BC2056" s="110">
        <f t="shared" si="30425"/>
        <v>0</v>
      </c>
      <c r="BD2056" s="110">
        <f t="shared" ref="BD2056:BG2056" si="30426">ROUND(BD2055/$E2055,2)</f>
        <v>0</v>
      </c>
      <c r="BE2056" s="110">
        <f t="shared" si="30426"/>
        <v>0</v>
      </c>
      <c r="BF2056" s="110">
        <f t="shared" si="30426"/>
        <v>0</v>
      </c>
      <c r="BG2056" s="110">
        <f t="shared" si="30426"/>
        <v>0</v>
      </c>
      <c r="BH2056" s="110">
        <f t="shared" ref="BH2056:BK2056" si="30427">ROUND(BH2055/$E2055,2)</f>
        <v>0</v>
      </c>
      <c r="BI2056" s="110">
        <f t="shared" si="30427"/>
        <v>0</v>
      </c>
      <c r="BJ2056" s="110">
        <f t="shared" si="30427"/>
        <v>0</v>
      </c>
      <c r="BK2056" s="110">
        <f t="shared" si="30427"/>
        <v>0</v>
      </c>
      <c r="BL2056" s="110">
        <f t="shared" ref="BL2056:BW2056" si="30428">ROUND(BL2055/$E2055,2)</f>
        <v>0</v>
      </c>
      <c r="BM2056" s="110">
        <f t="shared" si="30428"/>
        <v>0</v>
      </c>
      <c r="BN2056" s="110">
        <f t="shared" si="30428"/>
        <v>0</v>
      </c>
      <c r="BO2056" s="110">
        <f t="shared" si="30428"/>
        <v>0</v>
      </c>
      <c r="BP2056" s="110">
        <f t="shared" si="30428"/>
        <v>0.17</v>
      </c>
      <c r="BQ2056" s="110">
        <f t="shared" si="30428"/>
        <v>0.17</v>
      </c>
      <c r="BR2056" s="110">
        <f t="shared" si="30428"/>
        <v>0.17</v>
      </c>
      <c r="BS2056" s="110">
        <f t="shared" si="30428"/>
        <v>0.17</v>
      </c>
      <c r="BT2056" s="110">
        <f t="shared" si="30428"/>
        <v>0.17</v>
      </c>
      <c r="BU2056" s="110">
        <f t="shared" si="30428"/>
        <v>0.17</v>
      </c>
      <c r="BV2056" s="110">
        <f t="shared" si="30428"/>
        <v>0.17</v>
      </c>
      <c r="BW2056" s="110">
        <f t="shared" si="30428"/>
        <v>0.17</v>
      </c>
      <c r="BX2056" s="110">
        <f>ROUNDDOWN(BX2055/$E2055,2)</f>
        <v>0.16</v>
      </c>
      <c r="BY2056" s="110">
        <f t="shared" ref="BY2056" si="30429">ROUNDDOWN(BY2055/$E2055,2)</f>
        <v>0.16</v>
      </c>
      <c r="BZ2056" s="110">
        <f t="shared" ref="BZ2056" si="30430">ROUNDDOWN(BZ2055/$E2055,2)</f>
        <v>0.16</v>
      </c>
      <c r="CA2056" s="110">
        <f t="shared" ref="CA2056" si="30431">ROUNDDOWN(CA2055/$E2055,2)</f>
        <v>0.16</v>
      </c>
      <c r="CB2056" s="110">
        <f t="shared" ref="CB2056" si="30432">ROUNDDOWN(CB2055/$E2055,2)</f>
        <v>0</v>
      </c>
      <c r="CC2056" s="110">
        <f t="shared" ref="CC2056" si="30433">ROUND(CC2055/$E2055,2)</f>
        <v>0</v>
      </c>
      <c r="CD2056" s="110">
        <f t="shared" ref="CD2056:CG2056" si="30434">ROUND(CD2055/$E2055,2)</f>
        <v>0</v>
      </c>
      <c r="CE2056" s="110"/>
      <c r="CF2056" s="110">
        <f t="shared" si="30434"/>
        <v>0</v>
      </c>
      <c r="CG2056" s="110">
        <f t="shared" si="30434"/>
        <v>0</v>
      </c>
      <c r="CH2056" s="111">
        <f>IF(C2055="","",D2055-SUM(G2056:CG2056))</f>
        <v>4.4408920985006262E-16</v>
      </c>
      <c r="CI2056" s="112">
        <f>IF(C2055="","",SUM(G2056:CG2056))</f>
        <v>1.9999999999999996</v>
      </c>
      <c r="CJ2056" s="67" t="b">
        <f>IF(C2055="","",D2055=CI2056)</f>
        <v>1</v>
      </c>
    </row>
    <row r="2057" spans="1:88" s="5" customFormat="1" ht="15" customHeight="1" x14ac:dyDescent="0.3">
      <c r="A2057" s="173"/>
      <c r="B2057" s="157"/>
      <c r="C2057" s="170"/>
      <c r="D2057" s="160"/>
      <c r="E2057" s="163"/>
      <c r="F2057" s="166"/>
      <c r="G2057" s="113">
        <v>0</v>
      </c>
      <c r="H2057" s="113"/>
      <c r="I2057" s="113"/>
      <c r="J2057" s="113"/>
      <c r="K2057" s="113"/>
      <c r="L2057" s="113"/>
      <c r="M2057" s="113"/>
      <c r="N2057" s="113"/>
      <c r="O2057" s="113"/>
      <c r="P2057" s="113"/>
      <c r="Q2057" s="113"/>
      <c r="R2057" s="113"/>
      <c r="S2057" s="113"/>
      <c r="T2057" s="113"/>
      <c r="U2057" s="113">
        <f t="shared" ref="U2057:X2057" si="30435">U2055/$F2055</f>
        <v>0</v>
      </c>
      <c r="V2057" s="113">
        <f t="shared" si="30435"/>
        <v>0</v>
      </c>
      <c r="W2057" s="113">
        <f t="shared" si="30435"/>
        <v>0</v>
      </c>
      <c r="X2057" s="113">
        <f t="shared" si="30435"/>
        <v>0</v>
      </c>
      <c r="Y2057" s="113">
        <f t="shared" ref="Y2057:AG2057" si="30436">Y2055/$F2055</f>
        <v>0</v>
      </c>
      <c r="Z2057" s="113">
        <f t="shared" si="30436"/>
        <v>0</v>
      </c>
      <c r="AA2057" s="113">
        <f t="shared" si="30436"/>
        <v>0</v>
      </c>
      <c r="AB2057" s="113">
        <f t="shared" si="30436"/>
        <v>0</v>
      </c>
      <c r="AC2057" s="113">
        <f t="shared" si="30436"/>
        <v>0</v>
      </c>
      <c r="AD2057" s="113">
        <f t="shared" si="30436"/>
        <v>0</v>
      </c>
      <c r="AE2057" s="113">
        <f t="shared" si="30436"/>
        <v>0</v>
      </c>
      <c r="AF2057" s="113">
        <f t="shared" si="30436"/>
        <v>0</v>
      </c>
      <c r="AG2057" s="113">
        <f t="shared" si="30436"/>
        <v>0</v>
      </c>
      <c r="AH2057" s="113">
        <f t="shared" ref="AH2057:AK2057" si="30437">AH2055/$F2055</f>
        <v>0</v>
      </c>
      <c r="AI2057" s="113">
        <f t="shared" si="30437"/>
        <v>0</v>
      </c>
      <c r="AJ2057" s="113">
        <f t="shared" si="30437"/>
        <v>0</v>
      </c>
      <c r="AK2057" s="113">
        <f t="shared" si="30437"/>
        <v>0</v>
      </c>
      <c r="AL2057" s="113">
        <f t="shared" ref="AL2057:AT2057" si="30438">AL2055/$F2055</f>
        <v>0</v>
      </c>
      <c r="AM2057" s="113">
        <f t="shared" si="30438"/>
        <v>0</v>
      </c>
      <c r="AN2057" s="113">
        <f t="shared" si="30438"/>
        <v>0</v>
      </c>
      <c r="AO2057" s="113">
        <f t="shared" si="30438"/>
        <v>0</v>
      </c>
      <c r="AP2057" s="113">
        <f t="shared" si="30438"/>
        <v>0</v>
      </c>
      <c r="AQ2057" s="113">
        <f t="shared" si="30438"/>
        <v>0</v>
      </c>
      <c r="AR2057" s="113">
        <f t="shared" si="30438"/>
        <v>0</v>
      </c>
      <c r="AS2057" s="113">
        <f t="shared" si="30438"/>
        <v>0</v>
      </c>
      <c r="AT2057" s="113">
        <f t="shared" si="30438"/>
        <v>0</v>
      </c>
      <c r="AU2057" s="113">
        <f t="shared" ref="AU2057:AX2057" si="30439">AU2055/$F2055</f>
        <v>0</v>
      </c>
      <c r="AV2057" s="113">
        <f t="shared" si="30439"/>
        <v>0</v>
      </c>
      <c r="AW2057" s="113">
        <f t="shared" si="30439"/>
        <v>0</v>
      </c>
      <c r="AX2057" s="113">
        <f t="shared" si="30439"/>
        <v>0</v>
      </c>
      <c r="AY2057" s="113">
        <f t="shared" ref="AY2057:BC2057" si="30440">AY2055/$F2055</f>
        <v>0</v>
      </c>
      <c r="AZ2057" s="113">
        <f t="shared" si="30440"/>
        <v>0</v>
      </c>
      <c r="BA2057" s="113">
        <f t="shared" si="30440"/>
        <v>0</v>
      </c>
      <c r="BB2057" s="113">
        <f t="shared" si="30440"/>
        <v>0</v>
      </c>
      <c r="BC2057" s="113">
        <f t="shared" si="30440"/>
        <v>0</v>
      </c>
      <c r="BD2057" s="113">
        <f t="shared" ref="BD2057:BG2057" si="30441">BD2055/$F2055</f>
        <v>0</v>
      </c>
      <c r="BE2057" s="113">
        <f t="shared" si="30441"/>
        <v>0</v>
      </c>
      <c r="BF2057" s="113">
        <f t="shared" si="30441"/>
        <v>0</v>
      </c>
      <c r="BG2057" s="113">
        <f t="shared" si="30441"/>
        <v>0</v>
      </c>
      <c r="BH2057" s="113">
        <f t="shared" ref="BH2057:BK2057" si="30442">BH2055/$F2055</f>
        <v>0</v>
      </c>
      <c r="BI2057" s="113">
        <f t="shared" si="30442"/>
        <v>0</v>
      </c>
      <c r="BJ2057" s="113">
        <f t="shared" si="30442"/>
        <v>0</v>
      </c>
      <c r="BK2057" s="113">
        <f t="shared" si="30442"/>
        <v>0</v>
      </c>
      <c r="BL2057" s="113">
        <f t="shared" ref="BL2057:CA2057" si="30443">BL2055/$F2055</f>
        <v>0</v>
      </c>
      <c r="BM2057" s="113">
        <f t="shared" si="30443"/>
        <v>0</v>
      </c>
      <c r="BN2057" s="113">
        <f t="shared" si="30443"/>
        <v>0</v>
      </c>
      <c r="BO2057" s="113">
        <f t="shared" si="30443"/>
        <v>0</v>
      </c>
      <c r="BP2057" s="113">
        <f t="shared" si="30443"/>
        <v>8.3334386772179095E-2</v>
      </c>
      <c r="BQ2057" s="113">
        <f t="shared" si="30443"/>
        <v>8.3334386772179095E-2</v>
      </c>
      <c r="BR2057" s="113">
        <f t="shared" si="30443"/>
        <v>8.3334386772179095E-2</v>
      </c>
      <c r="BS2057" s="113">
        <f t="shared" si="30443"/>
        <v>8.3334386772179095E-2</v>
      </c>
      <c r="BT2057" s="113">
        <f t="shared" si="30443"/>
        <v>8.3334386772179095E-2</v>
      </c>
      <c r="BU2057" s="113">
        <f t="shared" si="30443"/>
        <v>8.3334386772179095E-2</v>
      </c>
      <c r="BV2057" s="113">
        <f t="shared" si="30443"/>
        <v>8.3334386772179095E-2</v>
      </c>
      <c r="BW2057" s="113">
        <f t="shared" si="30443"/>
        <v>8.3334386772179095E-2</v>
      </c>
      <c r="BX2057" s="113">
        <f t="shared" si="30443"/>
        <v>8.3331226455641796E-2</v>
      </c>
      <c r="BY2057" s="113">
        <f t="shared" si="30443"/>
        <v>8.3331226455641796E-2</v>
      </c>
      <c r="BZ2057" s="113">
        <f t="shared" si="30443"/>
        <v>8.3331226455641796E-2</v>
      </c>
      <c r="CA2057" s="113">
        <f t="shared" si="30443"/>
        <v>8.3331226455641796E-2</v>
      </c>
      <c r="CB2057" s="113">
        <f t="shared" ref="CB2057:CC2057" si="30444">CB2055/$F2055</f>
        <v>0</v>
      </c>
      <c r="CC2057" s="113">
        <f t="shared" si="30444"/>
        <v>0</v>
      </c>
      <c r="CD2057" s="113">
        <f t="shared" ref="CD2057:CG2057" si="30445">CD2055/$F2055</f>
        <v>0</v>
      </c>
      <c r="CE2057" s="113"/>
      <c r="CF2057" s="113">
        <f t="shared" si="30445"/>
        <v>0</v>
      </c>
      <c r="CG2057" s="113">
        <f t="shared" si="30445"/>
        <v>0</v>
      </c>
      <c r="CH2057" s="114">
        <f>IF(C2055="","",100%-SUM(G2057:CG2057))</f>
        <v>0</v>
      </c>
      <c r="CI2057" s="115">
        <f>IF(C2055="","",SUM(G2057:CG2057))</f>
        <v>1</v>
      </c>
      <c r="CJ2057" s="67" t="b">
        <f>IF(C2055="","",SUM(G2057:CG2057)=CI2057)</f>
        <v>1</v>
      </c>
    </row>
    <row r="2058" spans="1:88" s="5" customFormat="1" ht="15" customHeight="1" x14ac:dyDescent="0.3">
      <c r="A2058" s="171" t="s">
        <v>1438</v>
      </c>
      <c r="B2058" s="155" t="s">
        <v>1439</v>
      </c>
      <c r="C2058" s="168" t="s">
        <v>163</v>
      </c>
      <c r="D2058" s="158">
        <v>2</v>
      </c>
      <c r="E2058" s="161">
        <v>177655</v>
      </c>
      <c r="F2058" s="164">
        <f t="shared" si="30336"/>
        <v>355310</v>
      </c>
      <c r="G2058" s="108">
        <v>0</v>
      </c>
      <c r="H2058" s="108"/>
      <c r="I2058" s="108"/>
      <c r="J2058" s="108"/>
      <c r="K2058" s="108"/>
      <c r="L2058" s="108"/>
      <c r="M2058" s="108"/>
      <c r="N2058" s="108"/>
      <c r="O2058" s="108"/>
      <c r="P2058" s="108"/>
      <c r="Q2058" s="108"/>
      <c r="R2058" s="108"/>
      <c r="S2058" s="108"/>
      <c r="T2058" s="108"/>
      <c r="U2058" s="108"/>
      <c r="V2058" s="108"/>
      <c r="W2058" s="108"/>
      <c r="X2058" s="108"/>
      <c r="Y2058" s="108"/>
      <c r="Z2058" s="108"/>
      <c r="AA2058" s="108"/>
      <c r="AB2058" s="108"/>
      <c r="AC2058" s="108"/>
      <c r="AD2058" s="108"/>
      <c r="AE2058" s="108"/>
      <c r="AF2058" s="108"/>
      <c r="AG2058" s="108"/>
      <c r="AH2058" s="108"/>
      <c r="AI2058" s="108"/>
      <c r="AJ2058" s="108"/>
      <c r="AK2058" s="108"/>
      <c r="AL2058" s="108"/>
      <c r="AM2058" s="108"/>
      <c r="AN2058" s="108"/>
      <c r="AO2058" s="108"/>
      <c r="AP2058" s="108"/>
      <c r="AQ2058" s="108"/>
      <c r="AR2058" s="108"/>
      <c r="AS2058" s="108"/>
      <c r="AT2058" s="108"/>
      <c r="AU2058" s="108"/>
      <c r="AV2058" s="108"/>
      <c r="AW2058" s="108"/>
      <c r="AX2058" s="108"/>
      <c r="AY2058" s="108"/>
      <c r="AZ2058" s="108"/>
      <c r="BA2058" s="108"/>
      <c r="BB2058" s="108"/>
      <c r="BC2058" s="108"/>
      <c r="BD2058" s="108"/>
      <c r="BE2058" s="108"/>
      <c r="BF2058" s="108"/>
      <c r="BG2058" s="108"/>
      <c r="BH2058" s="108"/>
      <c r="BI2058" s="108"/>
      <c r="BJ2058" s="108"/>
      <c r="BK2058" s="108"/>
      <c r="BL2058" s="108"/>
      <c r="BM2058" s="108"/>
      <c r="BN2058" s="108"/>
      <c r="BO2058" s="108"/>
      <c r="BP2058" s="108">
        <f t="shared" ref="BP2058:BY2058" si="30446">ROUND($F2058/12,0)</f>
        <v>29609</v>
      </c>
      <c r="BQ2058" s="108">
        <f t="shared" si="30446"/>
        <v>29609</v>
      </c>
      <c r="BR2058" s="108">
        <f t="shared" si="30446"/>
        <v>29609</v>
      </c>
      <c r="BS2058" s="108">
        <f t="shared" si="30446"/>
        <v>29609</v>
      </c>
      <c r="BT2058" s="108">
        <f t="shared" si="30446"/>
        <v>29609</v>
      </c>
      <c r="BU2058" s="108">
        <f t="shared" si="30446"/>
        <v>29609</v>
      </c>
      <c r="BV2058" s="108">
        <f t="shared" si="30446"/>
        <v>29609</v>
      </c>
      <c r="BW2058" s="108">
        <f t="shared" si="30446"/>
        <v>29609</v>
      </c>
      <c r="BX2058" s="108">
        <f t="shared" si="30446"/>
        <v>29609</v>
      </c>
      <c r="BY2058" s="108">
        <f t="shared" si="30446"/>
        <v>29609</v>
      </c>
      <c r="BZ2058" s="108">
        <f t="shared" ref="BZ2058:CA2058" si="30447">ROUNDUP($F2058/12,0)</f>
        <v>29610</v>
      </c>
      <c r="CA2058" s="108">
        <f t="shared" si="30447"/>
        <v>29610</v>
      </c>
      <c r="CB2058" s="108"/>
      <c r="CC2058" s="108"/>
      <c r="CD2058" s="108"/>
      <c r="CE2058" s="108"/>
      <c r="CF2058" s="108"/>
      <c r="CG2058" s="108"/>
      <c r="CH2058" s="109">
        <f>IF(C2058="","",F2058-SUM(G2058:CG2058))</f>
        <v>0</v>
      </c>
      <c r="CI2058" s="107">
        <f>IF(C2058="","",SUM(G2058:CG2058))</f>
        <v>355310</v>
      </c>
      <c r="CJ2058" s="67" t="b">
        <f>IF(C2058="","",F2058=CI2058)</f>
        <v>1</v>
      </c>
    </row>
    <row r="2059" spans="1:88" s="5" customFormat="1" ht="15" customHeight="1" x14ac:dyDescent="0.3">
      <c r="A2059" s="172"/>
      <c r="B2059" s="156"/>
      <c r="C2059" s="169"/>
      <c r="D2059" s="159"/>
      <c r="E2059" s="162"/>
      <c r="F2059" s="165"/>
      <c r="G2059" s="110">
        <v>0</v>
      </c>
      <c r="H2059" s="110"/>
      <c r="I2059" s="110"/>
      <c r="J2059" s="110"/>
      <c r="K2059" s="110"/>
      <c r="L2059" s="110"/>
      <c r="M2059" s="110"/>
      <c r="N2059" s="110"/>
      <c r="O2059" s="110"/>
      <c r="P2059" s="110"/>
      <c r="Q2059" s="110"/>
      <c r="R2059" s="110"/>
      <c r="S2059" s="110"/>
      <c r="T2059" s="110"/>
      <c r="U2059" s="110">
        <f t="shared" ref="U2059:X2059" si="30448">ROUND(U2058/$E2058,2)</f>
        <v>0</v>
      </c>
      <c r="V2059" s="110">
        <f t="shared" si="30448"/>
        <v>0</v>
      </c>
      <c r="W2059" s="110">
        <f t="shared" si="30448"/>
        <v>0</v>
      </c>
      <c r="X2059" s="110">
        <f t="shared" si="30448"/>
        <v>0</v>
      </c>
      <c r="Y2059" s="110">
        <f t="shared" ref="Y2059:AG2059" si="30449">ROUND(Y2058/$E2058,2)</f>
        <v>0</v>
      </c>
      <c r="Z2059" s="110">
        <f t="shared" si="30449"/>
        <v>0</v>
      </c>
      <c r="AA2059" s="110">
        <f t="shared" si="30449"/>
        <v>0</v>
      </c>
      <c r="AB2059" s="110">
        <f t="shared" si="30449"/>
        <v>0</v>
      </c>
      <c r="AC2059" s="110">
        <f t="shared" si="30449"/>
        <v>0</v>
      </c>
      <c r="AD2059" s="110">
        <f t="shared" si="30449"/>
        <v>0</v>
      </c>
      <c r="AE2059" s="110">
        <f t="shared" si="30449"/>
        <v>0</v>
      </c>
      <c r="AF2059" s="110">
        <f t="shared" si="30449"/>
        <v>0</v>
      </c>
      <c r="AG2059" s="110">
        <f t="shared" si="30449"/>
        <v>0</v>
      </c>
      <c r="AH2059" s="110">
        <f t="shared" ref="AH2059:AK2059" si="30450">ROUND(AH2058/$E2058,2)</f>
        <v>0</v>
      </c>
      <c r="AI2059" s="110">
        <f t="shared" si="30450"/>
        <v>0</v>
      </c>
      <c r="AJ2059" s="110">
        <f t="shared" si="30450"/>
        <v>0</v>
      </c>
      <c r="AK2059" s="110">
        <f t="shared" si="30450"/>
        <v>0</v>
      </c>
      <c r="AL2059" s="110">
        <f t="shared" ref="AL2059:AT2059" si="30451">ROUND(AL2058/$E2058,2)</f>
        <v>0</v>
      </c>
      <c r="AM2059" s="110">
        <f t="shared" si="30451"/>
        <v>0</v>
      </c>
      <c r="AN2059" s="110">
        <f t="shared" si="30451"/>
        <v>0</v>
      </c>
      <c r="AO2059" s="110">
        <f t="shared" si="30451"/>
        <v>0</v>
      </c>
      <c r="AP2059" s="110">
        <f t="shared" si="30451"/>
        <v>0</v>
      </c>
      <c r="AQ2059" s="110">
        <f t="shared" si="30451"/>
        <v>0</v>
      </c>
      <c r="AR2059" s="110">
        <f t="shared" si="30451"/>
        <v>0</v>
      </c>
      <c r="AS2059" s="110">
        <f t="shared" si="30451"/>
        <v>0</v>
      </c>
      <c r="AT2059" s="110">
        <f t="shared" si="30451"/>
        <v>0</v>
      </c>
      <c r="AU2059" s="110">
        <f t="shared" ref="AU2059:AX2059" si="30452">ROUND(AU2058/$E2058,2)</f>
        <v>0</v>
      </c>
      <c r="AV2059" s="110">
        <f t="shared" si="30452"/>
        <v>0</v>
      </c>
      <c r="AW2059" s="110">
        <f t="shared" si="30452"/>
        <v>0</v>
      </c>
      <c r="AX2059" s="110">
        <f t="shared" si="30452"/>
        <v>0</v>
      </c>
      <c r="AY2059" s="110">
        <f t="shared" ref="AY2059:BC2059" si="30453">ROUND(AY2058/$E2058,2)</f>
        <v>0</v>
      </c>
      <c r="AZ2059" s="110">
        <f t="shared" si="30453"/>
        <v>0</v>
      </c>
      <c r="BA2059" s="110">
        <f t="shared" si="30453"/>
        <v>0</v>
      </c>
      <c r="BB2059" s="110">
        <f t="shared" si="30453"/>
        <v>0</v>
      </c>
      <c r="BC2059" s="110">
        <f t="shared" si="30453"/>
        <v>0</v>
      </c>
      <c r="BD2059" s="110">
        <f t="shared" ref="BD2059:BG2059" si="30454">ROUND(BD2058/$E2058,2)</f>
        <v>0</v>
      </c>
      <c r="BE2059" s="110">
        <f t="shared" si="30454"/>
        <v>0</v>
      </c>
      <c r="BF2059" s="110">
        <f t="shared" si="30454"/>
        <v>0</v>
      </c>
      <c r="BG2059" s="110">
        <f t="shared" si="30454"/>
        <v>0</v>
      </c>
      <c r="BH2059" s="110">
        <f t="shared" ref="BH2059:BK2059" si="30455">ROUND(BH2058/$E2058,2)</f>
        <v>0</v>
      </c>
      <c r="BI2059" s="110">
        <f t="shared" si="30455"/>
        <v>0</v>
      </c>
      <c r="BJ2059" s="110">
        <f t="shared" si="30455"/>
        <v>0</v>
      </c>
      <c r="BK2059" s="110">
        <f t="shared" si="30455"/>
        <v>0</v>
      </c>
      <c r="BL2059" s="110">
        <f t="shared" ref="BL2059:BW2059" si="30456">ROUND(BL2058/$E2058,2)</f>
        <v>0</v>
      </c>
      <c r="BM2059" s="110">
        <f t="shared" si="30456"/>
        <v>0</v>
      </c>
      <c r="BN2059" s="110">
        <f t="shared" si="30456"/>
        <v>0</v>
      </c>
      <c r="BO2059" s="110">
        <f t="shared" si="30456"/>
        <v>0</v>
      </c>
      <c r="BP2059" s="110">
        <f t="shared" si="30456"/>
        <v>0.17</v>
      </c>
      <c r="BQ2059" s="110">
        <f t="shared" si="30456"/>
        <v>0.17</v>
      </c>
      <c r="BR2059" s="110">
        <f t="shared" si="30456"/>
        <v>0.17</v>
      </c>
      <c r="BS2059" s="110">
        <f t="shared" si="30456"/>
        <v>0.17</v>
      </c>
      <c r="BT2059" s="110">
        <f t="shared" si="30456"/>
        <v>0.17</v>
      </c>
      <c r="BU2059" s="110">
        <f t="shared" si="30456"/>
        <v>0.17</v>
      </c>
      <c r="BV2059" s="110">
        <f t="shared" si="30456"/>
        <v>0.17</v>
      </c>
      <c r="BW2059" s="110">
        <f t="shared" si="30456"/>
        <v>0.17</v>
      </c>
      <c r="BX2059" s="110">
        <f>ROUNDDOWN(BX2058/$E2058,2)</f>
        <v>0.16</v>
      </c>
      <c r="BY2059" s="110">
        <f t="shared" ref="BY2059" si="30457">ROUNDDOWN(BY2058/$E2058,2)</f>
        <v>0.16</v>
      </c>
      <c r="BZ2059" s="110">
        <f t="shared" ref="BZ2059" si="30458">ROUNDDOWN(BZ2058/$E2058,2)</f>
        <v>0.16</v>
      </c>
      <c r="CA2059" s="110">
        <f t="shared" ref="CA2059" si="30459">ROUNDDOWN(CA2058/$E2058,2)</f>
        <v>0.16</v>
      </c>
      <c r="CB2059" s="110">
        <f t="shared" ref="CB2059" si="30460">ROUNDDOWN(CB2058/$E2058,2)</f>
        <v>0</v>
      </c>
      <c r="CC2059" s="110">
        <f t="shared" ref="CC2059" si="30461">ROUND(CC2058/$E2058,2)</f>
        <v>0</v>
      </c>
      <c r="CD2059" s="110">
        <f t="shared" ref="CD2059:CG2059" si="30462">ROUND(CD2058/$E2058,2)</f>
        <v>0</v>
      </c>
      <c r="CE2059" s="110"/>
      <c r="CF2059" s="110">
        <f t="shared" si="30462"/>
        <v>0</v>
      </c>
      <c r="CG2059" s="110">
        <f t="shared" si="30462"/>
        <v>0</v>
      </c>
      <c r="CH2059" s="111">
        <f>IF(C2058="","",D2058-SUM(G2059:CG2059))</f>
        <v>4.4408920985006262E-16</v>
      </c>
      <c r="CI2059" s="112">
        <f>IF(C2058="","",SUM(G2059:CG2059))</f>
        <v>1.9999999999999996</v>
      </c>
      <c r="CJ2059" s="67" t="b">
        <f>IF(C2058="","",D2058=CI2059)</f>
        <v>1</v>
      </c>
    </row>
    <row r="2060" spans="1:88" s="5" customFormat="1" ht="15" customHeight="1" x14ac:dyDescent="0.3">
      <c r="A2060" s="173"/>
      <c r="B2060" s="157"/>
      <c r="C2060" s="170"/>
      <c r="D2060" s="160"/>
      <c r="E2060" s="163"/>
      <c r="F2060" s="166"/>
      <c r="G2060" s="113">
        <v>0</v>
      </c>
      <c r="H2060" s="113"/>
      <c r="I2060" s="113"/>
      <c r="J2060" s="113"/>
      <c r="K2060" s="113"/>
      <c r="L2060" s="113"/>
      <c r="M2060" s="113"/>
      <c r="N2060" s="113"/>
      <c r="O2060" s="113"/>
      <c r="P2060" s="113"/>
      <c r="Q2060" s="113"/>
      <c r="R2060" s="113"/>
      <c r="S2060" s="113"/>
      <c r="T2060" s="113"/>
      <c r="U2060" s="113">
        <f t="shared" ref="U2060:X2060" si="30463">U2058/$F2058</f>
        <v>0</v>
      </c>
      <c r="V2060" s="113">
        <f t="shared" si="30463"/>
        <v>0</v>
      </c>
      <c r="W2060" s="113">
        <f t="shared" si="30463"/>
        <v>0</v>
      </c>
      <c r="X2060" s="113">
        <f t="shared" si="30463"/>
        <v>0</v>
      </c>
      <c r="Y2060" s="113">
        <f t="shared" ref="Y2060:AG2060" si="30464">Y2058/$F2058</f>
        <v>0</v>
      </c>
      <c r="Z2060" s="113">
        <f t="shared" si="30464"/>
        <v>0</v>
      </c>
      <c r="AA2060" s="113">
        <f t="shared" si="30464"/>
        <v>0</v>
      </c>
      <c r="AB2060" s="113">
        <f t="shared" si="30464"/>
        <v>0</v>
      </c>
      <c r="AC2060" s="113">
        <f t="shared" si="30464"/>
        <v>0</v>
      </c>
      <c r="AD2060" s="113">
        <f t="shared" si="30464"/>
        <v>0</v>
      </c>
      <c r="AE2060" s="113">
        <f t="shared" si="30464"/>
        <v>0</v>
      </c>
      <c r="AF2060" s="113">
        <f t="shared" si="30464"/>
        <v>0</v>
      </c>
      <c r="AG2060" s="113">
        <f t="shared" si="30464"/>
        <v>0</v>
      </c>
      <c r="AH2060" s="113">
        <f t="shared" ref="AH2060:AK2060" si="30465">AH2058/$F2058</f>
        <v>0</v>
      </c>
      <c r="AI2060" s="113">
        <f t="shared" si="30465"/>
        <v>0</v>
      </c>
      <c r="AJ2060" s="113">
        <f t="shared" si="30465"/>
        <v>0</v>
      </c>
      <c r="AK2060" s="113">
        <f t="shared" si="30465"/>
        <v>0</v>
      </c>
      <c r="AL2060" s="113">
        <f t="shared" ref="AL2060:AT2060" si="30466">AL2058/$F2058</f>
        <v>0</v>
      </c>
      <c r="AM2060" s="113">
        <f t="shared" si="30466"/>
        <v>0</v>
      </c>
      <c r="AN2060" s="113">
        <f t="shared" si="30466"/>
        <v>0</v>
      </c>
      <c r="AO2060" s="113">
        <f t="shared" si="30466"/>
        <v>0</v>
      </c>
      <c r="AP2060" s="113">
        <f t="shared" si="30466"/>
        <v>0</v>
      </c>
      <c r="AQ2060" s="113">
        <f t="shared" si="30466"/>
        <v>0</v>
      </c>
      <c r="AR2060" s="113">
        <f t="shared" si="30466"/>
        <v>0</v>
      </c>
      <c r="AS2060" s="113">
        <f t="shared" si="30466"/>
        <v>0</v>
      </c>
      <c r="AT2060" s="113">
        <f t="shared" si="30466"/>
        <v>0</v>
      </c>
      <c r="AU2060" s="113">
        <f t="shared" ref="AU2060:AX2060" si="30467">AU2058/$F2058</f>
        <v>0</v>
      </c>
      <c r="AV2060" s="113">
        <f t="shared" si="30467"/>
        <v>0</v>
      </c>
      <c r="AW2060" s="113">
        <f t="shared" si="30467"/>
        <v>0</v>
      </c>
      <c r="AX2060" s="113">
        <f t="shared" si="30467"/>
        <v>0</v>
      </c>
      <c r="AY2060" s="113">
        <f t="shared" ref="AY2060:BC2060" si="30468">AY2058/$F2058</f>
        <v>0</v>
      </c>
      <c r="AZ2060" s="113">
        <f t="shared" si="30468"/>
        <v>0</v>
      </c>
      <c r="BA2060" s="113">
        <f t="shared" si="30468"/>
        <v>0</v>
      </c>
      <c r="BB2060" s="113">
        <f t="shared" si="30468"/>
        <v>0</v>
      </c>
      <c r="BC2060" s="113">
        <f t="shared" si="30468"/>
        <v>0</v>
      </c>
      <c r="BD2060" s="113">
        <f t="shared" ref="BD2060:BG2060" si="30469">BD2058/$F2058</f>
        <v>0</v>
      </c>
      <c r="BE2060" s="113">
        <f t="shared" si="30469"/>
        <v>0</v>
      </c>
      <c r="BF2060" s="113">
        <f t="shared" si="30469"/>
        <v>0</v>
      </c>
      <c r="BG2060" s="113">
        <f t="shared" si="30469"/>
        <v>0</v>
      </c>
      <c r="BH2060" s="113">
        <f t="shared" ref="BH2060:BK2060" si="30470">BH2058/$F2058</f>
        <v>0</v>
      </c>
      <c r="BI2060" s="113">
        <f t="shared" si="30470"/>
        <v>0</v>
      </c>
      <c r="BJ2060" s="113">
        <f t="shared" si="30470"/>
        <v>0</v>
      </c>
      <c r="BK2060" s="113">
        <f t="shared" si="30470"/>
        <v>0</v>
      </c>
      <c r="BL2060" s="113">
        <f t="shared" ref="BL2060:CA2060" si="30471">BL2058/$F2058</f>
        <v>0</v>
      </c>
      <c r="BM2060" s="113">
        <f t="shared" si="30471"/>
        <v>0</v>
      </c>
      <c r="BN2060" s="113">
        <f t="shared" si="30471"/>
        <v>0</v>
      </c>
      <c r="BO2060" s="113">
        <f t="shared" si="30471"/>
        <v>0</v>
      </c>
      <c r="BP2060" s="113">
        <f t="shared" si="30471"/>
        <v>8.3332864259379136E-2</v>
      </c>
      <c r="BQ2060" s="113">
        <f t="shared" si="30471"/>
        <v>8.3332864259379136E-2</v>
      </c>
      <c r="BR2060" s="113">
        <f t="shared" si="30471"/>
        <v>8.3332864259379136E-2</v>
      </c>
      <c r="BS2060" s="113">
        <f t="shared" si="30471"/>
        <v>8.3332864259379136E-2</v>
      </c>
      <c r="BT2060" s="113">
        <f t="shared" si="30471"/>
        <v>8.3332864259379136E-2</v>
      </c>
      <c r="BU2060" s="113">
        <f t="shared" si="30471"/>
        <v>8.3332864259379136E-2</v>
      </c>
      <c r="BV2060" s="113">
        <f t="shared" si="30471"/>
        <v>8.3332864259379136E-2</v>
      </c>
      <c r="BW2060" s="113">
        <f t="shared" si="30471"/>
        <v>8.3332864259379136E-2</v>
      </c>
      <c r="BX2060" s="113">
        <f t="shared" si="30471"/>
        <v>8.3332864259379136E-2</v>
      </c>
      <c r="BY2060" s="113">
        <f t="shared" si="30471"/>
        <v>8.3332864259379136E-2</v>
      </c>
      <c r="BZ2060" s="113">
        <f t="shared" si="30471"/>
        <v>8.3335678703104335E-2</v>
      </c>
      <c r="CA2060" s="113">
        <f t="shared" si="30471"/>
        <v>8.3335678703104335E-2</v>
      </c>
      <c r="CB2060" s="113">
        <f t="shared" ref="CB2060:CC2060" si="30472">CB2058/$F2058</f>
        <v>0</v>
      </c>
      <c r="CC2060" s="113">
        <f t="shared" si="30472"/>
        <v>0</v>
      </c>
      <c r="CD2060" s="113">
        <f t="shared" ref="CD2060:CG2060" si="30473">CD2058/$F2058</f>
        <v>0</v>
      </c>
      <c r="CE2060" s="113"/>
      <c r="CF2060" s="113">
        <f t="shared" si="30473"/>
        <v>0</v>
      </c>
      <c r="CG2060" s="113">
        <f t="shared" si="30473"/>
        <v>0</v>
      </c>
      <c r="CH2060" s="114">
        <f>IF(C2058="","",100%-SUM(G2060:CG2060))</f>
        <v>0</v>
      </c>
      <c r="CI2060" s="115">
        <f>IF(C2058="","",SUM(G2060:CG2060))</f>
        <v>1</v>
      </c>
      <c r="CJ2060" s="67" t="b">
        <f>IF(C2058="","",SUM(G2060:CG2060)=CI2060)</f>
        <v>1</v>
      </c>
    </row>
    <row r="2061" spans="1:88" s="5" customFormat="1" ht="15" customHeight="1" x14ac:dyDescent="0.3">
      <c r="A2061" s="171" t="s">
        <v>1440</v>
      </c>
      <c r="B2061" s="155" t="s">
        <v>1441</v>
      </c>
      <c r="C2061" s="168" t="s">
        <v>163</v>
      </c>
      <c r="D2061" s="158">
        <v>4</v>
      </c>
      <c r="E2061" s="161">
        <v>213412</v>
      </c>
      <c r="F2061" s="164">
        <f t="shared" si="30336"/>
        <v>853648</v>
      </c>
      <c r="G2061" s="108">
        <v>0</v>
      </c>
      <c r="H2061" s="108"/>
      <c r="I2061" s="108"/>
      <c r="J2061" s="108"/>
      <c r="K2061" s="108"/>
      <c r="L2061" s="108"/>
      <c r="M2061" s="108"/>
      <c r="N2061" s="108"/>
      <c r="O2061" s="108"/>
      <c r="P2061" s="108"/>
      <c r="Q2061" s="108"/>
      <c r="R2061" s="108"/>
      <c r="S2061" s="108"/>
      <c r="T2061" s="108"/>
      <c r="U2061" s="108"/>
      <c r="V2061" s="108"/>
      <c r="W2061" s="108"/>
      <c r="X2061" s="108"/>
      <c r="Y2061" s="108"/>
      <c r="Z2061" s="108"/>
      <c r="AA2061" s="108"/>
      <c r="AB2061" s="108"/>
      <c r="AC2061" s="108"/>
      <c r="AD2061" s="108"/>
      <c r="AE2061" s="108"/>
      <c r="AF2061" s="108"/>
      <c r="AG2061" s="108"/>
      <c r="AH2061" s="108"/>
      <c r="AI2061" s="108"/>
      <c r="AJ2061" s="108"/>
      <c r="AK2061" s="108"/>
      <c r="AL2061" s="108"/>
      <c r="AM2061" s="108"/>
      <c r="AN2061" s="108"/>
      <c r="AO2061" s="108"/>
      <c r="AP2061" s="108"/>
      <c r="AQ2061" s="108"/>
      <c r="AR2061" s="108"/>
      <c r="AS2061" s="108"/>
      <c r="AT2061" s="108"/>
      <c r="AU2061" s="108"/>
      <c r="AV2061" s="108"/>
      <c r="AW2061" s="108"/>
      <c r="AX2061" s="108"/>
      <c r="AY2061" s="108"/>
      <c r="AZ2061" s="108"/>
      <c r="BA2061" s="108"/>
      <c r="BB2061" s="108"/>
      <c r="BC2061" s="108"/>
      <c r="BD2061" s="108"/>
      <c r="BE2061" s="108"/>
      <c r="BF2061" s="108"/>
      <c r="BG2061" s="108"/>
      <c r="BH2061" s="108"/>
      <c r="BI2061" s="108"/>
      <c r="BJ2061" s="108"/>
      <c r="BK2061" s="108"/>
      <c r="BL2061" s="108"/>
      <c r="BM2061" s="108"/>
      <c r="BN2061" s="108"/>
      <c r="BO2061" s="108"/>
      <c r="BP2061" s="108">
        <f t="shared" ref="BP2061:BW2061" si="30474">ROUND($F2061/12,0)</f>
        <v>71137</v>
      </c>
      <c r="BQ2061" s="108">
        <f t="shared" si="30474"/>
        <v>71137</v>
      </c>
      <c r="BR2061" s="108">
        <f t="shared" si="30474"/>
        <v>71137</v>
      </c>
      <c r="BS2061" s="108">
        <f t="shared" si="30474"/>
        <v>71137</v>
      </c>
      <c r="BT2061" s="108">
        <f t="shared" si="30474"/>
        <v>71137</v>
      </c>
      <c r="BU2061" s="108">
        <f t="shared" si="30474"/>
        <v>71137</v>
      </c>
      <c r="BV2061" s="108">
        <f t="shared" si="30474"/>
        <v>71137</v>
      </c>
      <c r="BW2061" s="108">
        <f t="shared" si="30474"/>
        <v>71137</v>
      </c>
      <c r="BX2061" s="108">
        <f t="shared" ref="BX2061:BZ2061" si="30475">ROUNDUP($F2061/12,0)</f>
        <v>71138</v>
      </c>
      <c r="BY2061" s="108">
        <f t="shared" si="30475"/>
        <v>71138</v>
      </c>
      <c r="BZ2061" s="108">
        <f t="shared" si="30475"/>
        <v>71138</v>
      </c>
      <c r="CA2061" s="108">
        <f>ROUNDUP($F2061/12,0)</f>
        <v>71138</v>
      </c>
      <c r="CB2061" s="108"/>
      <c r="CC2061" s="108"/>
      <c r="CD2061" s="108"/>
      <c r="CE2061" s="108"/>
      <c r="CF2061" s="108"/>
      <c r="CG2061" s="108"/>
      <c r="CH2061" s="109">
        <f>IF(C2061="","",F2061-SUM(G2061:CG2061))</f>
        <v>0</v>
      </c>
      <c r="CI2061" s="107">
        <f>IF(C2061="","",SUM(G2061:CG2061))</f>
        <v>853648</v>
      </c>
      <c r="CJ2061" s="67" t="b">
        <f>IF(C2061="","",F2061=CI2061)</f>
        <v>1</v>
      </c>
    </row>
    <row r="2062" spans="1:88" s="5" customFormat="1" ht="15" customHeight="1" x14ac:dyDescent="0.3">
      <c r="A2062" s="172"/>
      <c r="B2062" s="156"/>
      <c r="C2062" s="169"/>
      <c r="D2062" s="159"/>
      <c r="E2062" s="162"/>
      <c r="F2062" s="165"/>
      <c r="G2062" s="110">
        <v>0</v>
      </c>
      <c r="H2062" s="110"/>
      <c r="I2062" s="110"/>
      <c r="J2062" s="110"/>
      <c r="K2062" s="110"/>
      <c r="L2062" s="110"/>
      <c r="M2062" s="110"/>
      <c r="N2062" s="110"/>
      <c r="O2062" s="110"/>
      <c r="P2062" s="110"/>
      <c r="Q2062" s="110"/>
      <c r="R2062" s="110"/>
      <c r="S2062" s="110"/>
      <c r="T2062" s="110"/>
      <c r="U2062" s="110">
        <f t="shared" ref="U2062:X2062" si="30476">ROUND(U2061/$E2061,2)</f>
        <v>0</v>
      </c>
      <c r="V2062" s="110">
        <f t="shared" si="30476"/>
        <v>0</v>
      </c>
      <c r="W2062" s="110">
        <f t="shared" si="30476"/>
        <v>0</v>
      </c>
      <c r="X2062" s="110">
        <f t="shared" si="30476"/>
        <v>0</v>
      </c>
      <c r="Y2062" s="110">
        <f t="shared" ref="Y2062:AG2062" si="30477">ROUND(Y2061/$E2061,2)</f>
        <v>0</v>
      </c>
      <c r="Z2062" s="110">
        <f t="shared" si="30477"/>
        <v>0</v>
      </c>
      <c r="AA2062" s="110">
        <f t="shared" si="30477"/>
        <v>0</v>
      </c>
      <c r="AB2062" s="110">
        <f t="shared" si="30477"/>
        <v>0</v>
      </c>
      <c r="AC2062" s="110">
        <f t="shared" si="30477"/>
        <v>0</v>
      </c>
      <c r="AD2062" s="110">
        <f t="shared" si="30477"/>
        <v>0</v>
      </c>
      <c r="AE2062" s="110">
        <f t="shared" si="30477"/>
        <v>0</v>
      </c>
      <c r="AF2062" s="110">
        <f t="shared" si="30477"/>
        <v>0</v>
      </c>
      <c r="AG2062" s="110">
        <f t="shared" si="30477"/>
        <v>0</v>
      </c>
      <c r="AH2062" s="110">
        <f t="shared" ref="AH2062:AK2062" si="30478">ROUND(AH2061/$E2061,2)</f>
        <v>0</v>
      </c>
      <c r="AI2062" s="110">
        <f t="shared" si="30478"/>
        <v>0</v>
      </c>
      <c r="AJ2062" s="110">
        <f t="shared" si="30478"/>
        <v>0</v>
      </c>
      <c r="AK2062" s="110">
        <f t="shared" si="30478"/>
        <v>0</v>
      </c>
      <c r="AL2062" s="110">
        <f t="shared" ref="AL2062:AT2062" si="30479">ROUND(AL2061/$E2061,2)</f>
        <v>0</v>
      </c>
      <c r="AM2062" s="110">
        <f t="shared" si="30479"/>
        <v>0</v>
      </c>
      <c r="AN2062" s="110">
        <f t="shared" si="30479"/>
        <v>0</v>
      </c>
      <c r="AO2062" s="110">
        <f t="shared" si="30479"/>
        <v>0</v>
      </c>
      <c r="AP2062" s="110">
        <f t="shared" si="30479"/>
        <v>0</v>
      </c>
      <c r="AQ2062" s="110">
        <f t="shared" si="30479"/>
        <v>0</v>
      </c>
      <c r="AR2062" s="110">
        <f t="shared" si="30479"/>
        <v>0</v>
      </c>
      <c r="AS2062" s="110">
        <f t="shared" si="30479"/>
        <v>0</v>
      </c>
      <c r="AT2062" s="110">
        <f t="shared" si="30479"/>
        <v>0</v>
      </c>
      <c r="AU2062" s="110">
        <f t="shared" ref="AU2062:AX2062" si="30480">ROUND(AU2061/$E2061,2)</f>
        <v>0</v>
      </c>
      <c r="AV2062" s="110">
        <f t="shared" si="30480"/>
        <v>0</v>
      </c>
      <c r="AW2062" s="110">
        <f t="shared" si="30480"/>
        <v>0</v>
      </c>
      <c r="AX2062" s="110">
        <f t="shared" si="30480"/>
        <v>0</v>
      </c>
      <c r="AY2062" s="110">
        <f t="shared" ref="AY2062:BC2062" si="30481">ROUND(AY2061/$E2061,2)</f>
        <v>0</v>
      </c>
      <c r="AZ2062" s="110">
        <f t="shared" si="30481"/>
        <v>0</v>
      </c>
      <c r="BA2062" s="110">
        <f t="shared" si="30481"/>
        <v>0</v>
      </c>
      <c r="BB2062" s="110">
        <f t="shared" si="30481"/>
        <v>0</v>
      </c>
      <c r="BC2062" s="110">
        <f t="shared" si="30481"/>
        <v>0</v>
      </c>
      <c r="BD2062" s="110">
        <f t="shared" ref="BD2062:BG2062" si="30482">ROUND(BD2061/$E2061,2)</f>
        <v>0</v>
      </c>
      <c r="BE2062" s="110">
        <f t="shared" si="30482"/>
        <v>0</v>
      </c>
      <c r="BF2062" s="110">
        <f t="shared" si="30482"/>
        <v>0</v>
      </c>
      <c r="BG2062" s="110">
        <f t="shared" si="30482"/>
        <v>0</v>
      </c>
      <c r="BH2062" s="110">
        <f t="shared" ref="BH2062:BK2062" si="30483">ROUND(BH2061/$E2061,2)</f>
        <v>0</v>
      </c>
      <c r="BI2062" s="110">
        <f t="shared" si="30483"/>
        <v>0</v>
      </c>
      <c r="BJ2062" s="110">
        <f t="shared" si="30483"/>
        <v>0</v>
      </c>
      <c r="BK2062" s="110">
        <f t="shared" si="30483"/>
        <v>0</v>
      </c>
      <c r="BL2062" s="110">
        <f t="shared" ref="BL2062:BW2062" si="30484">ROUND(BL2061/$E2061,2)</f>
        <v>0</v>
      </c>
      <c r="BM2062" s="110">
        <f t="shared" si="30484"/>
        <v>0</v>
      </c>
      <c r="BN2062" s="110">
        <f t="shared" si="30484"/>
        <v>0</v>
      </c>
      <c r="BO2062" s="110">
        <f t="shared" si="30484"/>
        <v>0</v>
      </c>
      <c r="BP2062" s="110">
        <f t="shared" si="30484"/>
        <v>0.33</v>
      </c>
      <c r="BQ2062" s="110">
        <f t="shared" si="30484"/>
        <v>0.33</v>
      </c>
      <c r="BR2062" s="110">
        <f t="shared" si="30484"/>
        <v>0.33</v>
      </c>
      <c r="BS2062" s="110">
        <f t="shared" si="30484"/>
        <v>0.33</v>
      </c>
      <c r="BT2062" s="110">
        <f t="shared" si="30484"/>
        <v>0.33</v>
      </c>
      <c r="BU2062" s="110">
        <f t="shared" si="30484"/>
        <v>0.33</v>
      </c>
      <c r="BV2062" s="110">
        <f t="shared" si="30484"/>
        <v>0.33</v>
      </c>
      <c r="BW2062" s="110">
        <f t="shared" si="30484"/>
        <v>0.33</v>
      </c>
      <c r="BX2062" s="110">
        <f t="shared" ref="BX2062" si="30485">ROUNDUP(BX2061/$E2061,2)</f>
        <v>0.34</v>
      </c>
      <c r="BY2062" s="110">
        <f t="shared" ref="BY2062" si="30486">ROUNDUP(BY2061/$E2061,2)</f>
        <v>0.34</v>
      </c>
      <c r="BZ2062" s="110">
        <f t="shared" ref="BZ2062" si="30487">ROUNDUP(BZ2061/$E2061,2)</f>
        <v>0.34</v>
      </c>
      <c r="CA2062" s="110">
        <f>ROUNDUP(CA2061/$E2061,2)</f>
        <v>0.34</v>
      </c>
      <c r="CB2062" s="110">
        <f t="shared" ref="CB2062" si="30488">ROUNDUP(CB2061/$E2061,2)</f>
        <v>0</v>
      </c>
      <c r="CC2062" s="110">
        <f t="shared" ref="CC2062" si="30489">ROUND(CC2061/$E2061,2)</f>
        <v>0</v>
      </c>
      <c r="CD2062" s="110">
        <f t="shared" ref="CD2062:CG2062" si="30490">ROUND(CD2061/$E2061,2)</f>
        <v>0</v>
      </c>
      <c r="CE2062" s="110"/>
      <c r="CF2062" s="110">
        <f t="shared" si="30490"/>
        <v>0</v>
      </c>
      <c r="CG2062" s="110">
        <f t="shared" si="30490"/>
        <v>0</v>
      </c>
      <c r="CH2062" s="111">
        <f>IF(C2061="","",D2061-SUM(G2062:CG2062))</f>
        <v>4.4408920985006262E-16</v>
      </c>
      <c r="CI2062" s="112">
        <f>IF(C2061="","",SUM(G2062:CG2062))</f>
        <v>3.9999999999999996</v>
      </c>
      <c r="CJ2062" s="67" t="b">
        <f>IF(C2061="","",D2061=CI2062)</f>
        <v>1</v>
      </c>
    </row>
    <row r="2063" spans="1:88" s="5" customFormat="1" ht="15" customHeight="1" x14ac:dyDescent="0.3">
      <c r="A2063" s="173"/>
      <c r="B2063" s="157"/>
      <c r="C2063" s="170"/>
      <c r="D2063" s="160"/>
      <c r="E2063" s="163"/>
      <c r="F2063" s="166"/>
      <c r="G2063" s="113">
        <v>0</v>
      </c>
      <c r="H2063" s="113"/>
      <c r="I2063" s="113"/>
      <c r="J2063" s="113"/>
      <c r="K2063" s="113"/>
      <c r="L2063" s="113"/>
      <c r="M2063" s="113"/>
      <c r="N2063" s="113"/>
      <c r="O2063" s="113"/>
      <c r="P2063" s="113"/>
      <c r="Q2063" s="113"/>
      <c r="R2063" s="113"/>
      <c r="S2063" s="113"/>
      <c r="T2063" s="113"/>
      <c r="U2063" s="113">
        <f t="shared" ref="U2063:X2063" si="30491">U2061/$F2061</f>
        <v>0</v>
      </c>
      <c r="V2063" s="113">
        <f t="shared" si="30491"/>
        <v>0</v>
      </c>
      <c r="W2063" s="113">
        <f t="shared" si="30491"/>
        <v>0</v>
      </c>
      <c r="X2063" s="113">
        <f t="shared" si="30491"/>
        <v>0</v>
      </c>
      <c r="Y2063" s="113">
        <f t="shared" ref="Y2063:AG2063" si="30492">Y2061/$F2061</f>
        <v>0</v>
      </c>
      <c r="Z2063" s="113">
        <f t="shared" si="30492"/>
        <v>0</v>
      </c>
      <c r="AA2063" s="113">
        <f t="shared" si="30492"/>
        <v>0</v>
      </c>
      <c r="AB2063" s="113">
        <f t="shared" si="30492"/>
        <v>0</v>
      </c>
      <c r="AC2063" s="113">
        <f t="shared" si="30492"/>
        <v>0</v>
      </c>
      <c r="AD2063" s="113">
        <f t="shared" si="30492"/>
        <v>0</v>
      </c>
      <c r="AE2063" s="113">
        <f t="shared" si="30492"/>
        <v>0</v>
      </c>
      <c r="AF2063" s="113">
        <f t="shared" si="30492"/>
        <v>0</v>
      </c>
      <c r="AG2063" s="113">
        <f t="shared" si="30492"/>
        <v>0</v>
      </c>
      <c r="AH2063" s="113">
        <f t="shared" ref="AH2063:AK2063" si="30493">AH2061/$F2061</f>
        <v>0</v>
      </c>
      <c r="AI2063" s="113">
        <f t="shared" si="30493"/>
        <v>0</v>
      </c>
      <c r="AJ2063" s="113">
        <f t="shared" si="30493"/>
        <v>0</v>
      </c>
      <c r="AK2063" s="113">
        <f t="shared" si="30493"/>
        <v>0</v>
      </c>
      <c r="AL2063" s="113">
        <f t="shared" ref="AL2063:AT2063" si="30494">AL2061/$F2061</f>
        <v>0</v>
      </c>
      <c r="AM2063" s="113">
        <f t="shared" si="30494"/>
        <v>0</v>
      </c>
      <c r="AN2063" s="113">
        <f t="shared" si="30494"/>
        <v>0</v>
      </c>
      <c r="AO2063" s="113">
        <f t="shared" si="30494"/>
        <v>0</v>
      </c>
      <c r="AP2063" s="113">
        <f t="shared" si="30494"/>
        <v>0</v>
      </c>
      <c r="AQ2063" s="113">
        <f t="shared" si="30494"/>
        <v>0</v>
      </c>
      <c r="AR2063" s="113">
        <f t="shared" si="30494"/>
        <v>0</v>
      </c>
      <c r="AS2063" s="113">
        <f t="shared" si="30494"/>
        <v>0</v>
      </c>
      <c r="AT2063" s="113">
        <f t="shared" si="30494"/>
        <v>0</v>
      </c>
      <c r="AU2063" s="113">
        <f t="shared" ref="AU2063:AX2063" si="30495">AU2061/$F2061</f>
        <v>0</v>
      </c>
      <c r="AV2063" s="113">
        <f t="shared" si="30495"/>
        <v>0</v>
      </c>
      <c r="AW2063" s="113">
        <f t="shared" si="30495"/>
        <v>0</v>
      </c>
      <c r="AX2063" s="113">
        <f t="shared" si="30495"/>
        <v>0</v>
      </c>
      <c r="AY2063" s="113">
        <f t="shared" ref="AY2063:BC2063" si="30496">AY2061/$F2061</f>
        <v>0</v>
      </c>
      <c r="AZ2063" s="113">
        <f t="shared" si="30496"/>
        <v>0</v>
      </c>
      <c r="BA2063" s="113">
        <f t="shared" si="30496"/>
        <v>0</v>
      </c>
      <c r="BB2063" s="113">
        <f t="shared" si="30496"/>
        <v>0</v>
      </c>
      <c r="BC2063" s="113">
        <f t="shared" si="30496"/>
        <v>0</v>
      </c>
      <c r="BD2063" s="113">
        <f t="shared" ref="BD2063:BG2063" si="30497">BD2061/$F2061</f>
        <v>0</v>
      </c>
      <c r="BE2063" s="113">
        <f t="shared" si="30497"/>
        <v>0</v>
      </c>
      <c r="BF2063" s="113">
        <f t="shared" si="30497"/>
        <v>0</v>
      </c>
      <c r="BG2063" s="113">
        <f t="shared" si="30497"/>
        <v>0</v>
      </c>
      <c r="BH2063" s="113">
        <f t="shared" ref="BH2063:BK2063" si="30498">BH2061/$F2061</f>
        <v>0</v>
      </c>
      <c r="BI2063" s="113">
        <f t="shared" si="30498"/>
        <v>0</v>
      </c>
      <c r="BJ2063" s="113">
        <f t="shared" si="30498"/>
        <v>0</v>
      </c>
      <c r="BK2063" s="113">
        <f t="shared" si="30498"/>
        <v>0</v>
      </c>
      <c r="BL2063" s="113">
        <f t="shared" ref="BL2063:CA2063" si="30499">BL2061/$F2061</f>
        <v>0</v>
      </c>
      <c r="BM2063" s="113">
        <f t="shared" si="30499"/>
        <v>0</v>
      </c>
      <c r="BN2063" s="113">
        <f t="shared" si="30499"/>
        <v>0</v>
      </c>
      <c r="BO2063" s="113">
        <f t="shared" si="30499"/>
        <v>0</v>
      </c>
      <c r="BP2063" s="113">
        <f t="shared" si="30499"/>
        <v>8.3332942852323205E-2</v>
      </c>
      <c r="BQ2063" s="113">
        <f t="shared" si="30499"/>
        <v>8.3332942852323205E-2</v>
      </c>
      <c r="BR2063" s="113">
        <f t="shared" si="30499"/>
        <v>8.3332942852323205E-2</v>
      </c>
      <c r="BS2063" s="113">
        <f t="shared" si="30499"/>
        <v>8.3332942852323205E-2</v>
      </c>
      <c r="BT2063" s="113">
        <f t="shared" si="30499"/>
        <v>8.3332942852323205E-2</v>
      </c>
      <c r="BU2063" s="113">
        <f t="shared" si="30499"/>
        <v>8.3332942852323205E-2</v>
      </c>
      <c r="BV2063" s="113">
        <f t="shared" si="30499"/>
        <v>8.3332942852323205E-2</v>
      </c>
      <c r="BW2063" s="113">
        <f t="shared" si="30499"/>
        <v>8.3332942852323205E-2</v>
      </c>
      <c r="BX2063" s="113">
        <f t="shared" si="30499"/>
        <v>8.333411429535359E-2</v>
      </c>
      <c r="BY2063" s="113">
        <f t="shared" si="30499"/>
        <v>8.333411429535359E-2</v>
      </c>
      <c r="BZ2063" s="113">
        <f t="shared" si="30499"/>
        <v>8.333411429535359E-2</v>
      </c>
      <c r="CA2063" s="113">
        <f t="shared" si="30499"/>
        <v>8.333411429535359E-2</v>
      </c>
      <c r="CB2063" s="113">
        <f t="shared" ref="CB2063:CC2063" si="30500">CB2061/$F2061</f>
        <v>0</v>
      </c>
      <c r="CC2063" s="113">
        <f t="shared" si="30500"/>
        <v>0</v>
      </c>
      <c r="CD2063" s="113">
        <f t="shared" ref="CD2063:CG2063" si="30501">CD2061/$F2061</f>
        <v>0</v>
      </c>
      <c r="CE2063" s="113"/>
      <c r="CF2063" s="113">
        <f t="shared" si="30501"/>
        <v>0</v>
      </c>
      <c r="CG2063" s="113">
        <f t="shared" si="30501"/>
        <v>0</v>
      </c>
      <c r="CH2063" s="114">
        <f>IF(C2061="","",100%-SUM(G2063:CG2063))</f>
        <v>0</v>
      </c>
      <c r="CI2063" s="115">
        <f>IF(C2061="","",SUM(G2063:CG2063))</f>
        <v>1</v>
      </c>
      <c r="CJ2063" s="67" t="b">
        <f>IF(C2061="","",SUM(G2063:CG2063)=CI2063)</f>
        <v>1</v>
      </c>
    </row>
    <row r="2064" spans="1:88" s="5" customFormat="1" ht="15" customHeight="1" x14ac:dyDescent="0.3">
      <c r="A2064" s="171" t="s">
        <v>1442</v>
      </c>
      <c r="B2064" s="155" t="s">
        <v>1443</v>
      </c>
      <c r="C2064" s="168" t="s">
        <v>163</v>
      </c>
      <c r="D2064" s="158">
        <v>4</v>
      </c>
      <c r="E2064" s="161">
        <v>256459</v>
      </c>
      <c r="F2064" s="164">
        <f t="shared" si="30336"/>
        <v>1025836</v>
      </c>
      <c r="G2064" s="108">
        <v>0</v>
      </c>
      <c r="H2064" s="108"/>
      <c r="I2064" s="108"/>
      <c r="J2064" s="108"/>
      <c r="K2064" s="108"/>
      <c r="L2064" s="108"/>
      <c r="M2064" s="108"/>
      <c r="N2064" s="108"/>
      <c r="O2064" s="108"/>
      <c r="P2064" s="108"/>
      <c r="Q2064" s="108"/>
      <c r="R2064" s="108"/>
      <c r="S2064" s="108"/>
      <c r="T2064" s="108"/>
      <c r="U2064" s="108"/>
      <c r="V2064" s="108"/>
      <c r="W2064" s="108"/>
      <c r="X2064" s="108"/>
      <c r="Y2064" s="108"/>
      <c r="Z2064" s="108"/>
      <c r="AA2064" s="108"/>
      <c r="AB2064" s="108"/>
      <c r="AC2064" s="108"/>
      <c r="AD2064" s="108"/>
      <c r="AE2064" s="108"/>
      <c r="AF2064" s="108"/>
      <c r="AG2064" s="108"/>
      <c r="AH2064" s="108"/>
      <c r="AI2064" s="108"/>
      <c r="AJ2064" s="108"/>
      <c r="AK2064" s="108"/>
      <c r="AL2064" s="108"/>
      <c r="AM2064" s="108"/>
      <c r="AN2064" s="108"/>
      <c r="AO2064" s="108"/>
      <c r="AP2064" s="108"/>
      <c r="AQ2064" s="108"/>
      <c r="AR2064" s="108"/>
      <c r="AS2064" s="108"/>
      <c r="AT2064" s="108"/>
      <c r="AU2064" s="108"/>
      <c r="AV2064" s="108"/>
      <c r="AW2064" s="108"/>
      <c r="AX2064" s="108"/>
      <c r="AY2064" s="108"/>
      <c r="AZ2064" s="108"/>
      <c r="BA2064" s="108"/>
      <c r="BB2064" s="108"/>
      <c r="BC2064" s="108"/>
      <c r="BD2064" s="108"/>
      <c r="BE2064" s="108"/>
      <c r="BF2064" s="108"/>
      <c r="BG2064" s="108"/>
      <c r="BH2064" s="108"/>
      <c r="BI2064" s="108"/>
      <c r="BJ2064" s="108"/>
      <c r="BK2064" s="108"/>
      <c r="BL2064" s="108"/>
      <c r="BM2064" s="108"/>
      <c r="BN2064" s="108"/>
      <c r="BO2064" s="108"/>
      <c r="BP2064" s="108">
        <f t="shared" ref="BP2064:BW2064" si="30502">ROUND($F2064/12,0)</f>
        <v>85486</v>
      </c>
      <c r="BQ2064" s="108">
        <f t="shared" si="30502"/>
        <v>85486</v>
      </c>
      <c r="BR2064" s="108">
        <f t="shared" si="30502"/>
        <v>85486</v>
      </c>
      <c r="BS2064" s="108">
        <f t="shared" si="30502"/>
        <v>85486</v>
      </c>
      <c r="BT2064" s="108">
        <f t="shared" si="30502"/>
        <v>85486</v>
      </c>
      <c r="BU2064" s="108">
        <f t="shared" si="30502"/>
        <v>85486</v>
      </c>
      <c r="BV2064" s="108">
        <f t="shared" si="30502"/>
        <v>85486</v>
      </c>
      <c r="BW2064" s="108">
        <f t="shared" si="30502"/>
        <v>85486</v>
      </c>
      <c r="BX2064" s="108">
        <f t="shared" ref="BX2064:BZ2064" si="30503">ROUNDUP($F2064/12,0)</f>
        <v>85487</v>
      </c>
      <c r="BY2064" s="108">
        <f t="shared" si="30503"/>
        <v>85487</v>
      </c>
      <c r="BZ2064" s="108">
        <f t="shared" si="30503"/>
        <v>85487</v>
      </c>
      <c r="CA2064" s="108">
        <f>ROUNDUP($F2064/12,0)</f>
        <v>85487</v>
      </c>
      <c r="CB2064" s="108"/>
      <c r="CC2064" s="108"/>
      <c r="CD2064" s="108"/>
      <c r="CE2064" s="108"/>
      <c r="CF2064" s="108"/>
      <c r="CG2064" s="108"/>
      <c r="CH2064" s="109">
        <f>IF(C2064="","",F2064-SUM(G2064:CG2064))</f>
        <v>0</v>
      </c>
      <c r="CI2064" s="107">
        <f>IF(C2064="","",SUM(G2064:CG2064))</f>
        <v>1025836</v>
      </c>
      <c r="CJ2064" s="67" t="b">
        <f>IF(C2064="","",F2064=CI2064)</f>
        <v>1</v>
      </c>
    </row>
    <row r="2065" spans="1:88" s="5" customFormat="1" ht="15" customHeight="1" x14ac:dyDescent="0.3">
      <c r="A2065" s="172"/>
      <c r="B2065" s="156"/>
      <c r="C2065" s="169"/>
      <c r="D2065" s="159"/>
      <c r="E2065" s="162"/>
      <c r="F2065" s="165"/>
      <c r="G2065" s="110">
        <v>0</v>
      </c>
      <c r="H2065" s="110"/>
      <c r="I2065" s="110"/>
      <c r="J2065" s="110"/>
      <c r="K2065" s="110"/>
      <c r="L2065" s="110"/>
      <c r="M2065" s="110"/>
      <c r="N2065" s="110"/>
      <c r="O2065" s="110"/>
      <c r="P2065" s="110"/>
      <c r="Q2065" s="110"/>
      <c r="R2065" s="110"/>
      <c r="S2065" s="110"/>
      <c r="T2065" s="110"/>
      <c r="U2065" s="110">
        <f t="shared" ref="U2065:X2065" si="30504">ROUND(U2064/$E2064,2)</f>
        <v>0</v>
      </c>
      <c r="V2065" s="110">
        <f t="shared" si="30504"/>
        <v>0</v>
      </c>
      <c r="W2065" s="110">
        <f t="shared" si="30504"/>
        <v>0</v>
      </c>
      <c r="X2065" s="110">
        <f t="shared" si="30504"/>
        <v>0</v>
      </c>
      <c r="Y2065" s="110">
        <f t="shared" ref="Y2065:AG2065" si="30505">ROUND(Y2064/$E2064,2)</f>
        <v>0</v>
      </c>
      <c r="Z2065" s="110">
        <f t="shared" si="30505"/>
        <v>0</v>
      </c>
      <c r="AA2065" s="110">
        <f t="shared" si="30505"/>
        <v>0</v>
      </c>
      <c r="AB2065" s="110">
        <f t="shared" si="30505"/>
        <v>0</v>
      </c>
      <c r="AC2065" s="110">
        <f t="shared" si="30505"/>
        <v>0</v>
      </c>
      <c r="AD2065" s="110">
        <f t="shared" si="30505"/>
        <v>0</v>
      </c>
      <c r="AE2065" s="110">
        <f t="shared" si="30505"/>
        <v>0</v>
      </c>
      <c r="AF2065" s="110">
        <f t="shared" si="30505"/>
        <v>0</v>
      </c>
      <c r="AG2065" s="110">
        <f t="shared" si="30505"/>
        <v>0</v>
      </c>
      <c r="AH2065" s="110">
        <f t="shared" ref="AH2065:AK2065" si="30506">ROUND(AH2064/$E2064,2)</f>
        <v>0</v>
      </c>
      <c r="AI2065" s="110">
        <f t="shared" si="30506"/>
        <v>0</v>
      </c>
      <c r="AJ2065" s="110">
        <f t="shared" si="30506"/>
        <v>0</v>
      </c>
      <c r="AK2065" s="110">
        <f t="shared" si="30506"/>
        <v>0</v>
      </c>
      <c r="AL2065" s="110">
        <f t="shared" ref="AL2065:AT2065" si="30507">ROUND(AL2064/$E2064,2)</f>
        <v>0</v>
      </c>
      <c r="AM2065" s="110">
        <f t="shared" si="30507"/>
        <v>0</v>
      </c>
      <c r="AN2065" s="110">
        <f t="shared" si="30507"/>
        <v>0</v>
      </c>
      <c r="AO2065" s="110">
        <f t="shared" si="30507"/>
        <v>0</v>
      </c>
      <c r="AP2065" s="110">
        <f t="shared" si="30507"/>
        <v>0</v>
      </c>
      <c r="AQ2065" s="110">
        <f t="shared" si="30507"/>
        <v>0</v>
      </c>
      <c r="AR2065" s="110">
        <f t="shared" si="30507"/>
        <v>0</v>
      </c>
      <c r="AS2065" s="110">
        <f t="shared" si="30507"/>
        <v>0</v>
      </c>
      <c r="AT2065" s="110">
        <f t="shared" si="30507"/>
        <v>0</v>
      </c>
      <c r="AU2065" s="110">
        <f t="shared" ref="AU2065:AX2065" si="30508">ROUND(AU2064/$E2064,2)</f>
        <v>0</v>
      </c>
      <c r="AV2065" s="110">
        <f t="shared" si="30508"/>
        <v>0</v>
      </c>
      <c r="AW2065" s="110">
        <f t="shared" si="30508"/>
        <v>0</v>
      </c>
      <c r="AX2065" s="110">
        <f t="shared" si="30508"/>
        <v>0</v>
      </c>
      <c r="AY2065" s="110">
        <f t="shared" ref="AY2065:BC2065" si="30509">ROUND(AY2064/$E2064,2)</f>
        <v>0</v>
      </c>
      <c r="AZ2065" s="110">
        <f t="shared" si="30509"/>
        <v>0</v>
      </c>
      <c r="BA2065" s="110">
        <f t="shared" si="30509"/>
        <v>0</v>
      </c>
      <c r="BB2065" s="110">
        <f t="shared" si="30509"/>
        <v>0</v>
      </c>
      <c r="BC2065" s="110">
        <f t="shared" si="30509"/>
        <v>0</v>
      </c>
      <c r="BD2065" s="110">
        <f t="shared" ref="BD2065:BG2065" si="30510">ROUND(BD2064/$E2064,2)</f>
        <v>0</v>
      </c>
      <c r="BE2065" s="110">
        <f t="shared" si="30510"/>
        <v>0</v>
      </c>
      <c r="BF2065" s="110">
        <f t="shared" si="30510"/>
        <v>0</v>
      </c>
      <c r="BG2065" s="110">
        <f t="shared" si="30510"/>
        <v>0</v>
      </c>
      <c r="BH2065" s="110">
        <f t="shared" ref="BH2065:BK2065" si="30511">ROUND(BH2064/$E2064,2)</f>
        <v>0</v>
      </c>
      <c r="BI2065" s="110">
        <f t="shared" si="30511"/>
        <v>0</v>
      </c>
      <c r="BJ2065" s="110">
        <f t="shared" si="30511"/>
        <v>0</v>
      </c>
      <c r="BK2065" s="110">
        <f t="shared" si="30511"/>
        <v>0</v>
      </c>
      <c r="BL2065" s="110">
        <f t="shared" ref="BL2065:BW2065" si="30512">ROUND(BL2064/$E2064,2)</f>
        <v>0</v>
      </c>
      <c r="BM2065" s="110">
        <f t="shared" si="30512"/>
        <v>0</v>
      </c>
      <c r="BN2065" s="110">
        <f t="shared" si="30512"/>
        <v>0</v>
      </c>
      <c r="BO2065" s="110">
        <f t="shared" si="30512"/>
        <v>0</v>
      </c>
      <c r="BP2065" s="110">
        <f t="shared" si="30512"/>
        <v>0.33</v>
      </c>
      <c r="BQ2065" s="110">
        <f t="shared" si="30512"/>
        <v>0.33</v>
      </c>
      <c r="BR2065" s="110">
        <f t="shared" si="30512"/>
        <v>0.33</v>
      </c>
      <c r="BS2065" s="110">
        <f t="shared" si="30512"/>
        <v>0.33</v>
      </c>
      <c r="BT2065" s="110">
        <f t="shared" si="30512"/>
        <v>0.33</v>
      </c>
      <c r="BU2065" s="110">
        <f t="shared" si="30512"/>
        <v>0.33</v>
      </c>
      <c r="BV2065" s="110">
        <f t="shared" si="30512"/>
        <v>0.33</v>
      </c>
      <c r="BW2065" s="110">
        <f t="shared" si="30512"/>
        <v>0.33</v>
      </c>
      <c r="BX2065" s="110">
        <f t="shared" ref="BX2065" si="30513">ROUNDUP(BX2064/$E2064,2)</f>
        <v>0.34</v>
      </c>
      <c r="BY2065" s="110">
        <f t="shared" ref="BY2065" si="30514">ROUNDUP(BY2064/$E2064,2)</f>
        <v>0.34</v>
      </c>
      <c r="BZ2065" s="110">
        <f t="shared" ref="BZ2065" si="30515">ROUNDUP(BZ2064/$E2064,2)</f>
        <v>0.34</v>
      </c>
      <c r="CA2065" s="110">
        <f>ROUNDUP(CA2064/$E2064,2)</f>
        <v>0.34</v>
      </c>
      <c r="CB2065" s="110">
        <f t="shared" ref="CB2065" si="30516">ROUNDUP(CB2064/$E2064,2)</f>
        <v>0</v>
      </c>
      <c r="CC2065" s="110">
        <f t="shared" ref="CC2065" si="30517">ROUND(CC2064/$E2064,2)</f>
        <v>0</v>
      </c>
      <c r="CD2065" s="110">
        <f t="shared" ref="CD2065:CG2065" si="30518">ROUND(CD2064/$E2064,2)</f>
        <v>0</v>
      </c>
      <c r="CE2065" s="110"/>
      <c r="CF2065" s="110">
        <f t="shared" si="30518"/>
        <v>0</v>
      </c>
      <c r="CG2065" s="110">
        <f t="shared" si="30518"/>
        <v>0</v>
      </c>
      <c r="CH2065" s="111">
        <f>IF(C2064="","",D2064-SUM(G2065:CG2065))</f>
        <v>4.4408920985006262E-16</v>
      </c>
      <c r="CI2065" s="112">
        <f>IF(C2064="","",SUM(G2065:CG2065))</f>
        <v>3.9999999999999996</v>
      </c>
      <c r="CJ2065" s="67" t="b">
        <f>IF(C2064="","",D2064=CI2065)</f>
        <v>1</v>
      </c>
    </row>
    <row r="2066" spans="1:88" s="5" customFormat="1" ht="15" customHeight="1" x14ac:dyDescent="0.3">
      <c r="A2066" s="173"/>
      <c r="B2066" s="157"/>
      <c r="C2066" s="170"/>
      <c r="D2066" s="160"/>
      <c r="E2066" s="163"/>
      <c r="F2066" s="166"/>
      <c r="G2066" s="113">
        <v>0</v>
      </c>
      <c r="H2066" s="113"/>
      <c r="I2066" s="113"/>
      <c r="J2066" s="113"/>
      <c r="K2066" s="113"/>
      <c r="L2066" s="113"/>
      <c r="M2066" s="113"/>
      <c r="N2066" s="113"/>
      <c r="O2066" s="113"/>
      <c r="P2066" s="113"/>
      <c r="Q2066" s="113"/>
      <c r="R2066" s="113"/>
      <c r="S2066" s="113"/>
      <c r="T2066" s="113"/>
      <c r="U2066" s="113">
        <f t="shared" ref="U2066:X2066" si="30519">U2064/$F2064</f>
        <v>0</v>
      </c>
      <c r="V2066" s="113">
        <f t="shared" si="30519"/>
        <v>0</v>
      </c>
      <c r="W2066" s="113">
        <f t="shared" si="30519"/>
        <v>0</v>
      </c>
      <c r="X2066" s="113">
        <f t="shared" si="30519"/>
        <v>0</v>
      </c>
      <c r="Y2066" s="113">
        <f t="shared" ref="Y2066:AG2066" si="30520">Y2064/$F2064</f>
        <v>0</v>
      </c>
      <c r="Z2066" s="113">
        <f t="shared" si="30520"/>
        <v>0</v>
      </c>
      <c r="AA2066" s="113">
        <f t="shared" si="30520"/>
        <v>0</v>
      </c>
      <c r="AB2066" s="113">
        <f t="shared" si="30520"/>
        <v>0</v>
      </c>
      <c r="AC2066" s="113">
        <f t="shared" si="30520"/>
        <v>0</v>
      </c>
      <c r="AD2066" s="113">
        <f t="shared" si="30520"/>
        <v>0</v>
      </c>
      <c r="AE2066" s="113">
        <f t="shared" si="30520"/>
        <v>0</v>
      </c>
      <c r="AF2066" s="113">
        <f t="shared" si="30520"/>
        <v>0</v>
      </c>
      <c r="AG2066" s="113">
        <f t="shared" si="30520"/>
        <v>0</v>
      </c>
      <c r="AH2066" s="113">
        <f t="shared" ref="AH2066:AK2066" si="30521">AH2064/$F2064</f>
        <v>0</v>
      </c>
      <c r="AI2066" s="113">
        <f t="shared" si="30521"/>
        <v>0</v>
      </c>
      <c r="AJ2066" s="113">
        <f t="shared" si="30521"/>
        <v>0</v>
      </c>
      <c r="AK2066" s="113">
        <f t="shared" si="30521"/>
        <v>0</v>
      </c>
      <c r="AL2066" s="113">
        <f t="shared" ref="AL2066:AT2066" si="30522">AL2064/$F2064</f>
        <v>0</v>
      </c>
      <c r="AM2066" s="113">
        <f t="shared" si="30522"/>
        <v>0</v>
      </c>
      <c r="AN2066" s="113">
        <f t="shared" si="30522"/>
        <v>0</v>
      </c>
      <c r="AO2066" s="113">
        <f t="shared" si="30522"/>
        <v>0</v>
      </c>
      <c r="AP2066" s="113">
        <f t="shared" si="30522"/>
        <v>0</v>
      </c>
      <c r="AQ2066" s="113">
        <f t="shared" si="30522"/>
        <v>0</v>
      </c>
      <c r="AR2066" s="113">
        <f t="shared" si="30522"/>
        <v>0</v>
      </c>
      <c r="AS2066" s="113">
        <f t="shared" si="30522"/>
        <v>0</v>
      </c>
      <c r="AT2066" s="113">
        <f t="shared" si="30522"/>
        <v>0</v>
      </c>
      <c r="AU2066" s="113">
        <f t="shared" ref="AU2066:AX2066" si="30523">AU2064/$F2064</f>
        <v>0</v>
      </c>
      <c r="AV2066" s="113">
        <f t="shared" si="30523"/>
        <v>0</v>
      </c>
      <c r="AW2066" s="113">
        <f t="shared" si="30523"/>
        <v>0</v>
      </c>
      <c r="AX2066" s="113">
        <f t="shared" si="30523"/>
        <v>0</v>
      </c>
      <c r="AY2066" s="113">
        <f t="shared" ref="AY2066:BC2066" si="30524">AY2064/$F2064</f>
        <v>0</v>
      </c>
      <c r="AZ2066" s="113">
        <f t="shared" si="30524"/>
        <v>0</v>
      </c>
      <c r="BA2066" s="113">
        <f t="shared" si="30524"/>
        <v>0</v>
      </c>
      <c r="BB2066" s="113">
        <f t="shared" si="30524"/>
        <v>0</v>
      </c>
      <c r="BC2066" s="113">
        <f t="shared" si="30524"/>
        <v>0</v>
      </c>
      <c r="BD2066" s="113">
        <f t="shared" ref="BD2066:BG2066" si="30525">BD2064/$F2064</f>
        <v>0</v>
      </c>
      <c r="BE2066" s="113">
        <f t="shared" si="30525"/>
        <v>0</v>
      </c>
      <c r="BF2066" s="113">
        <f t="shared" si="30525"/>
        <v>0</v>
      </c>
      <c r="BG2066" s="113">
        <f t="shared" si="30525"/>
        <v>0</v>
      </c>
      <c r="BH2066" s="113">
        <f t="shared" ref="BH2066:BK2066" si="30526">BH2064/$F2064</f>
        <v>0</v>
      </c>
      <c r="BI2066" s="113">
        <f t="shared" si="30526"/>
        <v>0</v>
      </c>
      <c r="BJ2066" s="113">
        <f t="shared" si="30526"/>
        <v>0</v>
      </c>
      <c r="BK2066" s="113">
        <f t="shared" si="30526"/>
        <v>0</v>
      </c>
      <c r="BL2066" s="113">
        <f t="shared" ref="BL2066:CA2066" si="30527">BL2064/$F2064</f>
        <v>0</v>
      </c>
      <c r="BM2066" s="113">
        <f t="shared" si="30527"/>
        <v>0</v>
      </c>
      <c r="BN2066" s="113">
        <f t="shared" si="30527"/>
        <v>0</v>
      </c>
      <c r="BO2066" s="113">
        <f t="shared" si="30527"/>
        <v>0</v>
      </c>
      <c r="BP2066" s="113">
        <f t="shared" si="30527"/>
        <v>8.3333008395104088E-2</v>
      </c>
      <c r="BQ2066" s="113">
        <f t="shared" si="30527"/>
        <v>8.3333008395104088E-2</v>
      </c>
      <c r="BR2066" s="113">
        <f t="shared" si="30527"/>
        <v>8.3333008395104088E-2</v>
      </c>
      <c r="BS2066" s="113">
        <f t="shared" si="30527"/>
        <v>8.3333008395104088E-2</v>
      </c>
      <c r="BT2066" s="113">
        <f t="shared" si="30527"/>
        <v>8.3333008395104088E-2</v>
      </c>
      <c r="BU2066" s="113">
        <f t="shared" si="30527"/>
        <v>8.3333008395104088E-2</v>
      </c>
      <c r="BV2066" s="113">
        <f t="shared" si="30527"/>
        <v>8.3333008395104088E-2</v>
      </c>
      <c r="BW2066" s="113">
        <f t="shared" si="30527"/>
        <v>8.3333008395104088E-2</v>
      </c>
      <c r="BX2066" s="113">
        <f t="shared" si="30527"/>
        <v>8.3333983209791823E-2</v>
      </c>
      <c r="BY2066" s="113">
        <f t="shared" si="30527"/>
        <v>8.3333983209791823E-2</v>
      </c>
      <c r="BZ2066" s="113">
        <f t="shared" si="30527"/>
        <v>8.3333983209791823E-2</v>
      </c>
      <c r="CA2066" s="113">
        <f t="shared" si="30527"/>
        <v>8.3333983209791823E-2</v>
      </c>
      <c r="CB2066" s="113">
        <f t="shared" ref="CB2066:CC2066" si="30528">CB2064/$F2064</f>
        <v>0</v>
      </c>
      <c r="CC2066" s="113">
        <f t="shared" si="30528"/>
        <v>0</v>
      </c>
      <c r="CD2066" s="113">
        <f t="shared" ref="CD2066:CG2066" si="30529">CD2064/$F2064</f>
        <v>0</v>
      </c>
      <c r="CE2066" s="113"/>
      <c r="CF2066" s="113">
        <f t="shared" si="30529"/>
        <v>0</v>
      </c>
      <c r="CG2066" s="113">
        <f t="shared" si="30529"/>
        <v>0</v>
      </c>
      <c r="CH2066" s="114">
        <f>IF(C2064="","",100%-SUM(G2066:CG2066))</f>
        <v>1.1102230246251565E-16</v>
      </c>
      <c r="CI2066" s="115">
        <f>IF(C2064="","",SUM(G2066:CG2066))</f>
        <v>0.99999999999999989</v>
      </c>
      <c r="CJ2066" s="67" t="b">
        <f>IF(C2064="","",SUM(G2066:CG2066)=CI2066)</f>
        <v>1</v>
      </c>
    </row>
    <row r="2067" spans="1:88" s="5" customFormat="1" ht="15" customHeight="1" x14ac:dyDescent="0.3">
      <c r="A2067" s="171" t="s">
        <v>1444</v>
      </c>
      <c r="B2067" s="155" t="s">
        <v>1445</v>
      </c>
      <c r="C2067" s="168" t="s">
        <v>163</v>
      </c>
      <c r="D2067" s="158">
        <v>4</v>
      </c>
      <c r="E2067" s="161">
        <v>494341</v>
      </c>
      <c r="F2067" s="164">
        <f t="shared" si="30336"/>
        <v>1977364</v>
      </c>
      <c r="G2067" s="108">
        <v>0</v>
      </c>
      <c r="H2067" s="108"/>
      <c r="I2067" s="108"/>
      <c r="J2067" s="108"/>
      <c r="K2067" s="108"/>
      <c r="L2067" s="108"/>
      <c r="M2067" s="108"/>
      <c r="N2067" s="108"/>
      <c r="O2067" s="108"/>
      <c r="P2067" s="108"/>
      <c r="Q2067" s="108"/>
      <c r="R2067" s="108"/>
      <c r="S2067" s="108"/>
      <c r="T2067" s="108"/>
      <c r="U2067" s="108"/>
      <c r="V2067" s="108"/>
      <c r="W2067" s="108"/>
      <c r="X2067" s="108"/>
      <c r="Y2067" s="108"/>
      <c r="Z2067" s="108"/>
      <c r="AA2067" s="108"/>
      <c r="AB2067" s="108"/>
      <c r="AC2067" s="108"/>
      <c r="AD2067" s="108"/>
      <c r="AE2067" s="108"/>
      <c r="AF2067" s="108"/>
      <c r="AG2067" s="108"/>
      <c r="AH2067" s="108"/>
      <c r="AI2067" s="108"/>
      <c r="AJ2067" s="108"/>
      <c r="AK2067" s="108"/>
      <c r="AL2067" s="108"/>
      <c r="AM2067" s="108"/>
      <c r="AN2067" s="108"/>
      <c r="AO2067" s="108"/>
      <c r="AP2067" s="108"/>
      <c r="AQ2067" s="108"/>
      <c r="AR2067" s="108"/>
      <c r="AS2067" s="108"/>
      <c r="AT2067" s="108"/>
      <c r="AU2067" s="108"/>
      <c r="AV2067" s="108"/>
      <c r="AW2067" s="108"/>
      <c r="AX2067" s="108"/>
      <c r="AY2067" s="108"/>
      <c r="AZ2067" s="108"/>
      <c r="BA2067" s="108"/>
      <c r="BB2067" s="108"/>
      <c r="BC2067" s="108"/>
      <c r="BD2067" s="108"/>
      <c r="BE2067" s="108"/>
      <c r="BF2067" s="108"/>
      <c r="BG2067" s="108"/>
      <c r="BH2067" s="108"/>
      <c r="BI2067" s="108"/>
      <c r="BJ2067" s="108"/>
      <c r="BK2067" s="108"/>
      <c r="BL2067" s="108"/>
      <c r="BM2067" s="108"/>
      <c r="BN2067" s="108"/>
      <c r="BO2067" s="108"/>
      <c r="BP2067" s="108">
        <f t="shared" ref="BP2067:BW2067" si="30530">ROUND($F2067/12,0)</f>
        <v>164780</v>
      </c>
      <c r="BQ2067" s="108">
        <f t="shared" si="30530"/>
        <v>164780</v>
      </c>
      <c r="BR2067" s="108">
        <f t="shared" si="30530"/>
        <v>164780</v>
      </c>
      <c r="BS2067" s="108">
        <f t="shared" si="30530"/>
        <v>164780</v>
      </c>
      <c r="BT2067" s="108">
        <f t="shared" si="30530"/>
        <v>164780</v>
      </c>
      <c r="BU2067" s="108">
        <f t="shared" si="30530"/>
        <v>164780</v>
      </c>
      <c r="BV2067" s="108">
        <f t="shared" si="30530"/>
        <v>164780</v>
      </c>
      <c r="BW2067" s="108">
        <f t="shared" si="30530"/>
        <v>164780</v>
      </c>
      <c r="BX2067" s="108">
        <f t="shared" ref="BX2067:BZ2067" si="30531">ROUNDUP($F2067/12,0)</f>
        <v>164781</v>
      </c>
      <c r="BY2067" s="108">
        <f t="shared" si="30531"/>
        <v>164781</v>
      </c>
      <c r="BZ2067" s="108">
        <f t="shared" si="30531"/>
        <v>164781</v>
      </c>
      <c r="CA2067" s="108">
        <f>ROUNDUP($F2067/12,0)</f>
        <v>164781</v>
      </c>
      <c r="CB2067" s="108"/>
      <c r="CC2067" s="108"/>
      <c r="CD2067" s="108"/>
      <c r="CE2067" s="108"/>
      <c r="CF2067" s="108"/>
      <c r="CG2067" s="108"/>
      <c r="CH2067" s="109">
        <f>IF(C2067="","",F2067-SUM(G2067:CG2067))</f>
        <v>0</v>
      </c>
      <c r="CI2067" s="107">
        <f>IF(C2067="","",SUM(G2067:CG2067))</f>
        <v>1977364</v>
      </c>
      <c r="CJ2067" s="67" t="b">
        <f>IF(C2067="","",F2067=CI2067)</f>
        <v>1</v>
      </c>
    </row>
    <row r="2068" spans="1:88" s="5" customFormat="1" ht="15" customHeight="1" x14ac:dyDescent="0.3">
      <c r="A2068" s="172"/>
      <c r="B2068" s="156"/>
      <c r="C2068" s="169"/>
      <c r="D2068" s="159"/>
      <c r="E2068" s="162"/>
      <c r="F2068" s="165"/>
      <c r="G2068" s="110">
        <v>0</v>
      </c>
      <c r="H2068" s="110"/>
      <c r="I2068" s="110"/>
      <c r="J2068" s="110"/>
      <c r="K2068" s="110"/>
      <c r="L2068" s="110"/>
      <c r="M2068" s="110"/>
      <c r="N2068" s="110"/>
      <c r="O2068" s="110"/>
      <c r="P2068" s="110"/>
      <c r="Q2068" s="110"/>
      <c r="R2068" s="110"/>
      <c r="S2068" s="110"/>
      <c r="T2068" s="110"/>
      <c r="U2068" s="110">
        <f t="shared" ref="U2068:X2068" si="30532">ROUND(U2067/$E2067,2)</f>
        <v>0</v>
      </c>
      <c r="V2068" s="110">
        <f t="shared" si="30532"/>
        <v>0</v>
      </c>
      <c r="W2068" s="110">
        <f t="shared" si="30532"/>
        <v>0</v>
      </c>
      <c r="X2068" s="110">
        <f t="shared" si="30532"/>
        <v>0</v>
      </c>
      <c r="Y2068" s="110">
        <f t="shared" ref="Y2068:AG2068" si="30533">ROUND(Y2067/$E2067,2)</f>
        <v>0</v>
      </c>
      <c r="Z2068" s="110">
        <f t="shared" si="30533"/>
        <v>0</v>
      </c>
      <c r="AA2068" s="110">
        <f t="shared" si="30533"/>
        <v>0</v>
      </c>
      <c r="AB2068" s="110">
        <f t="shared" si="30533"/>
        <v>0</v>
      </c>
      <c r="AC2068" s="110">
        <f t="shared" si="30533"/>
        <v>0</v>
      </c>
      <c r="AD2068" s="110">
        <f t="shared" si="30533"/>
        <v>0</v>
      </c>
      <c r="AE2068" s="110">
        <f t="shared" si="30533"/>
        <v>0</v>
      </c>
      <c r="AF2068" s="110">
        <f t="shared" si="30533"/>
        <v>0</v>
      </c>
      <c r="AG2068" s="110">
        <f t="shared" si="30533"/>
        <v>0</v>
      </c>
      <c r="AH2068" s="110">
        <f t="shared" ref="AH2068:AK2068" si="30534">ROUND(AH2067/$E2067,2)</f>
        <v>0</v>
      </c>
      <c r="AI2068" s="110">
        <f t="shared" si="30534"/>
        <v>0</v>
      </c>
      <c r="AJ2068" s="110">
        <f t="shared" si="30534"/>
        <v>0</v>
      </c>
      <c r="AK2068" s="110">
        <f t="shared" si="30534"/>
        <v>0</v>
      </c>
      <c r="AL2068" s="110">
        <f t="shared" ref="AL2068:AT2068" si="30535">ROUND(AL2067/$E2067,2)</f>
        <v>0</v>
      </c>
      <c r="AM2068" s="110">
        <f t="shared" si="30535"/>
        <v>0</v>
      </c>
      <c r="AN2068" s="110">
        <f t="shared" si="30535"/>
        <v>0</v>
      </c>
      <c r="AO2068" s="110">
        <f t="shared" si="30535"/>
        <v>0</v>
      </c>
      <c r="AP2068" s="110">
        <f t="shared" si="30535"/>
        <v>0</v>
      </c>
      <c r="AQ2068" s="110">
        <f t="shared" si="30535"/>
        <v>0</v>
      </c>
      <c r="AR2068" s="110">
        <f t="shared" si="30535"/>
        <v>0</v>
      </c>
      <c r="AS2068" s="110">
        <f t="shared" si="30535"/>
        <v>0</v>
      </c>
      <c r="AT2068" s="110">
        <f t="shared" si="30535"/>
        <v>0</v>
      </c>
      <c r="AU2068" s="110">
        <f t="shared" ref="AU2068:AX2068" si="30536">ROUND(AU2067/$E2067,2)</f>
        <v>0</v>
      </c>
      <c r="AV2068" s="110">
        <f t="shared" si="30536"/>
        <v>0</v>
      </c>
      <c r="AW2068" s="110">
        <f t="shared" si="30536"/>
        <v>0</v>
      </c>
      <c r="AX2068" s="110">
        <f t="shared" si="30536"/>
        <v>0</v>
      </c>
      <c r="AY2068" s="110">
        <f t="shared" ref="AY2068:BC2068" si="30537">ROUND(AY2067/$E2067,2)</f>
        <v>0</v>
      </c>
      <c r="AZ2068" s="110">
        <f t="shared" si="30537"/>
        <v>0</v>
      </c>
      <c r="BA2068" s="110">
        <f t="shared" si="30537"/>
        <v>0</v>
      </c>
      <c r="BB2068" s="110">
        <f t="shared" si="30537"/>
        <v>0</v>
      </c>
      <c r="BC2068" s="110">
        <f t="shared" si="30537"/>
        <v>0</v>
      </c>
      <c r="BD2068" s="110">
        <f t="shared" ref="BD2068:BG2068" si="30538">ROUND(BD2067/$E2067,2)</f>
        <v>0</v>
      </c>
      <c r="BE2068" s="110">
        <f t="shared" si="30538"/>
        <v>0</v>
      </c>
      <c r="BF2068" s="110">
        <f t="shared" si="30538"/>
        <v>0</v>
      </c>
      <c r="BG2068" s="110">
        <f t="shared" si="30538"/>
        <v>0</v>
      </c>
      <c r="BH2068" s="110">
        <f t="shared" ref="BH2068:BK2068" si="30539">ROUND(BH2067/$E2067,2)</f>
        <v>0</v>
      </c>
      <c r="BI2068" s="110">
        <f t="shared" si="30539"/>
        <v>0</v>
      </c>
      <c r="BJ2068" s="110">
        <f t="shared" si="30539"/>
        <v>0</v>
      </c>
      <c r="BK2068" s="110">
        <f t="shared" si="30539"/>
        <v>0</v>
      </c>
      <c r="BL2068" s="110">
        <f t="shared" ref="BL2068:BW2068" si="30540">ROUND(BL2067/$E2067,2)</f>
        <v>0</v>
      </c>
      <c r="BM2068" s="110">
        <f t="shared" si="30540"/>
        <v>0</v>
      </c>
      <c r="BN2068" s="110">
        <f t="shared" si="30540"/>
        <v>0</v>
      </c>
      <c r="BO2068" s="110">
        <f t="shared" si="30540"/>
        <v>0</v>
      </c>
      <c r="BP2068" s="110">
        <f t="shared" si="30540"/>
        <v>0.33</v>
      </c>
      <c r="BQ2068" s="110">
        <f t="shared" si="30540"/>
        <v>0.33</v>
      </c>
      <c r="BR2068" s="110">
        <f t="shared" si="30540"/>
        <v>0.33</v>
      </c>
      <c r="BS2068" s="110">
        <f t="shared" si="30540"/>
        <v>0.33</v>
      </c>
      <c r="BT2068" s="110">
        <f t="shared" si="30540"/>
        <v>0.33</v>
      </c>
      <c r="BU2068" s="110">
        <f t="shared" si="30540"/>
        <v>0.33</v>
      </c>
      <c r="BV2068" s="110">
        <f t="shared" si="30540"/>
        <v>0.33</v>
      </c>
      <c r="BW2068" s="110">
        <f t="shared" si="30540"/>
        <v>0.33</v>
      </c>
      <c r="BX2068" s="110">
        <f t="shared" ref="BX2068" si="30541">ROUNDUP(BX2067/$E2067,2)</f>
        <v>0.34</v>
      </c>
      <c r="BY2068" s="110">
        <f t="shared" ref="BY2068" si="30542">ROUNDUP(BY2067/$E2067,2)</f>
        <v>0.34</v>
      </c>
      <c r="BZ2068" s="110">
        <f t="shared" ref="BZ2068" si="30543">ROUNDUP(BZ2067/$E2067,2)</f>
        <v>0.34</v>
      </c>
      <c r="CA2068" s="110">
        <f>ROUNDUP(CA2067/$E2067,2)</f>
        <v>0.34</v>
      </c>
      <c r="CB2068" s="110">
        <f t="shared" ref="CB2068" si="30544">ROUNDUP(CB2067/$E2067,2)</f>
        <v>0</v>
      </c>
      <c r="CC2068" s="110">
        <f t="shared" ref="CC2068" si="30545">ROUND(CC2067/$E2067,2)</f>
        <v>0</v>
      </c>
      <c r="CD2068" s="110">
        <f t="shared" ref="CD2068:CG2068" si="30546">ROUND(CD2067/$E2067,2)</f>
        <v>0</v>
      </c>
      <c r="CE2068" s="110"/>
      <c r="CF2068" s="110">
        <f t="shared" si="30546"/>
        <v>0</v>
      </c>
      <c r="CG2068" s="110">
        <f t="shared" si="30546"/>
        <v>0</v>
      </c>
      <c r="CH2068" s="111">
        <f>IF(C2067="","",D2067-SUM(G2068:CG2068))</f>
        <v>4.4408920985006262E-16</v>
      </c>
      <c r="CI2068" s="112">
        <f>IF(C2067="","",SUM(G2068:CG2068))</f>
        <v>3.9999999999999996</v>
      </c>
      <c r="CJ2068" s="67" t="b">
        <f>IF(C2067="","",D2067=CI2068)</f>
        <v>1</v>
      </c>
    </row>
    <row r="2069" spans="1:88" s="5" customFormat="1" ht="15" customHeight="1" x14ac:dyDescent="0.3">
      <c r="A2069" s="173"/>
      <c r="B2069" s="157"/>
      <c r="C2069" s="170"/>
      <c r="D2069" s="160"/>
      <c r="E2069" s="163"/>
      <c r="F2069" s="166"/>
      <c r="G2069" s="113">
        <v>0</v>
      </c>
      <c r="H2069" s="113"/>
      <c r="I2069" s="113"/>
      <c r="J2069" s="113"/>
      <c r="K2069" s="113"/>
      <c r="L2069" s="113"/>
      <c r="M2069" s="113"/>
      <c r="N2069" s="113"/>
      <c r="O2069" s="113"/>
      <c r="P2069" s="113"/>
      <c r="Q2069" s="113"/>
      <c r="R2069" s="113"/>
      <c r="S2069" s="113"/>
      <c r="T2069" s="113"/>
      <c r="U2069" s="113">
        <f t="shared" ref="U2069:X2069" si="30547">U2067/$F2067</f>
        <v>0</v>
      </c>
      <c r="V2069" s="113">
        <f t="shared" si="30547"/>
        <v>0</v>
      </c>
      <c r="W2069" s="113">
        <f t="shared" si="30547"/>
        <v>0</v>
      </c>
      <c r="X2069" s="113">
        <f t="shared" si="30547"/>
        <v>0</v>
      </c>
      <c r="Y2069" s="113">
        <f t="shared" ref="Y2069:AG2069" si="30548">Y2067/$F2067</f>
        <v>0</v>
      </c>
      <c r="Z2069" s="113">
        <f t="shared" si="30548"/>
        <v>0</v>
      </c>
      <c r="AA2069" s="113">
        <f t="shared" si="30548"/>
        <v>0</v>
      </c>
      <c r="AB2069" s="113">
        <f t="shared" si="30548"/>
        <v>0</v>
      </c>
      <c r="AC2069" s="113">
        <f t="shared" si="30548"/>
        <v>0</v>
      </c>
      <c r="AD2069" s="113">
        <f t="shared" si="30548"/>
        <v>0</v>
      </c>
      <c r="AE2069" s="113">
        <f t="shared" si="30548"/>
        <v>0</v>
      </c>
      <c r="AF2069" s="113">
        <f t="shared" si="30548"/>
        <v>0</v>
      </c>
      <c r="AG2069" s="113">
        <f t="shared" si="30548"/>
        <v>0</v>
      </c>
      <c r="AH2069" s="113">
        <f t="shared" ref="AH2069:AK2069" si="30549">AH2067/$F2067</f>
        <v>0</v>
      </c>
      <c r="AI2069" s="113">
        <f t="shared" si="30549"/>
        <v>0</v>
      </c>
      <c r="AJ2069" s="113">
        <f t="shared" si="30549"/>
        <v>0</v>
      </c>
      <c r="AK2069" s="113">
        <f t="shared" si="30549"/>
        <v>0</v>
      </c>
      <c r="AL2069" s="113">
        <f t="shared" ref="AL2069:AT2069" si="30550">AL2067/$F2067</f>
        <v>0</v>
      </c>
      <c r="AM2069" s="113">
        <f t="shared" si="30550"/>
        <v>0</v>
      </c>
      <c r="AN2069" s="113">
        <f t="shared" si="30550"/>
        <v>0</v>
      </c>
      <c r="AO2069" s="113">
        <f t="shared" si="30550"/>
        <v>0</v>
      </c>
      <c r="AP2069" s="113">
        <f t="shared" si="30550"/>
        <v>0</v>
      </c>
      <c r="AQ2069" s="113">
        <f t="shared" si="30550"/>
        <v>0</v>
      </c>
      <c r="AR2069" s="113">
        <f t="shared" si="30550"/>
        <v>0</v>
      </c>
      <c r="AS2069" s="113">
        <f t="shared" si="30550"/>
        <v>0</v>
      </c>
      <c r="AT2069" s="113">
        <f t="shared" si="30550"/>
        <v>0</v>
      </c>
      <c r="AU2069" s="113">
        <f t="shared" ref="AU2069:AX2069" si="30551">AU2067/$F2067</f>
        <v>0</v>
      </c>
      <c r="AV2069" s="113">
        <f t="shared" si="30551"/>
        <v>0</v>
      </c>
      <c r="AW2069" s="113">
        <f t="shared" si="30551"/>
        <v>0</v>
      </c>
      <c r="AX2069" s="113">
        <f t="shared" si="30551"/>
        <v>0</v>
      </c>
      <c r="AY2069" s="113">
        <f t="shared" ref="AY2069:BC2069" si="30552">AY2067/$F2067</f>
        <v>0</v>
      </c>
      <c r="AZ2069" s="113">
        <f t="shared" si="30552"/>
        <v>0</v>
      </c>
      <c r="BA2069" s="113">
        <f t="shared" si="30552"/>
        <v>0</v>
      </c>
      <c r="BB2069" s="113">
        <f t="shared" si="30552"/>
        <v>0</v>
      </c>
      <c r="BC2069" s="113">
        <f t="shared" si="30552"/>
        <v>0</v>
      </c>
      <c r="BD2069" s="113">
        <f t="shared" ref="BD2069:BG2069" si="30553">BD2067/$F2067</f>
        <v>0</v>
      </c>
      <c r="BE2069" s="113">
        <f t="shared" si="30553"/>
        <v>0</v>
      </c>
      <c r="BF2069" s="113">
        <f t="shared" si="30553"/>
        <v>0</v>
      </c>
      <c r="BG2069" s="113">
        <f t="shared" si="30553"/>
        <v>0</v>
      </c>
      <c r="BH2069" s="113">
        <f t="shared" ref="BH2069:BK2069" si="30554">BH2067/$F2067</f>
        <v>0</v>
      </c>
      <c r="BI2069" s="113">
        <f t="shared" si="30554"/>
        <v>0</v>
      </c>
      <c r="BJ2069" s="113">
        <f t="shared" si="30554"/>
        <v>0</v>
      </c>
      <c r="BK2069" s="113">
        <f t="shared" si="30554"/>
        <v>0</v>
      </c>
      <c r="BL2069" s="113">
        <f t="shared" ref="BL2069:CA2069" si="30555">BL2067/$F2067</f>
        <v>0</v>
      </c>
      <c r="BM2069" s="113">
        <f t="shared" si="30555"/>
        <v>0</v>
      </c>
      <c r="BN2069" s="113">
        <f t="shared" si="30555"/>
        <v>0</v>
      </c>
      <c r="BO2069" s="113">
        <f t="shared" si="30555"/>
        <v>0</v>
      </c>
      <c r="BP2069" s="113">
        <f t="shared" si="30555"/>
        <v>8.3333164758739406E-2</v>
      </c>
      <c r="BQ2069" s="113">
        <f t="shared" si="30555"/>
        <v>8.3333164758739406E-2</v>
      </c>
      <c r="BR2069" s="113">
        <f t="shared" si="30555"/>
        <v>8.3333164758739406E-2</v>
      </c>
      <c r="BS2069" s="113">
        <f t="shared" si="30555"/>
        <v>8.3333164758739406E-2</v>
      </c>
      <c r="BT2069" s="113">
        <f t="shared" si="30555"/>
        <v>8.3333164758739406E-2</v>
      </c>
      <c r="BU2069" s="113">
        <f t="shared" si="30555"/>
        <v>8.3333164758739406E-2</v>
      </c>
      <c r="BV2069" s="113">
        <f t="shared" si="30555"/>
        <v>8.3333164758739406E-2</v>
      </c>
      <c r="BW2069" s="113">
        <f t="shared" si="30555"/>
        <v>8.3333164758739406E-2</v>
      </c>
      <c r="BX2069" s="113">
        <f t="shared" si="30555"/>
        <v>8.3333670482521174E-2</v>
      </c>
      <c r="BY2069" s="113">
        <f t="shared" si="30555"/>
        <v>8.3333670482521174E-2</v>
      </c>
      <c r="BZ2069" s="113">
        <f t="shared" si="30555"/>
        <v>8.3333670482521174E-2</v>
      </c>
      <c r="CA2069" s="113">
        <f t="shared" si="30555"/>
        <v>8.3333670482521174E-2</v>
      </c>
      <c r="CB2069" s="113">
        <f t="shared" ref="CB2069:CC2069" si="30556">CB2067/$F2067</f>
        <v>0</v>
      </c>
      <c r="CC2069" s="113">
        <f t="shared" si="30556"/>
        <v>0</v>
      </c>
      <c r="CD2069" s="113">
        <f t="shared" ref="CD2069:CG2069" si="30557">CD2067/$F2067</f>
        <v>0</v>
      </c>
      <c r="CE2069" s="113"/>
      <c r="CF2069" s="113">
        <f t="shared" si="30557"/>
        <v>0</v>
      </c>
      <c r="CG2069" s="113">
        <f t="shared" si="30557"/>
        <v>0</v>
      </c>
      <c r="CH2069" s="114">
        <f>IF(C2067="","",100%-SUM(G2069:CG2069))</f>
        <v>1.1102230246251565E-16</v>
      </c>
      <c r="CI2069" s="115">
        <f>IF(C2067="","",SUM(G2069:CG2069))</f>
        <v>0.99999999999999989</v>
      </c>
      <c r="CJ2069" s="67" t="b">
        <f>IF(C2067="","",SUM(G2069:CG2069)=CI2069)</f>
        <v>1</v>
      </c>
    </row>
    <row r="2070" spans="1:88" s="5" customFormat="1" ht="15" customHeight="1" x14ac:dyDescent="0.3">
      <c r="A2070" s="171" t="s">
        <v>1446</v>
      </c>
      <c r="B2070" s="155" t="s">
        <v>1447</v>
      </c>
      <c r="C2070" s="168" t="s">
        <v>163</v>
      </c>
      <c r="D2070" s="158">
        <v>12</v>
      </c>
      <c r="E2070" s="161">
        <v>432738</v>
      </c>
      <c r="F2070" s="164">
        <f t="shared" si="30336"/>
        <v>5192856</v>
      </c>
      <c r="G2070" s="108">
        <v>0</v>
      </c>
      <c r="H2070" s="108"/>
      <c r="I2070" s="108"/>
      <c r="J2070" s="108"/>
      <c r="K2070" s="108"/>
      <c r="L2070" s="108"/>
      <c r="M2070" s="108"/>
      <c r="N2070" s="108"/>
      <c r="O2070" s="108"/>
      <c r="P2070" s="108"/>
      <c r="Q2070" s="108"/>
      <c r="R2070" s="108"/>
      <c r="S2070" s="108"/>
      <c r="T2070" s="108"/>
      <c r="U2070" s="108"/>
      <c r="V2070" s="108"/>
      <c r="W2070" s="108"/>
      <c r="X2070" s="108"/>
      <c r="Y2070" s="108"/>
      <c r="Z2070" s="108"/>
      <c r="AA2070" s="108"/>
      <c r="AB2070" s="108"/>
      <c r="AC2070" s="108"/>
      <c r="AD2070" s="108"/>
      <c r="AE2070" s="108"/>
      <c r="AF2070" s="108"/>
      <c r="AG2070" s="108"/>
      <c r="AH2070" s="108"/>
      <c r="AI2070" s="108"/>
      <c r="AJ2070" s="108"/>
      <c r="AK2070" s="108"/>
      <c r="AL2070" s="108"/>
      <c r="AM2070" s="108"/>
      <c r="AN2070" s="108"/>
      <c r="AO2070" s="108"/>
      <c r="AP2070" s="108"/>
      <c r="AQ2070" s="108"/>
      <c r="AR2070" s="108"/>
      <c r="AS2070" s="108"/>
      <c r="AT2070" s="108"/>
      <c r="AU2070" s="108"/>
      <c r="AV2070" s="108"/>
      <c r="AW2070" s="108"/>
      <c r="AX2070" s="108"/>
      <c r="AY2070" s="108"/>
      <c r="AZ2070" s="108"/>
      <c r="BA2070" s="108"/>
      <c r="BB2070" s="108"/>
      <c r="BC2070" s="108"/>
      <c r="BD2070" s="108"/>
      <c r="BE2070" s="108"/>
      <c r="BF2070" s="108"/>
      <c r="BG2070" s="108"/>
      <c r="BH2070" s="108"/>
      <c r="BI2070" s="108"/>
      <c r="BJ2070" s="108"/>
      <c r="BK2070" s="108"/>
      <c r="BL2070" s="108"/>
      <c r="BM2070" s="108"/>
      <c r="BN2070" s="108"/>
      <c r="BO2070" s="108"/>
      <c r="BP2070" s="108">
        <f t="shared" ref="BP2070:CA2070" si="30558">ROUND($F2070/12,0)</f>
        <v>432738</v>
      </c>
      <c r="BQ2070" s="108">
        <f t="shared" si="30558"/>
        <v>432738</v>
      </c>
      <c r="BR2070" s="108">
        <f t="shared" si="30558"/>
        <v>432738</v>
      </c>
      <c r="BS2070" s="108">
        <f t="shared" si="30558"/>
        <v>432738</v>
      </c>
      <c r="BT2070" s="108">
        <f t="shared" si="30558"/>
        <v>432738</v>
      </c>
      <c r="BU2070" s="108">
        <f t="shared" si="30558"/>
        <v>432738</v>
      </c>
      <c r="BV2070" s="108">
        <f t="shared" si="30558"/>
        <v>432738</v>
      </c>
      <c r="BW2070" s="108">
        <f t="shared" si="30558"/>
        <v>432738</v>
      </c>
      <c r="BX2070" s="108">
        <f t="shared" si="30558"/>
        <v>432738</v>
      </c>
      <c r="BY2070" s="108">
        <f t="shared" si="30558"/>
        <v>432738</v>
      </c>
      <c r="BZ2070" s="108">
        <f t="shared" si="30558"/>
        <v>432738</v>
      </c>
      <c r="CA2070" s="108">
        <f t="shared" si="30558"/>
        <v>432738</v>
      </c>
      <c r="CB2070" s="108"/>
      <c r="CC2070" s="108"/>
      <c r="CD2070" s="108"/>
      <c r="CE2070" s="108"/>
      <c r="CF2070" s="108"/>
      <c r="CG2070" s="108"/>
      <c r="CH2070" s="109">
        <f>IF(C2070="","",F2070-SUM(G2070:CG2070))</f>
        <v>0</v>
      </c>
      <c r="CI2070" s="107">
        <f>IF(C2070="","",SUM(G2070:CG2070))</f>
        <v>5192856</v>
      </c>
      <c r="CJ2070" s="67" t="b">
        <f>IF(C2070="","",F2070=CI2070)</f>
        <v>1</v>
      </c>
    </row>
    <row r="2071" spans="1:88" s="5" customFormat="1" ht="15" customHeight="1" x14ac:dyDescent="0.3">
      <c r="A2071" s="172"/>
      <c r="B2071" s="156"/>
      <c r="C2071" s="169"/>
      <c r="D2071" s="159"/>
      <c r="E2071" s="162"/>
      <c r="F2071" s="165"/>
      <c r="G2071" s="110">
        <v>0</v>
      </c>
      <c r="H2071" s="110"/>
      <c r="I2071" s="110"/>
      <c r="J2071" s="110"/>
      <c r="K2071" s="110"/>
      <c r="L2071" s="110"/>
      <c r="M2071" s="110"/>
      <c r="N2071" s="110"/>
      <c r="O2071" s="110"/>
      <c r="P2071" s="110"/>
      <c r="Q2071" s="110"/>
      <c r="R2071" s="110"/>
      <c r="S2071" s="110"/>
      <c r="T2071" s="110"/>
      <c r="U2071" s="110">
        <f t="shared" ref="U2071:X2071" si="30559">ROUND(U2070/$E2070,2)</f>
        <v>0</v>
      </c>
      <c r="V2071" s="110">
        <f t="shared" si="30559"/>
        <v>0</v>
      </c>
      <c r="W2071" s="110">
        <f t="shared" si="30559"/>
        <v>0</v>
      </c>
      <c r="X2071" s="110">
        <f t="shared" si="30559"/>
        <v>0</v>
      </c>
      <c r="Y2071" s="110">
        <f t="shared" ref="Y2071:AG2071" si="30560">ROUND(Y2070/$E2070,2)</f>
        <v>0</v>
      </c>
      <c r="Z2071" s="110">
        <f t="shared" si="30560"/>
        <v>0</v>
      </c>
      <c r="AA2071" s="110">
        <f t="shared" si="30560"/>
        <v>0</v>
      </c>
      <c r="AB2071" s="110">
        <f t="shared" si="30560"/>
        <v>0</v>
      </c>
      <c r="AC2071" s="110">
        <f t="shared" si="30560"/>
        <v>0</v>
      </c>
      <c r="AD2071" s="110">
        <f t="shared" si="30560"/>
        <v>0</v>
      </c>
      <c r="AE2071" s="110">
        <f t="shared" si="30560"/>
        <v>0</v>
      </c>
      <c r="AF2071" s="110">
        <f t="shared" si="30560"/>
        <v>0</v>
      </c>
      <c r="AG2071" s="110">
        <f t="shared" si="30560"/>
        <v>0</v>
      </c>
      <c r="AH2071" s="110">
        <f t="shared" ref="AH2071:AK2071" si="30561">ROUND(AH2070/$E2070,2)</f>
        <v>0</v>
      </c>
      <c r="AI2071" s="110">
        <f t="shared" si="30561"/>
        <v>0</v>
      </c>
      <c r="AJ2071" s="110">
        <f t="shared" si="30561"/>
        <v>0</v>
      </c>
      <c r="AK2071" s="110">
        <f t="shared" si="30561"/>
        <v>0</v>
      </c>
      <c r="AL2071" s="110">
        <f t="shared" ref="AL2071:AT2071" si="30562">ROUND(AL2070/$E2070,2)</f>
        <v>0</v>
      </c>
      <c r="AM2071" s="110">
        <f t="shared" si="30562"/>
        <v>0</v>
      </c>
      <c r="AN2071" s="110">
        <f t="shared" si="30562"/>
        <v>0</v>
      </c>
      <c r="AO2071" s="110">
        <f t="shared" si="30562"/>
        <v>0</v>
      </c>
      <c r="AP2071" s="110">
        <f t="shared" si="30562"/>
        <v>0</v>
      </c>
      <c r="AQ2071" s="110">
        <f t="shared" si="30562"/>
        <v>0</v>
      </c>
      <c r="AR2071" s="110">
        <f t="shared" si="30562"/>
        <v>0</v>
      </c>
      <c r="AS2071" s="110">
        <f t="shared" si="30562"/>
        <v>0</v>
      </c>
      <c r="AT2071" s="110">
        <f t="shared" si="30562"/>
        <v>0</v>
      </c>
      <c r="AU2071" s="110">
        <f t="shared" ref="AU2071:AX2071" si="30563">ROUND(AU2070/$E2070,2)</f>
        <v>0</v>
      </c>
      <c r="AV2071" s="110">
        <f t="shared" si="30563"/>
        <v>0</v>
      </c>
      <c r="AW2071" s="110">
        <f t="shared" si="30563"/>
        <v>0</v>
      </c>
      <c r="AX2071" s="110">
        <f t="shared" si="30563"/>
        <v>0</v>
      </c>
      <c r="AY2071" s="110">
        <f t="shared" ref="AY2071:BC2071" si="30564">ROUND(AY2070/$E2070,2)</f>
        <v>0</v>
      </c>
      <c r="AZ2071" s="110">
        <f t="shared" si="30564"/>
        <v>0</v>
      </c>
      <c r="BA2071" s="110">
        <f t="shared" si="30564"/>
        <v>0</v>
      </c>
      <c r="BB2071" s="110">
        <f t="shared" si="30564"/>
        <v>0</v>
      </c>
      <c r="BC2071" s="110">
        <f t="shared" si="30564"/>
        <v>0</v>
      </c>
      <c r="BD2071" s="110">
        <f t="shared" ref="BD2071:BG2071" si="30565">ROUND(BD2070/$E2070,2)</f>
        <v>0</v>
      </c>
      <c r="BE2071" s="110">
        <f t="shared" si="30565"/>
        <v>0</v>
      </c>
      <c r="BF2071" s="110">
        <f t="shared" si="30565"/>
        <v>0</v>
      </c>
      <c r="BG2071" s="110">
        <f t="shared" si="30565"/>
        <v>0</v>
      </c>
      <c r="BH2071" s="110">
        <f t="shared" ref="BH2071:BK2071" si="30566">ROUND(BH2070/$E2070,2)</f>
        <v>0</v>
      </c>
      <c r="BI2071" s="110">
        <f t="shared" si="30566"/>
        <v>0</v>
      </c>
      <c r="BJ2071" s="110">
        <f t="shared" si="30566"/>
        <v>0</v>
      </c>
      <c r="BK2071" s="110">
        <f t="shared" si="30566"/>
        <v>0</v>
      </c>
      <c r="BL2071" s="110">
        <f t="shared" ref="BL2071:CA2071" si="30567">ROUND(BL2070/$E2070,2)</f>
        <v>0</v>
      </c>
      <c r="BM2071" s="110">
        <f t="shared" si="30567"/>
        <v>0</v>
      </c>
      <c r="BN2071" s="110">
        <f t="shared" si="30567"/>
        <v>0</v>
      </c>
      <c r="BO2071" s="110">
        <f t="shared" si="30567"/>
        <v>0</v>
      </c>
      <c r="BP2071" s="110">
        <f t="shared" si="30567"/>
        <v>1</v>
      </c>
      <c r="BQ2071" s="110">
        <f t="shared" si="30567"/>
        <v>1</v>
      </c>
      <c r="BR2071" s="110">
        <f t="shared" si="30567"/>
        <v>1</v>
      </c>
      <c r="BS2071" s="110">
        <f t="shared" si="30567"/>
        <v>1</v>
      </c>
      <c r="BT2071" s="110">
        <f t="shared" si="30567"/>
        <v>1</v>
      </c>
      <c r="BU2071" s="110">
        <f t="shared" si="30567"/>
        <v>1</v>
      </c>
      <c r="BV2071" s="110">
        <f t="shared" si="30567"/>
        <v>1</v>
      </c>
      <c r="BW2071" s="110">
        <f t="shared" si="30567"/>
        <v>1</v>
      </c>
      <c r="BX2071" s="110">
        <f t="shared" si="30567"/>
        <v>1</v>
      </c>
      <c r="BY2071" s="110">
        <f t="shared" si="30567"/>
        <v>1</v>
      </c>
      <c r="BZ2071" s="110">
        <f t="shared" si="30567"/>
        <v>1</v>
      </c>
      <c r="CA2071" s="110">
        <f t="shared" si="30567"/>
        <v>1</v>
      </c>
      <c r="CB2071" s="110">
        <f t="shared" ref="CB2071" si="30568">ROUNDUP(CB2070/$E2070,2)</f>
        <v>0</v>
      </c>
      <c r="CC2071" s="110">
        <f t="shared" ref="CC2071" si="30569">ROUND(CC2070/$E2070,2)</f>
        <v>0</v>
      </c>
      <c r="CD2071" s="110">
        <f t="shared" ref="CD2071:CG2071" si="30570">ROUND(CD2070/$E2070,2)</f>
        <v>0</v>
      </c>
      <c r="CE2071" s="110"/>
      <c r="CF2071" s="110">
        <f t="shared" si="30570"/>
        <v>0</v>
      </c>
      <c r="CG2071" s="110">
        <f t="shared" si="30570"/>
        <v>0</v>
      </c>
      <c r="CH2071" s="111">
        <f>IF(C2070="","",D2070-SUM(G2071:CG2071))</f>
        <v>0</v>
      </c>
      <c r="CI2071" s="112">
        <f>IF(C2070="","",SUM(G2071:CG2071))</f>
        <v>12</v>
      </c>
      <c r="CJ2071" s="67" t="b">
        <f>IF(C2070="","",D2070=CI2071)</f>
        <v>1</v>
      </c>
    </row>
    <row r="2072" spans="1:88" s="5" customFormat="1" ht="15" customHeight="1" x14ac:dyDescent="0.3">
      <c r="A2072" s="173"/>
      <c r="B2072" s="157"/>
      <c r="C2072" s="170"/>
      <c r="D2072" s="160"/>
      <c r="E2072" s="163"/>
      <c r="F2072" s="166"/>
      <c r="G2072" s="113">
        <v>0</v>
      </c>
      <c r="H2072" s="113"/>
      <c r="I2072" s="113"/>
      <c r="J2072" s="113"/>
      <c r="K2072" s="113"/>
      <c r="L2072" s="113"/>
      <c r="M2072" s="113"/>
      <c r="N2072" s="113"/>
      <c r="O2072" s="113"/>
      <c r="P2072" s="113"/>
      <c r="Q2072" s="113"/>
      <c r="R2072" s="113"/>
      <c r="S2072" s="113"/>
      <c r="T2072" s="113"/>
      <c r="U2072" s="113">
        <f t="shared" ref="U2072:X2072" si="30571">U2070/$F2070</f>
        <v>0</v>
      </c>
      <c r="V2072" s="113">
        <f t="shared" si="30571"/>
        <v>0</v>
      </c>
      <c r="W2072" s="113">
        <f t="shared" si="30571"/>
        <v>0</v>
      </c>
      <c r="X2072" s="113">
        <f t="shared" si="30571"/>
        <v>0</v>
      </c>
      <c r="Y2072" s="113">
        <f t="shared" ref="Y2072:AG2072" si="30572">Y2070/$F2070</f>
        <v>0</v>
      </c>
      <c r="Z2072" s="113">
        <f t="shared" si="30572"/>
        <v>0</v>
      </c>
      <c r="AA2072" s="113">
        <f t="shared" si="30572"/>
        <v>0</v>
      </c>
      <c r="AB2072" s="113">
        <f t="shared" si="30572"/>
        <v>0</v>
      </c>
      <c r="AC2072" s="113">
        <f t="shared" si="30572"/>
        <v>0</v>
      </c>
      <c r="AD2072" s="113">
        <f t="shared" si="30572"/>
        <v>0</v>
      </c>
      <c r="AE2072" s="113">
        <f t="shared" si="30572"/>
        <v>0</v>
      </c>
      <c r="AF2072" s="113">
        <f t="shared" si="30572"/>
        <v>0</v>
      </c>
      <c r="AG2072" s="113">
        <f t="shared" si="30572"/>
        <v>0</v>
      </c>
      <c r="AH2072" s="113">
        <f t="shared" ref="AH2072:AK2072" si="30573">AH2070/$F2070</f>
        <v>0</v>
      </c>
      <c r="AI2072" s="113">
        <f t="shared" si="30573"/>
        <v>0</v>
      </c>
      <c r="AJ2072" s="113">
        <f t="shared" si="30573"/>
        <v>0</v>
      </c>
      <c r="AK2072" s="113">
        <f t="shared" si="30573"/>
        <v>0</v>
      </c>
      <c r="AL2072" s="113">
        <f t="shared" ref="AL2072:AT2072" si="30574">AL2070/$F2070</f>
        <v>0</v>
      </c>
      <c r="AM2072" s="113">
        <f t="shared" si="30574"/>
        <v>0</v>
      </c>
      <c r="AN2072" s="113">
        <f t="shared" si="30574"/>
        <v>0</v>
      </c>
      <c r="AO2072" s="113">
        <f t="shared" si="30574"/>
        <v>0</v>
      </c>
      <c r="AP2072" s="113">
        <f t="shared" si="30574"/>
        <v>0</v>
      </c>
      <c r="AQ2072" s="113">
        <f t="shared" si="30574"/>
        <v>0</v>
      </c>
      <c r="AR2072" s="113">
        <f t="shared" si="30574"/>
        <v>0</v>
      </c>
      <c r="AS2072" s="113">
        <f t="shared" si="30574"/>
        <v>0</v>
      </c>
      <c r="AT2072" s="113">
        <f t="shared" si="30574"/>
        <v>0</v>
      </c>
      <c r="AU2072" s="113">
        <f t="shared" ref="AU2072:AX2072" si="30575">AU2070/$F2070</f>
        <v>0</v>
      </c>
      <c r="AV2072" s="113">
        <f t="shared" si="30575"/>
        <v>0</v>
      </c>
      <c r="AW2072" s="113">
        <f t="shared" si="30575"/>
        <v>0</v>
      </c>
      <c r="AX2072" s="113">
        <f t="shared" si="30575"/>
        <v>0</v>
      </c>
      <c r="AY2072" s="113">
        <f t="shared" ref="AY2072:BC2072" si="30576">AY2070/$F2070</f>
        <v>0</v>
      </c>
      <c r="AZ2072" s="113">
        <f t="shared" si="30576"/>
        <v>0</v>
      </c>
      <c r="BA2072" s="113">
        <f t="shared" si="30576"/>
        <v>0</v>
      </c>
      <c r="BB2072" s="113">
        <f t="shared" si="30576"/>
        <v>0</v>
      </c>
      <c r="BC2072" s="113">
        <f t="shared" si="30576"/>
        <v>0</v>
      </c>
      <c r="BD2072" s="113">
        <f t="shared" ref="BD2072:BG2072" si="30577">BD2070/$F2070</f>
        <v>0</v>
      </c>
      <c r="BE2072" s="113">
        <f t="shared" si="30577"/>
        <v>0</v>
      </c>
      <c r="BF2072" s="113">
        <f t="shared" si="30577"/>
        <v>0</v>
      </c>
      <c r="BG2072" s="113">
        <f t="shared" si="30577"/>
        <v>0</v>
      </c>
      <c r="BH2072" s="113">
        <f t="shared" ref="BH2072:BK2072" si="30578">BH2070/$F2070</f>
        <v>0</v>
      </c>
      <c r="BI2072" s="113">
        <f t="shared" si="30578"/>
        <v>0</v>
      </c>
      <c r="BJ2072" s="113">
        <f t="shared" si="30578"/>
        <v>0</v>
      </c>
      <c r="BK2072" s="113">
        <f t="shared" si="30578"/>
        <v>0</v>
      </c>
      <c r="BL2072" s="113">
        <f t="shared" ref="BL2072:CA2072" si="30579">BL2070/$F2070</f>
        <v>0</v>
      </c>
      <c r="BM2072" s="113">
        <f t="shared" si="30579"/>
        <v>0</v>
      </c>
      <c r="BN2072" s="113">
        <f t="shared" si="30579"/>
        <v>0</v>
      </c>
      <c r="BO2072" s="113">
        <f t="shared" si="30579"/>
        <v>0</v>
      </c>
      <c r="BP2072" s="113">
        <f t="shared" si="30579"/>
        <v>8.3333333333333329E-2</v>
      </c>
      <c r="BQ2072" s="113">
        <f t="shared" si="30579"/>
        <v>8.3333333333333329E-2</v>
      </c>
      <c r="BR2072" s="113">
        <f t="shared" si="30579"/>
        <v>8.3333333333333329E-2</v>
      </c>
      <c r="BS2072" s="113">
        <f t="shared" si="30579"/>
        <v>8.3333333333333329E-2</v>
      </c>
      <c r="BT2072" s="113">
        <f t="shared" si="30579"/>
        <v>8.3333333333333329E-2</v>
      </c>
      <c r="BU2072" s="113">
        <f t="shared" si="30579"/>
        <v>8.3333333333333329E-2</v>
      </c>
      <c r="BV2072" s="113">
        <f t="shared" si="30579"/>
        <v>8.3333333333333329E-2</v>
      </c>
      <c r="BW2072" s="113">
        <f t="shared" si="30579"/>
        <v>8.3333333333333329E-2</v>
      </c>
      <c r="BX2072" s="113">
        <f t="shared" si="30579"/>
        <v>8.3333333333333329E-2</v>
      </c>
      <c r="BY2072" s="113">
        <f t="shared" si="30579"/>
        <v>8.3333333333333329E-2</v>
      </c>
      <c r="BZ2072" s="113">
        <f t="shared" si="30579"/>
        <v>8.3333333333333329E-2</v>
      </c>
      <c r="CA2072" s="113">
        <f t="shared" si="30579"/>
        <v>8.3333333333333329E-2</v>
      </c>
      <c r="CB2072" s="113">
        <f t="shared" ref="CB2072:CC2072" si="30580">CB2070/$F2070</f>
        <v>0</v>
      </c>
      <c r="CC2072" s="113">
        <f t="shared" si="30580"/>
        <v>0</v>
      </c>
      <c r="CD2072" s="113">
        <f t="shared" ref="CD2072:CG2072" si="30581">CD2070/$F2070</f>
        <v>0</v>
      </c>
      <c r="CE2072" s="113"/>
      <c r="CF2072" s="113">
        <f t="shared" si="30581"/>
        <v>0</v>
      </c>
      <c r="CG2072" s="113">
        <f t="shared" si="30581"/>
        <v>0</v>
      </c>
      <c r="CH2072" s="114">
        <f>IF(C2070="","",100%-SUM(G2072:CG2072))</f>
        <v>0</v>
      </c>
      <c r="CI2072" s="115">
        <f>IF(C2070="","",SUM(G2072:CG2072))</f>
        <v>1</v>
      </c>
      <c r="CJ2072" s="67" t="b">
        <f>IF(C2070="","",SUM(G2072:CG2072)=CI2072)</f>
        <v>1</v>
      </c>
    </row>
    <row r="2073" spans="1:88" s="5" customFormat="1" ht="15" customHeight="1" x14ac:dyDescent="0.3">
      <c r="A2073" s="171" t="s">
        <v>1448</v>
      </c>
      <c r="B2073" s="155" t="s">
        <v>1449</v>
      </c>
      <c r="C2073" s="168" t="s">
        <v>163</v>
      </c>
      <c r="D2073" s="158">
        <v>4</v>
      </c>
      <c r="E2073" s="161">
        <v>658050</v>
      </c>
      <c r="F2073" s="164">
        <f t="shared" si="30336"/>
        <v>2632200</v>
      </c>
      <c r="G2073" s="108">
        <v>0</v>
      </c>
      <c r="H2073" s="108"/>
      <c r="I2073" s="108"/>
      <c r="J2073" s="108"/>
      <c r="K2073" s="108"/>
      <c r="L2073" s="108"/>
      <c r="M2073" s="108"/>
      <c r="N2073" s="108"/>
      <c r="O2073" s="108"/>
      <c r="P2073" s="108"/>
      <c r="Q2073" s="108"/>
      <c r="R2073" s="108"/>
      <c r="S2073" s="108"/>
      <c r="T2073" s="108"/>
      <c r="U2073" s="108"/>
      <c r="V2073" s="108"/>
      <c r="W2073" s="108"/>
      <c r="X2073" s="108"/>
      <c r="Y2073" s="108"/>
      <c r="Z2073" s="108"/>
      <c r="AA2073" s="108"/>
      <c r="AB2073" s="108"/>
      <c r="AC2073" s="108"/>
      <c r="AD2073" s="108"/>
      <c r="AE2073" s="108"/>
      <c r="AF2073" s="108"/>
      <c r="AG2073" s="108"/>
      <c r="AH2073" s="108"/>
      <c r="AI2073" s="108"/>
      <c r="AJ2073" s="108"/>
      <c r="AK2073" s="108"/>
      <c r="AL2073" s="108"/>
      <c r="AM2073" s="108"/>
      <c r="AN2073" s="108"/>
      <c r="AO2073" s="108"/>
      <c r="AP2073" s="108"/>
      <c r="AQ2073" s="108"/>
      <c r="AR2073" s="108"/>
      <c r="AS2073" s="108"/>
      <c r="AT2073" s="108"/>
      <c r="AU2073" s="108"/>
      <c r="AV2073" s="108"/>
      <c r="AW2073" s="108"/>
      <c r="AX2073" s="108"/>
      <c r="AY2073" s="108"/>
      <c r="AZ2073" s="108"/>
      <c r="BA2073" s="108"/>
      <c r="BB2073" s="108"/>
      <c r="BC2073" s="108"/>
      <c r="BD2073" s="108"/>
      <c r="BE2073" s="108"/>
      <c r="BF2073" s="108"/>
      <c r="BG2073" s="108"/>
      <c r="BH2073" s="108"/>
      <c r="BI2073" s="108"/>
      <c r="BJ2073" s="108"/>
      <c r="BK2073" s="108"/>
      <c r="BL2073" s="108"/>
      <c r="BM2073" s="108"/>
      <c r="BN2073" s="108"/>
      <c r="BO2073" s="108"/>
      <c r="BP2073" s="108">
        <f t="shared" ref="BP2073:BW2073" si="30582">ROUND($F2073/12,0)</f>
        <v>219350</v>
      </c>
      <c r="BQ2073" s="108">
        <f t="shared" si="30582"/>
        <v>219350</v>
      </c>
      <c r="BR2073" s="108">
        <f t="shared" si="30582"/>
        <v>219350</v>
      </c>
      <c r="BS2073" s="108">
        <f t="shared" si="30582"/>
        <v>219350</v>
      </c>
      <c r="BT2073" s="108">
        <f t="shared" si="30582"/>
        <v>219350</v>
      </c>
      <c r="BU2073" s="108">
        <f t="shared" si="30582"/>
        <v>219350</v>
      </c>
      <c r="BV2073" s="108">
        <f t="shared" si="30582"/>
        <v>219350</v>
      </c>
      <c r="BW2073" s="108">
        <f t="shared" si="30582"/>
        <v>219350</v>
      </c>
      <c r="BX2073" s="108">
        <f t="shared" ref="BX2073:BZ2073" si="30583">ROUNDUP($F2073/12,0)</f>
        <v>219350</v>
      </c>
      <c r="BY2073" s="108">
        <f t="shared" si="30583"/>
        <v>219350</v>
      </c>
      <c r="BZ2073" s="108">
        <f t="shared" si="30583"/>
        <v>219350</v>
      </c>
      <c r="CA2073" s="108">
        <f>ROUNDUP($F2073/12,0)</f>
        <v>219350</v>
      </c>
      <c r="CB2073" s="108"/>
      <c r="CC2073" s="108"/>
      <c r="CD2073" s="108"/>
      <c r="CE2073" s="108"/>
      <c r="CF2073" s="108"/>
      <c r="CG2073" s="108"/>
      <c r="CH2073" s="109">
        <f>IF(C2073="","",F2073-SUM(G2073:CG2073))</f>
        <v>0</v>
      </c>
      <c r="CI2073" s="107">
        <f>IF(C2073="","",SUM(G2073:CG2073))</f>
        <v>2632200</v>
      </c>
      <c r="CJ2073" s="67" t="b">
        <f>IF(C2073="","",F2073=CI2073)</f>
        <v>1</v>
      </c>
    </row>
    <row r="2074" spans="1:88" s="5" customFormat="1" ht="15" customHeight="1" x14ac:dyDescent="0.3">
      <c r="A2074" s="172"/>
      <c r="B2074" s="156"/>
      <c r="C2074" s="169"/>
      <c r="D2074" s="159"/>
      <c r="E2074" s="162"/>
      <c r="F2074" s="165"/>
      <c r="G2074" s="110">
        <v>0</v>
      </c>
      <c r="H2074" s="110"/>
      <c r="I2074" s="110"/>
      <c r="J2074" s="110"/>
      <c r="K2074" s="110"/>
      <c r="L2074" s="110"/>
      <c r="M2074" s="110"/>
      <c r="N2074" s="110"/>
      <c r="O2074" s="110"/>
      <c r="P2074" s="110"/>
      <c r="Q2074" s="110"/>
      <c r="R2074" s="110"/>
      <c r="S2074" s="110"/>
      <c r="T2074" s="110"/>
      <c r="U2074" s="110">
        <f t="shared" ref="U2074:X2074" si="30584">ROUND(U2073/$E2073,2)</f>
        <v>0</v>
      </c>
      <c r="V2074" s="110">
        <f t="shared" si="30584"/>
        <v>0</v>
      </c>
      <c r="W2074" s="110">
        <f t="shared" si="30584"/>
        <v>0</v>
      </c>
      <c r="X2074" s="110">
        <f t="shared" si="30584"/>
        <v>0</v>
      </c>
      <c r="Y2074" s="110">
        <f t="shared" ref="Y2074:AG2074" si="30585">ROUND(Y2073/$E2073,2)</f>
        <v>0</v>
      </c>
      <c r="Z2074" s="110">
        <f t="shared" si="30585"/>
        <v>0</v>
      </c>
      <c r="AA2074" s="110">
        <f t="shared" si="30585"/>
        <v>0</v>
      </c>
      <c r="AB2074" s="110">
        <f t="shared" si="30585"/>
        <v>0</v>
      </c>
      <c r="AC2074" s="110">
        <f t="shared" si="30585"/>
        <v>0</v>
      </c>
      <c r="AD2074" s="110">
        <f t="shared" si="30585"/>
        <v>0</v>
      </c>
      <c r="AE2074" s="110">
        <f t="shared" si="30585"/>
        <v>0</v>
      </c>
      <c r="AF2074" s="110">
        <f t="shared" si="30585"/>
        <v>0</v>
      </c>
      <c r="AG2074" s="110">
        <f t="shared" si="30585"/>
        <v>0</v>
      </c>
      <c r="AH2074" s="110">
        <f t="shared" ref="AH2074:AK2074" si="30586">ROUND(AH2073/$E2073,2)</f>
        <v>0</v>
      </c>
      <c r="AI2074" s="110">
        <f t="shared" si="30586"/>
        <v>0</v>
      </c>
      <c r="AJ2074" s="110">
        <f t="shared" si="30586"/>
        <v>0</v>
      </c>
      <c r="AK2074" s="110">
        <f t="shared" si="30586"/>
        <v>0</v>
      </c>
      <c r="AL2074" s="110">
        <f t="shared" ref="AL2074:AT2074" si="30587">ROUND(AL2073/$E2073,2)</f>
        <v>0</v>
      </c>
      <c r="AM2074" s="110">
        <f t="shared" si="30587"/>
        <v>0</v>
      </c>
      <c r="AN2074" s="110">
        <f t="shared" si="30587"/>
        <v>0</v>
      </c>
      <c r="AO2074" s="110">
        <f t="shared" si="30587"/>
        <v>0</v>
      </c>
      <c r="AP2074" s="110">
        <f t="shared" si="30587"/>
        <v>0</v>
      </c>
      <c r="AQ2074" s="110">
        <f t="shared" si="30587"/>
        <v>0</v>
      </c>
      <c r="AR2074" s="110">
        <f t="shared" si="30587"/>
        <v>0</v>
      </c>
      <c r="AS2074" s="110">
        <f t="shared" si="30587"/>
        <v>0</v>
      </c>
      <c r="AT2074" s="110">
        <f t="shared" si="30587"/>
        <v>0</v>
      </c>
      <c r="AU2074" s="110">
        <f t="shared" ref="AU2074:AX2074" si="30588">ROUND(AU2073/$E2073,2)</f>
        <v>0</v>
      </c>
      <c r="AV2074" s="110">
        <f t="shared" si="30588"/>
        <v>0</v>
      </c>
      <c r="AW2074" s="110">
        <f t="shared" si="30588"/>
        <v>0</v>
      </c>
      <c r="AX2074" s="110">
        <f t="shared" si="30588"/>
        <v>0</v>
      </c>
      <c r="AY2074" s="110">
        <f t="shared" ref="AY2074:BC2074" si="30589">ROUND(AY2073/$E2073,2)</f>
        <v>0</v>
      </c>
      <c r="AZ2074" s="110">
        <f t="shared" si="30589"/>
        <v>0</v>
      </c>
      <c r="BA2074" s="110">
        <f t="shared" si="30589"/>
        <v>0</v>
      </c>
      <c r="BB2074" s="110">
        <f t="shared" si="30589"/>
        <v>0</v>
      </c>
      <c r="BC2074" s="110">
        <f t="shared" si="30589"/>
        <v>0</v>
      </c>
      <c r="BD2074" s="110">
        <f t="shared" ref="BD2074:BG2074" si="30590">ROUND(BD2073/$E2073,2)</f>
        <v>0</v>
      </c>
      <c r="BE2074" s="110">
        <f t="shared" si="30590"/>
        <v>0</v>
      </c>
      <c r="BF2074" s="110">
        <f t="shared" si="30590"/>
        <v>0</v>
      </c>
      <c r="BG2074" s="110">
        <f t="shared" si="30590"/>
        <v>0</v>
      </c>
      <c r="BH2074" s="110">
        <f t="shared" ref="BH2074:BK2074" si="30591">ROUND(BH2073/$E2073,2)</f>
        <v>0</v>
      </c>
      <c r="BI2074" s="110">
        <f t="shared" si="30591"/>
        <v>0</v>
      </c>
      <c r="BJ2074" s="110">
        <f t="shared" si="30591"/>
        <v>0</v>
      </c>
      <c r="BK2074" s="110">
        <f t="shared" si="30591"/>
        <v>0</v>
      </c>
      <c r="BL2074" s="110">
        <f t="shared" ref="BL2074:BW2074" si="30592">ROUND(BL2073/$E2073,2)</f>
        <v>0</v>
      </c>
      <c r="BM2074" s="110">
        <f t="shared" si="30592"/>
        <v>0</v>
      </c>
      <c r="BN2074" s="110">
        <f t="shared" si="30592"/>
        <v>0</v>
      </c>
      <c r="BO2074" s="110">
        <f t="shared" si="30592"/>
        <v>0</v>
      </c>
      <c r="BP2074" s="110">
        <f t="shared" si="30592"/>
        <v>0.33</v>
      </c>
      <c r="BQ2074" s="110">
        <f t="shared" si="30592"/>
        <v>0.33</v>
      </c>
      <c r="BR2074" s="110">
        <f t="shared" si="30592"/>
        <v>0.33</v>
      </c>
      <c r="BS2074" s="110">
        <f t="shared" si="30592"/>
        <v>0.33</v>
      </c>
      <c r="BT2074" s="110">
        <f t="shared" si="30592"/>
        <v>0.33</v>
      </c>
      <c r="BU2074" s="110">
        <f t="shared" si="30592"/>
        <v>0.33</v>
      </c>
      <c r="BV2074" s="110">
        <f t="shared" si="30592"/>
        <v>0.33</v>
      </c>
      <c r="BW2074" s="110">
        <f t="shared" si="30592"/>
        <v>0.33</v>
      </c>
      <c r="BX2074" s="110">
        <f t="shared" ref="BX2074" si="30593">ROUNDUP(BX2073/$E2073,2)</f>
        <v>0.34</v>
      </c>
      <c r="BY2074" s="110">
        <f t="shared" ref="BY2074" si="30594">ROUNDUP(BY2073/$E2073,2)</f>
        <v>0.34</v>
      </c>
      <c r="BZ2074" s="110">
        <f t="shared" ref="BZ2074" si="30595">ROUNDUP(BZ2073/$E2073,2)</f>
        <v>0.34</v>
      </c>
      <c r="CA2074" s="110">
        <f>ROUNDUP(CA2073/$E2073,2)</f>
        <v>0.34</v>
      </c>
      <c r="CB2074" s="110">
        <f t="shared" ref="CB2074" si="30596">ROUNDUP(CB2073/$E2073,2)</f>
        <v>0</v>
      </c>
      <c r="CC2074" s="110">
        <f t="shared" ref="CC2074" si="30597">ROUND(CC2073/$E2073,2)</f>
        <v>0</v>
      </c>
      <c r="CD2074" s="110">
        <f t="shared" ref="CD2074:CG2074" si="30598">ROUND(CD2073/$E2073,2)</f>
        <v>0</v>
      </c>
      <c r="CE2074" s="110"/>
      <c r="CF2074" s="110">
        <f t="shared" si="30598"/>
        <v>0</v>
      </c>
      <c r="CG2074" s="110">
        <f t="shared" si="30598"/>
        <v>0</v>
      </c>
      <c r="CH2074" s="111">
        <f>IF(C2073="","",D2073-SUM(G2074:CG2074))</f>
        <v>4.4408920985006262E-16</v>
      </c>
      <c r="CI2074" s="112">
        <f>IF(C2073="","",SUM(G2074:CG2074))</f>
        <v>3.9999999999999996</v>
      </c>
      <c r="CJ2074" s="67" t="b">
        <f>IF(C2073="","",D2073=CI2074)</f>
        <v>1</v>
      </c>
    </row>
    <row r="2075" spans="1:88" s="5" customFormat="1" ht="15" customHeight="1" x14ac:dyDescent="0.3">
      <c r="A2075" s="173"/>
      <c r="B2075" s="157"/>
      <c r="C2075" s="170"/>
      <c r="D2075" s="160"/>
      <c r="E2075" s="163"/>
      <c r="F2075" s="166"/>
      <c r="G2075" s="113">
        <v>0</v>
      </c>
      <c r="H2075" s="113"/>
      <c r="I2075" s="113"/>
      <c r="J2075" s="113"/>
      <c r="K2075" s="113"/>
      <c r="L2075" s="113"/>
      <c r="M2075" s="113"/>
      <c r="N2075" s="113"/>
      <c r="O2075" s="113"/>
      <c r="P2075" s="113"/>
      <c r="Q2075" s="113"/>
      <c r="R2075" s="113"/>
      <c r="S2075" s="113"/>
      <c r="T2075" s="113"/>
      <c r="U2075" s="113">
        <f t="shared" ref="U2075:X2075" si="30599">U2073/$F2073</f>
        <v>0</v>
      </c>
      <c r="V2075" s="113">
        <f t="shared" si="30599"/>
        <v>0</v>
      </c>
      <c r="W2075" s="113">
        <f t="shared" si="30599"/>
        <v>0</v>
      </c>
      <c r="X2075" s="113">
        <f t="shared" si="30599"/>
        <v>0</v>
      </c>
      <c r="Y2075" s="113">
        <f t="shared" ref="Y2075:AG2075" si="30600">Y2073/$F2073</f>
        <v>0</v>
      </c>
      <c r="Z2075" s="113">
        <f t="shared" si="30600"/>
        <v>0</v>
      </c>
      <c r="AA2075" s="113">
        <f t="shared" si="30600"/>
        <v>0</v>
      </c>
      <c r="AB2075" s="113">
        <f t="shared" si="30600"/>
        <v>0</v>
      </c>
      <c r="AC2075" s="113">
        <f t="shared" si="30600"/>
        <v>0</v>
      </c>
      <c r="AD2075" s="113">
        <f t="shared" si="30600"/>
        <v>0</v>
      </c>
      <c r="AE2075" s="113">
        <f t="shared" si="30600"/>
        <v>0</v>
      </c>
      <c r="AF2075" s="113">
        <f t="shared" si="30600"/>
        <v>0</v>
      </c>
      <c r="AG2075" s="113">
        <f t="shared" si="30600"/>
        <v>0</v>
      </c>
      <c r="AH2075" s="113">
        <f t="shared" ref="AH2075:AK2075" si="30601">AH2073/$F2073</f>
        <v>0</v>
      </c>
      <c r="AI2075" s="113">
        <f t="shared" si="30601"/>
        <v>0</v>
      </c>
      <c r="AJ2075" s="113">
        <f t="shared" si="30601"/>
        <v>0</v>
      </c>
      <c r="AK2075" s="113">
        <f t="shared" si="30601"/>
        <v>0</v>
      </c>
      <c r="AL2075" s="113">
        <f t="shared" ref="AL2075:AT2075" si="30602">AL2073/$F2073</f>
        <v>0</v>
      </c>
      <c r="AM2075" s="113">
        <f t="shared" si="30602"/>
        <v>0</v>
      </c>
      <c r="AN2075" s="113">
        <f t="shared" si="30602"/>
        <v>0</v>
      </c>
      <c r="AO2075" s="113">
        <f t="shared" si="30602"/>
        <v>0</v>
      </c>
      <c r="AP2075" s="113">
        <f t="shared" si="30602"/>
        <v>0</v>
      </c>
      <c r="AQ2075" s="113">
        <f t="shared" si="30602"/>
        <v>0</v>
      </c>
      <c r="AR2075" s="113">
        <f t="shared" si="30602"/>
        <v>0</v>
      </c>
      <c r="AS2075" s="113">
        <f t="shared" si="30602"/>
        <v>0</v>
      </c>
      <c r="AT2075" s="113">
        <f t="shared" si="30602"/>
        <v>0</v>
      </c>
      <c r="AU2075" s="113">
        <f t="shared" ref="AU2075:AX2075" si="30603">AU2073/$F2073</f>
        <v>0</v>
      </c>
      <c r="AV2075" s="113">
        <f t="shared" si="30603"/>
        <v>0</v>
      </c>
      <c r="AW2075" s="113">
        <f t="shared" si="30603"/>
        <v>0</v>
      </c>
      <c r="AX2075" s="113">
        <f t="shared" si="30603"/>
        <v>0</v>
      </c>
      <c r="AY2075" s="113">
        <f t="shared" ref="AY2075:BC2075" si="30604">AY2073/$F2073</f>
        <v>0</v>
      </c>
      <c r="AZ2075" s="113">
        <f t="shared" si="30604"/>
        <v>0</v>
      </c>
      <c r="BA2075" s="113">
        <f t="shared" si="30604"/>
        <v>0</v>
      </c>
      <c r="BB2075" s="113">
        <f t="shared" si="30604"/>
        <v>0</v>
      </c>
      <c r="BC2075" s="113">
        <f t="shared" si="30604"/>
        <v>0</v>
      </c>
      <c r="BD2075" s="113">
        <f t="shared" ref="BD2075:BG2075" si="30605">BD2073/$F2073</f>
        <v>0</v>
      </c>
      <c r="BE2075" s="113">
        <f t="shared" si="30605"/>
        <v>0</v>
      </c>
      <c r="BF2075" s="113">
        <f t="shared" si="30605"/>
        <v>0</v>
      </c>
      <c r="BG2075" s="113">
        <f t="shared" si="30605"/>
        <v>0</v>
      </c>
      <c r="BH2075" s="113">
        <f t="shared" ref="BH2075:BK2075" si="30606">BH2073/$F2073</f>
        <v>0</v>
      </c>
      <c r="BI2075" s="113">
        <f t="shared" si="30606"/>
        <v>0</v>
      </c>
      <c r="BJ2075" s="113">
        <f t="shared" si="30606"/>
        <v>0</v>
      </c>
      <c r="BK2075" s="113">
        <f t="shared" si="30606"/>
        <v>0</v>
      </c>
      <c r="BL2075" s="113">
        <f t="shared" ref="BL2075:CA2075" si="30607">BL2073/$F2073</f>
        <v>0</v>
      </c>
      <c r="BM2075" s="113">
        <f t="shared" si="30607"/>
        <v>0</v>
      </c>
      <c r="BN2075" s="113">
        <f t="shared" si="30607"/>
        <v>0</v>
      </c>
      <c r="BO2075" s="113">
        <f t="shared" si="30607"/>
        <v>0</v>
      </c>
      <c r="BP2075" s="113">
        <f t="shared" si="30607"/>
        <v>8.3333333333333329E-2</v>
      </c>
      <c r="BQ2075" s="113">
        <f t="shared" si="30607"/>
        <v>8.3333333333333329E-2</v>
      </c>
      <c r="BR2075" s="113">
        <f t="shared" si="30607"/>
        <v>8.3333333333333329E-2</v>
      </c>
      <c r="BS2075" s="113">
        <f t="shared" si="30607"/>
        <v>8.3333333333333329E-2</v>
      </c>
      <c r="BT2075" s="113">
        <f t="shared" si="30607"/>
        <v>8.3333333333333329E-2</v>
      </c>
      <c r="BU2075" s="113">
        <f t="shared" si="30607"/>
        <v>8.3333333333333329E-2</v>
      </c>
      <c r="BV2075" s="113">
        <f t="shared" si="30607"/>
        <v>8.3333333333333329E-2</v>
      </c>
      <c r="BW2075" s="113">
        <f t="shared" si="30607"/>
        <v>8.3333333333333329E-2</v>
      </c>
      <c r="BX2075" s="113">
        <f t="shared" si="30607"/>
        <v>8.3333333333333329E-2</v>
      </c>
      <c r="BY2075" s="113">
        <f t="shared" si="30607"/>
        <v>8.3333333333333329E-2</v>
      </c>
      <c r="BZ2075" s="113">
        <f t="shared" si="30607"/>
        <v>8.3333333333333329E-2</v>
      </c>
      <c r="CA2075" s="113">
        <f t="shared" si="30607"/>
        <v>8.3333333333333329E-2</v>
      </c>
      <c r="CB2075" s="113">
        <f t="shared" ref="CB2075:CC2075" si="30608">CB2073/$F2073</f>
        <v>0</v>
      </c>
      <c r="CC2075" s="113">
        <f t="shared" si="30608"/>
        <v>0</v>
      </c>
      <c r="CD2075" s="113">
        <f t="shared" ref="CD2075:CG2075" si="30609">CD2073/$F2073</f>
        <v>0</v>
      </c>
      <c r="CE2075" s="113"/>
      <c r="CF2075" s="113">
        <f t="shared" si="30609"/>
        <v>0</v>
      </c>
      <c r="CG2075" s="113">
        <f t="shared" si="30609"/>
        <v>0</v>
      </c>
      <c r="CH2075" s="114">
        <f>IF(C2073="","",100%-SUM(G2075:CG2075))</f>
        <v>0</v>
      </c>
      <c r="CI2075" s="115">
        <f>IF(C2073="","",SUM(G2075:CG2075))</f>
        <v>1</v>
      </c>
      <c r="CJ2075" s="67" t="b">
        <f>IF(C2073="","",SUM(G2075:CG2075)=CI2075)</f>
        <v>1</v>
      </c>
    </row>
    <row r="2076" spans="1:88" x14ac:dyDescent="0.3">
      <c r="A2076" s="31" t="s">
        <v>1450</v>
      </c>
      <c r="B2076" s="32" t="s">
        <v>1451</v>
      </c>
      <c r="C2076" s="33"/>
      <c r="D2076" s="33"/>
      <c r="E2076" s="37" t="s">
        <v>8</v>
      </c>
      <c r="F2076" s="84">
        <f>F2077</f>
        <v>2372752</v>
      </c>
      <c r="G2076" s="6">
        <f t="shared" ref="G2076:BR2076" si="30610">G2077</f>
        <v>0</v>
      </c>
      <c r="H2076" s="6">
        <f t="shared" si="30610"/>
        <v>0</v>
      </c>
      <c r="I2076" s="6">
        <f t="shared" si="30610"/>
        <v>0</v>
      </c>
      <c r="J2076" s="6">
        <f t="shared" si="30610"/>
        <v>0</v>
      </c>
      <c r="K2076" s="6">
        <f t="shared" si="30610"/>
        <v>0</v>
      </c>
      <c r="L2076" s="6">
        <f t="shared" si="30610"/>
        <v>0</v>
      </c>
      <c r="M2076" s="6">
        <f t="shared" si="30610"/>
        <v>0</v>
      </c>
      <c r="N2076" s="6">
        <f t="shared" si="30610"/>
        <v>0</v>
      </c>
      <c r="O2076" s="6">
        <f t="shared" si="30610"/>
        <v>0</v>
      </c>
      <c r="P2076" s="6">
        <f t="shared" si="30610"/>
        <v>0</v>
      </c>
      <c r="Q2076" s="6">
        <f t="shared" si="30610"/>
        <v>0</v>
      </c>
      <c r="R2076" s="6">
        <f t="shared" si="30610"/>
        <v>0</v>
      </c>
      <c r="S2076" s="6">
        <f t="shared" si="30610"/>
        <v>0</v>
      </c>
      <c r="T2076" s="6">
        <f t="shared" si="30610"/>
        <v>0</v>
      </c>
      <c r="U2076" s="6">
        <f t="shared" si="30610"/>
        <v>0</v>
      </c>
      <c r="V2076" s="6">
        <f t="shared" si="30610"/>
        <v>0</v>
      </c>
      <c r="W2076" s="6">
        <f t="shared" si="30610"/>
        <v>0</v>
      </c>
      <c r="X2076" s="6">
        <f t="shared" si="30610"/>
        <v>0</v>
      </c>
      <c r="Y2076" s="6">
        <f t="shared" si="30610"/>
        <v>0</v>
      </c>
      <c r="Z2076" s="6">
        <f t="shared" si="30610"/>
        <v>0</v>
      </c>
      <c r="AA2076" s="6">
        <f t="shared" si="30610"/>
        <v>0</v>
      </c>
      <c r="AB2076" s="6">
        <f t="shared" si="30610"/>
        <v>0</v>
      </c>
      <c r="AC2076" s="6">
        <f t="shared" si="30610"/>
        <v>0</v>
      </c>
      <c r="AD2076" s="6">
        <f t="shared" si="30610"/>
        <v>0</v>
      </c>
      <c r="AE2076" s="6">
        <f t="shared" si="30610"/>
        <v>0</v>
      </c>
      <c r="AF2076" s="6">
        <f t="shared" si="30610"/>
        <v>0</v>
      </c>
      <c r="AG2076" s="6">
        <f t="shared" si="30610"/>
        <v>0</v>
      </c>
      <c r="AH2076" s="6">
        <f t="shared" si="30610"/>
        <v>0</v>
      </c>
      <c r="AI2076" s="6">
        <f t="shared" si="30610"/>
        <v>0</v>
      </c>
      <c r="AJ2076" s="6">
        <f t="shared" si="30610"/>
        <v>0</v>
      </c>
      <c r="AK2076" s="6">
        <f t="shared" si="30610"/>
        <v>0</v>
      </c>
      <c r="AL2076" s="6">
        <f t="shared" si="30610"/>
        <v>0</v>
      </c>
      <c r="AM2076" s="6">
        <f t="shared" si="30610"/>
        <v>0</v>
      </c>
      <c r="AN2076" s="6">
        <f t="shared" si="30610"/>
        <v>0</v>
      </c>
      <c r="AO2076" s="6">
        <f t="shared" si="30610"/>
        <v>0</v>
      </c>
      <c r="AP2076" s="6">
        <f t="shared" si="30610"/>
        <v>0</v>
      </c>
      <c r="AQ2076" s="6">
        <f t="shared" si="30610"/>
        <v>0</v>
      </c>
      <c r="AR2076" s="6">
        <f t="shared" si="30610"/>
        <v>0</v>
      </c>
      <c r="AS2076" s="6">
        <f t="shared" si="30610"/>
        <v>0</v>
      </c>
      <c r="AT2076" s="6">
        <f t="shared" si="30610"/>
        <v>0</v>
      </c>
      <c r="AU2076" s="6">
        <f t="shared" si="30610"/>
        <v>0</v>
      </c>
      <c r="AV2076" s="6">
        <f t="shared" si="30610"/>
        <v>0</v>
      </c>
      <c r="AW2076" s="6">
        <f t="shared" si="30610"/>
        <v>0</v>
      </c>
      <c r="AX2076" s="6">
        <f t="shared" si="30610"/>
        <v>0</v>
      </c>
      <c r="AY2076" s="6">
        <f t="shared" si="30610"/>
        <v>0</v>
      </c>
      <c r="AZ2076" s="6">
        <f t="shared" si="30610"/>
        <v>0</v>
      </c>
      <c r="BA2076" s="6">
        <f t="shared" si="30610"/>
        <v>0</v>
      </c>
      <c r="BB2076" s="6">
        <f t="shared" si="30610"/>
        <v>0</v>
      </c>
      <c r="BC2076" s="6">
        <f t="shared" si="30610"/>
        <v>0</v>
      </c>
      <c r="BD2076" s="6">
        <f t="shared" si="30610"/>
        <v>0</v>
      </c>
      <c r="BE2076" s="6">
        <f t="shared" si="30610"/>
        <v>0</v>
      </c>
      <c r="BF2076" s="6">
        <f t="shared" si="30610"/>
        <v>0</v>
      </c>
      <c r="BG2076" s="6">
        <f t="shared" si="30610"/>
        <v>0</v>
      </c>
      <c r="BH2076" s="6">
        <f t="shared" si="30610"/>
        <v>0</v>
      </c>
      <c r="BI2076" s="6">
        <f t="shared" si="30610"/>
        <v>0</v>
      </c>
      <c r="BJ2076" s="6">
        <f t="shared" si="30610"/>
        <v>0</v>
      </c>
      <c r="BK2076" s="6">
        <f t="shared" si="30610"/>
        <v>0</v>
      </c>
      <c r="BL2076" s="6">
        <f t="shared" si="30610"/>
        <v>0</v>
      </c>
      <c r="BM2076" s="6">
        <f t="shared" si="30610"/>
        <v>0</v>
      </c>
      <c r="BN2076" s="6">
        <f t="shared" si="30610"/>
        <v>0</v>
      </c>
      <c r="BO2076" s="6">
        <f t="shared" si="30610"/>
        <v>0</v>
      </c>
      <c r="BP2076" s="6">
        <f t="shared" si="30610"/>
        <v>0</v>
      </c>
      <c r="BQ2076" s="6">
        <f t="shared" si="30610"/>
        <v>0</v>
      </c>
      <c r="BR2076" s="6">
        <f t="shared" si="30610"/>
        <v>0</v>
      </c>
      <c r="BS2076" s="6">
        <f t="shared" ref="BS2076:CG2076" si="30611">BS2077</f>
        <v>0</v>
      </c>
      <c r="BT2076" s="6">
        <f t="shared" si="30611"/>
        <v>474550</v>
      </c>
      <c r="BU2076" s="6">
        <f t="shared" si="30611"/>
        <v>474551</v>
      </c>
      <c r="BV2076" s="6">
        <f t="shared" si="30611"/>
        <v>474551</v>
      </c>
      <c r="BW2076" s="6">
        <f t="shared" si="30611"/>
        <v>474550</v>
      </c>
      <c r="BX2076" s="6">
        <f t="shared" si="30611"/>
        <v>474550</v>
      </c>
      <c r="BY2076" s="6">
        <f t="shared" si="30611"/>
        <v>0</v>
      </c>
      <c r="BZ2076" s="6">
        <f t="shared" si="30611"/>
        <v>0</v>
      </c>
      <c r="CA2076" s="6">
        <f t="shared" si="30611"/>
        <v>0</v>
      </c>
      <c r="CB2076" s="6">
        <f t="shared" si="30611"/>
        <v>0</v>
      </c>
      <c r="CC2076" s="6">
        <f t="shared" si="30611"/>
        <v>0</v>
      </c>
      <c r="CD2076" s="6">
        <f t="shared" si="30611"/>
        <v>0</v>
      </c>
      <c r="CE2076" s="6">
        <f t="shared" si="30611"/>
        <v>0</v>
      </c>
      <c r="CF2076" s="6">
        <f t="shared" si="30611"/>
        <v>0</v>
      </c>
      <c r="CG2076" s="6">
        <f t="shared" si="30611"/>
        <v>0</v>
      </c>
      <c r="CH2076" s="107">
        <f>F2076-SUM(G2076:CG2076)</f>
        <v>0</v>
      </c>
      <c r="CI2076" s="107" t="str">
        <f>IF(C2076="","",SUM(G2076:CG2076))</f>
        <v/>
      </c>
      <c r="CJ2076" s="67" t="str">
        <f>IF(C2076="","",F2076=CI2076)</f>
        <v/>
      </c>
    </row>
    <row r="2077" spans="1:88" s="5" customFormat="1" ht="15" customHeight="1" x14ac:dyDescent="0.3">
      <c r="A2077" s="171" t="s">
        <v>1452</v>
      </c>
      <c r="B2077" s="155" t="s">
        <v>1453</v>
      </c>
      <c r="C2077" s="168" t="s">
        <v>163</v>
      </c>
      <c r="D2077" s="158">
        <v>4</v>
      </c>
      <c r="E2077" s="161">
        <v>593188</v>
      </c>
      <c r="F2077" s="164">
        <f t="shared" ref="F2077" si="30612">ROUND(E2077*D2077,0)</f>
        <v>2372752</v>
      </c>
      <c r="G2077" s="108">
        <v>0</v>
      </c>
      <c r="H2077" s="108"/>
      <c r="I2077" s="108"/>
      <c r="J2077" s="108"/>
      <c r="K2077" s="108"/>
      <c r="L2077" s="108"/>
      <c r="M2077" s="108"/>
      <c r="N2077" s="108"/>
      <c r="O2077" s="108"/>
      <c r="P2077" s="108"/>
      <c r="Q2077" s="108"/>
      <c r="R2077" s="108"/>
      <c r="S2077" s="108"/>
      <c r="T2077" s="108"/>
      <c r="U2077" s="108"/>
      <c r="V2077" s="108"/>
      <c r="W2077" s="108"/>
      <c r="X2077" s="108"/>
      <c r="Y2077" s="108"/>
      <c r="Z2077" s="108"/>
      <c r="AA2077" s="108"/>
      <c r="AB2077" s="108"/>
      <c r="AC2077" s="108"/>
      <c r="AD2077" s="108"/>
      <c r="AE2077" s="108"/>
      <c r="AF2077" s="108"/>
      <c r="AG2077" s="108"/>
      <c r="AH2077" s="108"/>
      <c r="AI2077" s="108"/>
      <c r="AJ2077" s="108"/>
      <c r="AK2077" s="108"/>
      <c r="AL2077" s="108"/>
      <c r="AM2077" s="108"/>
      <c r="AN2077" s="108"/>
      <c r="AO2077" s="108"/>
      <c r="AP2077" s="108"/>
      <c r="AQ2077" s="108"/>
      <c r="AR2077" s="108"/>
      <c r="AS2077" s="108"/>
      <c r="AT2077" s="108"/>
      <c r="AU2077" s="108"/>
      <c r="AV2077" s="108"/>
      <c r="AW2077" s="108"/>
      <c r="AX2077" s="108"/>
      <c r="AY2077" s="108"/>
      <c r="AZ2077" s="108"/>
      <c r="BA2077" s="108"/>
      <c r="BB2077" s="108"/>
      <c r="BC2077" s="108"/>
      <c r="BD2077" s="108"/>
      <c r="BE2077" s="108"/>
      <c r="BF2077" s="108"/>
      <c r="BG2077" s="108"/>
      <c r="BH2077" s="108"/>
      <c r="BI2077" s="108"/>
      <c r="BJ2077" s="108"/>
      <c r="BK2077" s="108"/>
      <c r="BL2077" s="108"/>
      <c r="BM2077" s="108"/>
      <c r="BN2077" s="108"/>
      <c r="BO2077" s="108"/>
      <c r="BP2077" s="108"/>
      <c r="BQ2077" s="108"/>
      <c r="BR2077" s="108"/>
      <c r="BS2077" s="108"/>
      <c r="BT2077" s="108">
        <f>ROUND($F2077/5,0)</f>
        <v>474550</v>
      </c>
      <c r="BU2077" s="108">
        <f>ROUNDUP($F2077/5,0)</f>
        <v>474551</v>
      </c>
      <c r="BV2077" s="108">
        <f>ROUNDUP($F2077/5,0)</f>
        <v>474551</v>
      </c>
      <c r="BW2077" s="108">
        <f t="shared" ref="BW2077:BX2077" si="30613">ROUND($F2077/5,0)</f>
        <v>474550</v>
      </c>
      <c r="BX2077" s="108">
        <f t="shared" si="30613"/>
        <v>474550</v>
      </c>
      <c r="BY2077" s="108"/>
      <c r="BZ2077" s="108"/>
      <c r="CA2077" s="108"/>
      <c r="CB2077" s="108"/>
      <c r="CC2077" s="108"/>
      <c r="CD2077" s="108"/>
      <c r="CE2077" s="108"/>
      <c r="CF2077" s="108"/>
      <c r="CG2077" s="108"/>
      <c r="CH2077" s="109">
        <f>IF(C2077="","",F2077-SUM(G2077:CG2077))</f>
        <v>0</v>
      </c>
      <c r="CI2077" s="107">
        <f>IF(C2077="","",SUM(G2077:CG2077))</f>
        <v>2372752</v>
      </c>
      <c r="CJ2077" s="67" t="b">
        <f>IF(C2077="","",F2077=CI2077)</f>
        <v>1</v>
      </c>
    </row>
    <row r="2078" spans="1:88" s="5" customFormat="1" ht="15" customHeight="1" x14ac:dyDescent="0.3">
      <c r="A2078" s="172"/>
      <c r="B2078" s="156"/>
      <c r="C2078" s="169"/>
      <c r="D2078" s="159"/>
      <c r="E2078" s="162"/>
      <c r="F2078" s="165"/>
      <c r="G2078" s="110">
        <v>0</v>
      </c>
      <c r="H2078" s="110"/>
      <c r="I2078" s="110"/>
      <c r="J2078" s="110"/>
      <c r="K2078" s="110"/>
      <c r="L2078" s="110"/>
      <c r="M2078" s="110"/>
      <c r="N2078" s="110"/>
      <c r="O2078" s="110"/>
      <c r="P2078" s="110"/>
      <c r="Q2078" s="110"/>
      <c r="R2078" s="110"/>
      <c r="S2078" s="110"/>
      <c r="T2078" s="110"/>
      <c r="U2078" s="110">
        <f t="shared" ref="U2078:X2078" si="30614">ROUND(U2077/$E2077,2)</f>
        <v>0</v>
      </c>
      <c r="V2078" s="110">
        <f t="shared" si="30614"/>
        <v>0</v>
      </c>
      <c r="W2078" s="110">
        <f t="shared" si="30614"/>
        <v>0</v>
      </c>
      <c r="X2078" s="110">
        <f t="shared" si="30614"/>
        <v>0</v>
      </c>
      <c r="Y2078" s="110">
        <f t="shared" ref="Y2078:AG2078" si="30615">ROUND(Y2077/$E2077,2)</f>
        <v>0</v>
      </c>
      <c r="Z2078" s="110">
        <f t="shared" si="30615"/>
        <v>0</v>
      </c>
      <c r="AA2078" s="110">
        <f t="shared" si="30615"/>
        <v>0</v>
      </c>
      <c r="AB2078" s="110">
        <f t="shared" si="30615"/>
        <v>0</v>
      </c>
      <c r="AC2078" s="110">
        <f t="shared" si="30615"/>
        <v>0</v>
      </c>
      <c r="AD2078" s="110">
        <f t="shared" si="30615"/>
        <v>0</v>
      </c>
      <c r="AE2078" s="110">
        <f t="shared" si="30615"/>
        <v>0</v>
      </c>
      <c r="AF2078" s="110">
        <f t="shared" si="30615"/>
        <v>0</v>
      </c>
      <c r="AG2078" s="110">
        <f t="shared" si="30615"/>
        <v>0</v>
      </c>
      <c r="AH2078" s="110">
        <f t="shared" ref="AH2078:AK2078" si="30616">ROUND(AH2077/$E2077,2)</f>
        <v>0</v>
      </c>
      <c r="AI2078" s="110">
        <f t="shared" si="30616"/>
        <v>0</v>
      </c>
      <c r="AJ2078" s="110">
        <f t="shared" si="30616"/>
        <v>0</v>
      </c>
      <c r="AK2078" s="110">
        <f t="shared" si="30616"/>
        <v>0</v>
      </c>
      <c r="AL2078" s="110">
        <f t="shared" ref="AL2078:AT2078" si="30617">ROUND(AL2077/$E2077,2)</f>
        <v>0</v>
      </c>
      <c r="AM2078" s="110">
        <f t="shared" si="30617"/>
        <v>0</v>
      </c>
      <c r="AN2078" s="110">
        <f t="shared" si="30617"/>
        <v>0</v>
      </c>
      <c r="AO2078" s="110">
        <f t="shared" si="30617"/>
        <v>0</v>
      </c>
      <c r="AP2078" s="110">
        <f t="shared" si="30617"/>
        <v>0</v>
      </c>
      <c r="AQ2078" s="110">
        <f t="shared" si="30617"/>
        <v>0</v>
      </c>
      <c r="AR2078" s="110">
        <f t="shared" si="30617"/>
        <v>0</v>
      </c>
      <c r="AS2078" s="110">
        <f t="shared" si="30617"/>
        <v>0</v>
      </c>
      <c r="AT2078" s="110">
        <f t="shared" si="30617"/>
        <v>0</v>
      </c>
      <c r="AU2078" s="110">
        <f t="shared" ref="AU2078:AX2078" si="30618">ROUND(AU2077/$E2077,2)</f>
        <v>0</v>
      </c>
      <c r="AV2078" s="110">
        <f t="shared" si="30618"/>
        <v>0</v>
      </c>
      <c r="AW2078" s="110">
        <f t="shared" si="30618"/>
        <v>0</v>
      </c>
      <c r="AX2078" s="110">
        <f t="shared" si="30618"/>
        <v>0</v>
      </c>
      <c r="AY2078" s="110">
        <f t="shared" ref="AY2078:BC2078" si="30619">ROUND(AY2077/$E2077,2)</f>
        <v>0</v>
      </c>
      <c r="AZ2078" s="110">
        <f t="shared" si="30619"/>
        <v>0</v>
      </c>
      <c r="BA2078" s="110">
        <f t="shared" si="30619"/>
        <v>0</v>
      </c>
      <c r="BB2078" s="110">
        <f t="shared" si="30619"/>
        <v>0</v>
      </c>
      <c r="BC2078" s="110">
        <f t="shared" si="30619"/>
        <v>0</v>
      </c>
      <c r="BD2078" s="110">
        <f t="shared" ref="BD2078:BG2078" si="30620">ROUND(BD2077/$E2077,2)</f>
        <v>0</v>
      </c>
      <c r="BE2078" s="110">
        <f t="shared" si="30620"/>
        <v>0</v>
      </c>
      <c r="BF2078" s="110">
        <f t="shared" si="30620"/>
        <v>0</v>
      </c>
      <c r="BG2078" s="110">
        <f t="shared" si="30620"/>
        <v>0</v>
      </c>
      <c r="BH2078" s="110">
        <f t="shared" ref="BH2078:BK2078" si="30621">ROUND(BH2077/$E2077,2)</f>
        <v>0</v>
      </c>
      <c r="BI2078" s="110">
        <f t="shared" si="30621"/>
        <v>0</v>
      </c>
      <c r="BJ2078" s="110">
        <f t="shared" si="30621"/>
        <v>0</v>
      </c>
      <c r="BK2078" s="110">
        <f t="shared" si="30621"/>
        <v>0</v>
      </c>
      <c r="BL2078" s="110">
        <f t="shared" ref="BL2078:BP2078" si="30622">ROUND(BL2077/$E2077,2)</f>
        <v>0</v>
      </c>
      <c r="BM2078" s="110">
        <f t="shared" si="30622"/>
        <v>0</v>
      </c>
      <c r="BN2078" s="110">
        <f t="shared" si="30622"/>
        <v>0</v>
      </c>
      <c r="BO2078" s="110">
        <f t="shared" si="30622"/>
        <v>0</v>
      </c>
      <c r="BP2078" s="110">
        <f t="shared" si="30622"/>
        <v>0</v>
      </c>
      <c r="BQ2078" s="110">
        <f t="shared" ref="BQ2078:BT2078" si="30623">ROUND(BQ2077/$E2077,2)</f>
        <v>0</v>
      </c>
      <c r="BR2078" s="110">
        <f t="shared" si="30623"/>
        <v>0</v>
      </c>
      <c r="BS2078" s="110">
        <f t="shared" si="30623"/>
        <v>0</v>
      </c>
      <c r="BT2078" s="110">
        <f t="shared" si="30623"/>
        <v>0.8</v>
      </c>
      <c r="BU2078" s="110">
        <f t="shared" ref="BU2078:BX2078" si="30624">ROUND(BU2077/$E2077,2)</f>
        <v>0.8</v>
      </c>
      <c r="BV2078" s="110">
        <f t="shared" si="30624"/>
        <v>0.8</v>
      </c>
      <c r="BW2078" s="110">
        <f t="shared" si="30624"/>
        <v>0.8</v>
      </c>
      <c r="BX2078" s="110">
        <f t="shared" si="30624"/>
        <v>0.8</v>
      </c>
      <c r="BY2078" s="110">
        <f t="shared" ref="BY2078:CC2078" si="30625">ROUND(BY2077/$E2077,2)</f>
        <v>0</v>
      </c>
      <c r="BZ2078" s="110">
        <f t="shared" si="30625"/>
        <v>0</v>
      </c>
      <c r="CA2078" s="110">
        <f t="shared" si="30625"/>
        <v>0</v>
      </c>
      <c r="CB2078" s="110">
        <f t="shared" si="30625"/>
        <v>0</v>
      </c>
      <c r="CC2078" s="110">
        <f t="shared" si="30625"/>
        <v>0</v>
      </c>
      <c r="CD2078" s="110">
        <f t="shared" ref="CD2078:CG2078" si="30626">ROUND(CD2077/$E2077,2)</f>
        <v>0</v>
      </c>
      <c r="CE2078" s="110"/>
      <c r="CF2078" s="110">
        <f t="shared" si="30626"/>
        <v>0</v>
      </c>
      <c r="CG2078" s="110">
        <f t="shared" si="30626"/>
        <v>0</v>
      </c>
      <c r="CH2078" s="111">
        <f>IF(C2077="","",D2077-SUM(G2078:CG2078))</f>
        <v>0</v>
      </c>
      <c r="CI2078" s="112">
        <f>IF(C2077="","",SUM(G2078:CG2078))</f>
        <v>4</v>
      </c>
      <c r="CJ2078" s="67" t="b">
        <f>IF(C2077="","",D2077=CI2078)</f>
        <v>1</v>
      </c>
    </row>
    <row r="2079" spans="1:88" s="5" customFormat="1" ht="15" customHeight="1" x14ac:dyDescent="0.3">
      <c r="A2079" s="173"/>
      <c r="B2079" s="157"/>
      <c r="C2079" s="170"/>
      <c r="D2079" s="160"/>
      <c r="E2079" s="163"/>
      <c r="F2079" s="166"/>
      <c r="G2079" s="113">
        <v>0</v>
      </c>
      <c r="H2079" s="113"/>
      <c r="I2079" s="113"/>
      <c r="J2079" s="113"/>
      <c r="K2079" s="113"/>
      <c r="L2079" s="113"/>
      <c r="M2079" s="113"/>
      <c r="N2079" s="113"/>
      <c r="O2079" s="113"/>
      <c r="P2079" s="113"/>
      <c r="Q2079" s="113"/>
      <c r="R2079" s="113"/>
      <c r="S2079" s="113"/>
      <c r="T2079" s="113"/>
      <c r="U2079" s="113">
        <f t="shared" ref="U2079:X2079" si="30627">U2077/$F2077</f>
        <v>0</v>
      </c>
      <c r="V2079" s="113">
        <f t="shared" si="30627"/>
        <v>0</v>
      </c>
      <c r="W2079" s="113">
        <f t="shared" si="30627"/>
        <v>0</v>
      </c>
      <c r="X2079" s="113">
        <f t="shared" si="30627"/>
        <v>0</v>
      </c>
      <c r="Y2079" s="113">
        <f t="shared" ref="Y2079:AG2079" si="30628">Y2077/$F2077</f>
        <v>0</v>
      </c>
      <c r="Z2079" s="113">
        <f t="shared" si="30628"/>
        <v>0</v>
      </c>
      <c r="AA2079" s="113">
        <f t="shared" si="30628"/>
        <v>0</v>
      </c>
      <c r="AB2079" s="113">
        <f t="shared" si="30628"/>
        <v>0</v>
      </c>
      <c r="AC2079" s="113">
        <f t="shared" si="30628"/>
        <v>0</v>
      </c>
      <c r="AD2079" s="113">
        <f t="shared" si="30628"/>
        <v>0</v>
      </c>
      <c r="AE2079" s="113">
        <f t="shared" si="30628"/>
        <v>0</v>
      </c>
      <c r="AF2079" s="113">
        <f t="shared" si="30628"/>
        <v>0</v>
      </c>
      <c r="AG2079" s="113">
        <f t="shared" si="30628"/>
        <v>0</v>
      </c>
      <c r="AH2079" s="113">
        <f t="shared" ref="AH2079:AK2079" si="30629">AH2077/$F2077</f>
        <v>0</v>
      </c>
      <c r="AI2079" s="113">
        <f t="shared" si="30629"/>
        <v>0</v>
      </c>
      <c r="AJ2079" s="113">
        <f t="shared" si="30629"/>
        <v>0</v>
      </c>
      <c r="AK2079" s="113">
        <f t="shared" si="30629"/>
        <v>0</v>
      </c>
      <c r="AL2079" s="113">
        <f t="shared" ref="AL2079:AT2079" si="30630">AL2077/$F2077</f>
        <v>0</v>
      </c>
      <c r="AM2079" s="113">
        <f t="shared" si="30630"/>
        <v>0</v>
      </c>
      <c r="AN2079" s="113">
        <f t="shared" si="30630"/>
        <v>0</v>
      </c>
      <c r="AO2079" s="113">
        <f t="shared" si="30630"/>
        <v>0</v>
      </c>
      <c r="AP2079" s="113">
        <f t="shared" si="30630"/>
        <v>0</v>
      </c>
      <c r="AQ2079" s="113">
        <f t="shared" si="30630"/>
        <v>0</v>
      </c>
      <c r="AR2079" s="113">
        <f t="shared" si="30630"/>
        <v>0</v>
      </c>
      <c r="AS2079" s="113">
        <f t="shared" si="30630"/>
        <v>0</v>
      </c>
      <c r="AT2079" s="113">
        <f t="shared" si="30630"/>
        <v>0</v>
      </c>
      <c r="AU2079" s="113">
        <f t="shared" ref="AU2079:AX2079" si="30631">AU2077/$F2077</f>
        <v>0</v>
      </c>
      <c r="AV2079" s="113">
        <f t="shared" si="30631"/>
        <v>0</v>
      </c>
      <c r="AW2079" s="113">
        <f t="shared" si="30631"/>
        <v>0</v>
      </c>
      <c r="AX2079" s="113">
        <f t="shared" si="30631"/>
        <v>0</v>
      </c>
      <c r="AY2079" s="113">
        <f t="shared" ref="AY2079:BC2079" si="30632">AY2077/$F2077</f>
        <v>0</v>
      </c>
      <c r="AZ2079" s="113">
        <f t="shared" si="30632"/>
        <v>0</v>
      </c>
      <c r="BA2079" s="113">
        <f t="shared" si="30632"/>
        <v>0</v>
      </c>
      <c r="BB2079" s="113">
        <f t="shared" si="30632"/>
        <v>0</v>
      </c>
      <c r="BC2079" s="113">
        <f t="shared" si="30632"/>
        <v>0</v>
      </c>
      <c r="BD2079" s="113">
        <f t="shared" ref="BD2079:BG2079" si="30633">BD2077/$F2077</f>
        <v>0</v>
      </c>
      <c r="BE2079" s="113">
        <f t="shared" si="30633"/>
        <v>0</v>
      </c>
      <c r="BF2079" s="113">
        <f t="shared" si="30633"/>
        <v>0</v>
      </c>
      <c r="BG2079" s="113">
        <f t="shared" si="30633"/>
        <v>0</v>
      </c>
      <c r="BH2079" s="113">
        <f t="shared" ref="BH2079:BK2079" si="30634">BH2077/$F2077</f>
        <v>0</v>
      </c>
      <c r="BI2079" s="113">
        <f t="shared" si="30634"/>
        <v>0</v>
      </c>
      <c r="BJ2079" s="113">
        <f t="shared" si="30634"/>
        <v>0</v>
      </c>
      <c r="BK2079" s="113">
        <f t="shared" si="30634"/>
        <v>0</v>
      </c>
      <c r="BL2079" s="113">
        <f t="shared" ref="BL2079:BP2079" si="30635">BL2077/$F2077</f>
        <v>0</v>
      </c>
      <c r="BM2079" s="113">
        <f t="shared" si="30635"/>
        <v>0</v>
      </c>
      <c r="BN2079" s="113">
        <f t="shared" si="30635"/>
        <v>0</v>
      </c>
      <c r="BO2079" s="113">
        <f t="shared" si="30635"/>
        <v>0</v>
      </c>
      <c r="BP2079" s="113">
        <f t="shared" si="30635"/>
        <v>0</v>
      </c>
      <c r="BQ2079" s="113">
        <f t="shared" ref="BQ2079:BT2079" si="30636">BQ2077/$F2077</f>
        <v>0</v>
      </c>
      <c r="BR2079" s="113">
        <f t="shared" si="30636"/>
        <v>0</v>
      </c>
      <c r="BS2079" s="113">
        <f t="shared" si="30636"/>
        <v>0</v>
      </c>
      <c r="BT2079" s="113">
        <f t="shared" si="30636"/>
        <v>0.19999983141938138</v>
      </c>
      <c r="BU2079" s="113">
        <f t="shared" ref="BU2079:BX2079" si="30637">BU2077/$F2077</f>
        <v>0.20000025287092793</v>
      </c>
      <c r="BV2079" s="113">
        <f t="shared" si="30637"/>
        <v>0.20000025287092793</v>
      </c>
      <c r="BW2079" s="113">
        <f t="shared" si="30637"/>
        <v>0.19999983141938138</v>
      </c>
      <c r="BX2079" s="113">
        <f t="shared" si="30637"/>
        <v>0.19999983141938138</v>
      </c>
      <c r="BY2079" s="113">
        <f t="shared" ref="BY2079:CC2079" si="30638">BY2077/$F2077</f>
        <v>0</v>
      </c>
      <c r="BZ2079" s="113">
        <f t="shared" si="30638"/>
        <v>0</v>
      </c>
      <c r="CA2079" s="113">
        <f t="shared" si="30638"/>
        <v>0</v>
      </c>
      <c r="CB2079" s="113">
        <f t="shared" si="30638"/>
        <v>0</v>
      </c>
      <c r="CC2079" s="113">
        <f t="shared" si="30638"/>
        <v>0</v>
      </c>
      <c r="CD2079" s="113">
        <f t="shared" ref="CD2079:CG2079" si="30639">CD2077/$F2077</f>
        <v>0</v>
      </c>
      <c r="CE2079" s="113"/>
      <c r="CF2079" s="113">
        <f t="shared" si="30639"/>
        <v>0</v>
      </c>
      <c r="CG2079" s="113">
        <f t="shared" si="30639"/>
        <v>0</v>
      </c>
      <c r="CH2079" s="114">
        <f>IF(C2077="","",100%-SUM(G2079:CG2079))</f>
        <v>0</v>
      </c>
      <c r="CI2079" s="115">
        <f>IF(C2077="","",SUM(G2079:CG2079))</f>
        <v>1</v>
      </c>
      <c r="CJ2079" s="67" t="b">
        <f>IF(C2077="","",SUM(G2079:CG2079)=CI2079)</f>
        <v>1</v>
      </c>
    </row>
    <row r="2080" spans="1:88" x14ac:dyDescent="0.3">
      <c r="A2080" s="31" t="s">
        <v>1454</v>
      </c>
      <c r="B2080" s="32" t="s">
        <v>1455</v>
      </c>
      <c r="C2080" s="33"/>
      <c r="D2080" s="33"/>
      <c r="E2080" s="37" t="s">
        <v>8</v>
      </c>
      <c r="F2080" s="84">
        <f>SUM(F2081:F2104)</f>
        <v>6520613</v>
      </c>
      <c r="G2080" s="6">
        <f t="shared" ref="G2080:BR2080" si="30640">G2081+G2084+G2087+G2090+G2093+G2096+G2099+G2102</f>
        <v>0</v>
      </c>
      <c r="H2080" s="6">
        <f t="shared" si="30640"/>
        <v>0</v>
      </c>
      <c r="I2080" s="6">
        <f t="shared" si="30640"/>
        <v>0</v>
      </c>
      <c r="J2080" s="6">
        <f t="shared" si="30640"/>
        <v>0</v>
      </c>
      <c r="K2080" s="6">
        <f t="shared" si="30640"/>
        <v>0</v>
      </c>
      <c r="L2080" s="6">
        <f t="shared" si="30640"/>
        <v>0</v>
      </c>
      <c r="M2080" s="6">
        <f t="shared" si="30640"/>
        <v>0</v>
      </c>
      <c r="N2080" s="6">
        <f t="shared" si="30640"/>
        <v>0</v>
      </c>
      <c r="O2080" s="6">
        <f t="shared" si="30640"/>
        <v>0</v>
      </c>
      <c r="P2080" s="6">
        <f t="shared" si="30640"/>
        <v>0</v>
      </c>
      <c r="Q2080" s="6">
        <f t="shared" si="30640"/>
        <v>0</v>
      </c>
      <c r="R2080" s="6">
        <f t="shared" si="30640"/>
        <v>0</v>
      </c>
      <c r="S2080" s="6">
        <f t="shared" si="30640"/>
        <v>0</v>
      </c>
      <c r="T2080" s="6">
        <f t="shared" si="30640"/>
        <v>0</v>
      </c>
      <c r="U2080" s="6">
        <f t="shared" si="30640"/>
        <v>0</v>
      </c>
      <c r="V2080" s="6">
        <f t="shared" si="30640"/>
        <v>0</v>
      </c>
      <c r="W2080" s="6">
        <f t="shared" si="30640"/>
        <v>0</v>
      </c>
      <c r="X2080" s="6">
        <f t="shared" si="30640"/>
        <v>0</v>
      </c>
      <c r="Y2080" s="6">
        <f t="shared" si="30640"/>
        <v>0</v>
      </c>
      <c r="Z2080" s="6">
        <f t="shared" si="30640"/>
        <v>0</v>
      </c>
      <c r="AA2080" s="6">
        <f t="shared" si="30640"/>
        <v>0</v>
      </c>
      <c r="AB2080" s="6">
        <f t="shared" si="30640"/>
        <v>0</v>
      </c>
      <c r="AC2080" s="6">
        <f t="shared" si="30640"/>
        <v>0</v>
      </c>
      <c r="AD2080" s="6">
        <f t="shared" si="30640"/>
        <v>0</v>
      </c>
      <c r="AE2080" s="6">
        <f t="shared" si="30640"/>
        <v>0</v>
      </c>
      <c r="AF2080" s="6">
        <f t="shared" si="30640"/>
        <v>0</v>
      </c>
      <c r="AG2080" s="6">
        <f t="shared" si="30640"/>
        <v>0</v>
      </c>
      <c r="AH2080" s="6">
        <f t="shared" si="30640"/>
        <v>0</v>
      </c>
      <c r="AI2080" s="6">
        <f t="shared" si="30640"/>
        <v>0</v>
      </c>
      <c r="AJ2080" s="6">
        <f t="shared" si="30640"/>
        <v>0</v>
      </c>
      <c r="AK2080" s="6">
        <f t="shared" si="30640"/>
        <v>0</v>
      </c>
      <c r="AL2080" s="6">
        <f t="shared" si="30640"/>
        <v>0</v>
      </c>
      <c r="AM2080" s="6">
        <f t="shared" si="30640"/>
        <v>0</v>
      </c>
      <c r="AN2080" s="6">
        <f t="shared" si="30640"/>
        <v>0</v>
      </c>
      <c r="AO2080" s="6">
        <f t="shared" si="30640"/>
        <v>0</v>
      </c>
      <c r="AP2080" s="6">
        <f t="shared" si="30640"/>
        <v>0</v>
      </c>
      <c r="AQ2080" s="6">
        <f t="shared" si="30640"/>
        <v>0</v>
      </c>
      <c r="AR2080" s="6">
        <f t="shared" si="30640"/>
        <v>0</v>
      </c>
      <c r="AS2080" s="6">
        <f t="shared" si="30640"/>
        <v>0</v>
      </c>
      <c r="AT2080" s="6">
        <f t="shared" si="30640"/>
        <v>0</v>
      </c>
      <c r="AU2080" s="6">
        <f t="shared" si="30640"/>
        <v>0</v>
      </c>
      <c r="AV2080" s="6">
        <f t="shared" si="30640"/>
        <v>0</v>
      </c>
      <c r="AW2080" s="6">
        <f t="shared" si="30640"/>
        <v>0</v>
      </c>
      <c r="AX2080" s="6">
        <f t="shared" si="30640"/>
        <v>0</v>
      </c>
      <c r="AY2080" s="6">
        <f t="shared" si="30640"/>
        <v>0</v>
      </c>
      <c r="AZ2080" s="6">
        <f t="shared" si="30640"/>
        <v>0</v>
      </c>
      <c r="BA2080" s="6">
        <f t="shared" si="30640"/>
        <v>0</v>
      </c>
      <c r="BB2080" s="6">
        <f t="shared" si="30640"/>
        <v>0</v>
      </c>
      <c r="BC2080" s="6">
        <f t="shared" si="30640"/>
        <v>0</v>
      </c>
      <c r="BD2080" s="6">
        <f t="shared" si="30640"/>
        <v>0</v>
      </c>
      <c r="BE2080" s="6">
        <f t="shared" si="30640"/>
        <v>0</v>
      </c>
      <c r="BF2080" s="6">
        <f t="shared" si="30640"/>
        <v>0</v>
      </c>
      <c r="BG2080" s="6">
        <f t="shared" si="30640"/>
        <v>0</v>
      </c>
      <c r="BH2080" s="6">
        <f t="shared" si="30640"/>
        <v>0</v>
      </c>
      <c r="BI2080" s="6">
        <f t="shared" si="30640"/>
        <v>0</v>
      </c>
      <c r="BJ2080" s="6">
        <f t="shared" si="30640"/>
        <v>0</v>
      </c>
      <c r="BK2080" s="6">
        <f t="shared" si="30640"/>
        <v>0</v>
      </c>
      <c r="BL2080" s="6">
        <f t="shared" si="30640"/>
        <v>0</v>
      </c>
      <c r="BM2080" s="6">
        <f t="shared" si="30640"/>
        <v>0</v>
      </c>
      <c r="BN2080" s="6">
        <f t="shared" si="30640"/>
        <v>0</v>
      </c>
      <c r="BO2080" s="6">
        <f t="shared" si="30640"/>
        <v>0</v>
      </c>
      <c r="BP2080" s="6">
        <f t="shared" si="30640"/>
        <v>0</v>
      </c>
      <c r="BQ2080" s="6">
        <f t="shared" si="30640"/>
        <v>0</v>
      </c>
      <c r="BR2080" s="6">
        <f t="shared" si="30640"/>
        <v>0</v>
      </c>
      <c r="BS2080" s="6">
        <f t="shared" ref="BS2080:CG2080" si="30641">BS2081+BS2084+BS2087+BS2090+BS2093+BS2096+BS2099+BS2102</f>
        <v>0</v>
      </c>
      <c r="BT2080" s="6">
        <f t="shared" si="30641"/>
        <v>661826</v>
      </c>
      <c r="BU2080" s="6">
        <f t="shared" si="30641"/>
        <v>661826</v>
      </c>
      <c r="BV2080" s="6">
        <f t="shared" si="30641"/>
        <v>661826</v>
      </c>
      <c r="BW2080" s="6">
        <f t="shared" si="30641"/>
        <v>661826</v>
      </c>
      <c r="BX2080" s="6">
        <f t="shared" si="30641"/>
        <v>914546</v>
      </c>
      <c r="BY2080" s="6">
        <f t="shared" si="30641"/>
        <v>591753</v>
      </c>
      <c r="BZ2080" s="6">
        <f t="shared" si="30641"/>
        <v>591752</v>
      </c>
      <c r="CA2080" s="6">
        <f t="shared" si="30641"/>
        <v>591752</v>
      </c>
      <c r="CB2080" s="6">
        <f t="shared" si="30641"/>
        <v>591753</v>
      </c>
      <c r="CC2080" s="6">
        <f t="shared" si="30641"/>
        <v>591753</v>
      </c>
      <c r="CD2080" s="6">
        <f t="shared" si="30641"/>
        <v>0</v>
      </c>
      <c r="CE2080" s="6">
        <f t="shared" si="30641"/>
        <v>0</v>
      </c>
      <c r="CF2080" s="6">
        <f t="shared" si="30641"/>
        <v>0</v>
      </c>
      <c r="CG2080" s="6">
        <f t="shared" si="30641"/>
        <v>0</v>
      </c>
      <c r="CH2080" s="107">
        <f>F2080-SUM(G2080:CG2080)</f>
        <v>0</v>
      </c>
      <c r="CI2080" s="107" t="str">
        <f>IF(C2080="","",SUM(G2080:CG2080))</f>
        <v/>
      </c>
      <c r="CJ2080" s="67" t="str">
        <f>IF(C2080="","",F2080=CI2080)</f>
        <v/>
      </c>
    </row>
    <row r="2081" spans="1:88" s="5" customFormat="1" ht="15" customHeight="1" x14ac:dyDescent="0.3">
      <c r="A2081" s="171" t="s">
        <v>1456</v>
      </c>
      <c r="B2081" s="155" t="s">
        <v>1457</v>
      </c>
      <c r="C2081" s="168" t="s">
        <v>163</v>
      </c>
      <c r="D2081" s="158">
        <v>2</v>
      </c>
      <c r="E2081" s="161">
        <v>192411</v>
      </c>
      <c r="F2081" s="164">
        <f t="shared" ref="F2081:F2102" si="30642">ROUND(E2081*D2081,0)</f>
        <v>384822</v>
      </c>
      <c r="G2081" s="108">
        <v>0</v>
      </c>
      <c r="H2081" s="108"/>
      <c r="I2081" s="108"/>
      <c r="J2081" s="108"/>
      <c r="K2081" s="108"/>
      <c r="L2081" s="108"/>
      <c r="M2081" s="108"/>
      <c r="N2081" s="108"/>
      <c r="O2081" s="108"/>
      <c r="P2081" s="108"/>
      <c r="Q2081" s="108"/>
      <c r="R2081" s="108"/>
      <c r="S2081" s="108"/>
      <c r="T2081" s="108"/>
      <c r="U2081" s="108"/>
      <c r="V2081" s="108"/>
      <c r="W2081" s="108"/>
      <c r="X2081" s="108"/>
      <c r="Y2081" s="108"/>
      <c r="Z2081" s="108"/>
      <c r="AA2081" s="108"/>
      <c r="AB2081" s="108"/>
      <c r="AC2081" s="108"/>
      <c r="AD2081" s="108"/>
      <c r="AE2081" s="108"/>
      <c r="AF2081" s="108"/>
      <c r="AG2081" s="108"/>
      <c r="AH2081" s="108"/>
      <c r="AI2081" s="108"/>
      <c r="AJ2081" s="108"/>
      <c r="AK2081" s="108"/>
      <c r="AL2081" s="108"/>
      <c r="AM2081" s="108"/>
      <c r="AN2081" s="108"/>
      <c r="AO2081" s="108"/>
      <c r="AP2081" s="108"/>
      <c r="AQ2081" s="108"/>
      <c r="AR2081" s="108"/>
      <c r="AS2081" s="108"/>
      <c r="AT2081" s="108"/>
      <c r="AU2081" s="108"/>
      <c r="AV2081" s="108"/>
      <c r="AW2081" s="108"/>
      <c r="AX2081" s="108"/>
      <c r="AY2081" s="108"/>
      <c r="AZ2081" s="108"/>
      <c r="BA2081" s="108"/>
      <c r="BB2081" s="108"/>
      <c r="BC2081" s="108"/>
      <c r="BD2081" s="108"/>
      <c r="BE2081" s="108"/>
      <c r="BF2081" s="108"/>
      <c r="BG2081" s="108"/>
      <c r="BH2081" s="108"/>
      <c r="BI2081" s="108"/>
      <c r="BJ2081" s="108"/>
      <c r="BK2081" s="108"/>
      <c r="BL2081" s="108"/>
      <c r="BM2081" s="108"/>
      <c r="BN2081" s="108"/>
      <c r="BO2081" s="108"/>
      <c r="BP2081" s="108"/>
      <c r="BQ2081" s="108"/>
      <c r="BR2081" s="108"/>
      <c r="BS2081" s="108"/>
      <c r="BT2081" s="108">
        <f>ROUND($F2081/10,0)</f>
        <v>38482</v>
      </c>
      <c r="BU2081" s="108">
        <f>ROUNDUP($F2081/10,0)</f>
        <v>38483</v>
      </c>
      <c r="BV2081" s="108">
        <f>ROUNDUP($F2081/10,0)</f>
        <v>38483</v>
      </c>
      <c r="BW2081" s="108">
        <f t="shared" ref="BW2081:CC2081" si="30643">ROUND($F2081/10,0)</f>
        <v>38482</v>
      </c>
      <c r="BX2081" s="108">
        <f t="shared" si="30643"/>
        <v>38482</v>
      </c>
      <c r="BY2081" s="108">
        <f t="shared" si="30643"/>
        <v>38482</v>
      </c>
      <c r="BZ2081" s="108">
        <f t="shared" si="30643"/>
        <v>38482</v>
      </c>
      <c r="CA2081" s="108">
        <f t="shared" si="30643"/>
        <v>38482</v>
      </c>
      <c r="CB2081" s="108">
        <f t="shared" si="30643"/>
        <v>38482</v>
      </c>
      <c r="CC2081" s="108">
        <f t="shared" si="30643"/>
        <v>38482</v>
      </c>
      <c r="CD2081" s="108"/>
      <c r="CE2081" s="108"/>
      <c r="CF2081" s="108"/>
      <c r="CG2081" s="108"/>
      <c r="CH2081" s="109">
        <f>IF(C2081="","",F2081-SUM(G2081:CG2081))</f>
        <v>0</v>
      </c>
      <c r="CI2081" s="107">
        <f>IF(C2081="","",SUM(G2081:CG2081))</f>
        <v>384822</v>
      </c>
      <c r="CJ2081" s="67" t="b">
        <f>IF(C2081="","",F2081=CI2081)</f>
        <v>1</v>
      </c>
    </row>
    <row r="2082" spans="1:88" s="5" customFormat="1" ht="15" customHeight="1" x14ac:dyDescent="0.3">
      <c r="A2082" s="172"/>
      <c r="B2082" s="156"/>
      <c r="C2082" s="169"/>
      <c r="D2082" s="159"/>
      <c r="E2082" s="162"/>
      <c r="F2082" s="165"/>
      <c r="G2082" s="110">
        <v>0</v>
      </c>
      <c r="H2082" s="110"/>
      <c r="I2082" s="110"/>
      <c r="J2082" s="110"/>
      <c r="K2082" s="110"/>
      <c r="L2082" s="110"/>
      <c r="M2082" s="110"/>
      <c r="N2082" s="110"/>
      <c r="O2082" s="110"/>
      <c r="P2082" s="110"/>
      <c r="Q2082" s="110"/>
      <c r="R2082" s="110"/>
      <c r="S2082" s="110"/>
      <c r="T2082" s="110"/>
      <c r="U2082" s="110">
        <f t="shared" ref="U2082:X2082" si="30644">ROUND(U2081/$E2081,2)</f>
        <v>0</v>
      </c>
      <c r="V2082" s="110">
        <f t="shared" si="30644"/>
        <v>0</v>
      </c>
      <c r="W2082" s="110">
        <f t="shared" si="30644"/>
        <v>0</v>
      </c>
      <c r="X2082" s="110">
        <f t="shared" si="30644"/>
        <v>0</v>
      </c>
      <c r="Y2082" s="110">
        <f t="shared" ref="Y2082:AG2082" si="30645">ROUND(Y2081/$E2081,2)</f>
        <v>0</v>
      </c>
      <c r="Z2082" s="110">
        <f t="shared" si="30645"/>
        <v>0</v>
      </c>
      <c r="AA2082" s="110">
        <f t="shared" si="30645"/>
        <v>0</v>
      </c>
      <c r="AB2082" s="110">
        <f t="shared" si="30645"/>
        <v>0</v>
      </c>
      <c r="AC2082" s="110">
        <f t="shared" si="30645"/>
        <v>0</v>
      </c>
      <c r="AD2082" s="110">
        <f t="shared" si="30645"/>
        <v>0</v>
      </c>
      <c r="AE2082" s="110">
        <f t="shared" si="30645"/>
        <v>0</v>
      </c>
      <c r="AF2082" s="110">
        <f t="shared" si="30645"/>
        <v>0</v>
      </c>
      <c r="AG2082" s="110">
        <f t="shared" si="30645"/>
        <v>0</v>
      </c>
      <c r="AH2082" s="110">
        <f t="shared" ref="AH2082:AK2082" si="30646">ROUND(AH2081/$E2081,2)</f>
        <v>0</v>
      </c>
      <c r="AI2082" s="110">
        <f t="shared" si="30646"/>
        <v>0</v>
      </c>
      <c r="AJ2082" s="110">
        <f t="shared" si="30646"/>
        <v>0</v>
      </c>
      <c r="AK2082" s="110">
        <f t="shared" si="30646"/>
        <v>0</v>
      </c>
      <c r="AL2082" s="110">
        <f t="shared" ref="AL2082:AT2082" si="30647">ROUND(AL2081/$E2081,2)</f>
        <v>0</v>
      </c>
      <c r="AM2082" s="110">
        <f t="shared" si="30647"/>
        <v>0</v>
      </c>
      <c r="AN2082" s="110">
        <f t="shared" si="30647"/>
        <v>0</v>
      </c>
      <c r="AO2082" s="110">
        <f t="shared" si="30647"/>
        <v>0</v>
      </c>
      <c r="AP2082" s="110">
        <f t="shared" si="30647"/>
        <v>0</v>
      </c>
      <c r="AQ2082" s="110">
        <f t="shared" si="30647"/>
        <v>0</v>
      </c>
      <c r="AR2082" s="110">
        <f t="shared" si="30647"/>
        <v>0</v>
      </c>
      <c r="AS2082" s="110">
        <f t="shared" si="30647"/>
        <v>0</v>
      </c>
      <c r="AT2082" s="110">
        <f t="shared" si="30647"/>
        <v>0</v>
      </c>
      <c r="AU2082" s="110">
        <f t="shared" ref="AU2082:AX2082" si="30648">ROUND(AU2081/$E2081,2)</f>
        <v>0</v>
      </c>
      <c r="AV2082" s="110">
        <f t="shared" si="30648"/>
        <v>0</v>
      </c>
      <c r="AW2082" s="110">
        <f t="shared" si="30648"/>
        <v>0</v>
      </c>
      <c r="AX2082" s="110">
        <f t="shared" si="30648"/>
        <v>0</v>
      </c>
      <c r="AY2082" s="110">
        <f t="shared" ref="AY2082:BC2082" si="30649">ROUND(AY2081/$E2081,2)</f>
        <v>0</v>
      </c>
      <c r="AZ2082" s="110">
        <f t="shared" si="30649"/>
        <v>0</v>
      </c>
      <c r="BA2082" s="110">
        <f t="shared" si="30649"/>
        <v>0</v>
      </c>
      <c r="BB2082" s="110">
        <f t="shared" si="30649"/>
        <v>0</v>
      </c>
      <c r="BC2082" s="110">
        <f t="shared" si="30649"/>
        <v>0</v>
      </c>
      <c r="BD2082" s="110">
        <f t="shared" ref="BD2082:BG2082" si="30650">ROUND(BD2081/$E2081,2)</f>
        <v>0</v>
      </c>
      <c r="BE2082" s="110">
        <f t="shared" si="30650"/>
        <v>0</v>
      </c>
      <c r="BF2082" s="110">
        <f t="shared" si="30650"/>
        <v>0</v>
      </c>
      <c r="BG2082" s="110">
        <f t="shared" si="30650"/>
        <v>0</v>
      </c>
      <c r="BH2082" s="110">
        <f t="shared" ref="BH2082:BK2082" si="30651">ROUND(BH2081/$E2081,2)</f>
        <v>0</v>
      </c>
      <c r="BI2082" s="110">
        <f t="shared" si="30651"/>
        <v>0</v>
      </c>
      <c r="BJ2082" s="110">
        <f t="shared" si="30651"/>
        <v>0</v>
      </c>
      <c r="BK2082" s="110">
        <f t="shared" si="30651"/>
        <v>0</v>
      </c>
      <c r="BL2082" s="110">
        <f t="shared" ref="BL2082:BP2082" si="30652">ROUND(BL2081/$E2081,2)</f>
        <v>0</v>
      </c>
      <c r="BM2082" s="110">
        <f t="shared" si="30652"/>
        <v>0</v>
      </c>
      <c r="BN2082" s="110">
        <f t="shared" si="30652"/>
        <v>0</v>
      </c>
      <c r="BO2082" s="110">
        <f t="shared" si="30652"/>
        <v>0</v>
      </c>
      <c r="BP2082" s="110">
        <f t="shared" si="30652"/>
        <v>0</v>
      </c>
      <c r="BQ2082" s="110">
        <f t="shared" ref="BQ2082:BT2082" si="30653">ROUND(BQ2081/$E2081,2)</f>
        <v>0</v>
      </c>
      <c r="BR2082" s="110">
        <f t="shared" si="30653"/>
        <v>0</v>
      </c>
      <c r="BS2082" s="110">
        <f t="shared" si="30653"/>
        <v>0</v>
      </c>
      <c r="BT2082" s="110">
        <f t="shared" si="30653"/>
        <v>0.2</v>
      </c>
      <c r="BU2082" s="110">
        <f t="shared" ref="BU2082:BX2082" si="30654">ROUND(BU2081/$E2081,2)</f>
        <v>0.2</v>
      </c>
      <c r="BV2082" s="110">
        <f t="shared" si="30654"/>
        <v>0.2</v>
      </c>
      <c r="BW2082" s="110">
        <f t="shared" si="30654"/>
        <v>0.2</v>
      </c>
      <c r="BX2082" s="110">
        <f t="shared" si="30654"/>
        <v>0.2</v>
      </c>
      <c r="BY2082" s="110">
        <f t="shared" ref="BY2082:CC2082" si="30655">ROUND(BY2081/$E2081,2)</f>
        <v>0.2</v>
      </c>
      <c r="BZ2082" s="110">
        <f t="shared" si="30655"/>
        <v>0.2</v>
      </c>
      <c r="CA2082" s="110">
        <f t="shared" si="30655"/>
        <v>0.2</v>
      </c>
      <c r="CB2082" s="110">
        <f t="shared" si="30655"/>
        <v>0.2</v>
      </c>
      <c r="CC2082" s="110">
        <f t="shared" si="30655"/>
        <v>0.2</v>
      </c>
      <c r="CD2082" s="110">
        <f t="shared" ref="CD2082:CG2082" si="30656">ROUND(CD2081/$E2081,2)</f>
        <v>0</v>
      </c>
      <c r="CE2082" s="110"/>
      <c r="CF2082" s="110">
        <f t="shared" si="30656"/>
        <v>0</v>
      </c>
      <c r="CG2082" s="110">
        <f t="shared" si="30656"/>
        <v>0</v>
      </c>
      <c r="CH2082" s="111">
        <f>IF(C2081="","",D2081-SUM(G2082:CG2082))</f>
        <v>2.2204460492503131E-16</v>
      </c>
      <c r="CI2082" s="112">
        <f>IF(C2081="","",SUM(G2082:CG2082))</f>
        <v>1.9999999999999998</v>
      </c>
      <c r="CJ2082" s="67" t="b">
        <f>IF(C2081="","",D2081=CI2082)</f>
        <v>1</v>
      </c>
    </row>
    <row r="2083" spans="1:88" s="5" customFormat="1" ht="15" customHeight="1" x14ac:dyDescent="0.3">
      <c r="A2083" s="173"/>
      <c r="B2083" s="157"/>
      <c r="C2083" s="170"/>
      <c r="D2083" s="160"/>
      <c r="E2083" s="163"/>
      <c r="F2083" s="166"/>
      <c r="G2083" s="113">
        <v>0</v>
      </c>
      <c r="H2083" s="113"/>
      <c r="I2083" s="113"/>
      <c r="J2083" s="113"/>
      <c r="K2083" s="113"/>
      <c r="L2083" s="113"/>
      <c r="M2083" s="113"/>
      <c r="N2083" s="113"/>
      <c r="O2083" s="113"/>
      <c r="P2083" s="113"/>
      <c r="Q2083" s="113"/>
      <c r="R2083" s="113"/>
      <c r="S2083" s="113"/>
      <c r="T2083" s="113"/>
      <c r="U2083" s="113">
        <f t="shared" ref="U2083:X2083" si="30657">U2081/$F2081</f>
        <v>0</v>
      </c>
      <c r="V2083" s="113">
        <f t="shared" si="30657"/>
        <v>0</v>
      </c>
      <c r="W2083" s="113">
        <f t="shared" si="30657"/>
        <v>0</v>
      </c>
      <c r="X2083" s="113">
        <f t="shared" si="30657"/>
        <v>0</v>
      </c>
      <c r="Y2083" s="113">
        <f t="shared" ref="Y2083:AG2083" si="30658">Y2081/$F2081</f>
        <v>0</v>
      </c>
      <c r="Z2083" s="113">
        <f t="shared" si="30658"/>
        <v>0</v>
      </c>
      <c r="AA2083" s="113">
        <f t="shared" si="30658"/>
        <v>0</v>
      </c>
      <c r="AB2083" s="113">
        <f t="shared" si="30658"/>
        <v>0</v>
      </c>
      <c r="AC2083" s="113">
        <f t="shared" si="30658"/>
        <v>0</v>
      </c>
      <c r="AD2083" s="113">
        <f t="shared" si="30658"/>
        <v>0</v>
      </c>
      <c r="AE2083" s="113">
        <f t="shared" si="30658"/>
        <v>0</v>
      </c>
      <c r="AF2083" s="113">
        <f t="shared" si="30658"/>
        <v>0</v>
      </c>
      <c r="AG2083" s="113">
        <f t="shared" si="30658"/>
        <v>0</v>
      </c>
      <c r="AH2083" s="113">
        <f t="shared" ref="AH2083:AK2083" si="30659">AH2081/$F2081</f>
        <v>0</v>
      </c>
      <c r="AI2083" s="113">
        <f t="shared" si="30659"/>
        <v>0</v>
      </c>
      <c r="AJ2083" s="113">
        <f t="shared" si="30659"/>
        <v>0</v>
      </c>
      <c r="AK2083" s="113">
        <f t="shared" si="30659"/>
        <v>0</v>
      </c>
      <c r="AL2083" s="113">
        <f t="shared" ref="AL2083:AT2083" si="30660">AL2081/$F2081</f>
        <v>0</v>
      </c>
      <c r="AM2083" s="113">
        <f t="shared" si="30660"/>
        <v>0</v>
      </c>
      <c r="AN2083" s="113">
        <f t="shared" si="30660"/>
        <v>0</v>
      </c>
      <c r="AO2083" s="113">
        <f t="shared" si="30660"/>
        <v>0</v>
      </c>
      <c r="AP2083" s="113">
        <f t="shared" si="30660"/>
        <v>0</v>
      </c>
      <c r="AQ2083" s="113">
        <f t="shared" si="30660"/>
        <v>0</v>
      </c>
      <c r="AR2083" s="113">
        <f t="shared" si="30660"/>
        <v>0</v>
      </c>
      <c r="AS2083" s="113">
        <f t="shared" si="30660"/>
        <v>0</v>
      </c>
      <c r="AT2083" s="113">
        <f t="shared" si="30660"/>
        <v>0</v>
      </c>
      <c r="AU2083" s="113">
        <f t="shared" ref="AU2083:AX2083" si="30661">AU2081/$F2081</f>
        <v>0</v>
      </c>
      <c r="AV2083" s="113">
        <f t="shared" si="30661"/>
        <v>0</v>
      </c>
      <c r="AW2083" s="113">
        <f t="shared" si="30661"/>
        <v>0</v>
      </c>
      <c r="AX2083" s="113">
        <f t="shared" si="30661"/>
        <v>0</v>
      </c>
      <c r="AY2083" s="113">
        <f t="shared" ref="AY2083:BC2083" si="30662">AY2081/$F2081</f>
        <v>0</v>
      </c>
      <c r="AZ2083" s="113">
        <f t="shared" si="30662"/>
        <v>0</v>
      </c>
      <c r="BA2083" s="113">
        <f t="shared" si="30662"/>
        <v>0</v>
      </c>
      <c r="BB2083" s="113">
        <f t="shared" si="30662"/>
        <v>0</v>
      </c>
      <c r="BC2083" s="113">
        <f t="shared" si="30662"/>
        <v>0</v>
      </c>
      <c r="BD2083" s="113">
        <f t="shared" ref="BD2083:BG2083" si="30663">BD2081/$F2081</f>
        <v>0</v>
      </c>
      <c r="BE2083" s="113">
        <f t="shared" si="30663"/>
        <v>0</v>
      </c>
      <c r="BF2083" s="113">
        <f t="shared" si="30663"/>
        <v>0</v>
      </c>
      <c r="BG2083" s="113">
        <f t="shared" si="30663"/>
        <v>0</v>
      </c>
      <c r="BH2083" s="113">
        <f t="shared" ref="BH2083:BK2083" si="30664">BH2081/$F2081</f>
        <v>0</v>
      </c>
      <c r="BI2083" s="113">
        <f t="shared" si="30664"/>
        <v>0</v>
      </c>
      <c r="BJ2083" s="113">
        <f t="shared" si="30664"/>
        <v>0</v>
      </c>
      <c r="BK2083" s="113">
        <f t="shared" si="30664"/>
        <v>0</v>
      </c>
      <c r="BL2083" s="113">
        <f t="shared" ref="BL2083:BP2083" si="30665">BL2081/$F2081</f>
        <v>0</v>
      </c>
      <c r="BM2083" s="113">
        <f t="shared" si="30665"/>
        <v>0</v>
      </c>
      <c r="BN2083" s="113">
        <f t="shared" si="30665"/>
        <v>0</v>
      </c>
      <c r="BO2083" s="113">
        <f t="shared" si="30665"/>
        <v>0</v>
      </c>
      <c r="BP2083" s="113">
        <f t="shared" si="30665"/>
        <v>0</v>
      </c>
      <c r="BQ2083" s="113">
        <f t="shared" ref="BQ2083:BT2083" si="30666">BQ2081/$F2081</f>
        <v>0</v>
      </c>
      <c r="BR2083" s="113">
        <f t="shared" si="30666"/>
        <v>0</v>
      </c>
      <c r="BS2083" s="113">
        <f t="shared" si="30666"/>
        <v>0</v>
      </c>
      <c r="BT2083" s="113">
        <f t="shared" si="30666"/>
        <v>9.9999480279194017E-2</v>
      </c>
      <c r="BU2083" s="113">
        <f t="shared" ref="BU2083:BX2083" si="30667">BU2081/$F2081</f>
        <v>0.10000207888322393</v>
      </c>
      <c r="BV2083" s="113">
        <f t="shared" si="30667"/>
        <v>0.10000207888322393</v>
      </c>
      <c r="BW2083" s="113">
        <f t="shared" si="30667"/>
        <v>9.9999480279194017E-2</v>
      </c>
      <c r="BX2083" s="113">
        <f t="shared" si="30667"/>
        <v>9.9999480279194017E-2</v>
      </c>
      <c r="BY2083" s="113">
        <f t="shared" ref="BY2083:CC2083" si="30668">BY2081/$F2081</f>
        <v>9.9999480279194017E-2</v>
      </c>
      <c r="BZ2083" s="113">
        <f t="shared" si="30668"/>
        <v>9.9999480279194017E-2</v>
      </c>
      <c r="CA2083" s="113">
        <f t="shared" si="30668"/>
        <v>9.9999480279194017E-2</v>
      </c>
      <c r="CB2083" s="113">
        <f t="shared" si="30668"/>
        <v>9.9999480279194017E-2</v>
      </c>
      <c r="CC2083" s="113">
        <f t="shared" si="30668"/>
        <v>9.9999480279194017E-2</v>
      </c>
      <c r="CD2083" s="113">
        <f t="shared" ref="CD2083:CG2083" si="30669">CD2081/$F2081</f>
        <v>0</v>
      </c>
      <c r="CE2083" s="113"/>
      <c r="CF2083" s="113">
        <f t="shared" si="30669"/>
        <v>0</v>
      </c>
      <c r="CG2083" s="113">
        <f t="shared" si="30669"/>
        <v>0</v>
      </c>
      <c r="CH2083" s="114">
        <f>IF(C2081="","",100%-SUM(G2083:CG2083))</f>
        <v>0</v>
      </c>
      <c r="CI2083" s="115">
        <f>IF(C2081="","",SUM(G2083:CG2083))</f>
        <v>1</v>
      </c>
      <c r="CJ2083" s="67" t="b">
        <f>IF(C2081="","",SUM(G2083:CG2083)=CI2083)</f>
        <v>1</v>
      </c>
    </row>
    <row r="2084" spans="1:88" s="5" customFormat="1" ht="15" customHeight="1" x14ac:dyDescent="0.3">
      <c r="A2084" s="171" t="s">
        <v>1458</v>
      </c>
      <c r="B2084" s="155" t="s">
        <v>1459</v>
      </c>
      <c r="C2084" s="168" t="s">
        <v>163</v>
      </c>
      <c r="D2084" s="158">
        <v>1</v>
      </c>
      <c r="E2084" s="161">
        <v>358913</v>
      </c>
      <c r="F2084" s="164">
        <f t="shared" si="30642"/>
        <v>358913</v>
      </c>
      <c r="G2084" s="108">
        <v>0</v>
      </c>
      <c r="H2084" s="108"/>
      <c r="I2084" s="108"/>
      <c r="J2084" s="108"/>
      <c r="K2084" s="108"/>
      <c r="L2084" s="108"/>
      <c r="M2084" s="108"/>
      <c r="N2084" s="108"/>
      <c r="O2084" s="108"/>
      <c r="P2084" s="108"/>
      <c r="Q2084" s="108"/>
      <c r="R2084" s="108"/>
      <c r="S2084" s="108"/>
      <c r="T2084" s="108"/>
      <c r="U2084" s="108"/>
      <c r="V2084" s="108"/>
      <c r="W2084" s="108"/>
      <c r="X2084" s="108"/>
      <c r="Y2084" s="108"/>
      <c r="Z2084" s="108"/>
      <c r="AA2084" s="108"/>
      <c r="AB2084" s="108"/>
      <c r="AC2084" s="108"/>
      <c r="AD2084" s="108"/>
      <c r="AE2084" s="108"/>
      <c r="AF2084" s="108"/>
      <c r="AG2084" s="108"/>
      <c r="AH2084" s="108"/>
      <c r="AI2084" s="108"/>
      <c r="AJ2084" s="108"/>
      <c r="AK2084" s="108"/>
      <c r="AL2084" s="108"/>
      <c r="AM2084" s="108"/>
      <c r="AN2084" s="108"/>
      <c r="AO2084" s="108"/>
      <c r="AP2084" s="108"/>
      <c r="AQ2084" s="108"/>
      <c r="AR2084" s="108"/>
      <c r="AS2084" s="108"/>
      <c r="AT2084" s="108"/>
      <c r="AU2084" s="108"/>
      <c r="AV2084" s="108"/>
      <c r="AW2084" s="108"/>
      <c r="AX2084" s="108"/>
      <c r="AY2084" s="108"/>
      <c r="AZ2084" s="108"/>
      <c r="BA2084" s="108"/>
      <c r="BB2084" s="108"/>
      <c r="BC2084" s="108"/>
      <c r="BD2084" s="108"/>
      <c r="BE2084" s="108"/>
      <c r="BF2084" s="108"/>
      <c r="BG2084" s="108"/>
      <c r="BH2084" s="108"/>
      <c r="BI2084" s="108"/>
      <c r="BJ2084" s="108"/>
      <c r="BK2084" s="108"/>
      <c r="BL2084" s="108"/>
      <c r="BM2084" s="108"/>
      <c r="BN2084" s="108"/>
      <c r="BO2084" s="108"/>
      <c r="BP2084" s="108"/>
      <c r="BQ2084" s="108"/>
      <c r="BR2084" s="108"/>
      <c r="BS2084" s="108"/>
      <c r="BT2084" s="108">
        <f>ROUND($F2084/5,0)</f>
        <v>71783</v>
      </c>
      <c r="BU2084" s="108">
        <f>ROUNDDOWN($F2084/5,0)</f>
        <v>71782</v>
      </c>
      <c r="BV2084" s="108">
        <f>ROUNDDOWN($F2084/5,0)</f>
        <v>71782</v>
      </c>
      <c r="BW2084" s="108">
        <f t="shared" ref="BW2084:BX2084" si="30670">ROUND($F2084/5,0)</f>
        <v>71783</v>
      </c>
      <c r="BX2084" s="108">
        <f t="shared" si="30670"/>
        <v>71783</v>
      </c>
      <c r="BY2084" s="108"/>
      <c r="BZ2084" s="108"/>
      <c r="CA2084" s="108"/>
      <c r="CB2084" s="108"/>
      <c r="CC2084" s="108"/>
      <c r="CD2084" s="108"/>
      <c r="CE2084" s="108"/>
      <c r="CF2084" s="108"/>
      <c r="CG2084" s="108"/>
      <c r="CH2084" s="109">
        <f>IF(C2084="","",F2084-SUM(G2084:CG2084))</f>
        <v>0</v>
      </c>
      <c r="CI2084" s="107">
        <f>IF(C2084="","",SUM(G2084:CG2084))</f>
        <v>358913</v>
      </c>
      <c r="CJ2084" s="67" t="b">
        <f>IF(C2084="","",F2084=CI2084)</f>
        <v>1</v>
      </c>
    </row>
    <row r="2085" spans="1:88" s="5" customFormat="1" ht="15" customHeight="1" x14ac:dyDescent="0.3">
      <c r="A2085" s="172"/>
      <c r="B2085" s="156"/>
      <c r="C2085" s="169"/>
      <c r="D2085" s="159"/>
      <c r="E2085" s="162"/>
      <c r="F2085" s="165"/>
      <c r="G2085" s="110">
        <v>0</v>
      </c>
      <c r="H2085" s="110"/>
      <c r="I2085" s="110"/>
      <c r="J2085" s="110"/>
      <c r="K2085" s="110"/>
      <c r="L2085" s="110"/>
      <c r="M2085" s="110"/>
      <c r="N2085" s="110"/>
      <c r="O2085" s="110"/>
      <c r="P2085" s="110"/>
      <c r="Q2085" s="110"/>
      <c r="R2085" s="110"/>
      <c r="S2085" s="110"/>
      <c r="T2085" s="110"/>
      <c r="U2085" s="110">
        <f t="shared" ref="U2085:X2085" si="30671">ROUND(U2084/$E2084,2)</f>
        <v>0</v>
      </c>
      <c r="V2085" s="110">
        <f t="shared" si="30671"/>
        <v>0</v>
      </c>
      <c r="W2085" s="110">
        <f t="shared" si="30671"/>
        <v>0</v>
      </c>
      <c r="X2085" s="110">
        <f t="shared" si="30671"/>
        <v>0</v>
      </c>
      <c r="Y2085" s="110">
        <f t="shared" ref="Y2085:AG2085" si="30672">ROUND(Y2084/$E2084,2)</f>
        <v>0</v>
      </c>
      <c r="Z2085" s="110">
        <f t="shared" si="30672"/>
        <v>0</v>
      </c>
      <c r="AA2085" s="110">
        <f t="shared" si="30672"/>
        <v>0</v>
      </c>
      <c r="AB2085" s="110">
        <f t="shared" si="30672"/>
        <v>0</v>
      </c>
      <c r="AC2085" s="110">
        <f t="shared" si="30672"/>
        <v>0</v>
      </c>
      <c r="AD2085" s="110">
        <f t="shared" si="30672"/>
        <v>0</v>
      </c>
      <c r="AE2085" s="110">
        <f t="shared" si="30672"/>
        <v>0</v>
      </c>
      <c r="AF2085" s="110">
        <f t="shared" si="30672"/>
        <v>0</v>
      </c>
      <c r="AG2085" s="110">
        <f t="shared" si="30672"/>
        <v>0</v>
      </c>
      <c r="AH2085" s="110">
        <f t="shared" ref="AH2085:AK2085" si="30673">ROUND(AH2084/$E2084,2)</f>
        <v>0</v>
      </c>
      <c r="AI2085" s="110">
        <f t="shared" si="30673"/>
        <v>0</v>
      </c>
      <c r="AJ2085" s="110">
        <f t="shared" si="30673"/>
        <v>0</v>
      </c>
      <c r="AK2085" s="110">
        <f t="shared" si="30673"/>
        <v>0</v>
      </c>
      <c r="AL2085" s="110">
        <f t="shared" ref="AL2085:AT2085" si="30674">ROUND(AL2084/$E2084,2)</f>
        <v>0</v>
      </c>
      <c r="AM2085" s="110">
        <f t="shared" si="30674"/>
        <v>0</v>
      </c>
      <c r="AN2085" s="110">
        <f t="shared" si="30674"/>
        <v>0</v>
      </c>
      <c r="AO2085" s="110">
        <f t="shared" si="30674"/>
        <v>0</v>
      </c>
      <c r="AP2085" s="110">
        <f t="shared" si="30674"/>
        <v>0</v>
      </c>
      <c r="AQ2085" s="110">
        <f t="shared" si="30674"/>
        <v>0</v>
      </c>
      <c r="AR2085" s="110">
        <f t="shared" si="30674"/>
        <v>0</v>
      </c>
      <c r="AS2085" s="110">
        <f t="shared" si="30674"/>
        <v>0</v>
      </c>
      <c r="AT2085" s="110">
        <f t="shared" si="30674"/>
        <v>0</v>
      </c>
      <c r="AU2085" s="110">
        <f t="shared" ref="AU2085:AX2085" si="30675">ROUND(AU2084/$E2084,2)</f>
        <v>0</v>
      </c>
      <c r="AV2085" s="110">
        <f t="shared" si="30675"/>
        <v>0</v>
      </c>
      <c r="AW2085" s="110">
        <f t="shared" si="30675"/>
        <v>0</v>
      </c>
      <c r="AX2085" s="110">
        <f t="shared" si="30675"/>
        <v>0</v>
      </c>
      <c r="AY2085" s="110">
        <f t="shared" ref="AY2085:BC2085" si="30676">ROUND(AY2084/$E2084,2)</f>
        <v>0</v>
      </c>
      <c r="AZ2085" s="110">
        <f t="shared" si="30676"/>
        <v>0</v>
      </c>
      <c r="BA2085" s="110">
        <f t="shared" si="30676"/>
        <v>0</v>
      </c>
      <c r="BB2085" s="110">
        <f t="shared" si="30676"/>
        <v>0</v>
      </c>
      <c r="BC2085" s="110">
        <f t="shared" si="30676"/>
        <v>0</v>
      </c>
      <c r="BD2085" s="110">
        <f t="shared" ref="BD2085:BG2085" si="30677">ROUND(BD2084/$E2084,2)</f>
        <v>0</v>
      </c>
      <c r="BE2085" s="110">
        <f t="shared" si="30677"/>
        <v>0</v>
      </c>
      <c r="BF2085" s="110">
        <f t="shared" si="30677"/>
        <v>0</v>
      </c>
      <c r="BG2085" s="110">
        <f t="shared" si="30677"/>
        <v>0</v>
      </c>
      <c r="BH2085" s="110">
        <f t="shared" ref="BH2085:BK2085" si="30678">ROUND(BH2084/$E2084,2)</f>
        <v>0</v>
      </c>
      <c r="BI2085" s="110">
        <f t="shared" si="30678"/>
        <v>0</v>
      </c>
      <c r="BJ2085" s="110">
        <f t="shared" si="30678"/>
        <v>0</v>
      </c>
      <c r="BK2085" s="110">
        <f t="shared" si="30678"/>
        <v>0</v>
      </c>
      <c r="BL2085" s="110">
        <f t="shared" ref="BL2085:BP2085" si="30679">ROUND(BL2084/$E2084,2)</f>
        <v>0</v>
      </c>
      <c r="BM2085" s="110">
        <f t="shared" si="30679"/>
        <v>0</v>
      </c>
      <c r="BN2085" s="110">
        <f t="shared" si="30679"/>
        <v>0</v>
      </c>
      <c r="BO2085" s="110">
        <f t="shared" si="30679"/>
        <v>0</v>
      </c>
      <c r="BP2085" s="110">
        <f t="shared" si="30679"/>
        <v>0</v>
      </c>
      <c r="BQ2085" s="110">
        <f t="shared" ref="BQ2085:BT2085" si="30680">ROUND(BQ2084/$E2084,2)</f>
        <v>0</v>
      </c>
      <c r="BR2085" s="110">
        <f t="shared" si="30680"/>
        <v>0</v>
      </c>
      <c r="BS2085" s="110">
        <f t="shared" si="30680"/>
        <v>0</v>
      </c>
      <c r="BT2085" s="110">
        <f t="shared" si="30680"/>
        <v>0.2</v>
      </c>
      <c r="BU2085" s="110">
        <f t="shared" ref="BU2085:BX2085" si="30681">ROUND(BU2084/$E2084,2)</f>
        <v>0.2</v>
      </c>
      <c r="BV2085" s="110">
        <f t="shared" si="30681"/>
        <v>0.2</v>
      </c>
      <c r="BW2085" s="110">
        <f t="shared" si="30681"/>
        <v>0.2</v>
      </c>
      <c r="BX2085" s="110">
        <f t="shared" si="30681"/>
        <v>0.2</v>
      </c>
      <c r="BY2085" s="110">
        <f t="shared" ref="BY2085:CC2085" si="30682">ROUND(BY2084/$E2084,2)</f>
        <v>0</v>
      </c>
      <c r="BZ2085" s="110">
        <f t="shared" si="30682"/>
        <v>0</v>
      </c>
      <c r="CA2085" s="110">
        <f t="shared" si="30682"/>
        <v>0</v>
      </c>
      <c r="CB2085" s="110">
        <f t="shared" si="30682"/>
        <v>0</v>
      </c>
      <c r="CC2085" s="110">
        <f t="shared" si="30682"/>
        <v>0</v>
      </c>
      <c r="CD2085" s="110">
        <f t="shared" ref="CD2085:CG2085" si="30683">ROUND(CD2084/$E2084,2)</f>
        <v>0</v>
      </c>
      <c r="CE2085" s="110"/>
      <c r="CF2085" s="110">
        <f t="shared" si="30683"/>
        <v>0</v>
      </c>
      <c r="CG2085" s="110">
        <f t="shared" si="30683"/>
        <v>0</v>
      </c>
      <c r="CH2085" s="111">
        <f>IF(C2084="","",D2084-SUM(G2085:CG2085))</f>
        <v>0</v>
      </c>
      <c r="CI2085" s="112">
        <f>IF(C2084="","",SUM(G2085:CG2085))</f>
        <v>1</v>
      </c>
      <c r="CJ2085" s="67" t="b">
        <f>IF(C2084="","",D2084=CI2085)</f>
        <v>1</v>
      </c>
    </row>
    <row r="2086" spans="1:88" s="5" customFormat="1" ht="15" customHeight="1" x14ac:dyDescent="0.3">
      <c r="A2086" s="173"/>
      <c r="B2086" s="157"/>
      <c r="C2086" s="170"/>
      <c r="D2086" s="160"/>
      <c r="E2086" s="163"/>
      <c r="F2086" s="166"/>
      <c r="G2086" s="113">
        <v>0</v>
      </c>
      <c r="H2086" s="113"/>
      <c r="I2086" s="113"/>
      <c r="J2086" s="113"/>
      <c r="K2086" s="113"/>
      <c r="L2086" s="113"/>
      <c r="M2086" s="113"/>
      <c r="N2086" s="113"/>
      <c r="O2086" s="113"/>
      <c r="P2086" s="113"/>
      <c r="Q2086" s="113"/>
      <c r="R2086" s="113"/>
      <c r="S2086" s="113"/>
      <c r="T2086" s="113"/>
      <c r="U2086" s="113">
        <f t="shared" ref="U2086:X2086" si="30684">U2084/$F2084</f>
        <v>0</v>
      </c>
      <c r="V2086" s="113">
        <f t="shared" si="30684"/>
        <v>0</v>
      </c>
      <c r="W2086" s="113">
        <f t="shared" si="30684"/>
        <v>0</v>
      </c>
      <c r="X2086" s="113">
        <f t="shared" si="30684"/>
        <v>0</v>
      </c>
      <c r="Y2086" s="113">
        <f t="shared" ref="Y2086:AG2086" si="30685">Y2084/$F2084</f>
        <v>0</v>
      </c>
      <c r="Z2086" s="113">
        <f t="shared" si="30685"/>
        <v>0</v>
      </c>
      <c r="AA2086" s="113">
        <f t="shared" si="30685"/>
        <v>0</v>
      </c>
      <c r="AB2086" s="113">
        <f t="shared" si="30685"/>
        <v>0</v>
      </c>
      <c r="AC2086" s="113">
        <f t="shared" si="30685"/>
        <v>0</v>
      </c>
      <c r="AD2086" s="113">
        <f t="shared" si="30685"/>
        <v>0</v>
      </c>
      <c r="AE2086" s="113">
        <f t="shared" si="30685"/>
        <v>0</v>
      </c>
      <c r="AF2086" s="113">
        <f t="shared" si="30685"/>
        <v>0</v>
      </c>
      <c r="AG2086" s="113">
        <f t="shared" si="30685"/>
        <v>0</v>
      </c>
      <c r="AH2086" s="113">
        <f t="shared" ref="AH2086:AK2086" si="30686">AH2084/$F2084</f>
        <v>0</v>
      </c>
      <c r="AI2086" s="113">
        <f t="shared" si="30686"/>
        <v>0</v>
      </c>
      <c r="AJ2086" s="113">
        <f t="shared" si="30686"/>
        <v>0</v>
      </c>
      <c r="AK2086" s="113">
        <f t="shared" si="30686"/>
        <v>0</v>
      </c>
      <c r="AL2086" s="113">
        <f t="shared" ref="AL2086:AT2086" si="30687">AL2084/$F2084</f>
        <v>0</v>
      </c>
      <c r="AM2086" s="113">
        <f t="shared" si="30687"/>
        <v>0</v>
      </c>
      <c r="AN2086" s="113">
        <f t="shared" si="30687"/>
        <v>0</v>
      </c>
      <c r="AO2086" s="113">
        <f t="shared" si="30687"/>
        <v>0</v>
      </c>
      <c r="AP2086" s="113">
        <f t="shared" si="30687"/>
        <v>0</v>
      </c>
      <c r="AQ2086" s="113">
        <f t="shared" si="30687"/>
        <v>0</v>
      </c>
      <c r="AR2086" s="113">
        <f t="shared" si="30687"/>
        <v>0</v>
      </c>
      <c r="AS2086" s="113">
        <f t="shared" si="30687"/>
        <v>0</v>
      </c>
      <c r="AT2086" s="113">
        <f t="shared" si="30687"/>
        <v>0</v>
      </c>
      <c r="AU2086" s="113">
        <f t="shared" ref="AU2086:AX2086" si="30688">AU2084/$F2084</f>
        <v>0</v>
      </c>
      <c r="AV2086" s="113">
        <f t="shared" si="30688"/>
        <v>0</v>
      </c>
      <c r="AW2086" s="113">
        <f t="shared" si="30688"/>
        <v>0</v>
      </c>
      <c r="AX2086" s="113">
        <f t="shared" si="30688"/>
        <v>0</v>
      </c>
      <c r="AY2086" s="113">
        <f t="shared" ref="AY2086:BC2086" si="30689">AY2084/$F2084</f>
        <v>0</v>
      </c>
      <c r="AZ2086" s="113">
        <f t="shared" si="30689"/>
        <v>0</v>
      </c>
      <c r="BA2086" s="113">
        <f t="shared" si="30689"/>
        <v>0</v>
      </c>
      <c r="BB2086" s="113">
        <f t="shared" si="30689"/>
        <v>0</v>
      </c>
      <c r="BC2086" s="113">
        <f t="shared" si="30689"/>
        <v>0</v>
      </c>
      <c r="BD2086" s="113">
        <f t="shared" ref="BD2086:BG2086" si="30690">BD2084/$F2084</f>
        <v>0</v>
      </c>
      <c r="BE2086" s="113">
        <f t="shared" si="30690"/>
        <v>0</v>
      </c>
      <c r="BF2086" s="113">
        <f t="shared" si="30690"/>
        <v>0</v>
      </c>
      <c r="BG2086" s="113">
        <f t="shared" si="30690"/>
        <v>0</v>
      </c>
      <c r="BH2086" s="113">
        <f t="shared" ref="BH2086:BK2086" si="30691">BH2084/$F2084</f>
        <v>0</v>
      </c>
      <c r="BI2086" s="113">
        <f t="shared" si="30691"/>
        <v>0</v>
      </c>
      <c r="BJ2086" s="113">
        <f t="shared" si="30691"/>
        <v>0</v>
      </c>
      <c r="BK2086" s="113">
        <f t="shared" si="30691"/>
        <v>0</v>
      </c>
      <c r="BL2086" s="113">
        <f t="shared" ref="BL2086:BP2086" si="30692">BL2084/$F2084</f>
        <v>0</v>
      </c>
      <c r="BM2086" s="113">
        <f t="shared" si="30692"/>
        <v>0</v>
      </c>
      <c r="BN2086" s="113">
        <f t="shared" si="30692"/>
        <v>0</v>
      </c>
      <c r="BO2086" s="113">
        <f t="shared" si="30692"/>
        <v>0</v>
      </c>
      <c r="BP2086" s="113">
        <f t="shared" si="30692"/>
        <v>0</v>
      </c>
      <c r="BQ2086" s="113">
        <f t="shared" ref="BQ2086:BT2086" si="30693">BQ2084/$F2084</f>
        <v>0</v>
      </c>
      <c r="BR2086" s="113">
        <f t="shared" si="30693"/>
        <v>0</v>
      </c>
      <c r="BS2086" s="113">
        <f t="shared" si="30693"/>
        <v>0</v>
      </c>
      <c r="BT2086" s="113">
        <f t="shared" si="30693"/>
        <v>0.20000111447621011</v>
      </c>
      <c r="BU2086" s="113">
        <f t="shared" ref="BU2086:BX2086" si="30694">BU2084/$F2084</f>
        <v>0.19999832828568484</v>
      </c>
      <c r="BV2086" s="113">
        <f t="shared" si="30694"/>
        <v>0.19999832828568484</v>
      </c>
      <c r="BW2086" s="113">
        <f t="shared" si="30694"/>
        <v>0.20000111447621011</v>
      </c>
      <c r="BX2086" s="113">
        <f t="shared" si="30694"/>
        <v>0.20000111447621011</v>
      </c>
      <c r="BY2086" s="113">
        <f t="shared" ref="BY2086:CC2086" si="30695">BY2084/$F2084</f>
        <v>0</v>
      </c>
      <c r="BZ2086" s="113">
        <f t="shared" si="30695"/>
        <v>0</v>
      </c>
      <c r="CA2086" s="113">
        <f t="shared" si="30695"/>
        <v>0</v>
      </c>
      <c r="CB2086" s="113">
        <f t="shared" si="30695"/>
        <v>0</v>
      </c>
      <c r="CC2086" s="113">
        <f t="shared" si="30695"/>
        <v>0</v>
      </c>
      <c r="CD2086" s="113">
        <f t="shared" ref="CD2086:CG2086" si="30696">CD2084/$F2084</f>
        <v>0</v>
      </c>
      <c r="CE2086" s="113"/>
      <c r="CF2086" s="113">
        <f t="shared" si="30696"/>
        <v>0</v>
      </c>
      <c r="CG2086" s="113">
        <f t="shared" si="30696"/>
        <v>0</v>
      </c>
      <c r="CH2086" s="114">
        <f>IF(C2084="","",100%-SUM(G2086:CG2086))</f>
        <v>0</v>
      </c>
      <c r="CI2086" s="115">
        <f>IF(C2084="","",SUM(G2086:CG2086))</f>
        <v>1</v>
      </c>
      <c r="CJ2086" s="67" t="b">
        <f>IF(C2084="","",SUM(G2086:CG2086)=CI2086)</f>
        <v>1</v>
      </c>
    </row>
    <row r="2087" spans="1:88" s="5" customFormat="1" ht="15" customHeight="1" x14ac:dyDescent="0.3">
      <c r="A2087" s="171" t="s">
        <v>1460</v>
      </c>
      <c r="B2087" s="155" t="s">
        <v>1461</v>
      </c>
      <c r="C2087" s="168" t="s">
        <v>163</v>
      </c>
      <c r="D2087" s="158">
        <v>1</v>
      </c>
      <c r="E2087" s="161">
        <v>480327</v>
      </c>
      <c r="F2087" s="164">
        <f t="shared" si="30642"/>
        <v>480327</v>
      </c>
      <c r="G2087" s="108">
        <v>0</v>
      </c>
      <c r="H2087" s="108"/>
      <c r="I2087" s="108"/>
      <c r="J2087" s="108"/>
      <c r="K2087" s="108"/>
      <c r="L2087" s="108"/>
      <c r="M2087" s="108"/>
      <c r="N2087" s="108"/>
      <c r="O2087" s="108"/>
      <c r="P2087" s="108"/>
      <c r="Q2087" s="108"/>
      <c r="R2087" s="108"/>
      <c r="S2087" s="108"/>
      <c r="T2087" s="108"/>
      <c r="U2087" s="108"/>
      <c r="V2087" s="108"/>
      <c r="W2087" s="108"/>
      <c r="X2087" s="108"/>
      <c r="Y2087" s="108"/>
      <c r="Z2087" s="108"/>
      <c r="AA2087" s="108"/>
      <c r="AB2087" s="108"/>
      <c r="AC2087" s="108"/>
      <c r="AD2087" s="108"/>
      <c r="AE2087" s="108"/>
      <c r="AF2087" s="108"/>
      <c r="AG2087" s="108"/>
      <c r="AH2087" s="108"/>
      <c r="AI2087" s="108"/>
      <c r="AJ2087" s="108"/>
      <c r="AK2087" s="108"/>
      <c r="AL2087" s="108"/>
      <c r="AM2087" s="108"/>
      <c r="AN2087" s="108"/>
      <c r="AO2087" s="108"/>
      <c r="AP2087" s="108"/>
      <c r="AQ2087" s="108"/>
      <c r="AR2087" s="108"/>
      <c r="AS2087" s="108"/>
      <c r="AT2087" s="108"/>
      <c r="AU2087" s="108"/>
      <c r="AV2087" s="108"/>
      <c r="AW2087" s="108"/>
      <c r="AX2087" s="108"/>
      <c r="AY2087" s="108"/>
      <c r="AZ2087" s="108"/>
      <c r="BA2087" s="108"/>
      <c r="BB2087" s="108"/>
      <c r="BC2087" s="108"/>
      <c r="BD2087" s="108"/>
      <c r="BE2087" s="108"/>
      <c r="BF2087" s="108"/>
      <c r="BG2087" s="108"/>
      <c r="BH2087" s="108"/>
      <c r="BI2087" s="108"/>
      <c r="BJ2087" s="108"/>
      <c r="BK2087" s="108"/>
      <c r="BL2087" s="108"/>
      <c r="BM2087" s="108"/>
      <c r="BN2087" s="108"/>
      <c r="BO2087" s="108"/>
      <c r="BP2087" s="108"/>
      <c r="BQ2087" s="108"/>
      <c r="BR2087" s="108"/>
      <c r="BS2087" s="108"/>
      <c r="BT2087" s="108">
        <f>ROUND($F2087/5,0)</f>
        <v>96065</v>
      </c>
      <c r="BU2087" s="108">
        <f>ROUNDUP($F2087/5,0)</f>
        <v>96066</v>
      </c>
      <c r="BV2087" s="108">
        <f>ROUNDUP($F2087/5,0)</f>
        <v>96066</v>
      </c>
      <c r="BW2087" s="108">
        <f t="shared" ref="BW2087:BX2087" si="30697">ROUND($F2087/5,0)</f>
        <v>96065</v>
      </c>
      <c r="BX2087" s="108">
        <f t="shared" si="30697"/>
        <v>96065</v>
      </c>
      <c r="BY2087" s="108"/>
      <c r="BZ2087" s="108"/>
      <c r="CA2087" s="108"/>
      <c r="CB2087" s="108"/>
      <c r="CC2087" s="108"/>
      <c r="CD2087" s="108"/>
      <c r="CE2087" s="108"/>
      <c r="CF2087" s="108"/>
      <c r="CG2087" s="108"/>
      <c r="CH2087" s="109">
        <f>IF(C2087="","",F2087-SUM(G2087:CG2087))</f>
        <v>0</v>
      </c>
      <c r="CI2087" s="107">
        <f>IF(C2087="","",SUM(G2087:CG2087))</f>
        <v>480327</v>
      </c>
      <c r="CJ2087" s="67" t="b">
        <f>IF(C2087="","",F2087=CI2087)</f>
        <v>1</v>
      </c>
    </row>
    <row r="2088" spans="1:88" s="5" customFormat="1" ht="15" customHeight="1" x14ac:dyDescent="0.3">
      <c r="A2088" s="172"/>
      <c r="B2088" s="156"/>
      <c r="C2088" s="169"/>
      <c r="D2088" s="159"/>
      <c r="E2088" s="162"/>
      <c r="F2088" s="165"/>
      <c r="G2088" s="110">
        <v>0</v>
      </c>
      <c r="H2088" s="110"/>
      <c r="I2088" s="110"/>
      <c r="J2088" s="110"/>
      <c r="K2088" s="110"/>
      <c r="L2088" s="110"/>
      <c r="M2088" s="110"/>
      <c r="N2088" s="110"/>
      <c r="O2088" s="110"/>
      <c r="P2088" s="110"/>
      <c r="Q2088" s="110"/>
      <c r="R2088" s="110"/>
      <c r="S2088" s="110"/>
      <c r="T2088" s="110"/>
      <c r="U2088" s="110">
        <f t="shared" ref="U2088:X2088" si="30698">ROUND(U2087/$E2087,2)</f>
        <v>0</v>
      </c>
      <c r="V2088" s="110">
        <f t="shared" si="30698"/>
        <v>0</v>
      </c>
      <c r="W2088" s="110">
        <f t="shared" si="30698"/>
        <v>0</v>
      </c>
      <c r="X2088" s="110">
        <f t="shared" si="30698"/>
        <v>0</v>
      </c>
      <c r="Y2088" s="110">
        <f t="shared" ref="Y2088:AG2088" si="30699">ROUND(Y2087/$E2087,2)</f>
        <v>0</v>
      </c>
      <c r="Z2088" s="110">
        <f t="shared" si="30699"/>
        <v>0</v>
      </c>
      <c r="AA2088" s="110">
        <f t="shared" si="30699"/>
        <v>0</v>
      </c>
      <c r="AB2088" s="110">
        <f t="shared" si="30699"/>
        <v>0</v>
      </c>
      <c r="AC2088" s="110">
        <f t="shared" si="30699"/>
        <v>0</v>
      </c>
      <c r="AD2088" s="110">
        <f t="shared" si="30699"/>
        <v>0</v>
      </c>
      <c r="AE2088" s="110">
        <f t="shared" si="30699"/>
        <v>0</v>
      </c>
      <c r="AF2088" s="110">
        <f t="shared" si="30699"/>
        <v>0</v>
      </c>
      <c r="AG2088" s="110">
        <f t="shared" si="30699"/>
        <v>0</v>
      </c>
      <c r="AH2088" s="110">
        <f t="shared" ref="AH2088:AK2088" si="30700">ROUND(AH2087/$E2087,2)</f>
        <v>0</v>
      </c>
      <c r="AI2088" s="110">
        <f t="shared" si="30700"/>
        <v>0</v>
      </c>
      <c r="AJ2088" s="110">
        <f t="shared" si="30700"/>
        <v>0</v>
      </c>
      <c r="AK2088" s="110">
        <f t="shared" si="30700"/>
        <v>0</v>
      </c>
      <c r="AL2088" s="110">
        <f t="shared" ref="AL2088:AT2088" si="30701">ROUND(AL2087/$E2087,2)</f>
        <v>0</v>
      </c>
      <c r="AM2088" s="110">
        <f t="shared" si="30701"/>
        <v>0</v>
      </c>
      <c r="AN2088" s="110">
        <f t="shared" si="30701"/>
        <v>0</v>
      </c>
      <c r="AO2088" s="110">
        <f t="shared" si="30701"/>
        <v>0</v>
      </c>
      <c r="AP2088" s="110">
        <f t="shared" si="30701"/>
        <v>0</v>
      </c>
      <c r="AQ2088" s="110">
        <f t="shared" si="30701"/>
        <v>0</v>
      </c>
      <c r="AR2088" s="110">
        <f t="shared" si="30701"/>
        <v>0</v>
      </c>
      <c r="AS2088" s="110">
        <f t="shared" si="30701"/>
        <v>0</v>
      </c>
      <c r="AT2088" s="110">
        <f t="shared" si="30701"/>
        <v>0</v>
      </c>
      <c r="AU2088" s="110">
        <f t="shared" ref="AU2088:AX2088" si="30702">ROUND(AU2087/$E2087,2)</f>
        <v>0</v>
      </c>
      <c r="AV2088" s="110">
        <f t="shared" si="30702"/>
        <v>0</v>
      </c>
      <c r="AW2088" s="110">
        <f t="shared" si="30702"/>
        <v>0</v>
      </c>
      <c r="AX2088" s="110">
        <f t="shared" si="30702"/>
        <v>0</v>
      </c>
      <c r="AY2088" s="110">
        <f t="shared" ref="AY2088:BC2088" si="30703">ROUND(AY2087/$E2087,2)</f>
        <v>0</v>
      </c>
      <c r="AZ2088" s="110">
        <f t="shared" si="30703"/>
        <v>0</v>
      </c>
      <c r="BA2088" s="110">
        <f t="shared" si="30703"/>
        <v>0</v>
      </c>
      <c r="BB2088" s="110">
        <f t="shared" si="30703"/>
        <v>0</v>
      </c>
      <c r="BC2088" s="110">
        <f t="shared" si="30703"/>
        <v>0</v>
      </c>
      <c r="BD2088" s="110">
        <f t="shared" ref="BD2088:BG2088" si="30704">ROUND(BD2087/$E2087,2)</f>
        <v>0</v>
      </c>
      <c r="BE2088" s="110">
        <f t="shared" si="30704"/>
        <v>0</v>
      </c>
      <c r="BF2088" s="110">
        <f t="shared" si="30704"/>
        <v>0</v>
      </c>
      <c r="BG2088" s="110">
        <f t="shared" si="30704"/>
        <v>0</v>
      </c>
      <c r="BH2088" s="110">
        <f t="shared" ref="BH2088:BK2088" si="30705">ROUND(BH2087/$E2087,2)</f>
        <v>0</v>
      </c>
      <c r="BI2088" s="110">
        <f t="shared" si="30705"/>
        <v>0</v>
      </c>
      <c r="BJ2088" s="110">
        <f t="shared" si="30705"/>
        <v>0</v>
      </c>
      <c r="BK2088" s="110">
        <f t="shared" si="30705"/>
        <v>0</v>
      </c>
      <c r="BL2088" s="110">
        <f t="shared" ref="BL2088:BP2088" si="30706">ROUND(BL2087/$E2087,2)</f>
        <v>0</v>
      </c>
      <c r="BM2088" s="110">
        <f t="shared" si="30706"/>
        <v>0</v>
      </c>
      <c r="BN2088" s="110">
        <f t="shared" si="30706"/>
        <v>0</v>
      </c>
      <c r="BO2088" s="110">
        <f t="shared" si="30706"/>
        <v>0</v>
      </c>
      <c r="BP2088" s="110">
        <f t="shared" si="30706"/>
        <v>0</v>
      </c>
      <c r="BQ2088" s="110">
        <f t="shared" ref="BQ2088:BT2088" si="30707">ROUND(BQ2087/$E2087,2)</f>
        <v>0</v>
      </c>
      <c r="BR2088" s="110">
        <f t="shared" si="30707"/>
        <v>0</v>
      </c>
      <c r="BS2088" s="110">
        <f t="shared" si="30707"/>
        <v>0</v>
      </c>
      <c r="BT2088" s="110">
        <f t="shared" si="30707"/>
        <v>0.2</v>
      </c>
      <c r="BU2088" s="110">
        <f t="shared" ref="BU2088:BX2088" si="30708">ROUND(BU2087/$E2087,2)</f>
        <v>0.2</v>
      </c>
      <c r="BV2088" s="110">
        <f t="shared" si="30708"/>
        <v>0.2</v>
      </c>
      <c r="BW2088" s="110">
        <f t="shared" si="30708"/>
        <v>0.2</v>
      </c>
      <c r="BX2088" s="110">
        <f t="shared" si="30708"/>
        <v>0.2</v>
      </c>
      <c r="BY2088" s="110">
        <f t="shared" ref="BY2088:CC2088" si="30709">ROUND(BY2087/$E2087,2)</f>
        <v>0</v>
      </c>
      <c r="BZ2088" s="110">
        <f t="shared" si="30709"/>
        <v>0</v>
      </c>
      <c r="CA2088" s="110">
        <f t="shared" si="30709"/>
        <v>0</v>
      </c>
      <c r="CB2088" s="110">
        <f t="shared" si="30709"/>
        <v>0</v>
      </c>
      <c r="CC2088" s="110">
        <f t="shared" si="30709"/>
        <v>0</v>
      </c>
      <c r="CD2088" s="110">
        <f t="shared" ref="CD2088:CG2088" si="30710">ROUND(CD2087/$E2087,2)</f>
        <v>0</v>
      </c>
      <c r="CE2088" s="110"/>
      <c r="CF2088" s="110">
        <f t="shared" si="30710"/>
        <v>0</v>
      </c>
      <c r="CG2088" s="110">
        <f t="shared" si="30710"/>
        <v>0</v>
      </c>
      <c r="CH2088" s="111">
        <f>IF(C2087="","",D2087-SUM(G2088:CG2088))</f>
        <v>0</v>
      </c>
      <c r="CI2088" s="112">
        <f>IF(C2087="","",SUM(G2088:CG2088))</f>
        <v>1</v>
      </c>
      <c r="CJ2088" s="67" t="b">
        <f>IF(C2087="","",D2087=CI2088)</f>
        <v>1</v>
      </c>
    </row>
    <row r="2089" spans="1:88" s="5" customFormat="1" ht="15" customHeight="1" x14ac:dyDescent="0.3">
      <c r="A2089" s="173"/>
      <c r="B2089" s="157"/>
      <c r="C2089" s="170"/>
      <c r="D2089" s="160"/>
      <c r="E2089" s="163"/>
      <c r="F2089" s="166"/>
      <c r="G2089" s="113">
        <v>0</v>
      </c>
      <c r="H2089" s="113"/>
      <c r="I2089" s="113"/>
      <c r="J2089" s="113"/>
      <c r="K2089" s="113"/>
      <c r="L2089" s="113"/>
      <c r="M2089" s="113"/>
      <c r="N2089" s="113"/>
      <c r="O2089" s="113"/>
      <c r="P2089" s="113"/>
      <c r="Q2089" s="113"/>
      <c r="R2089" s="113"/>
      <c r="S2089" s="113"/>
      <c r="T2089" s="113"/>
      <c r="U2089" s="113">
        <f t="shared" ref="U2089:X2089" si="30711">U2087/$F2087</f>
        <v>0</v>
      </c>
      <c r="V2089" s="113">
        <f t="shared" si="30711"/>
        <v>0</v>
      </c>
      <c r="W2089" s="113">
        <f t="shared" si="30711"/>
        <v>0</v>
      </c>
      <c r="X2089" s="113">
        <f t="shared" si="30711"/>
        <v>0</v>
      </c>
      <c r="Y2089" s="113">
        <f t="shared" ref="Y2089:AG2089" si="30712">Y2087/$F2087</f>
        <v>0</v>
      </c>
      <c r="Z2089" s="113">
        <f t="shared" si="30712"/>
        <v>0</v>
      </c>
      <c r="AA2089" s="113">
        <f t="shared" si="30712"/>
        <v>0</v>
      </c>
      <c r="AB2089" s="113">
        <f t="shared" si="30712"/>
        <v>0</v>
      </c>
      <c r="AC2089" s="113">
        <f t="shared" si="30712"/>
        <v>0</v>
      </c>
      <c r="AD2089" s="113">
        <f t="shared" si="30712"/>
        <v>0</v>
      </c>
      <c r="AE2089" s="113">
        <f t="shared" si="30712"/>
        <v>0</v>
      </c>
      <c r="AF2089" s="113">
        <f t="shared" si="30712"/>
        <v>0</v>
      </c>
      <c r="AG2089" s="113">
        <f t="shared" si="30712"/>
        <v>0</v>
      </c>
      <c r="AH2089" s="113">
        <f t="shared" ref="AH2089:AK2089" si="30713">AH2087/$F2087</f>
        <v>0</v>
      </c>
      <c r="AI2089" s="113">
        <f t="shared" si="30713"/>
        <v>0</v>
      </c>
      <c r="AJ2089" s="113">
        <f t="shared" si="30713"/>
        <v>0</v>
      </c>
      <c r="AK2089" s="113">
        <f t="shared" si="30713"/>
        <v>0</v>
      </c>
      <c r="AL2089" s="113">
        <f t="shared" ref="AL2089:AT2089" si="30714">AL2087/$F2087</f>
        <v>0</v>
      </c>
      <c r="AM2089" s="113">
        <f t="shared" si="30714"/>
        <v>0</v>
      </c>
      <c r="AN2089" s="113">
        <f t="shared" si="30714"/>
        <v>0</v>
      </c>
      <c r="AO2089" s="113">
        <f t="shared" si="30714"/>
        <v>0</v>
      </c>
      <c r="AP2089" s="113">
        <f t="shared" si="30714"/>
        <v>0</v>
      </c>
      <c r="AQ2089" s="113">
        <f t="shared" si="30714"/>
        <v>0</v>
      </c>
      <c r="AR2089" s="113">
        <f t="shared" si="30714"/>
        <v>0</v>
      </c>
      <c r="AS2089" s="113">
        <f t="shared" si="30714"/>
        <v>0</v>
      </c>
      <c r="AT2089" s="113">
        <f t="shared" si="30714"/>
        <v>0</v>
      </c>
      <c r="AU2089" s="113">
        <f t="shared" ref="AU2089:AX2089" si="30715">AU2087/$F2087</f>
        <v>0</v>
      </c>
      <c r="AV2089" s="113">
        <f t="shared" si="30715"/>
        <v>0</v>
      </c>
      <c r="AW2089" s="113">
        <f t="shared" si="30715"/>
        <v>0</v>
      </c>
      <c r="AX2089" s="113">
        <f t="shared" si="30715"/>
        <v>0</v>
      </c>
      <c r="AY2089" s="113">
        <f t="shared" ref="AY2089:BC2089" si="30716">AY2087/$F2087</f>
        <v>0</v>
      </c>
      <c r="AZ2089" s="113">
        <f t="shared" si="30716"/>
        <v>0</v>
      </c>
      <c r="BA2089" s="113">
        <f t="shared" si="30716"/>
        <v>0</v>
      </c>
      <c r="BB2089" s="113">
        <f t="shared" si="30716"/>
        <v>0</v>
      </c>
      <c r="BC2089" s="113">
        <f t="shared" si="30716"/>
        <v>0</v>
      </c>
      <c r="BD2089" s="113">
        <f t="shared" ref="BD2089:BG2089" si="30717">BD2087/$F2087</f>
        <v>0</v>
      </c>
      <c r="BE2089" s="113">
        <f t="shared" si="30717"/>
        <v>0</v>
      </c>
      <c r="BF2089" s="113">
        <f t="shared" si="30717"/>
        <v>0</v>
      </c>
      <c r="BG2089" s="113">
        <f t="shared" si="30717"/>
        <v>0</v>
      </c>
      <c r="BH2089" s="113">
        <f t="shared" ref="BH2089:BK2089" si="30718">BH2087/$F2087</f>
        <v>0</v>
      </c>
      <c r="BI2089" s="113">
        <f t="shared" si="30718"/>
        <v>0</v>
      </c>
      <c r="BJ2089" s="113">
        <f t="shared" si="30718"/>
        <v>0</v>
      </c>
      <c r="BK2089" s="113">
        <f t="shared" si="30718"/>
        <v>0</v>
      </c>
      <c r="BL2089" s="113">
        <f t="shared" ref="BL2089:BP2089" si="30719">BL2087/$F2087</f>
        <v>0</v>
      </c>
      <c r="BM2089" s="113">
        <f t="shared" si="30719"/>
        <v>0</v>
      </c>
      <c r="BN2089" s="113">
        <f t="shared" si="30719"/>
        <v>0</v>
      </c>
      <c r="BO2089" s="113">
        <f t="shared" si="30719"/>
        <v>0</v>
      </c>
      <c r="BP2089" s="113">
        <f t="shared" si="30719"/>
        <v>0</v>
      </c>
      <c r="BQ2089" s="113">
        <f t="shared" ref="BQ2089:BT2089" si="30720">BQ2087/$F2087</f>
        <v>0</v>
      </c>
      <c r="BR2089" s="113">
        <f t="shared" si="30720"/>
        <v>0</v>
      </c>
      <c r="BS2089" s="113">
        <f t="shared" si="30720"/>
        <v>0</v>
      </c>
      <c r="BT2089" s="113">
        <f t="shared" si="30720"/>
        <v>0.1999991672339885</v>
      </c>
      <c r="BU2089" s="113">
        <f t="shared" ref="BU2089:BX2089" si="30721">BU2087/$F2087</f>
        <v>0.20000124914901724</v>
      </c>
      <c r="BV2089" s="113">
        <f t="shared" si="30721"/>
        <v>0.20000124914901724</v>
      </c>
      <c r="BW2089" s="113">
        <f t="shared" si="30721"/>
        <v>0.1999991672339885</v>
      </c>
      <c r="BX2089" s="113">
        <f t="shared" si="30721"/>
        <v>0.1999991672339885</v>
      </c>
      <c r="BY2089" s="113">
        <f t="shared" ref="BY2089:CC2089" si="30722">BY2087/$F2087</f>
        <v>0</v>
      </c>
      <c r="BZ2089" s="113">
        <f t="shared" si="30722"/>
        <v>0</v>
      </c>
      <c r="CA2089" s="113">
        <f t="shared" si="30722"/>
        <v>0</v>
      </c>
      <c r="CB2089" s="113">
        <f t="shared" si="30722"/>
        <v>0</v>
      </c>
      <c r="CC2089" s="113">
        <f t="shared" si="30722"/>
        <v>0</v>
      </c>
      <c r="CD2089" s="113">
        <f t="shared" ref="CD2089:CG2089" si="30723">CD2087/$F2087</f>
        <v>0</v>
      </c>
      <c r="CE2089" s="113"/>
      <c r="CF2089" s="113">
        <f t="shared" si="30723"/>
        <v>0</v>
      </c>
      <c r="CG2089" s="113">
        <f t="shared" si="30723"/>
        <v>0</v>
      </c>
      <c r="CH2089" s="114">
        <f>IF(C2087="","",100%-SUM(G2089:CG2089))</f>
        <v>0</v>
      </c>
      <c r="CI2089" s="115">
        <f>IF(C2087="","",SUM(G2089:CG2089))</f>
        <v>1</v>
      </c>
      <c r="CJ2089" s="67" t="b">
        <f>IF(C2087="","",SUM(G2089:CG2089)=CI2089)</f>
        <v>1</v>
      </c>
    </row>
    <row r="2090" spans="1:88" s="5" customFormat="1" ht="15" customHeight="1" x14ac:dyDescent="0.3">
      <c r="A2090" s="171" t="s">
        <v>1462</v>
      </c>
      <c r="B2090" s="155" t="s">
        <v>1463</v>
      </c>
      <c r="C2090" s="168" t="s">
        <v>163</v>
      </c>
      <c r="D2090" s="158">
        <v>1</v>
      </c>
      <c r="E2090" s="161">
        <v>479412</v>
      </c>
      <c r="F2090" s="164">
        <f t="shared" si="30642"/>
        <v>479412</v>
      </c>
      <c r="G2090" s="108">
        <v>0</v>
      </c>
      <c r="H2090" s="108"/>
      <c r="I2090" s="108"/>
      <c r="J2090" s="108"/>
      <c r="K2090" s="108"/>
      <c r="L2090" s="108"/>
      <c r="M2090" s="108"/>
      <c r="N2090" s="108"/>
      <c r="O2090" s="108"/>
      <c r="P2090" s="108"/>
      <c r="Q2090" s="108"/>
      <c r="R2090" s="108"/>
      <c r="S2090" s="108"/>
      <c r="T2090" s="108"/>
      <c r="U2090" s="108"/>
      <c r="V2090" s="108"/>
      <c r="W2090" s="108"/>
      <c r="X2090" s="108"/>
      <c r="Y2090" s="108"/>
      <c r="Z2090" s="108"/>
      <c r="AA2090" s="108"/>
      <c r="AB2090" s="108"/>
      <c r="AC2090" s="108"/>
      <c r="AD2090" s="108"/>
      <c r="AE2090" s="108"/>
      <c r="AF2090" s="108"/>
      <c r="AG2090" s="108"/>
      <c r="AH2090" s="108"/>
      <c r="AI2090" s="108"/>
      <c r="AJ2090" s="108"/>
      <c r="AK2090" s="108"/>
      <c r="AL2090" s="108"/>
      <c r="AM2090" s="108"/>
      <c r="AN2090" s="108"/>
      <c r="AO2090" s="108"/>
      <c r="AP2090" s="108"/>
      <c r="AQ2090" s="108"/>
      <c r="AR2090" s="108"/>
      <c r="AS2090" s="108"/>
      <c r="AT2090" s="108"/>
      <c r="AU2090" s="108"/>
      <c r="AV2090" s="108"/>
      <c r="AW2090" s="108"/>
      <c r="AX2090" s="108"/>
      <c r="AY2090" s="108"/>
      <c r="AZ2090" s="108"/>
      <c r="BA2090" s="108"/>
      <c r="BB2090" s="108"/>
      <c r="BC2090" s="108"/>
      <c r="BD2090" s="108"/>
      <c r="BE2090" s="108"/>
      <c r="BF2090" s="108"/>
      <c r="BG2090" s="108"/>
      <c r="BH2090" s="108"/>
      <c r="BI2090" s="108"/>
      <c r="BJ2090" s="108"/>
      <c r="BK2090" s="108"/>
      <c r="BL2090" s="108"/>
      <c r="BM2090" s="108"/>
      <c r="BN2090" s="108"/>
      <c r="BO2090" s="108"/>
      <c r="BP2090" s="108"/>
      <c r="BQ2090" s="108"/>
      <c r="BR2090" s="108"/>
      <c r="BS2090" s="108"/>
      <c r="BT2090" s="108">
        <f>ROUND($F2090/5,0)</f>
        <v>95882</v>
      </c>
      <c r="BU2090" s="108">
        <f>ROUNDUP($F2090/5,0)</f>
        <v>95883</v>
      </c>
      <c r="BV2090" s="108">
        <f>ROUNDUP($F2090/5,0)</f>
        <v>95883</v>
      </c>
      <c r="BW2090" s="108">
        <f t="shared" ref="BW2090:BX2090" si="30724">ROUND($F2090/5,0)</f>
        <v>95882</v>
      </c>
      <c r="BX2090" s="108">
        <f t="shared" si="30724"/>
        <v>95882</v>
      </c>
      <c r="BY2090" s="108"/>
      <c r="BZ2090" s="108"/>
      <c r="CA2090" s="108"/>
      <c r="CB2090" s="108"/>
      <c r="CC2090" s="108"/>
      <c r="CD2090" s="108"/>
      <c r="CE2090" s="108"/>
      <c r="CF2090" s="108"/>
      <c r="CG2090" s="108"/>
      <c r="CH2090" s="109">
        <f>IF(C2090="","",F2090-SUM(G2090:CG2090))</f>
        <v>0</v>
      </c>
      <c r="CI2090" s="107">
        <f>IF(C2090="","",SUM(G2090:CG2090))</f>
        <v>479412</v>
      </c>
      <c r="CJ2090" s="67" t="b">
        <f>IF(C2090="","",F2090=CI2090)</f>
        <v>1</v>
      </c>
    </row>
    <row r="2091" spans="1:88" s="5" customFormat="1" ht="15" customHeight="1" x14ac:dyDescent="0.3">
      <c r="A2091" s="172"/>
      <c r="B2091" s="156"/>
      <c r="C2091" s="169"/>
      <c r="D2091" s="159"/>
      <c r="E2091" s="162"/>
      <c r="F2091" s="165"/>
      <c r="G2091" s="110">
        <v>0</v>
      </c>
      <c r="H2091" s="110"/>
      <c r="I2091" s="110"/>
      <c r="J2091" s="110"/>
      <c r="K2091" s="110"/>
      <c r="L2091" s="110"/>
      <c r="M2091" s="110"/>
      <c r="N2091" s="110"/>
      <c r="O2091" s="110"/>
      <c r="P2091" s="110"/>
      <c r="Q2091" s="110"/>
      <c r="R2091" s="110"/>
      <c r="S2091" s="110"/>
      <c r="T2091" s="110"/>
      <c r="U2091" s="110">
        <f t="shared" ref="U2091:X2091" si="30725">ROUND(U2090/$E2090,2)</f>
        <v>0</v>
      </c>
      <c r="V2091" s="110">
        <f t="shared" si="30725"/>
        <v>0</v>
      </c>
      <c r="W2091" s="110">
        <f t="shared" si="30725"/>
        <v>0</v>
      </c>
      <c r="X2091" s="110">
        <f t="shared" si="30725"/>
        <v>0</v>
      </c>
      <c r="Y2091" s="110">
        <f t="shared" ref="Y2091:AG2091" si="30726">ROUND(Y2090/$E2090,2)</f>
        <v>0</v>
      </c>
      <c r="Z2091" s="110">
        <f t="shared" si="30726"/>
        <v>0</v>
      </c>
      <c r="AA2091" s="110">
        <f t="shared" si="30726"/>
        <v>0</v>
      </c>
      <c r="AB2091" s="110">
        <f t="shared" si="30726"/>
        <v>0</v>
      </c>
      <c r="AC2091" s="110">
        <f t="shared" si="30726"/>
        <v>0</v>
      </c>
      <c r="AD2091" s="110">
        <f t="shared" si="30726"/>
        <v>0</v>
      </c>
      <c r="AE2091" s="110">
        <f t="shared" si="30726"/>
        <v>0</v>
      </c>
      <c r="AF2091" s="110">
        <f t="shared" si="30726"/>
        <v>0</v>
      </c>
      <c r="AG2091" s="110">
        <f t="shared" si="30726"/>
        <v>0</v>
      </c>
      <c r="AH2091" s="110">
        <f t="shared" ref="AH2091:AK2091" si="30727">ROUND(AH2090/$E2090,2)</f>
        <v>0</v>
      </c>
      <c r="AI2091" s="110">
        <f t="shared" si="30727"/>
        <v>0</v>
      </c>
      <c r="AJ2091" s="110">
        <f t="shared" si="30727"/>
        <v>0</v>
      </c>
      <c r="AK2091" s="110">
        <f t="shared" si="30727"/>
        <v>0</v>
      </c>
      <c r="AL2091" s="110">
        <f t="shared" ref="AL2091:AT2091" si="30728">ROUND(AL2090/$E2090,2)</f>
        <v>0</v>
      </c>
      <c r="AM2091" s="110">
        <f t="shared" si="30728"/>
        <v>0</v>
      </c>
      <c r="AN2091" s="110">
        <f t="shared" si="30728"/>
        <v>0</v>
      </c>
      <c r="AO2091" s="110">
        <f t="shared" si="30728"/>
        <v>0</v>
      </c>
      <c r="AP2091" s="110">
        <f t="shared" si="30728"/>
        <v>0</v>
      </c>
      <c r="AQ2091" s="110">
        <f t="shared" si="30728"/>
        <v>0</v>
      </c>
      <c r="AR2091" s="110">
        <f t="shared" si="30728"/>
        <v>0</v>
      </c>
      <c r="AS2091" s="110">
        <f t="shared" si="30728"/>
        <v>0</v>
      </c>
      <c r="AT2091" s="110">
        <f t="shared" si="30728"/>
        <v>0</v>
      </c>
      <c r="AU2091" s="110">
        <f t="shared" ref="AU2091:AX2091" si="30729">ROUND(AU2090/$E2090,2)</f>
        <v>0</v>
      </c>
      <c r="AV2091" s="110">
        <f t="shared" si="30729"/>
        <v>0</v>
      </c>
      <c r="AW2091" s="110">
        <f t="shared" si="30729"/>
        <v>0</v>
      </c>
      <c r="AX2091" s="110">
        <f t="shared" si="30729"/>
        <v>0</v>
      </c>
      <c r="AY2091" s="110">
        <f t="shared" ref="AY2091:BC2091" si="30730">ROUND(AY2090/$E2090,2)</f>
        <v>0</v>
      </c>
      <c r="AZ2091" s="110">
        <f t="shared" si="30730"/>
        <v>0</v>
      </c>
      <c r="BA2091" s="110">
        <f t="shared" si="30730"/>
        <v>0</v>
      </c>
      <c r="BB2091" s="110">
        <f t="shared" si="30730"/>
        <v>0</v>
      </c>
      <c r="BC2091" s="110">
        <f t="shared" si="30730"/>
        <v>0</v>
      </c>
      <c r="BD2091" s="110">
        <f t="shared" ref="BD2091:BG2091" si="30731">ROUND(BD2090/$E2090,2)</f>
        <v>0</v>
      </c>
      <c r="BE2091" s="110">
        <f t="shared" si="30731"/>
        <v>0</v>
      </c>
      <c r="BF2091" s="110">
        <f t="shared" si="30731"/>
        <v>0</v>
      </c>
      <c r="BG2091" s="110">
        <f t="shared" si="30731"/>
        <v>0</v>
      </c>
      <c r="BH2091" s="110">
        <f t="shared" ref="BH2091:BK2091" si="30732">ROUND(BH2090/$E2090,2)</f>
        <v>0</v>
      </c>
      <c r="BI2091" s="110">
        <f t="shared" si="30732"/>
        <v>0</v>
      </c>
      <c r="BJ2091" s="110">
        <f t="shared" si="30732"/>
        <v>0</v>
      </c>
      <c r="BK2091" s="110">
        <f t="shared" si="30732"/>
        <v>0</v>
      </c>
      <c r="BL2091" s="110">
        <f t="shared" ref="BL2091:BP2091" si="30733">ROUND(BL2090/$E2090,2)</f>
        <v>0</v>
      </c>
      <c r="BM2091" s="110">
        <f t="shared" si="30733"/>
        <v>0</v>
      </c>
      <c r="BN2091" s="110">
        <f t="shared" si="30733"/>
        <v>0</v>
      </c>
      <c r="BO2091" s="110">
        <f t="shared" si="30733"/>
        <v>0</v>
      </c>
      <c r="BP2091" s="110">
        <f t="shared" si="30733"/>
        <v>0</v>
      </c>
      <c r="BQ2091" s="110">
        <f t="shared" ref="BQ2091:BT2091" si="30734">ROUND(BQ2090/$E2090,2)</f>
        <v>0</v>
      </c>
      <c r="BR2091" s="110">
        <f t="shared" si="30734"/>
        <v>0</v>
      </c>
      <c r="BS2091" s="110">
        <f t="shared" si="30734"/>
        <v>0</v>
      </c>
      <c r="BT2091" s="110">
        <f t="shared" si="30734"/>
        <v>0.2</v>
      </c>
      <c r="BU2091" s="110">
        <f t="shared" ref="BU2091:BX2091" si="30735">ROUND(BU2090/$E2090,2)</f>
        <v>0.2</v>
      </c>
      <c r="BV2091" s="110">
        <f t="shared" si="30735"/>
        <v>0.2</v>
      </c>
      <c r="BW2091" s="110">
        <f t="shared" si="30735"/>
        <v>0.2</v>
      </c>
      <c r="BX2091" s="110">
        <f t="shared" si="30735"/>
        <v>0.2</v>
      </c>
      <c r="BY2091" s="110">
        <f t="shared" ref="BY2091:CC2091" si="30736">ROUND(BY2090/$E2090,2)</f>
        <v>0</v>
      </c>
      <c r="BZ2091" s="110">
        <f t="shared" si="30736"/>
        <v>0</v>
      </c>
      <c r="CA2091" s="110">
        <f t="shared" si="30736"/>
        <v>0</v>
      </c>
      <c r="CB2091" s="110">
        <f t="shared" si="30736"/>
        <v>0</v>
      </c>
      <c r="CC2091" s="110">
        <f t="shared" si="30736"/>
        <v>0</v>
      </c>
      <c r="CD2091" s="110">
        <f t="shared" ref="CD2091:CG2091" si="30737">ROUND(CD2090/$E2090,2)</f>
        <v>0</v>
      </c>
      <c r="CE2091" s="110"/>
      <c r="CF2091" s="110">
        <f t="shared" si="30737"/>
        <v>0</v>
      </c>
      <c r="CG2091" s="110">
        <f t="shared" si="30737"/>
        <v>0</v>
      </c>
      <c r="CH2091" s="111">
        <f>IF(C2090="","",D2090-SUM(G2091:CG2091))</f>
        <v>0</v>
      </c>
      <c r="CI2091" s="112">
        <f>IF(C2090="","",SUM(G2091:CG2091))</f>
        <v>1</v>
      </c>
      <c r="CJ2091" s="67" t="b">
        <f>IF(C2090="","",D2090=CI2091)</f>
        <v>1</v>
      </c>
    </row>
    <row r="2092" spans="1:88" s="5" customFormat="1" ht="15" customHeight="1" x14ac:dyDescent="0.3">
      <c r="A2092" s="173"/>
      <c r="B2092" s="157"/>
      <c r="C2092" s="170"/>
      <c r="D2092" s="160"/>
      <c r="E2092" s="163"/>
      <c r="F2092" s="166"/>
      <c r="G2092" s="113">
        <v>0</v>
      </c>
      <c r="H2092" s="113"/>
      <c r="I2092" s="113"/>
      <c r="J2092" s="113"/>
      <c r="K2092" s="113"/>
      <c r="L2092" s="113"/>
      <c r="M2092" s="113"/>
      <c r="N2092" s="113"/>
      <c r="O2092" s="113"/>
      <c r="P2092" s="113"/>
      <c r="Q2092" s="113"/>
      <c r="R2092" s="113"/>
      <c r="S2092" s="113"/>
      <c r="T2092" s="113"/>
      <c r="U2092" s="113">
        <f t="shared" ref="U2092:X2092" si="30738">U2090/$F2090</f>
        <v>0</v>
      </c>
      <c r="V2092" s="113">
        <f t="shared" si="30738"/>
        <v>0</v>
      </c>
      <c r="W2092" s="113">
        <f t="shared" si="30738"/>
        <v>0</v>
      </c>
      <c r="X2092" s="113">
        <f t="shared" si="30738"/>
        <v>0</v>
      </c>
      <c r="Y2092" s="113">
        <f t="shared" ref="Y2092:AG2092" si="30739">Y2090/$F2090</f>
        <v>0</v>
      </c>
      <c r="Z2092" s="113">
        <f t="shared" si="30739"/>
        <v>0</v>
      </c>
      <c r="AA2092" s="113">
        <f t="shared" si="30739"/>
        <v>0</v>
      </c>
      <c r="AB2092" s="113">
        <f t="shared" si="30739"/>
        <v>0</v>
      </c>
      <c r="AC2092" s="113">
        <f t="shared" si="30739"/>
        <v>0</v>
      </c>
      <c r="AD2092" s="113">
        <f t="shared" si="30739"/>
        <v>0</v>
      </c>
      <c r="AE2092" s="113">
        <f t="shared" si="30739"/>
        <v>0</v>
      </c>
      <c r="AF2092" s="113">
        <f t="shared" si="30739"/>
        <v>0</v>
      </c>
      <c r="AG2092" s="113">
        <f t="shared" si="30739"/>
        <v>0</v>
      </c>
      <c r="AH2092" s="113">
        <f t="shared" ref="AH2092:AK2092" si="30740">AH2090/$F2090</f>
        <v>0</v>
      </c>
      <c r="AI2092" s="113">
        <f t="shared" si="30740"/>
        <v>0</v>
      </c>
      <c r="AJ2092" s="113">
        <f t="shared" si="30740"/>
        <v>0</v>
      </c>
      <c r="AK2092" s="113">
        <f t="shared" si="30740"/>
        <v>0</v>
      </c>
      <c r="AL2092" s="113">
        <f t="shared" ref="AL2092:AT2092" si="30741">AL2090/$F2090</f>
        <v>0</v>
      </c>
      <c r="AM2092" s="113">
        <f t="shared" si="30741"/>
        <v>0</v>
      </c>
      <c r="AN2092" s="113">
        <f t="shared" si="30741"/>
        <v>0</v>
      </c>
      <c r="AO2092" s="113">
        <f t="shared" si="30741"/>
        <v>0</v>
      </c>
      <c r="AP2092" s="113">
        <f t="shared" si="30741"/>
        <v>0</v>
      </c>
      <c r="AQ2092" s="113">
        <f t="shared" si="30741"/>
        <v>0</v>
      </c>
      <c r="AR2092" s="113">
        <f t="shared" si="30741"/>
        <v>0</v>
      </c>
      <c r="AS2092" s="113">
        <f t="shared" si="30741"/>
        <v>0</v>
      </c>
      <c r="AT2092" s="113">
        <f t="shared" si="30741"/>
        <v>0</v>
      </c>
      <c r="AU2092" s="113">
        <f t="shared" ref="AU2092:AX2092" si="30742">AU2090/$F2090</f>
        <v>0</v>
      </c>
      <c r="AV2092" s="113">
        <f t="shared" si="30742"/>
        <v>0</v>
      </c>
      <c r="AW2092" s="113">
        <f t="shared" si="30742"/>
        <v>0</v>
      </c>
      <c r="AX2092" s="113">
        <f t="shared" si="30742"/>
        <v>0</v>
      </c>
      <c r="AY2092" s="113">
        <f t="shared" ref="AY2092:BC2092" si="30743">AY2090/$F2090</f>
        <v>0</v>
      </c>
      <c r="AZ2092" s="113">
        <f t="shared" si="30743"/>
        <v>0</v>
      </c>
      <c r="BA2092" s="113">
        <f t="shared" si="30743"/>
        <v>0</v>
      </c>
      <c r="BB2092" s="113">
        <f t="shared" si="30743"/>
        <v>0</v>
      </c>
      <c r="BC2092" s="113">
        <f t="shared" si="30743"/>
        <v>0</v>
      </c>
      <c r="BD2092" s="113">
        <f t="shared" ref="BD2092:BG2092" si="30744">BD2090/$F2090</f>
        <v>0</v>
      </c>
      <c r="BE2092" s="113">
        <f t="shared" si="30744"/>
        <v>0</v>
      </c>
      <c r="BF2092" s="113">
        <f t="shared" si="30744"/>
        <v>0</v>
      </c>
      <c r="BG2092" s="113">
        <f t="shared" si="30744"/>
        <v>0</v>
      </c>
      <c r="BH2092" s="113">
        <f t="shared" ref="BH2092:BK2092" si="30745">BH2090/$F2090</f>
        <v>0</v>
      </c>
      <c r="BI2092" s="113">
        <f t="shared" si="30745"/>
        <v>0</v>
      </c>
      <c r="BJ2092" s="113">
        <f t="shared" si="30745"/>
        <v>0</v>
      </c>
      <c r="BK2092" s="113">
        <f t="shared" si="30745"/>
        <v>0</v>
      </c>
      <c r="BL2092" s="113">
        <f t="shared" ref="BL2092:BP2092" si="30746">BL2090/$F2090</f>
        <v>0</v>
      </c>
      <c r="BM2092" s="113">
        <f t="shared" si="30746"/>
        <v>0</v>
      </c>
      <c r="BN2092" s="113">
        <f t="shared" si="30746"/>
        <v>0</v>
      </c>
      <c r="BO2092" s="113">
        <f t="shared" si="30746"/>
        <v>0</v>
      </c>
      <c r="BP2092" s="113">
        <f t="shared" si="30746"/>
        <v>0</v>
      </c>
      <c r="BQ2092" s="113">
        <f t="shared" ref="BQ2092:BT2092" si="30747">BQ2090/$F2090</f>
        <v>0</v>
      </c>
      <c r="BR2092" s="113">
        <f t="shared" si="30747"/>
        <v>0</v>
      </c>
      <c r="BS2092" s="113">
        <f t="shared" si="30747"/>
        <v>0</v>
      </c>
      <c r="BT2092" s="113">
        <f t="shared" si="30747"/>
        <v>0.19999916564458128</v>
      </c>
      <c r="BU2092" s="113">
        <f t="shared" ref="BU2092:BX2092" si="30748">BU2090/$F2090</f>
        <v>0.20000125153312809</v>
      </c>
      <c r="BV2092" s="113">
        <f t="shared" si="30748"/>
        <v>0.20000125153312809</v>
      </c>
      <c r="BW2092" s="113">
        <f t="shared" si="30748"/>
        <v>0.19999916564458128</v>
      </c>
      <c r="BX2092" s="113">
        <f t="shared" si="30748"/>
        <v>0.19999916564458128</v>
      </c>
      <c r="BY2092" s="113">
        <f t="shared" ref="BY2092:CC2092" si="30749">BY2090/$F2090</f>
        <v>0</v>
      </c>
      <c r="BZ2092" s="113">
        <f t="shared" si="30749"/>
        <v>0</v>
      </c>
      <c r="CA2092" s="113">
        <f t="shared" si="30749"/>
        <v>0</v>
      </c>
      <c r="CB2092" s="113">
        <f t="shared" si="30749"/>
        <v>0</v>
      </c>
      <c r="CC2092" s="113">
        <f t="shared" si="30749"/>
        <v>0</v>
      </c>
      <c r="CD2092" s="113">
        <f t="shared" ref="CD2092:CG2092" si="30750">CD2090/$F2090</f>
        <v>0</v>
      </c>
      <c r="CE2092" s="113"/>
      <c r="CF2092" s="113">
        <f t="shared" si="30750"/>
        <v>0</v>
      </c>
      <c r="CG2092" s="113">
        <f t="shared" si="30750"/>
        <v>0</v>
      </c>
      <c r="CH2092" s="114">
        <f>IF(C2090="","",100%-SUM(G2092:CG2092))</f>
        <v>0</v>
      </c>
      <c r="CI2092" s="115">
        <f>IF(C2090="","",SUM(G2092:CG2092))</f>
        <v>1</v>
      </c>
      <c r="CJ2092" s="67" t="b">
        <f>IF(C2090="","",SUM(G2092:CG2092)=CI2092)</f>
        <v>1</v>
      </c>
    </row>
    <row r="2093" spans="1:88" s="5" customFormat="1" ht="15" customHeight="1" x14ac:dyDescent="0.3">
      <c r="A2093" s="171" t="s">
        <v>1464</v>
      </c>
      <c r="B2093" s="155" t="s">
        <v>1465</v>
      </c>
      <c r="C2093" s="168" t="s">
        <v>163</v>
      </c>
      <c r="D2093" s="158">
        <v>1</v>
      </c>
      <c r="E2093" s="161">
        <v>295313</v>
      </c>
      <c r="F2093" s="164">
        <f t="shared" si="30642"/>
        <v>295313</v>
      </c>
      <c r="G2093" s="108">
        <v>0</v>
      </c>
      <c r="H2093" s="108"/>
      <c r="I2093" s="108"/>
      <c r="J2093" s="108"/>
      <c r="K2093" s="108"/>
      <c r="L2093" s="108"/>
      <c r="M2093" s="108"/>
      <c r="N2093" s="108"/>
      <c r="O2093" s="108"/>
      <c r="P2093" s="108"/>
      <c r="Q2093" s="108"/>
      <c r="R2093" s="108"/>
      <c r="S2093" s="108"/>
      <c r="T2093" s="108"/>
      <c r="U2093" s="108"/>
      <c r="V2093" s="108"/>
      <c r="W2093" s="108"/>
      <c r="X2093" s="108"/>
      <c r="Y2093" s="108"/>
      <c r="Z2093" s="108"/>
      <c r="AA2093" s="108"/>
      <c r="AB2093" s="108"/>
      <c r="AC2093" s="108"/>
      <c r="AD2093" s="108"/>
      <c r="AE2093" s="108"/>
      <c r="AF2093" s="108"/>
      <c r="AG2093" s="108"/>
      <c r="AH2093" s="108"/>
      <c r="AI2093" s="108"/>
      <c r="AJ2093" s="108"/>
      <c r="AK2093" s="108"/>
      <c r="AL2093" s="108"/>
      <c r="AM2093" s="108"/>
      <c r="AN2093" s="108"/>
      <c r="AO2093" s="108"/>
      <c r="AP2093" s="108"/>
      <c r="AQ2093" s="108"/>
      <c r="AR2093" s="108"/>
      <c r="AS2093" s="108"/>
      <c r="AT2093" s="108"/>
      <c r="AU2093" s="108"/>
      <c r="AV2093" s="108"/>
      <c r="AW2093" s="108"/>
      <c r="AX2093" s="108"/>
      <c r="AY2093" s="108"/>
      <c r="AZ2093" s="108"/>
      <c r="BA2093" s="108"/>
      <c r="BB2093" s="108"/>
      <c r="BC2093" s="108"/>
      <c r="BD2093" s="108"/>
      <c r="BE2093" s="108"/>
      <c r="BF2093" s="108"/>
      <c r="BG2093" s="108"/>
      <c r="BH2093" s="108"/>
      <c r="BI2093" s="108"/>
      <c r="BJ2093" s="108"/>
      <c r="BK2093" s="108"/>
      <c r="BL2093" s="108"/>
      <c r="BM2093" s="108"/>
      <c r="BN2093" s="108"/>
      <c r="BO2093" s="108"/>
      <c r="BP2093" s="108"/>
      <c r="BQ2093" s="108"/>
      <c r="BR2093" s="108"/>
      <c r="BS2093" s="108"/>
      <c r="BT2093" s="108">
        <f>ROUND($F2093/5,0)</f>
        <v>59063</v>
      </c>
      <c r="BU2093" s="108">
        <f>ROUNDDOWN($F2093/5,0)</f>
        <v>59062</v>
      </c>
      <c r="BV2093" s="108">
        <f>ROUNDDOWN($F2093/5,0)</f>
        <v>59062</v>
      </c>
      <c r="BW2093" s="108">
        <f t="shared" ref="BW2093:BX2093" si="30751">ROUND($F2093/5,0)</f>
        <v>59063</v>
      </c>
      <c r="BX2093" s="108">
        <f t="shared" si="30751"/>
        <v>59063</v>
      </c>
      <c r="BY2093" s="108"/>
      <c r="BZ2093" s="108"/>
      <c r="CA2093" s="108"/>
      <c r="CB2093" s="108"/>
      <c r="CC2093" s="108"/>
      <c r="CD2093" s="108"/>
      <c r="CE2093" s="108"/>
      <c r="CF2093" s="108"/>
      <c r="CG2093" s="108"/>
      <c r="CH2093" s="109">
        <f>IF(C2093="","",F2093-SUM(G2093:CG2093))</f>
        <v>0</v>
      </c>
      <c r="CI2093" s="107">
        <f>IF(C2093="","",SUM(G2093:CG2093))</f>
        <v>295313</v>
      </c>
      <c r="CJ2093" s="67" t="b">
        <f>IF(C2093="","",F2093=CI2093)</f>
        <v>1</v>
      </c>
    </row>
    <row r="2094" spans="1:88" s="5" customFormat="1" ht="15" customHeight="1" x14ac:dyDescent="0.3">
      <c r="A2094" s="172"/>
      <c r="B2094" s="156"/>
      <c r="C2094" s="169"/>
      <c r="D2094" s="159"/>
      <c r="E2094" s="162"/>
      <c r="F2094" s="165"/>
      <c r="G2094" s="110">
        <v>0</v>
      </c>
      <c r="H2094" s="110"/>
      <c r="I2094" s="110"/>
      <c r="J2094" s="110"/>
      <c r="K2094" s="110"/>
      <c r="L2094" s="110"/>
      <c r="M2094" s="110"/>
      <c r="N2094" s="110"/>
      <c r="O2094" s="110"/>
      <c r="P2094" s="110"/>
      <c r="Q2094" s="110"/>
      <c r="R2094" s="110"/>
      <c r="S2094" s="110"/>
      <c r="T2094" s="110"/>
      <c r="U2094" s="110">
        <f t="shared" ref="U2094:X2094" si="30752">ROUND(U2093/$E2093,2)</f>
        <v>0</v>
      </c>
      <c r="V2094" s="110">
        <f t="shared" si="30752"/>
        <v>0</v>
      </c>
      <c r="W2094" s="110">
        <f t="shared" si="30752"/>
        <v>0</v>
      </c>
      <c r="X2094" s="110">
        <f t="shared" si="30752"/>
        <v>0</v>
      </c>
      <c r="Y2094" s="110">
        <f t="shared" ref="Y2094:AG2094" si="30753">ROUND(Y2093/$E2093,2)</f>
        <v>0</v>
      </c>
      <c r="Z2094" s="110">
        <f t="shared" si="30753"/>
        <v>0</v>
      </c>
      <c r="AA2094" s="110">
        <f t="shared" si="30753"/>
        <v>0</v>
      </c>
      <c r="AB2094" s="110">
        <f t="shared" si="30753"/>
        <v>0</v>
      </c>
      <c r="AC2094" s="110">
        <f t="shared" si="30753"/>
        <v>0</v>
      </c>
      <c r="AD2094" s="110">
        <f t="shared" si="30753"/>
        <v>0</v>
      </c>
      <c r="AE2094" s="110">
        <f t="shared" si="30753"/>
        <v>0</v>
      </c>
      <c r="AF2094" s="110">
        <f t="shared" si="30753"/>
        <v>0</v>
      </c>
      <c r="AG2094" s="110">
        <f t="shared" si="30753"/>
        <v>0</v>
      </c>
      <c r="AH2094" s="110">
        <f t="shared" ref="AH2094:AK2094" si="30754">ROUND(AH2093/$E2093,2)</f>
        <v>0</v>
      </c>
      <c r="AI2094" s="110">
        <f t="shared" si="30754"/>
        <v>0</v>
      </c>
      <c r="AJ2094" s="110">
        <f t="shared" si="30754"/>
        <v>0</v>
      </c>
      <c r="AK2094" s="110">
        <f t="shared" si="30754"/>
        <v>0</v>
      </c>
      <c r="AL2094" s="110">
        <f t="shared" ref="AL2094:AT2094" si="30755">ROUND(AL2093/$E2093,2)</f>
        <v>0</v>
      </c>
      <c r="AM2094" s="110">
        <f t="shared" si="30755"/>
        <v>0</v>
      </c>
      <c r="AN2094" s="110">
        <f t="shared" si="30755"/>
        <v>0</v>
      </c>
      <c r="AO2094" s="110">
        <f t="shared" si="30755"/>
        <v>0</v>
      </c>
      <c r="AP2094" s="110">
        <f t="shared" si="30755"/>
        <v>0</v>
      </c>
      <c r="AQ2094" s="110">
        <f t="shared" si="30755"/>
        <v>0</v>
      </c>
      <c r="AR2094" s="110">
        <f t="shared" si="30755"/>
        <v>0</v>
      </c>
      <c r="AS2094" s="110">
        <f t="shared" si="30755"/>
        <v>0</v>
      </c>
      <c r="AT2094" s="110">
        <f t="shared" si="30755"/>
        <v>0</v>
      </c>
      <c r="AU2094" s="110">
        <f t="shared" ref="AU2094:AX2094" si="30756">ROUND(AU2093/$E2093,2)</f>
        <v>0</v>
      </c>
      <c r="AV2094" s="110">
        <f t="shared" si="30756"/>
        <v>0</v>
      </c>
      <c r="AW2094" s="110">
        <f t="shared" si="30756"/>
        <v>0</v>
      </c>
      <c r="AX2094" s="110">
        <f t="shared" si="30756"/>
        <v>0</v>
      </c>
      <c r="AY2094" s="110">
        <f t="shared" ref="AY2094:BC2094" si="30757">ROUND(AY2093/$E2093,2)</f>
        <v>0</v>
      </c>
      <c r="AZ2094" s="110">
        <f t="shared" si="30757"/>
        <v>0</v>
      </c>
      <c r="BA2094" s="110">
        <f t="shared" si="30757"/>
        <v>0</v>
      </c>
      <c r="BB2094" s="110">
        <f t="shared" si="30757"/>
        <v>0</v>
      </c>
      <c r="BC2094" s="110">
        <f t="shared" si="30757"/>
        <v>0</v>
      </c>
      <c r="BD2094" s="110">
        <f t="shared" ref="BD2094:BG2094" si="30758">ROUND(BD2093/$E2093,2)</f>
        <v>0</v>
      </c>
      <c r="BE2094" s="110">
        <f t="shared" si="30758"/>
        <v>0</v>
      </c>
      <c r="BF2094" s="110">
        <f t="shared" si="30758"/>
        <v>0</v>
      </c>
      <c r="BG2094" s="110">
        <f t="shared" si="30758"/>
        <v>0</v>
      </c>
      <c r="BH2094" s="110">
        <f t="shared" ref="BH2094:BK2094" si="30759">ROUND(BH2093/$E2093,2)</f>
        <v>0</v>
      </c>
      <c r="BI2094" s="110">
        <f t="shared" si="30759"/>
        <v>0</v>
      </c>
      <c r="BJ2094" s="110">
        <f t="shared" si="30759"/>
        <v>0</v>
      </c>
      <c r="BK2094" s="110">
        <f t="shared" si="30759"/>
        <v>0</v>
      </c>
      <c r="BL2094" s="110">
        <f t="shared" ref="BL2094:BP2094" si="30760">ROUND(BL2093/$E2093,2)</f>
        <v>0</v>
      </c>
      <c r="BM2094" s="110">
        <f t="shared" si="30760"/>
        <v>0</v>
      </c>
      <c r="BN2094" s="110">
        <f t="shared" si="30760"/>
        <v>0</v>
      </c>
      <c r="BO2094" s="110">
        <f t="shared" si="30760"/>
        <v>0</v>
      </c>
      <c r="BP2094" s="110">
        <f t="shared" si="30760"/>
        <v>0</v>
      </c>
      <c r="BQ2094" s="110">
        <f t="shared" ref="BQ2094:BT2094" si="30761">ROUND(BQ2093/$E2093,2)</f>
        <v>0</v>
      </c>
      <c r="BR2094" s="110">
        <f t="shared" si="30761"/>
        <v>0</v>
      </c>
      <c r="BS2094" s="110">
        <f t="shared" si="30761"/>
        <v>0</v>
      </c>
      <c r="BT2094" s="110">
        <f t="shared" si="30761"/>
        <v>0.2</v>
      </c>
      <c r="BU2094" s="110">
        <f t="shared" ref="BU2094:BX2094" si="30762">ROUND(BU2093/$E2093,2)</f>
        <v>0.2</v>
      </c>
      <c r="BV2094" s="110">
        <f t="shared" si="30762"/>
        <v>0.2</v>
      </c>
      <c r="BW2094" s="110">
        <f t="shared" si="30762"/>
        <v>0.2</v>
      </c>
      <c r="BX2094" s="110">
        <f t="shared" si="30762"/>
        <v>0.2</v>
      </c>
      <c r="BY2094" s="110">
        <f t="shared" ref="BY2094:CC2094" si="30763">ROUND(BY2093/$E2093,2)</f>
        <v>0</v>
      </c>
      <c r="BZ2094" s="110">
        <f t="shared" si="30763"/>
        <v>0</v>
      </c>
      <c r="CA2094" s="110">
        <f t="shared" si="30763"/>
        <v>0</v>
      </c>
      <c r="CB2094" s="110">
        <f t="shared" si="30763"/>
        <v>0</v>
      </c>
      <c r="CC2094" s="110">
        <f t="shared" si="30763"/>
        <v>0</v>
      </c>
      <c r="CD2094" s="110">
        <f t="shared" ref="CD2094:CG2094" si="30764">ROUND(CD2093/$E2093,2)</f>
        <v>0</v>
      </c>
      <c r="CE2094" s="110"/>
      <c r="CF2094" s="110">
        <f t="shared" si="30764"/>
        <v>0</v>
      </c>
      <c r="CG2094" s="110">
        <f t="shared" si="30764"/>
        <v>0</v>
      </c>
      <c r="CH2094" s="111">
        <f>IF(C2093="","",D2093-SUM(G2094:CG2094))</f>
        <v>0</v>
      </c>
      <c r="CI2094" s="112">
        <f>IF(C2093="","",SUM(G2094:CG2094))</f>
        <v>1</v>
      </c>
      <c r="CJ2094" s="67" t="b">
        <f>IF(C2093="","",D2093=CI2094)</f>
        <v>1</v>
      </c>
    </row>
    <row r="2095" spans="1:88" s="5" customFormat="1" ht="15" customHeight="1" x14ac:dyDescent="0.3">
      <c r="A2095" s="173"/>
      <c r="B2095" s="157"/>
      <c r="C2095" s="170"/>
      <c r="D2095" s="160"/>
      <c r="E2095" s="163"/>
      <c r="F2095" s="166"/>
      <c r="G2095" s="113">
        <v>0</v>
      </c>
      <c r="H2095" s="113"/>
      <c r="I2095" s="113"/>
      <c r="J2095" s="113"/>
      <c r="K2095" s="113"/>
      <c r="L2095" s="113"/>
      <c r="M2095" s="113"/>
      <c r="N2095" s="113"/>
      <c r="O2095" s="113"/>
      <c r="P2095" s="113"/>
      <c r="Q2095" s="113"/>
      <c r="R2095" s="113"/>
      <c r="S2095" s="113"/>
      <c r="T2095" s="113"/>
      <c r="U2095" s="113">
        <f t="shared" ref="U2095:X2095" si="30765">U2093/$F2093</f>
        <v>0</v>
      </c>
      <c r="V2095" s="113">
        <f t="shared" si="30765"/>
        <v>0</v>
      </c>
      <c r="W2095" s="113">
        <f t="shared" si="30765"/>
        <v>0</v>
      </c>
      <c r="X2095" s="113">
        <f t="shared" si="30765"/>
        <v>0</v>
      </c>
      <c r="Y2095" s="113">
        <f t="shared" ref="Y2095:AG2095" si="30766">Y2093/$F2093</f>
        <v>0</v>
      </c>
      <c r="Z2095" s="113">
        <f t="shared" si="30766"/>
        <v>0</v>
      </c>
      <c r="AA2095" s="113">
        <f t="shared" si="30766"/>
        <v>0</v>
      </c>
      <c r="AB2095" s="113">
        <f t="shared" si="30766"/>
        <v>0</v>
      </c>
      <c r="AC2095" s="113">
        <f t="shared" si="30766"/>
        <v>0</v>
      </c>
      <c r="AD2095" s="113">
        <f t="shared" si="30766"/>
        <v>0</v>
      </c>
      <c r="AE2095" s="113">
        <f t="shared" si="30766"/>
        <v>0</v>
      </c>
      <c r="AF2095" s="113">
        <f t="shared" si="30766"/>
        <v>0</v>
      </c>
      <c r="AG2095" s="113">
        <f t="shared" si="30766"/>
        <v>0</v>
      </c>
      <c r="AH2095" s="113">
        <f t="shared" ref="AH2095:AK2095" si="30767">AH2093/$F2093</f>
        <v>0</v>
      </c>
      <c r="AI2095" s="113">
        <f t="shared" si="30767"/>
        <v>0</v>
      </c>
      <c r="AJ2095" s="113">
        <f t="shared" si="30767"/>
        <v>0</v>
      </c>
      <c r="AK2095" s="113">
        <f t="shared" si="30767"/>
        <v>0</v>
      </c>
      <c r="AL2095" s="113">
        <f t="shared" ref="AL2095:AT2095" si="30768">AL2093/$F2093</f>
        <v>0</v>
      </c>
      <c r="AM2095" s="113">
        <f t="shared" si="30768"/>
        <v>0</v>
      </c>
      <c r="AN2095" s="113">
        <f t="shared" si="30768"/>
        <v>0</v>
      </c>
      <c r="AO2095" s="113">
        <f t="shared" si="30768"/>
        <v>0</v>
      </c>
      <c r="AP2095" s="113">
        <f t="shared" si="30768"/>
        <v>0</v>
      </c>
      <c r="AQ2095" s="113">
        <f t="shared" si="30768"/>
        <v>0</v>
      </c>
      <c r="AR2095" s="113">
        <f t="shared" si="30768"/>
        <v>0</v>
      </c>
      <c r="AS2095" s="113">
        <f t="shared" si="30768"/>
        <v>0</v>
      </c>
      <c r="AT2095" s="113">
        <f t="shared" si="30768"/>
        <v>0</v>
      </c>
      <c r="AU2095" s="113">
        <f t="shared" ref="AU2095:AX2095" si="30769">AU2093/$F2093</f>
        <v>0</v>
      </c>
      <c r="AV2095" s="113">
        <f t="shared" si="30769"/>
        <v>0</v>
      </c>
      <c r="AW2095" s="113">
        <f t="shared" si="30769"/>
        <v>0</v>
      </c>
      <c r="AX2095" s="113">
        <f t="shared" si="30769"/>
        <v>0</v>
      </c>
      <c r="AY2095" s="113">
        <f t="shared" ref="AY2095:BC2095" si="30770">AY2093/$F2093</f>
        <v>0</v>
      </c>
      <c r="AZ2095" s="113">
        <f t="shared" si="30770"/>
        <v>0</v>
      </c>
      <c r="BA2095" s="113">
        <f t="shared" si="30770"/>
        <v>0</v>
      </c>
      <c r="BB2095" s="113">
        <f t="shared" si="30770"/>
        <v>0</v>
      </c>
      <c r="BC2095" s="113">
        <f t="shared" si="30770"/>
        <v>0</v>
      </c>
      <c r="BD2095" s="113">
        <f t="shared" ref="BD2095:BG2095" si="30771">BD2093/$F2093</f>
        <v>0</v>
      </c>
      <c r="BE2095" s="113">
        <f t="shared" si="30771"/>
        <v>0</v>
      </c>
      <c r="BF2095" s="113">
        <f t="shared" si="30771"/>
        <v>0</v>
      </c>
      <c r="BG2095" s="113">
        <f t="shared" si="30771"/>
        <v>0</v>
      </c>
      <c r="BH2095" s="113">
        <f t="shared" ref="BH2095:BK2095" si="30772">BH2093/$F2093</f>
        <v>0</v>
      </c>
      <c r="BI2095" s="113">
        <f t="shared" si="30772"/>
        <v>0</v>
      </c>
      <c r="BJ2095" s="113">
        <f t="shared" si="30772"/>
        <v>0</v>
      </c>
      <c r="BK2095" s="113">
        <f t="shared" si="30772"/>
        <v>0</v>
      </c>
      <c r="BL2095" s="113">
        <f t="shared" ref="BL2095:BP2095" si="30773">BL2093/$F2093</f>
        <v>0</v>
      </c>
      <c r="BM2095" s="113">
        <f t="shared" si="30773"/>
        <v>0</v>
      </c>
      <c r="BN2095" s="113">
        <f t="shared" si="30773"/>
        <v>0</v>
      </c>
      <c r="BO2095" s="113">
        <f t="shared" si="30773"/>
        <v>0</v>
      </c>
      <c r="BP2095" s="113">
        <f t="shared" si="30773"/>
        <v>0</v>
      </c>
      <c r="BQ2095" s="113">
        <f t="shared" ref="BQ2095:BT2095" si="30774">BQ2093/$F2093</f>
        <v>0</v>
      </c>
      <c r="BR2095" s="113">
        <f t="shared" si="30774"/>
        <v>0</v>
      </c>
      <c r="BS2095" s="113">
        <f t="shared" si="30774"/>
        <v>0</v>
      </c>
      <c r="BT2095" s="113">
        <f t="shared" si="30774"/>
        <v>0.20000135449506118</v>
      </c>
      <c r="BU2095" s="113">
        <f t="shared" ref="BU2095:BX2095" si="30775">BU2093/$F2093</f>
        <v>0.19999796825740823</v>
      </c>
      <c r="BV2095" s="113">
        <f t="shared" si="30775"/>
        <v>0.19999796825740823</v>
      </c>
      <c r="BW2095" s="113">
        <f t="shared" si="30775"/>
        <v>0.20000135449506118</v>
      </c>
      <c r="BX2095" s="113">
        <f t="shared" si="30775"/>
        <v>0.20000135449506118</v>
      </c>
      <c r="BY2095" s="113">
        <f t="shared" ref="BY2095:CC2095" si="30776">BY2093/$F2093</f>
        <v>0</v>
      </c>
      <c r="BZ2095" s="113">
        <f t="shared" si="30776"/>
        <v>0</v>
      </c>
      <c r="CA2095" s="113">
        <f t="shared" si="30776"/>
        <v>0</v>
      </c>
      <c r="CB2095" s="113">
        <f t="shared" si="30776"/>
        <v>0</v>
      </c>
      <c r="CC2095" s="113">
        <f t="shared" si="30776"/>
        <v>0</v>
      </c>
      <c r="CD2095" s="113">
        <f t="shared" ref="CD2095:CG2095" si="30777">CD2093/$F2093</f>
        <v>0</v>
      </c>
      <c r="CE2095" s="113"/>
      <c r="CF2095" s="113">
        <f t="shared" si="30777"/>
        <v>0</v>
      </c>
      <c r="CG2095" s="113">
        <f t="shared" si="30777"/>
        <v>0</v>
      </c>
      <c r="CH2095" s="114">
        <f>IF(C2093="","",100%-SUM(G2095:CG2095))</f>
        <v>0</v>
      </c>
      <c r="CI2095" s="115">
        <f>IF(C2093="","",SUM(G2095:CG2095))</f>
        <v>1</v>
      </c>
      <c r="CJ2095" s="67" t="b">
        <f>IF(C2093="","",SUM(G2095:CG2095)=CI2095)</f>
        <v>1</v>
      </c>
    </row>
    <row r="2096" spans="1:88" s="5" customFormat="1" ht="15" customHeight="1" x14ac:dyDescent="0.3">
      <c r="A2096" s="171" t="s">
        <v>1466</v>
      </c>
      <c r="B2096" s="155" t="s">
        <v>1467</v>
      </c>
      <c r="C2096" s="168" t="s">
        <v>163</v>
      </c>
      <c r="D2096" s="158">
        <v>4</v>
      </c>
      <c r="E2096" s="161">
        <v>751377</v>
      </c>
      <c r="F2096" s="164">
        <f t="shared" si="30642"/>
        <v>3005508</v>
      </c>
      <c r="G2096" s="108">
        <v>0</v>
      </c>
      <c r="H2096" s="108"/>
      <c r="I2096" s="108"/>
      <c r="J2096" s="108"/>
      <c r="K2096" s="108"/>
      <c r="L2096" s="108"/>
      <c r="M2096" s="108"/>
      <c r="N2096" s="108"/>
      <c r="O2096" s="108"/>
      <c r="P2096" s="108"/>
      <c r="Q2096" s="108"/>
      <c r="R2096" s="108"/>
      <c r="S2096" s="108"/>
      <c r="T2096" s="108"/>
      <c r="U2096" s="108"/>
      <c r="V2096" s="108"/>
      <c r="W2096" s="108"/>
      <c r="X2096" s="108"/>
      <c r="Y2096" s="108"/>
      <c r="Z2096" s="108"/>
      <c r="AA2096" s="108"/>
      <c r="AB2096" s="108"/>
      <c r="AC2096" s="108"/>
      <c r="AD2096" s="108"/>
      <c r="AE2096" s="108"/>
      <c r="AF2096" s="108"/>
      <c r="AG2096" s="108"/>
      <c r="AH2096" s="108"/>
      <c r="AI2096" s="108"/>
      <c r="AJ2096" s="108"/>
      <c r="AK2096" s="108"/>
      <c r="AL2096" s="108"/>
      <c r="AM2096" s="108"/>
      <c r="AN2096" s="108"/>
      <c r="AO2096" s="108"/>
      <c r="AP2096" s="108"/>
      <c r="AQ2096" s="108"/>
      <c r="AR2096" s="108"/>
      <c r="AS2096" s="108"/>
      <c r="AT2096" s="108"/>
      <c r="AU2096" s="108"/>
      <c r="AV2096" s="108"/>
      <c r="AW2096" s="108"/>
      <c r="AX2096" s="108"/>
      <c r="AY2096" s="108"/>
      <c r="AZ2096" s="108"/>
      <c r="BA2096" s="108"/>
      <c r="BB2096" s="108"/>
      <c r="BC2096" s="108"/>
      <c r="BD2096" s="108"/>
      <c r="BE2096" s="108"/>
      <c r="BF2096" s="108"/>
      <c r="BG2096" s="108"/>
      <c r="BH2096" s="108"/>
      <c r="BI2096" s="108"/>
      <c r="BJ2096" s="108"/>
      <c r="BK2096" s="108"/>
      <c r="BL2096" s="108"/>
      <c r="BM2096" s="108"/>
      <c r="BN2096" s="108"/>
      <c r="BO2096" s="108"/>
      <c r="BP2096" s="108"/>
      <c r="BQ2096" s="108"/>
      <c r="BR2096" s="108"/>
      <c r="BS2096" s="108"/>
      <c r="BT2096" s="108">
        <f>ROUND($F2096/10,0)</f>
        <v>300551</v>
      </c>
      <c r="BU2096" s="108">
        <f>ROUNDDOWN($F2096/10,0)</f>
        <v>300550</v>
      </c>
      <c r="BV2096" s="108">
        <f>ROUNDDOWN($F2096/10,0)</f>
        <v>300550</v>
      </c>
      <c r="BW2096" s="108">
        <f t="shared" ref="BW2096:CC2096" si="30778">ROUND($F2096/10,0)</f>
        <v>300551</v>
      </c>
      <c r="BX2096" s="108">
        <f t="shared" si="30778"/>
        <v>300551</v>
      </c>
      <c r="BY2096" s="108">
        <f t="shared" si="30778"/>
        <v>300551</v>
      </c>
      <c r="BZ2096" s="108">
        <f t="shared" si="30778"/>
        <v>300551</v>
      </c>
      <c r="CA2096" s="108">
        <f t="shared" si="30778"/>
        <v>300551</v>
      </c>
      <c r="CB2096" s="108">
        <f t="shared" si="30778"/>
        <v>300551</v>
      </c>
      <c r="CC2096" s="108">
        <f t="shared" si="30778"/>
        <v>300551</v>
      </c>
      <c r="CD2096" s="108"/>
      <c r="CE2096" s="108"/>
      <c r="CF2096" s="108"/>
      <c r="CG2096" s="108"/>
      <c r="CH2096" s="109">
        <f>IF(C2096="","",F2096-SUM(G2096:CG2096))</f>
        <v>0</v>
      </c>
      <c r="CI2096" s="107">
        <f>IF(C2096="","",SUM(G2096:CG2096))</f>
        <v>3005508</v>
      </c>
      <c r="CJ2096" s="67" t="b">
        <f>IF(C2096="","",F2096=CI2096)</f>
        <v>1</v>
      </c>
    </row>
    <row r="2097" spans="1:88" s="5" customFormat="1" ht="15" customHeight="1" x14ac:dyDescent="0.3">
      <c r="A2097" s="172"/>
      <c r="B2097" s="156"/>
      <c r="C2097" s="169"/>
      <c r="D2097" s="159"/>
      <c r="E2097" s="162"/>
      <c r="F2097" s="165"/>
      <c r="G2097" s="110">
        <v>0</v>
      </c>
      <c r="H2097" s="110"/>
      <c r="I2097" s="110"/>
      <c r="J2097" s="110"/>
      <c r="K2097" s="110"/>
      <c r="L2097" s="110"/>
      <c r="M2097" s="110"/>
      <c r="N2097" s="110"/>
      <c r="O2097" s="110"/>
      <c r="P2097" s="110"/>
      <c r="Q2097" s="110"/>
      <c r="R2097" s="110"/>
      <c r="S2097" s="110"/>
      <c r="T2097" s="110"/>
      <c r="U2097" s="110">
        <f t="shared" ref="U2097:X2097" si="30779">ROUND(U2096/$E2096,2)</f>
        <v>0</v>
      </c>
      <c r="V2097" s="110">
        <f t="shared" si="30779"/>
        <v>0</v>
      </c>
      <c r="W2097" s="110">
        <f t="shared" si="30779"/>
        <v>0</v>
      </c>
      <c r="X2097" s="110">
        <f t="shared" si="30779"/>
        <v>0</v>
      </c>
      <c r="Y2097" s="110">
        <f t="shared" ref="Y2097:AG2097" si="30780">ROUND(Y2096/$E2096,2)</f>
        <v>0</v>
      </c>
      <c r="Z2097" s="110">
        <f t="shared" si="30780"/>
        <v>0</v>
      </c>
      <c r="AA2097" s="110">
        <f t="shared" si="30780"/>
        <v>0</v>
      </c>
      <c r="AB2097" s="110">
        <f t="shared" si="30780"/>
        <v>0</v>
      </c>
      <c r="AC2097" s="110">
        <f t="shared" si="30780"/>
        <v>0</v>
      </c>
      <c r="AD2097" s="110">
        <f t="shared" si="30780"/>
        <v>0</v>
      </c>
      <c r="AE2097" s="110">
        <f t="shared" si="30780"/>
        <v>0</v>
      </c>
      <c r="AF2097" s="110">
        <f t="shared" si="30780"/>
        <v>0</v>
      </c>
      <c r="AG2097" s="110">
        <f t="shared" si="30780"/>
        <v>0</v>
      </c>
      <c r="AH2097" s="110">
        <f t="shared" ref="AH2097:AK2097" si="30781">ROUND(AH2096/$E2096,2)</f>
        <v>0</v>
      </c>
      <c r="AI2097" s="110">
        <f t="shared" si="30781"/>
        <v>0</v>
      </c>
      <c r="AJ2097" s="110">
        <f t="shared" si="30781"/>
        <v>0</v>
      </c>
      <c r="AK2097" s="110">
        <f t="shared" si="30781"/>
        <v>0</v>
      </c>
      <c r="AL2097" s="110">
        <f t="shared" ref="AL2097:AT2097" si="30782">ROUND(AL2096/$E2096,2)</f>
        <v>0</v>
      </c>
      <c r="AM2097" s="110">
        <f t="shared" si="30782"/>
        <v>0</v>
      </c>
      <c r="AN2097" s="110">
        <f t="shared" si="30782"/>
        <v>0</v>
      </c>
      <c r="AO2097" s="110">
        <f t="shared" si="30782"/>
        <v>0</v>
      </c>
      <c r="AP2097" s="110">
        <f t="shared" si="30782"/>
        <v>0</v>
      </c>
      <c r="AQ2097" s="110">
        <f t="shared" si="30782"/>
        <v>0</v>
      </c>
      <c r="AR2097" s="110">
        <f t="shared" si="30782"/>
        <v>0</v>
      </c>
      <c r="AS2097" s="110">
        <f t="shared" si="30782"/>
        <v>0</v>
      </c>
      <c r="AT2097" s="110">
        <f t="shared" si="30782"/>
        <v>0</v>
      </c>
      <c r="AU2097" s="110">
        <f t="shared" ref="AU2097:AX2097" si="30783">ROUND(AU2096/$E2096,2)</f>
        <v>0</v>
      </c>
      <c r="AV2097" s="110">
        <f t="shared" si="30783"/>
        <v>0</v>
      </c>
      <c r="AW2097" s="110">
        <f t="shared" si="30783"/>
        <v>0</v>
      </c>
      <c r="AX2097" s="110">
        <f t="shared" si="30783"/>
        <v>0</v>
      </c>
      <c r="AY2097" s="110">
        <f t="shared" ref="AY2097:BC2097" si="30784">ROUND(AY2096/$E2096,2)</f>
        <v>0</v>
      </c>
      <c r="AZ2097" s="110">
        <f t="shared" si="30784"/>
        <v>0</v>
      </c>
      <c r="BA2097" s="110">
        <f t="shared" si="30784"/>
        <v>0</v>
      </c>
      <c r="BB2097" s="110">
        <f t="shared" si="30784"/>
        <v>0</v>
      </c>
      <c r="BC2097" s="110">
        <f t="shared" si="30784"/>
        <v>0</v>
      </c>
      <c r="BD2097" s="110">
        <f t="shared" ref="BD2097:BG2097" si="30785">ROUND(BD2096/$E2096,2)</f>
        <v>0</v>
      </c>
      <c r="BE2097" s="110">
        <f t="shared" si="30785"/>
        <v>0</v>
      </c>
      <c r="BF2097" s="110">
        <f t="shared" si="30785"/>
        <v>0</v>
      </c>
      <c r="BG2097" s="110">
        <f t="shared" si="30785"/>
        <v>0</v>
      </c>
      <c r="BH2097" s="110">
        <f t="shared" ref="BH2097:BK2097" si="30786">ROUND(BH2096/$E2096,2)</f>
        <v>0</v>
      </c>
      <c r="BI2097" s="110">
        <f t="shared" si="30786"/>
        <v>0</v>
      </c>
      <c r="BJ2097" s="110">
        <f t="shared" si="30786"/>
        <v>0</v>
      </c>
      <c r="BK2097" s="110">
        <f t="shared" si="30786"/>
        <v>0</v>
      </c>
      <c r="BL2097" s="110">
        <f t="shared" ref="BL2097:BP2097" si="30787">ROUND(BL2096/$E2096,2)</f>
        <v>0</v>
      </c>
      <c r="BM2097" s="110">
        <f t="shared" si="30787"/>
        <v>0</v>
      </c>
      <c r="BN2097" s="110">
        <f t="shared" si="30787"/>
        <v>0</v>
      </c>
      <c r="BO2097" s="110">
        <f t="shared" si="30787"/>
        <v>0</v>
      </c>
      <c r="BP2097" s="110">
        <f t="shared" si="30787"/>
        <v>0</v>
      </c>
      <c r="BQ2097" s="110">
        <f t="shared" ref="BQ2097:BT2097" si="30788">ROUND(BQ2096/$E2096,2)</f>
        <v>0</v>
      </c>
      <c r="BR2097" s="110">
        <f t="shared" si="30788"/>
        <v>0</v>
      </c>
      <c r="BS2097" s="110">
        <f t="shared" si="30788"/>
        <v>0</v>
      </c>
      <c r="BT2097" s="110">
        <f t="shared" si="30788"/>
        <v>0.4</v>
      </c>
      <c r="BU2097" s="110">
        <f t="shared" ref="BU2097:BX2097" si="30789">ROUND(BU2096/$E2096,2)</f>
        <v>0.4</v>
      </c>
      <c r="BV2097" s="110">
        <f t="shared" si="30789"/>
        <v>0.4</v>
      </c>
      <c r="BW2097" s="110">
        <f t="shared" si="30789"/>
        <v>0.4</v>
      </c>
      <c r="BX2097" s="110">
        <f t="shared" si="30789"/>
        <v>0.4</v>
      </c>
      <c r="BY2097" s="110">
        <f t="shared" ref="BY2097:CC2097" si="30790">ROUND(BY2096/$E2096,2)</f>
        <v>0.4</v>
      </c>
      <c r="BZ2097" s="110">
        <f t="shared" si="30790"/>
        <v>0.4</v>
      </c>
      <c r="CA2097" s="110">
        <f t="shared" si="30790"/>
        <v>0.4</v>
      </c>
      <c r="CB2097" s="110">
        <f t="shared" si="30790"/>
        <v>0.4</v>
      </c>
      <c r="CC2097" s="110">
        <f t="shared" si="30790"/>
        <v>0.4</v>
      </c>
      <c r="CD2097" s="110">
        <f t="shared" ref="CD2097:CG2097" si="30791">ROUND(CD2096/$E2096,2)</f>
        <v>0</v>
      </c>
      <c r="CE2097" s="110"/>
      <c r="CF2097" s="110">
        <f t="shared" si="30791"/>
        <v>0</v>
      </c>
      <c r="CG2097" s="110">
        <f t="shared" si="30791"/>
        <v>0</v>
      </c>
      <c r="CH2097" s="111">
        <f>IF(C2096="","",D2096-SUM(G2097:CG2097))</f>
        <v>4.4408920985006262E-16</v>
      </c>
      <c r="CI2097" s="112">
        <f>IF(C2096="","",SUM(G2097:CG2097))</f>
        <v>3.9999999999999996</v>
      </c>
      <c r="CJ2097" s="67" t="b">
        <f>IF(C2096="","",D2096=CI2097)</f>
        <v>1</v>
      </c>
    </row>
    <row r="2098" spans="1:88" s="5" customFormat="1" ht="15" customHeight="1" x14ac:dyDescent="0.3">
      <c r="A2098" s="173"/>
      <c r="B2098" s="157"/>
      <c r="C2098" s="170"/>
      <c r="D2098" s="160"/>
      <c r="E2098" s="163"/>
      <c r="F2098" s="166"/>
      <c r="G2098" s="113">
        <v>0</v>
      </c>
      <c r="H2098" s="113"/>
      <c r="I2098" s="113"/>
      <c r="J2098" s="113"/>
      <c r="K2098" s="113"/>
      <c r="L2098" s="113"/>
      <c r="M2098" s="113"/>
      <c r="N2098" s="113"/>
      <c r="O2098" s="113"/>
      <c r="P2098" s="113"/>
      <c r="Q2098" s="113"/>
      <c r="R2098" s="113"/>
      <c r="S2098" s="113"/>
      <c r="T2098" s="113"/>
      <c r="U2098" s="113">
        <f t="shared" ref="U2098:X2098" si="30792">U2096/$F2096</f>
        <v>0</v>
      </c>
      <c r="V2098" s="113">
        <f t="shared" si="30792"/>
        <v>0</v>
      </c>
      <c r="W2098" s="113">
        <f t="shared" si="30792"/>
        <v>0</v>
      </c>
      <c r="X2098" s="113">
        <f t="shared" si="30792"/>
        <v>0</v>
      </c>
      <c r="Y2098" s="113">
        <f t="shared" ref="Y2098:AG2098" si="30793">Y2096/$F2096</f>
        <v>0</v>
      </c>
      <c r="Z2098" s="113">
        <f t="shared" si="30793"/>
        <v>0</v>
      </c>
      <c r="AA2098" s="113">
        <f t="shared" si="30793"/>
        <v>0</v>
      </c>
      <c r="AB2098" s="113">
        <f t="shared" si="30793"/>
        <v>0</v>
      </c>
      <c r="AC2098" s="113">
        <f t="shared" si="30793"/>
        <v>0</v>
      </c>
      <c r="AD2098" s="113">
        <f t="shared" si="30793"/>
        <v>0</v>
      </c>
      <c r="AE2098" s="113">
        <f t="shared" si="30793"/>
        <v>0</v>
      </c>
      <c r="AF2098" s="113">
        <f t="shared" si="30793"/>
        <v>0</v>
      </c>
      <c r="AG2098" s="113">
        <f t="shared" si="30793"/>
        <v>0</v>
      </c>
      <c r="AH2098" s="113">
        <f t="shared" ref="AH2098:AK2098" si="30794">AH2096/$F2096</f>
        <v>0</v>
      </c>
      <c r="AI2098" s="113">
        <f t="shared" si="30794"/>
        <v>0</v>
      </c>
      <c r="AJ2098" s="113">
        <f t="shared" si="30794"/>
        <v>0</v>
      </c>
      <c r="AK2098" s="113">
        <f t="shared" si="30794"/>
        <v>0</v>
      </c>
      <c r="AL2098" s="113">
        <f t="shared" ref="AL2098:AT2098" si="30795">AL2096/$F2096</f>
        <v>0</v>
      </c>
      <c r="AM2098" s="113">
        <f t="shared" si="30795"/>
        <v>0</v>
      </c>
      <c r="AN2098" s="113">
        <f t="shared" si="30795"/>
        <v>0</v>
      </c>
      <c r="AO2098" s="113">
        <f t="shared" si="30795"/>
        <v>0</v>
      </c>
      <c r="AP2098" s="113">
        <f t="shared" si="30795"/>
        <v>0</v>
      </c>
      <c r="AQ2098" s="113">
        <f t="shared" si="30795"/>
        <v>0</v>
      </c>
      <c r="AR2098" s="113">
        <f t="shared" si="30795"/>
        <v>0</v>
      </c>
      <c r="AS2098" s="113">
        <f t="shared" si="30795"/>
        <v>0</v>
      </c>
      <c r="AT2098" s="113">
        <f t="shared" si="30795"/>
        <v>0</v>
      </c>
      <c r="AU2098" s="113">
        <f t="shared" ref="AU2098:AX2098" si="30796">AU2096/$F2096</f>
        <v>0</v>
      </c>
      <c r="AV2098" s="113">
        <f t="shared" si="30796"/>
        <v>0</v>
      </c>
      <c r="AW2098" s="113">
        <f t="shared" si="30796"/>
        <v>0</v>
      </c>
      <c r="AX2098" s="113">
        <f t="shared" si="30796"/>
        <v>0</v>
      </c>
      <c r="AY2098" s="113">
        <f t="shared" ref="AY2098:BC2098" si="30797">AY2096/$F2096</f>
        <v>0</v>
      </c>
      <c r="AZ2098" s="113">
        <f t="shared" si="30797"/>
        <v>0</v>
      </c>
      <c r="BA2098" s="113">
        <f t="shared" si="30797"/>
        <v>0</v>
      </c>
      <c r="BB2098" s="113">
        <f t="shared" si="30797"/>
        <v>0</v>
      </c>
      <c r="BC2098" s="113">
        <f t="shared" si="30797"/>
        <v>0</v>
      </c>
      <c r="BD2098" s="113">
        <f t="shared" ref="BD2098:BG2098" si="30798">BD2096/$F2096</f>
        <v>0</v>
      </c>
      <c r="BE2098" s="113">
        <f t="shared" si="30798"/>
        <v>0</v>
      </c>
      <c r="BF2098" s="113">
        <f t="shared" si="30798"/>
        <v>0</v>
      </c>
      <c r="BG2098" s="113">
        <f t="shared" si="30798"/>
        <v>0</v>
      </c>
      <c r="BH2098" s="113">
        <f t="shared" ref="BH2098:BK2098" si="30799">BH2096/$F2096</f>
        <v>0</v>
      </c>
      <c r="BI2098" s="113">
        <f t="shared" si="30799"/>
        <v>0</v>
      </c>
      <c r="BJ2098" s="113">
        <f t="shared" si="30799"/>
        <v>0</v>
      </c>
      <c r="BK2098" s="113">
        <f t="shared" si="30799"/>
        <v>0</v>
      </c>
      <c r="BL2098" s="113">
        <f t="shared" ref="BL2098:BP2098" si="30800">BL2096/$F2096</f>
        <v>0</v>
      </c>
      <c r="BM2098" s="113">
        <f t="shared" si="30800"/>
        <v>0</v>
      </c>
      <c r="BN2098" s="113">
        <f t="shared" si="30800"/>
        <v>0</v>
      </c>
      <c r="BO2098" s="113">
        <f t="shared" si="30800"/>
        <v>0</v>
      </c>
      <c r="BP2098" s="113">
        <f t="shared" si="30800"/>
        <v>0</v>
      </c>
      <c r="BQ2098" s="113">
        <f t="shared" ref="BQ2098:BT2098" si="30801">BQ2096/$F2096</f>
        <v>0</v>
      </c>
      <c r="BR2098" s="113">
        <f t="shared" si="30801"/>
        <v>0</v>
      </c>
      <c r="BS2098" s="113">
        <f t="shared" si="30801"/>
        <v>0</v>
      </c>
      <c r="BT2098" s="113">
        <f t="shared" si="30801"/>
        <v>0.10000006654449098</v>
      </c>
      <c r="BU2098" s="113">
        <f t="shared" ref="BU2098:BX2098" si="30802">BU2096/$F2096</f>
        <v>9.9999733822036072E-2</v>
      </c>
      <c r="BV2098" s="113">
        <f t="shared" si="30802"/>
        <v>9.9999733822036072E-2</v>
      </c>
      <c r="BW2098" s="113">
        <f t="shared" si="30802"/>
        <v>0.10000006654449098</v>
      </c>
      <c r="BX2098" s="113">
        <f t="shared" si="30802"/>
        <v>0.10000006654449098</v>
      </c>
      <c r="BY2098" s="113">
        <f t="shared" ref="BY2098:CC2098" si="30803">BY2096/$F2096</f>
        <v>0.10000006654449098</v>
      </c>
      <c r="BZ2098" s="113">
        <f t="shared" si="30803"/>
        <v>0.10000006654449098</v>
      </c>
      <c r="CA2098" s="113">
        <f t="shared" si="30803"/>
        <v>0.10000006654449098</v>
      </c>
      <c r="CB2098" s="113">
        <f t="shared" si="30803"/>
        <v>0.10000006654449098</v>
      </c>
      <c r="CC2098" s="113">
        <f t="shared" si="30803"/>
        <v>0.10000006654449098</v>
      </c>
      <c r="CD2098" s="113">
        <f t="shared" ref="CD2098:CG2098" si="30804">CD2096/$F2096</f>
        <v>0</v>
      </c>
      <c r="CE2098" s="113"/>
      <c r="CF2098" s="113">
        <f t="shared" si="30804"/>
        <v>0</v>
      </c>
      <c r="CG2098" s="113">
        <f t="shared" si="30804"/>
        <v>0</v>
      </c>
      <c r="CH2098" s="114">
        <f>IF(C2096="","",100%-SUM(G2098:CG2098))</f>
        <v>0</v>
      </c>
      <c r="CI2098" s="115">
        <f>IF(C2096="","",SUM(G2098:CG2098))</f>
        <v>1</v>
      </c>
      <c r="CJ2098" s="67" t="b">
        <f>IF(C2096="","",SUM(G2098:CG2098)=CI2098)</f>
        <v>1</v>
      </c>
    </row>
    <row r="2099" spans="1:88" s="5" customFormat="1" ht="15" customHeight="1" x14ac:dyDescent="0.3">
      <c r="A2099" s="171" t="s">
        <v>1468</v>
      </c>
      <c r="B2099" s="155" t="s">
        <v>1469</v>
      </c>
      <c r="C2099" s="168" t="s">
        <v>163</v>
      </c>
      <c r="D2099" s="158">
        <v>1</v>
      </c>
      <c r="E2099" s="161">
        <v>753759</v>
      </c>
      <c r="F2099" s="164">
        <f t="shared" si="30642"/>
        <v>753759</v>
      </c>
      <c r="G2099" s="108">
        <v>0</v>
      </c>
      <c r="H2099" s="108"/>
      <c r="I2099" s="108"/>
      <c r="J2099" s="108"/>
      <c r="K2099" s="108"/>
      <c r="L2099" s="108"/>
      <c r="M2099" s="108"/>
      <c r="N2099" s="108"/>
      <c r="O2099" s="108"/>
      <c r="P2099" s="108"/>
      <c r="Q2099" s="108"/>
      <c r="R2099" s="108"/>
      <c r="S2099" s="108"/>
      <c r="T2099" s="108"/>
      <c r="U2099" s="108"/>
      <c r="V2099" s="108"/>
      <c r="W2099" s="108"/>
      <c r="X2099" s="108"/>
      <c r="Y2099" s="108"/>
      <c r="Z2099" s="108"/>
      <c r="AA2099" s="108"/>
      <c r="AB2099" s="108"/>
      <c r="AC2099" s="108"/>
      <c r="AD2099" s="108"/>
      <c r="AE2099" s="108"/>
      <c r="AF2099" s="108"/>
      <c r="AG2099" s="108"/>
      <c r="AH2099" s="108"/>
      <c r="AI2099" s="108"/>
      <c r="AJ2099" s="108"/>
      <c r="AK2099" s="108"/>
      <c r="AL2099" s="108"/>
      <c r="AM2099" s="108"/>
      <c r="AN2099" s="108"/>
      <c r="AO2099" s="108"/>
      <c r="AP2099" s="108"/>
      <c r="AQ2099" s="108"/>
      <c r="AR2099" s="108"/>
      <c r="AS2099" s="108"/>
      <c r="AT2099" s="108"/>
      <c r="AU2099" s="108"/>
      <c r="AV2099" s="108"/>
      <c r="AW2099" s="108"/>
      <c r="AX2099" s="108"/>
      <c r="AY2099" s="108"/>
      <c r="AZ2099" s="108"/>
      <c r="BA2099" s="108"/>
      <c r="BB2099" s="108"/>
      <c r="BC2099" s="108"/>
      <c r="BD2099" s="108"/>
      <c r="BE2099" s="108"/>
      <c r="BF2099" s="108"/>
      <c r="BG2099" s="108"/>
      <c r="BH2099" s="108"/>
      <c r="BI2099" s="108"/>
      <c r="BJ2099" s="108"/>
      <c r="BK2099" s="108"/>
      <c r="BL2099" s="108"/>
      <c r="BM2099" s="108"/>
      <c r="BN2099" s="108"/>
      <c r="BO2099" s="108"/>
      <c r="BP2099" s="108"/>
      <c r="BQ2099" s="108"/>
      <c r="BR2099" s="108"/>
      <c r="BS2099" s="108"/>
      <c r="BT2099" s="108"/>
      <c r="BU2099" s="108"/>
      <c r="BV2099" s="108"/>
      <c r="BW2099" s="108"/>
      <c r="BX2099" s="108">
        <f>ROUND($F2099/6,0)</f>
        <v>125627</v>
      </c>
      <c r="BY2099" s="108">
        <f>ROUNDDOWN($F2099/6,0)</f>
        <v>125626</v>
      </c>
      <c r="BZ2099" s="108">
        <f>ROUNDDOWN($F2099/6,0)</f>
        <v>125626</v>
      </c>
      <c r="CA2099" s="108">
        <f>ROUNDDOWN($F2099/6,0)</f>
        <v>125626</v>
      </c>
      <c r="CB2099" s="108">
        <f t="shared" ref="CB2099:CC2099" si="30805">ROUND($F2099/6,0)</f>
        <v>125627</v>
      </c>
      <c r="CC2099" s="108">
        <f t="shared" si="30805"/>
        <v>125627</v>
      </c>
      <c r="CD2099" s="108"/>
      <c r="CE2099" s="108"/>
      <c r="CF2099" s="108"/>
      <c r="CG2099" s="108"/>
      <c r="CH2099" s="109">
        <f>IF(C2099="","",F2099-SUM(G2099:CG2099))</f>
        <v>0</v>
      </c>
      <c r="CI2099" s="107">
        <f>IF(C2099="","",SUM(G2099:CG2099))</f>
        <v>753759</v>
      </c>
      <c r="CJ2099" s="67" t="b">
        <f>IF(C2099="","",F2099=CI2099)</f>
        <v>1</v>
      </c>
    </row>
    <row r="2100" spans="1:88" s="5" customFormat="1" ht="15" customHeight="1" x14ac:dyDescent="0.3">
      <c r="A2100" s="172"/>
      <c r="B2100" s="156"/>
      <c r="C2100" s="169"/>
      <c r="D2100" s="159"/>
      <c r="E2100" s="162"/>
      <c r="F2100" s="165"/>
      <c r="G2100" s="110">
        <v>0</v>
      </c>
      <c r="H2100" s="110"/>
      <c r="I2100" s="110"/>
      <c r="J2100" s="110"/>
      <c r="K2100" s="110"/>
      <c r="L2100" s="110"/>
      <c r="M2100" s="110"/>
      <c r="N2100" s="110"/>
      <c r="O2100" s="110"/>
      <c r="P2100" s="110"/>
      <c r="Q2100" s="110"/>
      <c r="R2100" s="110"/>
      <c r="S2100" s="110"/>
      <c r="T2100" s="110"/>
      <c r="U2100" s="110">
        <f t="shared" ref="U2100:X2100" si="30806">ROUND(U2099/$E2099,2)</f>
        <v>0</v>
      </c>
      <c r="V2100" s="110">
        <f t="shared" si="30806"/>
        <v>0</v>
      </c>
      <c r="W2100" s="110">
        <f t="shared" si="30806"/>
        <v>0</v>
      </c>
      <c r="X2100" s="110">
        <f t="shared" si="30806"/>
        <v>0</v>
      </c>
      <c r="Y2100" s="110">
        <f t="shared" ref="Y2100:AG2100" si="30807">ROUND(Y2099/$E2099,2)</f>
        <v>0</v>
      </c>
      <c r="Z2100" s="110">
        <f t="shared" si="30807"/>
        <v>0</v>
      </c>
      <c r="AA2100" s="110">
        <f t="shared" si="30807"/>
        <v>0</v>
      </c>
      <c r="AB2100" s="110">
        <f t="shared" si="30807"/>
        <v>0</v>
      </c>
      <c r="AC2100" s="110">
        <f t="shared" si="30807"/>
        <v>0</v>
      </c>
      <c r="AD2100" s="110">
        <f t="shared" si="30807"/>
        <v>0</v>
      </c>
      <c r="AE2100" s="110">
        <f t="shared" si="30807"/>
        <v>0</v>
      </c>
      <c r="AF2100" s="110">
        <f t="shared" si="30807"/>
        <v>0</v>
      </c>
      <c r="AG2100" s="110">
        <f t="shared" si="30807"/>
        <v>0</v>
      </c>
      <c r="AH2100" s="110">
        <f t="shared" ref="AH2100:AK2100" si="30808">ROUND(AH2099/$E2099,2)</f>
        <v>0</v>
      </c>
      <c r="AI2100" s="110">
        <f t="shared" si="30808"/>
        <v>0</v>
      </c>
      <c r="AJ2100" s="110">
        <f t="shared" si="30808"/>
        <v>0</v>
      </c>
      <c r="AK2100" s="110">
        <f t="shared" si="30808"/>
        <v>0</v>
      </c>
      <c r="AL2100" s="110">
        <f t="shared" ref="AL2100:AT2100" si="30809">ROUND(AL2099/$E2099,2)</f>
        <v>0</v>
      </c>
      <c r="AM2100" s="110">
        <f t="shared" si="30809"/>
        <v>0</v>
      </c>
      <c r="AN2100" s="110">
        <f t="shared" si="30809"/>
        <v>0</v>
      </c>
      <c r="AO2100" s="110">
        <f t="shared" si="30809"/>
        <v>0</v>
      </c>
      <c r="AP2100" s="110">
        <f t="shared" si="30809"/>
        <v>0</v>
      </c>
      <c r="AQ2100" s="110">
        <f t="shared" si="30809"/>
        <v>0</v>
      </c>
      <c r="AR2100" s="110">
        <f t="shared" si="30809"/>
        <v>0</v>
      </c>
      <c r="AS2100" s="110">
        <f t="shared" si="30809"/>
        <v>0</v>
      </c>
      <c r="AT2100" s="110">
        <f t="shared" si="30809"/>
        <v>0</v>
      </c>
      <c r="AU2100" s="110">
        <f t="shared" ref="AU2100:AX2100" si="30810">ROUND(AU2099/$E2099,2)</f>
        <v>0</v>
      </c>
      <c r="AV2100" s="110">
        <f t="shared" si="30810"/>
        <v>0</v>
      </c>
      <c r="AW2100" s="110">
        <f t="shared" si="30810"/>
        <v>0</v>
      </c>
      <c r="AX2100" s="110">
        <f t="shared" si="30810"/>
        <v>0</v>
      </c>
      <c r="AY2100" s="110">
        <f t="shared" ref="AY2100:BC2100" si="30811">ROUND(AY2099/$E2099,2)</f>
        <v>0</v>
      </c>
      <c r="AZ2100" s="110">
        <f t="shared" si="30811"/>
        <v>0</v>
      </c>
      <c r="BA2100" s="110">
        <f t="shared" si="30811"/>
        <v>0</v>
      </c>
      <c r="BB2100" s="110">
        <f t="shared" si="30811"/>
        <v>0</v>
      </c>
      <c r="BC2100" s="110">
        <f t="shared" si="30811"/>
        <v>0</v>
      </c>
      <c r="BD2100" s="110">
        <f t="shared" ref="BD2100:BG2100" si="30812">ROUND(BD2099/$E2099,2)</f>
        <v>0</v>
      </c>
      <c r="BE2100" s="110">
        <f t="shared" si="30812"/>
        <v>0</v>
      </c>
      <c r="BF2100" s="110">
        <f t="shared" si="30812"/>
        <v>0</v>
      </c>
      <c r="BG2100" s="110">
        <f t="shared" si="30812"/>
        <v>0</v>
      </c>
      <c r="BH2100" s="110">
        <f t="shared" ref="BH2100:BK2100" si="30813">ROUND(BH2099/$E2099,2)</f>
        <v>0</v>
      </c>
      <c r="BI2100" s="110">
        <f t="shared" si="30813"/>
        <v>0</v>
      </c>
      <c r="BJ2100" s="110">
        <f t="shared" si="30813"/>
        <v>0</v>
      </c>
      <c r="BK2100" s="110">
        <f t="shared" si="30813"/>
        <v>0</v>
      </c>
      <c r="BL2100" s="110">
        <f t="shared" ref="BL2100:BP2100" si="30814">ROUND(BL2099/$E2099,2)</f>
        <v>0</v>
      </c>
      <c r="BM2100" s="110">
        <f t="shared" si="30814"/>
        <v>0</v>
      </c>
      <c r="BN2100" s="110">
        <f t="shared" si="30814"/>
        <v>0</v>
      </c>
      <c r="BO2100" s="110">
        <f t="shared" si="30814"/>
        <v>0</v>
      </c>
      <c r="BP2100" s="110">
        <f t="shared" si="30814"/>
        <v>0</v>
      </c>
      <c r="BQ2100" s="110">
        <f t="shared" ref="BQ2100:BT2100" si="30815">ROUND(BQ2099/$E2099,2)</f>
        <v>0</v>
      </c>
      <c r="BR2100" s="110">
        <f t="shared" si="30815"/>
        <v>0</v>
      </c>
      <c r="BS2100" s="110">
        <f t="shared" si="30815"/>
        <v>0</v>
      </c>
      <c r="BT2100" s="110">
        <f t="shared" si="30815"/>
        <v>0</v>
      </c>
      <c r="BU2100" s="110">
        <f t="shared" ref="BU2100:BX2100" si="30816">ROUND(BU2099/$E2099,2)</f>
        <v>0</v>
      </c>
      <c r="BV2100" s="110">
        <f t="shared" si="30816"/>
        <v>0</v>
      </c>
      <c r="BW2100" s="110">
        <f t="shared" si="30816"/>
        <v>0</v>
      </c>
      <c r="BX2100" s="110">
        <f t="shared" si="30816"/>
        <v>0.17</v>
      </c>
      <c r="BY2100" s="110">
        <f t="shared" ref="BY2100:CC2100" si="30817">ROUND(BY2099/$E2099,2)</f>
        <v>0.17</v>
      </c>
      <c r="BZ2100" s="110">
        <f t="shared" si="30817"/>
        <v>0.17</v>
      </c>
      <c r="CA2100" s="110">
        <f t="shared" ref="CA2100" si="30818">ROUNDDOWN(CA2099/$E2099,2)</f>
        <v>0.16</v>
      </c>
      <c r="CB2100" s="110">
        <f t="shared" ref="CB2100" si="30819">ROUNDDOWN(CB2099/$E2099,2)</f>
        <v>0.16</v>
      </c>
      <c r="CC2100" s="110">
        <f t="shared" si="30817"/>
        <v>0.17</v>
      </c>
      <c r="CD2100" s="110">
        <f t="shared" ref="CD2100:CG2100" si="30820">ROUND(CD2099/$E2099,2)</f>
        <v>0</v>
      </c>
      <c r="CE2100" s="110"/>
      <c r="CF2100" s="110">
        <f t="shared" si="30820"/>
        <v>0</v>
      </c>
      <c r="CG2100" s="110">
        <f t="shared" si="30820"/>
        <v>0</v>
      </c>
      <c r="CH2100" s="111">
        <f>IF(C2099="","",D2099-SUM(G2100:CG2100))</f>
        <v>0</v>
      </c>
      <c r="CI2100" s="112">
        <f>IF(C2099="","",SUM(G2100:CG2100))</f>
        <v>1</v>
      </c>
      <c r="CJ2100" s="67" t="b">
        <f>IF(C2099="","",D2099=CI2100)</f>
        <v>1</v>
      </c>
    </row>
    <row r="2101" spans="1:88" s="5" customFormat="1" ht="15" customHeight="1" x14ac:dyDescent="0.3">
      <c r="A2101" s="173"/>
      <c r="B2101" s="157"/>
      <c r="C2101" s="170"/>
      <c r="D2101" s="160"/>
      <c r="E2101" s="163"/>
      <c r="F2101" s="166"/>
      <c r="G2101" s="113">
        <v>0</v>
      </c>
      <c r="H2101" s="113"/>
      <c r="I2101" s="113"/>
      <c r="J2101" s="113"/>
      <c r="K2101" s="113"/>
      <c r="L2101" s="113"/>
      <c r="M2101" s="113"/>
      <c r="N2101" s="113"/>
      <c r="O2101" s="113"/>
      <c r="P2101" s="113"/>
      <c r="Q2101" s="113"/>
      <c r="R2101" s="113"/>
      <c r="S2101" s="113"/>
      <c r="T2101" s="113"/>
      <c r="U2101" s="113">
        <f t="shared" ref="U2101:X2101" si="30821">U2099/$F2099</f>
        <v>0</v>
      </c>
      <c r="V2101" s="113">
        <f t="shared" si="30821"/>
        <v>0</v>
      </c>
      <c r="W2101" s="113">
        <f t="shared" si="30821"/>
        <v>0</v>
      </c>
      <c r="X2101" s="113">
        <f t="shared" si="30821"/>
        <v>0</v>
      </c>
      <c r="Y2101" s="113">
        <f t="shared" ref="Y2101:AG2101" si="30822">Y2099/$F2099</f>
        <v>0</v>
      </c>
      <c r="Z2101" s="113">
        <f t="shared" si="30822"/>
        <v>0</v>
      </c>
      <c r="AA2101" s="113">
        <f t="shared" si="30822"/>
        <v>0</v>
      </c>
      <c r="AB2101" s="113">
        <f t="shared" si="30822"/>
        <v>0</v>
      </c>
      <c r="AC2101" s="113">
        <f t="shared" si="30822"/>
        <v>0</v>
      </c>
      <c r="AD2101" s="113">
        <f t="shared" si="30822"/>
        <v>0</v>
      </c>
      <c r="AE2101" s="113">
        <f t="shared" si="30822"/>
        <v>0</v>
      </c>
      <c r="AF2101" s="113">
        <f t="shared" si="30822"/>
        <v>0</v>
      </c>
      <c r="AG2101" s="113">
        <f t="shared" si="30822"/>
        <v>0</v>
      </c>
      <c r="AH2101" s="113">
        <f t="shared" ref="AH2101:AK2101" si="30823">AH2099/$F2099</f>
        <v>0</v>
      </c>
      <c r="AI2101" s="113">
        <f t="shared" si="30823"/>
        <v>0</v>
      </c>
      <c r="AJ2101" s="113">
        <f t="shared" si="30823"/>
        <v>0</v>
      </c>
      <c r="AK2101" s="113">
        <f t="shared" si="30823"/>
        <v>0</v>
      </c>
      <c r="AL2101" s="113">
        <f t="shared" ref="AL2101:AT2101" si="30824">AL2099/$F2099</f>
        <v>0</v>
      </c>
      <c r="AM2101" s="113">
        <f t="shared" si="30824"/>
        <v>0</v>
      </c>
      <c r="AN2101" s="113">
        <f t="shared" si="30824"/>
        <v>0</v>
      </c>
      <c r="AO2101" s="113">
        <f t="shared" si="30824"/>
        <v>0</v>
      </c>
      <c r="AP2101" s="113">
        <f t="shared" si="30824"/>
        <v>0</v>
      </c>
      <c r="AQ2101" s="113">
        <f t="shared" si="30824"/>
        <v>0</v>
      </c>
      <c r="AR2101" s="113">
        <f t="shared" si="30824"/>
        <v>0</v>
      </c>
      <c r="AS2101" s="113">
        <f t="shared" si="30824"/>
        <v>0</v>
      </c>
      <c r="AT2101" s="113">
        <f t="shared" si="30824"/>
        <v>0</v>
      </c>
      <c r="AU2101" s="113">
        <f t="shared" ref="AU2101:AX2101" si="30825">AU2099/$F2099</f>
        <v>0</v>
      </c>
      <c r="AV2101" s="113">
        <f t="shared" si="30825"/>
        <v>0</v>
      </c>
      <c r="AW2101" s="113">
        <f t="shared" si="30825"/>
        <v>0</v>
      </c>
      <c r="AX2101" s="113">
        <f t="shared" si="30825"/>
        <v>0</v>
      </c>
      <c r="AY2101" s="113">
        <f t="shared" ref="AY2101:BC2101" si="30826">AY2099/$F2099</f>
        <v>0</v>
      </c>
      <c r="AZ2101" s="113">
        <f t="shared" si="30826"/>
        <v>0</v>
      </c>
      <c r="BA2101" s="113">
        <f t="shared" si="30826"/>
        <v>0</v>
      </c>
      <c r="BB2101" s="113">
        <f t="shared" si="30826"/>
        <v>0</v>
      </c>
      <c r="BC2101" s="113">
        <f t="shared" si="30826"/>
        <v>0</v>
      </c>
      <c r="BD2101" s="113">
        <f t="shared" ref="BD2101:BG2101" si="30827">BD2099/$F2099</f>
        <v>0</v>
      </c>
      <c r="BE2101" s="113">
        <f t="shared" si="30827"/>
        <v>0</v>
      </c>
      <c r="BF2101" s="113">
        <f t="shared" si="30827"/>
        <v>0</v>
      </c>
      <c r="BG2101" s="113">
        <f t="shared" si="30827"/>
        <v>0</v>
      </c>
      <c r="BH2101" s="113">
        <f t="shared" ref="BH2101:BK2101" si="30828">BH2099/$F2099</f>
        <v>0</v>
      </c>
      <c r="BI2101" s="113">
        <f t="shared" si="30828"/>
        <v>0</v>
      </c>
      <c r="BJ2101" s="113">
        <f t="shared" si="30828"/>
        <v>0</v>
      </c>
      <c r="BK2101" s="113">
        <f t="shared" si="30828"/>
        <v>0</v>
      </c>
      <c r="BL2101" s="113">
        <f t="shared" ref="BL2101:BP2101" si="30829">BL2099/$F2099</f>
        <v>0</v>
      </c>
      <c r="BM2101" s="113">
        <f t="shared" si="30829"/>
        <v>0</v>
      </c>
      <c r="BN2101" s="113">
        <f t="shared" si="30829"/>
        <v>0</v>
      </c>
      <c r="BO2101" s="113">
        <f t="shared" si="30829"/>
        <v>0</v>
      </c>
      <c r="BP2101" s="113">
        <f t="shared" si="30829"/>
        <v>0</v>
      </c>
      <c r="BQ2101" s="113">
        <f t="shared" ref="BQ2101:BT2101" si="30830">BQ2099/$F2099</f>
        <v>0</v>
      </c>
      <c r="BR2101" s="113">
        <f t="shared" si="30830"/>
        <v>0</v>
      </c>
      <c r="BS2101" s="113">
        <f t="shared" si="30830"/>
        <v>0</v>
      </c>
      <c r="BT2101" s="113">
        <f t="shared" si="30830"/>
        <v>0</v>
      </c>
      <c r="BU2101" s="113">
        <f t="shared" ref="BU2101:BX2101" si="30831">BU2099/$F2099</f>
        <v>0</v>
      </c>
      <c r="BV2101" s="113">
        <f t="shared" si="30831"/>
        <v>0</v>
      </c>
      <c r="BW2101" s="113">
        <f t="shared" si="30831"/>
        <v>0</v>
      </c>
      <c r="BX2101" s="113">
        <f t="shared" si="30831"/>
        <v>0.16666733000866324</v>
      </c>
      <c r="BY2101" s="113">
        <f t="shared" ref="BY2101:CC2101" si="30832">BY2099/$F2099</f>
        <v>0.16666600332467008</v>
      </c>
      <c r="BZ2101" s="113">
        <f t="shared" si="30832"/>
        <v>0.16666600332467008</v>
      </c>
      <c r="CA2101" s="113">
        <f t="shared" si="30832"/>
        <v>0.16666600332467008</v>
      </c>
      <c r="CB2101" s="113">
        <f t="shared" si="30832"/>
        <v>0.16666733000866324</v>
      </c>
      <c r="CC2101" s="113">
        <f t="shared" si="30832"/>
        <v>0.16666733000866324</v>
      </c>
      <c r="CD2101" s="113">
        <f t="shared" ref="CD2101:CG2101" si="30833">CD2099/$F2099</f>
        <v>0</v>
      </c>
      <c r="CE2101" s="113"/>
      <c r="CF2101" s="113">
        <f t="shared" si="30833"/>
        <v>0</v>
      </c>
      <c r="CG2101" s="113">
        <f t="shared" si="30833"/>
        <v>0</v>
      </c>
      <c r="CH2101" s="114">
        <f>IF(C2099="","",100%-SUM(G2101:CG2101))</f>
        <v>2.2204460492503131E-16</v>
      </c>
      <c r="CI2101" s="115">
        <f>IF(C2099="","",SUM(G2101:CG2101))</f>
        <v>0.99999999999999978</v>
      </c>
      <c r="CJ2101" s="67" t="b">
        <f>IF(C2099="","",SUM(G2101:CG2101)=CI2101)</f>
        <v>1</v>
      </c>
    </row>
    <row r="2102" spans="1:88" s="5" customFormat="1" ht="15" customHeight="1" x14ac:dyDescent="0.3">
      <c r="A2102" s="171" t="s">
        <v>1470</v>
      </c>
      <c r="B2102" s="155" t="s">
        <v>1471</v>
      </c>
      <c r="C2102" s="168" t="s">
        <v>163</v>
      </c>
      <c r="D2102" s="158">
        <v>1</v>
      </c>
      <c r="E2102" s="161">
        <v>762559</v>
      </c>
      <c r="F2102" s="164">
        <f t="shared" si="30642"/>
        <v>762559</v>
      </c>
      <c r="G2102" s="108">
        <v>0</v>
      </c>
      <c r="H2102" s="108"/>
      <c r="I2102" s="108"/>
      <c r="J2102" s="108"/>
      <c r="K2102" s="108"/>
      <c r="L2102" s="108"/>
      <c r="M2102" s="108"/>
      <c r="N2102" s="108"/>
      <c r="O2102" s="108"/>
      <c r="P2102" s="108"/>
      <c r="Q2102" s="108"/>
      <c r="R2102" s="108"/>
      <c r="S2102" s="108"/>
      <c r="T2102" s="108"/>
      <c r="U2102" s="108"/>
      <c r="V2102" s="108"/>
      <c r="W2102" s="108"/>
      <c r="X2102" s="108"/>
      <c r="Y2102" s="108"/>
      <c r="Z2102" s="108"/>
      <c r="AA2102" s="108"/>
      <c r="AB2102" s="108"/>
      <c r="AC2102" s="108"/>
      <c r="AD2102" s="108"/>
      <c r="AE2102" s="108"/>
      <c r="AF2102" s="108"/>
      <c r="AG2102" s="108"/>
      <c r="AH2102" s="108"/>
      <c r="AI2102" s="108"/>
      <c r="AJ2102" s="108"/>
      <c r="AK2102" s="108"/>
      <c r="AL2102" s="108"/>
      <c r="AM2102" s="108"/>
      <c r="AN2102" s="108"/>
      <c r="AO2102" s="108"/>
      <c r="AP2102" s="108"/>
      <c r="AQ2102" s="108"/>
      <c r="AR2102" s="108"/>
      <c r="AS2102" s="108"/>
      <c r="AT2102" s="108"/>
      <c r="AU2102" s="108"/>
      <c r="AV2102" s="108"/>
      <c r="AW2102" s="108"/>
      <c r="AX2102" s="108"/>
      <c r="AY2102" s="108"/>
      <c r="AZ2102" s="108"/>
      <c r="BA2102" s="108"/>
      <c r="BB2102" s="108"/>
      <c r="BC2102" s="108"/>
      <c r="BD2102" s="108"/>
      <c r="BE2102" s="108"/>
      <c r="BF2102" s="108"/>
      <c r="BG2102" s="108"/>
      <c r="BH2102" s="108"/>
      <c r="BI2102" s="108"/>
      <c r="BJ2102" s="108"/>
      <c r="BK2102" s="108"/>
      <c r="BL2102" s="108"/>
      <c r="BM2102" s="108"/>
      <c r="BN2102" s="108"/>
      <c r="BO2102" s="108"/>
      <c r="BP2102" s="108"/>
      <c r="BQ2102" s="108"/>
      <c r="BR2102" s="108"/>
      <c r="BS2102" s="108"/>
      <c r="BT2102" s="108"/>
      <c r="BU2102" s="108"/>
      <c r="BV2102" s="108"/>
      <c r="BW2102" s="108"/>
      <c r="BX2102" s="108">
        <f>ROUND($F2102/6,0)</f>
        <v>127093</v>
      </c>
      <c r="BY2102" s="108">
        <f>ROUNDUP($F2102/6,0)</f>
        <v>127094</v>
      </c>
      <c r="BZ2102" s="108">
        <f t="shared" ref="BZ2102:CC2102" si="30834">ROUND($F2102/6,0)</f>
        <v>127093</v>
      </c>
      <c r="CA2102" s="108">
        <f t="shared" si="30834"/>
        <v>127093</v>
      </c>
      <c r="CB2102" s="108">
        <f t="shared" si="30834"/>
        <v>127093</v>
      </c>
      <c r="CC2102" s="108">
        <f t="shared" si="30834"/>
        <v>127093</v>
      </c>
      <c r="CD2102" s="108"/>
      <c r="CE2102" s="108"/>
      <c r="CF2102" s="108"/>
      <c r="CG2102" s="108"/>
      <c r="CH2102" s="109">
        <f>IF(C2102="","",F2102-SUM(G2102:CG2102))</f>
        <v>0</v>
      </c>
      <c r="CI2102" s="107">
        <f>IF(C2102="","",SUM(G2102:CG2102))</f>
        <v>762559</v>
      </c>
      <c r="CJ2102" s="67" t="b">
        <f>IF(C2102="","",F2102=CI2102)</f>
        <v>1</v>
      </c>
    </row>
    <row r="2103" spans="1:88" s="5" customFormat="1" ht="15" customHeight="1" x14ac:dyDescent="0.3">
      <c r="A2103" s="172"/>
      <c r="B2103" s="156"/>
      <c r="C2103" s="169"/>
      <c r="D2103" s="159"/>
      <c r="E2103" s="162"/>
      <c r="F2103" s="165"/>
      <c r="G2103" s="110">
        <v>0</v>
      </c>
      <c r="H2103" s="110"/>
      <c r="I2103" s="110"/>
      <c r="J2103" s="110"/>
      <c r="K2103" s="110"/>
      <c r="L2103" s="110"/>
      <c r="M2103" s="110"/>
      <c r="N2103" s="110"/>
      <c r="O2103" s="110"/>
      <c r="P2103" s="110"/>
      <c r="Q2103" s="110"/>
      <c r="R2103" s="110"/>
      <c r="S2103" s="110"/>
      <c r="T2103" s="110"/>
      <c r="U2103" s="110">
        <f t="shared" ref="U2103:X2103" si="30835">ROUND(U2102/$E2102,2)</f>
        <v>0</v>
      </c>
      <c r="V2103" s="110">
        <f t="shared" si="30835"/>
        <v>0</v>
      </c>
      <c r="W2103" s="110">
        <f t="shared" si="30835"/>
        <v>0</v>
      </c>
      <c r="X2103" s="110">
        <f t="shared" si="30835"/>
        <v>0</v>
      </c>
      <c r="Y2103" s="110">
        <f t="shared" ref="Y2103:AG2103" si="30836">ROUND(Y2102/$E2102,2)</f>
        <v>0</v>
      </c>
      <c r="Z2103" s="110">
        <f t="shared" si="30836"/>
        <v>0</v>
      </c>
      <c r="AA2103" s="110">
        <f t="shared" si="30836"/>
        <v>0</v>
      </c>
      <c r="AB2103" s="110">
        <f t="shared" si="30836"/>
        <v>0</v>
      </c>
      <c r="AC2103" s="110">
        <f t="shared" si="30836"/>
        <v>0</v>
      </c>
      <c r="AD2103" s="110">
        <f t="shared" si="30836"/>
        <v>0</v>
      </c>
      <c r="AE2103" s="110">
        <f t="shared" si="30836"/>
        <v>0</v>
      </c>
      <c r="AF2103" s="110">
        <f t="shared" si="30836"/>
        <v>0</v>
      </c>
      <c r="AG2103" s="110">
        <f t="shared" si="30836"/>
        <v>0</v>
      </c>
      <c r="AH2103" s="110">
        <f t="shared" ref="AH2103:AK2103" si="30837">ROUND(AH2102/$E2102,2)</f>
        <v>0</v>
      </c>
      <c r="AI2103" s="110">
        <f t="shared" si="30837"/>
        <v>0</v>
      </c>
      <c r="AJ2103" s="110">
        <f t="shared" si="30837"/>
        <v>0</v>
      </c>
      <c r="AK2103" s="110">
        <f t="shared" si="30837"/>
        <v>0</v>
      </c>
      <c r="AL2103" s="110">
        <f t="shared" ref="AL2103:AT2103" si="30838">ROUND(AL2102/$E2102,2)</f>
        <v>0</v>
      </c>
      <c r="AM2103" s="110">
        <f t="shared" si="30838"/>
        <v>0</v>
      </c>
      <c r="AN2103" s="110">
        <f t="shared" si="30838"/>
        <v>0</v>
      </c>
      <c r="AO2103" s="110">
        <f t="shared" si="30838"/>
        <v>0</v>
      </c>
      <c r="AP2103" s="110">
        <f t="shared" si="30838"/>
        <v>0</v>
      </c>
      <c r="AQ2103" s="110">
        <f t="shared" si="30838"/>
        <v>0</v>
      </c>
      <c r="AR2103" s="110">
        <f t="shared" si="30838"/>
        <v>0</v>
      </c>
      <c r="AS2103" s="110">
        <f t="shared" si="30838"/>
        <v>0</v>
      </c>
      <c r="AT2103" s="110">
        <f t="shared" si="30838"/>
        <v>0</v>
      </c>
      <c r="AU2103" s="110">
        <f t="shared" ref="AU2103:AX2103" si="30839">ROUND(AU2102/$E2102,2)</f>
        <v>0</v>
      </c>
      <c r="AV2103" s="110">
        <f t="shared" si="30839"/>
        <v>0</v>
      </c>
      <c r="AW2103" s="110">
        <f t="shared" si="30839"/>
        <v>0</v>
      </c>
      <c r="AX2103" s="110">
        <f t="shared" si="30839"/>
        <v>0</v>
      </c>
      <c r="AY2103" s="110">
        <f t="shared" ref="AY2103:BC2103" si="30840">ROUND(AY2102/$E2102,2)</f>
        <v>0</v>
      </c>
      <c r="AZ2103" s="110">
        <f t="shared" si="30840"/>
        <v>0</v>
      </c>
      <c r="BA2103" s="110">
        <f t="shared" si="30840"/>
        <v>0</v>
      </c>
      <c r="BB2103" s="110">
        <f t="shared" si="30840"/>
        <v>0</v>
      </c>
      <c r="BC2103" s="110">
        <f t="shared" si="30840"/>
        <v>0</v>
      </c>
      <c r="BD2103" s="110">
        <f t="shared" ref="BD2103:BG2103" si="30841">ROUND(BD2102/$E2102,2)</f>
        <v>0</v>
      </c>
      <c r="BE2103" s="110">
        <f t="shared" si="30841"/>
        <v>0</v>
      </c>
      <c r="BF2103" s="110">
        <f t="shared" si="30841"/>
        <v>0</v>
      </c>
      <c r="BG2103" s="110">
        <f t="shared" si="30841"/>
        <v>0</v>
      </c>
      <c r="BH2103" s="110">
        <f t="shared" ref="BH2103:BK2103" si="30842">ROUND(BH2102/$E2102,2)</f>
        <v>0</v>
      </c>
      <c r="BI2103" s="110">
        <f t="shared" si="30842"/>
        <v>0</v>
      </c>
      <c r="BJ2103" s="110">
        <f t="shared" si="30842"/>
        <v>0</v>
      </c>
      <c r="BK2103" s="110">
        <f t="shared" si="30842"/>
        <v>0</v>
      </c>
      <c r="BL2103" s="110">
        <f t="shared" ref="BL2103:BP2103" si="30843">ROUND(BL2102/$E2102,2)</f>
        <v>0</v>
      </c>
      <c r="BM2103" s="110">
        <f t="shared" si="30843"/>
        <v>0</v>
      </c>
      <c r="BN2103" s="110">
        <f t="shared" si="30843"/>
        <v>0</v>
      </c>
      <c r="BO2103" s="110">
        <f t="shared" si="30843"/>
        <v>0</v>
      </c>
      <c r="BP2103" s="110">
        <f t="shared" si="30843"/>
        <v>0</v>
      </c>
      <c r="BQ2103" s="110">
        <f t="shared" ref="BQ2103:BT2103" si="30844">ROUND(BQ2102/$E2102,2)</f>
        <v>0</v>
      </c>
      <c r="BR2103" s="110">
        <f t="shared" si="30844"/>
        <v>0</v>
      </c>
      <c r="BS2103" s="110">
        <f t="shared" si="30844"/>
        <v>0</v>
      </c>
      <c r="BT2103" s="110">
        <f t="shared" si="30844"/>
        <v>0</v>
      </c>
      <c r="BU2103" s="110">
        <f t="shared" ref="BU2103:BX2103" si="30845">ROUND(BU2102/$E2102,2)</f>
        <v>0</v>
      </c>
      <c r="BV2103" s="110">
        <f t="shared" si="30845"/>
        <v>0</v>
      </c>
      <c r="BW2103" s="110">
        <f t="shared" si="30845"/>
        <v>0</v>
      </c>
      <c r="BX2103" s="110">
        <f t="shared" si="30845"/>
        <v>0.17</v>
      </c>
      <c r="BY2103" s="110">
        <f t="shared" ref="BY2103:CC2103" si="30846">ROUND(BY2102/$E2102,2)</f>
        <v>0.17</v>
      </c>
      <c r="BZ2103" s="110">
        <f t="shared" si="30846"/>
        <v>0.17</v>
      </c>
      <c r="CA2103" s="110">
        <f t="shared" ref="CA2103" si="30847">ROUNDDOWN(CA2102/$E2102,2)</f>
        <v>0.16</v>
      </c>
      <c r="CB2103" s="110">
        <f t="shared" ref="CB2103" si="30848">ROUNDDOWN(CB2102/$E2102,2)</f>
        <v>0.16</v>
      </c>
      <c r="CC2103" s="110">
        <f t="shared" si="30846"/>
        <v>0.17</v>
      </c>
      <c r="CD2103" s="110">
        <f t="shared" ref="CD2103:CG2103" si="30849">ROUND(CD2102/$E2102,2)</f>
        <v>0</v>
      </c>
      <c r="CE2103" s="110"/>
      <c r="CF2103" s="110">
        <f t="shared" si="30849"/>
        <v>0</v>
      </c>
      <c r="CG2103" s="110">
        <f t="shared" si="30849"/>
        <v>0</v>
      </c>
      <c r="CH2103" s="111">
        <f>IF(C2102="","",D2102-SUM(G2103:CG2103))</f>
        <v>0</v>
      </c>
      <c r="CI2103" s="112">
        <f>IF(C2102="","",SUM(G2103:CG2103))</f>
        <v>1</v>
      </c>
      <c r="CJ2103" s="67" t="b">
        <f>IF(C2102="","",D2102=CI2103)</f>
        <v>1</v>
      </c>
    </row>
    <row r="2104" spans="1:88" s="5" customFormat="1" ht="15" customHeight="1" x14ac:dyDescent="0.3">
      <c r="A2104" s="173"/>
      <c r="B2104" s="157"/>
      <c r="C2104" s="170"/>
      <c r="D2104" s="160"/>
      <c r="E2104" s="163"/>
      <c r="F2104" s="166"/>
      <c r="G2104" s="113">
        <v>0</v>
      </c>
      <c r="H2104" s="113"/>
      <c r="I2104" s="113"/>
      <c r="J2104" s="113"/>
      <c r="K2104" s="113"/>
      <c r="L2104" s="113"/>
      <c r="M2104" s="113"/>
      <c r="N2104" s="113"/>
      <c r="O2104" s="113"/>
      <c r="P2104" s="113"/>
      <c r="Q2104" s="113"/>
      <c r="R2104" s="113"/>
      <c r="S2104" s="113"/>
      <c r="T2104" s="113"/>
      <c r="U2104" s="113">
        <f t="shared" ref="U2104:X2104" si="30850">U2102/$F2102</f>
        <v>0</v>
      </c>
      <c r="V2104" s="113">
        <f t="shared" si="30850"/>
        <v>0</v>
      </c>
      <c r="W2104" s="113">
        <f t="shared" si="30850"/>
        <v>0</v>
      </c>
      <c r="X2104" s="113">
        <f t="shared" si="30850"/>
        <v>0</v>
      </c>
      <c r="Y2104" s="113">
        <f t="shared" ref="Y2104:AG2104" si="30851">Y2102/$F2102</f>
        <v>0</v>
      </c>
      <c r="Z2104" s="113">
        <f t="shared" si="30851"/>
        <v>0</v>
      </c>
      <c r="AA2104" s="113">
        <f t="shared" si="30851"/>
        <v>0</v>
      </c>
      <c r="AB2104" s="113">
        <f t="shared" si="30851"/>
        <v>0</v>
      </c>
      <c r="AC2104" s="113">
        <f t="shared" si="30851"/>
        <v>0</v>
      </c>
      <c r="AD2104" s="113">
        <f t="shared" si="30851"/>
        <v>0</v>
      </c>
      <c r="AE2104" s="113">
        <f t="shared" si="30851"/>
        <v>0</v>
      </c>
      <c r="AF2104" s="113">
        <f t="shared" si="30851"/>
        <v>0</v>
      </c>
      <c r="AG2104" s="113">
        <f t="shared" si="30851"/>
        <v>0</v>
      </c>
      <c r="AH2104" s="113">
        <f t="shared" ref="AH2104:AK2104" si="30852">AH2102/$F2102</f>
        <v>0</v>
      </c>
      <c r="AI2104" s="113">
        <f t="shared" si="30852"/>
        <v>0</v>
      </c>
      <c r="AJ2104" s="113">
        <f t="shared" si="30852"/>
        <v>0</v>
      </c>
      <c r="AK2104" s="113">
        <f t="shared" si="30852"/>
        <v>0</v>
      </c>
      <c r="AL2104" s="113">
        <f t="shared" ref="AL2104:AT2104" si="30853">AL2102/$F2102</f>
        <v>0</v>
      </c>
      <c r="AM2104" s="113">
        <f t="shared" si="30853"/>
        <v>0</v>
      </c>
      <c r="AN2104" s="113">
        <f t="shared" si="30853"/>
        <v>0</v>
      </c>
      <c r="AO2104" s="113">
        <f t="shared" si="30853"/>
        <v>0</v>
      </c>
      <c r="AP2104" s="113">
        <f t="shared" si="30853"/>
        <v>0</v>
      </c>
      <c r="AQ2104" s="113">
        <f t="shared" si="30853"/>
        <v>0</v>
      </c>
      <c r="AR2104" s="113">
        <f t="shared" si="30853"/>
        <v>0</v>
      </c>
      <c r="AS2104" s="113">
        <f t="shared" si="30853"/>
        <v>0</v>
      </c>
      <c r="AT2104" s="113">
        <f t="shared" si="30853"/>
        <v>0</v>
      </c>
      <c r="AU2104" s="113">
        <f t="shared" ref="AU2104:AX2104" si="30854">AU2102/$F2102</f>
        <v>0</v>
      </c>
      <c r="AV2104" s="113">
        <f t="shared" si="30854"/>
        <v>0</v>
      </c>
      <c r="AW2104" s="113">
        <f t="shared" si="30854"/>
        <v>0</v>
      </c>
      <c r="AX2104" s="113">
        <f t="shared" si="30854"/>
        <v>0</v>
      </c>
      <c r="AY2104" s="113">
        <f t="shared" ref="AY2104:BC2104" si="30855">AY2102/$F2102</f>
        <v>0</v>
      </c>
      <c r="AZ2104" s="113">
        <f t="shared" si="30855"/>
        <v>0</v>
      </c>
      <c r="BA2104" s="113">
        <f t="shared" si="30855"/>
        <v>0</v>
      </c>
      <c r="BB2104" s="113">
        <f t="shared" si="30855"/>
        <v>0</v>
      </c>
      <c r="BC2104" s="113">
        <f t="shared" si="30855"/>
        <v>0</v>
      </c>
      <c r="BD2104" s="113">
        <f t="shared" ref="BD2104:BG2104" si="30856">BD2102/$F2102</f>
        <v>0</v>
      </c>
      <c r="BE2104" s="113">
        <f t="shared" si="30856"/>
        <v>0</v>
      </c>
      <c r="BF2104" s="113">
        <f t="shared" si="30856"/>
        <v>0</v>
      </c>
      <c r="BG2104" s="113">
        <f t="shared" si="30856"/>
        <v>0</v>
      </c>
      <c r="BH2104" s="113">
        <f t="shared" ref="BH2104:BK2104" si="30857">BH2102/$F2102</f>
        <v>0</v>
      </c>
      <c r="BI2104" s="113">
        <f t="shared" si="30857"/>
        <v>0</v>
      </c>
      <c r="BJ2104" s="113">
        <f t="shared" si="30857"/>
        <v>0</v>
      </c>
      <c r="BK2104" s="113">
        <f t="shared" si="30857"/>
        <v>0</v>
      </c>
      <c r="BL2104" s="113">
        <f t="shared" ref="BL2104:BP2104" si="30858">BL2102/$F2102</f>
        <v>0</v>
      </c>
      <c r="BM2104" s="113">
        <f t="shared" si="30858"/>
        <v>0</v>
      </c>
      <c r="BN2104" s="113">
        <f t="shared" si="30858"/>
        <v>0</v>
      </c>
      <c r="BO2104" s="113">
        <f t="shared" si="30858"/>
        <v>0</v>
      </c>
      <c r="BP2104" s="113">
        <f t="shared" si="30858"/>
        <v>0</v>
      </c>
      <c r="BQ2104" s="113">
        <f t="shared" ref="BQ2104:BT2104" si="30859">BQ2102/$F2102</f>
        <v>0</v>
      </c>
      <c r="BR2104" s="113">
        <f t="shared" si="30859"/>
        <v>0</v>
      </c>
      <c r="BS2104" s="113">
        <f t="shared" si="30859"/>
        <v>0</v>
      </c>
      <c r="BT2104" s="113">
        <f t="shared" si="30859"/>
        <v>0</v>
      </c>
      <c r="BU2104" s="113">
        <f t="shared" ref="BU2104:BX2104" si="30860">BU2102/$F2102</f>
        <v>0</v>
      </c>
      <c r="BV2104" s="113">
        <f t="shared" si="30860"/>
        <v>0</v>
      </c>
      <c r="BW2104" s="113">
        <f t="shared" si="30860"/>
        <v>0</v>
      </c>
      <c r="BX2104" s="113">
        <f t="shared" si="30860"/>
        <v>0.16666644810434339</v>
      </c>
      <c r="BY2104" s="113">
        <f t="shared" ref="BY2104:CC2104" si="30861">BY2102/$F2102</f>
        <v>0.166667759478283</v>
      </c>
      <c r="BZ2104" s="113">
        <f t="shared" si="30861"/>
        <v>0.16666644810434339</v>
      </c>
      <c r="CA2104" s="113">
        <f t="shared" si="30861"/>
        <v>0.16666644810434339</v>
      </c>
      <c r="CB2104" s="113">
        <f t="shared" si="30861"/>
        <v>0.16666644810434339</v>
      </c>
      <c r="CC2104" s="113">
        <f t="shared" si="30861"/>
        <v>0.16666644810434339</v>
      </c>
      <c r="CD2104" s="113">
        <f t="shared" ref="CD2104:CG2104" si="30862">CD2102/$F2102</f>
        <v>0</v>
      </c>
      <c r="CE2104" s="113"/>
      <c r="CF2104" s="113">
        <f t="shared" si="30862"/>
        <v>0</v>
      </c>
      <c r="CG2104" s="113">
        <f t="shared" si="30862"/>
        <v>0</v>
      </c>
      <c r="CH2104" s="114">
        <f>IF(C2102="","",100%-SUM(G2104:CG2104))</f>
        <v>0</v>
      </c>
      <c r="CI2104" s="115">
        <f>IF(C2102="","",SUM(G2104:CG2104))</f>
        <v>1</v>
      </c>
      <c r="CJ2104" s="67" t="b">
        <f>IF(C2102="","",SUM(G2104:CG2104)=CI2104)</f>
        <v>1</v>
      </c>
    </row>
    <row r="2105" spans="1:88" x14ac:dyDescent="0.3">
      <c r="A2105" s="31" t="s">
        <v>1472</v>
      </c>
      <c r="B2105" s="32" t="s">
        <v>1473</v>
      </c>
      <c r="C2105" s="33"/>
      <c r="D2105" s="33"/>
      <c r="E2105" s="37" t="s">
        <v>8</v>
      </c>
      <c r="F2105" s="84">
        <f>F2106</f>
        <v>25971410</v>
      </c>
      <c r="G2105" s="6">
        <f t="shared" ref="G2105:BR2105" si="30863">G2106</f>
        <v>0</v>
      </c>
      <c r="H2105" s="6">
        <f t="shared" si="30863"/>
        <v>0</v>
      </c>
      <c r="I2105" s="6">
        <f t="shared" si="30863"/>
        <v>0</v>
      </c>
      <c r="J2105" s="6">
        <f t="shared" si="30863"/>
        <v>0</v>
      </c>
      <c r="K2105" s="6">
        <f t="shared" si="30863"/>
        <v>0</v>
      </c>
      <c r="L2105" s="6">
        <f t="shared" si="30863"/>
        <v>0</v>
      </c>
      <c r="M2105" s="6">
        <f t="shared" si="30863"/>
        <v>0</v>
      </c>
      <c r="N2105" s="6">
        <f t="shared" si="30863"/>
        <v>0</v>
      </c>
      <c r="O2105" s="6">
        <f t="shared" si="30863"/>
        <v>0</v>
      </c>
      <c r="P2105" s="6">
        <f t="shared" si="30863"/>
        <v>0</v>
      </c>
      <c r="Q2105" s="6">
        <f t="shared" si="30863"/>
        <v>0</v>
      </c>
      <c r="R2105" s="6">
        <f t="shared" si="30863"/>
        <v>0</v>
      </c>
      <c r="S2105" s="6">
        <f t="shared" si="30863"/>
        <v>0</v>
      </c>
      <c r="T2105" s="6">
        <f t="shared" si="30863"/>
        <v>0</v>
      </c>
      <c r="U2105" s="6">
        <f t="shared" si="30863"/>
        <v>0</v>
      </c>
      <c r="V2105" s="6">
        <f t="shared" si="30863"/>
        <v>0</v>
      </c>
      <c r="W2105" s="6">
        <f t="shared" si="30863"/>
        <v>0</v>
      </c>
      <c r="X2105" s="6">
        <f t="shared" si="30863"/>
        <v>0</v>
      </c>
      <c r="Y2105" s="6">
        <f t="shared" si="30863"/>
        <v>0</v>
      </c>
      <c r="Z2105" s="6">
        <f t="shared" si="30863"/>
        <v>0</v>
      </c>
      <c r="AA2105" s="6">
        <f t="shared" si="30863"/>
        <v>0</v>
      </c>
      <c r="AB2105" s="6">
        <f t="shared" si="30863"/>
        <v>0</v>
      </c>
      <c r="AC2105" s="6">
        <f t="shared" si="30863"/>
        <v>0</v>
      </c>
      <c r="AD2105" s="6">
        <f t="shared" si="30863"/>
        <v>0</v>
      </c>
      <c r="AE2105" s="6">
        <f t="shared" si="30863"/>
        <v>0</v>
      </c>
      <c r="AF2105" s="6">
        <f t="shared" si="30863"/>
        <v>0</v>
      </c>
      <c r="AG2105" s="6">
        <f t="shared" si="30863"/>
        <v>0</v>
      </c>
      <c r="AH2105" s="6">
        <f t="shared" si="30863"/>
        <v>0</v>
      </c>
      <c r="AI2105" s="6">
        <f t="shared" si="30863"/>
        <v>0</v>
      </c>
      <c r="AJ2105" s="6">
        <f t="shared" si="30863"/>
        <v>0</v>
      </c>
      <c r="AK2105" s="6">
        <f t="shared" si="30863"/>
        <v>0</v>
      </c>
      <c r="AL2105" s="6">
        <f t="shared" si="30863"/>
        <v>0</v>
      </c>
      <c r="AM2105" s="6">
        <f t="shared" si="30863"/>
        <v>0</v>
      </c>
      <c r="AN2105" s="6">
        <f t="shared" si="30863"/>
        <v>0</v>
      </c>
      <c r="AO2105" s="6">
        <f t="shared" si="30863"/>
        <v>0</v>
      </c>
      <c r="AP2105" s="6">
        <f t="shared" si="30863"/>
        <v>0</v>
      </c>
      <c r="AQ2105" s="6">
        <f t="shared" si="30863"/>
        <v>0</v>
      </c>
      <c r="AR2105" s="6">
        <f t="shared" si="30863"/>
        <v>0</v>
      </c>
      <c r="AS2105" s="6">
        <f t="shared" si="30863"/>
        <v>0</v>
      </c>
      <c r="AT2105" s="6">
        <f t="shared" si="30863"/>
        <v>0</v>
      </c>
      <c r="AU2105" s="6">
        <f t="shared" si="30863"/>
        <v>0</v>
      </c>
      <c r="AV2105" s="6">
        <f t="shared" si="30863"/>
        <v>0</v>
      </c>
      <c r="AW2105" s="6">
        <f t="shared" si="30863"/>
        <v>0</v>
      </c>
      <c r="AX2105" s="6">
        <f t="shared" si="30863"/>
        <v>0</v>
      </c>
      <c r="AY2105" s="6">
        <f t="shared" si="30863"/>
        <v>0</v>
      </c>
      <c r="AZ2105" s="6">
        <f t="shared" si="30863"/>
        <v>0</v>
      </c>
      <c r="BA2105" s="6">
        <f t="shared" si="30863"/>
        <v>0</v>
      </c>
      <c r="BB2105" s="6">
        <f t="shared" si="30863"/>
        <v>0</v>
      </c>
      <c r="BC2105" s="6">
        <f t="shared" si="30863"/>
        <v>0</v>
      </c>
      <c r="BD2105" s="6">
        <f t="shared" si="30863"/>
        <v>0</v>
      </c>
      <c r="BE2105" s="6">
        <f t="shared" si="30863"/>
        <v>0</v>
      </c>
      <c r="BF2105" s="6">
        <f t="shared" si="30863"/>
        <v>0</v>
      </c>
      <c r="BG2105" s="6">
        <f t="shared" si="30863"/>
        <v>0</v>
      </c>
      <c r="BH2105" s="6">
        <f t="shared" si="30863"/>
        <v>0</v>
      </c>
      <c r="BI2105" s="6">
        <f t="shared" si="30863"/>
        <v>0</v>
      </c>
      <c r="BJ2105" s="6">
        <f t="shared" si="30863"/>
        <v>0</v>
      </c>
      <c r="BK2105" s="6">
        <f t="shared" si="30863"/>
        <v>0</v>
      </c>
      <c r="BL2105" s="6">
        <f t="shared" si="30863"/>
        <v>0</v>
      </c>
      <c r="BM2105" s="6">
        <f t="shared" si="30863"/>
        <v>0</v>
      </c>
      <c r="BN2105" s="6">
        <f t="shared" si="30863"/>
        <v>0</v>
      </c>
      <c r="BO2105" s="6">
        <f t="shared" si="30863"/>
        <v>0</v>
      </c>
      <c r="BP2105" s="6">
        <f t="shared" si="30863"/>
        <v>0</v>
      </c>
      <c r="BQ2105" s="6">
        <f t="shared" si="30863"/>
        <v>0</v>
      </c>
      <c r="BR2105" s="6">
        <f t="shared" si="30863"/>
        <v>0</v>
      </c>
      <c r="BS2105" s="6">
        <f t="shared" ref="BS2105:CG2105" si="30864">BS2106</f>
        <v>0</v>
      </c>
      <c r="BT2105" s="6">
        <f t="shared" si="30864"/>
        <v>0</v>
      </c>
      <c r="BU2105" s="6">
        <f t="shared" si="30864"/>
        <v>0</v>
      </c>
      <c r="BV2105" s="6">
        <f t="shared" si="30864"/>
        <v>0</v>
      </c>
      <c r="BW2105" s="6">
        <f t="shared" si="30864"/>
        <v>0</v>
      </c>
      <c r="BX2105" s="6">
        <f t="shared" si="30864"/>
        <v>25971410</v>
      </c>
      <c r="BY2105" s="6">
        <f t="shared" si="30864"/>
        <v>0</v>
      </c>
      <c r="BZ2105" s="6">
        <f t="shared" si="30864"/>
        <v>0</v>
      </c>
      <c r="CA2105" s="6">
        <f t="shared" si="30864"/>
        <v>0</v>
      </c>
      <c r="CB2105" s="6">
        <f t="shared" si="30864"/>
        <v>0</v>
      </c>
      <c r="CC2105" s="6">
        <f t="shared" si="30864"/>
        <v>0</v>
      </c>
      <c r="CD2105" s="6">
        <f t="shared" si="30864"/>
        <v>0</v>
      </c>
      <c r="CE2105" s="6">
        <f t="shared" si="30864"/>
        <v>0</v>
      </c>
      <c r="CF2105" s="6">
        <f t="shared" si="30864"/>
        <v>0</v>
      </c>
      <c r="CG2105" s="6">
        <f t="shared" si="30864"/>
        <v>0</v>
      </c>
      <c r="CH2105" s="109">
        <f>F2105-SUM(G2105:CG2105)</f>
        <v>0</v>
      </c>
      <c r="CI2105" s="107" t="str">
        <f>IF(C2105="","",SUM(G2105:CG2105))</f>
        <v/>
      </c>
      <c r="CJ2105" s="67" t="str">
        <f>IF(C2105="","",F2105=CI2105)</f>
        <v/>
      </c>
    </row>
    <row r="2106" spans="1:88" s="5" customFormat="1" ht="27" customHeight="1" x14ac:dyDescent="0.3">
      <c r="A2106" s="171" t="s">
        <v>1474</v>
      </c>
      <c r="B2106" s="155" t="s">
        <v>1475</v>
      </c>
      <c r="C2106" s="168" t="s">
        <v>163</v>
      </c>
      <c r="D2106" s="158">
        <v>5</v>
      </c>
      <c r="E2106" s="161">
        <v>5194282</v>
      </c>
      <c r="F2106" s="164">
        <f t="shared" ref="F2106" si="30865">ROUND(E2106*D2106,0)</f>
        <v>25971410</v>
      </c>
      <c r="G2106" s="108">
        <v>0</v>
      </c>
      <c r="H2106" s="108"/>
      <c r="I2106" s="108"/>
      <c r="J2106" s="108"/>
      <c r="K2106" s="108"/>
      <c r="L2106" s="108"/>
      <c r="M2106" s="108"/>
      <c r="N2106" s="108"/>
      <c r="O2106" s="108"/>
      <c r="P2106" s="108"/>
      <c r="Q2106" s="108"/>
      <c r="R2106" s="108"/>
      <c r="S2106" s="108"/>
      <c r="T2106" s="108"/>
      <c r="U2106" s="108"/>
      <c r="V2106" s="108"/>
      <c r="W2106" s="108"/>
      <c r="X2106" s="108"/>
      <c r="Y2106" s="108"/>
      <c r="Z2106" s="108"/>
      <c r="AA2106" s="108"/>
      <c r="AB2106" s="108"/>
      <c r="AC2106" s="108"/>
      <c r="AD2106" s="108"/>
      <c r="AE2106" s="108"/>
      <c r="AF2106" s="108"/>
      <c r="AG2106" s="108"/>
      <c r="AH2106" s="108"/>
      <c r="AI2106" s="108"/>
      <c r="AJ2106" s="108"/>
      <c r="AK2106" s="108"/>
      <c r="AL2106" s="108"/>
      <c r="AM2106" s="108"/>
      <c r="AN2106" s="108"/>
      <c r="AO2106" s="108"/>
      <c r="AP2106" s="108"/>
      <c r="AQ2106" s="108"/>
      <c r="AR2106" s="108"/>
      <c r="AS2106" s="108"/>
      <c r="AT2106" s="108"/>
      <c r="AU2106" s="108"/>
      <c r="AV2106" s="108"/>
      <c r="AW2106" s="108"/>
      <c r="AX2106" s="108"/>
      <c r="AY2106" s="108"/>
      <c r="AZ2106" s="108"/>
      <c r="BA2106" s="108"/>
      <c r="BB2106" s="108"/>
      <c r="BC2106" s="108"/>
      <c r="BD2106" s="108"/>
      <c r="BE2106" s="108"/>
      <c r="BF2106" s="108"/>
      <c r="BG2106" s="108"/>
      <c r="BH2106" s="108"/>
      <c r="BI2106" s="108"/>
      <c r="BJ2106" s="108"/>
      <c r="BK2106" s="108"/>
      <c r="BL2106" s="108"/>
      <c r="BM2106" s="108"/>
      <c r="BN2106" s="108"/>
      <c r="BO2106" s="108"/>
      <c r="BP2106" s="108"/>
      <c r="BQ2106" s="108"/>
      <c r="BR2106" s="108"/>
      <c r="BS2106" s="108"/>
      <c r="BT2106" s="108"/>
      <c r="BU2106" s="108"/>
      <c r="BV2106" s="108"/>
      <c r="BW2106" s="108"/>
      <c r="BX2106" s="108">
        <f>$F$2106</f>
        <v>25971410</v>
      </c>
      <c r="BY2106" s="108"/>
      <c r="BZ2106" s="108"/>
      <c r="CA2106" s="108"/>
      <c r="CB2106" s="108"/>
      <c r="CC2106" s="108"/>
      <c r="CD2106" s="108"/>
      <c r="CE2106" s="108"/>
      <c r="CF2106" s="108"/>
      <c r="CG2106" s="108"/>
      <c r="CH2106" s="109">
        <f>IF(C2106="","",F2106-SUM(G2106:CG2106))</f>
        <v>0</v>
      </c>
      <c r="CI2106" s="107">
        <f>IF(C2106="","",SUM(G2106:CG2106))</f>
        <v>25971410</v>
      </c>
      <c r="CJ2106" s="67" t="b">
        <f>IF(C2106="","",F2106=CI2106)</f>
        <v>1</v>
      </c>
    </row>
    <row r="2107" spans="1:88" s="5" customFormat="1" ht="27" customHeight="1" x14ac:dyDescent="0.3">
      <c r="A2107" s="172"/>
      <c r="B2107" s="156"/>
      <c r="C2107" s="169"/>
      <c r="D2107" s="159"/>
      <c r="E2107" s="162"/>
      <c r="F2107" s="165"/>
      <c r="G2107" s="110">
        <v>0</v>
      </c>
      <c r="H2107" s="110"/>
      <c r="I2107" s="110"/>
      <c r="J2107" s="110"/>
      <c r="K2107" s="110"/>
      <c r="L2107" s="110"/>
      <c r="M2107" s="110"/>
      <c r="N2107" s="110"/>
      <c r="O2107" s="110"/>
      <c r="P2107" s="110"/>
      <c r="Q2107" s="110"/>
      <c r="R2107" s="110"/>
      <c r="S2107" s="110"/>
      <c r="T2107" s="110"/>
      <c r="U2107" s="110">
        <f t="shared" ref="U2107:X2107" si="30866">ROUND(U2106/$E2106,2)</f>
        <v>0</v>
      </c>
      <c r="V2107" s="110">
        <f t="shared" si="30866"/>
        <v>0</v>
      </c>
      <c r="W2107" s="110">
        <f t="shared" si="30866"/>
        <v>0</v>
      </c>
      <c r="X2107" s="110">
        <f t="shared" si="30866"/>
        <v>0</v>
      </c>
      <c r="Y2107" s="110">
        <f t="shared" ref="Y2107:AG2107" si="30867">ROUND(Y2106/$E2106,2)</f>
        <v>0</v>
      </c>
      <c r="Z2107" s="110">
        <f t="shared" si="30867"/>
        <v>0</v>
      </c>
      <c r="AA2107" s="110">
        <f t="shared" si="30867"/>
        <v>0</v>
      </c>
      <c r="AB2107" s="110">
        <f t="shared" si="30867"/>
        <v>0</v>
      </c>
      <c r="AC2107" s="110">
        <f t="shared" si="30867"/>
        <v>0</v>
      </c>
      <c r="AD2107" s="110">
        <f t="shared" si="30867"/>
        <v>0</v>
      </c>
      <c r="AE2107" s="110">
        <f t="shared" si="30867"/>
        <v>0</v>
      </c>
      <c r="AF2107" s="110">
        <f t="shared" si="30867"/>
        <v>0</v>
      </c>
      <c r="AG2107" s="110">
        <f t="shared" si="30867"/>
        <v>0</v>
      </c>
      <c r="AH2107" s="110">
        <f t="shared" ref="AH2107:AK2107" si="30868">ROUND(AH2106/$E2106,2)</f>
        <v>0</v>
      </c>
      <c r="AI2107" s="110">
        <f t="shared" si="30868"/>
        <v>0</v>
      </c>
      <c r="AJ2107" s="110">
        <f t="shared" si="30868"/>
        <v>0</v>
      </c>
      <c r="AK2107" s="110">
        <f t="shared" si="30868"/>
        <v>0</v>
      </c>
      <c r="AL2107" s="110">
        <f t="shared" ref="AL2107:AT2107" si="30869">ROUND(AL2106/$E2106,2)</f>
        <v>0</v>
      </c>
      <c r="AM2107" s="110">
        <f t="shared" si="30869"/>
        <v>0</v>
      </c>
      <c r="AN2107" s="110">
        <f t="shared" si="30869"/>
        <v>0</v>
      </c>
      <c r="AO2107" s="110">
        <f t="shared" si="30869"/>
        <v>0</v>
      </c>
      <c r="AP2107" s="110">
        <f t="shared" si="30869"/>
        <v>0</v>
      </c>
      <c r="AQ2107" s="110">
        <f t="shared" si="30869"/>
        <v>0</v>
      </c>
      <c r="AR2107" s="110">
        <f t="shared" si="30869"/>
        <v>0</v>
      </c>
      <c r="AS2107" s="110">
        <f t="shared" si="30869"/>
        <v>0</v>
      </c>
      <c r="AT2107" s="110">
        <f t="shared" si="30869"/>
        <v>0</v>
      </c>
      <c r="AU2107" s="110">
        <f t="shared" ref="AU2107:AX2107" si="30870">ROUND(AU2106/$E2106,2)</f>
        <v>0</v>
      </c>
      <c r="AV2107" s="110">
        <f t="shared" si="30870"/>
        <v>0</v>
      </c>
      <c r="AW2107" s="110">
        <f t="shared" si="30870"/>
        <v>0</v>
      </c>
      <c r="AX2107" s="110">
        <f t="shared" si="30870"/>
        <v>0</v>
      </c>
      <c r="AY2107" s="110">
        <f t="shared" ref="AY2107:BC2107" si="30871">ROUND(AY2106/$E2106,2)</f>
        <v>0</v>
      </c>
      <c r="AZ2107" s="110">
        <f t="shared" si="30871"/>
        <v>0</v>
      </c>
      <c r="BA2107" s="110">
        <f t="shared" si="30871"/>
        <v>0</v>
      </c>
      <c r="BB2107" s="110">
        <f t="shared" si="30871"/>
        <v>0</v>
      </c>
      <c r="BC2107" s="110">
        <f t="shared" si="30871"/>
        <v>0</v>
      </c>
      <c r="BD2107" s="110">
        <f t="shared" ref="BD2107:BG2107" si="30872">ROUND(BD2106/$E2106,2)</f>
        <v>0</v>
      </c>
      <c r="BE2107" s="110">
        <f t="shared" si="30872"/>
        <v>0</v>
      </c>
      <c r="BF2107" s="110">
        <f t="shared" si="30872"/>
        <v>0</v>
      </c>
      <c r="BG2107" s="110">
        <f t="shared" si="30872"/>
        <v>0</v>
      </c>
      <c r="BH2107" s="110">
        <f t="shared" ref="BH2107:BK2107" si="30873">ROUND(BH2106/$E2106,2)</f>
        <v>0</v>
      </c>
      <c r="BI2107" s="110">
        <f t="shared" ref="BI2107" si="30874">ROUNDUP(BI2106/$E2106,2)</f>
        <v>0</v>
      </c>
      <c r="BJ2107" s="110">
        <f t="shared" ref="BJ2107" si="30875">ROUNDUP(BJ2106/$E2106,2)</f>
        <v>0</v>
      </c>
      <c r="BK2107" s="110">
        <f t="shared" si="30873"/>
        <v>0</v>
      </c>
      <c r="BL2107" s="110">
        <f t="shared" ref="BL2107" si="30876">ROUNDUP(BL2106/$E2106,2)</f>
        <v>0</v>
      </c>
      <c r="BM2107" s="110">
        <f t="shared" ref="BM2107" si="30877">ROUNDUP(BM2106/$E2106,2)</f>
        <v>0</v>
      </c>
      <c r="BN2107" s="110">
        <f t="shared" ref="BN2107" si="30878">ROUNDUP(BN2106/$E2106,2)</f>
        <v>0</v>
      </c>
      <c r="BO2107" s="110">
        <f t="shared" ref="BO2107" si="30879">ROUNDUP(BO2106/$E2106,2)</f>
        <v>0</v>
      </c>
      <c r="BP2107" s="110">
        <f t="shared" ref="BP2107" si="30880">ROUND(BP2106/$E2106,2)</f>
        <v>0</v>
      </c>
      <c r="BQ2107" s="110">
        <f t="shared" ref="BQ2107:BT2107" si="30881">ROUND(BQ2106/$E2106,2)</f>
        <v>0</v>
      </c>
      <c r="BR2107" s="110">
        <f t="shared" si="30881"/>
        <v>0</v>
      </c>
      <c r="BS2107" s="110">
        <f t="shared" si="30881"/>
        <v>0</v>
      </c>
      <c r="BT2107" s="110">
        <f t="shared" si="30881"/>
        <v>0</v>
      </c>
      <c r="BU2107" s="110">
        <f t="shared" ref="BU2107:BX2107" si="30882">ROUND(BU2106/$E2106,2)</f>
        <v>0</v>
      </c>
      <c r="BV2107" s="110">
        <f t="shared" si="30882"/>
        <v>0</v>
      </c>
      <c r="BW2107" s="110">
        <f t="shared" si="30882"/>
        <v>0</v>
      </c>
      <c r="BX2107" s="110">
        <f t="shared" si="30882"/>
        <v>5</v>
      </c>
      <c r="BY2107" s="110">
        <f t="shared" ref="BY2107:CC2107" si="30883">ROUND(BY2106/$E2106,2)</f>
        <v>0</v>
      </c>
      <c r="BZ2107" s="110">
        <f t="shared" si="30883"/>
        <v>0</v>
      </c>
      <c r="CA2107" s="110">
        <f t="shared" si="30883"/>
        <v>0</v>
      </c>
      <c r="CB2107" s="110">
        <f t="shared" si="30883"/>
        <v>0</v>
      </c>
      <c r="CC2107" s="110">
        <f t="shared" si="30883"/>
        <v>0</v>
      </c>
      <c r="CD2107" s="110">
        <f t="shared" ref="CD2107:CG2107" si="30884">ROUND(CD2106/$E2106,2)</f>
        <v>0</v>
      </c>
      <c r="CE2107" s="110"/>
      <c r="CF2107" s="110">
        <f t="shared" si="30884"/>
        <v>0</v>
      </c>
      <c r="CG2107" s="110">
        <f t="shared" si="30884"/>
        <v>0</v>
      </c>
      <c r="CH2107" s="111">
        <f>IF(C2106="","",D2106-SUM(G2107:CG2107))</f>
        <v>0</v>
      </c>
      <c r="CI2107" s="112">
        <f>IF(C2106="","",SUM(G2107:CG2107))</f>
        <v>5</v>
      </c>
      <c r="CJ2107" s="67" t="b">
        <f>IF(C2106="","",D2106=CI2107)</f>
        <v>1</v>
      </c>
    </row>
    <row r="2108" spans="1:88" s="5" customFormat="1" ht="27" customHeight="1" x14ac:dyDescent="0.3">
      <c r="A2108" s="173"/>
      <c r="B2108" s="157"/>
      <c r="C2108" s="170"/>
      <c r="D2108" s="160"/>
      <c r="E2108" s="163"/>
      <c r="F2108" s="166"/>
      <c r="G2108" s="113">
        <v>0</v>
      </c>
      <c r="H2108" s="113"/>
      <c r="I2108" s="113"/>
      <c r="J2108" s="113"/>
      <c r="K2108" s="113"/>
      <c r="L2108" s="113"/>
      <c r="M2108" s="113"/>
      <c r="N2108" s="113"/>
      <c r="O2108" s="113"/>
      <c r="P2108" s="113"/>
      <c r="Q2108" s="113"/>
      <c r="R2108" s="113"/>
      <c r="S2108" s="113"/>
      <c r="T2108" s="113"/>
      <c r="U2108" s="113">
        <f t="shared" ref="U2108:X2108" si="30885">U2106/$F2106</f>
        <v>0</v>
      </c>
      <c r="V2108" s="113">
        <f t="shared" si="30885"/>
        <v>0</v>
      </c>
      <c r="W2108" s="113">
        <f t="shared" si="30885"/>
        <v>0</v>
      </c>
      <c r="X2108" s="113">
        <f t="shared" si="30885"/>
        <v>0</v>
      </c>
      <c r="Y2108" s="113">
        <f t="shared" ref="Y2108:AG2108" si="30886">Y2106/$F2106</f>
        <v>0</v>
      </c>
      <c r="Z2108" s="113">
        <f t="shared" si="30886"/>
        <v>0</v>
      </c>
      <c r="AA2108" s="113">
        <f t="shared" si="30886"/>
        <v>0</v>
      </c>
      <c r="AB2108" s="113">
        <f t="shared" si="30886"/>
        <v>0</v>
      </c>
      <c r="AC2108" s="113">
        <f t="shared" si="30886"/>
        <v>0</v>
      </c>
      <c r="AD2108" s="113">
        <f t="shared" si="30886"/>
        <v>0</v>
      </c>
      <c r="AE2108" s="113">
        <f t="shared" si="30886"/>
        <v>0</v>
      </c>
      <c r="AF2108" s="113">
        <f t="shared" si="30886"/>
        <v>0</v>
      </c>
      <c r="AG2108" s="113">
        <f t="shared" si="30886"/>
        <v>0</v>
      </c>
      <c r="AH2108" s="113">
        <f t="shared" ref="AH2108:AK2108" si="30887">AH2106/$F2106</f>
        <v>0</v>
      </c>
      <c r="AI2108" s="113">
        <f t="shared" si="30887"/>
        <v>0</v>
      </c>
      <c r="AJ2108" s="113">
        <f t="shared" si="30887"/>
        <v>0</v>
      </c>
      <c r="AK2108" s="113">
        <f t="shared" si="30887"/>
        <v>0</v>
      </c>
      <c r="AL2108" s="113">
        <f t="shared" ref="AL2108:AT2108" si="30888">AL2106/$F2106</f>
        <v>0</v>
      </c>
      <c r="AM2108" s="113">
        <f t="shared" si="30888"/>
        <v>0</v>
      </c>
      <c r="AN2108" s="113">
        <f t="shared" si="30888"/>
        <v>0</v>
      </c>
      <c r="AO2108" s="113">
        <f t="shared" si="30888"/>
        <v>0</v>
      </c>
      <c r="AP2108" s="113">
        <f t="shared" si="30888"/>
        <v>0</v>
      </c>
      <c r="AQ2108" s="113">
        <f t="shared" si="30888"/>
        <v>0</v>
      </c>
      <c r="AR2108" s="113">
        <f t="shared" si="30888"/>
        <v>0</v>
      </c>
      <c r="AS2108" s="113">
        <f t="shared" si="30888"/>
        <v>0</v>
      </c>
      <c r="AT2108" s="113">
        <f t="shared" si="30888"/>
        <v>0</v>
      </c>
      <c r="AU2108" s="113">
        <f t="shared" ref="AU2108:AX2108" si="30889">AU2106/$F2106</f>
        <v>0</v>
      </c>
      <c r="AV2108" s="113">
        <f t="shared" si="30889"/>
        <v>0</v>
      </c>
      <c r="AW2108" s="113">
        <f t="shared" si="30889"/>
        <v>0</v>
      </c>
      <c r="AX2108" s="113">
        <f t="shared" si="30889"/>
        <v>0</v>
      </c>
      <c r="AY2108" s="113">
        <f t="shared" ref="AY2108:BC2108" si="30890">AY2106/$F2106</f>
        <v>0</v>
      </c>
      <c r="AZ2108" s="113">
        <f t="shared" si="30890"/>
        <v>0</v>
      </c>
      <c r="BA2108" s="113">
        <f t="shared" si="30890"/>
        <v>0</v>
      </c>
      <c r="BB2108" s="113">
        <f t="shared" si="30890"/>
        <v>0</v>
      </c>
      <c r="BC2108" s="113">
        <f t="shared" si="30890"/>
        <v>0</v>
      </c>
      <c r="BD2108" s="113">
        <f t="shared" ref="BD2108:BG2108" si="30891">BD2106/$F2106</f>
        <v>0</v>
      </c>
      <c r="BE2108" s="113">
        <f t="shared" si="30891"/>
        <v>0</v>
      </c>
      <c r="BF2108" s="113">
        <f t="shared" si="30891"/>
        <v>0</v>
      </c>
      <c r="BG2108" s="113">
        <f t="shared" si="30891"/>
        <v>0</v>
      </c>
      <c r="BH2108" s="113">
        <f t="shared" ref="BH2108:BK2108" si="30892">BH2106/$F2106</f>
        <v>0</v>
      </c>
      <c r="BI2108" s="113">
        <f t="shared" si="30892"/>
        <v>0</v>
      </c>
      <c r="BJ2108" s="113">
        <f t="shared" si="30892"/>
        <v>0</v>
      </c>
      <c r="BK2108" s="113">
        <f t="shared" si="30892"/>
        <v>0</v>
      </c>
      <c r="BL2108" s="113">
        <f t="shared" ref="BL2108:BP2108" si="30893">BL2106/$F2106</f>
        <v>0</v>
      </c>
      <c r="BM2108" s="113">
        <f t="shared" si="30893"/>
        <v>0</v>
      </c>
      <c r="BN2108" s="113">
        <f t="shared" si="30893"/>
        <v>0</v>
      </c>
      <c r="BO2108" s="113">
        <f t="shared" si="30893"/>
        <v>0</v>
      </c>
      <c r="BP2108" s="113">
        <f t="shared" si="30893"/>
        <v>0</v>
      </c>
      <c r="BQ2108" s="113">
        <f t="shared" ref="BQ2108:BT2108" si="30894">BQ2106/$F2106</f>
        <v>0</v>
      </c>
      <c r="BR2108" s="113">
        <f t="shared" si="30894"/>
        <v>0</v>
      </c>
      <c r="BS2108" s="113">
        <f t="shared" si="30894"/>
        <v>0</v>
      </c>
      <c r="BT2108" s="113">
        <f t="shared" si="30894"/>
        <v>0</v>
      </c>
      <c r="BU2108" s="113">
        <f t="shared" ref="BU2108:BX2108" si="30895">BU2106/$F2106</f>
        <v>0</v>
      </c>
      <c r="BV2108" s="113">
        <f t="shared" si="30895"/>
        <v>0</v>
      </c>
      <c r="BW2108" s="113">
        <f t="shared" si="30895"/>
        <v>0</v>
      </c>
      <c r="BX2108" s="113">
        <f t="shared" si="30895"/>
        <v>1</v>
      </c>
      <c r="BY2108" s="113">
        <f t="shared" ref="BY2108:CC2108" si="30896">BY2106/$F2106</f>
        <v>0</v>
      </c>
      <c r="BZ2108" s="113">
        <f t="shared" si="30896"/>
        <v>0</v>
      </c>
      <c r="CA2108" s="113">
        <f t="shared" si="30896"/>
        <v>0</v>
      </c>
      <c r="CB2108" s="113">
        <f t="shared" si="30896"/>
        <v>0</v>
      </c>
      <c r="CC2108" s="113">
        <f t="shared" si="30896"/>
        <v>0</v>
      </c>
      <c r="CD2108" s="113">
        <f t="shared" ref="CD2108:CG2108" si="30897">CD2106/$F2106</f>
        <v>0</v>
      </c>
      <c r="CE2108" s="113"/>
      <c r="CF2108" s="113">
        <f t="shared" si="30897"/>
        <v>0</v>
      </c>
      <c r="CG2108" s="113">
        <f t="shared" si="30897"/>
        <v>0</v>
      </c>
      <c r="CH2108" s="114">
        <f>IF(C2106="","",100%-SUM(G2108:CG2108))</f>
        <v>0</v>
      </c>
      <c r="CI2108" s="115">
        <f>IF(C2106="","",SUM(G2108:CG2108))</f>
        <v>1</v>
      </c>
      <c r="CJ2108" s="67" t="b">
        <f>IF(C2106="","",SUM(G2108:CG2108)=CI2108)</f>
        <v>1</v>
      </c>
    </row>
    <row r="2109" spans="1:88" x14ac:dyDescent="0.3">
      <c r="A2109" s="31" t="s">
        <v>1476</v>
      </c>
      <c r="B2109" s="32" t="s">
        <v>1477</v>
      </c>
      <c r="C2109" s="33"/>
      <c r="D2109" s="33"/>
      <c r="E2109" s="37" t="s">
        <v>8</v>
      </c>
      <c r="F2109" s="84">
        <f>SUM(F2110:F2121)</f>
        <v>110158454</v>
      </c>
      <c r="G2109" s="6">
        <f t="shared" ref="G2109:BR2109" si="30898">G2110+G2113+G2116+G2119</f>
        <v>0</v>
      </c>
      <c r="H2109" s="6">
        <f t="shared" si="30898"/>
        <v>0</v>
      </c>
      <c r="I2109" s="6">
        <f t="shared" si="30898"/>
        <v>0</v>
      </c>
      <c r="J2109" s="6">
        <f t="shared" si="30898"/>
        <v>0</v>
      </c>
      <c r="K2109" s="6">
        <f t="shared" si="30898"/>
        <v>0</v>
      </c>
      <c r="L2109" s="6">
        <f t="shared" si="30898"/>
        <v>0</v>
      </c>
      <c r="M2109" s="6">
        <f t="shared" si="30898"/>
        <v>0</v>
      </c>
      <c r="N2109" s="6">
        <f t="shared" si="30898"/>
        <v>0</v>
      </c>
      <c r="O2109" s="6">
        <f t="shared" si="30898"/>
        <v>0</v>
      </c>
      <c r="P2109" s="6">
        <f t="shared" si="30898"/>
        <v>0</v>
      </c>
      <c r="Q2109" s="6">
        <f t="shared" si="30898"/>
        <v>0</v>
      </c>
      <c r="R2109" s="6">
        <f t="shared" si="30898"/>
        <v>0</v>
      </c>
      <c r="S2109" s="6">
        <f t="shared" si="30898"/>
        <v>0</v>
      </c>
      <c r="T2109" s="6">
        <f t="shared" si="30898"/>
        <v>0</v>
      </c>
      <c r="U2109" s="6">
        <f t="shared" si="30898"/>
        <v>0</v>
      </c>
      <c r="V2109" s="6">
        <f t="shared" si="30898"/>
        <v>0</v>
      </c>
      <c r="W2109" s="6">
        <f t="shared" si="30898"/>
        <v>0</v>
      </c>
      <c r="X2109" s="6">
        <f t="shared" si="30898"/>
        <v>0</v>
      </c>
      <c r="Y2109" s="6">
        <f t="shared" si="30898"/>
        <v>0</v>
      </c>
      <c r="Z2109" s="6">
        <f t="shared" si="30898"/>
        <v>0</v>
      </c>
      <c r="AA2109" s="6">
        <f t="shared" si="30898"/>
        <v>0</v>
      </c>
      <c r="AB2109" s="6">
        <f t="shared" si="30898"/>
        <v>0</v>
      </c>
      <c r="AC2109" s="6">
        <f t="shared" si="30898"/>
        <v>0</v>
      </c>
      <c r="AD2109" s="6">
        <f t="shared" si="30898"/>
        <v>0</v>
      </c>
      <c r="AE2109" s="6">
        <f t="shared" si="30898"/>
        <v>0</v>
      </c>
      <c r="AF2109" s="6">
        <f t="shared" si="30898"/>
        <v>0</v>
      </c>
      <c r="AG2109" s="6">
        <f t="shared" si="30898"/>
        <v>0</v>
      </c>
      <c r="AH2109" s="6">
        <f t="shared" si="30898"/>
        <v>0</v>
      </c>
      <c r="AI2109" s="6">
        <f t="shared" si="30898"/>
        <v>0</v>
      </c>
      <c r="AJ2109" s="6">
        <f t="shared" si="30898"/>
        <v>0</v>
      </c>
      <c r="AK2109" s="6">
        <f t="shared" si="30898"/>
        <v>0</v>
      </c>
      <c r="AL2109" s="6">
        <f t="shared" si="30898"/>
        <v>0</v>
      </c>
      <c r="AM2109" s="6">
        <f t="shared" si="30898"/>
        <v>0</v>
      </c>
      <c r="AN2109" s="6">
        <f t="shared" si="30898"/>
        <v>0</v>
      </c>
      <c r="AO2109" s="6">
        <f t="shared" si="30898"/>
        <v>0</v>
      </c>
      <c r="AP2109" s="6">
        <f t="shared" si="30898"/>
        <v>0</v>
      </c>
      <c r="AQ2109" s="6">
        <f t="shared" si="30898"/>
        <v>0</v>
      </c>
      <c r="AR2109" s="6">
        <f t="shared" si="30898"/>
        <v>0</v>
      </c>
      <c r="AS2109" s="6">
        <f t="shared" si="30898"/>
        <v>0</v>
      </c>
      <c r="AT2109" s="6">
        <f t="shared" si="30898"/>
        <v>0</v>
      </c>
      <c r="AU2109" s="6">
        <f t="shared" si="30898"/>
        <v>0</v>
      </c>
      <c r="AV2109" s="6">
        <f t="shared" si="30898"/>
        <v>0</v>
      </c>
      <c r="AW2109" s="6">
        <f t="shared" si="30898"/>
        <v>0</v>
      </c>
      <c r="AX2109" s="6">
        <f t="shared" si="30898"/>
        <v>0</v>
      </c>
      <c r="AY2109" s="6">
        <f t="shared" si="30898"/>
        <v>0</v>
      </c>
      <c r="AZ2109" s="6">
        <f t="shared" si="30898"/>
        <v>0</v>
      </c>
      <c r="BA2109" s="6">
        <f t="shared" si="30898"/>
        <v>0</v>
      </c>
      <c r="BB2109" s="6">
        <f t="shared" si="30898"/>
        <v>0</v>
      </c>
      <c r="BC2109" s="6">
        <f t="shared" si="30898"/>
        <v>0</v>
      </c>
      <c r="BD2109" s="6">
        <f t="shared" si="30898"/>
        <v>0</v>
      </c>
      <c r="BE2109" s="6">
        <f t="shared" si="30898"/>
        <v>0</v>
      </c>
      <c r="BF2109" s="6">
        <f t="shared" si="30898"/>
        <v>0</v>
      </c>
      <c r="BG2109" s="6">
        <f t="shared" si="30898"/>
        <v>0</v>
      </c>
      <c r="BH2109" s="6">
        <f t="shared" si="30898"/>
        <v>0</v>
      </c>
      <c r="BI2109" s="6">
        <f t="shared" si="30898"/>
        <v>0</v>
      </c>
      <c r="BJ2109" s="6">
        <f t="shared" si="30898"/>
        <v>0</v>
      </c>
      <c r="BK2109" s="6">
        <f t="shared" si="30898"/>
        <v>0</v>
      </c>
      <c r="BL2109" s="6">
        <f t="shared" si="30898"/>
        <v>0</v>
      </c>
      <c r="BM2109" s="6">
        <f t="shared" si="30898"/>
        <v>0</v>
      </c>
      <c r="BN2109" s="6">
        <f t="shared" si="30898"/>
        <v>0</v>
      </c>
      <c r="BO2109" s="6">
        <f t="shared" si="30898"/>
        <v>0</v>
      </c>
      <c r="BP2109" s="6">
        <f t="shared" si="30898"/>
        <v>0</v>
      </c>
      <c r="BQ2109" s="6">
        <f t="shared" si="30898"/>
        <v>0</v>
      </c>
      <c r="BR2109" s="6">
        <f t="shared" si="30898"/>
        <v>0</v>
      </c>
      <c r="BS2109" s="6">
        <f t="shared" ref="BS2109:CG2109" si="30899">BS2110+BS2113+BS2116+BS2119</f>
        <v>0</v>
      </c>
      <c r="BT2109" s="6">
        <f t="shared" si="30899"/>
        <v>0</v>
      </c>
      <c r="BU2109" s="6">
        <f t="shared" si="30899"/>
        <v>0</v>
      </c>
      <c r="BV2109" s="6">
        <f t="shared" si="30899"/>
        <v>0</v>
      </c>
      <c r="BW2109" s="6">
        <f t="shared" si="30899"/>
        <v>0</v>
      </c>
      <c r="BX2109" s="6">
        <f t="shared" si="30899"/>
        <v>0</v>
      </c>
      <c r="BY2109" s="6">
        <f t="shared" si="30899"/>
        <v>0</v>
      </c>
      <c r="BZ2109" s="6">
        <f t="shared" si="30899"/>
        <v>18359743</v>
      </c>
      <c r="CA2109" s="6">
        <f t="shared" si="30899"/>
        <v>18359739</v>
      </c>
      <c r="CB2109" s="6">
        <f t="shared" si="30899"/>
        <v>18359743</v>
      </c>
      <c r="CC2109" s="6">
        <f t="shared" si="30899"/>
        <v>18359743</v>
      </c>
      <c r="CD2109" s="6">
        <f t="shared" si="30899"/>
        <v>18359743</v>
      </c>
      <c r="CE2109" s="6">
        <f t="shared" si="30899"/>
        <v>18359743</v>
      </c>
      <c r="CF2109" s="6">
        <f t="shared" si="30899"/>
        <v>0</v>
      </c>
      <c r="CG2109" s="6">
        <f t="shared" si="30899"/>
        <v>0</v>
      </c>
      <c r="CH2109" s="109">
        <f>F2109-SUM(G2109:CG2109)</f>
        <v>0</v>
      </c>
      <c r="CI2109" s="107" t="str">
        <f>IF(C2109="","",SUM(G2109:CG2109))</f>
        <v/>
      </c>
      <c r="CJ2109" s="67" t="str">
        <f>IF(C2109="","",F2109=CI2109)</f>
        <v/>
      </c>
    </row>
    <row r="2110" spans="1:88" s="5" customFormat="1" ht="15" customHeight="1" x14ac:dyDescent="0.3">
      <c r="A2110" s="171" t="s">
        <v>1478</v>
      </c>
      <c r="B2110" s="155" t="s">
        <v>1479</v>
      </c>
      <c r="C2110" s="168" t="s">
        <v>163</v>
      </c>
      <c r="D2110" s="158">
        <v>1</v>
      </c>
      <c r="E2110" s="161">
        <v>21533441</v>
      </c>
      <c r="F2110" s="164">
        <f t="shared" ref="F2110:F2119" si="30900">ROUND(E2110*D2110,0)</f>
        <v>21533441</v>
      </c>
      <c r="G2110" s="108">
        <v>0</v>
      </c>
      <c r="H2110" s="108"/>
      <c r="I2110" s="108"/>
      <c r="J2110" s="108"/>
      <c r="K2110" s="108"/>
      <c r="L2110" s="108"/>
      <c r="M2110" s="108"/>
      <c r="N2110" s="108"/>
      <c r="O2110" s="108"/>
      <c r="P2110" s="108"/>
      <c r="Q2110" s="108"/>
      <c r="R2110" s="108"/>
      <c r="S2110" s="108"/>
      <c r="T2110" s="108"/>
      <c r="U2110" s="108"/>
      <c r="V2110" s="108"/>
      <c r="W2110" s="108"/>
      <c r="X2110" s="108"/>
      <c r="Y2110" s="108"/>
      <c r="Z2110" s="108"/>
      <c r="AA2110" s="108"/>
      <c r="AB2110" s="108"/>
      <c r="AC2110" s="108"/>
      <c r="AD2110" s="108"/>
      <c r="AE2110" s="108"/>
      <c r="AF2110" s="108"/>
      <c r="AG2110" s="108"/>
      <c r="AH2110" s="108"/>
      <c r="AI2110" s="108"/>
      <c r="AJ2110" s="108"/>
      <c r="AK2110" s="108"/>
      <c r="AL2110" s="108"/>
      <c r="AM2110" s="108"/>
      <c r="AN2110" s="108"/>
      <c r="AO2110" s="108"/>
      <c r="AP2110" s="108"/>
      <c r="AQ2110" s="108"/>
      <c r="AR2110" s="108"/>
      <c r="AS2110" s="108"/>
      <c r="AT2110" s="108"/>
      <c r="AU2110" s="108"/>
      <c r="AV2110" s="108"/>
      <c r="AW2110" s="108"/>
      <c r="AX2110" s="108"/>
      <c r="AY2110" s="108"/>
      <c r="AZ2110" s="108"/>
      <c r="BA2110" s="108"/>
      <c r="BB2110" s="108"/>
      <c r="BC2110" s="108"/>
      <c r="BD2110" s="108"/>
      <c r="BE2110" s="108"/>
      <c r="BF2110" s="108"/>
      <c r="BG2110" s="108"/>
      <c r="BH2110" s="108"/>
      <c r="BI2110" s="108"/>
      <c r="BJ2110" s="108"/>
      <c r="BK2110" s="108"/>
      <c r="BL2110" s="108"/>
      <c r="BM2110" s="108"/>
      <c r="BN2110" s="108"/>
      <c r="BO2110" s="108"/>
      <c r="BP2110" s="108"/>
      <c r="BQ2110" s="108"/>
      <c r="BR2110" s="108"/>
      <c r="BS2110" s="108"/>
      <c r="BT2110" s="108"/>
      <c r="BU2110" s="108"/>
      <c r="BV2110" s="108"/>
      <c r="BW2110" s="108"/>
      <c r="BX2110" s="108"/>
      <c r="BY2110" s="108"/>
      <c r="BZ2110" s="108">
        <f>ROUND($F2110/6,0)</f>
        <v>3588907</v>
      </c>
      <c r="CA2110" s="108">
        <f>ROUNDDOWN($F2110/6,0)</f>
        <v>3588906</v>
      </c>
      <c r="CB2110" s="108">
        <f t="shared" ref="CB2110:CD2110" si="30901">ROUND($F2110/6,0)</f>
        <v>3588907</v>
      </c>
      <c r="CC2110" s="108">
        <f t="shared" si="30901"/>
        <v>3588907</v>
      </c>
      <c r="CD2110" s="108">
        <f t="shared" si="30901"/>
        <v>3588907</v>
      </c>
      <c r="CE2110" s="108">
        <f>ROUND($F2110/6,0)</f>
        <v>3588907</v>
      </c>
      <c r="CF2110" s="108"/>
      <c r="CG2110" s="108"/>
      <c r="CH2110" s="109">
        <f>IF(C2110="","",F2110-SUM(G2110:CG2110))</f>
        <v>0</v>
      </c>
      <c r="CI2110" s="107">
        <f>IF(C2110="","",SUM(G2110:CG2110))</f>
        <v>21533441</v>
      </c>
      <c r="CJ2110" s="67" t="b">
        <f>IF(C2110="","",F2110=CI2110)</f>
        <v>1</v>
      </c>
    </row>
    <row r="2111" spans="1:88" s="5" customFormat="1" ht="15" customHeight="1" x14ac:dyDescent="0.3">
      <c r="A2111" s="172"/>
      <c r="B2111" s="156"/>
      <c r="C2111" s="169"/>
      <c r="D2111" s="159"/>
      <c r="E2111" s="162"/>
      <c r="F2111" s="165"/>
      <c r="G2111" s="110">
        <v>0</v>
      </c>
      <c r="H2111" s="110"/>
      <c r="I2111" s="110"/>
      <c r="J2111" s="110"/>
      <c r="K2111" s="110"/>
      <c r="L2111" s="110"/>
      <c r="M2111" s="110"/>
      <c r="N2111" s="110"/>
      <c r="O2111" s="110"/>
      <c r="P2111" s="110"/>
      <c r="Q2111" s="110"/>
      <c r="R2111" s="110"/>
      <c r="S2111" s="110"/>
      <c r="T2111" s="110"/>
      <c r="U2111" s="110">
        <f t="shared" ref="U2111:X2111" si="30902">ROUND(U2110/$E2110,2)</f>
        <v>0</v>
      </c>
      <c r="V2111" s="110">
        <f t="shared" si="30902"/>
        <v>0</v>
      </c>
      <c r="W2111" s="110">
        <f t="shared" si="30902"/>
        <v>0</v>
      </c>
      <c r="X2111" s="110">
        <f t="shared" si="30902"/>
        <v>0</v>
      </c>
      <c r="Y2111" s="110">
        <f t="shared" ref="Y2111:AG2111" si="30903">ROUND(Y2110/$E2110,2)</f>
        <v>0</v>
      </c>
      <c r="Z2111" s="110">
        <f t="shared" si="30903"/>
        <v>0</v>
      </c>
      <c r="AA2111" s="110">
        <f t="shared" si="30903"/>
        <v>0</v>
      </c>
      <c r="AB2111" s="110">
        <f t="shared" si="30903"/>
        <v>0</v>
      </c>
      <c r="AC2111" s="110">
        <f t="shared" si="30903"/>
        <v>0</v>
      </c>
      <c r="AD2111" s="110">
        <f t="shared" si="30903"/>
        <v>0</v>
      </c>
      <c r="AE2111" s="110">
        <f t="shared" si="30903"/>
        <v>0</v>
      </c>
      <c r="AF2111" s="110">
        <f t="shared" si="30903"/>
        <v>0</v>
      </c>
      <c r="AG2111" s="110">
        <f t="shared" si="30903"/>
        <v>0</v>
      </c>
      <c r="AH2111" s="110">
        <f t="shared" ref="AH2111:AK2111" si="30904">ROUND(AH2110/$E2110,2)</f>
        <v>0</v>
      </c>
      <c r="AI2111" s="110">
        <f t="shared" si="30904"/>
        <v>0</v>
      </c>
      <c r="AJ2111" s="110">
        <f t="shared" si="30904"/>
        <v>0</v>
      </c>
      <c r="AK2111" s="110">
        <f t="shared" si="30904"/>
        <v>0</v>
      </c>
      <c r="AL2111" s="110">
        <f t="shared" ref="AL2111:AT2111" si="30905">ROUND(AL2110/$E2110,2)</f>
        <v>0</v>
      </c>
      <c r="AM2111" s="110">
        <f t="shared" si="30905"/>
        <v>0</v>
      </c>
      <c r="AN2111" s="110">
        <f t="shared" si="30905"/>
        <v>0</v>
      </c>
      <c r="AO2111" s="110">
        <f t="shared" si="30905"/>
        <v>0</v>
      </c>
      <c r="AP2111" s="110">
        <f t="shared" si="30905"/>
        <v>0</v>
      </c>
      <c r="AQ2111" s="110">
        <f t="shared" si="30905"/>
        <v>0</v>
      </c>
      <c r="AR2111" s="110">
        <f t="shared" si="30905"/>
        <v>0</v>
      </c>
      <c r="AS2111" s="110">
        <f t="shared" si="30905"/>
        <v>0</v>
      </c>
      <c r="AT2111" s="110">
        <f t="shared" si="30905"/>
        <v>0</v>
      </c>
      <c r="AU2111" s="110">
        <f t="shared" ref="AU2111:AX2111" si="30906">ROUND(AU2110/$E2110,2)</f>
        <v>0</v>
      </c>
      <c r="AV2111" s="110">
        <f t="shared" si="30906"/>
        <v>0</v>
      </c>
      <c r="AW2111" s="110">
        <f t="shared" si="30906"/>
        <v>0</v>
      </c>
      <c r="AX2111" s="110">
        <f t="shared" si="30906"/>
        <v>0</v>
      </c>
      <c r="AY2111" s="110">
        <f t="shared" ref="AY2111:BC2111" si="30907">ROUND(AY2110/$E2110,2)</f>
        <v>0</v>
      </c>
      <c r="AZ2111" s="110">
        <f t="shared" si="30907"/>
        <v>0</v>
      </c>
      <c r="BA2111" s="110">
        <f t="shared" ref="BA2111" si="30908">ROUNDDOWN(BA2110/$E2110,2)</f>
        <v>0</v>
      </c>
      <c r="BB2111" s="110">
        <f t="shared" ref="BB2111" si="30909">ROUNDDOWN(BB2110/$E2110,2)</f>
        <v>0</v>
      </c>
      <c r="BC2111" s="110">
        <f t="shared" si="30907"/>
        <v>0</v>
      </c>
      <c r="BD2111" s="110">
        <f t="shared" ref="BD2111:BG2111" si="30910">ROUND(BD2110/$E2110,2)</f>
        <v>0</v>
      </c>
      <c r="BE2111" s="110">
        <f t="shared" si="30910"/>
        <v>0</v>
      </c>
      <c r="BF2111" s="110">
        <f t="shared" si="30910"/>
        <v>0</v>
      </c>
      <c r="BG2111" s="110">
        <f t="shared" si="30910"/>
        <v>0</v>
      </c>
      <c r="BH2111" s="110">
        <f t="shared" ref="BH2111:BK2111" si="30911">ROUND(BH2110/$E2110,2)</f>
        <v>0</v>
      </c>
      <c r="BI2111" s="110">
        <f t="shared" si="30911"/>
        <v>0</v>
      </c>
      <c r="BJ2111" s="110">
        <f t="shared" si="30911"/>
        <v>0</v>
      </c>
      <c r="BK2111" s="110">
        <f t="shared" si="30911"/>
        <v>0</v>
      </c>
      <c r="BL2111" s="110">
        <f t="shared" ref="BL2111:BP2111" si="30912">ROUND(BL2110/$E2110,2)</f>
        <v>0</v>
      </c>
      <c r="BM2111" s="110">
        <f t="shared" si="30912"/>
        <v>0</v>
      </c>
      <c r="BN2111" s="110">
        <f t="shared" si="30912"/>
        <v>0</v>
      </c>
      <c r="BO2111" s="110">
        <f t="shared" si="30912"/>
        <v>0</v>
      </c>
      <c r="BP2111" s="110">
        <f t="shared" si="30912"/>
        <v>0</v>
      </c>
      <c r="BQ2111" s="110">
        <f t="shared" ref="BQ2111:BT2111" si="30913">ROUND(BQ2110/$E2110,2)</f>
        <v>0</v>
      </c>
      <c r="BR2111" s="110">
        <f t="shared" si="30913"/>
        <v>0</v>
      </c>
      <c r="BS2111" s="110">
        <f t="shared" si="30913"/>
        <v>0</v>
      </c>
      <c r="BT2111" s="110">
        <f t="shared" si="30913"/>
        <v>0</v>
      </c>
      <c r="BU2111" s="110">
        <f t="shared" ref="BU2111:BX2111" si="30914">ROUND(BU2110/$E2110,2)</f>
        <v>0</v>
      </c>
      <c r="BV2111" s="110">
        <f t="shared" si="30914"/>
        <v>0</v>
      </c>
      <c r="BW2111" s="110">
        <f t="shared" si="30914"/>
        <v>0</v>
      </c>
      <c r="BX2111" s="110">
        <f t="shared" si="30914"/>
        <v>0</v>
      </c>
      <c r="BY2111" s="110">
        <f t="shared" ref="BY2111:CB2111" si="30915">ROUND(BY2110/$E2110,2)</f>
        <v>0</v>
      </c>
      <c r="BZ2111" s="110">
        <f t="shared" si="30915"/>
        <v>0.17</v>
      </c>
      <c r="CA2111" s="110">
        <f t="shared" si="30915"/>
        <v>0.17</v>
      </c>
      <c r="CB2111" s="110">
        <f t="shared" si="30915"/>
        <v>0.17</v>
      </c>
      <c r="CC2111" s="110">
        <f t="shared" ref="CC2111:CD2111" si="30916">ROUNDDOWN(CC2110/$E2110,2)</f>
        <v>0.16</v>
      </c>
      <c r="CD2111" s="110">
        <f t="shared" si="30916"/>
        <v>0.16</v>
      </c>
      <c r="CE2111" s="110">
        <f t="shared" ref="CE2111" si="30917">ROUND(CE2110/$E2110,2)</f>
        <v>0.17</v>
      </c>
      <c r="CF2111" s="110">
        <f t="shared" ref="CF2111:CG2111" si="30918">ROUND(CF2110/$E2110,2)</f>
        <v>0</v>
      </c>
      <c r="CG2111" s="110">
        <f t="shared" si="30918"/>
        <v>0</v>
      </c>
      <c r="CH2111" s="111">
        <f>IF(C2110="","",D2110-SUM(G2111:CG2111))</f>
        <v>0</v>
      </c>
      <c r="CI2111" s="112">
        <f>IF(C2110="","",SUM(G2111:CG2111))</f>
        <v>1</v>
      </c>
      <c r="CJ2111" s="67" t="b">
        <f>IF(C2110="","",D2110=CI2111)</f>
        <v>1</v>
      </c>
    </row>
    <row r="2112" spans="1:88" s="5" customFormat="1" ht="15" customHeight="1" x14ac:dyDescent="0.3">
      <c r="A2112" s="173"/>
      <c r="B2112" s="157"/>
      <c r="C2112" s="170"/>
      <c r="D2112" s="160"/>
      <c r="E2112" s="163"/>
      <c r="F2112" s="166"/>
      <c r="G2112" s="113">
        <v>0</v>
      </c>
      <c r="H2112" s="113"/>
      <c r="I2112" s="113"/>
      <c r="J2112" s="113"/>
      <c r="K2112" s="113"/>
      <c r="L2112" s="113"/>
      <c r="M2112" s="113"/>
      <c r="N2112" s="113"/>
      <c r="O2112" s="113"/>
      <c r="P2112" s="113"/>
      <c r="Q2112" s="113"/>
      <c r="R2112" s="113"/>
      <c r="S2112" s="113"/>
      <c r="T2112" s="113"/>
      <c r="U2112" s="113">
        <f t="shared" ref="U2112:X2112" si="30919">U2110/$F2110</f>
        <v>0</v>
      </c>
      <c r="V2112" s="113">
        <f t="shared" si="30919"/>
        <v>0</v>
      </c>
      <c r="W2112" s="113">
        <f t="shared" si="30919"/>
        <v>0</v>
      </c>
      <c r="X2112" s="113">
        <f t="shared" si="30919"/>
        <v>0</v>
      </c>
      <c r="Y2112" s="113">
        <f t="shared" ref="Y2112:AG2112" si="30920">Y2110/$F2110</f>
        <v>0</v>
      </c>
      <c r="Z2112" s="113">
        <f t="shared" si="30920"/>
        <v>0</v>
      </c>
      <c r="AA2112" s="113">
        <f t="shared" si="30920"/>
        <v>0</v>
      </c>
      <c r="AB2112" s="113">
        <f t="shared" si="30920"/>
        <v>0</v>
      </c>
      <c r="AC2112" s="113">
        <f t="shared" si="30920"/>
        <v>0</v>
      </c>
      <c r="AD2112" s="113">
        <f t="shared" si="30920"/>
        <v>0</v>
      </c>
      <c r="AE2112" s="113">
        <f t="shared" si="30920"/>
        <v>0</v>
      </c>
      <c r="AF2112" s="113">
        <f t="shared" si="30920"/>
        <v>0</v>
      </c>
      <c r="AG2112" s="113">
        <f t="shared" si="30920"/>
        <v>0</v>
      </c>
      <c r="AH2112" s="113">
        <f t="shared" ref="AH2112:AK2112" si="30921">AH2110/$F2110</f>
        <v>0</v>
      </c>
      <c r="AI2112" s="113">
        <f t="shared" si="30921"/>
        <v>0</v>
      </c>
      <c r="AJ2112" s="113">
        <f t="shared" si="30921"/>
        <v>0</v>
      </c>
      <c r="AK2112" s="113">
        <f t="shared" si="30921"/>
        <v>0</v>
      </c>
      <c r="AL2112" s="113">
        <f t="shared" ref="AL2112:AT2112" si="30922">AL2110/$F2110</f>
        <v>0</v>
      </c>
      <c r="AM2112" s="113">
        <f t="shared" si="30922"/>
        <v>0</v>
      </c>
      <c r="AN2112" s="113">
        <f t="shared" si="30922"/>
        <v>0</v>
      </c>
      <c r="AO2112" s="113">
        <f t="shared" si="30922"/>
        <v>0</v>
      </c>
      <c r="AP2112" s="113">
        <f t="shared" si="30922"/>
        <v>0</v>
      </c>
      <c r="AQ2112" s="113">
        <f t="shared" si="30922"/>
        <v>0</v>
      </c>
      <c r="AR2112" s="113">
        <f t="shared" si="30922"/>
        <v>0</v>
      </c>
      <c r="AS2112" s="113">
        <f t="shared" si="30922"/>
        <v>0</v>
      </c>
      <c r="AT2112" s="113">
        <f t="shared" si="30922"/>
        <v>0</v>
      </c>
      <c r="AU2112" s="113">
        <f t="shared" ref="AU2112:AX2112" si="30923">AU2110/$F2110</f>
        <v>0</v>
      </c>
      <c r="AV2112" s="113">
        <f t="shared" si="30923"/>
        <v>0</v>
      </c>
      <c r="AW2112" s="113">
        <f t="shared" si="30923"/>
        <v>0</v>
      </c>
      <c r="AX2112" s="113">
        <f t="shared" si="30923"/>
        <v>0</v>
      </c>
      <c r="AY2112" s="113">
        <f t="shared" ref="AY2112:BC2112" si="30924">AY2110/$F2110</f>
        <v>0</v>
      </c>
      <c r="AZ2112" s="113">
        <f t="shared" si="30924"/>
        <v>0</v>
      </c>
      <c r="BA2112" s="113">
        <f t="shared" si="30924"/>
        <v>0</v>
      </c>
      <c r="BB2112" s="113">
        <f t="shared" si="30924"/>
        <v>0</v>
      </c>
      <c r="BC2112" s="113">
        <f t="shared" si="30924"/>
        <v>0</v>
      </c>
      <c r="BD2112" s="113">
        <f t="shared" ref="BD2112:BG2112" si="30925">BD2110/$F2110</f>
        <v>0</v>
      </c>
      <c r="BE2112" s="113">
        <f t="shared" si="30925"/>
        <v>0</v>
      </c>
      <c r="BF2112" s="113">
        <f t="shared" si="30925"/>
        <v>0</v>
      </c>
      <c r="BG2112" s="113">
        <f t="shared" si="30925"/>
        <v>0</v>
      </c>
      <c r="BH2112" s="113">
        <f t="shared" ref="BH2112:BK2112" si="30926">BH2110/$F2110</f>
        <v>0</v>
      </c>
      <c r="BI2112" s="113">
        <f t="shared" si="30926"/>
        <v>0</v>
      </c>
      <c r="BJ2112" s="113">
        <f t="shared" si="30926"/>
        <v>0</v>
      </c>
      <c r="BK2112" s="113">
        <f t="shared" si="30926"/>
        <v>0</v>
      </c>
      <c r="BL2112" s="113">
        <f t="shared" ref="BL2112:BP2112" si="30927">BL2110/$F2110</f>
        <v>0</v>
      </c>
      <c r="BM2112" s="113">
        <f t="shared" si="30927"/>
        <v>0</v>
      </c>
      <c r="BN2112" s="113">
        <f t="shared" si="30927"/>
        <v>0</v>
      </c>
      <c r="BO2112" s="113">
        <f t="shared" si="30927"/>
        <v>0</v>
      </c>
      <c r="BP2112" s="113">
        <f t="shared" si="30927"/>
        <v>0</v>
      </c>
      <c r="BQ2112" s="113">
        <f t="shared" ref="BQ2112:BT2112" si="30928">BQ2110/$F2110</f>
        <v>0</v>
      </c>
      <c r="BR2112" s="113">
        <f t="shared" si="30928"/>
        <v>0</v>
      </c>
      <c r="BS2112" s="113">
        <f t="shared" si="30928"/>
        <v>0</v>
      </c>
      <c r="BT2112" s="113">
        <f t="shared" si="30928"/>
        <v>0</v>
      </c>
      <c r="BU2112" s="113">
        <f t="shared" ref="BU2112:BX2112" si="30929">BU2110/$F2110</f>
        <v>0</v>
      </c>
      <c r="BV2112" s="113">
        <f t="shared" si="30929"/>
        <v>0</v>
      </c>
      <c r="BW2112" s="113">
        <f t="shared" si="30929"/>
        <v>0</v>
      </c>
      <c r="BX2112" s="113">
        <f t="shared" si="30929"/>
        <v>0</v>
      </c>
      <c r="BY2112" s="113">
        <f t="shared" ref="BY2112:CE2112" si="30930">BY2110/$F2110</f>
        <v>0</v>
      </c>
      <c r="BZ2112" s="113">
        <f t="shared" si="30930"/>
        <v>0.16666667440656605</v>
      </c>
      <c r="CA2112" s="113">
        <f t="shared" si="30930"/>
        <v>0.16666662796716977</v>
      </c>
      <c r="CB2112" s="113">
        <f t="shared" si="30930"/>
        <v>0.16666667440656605</v>
      </c>
      <c r="CC2112" s="113">
        <f t="shared" si="30930"/>
        <v>0.16666667440656605</v>
      </c>
      <c r="CD2112" s="113">
        <f t="shared" si="30930"/>
        <v>0.16666667440656605</v>
      </c>
      <c r="CE2112" s="113">
        <f t="shared" si="30930"/>
        <v>0.16666667440656605</v>
      </c>
      <c r="CF2112" s="113">
        <f t="shared" ref="CF2112:CG2112" si="30931">CF2110/$F2110</f>
        <v>0</v>
      </c>
      <c r="CG2112" s="113">
        <f t="shared" si="30931"/>
        <v>0</v>
      </c>
      <c r="CH2112" s="114">
        <f>IF(C2110="","",100%-SUM(G2112:CG2112))</f>
        <v>1.1102230246251565E-16</v>
      </c>
      <c r="CI2112" s="115">
        <f>IF(C2110="","",SUM(G2112:CG2112))</f>
        <v>0.99999999999999989</v>
      </c>
      <c r="CJ2112" s="67" t="b">
        <f>IF(C2110="","",SUM(G2112:CG2112)=CI2112)</f>
        <v>1</v>
      </c>
    </row>
    <row r="2113" spans="1:88" s="5" customFormat="1" ht="15" customHeight="1" x14ac:dyDescent="0.3">
      <c r="A2113" s="171" t="s">
        <v>1480</v>
      </c>
      <c r="B2113" s="155" t="s">
        <v>1481</v>
      </c>
      <c r="C2113" s="168" t="s">
        <v>163</v>
      </c>
      <c r="D2113" s="158">
        <v>1</v>
      </c>
      <c r="E2113" s="161">
        <v>58072103</v>
      </c>
      <c r="F2113" s="164">
        <f t="shared" si="30900"/>
        <v>58072103</v>
      </c>
      <c r="G2113" s="108">
        <v>0</v>
      </c>
      <c r="H2113" s="108"/>
      <c r="I2113" s="108"/>
      <c r="J2113" s="108"/>
      <c r="K2113" s="108"/>
      <c r="L2113" s="108"/>
      <c r="M2113" s="108"/>
      <c r="N2113" s="108"/>
      <c r="O2113" s="108"/>
      <c r="P2113" s="108"/>
      <c r="Q2113" s="108"/>
      <c r="R2113" s="108"/>
      <c r="S2113" s="108"/>
      <c r="T2113" s="108"/>
      <c r="U2113" s="108"/>
      <c r="V2113" s="108"/>
      <c r="W2113" s="108"/>
      <c r="X2113" s="108"/>
      <c r="Y2113" s="108"/>
      <c r="Z2113" s="108"/>
      <c r="AA2113" s="108"/>
      <c r="AB2113" s="108"/>
      <c r="AC2113" s="108"/>
      <c r="AD2113" s="108"/>
      <c r="AE2113" s="108"/>
      <c r="AF2113" s="108"/>
      <c r="AG2113" s="108"/>
      <c r="AH2113" s="108"/>
      <c r="AI2113" s="108"/>
      <c r="AJ2113" s="108"/>
      <c r="AK2113" s="108"/>
      <c r="AL2113" s="108"/>
      <c r="AM2113" s="108"/>
      <c r="AN2113" s="108"/>
      <c r="AO2113" s="108"/>
      <c r="AP2113" s="108"/>
      <c r="AQ2113" s="108"/>
      <c r="AR2113" s="108"/>
      <c r="AS2113" s="108"/>
      <c r="AT2113" s="108"/>
      <c r="AU2113" s="108"/>
      <c r="AV2113" s="108"/>
      <c r="AW2113" s="108"/>
      <c r="AX2113" s="108"/>
      <c r="AY2113" s="108"/>
      <c r="AZ2113" s="108"/>
      <c r="BA2113" s="108"/>
      <c r="BB2113" s="108"/>
      <c r="BC2113" s="108"/>
      <c r="BD2113" s="108"/>
      <c r="BE2113" s="108"/>
      <c r="BF2113" s="108"/>
      <c r="BG2113" s="108"/>
      <c r="BH2113" s="108"/>
      <c r="BI2113" s="108"/>
      <c r="BJ2113" s="108"/>
      <c r="BK2113" s="108"/>
      <c r="BL2113" s="108"/>
      <c r="BM2113" s="108"/>
      <c r="BN2113" s="108"/>
      <c r="BO2113" s="108"/>
      <c r="BP2113" s="108"/>
      <c r="BQ2113" s="108"/>
      <c r="BR2113" s="108"/>
      <c r="BS2113" s="108"/>
      <c r="BT2113" s="108"/>
      <c r="BU2113" s="108"/>
      <c r="BV2113" s="108"/>
      <c r="BW2113" s="108"/>
      <c r="BX2113" s="108"/>
      <c r="BY2113" s="108"/>
      <c r="BZ2113" s="108">
        <f>ROUND($F2113/6,0)</f>
        <v>9678684</v>
      </c>
      <c r="CA2113" s="108">
        <f>ROUNDDOWN($F2113/6,0)</f>
        <v>9678683</v>
      </c>
      <c r="CB2113" s="108">
        <f t="shared" ref="CB2113:CD2113" si="30932">ROUND($F2113/6,0)</f>
        <v>9678684</v>
      </c>
      <c r="CC2113" s="108">
        <f t="shared" si="30932"/>
        <v>9678684</v>
      </c>
      <c r="CD2113" s="108">
        <f t="shared" si="30932"/>
        <v>9678684</v>
      </c>
      <c r="CE2113" s="108">
        <f>ROUND($F2113/6,0)</f>
        <v>9678684</v>
      </c>
      <c r="CF2113" s="108"/>
      <c r="CG2113" s="108"/>
      <c r="CH2113" s="109">
        <f>IF(C2113="","",F2113-SUM(G2113:CG2113))</f>
        <v>0</v>
      </c>
      <c r="CI2113" s="107">
        <f>IF(C2113="","",SUM(G2113:CG2113))</f>
        <v>58072103</v>
      </c>
      <c r="CJ2113" s="67" t="b">
        <f>IF(C2113="","",F2113=CI2113)</f>
        <v>1</v>
      </c>
    </row>
    <row r="2114" spans="1:88" s="5" customFormat="1" ht="15" customHeight="1" x14ac:dyDescent="0.3">
      <c r="A2114" s="172"/>
      <c r="B2114" s="156"/>
      <c r="C2114" s="169"/>
      <c r="D2114" s="159"/>
      <c r="E2114" s="162"/>
      <c r="F2114" s="165"/>
      <c r="G2114" s="110">
        <v>0</v>
      </c>
      <c r="H2114" s="110"/>
      <c r="I2114" s="110"/>
      <c r="J2114" s="110"/>
      <c r="K2114" s="110"/>
      <c r="L2114" s="110"/>
      <c r="M2114" s="110"/>
      <c r="N2114" s="110"/>
      <c r="O2114" s="110"/>
      <c r="P2114" s="110"/>
      <c r="Q2114" s="110"/>
      <c r="R2114" s="110"/>
      <c r="S2114" s="110"/>
      <c r="T2114" s="110"/>
      <c r="U2114" s="110">
        <f t="shared" ref="U2114:X2114" si="30933">ROUND(U2113/$E2113,2)</f>
        <v>0</v>
      </c>
      <c r="V2114" s="110">
        <f t="shared" si="30933"/>
        <v>0</v>
      </c>
      <c r="W2114" s="110">
        <f t="shared" si="30933"/>
        <v>0</v>
      </c>
      <c r="X2114" s="110">
        <f t="shared" si="30933"/>
        <v>0</v>
      </c>
      <c r="Y2114" s="110">
        <f t="shared" ref="Y2114:AG2114" si="30934">ROUND(Y2113/$E2113,2)</f>
        <v>0</v>
      </c>
      <c r="Z2114" s="110">
        <f t="shared" si="30934"/>
        <v>0</v>
      </c>
      <c r="AA2114" s="110">
        <f t="shared" si="30934"/>
        <v>0</v>
      </c>
      <c r="AB2114" s="110">
        <f t="shared" si="30934"/>
        <v>0</v>
      </c>
      <c r="AC2114" s="110">
        <f t="shared" si="30934"/>
        <v>0</v>
      </c>
      <c r="AD2114" s="110">
        <f t="shared" si="30934"/>
        <v>0</v>
      </c>
      <c r="AE2114" s="110">
        <f t="shared" si="30934"/>
        <v>0</v>
      </c>
      <c r="AF2114" s="110">
        <f t="shared" si="30934"/>
        <v>0</v>
      </c>
      <c r="AG2114" s="110">
        <f t="shared" si="30934"/>
        <v>0</v>
      </c>
      <c r="AH2114" s="110">
        <f t="shared" ref="AH2114:AK2114" si="30935">ROUND(AH2113/$E2113,2)</f>
        <v>0</v>
      </c>
      <c r="AI2114" s="110">
        <f t="shared" si="30935"/>
        <v>0</v>
      </c>
      <c r="AJ2114" s="110">
        <f t="shared" si="30935"/>
        <v>0</v>
      </c>
      <c r="AK2114" s="110">
        <f t="shared" si="30935"/>
        <v>0</v>
      </c>
      <c r="AL2114" s="110">
        <f t="shared" ref="AL2114:AT2114" si="30936">ROUND(AL2113/$E2113,2)</f>
        <v>0</v>
      </c>
      <c r="AM2114" s="110">
        <f t="shared" si="30936"/>
        <v>0</v>
      </c>
      <c r="AN2114" s="110">
        <f t="shared" si="30936"/>
        <v>0</v>
      </c>
      <c r="AO2114" s="110">
        <f t="shared" si="30936"/>
        <v>0</v>
      </c>
      <c r="AP2114" s="110">
        <f t="shared" si="30936"/>
        <v>0</v>
      </c>
      <c r="AQ2114" s="110">
        <f t="shared" si="30936"/>
        <v>0</v>
      </c>
      <c r="AR2114" s="110">
        <f t="shared" si="30936"/>
        <v>0</v>
      </c>
      <c r="AS2114" s="110">
        <f t="shared" si="30936"/>
        <v>0</v>
      </c>
      <c r="AT2114" s="110">
        <f t="shared" si="30936"/>
        <v>0</v>
      </c>
      <c r="AU2114" s="110">
        <f t="shared" ref="AU2114:AX2114" si="30937">ROUND(AU2113/$E2113,2)</f>
        <v>0</v>
      </c>
      <c r="AV2114" s="110">
        <f t="shared" si="30937"/>
        <v>0</v>
      </c>
      <c r="AW2114" s="110">
        <f t="shared" si="30937"/>
        <v>0</v>
      </c>
      <c r="AX2114" s="110">
        <f t="shared" si="30937"/>
        <v>0</v>
      </c>
      <c r="AY2114" s="110">
        <f t="shared" ref="AY2114:BC2114" si="30938">ROUND(AY2113/$E2113,2)</f>
        <v>0</v>
      </c>
      <c r="AZ2114" s="110">
        <f t="shared" si="30938"/>
        <v>0</v>
      </c>
      <c r="BA2114" s="110">
        <f t="shared" ref="BA2114" si="30939">ROUNDDOWN(BA2113/$E2113,2)</f>
        <v>0</v>
      </c>
      <c r="BB2114" s="110">
        <f t="shared" ref="BB2114" si="30940">ROUNDDOWN(BB2113/$E2113,2)</f>
        <v>0</v>
      </c>
      <c r="BC2114" s="110">
        <f t="shared" si="30938"/>
        <v>0</v>
      </c>
      <c r="BD2114" s="110">
        <f t="shared" ref="BD2114:BG2114" si="30941">ROUND(BD2113/$E2113,2)</f>
        <v>0</v>
      </c>
      <c r="BE2114" s="110">
        <f t="shared" si="30941"/>
        <v>0</v>
      </c>
      <c r="BF2114" s="110">
        <f t="shared" si="30941"/>
        <v>0</v>
      </c>
      <c r="BG2114" s="110">
        <f t="shared" si="30941"/>
        <v>0</v>
      </c>
      <c r="BH2114" s="110">
        <f t="shared" ref="BH2114:BK2114" si="30942">ROUND(BH2113/$E2113,2)</f>
        <v>0</v>
      </c>
      <c r="BI2114" s="110">
        <f t="shared" si="30942"/>
        <v>0</v>
      </c>
      <c r="BJ2114" s="110">
        <f t="shared" si="30942"/>
        <v>0</v>
      </c>
      <c r="BK2114" s="110">
        <f t="shared" si="30942"/>
        <v>0</v>
      </c>
      <c r="BL2114" s="110">
        <f t="shared" ref="BL2114:BP2114" si="30943">ROUND(BL2113/$E2113,2)</f>
        <v>0</v>
      </c>
      <c r="BM2114" s="110">
        <f t="shared" si="30943"/>
        <v>0</v>
      </c>
      <c r="BN2114" s="110">
        <f t="shared" si="30943"/>
        <v>0</v>
      </c>
      <c r="BO2114" s="110">
        <f t="shared" si="30943"/>
        <v>0</v>
      </c>
      <c r="BP2114" s="110">
        <f t="shared" si="30943"/>
        <v>0</v>
      </c>
      <c r="BQ2114" s="110">
        <f t="shared" ref="BQ2114:BT2114" si="30944">ROUND(BQ2113/$E2113,2)</f>
        <v>0</v>
      </c>
      <c r="BR2114" s="110">
        <f t="shared" si="30944"/>
        <v>0</v>
      </c>
      <c r="BS2114" s="110">
        <f t="shared" si="30944"/>
        <v>0</v>
      </c>
      <c r="BT2114" s="110">
        <f t="shared" si="30944"/>
        <v>0</v>
      </c>
      <c r="BU2114" s="110">
        <f t="shared" ref="BU2114:BX2114" si="30945">ROUND(BU2113/$E2113,2)</f>
        <v>0</v>
      </c>
      <c r="BV2114" s="110">
        <f t="shared" si="30945"/>
        <v>0</v>
      </c>
      <c r="BW2114" s="110">
        <f t="shared" si="30945"/>
        <v>0</v>
      </c>
      <c r="BX2114" s="110">
        <f t="shared" si="30945"/>
        <v>0</v>
      </c>
      <c r="BY2114" s="110">
        <f t="shared" ref="BY2114:CB2114" si="30946">ROUND(BY2113/$E2113,2)</f>
        <v>0</v>
      </c>
      <c r="BZ2114" s="110">
        <f t="shared" si="30946"/>
        <v>0.17</v>
      </c>
      <c r="CA2114" s="110">
        <f t="shared" si="30946"/>
        <v>0.17</v>
      </c>
      <c r="CB2114" s="110">
        <f t="shared" si="30946"/>
        <v>0.17</v>
      </c>
      <c r="CC2114" s="110">
        <f t="shared" ref="CC2114:CD2114" si="30947">ROUNDDOWN(CC2113/$E2113,2)</f>
        <v>0.16</v>
      </c>
      <c r="CD2114" s="110">
        <f t="shared" si="30947"/>
        <v>0.16</v>
      </c>
      <c r="CE2114" s="110">
        <f t="shared" ref="CE2114" si="30948">ROUND(CE2113/$E2113,2)</f>
        <v>0.17</v>
      </c>
      <c r="CF2114" s="110">
        <f t="shared" ref="CF2114:CG2114" si="30949">ROUND(CF2113/$E2113,2)</f>
        <v>0</v>
      </c>
      <c r="CG2114" s="110">
        <f t="shared" si="30949"/>
        <v>0</v>
      </c>
      <c r="CH2114" s="111">
        <f>IF(C2113="","",D2113-SUM(G2114:CG2114))</f>
        <v>0</v>
      </c>
      <c r="CI2114" s="112">
        <f>IF(C2113="","",SUM(G2114:CG2114))</f>
        <v>1</v>
      </c>
      <c r="CJ2114" s="67" t="b">
        <f>IF(C2113="","",D2113=CI2114)</f>
        <v>1</v>
      </c>
    </row>
    <row r="2115" spans="1:88" s="5" customFormat="1" ht="15" customHeight="1" x14ac:dyDescent="0.3">
      <c r="A2115" s="173"/>
      <c r="B2115" s="157"/>
      <c r="C2115" s="170"/>
      <c r="D2115" s="160"/>
      <c r="E2115" s="163"/>
      <c r="F2115" s="166"/>
      <c r="G2115" s="113">
        <v>0</v>
      </c>
      <c r="H2115" s="113"/>
      <c r="I2115" s="113"/>
      <c r="J2115" s="113"/>
      <c r="K2115" s="113"/>
      <c r="L2115" s="113"/>
      <c r="M2115" s="113"/>
      <c r="N2115" s="113"/>
      <c r="O2115" s="113"/>
      <c r="P2115" s="113"/>
      <c r="Q2115" s="113"/>
      <c r="R2115" s="113"/>
      <c r="S2115" s="113"/>
      <c r="T2115" s="113"/>
      <c r="U2115" s="113">
        <f t="shared" ref="U2115:X2115" si="30950">U2113/$F2113</f>
        <v>0</v>
      </c>
      <c r="V2115" s="113">
        <f t="shared" si="30950"/>
        <v>0</v>
      </c>
      <c r="W2115" s="113">
        <f t="shared" si="30950"/>
        <v>0</v>
      </c>
      <c r="X2115" s="113">
        <f t="shared" si="30950"/>
        <v>0</v>
      </c>
      <c r="Y2115" s="113">
        <f t="shared" ref="Y2115:AG2115" si="30951">Y2113/$F2113</f>
        <v>0</v>
      </c>
      <c r="Z2115" s="113">
        <f t="shared" si="30951"/>
        <v>0</v>
      </c>
      <c r="AA2115" s="113">
        <f t="shared" si="30951"/>
        <v>0</v>
      </c>
      <c r="AB2115" s="113">
        <f t="shared" si="30951"/>
        <v>0</v>
      </c>
      <c r="AC2115" s="113">
        <f t="shared" si="30951"/>
        <v>0</v>
      </c>
      <c r="AD2115" s="113">
        <f t="shared" si="30951"/>
        <v>0</v>
      </c>
      <c r="AE2115" s="113">
        <f t="shared" si="30951"/>
        <v>0</v>
      </c>
      <c r="AF2115" s="113">
        <f t="shared" si="30951"/>
        <v>0</v>
      </c>
      <c r="AG2115" s="113">
        <f t="shared" si="30951"/>
        <v>0</v>
      </c>
      <c r="AH2115" s="113">
        <f t="shared" ref="AH2115:AK2115" si="30952">AH2113/$F2113</f>
        <v>0</v>
      </c>
      <c r="AI2115" s="113">
        <f t="shared" si="30952"/>
        <v>0</v>
      </c>
      <c r="AJ2115" s="113">
        <f t="shared" si="30952"/>
        <v>0</v>
      </c>
      <c r="AK2115" s="113">
        <f t="shared" si="30952"/>
        <v>0</v>
      </c>
      <c r="AL2115" s="113">
        <f t="shared" ref="AL2115:AT2115" si="30953">AL2113/$F2113</f>
        <v>0</v>
      </c>
      <c r="AM2115" s="113">
        <f t="shared" si="30953"/>
        <v>0</v>
      </c>
      <c r="AN2115" s="113">
        <f t="shared" si="30953"/>
        <v>0</v>
      </c>
      <c r="AO2115" s="113">
        <f t="shared" si="30953"/>
        <v>0</v>
      </c>
      <c r="AP2115" s="113">
        <f t="shared" si="30953"/>
        <v>0</v>
      </c>
      <c r="AQ2115" s="113">
        <f t="shared" si="30953"/>
        <v>0</v>
      </c>
      <c r="AR2115" s="113">
        <f t="shared" si="30953"/>
        <v>0</v>
      </c>
      <c r="AS2115" s="113">
        <f t="shared" si="30953"/>
        <v>0</v>
      </c>
      <c r="AT2115" s="113">
        <f t="shared" si="30953"/>
        <v>0</v>
      </c>
      <c r="AU2115" s="113">
        <f t="shared" ref="AU2115:AX2115" si="30954">AU2113/$F2113</f>
        <v>0</v>
      </c>
      <c r="AV2115" s="113">
        <f t="shared" si="30954"/>
        <v>0</v>
      </c>
      <c r="AW2115" s="113">
        <f t="shared" si="30954"/>
        <v>0</v>
      </c>
      <c r="AX2115" s="113">
        <f t="shared" si="30954"/>
        <v>0</v>
      </c>
      <c r="AY2115" s="113">
        <f t="shared" ref="AY2115:BC2115" si="30955">AY2113/$F2113</f>
        <v>0</v>
      </c>
      <c r="AZ2115" s="113">
        <f t="shared" si="30955"/>
        <v>0</v>
      </c>
      <c r="BA2115" s="113">
        <f t="shared" si="30955"/>
        <v>0</v>
      </c>
      <c r="BB2115" s="113">
        <f t="shared" si="30955"/>
        <v>0</v>
      </c>
      <c r="BC2115" s="113">
        <f t="shared" si="30955"/>
        <v>0</v>
      </c>
      <c r="BD2115" s="113">
        <f t="shared" ref="BD2115:BG2115" si="30956">BD2113/$F2113</f>
        <v>0</v>
      </c>
      <c r="BE2115" s="113">
        <f t="shared" si="30956"/>
        <v>0</v>
      </c>
      <c r="BF2115" s="113">
        <f t="shared" si="30956"/>
        <v>0</v>
      </c>
      <c r="BG2115" s="113">
        <f t="shared" si="30956"/>
        <v>0</v>
      </c>
      <c r="BH2115" s="113">
        <f t="shared" ref="BH2115:BK2115" si="30957">BH2113/$F2113</f>
        <v>0</v>
      </c>
      <c r="BI2115" s="113">
        <f t="shared" si="30957"/>
        <v>0</v>
      </c>
      <c r="BJ2115" s="113">
        <f t="shared" si="30957"/>
        <v>0</v>
      </c>
      <c r="BK2115" s="113">
        <f t="shared" si="30957"/>
        <v>0</v>
      </c>
      <c r="BL2115" s="113">
        <f t="shared" ref="BL2115:BP2115" si="30958">BL2113/$F2113</f>
        <v>0</v>
      </c>
      <c r="BM2115" s="113">
        <f t="shared" si="30958"/>
        <v>0</v>
      </c>
      <c r="BN2115" s="113">
        <f t="shared" si="30958"/>
        <v>0</v>
      </c>
      <c r="BO2115" s="113">
        <f t="shared" si="30958"/>
        <v>0</v>
      </c>
      <c r="BP2115" s="113">
        <f t="shared" si="30958"/>
        <v>0</v>
      </c>
      <c r="BQ2115" s="113">
        <f t="shared" ref="BQ2115:BT2115" si="30959">BQ2113/$F2113</f>
        <v>0</v>
      </c>
      <c r="BR2115" s="113">
        <f t="shared" si="30959"/>
        <v>0</v>
      </c>
      <c r="BS2115" s="113">
        <f t="shared" si="30959"/>
        <v>0</v>
      </c>
      <c r="BT2115" s="113">
        <f t="shared" si="30959"/>
        <v>0</v>
      </c>
      <c r="BU2115" s="113">
        <f t="shared" ref="BU2115:BX2115" si="30960">BU2113/$F2113</f>
        <v>0</v>
      </c>
      <c r="BV2115" s="113">
        <f t="shared" si="30960"/>
        <v>0</v>
      </c>
      <c r="BW2115" s="113">
        <f t="shared" si="30960"/>
        <v>0</v>
      </c>
      <c r="BX2115" s="113">
        <f t="shared" si="30960"/>
        <v>0</v>
      </c>
      <c r="BY2115" s="113">
        <f t="shared" ref="BY2115:CE2115" si="30961">BY2113/$F2113</f>
        <v>0</v>
      </c>
      <c r="BZ2115" s="113">
        <f t="shared" si="30961"/>
        <v>0.16666666953666204</v>
      </c>
      <c r="CA2115" s="113">
        <f t="shared" si="30961"/>
        <v>0.16666665231668981</v>
      </c>
      <c r="CB2115" s="113">
        <f t="shared" si="30961"/>
        <v>0.16666666953666204</v>
      </c>
      <c r="CC2115" s="113">
        <f t="shared" si="30961"/>
        <v>0.16666666953666204</v>
      </c>
      <c r="CD2115" s="113">
        <f t="shared" si="30961"/>
        <v>0.16666666953666204</v>
      </c>
      <c r="CE2115" s="113">
        <f t="shared" si="30961"/>
        <v>0.16666666953666204</v>
      </c>
      <c r="CF2115" s="113">
        <f t="shared" ref="CF2115:CG2115" si="30962">CF2113/$F2113</f>
        <v>0</v>
      </c>
      <c r="CG2115" s="113">
        <f t="shared" si="30962"/>
        <v>0</v>
      </c>
      <c r="CH2115" s="114">
        <f>IF(C2113="","",100%-SUM(G2115:CG2115))</f>
        <v>0</v>
      </c>
      <c r="CI2115" s="115">
        <f>IF(C2113="","",SUM(G2115:CG2115))</f>
        <v>1</v>
      </c>
      <c r="CJ2115" s="67" t="b">
        <f>IF(C2113="","",SUM(G2115:CG2115)=CI2115)</f>
        <v>1</v>
      </c>
    </row>
    <row r="2116" spans="1:88" s="5" customFormat="1" ht="15" customHeight="1" x14ac:dyDescent="0.3">
      <c r="A2116" s="171" t="s">
        <v>1482</v>
      </c>
      <c r="B2116" s="155" t="s">
        <v>1483</v>
      </c>
      <c r="C2116" s="168" t="s">
        <v>163</v>
      </c>
      <c r="D2116" s="158">
        <v>1</v>
      </c>
      <c r="E2116" s="161">
        <v>21533441</v>
      </c>
      <c r="F2116" s="164">
        <f t="shared" si="30900"/>
        <v>21533441</v>
      </c>
      <c r="G2116" s="108">
        <v>0</v>
      </c>
      <c r="H2116" s="108"/>
      <c r="I2116" s="108"/>
      <c r="J2116" s="108"/>
      <c r="K2116" s="108"/>
      <c r="L2116" s="108"/>
      <c r="M2116" s="108"/>
      <c r="N2116" s="108"/>
      <c r="O2116" s="108"/>
      <c r="P2116" s="108"/>
      <c r="Q2116" s="108"/>
      <c r="R2116" s="108"/>
      <c r="S2116" s="108"/>
      <c r="T2116" s="108"/>
      <c r="U2116" s="108"/>
      <c r="V2116" s="108"/>
      <c r="W2116" s="108"/>
      <c r="X2116" s="108"/>
      <c r="Y2116" s="108"/>
      <c r="Z2116" s="108"/>
      <c r="AA2116" s="108"/>
      <c r="AB2116" s="108"/>
      <c r="AC2116" s="108"/>
      <c r="AD2116" s="108"/>
      <c r="AE2116" s="108"/>
      <c r="AF2116" s="108"/>
      <c r="AG2116" s="108"/>
      <c r="AH2116" s="108"/>
      <c r="AI2116" s="108"/>
      <c r="AJ2116" s="108"/>
      <c r="AK2116" s="108"/>
      <c r="AL2116" s="108"/>
      <c r="AM2116" s="108"/>
      <c r="AN2116" s="108"/>
      <c r="AO2116" s="108"/>
      <c r="AP2116" s="108"/>
      <c r="AQ2116" s="108"/>
      <c r="AR2116" s="108"/>
      <c r="AS2116" s="108"/>
      <c r="AT2116" s="108"/>
      <c r="AU2116" s="108"/>
      <c r="AV2116" s="108"/>
      <c r="AW2116" s="108"/>
      <c r="AX2116" s="108"/>
      <c r="AY2116" s="108"/>
      <c r="AZ2116" s="108"/>
      <c r="BA2116" s="108"/>
      <c r="BB2116" s="108"/>
      <c r="BC2116" s="108"/>
      <c r="BD2116" s="108"/>
      <c r="BE2116" s="108"/>
      <c r="BF2116" s="108"/>
      <c r="BG2116" s="108"/>
      <c r="BH2116" s="108"/>
      <c r="BI2116" s="108"/>
      <c r="BJ2116" s="108"/>
      <c r="BK2116" s="108"/>
      <c r="BL2116" s="108"/>
      <c r="BM2116" s="108"/>
      <c r="BN2116" s="108"/>
      <c r="BO2116" s="108"/>
      <c r="BP2116" s="108"/>
      <c r="BQ2116" s="108"/>
      <c r="BR2116" s="108"/>
      <c r="BS2116" s="108"/>
      <c r="BT2116" s="108"/>
      <c r="BU2116" s="108"/>
      <c r="BV2116" s="108"/>
      <c r="BW2116" s="108"/>
      <c r="BX2116" s="108"/>
      <c r="BY2116" s="108"/>
      <c r="BZ2116" s="108">
        <f>ROUND($F2116/6,0)</f>
        <v>3588907</v>
      </c>
      <c r="CA2116" s="108">
        <f>ROUNDDOWN($F2116/6,0)</f>
        <v>3588906</v>
      </c>
      <c r="CB2116" s="108">
        <f t="shared" ref="CB2116:CD2116" si="30963">ROUND($F2116/6,0)</f>
        <v>3588907</v>
      </c>
      <c r="CC2116" s="108">
        <f t="shared" si="30963"/>
        <v>3588907</v>
      </c>
      <c r="CD2116" s="108">
        <f t="shared" si="30963"/>
        <v>3588907</v>
      </c>
      <c r="CE2116" s="108">
        <f>ROUND($F2116/6,0)</f>
        <v>3588907</v>
      </c>
      <c r="CF2116" s="108"/>
      <c r="CG2116" s="108"/>
      <c r="CH2116" s="109">
        <f>IF(C2116="","",F2116-SUM(G2116:CG2116))</f>
        <v>0</v>
      </c>
      <c r="CI2116" s="107">
        <f>IF(C2116="","",SUM(G2116:CG2116))</f>
        <v>21533441</v>
      </c>
      <c r="CJ2116" s="67" t="b">
        <f>IF(C2116="","",F2116=CI2116)</f>
        <v>1</v>
      </c>
    </row>
    <row r="2117" spans="1:88" s="5" customFormat="1" ht="15" customHeight="1" x14ac:dyDescent="0.3">
      <c r="A2117" s="172"/>
      <c r="B2117" s="156"/>
      <c r="C2117" s="169"/>
      <c r="D2117" s="159"/>
      <c r="E2117" s="162"/>
      <c r="F2117" s="165"/>
      <c r="G2117" s="110">
        <v>0</v>
      </c>
      <c r="H2117" s="110"/>
      <c r="I2117" s="110"/>
      <c r="J2117" s="110"/>
      <c r="K2117" s="110"/>
      <c r="L2117" s="110"/>
      <c r="M2117" s="110"/>
      <c r="N2117" s="110"/>
      <c r="O2117" s="110"/>
      <c r="P2117" s="110"/>
      <c r="Q2117" s="110"/>
      <c r="R2117" s="110"/>
      <c r="S2117" s="110"/>
      <c r="T2117" s="110"/>
      <c r="U2117" s="110">
        <f t="shared" ref="U2117:X2117" si="30964">ROUND(U2116/$E2116,2)</f>
        <v>0</v>
      </c>
      <c r="V2117" s="110">
        <f t="shared" si="30964"/>
        <v>0</v>
      </c>
      <c r="W2117" s="110">
        <f t="shared" si="30964"/>
        <v>0</v>
      </c>
      <c r="X2117" s="110">
        <f t="shared" si="30964"/>
        <v>0</v>
      </c>
      <c r="Y2117" s="110">
        <f t="shared" ref="Y2117:AG2117" si="30965">ROUND(Y2116/$E2116,2)</f>
        <v>0</v>
      </c>
      <c r="Z2117" s="110">
        <f t="shared" si="30965"/>
        <v>0</v>
      </c>
      <c r="AA2117" s="110">
        <f t="shared" si="30965"/>
        <v>0</v>
      </c>
      <c r="AB2117" s="110">
        <f t="shared" si="30965"/>
        <v>0</v>
      </c>
      <c r="AC2117" s="110">
        <f t="shared" si="30965"/>
        <v>0</v>
      </c>
      <c r="AD2117" s="110">
        <f t="shared" si="30965"/>
        <v>0</v>
      </c>
      <c r="AE2117" s="110">
        <f t="shared" si="30965"/>
        <v>0</v>
      </c>
      <c r="AF2117" s="110">
        <f t="shared" si="30965"/>
        <v>0</v>
      </c>
      <c r="AG2117" s="110">
        <f t="shared" si="30965"/>
        <v>0</v>
      </c>
      <c r="AH2117" s="110">
        <f t="shared" ref="AH2117:AK2117" si="30966">ROUND(AH2116/$E2116,2)</f>
        <v>0</v>
      </c>
      <c r="AI2117" s="110">
        <f t="shared" si="30966"/>
        <v>0</v>
      </c>
      <c r="AJ2117" s="110">
        <f t="shared" si="30966"/>
        <v>0</v>
      </c>
      <c r="AK2117" s="110">
        <f t="shared" si="30966"/>
        <v>0</v>
      </c>
      <c r="AL2117" s="110">
        <f t="shared" ref="AL2117:AT2117" si="30967">ROUND(AL2116/$E2116,2)</f>
        <v>0</v>
      </c>
      <c r="AM2117" s="110">
        <f t="shared" si="30967"/>
        <v>0</v>
      </c>
      <c r="AN2117" s="110">
        <f t="shared" si="30967"/>
        <v>0</v>
      </c>
      <c r="AO2117" s="110">
        <f t="shared" si="30967"/>
        <v>0</v>
      </c>
      <c r="AP2117" s="110">
        <f t="shared" si="30967"/>
        <v>0</v>
      </c>
      <c r="AQ2117" s="110">
        <f t="shared" si="30967"/>
        <v>0</v>
      </c>
      <c r="AR2117" s="110">
        <f t="shared" si="30967"/>
        <v>0</v>
      </c>
      <c r="AS2117" s="110">
        <f t="shared" si="30967"/>
        <v>0</v>
      </c>
      <c r="AT2117" s="110">
        <f t="shared" si="30967"/>
        <v>0</v>
      </c>
      <c r="AU2117" s="110">
        <f t="shared" ref="AU2117:AX2117" si="30968">ROUND(AU2116/$E2116,2)</f>
        <v>0</v>
      </c>
      <c r="AV2117" s="110">
        <f t="shared" si="30968"/>
        <v>0</v>
      </c>
      <c r="AW2117" s="110">
        <f t="shared" si="30968"/>
        <v>0</v>
      </c>
      <c r="AX2117" s="110">
        <f t="shared" si="30968"/>
        <v>0</v>
      </c>
      <c r="AY2117" s="110">
        <f t="shared" ref="AY2117:BC2117" si="30969">ROUND(AY2116/$E2116,2)</f>
        <v>0</v>
      </c>
      <c r="AZ2117" s="110">
        <f t="shared" si="30969"/>
        <v>0</v>
      </c>
      <c r="BA2117" s="110">
        <f t="shared" ref="BA2117" si="30970">ROUNDDOWN(BA2116/$E2116,2)</f>
        <v>0</v>
      </c>
      <c r="BB2117" s="110">
        <f t="shared" ref="BB2117" si="30971">ROUNDDOWN(BB2116/$E2116,2)</f>
        <v>0</v>
      </c>
      <c r="BC2117" s="110">
        <f t="shared" si="30969"/>
        <v>0</v>
      </c>
      <c r="BD2117" s="110">
        <f t="shared" ref="BD2117:BG2117" si="30972">ROUND(BD2116/$E2116,2)</f>
        <v>0</v>
      </c>
      <c r="BE2117" s="110">
        <f t="shared" si="30972"/>
        <v>0</v>
      </c>
      <c r="BF2117" s="110">
        <f t="shared" si="30972"/>
        <v>0</v>
      </c>
      <c r="BG2117" s="110">
        <f t="shared" si="30972"/>
        <v>0</v>
      </c>
      <c r="BH2117" s="110">
        <f t="shared" ref="BH2117:BK2117" si="30973">ROUND(BH2116/$E2116,2)</f>
        <v>0</v>
      </c>
      <c r="BI2117" s="110">
        <f t="shared" si="30973"/>
        <v>0</v>
      </c>
      <c r="BJ2117" s="110">
        <f t="shared" si="30973"/>
        <v>0</v>
      </c>
      <c r="BK2117" s="110">
        <f t="shared" si="30973"/>
        <v>0</v>
      </c>
      <c r="BL2117" s="110">
        <f t="shared" ref="BL2117:BP2117" si="30974">ROUND(BL2116/$E2116,2)</f>
        <v>0</v>
      </c>
      <c r="BM2117" s="110">
        <f t="shared" si="30974"/>
        <v>0</v>
      </c>
      <c r="BN2117" s="110">
        <f t="shared" si="30974"/>
        <v>0</v>
      </c>
      <c r="BO2117" s="110">
        <f t="shared" si="30974"/>
        <v>0</v>
      </c>
      <c r="BP2117" s="110">
        <f t="shared" si="30974"/>
        <v>0</v>
      </c>
      <c r="BQ2117" s="110">
        <f t="shared" ref="BQ2117:BT2117" si="30975">ROUND(BQ2116/$E2116,2)</f>
        <v>0</v>
      </c>
      <c r="BR2117" s="110">
        <f t="shared" si="30975"/>
        <v>0</v>
      </c>
      <c r="BS2117" s="110">
        <f t="shared" si="30975"/>
        <v>0</v>
      </c>
      <c r="BT2117" s="110">
        <f t="shared" si="30975"/>
        <v>0</v>
      </c>
      <c r="BU2117" s="110">
        <f t="shared" ref="BU2117:BX2117" si="30976">ROUND(BU2116/$E2116,2)</f>
        <v>0</v>
      </c>
      <c r="BV2117" s="110">
        <f t="shared" si="30976"/>
        <v>0</v>
      </c>
      <c r="BW2117" s="110">
        <f t="shared" si="30976"/>
        <v>0</v>
      </c>
      <c r="BX2117" s="110">
        <f t="shared" si="30976"/>
        <v>0</v>
      </c>
      <c r="BY2117" s="110">
        <f t="shared" ref="BY2117:CB2117" si="30977">ROUND(BY2116/$E2116,2)</f>
        <v>0</v>
      </c>
      <c r="BZ2117" s="110">
        <f t="shared" si="30977"/>
        <v>0.17</v>
      </c>
      <c r="CA2117" s="110">
        <f t="shared" si="30977"/>
        <v>0.17</v>
      </c>
      <c r="CB2117" s="110">
        <f t="shared" si="30977"/>
        <v>0.17</v>
      </c>
      <c r="CC2117" s="110">
        <f t="shared" ref="CC2117:CD2117" si="30978">ROUNDDOWN(CC2116/$E2116,2)</f>
        <v>0.16</v>
      </c>
      <c r="CD2117" s="110">
        <f t="shared" si="30978"/>
        <v>0.16</v>
      </c>
      <c r="CE2117" s="110">
        <f t="shared" ref="CE2117" si="30979">ROUND(CE2116/$E2116,2)</f>
        <v>0.17</v>
      </c>
      <c r="CF2117" s="110">
        <f t="shared" ref="CF2117:CG2117" si="30980">ROUND(CF2116/$E2116,2)</f>
        <v>0</v>
      </c>
      <c r="CG2117" s="110">
        <f t="shared" si="30980"/>
        <v>0</v>
      </c>
      <c r="CH2117" s="111">
        <f>IF(C2116="","",D2116-SUM(G2117:CG2117))</f>
        <v>0</v>
      </c>
      <c r="CI2117" s="112">
        <f>IF(C2116="","",SUM(G2117:CG2117))</f>
        <v>1</v>
      </c>
      <c r="CJ2117" s="67" t="b">
        <f>IF(C2116="","",D2116=CI2117)</f>
        <v>1</v>
      </c>
    </row>
    <row r="2118" spans="1:88" s="5" customFormat="1" ht="15" customHeight="1" x14ac:dyDescent="0.3">
      <c r="A2118" s="173"/>
      <c r="B2118" s="157"/>
      <c r="C2118" s="170"/>
      <c r="D2118" s="160"/>
      <c r="E2118" s="163"/>
      <c r="F2118" s="166"/>
      <c r="G2118" s="113">
        <v>0</v>
      </c>
      <c r="H2118" s="113"/>
      <c r="I2118" s="113"/>
      <c r="J2118" s="113"/>
      <c r="K2118" s="113"/>
      <c r="L2118" s="113"/>
      <c r="M2118" s="113"/>
      <c r="N2118" s="113"/>
      <c r="O2118" s="113"/>
      <c r="P2118" s="113"/>
      <c r="Q2118" s="113"/>
      <c r="R2118" s="113"/>
      <c r="S2118" s="113"/>
      <c r="T2118" s="113"/>
      <c r="U2118" s="113">
        <f t="shared" ref="U2118:X2118" si="30981">U2116/$F2116</f>
        <v>0</v>
      </c>
      <c r="V2118" s="113">
        <f t="shared" si="30981"/>
        <v>0</v>
      </c>
      <c r="W2118" s="113">
        <f t="shared" si="30981"/>
        <v>0</v>
      </c>
      <c r="X2118" s="113">
        <f t="shared" si="30981"/>
        <v>0</v>
      </c>
      <c r="Y2118" s="113">
        <f t="shared" ref="Y2118:AG2118" si="30982">Y2116/$F2116</f>
        <v>0</v>
      </c>
      <c r="Z2118" s="113">
        <f t="shared" si="30982"/>
        <v>0</v>
      </c>
      <c r="AA2118" s="113">
        <f t="shared" si="30982"/>
        <v>0</v>
      </c>
      <c r="AB2118" s="113">
        <f t="shared" si="30982"/>
        <v>0</v>
      </c>
      <c r="AC2118" s="113">
        <f t="shared" si="30982"/>
        <v>0</v>
      </c>
      <c r="AD2118" s="113">
        <f t="shared" si="30982"/>
        <v>0</v>
      </c>
      <c r="AE2118" s="113">
        <f t="shared" si="30982"/>
        <v>0</v>
      </c>
      <c r="AF2118" s="113">
        <f t="shared" si="30982"/>
        <v>0</v>
      </c>
      <c r="AG2118" s="113">
        <f t="shared" si="30982"/>
        <v>0</v>
      </c>
      <c r="AH2118" s="113">
        <f t="shared" ref="AH2118:AK2118" si="30983">AH2116/$F2116</f>
        <v>0</v>
      </c>
      <c r="AI2118" s="113">
        <f t="shared" si="30983"/>
        <v>0</v>
      </c>
      <c r="AJ2118" s="113">
        <f t="shared" si="30983"/>
        <v>0</v>
      </c>
      <c r="AK2118" s="113">
        <f t="shared" si="30983"/>
        <v>0</v>
      </c>
      <c r="AL2118" s="113">
        <f t="shared" ref="AL2118:AT2118" si="30984">AL2116/$F2116</f>
        <v>0</v>
      </c>
      <c r="AM2118" s="113">
        <f t="shared" si="30984"/>
        <v>0</v>
      </c>
      <c r="AN2118" s="113">
        <f t="shared" si="30984"/>
        <v>0</v>
      </c>
      <c r="AO2118" s="113">
        <f t="shared" si="30984"/>
        <v>0</v>
      </c>
      <c r="AP2118" s="113">
        <f t="shared" si="30984"/>
        <v>0</v>
      </c>
      <c r="AQ2118" s="113">
        <f t="shared" si="30984"/>
        <v>0</v>
      </c>
      <c r="AR2118" s="113">
        <f t="shared" si="30984"/>
        <v>0</v>
      </c>
      <c r="AS2118" s="113">
        <f t="shared" si="30984"/>
        <v>0</v>
      </c>
      <c r="AT2118" s="113">
        <f t="shared" si="30984"/>
        <v>0</v>
      </c>
      <c r="AU2118" s="113">
        <f t="shared" ref="AU2118:AX2118" si="30985">AU2116/$F2116</f>
        <v>0</v>
      </c>
      <c r="AV2118" s="113">
        <f t="shared" si="30985"/>
        <v>0</v>
      </c>
      <c r="AW2118" s="113">
        <f t="shared" si="30985"/>
        <v>0</v>
      </c>
      <c r="AX2118" s="113">
        <f t="shared" si="30985"/>
        <v>0</v>
      </c>
      <c r="AY2118" s="113">
        <f t="shared" ref="AY2118:BC2118" si="30986">AY2116/$F2116</f>
        <v>0</v>
      </c>
      <c r="AZ2118" s="113">
        <f t="shared" si="30986"/>
        <v>0</v>
      </c>
      <c r="BA2118" s="113">
        <f t="shared" si="30986"/>
        <v>0</v>
      </c>
      <c r="BB2118" s="113">
        <f t="shared" si="30986"/>
        <v>0</v>
      </c>
      <c r="BC2118" s="113">
        <f t="shared" si="30986"/>
        <v>0</v>
      </c>
      <c r="BD2118" s="113">
        <f t="shared" ref="BD2118:BG2118" si="30987">BD2116/$F2116</f>
        <v>0</v>
      </c>
      <c r="BE2118" s="113">
        <f t="shared" si="30987"/>
        <v>0</v>
      </c>
      <c r="BF2118" s="113">
        <f t="shared" si="30987"/>
        <v>0</v>
      </c>
      <c r="BG2118" s="113">
        <f t="shared" si="30987"/>
        <v>0</v>
      </c>
      <c r="BH2118" s="113">
        <f t="shared" ref="BH2118:BK2118" si="30988">BH2116/$F2116</f>
        <v>0</v>
      </c>
      <c r="BI2118" s="113">
        <f t="shared" si="30988"/>
        <v>0</v>
      </c>
      <c r="BJ2118" s="113">
        <f t="shared" si="30988"/>
        <v>0</v>
      </c>
      <c r="BK2118" s="113">
        <f t="shared" si="30988"/>
        <v>0</v>
      </c>
      <c r="BL2118" s="113">
        <f t="shared" ref="BL2118:BP2118" si="30989">BL2116/$F2116</f>
        <v>0</v>
      </c>
      <c r="BM2118" s="113">
        <f t="shared" si="30989"/>
        <v>0</v>
      </c>
      <c r="BN2118" s="113">
        <f t="shared" si="30989"/>
        <v>0</v>
      </c>
      <c r="BO2118" s="113">
        <f t="shared" si="30989"/>
        <v>0</v>
      </c>
      <c r="BP2118" s="113">
        <f t="shared" si="30989"/>
        <v>0</v>
      </c>
      <c r="BQ2118" s="113">
        <f t="shared" ref="BQ2118:BT2118" si="30990">BQ2116/$F2116</f>
        <v>0</v>
      </c>
      <c r="BR2118" s="113">
        <f t="shared" si="30990"/>
        <v>0</v>
      </c>
      <c r="BS2118" s="113">
        <f t="shared" si="30990"/>
        <v>0</v>
      </c>
      <c r="BT2118" s="113">
        <f t="shared" si="30990"/>
        <v>0</v>
      </c>
      <c r="BU2118" s="113">
        <f t="shared" ref="BU2118:BX2118" si="30991">BU2116/$F2116</f>
        <v>0</v>
      </c>
      <c r="BV2118" s="113">
        <f t="shared" si="30991"/>
        <v>0</v>
      </c>
      <c r="BW2118" s="113">
        <f t="shared" si="30991"/>
        <v>0</v>
      </c>
      <c r="BX2118" s="113">
        <f t="shared" si="30991"/>
        <v>0</v>
      </c>
      <c r="BY2118" s="113">
        <f t="shared" ref="BY2118:CE2118" si="30992">BY2116/$F2116</f>
        <v>0</v>
      </c>
      <c r="BZ2118" s="113">
        <f t="shared" si="30992"/>
        <v>0.16666667440656605</v>
      </c>
      <c r="CA2118" s="113">
        <f t="shared" si="30992"/>
        <v>0.16666662796716977</v>
      </c>
      <c r="CB2118" s="113">
        <f t="shared" si="30992"/>
        <v>0.16666667440656605</v>
      </c>
      <c r="CC2118" s="113">
        <f t="shared" si="30992"/>
        <v>0.16666667440656605</v>
      </c>
      <c r="CD2118" s="113">
        <f t="shared" si="30992"/>
        <v>0.16666667440656605</v>
      </c>
      <c r="CE2118" s="113">
        <f t="shared" si="30992"/>
        <v>0.16666667440656605</v>
      </c>
      <c r="CF2118" s="113">
        <f t="shared" ref="CF2118:CG2118" si="30993">CF2116/$F2116</f>
        <v>0</v>
      </c>
      <c r="CG2118" s="113">
        <f t="shared" si="30993"/>
        <v>0</v>
      </c>
      <c r="CH2118" s="114">
        <f>IF(C2116="","",100%-SUM(G2118:CG2118))</f>
        <v>1.1102230246251565E-16</v>
      </c>
      <c r="CI2118" s="115">
        <f>IF(C2116="","",SUM(G2118:CG2118))</f>
        <v>0.99999999999999989</v>
      </c>
      <c r="CJ2118" s="67" t="b">
        <f>IF(C2116="","",SUM(G2118:CG2118)=CI2118)</f>
        <v>1</v>
      </c>
    </row>
    <row r="2119" spans="1:88" s="5" customFormat="1" ht="15" customHeight="1" x14ac:dyDescent="0.3">
      <c r="A2119" s="171" t="s">
        <v>1484</v>
      </c>
      <c r="B2119" s="155" t="s">
        <v>1485</v>
      </c>
      <c r="C2119" s="168" t="s">
        <v>163</v>
      </c>
      <c r="D2119" s="158">
        <v>1</v>
      </c>
      <c r="E2119" s="161">
        <v>9019469</v>
      </c>
      <c r="F2119" s="164">
        <f t="shared" si="30900"/>
        <v>9019469</v>
      </c>
      <c r="G2119" s="108">
        <v>0</v>
      </c>
      <c r="H2119" s="108"/>
      <c r="I2119" s="108"/>
      <c r="J2119" s="108"/>
      <c r="K2119" s="108"/>
      <c r="L2119" s="108"/>
      <c r="M2119" s="108"/>
      <c r="N2119" s="108"/>
      <c r="O2119" s="108"/>
      <c r="P2119" s="108"/>
      <c r="Q2119" s="108"/>
      <c r="R2119" s="108"/>
      <c r="S2119" s="108"/>
      <c r="T2119" s="108"/>
      <c r="U2119" s="108"/>
      <c r="V2119" s="108"/>
      <c r="W2119" s="108"/>
      <c r="X2119" s="108"/>
      <c r="Y2119" s="108"/>
      <c r="Z2119" s="108"/>
      <c r="AA2119" s="108"/>
      <c r="AB2119" s="108"/>
      <c r="AC2119" s="108"/>
      <c r="AD2119" s="108"/>
      <c r="AE2119" s="108"/>
      <c r="AF2119" s="108"/>
      <c r="AG2119" s="108"/>
      <c r="AH2119" s="108"/>
      <c r="AI2119" s="108"/>
      <c r="AJ2119" s="108"/>
      <c r="AK2119" s="108"/>
      <c r="AL2119" s="108"/>
      <c r="AM2119" s="108"/>
      <c r="AN2119" s="108"/>
      <c r="AO2119" s="108"/>
      <c r="AP2119" s="108"/>
      <c r="AQ2119" s="108"/>
      <c r="AR2119" s="108"/>
      <c r="AS2119" s="108"/>
      <c r="AT2119" s="108"/>
      <c r="AU2119" s="108"/>
      <c r="AV2119" s="108"/>
      <c r="AW2119" s="108"/>
      <c r="AX2119" s="108"/>
      <c r="AY2119" s="108"/>
      <c r="AZ2119" s="108"/>
      <c r="BA2119" s="108"/>
      <c r="BB2119" s="108"/>
      <c r="BC2119" s="108"/>
      <c r="BD2119" s="108"/>
      <c r="BE2119" s="108"/>
      <c r="BF2119" s="108"/>
      <c r="BG2119" s="108"/>
      <c r="BH2119" s="108"/>
      <c r="BI2119" s="108"/>
      <c r="BJ2119" s="108"/>
      <c r="BK2119" s="108"/>
      <c r="BL2119" s="108"/>
      <c r="BM2119" s="108"/>
      <c r="BN2119" s="108"/>
      <c r="BO2119" s="108"/>
      <c r="BP2119" s="108"/>
      <c r="BQ2119" s="108"/>
      <c r="BR2119" s="108"/>
      <c r="BS2119" s="108"/>
      <c r="BT2119" s="108"/>
      <c r="BU2119" s="108"/>
      <c r="BV2119" s="108"/>
      <c r="BW2119" s="108"/>
      <c r="BX2119" s="108"/>
      <c r="BY2119" s="108"/>
      <c r="BZ2119" s="108">
        <f>ROUND($F2119/6,0)</f>
        <v>1503245</v>
      </c>
      <c r="CA2119" s="108">
        <f>ROUNDDOWN($F2119/6,0)</f>
        <v>1503244</v>
      </c>
      <c r="CB2119" s="108">
        <f t="shared" ref="CB2119:CD2119" si="30994">ROUND($F2119/6,0)</f>
        <v>1503245</v>
      </c>
      <c r="CC2119" s="108">
        <f t="shared" si="30994"/>
        <v>1503245</v>
      </c>
      <c r="CD2119" s="108">
        <f t="shared" si="30994"/>
        <v>1503245</v>
      </c>
      <c r="CE2119" s="108">
        <f>ROUND($F2119/6,0)</f>
        <v>1503245</v>
      </c>
      <c r="CF2119" s="108"/>
      <c r="CG2119" s="108"/>
      <c r="CH2119" s="109">
        <f>IF(C2119="","",F2119-SUM(G2119:CG2119))</f>
        <v>0</v>
      </c>
      <c r="CI2119" s="107">
        <f>IF(C2119="","",SUM(G2119:CG2119))</f>
        <v>9019469</v>
      </c>
      <c r="CJ2119" s="67" t="b">
        <f>IF(C2119="","",F2119=CI2119)</f>
        <v>1</v>
      </c>
    </row>
    <row r="2120" spans="1:88" s="5" customFormat="1" ht="15" customHeight="1" x14ac:dyDescent="0.3">
      <c r="A2120" s="172"/>
      <c r="B2120" s="156"/>
      <c r="C2120" s="169"/>
      <c r="D2120" s="159"/>
      <c r="E2120" s="162"/>
      <c r="F2120" s="165"/>
      <c r="G2120" s="110">
        <v>0</v>
      </c>
      <c r="H2120" s="110"/>
      <c r="I2120" s="110"/>
      <c r="J2120" s="110"/>
      <c r="K2120" s="110"/>
      <c r="L2120" s="110"/>
      <c r="M2120" s="110"/>
      <c r="N2120" s="110"/>
      <c r="O2120" s="110"/>
      <c r="P2120" s="110"/>
      <c r="Q2120" s="110"/>
      <c r="R2120" s="110"/>
      <c r="S2120" s="110"/>
      <c r="T2120" s="110"/>
      <c r="U2120" s="110">
        <f t="shared" ref="U2120:X2120" si="30995">ROUND(U2119/$E2119,2)</f>
        <v>0</v>
      </c>
      <c r="V2120" s="110">
        <f t="shared" si="30995"/>
        <v>0</v>
      </c>
      <c r="W2120" s="110">
        <f t="shared" si="30995"/>
        <v>0</v>
      </c>
      <c r="X2120" s="110">
        <f t="shared" si="30995"/>
        <v>0</v>
      </c>
      <c r="Y2120" s="110">
        <f t="shared" ref="Y2120:AG2120" si="30996">ROUND(Y2119/$E2119,2)</f>
        <v>0</v>
      </c>
      <c r="Z2120" s="110">
        <f t="shared" si="30996"/>
        <v>0</v>
      </c>
      <c r="AA2120" s="110">
        <f t="shared" si="30996"/>
        <v>0</v>
      </c>
      <c r="AB2120" s="110">
        <f t="shared" si="30996"/>
        <v>0</v>
      </c>
      <c r="AC2120" s="110">
        <f t="shared" si="30996"/>
        <v>0</v>
      </c>
      <c r="AD2120" s="110">
        <f t="shared" si="30996"/>
        <v>0</v>
      </c>
      <c r="AE2120" s="110">
        <f t="shared" si="30996"/>
        <v>0</v>
      </c>
      <c r="AF2120" s="110">
        <f t="shared" si="30996"/>
        <v>0</v>
      </c>
      <c r="AG2120" s="110">
        <f t="shared" si="30996"/>
        <v>0</v>
      </c>
      <c r="AH2120" s="110">
        <f t="shared" ref="AH2120:AK2120" si="30997">ROUND(AH2119/$E2119,2)</f>
        <v>0</v>
      </c>
      <c r="AI2120" s="110">
        <f t="shared" si="30997"/>
        <v>0</v>
      </c>
      <c r="AJ2120" s="110">
        <f t="shared" si="30997"/>
        <v>0</v>
      </c>
      <c r="AK2120" s="110">
        <f t="shared" si="30997"/>
        <v>0</v>
      </c>
      <c r="AL2120" s="110">
        <f t="shared" ref="AL2120:AT2120" si="30998">ROUND(AL2119/$E2119,2)</f>
        <v>0</v>
      </c>
      <c r="AM2120" s="110">
        <f t="shared" si="30998"/>
        <v>0</v>
      </c>
      <c r="AN2120" s="110">
        <f t="shared" si="30998"/>
        <v>0</v>
      </c>
      <c r="AO2120" s="110">
        <f t="shared" si="30998"/>
        <v>0</v>
      </c>
      <c r="AP2120" s="110">
        <f t="shared" si="30998"/>
        <v>0</v>
      </c>
      <c r="AQ2120" s="110">
        <f t="shared" si="30998"/>
        <v>0</v>
      </c>
      <c r="AR2120" s="110">
        <f t="shared" si="30998"/>
        <v>0</v>
      </c>
      <c r="AS2120" s="110">
        <f t="shared" si="30998"/>
        <v>0</v>
      </c>
      <c r="AT2120" s="110">
        <f t="shared" si="30998"/>
        <v>0</v>
      </c>
      <c r="AU2120" s="110">
        <f t="shared" ref="AU2120:AX2120" si="30999">ROUND(AU2119/$E2119,2)</f>
        <v>0</v>
      </c>
      <c r="AV2120" s="110">
        <f t="shared" si="30999"/>
        <v>0</v>
      </c>
      <c r="AW2120" s="110">
        <f t="shared" si="30999"/>
        <v>0</v>
      </c>
      <c r="AX2120" s="110">
        <f t="shared" si="30999"/>
        <v>0</v>
      </c>
      <c r="AY2120" s="110">
        <f t="shared" ref="AY2120:BC2120" si="31000">ROUND(AY2119/$E2119,2)</f>
        <v>0</v>
      </c>
      <c r="AZ2120" s="110">
        <f t="shared" si="31000"/>
        <v>0</v>
      </c>
      <c r="BA2120" s="110">
        <f t="shared" ref="BA2120" si="31001">ROUNDDOWN(BA2119/$E2119,2)</f>
        <v>0</v>
      </c>
      <c r="BB2120" s="110">
        <f t="shared" ref="BB2120" si="31002">ROUNDDOWN(BB2119/$E2119,2)</f>
        <v>0</v>
      </c>
      <c r="BC2120" s="110">
        <f t="shared" si="31000"/>
        <v>0</v>
      </c>
      <c r="BD2120" s="110">
        <f t="shared" ref="BD2120:BG2120" si="31003">ROUND(BD2119/$E2119,2)</f>
        <v>0</v>
      </c>
      <c r="BE2120" s="110">
        <f t="shared" si="31003"/>
        <v>0</v>
      </c>
      <c r="BF2120" s="110">
        <f t="shared" si="31003"/>
        <v>0</v>
      </c>
      <c r="BG2120" s="110">
        <f t="shared" si="31003"/>
        <v>0</v>
      </c>
      <c r="BH2120" s="110">
        <f t="shared" ref="BH2120:BK2120" si="31004">ROUND(BH2119/$E2119,2)</f>
        <v>0</v>
      </c>
      <c r="BI2120" s="110">
        <f t="shared" si="31004"/>
        <v>0</v>
      </c>
      <c r="BJ2120" s="110">
        <f t="shared" si="31004"/>
        <v>0</v>
      </c>
      <c r="BK2120" s="110">
        <f t="shared" si="31004"/>
        <v>0</v>
      </c>
      <c r="BL2120" s="110">
        <f t="shared" ref="BL2120:BP2120" si="31005">ROUND(BL2119/$E2119,2)</f>
        <v>0</v>
      </c>
      <c r="BM2120" s="110">
        <f t="shared" si="31005"/>
        <v>0</v>
      </c>
      <c r="BN2120" s="110">
        <f t="shared" si="31005"/>
        <v>0</v>
      </c>
      <c r="BO2120" s="110">
        <f t="shared" si="31005"/>
        <v>0</v>
      </c>
      <c r="BP2120" s="110">
        <f t="shared" si="31005"/>
        <v>0</v>
      </c>
      <c r="BQ2120" s="110">
        <f t="shared" ref="BQ2120:BT2120" si="31006">ROUND(BQ2119/$E2119,2)</f>
        <v>0</v>
      </c>
      <c r="BR2120" s="110">
        <f t="shared" si="31006"/>
        <v>0</v>
      </c>
      <c r="BS2120" s="110">
        <f t="shared" si="31006"/>
        <v>0</v>
      </c>
      <c r="BT2120" s="110">
        <f t="shared" si="31006"/>
        <v>0</v>
      </c>
      <c r="BU2120" s="110">
        <f t="shared" ref="BU2120:BX2120" si="31007">ROUND(BU2119/$E2119,2)</f>
        <v>0</v>
      </c>
      <c r="BV2120" s="110">
        <f t="shared" si="31007"/>
        <v>0</v>
      </c>
      <c r="BW2120" s="110">
        <f t="shared" si="31007"/>
        <v>0</v>
      </c>
      <c r="BX2120" s="110">
        <f t="shared" si="31007"/>
        <v>0</v>
      </c>
      <c r="BY2120" s="110">
        <f t="shared" ref="BY2120:CB2120" si="31008">ROUND(BY2119/$E2119,2)</f>
        <v>0</v>
      </c>
      <c r="BZ2120" s="110">
        <f t="shared" si="31008"/>
        <v>0.17</v>
      </c>
      <c r="CA2120" s="110">
        <f t="shared" si="31008"/>
        <v>0.17</v>
      </c>
      <c r="CB2120" s="110">
        <f t="shared" si="31008"/>
        <v>0.17</v>
      </c>
      <c r="CC2120" s="110">
        <f t="shared" ref="CC2120:CD2120" si="31009">ROUNDDOWN(CC2119/$E2119,2)</f>
        <v>0.16</v>
      </c>
      <c r="CD2120" s="110">
        <f t="shared" si="31009"/>
        <v>0.16</v>
      </c>
      <c r="CE2120" s="110">
        <f t="shared" ref="CE2120" si="31010">ROUND(CE2119/$E2119,2)</f>
        <v>0.17</v>
      </c>
      <c r="CF2120" s="110">
        <f t="shared" ref="CF2120:CG2120" si="31011">ROUND(CF2119/$E2119,2)</f>
        <v>0</v>
      </c>
      <c r="CG2120" s="110">
        <f t="shared" si="31011"/>
        <v>0</v>
      </c>
      <c r="CH2120" s="111">
        <f>IF(C2119="","",D2119-SUM(G2120:CG2120))</f>
        <v>0</v>
      </c>
      <c r="CI2120" s="112">
        <f>IF(C2119="","",SUM(G2120:CG2120))</f>
        <v>1</v>
      </c>
      <c r="CJ2120" s="67" t="b">
        <f>IF(C2119="","",D2119=CI2120)</f>
        <v>1</v>
      </c>
    </row>
    <row r="2121" spans="1:88" s="5" customFormat="1" ht="15" customHeight="1" x14ac:dyDescent="0.3">
      <c r="A2121" s="173"/>
      <c r="B2121" s="157"/>
      <c r="C2121" s="170"/>
      <c r="D2121" s="160"/>
      <c r="E2121" s="163"/>
      <c r="F2121" s="166"/>
      <c r="G2121" s="113">
        <v>0</v>
      </c>
      <c r="H2121" s="113"/>
      <c r="I2121" s="113"/>
      <c r="J2121" s="113"/>
      <c r="K2121" s="113"/>
      <c r="L2121" s="113"/>
      <c r="M2121" s="113"/>
      <c r="N2121" s="113"/>
      <c r="O2121" s="113"/>
      <c r="P2121" s="113"/>
      <c r="Q2121" s="113"/>
      <c r="R2121" s="113"/>
      <c r="S2121" s="113"/>
      <c r="T2121" s="113"/>
      <c r="U2121" s="113">
        <f t="shared" ref="U2121:X2121" si="31012">U2119/$F2119</f>
        <v>0</v>
      </c>
      <c r="V2121" s="113">
        <f t="shared" si="31012"/>
        <v>0</v>
      </c>
      <c r="W2121" s="113">
        <f t="shared" si="31012"/>
        <v>0</v>
      </c>
      <c r="X2121" s="113">
        <f t="shared" si="31012"/>
        <v>0</v>
      </c>
      <c r="Y2121" s="113">
        <f t="shared" ref="Y2121:AG2121" si="31013">Y2119/$F2119</f>
        <v>0</v>
      </c>
      <c r="Z2121" s="113">
        <f t="shared" si="31013"/>
        <v>0</v>
      </c>
      <c r="AA2121" s="113">
        <f t="shared" si="31013"/>
        <v>0</v>
      </c>
      <c r="AB2121" s="113">
        <f t="shared" si="31013"/>
        <v>0</v>
      </c>
      <c r="AC2121" s="113">
        <f t="shared" si="31013"/>
        <v>0</v>
      </c>
      <c r="AD2121" s="113">
        <f t="shared" si="31013"/>
        <v>0</v>
      </c>
      <c r="AE2121" s="113">
        <f t="shared" si="31013"/>
        <v>0</v>
      </c>
      <c r="AF2121" s="113">
        <f t="shared" si="31013"/>
        <v>0</v>
      </c>
      <c r="AG2121" s="113">
        <f t="shared" si="31013"/>
        <v>0</v>
      </c>
      <c r="AH2121" s="113">
        <f t="shared" ref="AH2121:AK2121" si="31014">AH2119/$F2119</f>
        <v>0</v>
      </c>
      <c r="AI2121" s="113">
        <f t="shared" si="31014"/>
        <v>0</v>
      </c>
      <c r="AJ2121" s="113">
        <f t="shared" si="31014"/>
        <v>0</v>
      </c>
      <c r="AK2121" s="113">
        <f t="shared" si="31014"/>
        <v>0</v>
      </c>
      <c r="AL2121" s="113">
        <f t="shared" ref="AL2121:AT2121" si="31015">AL2119/$F2119</f>
        <v>0</v>
      </c>
      <c r="AM2121" s="113">
        <f t="shared" si="31015"/>
        <v>0</v>
      </c>
      <c r="AN2121" s="113">
        <f t="shared" si="31015"/>
        <v>0</v>
      </c>
      <c r="AO2121" s="113">
        <f t="shared" si="31015"/>
        <v>0</v>
      </c>
      <c r="AP2121" s="113">
        <f t="shared" si="31015"/>
        <v>0</v>
      </c>
      <c r="AQ2121" s="113">
        <f t="shared" si="31015"/>
        <v>0</v>
      </c>
      <c r="AR2121" s="113">
        <f t="shared" si="31015"/>
        <v>0</v>
      </c>
      <c r="AS2121" s="113">
        <f t="shared" si="31015"/>
        <v>0</v>
      </c>
      <c r="AT2121" s="113">
        <f t="shared" si="31015"/>
        <v>0</v>
      </c>
      <c r="AU2121" s="113">
        <f t="shared" ref="AU2121:AX2121" si="31016">AU2119/$F2119</f>
        <v>0</v>
      </c>
      <c r="AV2121" s="113">
        <f t="shared" si="31016"/>
        <v>0</v>
      </c>
      <c r="AW2121" s="113">
        <f t="shared" si="31016"/>
        <v>0</v>
      </c>
      <c r="AX2121" s="113">
        <f t="shared" si="31016"/>
        <v>0</v>
      </c>
      <c r="AY2121" s="113">
        <f t="shared" ref="AY2121:BC2121" si="31017">AY2119/$F2119</f>
        <v>0</v>
      </c>
      <c r="AZ2121" s="113">
        <f t="shared" si="31017"/>
        <v>0</v>
      </c>
      <c r="BA2121" s="113">
        <f t="shared" si="31017"/>
        <v>0</v>
      </c>
      <c r="BB2121" s="113">
        <f t="shared" si="31017"/>
        <v>0</v>
      </c>
      <c r="BC2121" s="113">
        <f t="shared" si="31017"/>
        <v>0</v>
      </c>
      <c r="BD2121" s="113">
        <f t="shared" ref="BD2121:BG2121" si="31018">BD2119/$F2119</f>
        <v>0</v>
      </c>
      <c r="BE2121" s="113">
        <f t="shared" si="31018"/>
        <v>0</v>
      </c>
      <c r="BF2121" s="113">
        <f t="shared" si="31018"/>
        <v>0</v>
      </c>
      <c r="BG2121" s="113">
        <f t="shared" si="31018"/>
        <v>0</v>
      </c>
      <c r="BH2121" s="113">
        <f t="shared" ref="BH2121:BK2121" si="31019">BH2119/$F2119</f>
        <v>0</v>
      </c>
      <c r="BI2121" s="113">
        <f t="shared" si="31019"/>
        <v>0</v>
      </c>
      <c r="BJ2121" s="113">
        <f t="shared" si="31019"/>
        <v>0</v>
      </c>
      <c r="BK2121" s="113">
        <f t="shared" si="31019"/>
        <v>0</v>
      </c>
      <c r="BL2121" s="113">
        <f t="shared" ref="BL2121:BP2121" si="31020">BL2119/$F2119</f>
        <v>0</v>
      </c>
      <c r="BM2121" s="113">
        <f t="shared" si="31020"/>
        <v>0</v>
      </c>
      <c r="BN2121" s="113">
        <f t="shared" si="31020"/>
        <v>0</v>
      </c>
      <c r="BO2121" s="113">
        <f t="shared" si="31020"/>
        <v>0</v>
      </c>
      <c r="BP2121" s="113">
        <f t="shared" si="31020"/>
        <v>0</v>
      </c>
      <c r="BQ2121" s="113">
        <f t="shared" ref="BQ2121:BT2121" si="31021">BQ2119/$F2119</f>
        <v>0</v>
      </c>
      <c r="BR2121" s="113">
        <f t="shared" si="31021"/>
        <v>0</v>
      </c>
      <c r="BS2121" s="113">
        <f t="shared" si="31021"/>
        <v>0</v>
      </c>
      <c r="BT2121" s="113">
        <f t="shared" si="31021"/>
        <v>0</v>
      </c>
      <c r="BU2121" s="113">
        <f t="shared" ref="BU2121:BX2121" si="31022">BU2119/$F2119</f>
        <v>0</v>
      </c>
      <c r="BV2121" s="113">
        <f t="shared" si="31022"/>
        <v>0</v>
      </c>
      <c r="BW2121" s="113">
        <f t="shared" si="31022"/>
        <v>0</v>
      </c>
      <c r="BX2121" s="113">
        <f t="shared" si="31022"/>
        <v>0</v>
      </c>
      <c r="BY2121" s="113">
        <f t="shared" ref="BY2121:CE2121" si="31023">BY2119/$F2119</f>
        <v>0</v>
      </c>
      <c r="BZ2121" s="113">
        <f t="shared" si="31023"/>
        <v>0.16666668514521199</v>
      </c>
      <c r="CA2121" s="113">
        <f t="shared" si="31023"/>
        <v>0.16666657427394008</v>
      </c>
      <c r="CB2121" s="113">
        <f t="shared" si="31023"/>
        <v>0.16666668514521199</v>
      </c>
      <c r="CC2121" s="113">
        <f t="shared" si="31023"/>
        <v>0.16666668514521199</v>
      </c>
      <c r="CD2121" s="113">
        <f t="shared" si="31023"/>
        <v>0.16666668514521199</v>
      </c>
      <c r="CE2121" s="113">
        <f t="shared" si="31023"/>
        <v>0.16666668514521199</v>
      </c>
      <c r="CF2121" s="113">
        <f t="shared" ref="CF2121:CG2121" si="31024">CF2119/$F2119</f>
        <v>0</v>
      </c>
      <c r="CG2121" s="113">
        <f t="shared" si="31024"/>
        <v>0</v>
      </c>
      <c r="CH2121" s="114">
        <f>IF(C2119="","",100%-SUM(G2121:CG2121))</f>
        <v>0</v>
      </c>
      <c r="CI2121" s="115">
        <f>IF(C2119="","",SUM(G2121:CG2121))</f>
        <v>1</v>
      </c>
      <c r="CJ2121" s="67" t="b">
        <f>IF(C2119="","",SUM(G2121:CG2121)=CI2121)</f>
        <v>1</v>
      </c>
    </row>
    <row r="2122" spans="1:88" x14ac:dyDescent="0.3">
      <c r="A2122" s="31" t="s">
        <v>1486</v>
      </c>
      <c r="B2122" s="32" t="s">
        <v>1487</v>
      </c>
      <c r="C2122" s="33"/>
      <c r="D2122" s="33"/>
      <c r="E2122" s="37" t="s">
        <v>8</v>
      </c>
      <c r="F2122" s="84">
        <f>SUM(F2123:F2140)</f>
        <v>568161255</v>
      </c>
      <c r="G2122" s="6">
        <f t="shared" ref="G2122:BR2122" si="31025">G2123+G2126+G2129+G2132+G2138+G2135</f>
        <v>0</v>
      </c>
      <c r="H2122" s="6">
        <f t="shared" si="31025"/>
        <v>0</v>
      </c>
      <c r="I2122" s="6">
        <f t="shared" si="31025"/>
        <v>0</v>
      </c>
      <c r="J2122" s="6">
        <f t="shared" si="31025"/>
        <v>0</v>
      </c>
      <c r="K2122" s="6">
        <f t="shared" si="31025"/>
        <v>0</v>
      </c>
      <c r="L2122" s="6">
        <f t="shared" si="31025"/>
        <v>0</v>
      </c>
      <c r="M2122" s="6">
        <f t="shared" si="31025"/>
        <v>0</v>
      </c>
      <c r="N2122" s="6">
        <f t="shared" si="31025"/>
        <v>0</v>
      </c>
      <c r="O2122" s="6">
        <f t="shared" si="31025"/>
        <v>0</v>
      </c>
      <c r="P2122" s="6">
        <f t="shared" si="31025"/>
        <v>0</v>
      </c>
      <c r="Q2122" s="6">
        <f t="shared" si="31025"/>
        <v>0</v>
      </c>
      <c r="R2122" s="6">
        <f t="shared" si="31025"/>
        <v>0</v>
      </c>
      <c r="S2122" s="6">
        <f t="shared" si="31025"/>
        <v>0</v>
      </c>
      <c r="T2122" s="6">
        <f t="shared" si="31025"/>
        <v>0</v>
      </c>
      <c r="U2122" s="6">
        <f t="shared" si="31025"/>
        <v>0</v>
      </c>
      <c r="V2122" s="6">
        <f t="shared" si="31025"/>
        <v>0</v>
      </c>
      <c r="W2122" s="6">
        <f t="shared" si="31025"/>
        <v>0</v>
      </c>
      <c r="X2122" s="6">
        <f t="shared" si="31025"/>
        <v>0</v>
      </c>
      <c r="Y2122" s="6">
        <f t="shared" si="31025"/>
        <v>0</v>
      </c>
      <c r="Z2122" s="6">
        <f t="shared" si="31025"/>
        <v>0</v>
      </c>
      <c r="AA2122" s="6">
        <f t="shared" si="31025"/>
        <v>0</v>
      </c>
      <c r="AB2122" s="6">
        <f t="shared" si="31025"/>
        <v>0</v>
      </c>
      <c r="AC2122" s="6">
        <f t="shared" si="31025"/>
        <v>0</v>
      </c>
      <c r="AD2122" s="6">
        <f t="shared" si="31025"/>
        <v>0</v>
      </c>
      <c r="AE2122" s="6">
        <f t="shared" si="31025"/>
        <v>0</v>
      </c>
      <c r="AF2122" s="6">
        <f t="shared" si="31025"/>
        <v>0</v>
      </c>
      <c r="AG2122" s="6">
        <f t="shared" si="31025"/>
        <v>0</v>
      </c>
      <c r="AH2122" s="6">
        <f t="shared" si="31025"/>
        <v>0</v>
      </c>
      <c r="AI2122" s="6">
        <f t="shared" si="31025"/>
        <v>0</v>
      </c>
      <c r="AJ2122" s="6">
        <f t="shared" si="31025"/>
        <v>0</v>
      </c>
      <c r="AK2122" s="6">
        <f t="shared" si="31025"/>
        <v>0</v>
      </c>
      <c r="AL2122" s="6">
        <f t="shared" si="31025"/>
        <v>0</v>
      </c>
      <c r="AM2122" s="6">
        <f t="shared" si="31025"/>
        <v>0</v>
      </c>
      <c r="AN2122" s="6">
        <f t="shared" si="31025"/>
        <v>0</v>
      </c>
      <c r="AO2122" s="6">
        <f t="shared" si="31025"/>
        <v>0</v>
      </c>
      <c r="AP2122" s="6">
        <f t="shared" si="31025"/>
        <v>0</v>
      </c>
      <c r="AQ2122" s="6">
        <f t="shared" si="31025"/>
        <v>0</v>
      </c>
      <c r="AR2122" s="6">
        <f t="shared" si="31025"/>
        <v>0</v>
      </c>
      <c r="AS2122" s="6">
        <f t="shared" si="31025"/>
        <v>0</v>
      </c>
      <c r="AT2122" s="6">
        <f t="shared" si="31025"/>
        <v>0</v>
      </c>
      <c r="AU2122" s="6">
        <f t="shared" si="31025"/>
        <v>0</v>
      </c>
      <c r="AV2122" s="6">
        <f t="shared" si="31025"/>
        <v>0</v>
      </c>
      <c r="AW2122" s="6">
        <f t="shared" si="31025"/>
        <v>0</v>
      </c>
      <c r="AX2122" s="6">
        <f t="shared" si="31025"/>
        <v>0</v>
      </c>
      <c r="AY2122" s="6">
        <f t="shared" si="31025"/>
        <v>0</v>
      </c>
      <c r="AZ2122" s="6">
        <f t="shared" si="31025"/>
        <v>0</v>
      </c>
      <c r="BA2122" s="6">
        <f t="shared" si="31025"/>
        <v>0</v>
      </c>
      <c r="BB2122" s="6">
        <f t="shared" si="31025"/>
        <v>0</v>
      </c>
      <c r="BC2122" s="6">
        <f t="shared" si="31025"/>
        <v>0</v>
      </c>
      <c r="BD2122" s="6">
        <f t="shared" si="31025"/>
        <v>0</v>
      </c>
      <c r="BE2122" s="6">
        <f t="shared" si="31025"/>
        <v>0</v>
      </c>
      <c r="BF2122" s="6">
        <f t="shared" si="31025"/>
        <v>0</v>
      </c>
      <c r="BG2122" s="6">
        <f t="shared" si="31025"/>
        <v>0</v>
      </c>
      <c r="BH2122" s="6">
        <f t="shared" si="31025"/>
        <v>0</v>
      </c>
      <c r="BI2122" s="6">
        <f t="shared" si="31025"/>
        <v>0</v>
      </c>
      <c r="BJ2122" s="6">
        <f t="shared" si="31025"/>
        <v>18630386</v>
      </c>
      <c r="BK2122" s="6">
        <f t="shared" si="31025"/>
        <v>18630386</v>
      </c>
      <c r="BL2122" s="6">
        <f t="shared" si="31025"/>
        <v>18630386</v>
      </c>
      <c r="BM2122" s="6">
        <f t="shared" si="31025"/>
        <v>18630386</v>
      </c>
      <c r="BN2122" s="6">
        <f t="shared" si="31025"/>
        <v>18630386</v>
      </c>
      <c r="BO2122" s="6">
        <f t="shared" si="31025"/>
        <v>21515983</v>
      </c>
      <c r="BP2122" s="6">
        <f t="shared" si="31025"/>
        <v>21515983</v>
      </c>
      <c r="BQ2122" s="6">
        <f t="shared" si="31025"/>
        <v>21515982</v>
      </c>
      <c r="BR2122" s="6">
        <f t="shared" si="31025"/>
        <v>21515983</v>
      </c>
      <c r="BS2122" s="6">
        <f t="shared" ref="BS2122:CG2122" si="31026">BS2123+BS2126+BS2129+BS2132+BS2138+BS2135</f>
        <v>56638253</v>
      </c>
      <c r="BT2122" s="6">
        <f t="shared" si="31026"/>
        <v>56638254</v>
      </c>
      <c r="BU2122" s="6">
        <f t="shared" si="31026"/>
        <v>56638253</v>
      </c>
      <c r="BV2122" s="6">
        <f t="shared" si="31026"/>
        <v>56638252</v>
      </c>
      <c r="BW2122" s="6">
        <f t="shared" si="31026"/>
        <v>65655118</v>
      </c>
      <c r="BX2122" s="6">
        <f t="shared" si="31026"/>
        <v>19347453</v>
      </c>
      <c r="BY2122" s="6">
        <f t="shared" si="31026"/>
        <v>19347452</v>
      </c>
      <c r="BZ2122" s="6">
        <f t="shared" si="31026"/>
        <v>19347453</v>
      </c>
      <c r="CA2122" s="6">
        <f t="shared" si="31026"/>
        <v>19347453</v>
      </c>
      <c r="CB2122" s="6">
        <f t="shared" si="31026"/>
        <v>19347453</v>
      </c>
      <c r="CC2122" s="6">
        <f t="shared" si="31026"/>
        <v>0</v>
      </c>
      <c r="CD2122" s="6">
        <f t="shared" si="31026"/>
        <v>0</v>
      </c>
      <c r="CE2122" s="6">
        <f t="shared" si="31026"/>
        <v>0</v>
      </c>
      <c r="CF2122" s="6">
        <f t="shared" si="31026"/>
        <v>0</v>
      </c>
      <c r="CG2122" s="6">
        <f t="shared" si="31026"/>
        <v>0</v>
      </c>
      <c r="CH2122" s="107">
        <f>F2122-SUM(G2122:CG2122)</f>
        <v>0</v>
      </c>
      <c r="CI2122" s="107" t="str">
        <f>IF(C2122="","",SUM(G2122:CG2122))</f>
        <v/>
      </c>
      <c r="CJ2122" s="67" t="str">
        <f>IF(C2122="","",F2122=CI2122)</f>
        <v/>
      </c>
    </row>
    <row r="2123" spans="1:88" s="5" customFormat="1" ht="22.05" customHeight="1" x14ac:dyDescent="0.3">
      <c r="A2123" s="171" t="s">
        <v>1488</v>
      </c>
      <c r="B2123" s="155" t="s">
        <v>1489</v>
      </c>
      <c r="C2123" s="168" t="s">
        <v>163</v>
      </c>
      <c r="D2123" s="158">
        <v>1</v>
      </c>
      <c r="E2123" s="161">
        <v>25970373</v>
      </c>
      <c r="F2123" s="164">
        <f t="shared" ref="F2123:F2138" si="31027">ROUND(E2123*D2123,0)</f>
        <v>25970373</v>
      </c>
      <c r="G2123" s="108">
        <v>0</v>
      </c>
      <c r="H2123" s="108"/>
      <c r="I2123" s="108"/>
      <c r="J2123" s="108"/>
      <c r="K2123" s="108"/>
      <c r="L2123" s="108"/>
      <c r="M2123" s="108"/>
      <c r="N2123" s="108"/>
      <c r="O2123" s="108"/>
      <c r="P2123" s="108"/>
      <c r="Q2123" s="108"/>
      <c r="R2123" s="108"/>
      <c r="S2123" s="108"/>
      <c r="T2123" s="108"/>
      <c r="U2123" s="108"/>
      <c r="V2123" s="108"/>
      <c r="W2123" s="108"/>
      <c r="X2123" s="108"/>
      <c r="Y2123" s="108"/>
      <c r="Z2123" s="108"/>
      <c r="AA2123" s="108"/>
      <c r="AB2123" s="108"/>
      <c r="AC2123" s="108"/>
      <c r="AD2123" s="108"/>
      <c r="AE2123" s="108"/>
      <c r="AF2123" s="108"/>
      <c r="AG2123" s="108"/>
      <c r="AH2123" s="108"/>
      <c r="AI2123" s="108"/>
      <c r="AJ2123" s="108"/>
      <c r="AK2123" s="108"/>
      <c r="AL2123" s="108"/>
      <c r="AM2123" s="108"/>
      <c r="AN2123" s="108"/>
      <c r="AO2123" s="108"/>
      <c r="AP2123" s="108"/>
      <c r="AQ2123" s="108"/>
      <c r="AR2123" s="108"/>
      <c r="AS2123" s="108"/>
      <c r="AT2123" s="108"/>
      <c r="AU2123" s="108"/>
      <c r="AV2123" s="108"/>
      <c r="AW2123" s="108"/>
      <c r="AX2123" s="108"/>
      <c r="AY2123" s="108"/>
      <c r="AZ2123" s="108"/>
      <c r="BA2123" s="108"/>
      <c r="BB2123" s="108"/>
      <c r="BC2123" s="108"/>
      <c r="BD2123" s="108"/>
      <c r="BE2123" s="108"/>
      <c r="BF2123" s="108"/>
      <c r="BG2123" s="108"/>
      <c r="BH2123" s="108"/>
      <c r="BI2123" s="108"/>
      <c r="BJ2123" s="108"/>
      <c r="BK2123" s="108"/>
      <c r="BL2123" s="108"/>
      <c r="BM2123" s="108"/>
      <c r="BN2123" s="108"/>
      <c r="BO2123" s="108">
        <f>ROUND($F2123/9,0)</f>
        <v>2885597</v>
      </c>
      <c r="BP2123" s="108">
        <f>ROUND($F2123/9,0)</f>
        <v>2885597</v>
      </c>
      <c r="BQ2123" s="108">
        <f t="shared" ref="BQ2123:BW2123" si="31028">ROUND($F2123/9,0)</f>
        <v>2885597</v>
      </c>
      <c r="BR2123" s="108">
        <f t="shared" si="31028"/>
        <v>2885597</v>
      </c>
      <c r="BS2123" s="108">
        <f t="shared" si="31028"/>
        <v>2885597</v>
      </c>
      <c r="BT2123" s="108">
        <f t="shared" si="31028"/>
        <v>2885597</v>
      </c>
      <c r="BU2123" s="108">
        <f t="shared" si="31028"/>
        <v>2885597</v>
      </c>
      <c r="BV2123" s="108">
        <f t="shared" si="31028"/>
        <v>2885597</v>
      </c>
      <c r="BW2123" s="108">
        <f t="shared" si="31028"/>
        <v>2885597</v>
      </c>
      <c r="BX2123" s="108"/>
      <c r="BY2123" s="108"/>
      <c r="BZ2123" s="108"/>
      <c r="CA2123" s="108"/>
      <c r="CB2123" s="108"/>
      <c r="CC2123" s="108"/>
      <c r="CD2123" s="108"/>
      <c r="CE2123" s="108"/>
      <c r="CF2123" s="108"/>
      <c r="CG2123" s="108"/>
      <c r="CH2123" s="109">
        <f>IF(C2123="","",F2123-SUM(G2123:CG2123))</f>
        <v>0</v>
      </c>
      <c r="CI2123" s="107">
        <f>IF(C2123="","",SUM(G2123:CG2123))</f>
        <v>25970373</v>
      </c>
      <c r="CJ2123" s="67" t="b">
        <f>IF(C2123="","",F2123=CI2123)</f>
        <v>1</v>
      </c>
    </row>
    <row r="2124" spans="1:88" s="5" customFormat="1" ht="22.05" customHeight="1" x14ac:dyDescent="0.3">
      <c r="A2124" s="172"/>
      <c r="B2124" s="156"/>
      <c r="C2124" s="169"/>
      <c r="D2124" s="159"/>
      <c r="E2124" s="162"/>
      <c r="F2124" s="165"/>
      <c r="G2124" s="110">
        <v>0</v>
      </c>
      <c r="H2124" s="110"/>
      <c r="I2124" s="110"/>
      <c r="J2124" s="110"/>
      <c r="K2124" s="110"/>
      <c r="L2124" s="110"/>
      <c r="M2124" s="110"/>
      <c r="N2124" s="110"/>
      <c r="O2124" s="110"/>
      <c r="P2124" s="110"/>
      <c r="Q2124" s="110"/>
      <c r="R2124" s="110"/>
      <c r="S2124" s="110"/>
      <c r="T2124" s="110"/>
      <c r="U2124" s="110">
        <f t="shared" ref="U2124:X2124" si="31029">ROUND(U2123/$E2123,2)</f>
        <v>0</v>
      </c>
      <c r="V2124" s="110">
        <f t="shared" si="31029"/>
        <v>0</v>
      </c>
      <c r="W2124" s="110">
        <f t="shared" si="31029"/>
        <v>0</v>
      </c>
      <c r="X2124" s="110">
        <f t="shared" si="31029"/>
        <v>0</v>
      </c>
      <c r="Y2124" s="110">
        <f t="shared" ref="Y2124:AG2124" si="31030">ROUND(Y2123/$E2123,2)</f>
        <v>0</v>
      </c>
      <c r="Z2124" s="110">
        <f t="shared" si="31030"/>
        <v>0</v>
      </c>
      <c r="AA2124" s="110">
        <f t="shared" si="31030"/>
        <v>0</v>
      </c>
      <c r="AB2124" s="110">
        <f t="shared" si="31030"/>
        <v>0</v>
      </c>
      <c r="AC2124" s="110">
        <f t="shared" si="31030"/>
        <v>0</v>
      </c>
      <c r="AD2124" s="110">
        <f t="shared" si="31030"/>
        <v>0</v>
      </c>
      <c r="AE2124" s="110">
        <f t="shared" si="31030"/>
        <v>0</v>
      </c>
      <c r="AF2124" s="110">
        <f t="shared" si="31030"/>
        <v>0</v>
      </c>
      <c r="AG2124" s="110">
        <f t="shared" si="31030"/>
        <v>0</v>
      </c>
      <c r="AH2124" s="110">
        <f t="shared" ref="AH2124:AK2124" si="31031">ROUND(AH2123/$E2123,2)</f>
        <v>0</v>
      </c>
      <c r="AI2124" s="110">
        <f t="shared" si="31031"/>
        <v>0</v>
      </c>
      <c r="AJ2124" s="110">
        <f t="shared" si="31031"/>
        <v>0</v>
      </c>
      <c r="AK2124" s="110">
        <f t="shared" si="31031"/>
        <v>0</v>
      </c>
      <c r="AL2124" s="110">
        <f t="shared" ref="AL2124:AT2124" si="31032">ROUND(AL2123/$E2123,2)</f>
        <v>0</v>
      </c>
      <c r="AM2124" s="110">
        <f t="shared" si="31032"/>
        <v>0</v>
      </c>
      <c r="AN2124" s="110">
        <f t="shared" si="31032"/>
        <v>0</v>
      </c>
      <c r="AO2124" s="110">
        <f t="shared" si="31032"/>
        <v>0</v>
      </c>
      <c r="AP2124" s="110">
        <f t="shared" si="31032"/>
        <v>0</v>
      </c>
      <c r="AQ2124" s="110">
        <f t="shared" si="31032"/>
        <v>0</v>
      </c>
      <c r="AR2124" s="110">
        <f t="shared" si="31032"/>
        <v>0</v>
      </c>
      <c r="AS2124" s="110">
        <f t="shared" si="31032"/>
        <v>0</v>
      </c>
      <c r="AT2124" s="110">
        <f t="shared" si="31032"/>
        <v>0</v>
      </c>
      <c r="AU2124" s="110">
        <f t="shared" ref="AU2124:AX2124" si="31033">ROUND(AU2123/$E2123,2)</f>
        <v>0</v>
      </c>
      <c r="AV2124" s="110">
        <f t="shared" si="31033"/>
        <v>0</v>
      </c>
      <c r="AW2124" s="110">
        <f t="shared" si="31033"/>
        <v>0</v>
      </c>
      <c r="AX2124" s="110">
        <f t="shared" si="31033"/>
        <v>0</v>
      </c>
      <c r="AY2124" s="110">
        <f t="shared" ref="AY2124:BC2124" si="31034">ROUND(AY2123/$E2123,2)</f>
        <v>0</v>
      </c>
      <c r="AZ2124" s="110">
        <f t="shared" si="31034"/>
        <v>0</v>
      </c>
      <c r="BA2124" s="110">
        <f t="shared" si="31034"/>
        <v>0</v>
      </c>
      <c r="BB2124" s="110">
        <f t="shared" si="31034"/>
        <v>0</v>
      </c>
      <c r="BC2124" s="110">
        <f t="shared" si="31034"/>
        <v>0</v>
      </c>
      <c r="BD2124" s="110">
        <f t="shared" ref="BD2124:BG2124" si="31035">ROUND(BD2123/$E2123,2)</f>
        <v>0</v>
      </c>
      <c r="BE2124" s="110">
        <f t="shared" si="31035"/>
        <v>0</v>
      </c>
      <c r="BF2124" s="110">
        <f t="shared" si="31035"/>
        <v>0</v>
      </c>
      <c r="BG2124" s="110">
        <f t="shared" si="31035"/>
        <v>0</v>
      </c>
      <c r="BH2124" s="110">
        <f t="shared" ref="BH2124" si="31036">ROUND(BH2123/$E2123,2)</f>
        <v>0</v>
      </c>
      <c r="BI2124" s="110">
        <f t="shared" ref="BI2124" si="31037">ROUNDUP(BI2123/$E2123,2)</f>
        <v>0</v>
      </c>
      <c r="BJ2124" s="110">
        <f t="shared" ref="BJ2124:BT2124" si="31038">ROUND(BJ2123/$E2123,2)</f>
        <v>0</v>
      </c>
      <c r="BK2124" s="110">
        <f t="shared" si="31038"/>
        <v>0</v>
      </c>
      <c r="BL2124" s="110">
        <f t="shared" si="31038"/>
        <v>0</v>
      </c>
      <c r="BM2124" s="110">
        <f t="shared" si="31038"/>
        <v>0</v>
      </c>
      <c r="BN2124" s="110">
        <f t="shared" si="31038"/>
        <v>0</v>
      </c>
      <c r="BO2124" s="110">
        <f t="shared" si="31038"/>
        <v>0.11</v>
      </c>
      <c r="BP2124" s="110">
        <f t="shared" si="31038"/>
        <v>0.11</v>
      </c>
      <c r="BQ2124" s="110">
        <f t="shared" si="31038"/>
        <v>0.11</v>
      </c>
      <c r="BR2124" s="110">
        <f t="shared" si="31038"/>
        <v>0.11</v>
      </c>
      <c r="BS2124" s="110">
        <f t="shared" si="31038"/>
        <v>0.11</v>
      </c>
      <c r="BT2124" s="110">
        <f t="shared" si="31038"/>
        <v>0.11</v>
      </c>
      <c r="BU2124" s="110">
        <f t="shared" ref="BU2124" si="31039">ROUNDUP(BU2123/$E2123,2)</f>
        <v>0.12</v>
      </c>
      <c r="BV2124" s="110">
        <f t="shared" ref="BV2124:CC2124" si="31040">ROUND(BV2123/$E2123,2)</f>
        <v>0.11</v>
      </c>
      <c r="BW2124" s="110">
        <f t="shared" si="31040"/>
        <v>0.11</v>
      </c>
      <c r="BX2124" s="110">
        <f t="shared" si="31040"/>
        <v>0</v>
      </c>
      <c r="BY2124" s="110">
        <f t="shared" si="31040"/>
        <v>0</v>
      </c>
      <c r="BZ2124" s="110">
        <f t="shared" si="31040"/>
        <v>0</v>
      </c>
      <c r="CA2124" s="110">
        <f t="shared" si="31040"/>
        <v>0</v>
      </c>
      <c r="CB2124" s="110">
        <f t="shared" si="31040"/>
        <v>0</v>
      </c>
      <c r="CC2124" s="110">
        <f t="shared" si="31040"/>
        <v>0</v>
      </c>
      <c r="CD2124" s="110">
        <f t="shared" ref="CD2124:CG2124" si="31041">ROUND(CD2123/$E2123,2)</f>
        <v>0</v>
      </c>
      <c r="CE2124" s="110"/>
      <c r="CF2124" s="110">
        <f t="shared" si="31041"/>
        <v>0</v>
      </c>
      <c r="CG2124" s="110">
        <f t="shared" si="31041"/>
        <v>0</v>
      </c>
      <c r="CH2124" s="111">
        <f>IF(C2123="","",D2123-SUM(G2124:CG2124))</f>
        <v>0</v>
      </c>
      <c r="CI2124" s="112">
        <f>IF(C2123="","",SUM(G2124:CG2124))</f>
        <v>1</v>
      </c>
      <c r="CJ2124" s="67" t="b">
        <f>IF(C2123="","",D2123=CI2124)</f>
        <v>1</v>
      </c>
    </row>
    <row r="2125" spans="1:88" s="5" customFormat="1" ht="22.05" customHeight="1" x14ac:dyDescent="0.3">
      <c r="A2125" s="173"/>
      <c r="B2125" s="157"/>
      <c r="C2125" s="170"/>
      <c r="D2125" s="160"/>
      <c r="E2125" s="163"/>
      <c r="F2125" s="166"/>
      <c r="G2125" s="113">
        <v>0</v>
      </c>
      <c r="H2125" s="113"/>
      <c r="I2125" s="113"/>
      <c r="J2125" s="113"/>
      <c r="K2125" s="113"/>
      <c r="L2125" s="113"/>
      <c r="M2125" s="113"/>
      <c r="N2125" s="113"/>
      <c r="O2125" s="113"/>
      <c r="P2125" s="113"/>
      <c r="Q2125" s="113"/>
      <c r="R2125" s="113"/>
      <c r="S2125" s="113"/>
      <c r="T2125" s="113"/>
      <c r="U2125" s="113">
        <f t="shared" ref="U2125:X2125" si="31042">U2123/$F2123</f>
        <v>0</v>
      </c>
      <c r="V2125" s="113">
        <f t="shared" si="31042"/>
        <v>0</v>
      </c>
      <c r="W2125" s="113">
        <f t="shared" si="31042"/>
        <v>0</v>
      </c>
      <c r="X2125" s="113">
        <f t="shared" si="31042"/>
        <v>0</v>
      </c>
      <c r="Y2125" s="113">
        <f t="shared" ref="Y2125:AG2125" si="31043">Y2123/$F2123</f>
        <v>0</v>
      </c>
      <c r="Z2125" s="113">
        <f t="shared" si="31043"/>
        <v>0</v>
      </c>
      <c r="AA2125" s="113">
        <f t="shared" si="31043"/>
        <v>0</v>
      </c>
      <c r="AB2125" s="113">
        <f t="shared" si="31043"/>
        <v>0</v>
      </c>
      <c r="AC2125" s="113">
        <f t="shared" si="31043"/>
        <v>0</v>
      </c>
      <c r="AD2125" s="113">
        <f t="shared" si="31043"/>
        <v>0</v>
      </c>
      <c r="AE2125" s="113">
        <f t="shared" si="31043"/>
        <v>0</v>
      </c>
      <c r="AF2125" s="113">
        <f t="shared" si="31043"/>
        <v>0</v>
      </c>
      <c r="AG2125" s="113">
        <f t="shared" si="31043"/>
        <v>0</v>
      </c>
      <c r="AH2125" s="113">
        <f t="shared" ref="AH2125:AK2125" si="31044">AH2123/$F2123</f>
        <v>0</v>
      </c>
      <c r="AI2125" s="113">
        <f t="shared" si="31044"/>
        <v>0</v>
      </c>
      <c r="AJ2125" s="113">
        <f t="shared" si="31044"/>
        <v>0</v>
      </c>
      <c r="AK2125" s="113">
        <f t="shared" si="31044"/>
        <v>0</v>
      </c>
      <c r="AL2125" s="113">
        <f t="shared" ref="AL2125:AT2125" si="31045">AL2123/$F2123</f>
        <v>0</v>
      </c>
      <c r="AM2125" s="113">
        <f t="shared" si="31045"/>
        <v>0</v>
      </c>
      <c r="AN2125" s="113">
        <f t="shared" si="31045"/>
        <v>0</v>
      </c>
      <c r="AO2125" s="113">
        <f t="shared" si="31045"/>
        <v>0</v>
      </c>
      <c r="AP2125" s="113">
        <f t="shared" si="31045"/>
        <v>0</v>
      </c>
      <c r="AQ2125" s="113">
        <f t="shared" si="31045"/>
        <v>0</v>
      </c>
      <c r="AR2125" s="113">
        <f t="shared" si="31045"/>
        <v>0</v>
      </c>
      <c r="AS2125" s="113">
        <f t="shared" si="31045"/>
        <v>0</v>
      </c>
      <c r="AT2125" s="113">
        <f t="shared" si="31045"/>
        <v>0</v>
      </c>
      <c r="AU2125" s="113">
        <f t="shared" ref="AU2125:AX2125" si="31046">AU2123/$F2123</f>
        <v>0</v>
      </c>
      <c r="AV2125" s="113">
        <f t="shared" si="31046"/>
        <v>0</v>
      </c>
      <c r="AW2125" s="113">
        <f t="shared" si="31046"/>
        <v>0</v>
      </c>
      <c r="AX2125" s="113">
        <f t="shared" si="31046"/>
        <v>0</v>
      </c>
      <c r="AY2125" s="113">
        <f t="shared" ref="AY2125:BC2125" si="31047">AY2123/$F2123</f>
        <v>0</v>
      </c>
      <c r="AZ2125" s="113">
        <f t="shared" si="31047"/>
        <v>0</v>
      </c>
      <c r="BA2125" s="113">
        <f t="shared" si="31047"/>
        <v>0</v>
      </c>
      <c r="BB2125" s="113">
        <f t="shared" si="31047"/>
        <v>0</v>
      </c>
      <c r="BC2125" s="113">
        <f t="shared" si="31047"/>
        <v>0</v>
      </c>
      <c r="BD2125" s="113">
        <f t="shared" ref="BD2125:BG2125" si="31048">BD2123/$F2123</f>
        <v>0</v>
      </c>
      <c r="BE2125" s="113">
        <f t="shared" si="31048"/>
        <v>0</v>
      </c>
      <c r="BF2125" s="113">
        <f t="shared" si="31048"/>
        <v>0</v>
      </c>
      <c r="BG2125" s="113">
        <f t="shared" si="31048"/>
        <v>0</v>
      </c>
      <c r="BH2125" s="113">
        <f t="shared" ref="BH2125:BI2125" si="31049">BH2123/$F2123</f>
        <v>0</v>
      </c>
      <c r="BI2125" s="113">
        <f t="shared" si="31049"/>
        <v>0</v>
      </c>
      <c r="BJ2125" s="113">
        <f t="shared" ref="BJ2125:CC2125" si="31050">BJ2123/$F2123</f>
        <v>0</v>
      </c>
      <c r="BK2125" s="113">
        <f t="shared" si="31050"/>
        <v>0</v>
      </c>
      <c r="BL2125" s="113">
        <f t="shared" si="31050"/>
        <v>0</v>
      </c>
      <c r="BM2125" s="113">
        <f t="shared" si="31050"/>
        <v>0</v>
      </c>
      <c r="BN2125" s="113">
        <f t="shared" si="31050"/>
        <v>0</v>
      </c>
      <c r="BO2125" s="113">
        <f t="shared" si="31050"/>
        <v>0.1111111111111111</v>
      </c>
      <c r="BP2125" s="113">
        <f t="shared" si="31050"/>
        <v>0.1111111111111111</v>
      </c>
      <c r="BQ2125" s="113">
        <f t="shared" si="31050"/>
        <v>0.1111111111111111</v>
      </c>
      <c r="BR2125" s="113">
        <f t="shared" si="31050"/>
        <v>0.1111111111111111</v>
      </c>
      <c r="BS2125" s="113">
        <f t="shared" si="31050"/>
        <v>0.1111111111111111</v>
      </c>
      <c r="BT2125" s="113">
        <f t="shared" si="31050"/>
        <v>0.1111111111111111</v>
      </c>
      <c r="BU2125" s="113">
        <f t="shared" si="31050"/>
        <v>0.1111111111111111</v>
      </c>
      <c r="BV2125" s="113">
        <f t="shared" si="31050"/>
        <v>0.1111111111111111</v>
      </c>
      <c r="BW2125" s="113">
        <f t="shared" si="31050"/>
        <v>0.1111111111111111</v>
      </c>
      <c r="BX2125" s="113">
        <f t="shared" si="31050"/>
        <v>0</v>
      </c>
      <c r="BY2125" s="113">
        <f t="shared" si="31050"/>
        <v>0</v>
      </c>
      <c r="BZ2125" s="113">
        <f t="shared" si="31050"/>
        <v>0</v>
      </c>
      <c r="CA2125" s="113">
        <f t="shared" si="31050"/>
        <v>0</v>
      </c>
      <c r="CB2125" s="113">
        <f t="shared" si="31050"/>
        <v>0</v>
      </c>
      <c r="CC2125" s="113">
        <f t="shared" si="31050"/>
        <v>0</v>
      </c>
      <c r="CD2125" s="113">
        <f t="shared" ref="CD2125:CG2125" si="31051">CD2123/$F2123</f>
        <v>0</v>
      </c>
      <c r="CE2125" s="113"/>
      <c r="CF2125" s="113">
        <f t="shared" si="31051"/>
        <v>0</v>
      </c>
      <c r="CG2125" s="113">
        <f t="shared" si="31051"/>
        <v>0</v>
      </c>
      <c r="CH2125" s="114">
        <f>IF(C2123="","",100%-SUM(G2125:CG2125))</f>
        <v>-2.2204460492503131E-16</v>
      </c>
      <c r="CI2125" s="115">
        <f>IF(C2123="","",SUM(G2125:CG2125))</f>
        <v>1.0000000000000002</v>
      </c>
      <c r="CJ2125" s="67" t="b">
        <f>IF(C2123="","",SUM(G2125:CG2125)=CI2125)</f>
        <v>1</v>
      </c>
    </row>
    <row r="2126" spans="1:88" s="5" customFormat="1" ht="25.05" customHeight="1" x14ac:dyDescent="0.3">
      <c r="A2126" s="171" t="s">
        <v>1490</v>
      </c>
      <c r="B2126" s="155" t="s">
        <v>1491</v>
      </c>
      <c r="C2126" s="168" t="s">
        <v>163</v>
      </c>
      <c r="D2126" s="158">
        <v>1</v>
      </c>
      <c r="E2126" s="161">
        <v>73990539</v>
      </c>
      <c r="F2126" s="164">
        <f t="shared" si="31027"/>
        <v>73990539</v>
      </c>
      <c r="G2126" s="108">
        <v>0</v>
      </c>
      <c r="H2126" s="108"/>
      <c r="I2126" s="108"/>
      <c r="J2126" s="108"/>
      <c r="K2126" s="108"/>
      <c r="L2126" s="108"/>
      <c r="M2126" s="108"/>
      <c r="N2126" s="108"/>
      <c r="O2126" s="108"/>
      <c r="P2126" s="108"/>
      <c r="Q2126" s="108"/>
      <c r="R2126" s="108"/>
      <c r="S2126" s="108"/>
      <c r="T2126" s="108"/>
      <c r="U2126" s="108"/>
      <c r="V2126" s="108"/>
      <c r="W2126" s="108"/>
      <c r="X2126" s="108"/>
      <c r="Y2126" s="108"/>
      <c r="Z2126" s="108"/>
      <c r="AA2126" s="108"/>
      <c r="AB2126" s="108"/>
      <c r="AC2126" s="108"/>
      <c r="AD2126" s="108"/>
      <c r="AE2126" s="108"/>
      <c r="AF2126" s="108"/>
      <c r="AG2126" s="108"/>
      <c r="AH2126" s="108"/>
      <c r="AI2126" s="108"/>
      <c r="AJ2126" s="108"/>
      <c r="AK2126" s="108"/>
      <c r="AL2126" s="108"/>
      <c r="AM2126" s="108"/>
      <c r="AN2126" s="108"/>
      <c r="AO2126" s="108"/>
      <c r="AP2126" s="108"/>
      <c r="AQ2126" s="108"/>
      <c r="AR2126" s="108"/>
      <c r="AS2126" s="108"/>
      <c r="AT2126" s="108"/>
      <c r="AU2126" s="108"/>
      <c r="AV2126" s="108"/>
      <c r="AW2126" s="108"/>
      <c r="AX2126" s="108"/>
      <c r="AY2126" s="108"/>
      <c r="AZ2126" s="108"/>
      <c r="BA2126" s="108"/>
      <c r="BB2126" s="108"/>
      <c r="BC2126" s="108"/>
      <c r="BD2126" s="108"/>
      <c r="BE2126" s="108"/>
      <c r="BF2126" s="108"/>
      <c r="BG2126" s="108"/>
      <c r="BH2126" s="108"/>
      <c r="BI2126" s="108"/>
      <c r="BJ2126" s="108"/>
      <c r="BK2126" s="108"/>
      <c r="BL2126" s="108"/>
      <c r="BM2126" s="108"/>
      <c r="BN2126" s="108"/>
      <c r="BO2126" s="108"/>
      <c r="BP2126" s="108"/>
      <c r="BQ2126" s="108"/>
      <c r="BR2126" s="108"/>
      <c r="BS2126" s="108">
        <f>ROUND($F2126/5,0)</f>
        <v>14798108</v>
      </c>
      <c r="BT2126" s="108">
        <f>ROUND($F2126/5,0)</f>
        <v>14798108</v>
      </c>
      <c r="BU2126" s="108">
        <f t="shared" ref="BU2126:BW2126" si="31052">ROUND($F2126/5,0)</f>
        <v>14798108</v>
      </c>
      <c r="BV2126" s="108">
        <f>ROUNDDOWN($F2126/5,0)</f>
        <v>14798107</v>
      </c>
      <c r="BW2126" s="108">
        <f t="shared" si="31052"/>
        <v>14798108</v>
      </c>
      <c r="BX2126" s="108"/>
      <c r="BY2126" s="108"/>
      <c r="BZ2126" s="108"/>
      <c r="CA2126" s="108"/>
      <c r="CB2126" s="108"/>
      <c r="CC2126" s="108"/>
      <c r="CD2126" s="108"/>
      <c r="CE2126" s="108"/>
      <c r="CF2126" s="108"/>
      <c r="CG2126" s="108"/>
      <c r="CH2126" s="109">
        <f>IF(C2126="","",F2126-SUM(G2126:CG2126))</f>
        <v>0</v>
      </c>
      <c r="CI2126" s="107">
        <f>IF(C2126="","",SUM(G2126:CG2126))</f>
        <v>73990539</v>
      </c>
      <c r="CJ2126" s="67" t="b">
        <f>IF(C2126="","",F2126=CI2126)</f>
        <v>1</v>
      </c>
    </row>
    <row r="2127" spans="1:88" s="5" customFormat="1" ht="25.05" customHeight="1" x14ac:dyDescent="0.3">
      <c r="A2127" s="172"/>
      <c r="B2127" s="156"/>
      <c r="C2127" s="169"/>
      <c r="D2127" s="159"/>
      <c r="E2127" s="162"/>
      <c r="F2127" s="165"/>
      <c r="G2127" s="110">
        <v>0</v>
      </c>
      <c r="H2127" s="110"/>
      <c r="I2127" s="110"/>
      <c r="J2127" s="110"/>
      <c r="K2127" s="110"/>
      <c r="L2127" s="110"/>
      <c r="M2127" s="110"/>
      <c r="N2127" s="110"/>
      <c r="O2127" s="110"/>
      <c r="P2127" s="110"/>
      <c r="Q2127" s="110"/>
      <c r="R2127" s="110"/>
      <c r="S2127" s="110"/>
      <c r="T2127" s="110"/>
      <c r="U2127" s="110">
        <f t="shared" ref="U2127:X2127" si="31053">ROUND(U2126/$E2126,2)</f>
        <v>0</v>
      </c>
      <c r="V2127" s="110">
        <f t="shared" si="31053"/>
        <v>0</v>
      </c>
      <c r="W2127" s="110">
        <f t="shared" si="31053"/>
        <v>0</v>
      </c>
      <c r="X2127" s="110">
        <f t="shared" si="31053"/>
        <v>0</v>
      </c>
      <c r="Y2127" s="110">
        <f t="shared" ref="Y2127:AG2127" si="31054">ROUND(Y2126/$E2126,2)</f>
        <v>0</v>
      </c>
      <c r="Z2127" s="110">
        <f t="shared" si="31054"/>
        <v>0</v>
      </c>
      <c r="AA2127" s="110">
        <f t="shared" si="31054"/>
        <v>0</v>
      </c>
      <c r="AB2127" s="110">
        <f t="shared" si="31054"/>
        <v>0</v>
      </c>
      <c r="AC2127" s="110">
        <f t="shared" si="31054"/>
        <v>0</v>
      </c>
      <c r="AD2127" s="110">
        <f t="shared" si="31054"/>
        <v>0</v>
      </c>
      <c r="AE2127" s="110">
        <f t="shared" si="31054"/>
        <v>0</v>
      </c>
      <c r="AF2127" s="110">
        <f t="shared" si="31054"/>
        <v>0</v>
      </c>
      <c r="AG2127" s="110">
        <f t="shared" si="31054"/>
        <v>0</v>
      </c>
      <c r="AH2127" s="110">
        <f t="shared" ref="AH2127:AK2127" si="31055">ROUND(AH2126/$E2126,2)</f>
        <v>0</v>
      </c>
      <c r="AI2127" s="110">
        <f t="shared" si="31055"/>
        <v>0</v>
      </c>
      <c r="AJ2127" s="110">
        <f t="shared" si="31055"/>
        <v>0</v>
      </c>
      <c r="AK2127" s="110">
        <f t="shared" si="31055"/>
        <v>0</v>
      </c>
      <c r="AL2127" s="110">
        <f t="shared" ref="AL2127:AT2127" si="31056">ROUND(AL2126/$E2126,2)</f>
        <v>0</v>
      </c>
      <c r="AM2127" s="110">
        <f t="shared" si="31056"/>
        <v>0</v>
      </c>
      <c r="AN2127" s="110">
        <f t="shared" si="31056"/>
        <v>0</v>
      </c>
      <c r="AO2127" s="110">
        <f t="shared" si="31056"/>
        <v>0</v>
      </c>
      <c r="AP2127" s="110">
        <f t="shared" si="31056"/>
        <v>0</v>
      </c>
      <c r="AQ2127" s="110">
        <f t="shared" si="31056"/>
        <v>0</v>
      </c>
      <c r="AR2127" s="110">
        <f t="shared" si="31056"/>
        <v>0</v>
      </c>
      <c r="AS2127" s="110">
        <f t="shared" si="31056"/>
        <v>0</v>
      </c>
      <c r="AT2127" s="110">
        <f t="shared" si="31056"/>
        <v>0</v>
      </c>
      <c r="AU2127" s="110">
        <f t="shared" ref="AU2127:AX2127" si="31057">ROUND(AU2126/$E2126,2)</f>
        <v>0</v>
      </c>
      <c r="AV2127" s="110">
        <f t="shared" si="31057"/>
        <v>0</v>
      </c>
      <c r="AW2127" s="110">
        <f t="shared" si="31057"/>
        <v>0</v>
      </c>
      <c r="AX2127" s="110">
        <f t="shared" si="31057"/>
        <v>0</v>
      </c>
      <c r="AY2127" s="110">
        <f t="shared" ref="AY2127:BC2127" si="31058">ROUND(AY2126/$E2126,2)</f>
        <v>0</v>
      </c>
      <c r="AZ2127" s="110">
        <f t="shared" si="31058"/>
        <v>0</v>
      </c>
      <c r="BA2127" s="110">
        <f t="shared" si="31058"/>
        <v>0</v>
      </c>
      <c r="BB2127" s="110">
        <f t="shared" si="31058"/>
        <v>0</v>
      </c>
      <c r="BC2127" s="110">
        <f t="shared" si="31058"/>
        <v>0</v>
      </c>
      <c r="BD2127" s="110">
        <f t="shared" ref="BD2127:BG2127" si="31059">ROUND(BD2126/$E2126,2)</f>
        <v>0</v>
      </c>
      <c r="BE2127" s="110">
        <f t="shared" si="31059"/>
        <v>0</v>
      </c>
      <c r="BF2127" s="110">
        <f t="shared" si="31059"/>
        <v>0</v>
      </c>
      <c r="BG2127" s="110">
        <f t="shared" si="31059"/>
        <v>0</v>
      </c>
      <c r="BH2127" s="110">
        <f t="shared" ref="BH2127:BI2127" si="31060">ROUND(BH2126/$E2126,2)</f>
        <v>0</v>
      </c>
      <c r="BI2127" s="110">
        <f t="shared" si="31060"/>
        <v>0</v>
      </c>
      <c r="BJ2127" s="110">
        <f t="shared" ref="BJ2127:CC2127" si="31061">ROUND(BJ2126/$E2126,2)</f>
        <v>0</v>
      </c>
      <c r="BK2127" s="110">
        <f t="shared" si="31061"/>
        <v>0</v>
      </c>
      <c r="BL2127" s="110">
        <f t="shared" si="31061"/>
        <v>0</v>
      </c>
      <c r="BM2127" s="110">
        <f t="shared" si="31061"/>
        <v>0</v>
      </c>
      <c r="BN2127" s="110">
        <f t="shared" si="31061"/>
        <v>0</v>
      </c>
      <c r="BO2127" s="110">
        <f t="shared" si="31061"/>
        <v>0</v>
      </c>
      <c r="BP2127" s="110">
        <f t="shared" si="31061"/>
        <v>0</v>
      </c>
      <c r="BQ2127" s="110">
        <f t="shared" si="31061"/>
        <v>0</v>
      </c>
      <c r="BR2127" s="110">
        <f t="shared" si="31061"/>
        <v>0</v>
      </c>
      <c r="BS2127" s="110">
        <f t="shared" si="31061"/>
        <v>0.2</v>
      </c>
      <c r="BT2127" s="110">
        <f t="shared" si="31061"/>
        <v>0.2</v>
      </c>
      <c r="BU2127" s="110">
        <f t="shared" si="31061"/>
        <v>0.2</v>
      </c>
      <c r="BV2127" s="110">
        <f t="shared" si="31061"/>
        <v>0.2</v>
      </c>
      <c r="BW2127" s="110">
        <f t="shared" si="31061"/>
        <v>0.2</v>
      </c>
      <c r="BX2127" s="110">
        <f t="shared" si="31061"/>
        <v>0</v>
      </c>
      <c r="BY2127" s="110">
        <f t="shared" si="31061"/>
        <v>0</v>
      </c>
      <c r="BZ2127" s="110">
        <f t="shared" si="31061"/>
        <v>0</v>
      </c>
      <c r="CA2127" s="110">
        <f t="shared" si="31061"/>
        <v>0</v>
      </c>
      <c r="CB2127" s="110">
        <f t="shared" si="31061"/>
        <v>0</v>
      </c>
      <c r="CC2127" s="110">
        <f t="shared" si="31061"/>
        <v>0</v>
      </c>
      <c r="CD2127" s="110">
        <f t="shared" ref="CD2127:CG2127" si="31062">ROUND(CD2126/$E2126,2)</f>
        <v>0</v>
      </c>
      <c r="CE2127" s="110"/>
      <c r="CF2127" s="110">
        <f t="shared" si="31062"/>
        <v>0</v>
      </c>
      <c r="CG2127" s="110">
        <f t="shared" si="31062"/>
        <v>0</v>
      </c>
      <c r="CH2127" s="111">
        <f>IF(C2126="","",D2126-SUM(G2127:CG2127))</f>
        <v>0</v>
      </c>
      <c r="CI2127" s="112">
        <f>IF(C2126="","",SUM(G2127:CG2127))</f>
        <v>1</v>
      </c>
      <c r="CJ2127" s="67" t="b">
        <f>IF(C2126="","",D2126=CI2127)</f>
        <v>1</v>
      </c>
    </row>
    <row r="2128" spans="1:88" s="5" customFormat="1" ht="25.05" customHeight="1" x14ac:dyDescent="0.3">
      <c r="A2128" s="173"/>
      <c r="B2128" s="157"/>
      <c r="C2128" s="170"/>
      <c r="D2128" s="160"/>
      <c r="E2128" s="163"/>
      <c r="F2128" s="166"/>
      <c r="G2128" s="113">
        <v>0</v>
      </c>
      <c r="H2128" s="113"/>
      <c r="I2128" s="113"/>
      <c r="J2128" s="113"/>
      <c r="K2128" s="113"/>
      <c r="L2128" s="113"/>
      <c r="M2128" s="113"/>
      <c r="N2128" s="113"/>
      <c r="O2128" s="113"/>
      <c r="P2128" s="113"/>
      <c r="Q2128" s="113"/>
      <c r="R2128" s="113"/>
      <c r="S2128" s="113"/>
      <c r="T2128" s="113"/>
      <c r="U2128" s="113">
        <f t="shared" ref="U2128:X2128" si="31063">U2126/$F2126</f>
        <v>0</v>
      </c>
      <c r="V2128" s="113">
        <f t="shared" si="31063"/>
        <v>0</v>
      </c>
      <c r="W2128" s="113">
        <f t="shared" si="31063"/>
        <v>0</v>
      </c>
      <c r="X2128" s="113">
        <f t="shared" si="31063"/>
        <v>0</v>
      </c>
      <c r="Y2128" s="113">
        <f t="shared" ref="Y2128:AG2128" si="31064">Y2126/$F2126</f>
        <v>0</v>
      </c>
      <c r="Z2128" s="113">
        <f t="shared" si="31064"/>
        <v>0</v>
      </c>
      <c r="AA2128" s="113">
        <f t="shared" si="31064"/>
        <v>0</v>
      </c>
      <c r="AB2128" s="113">
        <f t="shared" si="31064"/>
        <v>0</v>
      </c>
      <c r="AC2128" s="113">
        <f t="shared" si="31064"/>
        <v>0</v>
      </c>
      <c r="AD2128" s="113">
        <f t="shared" si="31064"/>
        <v>0</v>
      </c>
      <c r="AE2128" s="113">
        <f t="shared" si="31064"/>
        <v>0</v>
      </c>
      <c r="AF2128" s="113">
        <f t="shared" si="31064"/>
        <v>0</v>
      </c>
      <c r="AG2128" s="113">
        <f t="shared" si="31064"/>
        <v>0</v>
      </c>
      <c r="AH2128" s="113">
        <f t="shared" ref="AH2128:AK2128" si="31065">AH2126/$F2126</f>
        <v>0</v>
      </c>
      <c r="AI2128" s="113">
        <f t="shared" si="31065"/>
        <v>0</v>
      </c>
      <c r="AJ2128" s="113">
        <f t="shared" si="31065"/>
        <v>0</v>
      </c>
      <c r="AK2128" s="113">
        <f t="shared" si="31065"/>
        <v>0</v>
      </c>
      <c r="AL2128" s="113">
        <f t="shared" ref="AL2128:AT2128" si="31066">AL2126/$F2126</f>
        <v>0</v>
      </c>
      <c r="AM2128" s="113">
        <f t="shared" si="31066"/>
        <v>0</v>
      </c>
      <c r="AN2128" s="113">
        <f t="shared" si="31066"/>
        <v>0</v>
      </c>
      <c r="AO2128" s="113">
        <f t="shared" si="31066"/>
        <v>0</v>
      </c>
      <c r="AP2128" s="113">
        <f t="shared" si="31066"/>
        <v>0</v>
      </c>
      <c r="AQ2128" s="113">
        <f t="shared" si="31066"/>
        <v>0</v>
      </c>
      <c r="AR2128" s="113">
        <f t="shared" si="31066"/>
        <v>0</v>
      </c>
      <c r="AS2128" s="113">
        <f t="shared" si="31066"/>
        <v>0</v>
      </c>
      <c r="AT2128" s="113">
        <f t="shared" si="31066"/>
        <v>0</v>
      </c>
      <c r="AU2128" s="113">
        <f t="shared" ref="AU2128:AX2128" si="31067">AU2126/$F2126</f>
        <v>0</v>
      </c>
      <c r="AV2128" s="113">
        <f t="shared" si="31067"/>
        <v>0</v>
      </c>
      <c r="AW2128" s="113">
        <f t="shared" si="31067"/>
        <v>0</v>
      </c>
      <c r="AX2128" s="113">
        <f t="shared" si="31067"/>
        <v>0</v>
      </c>
      <c r="AY2128" s="113">
        <f t="shared" ref="AY2128:BC2128" si="31068">AY2126/$F2126</f>
        <v>0</v>
      </c>
      <c r="AZ2128" s="113">
        <f t="shared" si="31068"/>
        <v>0</v>
      </c>
      <c r="BA2128" s="113">
        <f t="shared" si="31068"/>
        <v>0</v>
      </c>
      <c r="BB2128" s="113">
        <f t="shared" si="31068"/>
        <v>0</v>
      </c>
      <c r="BC2128" s="113">
        <f t="shared" si="31068"/>
        <v>0</v>
      </c>
      <c r="BD2128" s="113">
        <f t="shared" ref="BD2128:BG2128" si="31069">BD2126/$F2126</f>
        <v>0</v>
      </c>
      <c r="BE2128" s="113">
        <f t="shared" si="31069"/>
        <v>0</v>
      </c>
      <c r="BF2128" s="113">
        <f t="shared" si="31069"/>
        <v>0</v>
      </c>
      <c r="BG2128" s="113">
        <f t="shared" si="31069"/>
        <v>0</v>
      </c>
      <c r="BH2128" s="113">
        <f t="shared" ref="BH2128:BI2128" si="31070">BH2126/$F2126</f>
        <v>0</v>
      </c>
      <c r="BI2128" s="113">
        <f t="shared" si="31070"/>
        <v>0</v>
      </c>
      <c r="BJ2128" s="113">
        <f t="shared" ref="BJ2128:CC2128" si="31071">BJ2126/$F2126</f>
        <v>0</v>
      </c>
      <c r="BK2128" s="113">
        <f t="shared" si="31071"/>
        <v>0</v>
      </c>
      <c r="BL2128" s="113">
        <f t="shared" si="31071"/>
        <v>0</v>
      </c>
      <c r="BM2128" s="113">
        <f t="shared" si="31071"/>
        <v>0</v>
      </c>
      <c r="BN2128" s="113">
        <f t="shared" si="31071"/>
        <v>0</v>
      </c>
      <c r="BO2128" s="113">
        <f t="shared" si="31071"/>
        <v>0</v>
      </c>
      <c r="BP2128" s="113">
        <f t="shared" si="31071"/>
        <v>0</v>
      </c>
      <c r="BQ2128" s="113">
        <f t="shared" si="31071"/>
        <v>0</v>
      </c>
      <c r="BR2128" s="113">
        <f t="shared" si="31071"/>
        <v>0</v>
      </c>
      <c r="BS2128" s="113">
        <f t="shared" si="31071"/>
        <v>0.2000000027030483</v>
      </c>
      <c r="BT2128" s="113">
        <f t="shared" si="31071"/>
        <v>0.2000000027030483</v>
      </c>
      <c r="BU2128" s="113">
        <f t="shared" si="31071"/>
        <v>0.2000000027030483</v>
      </c>
      <c r="BV2128" s="113">
        <f t="shared" si="31071"/>
        <v>0.19999998918780684</v>
      </c>
      <c r="BW2128" s="113">
        <f t="shared" si="31071"/>
        <v>0.2000000027030483</v>
      </c>
      <c r="BX2128" s="113">
        <f t="shared" si="31071"/>
        <v>0</v>
      </c>
      <c r="BY2128" s="113">
        <f t="shared" si="31071"/>
        <v>0</v>
      </c>
      <c r="BZ2128" s="113">
        <f t="shared" si="31071"/>
        <v>0</v>
      </c>
      <c r="CA2128" s="113">
        <f t="shared" si="31071"/>
        <v>0</v>
      </c>
      <c r="CB2128" s="113">
        <f t="shared" si="31071"/>
        <v>0</v>
      </c>
      <c r="CC2128" s="113">
        <f t="shared" si="31071"/>
        <v>0</v>
      </c>
      <c r="CD2128" s="113">
        <f t="shared" ref="CD2128:CG2128" si="31072">CD2126/$F2126</f>
        <v>0</v>
      </c>
      <c r="CE2128" s="113"/>
      <c r="CF2128" s="113">
        <f t="shared" si="31072"/>
        <v>0</v>
      </c>
      <c r="CG2128" s="113">
        <f t="shared" si="31072"/>
        <v>0</v>
      </c>
      <c r="CH2128" s="114">
        <f>IF(C2126="","",100%-SUM(G2128:CG2128))</f>
        <v>0</v>
      </c>
      <c r="CI2128" s="115">
        <f>IF(C2126="","",SUM(G2128:CG2128))</f>
        <v>1</v>
      </c>
      <c r="CJ2128" s="67" t="b">
        <f>IF(C2126="","",SUM(G2128:CG2128)=CI2128)</f>
        <v>1</v>
      </c>
    </row>
    <row r="2129" spans="1:88" s="5" customFormat="1" x14ac:dyDescent="0.3">
      <c r="A2129" s="171" t="s">
        <v>1492</v>
      </c>
      <c r="B2129" s="155" t="s">
        <v>1493</v>
      </c>
      <c r="C2129" s="168" t="s">
        <v>163</v>
      </c>
      <c r="D2129" s="158">
        <v>4</v>
      </c>
      <c r="E2129" s="161">
        <v>25826470</v>
      </c>
      <c r="F2129" s="164">
        <f t="shared" si="31027"/>
        <v>103305880</v>
      </c>
      <c r="G2129" s="108">
        <v>0</v>
      </c>
      <c r="H2129" s="108"/>
      <c r="I2129" s="108"/>
      <c r="J2129" s="108"/>
      <c r="K2129" s="108"/>
      <c r="L2129" s="108"/>
      <c r="M2129" s="108"/>
      <c r="N2129" s="108"/>
      <c r="O2129" s="108"/>
      <c r="P2129" s="108"/>
      <c r="Q2129" s="108"/>
      <c r="R2129" s="108"/>
      <c r="S2129" s="108"/>
      <c r="T2129" s="108"/>
      <c r="U2129" s="108"/>
      <c r="V2129" s="108"/>
      <c r="W2129" s="108"/>
      <c r="X2129" s="108"/>
      <c r="Y2129" s="108"/>
      <c r="Z2129" s="108"/>
      <c r="AA2129" s="108"/>
      <c r="AB2129" s="108"/>
      <c r="AC2129" s="108"/>
      <c r="AD2129" s="108"/>
      <c r="AE2129" s="108"/>
      <c r="AF2129" s="108"/>
      <c r="AG2129" s="108"/>
      <c r="AH2129" s="108"/>
      <c r="AI2129" s="108"/>
      <c r="AJ2129" s="108"/>
      <c r="AK2129" s="108"/>
      <c r="AL2129" s="108"/>
      <c r="AM2129" s="108"/>
      <c r="AN2129" s="108"/>
      <c r="AO2129" s="108"/>
      <c r="AP2129" s="108"/>
      <c r="AQ2129" s="108"/>
      <c r="AR2129" s="108"/>
      <c r="AS2129" s="108"/>
      <c r="AT2129" s="108"/>
      <c r="AU2129" s="108"/>
      <c r="AV2129" s="108"/>
      <c r="AW2129" s="108"/>
      <c r="AX2129" s="108"/>
      <c r="AY2129" s="108"/>
      <c r="AZ2129" s="108"/>
      <c r="BA2129" s="108"/>
      <c r="BB2129" s="108"/>
      <c r="BC2129" s="108"/>
      <c r="BD2129" s="108"/>
      <c r="BE2129" s="108"/>
      <c r="BF2129" s="108"/>
      <c r="BG2129" s="108"/>
      <c r="BH2129" s="108"/>
      <c r="BI2129" s="108"/>
      <c r="BJ2129" s="108"/>
      <c r="BK2129" s="108"/>
      <c r="BL2129" s="108"/>
      <c r="BM2129" s="108"/>
      <c r="BN2129" s="108"/>
      <c r="BO2129" s="108"/>
      <c r="BP2129" s="108"/>
      <c r="BQ2129" s="108"/>
      <c r="BR2129" s="108"/>
      <c r="BS2129" s="108">
        <f>ROUND($F2129/10,0)</f>
        <v>10330588</v>
      </c>
      <c r="BT2129" s="108">
        <f>ROUND($F2129/10,0)</f>
        <v>10330588</v>
      </c>
      <c r="BU2129" s="108">
        <f t="shared" ref="BU2129:CB2129" si="31073">ROUND($F2129/10,0)</f>
        <v>10330588</v>
      </c>
      <c r="BV2129" s="108">
        <f t="shared" si="31073"/>
        <v>10330588</v>
      </c>
      <c r="BW2129" s="108">
        <f t="shared" si="31073"/>
        <v>10330588</v>
      </c>
      <c r="BX2129" s="108">
        <f t="shared" si="31073"/>
        <v>10330588</v>
      </c>
      <c r="BY2129" s="108">
        <f t="shared" si="31073"/>
        <v>10330588</v>
      </c>
      <c r="BZ2129" s="108">
        <f t="shared" si="31073"/>
        <v>10330588</v>
      </c>
      <c r="CA2129" s="108">
        <f t="shared" si="31073"/>
        <v>10330588</v>
      </c>
      <c r="CB2129" s="108">
        <f t="shared" si="31073"/>
        <v>10330588</v>
      </c>
      <c r="CC2129" s="108"/>
      <c r="CD2129" s="108"/>
      <c r="CE2129" s="108"/>
      <c r="CF2129" s="108"/>
      <c r="CG2129" s="108"/>
      <c r="CH2129" s="109">
        <f>IF(C2129="","",F2129-SUM(G2129:CG2129))</f>
        <v>0</v>
      </c>
      <c r="CI2129" s="107">
        <f>IF(C2129="","",SUM(G2129:CG2129))</f>
        <v>103305880</v>
      </c>
      <c r="CJ2129" s="67" t="b">
        <f>IF(C2129="","",F2129=CI2129)</f>
        <v>1</v>
      </c>
    </row>
    <row r="2130" spans="1:88" s="5" customFormat="1" ht="21" customHeight="1" x14ac:dyDescent="0.3">
      <c r="A2130" s="172"/>
      <c r="B2130" s="156"/>
      <c r="C2130" s="169"/>
      <c r="D2130" s="159"/>
      <c r="E2130" s="162"/>
      <c r="F2130" s="165"/>
      <c r="G2130" s="110">
        <v>0</v>
      </c>
      <c r="H2130" s="110"/>
      <c r="I2130" s="110"/>
      <c r="J2130" s="110"/>
      <c r="K2130" s="110"/>
      <c r="L2130" s="110"/>
      <c r="M2130" s="110"/>
      <c r="N2130" s="110"/>
      <c r="O2130" s="110"/>
      <c r="P2130" s="110"/>
      <c r="Q2130" s="110"/>
      <c r="R2130" s="110"/>
      <c r="S2130" s="110"/>
      <c r="T2130" s="110"/>
      <c r="U2130" s="110">
        <f t="shared" ref="U2130:X2130" si="31074">ROUND(U2129/$E2129,2)</f>
        <v>0</v>
      </c>
      <c r="V2130" s="110">
        <f t="shared" si="31074"/>
        <v>0</v>
      </c>
      <c r="W2130" s="110">
        <f t="shared" si="31074"/>
        <v>0</v>
      </c>
      <c r="X2130" s="110">
        <f t="shared" si="31074"/>
        <v>0</v>
      </c>
      <c r="Y2130" s="110">
        <f t="shared" ref="Y2130:AG2130" si="31075">ROUND(Y2129/$E2129,2)</f>
        <v>0</v>
      </c>
      <c r="Z2130" s="110">
        <f t="shared" si="31075"/>
        <v>0</v>
      </c>
      <c r="AA2130" s="110">
        <f t="shared" si="31075"/>
        <v>0</v>
      </c>
      <c r="AB2130" s="110">
        <f t="shared" si="31075"/>
        <v>0</v>
      </c>
      <c r="AC2130" s="110">
        <f t="shared" si="31075"/>
        <v>0</v>
      </c>
      <c r="AD2130" s="110">
        <f t="shared" si="31075"/>
        <v>0</v>
      </c>
      <c r="AE2130" s="110">
        <f t="shared" si="31075"/>
        <v>0</v>
      </c>
      <c r="AF2130" s="110">
        <f t="shared" si="31075"/>
        <v>0</v>
      </c>
      <c r="AG2130" s="110">
        <f t="shared" si="31075"/>
        <v>0</v>
      </c>
      <c r="AH2130" s="110">
        <f t="shared" ref="AH2130:AK2130" si="31076">ROUND(AH2129/$E2129,2)</f>
        <v>0</v>
      </c>
      <c r="AI2130" s="110">
        <f t="shared" si="31076"/>
        <v>0</v>
      </c>
      <c r="AJ2130" s="110">
        <f t="shared" si="31076"/>
        <v>0</v>
      </c>
      <c r="AK2130" s="110">
        <f t="shared" si="31076"/>
        <v>0</v>
      </c>
      <c r="AL2130" s="110">
        <f t="shared" ref="AL2130:AT2130" si="31077">ROUND(AL2129/$E2129,2)</f>
        <v>0</v>
      </c>
      <c r="AM2130" s="110">
        <f t="shared" si="31077"/>
        <v>0</v>
      </c>
      <c r="AN2130" s="110">
        <f t="shared" si="31077"/>
        <v>0</v>
      </c>
      <c r="AO2130" s="110">
        <f t="shared" si="31077"/>
        <v>0</v>
      </c>
      <c r="AP2130" s="110">
        <f t="shared" si="31077"/>
        <v>0</v>
      </c>
      <c r="AQ2130" s="110">
        <f t="shared" si="31077"/>
        <v>0</v>
      </c>
      <c r="AR2130" s="110">
        <f t="shared" si="31077"/>
        <v>0</v>
      </c>
      <c r="AS2130" s="110">
        <f t="shared" si="31077"/>
        <v>0</v>
      </c>
      <c r="AT2130" s="110">
        <f t="shared" si="31077"/>
        <v>0</v>
      </c>
      <c r="AU2130" s="110">
        <f t="shared" ref="AU2130:AX2130" si="31078">ROUND(AU2129/$E2129,2)</f>
        <v>0</v>
      </c>
      <c r="AV2130" s="110">
        <f t="shared" si="31078"/>
        <v>0</v>
      </c>
      <c r="AW2130" s="110">
        <f t="shared" si="31078"/>
        <v>0</v>
      </c>
      <c r="AX2130" s="110">
        <f t="shared" si="31078"/>
        <v>0</v>
      </c>
      <c r="AY2130" s="110">
        <f t="shared" ref="AY2130:BC2130" si="31079">ROUND(AY2129/$E2129,2)</f>
        <v>0</v>
      </c>
      <c r="AZ2130" s="110">
        <f t="shared" si="31079"/>
        <v>0</v>
      </c>
      <c r="BA2130" s="110">
        <f t="shared" si="31079"/>
        <v>0</v>
      </c>
      <c r="BB2130" s="110">
        <f t="shared" si="31079"/>
        <v>0</v>
      </c>
      <c r="BC2130" s="110">
        <f t="shared" si="31079"/>
        <v>0</v>
      </c>
      <c r="BD2130" s="110">
        <f t="shared" ref="BD2130:BG2130" si="31080">ROUND(BD2129/$E2129,2)</f>
        <v>0</v>
      </c>
      <c r="BE2130" s="110">
        <f t="shared" si="31080"/>
        <v>0</v>
      </c>
      <c r="BF2130" s="110">
        <f t="shared" si="31080"/>
        <v>0</v>
      </c>
      <c r="BG2130" s="110">
        <f t="shared" si="31080"/>
        <v>0</v>
      </c>
      <c r="BH2130" s="110">
        <f t="shared" ref="BH2130:BI2130" si="31081">ROUND(BH2129/$E2129,2)</f>
        <v>0</v>
      </c>
      <c r="BI2130" s="110">
        <f t="shared" si="31081"/>
        <v>0</v>
      </c>
      <c r="BJ2130" s="110">
        <f t="shared" ref="BJ2130:CC2130" si="31082">ROUND(BJ2129/$E2129,2)</f>
        <v>0</v>
      </c>
      <c r="BK2130" s="110">
        <f t="shared" si="31082"/>
        <v>0</v>
      </c>
      <c r="BL2130" s="110">
        <f t="shared" si="31082"/>
        <v>0</v>
      </c>
      <c r="BM2130" s="110">
        <f t="shared" si="31082"/>
        <v>0</v>
      </c>
      <c r="BN2130" s="110">
        <f t="shared" si="31082"/>
        <v>0</v>
      </c>
      <c r="BO2130" s="110">
        <f t="shared" si="31082"/>
        <v>0</v>
      </c>
      <c r="BP2130" s="110">
        <f t="shared" si="31082"/>
        <v>0</v>
      </c>
      <c r="BQ2130" s="110">
        <f t="shared" si="31082"/>
        <v>0</v>
      </c>
      <c r="BR2130" s="110">
        <f t="shared" si="31082"/>
        <v>0</v>
      </c>
      <c r="BS2130" s="110">
        <f t="shared" si="31082"/>
        <v>0.4</v>
      </c>
      <c r="BT2130" s="110">
        <f t="shared" si="31082"/>
        <v>0.4</v>
      </c>
      <c r="BU2130" s="110">
        <f t="shared" si="31082"/>
        <v>0.4</v>
      </c>
      <c r="BV2130" s="110">
        <f t="shared" si="31082"/>
        <v>0.4</v>
      </c>
      <c r="BW2130" s="110">
        <f t="shared" si="31082"/>
        <v>0.4</v>
      </c>
      <c r="BX2130" s="110">
        <f t="shared" si="31082"/>
        <v>0.4</v>
      </c>
      <c r="BY2130" s="110">
        <f t="shared" si="31082"/>
        <v>0.4</v>
      </c>
      <c r="BZ2130" s="110">
        <f t="shared" si="31082"/>
        <v>0.4</v>
      </c>
      <c r="CA2130" s="110">
        <f t="shared" si="31082"/>
        <v>0.4</v>
      </c>
      <c r="CB2130" s="110">
        <f t="shared" si="31082"/>
        <v>0.4</v>
      </c>
      <c r="CC2130" s="110">
        <f t="shared" si="31082"/>
        <v>0</v>
      </c>
      <c r="CD2130" s="110">
        <f t="shared" ref="CD2130:CG2130" si="31083">ROUND(CD2129/$E2129,2)</f>
        <v>0</v>
      </c>
      <c r="CE2130" s="110"/>
      <c r="CF2130" s="110">
        <f t="shared" si="31083"/>
        <v>0</v>
      </c>
      <c r="CG2130" s="110">
        <f t="shared" si="31083"/>
        <v>0</v>
      </c>
      <c r="CH2130" s="111">
        <f>IF(C2129="","",D2129-SUM(G2130:CG2130))</f>
        <v>4.4408920985006262E-16</v>
      </c>
      <c r="CI2130" s="112">
        <f>IF(C2129="","",SUM(G2130:CG2130))</f>
        <v>3.9999999999999996</v>
      </c>
      <c r="CJ2130" s="67" t="b">
        <f>IF(C2129="","",D2129=CI2130)</f>
        <v>1</v>
      </c>
    </row>
    <row r="2131" spans="1:88" s="5" customFormat="1" ht="39.75" customHeight="1" x14ac:dyDescent="0.3">
      <c r="A2131" s="173"/>
      <c r="B2131" s="157"/>
      <c r="C2131" s="170"/>
      <c r="D2131" s="160"/>
      <c r="E2131" s="163"/>
      <c r="F2131" s="166"/>
      <c r="G2131" s="113">
        <v>0</v>
      </c>
      <c r="H2131" s="113"/>
      <c r="I2131" s="113"/>
      <c r="J2131" s="113"/>
      <c r="K2131" s="113"/>
      <c r="L2131" s="113"/>
      <c r="M2131" s="113"/>
      <c r="N2131" s="113"/>
      <c r="O2131" s="113"/>
      <c r="P2131" s="113"/>
      <c r="Q2131" s="113"/>
      <c r="R2131" s="113"/>
      <c r="S2131" s="113"/>
      <c r="T2131" s="113"/>
      <c r="U2131" s="113">
        <f t="shared" ref="U2131:X2131" si="31084">U2129/$F2129</f>
        <v>0</v>
      </c>
      <c r="V2131" s="113">
        <f t="shared" si="31084"/>
        <v>0</v>
      </c>
      <c r="W2131" s="113">
        <f t="shared" si="31084"/>
        <v>0</v>
      </c>
      <c r="X2131" s="113">
        <f t="shared" si="31084"/>
        <v>0</v>
      </c>
      <c r="Y2131" s="113">
        <f t="shared" ref="Y2131:AG2131" si="31085">Y2129/$F2129</f>
        <v>0</v>
      </c>
      <c r="Z2131" s="113">
        <f t="shared" si="31085"/>
        <v>0</v>
      </c>
      <c r="AA2131" s="113">
        <f t="shared" si="31085"/>
        <v>0</v>
      </c>
      <c r="AB2131" s="113">
        <f t="shared" si="31085"/>
        <v>0</v>
      </c>
      <c r="AC2131" s="113">
        <f t="shared" si="31085"/>
        <v>0</v>
      </c>
      <c r="AD2131" s="113">
        <f t="shared" si="31085"/>
        <v>0</v>
      </c>
      <c r="AE2131" s="113">
        <f t="shared" si="31085"/>
        <v>0</v>
      </c>
      <c r="AF2131" s="113">
        <f t="shared" si="31085"/>
        <v>0</v>
      </c>
      <c r="AG2131" s="113">
        <f t="shared" si="31085"/>
        <v>0</v>
      </c>
      <c r="AH2131" s="113">
        <f t="shared" ref="AH2131:AK2131" si="31086">AH2129/$F2129</f>
        <v>0</v>
      </c>
      <c r="AI2131" s="113">
        <f t="shared" si="31086"/>
        <v>0</v>
      </c>
      <c r="AJ2131" s="113">
        <f t="shared" si="31086"/>
        <v>0</v>
      </c>
      <c r="AK2131" s="113">
        <f t="shared" si="31086"/>
        <v>0</v>
      </c>
      <c r="AL2131" s="113">
        <f t="shared" ref="AL2131:AT2131" si="31087">AL2129/$F2129</f>
        <v>0</v>
      </c>
      <c r="AM2131" s="113">
        <f t="shared" si="31087"/>
        <v>0</v>
      </c>
      <c r="AN2131" s="113">
        <f t="shared" si="31087"/>
        <v>0</v>
      </c>
      <c r="AO2131" s="113">
        <f t="shared" si="31087"/>
        <v>0</v>
      </c>
      <c r="AP2131" s="113">
        <f t="shared" si="31087"/>
        <v>0</v>
      </c>
      <c r="AQ2131" s="113">
        <f t="shared" si="31087"/>
        <v>0</v>
      </c>
      <c r="AR2131" s="113">
        <f t="shared" si="31087"/>
        <v>0</v>
      </c>
      <c r="AS2131" s="113">
        <f t="shared" si="31087"/>
        <v>0</v>
      </c>
      <c r="AT2131" s="113">
        <f t="shared" si="31087"/>
        <v>0</v>
      </c>
      <c r="AU2131" s="113">
        <f t="shared" ref="AU2131:AX2131" si="31088">AU2129/$F2129</f>
        <v>0</v>
      </c>
      <c r="AV2131" s="113">
        <f t="shared" si="31088"/>
        <v>0</v>
      </c>
      <c r="AW2131" s="113">
        <f t="shared" si="31088"/>
        <v>0</v>
      </c>
      <c r="AX2131" s="113">
        <f t="shared" si="31088"/>
        <v>0</v>
      </c>
      <c r="AY2131" s="113">
        <f t="shared" ref="AY2131:BC2131" si="31089">AY2129/$F2129</f>
        <v>0</v>
      </c>
      <c r="AZ2131" s="113">
        <f t="shared" si="31089"/>
        <v>0</v>
      </c>
      <c r="BA2131" s="113">
        <f t="shared" si="31089"/>
        <v>0</v>
      </c>
      <c r="BB2131" s="113">
        <f t="shared" si="31089"/>
        <v>0</v>
      </c>
      <c r="BC2131" s="113">
        <f t="shared" si="31089"/>
        <v>0</v>
      </c>
      <c r="BD2131" s="113">
        <f t="shared" ref="BD2131:BG2131" si="31090">BD2129/$F2129</f>
        <v>0</v>
      </c>
      <c r="BE2131" s="113">
        <f t="shared" si="31090"/>
        <v>0</v>
      </c>
      <c r="BF2131" s="113">
        <f t="shared" si="31090"/>
        <v>0</v>
      </c>
      <c r="BG2131" s="113">
        <f t="shared" si="31090"/>
        <v>0</v>
      </c>
      <c r="BH2131" s="113">
        <f t="shared" ref="BH2131:BI2131" si="31091">BH2129/$F2129</f>
        <v>0</v>
      </c>
      <c r="BI2131" s="113">
        <f t="shared" si="31091"/>
        <v>0</v>
      </c>
      <c r="BJ2131" s="113">
        <f t="shared" ref="BJ2131:CC2131" si="31092">BJ2129/$F2129</f>
        <v>0</v>
      </c>
      <c r="BK2131" s="113">
        <f t="shared" si="31092"/>
        <v>0</v>
      </c>
      <c r="BL2131" s="113">
        <f t="shared" si="31092"/>
        <v>0</v>
      </c>
      <c r="BM2131" s="113">
        <f t="shared" si="31092"/>
        <v>0</v>
      </c>
      <c r="BN2131" s="113">
        <f t="shared" si="31092"/>
        <v>0</v>
      </c>
      <c r="BO2131" s="113">
        <f t="shared" si="31092"/>
        <v>0</v>
      </c>
      <c r="BP2131" s="113">
        <f t="shared" si="31092"/>
        <v>0</v>
      </c>
      <c r="BQ2131" s="113">
        <f t="shared" si="31092"/>
        <v>0</v>
      </c>
      <c r="BR2131" s="113">
        <f t="shared" si="31092"/>
        <v>0</v>
      </c>
      <c r="BS2131" s="113">
        <f t="shared" si="31092"/>
        <v>0.1</v>
      </c>
      <c r="BT2131" s="113">
        <f t="shared" si="31092"/>
        <v>0.1</v>
      </c>
      <c r="BU2131" s="113">
        <f t="shared" si="31092"/>
        <v>0.1</v>
      </c>
      <c r="BV2131" s="113">
        <f t="shared" si="31092"/>
        <v>0.1</v>
      </c>
      <c r="BW2131" s="113">
        <f t="shared" si="31092"/>
        <v>0.1</v>
      </c>
      <c r="BX2131" s="113">
        <f t="shared" si="31092"/>
        <v>0.1</v>
      </c>
      <c r="BY2131" s="113">
        <f t="shared" si="31092"/>
        <v>0.1</v>
      </c>
      <c r="BZ2131" s="113">
        <f t="shared" si="31092"/>
        <v>0.1</v>
      </c>
      <c r="CA2131" s="113">
        <f t="shared" si="31092"/>
        <v>0.1</v>
      </c>
      <c r="CB2131" s="113">
        <f t="shared" si="31092"/>
        <v>0.1</v>
      </c>
      <c r="CC2131" s="113">
        <f t="shared" si="31092"/>
        <v>0</v>
      </c>
      <c r="CD2131" s="113">
        <f t="shared" ref="CD2131:CG2131" si="31093">CD2129/$F2129</f>
        <v>0</v>
      </c>
      <c r="CE2131" s="113"/>
      <c r="CF2131" s="113">
        <f t="shared" si="31093"/>
        <v>0</v>
      </c>
      <c r="CG2131" s="113">
        <f t="shared" si="31093"/>
        <v>0</v>
      </c>
      <c r="CH2131" s="114">
        <f>IF(C2129="","",100%-SUM(G2131:CG2131))</f>
        <v>1.1102230246251565E-16</v>
      </c>
      <c r="CI2131" s="115">
        <f>IF(C2129="","",SUM(G2131:CG2131))</f>
        <v>0.99999999999999989</v>
      </c>
      <c r="CJ2131" s="67" t="b">
        <f>IF(C2129="","",SUM(G2131:CG2131)=CI2131)</f>
        <v>1</v>
      </c>
    </row>
    <row r="2132" spans="1:88" s="5" customFormat="1" ht="22.05" customHeight="1" x14ac:dyDescent="0.3">
      <c r="A2132" s="171" t="s">
        <v>1494</v>
      </c>
      <c r="B2132" s="155" t="s">
        <v>1495</v>
      </c>
      <c r="C2132" s="168" t="s">
        <v>163</v>
      </c>
      <c r="D2132" s="158">
        <v>3</v>
      </c>
      <c r="E2132" s="161">
        <v>16655957</v>
      </c>
      <c r="F2132" s="164">
        <f t="shared" si="31027"/>
        <v>49967871</v>
      </c>
      <c r="G2132" s="108">
        <v>0</v>
      </c>
      <c r="H2132" s="108"/>
      <c r="I2132" s="108"/>
      <c r="J2132" s="108"/>
      <c r="K2132" s="108"/>
      <c r="L2132" s="108"/>
      <c r="M2132" s="108"/>
      <c r="N2132" s="108"/>
      <c r="O2132" s="108"/>
      <c r="P2132" s="108"/>
      <c r="Q2132" s="108"/>
      <c r="R2132" s="108"/>
      <c r="S2132" s="108"/>
      <c r="T2132" s="108"/>
      <c r="U2132" s="108"/>
      <c r="V2132" s="108"/>
      <c r="W2132" s="108"/>
      <c r="X2132" s="108"/>
      <c r="Y2132" s="108"/>
      <c r="Z2132" s="108"/>
      <c r="AA2132" s="108"/>
      <c r="AB2132" s="108"/>
      <c r="AC2132" s="108"/>
      <c r="AD2132" s="108"/>
      <c r="AE2132" s="108"/>
      <c r="AF2132" s="108"/>
      <c r="AG2132" s="108"/>
      <c r="AH2132" s="108"/>
      <c r="AI2132" s="108"/>
      <c r="AJ2132" s="108"/>
      <c r="AK2132" s="108"/>
      <c r="AL2132" s="108"/>
      <c r="AM2132" s="108"/>
      <c r="AN2132" s="108"/>
      <c r="AO2132" s="108"/>
      <c r="AP2132" s="108"/>
      <c r="AQ2132" s="108"/>
      <c r="AR2132" s="108"/>
      <c r="AS2132" s="108"/>
      <c r="AT2132" s="108"/>
      <c r="AU2132" s="108"/>
      <c r="AV2132" s="108"/>
      <c r="AW2132" s="108"/>
      <c r="AX2132" s="108"/>
      <c r="AY2132" s="108"/>
      <c r="AZ2132" s="108"/>
      <c r="BA2132" s="108"/>
      <c r="BB2132" s="108"/>
      <c r="BC2132" s="108"/>
      <c r="BD2132" s="108"/>
      <c r="BE2132" s="108"/>
      <c r="BF2132" s="108"/>
      <c r="BG2132" s="108"/>
      <c r="BH2132" s="108"/>
      <c r="BI2132" s="108"/>
      <c r="BJ2132" s="108"/>
      <c r="BK2132" s="108"/>
      <c r="BL2132" s="108"/>
      <c r="BM2132" s="108"/>
      <c r="BN2132" s="108"/>
      <c r="BO2132" s="108"/>
      <c r="BP2132" s="108"/>
      <c r="BQ2132" s="108"/>
      <c r="BR2132" s="108"/>
      <c r="BS2132" s="108">
        <f>ROUND($F2132/5,0)</f>
        <v>9993574</v>
      </c>
      <c r="BT2132" s="108">
        <f>ROUNDUP($F2132/5,0)</f>
        <v>9993575</v>
      </c>
      <c r="BU2132" s="108">
        <f t="shared" ref="BU2132:BW2132" si="31094">ROUND($F2132/5,0)</f>
        <v>9993574</v>
      </c>
      <c r="BV2132" s="108">
        <f t="shared" si="31094"/>
        <v>9993574</v>
      </c>
      <c r="BW2132" s="108">
        <f t="shared" si="31094"/>
        <v>9993574</v>
      </c>
      <c r="BX2132" s="108"/>
      <c r="BY2132" s="108"/>
      <c r="BZ2132" s="108"/>
      <c r="CA2132" s="108"/>
      <c r="CB2132" s="108"/>
      <c r="CC2132" s="108"/>
      <c r="CD2132" s="108"/>
      <c r="CE2132" s="108"/>
      <c r="CF2132" s="108"/>
      <c r="CG2132" s="108"/>
      <c r="CH2132" s="109">
        <f>IF(C2132="","",F2132-SUM(G2132:CG2132))</f>
        <v>0</v>
      </c>
      <c r="CI2132" s="107">
        <f>IF(C2132="","",SUM(G2132:CG2132))</f>
        <v>49967871</v>
      </c>
      <c r="CJ2132" s="67" t="b">
        <f>IF(C2132="","",F2132=CI2132)</f>
        <v>1</v>
      </c>
    </row>
    <row r="2133" spans="1:88" s="5" customFormat="1" ht="22.05" customHeight="1" x14ac:dyDescent="0.3">
      <c r="A2133" s="172"/>
      <c r="B2133" s="156"/>
      <c r="C2133" s="169"/>
      <c r="D2133" s="159"/>
      <c r="E2133" s="162"/>
      <c r="F2133" s="165"/>
      <c r="G2133" s="110">
        <v>0</v>
      </c>
      <c r="H2133" s="110"/>
      <c r="I2133" s="110"/>
      <c r="J2133" s="110"/>
      <c r="K2133" s="110"/>
      <c r="L2133" s="110"/>
      <c r="M2133" s="110"/>
      <c r="N2133" s="110"/>
      <c r="O2133" s="110"/>
      <c r="P2133" s="110"/>
      <c r="Q2133" s="110"/>
      <c r="R2133" s="110"/>
      <c r="S2133" s="110"/>
      <c r="T2133" s="110"/>
      <c r="U2133" s="110">
        <f t="shared" ref="U2133:X2133" si="31095">ROUND(U2132/$E2132,2)</f>
        <v>0</v>
      </c>
      <c r="V2133" s="110">
        <f t="shared" si="31095"/>
        <v>0</v>
      </c>
      <c r="W2133" s="110">
        <f t="shared" si="31095"/>
        <v>0</v>
      </c>
      <c r="X2133" s="110">
        <f t="shared" si="31095"/>
        <v>0</v>
      </c>
      <c r="Y2133" s="110">
        <f t="shared" ref="Y2133:AG2133" si="31096">ROUND(Y2132/$E2132,2)</f>
        <v>0</v>
      </c>
      <c r="Z2133" s="110">
        <f t="shared" si="31096"/>
        <v>0</v>
      </c>
      <c r="AA2133" s="110">
        <f t="shared" si="31096"/>
        <v>0</v>
      </c>
      <c r="AB2133" s="110">
        <f t="shared" si="31096"/>
        <v>0</v>
      </c>
      <c r="AC2133" s="110">
        <f t="shared" si="31096"/>
        <v>0</v>
      </c>
      <c r="AD2133" s="110">
        <f t="shared" si="31096"/>
        <v>0</v>
      </c>
      <c r="AE2133" s="110">
        <f t="shared" si="31096"/>
        <v>0</v>
      </c>
      <c r="AF2133" s="110">
        <f t="shared" si="31096"/>
        <v>0</v>
      </c>
      <c r="AG2133" s="110">
        <f t="shared" si="31096"/>
        <v>0</v>
      </c>
      <c r="AH2133" s="110">
        <f t="shared" ref="AH2133:AK2133" si="31097">ROUND(AH2132/$E2132,2)</f>
        <v>0</v>
      </c>
      <c r="AI2133" s="110">
        <f t="shared" si="31097"/>
        <v>0</v>
      </c>
      <c r="AJ2133" s="110">
        <f t="shared" si="31097"/>
        <v>0</v>
      </c>
      <c r="AK2133" s="110">
        <f t="shared" si="31097"/>
        <v>0</v>
      </c>
      <c r="AL2133" s="110">
        <f t="shared" ref="AL2133:AT2133" si="31098">ROUND(AL2132/$E2132,2)</f>
        <v>0</v>
      </c>
      <c r="AM2133" s="110">
        <f t="shared" si="31098"/>
        <v>0</v>
      </c>
      <c r="AN2133" s="110">
        <f t="shared" si="31098"/>
        <v>0</v>
      </c>
      <c r="AO2133" s="110">
        <f t="shared" si="31098"/>
        <v>0</v>
      </c>
      <c r="AP2133" s="110">
        <f t="shared" si="31098"/>
        <v>0</v>
      </c>
      <c r="AQ2133" s="110">
        <f t="shared" si="31098"/>
        <v>0</v>
      </c>
      <c r="AR2133" s="110">
        <f t="shared" si="31098"/>
        <v>0</v>
      </c>
      <c r="AS2133" s="110">
        <f t="shared" si="31098"/>
        <v>0</v>
      </c>
      <c r="AT2133" s="110">
        <f t="shared" si="31098"/>
        <v>0</v>
      </c>
      <c r="AU2133" s="110">
        <f t="shared" ref="AU2133:AX2133" si="31099">ROUND(AU2132/$E2132,2)</f>
        <v>0</v>
      </c>
      <c r="AV2133" s="110">
        <f t="shared" si="31099"/>
        <v>0</v>
      </c>
      <c r="AW2133" s="110">
        <f t="shared" si="31099"/>
        <v>0</v>
      </c>
      <c r="AX2133" s="110">
        <f t="shared" si="31099"/>
        <v>0</v>
      </c>
      <c r="AY2133" s="110">
        <f t="shared" ref="AY2133:BC2133" si="31100">ROUND(AY2132/$E2132,2)</f>
        <v>0</v>
      </c>
      <c r="AZ2133" s="110">
        <f t="shared" si="31100"/>
        <v>0</v>
      </c>
      <c r="BA2133" s="110">
        <f t="shared" si="31100"/>
        <v>0</v>
      </c>
      <c r="BB2133" s="110">
        <f t="shared" si="31100"/>
        <v>0</v>
      </c>
      <c r="BC2133" s="110">
        <f t="shared" si="31100"/>
        <v>0</v>
      </c>
      <c r="BD2133" s="110">
        <f t="shared" ref="BD2133:BG2133" si="31101">ROUND(BD2132/$E2132,2)</f>
        <v>0</v>
      </c>
      <c r="BE2133" s="110">
        <f t="shared" si="31101"/>
        <v>0</v>
      </c>
      <c r="BF2133" s="110">
        <f t="shared" si="31101"/>
        <v>0</v>
      </c>
      <c r="BG2133" s="110">
        <f t="shared" si="31101"/>
        <v>0</v>
      </c>
      <c r="BH2133" s="110">
        <f t="shared" ref="BH2133:BI2133" si="31102">ROUND(BH2132/$E2132,2)</f>
        <v>0</v>
      </c>
      <c r="BI2133" s="110">
        <f t="shared" si="31102"/>
        <v>0</v>
      </c>
      <c r="BJ2133" s="110">
        <f t="shared" ref="BJ2133:CC2133" si="31103">ROUND(BJ2132/$E2132,2)</f>
        <v>0</v>
      </c>
      <c r="BK2133" s="110">
        <f t="shared" si="31103"/>
        <v>0</v>
      </c>
      <c r="BL2133" s="110">
        <f t="shared" si="31103"/>
        <v>0</v>
      </c>
      <c r="BM2133" s="110">
        <f t="shared" si="31103"/>
        <v>0</v>
      </c>
      <c r="BN2133" s="110">
        <f t="shared" si="31103"/>
        <v>0</v>
      </c>
      <c r="BO2133" s="110">
        <f t="shared" si="31103"/>
        <v>0</v>
      </c>
      <c r="BP2133" s="110">
        <f t="shared" si="31103"/>
        <v>0</v>
      </c>
      <c r="BQ2133" s="110">
        <f t="shared" si="31103"/>
        <v>0</v>
      </c>
      <c r="BR2133" s="110">
        <f t="shared" si="31103"/>
        <v>0</v>
      </c>
      <c r="BS2133" s="110">
        <f t="shared" si="31103"/>
        <v>0.6</v>
      </c>
      <c r="BT2133" s="110">
        <f t="shared" si="31103"/>
        <v>0.6</v>
      </c>
      <c r="BU2133" s="110">
        <f t="shared" si="31103"/>
        <v>0.6</v>
      </c>
      <c r="BV2133" s="110">
        <f t="shared" si="31103"/>
        <v>0.6</v>
      </c>
      <c r="BW2133" s="110">
        <f t="shared" si="31103"/>
        <v>0.6</v>
      </c>
      <c r="BX2133" s="110">
        <f t="shared" si="31103"/>
        <v>0</v>
      </c>
      <c r="BY2133" s="110">
        <f t="shared" si="31103"/>
        <v>0</v>
      </c>
      <c r="BZ2133" s="110">
        <f t="shared" si="31103"/>
        <v>0</v>
      </c>
      <c r="CA2133" s="110">
        <f t="shared" si="31103"/>
        <v>0</v>
      </c>
      <c r="CB2133" s="110">
        <f t="shared" si="31103"/>
        <v>0</v>
      </c>
      <c r="CC2133" s="110">
        <f t="shared" si="31103"/>
        <v>0</v>
      </c>
      <c r="CD2133" s="110">
        <f t="shared" ref="CD2133:CG2133" si="31104">ROUND(CD2132/$E2132,2)</f>
        <v>0</v>
      </c>
      <c r="CE2133" s="110"/>
      <c r="CF2133" s="110">
        <f t="shared" si="31104"/>
        <v>0</v>
      </c>
      <c r="CG2133" s="110">
        <f t="shared" si="31104"/>
        <v>0</v>
      </c>
      <c r="CH2133" s="111">
        <f>IF(C2132="","",D2132-SUM(G2133:CG2133))</f>
        <v>0</v>
      </c>
      <c r="CI2133" s="112">
        <f>IF(C2132="","",SUM(G2133:CG2133))</f>
        <v>3</v>
      </c>
      <c r="CJ2133" s="67" t="b">
        <f>IF(C2132="","",D2132=CI2133)</f>
        <v>1</v>
      </c>
    </row>
    <row r="2134" spans="1:88" s="5" customFormat="1" ht="22.05" customHeight="1" x14ac:dyDescent="0.3">
      <c r="A2134" s="173"/>
      <c r="B2134" s="157"/>
      <c r="C2134" s="170"/>
      <c r="D2134" s="160"/>
      <c r="E2134" s="163"/>
      <c r="F2134" s="166"/>
      <c r="G2134" s="113">
        <v>0</v>
      </c>
      <c r="H2134" s="113"/>
      <c r="I2134" s="113"/>
      <c r="J2134" s="113"/>
      <c r="K2134" s="113"/>
      <c r="L2134" s="113"/>
      <c r="M2134" s="113"/>
      <c r="N2134" s="113"/>
      <c r="O2134" s="113"/>
      <c r="P2134" s="113"/>
      <c r="Q2134" s="113"/>
      <c r="R2134" s="113"/>
      <c r="S2134" s="113"/>
      <c r="T2134" s="113"/>
      <c r="U2134" s="113">
        <f t="shared" ref="U2134:X2134" si="31105">U2132/$F2132</f>
        <v>0</v>
      </c>
      <c r="V2134" s="113">
        <f t="shared" si="31105"/>
        <v>0</v>
      </c>
      <c r="W2134" s="113">
        <f t="shared" si="31105"/>
        <v>0</v>
      </c>
      <c r="X2134" s="113">
        <f t="shared" si="31105"/>
        <v>0</v>
      </c>
      <c r="Y2134" s="113">
        <f t="shared" ref="Y2134:AG2134" si="31106">Y2132/$F2132</f>
        <v>0</v>
      </c>
      <c r="Z2134" s="113">
        <f t="shared" si="31106"/>
        <v>0</v>
      </c>
      <c r="AA2134" s="113">
        <f t="shared" si="31106"/>
        <v>0</v>
      </c>
      <c r="AB2134" s="113">
        <f t="shared" si="31106"/>
        <v>0</v>
      </c>
      <c r="AC2134" s="113">
        <f t="shared" si="31106"/>
        <v>0</v>
      </c>
      <c r="AD2134" s="113">
        <f t="shared" si="31106"/>
        <v>0</v>
      </c>
      <c r="AE2134" s="113">
        <f t="shared" si="31106"/>
        <v>0</v>
      </c>
      <c r="AF2134" s="113">
        <f t="shared" si="31106"/>
        <v>0</v>
      </c>
      <c r="AG2134" s="113">
        <f t="shared" si="31106"/>
        <v>0</v>
      </c>
      <c r="AH2134" s="113">
        <f t="shared" ref="AH2134:AK2134" si="31107">AH2132/$F2132</f>
        <v>0</v>
      </c>
      <c r="AI2134" s="113">
        <f t="shared" si="31107"/>
        <v>0</v>
      </c>
      <c r="AJ2134" s="113">
        <f t="shared" si="31107"/>
        <v>0</v>
      </c>
      <c r="AK2134" s="113">
        <f t="shared" si="31107"/>
        <v>0</v>
      </c>
      <c r="AL2134" s="113">
        <f t="shared" ref="AL2134:AT2134" si="31108">AL2132/$F2132</f>
        <v>0</v>
      </c>
      <c r="AM2134" s="113">
        <f t="shared" si="31108"/>
        <v>0</v>
      </c>
      <c r="AN2134" s="113">
        <f t="shared" si="31108"/>
        <v>0</v>
      </c>
      <c r="AO2134" s="113">
        <f t="shared" si="31108"/>
        <v>0</v>
      </c>
      <c r="AP2134" s="113">
        <f t="shared" si="31108"/>
        <v>0</v>
      </c>
      <c r="AQ2134" s="113">
        <f t="shared" si="31108"/>
        <v>0</v>
      </c>
      <c r="AR2134" s="113">
        <f t="shared" si="31108"/>
        <v>0</v>
      </c>
      <c r="AS2134" s="113">
        <f t="shared" si="31108"/>
        <v>0</v>
      </c>
      <c r="AT2134" s="113">
        <f t="shared" si="31108"/>
        <v>0</v>
      </c>
      <c r="AU2134" s="113">
        <f t="shared" ref="AU2134:AX2134" si="31109">AU2132/$F2132</f>
        <v>0</v>
      </c>
      <c r="AV2134" s="113">
        <f t="shared" si="31109"/>
        <v>0</v>
      </c>
      <c r="AW2134" s="113">
        <f t="shared" si="31109"/>
        <v>0</v>
      </c>
      <c r="AX2134" s="113">
        <f t="shared" si="31109"/>
        <v>0</v>
      </c>
      <c r="AY2134" s="113">
        <f t="shared" ref="AY2134:BC2134" si="31110">AY2132/$F2132</f>
        <v>0</v>
      </c>
      <c r="AZ2134" s="113">
        <f t="shared" si="31110"/>
        <v>0</v>
      </c>
      <c r="BA2134" s="113">
        <f t="shared" si="31110"/>
        <v>0</v>
      </c>
      <c r="BB2134" s="113">
        <f t="shared" si="31110"/>
        <v>0</v>
      </c>
      <c r="BC2134" s="113">
        <f t="shared" si="31110"/>
        <v>0</v>
      </c>
      <c r="BD2134" s="113">
        <f t="shared" ref="BD2134:BG2134" si="31111">BD2132/$F2132</f>
        <v>0</v>
      </c>
      <c r="BE2134" s="113">
        <f t="shared" si="31111"/>
        <v>0</v>
      </c>
      <c r="BF2134" s="113">
        <f t="shared" si="31111"/>
        <v>0</v>
      </c>
      <c r="BG2134" s="113">
        <f t="shared" si="31111"/>
        <v>0</v>
      </c>
      <c r="BH2134" s="113">
        <f t="shared" ref="BH2134:BI2134" si="31112">BH2132/$F2132</f>
        <v>0</v>
      </c>
      <c r="BI2134" s="113">
        <f t="shared" si="31112"/>
        <v>0</v>
      </c>
      <c r="BJ2134" s="113">
        <f t="shared" ref="BJ2134:CC2134" si="31113">BJ2132/$F2132</f>
        <v>0</v>
      </c>
      <c r="BK2134" s="113">
        <f t="shared" si="31113"/>
        <v>0</v>
      </c>
      <c r="BL2134" s="113">
        <f t="shared" si="31113"/>
        <v>0</v>
      </c>
      <c r="BM2134" s="113">
        <f t="shared" si="31113"/>
        <v>0</v>
      </c>
      <c r="BN2134" s="113">
        <f t="shared" si="31113"/>
        <v>0</v>
      </c>
      <c r="BO2134" s="113">
        <f t="shared" si="31113"/>
        <v>0</v>
      </c>
      <c r="BP2134" s="113">
        <f t="shared" si="31113"/>
        <v>0</v>
      </c>
      <c r="BQ2134" s="113">
        <f t="shared" si="31113"/>
        <v>0</v>
      </c>
      <c r="BR2134" s="113">
        <f t="shared" si="31113"/>
        <v>0</v>
      </c>
      <c r="BS2134" s="113">
        <f t="shared" si="31113"/>
        <v>0.19999999599742802</v>
      </c>
      <c r="BT2134" s="113">
        <f t="shared" si="31113"/>
        <v>0.20000001601028788</v>
      </c>
      <c r="BU2134" s="113">
        <f t="shared" si="31113"/>
        <v>0.19999999599742802</v>
      </c>
      <c r="BV2134" s="113">
        <f t="shared" si="31113"/>
        <v>0.19999999599742802</v>
      </c>
      <c r="BW2134" s="113">
        <f t="shared" si="31113"/>
        <v>0.19999999599742802</v>
      </c>
      <c r="BX2134" s="113">
        <f t="shared" si="31113"/>
        <v>0</v>
      </c>
      <c r="BY2134" s="113">
        <f t="shared" si="31113"/>
        <v>0</v>
      </c>
      <c r="BZ2134" s="113">
        <f t="shared" si="31113"/>
        <v>0</v>
      </c>
      <c r="CA2134" s="113">
        <f t="shared" si="31113"/>
        <v>0</v>
      </c>
      <c r="CB2134" s="113">
        <f t="shared" si="31113"/>
        <v>0</v>
      </c>
      <c r="CC2134" s="113">
        <f t="shared" si="31113"/>
        <v>0</v>
      </c>
      <c r="CD2134" s="113">
        <f t="shared" ref="CD2134:CG2134" si="31114">CD2132/$F2132</f>
        <v>0</v>
      </c>
      <c r="CE2134" s="113"/>
      <c r="CF2134" s="113">
        <f t="shared" si="31114"/>
        <v>0</v>
      </c>
      <c r="CG2134" s="113">
        <f t="shared" si="31114"/>
        <v>0</v>
      </c>
      <c r="CH2134" s="114">
        <f>IF(C2132="","",100%-SUM(G2134:CG2134))</f>
        <v>0</v>
      </c>
      <c r="CI2134" s="115">
        <f>IF(C2132="","",SUM(G2134:CG2134))</f>
        <v>1</v>
      </c>
      <c r="CJ2134" s="67" t="b">
        <f>IF(C2132="","",SUM(G2134:CG2134)=CI2134)</f>
        <v>1</v>
      </c>
    </row>
    <row r="2135" spans="1:88" s="5" customFormat="1" ht="15" customHeight="1" x14ac:dyDescent="0.3">
      <c r="A2135" s="171" t="s">
        <v>1496</v>
      </c>
      <c r="B2135" s="155" t="s">
        <v>1497</v>
      </c>
      <c r="C2135" s="168" t="s">
        <v>163</v>
      </c>
      <c r="D2135" s="158">
        <v>1</v>
      </c>
      <c r="E2135" s="161">
        <v>54101189</v>
      </c>
      <c r="F2135" s="164">
        <f t="shared" si="31027"/>
        <v>54101189</v>
      </c>
      <c r="G2135" s="108">
        <v>0</v>
      </c>
      <c r="H2135" s="108"/>
      <c r="I2135" s="108"/>
      <c r="J2135" s="108"/>
      <c r="K2135" s="108"/>
      <c r="L2135" s="108"/>
      <c r="M2135" s="108"/>
      <c r="N2135" s="108"/>
      <c r="O2135" s="108"/>
      <c r="P2135" s="108"/>
      <c r="Q2135" s="108"/>
      <c r="R2135" s="108"/>
      <c r="S2135" s="108"/>
      <c r="T2135" s="108"/>
      <c r="U2135" s="108"/>
      <c r="V2135" s="108"/>
      <c r="W2135" s="108"/>
      <c r="X2135" s="108"/>
      <c r="Y2135" s="108"/>
      <c r="Z2135" s="108"/>
      <c r="AA2135" s="108"/>
      <c r="AB2135" s="108"/>
      <c r="AC2135" s="108"/>
      <c r="AD2135" s="108"/>
      <c r="AE2135" s="108"/>
      <c r="AF2135" s="108"/>
      <c r="AG2135" s="108"/>
      <c r="AH2135" s="108"/>
      <c r="AI2135" s="108"/>
      <c r="AJ2135" s="108"/>
      <c r="AK2135" s="108"/>
      <c r="AL2135" s="108"/>
      <c r="AM2135" s="108"/>
      <c r="AN2135" s="108"/>
      <c r="AO2135" s="108"/>
      <c r="AP2135" s="108"/>
      <c r="AQ2135" s="108"/>
      <c r="AR2135" s="108"/>
      <c r="AS2135" s="108"/>
      <c r="AT2135" s="108"/>
      <c r="AU2135" s="108"/>
      <c r="AV2135" s="108"/>
      <c r="AW2135" s="108"/>
      <c r="AX2135" s="108"/>
      <c r="AY2135" s="108"/>
      <c r="AZ2135" s="108"/>
      <c r="BA2135" s="108"/>
      <c r="BB2135" s="108"/>
      <c r="BC2135" s="108"/>
      <c r="BD2135" s="108"/>
      <c r="BE2135" s="108"/>
      <c r="BF2135" s="108"/>
      <c r="BG2135" s="108"/>
      <c r="BH2135" s="108"/>
      <c r="BI2135" s="108"/>
      <c r="BJ2135" s="108"/>
      <c r="BK2135" s="108"/>
      <c r="BL2135" s="108"/>
      <c r="BM2135" s="108"/>
      <c r="BN2135" s="108"/>
      <c r="BO2135" s="108"/>
      <c r="BP2135" s="108"/>
      <c r="BQ2135" s="108"/>
      <c r="BR2135" s="108"/>
      <c r="BS2135" s="108"/>
      <c r="BT2135" s="108"/>
      <c r="BU2135" s="108"/>
      <c r="BV2135" s="108"/>
      <c r="BW2135" s="108">
        <f>ROUND($F2135/6,0)</f>
        <v>9016865</v>
      </c>
      <c r="BX2135" s="108">
        <f>ROUND($F2135/6,0)</f>
        <v>9016865</v>
      </c>
      <c r="BY2135" s="108">
        <f>ROUNDDOWN($F2135/6,0)</f>
        <v>9016864</v>
      </c>
      <c r="BZ2135" s="108">
        <f t="shared" ref="BZ2135:CB2135" si="31115">ROUND($F2135/6,0)</f>
        <v>9016865</v>
      </c>
      <c r="CA2135" s="108">
        <f t="shared" si="31115"/>
        <v>9016865</v>
      </c>
      <c r="CB2135" s="108">
        <f t="shared" si="31115"/>
        <v>9016865</v>
      </c>
      <c r="CC2135" s="108"/>
      <c r="CD2135" s="108"/>
      <c r="CE2135" s="108"/>
      <c r="CF2135" s="108"/>
      <c r="CG2135" s="108"/>
      <c r="CH2135" s="109">
        <f>IF(C2135="","",F2135-SUM(G2135:CG2135))</f>
        <v>0</v>
      </c>
      <c r="CI2135" s="107">
        <f>IF(C2135="","",SUM(G2135:CG2135))</f>
        <v>54101189</v>
      </c>
      <c r="CJ2135" s="67" t="b">
        <f>IF(C2135="","",F2135=CI2135)</f>
        <v>1</v>
      </c>
    </row>
    <row r="2136" spans="1:88" s="5" customFormat="1" x14ac:dyDescent="0.3">
      <c r="A2136" s="172"/>
      <c r="B2136" s="156"/>
      <c r="C2136" s="169"/>
      <c r="D2136" s="159"/>
      <c r="E2136" s="162"/>
      <c r="F2136" s="165"/>
      <c r="G2136" s="110">
        <v>0</v>
      </c>
      <c r="H2136" s="110"/>
      <c r="I2136" s="110"/>
      <c r="J2136" s="110"/>
      <c r="K2136" s="110"/>
      <c r="L2136" s="110"/>
      <c r="M2136" s="110"/>
      <c r="N2136" s="110"/>
      <c r="O2136" s="110"/>
      <c r="P2136" s="110"/>
      <c r="Q2136" s="110"/>
      <c r="R2136" s="110"/>
      <c r="S2136" s="110"/>
      <c r="T2136" s="110"/>
      <c r="U2136" s="110">
        <f t="shared" ref="U2136:X2136" si="31116">ROUND(U2135/$E2135,2)</f>
        <v>0</v>
      </c>
      <c r="V2136" s="110">
        <f t="shared" si="31116"/>
        <v>0</v>
      </c>
      <c r="W2136" s="110">
        <f t="shared" si="31116"/>
        <v>0</v>
      </c>
      <c r="X2136" s="110">
        <f t="shared" si="31116"/>
        <v>0</v>
      </c>
      <c r="Y2136" s="110">
        <f t="shared" ref="Y2136:AG2136" si="31117">ROUND(Y2135/$E2135,2)</f>
        <v>0</v>
      </c>
      <c r="Z2136" s="110">
        <f t="shared" si="31117"/>
        <v>0</v>
      </c>
      <c r="AA2136" s="110">
        <f t="shared" si="31117"/>
        <v>0</v>
      </c>
      <c r="AB2136" s="110">
        <f t="shared" si="31117"/>
        <v>0</v>
      </c>
      <c r="AC2136" s="110">
        <f t="shared" si="31117"/>
        <v>0</v>
      </c>
      <c r="AD2136" s="110">
        <f t="shared" si="31117"/>
        <v>0</v>
      </c>
      <c r="AE2136" s="110">
        <f t="shared" si="31117"/>
        <v>0</v>
      </c>
      <c r="AF2136" s="110">
        <f t="shared" si="31117"/>
        <v>0</v>
      </c>
      <c r="AG2136" s="110">
        <f t="shared" si="31117"/>
        <v>0</v>
      </c>
      <c r="AH2136" s="110">
        <f t="shared" ref="AH2136:AK2136" si="31118">ROUND(AH2135/$E2135,2)</f>
        <v>0</v>
      </c>
      <c r="AI2136" s="110">
        <f t="shared" si="31118"/>
        <v>0</v>
      </c>
      <c r="AJ2136" s="110">
        <f t="shared" si="31118"/>
        <v>0</v>
      </c>
      <c r="AK2136" s="110">
        <f t="shared" si="31118"/>
        <v>0</v>
      </c>
      <c r="AL2136" s="110">
        <f t="shared" ref="AL2136:AT2136" si="31119">ROUND(AL2135/$E2135,2)</f>
        <v>0</v>
      </c>
      <c r="AM2136" s="110">
        <f t="shared" si="31119"/>
        <v>0</v>
      </c>
      <c r="AN2136" s="110">
        <f t="shared" si="31119"/>
        <v>0</v>
      </c>
      <c r="AO2136" s="110">
        <f t="shared" si="31119"/>
        <v>0</v>
      </c>
      <c r="AP2136" s="110">
        <f t="shared" si="31119"/>
        <v>0</v>
      </c>
      <c r="AQ2136" s="110">
        <f t="shared" si="31119"/>
        <v>0</v>
      </c>
      <c r="AR2136" s="110">
        <f t="shared" si="31119"/>
        <v>0</v>
      </c>
      <c r="AS2136" s="110">
        <f t="shared" si="31119"/>
        <v>0</v>
      </c>
      <c r="AT2136" s="110">
        <f t="shared" si="31119"/>
        <v>0</v>
      </c>
      <c r="AU2136" s="110">
        <f t="shared" ref="AU2136:AX2136" si="31120">ROUND(AU2135/$E2135,2)</f>
        <v>0</v>
      </c>
      <c r="AV2136" s="110">
        <f t="shared" si="31120"/>
        <v>0</v>
      </c>
      <c r="AW2136" s="110">
        <f t="shared" si="31120"/>
        <v>0</v>
      </c>
      <c r="AX2136" s="110">
        <f t="shared" si="31120"/>
        <v>0</v>
      </c>
      <c r="AY2136" s="110">
        <f t="shared" ref="AY2136:BC2136" si="31121">ROUND(AY2135/$E2135,2)</f>
        <v>0</v>
      </c>
      <c r="AZ2136" s="110">
        <f t="shared" si="31121"/>
        <v>0</v>
      </c>
      <c r="BA2136" s="110">
        <f t="shared" si="31121"/>
        <v>0</v>
      </c>
      <c r="BB2136" s="110">
        <f t="shared" si="31121"/>
        <v>0</v>
      </c>
      <c r="BC2136" s="110">
        <f t="shared" si="31121"/>
        <v>0</v>
      </c>
      <c r="BD2136" s="110">
        <f t="shared" ref="BD2136:BG2136" si="31122">ROUND(BD2135/$E2135,2)</f>
        <v>0</v>
      </c>
      <c r="BE2136" s="110">
        <f t="shared" si="31122"/>
        <v>0</v>
      </c>
      <c r="BF2136" s="110">
        <f t="shared" si="31122"/>
        <v>0</v>
      </c>
      <c r="BG2136" s="110">
        <f t="shared" si="31122"/>
        <v>0</v>
      </c>
      <c r="BH2136" s="110">
        <f t="shared" ref="BH2136:BI2136" si="31123">ROUND(BH2135/$E2135,2)</f>
        <v>0</v>
      </c>
      <c r="BI2136" s="110">
        <f t="shared" si="31123"/>
        <v>0</v>
      </c>
      <c r="BJ2136" s="110">
        <f t="shared" ref="BJ2136:BW2136" si="31124">ROUND(BJ2135/$E2135,2)</f>
        <v>0</v>
      </c>
      <c r="BK2136" s="110">
        <f t="shared" si="31124"/>
        <v>0</v>
      </c>
      <c r="BL2136" s="110">
        <f t="shared" si="31124"/>
        <v>0</v>
      </c>
      <c r="BM2136" s="110">
        <f t="shared" si="31124"/>
        <v>0</v>
      </c>
      <c r="BN2136" s="110">
        <f t="shared" si="31124"/>
        <v>0</v>
      </c>
      <c r="BO2136" s="110">
        <f t="shared" si="31124"/>
        <v>0</v>
      </c>
      <c r="BP2136" s="110">
        <f t="shared" si="31124"/>
        <v>0</v>
      </c>
      <c r="BQ2136" s="110">
        <f t="shared" si="31124"/>
        <v>0</v>
      </c>
      <c r="BR2136" s="110">
        <f t="shared" si="31124"/>
        <v>0</v>
      </c>
      <c r="BS2136" s="110">
        <f t="shared" si="31124"/>
        <v>0</v>
      </c>
      <c r="BT2136" s="110">
        <f t="shared" si="31124"/>
        <v>0</v>
      </c>
      <c r="BU2136" s="110">
        <f t="shared" si="31124"/>
        <v>0</v>
      </c>
      <c r="BV2136" s="110">
        <f t="shared" si="31124"/>
        <v>0</v>
      </c>
      <c r="BW2136" s="110">
        <f t="shared" si="31124"/>
        <v>0.17</v>
      </c>
      <c r="BX2136" s="110">
        <f t="shared" ref="BX2136:BY2136" si="31125">ROUNDDOWN(BX2135/$E2135,2)</f>
        <v>0.16</v>
      </c>
      <c r="BY2136" s="110">
        <f t="shared" si="31125"/>
        <v>0.16</v>
      </c>
      <c r="BZ2136" s="110">
        <f t="shared" ref="BZ2136:CC2136" si="31126">ROUND(BZ2135/$E2135,2)</f>
        <v>0.17</v>
      </c>
      <c r="CA2136" s="110">
        <f t="shared" si="31126"/>
        <v>0.17</v>
      </c>
      <c r="CB2136" s="110">
        <f t="shared" si="31126"/>
        <v>0.17</v>
      </c>
      <c r="CC2136" s="110">
        <f t="shared" si="31126"/>
        <v>0</v>
      </c>
      <c r="CD2136" s="110">
        <f t="shared" ref="CD2136:CG2136" si="31127">ROUND(CD2135/$E2135,2)</f>
        <v>0</v>
      </c>
      <c r="CE2136" s="110"/>
      <c r="CF2136" s="110">
        <f t="shared" si="31127"/>
        <v>0</v>
      </c>
      <c r="CG2136" s="110">
        <f t="shared" si="31127"/>
        <v>0</v>
      </c>
      <c r="CH2136" s="111">
        <f>IF(C2135="","",D2135-SUM(G2136:CG2136))</f>
        <v>0</v>
      </c>
      <c r="CI2136" s="112">
        <f>IF(C2135="","",SUM(G2136:CG2136))</f>
        <v>1</v>
      </c>
      <c r="CJ2136" s="67" t="b">
        <f>IF(C2135="","",D2135=CI2136)</f>
        <v>1</v>
      </c>
    </row>
    <row r="2137" spans="1:88" s="5" customFormat="1" x14ac:dyDescent="0.3">
      <c r="A2137" s="173"/>
      <c r="B2137" s="157"/>
      <c r="C2137" s="170"/>
      <c r="D2137" s="160"/>
      <c r="E2137" s="163"/>
      <c r="F2137" s="166"/>
      <c r="G2137" s="113">
        <v>0</v>
      </c>
      <c r="H2137" s="113"/>
      <c r="I2137" s="113"/>
      <c r="J2137" s="113"/>
      <c r="K2137" s="113"/>
      <c r="L2137" s="113"/>
      <c r="M2137" s="113"/>
      <c r="N2137" s="113"/>
      <c r="O2137" s="113"/>
      <c r="P2137" s="113"/>
      <c r="Q2137" s="113"/>
      <c r="R2137" s="113"/>
      <c r="S2137" s="113"/>
      <c r="T2137" s="113"/>
      <c r="U2137" s="113">
        <f t="shared" ref="U2137:X2137" si="31128">U2135/$F2135</f>
        <v>0</v>
      </c>
      <c r="V2137" s="113">
        <f t="shared" si="31128"/>
        <v>0</v>
      </c>
      <c r="W2137" s="113">
        <f t="shared" si="31128"/>
        <v>0</v>
      </c>
      <c r="X2137" s="113">
        <f t="shared" si="31128"/>
        <v>0</v>
      </c>
      <c r="Y2137" s="113">
        <f t="shared" ref="Y2137:AG2137" si="31129">Y2135/$F2135</f>
        <v>0</v>
      </c>
      <c r="Z2137" s="113">
        <f t="shared" si="31129"/>
        <v>0</v>
      </c>
      <c r="AA2137" s="113">
        <f t="shared" si="31129"/>
        <v>0</v>
      </c>
      <c r="AB2137" s="113">
        <f t="shared" si="31129"/>
        <v>0</v>
      </c>
      <c r="AC2137" s="113">
        <f t="shared" si="31129"/>
        <v>0</v>
      </c>
      <c r="AD2137" s="113">
        <f t="shared" si="31129"/>
        <v>0</v>
      </c>
      <c r="AE2137" s="113">
        <f t="shared" si="31129"/>
        <v>0</v>
      </c>
      <c r="AF2137" s="113">
        <f t="shared" si="31129"/>
        <v>0</v>
      </c>
      <c r="AG2137" s="113">
        <f t="shared" si="31129"/>
        <v>0</v>
      </c>
      <c r="AH2137" s="113">
        <f t="shared" ref="AH2137:AK2137" si="31130">AH2135/$F2135</f>
        <v>0</v>
      </c>
      <c r="AI2137" s="113">
        <f t="shared" si="31130"/>
        <v>0</v>
      </c>
      <c r="AJ2137" s="113">
        <f t="shared" si="31130"/>
        <v>0</v>
      </c>
      <c r="AK2137" s="113">
        <f t="shared" si="31130"/>
        <v>0</v>
      </c>
      <c r="AL2137" s="113">
        <f t="shared" ref="AL2137:AT2137" si="31131">AL2135/$F2135</f>
        <v>0</v>
      </c>
      <c r="AM2137" s="113">
        <f t="shared" si="31131"/>
        <v>0</v>
      </c>
      <c r="AN2137" s="113">
        <f t="shared" si="31131"/>
        <v>0</v>
      </c>
      <c r="AO2137" s="113">
        <f t="shared" si="31131"/>
        <v>0</v>
      </c>
      <c r="AP2137" s="113">
        <f t="shared" si="31131"/>
        <v>0</v>
      </c>
      <c r="AQ2137" s="113">
        <f t="shared" si="31131"/>
        <v>0</v>
      </c>
      <c r="AR2137" s="113">
        <f t="shared" si="31131"/>
        <v>0</v>
      </c>
      <c r="AS2137" s="113">
        <f t="shared" si="31131"/>
        <v>0</v>
      </c>
      <c r="AT2137" s="113">
        <f t="shared" si="31131"/>
        <v>0</v>
      </c>
      <c r="AU2137" s="113">
        <f t="shared" ref="AU2137:AX2137" si="31132">AU2135/$F2135</f>
        <v>0</v>
      </c>
      <c r="AV2137" s="113">
        <f t="shared" si="31132"/>
        <v>0</v>
      </c>
      <c r="AW2137" s="113">
        <f t="shared" si="31132"/>
        <v>0</v>
      </c>
      <c r="AX2137" s="113">
        <f t="shared" si="31132"/>
        <v>0</v>
      </c>
      <c r="AY2137" s="113">
        <f t="shared" ref="AY2137:BC2137" si="31133">AY2135/$F2135</f>
        <v>0</v>
      </c>
      <c r="AZ2137" s="113">
        <f t="shared" si="31133"/>
        <v>0</v>
      </c>
      <c r="BA2137" s="113">
        <f t="shared" si="31133"/>
        <v>0</v>
      </c>
      <c r="BB2137" s="113">
        <f t="shared" si="31133"/>
        <v>0</v>
      </c>
      <c r="BC2137" s="113">
        <f t="shared" si="31133"/>
        <v>0</v>
      </c>
      <c r="BD2137" s="113">
        <f t="shared" ref="BD2137:BG2137" si="31134">BD2135/$F2135</f>
        <v>0</v>
      </c>
      <c r="BE2137" s="113">
        <f t="shared" si="31134"/>
        <v>0</v>
      </c>
      <c r="BF2137" s="113">
        <f t="shared" si="31134"/>
        <v>0</v>
      </c>
      <c r="BG2137" s="113">
        <f t="shared" si="31134"/>
        <v>0</v>
      </c>
      <c r="BH2137" s="113">
        <f t="shared" ref="BH2137:BI2137" si="31135">BH2135/$F2135</f>
        <v>0</v>
      </c>
      <c r="BI2137" s="113">
        <f t="shared" si="31135"/>
        <v>0</v>
      </c>
      <c r="BJ2137" s="113">
        <f t="shared" ref="BJ2137:CC2137" si="31136">BJ2135/$F2135</f>
        <v>0</v>
      </c>
      <c r="BK2137" s="113">
        <f t="shared" si="31136"/>
        <v>0</v>
      </c>
      <c r="BL2137" s="113">
        <f t="shared" si="31136"/>
        <v>0</v>
      </c>
      <c r="BM2137" s="113">
        <f t="shared" si="31136"/>
        <v>0</v>
      </c>
      <c r="BN2137" s="113">
        <f t="shared" si="31136"/>
        <v>0</v>
      </c>
      <c r="BO2137" s="113">
        <f t="shared" si="31136"/>
        <v>0</v>
      </c>
      <c r="BP2137" s="113">
        <f t="shared" si="31136"/>
        <v>0</v>
      </c>
      <c r="BQ2137" s="113">
        <f t="shared" si="31136"/>
        <v>0</v>
      </c>
      <c r="BR2137" s="113">
        <f t="shared" si="31136"/>
        <v>0</v>
      </c>
      <c r="BS2137" s="113">
        <f t="shared" si="31136"/>
        <v>0</v>
      </c>
      <c r="BT2137" s="113">
        <f t="shared" si="31136"/>
        <v>0</v>
      </c>
      <c r="BU2137" s="113">
        <f t="shared" si="31136"/>
        <v>0</v>
      </c>
      <c r="BV2137" s="113">
        <f t="shared" si="31136"/>
        <v>0</v>
      </c>
      <c r="BW2137" s="113">
        <f t="shared" si="31136"/>
        <v>0.1666666697473137</v>
      </c>
      <c r="BX2137" s="113">
        <f t="shared" si="31136"/>
        <v>0.1666666697473137</v>
      </c>
      <c r="BY2137" s="113">
        <f t="shared" si="31136"/>
        <v>0.16666665126343155</v>
      </c>
      <c r="BZ2137" s="113">
        <f t="shared" si="31136"/>
        <v>0.1666666697473137</v>
      </c>
      <c r="CA2137" s="113">
        <f t="shared" si="31136"/>
        <v>0.1666666697473137</v>
      </c>
      <c r="CB2137" s="113">
        <f t="shared" si="31136"/>
        <v>0.1666666697473137</v>
      </c>
      <c r="CC2137" s="113">
        <f t="shared" si="31136"/>
        <v>0</v>
      </c>
      <c r="CD2137" s="113">
        <f t="shared" ref="CD2137:CG2137" si="31137">CD2135/$F2135</f>
        <v>0</v>
      </c>
      <c r="CE2137" s="113"/>
      <c r="CF2137" s="113">
        <f t="shared" si="31137"/>
        <v>0</v>
      </c>
      <c r="CG2137" s="113">
        <f t="shared" si="31137"/>
        <v>0</v>
      </c>
      <c r="CH2137" s="114">
        <f>IF(C2135="","",100%-SUM(G2137:CG2137))</f>
        <v>0</v>
      </c>
      <c r="CI2137" s="115">
        <f>IF(C2135="","",SUM(G2137:CG2137))</f>
        <v>1</v>
      </c>
      <c r="CJ2137" s="67" t="b">
        <f>IF(C2135="","",SUM(G2137:CG2137)=CI2137)</f>
        <v>1</v>
      </c>
    </row>
    <row r="2138" spans="1:88" s="5" customFormat="1" ht="27" customHeight="1" x14ac:dyDescent="0.3">
      <c r="A2138" s="171" t="s">
        <v>1498</v>
      </c>
      <c r="B2138" s="155" t="s">
        <v>1499</v>
      </c>
      <c r="C2138" s="168" t="s">
        <v>17</v>
      </c>
      <c r="D2138" s="158">
        <v>648.5</v>
      </c>
      <c r="E2138" s="161">
        <v>402198</v>
      </c>
      <c r="F2138" s="164">
        <f t="shared" si="31027"/>
        <v>260825403</v>
      </c>
      <c r="G2138" s="108">
        <v>0</v>
      </c>
      <c r="H2138" s="108"/>
      <c r="I2138" s="108"/>
      <c r="J2138" s="108"/>
      <c r="K2138" s="108"/>
      <c r="L2138" s="108"/>
      <c r="M2138" s="108"/>
      <c r="N2138" s="108"/>
      <c r="O2138" s="108"/>
      <c r="P2138" s="108"/>
      <c r="Q2138" s="108"/>
      <c r="R2138" s="108"/>
      <c r="S2138" s="108"/>
      <c r="T2138" s="108"/>
      <c r="U2138" s="108"/>
      <c r="V2138" s="108"/>
      <c r="W2138" s="108"/>
      <c r="X2138" s="108"/>
      <c r="Y2138" s="108"/>
      <c r="Z2138" s="108"/>
      <c r="AA2138" s="108"/>
      <c r="AB2138" s="108"/>
      <c r="AC2138" s="108"/>
      <c r="AD2138" s="108"/>
      <c r="AE2138" s="108"/>
      <c r="AF2138" s="108"/>
      <c r="AG2138" s="108"/>
      <c r="AH2138" s="108"/>
      <c r="AI2138" s="108"/>
      <c r="AJ2138" s="108"/>
      <c r="AK2138" s="108"/>
      <c r="AL2138" s="108"/>
      <c r="AM2138" s="108"/>
      <c r="AN2138" s="108"/>
      <c r="AO2138" s="108"/>
      <c r="AP2138" s="108"/>
      <c r="AQ2138" s="108"/>
      <c r="AR2138" s="108"/>
      <c r="AS2138" s="108"/>
      <c r="AT2138" s="108"/>
      <c r="AU2138" s="108"/>
      <c r="AV2138" s="108"/>
      <c r="AW2138" s="108"/>
      <c r="AX2138" s="108"/>
      <c r="AY2138" s="108"/>
      <c r="AZ2138" s="108"/>
      <c r="BA2138" s="108"/>
      <c r="BB2138" s="108"/>
      <c r="BC2138" s="108"/>
      <c r="BD2138" s="108"/>
      <c r="BE2138" s="108"/>
      <c r="BF2138" s="108"/>
      <c r="BG2138" s="108"/>
      <c r="BH2138" s="108"/>
      <c r="BI2138" s="108"/>
      <c r="BJ2138" s="108">
        <f>ROUND($F2138/14,0)</f>
        <v>18630386</v>
      </c>
      <c r="BK2138" s="108">
        <f>ROUND($F2138/14,0)</f>
        <v>18630386</v>
      </c>
      <c r="BL2138" s="108">
        <f t="shared" ref="BL2138:BW2138" si="31138">ROUND($F2138/14,0)</f>
        <v>18630386</v>
      </c>
      <c r="BM2138" s="108">
        <f t="shared" si="31138"/>
        <v>18630386</v>
      </c>
      <c r="BN2138" s="108">
        <f t="shared" si="31138"/>
        <v>18630386</v>
      </c>
      <c r="BO2138" s="108">
        <f t="shared" si="31138"/>
        <v>18630386</v>
      </c>
      <c r="BP2138" s="108">
        <f t="shared" si="31138"/>
        <v>18630386</v>
      </c>
      <c r="BQ2138" s="108">
        <f>ROUNDDOWN($F2138/14,0)</f>
        <v>18630385</v>
      </c>
      <c r="BR2138" s="108">
        <f t="shared" si="31138"/>
        <v>18630386</v>
      </c>
      <c r="BS2138" s="108">
        <f t="shared" si="31138"/>
        <v>18630386</v>
      </c>
      <c r="BT2138" s="108">
        <f t="shared" si="31138"/>
        <v>18630386</v>
      </c>
      <c r="BU2138" s="108">
        <f t="shared" si="31138"/>
        <v>18630386</v>
      </c>
      <c r="BV2138" s="108">
        <f t="shared" si="31138"/>
        <v>18630386</v>
      </c>
      <c r="BW2138" s="108">
        <f t="shared" si="31138"/>
        <v>18630386</v>
      </c>
      <c r="BX2138" s="108"/>
      <c r="BY2138" s="108"/>
      <c r="BZ2138" s="108"/>
      <c r="CA2138" s="108"/>
      <c r="CB2138" s="108"/>
      <c r="CC2138" s="108"/>
      <c r="CD2138" s="108"/>
      <c r="CE2138" s="108"/>
      <c r="CF2138" s="108"/>
      <c r="CG2138" s="108"/>
      <c r="CH2138" s="109">
        <f>IF(C2138="","",F2138-SUM(G2138:CG2138))</f>
        <v>0</v>
      </c>
      <c r="CI2138" s="107">
        <f>IF(C2138="","",SUM(G2138:CG2138))</f>
        <v>260825403</v>
      </c>
      <c r="CJ2138" s="67" t="b">
        <f>IF(C2138="","",F2138=CI2138)</f>
        <v>1</v>
      </c>
    </row>
    <row r="2139" spans="1:88" s="5" customFormat="1" ht="27" customHeight="1" x14ac:dyDescent="0.3">
      <c r="A2139" s="172"/>
      <c r="B2139" s="156"/>
      <c r="C2139" s="169"/>
      <c r="D2139" s="159"/>
      <c r="E2139" s="162"/>
      <c r="F2139" s="165"/>
      <c r="G2139" s="110">
        <v>0</v>
      </c>
      <c r="H2139" s="110"/>
      <c r="I2139" s="110"/>
      <c r="J2139" s="110"/>
      <c r="K2139" s="110"/>
      <c r="L2139" s="110"/>
      <c r="M2139" s="110"/>
      <c r="N2139" s="110"/>
      <c r="O2139" s="110"/>
      <c r="P2139" s="110"/>
      <c r="Q2139" s="110"/>
      <c r="R2139" s="110"/>
      <c r="S2139" s="110"/>
      <c r="T2139" s="110"/>
      <c r="U2139" s="110">
        <f t="shared" ref="U2139:X2139" si="31139">ROUND(U2138/$E2138,2)</f>
        <v>0</v>
      </c>
      <c r="V2139" s="110">
        <f t="shared" si="31139"/>
        <v>0</v>
      </c>
      <c r="W2139" s="110">
        <f t="shared" si="31139"/>
        <v>0</v>
      </c>
      <c r="X2139" s="110">
        <f t="shared" si="31139"/>
        <v>0</v>
      </c>
      <c r="Y2139" s="110">
        <f t="shared" ref="Y2139:AG2139" si="31140">ROUND(Y2138/$E2138,2)</f>
        <v>0</v>
      </c>
      <c r="Z2139" s="110">
        <f t="shared" si="31140"/>
        <v>0</v>
      </c>
      <c r="AA2139" s="110">
        <f t="shared" si="31140"/>
        <v>0</v>
      </c>
      <c r="AB2139" s="110">
        <f t="shared" si="31140"/>
        <v>0</v>
      </c>
      <c r="AC2139" s="110">
        <f t="shared" si="31140"/>
        <v>0</v>
      </c>
      <c r="AD2139" s="110">
        <f t="shared" si="31140"/>
        <v>0</v>
      </c>
      <c r="AE2139" s="110">
        <f t="shared" si="31140"/>
        <v>0</v>
      </c>
      <c r="AF2139" s="110">
        <f t="shared" si="31140"/>
        <v>0</v>
      </c>
      <c r="AG2139" s="110">
        <f t="shared" si="31140"/>
        <v>0</v>
      </c>
      <c r="AH2139" s="110">
        <f t="shared" ref="AH2139:AK2139" si="31141">ROUND(AH2138/$E2138,2)</f>
        <v>0</v>
      </c>
      <c r="AI2139" s="110">
        <f t="shared" si="31141"/>
        <v>0</v>
      </c>
      <c r="AJ2139" s="110">
        <f t="shared" si="31141"/>
        <v>0</v>
      </c>
      <c r="AK2139" s="110">
        <f t="shared" si="31141"/>
        <v>0</v>
      </c>
      <c r="AL2139" s="110">
        <f t="shared" ref="AL2139:AT2139" si="31142">ROUND(AL2138/$E2138,2)</f>
        <v>0</v>
      </c>
      <c r="AM2139" s="110">
        <f t="shared" si="31142"/>
        <v>0</v>
      </c>
      <c r="AN2139" s="110">
        <f t="shared" si="31142"/>
        <v>0</v>
      </c>
      <c r="AO2139" s="110">
        <f t="shared" si="31142"/>
        <v>0</v>
      </c>
      <c r="AP2139" s="110">
        <f t="shared" si="31142"/>
        <v>0</v>
      </c>
      <c r="AQ2139" s="110">
        <f t="shared" si="31142"/>
        <v>0</v>
      </c>
      <c r="AR2139" s="110">
        <f t="shared" si="31142"/>
        <v>0</v>
      </c>
      <c r="AS2139" s="110">
        <f t="shared" si="31142"/>
        <v>0</v>
      </c>
      <c r="AT2139" s="110">
        <f t="shared" si="31142"/>
        <v>0</v>
      </c>
      <c r="AU2139" s="110">
        <f t="shared" ref="AU2139:AX2139" si="31143">ROUND(AU2138/$E2138,2)</f>
        <v>0</v>
      </c>
      <c r="AV2139" s="110">
        <f t="shared" si="31143"/>
        <v>0</v>
      </c>
      <c r="AW2139" s="110">
        <f t="shared" si="31143"/>
        <v>0</v>
      </c>
      <c r="AX2139" s="110">
        <f t="shared" si="31143"/>
        <v>0</v>
      </c>
      <c r="AY2139" s="110">
        <f t="shared" ref="AY2139:BC2139" si="31144">ROUND(AY2138/$E2138,2)</f>
        <v>0</v>
      </c>
      <c r="AZ2139" s="110">
        <f t="shared" si="31144"/>
        <v>0</v>
      </c>
      <c r="BA2139" s="110">
        <f t="shared" si="31144"/>
        <v>0</v>
      </c>
      <c r="BB2139" s="110">
        <f t="shared" si="31144"/>
        <v>0</v>
      </c>
      <c r="BC2139" s="110">
        <f t="shared" si="31144"/>
        <v>0</v>
      </c>
      <c r="BD2139" s="110">
        <f t="shared" ref="BD2139:BG2139" si="31145">ROUND(BD2138/$E2138,2)</f>
        <v>0</v>
      </c>
      <c r="BE2139" s="110">
        <f t="shared" si="31145"/>
        <v>0</v>
      </c>
      <c r="BF2139" s="110">
        <f t="shared" si="31145"/>
        <v>0</v>
      </c>
      <c r="BG2139" s="110">
        <f t="shared" si="31145"/>
        <v>0</v>
      </c>
      <c r="BH2139" s="110">
        <f t="shared" ref="BH2139" si="31146">ROUND(BH2138/$E2138,2)</f>
        <v>0</v>
      </c>
      <c r="BI2139" s="110">
        <f t="shared" ref="BI2139" si="31147">ROUNDUP(BI2138/$E2138,2)</f>
        <v>0</v>
      </c>
      <c r="BJ2139" s="110">
        <f t="shared" ref="BJ2139:BT2139" si="31148">ROUND(BJ2138/$E2138,2)</f>
        <v>46.32</v>
      </c>
      <c r="BK2139" s="110">
        <f t="shared" si="31148"/>
        <v>46.32</v>
      </c>
      <c r="BL2139" s="110">
        <f t="shared" si="31148"/>
        <v>46.32</v>
      </c>
      <c r="BM2139" s="110">
        <f t="shared" si="31148"/>
        <v>46.32</v>
      </c>
      <c r="BN2139" s="110">
        <f t="shared" si="31148"/>
        <v>46.32</v>
      </c>
      <c r="BO2139" s="110">
        <f t="shared" si="31148"/>
        <v>46.32</v>
      </c>
      <c r="BP2139" s="110">
        <f t="shared" si="31148"/>
        <v>46.32</v>
      </c>
      <c r="BQ2139" s="110">
        <f t="shared" si="31148"/>
        <v>46.32</v>
      </c>
      <c r="BR2139" s="110">
        <f t="shared" si="31148"/>
        <v>46.32</v>
      </c>
      <c r="BS2139" s="110">
        <f t="shared" si="31148"/>
        <v>46.32</v>
      </c>
      <c r="BT2139" s="110">
        <f t="shared" si="31148"/>
        <v>46.32</v>
      </c>
      <c r="BU2139" s="110">
        <f t="shared" ref="BU2139:BV2139" si="31149">ROUNDUP(BU2138/$E2138,2)</f>
        <v>46.33</v>
      </c>
      <c r="BV2139" s="110">
        <f t="shared" si="31149"/>
        <v>46.33</v>
      </c>
      <c r="BW2139" s="110">
        <f t="shared" ref="BW2139:CC2139" si="31150">ROUND(BW2138/$E2138,2)</f>
        <v>46.32</v>
      </c>
      <c r="BX2139" s="110">
        <f t="shared" si="31150"/>
        <v>0</v>
      </c>
      <c r="BY2139" s="110">
        <f t="shared" si="31150"/>
        <v>0</v>
      </c>
      <c r="BZ2139" s="110">
        <f t="shared" si="31150"/>
        <v>0</v>
      </c>
      <c r="CA2139" s="110">
        <f t="shared" si="31150"/>
        <v>0</v>
      </c>
      <c r="CB2139" s="110">
        <f t="shared" si="31150"/>
        <v>0</v>
      </c>
      <c r="CC2139" s="110">
        <f t="shared" si="31150"/>
        <v>0</v>
      </c>
      <c r="CD2139" s="110">
        <f t="shared" ref="CD2139:CG2139" si="31151">ROUND(CD2138/$E2138,2)</f>
        <v>0</v>
      </c>
      <c r="CE2139" s="110"/>
      <c r="CF2139" s="110">
        <f t="shared" si="31151"/>
        <v>0</v>
      </c>
      <c r="CG2139" s="110">
        <f t="shared" si="31151"/>
        <v>0</v>
      </c>
      <c r="CH2139" s="111">
        <f>IF(C2138="","",D2138-SUM(G2139:CG2139))</f>
        <v>-1.1368683772161603E-13</v>
      </c>
      <c r="CI2139" s="112">
        <f>IF(C2138="","",SUM(G2139:CG2139))</f>
        <v>648.50000000000011</v>
      </c>
      <c r="CJ2139" s="67" t="b">
        <f>IF(C2138="","",D2138=CI2139)</f>
        <v>1</v>
      </c>
    </row>
    <row r="2140" spans="1:88" s="5" customFormat="1" ht="27" customHeight="1" x14ac:dyDescent="0.3">
      <c r="A2140" s="173"/>
      <c r="B2140" s="157"/>
      <c r="C2140" s="170"/>
      <c r="D2140" s="160"/>
      <c r="E2140" s="163"/>
      <c r="F2140" s="166"/>
      <c r="G2140" s="113">
        <v>0</v>
      </c>
      <c r="H2140" s="113"/>
      <c r="I2140" s="113"/>
      <c r="J2140" s="113"/>
      <c r="K2140" s="113"/>
      <c r="L2140" s="113"/>
      <c r="M2140" s="113"/>
      <c r="N2140" s="113"/>
      <c r="O2140" s="113"/>
      <c r="P2140" s="113"/>
      <c r="Q2140" s="113"/>
      <c r="R2140" s="113"/>
      <c r="S2140" s="113"/>
      <c r="T2140" s="113"/>
      <c r="U2140" s="113">
        <f t="shared" ref="U2140:X2140" si="31152">U2138/$F2138</f>
        <v>0</v>
      </c>
      <c r="V2140" s="113">
        <f t="shared" si="31152"/>
        <v>0</v>
      </c>
      <c r="W2140" s="113">
        <f t="shared" si="31152"/>
        <v>0</v>
      </c>
      <c r="X2140" s="113">
        <f t="shared" si="31152"/>
        <v>0</v>
      </c>
      <c r="Y2140" s="113">
        <f t="shared" ref="Y2140:AG2140" si="31153">Y2138/$F2138</f>
        <v>0</v>
      </c>
      <c r="Z2140" s="113">
        <f t="shared" si="31153"/>
        <v>0</v>
      </c>
      <c r="AA2140" s="113">
        <f t="shared" si="31153"/>
        <v>0</v>
      </c>
      <c r="AB2140" s="113">
        <f t="shared" si="31153"/>
        <v>0</v>
      </c>
      <c r="AC2140" s="113">
        <f t="shared" si="31153"/>
        <v>0</v>
      </c>
      <c r="AD2140" s="113">
        <f t="shared" si="31153"/>
        <v>0</v>
      </c>
      <c r="AE2140" s="113">
        <f t="shared" si="31153"/>
        <v>0</v>
      </c>
      <c r="AF2140" s="113">
        <f t="shared" si="31153"/>
        <v>0</v>
      </c>
      <c r="AG2140" s="113">
        <f t="shared" si="31153"/>
        <v>0</v>
      </c>
      <c r="AH2140" s="113">
        <f t="shared" ref="AH2140:AK2140" si="31154">AH2138/$F2138</f>
        <v>0</v>
      </c>
      <c r="AI2140" s="113">
        <f t="shared" si="31154"/>
        <v>0</v>
      </c>
      <c r="AJ2140" s="113">
        <f t="shared" si="31154"/>
        <v>0</v>
      </c>
      <c r="AK2140" s="113">
        <f t="shared" si="31154"/>
        <v>0</v>
      </c>
      <c r="AL2140" s="113">
        <f t="shared" ref="AL2140:AT2140" si="31155">AL2138/$F2138</f>
        <v>0</v>
      </c>
      <c r="AM2140" s="113">
        <f t="shared" si="31155"/>
        <v>0</v>
      </c>
      <c r="AN2140" s="113">
        <f t="shared" si="31155"/>
        <v>0</v>
      </c>
      <c r="AO2140" s="113">
        <f t="shared" si="31155"/>
        <v>0</v>
      </c>
      <c r="AP2140" s="113">
        <f t="shared" si="31155"/>
        <v>0</v>
      </c>
      <c r="AQ2140" s="113">
        <f t="shared" si="31155"/>
        <v>0</v>
      </c>
      <c r="AR2140" s="113">
        <f t="shared" si="31155"/>
        <v>0</v>
      </c>
      <c r="AS2140" s="113">
        <f t="shared" si="31155"/>
        <v>0</v>
      </c>
      <c r="AT2140" s="113">
        <f t="shared" si="31155"/>
        <v>0</v>
      </c>
      <c r="AU2140" s="113">
        <f t="shared" ref="AU2140:AX2140" si="31156">AU2138/$F2138</f>
        <v>0</v>
      </c>
      <c r="AV2140" s="113">
        <f t="shared" si="31156"/>
        <v>0</v>
      </c>
      <c r="AW2140" s="113">
        <f t="shared" si="31156"/>
        <v>0</v>
      </c>
      <c r="AX2140" s="113">
        <f t="shared" si="31156"/>
        <v>0</v>
      </c>
      <c r="AY2140" s="113">
        <f t="shared" ref="AY2140:BC2140" si="31157">AY2138/$F2138</f>
        <v>0</v>
      </c>
      <c r="AZ2140" s="113">
        <f t="shared" si="31157"/>
        <v>0</v>
      </c>
      <c r="BA2140" s="113">
        <f t="shared" si="31157"/>
        <v>0</v>
      </c>
      <c r="BB2140" s="113">
        <f t="shared" si="31157"/>
        <v>0</v>
      </c>
      <c r="BC2140" s="113">
        <f t="shared" si="31157"/>
        <v>0</v>
      </c>
      <c r="BD2140" s="113">
        <f t="shared" ref="BD2140:BG2140" si="31158">BD2138/$F2138</f>
        <v>0</v>
      </c>
      <c r="BE2140" s="113">
        <f t="shared" si="31158"/>
        <v>0</v>
      </c>
      <c r="BF2140" s="113">
        <f t="shared" si="31158"/>
        <v>0</v>
      </c>
      <c r="BG2140" s="113">
        <f t="shared" si="31158"/>
        <v>0</v>
      </c>
      <c r="BH2140" s="113">
        <f t="shared" ref="BH2140:BI2140" si="31159">BH2138/$F2138</f>
        <v>0</v>
      </c>
      <c r="BI2140" s="113">
        <f t="shared" si="31159"/>
        <v>0</v>
      </c>
      <c r="BJ2140" s="113">
        <f t="shared" ref="BJ2140:CC2140" si="31160">BJ2138/$F2138</f>
        <v>7.1428571702427307E-2</v>
      </c>
      <c r="BK2140" s="113">
        <f t="shared" si="31160"/>
        <v>7.1428571702427307E-2</v>
      </c>
      <c r="BL2140" s="113">
        <f t="shared" si="31160"/>
        <v>7.1428571702427307E-2</v>
      </c>
      <c r="BM2140" s="113">
        <f t="shared" si="31160"/>
        <v>7.1428571702427307E-2</v>
      </c>
      <c r="BN2140" s="113">
        <f t="shared" si="31160"/>
        <v>7.1428571702427307E-2</v>
      </c>
      <c r="BO2140" s="113">
        <f t="shared" si="31160"/>
        <v>7.1428571702427307E-2</v>
      </c>
      <c r="BP2140" s="113">
        <f t="shared" si="31160"/>
        <v>7.1428571702427307E-2</v>
      </c>
      <c r="BQ2140" s="113">
        <f t="shared" si="31160"/>
        <v>7.1428567868444925E-2</v>
      </c>
      <c r="BR2140" s="113">
        <f t="shared" si="31160"/>
        <v>7.1428571702427307E-2</v>
      </c>
      <c r="BS2140" s="113">
        <f t="shared" si="31160"/>
        <v>7.1428571702427307E-2</v>
      </c>
      <c r="BT2140" s="113">
        <f t="shared" si="31160"/>
        <v>7.1428571702427307E-2</v>
      </c>
      <c r="BU2140" s="113">
        <f t="shared" si="31160"/>
        <v>7.1428571702427307E-2</v>
      </c>
      <c r="BV2140" s="113">
        <f t="shared" si="31160"/>
        <v>7.1428571702427307E-2</v>
      </c>
      <c r="BW2140" s="113">
        <f t="shared" si="31160"/>
        <v>7.1428571702427307E-2</v>
      </c>
      <c r="BX2140" s="113">
        <f t="shared" si="31160"/>
        <v>0</v>
      </c>
      <c r="BY2140" s="113">
        <f t="shared" si="31160"/>
        <v>0</v>
      </c>
      <c r="BZ2140" s="113">
        <f t="shared" si="31160"/>
        <v>0</v>
      </c>
      <c r="CA2140" s="113">
        <f t="shared" si="31160"/>
        <v>0</v>
      </c>
      <c r="CB2140" s="113">
        <f t="shared" si="31160"/>
        <v>0</v>
      </c>
      <c r="CC2140" s="113">
        <f t="shared" si="31160"/>
        <v>0</v>
      </c>
      <c r="CD2140" s="113">
        <f t="shared" ref="CD2140:CG2140" si="31161">CD2138/$F2138</f>
        <v>0</v>
      </c>
      <c r="CE2140" s="113"/>
      <c r="CF2140" s="113">
        <f t="shared" si="31161"/>
        <v>0</v>
      </c>
      <c r="CG2140" s="113">
        <f t="shared" si="31161"/>
        <v>0</v>
      </c>
      <c r="CH2140" s="114">
        <f>IF(C2138="","",100%-SUM(G2140:CG2140))</f>
        <v>-2.2204460492503131E-16</v>
      </c>
      <c r="CI2140" s="115">
        <f>IF(C2138="","",SUM(G2140:CG2140))</f>
        <v>1.0000000000000002</v>
      </c>
      <c r="CJ2140" s="67" t="b">
        <f>IF(C2138="","",SUM(G2140:CG2140)=CI2140)</f>
        <v>1</v>
      </c>
    </row>
    <row r="2141" spans="1:88" s="5" customFormat="1" x14ac:dyDescent="0.25">
      <c r="A2141" s="46">
        <v>14</v>
      </c>
      <c r="B2141" s="47" t="s">
        <v>1500</v>
      </c>
      <c r="C2141" s="80"/>
      <c r="D2141" s="80"/>
      <c r="E2141" s="81" t="s">
        <v>8</v>
      </c>
      <c r="F2141" s="86" t="s">
        <v>8</v>
      </c>
      <c r="G2141" s="138"/>
      <c r="H2141" s="138"/>
      <c r="I2141" s="138"/>
      <c r="J2141" s="138"/>
      <c r="K2141" s="138"/>
      <c r="L2141" s="138"/>
      <c r="M2141" s="138"/>
      <c r="N2141" s="138"/>
      <c r="O2141" s="138"/>
      <c r="P2141" s="138"/>
      <c r="Q2141" s="138"/>
      <c r="R2141" s="138"/>
      <c r="S2141" s="138"/>
      <c r="T2141" s="138"/>
      <c r="U2141" s="139"/>
      <c r="V2141" s="139"/>
      <c r="W2141" s="139"/>
      <c r="X2141" s="138"/>
      <c r="Y2141" s="139"/>
      <c r="Z2141" s="139"/>
      <c r="AA2141" s="139"/>
      <c r="AB2141" s="139"/>
      <c r="AC2141" s="139"/>
      <c r="AD2141" s="139"/>
      <c r="AE2141" s="139"/>
      <c r="AF2141" s="139"/>
      <c r="AG2141" s="138"/>
      <c r="AH2141" s="139"/>
      <c r="AI2141" s="139"/>
      <c r="AJ2141" s="139"/>
      <c r="AK2141" s="138"/>
      <c r="AL2141" s="139"/>
      <c r="AM2141" s="139"/>
      <c r="AN2141" s="139"/>
      <c r="AO2141" s="139"/>
      <c r="AP2141" s="139"/>
      <c r="AQ2141" s="139"/>
      <c r="AR2141" s="139"/>
      <c r="AS2141" s="139"/>
      <c r="AT2141" s="138"/>
      <c r="AU2141" s="139"/>
      <c r="AV2141" s="139"/>
      <c r="AW2141" s="139"/>
      <c r="AX2141" s="138"/>
      <c r="AY2141" s="139"/>
      <c r="AZ2141" s="139"/>
      <c r="BA2141" s="139"/>
      <c r="BB2141" s="139"/>
      <c r="BC2141" s="138"/>
      <c r="BD2141" s="139"/>
      <c r="BE2141" s="139"/>
      <c r="BF2141" s="139"/>
      <c r="BG2141" s="138"/>
      <c r="BH2141" s="139"/>
      <c r="BI2141" s="139"/>
      <c r="BJ2141" s="139"/>
      <c r="BK2141" s="138"/>
      <c r="BL2141" s="139"/>
      <c r="BM2141" s="139"/>
      <c r="BN2141" s="139"/>
      <c r="BO2141" s="139"/>
      <c r="BP2141" s="138"/>
      <c r="BQ2141" s="139"/>
      <c r="BR2141" s="139"/>
      <c r="BS2141" s="139"/>
      <c r="BT2141" s="138"/>
      <c r="BU2141" s="139"/>
      <c r="BV2141" s="139"/>
      <c r="BW2141" s="139"/>
      <c r="BX2141" s="138"/>
      <c r="BY2141" s="139"/>
      <c r="BZ2141" s="139"/>
      <c r="CA2141" s="139"/>
      <c r="CB2141" s="139"/>
      <c r="CC2141" s="138"/>
      <c r="CD2141" s="139"/>
      <c r="CE2141" s="139"/>
      <c r="CF2141" s="139"/>
      <c r="CG2141" s="139"/>
      <c r="CH2141" s="107" t="str">
        <f>IF(C2141="","",F2141-SUM(G2141:CG2141))</f>
        <v/>
      </c>
      <c r="CI2141" s="107" t="str">
        <f>IF(C2141="","",SUM(G2141:CG2141))</f>
        <v/>
      </c>
      <c r="CJ2141" s="67" t="str">
        <f>IF(C2141="","",F2141=CI2141)</f>
        <v/>
      </c>
    </row>
    <row r="2142" spans="1:88" x14ac:dyDescent="0.3">
      <c r="A2142" s="31" t="s">
        <v>1501</v>
      </c>
      <c r="B2142" s="32" t="s">
        <v>1502</v>
      </c>
      <c r="C2142" s="33"/>
      <c r="D2142" s="33"/>
      <c r="E2142" s="37" t="s">
        <v>8</v>
      </c>
      <c r="F2142" s="84">
        <f>SUM(F2143:F2151)</f>
        <v>4364005333</v>
      </c>
      <c r="G2142" s="6">
        <f t="shared" ref="G2142:BR2142" si="31162">G2143+G2146+G2149</f>
        <v>0</v>
      </c>
      <c r="H2142" s="6">
        <f t="shared" si="31162"/>
        <v>0</v>
      </c>
      <c r="I2142" s="6">
        <f t="shared" si="31162"/>
        <v>0</v>
      </c>
      <c r="J2142" s="6">
        <f t="shared" si="31162"/>
        <v>0</v>
      </c>
      <c r="K2142" s="6">
        <f t="shared" si="31162"/>
        <v>0</v>
      </c>
      <c r="L2142" s="6">
        <f t="shared" si="31162"/>
        <v>0</v>
      </c>
      <c r="M2142" s="6">
        <f t="shared" si="31162"/>
        <v>0</v>
      </c>
      <c r="N2142" s="6">
        <f t="shared" si="31162"/>
        <v>0</v>
      </c>
      <c r="O2142" s="6">
        <f t="shared" si="31162"/>
        <v>0</v>
      </c>
      <c r="P2142" s="6">
        <f t="shared" si="31162"/>
        <v>0</v>
      </c>
      <c r="Q2142" s="6">
        <f t="shared" si="31162"/>
        <v>0</v>
      </c>
      <c r="R2142" s="6">
        <f t="shared" si="31162"/>
        <v>0</v>
      </c>
      <c r="S2142" s="6">
        <f t="shared" si="31162"/>
        <v>0</v>
      </c>
      <c r="T2142" s="6">
        <f t="shared" si="31162"/>
        <v>0</v>
      </c>
      <c r="U2142" s="6">
        <f t="shared" si="31162"/>
        <v>0</v>
      </c>
      <c r="V2142" s="6">
        <f t="shared" si="31162"/>
        <v>0</v>
      </c>
      <c r="W2142" s="6">
        <f t="shared" si="31162"/>
        <v>0</v>
      </c>
      <c r="X2142" s="6">
        <f t="shared" si="31162"/>
        <v>0</v>
      </c>
      <c r="Y2142" s="6">
        <f t="shared" si="31162"/>
        <v>0</v>
      </c>
      <c r="Z2142" s="6">
        <f t="shared" si="31162"/>
        <v>0</v>
      </c>
      <c r="AA2142" s="6">
        <f t="shared" si="31162"/>
        <v>0</v>
      </c>
      <c r="AB2142" s="6">
        <f t="shared" si="31162"/>
        <v>0</v>
      </c>
      <c r="AC2142" s="6">
        <f t="shared" si="31162"/>
        <v>0</v>
      </c>
      <c r="AD2142" s="6">
        <f t="shared" si="31162"/>
        <v>0</v>
      </c>
      <c r="AE2142" s="6">
        <f t="shared" si="31162"/>
        <v>0</v>
      </c>
      <c r="AF2142" s="6">
        <f t="shared" si="31162"/>
        <v>0</v>
      </c>
      <c r="AG2142" s="6">
        <f t="shared" si="31162"/>
        <v>0</v>
      </c>
      <c r="AH2142" s="6">
        <f t="shared" si="31162"/>
        <v>0</v>
      </c>
      <c r="AI2142" s="6">
        <f t="shared" si="31162"/>
        <v>0</v>
      </c>
      <c r="AJ2142" s="6">
        <f t="shared" si="31162"/>
        <v>0</v>
      </c>
      <c r="AK2142" s="6">
        <f t="shared" si="31162"/>
        <v>0</v>
      </c>
      <c r="AL2142" s="6">
        <f t="shared" si="31162"/>
        <v>0</v>
      </c>
      <c r="AM2142" s="6">
        <f t="shared" si="31162"/>
        <v>0</v>
      </c>
      <c r="AN2142" s="6">
        <f t="shared" si="31162"/>
        <v>0</v>
      </c>
      <c r="AO2142" s="6">
        <f t="shared" si="31162"/>
        <v>0</v>
      </c>
      <c r="AP2142" s="6">
        <f t="shared" si="31162"/>
        <v>0</v>
      </c>
      <c r="AQ2142" s="6">
        <f t="shared" si="31162"/>
        <v>0</v>
      </c>
      <c r="AR2142" s="6">
        <f t="shared" si="31162"/>
        <v>0</v>
      </c>
      <c r="AS2142" s="6">
        <f t="shared" si="31162"/>
        <v>0</v>
      </c>
      <c r="AT2142" s="6">
        <f t="shared" si="31162"/>
        <v>0</v>
      </c>
      <c r="AU2142" s="6">
        <f t="shared" si="31162"/>
        <v>0</v>
      </c>
      <c r="AV2142" s="6">
        <f t="shared" si="31162"/>
        <v>0</v>
      </c>
      <c r="AW2142" s="6">
        <f t="shared" si="31162"/>
        <v>0</v>
      </c>
      <c r="AX2142" s="6">
        <f t="shared" si="31162"/>
        <v>0</v>
      </c>
      <c r="AY2142" s="6">
        <f t="shared" si="31162"/>
        <v>0</v>
      </c>
      <c r="AZ2142" s="6">
        <f t="shared" si="31162"/>
        <v>0</v>
      </c>
      <c r="BA2142" s="6">
        <f t="shared" si="31162"/>
        <v>0</v>
      </c>
      <c r="BB2142" s="6">
        <f t="shared" si="31162"/>
        <v>0</v>
      </c>
      <c r="BC2142" s="6">
        <f t="shared" si="31162"/>
        <v>0</v>
      </c>
      <c r="BD2142" s="6">
        <f t="shared" si="31162"/>
        <v>0</v>
      </c>
      <c r="BE2142" s="6">
        <f t="shared" si="31162"/>
        <v>0</v>
      </c>
      <c r="BF2142" s="6">
        <f t="shared" si="31162"/>
        <v>0</v>
      </c>
      <c r="BG2142" s="6">
        <f t="shared" si="31162"/>
        <v>0</v>
      </c>
      <c r="BH2142" s="6">
        <f t="shared" si="31162"/>
        <v>0</v>
      </c>
      <c r="BI2142" s="6">
        <f t="shared" si="31162"/>
        <v>0</v>
      </c>
      <c r="BJ2142" s="6">
        <f t="shared" si="31162"/>
        <v>0</v>
      </c>
      <c r="BK2142" s="6">
        <f t="shared" si="31162"/>
        <v>0</v>
      </c>
      <c r="BL2142" s="6">
        <f t="shared" si="31162"/>
        <v>0</v>
      </c>
      <c r="BM2142" s="6">
        <f t="shared" si="31162"/>
        <v>0</v>
      </c>
      <c r="BN2142" s="6">
        <f t="shared" si="31162"/>
        <v>0</v>
      </c>
      <c r="BO2142" s="6">
        <f t="shared" si="31162"/>
        <v>0</v>
      </c>
      <c r="BP2142" s="6">
        <f t="shared" si="31162"/>
        <v>0</v>
      </c>
      <c r="BQ2142" s="6">
        <f t="shared" si="31162"/>
        <v>0</v>
      </c>
      <c r="BR2142" s="6">
        <f t="shared" si="31162"/>
        <v>623429333</v>
      </c>
      <c r="BS2142" s="6">
        <f t="shared" ref="BS2142:CG2142" si="31163">BS2143+BS2146+BS2149</f>
        <v>623429333</v>
      </c>
      <c r="BT2142" s="6">
        <f t="shared" si="31163"/>
        <v>623429333</v>
      </c>
      <c r="BU2142" s="6">
        <f t="shared" si="31163"/>
        <v>623429333</v>
      </c>
      <c r="BV2142" s="6">
        <f t="shared" si="31163"/>
        <v>623429333</v>
      </c>
      <c r="BW2142" s="6">
        <f t="shared" si="31163"/>
        <v>623429334</v>
      </c>
      <c r="BX2142" s="6">
        <f t="shared" si="31163"/>
        <v>623429334</v>
      </c>
      <c r="BY2142" s="6">
        <f t="shared" si="31163"/>
        <v>0</v>
      </c>
      <c r="BZ2142" s="6">
        <f t="shared" si="31163"/>
        <v>0</v>
      </c>
      <c r="CA2142" s="6">
        <f t="shared" si="31163"/>
        <v>0</v>
      </c>
      <c r="CB2142" s="6">
        <f t="shared" si="31163"/>
        <v>0</v>
      </c>
      <c r="CC2142" s="6">
        <f t="shared" si="31163"/>
        <v>0</v>
      </c>
      <c r="CD2142" s="6">
        <f t="shared" si="31163"/>
        <v>0</v>
      </c>
      <c r="CE2142" s="6">
        <f t="shared" si="31163"/>
        <v>0</v>
      </c>
      <c r="CF2142" s="6">
        <f t="shared" si="31163"/>
        <v>0</v>
      </c>
      <c r="CG2142" s="6">
        <f t="shared" si="31163"/>
        <v>0</v>
      </c>
      <c r="CH2142" s="107">
        <f>F2142-SUM(G2142:CG2142)</f>
        <v>0</v>
      </c>
      <c r="CI2142" s="107" t="str">
        <f>IF(C2142="","",SUM(G2142:CG2142))</f>
        <v/>
      </c>
      <c r="CJ2142" s="67" t="str">
        <f>IF(C2142="","",F2142=CI2142)</f>
        <v/>
      </c>
    </row>
    <row r="2143" spans="1:88" s="5" customFormat="1" ht="15" customHeight="1" x14ac:dyDescent="0.3">
      <c r="A2143" s="171" t="s">
        <v>1503</v>
      </c>
      <c r="B2143" s="155" t="s">
        <v>1504</v>
      </c>
      <c r="C2143" s="168" t="s">
        <v>12</v>
      </c>
      <c r="D2143" s="158">
        <v>3362</v>
      </c>
      <c r="E2143" s="161">
        <v>699034</v>
      </c>
      <c r="F2143" s="164">
        <f t="shared" ref="F2143:F2149" si="31164">ROUND(E2143*D2143,0)</f>
        <v>2350152308</v>
      </c>
      <c r="G2143" s="108">
        <v>0</v>
      </c>
      <c r="H2143" s="108"/>
      <c r="I2143" s="108"/>
      <c r="J2143" s="108"/>
      <c r="K2143" s="108"/>
      <c r="L2143" s="108"/>
      <c r="M2143" s="108"/>
      <c r="N2143" s="108"/>
      <c r="O2143" s="108"/>
      <c r="P2143" s="108"/>
      <c r="Q2143" s="108"/>
      <c r="R2143" s="108"/>
      <c r="S2143" s="108"/>
      <c r="T2143" s="108"/>
      <c r="U2143" s="108"/>
      <c r="V2143" s="108"/>
      <c r="W2143" s="108"/>
      <c r="X2143" s="108"/>
      <c r="Y2143" s="108"/>
      <c r="Z2143" s="108"/>
      <c r="AA2143" s="108"/>
      <c r="AB2143" s="108"/>
      <c r="AC2143" s="108"/>
      <c r="AD2143" s="108"/>
      <c r="AE2143" s="108"/>
      <c r="AF2143" s="108"/>
      <c r="AG2143" s="108"/>
      <c r="AH2143" s="108"/>
      <c r="AI2143" s="108"/>
      <c r="AJ2143" s="108"/>
      <c r="AK2143" s="108"/>
      <c r="AL2143" s="108"/>
      <c r="AM2143" s="108"/>
      <c r="AN2143" s="108"/>
      <c r="AO2143" s="108"/>
      <c r="AP2143" s="108"/>
      <c r="AQ2143" s="108"/>
      <c r="AR2143" s="108"/>
      <c r="AS2143" s="108"/>
      <c r="AT2143" s="108"/>
      <c r="AU2143" s="108"/>
      <c r="AV2143" s="108"/>
      <c r="AW2143" s="108"/>
      <c r="AX2143" s="108"/>
      <c r="AY2143" s="108"/>
      <c r="AZ2143" s="108"/>
      <c r="BA2143" s="108"/>
      <c r="BB2143" s="108"/>
      <c r="BC2143" s="108"/>
      <c r="BD2143" s="108"/>
      <c r="BE2143" s="108"/>
      <c r="BF2143" s="108"/>
      <c r="BG2143" s="108"/>
      <c r="BH2143" s="108"/>
      <c r="BI2143" s="108"/>
      <c r="BJ2143" s="108"/>
      <c r="BK2143" s="108"/>
      <c r="BL2143" s="108"/>
      <c r="BM2143" s="108"/>
      <c r="BN2143" s="108"/>
      <c r="BO2143" s="108"/>
      <c r="BP2143" s="108"/>
      <c r="BQ2143" s="108"/>
      <c r="BR2143" s="108">
        <f>ROUND($F2143/7,0)</f>
        <v>335736044</v>
      </c>
      <c r="BS2143" s="108">
        <f t="shared" ref="BS2143:BX2143" si="31165">ROUND($F$2143/7,0)</f>
        <v>335736044</v>
      </c>
      <c r="BT2143" s="108">
        <f t="shared" si="31165"/>
        <v>335736044</v>
      </c>
      <c r="BU2143" s="108">
        <f t="shared" si="31165"/>
        <v>335736044</v>
      </c>
      <c r="BV2143" s="108">
        <f t="shared" si="31165"/>
        <v>335736044</v>
      </c>
      <c r="BW2143" s="108">
        <f t="shared" si="31165"/>
        <v>335736044</v>
      </c>
      <c r="BX2143" s="108">
        <f t="shared" si="31165"/>
        <v>335736044</v>
      </c>
      <c r="BY2143" s="108"/>
      <c r="BZ2143" s="108"/>
      <c r="CA2143" s="108"/>
      <c r="CB2143" s="108"/>
      <c r="CC2143" s="108"/>
      <c r="CD2143" s="108"/>
      <c r="CE2143" s="108"/>
      <c r="CF2143" s="108"/>
      <c r="CG2143" s="108"/>
      <c r="CH2143" s="109">
        <f>IF(C2143="","",F2143-SUM(G2143:CG2143))</f>
        <v>0</v>
      </c>
      <c r="CI2143" s="107">
        <f>IF(C2143="","",SUM(G2143:CG2143))</f>
        <v>2350152308</v>
      </c>
      <c r="CJ2143" s="67" t="b">
        <f>IF(C2143="","",F2143=CI2143)</f>
        <v>1</v>
      </c>
    </row>
    <row r="2144" spans="1:88" s="5" customFormat="1" ht="15" customHeight="1" x14ac:dyDescent="0.3">
      <c r="A2144" s="172"/>
      <c r="B2144" s="156"/>
      <c r="C2144" s="169"/>
      <c r="D2144" s="159"/>
      <c r="E2144" s="162"/>
      <c r="F2144" s="165"/>
      <c r="G2144" s="110">
        <v>0</v>
      </c>
      <c r="H2144" s="110"/>
      <c r="I2144" s="110"/>
      <c r="J2144" s="110"/>
      <c r="K2144" s="110"/>
      <c r="L2144" s="110"/>
      <c r="M2144" s="110"/>
      <c r="N2144" s="110"/>
      <c r="O2144" s="110"/>
      <c r="P2144" s="110"/>
      <c r="Q2144" s="110"/>
      <c r="R2144" s="110"/>
      <c r="S2144" s="110"/>
      <c r="T2144" s="110"/>
      <c r="U2144" s="110">
        <f t="shared" ref="U2144:X2144" si="31166">ROUND(U2143/$E2143,2)</f>
        <v>0</v>
      </c>
      <c r="V2144" s="110">
        <f t="shared" si="31166"/>
        <v>0</v>
      </c>
      <c r="W2144" s="110">
        <f t="shared" si="31166"/>
        <v>0</v>
      </c>
      <c r="X2144" s="110">
        <f t="shared" si="31166"/>
        <v>0</v>
      </c>
      <c r="Y2144" s="110">
        <f t="shared" ref="Y2144:AG2144" si="31167">ROUND(Y2143/$E2143,2)</f>
        <v>0</v>
      </c>
      <c r="Z2144" s="110">
        <f t="shared" si="31167"/>
        <v>0</v>
      </c>
      <c r="AA2144" s="110">
        <f t="shared" si="31167"/>
        <v>0</v>
      </c>
      <c r="AB2144" s="110">
        <f t="shared" si="31167"/>
        <v>0</v>
      </c>
      <c r="AC2144" s="110">
        <f t="shared" si="31167"/>
        <v>0</v>
      </c>
      <c r="AD2144" s="110">
        <f t="shared" si="31167"/>
        <v>0</v>
      </c>
      <c r="AE2144" s="110">
        <f t="shared" si="31167"/>
        <v>0</v>
      </c>
      <c r="AF2144" s="110">
        <f t="shared" si="31167"/>
        <v>0</v>
      </c>
      <c r="AG2144" s="110">
        <f t="shared" si="31167"/>
        <v>0</v>
      </c>
      <c r="AH2144" s="110">
        <f t="shared" ref="AH2144:AK2144" si="31168">ROUND(AH2143/$E2143,2)</f>
        <v>0</v>
      </c>
      <c r="AI2144" s="110">
        <f t="shared" si="31168"/>
        <v>0</v>
      </c>
      <c r="AJ2144" s="110">
        <f t="shared" si="31168"/>
        <v>0</v>
      </c>
      <c r="AK2144" s="110">
        <f t="shared" si="31168"/>
        <v>0</v>
      </c>
      <c r="AL2144" s="110">
        <f t="shared" ref="AL2144:AT2144" si="31169">ROUND(AL2143/$E2143,2)</f>
        <v>0</v>
      </c>
      <c r="AM2144" s="110">
        <f t="shared" si="31169"/>
        <v>0</v>
      </c>
      <c r="AN2144" s="110">
        <f t="shared" si="31169"/>
        <v>0</v>
      </c>
      <c r="AO2144" s="110">
        <f t="shared" si="31169"/>
        <v>0</v>
      </c>
      <c r="AP2144" s="110">
        <f t="shared" si="31169"/>
        <v>0</v>
      </c>
      <c r="AQ2144" s="110">
        <f t="shared" si="31169"/>
        <v>0</v>
      </c>
      <c r="AR2144" s="110">
        <f t="shared" si="31169"/>
        <v>0</v>
      </c>
      <c r="AS2144" s="110">
        <f t="shared" si="31169"/>
        <v>0</v>
      </c>
      <c r="AT2144" s="110">
        <f t="shared" si="31169"/>
        <v>0</v>
      </c>
      <c r="AU2144" s="110">
        <f t="shared" ref="AU2144:AX2144" si="31170">ROUND(AU2143/$E2143,2)</f>
        <v>0</v>
      </c>
      <c r="AV2144" s="110">
        <f t="shared" si="31170"/>
        <v>0</v>
      </c>
      <c r="AW2144" s="110">
        <f t="shared" si="31170"/>
        <v>0</v>
      </c>
      <c r="AX2144" s="110">
        <f t="shared" si="31170"/>
        <v>0</v>
      </c>
      <c r="AY2144" s="110">
        <f t="shared" ref="AY2144:BC2144" si="31171">ROUND(AY2143/$E2143,2)</f>
        <v>0</v>
      </c>
      <c r="AZ2144" s="110">
        <f t="shared" si="31171"/>
        <v>0</v>
      </c>
      <c r="BA2144" s="110">
        <f t="shared" si="31171"/>
        <v>0</v>
      </c>
      <c r="BB2144" s="110">
        <f t="shared" si="31171"/>
        <v>0</v>
      </c>
      <c r="BC2144" s="110">
        <f t="shared" si="31171"/>
        <v>0</v>
      </c>
      <c r="BD2144" s="110">
        <f t="shared" ref="BD2144:BG2144" si="31172">ROUND(BD2143/$E2143,2)</f>
        <v>0</v>
      </c>
      <c r="BE2144" s="110">
        <f t="shared" si="31172"/>
        <v>0</v>
      </c>
      <c r="BF2144" s="110">
        <f t="shared" si="31172"/>
        <v>0</v>
      </c>
      <c r="BG2144" s="110">
        <f t="shared" si="31172"/>
        <v>0</v>
      </c>
      <c r="BH2144" s="110">
        <f t="shared" ref="BH2144:BK2144" si="31173">ROUND(BH2143/$E2143,2)</f>
        <v>0</v>
      </c>
      <c r="BI2144" s="110">
        <f t="shared" si="31173"/>
        <v>0</v>
      </c>
      <c r="BJ2144" s="110">
        <f t="shared" si="31173"/>
        <v>0</v>
      </c>
      <c r="BK2144" s="110">
        <f t="shared" si="31173"/>
        <v>0</v>
      </c>
      <c r="BL2144" s="110">
        <f t="shared" ref="BL2144" si="31174">ROUNDUP(BL2143/$E2143,2)</f>
        <v>0</v>
      </c>
      <c r="BM2144" s="110">
        <f t="shared" ref="BM2144:BO2144" si="31175">ROUNDUP(BM2143/$E2143,2)</f>
        <v>0</v>
      </c>
      <c r="BN2144" s="110">
        <f t="shared" si="31175"/>
        <v>0</v>
      </c>
      <c r="BO2144" s="110">
        <f t="shared" si="31175"/>
        <v>0</v>
      </c>
      <c r="BP2144" s="110">
        <f t="shared" ref="BP2144" si="31176">ROUND(BP2143/$E2143,2)</f>
        <v>0</v>
      </c>
      <c r="BQ2144" s="110">
        <f t="shared" ref="BQ2144:BT2144" si="31177">ROUND(BQ2143/$E2143,2)</f>
        <v>0</v>
      </c>
      <c r="BR2144" s="110">
        <f t="shared" si="31177"/>
        <v>480.29</v>
      </c>
      <c r="BS2144" s="110">
        <f t="shared" si="31177"/>
        <v>480.29</v>
      </c>
      <c r="BT2144" s="110">
        <f t="shared" si="31177"/>
        <v>480.29</v>
      </c>
      <c r="BU2144" s="110">
        <f t="shared" ref="BU2144" si="31178">ROUND(BU2143/$E2143,2)</f>
        <v>480.29</v>
      </c>
      <c r="BV2144" s="110">
        <f t="shared" ref="BV2144:BW2144" si="31179">ROUNDDOWN(BV2143/$E2143,2)</f>
        <v>480.28</v>
      </c>
      <c r="BW2144" s="110">
        <f t="shared" si="31179"/>
        <v>480.28</v>
      </c>
      <c r="BX2144" s="110">
        <f>ROUNDDOWN(BX2143/$E2143,2)</f>
        <v>480.28</v>
      </c>
      <c r="BY2144" s="110">
        <f t="shared" ref="BY2144:CC2144" si="31180">ROUND(BY2143/$E2143,2)</f>
        <v>0</v>
      </c>
      <c r="BZ2144" s="110">
        <f t="shared" si="31180"/>
        <v>0</v>
      </c>
      <c r="CA2144" s="110">
        <f t="shared" si="31180"/>
        <v>0</v>
      </c>
      <c r="CB2144" s="110">
        <f t="shared" si="31180"/>
        <v>0</v>
      </c>
      <c r="CC2144" s="110">
        <f t="shared" si="31180"/>
        <v>0</v>
      </c>
      <c r="CD2144" s="110">
        <f t="shared" ref="CD2144:CG2144" si="31181">ROUND(CD2143/$E2143,2)</f>
        <v>0</v>
      </c>
      <c r="CE2144" s="110"/>
      <c r="CF2144" s="110">
        <f t="shared" si="31181"/>
        <v>0</v>
      </c>
      <c r="CG2144" s="110">
        <f t="shared" si="31181"/>
        <v>0</v>
      </c>
      <c r="CH2144" s="111">
        <f>IF(C2143="","",D2143-SUM(G2144:CG2144))</f>
        <v>0</v>
      </c>
      <c r="CI2144" s="112">
        <f>IF(C2143="","",SUM(G2144:CG2144))</f>
        <v>3362</v>
      </c>
      <c r="CJ2144" s="67" t="b">
        <f>IF(C2143="","",D2143=CI2144)</f>
        <v>1</v>
      </c>
    </row>
    <row r="2145" spans="1:88" s="5" customFormat="1" ht="15" customHeight="1" x14ac:dyDescent="0.3">
      <c r="A2145" s="173"/>
      <c r="B2145" s="157"/>
      <c r="C2145" s="170"/>
      <c r="D2145" s="160"/>
      <c r="E2145" s="163"/>
      <c r="F2145" s="166"/>
      <c r="G2145" s="113">
        <v>0</v>
      </c>
      <c r="H2145" s="113"/>
      <c r="I2145" s="113"/>
      <c r="J2145" s="113"/>
      <c r="K2145" s="113"/>
      <c r="L2145" s="113"/>
      <c r="M2145" s="113"/>
      <c r="N2145" s="113"/>
      <c r="O2145" s="113"/>
      <c r="P2145" s="113"/>
      <c r="Q2145" s="113"/>
      <c r="R2145" s="113"/>
      <c r="S2145" s="113"/>
      <c r="T2145" s="113"/>
      <c r="U2145" s="113">
        <f t="shared" ref="U2145:X2145" si="31182">U2143/$F2143</f>
        <v>0</v>
      </c>
      <c r="V2145" s="113">
        <f t="shared" si="31182"/>
        <v>0</v>
      </c>
      <c r="W2145" s="113">
        <f t="shared" si="31182"/>
        <v>0</v>
      </c>
      <c r="X2145" s="113">
        <f t="shared" si="31182"/>
        <v>0</v>
      </c>
      <c r="Y2145" s="113">
        <f t="shared" ref="Y2145:AG2145" si="31183">Y2143/$F2143</f>
        <v>0</v>
      </c>
      <c r="Z2145" s="113">
        <f t="shared" si="31183"/>
        <v>0</v>
      </c>
      <c r="AA2145" s="113">
        <f t="shared" si="31183"/>
        <v>0</v>
      </c>
      <c r="AB2145" s="113">
        <f t="shared" si="31183"/>
        <v>0</v>
      </c>
      <c r="AC2145" s="113">
        <f t="shared" si="31183"/>
        <v>0</v>
      </c>
      <c r="AD2145" s="113">
        <f t="shared" si="31183"/>
        <v>0</v>
      </c>
      <c r="AE2145" s="113">
        <f t="shared" si="31183"/>
        <v>0</v>
      </c>
      <c r="AF2145" s="113">
        <f t="shared" si="31183"/>
        <v>0</v>
      </c>
      <c r="AG2145" s="113">
        <f t="shared" si="31183"/>
        <v>0</v>
      </c>
      <c r="AH2145" s="113">
        <f t="shared" ref="AH2145:AK2145" si="31184">AH2143/$F2143</f>
        <v>0</v>
      </c>
      <c r="AI2145" s="113">
        <f t="shared" si="31184"/>
        <v>0</v>
      </c>
      <c r="AJ2145" s="113">
        <f t="shared" si="31184"/>
        <v>0</v>
      </c>
      <c r="AK2145" s="113">
        <f t="shared" si="31184"/>
        <v>0</v>
      </c>
      <c r="AL2145" s="113">
        <f t="shared" ref="AL2145:AT2145" si="31185">AL2143/$F2143</f>
        <v>0</v>
      </c>
      <c r="AM2145" s="113">
        <f t="shared" si="31185"/>
        <v>0</v>
      </c>
      <c r="AN2145" s="113">
        <f t="shared" si="31185"/>
        <v>0</v>
      </c>
      <c r="AO2145" s="113">
        <f t="shared" si="31185"/>
        <v>0</v>
      </c>
      <c r="AP2145" s="113">
        <f t="shared" si="31185"/>
        <v>0</v>
      </c>
      <c r="AQ2145" s="113">
        <f t="shared" si="31185"/>
        <v>0</v>
      </c>
      <c r="AR2145" s="113">
        <f t="shared" si="31185"/>
        <v>0</v>
      </c>
      <c r="AS2145" s="113">
        <f t="shared" si="31185"/>
        <v>0</v>
      </c>
      <c r="AT2145" s="113">
        <f t="shared" si="31185"/>
        <v>0</v>
      </c>
      <c r="AU2145" s="113">
        <f t="shared" ref="AU2145:AX2145" si="31186">AU2143/$F2143</f>
        <v>0</v>
      </c>
      <c r="AV2145" s="113">
        <f t="shared" si="31186"/>
        <v>0</v>
      </c>
      <c r="AW2145" s="113">
        <f t="shared" si="31186"/>
        <v>0</v>
      </c>
      <c r="AX2145" s="113">
        <f t="shared" si="31186"/>
        <v>0</v>
      </c>
      <c r="AY2145" s="113">
        <f t="shared" ref="AY2145:BC2145" si="31187">AY2143/$F2143</f>
        <v>0</v>
      </c>
      <c r="AZ2145" s="113">
        <f t="shared" si="31187"/>
        <v>0</v>
      </c>
      <c r="BA2145" s="113">
        <f t="shared" si="31187"/>
        <v>0</v>
      </c>
      <c r="BB2145" s="113">
        <f t="shared" si="31187"/>
        <v>0</v>
      </c>
      <c r="BC2145" s="113">
        <f t="shared" si="31187"/>
        <v>0</v>
      </c>
      <c r="BD2145" s="113">
        <f t="shared" ref="BD2145:BG2145" si="31188">BD2143/$F2143</f>
        <v>0</v>
      </c>
      <c r="BE2145" s="113">
        <f t="shared" si="31188"/>
        <v>0</v>
      </c>
      <c r="BF2145" s="113">
        <f t="shared" si="31188"/>
        <v>0</v>
      </c>
      <c r="BG2145" s="113">
        <f t="shared" si="31188"/>
        <v>0</v>
      </c>
      <c r="BH2145" s="113">
        <f t="shared" ref="BH2145:BK2145" si="31189">BH2143/$F2143</f>
        <v>0</v>
      </c>
      <c r="BI2145" s="113">
        <f t="shared" si="31189"/>
        <v>0</v>
      </c>
      <c r="BJ2145" s="113">
        <f t="shared" si="31189"/>
        <v>0</v>
      </c>
      <c r="BK2145" s="113">
        <f t="shared" si="31189"/>
        <v>0</v>
      </c>
      <c r="BL2145" s="113">
        <f t="shared" ref="BL2145:BP2145" si="31190">BL2143/$F2143</f>
        <v>0</v>
      </c>
      <c r="BM2145" s="113">
        <f t="shared" si="31190"/>
        <v>0</v>
      </c>
      <c r="BN2145" s="113">
        <f t="shared" si="31190"/>
        <v>0</v>
      </c>
      <c r="BO2145" s="113">
        <f t="shared" si="31190"/>
        <v>0</v>
      </c>
      <c r="BP2145" s="113">
        <f t="shared" si="31190"/>
        <v>0</v>
      </c>
      <c r="BQ2145" s="113">
        <f t="shared" ref="BQ2145:BT2145" si="31191">BQ2143/$F2143</f>
        <v>0</v>
      </c>
      <c r="BR2145" s="113">
        <f t="shared" si="31191"/>
        <v>0.14285714285714285</v>
      </c>
      <c r="BS2145" s="113">
        <f t="shared" si="31191"/>
        <v>0.14285714285714285</v>
      </c>
      <c r="BT2145" s="113">
        <f t="shared" si="31191"/>
        <v>0.14285714285714285</v>
      </c>
      <c r="BU2145" s="113">
        <f t="shared" ref="BU2145:BX2145" si="31192">BU2143/$F2143</f>
        <v>0.14285714285714285</v>
      </c>
      <c r="BV2145" s="113">
        <f t="shared" si="31192"/>
        <v>0.14285714285714285</v>
      </c>
      <c r="BW2145" s="113">
        <f t="shared" si="31192"/>
        <v>0.14285714285714285</v>
      </c>
      <c r="BX2145" s="113">
        <f t="shared" si="31192"/>
        <v>0.14285714285714285</v>
      </c>
      <c r="BY2145" s="113">
        <f t="shared" ref="BY2145:CC2145" si="31193">BY2143/$F2143</f>
        <v>0</v>
      </c>
      <c r="BZ2145" s="113">
        <f t="shared" si="31193"/>
        <v>0</v>
      </c>
      <c r="CA2145" s="113">
        <f t="shared" si="31193"/>
        <v>0</v>
      </c>
      <c r="CB2145" s="113">
        <f t="shared" si="31193"/>
        <v>0</v>
      </c>
      <c r="CC2145" s="113">
        <f t="shared" si="31193"/>
        <v>0</v>
      </c>
      <c r="CD2145" s="113">
        <f t="shared" ref="CD2145:CG2145" si="31194">CD2143/$F2143</f>
        <v>0</v>
      </c>
      <c r="CE2145" s="113"/>
      <c r="CF2145" s="113">
        <f t="shared" si="31194"/>
        <v>0</v>
      </c>
      <c r="CG2145" s="113">
        <f t="shared" si="31194"/>
        <v>0</v>
      </c>
      <c r="CH2145" s="114">
        <f>IF(C2143="","",100%-SUM(G2145:CG2145))</f>
        <v>2.2204460492503131E-16</v>
      </c>
      <c r="CI2145" s="115">
        <f>IF(C2143="","",SUM(G2145:CG2145))</f>
        <v>0.99999999999999978</v>
      </c>
      <c r="CJ2145" s="67" t="b">
        <f>IF(C2143="","",SUM(G2145:CG2145)=CI2145)</f>
        <v>1</v>
      </c>
    </row>
    <row r="2146" spans="1:88" s="5" customFormat="1" ht="15" customHeight="1" x14ac:dyDescent="0.3">
      <c r="A2146" s="171" t="s">
        <v>1505</v>
      </c>
      <c r="B2146" s="155" t="s">
        <v>1506</v>
      </c>
      <c r="C2146" s="168" t="s">
        <v>12</v>
      </c>
      <c r="D2146" s="158">
        <v>3101.81</v>
      </c>
      <c r="E2146" s="161">
        <v>197495</v>
      </c>
      <c r="F2146" s="164">
        <f t="shared" si="31164"/>
        <v>612591966</v>
      </c>
      <c r="G2146" s="108">
        <v>0</v>
      </c>
      <c r="H2146" s="108"/>
      <c r="I2146" s="108"/>
      <c r="J2146" s="108"/>
      <c r="K2146" s="108"/>
      <c r="L2146" s="108"/>
      <c r="M2146" s="108"/>
      <c r="N2146" s="108"/>
      <c r="O2146" s="108"/>
      <c r="P2146" s="108"/>
      <c r="Q2146" s="108"/>
      <c r="R2146" s="108"/>
      <c r="S2146" s="108"/>
      <c r="T2146" s="108"/>
      <c r="U2146" s="108"/>
      <c r="V2146" s="108"/>
      <c r="W2146" s="108"/>
      <c r="X2146" s="108"/>
      <c r="Y2146" s="108"/>
      <c r="Z2146" s="108"/>
      <c r="AA2146" s="108"/>
      <c r="AB2146" s="108"/>
      <c r="AC2146" s="108"/>
      <c r="AD2146" s="108"/>
      <c r="AE2146" s="108"/>
      <c r="AF2146" s="108"/>
      <c r="AG2146" s="108"/>
      <c r="AH2146" s="108"/>
      <c r="AI2146" s="108"/>
      <c r="AJ2146" s="108"/>
      <c r="AK2146" s="108"/>
      <c r="AL2146" s="108"/>
      <c r="AM2146" s="108"/>
      <c r="AN2146" s="108"/>
      <c r="AO2146" s="108"/>
      <c r="AP2146" s="108"/>
      <c r="AQ2146" s="108"/>
      <c r="AR2146" s="108"/>
      <c r="AS2146" s="108"/>
      <c r="AT2146" s="108"/>
      <c r="AU2146" s="108"/>
      <c r="AV2146" s="108"/>
      <c r="AW2146" s="108"/>
      <c r="AX2146" s="108"/>
      <c r="AY2146" s="108"/>
      <c r="AZ2146" s="108"/>
      <c r="BA2146" s="108"/>
      <c r="BB2146" s="108"/>
      <c r="BC2146" s="108"/>
      <c r="BD2146" s="108"/>
      <c r="BE2146" s="108"/>
      <c r="BF2146" s="108"/>
      <c r="BG2146" s="108"/>
      <c r="BH2146" s="108"/>
      <c r="BI2146" s="108"/>
      <c r="BJ2146" s="108"/>
      <c r="BK2146" s="108"/>
      <c r="BL2146" s="108"/>
      <c r="BM2146" s="108"/>
      <c r="BN2146" s="108"/>
      <c r="BO2146" s="108"/>
      <c r="BP2146" s="108"/>
      <c r="BQ2146" s="108"/>
      <c r="BR2146" s="108">
        <f t="shared" ref="BR2146:BX2146" si="31195">ROUND($F2146/7,0)</f>
        <v>87513138</v>
      </c>
      <c r="BS2146" s="108">
        <f t="shared" si="31195"/>
        <v>87513138</v>
      </c>
      <c r="BT2146" s="108">
        <f t="shared" si="31195"/>
        <v>87513138</v>
      </c>
      <c r="BU2146" s="108">
        <f t="shared" si="31195"/>
        <v>87513138</v>
      </c>
      <c r="BV2146" s="108">
        <f t="shared" si="31195"/>
        <v>87513138</v>
      </c>
      <c r="BW2146" s="108">
        <f t="shared" si="31195"/>
        <v>87513138</v>
      </c>
      <c r="BX2146" s="108">
        <f t="shared" si="31195"/>
        <v>87513138</v>
      </c>
      <c r="BY2146" s="108"/>
      <c r="BZ2146" s="108"/>
      <c r="CA2146" s="108"/>
      <c r="CB2146" s="108"/>
      <c r="CC2146" s="108"/>
      <c r="CD2146" s="108"/>
      <c r="CE2146" s="108"/>
      <c r="CF2146" s="108"/>
      <c r="CG2146" s="108"/>
      <c r="CH2146" s="109">
        <f>IF(C2146="","",F2146-SUM(G2146:CG2146))</f>
        <v>0</v>
      </c>
      <c r="CI2146" s="107">
        <f>IF(C2146="","",SUM(G2146:CG2146))</f>
        <v>612591966</v>
      </c>
      <c r="CJ2146" s="67" t="b">
        <f>IF(C2146="","",F2146=CI2146)</f>
        <v>1</v>
      </c>
    </row>
    <row r="2147" spans="1:88" s="5" customFormat="1" ht="15" customHeight="1" x14ac:dyDescent="0.3">
      <c r="A2147" s="172"/>
      <c r="B2147" s="156"/>
      <c r="C2147" s="169"/>
      <c r="D2147" s="159"/>
      <c r="E2147" s="162"/>
      <c r="F2147" s="165"/>
      <c r="G2147" s="110">
        <v>0</v>
      </c>
      <c r="H2147" s="110"/>
      <c r="I2147" s="110"/>
      <c r="J2147" s="110"/>
      <c r="K2147" s="110"/>
      <c r="L2147" s="110"/>
      <c r="M2147" s="110"/>
      <c r="N2147" s="110"/>
      <c r="O2147" s="110"/>
      <c r="P2147" s="110"/>
      <c r="Q2147" s="110"/>
      <c r="R2147" s="110"/>
      <c r="S2147" s="110"/>
      <c r="T2147" s="110"/>
      <c r="U2147" s="110">
        <f t="shared" ref="U2147:X2147" si="31196">ROUND(U2146/$E2146,2)</f>
        <v>0</v>
      </c>
      <c r="V2147" s="110">
        <f t="shared" si="31196"/>
        <v>0</v>
      </c>
      <c r="W2147" s="110">
        <f t="shared" si="31196"/>
        <v>0</v>
      </c>
      <c r="X2147" s="110">
        <f t="shared" si="31196"/>
        <v>0</v>
      </c>
      <c r="Y2147" s="110">
        <f t="shared" ref="Y2147:AG2147" si="31197">ROUND(Y2146/$E2146,2)</f>
        <v>0</v>
      </c>
      <c r="Z2147" s="110">
        <f t="shared" si="31197"/>
        <v>0</v>
      </c>
      <c r="AA2147" s="110">
        <f t="shared" si="31197"/>
        <v>0</v>
      </c>
      <c r="AB2147" s="110">
        <f t="shared" si="31197"/>
        <v>0</v>
      </c>
      <c r="AC2147" s="110">
        <f t="shared" si="31197"/>
        <v>0</v>
      </c>
      <c r="AD2147" s="110">
        <f t="shared" si="31197"/>
        <v>0</v>
      </c>
      <c r="AE2147" s="110">
        <f t="shared" si="31197"/>
        <v>0</v>
      </c>
      <c r="AF2147" s="110">
        <f t="shared" si="31197"/>
        <v>0</v>
      </c>
      <c r="AG2147" s="110">
        <f t="shared" si="31197"/>
        <v>0</v>
      </c>
      <c r="AH2147" s="110">
        <f t="shared" ref="AH2147:AK2147" si="31198">ROUND(AH2146/$E2146,2)</f>
        <v>0</v>
      </c>
      <c r="AI2147" s="110">
        <f t="shared" si="31198"/>
        <v>0</v>
      </c>
      <c r="AJ2147" s="110">
        <f t="shared" si="31198"/>
        <v>0</v>
      </c>
      <c r="AK2147" s="110">
        <f t="shared" si="31198"/>
        <v>0</v>
      </c>
      <c r="AL2147" s="110">
        <f t="shared" ref="AL2147:AT2147" si="31199">ROUND(AL2146/$E2146,2)</f>
        <v>0</v>
      </c>
      <c r="AM2147" s="110">
        <f t="shared" si="31199"/>
        <v>0</v>
      </c>
      <c r="AN2147" s="110">
        <f t="shared" si="31199"/>
        <v>0</v>
      </c>
      <c r="AO2147" s="110">
        <f t="shared" si="31199"/>
        <v>0</v>
      </c>
      <c r="AP2147" s="110">
        <f t="shared" si="31199"/>
        <v>0</v>
      </c>
      <c r="AQ2147" s="110">
        <f t="shared" si="31199"/>
        <v>0</v>
      </c>
      <c r="AR2147" s="110">
        <f t="shared" si="31199"/>
        <v>0</v>
      </c>
      <c r="AS2147" s="110">
        <f t="shared" si="31199"/>
        <v>0</v>
      </c>
      <c r="AT2147" s="110">
        <f t="shared" si="31199"/>
        <v>0</v>
      </c>
      <c r="AU2147" s="110">
        <f t="shared" ref="AU2147:AX2147" si="31200">ROUND(AU2146/$E2146,2)</f>
        <v>0</v>
      </c>
      <c r="AV2147" s="110">
        <f t="shared" si="31200"/>
        <v>0</v>
      </c>
      <c r="AW2147" s="110">
        <f t="shared" si="31200"/>
        <v>0</v>
      </c>
      <c r="AX2147" s="110">
        <f t="shared" si="31200"/>
        <v>0</v>
      </c>
      <c r="AY2147" s="110">
        <f t="shared" ref="AY2147:BC2147" si="31201">ROUND(AY2146/$E2146,2)</f>
        <v>0</v>
      </c>
      <c r="AZ2147" s="110">
        <f t="shared" si="31201"/>
        <v>0</v>
      </c>
      <c r="BA2147" s="110">
        <f t="shared" si="31201"/>
        <v>0</v>
      </c>
      <c r="BB2147" s="110">
        <f t="shared" si="31201"/>
        <v>0</v>
      </c>
      <c r="BC2147" s="110">
        <f t="shared" si="31201"/>
        <v>0</v>
      </c>
      <c r="BD2147" s="110">
        <f t="shared" ref="BD2147:BG2147" si="31202">ROUND(BD2146/$E2146,2)</f>
        <v>0</v>
      </c>
      <c r="BE2147" s="110">
        <f t="shared" si="31202"/>
        <v>0</v>
      </c>
      <c r="BF2147" s="110">
        <f t="shared" si="31202"/>
        <v>0</v>
      </c>
      <c r="BG2147" s="110">
        <f t="shared" si="31202"/>
        <v>0</v>
      </c>
      <c r="BH2147" s="110">
        <f t="shared" ref="BH2147:BK2147" si="31203">ROUND(BH2146/$E2146,2)</f>
        <v>0</v>
      </c>
      <c r="BI2147" s="110">
        <f t="shared" si="31203"/>
        <v>0</v>
      </c>
      <c r="BJ2147" s="110">
        <f t="shared" si="31203"/>
        <v>0</v>
      </c>
      <c r="BK2147" s="110">
        <f t="shared" si="31203"/>
        <v>0</v>
      </c>
      <c r="BL2147" s="110">
        <f t="shared" ref="BL2147" si="31204">ROUNDDOWN(BL2146/$E2146,2)</f>
        <v>0</v>
      </c>
      <c r="BM2147" s="110">
        <f t="shared" ref="BM2147" si="31205">ROUNDDOWN(BM2146/$E2146,2)</f>
        <v>0</v>
      </c>
      <c r="BN2147" s="110">
        <f t="shared" ref="BN2147" si="31206">ROUNDDOWN(BN2146/$E2146,2)</f>
        <v>0</v>
      </c>
      <c r="BO2147" s="110">
        <f t="shared" ref="BO2147" si="31207">ROUNDDOWN(BO2146/$E2146,2)</f>
        <v>0</v>
      </c>
      <c r="BP2147" s="110">
        <f t="shared" ref="BP2147" si="31208">ROUND(BP2146/$E2146,2)</f>
        <v>0</v>
      </c>
      <c r="BQ2147" s="110">
        <f t="shared" ref="BQ2147" si="31209">ROUNDDOWN(BQ2146/$E2146,2)</f>
        <v>0</v>
      </c>
      <c r="BR2147" s="110">
        <f t="shared" ref="BR2147:BU2147" si="31210">ROUND(BR2146/$E2146,2)</f>
        <v>443.12</v>
      </c>
      <c r="BS2147" s="110">
        <f t="shared" si="31210"/>
        <v>443.12</v>
      </c>
      <c r="BT2147" s="110">
        <f t="shared" si="31210"/>
        <v>443.12</v>
      </c>
      <c r="BU2147" s="110">
        <f t="shared" si="31210"/>
        <v>443.12</v>
      </c>
      <c r="BV2147" s="110">
        <f t="shared" ref="BV2147:BX2147" si="31211">ROUNDDOWN(BV2146/$E2146,2)</f>
        <v>443.11</v>
      </c>
      <c r="BW2147" s="110">
        <f t="shared" si="31211"/>
        <v>443.11</v>
      </c>
      <c r="BX2147" s="110">
        <f t="shared" si="31211"/>
        <v>443.11</v>
      </c>
      <c r="BY2147" s="110">
        <f t="shared" ref="BY2147:CC2147" si="31212">ROUND(BY2146/$E2146,2)</f>
        <v>0</v>
      </c>
      <c r="BZ2147" s="110">
        <f t="shared" si="31212"/>
        <v>0</v>
      </c>
      <c r="CA2147" s="110">
        <f t="shared" si="31212"/>
        <v>0</v>
      </c>
      <c r="CB2147" s="110">
        <f t="shared" si="31212"/>
        <v>0</v>
      </c>
      <c r="CC2147" s="110">
        <f t="shared" si="31212"/>
        <v>0</v>
      </c>
      <c r="CD2147" s="110">
        <f t="shared" ref="CD2147:CG2147" si="31213">ROUND(CD2146/$E2146,2)</f>
        <v>0</v>
      </c>
      <c r="CE2147" s="110"/>
      <c r="CF2147" s="110">
        <f t="shared" si="31213"/>
        <v>0</v>
      </c>
      <c r="CG2147" s="110">
        <f t="shared" si="31213"/>
        <v>0</v>
      </c>
      <c r="CH2147" s="111">
        <f>IF(C2146="","",D2146-SUM(G2147:CG2147))</f>
        <v>-4.5474735088646412E-13</v>
      </c>
      <c r="CI2147" s="112">
        <f>IF(C2146="","",SUM(G2147:CG2147))</f>
        <v>3101.8100000000004</v>
      </c>
      <c r="CJ2147" s="67" t="b">
        <f>IF(C2146="","",D2146=CI2147)</f>
        <v>1</v>
      </c>
    </row>
    <row r="2148" spans="1:88" s="5" customFormat="1" ht="15" customHeight="1" x14ac:dyDescent="0.3">
      <c r="A2148" s="173"/>
      <c r="B2148" s="157"/>
      <c r="C2148" s="170"/>
      <c r="D2148" s="160"/>
      <c r="E2148" s="163"/>
      <c r="F2148" s="166"/>
      <c r="G2148" s="113">
        <v>0</v>
      </c>
      <c r="H2148" s="113"/>
      <c r="I2148" s="113"/>
      <c r="J2148" s="113"/>
      <c r="K2148" s="113"/>
      <c r="L2148" s="113"/>
      <c r="M2148" s="113"/>
      <c r="N2148" s="113"/>
      <c r="O2148" s="113"/>
      <c r="P2148" s="113"/>
      <c r="Q2148" s="113"/>
      <c r="R2148" s="113"/>
      <c r="S2148" s="113"/>
      <c r="T2148" s="113"/>
      <c r="U2148" s="113">
        <f t="shared" ref="U2148:X2148" si="31214">U2146/$F2146</f>
        <v>0</v>
      </c>
      <c r="V2148" s="113">
        <f t="shared" si="31214"/>
        <v>0</v>
      </c>
      <c r="W2148" s="113">
        <f t="shared" si="31214"/>
        <v>0</v>
      </c>
      <c r="X2148" s="113">
        <f t="shared" si="31214"/>
        <v>0</v>
      </c>
      <c r="Y2148" s="113">
        <f t="shared" ref="Y2148:AG2148" si="31215">Y2146/$F2146</f>
        <v>0</v>
      </c>
      <c r="Z2148" s="113">
        <f t="shared" si="31215"/>
        <v>0</v>
      </c>
      <c r="AA2148" s="113">
        <f t="shared" si="31215"/>
        <v>0</v>
      </c>
      <c r="AB2148" s="113">
        <f t="shared" si="31215"/>
        <v>0</v>
      </c>
      <c r="AC2148" s="113">
        <f t="shared" si="31215"/>
        <v>0</v>
      </c>
      <c r="AD2148" s="113">
        <f t="shared" si="31215"/>
        <v>0</v>
      </c>
      <c r="AE2148" s="113">
        <f t="shared" si="31215"/>
        <v>0</v>
      </c>
      <c r="AF2148" s="113">
        <f t="shared" si="31215"/>
        <v>0</v>
      </c>
      <c r="AG2148" s="113">
        <f t="shared" si="31215"/>
        <v>0</v>
      </c>
      <c r="AH2148" s="113">
        <f t="shared" ref="AH2148:AK2148" si="31216">AH2146/$F2146</f>
        <v>0</v>
      </c>
      <c r="AI2148" s="113">
        <f t="shared" si="31216"/>
        <v>0</v>
      </c>
      <c r="AJ2148" s="113">
        <f t="shared" si="31216"/>
        <v>0</v>
      </c>
      <c r="AK2148" s="113">
        <f t="shared" si="31216"/>
        <v>0</v>
      </c>
      <c r="AL2148" s="113">
        <f t="shared" ref="AL2148:AT2148" si="31217">AL2146/$F2146</f>
        <v>0</v>
      </c>
      <c r="AM2148" s="113">
        <f t="shared" si="31217"/>
        <v>0</v>
      </c>
      <c r="AN2148" s="113">
        <f t="shared" si="31217"/>
        <v>0</v>
      </c>
      <c r="AO2148" s="113">
        <f t="shared" si="31217"/>
        <v>0</v>
      </c>
      <c r="AP2148" s="113">
        <f t="shared" si="31217"/>
        <v>0</v>
      </c>
      <c r="AQ2148" s="113">
        <f t="shared" si="31217"/>
        <v>0</v>
      </c>
      <c r="AR2148" s="113">
        <f t="shared" si="31217"/>
        <v>0</v>
      </c>
      <c r="AS2148" s="113">
        <f t="shared" si="31217"/>
        <v>0</v>
      </c>
      <c r="AT2148" s="113">
        <f t="shared" si="31217"/>
        <v>0</v>
      </c>
      <c r="AU2148" s="113">
        <f t="shared" ref="AU2148:AX2148" si="31218">AU2146/$F2146</f>
        <v>0</v>
      </c>
      <c r="AV2148" s="113">
        <f t="shared" si="31218"/>
        <v>0</v>
      </c>
      <c r="AW2148" s="113">
        <f t="shared" si="31218"/>
        <v>0</v>
      </c>
      <c r="AX2148" s="113">
        <f t="shared" si="31218"/>
        <v>0</v>
      </c>
      <c r="AY2148" s="113">
        <f t="shared" ref="AY2148:BC2148" si="31219">AY2146/$F2146</f>
        <v>0</v>
      </c>
      <c r="AZ2148" s="113">
        <f t="shared" si="31219"/>
        <v>0</v>
      </c>
      <c r="BA2148" s="113">
        <f t="shared" si="31219"/>
        <v>0</v>
      </c>
      <c r="BB2148" s="113">
        <f t="shared" si="31219"/>
        <v>0</v>
      </c>
      <c r="BC2148" s="113">
        <f t="shared" si="31219"/>
        <v>0</v>
      </c>
      <c r="BD2148" s="113">
        <f t="shared" ref="BD2148:BG2148" si="31220">BD2146/$F2146</f>
        <v>0</v>
      </c>
      <c r="BE2148" s="113">
        <f t="shared" si="31220"/>
        <v>0</v>
      </c>
      <c r="BF2148" s="113">
        <f t="shared" si="31220"/>
        <v>0</v>
      </c>
      <c r="BG2148" s="113">
        <f t="shared" si="31220"/>
        <v>0</v>
      </c>
      <c r="BH2148" s="113">
        <f t="shared" ref="BH2148:BK2148" si="31221">BH2146/$F2146</f>
        <v>0</v>
      </c>
      <c r="BI2148" s="113">
        <f t="shared" si="31221"/>
        <v>0</v>
      </c>
      <c r="BJ2148" s="113">
        <f t="shared" si="31221"/>
        <v>0</v>
      </c>
      <c r="BK2148" s="113">
        <f t="shared" si="31221"/>
        <v>0</v>
      </c>
      <c r="BL2148" s="113">
        <f t="shared" ref="BL2148:BP2148" si="31222">BL2146/$F2146</f>
        <v>0</v>
      </c>
      <c r="BM2148" s="113">
        <f t="shared" si="31222"/>
        <v>0</v>
      </c>
      <c r="BN2148" s="113">
        <f t="shared" si="31222"/>
        <v>0</v>
      </c>
      <c r="BO2148" s="113">
        <f t="shared" si="31222"/>
        <v>0</v>
      </c>
      <c r="BP2148" s="113">
        <f t="shared" si="31222"/>
        <v>0</v>
      </c>
      <c r="BQ2148" s="113">
        <f t="shared" ref="BQ2148:BX2148" si="31223">BQ2146/$F2146</f>
        <v>0</v>
      </c>
      <c r="BR2148" s="113">
        <f t="shared" si="31223"/>
        <v>0.14285714285714285</v>
      </c>
      <c r="BS2148" s="113">
        <f t="shared" si="31223"/>
        <v>0.14285714285714285</v>
      </c>
      <c r="BT2148" s="113">
        <f t="shared" si="31223"/>
        <v>0.14285714285714285</v>
      </c>
      <c r="BU2148" s="113">
        <f t="shared" si="31223"/>
        <v>0.14285714285714285</v>
      </c>
      <c r="BV2148" s="113">
        <f t="shared" si="31223"/>
        <v>0.14285714285714285</v>
      </c>
      <c r="BW2148" s="113">
        <f t="shared" si="31223"/>
        <v>0.14285714285714285</v>
      </c>
      <c r="BX2148" s="113">
        <f t="shared" si="31223"/>
        <v>0.14285714285714285</v>
      </c>
      <c r="BY2148" s="113">
        <f t="shared" ref="BY2148:CC2148" si="31224">BY2146/$F2146</f>
        <v>0</v>
      </c>
      <c r="BZ2148" s="113">
        <f t="shared" si="31224"/>
        <v>0</v>
      </c>
      <c r="CA2148" s="113">
        <f t="shared" si="31224"/>
        <v>0</v>
      </c>
      <c r="CB2148" s="113">
        <f t="shared" si="31224"/>
        <v>0</v>
      </c>
      <c r="CC2148" s="113">
        <f t="shared" si="31224"/>
        <v>0</v>
      </c>
      <c r="CD2148" s="113">
        <f t="shared" ref="CD2148:CG2148" si="31225">CD2146/$F2146</f>
        <v>0</v>
      </c>
      <c r="CE2148" s="113"/>
      <c r="CF2148" s="113">
        <f t="shared" si="31225"/>
        <v>0</v>
      </c>
      <c r="CG2148" s="113">
        <f t="shared" si="31225"/>
        <v>0</v>
      </c>
      <c r="CH2148" s="114">
        <f>IF(C2146="","",100%-SUM(G2148:CG2148))</f>
        <v>2.2204460492503131E-16</v>
      </c>
      <c r="CI2148" s="115">
        <f>IF(C2146="","",SUM(G2148:CG2148))</f>
        <v>0.99999999999999978</v>
      </c>
      <c r="CJ2148" s="67" t="b">
        <f>IF(C2146="","",SUM(G2148:CG2148)=CI2148)</f>
        <v>1</v>
      </c>
    </row>
    <row r="2149" spans="1:88" s="5" customFormat="1" ht="22.05" customHeight="1" x14ac:dyDescent="0.3">
      <c r="A2149" s="171" t="s">
        <v>1507</v>
      </c>
      <c r="B2149" s="155" t="s">
        <v>1508</v>
      </c>
      <c r="C2149" s="168" t="s">
        <v>12</v>
      </c>
      <c r="D2149" s="158">
        <v>1159.68</v>
      </c>
      <c r="E2149" s="161">
        <v>1208317</v>
      </c>
      <c r="F2149" s="164">
        <f t="shared" si="31164"/>
        <v>1401261059</v>
      </c>
      <c r="G2149" s="108">
        <v>0</v>
      </c>
      <c r="H2149" s="108"/>
      <c r="I2149" s="108"/>
      <c r="J2149" s="108"/>
      <c r="K2149" s="108"/>
      <c r="L2149" s="108"/>
      <c r="M2149" s="108"/>
      <c r="N2149" s="108"/>
      <c r="O2149" s="108"/>
      <c r="P2149" s="108"/>
      <c r="Q2149" s="108"/>
      <c r="R2149" s="108"/>
      <c r="S2149" s="108"/>
      <c r="T2149" s="108"/>
      <c r="U2149" s="108"/>
      <c r="V2149" s="108"/>
      <c r="W2149" s="108"/>
      <c r="X2149" s="108"/>
      <c r="Y2149" s="108"/>
      <c r="Z2149" s="108"/>
      <c r="AA2149" s="108"/>
      <c r="AB2149" s="108"/>
      <c r="AC2149" s="108"/>
      <c r="AD2149" s="108"/>
      <c r="AE2149" s="108"/>
      <c r="AF2149" s="108"/>
      <c r="AG2149" s="108"/>
      <c r="AH2149" s="108"/>
      <c r="AI2149" s="108"/>
      <c r="AJ2149" s="108"/>
      <c r="AK2149" s="108"/>
      <c r="AL2149" s="108"/>
      <c r="AM2149" s="108"/>
      <c r="AN2149" s="108"/>
      <c r="AO2149" s="108"/>
      <c r="AP2149" s="108"/>
      <c r="AQ2149" s="108"/>
      <c r="AR2149" s="108"/>
      <c r="AS2149" s="108"/>
      <c r="AT2149" s="108"/>
      <c r="AU2149" s="108"/>
      <c r="AV2149" s="108"/>
      <c r="AW2149" s="108"/>
      <c r="AX2149" s="108"/>
      <c r="AY2149" s="108"/>
      <c r="AZ2149" s="108"/>
      <c r="BA2149" s="108"/>
      <c r="BB2149" s="108"/>
      <c r="BC2149" s="108"/>
      <c r="BD2149" s="108"/>
      <c r="BE2149" s="108"/>
      <c r="BF2149" s="108"/>
      <c r="BG2149" s="108"/>
      <c r="BH2149" s="108"/>
      <c r="BI2149" s="108"/>
      <c r="BJ2149" s="108"/>
      <c r="BK2149" s="108"/>
      <c r="BL2149" s="108"/>
      <c r="BM2149" s="108"/>
      <c r="BN2149" s="108"/>
      <c r="BO2149" s="108"/>
      <c r="BP2149" s="108"/>
      <c r="BQ2149" s="108"/>
      <c r="BR2149" s="108">
        <f t="shared" ref="BR2149:BV2149" si="31226">ROUND($F2149/7,0)</f>
        <v>200180151</v>
      </c>
      <c r="BS2149" s="108">
        <f t="shared" si="31226"/>
        <v>200180151</v>
      </c>
      <c r="BT2149" s="108">
        <f t="shared" si="31226"/>
        <v>200180151</v>
      </c>
      <c r="BU2149" s="108">
        <f t="shared" si="31226"/>
        <v>200180151</v>
      </c>
      <c r="BV2149" s="108">
        <f t="shared" si="31226"/>
        <v>200180151</v>
      </c>
      <c r="BW2149" s="108">
        <f>ROUNDUP($F2149/7,0)</f>
        <v>200180152</v>
      </c>
      <c r="BX2149" s="108">
        <f>ROUNDUP($F2149/7,0)</f>
        <v>200180152</v>
      </c>
      <c r="BY2149" s="108"/>
      <c r="BZ2149" s="108"/>
      <c r="CA2149" s="108"/>
      <c r="CB2149" s="108"/>
      <c r="CC2149" s="108"/>
      <c r="CD2149" s="108"/>
      <c r="CE2149" s="108"/>
      <c r="CF2149" s="108"/>
      <c r="CG2149" s="108"/>
      <c r="CH2149" s="109">
        <f>IF(C2149="","",F2149-SUM(G2149:CG2149))</f>
        <v>0</v>
      </c>
      <c r="CI2149" s="107">
        <f>IF(C2149="","",SUM(G2149:CG2149))</f>
        <v>1401261059</v>
      </c>
      <c r="CJ2149" s="67" t="b">
        <f>IF(C2149="","",F2149=CI2149)</f>
        <v>1</v>
      </c>
    </row>
    <row r="2150" spans="1:88" s="5" customFormat="1" ht="22.05" customHeight="1" x14ac:dyDescent="0.3">
      <c r="A2150" s="172"/>
      <c r="B2150" s="156"/>
      <c r="C2150" s="169"/>
      <c r="D2150" s="159"/>
      <c r="E2150" s="162"/>
      <c r="F2150" s="165"/>
      <c r="G2150" s="110">
        <v>0</v>
      </c>
      <c r="H2150" s="110"/>
      <c r="I2150" s="110"/>
      <c r="J2150" s="110"/>
      <c r="K2150" s="110"/>
      <c r="L2150" s="110"/>
      <c r="M2150" s="110"/>
      <c r="N2150" s="110"/>
      <c r="O2150" s="110"/>
      <c r="P2150" s="110"/>
      <c r="Q2150" s="110"/>
      <c r="R2150" s="110"/>
      <c r="S2150" s="110"/>
      <c r="T2150" s="110"/>
      <c r="U2150" s="110">
        <f t="shared" ref="U2150:X2150" si="31227">ROUND(U2149/$E2149,2)</f>
        <v>0</v>
      </c>
      <c r="V2150" s="110">
        <f t="shared" si="31227"/>
        <v>0</v>
      </c>
      <c r="W2150" s="110">
        <f t="shared" si="31227"/>
        <v>0</v>
      </c>
      <c r="X2150" s="110">
        <f t="shared" si="31227"/>
        <v>0</v>
      </c>
      <c r="Y2150" s="110">
        <f t="shared" ref="Y2150:AG2150" si="31228">ROUND(Y2149/$E2149,2)</f>
        <v>0</v>
      </c>
      <c r="Z2150" s="110">
        <f t="shared" si="31228"/>
        <v>0</v>
      </c>
      <c r="AA2150" s="110">
        <f t="shared" si="31228"/>
        <v>0</v>
      </c>
      <c r="AB2150" s="110">
        <f t="shared" si="31228"/>
        <v>0</v>
      </c>
      <c r="AC2150" s="110">
        <f t="shared" si="31228"/>
        <v>0</v>
      </c>
      <c r="AD2150" s="110">
        <f t="shared" si="31228"/>
        <v>0</v>
      </c>
      <c r="AE2150" s="110">
        <f t="shared" si="31228"/>
        <v>0</v>
      </c>
      <c r="AF2150" s="110">
        <f t="shared" si="31228"/>
        <v>0</v>
      </c>
      <c r="AG2150" s="110">
        <f t="shared" si="31228"/>
        <v>0</v>
      </c>
      <c r="AH2150" s="110">
        <f t="shared" ref="AH2150:AK2150" si="31229">ROUND(AH2149/$E2149,2)</f>
        <v>0</v>
      </c>
      <c r="AI2150" s="110">
        <f t="shared" si="31229"/>
        <v>0</v>
      </c>
      <c r="AJ2150" s="110">
        <f t="shared" si="31229"/>
        <v>0</v>
      </c>
      <c r="AK2150" s="110">
        <f t="shared" si="31229"/>
        <v>0</v>
      </c>
      <c r="AL2150" s="110">
        <f t="shared" ref="AL2150:AT2150" si="31230">ROUND(AL2149/$E2149,2)</f>
        <v>0</v>
      </c>
      <c r="AM2150" s="110">
        <f t="shared" si="31230"/>
        <v>0</v>
      </c>
      <c r="AN2150" s="110">
        <f t="shared" si="31230"/>
        <v>0</v>
      </c>
      <c r="AO2150" s="110">
        <f t="shared" si="31230"/>
        <v>0</v>
      </c>
      <c r="AP2150" s="110">
        <f t="shared" si="31230"/>
        <v>0</v>
      </c>
      <c r="AQ2150" s="110">
        <f t="shared" si="31230"/>
        <v>0</v>
      </c>
      <c r="AR2150" s="110">
        <f t="shared" si="31230"/>
        <v>0</v>
      </c>
      <c r="AS2150" s="110">
        <f t="shared" si="31230"/>
        <v>0</v>
      </c>
      <c r="AT2150" s="110">
        <f t="shared" si="31230"/>
        <v>0</v>
      </c>
      <c r="AU2150" s="110">
        <f t="shared" ref="AU2150:AX2150" si="31231">ROUND(AU2149/$E2149,2)</f>
        <v>0</v>
      </c>
      <c r="AV2150" s="110">
        <f t="shared" si="31231"/>
        <v>0</v>
      </c>
      <c r="AW2150" s="110">
        <f t="shared" si="31231"/>
        <v>0</v>
      </c>
      <c r="AX2150" s="110">
        <f t="shared" si="31231"/>
        <v>0</v>
      </c>
      <c r="AY2150" s="110">
        <f t="shared" ref="AY2150:BC2150" si="31232">ROUND(AY2149/$E2149,2)</f>
        <v>0</v>
      </c>
      <c r="AZ2150" s="110">
        <f t="shared" si="31232"/>
        <v>0</v>
      </c>
      <c r="BA2150" s="110">
        <f t="shared" si="31232"/>
        <v>0</v>
      </c>
      <c r="BB2150" s="110">
        <f t="shared" si="31232"/>
        <v>0</v>
      </c>
      <c r="BC2150" s="110">
        <f t="shared" si="31232"/>
        <v>0</v>
      </c>
      <c r="BD2150" s="110">
        <f t="shared" ref="BD2150:BG2150" si="31233">ROUND(BD2149/$E2149,2)</f>
        <v>0</v>
      </c>
      <c r="BE2150" s="110">
        <f t="shared" si="31233"/>
        <v>0</v>
      </c>
      <c r="BF2150" s="110">
        <f t="shared" si="31233"/>
        <v>0</v>
      </c>
      <c r="BG2150" s="110">
        <f t="shared" si="31233"/>
        <v>0</v>
      </c>
      <c r="BH2150" s="110">
        <f t="shared" ref="BH2150:BK2150" si="31234">ROUND(BH2149/$E2149,2)</f>
        <v>0</v>
      </c>
      <c r="BI2150" s="110">
        <f t="shared" si="31234"/>
        <v>0</v>
      </c>
      <c r="BJ2150" s="110">
        <f t="shared" si="31234"/>
        <v>0</v>
      </c>
      <c r="BK2150" s="110">
        <f t="shared" si="31234"/>
        <v>0</v>
      </c>
      <c r="BL2150" s="110">
        <f t="shared" ref="BL2150:BP2150" si="31235">ROUND(BL2149/$E2149,2)</f>
        <v>0</v>
      </c>
      <c r="BM2150" s="110">
        <f t="shared" si="31235"/>
        <v>0</v>
      </c>
      <c r="BN2150" s="110">
        <f t="shared" si="31235"/>
        <v>0</v>
      </c>
      <c r="BO2150" s="110">
        <f t="shared" si="31235"/>
        <v>0</v>
      </c>
      <c r="BP2150" s="110">
        <f t="shared" si="31235"/>
        <v>0</v>
      </c>
      <c r="BQ2150" s="110">
        <f t="shared" ref="BQ2150" si="31236">ROUNDUP(BQ2149/$E2149,2)</f>
        <v>0</v>
      </c>
      <c r="BR2150" s="110">
        <f t="shared" ref="BR2150:BW2150" si="31237">ROUND(BR2149/$E2149,2)</f>
        <v>165.67</v>
      </c>
      <c r="BS2150" s="110">
        <f t="shared" si="31237"/>
        <v>165.67</v>
      </c>
      <c r="BT2150" s="110">
        <f t="shared" si="31237"/>
        <v>165.67</v>
      </c>
      <c r="BU2150" s="110">
        <f t="shared" si="31237"/>
        <v>165.67</v>
      </c>
      <c r="BV2150" s="110">
        <f t="shared" si="31237"/>
        <v>165.67</v>
      </c>
      <c r="BW2150" s="110">
        <f t="shared" si="31237"/>
        <v>165.67</v>
      </c>
      <c r="BX2150" s="110">
        <f t="shared" ref="BX2150" si="31238">ROUNDDOWN(BX2149/$E2149,2)</f>
        <v>165.66</v>
      </c>
      <c r="BY2150" s="110">
        <f t="shared" ref="BY2150:CF2150" si="31239">ROUND(BY2149/$E2149,2)</f>
        <v>0</v>
      </c>
      <c r="BZ2150" s="110">
        <f t="shared" si="31239"/>
        <v>0</v>
      </c>
      <c r="CA2150" s="110">
        <f t="shared" si="31239"/>
        <v>0</v>
      </c>
      <c r="CB2150" s="110">
        <f t="shared" si="31239"/>
        <v>0</v>
      </c>
      <c r="CC2150" s="110">
        <f t="shared" si="31239"/>
        <v>0</v>
      </c>
      <c r="CD2150" s="110">
        <f t="shared" si="31239"/>
        <v>0</v>
      </c>
      <c r="CE2150" s="110">
        <f t="shared" si="31239"/>
        <v>0</v>
      </c>
      <c r="CF2150" s="110">
        <f t="shared" si="31239"/>
        <v>0</v>
      </c>
      <c r="CG2150" s="110">
        <f t="shared" ref="CG2150" si="31240">ROUND(CG2149/$E2149,2)</f>
        <v>0</v>
      </c>
      <c r="CH2150" s="111">
        <f>IF(C2149="","",D2149-SUM(G2150:CG2150))</f>
        <v>2.2737367544323206E-13</v>
      </c>
      <c r="CI2150" s="112">
        <f>IF(C2149="","",SUM(G2150:CG2150))</f>
        <v>1159.6799999999998</v>
      </c>
      <c r="CJ2150" s="67" t="b">
        <f>IF(C2149="","",D2149=CI2150)</f>
        <v>1</v>
      </c>
    </row>
    <row r="2151" spans="1:88" s="5" customFormat="1" ht="22.05" customHeight="1" x14ac:dyDescent="0.3">
      <c r="A2151" s="173"/>
      <c r="B2151" s="157"/>
      <c r="C2151" s="170"/>
      <c r="D2151" s="160"/>
      <c r="E2151" s="163"/>
      <c r="F2151" s="166"/>
      <c r="G2151" s="113">
        <v>0</v>
      </c>
      <c r="H2151" s="113"/>
      <c r="I2151" s="113"/>
      <c r="J2151" s="113"/>
      <c r="K2151" s="113"/>
      <c r="L2151" s="113"/>
      <c r="M2151" s="113"/>
      <c r="N2151" s="113"/>
      <c r="O2151" s="113"/>
      <c r="P2151" s="113"/>
      <c r="Q2151" s="113"/>
      <c r="R2151" s="113"/>
      <c r="S2151" s="113"/>
      <c r="T2151" s="113"/>
      <c r="U2151" s="113">
        <f t="shared" ref="U2151:X2151" si="31241">U2149/$F2149</f>
        <v>0</v>
      </c>
      <c r="V2151" s="113">
        <f t="shared" si="31241"/>
        <v>0</v>
      </c>
      <c r="W2151" s="113">
        <f t="shared" si="31241"/>
        <v>0</v>
      </c>
      <c r="X2151" s="113">
        <f t="shared" si="31241"/>
        <v>0</v>
      </c>
      <c r="Y2151" s="113">
        <f t="shared" ref="Y2151:AG2151" si="31242">Y2149/$F2149</f>
        <v>0</v>
      </c>
      <c r="Z2151" s="113">
        <f t="shared" si="31242"/>
        <v>0</v>
      </c>
      <c r="AA2151" s="113">
        <f t="shared" si="31242"/>
        <v>0</v>
      </c>
      <c r="AB2151" s="113">
        <f t="shared" si="31242"/>
        <v>0</v>
      </c>
      <c r="AC2151" s="113">
        <f t="shared" si="31242"/>
        <v>0</v>
      </c>
      <c r="AD2151" s="113">
        <f t="shared" si="31242"/>
        <v>0</v>
      </c>
      <c r="AE2151" s="113">
        <f t="shared" si="31242"/>
        <v>0</v>
      </c>
      <c r="AF2151" s="113">
        <f t="shared" si="31242"/>
        <v>0</v>
      </c>
      <c r="AG2151" s="113">
        <f t="shared" si="31242"/>
        <v>0</v>
      </c>
      <c r="AH2151" s="113">
        <f t="shared" ref="AH2151:AK2151" si="31243">AH2149/$F2149</f>
        <v>0</v>
      </c>
      <c r="AI2151" s="113">
        <f t="shared" si="31243"/>
        <v>0</v>
      </c>
      <c r="AJ2151" s="113">
        <f t="shared" si="31243"/>
        <v>0</v>
      </c>
      <c r="AK2151" s="113">
        <f t="shared" si="31243"/>
        <v>0</v>
      </c>
      <c r="AL2151" s="113">
        <f t="shared" ref="AL2151:AT2151" si="31244">AL2149/$F2149</f>
        <v>0</v>
      </c>
      <c r="AM2151" s="113">
        <f t="shared" si="31244"/>
        <v>0</v>
      </c>
      <c r="AN2151" s="113">
        <f t="shared" si="31244"/>
        <v>0</v>
      </c>
      <c r="AO2151" s="113">
        <f t="shared" si="31244"/>
        <v>0</v>
      </c>
      <c r="AP2151" s="113">
        <f t="shared" si="31244"/>
        <v>0</v>
      </c>
      <c r="AQ2151" s="113">
        <f t="shared" si="31244"/>
        <v>0</v>
      </c>
      <c r="AR2151" s="113">
        <f t="shared" si="31244"/>
        <v>0</v>
      </c>
      <c r="AS2151" s="113">
        <f t="shared" si="31244"/>
        <v>0</v>
      </c>
      <c r="AT2151" s="113">
        <f t="shared" si="31244"/>
        <v>0</v>
      </c>
      <c r="AU2151" s="113">
        <f t="shared" ref="AU2151:AX2151" si="31245">AU2149/$F2149</f>
        <v>0</v>
      </c>
      <c r="AV2151" s="113">
        <f t="shared" si="31245"/>
        <v>0</v>
      </c>
      <c r="AW2151" s="113">
        <f t="shared" si="31245"/>
        <v>0</v>
      </c>
      <c r="AX2151" s="113">
        <f t="shared" si="31245"/>
        <v>0</v>
      </c>
      <c r="AY2151" s="113">
        <f t="shared" ref="AY2151:BC2151" si="31246">AY2149/$F2149</f>
        <v>0</v>
      </c>
      <c r="AZ2151" s="113">
        <f t="shared" si="31246"/>
        <v>0</v>
      </c>
      <c r="BA2151" s="113">
        <f t="shared" si="31246"/>
        <v>0</v>
      </c>
      <c r="BB2151" s="113">
        <f t="shared" si="31246"/>
        <v>0</v>
      </c>
      <c r="BC2151" s="113">
        <f t="shared" si="31246"/>
        <v>0</v>
      </c>
      <c r="BD2151" s="113">
        <f t="shared" ref="BD2151:BG2151" si="31247">BD2149/$F2149</f>
        <v>0</v>
      </c>
      <c r="BE2151" s="113">
        <f t="shared" si="31247"/>
        <v>0</v>
      </c>
      <c r="BF2151" s="113">
        <f t="shared" si="31247"/>
        <v>0</v>
      </c>
      <c r="BG2151" s="113">
        <f t="shared" si="31247"/>
        <v>0</v>
      </c>
      <c r="BH2151" s="113">
        <f t="shared" ref="BH2151:BK2151" si="31248">BH2149/$F2149</f>
        <v>0</v>
      </c>
      <c r="BI2151" s="113">
        <f t="shared" si="31248"/>
        <v>0</v>
      </c>
      <c r="BJ2151" s="113">
        <f t="shared" si="31248"/>
        <v>0</v>
      </c>
      <c r="BK2151" s="113">
        <f t="shared" si="31248"/>
        <v>0</v>
      </c>
      <c r="BL2151" s="113">
        <f t="shared" ref="BL2151:BP2151" si="31249">BL2149/$F2149</f>
        <v>0</v>
      </c>
      <c r="BM2151" s="113">
        <f t="shared" si="31249"/>
        <v>0</v>
      </c>
      <c r="BN2151" s="113">
        <f t="shared" si="31249"/>
        <v>0</v>
      </c>
      <c r="BO2151" s="113">
        <f t="shared" si="31249"/>
        <v>0</v>
      </c>
      <c r="BP2151" s="113">
        <f t="shared" si="31249"/>
        <v>0</v>
      </c>
      <c r="BQ2151" s="113">
        <f t="shared" ref="BQ2151:BX2151" si="31250">BQ2149/$F2149</f>
        <v>0</v>
      </c>
      <c r="BR2151" s="113">
        <f t="shared" si="31250"/>
        <v>0.1428571426532449</v>
      </c>
      <c r="BS2151" s="113">
        <f t="shared" si="31250"/>
        <v>0.1428571426532449</v>
      </c>
      <c r="BT2151" s="113">
        <f t="shared" si="31250"/>
        <v>0.1428571426532449</v>
      </c>
      <c r="BU2151" s="113">
        <f t="shared" si="31250"/>
        <v>0.1428571426532449</v>
      </c>
      <c r="BV2151" s="113">
        <f t="shared" si="31250"/>
        <v>0.1428571426532449</v>
      </c>
      <c r="BW2151" s="113">
        <f t="shared" si="31250"/>
        <v>0.14285714336688779</v>
      </c>
      <c r="BX2151" s="113">
        <f t="shared" si="31250"/>
        <v>0.14285714336688779</v>
      </c>
      <c r="BY2151" s="113">
        <f t="shared" ref="BY2151:CC2151" si="31251">BY2149/$F2149</f>
        <v>0</v>
      </c>
      <c r="BZ2151" s="113">
        <f t="shared" si="31251"/>
        <v>0</v>
      </c>
      <c r="CA2151" s="113">
        <f t="shared" si="31251"/>
        <v>0</v>
      </c>
      <c r="CB2151" s="113">
        <f t="shared" si="31251"/>
        <v>0</v>
      </c>
      <c r="CC2151" s="113">
        <f t="shared" si="31251"/>
        <v>0</v>
      </c>
      <c r="CD2151" s="113">
        <f t="shared" ref="CD2151:CG2151" si="31252">CD2149/$F2149</f>
        <v>0</v>
      </c>
      <c r="CE2151" s="113"/>
      <c r="CF2151" s="113">
        <f t="shared" si="31252"/>
        <v>0</v>
      </c>
      <c r="CG2151" s="113">
        <f t="shared" si="31252"/>
        <v>0</v>
      </c>
      <c r="CH2151" s="114">
        <f>IF(C2149="","",100%-SUM(G2151:CG2151))</f>
        <v>0</v>
      </c>
      <c r="CI2151" s="115">
        <f>IF(C2149="","",SUM(G2151:CG2151))</f>
        <v>1</v>
      </c>
      <c r="CJ2151" s="67" t="b">
        <f>IF(C2149="","",SUM(G2151:CG2151)=CI2151)</f>
        <v>1</v>
      </c>
    </row>
    <row r="2152" spans="1:88" x14ac:dyDescent="0.3">
      <c r="A2152" s="31" t="s">
        <v>1509</v>
      </c>
      <c r="B2152" s="32" t="s">
        <v>1510</v>
      </c>
      <c r="C2152" s="33"/>
      <c r="D2152" s="33"/>
      <c r="E2152" s="37" t="s">
        <v>8</v>
      </c>
      <c r="F2152" s="84">
        <f>F2153</f>
        <v>2321392562</v>
      </c>
      <c r="G2152" s="6">
        <f t="shared" ref="G2152:BR2152" si="31253">G2153</f>
        <v>0</v>
      </c>
      <c r="H2152" s="6">
        <f t="shared" si="31253"/>
        <v>0</v>
      </c>
      <c r="I2152" s="6">
        <f t="shared" si="31253"/>
        <v>0</v>
      </c>
      <c r="J2152" s="6">
        <f t="shared" si="31253"/>
        <v>0</v>
      </c>
      <c r="K2152" s="6">
        <f t="shared" si="31253"/>
        <v>0</v>
      </c>
      <c r="L2152" s="6">
        <f t="shared" si="31253"/>
        <v>0</v>
      </c>
      <c r="M2152" s="6">
        <f t="shared" si="31253"/>
        <v>0</v>
      </c>
      <c r="N2152" s="6">
        <f t="shared" si="31253"/>
        <v>0</v>
      </c>
      <c r="O2152" s="6">
        <f t="shared" si="31253"/>
        <v>0</v>
      </c>
      <c r="P2152" s="6">
        <f t="shared" si="31253"/>
        <v>0</v>
      </c>
      <c r="Q2152" s="6">
        <f t="shared" si="31253"/>
        <v>0</v>
      </c>
      <c r="R2152" s="6">
        <f t="shared" si="31253"/>
        <v>0</v>
      </c>
      <c r="S2152" s="6">
        <f t="shared" si="31253"/>
        <v>0</v>
      </c>
      <c r="T2152" s="6">
        <f t="shared" si="31253"/>
        <v>0</v>
      </c>
      <c r="U2152" s="6">
        <f t="shared" si="31253"/>
        <v>0</v>
      </c>
      <c r="V2152" s="6">
        <f t="shared" si="31253"/>
        <v>0</v>
      </c>
      <c r="W2152" s="6">
        <f t="shared" si="31253"/>
        <v>0</v>
      </c>
      <c r="X2152" s="6">
        <f t="shared" si="31253"/>
        <v>0</v>
      </c>
      <c r="Y2152" s="6">
        <f t="shared" si="31253"/>
        <v>0</v>
      </c>
      <c r="Z2152" s="6">
        <f t="shared" si="31253"/>
        <v>0</v>
      </c>
      <c r="AA2152" s="6">
        <f t="shared" si="31253"/>
        <v>0</v>
      </c>
      <c r="AB2152" s="6">
        <f t="shared" si="31253"/>
        <v>0</v>
      </c>
      <c r="AC2152" s="6">
        <f t="shared" si="31253"/>
        <v>0</v>
      </c>
      <c r="AD2152" s="6">
        <f t="shared" si="31253"/>
        <v>0</v>
      </c>
      <c r="AE2152" s="6">
        <f t="shared" si="31253"/>
        <v>0</v>
      </c>
      <c r="AF2152" s="6">
        <f t="shared" si="31253"/>
        <v>0</v>
      </c>
      <c r="AG2152" s="6">
        <f t="shared" si="31253"/>
        <v>0</v>
      </c>
      <c r="AH2152" s="6">
        <f t="shared" si="31253"/>
        <v>0</v>
      </c>
      <c r="AI2152" s="6">
        <f t="shared" si="31253"/>
        <v>0</v>
      </c>
      <c r="AJ2152" s="6">
        <f t="shared" si="31253"/>
        <v>0</v>
      </c>
      <c r="AK2152" s="6">
        <f t="shared" si="31253"/>
        <v>0</v>
      </c>
      <c r="AL2152" s="6">
        <f t="shared" si="31253"/>
        <v>0</v>
      </c>
      <c r="AM2152" s="6">
        <f t="shared" si="31253"/>
        <v>0</v>
      </c>
      <c r="AN2152" s="6">
        <f t="shared" si="31253"/>
        <v>0</v>
      </c>
      <c r="AO2152" s="6">
        <f t="shared" si="31253"/>
        <v>0</v>
      </c>
      <c r="AP2152" s="6">
        <f t="shared" si="31253"/>
        <v>0</v>
      </c>
      <c r="AQ2152" s="6">
        <f t="shared" si="31253"/>
        <v>0</v>
      </c>
      <c r="AR2152" s="6">
        <f t="shared" si="31253"/>
        <v>0</v>
      </c>
      <c r="AS2152" s="6">
        <f t="shared" si="31253"/>
        <v>0</v>
      </c>
      <c r="AT2152" s="6">
        <f t="shared" si="31253"/>
        <v>0</v>
      </c>
      <c r="AU2152" s="6">
        <f t="shared" si="31253"/>
        <v>0</v>
      </c>
      <c r="AV2152" s="6">
        <f t="shared" si="31253"/>
        <v>0</v>
      </c>
      <c r="AW2152" s="6">
        <f t="shared" si="31253"/>
        <v>0</v>
      </c>
      <c r="AX2152" s="6">
        <f t="shared" si="31253"/>
        <v>0</v>
      </c>
      <c r="AY2152" s="6">
        <f t="shared" si="31253"/>
        <v>0</v>
      </c>
      <c r="AZ2152" s="6">
        <f t="shared" si="31253"/>
        <v>0</v>
      </c>
      <c r="BA2152" s="6">
        <f t="shared" si="31253"/>
        <v>0</v>
      </c>
      <c r="BB2152" s="6">
        <f t="shared" si="31253"/>
        <v>0</v>
      </c>
      <c r="BC2152" s="6">
        <f t="shared" si="31253"/>
        <v>0</v>
      </c>
      <c r="BD2152" s="6">
        <f t="shared" si="31253"/>
        <v>0</v>
      </c>
      <c r="BE2152" s="6">
        <f t="shared" si="31253"/>
        <v>0</v>
      </c>
      <c r="BF2152" s="6">
        <f t="shared" si="31253"/>
        <v>0</v>
      </c>
      <c r="BG2152" s="6">
        <f t="shared" si="31253"/>
        <v>0</v>
      </c>
      <c r="BH2152" s="6">
        <f t="shared" si="31253"/>
        <v>0</v>
      </c>
      <c r="BI2152" s="6">
        <f t="shared" si="31253"/>
        <v>0</v>
      </c>
      <c r="BJ2152" s="6">
        <f t="shared" si="31253"/>
        <v>0</v>
      </c>
      <c r="BK2152" s="6">
        <f t="shared" si="31253"/>
        <v>0</v>
      </c>
      <c r="BL2152" s="6">
        <f t="shared" si="31253"/>
        <v>0</v>
      </c>
      <c r="BM2152" s="6">
        <f t="shared" si="31253"/>
        <v>0</v>
      </c>
      <c r="BN2152" s="6">
        <f t="shared" si="31253"/>
        <v>0</v>
      </c>
      <c r="BO2152" s="6">
        <f t="shared" si="31253"/>
        <v>464278512</v>
      </c>
      <c r="BP2152" s="6">
        <f t="shared" si="31253"/>
        <v>464278512</v>
      </c>
      <c r="BQ2152" s="6">
        <f t="shared" si="31253"/>
        <v>464278512</v>
      </c>
      <c r="BR2152" s="6">
        <f t="shared" si="31253"/>
        <v>464278513</v>
      </c>
      <c r="BS2152" s="6">
        <f t="shared" ref="BS2152:CG2152" si="31254">BS2153</f>
        <v>464278513</v>
      </c>
      <c r="BT2152" s="6">
        <f t="shared" si="31254"/>
        <v>0</v>
      </c>
      <c r="BU2152" s="6">
        <f t="shared" si="31254"/>
        <v>0</v>
      </c>
      <c r="BV2152" s="6">
        <f t="shared" si="31254"/>
        <v>0</v>
      </c>
      <c r="BW2152" s="6">
        <f t="shared" si="31254"/>
        <v>0</v>
      </c>
      <c r="BX2152" s="6">
        <f t="shared" si="31254"/>
        <v>0</v>
      </c>
      <c r="BY2152" s="6">
        <f t="shared" si="31254"/>
        <v>0</v>
      </c>
      <c r="BZ2152" s="6">
        <f t="shared" si="31254"/>
        <v>0</v>
      </c>
      <c r="CA2152" s="6">
        <f t="shared" si="31254"/>
        <v>0</v>
      </c>
      <c r="CB2152" s="6">
        <f t="shared" si="31254"/>
        <v>0</v>
      </c>
      <c r="CC2152" s="6">
        <f t="shared" si="31254"/>
        <v>0</v>
      </c>
      <c r="CD2152" s="6">
        <f t="shared" si="31254"/>
        <v>0</v>
      </c>
      <c r="CE2152" s="6">
        <f t="shared" si="31254"/>
        <v>0</v>
      </c>
      <c r="CF2152" s="6">
        <f t="shared" si="31254"/>
        <v>0</v>
      </c>
      <c r="CG2152" s="6">
        <f t="shared" si="31254"/>
        <v>0</v>
      </c>
      <c r="CH2152" s="107">
        <f>F2152-SUM(G2152:CG2152)</f>
        <v>0</v>
      </c>
      <c r="CI2152" s="107" t="str">
        <f>IF(C2152="","",SUM(G2152:CG2152))</f>
        <v/>
      </c>
      <c r="CJ2152" s="67" t="str">
        <f>IF(C2152="","",F2152=CI2152)</f>
        <v/>
      </c>
    </row>
    <row r="2153" spans="1:88" s="5" customFormat="1" ht="22.05" customHeight="1" x14ac:dyDescent="0.3">
      <c r="A2153" s="171" t="s">
        <v>1511</v>
      </c>
      <c r="B2153" s="155" t="s">
        <v>1512</v>
      </c>
      <c r="C2153" s="168" t="s">
        <v>12</v>
      </c>
      <c r="D2153" s="158">
        <v>5582.27</v>
      </c>
      <c r="E2153" s="161">
        <v>415851</v>
      </c>
      <c r="F2153" s="164">
        <f t="shared" ref="F2153" si="31255">ROUND(E2153*D2153,0)</f>
        <v>2321392562</v>
      </c>
      <c r="G2153" s="108">
        <v>0</v>
      </c>
      <c r="H2153" s="108"/>
      <c r="I2153" s="108"/>
      <c r="J2153" s="108"/>
      <c r="K2153" s="108"/>
      <c r="L2153" s="108"/>
      <c r="M2153" s="108"/>
      <c r="N2153" s="108"/>
      <c r="O2153" s="108"/>
      <c r="P2153" s="108"/>
      <c r="Q2153" s="108"/>
      <c r="R2153" s="108"/>
      <c r="S2153" s="108"/>
      <c r="T2153" s="108"/>
      <c r="U2153" s="108"/>
      <c r="V2153" s="108"/>
      <c r="W2153" s="108"/>
      <c r="X2153" s="108"/>
      <c r="Y2153" s="108"/>
      <c r="Z2153" s="108"/>
      <c r="AA2153" s="108"/>
      <c r="AB2153" s="108"/>
      <c r="AC2153" s="108"/>
      <c r="AD2153" s="108"/>
      <c r="AE2153" s="108"/>
      <c r="AF2153" s="108"/>
      <c r="AG2153" s="108"/>
      <c r="AH2153" s="108"/>
      <c r="AI2153" s="108"/>
      <c r="AJ2153" s="108"/>
      <c r="AK2153" s="108"/>
      <c r="AL2153" s="108"/>
      <c r="AM2153" s="108"/>
      <c r="AN2153" s="108"/>
      <c r="AO2153" s="108"/>
      <c r="AP2153" s="108"/>
      <c r="AQ2153" s="108"/>
      <c r="AR2153" s="108"/>
      <c r="AS2153" s="108"/>
      <c r="AT2153" s="108"/>
      <c r="AU2153" s="108"/>
      <c r="AV2153" s="108"/>
      <c r="AW2153" s="108"/>
      <c r="AX2153" s="108"/>
      <c r="AY2153" s="108"/>
      <c r="AZ2153" s="108"/>
      <c r="BA2153" s="108"/>
      <c r="BB2153" s="108"/>
      <c r="BC2153" s="108"/>
      <c r="BD2153" s="108"/>
      <c r="BE2153" s="108"/>
      <c r="BF2153" s="108"/>
      <c r="BG2153" s="108"/>
      <c r="BH2153" s="108"/>
      <c r="BI2153" s="108"/>
      <c r="BJ2153" s="108"/>
      <c r="BK2153" s="108"/>
      <c r="BL2153" s="108"/>
      <c r="BM2153" s="108"/>
      <c r="BN2153" s="108"/>
      <c r="BO2153" s="108">
        <f>ROUND($F$2153/5,0)</f>
        <v>464278512</v>
      </c>
      <c r="BP2153" s="108">
        <f t="shared" ref="BP2153:BQ2153" si="31256">ROUND($F$2153/5,0)</f>
        <v>464278512</v>
      </c>
      <c r="BQ2153" s="108">
        <f t="shared" si="31256"/>
        <v>464278512</v>
      </c>
      <c r="BR2153" s="108">
        <f>ROUNDUP($F$2153/5,0)</f>
        <v>464278513</v>
      </c>
      <c r="BS2153" s="108">
        <f>ROUNDUP($F$2153/5,0)</f>
        <v>464278513</v>
      </c>
      <c r="BT2153" s="108"/>
      <c r="BU2153" s="108"/>
      <c r="BV2153" s="108"/>
      <c r="BW2153" s="108"/>
      <c r="BX2153" s="108"/>
      <c r="BY2153" s="108"/>
      <c r="BZ2153" s="108"/>
      <c r="CA2153" s="108"/>
      <c r="CB2153" s="108"/>
      <c r="CC2153" s="108"/>
      <c r="CD2153" s="108"/>
      <c r="CE2153" s="108"/>
      <c r="CF2153" s="108"/>
      <c r="CG2153" s="108"/>
      <c r="CH2153" s="109">
        <f>IF(C2153="","",F2153-SUM(G2153:CG2153))</f>
        <v>0</v>
      </c>
      <c r="CI2153" s="107">
        <f>IF(C2153="","",SUM(G2153:CG2153))</f>
        <v>2321392562</v>
      </c>
      <c r="CJ2153" s="67" t="b">
        <f>IF(C2153="","",F2153=CI2153)</f>
        <v>1</v>
      </c>
    </row>
    <row r="2154" spans="1:88" s="5" customFormat="1" ht="22.05" customHeight="1" x14ac:dyDescent="0.3">
      <c r="A2154" s="172"/>
      <c r="B2154" s="156"/>
      <c r="C2154" s="169"/>
      <c r="D2154" s="159"/>
      <c r="E2154" s="162"/>
      <c r="F2154" s="165"/>
      <c r="G2154" s="110">
        <v>0</v>
      </c>
      <c r="H2154" s="110"/>
      <c r="I2154" s="110"/>
      <c r="J2154" s="110"/>
      <c r="K2154" s="110"/>
      <c r="L2154" s="110"/>
      <c r="M2154" s="110"/>
      <c r="N2154" s="110"/>
      <c r="O2154" s="110"/>
      <c r="P2154" s="110"/>
      <c r="Q2154" s="110"/>
      <c r="R2154" s="110"/>
      <c r="S2154" s="110"/>
      <c r="T2154" s="110"/>
      <c r="U2154" s="110">
        <f t="shared" ref="U2154:X2154" si="31257">ROUND(U2153/$E2153,2)</f>
        <v>0</v>
      </c>
      <c r="V2154" s="110">
        <f t="shared" si="31257"/>
        <v>0</v>
      </c>
      <c r="W2154" s="110">
        <f t="shared" si="31257"/>
        <v>0</v>
      </c>
      <c r="X2154" s="110">
        <f t="shared" si="31257"/>
        <v>0</v>
      </c>
      <c r="Y2154" s="110">
        <f t="shared" ref="Y2154:AG2154" si="31258">ROUND(Y2153/$E2153,2)</f>
        <v>0</v>
      </c>
      <c r="Z2154" s="110">
        <f t="shared" si="31258"/>
        <v>0</v>
      </c>
      <c r="AA2154" s="110">
        <f t="shared" si="31258"/>
        <v>0</v>
      </c>
      <c r="AB2154" s="110">
        <f t="shared" si="31258"/>
        <v>0</v>
      </c>
      <c r="AC2154" s="110">
        <f t="shared" si="31258"/>
        <v>0</v>
      </c>
      <c r="AD2154" s="110">
        <f t="shared" si="31258"/>
        <v>0</v>
      </c>
      <c r="AE2154" s="110">
        <f t="shared" si="31258"/>
        <v>0</v>
      </c>
      <c r="AF2154" s="110">
        <f t="shared" si="31258"/>
        <v>0</v>
      </c>
      <c r="AG2154" s="110">
        <f t="shared" si="31258"/>
        <v>0</v>
      </c>
      <c r="AH2154" s="110">
        <f t="shared" ref="AH2154:AK2154" si="31259">ROUND(AH2153/$E2153,2)</f>
        <v>0</v>
      </c>
      <c r="AI2154" s="110">
        <f t="shared" si="31259"/>
        <v>0</v>
      </c>
      <c r="AJ2154" s="110">
        <f t="shared" si="31259"/>
        <v>0</v>
      </c>
      <c r="AK2154" s="110">
        <f t="shared" si="31259"/>
        <v>0</v>
      </c>
      <c r="AL2154" s="110">
        <f t="shared" ref="AL2154:AT2154" si="31260">ROUND(AL2153/$E2153,2)</f>
        <v>0</v>
      </c>
      <c r="AM2154" s="110">
        <f t="shared" si="31260"/>
        <v>0</v>
      </c>
      <c r="AN2154" s="110">
        <f t="shared" si="31260"/>
        <v>0</v>
      </c>
      <c r="AO2154" s="110">
        <f t="shared" si="31260"/>
        <v>0</v>
      </c>
      <c r="AP2154" s="110">
        <f t="shared" si="31260"/>
        <v>0</v>
      </c>
      <c r="AQ2154" s="110">
        <f t="shared" si="31260"/>
        <v>0</v>
      </c>
      <c r="AR2154" s="110">
        <f t="shared" si="31260"/>
        <v>0</v>
      </c>
      <c r="AS2154" s="110">
        <f t="shared" si="31260"/>
        <v>0</v>
      </c>
      <c r="AT2154" s="110">
        <f t="shared" si="31260"/>
        <v>0</v>
      </c>
      <c r="AU2154" s="110">
        <f t="shared" ref="AU2154:AX2154" si="31261">ROUND(AU2153/$E2153,2)</f>
        <v>0</v>
      </c>
      <c r="AV2154" s="110">
        <f t="shared" si="31261"/>
        <v>0</v>
      </c>
      <c r="AW2154" s="110">
        <f t="shared" si="31261"/>
        <v>0</v>
      </c>
      <c r="AX2154" s="110">
        <f t="shared" si="31261"/>
        <v>0</v>
      </c>
      <c r="AY2154" s="110">
        <f t="shared" ref="AY2154:BC2154" si="31262">ROUND(AY2153/$E2153,2)</f>
        <v>0</v>
      </c>
      <c r="AZ2154" s="110">
        <f t="shared" si="31262"/>
        <v>0</v>
      </c>
      <c r="BA2154" s="110">
        <f t="shared" si="31262"/>
        <v>0</v>
      </c>
      <c r="BB2154" s="110">
        <f t="shared" si="31262"/>
        <v>0</v>
      </c>
      <c r="BC2154" s="110">
        <f t="shared" si="31262"/>
        <v>0</v>
      </c>
      <c r="BD2154" s="110">
        <f t="shared" ref="BD2154:BG2154" si="31263">ROUND(BD2153/$E2153,2)</f>
        <v>0</v>
      </c>
      <c r="BE2154" s="110">
        <f t="shared" si="31263"/>
        <v>0</v>
      </c>
      <c r="BF2154" s="110">
        <f t="shared" si="31263"/>
        <v>0</v>
      </c>
      <c r="BG2154" s="110">
        <f t="shared" si="31263"/>
        <v>0</v>
      </c>
      <c r="BH2154" s="110">
        <f t="shared" ref="BH2154:BK2154" si="31264">ROUND(BH2153/$E2153,2)</f>
        <v>0</v>
      </c>
      <c r="BI2154" s="110">
        <f t="shared" si="31264"/>
        <v>0</v>
      </c>
      <c r="BJ2154" s="110">
        <f t="shared" si="31264"/>
        <v>0</v>
      </c>
      <c r="BK2154" s="110">
        <f t="shared" si="31264"/>
        <v>0</v>
      </c>
      <c r="BL2154" s="110">
        <f t="shared" ref="BL2154" si="31265">ROUND(BL2153/$E2153,2)</f>
        <v>0</v>
      </c>
      <c r="BM2154" s="110">
        <f t="shared" ref="BM2154" si="31266">ROUNDUP(BM2153/$E2153,2)</f>
        <v>0</v>
      </c>
      <c r="BN2154" s="110">
        <f t="shared" ref="BN2154:BP2154" si="31267">ROUNDUP(BN2153/$E2153,2)</f>
        <v>0</v>
      </c>
      <c r="BO2154" s="110">
        <f t="shared" si="31267"/>
        <v>1116.46</v>
      </c>
      <c r="BP2154" s="110">
        <f t="shared" si="31267"/>
        <v>1116.46</v>
      </c>
      <c r="BQ2154" s="110">
        <f t="shared" ref="BQ2154:BT2154" si="31268">ROUND(BQ2153/$E2153,2)</f>
        <v>1116.45</v>
      </c>
      <c r="BR2154" s="110">
        <f t="shared" si="31268"/>
        <v>1116.45</v>
      </c>
      <c r="BS2154" s="110">
        <f t="shared" si="31268"/>
        <v>1116.45</v>
      </c>
      <c r="BT2154" s="110">
        <f t="shared" si="31268"/>
        <v>0</v>
      </c>
      <c r="BU2154" s="110">
        <f t="shared" ref="BU2154:BX2154" si="31269">ROUND(BU2153/$E2153,2)</f>
        <v>0</v>
      </c>
      <c r="BV2154" s="110">
        <f t="shared" si="31269"/>
        <v>0</v>
      </c>
      <c r="BW2154" s="110">
        <f t="shared" si="31269"/>
        <v>0</v>
      </c>
      <c r="BX2154" s="110">
        <f t="shared" si="31269"/>
        <v>0</v>
      </c>
      <c r="BY2154" s="110">
        <f t="shared" ref="BY2154:CC2154" si="31270">ROUND(BY2153/$E2153,2)</f>
        <v>0</v>
      </c>
      <c r="BZ2154" s="110">
        <f t="shared" si="31270"/>
        <v>0</v>
      </c>
      <c r="CA2154" s="110">
        <f t="shared" si="31270"/>
        <v>0</v>
      </c>
      <c r="CB2154" s="110">
        <f t="shared" si="31270"/>
        <v>0</v>
      </c>
      <c r="CC2154" s="110">
        <f t="shared" si="31270"/>
        <v>0</v>
      </c>
      <c r="CD2154" s="110">
        <f t="shared" ref="CD2154:CG2154" si="31271">ROUND(CD2153/$E2153,2)</f>
        <v>0</v>
      </c>
      <c r="CE2154" s="110"/>
      <c r="CF2154" s="110">
        <f t="shared" si="31271"/>
        <v>0</v>
      </c>
      <c r="CG2154" s="110">
        <f t="shared" si="31271"/>
        <v>0</v>
      </c>
      <c r="CH2154" s="111">
        <f>IF(C2153="","",D2153-SUM(G2154:CG2154))</f>
        <v>9.0949470177292824E-13</v>
      </c>
      <c r="CI2154" s="112">
        <f>IF(C2153="","",SUM(G2154:CG2154))</f>
        <v>5582.2699999999995</v>
      </c>
      <c r="CJ2154" s="67" t="b">
        <f>IF(C2153="","",D2153=CI2154)</f>
        <v>1</v>
      </c>
    </row>
    <row r="2155" spans="1:88" s="5" customFormat="1" ht="22.05" customHeight="1" x14ac:dyDescent="0.3">
      <c r="A2155" s="173"/>
      <c r="B2155" s="157"/>
      <c r="C2155" s="170"/>
      <c r="D2155" s="160"/>
      <c r="E2155" s="163"/>
      <c r="F2155" s="166"/>
      <c r="G2155" s="113">
        <v>0</v>
      </c>
      <c r="H2155" s="113"/>
      <c r="I2155" s="113"/>
      <c r="J2155" s="113"/>
      <c r="K2155" s="113"/>
      <c r="L2155" s="113"/>
      <c r="M2155" s="113"/>
      <c r="N2155" s="113"/>
      <c r="O2155" s="113"/>
      <c r="P2155" s="113"/>
      <c r="Q2155" s="113"/>
      <c r="R2155" s="113"/>
      <c r="S2155" s="113"/>
      <c r="T2155" s="113"/>
      <c r="U2155" s="113">
        <f t="shared" ref="U2155:X2155" si="31272">U2153/$F2153</f>
        <v>0</v>
      </c>
      <c r="V2155" s="113">
        <f t="shared" si="31272"/>
        <v>0</v>
      </c>
      <c r="W2155" s="113">
        <f t="shared" si="31272"/>
        <v>0</v>
      </c>
      <c r="X2155" s="113">
        <f t="shared" si="31272"/>
        <v>0</v>
      </c>
      <c r="Y2155" s="113">
        <f t="shared" ref="Y2155:AG2155" si="31273">Y2153/$F2153</f>
        <v>0</v>
      </c>
      <c r="Z2155" s="113">
        <f t="shared" si="31273"/>
        <v>0</v>
      </c>
      <c r="AA2155" s="113">
        <f t="shared" si="31273"/>
        <v>0</v>
      </c>
      <c r="AB2155" s="113">
        <f t="shared" si="31273"/>
        <v>0</v>
      </c>
      <c r="AC2155" s="113">
        <f t="shared" si="31273"/>
        <v>0</v>
      </c>
      <c r="AD2155" s="113">
        <f t="shared" si="31273"/>
        <v>0</v>
      </c>
      <c r="AE2155" s="113">
        <f t="shared" si="31273"/>
        <v>0</v>
      </c>
      <c r="AF2155" s="113">
        <f t="shared" si="31273"/>
        <v>0</v>
      </c>
      <c r="AG2155" s="113">
        <f t="shared" si="31273"/>
        <v>0</v>
      </c>
      <c r="AH2155" s="113">
        <f t="shared" ref="AH2155:AK2155" si="31274">AH2153/$F2153</f>
        <v>0</v>
      </c>
      <c r="AI2155" s="113">
        <f t="shared" si="31274"/>
        <v>0</v>
      </c>
      <c r="AJ2155" s="113">
        <f t="shared" si="31274"/>
        <v>0</v>
      </c>
      <c r="AK2155" s="113">
        <f t="shared" si="31274"/>
        <v>0</v>
      </c>
      <c r="AL2155" s="113">
        <f t="shared" ref="AL2155:AT2155" si="31275">AL2153/$F2153</f>
        <v>0</v>
      </c>
      <c r="AM2155" s="113">
        <f t="shared" si="31275"/>
        <v>0</v>
      </c>
      <c r="AN2155" s="113">
        <f t="shared" si="31275"/>
        <v>0</v>
      </c>
      <c r="AO2155" s="113">
        <f t="shared" si="31275"/>
        <v>0</v>
      </c>
      <c r="AP2155" s="113">
        <f t="shared" si="31275"/>
        <v>0</v>
      </c>
      <c r="AQ2155" s="113">
        <f t="shared" si="31275"/>
        <v>0</v>
      </c>
      <c r="AR2155" s="113">
        <f t="shared" si="31275"/>
        <v>0</v>
      </c>
      <c r="AS2155" s="113">
        <f t="shared" si="31275"/>
        <v>0</v>
      </c>
      <c r="AT2155" s="113">
        <f t="shared" si="31275"/>
        <v>0</v>
      </c>
      <c r="AU2155" s="113">
        <f t="shared" ref="AU2155:AX2155" si="31276">AU2153/$F2153</f>
        <v>0</v>
      </c>
      <c r="AV2155" s="113">
        <f t="shared" si="31276"/>
        <v>0</v>
      </c>
      <c r="AW2155" s="113">
        <f t="shared" si="31276"/>
        <v>0</v>
      </c>
      <c r="AX2155" s="113">
        <f t="shared" si="31276"/>
        <v>0</v>
      </c>
      <c r="AY2155" s="113">
        <f t="shared" ref="AY2155:BC2155" si="31277">AY2153/$F2153</f>
        <v>0</v>
      </c>
      <c r="AZ2155" s="113">
        <f t="shared" si="31277"/>
        <v>0</v>
      </c>
      <c r="BA2155" s="113">
        <f t="shared" si="31277"/>
        <v>0</v>
      </c>
      <c r="BB2155" s="113">
        <f t="shared" si="31277"/>
        <v>0</v>
      </c>
      <c r="BC2155" s="113">
        <f t="shared" si="31277"/>
        <v>0</v>
      </c>
      <c r="BD2155" s="113">
        <f t="shared" ref="BD2155:BG2155" si="31278">BD2153/$F2153</f>
        <v>0</v>
      </c>
      <c r="BE2155" s="113">
        <f t="shared" si="31278"/>
        <v>0</v>
      </c>
      <c r="BF2155" s="113">
        <f t="shared" si="31278"/>
        <v>0</v>
      </c>
      <c r="BG2155" s="113">
        <f t="shared" si="31278"/>
        <v>0</v>
      </c>
      <c r="BH2155" s="113">
        <f t="shared" ref="BH2155:BK2155" si="31279">BH2153/$F2153</f>
        <v>0</v>
      </c>
      <c r="BI2155" s="113">
        <f t="shared" si="31279"/>
        <v>0</v>
      </c>
      <c r="BJ2155" s="113">
        <f t="shared" si="31279"/>
        <v>0</v>
      </c>
      <c r="BK2155" s="113">
        <f t="shared" si="31279"/>
        <v>0</v>
      </c>
      <c r="BL2155" s="113">
        <f t="shared" ref="BL2155:BP2155" si="31280">BL2153/$F2153</f>
        <v>0</v>
      </c>
      <c r="BM2155" s="113">
        <f t="shared" si="31280"/>
        <v>0</v>
      </c>
      <c r="BN2155" s="113">
        <f t="shared" si="31280"/>
        <v>0</v>
      </c>
      <c r="BO2155" s="113">
        <f t="shared" si="31280"/>
        <v>0.19999999982768962</v>
      </c>
      <c r="BP2155" s="113">
        <f t="shared" si="31280"/>
        <v>0.19999999982768962</v>
      </c>
      <c r="BQ2155" s="113">
        <f t="shared" ref="BQ2155:BT2155" si="31281">BQ2153/$F2153</f>
        <v>0.19999999982768962</v>
      </c>
      <c r="BR2155" s="113">
        <f t="shared" si="31281"/>
        <v>0.20000000025846554</v>
      </c>
      <c r="BS2155" s="113">
        <f t="shared" si="31281"/>
        <v>0.20000000025846554</v>
      </c>
      <c r="BT2155" s="113">
        <f t="shared" si="31281"/>
        <v>0</v>
      </c>
      <c r="BU2155" s="113">
        <f t="shared" ref="BU2155:BX2155" si="31282">BU2153/$F2153</f>
        <v>0</v>
      </c>
      <c r="BV2155" s="113">
        <f t="shared" si="31282"/>
        <v>0</v>
      </c>
      <c r="BW2155" s="113">
        <f t="shared" si="31282"/>
        <v>0</v>
      </c>
      <c r="BX2155" s="113">
        <f t="shared" si="31282"/>
        <v>0</v>
      </c>
      <c r="BY2155" s="113">
        <f t="shared" ref="BY2155:CC2155" si="31283">BY2153/$F2153</f>
        <v>0</v>
      </c>
      <c r="BZ2155" s="113">
        <f t="shared" si="31283"/>
        <v>0</v>
      </c>
      <c r="CA2155" s="113">
        <f t="shared" si="31283"/>
        <v>0</v>
      </c>
      <c r="CB2155" s="113">
        <f t="shared" si="31283"/>
        <v>0</v>
      </c>
      <c r="CC2155" s="113">
        <f t="shared" si="31283"/>
        <v>0</v>
      </c>
      <c r="CD2155" s="113">
        <f t="shared" ref="CD2155:CG2155" si="31284">CD2153/$F2153</f>
        <v>0</v>
      </c>
      <c r="CE2155" s="113"/>
      <c r="CF2155" s="113">
        <f t="shared" si="31284"/>
        <v>0</v>
      </c>
      <c r="CG2155" s="113">
        <f t="shared" si="31284"/>
        <v>0</v>
      </c>
      <c r="CH2155" s="114">
        <f>IF(C2153="","",100%-SUM(G2155:CG2155))</f>
        <v>0</v>
      </c>
      <c r="CI2155" s="115">
        <f>IF(C2153="","",SUM(G2155:CG2155))</f>
        <v>1</v>
      </c>
      <c r="CJ2155" s="67" t="b">
        <f>IF(C2153="","",SUM(G2155:CG2155)=CI2155)</f>
        <v>1</v>
      </c>
    </row>
    <row r="2156" spans="1:88" s="5" customFormat="1" x14ac:dyDescent="0.25">
      <c r="A2156" s="46">
        <v>15</v>
      </c>
      <c r="B2156" s="47" t="s">
        <v>1513</v>
      </c>
      <c r="C2156" s="80"/>
      <c r="D2156" s="80"/>
      <c r="E2156" s="81" t="s">
        <v>8</v>
      </c>
      <c r="F2156" s="86" t="s">
        <v>8</v>
      </c>
      <c r="G2156" s="138"/>
      <c r="H2156" s="138"/>
      <c r="I2156" s="138"/>
      <c r="J2156" s="138"/>
      <c r="K2156" s="138"/>
      <c r="L2156" s="138"/>
      <c r="M2156" s="138"/>
      <c r="N2156" s="138"/>
      <c r="O2156" s="138"/>
      <c r="P2156" s="138"/>
      <c r="Q2156" s="138"/>
      <c r="R2156" s="138"/>
      <c r="S2156" s="138"/>
      <c r="T2156" s="138"/>
      <c r="U2156" s="139"/>
      <c r="V2156" s="139"/>
      <c r="W2156" s="139"/>
      <c r="X2156" s="138"/>
      <c r="Y2156" s="139"/>
      <c r="Z2156" s="139"/>
      <c r="AA2156" s="139"/>
      <c r="AB2156" s="139"/>
      <c r="AC2156" s="139"/>
      <c r="AD2156" s="139"/>
      <c r="AE2156" s="139"/>
      <c r="AF2156" s="139"/>
      <c r="AG2156" s="138"/>
      <c r="AH2156" s="139"/>
      <c r="AI2156" s="139"/>
      <c r="AJ2156" s="139"/>
      <c r="AK2156" s="138"/>
      <c r="AL2156" s="139"/>
      <c r="AM2156" s="139"/>
      <c r="AN2156" s="139"/>
      <c r="AO2156" s="139"/>
      <c r="AP2156" s="139"/>
      <c r="AQ2156" s="139"/>
      <c r="AR2156" s="139"/>
      <c r="AS2156" s="139"/>
      <c r="AT2156" s="138"/>
      <c r="AU2156" s="139"/>
      <c r="AV2156" s="139"/>
      <c r="AW2156" s="139"/>
      <c r="AX2156" s="138"/>
      <c r="AY2156" s="139"/>
      <c r="AZ2156" s="139"/>
      <c r="BA2156" s="139"/>
      <c r="BB2156" s="139"/>
      <c r="BC2156" s="138"/>
      <c r="BD2156" s="139"/>
      <c r="BE2156" s="139"/>
      <c r="BF2156" s="139"/>
      <c r="BG2156" s="138"/>
      <c r="BH2156" s="139"/>
      <c r="BI2156" s="139"/>
      <c r="BJ2156" s="139"/>
      <c r="BK2156" s="138"/>
      <c r="BL2156" s="139"/>
      <c r="BM2156" s="139"/>
      <c r="BN2156" s="139"/>
      <c r="BO2156" s="139"/>
      <c r="BP2156" s="138"/>
      <c r="BQ2156" s="139"/>
      <c r="BR2156" s="139"/>
      <c r="BS2156" s="139"/>
      <c r="BT2156" s="138"/>
      <c r="BU2156" s="139"/>
      <c r="BV2156" s="139"/>
      <c r="BW2156" s="139"/>
      <c r="BX2156" s="138"/>
      <c r="BY2156" s="139"/>
      <c r="BZ2156" s="139"/>
      <c r="CA2156" s="139"/>
      <c r="CB2156" s="139"/>
      <c r="CC2156" s="138"/>
      <c r="CD2156" s="139"/>
      <c r="CE2156" s="139"/>
      <c r="CF2156" s="139"/>
      <c r="CG2156" s="139"/>
      <c r="CH2156" s="107" t="str">
        <f>IF(C2156="","",F2156-SUM(G2156:CG2156))</f>
        <v/>
      </c>
      <c r="CI2156" s="107" t="str">
        <f>IF(C2156="","",SUM(G2156:CG2156))</f>
        <v/>
      </c>
      <c r="CJ2156" s="67" t="str">
        <f>IF(C2156="","",F2156=CI2156)</f>
        <v/>
      </c>
    </row>
    <row r="2157" spans="1:88" x14ac:dyDescent="0.3">
      <c r="A2157" s="31" t="s">
        <v>1514</v>
      </c>
      <c r="B2157" s="32" t="s">
        <v>1515</v>
      </c>
      <c r="C2157" s="33"/>
      <c r="D2157" s="33"/>
      <c r="E2157" s="37" t="s">
        <v>8</v>
      </c>
      <c r="F2157" s="84">
        <f>SUM(F2158:F2211)</f>
        <v>5553722966</v>
      </c>
      <c r="G2157" s="6">
        <f>G2158+G2161+G2164+G2167+G2170+G2173+G2176+G2179+G2182+G2185+G2188+G2191+G2194+G2197+G2200+G2203+G2206+G2209</f>
        <v>0</v>
      </c>
      <c r="H2157" s="6">
        <f t="shared" ref="H2157:BS2157" si="31285">H2158+H2161+H2164+H2167+H2170+H2173+H2176+H2179+H2182+H2185+H2188+H2191+H2194+H2197+H2200+H2203+H2206+H2209</f>
        <v>0</v>
      </c>
      <c r="I2157" s="6">
        <f t="shared" si="31285"/>
        <v>0</v>
      </c>
      <c r="J2157" s="6">
        <f t="shared" si="31285"/>
        <v>0</v>
      </c>
      <c r="K2157" s="6">
        <f t="shared" si="31285"/>
        <v>0</v>
      </c>
      <c r="L2157" s="6">
        <f t="shared" si="31285"/>
        <v>0</v>
      </c>
      <c r="M2157" s="6">
        <f t="shared" si="31285"/>
        <v>0</v>
      </c>
      <c r="N2157" s="6">
        <f t="shared" si="31285"/>
        <v>0</v>
      </c>
      <c r="O2157" s="6">
        <f t="shared" si="31285"/>
        <v>0</v>
      </c>
      <c r="P2157" s="6">
        <f t="shared" si="31285"/>
        <v>0</v>
      </c>
      <c r="Q2157" s="6">
        <f t="shared" si="31285"/>
        <v>0</v>
      </c>
      <c r="R2157" s="6">
        <f t="shared" si="31285"/>
        <v>0</v>
      </c>
      <c r="S2157" s="6">
        <f t="shared" si="31285"/>
        <v>0</v>
      </c>
      <c r="T2157" s="6">
        <f t="shared" si="31285"/>
        <v>0</v>
      </c>
      <c r="U2157" s="6">
        <f t="shared" si="31285"/>
        <v>0</v>
      </c>
      <c r="V2157" s="6">
        <f t="shared" si="31285"/>
        <v>0</v>
      </c>
      <c r="W2157" s="6">
        <f t="shared" si="31285"/>
        <v>0</v>
      </c>
      <c r="X2157" s="6">
        <f t="shared" si="31285"/>
        <v>0</v>
      </c>
      <c r="Y2157" s="6">
        <f t="shared" si="31285"/>
        <v>0</v>
      </c>
      <c r="Z2157" s="6">
        <f t="shared" si="31285"/>
        <v>0</v>
      </c>
      <c r="AA2157" s="6">
        <f t="shared" si="31285"/>
        <v>0</v>
      </c>
      <c r="AB2157" s="6">
        <f t="shared" si="31285"/>
        <v>0</v>
      </c>
      <c r="AC2157" s="6">
        <f t="shared" si="31285"/>
        <v>0</v>
      </c>
      <c r="AD2157" s="6">
        <f t="shared" si="31285"/>
        <v>0</v>
      </c>
      <c r="AE2157" s="6">
        <f t="shared" si="31285"/>
        <v>0</v>
      </c>
      <c r="AF2157" s="6">
        <f t="shared" si="31285"/>
        <v>0</v>
      </c>
      <c r="AG2157" s="6">
        <f t="shared" si="31285"/>
        <v>0</v>
      </c>
      <c r="AH2157" s="6">
        <f t="shared" si="31285"/>
        <v>0</v>
      </c>
      <c r="AI2157" s="6">
        <f t="shared" si="31285"/>
        <v>269422900</v>
      </c>
      <c r="AJ2157" s="6">
        <f t="shared" si="31285"/>
        <v>269422900</v>
      </c>
      <c r="AK2157" s="6">
        <f t="shared" si="31285"/>
        <v>269422900</v>
      </c>
      <c r="AL2157" s="6">
        <f t="shared" si="31285"/>
        <v>269422900</v>
      </c>
      <c r="AM2157" s="6">
        <f t="shared" si="31285"/>
        <v>269422900</v>
      </c>
      <c r="AN2157" s="6">
        <f t="shared" si="31285"/>
        <v>392903141</v>
      </c>
      <c r="AO2157" s="6">
        <f t="shared" si="31285"/>
        <v>503164567</v>
      </c>
      <c r="AP2157" s="6">
        <f t="shared" si="31285"/>
        <v>503164567</v>
      </c>
      <c r="AQ2157" s="6">
        <f t="shared" si="31285"/>
        <v>503164567</v>
      </c>
      <c r="AR2157" s="6">
        <f t="shared" si="31285"/>
        <v>503164567</v>
      </c>
      <c r="AS2157" s="6">
        <f t="shared" si="31285"/>
        <v>379684325</v>
      </c>
      <c r="AT2157" s="6">
        <f t="shared" si="31285"/>
        <v>0</v>
      </c>
      <c r="AU2157" s="6">
        <f t="shared" si="31285"/>
        <v>0</v>
      </c>
      <c r="AV2157" s="6">
        <f t="shared" si="31285"/>
        <v>0</v>
      </c>
      <c r="AW2157" s="6">
        <f t="shared" si="31285"/>
        <v>0</v>
      </c>
      <c r="AX2157" s="6">
        <f t="shared" si="31285"/>
        <v>0</v>
      </c>
      <c r="AY2157" s="6">
        <f t="shared" si="31285"/>
        <v>0</v>
      </c>
      <c r="AZ2157" s="6">
        <f t="shared" si="31285"/>
        <v>0</v>
      </c>
      <c r="BA2157" s="6">
        <f t="shared" si="31285"/>
        <v>0</v>
      </c>
      <c r="BB2157" s="6">
        <f t="shared" si="31285"/>
        <v>0</v>
      </c>
      <c r="BC2157" s="6">
        <f t="shared" si="31285"/>
        <v>0</v>
      </c>
      <c r="BD2157" s="6">
        <f t="shared" si="31285"/>
        <v>0</v>
      </c>
      <c r="BE2157" s="6">
        <f t="shared" si="31285"/>
        <v>269422900</v>
      </c>
      <c r="BF2157" s="6">
        <f t="shared" si="31285"/>
        <v>269422900</v>
      </c>
      <c r="BG2157" s="6">
        <f t="shared" si="31285"/>
        <v>309219512</v>
      </c>
      <c r="BH2157" s="6">
        <f t="shared" si="31285"/>
        <v>39796612</v>
      </c>
      <c r="BI2157" s="6">
        <f t="shared" si="31285"/>
        <v>39796613</v>
      </c>
      <c r="BJ2157" s="6">
        <f t="shared" si="31285"/>
        <v>2873914</v>
      </c>
      <c r="BK2157" s="6">
        <f t="shared" si="31285"/>
        <v>10514645</v>
      </c>
      <c r="BL2157" s="6">
        <f t="shared" si="31285"/>
        <v>14722485</v>
      </c>
      <c r="BM2157" s="6">
        <f t="shared" si="31285"/>
        <v>14722484</v>
      </c>
      <c r="BN2157" s="6">
        <f t="shared" si="31285"/>
        <v>10514647</v>
      </c>
      <c r="BO2157" s="6">
        <f t="shared" si="31285"/>
        <v>10514647</v>
      </c>
      <c r="BP2157" s="6">
        <f t="shared" si="31285"/>
        <v>15327845</v>
      </c>
      <c r="BQ2157" s="6">
        <f t="shared" si="31285"/>
        <v>15327845</v>
      </c>
      <c r="BR2157" s="6">
        <f t="shared" si="31285"/>
        <v>19172407</v>
      </c>
      <c r="BS2157" s="6">
        <f t="shared" si="31285"/>
        <v>19172407</v>
      </c>
      <c r="BT2157" s="6">
        <f t="shared" ref="BT2157:CG2157" si="31286">BT2158+BT2161+BT2164+BT2167+BT2170+BT2173+BT2176+BT2179+BT2182+BT2185+BT2188+BT2191+BT2194+BT2197+BT2200+BT2203+BT2206+BT2209</f>
        <v>40935945</v>
      </c>
      <c r="BU2157" s="6">
        <f t="shared" si="31286"/>
        <v>34217470</v>
      </c>
      <c r="BV2157" s="6">
        <f t="shared" si="31286"/>
        <v>34217470</v>
      </c>
      <c r="BW2157" s="6">
        <f t="shared" si="31286"/>
        <v>34217469</v>
      </c>
      <c r="BX2157" s="6">
        <f t="shared" si="31286"/>
        <v>36978900</v>
      </c>
      <c r="BY2157" s="6">
        <f t="shared" si="31286"/>
        <v>16375922</v>
      </c>
      <c r="BZ2157" s="6">
        <f t="shared" si="31286"/>
        <v>16375922</v>
      </c>
      <c r="CA2157" s="6">
        <f t="shared" si="31286"/>
        <v>16375921</v>
      </c>
      <c r="CB2157" s="6">
        <f t="shared" si="31286"/>
        <v>65572926</v>
      </c>
      <c r="CC2157" s="6">
        <f t="shared" si="31286"/>
        <v>65572924</v>
      </c>
      <c r="CD2157" s="6">
        <f t="shared" si="31286"/>
        <v>0</v>
      </c>
      <c r="CE2157" s="6">
        <f t="shared" si="31286"/>
        <v>0</v>
      </c>
      <c r="CF2157" s="6">
        <f t="shared" si="31286"/>
        <v>0</v>
      </c>
      <c r="CG2157" s="6">
        <f t="shared" si="31286"/>
        <v>0</v>
      </c>
      <c r="CH2157" s="107">
        <f>F2157-SUM(G2157:CG2157)</f>
        <v>0</v>
      </c>
      <c r="CI2157" s="107" t="str">
        <f>IF(C2157="","",SUM(G2157:CG2157))</f>
        <v/>
      </c>
      <c r="CJ2157" s="67" t="str">
        <f>IF(C2157="","",F2157=CI2157)</f>
        <v/>
      </c>
    </row>
    <row r="2158" spans="1:88" s="5" customFormat="1" ht="22.05" customHeight="1" x14ac:dyDescent="0.3">
      <c r="A2158" s="171" t="s">
        <v>1516</v>
      </c>
      <c r="B2158" s="155" t="s">
        <v>1517</v>
      </c>
      <c r="C2158" s="168" t="s">
        <v>12</v>
      </c>
      <c r="D2158" s="158">
        <v>200</v>
      </c>
      <c r="E2158" s="161">
        <v>201174</v>
      </c>
      <c r="F2158" s="164">
        <f t="shared" ref="F2158:F2209" si="31287">ROUND(E2158*D2158,0)</f>
        <v>40234800</v>
      </c>
      <c r="G2158" s="108"/>
      <c r="H2158" s="108"/>
      <c r="I2158" s="108"/>
      <c r="J2158" s="108"/>
      <c r="K2158" s="108"/>
      <c r="L2158" s="108"/>
      <c r="M2158" s="108"/>
      <c r="N2158" s="108"/>
      <c r="O2158" s="108"/>
      <c r="P2158" s="108"/>
      <c r="Q2158" s="108"/>
      <c r="R2158" s="108"/>
      <c r="S2158" s="108"/>
      <c r="T2158" s="108"/>
      <c r="U2158" s="108"/>
      <c r="V2158" s="108"/>
      <c r="W2158" s="108"/>
      <c r="X2158" s="108"/>
      <c r="Y2158" s="108"/>
      <c r="Z2158" s="108"/>
      <c r="AA2158" s="108"/>
      <c r="AB2158" s="108"/>
      <c r="AC2158" s="108"/>
      <c r="AD2158" s="108"/>
      <c r="AE2158" s="108"/>
      <c r="AF2158" s="108"/>
      <c r="AG2158" s="108"/>
      <c r="AH2158" s="108"/>
      <c r="AI2158" s="108"/>
      <c r="AJ2158" s="108"/>
      <c r="AK2158" s="108"/>
      <c r="AL2158" s="108"/>
      <c r="AM2158" s="108"/>
      <c r="AN2158" s="108"/>
      <c r="AO2158" s="108"/>
      <c r="AP2158" s="108"/>
      <c r="AQ2158" s="108"/>
      <c r="AR2158" s="108"/>
      <c r="AS2158" s="108"/>
      <c r="AT2158" s="108"/>
      <c r="AU2158" s="108"/>
      <c r="AV2158" s="108"/>
      <c r="AW2158" s="108"/>
      <c r="AX2158" s="108"/>
      <c r="AY2158" s="108"/>
      <c r="AZ2158" s="108"/>
      <c r="BA2158" s="108"/>
      <c r="BB2158" s="108"/>
      <c r="BC2158" s="108"/>
      <c r="BD2158" s="108"/>
      <c r="BE2158" s="108"/>
      <c r="BF2158" s="108"/>
      <c r="BG2158" s="108">
        <f>ROUND($F2158/14,0)</f>
        <v>2873914</v>
      </c>
      <c r="BH2158" s="108">
        <f>ROUND($F2158/14,0)</f>
        <v>2873914</v>
      </c>
      <c r="BI2158" s="108">
        <f t="shared" ref="BI2158:BT2158" si="31288">ROUND($F2158/14,0)</f>
        <v>2873914</v>
      </c>
      <c r="BJ2158" s="108">
        <f t="shared" si="31288"/>
        <v>2873914</v>
      </c>
      <c r="BK2158" s="108">
        <f t="shared" si="31288"/>
        <v>2873914</v>
      </c>
      <c r="BL2158" s="108">
        <f>ROUNDUP($F2158/14,0)</f>
        <v>2873915</v>
      </c>
      <c r="BM2158" s="108">
        <f>ROUNDUP($F2158/14,0)</f>
        <v>2873915</v>
      </c>
      <c r="BN2158" s="108">
        <f>ROUNDUP($F2158/14,0)</f>
        <v>2873915</v>
      </c>
      <c r="BO2158" s="108">
        <f>ROUNDUP($F2158/14,0)</f>
        <v>2873915</v>
      </c>
      <c r="BP2158" s="108">
        <f t="shared" si="31288"/>
        <v>2873914</v>
      </c>
      <c r="BQ2158" s="108">
        <f t="shared" si="31288"/>
        <v>2873914</v>
      </c>
      <c r="BR2158" s="108">
        <f t="shared" si="31288"/>
        <v>2873914</v>
      </c>
      <c r="BS2158" s="108">
        <f t="shared" si="31288"/>
        <v>2873914</v>
      </c>
      <c r="BT2158" s="108">
        <f t="shared" si="31288"/>
        <v>2873914</v>
      </c>
      <c r="BU2158" s="108"/>
      <c r="BV2158" s="108"/>
      <c r="BW2158" s="108"/>
      <c r="BX2158" s="108"/>
      <c r="BY2158" s="108"/>
      <c r="BZ2158" s="108"/>
      <c r="CA2158" s="108"/>
      <c r="CB2158" s="108"/>
      <c r="CC2158" s="108"/>
      <c r="CD2158" s="108"/>
      <c r="CE2158" s="108"/>
      <c r="CF2158" s="108"/>
      <c r="CG2158" s="108"/>
      <c r="CH2158" s="109">
        <f>IF(C2158="","",F2158-SUM(G2158:CG2158))</f>
        <v>0</v>
      </c>
      <c r="CI2158" s="107">
        <f>IF(C2158="","",SUM(G2158:CG2158))</f>
        <v>40234800</v>
      </c>
      <c r="CJ2158" s="67" t="b">
        <f>IF(C2158="","",F2158=CI2158)</f>
        <v>1</v>
      </c>
    </row>
    <row r="2159" spans="1:88" s="5" customFormat="1" ht="22.05" customHeight="1" x14ac:dyDescent="0.3">
      <c r="A2159" s="172"/>
      <c r="B2159" s="156"/>
      <c r="C2159" s="169"/>
      <c r="D2159" s="159"/>
      <c r="E2159" s="162"/>
      <c r="F2159" s="165"/>
      <c r="G2159" s="110"/>
      <c r="H2159" s="110"/>
      <c r="I2159" s="110"/>
      <c r="J2159" s="110"/>
      <c r="K2159" s="110"/>
      <c r="L2159" s="110"/>
      <c r="M2159" s="110"/>
      <c r="N2159" s="110"/>
      <c r="O2159" s="110"/>
      <c r="P2159" s="110"/>
      <c r="Q2159" s="110"/>
      <c r="R2159" s="110"/>
      <c r="S2159" s="110"/>
      <c r="T2159" s="110"/>
      <c r="U2159" s="110"/>
      <c r="V2159" s="110"/>
      <c r="W2159" s="110"/>
      <c r="X2159" s="110"/>
      <c r="Y2159" s="110"/>
      <c r="Z2159" s="110"/>
      <c r="AA2159" s="110"/>
      <c r="AB2159" s="110"/>
      <c r="AC2159" s="110"/>
      <c r="AD2159" s="110"/>
      <c r="AE2159" s="110"/>
      <c r="AF2159" s="110"/>
      <c r="AG2159" s="110">
        <f t="shared" ref="AG2159:AT2159" si="31289">ROUND(AG2158/$E2158,2)</f>
        <v>0</v>
      </c>
      <c r="AH2159" s="110">
        <f t="shared" si="31289"/>
        <v>0</v>
      </c>
      <c r="AI2159" s="110">
        <f t="shared" si="31289"/>
        <v>0</v>
      </c>
      <c r="AJ2159" s="110">
        <f t="shared" si="31289"/>
        <v>0</v>
      </c>
      <c r="AK2159" s="110">
        <f t="shared" si="31289"/>
        <v>0</v>
      </c>
      <c r="AL2159" s="110">
        <f t="shared" si="31289"/>
        <v>0</v>
      </c>
      <c r="AM2159" s="110">
        <f t="shared" si="31289"/>
        <v>0</v>
      </c>
      <c r="AN2159" s="110">
        <f t="shared" si="31289"/>
        <v>0</v>
      </c>
      <c r="AO2159" s="110">
        <f t="shared" si="31289"/>
        <v>0</v>
      </c>
      <c r="AP2159" s="110">
        <f t="shared" si="31289"/>
        <v>0</v>
      </c>
      <c r="AQ2159" s="110">
        <f t="shared" si="31289"/>
        <v>0</v>
      </c>
      <c r="AR2159" s="110">
        <f t="shared" si="31289"/>
        <v>0</v>
      </c>
      <c r="AS2159" s="110">
        <f t="shared" si="31289"/>
        <v>0</v>
      </c>
      <c r="AT2159" s="110">
        <f t="shared" si="31289"/>
        <v>0</v>
      </c>
      <c r="AU2159" s="110">
        <f t="shared" ref="AU2159:AX2159" si="31290">ROUND(AU2158/$E2158,2)</f>
        <v>0</v>
      </c>
      <c r="AV2159" s="110">
        <f t="shared" si="31290"/>
        <v>0</v>
      </c>
      <c r="AW2159" s="110">
        <f t="shared" si="31290"/>
        <v>0</v>
      </c>
      <c r="AX2159" s="110">
        <f t="shared" si="31290"/>
        <v>0</v>
      </c>
      <c r="AY2159" s="110">
        <f t="shared" ref="AY2159:BC2159" si="31291">ROUND(AY2158/$E2158,2)</f>
        <v>0</v>
      </c>
      <c r="AZ2159" s="110">
        <f t="shared" si="31291"/>
        <v>0</v>
      </c>
      <c r="BA2159" s="110">
        <f t="shared" si="31291"/>
        <v>0</v>
      </c>
      <c r="BB2159" s="110">
        <f t="shared" si="31291"/>
        <v>0</v>
      </c>
      <c r="BC2159" s="110">
        <f t="shared" si="31291"/>
        <v>0</v>
      </c>
      <c r="BD2159" s="110">
        <f t="shared" ref="BD2159:BG2159" si="31292">ROUND(BD2158/$E2158,2)</f>
        <v>0</v>
      </c>
      <c r="BE2159" s="110">
        <f t="shared" si="31292"/>
        <v>0</v>
      </c>
      <c r="BF2159" s="110">
        <f t="shared" si="31292"/>
        <v>0</v>
      </c>
      <c r="BG2159" s="110">
        <f t="shared" si="31292"/>
        <v>14.29</v>
      </c>
      <c r="BH2159" s="110">
        <f t="shared" ref="BH2159:BK2159" si="31293">ROUND(BH2158/$E2158,2)</f>
        <v>14.29</v>
      </c>
      <c r="BI2159" s="110">
        <f t="shared" si="31293"/>
        <v>14.29</v>
      </c>
      <c r="BJ2159" s="110">
        <f t="shared" si="31293"/>
        <v>14.29</v>
      </c>
      <c r="BK2159" s="110">
        <f t="shared" si="31293"/>
        <v>14.29</v>
      </c>
      <c r="BL2159" s="110">
        <f t="shared" ref="BL2159:BP2159" si="31294">ROUND(BL2158/$E2158,2)</f>
        <v>14.29</v>
      </c>
      <c r="BM2159" s="110">
        <f t="shared" ref="BM2159" si="31295">ROUNDDOWN(BM2158/$E2158,2)</f>
        <v>14.28</v>
      </c>
      <c r="BN2159" s="110">
        <f t="shared" ref="BN2159" si="31296">ROUNDDOWN(BN2158/$E2158,2)</f>
        <v>14.28</v>
      </c>
      <c r="BO2159" s="110">
        <f t="shared" ref="BO2159" si="31297">ROUNDDOWN(BO2158/$E2158,2)</f>
        <v>14.28</v>
      </c>
      <c r="BP2159" s="110">
        <f t="shared" si="31294"/>
        <v>14.29</v>
      </c>
      <c r="BQ2159" s="110">
        <f t="shared" ref="BQ2159" si="31298">ROUNDDOWN(BQ2158/$E2158,2)</f>
        <v>14.28</v>
      </c>
      <c r="BR2159" s="110">
        <f t="shared" ref="BR2159" si="31299">ROUNDDOWN(BR2158/$E2158,2)</f>
        <v>14.28</v>
      </c>
      <c r="BS2159" s="110">
        <f t="shared" ref="BS2159" si="31300">ROUNDDOWN(BS2158/$E2158,2)</f>
        <v>14.28</v>
      </c>
      <c r="BT2159" s="110">
        <f t="shared" ref="BT2159" si="31301">ROUND(BT2158/$E2158,2)</f>
        <v>14.29</v>
      </c>
      <c r="BU2159" s="110">
        <f t="shared" ref="BU2159:BX2159" si="31302">ROUND(BU2158/$E2158,2)</f>
        <v>0</v>
      </c>
      <c r="BV2159" s="110">
        <f t="shared" si="31302"/>
        <v>0</v>
      </c>
      <c r="BW2159" s="110">
        <f t="shared" si="31302"/>
        <v>0</v>
      </c>
      <c r="BX2159" s="110">
        <f t="shared" si="31302"/>
        <v>0</v>
      </c>
      <c r="BY2159" s="110">
        <f t="shared" ref="BY2159:CC2159" si="31303">ROUND(BY2158/$E2158,2)</f>
        <v>0</v>
      </c>
      <c r="BZ2159" s="110">
        <f t="shared" si="31303"/>
        <v>0</v>
      </c>
      <c r="CA2159" s="110">
        <f t="shared" si="31303"/>
        <v>0</v>
      </c>
      <c r="CB2159" s="110">
        <f t="shared" si="31303"/>
        <v>0</v>
      </c>
      <c r="CC2159" s="110">
        <f t="shared" si="31303"/>
        <v>0</v>
      </c>
      <c r="CD2159" s="110">
        <f t="shared" ref="CD2159:CG2159" si="31304">ROUND(CD2158/$E2158,2)</f>
        <v>0</v>
      </c>
      <c r="CE2159" s="110"/>
      <c r="CF2159" s="110">
        <f t="shared" si="31304"/>
        <v>0</v>
      </c>
      <c r="CG2159" s="110">
        <f t="shared" si="31304"/>
        <v>0</v>
      </c>
      <c r="CH2159" s="111">
        <f>IF(C2158="","",D2158-SUM(G2159:CG2159))</f>
        <v>2.8421709430404007E-14</v>
      </c>
      <c r="CI2159" s="112">
        <f>IF(C2158="","",SUM(G2159:CG2159))</f>
        <v>199.99999999999997</v>
      </c>
      <c r="CJ2159" s="67" t="b">
        <f>IF(C2158="","",D2158=CI2159)</f>
        <v>1</v>
      </c>
    </row>
    <row r="2160" spans="1:88" s="5" customFormat="1" ht="22.05" customHeight="1" x14ac:dyDescent="0.3">
      <c r="A2160" s="173"/>
      <c r="B2160" s="157"/>
      <c r="C2160" s="170"/>
      <c r="D2160" s="160"/>
      <c r="E2160" s="163"/>
      <c r="F2160" s="166"/>
      <c r="G2160" s="113"/>
      <c r="H2160" s="113"/>
      <c r="I2160" s="113"/>
      <c r="J2160" s="113"/>
      <c r="K2160" s="113"/>
      <c r="L2160" s="113"/>
      <c r="M2160" s="113"/>
      <c r="N2160" s="113"/>
      <c r="O2160" s="113"/>
      <c r="P2160" s="113"/>
      <c r="Q2160" s="113"/>
      <c r="R2160" s="113"/>
      <c r="S2160" s="113"/>
      <c r="T2160" s="113"/>
      <c r="U2160" s="113"/>
      <c r="V2160" s="113"/>
      <c r="W2160" s="113"/>
      <c r="X2160" s="113"/>
      <c r="Y2160" s="113"/>
      <c r="Z2160" s="113"/>
      <c r="AA2160" s="113"/>
      <c r="AB2160" s="113"/>
      <c r="AC2160" s="113"/>
      <c r="AD2160" s="113"/>
      <c r="AE2160" s="113"/>
      <c r="AF2160" s="113"/>
      <c r="AG2160" s="113">
        <f t="shared" ref="AG2160:AT2160" si="31305">AG2158/$F2158</f>
        <v>0</v>
      </c>
      <c r="AH2160" s="113">
        <f t="shared" si="31305"/>
        <v>0</v>
      </c>
      <c r="AI2160" s="113">
        <f t="shared" si="31305"/>
        <v>0</v>
      </c>
      <c r="AJ2160" s="113">
        <f t="shared" si="31305"/>
        <v>0</v>
      </c>
      <c r="AK2160" s="113">
        <f t="shared" si="31305"/>
        <v>0</v>
      </c>
      <c r="AL2160" s="113">
        <f t="shared" si="31305"/>
        <v>0</v>
      </c>
      <c r="AM2160" s="113">
        <f t="shared" si="31305"/>
        <v>0</v>
      </c>
      <c r="AN2160" s="113">
        <f t="shared" si="31305"/>
        <v>0</v>
      </c>
      <c r="AO2160" s="113">
        <f t="shared" si="31305"/>
        <v>0</v>
      </c>
      <c r="AP2160" s="113">
        <f t="shared" si="31305"/>
        <v>0</v>
      </c>
      <c r="AQ2160" s="113">
        <f t="shared" si="31305"/>
        <v>0</v>
      </c>
      <c r="AR2160" s="113">
        <f t="shared" si="31305"/>
        <v>0</v>
      </c>
      <c r="AS2160" s="113">
        <f t="shared" si="31305"/>
        <v>0</v>
      </c>
      <c r="AT2160" s="113">
        <f t="shared" si="31305"/>
        <v>0</v>
      </c>
      <c r="AU2160" s="113">
        <f t="shared" ref="AU2160:AX2160" si="31306">AU2158/$F2158</f>
        <v>0</v>
      </c>
      <c r="AV2160" s="113">
        <f t="shared" si="31306"/>
        <v>0</v>
      </c>
      <c r="AW2160" s="113">
        <f t="shared" si="31306"/>
        <v>0</v>
      </c>
      <c r="AX2160" s="113">
        <f t="shared" si="31306"/>
        <v>0</v>
      </c>
      <c r="AY2160" s="113">
        <f t="shared" ref="AY2160:BC2160" si="31307">AY2158/$F2158</f>
        <v>0</v>
      </c>
      <c r="AZ2160" s="113">
        <f t="shared" si="31307"/>
        <v>0</v>
      </c>
      <c r="BA2160" s="113">
        <f t="shared" si="31307"/>
        <v>0</v>
      </c>
      <c r="BB2160" s="113">
        <f t="shared" si="31307"/>
        <v>0</v>
      </c>
      <c r="BC2160" s="113">
        <f t="shared" si="31307"/>
        <v>0</v>
      </c>
      <c r="BD2160" s="113">
        <f t="shared" ref="BD2160:BG2160" si="31308">BD2158/$F2158</f>
        <v>0</v>
      </c>
      <c r="BE2160" s="113">
        <f t="shared" si="31308"/>
        <v>0</v>
      </c>
      <c r="BF2160" s="113">
        <f t="shared" si="31308"/>
        <v>0</v>
      </c>
      <c r="BG2160" s="113">
        <f t="shared" si="31308"/>
        <v>7.1428564327398178E-2</v>
      </c>
      <c r="BH2160" s="113">
        <f t="shared" ref="BH2160:BK2160" si="31309">BH2158/$F2158</f>
        <v>7.1428564327398178E-2</v>
      </c>
      <c r="BI2160" s="113">
        <f t="shared" si="31309"/>
        <v>7.1428564327398178E-2</v>
      </c>
      <c r="BJ2160" s="113">
        <f t="shared" si="31309"/>
        <v>7.1428564327398178E-2</v>
      </c>
      <c r="BK2160" s="113">
        <f t="shared" si="31309"/>
        <v>7.1428564327398178E-2</v>
      </c>
      <c r="BL2160" s="113">
        <f t="shared" ref="BL2160:BP2160" si="31310">BL2158/$F2158</f>
        <v>7.1428589181504562E-2</v>
      </c>
      <c r="BM2160" s="113">
        <f t="shared" si="31310"/>
        <v>7.1428589181504562E-2</v>
      </c>
      <c r="BN2160" s="113">
        <f t="shared" si="31310"/>
        <v>7.1428589181504562E-2</v>
      </c>
      <c r="BO2160" s="113">
        <f t="shared" si="31310"/>
        <v>7.1428589181504562E-2</v>
      </c>
      <c r="BP2160" s="113">
        <f t="shared" si="31310"/>
        <v>7.1428564327398178E-2</v>
      </c>
      <c r="BQ2160" s="113">
        <f t="shared" ref="BQ2160:BT2160" si="31311">BQ2158/$F2158</f>
        <v>7.1428564327398178E-2</v>
      </c>
      <c r="BR2160" s="113">
        <f t="shared" si="31311"/>
        <v>7.1428564327398178E-2</v>
      </c>
      <c r="BS2160" s="113">
        <f t="shared" si="31311"/>
        <v>7.1428564327398178E-2</v>
      </c>
      <c r="BT2160" s="113">
        <f t="shared" si="31311"/>
        <v>7.1428564327398178E-2</v>
      </c>
      <c r="BU2160" s="113">
        <f t="shared" ref="BU2160:BX2160" si="31312">BU2158/$F2158</f>
        <v>0</v>
      </c>
      <c r="BV2160" s="113">
        <f t="shared" si="31312"/>
        <v>0</v>
      </c>
      <c r="BW2160" s="113">
        <f t="shared" si="31312"/>
        <v>0</v>
      </c>
      <c r="BX2160" s="113">
        <f t="shared" si="31312"/>
        <v>0</v>
      </c>
      <c r="BY2160" s="113">
        <f t="shared" ref="BY2160:CC2160" si="31313">BY2158/$F2158</f>
        <v>0</v>
      </c>
      <c r="BZ2160" s="113">
        <f t="shared" si="31313"/>
        <v>0</v>
      </c>
      <c r="CA2160" s="113">
        <f t="shared" si="31313"/>
        <v>0</v>
      </c>
      <c r="CB2160" s="113">
        <f t="shared" si="31313"/>
        <v>0</v>
      </c>
      <c r="CC2160" s="113">
        <f t="shared" si="31313"/>
        <v>0</v>
      </c>
      <c r="CD2160" s="113">
        <f t="shared" ref="CD2160:CG2160" si="31314">CD2158/$F2158</f>
        <v>0</v>
      </c>
      <c r="CE2160" s="113"/>
      <c r="CF2160" s="113">
        <f t="shared" si="31314"/>
        <v>0</v>
      </c>
      <c r="CG2160" s="113">
        <f t="shared" si="31314"/>
        <v>0</v>
      </c>
      <c r="CH2160" s="114">
        <f>IF(C2158="","",100%-SUM(G2160:CG2160))</f>
        <v>0</v>
      </c>
      <c r="CI2160" s="115">
        <f>IF(C2158="","",SUM(G2160:CG2160))</f>
        <v>1</v>
      </c>
      <c r="CJ2160" s="67" t="b">
        <f>IF(C2158="","",SUM(G2160:CG2160)=CI2160)</f>
        <v>1</v>
      </c>
    </row>
    <row r="2161" spans="1:88" s="5" customFormat="1" ht="15" customHeight="1" x14ac:dyDescent="0.3">
      <c r="A2161" s="171" t="s">
        <v>1518</v>
      </c>
      <c r="B2161" s="155" t="s">
        <v>1519</v>
      </c>
      <c r="C2161" s="168" t="s">
        <v>17</v>
      </c>
      <c r="D2161" s="158">
        <v>1800</v>
      </c>
      <c r="E2161" s="161">
        <v>24066</v>
      </c>
      <c r="F2161" s="164">
        <f t="shared" si="31287"/>
        <v>43318800</v>
      </c>
      <c r="G2161" s="108"/>
      <c r="H2161" s="108"/>
      <c r="I2161" s="108"/>
      <c r="J2161" s="108"/>
      <c r="K2161" s="108"/>
      <c r="L2161" s="108"/>
      <c r="M2161" s="108"/>
      <c r="N2161" s="108"/>
      <c r="O2161" s="108"/>
      <c r="P2161" s="108"/>
      <c r="Q2161" s="108"/>
      <c r="R2161" s="108"/>
      <c r="S2161" s="108"/>
      <c r="T2161" s="108"/>
      <c r="U2161" s="108"/>
      <c r="V2161" s="108"/>
      <c r="W2161" s="108"/>
      <c r="X2161" s="108"/>
      <c r="Y2161" s="108"/>
      <c r="Z2161" s="108"/>
      <c r="AA2161" s="108"/>
      <c r="AB2161" s="108"/>
      <c r="AC2161" s="108"/>
      <c r="AD2161" s="108"/>
      <c r="AE2161" s="108"/>
      <c r="AF2161" s="108"/>
      <c r="AG2161" s="108"/>
      <c r="AH2161" s="108"/>
      <c r="AI2161" s="108"/>
      <c r="AJ2161" s="108"/>
      <c r="AK2161" s="108"/>
      <c r="AL2161" s="108"/>
      <c r="AM2161" s="108"/>
      <c r="AN2161" s="108"/>
      <c r="AO2161" s="108"/>
      <c r="AP2161" s="108"/>
      <c r="AQ2161" s="108"/>
      <c r="AR2161" s="108"/>
      <c r="AS2161" s="108"/>
      <c r="AT2161" s="108"/>
      <c r="AU2161" s="108"/>
      <c r="AV2161" s="108"/>
      <c r="AW2161" s="108"/>
      <c r="AX2161" s="108"/>
      <c r="AY2161" s="108"/>
      <c r="AZ2161" s="108"/>
      <c r="BA2161" s="108"/>
      <c r="BB2161" s="108"/>
      <c r="BC2161" s="108"/>
      <c r="BD2161" s="108"/>
      <c r="BE2161" s="108"/>
      <c r="BF2161" s="108"/>
      <c r="BG2161" s="108"/>
      <c r="BH2161" s="108"/>
      <c r="BI2161" s="108"/>
      <c r="BJ2161" s="108"/>
      <c r="BK2161" s="108"/>
      <c r="BL2161" s="108"/>
      <c r="BM2161" s="108"/>
      <c r="BN2161" s="108"/>
      <c r="BO2161" s="108"/>
      <c r="BP2161" s="108">
        <f>ROUND($F2161/9,0)</f>
        <v>4813200</v>
      </c>
      <c r="BQ2161" s="108">
        <f>ROUND($F2161/9,0)</f>
        <v>4813200</v>
      </c>
      <c r="BR2161" s="108">
        <f t="shared" ref="BR2161:BX2161" si="31315">ROUND($F2161/9,0)</f>
        <v>4813200</v>
      </c>
      <c r="BS2161" s="108">
        <f t="shared" si="31315"/>
        <v>4813200</v>
      </c>
      <c r="BT2161" s="108">
        <f t="shared" si="31315"/>
        <v>4813200</v>
      </c>
      <c r="BU2161" s="108">
        <f t="shared" si="31315"/>
        <v>4813200</v>
      </c>
      <c r="BV2161" s="108">
        <f t="shared" si="31315"/>
        <v>4813200</v>
      </c>
      <c r="BW2161" s="108">
        <f t="shared" si="31315"/>
        <v>4813200</v>
      </c>
      <c r="BX2161" s="108">
        <f t="shared" si="31315"/>
        <v>4813200</v>
      </c>
      <c r="BY2161" s="108"/>
      <c r="BZ2161" s="108"/>
      <c r="CA2161" s="108"/>
      <c r="CB2161" s="108"/>
      <c r="CC2161" s="108"/>
      <c r="CD2161" s="108"/>
      <c r="CE2161" s="108"/>
      <c r="CF2161" s="108"/>
      <c r="CG2161" s="108"/>
      <c r="CH2161" s="109">
        <f>IF(C2161="","",F2161-SUM(G2161:CG2161))</f>
        <v>0</v>
      </c>
      <c r="CI2161" s="107">
        <f>IF(C2161="","",SUM(G2161:CG2161))</f>
        <v>43318800</v>
      </c>
      <c r="CJ2161" s="67" t="b">
        <f>IF(C2161="","",F2161=CI2161)</f>
        <v>1</v>
      </c>
    </row>
    <row r="2162" spans="1:88" s="5" customFormat="1" ht="15" customHeight="1" x14ac:dyDescent="0.3">
      <c r="A2162" s="172"/>
      <c r="B2162" s="156"/>
      <c r="C2162" s="169"/>
      <c r="D2162" s="159"/>
      <c r="E2162" s="162"/>
      <c r="F2162" s="165"/>
      <c r="G2162" s="110"/>
      <c r="H2162" s="110"/>
      <c r="I2162" s="110"/>
      <c r="J2162" s="110"/>
      <c r="K2162" s="110"/>
      <c r="L2162" s="110"/>
      <c r="M2162" s="110"/>
      <c r="N2162" s="110"/>
      <c r="O2162" s="110"/>
      <c r="P2162" s="110"/>
      <c r="Q2162" s="110"/>
      <c r="R2162" s="110"/>
      <c r="S2162" s="110"/>
      <c r="T2162" s="110"/>
      <c r="U2162" s="110"/>
      <c r="V2162" s="110"/>
      <c r="W2162" s="110"/>
      <c r="X2162" s="110"/>
      <c r="Y2162" s="110"/>
      <c r="Z2162" s="110"/>
      <c r="AA2162" s="110"/>
      <c r="AB2162" s="110"/>
      <c r="AC2162" s="110"/>
      <c r="AD2162" s="110"/>
      <c r="AE2162" s="110"/>
      <c r="AF2162" s="110"/>
      <c r="AG2162" s="110">
        <f t="shared" ref="AG2162:AT2162" si="31316">ROUND(AG2161/$E2161,2)</f>
        <v>0</v>
      </c>
      <c r="AH2162" s="110">
        <f t="shared" si="31316"/>
        <v>0</v>
      </c>
      <c r="AI2162" s="110">
        <f t="shared" si="31316"/>
        <v>0</v>
      </c>
      <c r="AJ2162" s="110">
        <f t="shared" si="31316"/>
        <v>0</v>
      </c>
      <c r="AK2162" s="110">
        <f t="shared" si="31316"/>
        <v>0</v>
      </c>
      <c r="AL2162" s="110">
        <f t="shared" si="31316"/>
        <v>0</v>
      </c>
      <c r="AM2162" s="110">
        <f t="shared" si="31316"/>
        <v>0</v>
      </c>
      <c r="AN2162" s="110">
        <f t="shared" si="31316"/>
        <v>0</v>
      </c>
      <c r="AO2162" s="110">
        <f t="shared" si="31316"/>
        <v>0</v>
      </c>
      <c r="AP2162" s="110">
        <f t="shared" si="31316"/>
        <v>0</v>
      </c>
      <c r="AQ2162" s="110">
        <f t="shared" si="31316"/>
        <v>0</v>
      </c>
      <c r="AR2162" s="110">
        <f t="shared" si="31316"/>
        <v>0</v>
      </c>
      <c r="AS2162" s="110">
        <f t="shared" si="31316"/>
        <v>0</v>
      </c>
      <c r="AT2162" s="110">
        <f t="shared" si="31316"/>
        <v>0</v>
      </c>
      <c r="AU2162" s="110">
        <f t="shared" ref="AU2162:AX2162" si="31317">ROUND(AU2161/$E2161,2)</f>
        <v>0</v>
      </c>
      <c r="AV2162" s="110">
        <f t="shared" si="31317"/>
        <v>0</v>
      </c>
      <c r="AW2162" s="110">
        <f t="shared" si="31317"/>
        <v>0</v>
      </c>
      <c r="AX2162" s="110">
        <f t="shared" si="31317"/>
        <v>0</v>
      </c>
      <c r="AY2162" s="110">
        <f t="shared" ref="AY2162:BC2162" si="31318">ROUND(AY2161/$E2161,2)</f>
        <v>0</v>
      </c>
      <c r="AZ2162" s="110">
        <f t="shared" si="31318"/>
        <v>0</v>
      </c>
      <c r="BA2162" s="110">
        <f t="shared" si="31318"/>
        <v>0</v>
      </c>
      <c r="BB2162" s="110">
        <f t="shared" si="31318"/>
        <v>0</v>
      </c>
      <c r="BC2162" s="110">
        <f t="shared" si="31318"/>
        <v>0</v>
      </c>
      <c r="BD2162" s="110">
        <f t="shared" ref="BD2162:BG2162" si="31319">ROUND(BD2161/$E2161,2)</f>
        <v>0</v>
      </c>
      <c r="BE2162" s="110">
        <f t="shared" si="31319"/>
        <v>0</v>
      </c>
      <c r="BF2162" s="110">
        <f t="shared" si="31319"/>
        <v>0</v>
      </c>
      <c r="BG2162" s="110">
        <f t="shared" si="31319"/>
        <v>0</v>
      </c>
      <c r="BH2162" s="110">
        <f t="shared" ref="BH2162:BK2162" si="31320">ROUND(BH2161/$E2161,2)</f>
        <v>0</v>
      </c>
      <c r="BI2162" s="110">
        <f t="shared" si="31320"/>
        <v>0</v>
      </c>
      <c r="BJ2162" s="110">
        <f t="shared" si="31320"/>
        <v>0</v>
      </c>
      <c r="BK2162" s="110">
        <f t="shared" si="31320"/>
        <v>0</v>
      </c>
      <c r="BL2162" s="110">
        <f t="shared" ref="BL2162:BP2162" si="31321">ROUND(BL2161/$E2161,2)</f>
        <v>0</v>
      </c>
      <c r="BM2162" s="110">
        <f t="shared" si="31321"/>
        <v>0</v>
      </c>
      <c r="BN2162" s="110">
        <f t="shared" si="31321"/>
        <v>0</v>
      </c>
      <c r="BO2162" s="110">
        <f t="shared" si="31321"/>
        <v>0</v>
      </c>
      <c r="BP2162" s="110">
        <f t="shared" si="31321"/>
        <v>200</v>
      </c>
      <c r="BQ2162" s="110">
        <f t="shared" ref="BQ2162:BT2162" si="31322">ROUND(BQ2161/$E2161,2)</f>
        <v>200</v>
      </c>
      <c r="BR2162" s="110">
        <f t="shared" si="31322"/>
        <v>200</v>
      </c>
      <c r="BS2162" s="110">
        <f t="shared" si="31322"/>
        <v>200</v>
      </c>
      <c r="BT2162" s="110">
        <f t="shared" si="31322"/>
        <v>200</v>
      </c>
      <c r="BU2162" s="110">
        <f t="shared" ref="BU2162:BX2162" si="31323">ROUND(BU2161/$E2161,2)</f>
        <v>200</v>
      </c>
      <c r="BV2162" s="110">
        <f t="shared" si="31323"/>
        <v>200</v>
      </c>
      <c r="BW2162" s="110">
        <f t="shared" si="31323"/>
        <v>200</v>
      </c>
      <c r="BX2162" s="110">
        <f t="shared" si="31323"/>
        <v>200</v>
      </c>
      <c r="BY2162" s="110">
        <f t="shared" ref="BY2162:CC2162" si="31324">ROUND(BY2161/$E2161,2)</f>
        <v>0</v>
      </c>
      <c r="BZ2162" s="110">
        <f t="shared" si="31324"/>
        <v>0</v>
      </c>
      <c r="CA2162" s="110">
        <f t="shared" si="31324"/>
        <v>0</v>
      </c>
      <c r="CB2162" s="110">
        <f t="shared" si="31324"/>
        <v>0</v>
      </c>
      <c r="CC2162" s="110">
        <f t="shared" si="31324"/>
        <v>0</v>
      </c>
      <c r="CD2162" s="110">
        <f t="shared" ref="CD2162:CG2162" si="31325">ROUND(CD2161/$E2161,2)</f>
        <v>0</v>
      </c>
      <c r="CE2162" s="110"/>
      <c r="CF2162" s="110">
        <f t="shared" si="31325"/>
        <v>0</v>
      </c>
      <c r="CG2162" s="110">
        <f t="shared" si="31325"/>
        <v>0</v>
      </c>
      <c r="CH2162" s="111">
        <f>IF(C2161="","",D2161-SUM(G2162:CG2162))</f>
        <v>0</v>
      </c>
      <c r="CI2162" s="112">
        <f>IF(C2161="","",SUM(G2162:CG2162))</f>
        <v>1800</v>
      </c>
      <c r="CJ2162" s="67" t="b">
        <f>IF(C2161="","",D2161=CI2162)</f>
        <v>1</v>
      </c>
    </row>
    <row r="2163" spans="1:88" s="5" customFormat="1" ht="15" customHeight="1" x14ac:dyDescent="0.3">
      <c r="A2163" s="173"/>
      <c r="B2163" s="157"/>
      <c r="C2163" s="170"/>
      <c r="D2163" s="160"/>
      <c r="E2163" s="163"/>
      <c r="F2163" s="166"/>
      <c r="G2163" s="113"/>
      <c r="H2163" s="113"/>
      <c r="I2163" s="113"/>
      <c r="J2163" s="113"/>
      <c r="K2163" s="113"/>
      <c r="L2163" s="113"/>
      <c r="M2163" s="113"/>
      <c r="N2163" s="113"/>
      <c r="O2163" s="113"/>
      <c r="P2163" s="113"/>
      <c r="Q2163" s="113"/>
      <c r="R2163" s="113"/>
      <c r="S2163" s="113"/>
      <c r="T2163" s="113"/>
      <c r="U2163" s="113"/>
      <c r="V2163" s="113"/>
      <c r="W2163" s="113"/>
      <c r="X2163" s="113"/>
      <c r="Y2163" s="113"/>
      <c r="Z2163" s="113"/>
      <c r="AA2163" s="113"/>
      <c r="AB2163" s="113"/>
      <c r="AC2163" s="113"/>
      <c r="AD2163" s="113"/>
      <c r="AE2163" s="113"/>
      <c r="AF2163" s="113"/>
      <c r="AG2163" s="113">
        <f t="shared" ref="AG2163:AT2163" si="31326">AG2161/$F2161</f>
        <v>0</v>
      </c>
      <c r="AH2163" s="113">
        <f t="shared" si="31326"/>
        <v>0</v>
      </c>
      <c r="AI2163" s="113">
        <f t="shared" si="31326"/>
        <v>0</v>
      </c>
      <c r="AJ2163" s="113">
        <f t="shared" si="31326"/>
        <v>0</v>
      </c>
      <c r="AK2163" s="113">
        <f t="shared" si="31326"/>
        <v>0</v>
      </c>
      <c r="AL2163" s="113">
        <f t="shared" si="31326"/>
        <v>0</v>
      </c>
      <c r="AM2163" s="113">
        <f t="shared" si="31326"/>
        <v>0</v>
      </c>
      <c r="AN2163" s="113">
        <f t="shared" si="31326"/>
        <v>0</v>
      </c>
      <c r="AO2163" s="113">
        <f t="shared" si="31326"/>
        <v>0</v>
      </c>
      <c r="AP2163" s="113">
        <f t="shared" si="31326"/>
        <v>0</v>
      </c>
      <c r="AQ2163" s="113">
        <f t="shared" si="31326"/>
        <v>0</v>
      </c>
      <c r="AR2163" s="113">
        <f t="shared" si="31326"/>
        <v>0</v>
      </c>
      <c r="AS2163" s="113">
        <f t="shared" si="31326"/>
        <v>0</v>
      </c>
      <c r="AT2163" s="113">
        <f t="shared" si="31326"/>
        <v>0</v>
      </c>
      <c r="AU2163" s="113">
        <f t="shared" ref="AU2163:AX2163" si="31327">AU2161/$F2161</f>
        <v>0</v>
      </c>
      <c r="AV2163" s="113">
        <f t="shared" si="31327"/>
        <v>0</v>
      </c>
      <c r="AW2163" s="113">
        <f t="shared" si="31327"/>
        <v>0</v>
      </c>
      <c r="AX2163" s="113">
        <f t="shared" si="31327"/>
        <v>0</v>
      </c>
      <c r="AY2163" s="113">
        <f t="shared" ref="AY2163:BC2163" si="31328">AY2161/$F2161</f>
        <v>0</v>
      </c>
      <c r="AZ2163" s="113">
        <f t="shared" si="31328"/>
        <v>0</v>
      </c>
      <c r="BA2163" s="113">
        <f t="shared" si="31328"/>
        <v>0</v>
      </c>
      <c r="BB2163" s="113">
        <f t="shared" si="31328"/>
        <v>0</v>
      </c>
      <c r="BC2163" s="113">
        <f t="shared" si="31328"/>
        <v>0</v>
      </c>
      <c r="BD2163" s="113">
        <f t="shared" ref="BD2163:BG2163" si="31329">BD2161/$F2161</f>
        <v>0</v>
      </c>
      <c r="BE2163" s="113">
        <f t="shared" si="31329"/>
        <v>0</v>
      </c>
      <c r="BF2163" s="113">
        <f t="shared" si="31329"/>
        <v>0</v>
      </c>
      <c r="BG2163" s="113">
        <f t="shared" si="31329"/>
        <v>0</v>
      </c>
      <c r="BH2163" s="113">
        <f t="shared" ref="BH2163:BK2163" si="31330">BH2161/$F2161</f>
        <v>0</v>
      </c>
      <c r="BI2163" s="113">
        <f t="shared" si="31330"/>
        <v>0</v>
      </c>
      <c r="BJ2163" s="113">
        <f t="shared" si="31330"/>
        <v>0</v>
      </c>
      <c r="BK2163" s="113">
        <f t="shared" si="31330"/>
        <v>0</v>
      </c>
      <c r="BL2163" s="113">
        <f t="shared" ref="BL2163:BP2163" si="31331">BL2161/$F2161</f>
        <v>0</v>
      </c>
      <c r="BM2163" s="113">
        <f t="shared" si="31331"/>
        <v>0</v>
      </c>
      <c r="BN2163" s="113">
        <f t="shared" si="31331"/>
        <v>0</v>
      </c>
      <c r="BO2163" s="113">
        <f t="shared" si="31331"/>
        <v>0</v>
      </c>
      <c r="BP2163" s="113">
        <f t="shared" si="31331"/>
        <v>0.1111111111111111</v>
      </c>
      <c r="BQ2163" s="113">
        <f t="shared" ref="BQ2163:BT2163" si="31332">BQ2161/$F2161</f>
        <v>0.1111111111111111</v>
      </c>
      <c r="BR2163" s="113">
        <f t="shared" si="31332"/>
        <v>0.1111111111111111</v>
      </c>
      <c r="BS2163" s="113">
        <f t="shared" si="31332"/>
        <v>0.1111111111111111</v>
      </c>
      <c r="BT2163" s="113">
        <f t="shared" si="31332"/>
        <v>0.1111111111111111</v>
      </c>
      <c r="BU2163" s="113">
        <f t="shared" ref="BU2163:BX2163" si="31333">BU2161/$F2161</f>
        <v>0.1111111111111111</v>
      </c>
      <c r="BV2163" s="113">
        <f t="shared" si="31333"/>
        <v>0.1111111111111111</v>
      </c>
      <c r="BW2163" s="113">
        <f t="shared" si="31333"/>
        <v>0.1111111111111111</v>
      </c>
      <c r="BX2163" s="113">
        <f t="shared" si="31333"/>
        <v>0.1111111111111111</v>
      </c>
      <c r="BY2163" s="113">
        <f t="shared" ref="BY2163:CC2163" si="31334">BY2161/$F2161</f>
        <v>0</v>
      </c>
      <c r="BZ2163" s="113">
        <f t="shared" si="31334"/>
        <v>0</v>
      </c>
      <c r="CA2163" s="113">
        <f t="shared" si="31334"/>
        <v>0</v>
      </c>
      <c r="CB2163" s="113">
        <f t="shared" si="31334"/>
        <v>0</v>
      </c>
      <c r="CC2163" s="113">
        <f t="shared" si="31334"/>
        <v>0</v>
      </c>
      <c r="CD2163" s="113">
        <f t="shared" ref="CD2163:CG2163" si="31335">CD2161/$F2161</f>
        <v>0</v>
      </c>
      <c r="CE2163" s="113"/>
      <c r="CF2163" s="113">
        <f t="shared" si="31335"/>
        <v>0</v>
      </c>
      <c r="CG2163" s="113">
        <f t="shared" si="31335"/>
        <v>0</v>
      </c>
      <c r="CH2163" s="114">
        <f>IF(C2161="","",100%-SUM(G2163:CG2163))</f>
        <v>-2.2204460492503131E-16</v>
      </c>
      <c r="CI2163" s="115">
        <f>IF(C2161="","",SUM(G2163:CG2163))</f>
        <v>1.0000000000000002</v>
      </c>
      <c r="CJ2163" s="67" t="b">
        <f>IF(C2161="","",SUM(G2163:CG2163)=CI2163)</f>
        <v>1</v>
      </c>
    </row>
    <row r="2164" spans="1:88" s="5" customFormat="1" ht="15" customHeight="1" x14ac:dyDescent="0.3">
      <c r="A2164" s="171" t="s">
        <v>1520</v>
      </c>
      <c r="B2164" s="155" t="s">
        <v>1521</v>
      </c>
      <c r="C2164" s="168" t="s">
        <v>17</v>
      </c>
      <c r="D2164" s="158">
        <v>173.01</v>
      </c>
      <c r="E2164" s="161">
        <v>235508</v>
      </c>
      <c r="F2164" s="164">
        <f t="shared" si="31287"/>
        <v>40745239</v>
      </c>
      <c r="G2164" s="108"/>
      <c r="H2164" s="108"/>
      <c r="I2164" s="108"/>
      <c r="J2164" s="108"/>
      <c r="K2164" s="108"/>
      <c r="L2164" s="108"/>
      <c r="M2164" s="108"/>
      <c r="N2164" s="108"/>
      <c r="O2164" s="108"/>
      <c r="P2164" s="108"/>
      <c r="Q2164" s="108"/>
      <c r="R2164" s="108"/>
      <c r="S2164" s="108"/>
      <c r="T2164" s="108"/>
      <c r="U2164" s="108"/>
      <c r="V2164" s="108"/>
      <c r="W2164" s="108"/>
      <c r="X2164" s="108"/>
      <c r="Y2164" s="108"/>
      <c r="Z2164" s="108"/>
      <c r="AA2164" s="108"/>
      <c r="AB2164" s="108"/>
      <c r="AC2164" s="108"/>
      <c r="AD2164" s="108"/>
      <c r="AE2164" s="108"/>
      <c r="AF2164" s="108"/>
      <c r="AG2164" s="108"/>
      <c r="AH2164" s="108"/>
      <c r="AI2164" s="108"/>
      <c r="AJ2164" s="108"/>
      <c r="AK2164" s="108"/>
      <c r="AL2164" s="108"/>
      <c r="AM2164" s="108"/>
      <c r="AN2164" s="108"/>
      <c r="AO2164" s="108"/>
      <c r="AP2164" s="108"/>
      <c r="AQ2164" s="108"/>
      <c r="AR2164" s="108"/>
      <c r="AS2164" s="108"/>
      <c r="AT2164" s="108"/>
      <c r="AU2164" s="108"/>
      <c r="AV2164" s="108"/>
      <c r="AW2164" s="108"/>
      <c r="AX2164" s="108"/>
      <c r="AY2164" s="108"/>
      <c r="AZ2164" s="108"/>
      <c r="BA2164" s="108"/>
      <c r="BB2164" s="108"/>
      <c r="BC2164" s="108"/>
      <c r="BD2164" s="108"/>
      <c r="BE2164" s="108"/>
      <c r="BF2164" s="108"/>
      <c r="BG2164" s="108"/>
      <c r="BH2164" s="108"/>
      <c r="BI2164" s="108"/>
      <c r="BJ2164" s="108"/>
      <c r="BK2164" s="108"/>
      <c r="BL2164" s="108"/>
      <c r="BM2164" s="108"/>
      <c r="BN2164" s="108"/>
      <c r="BO2164" s="108"/>
      <c r="BP2164" s="108"/>
      <c r="BQ2164" s="108"/>
      <c r="BR2164" s="108"/>
      <c r="BS2164" s="108"/>
      <c r="BT2164" s="108">
        <f>ROUND($F2164/5,0)</f>
        <v>8149048</v>
      </c>
      <c r="BU2164" s="108">
        <f>ROUND($F2164/5,0)</f>
        <v>8149048</v>
      </c>
      <c r="BV2164" s="108">
        <f t="shared" ref="BV2164:BX2164" si="31336">ROUND($F2164/5,0)</f>
        <v>8149048</v>
      </c>
      <c r="BW2164" s="108">
        <f>ROUNDDOWN($F2164/5,0)</f>
        <v>8149047</v>
      </c>
      <c r="BX2164" s="108">
        <f t="shared" si="31336"/>
        <v>8149048</v>
      </c>
      <c r="BY2164" s="108"/>
      <c r="BZ2164" s="108"/>
      <c r="CA2164" s="108"/>
      <c r="CB2164" s="108"/>
      <c r="CC2164" s="108"/>
      <c r="CD2164" s="108"/>
      <c r="CE2164" s="108"/>
      <c r="CF2164" s="108"/>
      <c r="CG2164" s="108"/>
      <c r="CH2164" s="109">
        <f>IF(C2164="","",F2164-SUM(G2164:CG2164))</f>
        <v>0</v>
      </c>
      <c r="CI2164" s="107">
        <f>IF(C2164="","",SUM(G2164:CG2164))</f>
        <v>40745239</v>
      </c>
      <c r="CJ2164" s="67" t="b">
        <f>IF(C2164="","",F2164=CI2164)</f>
        <v>1</v>
      </c>
    </row>
    <row r="2165" spans="1:88" s="5" customFormat="1" ht="15" customHeight="1" x14ac:dyDescent="0.3">
      <c r="A2165" s="172"/>
      <c r="B2165" s="156"/>
      <c r="C2165" s="169"/>
      <c r="D2165" s="159"/>
      <c r="E2165" s="162"/>
      <c r="F2165" s="165"/>
      <c r="G2165" s="110"/>
      <c r="H2165" s="110"/>
      <c r="I2165" s="110"/>
      <c r="J2165" s="110"/>
      <c r="K2165" s="110"/>
      <c r="L2165" s="110"/>
      <c r="M2165" s="110"/>
      <c r="N2165" s="110"/>
      <c r="O2165" s="110"/>
      <c r="P2165" s="110"/>
      <c r="Q2165" s="110"/>
      <c r="R2165" s="110"/>
      <c r="S2165" s="110"/>
      <c r="T2165" s="110"/>
      <c r="U2165" s="110"/>
      <c r="V2165" s="110"/>
      <c r="W2165" s="110"/>
      <c r="X2165" s="110"/>
      <c r="Y2165" s="110"/>
      <c r="Z2165" s="110"/>
      <c r="AA2165" s="110"/>
      <c r="AB2165" s="110"/>
      <c r="AC2165" s="110"/>
      <c r="AD2165" s="110"/>
      <c r="AE2165" s="110"/>
      <c r="AF2165" s="110"/>
      <c r="AG2165" s="110">
        <f t="shared" ref="AG2165:AT2165" si="31337">ROUND(AG2164/$E2164,2)</f>
        <v>0</v>
      </c>
      <c r="AH2165" s="110">
        <f t="shared" si="31337"/>
        <v>0</v>
      </c>
      <c r="AI2165" s="110">
        <f t="shared" si="31337"/>
        <v>0</v>
      </c>
      <c r="AJ2165" s="110">
        <f t="shared" si="31337"/>
        <v>0</v>
      </c>
      <c r="AK2165" s="110">
        <f t="shared" si="31337"/>
        <v>0</v>
      </c>
      <c r="AL2165" s="110">
        <f t="shared" si="31337"/>
        <v>0</v>
      </c>
      <c r="AM2165" s="110">
        <f t="shared" si="31337"/>
        <v>0</v>
      </c>
      <c r="AN2165" s="110">
        <f t="shared" si="31337"/>
        <v>0</v>
      </c>
      <c r="AO2165" s="110">
        <f t="shared" si="31337"/>
        <v>0</v>
      </c>
      <c r="AP2165" s="110">
        <f t="shared" si="31337"/>
        <v>0</v>
      </c>
      <c r="AQ2165" s="110">
        <f t="shared" si="31337"/>
        <v>0</v>
      </c>
      <c r="AR2165" s="110">
        <f t="shared" si="31337"/>
        <v>0</v>
      </c>
      <c r="AS2165" s="110">
        <f t="shared" si="31337"/>
        <v>0</v>
      </c>
      <c r="AT2165" s="110">
        <f t="shared" si="31337"/>
        <v>0</v>
      </c>
      <c r="AU2165" s="110">
        <f t="shared" ref="AU2165:AX2165" si="31338">ROUND(AU2164/$E2164,2)</f>
        <v>0</v>
      </c>
      <c r="AV2165" s="110">
        <f t="shared" si="31338"/>
        <v>0</v>
      </c>
      <c r="AW2165" s="110">
        <f t="shared" si="31338"/>
        <v>0</v>
      </c>
      <c r="AX2165" s="110">
        <f t="shared" si="31338"/>
        <v>0</v>
      </c>
      <c r="AY2165" s="110">
        <f t="shared" ref="AY2165:BC2165" si="31339">ROUND(AY2164/$E2164,2)</f>
        <v>0</v>
      </c>
      <c r="AZ2165" s="110">
        <f t="shared" si="31339"/>
        <v>0</v>
      </c>
      <c r="BA2165" s="110">
        <f t="shared" si="31339"/>
        <v>0</v>
      </c>
      <c r="BB2165" s="110">
        <f t="shared" si="31339"/>
        <v>0</v>
      </c>
      <c r="BC2165" s="110">
        <f t="shared" si="31339"/>
        <v>0</v>
      </c>
      <c r="BD2165" s="110">
        <f t="shared" ref="BD2165:BG2165" si="31340">ROUND(BD2164/$E2164,2)</f>
        <v>0</v>
      </c>
      <c r="BE2165" s="110">
        <f t="shared" si="31340"/>
        <v>0</v>
      </c>
      <c r="BF2165" s="110">
        <f t="shared" si="31340"/>
        <v>0</v>
      </c>
      <c r="BG2165" s="110">
        <f t="shared" si="31340"/>
        <v>0</v>
      </c>
      <c r="BH2165" s="110">
        <f t="shared" ref="BH2165:BK2165" si="31341">ROUND(BH2164/$E2164,2)</f>
        <v>0</v>
      </c>
      <c r="BI2165" s="110">
        <f t="shared" si="31341"/>
        <v>0</v>
      </c>
      <c r="BJ2165" s="110">
        <f t="shared" si="31341"/>
        <v>0</v>
      </c>
      <c r="BK2165" s="110">
        <f t="shared" si="31341"/>
        <v>0</v>
      </c>
      <c r="BL2165" s="110">
        <f t="shared" ref="BL2165:BP2165" si="31342">ROUND(BL2164/$E2164,2)</f>
        <v>0</v>
      </c>
      <c r="BM2165" s="110">
        <f t="shared" si="31342"/>
        <v>0</v>
      </c>
      <c r="BN2165" s="110">
        <f t="shared" si="31342"/>
        <v>0</v>
      </c>
      <c r="BO2165" s="110">
        <f t="shared" si="31342"/>
        <v>0</v>
      </c>
      <c r="BP2165" s="110">
        <f t="shared" si="31342"/>
        <v>0</v>
      </c>
      <c r="BQ2165" s="110">
        <f t="shared" ref="BQ2165:BT2165" si="31343">ROUND(BQ2164/$E2164,2)</f>
        <v>0</v>
      </c>
      <c r="BR2165" s="110">
        <f t="shared" si="31343"/>
        <v>0</v>
      </c>
      <c r="BS2165" s="110">
        <f t="shared" si="31343"/>
        <v>0</v>
      </c>
      <c r="BT2165" s="110">
        <f t="shared" si="31343"/>
        <v>34.6</v>
      </c>
      <c r="BU2165" s="110">
        <f t="shared" ref="BU2165:BV2165" si="31344">ROUNDDOWN(BU2164/$E2164,2)</f>
        <v>34.6</v>
      </c>
      <c r="BV2165" s="110">
        <f t="shared" si="31344"/>
        <v>34.6</v>
      </c>
      <c r="BW2165" s="110">
        <f t="shared" ref="BW2165" si="31345">ROUND(BW2164/$E2164,2)</f>
        <v>34.6</v>
      </c>
      <c r="BX2165" s="110">
        <f>ROUNDUP(BX2164/$E2164,2)</f>
        <v>34.61</v>
      </c>
      <c r="BY2165" s="110">
        <f t="shared" ref="BY2165:CC2165" si="31346">ROUND(BY2164/$E2164,2)</f>
        <v>0</v>
      </c>
      <c r="BZ2165" s="110">
        <f t="shared" si="31346"/>
        <v>0</v>
      </c>
      <c r="CA2165" s="110">
        <f t="shared" si="31346"/>
        <v>0</v>
      </c>
      <c r="CB2165" s="110">
        <f t="shared" si="31346"/>
        <v>0</v>
      </c>
      <c r="CC2165" s="110">
        <f t="shared" si="31346"/>
        <v>0</v>
      </c>
      <c r="CD2165" s="110">
        <f t="shared" ref="CD2165:CF2165" si="31347">ROUND(CD2164/$E2164,2)</f>
        <v>0</v>
      </c>
      <c r="CE2165" s="110"/>
      <c r="CF2165" s="110">
        <f t="shared" si="31347"/>
        <v>0</v>
      </c>
      <c r="CG2165" s="110">
        <f>ROUNDUP(CG2164/$E2164,2)</f>
        <v>0</v>
      </c>
      <c r="CH2165" s="111">
        <f>IF(C2164="","",D2164-SUM(G2165:CG2165))</f>
        <v>0</v>
      </c>
      <c r="CI2165" s="112">
        <f>IF(C2164="","",SUM(G2165:CG2165))</f>
        <v>173.01</v>
      </c>
      <c r="CJ2165" s="67" t="b">
        <f>IF(C2164="","",D2164=CI2165)</f>
        <v>1</v>
      </c>
    </row>
    <row r="2166" spans="1:88" s="5" customFormat="1" ht="15" customHeight="1" x14ac:dyDescent="0.3">
      <c r="A2166" s="173"/>
      <c r="B2166" s="157"/>
      <c r="C2166" s="170"/>
      <c r="D2166" s="160"/>
      <c r="E2166" s="163"/>
      <c r="F2166" s="166"/>
      <c r="G2166" s="113"/>
      <c r="H2166" s="113"/>
      <c r="I2166" s="113"/>
      <c r="J2166" s="113"/>
      <c r="K2166" s="113"/>
      <c r="L2166" s="113"/>
      <c r="M2166" s="113"/>
      <c r="N2166" s="113"/>
      <c r="O2166" s="113"/>
      <c r="P2166" s="113"/>
      <c r="Q2166" s="113"/>
      <c r="R2166" s="113"/>
      <c r="S2166" s="113"/>
      <c r="T2166" s="113"/>
      <c r="U2166" s="113"/>
      <c r="V2166" s="113"/>
      <c r="W2166" s="113"/>
      <c r="X2166" s="113"/>
      <c r="Y2166" s="113"/>
      <c r="Z2166" s="113"/>
      <c r="AA2166" s="113"/>
      <c r="AB2166" s="113"/>
      <c r="AC2166" s="113"/>
      <c r="AD2166" s="113"/>
      <c r="AE2166" s="113"/>
      <c r="AF2166" s="113"/>
      <c r="AG2166" s="113">
        <f t="shared" ref="AG2166:AT2166" si="31348">AG2164/$F2164</f>
        <v>0</v>
      </c>
      <c r="AH2166" s="113">
        <f t="shared" si="31348"/>
        <v>0</v>
      </c>
      <c r="AI2166" s="113">
        <f t="shared" si="31348"/>
        <v>0</v>
      </c>
      <c r="AJ2166" s="113">
        <f t="shared" si="31348"/>
        <v>0</v>
      </c>
      <c r="AK2166" s="113">
        <f t="shared" si="31348"/>
        <v>0</v>
      </c>
      <c r="AL2166" s="113">
        <f t="shared" si="31348"/>
        <v>0</v>
      </c>
      <c r="AM2166" s="113">
        <f t="shared" si="31348"/>
        <v>0</v>
      </c>
      <c r="AN2166" s="113">
        <f t="shared" si="31348"/>
        <v>0</v>
      </c>
      <c r="AO2166" s="113">
        <f t="shared" si="31348"/>
        <v>0</v>
      </c>
      <c r="AP2166" s="113">
        <f t="shared" si="31348"/>
        <v>0</v>
      </c>
      <c r="AQ2166" s="113">
        <f t="shared" si="31348"/>
        <v>0</v>
      </c>
      <c r="AR2166" s="113">
        <f t="shared" si="31348"/>
        <v>0</v>
      </c>
      <c r="AS2166" s="113">
        <f t="shared" si="31348"/>
        <v>0</v>
      </c>
      <c r="AT2166" s="113">
        <f t="shared" si="31348"/>
        <v>0</v>
      </c>
      <c r="AU2166" s="113">
        <f t="shared" ref="AU2166:AX2166" si="31349">AU2164/$F2164</f>
        <v>0</v>
      </c>
      <c r="AV2166" s="113">
        <f t="shared" si="31349"/>
        <v>0</v>
      </c>
      <c r="AW2166" s="113">
        <f t="shared" si="31349"/>
        <v>0</v>
      </c>
      <c r="AX2166" s="113">
        <f t="shared" si="31349"/>
        <v>0</v>
      </c>
      <c r="AY2166" s="113">
        <f t="shared" ref="AY2166:BC2166" si="31350">AY2164/$F2164</f>
        <v>0</v>
      </c>
      <c r="AZ2166" s="113">
        <f t="shared" si="31350"/>
        <v>0</v>
      </c>
      <c r="BA2166" s="113">
        <f t="shared" si="31350"/>
        <v>0</v>
      </c>
      <c r="BB2166" s="113">
        <f t="shared" si="31350"/>
        <v>0</v>
      </c>
      <c r="BC2166" s="113">
        <f t="shared" si="31350"/>
        <v>0</v>
      </c>
      <c r="BD2166" s="113">
        <f t="shared" ref="BD2166:BG2166" si="31351">BD2164/$F2164</f>
        <v>0</v>
      </c>
      <c r="BE2166" s="113">
        <f t="shared" si="31351"/>
        <v>0</v>
      </c>
      <c r="BF2166" s="113">
        <f t="shared" si="31351"/>
        <v>0</v>
      </c>
      <c r="BG2166" s="113">
        <f t="shared" si="31351"/>
        <v>0</v>
      </c>
      <c r="BH2166" s="113">
        <f t="shared" ref="BH2166:BK2166" si="31352">BH2164/$F2164</f>
        <v>0</v>
      </c>
      <c r="BI2166" s="113">
        <f t="shared" si="31352"/>
        <v>0</v>
      </c>
      <c r="BJ2166" s="113">
        <f t="shared" si="31352"/>
        <v>0</v>
      </c>
      <c r="BK2166" s="113">
        <f t="shared" si="31352"/>
        <v>0</v>
      </c>
      <c r="BL2166" s="113">
        <f t="shared" ref="BL2166:BP2166" si="31353">BL2164/$F2164</f>
        <v>0</v>
      </c>
      <c r="BM2166" s="113">
        <f t="shared" si="31353"/>
        <v>0</v>
      </c>
      <c r="BN2166" s="113">
        <f t="shared" si="31353"/>
        <v>0</v>
      </c>
      <c r="BO2166" s="113">
        <f t="shared" si="31353"/>
        <v>0</v>
      </c>
      <c r="BP2166" s="113">
        <f t="shared" si="31353"/>
        <v>0</v>
      </c>
      <c r="BQ2166" s="113">
        <f t="shared" ref="BQ2166:BT2166" si="31354">BQ2164/$F2164</f>
        <v>0</v>
      </c>
      <c r="BR2166" s="113">
        <f t="shared" si="31354"/>
        <v>0</v>
      </c>
      <c r="BS2166" s="113">
        <f t="shared" si="31354"/>
        <v>0</v>
      </c>
      <c r="BT2166" s="113">
        <f t="shared" si="31354"/>
        <v>0.20000000490854894</v>
      </c>
      <c r="BU2166" s="113">
        <f t="shared" ref="BU2166:BX2166" si="31355">BU2164/$F2164</f>
        <v>0.20000000490854894</v>
      </c>
      <c r="BV2166" s="113">
        <f t="shared" si="31355"/>
        <v>0.20000000490854894</v>
      </c>
      <c r="BW2166" s="113">
        <f t="shared" si="31355"/>
        <v>0.19999998036580421</v>
      </c>
      <c r="BX2166" s="113">
        <f t="shared" si="31355"/>
        <v>0.20000000490854894</v>
      </c>
      <c r="BY2166" s="113">
        <f t="shared" ref="BY2166:CC2166" si="31356">BY2164/$F2164</f>
        <v>0</v>
      </c>
      <c r="BZ2166" s="113">
        <f t="shared" si="31356"/>
        <v>0</v>
      </c>
      <c r="CA2166" s="113">
        <f t="shared" si="31356"/>
        <v>0</v>
      </c>
      <c r="CB2166" s="113">
        <f t="shared" si="31356"/>
        <v>0</v>
      </c>
      <c r="CC2166" s="113">
        <f t="shared" si="31356"/>
        <v>0</v>
      </c>
      <c r="CD2166" s="113">
        <f t="shared" ref="CD2166:CG2166" si="31357">CD2164/$F2164</f>
        <v>0</v>
      </c>
      <c r="CE2166" s="113"/>
      <c r="CF2166" s="113">
        <f t="shared" si="31357"/>
        <v>0</v>
      </c>
      <c r="CG2166" s="113">
        <f t="shared" si="31357"/>
        <v>0</v>
      </c>
      <c r="CH2166" s="114">
        <f>IF(C2164="","",100%-SUM(G2166:CG2166))</f>
        <v>0</v>
      </c>
      <c r="CI2166" s="115">
        <f>IF(C2164="","",SUM(G2166:CG2166))</f>
        <v>1</v>
      </c>
      <c r="CJ2166" s="67" t="b">
        <f>IF(C2164="","",SUM(G2166:CG2166)=CI2166)</f>
        <v>1</v>
      </c>
    </row>
    <row r="2167" spans="1:88" s="5" customFormat="1" ht="22.05" customHeight="1" x14ac:dyDescent="0.3">
      <c r="A2167" s="171" t="s">
        <v>1522</v>
      </c>
      <c r="B2167" s="155" t="s">
        <v>1523</v>
      </c>
      <c r="C2167" s="168" t="s">
        <v>12</v>
      </c>
      <c r="D2167" s="158">
        <v>1472</v>
      </c>
      <c r="E2167" s="161">
        <v>72670</v>
      </c>
      <c r="F2167" s="164">
        <f t="shared" si="31287"/>
        <v>106970240</v>
      </c>
      <c r="G2167" s="108"/>
      <c r="H2167" s="108"/>
      <c r="I2167" s="108"/>
      <c r="J2167" s="108"/>
      <c r="K2167" s="108"/>
      <c r="L2167" s="108"/>
      <c r="M2167" s="108"/>
      <c r="N2167" s="108"/>
      <c r="O2167" s="108"/>
      <c r="P2167" s="108"/>
      <c r="Q2167" s="108"/>
      <c r="R2167" s="108"/>
      <c r="S2167" s="108"/>
      <c r="T2167" s="108"/>
      <c r="U2167" s="108"/>
      <c r="V2167" s="108"/>
      <c r="W2167" s="108"/>
      <c r="X2167" s="108"/>
      <c r="Y2167" s="108"/>
      <c r="Z2167" s="108"/>
      <c r="AA2167" s="108"/>
      <c r="AB2167" s="108"/>
      <c r="AC2167" s="108"/>
      <c r="AD2167" s="108"/>
      <c r="AE2167" s="108"/>
      <c r="AF2167" s="108"/>
      <c r="AG2167" s="108"/>
      <c r="AH2167" s="108"/>
      <c r="AI2167" s="108"/>
      <c r="AJ2167" s="108"/>
      <c r="AK2167" s="108"/>
      <c r="AL2167" s="108"/>
      <c r="AM2167" s="108"/>
      <c r="AN2167" s="108"/>
      <c r="AO2167" s="108"/>
      <c r="AP2167" s="108"/>
      <c r="AQ2167" s="108"/>
      <c r="AR2167" s="108"/>
      <c r="AS2167" s="108"/>
      <c r="AT2167" s="108"/>
      <c r="AU2167" s="108"/>
      <c r="AV2167" s="108"/>
      <c r="AW2167" s="108"/>
      <c r="AX2167" s="108"/>
      <c r="AY2167" s="108"/>
      <c r="AZ2167" s="108"/>
      <c r="BA2167" s="108"/>
      <c r="BB2167" s="108"/>
      <c r="BC2167" s="108"/>
      <c r="BD2167" s="108"/>
      <c r="BE2167" s="108"/>
      <c r="BF2167" s="108"/>
      <c r="BG2167" s="108"/>
      <c r="BH2167" s="108"/>
      <c r="BI2167" s="108"/>
      <c r="BJ2167" s="108"/>
      <c r="BK2167" s="108">
        <f>ROUND($F2167/14,0)</f>
        <v>7640731</v>
      </c>
      <c r="BL2167" s="108">
        <f>ROUNDUP($F2167/14,0)</f>
        <v>7640732</v>
      </c>
      <c r="BM2167" s="108">
        <f>ROUNDUP($F2167/14,0)</f>
        <v>7640732</v>
      </c>
      <c r="BN2167" s="108">
        <f>ROUNDUP($F2167/14,0)</f>
        <v>7640732</v>
      </c>
      <c r="BO2167" s="108">
        <f>ROUNDUP($F2167/14,0)</f>
        <v>7640732</v>
      </c>
      <c r="BP2167" s="108">
        <f t="shared" ref="BP2167:BX2167" si="31358">ROUND($F2167/14,0)</f>
        <v>7640731</v>
      </c>
      <c r="BQ2167" s="108">
        <f t="shared" si="31358"/>
        <v>7640731</v>
      </c>
      <c r="BR2167" s="108">
        <f>ROUNDUP($F2167/14,0)</f>
        <v>7640732</v>
      </c>
      <c r="BS2167" s="108">
        <f>ROUNDUP($F2167/14,0)</f>
        <v>7640732</v>
      </c>
      <c r="BT2167" s="108">
        <f t="shared" si="31358"/>
        <v>7640731</v>
      </c>
      <c r="BU2167" s="108">
        <f t="shared" si="31358"/>
        <v>7640731</v>
      </c>
      <c r="BV2167" s="108">
        <f t="shared" si="31358"/>
        <v>7640731</v>
      </c>
      <c r="BW2167" s="108">
        <f t="shared" si="31358"/>
        <v>7640731</v>
      </c>
      <c r="BX2167" s="108">
        <f t="shared" si="31358"/>
        <v>7640731</v>
      </c>
      <c r="BY2167" s="108"/>
      <c r="BZ2167" s="108"/>
      <c r="CA2167" s="108"/>
      <c r="CB2167" s="108"/>
      <c r="CC2167" s="108"/>
      <c r="CD2167" s="108"/>
      <c r="CE2167" s="108"/>
      <c r="CF2167" s="108"/>
      <c r="CG2167" s="108"/>
      <c r="CH2167" s="109">
        <f>IF(C2167="","",F2167-SUM(G2167:CG2167))</f>
        <v>0</v>
      </c>
      <c r="CI2167" s="107">
        <f>IF(C2167="","",SUM(G2167:CG2167))</f>
        <v>106970240</v>
      </c>
      <c r="CJ2167" s="67" t="b">
        <f>IF(C2167="","",F2167=CI2167)</f>
        <v>1</v>
      </c>
    </row>
    <row r="2168" spans="1:88" s="5" customFormat="1" ht="22.05" customHeight="1" x14ac:dyDescent="0.3">
      <c r="A2168" s="172"/>
      <c r="B2168" s="156"/>
      <c r="C2168" s="169"/>
      <c r="D2168" s="159"/>
      <c r="E2168" s="162"/>
      <c r="F2168" s="165"/>
      <c r="G2168" s="110"/>
      <c r="H2168" s="110"/>
      <c r="I2168" s="110"/>
      <c r="J2168" s="110"/>
      <c r="K2168" s="110"/>
      <c r="L2168" s="110"/>
      <c r="M2168" s="110"/>
      <c r="N2168" s="110"/>
      <c r="O2168" s="110"/>
      <c r="P2168" s="110"/>
      <c r="Q2168" s="110"/>
      <c r="R2168" s="110"/>
      <c r="S2168" s="110"/>
      <c r="T2168" s="110"/>
      <c r="U2168" s="110"/>
      <c r="V2168" s="110"/>
      <c r="W2168" s="110"/>
      <c r="X2168" s="110"/>
      <c r="Y2168" s="110"/>
      <c r="Z2168" s="110"/>
      <c r="AA2168" s="110"/>
      <c r="AB2168" s="110"/>
      <c r="AC2168" s="110"/>
      <c r="AD2168" s="110"/>
      <c r="AE2168" s="110"/>
      <c r="AF2168" s="110"/>
      <c r="AG2168" s="110">
        <f t="shared" ref="AG2168:AT2168" si="31359">ROUND(AG2167/$E2167,2)</f>
        <v>0</v>
      </c>
      <c r="AH2168" s="110">
        <f t="shared" si="31359"/>
        <v>0</v>
      </c>
      <c r="AI2168" s="110">
        <f t="shared" si="31359"/>
        <v>0</v>
      </c>
      <c r="AJ2168" s="110">
        <f t="shared" si="31359"/>
        <v>0</v>
      </c>
      <c r="AK2168" s="110">
        <f t="shared" si="31359"/>
        <v>0</v>
      </c>
      <c r="AL2168" s="110">
        <f t="shared" si="31359"/>
        <v>0</v>
      </c>
      <c r="AM2168" s="110">
        <f t="shared" si="31359"/>
        <v>0</v>
      </c>
      <c r="AN2168" s="110">
        <f t="shared" si="31359"/>
        <v>0</v>
      </c>
      <c r="AO2168" s="110">
        <f t="shared" si="31359"/>
        <v>0</v>
      </c>
      <c r="AP2168" s="110">
        <f t="shared" si="31359"/>
        <v>0</v>
      </c>
      <c r="AQ2168" s="110">
        <f t="shared" si="31359"/>
        <v>0</v>
      </c>
      <c r="AR2168" s="110">
        <f t="shared" si="31359"/>
        <v>0</v>
      </c>
      <c r="AS2168" s="110">
        <f t="shared" si="31359"/>
        <v>0</v>
      </c>
      <c r="AT2168" s="110">
        <f t="shared" si="31359"/>
        <v>0</v>
      </c>
      <c r="AU2168" s="110">
        <f t="shared" ref="AU2168:AX2168" si="31360">ROUND(AU2167/$E2167,2)</f>
        <v>0</v>
      </c>
      <c r="AV2168" s="110">
        <f t="shared" si="31360"/>
        <v>0</v>
      </c>
      <c r="AW2168" s="110">
        <f t="shared" si="31360"/>
        <v>0</v>
      </c>
      <c r="AX2168" s="110">
        <f t="shared" si="31360"/>
        <v>0</v>
      </c>
      <c r="AY2168" s="110">
        <f t="shared" ref="AY2168:BC2168" si="31361">ROUND(AY2167/$E2167,2)</f>
        <v>0</v>
      </c>
      <c r="AZ2168" s="110">
        <f t="shared" si="31361"/>
        <v>0</v>
      </c>
      <c r="BA2168" s="110">
        <f t="shared" si="31361"/>
        <v>0</v>
      </c>
      <c r="BB2168" s="110">
        <f t="shared" si="31361"/>
        <v>0</v>
      </c>
      <c r="BC2168" s="110">
        <f t="shared" si="31361"/>
        <v>0</v>
      </c>
      <c r="BD2168" s="110">
        <f t="shared" ref="BD2168:BG2168" si="31362">ROUND(BD2167/$E2167,2)</f>
        <v>0</v>
      </c>
      <c r="BE2168" s="110">
        <f t="shared" si="31362"/>
        <v>0</v>
      </c>
      <c r="BF2168" s="110">
        <f t="shared" si="31362"/>
        <v>0</v>
      </c>
      <c r="BG2168" s="110">
        <f t="shared" si="31362"/>
        <v>0</v>
      </c>
      <c r="BH2168" s="110">
        <f t="shared" ref="BH2168:BK2168" si="31363">ROUND(BH2167/$E2167,2)</f>
        <v>0</v>
      </c>
      <c r="BI2168" s="110">
        <f t="shared" si="31363"/>
        <v>0</v>
      </c>
      <c r="BJ2168" s="110">
        <f t="shared" si="31363"/>
        <v>0</v>
      </c>
      <c r="BK2168" s="110">
        <f t="shared" si="31363"/>
        <v>105.14</v>
      </c>
      <c r="BL2168" s="110">
        <f t="shared" ref="BL2168" si="31364">ROUNDUP(BL2167/$E2167,2)</f>
        <v>105.15</v>
      </c>
      <c r="BM2168" s="110">
        <f t="shared" ref="BM2168" si="31365">ROUNDUP(BM2167/$E2167,2)</f>
        <v>105.15</v>
      </c>
      <c r="BN2168" s="110">
        <f t="shared" ref="BN2168" si="31366">ROUNDUP(BN2167/$E2167,2)</f>
        <v>105.15</v>
      </c>
      <c r="BO2168" s="110">
        <f t="shared" ref="BO2168" si="31367">ROUNDUP(BO2167/$E2167,2)</f>
        <v>105.15</v>
      </c>
      <c r="BP2168" s="110">
        <f t="shared" ref="BP2168" si="31368">ROUND(BP2167/$E2167,2)</f>
        <v>105.14</v>
      </c>
      <c r="BQ2168" s="110">
        <f t="shared" ref="BQ2168:BT2168" si="31369">ROUND(BQ2167/$E2167,2)</f>
        <v>105.14</v>
      </c>
      <c r="BR2168" s="110">
        <f t="shared" si="31369"/>
        <v>105.14</v>
      </c>
      <c r="BS2168" s="110">
        <f t="shared" si="31369"/>
        <v>105.14</v>
      </c>
      <c r="BT2168" s="110">
        <f t="shared" si="31369"/>
        <v>105.14</v>
      </c>
      <c r="BU2168" s="110">
        <f t="shared" ref="BU2168:BX2168" si="31370">ROUND(BU2167/$E2167,2)</f>
        <v>105.14</v>
      </c>
      <c r="BV2168" s="110">
        <f t="shared" si="31370"/>
        <v>105.14</v>
      </c>
      <c r="BW2168" s="110">
        <f t="shared" si="31370"/>
        <v>105.14</v>
      </c>
      <c r="BX2168" s="110">
        <f t="shared" si="31370"/>
        <v>105.14</v>
      </c>
      <c r="BY2168" s="110">
        <f t="shared" ref="BY2168:CC2168" si="31371">ROUND(BY2167/$E2167,2)</f>
        <v>0</v>
      </c>
      <c r="BZ2168" s="110">
        <f t="shared" si="31371"/>
        <v>0</v>
      </c>
      <c r="CA2168" s="110">
        <f t="shared" si="31371"/>
        <v>0</v>
      </c>
      <c r="CB2168" s="110">
        <f t="shared" si="31371"/>
        <v>0</v>
      </c>
      <c r="CC2168" s="110">
        <f t="shared" si="31371"/>
        <v>0</v>
      </c>
      <c r="CD2168" s="110">
        <f t="shared" ref="CD2168:CG2168" si="31372">ROUND(CD2167/$E2167,2)</f>
        <v>0</v>
      </c>
      <c r="CE2168" s="110"/>
      <c r="CF2168" s="110">
        <f t="shared" si="31372"/>
        <v>0</v>
      </c>
      <c r="CG2168" s="110">
        <f t="shared" si="31372"/>
        <v>0</v>
      </c>
      <c r="CH2168" s="111">
        <f>IF(C2167="","",D2167-SUM(G2168:CG2168))</f>
        <v>-4.5474735088646412E-13</v>
      </c>
      <c r="CI2168" s="112">
        <f>IF(C2167="","",SUM(G2168:CG2168))</f>
        <v>1472.0000000000005</v>
      </c>
      <c r="CJ2168" s="67" t="b">
        <f>IF(C2167="","",D2167=CI2168)</f>
        <v>1</v>
      </c>
    </row>
    <row r="2169" spans="1:88" s="5" customFormat="1" ht="22.05" customHeight="1" x14ac:dyDescent="0.3">
      <c r="A2169" s="173"/>
      <c r="B2169" s="157"/>
      <c r="C2169" s="170"/>
      <c r="D2169" s="160"/>
      <c r="E2169" s="163"/>
      <c r="F2169" s="166"/>
      <c r="G2169" s="113"/>
      <c r="H2169" s="113"/>
      <c r="I2169" s="113"/>
      <c r="J2169" s="113"/>
      <c r="K2169" s="113"/>
      <c r="L2169" s="113"/>
      <c r="M2169" s="113"/>
      <c r="N2169" s="113"/>
      <c r="O2169" s="113"/>
      <c r="P2169" s="113"/>
      <c r="Q2169" s="113"/>
      <c r="R2169" s="113"/>
      <c r="S2169" s="113"/>
      <c r="T2169" s="113"/>
      <c r="U2169" s="113"/>
      <c r="V2169" s="113"/>
      <c r="W2169" s="113"/>
      <c r="X2169" s="113"/>
      <c r="Y2169" s="113"/>
      <c r="Z2169" s="113"/>
      <c r="AA2169" s="113"/>
      <c r="AB2169" s="113"/>
      <c r="AC2169" s="113"/>
      <c r="AD2169" s="113"/>
      <c r="AE2169" s="113"/>
      <c r="AF2169" s="113"/>
      <c r="AG2169" s="113">
        <f t="shared" ref="AG2169:AT2169" si="31373">AG2167/$F2167</f>
        <v>0</v>
      </c>
      <c r="AH2169" s="113">
        <f t="shared" si="31373"/>
        <v>0</v>
      </c>
      <c r="AI2169" s="113">
        <f t="shared" si="31373"/>
        <v>0</v>
      </c>
      <c r="AJ2169" s="113">
        <f t="shared" si="31373"/>
        <v>0</v>
      </c>
      <c r="AK2169" s="113">
        <f t="shared" si="31373"/>
        <v>0</v>
      </c>
      <c r="AL2169" s="113">
        <f t="shared" si="31373"/>
        <v>0</v>
      </c>
      <c r="AM2169" s="113">
        <f t="shared" si="31373"/>
        <v>0</v>
      </c>
      <c r="AN2169" s="113">
        <f t="shared" si="31373"/>
        <v>0</v>
      </c>
      <c r="AO2169" s="113">
        <f t="shared" si="31373"/>
        <v>0</v>
      </c>
      <c r="AP2169" s="113">
        <f t="shared" si="31373"/>
        <v>0</v>
      </c>
      <c r="AQ2169" s="113">
        <f t="shared" si="31373"/>
        <v>0</v>
      </c>
      <c r="AR2169" s="113">
        <f t="shared" si="31373"/>
        <v>0</v>
      </c>
      <c r="AS2169" s="113">
        <f t="shared" si="31373"/>
        <v>0</v>
      </c>
      <c r="AT2169" s="113">
        <f t="shared" si="31373"/>
        <v>0</v>
      </c>
      <c r="AU2169" s="113">
        <f t="shared" ref="AU2169:AX2169" si="31374">AU2167/$F2167</f>
        <v>0</v>
      </c>
      <c r="AV2169" s="113">
        <f t="shared" si="31374"/>
        <v>0</v>
      </c>
      <c r="AW2169" s="113">
        <f t="shared" si="31374"/>
        <v>0</v>
      </c>
      <c r="AX2169" s="113">
        <f t="shared" si="31374"/>
        <v>0</v>
      </c>
      <c r="AY2169" s="113">
        <f t="shared" ref="AY2169:BC2169" si="31375">AY2167/$F2167</f>
        <v>0</v>
      </c>
      <c r="AZ2169" s="113">
        <f t="shared" si="31375"/>
        <v>0</v>
      </c>
      <c r="BA2169" s="113">
        <f t="shared" si="31375"/>
        <v>0</v>
      </c>
      <c r="BB2169" s="113">
        <f t="shared" si="31375"/>
        <v>0</v>
      </c>
      <c r="BC2169" s="113">
        <f t="shared" si="31375"/>
        <v>0</v>
      </c>
      <c r="BD2169" s="113">
        <f t="shared" ref="BD2169:BG2169" si="31376">BD2167/$F2167</f>
        <v>0</v>
      </c>
      <c r="BE2169" s="113">
        <f t="shared" si="31376"/>
        <v>0</v>
      </c>
      <c r="BF2169" s="113">
        <f t="shared" si="31376"/>
        <v>0</v>
      </c>
      <c r="BG2169" s="113">
        <f t="shared" si="31376"/>
        <v>0</v>
      </c>
      <c r="BH2169" s="113">
        <f t="shared" ref="BH2169:BK2169" si="31377">BH2167/$F2167</f>
        <v>0</v>
      </c>
      <c r="BI2169" s="113">
        <f t="shared" si="31377"/>
        <v>0</v>
      </c>
      <c r="BJ2169" s="113">
        <f t="shared" si="31377"/>
        <v>0</v>
      </c>
      <c r="BK2169" s="113">
        <f t="shared" si="31377"/>
        <v>7.1428567422116659E-2</v>
      </c>
      <c r="BL2169" s="113">
        <f t="shared" ref="BL2169:BP2169" si="31378">BL2167/$F2167</f>
        <v>7.1428576770511121E-2</v>
      </c>
      <c r="BM2169" s="113">
        <f t="shared" si="31378"/>
        <v>7.1428576770511121E-2</v>
      </c>
      <c r="BN2169" s="113">
        <f t="shared" si="31378"/>
        <v>7.1428576770511121E-2</v>
      </c>
      <c r="BO2169" s="113">
        <f t="shared" si="31378"/>
        <v>7.1428576770511121E-2</v>
      </c>
      <c r="BP2169" s="113">
        <f t="shared" si="31378"/>
        <v>7.1428567422116659E-2</v>
      </c>
      <c r="BQ2169" s="113">
        <f t="shared" ref="BQ2169:BT2169" si="31379">BQ2167/$F2167</f>
        <v>7.1428567422116659E-2</v>
      </c>
      <c r="BR2169" s="113">
        <f t="shared" si="31379"/>
        <v>7.1428576770511121E-2</v>
      </c>
      <c r="BS2169" s="113">
        <f t="shared" si="31379"/>
        <v>7.1428576770511121E-2</v>
      </c>
      <c r="BT2169" s="113">
        <f t="shared" si="31379"/>
        <v>7.1428567422116659E-2</v>
      </c>
      <c r="BU2169" s="113">
        <f t="shared" ref="BU2169:BX2169" si="31380">BU2167/$F2167</f>
        <v>7.1428567422116659E-2</v>
      </c>
      <c r="BV2169" s="113">
        <f t="shared" si="31380"/>
        <v>7.1428567422116659E-2</v>
      </c>
      <c r="BW2169" s="113">
        <f t="shared" si="31380"/>
        <v>7.1428567422116659E-2</v>
      </c>
      <c r="BX2169" s="113">
        <f t="shared" si="31380"/>
        <v>7.1428567422116659E-2</v>
      </c>
      <c r="BY2169" s="113">
        <f t="shared" ref="BY2169:CC2169" si="31381">BY2167/$F2167</f>
        <v>0</v>
      </c>
      <c r="BZ2169" s="113">
        <f t="shared" si="31381"/>
        <v>0</v>
      </c>
      <c r="CA2169" s="113">
        <f t="shared" si="31381"/>
        <v>0</v>
      </c>
      <c r="CB2169" s="113">
        <f t="shared" si="31381"/>
        <v>0</v>
      </c>
      <c r="CC2169" s="113">
        <f t="shared" si="31381"/>
        <v>0</v>
      </c>
      <c r="CD2169" s="113">
        <f t="shared" ref="CD2169:CG2169" si="31382">CD2167/$F2167</f>
        <v>0</v>
      </c>
      <c r="CE2169" s="113"/>
      <c r="CF2169" s="113">
        <f t="shared" si="31382"/>
        <v>0</v>
      </c>
      <c r="CG2169" s="113">
        <f t="shared" si="31382"/>
        <v>0</v>
      </c>
      <c r="CH2169" s="114">
        <f>IF(C2167="","",100%-SUM(G2169:CG2169))</f>
        <v>-2.2204460492503131E-16</v>
      </c>
      <c r="CI2169" s="115">
        <f>IF(C2167="","",SUM(G2169:CG2169))</f>
        <v>1.0000000000000002</v>
      </c>
      <c r="CJ2169" s="67" t="b">
        <f>IF(C2167="","",SUM(G2169:CG2169)=CI2169)</f>
        <v>1</v>
      </c>
    </row>
    <row r="2170" spans="1:88" s="5" customFormat="1" ht="15" customHeight="1" x14ac:dyDescent="0.3">
      <c r="A2170" s="171" t="s">
        <v>1524</v>
      </c>
      <c r="B2170" s="155" t="s">
        <v>1525</v>
      </c>
      <c r="C2170" s="168" t="s">
        <v>12</v>
      </c>
      <c r="D2170" s="158">
        <v>0</v>
      </c>
      <c r="E2170" s="161">
        <v>48528</v>
      </c>
      <c r="F2170" s="164">
        <f t="shared" si="31287"/>
        <v>0</v>
      </c>
      <c r="G2170" s="108"/>
      <c r="H2170" s="108"/>
      <c r="I2170" s="108"/>
      <c r="J2170" s="108"/>
      <c r="K2170" s="108"/>
      <c r="L2170" s="108"/>
      <c r="M2170" s="108"/>
      <c r="N2170" s="108"/>
      <c r="O2170" s="108"/>
      <c r="P2170" s="108"/>
      <c r="Q2170" s="108"/>
      <c r="R2170" s="108"/>
      <c r="S2170" s="108"/>
      <c r="T2170" s="108"/>
      <c r="U2170" s="108"/>
      <c r="V2170" s="108"/>
      <c r="W2170" s="108"/>
      <c r="X2170" s="108"/>
      <c r="Y2170" s="108"/>
      <c r="Z2170" s="108"/>
      <c r="AA2170" s="108"/>
      <c r="AB2170" s="108"/>
      <c r="AC2170" s="108"/>
      <c r="AD2170" s="108"/>
      <c r="AE2170" s="108"/>
      <c r="AF2170" s="108"/>
      <c r="AG2170" s="108"/>
      <c r="AH2170" s="108"/>
      <c r="AI2170" s="108"/>
      <c r="AJ2170" s="108"/>
      <c r="AK2170" s="108"/>
      <c r="AL2170" s="108"/>
      <c r="AM2170" s="108"/>
      <c r="AN2170" s="108"/>
      <c r="AO2170" s="108"/>
      <c r="AP2170" s="108"/>
      <c r="AQ2170" s="108"/>
      <c r="AR2170" s="108"/>
      <c r="AS2170" s="108"/>
      <c r="AT2170" s="108"/>
      <c r="AU2170" s="108"/>
      <c r="AV2170" s="108"/>
      <c r="AW2170" s="108"/>
      <c r="AX2170" s="108"/>
      <c r="AY2170" s="108"/>
      <c r="AZ2170" s="108"/>
      <c r="BA2170" s="108"/>
      <c r="BB2170" s="108"/>
      <c r="BC2170" s="108"/>
      <c r="BD2170" s="108"/>
      <c r="BE2170" s="108"/>
      <c r="BF2170" s="108"/>
      <c r="BG2170" s="108">
        <f>ROUND($F2170/14,0)</f>
        <v>0</v>
      </c>
      <c r="BH2170" s="108">
        <f>ROUNDDOWN($F2170/14,0)</f>
        <v>0</v>
      </c>
      <c r="BI2170" s="108">
        <f>ROUNDDOWN($F2170/14,0)</f>
        <v>0</v>
      </c>
      <c r="BJ2170" s="108">
        <f>ROUNDDOWN($F2170/14,0)</f>
        <v>0</v>
      </c>
      <c r="BK2170" s="108">
        <f t="shared" ref="BK2170:BT2170" si="31383">ROUND($F2170/14,0)</f>
        <v>0</v>
      </c>
      <c r="BL2170" s="108">
        <f t="shared" si="31383"/>
        <v>0</v>
      </c>
      <c r="BM2170" s="108">
        <f>ROUNDDOWN($F2170/14,0)</f>
        <v>0</v>
      </c>
      <c r="BN2170" s="108">
        <f>ROUNDDOWN($F2170/14,0)</f>
        <v>0</v>
      </c>
      <c r="BO2170" s="108">
        <f>ROUNDDOWN($F2170/14,0)</f>
        <v>0</v>
      </c>
      <c r="BP2170" s="108">
        <f>ROUND($F2170/14,0)</f>
        <v>0</v>
      </c>
      <c r="BQ2170" s="108">
        <f t="shared" si="31383"/>
        <v>0</v>
      </c>
      <c r="BR2170" s="108">
        <f t="shared" si="31383"/>
        <v>0</v>
      </c>
      <c r="BS2170" s="108">
        <f t="shared" si="31383"/>
        <v>0</v>
      </c>
      <c r="BT2170" s="108">
        <f t="shared" si="31383"/>
        <v>0</v>
      </c>
      <c r="BU2170" s="108"/>
      <c r="BV2170" s="108"/>
      <c r="BW2170" s="108"/>
      <c r="BX2170" s="108"/>
      <c r="BY2170" s="108"/>
      <c r="BZ2170" s="108"/>
      <c r="CA2170" s="108"/>
      <c r="CB2170" s="108"/>
      <c r="CC2170" s="108"/>
      <c r="CD2170" s="108"/>
      <c r="CE2170" s="108"/>
      <c r="CF2170" s="108"/>
      <c r="CG2170" s="108"/>
      <c r="CH2170" s="109">
        <f>IF(C2170="","",F2170-SUM(G2170:CG2170))</f>
        <v>0</v>
      </c>
      <c r="CI2170" s="107">
        <f>IF(C2170="","",SUM(G2170:CG2170))</f>
        <v>0</v>
      </c>
      <c r="CJ2170" s="67" t="b">
        <f>IF(C2170="","",F2170=CI2170)</f>
        <v>1</v>
      </c>
    </row>
    <row r="2171" spans="1:88" s="5" customFormat="1" ht="15" customHeight="1" x14ac:dyDescent="0.3">
      <c r="A2171" s="172"/>
      <c r="B2171" s="156"/>
      <c r="C2171" s="169"/>
      <c r="D2171" s="159"/>
      <c r="E2171" s="162"/>
      <c r="F2171" s="165"/>
      <c r="G2171" s="110"/>
      <c r="H2171" s="110"/>
      <c r="I2171" s="110"/>
      <c r="J2171" s="110"/>
      <c r="K2171" s="110"/>
      <c r="L2171" s="110"/>
      <c r="M2171" s="110"/>
      <c r="N2171" s="110"/>
      <c r="O2171" s="110"/>
      <c r="P2171" s="110"/>
      <c r="Q2171" s="110"/>
      <c r="R2171" s="110"/>
      <c r="S2171" s="110"/>
      <c r="T2171" s="110"/>
      <c r="U2171" s="110"/>
      <c r="V2171" s="110"/>
      <c r="W2171" s="110"/>
      <c r="X2171" s="110"/>
      <c r="Y2171" s="110"/>
      <c r="Z2171" s="110"/>
      <c r="AA2171" s="110"/>
      <c r="AB2171" s="110"/>
      <c r="AC2171" s="110"/>
      <c r="AD2171" s="110"/>
      <c r="AE2171" s="110"/>
      <c r="AF2171" s="110"/>
      <c r="AG2171" s="110">
        <f t="shared" ref="AG2171:AT2171" si="31384">ROUND(AG2170/$E2170,2)</f>
        <v>0</v>
      </c>
      <c r="AH2171" s="110">
        <f t="shared" si="31384"/>
        <v>0</v>
      </c>
      <c r="AI2171" s="110">
        <f t="shared" si="31384"/>
        <v>0</v>
      </c>
      <c r="AJ2171" s="110">
        <f t="shared" si="31384"/>
        <v>0</v>
      </c>
      <c r="AK2171" s="110">
        <f t="shared" si="31384"/>
        <v>0</v>
      </c>
      <c r="AL2171" s="110">
        <f t="shared" si="31384"/>
        <v>0</v>
      </c>
      <c r="AM2171" s="110">
        <f t="shared" si="31384"/>
        <v>0</v>
      </c>
      <c r="AN2171" s="110">
        <f t="shared" si="31384"/>
        <v>0</v>
      </c>
      <c r="AO2171" s="110">
        <f t="shared" si="31384"/>
        <v>0</v>
      </c>
      <c r="AP2171" s="110">
        <f t="shared" si="31384"/>
        <v>0</v>
      </c>
      <c r="AQ2171" s="110">
        <f t="shared" si="31384"/>
        <v>0</v>
      </c>
      <c r="AR2171" s="110">
        <f t="shared" si="31384"/>
        <v>0</v>
      </c>
      <c r="AS2171" s="110">
        <f t="shared" si="31384"/>
        <v>0</v>
      </c>
      <c r="AT2171" s="110">
        <f t="shared" si="31384"/>
        <v>0</v>
      </c>
      <c r="AU2171" s="110">
        <f t="shared" ref="AU2171:AX2171" si="31385">ROUND(AU2170/$E2170,2)</f>
        <v>0</v>
      </c>
      <c r="AV2171" s="110">
        <f t="shared" si="31385"/>
        <v>0</v>
      </c>
      <c r="AW2171" s="110">
        <f t="shared" si="31385"/>
        <v>0</v>
      </c>
      <c r="AX2171" s="110">
        <f t="shared" si="31385"/>
        <v>0</v>
      </c>
      <c r="AY2171" s="110">
        <f t="shared" ref="AY2171:BC2171" si="31386">ROUND(AY2170/$E2170,2)</f>
        <v>0</v>
      </c>
      <c r="AZ2171" s="110">
        <f t="shared" si="31386"/>
        <v>0</v>
      </c>
      <c r="BA2171" s="110">
        <f t="shared" si="31386"/>
        <v>0</v>
      </c>
      <c r="BB2171" s="110">
        <f t="shared" si="31386"/>
        <v>0</v>
      </c>
      <c r="BC2171" s="110">
        <f t="shared" si="31386"/>
        <v>0</v>
      </c>
      <c r="BD2171" s="110">
        <f t="shared" ref="BD2171:BG2171" si="31387">ROUND(BD2170/$E2170,2)</f>
        <v>0</v>
      </c>
      <c r="BE2171" s="110">
        <f t="shared" si="31387"/>
        <v>0</v>
      </c>
      <c r="BF2171" s="110">
        <f t="shared" si="31387"/>
        <v>0</v>
      </c>
      <c r="BG2171" s="110">
        <f t="shared" si="31387"/>
        <v>0</v>
      </c>
      <c r="BH2171" s="110">
        <f t="shared" ref="BH2171:BK2171" si="31388">ROUND(BH2170/$E2170,2)</f>
        <v>0</v>
      </c>
      <c r="BI2171" s="110">
        <f t="shared" si="31388"/>
        <v>0</v>
      </c>
      <c r="BJ2171" s="110">
        <f t="shared" si="31388"/>
        <v>0</v>
      </c>
      <c r="BK2171" s="110">
        <f t="shared" si="31388"/>
        <v>0</v>
      </c>
      <c r="BL2171" s="110">
        <f t="shared" ref="BL2171" si="31389">ROUNDUP(BL2170/$E2170,2)</f>
        <v>0</v>
      </c>
      <c r="BM2171" s="110">
        <f t="shared" ref="BM2171" si="31390">ROUNDUP(BM2170/$E2170,2)</f>
        <v>0</v>
      </c>
      <c r="BN2171" s="110">
        <f t="shared" ref="BN2171" si="31391">ROUNDUP(BN2170/$E2170,2)</f>
        <v>0</v>
      </c>
      <c r="BO2171" s="110">
        <f t="shared" ref="BO2171" si="31392">ROUNDUP(BO2170/$E2170,2)</f>
        <v>0</v>
      </c>
      <c r="BP2171" s="110">
        <f t="shared" ref="BP2171" si="31393">ROUND(BP2170/$E2170,2)</f>
        <v>0</v>
      </c>
      <c r="BQ2171" s="110">
        <f t="shared" ref="BQ2171:BT2171" si="31394">ROUND(BQ2170/$E2170,2)</f>
        <v>0</v>
      </c>
      <c r="BR2171" s="110">
        <f t="shared" si="31394"/>
        <v>0</v>
      </c>
      <c r="BS2171" s="110">
        <f t="shared" si="31394"/>
        <v>0</v>
      </c>
      <c r="BT2171" s="110">
        <f t="shared" si="31394"/>
        <v>0</v>
      </c>
      <c r="BU2171" s="110">
        <f t="shared" ref="BU2171:BX2171" si="31395">ROUND(BU2170/$E2170,2)</f>
        <v>0</v>
      </c>
      <c r="BV2171" s="110">
        <f t="shared" si="31395"/>
        <v>0</v>
      </c>
      <c r="BW2171" s="110">
        <f t="shared" si="31395"/>
        <v>0</v>
      </c>
      <c r="BX2171" s="110">
        <f t="shared" si="31395"/>
        <v>0</v>
      </c>
      <c r="BY2171" s="110">
        <f t="shared" ref="BY2171:CC2171" si="31396">ROUND(BY2170/$E2170,2)</f>
        <v>0</v>
      </c>
      <c r="BZ2171" s="110">
        <f t="shared" si="31396"/>
        <v>0</v>
      </c>
      <c r="CA2171" s="110">
        <f t="shared" si="31396"/>
        <v>0</v>
      </c>
      <c r="CB2171" s="110">
        <f t="shared" si="31396"/>
        <v>0</v>
      </c>
      <c r="CC2171" s="110">
        <f t="shared" si="31396"/>
        <v>0</v>
      </c>
      <c r="CD2171" s="110">
        <f t="shared" ref="CD2171:CG2171" si="31397">ROUND(CD2170/$E2170,2)</f>
        <v>0</v>
      </c>
      <c r="CE2171" s="110"/>
      <c r="CF2171" s="110">
        <f t="shared" si="31397"/>
        <v>0</v>
      </c>
      <c r="CG2171" s="110">
        <f t="shared" si="31397"/>
        <v>0</v>
      </c>
      <c r="CH2171" s="111">
        <f>IF(C2170="","",D2170-SUM(G2171:CG2171))</f>
        <v>0</v>
      </c>
      <c r="CI2171" s="112">
        <f>IF(C2170="","",SUM(G2171:CG2171))</f>
        <v>0</v>
      </c>
      <c r="CJ2171" s="67" t="b">
        <f>IF(C2170="","",D2170=CI2171)</f>
        <v>1</v>
      </c>
    </row>
    <row r="2172" spans="1:88" s="5" customFormat="1" ht="15" customHeight="1" x14ac:dyDescent="0.3">
      <c r="A2172" s="173"/>
      <c r="B2172" s="157"/>
      <c r="C2172" s="170"/>
      <c r="D2172" s="160"/>
      <c r="E2172" s="163"/>
      <c r="F2172" s="166"/>
      <c r="G2172" s="113"/>
      <c r="H2172" s="113"/>
      <c r="I2172" s="113"/>
      <c r="J2172" s="113"/>
      <c r="K2172" s="113"/>
      <c r="L2172" s="113"/>
      <c r="M2172" s="113"/>
      <c r="N2172" s="113"/>
      <c r="O2172" s="113"/>
      <c r="P2172" s="113"/>
      <c r="Q2172" s="113"/>
      <c r="R2172" s="113"/>
      <c r="S2172" s="113"/>
      <c r="T2172" s="113"/>
      <c r="U2172" s="113"/>
      <c r="V2172" s="113"/>
      <c r="W2172" s="113"/>
      <c r="X2172" s="113"/>
      <c r="Y2172" s="113"/>
      <c r="Z2172" s="113"/>
      <c r="AA2172" s="113"/>
      <c r="AB2172" s="113"/>
      <c r="AC2172" s="113"/>
      <c r="AD2172" s="113"/>
      <c r="AE2172" s="113"/>
      <c r="AF2172" s="113"/>
      <c r="AG2172" s="113"/>
      <c r="AH2172" s="113"/>
      <c r="AI2172" s="113"/>
      <c r="AJ2172" s="113"/>
      <c r="AK2172" s="113"/>
      <c r="AL2172" s="113"/>
      <c r="AM2172" s="113"/>
      <c r="AN2172" s="113"/>
      <c r="AO2172" s="113"/>
      <c r="AP2172" s="113"/>
      <c r="AQ2172" s="113"/>
      <c r="AR2172" s="113"/>
      <c r="AS2172" s="113"/>
      <c r="AT2172" s="113"/>
      <c r="AU2172" s="113"/>
      <c r="AV2172" s="113"/>
      <c r="AW2172" s="113"/>
      <c r="AX2172" s="113"/>
      <c r="AY2172" s="113"/>
      <c r="AZ2172" s="113"/>
      <c r="BA2172" s="113"/>
      <c r="BB2172" s="113"/>
      <c r="BC2172" s="113"/>
      <c r="BD2172" s="113"/>
      <c r="BE2172" s="113"/>
      <c r="BF2172" s="113"/>
      <c r="BG2172" s="113"/>
      <c r="BH2172" s="113"/>
      <c r="BI2172" s="113"/>
      <c r="BJ2172" s="113"/>
      <c r="BK2172" s="113"/>
      <c r="BL2172" s="113"/>
      <c r="BM2172" s="113"/>
      <c r="BN2172" s="113"/>
      <c r="BO2172" s="113"/>
      <c r="BP2172" s="113"/>
      <c r="BQ2172" s="113"/>
      <c r="BR2172" s="113"/>
      <c r="BS2172" s="113"/>
      <c r="BT2172" s="113"/>
      <c r="BU2172" s="113"/>
      <c r="BV2172" s="113"/>
      <c r="BW2172" s="113"/>
      <c r="BX2172" s="113"/>
      <c r="BY2172" s="113"/>
      <c r="BZ2172" s="113"/>
      <c r="CA2172" s="113"/>
      <c r="CB2172" s="113"/>
      <c r="CC2172" s="113"/>
      <c r="CD2172" s="113"/>
      <c r="CE2172" s="113"/>
      <c r="CF2172" s="113"/>
      <c r="CG2172" s="113"/>
      <c r="CH2172" s="114">
        <f>IF(C2170="","",100%-SUM(G2172:CG2172))</f>
        <v>1</v>
      </c>
      <c r="CI2172" s="115">
        <f>IF(C2170="","",SUM(G2172:CG2172))</f>
        <v>0</v>
      </c>
      <c r="CJ2172" s="67" t="b">
        <f>IF(C2170="","",SUM(G2172:CG2172)=CI2172)</f>
        <v>1</v>
      </c>
    </row>
    <row r="2173" spans="1:88" s="5" customFormat="1" ht="15" customHeight="1" x14ac:dyDescent="0.3">
      <c r="A2173" s="171" t="s">
        <v>1526</v>
      </c>
      <c r="B2173" s="155" t="s">
        <v>1527</v>
      </c>
      <c r="C2173" s="168" t="s">
        <v>28</v>
      </c>
      <c r="D2173" s="158">
        <v>0</v>
      </c>
      <c r="E2173" s="161">
        <v>129286</v>
      </c>
      <c r="F2173" s="164">
        <f t="shared" si="31287"/>
        <v>0</v>
      </c>
      <c r="G2173" s="108"/>
      <c r="H2173" s="108"/>
      <c r="I2173" s="108"/>
      <c r="J2173" s="108"/>
      <c r="K2173" s="108"/>
      <c r="L2173" s="108"/>
      <c r="M2173" s="108"/>
      <c r="N2173" s="108"/>
      <c r="O2173" s="108"/>
      <c r="P2173" s="108"/>
      <c r="Q2173" s="108"/>
      <c r="R2173" s="108"/>
      <c r="S2173" s="108"/>
      <c r="T2173" s="108"/>
      <c r="U2173" s="108"/>
      <c r="V2173" s="108"/>
      <c r="W2173" s="108"/>
      <c r="X2173" s="108"/>
      <c r="Y2173" s="108"/>
      <c r="Z2173" s="108"/>
      <c r="AA2173" s="108"/>
      <c r="AB2173" s="108"/>
      <c r="AC2173" s="108"/>
      <c r="AD2173" s="108"/>
      <c r="AE2173" s="108"/>
      <c r="AF2173" s="108"/>
      <c r="AG2173" s="108"/>
      <c r="AH2173" s="108"/>
      <c r="AI2173" s="108"/>
      <c r="AJ2173" s="108"/>
      <c r="AK2173" s="108"/>
      <c r="AL2173" s="108"/>
      <c r="AM2173" s="108"/>
      <c r="AN2173" s="108"/>
      <c r="AO2173" s="108"/>
      <c r="AP2173" s="108"/>
      <c r="AQ2173" s="108"/>
      <c r="AR2173" s="108"/>
      <c r="AS2173" s="108"/>
      <c r="AT2173" s="108"/>
      <c r="AU2173" s="108"/>
      <c r="AV2173" s="108"/>
      <c r="AW2173" s="108"/>
      <c r="AX2173" s="108"/>
      <c r="AY2173" s="108"/>
      <c r="AZ2173" s="108"/>
      <c r="BA2173" s="108"/>
      <c r="BB2173" s="108"/>
      <c r="BC2173" s="108"/>
      <c r="BD2173" s="108"/>
      <c r="BE2173" s="108"/>
      <c r="BF2173" s="108"/>
      <c r="BG2173" s="108">
        <f>ROUND($F2173/15,0)</f>
        <v>0</v>
      </c>
      <c r="BH2173" s="108">
        <f t="shared" ref="BH2173:BJ2173" si="31398">ROUND($F2173/15,0)</f>
        <v>0</v>
      </c>
      <c r="BI2173" s="108">
        <f t="shared" si="31398"/>
        <v>0</v>
      </c>
      <c r="BJ2173" s="108">
        <f t="shared" si="31398"/>
        <v>0</v>
      </c>
      <c r="BK2173" s="108">
        <f>ROUND($F2173/15,0)</f>
        <v>0</v>
      </c>
      <c r="BL2173" s="108"/>
      <c r="BM2173" s="108"/>
      <c r="BN2173" s="108"/>
      <c r="BO2173" s="108"/>
      <c r="BP2173" s="108"/>
      <c r="BQ2173" s="108"/>
      <c r="BR2173" s="108"/>
      <c r="BS2173" s="108"/>
      <c r="BT2173" s="108"/>
      <c r="BU2173" s="108"/>
      <c r="BV2173" s="108"/>
      <c r="BW2173" s="108"/>
      <c r="BX2173" s="108"/>
      <c r="BY2173" s="108"/>
      <c r="BZ2173" s="108"/>
      <c r="CA2173" s="108"/>
      <c r="CB2173" s="108"/>
      <c r="CC2173" s="108"/>
      <c r="CD2173" s="108"/>
      <c r="CE2173" s="108"/>
      <c r="CF2173" s="108"/>
      <c r="CG2173" s="108"/>
      <c r="CH2173" s="109">
        <f>IF(C2173="","",F2173-SUM(G2173:CG2173))</f>
        <v>0</v>
      </c>
      <c r="CI2173" s="107">
        <f>IF(C2173="","",SUM(G2173:CG2173))</f>
        <v>0</v>
      </c>
      <c r="CJ2173" s="67" t="b">
        <f>IF(C2173="","",F2173=CI2173)</f>
        <v>1</v>
      </c>
    </row>
    <row r="2174" spans="1:88" s="5" customFormat="1" ht="15" customHeight="1" x14ac:dyDescent="0.3">
      <c r="A2174" s="172"/>
      <c r="B2174" s="156"/>
      <c r="C2174" s="169"/>
      <c r="D2174" s="159"/>
      <c r="E2174" s="162"/>
      <c r="F2174" s="165"/>
      <c r="G2174" s="110"/>
      <c r="H2174" s="110"/>
      <c r="I2174" s="110"/>
      <c r="J2174" s="110"/>
      <c r="K2174" s="110"/>
      <c r="L2174" s="110"/>
      <c r="M2174" s="110"/>
      <c r="N2174" s="110"/>
      <c r="O2174" s="110"/>
      <c r="P2174" s="110"/>
      <c r="Q2174" s="110"/>
      <c r="R2174" s="110"/>
      <c r="S2174" s="110"/>
      <c r="T2174" s="110"/>
      <c r="U2174" s="110"/>
      <c r="V2174" s="110"/>
      <c r="W2174" s="110"/>
      <c r="X2174" s="110"/>
      <c r="Y2174" s="110"/>
      <c r="Z2174" s="110"/>
      <c r="AA2174" s="110"/>
      <c r="AB2174" s="110"/>
      <c r="AC2174" s="110"/>
      <c r="AD2174" s="110"/>
      <c r="AE2174" s="110"/>
      <c r="AF2174" s="110"/>
      <c r="AG2174" s="110">
        <f t="shared" ref="AG2174:AT2174" si="31399">ROUND(AG2173/$E2173,2)</f>
        <v>0</v>
      </c>
      <c r="AH2174" s="110">
        <f t="shared" si="31399"/>
        <v>0</v>
      </c>
      <c r="AI2174" s="110">
        <f t="shared" si="31399"/>
        <v>0</v>
      </c>
      <c r="AJ2174" s="110">
        <f t="shared" si="31399"/>
        <v>0</v>
      </c>
      <c r="AK2174" s="110">
        <f t="shared" si="31399"/>
        <v>0</v>
      </c>
      <c r="AL2174" s="110">
        <f t="shared" si="31399"/>
        <v>0</v>
      </c>
      <c r="AM2174" s="110">
        <f t="shared" si="31399"/>
        <v>0</v>
      </c>
      <c r="AN2174" s="110">
        <f t="shared" si="31399"/>
        <v>0</v>
      </c>
      <c r="AO2174" s="110">
        <f t="shared" si="31399"/>
        <v>0</v>
      </c>
      <c r="AP2174" s="110">
        <f t="shared" si="31399"/>
        <v>0</v>
      </c>
      <c r="AQ2174" s="110">
        <f t="shared" si="31399"/>
        <v>0</v>
      </c>
      <c r="AR2174" s="110">
        <f t="shared" si="31399"/>
        <v>0</v>
      </c>
      <c r="AS2174" s="110">
        <f t="shared" si="31399"/>
        <v>0</v>
      </c>
      <c r="AT2174" s="110">
        <f t="shared" si="31399"/>
        <v>0</v>
      </c>
      <c r="AU2174" s="110">
        <f t="shared" ref="AU2174:AX2174" si="31400">ROUND(AU2173/$E2173,2)</f>
        <v>0</v>
      </c>
      <c r="AV2174" s="110">
        <f t="shared" si="31400"/>
        <v>0</v>
      </c>
      <c r="AW2174" s="110">
        <f t="shared" si="31400"/>
        <v>0</v>
      </c>
      <c r="AX2174" s="110">
        <f t="shared" si="31400"/>
        <v>0</v>
      </c>
      <c r="AY2174" s="110">
        <f t="shared" ref="AY2174:BC2174" si="31401">ROUND(AY2173/$E2173,2)</f>
        <v>0</v>
      </c>
      <c r="AZ2174" s="110">
        <f t="shared" si="31401"/>
        <v>0</v>
      </c>
      <c r="BA2174" s="110">
        <f t="shared" si="31401"/>
        <v>0</v>
      </c>
      <c r="BB2174" s="110">
        <f t="shared" si="31401"/>
        <v>0</v>
      </c>
      <c r="BC2174" s="110">
        <f t="shared" si="31401"/>
        <v>0</v>
      </c>
      <c r="BD2174" s="110">
        <f t="shared" ref="BD2174:BG2174" si="31402">ROUND(BD2173/$E2173,2)</f>
        <v>0</v>
      </c>
      <c r="BE2174" s="110">
        <f t="shared" si="31402"/>
        <v>0</v>
      </c>
      <c r="BF2174" s="110">
        <f t="shared" si="31402"/>
        <v>0</v>
      </c>
      <c r="BG2174" s="110">
        <f t="shared" si="31402"/>
        <v>0</v>
      </c>
      <c r="BH2174" s="110">
        <f t="shared" ref="BH2174:BK2174" si="31403">ROUND(BH2173/$E2173,2)</f>
        <v>0</v>
      </c>
      <c r="BI2174" s="110">
        <f t="shared" si="31403"/>
        <v>0</v>
      </c>
      <c r="BJ2174" s="110">
        <f t="shared" si="31403"/>
        <v>0</v>
      </c>
      <c r="BK2174" s="110">
        <f t="shared" si="31403"/>
        <v>0</v>
      </c>
      <c r="BL2174" s="110">
        <f t="shared" ref="BL2174:BP2174" si="31404">ROUND(BL2173/$E2173,2)</f>
        <v>0</v>
      </c>
      <c r="BM2174" s="110">
        <f t="shared" si="31404"/>
        <v>0</v>
      </c>
      <c r="BN2174" s="110">
        <f t="shared" si="31404"/>
        <v>0</v>
      </c>
      <c r="BO2174" s="110">
        <f t="shared" si="31404"/>
        <v>0</v>
      </c>
      <c r="BP2174" s="110">
        <f t="shared" si="31404"/>
        <v>0</v>
      </c>
      <c r="BQ2174" s="110">
        <f t="shared" ref="BQ2174:BT2174" si="31405">ROUND(BQ2173/$E2173,2)</f>
        <v>0</v>
      </c>
      <c r="BR2174" s="110">
        <f t="shared" si="31405"/>
        <v>0</v>
      </c>
      <c r="BS2174" s="110">
        <f t="shared" si="31405"/>
        <v>0</v>
      </c>
      <c r="BT2174" s="110">
        <f t="shared" si="31405"/>
        <v>0</v>
      </c>
      <c r="BU2174" s="110">
        <f t="shared" ref="BU2174:BX2174" si="31406">ROUND(BU2173/$E2173,2)</f>
        <v>0</v>
      </c>
      <c r="BV2174" s="110">
        <f t="shared" si="31406"/>
        <v>0</v>
      </c>
      <c r="BW2174" s="110">
        <f t="shared" si="31406"/>
        <v>0</v>
      </c>
      <c r="BX2174" s="110">
        <f t="shared" si="31406"/>
        <v>0</v>
      </c>
      <c r="BY2174" s="110">
        <f t="shared" ref="BY2174:CC2174" si="31407">ROUND(BY2173/$E2173,2)</f>
        <v>0</v>
      </c>
      <c r="BZ2174" s="110">
        <f t="shared" si="31407"/>
        <v>0</v>
      </c>
      <c r="CA2174" s="110">
        <f t="shared" si="31407"/>
        <v>0</v>
      </c>
      <c r="CB2174" s="110">
        <f t="shared" si="31407"/>
        <v>0</v>
      </c>
      <c r="CC2174" s="110">
        <f t="shared" si="31407"/>
        <v>0</v>
      </c>
      <c r="CD2174" s="110">
        <f t="shared" ref="CD2174:CG2174" si="31408">ROUND(CD2173/$E2173,2)</f>
        <v>0</v>
      </c>
      <c r="CE2174" s="110"/>
      <c r="CF2174" s="110">
        <f t="shared" si="31408"/>
        <v>0</v>
      </c>
      <c r="CG2174" s="110">
        <f t="shared" si="31408"/>
        <v>0</v>
      </c>
      <c r="CH2174" s="111">
        <f>IF(C2173="","",D2173-SUM(G2174:CG2174))</f>
        <v>0</v>
      </c>
      <c r="CI2174" s="112">
        <f>IF(C2173="","",SUM(G2174:CG2174))</f>
        <v>0</v>
      </c>
      <c r="CJ2174" s="67" t="b">
        <f>IF(C2173="","",D2173=CI2174)</f>
        <v>1</v>
      </c>
    </row>
    <row r="2175" spans="1:88" s="5" customFormat="1" ht="15" customHeight="1" x14ac:dyDescent="0.3">
      <c r="A2175" s="173"/>
      <c r="B2175" s="157"/>
      <c r="C2175" s="170"/>
      <c r="D2175" s="160"/>
      <c r="E2175" s="163"/>
      <c r="F2175" s="166"/>
      <c r="G2175" s="113"/>
      <c r="H2175" s="113"/>
      <c r="I2175" s="113"/>
      <c r="J2175" s="113"/>
      <c r="K2175" s="113"/>
      <c r="L2175" s="113"/>
      <c r="M2175" s="113"/>
      <c r="N2175" s="113"/>
      <c r="O2175" s="113"/>
      <c r="P2175" s="113"/>
      <c r="Q2175" s="113"/>
      <c r="R2175" s="113"/>
      <c r="S2175" s="113"/>
      <c r="T2175" s="113"/>
      <c r="U2175" s="113"/>
      <c r="V2175" s="113"/>
      <c r="W2175" s="113"/>
      <c r="X2175" s="113"/>
      <c r="Y2175" s="113"/>
      <c r="Z2175" s="113"/>
      <c r="AA2175" s="113"/>
      <c r="AB2175" s="113"/>
      <c r="AC2175" s="113"/>
      <c r="AD2175" s="113"/>
      <c r="AE2175" s="113"/>
      <c r="AF2175" s="113"/>
      <c r="AG2175" s="113"/>
      <c r="AH2175" s="113"/>
      <c r="AI2175" s="113"/>
      <c r="AJ2175" s="113"/>
      <c r="AK2175" s="113"/>
      <c r="AL2175" s="113"/>
      <c r="AM2175" s="113"/>
      <c r="AN2175" s="113"/>
      <c r="AO2175" s="113"/>
      <c r="AP2175" s="113"/>
      <c r="AQ2175" s="113"/>
      <c r="AR2175" s="113"/>
      <c r="AS2175" s="113"/>
      <c r="AT2175" s="113"/>
      <c r="AU2175" s="113"/>
      <c r="AV2175" s="113"/>
      <c r="AW2175" s="113"/>
      <c r="AX2175" s="113"/>
      <c r="AY2175" s="113"/>
      <c r="AZ2175" s="113"/>
      <c r="BA2175" s="113"/>
      <c r="BB2175" s="113"/>
      <c r="BC2175" s="113"/>
      <c r="BD2175" s="113"/>
      <c r="BE2175" s="113"/>
      <c r="BF2175" s="113"/>
      <c r="BG2175" s="113"/>
      <c r="BH2175" s="113"/>
      <c r="BI2175" s="113"/>
      <c r="BJ2175" s="113"/>
      <c r="BK2175" s="113"/>
      <c r="BL2175" s="113"/>
      <c r="BM2175" s="113"/>
      <c r="BN2175" s="113"/>
      <c r="BO2175" s="113"/>
      <c r="BP2175" s="113"/>
      <c r="BQ2175" s="113"/>
      <c r="BR2175" s="113"/>
      <c r="BS2175" s="113"/>
      <c r="BT2175" s="113"/>
      <c r="BU2175" s="113"/>
      <c r="BV2175" s="113"/>
      <c r="BW2175" s="113"/>
      <c r="BX2175" s="113"/>
      <c r="BY2175" s="113"/>
      <c r="BZ2175" s="113"/>
      <c r="CA2175" s="113"/>
      <c r="CB2175" s="113"/>
      <c r="CC2175" s="113"/>
      <c r="CD2175" s="113"/>
      <c r="CE2175" s="113"/>
      <c r="CF2175" s="113"/>
      <c r="CG2175" s="113"/>
      <c r="CH2175" s="114">
        <f>IF(C2173="","",100%-SUM(G2175:CG2175))</f>
        <v>1</v>
      </c>
      <c r="CI2175" s="115">
        <f>IF(C2173="","",SUM(G2175:CG2175))</f>
        <v>0</v>
      </c>
      <c r="CJ2175" s="67" t="b">
        <f>IF(C2173="","",SUM(G2175:CG2175)=CI2175)</f>
        <v>1</v>
      </c>
    </row>
    <row r="2176" spans="1:88" s="5" customFormat="1" ht="15" customHeight="1" x14ac:dyDescent="0.3">
      <c r="A2176" s="171" t="s">
        <v>1528</v>
      </c>
      <c r="B2176" s="155" t="s">
        <v>1529</v>
      </c>
      <c r="C2176" s="168" t="s">
        <v>28</v>
      </c>
      <c r="D2176" s="158">
        <v>10370.84</v>
      </c>
      <c r="E2176" s="161">
        <v>233810</v>
      </c>
      <c r="F2176" s="164">
        <f t="shared" si="31287"/>
        <v>2424806100</v>
      </c>
      <c r="G2176" s="108"/>
      <c r="H2176" s="108"/>
      <c r="I2176" s="108"/>
      <c r="J2176" s="108"/>
      <c r="K2176" s="108"/>
      <c r="L2176" s="108"/>
      <c r="M2176" s="108"/>
      <c r="N2176" s="108"/>
      <c r="O2176" s="108"/>
      <c r="P2176" s="108"/>
      <c r="Q2176" s="108"/>
      <c r="R2176" s="108"/>
      <c r="S2176" s="108"/>
      <c r="T2176" s="108"/>
      <c r="U2176" s="108"/>
      <c r="V2176" s="108"/>
      <c r="W2176" s="108"/>
      <c r="X2176" s="108"/>
      <c r="Y2176" s="108"/>
      <c r="Z2176" s="108"/>
      <c r="AA2176" s="108"/>
      <c r="AB2176" s="108"/>
      <c r="AC2176" s="108"/>
      <c r="AD2176" s="108"/>
      <c r="AE2176" s="108"/>
      <c r="AF2176" s="108"/>
      <c r="AG2176" s="108"/>
      <c r="AH2176" s="108"/>
      <c r="AI2176" s="108">
        <f>ROUND($F$2176/9,0)</f>
        <v>269422900</v>
      </c>
      <c r="AJ2176" s="108">
        <f t="shared" ref="AJ2176:AN2176" si="31409">ROUND($F$2176/9,0)</f>
        <v>269422900</v>
      </c>
      <c r="AK2176" s="108">
        <f t="shared" si="31409"/>
        <v>269422900</v>
      </c>
      <c r="AL2176" s="108">
        <f t="shared" si="31409"/>
        <v>269422900</v>
      </c>
      <c r="AM2176" s="108">
        <f t="shared" si="31409"/>
        <v>269422900</v>
      </c>
      <c r="AN2176" s="108">
        <f t="shared" si="31409"/>
        <v>269422900</v>
      </c>
      <c r="AO2176" s="108"/>
      <c r="AP2176" s="108"/>
      <c r="AQ2176" s="108"/>
      <c r="AR2176" s="108"/>
      <c r="AS2176" s="108"/>
      <c r="AT2176" s="108"/>
      <c r="AU2176" s="108"/>
      <c r="AV2176" s="108"/>
      <c r="AW2176" s="108"/>
      <c r="AX2176" s="108"/>
      <c r="AY2176" s="108"/>
      <c r="AZ2176" s="108"/>
      <c r="BA2176" s="108"/>
      <c r="BB2176" s="108"/>
      <c r="BC2176" s="108"/>
      <c r="BD2176" s="108"/>
      <c r="BE2176" s="108">
        <f>ROUND($F$2176/9,0)</f>
        <v>269422900</v>
      </c>
      <c r="BF2176" s="108">
        <f t="shared" ref="BF2176:BG2176" si="31410">ROUND($F$2176/9,0)</f>
        <v>269422900</v>
      </c>
      <c r="BG2176" s="108">
        <f t="shared" si="31410"/>
        <v>269422900</v>
      </c>
      <c r="BH2176" s="108"/>
      <c r="BI2176" s="108"/>
      <c r="BJ2176" s="108"/>
      <c r="BK2176" s="108"/>
      <c r="BL2176" s="108"/>
      <c r="BM2176" s="108"/>
      <c r="BN2176" s="108"/>
      <c r="BO2176" s="108"/>
      <c r="BP2176" s="108"/>
      <c r="BQ2176" s="108"/>
      <c r="BR2176" s="108"/>
      <c r="BS2176" s="108"/>
      <c r="BT2176" s="108"/>
      <c r="BU2176" s="108"/>
      <c r="BV2176" s="108"/>
      <c r="BW2176" s="108"/>
      <c r="BX2176" s="108"/>
      <c r="BY2176" s="108"/>
      <c r="BZ2176" s="108"/>
      <c r="CA2176" s="108"/>
      <c r="CB2176" s="108"/>
      <c r="CC2176" s="108"/>
      <c r="CD2176" s="108"/>
      <c r="CE2176" s="108"/>
      <c r="CF2176" s="108"/>
      <c r="CG2176" s="108"/>
      <c r="CH2176" s="109">
        <f>IF(C2176="","",F2176-SUM(G2176:CG2176))</f>
        <v>0</v>
      </c>
      <c r="CI2176" s="107">
        <f>IF(C2176="","",SUM(G2176:CG2176))</f>
        <v>2424806100</v>
      </c>
      <c r="CJ2176" s="67" t="b">
        <f>IF(C2176="","",F2176=CI2176)</f>
        <v>1</v>
      </c>
    </row>
    <row r="2177" spans="1:88" s="5" customFormat="1" ht="15" customHeight="1" x14ac:dyDescent="0.3">
      <c r="A2177" s="172"/>
      <c r="B2177" s="156"/>
      <c r="C2177" s="169"/>
      <c r="D2177" s="159"/>
      <c r="E2177" s="162"/>
      <c r="F2177" s="165"/>
      <c r="G2177" s="110"/>
      <c r="H2177" s="110"/>
      <c r="I2177" s="110"/>
      <c r="J2177" s="110"/>
      <c r="K2177" s="110"/>
      <c r="L2177" s="110"/>
      <c r="M2177" s="110"/>
      <c r="N2177" s="110"/>
      <c r="O2177" s="110"/>
      <c r="P2177" s="110"/>
      <c r="Q2177" s="110"/>
      <c r="R2177" s="110"/>
      <c r="S2177" s="110"/>
      <c r="T2177" s="110"/>
      <c r="U2177" s="110"/>
      <c r="V2177" s="110"/>
      <c r="W2177" s="110"/>
      <c r="X2177" s="110"/>
      <c r="Y2177" s="110"/>
      <c r="Z2177" s="110"/>
      <c r="AA2177" s="110"/>
      <c r="AB2177" s="110"/>
      <c r="AC2177" s="110"/>
      <c r="AD2177" s="110"/>
      <c r="AE2177" s="110"/>
      <c r="AF2177" s="110"/>
      <c r="AG2177" s="110">
        <f t="shared" ref="AG2177:AH2177" si="31411">ROUND(AG2176/$E2176,2)</f>
        <v>0</v>
      </c>
      <c r="AH2177" s="110">
        <f t="shared" si="31411"/>
        <v>0</v>
      </c>
      <c r="AI2177" s="110">
        <f t="shared" ref="AI2177:AM2177" si="31412">ROUND(AI2176/$E2176,2)</f>
        <v>1152.32</v>
      </c>
      <c r="AJ2177" s="110">
        <f t="shared" si="31412"/>
        <v>1152.32</v>
      </c>
      <c r="AK2177" s="110">
        <f t="shared" si="31412"/>
        <v>1152.32</v>
      </c>
      <c r="AL2177" s="110">
        <f t="shared" si="31412"/>
        <v>1152.32</v>
      </c>
      <c r="AM2177" s="110">
        <f t="shared" si="31412"/>
        <v>1152.32</v>
      </c>
      <c r="AN2177" s="110">
        <f>ROUNDDOWN(AN2176/$E2176,2)</f>
        <v>1152.31</v>
      </c>
      <c r="AO2177" s="110">
        <f t="shared" ref="AO2177:AT2177" si="31413">ROUND(AO2176/$E2176,2)</f>
        <v>0</v>
      </c>
      <c r="AP2177" s="110">
        <f t="shared" si="31413"/>
        <v>0</v>
      </c>
      <c r="AQ2177" s="110">
        <f t="shared" si="31413"/>
        <v>0</v>
      </c>
      <c r="AR2177" s="110">
        <f t="shared" si="31413"/>
        <v>0</v>
      </c>
      <c r="AS2177" s="110">
        <f t="shared" si="31413"/>
        <v>0</v>
      </c>
      <c r="AT2177" s="110">
        <f t="shared" si="31413"/>
        <v>0</v>
      </c>
      <c r="AU2177" s="110">
        <f t="shared" ref="AU2177:AX2177" si="31414">ROUND(AU2176/$E2176,2)</f>
        <v>0</v>
      </c>
      <c r="AV2177" s="110">
        <f t="shared" si="31414"/>
        <v>0</v>
      </c>
      <c r="AW2177" s="110">
        <f t="shared" si="31414"/>
        <v>0</v>
      </c>
      <c r="AX2177" s="110">
        <f t="shared" si="31414"/>
        <v>0</v>
      </c>
      <c r="AY2177" s="110">
        <f t="shared" ref="AY2177:BC2177" si="31415">ROUND(AY2176/$E2176,2)</f>
        <v>0</v>
      </c>
      <c r="AZ2177" s="110">
        <f t="shared" si="31415"/>
        <v>0</v>
      </c>
      <c r="BA2177" s="110">
        <f t="shared" si="31415"/>
        <v>0</v>
      </c>
      <c r="BB2177" s="110">
        <f t="shared" si="31415"/>
        <v>0</v>
      </c>
      <c r="BC2177" s="110">
        <f t="shared" si="31415"/>
        <v>0</v>
      </c>
      <c r="BD2177" s="110">
        <f t="shared" ref="BD2177" si="31416">ROUND(BD2176/$E2176,2)</f>
        <v>0</v>
      </c>
      <c r="BE2177" s="110">
        <f t="shared" ref="BE2177:BF2177" si="31417">ROUNDDOWN(BE2176/$E2176,2)</f>
        <v>1152.31</v>
      </c>
      <c r="BF2177" s="110">
        <f t="shared" si="31417"/>
        <v>1152.31</v>
      </c>
      <c r="BG2177" s="110">
        <f>ROUNDDOWN(BG2176/$E2176,2)</f>
        <v>1152.31</v>
      </c>
      <c r="BH2177" s="110">
        <f t="shared" ref="BH2177:BK2177" si="31418">ROUND(BH2176/$E2176,2)</f>
        <v>0</v>
      </c>
      <c r="BI2177" s="110">
        <f t="shared" si="31418"/>
        <v>0</v>
      </c>
      <c r="BJ2177" s="110">
        <f t="shared" si="31418"/>
        <v>0</v>
      </c>
      <c r="BK2177" s="110">
        <f t="shared" si="31418"/>
        <v>0</v>
      </c>
      <c r="BL2177" s="110">
        <f t="shared" ref="BL2177:BP2177" si="31419">ROUND(BL2176/$E2176,2)</f>
        <v>0</v>
      </c>
      <c r="BM2177" s="110">
        <f t="shared" si="31419"/>
        <v>0</v>
      </c>
      <c r="BN2177" s="110">
        <f t="shared" si="31419"/>
        <v>0</v>
      </c>
      <c r="BO2177" s="110">
        <f t="shared" si="31419"/>
        <v>0</v>
      </c>
      <c r="BP2177" s="110">
        <f t="shared" si="31419"/>
        <v>0</v>
      </c>
      <c r="BQ2177" s="110">
        <f t="shared" ref="BQ2177:BT2177" si="31420">ROUND(BQ2176/$E2176,2)</f>
        <v>0</v>
      </c>
      <c r="BR2177" s="110">
        <f t="shared" si="31420"/>
        <v>0</v>
      </c>
      <c r="BS2177" s="110">
        <f t="shared" si="31420"/>
        <v>0</v>
      </c>
      <c r="BT2177" s="110">
        <f t="shared" si="31420"/>
        <v>0</v>
      </c>
      <c r="BU2177" s="110">
        <f t="shared" ref="BU2177:BX2177" si="31421">ROUND(BU2176/$E2176,2)</f>
        <v>0</v>
      </c>
      <c r="BV2177" s="110">
        <f t="shared" si="31421"/>
        <v>0</v>
      </c>
      <c r="BW2177" s="110">
        <f t="shared" si="31421"/>
        <v>0</v>
      </c>
      <c r="BX2177" s="110">
        <f t="shared" si="31421"/>
        <v>0</v>
      </c>
      <c r="BY2177" s="110">
        <f t="shared" ref="BY2177:CC2177" si="31422">ROUND(BY2176/$E2176,2)</f>
        <v>0</v>
      </c>
      <c r="BZ2177" s="110">
        <f t="shared" si="31422"/>
        <v>0</v>
      </c>
      <c r="CA2177" s="110">
        <f t="shared" si="31422"/>
        <v>0</v>
      </c>
      <c r="CB2177" s="110">
        <f t="shared" si="31422"/>
        <v>0</v>
      </c>
      <c r="CC2177" s="110">
        <f t="shared" si="31422"/>
        <v>0</v>
      </c>
      <c r="CD2177" s="110">
        <f t="shared" ref="CD2177:CG2177" si="31423">ROUND(CD2176/$E2176,2)</f>
        <v>0</v>
      </c>
      <c r="CE2177" s="110"/>
      <c r="CF2177" s="110">
        <f t="shared" si="31423"/>
        <v>0</v>
      </c>
      <c r="CG2177" s="110">
        <f t="shared" si="31423"/>
        <v>0</v>
      </c>
      <c r="CH2177" s="111">
        <f>IF(C2176="","",D2176-SUM(G2177:CG2177))</f>
        <v>1.8189894035458565E-12</v>
      </c>
      <c r="CI2177" s="112">
        <f>IF(C2176="","",SUM(G2177:CG2177))</f>
        <v>10370.839999999998</v>
      </c>
      <c r="CJ2177" s="67" t="b">
        <f>IF(C2176="","",D2176=CI2177)</f>
        <v>1</v>
      </c>
    </row>
    <row r="2178" spans="1:88" s="5" customFormat="1" ht="15" customHeight="1" x14ac:dyDescent="0.3">
      <c r="A2178" s="173"/>
      <c r="B2178" s="157"/>
      <c r="C2178" s="170"/>
      <c r="D2178" s="160"/>
      <c r="E2178" s="163"/>
      <c r="F2178" s="166"/>
      <c r="G2178" s="113"/>
      <c r="H2178" s="113"/>
      <c r="I2178" s="113"/>
      <c r="J2178" s="113"/>
      <c r="K2178" s="113"/>
      <c r="L2178" s="113"/>
      <c r="M2178" s="113"/>
      <c r="N2178" s="113"/>
      <c r="O2178" s="113"/>
      <c r="P2178" s="113"/>
      <c r="Q2178" s="113"/>
      <c r="R2178" s="113"/>
      <c r="S2178" s="113"/>
      <c r="T2178" s="113"/>
      <c r="U2178" s="113"/>
      <c r="V2178" s="113"/>
      <c r="W2178" s="113"/>
      <c r="X2178" s="113"/>
      <c r="Y2178" s="113"/>
      <c r="Z2178" s="113"/>
      <c r="AA2178" s="113"/>
      <c r="AB2178" s="113"/>
      <c r="AC2178" s="113"/>
      <c r="AD2178" s="113"/>
      <c r="AE2178" s="113"/>
      <c r="AF2178" s="113"/>
      <c r="AG2178" s="113">
        <f t="shared" ref="AG2178:AT2178" si="31424">AG2176/$F2176</f>
        <v>0</v>
      </c>
      <c r="AH2178" s="113">
        <f t="shared" si="31424"/>
        <v>0</v>
      </c>
      <c r="AI2178" s="113">
        <f t="shared" ref="AI2178:AN2178" si="31425">AI2176/$F2176</f>
        <v>0.1111111111111111</v>
      </c>
      <c r="AJ2178" s="113">
        <f t="shared" si="31425"/>
        <v>0.1111111111111111</v>
      </c>
      <c r="AK2178" s="113">
        <f t="shared" si="31425"/>
        <v>0.1111111111111111</v>
      </c>
      <c r="AL2178" s="113">
        <f t="shared" si="31425"/>
        <v>0.1111111111111111</v>
      </c>
      <c r="AM2178" s="113">
        <f t="shared" si="31425"/>
        <v>0.1111111111111111</v>
      </c>
      <c r="AN2178" s="113">
        <f t="shared" si="31425"/>
        <v>0.1111111111111111</v>
      </c>
      <c r="AO2178" s="113">
        <f t="shared" si="31424"/>
        <v>0</v>
      </c>
      <c r="AP2178" s="113">
        <f t="shared" si="31424"/>
        <v>0</v>
      </c>
      <c r="AQ2178" s="113">
        <f t="shared" si="31424"/>
        <v>0</v>
      </c>
      <c r="AR2178" s="113">
        <f t="shared" si="31424"/>
        <v>0</v>
      </c>
      <c r="AS2178" s="113">
        <f t="shared" si="31424"/>
        <v>0</v>
      </c>
      <c r="AT2178" s="113">
        <f t="shared" si="31424"/>
        <v>0</v>
      </c>
      <c r="AU2178" s="113">
        <f t="shared" ref="AU2178:AX2178" si="31426">AU2176/$F2176</f>
        <v>0</v>
      </c>
      <c r="AV2178" s="113">
        <f t="shared" si="31426"/>
        <v>0</v>
      </c>
      <c r="AW2178" s="113">
        <f t="shared" si="31426"/>
        <v>0</v>
      </c>
      <c r="AX2178" s="113">
        <f t="shared" si="31426"/>
        <v>0</v>
      </c>
      <c r="AY2178" s="113">
        <f t="shared" ref="AY2178:BC2178" si="31427">AY2176/$F2176</f>
        <v>0</v>
      </c>
      <c r="AZ2178" s="113">
        <f t="shared" si="31427"/>
        <v>0</v>
      </c>
      <c r="BA2178" s="113">
        <f t="shared" si="31427"/>
        <v>0</v>
      </c>
      <c r="BB2178" s="113">
        <f t="shared" si="31427"/>
        <v>0</v>
      </c>
      <c r="BC2178" s="113">
        <f t="shared" si="31427"/>
        <v>0</v>
      </c>
      <c r="BD2178" s="113">
        <f t="shared" ref="BD2178:BG2178" si="31428">BD2176/$F2176</f>
        <v>0</v>
      </c>
      <c r="BE2178" s="113">
        <f t="shared" si="31428"/>
        <v>0.1111111111111111</v>
      </c>
      <c r="BF2178" s="113">
        <f t="shared" si="31428"/>
        <v>0.1111111111111111</v>
      </c>
      <c r="BG2178" s="113">
        <f t="shared" si="31428"/>
        <v>0.1111111111111111</v>
      </c>
      <c r="BH2178" s="113">
        <f t="shared" ref="BH2178:BK2178" si="31429">BH2176/$F2176</f>
        <v>0</v>
      </c>
      <c r="BI2178" s="113">
        <f t="shared" si="31429"/>
        <v>0</v>
      </c>
      <c r="BJ2178" s="113">
        <f t="shared" si="31429"/>
        <v>0</v>
      </c>
      <c r="BK2178" s="113">
        <f t="shared" si="31429"/>
        <v>0</v>
      </c>
      <c r="BL2178" s="113">
        <f t="shared" ref="BL2178:BP2178" si="31430">BL2176/$F2176</f>
        <v>0</v>
      </c>
      <c r="BM2178" s="113">
        <f t="shared" si="31430"/>
        <v>0</v>
      </c>
      <c r="BN2178" s="113">
        <f t="shared" si="31430"/>
        <v>0</v>
      </c>
      <c r="BO2178" s="113">
        <f t="shared" si="31430"/>
        <v>0</v>
      </c>
      <c r="BP2178" s="113">
        <f t="shared" si="31430"/>
        <v>0</v>
      </c>
      <c r="BQ2178" s="113">
        <f t="shared" ref="BQ2178:BT2178" si="31431">BQ2176/$F2176</f>
        <v>0</v>
      </c>
      <c r="BR2178" s="113">
        <f t="shared" si="31431"/>
        <v>0</v>
      </c>
      <c r="BS2178" s="113">
        <f t="shared" si="31431"/>
        <v>0</v>
      </c>
      <c r="BT2178" s="113">
        <f t="shared" si="31431"/>
        <v>0</v>
      </c>
      <c r="BU2178" s="113">
        <f t="shared" ref="BU2178:BX2178" si="31432">BU2176/$F2176</f>
        <v>0</v>
      </c>
      <c r="BV2178" s="113">
        <f t="shared" si="31432"/>
        <v>0</v>
      </c>
      <c r="BW2178" s="113">
        <f t="shared" si="31432"/>
        <v>0</v>
      </c>
      <c r="BX2178" s="113">
        <f t="shared" si="31432"/>
        <v>0</v>
      </c>
      <c r="BY2178" s="113">
        <f t="shared" ref="BY2178:CC2178" si="31433">BY2176/$F2176</f>
        <v>0</v>
      </c>
      <c r="BZ2178" s="113">
        <f t="shared" si="31433"/>
        <v>0</v>
      </c>
      <c r="CA2178" s="113">
        <f t="shared" si="31433"/>
        <v>0</v>
      </c>
      <c r="CB2178" s="113">
        <f t="shared" si="31433"/>
        <v>0</v>
      </c>
      <c r="CC2178" s="113">
        <f t="shared" si="31433"/>
        <v>0</v>
      </c>
      <c r="CD2178" s="113">
        <f t="shared" ref="CD2178:CG2178" si="31434">CD2176/$F2176</f>
        <v>0</v>
      </c>
      <c r="CE2178" s="113"/>
      <c r="CF2178" s="113">
        <f t="shared" si="31434"/>
        <v>0</v>
      </c>
      <c r="CG2178" s="113">
        <f t="shared" si="31434"/>
        <v>0</v>
      </c>
      <c r="CH2178" s="114">
        <f>IF(C2176="","",100%-SUM(G2178:CG2178))</f>
        <v>-2.2204460492503131E-16</v>
      </c>
      <c r="CI2178" s="115">
        <f>IF(C2176="","",SUM(G2178:CG2178))</f>
        <v>1.0000000000000002</v>
      </c>
      <c r="CJ2178" s="67" t="b">
        <f>IF(C2176="","",SUM(G2178:CG2178)=CI2178)</f>
        <v>1</v>
      </c>
    </row>
    <row r="2179" spans="1:88" s="5" customFormat="1" ht="22.05" customHeight="1" x14ac:dyDescent="0.3">
      <c r="A2179" s="171" t="s">
        <v>1530</v>
      </c>
      <c r="B2179" s="155" t="s">
        <v>1531</v>
      </c>
      <c r="C2179" s="168" t="s">
        <v>12</v>
      </c>
      <c r="D2179" s="158">
        <v>6499.33</v>
      </c>
      <c r="E2179" s="161">
        <v>15959</v>
      </c>
      <c r="F2179" s="164">
        <f t="shared" si="31287"/>
        <v>103722807</v>
      </c>
      <c r="G2179" s="108"/>
      <c r="H2179" s="108"/>
      <c r="I2179" s="108"/>
      <c r="J2179" s="108"/>
      <c r="K2179" s="108"/>
      <c r="L2179" s="108"/>
      <c r="M2179" s="108"/>
      <c r="N2179" s="108"/>
      <c r="O2179" s="108"/>
      <c r="P2179" s="108"/>
      <c r="Q2179" s="108"/>
      <c r="R2179" s="108"/>
      <c r="S2179" s="108"/>
      <c r="T2179" s="108"/>
      <c r="U2179" s="108"/>
      <c r="V2179" s="108"/>
      <c r="W2179" s="108"/>
      <c r="X2179" s="108"/>
      <c r="Y2179" s="108"/>
      <c r="Z2179" s="108"/>
      <c r="AA2179" s="108"/>
      <c r="AB2179" s="108"/>
      <c r="AC2179" s="108"/>
      <c r="AD2179" s="108"/>
      <c r="AE2179" s="108"/>
      <c r="AF2179" s="108"/>
      <c r="AG2179" s="108"/>
      <c r="AH2179" s="108"/>
      <c r="AI2179" s="108"/>
      <c r="AJ2179" s="108"/>
      <c r="AK2179" s="108"/>
      <c r="AL2179" s="108"/>
      <c r="AM2179" s="108"/>
      <c r="AN2179" s="108"/>
      <c r="AO2179" s="108"/>
      <c r="AP2179" s="108"/>
      <c r="AQ2179" s="108"/>
      <c r="AR2179" s="108"/>
      <c r="AS2179" s="108"/>
      <c r="AT2179" s="108"/>
      <c r="AU2179" s="108"/>
      <c r="AV2179" s="108"/>
      <c r="AW2179" s="108"/>
      <c r="AX2179" s="108"/>
      <c r="AY2179" s="108"/>
      <c r="AZ2179" s="108"/>
      <c r="BA2179" s="108"/>
      <c r="BB2179" s="108"/>
      <c r="BC2179" s="108"/>
      <c r="BD2179" s="108"/>
      <c r="BE2179" s="108"/>
      <c r="BF2179" s="108"/>
      <c r="BG2179" s="108"/>
      <c r="BH2179" s="108"/>
      <c r="BI2179" s="108"/>
      <c r="BJ2179" s="108"/>
      <c r="BK2179" s="108"/>
      <c r="BL2179" s="108"/>
      <c r="BM2179" s="108"/>
      <c r="BN2179" s="108"/>
      <c r="BO2179" s="108"/>
      <c r="BP2179" s="108"/>
      <c r="BQ2179" s="108"/>
      <c r="BR2179" s="108"/>
      <c r="BS2179" s="108"/>
      <c r="BT2179" s="108">
        <f>ROUND($F2179/10,0)</f>
        <v>10372281</v>
      </c>
      <c r="BU2179" s="108">
        <f>ROUND($F2179/10,0)</f>
        <v>10372281</v>
      </c>
      <c r="BV2179" s="108">
        <f t="shared" ref="BV2179:BZ2179" si="31435">ROUND($F2179/10,0)</f>
        <v>10372281</v>
      </c>
      <c r="BW2179" s="108">
        <f t="shared" si="31435"/>
        <v>10372281</v>
      </c>
      <c r="BX2179" s="108">
        <f t="shared" si="31435"/>
        <v>10372281</v>
      </c>
      <c r="BY2179" s="108">
        <f t="shared" si="31435"/>
        <v>10372281</v>
      </c>
      <c r="BZ2179" s="108">
        <f t="shared" si="31435"/>
        <v>10372281</v>
      </c>
      <c r="CA2179" s="108">
        <f t="shared" ref="CA2179:CB2179" si="31436">ROUNDDOWN($F2179/10,0)</f>
        <v>10372280</v>
      </c>
      <c r="CB2179" s="108">
        <f t="shared" si="31436"/>
        <v>10372280</v>
      </c>
      <c r="CC2179" s="108">
        <f>ROUNDDOWN($F2179/10,0)</f>
        <v>10372280</v>
      </c>
      <c r="CD2179" s="108"/>
      <c r="CE2179" s="108"/>
      <c r="CF2179" s="108"/>
      <c r="CG2179" s="108"/>
      <c r="CH2179" s="109">
        <f>IF(C2179="","",F2179-SUM(G2179:CG2179))</f>
        <v>0</v>
      </c>
      <c r="CI2179" s="107">
        <f>IF(C2179="","",SUM(G2179:CG2179))</f>
        <v>103722807</v>
      </c>
      <c r="CJ2179" s="67" t="b">
        <f>IF(C2179="","",F2179=CI2179)</f>
        <v>1</v>
      </c>
    </row>
    <row r="2180" spans="1:88" s="5" customFormat="1" ht="22.05" customHeight="1" x14ac:dyDescent="0.3">
      <c r="A2180" s="172"/>
      <c r="B2180" s="156"/>
      <c r="C2180" s="169"/>
      <c r="D2180" s="159"/>
      <c r="E2180" s="162"/>
      <c r="F2180" s="165"/>
      <c r="G2180" s="110"/>
      <c r="H2180" s="110"/>
      <c r="I2180" s="110"/>
      <c r="J2180" s="110"/>
      <c r="K2180" s="110"/>
      <c r="L2180" s="110"/>
      <c r="M2180" s="110"/>
      <c r="N2180" s="110"/>
      <c r="O2180" s="110"/>
      <c r="P2180" s="110"/>
      <c r="Q2180" s="110"/>
      <c r="R2180" s="110"/>
      <c r="S2180" s="110"/>
      <c r="T2180" s="110"/>
      <c r="U2180" s="110"/>
      <c r="V2180" s="110"/>
      <c r="W2180" s="110"/>
      <c r="X2180" s="110"/>
      <c r="Y2180" s="110"/>
      <c r="Z2180" s="110"/>
      <c r="AA2180" s="110"/>
      <c r="AB2180" s="110"/>
      <c r="AC2180" s="110"/>
      <c r="AD2180" s="110"/>
      <c r="AE2180" s="110"/>
      <c r="AF2180" s="110"/>
      <c r="AG2180" s="110">
        <f t="shared" ref="AG2180:AT2180" si="31437">ROUND(AG2179/$E2179,2)</f>
        <v>0</v>
      </c>
      <c r="AH2180" s="110">
        <f t="shared" si="31437"/>
        <v>0</v>
      </c>
      <c r="AI2180" s="110">
        <f t="shared" si="31437"/>
        <v>0</v>
      </c>
      <c r="AJ2180" s="110">
        <f t="shared" si="31437"/>
        <v>0</v>
      </c>
      <c r="AK2180" s="110">
        <f t="shared" si="31437"/>
        <v>0</v>
      </c>
      <c r="AL2180" s="110">
        <f t="shared" si="31437"/>
        <v>0</v>
      </c>
      <c r="AM2180" s="110">
        <f t="shared" si="31437"/>
        <v>0</v>
      </c>
      <c r="AN2180" s="110">
        <f t="shared" si="31437"/>
        <v>0</v>
      </c>
      <c r="AO2180" s="110">
        <f t="shared" si="31437"/>
        <v>0</v>
      </c>
      <c r="AP2180" s="110">
        <f t="shared" si="31437"/>
        <v>0</v>
      </c>
      <c r="AQ2180" s="110">
        <f t="shared" si="31437"/>
        <v>0</v>
      </c>
      <c r="AR2180" s="110">
        <f t="shared" si="31437"/>
        <v>0</v>
      </c>
      <c r="AS2180" s="110">
        <f t="shared" si="31437"/>
        <v>0</v>
      </c>
      <c r="AT2180" s="110">
        <f t="shared" si="31437"/>
        <v>0</v>
      </c>
      <c r="AU2180" s="110">
        <f t="shared" ref="AU2180:AX2180" si="31438">ROUND(AU2179/$E2179,2)</f>
        <v>0</v>
      </c>
      <c r="AV2180" s="110">
        <f t="shared" si="31438"/>
        <v>0</v>
      </c>
      <c r="AW2180" s="110">
        <f t="shared" si="31438"/>
        <v>0</v>
      </c>
      <c r="AX2180" s="110">
        <f t="shared" si="31438"/>
        <v>0</v>
      </c>
      <c r="AY2180" s="110">
        <f t="shared" ref="AY2180:BC2180" si="31439">ROUND(AY2179/$E2179,2)</f>
        <v>0</v>
      </c>
      <c r="AZ2180" s="110">
        <f t="shared" si="31439"/>
        <v>0</v>
      </c>
      <c r="BA2180" s="110">
        <f t="shared" si="31439"/>
        <v>0</v>
      </c>
      <c r="BB2180" s="110">
        <f t="shared" si="31439"/>
        <v>0</v>
      </c>
      <c r="BC2180" s="110">
        <f t="shared" si="31439"/>
        <v>0</v>
      </c>
      <c r="BD2180" s="110">
        <f t="shared" ref="BD2180:BG2180" si="31440">ROUND(BD2179/$E2179,2)</f>
        <v>0</v>
      </c>
      <c r="BE2180" s="110">
        <f t="shared" si="31440"/>
        <v>0</v>
      </c>
      <c r="BF2180" s="110">
        <f t="shared" si="31440"/>
        <v>0</v>
      </c>
      <c r="BG2180" s="110">
        <f t="shared" si="31440"/>
        <v>0</v>
      </c>
      <c r="BH2180" s="110">
        <f t="shared" ref="BH2180:BK2180" si="31441">ROUND(BH2179/$E2179,2)</f>
        <v>0</v>
      </c>
      <c r="BI2180" s="110">
        <f t="shared" si="31441"/>
        <v>0</v>
      </c>
      <c r="BJ2180" s="110">
        <f t="shared" si="31441"/>
        <v>0</v>
      </c>
      <c r="BK2180" s="110">
        <f t="shared" si="31441"/>
        <v>0</v>
      </c>
      <c r="BL2180" s="110">
        <f t="shared" ref="BL2180:BP2180" si="31442">ROUND(BL2179/$E2179,2)</f>
        <v>0</v>
      </c>
      <c r="BM2180" s="110">
        <f t="shared" si="31442"/>
        <v>0</v>
      </c>
      <c r="BN2180" s="110">
        <f t="shared" si="31442"/>
        <v>0</v>
      </c>
      <c r="BO2180" s="110">
        <f t="shared" si="31442"/>
        <v>0</v>
      </c>
      <c r="BP2180" s="110">
        <f t="shared" si="31442"/>
        <v>0</v>
      </c>
      <c r="BQ2180" s="110">
        <f t="shared" ref="BQ2180:BT2180" si="31443">ROUND(BQ2179/$E2179,2)</f>
        <v>0</v>
      </c>
      <c r="BR2180" s="110">
        <f t="shared" si="31443"/>
        <v>0</v>
      </c>
      <c r="BS2180" s="110">
        <f t="shared" si="31443"/>
        <v>0</v>
      </c>
      <c r="BT2180" s="110">
        <f t="shared" si="31443"/>
        <v>649.92999999999995</v>
      </c>
      <c r="BU2180" s="110">
        <f t="shared" ref="BU2180:BW2180" si="31444">ROUNDDOWN(BU2179/$E2179,2)</f>
        <v>649.92999999999995</v>
      </c>
      <c r="BV2180" s="110">
        <f t="shared" si="31444"/>
        <v>649.92999999999995</v>
      </c>
      <c r="BW2180" s="110">
        <f t="shared" si="31444"/>
        <v>649.92999999999995</v>
      </c>
      <c r="BX2180" s="110">
        <f t="shared" ref="BX2180" si="31445">ROUND(BX2179/$E2179,2)</f>
        <v>649.92999999999995</v>
      </c>
      <c r="BY2180" s="110">
        <f t="shared" ref="BY2180" si="31446">ROUNDDOWN(BY2179/$E2179,2)</f>
        <v>649.92999999999995</v>
      </c>
      <c r="BZ2180" s="110">
        <f t="shared" ref="BZ2180" si="31447">ROUND(BZ2179/$E2179,2)</f>
        <v>649.92999999999995</v>
      </c>
      <c r="CA2180" s="110">
        <f t="shared" ref="CA2180:CB2180" si="31448">ROUNDUP(CA2179/$E2179,2)</f>
        <v>649.93999999999994</v>
      </c>
      <c r="CB2180" s="110">
        <f t="shared" si="31448"/>
        <v>649.93999999999994</v>
      </c>
      <c r="CC2180" s="110">
        <f>ROUNDUP(CC2179/$E2179,2)</f>
        <v>649.93999999999994</v>
      </c>
      <c r="CD2180" s="110">
        <f t="shared" ref="CD2180:CG2180" si="31449">ROUND(CD2179/$E2179,2)</f>
        <v>0</v>
      </c>
      <c r="CE2180" s="110"/>
      <c r="CF2180" s="110">
        <f t="shared" si="31449"/>
        <v>0</v>
      </c>
      <c r="CG2180" s="110">
        <f t="shared" si="31449"/>
        <v>0</v>
      </c>
      <c r="CH2180" s="111">
        <f>IF(C2179="","",D2179-SUM(G2180:CG2180))</f>
        <v>1.8189894035458565E-12</v>
      </c>
      <c r="CI2180" s="112">
        <f>IF(C2179="","",SUM(G2180:CG2180))</f>
        <v>6499.3299999999981</v>
      </c>
      <c r="CJ2180" s="67" t="b">
        <f>IF(C2179="","",D2179=CI2180)</f>
        <v>1</v>
      </c>
    </row>
    <row r="2181" spans="1:88" s="5" customFormat="1" ht="22.05" customHeight="1" x14ac:dyDescent="0.3">
      <c r="A2181" s="173"/>
      <c r="B2181" s="157"/>
      <c r="C2181" s="170"/>
      <c r="D2181" s="160"/>
      <c r="E2181" s="163"/>
      <c r="F2181" s="166"/>
      <c r="G2181" s="113"/>
      <c r="H2181" s="113"/>
      <c r="I2181" s="113"/>
      <c r="J2181" s="113"/>
      <c r="K2181" s="113"/>
      <c r="L2181" s="113"/>
      <c r="M2181" s="113"/>
      <c r="N2181" s="113"/>
      <c r="O2181" s="113"/>
      <c r="P2181" s="113"/>
      <c r="Q2181" s="113"/>
      <c r="R2181" s="113"/>
      <c r="S2181" s="113"/>
      <c r="T2181" s="113"/>
      <c r="U2181" s="113"/>
      <c r="V2181" s="113"/>
      <c r="W2181" s="113"/>
      <c r="X2181" s="113"/>
      <c r="Y2181" s="113"/>
      <c r="Z2181" s="113"/>
      <c r="AA2181" s="113"/>
      <c r="AB2181" s="113"/>
      <c r="AC2181" s="113"/>
      <c r="AD2181" s="113"/>
      <c r="AE2181" s="113"/>
      <c r="AF2181" s="113"/>
      <c r="AG2181" s="113">
        <f t="shared" ref="AG2181:AT2181" si="31450">AG2179/$F2179</f>
        <v>0</v>
      </c>
      <c r="AH2181" s="113">
        <f t="shared" si="31450"/>
        <v>0</v>
      </c>
      <c r="AI2181" s="113">
        <f t="shared" si="31450"/>
        <v>0</v>
      </c>
      <c r="AJ2181" s="113">
        <f t="shared" si="31450"/>
        <v>0</v>
      </c>
      <c r="AK2181" s="113">
        <f t="shared" si="31450"/>
        <v>0</v>
      </c>
      <c r="AL2181" s="113">
        <f t="shared" si="31450"/>
        <v>0</v>
      </c>
      <c r="AM2181" s="113">
        <f t="shared" si="31450"/>
        <v>0</v>
      </c>
      <c r="AN2181" s="113">
        <f t="shared" si="31450"/>
        <v>0</v>
      </c>
      <c r="AO2181" s="113">
        <f t="shared" si="31450"/>
        <v>0</v>
      </c>
      <c r="AP2181" s="113">
        <f t="shared" si="31450"/>
        <v>0</v>
      </c>
      <c r="AQ2181" s="113">
        <f t="shared" si="31450"/>
        <v>0</v>
      </c>
      <c r="AR2181" s="113">
        <f t="shared" si="31450"/>
        <v>0</v>
      </c>
      <c r="AS2181" s="113">
        <f t="shared" si="31450"/>
        <v>0</v>
      </c>
      <c r="AT2181" s="113">
        <f t="shared" si="31450"/>
        <v>0</v>
      </c>
      <c r="AU2181" s="113">
        <f t="shared" ref="AU2181:AX2181" si="31451">AU2179/$F2179</f>
        <v>0</v>
      </c>
      <c r="AV2181" s="113">
        <f t="shared" si="31451"/>
        <v>0</v>
      </c>
      <c r="AW2181" s="113">
        <f t="shared" si="31451"/>
        <v>0</v>
      </c>
      <c r="AX2181" s="113">
        <f t="shared" si="31451"/>
        <v>0</v>
      </c>
      <c r="AY2181" s="113">
        <f t="shared" ref="AY2181:BC2181" si="31452">AY2179/$F2179</f>
        <v>0</v>
      </c>
      <c r="AZ2181" s="113">
        <f t="shared" si="31452"/>
        <v>0</v>
      </c>
      <c r="BA2181" s="113">
        <f t="shared" si="31452"/>
        <v>0</v>
      </c>
      <c r="BB2181" s="113">
        <f t="shared" si="31452"/>
        <v>0</v>
      </c>
      <c r="BC2181" s="113">
        <f t="shared" si="31452"/>
        <v>0</v>
      </c>
      <c r="BD2181" s="113">
        <f t="shared" ref="BD2181:BG2181" si="31453">BD2179/$F2179</f>
        <v>0</v>
      </c>
      <c r="BE2181" s="113">
        <f t="shared" si="31453"/>
        <v>0</v>
      </c>
      <c r="BF2181" s="113">
        <f t="shared" si="31453"/>
        <v>0</v>
      </c>
      <c r="BG2181" s="113">
        <f t="shared" si="31453"/>
        <v>0</v>
      </c>
      <c r="BH2181" s="113">
        <f t="shared" ref="BH2181:BK2181" si="31454">BH2179/$F2179</f>
        <v>0</v>
      </c>
      <c r="BI2181" s="113">
        <f t="shared" si="31454"/>
        <v>0</v>
      </c>
      <c r="BJ2181" s="113">
        <f t="shared" si="31454"/>
        <v>0</v>
      </c>
      <c r="BK2181" s="113">
        <f t="shared" si="31454"/>
        <v>0</v>
      </c>
      <c r="BL2181" s="113">
        <f t="shared" ref="BL2181:BP2181" si="31455">BL2179/$F2179</f>
        <v>0</v>
      </c>
      <c r="BM2181" s="113">
        <f t="shared" si="31455"/>
        <v>0</v>
      </c>
      <c r="BN2181" s="113">
        <f t="shared" si="31455"/>
        <v>0</v>
      </c>
      <c r="BO2181" s="113">
        <f t="shared" si="31455"/>
        <v>0</v>
      </c>
      <c r="BP2181" s="113">
        <f t="shared" si="31455"/>
        <v>0</v>
      </c>
      <c r="BQ2181" s="113">
        <f t="shared" ref="BQ2181:BT2181" si="31456">BQ2179/$F2179</f>
        <v>0</v>
      </c>
      <c r="BR2181" s="113">
        <f t="shared" si="31456"/>
        <v>0</v>
      </c>
      <c r="BS2181" s="113">
        <f t="shared" si="31456"/>
        <v>0</v>
      </c>
      <c r="BT2181" s="113">
        <f t="shared" si="31456"/>
        <v>0.10000000289232434</v>
      </c>
      <c r="BU2181" s="113">
        <f t="shared" ref="BU2181:BX2181" si="31457">BU2179/$F2179</f>
        <v>0.10000000289232434</v>
      </c>
      <c r="BV2181" s="113">
        <f t="shared" si="31457"/>
        <v>0.10000000289232434</v>
      </c>
      <c r="BW2181" s="113">
        <f t="shared" si="31457"/>
        <v>0.10000000289232434</v>
      </c>
      <c r="BX2181" s="113">
        <f t="shared" si="31457"/>
        <v>0.10000000289232434</v>
      </c>
      <c r="BY2181" s="113">
        <f t="shared" ref="BY2181:CC2181" si="31458">BY2179/$F2179</f>
        <v>0.10000000289232434</v>
      </c>
      <c r="BZ2181" s="113">
        <f t="shared" si="31458"/>
        <v>0.10000000289232434</v>
      </c>
      <c r="CA2181" s="113">
        <f t="shared" si="31458"/>
        <v>9.9999993251243188E-2</v>
      </c>
      <c r="CB2181" s="113">
        <f t="shared" si="31458"/>
        <v>9.9999993251243188E-2</v>
      </c>
      <c r="CC2181" s="113">
        <f t="shared" si="31458"/>
        <v>9.9999993251243188E-2</v>
      </c>
      <c r="CD2181" s="113">
        <f t="shared" ref="CD2181:CG2181" si="31459">CD2179/$F2179</f>
        <v>0</v>
      </c>
      <c r="CE2181" s="113"/>
      <c r="CF2181" s="113">
        <f t="shared" si="31459"/>
        <v>0</v>
      </c>
      <c r="CG2181" s="113">
        <f t="shared" si="31459"/>
        <v>0</v>
      </c>
      <c r="CH2181" s="114">
        <f>IF(C2179="","",100%-SUM(G2181:CG2181))</f>
        <v>0</v>
      </c>
      <c r="CI2181" s="115">
        <f>IF(C2179="","",SUM(G2181:CG2181))</f>
        <v>1</v>
      </c>
      <c r="CJ2181" s="67" t="b">
        <f>IF(C2179="","",SUM(G2181:CG2181)=CI2181)</f>
        <v>1</v>
      </c>
    </row>
    <row r="2182" spans="1:88" s="5" customFormat="1" ht="15" customHeight="1" x14ac:dyDescent="0.3">
      <c r="A2182" s="171" t="s">
        <v>1532</v>
      </c>
      <c r="B2182" s="155" t="s">
        <v>1533</v>
      </c>
      <c r="C2182" s="168" t="s">
        <v>12</v>
      </c>
      <c r="D2182" s="158">
        <v>693.13</v>
      </c>
      <c r="E2182" s="161">
        <v>17078</v>
      </c>
      <c r="F2182" s="164">
        <f t="shared" si="31287"/>
        <v>11837274</v>
      </c>
      <c r="G2182" s="108"/>
      <c r="H2182" s="108"/>
      <c r="I2182" s="108"/>
      <c r="J2182" s="108"/>
      <c r="K2182" s="108"/>
      <c r="L2182" s="108"/>
      <c r="M2182" s="108"/>
      <c r="N2182" s="108"/>
      <c r="O2182" s="108"/>
      <c r="P2182" s="108"/>
      <c r="Q2182" s="108"/>
      <c r="R2182" s="108"/>
      <c r="S2182" s="108"/>
      <c r="T2182" s="108"/>
      <c r="U2182" s="108"/>
      <c r="V2182" s="108"/>
      <c r="W2182" s="108"/>
      <c r="X2182" s="108"/>
      <c r="Y2182" s="108"/>
      <c r="Z2182" s="108"/>
      <c r="AA2182" s="108"/>
      <c r="AB2182" s="108"/>
      <c r="AC2182" s="108"/>
      <c r="AD2182" s="108"/>
      <c r="AE2182" s="108"/>
      <c r="AF2182" s="108"/>
      <c r="AG2182" s="108"/>
      <c r="AH2182" s="108"/>
      <c r="AI2182" s="108"/>
      <c r="AJ2182" s="108"/>
      <c r="AK2182" s="108"/>
      <c r="AL2182" s="108"/>
      <c r="AM2182" s="108"/>
      <c r="AN2182" s="108"/>
      <c r="AO2182" s="108"/>
      <c r="AP2182" s="108"/>
      <c r="AQ2182" s="108"/>
      <c r="AR2182" s="108"/>
      <c r="AS2182" s="108"/>
      <c r="AT2182" s="108"/>
      <c r="AU2182" s="108"/>
      <c r="AV2182" s="108"/>
      <c r="AW2182" s="108"/>
      <c r="AX2182" s="108"/>
      <c r="AY2182" s="108"/>
      <c r="AZ2182" s="108"/>
      <c r="BA2182" s="108"/>
      <c r="BB2182" s="108"/>
      <c r="BC2182" s="108"/>
      <c r="BD2182" s="108"/>
      <c r="BE2182" s="108"/>
      <c r="BF2182" s="108"/>
      <c r="BG2182" s="108"/>
      <c r="BH2182" s="108"/>
      <c r="BI2182" s="108"/>
      <c r="BJ2182" s="108"/>
      <c r="BK2182" s="108"/>
      <c r="BL2182" s="108"/>
      <c r="BM2182" s="108"/>
      <c r="BN2182" s="108"/>
      <c r="BO2182" s="108"/>
      <c r="BP2182" s="108"/>
      <c r="BQ2182" s="108"/>
      <c r="BR2182" s="108"/>
      <c r="BS2182" s="108"/>
      <c r="BT2182" s="108">
        <f>ROUND($F2182/10,0)</f>
        <v>1183727</v>
      </c>
      <c r="BU2182" s="108">
        <f>ROUND($F2182/10,0)</f>
        <v>1183727</v>
      </c>
      <c r="BV2182" s="108">
        <f t="shared" ref="BV2182:CC2182" si="31460">ROUND($F2182/10,0)</f>
        <v>1183727</v>
      </c>
      <c r="BW2182" s="108">
        <f t="shared" si="31460"/>
        <v>1183727</v>
      </c>
      <c r="BX2182" s="108">
        <f t="shared" si="31460"/>
        <v>1183727</v>
      </c>
      <c r="BY2182" s="108">
        <f>ROUNDUP($F2182/10,0)</f>
        <v>1183728</v>
      </c>
      <c r="BZ2182" s="108">
        <f>ROUNDUP($F2182/10,0)</f>
        <v>1183728</v>
      </c>
      <c r="CA2182" s="108">
        <f>ROUNDUP($F2182/10,0)</f>
        <v>1183728</v>
      </c>
      <c r="CB2182" s="108">
        <f>ROUNDUP($F2182/10,0)</f>
        <v>1183728</v>
      </c>
      <c r="CC2182" s="108">
        <f t="shared" si="31460"/>
        <v>1183727</v>
      </c>
      <c r="CD2182" s="108"/>
      <c r="CE2182" s="108"/>
      <c r="CF2182" s="108"/>
      <c r="CG2182" s="108"/>
      <c r="CH2182" s="109">
        <f>IF(C2182="","",F2182-SUM(G2182:CG2182))</f>
        <v>0</v>
      </c>
      <c r="CI2182" s="107">
        <f>IF(C2182="","",SUM(G2182:CG2182))</f>
        <v>11837274</v>
      </c>
      <c r="CJ2182" s="67" t="b">
        <f>IF(C2182="","",F2182=CI2182)</f>
        <v>1</v>
      </c>
    </row>
    <row r="2183" spans="1:88" s="5" customFormat="1" ht="15" customHeight="1" x14ac:dyDescent="0.3">
      <c r="A2183" s="172"/>
      <c r="B2183" s="156"/>
      <c r="C2183" s="169"/>
      <c r="D2183" s="159"/>
      <c r="E2183" s="162"/>
      <c r="F2183" s="165"/>
      <c r="G2183" s="110"/>
      <c r="H2183" s="110"/>
      <c r="I2183" s="110"/>
      <c r="J2183" s="110"/>
      <c r="K2183" s="110"/>
      <c r="L2183" s="110"/>
      <c r="M2183" s="110"/>
      <c r="N2183" s="110"/>
      <c r="O2183" s="110"/>
      <c r="P2183" s="110"/>
      <c r="Q2183" s="110"/>
      <c r="R2183" s="110"/>
      <c r="S2183" s="110"/>
      <c r="T2183" s="110"/>
      <c r="U2183" s="110"/>
      <c r="V2183" s="110"/>
      <c r="W2183" s="110"/>
      <c r="X2183" s="110"/>
      <c r="Y2183" s="110"/>
      <c r="Z2183" s="110"/>
      <c r="AA2183" s="110"/>
      <c r="AB2183" s="110"/>
      <c r="AC2183" s="110"/>
      <c r="AD2183" s="110"/>
      <c r="AE2183" s="110"/>
      <c r="AF2183" s="110"/>
      <c r="AG2183" s="110">
        <f t="shared" ref="AG2183:AT2183" si="31461">ROUND(AG2182/$E2182,2)</f>
        <v>0</v>
      </c>
      <c r="AH2183" s="110">
        <f t="shared" si="31461"/>
        <v>0</v>
      </c>
      <c r="AI2183" s="110">
        <f t="shared" si="31461"/>
        <v>0</v>
      </c>
      <c r="AJ2183" s="110">
        <f t="shared" si="31461"/>
        <v>0</v>
      </c>
      <c r="AK2183" s="110">
        <f t="shared" si="31461"/>
        <v>0</v>
      </c>
      <c r="AL2183" s="110">
        <f t="shared" si="31461"/>
        <v>0</v>
      </c>
      <c r="AM2183" s="110">
        <f t="shared" si="31461"/>
        <v>0</v>
      </c>
      <c r="AN2183" s="110">
        <f t="shared" si="31461"/>
        <v>0</v>
      </c>
      <c r="AO2183" s="110">
        <f t="shared" si="31461"/>
        <v>0</v>
      </c>
      <c r="AP2183" s="110">
        <f t="shared" si="31461"/>
        <v>0</v>
      </c>
      <c r="AQ2183" s="110">
        <f t="shared" si="31461"/>
        <v>0</v>
      </c>
      <c r="AR2183" s="110">
        <f t="shared" si="31461"/>
        <v>0</v>
      </c>
      <c r="AS2183" s="110">
        <f t="shared" si="31461"/>
        <v>0</v>
      </c>
      <c r="AT2183" s="110">
        <f t="shared" si="31461"/>
        <v>0</v>
      </c>
      <c r="AU2183" s="110">
        <f t="shared" ref="AU2183:AX2183" si="31462">ROUND(AU2182/$E2182,2)</f>
        <v>0</v>
      </c>
      <c r="AV2183" s="110">
        <f t="shared" si="31462"/>
        <v>0</v>
      </c>
      <c r="AW2183" s="110">
        <f t="shared" si="31462"/>
        <v>0</v>
      </c>
      <c r="AX2183" s="110">
        <f t="shared" si="31462"/>
        <v>0</v>
      </c>
      <c r="AY2183" s="110">
        <f t="shared" ref="AY2183:BC2183" si="31463">ROUND(AY2182/$E2182,2)</f>
        <v>0</v>
      </c>
      <c r="AZ2183" s="110">
        <f t="shared" si="31463"/>
        <v>0</v>
      </c>
      <c r="BA2183" s="110">
        <f t="shared" si="31463"/>
        <v>0</v>
      </c>
      <c r="BB2183" s="110">
        <f t="shared" si="31463"/>
        <v>0</v>
      </c>
      <c r="BC2183" s="110">
        <f t="shared" si="31463"/>
        <v>0</v>
      </c>
      <c r="BD2183" s="110">
        <f t="shared" ref="BD2183:BG2183" si="31464">ROUND(BD2182/$E2182,2)</f>
        <v>0</v>
      </c>
      <c r="BE2183" s="110">
        <f t="shared" si="31464"/>
        <v>0</v>
      </c>
      <c r="BF2183" s="110">
        <f t="shared" si="31464"/>
        <v>0</v>
      </c>
      <c r="BG2183" s="110">
        <f t="shared" si="31464"/>
        <v>0</v>
      </c>
      <c r="BH2183" s="110">
        <f t="shared" ref="BH2183:BK2183" si="31465">ROUND(BH2182/$E2182,2)</f>
        <v>0</v>
      </c>
      <c r="BI2183" s="110">
        <f t="shared" si="31465"/>
        <v>0</v>
      </c>
      <c r="BJ2183" s="110">
        <f t="shared" si="31465"/>
        <v>0</v>
      </c>
      <c r="BK2183" s="110">
        <f t="shared" si="31465"/>
        <v>0</v>
      </c>
      <c r="BL2183" s="110">
        <f t="shared" ref="BL2183:BP2183" si="31466">ROUND(BL2182/$E2182,2)</f>
        <v>0</v>
      </c>
      <c r="BM2183" s="110">
        <f t="shared" si="31466"/>
        <v>0</v>
      </c>
      <c r="BN2183" s="110">
        <f t="shared" si="31466"/>
        <v>0</v>
      </c>
      <c r="BO2183" s="110">
        <f t="shared" si="31466"/>
        <v>0</v>
      </c>
      <c r="BP2183" s="110">
        <f t="shared" si="31466"/>
        <v>0</v>
      </c>
      <c r="BQ2183" s="110">
        <f t="shared" ref="BQ2183:BT2183" si="31467">ROUND(BQ2182/$E2182,2)</f>
        <v>0</v>
      </c>
      <c r="BR2183" s="110">
        <f t="shared" si="31467"/>
        <v>0</v>
      </c>
      <c r="BS2183" s="110">
        <f t="shared" si="31467"/>
        <v>0</v>
      </c>
      <c r="BT2183" s="110">
        <f t="shared" si="31467"/>
        <v>69.31</v>
      </c>
      <c r="BU2183" s="110">
        <f t="shared" ref="BU2183" si="31468">ROUNDUP(BU2182/$E2182,2)</f>
        <v>69.320000000000007</v>
      </c>
      <c r="BV2183" s="110">
        <f t="shared" ref="BV2183" si="31469">ROUNDUP(BV2182/$E2182,2)</f>
        <v>69.320000000000007</v>
      </c>
      <c r="BW2183" s="110">
        <f t="shared" ref="BW2183" si="31470">ROUNDUP(BW2182/$E2182,2)</f>
        <v>69.320000000000007</v>
      </c>
      <c r="BX2183" s="110">
        <f t="shared" ref="BX2183" si="31471">ROUND(BX2182/$E2182,2)</f>
        <v>69.31</v>
      </c>
      <c r="BY2183" s="110">
        <f t="shared" ref="BY2183:CC2183" si="31472">ROUND(BY2182/$E2182,2)</f>
        <v>69.31</v>
      </c>
      <c r="BZ2183" s="110">
        <f t="shared" si="31472"/>
        <v>69.31</v>
      </c>
      <c r="CA2183" s="110">
        <f t="shared" si="31472"/>
        <v>69.31</v>
      </c>
      <c r="CB2183" s="110">
        <f t="shared" si="31472"/>
        <v>69.31</v>
      </c>
      <c r="CC2183" s="110">
        <f t="shared" si="31472"/>
        <v>69.31</v>
      </c>
      <c r="CD2183" s="110">
        <f t="shared" ref="CD2183:CG2183" si="31473">ROUND(CD2182/$E2182,2)</f>
        <v>0</v>
      </c>
      <c r="CE2183" s="110"/>
      <c r="CF2183" s="110">
        <f t="shared" si="31473"/>
        <v>0</v>
      </c>
      <c r="CG2183" s="110">
        <f t="shared" si="31473"/>
        <v>0</v>
      </c>
      <c r="CH2183" s="111">
        <f>IF(C2182="","",D2182-SUM(G2183:CG2183))</f>
        <v>1.1368683772161603E-13</v>
      </c>
      <c r="CI2183" s="112">
        <f>IF(C2182="","",SUM(G2183:CG2183))</f>
        <v>693.12999999999988</v>
      </c>
      <c r="CJ2183" s="67" t="b">
        <f>IF(C2182="","",D2182=CI2183)</f>
        <v>1</v>
      </c>
    </row>
    <row r="2184" spans="1:88" s="5" customFormat="1" ht="15" customHeight="1" x14ac:dyDescent="0.3">
      <c r="A2184" s="173"/>
      <c r="B2184" s="157"/>
      <c r="C2184" s="170"/>
      <c r="D2184" s="160"/>
      <c r="E2184" s="163"/>
      <c r="F2184" s="166"/>
      <c r="G2184" s="113"/>
      <c r="H2184" s="113"/>
      <c r="I2184" s="113"/>
      <c r="J2184" s="113"/>
      <c r="K2184" s="113"/>
      <c r="L2184" s="113"/>
      <c r="M2184" s="113"/>
      <c r="N2184" s="113"/>
      <c r="O2184" s="113"/>
      <c r="P2184" s="113"/>
      <c r="Q2184" s="113"/>
      <c r="R2184" s="113"/>
      <c r="S2184" s="113"/>
      <c r="T2184" s="113"/>
      <c r="U2184" s="113"/>
      <c r="V2184" s="113"/>
      <c r="W2184" s="113"/>
      <c r="X2184" s="113"/>
      <c r="Y2184" s="113"/>
      <c r="Z2184" s="113"/>
      <c r="AA2184" s="113"/>
      <c r="AB2184" s="113"/>
      <c r="AC2184" s="113"/>
      <c r="AD2184" s="113"/>
      <c r="AE2184" s="113"/>
      <c r="AF2184" s="113"/>
      <c r="AG2184" s="113">
        <f t="shared" ref="AG2184:AT2184" si="31474">AG2182/$F2182</f>
        <v>0</v>
      </c>
      <c r="AH2184" s="113">
        <f t="shared" si="31474"/>
        <v>0</v>
      </c>
      <c r="AI2184" s="113">
        <f t="shared" si="31474"/>
        <v>0</v>
      </c>
      <c r="AJ2184" s="113">
        <f t="shared" si="31474"/>
        <v>0</v>
      </c>
      <c r="AK2184" s="113">
        <f t="shared" si="31474"/>
        <v>0</v>
      </c>
      <c r="AL2184" s="113">
        <f t="shared" si="31474"/>
        <v>0</v>
      </c>
      <c r="AM2184" s="113">
        <f t="shared" si="31474"/>
        <v>0</v>
      </c>
      <c r="AN2184" s="113">
        <f t="shared" si="31474"/>
        <v>0</v>
      </c>
      <c r="AO2184" s="113">
        <f t="shared" si="31474"/>
        <v>0</v>
      </c>
      <c r="AP2184" s="113">
        <f t="shared" si="31474"/>
        <v>0</v>
      </c>
      <c r="AQ2184" s="113">
        <f t="shared" si="31474"/>
        <v>0</v>
      </c>
      <c r="AR2184" s="113">
        <f t="shared" si="31474"/>
        <v>0</v>
      </c>
      <c r="AS2184" s="113">
        <f t="shared" si="31474"/>
        <v>0</v>
      </c>
      <c r="AT2184" s="113">
        <f t="shared" si="31474"/>
        <v>0</v>
      </c>
      <c r="AU2184" s="113">
        <f t="shared" ref="AU2184:AX2184" si="31475">AU2182/$F2182</f>
        <v>0</v>
      </c>
      <c r="AV2184" s="113">
        <f t="shared" si="31475"/>
        <v>0</v>
      </c>
      <c r="AW2184" s="113">
        <f t="shared" si="31475"/>
        <v>0</v>
      </c>
      <c r="AX2184" s="113">
        <f t="shared" si="31475"/>
        <v>0</v>
      </c>
      <c r="AY2184" s="113">
        <f t="shared" ref="AY2184:BC2184" si="31476">AY2182/$F2182</f>
        <v>0</v>
      </c>
      <c r="AZ2184" s="113">
        <f t="shared" si="31476"/>
        <v>0</v>
      </c>
      <c r="BA2184" s="113">
        <f t="shared" si="31476"/>
        <v>0</v>
      </c>
      <c r="BB2184" s="113">
        <f t="shared" si="31476"/>
        <v>0</v>
      </c>
      <c r="BC2184" s="113">
        <f t="shared" si="31476"/>
        <v>0</v>
      </c>
      <c r="BD2184" s="113">
        <f t="shared" ref="BD2184:BG2184" si="31477">BD2182/$F2182</f>
        <v>0</v>
      </c>
      <c r="BE2184" s="113">
        <f t="shared" si="31477"/>
        <v>0</v>
      </c>
      <c r="BF2184" s="113">
        <f t="shared" si="31477"/>
        <v>0</v>
      </c>
      <c r="BG2184" s="113">
        <f t="shared" si="31477"/>
        <v>0</v>
      </c>
      <c r="BH2184" s="113">
        <f t="shared" ref="BH2184:BK2184" si="31478">BH2182/$F2182</f>
        <v>0</v>
      </c>
      <c r="BI2184" s="113">
        <f t="shared" si="31478"/>
        <v>0</v>
      </c>
      <c r="BJ2184" s="113">
        <f t="shared" si="31478"/>
        <v>0</v>
      </c>
      <c r="BK2184" s="113">
        <f t="shared" si="31478"/>
        <v>0</v>
      </c>
      <c r="BL2184" s="113">
        <f t="shared" ref="BL2184:BP2184" si="31479">BL2182/$F2182</f>
        <v>0</v>
      </c>
      <c r="BM2184" s="113">
        <f t="shared" si="31479"/>
        <v>0</v>
      </c>
      <c r="BN2184" s="113">
        <f t="shared" si="31479"/>
        <v>0</v>
      </c>
      <c r="BO2184" s="113">
        <f t="shared" si="31479"/>
        <v>0</v>
      </c>
      <c r="BP2184" s="113">
        <f t="shared" si="31479"/>
        <v>0</v>
      </c>
      <c r="BQ2184" s="113">
        <f t="shared" ref="BQ2184:BT2184" si="31480">BQ2182/$F2182</f>
        <v>0</v>
      </c>
      <c r="BR2184" s="113">
        <f t="shared" si="31480"/>
        <v>0</v>
      </c>
      <c r="BS2184" s="113">
        <f t="shared" si="31480"/>
        <v>0</v>
      </c>
      <c r="BT2184" s="113">
        <f t="shared" si="31480"/>
        <v>9.9999966208436167E-2</v>
      </c>
      <c r="BU2184" s="113">
        <f t="shared" ref="BU2184:BX2184" si="31481">BU2182/$F2182</f>
        <v>9.9999966208436167E-2</v>
      </c>
      <c r="BV2184" s="113">
        <f t="shared" si="31481"/>
        <v>9.9999966208436167E-2</v>
      </c>
      <c r="BW2184" s="113">
        <f t="shared" si="31481"/>
        <v>9.9999966208436167E-2</v>
      </c>
      <c r="BX2184" s="113">
        <f t="shared" si="31481"/>
        <v>9.9999966208436167E-2</v>
      </c>
      <c r="BY2184" s="113">
        <f t="shared" ref="BY2184:CC2184" si="31482">BY2182/$F2182</f>
        <v>0.10000005068734576</v>
      </c>
      <c r="BZ2184" s="113">
        <f t="shared" si="31482"/>
        <v>0.10000005068734576</v>
      </c>
      <c r="CA2184" s="113">
        <f t="shared" si="31482"/>
        <v>0.10000005068734576</v>
      </c>
      <c r="CB2184" s="113">
        <f t="shared" si="31482"/>
        <v>0.10000005068734576</v>
      </c>
      <c r="CC2184" s="113">
        <f t="shared" si="31482"/>
        <v>9.9999966208436167E-2</v>
      </c>
      <c r="CD2184" s="113">
        <f t="shared" ref="CD2184:CG2184" si="31483">CD2182/$F2182</f>
        <v>0</v>
      </c>
      <c r="CE2184" s="113"/>
      <c r="CF2184" s="113">
        <f t="shared" si="31483"/>
        <v>0</v>
      </c>
      <c r="CG2184" s="113">
        <f t="shared" si="31483"/>
        <v>0</v>
      </c>
      <c r="CH2184" s="114">
        <f>IF(C2182="","",100%-SUM(G2184:CG2184))</f>
        <v>0</v>
      </c>
      <c r="CI2184" s="115">
        <f>IF(C2182="","",SUM(G2184:CG2184))</f>
        <v>1</v>
      </c>
      <c r="CJ2184" s="67" t="b">
        <f>IF(C2182="","",SUM(G2184:CG2184)=CI2184)</f>
        <v>1</v>
      </c>
    </row>
    <row r="2185" spans="1:88" s="5" customFormat="1" ht="15" customHeight="1" x14ac:dyDescent="0.3">
      <c r="A2185" s="171" t="s">
        <v>1534</v>
      </c>
      <c r="B2185" s="155" t="s">
        <v>1535</v>
      </c>
      <c r="C2185" s="168" t="s">
        <v>28</v>
      </c>
      <c r="D2185" s="158">
        <v>145.25</v>
      </c>
      <c r="E2185" s="161">
        <v>141720</v>
      </c>
      <c r="F2185" s="164">
        <f t="shared" si="31287"/>
        <v>20584830</v>
      </c>
      <c r="G2185" s="108"/>
      <c r="H2185" s="108"/>
      <c r="I2185" s="108"/>
      <c r="J2185" s="108"/>
      <c r="K2185" s="108"/>
      <c r="L2185" s="108"/>
      <c r="M2185" s="108"/>
      <c r="N2185" s="108"/>
      <c r="O2185" s="108"/>
      <c r="P2185" s="108"/>
      <c r="Q2185" s="108"/>
      <c r="R2185" s="108"/>
      <c r="S2185" s="108"/>
      <c r="T2185" s="108"/>
      <c r="U2185" s="108"/>
      <c r="V2185" s="108"/>
      <c r="W2185" s="108"/>
      <c r="X2185" s="108"/>
      <c r="Y2185" s="108"/>
      <c r="Z2185" s="108"/>
      <c r="AA2185" s="108"/>
      <c r="AB2185" s="108"/>
      <c r="AC2185" s="108"/>
      <c r="AD2185" s="108"/>
      <c r="AE2185" s="108"/>
      <c r="AF2185" s="108"/>
      <c r="AG2185" s="108"/>
      <c r="AH2185" s="108"/>
      <c r="AI2185" s="108"/>
      <c r="AJ2185" s="108"/>
      <c r="AK2185" s="108"/>
      <c r="AL2185" s="108"/>
      <c r="AM2185" s="108"/>
      <c r="AN2185" s="108"/>
      <c r="AO2185" s="108"/>
      <c r="AP2185" s="108"/>
      <c r="AQ2185" s="108"/>
      <c r="AR2185" s="108"/>
      <c r="AS2185" s="108"/>
      <c r="AT2185" s="108"/>
      <c r="AU2185" s="108"/>
      <c r="AV2185" s="108"/>
      <c r="AW2185" s="108"/>
      <c r="AX2185" s="108"/>
      <c r="AY2185" s="108"/>
      <c r="AZ2185" s="108"/>
      <c r="BA2185" s="108"/>
      <c r="BB2185" s="108"/>
      <c r="BC2185" s="108"/>
      <c r="BD2185" s="108"/>
      <c r="BE2185" s="108"/>
      <c r="BF2185" s="108"/>
      <c r="BG2185" s="108"/>
      <c r="BH2185" s="108"/>
      <c r="BI2185" s="108"/>
      <c r="BJ2185" s="108"/>
      <c r="BK2185" s="108"/>
      <c r="BL2185" s="108"/>
      <c r="BM2185" s="108"/>
      <c r="BN2185" s="108"/>
      <c r="BO2185" s="108"/>
      <c r="BP2185" s="108"/>
      <c r="BQ2185" s="108"/>
      <c r="BR2185" s="108"/>
      <c r="BS2185" s="108"/>
      <c r="BT2185" s="108">
        <f>ROUND($F2185/10,0)</f>
        <v>2058483</v>
      </c>
      <c r="BU2185" s="108">
        <f>ROUND($F2185/10,0)</f>
        <v>2058483</v>
      </c>
      <c r="BV2185" s="108">
        <f t="shared" ref="BV2185:CC2185" si="31484">ROUND($F2185/10,0)</f>
        <v>2058483</v>
      </c>
      <c r="BW2185" s="108">
        <f t="shared" si="31484"/>
        <v>2058483</v>
      </c>
      <c r="BX2185" s="108">
        <f t="shared" si="31484"/>
        <v>2058483</v>
      </c>
      <c r="BY2185" s="108">
        <f t="shared" si="31484"/>
        <v>2058483</v>
      </c>
      <c r="BZ2185" s="108">
        <f t="shared" si="31484"/>
        <v>2058483</v>
      </c>
      <c r="CA2185" s="108">
        <f t="shared" si="31484"/>
        <v>2058483</v>
      </c>
      <c r="CB2185" s="108">
        <f t="shared" si="31484"/>
        <v>2058483</v>
      </c>
      <c r="CC2185" s="108">
        <f t="shared" si="31484"/>
        <v>2058483</v>
      </c>
      <c r="CD2185" s="108"/>
      <c r="CE2185" s="108"/>
      <c r="CF2185" s="108"/>
      <c r="CG2185" s="108"/>
      <c r="CH2185" s="109">
        <f>IF(C2185="","",F2185-SUM(G2185:CG2185))</f>
        <v>0</v>
      </c>
      <c r="CI2185" s="107">
        <f>IF(C2185="","",SUM(G2185:CG2185))</f>
        <v>20584830</v>
      </c>
      <c r="CJ2185" s="67" t="b">
        <f>IF(C2185="","",F2185=CI2185)</f>
        <v>1</v>
      </c>
    </row>
    <row r="2186" spans="1:88" s="5" customFormat="1" ht="15" customHeight="1" x14ac:dyDescent="0.3">
      <c r="A2186" s="172"/>
      <c r="B2186" s="156"/>
      <c r="C2186" s="169"/>
      <c r="D2186" s="159"/>
      <c r="E2186" s="162"/>
      <c r="F2186" s="165"/>
      <c r="G2186" s="110"/>
      <c r="H2186" s="110"/>
      <c r="I2186" s="110"/>
      <c r="J2186" s="110"/>
      <c r="K2186" s="110"/>
      <c r="L2186" s="110"/>
      <c r="M2186" s="110"/>
      <c r="N2186" s="110"/>
      <c r="O2186" s="110"/>
      <c r="P2186" s="110"/>
      <c r="Q2186" s="110"/>
      <c r="R2186" s="110"/>
      <c r="S2186" s="110"/>
      <c r="T2186" s="110"/>
      <c r="U2186" s="110"/>
      <c r="V2186" s="110"/>
      <c r="W2186" s="110"/>
      <c r="X2186" s="110"/>
      <c r="Y2186" s="110"/>
      <c r="Z2186" s="110"/>
      <c r="AA2186" s="110"/>
      <c r="AB2186" s="110"/>
      <c r="AC2186" s="110"/>
      <c r="AD2186" s="110"/>
      <c r="AE2186" s="110"/>
      <c r="AF2186" s="110"/>
      <c r="AG2186" s="110">
        <f t="shared" ref="AG2186:AT2186" si="31485">ROUND(AG2185/$E2185,2)</f>
        <v>0</v>
      </c>
      <c r="AH2186" s="110">
        <f t="shared" si="31485"/>
        <v>0</v>
      </c>
      <c r="AI2186" s="110">
        <f t="shared" si="31485"/>
        <v>0</v>
      </c>
      <c r="AJ2186" s="110">
        <f t="shared" si="31485"/>
        <v>0</v>
      </c>
      <c r="AK2186" s="110">
        <f t="shared" si="31485"/>
        <v>0</v>
      </c>
      <c r="AL2186" s="110">
        <f t="shared" si="31485"/>
        <v>0</v>
      </c>
      <c r="AM2186" s="110">
        <f t="shared" si="31485"/>
        <v>0</v>
      </c>
      <c r="AN2186" s="110">
        <f t="shared" si="31485"/>
        <v>0</v>
      </c>
      <c r="AO2186" s="110">
        <f t="shared" si="31485"/>
        <v>0</v>
      </c>
      <c r="AP2186" s="110">
        <f t="shared" si="31485"/>
        <v>0</v>
      </c>
      <c r="AQ2186" s="110">
        <f t="shared" si="31485"/>
        <v>0</v>
      </c>
      <c r="AR2186" s="110">
        <f t="shared" si="31485"/>
        <v>0</v>
      </c>
      <c r="AS2186" s="110">
        <f t="shared" si="31485"/>
        <v>0</v>
      </c>
      <c r="AT2186" s="110">
        <f t="shared" si="31485"/>
        <v>0</v>
      </c>
      <c r="AU2186" s="110">
        <f t="shared" ref="AU2186:AX2186" si="31486">ROUND(AU2185/$E2185,2)</f>
        <v>0</v>
      </c>
      <c r="AV2186" s="110">
        <f t="shared" si="31486"/>
        <v>0</v>
      </c>
      <c r="AW2186" s="110">
        <f t="shared" si="31486"/>
        <v>0</v>
      </c>
      <c r="AX2186" s="110">
        <f t="shared" si="31486"/>
        <v>0</v>
      </c>
      <c r="AY2186" s="110">
        <f t="shared" ref="AY2186:BC2186" si="31487">ROUND(AY2185/$E2185,2)</f>
        <v>0</v>
      </c>
      <c r="AZ2186" s="110">
        <f t="shared" si="31487"/>
        <v>0</v>
      </c>
      <c r="BA2186" s="110">
        <f t="shared" si="31487"/>
        <v>0</v>
      </c>
      <c r="BB2186" s="110">
        <f t="shared" si="31487"/>
        <v>0</v>
      </c>
      <c r="BC2186" s="110">
        <f t="shared" si="31487"/>
        <v>0</v>
      </c>
      <c r="BD2186" s="110">
        <f t="shared" ref="BD2186:BG2186" si="31488">ROUND(BD2185/$E2185,2)</f>
        <v>0</v>
      </c>
      <c r="BE2186" s="110">
        <f t="shared" si="31488"/>
        <v>0</v>
      </c>
      <c r="BF2186" s="110">
        <f t="shared" si="31488"/>
        <v>0</v>
      </c>
      <c r="BG2186" s="110">
        <f t="shared" si="31488"/>
        <v>0</v>
      </c>
      <c r="BH2186" s="110">
        <f t="shared" ref="BH2186:BK2186" si="31489">ROUND(BH2185/$E2185,2)</f>
        <v>0</v>
      </c>
      <c r="BI2186" s="110">
        <f t="shared" si="31489"/>
        <v>0</v>
      </c>
      <c r="BJ2186" s="110">
        <f t="shared" si="31489"/>
        <v>0</v>
      </c>
      <c r="BK2186" s="110">
        <f t="shared" si="31489"/>
        <v>0</v>
      </c>
      <c r="BL2186" s="110">
        <f t="shared" ref="BL2186:BP2186" si="31490">ROUND(BL2185/$E2185,2)</f>
        <v>0</v>
      </c>
      <c r="BM2186" s="110">
        <f t="shared" si="31490"/>
        <v>0</v>
      </c>
      <c r="BN2186" s="110">
        <f t="shared" si="31490"/>
        <v>0</v>
      </c>
      <c r="BO2186" s="110">
        <f t="shared" si="31490"/>
        <v>0</v>
      </c>
      <c r="BP2186" s="110">
        <f t="shared" si="31490"/>
        <v>0</v>
      </c>
      <c r="BQ2186" s="110">
        <f t="shared" ref="BQ2186:BT2186" si="31491">ROUND(BQ2185/$E2185,2)</f>
        <v>0</v>
      </c>
      <c r="BR2186" s="110">
        <f t="shared" si="31491"/>
        <v>0</v>
      </c>
      <c r="BS2186" s="110">
        <f t="shared" si="31491"/>
        <v>0</v>
      </c>
      <c r="BT2186" s="110">
        <f t="shared" si="31491"/>
        <v>14.53</v>
      </c>
      <c r="BU2186" s="110">
        <f t="shared" ref="BU2186:BX2186" si="31492">ROUND(BU2185/$E2185,2)</f>
        <v>14.53</v>
      </c>
      <c r="BV2186" s="110">
        <f t="shared" si="31492"/>
        <v>14.53</v>
      </c>
      <c r="BW2186" s="110">
        <f t="shared" ref="BW2186" si="31493">ROUNDDOWN(BW2185/$E2185,2)</f>
        <v>14.52</v>
      </c>
      <c r="BX2186" s="110">
        <f t="shared" si="31492"/>
        <v>14.53</v>
      </c>
      <c r="BY2186" s="110">
        <f t="shared" ref="BY2186" si="31494">ROUNDDOWN(BY2185/$E2185,2)</f>
        <v>14.52</v>
      </c>
      <c r="BZ2186" s="110">
        <f t="shared" ref="BZ2186" si="31495">ROUNDDOWN(BZ2185/$E2185,2)</f>
        <v>14.52</v>
      </c>
      <c r="CA2186" s="110">
        <f t="shared" ref="CA2186" si="31496">ROUNDDOWN(CA2185/$E2185,2)</f>
        <v>14.52</v>
      </c>
      <c r="CB2186" s="110">
        <f t="shared" ref="CB2186" si="31497">ROUNDDOWN(CB2185/$E2185,2)</f>
        <v>14.52</v>
      </c>
      <c r="CC2186" s="110">
        <f t="shared" ref="CC2186" si="31498">ROUND(CC2185/$E2185,2)</f>
        <v>14.53</v>
      </c>
      <c r="CD2186" s="110">
        <f t="shared" ref="CD2186:CG2186" si="31499">ROUND(CD2185/$E2185,2)</f>
        <v>0</v>
      </c>
      <c r="CE2186" s="110"/>
      <c r="CF2186" s="110">
        <f t="shared" si="31499"/>
        <v>0</v>
      </c>
      <c r="CG2186" s="110">
        <f t="shared" si="31499"/>
        <v>0</v>
      </c>
      <c r="CH2186" s="111">
        <f>IF(C2185="","",D2185-SUM(G2186:CG2186))</f>
        <v>0</v>
      </c>
      <c r="CI2186" s="112">
        <f>IF(C2185="","",SUM(G2186:CG2186))</f>
        <v>145.25</v>
      </c>
      <c r="CJ2186" s="67" t="b">
        <f>IF(C2185="","",D2185=CI2186)</f>
        <v>1</v>
      </c>
    </row>
    <row r="2187" spans="1:88" s="5" customFormat="1" ht="15" customHeight="1" x14ac:dyDescent="0.3">
      <c r="A2187" s="173"/>
      <c r="B2187" s="157"/>
      <c r="C2187" s="170"/>
      <c r="D2187" s="160"/>
      <c r="E2187" s="163"/>
      <c r="F2187" s="166"/>
      <c r="G2187" s="113"/>
      <c r="H2187" s="113"/>
      <c r="I2187" s="113"/>
      <c r="J2187" s="113"/>
      <c r="K2187" s="113"/>
      <c r="L2187" s="113"/>
      <c r="M2187" s="113"/>
      <c r="N2187" s="113"/>
      <c r="O2187" s="113"/>
      <c r="P2187" s="113"/>
      <c r="Q2187" s="113"/>
      <c r="R2187" s="113"/>
      <c r="S2187" s="113"/>
      <c r="T2187" s="113"/>
      <c r="U2187" s="113"/>
      <c r="V2187" s="113"/>
      <c r="W2187" s="113"/>
      <c r="X2187" s="113"/>
      <c r="Y2187" s="113"/>
      <c r="Z2187" s="113"/>
      <c r="AA2187" s="113"/>
      <c r="AB2187" s="113"/>
      <c r="AC2187" s="113"/>
      <c r="AD2187" s="113"/>
      <c r="AE2187" s="113"/>
      <c r="AF2187" s="113"/>
      <c r="AG2187" s="113">
        <f t="shared" ref="AG2187:AT2187" si="31500">AG2185/$F2185</f>
        <v>0</v>
      </c>
      <c r="AH2187" s="113">
        <f t="shared" si="31500"/>
        <v>0</v>
      </c>
      <c r="AI2187" s="113">
        <f t="shared" si="31500"/>
        <v>0</v>
      </c>
      <c r="AJ2187" s="113">
        <f t="shared" si="31500"/>
        <v>0</v>
      </c>
      <c r="AK2187" s="113">
        <f t="shared" si="31500"/>
        <v>0</v>
      </c>
      <c r="AL2187" s="113">
        <f t="shared" si="31500"/>
        <v>0</v>
      </c>
      <c r="AM2187" s="113">
        <f t="shared" si="31500"/>
        <v>0</v>
      </c>
      <c r="AN2187" s="113">
        <f t="shared" si="31500"/>
        <v>0</v>
      </c>
      <c r="AO2187" s="113">
        <f t="shared" si="31500"/>
        <v>0</v>
      </c>
      <c r="AP2187" s="113">
        <f t="shared" si="31500"/>
        <v>0</v>
      </c>
      <c r="AQ2187" s="113">
        <f t="shared" si="31500"/>
        <v>0</v>
      </c>
      <c r="AR2187" s="113">
        <f t="shared" si="31500"/>
        <v>0</v>
      </c>
      <c r="AS2187" s="113">
        <f t="shared" si="31500"/>
        <v>0</v>
      </c>
      <c r="AT2187" s="113">
        <f t="shared" si="31500"/>
        <v>0</v>
      </c>
      <c r="AU2187" s="113">
        <f t="shared" ref="AU2187:AX2187" si="31501">AU2185/$F2185</f>
        <v>0</v>
      </c>
      <c r="AV2187" s="113">
        <f t="shared" si="31501"/>
        <v>0</v>
      </c>
      <c r="AW2187" s="113">
        <f t="shared" si="31501"/>
        <v>0</v>
      </c>
      <c r="AX2187" s="113">
        <f t="shared" si="31501"/>
        <v>0</v>
      </c>
      <c r="AY2187" s="113">
        <f t="shared" ref="AY2187:BC2187" si="31502">AY2185/$F2185</f>
        <v>0</v>
      </c>
      <c r="AZ2187" s="113">
        <f t="shared" si="31502"/>
        <v>0</v>
      </c>
      <c r="BA2187" s="113">
        <f t="shared" si="31502"/>
        <v>0</v>
      </c>
      <c r="BB2187" s="113">
        <f t="shared" si="31502"/>
        <v>0</v>
      </c>
      <c r="BC2187" s="113">
        <f t="shared" si="31502"/>
        <v>0</v>
      </c>
      <c r="BD2187" s="113">
        <f t="shared" ref="BD2187:BG2187" si="31503">BD2185/$F2185</f>
        <v>0</v>
      </c>
      <c r="BE2187" s="113">
        <f t="shared" si="31503"/>
        <v>0</v>
      </c>
      <c r="BF2187" s="113">
        <f t="shared" si="31503"/>
        <v>0</v>
      </c>
      <c r="BG2187" s="113">
        <f t="shared" si="31503"/>
        <v>0</v>
      </c>
      <c r="BH2187" s="113">
        <f t="shared" ref="BH2187:BK2187" si="31504">BH2185/$F2185</f>
        <v>0</v>
      </c>
      <c r="BI2187" s="113">
        <f t="shared" si="31504"/>
        <v>0</v>
      </c>
      <c r="BJ2187" s="113">
        <f t="shared" si="31504"/>
        <v>0</v>
      </c>
      <c r="BK2187" s="113">
        <f t="shared" si="31504"/>
        <v>0</v>
      </c>
      <c r="BL2187" s="113">
        <f t="shared" ref="BL2187:BP2187" si="31505">BL2185/$F2185</f>
        <v>0</v>
      </c>
      <c r="BM2187" s="113">
        <f t="shared" si="31505"/>
        <v>0</v>
      </c>
      <c r="BN2187" s="113">
        <f t="shared" si="31505"/>
        <v>0</v>
      </c>
      <c r="BO2187" s="113">
        <f t="shared" si="31505"/>
        <v>0</v>
      </c>
      <c r="BP2187" s="113">
        <f t="shared" si="31505"/>
        <v>0</v>
      </c>
      <c r="BQ2187" s="113">
        <f t="shared" ref="BQ2187:BT2187" si="31506">BQ2185/$F2185</f>
        <v>0</v>
      </c>
      <c r="BR2187" s="113">
        <f t="shared" si="31506"/>
        <v>0</v>
      </c>
      <c r="BS2187" s="113">
        <f t="shared" si="31506"/>
        <v>0</v>
      </c>
      <c r="BT2187" s="113">
        <f t="shared" si="31506"/>
        <v>0.1</v>
      </c>
      <c r="BU2187" s="113">
        <f t="shared" ref="BU2187:BX2187" si="31507">BU2185/$F2185</f>
        <v>0.1</v>
      </c>
      <c r="BV2187" s="113">
        <f t="shared" si="31507"/>
        <v>0.1</v>
      </c>
      <c r="BW2187" s="113">
        <f t="shared" si="31507"/>
        <v>0.1</v>
      </c>
      <c r="BX2187" s="113">
        <f t="shared" si="31507"/>
        <v>0.1</v>
      </c>
      <c r="BY2187" s="113">
        <f t="shared" ref="BY2187:CC2187" si="31508">BY2185/$F2185</f>
        <v>0.1</v>
      </c>
      <c r="BZ2187" s="113">
        <f t="shared" si="31508"/>
        <v>0.1</v>
      </c>
      <c r="CA2187" s="113">
        <f t="shared" si="31508"/>
        <v>0.1</v>
      </c>
      <c r="CB2187" s="113">
        <f t="shared" si="31508"/>
        <v>0.1</v>
      </c>
      <c r="CC2187" s="113">
        <f t="shared" si="31508"/>
        <v>0.1</v>
      </c>
      <c r="CD2187" s="113">
        <f t="shared" ref="CD2187:CG2187" si="31509">CD2185/$F2185</f>
        <v>0</v>
      </c>
      <c r="CE2187" s="113"/>
      <c r="CF2187" s="113">
        <f t="shared" si="31509"/>
        <v>0</v>
      </c>
      <c r="CG2187" s="113">
        <f t="shared" si="31509"/>
        <v>0</v>
      </c>
      <c r="CH2187" s="114">
        <f>IF(C2185="","",100%-SUM(G2187:CG2187))</f>
        <v>1.1102230246251565E-16</v>
      </c>
      <c r="CI2187" s="115">
        <f>IF(C2185="","",SUM(G2187:CG2187))</f>
        <v>0.99999999999999989</v>
      </c>
      <c r="CJ2187" s="67" t="b">
        <f>IF(C2185="","",SUM(G2187:CG2187)=CI2187)</f>
        <v>1</v>
      </c>
    </row>
    <row r="2188" spans="1:88" s="5" customFormat="1" ht="15" customHeight="1" x14ac:dyDescent="0.3">
      <c r="A2188" s="171" t="s">
        <v>1536</v>
      </c>
      <c r="B2188" s="155" t="s">
        <v>1537</v>
      </c>
      <c r="C2188" s="168" t="s">
        <v>12</v>
      </c>
      <c r="D2188" s="158">
        <v>11617</v>
      </c>
      <c r="E2188" s="161">
        <v>9535</v>
      </c>
      <c r="F2188" s="164">
        <f t="shared" si="31287"/>
        <v>110768095</v>
      </c>
      <c r="G2188" s="108"/>
      <c r="H2188" s="108"/>
      <c r="I2188" s="108"/>
      <c r="J2188" s="108"/>
      <c r="K2188" s="108"/>
      <c r="L2188" s="108"/>
      <c r="M2188" s="108"/>
      <c r="N2188" s="108"/>
      <c r="O2188" s="108"/>
      <c r="P2188" s="108"/>
      <c r="Q2188" s="108"/>
      <c r="R2188" s="108"/>
      <c r="S2188" s="108"/>
      <c r="T2188" s="108"/>
      <c r="U2188" s="108"/>
      <c r="V2188" s="108"/>
      <c r="W2188" s="108"/>
      <c r="X2188" s="108"/>
      <c r="Y2188" s="108"/>
      <c r="Z2188" s="108"/>
      <c r="AA2188" s="108"/>
      <c r="AB2188" s="108"/>
      <c r="AC2188" s="108"/>
      <c r="AD2188" s="108"/>
      <c r="AE2188" s="108"/>
      <c r="AF2188" s="108"/>
      <c r="AG2188" s="108"/>
      <c r="AH2188" s="108"/>
      <c r="AI2188" s="108"/>
      <c r="AJ2188" s="108"/>
      <c r="AK2188" s="108"/>
      <c r="AL2188" s="108"/>
      <c r="AM2188" s="108"/>
      <c r="AN2188" s="108"/>
      <c r="AO2188" s="108"/>
      <c r="AP2188" s="108"/>
      <c r="AQ2188" s="108"/>
      <c r="AR2188" s="108"/>
      <c r="AS2188" s="108"/>
      <c r="AT2188" s="108"/>
      <c r="AU2188" s="108"/>
      <c r="AV2188" s="108"/>
      <c r="AW2188" s="108"/>
      <c r="AX2188" s="108"/>
      <c r="AY2188" s="108"/>
      <c r="AZ2188" s="108"/>
      <c r="BA2188" s="108"/>
      <c r="BB2188" s="108"/>
      <c r="BC2188" s="108"/>
      <c r="BD2188" s="108"/>
      <c r="BE2188" s="108"/>
      <c r="BF2188" s="108"/>
      <c r="BG2188" s="108">
        <f>ROUND($F$2188/3,0)</f>
        <v>36922698</v>
      </c>
      <c r="BH2188" s="108">
        <f t="shared" ref="BH2188" si="31510">ROUND($F$2188/3,0)</f>
        <v>36922698</v>
      </c>
      <c r="BI2188" s="108">
        <f>ROUNDUP($F$2188/3,0)</f>
        <v>36922699</v>
      </c>
      <c r="BJ2188" s="108"/>
      <c r="BK2188" s="108"/>
      <c r="BL2188" s="108"/>
      <c r="BM2188" s="108"/>
      <c r="BN2188" s="108"/>
      <c r="BO2188" s="108"/>
      <c r="BP2188" s="108"/>
      <c r="BQ2188" s="108"/>
      <c r="BR2188" s="108"/>
      <c r="BS2188" s="108"/>
      <c r="BT2188" s="108"/>
      <c r="BU2188" s="108"/>
      <c r="BV2188" s="108"/>
      <c r="BW2188" s="108"/>
      <c r="BX2188" s="108"/>
      <c r="BY2188" s="108"/>
      <c r="BZ2188" s="108"/>
      <c r="CA2188" s="108"/>
      <c r="CB2188" s="108"/>
      <c r="CC2188" s="108"/>
      <c r="CD2188" s="108"/>
      <c r="CE2188" s="108"/>
      <c r="CF2188" s="108"/>
      <c r="CG2188" s="108"/>
      <c r="CH2188" s="109">
        <f>IF(C2188="","",F2188-SUM(G2188:CG2188))</f>
        <v>0</v>
      </c>
      <c r="CI2188" s="107">
        <f>IF(C2188="","",SUM(G2188:CG2188))</f>
        <v>110768095</v>
      </c>
      <c r="CJ2188" s="67" t="b">
        <f>IF(C2188="","",F2188=CI2188)</f>
        <v>1</v>
      </c>
    </row>
    <row r="2189" spans="1:88" s="5" customFormat="1" ht="15" customHeight="1" x14ac:dyDescent="0.3">
      <c r="A2189" s="172"/>
      <c r="B2189" s="156"/>
      <c r="C2189" s="169"/>
      <c r="D2189" s="159"/>
      <c r="E2189" s="162"/>
      <c r="F2189" s="165"/>
      <c r="G2189" s="110"/>
      <c r="H2189" s="110"/>
      <c r="I2189" s="110"/>
      <c r="J2189" s="110"/>
      <c r="K2189" s="110"/>
      <c r="L2189" s="110"/>
      <c r="M2189" s="110"/>
      <c r="N2189" s="110"/>
      <c r="O2189" s="110"/>
      <c r="P2189" s="110"/>
      <c r="Q2189" s="110"/>
      <c r="R2189" s="110"/>
      <c r="S2189" s="110"/>
      <c r="T2189" s="110"/>
      <c r="U2189" s="110"/>
      <c r="V2189" s="110"/>
      <c r="W2189" s="110"/>
      <c r="X2189" s="110"/>
      <c r="Y2189" s="110"/>
      <c r="Z2189" s="110"/>
      <c r="AA2189" s="110"/>
      <c r="AB2189" s="110"/>
      <c r="AC2189" s="110"/>
      <c r="AD2189" s="110"/>
      <c r="AE2189" s="110"/>
      <c r="AF2189" s="110"/>
      <c r="AG2189" s="110">
        <f t="shared" ref="AG2189:AT2189" si="31511">ROUND(AG2188/$E2188,2)</f>
        <v>0</v>
      </c>
      <c r="AH2189" s="110">
        <f t="shared" si="31511"/>
        <v>0</v>
      </c>
      <c r="AI2189" s="110">
        <f t="shared" si="31511"/>
        <v>0</v>
      </c>
      <c r="AJ2189" s="110">
        <f t="shared" si="31511"/>
        <v>0</v>
      </c>
      <c r="AK2189" s="110">
        <f t="shared" si="31511"/>
        <v>0</v>
      </c>
      <c r="AL2189" s="110">
        <f t="shared" si="31511"/>
        <v>0</v>
      </c>
      <c r="AM2189" s="110">
        <f t="shared" si="31511"/>
        <v>0</v>
      </c>
      <c r="AN2189" s="110">
        <f t="shared" si="31511"/>
        <v>0</v>
      </c>
      <c r="AO2189" s="110">
        <f t="shared" si="31511"/>
        <v>0</v>
      </c>
      <c r="AP2189" s="110">
        <f t="shared" si="31511"/>
        <v>0</v>
      </c>
      <c r="AQ2189" s="110">
        <f t="shared" si="31511"/>
        <v>0</v>
      </c>
      <c r="AR2189" s="110">
        <f t="shared" si="31511"/>
        <v>0</v>
      </c>
      <c r="AS2189" s="110">
        <f t="shared" si="31511"/>
        <v>0</v>
      </c>
      <c r="AT2189" s="110">
        <f t="shared" si="31511"/>
        <v>0</v>
      </c>
      <c r="AU2189" s="110">
        <f t="shared" ref="AU2189:AX2189" si="31512">ROUND(AU2188/$E2188,2)</f>
        <v>0</v>
      </c>
      <c r="AV2189" s="110">
        <f t="shared" si="31512"/>
        <v>0</v>
      </c>
      <c r="AW2189" s="110">
        <f t="shared" si="31512"/>
        <v>0</v>
      </c>
      <c r="AX2189" s="110">
        <f t="shared" si="31512"/>
        <v>0</v>
      </c>
      <c r="AY2189" s="110">
        <f t="shared" ref="AY2189:BC2189" si="31513">ROUND(AY2188/$E2188,2)</f>
        <v>0</v>
      </c>
      <c r="AZ2189" s="110">
        <f t="shared" si="31513"/>
        <v>0</v>
      </c>
      <c r="BA2189" s="110">
        <f t="shared" si="31513"/>
        <v>0</v>
      </c>
      <c r="BB2189" s="110">
        <f t="shared" si="31513"/>
        <v>0</v>
      </c>
      <c r="BC2189" s="110">
        <f t="shared" si="31513"/>
        <v>0</v>
      </c>
      <c r="BD2189" s="110">
        <f t="shared" ref="BD2189:BG2189" si="31514">ROUND(BD2188/$E2188,2)</f>
        <v>0</v>
      </c>
      <c r="BE2189" s="110">
        <f t="shared" si="31514"/>
        <v>0</v>
      </c>
      <c r="BF2189" s="110">
        <f t="shared" si="31514"/>
        <v>0</v>
      </c>
      <c r="BG2189" s="110">
        <f t="shared" si="31514"/>
        <v>3872.33</v>
      </c>
      <c r="BH2189" s="110">
        <f t="shared" ref="BH2189:BK2189" si="31515">ROUND(BH2188/$E2188,2)</f>
        <v>3872.33</v>
      </c>
      <c r="BI2189" s="110">
        <f>ROUNDUP(BI2188/$E2188,2)</f>
        <v>3872.34</v>
      </c>
      <c r="BJ2189" s="110">
        <f t="shared" si="31515"/>
        <v>0</v>
      </c>
      <c r="BK2189" s="110">
        <f t="shared" si="31515"/>
        <v>0</v>
      </c>
      <c r="BL2189" s="110">
        <f t="shared" ref="BL2189:BP2189" si="31516">ROUND(BL2188/$E2188,2)</f>
        <v>0</v>
      </c>
      <c r="BM2189" s="110">
        <f t="shared" si="31516"/>
        <v>0</v>
      </c>
      <c r="BN2189" s="110">
        <f t="shared" si="31516"/>
        <v>0</v>
      </c>
      <c r="BO2189" s="110">
        <f t="shared" si="31516"/>
        <v>0</v>
      </c>
      <c r="BP2189" s="110">
        <f t="shared" si="31516"/>
        <v>0</v>
      </c>
      <c r="BQ2189" s="110">
        <f t="shared" ref="BQ2189:BT2189" si="31517">ROUND(BQ2188/$E2188,2)</f>
        <v>0</v>
      </c>
      <c r="BR2189" s="110">
        <f t="shared" si="31517"/>
        <v>0</v>
      </c>
      <c r="BS2189" s="110">
        <f t="shared" si="31517"/>
        <v>0</v>
      </c>
      <c r="BT2189" s="110">
        <f t="shared" si="31517"/>
        <v>0</v>
      </c>
      <c r="BU2189" s="110">
        <f t="shared" ref="BU2189:BX2189" si="31518">ROUND(BU2188/$E2188,2)</f>
        <v>0</v>
      </c>
      <c r="BV2189" s="110">
        <f t="shared" si="31518"/>
        <v>0</v>
      </c>
      <c r="BW2189" s="110">
        <f t="shared" si="31518"/>
        <v>0</v>
      </c>
      <c r="BX2189" s="110">
        <f t="shared" si="31518"/>
        <v>0</v>
      </c>
      <c r="BY2189" s="110">
        <f t="shared" ref="BY2189:CC2189" si="31519">ROUND(BY2188/$E2188,2)</f>
        <v>0</v>
      </c>
      <c r="BZ2189" s="110">
        <f t="shared" si="31519"/>
        <v>0</v>
      </c>
      <c r="CA2189" s="110">
        <f t="shared" si="31519"/>
        <v>0</v>
      </c>
      <c r="CB2189" s="110">
        <f t="shared" si="31519"/>
        <v>0</v>
      </c>
      <c r="CC2189" s="110">
        <f t="shared" si="31519"/>
        <v>0</v>
      </c>
      <c r="CD2189" s="110">
        <f t="shared" ref="CD2189:CG2189" si="31520">ROUND(CD2188/$E2188,2)</f>
        <v>0</v>
      </c>
      <c r="CE2189" s="110"/>
      <c r="CF2189" s="110">
        <f t="shared" si="31520"/>
        <v>0</v>
      </c>
      <c r="CG2189" s="110">
        <f t="shared" si="31520"/>
        <v>0</v>
      </c>
      <c r="CH2189" s="111">
        <f>IF(C2188="","",D2188-SUM(G2189:CG2189))</f>
        <v>0</v>
      </c>
      <c r="CI2189" s="112">
        <f>IF(C2188="","",SUM(G2189:CG2189))</f>
        <v>11617</v>
      </c>
      <c r="CJ2189" s="67" t="b">
        <f>IF(C2188="","",D2188=CI2189)</f>
        <v>1</v>
      </c>
    </row>
    <row r="2190" spans="1:88" s="5" customFormat="1" ht="15" customHeight="1" x14ac:dyDescent="0.3">
      <c r="A2190" s="173"/>
      <c r="B2190" s="157"/>
      <c r="C2190" s="170"/>
      <c r="D2190" s="160"/>
      <c r="E2190" s="163"/>
      <c r="F2190" s="166"/>
      <c r="G2190" s="113"/>
      <c r="H2190" s="113"/>
      <c r="I2190" s="113"/>
      <c r="J2190" s="113"/>
      <c r="K2190" s="113"/>
      <c r="L2190" s="113"/>
      <c r="M2190" s="113"/>
      <c r="N2190" s="113"/>
      <c r="O2190" s="113"/>
      <c r="P2190" s="113"/>
      <c r="Q2190" s="113"/>
      <c r="R2190" s="113"/>
      <c r="S2190" s="113"/>
      <c r="T2190" s="113"/>
      <c r="U2190" s="113"/>
      <c r="V2190" s="113"/>
      <c r="W2190" s="113"/>
      <c r="X2190" s="113"/>
      <c r="Y2190" s="113"/>
      <c r="Z2190" s="113"/>
      <c r="AA2190" s="113"/>
      <c r="AB2190" s="113"/>
      <c r="AC2190" s="113"/>
      <c r="AD2190" s="113"/>
      <c r="AE2190" s="113"/>
      <c r="AF2190" s="113"/>
      <c r="AG2190" s="113">
        <f t="shared" ref="AG2190:AT2190" si="31521">AG2188/$F2188</f>
        <v>0</v>
      </c>
      <c r="AH2190" s="113">
        <f t="shared" si="31521"/>
        <v>0</v>
      </c>
      <c r="AI2190" s="113">
        <f t="shared" si="31521"/>
        <v>0</v>
      </c>
      <c r="AJ2190" s="113">
        <f t="shared" si="31521"/>
        <v>0</v>
      </c>
      <c r="AK2190" s="113">
        <f t="shared" si="31521"/>
        <v>0</v>
      </c>
      <c r="AL2190" s="113">
        <f t="shared" si="31521"/>
        <v>0</v>
      </c>
      <c r="AM2190" s="113">
        <f t="shared" si="31521"/>
        <v>0</v>
      </c>
      <c r="AN2190" s="113">
        <f t="shared" si="31521"/>
        <v>0</v>
      </c>
      <c r="AO2190" s="113">
        <f t="shared" si="31521"/>
        <v>0</v>
      </c>
      <c r="AP2190" s="113">
        <f t="shared" si="31521"/>
        <v>0</v>
      </c>
      <c r="AQ2190" s="113">
        <f t="shared" si="31521"/>
        <v>0</v>
      </c>
      <c r="AR2190" s="113">
        <f t="shared" si="31521"/>
        <v>0</v>
      </c>
      <c r="AS2190" s="113">
        <f t="shared" si="31521"/>
        <v>0</v>
      </c>
      <c r="AT2190" s="113">
        <f t="shared" si="31521"/>
        <v>0</v>
      </c>
      <c r="AU2190" s="113">
        <f t="shared" ref="AU2190:AX2190" si="31522">AU2188/$F2188</f>
        <v>0</v>
      </c>
      <c r="AV2190" s="113">
        <f t="shared" si="31522"/>
        <v>0</v>
      </c>
      <c r="AW2190" s="113">
        <f t="shared" si="31522"/>
        <v>0</v>
      </c>
      <c r="AX2190" s="113">
        <f t="shared" si="31522"/>
        <v>0</v>
      </c>
      <c r="AY2190" s="113">
        <f t="shared" ref="AY2190:BC2190" si="31523">AY2188/$F2188</f>
        <v>0</v>
      </c>
      <c r="AZ2190" s="113">
        <f t="shared" si="31523"/>
        <v>0</v>
      </c>
      <c r="BA2190" s="113">
        <f t="shared" si="31523"/>
        <v>0</v>
      </c>
      <c r="BB2190" s="113">
        <f t="shared" si="31523"/>
        <v>0</v>
      </c>
      <c r="BC2190" s="113">
        <f t="shared" si="31523"/>
        <v>0</v>
      </c>
      <c r="BD2190" s="113">
        <f t="shared" ref="BD2190:BG2190" si="31524">BD2188/$F2188</f>
        <v>0</v>
      </c>
      <c r="BE2190" s="113">
        <f t="shared" si="31524"/>
        <v>0</v>
      </c>
      <c r="BF2190" s="113">
        <f t="shared" si="31524"/>
        <v>0</v>
      </c>
      <c r="BG2190" s="113">
        <f t="shared" si="31524"/>
        <v>0.33333333032404322</v>
      </c>
      <c r="BH2190" s="113">
        <f t="shared" ref="BH2190:BK2190" si="31525">BH2188/$F2188</f>
        <v>0.33333333032404322</v>
      </c>
      <c r="BI2190" s="113">
        <f t="shared" si="31525"/>
        <v>0.33333333935191356</v>
      </c>
      <c r="BJ2190" s="113">
        <f t="shared" si="31525"/>
        <v>0</v>
      </c>
      <c r="BK2190" s="113">
        <f t="shared" si="31525"/>
        <v>0</v>
      </c>
      <c r="BL2190" s="113">
        <f t="shared" ref="BL2190:BP2190" si="31526">BL2188/$F2188</f>
        <v>0</v>
      </c>
      <c r="BM2190" s="113">
        <f t="shared" si="31526"/>
        <v>0</v>
      </c>
      <c r="BN2190" s="113">
        <f t="shared" si="31526"/>
        <v>0</v>
      </c>
      <c r="BO2190" s="113">
        <f t="shared" si="31526"/>
        <v>0</v>
      </c>
      <c r="BP2190" s="113">
        <f t="shared" si="31526"/>
        <v>0</v>
      </c>
      <c r="BQ2190" s="113">
        <f t="shared" ref="BQ2190:BT2190" si="31527">BQ2188/$F2188</f>
        <v>0</v>
      </c>
      <c r="BR2190" s="113">
        <f t="shared" si="31527"/>
        <v>0</v>
      </c>
      <c r="BS2190" s="113">
        <f t="shared" si="31527"/>
        <v>0</v>
      </c>
      <c r="BT2190" s="113">
        <f t="shared" si="31527"/>
        <v>0</v>
      </c>
      <c r="BU2190" s="113">
        <f t="shared" ref="BU2190:BX2190" si="31528">BU2188/$F2188</f>
        <v>0</v>
      </c>
      <c r="BV2190" s="113">
        <f t="shared" si="31528"/>
        <v>0</v>
      </c>
      <c r="BW2190" s="113">
        <f t="shared" si="31528"/>
        <v>0</v>
      </c>
      <c r="BX2190" s="113">
        <f t="shared" si="31528"/>
        <v>0</v>
      </c>
      <c r="BY2190" s="113">
        <f t="shared" ref="BY2190:CC2190" si="31529">BY2188/$F2188</f>
        <v>0</v>
      </c>
      <c r="BZ2190" s="113">
        <f t="shared" si="31529"/>
        <v>0</v>
      </c>
      <c r="CA2190" s="113">
        <f t="shared" si="31529"/>
        <v>0</v>
      </c>
      <c r="CB2190" s="113">
        <f t="shared" si="31529"/>
        <v>0</v>
      </c>
      <c r="CC2190" s="113">
        <f t="shared" si="31529"/>
        <v>0</v>
      </c>
      <c r="CD2190" s="113">
        <f t="shared" ref="CD2190:CG2190" si="31530">CD2188/$F2188</f>
        <v>0</v>
      </c>
      <c r="CE2190" s="113"/>
      <c r="CF2190" s="113">
        <f t="shared" si="31530"/>
        <v>0</v>
      </c>
      <c r="CG2190" s="113">
        <f t="shared" si="31530"/>
        <v>0</v>
      </c>
      <c r="CH2190" s="114">
        <f>IF(C2188="","",100%-SUM(G2190:CG2190))</f>
        <v>0</v>
      </c>
      <c r="CI2190" s="115">
        <f>IF(C2188="","",SUM(G2190:CG2190))</f>
        <v>1</v>
      </c>
      <c r="CJ2190" s="67" t="b">
        <f>IF(C2188="","",SUM(G2190:CG2190)=CI2190)</f>
        <v>1</v>
      </c>
    </row>
    <row r="2191" spans="1:88" s="5" customFormat="1" ht="15" customHeight="1" x14ac:dyDescent="0.3">
      <c r="A2191" s="171" t="s">
        <v>1538</v>
      </c>
      <c r="B2191" s="155" t="s">
        <v>1539</v>
      </c>
      <c r="C2191" s="168" t="s">
        <v>12</v>
      </c>
      <c r="D2191" s="158">
        <v>693.13</v>
      </c>
      <c r="E2191" s="161">
        <v>23904</v>
      </c>
      <c r="F2191" s="164">
        <f t="shared" si="31287"/>
        <v>16568580</v>
      </c>
      <c r="G2191" s="108"/>
      <c r="H2191" s="108"/>
      <c r="I2191" s="108"/>
      <c r="J2191" s="108"/>
      <c r="K2191" s="108"/>
      <c r="L2191" s="108"/>
      <c r="M2191" s="108"/>
      <c r="N2191" s="108"/>
      <c r="O2191" s="108"/>
      <c r="P2191" s="108"/>
      <c r="Q2191" s="108"/>
      <c r="R2191" s="108"/>
      <c r="S2191" s="108"/>
      <c r="T2191" s="108"/>
      <c r="U2191" s="108"/>
      <c r="V2191" s="108"/>
      <c r="W2191" s="108"/>
      <c r="X2191" s="108"/>
      <c r="Y2191" s="108"/>
      <c r="Z2191" s="108"/>
      <c r="AA2191" s="108"/>
      <c r="AB2191" s="108"/>
      <c r="AC2191" s="108"/>
      <c r="AD2191" s="108"/>
      <c r="AE2191" s="108"/>
      <c r="AF2191" s="108"/>
      <c r="AG2191" s="108"/>
      <c r="AH2191" s="108"/>
      <c r="AI2191" s="108"/>
      <c r="AJ2191" s="108"/>
      <c r="AK2191" s="108"/>
      <c r="AL2191" s="108"/>
      <c r="AM2191" s="108"/>
      <c r="AN2191" s="108"/>
      <c r="AO2191" s="108"/>
      <c r="AP2191" s="108"/>
      <c r="AQ2191" s="108"/>
      <c r="AR2191" s="108"/>
      <c r="AS2191" s="108"/>
      <c r="AT2191" s="108"/>
      <c r="AU2191" s="108"/>
      <c r="AV2191" s="108"/>
      <c r="AW2191" s="108"/>
      <c r="AX2191" s="108"/>
      <c r="AY2191" s="108"/>
      <c r="AZ2191" s="108"/>
      <c r="BA2191" s="108"/>
      <c r="BB2191" s="108"/>
      <c r="BC2191" s="108"/>
      <c r="BD2191" s="108"/>
      <c r="BE2191" s="108"/>
      <c r="BF2191" s="108"/>
      <c r="BG2191" s="108"/>
      <c r="BH2191" s="108"/>
      <c r="BI2191" s="108"/>
      <c r="BJ2191" s="108"/>
      <c r="BK2191" s="108"/>
      <c r="BL2191" s="108"/>
      <c r="BM2191" s="108"/>
      <c r="BN2191" s="108"/>
      <c r="BO2191" s="108"/>
      <c r="BP2191" s="108"/>
      <c r="BQ2191" s="108"/>
      <c r="BR2191" s="108"/>
      <c r="BS2191" s="108"/>
      <c r="BT2191" s="108"/>
      <c r="BU2191" s="108"/>
      <c r="BV2191" s="108"/>
      <c r="BW2191" s="108"/>
      <c r="BX2191" s="108">
        <f>ROUND($F2191/6,0)</f>
        <v>2761430</v>
      </c>
      <c r="BY2191" s="108">
        <f>ROUND($F2191/6,0)</f>
        <v>2761430</v>
      </c>
      <c r="BZ2191" s="108">
        <f t="shared" ref="BZ2191:CC2191" si="31531">ROUND($F2191/6,0)</f>
        <v>2761430</v>
      </c>
      <c r="CA2191" s="108">
        <f t="shared" si="31531"/>
        <v>2761430</v>
      </c>
      <c r="CB2191" s="108">
        <f t="shared" si="31531"/>
        <v>2761430</v>
      </c>
      <c r="CC2191" s="108">
        <f t="shared" si="31531"/>
        <v>2761430</v>
      </c>
      <c r="CD2191" s="108"/>
      <c r="CE2191" s="108"/>
      <c r="CF2191" s="108"/>
      <c r="CG2191" s="108"/>
      <c r="CH2191" s="109">
        <f>IF(C2191="","",F2191-SUM(G2191:CG2191))</f>
        <v>0</v>
      </c>
      <c r="CI2191" s="107">
        <f>IF(C2191="","",SUM(G2191:CG2191))</f>
        <v>16568580</v>
      </c>
      <c r="CJ2191" s="67" t="b">
        <f>IF(C2191="","",F2191=CI2191)</f>
        <v>1</v>
      </c>
    </row>
    <row r="2192" spans="1:88" s="5" customFormat="1" ht="15" customHeight="1" x14ac:dyDescent="0.3">
      <c r="A2192" s="172"/>
      <c r="B2192" s="156"/>
      <c r="C2192" s="169"/>
      <c r="D2192" s="159"/>
      <c r="E2192" s="162"/>
      <c r="F2192" s="165"/>
      <c r="G2192" s="110"/>
      <c r="H2192" s="110"/>
      <c r="I2192" s="110"/>
      <c r="J2192" s="110"/>
      <c r="K2192" s="110"/>
      <c r="L2192" s="110"/>
      <c r="M2192" s="110"/>
      <c r="N2192" s="110"/>
      <c r="O2192" s="110"/>
      <c r="P2192" s="110"/>
      <c r="Q2192" s="110"/>
      <c r="R2192" s="110"/>
      <c r="S2192" s="110"/>
      <c r="T2192" s="110"/>
      <c r="U2192" s="110"/>
      <c r="V2192" s="110"/>
      <c r="W2192" s="110"/>
      <c r="X2192" s="110"/>
      <c r="Y2192" s="110"/>
      <c r="Z2192" s="110"/>
      <c r="AA2192" s="110"/>
      <c r="AB2192" s="110"/>
      <c r="AC2192" s="110"/>
      <c r="AD2192" s="110"/>
      <c r="AE2192" s="110"/>
      <c r="AF2192" s="110"/>
      <c r="AG2192" s="110">
        <f t="shared" ref="AG2192:AT2192" si="31532">ROUND(AG2191/$E2191,2)</f>
        <v>0</v>
      </c>
      <c r="AH2192" s="110">
        <f t="shared" si="31532"/>
        <v>0</v>
      </c>
      <c r="AI2192" s="110">
        <f t="shared" si="31532"/>
        <v>0</v>
      </c>
      <c r="AJ2192" s="110">
        <f t="shared" si="31532"/>
        <v>0</v>
      </c>
      <c r="AK2192" s="110">
        <f t="shared" si="31532"/>
        <v>0</v>
      </c>
      <c r="AL2192" s="110">
        <f t="shared" si="31532"/>
        <v>0</v>
      </c>
      <c r="AM2192" s="110">
        <f t="shared" si="31532"/>
        <v>0</v>
      </c>
      <c r="AN2192" s="110">
        <f t="shared" si="31532"/>
        <v>0</v>
      </c>
      <c r="AO2192" s="110">
        <f t="shared" si="31532"/>
        <v>0</v>
      </c>
      <c r="AP2192" s="110">
        <f t="shared" si="31532"/>
        <v>0</v>
      </c>
      <c r="AQ2192" s="110">
        <f t="shared" si="31532"/>
        <v>0</v>
      </c>
      <c r="AR2192" s="110">
        <f t="shared" si="31532"/>
        <v>0</v>
      </c>
      <c r="AS2192" s="110">
        <f t="shared" si="31532"/>
        <v>0</v>
      </c>
      <c r="AT2192" s="110">
        <f t="shared" si="31532"/>
        <v>0</v>
      </c>
      <c r="AU2192" s="110">
        <f t="shared" ref="AU2192:AX2192" si="31533">ROUND(AU2191/$E2191,2)</f>
        <v>0</v>
      </c>
      <c r="AV2192" s="110">
        <f t="shared" si="31533"/>
        <v>0</v>
      </c>
      <c r="AW2192" s="110">
        <f t="shared" si="31533"/>
        <v>0</v>
      </c>
      <c r="AX2192" s="110">
        <f t="shared" si="31533"/>
        <v>0</v>
      </c>
      <c r="AY2192" s="110">
        <f t="shared" ref="AY2192:BC2192" si="31534">ROUND(AY2191/$E2191,2)</f>
        <v>0</v>
      </c>
      <c r="AZ2192" s="110">
        <f t="shared" si="31534"/>
        <v>0</v>
      </c>
      <c r="BA2192" s="110">
        <f t="shared" si="31534"/>
        <v>0</v>
      </c>
      <c r="BB2192" s="110">
        <f t="shared" si="31534"/>
        <v>0</v>
      </c>
      <c r="BC2192" s="110">
        <f t="shared" si="31534"/>
        <v>0</v>
      </c>
      <c r="BD2192" s="110">
        <f t="shared" ref="BD2192:BG2192" si="31535">ROUND(BD2191/$E2191,2)</f>
        <v>0</v>
      </c>
      <c r="BE2192" s="110">
        <f t="shared" si="31535"/>
        <v>0</v>
      </c>
      <c r="BF2192" s="110">
        <f t="shared" si="31535"/>
        <v>0</v>
      </c>
      <c r="BG2192" s="110">
        <f t="shared" si="31535"/>
        <v>0</v>
      </c>
      <c r="BH2192" s="110">
        <f t="shared" ref="BH2192:BK2192" si="31536">ROUND(BH2191/$E2191,2)</f>
        <v>0</v>
      </c>
      <c r="BI2192" s="110">
        <f t="shared" si="31536"/>
        <v>0</v>
      </c>
      <c r="BJ2192" s="110">
        <f t="shared" si="31536"/>
        <v>0</v>
      </c>
      <c r="BK2192" s="110">
        <f t="shared" si="31536"/>
        <v>0</v>
      </c>
      <c r="BL2192" s="110">
        <f t="shared" ref="BL2192:BP2192" si="31537">ROUND(BL2191/$E2191,2)</f>
        <v>0</v>
      </c>
      <c r="BM2192" s="110">
        <f t="shared" si="31537"/>
        <v>0</v>
      </c>
      <c r="BN2192" s="110">
        <f t="shared" si="31537"/>
        <v>0</v>
      </c>
      <c r="BO2192" s="110">
        <f t="shared" si="31537"/>
        <v>0</v>
      </c>
      <c r="BP2192" s="110">
        <f t="shared" si="31537"/>
        <v>0</v>
      </c>
      <c r="BQ2192" s="110">
        <f t="shared" ref="BQ2192:BT2192" si="31538">ROUND(BQ2191/$E2191,2)</f>
        <v>0</v>
      </c>
      <c r="BR2192" s="110">
        <f t="shared" si="31538"/>
        <v>0</v>
      </c>
      <c r="BS2192" s="110">
        <f t="shared" si="31538"/>
        <v>0</v>
      </c>
      <c r="BT2192" s="110">
        <f t="shared" si="31538"/>
        <v>0</v>
      </c>
      <c r="BU2192" s="110">
        <f t="shared" ref="BU2192:BX2192" si="31539">ROUND(BU2191/$E2191,2)</f>
        <v>0</v>
      </c>
      <c r="BV2192" s="110">
        <f t="shared" si="31539"/>
        <v>0</v>
      </c>
      <c r="BW2192" s="110">
        <f t="shared" si="31539"/>
        <v>0</v>
      </c>
      <c r="BX2192" s="110">
        <f t="shared" si="31539"/>
        <v>115.52</v>
      </c>
      <c r="BY2192" s="110">
        <f t="shared" ref="BY2192" si="31540">ROUNDUP(BY2191/$E2191,2)</f>
        <v>115.53</v>
      </c>
      <c r="BZ2192" s="110">
        <f t="shared" ref="BZ2192:CC2192" si="31541">ROUND(BZ2191/$E2191,2)</f>
        <v>115.52</v>
      </c>
      <c r="CA2192" s="110">
        <f t="shared" si="31541"/>
        <v>115.52</v>
      </c>
      <c r="CB2192" s="110">
        <f t="shared" si="31541"/>
        <v>115.52</v>
      </c>
      <c r="CC2192" s="110">
        <f t="shared" si="31541"/>
        <v>115.52</v>
      </c>
      <c r="CD2192" s="110">
        <f t="shared" ref="CD2192:CG2192" si="31542">ROUND(CD2191/$E2191,2)</f>
        <v>0</v>
      </c>
      <c r="CE2192" s="110"/>
      <c r="CF2192" s="110">
        <f t="shared" si="31542"/>
        <v>0</v>
      </c>
      <c r="CG2192" s="110">
        <f t="shared" si="31542"/>
        <v>0</v>
      </c>
      <c r="CH2192" s="111">
        <f>IF(C2191="","",D2191-SUM(G2192:CG2192))</f>
        <v>0</v>
      </c>
      <c r="CI2192" s="112">
        <f>IF(C2191="","",SUM(G2192:CG2192))</f>
        <v>693.13</v>
      </c>
      <c r="CJ2192" s="67" t="b">
        <f>IF(C2191="","",D2191=CI2192)</f>
        <v>1</v>
      </c>
    </row>
    <row r="2193" spans="1:88" s="5" customFormat="1" ht="15" customHeight="1" x14ac:dyDescent="0.3">
      <c r="A2193" s="173"/>
      <c r="B2193" s="157"/>
      <c r="C2193" s="170"/>
      <c r="D2193" s="160"/>
      <c r="E2193" s="163"/>
      <c r="F2193" s="166"/>
      <c r="G2193" s="113"/>
      <c r="H2193" s="113"/>
      <c r="I2193" s="113"/>
      <c r="J2193" s="113"/>
      <c r="K2193" s="113"/>
      <c r="L2193" s="113"/>
      <c r="M2193" s="113"/>
      <c r="N2193" s="113"/>
      <c r="O2193" s="113"/>
      <c r="P2193" s="113"/>
      <c r="Q2193" s="113"/>
      <c r="R2193" s="113"/>
      <c r="S2193" s="113"/>
      <c r="T2193" s="113"/>
      <c r="U2193" s="113"/>
      <c r="V2193" s="113"/>
      <c r="W2193" s="113"/>
      <c r="X2193" s="113"/>
      <c r="Y2193" s="113"/>
      <c r="Z2193" s="113"/>
      <c r="AA2193" s="113"/>
      <c r="AB2193" s="113"/>
      <c r="AC2193" s="113"/>
      <c r="AD2193" s="113"/>
      <c r="AE2193" s="113"/>
      <c r="AF2193" s="113"/>
      <c r="AG2193" s="113">
        <f t="shared" ref="AG2193:AT2193" si="31543">AG2191/$F2191</f>
        <v>0</v>
      </c>
      <c r="AH2193" s="113">
        <f t="shared" si="31543"/>
        <v>0</v>
      </c>
      <c r="AI2193" s="113">
        <f t="shared" si="31543"/>
        <v>0</v>
      </c>
      <c r="AJ2193" s="113">
        <f t="shared" si="31543"/>
        <v>0</v>
      </c>
      <c r="AK2193" s="113">
        <f t="shared" si="31543"/>
        <v>0</v>
      </c>
      <c r="AL2193" s="113">
        <f t="shared" si="31543"/>
        <v>0</v>
      </c>
      <c r="AM2193" s="113">
        <f t="shared" si="31543"/>
        <v>0</v>
      </c>
      <c r="AN2193" s="113">
        <f t="shared" si="31543"/>
        <v>0</v>
      </c>
      <c r="AO2193" s="113">
        <f t="shared" si="31543"/>
        <v>0</v>
      </c>
      <c r="AP2193" s="113">
        <f t="shared" si="31543"/>
        <v>0</v>
      </c>
      <c r="AQ2193" s="113">
        <f t="shared" si="31543"/>
        <v>0</v>
      </c>
      <c r="AR2193" s="113">
        <f t="shared" si="31543"/>
        <v>0</v>
      </c>
      <c r="AS2193" s="113">
        <f t="shared" si="31543"/>
        <v>0</v>
      </c>
      <c r="AT2193" s="113">
        <f t="shared" si="31543"/>
        <v>0</v>
      </c>
      <c r="AU2193" s="113">
        <f t="shared" ref="AU2193:AX2193" si="31544">AU2191/$F2191</f>
        <v>0</v>
      </c>
      <c r="AV2193" s="113">
        <f t="shared" si="31544"/>
        <v>0</v>
      </c>
      <c r="AW2193" s="113">
        <f t="shared" si="31544"/>
        <v>0</v>
      </c>
      <c r="AX2193" s="113">
        <f t="shared" si="31544"/>
        <v>0</v>
      </c>
      <c r="AY2193" s="113">
        <f t="shared" ref="AY2193:BC2193" si="31545">AY2191/$F2191</f>
        <v>0</v>
      </c>
      <c r="AZ2193" s="113">
        <f t="shared" si="31545"/>
        <v>0</v>
      </c>
      <c r="BA2193" s="113">
        <f t="shared" si="31545"/>
        <v>0</v>
      </c>
      <c r="BB2193" s="113">
        <f t="shared" si="31545"/>
        <v>0</v>
      </c>
      <c r="BC2193" s="113">
        <f t="shared" si="31545"/>
        <v>0</v>
      </c>
      <c r="BD2193" s="113">
        <f t="shared" ref="BD2193:BG2193" si="31546">BD2191/$F2191</f>
        <v>0</v>
      </c>
      <c r="BE2193" s="113">
        <f t="shared" si="31546"/>
        <v>0</v>
      </c>
      <c r="BF2193" s="113">
        <f t="shared" si="31546"/>
        <v>0</v>
      </c>
      <c r="BG2193" s="113">
        <f t="shared" si="31546"/>
        <v>0</v>
      </c>
      <c r="BH2193" s="113">
        <f t="shared" ref="BH2193:BK2193" si="31547">BH2191/$F2191</f>
        <v>0</v>
      </c>
      <c r="BI2193" s="113">
        <f t="shared" si="31547"/>
        <v>0</v>
      </c>
      <c r="BJ2193" s="113">
        <f t="shared" si="31547"/>
        <v>0</v>
      </c>
      <c r="BK2193" s="113">
        <f t="shared" si="31547"/>
        <v>0</v>
      </c>
      <c r="BL2193" s="113">
        <f t="shared" ref="BL2193:BP2193" si="31548">BL2191/$F2191</f>
        <v>0</v>
      </c>
      <c r="BM2193" s="113">
        <f t="shared" si="31548"/>
        <v>0</v>
      </c>
      <c r="BN2193" s="113">
        <f t="shared" si="31548"/>
        <v>0</v>
      </c>
      <c r="BO2193" s="113">
        <f t="shared" si="31548"/>
        <v>0</v>
      </c>
      <c r="BP2193" s="113">
        <f t="shared" si="31548"/>
        <v>0</v>
      </c>
      <c r="BQ2193" s="113">
        <f t="shared" ref="BQ2193:BT2193" si="31549">BQ2191/$F2191</f>
        <v>0</v>
      </c>
      <c r="BR2193" s="113">
        <f t="shared" si="31549"/>
        <v>0</v>
      </c>
      <c r="BS2193" s="113">
        <f t="shared" si="31549"/>
        <v>0</v>
      </c>
      <c r="BT2193" s="113">
        <f t="shared" si="31549"/>
        <v>0</v>
      </c>
      <c r="BU2193" s="113">
        <f t="shared" ref="BU2193:BX2193" si="31550">BU2191/$F2191</f>
        <v>0</v>
      </c>
      <c r="BV2193" s="113">
        <f t="shared" si="31550"/>
        <v>0</v>
      </c>
      <c r="BW2193" s="113">
        <f t="shared" si="31550"/>
        <v>0</v>
      </c>
      <c r="BX2193" s="113">
        <f t="shared" si="31550"/>
        <v>0.16666666666666666</v>
      </c>
      <c r="BY2193" s="113">
        <f t="shared" ref="BY2193:CC2193" si="31551">BY2191/$F2191</f>
        <v>0.16666666666666666</v>
      </c>
      <c r="BZ2193" s="113">
        <f t="shared" si="31551"/>
        <v>0.16666666666666666</v>
      </c>
      <c r="CA2193" s="113">
        <f t="shared" si="31551"/>
        <v>0.16666666666666666</v>
      </c>
      <c r="CB2193" s="113">
        <f t="shared" si="31551"/>
        <v>0.16666666666666666</v>
      </c>
      <c r="CC2193" s="113">
        <f t="shared" si="31551"/>
        <v>0.16666666666666666</v>
      </c>
      <c r="CD2193" s="113">
        <f t="shared" ref="CD2193:CG2193" si="31552">CD2191/$F2191</f>
        <v>0</v>
      </c>
      <c r="CE2193" s="113"/>
      <c r="CF2193" s="113">
        <f t="shared" si="31552"/>
        <v>0</v>
      </c>
      <c r="CG2193" s="113">
        <f t="shared" si="31552"/>
        <v>0</v>
      </c>
      <c r="CH2193" s="114">
        <f>IF(C2191="","",100%-SUM(G2193:CG2193))</f>
        <v>1.1102230246251565E-16</v>
      </c>
      <c r="CI2193" s="115">
        <f>IF(C2191="","",SUM(G2193:CG2193))</f>
        <v>0.99999999999999989</v>
      </c>
      <c r="CJ2193" s="67" t="b">
        <f>IF(C2191="","",SUM(G2193:CG2193)=CI2193)</f>
        <v>1</v>
      </c>
    </row>
    <row r="2194" spans="1:88" s="5" customFormat="1" ht="15" customHeight="1" x14ac:dyDescent="0.3">
      <c r="A2194" s="171" t="s">
        <v>1540</v>
      </c>
      <c r="B2194" s="155" t="s">
        <v>1541</v>
      </c>
      <c r="C2194" s="168" t="s">
        <v>17</v>
      </c>
      <c r="D2194" s="158">
        <v>4234.46</v>
      </c>
      <c r="E2194" s="161">
        <v>145804</v>
      </c>
      <c r="F2194" s="164">
        <f t="shared" si="31287"/>
        <v>617401206</v>
      </c>
      <c r="G2194" s="108"/>
      <c r="H2194" s="108"/>
      <c r="I2194" s="108"/>
      <c r="J2194" s="108"/>
      <c r="K2194" s="108"/>
      <c r="L2194" s="108"/>
      <c r="M2194" s="108"/>
      <c r="N2194" s="108"/>
      <c r="O2194" s="108"/>
      <c r="P2194" s="108"/>
      <c r="Q2194" s="108"/>
      <c r="R2194" s="108"/>
      <c r="S2194" s="108"/>
      <c r="T2194" s="108"/>
      <c r="U2194" s="108"/>
      <c r="V2194" s="108"/>
      <c r="W2194" s="108"/>
      <c r="X2194" s="108"/>
      <c r="Y2194" s="108"/>
      <c r="Z2194" s="108"/>
      <c r="AA2194" s="108"/>
      <c r="AB2194" s="108"/>
      <c r="AC2194" s="108"/>
      <c r="AD2194" s="108"/>
      <c r="AE2194" s="108"/>
      <c r="AF2194" s="108"/>
      <c r="AG2194" s="108"/>
      <c r="AH2194" s="108"/>
      <c r="AI2194" s="108"/>
      <c r="AJ2194" s="108"/>
      <c r="AK2194" s="108"/>
      <c r="AL2194" s="108"/>
      <c r="AM2194" s="108"/>
      <c r="AN2194" s="108">
        <f>ROUND($F$2194/5,0)</f>
        <v>123480241</v>
      </c>
      <c r="AO2194" s="108">
        <f t="shared" ref="AO2194:AP2194" si="31553">ROUND($F$2194/5,0)</f>
        <v>123480241</v>
      </c>
      <c r="AP2194" s="108">
        <f t="shared" si="31553"/>
        <v>123480241</v>
      </c>
      <c r="AQ2194" s="108">
        <f>ROUNDDOWN($F$2194/5,0)</f>
        <v>123480241</v>
      </c>
      <c r="AR2194" s="108">
        <f>ROUNDUP($F$2194/5,0)</f>
        <v>123480242</v>
      </c>
      <c r="AS2194" s="108"/>
      <c r="AT2194" s="108"/>
      <c r="AU2194" s="108"/>
      <c r="AV2194" s="108"/>
      <c r="AW2194" s="108"/>
      <c r="AX2194" s="108"/>
      <c r="AY2194" s="108"/>
      <c r="AZ2194" s="108"/>
      <c r="BA2194" s="108"/>
      <c r="BB2194" s="108"/>
      <c r="BC2194" s="108"/>
      <c r="BD2194" s="108"/>
      <c r="BE2194" s="108"/>
      <c r="BF2194" s="108"/>
      <c r="BG2194" s="108"/>
      <c r="BH2194" s="108"/>
      <c r="BI2194" s="108"/>
      <c r="BJ2194" s="108"/>
      <c r="BK2194" s="108"/>
      <c r="BL2194" s="108"/>
      <c r="BM2194" s="108"/>
      <c r="BN2194" s="108"/>
      <c r="BO2194" s="108"/>
      <c r="BP2194" s="108"/>
      <c r="BQ2194" s="108"/>
      <c r="BR2194" s="108"/>
      <c r="BS2194" s="108"/>
      <c r="BT2194" s="108"/>
      <c r="BU2194" s="108"/>
      <c r="BV2194" s="108"/>
      <c r="BW2194" s="108"/>
      <c r="BX2194" s="108"/>
      <c r="BY2194" s="108"/>
      <c r="BZ2194" s="108"/>
      <c r="CA2194" s="108"/>
      <c r="CB2194" s="108"/>
      <c r="CC2194" s="108"/>
      <c r="CD2194" s="108"/>
      <c r="CE2194" s="108"/>
      <c r="CF2194" s="108"/>
      <c r="CG2194" s="108"/>
      <c r="CH2194" s="109">
        <f>IF(C2194="","",F2194-SUM(G2194:CG2194))</f>
        <v>0</v>
      </c>
      <c r="CI2194" s="107">
        <f>IF(C2194="","",SUM(G2194:CG2194))</f>
        <v>617401206</v>
      </c>
      <c r="CJ2194" s="67" t="b">
        <f>IF(C2194="","",F2194=CI2194)</f>
        <v>1</v>
      </c>
    </row>
    <row r="2195" spans="1:88" s="5" customFormat="1" ht="15" customHeight="1" x14ac:dyDescent="0.3">
      <c r="A2195" s="172"/>
      <c r="B2195" s="156"/>
      <c r="C2195" s="169"/>
      <c r="D2195" s="159"/>
      <c r="E2195" s="162"/>
      <c r="F2195" s="165"/>
      <c r="G2195" s="110"/>
      <c r="H2195" s="110"/>
      <c r="I2195" s="110"/>
      <c r="J2195" s="110"/>
      <c r="K2195" s="110"/>
      <c r="L2195" s="110"/>
      <c r="M2195" s="110"/>
      <c r="N2195" s="110"/>
      <c r="O2195" s="110"/>
      <c r="P2195" s="110"/>
      <c r="Q2195" s="110"/>
      <c r="R2195" s="110"/>
      <c r="S2195" s="110"/>
      <c r="T2195" s="110"/>
      <c r="U2195" s="110"/>
      <c r="V2195" s="110"/>
      <c r="W2195" s="110"/>
      <c r="X2195" s="110"/>
      <c r="Y2195" s="110"/>
      <c r="Z2195" s="110"/>
      <c r="AA2195" s="110"/>
      <c r="AB2195" s="110"/>
      <c r="AC2195" s="110"/>
      <c r="AD2195" s="110"/>
      <c r="AE2195" s="110"/>
      <c r="AF2195" s="110"/>
      <c r="AG2195" s="110">
        <f t="shared" ref="AG2195:AQ2195" si="31554">ROUND(AG2194/$E2194,2)</f>
        <v>0</v>
      </c>
      <c r="AH2195" s="110">
        <f t="shared" si="31554"/>
        <v>0</v>
      </c>
      <c r="AI2195" s="110">
        <f t="shared" si="31554"/>
        <v>0</v>
      </c>
      <c r="AJ2195" s="110">
        <f t="shared" si="31554"/>
        <v>0</v>
      </c>
      <c r="AK2195" s="110">
        <f t="shared" si="31554"/>
        <v>0</v>
      </c>
      <c r="AL2195" s="110">
        <f t="shared" si="31554"/>
        <v>0</v>
      </c>
      <c r="AM2195" s="110">
        <f t="shared" si="31554"/>
        <v>0</v>
      </c>
      <c r="AN2195" s="110">
        <f t="shared" si="31554"/>
        <v>846.89</v>
      </c>
      <c r="AO2195" s="110">
        <f t="shared" si="31554"/>
        <v>846.89</v>
      </c>
      <c r="AP2195" s="110">
        <f t="shared" si="31554"/>
        <v>846.89</v>
      </c>
      <c r="AQ2195" s="110">
        <f t="shared" si="31554"/>
        <v>846.89</v>
      </c>
      <c r="AR2195" s="110">
        <f>ROUNDUP(AR2194/$E2194,2)</f>
        <v>846.9</v>
      </c>
      <c r="AS2195" s="110">
        <f t="shared" ref="AS2195:AT2195" si="31555">ROUND(AS2194/$E2194,2)</f>
        <v>0</v>
      </c>
      <c r="AT2195" s="110">
        <f t="shared" si="31555"/>
        <v>0</v>
      </c>
      <c r="AU2195" s="110">
        <f t="shared" ref="AU2195:AX2195" si="31556">ROUND(AU2194/$E2194,2)</f>
        <v>0</v>
      </c>
      <c r="AV2195" s="110">
        <f t="shared" si="31556"/>
        <v>0</v>
      </c>
      <c r="AW2195" s="110">
        <f t="shared" si="31556"/>
        <v>0</v>
      </c>
      <c r="AX2195" s="110">
        <f t="shared" si="31556"/>
        <v>0</v>
      </c>
      <c r="AY2195" s="110">
        <f t="shared" ref="AY2195:BC2195" si="31557">ROUND(AY2194/$E2194,2)</f>
        <v>0</v>
      </c>
      <c r="AZ2195" s="110">
        <f t="shared" si="31557"/>
        <v>0</v>
      </c>
      <c r="BA2195" s="110">
        <f t="shared" si="31557"/>
        <v>0</v>
      </c>
      <c r="BB2195" s="110">
        <f t="shared" si="31557"/>
        <v>0</v>
      </c>
      <c r="BC2195" s="110">
        <f t="shared" si="31557"/>
        <v>0</v>
      </c>
      <c r="BD2195" s="110">
        <f t="shared" ref="BD2195:BG2195" si="31558">ROUND(BD2194/$E2194,2)</f>
        <v>0</v>
      </c>
      <c r="BE2195" s="110">
        <f t="shared" si="31558"/>
        <v>0</v>
      </c>
      <c r="BF2195" s="110">
        <f t="shared" si="31558"/>
        <v>0</v>
      </c>
      <c r="BG2195" s="110">
        <f t="shared" si="31558"/>
        <v>0</v>
      </c>
      <c r="BH2195" s="110">
        <f t="shared" ref="BH2195:BK2195" si="31559">ROUND(BH2194/$E2194,2)</f>
        <v>0</v>
      </c>
      <c r="BI2195" s="110">
        <f t="shared" si="31559"/>
        <v>0</v>
      </c>
      <c r="BJ2195" s="110">
        <f t="shared" si="31559"/>
        <v>0</v>
      </c>
      <c r="BK2195" s="110">
        <f t="shared" si="31559"/>
        <v>0</v>
      </c>
      <c r="BL2195" s="110">
        <f t="shared" ref="BL2195:BP2195" si="31560">ROUND(BL2194/$E2194,2)</f>
        <v>0</v>
      </c>
      <c r="BM2195" s="110">
        <f t="shared" si="31560"/>
        <v>0</v>
      </c>
      <c r="BN2195" s="110">
        <f t="shared" si="31560"/>
        <v>0</v>
      </c>
      <c r="BO2195" s="110">
        <f t="shared" si="31560"/>
        <v>0</v>
      </c>
      <c r="BP2195" s="110">
        <f t="shared" si="31560"/>
        <v>0</v>
      </c>
      <c r="BQ2195" s="110">
        <f t="shared" ref="BQ2195:BT2195" si="31561">ROUND(BQ2194/$E2194,2)</f>
        <v>0</v>
      </c>
      <c r="BR2195" s="110">
        <f t="shared" si="31561"/>
        <v>0</v>
      </c>
      <c r="BS2195" s="110">
        <f t="shared" si="31561"/>
        <v>0</v>
      </c>
      <c r="BT2195" s="110">
        <f t="shared" si="31561"/>
        <v>0</v>
      </c>
      <c r="BU2195" s="110">
        <f t="shared" ref="BU2195:BX2195" si="31562">ROUND(BU2194/$E2194,2)</f>
        <v>0</v>
      </c>
      <c r="BV2195" s="110">
        <f t="shared" si="31562"/>
        <v>0</v>
      </c>
      <c r="BW2195" s="110">
        <f t="shared" si="31562"/>
        <v>0</v>
      </c>
      <c r="BX2195" s="110">
        <f t="shared" si="31562"/>
        <v>0</v>
      </c>
      <c r="BY2195" s="110">
        <f t="shared" ref="BY2195:CC2195" si="31563">ROUND(BY2194/$E2194,2)</f>
        <v>0</v>
      </c>
      <c r="BZ2195" s="110">
        <f t="shared" si="31563"/>
        <v>0</v>
      </c>
      <c r="CA2195" s="110">
        <f t="shared" si="31563"/>
        <v>0</v>
      </c>
      <c r="CB2195" s="110">
        <f t="shared" si="31563"/>
        <v>0</v>
      </c>
      <c r="CC2195" s="110">
        <f t="shared" si="31563"/>
        <v>0</v>
      </c>
      <c r="CD2195" s="110">
        <f t="shared" ref="CD2195:CG2195" si="31564">ROUND(CD2194/$E2194,2)</f>
        <v>0</v>
      </c>
      <c r="CE2195" s="110"/>
      <c r="CF2195" s="110">
        <f t="shared" si="31564"/>
        <v>0</v>
      </c>
      <c r="CG2195" s="110">
        <f t="shared" si="31564"/>
        <v>0</v>
      </c>
      <c r="CH2195" s="111">
        <f>IF(C2194="","",D2194-SUM(G2195:CG2195))</f>
        <v>0</v>
      </c>
      <c r="CI2195" s="112">
        <f>IF(C2194="","",SUM(G2195:CG2195))</f>
        <v>4234.46</v>
      </c>
      <c r="CJ2195" s="67" t="b">
        <f>IF(C2194="","",D2194=CI2195)</f>
        <v>1</v>
      </c>
    </row>
    <row r="2196" spans="1:88" s="5" customFormat="1" ht="15" customHeight="1" x14ac:dyDescent="0.3">
      <c r="A2196" s="173"/>
      <c r="B2196" s="157"/>
      <c r="C2196" s="170"/>
      <c r="D2196" s="160"/>
      <c r="E2196" s="163"/>
      <c r="F2196" s="166"/>
      <c r="G2196" s="113"/>
      <c r="H2196" s="113"/>
      <c r="I2196" s="113"/>
      <c r="J2196" s="113"/>
      <c r="K2196" s="113"/>
      <c r="L2196" s="113"/>
      <c r="M2196" s="113"/>
      <c r="N2196" s="113"/>
      <c r="O2196" s="113"/>
      <c r="P2196" s="113"/>
      <c r="Q2196" s="113"/>
      <c r="R2196" s="113"/>
      <c r="S2196" s="113"/>
      <c r="T2196" s="113"/>
      <c r="U2196" s="113"/>
      <c r="V2196" s="113"/>
      <c r="W2196" s="113"/>
      <c r="X2196" s="113"/>
      <c r="Y2196" s="113"/>
      <c r="Z2196" s="113"/>
      <c r="AA2196" s="113"/>
      <c r="AB2196" s="113"/>
      <c r="AC2196" s="113"/>
      <c r="AD2196" s="113"/>
      <c r="AE2196" s="113"/>
      <c r="AF2196" s="113"/>
      <c r="AG2196" s="113">
        <f t="shared" ref="AG2196:AT2196" si="31565">AG2194/$F2194</f>
        <v>0</v>
      </c>
      <c r="AH2196" s="113">
        <f t="shared" si="31565"/>
        <v>0</v>
      </c>
      <c r="AI2196" s="113">
        <f t="shared" si="31565"/>
        <v>0</v>
      </c>
      <c r="AJ2196" s="113">
        <f t="shared" si="31565"/>
        <v>0</v>
      </c>
      <c r="AK2196" s="113">
        <f t="shared" si="31565"/>
        <v>0</v>
      </c>
      <c r="AL2196" s="113">
        <f t="shared" si="31565"/>
        <v>0</v>
      </c>
      <c r="AM2196" s="113">
        <f t="shared" si="31565"/>
        <v>0</v>
      </c>
      <c r="AN2196" s="113">
        <f t="shared" si="31565"/>
        <v>0.19999999967606152</v>
      </c>
      <c r="AO2196" s="113">
        <f t="shared" si="31565"/>
        <v>0.19999999967606152</v>
      </c>
      <c r="AP2196" s="113">
        <f t="shared" si="31565"/>
        <v>0.19999999967606152</v>
      </c>
      <c r="AQ2196" s="113">
        <f t="shared" si="31565"/>
        <v>0.19999999967606152</v>
      </c>
      <c r="AR2196" s="113">
        <f t="shared" si="31565"/>
        <v>0.20000000129575388</v>
      </c>
      <c r="AS2196" s="113">
        <f t="shared" si="31565"/>
        <v>0</v>
      </c>
      <c r="AT2196" s="113">
        <f t="shared" si="31565"/>
        <v>0</v>
      </c>
      <c r="AU2196" s="113">
        <f t="shared" ref="AU2196:AX2196" si="31566">AU2194/$F2194</f>
        <v>0</v>
      </c>
      <c r="AV2196" s="113">
        <f t="shared" si="31566"/>
        <v>0</v>
      </c>
      <c r="AW2196" s="113">
        <f t="shared" si="31566"/>
        <v>0</v>
      </c>
      <c r="AX2196" s="113">
        <f t="shared" si="31566"/>
        <v>0</v>
      </c>
      <c r="AY2196" s="113">
        <f t="shared" ref="AY2196:BC2196" si="31567">AY2194/$F2194</f>
        <v>0</v>
      </c>
      <c r="AZ2196" s="113">
        <f t="shared" si="31567"/>
        <v>0</v>
      </c>
      <c r="BA2196" s="113">
        <f t="shared" si="31567"/>
        <v>0</v>
      </c>
      <c r="BB2196" s="113">
        <f t="shared" si="31567"/>
        <v>0</v>
      </c>
      <c r="BC2196" s="113">
        <f t="shared" si="31567"/>
        <v>0</v>
      </c>
      <c r="BD2196" s="113">
        <f t="shared" ref="BD2196:BG2196" si="31568">BD2194/$F2194</f>
        <v>0</v>
      </c>
      <c r="BE2196" s="113">
        <f t="shared" si="31568"/>
        <v>0</v>
      </c>
      <c r="BF2196" s="113">
        <f t="shared" si="31568"/>
        <v>0</v>
      </c>
      <c r="BG2196" s="113">
        <f t="shared" si="31568"/>
        <v>0</v>
      </c>
      <c r="BH2196" s="113">
        <f t="shared" ref="BH2196:BK2196" si="31569">BH2194/$F2194</f>
        <v>0</v>
      </c>
      <c r="BI2196" s="113">
        <f t="shared" si="31569"/>
        <v>0</v>
      </c>
      <c r="BJ2196" s="113">
        <f t="shared" si="31569"/>
        <v>0</v>
      </c>
      <c r="BK2196" s="113">
        <f t="shared" si="31569"/>
        <v>0</v>
      </c>
      <c r="BL2196" s="113">
        <f t="shared" ref="BL2196:BP2196" si="31570">BL2194/$F2194</f>
        <v>0</v>
      </c>
      <c r="BM2196" s="113">
        <f t="shared" si="31570"/>
        <v>0</v>
      </c>
      <c r="BN2196" s="113">
        <f t="shared" si="31570"/>
        <v>0</v>
      </c>
      <c r="BO2196" s="113">
        <f t="shared" si="31570"/>
        <v>0</v>
      </c>
      <c r="BP2196" s="113">
        <f t="shared" si="31570"/>
        <v>0</v>
      </c>
      <c r="BQ2196" s="113">
        <f t="shared" ref="BQ2196:BT2196" si="31571">BQ2194/$F2194</f>
        <v>0</v>
      </c>
      <c r="BR2196" s="113">
        <f t="shared" si="31571"/>
        <v>0</v>
      </c>
      <c r="BS2196" s="113">
        <f t="shared" si="31571"/>
        <v>0</v>
      </c>
      <c r="BT2196" s="113">
        <f t="shared" si="31571"/>
        <v>0</v>
      </c>
      <c r="BU2196" s="113">
        <f t="shared" ref="BU2196:BX2196" si="31572">BU2194/$F2194</f>
        <v>0</v>
      </c>
      <c r="BV2196" s="113">
        <f t="shared" si="31572"/>
        <v>0</v>
      </c>
      <c r="BW2196" s="113">
        <f t="shared" si="31572"/>
        <v>0</v>
      </c>
      <c r="BX2196" s="113">
        <f t="shared" si="31572"/>
        <v>0</v>
      </c>
      <c r="BY2196" s="113">
        <f t="shared" ref="BY2196:CC2196" si="31573">BY2194/$F2194</f>
        <v>0</v>
      </c>
      <c r="BZ2196" s="113">
        <f t="shared" si="31573"/>
        <v>0</v>
      </c>
      <c r="CA2196" s="113">
        <f t="shared" si="31573"/>
        <v>0</v>
      </c>
      <c r="CB2196" s="113">
        <f t="shared" si="31573"/>
        <v>0</v>
      </c>
      <c r="CC2196" s="113">
        <f t="shared" si="31573"/>
        <v>0</v>
      </c>
      <c r="CD2196" s="113">
        <f t="shared" ref="CD2196:CG2196" si="31574">CD2194/$F2194</f>
        <v>0</v>
      </c>
      <c r="CE2196" s="113"/>
      <c r="CF2196" s="113">
        <f t="shared" si="31574"/>
        <v>0</v>
      </c>
      <c r="CG2196" s="113">
        <f t="shared" si="31574"/>
        <v>0</v>
      </c>
      <c r="CH2196" s="114">
        <f>IF(C2194="","",100%-SUM(G2196:CG2196))</f>
        <v>0</v>
      </c>
      <c r="CI2196" s="115">
        <f>IF(C2194="","",SUM(G2196:CG2196))</f>
        <v>1</v>
      </c>
      <c r="CJ2196" s="67" t="b">
        <f>IF(C2194="","",SUM(G2196:CG2196)=CI2196)</f>
        <v>1</v>
      </c>
    </row>
    <row r="2197" spans="1:88" s="5" customFormat="1" ht="22.05" customHeight="1" x14ac:dyDescent="0.3">
      <c r="A2197" s="171" t="s">
        <v>1542</v>
      </c>
      <c r="B2197" s="155" t="s">
        <v>1543</v>
      </c>
      <c r="C2197" s="168" t="s">
        <v>163</v>
      </c>
      <c r="D2197" s="158">
        <v>25</v>
      </c>
      <c r="E2197" s="161">
        <v>336627</v>
      </c>
      <c r="F2197" s="164">
        <f t="shared" si="31287"/>
        <v>8415675</v>
      </c>
      <c r="G2197" s="108"/>
      <c r="H2197" s="108"/>
      <c r="I2197" s="108"/>
      <c r="J2197" s="108"/>
      <c r="K2197" s="108"/>
      <c r="L2197" s="108"/>
      <c r="M2197" s="108"/>
      <c r="N2197" s="108"/>
      <c r="O2197" s="108"/>
      <c r="P2197" s="108"/>
      <c r="Q2197" s="108"/>
      <c r="R2197" s="108"/>
      <c r="S2197" s="108"/>
      <c r="T2197" s="108"/>
      <c r="U2197" s="108"/>
      <c r="V2197" s="108"/>
      <c r="W2197" s="108"/>
      <c r="X2197" s="108"/>
      <c r="Y2197" s="108"/>
      <c r="Z2197" s="108"/>
      <c r="AA2197" s="108"/>
      <c r="AB2197" s="108"/>
      <c r="AC2197" s="108"/>
      <c r="AD2197" s="108"/>
      <c r="AE2197" s="108"/>
      <c r="AF2197" s="108"/>
      <c r="AG2197" s="108"/>
      <c r="AH2197" s="108"/>
      <c r="AI2197" s="108"/>
      <c r="AJ2197" s="108"/>
      <c r="AK2197" s="108"/>
      <c r="AL2197" s="108"/>
      <c r="AM2197" s="108"/>
      <c r="AN2197" s="108"/>
      <c r="AO2197" s="108"/>
      <c r="AP2197" s="108"/>
      <c r="AQ2197" s="108"/>
      <c r="AR2197" s="108"/>
      <c r="AS2197" s="108"/>
      <c r="AT2197" s="108"/>
      <c r="AU2197" s="108"/>
      <c r="AV2197" s="108"/>
      <c r="AW2197" s="108"/>
      <c r="AX2197" s="108"/>
      <c r="AY2197" s="108"/>
      <c r="AZ2197" s="108"/>
      <c r="BA2197" s="108"/>
      <c r="BB2197" s="108"/>
      <c r="BC2197" s="108"/>
      <c r="BD2197" s="108"/>
      <c r="BE2197" s="108"/>
      <c r="BF2197" s="108"/>
      <c r="BG2197" s="108"/>
      <c r="BH2197" s="108"/>
      <c r="BI2197" s="108"/>
      <c r="BJ2197" s="108"/>
      <c r="BK2197" s="108"/>
      <c r="BL2197" s="108">
        <f>ROUND($F$2197/2,0)</f>
        <v>4207838</v>
      </c>
      <c r="BM2197" s="108">
        <f>ROUNDDOWN($F$2197/2,0)</f>
        <v>4207837</v>
      </c>
      <c r="BN2197" s="108"/>
      <c r="BO2197" s="108"/>
      <c r="BP2197" s="108"/>
      <c r="BQ2197" s="108"/>
      <c r="BR2197" s="108"/>
      <c r="BS2197" s="108"/>
      <c r="BT2197" s="108"/>
      <c r="BU2197" s="108"/>
      <c r="BV2197" s="108"/>
      <c r="BW2197" s="108"/>
      <c r="BX2197" s="108"/>
      <c r="BY2197" s="108"/>
      <c r="BZ2197" s="108"/>
      <c r="CA2197" s="108"/>
      <c r="CB2197" s="108"/>
      <c r="CC2197" s="108"/>
      <c r="CD2197" s="108"/>
      <c r="CE2197" s="108"/>
      <c r="CF2197" s="108"/>
      <c r="CG2197" s="108"/>
      <c r="CH2197" s="109">
        <f>IF(C2197="","",F2197-SUM(G2197:CG2197))</f>
        <v>0</v>
      </c>
      <c r="CI2197" s="107">
        <f>IF(C2197="","",SUM(G2197:CG2197))</f>
        <v>8415675</v>
      </c>
      <c r="CJ2197" s="67" t="b">
        <f>IF(C2197="","",F2197=CI2197)</f>
        <v>1</v>
      </c>
    </row>
    <row r="2198" spans="1:88" s="5" customFormat="1" ht="22.05" customHeight="1" x14ac:dyDescent="0.3">
      <c r="A2198" s="172"/>
      <c r="B2198" s="156"/>
      <c r="C2198" s="169"/>
      <c r="D2198" s="159"/>
      <c r="E2198" s="162"/>
      <c r="F2198" s="165"/>
      <c r="G2198" s="110"/>
      <c r="H2198" s="110"/>
      <c r="I2198" s="110"/>
      <c r="J2198" s="110"/>
      <c r="K2198" s="110"/>
      <c r="L2198" s="110"/>
      <c r="M2198" s="110"/>
      <c r="N2198" s="110"/>
      <c r="O2198" s="110"/>
      <c r="P2198" s="110"/>
      <c r="Q2198" s="110"/>
      <c r="R2198" s="110"/>
      <c r="S2198" s="110"/>
      <c r="T2198" s="110"/>
      <c r="U2198" s="110"/>
      <c r="V2198" s="110"/>
      <c r="W2198" s="110"/>
      <c r="X2198" s="110"/>
      <c r="Y2198" s="110"/>
      <c r="Z2198" s="110"/>
      <c r="AA2198" s="110"/>
      <c r="AB2198" s="110"/>
      <c r="AC2198" s="110"/>
      <c r="AD2198" s="110"/>
      <c r="AE2198" s="110"/>
      <c r="AF2198" s="110"/>
      <c r="AG2198" s="110">
        <f t="shared" ref="AG2198:AT2198" si="31575">ROUND(AG2197/$E2197,2)</f>
        <v>0</v>
      </c>
      <c r="AH2198" s="110">
        <f t="shared" si="31575"/>
        <v>0</v>
      </c>
      <c r="AI2198" s="110">
        <f t="shared" si="31575"/>
        <v>0</v>
      </c>
      <c r="AJ2198" s="110">
        <f t="shared" si="31575"/>
        <v>0</v>
      </c>
      <c r="AK2198" s="110">
        <f t="shared" si="31575"/>
        <v>0</v>
      </c>
      <c r="AL2198" s="110">
        <f t="shared" si="31575"/>
        <v>0</v>
      </c>
      <c r="AM2198" s="110">
        <f t="shared" si="31575"/>
        <v>0</v>
      </c>
      <c r="AN2198" s="110">
        <f t="shared" si="31575"/>
        <v>0</v>
      </c>
      <c r="AO2198" s="110">
        <f t="shared" si="31575"/>
        <v>0</v>
      </c>
      <c r="AP2198" s="110">
        <f t="shared" si="31575"/>
        <v>0</v>
      </c>
      <c r="AQ2198" s="110">
        <f t="shared" si="31575"/>
        <v>0</v>
      </c>
      <c r="AR2198" s="110">
        <f t="shared" si="31575"/>
        <v>0</v>
      </c>
      <c r="AS2198" s="110">
        <f t="shared" si="31575"/>
        <v>0</v>
      </c>
      <c r="AT2198" s="110">
        <f t="shared" si="31575"/>
        <v>0</v>
      </c>
      <c r="AU2198" s="110">
        <f t="shared" ref="AU2198:AX2198" si="31576">ROUND(AU2197/$E2197,2)</f>
        <v>0</v>
      </c>
      <c r="AV2198" s="110">
        <f t="shared" si="31576"/>
        <v>0</v>
      </c>
      <c r="AW2198" s="110">
        <f t="shared" si="31576"/>
        <v>0</v>
      </c>
      <c r="AX2198" s="110">
        <f t="shared" si="31576"/>
        <v>0</v>
      </c>
      <c r="AY2198" s="110">
        <f t="shared" ref="AY2198:BC2198" si="31577">ROUND(AY2197/$E2197,2)</f>
        <v>0</v>
      </c>
      <c r="AZ2198" s="110">
        <f t="shared" si="31577"/>
        <v>0</v>
      </c>
      <c r="BA2198" s="110">
        <f t="shared" si="31577"/>
        <v>0</v>
      </c>
      <c r="BB2198" s="110">
        <f t="shared" si="31577"/>
        <v>0</v>
      </c>
      <c r="BC2198" s="110">
        <f t="shared" si="31577"/>
        <v>0</v>
      </c>
      <c r="BD2198" s="110">
        <f t="shared" ref="BD2198:BG2198" si="31578">ROUND(BD2197/$E2197,2)</f>
        <v>0</v>
      </c>
      <c r="BE2198" s="110">
        <f t="shared" ref="BE2198" si="31579">ROUNDDOWN(BE2197/$E2197,2)</f>
        <v>0</v>
      </c>
      <c r="BF2198" s="110">
        <f t="shared" ref="BF2198" si="31580">ROUNDDOWN(BF2197/$E2197,2)</f>
        <v>0</v>
      </c>
      <c r="BG2198" s="110">
        <f t="shared" si="31578"/>
        <v>0</v>
      </c>
      <c r="BH2198" s="110">
        <f t="shared" ref="BH2198:BK2198" si="31581">ROUND(BH2197/$E2197,2)</f>
        <v>0</v>
      </c>
      <c r="BI2198" s="110">
        <f t="shared" si="31581"/>
        <v>0</v>
      </c>
      <c r="BJ2198" s="110">
        <f t="shared" si="31581"/>
        <v>0</v>
      </c>
      <c r="BK2198" s="110">
        <f t="shared" si="31581"/>
        <v>0</v>
      </c>
      <c r="BL2198" s="110">
        <f t="shared" ref="BL2198:BP2198" si="31582">ROUND(BL2197/$E2197,2)</f>
        <v>12.5</v>
      </c>
      <c r="BM2198" s="110">
        <f t="shared" si="31582"/>
        <v>12.5</v>
      </c>
      <c r="BN2198" s="110">
        <f t="shared" si="31582"/>
        <v>0</v>
      </c>
      <c r="BO2198" s="110">
        <f t="shared" si="31582"/>
        <v>0</v>
      </c>
      <c r="BP2198" s="110">
        <f t="shared" si="31582"/>
        <v>0</v>
      </c>
      <c r="BQ2198" s="110">
        <f t="shared" ref="BQ2198:BT2198" si="31583">ROUND(BQ2197/$E2197,2)</f>
        <v>0</v>
      </c>
      <c r="BR2198" s="110">
        <f t="shared" si="31583"/>
        <v>0</v>
      </c>
      <c r="BS2198" s="110">
        <f t="shared" si="31583"/>
        <v>0</v>
      </c>
      <c r="BT2198" s="110">
        <f t="shared" si="31583"/>
        <v>0</v>
      </c>
      <c r="BU2198" s="110">
        <f t="shared" ref="BU2198:BX2198" si="31584">ROUND(BU2197/$E2197,2)</f>
        <v>0</v>
      </c>
      <c r="BV2198" s="110">
        <f t="shared" si="31584"/>
        <v>0</v>
      </c>
      <c r="BW2198" s="110">
        <f t="shared" si="31584"/>
        <v>0</v>
      </c>
      <c r="BX2198" s="110">
        <f t="shared" si="31584"/>
        <v>0</v>
      </c>
      <c r="BY2198" s="110">
        <f t="shared" ref="BY2198:CC2198" si="31585">ROUND(BY2197/$E2197,2)</f>
        <v>0</v>
      </c>
      <c r="BZ2198" s="110">
        <f t="shared" si="31585"/>
        <v>0</v>
      </c>
      <c r="CA2198" s="110">
        <f t="shared" si="31585"/>
        <v>0</v>
      </c>
      <c r="CB2198" s="110">
        <f t="shared" si="31585"/>
        <v>0</v>
      </c>
      <c r="CC2198" s="110">
        <f t="shared" si="31585"/>
        <v>0</v>
      </c>
      <c r="CD2198" s="110">
        <f t="shared" ref="CD2198:CG2198" si="31586">ROUND(CD2197/$E2197,2)</f>
        <v>0</v>
      </c>
      <c r="CE2198" s="110"/>
      <c r="CF2198" s="110">
        <f t="shared" si="31586"/>
        <v>0</v>
      </c>
      <c r="CG2198" s="110">
        <f t="shared" si="31586"/>
        <v>0</v>
      </c>
      <c r="CH2198" s="111">
        <f>IF(C2197="","",D2197-SUM(G2198:CG2198))</f>
        <v>0</v>
      </c>
      <c r="CI2198" s="112">
        <f>IF(C2197="","",SUM(G2198:CG2198))</f>
        <v>25</v>
      </c>
      <c r="CJ2198" s="67" t="b">
        <f>IF(C2197="","",D2197=CI2198)</f>
        <v>1</v>
      </c>
    </row>
    <row r="2199" spans="1:88" s="5" customFormat="1" ht="22.05" customHeight="1" x14ac:dyDescent="0.3">
      <c r="A2199" s="173"/>
      <c r="B2199" s="157"/>
      <c r="C2199" s="170"/>
      <c r="D2199" s="160"/>
      <c r="E2199" s="163"/>
      <c r="F2199" s="166"/>
      <c r="G2199" s="113"/>
      <c r="H2199" s="113"/>
      <c r="I2199" s="113"/>
      <c r="J2199" s="113"/>
      <c r="K2199" s="113"/>
      <c r="L2199" s="113"/>
      <c r="M2199" s="113"/>
      <c r="N2199" s="113"/>
      <c r="O2199" s="113"/>
      <c r="P2199" s="113"/>
      <c r="Q2199" s="113"/>
      <c r="R2199" s="113"/>
      <c r="S2199" s="113"/>
      <c r="T2199" s="113"/>
      <c r="U2199" s="113"/>
      <c r="V2199" s="113"/>
      <c r="W2199" s="113"/>
      <c r="X2199" s="113"/>
      <c r="Y2199" s="113"/>
      <c r="Z2199" s="113"/>
      <c r="AA2199" s="113"/>
      <c r="AB2199" s="113"/>
      <c r="AC2199" s="113"/>
      <c r="AD2199" s="113"/>
      <c r="AE2199" s="113"/>
      <c r="AF2199" s="113"/>
      <c r="AG2199" s="113">
        <f t="shared" ref="AG2199:AT2199" si="31587">AG2197/$F2197</f>
        <v>0</v>
      </c>
      <c r="AH2199" s="113">
        <f t="shared" si="31587"/>
        <v>0</v>
      </c>
      <c r="AI2199" s="113">
        <f t="shared" si="31587"/>
        <v>0</v>
      </c>
      <c r="AJ2199" s="113">
        <f t="shared" si="31587"/>
        <v>0</v>
      </c>
      <c r="AK2199" s="113">
        <f t="shared" si="31587"/>
        <v>0</v>
      </c>
      <c r="AL2199" s="113">
        <f t="shared" si="31587"/>
        <v>0</v>
      </c>
      <c r="AM2199" s="113">
        <f t="shared" si="31587"/>
        <v>0</v>
      </c>
      <c r="AN2199" s="113">
        <f t="shared" si="31587"/>
        <v>0</v>
      </c>
      <c r="AO2199" s="113">
        <f t="shared" si="31587"/>
        <v>0</v>
      </c>
      <c r="AP2199" s="113">
        <f t="shared" si="31587"/>
        <v>0</v>
      </c>
      <c r="AQ2199" s="113">
        <f t="shared" si="31587"/>
        <v>0</v>
      </c>
      <c r="AR2199" s="113">
        <f t="shared" si="31587"/>
        <v>0</v>
      </c>
      <c r="AS2199" s="113">
        <f t="shared" si="31587"/>
        <v>0</v>
      </c>
      <c r="AT2199" s="113">
        <f t="shared" si="31587"/>
        <v>0</v>
      </c>
      <c r="AU2199" s="113">
        <f t="shared" ref="AU2199:AX2199" si="31588">AU2197/$F2197</f>
        <v>0</v>
      </c>
      <c r="AV2199" s="113">
        <f t="shared" si="31588"/>
        <v>0</v>
      </c>
      <c r="AW2199" s="113">
        <f t="shared" si="31588"/>
        <v>0</v>
      </c>
      <c r="AX2199" s="113">
        <f t="shared" si="31588"/>
        <v>0</v>
      </c>
      <c r="AY2199" s="113">
        <f t="shared" ref="AY2199:BC2199" si="31589">AY2197/$F2197</f>
        <v>0</v>
      </c>
      <c r="AZ2199" s="113">
        <f t="shared" si="31589"/>
        <v>0</v>
      </c>
      <c r="BA2199" s="113">
        <f t="shared" si="31589"/>
        <v>0</v>
      </c>
      <c r="BB2199" s="113">
        <f t="shared" si="31589"/>
        <v>0</v>
      </c>
      <c r="BC2199" s="113">
        <f t="shared" si="31589"/>
        <v>0</v>
      </c>
      <c r="BD2199" s="113">
        <f t="shared" ref="BD2199:BG2199" si="31590">BD2197/$F2197</f>
        <v>0</v>
      </c>
      <c r="BE2199" s="113">
        <f t="shared" si="31590"/>
        <v>0</v>
      </c>
      <c r="BF2199" s="113">
        <f t="shared" si="31590"/>
        <v>0</v>
      </c>
      <c r="BG2199" s="113">
        <f t="shared" si="31590"/>
        <v>0</v>
      </c>
      <c r="BH2199" s="113">
        <f t="shared" ref="BH2199:BK2199" si="31591">BH2197/$F2197</f>
        <v>0</v>
      </c>
      <c r="BI2199" s="113">
        <f t="shared" si="31591"/>
        <v>0</v>
      </c>
      <c r="BJ2199" s="113">
        <f t="shared" si="31591"/>
        <v>0</v>
      </c>
      <c r="BK2199" s="113">
        <f t="shared" si="31591"/>
        <v>0</v>
      </c>
      <c r="BL2199" s="113">
        <f t="shared" ref="BL2199:BP2199" si="31592">BL2197/$F2197</f>
        <v>0.50000005941294068</v>
      </c>
      <c r="BM2199" s="113">
        <f t="shared" si="31592"/>
        <v>0.49999994058705927</v>
      </c>
      <c r="BN2199" s="113">
        <f t="shared" si="31592"/>
        <v>0</v>
      </c>
      <c r="BO2199" s="113">
        <f t="shared" si="31592"/>
        <v>0</v>
      </c>
      <c r="BP2199" s="113">
        <f t="shared" si="31592"/>
        <v>0</v>
      </c>
      <c r="BQ2199" s="113">
        <f t="shared" ref="BQ2199:BT2199" si="31593">BQ2197/$F2197</f>
        <v>0</v>
      </c>
      <c r="BR2199" s="113">
        <f t="shared" si="31593"/>
        <v>0</v>
      </c>
      <c r="BS2199" s="113">
        <f t="shared" si="31593"/>
        <v>0</v>
      </c>
      <c r="BT2199" s="113">
        <f t="shared" si="31593"/>
        <v>0</v>
      </c>
      <c r="BU2199" s="113">
        <f t="shared" ref="BU2199:BX2199" si="31594">BU2197/$F2197</f>
        <v>0</v>
      </c>
      <c r="BV2199" s="113">
        <f t="shared" si="31594"/>
        <v>0</v>
      </c>
      <c r="BW2199" s="113">
        <f t="shared" si="31594"/>
        <v>0</v>
      </c>
      <c r="BX2199" s="113">
        <f t="shared" si="31594"/>
        <v>0</v>
      </c>
      <c r="BY2199" s="113">
        <f t="shared" ref="BY2199:CC2199" si="31595">BY2197/$F2197</f>
        <v>0</v>
      </c>
      <c r="BZ2199" s="113">
        <f t="shared" si="31595"/>
        <v>0</v>
      </c>
      <c r="CA2199" s="113">
        <f t="shared" si="31595"/>
        <v>0</v>
      </c>
      <c r="CB2199" s="113">
        <f t="shared" si="31595"/>
        <v>0</v>
      </c>
      <c r="CC2199" s="113">
        <f t="shared" si="31595"/>
        <v>0</v>
      </c>
      <c r="CD2199" s="113">
        <f t="shared" ref="CD2199:CG2199" si="31596">CD2197/$F2197</f>
        <v>0</v>
      </c>
      <c r="CE2199" s="113"/>
      <c r="CF2199" s="113">
        <f t="shared" si="31596"/>
        <v>0</v>
      </c>
      <c r="CG2199" s="113">
        <f t="shared" si="31596"/>
        <v>0</v>
      </c>
      <c r="CH2199" s="114">
        <f>IF(C2197="","",100%-SUM(G2199:CG2199))</f>
        <v>0</v>
      </c>
      <c r="CI2199" s="115">
        <f>IF(C2197="","",SUM(G2199:CG2199))</f>
        <v>1</v>
      </c>
      <c r="CJ2199" s="67" t="b">
        <f>IF(C2197="","",SUM(G2199:CG2199)=CI2199)</f>
        <v>1</v>
      </c>
    </row>
    <row r="2200" spans="1:88" s="5" customFormat="1" ht="22.05" customHeight="1" x14ac:dyDescent="0.3">
      <c r="A2200" s="171" t="s">
        <v>1544</v>
      </c>
      <c r="B2200" s="155" t="s">
        <v>1545</v>
      </c>
      <c r="C2200" s="168" t="s">
        <v>12</v>
      </c>
      <c r="D2200" s="158">
        <v>0</v>
      </c>
      <c r="E2200" s="161">
        <v>69029</v>
      </c>
      <c r="F2200" s="164">
        <f t="shared" si="31287"/>
        <v>0</v>
      </c>
      <c r="G2200" s="108"/>
      <c r="H2200" s="108"/>
      <c r="I2200" s="108"/>
      <c r="J2200" s="108"/>
      <c r="K2200" s="108"/>
      <c r="L2200" s="108"/>
      <c r="M2200" s="108"/>
      <c r="N2200" s="108"/>
      <c r="O2200" s="108"/>
      <c r="P2200" s="108"/>
      <c r="Q2200" s="108"/>
      <c r="R2200" s="108"/>
      <c r="S2200" s="108"/>
      <c r="T2200" s="108"/>
      <c r="U2200" s="108"/>
      <c r="V2200" s="108"/>
      <c r="W2200" s="108"/>
      <c r="X2200" s="108"/>
      <c r="Y2200" s="108"/>
      <c r="Z2200" s="108"/>
      <c r="AA2200" s="108"/>
      <c r="AB2200" s="108"/>
      <c r="AC2200" s="108"/>
      <c r="AD2200" s="108"/>
      <c r="AE2200" s="108"/>
      <c r="AF2200" s="108"/>
      <c r="AG2200" s="108"/>
      <c r="AH2200" s="108"/>
      <c r="AI2200" s="108"/>
      <c r="AJ2200" s="108"/>
      <c r="AK2200" s="108"/>
      <c r="AL2200" s="108"/>
      <c r="AM2200" s="108"/>
      <c r="AN2200" s="108"/>
      <c r="AO2200" s="108"/>
      <c r="AP2200" s="108"/>
      <c r="AQ2200" s="108"/>
      <c r="AR2200" s="108"/>
      <c r="AS2200" s="108"/>
      <c r="AT2200" s="108"/>
      <c r="AU2200" s="108"/>
      <c r="AV2200" s="108"/>
      <c r="AW2200" s="108"/>
      <c r="AX2200" s="108"/>
      <c r="AY2200" s="108"/>
      <c r="AZ2200" s="108"/>
      <c r="BA2200" s="108"/>
      <c r="BB2200" s="108"/>
      <c r="BC2200" s="108"/>
      <c r="BD2200" s="108"/>
      <c r="BE2200" s="108"/>
      <c r="BF2200" s="108"/>
      <c r="BG2200" s="108"/>
      <c r="BH2200" s="108"/>
      <c r="BI2200" s="108"/>
      <c r="BJ2200" s="108"/>
      <c r="BK2200" s="108"/>
      <c r="BL2200" s="108"/>
      <c r="BM2200" s="108"/>
      <c r="BN2200" s="108"/>
      <c r="BO2200" s="108"/>
      <c r="BP2200" s="108">
        <f>ROUND($F2200/9,0)</f>
        <v>0</v>
      </c>
      <c r="BQ2200" s="108">
        <f>ROUND($F2200/9,0)</f>
        <v>0</v>
      </c>
      <c r="BR2200" s="108">
        <f t="shared" ref="BR2200:BX2200" si="31597">ROUND($F2200/9,0)</f>
        <v>0</v>
      </c>
      <c r="BS2200" s="108">
        <f t="shared" si="31597"/>
        <v>0</v>
      </c>
      <c r="BT2200" s="108">
        <f t="shared" si="31597"/>
        <v>0</v>
      </c>
      <c r="BU2200" s="108">
        <f>ROUNDDOWN($F2200/9,0)</f>
        <v>0</v>
      </c>
      <c r="BV2200" s="108">
        <f>ROUNDDOWN($F2200/9,0)</f>
        <v>0</v>
      </c>
      <c r="BW2200" s="108">
        <f>ROUNDDOWN($F2200/9,0)</f>
        <v>0</v>
      </c>
      <c r="BX2200" s="108">
        <f t="shared" si="31597"/>
        <v>0</v>
      </c>
      <c r="BY2200" s="108"/>
      <c r="BZ2200" s="108"/>
      <c r="CA2200" s="108"/>
      <c r="CB2200" s="108"/>
      <c r="CC2200" s="108"/>
      <c r="CD2200" s="108"/>
      <c r="CE2200" s="108"/>
      <c r="CF2200" s="108"/>
      <c r="CG2200" s="108"/>
      <c r="CH2200" s="109">
        <f>IF(C2200="","",F2200-SUM(G2200:CG2200))</f>
        <v>0</v>
      </c>
      <c r="CI2200" s="107">
        <f>IF(C2200="","",SUM(G2200:CG2200))</f>
        <v>0</v>
      </c>
      <c r="CJ2200" s="67" t="b">
        <f>IF(C2200="","",F2200=CI2200)</f>
        <v>1</v>
      </c>
    </row>
    <row r="2201" spans="1:88" s="5" customFormat="1" ht="22.05" customHeight="1" x14ac:dyDescent="0.3">
      <c r="A2201" s="172"/>
      <c r="B2201" s="156"/>
      <c r="C2201" s="169"/>
      <c r="D2201" s="159"/>
      <c r="E2201" s="162"/>
      <c r="F2201" s="165"/>
      <c r="G2201" s="110"/>
      <c r="H2201" s="110"/>
      <c r="I2201" s="110"/>
      <c r="J2201" s="110"/>
      <c r="K2201" s="110"/>
      <c r="L2201" s="110"/>
      <c r="M2201" s="110"/>
      <c r="N2201" s="110"/>
      <c r="O2201" s="110"/>
      <c r="P2201" s="110"/>
      <c r="Q2201" s="110"/>
      <c r="R2201" s="110"/>
      <c r="S2201" s="110"/>
      <c r="T2201" s="110"/>
      <c r="U2201" s="110"/>
      <c r="V2201" s="110"/>
      <c r="W2201" s="110"/>
      <c r="X2201" s="110"/>
      <c r="Y2201" s="110"/>
      <c r="Z2201" s="110"/>
      <c r="AA2201" s="110"/>
      <c r="AB2201" s="110"/>
      <c r="AC2201" s="110"/>
      <c r="AD2201" s="110"/>
      <c r="AE2201" s="110"/>
      <c r="AF2201" s="110"/>
      <c r="AG2201" s="110">
        <f t="shared" ref="AG2201:AT2201" si="31598">ROUND(AG2200/$E2200,2)</f>
        <v>0</v>
      </c>
      <c r="AH2201" s="110">
        <f t="shared" si="31598"/>
        <v>0</v>
      </c>
      <c r="AI2201" s="110">
        <f t="shared" si="31598"/>
        <v>0</v>
      </c>
      <c r="AJ2201" s="110">
        <f t="shared" si="31598"/>
        <v>0</v>
      </c>
      <c r="AK2201" s="110">
        <f t="shared" si="31598"/>
        <v>0</v>
      </c>
      <c r="AL2201" s="110">
        <f t="shared" si="31598"/>
        <v>0</v>
      </c>
      <c r="AM2201" s="110">
        <f t="shared" si="31598"/>
        <v>0</v>
      </c>
      <c r="AN2201" s="110">
        <f t="shared" si="31598"/>
        <v>0</v>
      </c>
      <c r="AO2201" s="110">
        <f t="shared" si="31598"/>
        <v>0</v>
      </c>
      <c r="AP2201" s="110">
        <f t="shared" si="31598"/>
        <v>0</v>
      </c>
      <c r="AQ2201" s="110">
        <f t="shared" si="31598"/>
        <v>0</v>
      </c>
      <c r="AR2201" s="110">
        <f t="shared" si="31598"/>
        <v>0</v>
      </c>
      <c r="AS2201" s="110">
        <f t="shared" si="31598"/>
        <v>0</v>
      </c>
      <c r="AT2201" s="110">
        <f t="shared" si="31598"/>
        <v>0</v>
      </c>
      <c r="AU2201" s="110">
        <f t="shared" ref="AU2201:AX2201" si="31599">ROUND(AU2200/$E2200,2)</f>
        <v>0</v>
      </c>
      <c r="AV2201" s="110">
        <f t="shared" si="31599"/>
        <v>0</v>
      </c>
      <c r="AW2201" s="110">
        <f t="shared" si="31599"/>
        <v>0</v>
      </c>
      <c r="AX2201" s="110">
        <f t="shared" si="31599"/>
        <v>0</v>
      </c>
      <c r="AY2201" s="110">
        <f t="shared" ref="AY2201:BC2201" si="31600">ROUND(AY2200/$E2200,2)</f>
        <v>0</v>
      </c>
      <c r="AZ2201" s="110">
        <f t="shared" si="31600"/>
        <v>0</v>
      </c>
      <c r="BA2201" s="110">
        <f t="shared" si="31600"/>
        <v>0</v>
      </c>
      <c r="BB2201" s="110">
        <f t="shared" si="31600"/>
        <v>0</v>
      </c>
      <c r="BC2201" s="110">
        <f t="shared" si="31600"/>
        <v>0</v>
      </c>
      <c r="BD2201" s="110">
        <f t="shared" ref="BD2201:BG2201" si="31601">ROUND(BD2200/$E2200,2)</f>
        <v>0</v>
      </c>
      <c r="BE2201" s="110">
        <f t="shared" si="31601"/>
        <v>0</v>
      </c>
      <c r="BF2201" s="110">
        <f t="shared" si="31601"/>
        <v>0</v>
      </c>
      <c r="BG2201" s="110">
        <f t="shared" si="31601"/>
        <v>0</v>
      </c>
      <c r="BH2201" s="110">
        <f t="shared" ref="BH2201:BK2201" si="31602">ROUND(BH2200/$E2200,2)</f>
        <v>0</v>
      </c>
      <c r="BI2201" s="110">
        <f t="shared" si="31602"/>
        <v>0</v>
      </c>
      <c r="BJ2201" s="110">
        <f t="shared" si="31602"/>
        <v>0</v>
      </c>
      <c r="BK2201" s="110">
        <f t="shared" si="31602"/>
        <v>0</v>
      </c>
      <c r="BL2201" s="110">
        <f t="shared" ref="BL2201:BP2201" si="31603">ROUND(BL2200/$E2200,2)</f>
        <v>0</v>
      </c>
      <c r="BM2201" s="110">
        <f t="shared" si="31603"/>
        <v>0</v>
      </c>
      <c r="BN2201" s="110">
        <f t="shared" si="31603"/>
        <v>0</v>
      </c>
      <c r="BO2201" s="110">
        <f t="shared" si="31603"/>
        <v>0</v>
      </c>
      <c r="BP2201" s="110">
        <f t="shared" si="31603"/>
        <v>0</v>
      </c>
      <c r="BQ2201" s="110">
        <f t="shared" ref="BQ2201:BT2201" si="31604">ROUND(BQ2200/$E2200,2)</f>
        <v>0</v>
      </c>
      <c r="BR2201" s="110">
        <f t="shared" si="31604"/>
        <v>0</v>
      </c>
      <c r="BS2201" s="110">
        <f t="shared" si="31604"/>
        <v>0</v>
      </c>
      <c r="BT2201" s="110">
        <f t="shared" si="31604"/>
        <v>0</v>
      </c>
      <c r="BU2201" s="110">
        <f t="shared" ref="BU2201" si="31605">ROUNDUP(BU2200/$E2200,2)</f>
        <v>0</v>
      </c>
      <c r="BV2201" s="110">
        <f t="shared" ref="BV2201" si="31606">ROUNDUP(BV2200/$E2200,2)</f>
        <v>0</v>
      </c>
      <c r="BW2201" s="110">
        <f t="shared" ref="BW2201" si="31607">ROUNDUP(BW2200/$E2200,2)</f>
        <v>0</v>
      </c>
      <c r="BX2201" s="110">
        <f t="shared" ref="BX2201" si="31608">ROUND(BX2200/$E2200,2)</f>
        <v>0</v>
      </c>
      <c r="BY2201" s="110">
        <f t="shared" ref="BY2201:CC2201" si="31609">ROUND(BY2200/$E2200,2)</f>
        <v>0</v>
      </c>
      <c r="BZ2201" s="110">
        <f t="shared" si="31609"/>
        <v>0</v>
      </c>
      <c r="CA2201" s="110">
        <f t="shared" si="31609"/>
        <v>0</v>
      </c>
      <c r="CB2201" s="110">
        <f t="shared" si="31609"/>
        <v>0</v>
      </c>
      <c r="CC2201" s="110">
        <f t="shared" si="31609"/>
        <v>0</v>
      </c>
      <c r="CD2201" s="110">
        <f t="shared" ref="CD2201:CG2201" si="31610">ROUND(CD2200/$E2200,2)</f>
        <v>0</v>
      </c>
      <c r="CE2201" s="110"/>
      <c r="CF2201" s="110">
        <f t="shared" si="31610"/>
        <v>0</v>
      </c>
      <c r="CG2201" s="110">
        <f t="shared" si="31610"/>
        <v>0</v>
      </c>
      <c r="CH2201" s="111">
        <f>IF(C2200="","",D2200-SUM(G2201:CG2201))</f>
        <v>0</v>
      </c>
      <c r="CI2201" s="112">
        <f>IF(C2200="","",SUM(G2201:CG2201))</f>
        <v>0</v>
      </c>
      <c r="CJ2201" s="67" t="b">
        <f>IF(C2200="","",D2200=CI2201)</f>
        <v>1</v>
      </c>
    </row>
    <row r="2202" spans="1:88" s="5" customFormat="1" ht="22.05" customHeight="1" x14ac:dyDescent="0.3">
      <c r="A2202" s="173"/>
      <c r="B2202" s="157"/>
      <c r="C2202" s="170"/>
      <c r="D2202" s="160"/>
      <c r="E2202" s="163"/>
      <c r="F2202" s="166"/>
      <c r="G2202" s="113"/>
      <c r="H2202" s="113"/>
      <c r="I2202" s="113"/>
      <c r="J2202" s="113"/>
      <c r="K2202" s="113"/>
      <c r="L2202" s="113"/>
      <c r="M2202" s="113"/>
      <c r="N2202" s="113"/>
      <c r="O2202" s="113"/>
      <c r="P2202" s="113"/>
      <c r="Q2202" s="113"/>
      <c r="R2202" s="113"/>
      <c r="S2202" s="113"/>
      <c r="T2202" s="113"/>
      <c r="U2202" s="113"/>
      <c r="V2202" s="113"/>
      <c r="W2202" s="113"/>
      <c r="X2202" s="113"/>
      <c r="Y2202" s="113"/>
      <c r="Z2202" s="113"/>
      <c r="AA2202" s="113"/>
      <c r="AB2202" s="113"/>
      <c r="AC2202" s="113"/>
      <c r="AD2202" s="113"/>
      <c r="AE2202" s="113"/>
      <c r="AF2202" s="113"/>
      <c r="AG2202" s="113"/>
      <c r="AH2202" s="113"/>
      <c r="AI2202" s="113"/>
      <c r="AJ2202" s="113"/>
      <c r="AK2202" s="113"/>
      <c r="AL2202" s="113"/>
      <c r="AM2202" s="113"/>
      <c r="AN2202" s="113"/>
      <c r="AO2202" s="113"/>
      <c r="AP2202" s="113"/>
      <c r="AQ2202" s="113"/>
      <c r="AR2202" s="113"/>
      <c r="AS2202" s="113"/>
      <c r="AT2202" s="113"/>
      <c r="AU2202" s="113"/>
      <c r="AV2202" s="113"/>
      <c r="AW2202" s="113"/>
      <c r="AX2202" s="113"/>
      <c r="AY2202" s="113"/>
      <c r="AZ2202" s="113"/>
      <c r="BA2202" s="113"/>
      <c r="BB2202" s="113"/>
      <c r="BC2202" s="113"/>
      <c r="BD2202" s="113"/>
      <c r="BE2202" s="113"/>
      <c r="BF2202" s="113"/>
      <c r="BG2202" s="113"/>
      <c r="BH2202" s="113"/>
      <c r="BI2202" s="113"/>
      <c r="BJ2202" s="113"/>
      <c r="BK2202" s="113"/>
      <c r="BL2202" s="113"/>
      <c r="BM2202" s="113"/>
      <c r="BN2202" s="113"/>
      <c r="BO2202" s="113"/>
      <c r="BP2202" s="113"/>
      <c r="BQ2202" s="113"/>
      <c r="BR2202" s="113"/>
      <c r="BS2202" s="113"/>
      <c r="BT2202" s="113"/>
      <c r="BU2202" s="113"/>
      <c r="BV2202" s="113"/>
      <c r="BW2202" s="113"/>
      <c r="BX2202" s="113"/>
      <c r="BY2202" s="113"/>
      <c r="BZ2202" s="113"/>
      <c r="CA2202" s="113"/>
      <c r="CB2202" s="113"/>
      <c r="CC2202" s="113"/>
      <c r="CD2202" s="113"/>
      <c r="CE2202" s="113"/>
      <c r="CF2202" s="113"/>
      <c r="CG2202" s="113"/>
      <c r="CH2202" s="114">
        <f>IF(C2200="","",100%-SUM(G2202:CG2202))</f>
        <v>1</v>
      </c>
      <c r="CI2202" s="115">
        <f>IF(C2200="","",SUM(G2202:CG2202))</f>
        <v>0</v>
      </c>
      <c r="CJ2202" s="67" t="b">
        <f>IF(C2200="","",SUM(G2202:CG2202)=CI2202)</f>
        <v>1</v>
      </c>
    </row>
    <row r="2203" spans="1:88" s="5" customFormat="1" ht="15" customHeight="1" x14ac:dyDescent="0.3">
      <c r="A2203" s="171" t="s">
        <v>1546</v>
      </c>
      <c r="B2203" s="155" t="s">
        <v>1547</v>
      </c>
      <c r="C2203" s="168" t="s">
        <v>163</v>
      </c>
      <c r="D2203" s="158">
        <v>49</v>
      </c>
      <c r="E2203" s="161">
        <v>2008041</v>
      </c>
      <c r="F2203" s="164">
        <f t="shared" si="31287"/>
        <v>98394009</v>
      </c>
      <c r="G2203" s="108"/>
      <c r="H2203" s="108"/>
      <c r="I2203" s="108"/>
      <c r="J2203" s="108"/>
      <c r="K2203" s="108"/>
      <c r="L2203" s="108"/>
      <c r="M2203" s="108"/>
      <c r="N2203" s="108"/>
      <c r="O2203" s="108"/>
      <c r="P2203" s="108"/>
      <c r="Q2203" s="108"/>
      <c r="R2203" s="108"/>
      <c r="S2203" s="108"/>
      <c r="T2203" s="108"/>
      <c r="U2203" s="108"/>
      <c r="V2203" s="108"/>
      <c r="W2203" s="108"/>
      <c r="X2203" s="108"/>
      <c r="Y2203" s="108"/>
      <c r="Z2203" s="108"/>
      <c r="AA2203" s="108"/>
      <c r="AB2203" s="108"/>
      <c r="AC2203" s="108"/>
      <c r="AD2203" s="108"/>
      <c r="AE2203" s="108"/>
      <c r="AF2203" s="108"/>
      <c r="AG2203" s="108"/>
      <c r="AH2203" s="108"/>
      <c r="AI2203" s="108"/>
      <c r="AJ2203" s="108"/>
      <c r="AK2203" s="108"/>
      <c r="AL2203" s="108"/>
      <c r="AM2203" s="108"/>
      <c r="AN2203" s="108"/>
      <c r="AO2203" s="108"/>
      <c r="AP2203" s="108"/>
      <c r="AQ2203" s="108"/>
      <c r="AR2203" s="108"/>
      <c r="AS2203" s="108"/>
      <c r="AT2203" s="108"/>
      <c r="AU2203" s="108"/>
      <c r="AV2203" s="108"/>
      <c r="AW2203" s="108"/>
      <c r="AX2203" s="108"/>
      <c r="AY2203" s="108"/>
      <c r="AZ2203" s="108"/>
      <c r="BA2203" s="108"/>
      <c r="BB2203" s="108"/>
      <c r="BC2203" s="108"/>
      <c r="BD2203" s="108"/>
      <c r="BE2203" s="108"/>
      <c r="BF2203" s="108"/>
      <c r="BG2203" s="108"/>
      <c r="BH2203" s="108"/>
      <c r="BI2203" s="108"/>
      <c r="BJ2203" s="108"/>
      <c r="BK2203" s="108"/>
      <c r="BL2203" s="108"/>
      <c r="BM2203" s="108"/>
      <c r="BN2203" s="108"/>
      <c r="BO2203" s="108"/>
      <c r="BP2203" s="108"/>
      <c r="BQ2203" s="108"/>
      <c r="BR2203" s="108"/>
      <c r="BS2203" s="108"/>
      <c r="BT2203" s="108"/>
      <c r="BU2203" s="108"/>
      <c r="BV2203" s="108"/>
      <c r="BW2203" s="108"/>
      <c r="BX2203" s="108"/>
      <c r="BY2203" s="108"/>
      <c r="BZ2203" s="108"/>
      <c r="CA2203" s="108"/>
      <c r="CB2203" s="108">
        <f>ROUND($F$2203/2,0)</f>
        <v>49197005</v>
      </c>
      <c r="CC2203" s="108">
        <f>ROUNDDOWN($F$2203/2,0)</f>
        <v>49197004</v>
      </c>
      <c r="CD2203" s="108"/>
      <c r="CE2203" s="108"/>
      <c r="CF2203" s="108"/>
      <c r="CG2203" s="108"/>
      <c r="CH2203" s="109">
        <f>IF(C2203="","",F2203-SUM(G2203:CG2203))</f>
        <v>0</v>
      </c>
      <c r="CI2203" s="107">
        <f>IF(C2203="","",SUM(G2203:CG2203))</f>
        <v>98394009</v>
      </c>
      <c r="CJ2203" s="67" t="b">
        <f>IF(C2203="","",F2203=CI2203)</f>
        <v>1</v>
      </c>
    </row>
    <row r="2204" spans="1:88" s="5" customFormat="1" ht="15" customHeight="1" x14ac:dyDescent="0.3">
      <c r="A2204" s="172"/>
      <c r="B2204" s="156"/>
      <c r="C2204" s="169"/>
      <c r="D2204" s="159"/>
      <c r="E2204" s="162"/>
      <c r="F2204" s="165"/>
      <c r="G2204" s="110"/>
      <c r="H2204" s="110"/>
      <c r="I2204" s="110"/>
      <c r="J2204" s="110"/>
      <c r="K2204" s="110"/>
      <c r="L2204" s="110"/>
      <c r="M2204" s="110"/>
      <c r="N2204" s="110"/>
      <c r="O2204" s="110"/>
      <c r="P2204" s="110"/>
      <c r="Q2204" s="110"/>
      <c r="R2204" s="110"/>
      <c r="S2204" s="110"/>
      <c r="T2204" s="110"/>
      <c r="U2204" s="110"/>
      <c r="V2204" s="110"/>
      <c r="W2204" s="110"/>
      <c r="X2204" s="110"/>
      <c r="Y2204" s="110"/>
      <c r="Z2204" s="110"/>
      <c r="AA2204" s="110"/>
      <c r="AB2204" s="110"/>
      <c r="AC2204" s="110"/>
      <c r="AD2204" s="110"/>
      <c r="AE2204" s="110"/>
      <c r="AF2204" s="110"/>
      <c r="AG2204" s="110">
        <f t="shared" ref="AG2204:AT2204" si="31611">ROUND(AG2203/$E2203,2)</f>
        <v>0</v>
      </c>
      <c r="AH2204" s="110">
        <f t="shared" si="31611"/>
        <v>0</v>
      </c>
      <c r="AI2204" s="110">
        <f t="shared" si="31611"/>
        <v>0</v>
      </c>
      <c r="AJ2204" s="110">
        <f t="shared" si="31611"/>
        <v>0</v>
      </c>
      <c r="AK2204" s="110">
        <f t="shared" si="31611"/>
        <v>0</v>
      </c>
      <c r="AL2204" s="110">
        <f t="shared" si="31611"/>
        <v>0</v>
      </c>
      <c r="AM2204" s="110">
        <f t="shared" si="31611"/>
        <v>0</v>
      </c>
      <c r="AN2204" s="110">
        <f t="shared" si="31611"/>
        <v>0</v>
      </c>
      <c r="AO2204" s="110">
        <f t="shared" si="31611"/>
        <v>0</v>
      </c>
      <c r="AP2204" s="110">
        <f t="shared" si="31611"/>
        <v>0</v>
      </c>
      <c r="AQ2204" s="110">
        <f t="shared" si="31611"/>
        <v>0</v>
      </c>
      <c r="AR2204" s="110">
        <f t="shared" si="31611"/>
        <v>0</v>
      </c>
      <c r="AS2204" s="110">
        <f t="shared" si="31611"/>
        <v>0</v>
      </c>
      <c r="AT2204" s="110">
        <f t="shared" si="31611"/>
        <v>0</v>
      </c>
      <c r="AU2204" s="110">
        <f t="shared" ref="AU2204:AX2204" si="31612">ROUND(AU2203/$E2203,2)</f>
        <v>0</v>
      </c>
      <c r="AV2204" s="110">
        <f t="shared" si="31612"/>
        <v>0</v>
      </c>
      <c r="AW2204" s="110">
        <f t="shared" si="31612"/>
        <v>0</v>
      </c>
      <c r="AX2204" s="110">
        <f t="shared" si="31612"/>
        <v>0</v>
      </c>
      <c r="AY2204" s="110">
        <f t="shared" ref="AY2204:BC2204" si="31613">ROUND(AY2203/$E2203,2)</f>
        <v>0</v>
      </c>
      <c r="AZ2204" s="110">
        <f t="shared" si="31613"/>
        <v>0</v>
      </c>
      <c r="BA2204" s="110">
        <f t="shared" si="31613"/>
        <v>0</v>
      </c>
      <c r="BB2204" s="110">
        <f t="shared" si="31613"/>
        <v>0</v>
      </c>
      <c r="BC2204" s="110">
        <f t="shared" si="31613"/>
        <v>0</v>
      </c>
      <c r="BD2204" s="110">
        <f t="shared" ref="BD2204:BG2204" si="31614">ROUND(BD2203/$E2203,2)</f>
        <v>0</v>
      </c>
      <c r="BE2204" s="110">
        <f t="shared" si="31614"/>
        <v>0</v>
      </c>
      <c r="BF2204" s="110">
        <f t="shared" si="31614"/>
        <v>0</v>
      </c>
      <c r="BG2204" s="110">
        <f t="shared" si="31614"/>
        <v>0</v>
      </c>
      <c r="BH2204" s="110">
        <f t="shared" ref="BH2204:BK2204" si="31615">ROUND(BH2203/$E2203,2)</f>
        <v>0</v>
      </c>
      <c r="BI2204" s="110">
        <f t="shared" si="31615"/>
        <v>0</v>
      </c>
      <c r="BJ2204" s="110">
        <f t="shared" si="31615"/>
        <v>0</v>
      </c>
      <c r="BK2204" s="110">
        <f t="shared" si="31615"/>
        <v>0</v>
      </c>
      <c r="BL2204" s="110">
        <f t="shared" ref="BL2204:BP2204" si="31616">ROUND(BL2203/$E2203,2)</f>
        <v>0</v>
      </c>
      <c r="BM2204" s="110">
        <f t="shared" si="31616"/>
        <v>0</v>
      </c>
      <c r="BN2204" s="110">
        <f t="shared" si="31616"/>
        <v>0</v>
      </c>
      <c r="BO2204" s="110">
        <f t="shared" si="31616"/>
        <v>0</v>
      </c>
      <c r="BP2204" s="110">
        <f t="shared" si="31616"/>
        <v>0</v>
      </c>
      <c r="BQ2204" s="110">
        <f t="shared" ref="BQ2204:BT2204" si="31617">ROUND(BQ2203/$E2203,2)</f>
        <v>0</v>
      </c>
      <c r="BR2204" s="110">
        <f t="shared" si="31617"/>
        <v>0</v>
      </c>
      <c r="BS2204" s="110">
        <f t="shared" si="31617"/>
        <v>0</v>
      </c>
      <c r="BT2204" s="110">
        <f t="shared" si="31617"/>
        <v>0</v>
      </c>
      <c r="BU2204" s="110">
        <f t="shared" ref="BU2204:BV2204" si="31618">ROUND(BU2203/$E2203,2)</f>
        <v>0</v>
      </c>
      <c r="BV2204" s="110">
        <f t="shared" si="31618"/>
        <v>0</v>
      </c>
      <c r="BW2204" s="110">
        <f t="shared" ref="BW2204:CG2204" si="31619">ROUND(BW2203/$E2203,2)</f>
        <v>0</v>
      </c>
      <c r="BX2204" s="110">
        <f t="shared" si="31619"/>
        <v>0</v>
      </c>
      <c r="BY2204" s="110">
        <f t="shared" si="31619"/>
        <v>0</v>
      </c>
      <c r="BZ2204" s="110">
        <f t="shared" si="31619"/>
        <v>0</v>
      </c>
      <c r="CA2204" s="110">
        <f t="shared" si="31619"/>
        <v>0</v>
      </c>
      <c r="CB2204" s="110">
        <f t="shared" si="31619"/>
        <v>24.5</v>
      </c>
      <c r="CC2204" s="110">
        <f t="shared" si="31619"/>
        <v>24.5</v>
      </c>
      <c r="CD2204" s="110">
        <f t="shared" si="31619"/>
        <v>0</v>
      </c>
      <c r="CE2204" s="110"/>
      <c r="CF2204" s="110">
        <f t="shared" si="31619"/>
        <v>0</v>
      </c>
      <c r="CG2204" s="110">
        <f t="shared" si="31619"/>
        <v>0</v>
      </c>
      <c r="CH2204" s="111">
        <f>IF(C2203="","",D2203-SUM(G2204:CG2204))</f>
        <v>0</v>
      </c>
      <c r="CI2204" s="112">
        <f>IF(C2203="","",SUM(G2204:CG2204))</f>
        <v>49</v>
      </c>
      <c r="CJ2204" s="67" t="b">
        <f>IF(C2203="","",D2203=CI2204)</f>
        <v>1</v>
      </c>
    </row>
    <row r="2205" spans="1:88" s="5" customFormat="1" ht="15" customHeight="1" x14ac:dyDescent="0.3">
      <c r="A2205" s="173"/>
      <c r="B2205" s="157"/>
      <c r="C2205" s="170"/>
      <c r="D2205" s="160"/>
      <c r="E2205" s="163"/>
      <c r="F2205" s="166"/>
      <c r="G2205" s="113"/>
      <c r="H2205" s="113"/>
      <c r="I2205" s="113"/>
      <c r="J2205" s="113"/>
      <c r="K2205" s="113"/>
      <c r="L2205" s="113"/>
      <c r="M2205" s="113"/>
      <c r="N2205" s="113"/>
      <c r="O2205" s="113"/>
      <c r="P2205" s="113"/>
      <c r="Q2205" s="113"/>
      <c r="R2205" s="113"/>
      <c r="S2205" s="113"/>
      <c r="T2205" s="113"/>
      <c r="U2205" s="113"/>
      <c r="V2205" s="113"/>
      <c r="W2205" s="113"/>
      <c r="X2205" s="113"/>
      <c r="Y2205" s="113"/>
      <c r="Z2205" s="113"/>
      <c r="AA2205" s="113"/>
      <c r="AB2205" s="113"/>
      <c r="AC2205" s="113"/>
      <c r="AD2205" s="113"/>
      <c r="AE2205" s="113"/>
      <c r="AF2205" s="113"/>
      <c r="AG2205" s="113">
        <f t="shared" ref="AG2205:AT2205" si="31620">AG2203/$F2203</f>
        <v>0</v>
      </c>
      <c r="AH2205" s="113">
        <f t="shared" si="31620"/>
        <v>0</v>
      </c>
      <c r="AI2205" s="113">
        <f t="shared" si="31620"/>
        <v>0</v>
      </c>
      <c r="AJ2205" s="113">
        <f t="shared" si="31620"/>
        <v>0</v>
      </c>
      <c r="AK2205" s="113">
        <f t="shared" si="31620"/>
        <v>0</v>
      </c>
      <c r="AL2205" s="113">
        <f t="shared" si="31620"/>
        <v>0</v>
      </c>
      <c r="AM2205" s="113">
        <f t="shared" si="31620"/>
        <v>0</v>
      </c>
      <c r="AN2205" s="113">
        <f t="shared" si="31620"/>
        <v>0</v>
      </c>
      <c r="AO2205" s="113">
        <f t="shared" si="31620"/>
        <v>0</v>
      </c>
      <c r="AP2205" s="113">
        <f t="shared" si="31620"/>
        <v>0</v>
      </c>
      <c r="AQ2205" s="113">
        <f t="shared" si="31620"/>
        <v>0</v>
      </c>
      <c r="AR2205" s="113">
        <f t="shared" si="31620"/>
        <v>0</v>
      </c>
      <c r="AS2205" s="113">
        <f t="shared" si="31620"/>
        <v>0</v>
      </c>
      <c r="AT2205" s="113">
        <f t="shared" si="31620"/>
        <v>0</v>
      </c>
      <c r="AU2205" s="113">
        <f t="shared" ref="AU2205:AX2205" si="31621">AU2203/$F2203</f>
        <v>0</v>
      </c>
      <c r="AV2205" s="113">
        <f t="shared" si="31621"/>
        <v>0</v>
      </c>
      <c r="AW2205" s="113">
        <f t="shared" si="31621"/>
        <v>0</v>
      </c>
      <c r="AX2205" s="113">
        <f t="shared" si="31621"/>
        <v>0</v>
      </c>
      <c r="AY2205" s="113">
        <f t="shared" ref="AY2205:BC2205" si="31622">AY2203/$F2203</f>
        <v>0</v>
      </c>
      <c r="AZ2205" s="113">
        <f t="shared" si="31622"/>
        <v>0</v>
      </c>
      <c r="BA2205" s="113">
        <f t="shared" si="31622"/>
        <v>0</v>
      </c>
      <c r="BB2205" s="113">
        <f t="shared" si="31622"/>
        <v>0</v>
      </c>
      <c r="BC2205" s="113">
        <f t="shared" si="31622"/>
        <v>0</v>
      </c>
      <c r="BD2205" s="113">
        <f t="shared" ref="BD2205:BG2205" si="31623">BD2203/$F2203</f>
        <v>0</v>
      </c>
      <c r="BE2205" s="113">
        <f t="shared" si="31623"/>
        <v>0</v>
      </c>
      <c r="BF2205" s="113">
        <f t="shared" si="31623"/>
        <v>0</v>
      </c>
      <c r="BG2205" s="113">
        <f t="shared" si="31623"/>
        <v>0</v>
      </c>
      <c r="BH2205" s="113">
        <f t="shared" ref="BH2205:BK2205" si="31624">BH2203/$F2203</f>
        <v>0</v>
      </c>
      <c r="BI2205" s="113">
        <f t="shared" si="31624"/>
        <v>0</v>
      </c>
      <c r="BJ2205" s="113">
        <f t="shared" si="31624"/>
        <v>0</v>
      </c>
      <c r="BK2205" s="113">
        <f t="shared" si="31624"/>
        <v>0</v>
      </c>
      <c r="BL2205" s="113">
        <f t="shared" ref="BL2205:BP2205" si="31625">BL2203/$F2203</f>
        <v>0</v>
      </c>
      <c r="BM2205" s="113">
        <f t="shared" si="31625"/>
        <v>0</v>
      </c>
      <c r="BN2205" s="113">
        <f t="shared" si="31625"/>
        <v>0</v>
      </c>
      <c r="BO2205" s="113">
        <f t="shared" si="31625"/>
        <v>0</v>
      </c>
      <c r="BP2205" s="113">
        <f t="shared" si="31625"/>
        <v>0</v>
      </c>
      <c r="BQ2205" s="113">
        <f t="shared" ref="BQ2205:BT2205" si="31626">BQ2203/$F2203</f>
        <v>0</v>
      </c>
      <c r="BR2205" s="113">
        <f t="shared" si="31626"/>
        <v>0</v>
      </c>
      <c r="BS2205" s="113">
        <f t="shared" si="31626"/>
        <v>0</v>
      </c>
      <c r="BT2205" s="113">
        <f t="shared" si="31626"/>
        <v>0</v>
      </c>
      <c r="BU2205" s="113">
        <f t="shared" ref="BU2205:BV2205" si="31627">BU2203/$F2203</f>
        <v>0</v>
      </c>
      <c r="BV2205" s="113">
        <f t="shared" si="31627"/>
        <v>0</v>
      </c>
      <c r="BW2205" s="113">
        <f t="shared" ref="BW2205:CG2205" si="31628">BW2203/$F2203</f>
        <v>0</v>
      </c>
      <c r="BX2205" s="113">
        <f t="shared" si="31628"/>
        <v>0</v>
      </c>
      <c r="BY2205" s="113">
        <f t="shared" si="31628"/>
        <v>0</v>
      </c>
      <c r="BZ2205" s="113">
        <f t="shared" si="31628"/>
        <v>0</v>
      </c>
      <c r="CA2205" s="113">
        <f t="shared" si="31628"/>
        <v>0</v>
      </c>
      <c r="CB2205" s="113">
        <f t="shared" si="31628"/>
        <v>0.50000000508161024</v>
      </c>
      <c r="CC2205" s="113">
        <f t="shared" si="31628"/>
        <v>0.49999999491838981</v>
      </c>
      <c r="CD2205" s="113">
        <f t="shared" si="31628"/>
        <v>0</v>
      </c>
      <c r="CE2205" s="113"/>
      <c r="CF2205" s="113">
        <f t="shared" si="31628"/>
        <v>0</v>
      </c>
      <c r="CG2205" s="113">
        <f t="shared" si="31628"/>
        <v>0</v>
      </c>
      <c r="CH2205" s="114">
        <f>IF(C2203="","",100%-SUM(G2205:CG2205))</f>
        <v>0</v>
      </c>
      <c r="CI2205" s="115">
        <f>IF(C2203="","",SUM(G2205:CG2205))</f>
        <v>1</v>
      </c>
      <c r="CJ2205" s="67" t="b">
        <f>IF(C2203="","",SUM(G2205:CG2205)=CI2205)</f>
        <v>1</v>
      </c>
    </row>
    <row r="2206" spans="1:88" s="5" customFormat="1" ht="15" customHeight="1" x14ac:dyDescent="0.3">
      <c r="A2206" s="171" t="s">
        <v>1548</v>
      </c>
      <c r="B2206" s="155" t="s">
        <v>1549</v>
      </c>
      <c r="C2206" s="168" t="s">
        <v>28</v>
      </c>
      <c r="D2206" s="158">
        <v>1451.84</v>
      </c>
      <c r="E2206" s="161">
        <v>1307597</v>
      </c>
      <c r="F2206" s="164">
        <f t="shared" si="31287"/>
        <v>1898421628</v>
      </c>
      <c r="G2206" s="108"/>
      <c r="H2206" s="108"/>
      <c r="I2206" s="108"/>
      <c r="J2206" s="108"/>
      <c r="K2206" s="108"/>
      <c r="L2206" s="108"/>
      <c r="M2206" s="108"/>
      <c r="N2206" s="108"/>
      <c r="O2206" s="108"/>
      <c r="P2206" s="108"/>
      <c r="Q2206" s="108"/>
      <c r="R2206" s="108"/>
      <c r="S2206" s="108"/>
      <c r="T2206" s="108"/>
      <c r="U2206" s="108"/>
      <c r="V2206" s="108"/>
      <c r="W2206" s="108"/>
      <c r="X2206" s="108"/>
      <c r="Y2206" s="108"/>
      <c r="Z2206" s="108"/>
      <c r="AA2206" s="108"/>
      <c r="AB2206" s="108"/>
      <c r="AC2206" s="108"/>
      <c r="AD2206" s="108"/>
      <c r="AE2206" s="108"/>
      <c r="AF2206" s="108"/>
      <c r="AG2206" s="108"/>
      <c r="AH2206" s="108"/>
      <c r="AI2206" s="108"/>
      <c r="AJ2206" s="108"/>
      <c r="AK2206" s="108"/>
      <c r="AL2206" s="108"/>
      <c r="AM2206" s="108"/>
      <c r="AN2206" s="108"/>
      <c r="AO2206" s="108">
        <f t="shared" ref="AO2206:AQ2206" si="31629">ROUND($F$2206/5,0)</f>
        <v>379684326</v>
      </c>
      <c r="AP2206" s="108">
        <f t="shared" si="31629"/>
        <v>379684326</v>
      </c>
      <c r="AQ2206" s="108">
        <f t="shared" si="31629"/>
        <v>379684326</v>
      </c>
      <c r="AR2206" s="108">
        <f>ROUNDDOWN($F$2206/5,0)</f>
        <v>379684325</v>
      </c>
      <c r="AS2206" s="108">
        <f>ROUNDDOWN($F$2206/5,0)</f>
        <v>379684325</v>
      </c>
      <c r="AT2206" s="108"/>
      <c r="AU2206" s="108"/>
      <c r="AV2206" s="108"/>
      <c r="AW2206" s="108"/>
      <c r="AX2206" s="108"/>
      <c r="AY2206" s="108"/>
      <c r="AZ2206" s="108"/>
      <c r="BA2206" s="108"/>
      <c r="BB2206" s="108"/>
      <c r="BC2206" s="108"/>
      <c r="BD2206" s="108"/>
      <c r="BE2206" s="108"/>
      <c r="BF2206" s="108"/>
      <c r="BG2206" s="108"/>
      <c r="BH2206" s="108"/>
      <c r="BI2206" s="108"/>
      <c r="BJ2206" s="108"/>
      <c r="BK2206" s="108"/>
      <c r="BL2206" s="108"/>
      <c r="BM2206" s="108"/>
      <c r="BN2206" s="108"/>
      <c r="BO2206" s="108"/>
      <c r="BP2206" s="108"/>
      <c r="BQ2206" s="108"/>
      <c r="BR2206" s="108"/>
      <c r="BS2206" s="108"/>
      <c r="BT2206" s="108"/>
      <c r="BU2206" s="108"/>
      <c r="BV2206" s="108"/>
      <c r="BW2206" s="108"/>
      <c r="BX2206" s="108"/>
      <c r="BY2206" s="108"/>
      <c r="BZ2206" s="108"/>
      <c r="CA2206" s="108"/>
      <c r="CB2206" s="108"/>
      <c r="CC2206" s="108"/>
      <c r="CD2206" s="108"/>
      <c r="CE2206" s="108"/>
      <c r="CF2206" s="108"/>
      <c r="CG2206" s="108"/>
      <c r="CH2206" s="109">
        <f>IF(C2206="","",F2206-SUM(G2206:CG2206))</f>
        <v>0</v>
      </c>
      <c r="CI2206" s="107">
        <f>IF(C2206="","",SUM(G2206:CG2206))</f>
        <v>1898421628</v>
      </c>
      <c r="CJ2206" s="67" t="b">
        <f>IF(C2206="","",F2206=CI2206)</f>
        <v>1</v>
      </c>
    </row>
    <row r="2207" spans="1:88" s="5" customFormat="1" ht="15" customHeight="1" x14ac:dyDescent="0.3">
      <c r="A2207" s="172"/>
      <c r="B2207" s="156"/>
      <c r="C2207" s="169"/>
      <c r="D2207" s="159"/>
      <c r="E2207" s="162"/>
      <c r="F2207" s="165"/>
      <c r="G2207" s="110"/>
      <c r="H2207" s="110"/>
      <c r="I2207" s="110"/>
      <c r="J2207" s="110"/>
      <c r="K2207" s="110"/>
      <c r="L2207" s="110"/>
      <c r="M2207" s="110"/>
      <c r="N2207" s="110"/>
      <c r="O2207" s="110"/>
      <c r="P2207" s="110"/>
      <c r="Q2207" s="110"/>
      <c r="R2207" s="110"/>
      <c r="S2207" s="110"/>
      <c r="T2207" s="110"/>
      <c r="U2207" s="110"/>
      <c r="V2207" s="110"/>
      <c r="W2207" s="110"/>
      <c r="X2207" s="110"/>
      <c r="Y2207" s="110"/>
      <c r="Z2207" s="110"/>
      <c r="AA2207" s="110"/>
      <c r="AB2207" s="110"/>
      <c r="AC2207" s="110"/>
      <c r="AD2207" s="110"/>
      <c r="AE2207" s="110"/>
      <c r="AF2207" s="110"/>
      <c r="AG2207" s="110">
        <f t="shared" ref="AG2207" si="31630">ROUND(AG2206/$E2206,2)</f>
        <v>0</v>
      </c>
      <c r="AH2207" s="110">
        <f t="shared" ref="AH2207:AJ2207" si="31631">ROUNDDOWN(AH2206/$E2206,2)</f>
        <v>0</v>
      </c>
      <c r="AI2207" s="110">
        <f t="shared" si="31631"/>
        <v>0</v>
      </c>
      <c r="AJ2207" s="110">
        <f t="shared" si="31631"/>
        <v>0</v>
      </c>
      <c r="AK2207" s="110">
        <f t="shared" ref="AK2207:AR2207" si="31632">ROUND(AK2206/$E2206,2)</f>
        <v>0</v>
      </c>
      <c r="AL2207" s="110">
        <f t="shared" si="31632"/>
        <v>0</v>
      </c>
      <c r="AM2207" s="110">
        <f t="shared" si="31632"/>
        <v>0</v>
      </c>
      <c r="AN2207" s="110">
        <f t="shared" si="31632"/>
        <v>0</v>
      </c>
      <c r="AO2207" s="110">
        <f t="shared" si="31632"/>
        <v>290.37</v>
      </c>
      <c r="AP2207" s="110">
        <f t="shared" si="31632"/>
        <v>290.37</v>
      </c>
      <c r="AQ2207" s="110">
        <f t="shared" si="31632"/>
        <v>290.37</v>
      </c>
      <c r="AR2207" s="110">
        <f t="shared" si="31632"/>
        <v>290.37</v>
      </c>
      <c r="AS2207" s="110">
        <f>ROUNDDOWN(AS2206/$E2206,2)</f>
        <v>290.36</v>
      </c>
      <c r="AT2207" s="110">
        <f t="shared" ref="AT2207" si="31633">ROUND(AT2206/$E2206,2)</f>
        <v>0</v>
      </c>
      <c r="AU2207" s="110">
        <f t="shared" ref="AU2207:AX2207" si="31634">ROUND(AU2206/$E2206,2)</f>
        <v>0</v>
      </c>
      <c r="AV2207" s="110">
        <f t="shared" si="31634"/>
        <v>0</v>
      </c>
      <c r="AW2207" s="110">
        <f t="shared" si="31634"/>
        <v>0</v>
      </c>
      <c r="AX2207" s="110">
        <f t="shared" si="31634"/>
        <v>0</v>
      </c>
      <c r="AY2207" s="110">
        <f t="shared" ref="AY2207:BC2207" si="31635">ROUND(AY2206/$E2206,2)</f>
        <v>0</v>
      </c>
      <c r="AZ2207" s="110">
        <f t="shared" si="31635"/>
        <v>0</v>
      </c>
      <c r="BA2207" s="110">
        <f t="shared" si="31635"/>
        <v>0</v>
      </c>
      <c r="BB2207" s="110">
        <f t="shared" si="31635"/>
        <v>0</v>
      </c>
      <c r="BC2207" s="110">
        <f t="shared" si="31635"/>
        <v>0</v>
      </c>
      <c r="BD2207" s="110">
        <f t="shared" ref="BD2207:BG2207" si="31636">ROUND(BD2206/$E2206,2)</f>
        <v>0</v>
      </c>
      <c r="BE2207" s="110">
        <f t="shared" si="31636"/>
        <v>0</v>
      </c>
      <c r="BF2207" s="110">
        <f t="shared" si="31636"/>
        <v>0</v>
      </c>
      <c r="BG2207" s="110">
        <f t="shared" si="31636"/>
        <v>0</v>
      </c>
      <c r="BH2207" s="110">
        <f t="shared" ref="BH2207:BK2207" si="31637">ROUND(BH2206/$E2206,2)</f>
        <v>0</v>
      </c>
      <c r="BI2207" s="110">
        <f t="shared" si="31637"/>
        <v>0</v>
      </c>
      <c r="BJ2207" s="110">
        <f t="shared" si="31637"/>
        <v>0</v>
      </c>
      <c r="BK2207" s="110">
        <f t="shared" si="31637"/>
        <v>0</v>
      </c>
      <c r="BL2207" s="110">
        <f t="shared" ref="BL2207:BP2207" si="31638">ROUND(BL2206/$E2206,2)</f>
        <v>0</v>
      </c>
      <c r="BM2207" s="110">
        <f t="shared" si="31638"/>
        <v>0</v>
      </c>
      <c r="BN2207" s="110">
        <f t="shared" si="31638"/>
        <v>0</v>
      </c>
      <c r="BO2207" s="110">
        <f t="shared" si="31638"/>
        <v>0</v>
      </c>
      <c r="BP2207" s="110">
        <f t="shared" si="31638"/>
        <v>0</v>
      </c>
      <c r="BQ2207" s="110">
        <f t="shared" ref="BQ2207:BT2207" si="31639">ROUND(BQ2206/$E2206,2)</f>
        <v>0</v>
      </c>
      <c r="BR2207" s="110">
        <f t="shared" si="31639"/>
        <v>0</v>
      </c>
      <c r="BS2207" s="110">
        <f t="shared" si="31639"/>
        <v>0</v>
      </c>
      <c r="BT2207" s="110">
        <f t="shared" si="31639"/>
        <v>0</v>
      </c>
      <c r="BU2207" s="110">
        <f t="shared" ref="BU2207:BX2207" si="31640">ROUND(BU2206/$E2206,2)</f>
        <v>0</v>
      </c>
      <c r="BV2207" s="110">
        <f t="shared" si="31640"/>
        <v>0</v>
      </c>
      <c r="BW2207" s="110">
        <f t="shared" si="31640"/>
        <v>0</v>
      </c>
      <c r="BX2207" s="110">
        <f t="shared" si="31640"/>
        <v>0</v>
      </c>
      <c r="BY2207" s="110">
        <f t="shared" ref="BY2207:CC2207" si="31641">ROUND(BY2206/$E2206,2)</f>
        <v>0</v>
      </c>
      <c r="BZ2207" s="110">
        <f t="shared" si="31641"/>
        <v>0</v>
      </c>
      <c r="CA2207" s="110">
        <f t="shared" si="31641"/>
        <v>0</v>
      </c>
      <c r="CB2207" s="110">
        <f t="shared" si="31641"/>
        <v>0</v>
      </c>
      <c r="CC2207" s="110">
        <f t="shared" si="31641"/>
        <v>0</v>
      </c>
      <c r="CD2207" s="110">
        <f t="shared" ref="CD2207:CG2207" si="31642">ROUND(CD2206/$E2206,2)</f>
        <v>0</v>
      </c>
      <c r="CE2207" s="110"/>
      <c r="CF2207" s="110">
        <f t="shared" si="31642"/>
        <v>0</v>
      </c>
      <c r="CG2207" s="110">
        <f t="shared" si="31642"/>
        <v>0</v>
      </c>
      <c r="CH2207" s="111">
        <f>IF(C2206="","",D2206-SUM(G2207:CG2207))</f>
        <v>-2.2737367544323206E-13</v>
      </c>
      <c r="CI2207" s="112">
        <f>IF(C2206="","",SUM(G2207:CG2207))</f>
        <v>1451.8400000000001</v>
      </c>
      <c r="CJ2207" s="67" t="b">
        <f>IF(C2206="","",D2206=CI2207)</f>
        <v>1</v>
      </c>
    </row>
    <row r="2208" spans="1:88" s="5" customFormat="1" ht="15" customHeight="1" x14ac:dyDescent="0.3">
      <c r="A2208" s="173"/>
      <c r="B2208" s="157"/>
      <c r="C2208" s="170"/>
      <c r="D2208" s="160"/>
      <c r="E2208" s="163"/>
      <c r="F2208" s="166"/>
      <c r="G2208" s="113"/>
      <c r="H2208" s="113"/>
      <c r="I2208" s="113"/>
      <c r="J2208" s="113"/>
      <c r="K2208" s="113"/>
      <c r="L2208" s="113"/>
      <c r="M2208" s="113"/>
      <c r="N2208" s="113"/>
      <c r="O2208" s="113"/>
      <c r="P2208" s="113"/>
      <c r="Q2208" s="113"/>
      <c r="R2208" s="113"/>
      <c r="S2208" s="113"/>
      <c r="T2208" s="113"/>
      <c r="U2208" s="113"/>
      <c r="V2208" s="113"/>
      <c r="W2208" s="113"/>
      <c r="X2208" s="113"/>
      <c r="Y2208" s="113"/>
      <c r="Z2208" s="113"/>
      <c r="AA2208" s="113"/>
      <c r="AB2208" s="113"/>
      <c r="AC2208" s="113"/>
      <c r="AD2208" s="113"/>
      <c r="AE2208" s="113"/>
      <c r="AF2208" s="113"/>
      <c r="AG2208" s="113">
        <f t="shared" ref="AG2208:AT2208" si="31643">AG2206/$F2206</f>
        <v>0</v>
      </c>
      <c r="AH2208" s="113">
        <f t="shared" si="31643"/>
        <v>0</v>
      </c>
      <c r="AI2208" s="113">
        <f t="shared" si="31643"/>
        <v>0</v>
      </c>
      <c r="AJ2208" s="113">
        <f t="shared" si="31643"/>
        <v>0</v>
      </c>
      <c r="AK2208" s="113">
        <f t="shared" si="31643"/>
        <v>0</v>
      </c>
      <c r="AL2208" s="113">
        <f t="shared" si="31643"/>
        <v>0</v>
      </c>
      <c r="AM2208" s="113">
        <f t="shared" si="31643"/>
        <v>0</v>
      </c>
      <c r="AN2208" s="113">
        <f t="shared" si="31643"/>
        <v>0</v>
      </c>
      <c r="AO2208" s="113">
        <f t="shared" si="31643"/>
        <v>0.20000000021070136</v>
      </c>
      <c r="AP2208" s="113">
        <f t="shared" si="31643"/>
        <v>0.20000000021070136</v>
      </c>
      <c r="AQ2208" s="113">
        <f t="shared" si="31643"/>
        <v>0.20000000021070136</v>
      </c>
      <c r="AR2208" s="113">
        <f t="shared" si="31643"/>
        <v>0.19999999968394797</v>
      </c>
      <c r="AS2208" s="113">
        <f t="shared" si="31643"/>
        <v>0.19999999968394797</v>
      </c>
      <c r="AT2208" s="113">
        <f t="shared" si="31643"/>
        <v>0</v>
      </c>
      <c r="AU2208" s="113">
        <f t="shared" ref="AU2208:AX2208" si="31644">AU2206/$F2206</f>
        <v>0</v>
      </c>
      <c r="AV2208" s="113">
        <f t="shared" si="31644"/>
        <v>0</v>
      </c>
      <c r="AW2208" s="113">
        <f t="shared" si="31644"/>
        <v>0</v>
      </c>
      <c r="AX2208" s="113">
        <f t="shared" si="31644"/>
        <v>0</v>
      </c>
      <c r="AY2208" s="113">
        <f t="shared" ref="AY2208:BC2208" si="31645">AY2206/$F2206</f>
        <v>0</v>
      </c>
      <c r="AZ2208" s="113">
        <f t="shared" si="31645"/>
        <v>0</v>
      </c>
      <c r="BA2208" s="113">
        <f t="shared" si="31645"/>
        <v>0</v>
      </c>
      <c r="BB2208" s="113">
        <f t="shared" si="31645"/>
        <v>0</v>
      </c>
      <c r="BC2208" s="113">
        <f t="shared" si="31645"/>
        <v>0</v>
      </c>
      <c r="BD2208" s="113">
        <f t="shared" ref="BD2208:BG2208" si="31646">BD2206/$F2206</f>
        <v>0</v>
      </c>
      <c r="BE2208" s="113">
        <f t="shared" si="31646"/>
        <v>0</v>
      </c>
      <c r="BF2208" s="113">
        <f t="shared" si="31646"/>
        <v>0</v>
      </c>
      <c r="BG2208" s="113">
        <f t="shared" si="31646"/>
        <v>0</v>
      </c>
      <c r="BH2208" s="113">
        <f t="shared" ref="BH2208:BK2208" si="31647">BH2206/$F2206</f>
        <v>0</v>
      </c>
      <c r="BI2208" s="113">
        <f t="shared" si="31647"/>
        <v>0</v>
      </c>
      <c r="BJ2208" s="113">
        <f t="shared" si="31647"/>
        <v>0</v>
      </c>
      <c r="BK2208" s="113">
        <f t="shared" si="31647"/>
        <v>0</v>
      </c>
      <c r="BL2208" s="113">
        <f t="shared" ref="BL2208:BP2208" si="31648">BL2206/$F2206</f>
        <v>0</v>
      </c>
      <c r="BM2208" s="113">
        <f t="shared" si="31648"/>
        <v>0</v>
      </c>
      <c r="BN2208" s="113">
        <f t="shared" si="31648"/>
        <v>0</v>
      </c>
      <c r="BO2208" s="113">
        <f t="shared" si="31648"/>
        <v>0</v>
      </c>
      <c r="BP2208" s="113">
        <f t="shared" si="31648"/>
        <v>0</v>
      </c>
      <c r="BQ2208" s="113">
        <f t="shared" ref="BQ2208:BT2208" si="31649">BQ2206/$F2206</f>
        <v>0</v>
      </c>
      <c r="BR2208" s="113">
        <f t="shared" si="31649"/>
        <v>0</v>
      </c>
      <c r="BS2208" s="113">
        <f t="shared" si="31649"/>
        <v>0</v>
      </c>
      <c r="BT2208" s="113">
        <f t="shared" si="31649"/>
        <v>0</v>
      </c>
      <c r="BU2208" s="113">
        <f t="shared" ref="BU2208:BX2208" si="31650">BU2206/$F2206</f>
        <v>0</v>
      </c>
      <c r="BV2208" s="113">
        <f t="shared" si="31650"/>
        <v>0</v>
      </c>
      <c r="BW2208" s="113">
        <f t="shared" si="31650"/>
        <v>0</v>
      </c>
      <c r="BX2208" s="113">
        <f t="shared" si="31650"/>
        <v>0</v>
      </c>
      <c r="BY2208" s="113">
        <f t="shared" ref="BY2208:CC2208" si="31651">BY2206/$F2206</f>
        <v>0</v>
      </c>
      <c r="BZ2208" s="113">
        <f t="shared" si="31651"/>
        <v>0</v>
      </c>
      <c r="CA2208" s="113">
        <f t="shared" si="31651"/>
        <v>0</v>
      </c>
      <c r="CB2208" s="113">
        <f t="shared" si="31651"/>
        <v>0</v>
      </c>
      <c r="CC2208" s="113">
        <f t="shared" si="31651"/>
        <v>0</v>
      </c>
      <c r="CD2208" s="113">
        <f t="shared" ref="CD2208:CG2208" si="31652">CD2206/$F2206</f>
        <v>0</v>
      </c>
      <c r="CE2208" s="113"/>
      <c r="CF2208" s="113">
        <f t="shared" si="31652"/>
        <v>0</v>
      </c>
      <c r="CG2208" s="113">
        <f t="shared" si="31652"/>
        <v>0</v>
      </c>
      <c r="CH2208" s="114">
        <f>IF(C2206="","",100%-SUM(G2208:CG2208))</f>
        <v>0</v>
      </c>
      <c r="CI2208" s="115">
        <f>IF(C2206="","",SUM(G2208:CG2208))</f>
        <v>1</v>
      </c>
      <c r="CJ2208" s="67" t="b">
        <f>IF(C2206="","",SUM(G2208:CG2208)=CI2208)</f>
        <v>1</v>
      </c>
    </row>
    <row r="2209" spans="1:88" s="5" customFormat="1" ht="15" customHeight="1" x14ac:dyDescent="0.3">
      <c r="A2209" s="171" t="s">
        <v>1550</v>
      </c>
      <c r="B2209" s="155" t="s">
        <v>1551</v>
      </c>
      <c r="C2209" s="168" t="s">
        <v>12</v>
      </c>
      <c r="D2209" s="158">
        <v>693.13</v>
      </c>
      <c r="E2209" s="161">
        <v>16640</v>
      </c>
      <c r="F2209" s="164">
        <f t="shared" si="31287"/>
        <v>11533683</v>
      </c>
      <c r="G2209" s="108"/>
      <c r="H2209" s="108"/>
      <c r="I2209" s="108"/>
      <c r="J2209" s="108"/>
      <c r="K2209" s="108"/>
      <c r="L2209" s="108"/>
      <c r="M2209" s="108"/>
      <c r="N2209" s="108"/>
      <c r="O2209" s="108"/>
      <c r="P2209" s="108"/>
      <c r="Q2209" s="108"/>
      <c r="R2209" s="108"/>
      <c r="S2209" s="108"/>
      <c r="T2209" s="108"/>
      <c r="U2209" s="108"/>
      <c r="V2209" s="108"/>
      <c r="W2209" s="108"/>
      <c r="X2209" s="108"/>
      <c r="Y2209" s="108"/>
      <c r="Z2209" s="108"/>
      <c r="AA2209" s="108"/>
      <c r="AB2209" s="108"/>
      <c r="AC2209" s="108"/>
      <c r="AD2209" s="108"/>
      <c r="AE2209" s="108"/>
      <c r="AF2209" s="108"/>
      <c r="AG2209" s="108"/>
      <c r="AH2209" s="108"/>
      <c r="AI2209" s="108"/>
      <c r="AJ2209" s="108"/>
      <c r="AK2209" s="108"/>
      <c r="AL2209" s="108"/>
      <c r="AM2209" s="108"/>
      <c r="AN2209" s="108"/>
      <c r="AO2209" s="108"/>
      <c r="AP2209" s="108"/>
      <c r="AQ2209" s="108"/>
      <c r="AR2209" s="108"/>
      <c r="AS2209" s="108"/>
      <c r="AT2209" s="108"/>
      <c r="AU2209" s="108"/>
      <c r="AV2209" s="108"/>
      <c r="AW2209" s="108"/>
      <c r="AX2209" s="108"/>
      <c r="AY2209" s="108"/>
      <c r="AZ2209" s="108"/>
      <c r="BA2209" s="108"/>
      <c r="BB2209" s="108"/>
      <c r="BC2209" s="108"/>
      <c r="BD2209" s="108"/>
      <c r="BE2209" s="108"/>
      <c r="BF2209" s="108"/>
      <c r="BG2209" s="108"/>
      <c r="BH2209" s="108"/>
      <c r="BI2209" s="108"/>
      <c r="BJ2209" s="108"/>
      <c r="BK2209" s="108"/>
      <c r="BL2209" s="108"/>
      <c r="BM2209" s="108"/>
      <c r="BN2209" s="108"/>
      <c r="BO2209" s="108"/>
      <c r="BP2209" s="108"/>
      <c r="BQ2209" s="108"/>
      <c r="BR2209" s="108">
        <f>ROUND($F$2209/3,0)</f>
        <v>3844561</v>
      </c>
      <c r="BS2209" s="108">
        <f t="shared" ref="BS2209:BT2209" si="31653">ROUND($F$2209/3,0)</f>
        <v>3844561</v>
      </c>
      <c r="BT2209" s="108">
        <f t="shared" si="31653"/>
        <v>3844561</v>
      </c>
      <c r="BU2209" s="108"/>
      <c r="BV2209" s="108"/>
      <c r="BW2209" s="108"/>
      <c r="BX2209" s="108"/>
      <c r="BY2209" s="108"/>
      <c r="BZ2209" s="108"/>
      <c r="CA2209" s="108"/>
      <c r="CB2209" s="108"/>
      <c r="CC2209" s="108"/>
      <c r="CD2209" s="108"/>
      <c r="CE2209" s="108"/>
      <c r="CF2209" s="108"/>
      <c r="CG2209" s="108"/>
      <c r="CH2209" s="109">
        <f>IF(C2209="","",F2209-SUM(G2209:CG2209))</f>
        <v>0</v>
      </c>
      <c r="CI2209" s="107">
        <f>IF(C2209="","",SUM(G2209:CG2209))</f>
        <v>11533683</v>
      </c>
      <c r="CJ2209" s="67" t="b">
        <f>IF(C2209="","",F2209=CI2209)</f>
        <v>1</v>
      </c>
    </row>
    <row r="2210" spans="1:88" s="5" customFormat="1" ht="15" customHeight="1" x14ac:dyDescent="0.3">
      <c r="A2210" s="172"/>
      <c r="B2210" s="156"/>
      <c r="C2210" s="169"/>
      <c r="D2210" s="159"/>
      <c r="E2210" s="162"/>
      <c r="F2210" s="165"/>
      <c r="G2210" s="110"/>
      <c r="H2210" s="110"/>
      <c r="I2210" s="110"/>
      <c r="J2210" s="110"/>
      <c r="K2210" s="110"/>
      <c r="L2210" s="110"/>
      <c r="M2210" s="110"/>
      <c r="N2210" s="110"/>
      <c r="O2210" s="110"/>
      <c r="P2210" s="110"/>
      <c r="Q2210" s="110"/>
      <c r="R2210" s="110"/>
      <c r="S2210" s="110"/>
      <c r="T2210" s="110"/>
      <c r="U2210" s="110"/>
      <c r="V2210" s="110"/>
      <c r="W2210" s="110"/>
      <c r="X2210" s="110"/>
      <c r="Y2210" s="110"/>
      <c r="Z2210" s="110"/>
      <c r="AA2210" s="110"/>
      <c r="AB2210" s="110"/>
      <c r="AC2210" s="110"/>
      <c r="AD2210" s="110"/>
      <c r="AE2210" s="110"/>
      <c r="AF2210" s="110"/>
      <c r="AG2210" s="110">
        <f t="shared" ref="AG2210:AT2210" si="31654">ROUND(AG2209/$E2209,2)</f>
        <v>0</v>
      </c>
      <c r="AH2210" s="110">
        <f t="shared" si="31654"/>
        <v>0</v>
      </c>
      <c r="AI2210" s="110">
        <f t="shared" si="31654"/>
        <v>0</v>
      </c>
      <c r="AJ2210" s="110">
        <f t="shared" si="31654"/>
        <v>0</v>
      </c>
      <c r="AK2210" s="110">
        <f t="shared" si="31654"/>
        <v>0</v>
      </c>
      <c r="AL2210" s="110">
        <f t="shared" si="31654"/>
        <v>0</v>
      </c>
      <c r="AM2210" s="110">
        <f t="shared" si="31654"/>
        <v>0</v>
      </c>
      <c r="AN2210" s="110">
        <f t="shared" si="31654"/>
        <v>0</v>
      </c>
      <c r="AO2210" s="110">
        <f t="shared" si="31654"/>
        <v>0</v>
      </c>
      <c r="AP2210" s="110">
        <f t="shared" si="31654"/>
        <v>0</v>
      </c>
      <c r="AQ2210" s="110">
        <f t="shared" si="31654"/>
        <v>0</v>
      </c>
      <c r="AR2210" s="110">
        <f t="shared" si="31654"/>
        <v>0</v>
      </c>
      <c r="AS2210" s="110">
        <f t="shared" si="31654"/>
        <v>0</v>
      </c>
      <c r="AT2210" s="110">
        <f t="shared" si="31654"/>
        <v>0</v>
      </c>
      <c r="AU2210" s="110">
        <f t="shared" ref="AU2210:AX2210" si="31655">ROUND(AU2209/$E2209,2)</f>
        <v>0</v>
      </c>
      <c r="AV2210" s="110">
        <f t="shared" si="31655"/>
        <v>0</v>
      </c>
      <c r="AW2210" s="110">
        <f t="shared" si="31655"/>
        <v>0</v>
      </c>
      <c r="AX2210" s="110">
        <f t="shared" si="31655"/>
        <v>0</v>
      </c>
      <c r="AY2210" s="110">
        <f t="shared" ref="AY2210:BC2210" si="31656">ROUND(AY2209/$E2209,2)</f>
        <v>0</v>
      </c>
      <c r="AZ2210" s="110">
        <f t="shared" si="31656"/>
        <v>0</v>
      </c>
      <c r="BA2210" s="110">
        <f t="shared" si="31656"/>
        <v>0</v>
      </c>
      <c r="BB2210" s="110">
        <f t="shared" si="31656"/>
        <v>0</v>
      </c>
      <c r="BC2210" s="110">
        <f t="shared" si="31656"/>
        <v>0</v>
      </c>
      <c r="BD2210" s="110">
        <f t="shared" ref="BD2210:BG2210" si="31657">ROUND(BD2209/$E2209,2)</f>
        <v>0</v>
      </c>
      <c r="BE2210" s="110">
        <f t="shared" si="31657"/>
        <v>0</v>
      </c>
      <c r="BF2210" s="110">
        <f t="shared" si="31657"/>
        <v>0</v>
      </c>
      <c r="BG2210" s="110">
        <f t="shared" si="31657"/>
        <v>0</v>
      </c>
      <c r="BH2210" s="110">
        <f t="shared" ref="BH2210:BK2210" si="31658">ROUND(BH2209/$E2209,2)</f>
        <v>0</v>
      </c>
      <c r="BI2210" s="110">
        <f t="shared" si="31658"/>
        <v>0</v>
      </c>
      <c r="BJ2210" s="110">
        <f t="shared" si="31658"/>
        <v>0</v>
      </c>
      <c r="BK2210" s="110">
        <f t="shared" si="31658"/>
        <v>0</v>
      </c>
      <c r="BL2210" s="110">
        <f t="shared" ref="BL2210:BP2210" si="31659">ROUND(BL2209/$E2209,2)</f>
        <v>0</v>
      </c>
      <c r="BM2210" s="110">
        <f t="shared" si="31659"/>
        <v>0</v>
      </c>
      <c r="BN2210" s="110">
        <f t="shared" si="31659"/>
        <v>0</v>
      </c>
      <c r="BO2210" s="110">
        <f t="shared" ref="BO2210" si="31660">ROUNDUP(BO2209/$E2209,2)</f>
        <v>0</v>
      </c>
      <c r="BP2210" s="110">
        <f t="shared" si="31659"/>
        <v>0</v>
      </c>
      <c r="BQ2210" s="110">
        <f t="shared" ref="BQ2210:BS2210" si="31661">ROUND(BQ2209/$E2209,2)</f>
        <v>0</v>
      </c>
      <c r="BR2210" s="110">
        <f t="shared" si="31661"/>
        <v>231.04</v>
      </c>
      <c r="BS2210" s="110">
        <f t="shared" si="31661"/>
        <v>231.04</v>
      </c>
      <c r="BT2210" s="110">
        <f>ROUNDUP(BT2209/$E2209,2)</f>
        <v>231.04999999999998</v>
      </c>
      <c r="BU2210" s="110">
        <f t="shared" ref="BU2210:BX2210" si="31662">ROUND(BU2209/$E2209,2)</f>
        <v>0</v>
      </c>
      <c r="BV2210" s="110">
        <f t="shared" si="31662"/>
        <v>0</v>
      </c>
      <c r="BW2210" s="110">
        <f t="shared" si="31662"/>
        <v>0</v>
      </c>
      <c r="BX2210" s="110">
        <f t="shared" si="31662"/>
        <v>0</v>
      </c>
      <c r="BY2210" s="110">
        <f t="shared" ref="BY2210:CC2210" si="31663">ROUND(BY2209/$E2209,2)</f>
        <v>0</v>
      </c>
      <c r="BZ2210" s="110">
        <f t="shared" si="31663"/>
        <v>0</v>
      </c>
      <c r="CA2210" s="110">
        <f t="shared" si="31663"/>
        <v>0</v>
      </c>
      <c r="CB2210" s="110">
        <f t="shared" si="31663"/>
        <v>0</v>
      </c>
      <c r="CC2210" s="110">
        <f t="shared" si="31663"/>
        <v>0</v>
      </c>
      <c r="CD2210" s="110">
        <f t="shared" ref="CD2210:CG2210" si="31664">ROUND(CD2209/$E2209,2)</f>
        <v>0</v>
      </c>
      <c r="CE2210" s="110"/>
      <c r="CF2210" s="110">
        <f t="shared" si="31664"/>
        <v>0</v>
      </c>
      <c r="CG2210" s="110">
        <f t="shared" si="31664"/>
        <v>0</v>
      </c>
      <c r="CH2210" s="111">
        <f>IF(C2209="","",D2209-SUM(G2210:CG2210))</f>
        <v>0</v>
      </c>
      <c r="CI2210" s="112">
        <f>IF(C2209="","",SUM(G2210:CG2210))</f>
        <v>693.13</v>
      </c>
      <c r="CJ2210" s="67" t="b">
        <f>IF(C2209="","",D2209=CI2210)</f>
        <v>1</v>
      </c>
    </row>
    <row r="2211" spans="1:88" s="5" customFormat="1" ht="15" customHeight="1" x14ac:dyDescent="0.3">
      <c r="A2211" s="173"/>
      <c r="B2211" s="157"/>
      <c r="C2211" s="170"/>
      <c r="D2211" s="160"/>
      <c r="E2211" s="163"/>
      <c r="F2211" s="166"/>
      <c r="G2211" s="113"/>
      <c r="H2211" s="113"/>
      <c r="I2211" s="113"/>
      <c r="J2211" s="113"/>
      <c r="K2211" s="113"/>
      <c r="L2211" s="113"/>
      <c r="M2211" s="113"/>
      <c r="N2211" s="113"/>
      <c r="O2211" s="113"/>
      <c r="P2211" s="113"/>
      <c r="Q2211" s="113"/>
      <c r="R2211" s="113"/>
      <c r="S2211" s="113"/>
      <c r="T2211" s="113"/>
      <c r="U2211" s="113"/>
      <c r="V2211" s="113"/>
      <c r="W2211" s="113"/>
      <c r="X2211" s="113"/>
      <c r="Y2211" s="113"/>
      <c r="Z2211" s="113"/>
      <c r="AA2211" s="113"/>
      <c r="AB2211" s="113"/>
      <c r="AC2211" s="113"/>
      <c r="AD2211" s="113"/>
      <c r="AE2211" s="113"/>
      <c r="AF2211" s="113"/>
      <c r="AG2211" s="113">
        <f t="shared" ref="AG2211:AT2211" si="31665">AG2209/$F2209</f>
        <v>0</v>
      </c>
      <c r="AH2211" s="113">
        <f t="shared" si="31665"/>
        <v>0</v>
      </c>
      <c r="AI2211" s="113">
        <f t="shared" si="31665"/>
        <v>0</v>
      </c>
      <c r="AJ2211" s="113">
        <f t="shared" si="31665"/>
        <v>0</v>
      </c>
      <c r="AK2211" s="113">
        <f t="shared" si="31665"/>
        <v>0</v>
      </c>
      <c r="AL2211" s="113">
        <f t="shared" si="31665"/>
        <v>0</v>
      </c>
      <c r="AM2211" s="113">
        <f t="shared" si="31665"/>
        <v>0</v>
      </c>
      <c r="AN2211" s="113">
        <f t="shared" si="31665"/>
        <v>0</v>
      </c>
      <c r="AO2211" s="113">
        <f t="shared" si="31665"/>
        <v>0</v>
      </c>
      <c r="AP2211" s="113">
        <f t="shared" si="31665"/>
        <v>0</v>
      </c>
      <c r="AQ2211" s="113">
        <f t="shared" si="31665"/>
        <v>0</v>
      </c>
      <c r="AR2211" s="113">
        <f t="shared" si="31665"/>
        <v>0</v>
      </c>
      <c r="AS2211" s="113">
        <f t="shared" si="31665"/>
        <v>0</v>
      </c>
      <c r="AT2211" s="113">
        <f t="shared" si="31665"/>
        <v>0</v>
      </c>
      <c r="AU2211" s="113">
        <f t="shared" ref="AU2211:AX2211" si="31666">AU2209/$F2209</f>
        <v>0</v>
      </c>
      <c r="AV2211" s="113">
        <f t="shared" si="31666"/>
        <v>0</v>
      </c>
      <c r="AW2211" s="113">
        <f t="shared" si="31666"/>
        <v>0</v>
      </c>
      <c r="AX2211" s="113">
        <f t="shared" si="31666"/>
        <v>0</v>
      </c>
      <c r="AY2211" s="113">
        <f t="shared" ref="AY2211:BC2211" si="31667">AY2209/$F2209</f>
        <v>0</v>
      </c>
      <c r="AZ2211" s="113">
        <f t="shared" si="31667"/>
        <v>0</v>
      </c>
      <c r="BA2211" s="113">
        <f t="shared" si="31667"/>
        <v>0</v>
      </c>
      <c r="BB2211" s="113">
        <f t="shared" si="31667"/>
        <v>0</v>
      </c>
      <c r="BC2211" s="113">
        <f t="shared" si="31667"/>
        <v>0</v>
      </c>
      <c r="BD2211" s="113">
        <f t="shared" ref="BD2211:BG2211" si="31668">BD2209/$F2209</f>
        <v>0</v>
      </c>
      <c r="BE2211" s="113">
        <f t="shared" si="31668"/>
        <v>0</v>
      </c>
      <c r="BF2211" s="113">
        <f t="shared" si="31668"/>
        <v>0</v>
      </c>
      <c r="BG2211" s="113">
        <f t="shared" si="31668"/>
        <v>0</v>
      </c>
      <c r="BH2211" s="113">
        <f t="shared" ref="BH2211:BK2211" si="31669">BH2209/$F2209</f>
        <v>0</v>
      </c>
      <c r="BI2211" s="113">
        <f t="shared" si="31669"/>
        <v>0</v>
      </c>
      <c r="BJ2211" s="113">
        <f t="shared" si="31669"/>
        <v>0</v>
      </c>
      <c r="BK2211" s="113">
        <f t="shared" si="31669"/>
        <v>0</v>
      </c>
      <c r="BL2211" s="113">
        <f t="shared" ref="BL2211:BP2211" si="31670">BL2209/$F2209</f>
        <v>0</v>
      </c>
      <c r="BM2211" s="113">
        <f t="shared" si="31670"/>
        <v>0</v>
      </c>
      <c r="BN2211" s="113">
        <f t="shared" si="31670"/>
        <v>0</v>
      </c>
      <c r="BO2211" s="113">
        <f t="shared" si="31670"/>
        <v>0</v>
      </c>
      <c r="BP2211" s="113">
        <f t="shared" si="31670"/>
        <v>0</v>
      </c>
      <c r="BQ2211" s="113">
        <f t="shared" ref="BQ2211:BT2211" si="31671">BQ2209/$F2209</f>
        <v>0</v>
      </c>
      <c r="BR2211" s="113">
        <f t="shared" si="31671"/>
        <v>0.33333333333333331</v>
      </c>
      <c r="BS2211" s="113">
        <f t="shared" si="31671"/>
        <v>0.33333333333333331</v>
      </c>
      <c r="BT2211" s="113">
        <f t="shared" si="31671"/>
        <v>0.33333333333333331</v>
      </c>
      <c r="BU2211" s="113">
        <f t="shared" ref="BU2211:BX2211" si="31672">BU2209/$F2209</f>
        <v>0</v>
      </c>
      <c r="BV2211" s="113">
        <f t="shared" si="31672"/>
        <v>0</v>
      </c>
      <c r="BW2211" s="113">
        <f t="shared" si="31672"/>
        <v>0</v>
      </c>
      <c r="BX2211" s="113">
        <f t="shared" si="31672"/>
        <v>0</v>
      </c>
      <c r="BY2211" s="113">
        <f t="shared" ref="BY2211:CC2211" si="31673">BY2209/$F2209</f>
        <v>0</v>
      </c>
      <c r="BZ2211" s="113">
        <f t="shared" si="31673"/>
        <v>0</v>
      </c>
      <c r="CA2211" s="113">
        <f t="shared" si="31673"/>
        <v>0</v>
      </c>
      <c r="CB2211" s="113">
        <f t="shared" si="31673"/>
        <v>0</v>
      </c>
      <c r="CC2211" s="113">
        <f t="shared" si="31673"/>
        <v>0</v>
      </c>
      <c r="CD2211" s="113">
        <f t="shared" ref="CD2211:CG2211" si="31674">CD2209/$F2209</f>
        <v>0</v>
      </c>
      <c r="CE2211" s="113"/>
      <c r="CF2211" s="113">
        <f t="shared" si="31674"/>
        <v>0</v>
      </c>
      <c r="CG2211" s="113">
        <f t="shared" si="31674"/>
        <v>0</v>
      </c>
      <c r="CH2211" s="114">
        <f>IF(C2209="","",100%-SUM(G2211:CG2211))</f>
        <v>0</v>
      </c>
      <c r="CI2211" s="115">
        <f>IF(C2209="","",SUM(G2211:CG2211))</f>
        <v>1</v>
      </c>
      <c r="CJ2211" s="67" t="b">
        <f>IF(C2209="","",SUM(G2211:CG2211)=CI2211)</f>
        <v>1</v>
      </c>
    </row>
    <row r="2212" spans="1:88" x14ac:dyDescent="0.3">
      <c r="A2212" s="31" t="s">
        <v>1552</v>
      </c>
      <c r="B2212" s="32" t="s">
        <v>1553</v>
      </c>
      <c r="C2212" s="33"/>
      <c r="D2212" s="33"/>
      <c r="E2212" s="37" t="s">
        <v>8</v>
      </c>
      <c r="F2212" s="84">
        <f>SUM(F2213:F2233)</f>
        <v>940115399</v>
      </c>
      <c r="G2212" s="6">
        <f t="shared" ref="G2212:BR2212" si="31675">G2213+G2216+G2219+G2222+G2225+G2228+G2231</f>
        <v>0</v>
      </c>
      <c r="H2212" s="6">
        <f t="shared" si="31675"/>
        <v>0</v>
      </c>
      <c r="I2212" s="6">
        <f t="shared" si="31675"/>
        <v>0</v>
      </c>
      <c r="J2212" s="6">
        <f t="shared" si="31675"/>
        <v>0</v>
      </c>
      <c r="K2212" s="6">
        <f t="shared" si="31675"/>
        <v>0</v>
      </c>
      <c r="L2212" s="6">
        <f t="shared" si="31675"/>
        <v>0</v>
      </c>
      <c r="M2212" s="6">
        <f t="shared" si="31675"/>
        <v>0</v>
      </c>
      <c r="N2212" s="6">
        <f t="shared" si="31675"/>
        <v>0</v>
      </c>
      <c r="O2212" s="6">
        <f t="shared" si="31675"/>
        <v>0</v>
      </c>
      <c r="P2212" s="6">
        <f t="shared" si="31675"/>
        <v>0</v>
      </c>
      <c r="Q2212" s="6">
        <f t="shared" si="31675"/>
        <v>0</v>
      </c>
      <c r="R2212" s="6">
        <f t="shared" si="31675"/>
        <v>0</v>
      </c>
      <c r="S2212" s="6">
        <f t="shared" si="31675"/>
        <v>0</v>
      </c>
      <c r="T2212" s="6">
        <f t="shared" si="31675"/>
        <v>0</v>
      </c>
      <c r="U2212" s="6">
        <f t="shared" si="31675"/>
        <v>0</v>
      </c>
      <c r="V2212" s="6">
        <f t="shared" si="31675"/>
        <v>0</v>
      </c>
      <c r="W2212" s="6">
        <f t="shared" si="31675"/>
        <v>0</v>
      </c>
      <c r="X2212" s="6">
        <f t="shared" si="31675"/>
        <v>0</v>
      </c>
      <c r="Y2212" s="6">
        <f t="shared" si="31675"/>
        <v>0</v>
      </c>
      <c r="Z2212" s="6">
        <f t="shared" si="31675"/>
        <v>0</v>
      </c>
      <c r="AA2212" s="6">
        <f t="shared" si="31675"/>
        <v>0</v>
      </c>
      <c r="AB2212" s="6">
        <f t="shared" si="31675"/>
        <v>0</v>
      </c>
      <c r="AC2212" s="6">
        <f t="shared" si="31675"/>
        <v>0</v>
      </c>
      <c r="AD2212" s="6">
        <f t="shared" si="31675"/>
        <v>0</v>
      </c>
      <c r="AE2212" s="6">
        <f t="shared" si="31675"/>
        <v>0</v>
      </c>
      <c r="AF2212" s="6">
        <f t="shared" si="31675"/>
        <v>0</v>
      </c>
      <c r="AG2212" s="6">
        <f t="shared" si="31675"/>
        <v>0</v>
      </c>
      <c r="AH2212" s="6">
        <f t="shared" si="31675"/>
        <v>0</v>
      </c>
      <c r="AI2212" s="6">
        <f t="shared" si="31675"/>
        <v>0</v>
      </c>
      <c r="AJ2212" s="6">
        <f t="shared" si="31675"/>
        <v>0</v>
      </c>
      <c r="AK2212" s="6">
        <f t="shared" si="31675"/>
        <v>0</v>
      </c>
      <c r="AL2212" s="6">
        <f t="shared" si="31675"/>
        <v>0</v>
      </c>
      <c r="AM2212" s="6">
        <f t="shared" si="31675"/>
        <v>0</v>
      </c>
      <c r="AN2212" s="6">
        <f t="shared" si="31675"/>
        <v>0</v>
      </c>
      <c r="AO2212" s="6">
        <f t="shared" si="31675"/>
        <v>0</v>
      </c>
      <c r="AP2212" s="6">
        <f t="shared" si="31675"/>
        <v>0</v>
      </c>
      <c r="AQ2212" s="6">
        <f t="shared" si="31675"/>
        <v>0</v>
      </c>
      <c r="AR2212" s="6">
        <f t="shared" si="31675"/>
        <v>0</v>
      </c>
      <c r="AS2212" s="6">
        <f t="shared" si="31675"/>
        <v>0</v>
      </c>
      <c r="AT2212" s="6">
        <f t="shared" si="31675"/>
        <v>10401763</v>
      </c>
      <c r="AU2212" s="6">
        <f t="shared" si="31675"/>
        <v>23362466</v>
      </c>
      <c r="AV2212" s="6">
        <f t="shared" si="31675"/>
        <v>37668738</v>
      </c>
      <c r="AW2212" s="6">
        <f t="shared" si="31675"/>
        <v>36554133</v>
      </c>
      <c r="AX2212" s="6">
        <f t="shared" si="31675"/>
        <v>23593430</v>
      </c>
      <c r="AY2212" s="6">
        <f t="shared" si="31675"/>
        <v>23593430</v>
      </c>
      <c r="AZ2212" s="6">
        <f t="shared" si="31675"/>
        <v>23593430</v>
      </c>
      <c r="BA2212" s="6">
        <f t="shared" si="31675"/>
        <v>258427298</v>
      </c>
      <c r="BB2212" s="6">
        <f t="shared" si="31675"/>
        <v>244121027</v>
      </c>
      <c r="BC2212" s="6">
        <f t="shared" si="31675"/>
        <v>244121026</v>
      </c>
      <c r="BD2212" s="6">
        <f t="shared" si="31675"/>
        <v>0</v>
      </c>
      <c r="BE2212" s="6">
        <f t="shared" si="31675"/>
        <v>0</v>
      </c>
      <c r="BF2212" s="6">
        <f t="shared" si="31675"/>
        <v>0</v>
      </c>
      <c r="BG2212" s="6">
        <f t="shared" si="31675"/>
        <v>0</v>
      </c>
      <c r="BH2212" s="6">
        <f t="shared" si="31675"/>
        <v>0</v>
      </c>
      <c r="BI2212" s="6">
        <f t="shared" si="31675"/>
        <v>7339329</v>
      </c>
      <c r="BJ2212" s="6">
        <f t="shared" si="31675"/>
        <v>7339329</v>
      </c>
      <c r="BK2212" s="6">
        <f t="shared" si="31675"/>
        <v>0</v>
      </c>
      <c r="BL2212" s="6">
        <f t="shared" si="31675"/>
        <v>0</v>
      </c>
      <c r="BM2212" s="6">
        <f t="shared" si="31675"/>
        <v>0</v>
      </c>
      <c r="BN2212" s="6">
        <f t="shared" si="31675"/>
        <v>0</v>
      </c>
      <c r="BO2212" s="6">
        <f t="shared" si="31675"/>
        <v>0</v>
      </c>
      <c r="BP2212" s="6">
        <f t="shared" si="31675"/>
        <v>0</v>
      </c>
      <c r="BQ2212" s="6">
        <f t="shared" si="31675"/>
        <v>0</v>
      </c>
      <c r="BR2212" s="6">
        <f t="shared" si="31675"/>
        <v>0</v>
      </c>
      <c r="BS2212" s="6">
        <f t="shared" ref="BS2212:CG2212" si="31676">BS2213+BS2216+BS2219+BS2222+BS2225+BS2228+BS2231</f>
        <v>0</v>
      </c>
      <c r="BT2212" s="6">
        <f t="shared" si="31676"/>
        <v>0</v>
      </c>
      <c r="BU2212" s="6">
        <f t="shared" si="31676"/>
        <v>0</v>
      </c>
      <c r="BV2212" s="6">
        <f t="shared" si="31676"/>
        <v>0</v>
      </c>
      <c r="BW2212" s="6">
        <f t="shared" si="31676"/>
        <v>0</v>
      </c>
      <c r="BX2212" s="6">
        <f t="shared" si="31676"/>
        <v>0</v>
      </c>
      <c r="BY2212" s="6">
        <f t="shared" si="31676"/>
        <v>0</v>
      </c>
      <c r="BZ2212" s="6">
        <f t="shared" si="31676"/>
        <v>0</v>
      </c>
      <c r="CA2212" s="6">
        <f t="shared" si="31676"/>
        <v>0</v>
      </c>
      <c r="CB2212" s="6">
        <f t="shared" si="31676"/>
        <v>0</v>
      </c>
      <c r="CC2212" s="6">
        <f t="shared" si="31676"/>
        <v>0</v>
      </c>
      <c r="CD2212" s="6">
        <f t="shared" si="31676"/>
        <v>0</v>
      </c>
      <c r="CE2212" s="6">
        <f t="shared" si="31676"/>
        <v>0</v>
      </c>
      <c r="CF2212" s="6">
        <f t="shared" si="31676"/>
        <v>0</v>
      </c>
      <c r="CG2212" s="6">
        <f t="shared" si="31676"/>
        <v>0</v>
      </c>
      <c r="CH2212" s="107">
        <f>F2212-SUM(G2212:CG2212)</f>
        <v>0</v>
      </c>
      <c r="CI2212" s="107" t="str">
        <f>IF(C2212="","",SUM(G2212:CG2212))</f>
        <v/>
      </c>
      <c r="CJ2212" s="67" t="str">
        <f>IF(C2212="","",F2212=CI2212)</f>
        <v/>
      </c>
    </row>
    <row r="2213" spans="1:88" s="5" customFormat="1" ht="70.05" customHeight="1" x14ac:dyDescent="0.3">
      <c r="A2213" s="171" t="s">
        <v>1554</v>
      </c>
      <c r="B2213" s="155" t="s">
        <v>1555</v>
      </c>
      <c r="C2213" s="168" t="s">
        <v>17</v>
      </c>
      <c r="D2213" s="158">
        <v>1091.19</v>
      </c>
      <c r="E2213" s="161">
        <v>671160</v>
      </c>
      <c r="F2213" s="164">
        <f t="shared" ref="F2213:F2231" si="31677">ROUND(E2213*D2213,0)</f>
        <v>732363080</v>
      </c>
      <c r="G2213" s="108">
        <v>0</v>
      </c>
      <c r="H2213" s="108"/>
      <c r="I2213" s="108"/>
      <c r="J2213" s="108"/>
      <c r="K2213" s="108"/>
      <c r="L2213" s="108"/>
      <c r="M2213" s="108"/>
      <c r="N2213" s="108"/>
      <c r="O2213" s="108"/>
      <c r="P2213" s="108"/>
      <c r="Q2213" s="108"/>
      <c r="R2213" s="108"/>
      <c r="S2213" s="108"/>
      <c r="T2213" s="108"/>
      <c r="U2213" s="108"/>
      <c r="V2213" s="108"/>
      <c r="W2213" s="108"/>
      <c r="X2213" s="108"/>
      <c r="Y2213" s="108"/>
      <c r="Z2213" s="108"/>
      <c r="AA2213" s="108"/>
      <c r="AB2213" s="108"/>
      <c r="AC2213" s="108"/>
      <c r="AD2213" s="108"/>
      <c r="AE2213" s="108"/>
      <c r="AF2213" s="108"/>
      <c r="AG2213" s="108"/>
      <c r="AH2213" s="108"/>
      <c r="AI2213" s="108"/>
      <c r="AJ2213" s="108"/>
      <c r="AK2213" s="108"/>
      <c r="AL2213" s="108"/>
      <c r="AM2213" s="108"/>
      <c r="AN2213" s="108"/>
      <c r="AO2213" s="108"/>
      <c r="AP2213" s="108"/>
      <c r="AQ2213" s="108"/>
      <c r="AR2213" s="108"/>
      <c r="AS2213" s="108"/>
      <c r="AT2213" s="108"/>
      <c r="AU2213" s="108"/>
      <c r="AV2213" s="108"/>
      <c r="AW2213" s="108"/>
      <c r="AX2213" s="108"/>
      <c r="AY2213" s="108"/>
      <c r="AZ2213" s="108"/>
      <c r="BA2213" s="108">
        <f>ROUND($F$2213/3,0)</f>
        <v>244121027</v>
      </c>
      <c r="BB2213" s="108">
        <f t="shared" ref="BB2213" si="31678">ROUND($F$2213/3,0)</f>
        <v>244121027</v>
      </c>
      <c r="BC2213" s="108">
        <f>ROUNDDOWN($F$2213/3,0)</f>
        <v>244121026</v>
      </c>
      <c r="BD2213" s="108"/>
      <c r="BE2213" s="108"/>
      <c r="BF2213" s="108"/>
      <c r="BG2213" s="108"/>
      <c r="BH2213" s="108"/>
      <c r="BI2213" s="108"/>
      <c r="BJ2213" s="108"/>
      <c r="BK2213" s="108"/>
      <c r="BL2213" s="108"/>
      <c r="BM2213" s="108"/>
      <c r="BN2213" s="108"/>
      <c r="BO2213" s="108"/>
      <c r="BP2213" s="108"/>
      <c r="BQ2213" s="108"/>
      <c r="BR2213" s="108"/>
      <c r="BS2213" s="108"/>
      <c r="BT2213" s="108"/>
      <c r="BU2213" s="108"/>
      <c r="BV2213" s="108"/>
      <c r="BW2213" s="108"/>
      <c r="BX2213" s="108"/>
      <c r="BY2213" s="108"/>
      <c r="BZ2213" s="108"/>
      <c r="CA2213" s="108"/>
      <c r="CB2213" s="108"/>
      <c r="CC2213" s="108"/>
      <c r="CD2213" s="108"/>
      <c r="CE2213" s="108"/>
      <c r="CF2213" s="108"/>
      <c r="CG2213" s="108"/>
      <c r="CH2213" s="109">
        <f>IF(C2213="","",F2213-SUM(G2213:CG2213))</f>
        <v>0</v>
      </c>
      <c r="CI2213" s="107">
        <f>IF(C2213="","",SUM(G2213:CG2213))</f>
        <v>732363080</v>
      </c>
      <c r="CJ2213" s="67" t="b">
        <f>IF(C2213="","",F2213=CI2213)</f>
        <v>1</v>
      </c>
    </row>
    <row r="2214" spans="1:88" s="5" customFormat="1" ht="70.05" customHeight="1" x14ac:dyDescent="0.3">
      <c r="A2214" s="172"/>
      <c r="B2214" s="156"/>
      <c r="C2214" s="169"/>
      <c r="D2214" s="159"/>
      <c r="E2214" s="162"/>
      <c r="F2214" s="165"/>
      <c r="G2214" s="110">
        <v>0</v>
      </c>
      <c r="H2214" s="110"/>
      <c r="I2214" s="110"/>
      <c r="J2214" s="110"/>
      <c r="K2214" s="110"/>
      <c r="L2214" s="110"/>
      <c r="M2214" s="110"/>
      <c r="N2214" s="110"/>
      <c r="O2214" s="110"/>
      <c r="P2214" s="110"/>
      <c r="Q2214" s="110"/>
      <c r="R2214" s="110"/>
      <c r="S2214" s="110"/>
      <c r="T2214" s="110"/>
      <c r="U2214" s="110">
        <f t="shared" ref="U2214:X2214" si="31679">ROUND(U2213/$E2213,2)</f>
        <v>0</v>
      </c>
      <c r="V2214" s="110">
        <f t="shared" si="31679"/>
        <v>0</v>
      </c>
      <c r="W2214" s="110">
        <f t="shared" si="31679"/>
        <v>0</v>
      </c>
      <c r="X2214" s="110">
        <f t="shared" si="31679"/>
        <v>0</v>
      </c>
      <c r="Y2214" s="110">
        <f t="shared" ref="Y2214:AG2214" si="31680">ROUND(Y2213/$E2213,2)</f>
        <v>0</v>
      </c>
      <c r="Z2214" s="110">
        <f t="shared" si="31680"/>
        <v>0</v>
      </c>
      <c r="AA2214" s="110">
        <f t="shared" si="31680"/>
        <v>0</v>
      </c>
      <c r="AB2214" s="110">
        <f t="shared" si="31680"/>
        <v>0</v>
      </c>
      <c r="AC2214" s="110">
        <f t="shared" si="31680"/>
        <v>0</v>
      </c>
      <c r="AD2214" s="110">
        <f t="shared" si="31680"/>
        <v>0</v>
      </c>
      <c r="AE2214" s="110">
        <f t="shared" si="31680"/>
        <v>0</v>
      </c>
      <c r="AF2214" s="110">
        <f t="shared" si="31680"/>
        <v>0</v>
      </c>
      <c r="AG2214" s="110">
        <f t="shared" si="31680"/>
        <v>0</v>
      </c>
      <c r="AH2214" s="110">
        <f t="shared" ref="AH2214:AK2214" si="31681">ROUND(AH2213/$E2213,2)</f>
        <v>0</v>
      </c>
      <c r="AI2214" s="110">
        <f t="shared" si="31681"/>
        <v>0</v>
      </c>
      <c r="AJ2214" s="110">
        <f t="shared" si="31681"/>
        <v>0</v>
      </c>
      <c r="AK2214" s="110">
        <f t="shared" si="31681"/>
        <v>0</v>
      </c>
      <c r="AL2214" s="110">
        <f t="shared" ref="AL2214:AT2214" si="31682">ROUND(AL2213/$E2213,2)</f>
        <v>0</v>
      </c>
      <c r="AM2214" s="110">
        <f t="shared" si="31682"/>
        <v>0</v>
      </c>
      <c r="AN2214" s="110">
        <f t="shared" si="31682"/>
        <v>0</v>
      </c>
      <c r="AO2214" s="110">
        <f t="shared" si="31682"/>
        <v>0</v>
      </c>
      <c r="AP2214" s="110">
        <f t="shared" si="31682"/>
        <v>0</v>
      </c>
      <c r="AQ2214" s="110">
        <f t="shared" si="31682"/>
        <v>0</v>
      </c>
      <c r="AR2214" s="110">
        <f t="shared" si="31682"/>
        <v>0</v>
      </c>
      <c r="AS2214" s="110">
        <f t="shared" si="31682"/>
        <v>0</v>
      </c>
      <c r="AT2214" s="110">
        <f t="shared" si="31682"/>
        <v>0</v>
      </c>
      <c r="AU2214" s="110">
        <f t="shared" ref="AU2214:AX2214" si="31683">ROUND(AU2213/$E2213,2)</f>
        <v>0</v>
      </c>
      <c r="AV2214" s="110">
        <f t="shared" si="31683"/>
        <v>0</v>
      </c>
      <c r="AW2214" s="110">
        <f t="shared" si="31683"/>
        <v>0</v>
      </c>
      <c r="AX2214" s="110">
        <f t="shared" si="31683"/>
        <v>0</v>
      </c>
      <c r="AY2214" s="110">
        <f t="shared" ref="AY2214:BC2214" si="31684">ROUND(AY2213/$E2213,2)</f>
        <v>0</v>
      </c>
      <c r="AZ2214" s="110">
        <f t="shared" si="31684"/>
        <v>0</v>
      </c>
      <c r="BA2214" s="110">
        <f t="shared" si="31684"/>
        <v>363.73</v>
      </c>
      <c r="BB2214" s="110">
        <f t="shared" si="31684"/>
        <v>363.73</v>
      </c>
      <c r="BC2214" s="110">
        <f t="shared" si="31684"/>
        <v>363.73</v>
      </c>
      <c r="BD2214" s="110">
        <f t="shared" ref="BD2214:BG2214" si="31685">ROUND(BD2213/$E2213,2)</f>
        <v>0</v>
      </c>
      <c r="BE2214" s="110">
        <f t="shared" si="31685"/>
        <v>0</v>
      </c>
      <c r="BF2214" s="110">
        <f t="shared" si="31685"/>
        <v>0</v>
      </c>
      <c r="BG2214" s="110">
        <f t="shared" si="31685"/>
        <v>0</v>
      </c>
      <c r="BH2214" s="110">
        <f t="shared" ref="BH2214" si="31686">ROUNDUP(BH2213/$E2213,2)</f>
        <v>0</v>
      </c>
      <c r="BI2214" s="110">
        <f t="shared" ref="BI2214" si="31687">ROUNDUP(BI2213/$E2213,2)</f>
        <v>0</v>
      </c>
      <c r="BJ2214" s="110">
        <f t="shared" ref="BJ2214" si="31688">ROUNDUP(BJ2213/$E2213,2)</f>
        <v>0</v>
      </c>
      <c r="BK2214" s="110">
        <f t="shared" ref="BK2214" si="31689">ROUND(BK2213/$E2213,2)</f>
        <v>0</v>
      </c>
      <c r="BL2214" s="110">
        <f t="shared" ref="BL2214:BP2214" si="31690">ROUND(BL2213/$E2213,2)</f>
        <v>0</v>
      </c>
      <c r="BM2214" s="110">
        <f t="shared" si="31690"/>
        <v>0</v>
      </c>
      <c r="BN2214" s="110">
        <f t="shared" si="31690"/>
        <v>0</v>
      </c>
      <c r="BO2214" s="110">
        <f t="shared" si="31690"/>
        <v>0</v>
      </c>
      <c r="BP2214" s="110">
        <f t="shared" si="31690"/>
        <v>0</v>
      </c>
      <c r="BQ2214" s="110">
        <f t="shared" ref="BQ2214:BT2214" si="31691">ROUND(BQ2213/$E2213,2)</f>
        <v>0</v>
      </c>
      <c r="BR2214" s="110">
        <f t="shared" si="31691"/>
        <v>0</v>
      </c>
      <c r="BS2214" s="110">
        <f t="shared" si="31691"/>
        <v>0</v>
      </c>
      <c r="BT2214" s="110">
        <f t="shared" si="31691"/>
        <v>0</v>
      </c>
      <c r="BU2214" s="110">
        <f t="shared" ref="BU2214:BX2214" si="31692">ROUND(BU2213/$E2213,2)</f>
        <v>0</v>
      </c>
      <c r="BV2214" s="110">
        <f t="shared" si="31692"/>
        <v>0</v>
      </c>
      <c r="BW2214" s="110">
        <f t="shared" si="31692"/>
        <v>0</v>
      </c>
      <c r="BX2214" s="110">
        <f t="shared" si="31692"/>
        <v>0</v>
      </c>
      <c r="BY2214" s="110">
        <f t="shared" ref="BY2214:CC2214" si="31693">ROUND(BY2213/$E2213,2)</f>
        <v>0</v>
      </c>
      <c r="BZ2214" s="110">
        <f t="shared" si="31693"/>
        <v>0</v>
      </c>
      <c r="CA2214" s="110">
        <f t="shared" si="31693"/>
        <v>0</v>
      </c>
      <c r="CB2214" s="110">
        <f t="shared" si="31693"/>
        <v>0</v>
      </c>
      <c r="CC2214" s="110">
        <f t="shared" si="31693"/>
        <v>0</v>
      </c>
      <c r="CD2214" s="110">
        <f t="shared" ref="CD2214:CG2214" si="31694">ROUND(CD2213/$E2213,2)</f>
        <v>0</v>
      </c>
      <c r="CE2214" s="110"/>
      <c r="CF2214" s="110">
        <f t="shared" si="31694"/>
        <v>0</v>
      </c>
      <c r="CG2214" s="110">
        <f t="shared" si="31694"/>
        <v>0</v>
      </c>
      <c r="CH2214" s="111">
        <f>IF(C2213="","",D2213-SUM(G2214:CG2214))</f>
        <v>0</v>
      </c>
      <c r="CI2214" s="112">
        <f>IF(C2213="","",SUM(G2214:CG2214))</f>
        <v>1091.19</v>
      </c>
      <c r="CJ2214" s="67" t="b">
        <f>IF(C2213="","",D2213=CI2214)</f>
        <v>1</v>
      </c>
    </row>
    <row r="2215" spans="1:88" s="5" customFormat="1" ht="70.05" customHeight="1" x14ac:dyDescent="0.3">
      <c r="A2215" s="173"/>
      <c r="B2215" s="157"/>
      <c r="C2215" s="170"/>
      <c r="D2215" s="160"/>
      <c r="E2215" s="163"/>
      <c r="F2215" s="166"/>
      <c r="G2215" s="113">
        <v>0</v>
      </c>
      <c r="H2215" s="113"/>
      <c r="I2215" s="113"/>
      <c r="J2215" s="113"/>
      <c r="K2215" s="113"/>
      <c r="L2215" s="113"/>
      <c r="M2215" s="113"/>
      <c r="N2215" s="113"/>
      <c r="O2215" s="113"/>
      <c r="P2215" s="113"/>
      <c r="Q2215" s="113"/>
      <c r="R2215" s="113"/>
      <c r="S2215" s="113"/>
      <c r="T2215" s="113"/>
      <c r="U2215" s="113">
        <f t="shared" ref="U2215:X2215" si="31695">U2213/$F2213</f>
        <v>0</v>
      </c>
      <c r="V2215" s="113">
        <f t="shared" si="31695"/>
        <v>0</v>
      </c>
      <c r="W2215" s="113">
        <f t="shared" si="31695"/>
        <v>0</v>
      </c>
      <c r="X2215" s="113">
        <f t="shared" si="31695"/>
        <v>0</v>
      </c>
      <c r="Y2215" s="113">
        <f t="shared" ref="Y2215:AG2215" si="31696">Y2213/$F2213</f>
        <v>0</v>
      </c>
      <c r="Z2215" s="113">
        <f t="shared" si="31696"/>
        <v>0</v>
      </c>
      <c r="AA2215" s="113">
        <f t="shared" si="31696"/>
        <v>0</v>
      </c>
      <c r="AB2215" s="113">
        <f t="shared" si="31696"/>
        <v>0</v>
      </c>
      <c r="AC2215" s="113">
        <f t="shared" si="31696"/>
        <v>0</v>
      </c>
      <c r="AD2215" s="113">
        <f t="shared" si="31696"/>
        <v>0</v>
      </c>
      <c r="AE2215" s="113">
        <f t="shared" si="31696"/>
        <v>0</v>
      </c>
      <c r="AF2215" s="113">
        <f t="shared" si="31696"/>
        <v>0</v>
      </c>
      <c r="AG2215" s="113">
        <f t="shared" si="31696"/>
        <v>0</v>
      </c>
      <c r="AH2215" s="113">
        <f t="shared" ref="AH2215:AK2215" si="31697">AH2213/$F2213</f>
        <v>0</v>
      </c>
      <c r="AI2215" s="113">
        <f t="shared" si="31697"/>
        <v>0</v>
      </c>
      <c r="AJ2215" s="113">
        <f t="shared" si="31697"/>
        <v>0</v>
      </c>
      <c r="AK2215" s="113">
        <f t="shared" si="31697"/>
        <v>0</v>
      </c>
      <c r="AL2215" s="113">
        <f t="shared" ref="AL2215:AT2215" si="31698">AL2213/$F2213</f>
        <v>0</v>
      </c>
      <c r="AM2215" s="113">
        <f t="shared" si="31698"/>
        <v>0</v>
      </c>
      <c r="AN2215" s="113">
        <f t="shared" si="31698"/>
        <v>0</v>
      </c>
      <c r="AO2215" s="113">
        <f t="shared" si="31698"/>
        <v>0</v>
      </c>
      <c r="AP2215" s="113">
        <f t="shared" si="31698"/>
        <v>0</v>
      </c>
      <c r="AQ2215" s="113">
        <f t="shared" si="31698"/>
        <v>0</v>
      </c>
      <c r="AR2215" s="113">
        <f t="shared" si="31698"/>
        <v>0</v>
      </c>
      <c r="AS2215" s="113">
        <f t="shared" si="31698"/>
        <v>0</v>
      </c>
      <c r="AT2215" s="113">
        <f t="shared" si="31698"/>
        <v>0</v>
      </c>
      <c r="AU2215" s="113">
        <f t="shared" ref="AU2215:AX2215" si="31699">AU2213/$F2213</f>
        <v>0</v>
      </c>
      <c r="AV2215" s="113">
        <f t="shared" si="31699"/>
        <v>0</v>
      </c>
      <c r="AW2215" s="113">
        <f t="shared" si="31699"/>
        <v>0</v>
      </c>
      <c r="AX2215" s="113">
        <f t="shared" si="31699"/>
        <v>0</v>
      </c>
      <c r="AY2215" s="113">
        <f t="shared" ref="AY2215:BC2215" si="31700">AY2213/$F2213</f>
        <v>0</v>
      </c>
      <c r="AZ2215" s="113">
        <f t="shared" si="31700"/>
        <v>0</v>
      </c>
      <c r="BA2215" s="113">
        <f t="shared" si="31700"/>
        <v>0.33333333378848096</v>
      </c>
      <c r="BB2215" s="113">
        <f t="shared" si="31700"/>
        <v>0.33333333378848096</v>
      </c>
      <c r="BC2215" s="113">
        <f t="shared" si="31700"/>
        <v>0.33333333242303803</v>
      </c>
      <c r="BD2215" s="113">
        <f t="shared" ref="BD2215:BG2215" si="31701">BD2213/$F2213</f>
        <v>0</v>
      </c>
      <c r="BE2215" s="113">
        <f t="shared" si="31701"/>
        <v>0</v>
      </c>
      <c r="BF2215" s="113">
        <f t="shared" si="31701"/>
        <v>0</v>
      </c>
      <c r="BG2215" s="113">
        <f t="shared" si="31701"/>
        <v>0</v>
      </c>
      <c r="BH2215" s="113">
        <f t="shared" ref="BH2215:BK2215" si="31702">BH2213/$F2213</f>
        <v>0</v>
      </c>
      <c r="BI2215" s="113">
        <f t="shared" si="31702"/>
        <v>0</v>
      </c>
      <c r="BJ2215" s="113">
        <f t="shared" si="31702"/>
        <v>0</v>
      </c>
      <c r="BK2215" s="113">
        <f t="shared" si="31702"/>
        <v>0</v>
      </c>
      <c r="BL2215" s="113">
        <f t="shared" ref="BL2215:BP2215" si="31703">BL2213/$F2213</f>
        <v>0</v>
      </c>
      <c r="BM2215" s="113">
        <f t="shared" si="31703"/>
        <v>0</v>
      </c>
      <c r="BN2215" s="113">
        <f t="shared" si="31703"/>
        <v>0</v>
      </c>
      <c r="BO2215" s="113">
        <f t="shared" si="31703"/>
        <v>0</v>
      </c>
      <c r="BP2215" s="113">
        <f t="shared" si="31703"/>
        <v>0</v>
      </c>
      <c r="BQ2215" s="113">
        <f t="shared" ref="BQ2215:BT2215" si="31704">BQ2213/$F2213</f>
        <v>0</v>
      </c>
      <c r="BR2215" s="113">
        <f t="shared" si="31704"/>
        <v>0</v>
      </c>
      <c r="BS2215" s="113">
        <f t="shared" si="31704"/>
        <v>0</v>
      </c>
      <c r="BT2215" s="113">
        <f t="shared" si="31704"/>
        <v>0</v>
      </c>
      <c r="BU2215" s="113">
        <f t="shared" ref="BU2215:BX2215" si="31705">BU2213/$F2213</f>
        <v>0</v>
      </c>
      <c r="BV2215" s="113">
        <f t="shared" si="31705"/>
        <v>0</v>
      </c>
      <c r="BW2215" s="113">
        <f t="shared" si="31705"/>
        <v>0</v>
      </c>
      <c r="BX2215" s="113">
        <f t="shared" si="31705"/>
        <v>0</v>
      </c>
      <c r="BY2215" s="113">
        <f t="shared" ref="BY2215:CC2215" si="31706">BY2213/$F2213</f>
        <v>0</v>
      </c>
      <c r="BZ2215" s="113">
        <f t="shared" si="31706"/>
        <v>0</v>
      </c>
      <c r="CA2215" s="113">
        <f t="shared" si="31706"/>
        <v>0</v>
      </c>
      <c r="CB2215" s="113">
        <f t="shared" si="31706"/>
        <v>0</v>
      </c>
      <c r="CC2215" s="113">
        <f t="shared" si="31706"/>
        <v>0</v>
      </c>
      <c r="CD2215" s="113">
        <f t="shared" ref="CD2215:CG2215" si="31707">CD2213/$F2213</f>
        <v>0</v>
      </c>
      <c r="CE2215" s="113"/>
      <c r="CF2215" s="113">
        <f t="shared" si="31707"/>
        <v>0</v>
      </c>
      <c r="CG2215" s="113">
        <f t="shared" si="31707"/>
        <v>0</v>
      </c>
      <c r="CH2215" s="114">
        <f>IF(C2213="","",100%-SUM(G2215:CG2215))</f>
        <v>0</v>
      </c>
      <c r="CI2215" s="115">
        <f>IF(C2213="","",SUM(G2215:CG2215))</f>
        <v>1</v>
      </c>
      <c r="CJ2215" s="67" t="b">
        <f>IF(C2213="","",SUM(G2215:CG2215)=CI2215)</f>
        <v>1</v>
      </c>
    </row>
    <row r="2216" spans="1:88" s="5" customFormat="1" ht="25.05" customHeight="1" x14ac:dyDescent="0.3">
      <c r="A2216" s="171" t="s">
        <v>1556</v>
      </c>
      <c r="B2216" s="155" t="s">
        <v>27</v>
      </c>
      <c r="C2216" s="168" t="s">
        <v>28</v>
      </c>
      <c r="D2216" s="158">
        <v>130.94</v>
      </c>
      <c r="E2216" s="161">
        <v>25537</v>
      </c>
      <c r="F2216" s="164">
        <f t="shared" si="31677"/>
        <v>3343815</v>
      </c>
      <c r="G2216" s="108">
        <v>0</v>
      </c>
      <c r="H2216" s="108"/>
      <c r="I2216" s="108"/>
      <c r="J2216" s="108"/>
      <c r="K2216" s="108"/>
      <c r="L2216" s="108"/>
      <c r="M2216" s="108"/>
      <c r="N2216" s="108"/>
      <c r="O2216" s="108"/>
      <c r="P2216" s="108"/>
      <c r="Q2216" s="108"/>
      <c r="R2216" s="108"/>
      <c r="S2216" s="108"/>
      <c r="T2216" s="108"/>
      <c r="U2216" s="108"/>
      <c r="V2216" s="108"/>
      <c r="W2216" s="108"/>
      <c r="X2216" s="108"/>
      <c r="Y2216" s="108"/>
      <c r="Z2216" s="108"/>
      <c r="AA2216" s="108"/>
      <c r="AB2216" s="108"/>
      <c r="AC2216" s="108"/>
      <c r="AD2216" s="108"/>
      <c r="AE2216" s="108"/>
      <c r="AF2216" s="108"/>
      <c r="AG2216" s="108"/>
      <c r="AH2216" s="108"/>
      <c r="AI2216" s="108"/>
      <c r="AJ2216" s="108"/>
      <c r="AK2216" s="108"/>
      <c r="AL2216" s="108"/>
      <c r="AM2216" s="108"/>
      <c r="AN2216" s="108"/>
      <c r="AO2216" s="108"/>
      <c r="AP2216" s="108"/>
      <c r="AQ2216" s="108"/>
      <c r="AR2216" s="108"/>
      <c r="AS2216" s="108"/>
      <c r="AT2216" s="108">
        <f>ROUND($F$2216/3,0)</f>
        <v>1114605</v>
      </c>
      <c r="AU2216" s="108">
        <f t="shared" ref="AU2216:AV2216" si="31708">ROUND($F$2216/3,0)</f>
        <v>1114605</v>
      </c>
      <c r="AV2216" s="108">
        <f t="shared" si="31708"/>
        <v>1114605</v>
      </c>
      <c r="AW2216" s="108"/>
      <c r="AX2216" s="108"/>
      <c r="AY2216" s="108"/>
      <c r="AZ2216" s="108"/>
      <c r="BA2216" s="108"/>
      <c r="BB2216" s="108"/>
      <c r="BC2216" s="108"/>
      <c r="BD2216" s="108"/>
      <c r="BE2216" s="108"/>
      <c r="BF2216" s="108"/>
      <c r="BG2216" s="108"/>
      <c r="BH2216" s="108"/>
      <c r="BI2216" s="108"/>
      <c r="BJ2216" s="108"/>
      <c r="BK2216" s="108"/>
      <c r="BL2216" s="108"/>
      <c r="BM2216" s="108"/>
      <c r="BN2216" s="108"/>
      <c r="BO2216" s="108"/>
      <c r="BP2216" s="108"/>
      <c r="BQ2216" s="108"/>
      <c r="BR2216" s="108"/>
      <c r="BS2216" s="108"/>
      <c r="BT2216" s="108"/>
      <c r="BU2216" s="108"/>
      <c r="BV2216" s="108"/>
      <c r="BW2216" s="108"/>
      <c r="BX2216" s="108"/>
      <c r="BY2216" s="108"/>
      <c r="BZ2216" s="108"/>
      <c r="CA2216" s="108"/>
      <c r="CB2216" s="108"/>
      <c r="CC2216" s="108"/>
      <c r="CD2216" s="108"/>
      <c r="CE2216" s="108"/>
      <c r="CF2216" s="108"/>
      <c r="CG2216" s="108"/>
      <c r="CH2216" s="109">
        <f>IF(C2216="","",F2216-SUM(G2216:CG2216))</f>
        <v>0</v>
      </c>
      <c r="CI2216" s="107">
        <f>IF(C2216="","",SUM(G2216:CG2216))</f>
        <v>3343815</v>
      </c>
      <c r="CJ2216" s="67" t="b">
        <f>IF(C2216="","",F2216=CI2216)</f>
        <v>1</v>
      </c>
    </row>
    <row r="2217" spans="1:88" s="5" customFormat="1" ht="25.05" customHeight="1" x14ac:dyDescent="0.3">
      <c r="A2217" s="172"/>
      <c r="B2217" s="156"/>
      <c r="C2217" s="169"/>
      <c r="D2217" s="159"/>
      <c r="E2217" s="162"/>
      <c r="F2217" s="165"/>
      <c r="G2217" s="110">
        <v>0</v>
      </c>
      <c r="H2217" s="110"/>
      <c r="I2217" s="110"/>
      <c r="J2217" s="110"/>
      <c r="K2217" s="110"/>
      <c r="L2217" s="110"/>
      <c r="M2217" s="110"/>
      <c r="N2217" s="110"/>
      <c r="O2217" s="110"/>
      <c r="P2217" s="110"/>
      <c r="Q2217" s="110"/>
      <c r="R2217" s="110"/>
      <c r="S2217" s="110"/>
      <c r="T2217" s="110"/>
      <c r="U2217" s="110">
        <f t="shared" ref="U2217:X2217" si="31709">ROUND(U2216/$E2216,2)</f>
        <v>0</v>
      </c>
      <c r="V2217" s="110">
        <f t="shared" si="31709"/>
        <v>0</v>
      </c>
      <c r="W2217" s="110">
        <f t="shared" si="31709"/>
        <v>0</v>
      </c>
      <c r="X2217" s="110">
        <f t="shared" si="31709"/>
        <v>0</v>
      </c>
      <c r="Y2217" s="110">
        <f t="shared" ref="Y2217:AG2217" si="31710">ROUND(Y2216/$E2216,2)</f>
        <v>0</v>
      </c>
      <c r="Z2217" s="110">
        <f t="shared" si="31710"/>
        <v>0</v>
      </c>
      <c r="AA2217" s="110">
        <f t="shared" si="31710"/>
        <v>0</v>
      </c>
      <c r="AB2217" s="110">
        <f t="shared" si="31710"/>
        <v>0</v>
      </c>
      <c r="AC2217" s="110">
        <f t="shared" si="31710"/>
        <v>0</v>
      </c>
      <c r="AD2217" s="110">
        <f t="shared" si="31710"/>
        <v>0</v>
      </c>
      <c r="AE2217" s="110">
        <f t="shared" si="31710"/>
        <v>0</v>
      </c>
      <c r="AF2217" s="110">
        <f t="shared" si="31710"/>
        <v>0</v>
      </c>
      <c r="AG2217" s="110">
        <f t="shared" si="31710"/>
        <v>0</v>
      </c>
      <c r="AH2217" s="110">
        <f t="shared" ref="AH2217:AK2217" si="31711">ROUND(AH2216/$E2216,2)</f>
        <v>0</v>
      </c>
      <c r="AI2217" s="110">
        <f t="shared" si="31711"/>
        <v>0</v>
      </c>
      <c r="AJ2217" s="110">
        <f t="shared" si="31711"/>
        <v>0</v>
      </c>
      <c r="AK2217" s="110">
        <f t="shared" si="31711"/>
        <v>0</v>
      </c>
      <c r="AL2217" s="110">
        <f t="shared" ref="AL2217:AT2217" si="31712">ROUND(AL2216/$E2216,2)</f>
        <v>0</v>
      </c>
      <c r="AM2217" s="110">
        <f t="shared" si="31712"/>
        <v>0</v>
      </c>
      <c r="AN2217" s="110">
        <f t="shared" si="31712"/>
        <v>0</v>
      </c>
      <c r="AO2217" s="110">
        <f t="shared" si="31712"/>
        <v>0</v>
      </c>
      <c r="AP2217" s="110">
        <f t="shared" si="31712"/>
        <v>0</v>
      </c>
      <c r="AQ2217" s="110">
        <f t="shared" si="31712"/>
        <v>0</v>
      </c>
      <c r="AR2217" s="110">
        <f t="shared" si="31712"/>
        <v>0</v>
      </c>
      <c r="AS2217" s="110">
        <f t="shared" si="31712"/>
        <v>0</v>
      </c>
      <c r="AT2217" s="110">
        <f t="shared" si="31712"/>
        <v>43.65</v>
      </c>
      <c r="AU2217" s="110">
        <f t="shared" ref="AU2217" si="31713">ROUNDDOWN(AU2216/$E2216,2)</f>
        <v>43.64</v>
      </c>
      <c r="AV2217" s="110">
        <f t="shared" ref="AV2217:AX2217" si="31714">ROUND(AV2216/$E2216,2)</f>
        <v>43.65</v>
      </c>
      <c r="AW2217" s="110">
        <f t="shared" si="31714"/>
        <v>0</v>
      </c>
      <c r="AX2217" s="110">
        <f t="shared" si="31714"/>
        <v>0</v>
      </c>
      <c r="AY2217" s="110">
        <f t="shared" ref="AY2217:BC2217" si="31715">ROUND(AY2216/$E2216,2)</f>
        <v>0</v>
      </c>
      <c r="AZ2217" s="110">
        <f t="shared" si="31715"/>
        <v>0</v>
      </c>
      <c r="BA2217" s="110">
        <f t="shared" si="31715"/>
        <v>0</v>
      </c>
      <c r="BB2217" s="110">
        <f t="shared" si="31715"/>
        <v>0</v>
      </c>
      <c r="BC2217" s="110">
        <f t="shared" si="31715"/>
        <v>0</v>
      </c>
      <c r="BD2217" s="110">
        <f t="shared" ref="BD2217:BG2217" si="31716">ROUND(BD2216/$E2216,2)</f>
        <v>0</v>
      </c>
      <c r="BE2217" s="110">
        <f t="shared" si="31716"/>
        <v>0</v>
      </c>
      <c r="BF2217" s="110">
        <f t="shared" si="31716"/>
        <v>0</v>
      </c>
      <c r="BG2217" s="110">
        <f t="shared" si="31716"/>
        <v>0</v>
      </c>
      <c r="BH2217" s="110">
        <f t="shared" ref="BH2217:BK2217" si="31717">ROUND(BH2216/$E2216,2)</f>
        <v>0</v>
      </c>
      <c r="BI2217" s="110">
        <f t="shared" si="31717"/>
        <v>0</v>
      </c>
      <c r="BJ2217" s="110">
        <f t="shared" si="31717"/>
        <v>0</v>
      </c>
      <c r="BK2217" s="110">
        <f t="shared" si="31717"/>
        <v>0</v>
      </c>
      <c r="BL2217" s="110">
        <f t="shared" ref="BL2217:BP2217" si="31718">ROUND(BL2216/$E2216,2)</f>
        <v>0</v>
      </c>
      <c r="BM2217" s="110">
        <f t="shared" si="31718"/>
        <v>0</v>
      </c>
      <c r="BN2217" s="110">
        <f t="shared" si="31718"/>
        <v>0</v>
      </c>
      <c r="BO2217" s="110">
        <f t="shared" si="31718"/>
        <v>0</v>
      </c>
      <c r="BP2217" s="110">
        <f t="shared" si="31718"/>
        <v>0</v>
      </c>
      <c r="BQ2217" s="110">
        <f t="shared" ref="BQ2217:BT2217" si="31719">ROUND(BQ2216/$E2216,2)</f>
        <v>0</v>
      </c>
      <c r="BR2217" s="110">
        <f t="shared" si="31719"/>
        <v>0</v>
      </c>
      <c r="BS2217" s="110">
        <f t="shared" si="31719"/>
        <v>0</v>
      </c>
      <c r="BT2217" s="110">
        <f t="shared" si="31719"/>
        <v>0</v>
      </c>
      <c r="BU2217" s="110">
        <f t="shared" ref="BU2217:BX2217" si="31720">ROUND(BU2216/$E2216,2)</f>
        <v>0</v>
      </c>
      <c r="BV2217" s="110">
        <f t="shared" si="31720"/>
        <v>0</v>
      </c>
      <c r="BW2217" s="110">
        <f t="shared" si="31720"/>
        <v>0</v>
      </c>
      <c r="BX2217" s="110">
        <f t="shared" si="31720"/>
        <v>0</v>
      </c>
      <c r="BY2217" s="110">
        <f t="shared" ref="BY2217:CC2217" si="31721">ROUND(BY2216/$E2216,2)</f>
        <v>0</v>
      </c>
      <c r="BZ2217" s="110">
        <f t="shared" si="31721"/>
        <v>0</v>
      </c>
      <c r="CA2217" s="110">
        <f t="shared" si="31721"/>
        <v>0</v>
      </c>
      <c r="CB2217" s="110">
        <f t="shared" si="31721"/>
        <v>0</v>
      </c>
      <c r="CC2217" s="110">
        <f t="shared" si="31721"/>
        <v>0</v>
      </c>
      <c r="CD2217" s="110">
        <f t="shared" ref="CD2217:CG2217" si="31722">ROUND(CD2216/$E2216,2)</f>
        <v>0</v>
      </c>
      <c r="CE2217" s="110"/>
      <c r="CF2217" s="110">
        <f t="shared" si="31722"/>
        <v>0</v>
      </c>
      <c r="CG2217" s="110">
        <f t="shared" si="31722"/>
        <v>0</v>
      </c>
      <c r="CH2217" s="111">
        <f>IF(C2216="","",D2216-SUM(G2217:CG2217))</f>
        <v>0</v>
      </c>
      <c r="CI2217" s="112">
        <f>IF(C2216="","",SUM(G2217:CG2217))</f>
        <v>130.94</v>
      </c>
      <c r="CJ2217" s="67" t="b">
        <f>IF(C2216="","",D2216=CI2217)</f>
        <v>1</v>
      </c>
    </row>
    <row r="2218" spans="1:88" s="5" customFormat="1" ht="25.05" customHeight="1" x14ac:dyDescent="0.3">
      <c r="A2218" s="173"/>
      <c r="B2218" s="157"/>
      <c r="C2218" s="170"/>
      <c r="D2218" s="160"/>
      <c r="E2218" s="163"/>
      <c r="F2218" s="166"/>
      <c r="G2218" s="113">
        <v>0</v>
      </c>
      <c r="H2218" s="113"/>
      <c r="I2218" s="113"/>
      <c r="J2218" s="113"/>
      <c r="K2218" s="113"/>
      <c r="L2218" s="113"/>
      <c r="M2218" s="113"/>
      <c r="N2218" s="113"/>
      <c r="O2218" s="113"/>
      <c r="P2218" s="113"/>
      <c r="Q2218" s="113"/>
      <c r="R2218" s="113"/>
      <c r="S2218" s="113"/>
      <c r="T2218" s="113"/>
      <c r="U2218" s="113">
        <f t="shared" ref="U2218:X2218" si="31723">U2216/$F2216</f>
        <v>0</v>
      </c>
      <c r="V2218" s="113">
        <f t="shared" si="31723"/>
        <v>0</v>
      </c>
      <c r="W2218" s="113">
        <f t="shared" si="31723"/>
        <v>0</v>
      </c>
      <c r="X2218" s="113">
        <f t="shared" si="31723"/>
        <v>0</v>
      </c>
      <c r="Y2218" s="113">
        <f t="shared" ref="Y2218:AG2218" si="31724">Y2216/$F2216</f>
        <v>0</v>
      </c>
      <c r="Z2218" s="113">
        <f t="shared" si="31724"/>
        <v>0</v>
      </c>
      <c r="AA2218" s="113">
        <f t="shared" si="31724"/>
        <v>0</v>
      </c>
      <c r="AB2218" s="113">
        <f t="shared" si="31724"/>
        <v>0</v>
      </c>
      <c r="AC2218" s="113">
        <f t="shared" si="31724"/>
        <v>0</v>
      </c>
      <c r="AD2218" s="113">
        <f t="shared" si="31724"/>
        <v>0</v>
      </c>
      <c r="AE2218" s="113">
        <f t="shared" si="31724"/>
        <v>0</v>
      </c>
      <c r="AF2218" s="113">
        <f t="shared" si="31724"/>
        <v>0</v>
      </c>
      <c r="AG2218" s="113">
        <f t="shared" si="31724"/>
        <v>0</v>
      </c>
      <c r="AH2218" s="113">
        <f t="shared" ref="AH2218:AK2218" si="31725">AH2216/$F2216</f>
        <v>0</v>
      </c>
      <c r="AI2218" s="113">
        <f t="shared" si="31725"/>
        <v>0</v>
      </c>
      <c r="AJ2218" s="113">
        <f t="shared" si="31725"/>
        <v>0</v>
      </c>
      <c r="AK2218" s="113">
        <f t="shared" si="31725"/>
        <v>0</v>
      </c>
      <c r="AL2218" s="113">
        <f t="shared" ref="AL2218:AT2218" si="31726">AL2216/$F2216</f>
        <v>0</v>
      </c>
      <c r="AM2218" s="113">
        <f t="shared" si="31726"/>
        <v>0</v>
      </c>
      <c r="AN2218" s="113">
        <f t="shared" si="31726"/>
        <v>0</v>
      </c>
      <c r="AO2218" s="113">
        <f t="shared" si="31726"/>
        <v>0</v>
      </c>
      <c r="AP2218" s="113">
        <f t="shared" si="31726"/>
        <v>0</v>
      </c>
      <c r="AQ2218" s="113">
        <f t="shared" si="31726"/>
        <v>0</v>
      </c>
      <c r="AR2218" s="113">
        <f t="shared" si="31726"/>
        <v>0</v>
      </c>
      <c r="AS2218" s="113">
        <f t="shared" si="31726"/>
        <v>0</v>
      </c>
      <c r="AT2218" s="113">
        <f t="shared" si="31726"/>
        <v>0.33333333333333331</v>
      </c>
      <c r="AU2218" s="113">
        <f t="shared" ref="AU2218:AX2218" si="31727">AU2216/$F2216</f>
        <v>0.33333333333333331</v>
      </c>
      <c r="AV2218" s="113">
        <f t="shared" si="31727"/>
        <v>0.33333333333333331</v>
      </c>
      <c r="AW2218" s="113">
        <f t="shared" si="31727"/>
        <v>0</v>
      </c>
      <c r="AX2218" s="113">
        <f t="shared" si="31727"/>
        <v>0</v>
      </c>
      <c r="AY2218" s="113">
        <f t="shared" ref="AY2218:BC2218" si="31728">AY2216/$F2216</f>
        <v>0</v>
      </c>
      <c r="AZ2218" s="113">
        <f t="shared" si="31728"/>
        <v>0</v>
      </c>
      <c r="BA2218" s="113">
        <f t="shared" si="31728"/>
        <v>0</v>
      </c>
      <c r="BB2218" s="113">
        <f t="shared" si="31728"/>
        <v>0</v>
      </c>
      <c r="BC2218" s="113">
        <f t="shared" si="31728"/>
        <v>0</v>
      </c>
      <c r="BD2218" s="113">
        <f t="shared" ref="BD2218:BG2218" si="31729">BD2216/$F2216</f>
        <v>0</v>
      </c>
      <c r="BE2218" s="113">
        <f t="shared" si="31729"/>
        <v>0</v>
      </c>
      <c r="BF2218" s="113">
        <f t="shared" si="31729"/>
        <v>0</v>
      </c>
      <c r="BG2218" s="113">
        <f t="shared" si="31729"/>
        <v>0</v>
      </c>
      <c r="BH2218" s="113">
        <f t="shared" ref="BH2218:BK2218" si="31730">BH2216/$F2216</f>
        <v>0</v>
      </c>
      <c r="BI2218" s="113">
        <f t="shared" si="31730"/>
        <v>0</v>
      </c>
      <c r="BJ2218" s="113">
        <f t="shared" si="31730"/>
        <v>0</v>
      </c>
      <c r="BK2218" s="113">
        <f t="shared" si="31730"/>
        <v>0</v>
      </c>
      <c r="BL2218" s="113">
        <f t="shared" ref="BL2218:BP2218" si="31731">BL2216/$F2216</f>
        <v>0</v>
      </c>
      <c r="BM2218" s="113">
        <f t="shared" si="31731"/>
        <v>0</v>
      </c>
      <c r="BN2218" s="113">
        <f t="shared" si="31731"/>
        <v>0</v>
      </c>
      <c r="BO2218" s="113">
        <f t="shared" si="31731"/>
        <v>0</v>
      </c>
      <c r="BP2218" s="113">
        <f t="shared" si="31731"/>
        <v>0</v>
      </c>
      <c r="BQ2218" s="113">
        <f t="shared" ref="BQ2218:BT2218" si="31732">BQ2216/$F2216</f>
        <v>0</v>
      </c>
      <c r="BR2218" s="113">
        <f t="shared" si="31732"/>
        <v>0</v>
      </c>
      <c r="BS2218" s="113">
        <f t="shared" si="31732"/>
        <v>0</v>
      </c>
      <c r="BT2218" s="113">
        <f t="shared" si="31732"/>
        <v>0</v>
      </c>
      <c r="BU2218" s="113">
        <f t="shared" ref="BU2218:BX2218" si="31733">BU2216/$F2216</f>
        <v>0</v>
      </c>
      <c r="BV2218" s="113">
        <f t="shared" si="31733"/>
        <v>0</v>
      </c>
      <c r="BW2218" s="113">
        <f t="shared" si="31733"/>
        <v>0</v>
      </c>
      <c r="BX2218" s="113">
        <f t="shared" si="31733"/>
        <v>0</v>
      </c>
      <c r="BY2218" s="113">
        <f t="shared" ref="BY2218:CC2218" si="31734">BY2216/$F2216</f>
        <v>0</v>
      </c>
      <c r="BZ2218" s="113">
        <f t="shared" si="31734"/>
        <v>0</v>
      </c>
      <c r="CA2218" s="113">
        <f t="shared" si="31734"/>
        <v>0</v>
      </c>
      <c r="CB2218" s="113">
        <f t="shared" si="31734"/>
        <v>0</v>
      </c>
      <c r="CC2218" s="113">
        <f t="shared" si="31734"/>
        <v>0</v>
      </c>
      <c r="CD2218" s="113">
        <f t="shared" ref="CD2218:CG2218" si="31735">CD2216/$F2216</f>
        <v>0</v>
      </c>
      <c r="CE2218" s="113"/>
      <c r="CF2218" s="113">
        <f t="shared" si="31735"/>
        <v>0</v>
      </c>
      <c r="CG2218" s="113">
        <f t="shared" si="31735"/>
        <v>0</v>
      </c>
      <c r="CH2218" s="114">
        <f>IF(C2216="","",100%-SUM(G2218:CG2218))</f>
        <v>0</v>
      </c>
      <c r="CI2218" s="115">
        <f>IF(C2216="","",SUM(G2218:CG2218))</f>
        <v>1</v>
      </c>
      <c r="CJ2218" s="67" t="b">
        <f>IF(C2216="","",SUM(G2218:CG2218)=CI2218)</f>
        <v>1</v>
      </c>
    </row>
    <row r="2219" spans="1:88" s="5" customFormat="1" ht="27" customHeight="1" x14ac:dyDescent="0.3">
      <c r="A2219" s="171" t="s">
        <v>1557</v>
      </c>
      <c r="B2219" s="155" t="s">
        <v>1558</v>
      </c>
      <c r="C2219" s="168" t="s">
        <v>28</v>
      </c>
      <c r="D2219" s="158">
        <v>77.150000000000006</v>
      </c>
      <c r="E2219" s="161">
        <v>1112607</v>
      </c>
      <c r="F2219" s="164">
        <f t="shared" si="31677"/>
        <v>85837630</v>
      </c>
      <c r="G2219" s="108">
        <v>0</v>
      </c>
      <c r="H2219" s="108"/>
      <c r="I2219" s="108"/>
      <c r="J2219" s="108"/>
      <c r="K2219" s="108"/>
      <c r="L2219" s="108"/>
      <c r="M2219" s="108"/>
      <c r="N2219" s="108"/>
      <c r="O2219" s="108"/>
      <c r="P2219" s="108"/>
      <c r="Q2219" s="108"/>
      <c r="R2219" s="108"/>
      <c r="S2219" s="108"/>
      <c r="T2219" s="108"/>
      <c r="U2219" s="108"/>
      <c r="V2219" s="108"/>
      <c r="W2219" s="108"/>
      <c r="X2219" s="108"/>
      <c r="Y2219" s="108"/>
      <c r="Z2219" s="108"/>
      <c r="AA2219" s="108"/>
      <c r="AB2219" s="108"/>
      <c r="AC2219" s="108"/>
      <c r="AD2219" s="108"/>
      <c r="AE2219" s="108"/>
      <c r="AF2219" s="108"/>
      <c r="AG2219" s="108"/>
      <c r="AH2219" s="108"/>
      <c r="AI2219" s="108"/>
      <c r="AJ2219" s="108"/>
      <c r="AK2219" s="108"/>
      <c r="AL2219" s="108"/>
      <c r="AM2219" s="108"/>
      <c r="AN2219" s="108"/>
      <c r="AO2219" s="108"/>
      <c r="AP2219" s="108"/>
      <c r="AQ2219" s="108"/>
      <c r="AR2219" s="108"/>
      <c r="AS2219" s="108"/>
      <c r="AT2219" s="108"/>
      <c r="AU2219" s="108"/>
      <c r="AV2219" s="108">
        <f>ROUND($F$2219/6,0)</f>
        <v>14306272</v>
      </c>
      <c r="AW2219" s="108">
        <f t="shared" ref="AW2219:AY2219" si="31736">ROUND($F$2219/6,0)</f>
        <v>14306272</v>
      </c>
      <c r="AX2219" s="108">
        <f t="shared" si="31736"/>
        <v>14306272</v>
      </c>
      <c r="AY2219" s="108">
        <f t="shared" si="31736"/>
        <v>14306272</v>
      </c>
      <c r="AZ2219" s="108">
        <f>ROUNDDOWN($F$2219/6,0)</f>
        <v>14306271</v>
      </c>
      <c r="BA2219" s="108">
        <f>ROUNDDOWN($F$2219/6,0)</f>
        <v>14306271</v>
      </c>
      <c r="BB2219" s="108"/>
      <c r="BC2219" s="108"/>
      <c r="BD2219" s="108"/>
      <c r="BE2219" s="108"/>
      <c r="BF2219" s="108"/>
      <c r="BG2219" s="108"/>
      <c r="BH2219" s="108"/>
      <c r="BI2219" s="108"/>
      <c r="BJ2219" s="108"/>
      <c r="BK2219" s="108"/>
      <c r="BL2219" s="108"/>
      <c r="BM2219" s="108"/>
      <c r="BN2219" s="108"/>
      <c r="BO2219" s="108"/>
      <c r="BP2219" s="108"/>
      <c r="BQ2219" s="108"/>
      <c r="BR2219" s="108"/>
      <c r="BS2219" s="108"/>
      <c r="BT2219" s="108"/>
      <c r="BU2219" s="108"/>
      <c r="BV2219" s="108"/>
      <c r="BW2219" s="108"/>
      <c r="BX2219" s="108"/>
      <c r="BY2219" s="108"/>
      <c r="BZ2219" s="108"/>
      <c r="CA2219" s="108"/>
      <c r="CB2219" s="108"/>
      <c r="CC2219" s="108"/>
      <c r="CD2219" s="108"/>
      <c r="CE2219" s="108"/>
      <c r="CF2219" s="108"/>
      <c r="CG2219" s="108"/>
      <c r="CH2219" s="109">
        <f>IF(C2219="","",F2219-SUM(G2219:CG2219))</f>
        <v>0</v>
      </c>
      <c r="CI2219" s="107">
        <f>IF(C2219="","",SUM(G2219:CG2219))</f>
        <v>85837630</v>
      </c>
      <c r="CJ2219" s="67" t="b">
        <f>IF(C2219="","",F2219=CI2219)</f>
        <v>1</v>
      </c>
    </row>
    <row r="2220" spans="1:88" s="5" customFormat="1" ht="27" customHeight="1" x14ac:dyDescent="0.3">
      <c r="A2220" s="172"/>
      <c r="B2220" s="156"/>
      <c r="C2220" s="169"/>
      <c r="D2220" s="159"/>
      <c r="E2220" s="162"/>
      <c r="F2220" s="165"/>
      <c r="G2220" s="110">
        <v>0</v>
      </c>
      <c r="H2220" s="110"/>
      <c r="I2220" s="110"/>
      <c r="J2220" s="110"/>
      <c r="K2220" s="110"/>
      <c r="L2220" s="110"/>
      <c r="M2220" s="110"/>
      <c r="N2220" s="110"/>
      <c r="O2220" s="110"/>
      <c r="P2220" s="110"/>
      <c r="Q2220" s="110"/>
      <c r="R2220" s="110"/>
      <c r="S2220" s="110"/>
      <c r="T2220" s="110"/>
      <c r="U2220" s="110">
        <f t="shared" ref="U2220:X2220" si="31737">ROUND(U2219/$E2219,2)</f>
        <v>0</v>
      </c>
      <c r="V2220" s="110">
        <f t="shared" si="31737"/>
        <v>0</v>
      </c>
      <c r="W2220" s="110">
        <f t="shared" si="31737"/>
        <v>0</v>
      </c>
      <c r="X2220" s="110">
        <f t="shared" si="31737"/>
        <v>0</v>
      </c>
      <c r="Y2220" s="110">
        <f t="shared" ref="Y2220:AG2220" si="31738">ROUND(Y2219/$E2219,2)</f>
        <v>0</v>
      </c>
      <c r="Z2220" s="110">
        <f t="shared" si="31738"/>
        <v>0</v>
      </c>
      <c r="AA2220" s="110">
        <f t="shared" si="31738"/>
        <v>0</v>
      </c>
      <c r="AB2220" s="110">
        <f t="shared" si="31738"/>
        <v>0</v>
      </c>
      <c r="AC2220" s="110">
        <f t="shared" si="31738"/>
        <v>0</v>
      </c>
      <c r="AD2220" s="110">
        <f t="shared" si="31738"/>
        <v>0</v>
      </c>
      <c r="AE2220" s="110">
        <f t="shared" si="31738"/>
        <v>0</v>
      </c>
      <c r="AF2220" s="110">
        <f t="shared" si="31738"/>
        <v>0</v>
      </c>
      <c r="AG2220" s="110">
        <f t="shared" si="31738"/>
        <v>0</v>
      </c>
      <c r="AH2220" s="110">
        <f t="shared" ref="AH2220:AK2220" si="31739">ROUND(AH2219/$E2219,2)</f>
        <v>0</v>
      </c>
      <c r="AI2220" s="110">
        <f t="shared" si="31739"/>
        <v>0</v>
      </c>
      <c r="AJ2220" s="110">
        <f t="shared" si="31739"/>
        <v>0</v>
      </c>
      <c r="AK2220" s="110">
        <f t="shared" si="31739"/>
        <v>0</v>
      </c>
      <c r="AL2220" s="110">
        <f t="shared" ref="AL2220:AT2220" si="31740">ROUND(AL2219/$E2219,2)</f>
        <v>0</v>
      </c>
      <c r="AM2220" s="110">
        <f t="shared" si="31740"/>
        <v>0</v>
      </c>
      <c r="AN2220" s="110">
        <f t="shared" si="31740"/>
        <v>0</v>
      </c>
      <c r="AO2220" s="110">
        <f t="shared" si="31740"/>
        <v>0</v>
      </c>
      <c r="AP2220" s="110">
        <f t="shared" si="31740"/>
        <v>0</v>
      </c>
      <c r="AQ2220" s="110">
        <f t="shared" si="31740"/>
        <v>0</v>
      </c>
      <c r="AR2220" s="110">
        <f t="shared" si="31740"/>
        <v>0</v>
      </c>
      <c r="AS2220" s="110">
        <f t="shared" si="31740"/>
        <v>0</v>
      </c>
      <c r="AT2220" s="110">
        <f t="shared" si="31740"/>
        <v>0</v>
      </c>
      <c r="AU2220" s="110">
        <f t="shared" ref="AU2220:AX2220" si="31741">ROUND(AU2219/$E2219,2)</f>
        <v>0</v>
      </c>
      <c r="AV2220" s="110">
        <f t="shared" si="31741"/>
        <v>12.86</v>
      </c>
      <c r="AW2220" s="110">
        <f t="shared" si="31741"/>
        <v>12.86</v>
      </c>
      <c r="AX2220" s="110">
        <f t="shared" si="31741"/>
        <v>12.86</v>
      </c>
      <c r="AY2220" s="110">
        <f t="shared" ref="AY2220:BC2220" si="31742">ROUND(AY2219/$E2219,2)</f>
        <v>12.86</v>
      </c>
      <c r="AZ2220" s="110">
        <f t="shared" si="31742"/>
        <v>12.86</v>
      </c>
      <c r="BA2220" s="110">
        <f>ROUNDDOWN(BA2219/$E2219,2)</f>
        <v>12.85</v>
      </c>
      <c r="BB2220" s="110">
        <f t="shared" si="31742"/>
        <v>0</v>
      </c>
      <c r="BC2220" s="110">
        <f t="shared" si="31742"/>
        <v>0</v>
      </c>
      <c r="BD2220" s="110">
        <f t="shared" ref="BD2220:BG2220" si="31743">ROUND(BD2219/$E2219,2)</f>
        <v>0</v>
      </c>
      <c r="BE2220" s="110">
        <f t="shared" si="31743"/>
        <v>0</v>
      </c>
      <c r="BF2220" s="110">
        <f t="shared" si="31743"/>
        <v>0</v>
      </c>
      <c r="BG2220" s="110">
        <f t="shared" si="31743"/>
        <v>0</v>
      </c>
      <c r="BH2220" s="110">
        <f t="shared" ref="BH2220:BK2220" si="31744">ROUND(BH2219/$E2219,2)</f>
        <v>0</v>
      </c>
      <c r="BI2220" s="110">
        <f t="shared" ref="BI2220" si="31745">ROUNDUP(BI2219/$E2219,2)</f>
        <v>0</v>
      </c>
      <c r="BJ2220" s="110">
        <f t="shared" si="31744"/>
        <v>0</v>
      </c>
      <c r="BK2220" s="110">
        <f t="shared" si="31744"/>
        <v>0</v>
      </c>
      <c r="BL2220" s="110">
        <f t="shared" ref="BL2220:BP2220" si="31746">ROUND(BL2219/$E2219,2)</f>
        <v>0</v>
      </c>
      <c r="BM2220" s="110">
        <f t="shared" si="31746"/>
        <v>0</v>
      </c>
      <c r="BN2220" s="110">
        <f t="shared" si="31746"/>
        <v>0</v>
      </c>
      <c r="BO2220" s="110">
        <f t="shared" si="31746"/>
        <v>0</v>
      </c>
      <c r="BP2220" s="110">
        <f t="shared" si="31746"/>
        <v>0</v>
      </c>
      <c r="BQ2220" s="110">
        <f t="shared" ref="BQ2220:BT2220" si="31747">ROUND(BQ2219/$E2219,2)</f>
        <v>0</v>
      </c>
      <c r="BR2220" s="110">
        <f t="shared" si="31747"/>
        <v>0</v>
      </c>
      <c r="BS2220" s="110">
        <f t="shared" si="31747"/>
        <v>0</v>
      </c>
      <c r="BT2220" s="110">
        <f t="shared" si="31747"/>
        <v>0</v>
      </c>
      <c r="BU2220" s="110">
        <f t="shared" ref="BU2220:BX2220" si="31748">ROUND(BU2219/$E2219,2)</f>
        <v>0</v>
      </c>
      <c r="BV2220" s="110">
        <f t="shared" si="31748"/>
        <v>0</v>
      </c>
      <c r="BW2220" s="110">
        <f t="shared" si="31748"/>
        <v>0</v>
      </c>
      <c r="BX2220" s="110">
        <f t="shared" si="31748"/>
        <v>0</v>
      </c>
      <c r="BY2220" s="110">
        <f t="shared" ref="BY2220:CC2220" si="31749">ROUND(BY2219/$E2219,2)</f>
        <v>0</v>
      </c>
      <c r="BZ2220" s="110">
        <f t="shared" si="31749"/>
        <v>0</v>
      </c>
      <c r="CA2220" s="110">
        <f t="shared" si="31749"/>
        <v>0</v>
      </c>
      <c r="CB2220" s="110">
        <f t="shared" si="31749"/>
        <v>0</v>
      </c>
      <c r="CC2220" s="110">
        <f t="shared" si="31749"/>
        <v>0</v>
      </c>
      <c r="CD2220" s="110">
        <f t="shared" ref="CD2220:CG2220" si="31750">ROUND(CD2219/$E2219,2)</f>
        <v>0</v>
      </c>
      <c r="CE2220" s="110"/>
      <c r="CF2220" s="110">
        <f t="shared" si="31750"/>
        <v>0</v>
      </c>
      <c r="CG2220" s="110">
        <f t="shared" si="31750"/>
        <v>0</v>
      </c>
      <c r="CH2220" s="111">
        <f>IF(C2219="","",D2219-SUM(G2220:CG2220))</f>
        <v>1.4210854715202004E-14</v>
      </c>
      <c r="CI2220" s="112">
        <f>IF(C2219="","",SUM(G2220:CG2220))</f>
        <v>77.149999999999991</v>
      </c>
      <c r="CJ2220" s="67" t="b">
        <f>IF(C2219="","",D2219=CI2220)</f>
        <v>1</v>
      </c>
    </row>
    <row r="2221" spans="1:88" s="5" customFormat="1" ht="27" customHeight="1" x14ac:dyDescent="0.3">
      <c r="A2221" s="173"/>
      <c r="B2221" s="157"/>
      <c r="C2221" s="170"/>
      <c r="D2221" s="160"/>
      <c r="E2221" s="163"/>
      <c r="F2221" s="166"/>
      <c r="G2221" s="113">
        <v>0</v>
      </c>
      <c r="H2221" s="113"/>
      <c r="I2221" s="113"/>
      <c r="J2221" s="113"/>
      <c r="K2221" s="113"/>
      <c r="L2221" s="113"/>
      <c r="M2221" s="113"/>
      <c r="N2221" s="113"/>
      <c r="O2221" s="113"/>
      <c r="P2221" s="113"/>
      <c r="Q2221" s="113"/>
      <c r="R2221" s="113"/>
      <c r="S2221" s="113"/>
      <c r="T2221" s="113"/>
      <c r="U2221" s="113">
        <f t="shared" ref="U2221:X2221" si="31751">U2219/$F2219</f>
        <v>0</v>
      </c>
      <c r="V2221" s="113">
        <f t="shared" si="31751"/>
        <v>0</v>
      </c>
      <c r="W2221" s="113">
        <f t="shared" si="31751"/>
        <v>0</v>
      </c>
      <c r="X2221" s="113">
        <f t="shared" si="31751"/>
        <v>0</v>
      </c>
      <c r="Y2221" s="113">
        <f t="shared" ref="Y2221:AG2221" si="31752">Y2219/$F2219</f>
        <v>0</v>
      </c>
      <c r="Z2221" s="113">
        <f t="shared" si="31752"/>
        <v>0</v>
      </c>
      <c r="AA2221" s="113">
        <f t="shared" si="31752"/>
        <v>0</v>
      </c>
      <c r="AB2221" s="113">
        <f t="shared" si="31752"/>
        <v>0</v>
      </c>
      <c r="AC2221" s="113">
        <f t="shared" si="31752"/>
        <v>0</v>
      </c>
      <c r="AD2221" s="113">
        <f t="shared" si="31752"/>
        <v>0</v>
      </c>
      <c r="AE2221" s="113">
        <f t="shared" si="31752"/>
        <v>0</v>
      </c>
      <c r="AF2221" s="113">
        <f t="shared" si="31752"/>
        <v>0</v>
      </c>
      <c r="AG2221" s="113">
        <f t="shared" si="31752"/>
        <v>0</v>
      </c>
      <c r="AH2221" s="113">
        <f t="shared" ref="AH2221:AK2221" si="31753">AH2219/$F2219</f>
        <v>0</v>
      </c>
      <c r="AI2221" s="113">
        <f t="shared" si="31753"/>
        <v>0</v>
      </c>
      <c r="AJ2221" s="113">
        <f t="shared" si="31753"/>
        <v>0</v>
      </c>
      <c r="AK2221" s="113">
        <f t="shared" si="31753"/>
        <v>0</v>
      </c>
      <c r="AL2221" s="113">
        <f t="shared" ref="AL2221:AT2221" si="31754">AL2219/$F2219</f>
        <v>0</v>
      </c>
      <c r="AM2221" s="113">
        <f t="shared" si="31754"/>
        <v>0</v>
      </c>
      <c r="AN2221" s="113">
        <f t="shared" si="31754"/>
        <v>0</v>
      </c>
      <c r="AO2221" s="113">
        <f t="shared" si="31754"/>
        <v>0</v>
      </c>
      <c r="AP2221" s="113">
        <f t="shared" si="31754"/>
        <v>0</v>
      </c>
      <c r="AQ2221" s="113">
        <f t="shared" si="31754"/>
        <v>0</v>
      </c>
      <c r="AR2221" s="113">
        <f t="shared" si="31754"/>
        <v>0</v>
      </c>
      <c r="AS2221" s="113">
        <f t="shared" si="31754"/>
        <v>0</v>
      </c>
      <c r="AT2221" s="113">
        <f t="shared" si="31754"/>
        <v>0</v>
      </c>
      <c r="AU2221" s="113">
        <f t="shared" ref="AU2221:AX2221" si="31755">AU2219/$F2219</f>
        <v>0</v>
      </c>
      <c r="AV2221" s="113">
        <f t="shared" si="31755"/>
        <v>0.16666667054996742</v>
      </c>
      <c r="AW2221" s="113">
        <f t="shared" si="31755"/>
        <v>0.16666667054996742</v>
      </c>
      <c r="AX2221" s="113">
        <f t="shared" si="31755"/>
        <v>0.16666667054996742</v>
      </c>
      <c r="AY2221" s="113">
        <f t="shared" ref="AY2221:BC2221" si="31756">AY2219/$F2219</f>
        <v>0.16666667054996742</v>
      </c>
      <c r="AZ2221" s="113">
        <f t="shared" si="31756"/>
        <v>0.16666665890006516</v>
      </c>
      <c r="BA2221" s="113">
        <f t="shared" si="31756"/>
        <v>0.16666665890006516</v>
      </c>
      <c r="BB2221" s="113">
        <f t="shared" si="31756"/>
        <v>0</v>
      </c>
      <c r="BC2221" s="113">
        <f t="shared" si="31756"/>
        <v>0</v>
      </c>
      <c r="BD2221" s="113">
        <f t="shared" ref="BD2221:BG2221" si="31757">BD2219/$F2219</f>
        <v>0</v>
      </c>
      <c r="BE2221" s="113">
        <f t="shared" si="31757"/>
        <v>0</v>
      </c>
      <c r="BF2221" s="113">
        <f t="shared" si="31757"/>
        <v>0</v>
      </c>
      <c r="BG2221" s="113">
        <f t="shared" si="31757"/>
        <v>0</v>
      </c>
      <c r="BH2221" s="113">
        <f t="shared" ref="BH2221:BK2221" si="31758">BH2219/$F2219</f>
        <v>0</v>
      </c>
      <c r="BI2221" s="113">
        <f t="shared" si="31758"/>
        <v>0</v>
      </c>
      <c r="BJ2221" s="113">
        <f t="shared" si="31758"/>
        <v>0</v>
      </c>
      <c r="BK2221" s="113">
        <f t="shared" si="31758"/>
        <v>0</v>
      </c>
      <c r="BL2221" s="113">
        <f t="shared" ref="BL2221:BP2221" si="31759">BL2219/$F2219</f>
        <v>0</v>
      </c>
      <c r="BM2221" s="113">
        <f t="shared" si="31759"/>
        <v>0</v>
      </c>
      <c r="BN2221" s="113">
        <f t="shared" si="31759"/>
        <v>0</v>
      </c>
      <c r="BO2221" s="113">
        <f t="shared" si="31759"/>
        <v>0</v>
      </c>
      <c r="BP2221" s="113">
        <f t="shared" si="31759"/>
        <v>0</v>
      </c>
      <c r="BQ2221" s="113">
        <f t="shared" ref="BQ2221:BT2221" si="31760">BQ2219/$F2219</f>
        <v>0</v>
      </c>
      <c r="BR2221" s="113">
        <f t="shared" si="31760"/>
        <v>0</v>
      </c>
      <c r="BS2221" s="113">
        <f t="shared" si="31760"/>
        <v>0</v>
      </c>
      <c r="BT2221" s="113">
        <f t="shared" si="31760"/>
        <v>0</v>
      </c>
      <c r="BU2221" s="113">
        <f t="shared" ref="BU2221:BX2221" si="31761">BU2219/$F2219</f>
        <v>0</v>
      </c>
      <c r="BV2221" s="113">
        <f t="shared" si="31761"/>
        <v>0</v>
      </c>
      <c r="BW2221" s="113">
        <f t="shared" si="31761"/>
        <v>0</v>
      </c>
      <c r="BX2221" s="113">
        <f t="shared" si="31761"/>
        <v>0</v>
      </c>
      <c r="BY2221" s="113">
        <f t="shared" ref="BY2221:CC2221" si="31762">BY2219/$F2219</f>
        <v>0</v>
      </c>
      <c r="BZ2221" s="113">
        <f t="shared" si="31762"/>
        <v>0</v>
      </c>
      <c r="CA2221" s="113">
        <f t="shared" si="31762"/>
        <v>0</v>
      </c>
      <c r="CB2221" s="113">
        <f t="shared" si="31762"/>
        <v>0</v>
      </c>
      <c r="CC2221" s="113">
        <f t="shared" si="31762"/>
        <v>0</v>
      </c>
      <c r="CD2221" s="113">
        <f t="shared" ref="CD2221:CG2221" si="31763">CD2219/$F2219</f>
        <v>0</v>
      </c>
      <c r="CE2221" s="113"/>
      <c r="CF2221" s="113">
        <f t="shared" si="31763"/>
        <v>0</v>
      </c>
      <c r="CG2221" s="113">
        <f t="shared" si="31763"/>
        <v>0</v>
      </c>
      <c r="CH2221" s="114">
        <f>IF(C2219="","",100%-SUM(G2221:CG2221))</f>
        <v>0</v>
      </c>
      <c r="CI2221" s="115">
        <f>IF(C2219="","",SUM(G2221:CG2221))</f>
        <v>1</v>
      </c>
      <c r="CJ2221" s="67" t="b">
        <f>IF(C2219="","",SUM(G2221:CG2221)=CI2221)</f>
        <v>1</v>
      </c>
    </row>
    <row r="2222" spans="1:88" s="5" customFormat="1" ht="15" customHeight="1" x14ac:dyDescent="0.3">
      <c r="A2222" s="171" t="s">
        <v>1559</v>
      </c>
      <c r="B2222" s="155" t="s">
        <v>69</v>
      </c>
      <c r="C2222" s="168" t="s">
        <v>70</v>
      </c>
      <c r="D2222" s="158">
        <v>10802.61</v>
      </c>
      <c r="E2222" s="161">
        <v>6018</v>
      </c>
      <c r="F2222" s="164">
        <f t="shared" si="31677"/>
        <v>65010107</v>
      </c>
      <c r="G2222" s="108">
        <v>0</v>
      </c>
      <c r="H2222" s="108"/>
      <c r="I2222" s="108"/>
      <c r="J2222" s="108"/>
      <c r="K2222" s="108"/>
      <c r="L2222" s="108"/>
      <c r="M2222" s="108"/>
      <c r="N2222" s="108"/>
      <c r="O2222" s="108"/>
      <c r="P2222" s="108"/>
      <c r="Q2222" s="108"/>
      <c r="R2222" s="108"/>
      <c r="S2222" s="108"/>
      <c r="T2222" s="108"/>
      <c r="U2222" s="108"/>
      <c r="V2222" s="108"/>
      <c r="W2222" s="108"/>
      <c r="X2222" s="108"/>
      <c r="Y2222" s="108"/>
      <c r="Z2222" s="108"/>
      <c r="AA2222" s="108"/>
      <c r="AB2222" s="108"/>
      <c r="AC2222" s="108"/>
      <c r="AD2222" s="108"/>
      <c r="AE2222" s="108"/>
      <c r="AF2222" s="108"/>
      <c r="AG2222" s="108"/>
      <c r="AH2222" s="108"/>
      <c r="AI2222" s="108"/>
      <c r="AJ2222" s="108"/>
      <c r="AK2222" s="108"/>
      <c r="AL2222" s="108"/>
      <c r="AM2222" s="108"/>
      <c r="AN2222" s="108"/>
      <c r="AO2222" s="108"/>
      <c r="AP2222" s="108"/>
      <c r="AQ2222" s="108"/>
      <c r="AR2222" s="108"/>
      <c r="AS2222" s="108"/>
      <c r="AT2222" s="108">
        <f>ROUND($F$2222/7,0)</f>
        <v>9287158</v>
      </c>
      <c r="AU2222" s="108">
        <f t="shared" ref="AU2222:AY2222" si="31764">ROUND($F$2222/7,0)</f>
        <v>9287158</v>
      </c>
      <c r="AV2222" s="108">
        <f t="shared" si="31764"/>
        <v>9287158</v>
      </c>
      <c r="AW2222" s="108">
        <f t="shared" si="31764"/>
        <v>9287158</v>
      </c>
      <c r="AX2222" s="108">
        <f t="shared" si="31764"/>
        <v>9287158</v>
      </c>
      <c r="AY2222" s="108">
        <f t="shared" si="31764"/>
        <v>9287158</v>
      </c>
      <c r="AZ2222" s="108">
        <f>ROUNDUP($F$2222/7,0)</f>
        <v>9287159</v>
      </c>
      <c r="BA2222" s="108"/>
      <c r="BB2222" s="108"/>
      <c r="BC2222" s="108"/>
      <c r="BD2222" s="108"/>
      <c r="BE2222" s="108"/>
      <c r="BF2222" s="108"/>
      <c r="BG2222" s="108"/>
      <c r="BH2222" s="108"/>
      <c r="BI2222" s="108"/>
      <c r="BJ2222" s="108"/>
      <c r="BK2222" s="108"/>
      <c r="BL2222" s="108"/>
      <c r="BM2222" s="108"/>
      <c r="BN2222" s="108"/>
      <c r="BO2222" s="108"/>
      <c r="BP2222" s="108"/>
      <c r="BQ2222" s="108"/>
      <c r="BR2222" s="108"/>
      <c r="BS2222" s="108"/>
      <c r="BT2222" s="108"/>
      <c r="BU2222" s="108"/>
      <c r="BV2222" s="108"/>
      <c r="BW2222" s="108"/>
      <c r="BX2222" s="108"/>
      <c r="BY2222" s="108"/>
      <c r="BZ2222" s="108"/>
      <c r="CA2222" s="108"/>
      <c r="CB2222" s="108"/>
      <c r="CC2222" s="108"/>
      <c r="CD2222" s="108"/>
      <c r="CE2222" s="108"/>
      <c r="CF2222" s="108"/>
      <c r="CG2222" s="108"/>
      <c r="CH2222" s="109">
        <f>IF(C2222="","",F2222-SUM(G2222:CG2222))</f>
        <v>0</v>
      </c>
      <c r="CI2222" s="107">
        <f>IF(C2222="","",SUM(G2222:CG2222))</f>
        <v>65010107</v>
      </c>
      <c r="CJ2222" s="67" t="b">
        <f>IF(C2222="","",F2222=CI2222)</f>
        <v>1</v>
      </c>
    </row>
    <row r="2223" spans="1:88" s="5" customFormat="1" ht="15" customHeight="1" x14ac:dyDescent="0.3">
      <c r="A2223" s="172"/>
      <c r="B2223" s="156"/>
      <c r="C2223" s="169"/>
      <c r="D2223" s="159"/>
      <c r="E2223" s="162"/>
      <c r="F2223" s="165"/>
      <c r="G2223" s="110">
        <v>0</v>
      </c>
      <c r="H2223" s="110"/>
      <c r="I2223" s="110"/>
      <c r="J2223" s="110"/>
      <c r="K2223" s="110"/>
      <c r="L2223" s="110"/>
      <c r="M2223" s="110"/>
      <c r="N2223" s="110"/>
      <c r="O2223" s="110"/>
      <c r="P2223" s="110"/>
      <c r="Q2223" s="110"/>
      <c r="R2223" s="110"/>
      <c r="S2223" s="110"/>
      <c r="T2223" s="110"/>
      <c r="U2223" s="110">
        <f t="shared" ref="U2223:X2223" si="31765">ROUND(U2222/$E2222,2)</f>
        <v>0</v>
      </c>
      <c r="V2223" s="110">
        <f t="shared" si="31765"/>
        <v>0</v>
      </c>
      <c r="W2223" s="110">
        <f t="shared" si="31765"/>
        <v>0</v>
      </c>
      <c r="X2223" s="110">
        <f t="shared" si="31765"/>
        <v>0</v>
      </c>
      <c r="Y2223" s="110">
        <f t="shared" ref="Y2223:AG2223" si="31766">ROUND(Y2222/$E2222,2)</f>
        <v>0</v>
      </c>
      <c r="Z2223" s="110">
        <f t="shared" si="31766"/>
        <v>0</v>
      </c>
      <c r="AA2223" s="110">
        <f t="shared" si="31766"/>
        <v>0</v>
      </c>
      <c r="AB2223" s="110">
        <f t="shared" si="31766"/>
        <v>0</v>
      </c>
      <c r="AC2223" s="110">
        <f t="shared" si="31766"/>
        <v>0</v>
      </c>
      <c r="AD2223" s="110">
        <f t="shared" si="31766"/>
        <v>0</v>
      </c>
      <c r="AE2223" s="110">
        <f t="shared" si="31766"/>
        <v>0</v>
      </c>
      <c r="AF2223" s="110">
        <f t="shared" si="31766"/>
        <v>0</v>
      </c>
      <c r="AG2223" s="110">
        <f t="shared" si="31766"/>
        <v>0</v>
      </c>
      <c r="AH2223" s="110">
        <f t="shared" ref="AH2223:AK2223" si="31767">ROUND(AH2222/$E2222,2)</f>
        <v>0</v>
      </c>
      <c r="AI2223" s="110">
        <f t="shared" si="31767"/>
        <v>0</v>
      </c>
      <c r="AJ2223" s="110">
        <f t="shared" si="31767"/>
        <v>0</v>
      </c>
      <c r="AK2223" s="110">
        <f t="shared" si="31767"/>
        <v>0</v>
      </c>
      <c r="AL2223" s="110">
        <f t="shared" ref="AL2223:AU2223" si="31768">ROUND(AL2222/$E2222,2)</f>
        <v>0</v>
      </c>
      <c r="AM2223" s="110">
        <f t="shared" si="31768"/>
        <v>0</v>
      </c>
      <c r="AN2223" s="110">
        <f t="shared" si="31768"/>
        <v>0</v>
      </c>
      <c r="AO2223" s="110">
        <f t="shared" si="31768"/>
        <v>0</v>
      </c>
      <c r="AP2223" s="110">
        <f t="shared" si="31768"/>
        <v>0</v>
      </c>
      <c r="AQ2223" s="110">
        <f t="shared" si="31768"/>
        <v>0</v>
      </c>
      <c r="AR2223" s="110">
        <f t="shared" si="31768"/>
        <v>0</v>
      </c>
      <c r="AS2223" s="110">
        <f t="shared" si="31768"/>
        <v>0</v>
      </c>
      <c r="AT2223" s="110">
        <f t="shared" si="31768"/>
        <v>1543.23</v>
      </c>
      <c r="AU2223" s="110">
        <f t="shared" si="31768"/>
        <v>1543.23</v>
      </c>
      <c r="AV2223" s="110">
        <f t="shared" ref="AV2223:AX2223" si="31769">ROUND(AV2222/$E2222,2)</f>
        <v>1543.23</v>
      </c>
      <c r="AW2223" s="110">
        <f t="shared" si="31769"/>
        <v>1543.23</v>
      </c>
      <c r="AX2223" s="110">
        <f t="shared" si="31769"/>
        <v>1543.23</v>
      </c>
      <c r="AY2223" s="110">
        <f t="shared" ref="AY2223:BJ2223" si="31770">ROUND(AY2222/$E2222,2)</f>
        <v>1543.23</v>
      </c>
      <c r="AZ2223" s="110">
        <f t="shared" si="31770"/>
        <v>1543.23</v>
      </c>
      <c r="BA2223" s="110">
        <f t="shared" si="31770"/>
        <v>0</v>
      </c>
      <c r="BB2223" s="110">
        <f t="shared" si="31770"/>
        <v>0</v>
      </c>
      <c r="BC2223" s="110">
        <f t="shared" si="31770"/>
        <v>0</v>
      </c>
      <c r="BD2223" s="110">
        <f t="shared" si="31770"/>
        <v>0</v>
      </c>
      <c r="BE2223" s="110">
        <f t="shared" si="31770"/>
        <v>0</v>
      </c>
      <c r="BF2223" s="110">
        <f t="shared" si="31770"/>
        <v>0</v>
      </c>
      <c r="BG2223" s="110">
        <f t="shared" si="31770"/>
        <v>0</v>
      </c>
      <c r="BH2223" s="110">
        <f t="shared" si="31770"/>
        <v>0</v>
      </c>
      <c r="BI2223" s="110">
        <f t="shared" si="31770"/>
        <v>0</v>
      </c>
      <c r="BJ2223" s="110">
        <f t="shared" si="31770"/>
        <v>0</v>
      </c>
      <c r="BK2223" s="110"/>
      <c r="BL2223" s="110">
        <f t="shared" ref="BL2223:BP2223" si="31771">ROUND(BL2222/$E2222,2)</f>
        <v>0</v>
      </c>
      <c r="BM2223" s="110">
        <f t="shared" si="31771"/>
        <v>0</v>
      </c>
      <c r="BN2223" s="110">
        <f t="shared" si="31771"/>
        <v>0</v>
      </c>
      <c r="BO2223" s="110">
        <f t="shared" si="31771"/>
        <v>0</v>
      </c>
      <c r="BP2223" s="110">
        <f t="shared" si="31771"/>
        <v>0</v>
      </c>
      <c r="BQ2223" s="110">
        <f t="shared" ref="BQ2223:BT2223" si="31772">ROUND(BQ2222/$E2222,2)</f>
        <v>0</v>
      </c>
      <c r="BR2223" s="110">
        <f t="shared" si="31772"/>
        <v>0</v>
      </c>
      <c r="BS2223" s="110">
        <f t="shared" si="31772"/>
        <v>0</v>
      </c>
      <c r="BT2223" s="110">
        <f t="shared" si="31772"/>
        <v>0</v>
      </c>
      <c r="BU2223" s="110">
        <f t="shared" ref="BU2223:BX2223" si="31773">ROUND(BU2222/$E2222,2)</f>
        <v>0</v>
      </c>
      <c r="BV2223" s="110">
        <f t="shared" si="31773"/>
        <v>0</v>
      </c>
      <c r="BW2223" s="110">
        <f t="shared" si="31773"/>
        <v>0</v>
      </c>
      <c r="BX2223" s="110">
        <f t="shared" si="31773"/>
        <v>0</v>
      </c>
      <c r="BY2223" s="110">
        <f t="shared" ref="BY2223:CC2223" si="31774">ROUND(BY2222/$E2222,2)</f>
        <v>0</v>
      </c>
      <c r="BZ2223" s="110">
        <f t="shared" si="31774"/>
        <v>0</v>
      </c>
      <c r="CA2223" s="110">
        <f t="shared" si="31774"/>
        <v>0</v>
      </c>
      <c r="CB2223" s="110">
        <f t="shared" si="31774"/>
        <v>0</v>
      </c>
      <c r="CC2223" s="110">
        <f t="shared" si="31774"/>
        <v>0</v>
      </c>
      <c r="CD2223" s="110">
        <f t="shared" ref="CD2223:CG2223" si="31775">ROUND(CD2222/$E2222,2)</f>
        <v>0</v>
      </c>
      <c r="CE2223" s="110"/>
      <c r="CF2223" s="110">
        <f t="shared" si="31775"/>
        <v>0</v>
      </c>
      <c r="CG2223" s="110">
        <f t="shared" si="31775"/>
        <v>0</v>
      </c>
      <c r="CH2223" s="111">
        <f>IF(C2222="","",D2222-SUM(G2223:CG2223))</f>
        <v>1.8189894035458565E-12</v>
      </c>
      <c r="CI2223" s="112">
        <f>IF(C2222="","",SUM(G2223:CG2223))</f>
        <v>10802.609999999999</v>
      </c>
      <c r="CJ2223" s="67" t="b">
        <f>IF(C2222="","",D2222=CI2223)</f>
        <v>1</v>
      </c>
    </row>
    <row r="2224" spans="1:88" s="5" customFormat="1" ht="15" customHeight="1" x14ac:dyDescent="0.3">
      <c r="A2224" s="173"/>
      <c r="B2224" s="157"/>
      <c r="C2224" s="170"/>
      <c r="D2224" s="160"/>
      <c r="E2224" s="163"/>
      <c r="F2224" s="166"/>
      <c r="G2224" s="113">
        <v>0</v>
      </c>
      <c r="H2224" s="113"/>
      <c r="I2224" s="113"/>
      <c r="J2224" s="113"/>
      <c r="K2224" s="113"/>
      <c r="L2224" s="113"/>
      <c r="M2224" s="113"/>
      <c r="N2224" s="113"/>
      <c r="O2224" s="113"/>
      <c r="P2224" s="113"/>
      <c r="Q2224" s="113"/>
      <c r="R2224" s="113"/>
      <c r="S2224" s="113"/>
      <c r="T2224" s="113"/>
      <c r="U2224" s="113">
        <f t="shared" ref="U2224:X2224" si="31776">U2222/$F2222</f>
        <v>0</v>
      </c>
      <c r="V2224" s="113">
        <f t="shared" si="31776"/>
        <v>0</v>
      </c>
      <c r="W2224" s="113">
        <f t="shared" si="31776"/>
        <v>0</v>
      </c>
      <c r="X2224" s="113">
        <f t="shared" si="31776"/>
        <v>0</v>
      </c>
      <c r="Y2224" s="113">
        <f t="shared" ref="Y2224:AG2224" si="31777">Y2222/$F2222</f>
        <v>0</v>
      </c>
      <c r="Z2224" s="113">
        <f t="shared" si="31777"/>
        <v>0</v>
      </c>
      <c r="AA2224" s="113">
        <f t="shared" si="31777"/>
        <v>0</v>
      </c>
      <c r="AB2224" s="113">
        <f t="shared" si="31777"/>
        <v>0</v>
      </c>
      <c r="AC2224" s="113">
        <f t="shared" si="31777"/>
        <v>0</v>
      </c>
      <c r="AD2224" s="113">
        <f t="shared" si="31777"/>
        <v>0</v>
      </c>
      <c r="AE2224" s="113">
        <f t="shared" si="31777"/>
        <v>0</v>
      </c>
      <c r="AF2224" s="113">
        <f t="shared" si="31777"/>
        <v>0</v>
      </c>
      <c r="AG2224" s="113">
        <f t="shared" si="31777"/>
        <v>0</v>
      </c>
      <c r="AH2224" s="113">
        <f t="shared" ref="AH2224:AK2224" si="31778">AH2222/$F2222</f>
        <v>0</v>
      </c>
      <c r="AI2224" s="113">
        <f t="shared" si="31778"/>
        <v>0</v>
      </c>
      <c r="AJ2224" s="113">
        <f t="shared" si="31778"/>
        <v>0</v>
      </c>
      <c r="AK2224" s="113">
        <f t="shared" si="31778"/>
        <v>0</v>
      </c>
      <c r="AL2224" s="113">
        <f t="shared" ref="AL2224:AU2224" si="31779">AL2222/$F2222</f>
        <v>0</v>
      </c>
      <c r="AM2224" s="113">
        <f t="shared" si="31779"/>
        <v>0</v>
      </c>
      <c r="AN2224" s="113">
        <f t="shared" si="31779"/>
        <v>0</v>
      </c>
      <c r="AO2224" s="113">
        <f t="shared" si="31779"/>
        <v>0</v>
      </c>
      <c r="AP2224" s="113">
        <f t="shared" si="31779"/>
        <v>0</v>
      </c>
      <c r="AQ2224" s="113">
        <f t="shared" si="31779"/>
        <v>0</v>
      </c>
      <c r="AR2224" s="113">
        <f t="shared" si="31779"/>
        <v>0</v>
      </c>
      <c r="AS2224" s="113">
        <f t="shared" si="31779"/>
        <v>0</v>
      </c>
      <c r="AT2224" s="113">
        <f t="shared" si="31779"/>
        <v>0.14285714065968236</v>
      </c>
      <c r="AU2224" s="113">
        <f t="shared" si="31779"/>
        <v>0.14285714065968236</v>
      </c>
      <c r="AV2224" s="113">
        <f t="shared" ref="AV2224:AX2224" si="31780">AV2222/$F2222</f>
        <v>0.14285714065968236</v>
      </c>
      <c r="AW2224" s="113">
        <f t="shared" si="31780"/>
        <v>0.14285714065968236</v>
      </c>
      <c r="AX2224" s="113">
        <f t="shared" si="31780"/>
        <v>0.14285714065968236</v>
      </c>
      <c r="AY2224" s="113">
        <f t="shared" ref="AY2224:BC2224" si="31781">AY2222/$F2222</f>
        <v>0.14285714065968236</v>
      </c>
      <c r="AZ2224" s="113">
        <f t="shared" si="31781"/>
        <v>0.14285715604190591</v>
      </c>
      <c r="BA2224" s="113">
        <f t="shared" si="31781"/>
        <v>0</v>
      </c>
      <c r="BB2224" s="113">
        <f t="shared" si="31781"/>
        <v>0</v>
      </c>
      <c r="BC2224" s="113">
        <f t="shared" si="31781"/>
        <v>0</v>
      </c>
      <c r="BD2224" s="113">
        <f t="shared" ref="BD2224:BG2224" si="31782">BD2222/$F2222</f>
        <v>0</v>
      </c>
      <c r="BE2224" s="113">
        <f t="shared" si="31782"/>
        <v>0</v>
      </c>
      <c r="BF2224" s="113">
        <f t="shared" si="31782"/>
        <v>0</v>
      </c>
      <c r="BG2224" s="113">
        <f t="shared" si="31782"/>
        <v>0</v>
      </c>
      <c r="BH2224" s="113">
        <f t="shared" ref="BH2224:BI2224" si="31783">BH2222/$F2222</f>
        <v>0</v>
      </c>
      <c r="BI2224" s="113">
        <f t="shared" si="31783"/>
        <v>0</v>
      </c>
      <c r="BJ2224" s="113"/>
      <c r="BK2224" s="113"/>
      <c r="BL2224" s="113">
        <f t="shared" ref="BL2224:BP2224" si="31784">BL2222/$F2222</f>
        <v>0</v>
      </c>
      <c r="BM2224" s="113">
        <f t="shared" si="31784"/>
        <v>0</v>
      </c>
      <c r="BN2224" s="113">
        <f t="shared" si="31784"/>
        <v>0</v>
      </c>
      <c r="BO2224" s="113">
        <f t="shared" si="31784"/>
        <v>0</v>
      </c>
      <c r="BP2224" s="113">
        <f t="shared" si="31784"/>
        <v>0</v>
      </c>
      <c r="BQ2224" s="113">
        <f t="shared" ref="BQ2224:BT2224" si="31785">BQ2222/$F2222</f>
        <v>0</v>
      </c>
      <c r="BR2224" s="113">
        <f t="shared" si="31785"/>
        <v>0</v>
      </c>
      <c r="BS2224" s="113">
        <f t="shared" si="31785"/>
        <v>0</v>
      </c>
      <c r="BT2224" s="113">
        <f t="shared" si="31785"/>
        <v>0</v>
      </c>
      <c r="BU2224" s="113">
        <f t="shared" ref="BU2224:BX2224" si="31786">BU2222/$F2222</f>
        <v>0</v>
      </c>
      <c r="BV2224" s="113">
        <f t="shared" si="31786"/>
        <v>0</v>
      </c>
      <c r="BW2224" s="113">
        <f t="shared" si="31786"/>
        <v>0</v>
      </c>
      <c r="BX2224" s="113">
        <f t="shared" si="31786"/>
        <v>0</v>
      </c>
      <c r="BY2224" s="113">
        <f t="shared" ref="BY2224:CC2224" si="31787">BY2222/$F2222</f>
        <v>0</v>
      </c>
      <c r="BZ2224" s="113">
        <f t="shared" si="31787"/>
        <v>0</v>
      </c>
      <c r="CA2224" s="113">
        <f t="shared" si="31787"/>
        <v>0</v>
      </c>
      <c r="CB2224" s="113">
        <f t="shared" si="31787"/>
        <v>0</v>
      </c>
      <c r="CC2224" s="113">
        <f t="shared" si="31787"/>
        <v>0</v>
      </c>
      <c r="CD2224" s="113">
        <f t="shared" ref="CD2224:CG2224" si="31788">CD2222/$F2222</f>
        <v>0</v>
      </c>
      <c r="CE2224" s="113"/>
      <c r="CF2224" s="113">
        <f t="shared" si="31788"/>
        <v>0</v>
      </c>
      <c r="CG2224" s="113">
        <f t="shared" si="31788"/>
        <v>0</v>
      </c>
      <c r="CH2224" s="114">
        <f>IF(C2222="","",100%-SUM(G2224:CG2224))</f>
        <v>0</v>
      </c>
      <c r="CI2224" s="115">
        <f>IF(C2222="","",SUM(G2224:CG2224))</f>
        <v>1</v>
      </c>
      <c r="CJ2224" s="67" t="b">
        <f>IF(C2222="","",SUM(G2224:CG2224)=CI2224)</f>
        <v>1</v>
      </c>
    </row>
    <row r="2225" spans="1:88" s="5" customFormat="1" ht="15" customHeight="1" x14ac:dyDescent="0.3">
      <c r="A2225" s="171" t="s">
        <v>1560</v>
      </c>
      <c r="B2225" s="155" t="s">
        <v>1561</v>
      </c>
      <c r="C2225" s="168" t="s">
        <v>12</v>
      </c>
      <c r="D2225" s="158">
        <v>27</v>
      </c>
      <c r="E2225" s="161">
        <v>543654</v>
      </c>
      <c r="F2225" s="164">
        <f t="shared" si="31677"/>
        <v>14678658</v>
      </c>
      <c r="G2225" s="108">
        <v>0</v>
      </c>
      <c r="H2225" s="108"/>
      <c r="I2225" s="108"/>
      <c r="J2225" s="108"/>
      <c r="K2225" s="108"/>
      <c r="L2225" s="108"/>
      <c r="M2225" s="108"/>
      <c r="N2225" s="108"/>
      <c r="O2225" s="108"/>
      <c r="P2225" s="108"/>
      <c r="Q2225" s="108"/>
      <c r="R2225" s="108"/>
      <c r="S2225" s="108"/>
      <c r="T2225" s="108"/>
      <c r="U2225" s="108"/>
      <c r="V2225" s="108"/>
      <c r="W2225" s="108"/>
      <c r="X2225" s="108"/>
      <c r="Y2225" s="108"/>
      <c r="Z2225" s="108"/>
      <c r="AA2225" s="108"/>
      <c r="AB2225" s="108"/>
      <c r="AC2225" s="108"/>
      <c r="AD2225" s="108"/>
      <c r="AE2225" s="108"/>
      <c r="AF2225" s="108"/>
      <c r="AG2225" s="108"/>
      <c r="AH2225" s="108"/>
      <c r="AI2225" s="108"/>
      <c r="AJ2225" s="108"/>
      <c r="AK2225" s="108"/>
      <c r="AL2225" s="108"/>
      <c r="AM2225" s="108"/>
      <c r="AN2225" s="108"/>
      <c r="AO2225" s="108"/>
      <c r="AP2225" s="108"/>
      <c r="AQ2225" s="108"/>
      <c r="AR2225" s="108"/>
      <c r="AS2225" s="108"/>
      <c r="AT2225" s="108"/>
      <c r="AU2225" s="108"/>
      <c r="AV2225" s="108"/>
      <c r="AW2225" s="108"/>
      <c r="AX2225" s="108"/>
      <c r="AY2225" s="108"/>
      <c r="AZ2225" s="108"/>
      <c r="BA2225" s="108"/>
      <c r="BB2225" s="108"/>
      <c r="BC2225" s="108"/>
      <c r="BD2225" s="108"/>
      <c r="BE2225" s="108"/>
      <c r="BF2225" s="108"/>
      <c r="BG2225" s="108"/>
      <c r="BH2225" s="108"/>
      <c r="BI2225" s="108">
        <f>ROUND($F$2225/2,0)</f>
        <v>7339329</v>
      </c>
      <c r="BJ2225" s="108">
        <f>ROUND($F$2225/2,0)</f>
        <v>7339329</v>
      </c>
      <c r="BK2225" s="108"/>
      <c r="BL2225" s="108"/>
      <c r="BM2225" s="108"/>
      <c r="BN2225" s="108"/>
      <c r="BO2225" s="108"/>
      <c r="BP2225" s="108"/>
      <c r="BQ2225" s="108"/>
      <c r="BR2225" s="108"/>
      <c r="BS2225" s="108"/>
      <c r="BT2225" s="108"/>
      <c r="BU2225" s="108"/>
      <c r="BV2225" s="108"/>
      <c r="BW2225" s="108"/>
      <c r="BX2225" s="108"/>
      <c r="BY2225" s="108"/>
      <c r="BZ2225" s="108"/>
      <c r="CA2225" s="108"/>
      <c r="CB2225" s="108"/>
      <c r="CC2225" s="108"/>
      <c r="CD2225" s="108"/>
      <c r="CE2225" s="108"/>
      <c r="CF2225" s="108"/>
      <c r="CG2225" s="108"/>
      <c r="CH2225" s="109">
        <f>IF(C2225="","",F2225-SUM(G2225:CG2225))</f>
        <v>0</v>
      </c>
      <c r="CI2225" s="107">
        <f>IF(C2225="","",SUM(G2225:CG2225))</f>
        <v>14678658</v>
      </c>
      <c r="CJ2225" s="67" t="b">
        <f>IF(C2225="","",F2225=CI2225)</f>
        <v>1</v>
      </c>
    </row>
    <row r="2226" spans="1:88" s="5" customFormat="1" ht="15" customHeight="1" x14ac:dyDescent="0.3">
      <c r="A2226" s="172"/>
      <c r="B2226" s="156"/>
      <c r="C2226" s="169"/>
      <c r="D2226" s="159"/>
      <c r="E2226" s="162"/>
      <c r="F2226" s="165"/>
      <c r="G2226" s="110">
        <v>0</v>
      </c>
      <c r="H2226" s="110"/>
      <c r="I2226" s="110"/>
      <c r="J2226" s="110"/>
      <c r="K2226" s="110"/>
      <c r="L2226" s="110"/>
      <c r="M2226" s="110"/>
      <c r="N2226" s="110"/>
      <c r="O2226" s="110"/>
      <c r="P2226" s="110"/>
      <c r="Q2226" s="110"/>
      <c r="R2226" s="110"/>
      <c r="S2226" s="110"/>
      <c r="T2226" s="110"/>
      <c r="U2226" s="110">
        <f t="shared" ref="U2226:X2226" si="31789">ROUND(U2225/$E2225,2)</f>
        <v>0</v>
      </c>
      <c r="V2226" s="110">
        <f t="shared" si="31789"/>
        <v>0</v>
      </c>
      <c r="W2226" s="110">
        <f t="shared" si="31789"/>
        <v>0</v>
      </c>
      <c r="X2226" s="110">
        <f t="shared" si="31789"/>
        <v>0</v>
      </c>
      <c r="Y2226" s="110">
        <f t="shared" ref="Y2226:AG2226" si="31790">ROUND(Y2225/$E2225,2)</f>
        <v>0</v>
      </c>
      <c r="Z2226" s="110">
        <f t="shared" si="31790"/>
        <v>0</v>
      </c>
      <c r="AA2226" s="110">
        <f t="shared" si="31790"/>
        <v>0</v>
      </c>
      <c r="AB2226" s="110">
        <f t="shared" si="31790"/>
        <v>0</v>
      </c>
      <c r="AC2226" s="110">
        <f t="shared" si="31790"/>
        <v>0</v>
      </c>
      <c r="AD2226" s="110">
        <f t="shared" si="31790"/>
        <v>0</v>
      </c>
      <c r="AE2226" s="110">
        <f t="shared" si="31790"/>
        <v>0</v>
      </c>
      <c r="AF2226" s="110">
        <f t="shared" si="31790"/>
        <v>0</v>
      </c>
      <c r="AG2226" s="110">
        <f t="shared" si="31790"/>
        <v>0</v>
      </c>
      <c r="AH2226" s="110">
        <f t="shared" ref="AH2226:AK2226" si="31791">ROUND(AH2225/$E2225,2)</f>
        <v>0</v>
      </c>
      <c r="AI2226" s="110">
        <f t="shared" si="31791"/>
        <v>0</v>
      </c>
      <c r="AJ2226" s="110">
        <f t="shared" si="31791"/>
        <v>0</v>
      </c>
      <c r="AK2226" s="110">
        <f t="shared" si="31791"/>
        <v>0</v>
      </c>
      <c r="AL2226" s="110">
        <f t="shared" ref="AL2226:AT2226" si="31792">ROUND(AL2225/$E2225,2)</f>
        <v>0</v>
      </c>
      <c r="AM2226" s="110">
        <f t="shared" si="31792"/>
        <v>0</v>
      </c>
      <c r="AN2226" s="110">
        <f t="shared" si="31792"/>
        <v>0</v>
      </c>
      <c r="AO2226" s="110">
        <f t="shared" si="31792"/>
        <v>0</v>
      </c>
      <c r="AP2226" s="110">
        <f t="shared" si="31792"/>
        <v>0</v>
      </c>
      <c r="AQ2226" s="110">
        <f t="shared" si="31792"/>
        <v>0</v>
      </c>
      <c r="AR2226" s="110">
        <f t="shared" si="31792"/>
        <v>0</v>
      </c>
      <c r="AS2226" s="110">
        <f t="shared" si="31792"/>
        <v>0</v>
      </c>
      <c r="AT2226" s="110">
        <f t="shared" si="31792"/>
        <v>0</v>
      </c>
      <c r="AU2226" s="110">
        <f t="shared" ref="AU2226:AX2226" si="31793">ROUND(AU2225/$E2225,2)</f>
        <v>0</v>
      </c>
      <c r="AV2226" s="110">
        <f t="shared" si="31793"/>
        <v>0</v>
      </c>
      <c r="AW2226" s="110">
        <f t="shared" si="31793"/>
        <v>0</v>
      </c>
      <c r="AX2226" s="110">
        <f t="shared" si="31793"/>
        <v>0</v>
      </c>
      <c r="AY2226" s="110">
        <f t="shared" ref="AY2226:BC2226" si="31794">ROUND(AY2225/$E2225,2)</f>
        <v>0</v>
      </c>
      <c r="AZ2226" s="110">
        <f t="shared" si="31794"/>
        <v>0</v>
      </c>
      <c r="BA2226" s="110">
        <f t="shared" si="31794"/>
        <v>0</v>
      </c>
      <c r="BB2226" s="110">
        <f t="shared" si="31794"/>
        <v>0</v>
      </c>
      <c r="BC2226" s="110">
        <f t="shared" si="31794"/>
        <v>0</v>
      </c>
      <c r="BD2226" s="110">
        <f t="shared" ref="BD2226:BG2226" si="31795">ROUND(BD2225/$E2225,2)</f>
        <v>0</v>
      </c>
      <c r="BE2226" s="110">
        <f t="shared" si="31795"/>
        <v>0</v>
      </c>
      <c r="BF2226" s="110">
        <f t="shared" si="31795"/>
        <v>0</v>
      </c>
      <c r="BG2226" s="110">
        <f t="shared" si="31795"/>
        <v>0</v>
      </c>
      <c r="BH2226" s="110">
        <f t="shared" ref="BH2226:BK2226" si="31796">ROUND(BH2225/$E2225,2)</f>
        <v>0</v>
      </c>
      <c r="BI2226" s="110">
        <f t="shared" si="31796"/>
        <v>13.5</v>
      </c>
      <c r="BJ2226" s="110">
        <f t="shared" si="31796"/>
        <v>13.5</v>
      </c>
      <c r="BK2226" s="110">
        <f t="shared" si="31796"/>
        <v>0</v>
      </c>
      <c r="BL2226" s="110">
        <f t="shared" ref="BL2226:BP2226" si="31797">ROUND(BL2225/$E2225,2)</f>
        <v>0</v>
      </c>
      <c r="BM2226" s="110">
        <f t="shared" si="31797"/>
        <v>0</v>
      </c>
      <c r="BN2226" s="110">
        <f t="shared" si="31797"/>
        <v>0</v>
      </c>
      <c r="BO2226" s="110">
        <f t="shared" si="31797"/>
        <v>0</v>
      </c>
      <c r="BP2226" s="110">
        <f t="shared" si="31797"/>
        <v>0</v>
      </c>
      <c r="BQ2226" s="110">
        <f t="shared" ref="BQ2226:BT2226" si="31798">ROUND(BQ2225/$E2225,2)</f>
        <v>0</v>
      </c>
      <c r="BR2226" s="110">
        <f t="shared" si="31798"/>
        <v>0</v>
      </c>
      <c r="BS2226" s="110">
        <f t="shared" si="31798"/>
        <v>0</v>
      </c>
      <c r="BT2226" s="110">
        <f t="shared" si="31798"/>
        <v>0</v>
      </c>
      <c r="BU2226" s="110">
        <f t="shared" ref="BU2226:BX2226" si="31799">ROUND(BU2225/$E2225,2)</f>
        <v>0</v>
      </c>
      <c r="BV2226" s="110">
        <f t="shared" si="31799"/>
        <v>0</v>
      </c>
      <c r="BW2226" s="110">
        <f t="shared" si="31799"/>
        <v>0</v>
      </c>
      <c r="BX2226" s="110">
        <f t="shared" si="31799"/>
        <v>0</v>
      </c>
      <c r="BY2226" s="110">
        <f t="shared" ref="BY2226:CC2226" si="31800">ROUND(BY2225/$E2225,2)</f>
        <v>0</v>
      </c>
      <c r="BZ2226" s="110">
        <f t="shared" si="31800"/>
        <v>0</v>
      </c>
      <c r="CA2226" s="110">
        <f t="shared" si="31800"/>
        <v>0</v>
      </c>
      <c r="CB2226" s="110">
        <f t="shared" si="31800"/>
        <v>0</v>
      </c>
      <c r="CC2226" s="110">
        <f t="shared" si="31800"/>
        <v>0</v>
      </c>
      <c r="CD2226" s="110">
        <f t="shared" ref="CD2226:CG2226" si="31801">ROUND(CD2225/$E2225,2)</f>
        <v>0</v>
      </c>
      <c r="CE2226" s="110"/>
      <c r="CF2226" s="110">
        <f t="shared" si="31801"/>
        <v>0</v>
      </c>
      <c r="CG2226" s="110">
        <f t="shared" si="31801"/>
        <v>0</v>
      </c>
      <c r="CH2226" s="111">
        <f>IF(C2225="","",D2225-SUM(G2226:CG2226))</f>
        <v>0</v>
      </c>
      <c r="CI2226" s="112">
        <f>IF(C2225="","",SUM(G2226:CG2226))</f>
        <v>27</v>
      </c>
      <c r="CJ2226" s="67" t="b">
        <f>IF(C2225="","",D2225=CI2226)</f>
        <v>1</v>
      </c>
    </row>
    <row r="2227" spans="1:88" s="5" customFormat="1" ht="15" customHeight="1" x14ac:dyDescent="0.3">
      <c r="A2227" s="173"/>
      <c r="B2227" s="157"/>
      <c r="C2227" s="170"/>
      <c r="D2227" s="160"/>
      <c r="E2227" s="163"/>
      <c r="F2227" s="166"/>
      <c r="G2227" s="113">
        <v>0</v>
      </c>
      <c r="H2227" s="113"/>
      <c r="I2227" s="113"/>
      <c r="J2227" s="113"/>
      <c r="K2227" s="113"/>
      <c r="L2227" s="113"/>
      <c r="M2227" s="113"/>
      <c r="N2227" s="113"/>
      <c r="O2227" s="113"/>
      <c r="P2227" s="113"/>
      <c r="Q2227" s="113"/>
      <c r="R2227" s="113"/>
      <c r="S2227" s="113"/>
      <c r="T2227" s="113"/>
      <c r="U2227" s="113">
        <f t="shared" ref="U2227:X2227" si="31802">U2225/$F2225</f>
        <v>0</v>
      </c>
      <c r="V2227" s="113">
        <f t="shared" si="31802"/>
        <v>0</v>
      </c>
      <c r="W2227" s="113">
        <f t="shared" si="31802"/>
        <v>0</v>
      </c>
      <c r="X2227" s="113">
        <f t="shared" si="31802"/>
        <v>0</v>
      </c>
      <c r="Y2227" s="113">
        <f t="shared" ref="Y2227:AG2227" si="31803">Y2225/$F2225</f>
        <v>0</v>
      </c>
      <c r="Z2227" s="113">
        <f t="shared" si="31803"/>
        <v>0</v>
      </c>
      <c r="AA2227" s="113">
        <f t="shared" si="31803"/>
        <v>0</v>
      </c>
      <c r="AB2227" s="113">
        <f t="shared" si="31803"/>
        <v>0</v>
      </c>
      <c r="AC2227" s="113">
        <f t="shared" si="31803"/>
        <v>0</v>
      </c>
      <c r="AD2227" s="113">
        <f t="shared" si="31803"/>
        <v>0</v>
      </c>
      <c r="AE2227" s="113">
        <f t="shared" si="31803"/>
        <v>0</v>
      </c>
      <c r="AF2227" s="113">
        <f t="shared" si="31803"/>
        <v>0</v>
      </c>
      <c r="AG2227" s="113">
        <f t="shared" si="31803"/>
        <v>0</v>
      </c>
      <c r="AH2227" s="113">
        <f t="shared" ref="AH2227:AK2227" si="31804">AH2225/$F2225</f>
        <v>0</v>
      </c>
      <c r="AI2227" s="113">
        <f t="shared" si="31804"/>
        <v>0</v>
      </c>
      <c r="AJ2227" s="113">
        <f t="shared" si="31804"/>
        <v>0</v>
      </c>
      <c r="AK2227" s="113">
        <f t="shared" si="31804"/>
        <v>0</v>
      </c>
      <c r="AL2227" s="113">
        <f t="shared" ref="AL2227:AT2227" si="31805">AL2225/$F2225</f>
        <v>0</v>
      </c>
      <c r="AM2227" s="113">
        <f t="shared" si="31805"/>
        <v>0</v>
      </c>
      <c r="AN2227" s="113">
        <f t="shared" si="31805"/>
        <v>0</v>
      </c>
      <c r="AO2227" s="113">
        <f t="shared" si="31805"/>
        <v>0</v>
      </c>
      <c r="AP2227" s="113">
        <f t="shared" si="31805"/>
        <v>0</v>
      </c>
      <c r="AQ2227" s="113">
        <f t="shared" si="31805"/>
        <v>0</v>
      </c>
      <c r="AR2227" s="113">
        <f t="shared" si="31805"/>
        <v>0</v>
      </c>
      <c r="AS2227" s="113">
        <f t="shared" si="31805"/>
        <v>0</v>
      </c>
      <c r="AT2227" s="113">
        <f t="shared" si="31805"/>
        <v>0</v>
      </c>
      <c r="AU2227" s="113">
        <f t="shared" ref="AU2227:AX2227" si="31806">AU2225/$F2225</f>
        <v>0</v>
      </c>
      <c r="AV2227" s="113">
        <f t="shared" si="31806"/>
        <v>0</v>
      </c>
      <c r="AW2227" s="113">
        <f t="shared" si="31806"/>
        <v>0</v>
      </c>
      <c r="AX2227" s="113">
        <f t="shared" si="31806"/>
        <v>0</v>
      </c>
      <c r="AY2227" s="113">
        <f t="shared" ref="AY2227:BC2227" si="31807">AY2225/$F2225</f>
        <v>0</v>
      </c>
      <c r="AZ2227" s="113">
        <f t="shared" si="31807"/>
        <v>0</v>
      </c>
      <c r="BA2227" s="113">
        <f t="shared" si="31807"/>
        <v>0</v>
      </c>
      <c r="BB2227" s="113">
        <f t="shared" si="31807"/>
        <v>0</v>
      </c>
      <c r="BC2227" s="113">
        <f t="shared" si="31807"/>
        <v>0</v>
      </c>
      <c r="BD2227" s="113">
        <f t="shared" ref="BD2227:BG2227" si="31808">BD2225/$F2225</f>
        <v>0</v>
      </c>
      <c r="BE2227" s="113">
        <f t="shared" si="31808"/>
        <v>0</v>
      </c>
      <c r="BF2227" s="113">
        <f t="shared" si="31808"/>
        <v>0</v>
      </c>
      <c r="BG2227" s="113">
        <f t="shared" si="31808"/>
        <v>0</v>
      </c>
      <c r="BH2227" s="113">
        <f t="shared" ref="BH2227:BK2227" si="31809">BH2225/$F2225</f>
        <v>0</v>
      </c>
      <c r="BI2227" s="113">
        <f t="shared" si="31809"/>
        <v>0.5</v>
      </c>
      <c r="BJ2227" s="113">
        <f t="shared" si="31809"/>
        <v>0.5</v>
      </c>
      <c r="BK2227" s="113">
        <f t="shared" si="31809"/>
        <v>0</v>
      </c>
      <c r="BL2227" s="113">
        <f t="shared" ref="BL2227:BP2227" si="31810">BL2225/$F2225</f>
        <v>0</v>
      </c>
      <c r="BM2227" s="113">
        <f t="shared" si="31810"/>
        <v>0</v>
      </c>
      <c r="BN2227" s="113">
        <f t="shared" si="31810"/>
        <v>0</v>
      </c>
      <c r="BO2227" s="113">
        <f t="shared" si="31810"/>
        <v>0</v>
      </c>
      <c r="BP2227" s="113">
        <f t="shared" si="31810"/>
        <v>0</v>
      </c>
      <c r="BQ2227" s="113">
        <f t="shared" ref="BQ2227:BT2227" si="31811">BQ2225/$F2225</f>
        <v>0</v>
      </c>
      <c r="BR2227" s="113">
        <f t="shared" si="31811"/>
        <v>0</v>
      </c>
      <c r="BS2227" s="113">
        <f t="shared" si="31811"/>
        <v>0</v>
      </c>
      <c r="BT2227" s="113">
        <f t="shared" si="31811"/>
        <v>0</v>
      </c>
      <c r="BU2227" s="113">
        <f t="shared" ref="BU2227:BX2227" si="31812">BU2225/$F2225</f>
        <v>0</v>
      </c>
      <c r="BV2227" s="113">
        <f t="shared" si="31812"/>
        <v>0</v>
      </c>
      <c r="BW2227" s="113">
        <f t="shared" si="31812"/>
        <v>0</v>
      </c>
      <c r="BX2227" s="113">
        <f t="shared" si="31812"/>
        <v>0</v>
      </c>
      <c r="BY2227" s="113">
        <f t="shared" ref="BY2227:CC2227" si="31813">BY2225/$F2225</f>
        <v>0</v>
      </c>
      <c r="BZ2227" s="113">
        <f t="shared" si="31813"/>
        <v>0</v>
      </c>
      <c r="CA2227" s="113">
        <f t="shared" si="31813"/>
        <v>0</v>
      </c>
      <c r="CB2227" s="113">
        <f t="shared" si="31813"/>
        <v>0</v>
      </c>
      <c r="CC2227" s="113">
        <f t="shared" si="31813"/>
        <v>0</v>
      </c>
      <c r="CD2227" s="113">
        <f t="shared" ref="CD2227:CG2227" si="31814">CD2225/$F2225</f>
        <v>0</v>
      </c>
      <c r="CE2227" s="113"/>
      <c r="CF2227" s="113">
        <f t="shared" si="31814"/>
        <v>0</v>
      </c>
      <c r="CG2227" s="113">
        <f t="shared" si="31814"/>
        <v>0</v>
      </c>
      <c r="CH2227" s="114">
        <f>IF(C2225="","",100%-SUM(G2227:CG2227))</f>
        <v>0</v>
      </c>
      <c r="CI2227" s="115">
        <f>IF(C2225="","",SUM(G2227:CG2227))</f>
        <v>1</v>
      </c>
      <c r="CJ2227" s="67" t="b">
        <f>IF(C2225="","",SUM(G2227:CG2227)=CI2227)</f>
        <v>1</v>
      </c>
    </row>
    <row r="2228" spans="1:88" s="5" customFormat="1" ht="15" customHeight="1" x14ac:dyDescent="0.3">
      <c r="A2228" s="171" t="s">
        <v>1562</v>
      </c>
      <c r="B2228" s="155" t="s">
        <v>1563</v>
      </c>
      <c r="C2228" s="168" t="s">
        <v>17</v>
      </c>
      <c r="D2228" s="158">
        <v>0</v>
      </c>
      <c r="E2228" s="161">
        <v>92953</v>
      </c>
      <c r="F2228" s="164">
        <f t="shared" si="31677"/>
        <v>0</v>
      </c>
      <c r="G2228" s="108">
        <v>0</v>
      </c>
      <c r="H2228" s="108"/>
      <c r="I2228" s="108"/>
      <c r="J2228" s="108"/>
      <c r="K2228" s="108"/>
      <c r="L2228" s="108"/>
      <c r="M2228" s="108"/>
      <c r="N2228" s="108"/>
      <c r="O2228" s="108"/>
      <c r="P2228" s="108"/>
      <c r="Q2228" s="108"/>
      <c r="R2228" s="108"/>
      <c r="S2228" s="108"/>
      <c r="T2228" s="108"/>
      <c r="U2228" s="108"/>
      <c r="V2228" s="108"/>
      <c r="W2228" s="108"/>
      <c r="X2228" s="108"/>
      <c r="Y2228" s="108"/>
      <c r="Z2228" s="108"/>
      <c r="AA2228" s="108"/>
      <c r="AB2228" s="108"/>
      <c r="AC2228" s="108"/>
      <c r="AD2228" s="108"/>
      <c r="AE2228" s="108"/>
      <c r="AF2228" s="108"/>
      <c r="AG2228" s="108"/>
      <c r="AH2228" s="108"/>
      <c r="AI2228" s="108"/>
      <c r="AJ2228" s="108"/>
      <c r="AK2228" s="108"/>
      <c r="AL2228" s="108"/>
      <c r="AM2228" s="108"/>
      <c r="AN2228" s="108"/>
      <c r="AO2228" s="108"/>
      <c r="AP2228" s="108"/>
      <c r="AQ2228" s="108"/>
      <c r="AR2228" s="108"/>
      <c r="AS2228" s="108"/>
      <c r="AT2228" s="108"/>
      <c r="AU2228" s="108"/>
      <c r="AV2228" s="108"/>
      <c r="AW2228" s="108"/>
      <c r="AX2228" s="108"/>
      <c r="AY2228" s="108"/>
      <c r="AZ2228" s="108"/>
      <c r="BA2228" s="108"/>
      <c r="BB2228" s="108"/>
      <c r="BC2228" s="108">
        <f>ROUND($F2228/14,0)</f>
        <v>0</v>
      </c>
      <c r="BD2228" s="108">
        <f>ROUND($F2228/14,0)</f>
        <v>0</v>
      </c>
      <c r="BE2228" s="108">
        <f t="shared" ref="BE2228:BP2228" si="31815">ROUND($F2228/14,0)</f>
        <v>0</v>
      </c>
      <c r="BF2228" s="108">
        <f t="shared" si="31815"/>
        <v>0</v>
      </c>
      <c r="BG2228" s="108">
        <f t="shared" si="31815"/>
        <v>0</v>
      </c>
      <c r="BH2228" s="108">
        <f t="shared" si="31815"/>
        <v>0</v>
      </c>
      <c r="BI2228" s="108">
        <f t="shared" si="31815"/>
        <v>0</v>
      </c>
      <c r="BJ2228" s="108">
        <f t="shared" si="31815"/>
        <v>0</v>
      </c>
      <c r="BK2228" s="108">
        <f t="shared" si="31815"/>
        <v>0</v>
      </c>
      <c r="BL2228" s="108">
        <f t="shared" si="31815"/>
        <v>0</v>
      </c>
      <c r="BM2228" s="108">
        <f t="shared" si="31815"/>
        <v>0</v>
      </c>
      <c r="BN2228" s="108">
        <f t="shared" si="31815"/>
        <v>0</v>
      </c>
      <c r="BO2228" s="108">
        <f t="shared" si="31815"/>
        <v>0</v>
      </c>
      <c r="BP2228" s="108">
        <f t="shared" si="31815"/>
        <v>0</v>
      </c>
      <c r="BQ2228" s="108"/>
      <c r="BR2228" s="108"/>
      <c r="BS2228" s="108"/>
      <c r="BT2228" s="108"/>
      <c r="BU2228" s="108"/>
      <c r="BV2228" s="108"/>
      <c r="BW2228" s="108"/>
      <c r="BX2228" s="108"/>
      <c r="BY2228" s="108"/>
      <c r="BZ2228" s="108"/>
      <c r="CA2228" s="108"/>
      <c r="CB2228" s="108"/>
      <c r="CC2228" s="108"/>
      <c r="CD2228" s="108"/>
      <c r="CE2228" s="108"/>
      <c r="CF2228" s="108"/>
      <c r="CG2228" s="108"/>
      <c r="CH2228" s="109">
        <f>IF(C2228="","",F2228-SUM(G2228:CG2228))</f>
        <v>0</v>
      </c>
      <c r="CI2228" s="107">
        <f>IF(C2228="","",SUM(G2228:CG2228))</f>
        <v>0</v>
      </c>
      <c r="CJ2228" s="67" t="b">
        <f>IF(C2228="","",F2228=CI2228)</f>
        <v>1</v>
      </c>
    </row>
    <row r="2229" spans="1:88" s="5" customFormat="1" ht="15" customHeight="1" x14ac:dyDescent="0.3">
      <c r="A2229" s="172"/>
      <c r="B2229" s="156"/>
      <c r="C2229" s="169"/>
      <c r="D2229" s="159"/>
      <c r="E2229" s="162"/>
      <c r="F2229" s="165"/>
      <c r="G2229" s="110">
        <v>0</v>
      </c>
      <c r="H2229" s="110"/>
      <c r="I2229" s="110"/>
      <c r="J2229" s="110"/>
      <c r="K2229" s="110"/>
      <c r="L2229" s="110"/>
      <c r="M2229" s="110"/>
      <c r="N2229" s="110"/>
      <c r="O2229" s="110"/>
      <c r="P2229" s="110"/>
      <c r="Q2229" s="110"/>
      <c r="R2229" s="110"/>
      <c r="S2229" s="110"/>
      <c r="T2229" s="110"/>
      <c r="U2229" s="110">
        <f t="shared" ref="U2229:X2229" si="31816">ROUND(U2228/$E2228,2)</f>
        <v>0</v>
      </c>
      <c r="V2229" s="110">
        <f t="shared" si="31816"/>
        <v>0</v>
      </c>
      <c r="W2229" s="110">
        <f t="shared" si="31816"/>
        <v>0</v>
      </c>
      <c r="X2229" s="110">
        <f t="shared" si="31816"/>
        <v>0</v>
      </c>
      <c r="Y2229" s="110">
        <f t="shared" ref="Y2229:AG2229" si="31817">ROUND(Y2228/$E2228,2)</f>
        <v>0</v>
      </c>
      <c r="Z2229" s="110">
        <f t="shared" si="31817"/>
        <v>0</v>
      </c>
      <c r="AA2229" s="110">
        <f t="shared" si="31817"/>
        <v>0</v>
      </c>
      <c r="AB2229" s="110">
        <f t="shared" si="31817"/>
        <v>0</v>
      </c>
      <c r="AC2229" s="110">
        <f t="shared" si="31817"/>
        <v>0</v>
      </c>
      <c r="AD2229" s="110">
        <f t="shared" si="31817"/>
        <v>0</v>
      </c>
      <c r="AE2229" s="110">
        <f t="shared" si="31817"/>
        <v>0</v>
      </c>
      <c r="AF2229" s="110">
        <f t="shared" si="31817"/>
        <v>0</v>
      </c>
      <c r="AG2229" s="110">
        <f t="shared" si="31817"/>
        <v>0</v>
      </c>
      <c r="AH2229" s="110">
        <f t="shared" ref="AH2229:AK2229" si="31818">ROUND(AH2228/$E2228,2)</f>
        <v>0</v>
      </c>
      <c r="AI2229" s="110">
        <f t="shared" si="31818"/>
        <v>0</v>
      </c>
      <c r="AJ2229" s="110">
        <f t="shared" si="31818"/>
        <v>0</v>
      </c>
      <c r="AK2229" s="110">
        <f t="shared" si="31818"/>
        <v>0</v>
      </c>
      <c r="AL2229" s="110">
        <f t="shared" ref="AL2229:AT2229" si="31819">ROUND(AL2228/$E2228,2)</f>
        <v>0</v>
      </c>
      <c r="AM2229" s="110">
        <f t="shared" si="31819"/>
        <v>0</v>
      </c>
      <c r="AN2229" s="110">
        <f t="shared" si="31819"/>
        <v>0</v>
      </c>
      <c r="AO2229" s="110">
        <f t="shared" si="31819"/>
        <v>0</v>
      </c>
      <c r="AP2229" s="110">
        <f t="shared" si="31819"/>
        <v>0</v>
      </c>
      <c r="AQ2229" s="110">
        <f t="shared" si="31819"/>
        <v>0</v>
      </c>
      <c r="AR2229" s="110">
        <f t="shared" si="31819"/>
        <v>0</v>
      </c>
      <c r="AS2229" s="110">
        <f t="shared" si="31819"/>
        <v>0</v>
      </c>
      <c r="AT2229" s="110">
        <f t="shared" si="31819"/>
        <v>0</v>
      </c>
      <c r="AU2229" s="110">
        <f t="shared" ref="AU2229:AX2229" si="31820">ROUND(AU2228/$E2228,2)</f>
        <v>0</v>
      </c>
      <c r="AV2229" s="110">
        <f t="shared" si="31820"/>
        <v>0</v>
      </c>
      <c r="AW2229" s="110">
        <f t="shared" si="31820"/>
        <v>0</v>
      </c>
      <c r="AX2229" s="110">
        <f t="shared" si="31820"/>
        <v>0</v>
      </c>
      <c r="AY2229" s="110">
        <f t="shared" ref="AY2229:BC2229" si="31821">ROUND(AY2228/$E2228,2)</f>
        <v>0</v>
      </c>
      <c r="AZ2229" s="110">
        <f t="shared" si="31821"/>
        <v>0</v>
      </c>
      <c r="BA2229" s="110">
        <f t="shared" si="31821"/>
        <v>0</v>
      </c>
      <c r="BB2229" s="110">
        <f t="shared" si="31821"/>
        <v>0</v>
      </c>
      <c r="BC2229" s="110">
        <f t="shared" si="31821"/>
        <v>0</v>
      </c>
      <c r="BD2229" s="110">
        <f t="shared" ref="BD2229:BG2229" si="31822">ROUND(BD2228/$E2228,2)</f>
        <v>0</v>
      </c>
      <c r="BE2229" s="110">
        <f t="shared" si="31822"/>
        <v>0</v>
      </c>
      <c r="BF2229" s="110">
        <f t="shared" si="31822"/>
        <v>0</v>
      </c>
      <c r="BG2229" s="110">
        <f t="shared" si="31822"/>
        <v>0</v>
      </c>
      <c r="BH2229" s="110">
        <f t="shared" ref="BH2229" si="31823">ROUNDUP(BH2228/$E2228,2)</f>
        <v>0</v>
      </c>
      <c r="BI2229" s="110">
        <f t="shared" ref="BI2229" si="31824">ROUNDUP(BI2228/$E2228,2)</f>
        <v>0</v>
      </c>
      <c r="BJ2229" s="110">
        <f t="shared" ref="BJ2229" si="31825">ROUNDUP(BJ2228/$E2228,2)</f>
        <v>0</v>
      </c>
      <c r="BK2229" s="110">
        <f t="shared" ref="BK2229" si="31826">ROUND(BK2228/$E2228,2)</f>
        <v>0</v>
      </c>
      <c r="BL2229" s="110">
        <f t="shared" ref="BL2229:BP2229" si="31827">ROUND(BL2228/$E2228,2)</f>
        <v>0</v>
      </c>
      <c r="BM2229" s="110">
        <f t="shared" si="31827"/>
        <v>0</v>
      </c>
      <c r="BN2229" s="110">
        <f t="shared" si="31827"/>
        <v>0</v>
      </c>
      <c r="BO2229" s="110">
        <f t="shared" si="31827"/>
        <v>0</v>
      </c>
      <c r="BP2229" s="110">
        <f t="shared" si="31827"/>
        <v>0</v>
      </c>
      <c r="BQ2229" s="110">
        <f t="shared" ref="BQ2229:BT2229" si="31828">ROUND(BQ2228/$E2228,2)</f>
        <v>0</v>
      </c>
      <c r="BR2229" s="110">
        <f t="shared" si="31828"/>
        <v>0</v>
      </c>
      <c r="BS2229" s="110">
        <f t="shared" si="31828"/>
        <v>0</v>
      </c>
      <c r="BT2229" s="110">
        <f t="shared" si="31828"/>
        <v>0</v>
      </c>
      <c r="BU2229" s="110">
        <f t="shared" ref="BU2229:BX2229" si="31829">ROUND(BU2228/$E2228,2)</f>
        <v>0</v>
      </c>
      <c r="BV2229" s="110">
        <f t="shared" si="31829"/>
        <v>0</v>
      </c>
      <c r="BW2229" s="110">
        <f t="shared" si="31829"/>
        <v>0</v>
      </c>
      <c r="BX2229" s="110">
        <f t="shared" si="31829"/>
        <v>0</v>
      </c>
      <c r="BY2229" s="110">
        <f t="shared" ref="BY2229:CC2229" si="31830">ROUND(BY2228/$E2228,2)</f>
        <v>0</v>
      </c>
      <c r="BZ2229" s="110">
        <f t="shared" si="31830"/>
        <v>0</v>
      </c>
      <c r="CA2229" s="110">
        <f t="shared" si="31830"/>
        <v>0</v>
      </c>
      <c r="CB2229" s="110">
        <f t="shared" si="31830"/>
        <v>0</v>
      </c>
      <c r="CC2229" s="110">
        <f t="shared" si="31830"/>
        <v>0</v>
      </c>
      <c r="CD2229" s="110">
        <f t="shared" ref="CD2229:CG2229" si="31831">ROUND(CD2228/$E2228,2)</f>
        <v>0</v>
      </c>
      <c r="CE2229" s="110"/>
      <c r="CF2229" s="110">
        <f t="shared" si="31831"/>
        <v>0</v>
      </c>
      <c r="CG2229" s="110">
        <f t="shared" si="31831"/>
        <v>0</v>
      </c>
      <c r="CH2229" s="111">
        <f>IF(C2228="","",D2228-SUM(G2229:CG2229))</f>
        <v>0</v>
      </c>
      <c r="CI2229" s="112">
        <f>IF(C2228="","",SUM(G2229:CG2229))</f>
        <v>0</v>
      </c>
      <c r="CJ2229" s="67" t="b">
        <f>IF(C2228="","",D2228=CI2229)</f>
        <v>1</v>
      </c>
    </row>
    <row r="2230" spans="1:88" s="5" customFormat="1" ht="15" customHeight="1" x14ac:dyDescent="0.3">
      <c r="A2230" s="173"/>
      <c r="B2230" s="157"/>
      <c r="C2230" s="170"/>
      <c r="D2230" s="160"/>
      <c r="E2230" s="163"/>
      <c r="F2230" s="166"/>
      <c r="G2230" s="113">
        <v>0</v>
      </c>
      <c r="H2230" s="113"/>
      <c r="I2230" s="113"/>
      <c r="J2230" s="113"/>
      <c r="K2230" s="113"/>
      <c r="L2230" s="113"/>
      <c r="M2230" s="113"/>
      <c r="N2230" s="113"/>
      <c r="O2230" s="113"/>
      <c r="P2230" s="113"/>
      <c r="Q2230" s="113"/>
      <c r="R2230" s="113"/>
      <c r="S2230" s="113"/>
      <c r="T2230" s="113"/>
      <c r="U2230" s="113"/>
      <c r="V2230" s="113"/>
      <c r="W2230" s="113"/>
      <c r="X2230" s="113"/>
      <c r="Y2230" s="113"/>
      <c r="Z2230" s="113"/>
      <c r="AA2230" s="113"/>
      <c r="AB2230" s="113"/>
      <c r="AC2230" s="113"/>
      <c r="AD2230" s="113"/>
      <c r="AE2230" s="113"/>
      <c r="AF2230" s="113"/>
      <c r="AG2230" s="113"/>
      <c r="AH2230" s="113"/>
      <c r="AI2230" s="113"/>
      <c r="AJ2230" s="113"/>
      <c r="AK2230" s="113"/>
      <c r="AL2230" s="113"/>
      <c r="AM2230" s="113"/>
      <c r="AN2230" s="113"/>
      <c r="AO2230" s="113"/>
      <c r="AP2230" s="113"/>
      <c r="AQ2230" s="113"/>
      <c r="AR2230" s="113"/>
      <c r="AS2230" s="113"/>
      <c r="AT2230" s="113"/>
      <c r="AU2230" s="113"/>
      <c r="AV2230" s="113"/>
      <c r="AW2230" s="113"/>
      <c r="AX2230" s="113"/>
      <c r="AY2230" s="113"/>
      <c r="AZ2230" s="113"/>
      <c r="BA2230" s="113"/>
      <c r="BB2230" s="113"/>
      <c r="BC2230" s="113"/>
      <c r="BD2230" s="113"/>
      <c r="BE2230" s="113"/>
      <c r="BF2230" s="113"/>
      <c r="BG2230" s="113"/>
      <c r="BH2230" s="113"/>
      <c r="BI2230" s="113"/>
      <c r="BJ2230" s="113"/>
      <c r="BK2230" s="113"/>
      <c r="BL2230" s="113"/>
      <c r="BM2230" s="113"/>
      <c r="BN2230" s="113"/>
      <c r="BO2230" s="113"/>
      <c r="BP2230" s="113"/>
      <c r="BQ2230" s="113"/>
      <c r="BR2230" s="113"/>
      <c r="BS2230" s="113"/>
      <c r="BT2230" s="113"/>
      <c r="BU2230" s="113"/>
      <c r="BV2230" s="113"/>
      <c r="BW2230" s="113"/>
      <c r="BX2230" s="113"/>
      <c r="BY2230" s="113"/>
      <c r="BZ2230" s="113"/>
      <c r="CA2230" s="113"/>
      <c r="CB2230" s="113"/>
      <c r="CC2230" s="113"/>
      <c r="CD2230" s="113"/>
      <c r="CE2230" s="113"/>
      <c r="CF2230" s="113"/>
      <c r="CG2230" s="113"/>
      <c r="CH2230" s="114">
        <f>IF(C2228="","",100%-SUM(G2230:CG2230))</f>
        <v>1</v>
      </c>
      <c r="CI2230" s="115">
        <f>IF(C2228="","",SUM(G2230:CG2230))</f>
        <v>0</v>
      </c>
      <c r="CJ2230" s="67" t="b">
        <f>IF(C2228="","",SUM(G2230:CG2230)=CI2230)</f>
        <v>1</v>
      </c>
    </row>
    <row r="2231" spans="1:88" s="5" customFormat="1" ht="15" customHeight="1" x14ac:dyDescent="0.3">
      <c r="A2231" s="171" t="s">
        <v>1564</v>
      </c>
      <c r="B2231" s="155" t="s">
        <v>1565</v>
      </c>
      <c r="C2231" s="168" t="s">
        <v>28</v>
      </c>
      <c r="D2231" s="158">
        <v>65.47</v>
      </c>
      <c r="E2231" s="161">
        <v>593892</v>
      </c>
      <c r="F2231" s="164">
        <f t="shared" si="31677"/>
        <v>38882109</v>
      </c>
      <c r="G2231" s="108">
        <v>0</v>
      </c>
      <c r="H2231" s="108"/>
      <c r="I2231" s="108"/>
      <c r="J2231" s="108"/>
      <c r="K2231" s="108"/>
      <c r="L2231" s="108"/>
      <c r="M2231" s="108"/>
      <c r="N2231" s="108"/>
      <c r="O2231" s="108"/>
      <c r="P2231" s="108"/>
      <c r="Q2231" s="108"/>
      <c r="R2231" s="108"/>
      <c r="S2231" s="108"/>
      <c r="T2231" s="108"/>
      <c r="U2231" s="108"/>
      <c r="V2231" s="108"/>
      <c r="W2231" s="108"/>
      <c r="X2231" s="108"/>
      <c r="Y2231" s="108"/>
      <c r="Z2231" s="108"/>
      <c r="AA2231" s="108"/>
      <c r="AB2231" s="108"/>
      <c r="AC2231" s="108"/>
      <c r="AD2231" s="108"/>
      <c r="AE2231" s="108"/>
      <c r="AF2231" s="108"/>
      <c r="AG2231" s="108"/>
      <c r="AH2231" s="108"/>
      <c r="AI2231" s="108"/>
      <c r="AJ2231" s="108"/>
      <c r="AK2231" s="108"/>
      <c r="AL2231" s="108"/>
      <c r="AM2231" s="108"/>
      <c r="AN2231" s="108"/>
      <c r="AO2231" s="108"/>
      <c r="AP2231" s="108"/>
      <c r="AQ2231" s="108"/>
      <c r="AR2231" s="108"/>
      <c r="AS2231" s="108"/>
      <c r="AT2231" s="108"/>
      <c r="AU2231" s="108">
        <f>ROUND($F$2231/3,0)</f>
        <v>12960703</v>
      </c>
      <c r="AV2231" s="108">
        <f t="shared" ref="AV2231:AW2231" si="31832">ROUND($F$2231/3,0)</f>
        <v>12960703</v>
      </c>
      <c r="AW2231" s="108">
        <f t="shared" si="31832"/>
        <v>12960703</v>
      </c>
      <c r="AX2231" s="108"/>
      <c r="AY2231" s="108"/>
      <c r="AZ2231" s="108"/>
      <c r="BA2231" s="108"/>
      <c r="BB2231" s="108"/>
      <c r="BC2231" s="108"/>
      <c r="BD2231" s="108"/>
      <c r="BE2231" s="108"/>
      <c r="BF2231" s="108"/>
      <c r="BG2231" s="108"/>
      <c r="BH2231" s="108"/>
      <c r="BI2231" s="108"/>
      <c r="BJ2231" s="108"/>
      <c r="BK2231" s="108"/>
      <c r="BL2231" s="108"/>
      <c r="BM2231" s="108"/>
      <c r="BN2231" s="108"/>
      <c r="BO2231" s="108"/>
      <c r="BP2231" s="108"/>
      <c r="BQ2231" s="108"/>
      <c r="BR2231" s="108"/>
      <c r="BS2231" s="108"/>
      <c r="BT2231" s="108"/>
      <c r="BU2231" s="108"/>
      <c r="BV2231" s="108"/>
      <c r="BW2231" s="108"/>
      <c r="BX2231" s="108"/>
      <c r="BY2231" s="108"/>
      <c r="BZ2231" s="108"/>
      <c r="CA2231" s="108"/>
      <c r="CB2231" s="108"/>
      <c r="CC2231" s="108"/>
      <c r="CD2231" s="108"/>
      <c r="CE2231" s="108"/>
      <c r="CF2231" s="108"/>
      <c r="CG2231" s="108"/>
      <c r="CH2231" s="109">
        <f>IF(C2231="","",F2231-SUM(G2231:CG2231))</f>
        <v>0</v>
      </c>
      <c r="CI2231" s="107">
        <f>IF(C2231="","",SUM(G2231:CG2231))</f>
        <v>38882109</v>
      </c>
      <c r="CJ2231" s="67" t="b">
        <f>IF(C2231="","",F2231=CI2231)</f>
        <v>1</v>
      </c>
    </row>
    <row r="2232" spans="1:88" s="5" customFormat="1" ht="15" customHeight="1" x14ac:dyDescent="0.3">
      <c r="A2232" s="172"/>
      <c r="B2232" s="156"/>
      <c r="C2232" s="169"/>
      <c r="D2232" s="159"/>
      <c r="E2232" s="162"/>
      <c r="F2232" s="165"/>
      <c r="G2232" s="110">
        <v>0</v>
      </c>
      <c r="H2232" s="110"/>
      <c r="I2232" s="110"/>
      <c r="J2232" s="110"/>
      <c r="K2232" s="110"/>
      <c r="L2232" s="110"/>
      <c r="M2232" s="110"/>
      <c r="N2232" s="110"/>
      <c r="O2232" s="110"/>
      <c r="P2232" s="110"/>
      <c r="Q2232" s="110"/>
      <c r="R2232" s="110"/>
      <c r="S2232" s="110"/>
      <c r="T2232" s="110"/>
      <c r="U2232" s="110">
        <f t="shared" ref="U2232:X2232" si="31833">ROUND(U2231/$E2231,2)</f>
        <v>0</v>
      </c>
      <c r="V2232" s="110">
        <f t="shared" si="31833"/>
        <v>0</v>
      </c>
      <c r="W2232" s="110">
        <f t="shared" si="31833"/>
        <v>0</v>
      </c>
      <c r="X2232" s="110">
        <f t="shared" si="31833"/>
        <v>0</v>
      </c>
      <c r="Y2232" s="110">
        <f t="shared" ref="Y2232:AG2232" si="31834">ROUND(Y2231/$E2231,2)</f>
        <v>0</v>
      </c>
      <c r="Z2232" s="110">
        <f t="shared" si="31834"/>
        <v>0</v>
      </c>
      <c r="AA2232" s="110">
        <f t="shared" si="31834"/>
        <v>0</v>
      </c>
      <c r="AB2232" s="110">
        <f t="shared" si="31834"/>
        <v>0</v>
      </c>
      <c r="AC2232" s="110">
        <f t="shared" si="31834"/>
        <v>0</v>
      </c>
      <c r="AD2232" s="110">
        <f t="shared" si="31834"/>
        <v>0</v>
      </c>
      <c r="AE2232" s="110">
        <f t="shared" si="31834"/>
        <v>0</v>
      </c>
      <c r="AF2232" s="110">
        <f t="shared" si="31834"/>
        <v>0</v>
      </c>
      <c r="AG2232" s="110">
        <f t="shared" si="31834"/>
        <v>0</v>
      </c>
      <c r="AH2232" s="110">
        <f t="shared" ref="AH2232:AK2232" si="31835">ROUND(AH2231/$E2231,2)</f>
        <v>0</v>
      </c>
      <c r="AI2232" s="110">
        <f t="shared" si="31835"/>
        <v>0</v>
      </c>
      <c r="AJ2232" s="110">
        <f t="shared" si="31835"/>
        <v>0</v>
      </c>
      <c r="AK2232" s="110">
        <f t="shared" si="31835"/>
        <v>0</v>
      </c>
      <c r="AL2232" s="110">
        <f t="shared" ref="AL2232:AT2232" si="31836">ROUND(AL2231/$E2231,2)</f>
        <v>0</v>
      </c>
      <c r="AM2232" s="110">
        <f t="shared" si="31836"/>
        <v>0</v>
      </c>
      <c r="AN2232" s="110">
        <f t="shared" si="31836"/>
        <v>0</v>
      </c>
      <c r="AO2232" s="110">
        <f t="shared" si="31836"/>
        <v>0</v>
      </c>
      <c r="AP2232" s="110">
        <f t="shared" si="31836"/>
        <v>0</v>
      </c>
      <c r="AQ2232" s="110">
        <f t="shared" si="31836"/>
        <v>0</v>
      </c>
      <c r="AR2232" s="110">
        <f t="shared" si="31836"/>
        <v>0</v>
      </c>
      <c r="AS2232" s="110">
        <f t="shared" si="31836"/>
        <v>0</v>
      </c>
      <c r="AT2232" s="110">
        <f t="shared" si="31836"/>
        <v>0</v>
      </c>
      <c r="AU2232" s="110">
        <f>ROUNDUP(AU2231/$E2231,2)</f>
        <v>21.830000000000002</v>
      </c>
      <c r="AV2232" s="110">
        <f t="shared" ref="AV2232:AW2232" si="31837">ROUNDDOWN(AV2231/$E2231,2)</f>
        <v>21.82</v>
      </c>
      <c r="AW2232" s="110">
        <f t="shared" si="31837"/>
        <v>21.82</v>
      </c>
      <c r="AX2232" s="110">
        <f t="shared" ref="AX2232" si="31838">ROUND(AX2231/$E2231,2)</f>
        <v>0</v>
      </c>
      <c r="AY2232" s="110">
        <f t="shared" ref="AY2232:BC2232" si="31839">ROUND(AY2231/$E2231,2)</f>
        <v>0</v>
      </c>
      <c r="AZ2232" s="110">
        <f t="shared" si="31839"/>
        <v>0</v>
      </c>
      <c r="BA2232" s="110">
        <f t="shared" si="31839"/>
        <v>0</v>
      </c>
      <c r="BB2232" s="110">
        <f t="shared" si="31839"/>
        <v>0</v>
      </c>
      <c r="BC2232" s="110">
        <f t="shared" si="31839"/>
        <v>0</v>
      </c>
      <c r="BD2232" s="110">
        <f t="shared" ref="BD2232:BG2232" si="31840">ROUND(BD2231/$E2231,2)</f>
        <v>0</v>
      </c>
      <c r="BE2232" s="110">
        <f t="shared" si="31840"/>
        <v>0</v>
      </c>
      <c r="BF2232" s="110">
        <f t="shared" si="31840"/>
        <v>0</v>
      </c>
      <c r="BG2232" s="110">
        <f t="shared" si="31840"/>
        <v>0</v>
      </c>
      <c r="BH2232" s="110">
        <f t="shared" ref="BH2232:BK2232" si="31841">ROUND(BH2231/$E2231,2)</f>
        <v>0</v>
      </c>
      <c r="BI2232" s="110">
        <f t="shared" si="31841"/>
        <v>0</v>
      </c>
      <c r="BJ2232" s="110">
        <f t="shared" si="31841"/>
        <v>0</v>
      </c>
      <c r="BK2232" s="110">
        <f t="shared" si="31841"/>
        <v>0</v>
      </c>
      <c r="BL2232" s="110">
        <f t="shared" ref="BL2232:BP2232" si="31842">ROUND(BL2231/$E2231,2)</f>
        <v>0</v>
      </c>
      <c r="BM2232" s="110">
        <f t="shared" si="31842"/>
        <v>0</v>
      </c>
      <c r="BN2232" s="110">
        <f t="shared" si="31842"/>
        <v>0</v>
      </c>
      <c r="BO2232" s="110">
        <f t="shared" si="31842"/>
        <v>0</v>
      </c>
      <c r="BP2232" s="110">
        <f t="shared" si="31842"/>
        <v>0</v>
      </c>
      <c r="BQ2232" s="110">
        <f t="shared" ref="BQ2232:BT2232" si="31843">ROUND(BQ2231/$E2231,2)</f>
        <v>0</v>
      </c>
      <c r="BR2232" s="110">
        <f t="shared" si="31843"/>
        <v>0</v>
      </c>
      <c r="BS2232" s="110">
        <f t="shared" si="31843"/>
        <v>0</v>
      </c>
      <c r="BT2232" s="110">
        <f t="shared" si="31843"/>
        <v>0</v>
      </c>
      <c r="BU2232" s="110">
        <f t="shared" ref="BU2232:BX2232" si="31844">ROUND(BU2231/$E2231,2)</f>
        <v>0</v>
      </c>
      <c r="BV2232" s="110">
        <f t="shared" si="31844"/>
        <v>0</v>
      </c>
      <c r="BW2232" s="110">
        <f t="shared" si="31844"/>
        <v>0</v>
      </c>
      <c r="BX2232" s="110">
        <f t="shared" si="31844"/>
        <v>0</v>
      </c>
      <c r="BY2232" s="110">
        <f t="shared" ref="BY2232:CC2232" si="31845">ROUND(BY2231/$E2231,2)</f>
        <v>0</v>
      </c>
      <c r="BZ2232" s="110">
        <f t="shared" si="31845"/>
        <v>0</v>
      </c>
      <c r="CA2232" s="110">
        <f t="shared" si="31845"/>
        <v>0</v>
      </c>
      <c r="CB2232" s="110">
        <f t="shared" si="31845"/>
        <v>0</v>
      </c>
      <c r="CC2232" s="110">
        <f t="shared" si="31845"/>
        <v>0</v>
      </c>
      <c r="CD2232" s="110">
        <f t="shared" ref="CD2232:CG2232" si="31846">ROUND(CD2231/$E2231,2)</f>
        <v>0</v>
      </c>
      <c r="CE2232" s="110"/>
      <c r="CF2232" s="110">
        <f t="shared" si="31846"/>
        <v>0</v>
      </c>
      <c r="CG2232" s="110">
        <f t="shared" si="31846"/>
        <v>0</v>
      </c>
      <c r="CH2232" s="111">
        <f>IF(C2231="","",D2231-SUM(G2232:CG2232))</f>
        <v>0</v>
      </c>
      <c r="CI2232" s="112">
        <f>IF(C2231="","",SUM(G2232:CG2232))</f>
        <v>65.47</v>
      </c>
      <c r="CJ2232" s="67" t="b">
        <f>IF(C2231="","",D2231=CI2232)</f>
        <v>1</v>
      </c>
    </row>
    <row r="2233" spans="1:88" s="5" customFormat="1" ht="15" customHeight="1" x14ac:dyDescent="0.3">
      <c r="A2233" s="173"/>
      <c r="B2233" s="157"/>
      <c r="C2233" s="170"/>
      <c r="D2233" s="160"/>
      <c r="E2233" s="163"/>
      <c r="F2233" s="166"/>
      <c r="G2233" s="113">
        <v>0</v>
      </c>
      <c r="H2233" s="113"/>
      <c r="I2233" s="113"/>
      <c r="J2233" s="113"/>
      <c r="K2233" s="113"/>
      <c r="L2233" s="113"/>
      <c r="M2233" s="113"/>
      <c r="N2233" s="113"/>
      <c r="O2233" s="113"/>
      <c r="P2233" s="113"/>
      <c r="Q2233" s="113"/>
      <c r="R2233" s="113"/>
      <c r="S2233" s="113"/>
      <c r="T2233" s="113"/>
      <c r="U2233" s="113">
        <f t="shared" ref="U2233:X2233" si="31847">U2231/$F2231</f>
        <v>0</v>
      </c>
      <c r="V2233" s="113">
        <f t="shared" si="31847"/>
        <v>0</v>
      </c>
      <c r="W2233" s="113">
        <f t="shared" si="31847"/>
        <v>0</v>
      </c>
      <c r="X2233" s="113">
        <f t="shared" si="31847"/>
        <v>0</v>
      </c>
      <c r="Y2233" s="113">
        <f t="shared" ref="Y2233:AG2233" si="31848">Y2231/$F2231</f>
        <v>0</v>
      </c>
      <c r="Z2233" s="113">
        <f t="shared" si="31848"/>
        <v>0</v>
      </c>
      <c r="AA2233" s="113">
        <f t="shared" si="31848"/>
        <v>0</v>
      </c>
      <c r="AB2233" s="113">
        <f t="shared" si="31848"/>
        <v>0</v>
      </c>
      <c r="AC2233" s="113">
        <f t="shared" si="31848"/>
        <v>0</v>
      </c>
      <c r="AD2233" s="113">
        <f t="shared" si="31848"/>
        <v>0</v>
      </c>
      <c r="AE2233" s="113">
        <f t="shared" si="31848"/>
        <v>0</v>
      </c>
      <c r="AF2233" s="113">
        <f t="shared" si="31848"/>
        <v>0</v>
      </c>
      <c r="AG2233" s="113">
        <f t="shared" si="31848"/>
        <v>0</v>
      </c>
      <c r="AH2233" s="113">
        <f t="shared" ref="AH2233:AK2233" si="31849">AH2231/$F2231</f>
        <v>0</v>
      </c>
      <c r="AI2233" s="113">
        <f t="shared" si="31849"/>
        <v>0</v>
      </c>
      <c r="AJ2233" s="113">
        <f t="shared" si="31849"/>
        <v>0</v>
      </c>
      <c r="AK2233" s="113">
        <f t="shared" si="31849"/>
        <v>0</v>
      </c>
      <c r="AL2233" s="113">
        <f t="shared" ref="AL2233:AT2233" si="31850">AL2231/$F2231</f>
        <v>0</v>
      </c>
      <c r="AM2233" s="113">
        <f t="shared" si="31850"/>
        <v>0</v>
      </c>
      <c r="AN2233" s="113">
        <f t="shared" si="31850"/>
        <v>0</v>
      </c>
      <c r="AO2233" s="113">
        <f t="shared" si="31850"/>
        <v>0</v>
      </c>
      <c r="AP2233" s="113">
        <f t="shared" si="31850"/>
        <v>0</v>
      </c>
      <c r="AQ2233" s="113">
        <f t="shared" si="31850"/>
        <v>0</v>
      </c>
      <c r="AR2233" s="113">
        <f t="shared" si="31850"/>
        <v>0</v>
      </c>
      <c r="AS2233" s="113">
        <f t="shared" si="31850"/>
        <v>0</v>
      </c>
      <c r="AT2233" s="113">
        <f t="shared" si="31850"/>
        <v>0</v>
      </c>
      <c r="AU2233" s="113">
        <f t="shared" ref="AU2233:AX2233" si="31851">AU2231/$F2231</f>
        <v>0.33333333333333331</v>
      </c>
      <c r="AV2233" s="113">
        <f t="shared" si="31851"/>
        <v>0.33333333333333331</v>
      </c>
      <c r="AW2233" s="113">
        <f t="shared" si="31851"/>
        <v>0.33333333333333331</v>
      </c>
      <c r="AX2233" s="113">
        <f t="shared" si="31851"/>
        <v>0</v>
      </c>
      <c r="AY2233" s="113">
        <f t="shared" ref="AY2233:BC2233" si="31852">AY2231/$F2231</f>
        <v>0</v>
      </c>
      <c r="AZ2233" s="113">
        <f t="shared" si="31852"/>
        <v>0</v>
      </c>
      <c r="BA2233" s="113">
        <f t="shared" si="31852"/>
        <v>0</v>
      </c>
      <c r="BB2233" s="113">
        <f t="shared" si="31852"/>
        <v>0</v>
      </c>
      <c r="BC2233" s="113">
        <f t="shared" si="31852"/>
        <v>0</v>
      </c>
      <c r="BD2233" s="113">
        <f t="shared" ref="BD2233:BG2233" si="31853">BD2231/$F2231</f>
        <v>0</v>
      </c>
      <c r="BE2233" s="113">
        <f t="shared" si="31853"/>
        <v>0</v>
      </c>
      <c r="BF2233" s="113">
        <f t="shared" si="31853"/>
        <v>0</v>
      </c>
      <c r="BG2233" s="113">
        <f t="shared" si="31853"/>
        <v>0</v>
      </c>
      <c r="BH2233" s="113">
        <f t="shared" ref="BH2233:BK2233" si="31854">BH2231/$F2231</f>
        <v>0</v>
      </c>
      <c r="BI2233" s="113">
        <f t="shared" si="31854"/>
        <v>0</v>
      </c>
      <c r="BJ2233" s="113">
        <f t="shared" si="31854"/>
        <v>0</v>
      </c>
      <c r="BK2233" s="113">
        <f t="shared" si="31854"/>
        <v>0</v>
      </c>
      <c r="BL2233" s="113">
        <f t="shared" ref="BL2233:BP2233" si="31855">BL2231/$F2231</f>
        <v>0</v>
      </c>
      <c r="BM2233" s="113">
        <f t="shared" si="31855"/>
        <v>0</v>
      </c>
      <c r="BN2233" s="113">
        <f t="shared" si="31855"/>
        <v>0</v>
      </c>
      <c r="BO2233" s="113">
        <f t="shared" si="31855"/>
        <v>0</v>
      </c>
      <c r="BP2233" s="113">
        <f t="shared" si="31855"/>
        <v>0</v>
      </c>
      <c r="BQ2233" s="113">
        <f t="shared" ref="BQ2233:BT2233" si="31856">BQ2231/$F2231</f>
        <v>0</v>
      </c>
      <c r="BR2233" s="113">
        <f t="shared" si="31856"/>
        <v>0</v>
      </c>
      <c r="BS2233" s="113">
        <f t="shared" si="31856"/>
        <v>0</v>
      </c>
      <c r="BT2233" s="113">
        <f t="shared" si="31856"/>
        <v>0</v>
      </c>
      <c r="BU2233" s="113">
        <f t="shared" ref="BU2233:BX2233" si="31857">BU2231/$F2231</f>
        <v>0</v>
      </c>
      <c r="BV2233" s="113">
        <f t="shared" si="31857"/>
        <v>0</v>
      </c>
      <c r="BW2233" s="113">
        <f t="shared" si="31857"/>
        <v>0</v>
      </c>
      <c r="BX2233" s="113">
        <f t="shared" si="31857"/>
        <v>0</v>
      </c>
      <c r="BY2233" s="113">
        <f t="shared" ref="BY2233:CC2233" si="31858">BY2231/$F2231</f>
        <v>0</v>
      </c>
      <c r="BZ2233" s="113">
        <f t="shared" si="31858"/>
        <v>0</v>
      </c>
      <c r="CA2233" s="113">
        <f t="shared" si="31858"/>
        <v>0</v>
      </c>
      <c r="CB2233" s="113">
        <f t="shared" si="31858"/>
        <v>0</v>
      </c>
      <c r="CC2233" s="113">
        <f t="shared" si="31858"/>
        <v>0</v>
      </c>
      <c r="CD2233" s="113">
        <f t="shared" ref="CD2233:CG2233" si="31859">CD2231/$F2231</f>
        <v>0</v>
      </c>
      <c r="CE2233" s="113"/>
      <c r="CF2233" s="113">
        <f t="shared" si="31859"/>
        <v>0</v>
      </c>
      <c r="CG2233" s="113">
        <f t="shared" si="31859"/>
        <v>0</v>
      </c>
      <c r="CH2233" s="114">
        <f>IF(C2231="","",100%-SUM(G2233:CG2233))</f>
        <v>0</v>
      </c>
      <c r="CI2233" s="115">
        <f>IF(C2231="","",SUM(G2233:CG2233))</f>
        <v>1</v>
      </c>
      <c r="CJ2233" s="67" t="b">
        <f>IF(C2231="","",SUM(G2233:CG2233)=CI2233)</f>
        <v>1</v>
      </c>
    </row>
    <row r="2234" spans="1:88" x14ac:dyDescent="0.3">
      <c r="A2234" s="31" t="s">
        <v>1566</v>
      </c>
      <c r="B2234" s="32" t="s">
        <v>1567</v>
      </c>
      <c r="C2234" s="33"/>
      <c r="D2234" s="33"/>
      <c r="E2234" s="37" t="s">
        <v>8</v>
      </c>
      <c r="F2234" s="84">
        <f>SUM(F2235:F2249)</f>
        <v>88084557</v>
      </c>
      <c r="G2234" s="6">
        <f t="shared" ref="G2234:CE2234" si="31860">G2235+G2238+G2241+G2244+G2247</f>
        <v>0</v>
      </c>
      <c r="H2234" s="6">
        <f t="shared" si="31860"/>
        <v>0</v>
      </c>
      <c r="I2234" s="6">
        <f t="shared" si="31860"/>
        <v>0</v>
      </c>
      <c r="J2234" s="6">
        <f t="shared" si="31860"/>
        <v>0</v>
      </c>
      <c r="K2234" s="6">
        <f t="shared" si="31860"/>
        <v>0</v>
      </c>
      <c r="L2234" s="6">
        <f t="shared" si="31860"/>
        <v>0</v>
      </c>
      <c r="M2234" s="6">
        <f t="shared" si="31860"/>
        <v>0</v>
      </c>
      <c r="N2234" s="6">
        <f t="shared" si="31860"/>
        <v>0</v>
      </c>
      <c r="O2234" s="6">
        <f t="shared" si="31860"/>
        <v>0</v>
      </c>
      <c r="P2234" s="6">
        <f t="shared" si="31860"/>
        <v>0</v>
      </c>
      <c r="Q2234" s="6">
        <f t="shared" si="31860"/>
        <v>0</v>
      </c>
      <c r="R2234" s="6">
        <f t="shared" si="31860"/>
        <v>0</v>
      </c>
      <c r="S2234" s="6">
        <f t="shared" si="31860"/>
        <v>0</v>
      </c>
      <c r="T2234" s="6">
        <f t="shared" si="31860"/>
        <v>0</v>
      </c>
      <c r="U2234" s="6">
        <f t="shared" si="31860"/>
        <v>0</v>
      </c>
      <c r="V2234" s="6">
        <f t="shared" si="31860"/>
        <v>0</v>
      </c>
      <c r="W2234" s="6">
        <f t="shared" ref="W2234:AF2234" si="31861">W2235+W2238+W2241+W2244+W2247</f>
        <v>0</v>
      </c>
      <c r="X2234" s="6">
        <f t="shared" si="31861"/>
        <v>0</v>
      </c>
      <c r="Y2234" s="6">
        <f t="shared" si="31861"/>
        <v>0</v>
      </c>
      <c r="Z2234" s="6">
        <f t="shared" si="31861"/>
        <v>0</v>
      </c>
      <c r="AA2234" s="6">
        <f t="shared" si="31861"/>
        <v>13569777</v>
      </c>
      <c r="AB2234" s="6">
        <f t="shared" si="31861"/>
        <v>11415105</v>
      </c>
      <c r="AC2234" s="6">
        <f t="shared" si="31861"/>
        <v>22737315</v>
      </c>
      <c r="AD2234" s="6">
        <f t="shared" si="31861"/>
        <v>22737315</v>
      </c>
      <c r="AE2234" s="6">
        <f t="shared" si="31861"/>
        <v>7715898</v>
      </c>
      <c r="AF2234" s="6">
        <f t="shared" si="31861"/>
        <v>7715897</v>
      </c>
      <c r="AG2234" s="6">
        <f t="shared" si="31860"/>
        <v>0</v>
      </c>
      <c r="AH2234" s="6">
        <f t="shared" si="31860"/>
        <v>0</v>
      </c>
      <c r="AI2234" s="6">
        <f t="shared" si="31860"/>
        <v>0</v>
      </c>
      <c r="AJ2234" s="6">
        <f t="shared" si="31860"/>
        <v>0</v>
      </c>
      <c r="AK2234" s="6">
        <f t="shared" si="31860"/>
        <v>0</v>
      </c>
      <c r="AL2234" s="6">
        <f t="shared" si="31860"/>
        <v>0</v>
      </c>
      <c r="AM2234" s="6">
        <f t="shared" si="31860"/>
        <v>0</v>
      </c>
      <c r="AN2234" s="6">
        <f t="shared" si="31860"/>
        <v>0</v>
      </c>
      <c r="AO2234" s="6">
        <f t="shared" si="31860"/>
        <v>0</v>
      </c>
      <c r="AP2234" s="6">
        <f t="shared" si="31860"/>
        <v>0</v>
      </c>
      <c r="AQ2234" s="6">
        <f t="shared" si="31860"/>
        <v>0</v>
      </c>
      <c r="AR2234" s="6">
        <f t="shared" si="31860"/>
        <v>0</v>
      </c>
      <c r="AS2234" s="6">
        <f t="shared" si="31860"/>
        <v>0</v>
      </c>
      <c r="AT2234" s="6">
        <f t="shared" si="31860"/>
        <v>0</v>
      </c>
      <c r="AU2234" s="6">
        <f t="shared" si="31860"/>
        <v>0</v>
      </c>
      <c r="AV2234" s="6">
        <f t="shared" si="31860"/>
        <v>0</v>
      </c>
      <c r="AW2234" s="6">
        <f t="shared" si="31860"/>
        <v>0</v>
      </c>
      <c r="AX2234" s="6">
        <f t="shared" si="31860"/>
        <v>0</v>
      </c>
      <c r="AY2234" s="6">
        <f t="shared" si="31860"/>
        <v>0</v>
      </c>
      <c r="AZ2234" s="6">
        <f t="shared" si="31860"/>
        <v>0</v>
      </c>
      <c r="BA2234" s="6">
        <f t="shared" si="31860"/>
        <v>0</v>
      </c>
      <c r="BB2234" s="6">
        <f t="shared" si="31860"/>
        <v>0</v>
      </c>
      <c r="BC2234" s="6">
        <f t="shared" si="31860"/>
        <v>0</v>
      </c>
      <c r="BD2234" s="6">
        <f t="shared" si="31860"/>
        <v>0</v>
      </c>
      <c r="BE2234" s="6">
        <f t="shared" si="31860"/>
        <v>0</v>
      </c>
      <c r="BF2234" s="6">
        <f t="shared" si="31860"/>
        <v>0</v>
      </c>
      <c r="BG2234" s="6">
        <f t="shared" si="31860"/>
        <v>731083</v>
      </c>
      <c r="BH2234" s="6">
        <f t="shared" si="31860"/>
        <v>731083</v>
      </c>
      <c r="BI2234" s="6">
        <f t="shared" si="31860"/>
        <v>731084</v>
      </c>
      <c r="BJ2234" s="6">
        <f t="shared" si="31860"/>
        <v>0</v>
      </c>
      <c r="BK2234" s="6">
        <f t="shared" si="31860"/>
        <v>0</v>
      </c>
      <c r="BL2234" s="6">
        <f t="shared" si="31860"/>
        <v>0</v>
      </c>
      <c r="BM2234" s="6">
        <f t="shared" si="31860"/>
        <v>0</v>
      </c>
      <c r="BN2234" s="6">
        <f t="shared" si="31860"/>
        <v>0</v>
      </c>
      <c r="BO2234" s="6">
        <f t="shared" si="31860"/>
        <v>0</v>
      </c>
      <c r="BP2234" s="6">
        <f t="shared" si="31860"/>
        <v>0</v>
      </c>
      <c r="BQ2234" s="6">
        <f t="shared" si="31860"/>
        <v>0</v>
      </c>
      <c r="BR2234" s="6">
        <f t="shared" si="31860"/>
        <v>0</v>
      </c>
      <c r="BS2234" s="6">
        <f t="shared" si="31860"/>
        <v>0</v>
      </c>
      <c r="BT2234" s="6">
        <f t="shared" si="31860"/>
        <v>0</v>
      </c>
      <c r="BU2234" s="6">
        <f t="shared" si="31860"/>
        <v>0</v>
      </c>
      <c r="BV2234" s="6">
        <f t="shared" si="31860"/>
        <v>0</v>
      </c>
      <c r="BW2234" s="6">
        <f t="shared" si="31860"/>
        <v>0</v>
      </c>
      <c r="BX2234" s="6">
        <f t="shared" si="31860"/>
        <v>0</v>
      </c>
      <c r="BY2234" s="6">
        <f t="shared" si="31860"/>
        <v>0</v>
      </c>
      <c r="BZ2234" s="6">
        <f t="shared" si="31860"/>
        <v>0</v>
      </c>
      <c r="CA2234" s="6">
        <f t="shared" si="31860"/>
        <v>0</v>
      </c>
      <c r="CB2234" s="6">
        <f t="shared" si="31860"/>
        <v>0</v>
      </c>
      <c r="CC2234" s="6">
        <f t="shared" si="31860"/>
        <v>0</v>
      </c>
      <c r="CD2234" s="6">
        <f t="shared" si="31860"/>
        <v>0</v>
      </c>
      <c r="CE2234" s="6">
        <f t="shared" si="31860"/>
        <v>0</v>
      </c>
      <c r="CF2234" s="6">
        <f t="shared" ref="CF2234:CG2234" si="31862">CF2235+CF2238+CF2241+CF2244+CF2247</f>
        <v>0</v>
      </c>
      <c r="CG2234" s="6">
        <f t="shared" si="31862"/>
        <v>0</v>
      </c>
      <c r="CH2234" s="107">
        <f>F2234-SUM(G2234:CG2234)</f>
        <v>0</v>
      </c>
      <c r="CI2234" s="107" t="str">
        <f>IF(C2234="","",SUM(G2234:CG2234))</f>
        <v/>
      </c>
      <c r="CJ2234" s="67" t="str">
        <f>IF(C2234="","",F2234=CI2234)</f>
        <v/>
      </c>
    </row>
    <row r="2235" spans="1:88" s="5" customFormat="1" ht="22.05" customHeight="1" x14ac:dyDescent="0.3">
      <c r="A2235" s="171" t="s">
        <v>1568</v>
      </c>
      <c r="B2235" s="155" t="s">
        <v>1569</v>
      </c>
      <c r="C2235" s="168" t="s">
        <v>163</v>
      </c>
      <c r="D2235" s="158">
        <v>13</v>
      </c>
      <c r="E2235" s="161">
        <v>165744</v>
      </c>
      <c r="F2235" s="164">
        <f t="shared" ref="F2235:F2247" si="31863">ROUND(E2235*D2235,0)</f>
        <v>2154672</v>
      </c>
      <c r="G2235" s="108"/>
      <c r="H2235" s="108"/>
      <c r="I2235" s="108"/>
      <c r="J2235" s="108"/>
      <c r="K2235" s="108"/>
      <c r="L2235" s="108"/>
      <c r="M2235" s="108"/>
      <c r="N2235" s="108"/>
      <c r="O2235" s="108"/>
      <c r="P2235" s="108"/>
      <c r="Q2235" s="108"/>
      <c r="R2235" s="108"/>
      <c r="S2235" s="108"/>
      <c r="T2235" s="108"/>
      <c r="U2235" s="108"/>
      <c r="V2235" s="108"/>
      <c r="W2235" s="108"/>
      <c r="X2235" s="108"/>
      <c r="Y2235" s="108"/>
      <c r="Z2235" s="108"/>
      <c r="AA2235" s="108">
        <f>$F$2235</f>
        <v>2154672</v>
      </c>
      <c r="AB2235" s="108"/>
      <c r="AC2235" s="108"/>
      <c r="AD2235" s="108"/>
      <c r="AE2235" s="108"/>
      <c r="AF2235" s="108"/>
      <c r="AG2235" s="108"/>
      <c r="AH2235" s="108"/>
      <c r="AI2235" s="108"/>
      <c r="AJ2235" s="108"/>
      <c r="AK2235" s="108"/>
      <c r="AL2235" s="108"/>
      <c r="AM2235" s="108"/>
      <c r="AN2235" s="108"/>
      <c r="AO2235" s="108"/>
      <c r="AP2235" s="108"/>
      <c r="AQ2235" s="108"/>
      <c r="AR2235" s="108"/>
      <c r="AS2235" s="108"/>
      <c r="AT2235" s="108"/>
      <c r="AU2235" s="108"/>
      <c r="AV2235" s="108"/>
      <c r="AW2235" s="108"/>
      <c r="AX2235" s="108"/>
      <c r="AY2235" s="108"/>
      <c r="AZ2235" s="108"/>
      <c r="BA2235" s="108"/>
      <c r="BB2235" s="108"/>
      <c r="BC2235" s="108"/>
      <c r="BD2235" s="108"/>
      <c r="BE2235" s="108"/>
      <c r="BF2235" s="108"/>
      <c r="BG2235" s="108"/>
      <c r="BH2235" s="108"/>
      <c r="BI2235" s="108"/>
      <c r="BJ2235" s="108"/>
      <c r="BK2235" s="108"/>
      <c r="BL2235" s="108"/>
      <c r="BM2235" s="108"/>
      <c r="BN2235" s="108"/>
      <c r="BO2235" s="108"/>
      <c r="BP2235" s="108"/>
      <c r="BQ2235" s="108"/>
      <c r="BR2235" s="108"/>
      <c r="BS2235" s="108"/>
      <c r="BT2235" s="108"/>
      <c r="BU2235" s="108"/>
      <c r="BV2235" s="108"/>
      <c r="BW2235" s="108"/>
      <c r="BX2235" s="108"/>
      <c r="BY2235" s="108"/>
      <c r="BZ2235" s="108"/>
      <c r="CA2235" s="108"/>
      <c r="CB2235" s="108"/>
      <c r="CC2235" s="108"/>
      <c r="CD2235" s="108"/>
      <c r="CE2235" s="108"/>
      <c r="CF2235" s="108"/>
      <c r="CG2235" s="108"/>
      <c r="CH2235" s="109">
        <f>IF(C2235="","",F2235-SUM(G2235:CG2235))</f>
        <v>0</v>
      </c>
      <c r="CI2235" s="107">
        <f>IF(C2235="","",SUM(G2235:CG2235))</f>
        <v>2154672</v>
      </c>
      <c r="CJ2235" s="67" t="b">
        <f>IF(C2235="","",F2235=CI2235)</f>
        <v>1</v>
      </c>
    </row>
    <row r="2236" spans="1:88" s="5" customFormat="1" ht="22.05" customHeight="1" x14ac:dyDescent="0.3">
      <c r="A2236" s="172"/>
      <c r="B2236" s="156"/>
      <c r="C2236" s="169"/>
      <c r="D2236" s="159"/>
      <c r="E2236" s="162"/>
      <c r="F2236" s="165"/>
      <c r="G2236" s="110"/>
      <c r="H2236" s="110"/>
      <c r="I2236" s="110"/>
      <c r="J2236" s="110"/>
      <c r="K2236" s="110"/>
      <c r="L2236" s="110"/>
      <c r="M2236" s="110"/>
      <c r="N2236" s="110"/>
      <c r="O2236" s="110"/>
      <c r="P2236" s="110"/>
      <c r="Q2236" s="110"/>
      <c r="R2236" s="110"/>
      <c r="S2236" s="110"/>
      <c r="T2236" s="110"/>
      <c r="U2236" s="110">
        <f t="shared" ref="U2236:V2236" si="31864">ROUND(U2235/$E2235,2)</f>
        <v>0</v>
      </c>
      <c r="V2236" s="110">
        <f t="shared" si="31864"/>
        <v>0</v>
      </c>
      <c r="W2236" s="110"/>
      <c r="X2236" s="110"/>
      <c r="Y2236" s="110"/>
      <c r="Z2236" s="110"/>
      <c r="AA2236" s="110">
        <f t="shared" ref="AA2236:AF2236" si="31865">ROUND(AA2235/$E2235,2)</f>
        <v>13</v>
      </c>
      <c r="AB2236" s="110">
        <f t="shared" si="31865"/>
        <v>0</v>
      </c>
      <c r="AC2236" s="110">
        <f t="shared" si="31865"/>
        <v>0</v>
      </c>
      <c r="AD2236" s="110">
        <f t="shared" si="31865"/>
        <v>0</v>
      </c>
      <c r="AE2236" s="110">
        <f t="shared" si="31865"/>
        <v>0</v>
      </c>
      <c r="AF2236" s="110">
        <f t="shared" si="31865"/>
        <v>0</v>
      </c>
      <c r="AG2236" s="110">
        <f t="shared" ref="AG2236" si="31866">ROUND(AG2235/$E2235,2)</f>
        <v>0</v>
      </c>
      <c r="AH2236" s="110">
        <f t="shared" ref="AH2236:AK2236" si="31867">ROUND(AH2235/$E2235,2)</f>
        <v>0</v>
      </c>
      <c r="AI2236" s="110">
        <f t="shared" si="31867"/>
        <v>0</v>
      </c>
      <c r="AJ2236" s="110">
        <f t="shared" si="31867"/>
        <v>0</v>
      </c>
      <c r="AK2236" s="110">
        <f t="shared" si="31867"/>
        <v>0</v>
      </c>
      <c r="AL2236" s="110">
        <f t="shared" ref="AL2236:AT2236" si="31868">ROUND(AL2235/$E2235,2)</f>
        <v>0</v>
      </c>
      <c r="AM2236" s="110">
        <f t="shared" si="31868"/>
        <v>0</v>
      </c>
      <c r="AN2236" s="110">
        <f t="shared" si="31868"/>
        <v>0</v>
      </c>
      <c r="AO2236" s="110">
        <f t="shared" si="31868"/>
        <v>0</v>
      </c>
      <c r="AP2236" s="110">
        <f t="shared" si="31868"/>
        <v>0</v>
      </c>
      <c r="AQ2236" s="110">
        <f t="shared" si="31868"/>
        <v>0</v>
      </c>
      <c r="AR2236" s="110">
        <f t="shared" si="31868"/>
        <v>0</v>
      </c>
      <c r="AS2236" s="110">
        <f t="shared" si="31868"/>
        <v>0</v>
      </c>
      <c r="AT2236" s="110">
        <f t="shared" si="31868"/>
        <v>0</v>
      </c>
      <c r="AU2236" s="110">
        <f t="shared" ref="AU2236:AX2236" si="31869">ROUND(AU2235/$E2235,2)</f>
        <v>0</v>
      </c>
      <c r="AV2236" s="110">
        <f t="shared" si="31869"/>
        <v>0</v>
      </c>
      <c r="AW2236" s="110">
        <f t="shared" si="31869"/>
        <v>0</v>
      </c>
      <c r="AX2236" s="110">
        <f t="shared" si="31869"/>
        <v>0</v>
      </c>
      <c r="AY2236" s="110">
        <f t="shared" ref="AY2236:BC2236" si="31870">ROUND(AY2235/$E2235,2)</f>
        <v>0</v>
      </c>
      <c r="AZ2236" s="110">
        <f t="shared" si="31870"/>
        <v>0</v>
      </c>
      <c r="BA2236" s="110">
        <f t="shared" si="31870"/>
        <v>0</v>
      </c>
      <c r="BB2236" s="110">
        <f t="shared" si="31870"/>
        <v>0</v>
      </c>
      <c r="BC2236" s="110">
        <f t="shared" si="31870"/>
        <v>0</v>
      </c>
      <c r="BD2236" s="110">
        <f t="shared" ref="BD2236:BG2236" si="31871">ROUND(BD2235/$E2235,2)</f>
        <v>0</v>
      </c>
      <c r="BE2236" s="110">
        <f t="shared" si="31871"/>
        <v>0</v>
      </c>
      <c r="BF2236" s="110">
        <f t="shared" si="31871"/>
        <v>0</v>
      </c>
      <c r="BG2236" s="110">
        <f t="shared" si="31871"/>
        <v>0</v>
      </c>
      <c r="BH2236" s="110">
        <f t="shared" ref="BH2236:BK2236" si="31872">ROUND(BH2235/$E2235,2)</f>
        <v>0</v>
      </c>
      <c r="BI2236" s="110">
        <f t="shared" si="31872"/>
        <v>0</v>
      </c>
      <c r="BJ2236" s="110">
        <f t="shared" si="31872"/>
        <v>0</v>
      </c>
      <c r="BK2236" s="110">
        <f t="shared" si="31872"/>
        <v>0</v>
      </c>
      <c r="BL2236" s="110">
        <f t="shared" ref="BL2236:BP2236" si="31873">ROUND(BL2235/$E2235,2)</f>
        <v>0</v>
      </c>
      <c r="BM2236" s="110">
        <f t="shared" si="31873"/>
        <v>0</v>
      </c>
      <c r="BN2236" s="110">
        <f t="shared" si="31873"/>
        <v>0</v>
      </c>
      <c r="BO2236" s="110">
        <f t="shared" si="31873"/>
        <v>0</v>
      </c>
      <c r="BP2236" s="110">
        <f t="shared" si="31873"/>
        <v>0</v>
      </c>
      <c r="BQ2236" s="110">
        <f t="shared" ref="BQ2236:BT2236" si="31874">ROUND(BQ2235/$E2235,2)</f>
        <v>0</v>
      </c>
      <c r="BR2236" s="110">
        <f t="shared" si="31874"/>
        <v>0</v>
      </c>
      <c r="BS2236" s="110">
        <f t="shared" si="31874"/>
        <v>0</v>
      </c>
      <c r="BT2236" s="110">
        <f t="shared" si="31874"/>
        <v>0</v>
      </c>
      <c r="BU2236" s="110">
        <f t="shared" ref="BU2236:BX2236" si="31875">ROUND(BU2235/$E2235,2)</f>
        <v>0</v>
      </c>
      <c r="BV2236" s="110">
        <f t="shared" si="31875"/>
        <v>0</v>
      </c>
      <c r="BW2236" s="110">
        <f t="shared" si="31875"/>
        <v>0</v>
      </c>
      <c r="BX2236" s="110">
        <f t="shared" si="31875"/>
        <v>0</v>
      </c>
      <c r="BY2236" s="110">
        <f t="shared" ref="BY2236:CC2236" si="31876">ROUND(BY2235/$E2235,2)</f>
        <v>0</v>
      </c>
      <c r="BZ2236" s="110">
        <f t="shared" si="31876"/>
        <v>0</v>
      </c>
      <c r="CA2236" s="110">
        <f t="shared" si="31876"/>
        <v>0</v>
      </c>
      <c r="CB2236" s="110">
        <f t="shared" si="31876"/>
        <v>0</v>
      </c>
      <c r="CC2236" s="110">
        <f t="shared" si="31876"/>
        <v>0</v>
      </c>
      <c r="CD2236" s="110">
        <f t="shared" ref="CD2236:CG2236" si="31877">ROUND(CD2235/$E2235,2)</f>
        <v>0</v>
      </c>
      <c r="CE2236" s="110"/>
      <c r="CF2236" s="110">
        <f t="shared" si="31877"/>
        <v>0</v>
      </c>
      <c r="CG2236" s="110">
        <f t="shared" si="31877"/>
        <v>0</v>
      </c>
      <c r="CH2236" s="111">
        <f>IF(C2235="","",D2235-SUM(G2236:CG2236))</f>
        <v>0</v>
      </c>
      <c r="CI2236" s="112">
        <f>IF(C2235="","",SUM(G2236:CG2236))</f>
        <v>13</v>
      </c>
      <c r="CJ2236" s="67" t="b">
        <f>IF(C2235="","",D2235=CI2236)</f>
        <v>1</v>
      </c>
    </row>
    <row r="2237" spans="1:88" s="5" customFormat="1" ht="22.05" customHeight="1" x14ac:dyDescent="0.3">
      <c r="A2237" s="173"/>
      <c r="B2237" s="157"/>
      <c r="C2237" s="170"/>
      <c r="D2237" s="160"/>
      <c r="E2237" s="163"/>
      <c r="F2237" s="166"/>
      <c r="G2237" s="113"/>
      <c r="H2237" s="113"/>
      <c r="I2237" s="113"/>
      <c r="J2237" s="113"/>
      <c r="K2237" s="113"/>
      <c r="L2237" s="113"/>
      <c r="M2237" s="113"/>
      <c r="N2237" s="113"/>
      <c r="O2237" s="113"/>
      <c r="P2237" s="113"/>
      <c r="Q2237" s="113"/>
      <c r="R2237" s="113"/>
      <c r="S2237" s="113"/>
      <c r="T2237" s="113"/>
      <c r="U2237" s="113">
        <f t="shared" ref="U2237:V2237" si="31878">U2235/$F2235</f>
        <v>0</v>
      </c>
      <c r="V2237" s="113">
        <f t="shared" si="31878"/>
        <v>0</v>
      </c>
      <c r="W2237" s="113"/>
      <c r="X2237" s="113"/>
      <c r="Y2237" s="113"/>
      <c r="Z2237" s="113"/>
      <c r="AA2237" s="113">
        <f t="shared" ref="AA2237:AF2237" si="31879">AA2235/$F2235</f>
        <v>1</v>
      </c>
      <c r="AB2237" s="113">
        <f t="shared" si="31879"/>
        <v>0</v>
      </c>
      <c r="AC2237" s="113">
        <f t="shared" si="31879"/>
        <v>0</v>
      </c>
      <c r="AD2237" s="113">
        <f t="shared" si="31879"/>
        <v>0</v>
      </c>
      <c r="AE2237" s="113">
        <f t="shared" si="31879"/>
        <v>0</v>
      </c>
      <c r="AF2237" s="113">
        <f t="shared" si="31879"/>
        <v>0</v>
      </c>
      <c r="AG2237" s="113">
        <f t="shared" ref="AG2237" si="31880">AG2235/$F2235</f>
        <v>0</v>
      </c>
      <c r="AH2237" s="113">
        <f t="shared" ref="AH2237:AK2237" si="31881">AH2235/$F2235</f>
        <v>0</v>
      </c>
      <c r="AI2237" s="113">
        <f t="shared" si="31881"/>
        <v>0</v>
      </c>
      <c r="AJ2237" s="113">
        <f t="shared" si="31881"/>
        <v>0</v>
      </c>
      <c r="AK2237" s="113">
        <f t="shared" si="31881"/>
        <v>0</v>
      </c>
      <c r="AL2237" s="113">
        <f t="shared" ref="AL2237:AT2237" si="31882">AL2235/$F2235</f>
        <v>0</v>
      </c>
      <c r="AM2237" s="113">
        <f t="shared" si="31882"/>
        <v>0</v>
      </c>
      <c r="AN2237" s="113">
        <f t="shared" si="31882"/>
        <v>0</v>
      </c>
      <c r="AO2237" s="113">
        <f t="shared" si="31882"/>
        <v>0</v>
      </c>
      <c r="AP2237" s="113">
        <f t="shared" si="31882"/>
        <v>0</v>
      </c>
      <c r="AQ2237" s="113">
        <f t="shared" si="31882"/>
        <v>0</v>
      </c>
      <c r="AR2237" s="113">
        <f t="shared" si="31882"/>
        <v>0</v>
      </c>
      <c r="AS2237" s="113">
        <f t="shared" si="31882"/>
        <v>0</v>
      </c>
      <c r="AT2237" s="113">
        <f t="shared" si="31882"/>
        <v>0</v>
      </c>
      <c r="AU2237" s="113">
        <f t="shared" ref="AU2237:AX2237" si="31883">AU2235/$F2235</f>
        <v>0</v>
      </c>
      <c r="AV2237" s="113">
        <f t="shared" si="31883"/>
        <v>0</v>
      </c>
      <c r="AW2237" s="113">
        <f t="shared" si="31883"/>
        <v>0</v>
      </c>
      <c r="AX2237" s="113">
        <f t="shared" si="31883"/>
        <v>0</v>
      </c>
      <c r="AY2237" s="113">
        <f t="shared" ref="AY2237:BC2237" si="31884">AY2235/$F2235</f>
        <v>0</v>
      </c>
      <c r="AZ2237" s="113">
        <f t="shared" si="31884"/>
        <v>0</v>
      </c>
      <c r="BA2237" s="113">
        <f t="shared" si="31884"/>
        <v>0</v>
      </c>
      <c r="BB2237" s="113">
        <f t="shared" si="31884"/>
        <v>0</v>
      </c>
      <c r="BC2237" s="113">
        <f t="shared" si="31884"/>
        <v>0</v>
      </c>
      <c r="BD2237" s="113">
        <f t="shared" ref="BD2237:BG2237" si="31885">BD2235/$F2235</f>
        <v>0</v>
      </c>
      <c r="BE2237" s="113">
        <f t="shared" si="31885"/>
        <v>0</v>
      </c>
      <c r="BF2237" s="113">
        <f t="shared" si="31885"/>
        <v>0</v>
      </c>
      <c r="BG2237" s="113">
        <f t="shared" si="31885"/>
        <v>0</v>
      </c>
      <c r="BH2237" s="113">
        <f t="shared" ref="BH2237:BK2237" si="31886">BH2235/$F2235</f>
        <v>0</v>
      </c>
      <c r="BI2237" s="113">
        <f t="shared" si="31886"/>
        <v>0</v>
      </c>
      <c r="BJ2237" s="113">
        <f t="shared" si="31886"/>
        <v>0</v>
      </c>
      <c r="BK2237" s="113">
        <f t="shared" si="31886"/>
        <v>0</v>
      </c>
      <c r="BL2237" s="113">
        <f t="shared" ref="BL2237:BP2237" si="31887">BL2235/$F2235</f>
        <v>0</v>
      </c>
      <c r="BM2237" s="113">
        <f t="shared" si="31887"/>
        <v>0</v>
      </c>
      <c r="BN2237" s="113">
        <f t="shared" si="31887"/>
        <v>0</v>
      </c>
      <c r="BO2237" s="113">
        <f t="shared" si="31887"/>
        <v>0</v>
      </c>
      <c r="BP2237" s="113">
        <f t="shared" si="31887"/>
        <v>0</v>
      </c>
      <c r="BQ2237" s="113">
        <f t="shared" ref="BQ2237:BT2237" si="31888">BQ2235/$F2235</f>
        <v>0</v>
      </c>
      <c r="BR2237" s="113">
        <f t="shared" si="31888"/>
        <v>0</v>
      </c>
      <c r="BS2237" s="113">
        <f t="shared" si="31888"/>
        <v>0</v>
      </c>
      <c r="BT2237" s="113">
        <f t="shared" si="31888"/>
        <v>0</v>
      </c>
      <c r="BU2237" s="113">
        <f t="shared" ref="BU2237:BX2237" si="31889">BU2235/$F2235</f>
        <v>0</v>
      </c>
      <c r="BV2237" s="113">
        <f t="shared" si="31889"/>
        <v>0</v>
      </c>
      <c r="BW2237" s="113">
        <f t="shared" si="31889"/>
        <v>0</v>
      </c>
      <c r="BX2237" s="113">
        <f t="shared" si="31889"/>
        <v>0</v>
      </c>
      <c r="BY2237" s="113">
        <f t="shared" ref="BY2237:CC2237" si="31890">BY2235/$F2235</f>
        <v>0</v>
      </c>
      <c r="BZ2237" s="113">
        <f t="shared" si="31890"/>
        <v>0</v>
      </c>
      <c r="CA2237" s="113">
        <f t="shared" si="31890"/>
        <v>0</v>
      </c>
      <c r="CB2237" s="113">
        <f t="shared" si="31890"/>
        <v>0</v>
      </c>
      <c r="CC2237" s="113">
        <f t="shared" si="31890"/>
        <v>0</v>
      </c>
      <c r="CD2237" s="113">
        <f t="shared" ref="CD2237:CG2237" si="31891">CD2235/$F2235</f>
        <v>0</v>
      </c>
      <c r="CE2237" s="113"/>
      <c r="CF2237" s="113">
        <f t="shared" si="31891"/>
        <v>0</v>
      </c>
      <c r="CG2237" s="113">
        <f t="shared" si="31891"/>
        <v>0</v>
      </c>
      <c r="CH2237" s="114">
        <f>IF(C2235="","",100%-SUM(G2237:CG2237))</f>
        <v>0</v>
      </c>
      <c r="CI2237" s="115">
        <f>IF(C2235="","",SUM(G2237:CG2237))</f>
        <v>1</v>
      </c>
      <c r="CJ2237" s="67" t="b">
        <f>IF(C2235="","",SUM(G2237:CG2237)=CI2237)</f>
        <v>1</v>
      </c>
    </row>
    <row r="2238" spans="1:88" s="5" customFormat="1" ht="22.05" customHeight="1" x14ac:dyDescent="0.3">
      <c r="A2238" s="171" t="s">
        <v>1570</v>
      </c>
      <c r="B2238" s="155" t="s">
        <v>1571</v>
      </c>
      <c r="C2238" s="168" t="s">
        <v>163</v>
      </c>
      <c r="D2238" s="158">
        <v>237</v>
      </c>
      <c r="E2238" s="161">
        <v>192660</v>
      </c>
      <c r="F2238" s="164">
        <f t="shared" si="31863"/>
        <v>45660420</v>
      </c>
      <c r="G2238" s="108"/>
      <c r="H2238" s="108"/>
      <c r="I2238" s="108"/>
      <c r="J2238" s="108"/>
      <c r="K2238" s="108"/>
      <c r="L2238" s="108"/>
      <c r="M2238" s="108"/>
      <c r="N2238" s="108"/>
      <c r="O2238" s="108"/>
      <c r="P2238" s="108"/>
      <c r="Q2238" s="108"/>
      <c r="R2238" s="108"/>
      <c r="S2238" s="108"/>
      <c r="T2238" s="108"/>
      <c r="U2238" s="108"/>
      <c r="V2238" s="108"/>
      <c r="W2238" s="108"/>
      <c r="X2238" s="108"/>
      <c r="Y2238" s="108"/>
      <c r="Z2238" s="108"/>
      <c r="AA2238" s="108">
        <f>ROUND($F$2238/4,0)</f>
        <v>11415105</v>
      </c>
      <c r="AB2238" s="108">
        <f t="shared" ref="AB2238:AD2238" si="31892">ROUND($F$2238/4,0)</f>
        <v>11415105</v>
      </c>
      <c r="AC2238" s="108">
        <f t="shared" si="31892"/>
        <v>11415105</v>
      </c>
      <c r="AD2238" s="108">
        <f t="shared" si="31892"/>
        <v>11415105</v>
      </c>
      <c r="AE2238" s="108"/>
      <c r="AF2238" s="108"/>
      <c r="AG2238" s="108"/>
      <c r="AH2238" s="108"/>
      <c r="AI2238" s="108"/>
      <c r="AJ2238" s="108"/>
      <c r="AK2238" s="108"/>
      <c r="AL2238" s="108"/>
      <c r="AM2238" s="108"/>
      <c r="AN2238" s="108"/>
      <c r="AO2238" s="108"/>
      <c r="AP2238" s="108"/>
      <c r="AQ2238" s="108"/>
      <c r="AR2238" s="108"/>
      <c r="AS2238" s="108"/>
      <c r="AT2238" s="108"/>
      <c r="AU2238" s="108"/>
      <c r="AV2238" s="108"/>
      <c r="AW2238" s="108"/>
      <c r="AX2238" s="108"/>
      <c r="AY2238" s="108"/>
      <c r="AZ2238" s="108"/>
      <c r="BA2238" s="108"/>
      <c r="BB2238" s="108"/>
      <c r="BC2238" s="108"/>
      <c r="BD2238" s="108"/>
      <c r="BE2238" s="108"/>
      <c r="BF2238" s="108"/>
      <c r="BG2238" s="108"/>
      <c r="BH2238" s="108"/>
      <c r="BI2238" s="108"/>
      <c r="BJ2238" s="108"/>
      <c r="BK2238" s="108"/>
      <c r="BL2238" s="108"/>
      <c r="BM2238" s="108"/>
      <c r="BN2238" s="108"/>
      <c r="BO2238" s="108"/>
      <c r="BP2238" s="108"/>
      <c r="BQ2238" s="108"/>
      <c r="BR2238" s="108"/>
      <c r="BS2238" s="108"/>
      <c r="BT2238" s="108"/>
      <c r="BU2238" s="108"/>
      <c r="BV2238" s="108"/>
      <c r="BW2238" s="108"/>
      <c r="BX2238" s="108"/>
      <c r="BY2238" s="108"/>
      <c r="BZ2238" s="108"/>
      <c r="CA2238" s="108"/>
      <c r="CB2238" s="108"/>
      <c r="CC2238" s="108"/>
      <c r="CD2238" s="108"/>
      <c r="CE2238" s="108"/>
      <c r="CF2238" s="108"/>
      <c r="CG2238" s="108"/>
      <c r="CH2238" s="109">
        <f>IF(C2238="","",F2238-SUM(G2238:CG2238))</f>
        <v>0</v>
      </c>
      <c r="CI2238" s="107">
        <f>IF(C2238="","",SUM(G2238:CG2238))</f>
        <v>45660420</v>
      </c>
      <c r="CJ2238" s="67" t="b">
        <f>IF(C2238="","",F2238=CI2238)</f>
        <v>1</v>
      </c>
    </row>
    <row r="2239" spans="1:88" s="5" customFormat="1" ht="22.05" customHeight="1" x14ac:dyDescent="0.3">
      <c r="A2239" s="172"/>
      <c r="B2239" s="156"/>
      <c r="C2239" s="169"/>
      <c r="D2239" s="159"/>
      <c r="E2239" s="162"/>
      <c r="F2239" s="165"/>
      <c r="G2239" s="110"/>
      <c r="H2239" s="110"/>
      <c r="I2239" s="110"/>
      <c r="J2239" s="110"/>
      <c r="K2239" s="110"/>
      <c r="L2239" s="110"/>
      <c r="M2239" s="110"/>
      <c r="N2239" s="110"/>
      <c r="O2239" s="110"/>
      <c r="P2239" s="110"/>
      <c r="Q2239" s="110"/>
      <c r="R2239" s="110"/>
      <c r="S2239" s="110"/>
      <c r="T2239" s="110"/>
      <c r="U2239" s="110">
        <f t="shared" ref="U2239:V2239" si="31893">ROUND(U2238/$E2238,2)</f>
        <v>0</v>
      </c>
      <c r="V2239" s="110">
        <f t="shared" si="31893"/>
        <v>0</v>
      </c>
      <c r="W2239" s="110"/>
      <c r="X2239" s="110"/>
      <c r="Y2239" s="110"/>
      <c r="Z2239" s="110"/>
      <c r="AA2239" s="110">
        <f t="shared" ref="AA2239:AF2239" si="31894">ROUND(AA2238/$E2238,2)</f>
        <v>59.25</v>
      </c>
      <c r="AB2239" s="110">
        <f t="shared" si="31894"/>
        <v>59.25</v>
      </c>
      <c r="AC2239" s="110">
        <f t="shared" si="31894"/>
        <v>59.25</v>
      </c>
      <c r="AD2239" s="110">
        <f t="shared" si="31894"/>
        <v>59.25</v>
      </c>
      <c r="AE2239" s="110">
        <f t="shared" si="31894"/>
        <v>0</v>
      </c>
      <c r="AF2239" s="110">
        <f t="shared" si="31894"/>
        <v>0</v>
      </c>
      <c r="AG2239" s="110">
        <f t="shared" ref="AG2239" si="31895">ROUND(AG2238/$E2238,2)</f>
        <v>0</v>
      </c>
      <c r="AH2239" s="110">
        <f t="shared" ref="AH2239:AK2239" si="31896">ROUND(AH2238/$E2238,2)</f>
        <v>0</v>
      </c>
      <c r="AI2239" s="110">
        <f t="shared" si="31896"/>
        <v>0</v>
      </c>
      <c r="AJ2239" s="110">
        <f t="shared" si="31896"/>
        <v>0</v>
      </c>
      <c r="AK2239" s="110">
        <f t="shared" si="31896"/>
        <v>0</v>
      </c>
      <c r="AL2239" s="110">
        <f t="shared" ref="AL2239:AT2239" si="31897">ROUND(AL2238/$E2238,2)</f>
        <v>0</v>
      </c>
      <c r="AM2239" s="110">
        <f t="shared" si="31897"/>
        <v>0</v>
      </c>
      <c r="AN2239" s="110">
        <f t="shared" si="31897"/>
        <v>0</v>
      </c>
      <c r="AO2239" s="110">
        <f t="shared" si="31897"/>
        <v>0</v>
      </c>
      <c r="AP2239" s="110">
        <f t="shared" si="31897"/>
        <v>0</v>
      </c>
      <c r="AQ2239" s="110">
        <f t="shared" si="31897"/>
        <v>0</v>
      </c>
      <c r="AR2239" s="110">
        <f t="shared" si="31897"/>
        <v>0</v>
      </c>
      <c r="AS2239" s="110">
        <f t="shared" si="31897"/>
        <v>0</v>
      </c>
      <c r="AT2239" s="110">
        <f t="shared" si="31897"/>
        <v>0</v>
      </c>
      <c r="AU2239" s="110">
        <f t="shared" ref="AU2239:AX2239" si="31898">ROUND(AU2238/$E2238,2)</f>
        <v>0</v>
      </c>
      <c r="AV2239" s="110">
        <f t="shared" si="31898"/>
        <v>0</v>
      </c>
      <c r="AW2239" s="110">
        <f t="shared" si="31898"/>
        <v>0</v>
      </c>
      <c r="AX2239" s="110">
        <f t="shared" si="31898"/>
        <v>0</v>
      </c>
      <c r="AY2239" s="110">
        <f t="shared" ref="AY2239:BC2239" si="31899">ROUND(AY2238/$E2238,2)</f>
        <v>0</v>
      </c>
      <c r="AZ2239" s="110">
        <f t="shared" si="31899"/>
        <v>0</v>
      </c>
      <c r="BA2239" s="110">
        <f t="shared" si="31899"/>
        <v>0</v>
      </c>
      <c r="BB2239" s="110">
        <f t="shared" si="31899"/>
        <v>0</v>
      </c>
      <c r="BC2239" s="110">
        <f t="shared" si="31899"/>
        <v>0</v>
      </c>
      <c r="BD2239" s="110">
        <f t="shared" ref="BD2239:BG2239" si="31900">ROUND(BD2238/$E2238,2)</f>
        <v>0</v>
      </c>
      <c r="BE2239" s="110">
        <f t="shared" si="31900"/>
        <v>0</v>
      </c>
      <c r="BF2239" s="110">
        <f t="shared" si="31900"/>
        <v>0</v>
      </c>
      <c r="BG2239" s="110">
        <f t="shared" si="31900"/>
        <v>0</v>
      </c>
      <c r="BH2239" s="110">
        <f t="shared" ref="BH2239:BK2239" si="31901">ROUND(BH2238/$E2238,2)</f>
        <v>0</v>
      </c>
      <c r="BI2239" s="110">
        <f t="shared" si="31901"/>
        <v>0</v>
      </c>
      <c r="BJ2239" s="110">
        <f t="shared" si="31901"/>
        <v>0</v>
      </c>
      <c r="BK2239" s="110">
        <f t="shared" si="31901"/>
        <v>0</v>
      </c>
      <c r="BL2239" s="110">
        <f t="shared" ref="BL2239:BP2239" si="31902">ROUND(BL2238/$E2238,2)</f>
        <v>0</v>
      </c>
      <c r="BM2239" s="110">
        <f t="shared" si="31902"/>
        <v>0</v>
      </c>
      <c r="BN2239" s="110">
        <f t="shared" si="31902"/>
        <v>0</v>
      </c>
      <c r="BO2239" s="110">
        <f t="shared" si="31902"/>
        <v>0</v>
      </c>
      <c r="BP2239" s="110">
        <f t="shared" si="31902"/>
        <v>0</v>
      </c>
      <c r="BQ2239" s="110">
        <f t="shared" ref="BQ2239:BT2239" si="31903">ROUND(BQ2238/$E2238,2)</f>
        <v>0</v>
      </c>
      <c r="BR2239" s="110">
        <f t="shared" si="31903"/>
        <v>0</v>
      </c>
      <c r="BS2239" s="110">
        <f t="shared" si="31903"/>
        <v>0</v>
      </c>
      <c r="BT2239" s="110">
        <f t="shared" si="31903"/>
        <v>0</v>
      </c>
      <c r="BU2239" s="110">
        <f t="shared" ref="BU2239:BX2239" si="31904">ROUND(BU2238/$E2238,2)</f>
        <v>0</v>
      </c>
      <c r="BV2239" s="110">
        <f t="shared" si="31904"/>
        <v>0</v>
      </c>
      <c r="BW2239" s="110">
        <f t="shared" si="31904"/>
        <v>0</v>
      </c>
      <c r="BX2239" s="110">
        <f t="shared" si="31904"/>
        <v>0</v>
      </c>
      <c r="BY2239" s="110">
        <f t="shared" ref="BY2239:CC2239" si="31905">ROUND(BY2238/$E2238,2)</f>
        <v>0</v>
      </c>
      <c r="BZ2239" s="110">
        <f t="shared" si="31905"/>
        <v>0</v>
      </c>
      <c r="CA2239" s="110">
        <f t="shared" si="31905"/>
        <v>0</v>
      </c>
      <c r="CB2239" s="110">
        <f t="shared" si="31905"/>
        <v>0</v>
      </c>
      <c r="CC2239" s="110">
        <f t="shared" si="31905"/>
        <v>0</v>
      </c>
      <c r="CD2239" s="110">
        <f t="shared" ref="CD2239:CG2239" si="31906">ROUND(CD2238/$E2238,2)</f>
        <v>0</v>
      </c>
      <c r="CE2239" s="110"/>
      <c r="CF2239" s="110">
        <f t="shared" si="31906"/>
        <v>0</v>
      </c>
      <c r="CG2239" s="110">
        <f t="shared" si="31906"/>
        <v>0</v>
      </c>
      <c r="CH2239" s="111">
        <f>IF(C2238="","",D2238-SUM(G2239:CG2239))</f>
        <v>0</v>
      </c>
      <c r="CI2239" s="112">
        <f>IF(C2238="","",SUM(G2239:CG2239))</f>
        <v>237</v>
      </c>
      <c r="CJ2239" s="67" t="b">
        <f>IF(C2238="","",D2238=CI2239)</f>
        <v>1</v>
      </c>
    </row>
    <row r="2240" spans="1:88" s="5" customFormat="1" ht="22.05" customHeight="1" x14ac:dyDescent="0.3">
      <c r="A2240" s="173"/>
      <c r="B2240" s="157"/>
      <c r="C2240" s="170"/>
      <c r="D2240" s="160"/>
      <c r="E2240" s="163"/>
      <c r="F2240" s="166"/>
      <c r="G2240" s="113"/>
      <c r="H2240" s="113"/>
      <c r="I2240" s="113"/>
      <c r="J2240" s="113"/>
      <c r="K2240" s="113"/>
      <c r="L2240" s="113"/>
      <c r="M2240" s="113"/>
      <c r="N2240" s="113"/>
      <c r="O2240" s="113"/>
      <c r="P2240" s="113"/>
      <c r="Q2240" s="113"/>
      <c r="R2240" s="113"/>
      <c r="S2240" s="113"/>
      <c r="T2240" s="113"/>
      <c r="U2240" s="113">
        <f t="shared" ref="U2240:V2240" si="31907">U2238/$F2238</f>
        <v>0</v>
      </c>
      <c r="V2240" s="113">
        <f t="shared" si="31907"/>
        <v>0</v>
      </c>
      <c r="W2240" s="113"/>
      <c r="X2240" s="113"/>
      <c r="Y2240" s="113"/>
      <c r="Z2240" s="113"/>
      <c r="AA2240" s="113">
        <f t="shared" ref="AA2240:AF2240" si="31908">AA2238/$F2238</f>
        <v>0.25</v>
      </c>
      <c r="AB2240" s="113">
        <f t="shared" si="31908"/>
        <v>0.25</v>
      </c>
      <c r="AC2240" s="113">
        <f t="shared" si="31908"/>
        <v>0.25</v>
      </c>
      <c r="AD2240" s="113">
        <f t="shared" si="31908"/>
        <v>0.25</v>
      </c>
      <c r="AE2240" s="113">
        <f t="shared" si="31908"/>
        <v>0</v>
      </c>
      <c r="AF2240" s="113">
        <f t="shared" si="31908"/>
        <v>0</v>
      </c>
      <c r="AG2240" s="113">
        <f t="shared" ref="AG2240" si="31909">AG2238/$F2238</f>
        <v>0</v>
      </c>
      <c r="AH2240" s="113">
        <f t="shared" ref="AH2240:AK2240" si="31910">AH2238/$F2238</f>
        <v>0</v>
      </c>
      <c r="AI2240" s="113">
        <f t="shared" si="31910"/>
        <v>0</v>
      </c>
      <c r="AJ2240" s="113">
        <f t="shared" si="31910"/>
        <v>0</v>
      </c>
      <c r="AK2240" s="113">
        <f t="shared" si="31910"/>
        <v>0</v>
      </c>
      <c r="AL2240" s="113">
        <f t="shared" ref="AL2240:AT2240" si="31911">AL2238/$F2238</f>
        <v>0</v>
      </c>
      <c r="AM2240" s="113">
        <f t="shared" si="31911"/>
        <v>0</v>
      </c>
      <c r="AN2240" s="113">
        <f t="shared" si="31911"/>
        <v>0</v>
      </c>
      <c r="AO2240" s="113">
        <f t="shared" si="31911"/>
        <v>0</v>
      </c>
      <c r="AP2240" s="113">
        <f t="shared" si="31911"/>
        <v>0</v>
      </c>
      <c r="AQ2240" s="113">
        <f t="shared" si="31911"/>
        <v>0</v>
      </c>
      <c r="AR2240" s="113">
        <f t="shared" si="31911"/>
        <v>0</v>
      </c>
      <c r="AS2240" s="113">
        <f t="shared" si="31911"/>
        <v>0</v>
      </c>
      <c r="AT2240" s="113">
        <f t="shared" si="31911"/>
        <v>0</v>
      </c>
      <c r="AU2240" s="113">
        <f t="shared" ref="AU2240:AX2240" si="31912">AU2238/$F2238</f>
        <v>0</v>
      </c>
      <c r="AV2240" s="113">
        <f t="shared" si="31912"/>
        <v>0</v>
      </c>
      <c r="AW2240" s="113">
        <f t="shared" si="31912"/>
        <v>0</v>
      </c>
      <c r="AX2240" s="113">
        <f t="shared" si="31912"/>
        <v>0</v>
      </c>
      <c r="AY2240" s="113">
        <f t="shared" ref="AY2240:BC2240" si="31913">AY2238/$F2238</f>
        <v>0</v>
      </c>
      <c r="AZ2240" s="113">
        <f t="shared" si="31913"/>
        <v>0</v>
      </c>
      <c r="BA2240" s="113">
        <f t="shared" si="31913"/>
        <v>0</v>
      </c>
      <c r="BB2240" s="113">
        <f t="shared" si="31913"/>
        <v>0</v>
      </c>
      <c r="BC2240" s="113">
        <f t="shared" si="31913"/>
        <v>0</v>
      </c>
      <c r="BD2240" s="113">
        <f t="shared" ref="BD2240:BG2240" si="31914">BD2238/$F2238</f>
        <v>0</v>
      </c>
      <c r="BE2240" s="113">
        <f t="shared" si="31914"/>
        <v>0</v>
      </c>
      <c r="BF2240" s="113">
        <f t="shared" si="31914"/>
        <v>0</v>
      </c>
      <c r="BG2240" s="113">
        <f t="shared" si="31914"/>
        <v>0</v>
      </c>
      <c r="BH2240" s="113">
        <f t="shared" ref="BH2240:BK2240" si="31915">BH2238/$F2238</f>
        <v>0</v>
      </c>
      <c r="BI2240" s="113">
        <f t="shared" si="31915"/>
        <v>0</v>
      </c>
      <c r="BJ2240" s="113">
        <f t="shared" si="31915"/>
        <v>0</v>
      </c>
      <c r="BK2240" s="113">
        <f t="shared" si="31915"/>
        <v>0</v>
      </c>
      <c r="BL2240" s="113">
        <f t="shared" ref="BL2240:BP2240" si="31916">BL2238/$F2238</f>
        <v>0</v>
      </c>
      <c r="BM2240" s="113">
        <f t="shared" si="31916"/>
        <v>0</v>
      </c>
      <c r="BN2240" s="113">
        <f t="shared" si="31916"/>
        <v>0</v>
      </c>
      <c r="BO2240" s="113">
        <f t="shared" si="31916"/>
        <v>0</v>
      </c>
      <c r="BP2240" s="113">
        <f t="shared" si="31916"/>
        <v>0</v>
      </c>
      <c r="BQ2240" s="113">
        <f t="shared" ref="BQ2240:BT2240" si="31917">BQ2238/$F2238</f>
        <v>0</v>
      </c>
      <c r="BR2240" s="113">
        <f t="shared" si="31917"/>
        <v>0</v>
      </c>
      <c r="BS2240" s="113">
        <f t="shared" si="31917"/>
        <v>0</v>
      </c>
      <c r="BT2240" s="113">
        <f t="shared" si="31917"/>
        <v>0</v>
      </c>
      <c r="BU2240" s="113">
        <f t="shared" ref="BU2240:BX2240" si="31918">BU2238/$F2238</f>
        <v>0</v>
      </c>
      <c r="BV2240" s="113">
        <f t="shared" si="31918"/>
        <v>0</v>
      </c>
      <c r="BW2240" s="113">
        <f t="shared" si="31918"/>
        <v>0</v>
      </c>
      <c r="BX2240" s="113">
        <f t="shared" si="31918"/>
        <v>0</v>
      </c>
      <c r="BY2240" s="113">
        <f t="shared" ref="BY2240:CC2240" si="31919">BY2238/$F2238</f>
        <v>0</v>
      </c>
      <c r="BZ2240" s="113">
        <f t="shared" si="31919"/>
        <v>0</v>
      </c>
      <c r="CA2240" s="113">
        <f t="shared" si="31919"/>
        <v>0</v>
      </c>
      <c r="CB2240" s="113">
        <f t="shared" si="31919"/>
        <v>0</v>
      </c>
      <c r="CC2240" s="113">
        <f t="shared" si="31919"/>
        <v>0</v>
      </c>
      <c r="CD2240" s="113">
        <f t="shared" ref="CD2240:CG2240" si="31920">CD2238/$F2238</f>
        <v>0</v>
      </c>
      <c r="CE2240" s="113"/>
      <c r="CF2240" s="113">
        <f t="shared" si="31920"/>
        <v>0</v>
      </c>
      <c r="CG2240" s="113">
        <f t="shared" si="31920"/>
        <v>0</v>
      </c>
      <c r="CH2240" s="114">
        <f>IF(C2238="","",100%-SUM(G2240:CG2240))</f>
        <v>0</v>
      </c>
      <c r="CI2240" s="115">
        <f>IF(C2238="","",SUM(G2240:CG2240))</f>
        <v>1</v>
      </c>
      <c r="CJ2240" s="67" t="b">
        <f>IF(C2238="","",SUM(G2240:CG2240)=CI2240)</f>
        <v>1</v>
      </c>
    </row>
    <row r="2241" spans="1:88" s="5" customFormat="1" ht="22.05" customHeight="1" x14ac:dyDescent="0.3">
      <c r="A2241" s="171" t="s">
        <v>1572</v>
      </c>
      <c r="B2241" s="155" t="s">
        <v>1573</v>
      </c>
      <c r="C2241" s="168" t="s">
        <v>163</v>
      </c>
      <c r="D2241" s="158">
        <v>61</v>
      </c>
      <c r="E2241" s="161">
        <v>371220</v>
      </c>
      <c r="F2241" s="164">
        <f t="shared" si="31863"/>
        <v>22644420</v>
      </c>
      <c r="G2241" s="108"/>
      <c r="H2241" s="108"/>
      <c r="I2241" s="108"/>
      <c r="J2241" s="108"/>
      <c r="K2241" s="108"/>
      <c r="L2241" s="108"/>
      <c r="M2241" s="108"/>
      <c r="N2241" s="108"/>
      <c r="O2241" s="108"/>
      <c r="P2241" s="108"/>
      <c r="Q2241" s="108"/>
      <c r="R2241" s="108"/>
      <c r="S2241" s="108"/>
      <c r="T2241" s="108"/>
      <c r="U2241" s="108"/>
      <c r="V2241" s="108"/>
      <c r="W2241" s="108"/>
      <c r="X2241" s="108"/>
      <c r="Y2241" s="108"/>
      <c r="Z2241" s="108"/>
      <c r="AA2241" s="108"/>
      <c r="AB2241" s="108"/>
      <c r="AC2241" s="108">
        <f>ROUND($F$2241/2,0)</f>
        <v>11322210</v>
      </c>
      <c r="AD2241" s="108">
        <f>ROUND($F$2241/2,0)</f>
        <v>11322210</v>
      </c>
      <c r="AE2241" s="108"/>
      <c r="AF2241" s="108"/>
      <c r="AG2241" s="108"/>
      <c r="AH2241" s="108"/>
      <c r="AI2241" s="108"/>
      <c r="AJ2241" s="108"/>
      <c r="AK2241" s="108"/>
      <c r="AL2241" s="108"/>
      <c r="AM2241" s="108"/>
      <c r="AN2241" s="108"/>
      <c r="AO2241" s="108"/>
      <c r="AP2241" s="108"/>
      <c r="AQ2241" s="108"/>
      <c r="AR2241" s="108"/>
      <c r="AS2241" s="108"/>
      <c r="AT2241" s="108"/>
      <c r="AU2241" s="108"/>
      <c r="AV2241" s="108"/>
      <c r="AW2241" s="108"/>
      <c r="AX2241" s="108"/>
      <c r="AY2241" s="108"/>
      <c r="AZ2241" s="108"/>
      <c r="BA2241" s="108"/>
      <c r="BB2241" s="108"/>
      <c r="BC2241" s="108"/>
      <c r="BD2241" s="108"/>
      <c r="BE2241" s="108"/>
      <c r="BF2241" s="108"/>
      <c r="BG2241" s="108"/>
      <c r="BH2241" s="108"/>
      <c r="BI2241" s="108"/>
      <c r="BJ2241" s="108"/>
      <c r="BK2241" s="108"/>
      <c r="BL2241" s="108"/>
      <c r="BM2241" s="108"/>
      <c r="BN2241" s="108"/>
      <c r="BO2241" s="108"/>
      <c r="BP2241" s="108"/>
      <c r="BQ2241" s="108"/>
      <c r="BR2241" s="108"/>
      <c r="BS2241" s="108"/>
      <c r="BT2241" s="108"/>
      <c r="BU2241" s="108"/>
      <c r="BV2241" s="108"/>
      <c r="BW2241" s="108"/>
      <c r="BX2241" s="108"/>
      <c r="BY2241" s="108"/>
      <c r="BZ2241" s="108"/>
      <c r="CA2241" s="108"/>
      <c r="CB2241" s="108"/>
      <c r="CC2241" s="108"/>
      <c r="CD2241" s="108"/>
      <c r="CE2241" s="108"/>
      <c r="CF2241" s="108"/>
      <c r="CG2241" s="108"/>
      <c r="CH2241" s="109">
        <f>IF(C2241="","",F2241-SUM(G2241:CG2241))</f>
        <v>0</v>
      </c>
      <c r="CI2241" s="107">
        <f>IF(C2241="","",SUM(G2241:CG2241))</f>
        <v>22644420</v>
      </c>
      <c r="CJ2241" s="67" t="b">
        <f>IF(C2241="","",F2241=CI2241)</f>
        <v>1</v>
      </c>
    </row>
    <row r="2242" spans="1:88" s="5" customFormat="1" ht="22.05" customHeight="1" x14ac:dyDescent="0.3">
      <c r="A2242" s="172"/>
      <c r="B2242" s="156"/>
      <c r="C2242" s="169"/>
      <c r="D2242" s="159"/>
      <c r="E2242" s="162"/>
      <c r="F2242" s="165"/>
      <c r="G2242" s="110"/>
      <c r="H2242" s="110"/>
      <c r="I2242" s="110"/>
      <c r="J2242" s="110"/>
      <c r="K2242" s="110"/>
      <c r="L2242" s="110"/>
      <c r="M2242" s="110"/>
      <c r="N2242" s="110"/>
      <c r="O2242" s="110"/>
      <c r="P2242" s="110"/>
      <c r="Q2242" s="110"/>
      <c r="R2242" s="110"/>
      <c r="S2242" s="110"/>
      <c r="T2242" s="110"/>
      <c r="U2242" s="110">
        <f t="shared" ref="U2242:V2242" si="31921">ROUND(U2241/$E2241,2)</f>
        <v>0</v>
      </c>
      <c r="V2242" s="110">
        <f t="shared" si="31921"/>
        <v>0</v>
      </c>
      <c r="W2242" s="110"/>
      <c r="X2242" s="110"/>
      <c r="Y2242" s="110"/>
      <c r="Z2242" s="110"/>
      <c r="AA2242" s="110">
        <f t="shared" ref="AA2242:AF2242" si="31922">ROUND(AA2241/$E2241,2)</f>
        <v>0</v>
      </c>
      <c r="AB2242" s="110">
        <f t="shared" si="31922"/>
        <v>0</v>
      </c>
      <c r="AC2242" s="110">
        <f t="shared" si="31922"/>
        <v>30.5</v>
      </c>
      <c r="AD2242" s="110">
        <f t="shared" si="31922"/>
        <v>30.5</v>
      </c>
      <c r="AE2242" s="110">
        <f t="shared" si="31922"/>
        <v>0</v>
      </c>
      <c r="AF2242" s="110">
        <f t="shared" si="31922"/>
        <v>0</v>
      </c>
      <c r="AG2242" s="110">
        <f t="shared" ref="AG2242" si="31923">ROUND(AG2241/$E2241,2)</f>
        <v>0</v>
      </c>
      <c r="AH2242" s="110">
        <f t="shared" ref="AH2242:AK2242" si="31924">ROUND(AH2241/$E2241,2)</f>
        <v>0</v>
      </c>
      <c r="AI2242" s="110">
        <f t="shared" si="31924"/>
        <v>0</v>
      </c>
      <c r="AJ2242" s="110">
        <f t="shared" si="31924"/>
        <v>0</v>
      </c>
      <c r="AK2242" s="110">
        <f t="shared" si="31924"/>
        <v>0</v>
      </c>
      <c r="AL2242" s="110">
        <f t="shared" ref="AL2242:AT2242" si="31925">ROUND(AL2241/$E2241,2)</f>
        <v>0</v>
      </c>
      <c r="AM2242" s="110">
        <f t="shared" si="31925"/>
        <v>0</v>
      </c>
      <c r="AN2242" s="110">
        <f t="shared" si="31925"/>
        <v>0</v>
      </c>
      <c r="AO2242" s="110">
        <f t="shared" si="31925"/>
        <v>0</v>
      </c>
      <c r="AP2242" s="110">
        <f t="shared" si="31925"/>
        <v>0</v>
      </c>
      <c r="AQ2242" s="110">
        <f t="shared" si="31925"/>
        <v>0</v>
      </c>
      <c r="AR2242" s="110">
        <f t="shared" si="31925"/>
        <v>0</v>
      </c>
      <c r="AS2242" s="110">
        <f t="shared" si="31925"/>
        <v>0</v>
      </c>
      <c r="AT2242" s="110">
        <f t="shared" si="31925"/>
        <v>0</v>
      </c>
      <c r="AU2242" s="110">
        <f t="shared" ref="AU2242:AX2242" si="31926">ROUND(AU2241/$E2241,2)</f>
        <v>0</v>
      </c>
      <c r="AV2242" s="110">
        <f t="shared" si="31926"/>
        <v>0</v>
      </c>
      <c r="AW2242" s="110">
        <f t="shared" si="31926"/>
        <v>0</v>
      </c>
      <c r="AX2242" s="110">
        <f t="shared" si="31926"/>
        <v>0</v>
      </c>
      <c r="AY2242" s="110">
        <f t="shared" ref="AY2242:BC2242" si="31927">ROUND(AY2241/$E2241,2)</f>
        <v>0</v>
      </c>
      <c r="AZ2242" s="110">
        <f t="shared" si="31927"/>
        <v>0</v>
      </c>
      <c r="BA2242" s="110">
        <f t="shared" si="31927"/>
        <v>0</v>
      </c>
      <c r="BB2242" s="110">
        <f t="shared" si="31927"/>
        <v>0</v>
      </c>
      <c r="BC2242" s="110">
        <f t="shared" si="31927"/>
        <v>0</v>
      </c>
      <c r="BD2242" s="110">
        <f t="shared" ref="BD2242:BG2242" si="31928">ROUND(BD2241/$E2241,2)</f>
        <v>0</v>
      </c>
      <c r="BE2242" s="110">
        <f t="shared" si="31928"/>
        <v>0</v>
      </c>
      <c r="BF2242" s="110">
        <f t="shared" si="31928"/>
        <v>0</v>
      </c>
      <c r="BG2242" s="110">
        <f t="shared" si="31928"/>
        <v>0</v>
      </c>
      <c r="BH2242" s="110">
        <f t="shared" ref="BH2242:BK2242" si="31929">ROUND(BH2241/$E2241,2)</f>
        <v>0</v>
      </c>
      <c r="BI2242" s="110">
        <f t="shared" si="31929"/>
        <v>0</v>
      </c>
      <c r="BJ2242" s="110">
        <f t="shared" si="31929"/>
        <v>0</v>
      </c>
      <c r="BK2242" s="110">
        <f t="shared" si="31929"/>
        <v>0</v>
      </c>
      <c r="BL2242" s="110">
        <f t="shared" ref="BL2242:BP2242" si="31930">ROUND(BL2241/$E2241,2)</f>
        <v>0</v>
      </c>
      <c r="BM2242" s="110">
        <f t="shared" si="31930"/>
        <v>0</v>
      </c>
      <c r="BN2242" s="110">
        <f t="shared" si="31930"/>
        <v>0</v>
      </c>
      <c r="BO2242" s="110">
        <f t="shared" si="31930"/>
        <v>0</v>
      </c>
      <c r="BP2242" s="110">
        <f t="shared" si="31930"/>
        <v>0</v>
      </c>
      <c r="BQ2242" s="110">
        <f t="shared" ref="BQ2242:BT2242" si="31931">ROUND(BQ2241/$E2241,2)</f>
        <v>0</v>
      </c>
      <c r="BR2242" s="110">
        <f t="shared" si="31931"/>
        <v>0</v>
      </c>
      <c r="BS2242" s="110">
        <f t="shared" si="31931"/>
        <v>0</v>
      </c>
      <c r="BT2242" s="110">
        <f t="shared" si="31931"/>
        <v>0</v>
      </c>
      <c r="BU2242" s="110">
        <f t="shared" ref="BU2242:BX2242" si="31932">ROUND(BU2241/$E2241,2)</f>
        <v>0</v>
      </c>
      <c r="BV2242" s="110">
        <f t="shared" si="31932"/>
        <v>0</v>
      </c>
      <c r="BW2242" s="110">
        <f t="shared" si="31932"/>
        <v>0</v>
      </c>
      <c r="BX2242" s="110">
        <f t="shared" si="31932"/>
        <v>0</v>
      </c>
      <c r="BY2242" s="110">
        <f t="shared" ref="BY2242:CC2242" si="31933">ROUND(BY2241/$E2241,2)</f>
        <v>0</v>
      </c>
      <c r="BZ2242" s="110">
        <f t="shared" si="31933"/>
        <v>0</v>
      </c>
      <c r="CA2242" s="110">
        <f t="shared" si="31933"/>
        <v>0</v>
      </c>
      <c r="CB2242" s="110">
        <f t="shared" si="31933"/>
        <v>0</v>
      </c>
      <c r="CC2242" s="110">
        <f t="shared" si="31933"/>
        <v>0</v>
      </c>
      <c r="CD2242" s="110">
        <f t="shared" ref="CD2242:CG2242" si="31934">ROUND(CD2241/$E2241,2)</f>
        <v>0</v>
      </c>
      <c r="CE2242" s="110"/>
      <c r="CF2242" s="110">
        <f t="shared" si="31934"/>
        <v>0</v>
      </c>
      <c r="CG2242" s="110">
        <f t="shared" si="31934"/>
        <v>0</v>
      </c>
      <c r="CH2242" s="111">
        <f>IF(C2241="","",D2241-SUM(G2242:CG2242))</f>
        <v>0</v>
      </c>
      <c r="CI2242" s="112">
        <f>IF(C2241="","",SUM(G2242:CG2242))</f>
        <v>61</v>
      </c>
      <c r="CJ2242" s="67" t="b">
        <f>IF(C2241="","",D2241=CI2242)</f>
        <v>1</v>
      </c>
    </row>
    <row r="2243" spans="1:88" s="5" customFormat="1" ht="22.05" customHeight="1" x14ac:dyDescent="0.3">
      <c r="A2243" s="173"/>
      <c r="B2243" s="157"/>
      <c r="C2243" s="170"/>
      <c r="D2243" s="160"/>
      <c r="E2243" s="163"/>
      <c r="F2243" s="166"/>
      <c r="G2243" s="113"/>
      <c r="H2243" s="113"/>
      <c r="I2243" s="113"/>
      <c r="J2243" s="113"/>
      <c r="K2243" s="113"/>
      <c r="L2243" s="113"/>
      <c r="M2243" s="113"/>
      <c r="N2243" s="113"/>
      <c r="O2243" s="113"/>
      <c r="P2243" s="113"/>
      <c r="Q2243" s="113"/>
      <c r="R2243" s="113"/>
      <c r="S2243" s="113"/>
      <c r="T2243" s="113"/>
      <c r="U2243" s="113">
        <f t="shared" ref="U2243:V2243" si="31935">U2241/$F2241</f>
        <v>0</v>
      </c>
      <c r="V2243" s="113">
        <f t="shared" si="31935"/>
        <v>0</v>
      </c>
      <c r="W2243" s="113"/>
      <c r="X2243" s="113"/>
      <c r="Y2243" s="113"/>
      <c r="Z2243" s="113"/>
      <c r="AA2243" s="113">
        <f t="shared" ref="AA2243:AF2243" si="31936">AA2241/$F2241</f>
        <v>0</v>
      </c>
      <c r="AB2243" s="113">
        <f t="shared" si="31936"/>
        <v>0</v>
      </c>
      <c r="AC2243" s="113">
        <f t="shared" si="31936"/>
        <v>0.5</v>
      </c>
      <c r="AD2243" s="113">
        <f t="shared" si="31936"/>
        <v>0.5</v>
      </c>
      <c r="AE2243" s="113">
        <f t="shared" si="31936"/>
        <v>0</v>
      </c>
      <c r="AF2243" s="113">
        <f t="shared" si="31936"/>
        <v>0</v>
      </c>
      <c r="AG2243" s="113">
        <f t="shared" ref="AG2243" si="31937">AG2241/$F2241</f>
        <v>0</v>
      </c>
      <c r="AH2243" s="113">
        <f t="shared" ref="AH2243:AK2243" si="31938">AH2241/$F2241</f>
        <v>0</v>
      </c>
      <c r="AI2243" s="113">
        <f t="shared" si="31938"/>
        <v>0</v>
      </c>
      <c r="AJ2243" s="113">
        <f t="shared" si="31938"/>
        <v>0</v>
      </c>
      <c r="AK2243" s="113">
        <f t="shared" si="31938"/>
        <v>0</v>
      </c>
      <c r="AL2243" s="113">
        <f t="shared" ref="AL2243:AT2243" si="31939">AL2241/$F2241</f>
        <v>0</v>
      </c>
      <c r="AM2243" s="113">
        <f t="shared" si="31939"/>
        <v>0</v>
      </c>
      <c r="AN2243" s="113">
        <f t="shared" si="31939"/>
        <v>0</v>
      </c>
      <c r="AO2243" s="113">
        <f t="shared" si="31939"/>
        <v>0</v>
      </c>
      <c r="AP2243" s="113">
        <f t="shared" si="31939"/>
        <v>0</v>
      </c>
      <c r="AQ2243" s="113">
        <f t="shared" si="31939"/>
        <v>0</v>
      </c>
      <c r="AR2243" s="113">
        <f t="shared" si="31939"/>
        <v>0</v>
      </c>
      <c r="AS2243" s="113">
        <f t="shared" si="31939"/>
        <v>0</v>
      </c>
      <c r="AT2243" s="113">
        <f t="shared" si="31939"/>
        <v>0</v>
      </c>
      <c r="AU2243" s="113">
        <f t="shared" ref="AU2243:AX2243" si="31940">AU2241/$F2241</f>
        <v>0</v>
      </c>
      <c r="AV2243" s="113">
        <f t="shared" si="31940"/>
        <v>0</v>
      </c>
      <c r="AW2243" s="113">
        <f t="shared" si="31940"/>
        <v>0</v>
      </c>
      <c r="AX2243" s="113">
        <f t="shared" si="31940"/>
        <v>0</v>
      </c>
      <c r="AY2243" s="113">
        <f t="shared" ref="AY2243:BC2243" si="31941">AY2241/$F2241</f>
        <v>0</v>
      </c>
      <c r="AZ2243" s="113">
        <f t="shared" si="31941"/>
        <v>0</v>
      </c>
      <c r="BA2243" s="113">
        <f t="shared" si="31941"/>
        <v>0</v>
      </c>
      <c r="BB2243" s="113">
        <f t="shared" si="31941"/>
        <v>0</v>
      </c>
      <c r="BC2243" s="113">
        <f t="shared" si="31941"/>
        <v>0</v>
      </c>
      <c r="BD2243" s="113">
        <f t="shared" ref="BD2243:BG2243" si="31942">BD2241/$F2241</f>
        <v>0</v>
      </c>
      <c r="BE2243" s="113">
        <f t="shared" si="31942"/>
        <v>0</v>
      </c>
      <c r="BF2243" s="113">
        <f t="shared" si="31942"/>
        <v>0</v>
      </c>
      <c r="BG2243" s="113">
        <f t="shared" si="31942"/>
        <v>0</v>
      </c>
      <c r="BH2243" s="113">
        <f t="shared" ref="BH2243:BK2243" si="31943">BH2241/$F2241</f>
        <v>0</v>
      </c>
      <c r="BI2243" s="113">
        <f t="shared" si="31943"/>
        <v>0</v>
      </c>
      <c r="BJ2243" s="113">
        <f t="shared" si="31943"/>
        <v>0</v>
      </c>
      <c r="BK2243" s="113">
        <f t="shared" si="31943"/>
        <v>0</v>
      </c>
      <c r="BL2243" s="113">
        <f t="shared" ref="BL2243:BP2243" si="31944">BL2241/$F2241</f>
        <v>0</v>
      </c>
      <c r="BM2243" s="113">
        <f t="shared" si="31944"/>
        <v>0</v>
      </c>
      <c r="BN2243" s="113">
        <f t="shared" si="31944"/>
        <v>0</v>
      </c>
      <c r="BO2243" s="113">
        <f t="shared" si="31944"/>
        <v>0</v>
      </c>
      <c r="BP2243" s="113">
        <f t="shared" si="31944"/>
        <v>0</v>
      </c>
      <c r="BQ2243" s="113">
        <f t="shared" ref="BQ2243:BT2243" si="31945">BQ2241/$F2241</f>
        <v>0</v>
      </c>
      <c r="BR2243" s="113">
        <f t="shared" si="31945"/>
        <v>0</v>
      </c>
      <c r="BS2243" s="113">
        <f t="shared" si="31945"/>
        <v>0</v>
      </c>
      <c r="BT2243" s="113">
        <f t="shared" si="31945"/>
        <v>0</v>
      </c>
      <c r="BU2243" s="113">
        <f t="shared" ref="BU2243:BX2243" si="31946">BU2241/$F2241</f>
        <v>0</v>
      </c>
      <c r="BV2243" s="113">
        <f t="shared" si="31946"/>
        <v>0</v>
      </c>
      <c r="BW2243" s="113">
        <f t="shared" si="31946"/>
        <v>0</v>
      </c>
      <c r="BX2243" s="113">
        <f t="shared" si="31946"/>
        <v>0</v>
      </c>
      <c r="BY2243" s="113">
        <f t="shared" ref="BY2243:CC2243" si="31947">BY2241/$F2241</f>
        <v>0</v>
      </c>
      <c r="BZ2243" s="113">
        <f t="shared" si="31947"/>
        <v>0</v>
      </c>
      <c r="CA2243" s="113">
        <f t="shared" si="31947"/>
        <v>0</v>
      </c>
      <c r="CB2243" s="113">
        <f t="shared" si="31947"/>
        <v>0</v>
      </c>
      <c r="CC2243" s="113">
        <f t="shared" si="31947"/>
        <v>0</v>
      </c>
      <c r="CD2243" s="113">
        <f t="shared" ref="CD2243:CG2243" si="31948">CD2241/$F2241</f>
        <v>0</v>
      </c>
      <c r="CE2243" s="113"/>
      <c r="CF2243" s="113">
        <f t="shared" si="31948"/>
        <v>0</v>
      </c>
      <c r="CG2243" s="113">
        <f t="shared" si="31948"/>
        <v>0</v>
      </c>
      <c r="CH2243" s="114">
        <f>IF(C2241="","",100%-SUM(G2243:CG2243))</f>
        <v>0</v>
      </c>
      <c r="CI2243" s="115">
        <f>IF(C2241="","",SUM(G2243:CG2243))</f>
        <v>1</v>
      </c>
      <c r="CJ2243" s="67" t="b">
        <f>IF(C2241="","",SUM(G2243:CG2243)=CI2243)</f>
        <v>1</v>
      </c>
    </row>
    <row r="2244" spans="1:88" s="5" customFormat="1" ht="15" customHeight="1" x14ac:dyDescent="0.3">
      <c r="A2244" s="171" t="s">
        <v>1574</v>
      </c>
      <c r="B2244" s="155" t="s">
        <v>1575</v>
      </c>
      <c r="C2244" s="168" t="s">
        <v>28</v>
      </c>
      <c r="D2244" s="158">
        <v>364.93</v>
      </c>
      <c r="E2244" s="161">
        <v>42287</v>
      </c>
      <c r="F2244" s="164">
        <f t="shared" si="31863"/>
        <v>15431795</v>
      </c>
      <c r="G2244" s="108"/>
      <c r="H2244" s="108"/>
      <c r="I2244" s="108"/>
      <c r="J2244" s="108"/>
      <c r="K2244" s="108"/>
      <c r="L2244" s="108"/>
      <c r="M2244" s="108"/>
      <c r="N2244" s="108"/>
      <c r="O2244" s="108"/>
      <c r="P2244" s="108"/>
      <c r="Q2244" s="108"/>
      <c r="R2244" s="108"/>
      <c r="S2244" s="108"/>
      <c r="T2244" s="108"/>
      <c r="U2244" s="108"/>
      <c r="V2244" s="108"/>
      <c r="W2244" s="108"/>
      <c r="X2244" s="108"/>
      <c r="Y2244" s="108"/>
      <c r="Z2244" s="108"/>
      <c r="AA2244" s="108"/>
      <c r="AB2244" s="108"/>
      <c r="AC2244" s="108"/>
      <c r="AD2244" s="108"/>
      <c r="AE2244" s="108">
        <f>ROUND($F$2244/2,0)</f>
        <v>7715898</v>
      </c>
      <c r="AF2244" s="108">
        <f>ROUNDDOWN($F$2244/2,0)</f>
        <v>7715897</v>
      </c>
      <c r="AG2244" s="108"/>
      <c r="AH2244" s="108"/>
      <c r="AI2244" s="108"/>
      <c r="AJ2244" s="108"/>
      <c r="AK2244" s="108"/>
      <c r="AL2244" s="108"/>
      <c r="AM2244" s="108"/>
      <c r="AN2244" s="108"/>
      <c r="AO2244" s="108"/>
      <c r="AP2244" s="108"/>
      <c r="AQ2244" s="108"/>
      <c r="AR2244" s="108"/>
      <c r="AS2244" s="108"/>
      <c r="AT2244" s="108"/>
      <c r="AU2244" s="108"/>
      <c r="AV2244" s="108"/>
      <c r="AW2244" s="108"/>
      <c r="AX2244" s="108"/>
      <c r="AY2244" s="108"/>
      <c r="AZ2244" s="108"/>
      <c r="BA2244" s="108"/>
      <c r="BB2244" s="108"/>
      <c r="BC2244" s="108"/>
      <c r="BD2244" s="108"/>
      <c r="BE2244" s="108"/>
      <c r="BF2244" s="108"/>
      <c r="BG2244" s="108"/>
      <c r="BH2244" s="108"/>
      <c r="BI2244" s="108"/>
      <c r="BJ2244" s="108"/>
      <c r="BK2244" s="108"/>
      <c r="BL2244" s="108"/>
      <c r="BM2244" s="108"/>
      <c r="BN2244" s="108"/>
      <c r="BO2244" s="108"/>
      <c r="BP2244" s="108"/>
      <c r="BQ2244" s="108"/>
      <c r="BR2244" s="108"/>
      <c r="BS2244" s="108"/>
      <c r="BT2244" s="108"/>
      <c r="BU2244" s="108"/>
      <c r="BV2244" s="108"/>
      <c r="BW2244" s="108"/>
      <c r="BX2244" s="108"/>
      <c r="BY2244" s="108"/>
      <c r="BZ2244" s="108"/>
      <c r="CA2244" s="108"/>
      <c r="CB2244" s="108"/>
      <c r="CC2244" s="108"/>
      <c r="CD2244" s="108"/>
      <c r="CE2244" s="108"/>
      <c r="CF2244" s="108"/>
      <c r="CG2244" s="108"/>
      <c r="CH2244" s="109">
        <f>IF(C2244="","",F2244-SUM(G2244:CG2244))</f>
        <v>0</v>
      </c>
      <c r="CI2244" s="107">
        <f>IF(C2244="","",SUM(G2244:CG2244))</f>
        <v>15431795</v>
      </c>
      <c r="CJ2244" s="67" t="b">
        <f>IF(C2244="","",F2244=CI2244)</f>
        <v>1</v>
      </c>
    </row>
    <row r="2245" spans="1:88" s="5" customFormat="1" ht="15" customHeight="1" x14ac:dyDescent="0.3">
      <c r="A2245" s="172"/>
      <c r="B2245" s="156"/>
      <c r="C2245" s="169"/>
      <c r="D2245" s="159"/>
      <c r="E2245" s="162"/>
      <c r="F2245" s="165"/>
      <c r="G2245" s="110"/>
      <c r="H2245" s="110"/>
      <c r="I2245" s="110"/>
      <c r="J2245" s="110"/>
      <c r="K2245" s="110"/>
      <c r="L2245" s="110"/>
      <c r="M2245" s="110"/>
      <c r="N2245" s="110"/>
      <c r="O2245" s="110"/>
      <c r="P2245" s="110"/>
      <c r="Q2245" s="110"/>
      <c r="R2245" s="110"/>
      <c r="S2245" s="110"/>
      <c r="T2245" s="110"/>
      <c r="U2245" s="110">
        <f t="shared" ref="U2245:V2245" si="31949">ROUND(U2244/$E2244,2)</f>
        <v>0</v>
      </c>
      <c r="V2245" s="110">
        <f t="shared" si="31949"/>
        <v>0</v>
      </c>
      <c r="W2245" s="110"/>
      <c r="X2245" s="110"/>
      <c r="Y2245" s="110"/>
      <c r="Z2245" s="110"/>
      <c r="AA2245" s="110">
        <f t="shared" ref="AA2245:AF2245" si="31950">ROUND(AA2244/$E2244,2)</f>
        <v>0</v>
      </c>
      <c r="AB2245" s="110">
        <f t="shared" si="31950"/>
        <v>0</v>
      </c>
      <c r="AC2245" s="110">
        <f t="shared" si="31950"/>
        <v>0</v>
      </c>
      <c r="AD2245" s="110">
        <f t="shared" si="31950"/>
        <v>0</v>
      </c>
      <c r="AE2245" s="110">
        <f t="shared" si="31950"/>
        <v>182.47</v>
      </c>
      <c r="AF2245" s="110">
        <f t="shared" si="31950"/>
        <v>182.46</v>
      </c>
      <c r="AG2245" s="110">
        <f t="shared" ref="AG2245" si="31951">ROUND(AG2244/$E2244,2)</f>
        <v>0</v>
      </c>
      <c r="AH2245" s="110">
        <f t="shared" ref="AH2245:AK2245" si="31952">ROUND(AH2244/$E2244,2)</f>
        <v>0</v>
      </c>
      <c r="AI2245" s="110">
        <f t="shared" si="31952"/>
        <v>0</v>
      </c>
      <c r="AJ2245" s="110">
        <f t="shared" si="31952"/>
        <v>0</v>
      </c>
      <c r="AK2245" s="110">
        <f t="shared" si="31952"/>
        <v>0</v>
      </c>
      <c r="AL2245" s="110">
        <f t="shared" ref="AL2245:AT2245" si="31953">ROUND(AL2244/$E2244,2)</f>
        <v>0</v>
      </c>
      <c r="AM2245" s="110">
        <f t="shared" si="31953"/>
        <v>0</v>
      </c>
      <c r="AN2245" s="110">
        <f t="shared" si="31953"/>
        <v>0</v>
      </c>
      <c r="AO2245" s="110">
        <f t="shared" si="31953"/>
        <v>0</v>
      </c>
      <c r="AP2245" s="110">
        <f t="shared" si="31953"/>
        <v>0</v>
      </c>
      <c r="AQ2245" s="110">
        <f t="shared" si="31953"/>
        <v>0</v>
      </c>
      <c r="AR2245" s="110">
        <f t="shared" si="31953"/>
        <v>0</v>
      </c>
      <c r="AS2245" s="110">
        <f t="shared" si="31953"/>
        <v>0</v>
      </c>
      <c r="AT2245" s="110">
        <f t="shared" si="31953"/>
        <v>0</v>
      </c>
      <c r="AU2245" s="110">
        <f t="shared" ref="AU2245:AX2245" si="31954">ROUND(AU2244/$E2244,2)</f>
        <v>0</v>
      </c>
      <c r="AV2245" s="110">
        <f t="shared" si="31954"/>
        <v>0</v>
      </c>
      <c r="AW2245" s="110">
        <f t="shared" si="31954"/>
        <v>0</v>
      </c>
      <c r="AX2245" s="110">
        <f t="shared" si="31954"/>
        <v>0</v>
      </c>
      <c r="AY2245" s="110">
        <f t="shared" ref="AY2245:BC2245" si="31955">ROUND(AY2244/$E2244,2)</f>
        <v>0</v>
      </c>
      <c r="AZ2245" s="110">
        <f t="shared" si="31955"/>
        <v>0</v>
      </c>
      <c r="BA2245" s="110">
        <f t="shared" si="31955"/>
        <v>0</v>
      </c>
      <c r="BB2245" s="110">
        <f t="shared" si="31955"/>
        <v>0</v>
      </c>
      <c r="BC2245" s="110">
        <f t="shared" si="31955"/>
        <v>0</v>
      </c>
      <c r="BD2245" s="110">
        <f t="shared" ref="BD2245:BG2245" si="31956">ROUND(BD2244/$E2244,2)</f>
        <v>0</v>
      </c>
      <c r="BE2245" s="110">
        <f t="shared" si="31956"/>
        <v>0</v>
      </c>
      <c r="BF2245" s="110">
        <f t="shared" si="31956"/>
        <v>0</v>
      </c>
      <c r="BG2245" s="110">
        <f t="shared" si="31956"/>
        <v>0</v>
      </c>
      <c r="BH2245" s="110">
        <f t="shared" ref="BH2245:BK2245" si="31957">ROUND(BH2244/$E2244,2)</f>
        <v>0</v>
      </c>
      <c r="BI2245" s="110">
        <f t="shared" si="31957"/>
        <v>0</v>
      </c>
      <c r="BJ2245" s="110">
        <f t="shared" si="31957"/>
        <v>0</v>
      </c>
      <c r="BK2245" s="110">
        <f t="shared" si="31957"/>
        <v>0</v>
      </c>
      <c r="BL2245" s="110">
        <f t="shared" ref="BL2245:BP2245" si="31958">ROUND(BL2244/$E2244,2)</f>
        <v>0</v>
      </c>
      <c r="BM2245" s="110">
        <f t="shared" si="31958"/>
        <v>0</v>
      </c>
      <c r="BN2245" s="110">
        <f t="shared" si="31958"/>
        <v>0</v>
      </c>
      <c r="BO2245" s="110">
        <f t="shared" si="31958"/>
        <v>0</v>
      </c>
      <c r="BP2245" s="110">
        <f t="shared" si="31958"/>
        <v>0</v>
      </c>
      <c r="BQ2245" s="110">
        <f t="shared" ref="BQ2245:BT2245" si="31959">ROUND(BQ2244/$E2244,2)</f>
        <v>0</v>
      </c>
      <c r="BR2245" s="110">
        <f t="shared" si="31959"/>
        <v>0</v>
      </c>
      <c r="BS2245" s="110">
        <f t="shared" si="31959"/>
        <v>0</v>
      </c>
      <c r="BT2245" s="110">
        <f t="shared" si="31959"/>
        <v>0</v>
      </c>
      <c r="BU2245" s="110">
        <f t="shared" ref="BU2245:BX2245" si="31960">ROUND(BU2244/$E2244,2)</f>
        <v>0</v>
      </c>
      <c r="BV2245" s="110">
        <f t="shared" si="31960"/>
        <v>0</v>
      </c>
      <c r="BW2245" s="110">
        <f t="shared" si="31960"/>
        <v>0</v>
      </c>
      <c r="BX2245" s="110">
        <f t="shared" si="31960"/>
        <v>0</v>
      </c>
      <c r="BY2245" s="110">
        <f t="shared" ref="BY2245:CC2245" si="31961">ROUND(BY2244/$E2244,2)</f>
        <v>0</v>
      </c>
      <c r="BZ2245" s="110">
        <f t="shared" si="31961"/>
        <v>0</v>
      </c>
      <c r="CA2245" s="110">
        <f t="shared" si="31961"/>
        <v>0</v>
      </c>
      <c r="CB2245" s="110">
        <f t="shared" si="31961"/>
        <v>0</v>
      </c>
      <c r="CC2245" s="110">
        <f t="shared" si="31961"/>
        <v>0</v>
      </c>
      <c r="CD2245" s="110">
        <f t="shared" ref="CD2245:CG2245" si="31962">ROUND(CD2244/$E2244,2)</f>
        <v>0</v>
      </c>
      <c r="CE2245" s="110"/>
      <c r="CF2245" s="110">
        <f t="shared" si="31962"/>
        <v>0</v>
      </c>
      <c r="CG2245" s="110">
        <f t="shared" si="31962"/>
        <v>0</v>
      </c>
      <c r="CH2245" s="111">
        <f>IF(C2244="","",D2244-SUM(G2245:CG2245))</f>
        <v>0</v>
      </c>
      <c r="CI2245" s="112">
        <f>IF(C2244="","",SUM(G2245:CG2245))</f>
        <v>364.93</v>
      </c>
      <c r="CJ2245" s="67" t="b">
        <f>IF(C2244="","",D2244=CI2245)</f>
        <v>1</v>
      </c>
    </row>
    <row r="2246" spans="1:88" s="5" customFormat="1" ht="15" customHeight="1" x14ac:dyDescent="0.3">
      <c r="A2246" s="173"/>
      <c r="B2246" s="157"/>
      <c r="C2246" s="170"/>
      <c r="D2246" s="160"/>
      <c r="E2246" s="163"/>
      <c r="F2246" s="166"/>
      <c r="G2246" s="113"/>
      <c r="H2246" s="113"/>
      <c r="I2246" s="113"/>
      <c r="J2246" s="113"/>
      <c r="K2246" s="113"/>
      <c r="L2246" s="113"/>
      <c r="M2246" s="113"/>
      <c r="N2246" s="113"/>
      <c r="O2246" s="113"/>
      <c r="P2246" s="113"/>
      <c r="Q2246" s="113"/>
      <c r="R2246" s="113"/>
      <c r="S2246" s="113"/>
      <c r="T2246" s="113"/>
      <c r="U2246" s="113">
        <f t="shared" ref="U2246:V2246" si="31963">U2244/$F2244</f>
        <v>0</v>
      </c>
      <c r="V2246" s="113">
        <f t="shared" si="31963"/>
        <v>0</v>
      </c>
      <c r="W2246" s="113"/>
      <c r="X2246" s="113"/>
      <c r="Y2246" s="113"/>
      <c r="Z2246" s="113"/>
      <c r="AA2246" s="113">
        <f t="shared" ref="AA2246:AF2246" si="31964">AA2244/$F2244</f>
        <v>0</v>
      </c>
      <c r="AB2246" s="113">
        <f t="shared" si="31964"/>
        <v>0</v>
      </c>
      <c r="AC2246" s="113">
        <f t="shared" si="31964"/>
        <v>0</v>
      </c>
      <c r="AD2246" s="113">
        <f t="shared" si="31964"/>
        <v>0</v>
      </c>
      <c r="AE2246" s="113">
        <f t="shared" si="31964"/>
        <v>0.50000003240063773</v>
      </c>
      <c r="AF2246" s="113">
        <f t="shared" si="31964"/>
        <v>0.49999996759936222</v>
      </c>
      <c r="AG2246" s="113">
        <f t="shared" ref="AG2246" si="31965">AG2244/$F2244</f>
        <v>0</v>
      </c>
      <c r="AH2246" s="113">
        <f t="shared" ref="AH2246:AK2246" si="31966">AH2244/$F2244</f>
        <v>0</v>
      </c>
      <c r="AI2246" s="113">
        <f t="shared" si="31966"/>
        <v>0</v>
      </c>
      <c r="AJ2246" s="113">
        <f t="shared" si="31966"/>
        <v>0</v>
      </c>
      <c r="AK2246" s="113">
        <f t="shared" si="31966"/>
        <v>0</v>
      </c>
      <c r="AL2246" s="113">
        <f t="shared" ref="AL2246:AT2246" si="31967">AL2244/$F2244</f>
        <v>0</v>
      </c>
      <c r="AM2246" s="113">
        <f t="shared" si="31967"/>
        <v>0</v>
      </c>
      <c r="AN2246" s="113">
        <f t="shared" si="31967"/>
        <v>0</v>
      </c>
      <c r="AO2246" s="113">
        <f t="shared" si="31967"/>
        <v>0</v>
      </c>
      <c r="AP2246" s="113">
        <f t="shared" si="31967"/>
        <v>0</v>
      </c>
      <c r="AQ2246" s="113">
        <f t="shared" si="31967"/>
        <v>0</v>
      </c>
      <c r="AR2246" s="113">
        <f t="shared" si="31967"/>
        <v>0</v>
      </c>
      <c r="AS2246" s="113">
        <f t="shared" si="31967"/>
        <v>0</v>
      </c>
      <c r="AT2246" s="113">
        <f t="shared" si="31967"/>
        <v>0</v>
      </c>
      <c r="AU2246" s="113">
        <f t="shared" ref="AU2246:AX2246" si="31968">AU2244/$F2244</f>
        <v>0</v>
      </c>
      <c r="AV2246" s="113">
        <f t="shared" si="31968"/>
        <v>0</v>
      </c>
      <c r="AW2246" s="113">
        <f t="shared" si="31968"/>
        <v>0</v>
      </c>
      <c r="AX2246" s="113">
        <f t="shared" si="31968"/>
        <v>0</v>
      </c>
      <c r="AY2246" s="113">
        <f t="shared" ref="AY2246:BC2246" si="31969">AY2244/$F2244</f>
        <v>0</v>
      </c>
      <c r="AZ2246" s="113">
        <f t="shared" si="31969"/>
        <v>0</v>
      </c>
      <c r="BA2246" s="113">
        <f t="shared" si="31969"/>
        <v>0</v>
      </c>
      <c r="BB2246" s="113">
        <f t="shared" si="31969"/>
        <v>0</v>
      </c>
      <c r="BC2246" s="113">
        <f t="shared" si="31969"/>
        <v>0</v>
      </c>
      <c r="BD2246" s="113">
        <f t="shared" ref="BD2246:BG2246" si="31970">BD2244/$F2244</f>
        <v>0</v>
      </c>
      <c r="BE2246" s="113">
        <f t="shared" si="31970"/>
        <v>0</v>
      </c>
      <c r="BF2246" s="113">
        <f t="shared" si="31970"/>
        <v>0</v>
      </c>
      <c r="BG2246" s="113">
        <f t="shared" si="31970"/>
        <v>0</v>
      </c>
      <c r="BH2246" s="113">
        <f t="shared" ref="BH2246:BK2246" si="31971">BH2244/$F2244</f>
        <v>0</v>
      </c>
      <c r="BI2246" s="113">
        <f t="shared" si="31971"/>
        <v>0</v>
      </c>
      <c r="BJ2246" s="113">
        <f t="shared" si="31971"/>
        <v>0</v>
      </c>
      <c r="BK2246" s="113">
        <f t="shared" si="31971"/>
        <v>0</v>
      </c>
      <c r="BL2246" s="113">
        <f t="shared" ref="BL2246:BP2246" si="31972">BL2244/$F2244</f>
        <v>0</v>
      </c>
      <c r="BM2246" s="113">
        <f t="shared" si="31972"/>
        <v>0</v>
      </c>
      <c r="BN2246" s="113">
        <f t="shared" si="31972"/>
        <v>0</v>
      </c>
      <c r="BO2246" s="113">
        <f t="shared" si="31972"/>
        <v>0</v>
      </c>
      <c r="BP2246" s="113">
        <f t="shared" si="31972"/>
        <v>0</v>
      </c>
      <c r="BQ2246" s="113">
        <f t="shared" ref="BQ2246:BT2246" si="31973">BQ2244/$F2244</f>
        <v>0</v>
      </c>
      <c r="BR2246" s="113">
        <f t="shared" si="31973"/>
        <v>0</v>
      </c>
      <c r="BS2246" s="113">
        <f t="shared" si="31973"/>
        <v>0</v>
      </c>
      <c r="BT2246" s="113">
        <f t="shared" si="31973"/>
        <v>0</v>
      </c>
      <c r="BU2246" s="113">
        <f t="shared" ref="BU2246:BX2246" si="31974">BU2244/$F2244</f>
        <v>0</v>
      </c>
      <c r="BV2246" s="113">
        <f t="shared" si="31974"/>
        <v>0</v>
      </c>
      <c r="BW2246" s="113">
        <f t="shared" si="31974"/>
        <v>0</v>
      </c>
      <c r="BX2246" s="113">
        <f t="shared" si="31974"/>
        <v>0</v>
      </c>
      <c r="BY2246" s="113">
        <f t="shared" ref="BY2246:CC2246" si="31975">BY2244/$F2244</f>
        <v>0</v>
      </c>
      <c r="BZ2246" s="113">
        <f t="shared" si="31975"/>
        <v>0</v>
      </c>
      <c r="CA2246" s="113">
        <f t="shared" si="31975"/>
        <v>0</v>
      </c>
      <c r="CB2246" s="113">
        <f t="shared" si="31975"/>
        <v>0</v>
      </c>
      <c r="CC2246" s="113">
        <f t="shared" si="31975"/>
        <v>0</v>
      </c>
      <c r="CD2246" s="113">
        <f t="shared" ref="CD2246:CG2246" si="31976">CD2244/$F2244</f>
        <v>0</v>
      </c>
      <c r="CE2246" s="113"/>
      <c r="CF2246" s="113">
        <f t="shared" si="31976"/>
        <v>0</v>
      </c>
      <c r="CG2246" s="113">
        <f t="shared" si="31976"/>
        <v>0</v>
      </c>
      <c r="CH2246" s="114">
        <f>IF(C2244="","",100%-SUM(G2246:CG2246))</f>
        <v>0</v>
      </c>
      <c r="CI2246" s="115">
        <f>IF(C2244="","",SUM(G2246:CG2246))</f>
        <v>1</v>
      </c>
      <c r="CJ2246" s="67" t="b">
        <f>IF(C2244="","",SUM(G2246:CG2246)=CI2246)</f>
        <v>1</v>
      </c>
    </row>
    <row r="2247" spans="1:88" s="5" customFormat="1" ht="15" customHeight="1" x14ac:dyDescent="0.3">
      <c r="A2247" s="171" t="s">
        <v>1576</v>
      </c>
      <c r="B2247" s="155" t="s">
        <v>1577</v>
      </c>
      <c r="C2247" s="168" t="s">
        <v>163</v>
      </c>
      <c r="D2247" s="158">
        <v>25</v>
      </c>
      <c r="E2247" s="161">
        <v>87730</v>
      </c>
      <c r="F2247" s="164">
        <f t="shared" si="31863"/>
        <v>2193250</v>
      </c>
      <c r="G2247" s="108"/>
      <c r="H2247" s="108"/>
      <c r="I2247" s="108"/>
      <c r="J2247" s="108"/>
      <c r="K2247" s="108"/>
      <c r="L2247" s="108"/>
      <c r="M2247" s="108"/>
      <c r="N2247" s="108"/>
      <c r="O2247" s="108"/>
      <c r="P2247" s="108"/>
      <c r="Q2247" s="108"/>
      <c r="R2247" s="108"/>
      <c r="S2247" s="108"/>
      <c r="T2247" s="108"/>
      <c r="U2247" s="108"/>
      <c r="V2247" s="108"/>
      <c r="W2247" s="108"/>
      <c r="X2247" s="108"/>
      <c r="Y2247" s="108"/>
      <c r="Z2247" s="108"/>
      <c r="AA2247" s="108"/>
      <c r="AB2247" s="108"/>
      <c r="AC2247" s="108"/>
      <c r="AD2247" s="108"/>
      <c r="AE2247" s="108"/>
      <c r="AF2247" s="108"/>
      <c r="AG2247" s="108"/>
      <c r="AH2247" s="108"/>
      <c r="AI2247" s="108"/>
      <c r="AJ2247" s="108"/>
      <c r="AK2247" s="108"/>
      <c r="AL2247" s="108"/>
      <c r="AM2247" s="108"/>
      <c r="AN2247" s="108"/>
      <c r="AO2247" s="108"/>
      <c r="AP2247" s="108"/>
      <c r="AQ2247" s="108"/>
      <c r="AR2247" s="108"/>
      <c r="AS2247" s="108"/>
      <c r="AT2247" s="108"/>
      <c r="AU2247" s="108"/>
      <c r="AV2247" s="108"/>
      <c r="AW2247" s="108"/>
      <c r="AX2247" s="108"/>
      <c r="AY2247" s="108"/>
      <c r="AZ2247" s="108"/>
      <c r="BA2247" s="108"/>
      <c r="BB2247" s="108"/>
      <c r="BC2247" s="108"/>
      <c r="BD2247" s="108"/>
      <c r="BE2247" s="108"/>
      <c r="BF2247" s="108"/>
      <c r="BG2247" s="108">
        <f>ROUND($F2247/3,0)</f>
        <v>731083</v>
      </c>
      <c r="BH2247" s="108">
        <f t="shared" ref="BH2247" si="31977">ROUND($F2247/3,0)</f>
        <v>731083</v>
      </c>
      <c r="BI2247" s="108">
        <f>ROUNDUP($F2247/3,0)</f>
        <v>731084</v>
      </c>
      <c r="BJ2247" s="108"/>
      <c r="BK2247" s="108"/>
      <c r="BL2247" s="108"/>
      <c r="BM2247" s="108"/>
      <c r="BN2247" s="108"/>
      <c r="BO2247" s="108"/>
      <c r="BP2247" s="108"/>
      <c r="BQ2247" s="108"/>
      <c r="BR2247" s="108"/>
      <c r="BS2247" s="108"/>
      <c r="BT2247" s="108"/>
      <c r="BU2247" s="108"/>
      <c r="BV2247" s="108"/>
      <c r="BW2247" s="108"/>
      <c r="BX2247" s="108"/>
      <c r="BY2247" s="108"/>
      <c r="BZ2247" s="108"/>
      <c r="CA2247" s="108"/>
      <c r="CB2247" s="108"/>
      <c r="CC2247" s="108"/>
      <c r="CD2247" s="108"/>
      <c r="CE2247" s="108"/>
      <c r="CF2247" s="108"/>
      <c r="CG2247" s="108"/>
      <c r="CH2247" s="109">
        <f>IF(C2247="","",F2247-SUM(G2247:CG2247))</f>
        <v>0</v>
      </c>
      <c r="CI2247" s="107">
        <f>IF(C2247="","",SUM(G2247:CG2247))</f>
        <v>2193250</v>
      </c>
      <c r="CJ2247" s="67" t="b">
        <f>IF(C2247="","",F2247=CI2247)</f>
        <v>1</v>
      </c>
    </row>
    <row r="2248" spans="1:88" s="5" customFormat="1" ht="15" customHeight="1" x14ac:dyDescent="0.3">
      <c r="A2248" s="172"/>
      <c r="B2248" s="156"/>
      <c r="C2248" s="169"/>
      <c r="D2248" s="159"/>
      <c r="E2248" s="162"/>
      <c r="F2248" s="165"/>
      <c r="G2248" s="110"/>
      <c r="H2248" s="110"/>
      <c r="I2248" s="110"/>
      <c r="J2248" s="110"/>
      <c r="K2248" s="110"/>
      <c r="L2248" s="110"/>
      <c r="M2248" s="110"/>
      <c r="N2248" s="110"/>
      <c r="O2248" s="110"/>
      <c r="P2248" s="110"/>
      <c r="Q2248" s="110"/>
      <c r="R2248" s="110"/>
      <c r="S2248" s="110"/>
      <c r="T2248" s="110"/>
      <c r="U2248" s="110">
        <f t="shared" ref="U2248:V2248" si="31978">ROUND(U2247/$E2247,2)</f>
        <v>0</v>
      </c>
      <c r="V2248" s="110">
        <f t="shared" si="31978"/>
        <v>0</v>
      </c>
      <c r="W2248" s="110"/>
      <c r="X2248" s="110"/>
      <c r="Y2248" s="110"/>
      <c r="Z2248" s="110"/>
      <c r="AA2248" s="110">
        <f t="shared" ref="AA2248:AG2248" si="31979">ROUND(AA2247/$E2247,2)</f>
        <v>0</v>
      </c>
      <c r="AB2248" s="110">
        <f t="shared" si="31979"/>
        <v>0</v>
      </c>
      <c r="AC2248" s="110">
        <f t="shared" si="31979"/>
        <v>0</v>
      </c>
      <c r="AD2248" s="110">
        <f t="shared" si="31979"/>
        <v>0</v>
      </c>
      <c r="AE2248" s="110">
        <f t="shared" si="31979"/>
        <v>0</v>
      </c>
      <c r="AF2248" s="110">
        <f t="shared" si="31979"/>
        <v>0</v>
      </c>
      <c r="AG2248" s="110">
        <f t="shared" si="31979"/>
        <v>0</v>
      </c>
      <c r="AH2248" s="110">
        <f t="shared" ref="AH2248:AK2248" si="31980">ROUND(AH2247/$E2247,2)</f>
        <v>0</v>
      </c>
      <c r="AI2248" s="110">
        <f t="shared" si="31980"/>
        <v>0</v>
      </c>
      <c r="AJ2248" s="110">
        <f t="shared" si="31980"/>
        <v>0</v>
      </c>
      <c r="AK2248" s="110">
        <f t="shared" si="31980"/>
        <v>0</v>
      </c>
      <c r="AL2248" s="110">
        <f t="shared" ref="AL2248:AT2248" si="31981">ROUND(AL2247/$E2247,2)</f>
        <v>0</v>
      </c>
      <c r="AM2248" s="110">
        <f t="shared" si="31981"/>
        <v>0</v>
      </c>
      <c r="AN2248" s="110">
        <f t="shared" si="31981"/>
        <v>0</v>
      </c>
      <c r="AO2248" s="110">
        <f t="shared" si="31981"/>
        <v>0</v>
      </c>
      <c r="AP2248" s="110">
        <f t="shared" si="31981"/>
        <v>0</v>
      </c>
      <c r="AQ2248" s="110">
        <f t="shared" si="31981"/>
        <v>0</v>
      </c>
      <c r="AR2248" s="110">
        <f t="shared" si="31981"/>
        <v>0</v>
      </c>
      <c r="AS2248" s="110">
        <f t="shared" si="31981"/>
        <v>0</v>
      </c>
      <c r="AT2248" s="110">
        <f t="shared" si="31981"/>
        <v>0</v>
      </c>
      <c r="AU2248" s="110">
        <f t="shared" ref="AU2248:AX2248" si="31982">ROUND(AU2247/$E2247,2)</f>
        <v>0</v>
      </c>
      <c r="AV2248" s="110">
        <f t="shared" si="31982"/>
        <v>0</v>
      </c>
      <c r="AW2248" s="110">
        <f t="shared" si="31982"/>
        <v>0</v>
      </c>
      <c r="AX2248" s="110">
        <f t="shared" si="31982"/>
        <v>0</v>
      </c>
      <c r="AY2248" s="110">
        <f t="shared" ref="AY2248:BC2248" si="31983">ROUND(AY2247/$E2247,2)</f>
        <v>0</v>
      </c>
      <c r="AZ2248" s="110">
        <f t="shared" si="31983"/>
        <v>0</v>
      </c>
      <c r="BA2248" s="110">
        <f t="shared" si="31983"/>
        <v>0</v>
      </c>
      <c r="BB2248" s="110">
        <f t="shared" si="31983"/>
        <v>0</v>
      </c>
      <c r="BC2248" s="110">
        <f t="shared" si="31983"/>
        <v>0</v>
      </c>
      <c r="BD2248" s="110">
        <f t="shared" ref="BD2248:BG2248" si="31984">ROUND(BD2247/$E2247,2)</f>
        <v>0</v>
      </c>
      <c r="BE2248" s="110">
        <f t="shared" si="31984"/>
        <v>0</v>
      </c>
      <c r="BF2248" s="110">
        <f t="shared" si="31984"/>
        <v>0</v>
      </c>
      <c r="BG2248" s="110">
        <f t="shared" si="31984"/>
        <v>8.33</v>
      </c>
      <c r="BH2248" s="110">
        <f t="shared" ref="BH2248:BK2248" si="31985">ROUND(BH2247/$E2247,2)</f>
        <v>8.33</v>
      </c>
      <c r="BI2248" s="110">
        <f>ROUNDUP(BI2247/$E2247,2)</f>
        <v>8.34</v>
      </c>
      <c r="BJ2248" s="110">
        <f t="shared" si="31985"/>
        <v>0</v>
      </c>
      <c r="BK2248" s="110">
        <f t="shared" si="31985"/>
        <v>0</v>
      </c>
      <c r="BL2248" s="110">
        <f t="shared" ref="BL2248:BP2248" si="31986">ROUND(BL2247/$E2247,2)</f>
        <v>0</v>
      </c>
      <c r="BM2248" s="110">
        <f t="shared" si="31986"/>
        <v>0</v>
      </c>
      <c r="BN2248" s="110">
        <f t="shared" si="31986"/>
        <v>0</v>
      </c>
      <c r="BO2248" s="110">
        <f t="shared" si="31986"/>
        <v>0</v>
      </c>
      <c r="BP2248" s="110">
        <f t="shared" si="31986"/>
        <v>0</v>
      </c>
      <c r="BQ2248" s="110">
        <f t="shared" ref="BQ2248:BT2248" si="31987">ROUND(BQ2247/$E2247,2)</f>
        <v>0</v>
      </c>
      <c r="BR2248" s="110">
        <f t="shared" si="31987"/>
        <v>0</v>
      </c>
      <c r="BS2248" s="110">
        <f t="shared" si="31987"/>
        <v>0</v>
      </c>
      <c r="BT2248" s="110">
        <f t="shared" si="31987"/>
        <v>0</v>
      </c>
      <c r="BU2248" s="110">
        <f t="shared" ref="BU2248:BX2248" si="31988">ROUND(BU2247/$E2247,2)</f>
        <v>0</v>
      </c>
      <c r="BV2248" s="110">
        <f t="shared" si="31988"/>
        <v>0</v>
      </c>
      <c r="BW2248" s="110">
        <f t="shared" si="31988"/>
        <v>0</v>
      </c>
      <c r="BX2248" s="110">
        <f t="shared" si="31988"/>
        <v>0</v>
      </c>
      <c r="BY2248" s="110">
        <f t="shared" ref="BY2248:CC2248" si="31989">ROUND(BY2247/$E2247,2)</f>
        <v>0</v>
      </c>
      <c r="BZ2248" s="110">
        <f t="shared" si="31989"/>
        <v>0</v>
      </c>
      <c r="CA2248" s="110">
        <f t="shared" si="31989"/>
        <v>0</v>
      </c>
      <c r="CB2248" s="110">
        <f t="shared" si="31989"/>
        <v>0</v>
      </c>
      <c r="CC2248" s="110">
        <f t="shared" si="31989"/>
        <v>0</v>
      </c>
      <c r="CD2248" s="110">
        <f t="shared" ref="CD2248:CG2248" si="31990">ROUND(CD2247/$E2247,2)</f>
        <v>0</v>
      </c>
      <c r="CE2248" s="110"/>
      <c r="CF2248" s="110">
        <f t="shared" si="31990"/>
        <v>0</v>
      </c>
      <c r="CG2248" s="110">
        <f t="shared" si="31990"/>
        <v>0</v>
      </c>
      <c r="CH2248" s="111">
        <f>IF(C2247="","",D2247-SUM(G2248:CG2248))</f>
        <v>0</v>
      </c>
      <c r="CI2248" s="112">
        <f>IF(C2247="","",SUM(G2248:CG2248))</f>
        <v>25</v>
      </c>
      <c r="CJ2248" s="67" t="b">
        <f>IF(C2247="","",D2247=CI2248)</f>
        <v>1</v>
      </c>
    </row>
    <row r="2249" spans="1:88" s="5" customFormat="1" ht="15" customHeight="1" x14ac:dyDescent="0.3">
      <c r="A2249" s="173"/>
      <c r="B2249" s="157"/>
      <c r="C2249" s="170"/>
      <c r="D2249" s="160"/>
      <c r="E2249" s="163"/>
      <c r="F2249" s="166"/>
      <c r="G2249" s="113"/>
      <c r="H2249" s="113"/>
      <c r="I2249" s="113"/>
      <c r="J2249" s="113"/>
      <c r="K2249" s="113"/>
      <c r="L2249" s="113"/>
      <c r="M2249" s="113"/>
      <c r="N2249" s="113"/>
      <c r="O2249" s="113"/>
      <c r="P2249" s="113"/>
      <c r="Q2249" s="113"/>
      <c r="R2249" s="113"/>
      <c r="S2249" s="113"/>
      <c r="T2249" s="113"/>
      <c r="U2249" s="113">
        <f t="shared" ref="U2249:V2249" si="31991">U2247/$F2247</f>
        <v>0</v>
      </c>
      <c r="V2249" s="113">
        <f t="shared" si="31991"/>
        <v>0</v>
      </c>
      <c r="W2249" s="113"/>
      <c r="X2249" s="113"/>
      <c r="Y2249" s="113"/>
      <c r="Z2249" s="113"/>
      <c r="AA2249" s="113">
        <f t="shared" ref="AA2249:AG2249" si="31992">AA2247/$F2247</f>
        <v>0</v>
      </c>
      <c r="AB2249" s="113">
        <f t="shared" si="31992"/>
        <v>0</v>
      </c>
      <c r="AC2249" s="113">
        <f t="shared" si="31992"/>
        <v>0</v>
      </c>
      <c r="AD2249" s="113">
        <f t="shared" si="31992"/>
        <v>0</v>
      </c>
      <c r="AE2249" s="113">
        <f t="shared" si="31992"/>
        <v>0</v>
      </c>
      <c r="AF2249" s="113">
        <f t="shared" si="31992"/>
        <v>0</v>
      </c>
      <c r="AG2249" s="113">
        <f t="shared" si="31992"/>
        <v>0</v>
      </c>
      <c r="AH2249" s="113">
        <f t="shared" ref="AH2249:AK2249" si="31993">AH2247/$F2247</f>
        <v>0</v>
      </c>
      <c r="AI2249" s="113">
        <f t="shared" si="31993"/>
        <v>0</v>
      </c>
      <c r="AJ2249" s="113">
        <f t="shared" si="31993"/>
        <v>0</v>
      </c>
      <c r="AK2249" s="113">
        <f t="shared" si="31993"/>
        <v>0</v>
      </c>
      <c r="AL2249" s="113">
        <f t="shared" ref="AL2249:AT2249" si="31994">AL2247/$F2247</f>
        <v>0</v>
      </c>
      <c r="AM2249" s="113">
        <f t="shared" si="31994"/>
        <v>0</v>
      </c>
      <c r="AN2249" s="113">
        <f t="shared" si="31994"/>
        <v>0</v>
      </c>
      <c r="AO2249" s="113">
        <f t="shared" si="31994"/>
        <v>0</v>
      </c>
      <c r="AP2249" s="113">
        <f t="shared" si="31994"/>
        <v>0</v>
      </c>
      <c r="AQ2249" s="113">
        <f t="shared" si="31994"/>
        <v>0</v>
      </c>
      <c r="AR2249" s="113">
        <f t="shared" si="31994"/>
        <v>0</v>
      </c>
      <c r="AS2249" s="113">
        <f t="shared" si="31994"/>
        <v>0</v>
      </c>
      <c r="AT2249" s="113">
        <f t="shared" si="31994"/>
        <v>0</v>
      </c>
      <c r="AU2249" s="113">
        <f t="shared" ref="AU2249:AX2249" si="31995">AU2247/$F2247</f>
        <v>0</v>
      </c>
      <c r="AV2249" s="113">
        <f t="shared" si="31995"/>
        <v>0</v>
      </c>
      <c r="AW2249" s="113">
        <f t="shared" si="31995"/>
        <v>0</v>
      </c>
      <c r="AX2249" s="113">
        <f t="shared" si="31995"/>
        <v>0</v>
      </c>
      <c r="AY2249" s="113">
        <f t="shared" ref="AY2249:BC2249" si="31996">AY2247/$F2247</f>
        <v>0</v>
      </c>
      <c r="AZ2249" s="113">
        <f t="shared" si="31996"/>
        <v>0</v>
      </c>
      <c r="BA2249" s="113">
        <f t="shared" si="31996"/>
        <v>0</v>
      </c>
      <c r="BB2249" s="113">
        <f t="shared" si="31996"/>
        <v>0</v>
      </c>
      <c r="BC2249" s="113">
        <f t="shared" si="31996"/>
        <v>0</v>
      </c>
      <c r="BD2249" s="113">
        <f t="shared" ref="BD2249:BG2249" si="31997">BD2247/$F2247</f>
        <v>0</v>
      </c>
      <c r="BE2249" s="113">
        <f t="shared" si="31997"/>
        <v>0</v>
      </c>
      <c r="BF2249" s="113">
        <f t="shared" si="31997"/>
        <v>0</v>
      </c>
      <c r="BG2249" s="113">
        <f t="shared" si="31997"/>
        <v>0.33333318135187506</v>
      </c>
      <c r="BH2249" s="113">
        <f t="shared" ref="BH2249:BK2249" si="31998">BH2247/$F2247</f>
        <v>0.33333318135187506</v>
      </c>
      <c r="BI2249" s="113">
        <f t="shared" si="31998"/>
        <v>0.33333363729624987</v>
      </c>
      <c r="BJ2249" s="113">
        <f t="shared" si="31998"/>
        <v>0</v>
      </c>
      <c r="BK2249" s="113">
        <f t="shared" si="31998"/>
        <v>0</v>
      </c>
      <c r="BL2249" s="113">
        <f t="shared" ref="BL2249:BP2249" si="31999">BL2247/$F2247</f>
        <v>0</v>
      </c>
      <c r="BM2249" s="113">
        <f t="shared" si="31999"/>
        <v>0</v>
      </c>
      <c r="BN2249" s="113">
        <f t="shared" si="31999"/>
        <v>0</v>
      </c>
      <c r="BO2249" s="113">
        <f t="shared" si="31999"/>
        <v>0</v>
      </c>
      <c r="BP2249" s="113">
        <f t="shared" si="31999"/>
        <v>0</v>
      </c>
      <c r="BQ2249" s="113">
        <f t="shared" ref="BQ2249:BT2249" si="32000">BQ2247/$F2247</f>
        <v>0</v>
      </c>
      <c r="BR2249" s="113">
        <f t="shared" si="32000"/>
        <v>0</v>
      </c>
      <c r="BS2249" s="113">
        <f t="shared" si="32000"/>
        <v>0</v>
      </c>
      <c r="BT2249" s="113">
        <f t="shared" si="32000"/>
        <v>0</v>
      </c>
      <c r="BU2249" s="113">
        <f t="shared" ref="BU2249:BX2249" si="32001">BU2247/$F2247</f>
        <v>0</v>
      </c>
      <c r="BV2249" s="113">
        <f t="shared" si="32001"/>
        <v>0</v>
      </c>
      <c r="BW2249" s="113">
        <f t="shared" si="32001"/>
        <v>0</v>
      </c>
      <c r="BX2249" s="113">
        <f t="shared" si="32001"/>
        <v>0</v>
      </c>
      <c r="BY2249" s="113">
        <f t="shared" ref="BY2249:CC2249" si="32002">BY2247/$F2247</f>
        <v>0</v>
      </c>
      <c r="BZ2249" s="113">
        <f t="shared" si="32002"/>
        <v>0</v>
      </c>
      <c r="CA2249" s="113">
        <f t="shared" si="32002"/>
        <v>0</v>
      </c>
      <c r="CB2249" s="113">
        <f t="shared" si="32002"/>
        <v>0</v>
      </c>
      <c r="CC2249" s="113">
        <f t="shared" si="32002"/>
        <v>0</v>
      </c>
      <c r="CD2249" s="113">
        <f t="shared" ref="CD2249:CG2249" si="32003">CD2247/$F2247</f>
        <v>0</v>
      </c>
      <c r="CE2249" s="113"/>
      <c r="CF2249" s="113">
        <f t="shared" si="32003"/>
        <v>0</v>
      </c>
      <c r="CG2249" s="113">
        <f t="shared" si="32003"/>
        <v>0</v>
      </c>
      <c r="CH2249" s="114">
        <f>IF(C2247="","",100%-SUM(G2249:CG2249))</f>
        <v>0</v>
      </c>
      <c r="CI2249" s="115">
        <f>IF(C2247="","",SUM(G2249:CG2249))</f>
        <v>1</v>
      </c>
      <c r="CJ2249" s="67" t="b">
        <f>IF(C2247="","",SUM(G2249:CG2249)=CI2249)</f>
        <v>1</v>
      </c>
    </row>
    <row r="2250" spans="1:88" s="5" customFormat="1" x14ac:dyDescent="0.3">
      <c r="A2250" s="46">
        <v>16</v>
      </c>
      <c r="B2250" s="47" t="s">
        <v>1578</v>
      </c>
      <c r="C2250" s="80"/>
      <c r="D2250" s="80"/>
      <c r="E2250" s="81" t="s">
        <v>8</v>
      </c>
      <c r="F2250" s="86">
        <f>SUM(F2251:F2262)</f>
        <v>45529635</v>
      </c>
      <c r="G2250" s="6">
        <f t="shared" ref="G2250:BI2250" si="32004">G2251+G2254+G2257+G2260</f>
        <v>0</v>
      </c>
      <c r="H2250" s="6"/>
      <c r="I2250" s="6"/>
      <c r="J2250" s="6"/>
      <c r="K2250" s="6"/>
      <c r="L2250" s="6"/>
      <c r="M2250" s="6"/>
      <c r="N2250" s="6"/>
      <c r="O2250" s="6"/>
      <c r="P2250" s="6"/>
      <c r="Q2250" s="6"/>
      <c r="R2250" s="6"/>
      <c r="S2250" s="6"/>
      <c r="T2250" s="6"/>
      <c r="U2250" s="6">
        <f t="shared" si="32004"/>
        <v>0</v>
      </c>
      <c r="V2250" s="6">
        <f t="shared" si="32004"/>
        <v>0</v>
      </c>
      <c r="W2250" s="6">
        <f t="shared" si="32004"/>
        <v>0</v>
      </c>
      <c r="X2250" s="6">
        <f t="shared" si="32004"/>
        <v>0</v>
      </c>
      <c r="Y2250" s="6">
        <f t="shared" si="32004"/>
        <v>0</v>
      </c>
      <c r="Z2250" s="6">
        <f t="shared" si="32004"/>
        <v>0</v>
      </c>
      <c r="AA2250" s="6">
        <f t="shared" si="32004"/>
        <v>0</v>
      </c>
      <c r="AB2250" s="6">
        <f t="shared" si="32004"/>
        <v>0</v>
      </c>
      <c r="AC2250" s="6">
        <f t="shared" si="32004"/>
        <v>0</v>
      </c>
      <c r="AD2250" s="6">
        <f t="shared" si="32004"/>
        <v>0</v>
      </c>
      <c r="AE2250" s="6">
        <f t="shared" si="32004"/>
        <v>0</v>
      </c>
      <c r="AF2250" s="6">
        <f t="shared" si="32004"/>
        <v>0</v>
      </c>
      <c r="AG2250" s="6">
        <f t="shared" si="32004"/>
        <v>0</v>
      </c>
      <c r="AH2250" s="6">
        <f t="shared" si="32004"/>
        <v>0</v>
      </c>
      <c r="AI2250" s="6">
        <f t="shared" si="32004"/>
        <v>0</v>
      </c>
      <c r="AJ2250" s="6">
        <f t="shared" si="32004"/>
        <v>0</v>
      </c>
      <c r="AK2250" s="6">
        <f t="shared" si="32004"/>
        <v>0</v>
      </c>
      <c r="AL2250" s="6">
        <f t="shared" si="32004"/>
        <v>0</v>
      </c>
      <c r="AM2250" s="6">
        <f t="shared" si="32004"/>
        <v>0</v>
      </c>
      <c r="AN2250" s="6">
        <f t="shared" si="32004"/>
        <v>0</v>
      </c>
      <c r="AO2250" s="6">
        <f t="shared" si="32004"/>
        <v>0</v>
      </c>
      <c r="AP2250" s="6">
        <f t="shared" si="32004"/>
        <v>0</v>
      </c>
      <c r="AQ2250" s="6">
        <f t="shared" si="32004"/>
        <v>0</v>
      </c>
      <c r="AR2250" s="6">
        <f t="shared" si="32004"/>
        <v>0</v>
      </c>
      <c r="AS2250" s="6">
        <f t="shared" si="32004"/>
        <v>0</v>
      </c>
      <c r="AT2250" s="6">
        <f t="shared" si="32004"/>
        <v>0</v>
      </c>
      <c r="AU2250" s="6">
        <f t="shared" si="32004"/>
        <v>0</v>
      </c>
      <c r="AV2250" s="6">
        <f t="shared" si="32004"/>
        <v>0</v>
      </c>
      <c r="AW2250" s="6">
        <f t="shared" si="32004"/>
        <v>0</v>
      </c>
      <c r="AX2250" s="6">
        <f t="shared" si="32004"/>
        <v>0</v>
      </c>
      <c r="AY2250" s="6">
        <f t="shared" si="32004"/>
        <v>0</v>
      </c>
      <c r="AZ2250" s="6">
        <f t="shared" si="32004"/>
        <v>0</v>
      </c>
      <c r="BA2250" s="6">
        <f t="shared" si="32004"/>
        <v>0</v>
      </c>
      <c r="BB2250" s="6">
        <f t="shared" si="32004"/>
        <v>0</v>
      </c>
      <c r="BC2250" s="6">
        <f t="shared" si="32004"/>
        <v>0</v>
      </c>
      <c r="BD2250" s="6">
        <f t="shared" si="32004"/>
        <v>0</v>
      </c>
      <c r="BE2250" s="6">
        <f t="shared" si="32004"/>
        <v>0</v>
      </c>
      <c r="BF2250" s="6">
        <f t="shared" si="32004"/>
        <v>0</v>
      </c>
      <c r="BG2250" s="6">
        <f t="shared" si="32004"/>
        <v>0</v>
      </c>
      <c r="BH2250" s="6">
        <f t="shared" si="32004"/>
        <v>0</v>
      </c>
      <c r="BI2250" s="6">
        <f t="shared" si="32004"/>
        <v>0</v>
      </c>
      <c r="BJ2250" s="6">
        <f t="shared" ref="BJ2250:CG2250" si="32005">BJ2251+BJ2254+BJ2257+BJ2260</f>
        <v>0</v>
      </c>
      <c r="BK2250" s="6">
        <f t="shared" si="32005"/>
        <v>0</v>
      </c>
      <c r="BL2250" s="6">
        <f t="shared" si="32005"/>
        <v>0</v>
      </c>
      <c r="BM2250" s="6">
        <f t="shared" si="32005"/>
        <v>0</v>
      </c>
      <c r="BN2250" s="6">
        <f t="shared" si="32005"/>
        <v>0</v>
      </c>
      <c r="BO2250" s="6">
        <f t="shared" si="32005"/>
        <v>0</v>
      </c>
      <c r="BP2250" s="6">
        <f t="shared" si="32005"/>
        <v>2969062</v>
      </c>
      <c r="BQ2250" s="6">
        <f t="shared" si="32005"/>
        <v>2969064</v>
      </c>
      <c r="BR2250" s="6">
        <f t="shared" si="32005"/>
        <v>2969064</v>
      </c>
      <c r="BS2250" s="6">
        <f t="shared" si="32005"/>
        <v>2969062</v>
      </c>
      <c r="BT2250" s="6">
        <f t="shared" si="32005"/>
        <v>9105926</v>
      </c>
      <c r="BU2250" s="6">
        <f t="shared" si="32005"/>
        <v>6136865</v>
      </c>
      <c r="BV2250" s="6">
        <f t="shared" si="32005"/>
        <v>6136864</v>
      </c>
      <c r="BW2250" s="6">
        <f t="shared" si="32005"/>
        <v>6136864</v>
      </c>
      <c r="BX2250" s="6">
        <f t="shared" si="32005"/>
        <v>6136864</v>
      </c>
      <c r="BY2250" s="6">
        <f t="shared" si="32005"/>
        <v>0</v>
      </c>
      <c r="BZ2250" s="6">
        <f t="shared" si="32005"/>
        <v>0</v>
      </c>
      <c r="CA2250" s="6">
        <f t="shared" si="32005"/>
        <v>0</v>
      </c>
      <c r="CB2250" s="6">
        <f t="shared" si="32005"/>
        <v>0</v>
      </c>
      <c r="CC2250" s="6">
        <f t="shared" si="32005"/>
        <v>0</v>
      </c>
      <c r="CD2250" s="6">
        <f t="shared" si="32005"/>
        <v>0</v>
      </c>
      <c r="CE2250" s="6">
        <f t="shared" si="32005"/>
        <v>0</v>
      </c>
      <c r="CF2250" s="6">
        <f t="shared" si="32005"/>
        <v>0</v>
      </c>
      <c r="CG2250" s="6">
        <f t="shared" si="32005"/>
        <v>0</v>
      </c>
      <c r="CH2250" s="107">
        <f>F2250-SUM(G2250:CG2250)</f>
        <v>0</v>
      </c>
      <c r="CI2250" s="107" t="str">
        <f>IF(C2250="","",SUM(G2250:CG2250))</f>
        <v/>
      </c>
      <c r="CJ2250" s="67" t="str">
        <f>IF(C2250="","",F2250=CI2250)</f>
        <v/>
      </c>
    </row>
    <row r="2251" spans="1:88" s="5" customFormat="1" ht="22.05" customHeight="1" x14ac:dyDescent="0.3">
      <c r="A2251" s="171" t="s">
        <v>1579</v>
      </c>
      <c r="B2251" s="155" t="s">
        <v>1580</v>
      </c>
      <c r="C2251" s="168" t="s">
        <v>163</v>
      </c>
      <c r="D2251" s="158">
        <v>2</v>
      </c>
      <c r="E2251" s="161">
        <v>6243381</v>
      </c>
      <c r="F2251" s="164">
        <f t="shared" ref="F2251:F2260" si="32006">ROUND(E2251*D2251,0)</f>
        <v>12486762</v>
      </c>
      <c r="G2251" s="108">
        <v>0</v>
      </c>
      <c r="H2251" s="108"/>
      <c r="I2251" s="108"/>
      <c r="J2251" s="108"/>
      <c r="K2251" s="108"/>
      <c r="L2251" s="108"/>
      <c r="M2251" s="108"/>
      <c r="N2251" s="108"/>
      <c r="O2251" s="108"/>
      <c r="P2251" s="108"/>
      <c r="Q2251" s="108"/>
      <c r="R2251" s="108"/>
      <c r="S2251" s="108"/>
      <c r="T2251" s="108"/>
      <c r="U2251" s="108"/>
      <c r="V2251" s="108"/>
      <c r="W2251" s="108"/>
      <c r="X2251" s="108"/>
      <c r="Y2251" s="108"/>
      <c r="Z2251" s="108"/>
      <c r="AA2251" s="108"/>
      <c r="AB2251" s="108"/>
      <c r="AC2251" s="108"/>
      <c r="AD2251" s="108"/>
      <c r="AE2251" s="108"/>
      <c r="AF2251" s="108"/>
      <c r="AG2251" s="108"/>
      <c r="AH2251" s="108"/>
      <c r="AI2251" s="108"/>
      <c r="AJ2251" s="108"/>
      <c r="AK2251" s="108"/>
      <c r="AL2251" s="108"/>
      <c r="AM2251" s="108"/>
      <c r="AN2251" s="108"/>
      <c r="AO2251" s="108"/>
      <c r="AP2251" s="108"/>
      <c r="AQ2251" s="108"/>
      <c r="AR2251" s="108"/>
      <c r="AS2251" s="108"/>
      <c r="AT2251" s="108"/>
      <c r="AU2251" s="108"/>
      <c r="AV2251" s="108"/>
      <c r="AW2251" s="108"/>
      <c r="AX2251" s="108"/>
      <c r="AY2251" s="108"/>
      <c r="AZ2251" s="108"/>
      <c r="BA2251" s="108"/>
      <c r="BB2251" s="108"/>
      <c r="BC2251" s="108"/>
      <c r="BD2251" s="108"/>
      <c r="BE2251" s="108"/>
      <c r="BF2251" s="108"/>
      <c r="BG2251" s="108"/>
      <c r="BH2251" s="108"/>
      <c r="BI2251" s="108"/>
      <c r="BJ2251" s="108"/>
      <c r="BK2251" s="108"/>
      <c r="BL2251" s="108"/>
      <c r="BM2251" s="108"/>
      <c r="BN2251" s="108"/>
      <c r="BO2251" s="108"/>
      <c r="BP2251" s="108">
        <f>ROUND($F2251/5,0)</f>
        <v>2497352</v>
      </c>
      <c r="BQ2251" s="108">
        <f>ROUNDUP($F2251/5,0)</f>
        <v>2497353</v>
      </c>
      <c r="BR2251" s="108">
        <f>ROUNDUP($F2251/5,0)</f>
        <v>2497353</v>
      </c>
      <c r="BS2251" s="108">
        <f t="shared" ref="BS2251:BT2251" si="32007">ROUND($F2251/5,0)</f>
        <v>2497352</v>
      </c>
      <c r="BT2251" s="108">
        <f t="shared" si="32007"/>
        <v>2497352</v>
      </c>
      <c r="BU2251" s="108"/>
      <c r="BV2251" s="108"/>
      <c r="BW2251" s="108"/>
      <c r="BX2251" s="108"/>
      <c r="BY2251" s="108"/>
      <c r="BZ2251" s="108"/>
      <c r="CA2251" s="108"/>
      <c r="CB2251" s="108"/>
      <c r="CC2251" s="108"/>
      <c r="CD2251" s="108"/>
      <c r="CE2251" s="108"/>
      <c r="CF2251" s="108"/>
      <c r="CG2251" s="108"/>
      <c r="CH2251" s="109">
        <f>IF(C2251="","",F2251-SUM(G2251:CG2251))</f>
        <v>0</v>
      </c>
      <c r="CI2251" s="107">
        <f>IF(C2251="","",SUM(G2251:CG2251))</f>
        <v>12486762</v>
      </c>
      <c r="CJ2251" s="67" t="b">
        <f>IF(C2251="","",F2251=CI2251)</f>
        <v>1</v>
      </c>
    </row>
    <row r="2252" spans="1:88" s="5" customFormat="1" ht="22.05" customHeight="1" x14ac:dyDescent="0.3">
      <c r="A2252" s="172"/>
      <c r="B2252" s="156"/>
      <c r="C2252" s="169"/>
      <c r="D2252" s="159"/>
      <c r="E2252" s="162"/>
      <c r="F2252" s="165"/>
      <c r="G2252" s="119">
        <v>0</v>
      </c>
      <c r="H2252" s="119"/>
      <c r="I2252" s="119"/>
      <c r="J2252" s="119"/>
      <c r="K2252" s="119"/>
      <c r="L2252" s="119"/>
      <c r="M2252" s="119"/>
      <c r="N2252" s="119"/>
      <c r="O2252" s="119"/>
      <c r="P2252" s="119"/>
      <c r="Q2252" s="119"/>
      <c r="R2252" s="119"/>
      <c r="S2252" s="119"/>
      <c r="T2252" s="119"/>
      <c r="U2252" s="110">
        <f t="shared" ref="U2252:X2252" si="32008">ROUND(U2251/$E2251,2)</f>
        <v>0</v>
      </c>
      <c r="V2252" s="110">
        <f t="shared" si="32008"/>
        <v>0</v>
      </c>
      <c r="W2252" s="110">
        <f t="shared" si="32008"/>
        <v>0</v>
      </c>
      <c r="X2252" s="119">
        <f t="shared" si="32008"/>
        <v>0</v>
      </c>
      <c r="Y2252" s="110">
        <f t="shared" ref="Y2252:AG2252" si="32009">ROUND(Y2251/$E2251,2)</f>
        <v>0</v>
      </c>
      <c r="Z2252" s="110">
        <f t="shared" si="32009"/>
        <v>0</v>
      </c>
      <c r="AA2252" s="110">
        <f t="shared" si="32009"/>
        <v>0</v>
      </c>
      <c r="AB2252" s="110">
        <f t="shared" si="32009"/>
        <v>0</v>
      </c>
      <c r="AC2252" s="110">
        <f t="shared" si="32009"/>
        <v>0</v>
      </c>
      <c r="AD2252" s="110">
        <f t="shared" si="32009"/>
        <v>0</v>
      </c>
      <c r="AE2252" s="110">
        <f t="shared" si="32009"/>
        <v>0</v>
      </c>
      <c r="AF2252" s="110">
        <f t="shared" si="32009"/>
        <v>0</v>
      </c>
      <c r="AG2252" s="119">
        <f t="shared" si="32009"/>
        <v>0</v>
      </c>
      <c r="AH2252" s="110">
        <f t="shared" ref="AH2252:AK2252" si="32010">ROUND(AH2251/$E2251,2)</f>
        <v>0</v>
      </c>
      <c r="AI2252" s="110">
        <f t="shared" si="32010"/>
        <v>0</v>
      </c>
      <c r="AJ2252" s="110">
        <f t="shared" si="32010"/>
        <v>0</v>
      </c>
      <c r="AK2252" s="119">
        <f t="shared" si="32010"/>
        <v>0</v>
      </c>
      <c r="AL2252" s="110">
        <f t="shared" ref="AL2252:AT2252" si="32011">ROUND(AL2251/$E2251,2)</f>
        <v>0</v>
      </c>
      <c r="AM2252" s="110">
        <f t="shared" si="32011"/>
        <v>0</v>
      </c>
      <c r="AN2252" s="110">
        <f t="shared" si="32011"/>
        <v>0</v>
      </c>
      <c r="AO2252" s="110">
        <f t="shared" si="32011"/>
        <v>0</v>
      </c>
      <c r="AP2252" s="110">
        <f t="shared" si="32011"/>
        <v>0</v>
      </c>
      <c r="AQ2252" s="110">
        <f t="shared" si="32011"/>
        <v>0</v>
      </c>
      <c r="AR2252" s="110">
        <f t="shared" si="32011"/>
        <v>0</v>
      </c>
      <c r="AS2252" s="110">
        <f t="shared" si="32011"/>
        <v>0</v>
      </c>
      <c r="AT2252" s="119">
        <f t="shared" si="32011"/>
        <v>0</v>
      </c>
      <c r="AU2252" s="110">
        <f t="shared" ref="AU2252:AX2252" si="32012">ROUND(AU2251/$E2251,2)</f>
        <v>0</v>
      </c>
      <c r="AV2252" s="110">
        <f t="shared" si="32012"/>
        <v>0</v>
      </c>
      <c r="AW2252" s="110">
        <f t="shared" si="32012"/>
        <v>0</v>
      </c>
      <c r="AX2252" s="119">
        <f t="shared" si="32012"/>
        <v>0</v>
      </c>
      <c r="AY2252" s="110">
        <f t="shared" ref="AY2252:BC2252" si="32013">ROUND(AY2251/$E2251,2)</f>
        <v>0</v>
      </c>
      <c r="AZ2252" s="110">
        <f t="shared" si="32013"/>
        <v>0</v>
      </c>
      <c r="BA2252" s="110">
        <f t="shared" si="32013"/>
        <v>0</v>
      </c>
      <c r="BB2252" s="110">
        <f t="shared" si="32013"/>
        <v>0</v>
      </c>
      <c r="BC2252" s="119">
        <f t="shared" si="32013"/>
        <v>0</v>
      </c>
      <c r="BD2252" s="110">
        <f t="shared" ref="BD2252:BG2252" si="32014">ROUND(BD2251/$E2251,2)</f>
        <v>0</v>
      </c>
      <c r="BE2252" s="110">
        <f t="shared" si="32014"/>
        <v>0</v>
      </c>
      <c r="BF2252" s="110">
        <f t="shared" si="32014"/>
        <v>0</v>
      </c>
      <c r="BG2252" s="119">
        <f t="shared" si="32014"/>
        <v>0</v>
      </c>
      <c r="BH2252" s="110">
        <f t="shared" ref="BH2252:BK2252" si="32015">ROUND(BH2251/$E2251,2)</f>
        <v>0</v>
      </c>
      <c r="BI2252" s="110">
        <f t="shared" si="32015"/>
        <v>0</v>
      </c>
      <c r="BJ2252" s="110">
        <f t="shared" si="32015"/>
        <v>0</v>
      </c>
      <c r="BK2252" s="119">
        <f t="shared" si="32015"/>
        <v>0</v>
      </c>
      <c r="BL2252" s="110">
        <f t="shared" ref="BL2252:BP2252" si="32016">ROUND(BL2251/$E2251,2)</f>
        <v>0</v>
      </c>
      <c r="BM2252" s="110">
        <f t="shared" si="32016"/>
        <v>0</v>
      </c>
      <c r="BN2252" s="110">
        <f t="shared" si="32016"/>
        <v>0</v>
      </c>
      <c r="BO2252" s="110">
        <f t="shared" si="32016"/>
        <v>0</v>
      </c>
      <c r="BP2252" s="119">
        <f t="shared" si="32016"/>
        <v>0.4</v>
      </c>
      <c r="BQ2252" s="110">
        <f t="shared" ref="BQ2252:BT2252" si="32017">ROUND(BQ2251/$E2251,2)</f>
        <v>0.4</v>
      </c>
      <c r="BR2252" s="110">
        <f t="shared" si="32017"/>
        <v>0.4</v>
      </c>
      <c r="BS2252" s="110">
        <f t="shared" si="32017"/>
        <v>0.4</v>
      </c>
      <c r="BT2252" s="119">
        <f t="shared" si="32017"/>
        <v>0.4</v>
      </c>
      <c r="BU2252" s="110">
        <f t="shared" ref="BU2252:BX2252" si="32018">ROUND(BU2251/$E2251,2)</f>
        <v>0</v>
      </c>
      <c r="BV2252" s="110">
        <f t="shared" si="32018"/>
        <v>0</v>
      </c>
      <c r="BW2252" s="110">
        <f t="shared" si="32018"/>
        <v>0</v>
      </c>
      <c r="BX2252" s="119">
        <f t="shared" si="32018"/>
        <v>0</v>
      </c>
      <c r="BY2252" s="110">
        <f t="shared" ref="BY2252:CC2252" si="32019">ROUND(BY2251/$E2251,2)</f>
        <v>0</v>
      </c>
      <c r="BZ2252" s="110">
        <f t="shared" si="32019"/>
        <v>0</v>
      </c>
      <c r="CA2252" s="110">
        <f t="shared" si="32019"/>
        <v>0</v>
      </c>
      <c r="CB2252" s="110">
        <f t="shared" si="32019"/>
        <v>0</v>
      </c>
      <c r="CC2252" s="119">
        <f t="shared" si="32019"/>
        <v>0</v>
      </c>
      <c r="CD2252" s="110">
        <f t="shared" ref="CD2252:CG2252" si="32020">ROUND(CD2251/$E2251,2)</f>
        <v>0</v>
      </c>
      <c r="CE2252" s="110"/>
      <c r="CF2252" s="110">
        <f t="shared" si="32020"/>
        <v>0</v>
      </c>
      <c r="CG2252" s="110">
        <f t="shared" si="32020"/>
        <v>0</v>
      </c>
      <c r="CH2252" s="111">
        <f>IF(C2251="","",D2251-SUM(G2252:CG2252))</f>
        <v>0</v>
      </c>
      <c r="CI2252" s="112">
        <f>IF(C2251="","",SUM(G2252:CG2252))</f>
        <v>2</v>
      </c>
      <c r="CJ2252" s="67" t="b">
        <f>IF(C2251="","",D2251=CI2252)</f>
        <v>1</v>
      </c>
    </row>
    <row r="2253" spans="1:88" s="5" customFormat="1" ht="22.05" customHeight="1" x14ac:dyDescent="0.3">
      <c r="A2253" s="173"/>
      <c r="B2253" s="157"/>
      <c r="C2253" s="170"/>
      <c r="D2253" s="160"/>
      <c r="E2253" s="163"/>
      <c r="F2253" s="166"/>
      <c r="G2253" s="113">
        <v>0</v>
      </c>
      <c r="H2253" s="113"/>
      <c r="I2253" s="113"/>
      <c r="J2253" s="113"/>
      <c r="K2253" s="113"/>
      <c r="L2253" s="113"/>
      <c r="M2253" s="113"/>
      <c r="N2253" s="113"/>
      <c r="O2253" s="113"/>
      <c r="P2253" s="113"/>
      <c r="Q2253" s="113"/>
      <c r="R2253" s="113"/>
      <c r="S2253" s="113"/>
      <c r="T2253" s="113"/>
      <c r="U2253" s="113">
        <f t="shared" ref="U2253:X2253" si="32021">U2251/$F2251</f>
        <v>0</v>
      </c>
      <c r="V2253" s="113">
        <f t="shared" si="32021"/>
        <v>0</v>
      </c>
      <c r="W2253" s="113">
        <f t="shared" si="32021"/>
        <v>0</v>
      </c>
      <c r="X2253" s="113">
        <f t="shared" si="32021"/>
        <v>0</v>
      </c>
      <c r="Y2253" s="113">
        <f t="shared" ref="Y2253:AG2253" si="32022">Y2251/$F2251</f>
        <v>0</v>
      </c>
      <c r="Z2253" s="113">
        <f t="shared" si="32022"/>
        <v>0</v>
      </c>
      <c r="AA2253" s="113">
        <f t="shared" si="32022"/>
        <v>0</v>
      </c>
      <c r="AB2253" s="113">
        <f t="shared" si="32022"/>
        <v>0</v>
      </c>
      <c r="AC2253" s="113">
        <f t="shared" si="32022"/>
        <v>0</v>
      </c>
      <c r="AD2253" s="113">
        <f t="shared" si="32022"/>
        <v>0</v>
      </c>
      <c r="AE2253" s="113">
        <f t="shared" si="32022"/>
        <v>0</v>
      </c>
      <c r="AF2253" s="113">
        <f t="shared" si="32022"/>
        <v>0</v>
      </c>
      <c r="AG2253" s="113">
        <f t="shared" si="32022"/>
        <v>0</v>
      </c>
      <c r="AH2253" s="113">
        <f t="shared" ref="AH2253:AK2253" si="32023">AH2251/$F2251</f>
        <v>0</v>
      </c>
      <c r="AI2253" s="113">
        <f t="shared" si="32023"/>
        <v>0</v>
      </c>
      <c r="AJ2253" s="113">
        <f t="shared" si="32023"/>
        <v>0</v>
      </c>
      <c r="AK2253" s="113">
        <f t="shared" si="32023"/>
        <v>0</v>
      </c>
      <c r="AL2253" s="113">
        <f t="shared" ref="AL2253:AT2253" si="32024">AL2251/$F2251</f>
        <v>0</v>
      </c>
      <c r="AM2253" s="113">
        <f t="shared" si="32024"/>
        <v>0</v>
      </c>
      <c r="AN2253" s="113">
        <f t="shared" si="32024"/>
        <v>0</v>
      </c>
      <c r="AO2253" s="113">
        <f t="shared" si="32024"/>
        <v>0</v>
      </c>
      <c r="AP2253" s="113">
        <f t="shared" si="32024"/>
        <v>0</v>
      </c>
      <c r="AQ2253" s="113">
        <f t="shared" si="32024"/>
        <v>0</v>
      </c>
      <c r="AR2253" s="113">
        <f t="shared" si="32024"/>
        <v>0</v>
      </c>
      <c r="AS2253" s="113">
        <f t="shared" si="32024"/>
        <v>0</v>
      </c>
      <c r="AT2253" s="113">
        <f t="shared" si="32024"/>
        <v>0</v>
      </c>
      <c r="AU2253" s="113">
        <f t="shared" ref="AU2253:AX2253" si="32025">AU2251/$F2251</f>
        <v>0</v>
      </c>
      <c r="AV2253" s="113">
        <f t="shared" si="32025"/>
        <v>0</v>
      </c>
      <c r="AW2253" s="113">
        <f t="shared" si="32025"/>
        <v>0</v>
      </c>
      <c r="AX2253" s="113">
        <f t="shared" si="32025"/>
        <v>0</v>
      </c>
      <c r="AY2253" s="113">
        <f t="shared" ref="AY2253:BC2253" si="32026">AY2251/$F2251</f>
        <v>0</v>
      </c>
      <c r="AZ2253" s="113">
        <f t="shared" si="32026"/>
        <v>0</v>
      </c>
      <c r="BA2253" s="113">
        <f t="shared" si="32026"/>
        <v>0</v>
      </c>
      <c r="BB2253" s="113">
        <f t="shared" si="32026"/>
        <v>0</v>
      </c>
      <c r="BC2253" s="113">
        <f t="shared" si="32026"/>
        <v>0</v>
      </c>
      <c r="BD2253" s="113">
        <f t="shared" ref="BD2253:BG2253" si="32027">BD2251/$F2251</f>
        <v>0</v>
      </c>
      <c r="BE2253" s="113">
        <f t="shared" si="32027"/>
        <v>0</v>
      </c>
      <c r="BF2253" s="113">
        <f t="shared" si="32027"/>
        <v>0</v>
      </c>
      <c r="BG2253" s="113">
        <f t="shared" si="32027"/>
        <v>0</v>
      </c>
      <c r="BH2253" s="113">
        <f t="shared" ref="BH2253:BK2253" si="32028">BH2251/$F2251</f>
        <v>0</v>
      </c>
      <c r="BI2253" s="113">
        <f t="shared" si="32028"/>
        <v>0</v>
      </c>
      <c r="BJ2253" s="113">
        <f t="shared" si="32028"/>
        <v>0</v>
      </c>
      <c r="BK2253" s="113">
        <f t="shared" si="32028"/>
        <v>0</v>
      </c>
      <c r="BL2253" s="113">
        <f t="shared" ref="BL2253:BP2253" si="32029">BL2251/$F2251</f>
        <v>0</v>
      </c>
      <c r="BM2253" s="113">
        <f t="shared" si="32029"/>
        <v>0</v>
      </c>
      <c r="BN2253" s="113">
        <f t="shared" si="32029"/>
        <v>0</v>
      </c>
      <c r="BO2253" s="113">
        <f t="shared" si="32029"/>
        <v>0</v>
      </c>
      <c r="BP2253" s="113">
        <f t="shared" si="32029"/>
        <v>0.1999999679660748</v>
      </c>
      <c r="BQ2253" s="113">
        <f t="shared" ref="BQ2253:BT2253" si="32030">BQ2251/$F2251</f>
        <v>0.20000004805088781</v>
      </c>
      <c r="BR2253" s="113">
        <f t="shared" si="32030"/>
        <v>0.20000004805088781</v>
      </c>
      <c r="BS2253" s="113">
        <f t="shared" si="32030"/>
        <v>0.1999999679660748</v>
      </c>
      <c r="BT2253" s="113">
        <f t="shared" si="32030"/>
        <v>0.1999999679660748</v>
      </c>
      <c r="BU2253" s="113">
        <f t="shared" ref="BU2253:BX2253" si="32031">BU2251/$F2251</f>
        <v>0</v>
      </c>
      <c r="BV2253" s="113">
        <f t="shared" si="32031"/>
        <v>0</v>
      </c>
      <c r="BW2253" s="113">
        <f t="shared" si="32031"/>
        <v>0</v>
      </c>
      <c r="BX2253" s="113">
        <f t="shared" si="32031"/>
        <v>0</v>
      </c>
      <c r="BY2253" s="113">
        <f t="shared" ref="BY2253:CC2253" si="32032">BY2251/$F2251</f>
        <v>0</v>
      </c>
      <c r="BZ2253" s="113">
        <f t="shared" si="32032"/>
        <v>0</v>
      </c>
      <c r="CA2253" s="113">
        <f t="shared" si="32032"/>
        <v>0</v>
      </c>
      <c r="CB2253" s="113">
        <f t="shared" si="32032"/>
        <v>0</v>
      </c>
      <c r="CC2253" s="113">
        <f t="shared" si="32032"/>
        <v>0</v>
      </c>
      <c r="CD2253" s="113">
        <f t="shared" ref="CD2253:CG2253" si="32033">CD2251/$F2251</f>
        <v>0</v>
      </c>
      <c r="CE2253" s="113"/>
      <c r="CF2253" s="113">
        <f t="shared" si="32033"/>
        <v>0</v>
      </c>
      <c r="CG2253" s="113">
        <f t="shared" si="32033"/>
        <v>0</v>
      </c>
      <c r="CH2253" s="114">
        <f>IF(C2251="","",100%-SUM(G2253:CG2253))</f>
        <v>0</v>
      </c>
      <c r="CI2253" s="115">
        <f>IF(C2251="","",SUM(G2253:CG2253))</f>
        <v>1</v>
      </c>
      <c r="CJ2253" s="67" t="b">
        <f>IF(C2251="","",SUM(G2253:CG2253)=CI2253)</f>
        <v>1</v>
      </c>
    </row>
    <row r="2254" spans="1:88" s="5" customFormat="1" ht="15" customHeight="1" x14ac:dyDescent="0.3">
      <c r="A2254" s="171" t="s">
        <v>1581</v>
      </c>
      <c r="B2254" s="155" t="s">
        <v>1582</v>
      </c>
      <c r="C2254" s="168" t="s">
        <v>163</v>
      </c>
      <c r="D2254" s="158">
        <v>9</v>
      </c>
      <c r="E2254" s="161">
        <v>821369</v>
      </c>
      <c r="F2254" s="164">
        <f t="shared" si="32006"/>
        <v>7392321</v>
      </c>
      <c r="G2254" s="108">
        <v>0</v>
      </c>
      <c r="H2254" s="108"/>
      <c r="I2254" s="108"/>
      <c r="J2254" s="108"/>
      <c r="K2254" s="108"/>
      <c r="L2254" s="108"/>
      <c r="M2254" s="108"/>
      <c r="N2254" s="108"/>
      <c r="O2254" s="108"/>
      <c r="P2254" s="108"/>
      <c r="Q2254" s="108"/>
      <c r="R2254" s="108"/>
      <c r="S2254" s="108"/>
      <c r="T2254" s="108"/>
      <c r="U2254" s="108"/>
      <c r="V2254" s="108"/>
      <c r="W2254" s="108"/>
      <c r="X2254" s="108"/>
      <c r="Y2254" s="108"/>
      <c r="Z2254" s="108"/>
      <c r="AA2254" s="108"/>
      <c r="AB2254" s="108"/>
      <c r="AC2254" s="108"/>
      <c r="AD2254" s="108"/>
      <c r="AE2254" s="108"/>
      <c r="AF2254" s="108"/>
      <c r="AG2254" s="108"/>
      <c r="AH2254" s="108"/>
      <c r="AI2254" s="108"/>
      <c r="AJ2254" s="108"/>
      <c r="AK2254" s="108"/>
      <c r="AL2254" s="108"/>
      <c r="AM2254" s="108"/>
      <c r="AN2254" s="108"/>
      <c r="AO2254" s="108"/>
      <c r="AP2254" s="108"/>
      <c r="AQ2254" s="108"/>
      <c r="AR2254" s="108"/>
      <c r="AS2254" s="108"/>
      <c r="AT2254" s="108"/>
      <c r="AU2254" s="108"/>
      <c r="AV2254" s="108"/>
      <c r="AW2254" s="108"/>
      <c r="AX2254" s="108"/>
      <c r="AY2254" s="108"/>
      <c r="AZ2254" s="108"/>
      <c r="BA2254" s="108"/>
      <c r="BB2254" s="108"/>
      <c r="BC2254" s="108"/>
      <c r="BD2254" s="108"/>
      <c r="BE2254" s="108"/>
      <c r="BF2254" s="108"/>
      <c r="BG2254" s="108"/>
      <c r="BH2254" s="108"/>
      <c r="BI2254" s="108"/>
      <c r="BJ2254" s="108"/>
      <c r="BK2254" s="108"/>
      <c r="BL2254" s="108"/>
      <c r="BM2254" s="108"/>
      <c r="BN2254" s="108"/>
      <c r="BO2254" s="108"/>
      <c r="BP2254" s="108"/>
      <c r="BQ2254" s="108"/>
      <c r="BR2254" s="108"/>
      <c r="BS2254" s="108"/>
      <c r="BT2254" s="108">
        <f>ROUND($F2254/5,0)</f>
        <v>1478464</v>
      </c>
      <c r="BU2254" s="108">
        <f>ROUNDUP($F2254/5,0)</f>
        <v>1478465</v>
      </c>
      <c r="BV2254" s="108">
        <f t="shared" ref="BV2254:BX2254" si="32034">ROUND($F2254/5,0)</f>
        <v>1478464</v>
      </c>
      <c r="BW2254" s="108">
        <f t="shared" si="32034"/>
        <v>1478464</v>
      </c>
      <c r="BX2254" s="108">
        <f t="shared" si="32034"/>
        <v>1478464</v>
      </c>
      <c r="BY2254" s="108"/>
      <c r="BZ2254" s="108"/>
      <c r="CA2254" s="108"/>
      <c r="CB2254" s="108"/>
      <c r="CC2254" s="108"/>
      <c r="CD2254" s="108"/>
      <c r="CE2254" s="108"/>
      <c r="CF2254" s="108"/>
      <c r="CG2254" s="108"/>
      <c r="CH2254" s="109">
        <f>IF(C2254="","",F2254-SUM(G2254:CG2254))</f>
        <v>0</v>
      </c>
      <c r="CI2254" s="107">
        <f>IF(C2254="","",SUM(G2254:CG2254))</f>
        <v>7392321</v>
      </c>
      <c r="CJ2254" s="67" t="b">
        <f>IF(C2254="","",F2254=CI2254)</f>
        <v>1</v>
      </c>
    </row>
    <row r="2255" spans="1:88" s="5" customFormat="1" ht="15" customHeight="1" x14ac:dyDescent="0.3">
      <c r="A2255" s="172"/>
      <c r="B2255" s="156"/>
      <c r="C2255" s="169"/>
      <c r="D2255" s="159"/>
      <c r="E2255" s="162"/>
      <c r="F2255" s="165"/>
      <c r="G2255" s="119">
        <v>0</v>
      </c>
      <c r="H2255" s="119"/>
      <c r="I2255" s="119"/>
      <c r="J2255" s="119"/>
      <c r="K2255" s="119"/>
      <c r="L2255" s="119"/>
      <c r="M2255" s="119"/>
      <c r="N2255" s="119"/>
      <c r="O2255" s="119"/>
      <c r="P2255" s="119"/>
      <c r="Q2255" s="119"/>
      <c r="R2255" s="119"/>
      <c r="S2255" s="119"/>
      <c r="T2255" s="119"/>
      <c r="U2255" s="110">
        <f t="shared" ref="U2255:X2255" si="32035">ROUND(U2254/$E2254,2)</f>
        <v>0</v>
      </c>
      <c r="V2255" s="110">
        <f t="shared" si="32035"/>
        <v>0</v>
      </c>
      <c r="W2255" s="110">
        <f t="shared" si="32035"/>
        <v>0</v>
      </c>
      <c r="X2255" s="119">
        <f t="shared" si="32035"/>
        <v>0</v>
      </c>
      <c r="Y2255" s="110">
        <f t="shared" ref="Y2255:AG2255" si="32036">ROUND(Y2254/$E2254,2)</f>
        <v>0</v>
      </c>
      <c r="Z2255" s="110">
        <f t="shared" si="32036"/>
        <v>0</v>
      </c>
      <c r="AA2255" s="110">
        <f t="shared" si="32036"/>
        <v>0</v>
      </c>
      <c r="AB2255" s="110">
        <f t="shared" si="32036"/>
        <v>0</v>
      </c>
      <c r="AC2255" s="110">
        <f t="shared" si="32036"/>
        <v>0</v>
      </c>
      <c r="AD2255" s="110">
        <f t="shared" si="32036"/>
        <v>0</v>
      </c>
      <c r="AE2255" s="110">
        <f t="shared" si="32036"/>
        <v>0</v>
      </c>
      <c r="AF2255" s="110">
        <f t="shared" si="32036"/>
        <v>0</v>
      </c>
      <c r="AG2255" s="119">
        <f t="shared" si="32036"/>
        <v>0</v>
      </c>
      <c r="AH2255" s="110">
        <f t="shared" ref="AH2255:AK2255" si="32037">ROUND(AH2254/$E2254,2)</f>
        <v>0</v>
      </c>
      <c r="AI2255" s="110">
        <f t="shared" si="32037"/>
        <v>0</v>
      </c>
      <c r="AJ2255" s="110">
        <f t="shared" si="32037"/>
        <v>0</v>
      </c>
      <c r="AK2255" s="119">
        <f t="shared" si="32037"/>
        <v>0</v>
      </c>
      <c r="AL2255" s="110">
        <f t="shared" ref="AL2255:AT2255" si="32038">ROUND(AL2254/$E2254,2)</f>
        <v>0</v>
      </c>
      <c r="AM2255" s="110">
        <f t="shared" si="32038"/>
        <v>0</v>
      </c>
      <c r="AN2255" s="110">
        <f t="shared" si="32038"/>
        <v>0</v>
      </c>
      <c r="AO2255" s="110">
        <f t="shared" si="32038"/>
        <v>0</v>
      </c>
      <c r="AP2255" s="110">
        <f t="shared" si="32038"/>
        <v>0</v>
      </c>
      <c r="AQ2255" s="110">
        <f t="shared" si="32038"/>
        <v>0</v>
      </c>
      <c r="AR2255" s="110">
        <f t="shared" si="32038"/>
        <v>0</v>
      </c>
      <c r="AS2255" s="110">
        <f t="shared" si="32038"/>
        <v>0</v>
      </c>
      <c r="AT2255" s="119">
        <f t="shared" si="32038"/>
        <v>0</v>
      </c>
      <c r="AU2255" s="110">
        <f t="shared" ref="AU2255:AX2255" si="32039">ROUND(AU2254/$E2254,2)</f>
        <v>0</v>
      </c>
      <c r="AV2255" s="110">
        <f t="shared" si="32039"/>
        <v>0</v>
      </c>
      <c r="AW2255" s="110">
        <f t="shared" si="32039"/>
        <v>0</v>
      </c>
      <c r="AX2255" s="119">
        <f t="shared" si="32039"/>
        <v>0</v>
      </c>
      <c r="AY2255" s="110">
        <f t="shared" ref="AY2255:BC2255" si="32040">ROUND(AY2254/$E2254,2)</f>
        <v>0</v>
      </c>
      <c r="AZ2255" s="110">
        <f t="shared" si="32040"/>
        <v>0</v>
      </c>
      <c r="BA2255" s="110">
        <f t="shared" si="32040"/>
        <v>0</v>
      </c>
      <c r="BB2255" s="110">
        <f t="shared" si="32040"/>
        <v>0</v>
      </c>
      <c r="BC2255" s="119">
        <f t="shared" si="32040"/>
        <v>0</v>
      </c>
      <c r="BD2255" s="110">
        <f t="shared" ref="BD2255:BG2255" si="32041">ROUND(BD2254/$E2254,2)</f>
        <v>0</v>
      </c>
      <c r="BE2255" s="110">
        <f t="shared" si="32041"/>
        <v>0</v>
      </c>
      <c r="BF2255" s="110">
        <f t="shared" si="32041"/>
        <v>0</v>
      </c>
      <c r="BG2255" s="119">
        <f t="shared" si="32041"/>
        <v>0</v>
      </c>
      <c r="BH2255" s="110">
        <f t="shared" ref="BH2255:BK2255" si="32042">ROUND(BH2254/$E2254,2)</f>
        <v>0</v>
      </c>
      <c r="BI2255" s="110">
        <f t="shared" si="32042"/>
        <v>0</v>
      </c>
      <c r="BJ2255" s="110">
        <f t="shared" si="32042"/>
        <v>0</v>
      </c>
      <c r="BK2255" s="119">
        <f t="shared" si="32042"/>
        <v>0</v>
      </c>
      <c r="BL2255" s="110">
        <f t="shared" ref="BL2255:BP2255" si="32043">ROUND(BL2254/$E2254,2)</f>
        <v>0</v>
      </c>
      <c r="BM2255" s="110">
        <f t="shared" si="32043"/>
        <v>0</v>
      </c>
      <c r="BN2255" s="110">
        <f t="shared" si="32043"/>
        <v>0</v>
      </c>
      <c r="BO2255" s="110">
        <f t="shared" si="32043"/>
        <v>0</v>
      </c>
      <c r="BP2255" s="119">
        <f t="shared" si="32043"/>
        <v>0</v>
      </c>
      <c r="BQ2255" s="110">
        <f t="shared" ref="BQ2255:BT2255" si="32044">ROUND(BQ2254/$E2254,2)</f>
        <v>0</v>
      </c>
      <c r="BR2255" s="110">
        <f t="shared" si="32044"/>
        <v>0</v>
      </c>
      <c r="BS2255" s="110">
        <f t="shared" si="32044"/>
        <v>0</v>
      </c>
      <c r="BT2255" s="119">
        <f t="shared" si="32044"/>
        <v>1.8</v>
      </c>
      <c r="BU2255" s="110">
        <f t="shared" ref="BU2255:BX2255" si="32045">ROUND(BU2254/$E2254,2)</f>
        <v>1.8</v>
      </c>
      <c r="BV2255" s="110">
        <f t="shared" si="32045"/>
        <v>1.8</v>
      </c>
      <c r="BW2255" s="110">
        <f t="shared" si="32045"/>
        <v>1.8</v>
      </c>
      <c r="BX2255" s="119">
        <f t="shared" si="32045"/>
        <v>1.8</v>
      </c>
      <c r="BY2255" s="110">
        <f t="shared" ref="BY2255:CC2255" si="32046">ROUND(BY2254/$E2254,2)</f>
        <v>0</v>
      </c>
      <c r="BZ2255" s="110">
        <f t="shared" si="32046"/>
        <v>0</v>
      </c>
      <c r="CA2255" s="110">
        <f t="shared" si="32046"/>
        <v>0</v>
      </c>
      <c r="CB2255" s="110">
        <f t="shared" si="32046"/>
        <v>0</v>
      </c>
      <c r="CC2255" s="119">
        <f t="shared" si="32046"/>
        <v>0</v>
      </c>
      <c r="CD2255" s="110">
        <f t="shared" ref="CD2255:CG2255" si="32047">ROUND(CD2254/$E2254,2)</f>
        <v>0</v>
      </c>
      <c r="CE2255" s="110"/>
      <c r="CF2255" s="110">
        <f t="shared" si="32047"/>
        <v>0</v>
      </c>
      <c r="CG2255" s="110">
        <f t="shared" si="32047"/>
        <v>0</v>
      </c>
      <c r="CH2255" s="111">
        <f>IF(C2254="","",D2254-SUM(G2255:CG2255))</f>
        <v>0</v>
      </c>
      <c r="CI2255" s="112">
        <f>IF(C2254="","",SUM(G2255:CG2255))</f>
        <v>9</v>
      </c>
      <c r="CJ2255" s="67" t="b">
        <f>IF(C2254="","",D2254=CI2255)</f>
        <v>1</v>
      </c>
    </row>
    <row r="2256" spans="1:88" s="5" customFormat="1" ht="15" customHeight="1" x14ac:dyDescent="0.3">
      <c r="A2256" s="173"/>
      <c r="B2256" s="157"/>
      <c r="C2256" s="170"/>
      <c r="D2256" s="160"/>
      <c r="E2256" s="163"/>
      <c r="F2256" s="166"/>
      <c r="G2256" s="113">
        <v>0</v>
      </c>
      <c r="H2256" s="113"/>
      <c r="I2256" s="113"/>
      <c r="J2256" s="113"/>
      <c r="K2256" s="113"/>
      <c r="L2256" s="113"/>
      <c r="M2256" s="113"/>
      <c r="N2256" s="113"/>
      <c r="O2256" s="113"/>
      <c r="P2256" s="113"/>
      <c r="Q2256" s="113"/>
      <c r="R2256" s="113"/>
      <c r="S2256" s="113"/>
      <c r="T2256" s="113"/>
      <c r="U2256" s="113">
        <f t="shared" ref="U2256:X2256" si="32048">U2254/$F2254</f>
        <v>0</v>
      </c>
      <c r="V2256" s="113">
        <f t="shared" si="32048"/>
        <v>0</v>
      </c>
      <c r="W2256" s="113">
        <f t="shared" si="32048"/>
        <v>0</v>
      </c>
      <c r="X2256" s="113">
        <f t="shared" si="32048"/>
        <v>0</v>
      </c>
      <c r="Y2256" s="113">
        <f t="shared" ref="Y2256:AG2256" si="32049">Y2254/$F2254</f>
        <v>0</v>
      </c>
      <c r="Z2256" s="113">
        <f t="shared" si="32049"/>
        <v>0</v>
      </c>
      <c r="AA2256" s="113">
        <f t="shared" si="32049"/>
        <v>0</v>
      </c>
      <c r="AB2256" s="113">
        <f t="shared" si="32049"/>
        <v>0</v>
      </c>
      <c r="AC2256" s="113">
        <f t="shared" si="32049"/>
        <v>0</v>
      </c>
      <c r="AD2256" s="113">
        <f t="shared" si="32049"/>
        <v>0</v>
      </c>
      <c r="AE2256" s="113">
        <f t="shared" si="32049"/>
        <v>0</v>
      </c>
      <c r="AF2256" s="113">
        <f t="shared" si="32049"/>
        <v>0</v>
      </c>
      <c r="AG2256" s="113">
        <f t="shared" si="32049"/>
        <v>0</v>
      </c>
      <c r="AH2256" s="113">
        <f t="shared" ref="AH2256:AK2256" si="32050">AH2254/$F2254</f>
        <v>0</v>
      </c>
      <c r="AI2256" s="113">
        <f t="shared" si="32050"/>
        <v>0</v>
      </c>
      <c r="AJ2256" s="113">
        <f t="shared" si="32050"/>
        <v>0</v>
      </c>
      <c r="AK2256" s="113">
        <f t="shared" si="32050"/>
        <v>0</v>
      </c>
      <c r="AL2256" s="113">
        <f t="shared" ref="AL2256:AT2256" si="32051">AL2254/$F2254</f>
        <v>0</v>
      </c>
      <c r="AM2256" s="113">
        <f t="shared" si="32051"/>
        <v>0</v>
      </c>
      <c r="AN2256" s="113">
        <f t="shared" si="32051"/>
        <v>0</v>
      </c>
      <c r="AO2256" s="113">
        <f t="shared" si="32051"/>
        <v>0</v>
      </c>
      <c r="AP2256" s="113">
        <f t="shared" si="32051"/>
        <v>0</v>
      </c>
      <c r="AQ2256" s="113">
        <f t="shared" si="32051"/>
        <v>0</v>
      </c>
      <c r="AR2256" s="113">
        <f t="shared" si="32051"/>
        <v>0</v>
      </c>
      <c r="AS2256" s="113">
        <f t="shared" si="32051"/>
        <v>0</v>
      </c>
      <c r="AT2256" s="113">
        <f t="shared" si="32051"/>
        <v>0</v>
      </c>
      <c r="AU2256" s="113">
        <f t="shared" ref="AU2256:AX2256" si="32052">AU2254/$F2254</f>
        <v>0</v>
      </c>
      <c r="AV2256" s="113">
        <f t="shared" si="32052"/>
        <v>0</v>
      </c>
      <c r="AW2256" s="113">
        <f t="shared" si="32052"/>
        <v>0</v>
      </c>
      <c r="AX2256" s="113">
        <f t="shared" si="32052"/>
        <v>0</v>
      </c>
      <c r="AY2256" s="113">
        <f t="shared" ref="AY2256:BC2256" si="32053">AY2254/$F2254</f>
        <v>0</v>
      </c>
      <c r="AZ2256" s="113">
        <f t="shared" si="32053"/>
        <v>0</v>
      </c>
      <c r="BA2256" s="113">
        <f t="shared" si="32053"/>
        <v>0</v>
      </c>
      <c r="BB2256" s="113">
        <f t="shared" si="32053"/>
        <v>0</v>
      </c>
      <c r="BC2256" s="113">
        <f t="shared" si="32053"/>
        <v>0</v>
      </c>
      <c r="BD2256" s="113">
        <f t="shared" ref="BD2256:BG2256" si="32054">BD2254/$F2254</f>
        <v>0</v>
      </c>
      <c r="BE2256" s="113">
        <f t="shared" si="32054"/>
        <v>0</v>
      </c>
      <c r="BF2256" s="113">
        <f t="shared" si="32054"/>
        <v>0</v>
      </c>
      <c r="BG2256" s="113">
        <f t="shared" si="32054"/>
        <v>0</v>
      </c>
      <c r="BH2256" s="113">
        <f t="shared" ref="BH2256:BK2256" si="32055">BH2254/$F2254</f>
        <v>0</v>
      </c>
      <c r="BI2256" s="113">
        <f t="shared" si="32055"/>
        <v>0</v>
      </c>
      <c r="BJ2256" s="113">
        <f t="shared" si="32055"/>
        <v>0</v>
      </c>
      <c r="BK2256" s="113">
        <f t="shared" si="32055"/>
        <v>0</v>
      </c>
      <c r="BL2256" s="113">
        <f t="shared" ref="BL2256:BP2256" si="32056">BL2254/$F2254</f>
        <v>0</v>
      </c>
      <c r="BM2256" s="113">
        <f t="shared" si="32056"/>
        <v>0</v>
      </c>
      <c r="BN2256" s="113">
        <f t="shared" si="32056"/>
        <v>0</v>
      </c>
      <c r="BO2256" s="113">
        <f t="shared" si="32056"/>
        <v>0</v>
      </c>
      <c r="BP2256" s="113">
        <f t="shared" si="32056"/>
        <v>0</v>
      </c>
      <c r="BQ2256" s="113">
        <f t="shared" ref="BQ2256:BT2256" si="32057">BQ2254/$F2254</f>
        <v>0</v>
      </c>
      <c r="BR2256" s="113">
        <f t="shared" si="32057"/>
        <v>0</v>
      </c>
      <c r="BS2256" s="113">
        <f t="shared" si="32057"/>
        <v>0</v>
      </c>
      <c r="BT2256" s="113">
        <f t="shared" si="32057"/>
        <v>0.19999997294489782</v>
      </c>
      <c r="BU2256" s="113">
        <f t="shared" ref="BU2256:BX2256" si="32058">BU2254/$F2254</f>
        <v>0.20000010822040873</v>
      </c>
      <c r="BV2256" s="113">
        <f t="shared" si="32058"/>
        <v>0.19999997294489782</v>
      </c>
      <c r="BW2256" s="113">
        <f t="shared" si="32058"/>
        <v>0.19999997294489782</v>
      </c>
      <c r="BX2256" s="113">
        <f t="shared" si="32058"/>
        <v>0.19999997294489782</v>
      </c>
      <c r="BY2256" s="113">
        <f t="shared" ref="BY2256:CC2256" si="32059">BY2254/$F2254</f>
        <v>0</v>
      </c>
      <c r="BZ2256" s="113">
        <f t="shared" si="32059"/>
        <v>0</v>
      </c>
      <c r="CA2256" s="113">
        <f t="shared" si="32059"/>
        <v>0</v>
      </c>
      <c r="CB2256" s="113">
        <f t="shared" si="32059"/>
        <v>0</v>
      </c>
      <c r="CC2256" s="113">
        <f t="shared" si="32059"/>
        <v>0</v>
      </c>
      <c r="CD2256" s="113">
        <f t="shared" ref="CD2256:CG2256" si="32060">CD2254/$F2254</f>
        <v>0</v>
      </c>
      <c r="CE2256" s="113"/>
      <c r="CF2256" s="113">
        <f t="shared" si="32060"/>
        <v>0</v>
      </c>
      <c r="CG2256" s="113">
        <f t="shared" si="32060"/>
        <v>0</v>
      </c>
      <c r="CH2256" s="114">
        <f>IF(C2254="","",100%-SUM(G2256:CG2256))</f>
        <v>0</v>
      </c>
      <c r="CI2256" s="115">
        <f>IF(C2254="","",SUM(G2256:CG2256))</f>
        <v>1</v>
      </c>
      <c r="CJ2256" s="67" t="b">
        <f>IF(C2254="","",SUM(G2256:CG2256)=CI2256)</f>
        <v>1</v>
      </c>
    </row>
    <row r="2257" spans="1:88" s="5" customFormat="1" ht="15" customHeight="1" x14ac:dyDescent="0.3">
      <c r="A2257" s="171" t="s">
        <v>1583</v>
      </c>
      <c r="B2257" s="155" t="s">
        <v>1584</v>
      </c>
      <c r="C2257" s="168" t="s">
        <v>163</v>
      </c>
      <c r="D2257" s="158">
        <v>4</v>
      </c>
      <c r="E2257" s="161">
        <v>589638</v>
      </c>
      <c r="F2257" s="164">
        <f t="shared" si="32006"/>
        <v>2358552</v>
      </c>
      <c r="G2257" s="108">
        <v>0</v>
      </c>
      <c r="H2257" s="108"/>
      <c r="I2257" s="108"/>
      <c r="J2257" s="108"/>
      <c r="K2257" s="108"/>
      <c r="L2257" s="108"/>
      <c r="M2257" s="108"/>
      <c r="N2257" s="108"/>
      <c r="O2257" s="108"/>
      <c r="P2257" s="108"/>
      <c r="Q2257" s="108"/>
      <c r="R2257" s="108"/>
      <c r="S2257" s="108"/>
      <c r="T2257" s="108"/>
      <c r="U2257" s="108"/>
      <c r="V2257" s="108"/>
      <c r="W2257" s="108"/>
      <c r="X2257" s="108"/>
      <c r="Y2257" s="108"/>
      <c r="Z2257" s="108"/>
      <c r="AA2257" s="108"/>
      <c r="AB2257" s="108"/>
      <c r="AC2257" s="108"/>
      <c r="AD2257" s="108"/>
      <c r="AE2257" s="108"/>
      <c r="AF2257" s="108"/>
      <c r="AG2257" s="108"/>
      <c r="AH2257" s="108"/>
      <c r="AI2257" s="108"/>
      <c r="AJ2257" s="108"/>
      <c r="AK2257" s="108"/>
      <c r="AL2257" s="108"/>
      <c r="AM2257" s="108"/>
      <c r="AN2257" s="108"/>
      <c r="AO2257" s="108"/>
      <c r="AP2257" s="108"/>
      <c r="AQ2257" s="108"/>
      <c r="AR2257" s="108"/>
      <c r="AS2257" s="108"/>
      <c r="AT2257" s="108"/>
      <c r="AU2257" s="108"/>
      <c r="AV2257" s="108"/>
      <c r="AW2257" s="108"/>
      <c r="AX2257" s="108"/>
      <c r="AY2257" s="108"/>
      <c r="AZ2257" s="108"/>
      <c r="BA2257" s="108"/>
      <c r="BB2257" s="108"/>
      <c r="BC2257" s="108"/>
      <c r="BD2257" s="108"/>
      <c r="BE2257" s="108"/>
      <c r="BF2257" s="108"/>
      <c r="BG2257" s="108"/>
      <c r="BH2257" s="108"/>
      <c r="BI2257" s="108"/>
      <c r="BJ2257" s="108"/>
      <c r="BK2257" s="108"/>
      <c r="BL2257" s="108"/>
      <c r="BM2257" s="108"/>
      <c r="BN2257" s="108"/>
      <c r="BO2257" s="108"/>
      <c r="BP2257" s="108">
        <f>ROUND($F2257/5,0)</f>
        <v>471710</v>
      </c>
      <c r="BQ2257" s="108">
        <f>ROUNDUP($F2257/5,0)</f>
        <v>471711</v>
      </c>
      <c r="BR2257" s="108">
        <f>ROUNDUP($F2257/5,0)</f>
        <v>471711</v>
      </c>
      <c r="BS2257" s="108">
        <f t="shared" ref="BS2257:BT2257" si="32061">ROUND($F2257/5,0)</f>
        <v>471710</v>
      </c>
      <c r="BT2257" s="108">
        <f t="shared" si="32061"/>
        <v>471710</v>
      </c>
      <c r="BU2257" s="108"/>
      <c r="BV2257" s="108"/>
      <c r="BW2257" s="108"/>
      <c r="BX2257" s="108"/>
      <c r="BY2257" s="108"/>
      <c r="BZ2257" s="108"/>
      <c r="CA2257" s="108"/>
      <c r="CB2257" s="108"/>
      <c r="CC2257" s="108"/>
      <c r="CD2257" s="108"/>
      <c r="CE2257" s="108"/>
      <c r="CF2257" s="108"/>
      <c r="CG2257" s="108"/>
      <c r="CH2257" s="109">
        <f>IF(C2257="","",F2257-SUM(G2257:CG2257))</f>
        <v>0</v>
      </c>
      <c r="CI2257" s="107">
        <f>IF(C2257="","",SUM(G2257:CG2257))</f>
        <v>2358552</v>
      </c>
      <c r="CJ2257" s="67" t="b">
        <f>IF(C2257="","",F2257=CI2257)</f>
        <v>1</v>
      </c>
    </row>
    <row r="2258" spans="1:88" s="5" customFormat="1" ht="15" customHeight="1" x14ac:dyDescent="0.3">
      <c r="A2258" s="172"/>
      <c r="B2258" s="156"/>
      <c r="C2258" s="169"/>
      <c r="D2258" s="159"/>
      <c r="E2258" s="162"/>
      <c r="F2258" s="165"/>
      <c r="G2258" s="119">
        <v>0</v>
      </c>
      <c r="H2258" s="119"/>
      <c r="I2258" s="119"/>
      <c r="J2258" s="119"/>
      <c r="K2258" s="119"/>
      <c r="L2258" s="119"/>
      <c r="M2258" s="119"/>
      <c r="N2258" s="119"/>
      <c r="O2258" s="119"/>
      <c r="P2258" s="119"/>
      <c r="Q2258" s="119"/>
      <c r="R2258" s="119"/>
      <c r="S2258" s="119"/>
      <c r="T2258" s="119"/>
      <c r="U2258" s="110">
        <f t="shared" ref="U2258:X2258" si="32062">ROUND(U2257/$E2257,2)</f>
        <v>0</v>
      </c>
      <c r="V2258" s="110">
        <f t="shared" si="32062"/>
        <v>0</v>
      </c>
      <c r="W2258" s="110">
        <f t="shared" si="32062"/>
        <v>0</v>
      </c>
      <c r="X2258" s="119">
        <f t="shared" si="32062"/>
        <v>0</v>
      </c>
      <c r="Y2258" s="110">
        <f t="shared" ref="Y2258:AG2258" si="32063">ROUND(Y2257/$E2257,2)</f>
        <v>0</v>
      </c>
      <c r="Z2258" s="110">
        <f t="shared" si="32063"/>
        <v>0</v>
      </c>
      <c r="AA2258" s="110">
        <f t="shared" si="32063"/>
        <v>0</v>
      </c>
      <c r="AB2258" s="110">
        <f t="shared" si="32063"/>
        <v>0</v>
      </c>
      <c r="AC2258" s="110">
        <f t="shared" si="32063"/>
        <v>0</v>
      </c>
      <c r="AD2258" s="110">
        <f t="shared" si="32063"/>
        <v>0</v>
      </c>
      <c r="AE2258" s="110">
        <f t="shared" si="32063"/>
        <v>0</v>
      </c>
      <c r="AF2258" s="110">
        <f t="shared" si="32063"/>
        <v>0</v>
      </c>
      <c r="AG2258" s="119">
        <f t="shared" si="32063"/>
        <v>0</v>
      </c>
      <c r="AH2258" s="110">
        <f t="shared" ref="AH2258:AK2258" si="32064">ROUND(AH2257/$E2257,2)</f>
        <v>0</v>
      </c>
      <c r="AI2258" s="110">
        <f t="shared" si="32064"/>
        <v>0</v>
      </c>
      <c r="AJ2258" s="110">
        <f t="shared" si="32064"/>
        <v>0</v>
      </c>
      <c r="AK2258" s="119">
        <f t="shared" si="32064"/>
        <v>0</v>
      </c>
      <c r="AL2258" s="110">
        <f t="shared" ref="AL2258:AT2258" si="32065">ROUND(AL2257/$E2257,2)</f>
        <v>0</v>
      </c>
      <c r="AM2258" s="110">
        <f t="shared" si="32065"/>
        <v>0</v>
      </c>
      <c r="AN2258" s="110">
        <f t="shared" si="32065"/>
        <v>0</v>
      </c>
      <c r="AO2258" s="110">
        <f t="shared" si="32065"/>
        <v>0</v>
      </c>
      <c r="AP2258" s="110">
        <f t="shared" si="32065"/>
        <v>0</v>
      </c>
      <c r="AQ2258" s="110">
        <f t="shared" si="32065"/>
        <v>0</v>
      </c>
      <c r="AR2258" s="110">
        <f t="shared" si="32065"/>
        <v>0</v>
      </c>
      <c r="AS2258" s="110">
        <f t="shared" si="32065"/>
        <v>0</v>
      </c>
      <c r="AT2258" s="119">
        <f t="shared" si="32065"/>
        <v>0</v>
      </c>
      <c r="AU2258" s="110">
        <f t="shared" ref="AU2258:AX2258" si="32066">ROUND(AU2257/$E2257,2)</f>
        <v>0</v>
      </c>
      <c r="AV2258" s="110">
        <f t="shared" si="32066"/>
        <v>0</v>
      </c>
      <c r="AW2258" s="110">
        <f t="shared" si="32066"/>
        <v>0</v>
      </c>
      <c r="AX2258" s="119">
        <f t="shared" si="32066"/>
        <v>0</v>
      </c>
      <c r="AY2258" s="110">
        <f t="shared" ref="AY2258:BC2258" si="32067">ROUND(AY2257/$E2257,2)</f>
        <v>0</v>
      </c>
      <c r="AZ2258" s="110">
        <f t="shared" si="32067"/>
        <v>0</v>
      </c>
      <c r="BA2258" s="110">
        <f t="shared" si="32067"/>
        <v>0</v>
      </c>
      <c r="BB2258" s="110">
        <f t="shared" si="32067"/>
        <v>0</v>
      </c>
      <c r="BC2258" s="119">
        <f t="shared" si="32067"/>
        <v>0</v>
      </c>
      <c r="BD2258" s="110">
        <f t="shared" ref="BD2258:BG2258" si="32068">ROUND(BD2257/$E2257,2)</f>
        <v>0</v>
      </c>
      <c r="BE2258" s="110">
        <f t="shared" si="32068"/>
        <v>0</v>
      </c>
      <c r="BF2258" s="110">
        <f t="shared" si="32068"/>
        <v>0</v>
      </c>
      <c r="BG2258" s="119">
        <f t="shared" si="32068"/>
        <v>0</v>
      </c>
      <c r="BH2258" s="110">
        <f t="shared" ref="BH2258:BK2258" si="32069">ROUND(BH2257/$E2257,2)</f>
        <v>0</v>
      </c>
      <c r="BI2258" s="110">
        <f t="shared" si="32069"/>
        <v>0</v>
      </c>
      <c r="BJ2258" s="110">
        <f t="shared" si="32069"/>
        <v>0</v>
      </c>
      <c r="BK2258" s="119">
        <f t="shared" si="32069"/>
        <v>0</v>
      </c>
      <c r="BL2258" s="110">
        <f t="shared" ref="BL2258:BP2258" si="32070">ROUND(BL2257/$E2257,2)</f>
        <v>0</v>
      </c>
      <c r="BM2258" s="110">
        <f t="shared" si="32070"/>
        <v>0</v>
      </c>
      <c r="BN2258" s="110">
        <f t="shared" si="32070"/>
        <v>0</v>
      </c>
      <c r="BO2258" s="110">
        <f t="shared" si="32070"/>
        <v>0</v>
      </c>
      <c r="BP2258" s="119">
        <f t="shared" si="32070"/>
        <v>0.8</v>
      </c>
      <c r="BQ2258" s="110">
        <f t="shared" ref="BQ2258:BT2258" si="32071">ROUND(BQ2257/$E2257,2)</f>
        <v>0.8</v>
      </c>
      <c r="BR2258" s="110">
        <f t="shared" si="32071"/>
        <v>0.8</v>
      </c>
      <c r="BS2258" s="110">
        <f t="shared" si="32071"/>
        <v>0.8</v>
      </c>
      <c r="BT2258" s="119">
        <f t="shared" si="32071"/>
        <v>0.8</v>
      </c>
      <c r="BU2258" s="110">
        <f t="shared" ref="BU2258:BX2258" si="32072">ROUND(BU2257/$E2257,2)</f>
        <v>0</v>
      </c>
      <c r="BV2258" s="110">
        <f t="shared" si="32072"/>
        <v>0</v>
      </c>
      <c r="BW2258" s="110">
        <f t="shared" si="32072"/>
        <v>0</v>
      </c>
      <c r="BX2258" s="119">
        <f t="shared" si="32072"/>
        <v>0</v>
      </c>
      <c r="BY2258" s="110">
        <f t="shared" ref="BY2258:CC2258" si="32073">ROUND(BY2257/$E2257,2)</f>
        <v>0</v>
      </c>
      <c r="BZ2258" s="110">
        <f t="shared" si="32073"/>
        <v>0</v>
      </c>
      <c r="CA2258" s="110">
        <f t="shared" si="32073"/>
        <v>0</v>
      </c>
      <c r="CB2258" s="110">
        <f t="shared" si="32073"/>
        <v>0</v>
      </c>
      <c r="CC2258" s="119">
        <f t="shared" si="32073"/>
        <v>0</v>
      </c>
      <c r="CD2258" s="110">
        <f t="shared" ref="CD2258:CG2258" si="32074">ROUND(CD2257/$E2257,2)</f>
        <v>0</v>
      </c>
      <c r="CE2258" s="110"/>
      <c r="CF2258" s="110">
        <f t="shared" si="32074"/>
        <v>0</v>
      </c>
      <c r="CG2258" s="110">
        <f t="shared" si="32074"/>
        <v>0</v>
      </c>
      <c r="CH2258" s="111">
        <f>IF(C2257="","",D2257-SUM(G2258:CG2258))</f>
        <v>0</v>
      </c>
      <c r="CI2258" s="112">
        <f>IF(C2257="","",SUM(G2258:CG2258))</f>
        <v>4</v>
      </c>
      <c r="CJ2258" s="67" t="b">
        <f>IF(C2257="","",D2257=CI2258)</f>
        <v>1</v>
      </c>
    </row>
    <row r="2259" spans="1:88" s="5" customFormat="1" ht="15" customHeight="1" x14ac:dyDescent="0.3">
      <c r="A2259" s="173"/>
      <c r="B2259" s="157"/>
      <c r="C2259" s="170"/>
      <c r="D2259" s="160"/>
      <c r="E2259" s="163"/>
      <c r="F2259" s="166"/>
      <c r="G2259" s="113">
        <v>0</v>
      </c>
      <c r="H2259" s="113"/>
      <c r="I2259" s="113"/>
      <c r="J2259" s="113"/>
      <c r="K2259" s="113"/>
      <c r="L2259" s="113"/>
      <c r="M2259" s="113"/>
      <c r="N2259" s="113"/>
      <c r="O2259" s="113"/>
      <c r="P2259" s="113"/>
      <c r="Q2259" s="113"/>
      <c r="R2259" s="113"/>
      <c r="S2259" s="113"/>
      <c r="T2259" s="113"/>
      <c r="U2259" s="113">
        <f t="shared" ref="U2259:X2259" si="32075">U2257/$F2257</f>
        <v>0</v>
      </c>
      <c r="V2259" s="113">
        <f t="shared" si="32075"/>
        <v>0</v>
      </c>
      <c r="W2259" s="113">
        <f t="shared" si="32075"/>
        <v>0</v>
      </c>
      <c r="X2259" s="113">
        <f t="shared" si="32075"/>
        <v>0</v>
      </c>
      <c r="Y2259" s="113">
        <f t="shared" ref="Y2259:AG2259" si="32076">Y2257/$F2257</f>
        <v>0</v>
      </c>
      <c r="Z2259" s="113">
        <f t="shared" si="32076"/>
        <v>0</v>
      </c>
      <c r="AA2259" s="113">
        <f t="shared" si="32076"/>
        <v>0</v>
      </c>
      <c r="AB2259" s="113">
        <f t="shared" si="32076"/>
        <v>0</v>
      </c>
      <c r="AC2259" s="113">
        <f t="shared" si="32076"/>
        <v>0</v>
      </c>
      <c r="AD2259" s="113">
        <f t="shared" si="32076"/>
        <v>0</v>
      </c>
      <c r="AE2259" s="113">
        <f t="shared" si="32076"/>
        <v>0</v>
      </c>
      <c r="AF2259" s="113">
        <f t="shared" si="32076"/>
        <v>0</v>
      </c>
      <c r="AG2259" s="113">
        <f t="shared" si="32076"/>
        <v>0</v>
      </c>
      <c r="AH2259" s="113">
        <f t="shared" ref="AH2259:AK2259" si="32077">AH2257/$F2257</f>
        <v>0</v>
      </c>
      <c r="AI2259" s="113">
        <f t="shared" si="32077"/>
        <v>0</v>
      </c>
      <c r="AJ2259" s="113">
        <f t="shared" si="32077"/>
        <v>0</v>
      </c>
      <c r="AK2259" s="113">
        <f t="shared" si="32077"/>
        <v>0</v>
      </c>
      <c r="AL2259" s="113">
        <f t="shared" ref="AL2259:AT2259" si="32078">AL2257/$F2257</f>
        <v>0</v>
      </c>
      <c r="AM2259" s="113">
        <f t="shared" si="32078"/>
        <v>0</v>
      </c>
      <c r="AN2259" s="113">
        <f t="shared" si="32078"/>
        <v>0</v>
      </c>
      <c r="AO2259" s="113">
        <f t="shared" si="32078"/>
        <v>0</v>
      </c>
      <c r="AP2259" s="113">
        <f t="shared" si="32078"/>
        <v>0</v>
      </c>
      <c r="AQ2259" s="113">
        <f t="shared" si="32078"/>
        <v>0</v>
      </c>
      <c r="AR2259" s="113">
        <f t="shared" si="32078"/>
        <v>0</v>
      </c>
      <c r="AS2259" s="113">
        <f t="shared" si="32078"/>
        <v>0</v>
      </c>
      <c r="AT2259" s="113">
        <f t="shared" si="32078"/>
        <v>0</v>
      </c>
      <c r="AU2259" s="113">
        <f t="shared" ref="AU2259:AX2259" si="32079">AU2257/$F2257</f>
        <v>0</v>
      </c>
      <c r="AV2259" s="113">
        <f t="shared" si="32079"/>
        <v>0</v>
      </c>
      <c r="AW2259" s="113">
        <f t="shared" si="32079"/>
        <v>0</v>
      </c>
      <c r="AX2259" s="113">
        <f t="shared" si="32079"/>
        <v>0</v>
      </c>
      <c r="AY2259" s="113">
        <f t="shared" ref="AY2259:BC2259" si="32080">AY2257/$F2257</f>
        <v>0</v>
      </c>
      <c r="AZ2259" s="113">
        <f t="shared" si="32080"/>
        <v>0</v>
      </c>
      <c r="BA2259" s="113">
        <f t="shared" si="32080"/>
        <v>0</v>
      </c>
      <c r="BB2259" s="113">
        <f t="shared" si="32080"/>
        <v>0</v>
      </c>
      <c r="BC2259" s="113">
        <f t="shared" si="32080"/>
        <v>0</v>
      </c>
      <c r="BD2259" s="113">
        <f t="shared" ref="BD2259:BG2259" si="32081">BD2257/$F2257</f>
        <v>0</v>
      </c>
      <c r="BE2259" s="113">
        <f t="shared" si="32081"/>
        <v>0</v>
      </c>
      <c r="BF2259" s="113">
        <f t="shared" si="32081"/>
        <v>0</v>
      </c>
      <c r="BG2259" s="113">
        <f t="shared" si="32081"/>
        <v>0</v>
      </c>
      <c r="BH2259" s="113">
        <f t="shared" ref="BH2259:BK2259" si="32082">BH2257/$F2257</f>
        <v>0</v>
      </c>
      <c r="BI2259" s="113">
        <f t="shared" si="32082"/>
        <v>0</v>
      </c>
      <c r="BJ2259" s="113">
        <f t="shared" si="32082"/>
        <v>0</v>
      </c>
      <c r="BK2259" s="113">
        <f t="shared" si="32082"/>
        <v>0</v>
      </c>
      <c r="BL2259" s="113">
        <f t="shared" ref="BL2259:BP2259" si="32083">BL2257/$F2257</f>
        <v>0</v>
      </c>
      <c r="BM2259" s="113">
        <f t="shared" si="32083"/>
        <v>0</v>
      </c>
      <c r="BN2259" s="113">
        <f t="shared" si="32083"/>
        <v>0</v>
      </c>
      <c r="BO2259" s="113">
        <f t="shared" si="32083"/>
        <v>0</v>
      </c>
      <c r="BP2259" s="113">
        <f t="shared" si="32083"/>
        <v>0.19999983040441763</v>
      </c>
      <c r="BQ2259" s="113">
        <f t="shared" ref="BQ2259:BT2259" si="32084">BQ2257/$F2257</f>
        <v>0.20000025439337357</v>
      </c>
      <c r="BR2259" s="113">
        <f t="shared" si="32084"/>
        <v>0.20000025439337357</v>
      </c>
      <c r="BS2259" s="113">
        <f t="shared" si="32084"/>
        <v>0.19999983040441763</v>
      </c>
      <c r="BT2259" s="113">
        <f t="shared" si="32084"/>
        <v>0.19999983040441763</v>
      </c>
      <c r="BU2259" s="113">
        <f t="shared" ref="BU2259:BX2259" si="32085">BU2257/$F2257</f>
        <v>0</v>
      </c>
      <c r="BV2259" s="113">
        <f t="shared" si="32085"/>
        <v>0</v>
      </c>
      <c r="BW2259" s="113">
        <f t="shared" si="32085"/>
        <v>0</v>
      </c>
      <c r="BX2259" s="113">
        <f t="shared" si="32085"/>
        <v>0</v>
      </c>
      <c r="BY2259" s="113">
        <f t="shared" ref="BY2259:CC2259" si="32086">BY2257/$F2257</f>
        <v>0</v>
      </c>
      <c r="BZ2259" s="113">
        <f t="shared" si="32086"/>
        <v>0</v>
      </c>
      <c r="CA2259" s="113">
        <f t="shared" si="32086"/>
        <v>0</v>
      </c>
      <c r="CB2259" s="113">
        <f t="shared" si="32086"/>
        <v>0</v>
      </c>
      <c r="CC2259" s="113">
        <f t="shared" si="32086"/>
        <v>0</v>
      </c>
      <c r="CD2259" s="113">
        <f t="shared" ref="CD2259:CG2259" si="32087">CD2257/$F2257</f>
        <v>0</v>
      </c>
      <c r="CE2259" s="113"/>
      <c r="CF2259" s="113">
        <f t="shared" si="32087"/>
        <v>0</v>
      </c>
      <c r="CG2259" s="113">
        <f t="shared" si="32087"/>
        <v>0</v>
      </c>
      <c r="CH2259" s="114">
        <f>IF(C2257="","",100%-SUM(G2259:CG2259))</f>
        <v>0</v>
      </c>
      <c r="CI2259" s="115">
        <f>IF(C2257="","",SUM(G2259:CG2259))</f>
        <v>1</v>
      </c>
      <c r="CJ2259" s="67" t="b">
        <f>IF(C2257="","",SUM(G2259:CG2259)=CI2259)</f>
        <v>1</v>
      </c>
    </row>
    <row r="2260" spans="1:88" s="5" customFormat="1" ht="26.4" customHeight="1" x14ac:dyDescent="0.3">
      <c r="A2260" s="171" t="s">
        <v>1585</v>
      </c>
      <c r="B2260" s="155" t="s">
        <v>1586</v>
      </c>
      <c r="C2260" s="168" t="s">
        <v>163</v>
      </c>
      <c r="D2260" s="158">
        <v>240</v>
      </c>
      <c r="E2260" s="161">
        <v>97050</v>
      </c>
      <c r="F2260" s="164">
        <f t="shared" si="32006"/>
        <v>23292000</v>
      </c>
      <c r="G2260" s="108">
        <v>0</v>
      </c>
      <c r="H2260" s="108"/>
      <c r="I2260" s="108"/>
      <c r="J2260" s="108"/>
      <c r="K2260" s="108"/>
      <c r="L2260" s="108"/>
      <c r="M2260" s="108"/>
      <c r="N2260" s="108"/>
      <c r="O2260" s="108"/>
      <c r="P2260" s="108"/>
      <c r="Q2260" s="108"/>
      <c r="R2260" s="108"/>
      <c r="S2260" s="108"/>
      <c r="T2260" s="108"/>
      <c r="U2260" s="108"/>
      <c r="V2260" s="108"/>
      <c r="W2260" s="108"/>
      <c r="X2260" s="108"/>
      <c r="Y2260" s="108"/>
      <c r="Z2260" s="108"/>
      <c r="AA2260" s="108"/>
      <c r="AB2260" s="108"/>
      <c r="AC2260" s="108"/>
      <c r="AD2260" s="108"/>
      <c r="AE2260" s="108"/>
      <c r="AF2260" s="108"/>
      <c r="AG2260" s="108"/>
      <c r="AH2260" s="108"/>
      <c r="AI2260" s="108"/>
      <c r="AJ2260" s="108"/>
      <c r="AK2260" s="108"/>
      <c r="AL2260" s="108"/>
      <c r="AM2260" s="108"/>
      <c r="AN2260" s="108"/>
      <c r="AO2260" s="108"/>
      <c r="AP2260" s="108"/>
      <c r="AQ2260" s="108"/>
      <c r="AR2260" s="108"/>
      <c r="AS2260" s="108"/>
      <c r="AT2260" s="108"/>
      <c r="AU2260" s="108"/>
      <c r="AV2260" s="108"/>
      <c r="AW2260" s="108"/>
      <c r="AX2260" s="108"/>
      <c r="AY2260" s="108"/>
      <c r="AZ2260" s="108"/>
      <c r="BA2260" s="108"/>
      <c r="BB2260" s="108"/>
      <c r="BC2260" s="108"/>
      <c r="BD2260" s="108"/>
      <c r="BE2260" s="108"/>
      <c r="BF2260" s="108"/>
      <c r="BG2260" s="108"/>
      <c r="BH2260" s="108"/>
      <c r="BI2260" s="108"/>
      <c r="BJ2260" s="108"/>
      <c r="BK2260" s="108"/>
      <c r="BL2260" s="108"/>
      <c r="BM2260" s="108"/>
      <c r="BN2260" s="108"/>
      <c r="BO2260" s="108"/>
      <c r="BP2260" s="108"/>
      <c r="BQ2260" s="108"/>
      <c r="BR2260" s="108"/>
      <c r="BS2260" s="108"/>
      <c r="BT2260" s="108">
        <f>ROUND($F2260/5,0)</f>
        <v>4658400</v>
      </c>
      <c r="BU2260" s="108">
        <f>ROUND($F2260/5,0)</f>
        <v>4658400</v>
      </c>
      <c r="BV2260" s="108">
        <f t="shared" ref="BV2260:BX2260" si="32088">ROUND($F2260/5,0)</f>
        <v>4658400</v>
      </c>
      <c r="BW2260" s="108">
        <f t="shared" si="32088"/>
        <v>4658400</v>
      </c>
      <c r="BX2260" s="108">
        <f t="shared" si="32088"/>
        <v>4658400</v>
      </c>
      <c r="BY2260" s="108"/>
      <c r="BZ2260" s="108"/>
      <c r="CA2260" s="108"/>
      <c r="CB2260" s="108"/>
      <c r="CC2260" s="108"/>
      <c r="CD2260" s="108"/>
      <c r="CE2260" s="108"/>
      <c r="CF2260" s="108"/>
      <c r="CG2260" s="108"/>
      <c r="CH2260" s="109">
        <f>IF(C2260="","",F2260-SUM(G2260:CG2260))</f>
        <v>0</v>
      </c>
      <c r="CI2260" s="107">
        <f>IF(C2260="","",SUM(G2260:CG2260))</f>
        <v>23292000</v>
      </c>
      <c r="CJ2260" s="67" t="b">
        <f>IF(C2260="","",F2260=CI2260)</f>
        <v>1</v>
      </c>
    </row>
    <row r="2261" spans="1:88" s="5" customFormat="1" ht="26.4" customHeight="1" x14ac:dyDescent="0.3">
      <c r="A2261" s="172"/>
      <c r="B2261" s="156"/>
      <c r="C2261" s="169"/>
      <c r="D2261" s="159"/>
      <c r="E2261" s="162"/>
      <c r="F2261" s="165"/>
      <c r="G2261" s="119">
        <v>0</v>
      </c>
      <c r="H2261" s="119"/>
      <c r="I2261" s="119"/>
      <c r="J2261" s="119"/>
      <c r="K2261" s="119"/>
      <c r="L2261" s="119"/>
      <c r="M2261" s="119"/>
      <c r="N2261" s="119"/>
      <c r="O2261" s="119"/>
      <c r="P2261" s="119"/>
      <c r="Q2261" s="119"/>
      <c r="R2261" s="119"/>
      <c r="S2261" s="119"/>
      <c r="T2261" s="119"/>
      <c r="U2261" s="110">
        <f t="shared" ref="U2261:X2261" si="32089">ROUND(U2260/$E2260,2)</f>
        <v>0</v>
      </c>
      <c r="V2261" s="110">
        <f t="shared" si="32089"/>
        <v>0</v>
      </c>
      <c r="W2261" s="110">
        <f t="shared" si="32089"/>
        <v>0</v>
      </c>
      <c r="X2261" s="119">
        <f t="shared" si="32089"/>
        <v>0</v>
      </c>
      <c r="Y2261" s="110">
        <f t="shared" ref="Y2261:AG2261" si="32090">ROUND(Y2260/$E2260,2)</f>
        <v>0</v>
      </c>
      <c r="Z2261" s="110">
        <f t="shared" si="32090"/>
        <v>0</v>
      </c>
      <c r="AA2261" s="110">
        <f t="shared" si="32090"/>
        <v>0</v>
      </c>
      <c r="AB2261" s="110">
        <f t="shared" si="32090"/>
        <v>0</v>
      </c>
      <c r="AC2261" s="110">
        <f t="shared" si="32090"/>
        <v>0</v>
      </c>
      <c r="AD2261" s="110">
        <f t="shared" si="32090"/>
        <v>0</v>
      </c>
      <c r="AE2261" s="110">
        <f t="shared" si="32090"/>
        <v>0</v>
      </c>
      <c r="AF2261" s="110">
        <f t="shared" si="32090"/>
        <v>0</v>
      </c>
      <c r="AG2261" s="119">
        <f t="shared" si="32090"/>
        <v>0</v>
      </c>
      <c r="AH2261" s="110">
        <f t="shared" ref="AH2261:AK2261" si="32091">ROUND(AH2260/$E2260,2)</f>
        <v>0</v>
      </c>
      <c r="AI2261" s="110">
        <f t="shared" si="32091"/>
        <v>0</v>
      </c>
      <c r="AJ2261" s="110">
        <f t="shared" si="32091"/>
        <v>0</v>
      </c>
      <c r="AK2261" s="119">
        <f t="shared" si="32091"/>
        <v>0</v>
      </c>
      <c r="AL2261" s="110">
        <f t="shared" ref="AL2261:AT2261" si="32092">ROUND(AL2260/$E2260,2)</f>
        <v>0</v>
      </c>
      <c r="AM2261" s="110">
        <f t="shared" si="32092"/>
        <v>0</v>
      </c>
      <c r="AN2261" s="110">
        <f t="shared" si="32092"/>
        <v>0</v>
      </c>
      <c r="AO2261" s="110">
        <f t="shared" si="32092"/>
        <v>0</v>
      </c>
      <c r="AP2261" s="110">
        <f t="shared" si="32092"/>
        <v>0</v>
      </c>
      <c r="AQ2261" s="110">
        <f t="shared" si="32092"/>
        <v>0</v>
      </c>
      <c r="AR2261" s="110">
        <f t="shared" si="32092"/>
        <v>0</v>
      </c>
      <c r="AS2261" s="110">
        <f t="shared" si="32092"/>
        <v>0</v>
      </c>
      <c r="AT2261" s="119">
        <f t="shared" si="32092"/>
        <v>0</v>
      </c>
      <c r="AU2261" s="110">
        <f t="shared" ref="AU2261:AX2261" si="32093">ROUND(AU2260/$E2260,2)</f>
        <v>0</v>
      </c>
      <c r="AV2261" s="110">
        <f t="shared" si="32093"/>
        <v>0</v>
      </c>
      <c r="AW2261" s="110">
        <f t="shared" si="32093"/>
        <v>0</v>
      </c>
      <c r="AX2261" s="119">
        <f t="shared" si="32093"/>
        <v>0</v>
      </c>
      <c r="AY2261" s="110">
        <f t="shared" ref="AY2261:BC2261" si="32094">ROUND(AY2260/$E2260,2)</f>
        <v>0</v>
      </c>
      <c r="AZ2261" s="110">
        <f t="shared" si="32094"/>
        <v>0</v>
      </c>
      <c r="BA2261" s="110">
        <f t="shared" si="32094"/>
        <v>0</v>
      </c>
      <c r="BB2261" s="110">
        <f t="shared" si="32094"/>
        <v>0</v>
      </c>
      <c r="BC2261" s="119">
        <f t="shared" si="32094"/>
        <v>0</v>
      </c>
      <c r="BD2261" s="110">
        <f t="shared" ref="BD2261:BG2261" si="32095">ROUND(BD2260/$E2260,2)</f>
        <v>0</v>
      </c>
      <c r="BE2261" s="110">
        <f t="shared" si="32095"/>
        <v>0</v>
      </c>
      <c r="BF2261" s="110">
        <f t="shared" si="32095"/>
        <v>0</v>
      </c>
      <c r="BG2261" s="119">
        <f t="shared" si="32095"/>
        <v>0</v>
      </c>
      <c r="BH2261" s="110">
        <f t="shared" ref="BH2261:BK2261" si="32096">ROUND(BH2260/$E2260,2)</f>
        <v>0</v>
      </c>
      <c r="BI2261" s="110">
        <f t="shared" si="32096"/>
        <v>0</v>
      </c>
      <c r="BJ2261" s="110">
        <f t="shared" si="32096"/>
        <v>0</v>
      </c>
      <c r="BK2261" s="119">
        <f t="shared" si="32096"/>
        <v>0</v>
      </c>
      <c r="BL2261" s="110">
        <f t="shared" ref="BL2261:BP2261" si="32097">ROUND(BL2260/$E2260,2)</f>
        <v>0</v>
      </c>
      <c r="BM2261" s="110">
        <f t="shared" si="32097"/>
        <v>0</v>
      </c>
      <c r="BN2261" s="110">
        <f t="shared" si="32097"/>
        <v>0</v>
      </c>
      <c r="BO2261" s="110">
        <f t="shared" si="32097"/>
        <v>0</v>
      </c>
      <c r="BP2261" s="119">
        <f t="shared" si="32097"/>
        <v>0</v>
      </c>
      <c r="BQ2261" s="110">
        <f t="shared" ref="BQ2261:BT2261" si="32098">ROUND(BQ2260/$E2260,2)</f>
        <v>0</v>
      </c>
      <c r="BR2261" s="110">
        <f t="shared" si="32098"/>
        <v>0</v>
      </c>
      <c r="BS2261" s="110">
        <f t="shared" si="32098"/>
        <v>0</v>
      </c>
      <c r="BT2261" s="119">
        <f t="shared" si="32098"/>
        <v>48</v>
      </c>
      <c r="BU2261" s="110">
        <f t="shared" ref="BU2261:BX2261" si="32099">ROUND(BU2260/$E2260,2)</f>
        <v>48</v>
      </c>
      <c r="BV2261" s="110">
        <f t="shared" si="32099"/>
        <v>48</v>
      </c>
      <c r="BW2261" s="110">
        <f t="shared" si="32099"/>
        <v>48</v>
      </c>
      <c r="BX2261" s="119">
        <f t="shared" si="32099"/>
        <v>48</v>
      </c>
      <c r="BY2261" s="110">
        <f t="shared" ref="BY2261:CC2261" si="32100">ROUND(BY2260/$E2260,2)</f>
        <v>0</v>
      </c>
      <c r="BZ2261" s="110">
        <f t="shared" si="32100"/>
        <v>0</v>
      </c>
      <c r="CA2261" s="110">
        <f t="shared" si="32100"/>
        <v>0</v>
      </c>
      <c r="CB2261" s="110">
        <f t="shared" si="32100"/>
        <v>0</v>
      </c>
      <c r="CC2261" s="119">
        <f t="shared" si="32100"/>
        <v>0</v>
      </c>
      <c r="CD2261" s="110">
        <f t="shared" ref="CD2261:CG2261" si="32101">ROUND(CD2260/$E2260,2)</f>
        <v>0</v>
      </c>
      <c r="CE2261" s="110"/>
      <c r="CF2261" s="110">
        <f t="shared" si="32101"/>
        <v>0</v>
      </c>
      <c r="CG2261" s="110">
        <f t="shared" si="32101"/>
        <v>0</v>
      </c>
      <c r="CH2261" s="111">
        <f>IF(C2260="","",D2260-SUM(G2261:CG2261))</f>
        <v>0</v>
      </c>
      <c r="CI2261" s="112">
        <f>IF(C2260="","",SUM(G2261:CG2261))</f>
        <v>240</v>
      </c>
      <c r="CJ2261" s="67" t="b">
        <f>IF(C2260="","",D2260=CI2261)</f>
        <v>1</v>
      </c>
    </row>
    <row r="2262" spans="1:88" s="5" customFormat="1" ht="26.4" customHeight="1" x14ac:dyDescent="0.3">
      <c r="A2262" s="173"/>
      <c r="B2262" s="157"/>
      <c r="C2262" s="170"/>
      <c r="D2262" s="160"/>
      <c r="E2262" s="163"/>
      <c r="F2262" s="166"/>
      <c r="G2262" s="113">
        <v>0</v>
      </c>
      <c r="H2262" s="113"/>
      <c r="I2262" s="113"/>
      <c r="J2262" s="113"/>
      <c r="K2262" s="113"/>
      <c r="L2262" s="113"/>
      <c r="M2262" s="113"/>
      <c r="N2262" s="113"/>
      <c r="O2262" s="113"/>
      <c r="P2262" s="113"/>
      <c r="Q2262" s="113"/>
      <c r="R2262" s="113"/>
      <c r="S2262" s="113"/>
      <c r="T2262" s="113"/>
      <c r="U2262" s="113">
        <f t="shared" ref="U2262:X2262" si="32102">U2260/$F2260</f>
        <v>0</v>
      </c>
      <c r="V2262" s="113">
        <f t="shared" si="32102"/>
        <v>0</v>
      </c>
      <c r="W2262" s="113">
        <f t="shared" si="32102"/>
        <v>0</v>
      </c>
      <c r="X2262" s="113">
        <f t="shared" si="32102"/>
        <v>0</v>
      </c>
      <c r="Y2262" s="113">
        <f t="shared" ref="Y2262:AG2262" si="32103">Y2260/$F2260</f>
        <v>0</v>
      </c>
      <c r="Z2262" s="113">
        <f t="shared" si="32103"/>
        <v>0</v>
      </c>
      <c r="AA2262" s="113">
        <f t="shared" si="32103"/>
        <v>0</v>
      </c>
      <c r="AB2262" s="113">
        <f t="shared" si="32103"/>
        <v>0</v>
      </c>
      <c r="AC2262" s="113">
        <f t="shared" si="32103"/>
        <v>0</v>
      </c>
      <c r="AD2262" s="113">
        <f t="shared" si="32103"/>
        <v>0</v>
      </c>
      <c r="AE2262" s="113">
        <f t="shared" si="32103"/>
        <v>0</v>
      </c>
      <c r="AF2262" s="113">
        <f t="shared" si="32103"/>
        <v>0</v>
      </c>
      <c r="AG2262" s="113">
        <f t="shared" si="32103"/>
        <v>0</v>
      </c>
      <c r="AH2262" s="113">
        <f t="shared" ref="AH2262:AK2262" si="32104">AH2260/$F2260</f>
        <v>0</v>
      </c>
      <c r="AI2262" s="113">
        <f t="shared" si="32104"/>
        <v>0</v>
      </c>
      <c r="AJ2262" s="113">
        <f t="shared" si="32104"/>
        <v>0</v>
      </c>
      <c r="AK2262" s="113">
        <f t="shared" si="32104"/>
        <v>0</v>
      </c>
      <c r="AL2262" s="113">
        <f t="shared" ref="AL2262:AT2262" si="32105">AL2260/$F2260</f>
        <v>0</v>
      </c>
      <c r="AM2262" s="113">
        <f t="shared" si="32105"/>
        <v>0</v>
      </c>
      <c r="AN2262" s="113">
        <f t="shared" si="32105"/>
        <v>0</v>
      </c>
      <c r="AO2262" s="113">
        <f t="shared" si="32105"/>
        <v>0</v>
      </c>
      <c r="AP2262" s="113">
        <f t="shared" si="32105"/>
        <v>0</v>
      </c>
      <c r="AQ2262" s="113">
        <f t="shared" si="32105"/>
        <v>0</v>
      </c>
      <c r="AR2262" s="113">
        <f t="shared" si="32105"/>
        <v>0</v>
      </c>
      <c r="AS2262" s="113">
        <f t="shared" si="32105"/>
        <v>0</v>
      </c>
      <c r="AT2262" s="113">
        <f t="shared" si="32105"/>
        <v>0</v>
      </c>
      <c r="AU2262" s="113">
        <f t="shared" ref="AU2262:AX2262" si="32106">AU2260/$F2260</f>
        <v>0</v>
      </c>
      <c r="AV2262" s="113">
        <f t="shared" si="32106"/>
        <v>0</v>
      </c>
      <c r="AW2262" s="113">
        <f t="shared" si="32106"/>
        <v>0</v>
      </c>
      <c r="AX2262" s="113">
        <f t="shared" si="32106"/>
        <v>0</v>
      </c>
      <c r="AY2262" s="113">
        <f t="shared" ref="AY2262:BC2262" si="32107">AY2260/$F2260</f>
        <v>0</v>
      </c>
      <c r="AZ2262" s="113">
        <f t="shared" si="32107"/>
        <v>0</v>
      </c>
      <c r="BA2262" s="113">
        <f t="shared" si="32107"/>
        <v>0</v>
      </c>
      <c r="BB2262" s="113">
        <f t="shared" si="32107"/>
        <v>0</v>
      </c>
      <c r="BC2262" s="113">
        <f t="shared" si="32107"/>
        <v>0</v>
      </c>
      <c r="BD2262" s="113">
        <f t="shared" ref="BD2262:BG2262" si="32108">BD2260/$F2260</f>
        <v>0</v>
      </c>
      <c r="BE2262" s="113">
        <f t="shared" si="32108"/>
        <v>0</v>
      </c>
      <c r="BF2262" s="113">
        <f t="shared" si="32108"/>
        <v>0</v>
      </c>
      <c r="BG2262" s="113">
        <f t="shared" si="32108"/>
        <v>0</v>
      </c>
      <c r="BH2262" s="113">
        <f t="shared" ref="BH2262:BK2262" si="32109">BH2260/$F2260</f>
        <v>0</v>
      </c>
      <c r="BI2262" s="113">
        <f t="shared" si="32109"/>
        <v>0</v>
      </c>
      <c r="BJ2262" s="113">
        <f t="shared" si="32109"/>
        <v>0</v>
      </c>
      <c r="BK2262" s="113">
        <f t="shared" si="32109"/>
        <v>0</v>
      </c>
      <c r="BL2262" s="113">
        <f t="shared" ref="BL2262:BP2262" si="32110">BL2260/$F2260</f>
        <v>0</v>
      </c>
      <c r="BM2262" s="113">
        <f t="shared" si="32110"/>
        <v>0</v>
      </c>
      <c r="BN2262" s="113">
        <f t="shared" si="32110"/>
        <v>0</v>
      </c>
      <c r="BO2262" s="113">
        <f t="shared" si="32110"/>
        <v>0</v>
      </c>
      <c r="BP2262" s="113">
        <f t="shared" si="32110"/>
        <v>0</v>
      </c>
      <c r="BQ2262" s="113">
        <f t="shared" ref="BQ2262:BT2262" si="32111">BQ2260/$F2260</f>
        <v>0</v>
      </c>
      <c r="BR2262" s="113">
        <f t="shared" si="32111"/>
        <v>0</v>
      </c>
      <c r="BS2262" s="113">
        <f t="shared" si="32111"/>
        <v>0</v>
      </c>
      <c r="BT2262" s="113">
        <f t="shared" si="32111"/>
        <v>0.2</v>
      </c>
      <c r="BU2262" s="113">
        <f t="shared" ref="BU2262:BX2262" si="32112">BU2260/$F2260</f>
        <v>0.2</v>
      </c>
      <c r="BV2262" s="113">
        <f t="shared" si="32112"/>
        <v>0.2</v>
      </c>
      <c r="BW2262" s="113">
        <f t="shared" si="32112"/>
        <v>0.2</v>
      </c>
      <c r="BX2262" s="113">
        <f t="shared" si="32112"/>
        <v>0.2</v>
      </c>
      <c r="BY2262" s="113">
        <f t="shared" ref="BY2262:CC2262" si="32113">BY2260/$F2260</f>
        <v>0</v>
      </c>
      <c r="BZ2262" s="113">
        <f t="shared" si="32113"/>
        <v>0</v>
      </c>
      <c r="CA2262" s="113">
        <f t="shared" si="32113"/>
        <v>0</v>
      </c>
      <c r="CB2262" s="113">
        <f t="shared" si="32113"/>
        <v>0</v>
      </c>
      <c r="CC2262" s="113">
        <f t="shared" si="32113"/>
        <v>0</v>
      </c>
      <c r="CD2262" s="113">
        <f t="shared" ref="CD2262:CG2262" si="32114">CD2260/$F2260</f>
        <v>0</v>
      </c>
      <c r="CE2262" s="113"/>
      <c r="CF2262" s="113">
        <f t="shared" si="32114"/>
        <v>0</v>
      </c>
      <c r="CG2262" s="113">
        <f t="shared" si="32114"/>
        <v>0</v>
      </c>
      <c r="CH2262" s="114">
        <f>IF(C2260="","",100%-SUM(G2262:CG2262))</f>
        <v>0</v>
      </c>
      <c r="CI2262" s="115">
        <f>IF(C2260="","",SUM(G2262:CG2262))</f>
        <v>1</v>
      </c>
      <c r="CJ2262" s="67" t="b">
        <f>IF(C2260="","",SUM(G2262:CG2262)=CI2262)</f>
        <v>1</v>
      </c>
    </row>
    <row r="2263" spans="1:88" s="5" customFormat="1" x14ac:dyDescent="0.25">
      <c r="A2263" s="46">
        <v>17</v>
      </c>
      <c r="B2263" s="47" t="s">
        <v>1587</v>
      </c>
      <c r="C2263" s="80"/>
      <c r="D2263" s="80"/>
      <c r="E2263" s="81" t="s">
        <v>8</v>
      </c>
      <c r="F2263" s="86" t="s">
        <v>8</v>
      </c>
      <c r="G2263" s="138"/>
      <c r="H2263" s="138"/>
      <c r="I2263" s="138"/>
      <c r="J2263" s="138"/>
      <c r="K2263" s="138"/>
      <c r="L2263" s="138"/>
      <c r="M2263" s="138"/>
      <c r="N2263" s="138"/>
      <c r="O2263" s="138"/>
      <c r="P2263" s="138"/>
      <c r="Q2263" s="138"/>
      <c r="R2263" s="138"/>
      <c r="S2263" s="138"/>
      <c r="T2263" s="138"/>
      <c r="U2263" s="139"/>
      <c r="V2263" s="139"/>
      <c r="W2263" s="139"/>
      <c r="X2263" s="138"/>
      <c r="Y2263" s="139"/>
      <c r="Z2263" s="139"/>
      <c r="AA2263" s="139"/>
      <c r="AB2263" s="139"/>
      <c r="AC2263" s="139"/>
      <c r="AD2263" s="139"/>
      <c r="AE2263" s="139"/>
      <c r="AF2263" s="139"/>
      <c r="AG2263" s="138"/>
      <c r="AH2263" s="139"/>
      <c r="AI2263" s="139"/>
      <c r="AJ2263" s="139"/>
      <c r="AK2263" s="138"/>
      <c r="AL2263" s="139"/>
      <c r="AM2263" s="139"/>
      <c r="AN2263" s="139"/>
      <c r="AO2263" s="139"/>
      <c r="AP2263" s="139"/>
      <c r="AQ2263" s="139"/>
      <c r="AR2263" s="139"/>
      <c r="AS2263" s="139"/>
      <c r="AT2263" s="138"/>
      <c r="AU2263" s="139"/>
      <c r="AV2263" s="139"/>
      <c r="AW2263" s="139"/>
      <c r="AX2263" s="138"/>
      <c r="AY2263" s="139"/>
      <c r="AZ2263" s="139"/>
      <c r="BA2263" s="139"/>
      <c r="BB2263" s="139"/>
      <c r="BC2263" s="138"/>
      <c r="BD2263" s="139"/>
      <c r="BE2263" s="139"/>
      <c r="BF2263" s="139"/>
      <c r="BG2263" s="138"/>
      <c r="BH2263" s="139"/>
      <c r="BI2263" s="139"/>
      <c r="BJ2263" s="139"/>
      <c r="BK2263" s="138"/>
      <c r="BL2263" s="139"/>
      <c r="BM2263" s="139"/>
      <c r="BN2263" s="139"/>
      <c r="BO2263" s="139"/>
      <c r="BP2263" s="138"/>
      <c r="BQ2263" s="139"/>
      <c r="BR2263" s="139"/>
      <c r="BS2263" s="139"/>
      <c r="BT2263" s="138"/>
      <c r="BU2263" s="139"/>
      <c r="BV2263" s="139"/>
      <c r="BW2263" s="139"/>
      <c r="BX2263" s="138"/>
      <c r="BY2263" s="139"/>
      <c r="BZ2263" s="139"/>
      <c r="CA2263" s="139"/>
      <c r="CB2263" s="139"/>
      <c r="CC2263" s="138"/>
      <c r="CD2263" s="139"/>
      <c r="CE2263" s="139"/>
      <c r="CF2263" s="139"/>
      <c r="CG2263" s="139"/>
      <c r="CH2263" s="107" t="str">
        <f>IF(C2263="","",F2263-SUM(G2263:CG2263))</f>
        <v/>
      </c>
      <c r="CI2263" s="107" t="str">
        <f>IF(C2263="","",SUM(G2263:CG2263))</f>
        <v/>
      </c>
      <c r="CJ2263" s="67" t="str">
        <f>IF(C2263="","",F2263=CI2263)</f>
        <v/>
      </c>
    </row>
    <row r="2264" spans="1:88" x14ac:dyDescent="0.3">
      <c r="A2264" s="31" t="s">
        <v>1588</v>
      </c>
      <c r="B2264" s="32" t="s">
        <v>1589</v>
      </c>
      <c r="C2264" s="33"/>
      <c r="D2264" s="33"/>
      <c r="E2264" s="37"/>
      <c r="F2264" s="84">
        <f>SUM(F2265:F2282)</f>
        <v>12242116</v>
      </c>
      <c r="G2264" s="6">
        <f t="shared" ref="G2264:BR2264" si="32115">G2265+G2268+G2271+G2274+G2277+G2280</f>
        <v>0</v>
      </c>
      <c r="H2264" s="6">
        <f t="shared" si="32115"/>
        <v>0</v>
      </c>
      <c r="I2264" s="6">
        <f t="shared" si="32115"/>
        <v>0</v>
      </c>
      <c r="J2264" s="6">
        <f t="shared" si="32115"/>
        <v>0</v>
      </c>
      <c r="K2264" s="6">
        <f t="shared" si="32115"/>
        <v>0</v>
      </c>
      <c r="L2264" s="6">
        <f t="shared" si="32115"/>
        <v>0</v>
      </c>
      <c r="M2264" s="6">
        <f t="shared" si="32115"/>
        <v>0</v>
      </c>
      <c r="N2264" s="6">
        <f t="shared" si="32115"/>
        <v>0</v>
      </c>
      <c r="O2264" s="6">
        <f t="shared" si="32115"/>
        <v>0</v>
      </c>
      <c r="P2264" s="6">
        <f t="shared" si="32115"/>
        <v>0</v>
      </c>
      <c r="Q2264" s="6">
        <f t="shared" si="32115"/>
        <v>0</v>
      </c>
      <c r="R2264" s="6">
        <f t="shared" si="32115"/>
        <v>0</v>
      </c>
      <c r="S2264" s="6">
        <f t="shared" si="32115"/>
        <v>0</v>
      </c>
      <c r="T2264" s="6">
        <f t="shared" si="32115"/>
        <v>0</v>
      </c>
      <c r="U2264" s="6">
        <f t="shared" si="32115"/>
        <v>0</v>
      </c>
      <c r="V2264" s="6">
        <f t="shared" si="32115"/>
        <v>0</v>
      </c>
      <c r="W2264" s="6">
        <f t="shared" si="32115"/>
        <v>0</v>
      </c>
      <c r="X2264" s="6">
        <f t="shared" si="32115"/>
        <v>0</v>
      </c>
      <c r="Y2264" s="6">
        <f t="shared" si="32115"/>
        <v>0</v>
      </c>
      <c r="Z2264" s="6">
        <f t="shared" si="32115"/>
        <v>0</v>
      </c>
      <c r="AA2264" s="6">
        <f t="shared" si="32115"/>
        <v>0</v>
      </c>
      <c r="AB2264" s="6">
        <f t="shared" si="32115"/>
        <v>0</v>
      </c>
      <c r="AC2264" s="6">
        <f t="shared" si="32115"/>
        <v>0</v>
      </c>
      <c r="AD2264" s="6">
        <f t="shared" si="32115"/>
        <v>0</v>
      </c>
      <c r="AE2264" s="6">
        <f t="shared" si="32115"/>
        <v>0</v>
      </c>
      <c r="AF2264" s="6">
        <f t="shared" si="32115"/>
        <v>0</v>
      </c>
      <c r="AG2264" s="6">
        <f t="shared" si="32115"/>
        <v>0</v>
      </c>
      <c r="AH2264" s="6">
        <f t="shared" si="32115"/>
        <v>0</v>
      </c>
      <c r="AI2264" s="6">
        <f t="shared" si="32115"/>
        <v>0</v>
      </c>
      <c r="AJ2264" s="6">
        <f t="shared" si="32115"/>
        <v>0</v>
      </c>
      <c r="AK2264" s="6">
        <f t="shared" si="32115"/>
        <v>0</v>
      </c>
      <c r="AL2264" s="6">
        <f t="shared" si="32115"/>
        <v>0</v>
      </c>
      <c r="AM2264" s="6">
        <f t="shared" si="32115"/>
        <v>0</v>
      </c>
      <c r="AN2264" s="6">
        <f t="shared" si="32115"/>
        <v>0</v>
      </c>
      <c r="AO2264" s="6">
        <f t="shared" si="32115"/>
        <v>0</v>
      </c>
      <c r="AP2264" s="6">
        <f t="shared" si="32115"/>
        <v>0</v>
      </c>
      <c r="AQ2264" s="6">
        <f t="shared" si="32115"/>
        <v>0</v>
      </c>
      <c r="AR2264" s="6">
        <f t="shared" si="32115"/>
        <v>0</v>
      </c>
      <c r="AS2264" s="6">
        <f t="shared" si="32115"/>
        <v>0</v>
      </c>
      <c r="AT2264" s="6">
        <f t="shared" si="32115"/>
        <v>0</v>
      </c>
      <c r="AU2264" s="6">
        <f t="shared" si="32115"/>
        <v>0</v>
      </c>
      <c r="AV2264" s="6">
        <f t="shared" si="32115"/>
        <v>0</v>
      </c>
      <c r="AW2264" s="6">
        <f t="shared" si="32115"/>
        <v>0</v>
      </c>
      <c r="AX2264" s="6">
        <f t="shared" si="32115"/>
        <v>0</v>
      </c>
      <c r="AY2264" s="6">
        <f t="shared" si="32115"/>
        <v>0</v>
      </c>
      <c r="AZ2264" s="6">
        <f t="shared" si="32115"/>
        <v>0</v>
      </c>
      <c r="BA2264" s="6">
        <f t="shared" si="32115"/>
        <v>0</v>
      </c>
      <c r="BB2264" s="6">
        <f t="shared" si="32115"/>
        <v>0</v>
      </c>
      <c r="BC2264" s="6">
        <f t="shared" si="32115"/>
        <v>0</v>
      </c>
      <c r="BD2264" s="6">
        <f t="shared" si="32115"/>
        <v>0</v>
      </c>
      <c r="BE2264" s="6">
        <f t="shared" si="32115"/>
        <v>0</v>
      </c>
      <c r="BF2264" s="6">
        <f t="shared" si="32115"/>
        <v>0</v>
      </c>
      <c r="BG2264" s="6">
        <f t="shared" si="32115"/>
        <v>0</v>
      </c>
      <c r="BH2264" s="6">
        <f t="shared" si="32115"/>
        <v>0</v>
      </c>
      <c r="BI2264" s="6">
        <f t="shared" si="32115"/>
        <v>0</v>
      </c>
      <c r="BJ2264" s="6">
        <f t="shared" si="32115"/>
        <v>0</v>
      </c>
      <c r="BK2264" s="6">
        <f t="shared" si="32115"/>
        <v>2040353</v>
      </c>
      <c r="BL2264" s="6">
        <f t="shared" si="32115"/>
        <v>2040353</v>
      </c>
      <c r="BM2264" s="6">
        <f t="shared" si="32115"/>
        <v>2040353</v>
      </c>
      <c r="BN2264" s="6">
        <f t="shared" si="32115"/>
        <v>2040352</v>
      </c>
      <c r="BO2264" s="6">
        <f t="shared" si="32115"/>
        <v>2040352</v>
      </c>
      <c r="BP2264" s="6">
        <f t="shared" si="32115"/>
        <v>2040353</v>
      </c>
      <c r="BQ2264" s="6">
        <f t="shared" si="32115"/>
        <v>0</v>
      </c>
      <c r="BR2264" s="6">
        <f t="shared" si="32115"/>
        <v>0</v>
      </c>
      <c r="BS2264" s="6">
        <f t="shared" ref="BS2264:CG2264" si="32116">BS2265+BS2268+BS2271+BS2274+BS2277+BS2280</f>
        <v>0</v>
      </c>
      <c r="BT2264" s="6">
        <f t="shared" si="32116"/>
        <v>0</v>
      </c>
      <c r="BU2264" s="6">
        <f t="shared" si="32116"/>
        <v>0</v>
      </c>
      <c r="BV2264" s="6">
        <f t="shared" si="32116"/>
        <v>0</v>
      </c>
      <c r="BW2264" s="6">
        <f t="shared" si="32116"/>
        <v>0</v>
      </c>
      <c r="BX2264" s="6">
        <f t="shared" si="32116"/>
        <v>0</v>
      </c>
      <c r="BY2264" s="6">
        <f t="shared" si="32116"/>
        <v>0</v>
      </c>
      <c r="BZ2264" s="6">
        <f t="shared" si="32116"/>
        <v>0</v>
      </c>
      <c r="CA2264" s="6">
        <f t="shared" si="32116"/>
        <v>0</v>
      </c>
      <c r="CB2264" s="6">
        <f t="shared" si="32116"/>
        <v>0</v>
      </c>
      <c r="CC2264" s="6">
        <f t="shared" si="32116"/>
        <v>0</v>
      </c>
      <c r="CD2264" s="6">
        <f t="shared" si="32116"/>
        <v>0</v>
      </c>
      <c r="CE2264" s="6">
        <f t="shared" si="32116"/>
        <v>0</v>
      </c>
      <c r="CF2264" s="6">
        <f t="shared" si="32116"/>
        <v>0</v>
      </c>
      <c r="CG2264" s="6">
        <f t="shared" si="32116"/>
        <v>0</v>
      </c>
      <c r="CH2264" s="107">
        <f>F2264-SUM(G2264:CG2264)</f>
        <v>0</v>
      </c>
      <c r="CI2264" s="107" t="str">
        <f>IF(C2264="","",SUM(G2264:CG2264))</f>
        <v/>
      </c>
      <c r="CJ2264" s="67" t="str">
        <f>IF(C2264="","",F2264=CI2264)</f>
        <v/>
      </c>
    </row>
    <row r="2265" spans="1:88" s="5" customFormat="1" ht="15" customHeight="1" x14ac:dyDescent="0.3">
      <c r="A2265" s="171" t="s">
        <v>1590</v>
      </c>
      <c r="B2265" s="155" t="s">
        <v>1591</v>
      </c>
      <c r="C2265" s="168" t="s">
        <v>17</v>
      </c>
      <c r="D2265" s="158">
        <v>974.55</v>
      </c>
      <c r="E2265" s="161">
        <v>2638</v>
      </c>
      <c r="F2265" s="164">
        <f t="shared" ref="F2265:F2280" si="32117">ROUND(E2265*D2265,0)</f>
        <v>2570863</v>
      </c>
      <c r="G2265" s="108">
        <v>0</v>
      </c>
      <c r="H2265" s="108"/>
      <c r="I2265" s="108"/>
      <c r="J2265" s="108"/>
      <c r="K2265" s="108"/>
      <c r="L2265" s="108"/>
      <c r="M2265" s="108"/>
      <c r="N2265" s="108"/>
      <c r="O2265" s="108"/>
      <c r="P2265" s="108"/>
      <c r="Q2265" s="108"/>
      <c r="R2265" s="108"/>
      <c r="S2265" s="108"/>
      <c r="T2265" s="108"/>
      <c r="U2265" s="108"/>
      <c r="V2265" s="108"/>
      <c r="W2265" s="108"/>
      <c r="X2265" s="108"/>
      <c r="Y2265" s="108"/>
      <c r="Z2265" s="108"/>
      <c r="AA2265" s="108"/>
      <c r="AB2265" s="108"/>
      <c r="AC2265" s="108"/>
      <c r="AD2265" s="108"/>
      <c r="AE2265" s="108"/>
      <c r="AF2265" s="108"/>
      <c r="AG2265" s="108"/>
      <c r="AH2265" s="108"/>
      <c r="AI2265" s="108"/>
      <c r="AJ2265" s="108"/>
      <c r="AK2265" s="108"/>
      <c r="AL2265" s="108"/>
      <c r="AM2265" s="108"/>
      <c r="AN2265" s="108"/>
      <c r="AO2265" s="108"/>
      <c r="AP2265" s="108"/>
      <c r="AQ2265" s="108"/>
      <c r="AR2265" s="108"/>
      <c r="AS2265" s="108"/>
      <c r="AT2265" s="108"/>
      <c r="AU2265" s="108"/>
      <c r="AV2265" s="108"/>
      <c r="AW2265" s="108"/>
      <c r="AX2265" s="108"/>
      <c r="AY2265" s="108"/>
      <c r="AZ2265" s="108"/>
      <c r="BA2265" s="108"/>
      <c r="BB2265" s="108"/>
      <c r="BC2265" s="108"/>
      <c r="BD2265" s="108"/>
      <c r="BE2265" s="108"/>
      <c r="BF2265" s="108"/>
      <c r="BG2265" s="108"/>
      <c r="BH2265" s="108"/>
      <c r="BI2265" s="108"/>
      <c r="BJ2265" s="108"/>
      <c r="BK2265" s="108">
        <f>ROUND($F2265/6,0)</f>
        <v>428477</v>
      </c>
      <c r="BL2265" s="108">
        <f>ROUND($F2265/6,0)</f>
        <v>428477</v>
      </c>
      <c r="BM2265" s="108">
        <f t="shared" ref="BM2265:BP2265" si="32118">ROUND($F2265/6,0)</f>
        <v>428477</v>
      </c>
      <c r="BN2265" s="108">
        <f>ROUNDUP($F2265/6,0)</f>
        <v>428478</v>
      </c>
      <c r="BO2265" s="108">
        <f t="shared" si="32118"/>
        <v>428477</v>
      </c>
      <c r="BP2265" s="108">
        <f t="shared" si="32118"/>
        <v>428477</v>
      </c>
      <c r="BQ2265" s="108"/>
      <c r="BR2265" s="108"/>
      <c r="BS2265" s="108"/>
      <c r="BT2265" s="108"/>
      <c r="BU2265" s="108"/>
      <c r="BV2265" s="108"/>
      <c r="BW2265" s="108"/>
      <c r="BX2265" s="108"/>
      <c r="BY2265" s="108"/>
      <c r="BZ2265" s="108"/>
      <c r="CA2265" s="108"/>
      <c r="CB2265" s="108"/>
      <c r="CC2265" s="108"/>
      <c r="CD2265" s="108"/>
      <c r="CE2265" s="108"/>
      <c r="CF2265" s="108"/>
      <c r="CG2265" s="108"/>
      <c r="CH2265" s="109">
        <f>IF(C2265="","",F2265-SUM(G2265:CG2265))</f>
        <v>0</v>
      </c>
      <c r="CI2265" s="107">
        <f>IF(C2265="","",SUM(G2265:CG2265))</f>
        <v>2570863</v>
      </c>
      <c r="CJ2265" s="67" t="b">
        <f>IF(C2265="","",F2265=CI2265)</f>
        <v>1</v>
      </c>
    </row>
    <row r="2266" spans="1:88" s="5" customFormat="1" x14ac:dyDescent="0.3">
      <c r="A2266" s="172"/>
      <c r="B2266" s="156"/>
      <c r="C2266" s="169"/>
      <c r="D2266" s="159"/>
      <c r="E2266" s="162"/>
      <c r="F2266" s="165"/>
      <c r="G2266" s="119">
        <v>0</v>
      </c>
      <c r="H2266" s="119"/>
      <c r="I2266" s="119"/>
      <c r="J2266" s="119"/>
      <c r="K2266" s="119"/>
      <c r="L2266" s="119"/>
      <c r="M2266" s="119"/>
      <c r="N2266" s="119"/>
      <c r="O2266" s="119"/>
      <c r="P2266" s="119"/>
      <c r="Q2266" s="119"/>
      <c r="R2266" s="119"/>
      <c r="S2266" s="119"/>
      <c r="T2266" s="119"/>
      <c r="U2266" s="110">
        <f t="shared" ref="U2266:X2266" si="32119">ROUND(U2265/$E2265,2)</f>
        <v>0</v>
      </c>
      <c r="V2266" s="110">
        <f t="shared" si="32119"/>
        <v>0</v>
      </c>
      <c r="W2266" s="110">
        <f t="shared" si="32119"/>
        <v>0</v>
      </c>
      <c r="X2266" s="119">
        <f t="shared" si="32119"/>
        <v>0</v>
      </c>
      <c r="Y2266" s="110">
        <f t="shared" ref="Y2266:AG2266" si="32120">ROUND(Y2265/$E2265,2)</f>
        <v>0</v>
      </c>
      <c r="Z2266" s="110">
        <f t="shared" si="32120"/>
        <v>0</v>
      </c>
      <c r="AA2266" s="110">
        <f t="shared" si="32120"/>
        <v>0</v>
      </c>
      <c r="AB2266" s="110">
        <f t="shared" si="32120"/>
        <v>0</v>
      </c>
      <c r="AC2266" s="110">
        <f t="shared" si="32120"/>
        <v>0</v>
      </c>
      <c r="AD2266" s="110">
        <f t="shared" si="32120"/>
        <v>0</v>
      </c>
      <c r="AE2266" s="110">
        <f t="shared" si="32120"/>
        <v>0</v>
      </c>
      <c r="AF2266" s="110">
        <f t="shared" si="32120"/>
        <v>0</v>
      </c>
      <c r="AG2266" s="119">
        <f t="shared" si="32120"/>
        <v>0</v>
      </c>
      <c r="AH2266" s="110">
        <f t="shared" ref="AH2266:AK2266" si="32121">ROUND(AH2265/$E2265,2)</f>
        <v>0</v>
      </c>
      <c r="AI2266" s="110">
        <f t="shared" si="32121"/>
        <v>0</v>
      </c>
      <c r="AJ2266" s="110">
        <f t="shared" si="32121"/>
        <v>0</v>
      </c>
      <c r="AK2266" s="119">
        <f t="shared" si="32121"/>
        <v>0</v>
      </c>
      <c r="AL2266" s="110">
        <f t="shared" ref="AL2266:AT2266" si="32122">ROUND(AL2265/$E2265,2)</f>
        <v>0</v>
      </c>
      <c r="AM2266" s="110">
        <f t="shared" si="32122"/>
        <v>0</v>
      </c>
      <c r="AN2266" s="110">
        <f t="shared" si="32122"/>
        <v>0</v>
      </c>
      <c r="AO2266" s="110">
        <f t="shared" si="32122"/>
        <v>0</v>
      </c>
      <c r="AP2266" s="110">
        <f t="shared" si="32122"/>
        <v>0</v>
      </c>
      <c r="AQ2266" s="110">
        <f t="shared" si="32122"/>
        <v>0</v>
      </c>
      <c r="AR2266" s="110">
        <f t="shared" si="32122"/>
        <v>0</v>
      </c>
      <c r="AS2266" s="110">
        <f t="shared" si="32122"/>
        <v>0</v>
      </c>
      <c r="AT2266" s="119">
        <f t="shared" si="32122"/>
        <v>0</v>
      </c>
      <c r="AU2266" s="110">
        <f t="shared" ref="AU2266:AX2266" si="32123">ROUND(AU2265/$E2265,2)</f>
        <v>0</v>
      </c>
      <c r="AV2266" s="110">
        <f t="shared" si="32123"/>
        <v>0</v>
      </c>
      <c r="AW2266" s="110">
        <f t="shared" si="32123"/>
        <v>0</v>
      </c>
      <c r="AX2266" s="119">
        <f t="shared" si="32123"/>
        <v>0</v>
      </c>
      <c r="AY2266" s="110">
        <f t="shared" ref="AY2266:BC2266" si="32124">ROUND(AY2265/$E2265,2)</f>
        <v>0</v>
      </c>
      <c r="AZ2266" s="110">
        <f t="shared" si="32124"/>
        <v>0</v>
      </c>
      <c r="BA2266" s="110">
        <f t="shared" si="32124"/>
        <v>0</v>
      </c>
      <c r="BB2266" s="110">
        <f t="shared" si="32124"/>
        <v>0</v>
      </c>
      <c r="BC2266" s="119">
        <f t="shared" si="32124"/>
        <v>0</v>
      </c>
      <c r="BD2266" s="110">
        <f t="shared" ref="BD2266:BG2266" si="32125">ROUND(BD2265/$E2265,2)</f>
        <v>0</v>
      </c>
      <c r="BE2266" s="110">
        <f t="shared" si="32125"/>
        <v>0</v>
      </c>
      <c r="BF2266" s="110">
        <f t="shared" si="32125"/>
        <v>0</v>
      </c>
      <c r="BG2266" s="119">
        <f t="shared" si="32125"/>
        <v>0</v>
      </c>
      <c r="BH2266" s="110">
        <f t="shared" ref="BH2266:BK2266" si="32126">ROUND(BH2265/$E2265,2)</f>
        <v>0</v>
      </c>
      <c r="BI2266" s="110">
        <f t="shared" si="32126"/>
        <v>0</v>
      </c>
      <c r="BJ2266" s="110">
        <f t="shared" si="32126"/>
        <v>0</v>
      </c>
      <c r="BK2266" s="119">
        <f t="shared" si="32126"/>
        <v>162.41999999999999</v>
      </c>
      <c r="BL2266" s="110">
        <f t="shared" ref="BL2266" si="32127">ROUNDUP(BL2265/$E2265,2)</f>
        <v>162.42999999999998</v>
      </c>
      <c r="BM2266" s="110">
        <f t="shared" ref="BM2266" si="32128">ROUNDUP(BM2265/$E2265,2)</f>
        <v>162.42999999999998</v>
      </c>
      <c r="BN2266" s="110">
        <f t="shared" ref="BN2266:BP2266" si="32129">ROUND(BN2265/$E2265,2)</f>
        <v>162.43</v>
      </c>
      <c r="BO2266" s="110">
        <f t="shared" si="32129"/>
        <v>162.41999999999999</v>
      </c>
      <c r="BP2266" s="119">
        <f t="shared" si="32129"/>
        <v>162.41999999999999</v>
      </c>
      <c r="BQ2266" s="110">
        <f t="shared" ref="BQ2266:BT2266" si="32130">ROUND(BQ2265/$E2265,2)</f>
        <v>0</v>
      </c>
      <c r="BR2266" s="110">
        <f t="shared" si="32130"/>
        <v>0</v>
      </c>
      <c r="BS2266" s="110">
        <f t="shared" si="32130"/>
        <v>0</v>
      </c>
      <c r="BT2266" s="119">
        <f t="shared" si="32130"/>
        <v>0</v>
      </c>
      <c r="BU2266" s="110">
        <f t="shared" ref="BU2266:BX2266" si="32131">ROUND(BU2265/$E2265,2)</f>
        <v>0</v>
      </c>
      <c r="BV2266" s="110">
        <f t="shared" si="32131"/>
        <v>0</v>
      </c>
      <c r="BW2266" s="110">
        <f t="shared" si="32131"/>
        <v>0</v>
      </c>
      <c r="BX2266" s="119">
        <f t="shared" si="32131"/>
        <v>0</v>
      </c>
      <c r="BY2266" s="110">
        <f t="shared" ref="BY2266:CC2266" si="32132">ROUND(BY2265/$E2265,2)</f>
        <v>0</v>
      </c>
      <c r="BZ2266" s="110">
        <f t="shared" si="32132"/>
        <v>0</v>
      </c>
      <c r="CA2266" s="110">
        <f t="shared" si="32132"/>
        <v>0</v>
      </c>
      <c r="CB2266" s="110">
        <f t="shared" si="32132"/>
        <v>0</v>
      </c>
      <c r="CC2266" s="119">
        <f t="shared" si="32132"/>
        <v>0</v>
      </c>
      <c r="CD2266" s="110">
        <f t="shared" ref="CD2266:CG2266" si="32133">ROUND(CD2265/$E2265,2)</f>
        <v>0</v>
      </c>
      <c r="CE2266" s="110"/>
      <c r="CF2266" s="110">
        <f t="shared" si="32133"/>
        <v>0</v>
      </c>
      <c r="CG2266" s="110">
        <f t="shared" si="32133"/>
        <v>0</v>
      </c>
      <c r="CH2266" s="111">
        <f>IF(C2265="","",D2265-SUM(G2266:CG2266))</f>
        <v>0</v>
      </c>
      <c r="CI2266" s="112">
        <f>IF(C2265="","",SUM(G2266:CG2266))</f>
        <v>974.55</v>
      </c>
      <c r="CJ2266" s="67" t="b">
        <f>IF(C2265="","",D2265=CI2266)</f>
        <v>1</v>
      </c>
    </row>
    <row r="2267" spans="1:88" s="5" customFormat="1" x14ac:dyDescent="0.3">
      <c r="A2267" s="173"/>
      <c r="B2267" s="157"/>
      <c r="C2267" s="170"/>
      <c r="D2267" s="160"/>
      <c r="E2267" s="163"/>
      <c r="F2267" s="166"/>
      <c r="G2267" s="113">
        <v>0</v>
      </c>
      <c r="H2267" s="113"/>
      <c r="I2267" s="113"/>
      <c r="J2267" s="113"/>
      <c r="K2267" s="113"/>
      <c r="L2267" s="113"/>
      <c r="M2267" s="113"/>
      <c r="N2267" s="113"/>
      <c r="O2267" s="113"/>
      <c r="P2267" s="113"/>
      <c r="Q2267" s="113"/>
      <c r="R2267" s="113"/>
      <c r="S2267" s="113"/>
      <c r="T2267" s="113"/>
      <c r="U2267" s="113">
        <f t="shared" ref="U2267:X2267" si="32134">U2265/$F2265</f>
        <v>0</v>
      </c>
      <c r="V2267" s="113">
        <f t="shared" si="32134"/>
        <v>0</v>
      </c>
      <c r="W2267" s="113">
        <f t="shared" si="32134"/>
        <v>0</v>
      </c>
      <c r="X2267" s="113">
        <f t="shared" si="32134"/>
        <v>0</v>
      </c>
      <c r="Y2267" s="113">
        <f t="shared" ref="Y2267:AG2267" si="32135">Y2265/$F2265</f>
        <v>0</v>
      </c>
      <c r="Z2267" s="113">
        <f t="shared" si="32135"/>
        <v>0</v>
      </c>
      <c r="AA2267" s="113">
        <f t="shared" si="32135"/>
        <v>0</v>
      </c>
      <c r="AB2267" s="113">
        <f t="shared" si="32135"/>
        <v>0</v>
      </c>
      <c r="AC2267" s="113">
        <f t="shared" si="32135"/>
        <v>0</v>
      </c>
      <c r="AD2267" s="113">
        <f t="shared" si="32135"/>
        <v>0</v>
      </c>
      <c r="AE2267" s="113">
        <f t="shared" si="32135"/>
        <v>0</v>
      </c>
      <c r="AF2267" s="113">
        <f t="shared" si="32135"/>
        <v>0</v>
      </c>
      <c r="AG2267" s="113">
        <f t="shared" si="32135"/>
        <v>0</v>
      </c>
      <c r="AH2267" s="113">
        <f t="shared" ref="AH2267:AK2267" si="32136">AH2265/$F2265</f>
        <v>0</v>
      </c>
      <c r="AI2267" s="113">
        <f t="shared" si="32136"/>
        <v>0</v>
      </c>
      <c r="AJ2267" s="113">
        <f t="shared" si="32136"/>
        <v>0</v>
      </c>
      <c r="AK2267" s="113">
        <f t="shared" si="32136"/>
        <v>0</v>
      </c>
      <c r="AL2267" s="113">
        <f t="shared" ref="AL2267:AT2267" si="32137">AL2265/$F2265</f>
        <v>0</v>
      </c>
      <c r="AM2267" s="113">
        <f t="shared" si="32137"/>
        <v>0</v>
      </c>
      <c r="AN2267" s="113">
        <f t="shared" si="32137"/>
        <v>0</v>
      </c>
      <c r="AO2267" s="113">
        <f t="shared" si="32137"/>
        <v>0</v>
      </c>
      <c r="AP2267" s="113">
        <f t="shared" si="32137"/>
        <v>0</v>
      </c>
      <c r="AQ2267" s="113">
        <f t="shared" si="32137"/>
        <v>0</v>
      </c>
      <c r="AR2267" s="113">
        <f t="shared" si="32137"/>
        <v>0</v>
      </c>
      <c r="AS2267" s="113">
        <f t="shared" si="32137"/>
        <v>0</v>
      </c>
      <c r="AT2267" s="113">
        <f t="shared" si="32137"/>
        <v>0</v>
      </c>
      <c r="AU2267" s="113">
        <f t="shared" ref="AU2267:AX2267" si="32138">AU2265/$F2265</f>
        <v>0</v>
      </c>
      <c r="AV2267" s="113">
        <f t="shared" si="32138"/>
        <v>0</v>
      </c>
      <c r="AW2267" s="113">
        <f t="shared" si="32138"/>
        <v>0</v>
      </c>
      <c r="AX2267" s="113">
        <f t="shared" si="32138"/>
        <v>0</v>
      </c>
      <c r="AY2267" s="113">
        <f t="shared" ref="AY2267:BC2267" si="32139">AY2265/$F2265</f>
        <v>0</v>
      </c>
      <c r="AZ2267" s="113">
        <f t="shared" si="32139"/>
        <v>0</v>
      </c>
      <c r="BA2267" s="113">
        <f t="shared" si="32139"/>
        <v>0</v>
      </c>
      <c r="BB2267" s="113">
        <f t="shared" si="32139"/>
        <v>0</v>
      </c>
      <c r="BC2267" s="113">
        <f t="shared" si="32139"/>
        <v>0</v>
      </c>
      <c r="BD2267" s="113">
        <f t="shared" ref="BD2267:BG2267" si="32140">BD2265/$F2265</f>
        <v>0</v>
      </c>
      <c r="BE2267" s="113">
        <f t="shared" si="32140"/>
        <v>0</v>
      </c>
      <c r="BF2267" s="113">
        <f t="shared" si="32140"/>
        <v>0</v>
      </c>
      <c r="BG2267" s="113">
        <f t="shared" si="32140"/>
        <v>0</v>
      </c>
      <c r="BH2267" s="113">
        <f t="shared" ref="BH2267:BK2267" si="32141">BH2265/$F2265</f>
        <v>0</v>
      </c>
      <c r="BI2267" s="113">
        <f t="shared" si="32141"/>
        <v>0</v>
      </c>
      <c r="BJ2267" s="113">
        <f t="shared" si="32141"/>
        <v>0</v>
      </c>
      <c r="BK2267" s="113">
        <f t="shared" si="32141"/>
        <v>0.16666660183759305</v>
      </c>
      <c r="BL2267" s="113">
        <f t="shared" ref="BL2267:BP2267" si="32142">BL2265/$F2265</f>
        <v>0.16666660183759305</v>
      </c>
      <c r="BM2267" s="113">
        <f t="shared" si="32142"/>
        <v>0.16666660183759305</v>
      </c>
      <c r="BN2267" s="113">
        <f t="shared" si="32142"/>
        <v>0.1666669908120347</v>
      </c>
      <c r="BO2267" s="113">
        <f t="shared" si="32142"/>
        <v>0.16666660183759305</v>
      </c>
      <c r="BP2267" s="113">
        <f t="shared" si="32142"/>
        <v>0.16666660183759305</v>
      </c>
      <c r="BQ2267" s="113">
        <f t="shared" ref="BQ2267:BT2267" si="32143">BQ2265/$F2265</f>
        <v>0</v>
      </c>
      <c r="BR2267" s="113">
        <f t="shared" si="32143"/>
        <v>0</v>
      </c>
      <c r="BS2267" s="113">
        <f t="shared" si="32143"/>
        <v>0</v>
      </c>
      <c r="BT2267" s="113">
        <f t="shared" si="32143"/>
        <v>0</v>
      </c>
      <c r="BU2267" s="113">
        <f t="shared" ref="BU2267:BX2267" si="32144">BU2265/$F2265</f>
        <v>0</v>
      </c>
      <c r="BV2267" s="113">
        <f t="shared" si="32144"/>
        <v>0</v>
      </c>
      <c r="BW2267" s="113">
        <f t="shared" si="32144"/>
        <v>0</v>
      </c>
      <c r="BX2267" s="113">
        <f t="shared" si="32144"/>
        <v>0</v>
      </c>
      <c r="BY2267" s="113">
        <f t="shared" ref="BY2267:CC2267" si="32145">BY2265/$F2265</f>
        <v>0</v>
      </c>
      <c r="BZ2267" s="113">
        <f t="shared" si="32145"/>
        <v>0</v>
      </c>
      <c r="CA2267" s="113">
        <f t="shared" si="32145"/>
        <v>0</v>
      </c>
      <c r="CB2267" s="113">
        <f t="shared" si="32145"/>
        <v>0</v>
      </c>
      <c r="CC2267" s="113">
        <f t="shared" si="32145"/>
        <v>0</v>
      </c>
      <c r="CD2267" s="113">
        <f t="shared" ref="CD2267:CG2267" si="32146">CD2265/$F2265</f>
        <v>0</v>
      </c>
      <c r="CE2267" s="113"/>
      <c r="CF2267" s="113">
        <f t="shared" si="32146"/>
        <v>0</v>
      </c>
      <c r="CG2267" s="113">
        <f t="shared" si="32146"/>
        <v>0</v>
      </c>
      <c r="CH2267" s="114">
        <f>IF(C2265="","",100%-SUM(G2267:CG2267))</f>
        <v>0</v>
      </c>
      <c r="CI2267" s="115">
        <f>IF(C2265="","",SUM(G2267:CG2267))</f>
        <v>1</v>
      </c>
      <c r="CJ2267" s="67" t="b">
        <f>IF(C2265="","",SUM(G2267:CG2267)=CI2267)</f>
        <v>1</v>
      </c>
    </row>
    <row r="2268" spans="1:88" s="5" customFormat="1" x14ac:dyDescent="0.3">
      <c r="A2268" s="171" t="s">
        <v>1592</v>
      </c>
      <c r="B2268" s="155" t="s">
        <v>1593</v>
      </c>
      <c r="C2268" s="168" t="s">
        <v>12</v>
      </c>
      <c r="D2268" s="158">
        <v>38.450000000000003</v>
      </c>
      <c r="E2268" s="161">
        <v>29111</v>
      </c>
      <c r="F2268" s="164">
        <f t="shared" si="32117"/>
        <v>1119318</v>
      </c>
      <c r="G2268" s="108">
        <v>0</v>
      </c>
      <c r="H2268" s="108"/>
      <c r="I2268" s="108"/>
      <c r="J2268" s="108"/>
      <c r="K2268" s="108"/>
      <c r="L2268" s="108"/>
      <c r="M2268" s="108"/>
      <c r="N2268" s="108"/>
      <c r="O2268" s="108"/>
      <c r="P2268" s="108"/>
      <c r="Q2268" s="108"/>
      <c r="R2268" s="108"/>
      <c r="S2268" s="108"/>
      <c r="T2268" s="108"/>
      <c r="U2268" s="108"/>
      <c r="V2268" s="108"/>
      <c r="W2268" s="108"/>
      <c r="X2268" s="108"/>
      <c r="Y2268" s="108"/>
      <c r="Z2268" s="108"/>
      <c r="AA2268" s="108"/>
      <c r="AB2268" s="108"/>
      <c r="AC2268" s="108"/>
      <c r="AD2268" s="108"/>
      <c r="AE2268" s="108"/>
      <c r="AF2268" s="108"/>
      <c r="AG2268" s="108"/>
      <c r="AH2268" s="108"/>
      <c r="AI2268" s="108"/>
      <c r="AJ2268" s="108"/>
      <c r="AK2268" s="108"/>
      <c r="AL2268" s="108"/>
      <c r="AM2268" s="108"/>
      <c r="AN2268" s="108"/>
      <c r="AO2268" s="108"/>
      <c r="AP2268" s="108"/>
      <c r="AQ2268" s="108"/>
      <c r="AR2268" s="108"/>
      <c r="AS2268" s="108"/>
      <c r="AT2268" s="108"/>
      <c r="AU2268" s="108"/>
      <c r="AV2268" s="108"/>
      <c r="AW2268" s="108"/>
      <c r="AX2268" s="108"/>
      <c r="AY2268" s="108"/>
      <c r="AZ2268" s="108"/>
      <c r="BA2268" s="108"/>
      <c r="BB2268" s="108"/>
      <c r="BC2268" s="108"/>
      <c r="BD2268" s="108"/>
      <c r="BE2268" s="108"/>
      <c r="BF2268" s="108"/>
      <c r="BG2268" s="108"/>
      <c r="BH2268" s="108"/>
      <c r="BI2268" s="108"/>
      <c r="BJ2268" s="108"/>
      <c r="BK2268" s="108">
        <f>ROUND($F2268/6,0)</f>
        <v>186553</v>
      </c>
      <c r="BL2268" s="108">
        <f>ROUND($F2268/6,0)</f>
        <v>186553</v>
      </c>
      <c r="BM2268" s="108">
        <f t="shared" ref="BM2268:BP2268" si="32147">ROUND($F2268/6,0)</f>
        <v>186553</v>
      </c>
      <c r="BN2268" s="108">
        <f t="shared" si="32147"/>
        <v>186553</v>
      </c>
      <c r="BO2268" s="108">
        <f t="shared" si="32147"/>
        <v>186553</v>
      </c>
      <c r="BP2268" s="108">
        <f t="shared" si="32147"/>
        <v>186553</v>
      </c>
      <c r="BQ2268" s="108"/>
      <c r="BR2268" s="108"/>
      <c r="BS2268" s="108"/>
      <c r="BT2268" s="108"/>
      <c r="BU2268" s="108"/>
      <c r="BV2268" s="108"/>
      <c r="BW2268" s="108"/>
      <c r="BX2268" s="108"/>
      <c r="BY2268" s="108"/>
      <c r="BZ2268" s="108"/>
      <c r="CA2268" s="108"/>
      <c r="CB2268" s="108"/>
      <c r="CC2268" s="108"/>
      <c r="CD2268" s="108"/>
      <c r="CE2268" s="108"/>
      <c r="CF2268" s="108"/>
      <c r="CG2268" s="108"/>
      <c r="CH2268" s="109">
        <f>IF(C2268="","",F2268-SUM(G2268:CG2268))</f>
        <v>0</v>
      </c>
      <c r="CI2268" s="107">
        <f>IF(C2268="","",SUM(G2268:CG2268))</f>
        <v>1119318</v>
      </c>
      <c r="CJ2268" s="67" t="b">
        <f>IF(C2268="","",F2268=CI2268)</f>
        <v>1</v>
      </c>
    </row>
    <row r="2269" spans="1:88" s="5" customFormat="1" x14ac:dyDescent="0.3">
      <c r="A2269" s="172"/>
      <c r="B2269" s="156"/>
      <c r="C2269" s="169"/>
      <c r="D2269" s="159"/>
      <c r="E2269" s="162"/>
      <c r="F2269" s="165"/>
      <c r="G2269" s="119">
        <v>0</v>
      </c>
      <c r="H2269" s="119"/>
      <c r="I2269" s="119"/>
      <c r="J2269" s="119"/>
      <c r="K2269" s="119"/>
      <c r="L2269" s="119"/>
      <c r="M2269" s="119"/>
      <c r="N2269" s="119"/>
      <c r="O2269" s="119"/>
      <c r="P2269" s="119"/>
      <c r="Q2269" s="119"/>
      <c r="R2269" s="119"/>
      <c r="S2269" s="119"/>
      <c r="T2269" s="119"/>
      <c r="U2269" s="110">
        <f t="shared" ref="U2269:X2269" si="32148">ROUND(U2268/$E2268,2)</f>
        <v>0</v>
      </c>
      <c r="V2269" s="110">
        <f t="shared" si="32148"/>
        <v>0</v>
      </c>
      <c r="W2269" s="110">
        <f t="shared" si="32148"/>
        <v>0</v>
      </c>
      <c r="X2269" s="119">
        <f t="shared" si="32148"/>
        <v>0</v>
      </c>
      <c r="Y2269" s="110">
        <f t="shared" ref="Y2269:AG2269" si="32149">ROUND(Y2268/$E2268,2)</f>
        <v>0</v>
      </c>
      <c r="Z2269" s="110">
        <f t="shared" si="32149"/>
        <v>0</v>
      </c>
      <c r="AA2269" s="110">
        <f t="shared" si="32149"/>
        <v>0</v>
      </c>
      <c r="AB2269" s="110">
        <f t="shared" si="32149"/>
        <v>0</v>
      </c>
      <c r="AC2269" s="110">
        <f t="shared" si="32149"/>
        <v>0</v>
      </c>
      <c r="AD2269" s="110">
        <f t="shared" si="32149"/>
        <v>0</v>
      </c>
      <c r="AE2269" s="110">
        <f t="shared" si="32149"/>
        <v>0</v>
      </c>
      <c r="AF2269" s="110">
        <f t="shared" si="32149"/>
        <v>0</v>
      </c>
      <c r="AG2269" s="119">
        <f t="shared" si="32149"/>
        <v>0</v>
      </c>
      <c r="AH2269" s="110">
        <f t="shared" ref="AH2269:AK2269" si="32150">ROUND(AH2268/$E2268,2)</f>
        <v>0</v>
      </c>
      <c r="AI2269" s="110">
        <f t="shared" si="32150"/>
        <v>0</v>
      </c>
      <c r="AJ2269" s="110">
        <f t="shared" si="32150"/>
        <v>0</v>
      </c>
      <c r="AK2269" s="119">
        <f t="shared" si="32150"/>
        <v>0</v>
      </c>
      <c r="AL2269" s="110">
        <f t="shared" ref="AL2269:AT2269" si="32151">ROUND(AL2268/$E2268,2)</f>
        <v>0</v>
      </c>
      <c r="AM2269" s="110">
        <f t="shared" si="32151"/>
        <v>0</v>
      </c>
      <c r="AN2269" s="110">
        <f t="shared" si="32151"/>
        <v>0</v>
      </c>
      <c r="AO2269" s="110">
        <f t="shared" si="32151"/>
        <v>0</v>
      </c>
      <c r="AP2269" s="110">
        <f t="shared" si="32151"/>
        <v>0</v>
      </c>
      <c r="AQ2269" s="110">
        <f t="shared" si="32151"/>
        <v>0</v>
      </c>
      <c r="AR2269" s="110">
        <f t="shared" si="32151"/>
        <v>0</v>
      </c>
      <c r="AS2269" s="110">
        <f t="shared" si="32151"/>
        <v>0</v>
      </c>
      <c r="AT2269" s="119">
        <f t="shared" si="32151"/>
        <v>0</v>
      </c>
      <c r="AU2269" s="110">
        <f t="shared" ref="AU2269:AX2269" si="32152">ROUND(AU2268/$E2268,2)</f>
        <v>0</v>
      </c>
      <c r="AV2269" s="110">
        <f t="shared" si="32152"/>
        <v>0</v>
      </c>
      <c r="AW2269" s="110">
        <f t="shared" si="32152"/>
        <v>0</v>
      </c>
      <c r="AX2269" s="119">
        <f t="shared" si="32152"/>
        <v>0</v>
      </c>
      <c r="AY2269" s="110">
        <f t="shared" ref="AY2269:BC2269" si="32153">ROUND(AY2268/$E2268,2)</f>
        <v>0</v>
      </c>
      <c r="AZ2269" s="110">
        <f t="shared" si="32153"/>
        <v>0</v>
      </c>
      <c r="BA2269" s="110">
        <f t="shared" si="32153"/>
        <v>0</v>
      </c>
      <c r="BB2269" s="110">
        <f t="shared" si="32153"/>
        <v>0</v>
      </c>
      <c r="BC2269" s="119">
        <f t="shared" si="32153"/>
        <v>0</v>
      </c>
      <c r="BD2269" s="110">
        <f t="shared" ref="BD2269:BG2269" si="32154">ROUND(BD2268/$E2268,2)</f>
        <v>0</v>
      </c>
      <c r="BE2269" s="110">
        <f t="shared" si="32154"/>
        <v>0</v>
      </c>
      <c r="BF2269" s="110">
        <f t="shared" si="32154"/>
        <v>0</v>
      </c>
      <c r="BG2269" s="119">
        <f t="shared" si="32154"/>
        <v>0</v>
      </c>
      <c r="BH2269" s="110">
        <f t="shared" ref="BH2269:BK2269" si="32155">ROUND(BH2268/$E2268,2)</f>
        <v>0</v>
      </c>
      <c r="BI2269" s="110">
        <f t="shared" si="32155"/>
        <v>0</v>
      </c>
      <c r="BJ2269" s="110">
        <f t="shared" si="32155"/>
        <v>0</v>
      </c>
      <c r="BK2269" s="119">
        <f t="shared" si="32155"/>
        <v>6.41</v>
      </c>
      <c r="BL2269" s="110">
        <f t="shared" ref="BL2269:BP2269" si="32156">ROUND(BL2268/$E2268,2)</f>
        <v>6.41</v>
      </c>
      <c r="BM2269" s="110">
        <f t="shared" si="32156"/>
        <v>6.41</v>
      </c>
      <c r="BN2269" s="110">
        <f t="shared" si="32156"/>
        <v>6.41</v>
      </c>
      <c r="BO2269" s="110">
        <f>ROUNDDOWN(BO2268/$E2268,2)</f>
        <v>6.4</v>
      </c>
      <c r="BP2269" s="119">
        <f t="shared" si="32156"/>
        <v>6.41</v>
      </c>
      <c r="BQ2269" s="110">
        <f t="shared" ref="BQ2269:BT2269" si="32157">ROUND(BQ2268/$E2268,2)</f>
        <v>0</v>
      </c>
      <c r="BR2269" s="110">
        <f t="shared" si="32157"/>
        <v>0</v>
      </c>
      <c r="BS2269" s="110">
        <f t="shared" si="32157"/>
        <v>0</v>
      </c>
      <c r="BT2269" s="119">
        <f t="shared" si="32157"/>
        <v>0</v>
      </c>
      <c r="BU2269" s="110">
        <f t="shared" ref="BU2269:BX2269" si="32158">ROUND(BU2268/$E2268,2)</f>
        <v>0</v>
      </c>
      <c r="BV2269" s="110">
        <f t="shared" si="32158"/>
        <v>0</v>
      </c>
      <c r="BW2269" s="110">
        <f t="shared" si="32158"/>
        <v>0</v>
      </c>
      <c r="BX2269" s="119">
        <f t="shared" si="32158"/>
        <v>0</v>
      </c>
      <c r="BY2269" s="110">
        <f t="shared" ref="BY2269:CC2269" si="32159">ROUND(BY2268/$E2268,2)</f>
        <v>0</v>
      </c>
      <c r="BZ2269" s="110">
        <f t="shared" si="32159"/>
        <v>0</v>
      </c>
      <c r="CA2269" s="110">
        <f t="shared" si="32159"/>
        <v>0</v>
      </c>
      <c r="CB2269" s="110">
        <f t="shared" si="32159"/>
        <v>0</v>
      </c>
      <c r="CC2269" s="119">
        <f t="shared" si="32159"/>
        <v>0</v>
      </c>
      <c r="CD2269" s="110">
        <f t="shared" ref="CD2269:CG2269" si="32160">ROUND(CD2268/$E2268,2)</f>
        <v>0</v>
      </c>
      <c r="CE2269" s="110"/>
      <c r="CF2269" s="110">
        <f t="shared" si="32160"/>
        <v>0</v>
      </c>
      <c r="CG2269" s="110">
        <f t="shared" si="32160"/>
        <v>0</v>
      </c>
      <c r="CH2269" s="111">
        <f>IF(C2268="","",D2268-SUM(G2269:CG2269))</f>
        <v>0</v>
      </c>
      <c r="CI2269" s="112">
        <f>IF(C2268="","",SUM(G2269:CG2269))</f>
        <v>38.450000000000003</v>
      </c>
      <c r="CJ2269" s="67" t="b">
        <f>IF(C2268="","",D2268=CI2269)</f>
        <v>1</v>
      </c>
    </row>
    <row r="2270" spans="1:88" s="5" customFormat="1" x14ac:dyDescent="0.3">
      <c r="A2270" s="173"/>
      <c r="B2270" s="157"/>
      <c r="C2270" s="170"/>
      <c r="D2270" s="160"/>
      <c r="E2270" s="163"/>
      <c r="F2270" s="166"/>
      <c r="G2270" s="113">
        <v>0</v>
      </c>
      <c r="H2270" s="113"/>
      <c r="I2270" s="113"/>
      <c r="J2270" s="113"/>
      <c r="K2270" s="113"/>
      <c r="L2270" s="113"/>
      <c r="M2270" s="113"/>
      <c r="N2270" s="113"/>
      <c r="O2270" s="113"/>
      <c r="P2270" s="113"/>
      <c r="Q2270" s="113"/>
      <c r="R2270" s="113"/>
      <c r="S2270" s="113"/>
      <c r="T2270" s="113"/>
      <c r="U2270" s="113">
        <f t="shared" ref="U2270:X2270" si="32161">U2268/$F2268</f>
        <v>0</v>
      </c>
      <c r="V2270" s="113">
        <f t="shared" si="32161"/>
        <v>0</v>
      </c>
      <c r="W2270" s="113">
        <f t="shared" si="32161"/>
        <v>0</v>
      </c>
      <c r="X2270" s="113">
        <f t="shared" si="32161"/>
        <v>0</v>
      </c>
      <c r="Y2270" s="113">
        <f t="shared" ref="Y2270:AG2270" si="32162">Y2268/$F2268</f>
        <v>0</v>
      </c>
      <c r="Z2270" s="113">
        <f t="shared" si="32162"/>
        <v>0</v>
      </c>
      <c r="AA2270" s="113">
        <f t="shared" si="32162"/>
        <v>0</v>
      </c>
      <c r="AB2270" s="113">
        <f t="shared" si="32162"/>
        <v>0</v>
      </c>
      <c r="AC2270" s="113">
        <f t="shared" si="32162"/>
        <v>0</v>
      </c>
      <c r="AD2270" s="113">
        <f t="shared" si="32162"/>
        <v>0</v>
      </c>
      <c r="AE2270" s="113">
        <f t="shared" si="32162"/>
        <v>0</v>
      </c>
      <c r="AF2270" s="113">
        <f t="shared" si="32162"/>
        <v>0</v>
      </c>
      <c r="AG2270" s="113">
        <f t="shared" si="32162"/>
        <v>0</v>
      </c>
      <c r="AH2270" s="113">
        <f t="shared" ref="AH2270:AK2270" si="32163">AH2268/$F2268</f>
        <v>0</v>
      </c>
      <c r="AI2270" s="113">
        <f t="shared" si="32163"/>
        <v>0</v>
      </c>
      <c r="AJ2270" s="113">
        <f t="shared" si="32163"/>
        <v>0</v>
      </c>
      <c r="AK2270" s="113">
        <f t="shared" si="32163"/>
        <v>0</v>
      </c>
      <c r="AL2270" s="113">
        <f t="shared" ref="AL2270:AT2270" si="32164">AL2268/$F2268</f>
        <v>0</v>
      </c>
      <c r="AM2270" s="113">
        <f t="shared" si="32164"/>
        <v>0</v>
      </c>
      <c r="AN2270" s="113">
        <f t="shared" si="32164"/>
        <v>0</v>
      </c>
      <c r="AO2270" s="113">
        <f t="shared" si="32164"/>
        <v>0</v>
      </c>
      <c r="AP2270" s="113">
        <f t="shared" si="32164"/>
        <v>0</v>
      </c>
      <c r="AQ2270" s="113">
        <f t="shared" si="32164"/>
        <v>0</v>
      </c>
      <c r="AR2270" s="113">
        <f t="shared" si="32164"/>
        <v>0</v>
      </c>
      <c r="AS2270" s="113">
        <f t="shared" si="32164"/>
        <v>0</v>
      </c>
      <c r="AT2270" s="113">
        <f t="shared" si="32164"/>
        <v>0</v>
      </c>
      <c r="AU2270" s="113">
        <f t="shared" ref="AU2270:AX2270" si="32165">AU2268/$F2268</f>
        <v>0</v>
      </c>
      <c r="AV2270" s="113">
        <f t="shared" si="32165"/>
        <v>0</v>
      </c>
      <c r="AW2270" s="113">
        <f t="shared" si="32165"/>
        <v>0</v>
      </c>
      <c r="AX2270" s="113">
        <f t="shared" si="32165"/>
        <v>0</v>
      </c>
      <c r="AY2270" s="113">
        <f t="shared" ref="AY2270:BC2270" si="32166">AY2268/$F2268</f>
        <v>0</v>
      </c>
      <c r="AZ2270" s="113">
        <f t="shared" si="32166"/>
        <v>0</v>
      </c>
      <c r="BA2270" s="113">
        <f t="shared" si="32166"/>
        <v>0</v>
      </c>
      <c r="BB2270" s="113">
        <f t="shared" si="32166"/>
        <v>0</v>
      </c>
      <c r="BC2270" s="113">
        <f t="shared" si="32166"/>
        <v>0</v>
      </c>
      <c r="BD2270" s="113">
        <f t="shared" ref="BD2270:BG2270" si="32167">BD2268/$F2268</f>
        <v>0</v>
      </c>
      <c r="BE2270" s="113">
        <f t="shared" si="32167"/>
        <v>0</v>
      </c>
      <c r="BF2270" s="113">
        <f t="shared" si="32167"/>
        <v>0</v>
      </c>
      <c r="BG2270" s="113">
        <f t="shared" si="32167"/>
        <v>0</v>
      </c>
      <c r="BH2270" s="113">
        <f t="shared" ref="BH2270:BK2270" si="32168">BH2268/$F2268</f>
        <v>0</v>
      </c>
      <c r="BI2270" s="113">
        <f t="shared" si="32168"/>
        <v>0</v>
      </c>
      <c r="BJ2270" s="113">
        <f t="shared" si="32168"/>
        <v>0</v>
      </c>
      <c r="BK2270" s="113">
        <f t="shared" si="32168"/>
        <v>0.16666666666666666</v>
      </c>
      <c r="BL2270" s="113">
        <f t="shared" ref="BL2270:BP2270" si="32169">BL2268/$F2268</f>
        <v>0.16666666666666666</v>
      </c>
      <c r="BM2270" s="113">
        <f t="shared" si="32169"/>
        <v>0.16666666666666666</v>
      </c>
      <c r="BN2270" s="113">
        <f t="shared" si="32169"/>
        <v>0.16666666666666666</v>
      </c>
      <c r="BO2270" s="113">
        <f t="shared" si="32169"/>
        <v>0.16666666666666666</v>
      </c>
      <c r="BP2270" s="113">
        <f t="shared" si="32169"/>
        <v>0.16666666666666666</v>
      </c>
      <c r="BQ2270" s="113">
        <f t="shared" ref="BQ2270:BT2270" si="32170">BQ2268/$F2268</f>
        <v>0</v>
      </c>
      <c r="BR2270" s="113">
        <f t="shared" si="32170"/>
        <v>0</v>
      </c>
      <c r="BS2270" s="113">
        <f t="shared" si="32170"/>
        <v>0</v>
      </c>
      <c r="BT2270" s="113">
        <f t="shared" si="32170"/>
        <v>0</v>
      </c>
      <c r="BU2270" s="113">
        <f t="shared" ref="BU2270:BX2270" si="32171">BU2268/$F2268</f>
        <v>0</v>
      </c>
      <c r="BV2270" s="113">
        <f t="shared" si="32171"/>
        <v>0</v>
      </c>
      <c r="BW2270" s="113">
        <f t="shared" si="32171"/>
        <v>0</v>
      </c>
      <c r="BX2270" s="113">
        <f t="shared" si="32171"/>
        <v>0</v>
      </c>
      <c r="BY2270" s="113">
        <f t="shared" ref="BY2270:CC2270" si="32172">BY2268/$F2268</f>
        <v>0</v>
      </c>
      <c r="BZ2270" s="113">
        <f t="shared" si="32172"/>
        <v>0</v>
      </c>
      <c r="CA2270" s="113">
        <f t="shared" si="32172"/>
        <v>0</v>
      </c>
      <c r="CB2270" s="113">
        <f t="shared" si="32172"/>
        <v>0</v>
      </c>
      <c r="CC2270" s="113">
        <f t="shared" si="32172"/>
        <v>0</v>
      </c>
      <c r="CD2270" s="113">
        <f t="shared" ref="CD2270:CG2270" si="32173">CD2268/$F2268</f>
        <v>0</v>
      </c>
      <c r="CE2270" s="113"/>
      <c r="CF2270" s="113">
        <f t="shared" si="32173"/>
        <v>0</v>
      </c>
      <c r="CG2270" s="113">
        <f t="shared" si="32173"/>
        <v>0</v>
      </c>
      <c r="CH2270" s="114">
        <f>IF(C2268="","",100%-SUM(G2270:CG2270))</f>
        <v>1.1102230246251565E-16</v>
      </c>
      <c r="CI2270" s="115">
        <f>IF(C2268="","",SUM(G2270:CG2270))</f>
        <v>0.99999999999999989</v>
      </c>
      <c r="CJ2270" s="67" t="b">
        <f>IF(C2268="","",SUM(G2270:CG2270)=CI2270)</f>
        <v>1</v>
      </c>
    </row>
    <row r="2271" spans="1:88" s="5" customFormat="1" ht="15" customHeight="1" x14ac:dyDescent="0.3">
      <c r="A2271" s="171" t="s">
        <v>1594</v>
      </c>
      <c r="B2271" s="155" t="s">
        <v>1595</v>
      </c>
      <c r="C2271" s="168" t="s">
        <v>17</v>
      </c>
      <c r="D2271" s="158">
        <v>1131.22</v>
      </c>
      <c r="E2271" s="161">
        <v>6009</v>
      </c>
      <c r="F2271" s="164">
        <f t="shared" si="32117"/>
        <v>6797501</v>
      </c>
      <c r="G2271" s="108">
        <v>0</v>
      </c>
      <c r="H2271" s="108"/>
      <c r="I2271" s="108"/>
      <c r="J2271" s="108"/>
      <c r="K2271" s="108"/>
      <c r="L2271" s="108"/>
      <c r="M2271" s="108"/>
      <c r="N2271" s="108"/>
      <c r="O2271" s="108"/>
      <c r="P2271" s="108"/>
      <c r="Q2271" s="108"/>
      <c r="R2271" s="108"/>
      <c r="S2271" s="108"/>
      <c r="T2271" s="108"/>
      <c r="U2271" s="108"/>
      <c r="V2271" s="108"/>
      <c r="W2271" s="108"/>
      <c r="X2271" s="108"/>
      <c r="Y2271" s="108"/>
      <c r="Z2271" s="108"/>
      <c r="AA2271" s="108"/>
      <c r="AB2271" s="108"/>
      <c r="AC2271" s="108"/>
      <c r="AD2271" s="108"/>
      <c r="AE2271" s="108"/>
      <c r="AF2271" s="108"/>
      <c r="AG2271" s="108"/>
      <c r="AH2271" s="108"/>
      <c r="AI2271" s="108"/>
      <c r="AJ2271" s="108"/>
      <c r="AK2271" s="108"/>
      <c r="AL2271" s="108"/>
      <c r="AM2271" s="108"/>
      <c r="AN2271" s="108"/>
      <c r="AO2271" s="108"/>
      <c r="AP2271" s="108"/>
      <c r="AQ2271" s="108"/>
      <c r="AR2271" s="108"/>
      <c r="AS2271" s="108"/>
      <c r="AT2271" s="108"/>
      <c r="AU2271" s="108"/>
      <c r="AV2271" s="108"/>
      <c r="AW2271" s="108"/>
      <c r="AX2271" s="108"/>
      <c r="AY2271" s="108"/>
      <c r="AZ2271" s="108"/>
      <c r="BA2271" s="108"/>
      <c r="BB2271" s="108"/>
      <c r="BC2271" s="108"/>
      <c r="BD2271" s="108"/>
      <c r="BE2271" s="108"/>
      <c r="BF2271" s="108"/>
      <c r="BG2271" s="108"/>
      <c r="BH2271" s="108"/>
      <c r="BI2271" s="108"/>
      <c r="BJ2271" s="108"/>
      <c r="BK2271" s="108">
        <f>ROUND($F2271/6,0)</f>
        <v>1132917</v>
      </c>
      <c r="BL2271" s="108">
        <f>ROUND($F2271/6,0)</f>
        <v>1132917</v>
      </c>
      <c r="BM2271" s="108">
        <f t="shared" ref="BM2271:BP2271" si="32174">ROUND($F2271/6,0)</f>
        <v>1132917</v>
      </c>
      <c r="BN2271" s="108">
        <f>ROUNDDOWN($F2271/6,0)</f>
        <v>1132916</v>
      </c>
      <c r="BO2271" s="108">
        <f t="shared" si="32174"/>
        <v>1132917</v>
      </c>
      <c r="BP2271" s="108">
        <f t="shared" si="32174"/>
        <v>1132917</v>
      </c>
      <c r="BQ2271" s="108"/>
      <c r="BR2271" s="108"/>
      <c r="BS2271" s="108"/>
      <c r="BT2271" s="108"/>
      <c r="BU2271" s="108"/>
      <c r="BV2271" s="108"/>
      <c r="BW2271" s="108"/>
      <c r="BX2271" s="108"/>
      <c r="BY2271" s="108"/>
      <c r="BZ2271" s="108"/>
      <c r="CA2271" s="108"/>
      <c r="CB2271" s="108"/>
      <c r="CC2271" s="108"/>
      <c r="CD2271" s="108"/>
      <c r="CE2271" s="108"/>
      <c r="CF2271" s="108"/>
      <c r="CG2271" s="108"/>
      <c r="CH2271" s="109">
        <f>IF(C2271="","",F2271-SUM(G2271:CG2271))</f>
        <v>0</v>
      </c>
      <c r="CI2271" s="107">
        <f>IF(C2271="","",SUM(G2271:CG2271))</f>
        <v>6797501</v>
      </c>
      <c r="CJ2271" s="67" t="b">
        <f>IF(C2271="","",F2271=CI2271)</f>
        <v>1</v>
      </c>
    </row>
    <row r="2272" spans="1:88" s="5" customFormat="1" x14ac:dyDescent="0.3">
      <c r="A2272" s="172"/>
      <c r="B2272" s="156"/>
      <c r="C2272" s="169"/>
      <c r="D2272" s="159"/>
      <c r="E2272" s="162"/>
      <c r="F2272" s="165"/>
      <c r="G2272" s="119">
        <v>0</v>
      </c>
      <c r="H2272" s="119"/>
      <c r="I2272" s="119"/>
      <c r="J2272" s="119"/>
      <c r="K2272" s="119"/>
      <c r="L2272" s="119"/>
      <c r="M2272" s="119"/>
      <c r="N2272" s="119"/>
      <c r="O2272" s="119"/>
      <c r="P2272" s="119"/>
      <c r="Q2272" s="119"/>
      <c r="R2272" s="119"/>
      <c r="S2272" s="119"/>
      <c r="T2272" s="119"/>
      <c r="U2272" s="110">
        <f t="shared" ref="U2272:X2272" si="32175">ROUND(U2271/$E2271,2)</f>
        <v>0</v>
      </c>
      <c r="V2272" s="110">
        <f t="shared" si="32175"/>
        <v>0</v>
      </c>
      <c r="W2272" s="110">
        <f t="shared" si="32175"/>
        <v>0</v>
      </c>
      <c r="X2272" s="119">
        <f t="shared" si="32175"/>
        <v>0</v>
      </c>
      <c r="Y2272" s="110">
        <f t="shared" ref="Y2272:AG2272" si="32176">ROUND(Y2271/$E2271,2)</f>
        <v>0</v>
      </c>
      <c r="Z2272" s="110">
        <f t="shared" si="32176"/>
        <v>0</v>
      </c>
      <c r="AA2272" s="110">
        <f t="shared" si="32176"/>
        <v>0</v>
      </c>
      <c r="AB2272" s="110">
        <f t="shared" si="32176"/>
        <v>0</v>
      </c>
      <c r="AC2272" s="110">
        <f t="shared" si="32176"/>
        <v>0</v>
      </c>
      <c r="AD2272" s="110">
        <f t="shared" si="32176"/>
        <v>0</v>
      </c>
      <c r="AE2272" s="110">
        <f t="shared" si="32176"/>
        <v>0</v>
      </c>
      <c r="AF2272" s="110">
        <f t="shared" si="32176"/>
        <v>0</v>
      </c>
      <c r="AG2272" s="119">
        <f t="shared" si="32176"/>
        <v>0</v>
      </c>
      <c r="AH2272" s="110">
        <f t="shared" ref="AH2272:AK2272" si="32177">ROUND(AH2271/$E2271,2)</f>
        <v>0</v>
      </c>
      <c r="AI2272" s="110">
        <f t="shared" si="32177"/>
        <v>0</v>
      </c>
      <c r="AJ2272" s="110">
        <f t="shared" si="32177"/>
        <v>0</v>
      </c>
      <c r="AK2272" s="119">
        <f t="shared" si="32177"/>
        <v>0</v>
      </c>
      <c r="AL2272" s="110">
        <f t="shared" ref="AL2272:AT2272" si="32178">ROUND(AL2271/$E2271,2)</f>
        <v>0</v>
      </c>
      <c r="AM2272" s="110">
        <f t="shared" si="32178"/>
        <v>0</v>
      </c>
      <c r="AN2272" s="110">
        <f t="shared" si="32178"/>
        <v>0</v>
      </c>
      <c r="AO2272" s="110">
        <f t="shared" si="32178"/>
        <v>0</v>
      </c>
      <c r="AP2272" s="110">
        <f t="shared" si="32178"/>
        <v>0</v>
      </c>
      <c r="AQ2272" s="110">
        <f t="shared" si="32178"/>
        <v>0</v>
      </c>
      <c r="AR2272" s="110">
        <f t="shared" si="32178"/>
        <v>0</v>
      </c>
      <c r="AS2272" s="110">
        <f t="shared" si="32178"/>
        <v>0</v>
      </c>
      <c r="AT2272" s="119">
        <f t="shared" si="32178"/>
        <v>0</v>
      </c>
      <c r="AU2272" s="110">
        <f t="shared" ref="AU2272:AX2272" si="32179">ROUND(AU2271/$E2271,2)</f>
        <v>0</v>
      </c>
      <c r="AV2272" s="110">
        <f t="shared" si="32179"/>
        <v>0</v>
      </c>
      <c r="AW2272" s="110">
        <f t="shared" si="32179"/>
        <v>0</v>
      </c>
      <c r="AX2272" s="119">
        <f t="shared" si="32179"/>
        <v>0</v>
      </c>
      <c r="AY2272" s="110">
        <f t="shared" ref="AY2272:BC2272" si="32180">ROUND(AY2271/$E2271,2)</f>
        <v>0</v>
      </c>
      <c r="AZ2272" s="110">
        <f t="shared" si="32180"/>
        <v>0</v>
      </c>
      <c r="BA2272" s="110">
        <f t="shared" si="32180"/>
        <v>0</v>
      </c>
      <c r="BB2272" s="110">
        <f t="shared" si="32180"/>
        <v>0</v>
      </c>
      <c r="BC2272" s="119">
        <f t="shared" si="32180"/>
        <v>0</v>
      </c>
      <c r="BD2272" s="110">
        <f t="shared" ref="BD2272:BG2272" si="32181">ROUND(BD2271/$E2271,2)</f>
        <v>0</v>
      </c>
      <c r="BE2272" s="110">
        <f t="shared" si="32181"/>
        <v>0</v>
      </c>
      <c r="BF2272" s="110">
        <f t="shared" si="32181"/>
        <v>0</v>
      </c>
      <c r="BG2272" s="119">
        <f t="shared" si="32181"/>
        <v>0</v>
      </c>
      <c r="BH2272" s="110">
        <f t="shared" ref="BH2272:BK2272" si="32182">ROUND(BH2271/$E2271,2)</f>
        <v>0</v>
      </c>
      <c r="BI2272" s="110">
        <f t="shared" si="32182"/>
        <v>0</v>
      </c>
      <c r="BJ2272" s="110">
        <f t="shared" si="32182"/>
        <v>0</v>
      </c>
      <c r="BK2272" s="119">
        <f t="shared" si="32182"/>
        <v>188.54</v>
      </c>
      <c r="BL2272" s="110">
        <f t="shared" ref="BL2272:BP2272" si="32183">ROUND(BL2271/$E2271,2)</f>
        <v>188.54</v>
      </c>
      <c r="BM2272" s="110">
        <f t="shared" si="32183"/>
        <v>188.54</v>
      </c>
      <c r="BN2272" s="110">
        <f t="shared" ref="BN2272:BO2272" si="32184">ROUNDDOWN(BN2271/$E2271,2)</f>
        <v>188.53</v>
      </c>
      <c r="BO2272" s="110">
        <f t="shared" si="32184"/>
        <v>188.53</v>
      </c>
      <c r="BP2272" s="119">
        <f t="shared" si="32183"/>
        <v>188.54</v>
      </c>
      <c r="BQ2272" s="110">
        <f t="shared" ref="BQ2272:BT2272" si="32185">ROUND(BQ2271/$E2271,2)</f>
        <v>0</v>
      </c>
      <c r="BR2272" s="110">
        <f t="shared" si="32185"/>
        <v>0</v>
      </c>
      <c r="BS2272" s="110">
        <f t="shared" si="32185"/>
        <v>0</v>
      </c>
      <c r="BT2272" s="119">
        <f t="shared" si="32185"/>
        <v>0</v>
      </c>
      <c r="BU2272" s="110">
        <f t="shared" ref="BU2272:BX2272" si="32186">ROUND(BU2271/$E2271,2)</f>
        <v>0</v>
      </c>
      <c r="BV2272" s="110">
        <f t="shared" si="32186"/>
        <v>0</v>
      </c>
      <c r="BW2272" s="110">
        <f t="shared" si="32186"/>
        <v>0</v>
      </c>
      <c r="BX2272" s="119">
        <f t="shared" si="32186"/>
        <v>0</v>
      </c>
      <c r="BY2272" s="110">
        <f t="shared" ref="BY2272:CC2272" si="32187">ROUND(BY2271/$E2271,2)</f>
        <v>0</v>
      </c>
      <c r="BZ2272" s="110">
        <f t="shared" si="32187"/>
        <v>0</v>
      </c>
      <c r="CA2272" s="110">
        <f t="shared" si="32187"/>
        <v>0</v>
      </c>
      <c r="CB2272" s="110">
        <f t="shared" si="32187"/>
        <v>0</v>
      </c>
      <c r="CC2272" s="119">
        <f t="shared" si="32187"/>
        <v>0</v>
      </c>
      <c r="CD2272" s="110">
        <f t="shared" ref="CD2272:CG2272" si="32188">ROUND(CD2271/$E2271,2)</f>
        <v>0</v>
      </c>
      <c r="CE2272" s="110"/>
      <c r="CF2272" s="110">
        <f t="shared" si="32188"/>
        <v>0</v>
      </c>
      <c r="CG2272" s="110">
        <f t="shared" si="32188"/>
        <v>0</v>
      </c>
      <c r="CH2272" s="111">
        <f>IF(C2271="","",D2271-SUM(G2272:CG2272))</f>
        <v>0</v>
      </c>
      <c r="CI2272" s="112">
        <f>IF(C2271="","",SUM(G2272:CG2272))</f>
        <v>1131.22</v>
      </c>
      <c r="CJ2272" s="67" t="b">
        <f>IF(C2271="","",D2271=CI2272)</f>
        <v>1</v>
      </c>
    </row>
    <row r="2273" spans="1:88" s="5" customFormat="1" x14ac:dyDescent="0.3">
      <c r="A2273" s="173"/>
      <c r="B2273" s="157"/>
      <c r="C2273" s="170"/>
      <c r="D2273" s="160"/>
      <c r="E2273" s="163"/>
      <c r="F2273" s="166"/>
      <c r="G2273" s="113">
        <v>0</v>
      </c>
      <c r="H2273" s="113"/>
      <c r="I2273" s="113"/>
      <c r="J2273" s="113"/>
      <c r="K2273" s="113"/>
      <c r="L2273" s="113"/>
      <c r="M2273" s="113"/>
      <c r="N2273" s="113"/>
      <c r="O2273" s="113"/>
      <c r="P2273" s="113"/>
      <c r="Q2273" s="113"/>
      <c r="R2273" s="113"/>
      <c r="S2273" s="113"/>
      <c r="T2273" s="113"/>
      <c r="U2273" s="113">
        <f t="shared" ref="U2273:X2273" si="32189">U2271/$F2271</f>
        <v>0</v>
      </c>
      <c r="V2273" s="113">
        <f t="shared" si="32189"/>
        <v>0</v>
      </c>
      <c r="W2273" s="113">
        <f t="shared" si="32189"/>
        <v>0</v>
      </c>
      <c r="X2273" s="113">
        <f t="shared" si="32189"/>
        <v>0</v>
      </c>
      <c r="Y2273" s="113">
        <f t="shared" ref="Y2273:AG2273" si="32190">Y2271/$F2271</f>
        <v>0</v>
      </c>
      <c r="Z2273" s="113">
        <f t="shared" si="32190"/>
        <v>0</v>
      </c>
      <c r="AA2273" s="113">
        <f t="shared" si="32190"/>
        <v>0</v>
      </c>
      <c r="AB2273" s="113">
        <f t="shared" si="32190"/>
        <v>0</v>
      </c>
      <c r="AC2273" s="113">
        <f t="shared" si="32190"/>
        <v>0</v>
      </c>
      <c r="AD2273" s="113">
        <f t="shared" si="32190"/>
        <v>0</v>
      </c>
      <c r="AE2273" s="113">
        <f t="shared" si="32190"/>
        <v>0</v>
      </c>
      <c r="AF2273" s="113">
        <f t="shared" si="32190"/>
        <v>0</v>
      </c>
      <c r="AG2273" s="113">
        <f t="shared" si="32190"/>
        <v>0</v>
      </c>
      <c r="AH2273" s="113">
        <f t="shared" ref="AH2273:AK2273" si="32191">AH2271/$F2271</f>
        <v>0</v>
      </c>
      <c r="AI2273" s="113">
        <f t="shared" si="32191"/>
        <v>0</v>
      </c>
      <c r="AJ2273" s="113">
        <f t="shared" si="32191"/>
        <v>0</v>
      </c>
      <c r="AK2273" s="113">
        <f t="shared" si="32191"/>
        <v>0</v>
      </c>
      <c r="AL2273" s="113">
        <f t="shared" ref="AL2273:AT2273" si="32192">AL2271/$F2271</f>
        <v>0</v>
      </c>
      <c r="AM2273" s="113">
        <f t="shared" si="32192"/>
        <v>0</v>
      </c>
      <c r="AN2273" s="113">
        <f t="shared" si="32192"/>
        <v>0</v>
      </c>
      <c r="AO2273" s="113">
        <f t="shared" si="32192"/>
        <v>0</v>
      </c>
      <c r="AP2273" s="113">
        <f t="shared" si="32192"/>
        <v>0</v>
      </c>
      <c r="AQ2273" s="113">
        <f t="shared" si="32192"/>
        <v>0</v>
      </c>
      <c r="AR2273" s="113">
        <f t="shared" si="32192"/>
        <v>0</v>
      </c>
      <c r="AS2273" s="113">
        <f t="shared" si="32192"/>
        <v>0</v>
      </c>
      <c r="AT2273" s="113">
        <f t="shared" si="32192"/>
        <v>0</v>
      </c>
      <c r="AU2273" s="113">
        <f t="shared" ref="AU2273:AX2273" si="32193">AU2271/$F2271</f>
        <v>0</v>
      </c>
      <c r="AV2273" s="113">
        <f t="shared" si="32193"/>
        <v>0</v>
      </c>
      <c r="AW2273" s="113">
        <f t="shared" si="32193"/>
        <v>0</v>
      </c>
      <c r="AX2273" s="113">
        <f t="shared" si="32193"/>
        <v>0</v>
      </c>
      <c r="AY2273" s="113">
        <f t="shared" ref="AY2273:BC2273" si="32194">AY2271/$F2271</f>
        <v>0</v>
      </c>
      <c r="AZ2273" s="113">
        <f t="shared" si="32194"/>
        <v>0</v>
      </c>
      <c r="BA2273" s="113">
        <f t="shared" si="32194"/>
        <v>0</v>
      </c>
      <c r="BB2273" s="113">
        <f t="shared" si="32194"/>
        <v>0</v>
      </c>
      <c r="BC2273" s="113">
        <f t="shared" si="32194"/>
        <v>0</v>
      </c>
      <c r="BD2273" s="113">
        <f t="shared" ref="BD2273:BG2273" si="32195">BD2271/$F2271</f>
        <v>0</v>
      </c>
      <c r="BE2273" s="113">
        <f t="shared" si="32195"/>
        <v>0</v>
      </c>
      <c r="BF2273" s="113">
        <f t="shared" si="32195"/>
        <v>0</v>
      </c>
      <c r="BG2273" s="113">
        <f t="shared" si="32195"/>
        <v>0</v>
      </c>
      <c r="BH2273" s="113">
        <f t="shared" ref="BH2273:BK2273" si="32196">BH2271/$F2271</f>
        <v>0</v>
      </c>
      <c r="BI2273" s="113">
        <f t="shared" si="32196"/>
        <v>0</v>
      </c>
      <c r="BJ2273" s="113">
        <f t="shared" si="32196"/>
        <v>0</v>
      </c>
      <c r="BK2273" s="113">
        <f t="shared" si="32196"/>
        <v>0.16666669118548125</v>
      </c>
      <c r="BL2273" s="113">
        <f t="shared" ref="BL2273:BP2273" si="32197">BL2271/$F2271</f>
        <v>0.16666669118548125</v>
      </c>
      <c r="BM2273" s="113">
        <f t="shared" si="32197"/>
        <v>0.16666669118548125</v>
      </c>
      <c r="BN2273" s="113">
        <f t="shared" si="32197"/>
        <v>0.16666654407259374</v>
      </c>
      <c r="BO2273" s="113">
        <f t="shared" si="32197"/>
        <v>0.16666669118548125</v>
      </c>
      <c r="BP2273" s="113">
        <f t="shared" si="32197"/>
        <v>0.16666669118548125</v>
      </c>
      <c r="BQ2273" s="113">
        <f t="shared" ref="BQ2273:BT2273" si="32198">BQ2271/$F2271</f>
        <v>0</v>
      </c>
      <c r="BR2273" s="113">
        <f t="shared" si="32198"/>
        <v>0</v>
      </c>
      <c r="BS2273" s="113">
        <f t="shared" si="32198"/>
        <v>0</v>
      </c>
      <c r="BT2273" s="113">
        <f t="shared" si="32198"/>
        <v>0</v>
      </c>
      <c r="BU2273" s="113">
        <f t="shared" ref="BU2273:BX2273" si="32199">BU2271/$F2271</f>
        <v>0</v>
      </c>
      <c r="BV2273" s="113">
        <f t="shared" si="32199"/>
        <v>0</v>
      </c>
      <c r="BW2273" s="113">
        <f t="shared" si="32199"/>
        <v>0</v>
      </c>
      <c r="BX2273" s="113">
        <f t="shared" si="32199"/>
        <v>0</v>
      </c>
      <c r="BY2273" s="113">
        <f t="shared" ref="BY2273:CC2273" si="32200">BY2271/$F2271</f>
        <v>0</v>
      </c>
      <c r="BZ2273" s="113">
        <f t="shared" si="32200"/>
        <v>0</v>
      </c>
      <c r="CA2273" s="113">
        <f t="shared" si="32200"/>
        <v>0</v>
      </c>
      <c r="CB2273" s="113">
        <f t="shared" si="32200"/>
        <v>0</v>
      </c>
      <c r="CC2273" s="113">
        <f t="shared" si="32200"/>
        <v>0</v>
      </c>
      <c r="CD2273" s="113">
        <f t="shared" ref="CD2273:CG2273" si="32201">CD2271/$F2271</f>
        <v>0</v>
      </c>
      <c r="CE2273" s="113"/>
      <c r="CF2273" s="113">
        <f t="shared" si="32201"/>
        <v>0</v>
      </c>
      <c r="CG2273" s="113">
        <f t="shared" si="32201"/>
        <v>0</v>
      </c>
      <c r="CH2273" s="114">
        <f>IF(C2271="","",100%-SUM(G2273:CG2273))</f>
        <v>0</v>
      </c>
      <c r="CI2273" s="115">
        <f>IF(C2271="","",SUM(G2273:CG2273))</f>
        <v>1</v>
      </c>
      <c r="CJ2273" s="67" t="b">
        <f>IF(C2271="","",SUM(G2273:CG2273)=CI2273)</f>
        <v>1</v>
      </c>
    </row>
    <row r="2274" spans="1:88" s="5" customFormat="1" x14ac:dyDescent="0.3">
      <c r="A2274" s="171" t="s">
        <v>1596</v>
      </c>
      <c r="B2274" s="155" t="s">
        <v>1597</v>
      </c>
      <c r="C2274" s="168" t="s">
        <v>163</v>
      </c>
      <c r="D2274" s="158">
        <v>124</v>
      </c>
      <c r="E2274" s="161">
        <v>7756</v>
      </c>
      <c r="F2274" s="164">
        <f t="shared" si="32117"/>
        <v>961744</v>
      </c>
      <c r="G2274" s="108">
        <v>0</v>
      </c>
      <c r="H2274" s="108"/>
      <c r="I2274" s="108"/>
      <c r="J2274" s="108"/>
      <c r="K2274" s="108"/>
      <c r="L2274" s="108"/>
      <c r="M2274" s="108"/>
      <c r="N2274" s="108"/>
      <c r="O2274" s="108"/>
      <c r="P2274" s="108"/>
      <c r="Q2274" s="108"/>
      <c r="R2274" s="108"/>
      <c r="S2274" s="108"/>
      <c r="T2274" s="108"/>
      <c r="U2274" s="108"/>
      <c r="V2274" s="108"/>
      <c r="W2274" s="108"/>
      <c r="X2274" s="108"/>
      <c r="Y2274" s="108"/>
      <c r="Z2274" s="108"/>
      <c r="AA2274" s="108"/>
      <c r="AB2274" s="108"/>
      <c r="AC2274" s="108"/>
      <c r="AD2274" s="108"/>
      <c r="AE2274" s="108"/>
      <c r="AF2274" s="108"/>
      <c r="AG2274" s="108"/>
      <c r="AH2274" s="108"/>
      <c r="AI2274" s="108"/>
      <c r="AJ2274" s="108"/>
      <c r="AK2274" s="108"/>
      <c r="AL2274" s="108"/>
      <c r="AM2274" s="108"/>
      <c r="AN2274" s="108"/>
      <c r="AO2274" s="108"/>
      <c r="AP2274" s="108"/>
      <c r="AQ2274" s="108"/>
      <c r="AR2274" s="108"/>
      <c r="AS2274" s="108"/>
      <c r="AT2274" s="108"/>
      <c r="AU2274" s="108"/>
      <c r="AV2274" s="108"/>
      <c r="AW2274" s="108"/>
      <c r="AX2274" s="108"/>
      <c r="AY2274" s="108"/>
      <c r="AZ2274" s="108"/>
      <c r="BA2274" s="108"/>
      <c r="BB2274" s="108"/>
      <c r="BC2274" s="108"/>
      <c r="BD2274" s="108"/>
      <c r="BE2274" s="108"/>
      <c r="BF2274" s="108"/>
      <c r="BG2274" s="108"/>
      <c r="BH2274" s="108"/>
      <c r="BI2274" s="108"/>
      <c r="BJ2274" s="108"/>
      <c r="BK2274" s="108">
        <f>ROUND($F2274/6,0)</f>
        <v>160291</v>
      </c>
      <c r="BL2274" s="108">
        <f>ROUND($F2274/6,0)</f>
        <v>160291</v>
      </c>
      <c r="BM2274" s="108">
        <f t="shared" ref="BM2274:BP2274" si="32202">ROUND($F2274/6,0)</f>
        <v>160291</v>
      </c>
      <c r="BN2274" s="108">
        <f>ROUNDDOWN($F2274/6,0)</f>
        <v>160290</v>
      </c>
      <c r="BO2274" s="108">
        <f>ROUNDDOWN($F2274/6,0)</f>
        <v>160290</v>
      </c>
      <c r="BP2274" s="108">
        <f t="shared" si="32202"/>
        <v>160291</v>
      </c>
      <c r="BQ2274" s="108"/>
      <c r="BR2274" s="108"/>
      <c r="BS2274" s="108"/>
      <c r="BT2274" s="108"/>
      <c r="BU2274" s="108"/>
      <c r="BV2274" s="108"/>
      <c r="BW2274" s="108"/>
      <c r="BX2274" s="108"/>
      <c r="BY2274" s="108"/>
      <c r="BZ2274" s="108"/>
      <c r="CA2274" s="108"/>
      <c r="CB2274" s="108"/>
      <c r="CC2274" s="108"/>
      <c r="CD2274" s="108"/>
      <c r="CE2274" s="108"/>
      <c r="CF2274" s="108"/>
      <c r="CG2274" s="108"/>
      <c r="CH2274" s="109">
        <f>IF(C2274="","",F2274-SUM(G2274:CG2274))</f>
        <v>0</v>
      </c>
      <c r="CI2274" s="107">
        <f>IF(C2274="","",SUM(G2274:CG2274))</f>
        <v>961744</v>
      </c>
      <c r="CJ2274" s="67" t="b">
        <f>IF(C2274="","",F2274=CI2274)</f>
        <v>1</v>
      </c>
    </row>
    <row r="2275" spans="1:88" s="5" customFormat="1" x14ac:dyDescent="0.3">
      <c r="A2275" s="172"/>
      <c r="B2275" s="156"/>
      <c r="C2275" s="169"/>
      <c r="D2275" s="159"/>
      <c r="E2275" s="162"/>
      <c r="F2275" s="165"/>
      <c r="G2275" s="119">
        <v>0</v>
      </c>
      <c r="H2275" s="119"/>
      <c r="I2275" s="119"/>
      <c r="J2275" s="119"/>
      <c r="K2275" s="119"/>
      <c r="L2275" s="119"/>
      <c r="M2275" s="119"/>
      <c r="N2275" s="119"/>
      <c r="O2275" s="119"/>
      <c r="P2275" s="119"/>
      <c r="Q2275" s="119"/>
      <c r="R2275" s="119"/>
      <c r="S2275" s="119"/>
      <c r="T2275" s="119"/>
      <c r="U2275" s="110">
        <f t="shared" ref="U2275:X2275" si="32203">ROUND(U2274/$E2274,2)</f>
        <v>0</v>
      </c>
      <c r="V2275" s="110">
        <f t="shared" si="32203"/>
        <v>0</v>
      </c>
      <c r="W2275" s="110">
        <f t="shared" si="32203"/>
        <v>0</v>
      </c>
      <c r="X2275" s="119">
        <f t="shared" si="32203"/>
        <v>0</v>
      </c>
      <c r="Y2275" s="110">
        <f t="shared" ref="Y2275:AG2275" si="32204">ROUND(Y2274/$E2274,2)</f>
        <v>0</v>
      </c>
      <c r="Z2275" s="110">
        <f t="shared" si="32204"/>
        <v>0</v>
      </c>
      <c r="AA2275" s="110">
        <f t="shared" si="32204"/>
        <v>0</v>
      </c>
      <c r="AB2275" s="110">
        <f t="shared" si="32204"/>
        <v>0</v>
      </c>
      <c r="AC2275" s="110">
        <f t="shared" si="32204"/>
        <v>0</v>
      </c>
      <c r="AD2275" s="110">
        <f t="shared" si="32204"/>
        <v>0</v>
      </c>
      <c r="AE2275" s="110">
        <f t="shared" si="32204"/>
        <v>0</v>
      </c>
      <c r="AF2275" s="110">
        <f t="shared" si="32204"/>
        <v>0</v>
      </c>
      <c r="AG2275" s="119">
        <f t="shared" si="32204"/>
        <v>0</v>
      </c>
      <c r="AH2275" s="110">
        <f t="shared" ref="AH2275:AK2275" si="32205">ROUND(AH2274/$E2274,2)</f>
        <v>0</v>
      </c>
      <c r="AI2275" s="110">
        <f t="shared" si="32205"/>
        <v>0</v>
      </c>
      <c r="AJ2275" s="110">
        <f t="shared" si="32205"/>
        <v>0</v>
      </c>
      <c r="AK2275" s="119">
        <f t="shared" si="32205"/>
        <v>0</v>
      </c>
      <c r="AL2275" s="110">
        <f t="shared" ref="AL2275:AT2275" si="32206">ROUND(AL2274/$E2274,2)</f>
        <v>0</v>
      </c>
      <c r="AM2275" s="110">
        <f t="shared" si="32206"/>
        <v>0</v>
      </c>
      <c r="AN2275" s="110">
        <f t="shared" si="32206"/>
        <v>0</v>
      </c>
      <c r="AO2275" s="110">
        <f t="shared" si="32206"/>
        <v>0</v>
      </c>
      <c r="AP2275" s="110">
        <f t="shared" si="32206"/>
        <v>0</v>
      </c>
      <c r="AQ2275" s="110">
        <f t="shared" si="32206"/>
        <v>0</v>
      </c>
      <c r="AR2275" s="110">
        <f t="shared" si="32206"/>
        <v>0</v>
      </c>
      <c r="AS2275" s="110">
        <f t="shared" si="32206"/>
        <v>0</v>
      </c>
      <c r="AT2275" s="119">
        <f t="shared" si="32206"/>
        <v>0</v>
      </c>
      <c r="AU2275" s="110">
        <f t="shared" ref="AU2275:AX2275" si="32207">ROUND(AU2274/$E2274,2)</f>
        <v>0</v>
      </c>
      <c r="AV2275" s="110">
        <f t="shared" si="32207"/>
        <v>0</v>
      </c>
      <c r="AW2275" s="110">
        <f t="shared" si="32207"/>
        <v>0</v>
      </c>
      <c r="AX2275" s="119">
        <f t="shared" si="32207"/>
        <v>0</v>
      </c>
      <c r="AY2275" s="110">
        <f t="shared" ref="AY2275:BC2275" si="32208">ROUND(AY2274/$E2274,2)</f>
        <v>0</v>
      </c>
      <c r="AZ2275" s="110">
        <f t="shared" si="32208"/>
        <v>0</v>
      </c>
      <c r="BA2275" s="110">
        <f t="shared" si="32208"/>
        <v>0</v>
      </c>
      <c r="BB2275" s="110">
        <f t="shared" si="32208"/>
        <v>0</v>
      </c>
      <c r="BC2275" s="119">
        <f t="shared" si="32208"/>
        <v>0</v>
      </c>
      <c r="BD2275" s="110">
        <f t="shared" ref="BD2275:BG2275" si="32209">ROUND(BD2274/$E2274,2)</f>
        <v>0</v>
      </c>
      <c r="BE2275" s="110">
        <f t="shared" si="32209"/>
        <v>0</v>
      </c>
      <c r="BF2275" s="110">
        <f t="shared" si="32209"/>
        <v>0</v>
      </c>
      <c r="BG2275" s="119">
        <f t="shared" si="32209"/>
        <v>0</v>
      </c>
      <c r="BH2275" s="110">
        <f t="shared" ref="BH2275:BK2275" si="32210">ROUND(BH2274/$E2274,2)</f>
        <v>0</v>
      </c>
      <c r="BI2275" s="110">
        <f t="shared" si="32210"/>
        <v>0</v>
      </c>
      <c r="BJ2275" s="110">
        <f t="shared" si="32210"/>
        <v>0</v>
      </c>
      <c r="BK2275" s="119">
        <f t="shared" si="32210"/>
        <v>20.67</v>
      </c>
      <c r="BL2275" s="110">
        <f t="shared" ref="BL2275:BP2275" si="32211">ROUND(BL2274/$E2274,2)</f>
        <v>20.67</v>
      </c>
      <c r="BM2275" s="110">
        <f t="shared" si="32211"/>
        <v>20.67</v>
      </c>
      <c r="BN2275" s="110">
        <f t="shared" ref="BN2275:BO2275" si="32212">ROUNDDOWN(BN2274/$E2274,2)</f>
        <v>20.66</v>
      </c>
      <c r="BO2275" s="110">
        <f t="shared" si="32212"/>
        <v>20.66</v>
      </c>
      <c r="BP2275" s="119">
        <f t="shared" si="32211"/>
        <v>20.67</v>
      </c>
      <c r="BQ2275" s="110">
        <f t="shared" ref="BQ2275:BT2275" si="32213">ROUND(BQ2274/$E2274,2)</f>
        <v>0</v>
      </c>
      <c r="BR2275" s="110">
        <f t="shared" si="32213"/>
        <v>0</v>
      </c>
      <c r="BS2275" s="110">
        <f t="shared" si="32213"/>
        <v>0</v>
      </c>
      <c r="BT2275" s="119">
        <f t="shared" si="32213"/>
        <v>0</v>
      </c>
      <c r="BU2275" s="110">
        <f t="shared" ref="BU2275:BX2275" si="32214">ROUND(BU2274/$E2274,2)</f>
        <v>0</v>
      </c>
      <c r="BV2275" s="110">
        <f t="shared" si="32214"/>
        <v>0</v>
      </c>
      <c r="BW2275" s="110">
        <f t="shared" si="32214"/>
        <v>0</v>
      </c>
      <c r="BX2275" s="119">
        <f t="shared" si="32214"/>
        <v>0</v>
      </c>
      <c r="BY2275" s="110">
        <f t="shared" ref="BY2275:CC2275" si="32215">ROUND(BY2274/$E2274,2)</f>
        <v>0</v>
      </c>
      <c r="BZ2275" s="110">
        <f t="shared" si="32215"/>
        <v>0</v>
      </c>
      <c r="CA2275" s="110">
        <f t="shared" si="32215"/>
        <v>0</v>
      </c>
      <c r="CB2275" s="110">
        <f t="shared" si="32215"/>
        <v>0</v>
      </c>
      <c r="CC2275" s="119">
        <f t="shared" si="32215"/>
        <v>0</v>
      </c>
      <c r="CD2275" s="110">
        <f t="shared" ref="CD2275:CG2275" si="32216">ROUND(CD2274/$E2274,2)</f>
        <v>0</v>
      </c>
      <c r="CE2275" s="110"/>
      <c r="CF2275" s="110">
        <f t="shared" si="32216"/>
        <v>0</v>
      </c>
      <c r="CG2275" s="110">
        <f t="shared" si="32216"/>
        <v>0</v>
      </c>
      <c r="CH2275" s="111">
        <f>IF(C2274="","",D2274-SUM(G2275:CG2275))</f>
        <v>0</v>
      </c>
      <c r="CI2275" s="112">
        <f>IF(C2274="","",SUM(G2275:CG2275))</f>
        <v>124</v>
      </c>
      <c r="CJ2275" s="67" t="b">
        <f>IF(C2274="","",D2274=CI2275)</f>
        <v>1</v>
      </c>
    </row>
    <row r="2276" spans="1:88" s="5" customFormat="1" x14ac:dyDescent="0.3">
      <c r="A2276" s="173"/>
      <c r="B2276" s="157"/>
      <c r="C2276" s="170"/>
      <c r="D2276" s="160"/>
      <c r="E2276" s="163"/>
      <c r="F2276" s="166"/>
      <c r="G2276" s="113">
        <v>0</v>
      </c>
      <c r="H2276" s="113"/>
      <c r="I2276" s="113"/>
      <c r="J2276" s="113"/>
      <c r="K2276" s="113"/>
      <c r="L2276" s="113"/>
      <c r="M2276" s="113"/>
      <c r="N2276" s="113"/>
      <c r="O2276" s="113"/>
      <c r="P2276" s="113"/>
      <c r="Q2276" s="113"/>
      <c r="R2276" s="113"/>
      <c r="S2276" s="113"/>
      <c r="T2276" s="113"/>
      <c r="U2276" s="113">
        <f t="shared" ref="U2276:X2276" si="32217">U2274/$F2274</f>
        <v>0</v>
      </c>
      <c r="V2276" s="113">
        <f t="shared" si="32217"/>
        <v>0</v>
      </c>
      <c r="W2276" s="113">
        <f t="shared" si="32217"/>
        <v>0</v>
      </c>
      <c r="X2276" s="113">
        <f t="shared" si="32217"/>
        <v>0</v>
      </c>
      <c r="Y2276" s="113">
        <f t="shared" ref="Y2276:AG2276" si="32218">Y2274/$F2274</f>
        <v>0</v>
      </c>
      <c r="Z2276" s="113">
        <f t="shared" si="32218"/>
        <v>0</v>
      </c>
      <c r="AA2276" s="113">
        <f t="shared" si="32218"/>
        <v>0</v>
      </c>
      <c r="AB2276" s="113">
        <f t="shared" si="32218"/>
        <v>0</v>
      </c>
      <c r="AC2276" s="113">
        <f t="shared" si="32218"/>
        <v>0</v>
      </c>
      <c r="AD2276" s="113">
        <f t="shared" si="32218"/>
        <v>0</v>
      </c>
      <c r="AE2276" s="113">
        <f t="shared" si="32218"/>
        <v>0</v>
      </c>
      <c r="AF2276" s="113">
        <f t="shared" si="32218"/>
        <v>0</v>
      </c>
      <c r="AG2276" s="113">
        <f t="shared" si="32218"/>
        <v>0</v>
      </c>
      <c r="AH2276" s="113">
        <f t="shared" ref="AH2276:AK2276" si="32219">AH2274/$F2274</f>
        <v>0</v>
      </c>
      <c r="AI2276" s="113">
        <f t="shared" si="32219"/>
        <v>0</v>
      </c>
      <c r="AJ2276" s="113">
        <f t="shared" si="32219"/>
        <v>0</v>
      </c>
      <c r="AK2276" s="113">
        <f t="shared" si="32219"/>
        <v>0</v>
      </c>
      <c r="AL2276" s="113">
        <f t="shared" ref="AL2276:AT2276" si="32220">AL2274/$F2274</f>
        <v>0</v>
      </c>
      <c r="AM2276" s="113">
        <f t="shared" si="32220"/>
        <v>0</v>
      </c>
      <c r="AN2276" s="113">
        <f t="shared" si="32220"/>
        <v>0</v>
      </c>
      <c r="AO2276" s="113">
        <f t="shared" si="32220"/>
        <v>0</v>
      </c>
      <c r="AP2276" s="113">
        <f t="shared" si="32220"/>
        <v>0</v>
      </c>
      <c r="AQ2276" s="113">
        <f t="shared" si="32220"/>
        <v>0</v>
      </c>
      <c r="AR2276" s="113">
        <f t="shared" si="32220"/>
        <v>0</v>
      </c>
      <c r="AS2276" s="113">
        <f t="shared" si="32220"/>
        <v>0</v>
      </c>
      <c r="AT2276" s="113">
        <f t="shared" si="32220"/>
        <v>0</v>
      </c>
      <c r="AU2276" s="113">
        <f t="shared" ref="AU2276:AX2276" si="32221">AU2274/$F2274</f>
        <v>0</v>
      </c>
      <c r="AV2276" s="113">
        <f t="shared" si="32221"/>
        <v>0</v>
      </c>
      <c r="AW2276" s="113">
        <f t="shared" si="32221"/>
        <v>0</v>
      </c>
      <c r="AX2276" s="113">
        <f t="shared" si="32221"/>
        <v>0</v>
      </c>
      <c r="AY2276" s="113">
        <f t="shared" ref="AY2276:BC2276" si="32222">AY2274/$F2274</f>
        <v>0</v>
      </c>
      <c r="AZ2276" s="113">
        <f t="shared" si="32222"/>
        <v>0</v>
      </c>
      <c r="BA2276" s="113">
        <f t="shared" si="32222"/>
        <v>0</v>
      </c>
      <c r="BB2276" s="113">
        <f t="shared" si="32222"/>
        <v>0</v>
      </c>
      <c r="BC2276" s="113">
        <f t="shared" si="32222"/>
        <v>0</v>
      </c>
      <c r="BD2276" s="113">
        <f t="shared" ref="BD2276:BG2276" si="32223">BD2274/$F2274</f>
        <v>0</v>
      </c>
      <c r="BE2276" s="113">
        <f t="shared" si="32223"/>
        <v>0</v>
      </c>
      <c r="BF2276" s="113">
        <f t="shared" si="32223"/>
        <v>0</v>
      </c>
      <c r="BG2276" s="113">
        <f t="shared" si="32223"/>
        <v>0</v>
      </c>
      <c r="BH2276" s="113">
        <f t="shared" ref="BH2276:BK2276" si="32224">BH2274/$F2274</f>
        <v>0</v>
      </c>
      <c r="BI2276" s="113">
        <f t="shared" si="32224"/>
        <v>0</v>
      </c>
      <c r="BJ2276" s="113">
        <f t="shared" si="32224"/>
        <v>0</v>
      </c>
      <c r="BK2276" s="113">
        <f t="shared" si="32224"/>
        <v>0.16666701325924571</v>
      </c>
      <c r="BL2276" s="113">
        <f t="shared" ref="BL2276:BP2276" si="32225">BL2274/$F2274</f>
        <v>0.16666701325924571</v>
      </c>
      <c r="BM2276" s="113">
        <f t="shared" si="32225"/>
        <v>0.16666701325924571</v>
      </c>
      <c r="BN2276" s="113">
        <f t="shared" si="32225"/>
        <v>0.16666597348150861</v>
      </c>
      <c r="BO2276" s="113">
        <f t="shared" si="32225"/>
        <v>0.16666597348150861</v>
      </c>
      <c r="BP2276" s="113">
        <f t="shared" si="32225"/>
        <v>0.16666701325924571</v>
      </c>
      <c r="BQ2276" s="113">
        <f t="shared" ref="BQ2276:BT2276" si="32226">BQ2274/$F2274</f>
        <v>0</v>
      </c>
      <c r="BR2276" s="113">
        <f t="shared" si="32226"/>
        <v>0</v>
      </c>
      <c r="BS2276" s="113">
        <f t="shared" si="32226"/>
        <v>0</v>
      </c>
      <c r="BT2276" s="113">
        <f t="shared" si="32226"/>
        <v>0</v>
      </c>
      <c r="BU2276" s="113">
        <f t="shared" ref="BU2276:BX2276" si="32227">BU2274/$F2274</f>
        <v>0</v>
      </c>
      <c r="BV2276" s="113">
        <f t="shared" si="32227"/>
        <v>0</v>
      </c>
      <c r="BW2276" s="113">
        <f t="shared" si="32227"/>
        <v>0</v>
      </c>
      <c r="BX2276" s="113">
        <f t="shared" si="32227"/>
        <v>0</v>
      </c>
      <c r="BY2276" s="113">
        <f t="shared" ref="BY2276:CC2276" si="32228">BY2274/$F2274</f>
        <v>0</v>
      </c>
      <c r="BZ2276" s="113">
        <f t="shared" si="32228"/>
        <v>0</v>
      </c>
      <c r="CA2276" s="113">
        <f t="shared" si="32228"/>
        <v>0</v>
      </c>
      <c r="CB2276" s="113">
        <f t="shared" si="32228"/>
        <v>0</v>
      </c>
      <c r="CC2276" s="113">
        <f t="shared" si="32228"/>
        <v>0</v>
      </c>
      <c r="CD2276" s="113">
        <f t="shared" ref="CD2276:CG2276" si="32229">CD2274/$F2274</f>
        <v>0</v>
      </c>
      <c r="CE2276" s="113"/>
      <c r="CF2276" s="113">
        <f t="shared" si="32229"/>
        <v>0</v>
      </c>
      <c r="CG2276" s="113">
        <f t="shared" si="32229"/>
        <v>0</v>
      </c>
      <c r="CH2276" s="114">
        <f>IF(C2274="","",100%-SUM(G2276:CG2276))</f>
        <v>0</v>
      </c>
      <c r="CI2276" s="115">
        <f>IF(C2274="","",SUM(G2276:CG2276))</f>
        <v>1</v>
      </c>
      <c r="CJ2276" s="67" t="b">
        <f>IF(C2274="","",SUM(G2276:CG2276)=CI2276)</f>
        <v>1</v>
      </c>
    </row>
    <row r="2277" spans="1:88" s="5" customFormat="1" x14ac:dyDescent="0.3">
      <c r="A2277" s="171" t="s">
        <v>1598</v>
      </c>
      <c r="B2277" s="155" t="s">
        <v>1599</v>
      </c>
      <c r="C2277" s="168" t="s">
        <v>163</v>
      </c>
      <c r="D2277" s="158">
        <v>81</v>
      </c>
      <c r="E2277" s="161">
        <v>7756</v>
      </c>
      <c r="F2277" s="164">
        <f t="shared" si="32117"/>
        <v>628236</v>
      </c>
      <c r="G2277" s="108">
        <v>0</v>
      </c>
      <c r="H2277" s="108"/>
      <c r="I2277" s="108"/>
      <c r="J2277" s="108"/>
      <c r="K2277" s="108"/>
      <c r="L2277" s="108"/>
      <c r="M2277" s="108"/>
      <c r="N2277" s="108"/>
      <c r="O2277" s="108"/>
      <c r="P2277" s="108"/>
      <c r="Q2277" s="108"/>
      <c r="R2277" s="108"/>
      <c r="S2277" s="108"/>
      <c r="T2277" s="108"/>
      <c r="U2277" s="108"/>
      <c r="V2277" s="108"/>
      <c r="W2277" s="108"/>
      <c r="X2277" s="108"/>
      <c r="Y2277" s="108"/>
      <c r="Z2277" s="108"/>
      <c r="AA2277" s="108"/>
      <c r="AB2277" s="108"/>
      <c r="AC2277" s="108"/>
      <c r="AD2277" s="108"/>
      <c r="AE2277" s="108"/>
      <c r="AF2277" s="108"/>
      <c r="AG2277" s="108"/>
      <c r="AH2277" s="108"/>
      <c r="AI2277" s="108"/>
      <c r="AJ2277" s="108"/>
      <c r="AK2277" s="108"/>
      <c r="AL2277" s="108"/>
      <c r="AM2277" s="108"/>
      <c r="AN2277" s="108"/>
      <c r="AO2277" s="108"/>
      <c r="AP2277" s="108"/>
      <c r="AQ2277" s="108"/>
      <c r="AR2277" s="108"/>
      <c r="AS2277" s="108"/>
      <c r="AT2277" s="108"/>
      <c r="AU2277" s="108"/>
      <c r="AV2277" s="108"/>
      <c r="AW2277" s="108"/>
      <c r="AX2277" s="108"/>
      <c r="AY2277" s="108"/>
      <c r="AZ2277" s="108"/>
      <c r="BA2277" s="108"/>
      <c r="BB2277" s="108"/>
      <c r="BC2277" s="108"/>
      <c r="BD2277" s="108"/>
      <c r="BE2277" s="108"/>
      <c r="BF2277" s="108"/>
      <c r="BG2277" s="108"/>
      <c r="BH2277" s="108"/>
      <c r="BI2277" s="108"/>
      <c r="BJ2277" s="108"/>
      <c r="BK2277" s="108">
        <f>ROUND($F2277/6,0)</f>
        <v>104706</v>
      </c>
      <c r="BL2277" s="108">
        <f>ROUND($F2277/6,0)</f>
        <v>104706</v>
      </c>
      <c r="BM2277" s="108">
        <f t="shared" ref="BM2277:BP2277" si="32230">ROUND($F2277/6,0)</f>
        <v>104706</v>
      </c>
      <c r="BN2277" s="108">
        <f t="shared" si="32230"/>
        <v>104706</v>
      </c>
      <c r="BO2277" s="108">
        <f t="shared" si="32230"/>
        <v>104706</v>
      </c>
      <c r="BP2277" s="108">
        <f t="shared" si="32230"/>
        <v>104706</v>
      </c>
      <c r="BQ2277" s="108"/>
      <c r="BR2277" s="108"/>
      <c r="BS2277" s="108"/>
      <c r="BT2277" s="108"/>
      <c r="BU2277" s="108"/>
      <c r="BV2277" s="108"/>
      <c r="BW2277" s="108"/>
      <c r="BX2277" s="108"/>
      <c r="BY2277" s="108"/>
      <c r="BZ2277" s="108"/>
      <c r="CA2277" s="108"/>
      <c r="CB2277" s="108"/>
      <c r="CC2277" s="108"/>
      <c r="CD2277" s="108"/>
      <c r="CE2277" s="108"/>
      <c r="CF2277" s="108"/>
      <c r="CG2277" s="108"/>
      <c r="CH2277" s="109">
        <f>IF(C2277="","",F2277-SUM(G2277:CG2277))</f>
        <v>0</v>
      </c>
      <c r="CI2277" s="107">
        <f>IF(C2277="","",SUM(G2277:CG2277))</f>
        <v>628236</v>
      </c>
      <c r="CJ2277" s="67" t="b">
        <f>IF(C2277="","",F2277=CI2277)</f>
        <v>1</v>
      </c>
    </row>
    <row r="2278" spans="1:88" s="5" customFormat="1" x14ac:dyDescent="0.3">
      <c r="A2278" s="172"/>
      <c r="B2278" s="156"/>
      <c r="C2278" s="169"/>
      <c r="D2278" s="159"/>
      <c r="E2278" s="162"/>
      <c r="F2278" s="165"/>
      <c r="G2278" s="119">
        <v>0</v>
      </c>
      <c r="H2278" s="119"/>
      <c r="I2278" s="119"/>
      <c r="J2278" s="119"/>
      <c r="K2278" s="119"/>
      <c r="L2278" s="119"/>
      <c r="M2278" s="119"/>
      <c r="N2278" s="119"/>
      <c r="O2278" s="119"/>
      <c r="P2278" s="119"/>
      <c r="Q2278" s="119"/>
      <c r="R2278" s="119"/>
      <c r="S2278" s="119"/>
      <c r="T2278" s="119"/>
      <c r="U2278" s="110">
        <f t="shared" ref="U2278:X2278" si="32231">ROUND(U2277/$E2277,2)</f>
        <v>0</v>
      </c>
      <c r="V2278" s="110">
        <f t="shared" si="32231"/>
        <v>0</v>
      </c>
      <c r="W2278" s="110">
        <f t="shared" si="32231"/>
        <v>0</v>
      </c>
      <c r="X2278" s="119">
        <f t="shared" si="32231"/>
        <v>0</v>
      </c>
      <c r="Y2278" s="110">
        <f t="shared" ref="Y2278:AG2278" si="32232">ROUND(Y2277/$E2277,2)</f>
        <v>0</v>
      </c>
      <c r="Z2278" s="110">
        <f t="shared" si="32232"/>
        <v>0</v>
      </c>
      <c r="AA2278" s="110">
        <f t="shared" si="32232"/>
        <v>0</v>
      </c>
      <c r="AB2278" s="110">
        <f t="shared" si="32232"/>
        <v>0</v>
      </c>
      <c r="AC2278" s="110">
        <f t="shared" si="32232"/>
        <v>0</v>
      </c>
      <c r="AD2278" s="110">
        <f t="shared" si="32232"/>
        <v>0</v>
      </c>
      <c r="AE2278" s="110">
        <f t="shared" si="32232"/>
        <v>0</v>
      </c>
      <c r="AF2278" s="110">
        <f t="shared" si="32232"/>
        <v>0</v>
      </c>
      <c r="AG2278" s="119">
        <f t="shared" si="32232"/>
        <v>0</v>
      </c>
      <c r="AH2278" s="110">
        <f t="shared" ref="AH2278:AK2278" si="32233">ROUND(AH2277/$E2277,2)</f>
        <v>0</v>
      </c>
      <c r="AI2278" s="110">
        <f t="shared" si="32233"/>
        <v>0</v>
      </c>
      <c r="AJ2278" s="110">
        <f t="shared" si="32233"/>
        <v>0</v>
      </c>
      <c r="AK2278" s="119">
        <f t="shared" si="32233"/>
        <v>0</v>
      </c>
      <c r="AL2278" s="110">
        <f t="shared" ref="AL2278:AT2278" si="32234">ROUND(AL2277/$E2277,2)</f>
        <v>0</v>
      </c>
      <c r="AM2278" s="110">
        <f t="shared" si="32234"/>
        <v>0</v>
      </c>
      <c r="AN2278" s="110">
        <f t="shared" si="32234"/>
        <v>0</v>
      </c>
      <c r="AO2278" s="110">
        <f t="shared" si="32234"/>
        <v>0</v>
      </c>
      <c r="AP2278" s="110">
        <f t="shared" si="32234"/>
        <v>0</v>
      </c>
      <c r="AQ2278" s="110">
        <f t="shared" si="32234"/>
        <v>0</v>
      </c>
      <c r="AR2278" s="110">
        <f t="shared" si="32234"/>
        <v>0</v>
      </c>
      <c r="AS2278" s="110">
        <f t="shared" si="32234"/>
        <v>0</v>
      </c>
      <c r="AT2278" s="119">
        <f t="shared" si="32234"/>
        <v>0</v>
      </c>
      <c r="AU2278" s="110">
        <f t="shared" ref="AU2278:AX2278" si="32235">ROUND(AU2277/$E2277,2)</f>
        <v>0</v>
      </c>
      <c r="AV2278" s="110">
        <f t="shared" si="32235"/>
        <v>0</v>
      </c>
      <c r="AW2278" s="110">
        <f t="shared" si="32235"/>
        <v>0</v>
      </c>
      <c r="AX2278" s="119">
        <f t="shared" si="32235"/>
        <v>0</v>
      </c>
      <c r="AY2278" s="110">
        <f t="shared" ref="AY2278:BC2278" si="32236">ROUND(AY2277/$E2277,2)</f>
        <v>0</v>
      </c>
      <c r="AZ2278" s="110">
        <f t="shared" si="32236"/>
        <v>0</v>
      </c>
      <c r="BA2278" s="110">
        <f t="shared" si="32236"/>
        <v>0</v>
      </c>
      <c r="BB2278" s="110">
        <f t="shared" si="32236"/>
        <v>0</v>
      </c>
      <c r="BC2278" s="119">
        <f t="shared" si="32236"/>
        <v>0</v>
      </c>
      <c r="BD2278" s="110">
        <f t="shared" ref="BD2278:BG2278" si="32237">ROUND(BD2277/$E2277,2)</f>
        <v>0</v>
      </c>
      <c r="BE2278" s="110">
        <f t="shared" si="32237"/>
        <v>0</v>
      </c>
      <c r="BF2278" s="110">
        <f t="shared" si="32237"/>
        <v>0</v>
      </c>
      <c r="BG2278" s="119">
        <f t="shared" si="32237"/>
        <v>0</v>
      </c>
      <c r="BH2278" s="110">
        <f t="shared" ref="BH2278:BK2278" si="32238">ROUND(BH2277/$E2277,2)</f>
        <v>0</v>
      </c>
      <c r="BI2278" s="110">
        <f t="shared" si="32238"/>
        <v>0</v>
      </c>
      <c r="BJ2278" s="110">
        <f t="shared" si="32238"/>
        <v>0</v>
      </c>
      <c r="BK2278" s="119">
        <f t="shared" si="32238"/>
        <v>13.5</v>
      </c>
      <c r="BL2278" s="110">
        <f t="shared" ref="BL2278:BP2278" si="32239">ROUND(BL2277/$E2277,2)</f>
        <v>13.5</v>
      </c>
      <c r="BM2278" s="110">
        <f t="shared" si="32239"/>
        <v>13.5</v>
      </c>
      <c r="BN2278" s="110">
        <f t="shared" si="32239"/>
        <v>13.5</v>
      </c>
      <c r="BO2278" s="110">
        <f t="shared" si="32239"/>
        <v>13.5</v>
      </c>
      <c r="BP2278" s="119">
        <f t="shared" si="32239"/>
        <v>13.5</v>
      </c>
      <c r="BQ2278" s="110">
        <f t="shared" ref="BQ2278:BT2278" si="32240">ROUND(BQ2277/$E2277,2)</f>
        <v>0</v>
      </c>
      <c r="BR2278" s="110">
        <f t="shared" si="32240"/>
        <v>0</v>
      </c>
      <c r="BS2278" s="110">
        <f t="shared" si="32240"/>
        <v>0</v>
      </c>
      <c r="BT2278" s="119">
        <f t="shared" si="32240"/>
        <v>0</v>
      </c>
      <c r="BU2278" s="110">
        <f t="shared" ref="BU2278:BX2278" si="32241">ROUND(BU2277/$E2277,2)</f>
        <v>0</v>
      </c>
      <c r="BV2278" s="110">
        <f t="shared" si="32241"/>
        <v>0</v>
      </c>
      <c r="BW2278" s="110">
        <f t="shared" si="32241"/>
        <v>0</v>
      </c>
      <c r="BX2278" s="119">
        <f t="shared" si="32241"/>
        <v>0</v>
      </c>
      <c r="BY2278" s="110">
        <f t="shared" ref="BY2278:CC2278" si="32242">ROUND(BY2277/$E2277,2)</f>
        <v>0</v>
      </c>
      <c r="BZ2278" s="110">
        <f t="shared" si="32242"/>
        <v>0</v>
      </c>
      <c r="CA2278" s="110">
        <f t="shared" si="32242"/>
        <v>0</v>
      </c>
      <c r="CB2278" s="110">
        <f t="shared" si="32242"/>
        <v>0</v>
      </c>
      <c r="CC2278" s="119">
        <f t="shared" si="32242"/>
        <v>0</v>
      </c>
      <c r="CD2278" s="110">
        <f t="shared" ref="CD2278:CG2278" si="32243">ROUND(CD2277/$E2277,2)</f>
        <v>0</v>
      </c>
      <c r="CE2278" s="110"/>
      <c r="CF2278" s="110">
        <f t="shared" si="32243"/>
        <v>0</v>
      </c>
      <c r="CG2278" s="110">
        <f t="shared" si="32243"/>
        <v>0</v>
      </c>
      <c r="CH2278" s="111">
        <f>IF(C2277="","",D2277-SUM(G2278:CG2278))</f>
        <v>0</v>
      </c>
      <c r="CI2278" s="112">
        <f>IF(C2277="","",SUM(G2278:CG2278))</f>
        <v>81</v>
      </c>
      <c r="CJ2278" s="67" t="b">
        <f>IF(C2277="","",D2277=CI2278)</f>
        <v>1</v>
      </c>
    </row>
    <row r="2279" spans="1:88" s="5" customFormat="1" x14ac:dyDescent="0.3">
      <c r="A2279" s="173"/>
      <c r="B2279" s="157"/>
      <c r="C2279" s="170"/>
      <c r="D2279" s="160"/>
      <c r="E2279" s="163"/>
      <c r="F2279" s="166"/>
      <c r="G2279" s="113">
        <v>0</v>
      </c>
      <c r="H2279" s="113"/>
      <c r="I2279" s="113"/>
      <c r="J2279" s="113"/>
      <c r="K2279" s="113"/>
      <c r="L2279" s="113"/>
      <c r="M2279" s="113"/>
      <c r="N2279" s="113"/>
      <c r="O2279" s="113"/>
      <c r="P2279" s="113"/>
      <c r="Q2279" s="113"/>
      <c r="R2279" s="113"/>
      <c r="S2279" s="113"/>
      <c r="T2279" s="113"/>
      <c r="U2279" s="113">
        <f t="shared" ref="U2279:X2279" si="32244">U2277/$F2277</f>
        <v>0</v>
      </c>
      <c r="V2279" s="113">
        <f t="shared" si="32244"/>
        <v>0</v>
      </c>
      <c r="W2279" s="113">
        <f t="shared" si="32244"/>
        <v>0</v>
      </c>
      <c r="X2279" s="113">
        <f t="shared" si="32244"/>
        <v>0</v>
      </c>
      <c r="Y2279" s="113">
        <f t="shared" ref="Y2279:AG2279" si="32245">Y2277/$F2277</f>
        <v>0</v>
      </c>
      <c r="Z2279" s="113">
        <f t="shared" si="32245"/>
        <v>0</v>
      </c>
      <c r="AA2279" s="113">
        <f t="shared" si="32245"/>
        <v>0</v>
      </c>
      <c r="AB2279" s="113">
        <f t="shared" si="32245"/>
        <v>0</v>
      </c>
      <c r="AC2279" s="113">
        <f t="shared" si="32245"/>
        <v>0</v>
      </c>
      <c r="AD2279" s="113">
        <f t="shared" si="32245"/>
        <v>0</v>
      </c>
      <c r="AE2279" s="113">
        <f t="shared" si="32245"/>
        <v>0</v>
      </c>
      <c r="AF2279" s="113">
        <f t="shared" si="32245"/>
        <v>0</v>
      </c>
      <c r="AG2279" s="113">
        <f t="shared" si="32245"/>
        <v>0</v>
      </c>
      <c r="AH2279" s="113">
        <f t="shared" ref="AH2279:AK2279" si="32246">AH2277/$F2277</f>
        <v>0</v>
      </c>
      <c r="AI2279" s="113">
        <f t="shared" si="32246"/>
        <v>0</v>
      </c>
      <c r="AJ2279" s="113">
        <f t="shared" si="32246"/>
        <v>0</v>
      </c>
      <c r="AK2279" s="113">
        <f t="shared" si="32246"/>
        <v>0</v>
      </c>
      <c r="AL2279" s="113">
        <f t="shared" ref="AL2279:AT2279" si="32247">AL2277/$F2277</f>
        <v>0</v>
      </c>
      <c r="AM2279" s="113">
        <f t="shared" si="32247"/>
        <v>0</v>
      </c>
      <c r="AN2279" s="113">
        <f t="shared" si="32247"/>
        <v>0</v>
      </c>
      <c r="AO2279" s="113">
        <f t="shared" si="32247"/>
        <v>0</v>
      </c>
      <c r="AP2279" s="113">
        <f t="shared" si="32247"/>
        <v>0</v>
      </c>
      <c r="AQ2279" s="113">
        <f t="shared" si="32247"/>
        <v>0</v>
      </c>
      <c r="AR2279" s="113">
        <f t="shared" si="32247"/>
        <v>0</v>
      </c>
      <c r="AS2279" s="113">
        <f t="shared" si="32247"/>
        <v>0</v>
      </c>
      <c r="AT2279" s="113">
        <f t="shared" si="32247"/>
        <v>0</v>
      </c>
      <c r="AU2279" s="113">
        <f t="shared" ref="AU2279:AX2279" si="32248">AU2277/$F2277</f>
        <v>0</v>
      </c>
      <c r="AV2279" s="113">
        <f t="shared" si="32248"/>
        <v>0</v>
      </c>
      <c r="AW2279" s="113">
        <f t="shared" si="32248"/>
        <v>0</v>
      </c>
      <c r="AX2279" s="113">
        <f t="shared" si="32248"/>
        <v>0</v>
      </c>
      <c r="AY2279" s="113">
        <f t="shared" ref="AY2279:BC2279" si="32249">AY2277/$F2277</f>
        <v>0</v>
      </c>
      <c r="AZ2279" s="113">
        <f t="shared" si="32249"/>
        <v>0</v>
      </c>
      <c r="BA2279" s="113">
        <f t="shared" si="32249"/>
        <v>0</v>
      </c>
      <c r="BB2279" s="113">
        <f t="shared" si="32249"/>
        <v>0</v>
      </c>
      <c r="BC2279" s="113">
        <f t="shared" si="32249"/>
        <v>0</v>
      </c>
      <c r="BD2279" s="113">
        <f t="shared" ref="BD2279:BG2279" si="32250">BD2277/$F2277</f>
        <v>0</v>
      </c>
      <c r="BE2279" s="113">
        <f t="shared" si="32250"/>
        <v>0</v>
      </c>
      <c r="BF2279" s="113">
        <f t="shared" si="32250"/>
        <v>0</v>
      </c>
      <c r="BG2279" s="113">
        <f t="shared" si="32250"/>
        <v>0</v>
      </c>
      <c r="BH2279" s="113">
        <f t="shared" ref="BH2279:BK2279" si="32251">BH2277/$F2277</f>
        <v>0</v>
      </c>
      <c r="BI2279" s="113">
        <f t="shared" si="32251"/>
        <v>0</v>
      </c>
      <c r="BJ2279" s="113">
        <f t="shared" si="32251"/>
        <v>0</v>
      </c>
      <c r="BK2279" s="113">
        <f t="shared" si="32251"/>
        <v>0.16666666666666666</v>
      </c>
      <c r="BL2279" s="113">
        <f t="shared" ref="BL2279:BP2279" si="32252">BL2277/$F2277</f>
        <v>0.16666666666666666</v>
      </c>
      <c r="BM2279" s="113">
        <f t="shared" si="32252"/>
        <v>0.16666666666666666</v>
      </c>
      <c r="BN2279" s="113">
        <f t="shared" si="32252"/>
        <v>0.16666666666666666</v>
      </c>
      <c r="BO2279" s="113">
        <f t="shared" si="32252"/>
        <v>0.16666666666666666</v>
      </c>
      <c r="BP2279" s="113">
        <f t="shared" si="32252"/>
        <v>0.16666666666666666</v>
      </c>
      <c r="BQ2279" s="113">
        <f t="shared" ref="BQ2279:BT2279" si="32253">BQ2277/$F2277</f>
        <v>0</v>
      </c>
      <c r="BR2279" s="113">
        <f t="shared" si="32253"/>
        <v>0</v>
      </c>
      <c r="BS2279" s="113">
        <f t="shared" si="32253"/>
        <v>0</v>
      </c>
      <c r="BT2279" s="113">
        <f t="shared" si="32253"/>
        <v>0</v>
      </c>
      <c r="BU2279" s="113">
        <f t="shared" ref="BU2279:BX2279" si="32254">BU2277/$F2277</f>
        <v>0</v>
      </c>
      <c r="BV2279" s="113">
        <f t="shared" si="32254"/>
        <v>0</v>
      </c>
      <c r="BW2279" s="113">
        <f t="shared" si="32254"/>
        <v>0</v>
      </c>
      <c r="BX2279" s="113">
        <f t="shared" si="32254"/>
        <v>0</v>
      </c>
      <c r="BY2279" s="113">
        <f t="shared" ref="BY2279:CC2279" si="32255">BY2277/$F2277</f>
        <v>0</v>
      </c>
      <c r="BZ2279" s="113">
        <f t="shared" si="32255"/>
        <v>0</v>
      </c>
      <c r="CA2279" s="113">
        <f t="shared" si="32255"/>
        <v>0</v>
      </c>
      <c r="CB2279" s="113">
        <f t="shared" si="32255"/>
        <v>0</v>
      </c>
      <c r="CC2279" s="113">
        <f t="shared" si="32255"/>
        <v>0</v>
      </c>
      <c r="CD2279" s="113">
        <f t="shared" ref="CD2279:CG2279" si="32256">CD2277/$F2277</f>
        <v>0</v>
      </c>
      <c r="CE2279" s="113"/>
      <c r="CF2279" s="113">
        <f t="shared" si="32256"/>
        <v>0</v>
      </c>
      <c r="CG2279" s="113">
        <f t="shared" si="32256"/>
        <v>0</v>
      </c>
      <c r="CH2279" s="114">
        <f>IF(C2277="","",100%-SUM(G2279:CG2279))</f>
        <v>1.1102230246251565E-16</v>
      </c>
      <c r="CI2279" s="115">
        <f>IF(C2277="","",SUM(G2279:CG2279))</f>
        <v>0.99999999999999989</v>
      </c>
      <c r="CJ2279" s="67" t="b">
        <f>IF(C2277="","",SUM(G2279:CG2279)=CI2279)</f>
        <v>1</v>
      </c>
    </row>
    <row r="2280" spans="1:88" s="5" customFormat="1" x14ac:dyDescent="0.3">
      <c r="A2280" s="171" t="s">
        <v>1600</v>
      </c>
      <c r="B2280" s="155" t="s">
        <v>1601</v>
      </c>
      <c r="C2280" s="168" t="s">
        <v>163</v>
      </c>
      <c r="D2280" s="158">
        <v>2</v>
      </c>
      <c r="E2280" s="161">
        <v>82227</v>
      </c>
      <c r="F2280" s="164">
        <f t="shared" si="32117"/>
        <v>164454</v>
      </c>
      <c r="G2280" s="108">
        <v>0</v>
      </c>
      <c r="H2280" s="108"/>
      <c r="I2280" s="108"/>
      <c r="J2280" s="108"/>
      <c r="K2280" s="108"/>
      <c r="L2280" s="108"/>
      <c r="M2280" s="108"/>
      <c r="N2280" s="108"/>
      <c r="O2280" s="108"/>
      <c r="P2280" s="108"/>
      <c r="Q2280" s="108"/>
      <c r="R2280" s="108"/>
      <c r="S2280" s="108"/>
      <c r="T2280" s="108"/>
      <c r="U2280" s="108"/>
      <c r="V2280" s="108"/>
      <c r="W2280" s="108"/>
      <c r="X2280" s="108"/>
      <c r="Y2280" s="108"/>
      <c r="Z2280" s="108"/>
      <c r="AA2280" s="108"/>
      <c r="AB2280" s="108"/>
      <c r="AC2280" s="108"/>
      <c r="AD2280" s="108"/>
      <c r="AE2280" s="108"/>
      <c r="AF2280" s="108"/>
      <c r="AG2280" s="108"/>
      <c r="AH2280" s="108"/>
      <c r="AI2280" s="108"/>
      <c r="AJ2280" s="108"/>
      <c r="AK2280" s="108"/>
      <c r="AL2280" s="108"/>
      <c r="AM2280" s="108"/>
      <c r="AN2280" s="108"/>
      <c r="AO2280" s="108"/>
      <c r="AP2280" s="108"/>
      <c r="AQ2280" s="108"/>
      <c r="AR2280" s="108"/>
      <c r="AS2280" s="108"/>
      <c r="AT2280" s="108"/>
      <c r="AU2280" s="108"/>
      <c r="AV2280" s="108"/>
      <c r="AW2280" s="108"/>
      <c r="AX2280" s="108"/>
      <c r="AY2280" s="108"/>
      <c r="AZ2280" s="108"/>
      <c r="BA2280" s="108"/>
      <c r="BB2280" s="108"/>
      <c r="BC2280" s="108"/>
      <c r="BD2280" s="108"/>
      <c r="BE2280" s="108"/>
      <c r="BF2280" s="108"/>
      <c r="BG2280" s="108"/>
      <c r="BH2280" s="108"/>
      <c r="BI2280" s="108"/>
      <c r="BJ2280" s="108"/>
      <c r="BK2280" s="108">
        <f>ROUND($F2280/6,0)</f>
        <v>27409</v>
      </c>
      <c r="BL2280" s="108">
        <f>ROUND($F2280/6,0)</f>
        <v>27409</v>
      </c>
      <c r="BM2280" s="108">
        <f t="shared" ref="BM2280:BP2280" si="32257">ROUND($F2280/6,0)</f>
        <v>27409</v>
      </c>
      <c r="BN2280" s="108">
        <f t="shared" si="32257"/>
        <v>27409</v>
      </c>
      <c r="BO2280" s="108">
        <f t="shared" si="32257"/>
        <v>27409</v>
      </c>
      <c r="BP2280" s="108">
        <f t="shared" si="32257"/>
        <v>27409</v>
      </c>
      <c r="BQ2280" s="108"/>
      <c r="BR2280" s="108"/>
      <c r="BS2280" s="108"/>
      <c r="BT2280" s="108"/>
      <c r="BU2280" s="108"/>
      <c r="BV2280" s="108"/>
      <c r="BW2280" s="108"/>
      <c r="BX2280" s="108"/>
      <c r="BY2280" s="108"/>
      <c r="BZ2280" s="108"/>
      <c r="CA2280" s="108"/>
      <c r="CB2280" s="108"/>
      <c r="CC2280" s="108"/>
      <c r="CD2280" s="108"/>
      <c r="CE2280" s="108"/>
      <c r="CF2280" s="108"/>
      <c r="CG2280" s="108"/>
      <c r="CH2280" s="109">
        <f>IF(C2280="","",F2280-SUM(G2280:CG2280))</f>
        <v>0</v>
      </c>
      <c r="CI2280" s="107">
        <f>IF(C2280="","",SUM(G2280:CG2280))</f>
        <v>164454</v>
      </c>
      <c r="CJ2280" s="67" t="b">
        <f>IF(C2280="","",F2280=CI2280)</f>
        <v>1</v>
      </c>
    </row>
    <row r="2281" spans="1:88" s="5" customFormat="1" x14ac:dyDescent="0.3">
      <c r="A2281" s="172"/>
      <c r="B2281" s="156"/>
      <c r="C2281" s="169"/>
      <c r="D2281" s="159"/>
      <c r="E2281" s="162"/>
      <c r="F2281" s="165"/>
      <c r="G2281" s="119">
        <v>0</v>
      </c>
      <c r="H2281" s="119"/>
      <c r="I2281" s="119"/>
      <c r="J2281" s="119"/>
      <c r="K2281" s="119"/>
      <c r="L2281" s="119"/>
      <c r="M2281" s="119"/>
      <c r="N2281" s="119"/>
      <c r="O2281" s="119"/>
      <c r="P2281" s="119"/>
      <c r="Q2281" s="119"/>
      <c r="R2281" s="119"/>
      <c r="S2281" s="119"/>
      <c r="T2281" s="119"/>
      <c r="U2281" s="110">
        <f t="shared" ref="U2281:X2281" si="32258">ROUND(U2280/$E2280,2)</f>
        <v>0</v>
      </c>
      <c r="V2281" s="110">
        <f t="shared" si="32258"/>
        <v>0</v>
      </c>
      <c r="W2281" s="110">
        <f t="shared" si="32258"/>
        <v>0</v>
      </c>
      <c r="X2281" s="119">
        <f t="shared" si="32258"/>
        <v>0</v>
      </c>
      <c r="Y2281" s="110">
        <f t="shared" ref="Y2281:AG2281" si="32259">ROUND(Y2280/$E2280,2)</f>
        <v>0</v>
      </c>
      <c r="Z2281" s="110">
        <f t="shared" si="32259"/>
        <v>0</v>
      </c>
      <c r="AA2281" s="110">
        <f t="shared" si="32259"/>
        <v>0</v>
      </c>
      <c r="AB2281" s="110">
        <f t="shared" si="32259"/>
        <v>0</v>
      </c>
      <c r="AC2281" s="110">
        <f t="shared" si="32259"/>
        <v>0</v>
      </c>
      <c r="AD2281" s="110">
        <f t="shared" si="32259"/>
        <v>0</v>
      </c>
      <c r="AE2281" s="110">
        <f t="shared" si="32259"/>
        <v>0</v>
      </c>
      <c r="AF2281" s="110">
        <f t="shared" si="32259"/>
        <v>0</v>
      </c>
      <c r="AG2281" s="119">
        <f t="shared" si="32259"/>
        <v>0</v>
      </c>
      <c r="AH2281" s="110">
        <f t="shared" ref="AH2281:AK2281" si="32260">ROUND(AH2280/$E2280,2)</f>
        <v>0</v>
      </c>
      <c r="AI2281" s="110">
        <f t="shared" si="32260"/>
        <v>0</v>
      </c>
      <c r="AJ2281" s="110">
        <f t="shared" si="32260"/>
        <v>0</v>
      </c>
      <c r="AK2281" s="119">
        <f t="shared" si="32260"/>
        <v>0</v>
      </c>
      <c r="AL2281" s="110">
        <f t="shared" ref="AL2281:AT2281" si="32261">ROUND(AL2280/$E2280,2)</f>
        <v>0</v>
      </c>
      <c r="AM2281" s="110">
        <f t="shared" si="32261"/>
        <v>0</v>
      </c>
      <c r="AN2281" s="110">
        <f t="shared" si="32261"/>
        <v>0</v>
      </c>
      <c r="AO2281" s="110">
        <f t="shared" si="32261"/>
        <v>0</v>
      </c>
      <c r="AP2281" s="110">
        <f t="shared" si="32261"/>
        <v>0</v>
      </c>
      <c r="AQ2281" s="110">
        <f t="shared" si="32261"/>
        <v>0</v>
      </c>
      <c r="AR2281" s="110">
        <f t="shared" si="32261"/>
        <v>0</v>
      </c>
      <c r="AS2281" s="110">
        <f t="shared" si="32261"/>
        <v>0</v>
      </c>
      <c r="AT2281" s="119">
        <f t="shared" si="32261"/>
        <v>0</v>
      </c>
      <c r="AU2281" s="110">
        <f t="shared" ref="AU2281:AX2281" si="32262">ROUND(AU2280/$E2280,2)</f>
        <v>0</v>
      </c>
      <c r="AV2281" s="110">
        <f t="shared" si="32262"/>
        <v>0</v>
      </c>
      <c r="AW2281" s="110">
        <f t="shared" si="32262"/>
        <v>0</v>
      </c>
      <c r="AX2281" s="119">
        <f t="shared" si="32262"/>
        <v>0</v>
      </c>
      <c r="AY2281" s="110">
        <f t="shared" ref="AY2281:BC2281" si="32263">ROUND(AY2280/$E2280,2)</f>
        <v>0</v>
      </c>
      <c r="AZ2281" s="110">
        <f t="shared" si="32263"/>
        <v>0</v>
      </c>
      <c r="BA2281" s="110">
        <f t="shared" si="32263"/>
        <v>0</v>
      </c>
      <c r="BB2281" s="110">
        <f t="shared" si="32263"/>
        <v>0</v>
      </c>
      <c r="BC2281" s="119">
        <f t="shared" si="32263"/>
        <v>0</v>
      </c>
      <c r="BD2281" s="110">
        <f t="shared" ref="BD2281:BG2281" si="32264">ROUND(BD2280/$E2280,2)</f>
        <v>0</v>
      </c>
      <c r="BE2281" s="110">
        <f t="shared" si="32264"/>
        <v>0</v>
      </c>
      <c r="BF2281" s="110">
        <f t="shared" si="32264"/>
        <v>0</v>
      </c>
      <c r="BG2281" s="119">
        <f t="shared" si="32264"/>
        <v>0</v>
      </c>
      <c r="BH2281" s="110">
        <f t="shared" ref="BH2281:BK2281" si="32265">ROUND(BH2280/$E2280,2)</f>
        <v>0</v>
      </c>
      <c r="BI2281" s="110">
        <f t="shared" si="32265"/>
        <v>0</v>
      </c>
      <c r="BJ2281" s="110">
        <f t="shared" si="32265"/>
        <v>0</v>
      </c>
      <c r="BK2281" s="119">
        <f t="shared" si="32265"/>
        <v>0.33</v>
      </c>
      <c r="BL2281" s="110">
        <f t="shared" ref="BL2281" si="32266">ROUNDUP(BL2280/$E2280,2)</f>
        <v>0.34</v>
      </c>
      <c r="BM2281" s="110">
        <f t="shared" ref="BM2281" si="32267">ROUNDUP(BM2280/$E2280,2)</f>
        <v>0.34</v>
      </c>
      <c r="BN2281" s="110">
        <f t="shared" ref="BN2281:BP2281" si="32268">ROUND(BN2280/$E2280,2)</f>
        <v>0.33</v>
      </c>
      <c r="BO2281" s="110">
        <f t="shared" si="32268"/>
        <v>0.33</v>
      </c>
      <c r="BP2281" s="119">
        <f t="shared" si="32268"/>
        <v>0.33</v>
      </c>
      <c r="BQ2281" s="110">
        <f t="shared" ref="BQ2281:BT2281" si="32269">ROUND(BQ2280/$E2280,2)</f>
        <v>0</v>
      </c>
      <c r="BR2281" s="110">
        <f t="shared" si="32269"/>
        <v>0</v>
      </c>
      <c r="BS2281" s="110">
        <f t="shared" si="32269"/>
        <v>0</v>
      </c>
      <c r="BT2281" s="119">
        <f t="shared" si="32269"/>
        <v>0</v>
      </c>
      <c r="BU2281" s="110">
        <f t="shared" ref="BU2281:BX2281" si="32270">ROUND(BU2280/$E2280,2)</f>
        <v>0</v>
      </c>
      <c r="BV2281" s="110">
        <f t="shared" si="32270"/>
        <v>0</v>
      </c>
      <c r="BW2281" s="110">
        <f t="shared" si="32270"/>
        <v>0</v>
      </c>
      <c r="BX2281" s="119">
        <f t="shared" si="32270"/>
        <v>0</v>
      </c>
      <c r="BY2281" s="110">
        <f t="shared" ref="BY2281:CC2281" si="32271">ROUND(BY2280/$E2280,2)</f>
        <v>0</v>
      </c>
      <c r="BZ2281" s="110">
        <f t="shared" si="32271"/>
        <v>0</v>
      </c>
      <c r="CA2281" s="110">
        <f t="shared" si="32271"/>
        <v>0</v>
      </c>
      <c r="CB2281" s="110">
        <f t="shared" si="32271"/>
        <v>0</v>
      </c>
      <c r="CC2281" s="119">
        <f t="shared" si="32271"/>
        <v>0</v>
      </c>
      <c r="CD2281" s="110">
        <f t="shared" ref="CD2281:CG2281" si="32272">ROUND(CD2280/$E2280,2)</f>
        <v>0</v>
      </c>
      <c r="CE2281" s="110"/>
      <c r="CF2281" s="110">
        <f t="shared" si="32272"/>
        <v>0</v>
      </c>
      <c r="CG2281" s="110">
        <f t="shared" si="32272"/>
        <v>0</v>
      </c>
      <c r="CH2281" s="111">
        <f>IF(C2280="","",D2280-SUM(G2281:CG2281))</f>
        <v>0</v>
      </c>
      <c r="CI2281" s="112">
        <f>IF(C2280="","",SUM(G2281:CG2281))</f>
        <v>2</v>
      </c>
      <c r="CJ2281" s="67" t="b">
        <f>IF(C2280="","",D2280=CI2281)</f>
        <v>1</v>
      </c>
    </row>
    <row r="2282" spans="1:88" s="5" customFormat="1" x14ac:dyDescent="0.3">
      <c r="A2282" s="173"/>
      <c r="B2282" s="157"/>
      <c r="C2282" s="170"/>
      <c r="D2282" s="160"/>
      <c r="E2282" s="163"/>
      <c r="F2282" s="166"/>
      <c r="G2282" s="113">
        <v>0</v>
      </c>
      <c r="H2282" s="113"/>
      <c r="I2282" s="113"/>
      <c r="J2282" s="113"/>
      <c r="K2282" s="113"/>
      <c r="L2282" s="113"/>
      <c r="M2282" s="113"/>
      <c r="N2282" s="113"/>
      <c r="O2282" s="113"/>
      <c r="P2282" s="113"/>
      <c r="Q2282" s="113"/>
      <c r="R2282" s="113"/>
      <c r="S2282" s="113"/>
      <c r="T2282" s="113"/>
      <c r="U2282" s="113">
        <f t="shared" ref="U2282:X2282" si="32273">U2280/$F2280</f>
        <v>0</v>
      </c>
      <c r="V2282" s="113">
        <f t="shared" si="32273"/>
        <v>0</v>
      </c>
      <c r="W2282" s="113">
        <f t="shared" si="32273"/>
        <v>0</v>
      </c>
      <c r="X2282" s="113">
        <f t="shared" si="32273"/>
        <v>0</v>
      </c>
      <c r="Y2282" s="113">
        <f t="shared" ref="Y2282:AG2282" si="32274">Y2280/$F2280</f>
        <v>0</v>
      </c>
      <c r="Z2282" s="113">
        <f t="shared" si="32274"/>
        <v>0</v>
      </c>
      <c r="AA2282" s="113">
        <f t="shared" si="32274"/>
        <v>0</v>
      </c>
      <c r="AB2282" s="113">
        <f t="shared" si="32274"/>
        <v>0</v>
      </c>
      <c r="AC2282" s="113">
        <f t="shared" si="32274"/>
        <v>0</v>
      </c>
      <c r="AD2282" s="113">
        <f t="shared" si="32274"/>
        <v>0</v>
      </c>
      <c r="AE2282" s="113">
        <f t="shared" si="32274"/>
        <v>0</v>
      </c>
      <c r="AF2282" s="113">
        <f t="shared" si="32274"/>
        <v>0</v>
      </c>
      <c r="AG2282" s="113">
        <f t="shared" si="32274"/>
        <v>0</v>
      </c>
      <c r="AH2282" s="113">
        <f t="shared" ref="AH2282:AK2282" si="32275">AH2280/$F2280</f>
        <v>0</v>
      </c>
      <c r="AI2282" s="113">
        <f t="shared" si="32275"/>
        <v>0</v>
      </c>
      <c r="AJ2282" s="113">
        <f t="shared" si="32275"/>
        <v>0</v>
      </c>
      <c r="AK2282" s="113">
        <f t="shared" si="32275"/>
        <v>0</v>
      </c>
      <c r="AL2282" s="113">
        <f t="shared" ref="AL2282:AT2282" si="32276">AL2280/$F2280</f>
        <v>0</v>
      </c>
      <c r="AM2282" s="113">
        <f t="shared" si="32276"/>
        <v>0</v>
      </c>
      <c r="AN2282" s="113">
        <f t="shared" si="32276"/>
        <v>0</v>
      </c>
      <c r="AO2282" s="113">
        <f t="shared" si="32276"/>
        <v>0</v>
      </c>
      <c r="AP2282" s="113">
        <f t="shared" si="32276"/>
        <v>0</v>
      </c>
      <c r="AQ2282" s="113">
        <f t="shared" si="32276"/>
        <v>0</v>
      </c>
      <c r="AR2282" s="113">
        <f t="shared" si="32276"/>
        <v>0</v>
      </c>
      <c r="AS2282" s="113">
        <f t="shared" si="32276"/>
        <v>0</v>
      </c>
      <c r="AT2282" s="113">
        <f t="shared" si="32276"/>
        <v>0</v>
      </c>
      <c r="AU2282" s="113">
        <f t="shared" ref="AU2282:AX2282" si="32277">AU2280/$F2280</f>
        <v>0</v>
      </c>
      <c r="AV2282" s="113">
        <f t="shared" si="32277"/>
        <v>0</v>
      </c>
      <c r="AW2282" s="113">
        <f t="shared" si="32277"/>
        <v>0</v>
      </c>
      <c r="AX2282" s="113">
        <f t="shared" si="32277"/>
        <v>0</v>
      </c>
      <c r="AY2282" s="113">
        <f t="shared" ref="AY2282:BC2282" si="32278">AY2280/$F2280</f>
        <v>0</v>
      </c>
      <c r="AZ2282" s="113">
        <f t="shared" si="32278"/>
        <v>0</v>
      </c>
      <c r="BA2282" s="113">
        <f t="shared" si="32278"/>
        <v>0</v>
      </c>
      <c r="BB2282" s="113">
        <f t="shared" si="32278"/>
        <v>0</v>
      </c>
      <c r="BC2282" s="113">
        <f t="shared" si="32278"/>
        <v>0</v>
      </c>
      <c r="BD2282" s="113">
        <f t="shared" ref="BD2282:BG2282" si="32279">BD2280/$F2280</f>
        <v>0</v>
      </c>
      <c r="BE2282" s="113">
        <f t="shared" si="32279"/>
        <v>0</v>
      </c>
      <c r="BF2282" s="113">
        <f t="shared" si="32279"/>
        <v>0</v>
      </c>
      <c r="BG2282" s="113">
        <f t="shared" si="32279"/>
        <v>0</v>
      </c>
      <c r="BH2282" s="113">
        <f t="shared" ref="BH2282:BK2282" si="32280">BH2280/$F2280</f>
        <v>0</v>
      </c>
      <c r="BI2282" s="113">
        <f t="shared" si="32280"/>
        <v>0</v>
      </c>
      <c r="BJ2282" s="113">
        <f t="shared" si="32280"/>
        <v>0</v>
      </c>
      <c r="BK2282" s="113">
        <f t="shared" si="32280"/>
        <v>0.16666666666666666</v>
      </c>
      <c r="BL2282" s="113">
        <f t="shared" ref="BL2282:BP2282" si="32281">BL2280/$F2280</f>
        <v>0.16666666666666666</v>
      </c>
      <c r="BM2282" s="113">
        <f t="shared" si="32281"/>
        <v>0.16666666666666666</v>
      </c>
      <c r="BN2282" s="113">
        <f t="shared" si="32281"/>
        <v>0.16666666666666666</v>
      </c>
      <c r="BO2282" s="113">
        <f t="shared" si="32281"/>
        <v>0.16666666666666666</v>
      </c>
      <c r="BP2282" s="113">
        <f t="shared" si="32281"/>
        <v>0.16666666666666666</v>
      </c>
      <c r="BQ2282" s="113">
        <f t="shared" ref="BQ2282:BT2282" si="32282">BQ2280/$F2280</f>
        <v>0</v>
      </c>
      <c r="BR2282" s="113">
        <f t="shared" si="32282"/>
        <v>0</v>
      </c>
      <c r="BS2282" s="113">
        <f t="shared" si="32282"/>
        <v>0</v>
      </c>
      <c r="BT2282" s="113">
        <f t="shared" si="32282"/>
        <v>0</v>
      </c>
      <c r="BU2282" s="113">
        <f t="shared" ref="BU2282:BX2282" si="32283">BU2280/$F2280</f>
        <v>0</v>
      </c>
      <c r="BV2282" s="113">
        <f t="shared" si="32283"/>
        <v>0</v>
      </c>
      <c r="BW2282" s="113">
        <f t="shared" si="32283"/>
        <v>0</v>
      </c>
      <c r="BX2282" s="113">
        <f t="shared" si="32283"/>
        <v>0</v>
      </c>
      <c r="BY2282" s="113">
        <f t="shared" ref="BY2282:CC2282" si="32284">BY2280/$F2280</f>
        <v>0</v>
      </c>
      <c r="BZ2282" s="113">
        <f t="shared" si="32284"/>
        <v>0</v>
      </c>
      <c r="CA2282" s="113">
        <f t="shared" si="32284"/>
        <v>0</v>
      </c>
      <c r="CB2282" s="113">
        <f t="shared" si="32284"/>
        <v>0</v>
      </c>
      <c r="CC2282" s="113">
        <f t="shared" si="32284"/>
        <v>0</v>
      </c>
      <c r="CD2282" s="113">
        <f t="shared" ref="CD2282:CG2282" si="32285">CD2280/$F2280</f>
        <v>0</v>
      </c>
      <c r="CE2282" s="113"/>
      <c r="CF2282" s="113">
        <f t="shared" si="32285"/>
        <v>0</v>
      </c>
      <c r="CG2282" s="113">
        <f t="shared" si="32285"/>
        <v>0</v>
      </c>
      <c r="CH2282" s="114">
        <f>IF(C2280="","",100%-SUM(G2282:CG2282))</f>
        <v>1.1102230246251565E-16</v>
      </c>
      <c r="CI2282" s="115">
        <f>IF(C2280="","",SUM(G2282:CG2282))</f>
        <v>0.99999999999999989</v>
      </c>
      <c r="CJ2282" s="67" t="b">
        <f>IF(C2280="","",SUM(G2282:CG2282)=CI2282)</f>
        <v>1</v>
      </c>
    </row>
    <row r="2283" spans="1:88" x14ac:dyDescent="0.3">
      <c r="A2283" s="31" t="s">
        <v>1602</v>
      </c>
      <c r="B2283" s="32" t="s">
        <v>1603</v>
      </c>
      <c r="C2283" s="33"/>
      <c r="D2283" s="33"/>
      <c r="E2283" s="37" t="s">
        <v>8</v>
      </c>
      <c r="F2283" s="84">
        <f>SUM(F2284:F2298)</f>
        <v>3293240</v>
      </c>
      <c r="G2283" s="6">
        <f t="shared" ref="G2283:BR2283" si="32286">G2284+G2287+G2290+G2293+G2296</f>
        <v>0</v>
      </c>
      <c r="H2283" s="6">
        <f t="shared" si="32286"/>
        <v>0</v>
      </c>
      <c r="I2283" s="6">
        <f t="shared" si="32286"/>
        <v>0</v>
      </c>
      <c r="J2283" s="6">
        <f t="shared" si="32286"/>
        <v>0</v>
      </c>
      <c r="K2283" s="6">
        <f t="shared" si="32286"/>
        <v>0</v>
      </c>
      <c r="L2283" s="6">
        <f t="shared" si="32286"/>
        <v>0</v>
      </c>
      <c r="M2283" s="6">
        <f t="shared" si="32286"/>
        <v>0</v>
      </c>
      <c r="N2283" s="6">
        <f t="shared" si="32286"/>
        <v>0</v>
      </c>
      <c r="O2283" s="6">
        <f t="shared" si="32286"/>
        <v>0</v>
      </c>
      <c r="P2283" s="6">
        <f t="shared" si="32286"/>
        <v>0</v>
      </c>
      <c r="Q2283" s="6">
        <f t="shared" si="32286"/>
        <v>0</v>
      </c>
      <c r="R2283" s="6">
        <f t="shared" si="32286"/>
        <v>0</v>
      </c>
      <c r="S2283" s="6">
        <f t="shared" si="32286"/>
        <v>0</v>
      </c>
      <c r="T2283" s="6">
        <f t="shared" si="32286"/>
        <v>0</v>
      </c>
      <c r="U2283" s="6">
        <f t="shared" si="32286"/>
        <v>0</v>
      </c>
      <c r="V2283" s="6">
        <f t="shared" si="32286"/>
        <v>0</v>
      </c>
      <c r="W2283" s="6">
        <f t="shared" si="32286"/>
        <v>0</v>
      </c>
      <c r="X2283" s="6">
        <f t="shared" si="32286"/>
        <v>0</v>
      </c>
      <c r="Y2283" s="6">
        <f t="shared" si="32286"/>
        <v>0</v>
      </c>
      <c r="Z2283" s="6">
        <f t="shared" si="32286"/>
        <v>0</v>
      </c>
      <c r="AA2283" s="6">
        <f t="shared" si="32286"/>
        <v>0</v>
      </c>
      <c r="AB2283" s="6">
        <f t="shared" si="32286"/>
        <v>0</v>
      </c>
      <c r="AC2283" s="6">
        <f t="shared" si="32286"/>
        <v>0</v>
      </c>
      <c r="AD2283" s="6">
        <f t="shared" si="32286"/>
        <v>0</v>
      </c>
      <c r="AE2283" s="6">
        <f t="shared" si="32286"/>
        <v>0</v>
      </c>
      <c r="AF2283" s="6">
        <f t="shared" si="32286"/>
        <v>0</v>
      </c>
      <c r="AG2283" s="6">
        <f t="shared" si="32286"/>
        <v>0</v>
      </c>
      <c r="AH2283" s="6">
        <f t="shared" si="32286"/>
        <v>0</v>
      </c>
      <c r="AI2283" s="6">
        <f t="shared" si="32286"/>
        <v>0</v>
      </c>
      <c r="AJ2283" s="6">
        <f t="shared" si="32286"/>
        <v>0</v>
      </c>
      <c r="AK2283" s="6">
        <f t="shared" si="32286"/>
        <v>0</v>
      </c>
      <c r="AL2283" s="6">
        <f t="shared" si="32286"/>
        <v>0</v>
      </c>
      <c r="AM2283" s="6">
        <f t="shared" si="32286"/>
        <v>0</v>
      </c>
      <c r="AN2283" s="6">
        <f t="shared" si="32286"/>
        <v>0</v>
      </c>
      <c r="AO2283" s="6">
        <f t="shared" si="32286"/>
        <v>0</v>
      </c>
      <c r="AP2283" s="6">
        <f t="shared" si="32286"/>
        <v>0</v>
      </c>
      <c r="AQ2283" s="6">
        <f t="shared" si="32286"/>
        <v>0</v>
      </c>
      <c r="AR2283" s="6">
        <f t="shared" si="32286"/>
        <v>0</v>
      </c>
      <c r="AS2283" s="6">
        <f t="shared" si="32286"/>
        <v>0</v>
      </c>
      <c r="AT2283" s="6">
        <f t="shared" si="32286"/>
        <v>0</v>
      </c>
      <c r="AU2283" s="6">
        <f t="shared" si="32286"/>
        <v>0</v>
      </c>
      <c r="AV2283" s="6">
        <f t="shared" si="32286"/>
        <v>0</v>
      </c>
      <c r="AW2283" s="6">
        <f t="shared" si="32286"/>
        <v>0</v>
      </c>
      <c r="AX2283" s="6">
        <f t="shared" si="32286"/>
        <v>0</v>
      </c>
      <c r="AY2283" s="6">
        <f t="shared" si="32286"/>
        <v>0</v>
      </c>
      <c r="AZ2283" s="6">
        <f t="shared" si="32286"/>
        <v>0</v>
      </c>
      <c r="BA2283" s="6">
        <f t="shared" si="32286"/>
        <v>0</v>
      </c>
      <c r="BB2283" s="6">
        <f t="shared" si="32286"/>
        <v>0</v>
      </c>
      <c r="BC2283" s="6">
        <f t="shared" si="32286"/>
        <v>0</v>
      </c>
      <c r="BD2283" s="6">
        <f t="shared" si="32286"/>
        <v>0</v>
      </c>
      <c r="BE2283" s="6">
        <f t="shared" si="32286"/>
        <v>0</v>
      </c>
      <c r="BF2283" s="6">
        <f t="shared" si="32286"/>
        <v>0</v>
      </c>
      <c r="BG2283" s="6">
        <f t="shared" si="32286"/>
        <v>0</v>
      </c>
      <c r="BH2283" s="6">
        <f t="shared" si="32286"/>
        <v>0</v>
      </c>
      <c r="BI2283" s="6">
        <f t="shared" si="32286"/>
        <v>0</v>
      </c>
      <c r="BJ2283" s="6">
        <f t="shared" si="32286"/>
        <v>0</v>
      </c>
      <c r="BK2283" s="6">
        <f t="shared" si="32286"/>
        <v>548872</v>
      </c>
      <c r="BL2283" s="6">
        <f t="shared" si="32286"/>
        <v>548877</v>
      </c>
      <c r="BM2283" s="6">
        <f t="shared" si="32286"/>
        <v>548875</v>
      </c>
      <c r="BN2283" s="6">
        <f t="shared" si="32286"/>
        <v>548872</v>
      </c>
      <c r="BO2283" s="6">
        <f t="shared" si="32286"/>
        <v>548872</v>
      </c>
      <c r="BP2283" s="6">
        <f t="shared" si="32286"/>
        <v>548872</v>
      </c>
      <c r="BQ2283" s="6">
        <f t="shared" si="32286"/>
        <v>0</v>
      </c>
      <c r="BR2283" s="6">
        <f t="shared" si="32286"/>
        <v>0</v>
      </c>
      <c r="BS2283" s="6">
        <f t="shared" ref="BS2283:CG2283" si="32287">BS2284+BS2287+BS2290+BS2293+BS2296</f>
        <v>0</v>
      </c>
      <c r="BT2283" s="6">
        <f t="shared" si="32287"/>
        <v>0</v>
      </c>
      <c r="BU2283" s="6">
        <f t="shared" si="32287"/>
        <v>0</v>
      </c>
      <c r="BV2283" s="6">
        <f t="shared" si="32287"/>
        <v>0</v>
      </c>
      <c r="BW2283" s="6">
        <f t="shared" si="32287"/>
        <v>0</v>
      </c>
      <c r="BX2283" s="6">
        <f t="shared" si="32287"/>
        <v>0</v>
      </c>
      <c r="BY2283" s="6">
        <f t="shared" si="32287"/>
        <v>0</v>
      </c>
      <c r="BZ2283" s="6">
        <f t="shared" si="32287"/>
        <v>0</v>
      </c>
      <c r="CA2283" s="6">
        <f t="shared" si="32287"/>
        <v>0</v>
      </c>
      <c r="CB2283" s="6">
        <f t="shared" si="32287"/>
        <v>0</v>
      </c>
      <c r="CC2283" s="6">
        <f t="shared" si="32287"/>
        <v>0</v>
      </c>
      <c r="CD2283" s="6">
        <f t="shared" si="32287"/>
        <v>0</v>
      </c>
      <c r="CE2283" s="6">
        <f t="shared" si="32287"/>
        <v>0</v>
      </c>
      <c r="CF2283" s="6">
        <f t="shared" si="32287"/>
        <v>0</v>
      </c>
      <c r="CG2283" s="6">
        <f t="shared" si="32287"/>
        <v>0</v>
      </c>
      <c r="CH2283" s="107">
        <f>F2283-SUM(G2283:CG2283)</f>
        <v>0</v>
      </c>
      <c r="CI2283" s="107" t="str">
        <f>IF(C2283="","",SUM(G2283:CG2283))</f>
        <v/>
      </c>
      <c r="CJ2283" s="67" t="str">
        <f>IF(C2283="","",F2283=CI2283)</f>
        <v/>
      </c>
    </row>
    <row r="2284" spans="1:88" s="5" customFormat="1" x14ac:dyDescent="0.3">
      <c r="A2284" s="171" t="s">
        <v>1604</v>
      </c>
      <c r="B2284" s="155" t="s">
        <v>1605</v>
      </c>
      <c r="C2284" s="168" t="s">
        <v>163</v>
      </c>
      <c r="D2284" s="158">
        <v>1</v>
      </c>
      <c r="E2284" s="161">
        <v>546247</v>
      </c>
      <c r="F2284" s="164">
        <f t="shared" ref="F2284:F2296" si="32288">ROUND(E2284*D2284,0)</f>
        <v>546247</v>
      </c>
      <c r="G2284" s="108">
        <v>0</v>
      </c>
      <c r="H2284" s="108"/>
      <c r="I2284" s="108"/>
      <c r="J2284" s="108"/>
      <c r="K2284" s="108"/>
      <c r="L2284" s="108"/>
      <c r="M2284" s="108"/>
      <c r="N2284" s="108"/>
      <c r="O2284" s="108"/>
      <c r="P2284" s="108"/>
      <c r="Q2284" s="108"/>
      <c r="R2284" s="108"/>
      <c r="S2284" s="108"/>
      <c r="T2284" s="108"/>
      <c r="U2284" s="108"/>
      <c r="V2284" s="108"/>
      <c r="W2284" s="108"/>
      <c r="X2284" s="108"/>
      <c r="Y2284" s="108"/>
      <c r="Z2284" s="108"/>
      <c r="AA2284" s="108"/>
      <c r="AB2284" s="108"/>
      <c r="AC2284" s="108"/>
      <c r="AD2284" s="108"/>
      <c r="AE2284" s="108"/>
      <c r="AF2284" s="108"/>
      <c r="AG2284" s="108"/>
      <c r="AH2284" s="108"/>
      <c r="AI2284" s="108"/>
      <c r="AJ2284" s="108"/>
      <c r="AK2284" s="108"/>
      <c r="AL2284" s="108"/>
      <c r="AM2284" s="108"/>
      <c r="AN2284" s="108"/>
      <c r="AO2284" s="108"/>
      <c r="AP2284" s="108"/>
      <c r="AQ2284" s="108"/>
      <c r="AR2284" s="108"/>
      <c r="AS2284" s="108"/>
      <c r="AT2284" s="108"/>
      <c r="AU2284" s="108"/>
      <c r="AV2284" s="108"/>
      <c r="AW2284" s="108"/>
      <c r="AX2284" s="108"/>
      <c r="AY2284" s="108"/>
      <c r="AZ2284" s="108"/>
      <c r="BA2284" s="108"/>
      <c r="BB2284" s="108"/>
      <c r="BC2284" s="108"/>
      <c r="BD2284" s="108"/>
      <c r="BE2284" s="108"/>
      <c r="BF2284" s="108"/>
      <c r="BG2284" s="108"/>
      <c r="BH2284" s="108"/>
      <c r="BI2284" s="108"/>
      <c r="BJ2284" s="108"/>
      <c r="BK2284" s="108">
        <f>ROUND($F2284/6,0)</f>
        <v>91041</v>
      </c>
      <c r="BL2284" s="108">
        <f>ROUNDUP($F2284/6,0)</f>
        <v>91042</v>
      </c>
      <c r="BM2284" s="108">
        <f t="shared" ref="BM2284:BP2284" si="32289">ROUND($F2284/6,0)</f>
        <v>91041</v>
      </c>
      <c r="BN2284" s="108">
        <f t="shared" si="32289"/>
        <v>91041</v>
      </c>
      <c r="BO2284" s="108">
        <f t="shared" si="32289"/>
        <v>91041</v>
      </c>
      <c r="BP2284" s="108">
        <f t="shared" si="32289"/>
        <v>91041</v>
      </c>
      <c r="BQ2284" s="108"/>
      <c r="BR2284" s="108"/>
      <c r="BS2284" s="108"/>
      <c r="BT2284" s="108"/>
      <c r="BU2284" s="108"/>
      <c r="BV2284" s="108"/>
      <c r="BW2284" s="108"/>
      <c r="BX2284" s="108"/>
      <c r="BY2284" s="108"/>
      <c r="BZ2284" s="108"/>
      <c r="CA2284" s="108"/>
      <c r="CB2284" s="108"/>
      <c r="CC2284" s="108"/>
      <c r="CD2284" s="108"/>
      <c r="CE2284" s="108"/>
      <c r="CF2284" s="108"/>
      <c r="CG2284" s="108"/>
      <c r="CH2284" s="109">
        <f>IF(C2284="","",F2284-SUM(G2284:CG2284))</f>
        <v>0</v>
      </c>
      <c r="CI2284" s="107">
        <f>IF(C2284="","",SUM(G2284:CG2284))</f>
        <v>546247</v>
      </c>
      <c r="CJ2284" s="67" t="b">
        <f>IF(C2284="","",F2284=CI2284)</f>
        <v>1</v>
      </c>
    </row>
    <row r="2285" spans="1:88" s="5" customFormat="1" x14ac:dyDescent="0.3">
      <c r="A2285" s="172"/>
      <c r="B2285" s="156"/>
      <c r="C2285" s="169"/>
      <c r="D2285" s="159"/>
      <c r="E2285" s="162"/>
      <c r="F2285" s="165"/>
      <c r="G2285" s="119">
        <v>0</v>
      </c>
      <c r="H2285" s="119"/>
      <c r="I2285" s="119"/>
      <c r="J2285" s="119"/>
      <c r="K2285" s="119"/>
      <c r="L2285" s="119"/>
      <c r="M2285" s="119"/>
      <c r="N2285" s="119"/>
      <c r="O2285" s="119"/>
      <c r="P2285" s="119"/>
      <c r="Q2285" s="119"/>
      <c r="R2285" s="119"/>
      <c r="S2285" s="119"/>
      <c r="T2285" s="119"/>
      <c r="U2285" s="110">
        <f t="shared" ref="U2285:X2285" si="32290">ROUND(U2284/$E2284,2)</f>
        <v>0</v>
      </c>
      <c r="V2285" s="110">
        <f t="shared" si="32290"/>
        <v>0</v>
      </c>
      <c r="W2285" s="110">
        <f t="shared" si="32290"/>
        <v>0</v>
      </c>
      <c r="X2285" s="119">
        <f t="shared" si="32290"/>
        <v>0</v>
      </c>
      <c r="Y2285" s="110">
        <f t="shared" ref="Y2285:AG2285" si="32291">ROUND(Y2284/$E2284,2)</f>
        <v>0</v>
      </c>
      <c r="Z2285" s="110">
        <f t="shared" si="32291"/>
        <v>0</v>
      </c>
      <c r="AA2285" s="110">
        <f t="shared" si="32291"/>
        <v>0</v>
      </c>
      <c r="AB2285" s="110">
        <f t="shared" si="32291"/>
        <v>0</v>
      </c>
      <c r="AC2285" s="110">
        <f t="shared" si="32291"/>
        <v>0</v>
      </c>
      <c r="AD2285" s="110">
        <f t="shared" si="32291"/>
        <v>0</v>
      </c>
      <c r="AE2285" s="110">
        <f t="shared" si="32291"/>
        <v>0</v>
      </c>
      <c r="AF2285" s="110">
        <f t="shared" si="32291"/>
        <v>0</v>
      </c>
      <c r="AG2285" s="119">
        <f t="shared" si="32291"/>
        <v>0</v>
      </c>
      <c r="AH2285" s="110">
        <f t="shared" ref="AH2285:AK2285" si="32292">ROUND(AH2284/$E2284,2)</f>
        <v>0</v>
      </c>
      <c r="AI2285" s="110">
        <f t="shared" si="32292"/>
        <v>0</v>
      </c>
      <c r="AJ2285" s="110">
        <f t="shared" si="32292"/>
        <v>0</v>
      </c>
      <c r="AK2285" s="119">
        <f t="shared" si="32292"/>
        <v>0</v>
      </c>
      <c r="AL2285" s="110">
        <f t="shared" ref="AL2285:AT2285" si="32293">ROUND(AL2284/$E2284,2)</f>
        <v>0</v>
      </c>
      <c r="AM2285" s="110">
        <f t="shared" si="32293"/>
        <v>0</v>
      </c>
      <c r="AN2285" s="110">
        <f t="shared" si="32293"/>
        <v>0</v>
      </c>
      <c r="AO2285" s="110">
        <f t="shared" si="32293"/>
        <v>0</v>
      </c>
      <c r="AP2285" s="110">
        <f t="shared" si="32293"/>
        <v>0</v>
      </c>
      <c r="AQ2285" s="110">
        <f t="shared" si="32293"/>
        <v>0</v>
      </c>
      <c r="AR2285" s="110">
        <f t="shared" si="32293"/>
        <v>0</v>
      </c>
      <c r="AS2285" s="110">
        <f t="shared" si="32293"/>
        <v>0</v>
      </c>
      <c r="AT2285" s="119">
        <f t="shared" si="32293"/>
        <v>0</v>
      </c>
      <c r="AU2285" s="110">
        <f t="shared" ref="AU2285:AX2285" si="32294">ROUND(AU2284/$E2284,2)</f>
        <v>0</v>
      </c>
      <c r="AV2285" s="110">
        <f t="shared" si="32294"/>
        <v>0</v>
      </c>
      <c r="AW2285" s="110">
        <f t="shared" si="32294"/>
        <v>0</v>
      </c>
      <c r="AX2285" s="119">
        <f t="shared" si="32294"/>
        <v>0</v>
      </c>
      <c r="AY2285" s="110">
        <f t="shared" ref="AY2285:BC2285" si="32295">ROUND(AY2284/$E2284,2)</f>
        <v>0</v>
      </c>
      <c r="AZ2285" s="110">
        <f t="shared" si="32295"/>
        <v>0</v>
      </c>
      <c r="BA2285" s="110">
        <f t="shared" si="32295"/>
        <v>0</v>
      </c>
      <c r="BB2285" s="110">
        <f t="shared" si="32295"/>
        <v>0</v>
      </c>
      <c r="BC2285" s="119">
        <f t="shared" si="32295"/>
        <v>0</v>
      </c>
      <c r="BD2285" s="110">
        <f t="shared" ref="BD2285:BG2285" si="32296">ROUND(BD2284/$E2284,2)</f>
        <v>0</v>
      </c>
      <c r="BE2285" s="110">
        <f t="shared" si="32296"/>
        <v>0</v>
      </c>
      <c r="BF2285" s="110">
        <f t="shared" si="32296"/>
        <v>0</v>
      </c>
      <c r="BG2285" s="119">
        <f t="shared" si="32296"/>
        <v>0</v>
      </c>
      <c r="BH2285" s="110">
        <f t="shared" ref="BH2285:BK2285" si="32297">ROUND(BH2284/$E2284,2)</f>
        <v>0</v>
      </c>
      <c r="BI2285" s="110">
        <f t="shared" si="32297"/>
        <v>0</v>
      </c>
      <c r="BJ2285" s="110">
        <f t="shared" si="32297"/>
        <v>0</v>
      </c>
      <c r="BK2285" s="119">
        <f t="shared" si="32297"/>
        <v>0.17</v>
      </c>
      <c r="BL2285" s="110">
        <f t="shared" ref="BL2285:BP2285" si="32298">ROUND(BL2284/$E2284,2)</f>
        <v>0.17</v>
      </c>
      <c r="BM2285" s="110">
        <f t="shared" si="32298"/>
        <v>0.17</v>
      </c>
      <c r="BN2285" s="110">
        <f t="shared" ref="BN2285:BO2285" si="32299">ROUNDDOWN(BN2284/$E2284,2)</f>
        <v>0.16</v>
      </c>
      <c r="BO2285" s="110">
        <f t="shared" si="32299"/>
        <v>0.16</v>
      </c>
      <c r="BP2285" s="119">
        <f t="shared" si="32298"/>
        <v>0.17</v>
      </c>
      <c r="BQ2285" s="110">
        <f t="shared" ref="BQ2285:BT2285" si="32300">ROUND(BQ2284/$E2284,2)</f>
        <v>0</v>
      </c>
      <c r="BR2285" s="110">
        <f t="shared" si="32300"/>
        <v>0</v>
      </c>
      <c r="BS2285" s="110">
        <f t="shared" si="32300"/>
        <v>0</v>
      </c>
      <c r="BT2285" s="119">
        <f t="shared" si="32300"/>
        <v>0</v>
      </c>
      <c r="BU2285" s="110">
        <f t="shared" ref="BU2285:BX2285" si="32301">ROUND(BU2284/$E2284,2)</f>
        <v>0</v>
      </c>
      <c r="BV2285" s="110">
        <f t="shared" si="32301"/>
        <v>0</v>
      </c>
      <c r="BW2285" s="110">
        <f t="shared" si="32301"/>
        <v>0</v>
      </c>
      <c r="BX2285" s="119">
        <f t="shared" si="32301"/>
        <v>0</v>
      </c>
      <c r="BY2285" s="110">
        <f t="shared" ref="BY2285:CC2285" si="32302">ROUND(BY2284/$E2284,2)</f>
        <v>0</v>
      </c>
      <c r="BZ2285" s="110">
        <f t="shared" si="32302"/>
        <v>0</v>
      </c>
      <c r="CA2285" s="110">
        <f t="shared" si="32302"/>
        <v>0</v>
      </c>
      <c r="CB2285" s="110">
        <f t="shared" si="32302"/>
        <v>0</v>
      </c>
      <c r="CC2285" s="119">
        <f t="shared" si="32302"/>
        <v>0</v>
      </c>
      <c r="CD2285" s="110">
        <f t="shared" ref="CD2285:CG2285" si="32303">ROUND(CD2284/$E2284,2)</f>
        <v>0</v>
      </c>
      <c r="CE2285" s="110"/>
      <c r="CF2285" s="110">
        <f t="shared" si="32303"/>
        <v>0</v>
      </c>
      <c r="CG2285" s="110">
        <f t="shared" si="32303"/>
        <v>0</v>
      </c>
      <c r="CH2285" s="111">
        <f>IF(C2284="","",D2284-SUM(G2285:CG2285))</f>
        <v>0</v>
      </c>
      <c r="CI2285" s="112">
        <f>IF(C2284="","",SUM(G2285:CG2285))</f>
        <v>1</v>
      </c>
      <c r="CJ2285" s="67" t="b">
        <f>IF(C2284="","",D2284=CI2285)</f>
        <v>1</v>
      </c>
    </row>
    <row r="2286" spans="1:88" s="5" customFormat="1" x14ac:dyDescent="0.3">
      <c r="A2286" s="173"/>
      <c r="B2286" s="157"/>
      <c r="C2286" s="170"/>
      <c r="D2286" s="160"/>
      <c r="E2286" s="163"/>
      <c r="F2286" s="166"/>
      <c r="G2286" s="113">
        <v>0</v>
      </c>
      <c r="H2286" s="113"/>
      <c r="I2286" s="113"/>
      <c r="J2286" s="113"/>
      <c r="K2286" s="113"/>
      <c r="L2286" s="113"/>
      <c r="M2286" s="113"/>
      <c r="N2286" s="113"/>
      <c r="O2286" s="113"/>
      <c r="P2286" s="113"/>
      <c r="Q2286" s="113"/>
      <c r="R2286" s="113"/>
      <c r="S2286" s="113"/>
      <c r="T2286" s="113"/>
      <c r="U2286" s="113">
        <f t="shared" ref="U2286:X2286" si="32304">U2284/$F2284</f>
        <v>0</v>
      </c>
      <c r="V2286" s="113">
        <f t="shared" si="32304"/>
        <v>0</v>
      </c>
      <c r="W2286" s="113">
        <f t="shared" si="32304"/>
        <v>0</v>
      </c>
      <c r="X2286" s="113">
        <f t="shared" si="32304"/>
        <v>0</v>
      </c>
      <c r="Y2286" s="113">
        <f t="shared" ref="Y2286:AG2286" si="32305">Y2284/$F2284</f>
        <v>0</v>
      </c>
      <c r="Z2286" s="113">
        <f t="shared" si="32305"/>
        <v>0</v>
      </c>
      <c r="AA2286" s="113">
        <f t="shared" si="32305"/>
        <v>0</v>
      </c>
      <c r="AB2286" s="113">
        <f t="shared" si="32305"/>
        <v>0</v>
      </c>
      <c r="AC2286" s="113">
        <f t="shared" si="32305"/>
        <v>0</v>
      </c>
      <c r="AD2286" s="113">
        <f t="shared" si="32305"/>
        <v>0</v>
      </c>
      <c r="AE2286" s="113">
        <f t="shared" si="32305"/>
        <v>0</v>
      </c>
      <c r="AF2286" s="113">
        <f t="shared" si="32305"/>
        <v>0</v>
      </c>
      <c r="AG2286" s="113">
        <f t="shared" si="32305"/>
        <v>0</v>
      </c>
      <c r="AH2286" s="113">
        <f t="shared" ref="AH2286:AK2286" si="32306">AH2284/$F2284</f>
        <v>0</v>
      </c>
      <c r="AI2286" s="113">
        <f t="shared" si="32306"/>
        <v>0</v>
      </c>
      <c r="AJ2286" s="113">
        <f t="shared" si="32306"/>
        <v>0</v>
      </c>
      <c r="AK2286" s="113">
        <f t="shared" si="32306"/>
        <v>0</v>
      </c>
      <c r="AL2286" s="113">
        <f t="shared" ref="AL2286:AT2286" si="32307">AL2284/$F2284</f>
        <v>0</v>
      </c>
      <c r="AM2286" s="113">
        <f t="shared" si="32307"/>
        <v>0</v>
      </c>
      <c r="AN2286" s="113">
        <f t="shared" si="32307"/>
        <v>0</v>
      </c>
      <c r="AO2286" s="113">
        <f t="shared" si="32307"/>
        <v>0</v>
      </c>
      <c r="AP2286" s="113">
        <f t="shared" si="32307"/>
        <v>0</v>
      </c>
      <c r="AQ2286" s="113">
        <f t="shared" si="32307"/>
        <v>0</v>
      </c>
      <c r="AR2286" s="113">
        <f t="shared" si="32307"/>
        <v>0</v>
      </c>
      <c r="AS2286" s="113">
        <f t="shared" si="32307"/>
        <v>0</v>
      </c>
      <c r="AT2286" s="113">
        <f t="shared" si="32307"/>
        <v>0</v>
      </c>
      <c r="AU2286" s="113">
        <f t="shared" ref="AU2286:AX2286" si="32308">AU2284/$F2284</f>
        <v>0</v>
      </c>
      <c r="AV2286" s="113">
        <f t="shared" si="32308"/>
        <v>0</v>
      </c>
      <c r="AW2286" s="113">
        <f t="shared" si="32308"/>
        <v>0</v>
      </c>
      <c r="AX2286" s="113">
        <f t="shared" si="32308"/>
        <v>0</v>
      </c>
      <c r="AY2286" s="113">
        <f t="shared" ref="AY2286:BC2286" si="32309">AY2284/$F2284</f>
        <v>0</v>
      </c>
      <c r="AZ2286" s="113">
        <f t="shared" si="32309"/>
        <v>0</v>
      </c>
      <c r="BA2286" s="113">
        <f t="shared" si="32309"/>
        <v>0</v>
      </c>
      <c r="BB2286" s="113">
        <f t="shared" si="32309"/>
        <v>0</v>
      </c>
      <c r="BC2286" s="113">
        <f t="shared" si="32309"/>
        <v>0</v>
      </c>
      <c r="BD2286" s="113">
        <f t="shared" ref="BD2286:BG2286" si="32310">BD2284/$F2284</f>
        <v>0</v>
      </c>
      <c r="BE2286" s="113">
        <f t="shared" si="32310"/>
        <v>0</v>
      </c>
      <c r="BF2286" s="113">
        <f t="shared" si="32310"/>
        <v>0</v>
      </c>
      <c r="BG2286" s="113">
        <f t="shared" si="32310"/>
        <v>0</v>
      </c>
      <c r="BH2286" s="113">
        <f t="shared" ref="BH2286:BK2286" si="32311">BH2284/$F2284</f>
        <v>0</v>
      </c>
      <c r="BI2286" s="113">
        <f t="shared" si="32311"/>
        <v>0</v>
      </c>
      <c r="BJ2286" s="113">
        <f t="shared" si="32311"/>
        <v>0</v>
      </c>
      <c r="BK2286" s="113">
        <f t="shared" si="32311"/>
        <v>0.16666636155438841</v>
      </c>
      <c r="BL2286" s="113">
        <f t="shared" ref="BL2286:BP2286" si="32312">BL2284/$F2284</f>
        <v>0.16666819222805801</v>
      </c>
      <c r="BM2286" s="113">
        <f t="shared" si="32312"/>
        <v>0.16666636155438841</v>
      </c>
      <c r="BN2286" s="113">
        <f t="shared" si="32312"/>
        <v>0.16666636155438841</v>
      </c>
      <c r="BO2286" s="113">
        <f t="shared" si="32312"/>
        <v>0.16666636155438841</v>
      </c>
      <c r="BP2286" s="113">
        <f t="shared" si="32312"/>
        <v>0.16666636155438841</v>
      </c>
      <c r="BQ2286" s="113">
        <f t="shared" ref="BQ2286:BT2286" si="32313">BQ2284/$F2284</f>
        <v>0</v>
      </c>
      <c r="BR2286" s="113">
        <f t="shared" si="32313"/>
        <v>0</v>
      </c>
      <c r="BS2286" s="113">
        <f t="shared" si="32313"/>
        <v>0</v>
      </c>
      <c r="BT2286" s="113">
        <f t="shared" si="32313"/>
        <v>0</v>
      </c>
      <c r="BU2286" s="113">
        <f t="shared" ref="BU2286:BX2286" si="32314">BU2284/$F2284</f>
        <v>0</v>
      </c>
      <c r="BV2286" s="113">
        <f t="shared" si="32314"/>
        <v>0</v>
      </c>
      <c r="BW2286" s="113">
        <f t="shared" si="32314"/>
        <v>0</v>
      </c>
      <c r="BX2286" s="113">
        <f t="shared" si="32314"/>
        <v>0</v>
      </c>
      <c r="BY2286" s="113">
        <f t="shared" ref="BY2286:CC2286" si="32315">BY2284/$F2284</f>
        <v>0</v>
      </c>
      <c r="BZ2286" s="113">
        <f t="shared" si="32315"/>
        <v>0</v>
      </c>
      <c r="CA2286" s="113">
        <f t="shared" si="32315"/>
        <v>0</v>
      </c>
      <c r="CB2286" s="113">
        <f t="shared" si="32315"/>
        <v>0</v>
      </c>
      <c r="CC2286" s="113">
        <f t="shared" si="32315"/>
        <v>0</v>
      </c>
      <c r="CD2286" s="113">
        <f t="shared" ref="CD2286:CG2286" si="32316">CD2284/$F2284</f>
        <v>0</v>
      </c>
      <c r="CE2286" s="113"/>
      <c r="CF2286" s="113">
        <f t="shared" si="32316"/>
        <v>0</v>
      </c>
      <c r="CG2286" s="113">
        <f t="shared" si="32316"/>
        <v>0</v>
      </c>
      <c r="CH2286" s="114">
        <f>IF(C2284="","",100%-SUM(G2286:CG2286))</f>
        <v>0</v>
      </c>
      <c r="CI2286" s="115">
        <f>IF(C2284="","",SUM(G2286:CG2286))</f>
        <v>1</v>
      </c>
      <c r="CJ2286" s="67" t="b">
        <f>IF(C2284="","",SUM(G2286:CG2286)=CI2286)</f>
        <v>1</v>
      </c>
    </row>
    <row r="2287" spans="1:88" s="5" customFormat="1" x14ac:dyDescent="0.3">
      <c r="A2287" s="171" t="s">
        <v>1606</v>
      </c>
      <c r="B2287" s="155" t="s">
        <v>1607</v>
      </c>
      <c r="C2287" s="168" t="s">
        <v>163</v>
      </c>
      <c r="D2287" s="158">
        <v>2</v>
      </c>
      <c r="E2287" s="161">
        <v>546247</v>
      </c>
      <c r="F2287" s="164">
        <f t="shared" si="32288"/>
        <v>1092494</v>
      </c>
      <c r="G2287" s="108">
        <v>0</v>
      </c>
      <c r="H2287" s="108"/>
      <c r="I2287" s="108"/>
      <c r="J2287" s="108"/>
      <c r="K2287" s="108"/>
      <c r="L2287" s="108"/>
      <c r="M2287" s="108"/>
      <c r="N2287" s="108"/>
      <c r="O2287" s="108"/>
      <c r="P2287" s="108"/>
      <c r="Q2287" s="108"/>
      <c r="R2287" s="108"/>
      <c r="S2287" s="108"/>
      <c r="T2287" s="108"/>
      <c r="U2287" s="108"/>
      <c r="V2287" s="108"/>
      <c r="W2287" s="108"/>
      <c r="X2287" s="108"/>
      <c r="Y2287" s="108"/>
      <c r="Z2287" s="108"/>
      <c r="AA2287" s="108"/>
      <c r="AB2287" s="108"/>
      <c r="AC2287" s="108"/>
      <c r="AD2287" s="108"/>
      <c r="AE2287" s="108"/>
      <c r="AF2287" s="108"/>
      <c r="AG2287" s="108"/>
      <c r="AH2287" s="108"/>
      <c r="AI2287" s="108"/>
      <c r="AJ2287" s="108"/>
      <c r="AK2287" s="108"/>
      <c r="AL2287" s="108"/>
      <c r="AM2287" s="108"/>
      <c r="AN2287" s="108"/>
      <c r="AO2287" s="108"/>
      <c r="AP2287" s="108"/>
      <c r="AQ2287" s="108"/>
      <c r="AR2287" s="108"/>
      <c r="AS2287" s="108"/>
      <c r="AT2287" s="108"/>
      <c r="AU2287" s="108"/>
      <c r="AV2287" s="108"/>
      <c r="AW2287" s="108"/>
      <c r="AX2287" s="108"/>
      <c r="AY2287" s="108"/>
      <c r="AZ2287" s="108"/>
      <c r="BA2287" s="108"/>
      <c r="BB2287" s="108"/>
      <c r="BC2287" s="108"/>
      <c r="BD2287" s="108"/>
      <c r="BE2287" s="108"/>
      <c r="BF2287" s="108"/>
      <c r="BG2287" s="108"/>
      <c r="BH2287" s="108"/>
      <c r="BI2287" s="108"/>
      <c r="BJ2287" s="108"/>
      <c r="BK2287" s="108">
        <f>ROUND($F2287/6,0)</f>
        <v>182082</v>
      </c>
      <c r="BL2287" s="108">
        <f>ROUNDUP($F2287/6,0)</f>
        <v>182083</v>
      </c>
      <c r="BM2287" s="108">
        <f>ROUNDUP($F2287/6,0)</f>
        <v>182083</v>
      </c>
      <c r="BN2287" s="108">
        <f t="shared" ref="BN2287:BP2287" si="32317">ROUND($F2287/6,0)</f>
        <v>182082</v>
      </c>
      <c r="BO2287" s="108">
        <f t="shared" si="32317"/>
        <v>182082</v>
      </c>
      <c r="BP2287" s="108">
        <f t="shared" si="32317"/>
        <v>182082</v>
      </c>
      <c r="BQ2287" s="108"/>
      <c r="BR2287" s="108"/>
      <c r="BS2287" s="108"/>
      <c r="BT2287" s="108"/>
      <c r="BU2287" s="108"/>
      <c r="BV2287" s="108"/>
      <c r="BW2287" s="108"/>
      <c r="BX2287" s="108"/>
      <c r="BY2287" s="108"/>
      <c r="BZ2287" s="108"/>
      <c r="CA2287" s="108"/>
      <c r="CB2287" s="108"/>
      <c r="CC2287" s="108"/>
      <c r="CD2287" s="108"/>
      <c r="CE2287" s="108"/>
      <c r="CF2287" s="108"/>
      <c r="CG2287" s="108"/>
      <c r="CH2287" s="109">
        <f>IF(C2287="","",F2287-SUM(G2287:CG2287))</f>
        <v>0</v>
      </c>
      <c r="CI2287" s="107">
        <f>IF(C2287="","",SUM(G2287:CG2287))</f>
        <v>1092494</v>
      </c>
      <c r="CJ2287" s="67" t="b">
        <f>IF(C2287="","",F2287=CI2287)</f>
        <v>1</v>
      </c>
    </row>
    <row r="2288" spans="1:88" s="5" customFormat="1" x14ac:dyDescent="0.3">
      <c r="A2288" s="172"/>
      <c r="B2288" s="156"/>
      <c r="C2288" s="169"/>
      <c r="D2288" s="159"/>
      <c r="E2288" s="162"/>
      <c r="F2288" s="165"/>
      <c r="G2288" s="119">
        <v>0</v>
      </c>
      <c r="H2288" s="119"/>
      <c r="I2288" s="119"/>
      <c r="J2288" s="119"/>
      <c r="K2288" s="119"/>
      <c r="L2288" s="119"/>
      <c r="M2288" s="119"/>
      <c r="N2288" s="119"/>
      <c r="O2288" s="119"/>
      <c r="P2288" s="119"/>
      <c r="Q2288" s="119"/>
      <c r="R2288" s="119"/>
      <c r="S2288" s="119"/>
      <c r="T2288" s="119"/>
      <c r="U2288" s="110">
        <f t="shared" ref="U2288:X2288" si="32318">ROUND(U2287/$E2287,2)</f>
        <v>0</v>
      </c>
      <c r="V2288" s="110">
        <f t="shared" si="32318"/>
        <v>0</v>
      </c>
      <c r="W2288" s="110">
        <f t="shared" si="32318"/>
        <v>0</v>
      </c>
      <c r="X2288" s="119">
        <f t="shared" si="32318"/>
        <v>0</v>
      </c>
      <c r="Y2288" s="110">
        <f t="shared" ref="Y2288:AG2288" si="32319">ROUND(Y2287/$E2287,2)</f>
        <v>0</v>
      </c>
      <c r="Z2288" s="110">
        <f t="shared" si="32319"/>
        <v>0</v>
      </c>
      <c r="AA2288" s="110">
        <f t="shared" si="32319"/>
        <v>0</v>
      </c>
      <c r="AB2288" s="110">
        <f t="shared" si="32319"/>
        <v>0</v>
      </c>
      <c r="AC2288" s="110">
        <f t="shared" si="32319"/>
        <v>0</v>
      </c>
      <c r="AD2288" s="110">
        <f t="shared" si="32319"/>
        <v>0</v>
      </c>
      <c r="AE2288" s="110">
        <f t="shared" si="32319"/>
        <v>0</v>
      </c>
      <c r="AF2288" s="110">
        <f t="shared" si="32319"/>
        <v>0</v>
      </c>
      <c r="AG2288" s="119">
        <f t="shared" si="32319"/>
        <v>0</v>
      </c>
      <c r="AH2288" s="110">
        <f t="shared" ref="AH2288:AK2288" si="32320">ROUND(AH2287/$E2287,2)</f>
        <v>0</v>
      </c>
      <c r="AI2288" s="110">
        <f t="shared" si="32320"/>
        <v>0</v>
      </c>
      <c r="AJ2288" s="110">
        <f t="shared" si="32320"/>
        <v>0</v>
      </c>
      <c r="AK2288" s="119">
        <f t="shared" si="32320"/>
        <v>0</v>
      </c>
      <c r="AL2288" s="110">
        <f t="shared" ref="AL2288:AT2288" si="32321">ROUND(AL2287/$E2287,2)</f>
        <v>0</v>
      </c>
      <c r="AM2288" s="110">
        <f t="shared" si="32321"/>
        <v>0</v>
      </c>
      <c r="AN2288" s="110">
        <f t="shared" si="32321"/>
        <v>0</v>
      </c>
      <c r="AO2288" s="110">
        <f t="shared" si="32321"/>
        <v>0</v>
      </c>
      <c r="AP2288" s="110">
        <f t="shared" si="32321"/>
        <v>0</v>
      </c>
      <c r="AQ2288" s="110">
        <f t="shared" si="32321"/>
        <v>0</v>
      </c>
      <c r="AR2288" s="110">
        <f t="shared" si="32321"/>
        <v>0</v>
      </c>
      <c r="AS2288" s="110">
        <f t="shared" si="32321"/>
        <v>0</v>
      </c>
      <c r="AT2288" s="119">
        <f t="shared" si="32321"/>
        <v>0</v>
      </c>
      <c r="AU2288" s="110">
        <f t="shared" ref="AU2288:AX2288" si="32322">ROUND(AU2287/$E2287,2)</f>
        <v>0</v>
      </c>
      <c r="AV2288" s="110">
        <f t="shared" si="32322"/>
        <v>0</v>
      </c>
      <c r="AW2288" s="110">
        <f t="shared" si="32322"/>
        <v>0</v>
      </c>
      <c r="AX2288" s="119">
        <f t="shared" si="32322"/>
        <v>0</v>
      </c>
      <c r="AY2288" s="110">
        <f t="shared" ref="AY2288:BC2288" si="32323">ROUND(AY2287/$E2287,2)</f>
        <v>0</v>
      </c>
      <c r="AZ2288" s="110">
        <f t="shared" si="32323"/>
        <v>0</v>
      </c>
      <c r="BA2288" s="110">
        <f t="shared" si="32323"/>
        <v>0</v>
      </c>
      <c r="BB2288" s="110">
        <f t="shared" si="32323"/>
        <v>0</v>
      </c>
      <c r="BC2288" s="119">
        <f t="shared" si="32323"/>
        <v>0</v>
      </c>
      <c r="BD2288" s="110">
        <f t="shared" ref="BD2288:BG2288" si="32324">ROUND(BD2287/$E2287,2)</f>
        <v>0</v>
      </c>
      <c r="BE2288" s="110">
        <f t="shared" si="32324"/>
        <v>0</v>
      </c>
      <c r="BF2288" s="110">
        <f t="shared" si="32324"/>
        <v>0</v>
      </c>
      <c r="BG2288" s="119">
        <f t="shared" si="32324"/>
        <v>0</v>
      </c>
      <c r="BH2288" s="110">
        <f t="shared" ref="BH2288:BK2288" si="32325">ROUND(BH2287/$E2287,2)</f>
        <v>0</v>
      </c>
      <c r="BI2288" s="110">
        <f t="shared" si="32325"/>
        <v>0</v>
      </c>
      <c r="BJ2288" s="110">
        <f t="shared" si="32325"/>
        <v>0</v>
      </c>
      <c r="BK2288" s="119">
        <f t="shared" si="32325"/>
        <v>0.33</v>
      </c>
      <c r="BL2288" s="110">
        <f t="shared" ref="BL2288:BP2288" si="32326">ROUND(BL2287/$E2287,2)</f>
        <v>0.33</v>
      </c>
      <c r="BM2288" s="110">
        <f t="shared" si="32326"/>
        <v>0.33</v>
      </c>
      <c r="BN2288" s="110">
        <f t="shared" ref="BN2288" si="32327">ROUNDUP(BN2287/$E2287,2)</f>
        <v>0.34</v>
      </c>
      <c r="BO2288" s="110">
        <f t="shared" ref="BO2288" si="32328">ROUNDUP(BO2287/$E2287,2)</f>
        <v>0.34</v>
      </c>
      <c r="BP2288" s="119">
        <f t="shared" si="32326"/>
        <v>0.33</v>
      </c>
      <c r="BQ2288" s="110">
        <f t="shared" ref="BQ2288:BT2288" si="32329">ROUND(BQ2287/$E2287,2)</f>
        <v>0</v>
      </c>
      <c r="BR2288" s="110">
        <f t="shared" si="32329"/>
        <v>0</v>
      </c>
      <c r="BS2288" s="110">
        <f t="shared" si="32329"/>
        <v>0</v>
      </c>
      <c r="BT2288" s="119">
        <f t="shared" si="32329"/>
        <v>0</v>
      </c>
      <c r="BU2288" s="110">
        <f t="shared" ref="BU2288:BX2288" si="32330">ROUND(BU2287/$E2287,2)</f>
        <v>0</v>
      </c>
      <c r="BV2288" s="110">
        <f t="shared" si="32330"/>
        <v>0</v>
      </c>
      <c r="BW2288" s="110">
        <f t="shared" si="32330"/>
        <v>0</v>
      </c>
      <c r="BX2288" s="119">
        <f t="shared" si="32330"/>
        <v>0</v>
      </c>
      <c r="BY2288" s="110">
        <f t="shared" ref="BY2288:CC2288" si="32331">ROUND(BY2287/$E2287,2)</f>
        <v>0</v>
      </c>
      <c r="BZ2288" s="110">
        <f t="shared" si="32331"/>
        <v>0</v>
      </c>
      <c r="CA2288" s="110">
        <f t="shared" si="32331"/>
        <v>0</v>
      </c>
      <c r="CB2288" s="110">
        <f t="shared" si="32331"/>
        <v>0</v>
      </c>
      <c r="CC2288" s="119">
        <f t="shared" si="32331"/>
        <v>0</v>
      </c>
      <c r="CD2288" s="110">
        <f t="shared" ref="CD2288:CG2288" si="32332">ROUND(CD2287/$E2287,2)</f>
        <v>0</v>
      </c>
      <c r="CE2288" s="110"/>
      <c r="CF2288" s="110">
        <f t="shared" si="32332"/>
        <v>0</v>
      </c>
      <c r="CG2288" s="110">
        <f t="shared" si="32332"/>
        <v>0</v>
      </c>
      <c r="CH2288" s="111">
        <f>IF(C2287="","",D2287-SUM(G2288:CG2288))</f>
        <v>0</v>
      </c>
      <c r="CI2288" s="112">
        <f>IF(C2287="","",SUM(G2288:CG2288))</f>
        <v>2</v>
      </c>
      <c r="CJ2288" s="67" t="b">
        <f>IF(C2287="","",D2287=CI2288)</f>
        <v>1</v>
      </c>
    </row>
    <row r="2289" spans="1:88" s="5" customFormat="1" x14ac:dyDescent="0.3">
      <c r="A2289" s="173"/>
      <c r="B2289" s="157"/>
      <c r="C2289" s="170"/>
      <c r="D2289" s="160"/>
      <c r="E2289" s="163"/>
      <c r="F2289" s="166"/>
      <c r="G2289" s="113">
        <v>0</v>
      </c>
      <c r="H2289" s="113"/>
      <c r="I2289" s="113"/>
      <c r="J2289" s="113"/>
      <c r="K2289" s="113"/>
      <c r="L2289" s="113"/>
      <c r="M2289" s="113"/>
      <c r="N2289" s="113"/>
      <c r="O2289" s="113"/>
      <c r="P2289" s="113"/>
      <c r="Q2289" s="113"/>
      <c r="R2289" s="113"/>
      <c r="S2289" s="113"/>
      <c r="T2289" s="113"/>
      <c r="U2289" s="113">
        <f t="shared" ref="U2289:X2289" si="32333">U2287/$F2287</f>
        <v>0</v>
      </c>
      <c r="V2289" s="113">
        <f t="shared" si="32333"/>
        <v>0</v>
      </c>
      <c r="W2289" s="113">
        <f t="shared" si="32333"/>
        <v>0</v>
      </c>
      <c r="X2289" s="113">
        <f t="shared" si="32333"/>
        <v>0</v>
      </c>
      <c r="Y2289" s="113">
        <f t="shared" ref="Y2289:AG2289" si="32334">Y2287/$F2287</f>
        <v>0</v>
      </c>
      <c r="Z2289" s="113">
        <f t="shared" si="32334"/>
        <v>0</v>
      </c>
      <c r="AA2289" s="113">
        <f t="shared" si="32334"/>
        <v>0</v>
      </c>
      <c r="AB2289" s="113">
        <f t="shared" si="32334"/>
        <v>0</v>
      </c>
      <c r="AC2289" s="113">
        <f t="shared" si="32334"/>
        <v>0</v>
      </c>
      <c r="AD2289" s="113">
        <f t="shared" si="32334"/>
        <v>0</v>
      </c>
      <c r="AE2289" s="113">
        <f t="shared" si="32334"/>
        <v>0</v>
      </c>
      <c r="AF2289" s="113">
        <f t="shared" si="32334"/>
        <v>0</v>
      </c>
      <c r="AG2289" s="113">
        <f t="shared" si="32334"/>
        <v>0</v>
      </c>
      <c r="AH2289" s="113">
        <f t="shared" ref="AH2289:AK2289" si="32335">AH2287/$F2287</f>
        <v>0</v>
      </c>
      <c r="AI2289" s="113">
        <f t="shared" si="32335"/>
        <v>0</v>
      </c>
      <c r="AJ2289" s="113">
        <f t="shared" si="32335"/>
        <v>0</v>
      </c>
      <c r="AK2289" s="113">
        <f t="shared" si="32335"/>
        <v>0</v>
      </c>
      <c r="AL2289" s="113">
        <f t="shared" ref="AL2289:AT2289" si="32336">AL2287/$F2287</f>
        <v>0</v>
      </c>
      <c r="AM2289" s="113">
        <f t="shared" si="32336"/>
        <v>0</v>
      </c>
      <c r="AN2289" s="113">
        <f t="shared" si="32336"/>
        <v>0</v>
      </c>
      <c r="AO2289" s="113">
        <f t="shared" si="32336"/>
        <v>0</v>
      </c>
      <c r="AP2289" s="113">
        <f t="shared" si="32336"/>
        <v>0</v>
      </c>
      <c r="AQ2289" s="113">
        <f t="shared" si="32336"/>
        <v>0</v>
      </c>
      <c r="AR2289" s="113">
        <f t="shared" si="32336"/>
        <v>0</v>
      </c>
      <c r="AS2289" s="113">
        <f t="shared" si="32336"/>
        <v>0</v>
      </c>
      <c r="AT2289" s="113">
        <f t="shared" si="32336"/>
        <v>0</v>
      </c>
      <c r="AU2289" s="113">
        <f t="shared" ref="AU2289:AX2289" si="32337">AU2287/$F2287</f>
        <v>0</v>
      </c>
      <c r="AV2289" s="113">
        <f t="shared" si="32337"/>
        <v>0</v>
      </c>
      <c r="AW2289" s="113">
        <f t="shared" si="32337"/>
        <v>0</v>
      </c>
      <c r="AX2289" s="113">
        <f t="shared" si="32337"/>
        <v>0</v>
      </c>
      <c r="AY2289" s="113">
        <f t="shared" ref="AY2289:BC2289" si="32338">AY2287/$F2287</f>
        <v>0</v>
      </c>
      <c r="AZ2289" s="113">
        <f t="shared" si="32338"/>
        <v>0</v>
      </c>
      <c r="BA2289" s="113">
        <f t="shared" si="32338"/>
        <v>0</v>
      </c>
      <c r="BB2289" s="113">
        <f t="shared" si="32338"/>
        <v>0</v>
      </c>
      <c r="BC2289" s="113">
        <f t="shared" si="32338"/>
        <v>0</v>
      </c>
      <c r="BD2289" s="113">
        <f t="shared" ref="BD2289:BG2289" si="32339">BD2287/$F2287</f>
        <v>0</v>
      </c>
      <c r="BE2289" s="113">
        <f t="shared" si="32339"/>
        <v>0</v>
      </c>
      <c r="BF2289" s="113">
        <f t="shared" si="32339"/>
        <v>0</v>
      </c>
      <c r="BG2289" s="113">
        <f t="shared" si="32339"/>
        <v>0</v>
      </c>
      <c r="BH2289" s="113">
        <f t="shared" ref="BH2289:BK2289" si="32340">BH2287/$F2287</f>
        <v>0</v>
      </c>
      <c r="BI2289" s="113">
        <f t="shared" si="32340"/>
        <v>0</v>
      </c>
      <c r="BJ2289" s="113">
        <f t="shared" si="32340"/>
        <v>0</v>
      </c>
      <c r="BK2289" s="113">
        <f t="shared" si="32340"/>
        <v>0.16666636155438841</v>
      </c>
      <c r="BL2289" s="113">
        <f t="shared" ref="BL2289:BP2289" si="32341">BL2287/$F2287</f>
        <v>0.16666727689122321</v>
      </c>
      <c r="BM2289" s="113">
        <f t="shared" si="32341"/>
        <v>0.16666727689122321</v>
      </c>
      <c r="BN2289" s="113">
        <f t="shared" si="32341"/>
        <v>0.16666636155438841</v>
      </c>
      <c r="BO2289" s="113">
        <f t="shared" si="32341"/>
        <v>0.16666636155438841</v>
      </c>
      <c r="BP2289" s="113">
        <f t="shared" si="32341"/>
        <v>0.16666636155438841</v>
      </c>
      <c r="BQ2289" s="113">
        <f t="shared" ref="BQ2289:BT2289" si="32342">BQ2287/$F2287</f>
        <v>0</v>
      </c>
      <c r="BR2289" s="113">
        <f t="shared" si="32342"/>
        <v>0</v>
      </c>
      <c r="BS2289" s="113">
        <f t="shared" si="32342"/>
        <v>0</v>
      </c>
      <c r="BT2289" s="113">
        <f t="shared" si="32342"/>
        <v>0</v>
      </c>
      <c r="BU2289" s="113">
        <f t="shared" ref="BU2289:BX2289" si="32343">BU2287/$F2287</f>
        <v>0</v>
      </c>
      <c r="BV2289" s="113">
        <f t="shared" si="32343"/>
        <v>0</v>
      </c>
      <c r="BW2289" s="113">
        <f t="shared" si="32343"/>
        <v>0</v>
      </c>
      <c r="BX2289" s="113">
        <f t="shared" si="32343"/>
        <v>0</v>
      </c>
      <c r="BY2289" s="113">
        <f t="shared" ref="BY2289:CC2289" si="32344">BY2287/$F2287</f>
        <v>0</v>
      </c>
      <c r="BZ2289" s="113">
        <f t="shared" si="32344"/>
        <v>0</v>
      </c>
      <c r="CA2289" s="113">
        <f t="shared" si="32344"/>
        <v>0</v>
      </c>
      <c r="CB2289" s="113">
        <f t="shared" si="32344"/>
        <v>0</v>
      </c>
      <c r="CC2289" s="113">
        <f t="shared" si="32344"/>
        <v>0</v>
      </c>
      <c r="CD2289" s="113">
        <f t="shared" ref="CD2289:CG2289" si="32345">CD2287/$F2287</f>
        <v>0</v>
      </c>
      <c r="CE2289" s="113"/>
      <c r="CF2289" s="113">
        <f t="shared" si="32345"/>
        <v>0</v>
      </c>
      <c r="CG2289" s="113">
        <f t="shared" si="32345"/>
        <v>0</v>
      </c>
      <c r="CH2289" s="114">
        <f>IF(C2287="","",100%-SUM(G2289:CG2289))</f>
        <v>0</v>
      </c>
      <c r="CI2289" s="115">
        <f>IF(C2287="","",SUM(G2289:CG2289))</f>
        <v>1</v>
      </c>
      <c r="CJ2289" s="67" t="b">
        <f>IF(C2287="","",SUM(G2289:CG2289)=CI2289)</f>
        <v>1</v>
      </c>
    </row>
    <row r="2290" spans="1:88" s="5" customFormat="1" x14ac:dyDescent="0.3">
      <c r="A2290" s="171" t="s">
        <v>1608</v>
      </c>
      <c r="B2290" s="155" t="s">
        <v>1609</v>
      </c>
      <c r="C2290" s="168" t="s">
        <v>163</v>
      </c>
      <c r="D2290" s="158">
        <v>1</v>
      </c>
      <c r="E2290" s="161">
        <v>546247</v>
      </c>
      <c r="F2290" s="164">
        <f t="shared" si="32288"/>
        <v>546247</v>
      </c>
      <c r="G2290" s="108">
        <v>0</v>
      </c>
      <c r="H2290" s="108"/>
      <c r="I2290" s="108"/>
      <c r="J2290" s="108"/>
      <c r="K2290" s="108"/>
      <c r="L2290" s="108"/>
      <c r="M2290" s="108"/>
      <c r="N2290" s="108"/>
      <c r="O2290" s="108"/>
      <c r="P2290" s="108"/>
      <c r="Q2290" s="108"/>
      <c r="R2290" s="108"/>
      <c r="S2290" s="108"/>
      <c r="T2290" s="108"/>
      <c r="U2290" s="108"/>
      <c r="V2290" s="108"/>
      <c r="W2290" s="108"/>
      <c r="X2290" s="108"/>
      <c r="Y2290" s="108"/>
      <c r="Z2290" s="108"/>
      <c r="AA2290" s="108"/>
      <c r="AB2290" s="108"/>
      <c r="AC2290" s="108"/>
      <c r="AD2290" s="108"/>
      <c r="AE2290" s="108"/>
      <c r="AF2290" s="108"/>
      <c r="AG2290" s="108"/>
      <c r="AH2290" s="108"/>
      <c r="AI2290" s="108"/>
      <c r="AJ2290" s="108"/>
      <c r="AK2290" s="108"/>
      <c r="AL2290" s="108"/>
      <c r="AM2290" s="108"/>
      <c r="AN2290" s="108"/>
      <c r="AO2290" s="108"/>
      <c r="AP2290" s="108"/>
      <c r="AQ2290" s="108"/>
      <c r="AR2290" s="108"/>
      <c r="AS2290" s="108"/>
      <c r="AT2290" s="108"/>
      <c r="AU2290" s="108"/>
      <c r="AV2290" s="108"/>
      <c r="AW2290" s="108"/>
      <c r="AX2290" s="108"/>
      <c r="AY2290" s="108"/>
      <c r="AZ2290" s="108"/>
      <c r="BA2290" s="108"/>
      <c r="BB2290" s="108"/>
      <c r="BC2290" s="108"/>
      <c r="BD2290" s="108"/>
      <c r="BE2290" s="108"/>
      <c r="BF2290" s="108"/>
      <c r="BG2290" s="108"/>
      <c r="BH2290" s="108"/>
      <c r="BI2290" s="108"/>
      <c r="BJ2290" s="108"/>
      <c r="BK2290" s="108">
        <f>ROUND($F2290/6,0)</f>
        <v>91041</v>
      </c>
      <c r="BL2290" s="108">
        <f>ROUNDUP($F2290/6,0)</f>
        <v>91042</v>
      </c>
      <c r="BM2290" s="108">
        <f t="shared" ref="BM2290:BP2290" si="32346">ROUND($F2290/6,0)</f>
        <v>91041</v>
      </c>
      <c r="BN2290" s="108">
        <f t="shared" si="32346"/>
        <v>91041</v>
      </c>
      <c r="BO2290" s="108">
        <f t="shared" si="32346"/>
        <v>91041</v>
      </c>
      <c r="BP2290" s="108">
        <f t="shared" si="32346"/>
        <v>91041</v>
      </c>
      <c r="BQ2290" s="108"/>
      <c r="BR2290" s="108"/>
      <c r="BS2290" s="108"/>
      <c r="BT2290" s="108"/>
      <c r="BU2290" s="108"/>
      <c r="BV2290" s="108"/>
      <c r="BW2290" s="108"/>
      <c r="BX2290" s="108"/>
      <c r="BY2290" s="108"/>
      <c r="BZ2290" s="108"/>
      <c r="CA2290" s="108"/>
      <c r="CB2290" s="108"/>
      <c r="CC2290" s="108"/>
      <c r="CD2290" s="108"/>
      <c r="CE2290" s="108"/>
      <c r="CF2290" s="108"/>
      <c r="CG2290" s="108"/>
      <c r="CH2290" s="109">
        <f>IF(C2290="","",F2290-SUM(G2290:CG2290))</f>
        <v>0</v>
      </c>
      <c r="CI2290" s="107">
        <f>IF(C2290="","",SUM(G2290:CG2290))</f>
        <v>546247</v>
      </c>
      <c r="CJ2290" s="67" t="b">
        <f>IF(C2290="","",F2290=CI2290)</f>
        <v>1</v>
      </c>
    </row>
    <row r="2291" spans="1:88" s="5" customFormat="1" x14ac:dyDescent="0.3">
      <c r="A2291" s="172"/>
      <c r="B2291" s="156"/>
      <c r="C2291" s="169"/>
      <c r="D2291" s="159"/>
      <c r="E2291" s="162"/>
      <c r="F2291" s="165"/>
      <c r="G2291" s="119">
        <v>0</v>
      </c>
      <c r="H2291" s="119"/>
      <c r="I2291" s="119"/>
      <c r="J2291" s="119"/>
      <c r="K2291" s="119"/>
      <c r="L2291" s="119"/>
      <c r="M2291" s="119"/>
      <c r="N2291" s="119"/>
      <c r="O2291" s="119"/>
      <c r="P2291" s="119"/>
      <c r="Q2291" s="119"/>
      <c r="R2291" s="119"/>
      <c r="S2291" s="119"/>
      <c r="T2291" s="119"/>
      <c r="U2291" s="110">
        <f t="shared" ref="U2291:X2291" si="32347">ROUND(U2290/$E2290,2)</f>
        <v>0</v>
      </c>
      <c r="V2291" s="110">
        <f t="shared" si="32347"/>
        <v>0</v>
      </c>
      <c r="W2291" s="110">
        <f t="shared" si="32347"/>
        <v>0</v>
      </c>
      <c r="X2291" s="119">
        <f t="shared" si="32347"/>
        <v>0</v>
      </c>
      <c r="Y2291" s="110">
        <f t="shared" ref="Y2291:AG2291" si="32348">ROUND(Y2290/$E2290,2)</f>
        <v>0</v>
      </c>
      <c r="Z2291" s="110">
        <f t="shared" si="32348"/>
        <v>0</v>
      </c>
      <c r="AA2291" s="110">
        <f t="shared" si="32348"/>
        <v>0</v>
      </c>
      <c r="AB2291" s="110">
        <f t="shared" si="32348"/>
        <v>0</v>
      </c>
      <c r="AC2291" s="110">
        <f t="shared" si="32348"/>
        <v>0</v>
      </c>
      <c r="AD2291" s="110">
        <f t="shared" si="32348"/>
        <v>0</v>
      </c>
      <c r="AE2291" s="110">
        <f t="shared" si="32348"/>
        <v>0</v>
      </c>
      <c r="AF2291" s="110">
        <f t="shared" si="32348"/>
        <v>0</v>
      </c>
      <c r="AG2291" s="119">
        <f t="shared" si="32348"/>
        <v>0</v>
      </c>
      <c r="AH2291" s="110">
        <f t="shared" ref="AH2291:AK2291" si="32349">ROUND(AH2290/$E2290,2)</f>
        <v>0</v>
      </c>
      <c r="AI2291" s="110">
        <f t="shared" si="32349"/>
        <v>0</v>
      </c>
      <c r="AJ2291" s="110">
        <f t="shared" si="32349"/>
        <v>0</v>
      </c>
      <c r="AK2291" s="119">
        <f t="shared" si="32349"/>
        <v>0</v>
      </c>
      <c r="AL2291" s="110">
        <f t="shared" ref="AL2291:AT2291" si="32350">ROUND(AL2290/$E2290,2)</f>
        <v>0</v>
      </c>
      <c r="AM2291" s="110">
        <f t="shared" si="32350"/>
        <v>0</v>
      </c>
      <c r="AN2291" s="110">
        <f t="shared" si="32350"/>
        <v>0</v>
      </c>
      <c r="AO2291" s="110">
        <f t="shared" si="32350"/>
        <v>0</v>
      </c>
      <c r="AP2291" s="110">
        <f t="shared" si="32350"/>
        <v>0</v>
      </c>
      <c r="AQ2291" s="110">
        <f t="shared" si="32350"/>
        <v>0</v>
      </c>
      <c r="AR2291" s="110">
        <f t="shared" si="32350"/>
        <v>0</v>
      </c>
      <c r="AS2291" s="110">
        <f t="shared" si="32350"/>
        <v>0</v>
      </c>
      <c r="AT2291" s="119">
        <f t="shared" si="32350"/>
        <v>0</v>
      </c>
      <c r="AU2291" s="110">
        <f t="shared" ref="AU2291:AX2291" si="32351">ROUND(AU2290/$E2290,2)</f>
        <v>0</v>
      </c>
      <c r="AV2291" s="110">
        <f t="shared" si="32351"/>
        <v>0</v>
      </c>
      <c r="AW2291" s="110">
        <f t="shared" si="32351"/>
        <v>0</v>
      </c>
      <c r="AX2291" s="119">
        <f t="shared" si="32351"/>
        <v>0</v>
      </c>
      <c r="AY2291" s="110">
        <f t="shared" ref="AY2291:BC2291" si="32352">ROUND(AY2290/$E2290,2)</f>
        <v>0</v>
      </c>
      <c r="AZ2291" s="110">
        <f t="shared" si="32352"/>
        <v>0</v>
      </c>
      <c r="BA2291" s="110">
        <f t="shared" si="32352"/>
        <v>0</v>
      </c>
      <c r="BB2291" s="110">
        <f t="shared" si="32352"/>
        <v>0</v>
      </c>
      <c r="BC2291" s="119">
        <f t="shared" si="32352"/>
        <v>0</v>
      </c>
      <c r="BD2291" s="110">
        <f t="shared" ref="BD2291:BG2291" si="32353">ROUND(BD2290/$E2290,2)</f>
        <v>0</v>
      </c>
      <c r="BE2291" s="110">
        <f t="shared" si="32353"/>
        <v>0</v>
      </c>
      <c r="BF2291" s="110">
        <f t="shared" si="32353"/>
        <v>0</v>
      </c>
      <c r="BG2291" s="119">
        <f t="shared" si="32353"/>
        <v>0</v>
      </c>
      <c r="BH2291" s="110">
        <f t="shared" ref="BH2291:BK2291" si="32354">ROUND(BH2290/$E2290,2)</f>
        <v>0</v>
      </c>
      <c r="BI2291" s="110">
        <f t="shared" si="32354"/>
        <v>0</v>
      </c>
      <c r="BJ2291" s="110">
        <f t="shared" si="32354"/>
        <v>0</v>
      </c>
      <c r="BK2291" s="119">
        <f t="shared" si="32354"/>
        <v>0.17</v>
      </c>
      <c r="BL2291" s="110">
        <f t="shared" ref="BL2291:BP2291" si="32355">ROUND(BL2290/$E2290,2)</f>
        <v>0.17</v>
      </c>
      <c r="BM2291" s="110">
        <f t="shared" si="32355"/>
        <v>0.17</v>
      </c>
      <c r="BN2291" s="110">
        <f t="shared" ref="BN2291:BO2291" si="32356">ROUNDDOWN(BN2290/$E2290,2)</f>
        <v>0.16</v>
      </c>
      <c r="BO2291" s="110">
        <f t="shared" si="32356"/>
        <v>0.16</v>
      </c>
      <c r="BP2291" s="119">
        <f t="shared" si="32355"/>
        <v>0.17</v>
      </c>
      <c r="BQ2291" s="110">
        <f t="shared" ref="BQ2291:BT2291" si="32357">ROUND(BQ2290/$E2290,2)</f>
        <v>0</v>
      </c>
      <c r="BR2291" s="110">
        <f t="shared" si="32357"/>
        <v>0</v>
      </c>
      <c r="BS2291" s="110">
        <f t="shared" si="32357"/>
        <v>0</v>
      </c>
      <c r="BT2291" s="119">
        <f t="shared" si="32357"/>
        <v>0</v>
      </c>
      <c r="BU2291" s="110">
        <f t="shared" ref="BU2291:BX2291" si="32358">ROUND(BU2290/$E2290,2)</f>
        <v>0</v>
      </c>
      <c r="BV2291" s="110">
        <f t="shared" si="32358"/>
        <v>0</v>
      </c>
      <c r="BW2291" s="110">
        <f t="shared" si="32358"/>
        <v>0</v>
      </c>
      <c r="BX2291" s="119">
        <f t="shared" si="32358"/>
        <v>0</v>
      </c>
      <c r="BY2291" s="110">
        <f t="shared" ref="BY2291:CC2291" si="32359">ROUND(BY2290/$E2290,2)</f>
        <v>0</v>
      </c>
      <c r="BZ2291" s="110">
        <f t="shared" si="32359"/>
        <v>0</v>
      </c>
      <c r="CA2291" s="110">
        <f t="shared" si="32359"/>
        <v>0</v>
      </c>
      <c r="CB2291" s="110">
        <f t="shared" si="32359"/>
        <v>0</v>
      </c>
      <c r="CC2291" s="119">
        <f t="shared" si="32359"/>
        <v>0</v>
      </c>
      <c r="CD2291" s="110">
        <f t="shared" ref="CD2291:CG2291" si="32360">ROUND(CD2290/$E2290,2)</f>
        <v>0</v>
      </c>
      <c r="CE2291" s="110"/>
      <c r="CF2291" s="110">
        <f t="shared" si="32360"/>
        <v>0</v>
      </c>
      <c r="CG2291" s="110">
        <f t="shared" si="32360"/>
        <v>0</v>
      </c>
      <c r="CH2291" s="111">
        <f>IF(C2290="","",D2290-SUM(G2291:CG2291))</f>
        <v>0</v>
      </c>
      <c r="CI2291" s="112">
        <f>IF(C2290="","",SUM(G2291:CG2291))</f>
        <v>1</v>
      </c>
      <c r="CJ2291" s="67" t="b">
        <f>IF(C2290="","",D2290=CI2291)</f>
        <v>1</v>
      </c>
    </row>
    <row r="2292" spans="1:88" s="5" customFormat="1" x14ac:dyDescent="0.3">
      <c r="A2292" s="173"/>
      <c r="B2292" s="157"/>
      <c r="C2292" s="170"/>
      <c r="D2292" s="160"/>
      <c r="E2292" s="163"/>
      <c r="F2292" s="166"/>
      <c r="G2292" s="113">
        <v>0</v>
      </c>
      <c r="H2292" s="113"/>
      <c r="I2292" s="113"/>
      <c r="J2292" s="113"/>
      <c r="K2292" s="113"/>
      <c r="L2292" s="113"/>
      <c r="M2292" s="113"/>
      <c r="N2292" s="113"/>
      <c r="O2292" s="113"/>
      <c r="P2292" s="113"/>
      <c r="Q2292" s="113"/>
      <c r="R2292" s="113"/>
      <c r="S2292" s="113"/>
      <c r="T2292" s="113"/>
      <c r="U2292" s="113">
        <f t="shared" ref="U2292:X2292" si="32361">U2290/$F2290</f>
        <v>0</v>
      </c>
      <c r="V2292" s="113">
        <f t="shared" si="32361"/>
        <v>0</v>
      </c>
      <c r="W2292" s="113">
        <f t="shared" si="32361"/>
        <v>0</v>
      </c>
      <c r="X2292" s="113">
        <f t="shared" si="32361"/>
        <v>0</v>
      </c>
      <c r="Y2292" s="113">
        <f t="shared" ref="Y2292:AG2292" si="32362">Y2290/$F2290</f>
        <v>0</v>
      </c>
      <c r="Z2292" s="113">
        <f t="shared" si="32362"/>
        <v>0</v>
      </c>
      <c r="AA2292" s="113">
        <f t="shared" si="32362"/>
        <v>0</v>
      </c>
      <c r="AB2292" s="113">
        <f t="shared" si="32362"/>
        <v>0</v>
      </c>
      <c r="AC2292" s="113">
        <f t="shared" si="32362"/>
        <v>0</v>
      </c>
      <c r="AD2292" s="113">
        <f t="shared" si="32362"/>
        <v>0</v>
      </c>
      <c r="AE2292" s="113">
        <f t="shared" si="32362"/>
        <v>0</v>
      </c>
      <c r="AF2292" s="113">
        <f t="shared" si="32362"/>
        <v>0</v>
      </c>
      <c r="AG2292" s="113">
        <f t="shared" si="32362"/>
        <v>0</v>
      </c>
      <c r="AH2292" s="113">
        <f t="shared" ref="AH2292:AK2292" si="32363">AH2290/$F2290</f>
        <v>0</v>
      </c>
      <c r="AI2292" s="113">
        <f t="shared" si="32363"/>
        <v>0</v>
      </c>
      <c r="AJ2292" s="113">
        <f t="shared" si="32363"/>
        <v>0</v>
      </c>
      <c r="AK2292" s="113">
        <f t="shared" si="32363"/>
        <v>0</v>
      </c>
      <c r="AL2292" s="113">
        <f t="shared" ref="AL2292:AT2292" si="32364">AL2290/$F2290</f>
        <v>0</v>
      </c>
      <c r="AM2292" s="113">
        <f t="shared" si="32364"/>
        <v>0</v>
      </c>
      <c r="AN2292" s="113">
        <f t="shared" si="32364"/>
        <v>0</v>
      </c>
      <c r="AO2292" s="113">
        <f t="shared" si="32364"/>
        <v>0</v>
      </c>
      <c r="AP2292" s="113">
        <f t="shared" si="32364"/>
        <v>0</v>
      </c>
      <c r="AQ2292" s="113">
        <f t="shared" si="32364"/>
        <v>0</v>
      </c>
      <c r="AR2292" s="113">
        <f t="shared" si="32364"/>
        <v>0</v>
      </c>
      <c r="AS2292" s="113">
        <f t="shared" si="32364"/>
        <v>0</v>
      </c>
      <c r="AT2292" s="113">
        <f t="shared" si="32364"/>
        <v>0</v>
      </c>
      <c r="AU2292" s="113">
        <f t="shared" ref="AU2292:AX2292" si="32365">AU2290/$F2290</f>
        <v>0</v>
      </c>
      <c r="AV2292" s="113">
        <f t="shared" si="32365"/>
        <v>0</v>
      </c>
      <c r="AW2292" s="113">
        <f t="shared" si="32365"/>
        <v>0</v>
      </c>
      <c r="AX2292" s="113">
        <f t="shared" si="32365"/>
        <v>0</v>
      </c>
      <c r="AY2292" s="113">
        <f t="shared" ref="AY2292:BC2292" si="32366">AY2290/$F2290</f>
        <v>0</v>
      </c>
      <c r="AZ2292" s="113">
        <f t="shared" si="32366"/>
        <v>0</v>
      </c>
      <c r="BA2292" s="113">
        <f t="shared" si="32366"/>
        <v>0</v>
      </c>
      <c r="BB2292" s="113">
        <f t="shared" si="32366"/>
        <v>0</v>
      </c>
      <c r="BC2292" s="113">
        <f t="shared" si="32366"/>
        <v>0</v>
      </c>
      <c r="BD2292" s="113">
        <f t="shared" ref="BD2292:BG2292" si="32367">BD2290/$F2290</f>
        <v>0</v>
      </c>
      <c r="BE2292" s="113">
        <f t="shared" si="32367"/>
        <v>0</v>
      </c>
      <c r="BF2292" s="113">
        <f t="shared" si="32367"/>
        <v>0</v>
      </c>
      <c r="BG2292" s="113">
        <f t="shared" si="32367"/>
        <v>0</v>
      </c>
      <c r="BH2292" s="113">
        <f t="shared" ref="BH2292:BK2292" si="32368">BH2290/$F2290</f>
        <v>0</v>
      </c>
      <c r="BI2292" s="113">
        <f t="shared" si="32368"/>
        <v>0</v>
      </c>
      <c r="BJ2292" s="113">
        <f t="shared" si="32368"/>
        <v>0</v>
      </c>
      <c r="BK2292" s="113">
        <f t="shared" si="32368"/>
        <v>0.16666636155438841</v>
      </c>
      <c r="BL2292" s="113">
        <f t="shared" ref="BL2292:BP2292" si="32369">BL2290/$F2290</f>
        <v>0.16666819222805801</v>
      </c>
      <c r="BM2292" s="113">
        <f t="shared" si="32369"/>
        <v>0.16666636155438841</v>
      </c>
      <c r="BN2292" s="113">
        <f t="shared" si="32369"/>
        <v>0.16666636155438841</v>
      </c>
      <c r="BO2292" s="113">
        <f t="shared" si="32369"/>
        <v>0.16666636155438841</v>
      </c>
      <c r="BP2292" s="113">
        <f t="shared" si="32369"/>
        <v>0.16666636155438841</v>
      </c>
      <c r="BQ2292" s="113">
        <f t="shared" ref="BQ2292:BT2292" si="32370">BQ2290/$F2290</f>
        <v>0</v>
      </c>
      <c r="BR2292" s="113">
        <f t="shared" si="32370"/>
        <v>0</v>
      </c>
      <c r="BS2292" s="113">
        <f t="shared" si="32370"/>
        <v>0</v>
      </c>
      <c r="BT2292" s="113">
        <f t="shared" si="32370"/>
        <v>0</v>
      </c>
      <c r="BU2292" s="113">
        <f t="shared" ref="BU2292:BX2292" si="32371">BU2290/$F2290</f>
        <v>0</v>
      </c>
      <c r="BV2292" s="113">
        <f t="shared" si="32371"/>
        <v>0</v>
      </c>
      <c r="BW2292" s="113">
        <f t="shared" si="32371"/>
        <v>0</v>
      </c>
      <c r="BX2292" s="113">
        <f t="shared" si="32371"/>
        <v>0</v>
      </c>
      <c r="BY2292" s="113">
        <f t="shared" ref="BY2292:CC2292" si="32372">BY2290/$F2290</f>
        <v>0</v>
      </c>
      <c r="BZ2292" s="113">
        <f t="shared" si="32372"/>
        <v>0</v>
      </c>
      <c r="CA2292" s="113">
        <f t="shared" si="32372"/>
        <v>0</v>
      </c>
      <c r="CB2292" s="113">
        <f t="shared" si="32372"/>
        <v>0</v>
      </c>
      <c r="CC2292" s="113">
        <f t="shared" si="32372"/>
        <v>0</v>
      </c>
      <c r="CD2292" s="113">
        <f t="shared" ref="CD2292:CG2292" si="32373">CD2290/$F2290</f>
        <v>0</v>
      </c>
      <c r="CE2292" s="113"/>
      <c r="CF2292" s="113">
        <f t="shared" si="32373"/>
        <v>0</v>
      </c>
      <c r="CG2292" s="113">
        <f t="shared" si="32373"/>
        <v>0</v>
      </c>
      <c r="CH2292" s="114">
        <f>IF(C2290="","",100%-SUM(G2292:CG2292))</f>
        <v>0</v>
      </c>
      <c r="CI2292" s="115">
        <f>IF(C2290="","",SUM(G2292:CG2292))</f>
        <v>1</v>
      </c>
      <c r="CJ2292" s="67" t="b">
        <f>IF(C2290="","",SUM(G2292:CG2292)=CI2292)</f>
        <v>1</v>
      </c>
    </row>
    <row r="2293" spans="1:88" s="5" customFormat="1" x14ac:dyDescent="0.3">
      <c r="A2293" s="171" t="s">
        <v>1610</v>
      </c>
      <c r="B2293" s="155" t="s">
        <v>1611</v>
      </c>
      <c r="C2293" s="168" t="s">
        <v>163</v>
      </c>
      <c r="D2293" s="158">
        <v>1</v>
      </c>
      <c r="E2293" s="161">
        <v>554126</v>
      </c>
      <c r="F2293" s="164">
        <f t="shared" si="32288"/>
        <v>554126</v>
      </c>
      <c r="G2293" s="108">
        <v>0</v>
      </c>
      <c r="H2293" s="108"/>
      <c r="I2293" s="108"/>
      <c r="J2293" s="108"/>
      <c r="K2293" s="108"/>
      <c r="L2293" s="108"/>
      <c r="M2293" s="108"/>
      <c r="N2293" s="108"/>
      <c r="O2293" s="108"/>
      <c r="P2293" s="108"/>
      <c r="Q2293" s="108"/>
      <c r="R2293" s="108"/>
      <c r="S2293" s="108"/>
      <c r="T2293" s="108"/>
      <c r="U2293" s="108"/>
      <c r="V2293" s="108"/>
      <c r="W2293" s="108"/>
      <c r="X2293" s="108"/>
      <c r="Y2293" s="108"/>
      <c r="Z2293" s="108"/>
      <c r="AA2293" s="108"/>
      <c r="AB2293" s="108"/>
      <c r="AC2293" s="108"/>
      <c r="AD2293" s="108"/>
      <c r="AE2293" s="108"/>
      <c r="AF2293" s="108"/>
      <c r="AG2293" s="108"/>
      <c r="AH2293" s="108"/>
      <c r="AI2293" s="108"/>
      <c r="AJ2293" s="108"/>
      <c r="AK2293" s="108"/>
      <c r="AL2293" s="108"/>
      <c r="AM2293" s="108"/>
      <c r="AN2293" s="108"/>
      <c r="AO2293" s="108"/>
      <c r="AP2293" s="108"/>
      <c r="AQ2293" s="108"/>
      <c r="AR2293" s="108"/>
      <c r="AS2293" s="108"/>
      <c r="AT2293" s="108"/>
      <c r="AU2293" s="108"/>
      <c r="AV2293" s="108"/>
      <c r="AW2293" s="108"/>
      <c r="AX2293" s="108"/>
      <c r="AY2293" s="108"/>
      <c r="AZ2293" s="108"/>
      <c r="BA2293" s="108"/>
      <c r="BB2293" s="108"/>
      <c r="BC2293" s="108"/>
      <c r="BD2293" s="108"/>
      <c r="BE2293" s="108"/>
      <c r="BF2293" s="108"/>
      <c r="BG2293" s="108"/>
      <c r="BH2293" s="108"/>
      <c r="BI2293" s="108"/>
      <c r="BJ2293" s="108"/>
      <c r="BK2293" s="108">
        <f>ROUND($F2293/6,0)</f>
        <v>92354</v>
      </c>
      <c r="BL2293" s="108">
        <f>ROUNDUP($F2293/6,0)</f>
        <v>92355</v>
      </c>
      <c r="BM2293" s="108">
        <f>ROUNDUP($F2293/6,0)</f>
        <v>92355</v>
      </c>
      <c r="BN2293" s="108">
        <f t="shared" ref="BN2293:BP2293" si="32374">ROUND($F2293/6,0)</f>
        <v>92354</v>
      </c>
      <c r="BO2293" s="108">
        <f t="shared" si="32374"/>
        <v>92354</v>
      </c>
      <c r="BP2293" s="108">
        <f t="shared" si="32374"/>
        <v>92354</v>
      </c>
      <c r="BQ2293" s="108"/>
      <c r="BR2293" s="108"/>
      <c r="BS2293" s="108"/>
      <c r="BT2293" s="108"/>
      <c r="BU2293" s="108"/>
      <c r="BV2293" s="108"/>
      <c r="BW2293" s="108"/>
      <c r="BX2293" s="108"/>
      <c r="BY2293" s="108"/>
      <c r="BZ2293" s="108"/>
      <c r="CA2293" s="108"/>
      <c r="CB2293" s="108"/>
      <c r="CC2293" s="108"/>
      <c r="CD2293" s="108"/>
      <c r="CE2293" s="108"/>
      <c r="CF2293" s="108"/>
      <c r="CG2293" s="108"/>
      <c r="CH2293" s="109">
        <f>IF(C2293="","",F2293-SUM(G2293:CG2293))</f>
        <v>0</v>
      </c>
      <c r="CI2293" s="107">
        <f>IF(C2293="","",SUM(G2293:CG2293))</f>
        <v>554126</v>
      </c>
      <c r="CJ2293" s="67" t="b">
        <f>IF(C2293="","",F2293=CI2293)</f>
        <v>1</v>
      </c>
    </row>
    <row r="2294" spans="1:88" s="5" customFormat="1" x14ac:dyDescent="0.3">
      <c r="A2294" s="172"/>
      <c r="B2294" s="156"/>
      <c r="C2294" s="169"/>
      <c r="D2294" s="159"/>
      <c r="E2294" s="162"/>
      <c r="F2294" s="165"/>
      <c r="G2294" s="119">
        <v>0</v>
      </c>
      <c r="H2294" s="119"/>
      <c r="I2294" s="119"/>
      <c r="J2294" s="119"/>
      <c r="K2294" s="119"/>
      <c r="L2294" s="119"/>
      <c r="M2294" s="119"/>
      <c r="N2294" s="119"/>
      <c r="O2294" s="119"/>
      <c r="P2294" s="119"/>
      <c r="Q2294" s="119"/>
      <c r="R2294" s="119"/>
      <c r="S2294" s="119"/>
      <c r="T2294" s="119"/>
      <c r="U2294" s="110">
        <f t="shared" ref="U2294:X2294" si="32375">ROUND(U2293/$E2293,2)</f>
        <v>0</v>
      </c>
      <c r="V2294" s="110">
        <f t="shared" si="32375"/>
        <v>0</v>
      </c>
      <c r="W2294" s="110">
        <f t="shared" si="32375"/>
        <v>0</v>
      </c>
      <c r="X2294" s="119">
        <f t="shared" si="32375"/>
        <v>0</v>
      </c>
      <c r="Y2294" s="110">
        <f t="shared" ref="Y2294:AG2294" si="32376">ROUND(Y2293/$E2293,2)</f>
        <v>0</v>
      </c>
      <c r="Z2294" s="110">
        <f t="shared" si="32376"/>
        <v>0</v>
      </c>
      <c r="AA2294" s="110">
        <f t="shared" si="32376"/>
        <v>0</v>
      </c>
      <c r="AB2294" s="110">
        <f t="shared" si="32376"/>
        <v>0</v>
      </c>
      <c r="AC2294" s="110">
        <f t="shared" si="32376"/>
        <v>0</v>
      </c>
      <c r="AD2294" s="110">
        <f t="shared" si="32376"/>
        <v>0</v>
      </c>
      <c r="AE2294" s="110">
        <f t="shared" si="32376"/>
        <v>0</v>
      </c>
      <c r="AF2294" s="110">
        <f t="shared" si="32376"/>
        <v>0</v>
      </c>
      <c r="AG2294" s="119">
        <f t="shared" si="32376"/>
        <v>0</v>
      </c>
      <c r="AH2294" s="110">
        <f t="shared" ref="AH2294:AK2294" si="32377">ROUND(AH2293/$E2293,2)</f>
        <v>0</v>
      </c>
      <c r="AI2294" s="110">
        <f t="shared" si="32377"/>
        <v>0</v>
      </c>
      <c r="AJ2294" s="110">
        <f t="shared" si="32377"/>
        <v>0</v>
      </c>
      <c r="AK2294" s="119">
        <f t="shared" si="32377"/>
        <v>0</v>
      </c>
      <c r="AL2294" s="110">
        <f t="shared" ref="AL2294:AT2294" si="32378">ROUND(AL2293/$E2293,2)</f>
        <v>0</v>
      </c>
      <c r="AM2294" s="110">
        <f t="shared" si="32378"/>
        <v>0</v>
      </c>
      <c r="AN2294" s="110">
        <f t="shared" si="32378"/>
        <v>0</v>
      </c>
      <c r="AO2294" s="110">
        <f t="shared" si="32378"/>
        <v>0</v>
      </c>
      <c r="AP2294" s="110">
        <f t="shared" si="32378"/>
        <v>0</v>
      </c>
      <c r="AQ2294" s="110">
        <f t="shared" si="32378"/>
        <v>0</v>
      </c>
      <c r="AR2294" s="110">
        <f t="shared" si="32378"/>
        <v>0</v>
      </c>
      <c r="AS2294" s="110">
        <f t="shared" si="32378"/>
        <v>0</v>
      </c>
      <c r="AT2294" s="119">
        <f t="shared" si="32378"/>
        <v>0</v>
      </c>
      <c r="AU2294" s="110">
        <f t="shared" ref="AU2294:AX2294" si="32379">ROUND(AU2293/$E2293,2)</f>
        <v>0</v>
      </c>
      <c r="AV2294" s="110">
        <f t="shared" si="32379"/>
        <v>0</v>
      </c>
      <c r="AW2294" s="110">
        <f t="shared" si="32379"/>
        <v>0</v>
      </c>
      <c r="AX2294" s="119">
        <f t="shared" si="32379"/>
        <v>0</v>
      </c>
      <c r="AY2294" s="110">
        <f t="shared" ref="AY2294:BC2294" si="32380">ROUND(AY2293/$E2293,2)</f>
        <v>0</v>
      </c>
      <c r="AZ2294" s="110">
        <f t="shared" si="32380"/>
        <v>0</v>
      </c>
      <c r="BA2294" s="110">
        <f t="shared" si="32380"/>
        <v>0</v>
      </c>
      <c r="BB2294" s="110">
        <f t="shared" si="32380"/>
        <v>0</v>
      </c>
      <c r="BC2294" s="119">
        <f t="shared" si="32380"/>
        <v>0</v>
      </c>
      <c r="BD2294" s="110">
        <f t="shared" ref="BD2294:BG2294" si="32381">ROUND(BD2293/$E2293,2)</f>
        <v>0</v>
      </c>
      <c r="BE2294" s="110">
        <f t="shared" si="32381"/>
        <v>0</v>
      </c>
      <c r="BF2294" s="110">
        <f t="shared" si="32381"/>
        <v>0</v>
      </c>
      <c r="BG2294" s="119">
        <f t="shared" si="32381"/>
        <v>0</v>
      </c>
      <c r="BH2294" s="110">
        <f t="shared" ref="BH2294:BK2294" si="32382">ROUND(BH2293/$E2293,2)</f>
        <v>0</v>
      </c>
      <c r="BI2294" s="110">
        <f t="shared" si="32382"/>
        <v>0</v>
      </c>
      <c r="BJ2294" s="110">
        <f t="shared" si="32382"/>
        <v>0</v>
      </c>
      <c r="BK2294" s="119">
        <f t="shared" si="32382"/>
        <v>0.17</v>
      </c>
      <c r="BL2294" s="110">
        <f t="shared" ref="BL2294:BP2294" si="32383">ROUND(BL2293/$E2293,2)</f>
        <v>0.17</v>
      </c>
      <c r="BM2294" s="110">
        <f t="shared" si="32383"/>
        <v>0.17</v>
      </c>
      <c r="BN2294" s="110">
        <f t="shared" ref="BN2294:BO2294" si="32384">ROUNDDOWN(BN2293/$E2293,2)</f>
        <v>0.16</v>
      </c>
      <c r="BO2294" s="110">
        <f t="shared" si="32384"/>
        <v>0.16</v>
      </c>
      <c r="BP2294" s="119">
        <f t="shared" si="32383"/>
        <v>0.17</v>
      </c>
      <c r="BQ2294" s="110">
        <f t="shared" ref="BQ2294:BT2294" si="32385">ROUND(BQ2293/$E2293,2)</f>
        <v>0</v>
      </c>
      <c r="BR2294" s="110">
        <f t="shared" si="32385"/>
        <v>0</v>
      </c>
      <c r="BS2294" s="110">
        <f t="shared" si="32385"/>
        <v>0</v>
      </c>
      <c r="BT2294" s="119">
        <f t="shared" si="32385"/>
        <v>0</v>
      </c>
      <c r="BU2294" s="110">
        <f t="shared" ref="BU2294:BX2294" si="32386">ROUND(BU2293/$E2293,2)</f>
        <v>0</v>
      </c>
      <c r="BV2294" s="110">
        <f t="shared" si="32386"/>
        <v>0</v>
      </c>
      <c r="BW2294" s="110">
        <f t="shared" si="32386"/>
        <v>0</v>
      </c>
      <c r="BX2294" s="119">
        <f t="shared" si="32386"/>
        <v>0</v>
      </c>
      <c r="BY2294" s="110">
        <f t="shared" ref="BY2294:CC2294" si="32387">ROUND(BY2293/$E2293,2)</f>
        <v>0</v>
      </c>
      <c r="BZ2294" s="110">
        <f t="shared" si="32387"/>
        <v>0</v>
      </c>
      <c r="CA2294" s="110">
        <f t="shared" si="32387"/>
        <v>0</v>
      </c>
      <c r="CB2294" s="110">
        <f t="shared" si="32387"/>
        <v>0</v>
      </c>
      <c r="CC2294" s="119">
        <f t="shared" si="32387"/>
        <v>0</v>
      </c>
      <c r="CD2294" s="110">
        <f t="shared" ref="CD2294:CG2294" si="32388">ROUND(CD2293/$E2293,2)</f>
        <v>0</v>
      </c>
      <c r="CE2294" s="110"/>
      <c r="CF2294" s="110">
        <f t="shared" si="32388"/>
        <v>0</v>
      </c>
      <c r="CG2294" s="110">
        <f t="shared" si="32388"/>
        <v>0</v>
      </c>
      <c r="CH2294" s="111">
        <f>IF(C2293="","",D2293-SUM(G2294:CG2294))</f>
        <v>0</v>
      </c>
      <c r="CI2294" s="112">
        <f>IF(C2293="","",SUM(G2294:CG2294))</f>
        <v>1</v>
      </c>
      <c r="CJ2294" s="67" t="b">
        <f>IF(C2293="","",D2293=CI2294)</f>
        <v>1</v>
      </c>
    </row>
    <row r="2295" spans="1:88" s="5" customFormat="1" x14ac:dyDescent="0.3">
      <c r="A2295" s="173"/>
      <c r="B2295" s="157"/>
      <c r="C2295" s="170"/>
      <c r="D2295" s="160"/>
      <c r="E2295" s="163"/>
      <c r="F2295" s="166"/>
      <c r="G2295" s="113">
        <v>0</v>
      </c>
      <c r="H2295" s="113"/>
      <c r="I2295" s="113"/>
      <c r="J2295" s="113"/>
      <c r="K2295" s="113"/>
      <c r="L2295" s="113"/>
      <c r="M2295" s="113"/>
      <c r="N2295" s="113"/>
      <c r="O2295" s="113"/>
      <c r="P2295" s="113"/>
      <c r="Q2295" s="113"/>
      <c r="R2295" s="113"/>
      <c r="S2295" s="113"/>
      <c r="T2295" s="113"/>
      <c r="U2295" s="113">
        <f t="shared" ref="U2295:X2295" si="32389">U2293/$F2293</f>
        <v>0</v>
      </c>
      <c r="V2295" s="113">
        <f t="shared" si="32389"/>
        <v>0</v>
      </c>
      <c r="W2295" s="113">
        <f t="shared" si="32389"/>
        <v>0</v>
      </c>
      <c r="X2295" s="113">
        <f t="shared" si="32389"/>
        <v>0</v>
      </c>
      <c r="Y2295" s="113">
        <f t="shared" ref="Y2295:AG2295" si="32390">Y2293/$F2293</f>
        <v>0</v>
      </c>
      <c r="Z2295" s="113">
        <f t="shared" si="32390"/>
        <v>0</v>
      </c>
      <c r="AA2295" s="113">
        <f t="shared" si="32390"/>
        <v>0</v>
      </c>
      <c r="AB2295" s="113">
        <f t="shared" si="32390"/>
        <v>0</v>
      </c>
      <c r="AC2295" s="113">
        <f t="shared" si="32390"/>
        <v>0</v>
      </c>
      <c r="AD2295" s="113">
        <f t="shared" si="32390"/>
        <v>0</v>
      </c>
      <c r="AE2295" s="113">
        <f t="shared" si="32390"/>
        <v>0</v>
      </c>
      <c r="AF2295" s="113">
        <f t="shared" si="32390"/>
        <v>0</v>
      </c>
      <c r="AG2295" s="113">
        <f t="shared" si="32390"/>
        <v>0</v>
      </c>
      <c r="AH2295" s="113">
        <f t="shared" ref="AH2295:AK2295" si="32391">AH2293/$F2293</f>
        <v>0</v>
      </c>
      <c r="AI2295" s="113">
        <f t="shared" si="32391"/>
        <v>0</v>
      </c>
      <c r="AJ2295" s="113">
        <f t="shared" si="32391"/>
        <v>0</v>
      </c>
      <c r="AK2295" s="113">
        <f t="shared" si="32391"/>
        <v>0</v>
      </c>
      <c r="AL2295" s="113">
        <f t="shared" ref="AL2295:AT2295" si="32392">AL2293/$F2293</f>
        <v>0</v>
      </c>
      <c r="AM2295" s="113">
        <f t="shared" si="32392"/>
        <v>0</v>
      </c>
      <c r="AN2295" s="113">
        <f t="shared" si="32392"/>
        <v>0</v>
      </c>
      <c r="AO2295" s="113">
        <f t="shared" si="32392"/>
        <v>0</v>
      </c>
      <c r="AP2295" s="113">
        <f t="shared" si="32392"/>
        <v>0</v>
      </c>
      <c r="AQ2295" s="113">
        <f t="shared" si="32392"/>
        <v>0</v>
      </c>
      <c r="AR2295" s="113">
        <f t="shared" si="32392"/>
        <v>0</v>
      </c>
      <c r="AS2295" s="113">
        <f t="shared" si="32392"/>
        <v>0</v>
      </c>
      <c r="AT2295" s="113">
        <f t="shared" si="32392"/>
        <v>0</v>
      </c>
      <c r="AU2295" s="113">
        <f t="shared" ref="AU2295:AX2295" si="32393">AU2293/$F2293</f>
        <v>0</v>
      </c>
      <c r="AV2295" s="113">
        <f t="shared" si="32393"/>
        <v>0</v>
      </c>
      <c r="AW2295" s="113">
        <f t="shared" si="32393"/>
        <v>0</v>
      </c>
      <c r="AX2295" s="113">
        <f t="shared" si="32393"/>
        <v>0</v>
      </c>
      <c r="AY2295" s="113">
        <f t="shared" ref="AY2295:BC2295" si="32394">AY2293/$F2293</f>
        <v>0</v>
      </c>
      <c r="AZ2295" s="113">
        <f t="shared" si="32394"/>
        <v>0</v>
      </c>
      <c r="BA2295" s="113">
        <f t="shared" si="32394"/>
        <v>0</v>
      </c>
      <c r="BB2295" s="113">
        <f t="shared" si="32394"/>
        <v>0</v>
      </c>
      <c r="BC2295" s="113">
        <f t="shared" si="32394"/>
        <v>0</v>
      </c>
      <c r="BD2295" s="113">
        <f t="shared" ref="BD2295:BG2295" si="32395">BD2293/$F2293</f>
        <v>0</v>
      </c>
      <c r="BE2295" s="113">
        <f t="shared" si="32395"/>
        <v>0</v>
      </c>
      <c r="BF2295" s="113">
        <f t="shared" si="32395"/>
        <v>0</v>
      </c>
      <c r="BG2295" s="113">
        <f t="shared" si="32395"/>
        <v>0</v>
      </c>
      <c r="BH2295" s="113">
        <f t="shared" ref="BH2295:BK2295" si="32396">BH2293/$F2293</f>
        <v>0</v>
      </c>
      <c r="BI2295" s="113">
        <f t="shared" si="32396"/>
        <v>0</v>
      </c>
      <c r="BJ2295" s="113">
        <f t="shared" si="32396"/>
        <v>0</v>
      </c>
      <c r="BK2295" s="113">
        <f t="shared" si="32396"/>
        <v>0.16666606511876361</v>
      </c>
      <c r="BL2295" s="113">
        <f t="shared" ref="BL2295:BP2295" si="32397">BL2293/$F2293</f>
        <v>0.1666678697624728</v>
      </c>
      <c r="BM2295" s="113">
        <f t="shared" si="32397"/>
        <v>0.1666678697624728</v>
      </c>
      <c r="BN2295" s="113">
        <f t="shared" si="32397"/>
        <v>0.16666606511876361</v>
      </c>
      <c r="BO2295" s="113">
        <f t="shared" si="32397"/>
        <v>0.16666606511876361</v>
      </c>
      <c r="BP2295" s="113">
        <f t="shared" si="32397"/>
        <v>0.16666606511876361</v>
      </c>
      <c r="BQ2295" s="113">
        <f t="shared" ref="BQ2295:BT2295" si="32398">BQ2293/$F2293</f>
        <v>0</v>
      </c>
      <c r="BR2295" s="113">
        <f t="shared" si="32398"/>
        <v>0</v>
      </c>
      <c r="BS2295" s="113">
        <f t="shared" si="32398"/>
        <v>0</v>
      </c>
      <c r="BT2295" s="113">
        <f t="shared" si="32398"/>
        <v>0</v>
      </c>
      <c r="BU2295" s="113">
        <f t="shared" ref="BU2295:BX2295" si="32399">BU2293/$F2293</f>
        <v>0</v>
      </c>
      <c r="BV2295" s="113">
        <f t="shared" si="32399"/>
        <v>0</v>
      </c>
      <c r="BW2295" s="113">
        <f t="shared" si="32399"/>
        <v>0</v>
      </c>
      <c r="BX2295" s="113">
        <f t="shared" si="32399"/>
        <v>0</v>
      </c>
      <c r="BY2295" s="113">
        <f t="shared" ref="BY2295:CC2295" si="32400">BY2293/$F2293</f>
        <v>0</v>
      </c>
      <c r="BZ2295" s="113">
        <f t="shared" si="32400"/>
        <v>0</v>
      </c>
      <c r="CA2295" s="113">
        <f t="shared" si="32400"/>
        <v>0</v>
      </c>
      <c r="CB2295" s="113">
        <f t="shared" si="32400"/>
        <v>0</v>
      </c>
      <c r="CC2295" s="113">
        <f t="shared" si="32400"/>
        <v>0</v>
      </c>
      <c r="CD2295" s="113">
        <f t="shared" ref="CD2295:CG2295" si="32401">CD2293/$F2293</f>
        <v>0</v>
      </c>
      <c r="CE2295" s="113"/>
      <c r="CF2295" s="113">
        <f t="shared" si="32401"/>
        <v>0</v>
      </c>
      <c r="CG2295" s="113">
        <f t="shared" si="32401"/>
        <v>0</v>
      </c>
      <c r="CH2295" s="114">
        <f>IF(C2293="","",100%-SUM(G2295:CG2295))</f>
        <v>0</v>
      </c>
      <c r="CI2295" s="115">
        <f>IF(C2293="","",SUM(G2295:CG2295))</f>
        <v>1</v>
      </c>
      <c r="CJ2295" s="67" t="b">
        <f>IF(C2293="","",SUM(G2295:CG2295)=CI2295)</f>
        <v>1</v>
      </c>
    </row>
    <row r="2296" spans="1:88" s="5" customFormat="1" ht="15" customHeight="1" x14ac:dyDescent="0.3">
      <c r="A2296" s="171" t="s">
        <v>1612</v>
      </c>
      <c r="B2296" s="155" t="s">
        <v>1613</v>
      </c>
      <c r="C2296" s="168" t="s">
        <v>163</v>
      </c>
      <c r="D2296" s="158">
        <v>1</v>
      </c>
      <c r="E2296" s="161">
        <v>554126</v>
      </c>
      <c r="F2296" s="164">
        <f t="shared" si="32288"/>
        <v>554126</v>
      </c>
      <c r="G2296" s="108">
        <v>0</v>
      </c>
      <c r="H2296" s="108"/>
      <c r="I2296" s="108"/>
      <c r="J2296" s="108"/>
      <c r="K2296" s="108"/>
      <c r="L2296" s="108"/>
      <c r="M2296" s="108"/>
      <c r="N2296" s="108"/>
      <c r="O2296" s="108"/>
      <c r="P2296" s="108"/>
      <c r="Q2296" s="108"/>
      <c r="R2296" s="108"/>
      <c r="S2296" s="108"/>
      <c r="T2296" s="108"/>
      <c r="U2296" s="108"/>
      <c r="V2296" s="108"/>
      <c r="W2296" s="108"/>
      <c r="X2296" s="108"/>
      <c r="Y2296" s="108"/>
      <c r="Z2296" s="108"/>
      <c r="AA2296" s="108"/>
      <c r="AB2296" s="108"/>
      <c r="AC2296" s="108"/>
      <c r="AD2296" s="108"/>
      <c r="AE2296" s="108"/>
      <c r="AF2296" s="108"/>
      <c r="AG2296" s="108"/>
      <c r="AH2296" s="108"/>
      <c r="AI2296" s="108"/>
      <c r="AJ2296" s="108"/>
      <c r="AK2296" s="108"/>
      <c r="AL2296" s="108"/>
      <c r="AM2296" s="108"/>
      <c r="AN2296" s="108"/>
      <c r="AO2296" s="108"/>
      <c r="AP2296" s="108"/>
      <c r="AQ2296" s="108"/>
      <c r="AR2296" s="108"/>
      <c r="AS2296" s="108"/>
      <c r="AT2296" s="108"/>
      <c r="AU2296" s="108"/>
      <c r="AV2296" s="108"/>
      <c r="AW2296" s="108"/>
      <c r="AX2296" s="108"/>
      <c r="AY2296" s="108"/>
      <c r="AZ2296" s="108"/>
      <c r="BA2296" s="108"/>
      <c r="BB2296" s="108"/>
      <c r="BC2296" s="108"/>
      <c r="BD2296" s="108"/>
      <c r="BE2296" s="108"/>
      <c r="BF2296" s="108"/>
      <c r="BG2296" s="108"/>
      <c r="BH2296" s="108"/>
      <c r="BI2296" s="108"/>
      <c r="BJ2296" s="108"/>
      <c r="BK2296" s="108">
        <f>ROUND($F2296/6,0)</f>
        <v>92354</v>
      </c>
      <c r="BL2296" s="108">
        <f>ROUNDUP($F2296/6,0)</f>
        <v>92355</v>
      </c>
      <c r="BM2296" s="108">
        <f>ROUNDUP($F2296/6,0)</f>
        <v>92355</v>
      </c>
      <c r="BN2296" s="108">
        <f t="shared" ref="BN2296:BP2296" si="32402">ROUND($F2296/6,0)</f>
        <v>92354</v>
      </c>
      <c r="BO2296" s="108">
        <f t="shared" si="32402"/>
        <v>92354</v>
      </c>
      <c r="BP2296" s="108">
        <f t="shared" si="32402"/>
        <v>92354</v>
      </c>
      <c r="BQ2296" s="108"/>
      <c r="BR2296" s="108"/>
      <c r="BS2296" s="108"/>
      <c r="BT2296" s="108"/>
      <c r="BU2296" s="108"/>
      <c r="BV2296" s="108"/>
      <c r="BW2296" s="108"/>
      <c r="BX2296" s="108"/>
      <c r="BY2296" s="108"/>
      <c r="BZ2296" s="108"/>
      <c r="CA2296" s="108"/>
      <c r="CB2296" s="108"/>
      <c r="CC2296" s="108"/>
      <c r="CD2296" s="108"/>
      <c r="CE2296" s="108"/>
      <c r="CF2296" s="108"/>
      <c r="CG2296" s="108"/>
      <c r="CH2296" s="109">
        <f>IF(C2296="","",F2296-SUM(G2296:CG2296))</f>
        <v>0</v>
      </c>
      <c r="CI2296" s="107">
        <f>IF(C2296="","",SUM(G2296:CG2296))</f>
        <v>554126</v>
      </c>
      <c r="CJ2296" s="67" t="b">
        <f>IF(C2296="","",F2296=CI2296)</f>
        <v>1</v>
      </c>
    </row>
    <row r="2297" spans="1:88" s="5" customFormat="1" x14ac:dyDescent="0.3">
      <c r="A2297" s="172"/>
      <c r="B2297" s="156"/>
      <c r="C2297" s="169"/>
      <c r="D2297" s="159"/>
      <c r="E2297" s="162"/>
      <c r="F2297" s="165"/>
      <c r="G2297" s="119">
        <v>0</v>
      </c>
      <c r="H2297" s="119"/>
      <c r="I2297" s="119"/>
      <c r="J2297" s="119"/>
      <c r="K2297" s="119"/>
      <c r="L2297" s="119"/>
      <c r="M2297" s="119"/>
      <c r="N2297" s="119"/>
      <c r="O2297" s="119"/>
      <c r="P2297" s="119"/>
      <c r="Q2297" s="119"/>
      <c r="R2297" s="119"/>
      <c r="S2297" s="119"/>
      <c r="T2297" s="119"/>
      <c r="U2297" s="110">
        <f t="shared" ref="U2297:X2297" si="32403">ROUND(U2296/$E2296,2)</f>
        <v>0</v>
      </c>
      <c r="V2297" s="110">
        <f t="shared" si="32403"/>
        <v>0</v>
      </c>
      <c r="W2297" s="110">
        <f t="shared" si="32403"/>
        <v>0</v>
      </c>
      <c r="X2297" s="119">
        <f t="shared" si="32403"/>
        <v>0</v>
      </c>
      <c r="Y2297" s="110">
        <f t="shared" ref="Y2297:AG2297" si="32404">ROUND(Y2296/$E2296,2)</f>
        <v>0</v>
      </c>
      <c r="Z2297" s="110">
        <f t="shared" si="32404"/>
        <v>0</v>
      </c>
      <c r="AA2297" s="110">
        <f t="shared" si="32404"/>
        <v>0</v>
      </c>
      <c r="AB2297" s="110">
        <f t="shared" si="32404"/>
        <v>0</v>
      </c>
      <c r="AC2297" s="110">
        <f t="shared" si="32404"/>
        <v>0</v>
      </c>
      <c r="AD2297" s="110">
        <f t="shared" si="32404"/>
        <v>0</v>
      </c>
      <c r="AE2297" s="110">
        <f t="shared" si="32404"/>
        <v>0</v>
      </c>
      <c r="AF2297" s="110">
        <f t="shared" si="32404"/>
        <v>0</v>
      </c>
      <c r="AG2297" s="119">
        <f t="shared" si="32404"/>
        <v>0</v>
      </c>
      <c r="AH2297" s="110">
        <f t="shared" ref="AH2297:AK2297" si="32405">ROUND(AH2296/$E2296,2)</f>
        <v>0</v>
      </c>
      <c r="AI2297" s="110">
        <f t="shared" si="32405"/>
        <v>0</v>
      </c>
      <c r="AJ2297" s="110">
        <f t="shared" si="32405"/>
        <v>0</v>
      </c>
      <c r="AK2297" s="119">
        <f t="shared" si="32405"/>
        <v>0</v>
      </c>
      <c r="AL2297" s="110">
        <f t="shared" ref="AL2297:AT2297" si="32406">ROUND(AL2296/$E2296,2)</f>
        <v>0</v>
      </c>
      <c r="AM2297" s="110">
        <f t="shared" si="32406"/>
        <v>0</v>
      </c>
      <c r="AN2297" s="110">
        <f t="shared" si="32406"/>
        <v>0</v>
      </c>
      <c r="AO2297" s="110">
        <f t="shared" si="32406"/>
        <v>0</v>
      </c>
      <c r="AP2297" s="110">
        <f t="shared" si="32406"/>
        <v>0</v>
      </c>
      <c r="AQ2297" s="110">
        <f t="shared" si="32406"/>
        <v>0</v>
      </c>
      <c r="AR2297" s="110">
        <f t="shared" si="32406"/>
        <v>0</v>
      </c>
      <c r="AS2297" s="110">
        <f t="shared" si="32406"/>
        <v>0</v>
      </c>
      <c r="AT2297" s="119">
        <f t="shared" si="32406"/>
        <v>0</v>
      </c>
      <c r="AU2297" s="110">
        <f t="shared" ref="AU2297:AX2297" si="32407">ROUND(AU2296/$E2296,2)</f>
        <v>0</v>
      </c>
      <c r="AV2297" s="110">
        <f t="shared" si="32407"/>
        <v>0</v>
      </c>
      <c r="AW2297" s="110">
        <f t="shared" si="32407"/>
        <v>0</v>
      </c>
      <c r="AX2297" s="119">
        <f t="shared" si="32407"/>
        <v>0</v>
      </c>
      <c r="AY2297" s="110">
        <f t="shared" ref="AY2297:BC2297" si="32408">ROUND(AY2296/$E2296,2)</f>
        <v>0</v>
      </c>
      <c r="AZ2297" s="110">
        <f t="shared" si="32408"/>
        <v>0</v>
      </c>
      <c r="BA2297" s="110">
        <f t="shared" si="32408"/>
        <v>0</v>
      </c>
      <c r="BB2297" s="110">
        <f t="shared" si="32408"/>
        <v>0</v>
      </c>
      <c r="BC2297" s="119">
        <f t="shared" si="32408"/>
        <v>0</v>
      </c>
      <c r="BD2297" s="110">
        <f t="shared" ref="BD2297:BG2297" si="32409">ROUND(BD2296/$E2296,2)</f>
        <v>0</v>
      </c>
      <c r="BE2297" s="110">
        <f t="shared" si="32409"/>
        <v>0</v>
      </c>
      <c r="BF2297" s="110">
        <f t="shared" si="32409"/>
        <v>0</v>
      </c>
      <c r="BG2297" s="119">
        <f t="shared" si="32409"/>
        <v>0</v>
      </c>
      <c r="BH2297" s="110">
        <f t="shared" ref="BH2297:BK2297" si="32410">ROUND(BH2296/$E2296,2)</f>
        <v>0</v>
      </c>
      <c r="BI2297" s="110">
        <f t="shared" si="32410"/>
        <v>0</v>
      </c>
      <c r="BJ2297" s="110">
        <f t="shared" si="32410"/>
        <v>0</v>
      </c>
      <c r="BK2297" s="119">
        <f t="shared" si="32410"/>
        <v>0.17</v>
      </c>
      <c r="BL2297" s="110">
        <f t="shared" ref="BL2297:BP2297" si="32411">ROUND(BL2296/$E2296,2)</f>
        <v>0.17</v>
      </c>
      <c r="BM2297" s="110">
        <f t="shared" si="32411"/>
        <v>0.17</v>
      </c>
      <c r="BN2297" s="110">
        <f t="shared" ref="BN2297:BO2297" si="32412">ROUNDDOWN(BN2296/$E2296,2)</f>
        <v>0.16</v>
      </c>
      <c r="BO2297" s="110">
        <f t="shared" si="32412"/>
        <v>0.16</v>
      </c>
      <c r="BP2297" s="119">
        <f t="shared" si="32411"/>
        <v>0.17</v>
      </c>
      <c r="BQ2297" s="110">
        <f t="shared" ref="BQ2297:BT2297" si="32413">ROUND(BQ2296/$E2296,2)</f>
        <v>0</v>
      </c>
      <c r="BR2297" s="110">
        <f t="shared" si="32413"/>
        <v>0</v>
      </c>
      <c r="BS2297" s="110">
        <f t="shared" si="32413"/>
        <v>0</v>
      </c>
      <c r="BT2297" s="119">
        <f t="shared" si="32413"/>
        <v>0</v>
      </c>
      <c r="BU2297" s="110">
        <f t="shared" ref="BU2297:BX2297" si="32414">ROUND(BU2296/$E2296,2)</f>
        <v>0</v>
      </c>
      <c r="BV2297" s="110">
        <f t="shared" si="32414"/>
        <v>0</v>
      </c>
      <c r="BW2297" s="110">
        <f t="shared" si="32414"/>
        <v>0</v>
      </c>
      <c r="BX2297" s="119">
        <f t="shared" si="32414"/>
        <v>0</v>
      </c>
      <c r="BY2297" s="110">
        <f t="shared" ref="BY2297:CC2297" si="32415">ROUND(BY2296/$E2296,2)</f>
        <v>0</v>
      </c>
      <c r="BZ2297" s="110">
        <f t="shared" si="32415"/>
        <v>0</v>
      </c>
      <c r="CA2297" s="110">
        <f t="shared" si="32415"/>
        <v>0</v>
      </c>
      <c r="CB2297" s="110">
        <f t="shared" si="32415"/>
        <v>0</v>
      </c>
      <c r="CC2297" s="119">
        <f t="shared" si="32415"/>
        <v>0</v>
      </c>
      <c r="CD2297" s="110">
        <f t="shared" ref="CD2297:CG2297" si="32416">ROUND(CD2296/$E2296,2)</f>
        <v>0</v>
      </c>
      <c r="CE2297" s="110"/>
      <c r="CF2297" s="110">
        <f t="shared" si="32416"/>
        <v>0</v>
      </c>
      <c r="CG2297" s="110">
        <f t="shared" si="32416"/>
        <v>0</v>
      </c>
      <c r="CH2297" s="111">
        <f>IF(C2296="","",D2296-SUM(G2297:CG2297))</f>
        <v>0</v>
      </c>
      <c r="CI2297" s="112">
        <f>IF(C2296="","",SUM(G2297:CG2297))</f>
        <v>1</v>
      </c>
      <c r="CJ2297" s="67" t="b">
        <f>IF(C2296="","",D2296=CI2297)</f>
        <v>1</v>
      </c>
    </row>
    <row r="2298" spans="1:88" s="5" customFormat="1" x14ac:dyDescent="0.3">
      <c r="A2298" s="173"/>
      <c r="B2298" s="157"/>
      <c r="C2298" s="170"/>
      <c r="D2298" s="160"/>
      <c r="E2298" s="163"/>
      <c r="F2298" s="166"/>
      <c r="G2298" s="113">
        <v>0</v>
      </c>
      <c r="H2298" s="113"/>
      <c r="I2298" s="113"/>
      <c r="J2298" s="113"/>
      <c r="K2298" s="113"/>
      <c r="L2298" s="113"/>
      <c r="M2298" s="113"/>
      <c r="N2298" s="113"/>
      <c r="O2298" s="113"/>
      <c r="P2298" s="113"/>
      <c r="Q2298" s="113"/>
      <c r="R2298" s="113"/>
      <c r="S2298" s="113"/>
      <c r="T2298" s="113"/>
      <c r="U2298" s="113">
        <f t="shared" ref="U2298:X2298" si="32417">U2296/$F2296</f>
        <v>0</v>
      </c>
      <c r="V2298" s="113">
        <f t="shared" si="32417"/>
        <v>0</v>
      </c>
      <c r="W2298" s="113">
        <f t="shared" si="32417"/>
        <v>0</v>
      </c>
      <c r="X2298" s="113">
        <f t="shared" si="32417"/>
        <v>0</v>
      </c>
      <c r="Y2298" s="113">
        <f t="shared" ref="Y2298:AG2298" si="32418">Y2296/$F2296</f>
        <v>0</v>
      </c>
      <c r="Z2298" s="113">
        <f t="shared" si="32418"/>
        <v>0</v>
      </c>
      <c r="AA2298" s="113">
        <f t="shared" si="32418"/>
        <v>0</v>
      </c>
      <c r="AB2298" s="113">
        <f t="shared" si="32418"/>
        <v>0</v>
      </c>
      <c r="AC2298" s="113">
        <f t="shared" si="32418"/>
        <v>0</v>
      </c>
      <c r="AD2298" s="113">
        <f t="shared" si="32418"/>
        <v>0</v>
      </c>
      <c r="AE2298" s="113">
        <f t="shared" si="32418"/>
        <v>0</v>
      </c>
      <c r="AF2298" s="113">
        <f t="shared" si="32418"/>
        <v>0</v>
      </c>
      <c r="AG2298" s="113">
        <f t="shared" si="32418"/>
        <v>0</v>
      </c>
      <c r="AH2298" s="113">
        <f t="shared" ref="AH2298:AK2298" si="32419">AH2296/$F2296</f>
        <v>0</v>
      </c>
      <c r="AI2298" s="113">
        <f t="shared" si="32419"/>
        <v>0</v>
      </c>
      <c r="AJ2298" s="113">
        <f t="shared" si="32419"/>
        <v>0</v>
      </c>
      <c r="AK2298" s="113">
        <f t="shared" si="32419"/>
        <v>0</v>
      </c>
      <c r="AL2298" s="113">
        <f t="shared" ref="AL2298:AT2298" si="32420">AL2296/$F2296</f>
        <v>0</v>
      </c>
      <c r="AM2298" s="113">
        <f t="shared" si="32420"/>
        <v>0</v>
      </c>
      <c r="AN2298" s="113">
        <f t="shared" si="32420"/>
        <v>0</v>
      </c>
      <c r="AO2298" s="113">
        <f t="shared" si="32420"/>
        <v>0</v>
      </c>
      <c r="AP2298" s="113">
        <f t="shared" si="32420"/>
        <v>0</v>
      </c>
      <c r="AQ2298" s="113">
        <f t="shared" si="32420"/>
        <v>0</v>
      </c>
      <c r="AR2298" s="113">
        <f t="shared" si="32420"/>
        <v>0</v>
      </c>
      <c r="AS2298" s="113">
        <f t="shared" si="32420"/>
        <v>0</v>
      </c>
      <c r="AT2298" s="113">
        <f t="shared" si="32420"/>
        <v>0</v>
      </c>
      <c r="AU2298" s="113">
        <f t="shared" ref="AU2298:AX2298" si="32421">AU2296/$F2296</f>
        <v>0</v>
      </c>
      <c r="AV2298" s="113">
        <f t="shared" si="32421"/>
        <v>0</v>
      </c>
      <c r="AW2298" s="113">
        <f t="shared" si="32421"/>
        <v>0</v>
      </c>
      <c r="AX2298" s="113">
        <f t="shared" si="32421"/>
        <v>0</v>
      </c>
      <c r="AY2298" s="113">
        <f t="shared" ref="AY2298:BC2298" si="32422">AY2296/$F2296</f>
        <v>0</v>
      </c>
      <c r="AZ2298" s="113">
        <f t="shared" si="32422"/>
        <v>0</v>
      </c>
      <c r="BA2298" s="113">
        <f t="shared" si="32422"/>
        <v>0</v>
      </c>
      <c r="BB2298" s="113">
        <f t="shared" si="32422"/>
        <v>0</v>
      </c>
      <c r="BC2298" s="113">
        <f t="shared" si="32422"/>
        <v>0</v>
      </c>
      <c r="BD2298" s="113">
        <f t="shared" ref="BD2298:BG2298" si="32423">BD2296/$F2296</f>
        <v>0</v>
      </c>
      <c r="BE2298" s="113">
        <f t="shared" si="32423"/>
        <v>0</v>
      </c>
      <c r="BF2298" s="113">
        <f t="shared" si="32423"/>
        <v>0</v>
      </c>
      <c r="BG2298" s="113">
        <f t="shared" si="32423"/>
        <v>0</v>
      </c>
      <c r="BH2298" s="113">
        <f t="shared" ref="BH2298:BK2298" si="32424">BH2296/$F2296</f>
        <v>0</v>
      </c>
      <c r="BI2298" s="113">
        <f t="shared" si="32424"/>
        <v>0</v>
      </c>
      <c r="BJ2298" s="113">
        <f t="shared" si="32424"/>
        <v>0</v>
      </c>
      <c r="BK2298" s="113">
        <f t="shared" si="32424"/>
        <v>0.16666606511876361</v>
      </c>
      <c r="BL2298" s="113">
        <f t="shared" ref="BL2298:BP2298" si="32425">BL2296/$F2296</f>
        <v>0.1666678697624728</v>
      </c>
      <c r="BM2298" s="113">
        <f t="shared" si="32425"/>
        <v>0.1666678697624728</v>
      </c>
      <c r="BN2298" s="113">
        <f t="shared" si="32425"/>
        <v>0.16666606511876361</v>
      </c>
      <c r="BO2298" s="113">
        <f t="shared" si="32425"/>
        <v>0.16666606511876361</v>
      </c>
      <c r="BP2298" s="113">
        <f t="shared" si="32425"/>
        <v>0.16666606511876361</v>
      </c>
      <c r="BQ2298" s="113">
        <f t="shared" ref="BQ2298:BT2298" si="32426">BQ2296/$F2296</f>
        <v>0</v>
      </c>
      <c r="BR2298" s="113">
        <f t="shared" si="32426"/>
        <v>0</v>
      </c>
      <c r="BS2298" s="113">
        <f t="shared" si="32426"/>
        <v>0</v>
      </c>
      <c r="BT2298" s="113">
        <f t="shared" si="32426"/>
        <v>0</v>
      </c>
      <c r="BU2298" s="113">
        <f t="shared" ref="BU2298:BX2298" si="32427">BU2296/$F2296</f>
        <v>0</v>
      </c>
      <c r="BV2298" s="113">
        <f t="shared" si="32427"/>
        <v>0</v>
      </c>
      <c r="BW2298" s="113">
        <f t="shared" si="32427"/>
        <v>0</v>
      </c>
      <c r="BX2298" s="113">
        <f t="shared" si="32427"/>
        <v>0</v>
      </c>
      <c r="BY2298" s="113">
        <f t="shared" ref="BY2298:CC2298" si="32428">BY2296/$F2296</f>
        <v>0</v>
      </c>
      <c r="BZ2298" s="113">
        <f t="shared" si="32428"/>
        <v>0</v>
      </c>
      <c r="CA2298" s="113">
        <f t="shared" si="32428"/>
        <v>0</v>
      </c>
      <c r="CB2298" s="113">
        <f t="shared" si="32428"/>
        <v>0</v>
      </c>
      <c r="CC2298" s="113">
        <f t="shared" si="32428"/>
        <v>0</v>
      </c>
      <c r="CD2298" s="113">
        <f t="shared" ref="CD2298:CG2298" si="32429">CD2296/$F2296</f>
        <v>0</v>
      </c>
      <c r="CE2298" s="113"/>
      <c r="CF2298" s="113">
        <f t="shared" si="32429"/>
        <v>0</v>
      </c>
      <c r="CG2298" s="113">
        <f t="shared" si="32429"/>
        <v>0</v>
      </c>
      <c r="CH2298" s="114">
        <f>IF(C2296="","",100%-SUM(G2298:CG2298))</f>
        <v>0</v>
      </c>
      <c r="CI2298" s="115">
        <f>IF(C2296="","",SUM(G2298:CG2298))</f>
        <v>1</v>
      </c>
      <c r="CJ2298" s="67" t="b">
        <f>IF(C2296="","",SUM(G2298:CG2298)=CI2298)</f>
        <v>1</v>
      </c>
    </row>
    <row r="2299" spans="1:88" x14ac:dyDescent="0.3">
      <c r="A2299" s="31" t="s">
        <v>1614</v>
      </c>
      <c r="B2299" s="32" t="s">
        <v>1615</v>
      </c>
      <c r="C2299" s="33"/>
      <c r="D2299" s="33"/>
      <c r="E2299" s="37" t="s">
        <v>8</v>
      </c>
      <c r="F2299" s="84">
        <f>SUM(F2300:F2317)</f>
        <v>13709553</v>
      </c>
      <c r="G2299" s="6">
        <f t="shared" ref="G2299:BR2299" si="32430">G2300+G2303+G2306+G2309+G2312+G2315</f>
        <v>0</v>
      </c>
      <c r="H2299" s="6">
        <f t="shared" si="32430"/>
        <v>0</v>
      </c>
      <c r="I2299" s="6">
        <f t="shared" si="32430"/>
        <v>0</v>
      </c>
      <c r="J2299" s="6">
        <f t="shared" si="32430"/>
        <v>0</v>
      </c>
      <c r="K2299" s="6">
        <f t="shared" si="32430"/>
        <v>0</v>
      </c>
      <c r="L2299" s="6">
        <f t="shared" si="32430"/>
        <v>0</v>
      </c>
      <c r="M2299" s="6">
        <f t="shared" si="32430"/>
        <v>0</v>
      </c>
      <c r="N2299" s="6">
        <f t="shared" si="32430"/>
        <v>0</v>
      </c>
      <c r="O2299" s="6">
        <f t="shared" si="32430"/>
        <v>0</v>
      </c>
      <c r="P2299" s="6">
        <f t="shared" si="32430"/>
        <v>0</v>
      </c>
      <c r="Q2299" s="6">
        <f t="shared" si="32430"/>
        <v>0</v>
      </c>
      <c r="R2299" s="6">
        <f t="shared" si="32430"/>
        <v>0</v>
      </c>
      <c r="S2299" s="6">
        <f t="shared" si="32430"/>
        <v>0</v>
      </c>
      <c r="T2299" s="6">
        <f t="shared" si="32430"/>
        <v>0</v>
      </c>
      <c r="U2299" s="6">
        <f t="shared" si="32430"/>
        <v>0</v>
      </c>
      <c r="V2299" s="6">
        <f t="shared" si="32430"/>
        <v>0</v>
      </c>
      <c r="W2299" s="6">
        <f t="shared" si="32430"/>
        <v>0</v>
      </c>
      <c r="X2299" s="6">
        <f t="shared" si="32430"/>
        <v>0</v>
      </c>
      <c r="Y2299" s="6">
        <f t="shared" si="32430"/>
        <v>0</v>
      </c>
      <c r="Z2299" s="6">
        <f t="shared" si="32430"/>
        <v>0</v>
      </c>
      <c r="AA2299" s="6">
        <f t="shared" si="32430"/>
        <v>0</v>
      </c>
      <c r="AB2299" s="6">
        <f t="shared" si="32430"/>
        <v>0</v>
      </c>
      <c r="AC2299" s="6">
        <f t="shared" si="32430"/>
        <v>0</v>
      </c>
      <c r="AD2299" s="6">
        <f t="shared" si="32430"/>
        <v>0</v>
      </c>
      <c r="AE2299" s="6">
        <f t="shared" si="32430"/>
        <v>0</v>
      </c>
      <c r="AF2299" s="6">
        <f t="shared" si="32430"/>
        <v>0</v>
      </c>
      <c r="AG2299" s="6">
        <f t="shared" si="32430"/>
        <v>0</v>
      </c>
      <c r="AH2299" s="6">
        <f t="shared" si="32430"/>
        <v>0</v>
      </c>
      <c r="AI2299" s="6">
        <f t="shared" si="32430"/>
        <v>0</v>
      </c>
      <c r="AJ2299" s="6">
        <f t="shared" si="32430"/>
        <v>0</v>
      </c>
      <c r="AK2299" s="6">
        <f t="shared" si="32430"/>
        <v>0</v>
      </c>
      <c r="AL2299" s="6">
        <f t="shared" si="32430"/>
        <v>0</v>
      </c>
      <c r="AM2299" s="6">
        <f t="shared" si="32430"/>
        <v>0</v>
      </c>
      <c r="AN2299" s="6">
        <f t="shared" si="32430"/>
        <v>0</v>
      </c>
      <c r="AO2299" s="6">
        <f t="shared" si="32430"/>
        <v>0</v>
      </c>
      <c r="AP2299" s="6">
        <f t="shared" si="32430"/>
        <v>0</v>
      </c>
      <c r="AQ2299" s="6">
        <f t="shared" si="32430"/>
        <v>0</v>
      </c>
      <c r="AR2299" s="6">
        <f t="shared" si="32430"/>
        <v>0</v>
      </c>
      <c r="AS2299" s="6">
        <f t="shared" si="32430"/>
        <v>0</v>
      </c>
      <c r="AT2299" s="6">
        <f t="shared" si="32430"/>
        <v>0</v>
      </c>
      <c r="AU2299" s="6">
        <f t="shared" si="32430"/>
        <v>0</v>
      </c>
      <c r="AV2299" s="6">
        <f t="shared" si="32430"/>
        <v>0</v>
      </c>
      <c r="AW2299" s="6">
        <f t="shared" si="32430"/>
        <v>0</v>
      </c>
      <c r="AX2299" s="6">
        <f t="shared" si="32430"/>
        <v>0</v>
      </c>
      <c r="AY2299" s="6">
        <f t="shared" si="32430"/>
        <v>0</v>
      </c>
      <c r="AZ2299" s="6">
        <f t="shared" si="32430"/>
        <v>0</v>
      </c>
      <c r="BA2299" s="6">
        <f t="shared" si="32430"/>
        <v>0</v>
      </c>
      <c r="BB2299" s="6">
        <f t="shared" si="32430"/>
        <v>0</v>
      </c>
      <c r="BC2299" s="6">
        <f t="shared" si="32430"/>
        <v>0</v>
      </c>
      <c r="BD2299" s="6">
        <f t="shared" si="32430"/>
        <v>0</v>
      </c>
      <c r="BE2299" s="6">
        <f t="shared" si="32430"/>
        <v>0</v>
      </c>
      <c r="BF2299" s="6">
        <f t="shared" si="32430"/>
        <v>0</v>
      </c>
      <c r="BG2299" s="6">
        <f t="shared" si="32430"/>
        <v>0</v>
      </c>
      <c r="BH2299" s="6">
        <f t="shared" si="32430"/>
        <v>0</v>
      </c>
      <c r="BI2299" s="6">
        <f t="shared" si="32430"/>
        <v>0</v>
      </c>
      <c r="BJ2299" s="6">
        <f t="shared" si="32430"/>
        <v>0</v>
      </c>
      <c r="BK2299" s="6">
        <f t="shared" si="32430"/>
        <v>0</v>
      </c>
      <c r="BL2299" s="6">
        <f t="shared" si="32430"/>
        <v>0</v>
      </c>
      <c r="BM2299" s="6">
        <f t="shared" si="32430"/>
        <v>0</v>
      </c>
      <c r="BN2299" s="6">
        <f t="shared" si="32430"/>
        <v>0</v>
      </c>
      <c r="BO2299" s="6">
        <f t="shared" si="32430"/>
        <v>0</v>
      </c>
      <c r="BP2299" s="6">
        <f t="shared" si="32430"/>
        <v>0</v>
      </c>
      <c r="BQ2299" s="6">
        <f t="shared" si="32430"/>
        <v>0</v>
      </c>
      <c r="BR2299" s="6">
        <f t="shared" si="32430"/>
        <v>0</v>
      </c>
      <c r="BS2299" s="6">
        <f t="shared" ref="BS2299:CG2299" si="32431">BS2300+BS2303+BS2306+BS2309+BS2312+BS2315</f>
        <v>0</v>
      </c>
      <c r="BT2299" s="6">
        <f t="shared" si="32431"/>
        <v>0</v>
      </c>
      <c r="BU2299" s="6">
        <f t="shared" si="32431"/>
        <v>0</v>
      </c>
      <c r="BV2299" s="6">
        <f t="shared" si="32431"/>
        <v>0</v>
      </c>
      <c r="BW2299" s="6">
        <f t="shared" si="32431"/>
        <v>0</v>
      </c>
      <c r="BX2299" s="6">
        <f t="shared" si="32431"/>
        <v>0</v>
      </c>
      <c r="BY2299" s="6">
        <f t="shared" si="32431"/>
        <v>0</v>
      </c>
      <c r="BZ2299" s="6">
        <f t="shared" si="32431"/>
        <v>0</v>
      </c>
      <c r="CA2299" s="6">
        <f t="shared" si="32431"/>
        <v>0</v>
      </c>
      <c r="CB2299" s="6">
        <f t="shared" si="32431"/>
        <v>0</v>
      </c>
      <c r="CC2299" s="6">
        <f t="shared" si="32431"/>
        <v>0</v>
      </c>
      <c r="CD2299" s="6">
        <f t="shared" si="32431"/>
        <v>4569851</v>
      </c>
      <c r="CE2299" s="6">
        <f t="shared" si="32431"/>
        <v>4569851</v>
      </c>
      <c r="CF2299" s="6">
        <f t="shared" si="32431"/>
        <v>4569851</v>
      </c>
      <c r="CG2299" s="6">
        <f t="shared" si="32431"/>
        <v>0</v>
      </c>
      <c r="CH2299" s="107">
        <f>F2299-SUM(G2299:CG2299)</f>
        <v>0</v>
      </c>
      <c r="CI2299" s="107" t="str">
        <f>IF(C2299="","",SUM(G2299:CG2299))</f>
        <v/>
      </c>
      <c r="CJ2299" s="67" t="str">
        <f>IF(C2299="","",F2299=CI2299)</f>
        <v/>
      </c>
    </row>
    <row r="2300" spans="1:88" s="5" customFormat="1" ht="85.05" customHeight="1" x14ac:dyDescent="0.3">
      <c r="A2300" s="171" t="s">
        <v>1616</v>
      </c>
      <c r="B2300" s="155" t="s">
        <v>1617</v>
      </c>
      <c r="C2300" s="168" t="s">
        <v>163</v>
      </c>
      <c r="D2300" s="158">
        <v>1</v>
      </c>
      <c r="E2300" s="161">
        <v>407559</v>
      </c>
      <c r="F2300" s="164">
        <f t="shared" ref="F2300:F2315" si="32432">ROUND(E2300*D2300,0)</f>
        <v>407559</v>
      </c>
      <c r="G2300" s="108">
        <v>0</v>
      </c>
      <c r="H2300" s="108"/>
      <c r="I2300" s="108"/>
      <c r="J2300" s="108"/>
      <c r="K2300" s="108"/>
      <c r="L2300" s="108"/>
      <c r="M2300" s="108"/>
      <c r="N2300" s="108"/>
      <c r="O2300" s="108"/>
      <c r="P2300" s="108"/>
      <c r="Q2300" s="108"/>
      <c r="R2300" s="108"/>
      <c r="S2300" s="108"/>
      <c r="T2300" s="108"/>
      <c r="U2300" s="108"/>
      <c r="V2300" s="108"/>
      <c r="W2300" s="108"/>
      <c r="X2300" s="108"/>
      <c r="Y2300" s="108"/>
      <c r="Z2300" s="108"/>
      <c r="AA2300" s="108"/>
      <c r="AB2300" s="108"/>
      <c r="AC2300" s="108"/>
      <c r="AD2300" s="108"/>
      <c r="AE2300" s="108"/>
      <c r="AF2300" s="108"/>
      <c r="AG2300" s="108"/>
      <c r="AH2300" s="108"/>
      <c r="AI2300" s="108"/>
      <c r="AJ2300" s="108"/>
      <c r="AK2300" s="108"/>
      <c r="AL2300" s="108"/>
      <c r="AM2300" s="108"/>
      <c r="AN2300" s="108"/>
      <c r="AO2300" s="108"/>
      <c r="AP2300" s="108"/>
      <c r="AQ2300" s="108"/>
      <c r="AR2300" s="108"/>
      <c r="AS2300" s="108"/>
      <c r="AT2300" s="108"/>
      <c r="AU2300" s="108"/>
      <c r="AV2300" s="108"/>
      <c r="AW2300" s="108"/>
      <c r="AX2300" s="108"/>
      <c r="AY2300" s="108"/>
      <c r="AZ2300" s="108"/>
      <c r="BA2300" s="108"/>
      <c r="BB2300" s="108"/>
      <c r="BC2300" s="108"/>
      <c r="BD2300" s="108"/>
      <c r="BE2300" s="108"/>
      <c r="BF2300" s="108"/>
      <c r="BG2300" s="108"/>
      <c r="BH2300" s="108"/>
      <c r="BI2300" s="108"/>
      <c r="BJ2300" s="108"/>
      <c r="BK2300" s="108"/>
      <c r="BL2300" s="108"/>
      <c r="BM2300" s="108"/>
      <c r="BN2300" s="108"/>
      <c r="BO2300" s="108"/>
      <c r="BP2300" s="108"/>
      <c r="BQ2300" s="108"/>
      <c r="BR2300" s="108"/>
      <c r="BS2300" s="108"/>
      <c r="BT2300" s="108"/>
      <c r="BU2300" s="108"/>
      <c r="BV2300" s="108"/>
      <c r="BW2300" s="108"/>
      <c r="BX2300" s="108"/>
      <c r="BY2300" s="108"/>
      <c r="BZ2300" s="108"/>
      <c r="CA2300" s="108"/>
      <c r="CB2300" s="108"/>
      <c r="CC2300" s="108"/>
      <c r="CD2300" s="108">
        <f>ROUND($F2300/3,0)</f>
        <v>135853</v>
      </c>
      <c r="CE2300" s="108">
        <f t="shared" ref="CE2300:CF2300" si="32433">ROUND($F2300/3,0)</f>
        <v>135853</v>
      </c>
      <c r="CF2300" s="108">
        <f t="shared" si="32433"/>
        <v>135853</v>
      </c>
      <c r="CG2300" s="108"/>
      <c r="CH2300" s="109">
        <f>IF(C2300="","",F2300-SUM(G2300:CG2300))</f>
        <v>0</v>
      </c>
      <c r="CI2300" s="107">
        <f>IF(C2300="","",SUM(G2300:CG2300))</f>
        <v>407559</v>
      </c>
      <c r="CJ2300" s="67" t="b">
        <f>IF(C2300="","",F2300=CI2300)</f>
        <v>1</v>
      </c>
    </row>
    <row r="2301" spans="1:88" s="5" customFormat="1" ht="85.05" customHeight="1" x14ac:dyDescent="0.3">
      <c r="A2301" s="172"/>
      <c r="B2301" s="156"/>
      <c r="C2301" s="169"/>
      <c r="D2301" s="159"/>
      <c r="E2301" s="162"/>
      <c r="F2301" s="165"/>
      <c r="G2301" s="110">
        <v>0</v>
      </c>
      <c r="H2301" s="110"/>
      <c r="I2301" s="110"/>
      <c r="J2301" s="110"/>
      <c r="K2301" s="110"/>
      <c r="L2301" s="110"/>
      <c r="M2301" s="110"/>
      <c r="N2301" s="110"/>
      <c r="O2301" s="110"/>
      <c r="P2301" s="110"/>
      <c r="Q2301" s="110"/>
      <c r="R2301" s="110"/>
      <c r="S2301" s="110"/>
      <c r="T2301" s="110"/>
      <c r="U2301" s="110">
        <f t="shared" ref="U2301:X2301" si="32434">ROUND(U2300/$E2300,2)</f>
        <v>0</v>
      </c>
      <c r="V2301" s="110">
        <f t="shared" si="32434"/>
        <v>0</v>
      </c>
      <c r="W2301" s="110">
        <f t="shared" si="32434"/>
        <v>0</v>
      </c>
      <c r="X2301" s="110">
        <f t="shared" si="32434"/>
        <v>0</v>
      </c>
      <c r="Y2301" s="110">
        <f t="shared" ref="Y2301:AG2301" si="32435">ROUND(Y2300/$E2300,2)</f>
        <v>0</v>
      </c>
      <c r="Z2301" s="110">
        <f t="shared" si="32435"/>
        <v>0</v>
      </c>
      <c r="AA2301" s="110">
        <f t="shared" si="32435"/>
        <v>0</v>
      </c>
      <c r="AB2301" s="110">
        <f t="shared" si="32435"/>
        <v>0</v>
      </c>
      <c r="AC2301" s="110">
        <f t="shared" si="32435"/>
        <v>0</v>
      </c>
      <c r="AD2301" s="110">
        <f t="shared" si="32435"/>
        <v>0</v>
      </c>
      <c r="AE2301" s="110">
        <f t="shared" si="32435"/>
        <v>0</v>
      </c>
      <c r="AF2301" s="110">
        <f t="shared" si="32435"/>
        <v>0</v>
      </c>
      <c r="AG2301" s="110">
        <f t="shared" si="32435"/>
        <v>0</v>
      </c>
      <c r="AH2301" s="110">
        <f t="shared" ref="AH2301:AK2301" si="32436">ROUND(AH2300/$E2300,2)</f>
        <v>0</v>
      </c>
      <c r="AI2301" s="110">
        <f t="shared" si="32436"/>
        <v>0</v>
      </c>
      <c r="AJ2301" s="110">
        <f t="shared" si="32436"/>
        <v>0</v>
      </c>
      <c r="AK2301" s="110">
        <f t="shared" si="32436"/>
        <v>0</v>
      </c>
      <c r="AL2301" s="110">
        <f t="shared" ref="AL2301:AT2301" si="32437">ROUND(AL2300/$E2300,2)</f>
        <v>0</v>
      </c>
      <c r="AM2301" s="110">
        <f t="shared" si="32437"/>
        <v>0</v>
      </c>
      <c r="AN2301" s="110">
        <f t="shared" si="32437"/>
        <v>0</v>
      </c>
      <c r="AO2301" s="110">
        <f t="shared" si="32437"/>
        <v>0</v>
      </c>
      <c r="AP2301" s="110">
        <f t="shared" si="32437"/>
        <v>0</v>
      </c>
      <c r="AQ2301" s="110">
        <f t="shared" si="32437"/>
        <v>0</v>
      </c>
      <c r="AR2301" s="110">
        <f t="shared" si="32437"/>
        <v>0</v>
      </c>
      <c r="AS2301" s="110">
        <f t="shared" si="32437"/>
        <v>0</v>
      </c>
      <c r="AT2301" s="110">
        <f t="shared" si="32437"/>
        <v>0</v>
      </c>
      <c r="AU2301" s="110">
        <f t="shared" ref="AU2301:AX2301" si="32438">ROUND(AU2300/$E2300,2)</f>
        <v>0</v>
      </c>
      <c r="AV2301" s="110">
        <f t="shared" si="32438"/>
        <v>0</v>
      </c>
      <c r="AW2301" s="110">
        <f t="shared" si="32438"/>
        <v>0</v>
      </c>
      <c r="AX2301" s="110">
        <f t="shared" si="32438"/>
        <v>0</v>
      </c>
      <c r="AY2301" s="110">
        <f t="shared" ref="AY2301:BC2301" si="32439">ROUND(AY2300/$E2300,2)</f>
        <v>0</v>
      </c>
      <c r="AZ2301" s="110">
        <f t="shared" si="32439"/>
        <v>0</v>
      </c>
      <c r="BA2301" s="110">
        <f t="shared" si="32439"/>
        <v>0</v>
      </c>
      <c r="BB2301" s="110">
        <f t="shared" si="32439"/>
        <v>0</v>
      </c>
      <c r="BC2301" s="110">
        <f t="shared" si="32439"/>
        <v>0</v>
      </c>
      <c r="BD2301" s="110">
        <f t="shared" ref="BD2301:BG2301" si="32440">ROUND(BD2300/$E2300,2)</f>
        <v>0</v>
      </c>
      <c r="BE2301" s="110">
        <f t="shared" si="32440"/>
        <v>0</v>
      </c>
      <c r="BF2301" s="110">
        <f t="shared" si="32440"/>
        <v>0</v>
      </c>
      <c r="BG2301" s="110">
        <f t="shared" si="32440"/>
        <v>0</v>
      </c>
      <c r="BH2301" s="110">
        <f t="shared" ref="BH2301:BK2301" si="32441">ROUND(BH2300/$E2300,2)</f>
        <v>0</v>
      </c>
      <c r="BI2301" s="110">
        <f t="shared" si="32441"/>
        <v>0</v>
      </c>
      <c r="BJ2301" s="110">
        <f t="shared" si="32441"/>
        <v>0</v>
      </c>
      <c r="BK2301" s="110">
        <f t="shared" si="32441"/>
        <v>0</v>
      </c>
      <c r="BL2301" s="110">
        <f t="shared" ref="BL2301:BP2301" si="32442">ROUND(BL2300/$E2300,2)</f>
        <v>0</v>
      </c>
      <c r="BM2301" s="110">
        <f t="shared" si="32442"/>
        <v>0</v>
      </c>
      <c r="BN2301" s="110">
        <f t="shared" si="32442"/>
        <v>0</v>
      </c>
      <c r="BO2301" s="110">
        <f t="shared" si="32442"/>
        <v>0</v>
      </c>
      <c r="BP2301" s="110">
        <f t="shared" si="32442"/>
        <v>0</v>
      </c>
      <c r="BQ2301" s="110">
        <f t="shared" ref="BQ2301:BT2301" si="32443">ROUND(BQ2300/$E2300,2)</f>
        <v>0</v>
      </c>
      <c r="BR2301" s="110">
        <f t="shared" si="32443"/>
        <v>0</v>
      </c>
      <c r="BS2301" s="110">
        <f t="shared" si="32443"/>
        <v>0</v>
      </c>
      <c r="BT2301" s="110">
        <f t="shared" si="32443"/>
        <v>0</v>
      </c>
      <c r="BU2301" s="110">
        <f t="shared" ref="BU2301:BX2301" si="32444">ROUND(BU2300/$E2300,2)</f>
        <v>0</v>
      </c>
      <c r="BV2301" s="110">
        <f t="shared" si="32444"/>
        <v>0</v>
      </c>
      <c r="BW2301" s="110">
        <f t="shared" si="32444"/>
        <v>0</v>
      </c>
      <c r="BX2301" s="110">
        <f t="shared" si="32444"/>
        <v>0</v>
      </c>
      <c r="BY2301" s="110">
        <f t="shared" ref="BY2301:CC2301" si="32445">ROUND(BY2300/$E2300,2)</f>
        <v>0</v>
      </c>
      <c r="BZ2301" s="110">
        <f t="shared" si="32445"/>
        <v>0</v>
      </c>
      <c r="CA2301" s="110">
        <f t="shared" si="32445"/>
        <v>0</v>
      </c>
      <c r="CB2301" s="110">
        <f t="shared" si="32445"/>
        <v>0</v>
      </c>
      <c r="CC2301" s="110">
        <f t="shared" si="32445"/>
        <v>0</v>
      </c>
      <c r="CD2301" s="110">
        <f t="shared" ref="CD2301:CG2301" si="32446">ROUND(CD2300/$E2300,2)</f>
        <v>0.33</v>
      </c>
      <c r="CE2301" s="110">
        <f t="shared" ref="CE2301" si="32447">ROUND(CE2300/$E2300,2)</f>
        <v>0.33</v>
      </c>
      <c r="CF2301" s="110">
        <f>ROUNDUP(CF2300/$E2300,2)</f>
        <v>0.34</v>
      </c>
      <c r="CG2301" s="110">
        <f t="shared" si="32446"/>
        <v>0</v>
      </c>
      <c r="CH2301" s="111">
        <f>IF(C2300="","",D2300-SUM(G2301:CG2301))</f>
        <v>0</v>
      </c>
      <c r="CI2301" s="112">
        <f>IF(C2300="","",SUM(G2301:CG2301))</f>
        <v>1</v>
      </c>
      <c r="CJ2301" s="67" t="b">
        <f>IF(C2300="","",D2300=CI2301)</f>
        <v>1</v>
      </c>
    </row>
    <row r="2302" spans="1:88" s="5" customFormat="1" ht="85.05" customHeight="1" x14ac:dyDescent="0.3">
      <c r="A2302" s="173"/>
      <c r="B2302" s="157"/>
      <c r="C2302" s="170"/>
      <c r="D2302" s="160"/>
      <c r="E2302" s="163"/>
      <c r="F2302" s="166"/>
      <c r="G2302" s="113">
        <v>0</v>
      </c>
      <c r="H2302" s="113"/>
      <c r="I2302" s="113"/>
      <c r="J2302" s="113"/>
      <c r="K2302" s="113"/>
      <c r="L2302" s="113"/>
      <c r="M2302" s="113"/>
      <c r="N2302" s="113"/>
      <c r="O2302" s="113"/>
      <c r="P2302" s="113"/>
      <c r="Q2302" s="113"/>
      <c r="R2302" s="113"/>
      <c r="S2302" s="113"/>
      <c r="T2302" s="113"/>
      <c r="U2302" s="113">
        <f t="shared" ref="U2302:X2302" si="32448">U2300/$F2300</f>
        <v>0</v>
      </c>
      <c r="V2302" s="113">
        <f t="shared" si="32448"/>
        <v>0</v>
      </c>
      <c r="W2302" s="113">
        <f t="shared" si="32448"/>
        <v>0</v>
      </c>
      <c r="X2302" s="113">
        <f t="shared" si="32448"/>
        <v>0</v>
      </c>
      <c r="Y2302" s="113">
        <f t="shared" ref="Y2302:AG2302" si="32449">Y2300/$F2300</f>
        <v>0</v>
      </c>
      <c r="Z2302" s="113">
        <f t="shared" si="32449"/>
        <v>0</v>
      </c>
      <c r="AA2302" s="113">
        <f t="shared" si="32449"/>
        <v>0</v>
      </c>
      <c r="AB2302" s="113">
        <f t="shared" si="32449"/>
        <v>0</v>
      </c>
      <c r="AC2302" s="113">
        <f t="shared" si="32449"/>
        <v>0</v>
      </c>
      <c r="AD2302" s="113">
        <f t="shared" si="32449"/>
        <v>0</v>
      </c>
      <c r="AE2302" s="113">
        <f t="shared" si="32449"/>
        <v>0</v>
      </c>
      <c r="AF2302" s="113">
        <f t="shared" si="32449"/>
        <v>0</v>
      </c>
      <c r="AG2302" s="113">
        <f t="shared" si="32449"/>
        <v>0</v>
      </c>
      <c r="AH2302" s="113">
        <f t="shared" ref="AH2302:AK2302" si="32450">AH2300/$F2300</f>
        <v>0</v>
      </c>
      <c r="AI2302" s="113">
        <f t="shared" si="32450"/>
        <v>0</v>
      </c>
      <c r="AJ2302" s="113">
        <f t="shared" si="32450"/>
        <v>0</v>
      </c>
      <c r="AK2302" s="113">
        <f t="shared" si="32450"/>
        <v>0</v>
      </c>
      <c r="AL2302" s="113">
        <f t="shared" ref="AL2302:AT2302" si="32451">AL2300/$F2300</f>
        <v>0</v>
      </c>
      <c r="AM2302" s="113">
        <f t="shared" si="32451"/>
        <v>0</v>
      </c>
      <c r="AN2302" s="113">
        <f t="shared" si="32451"/>
        <v>0</v>
      </c>
      <c r="AO2302" s="113">
        <f t="shared" si="32451"/>
        <v>0</v>
      </c>
      <c r="AP2302" s="113">
        <f t="shared" si="32451"/>
        <v>0</v>
      </c>
      <c r="AQ2302" s="113">
        <f t="shared" si="32451"/>
        <v>0</v>
      </c>
      <c r="AR2302" s="113">
        <f t="shared" si="32451"/>
        <v>0</v>
      </c>
      <c r="AS2302" s="113">
        <f t="shared" si="32451"/>
        <v>0</v>
      </c>
      <c r="AT2302" s="113">
        <f t="shared" si="32451"/>
        <v>0</v>
      </c>
      <c r="AU2302" s="113">
        <f t="shared" ref="AU2302:AX2302" si="32452">AU2300/$F2300</f>
        <v>0</v>
      </c>
      <c r="AV2302" s="113">
        <f t="shared" si="32452"/>
        <v>0</v>
      </c>
      <c r="AW2302" s="113">
        <f t="shared" si="32452"/>
        <v>0</v>
      </c>
      <c r="AX2302" s="113">
        <f t="shared" si="32452"/>
        <v>0</v>
      </c>
      <c r="AY2302" s="113">
        <f t="shared" ref="AY2302:BC2302" si="32453">AY2300/$F2300</f>
        <v>0</v>
      </c>
      <c r="AZ2302" s="113">
        <f t="shared" si="32453"/>
        <v>0</v>
      </c>
      <c r="BA2302" s="113">
        <f t="shared" si="32453"/>
        <v>0</v>
      </c>
      <c r="BB2302" s="113">
        <f t="shared" si="32453"/>
        <v>0</v>
      </c>
      <c r="BC2302" s="113">
        <f t="shared" si="32453"/>
        <v>0</v>
      </c>
      <c r="BD2302" s="113">
        <f t="shared" ref="BD2302:BG2302" si="32454">BD2300/$F2300</f>
        <v>0</v>
      </c>
      <c r="BE2302" s="113">
        <f t="shared" si="32454"/>
        <v>0</v>
      </c>
      <c r="BF2302" s="113">
        <f t="shared" si="32454"/>
        <v>0</v>
      </c>
      <c r="BG2302" s="113">
        <f t="shared" si="32454"/>
        <v>0</v>
      </c>
      <c r="BH2302" s="113">
        <f t="shared" ref="BH2302:BK2302" si="32455">BH2300/$F2300</f>
        <v>0</v>
      </c>
      <c r="BI2302" s="113">
        <f t="shared" si="32455"/>
        <v>0</v>
      </c>
      <c r="BJ2302" s="113">
        <f t="shared" si="32455"/>
        <v>0</v>
      </c>
      <c r="BK2302" s="113">
        <f t="shared" si="32455"/>
        <v>0</v>
      </c>
      <c r="BL2302" s="113">
        <f t="shared" ref="BL2302:BP2302" si="32456">BL2300/$F2300</f>
        <v>0</v>
      </c>
      <c r="BM2302" s="113">
        <f t="shared" si="32456"/>
        <v>0</v>
      </c>
      <c r="BN2302" s="113">
        <f t="shared" si="32456"/>
        <v>0</v>
      </c>
      <c r="BO2302" s="113">
        <f t="shared" si="32456"/>
        <v>0</v>
      </c>
      <c r="BP2302" s="113">
        <f t="shared" si="32456"/>
        <v>0</v>
      </c>
      <c r="BQ2302" s="113">
        <f t="shared" ref="BQ2302:BT2302" si="32457">BQ2300/$F2300</f>
        <v>0</v>
      </c>
      <c r="BR2302" s="113">
        <f t="shared" si="32457"/>
        <v>0</v>
      </c>
      <c r="BS2302" s="113">
        <f t="shared" si="32457"/>
        <v>0</v>
      </c>
      <c r="BT2302" s="113">
        <f t="shared" si="32457"/>
        <v>0</v>
      </c>
      <c r="BU2302" s="113">
        <f t="shared" ref="BU2302:BX2302" si="32458">BU2300/$F2300</f>
        <v>0</v>
      </c>
      <c r="BV2302" s="113">
        <f t="shared" si="32458"/>
        <v>0</v>
      </c>
      <c r="BW2302" s="113">
        <f t="shared" si="32458"/>
        <v>0</v>
      </c>
      <c r="BX2302" s="113">
        <f t="shared" si="32458"/>
        <v>0</v>
      </c>
      <c r="BY2302" s="113">
        <f t="shared" ref="BY2302:CC2302" si="32459">BY2300/$F2300</f>
        <v>0</v>
      </c>
      <c r="BZ2302" s="113">
        <f t="shared" si="32459"/>
        <v>0</v>
      </c>
      <c r="CA2302" s="113">
        <f t="shared" si="32459"/>
        <v>0</v>
      </c>
      <c r="CB2302" s="113">
        <f t="shared" si="32459"/>
        <v>0</v>
      </c>
      <c r="CC2302" s="113">
        <f t="shared" si="32459"/>
        <v>0</v>
      </c>
      <c r="CD2302" s="113">
        <f t="shared" ref="CD2302:CG2302" si="32460">CD2300/$F2300</f>
        <v>0.33333333333333331</v>
      </c>
      <c r="CE2302" s="113">
        <f t="shared" ref="CE2302" si="32461">CE2300/$F2300</f>
        <v>0.33333333333333331</v>
      </c>
      <c r="CF2302" s="113">
        <f t="shared" si="32460"/>
        <v>0.33333333333333331</v>
      </c>
      <c r="CG2302" s="113">
        <f t="shared" si="32460"/>
        <v>0</v>
      </c>
      <c r="CH2302" s="114">
        <f>IF(C2300="","",100%-SUM(G2302:CG2302))</f>
        <v>0</v>
      </c>
      <c r="CI2302" s="115">
        <f>IF(C2300="","",SUM(G2302:CG2302))</f>
        <v>1</v>
      </c>
      <c r="CJ2302" s="67" t="b">
        <f>IF(C2300="","",SUM(G2302:CG2302)=CI2302)</f>
        <v>1</v>
      </c>
    </row>
    <row r="2303" spans="1:88" s="5" customFormat="1" ht="85.05" customHeight="1" x14ac:dyDescent="0.3">
      <c r="A2303" s="171" t="s">
        <v>1618</v>
      </c>
      <c r="B2303" s="155" t="s">
        <v>1619</v>
      </c>
      <c r="C2303" s="168" t="s">
        <v>163</v>
      </c>
      <c r="D2303" s="158">
        <v>1</v>
      </c>
      <c r="E2303" s="161">
        <v>395449</v>
      </c>
      <c r="F2303" s="164">
        <f t="shared" si="32432"/>
        <v>395449</v>
      </c>
      <c r="G2303" s="108">
        <v>0</v>
      </c>
      <c r="H2303" s="108"/>
      <c r="I2303" s="108"/>
      <c r="J2303" s="108"/>
      <c r="K2303" s="108"/>
      <c r="L2303" s="108"/>
      <c r="M2303" s="108"/>
      <c r="N2303" s="108"/>
      <c r="O2303" s="108"/>
      <c r="P2303" s="108"/>
      <c r="Q2303" s="108"/>
      <c r="R2303" s="108"/>
      <c r="S2303" s="108"/>
      <c r="T2303" s="108"/>
      <c r="U2303" s="108"/>
      <c r="V2303" s="108"/>
      <c r="W2303" s="108"/>
      <c r="X2303" s="108"/>
      <c r="Y2303" s="108"/>
      <c r="Z2303" s="108"/>
      <c r="AA2303" s="108"/>
      <c r="AB2303" s="108"/>
      <c r="AC2303" s="108"/>
      <c r="AD2303" s="108"/>
      <c r="AE2303" s="108"/>
      <c r="AF2303" s="108"/>
      <c r="AG2303" s="108"/>
      <c r="AH2303" s="108"/>
      <c r="AI2303" s="108"/>
      <c r="AJ2303" s="108"/>
      <c r="AK2303" s="108"/>
      <c r="AL2303" s="108"/>
      <c r="AM2303" s="108"/>
      <c r="AN2303" s="108"/>
      <c r="AO2303" s="108"/>
      <c r="AP2303" s="108"/>
      <c r="AQ2303" s="108"/>
      <c r="AR2303" s="108"/>
      <c r="AS2303" s="108"/>
      <c r="AT2303" s="108"/>
      <c r="AU2303" s="108"/>
      <c r="AV2303" s="108"/>
      <c r="AW2303" s="108"/>
      <c r="AX2303" s="108"/>
      <c r="AY2303" s="108"/>
      <c r="AZ2303" s="108"/>
      <c r="BA2303" s="108"/>
      <c r="BB2303" s="108"/>
      <c r="BC2303" s="108"/>
      <c r="BD2303" s="108"/>
      <c r="BE2303" s="108"/>
      <c r="BF2303" s="108"/>
      <c r="BG2303" s="108"/>
      <c r="BH2303" s="108"/>
      <c r="BI2303" s="108"/>
      <c r="BJ2303" s="108"/>
      <c r="BK2303" s="108"/>
      <c r="BL2303" s="108"/>
      <c r="BM2303" s="108"/>
      <c r="BN2303" s="108"/>
      <c r="BO2303" s="108"/>
      <c r="BP2303" s="108"/>
      <c r="BQ2303" s="108"/>
      <c r="BR2303" s="108"/>
      <c r="BS2303" s="108"/>
      <c r="BT2303" s="108"/>
      <c r="BU2303" s="108"/>
      <c r="BV2303" s="108"/>
      <c r="BW2303" s="108"/>
      <c r="BX2303" s="108"/>
      <c r="BY2303" s="108"/>
      <c r="BZ2303" s="108"/>
      <c r="CA2303" s="108"/>
      <c r="CB2303" s="108"/>
      <c r="CC2303" s="108"/>
      <c r="CD2303" s="108">
        <f>ROUND($F2303/3,0)</f>
        <v>131816</v>
      </c>
      <c r="CE2303" s="108">
        <f t="shared" ref="CE2303" si="32462">ROUND($F2303/3,0)</f>
        <v>131816</v>
      </c>
      <c r="CF2303" s="108">
        <f>ROUNDUP($F2303/3,0)</f>
        <v>131817</v>
      </c>
      <c r="CG2303" s="108"/>
      <c r="CH2303" s="109">
        <f>IF(C2303="","",F2303-SUM(G2303:CG2303))</f>
        <v>0</v>
      </c>
      <c r="CI2303" s="107">
        <f>IF(C2303="","",SUM(G2303:CG2303))</f>
        <v>395449</v>
      </c>
      <c r="CJ2303" s="67" t="b">
        <f>IF(C2303="","",F2303=CI2303)</f>
        <v>1</v>
      </c>
    </row>
    <row r="2304" spans="1:88" s="5" customFormat="1" ht="85.05" customHeight="1" x14ac:dyDescent="0.3">
      <c r="A2304" s="172"/>
      <c r="B2304" s="156"/>
      <c r="C2304" s="169"/>
      <c r="D2304" s="159"/>
      <c r="E2304" s="162"/>
      <c r="F2304" s="165"/>
      <c r="G2304" s="110">
        <v>0</v>
      </c>
      <c r="H2304" s="110"/>
      <c r="I2304" s="110"/>
      <c r="J2304" s="110"/>
      <c r="K2304" s="110"/>
      <c r="L2304" s="110"/>
      <c r="M2304" s="110"/>
      <c r="N2304" s="110"/>
      <c r="O2304" s="110"/>
      <c r="P2304" s="110"/>
      <c r="Q2304" s="110"/>
      <c r="R2304" s="110"/>
      <c r="S2304" s="110"/>
      <c r="T2304" s="110"/>
      <c r="U2304" s="110">
        <f t="shared" ref="U2304:X2304" si="32463">ROUND(U2303/$E2303,2)</f>
        <v>0</v>
      </c>
      <c r="V2304" s="110">
        <f t="shared" si="32463"/>
        <v>0</v>
      </c>
      <c r="W2304" s="110">
        <f t="shared" si="32463"/>
        <v>0</v>
      </c>
      <c r="X2304" s="110">
        <f t="shared" si="32463"/>
        <v>0</v>
      </c>
      <c r="Y2304" s="110">
        <f t="shared" ref="Y2304:AG2304" si="32464">ROUND(Y2303/$E2303,2)</f>
        <v>0</v>
      </c>
      <c r="Z2304" s="110">
        <f t="shared" si="32464"/>
        <v>0</v>
      </c>
      <c r="AA2304" s="110">
        <f t="shared" si="32464"/>
        <v>0</v>
      </c>
      <c r="AB2304" s="110">
        <f t="shared" si="32464"/>
        <v>0</v>
      </c>
      <c r="AC2304" s="110">
        <f t="shared" si="32464"/>
        <v>0</v>
      </c>
      <c r="AD2304" s="110">
        <f t="shared" si="32464"/>
        <v>0</v>
      </c>
      <c r="AE2304" s="110">
        <f t="shared" si="32464"/>
        <v>0</v>
      </c>
      <c r="AF2304" s="110">
        <f t="shared" si="32464"/>
        <v>0</v>
      </c>
      <c r="AG2304" s="110">
        <f t="shared" si="32464"/>
        <v>0</v>
      </c>
      <c r="AH2304" s="110">
        <f t="shared" ref="AH2304:AK2304" si="32465">ROUND(AH2303/$E2303,2)</f>
        <v>0</v>
      </c>
      <c r="AI2304" s="110">
        <f t="shared" si="32465"/>
        <v>0</v>
      </c>
      <c r="AJ2304" s="110">
        <f t="shared" si="32465"/>
        <v>0</v>
      </c>
      <c r="AK2304" s="110">
        <f t="shared" si="32465"/>
        <v>0</v>
      </c>
      <c r="AL2304" s="110">
        <f t="shared" ref="AL2304:AT2304" si="32466">ROUND(AL2303/$E2303,2)</f>
        <v>0</v>
      </c>
      <c r="AM2304" s="110">
        <f t="shared" si="32466"/>
        <v>0</v>
      </c>
      <c r="AN2304" s="110">
        <f t="shared" si="32466"/>
        <v>0</v>
      </c>
      <c r="AO2304" s="110">
        <f t="shared" si="32466"/>
        <v>0</v>
      </c>
      <c r="AP2304" s="110">
        <f t="shared" si="32466"/>
        <v>0</v>
      </c>
      <c r="AQ2304" s="110">
        <f t="shared" si="32466"/>
        <v>0</v>
      </c>
      <c r="AR2304" s="110">
        <f t="shared" si="32466"/>
        <v>0</v>
      </c>
      <c r="AS2304" s="110">
        <f t="shared" si="32466"/>
        <v>0</v>
      </c>
      <c r="AT2304" s="110">
        <f t="shared" si="32466"/>
        <v>0</v>
      </c>
      <c r="AU2304" s="110">
        <f t="shared" ref="AU2304:AX2304" si="32467">ROUND(AU2303/$E2303,2)</f>
        <v>0</v>
      </c>
      <c r="AV2304" s="110">
        <f t="shared" si="32467"/>
        <v>0</v>
      </c>
      <c r="AW2304" s="110">
        <f t="shared" si="32467"/>
        <v>0</v>
      </c>
      <c r="AX2304" s="110">
        <f t="shared" si="32467"/>
        <v>0</v>
      </c>
      <c r="AY2304" s="110">
        <f t="shared" ref="AY2304:BC2304" si="32468">ROUND(AY2303/$E2303,2)</f>
        <v>0</v>
      </c>
      <c r="AZ2304" s="110">
        <f t="shared" si="32468"/>
        <v>0</v>
      </c>
      <c r="BA2304" s="110">
        <f t="shared" si="32468"/>
        <v>0</v>
      </c>
      <c r="BB2304" s="110">
        <f t="shared" si="32468"/>
        <v>0</v>
      </c>
      <c r="BC2304" s="110">
        <f t="shared" si="32468"/>
        <v>0</v>
      </c>
      <c r="BD2304" s="110">
        <f t="shared" ref="BD2304:BG2304" si="32469">ROUND(BD2303/$E2303,2)</f>
        <v>0</v>
      </c>
      <c r="BE2304" s="110">
        <f t="shared" si="32469"/>
        <v>0</v>
      </c>
      <c r="BF2304" s="110">
        <f t="shared" si="32469"/>
        <v>0</v>
      </c>
      <c r="BG2304" s="110">
        <f t="shared" si="32469"/>
        <v>0</v>
      </c>
      <c r="BH2304" s="110">
        <f t="shared" ref="BH2304:BK2304" si="32470">ROUND(BH2303/$E2303,2)</f>
        <v>0</v>
      </c>
      <c r="BI2304" s="110">
        <f t="shared" si="32470"/>
        <v>0</v>
      </c>
      <c r="BJ2304" s="110">
        <f t="shared" si="32470"/>
        <v>0</v>
      </c>
      <c r="BK2304" s="110">
        <f t="shared" si="32470"/>
        <v>0</v>
      </c>
      <c r="BL2304" s="110">
        <f t="shared" ref="BL2304:BP2304" si="32471">ROUND(BL2303/$E2303,2)</f>
        <v>0</v>
      </c>
      <c r="BM2304" s="110">
        <f t="shared" si="32471"/>
        <v>0</v>
      </c>
      <c r="BN2304" s="110">
        <f t="shared" si="32471"/>
        <v>0</v>
      </c>
      <c r="BO2304" s="110">
        <f t="shared" si="32471"/>
        <v>0</v>
      </c>
      <c r="BP2304" s="110">
        <f t="shared" si="32471"/>
        <v>0</v>
      </c>
      <c r="BQ2304" s="110">
        <f t="shared" ref="BQ2304:BT2304" si="32472">ROUND(BQ2303/$E2303,2)</f>
        <v>0</v>
      </c>
      <c r="BR2304" s="110">
        <f t="shared" si="32472"/>
        <v>0</v>
      </c>
      <c r="BS2304" s="110">
        <f t="shared" si="32472"/>
        <v>0</v>
      </c>
      <c r="BT2304" s="110">
        <f t="shared" si="32472"/>
        <v>0</v>
      </c>
      <c r="BU2304" s="110">
        <f t="shared" ref="BU2304:BX2304" si="32473">ROUND(BU2303/$E2303,2)</f>
        <v>0</v>
      </c>
      <c r="BV2304" s="110">
        <f t="shared" si="32473"/>
        <v>0</v>
      </c>
      <c r="BW2304" s="110">
        <f t="shared" si="32473"/>
        <v>0</v>
      </c>
      <c r="BX2304" s="110">
        <f t="shared" si="32473"/>
        <v>0</v>
      </c>
      <c r="BY2304" s="110">
        <f t="shared" ref="BY2304:CE2304" si="32474">ROUND(BY2303/$E2303,2)</f>
        <v>0</v>
      </c>
      <c r="BZ2304" s="110">
        <f t="shared" si="32474"/>
        <v>0</v>
      </c>
      <c r="CA2304" s="110">
        <f t="shared" si="32474"/>
        <v>0</v>
      </c>
      <c r="CB2304" s="110">
        <f t="shared" si="32474"/>
        <v>0</v>
      </c>
      <c r="CC2304" s="110">
        <f t="shared" si="32474"/>
        <v>0</v>
      </c>
      <c r="CD2304" s="110">
        <f t="shared" si="32474"/>
        <v>0.33</v>
      </c>
      <c r="CE2304" s="110">
        <f t="shared" si="32474"/>
        <v>0.33</v>
      </c>
      <c r="CF2304" s="110">
        <f>ROUNDUP(CF2303/$E2303,2)</f>
        <v>0.34</v>
      </c>
      <c r="CG2304" s="110">
        <f t="shared" ref="CG2304" si="32475">ROUND(CG2303/$E2303,2)</f>
        <v>0</v>
      </c>
      <c r="CH2304" s="111">
        <f>IF(C2303="","",D2303-SUM(G2304:CG2304))</f>
        <v>0</v>
      </c>
      <c r="CI2304" s="112">
        <f>IF(C2303="","",SUM(G2304:CG2304))</f>
        <v>1</v>
      </c>
      <c r="CJ2304" s="67" t="b">
        <f>IF(C2303="","",D2303=CI2304)</f>
        <v>1</v>
      </c>
    </row>
    <row r="2305" spans="1:88" s="5" customFormat="1" ht="85.05" customHeight="1" x14ac:dyDescent="0.3">
      <c r="A2305" s="173"/>
      <c r="B2305" s="157"/>
      <c r="C2305" s="170"/>
      <c r="D2305" s="160"/>
      <c r="E2305" s="163"/>
      <c r="F2305" s="166"/>
      <c r="G2305" s="113">
        <v>0</v>
      </c>
      <c r="H2305" s="113"/>
      <c r="I2305" s="113"/>
      <c r="J2305" s="113"/>
      <c r="K2305" s="113"/>
      <c r="L2305" s="113"/>
      <c r="M2305" s="113"/>
      <c r="N2305" s="113"/>
      <c r="O2305" s="113"/>
      <c r="P2305" s="113"/>
      <c r="Q2305" s="113"/>
      <c r="R2305" s="113"/>
      <c r="S2305" s="113"/>
      <c r="T2305" s="113"/>
      <c r="U2305" s="113">
        <f t="shared" ref="U2305:X2305" si="32476">U2303/$F2303</f>
        <v>0</v>
      </c>
      <c r="V2305" s="113">
        <f t="shared" si="32476"/>
        <v>0</v>
      </c>
      <c r="W2305" s="113">
        <f t="shared" si="32476"/>
        <v>0</v>
      </c>
      <c r="X2305" s="113">
        <f t="shared" si="32476"/>
        <v>0</v>
      </c>
      <c r="Y2305" s="113">
        <f t="shared" ref="Y2305:AG2305" si="32477">Y2303/$F2303</f>
        <v>0</v>
      </c>
      <c r="Z2305" s="113">
        <f t="shared" si="32477"/>
        <v>0</v>
      </c>
      <c r="AA2305" s="113">
        <f t="shared" si="32477"/>
        <v>0</v>
      </c>
      <c r="AB2305" s="113">
        <f t="shared" si="32477"/>
        <v>0</v>
      </c>
      <c r="AC2305" s="113">
        <f t="shared" si="32477"/>
        <v>0</v>
      </c>
      <c r="AD2305" s="113">
        <f t="shared" si="32477"/>
        <v>0</v>
      </c>
      <c r="AE2305" s="113">
        <f t="shared" si="32477"/>
        <v>0</v>
      </c>
      <c r="AF2305" s="113">
        <f t="shared" si="32477"/>
        <v>0</v>
      </c>
      <c r="AG2305" s="113">
        <f t="shared" si="32477"/>
        <v>0</v>
      </c>
      <c r="AH2305" s="113">
        <f t="shared" ref="AH2305:AK2305" si="32478">AH2303/$F2303</f>
        <v>0</v>
      </c>
      <c r="AI2305" s="113">
        <f t="shared" si="32478"/>
        <v>0</v>
      </c>
      <c r="AJ2305" s="113">
        <f t="shared" si="32478"/>
        <v>0</v>
      </c>
      <c r="AK2305" s="113">
        <f t="shared" si="32478"/>
        <v>0</v>
      </c>
      <c r="AL2305" s="113">
        <f t="shared" ref="AL2305:AT2305" si="32479">AL2303/$F2303</f>
        <v>0</v>
      </c>
      <c r="AM2305" s="113">
        <f t="shared" si="32479"/>
        <v>0</v>
      </c>
      <c r="AN2305" s="113">
        <f t="shared" si="32479"/>
        <v>0</v>
      </c>
      <c r="AO2305" s="113">
        <f t="shared" si="32479"/>
        <v>0</v>
      </c>
      <c r="AP2305" s="113">
        <f t="shared" si="32479"/>
        <v>0</v>
      </c>
      <c r="AQ2305" s="113">
        <f t="shared" si="32479"/>
        <v>0</v>
      </c>
      <c r="AR2305" s="113">
        <f t="shared" si="32479"/>
        <v>0</v>
      </c>
      <c r="AS2305" s="113">
        <f t="shared" si="32479"/>
        <v>0</v>
      </c>
      <c r="AT2305" s="113">
        <f t="shared" si="32479"/>
        <v>0</v>
      </c>
      <c r="AU2305" s="113">
        <f t="shared" ref="AU2305:AX2305" si="32480">AU2303/$F2303</f>
        <v>0</v>
      </c>
      <c r="AV2305" s="113">
        <f t="shared" si="32480"/>
        <v>0</v>
      </c>
      <c r="AW2305" s="113">
        <f t="shared" si="32480"/>
        <v>0</v>
      </c>
      <c r="AX2305" s="113">
        <f t="shared" si="32480"/>
        <v>0</v>
      </c>
      <c r="AY2305" s="113">
        <f t="shared" ref="AY2305:BC2305" si="32481">AY2303/$F2303</f>
        <v>0</v>
      </c>
      <c r="AZ2305" s="113">
        <f t="shared" si="32481"/>
        <v>0</v>
      </c>
      <c r="BA2305" s="113">
        <f t="shared" si="32481"/>
        <v>0</v>
      </c>
      <c r="BB2305" s="113">
        <f t="shared" si="32481"/>
        <v>0</v>
      </c>
      <c r="BC2305" s="113">
        <f t="shared" si="32481"/>
        <v>0</v>
      </c>
      <c r="BD2305" s="113">
        <f t="shared" ref="BD2305:BG2305" si="32482">BD2303/$F2303</f>
        <v>0</v>
      </c>
      <c r="BE2305" s="113">
        <f t="shared" si="32482"/>
        <v>0</v>
      </c>
      <c r="BF2305" s="113">
        <f t="shared" si="32482"/>
        <v>0</v>
      </c>
      <c r="BG2305" s="113">
        <f t="shared" si="32482"/>
        <v>0</v>
      </c>
      <c r="BH2305" s="113">
        <f t="shared" ref="BH2305:BK2305" si="32483">BH2303/$F2303</f>
        <v>0</v>
      </c>
      <c r="BI2305" s="113">
        <f t="shared" si="32483"/>
        <v>0</v>
      </c>
      <c r="BJ2305" s="113">
        <f t="shared" si="32483"/>
        <v>0</v>
      </c>
      <c r="BK2305" s="113">
        <f t="shared" si="32483"/>
        <v>0</v>
      </c>
      <c r="BL2305" s="113">
        <f t="shared" ref="BL2305:BP2305" si="32484">BL2303/$F2303</f>
        <v>0</v>
      </c>
      <c r="BM2305" s="113">
        <f t="shared" si="32484"/>
        <v>0</v>
      </c>
      <c r="BN2305" s="113">
        <f t="shared" si="32484"/>
        <v>0</v>
      </c>
      <c r="BO2305" s="113">
        <f t="shared" si="32484"/>
        <v>0</v>
      </c>
      <c r="BP2305" s="113">
        <f t="shared" si="32484"/>
        <v>0</v>
      </c>
      <c r="BQ2305" s="113">
        <f t="shared" ref="BQ2305:BT2305" si="32485">BQ2303/$F2303</f>
        <v>0</v>
      </c>
      <c r="BR2305" s="113">
        <f t="shared" si="32485"/>
        <v>0</v>
      </c>
      <c r="BS2305" s="113">
        <f t="shared" si="32485"/>
        <v>0</v>
      </c>
      <c r="BT2305" s="113">
        <f t="shared" si="32485"/>
        <v>0</v>
      </c>
      <c r="BU2305" s="113">
        <f t="shared" ref="BU2305:BX2305" si="32486">BU2303/$F2303</f>
        <v>0</v>
      </c>
      <c r="BV2305" s="113">
        <f t="shared" si="32486"/>
        <v>0</v>
      </c>
      <c r="BW2305" s="113">
        <f t="shared" si="32486"/>
        <v>0</v>
      </c>
      <c r="BX2305" s="113">
        <f t="shared" si="32486"/>
        <v>0</v>
      </c>
      <c r="BY2305" s="113">
        <f t="shared" ref="BY2305:CF2305" si="32487">BY2303/$F2303</f>
        <v>0</v>
      </c>
      <c r="BZ2305" s="113">
        <f t="shared" si="32487"/>
        <v>0</v>
      </c>
      <c r="CA2305" s="113">
        <f t="shared" si="32487"/>
        <v>0</v>
      </c>
      <c r="CB2305" s="113">
        <f t="shared" si="32487"/>
        <v>0</v>
      </c>
      <c r="CC2305" s="113">
        <f t="shared" si="32487"/>
        <v>0</v>
      </c>
      <c r="CD2305" s="113">
        <f t="shared" si="32487"/>
        <v>0.33333249040963564</v>
      </c>
      <c r="CE2305" s="113">
        <f t="shared" si="32487"/>
        <v>0.33333249040963564</v>
      </c>
      <c r="CF2305" s="113">
        <f t="shared" si="32487"/>
        <v>0.33333501918072872</v>
      </c>
      <c r="CG2305" s="113">
        <f t="shared" ref="CG2305" si="32488">CG2303/$F2303</f>
        <v>0</v>
      </c>
      <c r="CH2305" s="114">
        <f>IF(C2303="","",100%-SUM(G2305:CG2305))</f>
        <v>0</v>
      </c>
      <c r="CI2305" s="115">
        <f>IF(C2303="","",SUM(G2305:CG2305))</f>
        <v>1</v>
      </c>
      <c r="CJ2305" s="67" t="b">
        <f>IF(C2303="","",SUM(G2305:CG2305)=CI2305)</f>
        <v>1</v>
      </c>
    </row>
    <row r="2306" spans="1:88" s="5" customFormat="1" ht="85.05" customHeight="1" x14ac:dyDescent="0.3">
      <c r="A2306" s="171" t="s">
        <v>1620</v>
      </c>
      <c r="B2306" s="155" t="s">
        <v>1621</v>
      </c>
      <c r="C2306" s="168" t="s">
        <v>163</v>
      </c>
      <c r="D2306" s="158">
        <v>23</v>
      </c>
      <c r="E2306" s="161">
        <v>224184</v>
      </c>
      <c r="F2306" s="164">
        <f t="shared" si="32432"/>
        <v>5156232</v>
      </c>
      <c r="G2306" s="108">
        <v>0</v>
      </c>
      <c r="H2306" s="108"/>
      <c r="I2306" s="108"/>
      <c r="J2306" s="108"/>
      <c r="K2306" s="108"/>
      <c r="L2306" s="108"/>
      <c r="M2306" s="108"/>
      <c r="N2306" s="108"/>
      <c r="O2306" s="108"/>
      <c r="P2306" s="108"/>
      <c r="Q2306" s="108"/>
      <c r="R2306" s="108"/>
      <c r="S2306" s="108"/>
      <c r="T2306" s="108"/>
      <c r="U2306" s="108"/>
      <c r="V2306" s="108"/>
      <c r="W2306" s="108"/>
      <c r="X2306" s="108"/>
      <c r="Y2306" s="108"/>
      <c r="Z2306" s="108"/>
      <c r="AA2306" s="108"/>
      <c r="AB2306" s="108"/>
      <c r="AC2306" s="108"/>
      <c r="AD2306" s="108"/>
      <c r="AE2306" s="108"/>
      <c r="AF2306" s="108"/>
      <c r="AG2306" s="108"/>
      <c r="AH2306" s="108"/>
      <c r="AI2306" s="108"/>
      <c r="AJ2306" s="108"/>
      <c r="AK2306" s="108"/>
      <c r="AL2306" s="108"/>
      <c r="AM2306" s="108"/>
      <c r="AN2306" s="108"/>
      <c r="AO2306" s="108"/>
      <c r="AP2306" s="108"/>
      <c r="AQ2306" s="108"/>
      <c r="AR2306" s="108"/>
      <c r="AS2306" s="108"/>
      <c r="AT2306" s="108"/>
      <c r="AU2306" s="108"/>
      <c r="AV2306" s="108"/>
      <c r="AW2306" s="108"/>
      <c r="AX2306" s="108"/>
      <c r="AY2306" s="108"/>
      <c r="AZ2306" s="108"/>
      <c r="BA2306" s="108"/>
      <c r="BB2306" s="108"/>
      <c r="BC2306" s="108"/>
      <c r="BD2306" s="108"/>
      <c r="BE2306" s="108"/>
      <c r="BF2306" s="108"/>
      <c r="BG2306" s="108"/>
      <c r="BH2306" s="108"/>
      <c r="BI2306" s="108"/>
      <c r="BJ2306" s="108"/>
      <c r="BK2306" s="108"/>
      <c r="BL2306" s="108"/>
      <c r="BM2306" s="108"/>
      <c r="BN2306" s="108"/>
      <c r="BO2306" s="108"/>
      <c r="BP2306" s="108"/>
      <c r="BQ2306" s="108"/>
      <c r="BR2306" s="108"/>
      <c r="BS2306" s="108"/>
      <c r="BT2306" s="108"/>
      <c r="BU2306" s="108"/>
      <c r="BV2306" s="108"/>
      <c r="BW2306" s="108"/>
      <c r="BX2306" s="108"/>
      <c r="BY2306" s="108"/>
      <c r="BZ2306" s="108"/>
      <c r="CA2306" s="108"/>
      <c r="CB2306" s="108"/>
      <c r="CC2306" s="108"/>
      <c r="CD2306" s="108">
        <f>ROUND($F2306/3,0)</f>
        <v>1718744</v>
      </c>
      <c r="CE2306" s="108">
        <f t="shared" ref="CE2306:CF2306" si="32489">ROUND($F2306/3,0)</f>
        <v>1718744</v>
      </c>
      <c r="CF2306" s="108">
        <f t="shared" si="32489"/>
        <v>1718744</v>
      </c>
      <c r="CG2306" s="108"/>
      <c r="CH2306" s="109">
        <f>IF(C2306="","",F2306-SUM(G2306:CG2306))</f>
        <v>0</v>
      </c>
      <c r="CI2306" s="107">
        <f>IF(C2306="","",SUM(G2306:CG2306))</f>
        <v>5156232</v>
      </c>
      <c r="CJ2306" s="67" t="b">
        <f>IF(C2306="","",F2306=CI2306)</f>
        <v>1</v>
      </c>
    </row>
    <row r="2307" spans="1:88" s="5" customFormat="1" ht="85.05" customHeight="1" x14ac:dyDescent="0.3">
      <c r="A2307" s="172"/>
      <c r="B2307" s="156"/>
      <c r="C2307" s="169"/>
      <c r="D2307" s="159"/>
      <c r="E2307" s="162"/>
      <c r="F2307" s="165"/>
      <c r="G2307" s="110">
        <v>0</v>
      </c>
      <c r="H2307" s="110"/>
      <c r="I2307" s="110"/>
      <c r="J2307" s="110"/>
      <c r="K2307" s="110"/>
      <c r="L2307" s="110"/>
      <c r="M2307" s="110"/>
      <c r="N2307" s="110"/>
      <c r="O2307" s="110"/>
      <c r="P2307" s="110"/>
      <c r="Q2307" s="110"/>
      <c r="R2307" s="110"/>
      <c r="S2307" s="110"/>
      <c r="T2307" s="110"/>
      <c r="U2307" s="110">
        <f t="shared" ref="U2307:X2307" si="32490">ROUND(U2306/$E2306,2)</f>
        <v>0</v>
      </c>
      <c r="V2307" s="110">
        <f t="shared" si="32490"/>
        <v>0</v>
      </c>
      <c r="W2307" s="110">
        <f t="shared" si="32490"/>
        <v>0</v>
      </c>
      <c r="X2307" s="110">
        <f t="shared" si="32490"/>
        <v>0</v>
      </c>
      <c r="Y2307" s="110">
        <f t="shared" ref="Y2307:AG2307" si="32491">ROUND(Y2306/$E2306,2)</f>
        <v>0</v>
      </c>
      <c r="Z2307" s="110">
        <f t="shared" si="32491"/>
        <v>0</v>
      </c>
      <c r="AA2307" s="110">
        <f t="shared" si="32491"/>
        <v>0</v>
      </c>
      <c r="AB2307" s="110">
        <f t="shared" si="32491"/>
        <v>0</v>
      </c>
      <c r="AC2307" s="110">
        <f t="shared" si="32491"/>
        <v>0</v>
      </c>
      <c r="AD2307" s="110">
        <f t="shared" si="32491"/>
        <v>0</v>
      </c>
      <c r="AE2307" s="110">
        <f t="shared" si="32491"/>
        <v>0</v>
      </c>
      <c r="AF2307" s="110">
        <f t="shared" si="32491"/>
        <v>0</v>
      </c>
      <c r="AG2307" s="110">
        <f t="shared" si="32491"/>
        <v>0</v>
      </c>
      <c r="AH2307" s="110">
        <f t="shared" ref="AH2307:AK2307" si="32492">ROUND(AH2306/$E2306,2)</f>
        <v>0</v>
      </c>
      <c r="AI2307" s="110">
        <f t="shared" si="32492"/>
        <v>0</v>
      </c>
      <c r="AJ2307" s="110">
        <f t="shared" si="32492"/>
        <v>0</v>
      </c>
      <c r="AK2307" s="110">
        <f t="shared" si="32492"/>
        <v>0</v>
      </c>
      <c r="AL2307" s="110">
        <f t="shared" ref="AL2307:AT2307" si="32493">ROUND(AL2306/$E2306,2)</f>
        <v>0</v>
      </c>
      <c r="AM2307" s="110">
        <f t="shared" si="32493"/>
        <v>0</v>
      </c>
      <c r="AN2307" s="110">
        <f t="shared" si="32493"/>
        <v>0</v>
      </c>
      <c r="AO2307" s="110">
        <f t="shared" si="32493"/>
        <v>0</v>
      </c>
      <c r="AP2307" s="110">
        <f t="shared" si="32493"/>
        <v>0</v>
      </c>
      <c r="AQ2307" s="110">
        <f t="shared" si="32493"/>
        <v>0</v>
      </c>
      <c r="AR2307" s="110">
        <f t="shared" si="32493"/>
        <v>0</v>
      </c>
      <c r="AS2307" s="110">
        <f t="shared" si="32493"/>
        <v>0</v>
      </c>
      <c r="AT2307" s="110">
        <f t="shared" si="32493"/>
        <v>0</v>
      </c>
      <c r="AU2307" s="110">
        <f t="shared" ref="AU2307:AX2307" si="32494">ROUND(AU2306/$E2306,2)</f>
        <v>0</v>
      </c>
      <c r="AV2307" s="110">
        <f t="shared" si="32494"/>
        <v>0</v>
      </c>
      <c r="AW2307" s="110">
        <f t="shared" si="32494"/>
        <v>0</v>
      </c>
      <c r="AX2307" s="110">
        <f t="shared" si="32494"/>
        <v>0</v>
      </c>
      <c r="AY2307" s="110">
        <f t="shared" ref="AY2307:BC2307" si="32495">ROUND(AY2306/$E2306,2)</f>
        <v>0</v>
      </c>
      <c r="AZ2307" s="110">
        <f t="shared" si="32495"/>
        <v>0</v>
      </c>
      <c r="BA2307" s="110">
        <f t="shared" si="32495"/>
        <v>0</v>
      </c>
      <c r="BB2307" s="110">
        <f t="shared" si="32495"/>
        <v>0</v>
      </c>
      <c r="BC2307" s="110">
        <f t="shared" si="32495"/>
        <v>0</v>
      </c>
      <c r="BD2307" s="110">
        <f t="shared" ref="BD2307:BG2307" si="32496">ROUND(BD2306/$E2306,2)</f>
        <v>0</v>
      </c>
      <c r="BE2307" s="110">
        <f t="shared" si="32496"/>
        <v>0</v>
      </c>
      <c r="BF2307" s="110">
        <f t="shared" si="32496"/>
        <v>0</v>
      </c>
      <c r="BG2307" s="110">
        <f t="shared" si="32496"/>
        <v>0</v>
      </c>
      <c r="BH2307" s="110">
        <f t="shared" ref="BH2307:BK2307" si="32497">ROUND(BH2306/$E2306,2)</f>
        <v>0</v>
      </c>
      <c r="BI2307" s="110">
        <f t="shared" si="32497"/>
        <v>0</v>
      </c>
      <c r="BJ2307" s="110">
        <f t="shared" si="32497"/>
        <v>0</v>
      </c>
      <c r="BK2307" s="110">
        <f t="shared" si="32497"/>
        <v>0</v>
      </c>
      <c r="BL2307" s="110">
        <f t="shared" ref="BL2307:BP2307" si="32498">ROUND(BL2306/$E2306,2)</f>
        <v>0</v>
      </c>
      <c r="BM2307" s="110">
        <f t="shared" si="32498"/>
        <v>0</v>
      </c>
      <c r="BN2307" s="110">
        <f t="shared" si="32498"/>
        <v>0</v>
      </c>
      <c r="BO2307" s="110">
        <f t="shared" si="32498"/>
        <v>0</v>
      </c>
      <c r="BP2307" s="110">
        <f t="shared" si="32498"/>
        <v>0</v>
      </c>
      <c r="BQ2307" s="110">
        <f t="shared" ref="BQ2307:BT2307" si="32499">ROUND(BQ2306/$E2306,2)</f>
        <v>0</v>
      </c>
      <c r="BR2307" s="110">
        <f t="shared" si="32499"/>
        <v>0</v>
      </c>
      <c r="BS2307" s="110">
        <f t="shared" si="32499"/>
        <v>0</v>
      </c>
      <c r="BT2307" s="110">
        <f t="shared" si="32499"/>
        <v>0</v>
      </c>
      <c r="BU2307" s="110">
        <f t="shared" ref="BU2307:BX2307" si="32500">ROUND(BU2306/$E2306,2)</f>
        <v>0</v>
      </c>
      <c r="BV2307" s="110">
        <f t="shared" si="32500"/>
        <v>0</v>
      </c>
      <c r="BW2307" s="110">
        <f t="shared" si="32500"/>
        <v>0</v>
      </c>
      <c r="BX2307" s="110">
        <f t="shared" si="32500"/>
        <v>0</v>
      </c>
      <c r="BY2307" s="110">
        <f t="shared" ref="BY2307:CE2307" si="32501">ROUND(BY2306/$E2306,2)</f>
        <v>0</v>
      </c>
      <c r="BZ2307" s="110">
        <f t="shared" si="32501"/>
        <v>0</v>
      </c>
      <c r="CA2307" s="110">
        <f t="shared" si="32501"/>
        <v>0</v>
      </c>
      <c r="CB2307" s="110">
        <f t="shared" si="32501"/>
        <v>0</v>
      </c>
      <c r="CC2307" s="110">
        <f t="shared" si="32501"/>
        <v>0</v>
      </c>
      <c r="CD2307" s="110">
        <f t="shared" si="32501"/>
        <v>7.67</v>
      </c>
      <c r="CE2307" s="110">
        <f t="shared" si="32501"/>
        <v>7.67</v>
      </c>
      <c r="CF2307" s="110">
        <f>ROUNDDOWN(CF2306/$E2306,2)</f>
        <v>7.66</v>
      </c>
      <c r="CG2307" s="110">
        <f t="shared" ref="CG2307" si="32502">ROUND(CG2306/$E2306,2)</f>
        <v>0</v>
      </c>
      <c r="CH2307" s="111">
        <f>IF(C2306="","",D2306-SUM(G2307:CG2307))</f>
        <v>0</v>
      </c>
      <c r="CI2307" s="112">
        <f>IF(C2306="","",SUM(G2307:CG2307))</f>
        <v>23</v>
      </c>
      <c r="CJ2307" s="67" t="b">
        <f>IF(C2306="","",D2306=CI2307)</f>
        <v>1</v>
      </c>
    </row>
    <row r="2308" spans="1:88" s="5" customFormat="1" ht="85.05" customHeight="1" x14ac:dyDescent="0.3">
      <c r="A2308" s="173"/>
      <c r="B2308" s="157"/>
      <c r="C2308" s="170"/>
      <c r="D2308" s="160"/>
      <c r="E2308" s="163"/>
      <c r="F2308" s="166"/>
      <c r="G2308" s="113">
        <v>0</v>
      </c>
      <c r="H2308" s="113"/>
      <c r="I2308" s="113"/>
      <c r="J2308" s="113"/>
      <c r="K2308" s="113"/>
      <c r="L2308" s="113"/>
      <c r="M2308" s="113"/>
      <c r="N2308" s="113"/>
      <c r="O2308" s="113"/>
      <c r="P2308" s="113"/>
      <c r="Q2308" s="113"/>
      <c r="R2308" s="113"/>
      <c r="S2308" s="113"/>
      <c r="T2308" s="113"/>
      <c r="U2308" s="113">
        <f t="shared" ref="U2308:X2308" si="32503">U2306/$F2306</f>
        <v>0</v>
      </c>
      <c r="V2308" s="113">
        <f t="shared" si="32503"/>
        <v>0</v>
      </c>
      <c r="W2308" s="113">
        <f t="shared" si="32503"/>
        <v>0</v>
      </c>
      <c r="X2308" s="113">
        <f t="shared" si="32503"/>
        <v>0</v>
      </c>
      <c r="Y2308" s="113">
        <f t="shared" ref="Y2308:AG2308" si="32504">Y2306/$F2306</f>
        <v>0</v>
      </c>
      <c r="Z2308" s="113">
        <f t="shared" si="32504"/>
        <v>0</v>
      </c>
      <c r="AA2308" s="113">
        <f t="shared" si="32504"/>
        <v>0</v>
      </c>
      <c r="AB2308" s="113">
        <f t="shared" si="32504"/>
        <v>0</v>
      </c>
      <c r="AC2308" s="113">
        <f t="shared" si="32504"/>
        <v>0</v>
      </c>
      <c r="AD2308" s="113">
        <f t="shared" si="32504"/>
        <v>0</v>
      </c>
      <c r="AE2308" s="113">
        <f t="shared" si="32504"/>
        <v>0</v>
      </c>
      <c r="AF2308" s="113">
        <f t="shared" si="32504"/>
        <v>0</v>
      </c>
      <c r="AG2308" s="113">
        <f t="shared" si="32504"/>
        <v>0</v>
      </c>
      <c r="AH2308" s="113">
        <f t="shared" ref="AH2308:AK2308" si="32505">AH2306/$F2306</f>
        <v>0</v>
      </c>
      <c r="AI2308" s="113">
        <f t="shared" si="32505"/>
        <v>0</v>
      </c>
      <c r="AJ2308" s="113">
        <f t="shared" si="32505"/>
        <v>0</v>
      </c>
      <c r="AK2308" s="113">
        <f t="shared" si="32505"/>
        <v>0</v>
      </c>
      <c r="AL2308" s="113">
        <f t="shared" ref="AL2308:AT2308" si="32506">AL2306/$F2306</f>
        <v>0</v>
      </c>
      <c r="AM2308" s="113">
        <f t="shared" si="32506"/>
        <v>0</v>
      </c>
      <c r="AN2308" s="113">
        <f t="shared" si="32506"/>
        <v>0</v>
      </c>
      <c r="AO2308" s="113">
        <f t="shared" si="32506"/>
        <v>0</v>
      </c>
      <c r="AP2308" s="113">
        <f t="shared" si="32506"/>
        <v>0</v>
      </c>
      <c r="AQ2308" s="113">
        <f t="shared" si="32506"/>
        <v>0</v>
      </c>
      <c r="AR2308" s="113">
        <f t="shared" si="32506"/>
        <v>0</v>
      </c>
      <c r="AS2308" s="113">
        <f t="shared" si="32506"/>
        <v>0</v>
      </c>
      <c r="AT2308" s="113">
        <f t="shared" si="32506"/>
        <v>0</v>
      </c>
      <c r="AU2308" s="113">
        <f t="shared" ref="AU2308:AX2308" si="32507">AU2306/$F2306</f>
        <v>0</v>
      </c>
      <c r="AV2308" s="113">
        <f t="shared" si="32507"/>
        <v>0</v>
      </c>
      <c r="AW2308" s="113">
        <f t="shared" si="32507"/>
        <v>0</v>
      </c>
      <c r="AX2308" s="113">
        <f t="shared" si="32507"/>
        <v>0</v>
      </c>
      <c r="AY2308" s="113">
        <f t="shared" ref="AY2308:BC2308" si="32508">AY2306/$F2306</f>
        <v>0</v>
      </c>
      <c r="AZ2308" s="113">
        <f t="shared" si="32508"/>
        <v>0</v>
      </c>
      <c r="BA2308" s="113">
        <f t="shared" si="32508"/>
        <v>0</v>
      </c>
      <c r="BB2308" s="113">
        <f t="shared" si="32508"/>
        <v>0</v>
      </c>
      <c r="BC2308" s="113">
        <f t="shared" si="32508"/>
        <v>0</v>
      </c>
      <c r="BD2308" s="113">
        <f t="shared" ref="BD2308:BG2308" si="32509">BD2306/$F2306</f>
        <v>0</v>
      </c>
      <c r="BE2308" s="113">
        <f t="shared" si="32509"/>
        <v>0</v>
      </c>
      <c r="BF2308" s="113">
        <f t="shared" si="32509"/>
        <v>0</v>
      </c>
      <c r="BG2308" s="113">
        <f t="shared" si="32509"/>
        <v>0</v>
      </c>
      <c r="BH2308" s="113">
        <f t="shared" ref="BH2308:BK2308" si="32510">BH2306/$F2306</f>
        <v>0</v>
      </c>
      <c r="BI2308" s="113">
        <f t="shared" si="32510"/>
        <v>0</v>
      </c>
      <c r="BJ2308" s="113">
        <f t="shared" si="32510"/>
        <v>0</v>
      </c>
      <c r="BK2308" s="113">
        <f t="shared" si="32510"/>
        <v>0</v>
      </c>
      <c r="BL2308" s="113">
        <f t="shared" ref="BL2308:BP2308" si="32511">BL2306/$F2306</f>
        <v>0</v>
      </c>
      <c r="BM2308" s="113">
        <f t="shared" si="32511"/>
        <v>0</v>
      </c>
      <c r="BN2308" s="113">
        <f t="shared" si="32511"/>
        <v>0</v>
      </c>
      <c r="BO2308" s="113">
        <f t="shared" si="32511"/>
        <v>0</v>
      </c>
      <c r="BP2308" s="113">
        <f t="shared" si="32511"/>
        <v>0</v>
      </c>
      <c r="BQ2308" s="113">
        <f t="shared" ref="BQ2308:BT2308" si="32512">BQ2306/$F2306</f>
        <v>0</v>
      </c>
      <c r="BR2308" s="113">
        <f t="shared" si="32512"/>
        <v>0</v>
      </c>
      <c r="BS2308" s="113">
        <f t="shared" si="32512"/>
        <v>0</v>
      </c>
      <c r="BT2308" s="113">
        <f t="shared" si="32512"/>
        <v>0</v>
      </c>
      <c r="BU2308" s="113">
        <f t="shared" ref="BU2308:BX2308" si="32513">BU2306/$F2306</f>
        <v>0</v>
      </c>
      <c r="BV2308" s="113">
        <f t="shared" si="32513"/>
        <v>0</v>
      </c>
      <c r="BW2308" s="113">
        <f t="shared" si="32513"/>
        <v>0</v>
      </c>
      <c r="BX2308" s="113">
        <f t="shared" si="32513"/>
        <v>0</v>
      </c>
      <c r="BY2308" s="113">
        <f t="shared" ref="BY2308:CF2308" si="32514">BY2306/$F2306</f>
        <v>0</v>
      </c>
      <c r="BZ2308" s="113">
        <f t="shared" si="32514"/>
        <v>0</v>
      </c>
      <c r="CA2308" s="113">
        <f t="shared" si="32514"/>
        <v>0</v>
      </c>
      <c r="CB2308" s="113">
        <f t="shared" si="32514"/>
        <v>0</v>
      </c>
      <c r="CC2308" s="113">
        <f t="shared" si="32514"/>
        <v>0</v>
      </c>
      <c r="CD2308" s="113">
        <f t="shared" si="32514"/>
        <v>0.33333333333333331</v>
      </c>
      <c r="CE2308" s="113">
        <f t="shared" si="32514"/>
        <v>0.33333333333333331</v>
      </c>
      <c r="CF2308" s="113">
        <f t="shared" si="32514"/>
        <v>0.33333333333333331</v>
      </c>
      <c r="CG2308" s="113">
        <f t="shared" ref="CG2308" si="32515">CG2306/$F2306</f>
        <v>0</v>
      </c>
      <c r="CH2308" s="114">
        <f>IF(C2306="","",100%-SUM(G2308:CG2308))</f>
        <v>0</v>
      </c>
      <c r="CI2308" s="115">
        <f>IF(C2306="","",SUM(G2308:CG2308))</f>
        <v>1</v>
      </c>
      <c r="CJ2308" s="67" t="b">
        <f>IF(C2306="","",SUM(G2308:CG2308)=CI2308)</f>
        <v>1</v>
      </c>
    </row>
    <row r="2309" spans="1:88" s="5" customFormat="1" ht="85.05" customHeight="1" x14ac:dyDescent="0.3">
      <c r="A2309" s="171" t="s">
        <v>1622</v>
      </c>
      <c r="B2309" s="155" t="s">
        <v>1623</v>
      </c>
      <c r="C2309" s="168" t="s">
        <v>163</v>
      </c>
      <c r="D2309" s="158">
        <v>7</v>
      </c>
      <c r="E2309" s="161">
        <v>214494</v>
      </c>
      <c r="F2309" s="164">
        <f t="shared" si="32432"/>
        <v>1501458</v>
      </c>
      <c r="G2309" s="108">
        <v>0</v>
      </c>
      <c r="H2309" s="108"/>
      <c r="I2309" s="108"/>
      <c r="J2309" s="108"/>
      <c r="K2309" s="108"/>
      <c r="L2309" s="108"/>
      <c r="M2309" s="108"/>
      <c r="N2309" s="108"/>
      <c r="O2309" s="108"/>
      <c r="P2309" s="108"/>
      <c r="Q2309" s="108"/>
      <c r="R2309" s="108"/>
      <c r="S2309" s="108"/>
      <c r="T2309" s="108"/>
      <c r="U2309" s="108"/>
      <c r="V2309" s="108"/>
      <c r="W2309" s="108"/>
      <c r="X2309" s="108"/>
      <c r="Y2309" s="108"/>
      <c r="Z2309" s="108"/>
      <c r="AA2309" s="108"/>
      <c r="AB2309" s="108"/>
      <c r="AC2309" s="108"/>
      <c r="AD2309" s="108"/>
      <c r="AE2309" s="108"/>
      <c r="AF2309" s="108"/>
      <c r="AG2309" s="108"/>
      <c r="AH2309" s="108"/>
      <c r="AI2309" s="108"/>
      <c r="AJ2309" s="108"/>
      <c r="AK2309" s="108"/>
      <c r="AL2309" s="108"/>
      <c r="AM2309" s="108"/>
      <c r="AN2309" s="108"/>
      <c r="AO2309" s="108"/>
      <c r="AP2309" s="108"/>
      <c r="AQ2309" s="108"/>
      <c r="AR2309" s="108"/>
      <c r="AS2309" s="108"/>
      <c r="AT2309" s="108"/>
      <c r="AU2309" s="108"/>
      <c r="AV2309" s="108"/>
      <c r="AW2309" s="108"/>
      <c r="AX2309" s="108"/>
      <c r="AY2309" s="108"/>
      <c r="AZ2309" s="108"/>
      <c r="BA2309" s="108"/>
      <c r="BB2309" s="108"/>
      <c r="BC2309" s="108"/>
      <c r="BD2309" s="108"/>
      <c r="BE2309" s="108"/>
      <c r="BF2309" s="108"/>
      <c r="BG2309" s="108"/>
      <c r="BH2309" s="108"/>
      <c r="BI2309" s="108"/>
      <c r="BJ2309" s="108"/>
      <c r="BK2309" s="108"/>
      <c r="BL2309" s="108"/>
      <c r="BM2309" s="108"/>
      <c r="BN2309" s="108"/>
      <c r="BO2309" s="108"/>
      <c r="BP2309" s="108"/>
      <c r="BQ2309" s="108"/>
      <c r="BR2309" s="108"/>
      <c r="BS2309" s="108"/>
      <c r="BT2309" s="108"/>
      <c r="BU2309" s="108"/>
      <c r="BV2309" s="108"/>
      <c r="BW2309" s="108"/>
      <c r="BX2309" s="108"/>
      <c r="BY2309" s="108"/>
      <c r="BZ2309" s="108"/>
      <c r="CA2309" s="108"/>
      <c r="CB2309" s="108"/>
      <c r="CC2309" s="108"/>
      <c r="CD2309" s="108">
        <f>ROUND($F2309/3,0)</f>
        <v>500486</v>
      </c>
      <c r="CE2309" s="108">
        <f t="shared" ref="CE2309:CF2309" si="32516">ROUND($F2309/3,0)</f>
        <v>500486</v>
      </c>
      <c r="CF2309" s="108">
        <f t="shared" si="32516"/>
        <v>500486</v>
      </c>
      <c r="CG2309" s="108"/>
      <c r="CH2309" s="109">
        <f>IF(C2309="","",F2309-SUM(G2309:CG2309))</f>
        <v>0</v>
      </c>
      <c r="CI2309" s="107">
        <f>IF(C2309="","",SUM(G2309:CG2309))</f>
        <v>1501458</v>
      </c>
      <c r="CJ2309" s="67" t="b">
        <f>IF(C2309="","",F2309=CI2309)</f>
        <v>1</v>
      </c>
    </row>
    <row r="2310" spans="1:88" s="5" customFormat="1" ht="85.05" customHeight="1" x14ac:dyDescent="0.3">
      <c r="A2310" s="172"/>
      <c r="B2310" s="156"/>
      <c r="C2310" s="169"/>
      <c r="D2310" s="159"/>
      <c r="E2310" s="162"/>
      <c r="F2310" s="165"/>
      <c r="G2310" s="110">
        <v>0</v>
      </c>
      <c r="H2310" s="110"/>
      <c r="I2310" s="110"/>
      <c r="J2310" s="110"/>
      <c r="K2310" s="110"/>
      <c r="L2310" s="110"/>
      <c r="M2310" s="110"/>
      <c r="N2310" s="110"/>
      <c r="O2310" s="110"/>
      <c r="P2310" s="110"/>
      <c r="Q2310" s="110"/>
      <c r="R2310" s="110"/>
      <c r="S2310" s="110"/>
      <c r="T2310" s="110"/>
      <c r="U2310" s="110">
        <f t="shared" ref="U2310:X2310" si="32517">ROUND(U2309/$E2309,2)</f>
        <v>0</v>
      </c>
      <c r="V2310" s="110">
        <f t="shared" si="32517"/>
        <v>0</v>
      </c>
      <c r="W2310" s="110">
        <f t="shared" si="32517"/>
        <v>0</v>
      </c>
      <c r="X2310" s="110">
        <f t="shared" si="32517"/>
        <v>0</v>
      </c>
      <c r="Y2310" s="110">
        <f t="shared" ref="Y2310:AG2310" si="32518">ROUND(Y2309/$E2309,2)</f>
        <v>0</v>
      </c>
      <c r="Z2310" s="110">
        <f t="shared" si="32518"/>
        <v>0</v>
      </c>
      <c r="AA2310" s="110">
        <f t="shared" si="32518"/>
        <v>0</v>
      </c>
      <c r="AB2310" s="110">
        <f t="shared" si="32518"/>
        <v>0</v>
      </c>
      <c r="AC2310" s="110">
        <f t="shared" si="32518"/>
        <v>0</v>
      </c>
      <c r="AD2310" s="110">
        <f t="shared" si="32518"/>
        <v>0</v>
      </c>
      <c r="AE2310" s="110">
        <f t="shared" si="32518"/>
        <v>0</v>
      </c>
      <c r="AF2310" s="110">
        <f t="shared" si="32518"/>
        <v>0</v>
      </c>
      <c r="AG2310" s="110">
        <f t="shared" si="32518"/>
        <v>0</v>
      </c>
      <c r="AH2310" s="110">
        <f t="shared" ref="AH2310:AK2310" si="32519">ROUND(AH2309/$E2309,2)</f>
        <v>0</v>
      </c>
      <c r="AI2310" s="110">
        <f t="shared" si="32519"/>
        <v>0</v>
      </c>
      <c r="AJ2310" s="110">
        <f t="shared" si="32519"/>
        <v>0</v>
      </c>
      <c r="AK2310" s="110">
        <f t="shared" si="32519"/>
        <v>0</v>
      </c>
      <c r="AL2310" s="110">
        <f t="shared" ref="AL2310:AT2310" si="32520">ROUND(AL2309/$E2309,2)</f>
        <v>0</v>
      </c>
      <c r="AM2310" s="110">
        <f t="shared" si="32520"/>
        <v>0</v>
      </c>
      <c r="AN2310" s="110">
        <f t="shared" si="32520"/>
        <v>0</v>
      </c>
      <c r="AO2310" s="110">
        <f t="shared" si="32520"/>
        <v>0</v>
      </c>
      <c r="AP2310" s="110">
        <f t="shared" si="32520"/>
        <v>0</v>
      </c>
      <c r="AQ2310" s="110">
        <f t="shared" si="32520"/>
        <v>0</v>
      </c>
      <c r="AR2310" s="110">
        <f t="shared" si="32520"/>
        <v>0</v>
      </c>
      <c r="AS2310" s="110">
        <f t="shared" si="32520"/>
        <v>0</v>
      </c>
      <c r="AT2310" s="110">
        <f t="shared" si="32520"/>
        <v>0</v>
      </c>
      <c r="AU2310" s="110">
        <f t="shared" ref="AU2310:AX2310" si="32521">ROUND(AU2309/$E2309,2)</f>
        <v>0</v>
      </c>
      <c r="AV2310" s="110">
        <f t="shared" si="32521"/>
        <v>0</v>
      </c>
      <c r="AW2310" s="110">
        <f t="shared" si="32521"/>
        <v>0</v>
      </c>
      <c r="AX2310" s="110">
        <f t="shared" si="32521"/>
        <v>0</v>
      </c>
      <c r="AY2310" s="110">
        <f t="shared" ref="AY2310:BC2310" si="32522">ROUND(AY2309/$E2309,2)</f>
        <v>0</v>
      </c>
      <c r="AZ2310" s="110">
        <f t="shared" si="32522"/>
        <v>0</v>
      </c>
      <c r="BA2310" s="110">
        <f t="shared" si="32522"/>
        <v>0</v>
      </c>
      <c r="BB2310" s="110">
        <f t="shared" si="32522"/>
        <v>0</v>
      </c>
      <c r="BC2310" s="110">
        <f t="shared" si="32522"/>
        <v>0</v>
      </c>
      <c r="BD2310" s="110">
        <f t="shared" ref="BD2310:BG2310" si="32523">ROUND(BD2309/$E2309,2)</f>
        <v>0</v>
      </c>
      <c r="BE2310" s="110">
        <f t="shared" si="32523"/>
        <v>0</v>
      </c>
      <c r="BF2310" s="110">
        <f t="shared" si="32523"/>
        <v>0</v>
      </c>
      <c r="BG2310" s="110">
        <f t="shared" si="32523"/>
        <v>0</v>
      </c>
      <c r="BH2310" s="110">
        <f t="shared" ref="BH2310:BK2310" si="32524">ROUND(BH2309/$E2309,2)</f>
        <v>0</v>
      </c>
      <c r="BI2310" s="110">
        <f t="shared" si="32524"/>
        <v>0</v>
      </c>
      <c r="BJ2310" s="110">
        <f t="shared" si="32524"/>
        <v>0</v>
      </c>
      <c r="BK2310" s="110">
        <f t="shared" si="32524"/>
        <v>0</v>
      </c>
      <c r="BL2310" s="110">
        <f t="shared" ref="BL2310:BP2310" si="32525">ROUND(BL2309/$E2309,2)</f>
        <v>0</v>
      </c>
      <c r="BM2310" s="110">
        <f t="shared" si="32525"/>
        <v>0</v>
      </c>
      <c r="BN2310" s="110">
        <f t="shared" si="32525"/>
        <v>0</v>
      </c>
      <c r="BO2310" s="110">
        <f t="shared" si="32525"/>
        <v>0</v>
      </c>
      <c r="BP2310" s="110">
        <f t="shared" si="32525"/>
        <v>0</v>
      </c>
      <c r="BQ2310" s="110">
        <f t="shared" ref="BQ2310:BT2310" si="32526">ROUND(BQ2309/$E2309,2)</f>
        <v>0</v>
      </c>
      <c r="BR2310" s="110">
        <f t="shared" si="32526"/>
        <v>0</v>
      </c>
      <c r="BS2310" s="110">
        <f t="shared" si="32526"/>
        <v>0</v>
      </c>
      <c r="BT2310" s="110">
        <f t="shared" si="32526"/>
        <v>0</v>
      </c>
      <c r="BU2310" s="110">
        <f t="shared" ref="BU2310:BX2310" si="32527">ROUND(BU2309/$E2309,2)</f>
        <v>0</v>
      </c>
      <c r="BV2310" s="110">
        <f t="shared" si="32527"/>
        <v>0</v>
      </c>
      <c r="BW2310" s="110">
        <f t="shared" si="32527"/>
        <v>0</v>
      </c>
      <c r="BX2310" s="110">
        <f t="shared" si="32527"/>
        <v>0</v>
      </c>
      <c r="BY2310" s="110">
        <f t="shared" ref="BY2310:CE2310" si="32528">ROUND(BY2309/$E2309,2)</f>
        <v>0</v>
      </c>
      <c r="BZ2310" s="110">
        <f t="shared" si="32528"/>
        <v>0</v>
      </c>
      <c r="CA2310" s="110">
        <f t="shared" si="32528"/>
        <v>0</v>
      </c>
      <c r="CB2310" s="110">
        <f t="shared" si="32528"/>
        <v>0</v>
      </c>
      <c r="CC2310" s="110">
        <f t="shared" si="32528"/>
        <v>0</v>
      </c>
      <c r="CD2310" s="110">
        <f t="shared" si="32528"/>
        <v>2.33</v>
      </c>
      <c r="CE2310" s="110">
        <f t="shared" si="32528"/>
        <v>2.33</v>
      </c>
      <c r="CF2310" s="110">
        <f>ROUNDUP(CF2309/$E2309,2)</f>
        <v>2.34</v>
      </c>
      <c r="CG2310" s="110">
        <f t="shared" ref="CG2310" si="32529">ROUND(CG2309/$E2309,2)</f>
        <v>0</v>
      </c>
      <c r="CH2310" s="111">
        <f>IF(C2309="","",D2309-SUM(G2310:CG2310))</f>
        <v>0</v>
      </c>
      <c r="CI2310" s="112">
        <f>IF(C2309="","",SUM(G2310:CG2310))</f>
        <v>7</v>
      </c>
      <c r="CJ2310" s="67" t="b">
        <f>IF(C2309="","",D2309=CI2310)</f>
        <v>1</v>
      </c>
    </row>
    <row r="2311" spans="1:88" s="5" customFormat="1" ht="85.05" customHeight="1" x14ac:dyDescent="0.3">
      <c r="A2311" s="173"/>
      <c r="B2311" s="157"/>
      <c r="C2311" s="170"/>
      <c r="D2311" s="160"/>
      <c r="E2311" s="163"/>
      <c r="F2311" s="166"/>
      <c r="G2311" s="113">
        <v>0</v>
      </c>
      <c r="H2311" s="113"/>
      <c r="I2311" s="113"/>
      <c r="J2311" s="113"/>
      <c r="K2311" s="113"/>
      <c r="L2311" s="113"/>
      <c r="M2311" s="113"/>
      <c r="N2311" s="113"/>
      <c r="O2311" s="113"/>
      <c r="P2311" s="113"/>
      <c r="Q2311" s="113"/>
      <c r="R2311" s="113"/>
      <c r="S2311" s="113"/>
      <c r="T2311" s="113"/>
      <c r="U2311" s="113">
        <f t="shared" ref="U2311:X2311" si="32530">U2309/$F2309</f>
        <v>0</v>
      </c>
      <c r="V2311" s="113">
        <f t="shared" si="32530"/>
        <v>0</v>
      </c>
      <c r="W2311" s="113">
        <f t="shared" si="32530"/>
        <v>0</v>
      </c>
      <c r="X2311" s="113">
        <f t="shared" si="32530"/>
        <v>0</v>
      </c>
      <c r="Y2311" s="113">
        <f t="shared" ref="Y2311:AG2311" si="32531">Y2309/$F2309</f>
        <v>0</v>
      </c>
      <c r="Z2311" s="113">
        <f t="shared" si="32531"/>
        <v>0</v>
      </c>
      <c r="AA2311" s="113">
        <f t="shared" si="32531"/>
        <v>0</v>
      </c>
      <c r="AB2311" s="113">
        <f t="shared" si="32531"/>
        <v>0</v>
      </c>
      <c r="AC2311" s="113">
        <f t="shared" si="32531"/>
        <v>0</v>
      </c>
      <c r="AD2311" s="113">
        <f t="shared" si="32531"/>
        <v>0</v>
      </c>
      <c r="AE2311" s="113">
        <f t="shared" si="32531"/>
        <v>0</v>
      </c>
      <c r="AF2311" s="113">
        <f t="shared" si="32531"/>
        <v>0</v>
      </c>
      <c r="AG2311" s="113">
        <f t="shared" si="32531"/>
        <v>0</v>
      </c>
      <c r="AH2311" s="113">
        <f t="shared" ref="AH2311:AK2311" si="32532">AH2309/$F2309</f>
        <v>0</v>
      </c>
      <c r="AI2311" s="113">
        <f t="shared" si="32532"/>
        <v>0</v>
      </c>
      <c r="AJ2311" s="113">
        <f t="shared" si="32532"/>
        <v>0</v>
      </c>
      <c r="AK2311" s="113">
        <f t="shared" si="32532"/>
        <v>0</v>
      </c>
      <c r="AL2311" s="113">
        <f t="shared" ref="AL2311:AT2311" si="32533">AL2309/$F2309</f>
        <v>0</v>
      </c>
      <c r="AM2311" s="113">
        <f t="shared" si="32533"/>
        <v>0</v>
      </c>
      <c r="AN2311" s="113">
        <f t="shared" si="32533"/>
        <v>0</v>
      </c>
      <c r="AO2311" s="113">
        <f t="shared" si="32533"/>
        <v>0</v>
      </c>
      <c r="AP2311" s="113">
        <f t="shared" si="32533"/>
        <v>0</v>
      </c>
      <c r="AQ2311" s="113">
        <f t="shared" si="32533"/>
        <v>0</v>
      </c>
      <c r="AR2311" s="113">
        <f t="shared" si="32533"/>
        <v>0</v>
      </c>
      <c r="AS2311" s="113">
        <f t="shared" si="32533"/>
        <v>0</v>
      </c>
      <c r="AT2311" s="113">
        <f t="shared" si="32533"/>
        <v>0</v>
      </c>
      <c r="AU2311" s="113">
        <f t="shared" ref="AU2311:AX2311" si="32534">AU2309/$F2309</f>
        <v>0</v>
      </c>
      <c r="AV2311" s="113">
        <f t="shared" si="32534"/>
        <v>0</v>
      </c>
      <c r="AW2311" s="113">
        <f t="shared" si="32534"/>
        <v>0</v>
      </c>
      <c r="AX2311" s="113">
        <f t="shared" si="32534"/>
        <v>0</v>
      </c>
      <c r="AY2311" s="113">
        <f t="shared" ref="AY2311:BC2311" si="32535">AY2309/$F2309</f>
        <v>0</v>
      </c>
      <c r="AZ2311" s="113">
        <f t="shared" si="32535"/>
        <v>0</v>
      </c>
      <c r="BA2311" s="113">
        <f t="shared" si="32535"/>
        <v>0</v>
      </c>
      <c r="BB2311" s="113">
        <f t="shared" si="32535"/>
        <v>0</v>
      </c>
      <c r="BC2311" s="113">
        <f t="shared" si="32535"/>
        <v>0</v>
      </c>
      <c r="BD2311" s="113">
        <f t="shared" ref="BD2311:BG2311" si="32536">BD2309/$F2309</f>
        <v>0</v>
      </c>
      <c r="BE2311" s="113">
        <f t="shared" si="32536"/>
        <v>0</v>
      </c>
      <c r="BF2311" s="113">
        <f t="shared" si="32536"/>
        <v>0</v>
      </c>
      <c r="BG2311" s="113">
        <f t="shared" si="32536"/>
        <v>0</v>
      </c>
      <c r="BH2311" s="113">
        <f t="shared" ref="BH2311:BK2311" si="32537">BH2309/$F2309</f>
        <v>0</v>
      </c>
      <c r="BI2311" s="113">
        <f t="shared" si="32537"/>
        <v>0</v>
      </c>
      <c r="BJ2311" s="113">
        <f t="shared" si="32537"/>
        <v>0</v>
      </c>
      <c r="BK2311" s="113">
        <f t="shared" si="32537"/>
        <v>0</v>
      </c>
      <c r="BL2311" s="113">
        <f t="shared" ref="BL2311:BP2311" si="32538">BL2309/$F2309</f>
        <v>0</v>
      </c>
      <c r="BM2311" s="113">
        <f t="shared" si="32538"/>
        <v>0</v>
      </c>
      <c r="BN2311" s="113">
        <f t="shared" si="32538"/>
        <v>0</v>
      </c>
      <c r="BO2311" s="113">
        <f t="shared" si="32538"/>
        <v>0</v>
      </c>
      <c r="BP2311" s="113">
        <f t="shared" si="32538"/>
        <v>0</v>
      </c>
      <c r="BQ2311" s="113">
        <f t="shared" ref="BQ2311:BT2311" si="32539">BQ2309/$F2309</f>
        <v>0</v>
      </c>
      <c r="BR2311" s="113">
        <f t="shared" si="32539"/>
        <v>0</v>
      </c>
      <c r="BS2311" s="113">
        <f t="shared" si="32539"/>
        <v>0</v>
      </c>
      <c r="BT2311" s="113">
        <f t="shared" si="32539"/>
        <v>0</v>
      </c>
      <c r="BU2311" s="113">
        <f t="shared" ref="BU2311:BX2311" si="32540">BU2309/$F2309</f>
        <v>0</v>
      </c>
      <c r="BV2311" s="113">
        <f t="shared" si="32540"/>
        <v>0</v>
      </c>
      <c r="BW2311" s="113">
        <f t="shared" si="32540"/>
        <v>0</v>
      </c>
      <c r="BX2311" s="113">
        <f t="shared" si="32540"/>
        <v>0</v>
      </c>
      <c r="BY2311" s="113">
        <f t="shared" ref="BY2311:CF2311" si="32541">BY2309/$F2309</f>
        <v>0</v>
      </c>
      <c r="BZ2311" s="113">
        <f t="shared" si="32541"/>
        <v>0</v>
      </c>
      <c r="CA2311" s="113">
        <f t="shared" si="32541"/>
        <v>0</v>
      </c>
      <c r="CB2311" s="113">
        <f t="shared" si="32541"/>
        <v>0</v>
      </c>
      <c r="CC2311" s="113">
        <f t="shared" si="32541"/>
        <v>0</v>
      </c>
      <c r="CD2311" s="113">
        <f t="shared" si="32541"/>
        <v>0.33333333333333331</v>
      </c>
      <c r="CE2311" s="113">
        <f t="shared" si="32541"/>
        <v>0.33333333333333331</v>
      </c>
      <c r="CF2311" s="113">
        <f t="shared" si="32541"/>
        <v>0.33333333333333331</v>
      </c>
      <c r="CG2311" s="113">
        <f t="shared" ref="CG2311" si="32542">CG2309/$F2309</f>
        <v>0</v>
      </c>
      <c r="CH2311" s="114">
        <f>IF(C2309="","",100%-SUM(G2311:CG2311))</f>
        <v>0</v>
      </c>
      <c r="CI2311" s="115">
        <f>IF(C2309="","",SUM(G2311:CG2311))</f>
        <v>1</v>
      </c>
      <c r="CJ2311" s="67" t="b">
        <f>IF(C2309="","",SUM(G2311:CG2311)=CI2311)</f>
        <v>1</v>
      </c>
    </row>
    <row r="2312" spans="1:88" s="5" customFormat="1" ht="85.05" customHeight="1" x14ac:dyDescent="0.3">
      <c r="A2312" s="171" t="s">
        <v>1624</v>
      </c>
      <c r="B2312" s="155" t="s">
        <v>1625</v>
      </c>
      <c r="C2312" s="168" t="s">
        <v>163</v>
      </c>
      <c r="D2312" s="158">
        <v>45</v>
      </c>
      <c r="E2312" s="161">
        <v>125091</v>
      </c>
      <c r="F2312" s="164">
        <f t="shared" si="32432"/>
        <v>5629095</v>
      </c>
      <c r="G2312" s="108">
        <v>0</v>
      </c>
      <c r="H2312" s="108"/>
      <c r="I2312" s="108"/>
      <c r="J2312" s="108"/>
      <c r="K2312" s="108"/>
      <c r="L2312" s="108"/>
      <c r="M2312" s="108"/>
      <c r="N2312" s="108"/>
      <c r="O2312" s="108"/>
      <c r="P2312" s="108"/>
      <c r="Q2312" s="108"/>
      <c r="R2312" s="108"/>
      <c r="S2312" s="108"/>
      <c r="T2312" s="108"/>
      <c r="U2312" s="108"/>
      <c r="V2312" s="108"/>
      <c r="W2312" s="108"/>
      <c r="X2312" s="108"/>
      <c r="Y2312" s="108"/>
      <c r="Z2312" s="108"/>
      <c r="AA2312" s="108"/>
      <c r="AB2312" s="108"/>
      <c r="AC2312" s="108"/>
      <c r="AD2312" s="108"/>
      <c r="AE2312" s="108"/>
      <c r="AF2312" s="108"/>
      <c r="AG2312" s="108"/>
      <c r="AH2312" s="108"/>
      <c r="AI2312" s="108"/>
      <c r="AJ2312" s="108"/>
      <c r="AK2312" s="108"/>
      <c r="AL2312" s="108"/>
      <c r="AM2312" s="108"/>
      <c r="AN2312" s="108"/>
      <c r="AO2312" s="108"/>
      <c r="AP2312" s="108"/>
      <c r="AQ2312" s="108"/>
      <c r="AR2312" s="108"/>
      <c r="AS2312" s="108"/>
      <c r="AT2312" s="108"/>
      <c r="AU2312" s="108"/>
      <c r="AV2312" s="108"/>
      <c r="AW2312" s="108"/>
      <c r="AX2312" s="108"/>
      <c r="AY2312" s="108"/>
      <c r="AZ2312" s="108"/>
      <c r="BA2312" s="108"/>
      <c r="BB2312" s="108"/>
      <c r="BC2312" s="108"/>
      <c r="BD2312" s="108"/>
      <c r="BE2312" s="108"/>
      <c r="BF2312" s="108"/>
      <c r="BG2312" s="108"/>
      <c r="BH2312" s="108"/>
      <c r="BI2312" s="108"/>
      <c r="BJ2312" s="108"/>
      <c r="BK2312" s="108"/>
      <c r="BL2312" s="108"/>
      <c r="BM2312" s="108"/>
      <c r="BN2312" s="108"/>
      <c r="BO2312" s="108"/>
      <c r="BP2312" s="108"/>
      <c r="BQ2312" s="108"/>
      <c r="BR2312" s="108"/>
      <c r="BS2312" s="108"/>
      <c r="BT2312" s="108"/>
      <c r="BU2312" s="108"/>
      <c r="BV2312" s="108"/>
      <c r="BW2312" s="108"/>
      <c r="BX2312" s="108"/>
      <c r="BY2312" s="108"/>
      <c r="BZ2312" s="108"/>
      <c r="CA2312" s="108"/>
      <c r="CB2312" s="108"/>
      <c r="CC2312" s="108"/>
      <c r="CD2312" s="108">
        <f>ROUND($F2312/3,0)</f>
        <v>1876365</v>
      </c>
      <c r="CE2312" s="108">
        <f t="shared" ref="CE2312:CF2312" si="32543">ROUND($F2312/3,0)</f>
        <v>1876365</v>
      </c>
      <c r="CF2312" s="108">
        <f t="shared" si="32543"/>
        <v>1876365</v>
      </c>
      <c r="CG2312" s="108"/>
      <c r="CH2312" s="109">
        <f>IF(C2312="","",F2312-SUM(G2312:CG2312))</f>
        <v>0</v>
      </c>
      <c r="CI2312" s="107">
        <f>IF(C2312="","",SUM(G2312:CG2312))</f>
        <v>5629095</v>
      </c>
      <c r="CJ2312" s="67" t="b">
        <f>IF(C2312="","",F2312=CI2312)</f>
        <v>1</v>
      </c>
    </row>
    <row r="2313" spans="1:88" s="5" customFormat="1" ht="85.05" customHeight="1" x14ac:dyDescent="0.3">
      <c r="A2313" s="172"/>
      <c r="B2313" s="156"/>
      <c r="C2313" s="169"/>
      <c r="D2313" s="159"/>
      <c r="E2313" s="162"/>
      <c r="F2313" s="165"/>
      <c r="G2313" s="110">
        <v>0</v>
      </c>
      <c r="H2313" s="110"/>
      <c r="I2313" s="110"/>
      <c r="J2313" s="110"/>
      <c r="K2313" s="110"/>
      <c r="L2313" s="110"/>
      <c r="M2313" s="110"/>
      <c r="N2313" s="110"/>
      <c r="O2313" s="110"/>
      <c r="P2313" s="110"/>
      <c r="Q2313" s="110"/>
      <c r="R2313" s="110"/>
      <c r="S2313" s="110"/>
      <c r="T2313" s="110"/>
      <c r="U2313" s="110">
        <f t="shared" ref="U2313:X2313" si="32544">ROUND(U2312/$E2312,2)</f>
        <v>0</v>
      </c>
      <c r="V2313" s="110">
        <f t="shared" si="32544"/>
        <v>0</v>
      </c>
      <c r="W2313" s="110">
        <f t="shared" si="32544"/>
        <v>0</v>
      </c>
      <c r="X2313" s="110">
        <f t="shared" si="32544"/>
        <v>0</v>
      </c>
      <c r="Y2313" s="110">
        <f t="shared" ref="Y2313:AG2313" si="32545">ROUND(Y2312/$E2312,2)</f>
        <v>0</v>
      </c>
      <c r="Z2313" s="110">
        <f t="shared" si="32545"/>
        <v>0</v>
      </c>
      <c r="AA2313" s="110">
        <f t="shared" si="32545"/>
        <v>0</v>
      </c>
      <c r="AB2313" s="110">
        <f t="shared" si="32545"/>
        <v>0</v>
      </c>
      <c r="AC2313" s="110">
        <f t="shared" si="32545"/>
        <v>0</v>
      </c>
      <c r="AD2313" s="110">
        <f t="shared" si="32545"/>
        <v>0</v>
      </c>
      <c r="AE2313" s="110">
        <f t="shared" si="32545"/>
        <v>0</v>
      </c>
      <c r="AF2313" s="110">
        <f t="shared" si="32545"/>
        <v>0</v>
      </c>
      <c r="AG2313" s="110">
        <f t="shared" si="32545"/>
        <v>0</v>
      </c>
      <c r="AH2313" s="110">
        <f t="shared" ref="AH2313:AK2313" si="32546">ROUND(AH2312/$E2312,2)</f>
        <v>0</v>
      </c>
      <c r="AI2313" s="110">
        <f t="shared" si="32546"/>
        <v>0</v>
      </c>
      <c r="AJ2313" s="110">
        <f t="shared" si="32546"/>
        <v>0</v>
      </c>
      <c r="AK2313" s="110">
        <f t="shared" si="32546"/>
        <v>0</v>
      </c>
      <c r="AL2313" s="110">
        <f t="shared" ref="AL2313:AT2313" si="32547">ROUND(AL2312/$E2312,2)</f>
        <v>0</v>
      </c>
      <c r="AM2313" s="110">
        <f t="shared" si="32547"/>
        <v>0</v>
      </c>
      <c r="AN2313" s="110">
        <f t="shared" si="32547"/>
        <v>0</v>
      </c>
      <c r="AO2313" s="110">
        <f t="shared" si="32547"/>
        <v>0</v>
      </c>
      <c r="AP2313" s="110">
        <f t="shared" si="32547"/>
        <v>0</v>
      </c>
      <c r="AQ2313" s="110">
        <f t="shared" si="32547"/>
        <v>0</v>
      </c>
      <c r="AR2313" s="110">
        <f t="shared" si="32547"/>
        <v>0</v>
      </c>
      <c r="AS2313" s="110">
        <f t="shared" si="32547"/>
        <v>0</v>
      </c>
      <c r="AT2313" s="110">
        <f t="shared" si="32547"/>
        <v>0</v>
      </c>
      <c r="AU2313" s="110">
        <f t="shared" ref="AU2313:AX2313" si="32548">ROUND(AU2312/$E2312,2)</f>
        <v>0</v>
      </c>
      <c r="AV2313" s="110">
        <f t="shared" si="32548"/>
        <v>0</v>
      </c>
      <c r="AW2313" s="110">
        <f t="shared" si="32548"/>
        <v>0</v>
      </c>
      <c r="AX2313" s="110">
        <f t="shared" si="32548"/>
        <v>0</v>
      </c>
      <c r="AY2313" s="110">
        <f t="shared" ref="AY2313:BC2313" si="32549">ROUND(AY2312/$E2312,2)</f>
        <v>0</v>
      </c>
      <c r="AZ2313" s="110">
        <f t="shared" si="32549"/>
        <v>0</v>
      </c>
      <c r="BA2313" s="110">
        <f t="shared" si="32549"/>
        <v>0</v>
      </c>
      <c r="BB2313" s="110">
        <f t="shared" si="32549"/>
        <v>0</v>
      </c>
      <c r="BC2313" s="110">
        <f t="shared" si="32549"/>
        <v>0</v>
      </c>
      <c r="BD2313" s="110">
        <f t="shared" ref="BD2313:BG2313" si="32550">ROUND(BD2312/$E2312,2)</f>
        <v>0</v>
      </c>
      <c r="BE2313" s="110">
        <f t="shared" si="32550"/>
        <v>0</v>
      </c>
      <c r="BF2313" s="110">
        <f t="shared" si="32550"/>
        <v>0</v>
      </c>
      <c r="BG2313" s="110">
        <f t="shared" si="32550"/>
        <v>0</v>
      </c>
      <c r="BH2313" s="110">
        <f t="shared" ref="BH2313:BK2313" si="32551">ROUND(BH2312/$E2312,2)</f>
        <v>0</v>
      </c>
      <c r="BI2313" s="110">
        <f t="shared" si="32551"/>
        <v>0</v>
      </c>
      <c r="BJ2313" s="110">
        <f t="shared" si="32551"/>
        <v>0</v>
      </c>
      <c r="BK2313" s="110">
        <f t="shared" si="32551"/>
        <v>0</v>
      </c>
      <c r="BL2313" s="110">
        <f t="shared" ref="BL2313:BP2313" si="32552">ROUND(BL2312/$E2312,2)</f>
        <v>0</v>
      </c>
      <c r="BM2313" s="110">
        <f t="shared" si="32552"/>
        <v>0</v>
      </c>
      <c r="BN2313" s="110">
        <f t="shared" si="32552"/>
        <v>0</v>
      </c>
      <c r="BO2313" s="110">
        <f t="shared" si="32552"/>
        <v>0</v>
      </c>
      <c r="BP2313" s="110">
        <f t="shared" si="32552"/>
        <v>0</v>
      </c>
      <c r="BQ2313" s="110">
        <f t="shared" ref="BQ2313:BT2313" si="32553">ROUND(BQ2312/$E2312,2)</f>
        <v>0</v>
      </c>
      <c r="BR2313" s="110">
        <f t="shared" si="32553"/>
        <v>0</v>
      </c>
      <c r="BS2313" s="110">
        <f t="shared" si="32553"/>
        <v>0</v>
      </c>
      <c r="BT2313" s="110">
        <f t="shared" si="32553"/>
        <v>0</v>
      </c>
      <c r="BU2313" s="110">
        <f t="shared" ref="BU2313:BX2313" si="32554">ROUND(BU2312/$E2312,2)</f>
        <v>0</v>
      </c>
      <c r="BV2313" s="110">
        <f t="shared" si="32554"/>
        <v>0</v>
      </c>
      <c r="BW2313" s="110">
        <f t="shared" si="32554"/>
        <v>0</v>
      </c>
      <c r="BX2313" s="110">
        <f t="shared" si="32554"/>
        <v>0</v>
      </c>
      <c r="BY2313" s="110">
        <f t="shared" ref="BY2313:CE2313" si="32555">ROUND(BY2312/$E2312,2)</f>
        <v>0</v>
      </c>
      <c r="BZ2313" s="110">
        <f t="shared" si="32555"/>
        <v>0</v>
      </c>
      <c r="CA2313" s="110">
        <f t="shared" si="32555"/>
        <v>0</v>
      </c>
      <c r="CB2313" s="110">
        <f t="shared" si="32555"/>
        <v>0</v>
      </c>
      <c r="CC2313" s="110">
        <f t="shared" si="32555"/>
        <v>0</v>
      </c>
      <c r="CD2313" s="110">
        <f t="shared" si="32555"/>
        <v>15</v>
      </c>
      <c r="CE2313" s="110">
        <f t="shared" si="32555"/>
        <v>15</v>
      </c>
      <c r="CF2313" s="110">
        <f>ROUNDUP(CF2312/$E2312,2)</f>
        <v>15</v>
      </c>
      <c r="CG2313" s="110">
        <f t="shared" ref="CG2313" si="32556">ROUND(CG2312/$E2312,2)</f>
        <v>0</v>
      </c>
      <c r="CH2313" s="111">
        <f>IF(C2312="","",D2312-SUM(G2313:CG2313))</f>
        <v>0</v>
      </c>
      <c r="CI2313" s="112">
        <f>IF(C2312="","",SUM(G2313:CG2313))</f>
        <v>45</v>
      </c>
      <c r="CJ2313" s="67" t="b">
        <f>IF(C2312="","",D2312=CI2313)</f>
        <v>1</v>
      </c>
    </row>
    <row r="2314" spans="1:88" s="5" customFormat="1" ht="85.05" customHeight="1" x14ac:dyDescent="0.3">
      <c r="A2314" s="173"/>
      <c r="B2314" s="157"/>
      <c r="C2314" s="170"/>
      <c r="D2314" s="160"/>
      <c r="E2314" s="163"/>
      <c r="F2314" s="166"/>
      <c r="G2314" s="113">
        <v>0</v>
      </c>
      <c r="H2314" s="113"/>
      <c r="I2314" s="113"/>
      <c r="J2314" s="113"/>
      <c r="K2314" s="113"/>
      <c r="L2314" s="113"/>
      <c r="M2314" s="113"/>
      <c r="N2314" s="113"/>
      <c r="O2314" s="113"/>
      <c r="P2314" s="113"/>
      <c r="Q2314" s="113"/>
      <c r="R2314" s="113"/>
      <c r="S2314" s="113"/>
      <c r="T2314" s="113"/>
      <c r="U2314" s="113">
        <f t="shared" ref="U2314:X2314" si="32557">U2312/$F2312</f>
        <v>0</v>
      </c>
      <c r="V2314" s="113">
        <f t="shared" si="32557"/>
        <v>0</v>
      </c>
      <c r="W2314" s="113">
        <f t="shared" si="32557"/>
        <v>0</v>
      </c>
      <c r="X2314" s="113">
        <f t="shared" si="32557"/>
        <v>0</v>
      </c>
      <c r="Y2314" s="113">
        <f t="shared" ref="Y2314:AG2314" si="32558">Y2312/$F2312</f>
        <v>0</v>
      </c>
      <c r="Z2314" s="113">
        <f t="shared" si="32558"/>
        <v>0</v>
      </c>
      <c r="AA2314" s="113">
        <f t="shared" si="32558"/>
        <v>0</v>
      </c>
      <c r="AB2314" s="113">
        <f t="shared" si="32558"/>
        <v>0</v>
      </c>
      <c r="AC2314" s="113">
        <f t="shared" si="32558"/>
        <v>0</v>
      </c>
      <c r="AD2314" s="113">
        <f t="shared" si="32558"/>
        <v>0</v>
      </c>
      <c r="AE2314" s="113">
        <f t="shared" si="32558"/>
        <v>0</v>
      </c>
      <c r="AF2314" s="113">
        <f t="shared" si="32558"/>
        <v>0</v>
      </c>
      <c r="AG2314" s="113">
        <f t="shared" si="32558"/>
        <v>0</v>
      </c>
      <c r="AH2314" s="113">
        <f t="shared" ref="AH2314:AK2314" si="32559">AH2312/$F2312</f>
        <v>0</v>
      </c>
      <c r="AI2314" s="113">
        <f t="shared" si="32559"/>
        <v>0</v>
      </c>
      <c r="AJ2314" s="113">
        <f t="shared" si="32559"/>
        <v>0</v>
      </c>
      <c r="AK2314" s="113">
        <f t="shared" si="32559"/>
        <v>0</v>
      </c>
      <c r="AL2314" s="113">
        <f t="shared" ref="AL2314:AT2314" si="32560">AL2312/$F2312</f>
        <v>0</v>
      </c>
      <c r="AM2314" s="113">
        <f t="shared" si="32560"/>
        <v>0</v>
      </c>
      <c r="AN2314" s="113">
        <f t="shared" si="32560"/>
        <v>0</v>
      </c>
      <c r="AO2314" s="113">
        <f t="shared" si="32560"/>
        <v>0</v>
      </c>
      <c r="AP2314" s="113">
        <f t="shared" si="32560"/>
        <v>0</v>
      </c>
      <c r="AQ2314" s="113">
        <f t="shared" si="32560"/>
        <v>0</v>
      </c>
      <c r="AR2314" s="113">
        <f t="shared" si="32560"/>
        <v>0</v>
      </c>
      <c r="AS2314" s="113">
        <f t="shared" si="32560"/>
        <v>0</v>
      </c>
      <c r="AT2314" s="113">
        <f t="shared" si="32560"/>
        <v>0</v>
      </c>
      <c r="AU2314" s="113">
        <f t="shared" ref="AU2314:AX2314" si="32561">AU2312/$F2312</f>
        <v>0</v>
      </c>
      <c r="AV2314" s="113">
        <f t="shared" si="32561"/>
        <v>0</v>
      </c>
      <c r="AW2314" s="113">
        <f t="shared" si="32561"/>
        <v>0</v>
      </c>
      <c r="AX2314" s="113">
        <f t="shared" si="32561"/>
        <v>0</v>
      </c>
      <c r="AY2314" s="113">
        <f t="shared" ref="AY2314:BC2314" si="32562">AY2312/$F2312</f>
        <v>0</v>
      </c>
      <c r="AZ2314" s="113">
        <f t="shared" si="32562"/>
        <v>0</v>
      </c>
      <c r="BA2314" s="113">
        <f t="shared" si="32562"/>
        <v>0</v>
      </c>
      <c r="BB2314" s="113">
        <f t="shared" si="32562"/>
        <v>0</v>
      </c>
      <c r="BC2314" s="113">
        <f t="shared" si="32562"/>
        <v>0</v>
      </c>
      <c r="BD2314" s="113">
        <f t="shared" ref="BD2314:BG2314" si="32563">BD2312/$F2312</f>
        <v>0</v>
      </c>
      <c r="BE2314" s="113">
        <f t="shared" si="32563"/>
        <v>0</v>
      </c>
      <c r="BF2314" s="113">
        <f t="shared" si="32563"/>
        <v>0</v>
      </c>
      <c r="BG2314" s="113">
        <f t="shared" si="32563"/>
        <v>0</v>
      </c>
      <c r="BH2314" s="113">
        <f t="shared" ref="BH2314:BK2314" si="32564">BH2312/$F2312</f>
        <v>0</v>
      </c>
      <c r="BI2314" s="113">
        <f t="shared" si="32564"/>
        <v>0</v>
      </c>
      <c r="BJ2314" s="113">
        <f t="shared" si="32564"/>
        <v>0</v>
      </c>
      <c r="BK2314" s="113">
        <f t="shared" si="32564"/>
        <v>0</v>
      </c>
      <c r="BL2314" s="113">
        <f t="shared" ref="BL2314:BP2314" si="32565">BL2312/$F2312</f>
        <v>0</v>
      </c>
      <c r="BM2314" s="113">
        <f t="shared" si="32565"/>
        <v>0</v>
      </c>
      <c r="BN2314" s="113">
        <f t="shared" si="32565"/>
        <v>0</v>
      </c>
      <c r="BO2314" s="113">
        <f t="shared" si="32565"/>
        <v>0</v>
      </c>
      <c r="BP2314" s="113">
        <f t="shared" si="32565"/>
        <v>0</v>
      </c>
      <c r="BQ2314" s="113">
        <f t="shared" ref="BQ2314:BT2314" si="32566">BQ2312/$F2312</f>
        <v>0</v>
      </c>
      <c r="BR2314" s="113">
        <f t="shared" si="32566"/>
        <v>0</v>
      </c>
      <c r="BS2314" s="113">
        <f t="shared" si="32566"/>
        <v>0</v>
      </c>
      <c r="BT2314" s="113">
        <f t="shared" si="32566"/>
        <v>0</v>
      </c>
      <c r="BU2314" s="113">
        <f t="shared" ref="BU2314:BX2314" si="32567">BU2312/$F2312</f>
        <v>0</v>
      </c>
      <c r="BV2314" s="113">
        <f t="shared" si="32567"/>
        <v>0</v>
      </c>
      <c r="BW2314" s="113">
        <f t="shared" si="32567"/>
        <v>0</v>
      </c>
      <c r="BX2314" s="113">
        <f t="shared" si="32567"/>
        <v>0</v>
      </c>
      <c r="BY2314" s="113">
        <f t="shared" ref="BY2314:CF2314" si="32568">BY2312/$F2312</f>
        <v>0</v>
      </c>
      <c r="BZ2314" s="113">
        <f t="shared" si="32568"/>
        <v>0</v>
      </c>
      <c r="CA2314" s="113">
        <f t="shared" si="32568"/>
        <v>0</v>
      </c>
      <c r="CB2314" s="113">
        <f t="shared" si="32568"/>
        <v>0</v>
      </c>
      <c r="CC2314" s="113">
        <f t="shared" si="32568"/>
        <v>0</v>
      </c>
      <c r="CD2314" s="113">
        <f t="shared" si="32568"/>
        <v>0.33333333333333331</v>
      </c>
      <c r="CE2314" s="113">
        <f t="shared" si="32568"/>
        <v>0.33333333333333331</v>
      </c>
      <c r="CF2314" s="113">
        <f t="shared" si="32568"/>
        <v>0.33333333333333331</v>
      </c>
      <c r="CG2314" s="113">
        <f t="shared" ref="CG2314" si="32569">CG2312/$F2312</f>
        <v>0</v>
      </c>
      <c r="CH2314" s="114">
        <f>IF(C2312="","",100%-SUM(G2314:CG2314))</f>
        <v>0</v>
      </c>
      <c r="CI2314" s="115">
        <f>IF(C2312="","",SUM(G2314:CG2314))</f>
        <v>1</v>
      </c>
      <c r="CJ2314" s="67" t="b">
        <f>IF(C2312="","",SUM(G2314:CG2314)=CI2314)</f>
        <v>1</v>
      </c>
    </row>
    <row r="2315" spans="1:88" s="5" customFormat="1" ht="85.05" customHeight="1" x14ac:dyDescent="0.3">
      <c r="A2315" s="171" t="s">
        <v>1626</v>
      </c>
      <c r="B2315" s="155" t="s">
        <v>1627</v>
      </c>
      <c r="C2315" s="168" t="s">
        <v>163</v>
      </c>
      <c r="D2315" s="158">
        <v>10</v>
      </c>
      <c r="E2315" s="161">
        <v>61976</v>
      </c>
      <c r="F2315" s="164">
        <f t="shared" si="32432"/>
        <v>619760</v>
      </c>
      <c r="G2315" s="108">
        <v>0</v>
      </c>
      <c r="H2315" s="108"/>
      <c r="I2315" s="108"/>
      <c r="J2315" s="108"/>
      <c r="K2315" s="108"/>
      <c r="L2315" s="108"/>
      <c r="M2315" s="108"/>
      <c r="N2315" s="108"/>
      <c r="O2315" s="108"/>
      <c r="P2315" s="108"/>
      <c r="Q2315" s="108"/>
      <c r="R2315" s="108"/>
      <c r="S2315" s="108"/>
      <c r="T2315" s="108"/>
      <c r="U2315" s="108"/>
      <c r="V2315" s="108"/>
      <c r="W2315" s="108"/>
      <c r="X2315" s="108"/>
      <c r="Y2315" s="108"/>
      <c r="Z2315" s="108"/>
      <c r="AA2315" s="108"/>
      <c r="AB2315" s="108"/>
      <c r="AC2315" s="108"/>
      <c r="AD2315" s="108"/>
      <c r="AE2315" s="108"/>
      <c r="AF2315" s="108"/>
      <c r="AG2315" s="108"/>
      <c r="AH2315" s="108"/>
      <c r="AI2315" s="108"/>
      <c r="AJ2315" s="108"/>
      <c r="AK2315" s="108"/>
      <c r="AL2315" s="108"/>
      <c r="AM2315" s="108"/>
      <c r="AN2315" s="108"/>
      <c r="AO2315" s="108"/>
      <c r="AP2315" s="108"/>
      <c r="AQ2315" s="108"/>
      <c r="AR2315" s="108"/>
      <c r="AS2315" s="108"/>
      <c r="AT2315" s="108"/>
      <c r="AU2315" s="108"/>
      <c r="AV2315" s="108"/>
      <c r="AW2315" s="108"/>
      <c r="AX2315" s="108"/>
      <c r="AY2315" s="108"/>
      <c r="AZ2315" s="108"/>
      <c r="BA2315" s="108"/>
      <c r="BB2315" s="108"/>
      <c r="BC2315" s="108"/>
      <c r="BD2315" s="108"/>
      <c r="BE2315" s="108"/>
      <c r="BF2315" s="108"/>
      <c r="BG2315" s="108"/>
      <c r="BH2315" s="108"/>
      <c r="BI2315" s="108"/>
      <c r="BJ2315" s="108"/>
      <c r="BK2315" s="108"/>
      <c r="BL2315" s="108"/>
      <c r="BM2315" s="108"/>
      <c r="BN2315" s="108"/>
      <c r="BO2315" s="108"/>
      <c r="BP2315" s="108"/>
      <c r="BQ2315" s="108"/>
      <c r="BR2315" s="108"/>
      <c r="BS2315" s="108"/>
      <c r="BT2315" s="108"/>
      <c r="BU2315" s="108"/>
      <c r="BV2315" s="108"/>
      <c r="BW2315" s="108"/>
      <c r="BX2315" s="108"/>
      <c r="BY2315" s="108"/>
      <c r="BZ2315" s="108"/>
      <c r="CA2315" s="108"/>
      <c r="CB2315" s="108"/>
      <c r="CC2315" s="108"/>
      <c r="CD2315" s="108">
        <f>ROUND($F2315/3,0)</f>
        <v>206587</v>
      </c>
      <c r="CE2315" s="108">
        <f t="shared" ref="CE2315" si="32570">ROUND($F2315/3,0)</f>
        <v>206587</v>
      </c>
      <c r="CF2315" s="108">
        <f>ROUNDDOWN($F2315/3,0)</f>
        <v>206586</v>
      </c>
      <c r="CG2315" s="108"/>
      <c r="CH2315" s="109">
        <f>IF(C2315="","",F2315-SUM(G2315:CG2315))</f>
        <v>0</v>
      </c>
      <c r="CI2315" s="107">
        <f>IF(C2315="","",SUM(G2315:CG2315))</f>
        <v>619760</v>
      </c>
      <c r="CJ2315" s="67" t="b">
        <f>IF(C2315="","",F2315=CI2315)</f>
        <v>1</v>
      </c>
    </row>
    <row r="2316" spans="1:88" s="5" customFormat="1" ht="85.05" customHeight="1" x14ac:dyDescent="0.3">
      <c r="A2316" s="172"/>
      <c r="B2316" s="156"/>
      <c r="C2316" s="169"/>
      <c r="D2316" s="159"/>
      <c r="E2316" s="162"/>
      <c r="F2316" s="165"/>
      <c r="G2316" s="110">
        <v>0</v>
      </c>
      <c r="H2316" s="110"/>
      <c r="I2316" s="110"/>
      <c r="J2316" s="110"/>
      <c r="K2316" s="110"/>
      <c r="L2316" s="110"/>
      <c r="M2316" s="110"/>
      <c r="N2316" s="110"/>
      <c r="O2316" s="110"/>
      <c r="P2316" s="110"/>
      <c r="Q2316" s="110"/>
      <c r="R2316" s="110"/>
      <c r="S2316" s="110"/>
      <c r="T2316" s="110"/>
      <c r="U2316" s="110">
        <f t="shared" ref="U2316:X2316" si="32571">ROUND(U2315/$E2315,2)</f>
        <v>0</v>
      </c>
      <c r="V2316" s="110">
        <f t="shared" si="32571"/>
        <v>0</v>
      </c>
      <c r="W2316" s="110">
        <f t="shared" si="32571"/>
        <v>0</v>
      </c>
      <c r="X2316" s="110">
        <f t="shared" si="32571"/>
        <v>0</v>
      </c>
      <c r="Y2316" s="110">
        <f t="shared" ref="Y2316:AG2316" si="32572">ROUND(Y2315/$E2315,2)</f>
        <v>0</v>
      </c>
      <c r="Z2316" s="110">
        <f t="shared" si="32572"/>
        <v>0</v>
      </c>
      <c r="AA2316" s="110">
        <f t="shared" si="32572"/>
        <v>0</v>
      </c>
      <c r="AB2316" s="110">
        <f t="shared" si="32572"/>
        <v>0</v>
      </c>
      <c r="AC2316" s="110">
        <f t="shared" si="32572"/>
        <v>0</v>
      </c>
      <c r="AD2316" s="110">
        <f t="shared" si="32572"/>
        <v>0</v>
      </c>
      <c r="AE2316" s="110">
        <f t="shared" si="32572"/>
        <v>0</v>
      </c>
      <c r="AF2316" s="110">
        <f t="shared" si="32572"/>
        <v>0</v>
      </c>
      <c r="AG2316" s="110">
        <f t="shared" si="32572"/>
        <v>0</v>
      </c>
      <c r="AH2316" s="110">
        <f t="shared" ref="AH2316:AK2316" si="32573">ROUND(AH2315/$E2315,2)</f>
        <v>0</v>
      </c>
      <c r="AI2316" s="110">
        <f t="shared" si="32573"/>
        <v>0</v>
      </c>
      <c r="AJ2316" s="110">
        <f t="shared" si="32573"/>
        <v>0</v>
      </c>
      <c r="AK2316" s="110">
        <f t="shared" si="32573"/>
        <v>0</v>
      </c>
      <c r="AL2316" s="110">
        <f t="shared" ref="AL2316:AT2316" si="32574">ROUND(AL2315/$E2315,2)</f>
        <v>0</v>
      </c>
      <c r="AM2316" s="110">
        <f t="shared" si="32574"/>
        <v>0</v>
      </c>
      <c r="AN2316" s="110">
        <f t="shared" si="32574"/>
        <v>0</v>
      </c>
      <c r="AO2316" s="110">
        <f t="shared" si="32574"/>
        <v>0</v>
      </c>
      <c r="AP2316" s="110">
        <f t="shared" si="32574"/>
        <v>0</v>
      </c>
      <c r="AQ2316" s="110">
        <f t="shared" si="32574"/>
        <v>0</v>
      </c>
      <c r="AR2316" s="110">
        <f t="shared" si="32574"/>
        <v>0</v>
      </c>
      <c r="AS2316" s="110">
        <f t="shared" si="32574"/>
        <v>0</v>
      </c>
      <c r="AT2316" s="110">
        <f t="shared" si="32574"/>
        <v>0</v>
      </c>
      <c r="AU2316" s="110">
        <f t="shared" ref="AU2316:AX2316" si="32575">ROUND(AU2315/$E2315,2)</f>
        <v>0</v>
      </c>
      <c r="AV2316" s="110">
        <f t="shared" si="32575"/>
        <v>0</v>
      </c>
      <c r="AW2316" s="110">
        <f t="shared" si="32575"/>
        <v>0</v>
      </c>
      <c r="AX2316" s="110">
        <f t="shared" si="32575"/>
        <v>0</v>
      </c>
      <c r="AY2316" s="110">
        <f t="shared" ref="AY2316:BC2316" si="32576">ROUND(AY2315/$E2315,2)</f>
        <v>0</v>
      </c>
      <c r="AZ2316" s="110">
        <f t="shared" si="32576"/>
        <v>0</v>
      </c>
      <c r="BA2316" s="110">
        <f t="shared" si="32576"/>
        <v>0</v>
      </c>
      <c r="BB2316" s="110">
        <f t="shared" si="32576"/>
        <v>0</v>
      </c>
      <c r="BC2316" s="110">
        <f t="shared" si="32576"/>
        <v>0</v>
      </c>
      <c r="BD2316" s="110">
        <f t="shared" ref="BD2316:BG2316" si="32577">ROUND(BD2315/$E2315,2)</f>
        <v>0</v>
      </c>
      <c r="BE2316" s="110">
        <f t="shared" si="32577"/>
        <v>0</v>
      </c>
      <c r="BF2316" s="110">
        <f t="shared" si="32577"/>
        <v>0</v>
      </c>
      <c r="BG2316" s="110">
        <f t="shared" si="32577"/>
        <v>0</v>
      </c>
      <c r="BH2316" s="110">
        <f t="shared" ref="BH2316:BK2316" si="32578">ROUND(BH2315/$E2315,2)</f>
        <v>0</v>
      </c>
      <c r="BI2316" s="110">
        <f t="shared" si="32578"/>
        <v>0</v>
      </c>
      <c r="BJ2316" s="110">
        <f t="shared" si="32578"/>
        <v>0</v>
      </c>
      <c r="BK2316" s="110">
        <f t="shared" si="32578"/>
        <v>0</v>
      </c>
      <c r="BL2316" s="110">
        <f t="shared" ref="BL2316:BP2316" si="32579">ROUND(BL2315/$E2315,2)</f>
        <v>0</v>
      </c>
      <c r="BM2316" s="110">
        <f t="shared" si="32579"/>
        <v>0</v>
      </c>
      <c r="BN2316" s="110">
        <f t="shared" si="32579"/>
        <v>0</v>
      </c>
      <c r="BO2316" s="110">
        <f t="shared" si="32579"/>
        <v>0</v>
      </c>
      <c r="BP2316" s="110">
        <f t="shared" si="32579"/>
        <v>0</v>
      </c>
      <c r="BQ2316" s="110">
        <f t="shared" ref="BQ2316:BT2316" si="32580">ROUND(BQ2315/$E2315,2)</f>
        <v>0</v>
      </c>
      <c r="BR2316" s="110">
        <f t="shared" si="32580"/>
        <v>0</v>
      </c>
      <c r="BS2316" s="110">
        <f t="shared" si="32580"/>
        <v>0</v>
      </c>
      <c r="BT2316" s="110">
        <f t="shared" si="32580"/>
        <v>0</v>
      </c>
      <c r="BU2316" s="110">
        <f t="shared" ref="BU2316:BX2316" si="32581">ROUND(BU2315/$E2315,2)</f>
        <v>0</v>
      </c>
      <c r="BV2316" s="110">
        <f t="shared" si="32581"/>
        <v>0</v>
      </c>
      <c r="BW2316" s="110">
        <f t="shared" si="32581"/>
        <v>0</v>
      </c>
      <c r="BX2316" s="110">
        <f t="shared" si="32581"/>
        <v>0</v>
      </c>
      <c r="BY2316" s="110">
        <f t="shared" ref="BY2316:CE2316" si="32582">ROUND(BY2315/$E2315,2)</f>
        <v>0</v>
      </c>
      <c r="BZ2316" s="110">
        <f t="shared" si="32582"/>
        <v>0</v>
      </c>
      <c r="CA2316" s="110">
        <f t="shared" si="32582"/>
        <v>0</v>
      </c>
      <c r="CB2316" s="110">
        <f t="shared" si="32582"/>
        <v>0</v>
      </c>
      <c r="CC2316" s="110">
        <f t="shared" si="32582"/>
        <v>0</v>
      </c>
      <c r="CD2316" s="110">
        <f t="shared" si="32582"/>
        <v>3.33</v>
      </c>
      <c r="CE2316" s="110">
        <f t="shared" si="32582"/>
        <v>3.33</v>
      </c>
      <c r="CF2316" s="110">
        <f>ROUNDUP(CF2315/$E2315,2)</f>
        <v>3.34</v>
      </c>
      <c r="CG2316" s="110">
        <f t="shared" ref="CG2316" si="32583">ROUND(CG2315/$E2315,2)</f>
        <v>0</v>
      </c>
      <c r="CH2316" s="111">
        <f>IF(C2315="","",D2315-SUM(G2316:CG2316))</f>
        <v>0</v>
      </c>
      <c r="CI2316" s="112">
        <f>IF(C2315="","",SUM(G2316:CG2316))</f>
        <v>10</v>
      </c>
      <c r="CJ2316" s="67" t="b">
        <f>IF(C2315="","",D2315=CI2316)</f>
        <v>1</v>
      </c>
    </row>
    <row r="2317" spans="1:88" s="5" customFormat="1" ht="85.05" customHeight="1" x14ac:dyDescent="0.3">
      <c r="A2317" s="173"/>
      <c r="B2317" s="157"/>
      <c r="C2317" s="170"/>
      <c r="D2317" s="160"/>
      <c r="E2317" s="163"/>
      <c r="F2317" s="166"/>
      <c r="G2317" s="113">
        <v>0</v>
      </c>
      <c r="H2317" s="113"/>
      <c r="I2317" s="113"/>
      <c r="J2317" s="113"/>
      <c r="K2317" s="113"/>
      <c r="L2317" s="113"/>
      <c r="M2317" s="113"/>
      <c r="N2317" s="113"/>
      <c r="O2317" s="113"/>
      <c r="P2317" s="113"/>
      <c r="Q2317" s="113"/>
      <c r="R2317" s="113"/>
      <c r="S2317" s="113"/>
      <c r="T2317" s="113"/>
      <c r="U2317" s="113">
        <f t="shared" ref="U2317:X2317" si="32584">U2315/$F2315</f>
        <v>0</v>
      </c>
      <c r="V2317" s="113">
        <f t="shared" si="32584"/>
        <v>0</v>
      </c>
      <c r="W2317" s="113">
        <f t="shared" si="32584"/>
        <v>0</v>
      </c>
      <c r="X2317" s="113">
        <f t="shared" si="32584"/>
        <v>0</v>
      </c>
      <c r="Y2317" s="113">
        <f t="shared" ref="Y2317:AG2317" si="32585">Y2315/$F2315</f>
        <v>0</v>
      </c>
      <c r="Z2317" s="113">
        <f t="shared" si="32585"/>
        <v>0</v>
      </c>
      <c r="AA2317" s="113">
        <f t="shared" si="32585"/>
        <v>0</v>
      </c>
      <c r="AB2317" s="113">
        <f t="shared" si="32585"/>
        <v>0</v>
      </c>
      <c r="AC2317" s="113">
        <f t="shared" si="32585"/>
        <v>0</v>
      </c>
      <c r="AD2317" s="113">
        <f t="shared" si="32585"/>
        <v>0</v>
      </c>
      <c r="AE2317" s="113">
        <f t="shared" si="32585"/>
        <v>0</v>
      </c>
      <c r="AF2317" s="113">
        <f t="shared" si="32585"/>
        <v>0</v>
      </c>
      <c r="AG2317" s="113">
        <f t="shared" si="32585"/>
        <v>0</v>
      </c>
      <c r="AH2317" s="113">
        <f t="shared" ref="AH2317:AK2317" si="32586">AH2315/$F2315</f>
        <v>0</v>
      </c>
      <c r="AI2317" s="113">
        <f t="shared" si="32586"/>
        <v>0</v>
      </c>
      <c r="AJ2317" s="113">
        <f t="shared" si="32586"/>
        <v>0</v>
      </c>
      <c r="AK2317" s="113">
        <f t="shared" si="32586"/>
        <v>0</v>
      </c>
      <c r="AL2317" s="113">
        <f t="shared" ref="AL2317:AT2317" si="32587">AL2315/$F2315</f>
        <v>0</v>
      </c>
      <c r="AM2317" s="113">
        <f t="shared" si="32587"/>
        <v>0</v>
      </c>
      <c r="AN2317" s="113">
        <f t="shared" si="32587"/>
        <v>0</v>
      </c>
      <c r="AO2317" s="113">
        <f t="shared" si="32587"/>
        <v>0</v>
      </c>
      <c r="AP2317" s="113">
        <f t="shared" si="32587"/>
        <v>0</v>
      </c>
      <c r="AQ2317" s="113">
        <f t="shared" si="32587"/>
        <v>0</v>
      </c>
      <c r="AR2317" s="113">
        <f t="shared" si="32587"/>
        <v>0</v>
      </c>
      <c r="AS2317" s="113">
        <f t="shared" si="32587"/>
        <v>0</v>
      </c>
      <c r="AT2317" s="113">
        <f t="shared" si="32587"/>
        <v>0</v>
      </c>
      <c r="AU2317" s="113">
        <f t="shared" ref="AU2317:AX2317" si="32588">AU2315/$F2315</f>
        <v>0</v>
      </c>
      <c r="AV2317" s="113">
        <f t="shared" si="32588"/>
        <v>0</v>
      </c>
      <c r="AW2317" s="113">
        <f t="shared" si="32588"/>
        <v>0</v>
      </c>
      <c r="AX2317" s="113">
        <f t="shared" si="32588"/>
        <v>0</v>
      </c>
      <c r="AY2317" s="113">
        <f t="shared" ref="AY2317:BC2317" si="32589">AY2315/$F2315</f>
        <v>0</v>
      </c>
      <c r="AZ2317" s="113">
        <f t="shared" si="32589"/>
        <v>0</v>
      </c>
      <c r="BA2317" s="113">
        <f t="shared" si="32589"/>
        <v>0</v>
      </c>
      <c r="BB2317" s="113">
        <f t="shared" si="32589"/>
        <v>0</v>
      </c>
      <c r="BC2317" s="113">
        <f t="shared" si="32589"/>
        <v>0</v>
      </c>
      <c r="BD2317" s="113">
        <f t="shared" ref="BD2317:BG2317" si="32590">BD2315/$F2315</f>
        <v>0</v>
      </c>
      <c r="BE2317" s="113">
        <f t="shared" si="32590"/>
        <v>0</v>
      </c>
      <c r="BF2317" s="113">
        <f t="shared" si="32590"/>
        <v>0</v>
      </c>
      <c r="BG2317" s="113">
        <f t="shared" si="32590"/>
        <v>0</v>
      </c>
      <c r="BH2317" s="113">
        <f t="shared" ref="BH2317:BK2317" si="32591">BH2315/$F2315</f>
        <v>0</v>
      </c>
      <c r="BI2317" s="113">
        <f t="shared" si="32591"/>
        <v>0</v>
      </c>
      <c r="BJ2317" s="113">
        <f t="shared" si="32591"/>
        <v>0</v>
      </c>
      <c r="BK2317" s="113">
        <f t="shared" si="32591"/>
        <v>0</v>
      </c>
      <c r="BL2317" s="113">
        <f t="shared" ref="BL2317:BP2317" si="32592">BL2315/$F2315</f>
        <v>0</v>
      </c>
      <c r="BM2317" s="113">
        <f t="shared" si="32592"/>
        <v>0</v>
      </c>
      <c r="BN2317" s="113">
        <f t="shared" si="32592"/>
        <v>0</v>
      </c>
      <c r="BO2317" s="113">
        <f t="shared" si="32592"/>
        <v>0</v>
      </c>
      <c r="BP2317" s="113">
        <f t="shared" si="32592"/>
        <v>0</v>
      </c>
      <c r="BQ2317" s="113">
        <f t="shared" ref="BQ2317:BT2317" si="32593">BQ2315/$F2315</f>
        <v>0</v>
      </c>
      <c r="BR2317" s="113">
        <f t="shared" si="32593"/>
        <v>0</v>
      </c>
      <c r="BS2317" s="113">
        <f t="shared" si="32593"/>
        <v>0</v>
      </c>
      <c r="BT2317" s="113">
        <f t="shared" si="32593"/>
        <v>0</v>
      </c>
      <c r="BU2317" s="113">
        <f t="shared" ref="BU2317:BX2317" si="32594">BU2315/$F2315</f>
        <v>0</v>
      </c>
      <c r="BV2317" s="113">
        <f t="shared" si="32594"/>
        <v>0</v>
      </c>
      <c r="BW2317" s="113">
        <f t="shared" si="32594"/>
        <v>0</v>
      </c>
      <c r="BX2317" s="113">
        <f t="shared" si="32594"/>
        <v>0</v>
      </c>
      <c r="BY2317" s="113">
        <f t="shared" ref="BY2317:CF2317" si="32595">BY2315/$F2315</f>
        <v>0</v>
      </c>
      <c r="BZ2317" s="113">
        <f t="shared" si="32595"/>
        <v>0</v>
      </c>
      <c r="CA2317" s="113">
        <f t="shared" si="32595"/>
        <v>0</v>
      </c>
      <c r="CB2317" s="113">
        <f t="shared" si="32595"/>
        <v>0</v>
      </c>
      <c r="CC2317" s="113">
        <f t="shared" si="32595"/>
        <v>0</v>
      </c>
      <c r="CD2317" s="113">
        <f t="shared" si="32595"/>
        <v>0.3333338711759391</v>
      </c>
      <c r="CE2317" s="113">
        <f t="shared" si="32595"/>
        <v>0.3333338711759391</v>
      </c>
      <c r="CF2317" s="113">
        <f t="shared" si="32595"/>
        <v>0.33333225764812185</v>
      </c>
      <c r="CG2317" s="113">
        <f t="shared" ref="CG2317" si="32596">CG2315/$F2315</f>
        <v>0</v>
      </c>
      <c r="CH2317" s="114">
        <f>IF(C2315="","",100%-SUM(G2317:CG2317))</f>
        <v>0</v>
      </c>
      <c r="CI2317" s="115">
        <f>IF(C2315="","",SUM(G2317:CG2317))</f>
        <v>1</v>
      </c>
      <c r="CJ2317" s="67" t="b">
        <f>IF(C2315="","",SUM(G2317:CG2317)=CI2317)</f>
        <v>1</v>
      </c>
    </row>
    <row r="2318" spans="1:88" s="5" customFormat="1" x14ac:dyDescent="0.3">
      <c r="A2318" s="46">
        <v>18</v>
      </c>
      <c r="B2318" s="47" t="s">
        <v>1628</v>
      </c>
      <c r="C2318" s="80"/>
      <c r="D2318" s="80"/>
      <c r="E2318" s="81" t="s">
        <v>8</v>
      </c>
      <c r="F2318" s="86">
        <f>F2319</f>
        <v>51797130</v>
      </c>
      <c r="G2318" s="6">
        <f t="shared" ref="G2318:BI2318" si="32597">G2319</f>
        <v>0</v>
      </c>
      <c r="H2318" s="6"/>
      <c r="I2318" s="6"/>
      <c r="J2318" s="6"/>
      <c r="K2318" s="6"/>
      <c r="L2318" s="6"/>
      <c r="M2318" s="6"/>
      <c r="N2318" s="6"/>
      <c r="O2318" s="6"/>
      <c r="P2318" s="6"/>
      <c r="Q2318" s="6"/>
      <c r="R2318" s="6"/>
      <c r="S2318" s="6"/>
      <c r="T2318" s="6"/>
      <c r="U2318" s="6">
        <f t="shared" si="32597"/>
        <v>0</v>
      </c>
      <c r="V2318" s="6">
        <f t="shared" si="32597"/>
        <v>0</v>
      </c>
      <c r="W2318" s="6">
        <f t="shared" si="32597"/>
        <v>0</v>
      </c>
      <c r="X2318" s="6">
        <f t="shared" si="32597"/>
        <v>0</v>
      </c>
      <c r="Y2318" s="6">
        <f t="shared" si="32597"/>
        <v>0</v>
      </c>
      <c r="Z2318" s="6">
        <f t="shared" si="32597"/>
        <v>0</v>
      </c>
      <c r="AA2318" s="6">
        <f t="shared" si="32597"/>
        <v>0</v>
      </c>
      <c r="AB2318" s="6">
        <f t="shared" si="32597"/>
        <v>0</v>
      </c>
      <c r="AC2318" s="6">
        <f t="shared" si="32597"/>
        <v>0</v>
      </c>
      <c r="AD2318" s="6">
        <f t="shared" si="32597"/>
        <v>0</v>
      </c>
      <c r="AE2318" s="6">
        <f t="shared" si="32597"/>
        <v>0</v>
      </c>
      <c r="AF2318" s="6">
        <f t="shared" si="32597"/>
        <v>959206</v>
      </c>
      <c r="AG2318" s="6">
        <f t="shared" si="32597"/>
        <v>959206</v>
      </c>
      <c r="AH2318" s="6">
        <f t="shared" si="32597"/>
        <v>959206</v>
      </c>
      <c r="AI2318" s="6">
        <f t="shared" si="32597"/>
        <v>959206</v>
      </c>
      <c r="AJ2318" s="6">
        <f t="shared" si="32597"/>
        <v>959206</v>
      </c>
      <c r="AK2318" s="6">
        <f t="shared" si="32597"/>
        <v>959206</v>
      </c>
      <c r="AL2318" s="6">
        <f t="shared" si="32597"/>
        <v>959206</v>
      </c>
      <c r="AM2318" s="6">
        <f t="shared" si="32597"/>
        <v>959206</v>
      </c>
      <c r="AN2318" s="6">
        <f t="shared" si="32597"/>
        <v>959206</v>
      </c>
      <c r="AO2318" s="6">
        <f t="shared" si="32597"/>
        <v>959206</v>
      </c>
      <c r="AP2318" s="6">
        <f t="shared" si="32597"/>
        <v>959206</v>
      </c>
      <c r="AQ2318" s="6">
        <f t="shared" si="32597"/>
        <v>959206</v>
      </c>
      <c r="AR2318" s="6">
        <f t="shared" si="32597"/>
        <v>959206</v>
      </c>
      <c r="AS2318" s="6">
        <f t="shared" si="32597"/>
        <v>959206</v>
      </c>
      <c r="AT2318" s="6">
        <f t="shared" si="32597"/>
        <v>959206</v>
      </c>
      <c r="AU2318" s="6">
        <f t="shared" si="32597"/>
        <v>959206</v>
      </c>
      <c r="AV2318" s="6">
        <f t="shared" si="32597"/>
        <v>959206</v>
      </c>
      <c r="AW2318" s="6">
        <f t="shared" si="32597"/>
        <v>959206</v>
      </c>
      <c r="AX2318" s="6">
        <f t="shared" si="32597"/>
        <v>959206</v>
      </c>
      <c r="AY2318" s="6">
        <f t="shared" si="32597"/>
        <v>959206</v>
      </c>
      <c r="AZ2318" s="6">
        <f t="shared" si="32597"/>
        <v>959206</v>
      </c>
      <c r="BA2318" s="6">
        <f t="shared" si="32597"/>
        <v>959206</v>
      </c>
      <c r="BB2318" s="6">
        <f t="shared" si="32597"/>
        <v>959206</v>
      </c>
      <c r="BC2318" s="6">
        <f t="shared" si="32597"/>
        <v>959206</v>
      </c>
      <c r="BD2318" s="6">
        <f t="shared" si="32597"/>
        <v>959206</v>
      </c>
      <c r="BE2318" s="6">
        <f t="shared" si="32597"/>
        <v>959206</v>
      </c>
      <c r="BF2318" s="6">
        <f t="shared" si="32597"/>
        <v>959206</v>
      </c>
      <c r="BG2318" s="6">
        <f t="shared" si="32597"/>
        <v>959206</v>
      </c>
      <c r="BH2318" s="6">
        <f t="shared" si="32597"/>
        <v>959206</v>
      </c>
      <c r="BI2318" s="6">
        <f t="shared" si="32597"/>
        <v>959206</v>
      </c>
      <c r="BJ2318" s="6">
        <f t="shared" ref="BJ2318:CG2318" si="32598">BJ2319</f>
        <v>959206</v>
      </c>
      <c r="BK2318" s="6">
        <f t="shared" si="32598"/>
        <v>959206</v>
      </c>
      <c r="BL2318" s="6">
        <f t="shared" si="32598"/>
        <v>959206</v>
      </c>
      <c r="BM2318" s="6">
        <f t="shared" si="32598"/>
        <v>959206</v>
      </c>
      <c r="BN2318" s="6">
        <f t="shared" si="32598"/>
        <v>959206</v>
      </c>
      <c r="BO2318" s="6">
        <f t="shared" si="32598"/>
        <v>959206</v>
      </c>
      <c r="BP2318" s="6">
        <f t="shared" si="32598"/>
        <v>959206</v>
      </c>
      <c r="BQ2318" s="6">
        <f t="shared" si="32598"/>
        <v>959206</v>
      </c>
      <c r="BR2318" s="6">
        <f t="shared" si="32598"/>
        <v>959206</v>
      </c>
      <c r="BS2318" s="6">
        <f t="shared" si="32598"/>
        <v>959206</v>
      </c>
      <c r="BT2318" s="6">
        <f t="shared" si="32598"/>
        <v>959206</v>
      </c>
      <c r="BU2318" s="6">
        <f t="shared" si="32598"/>
        <v>959206</v>
      </c>
      <c r="BV2318" s="6">
        <f t="shared" si="32598"/>
        <v>959206</v>
      </c>
      <c r="BW2318" s="6">
        <f t="shared" si="32598"/>
        <v>959206</v>
      </c>
      <c r="BX2318" s="6">
        <f t="shared" si="32598"/>
        <v>959206</v>
      </c>
      <c r="BY2318" s="6">
        <f t="shared" si="32598"/>
        <v>959206</v>
      </c>
      <c r="BZ2318" s="6">
        <f t="shared" si="32598"/>
        <v>959206</v>
      </c>
      <c r="CA2318" s="6">
        <f t="shared" si="32598"/>
        <v>959206</v>
      </c>
      <c r="CB2318" s="6">
        <f t="shared" si="32598"/>
        <v>959207</v>
      </c>
      <c r="CC2318" s="6">
        <f t="shared" si="32598"/>
        <v>959207</v>
      </c>
      <c r="CD2318" s="6">
        <f t="shared" si="32598"/>
        <v>959207</v>
      </c>
      <c r="CE2318" s="6">
        <f t="shared" si="32598"/>
        <v>959207</v>
      </c>
      <c r="CF2318" s="6">
        <f t="shared" si="32598"/>
        <v>959207</v>
      </c>
      <c r="CG2318" s="6">
        <f t="shared" si="32598"/>
        <v>959207</v>
      </c>
      <c r="CH2318" s="107">
        <f>F2318-SUM(G2318:CG2318)</f>
        <v>0</v>
      </c>
      <c r="CI2318" s="107" t="str">
        <f>IF(C2318="","",SUM(G2318:CG2318))</f>
        <v/>
      </c>
      <c r="CJ2318" s="67" t="str">
        <f>IF(C2318="","",F2318=CI2318)</f>
        <v/>
      </c>
    </row>
    <row r="2319" spans="1:88" s="5" customFormat="1" x14ac:dyDescent="0.3">
      <c r="A2319" s="171" t="s">
        <v>1629</v>
      </c>
      <c r="B2319" s="155" t="s">
        <v>1630</v>
      </c>
      <c r="C2319" s="168" t="s">
        <v>12</v>
      </c>
      <c r="D2319" s="158">
        <v>7854</v>
      </c>
      <c r="E2319" s="161">
        <v>6595</v>
      </c>
      <c r="F2319" s="164">
        <f t="shared" ref="F2319" si="32599">ROUND(E2319*D2319,0)</f>
        <v>51797130</v>
      </c>
      <c r="G2319" s="108"/>
      <c r="H2319" s="108"/>
      <c r="I2319" s="108"/>
      <c r="J2319" s="108"/>
      <c r="K2319" s="108"/>
      <c r="L2319" s="108"/>
      <c r="M2319" s="108"/>
      <c r="N2319" s="108"/>
      <c r="O2319" s="108"/>
      <c r="P2319" s="108"/>
      <c r="Q2319" s="108"/>
      <c r="R2319" s="108"/>
      <c r="S2319" s="108"/>
      <c r="T2319" s="108"/>
      <c r="U2319" s="108"/>
      <c r="V2319" s="108"/>
      <c r="W2319" s="108"/>
      <c r="X2319" s="108"/>
      <c r="Y2319" s="108"/>
      <c r="Z2319" s="108"/>
      <c r="AA2319" s="108"/>
      <c r="AB2319" s="108"/>
      <c r="AC2319" s="108"/>
      <c r="AD2319" s="108"/>
      <c r="AE2319" s="108"/>
      <c r="AF2319" s="108">
        <f>ROUND($F2319/54,0)</f>
        <v>959206</v>
      </c>
      <c r="AG2319" s="108">
        <f t="shared" ref="AG2319:CA2319" si="32600">ROUND($F2319/54,0)</f>
        <v>959206</v>
      </c>
      <c r="AH2319" s="108">
        <f t="shared" si="32600"/>
        <v>959206</v>
      </c>
      <c r="AI2319" s="108">
        <f t="shared" si="32600"/>
        <v>959206</v>
      </c>
      <c r="AJ2319" s="108">
        <f t="shared" si="32600"/>
        <v>959206</v>
      </c>
      <c r="AK2319" s="108">
        <f t="shared" si="32600"/>
        <v>959206</v>
      </c>
      <c r="AL2319" s="108">
        <f t="shared" si="32600"/>
        <v>959206</v>
      </c>
      <c r="AM2319" s="108">
        <f t="shared" si="32600"/>
        <v>959206</v>
      </c>
      <c r="AN2319" s="108">
        <f t="shared" si="32600"/>
        <v>959206</v>
      </c>
      <c r="AO2319" s="108">
        <f t="shared" si="32600"/>
        <v>959206</v>
      </c>
      <c r="AP2319" s="108">
        <f t="shared" si="32600"/>
        <v>959206</v>
      </c>
      <c r="AQ2319" s="108">
        <f t="shared" si="32600"/>
        <v>959206</v>
      </c>
      <c r="AR2319" s="108">
        <f t="shared" si="32600"/>
        <v>959206</v>
      </c>
      <c r="AS2319" s="108">
        <f t="shared" si="32600"/>
        <v>959206</v>
      </c>
      <c r="AT2319" s="108">
        <f t="shared" si="32600"/>
        <v>959206</v>
      </c>
      <c r="AU2319" s="108">
        <f t="shared" si="32600"/>
        <v>959206</v>
      </c>
      <c r="AV2319" s="108">
        <f t="shared" si="32600"/>
        <v>959206</v>
      </c>
      <c r="AW2319" s="108">
        <f t="shared" si="32600"/>
        <v>959206</v>
      </c>
      <c r="AX2319" s="108">
        <f t="shared" si="32600"/>
        <v>959206</v>
      </c>
      <c r="AY2319" s="108">
        <f t="shared" si="32600"/>
        <v>959206</v>
      </c>
      <c r="AZ2319" s="108">
        <f t="shared" si="32600"/>
        <v>959206</v>
      </c>
      <c r="BA2319" s="108">
        <f t="shared" si="32600"/>
        <v>959206</v>
      </c>
      <c r="BB2319" s="108">
        <f t="shared" si="32600"/>
        <v>959206</v>
      </c>
      <c r="BC2319" s="108">
        <f t="shared" si="32600"/>
        <v>959206</v>
      </c>
      <c r="BD2319" s="108">
        <f t="shared" si="32600"/>
        <v>959206</v>
      </c>
      <c r="BE2319" s="108">
        <f t="shared" si="32600"/>
        <v>959206</v>
      </c>
      <c r="BF2319" s="108">
        <f t="shared" si="32600"/>
        <v>959206</v>
      </c>
      <c r="BG2319" s="108">
        <f t="shared" si="32600"/>
        <v>959206</v>
      </c>
      <c r="BH2319" s="108">
        <f t="shared" si="32600"/>
        <v>959206</v>
      </c>
      <c r="BI2319" s="108">
        <f t="shared" si="32600"/>
        <v>959206</v>
      </c>
      <c r="BJ2319" s="108">
        <f t="shared" si="32600"/>
        <v>959206</v>
      </c>
      <c r="BK2319" s="108">
        <f t="shared" si="32600"/>
        <v>959206</v>
      </c>
      <c r="BL2319" s="108">
        <f t="shared" si="32600"/>
        <v>959206</v>
      </c>
      <c r="BM2319" s="108">
        <f t="shared" si="32600"/>
        <v>959206</v>
      </c>
      <c r="BN2319" s="108">
        <f t="shared" si="32600"/>
        <v>959206</v>
      </c>
      <c r="BO2319" s="108">
        <f t="shared" si="32600"/>
        <v>959206</v>
      </c>
      <c r="BP2319" s="108">
        <f t="shared" si="32600"/>
        <v>959206</v>
      </c>
      <c r="BQ2319" s="108">
        <f t="shared" si="32600"/>
        <v>959206</v>
      </c>
      <c r="BR2319" s="108">
        <f t="shared" si="32600"/>
        <v>959206</v>
      </c>
      <c r="BS2319" s="108">
        <f t="shared" si="32600"/>
        <v>959206</v>
      </c>
      <c r="BT2319" s="108">
        <f t="shared" si="32600"/>
        <v>959206</v>
      </c>
      <c r="BU2319" s="108">
        <f t="shared" si="32600"/>
        <v>959206</v>
      </c>
      <c r="BV2319" s="108">
        <f t="shared" si="32600"/>
        <v>959206</v>
      </c>
      <c r="BW2319" s="108">
        <f t="shared" si="32600"/>
        <v>959206</v>
      </c>
      <c r="BX2319" s="108">
        <f t="shared" si="32600"/>
        <v>959206</v>
      </c>
      <c r="BY2319" s="108">
        <f t="shared" si="32600"/>
        <v>959206</v>
      </c>
      <c r="BZ2319" s="108">
        <f t="shared" si="32600"/>
        <v>959206</v>
      </c>
      <c r="CA2319" s="108">
        <f t="shared" si="32600"/>
        <v>959206</v>
      </c>
      <c r="CB2319" s="108">
        <f t="shared" ref="CB2319:CF2319" si="32601">ROUNDUP($F2319/54,0)</f>
        <v>959207</v>
      </c>
      <c r="CC2319" s="108">
        <f t="shared" si="32601"/>
        <v>959207</v>
      </c>
      <c r="CD2319" s="108">
        <f t="shared" si="32601"/>
        <v>959207</v>
      </c>
      <c r="CE2319" s="108">
        <f t="shared" si="32601"/>
        <v>959207</v>
      </c>
      <c r="CF2319" s="108">
        <f t="shared" si="32601"/>
        <v>959207</v>
      </c>
      <c r="CG2319" s="108">
        <f>ROUNDUP($F2319/54,0)</f>
        <v>959207</v>
      </c>
      <c r="CH2319" s="109">
        <f>IF(C2319="","",F2319-SUM(G2319:CG2319))</f>
        <v>0</v>
      </c>
      <c r="CI2319" s="107">
        <f>IF(C2319="","",SUM(G2319:CG2319))</f>
        <v>51797130</v>
      </c>
      <c r="CJ2319" s="67" t="b">
        <f>IF(C2319="","",F2319=CI2319)</f>
        <v>1</v>
      </c>
    </row>
    <row r="2320" spans="1:88" s="5" customFormat="1" x14ac:dyDescent="0.3">
      <c r="A2320" s="172"/>
      <c r="B2320" s="156"/>
      <c r="C2320" s="169"/>
      <c r="D2320" s="159"/>
      <c r="E2320" s="162"/>
      <c r="F2320" s="165"/>
      <c r="G2320" s="110"/>
      <c r="H2320" s="110"/>
      <c r="I2320" s="110"/>
      <c r="J2320" s="110"/>
      <c r="K2320" s="110"/>
      <c r="L2320" s="110"/>
      <c r="M2320" s="110"/>
      <c r="N2320" s="110"/>
      <c r="O2320" s="110"/>
      <c r="P2320" s="110"/>
      <c r="Q2320" s="110"/>
      <c r="R2320" s="110"/>
      <c r="S2320" s="110"/>
      <c r="T2320" s="110"/>
      <c r="U2320" s="110">
        <f t="shared" ref="U2320:BI2320" si="32602">ROUND(U2319/$E2319,2)</f>
        <v>0</v>
      </c>
      <c r="V2320" s="110">
        <f t="shared" si="32602"/>
        <v>0</v>
      </c>
      <c r="W2320" s="119">
        <f t="shared" si="32602"/>
        <v>0</v>
      </c>
      <c r="X2320" s="110">
        <f t="shared" si="32602"/>
        <v>0</v>
      </c>
      <c r="Y2320" s="110">
        <f t="shared" si="32602"/>
        <v>0</v>
      </c>
      <c r="Z2320" s="110">
        <f t="shared" si="32602"/>
        <v>0</v>
      </c>
      <c r="AA2320" s="110">
        <f t="shared" si="32602"/>
        <v>0</v>
      </c>
      <c r="AB2320" s="110">
        <f t="shared" si="32602"/>
        <v>0</v>
      </c>
      <c r="AC2320" s="110">
        <f t="shared" si="32602"/>
        <v>0</v>
      </c>
      <c r="AD2320" s="110">
        <f t="shared" si="32602"/>
        <v>0</v>
      </c>
      <c r="AE2320" s="110">
        <f t="shared" si="32602"/>
        <v>0</v>
      </c>
      <c r="AF2320" s="119">
        <f t="shared" si="32602"/>
        <v>145.44</v>
      </c>
      <c r="AG2320" s="110">
        <f t="shared" si="32602"/>
        <v>145.44</v>
      </c>
      <c r="AH2320" s="110">
        <f t="shared" si="32602"/>
        <v>145.44</v>
      </c>
      <c r="AI2320" s="110">
        <f t="shared" si="32602"/>
        <v>145.44</v>
      </c>
      <c r="AJ2320" s="119">
        <f t="shared" si="32602"/>
        <v>145.44</v>
      </c>
      <c r="AK2320" s="110">
        <f t="shared" si="32602"/>
        <v>145.44</v>
      </c>
      <c r="AL2320" s="110">
        <f t="shared" si="32602"/>
        <v>145.44</v>
      </c>
      <c r="AM2320" s="110">
        <f t="shared" si="32602"/>
        <v>145.44</v>
      </c>
      <c r="AN2320" s="110">
        <f t="shared" si="32602"/>
        <v>145.44</v>
      </c>
      <c r="AO2320" s="110">
        <f t="shared" si="32602"/>
        <v>145.44</v>
      </c>
      <c r="AP2320" s="110">
        <f t="shared" si="32602"/>
        <v>145.44</v>
      </c>
      <c r="AQ2320" s="110">
        <f t="shared" si="32602"/>
        <v>145.44</v>
      </c>
      <c r="AR2320" s="110">
        <f t="shared" si="32602"/>
        <v>145.44</v>
      </c>
      <c r="AS2320" s="119">
        <f t="shared" si="32602"/>
        <v>145.44</v>
      </c>
      <c r="AT2320" s="110">
        <f t="shared" si="32602"/>
        <v>145.44</v>
      </c>
      <c r="AU2320" s="110">
        <f t="shared" si="32602"/>
        <v>145.44</v>
      </c>
      <c r="AV2320" s="110">
        <f t="shared" si="32602"/>
        <v>145.44</v>
      </c>
      <c r="AW2320" s="119">
        <f t="shared" si="32602"/>
        <v>145.44</v>
      </c>
      <c r="AX2320" s="110">
        <f t="shared" si="32602"/>
        <v>145.44</v>
      </c>
      <c r="AY2320" s="110">
        <f t="shared" si="32602"/>
        <v>145.44</v>
      </c>
      <c r="AZ2320" s="110">
        <f t="shared" si="32602"/>
        <v>145.44</v>
      </c>
      <c r="BA2320" s="110">
        <f t="shared" si="32602"/>
        <v>145.44</v>
      </c>
      <c r="BB2320" s="119">
        <f t="shared" si="32602"/>
        <v>145.44</v>
      </c>
      <c r="BC2320" s="110">
        <f t="shared" si="32602"/>
        <v>145.44</v>
      </c>
      <c r="BD2320" s="110">
        <f t="shared" si="32602"/>
        <v>145.44</v>
      </c>
      <c r="BE2320" s="110">
        <f t="shared" si="32602"/>
        <v>145.44</v>
      </c>
      <c r="BF2320" s="119">
        <f t="shared" si="32602"/>
        <v>145.44</v>
      </c>
      <c r="BG2320" s="110">
        <f t="shared" si="32602"/>
        <v>145.44</v>
      </c>
      <c r="BH2320" s="110">
        <f t="shared" si="32602"/>
        <v>145.44</v>
      </c>
      <c r="BI2320" s="110">
        <f t="shared" si="32602"/>
        <v>145.44</v>
      </c>
      <c r="BJ2320" s="110">
        <f t="shared" ref="BJ2320:CB2320" si="32603">ROUNDUP(BJ2319/$E2319,2)</f>
        <v>145.44999999999999</v>
      </c>
      <c r="BK2320" s="110">
        <f t="shared" si="32603"/>
        <v>145.44999999999999</v>
      </c>
      <c r="BL2320" s="110">
        <f t="shared" si="32603"/>
        <v>145.44999999999999</v>
      </c>
      <c r="BM2320" s="110">
        <f t="shared" si="32603"/>
        <v>145.44999999999999</v>
      </c>
      <c r="BN2320" s="110">
        <f t="shared" si="32603"/>
        <v>145.44999999999999</v>
      </c>
      <c r="BO2320" s="110">
        <f t="shared" si="32603"/>
        <v>145.44999999999999</v>
      </c>
      <c r="BP2320" s="110">
        <f t="shared" si="32603"/>
        <v>145.44999999999999</v>
      </c>
      <c r="BQ2320" s="110">
        <f t="shared" si="32603"/>
        <v>145.44999999999999</v>
      </c>
      <c r="BR2320" s="110">
        <f t="shared" si="32603"/>
        <v>145.44999999999999</v>
      </c>
      <c r="BS2320" s="110">
        <f t="shared" si="32603"/>
        <v>145.44999999999999</v>
      </c>
      <c r="BT2320" s="110">
        <f t="shared" si="32603"/>
        <v>145.44999999999999</v>
      </c>
      <c r="BU2320" s="110">
        <f t="shared" si="32603"/>
        <v>145.44999999999999</v>
      </c>
      <c r="BV2320" s="110">
        <f t="shared" si="32603"/>
        <v>145.44999999999999</v>
      </c>
      <c r="BW2320" s="110">
        <f t="shared" si="32603"/>
        <v>145.44999999999999</v>
      </c>
      <c r="BX2320" s="110">
        <f t="shared" si="32603"/>
        <v>145.44999999999999</v>
      </c>
      <c r="BY2320" s="110">
        <f t="shared" si="32603"/>
        <v>145.44999999999999</v>
      </c>
      <c r="BZ2320" s="110">
        <f t="shared" si="32603"/>
        <v>145.44999999999999</v>
      </c>
      <c r="CA2320" s="110">
        <f t="shared" si="32603"/>
        <v>145.44999999999999</v>
      </c>
      <c r="CB2320" s="110">
        <f t="shared" si="32603"/>
        <v>145.44999999999999</v>
      </c>
      <c r="CC2320" s="110">
        <f>ROUNDUP(CC2319/$E2319,2)</f>
        <v>145.44999999999999</v>
      </c>
      <c r="CD2320" s="110">
        <f>ROUNDUP(CD2319/$E2319,2)</f>
        <v>145.44999999999999</v>
      </c>
      <c r="CE2320" s="110">
        <f>ROUNDUP(CE2319/$E2319,2)</f>
        <v>145.44999999999999</v>
      </c>
      <c r="CF2320" s="110">
        <f>ROUNDUP(CF2319/$E2319,2)</f>
        <v>145.44999999999999</v>
      </c>
      <c r="CG2320" s="110">
        <f>ROUNDUP(CG2319/$E2319,2)</f>
        <v>145.44999999999999</v>
      </c>
      <c r="CH2320" s="144">
        <f>IF(C2319="","",D2319-SUM(G2320:CG2320))</f>
        <v>3.637978807091713E-12</v>
      </c>
      <c r="CI2320" s="112">
        <f>IF(C2319="","",SUM(G2320:CG2320))</f>
        <v>7853.9999999999964</v>
      </c>
      <c r="CJ2320" s="67" t="b">
        <f>IF(C2319="","",D2319=CI2320)</f>
        <v>1</v>
      </c>
    </row>
    <row r="2321" spans="1:88" s="5" customFormat="1" x14ac:dyDescent="0.3">
      <c r="A2321" s="173"/>
      <c r="B2321" s="157"/>
      <c r="C2321" s="170"/>
      <c r="D2321" s="160"/>
      <c r="E2321" s="163"/>
      <c r="F2321" s="166"/>
      <c r="G2321" s="113"/>
      <c r="H2321" s="113"/>
      <c r="I2321" s="113"/>
      <c r="J2321" s="113"/>
      <c r="K2321" s="113"/>
      <c r="L2321" s="113"/>
      <c r="M2321" s="113"/>
      <c r="N2321" s="113"/>
      <c r="O2321" s="113"/>
      <c r="P2321" s="113"/>
      <c r="Q2321" s="113"/>
      <c r="R2321" s="113"/>
      <c r="S2321" s="113"/>
      <c r="T2321" s="113"/>
      <c r="U2321" s="113">
        <f t="shared" ref="U2321:BU2321" si="32604">U2319/$F2319</f>
        <v>0</v>
      </c>
      <c r="V2321" s="113">
        <f t="shared" si="32604"/>
        <v>0</v>
      </c>
      <c r="W2321" s="113">
        <f t="shared" si="32604"/>
        <v>0</v>
      </c>
      <c r="X2321" s="113">
        <f t="shared" si="32604"/>
        <v>0</v>
      </c>
      <c r="Y2321" s="113">
        <f t="shared" si="32604"/>
        <v>0</v>
      </c>
      <c r="Z2321" s="113">
        <f t="shared" si="32604"/>
        <v>0</v>
      </c>
      <c r="AA2321" s="113">
        <f t="shared" si="32604"/>
        <v>0</v>
      </c>
      <c r="AB2321" s="113">
        <f t="shared" si="32604"/>
        <v>0</v>
      </c>
      <c r="AC2321" s="113">
        <f t="shared" si="32604"/>
        <v>0</v>
      </c>
      <c r="AD2321" s="113">
        <f t="shared" si="32604"/>
        <v>0</v>
      </c>
      <c r="AE2321" s="113">
        <f t="shared" si="32604"/>
        <v>0</v>
      </c>
      <c r="AF2321" s="113">
        <f t="shared" si="32604"/>
        <v>1.8518516373397523E-2</v>
      </c>
      <c r="AG2321" s="113">
        <f t="shared" si="32604"/>
        <v>1.8518516373397523E-2</v>
      </c>
      <c r="AH2321" s="113">
        <f t="shared" si="32604"/>
        <v>1.8518516373397523E-2</v>
      </c>
      <c r="AI2321" s="113">
        <f t="shared" si="32604"/>
        <v>1.8518516373397523E-2</v>
      </c>
      <c r="AJ2321" s="113">
        <f t="shared" si="32604"/>
        <v>1.8518516373397523E-2</v>
      </c>
      <c r="AK2321" s="113">
        <f t="shared" si="32604"/>
        <v>1.8518516373397523E-2</v>
      </c>
      <c r="AL2321" s="113">
        <f t="shared" si="32604"/>
        <v>1.8518516373397523E-2</v>
      </c>
      <c r="AM2321" s="113">
        <f t="shared" si="32604"/>
        <v>1.8518516373397523E-2</v>
      </c>
      <c r="AN2321" s="113">
        <f t="shared" si="32604"/>
        <v>1.8518516373397523E-2</v>
      </c>
      <c r="AO2321" s="113">
        <f t="shared" si="32604"/>
        <v>1.8518516373397523E-2</v>
      </c>
      <c r="AP2321" s="113">
        <f t="shared" si="32604"/>
        <v>1.8518516373397523E-2</v>
      </c>
      <c r="AQ2321" s="113">
        <f t="shared" si="32604"/>
        <v>1.8518516373397523E-2</v>
      </c>
      <c r="AR2321" s="113">
        <f t="shared" si="32604"/>
        <v>1.8518516373397523E-2</v>
      </c>
      <c r="AS2321" s="113">
        <f t="shared" si="32604"/>
        <v>1.8518516373397523E-2</v>
      </c>
      <c r="AT2321" s="113">
        <f t="shared" si="32604"/>
        <v>1.8518516373397523E-2</v>
      </c>
      <c r="AU2321" s="113">
        <f t="shared" si="32604"/>
        <v>1.8518516373397523E-2</v>
      </c>
      <c r="AV2321" s="113">
        <f t="shared" si="32604"/>
        <v>1.8518516373397523E-2</v>
      </c>
      <c r="AW2321" s="113">
        <f t="shared" si="32604"/>
        <v>1.8518516373397523E-2</v>
      </c>
      <c r="AX2321" s="113">
        <f t="shared" si="32604"/>
        <v>1.8518516373397523E-2</v>
      </c>
      <c r="AY2321" s="113">
        <f t="shared" si="32604"/>
        <v>1.8518516373397523E-2</v>
      </c>
      <c r="AZ2321" s="113">
        <f t="shared" si="32604"/>
        <v>1.8518516373397523E-2</v>
      </c>
      <c r="BA2321" s="113">
        <f t="shared" si="32604"/>
        <v>1.8518516373397523E-2</v>
      </c>
      <c r="BB2321" s="113">
        <f t="shared" si="32604"/>
        <v>1.8518516373397523E-2</v>
      </c>
      <c r="BC2321" s="113">
        <f t="shared" si="32604"/>
        <v>1.8518516373397523E-2</v>
      </c>
      <c r="BD2321" s="113">
        <f t="shared" si="32604"/>
        <v>1.8518516373397523E-2</v>
      </c>
      <c r="BE2321" s="113">
        <f t="shared" si="32604"/>
        <v>1.8518516373397523E-2</v>
      </c>
      <c r="BF2321" s="113">
        <f t="shared" si="32604"/>
        <v>1.8518516373397523E-2</v>
      </c>
      <c r="BG2321" s="113">
        <f t="shared" si="32604"/>
        <v>1.8518516373397523E-2</v>
      </c>
      <c r="BH2321" s="113">
        <f t="shared" si="32604"/>
        <v>1.8518516373397523E-2</v>
      </c>
      <c r="BI2321" s="113">
        <f t="shared" si="32604"/>
        <v>1.8518516373397523E-2</v>
      </c>
      <c r="BJ2321" s="113">
        <f t="shared" si="32604"/>
        <v>1.8518516373397523E-2</v>
      </c>
      <c r="BK2321" s="113">
        <f t="shared" si="32604"/>
        <v>1.8518516373397523E-2</v>
      </c>
      <c r="BL2321" s="113">
        <f t="shared" si="32604"/>
        <v>1.8518516373397523E-2</v>
      </c>
      <c r="BM2321" s="113">
        <f t="shared" si="32604"/>
        <v>1.8518516373397523E-2</v>
      </c>
      <c r="BN2321" s="113">
        <f t="shared" si="32604"/>
        <v>1.8518516373397523E-2</v>
      </c>
      <c r="BO2321" s="113">
        <f t="shared" si="32604"/>
        <v>1.8518516373397523E-2</v>
      </c>
      <c r="BP2321" s="113">
        <f t="shared" si="32604"/>
        <v>1.8518516373397523E-2</v>
      </c>
      <c r="BQ2321" s="113">
        <f t="shared" si="32604"/>
        <v>1.8518516373397523E-2</v>
      </c>
      <c r="BR2321" s="113">
        <f t="shared" si="32604"/>
        <v>1.8518516373397523E-2</v>
      </c>
      <c r="BS2321" s="113">
        <f t="shared" si="32604"/>
        <v>1.8518516373397523E-2</v>
      </c>
      <c r="BT2321" s="113">
        <f t="shared" si="32604"/>
        <v>1.8518516373397523E-2</v>
      </c>
      <c r="BU2321" s="113">
        <f t="shared" si="32604"/>
        <v>1.8518516373397523E-2</v>
      </c>
      <c r="BV2321" s="113">
        <f t="shared" ref="BV2321:CG2321" si="32605">BV2319/$F2319</f>
        <v>1.8518516373397523E-2</v>
      </c>
      <c r="BW2321" s="113">
        <f t="shared" si="32605"/>
        <v>1.8518516373397523E-2</v>
      </c>
      <c r="BX2321" s="113">
        <f t="shared" si="32605"/>
        <v>1.8518516373397523E-2</v>
      </c>
      <c r="BY2321" s="113">
        <f t="shared" si="32605"/>
        <v>1.8518516373397523E-2</v>
      </c>
      <c r="BZ2321" s="113">
        <f t="shared" si="32605"/>
        <v>1.8518516373397523E-2</v>
      </c>
      <c r="CA2321" s="113">
        <f t="shared" si="32605"/>
        <v>1.8518516373397523E-2</v>
      </c>
      <c r="CB2321" s="113">
        <f t="shared" si="32605"/>
        <v>1.8518535679486491E-2</v>
      </c>
      <c r="CC2321" s="113">
        <f t="shared" si="32605"/>
        <v>1.8518535679486491E-2</v>
      </c>
      <c r="CD2321" s="113">
        <f t="shared" si="32605"/>
        <v>1.8518535679486491E-2</v>
      </c>
      <c r="CE2321" s="113">
        <f t="shared" ref="CE2321" si="32606">CE2319/$F2319</f>
        <v>1.8518535679486491E-2</v>
      </c>
      <c r="CF2321" s="113">
        <f t="shared" si="32605"/>
        <v>1.8518535679486491E-2</v>
      </c>
      <c r="CG2321" s="113">
        <f t="shared" si="32605"/>
        <v>1.8518535679486491E-2</v>
      </c>
      <c r="CH2321" s="114">
        <f>IF(C2319="","",100%-SUM(G2321:CG2321))</f>
        <v>1.1102230246251565E-16</v>
      </c>
      <c r="CI2321" s="115">
        <f>IF(C2319="","",SUM(G2321:CG2321))</f>
        <v>0.99999999999999989</v>
      </c>
      <c r="CJ2321" s="67" t="b">
        <f>IF(C2319="","",SUM(G2321:CG2321)=CI2321)</f>
        <v>1</v>
      </c>
    </row>
    <row r="2322" spans="1:88" s="5" customFormat="1" x14ac:dyDescent="0.3">
      <c r="A2322" s="46">
        <v>19</v>
      </c>
      <c r="B2322" s="47" t="s">
        <v>1631</v>
      </c>
      <c r="C2322" s="80"/>
      <c r="D2322" s="80"/>
      <c r="E2322" s="81" t="s">
        <v>8</v>
      </c>
      <c r="F2322" s="86">
        <f>SUM(F2323:F2358)</f>
        <v>67541316</v>
      </c>
      <c r="G2322" s="6">
        <f t="shared" ref="G2322:BI2322" si="32607">G2323+G2326+G2329+G2332+G2335+G2338+G2341+G2344+G2347+G2350+G2353+G2356</f>
        <v>0</v>
      </c>
      <c r="H2322" s="6"/>
      <c r="I2322" s="6"/>
      <c r="J2322" s="6"/>
      <c r="K2322" s="6"/>
      <c r="L2322" s="6"/>
      <c r="M2322" s="6"/>
      <c r="N2322" s="6"/>
      <c r="O2322" s="6"/>
      <c r="P2322" s="6"/>
      <c r="Q2322" s="6"/>
      <c r="R2322" s="6"/>
      <c r="S2322" s="6"/>
      <c r="T2322" s="6"/>
      <c r="U2322" s="6">
        <f t="shared" si="32607"/>
        <v>0</v>
      </c>
      <c r="V2322" s="6">
        <f t="shared" si="32607"/>
        <v>0</v>
      </c>
      <c r="W2322" s="6">
        <f t="shared" si="32607"/>
        <v>0</v>
      </c>
      <c r="X2322" s="6">
        <f t="shared" si="32607"/>
        <v>0</v>
      </c>
      <c r="Y2322" s="6">
        <f t="shared" si="32607"/>
        <v>0</v>
      </c>
      <c r="Z2322" s="6">
        <f t="shared" si="32607"/>
        <v>0</v>
      </c>
      <c r="AA2322" s="6">
        <f t="shared" si="32607"/>
        <v>0</v>
      </c>
      <c r="AB2322" s="6">
        <f t="shared" si="32607"/>
        <v>0</v>
      </c>
      <c r="AC2322" s="6">
        <f t="shared" si="32607"/>
        <v>0</v>
      </c>
      <c r="AD2322" s="6">
        <f t="shared" si="32607"/>
        <v>0</v>
      </c>
      <c r="AE2322" s="6">
        <f t="shared" si="32607"/>
        <v>0</v>
      </c>
      <c r="AF2322" s="6">
        <f t="shared" si="32607"/>
        <v>0</v>
      </c>
      <c r="AG2322" s="6">
        <f t="shared" si="32607"/>
        <v>0</v>
      </c>
      <c r="AH2322" s="6">
        <f t="shared" si="32607"/>
        <v>0</v>
      </c>
      <c r="AI2322" s="6">
        <f t="shared" si="32607"/>
        <v>0</v>
      </c>
      <c r="AJ2322" s="6">
        <f t="shared" si="32607"/>
        <v>0</v>
      </c>
      <c r="AK2322" s="6">
        <f t="shared" si="32607"/>
        <v>0</v>
      </c>
      <c r="AL2322" s="6">
        <f t="shared" si="32607"/>
        <v>0</v>
      </c>
      <c r="AM2322" s="6">
        <f t="shared" si="32607"/>
        <v>0</v>
      </c>
      <c r="AN2322" s="6">
        <f t="shared" si="32607"/>
        <v>0</v>
      </c>
      <c r="AO2322" s="6">
        <f t="shared" si="32607"/>
        <v>0</v>
      </c>
      <c r="AP2322" s="6">
        <f t="shared" si="32607"/>
        <v>0</v>
      </c>
      <c r="AQ2322" s="6">
        <f t="shared" si="32607"/>
        <v>0</v>
      </c>
      <c r="AR2322" s="6">
        <f t="shared" si="32607"/>
        <v>0</v>
      </c>
      <c r="AS2322" s="6">
        <f t="shared" si="32607"/>
        <v>0</v>
      </c>
      <c r="AT2322" s="6">
        <f t="shared" si="32607"/>
        <v>0</v>
      </c>
      <c r="AU2322" s="6">
        <f t="shared" si="32607"/>
        <v>0</v>
      </c>
      <c r="AV2322" s="6">
        <f t="shared" si="32607"/>
        <v>0</v>
      </c>
      <c r="AW2322" s="6">
        <f t="shared" si="32607"/>
        <v>0</v>
      </c>
      <c r="AX2322" s="6">
        <f t="shared" si="32607"/>
        <v>0</v>
      </c>
      <c r="AY2322" s="6">
        <f t="shared" si="32607"/>
        <v>0</v>
      </c>
      <c r="AZ2322" s="6">
        <f t="shared" si="32607"/>
        <v>0</v>
      </c>
      <c r="BA2322" s="6">
        <f t="shared" si="32607"/>
        <v>0</v>
      </c>
      <c r="BB2322" s="6">
        <f t="shared" si="32607"/>
        <v>0</v>
      </c>
      <c r="BC2322" s="6">
        <f t="shared" si="32607"/>
        <v>0</v>
      </c>
      <c r="BD2322" s="6">
        <f t="shared" si="32607"/>
        <v>0</v>
      </c>
      <c r="BE2322" s="6">
        <f t="shared" si="32607"/>
        <v>0</v>
      </c>
      <c r="BF2322" s="6">
        <f t="shared" si="32607"/>
        <v>0</v>
      </c>
      <c r="BG2322" s="6">
        <f t="shared" si="32607"/>
        <v>0</v>
      </c>
      <c r="BH2322" s="6">
        <f t="shared" si="32607"/>
        <v>0</v>
      </c>
      <c r="BI2322" s="6">
        <f t="shared" si="32607"/>
        <v>0</v>
      </c>
      <c r="BJ2322" s="6">
        <f t="shared" ref="BJ2322:CG2322" si="32608">BJ2323+BJ2326+BJ2329+BJ2332+BJ2335+BJ2338+BJ2341+BJ2344+BJ2347+BJ2350+BJ2353+BJ2356</f>
        <v>0</v>
      </c>
      <c r="BK2322" s="6">
        <f t="shared" si="32608"/>
        <v>0</v>
      </c>
      <c r="BL2322" s="6">
        <f t="shared" si="32608"/>
        <v>0</v>
      </c>
      <c r="BM2322" s="6">
        <f t="shared" si="32608"/>
        <v>0</v>
      </c>
      <c r="BN2322" s="6">
        <f t="shared" si="32608"/>
        <v>0</v>
      </c>
      <c r="BO2322" s="6">
        <f t="shared" si="32608"/>
        <v>0</v>
      </c>
      <c r="BP2322" s="6">
        <f t="shared" si="32608"/>
        <v>0</v>
      </c>
      <c r="BQ2322" s="6">
        <f t="shared" si="32608"/>
        <v>0</v>
      </c>
      <c r="BR2322" s="6">
        <f t="shared" si="32608"/>
        <v>0</v>
      </c>
      <c r="BS2322" s="6">
        <f t="shared" si="32608"/>
        <v>0</v>
      </c>
      <c r="BT2322" s="6">
        <f t="shared" si="32608"/>
        <v>1059645</v>
      </c>
      <c r="BU2322" s="6">
        <f t="shared" si="32608"/>
        <v>1059645</v>
      </c>
      <c r="BV2322" s="6">
        <f t="shared" si="32608"/>
        <v>1059645</v>
      </c>
      <c r="BW2322" s="6">
        <f t="shared" si="32608"/>
        <v>1059645</v>
      </c>
      <c r="BX2322" s="6">
        <f t="shared" si="32608"/>
        <v>1059645</v>
      </c>
      <c r="BY2322" s="6">
        <f t="shared" si="32608"/>
        <v>0</v>
      </c>
      <c r="BZ2322" s="6">
        <f t="shared" si="32608"/>
        <v>0</v>
      </c>
      <c r="CA2322" s="6">
        <f t="shared" si="32608"/>
        <v>0</v>
      </c>
      <c r="CB2322" s="6">
        <f t="shared" si="32608"/>
        <v>20747697</v>
      </c>
      <c r="CC2322" s="6">
        <f t="shared" si="32608"/>
        <v>20747697</v>
      </c>
      <c r="CD2322" s="6">
        <f t="shared" si="32608"/>
        <v>20747697</v>
      </c>
      <c r="CE2322" s="6">
        <f t="shared" si="32608"/>
        <v>0</v>
      </c>
      <c r="CF2322" s="6">
        <f t="shared" si="32608"/>
        <v>0</v>
      </c>
      <c r="CG2322" s="6">
        <f t="shared" si="32608"/>
        <v>0</v>
      </c>
      <c r="CH2322" s="107">
        <f>F2322-SUM(G2322:CG2322)</f>
        <v>0</v>
      </c>
      <c r="CI2322" s="107" t="str">
        <f>IF(C2322="","",SUM(G2322:CG2322))</f>
        <v/>
      </c>
      <c r="CJ2322" s="67" t="str">
        <f>IF(C2322="","",F2322=CI2322)</f>
        <v/>
      </c>
    </row>
    <row r="2323" spans="1:88" s="5" customFormat="1" ht="25.05" customHeight="1" x14ac:dyDescent="0.3">
      <c r="A2323" s="171" t="s">
        <v>1632</v>
      </c>
      <c r="B2323" s="155" t="s">
        <v>1633</v>
      </c>
      <c r="C2323" s="168" t="s">
        <v>163</v>
      </c>
      <c r="D2323" s="158">
        <v>11</v>
      </c>
      <c r="E2323" s="161">
        <v>157482</v>
      </c>
      <c r="F2323" s="164">
        <f t="shared" ref="F2323:F2356" si="32609">ROUND(E2323*D2323,0)</f>
        <v>1732302</v>
      </c>
      <c r="G2323" s="108">
        <v>0</v>
      </c>
      <c r="H2323" s="108"/>
      <c r="I2323" s="108"/>
      <c r="J2323" s="108"/>
      <c r="K2323" s="108"/>
      <c r="L2323" s="108"/>
      <c r="M2323" s="108"/>
      <c r="N2323" s="108"/>
      <c r="O2323" s="108"/>
      <c r="P2323" s="108"/>
      <c r="Q2323" s="108"/>
      <c r="R2323" s="108"/>
      <c r="S2323" s="108"/>
      <c r="T2323" s="108"/>
      <c r="U2323" s="108"/>
      <c r="V2323" s="108"/>
      <c r="W2323" s="108"/>
      <c r="X2323" s="108"/>
      <c r="Y2323" s="108"/>
      <c r="Z2323" s="108"/>
      <c r="AA2323" s="108"/>
      <c r="AB2323" s="108"/>
      <c r="AC2323" s="108"/>
      <c r="AD2323" s="108"/>
      <c r="AE2323" s="108"/>
      <c r="AF2323" s="108"/>
      <c r="AG2323" s="108"/>
      <c r="AH2323" s="108"/>
      <c r="AI2323" s="108"/>
      <c r="AJ2323" s="108"/>
      <c r="AK2323" s="108"/>
      <c r="AL2323" s="108"/>
      <c r="AM2323" s="108"/>
      <c r="AN2323" s="108"/>
      <c r="AO2323" s="108"/>
      <c r="AP2323" s="108"/>
      <c r="AQ2323" s="108"/>
      <c r="AR2323" s="108"/>
      <c r="AS2323" s="108"/>
      <c r="AT2323" s="108"/>
      <c r="AU2323" s="108"/>
      <c r="AV2323" s="108"/>
      <c r="AW2323" s="108"/>
      <c r="AX2323" s="108"/>
      <c r="AY2323" s="108"/>
      <c r="AZ2323" s="108"/>
      <c r="BA2323" s="108"/>
      <c r="BB2323" s="108"/>
      <c r="BC2323" s="108"/>
      <c r="BD2323" s="108"/>
      <c r="BE2323" s="108"/>
      <c r="BF2323" s="108"/>
      <c r="BG2323" s="108"/>
      <c r="BH2323" s="108"/>
      <c r="BI2323" s="108"/>
      <c r="BJ2323" s="108"/>
      <c r="BK2323" s="108"/>
      <c r="BL2323" s="108"/>
      <c r="BM2323" s="108"/>
      <c r="BN2323" s="108"/>
      <c r="BO2323" s="108"/>
      <c r="BP2323" s="108"/>
      <c r="BQ2323" s="108"/>
      <c r="BR2323" s="108"/>
      <c r="BS2323" s="108"/>
      <c r="BT2323" s="108"/>
      <c r="BU2323" s="108"/>
      <c r="BV2323" s="108"/>
      <c r="BW2323" s="108"/>
      <c r="BX2323" s="108"/>
      <c r="BY2323" s="108"/>
      <c r="BZ2323" s="108"/>
      <c r="CA2323" s="108"/>
      <c r="CB2323" s="108">
        <f>ROUND($F2323/3,0)</f>
        <v>577434</v>
      </c>
      <c r="CC2323" s="108">
        <f t="shared" ref="CC2323:CD2323" si="32610">ROUND($F2323/3,0)</f>
        <v>577434</v>
      </c>
      <c r="CD2323" s="108">
        <f t="shared" si="32610"/>
        <v>577434</v>
      </c>
      <c r="CE2323" s="108"/>
      <c r="CF2323" s="108"/>
      <c r="CG2323" s="108"/>
      <c r="CH2323" s="109">
        <f>IF(C2323="","",F2323-SUM(G2323:CG2323))</f>
        <v>0</v>
      </c>
      <c r="CI2323" s="107">
        <f>IF(C2323="","",SUM(G2323:CG2323))</f>
        <v>1732302</v>
      </c>
      <c r="CJ2323" s="67" t="b">
        <f>IF(C2323="","",F2323=CI2323)</f>
        <v>1</v>
      </c>
    </row>
    <row r="2324" spans="1:88" s="5" customFormat="1" ht="25.05" customHeight="1" x14ac:dyDescent="0.3">
      <c r="A2324" s="172"/>
      <c r="B2324" s="156"/>
      <c r="C2324" s="169"/>
      <c r="D2324" s="159"/>
      <c r="E2324" s="162"/>
      <c r="F2324" s="165"/>
      <c r="G2324" s="119">
        <v>0</v>
      </c>
      <c r="H2324" s="119"/>
      <c r="I2324" s="119"/>
      <c r="J2324" s="119"/>
      <c r="K2324" s="119"/>
      <c r="L2324" s="119"/>
      <c r="M2324" s="119"/>
      <c r="N2324" s="119"/>
      <c r="O2324" s="119"/>
      <c r="P2324" s="119"/>
      <c r="Q2324" s="119"/>
      <c r="R2324" s="119"/>
      <c r="S2324" s="119"/>
      <c r="T2324" s="119"/>
      <c r="U2324" s="110">
        <f t="shared" ref="U2324:X2324" si="32611">ROUND(U2323/$E2323,2)</f>
        <v>0</v>
      </c>
      <c r="V2324" s="110">
        <f t="shared" si="32611"/>
        <v>0</v>
      </c>
      <c r="W2324" s="110">
        <f t="shared" si="32611"/>
        <v>0</v>
      </c>
      <c r="X2324" s="119">
        <f t="shared" si="32611"/>
        <v>0</v>
      </c>
      <c r="Y2324" s="110">
        <f t="shared" ref="Y2324:AG2324" si="32612">ROUND(Y2323/$E2323,2)</f>
        <v>0</v>
      </c>
      <c r="Z2324" s="110">
        <f t="shared" si="32612"/>
        <v>0</v>
      </c>
      <c r="AA2324" s="110">
        <f t="shared" si="32612"/>
        <v>0</v>
      </c>
      <c r="AB2324" s="110">
        <f t="shared" si="32612"/>
        <v>0</v>
      </c>
      <c r="AC2324" s="110">
        <f t="shared" si="32612"/>
        <v>0</v>
      </c>
      <c r="AD2324" s="110">
        <f t="shared" si="32612"/>
        <v>0</v>
      </c>
      <c r="AE2324" s="110">
        <f t="shared" si="32612"/>
        <v>0</v>
      </c>
      <c r="AF2324" s="110">
        <f t="shared" si="32612"/>
        <v>0</v>
      </c>
      <c r="AG2324" s="119">
        <f t="shared" si="32612"/>
        <v>0</v>
      </c>
      <c r="AH2324" s="110">
        <f t="shared" ref="AH2324:AK2324" si="32613">ROUND(AH2323/$E2323,2)</f>
        <v>0</v>
      </c>
      <c r="AI2324" s="110">
        <f t="shared" si="32613"/>
        <v>0</v>
      </c>
      <c r="AJ2324" s="110">
        <f t="shared" si="32613"/>
        <v>0</v>
      </c>
      <c r="AK2324" s="119">
        <f t="shared" si="32613"/>
        <v>0</v>
      </c>
      <c r="AL2324" s="110">
        <f t="shared" ref="AL2324:AT2324" si="32614">ROUND(AL2323/$E2323,2)</f>
        <v>0</v>
      </c>
      <c r="AM2324" s="110">
        <f t="shared" si="32614"/>
        <v>0</v>
      </c>
      <c r="AN2324" s="110">
        <f t="shared" si="32614"/>
        <v>0</v>
      </c>
      <c r="AO2324" s="110">
        <f t="shared" si="32614"/>
        <v>0</v>
      </c>
      <c r="AP2324" s="110">
        <f t="shared" si="32614"/>
        <v>0</v>
      </c>
      <c r="AQ2324" s="110">
        <f t="shared" si="32614"/>
        <v>0</v>
      </c>
      <c r="AR2324" s="110">
        <f t="shared" si="32614"/>
        <v>0</v>
      </c>
      <c r="AS2324" s="110">
        <f t="shared" si="32614"/>
        <v>0</v>
      </c>
      <c r="AT2324" s="119">
        <f t="shared" si="32614"/>
        <v>0</v>
      </c>
      <c r="AU2324" s="110">
        <f t="shared" ref="AU2324:AX2324" si="32615">ROUND(AU2323/$E2323,2)</f>
        <v>0</v>
      </c>
      <c r="AV2324" s="110">
        <f t="shared" si="32615"/>
        <v>0</v>
      </c>
      <c r="AW2324" s="110">
        <f t="shared" si="32615"/>
        <v>0</v>
      </c>
      <c r="AX2324" s="119">
        <f t="shared" si="32615"/>
        <v>0</v>
      </c>
      <c r="AY2324" s="110">
        <f t="shared" ref="AY2324:BC2324" si="32616">ROUND(AY2323/$E2323,2)</f>
        <v>0</v>
      </c>
      <c r="AZ2324" s="110">
        <f t="shared" si="32616"/>
        <v>0</v>
      </c>
      <c r="BA2324" s="110">
        <f t="shared" si="32616"/>
        <v>0</v>
      </c>
      <c r="BB2324" s="110">
        <f t="shared" si="32616"/>
        <v>0</v>
      </c>
      <c r="BC2324" s="119">
        <f t="shared" si="32616"/>
        <v>0</v>
      </c>
      <c r="BD2324" s="110">
        <f t="shared" ref="BD2324:BG2324" si="32617">ROUND(BD2323/$E2323,2)</f>
        <v>0</v>
      </c>
      <c r="BE2324" s="110">
        <f t="shared" si="32617"/>
        <v>0</v>
      </c>
      <c r="BF2324" s="110">
        <f t="shared" si="32617"/>
        <v>0</v>
      </c>
      <c r="BG2324" s="119">
        <f t="shared" si="32617"/>
        <v>0</v>
      </c>
      <c r="BH2324" s="110">
        <f t="shared" ref="BH2324:BK2324" si="32618">ROUND(BH2323/$E2323,2)</f>
        <v>0</v>
      </c>
      <c r="BI2324" s="110">
        <f t="shared" si="32618"/>
        <v>0</v>
      </c>
      <c r="BJ2324" s="110">
        <f t="shared" si="32618"/>
        <v>0</v>
      </c>
      <c r="BK2324" s="119">
        <f t="shared" si="32618"/>
        <v>0</v>
      </c>
      <c r="BL2324" s="110">
        <f t="shared" ref="BL2324:BP2324" si="32619">ROUND(BL2323/$E2323,2)</f>
        <v>0</v>
      </c>
      <c r="BM2324" s="110">
        <f t="shared" si="32619"/>
        <v>0</v>
      </c>
      <c r="BN2324" s="110">
        <f t="shared" si="32619"/>
        <v>0</v>
      </c>
      <c r="BO2324" s="110">
        <f t="shared" si="32619"/>
        <v>0</v>
      </c>
      <c r="BP2324" s="119">
        <f t="shared" si="32619"/>
        <v>0</v>
      </c>
      <c r="BQ2324" s="110">
        <f t="shared" ref="BQ2324:BT2324" si="32620">ROUND(BQ2323/$E2323,2)</f>
        <v>0</v>
      </c>
      <c r="BR2324" s="110">
        <f t="shared" si="32620"/>
        <v>0</v>
      </c>
      <c r="BS2324" s="110">
        <f t="shared" si="32620"/>
        <v>0</v>
      </c>
      <c r="BT2324" s="119">
        <f t="shared" si="32620"/>
        <v>0</v>
      </c>
      <c r="BU2324" s="110">
        <f t="shared" ref="BU2324:BX2324" si="32621">ROUND(BU2323/$E2323,2)</f>
        <v>0</v>
      </c>
      <c r="BV2324" s="110">
        <f t="shared" si="32621"/>
        <v>0</v>
      </c>
      <c r="BW2324" s="110">
        <f t="shared" si="32621"/>
        <v>0</v>
      </c>
      <c r="BX2324" s="119">
        <f t="shared" si="32621"/>
        <v>0</v>
      </c>
      <c r="BY2324" s="110">
        <f t="shared" ref="BY2324:CC2324" si="32622">ROUND(BY2323/$E2323,2)</f>
        <v>0</v>
      </c>
      <c r="BZ2324" s="110">
        <f t="shared" si="32622"/>
        <v>0</v>
      </c>
      <c r="CA2324" s="110">
        <f t="shared" si="32622"/>
        <v>0</v>
      </c>
      <c r="CB2324" s="110">
        <f t="shared" si="32622"/>
        <v>3.67</v>
      </c>
      <c r="CC2324" s="119">
        <f t="shared" si="32622"/>
        <v>3.67</v>
      </c>
      <c r="CD2324" s="110">
        <f>ROUNDDOWN(CD2323/$E2323,2)</f>
        <v>3.66</v>
      </c>
      <c r="CE2324" s="110"/>
      <c r="CF2324" s="110">
        <f t="shared" ref="CF2324:CG2324" si="32623">ROUND(CF2323/$E2323,2)</f>
        <v>0</v>
      </c>
      <c r="CG2324" s="110">
        <f t="shared" si="32623"/>
        <v>0</v>
      </c>
      <c r="CH2324" s="111">
        <f>IF(C2323="","",D2323-SUM(G2324:CG2324))</f>
        <v>0</v>
      </c>
      <c r="CI2324" s="112">
        <f>IF(C2323="","",SUM(G2324:CG2324))</f>
        <v>11</v>
      </c>
      <c r="CJ2324" s="67" t="b">
        <f>IF(C2323="","",D2323=CI2324)</f>
        <v>1</v>
      </c>
    </row>
    <row r="2325" spans="1:88" s="5" customFormat="1" ht="25.05" customHeight="1" x14ac:dyDescent="0.3">
      <c r="A2325" s="173"/>
      <c r="B2325" s="157"/>
      <c r="C2325" s="170"/>
      <c r="D2325" s="160"/>
      <c r="E2325" s="163"/>
      <c r="F2325" s="166"/>
      <c r="G2325" s="113">
        <v>0</v>
      </c>
      <c r="H2325" s="113"/>
      <c r="I2325" s="113"/>
      <c r="J2325" s="113"/>
      <c r="K2325" s="113"/>
      <c r="L2325" s="113"/>
      <c r="M2325" s="113"/>
      <c r="N2325" s="113"/>
      <c r="O2325" s="113"/>
      <c r="P2325" s="113"/>
      <c r="Q2325" s="113"/>
      <c r="R2325" s="113"/>
      <c r="S2325" s="113"/>
      <c r="T2325" s="113"/>
      <c r="U2325" s="113">
        <f t="shared" ref="U2325:X2325" si="32624">U2323/$F2323</f>
        <v>0</v>
      </c>
      <c r="V2325" s="113">
        <f t="shared" si="32624"/>
        <v>0</v>
      </c>
      <c r="W2325" s="113">
        <f t="shared" si="32624"/>
        <v>0</v>
      </c>
      <c r="X2325" s="113">
        <f t="shared" si="32624"/>
        <v>0</v>
      </c>
      <c r="Y2325" s="113">
        <f t="shared" ref="Y2325:AG2325" si="32625">Y2323/$F2323</f>
        <v>0</v>
      </c>
      <c r="Z2325" s="113">
        <f t="shared" si="32625"/>
        <v>0</v>
      </c>
      <c r="AA2325" s="113">
        <f t="shared" si="32625"/>
        <v>0</v>
      </c>
      <c r="AB2325" s="113">
        <f t="shared" si="32625"/>
        <v>0</v>
      </c>
      <c r="AC2325" s="113">
        <f t="shared" si="32625"/>
        <v>0</v>
      </c>
      <c r="AD2325" s="113">
        <f t="shared" si="32625"/>
        <v>0</v>
      </c>
      <c r="AE2325" s="113">
        <f t="shared" si="32625"/>
        <v>0</v>
      </c>
      <c r="AF2325" s="113">
        <f t="shared" si="32625"/>
        <v>0</v>
      </c>
      <c r="AG2325" s="113">
        <f t="shared" si="32625"/>
        <v>0</v>
      </c>
      <c r="AH2325" s="113">
        <f t="shared" ref="AH2325:AK2325" si="32626">AH2323/$F2323</f>
        <v>0</v>
      </c>
      <c r="AI2325" s="113">
        <f t="shared" si="32626"/>
        <v>0</v>
      </c>
      <c r="AJ2325" s="113">
        <f t="shared" si="32626"/>
        <v>0</v>
      </c>
      <c r="AK2325" s="113">
        <f t="shared" si="32626"/>
        <v>0</v>
      </c>
      <c r="AL2325" s="113">
        <f t="shared" ref="AL2325:AT2325" si="32627">AL2323/$F2323</f>
        <v>0</v>
      </c>
      <c r="AM2325" s="113">
        <f t="shared" si="32627"/>
        <v>0</v>
      </c>
      <c r="AN2325" s="113">
        <f t="shared" si="32627"/>
        <v>0</v>
      </c>
      <c r="AO2325" s="113">
        <f t="shared" si="32627"/>
        <v>0</v>
      </c>
      <c r="AP2325" s="113">
        <f t="shared" si="32627"/>
        <v>0</v>
      </c>
      <c r="AQ2325" s="113">
        <f t="shared" si="32627"/>
        <v>0</v>
      </c>
      <c r="AR2325" s="113">
        <f t="shared" si="32627"/>
        <v>0</v>
      </c>
      <c r="AS2325" s="113">
        <f t="shared" si="32627"/>
        <v>0</v>
      </c>
      <c r="AT2325" s="113">
        <f t="shared" si="32627"/>
        <v>0</v>
      </c>
      <c r="AU2325" s="113">
        <f t="shared" ref="AU2325:AX2325" si="32628">AU2323/$F2323</f>
        <v>0</v>
      </c>
      <c r="AV2325" s="113">
        <f t="shared" si="32628"/>
        <v>0</v>
      </c>
      <c r="AW2325" s="113">
        <f t="shared" si="32628"/>
        <v>0</v>
      </c>
      <c r="AX2325" s="113">
        <f t="shared" si="32628"/>
        <v>0</v>
      </c>
      <c r="AY2325" s="113">
        <f t="shared" ref="AY2325:BC2325" si="32629">AY2323/$F2323</f>
        <v>0</v>
      </c>
      <c r="AZ2325" s="113">
        <f t="shared" si="32629"/>
        <v>0</v>
      </c>
      <c r="BA2325" s="113">
        <f t="shared" si="32629"/>
        <v>0</v>
      </c>
      <c r="BB2325" s="113">
        <f t="shared" si="32629"/>
        <v>0</v>
      </c>
      <c r="BC2325" s="113">
        <f t="shared" si="32629"/>
        <v>0</v>
      </c>
      <c r="BD2325" s="113">
        <f t="shared" ref="BD2325:BG2325" si="32630">BD2323/$F2323</f>
        <v>0</v>
      </c>
      <c r="BE2325" s="113">
        <f t="shared" si="32630"/>
        <v>0</v>
      </c>
      <c r="BF2325" s="113">
        <f t="shared" si="32630"/>
        <v>0</v>
      </c>
      <c r="BG2325" s="113">
        <f t="shared" si="32630"/>
        <v>0</v>
      </c>
      <c r="BH2325" s="113">
        <f t="shared" ref="BH2325:BK2325" si="32631">BH2323/$F2323</f>
        <v>0</v>
      </c>
      <c r="BI2325" s="113">
        <f t="shared" si="32631"/>
        <v>0</v>
      </c>
      <c r="BJ2325" s="113">
        <f t="shared" si="32631"/>
        <v>0</v>
      </c>
      <c r="BK2325" s="113">
        <f t="shared" si="32631"/>
        <v>0</v>
      </c>
      <c r="BL2325" s="113">
        <f t="shared" ref="BL2325:BP2325" si="32632">BL2323/$F2323</f>
        <v>0</v>
      </c>
      <c r="BM2325" s="113">
        <f t="shared" si="32632"/>
        <v>0</v>
      </c>
      <c r="BN2325" s="113">
        <f t="shared" si="32632"/>
        <v>0</v>
      </c>
      <c r="BO2325" s="113">
        <f t="shared" si="32632"/>
        <v>0</v>
      </c>
      <c r="BP2325" s="113">
        <f t="shared" si="32632"/>
        <v>0</v>
      </c>
      <c r="BQ2325" s="113">
        <f t="shared" ref="BQ2325:BT2325" si="32633">BQ2323/$F2323</f>
        <v>0</v>
      </c>
      <c r="BR2325" s="113">
        <f t="shared" si="32633"/>
        <v>0</v>
      </c>
      <c r="BS2325" s="113">
        <f t="shared" si="32633"/>
        <v>0</v>
      </c>
      <c r="BT2325" s="113">
        <f t="shared" si="32633"/>
        <v>0</v>
      </c>
      <c r="BU2325" s="113">
        <f t="shared" ref="BU2325:BX2325" si="32634">BU2323/$F2323</f>
        <v>0</v>
      </c>
      <c r="BV2325" s="113">
        <f t="shared" si="32634"/>
        <v>0</v>
      </c>
      <c r="BW2325" s="113">
        <f t="shared" si="32634"/>
        <v>0</v>
      </c>
      <c r="BX2325" s="113">
        <f t="shared" si="32634"/>
        <v>0</v>
      </c>
      <c r="BY2325" s="113">
        <f t="shared" ref="BY2325:CC2325" si="32635">BY2323/$F2323</f>
        <v>0</v>
      </c>
      <c r="BZ2325" s="113">
        <f t="shared" si="32635"/>
        <v>0</v>
      </c>
      <c r="CA2325" s="113">
        <f t="shared" si="32635"/>
        <v>0</v>
      </c>
      <c r="CB2325" s="113">
        <f t="shared" si="32635"/>
        <v>0.33333333333333331</v>
      </c>
      <c r="CC2325" s="113">
        <f t="shared" si="32635"/>
        <v>0.33333333333333331</v>
      </c>
      <c r="CD2325" s="113">
        <f t="shared" ref="CD2325:CG2325" si="32636">CD2323/$F2323</f>
        <v>0.33333333333333331</v>
      </c>
      <c r="CE2325" s="113"/>
      <c r="CF2325" s="113">
        <f t="shared" si="32636"/>
        <v>0</v>
      </c>
      <c r="CG2325" s="113">
        <f t="shared" si="32636"/>
        <v>0</v>
      </c>
      <c r="CH2325" s="114">
        <f>IF(C2323="","",100%-SUM(G2325:CG2325))</f>
        <v>0</v>
      </c>
      <c r="CI2325" s="115">
        <f>IF(C2323="","",SUM(G2325:CG2325))</f>
        <v>1</v>
      </c>
      <c r="CJ2325" s="67" t="b">
        <f>IF(C2323="","",SUM(G2325:CG2325)=CI2325)</f>
        <v>1</v>
      </c>
    </row>
    <row r="2326" spans="1:88" s="5" customFormat="1" ht="15" customHeight="1" x14ac:dyDescent="0.3">
      <c r="A2326" s="171" t="s">
        <v>1634</v>
      </c>
      <c r="B2326" s="155" t="s">
        <v>1635</v>
      </c>
      <c r="C2326" s="168" t="s">
        <v>163</v>
      </c>
      <c r="D2326" s="158">
        <v>9</v>
      </c>
      <c r="E2326" s="161">
        <v>668955</v>
      </c>
      <c r="F2326" s="164">
        <f t="shared" si="32609"/>
        <v>6020595</v>
      </c>
      <c r="G2326" s="108">
        <v>0</v>
      </c>
      <c r="H2326" s="108"/>
      <c r="I2326" s="108"/>
      <c r="J2326" s="108"/>
      <c r="K2326" s="108"/>
      <c r="L2326" s="108"/>
      <c r="M2326" s="108"/>
      <c r="N2326" s="108"/>
      <c r="O2326" s="108"/>
      <c r="P2326" s="108"/>
      <c r="Q2326" s="108"/>
      <c r="R2326" s="108"/>
      <c r="S2326" s="108"/>
      <c r="T2326" s="108"/>
      <c r="U2326" s="108"/>
      <c r="V2326" s="108"/>
      <c r="W2326" s="108"/>
      <c r="X2326" s="108"/>
      <c r="Y2326" s="108"/>
      <c r="Z2326" s="108"/>
      <c r="AA2326" s="108"/>
      <c r="AB2326" s="108"/>
      <c r="AC2326" s="108"/>
      <c r="AD2326" s="108"/>
      <c r="AE2326" s="108"/>
      <c r="AF2326" s="108"/>
      <c r="AG2326" s="108"/>
      <c r="AH2326" s="108"/>
      <c r="AI2326" s="108"/>
      <c r="AJ2326" s="108"/>
      <c r="AK2326" s="108"/>
      <c r="AL2326" s="108"/>
      <c r="AM2326" s="108"/>
      <c r="AN2326" s="108"/>
      <c r="AO2326" s="108"/>
      <c r="AP2326" s="108"/>
      <c r="AQ2326" s="108"/>
      <c r="AR2326" s="108"/>
      <c r="AS2326" s="108"/>
      <c r="AT2326" s="108"/>
      <c r="AU2326" s="108"/>
      <c r="AV2326" s="108"/>
      <c r="AW2326" s="108"/>
      <c r="AX2326" s="108"/>
      <c r="AY2326" s="108"/>
      <c r="AZ2326" s="108"/>
      <c r="BA2326" s="108"/>
      <c r="BB2326" s="108"/>
      <c r="BC2326" s="108"/>
      <c r="BD2326" s="108"/>
      <c r="BE2326" s="108"/>
      <c r="BF2326" s="108"/>
      <c r="BG2326" s="108"/>
      <c r="BH2326" s="108"/>
      <c r="BI2326" s="108"/>
      <c r="BJ2326" s="108"/>
      <c r="BK2326" s="108"/>
      <c r="BL2326" s="108"/>
      <c r="BM2326" s="108"/>
      <c r="BN2326" s="108"/>
      <c r="BO2326" s="108"/>
      <c r="BP2326" s="108"/>
      <c r="BQ2326" s="108"/>
      <c r="BR2326" s="108"/>
      <c r="BS2326" s="108"/>
      <c r="BT2326" s="108"/>
      <c r="BU2326" s="108"/>
      <c r="BV2326" s="108"/>
      <c r="BW2326" s="108"/>
      <c r="BX2326" s="108"/>
      <c r="BY2326" s="108"/>
      <c r="BZ2326" s="108"/>
      <c r="CA2326" s="108"/>
      <c r="CB2326" s="108">
        <f>ROUND($F2326/3,0)</f>
        <v>2006865</v>
      </c>
      <c r="CC2326" s="108">
        <f t="shared" ref="CC2326:CD2326" si="32637">ROUND($F2326/3,0)</f>
        <v>2006865</v>
      </c>
      <c r="CD2326" s="108">
        <f t="shared" si="32637"/>
        <v>2006865</v>
      </c>
      <c r="CE2326" s="108"/>
      <c r="CF2326" s="108"/>
      <c r="CG2326" s="108"/>
      <c r="CH2326" s="109">
        <f>IF(C2326="","",F2326-SUM(G2326:CG2326))</f>
        <v>0</v>
      </c>
      <c r="CI2326" s="107">
        <f>IF(C2326="","",SUM(G2326:CG2326))</f>
        <v>6020595</v>
      </c>
      <c r="CJ2326" s="67" t="b">
        <f>IF(C2326="","",F2326=CI2326)</f>
        <v>1</v>
      </c>
    </row>
    <row r="2327" spans="1:88" s="5" customFormat="1" x14ac:dyDescent="0.3">
      <c r="A2327" s="172"/>
      <c r="B2327" s="156"/>
      <c r="C2327" s="169"/>
      <c r="D2327" s="159"/>
      <c r="E2327" s="162"/>
      <c r="F2327" s="165"/>
      <c r="G2327" s="119">
        <v>0</v>
      </c>
      <c r="H2327" s="119"/>
      <c r="I2327" s="119"/>
      <c r="J2327" s="119"/>
      <c r="K2327" s="119"/>
      <c r="L2327" s="119"/>
      <c r="M2327" s="119"/>
      <c r="N2327" s="119"/>
      <c r="O2327" s="119"/>
      <c r="P2327" s="119"/>
      <c r="Q2327" s="119"/>
      <c r="R2327" s="119"/>
      <c r="S2327" s="119"/>
      <c r="T2327" s="119"/>
      <c r="U2327" s="110">
        <f t="shared" ref="U2327:X2327" si="32638">ROUND(U2326/$E2326,2)</f>
        <v>0</v>
      </c>
      <c r="V2327" s="110">
        <f t="shared" si="32638"/>
        <v>0</v>
      </c>
      <c r="W2327" s="110">
        <f t="shared" si="32638"/>
        <v>0</v>
      </c>
      <c r="X2327" s="119">
        <f t="shared" si="32638"/>
        <v>0</v>
      </c>
      <c r="Y2327" s="110">
        <f t="shared" ref="Y2327:AG2327" si="32639">ROUND(Y2326/$E2326,2)</f>
        <v>0</v>
      </c>
      <c r="Z2327" s="110">
        <f t="shared" si="32639"/>
        <v>0</v>
      </c>
      <c r="AA2327" s="110">
        <f t="shared" si="32639"/>
        <v>0</v>
      </c>
      <c r="AB2327" s="110">
        <f t="shared" si="32639"/>
        <v>0</v>
      </c>
      <c r="AC2327" s="110">
        <f t="shared" si="32639"/>
        <v>0</v>
      </c>
      <c r="AD2327" s="110">
        <f t="shared" si="32639"/>
        <v>0</v>
      </c>
      <c r="AE2327" s="110">
        <f t="shared" si="32639"/>
        <v>0</v>
      </c>
      <c r="AF2327" s="110">
        <f t="shared" si="32639"/>
        <v>0</v>
      </c>
      <c r="AG2327" s="119">
        <f t="shared" si="32639"/>
        <v>0</v>
      </c>
      <c r="AH2327" s="110">
        <f t="shared" ref="AH2327:AK2327" si="32640">ROUND(AH2326/$E2326,2)</f>
        <v>0</v>
      </c>
      <c r="AI2327" s="110">
        <f t="shared" si="32640"/>
        <v>0</v>
      </c>
      <c r="AJ2327" s="110">
        <f t="shared" si="32640"/>
        <v>0</v>
      </c>
      <c r="AK2327" s="119">
        <f t="shared" si="32640"/>
        <v>0</v>
      </c>
      <c r="AL2327" s="110">
        <f t="shared" ref="AL2327:AT2327" si="32641">ROUND(AL2326/$E2326,2)</f>
        <v>0</v>
      </c>
      <c r="AM2327" s="110">
        <f t="shared" si="32641"/>
        <v>0</v>
      </c>
      <c r="AN2327" s="110">
        <f t="shared" si="32641"/>
        <v>0</v>
      </c>
      <c r="AO2327" s="110">
        <f t="shared" si="32641"/>
        <v>0</v>
      </c>
      <c r="AP2327" s="110">
        <f t="shared" si="32641"/>
        <v>0</v>
      </c>
      <c r="AQ2327" s="110">
        <f t="shared" si="32641"/>
        <v>0</v>
      </c>
      <c r="AR2327" s="110">
        <f t="shared" si="32641"/>
        <v>0</v>
      </c>
      <c r="AS2327" s="110">
        <f t="shared" si="32641"/>
        <v>0</v>
      </c>
      <c r="AT2327" s="119">
        <f t="shared" si="32641"/>
        <v>0</v>
      </c>
      <c r="AU2327" s="110">
        <f t="shared" ref="AU2327:AX2327" si="32642">ROUND(AU2326/$E2326,2)</f>
        <v>0</v>
      </c>
      <c r="AV2327" s="110">
        <f t="shared" si="32642"/>
        <v>0</v>
      </c>
      <c r="AW2327" s="110">
        <f t="shared" si="32642"/>
        <v>0</v>
      </c>
      <c r="AX2327" s="119">
        <f t="shared" si="32642"/>
        <v>0</v>
      </c>
      <c r="AY2327" s="110">
        <f t="shared" ref="AY2327:BC2327" si="32643">ROUND(AY2326/$E2326,2)</f>
        <v>0</v>
      </c>
      <c r="AZ2327" s="110">
        <f t="shared" si="32643"/>
        <v>0</v>
      </c>
      <c r="BA2327" s="110">
        <f t="shared" si="32643"/>
        <v>0</v>
      </c>
      <c r="BB2327" s="110">
        <f t="shared" si="32643"/>
        <v>0</v>
      </c>
      <c r="BC2327" s="119">
        <f t="shared" si="32643"/>
        <v>0</v>
      </c>
      <c r="BD2327" s="110">
        <f t="shared" ref="BD2327:BG2327" si="32644">ROUND(BD2326/$E2326,2)</f>
        <v>0</v>
      </c>
      <c r="BE2327" s="110">
        <f t="shared" si="32644"/>
        <v>0</v>
      </c>
      <c r="BF2327" s="110">
        <f t="shared" si="32644"/>
        <v>0</v>
      </c>
      <c r="BG2327" s="119">
        <f t="shared" si="32644"/>
        <v>0</v>
      </c>
      <c r="BH2327" s="110">
        <f t="shared" ref="BH2327:BK2327" si="32645">ROUND(BH2326/$E2326,2)</f>
        <v>0</v>
      </c>
      <c r="BI2327" s="110">
        <f t="shared" si="32645"/>
        <v>0</v>
      </c>
      <c r="BJ2327" s="110">
        <f t="shared" si="32645"/>
        <v>0</v>
      </c>
      <c r="BK2327" s="119">
        <f t="shared" si="32645"/>
        <v>0</v>
      </c>
      <c r="BL2327" s="110">
        <f t="shared" ref="BL2327:BP2327" si="32646">ROUND(BL2326/$E2326,2)</f>
        <v>0</v>
      </c>
      <c r="BM2327" s="110">
        <f t="shared" si="32646"/>
        <v>0</v>
      </c>
      <c r="BN2327" s="110">
        <f t="shared" si="32646"/>
        <v>0</v>
      </c>
      <c r="BO2327" s="110">
        <f t="shared" si="32646"/>
        <v>0</v>
      </c>
      <c r="BP2327" s="119">
        <f t="shared" si="32646"/>
        <v>0</v>
      </c>
      <c r="BQ2327" s="110">
        <f t="shared" ref="BQ2327:BT2327" si="32647">ROUND(BQ2326/$E2326,2)</f>
        <v>0</v>
      </c>
      <c r="BR2327" s="110">
        <f t="shared" si="32647"/>
        <v>0</v>
      </c>
      <c r="BS2327" s="110">
        <f t="shared" si="32647"/>
        <v>0</v>
      </c>
      <c r="BT2327" s="119">
        <f t="shared" si="32647"/>
        <v>0</v>
      </c>
      <c r="BU2327" s="110">
        <f t="shared" ref="BU2327:BX2327" si="32648">ROUND(BU2326/$E2326,2)</f>
        <v>0</v>
      </c>
      <c r="BV2327" s="110">
        <f t="shared" si="32648"/>
        <v>0</v>
      </c>
      <c r="BW2327" s="110">
        <f t="shared" si="32648"/>
        <v>0</v>
      </c>
      <c r="BX2327" s="119">
        <f t="shared" si="32648"/>
        <v>0</v>
      </c>
      <c r="BY2327" s="110">
        <f t="shared" ref="BY2327:CC2327" si="32649">ROUND(BY2326/$E2326,2)</f>
        <v>0</v>
      </c>
      <c r="BZ2327" s="110">
        <f t="shared" si="32649"/>
        <v>0</v>
      </c>
      <c r="CA2327" s="110">
        <f t="shared" si="32649"/>
        <v>0</v>
      </c>
      <c r="CB2327" s="110">
        <f t="shared" si="32649"/>
        <v>3</v>
      </c>
      <c r="CC2327" s="119">
        <f t="shared" si="32649"/>
        <v>3</v>
      </c>
      <c r="CD2327" s="110">
        <f t="shared" ref="CD2327:CG2327" si="32650">ROUND(CD2326/$E2326,2)</f>
        <v>3</v>
      </c>
      <c r="CE2327" s="110"/>
      <c r="CF2327" s="110">
        <f t="shared" si="32650"/>
        <v>0</v>
      </c>
      <c r="CG2327" s="110">
        <f t="shared" si="32650"/>
        <v>0</v>
      </c>
      <c r="CH2327" s="111">
        <f>IF(C2326="","",D2326-SUM(G2327:CG2327))</f>
        <v>0</v>
      </c>
      <c r="CI2327" s="112">
        <f>IF(C2326="","",SUM(G2327:CG2327))</f>
        <v>9</v>
      </c>
      <c r="CJ2327" s="67" t="b">
        <f>IF(C2326="","",D2326=CI2327)</f>
        <v>1</v>
      </c>
    </row>
    <row r="2328" spans="1:88" s="5" customFormat="1" x14ac:dyDescent="0.3">
      <c r="A2328" s="173"/>
      <c r="B2328" s="157"/>
      <c r="C2328" s="170"/>
      <c r="D2328" s="160"/>
      <c r="E2328" s="163"/>
      <c r="F2328" s="166"/>
      <c r="G2328" s="113">
        <v>0</v>
      </c>
      <c r="H2328" s="113"/>
      <c r="I2328" s="113"/>
      <c r="J2328" s="113"/>
      <c r="K2328" s="113"/>
      <c r="L2328" s="113"/>
      <c r="M2328" s="113"/>
      <c r="N2328" s="113"/>
      <c r="O2328" s="113"/>
      <c r="P2328" s="113"/>
      <c r="Q2328" s="113"/>
      <c r="R2328" s="113"/>
      <c r="S2328" s="113"/>
      <c r="T2328" s="113"/>
      <c r="U2328" s="113">
        <f t="shared" ref="U2328:X2328" si="32651">U2326/$F2326</f>
        <v>0</v>
      </c>
      <c r="V2328" s="113">
        <f t="shared" si="32651"/>
        <v>0</v>
      </c>
      <c r="W2328" s="113">
        <f t="shared" si="32651"/>
        <v>0</v>
      </c>
      <c r="X2328" s="113">
        <f t="shared" si="32651"/>
        <v>0</v>
      </c>
      <c r="Y2328" s="113">
        <f t="shared" ref="Y2328:AG2328" si="32652">Y2326/$F2326</f>
        <v>0</v>
      </c>
      <c r="Z2328" s="113">
        <f t="shared" si="32652"/>
        <v>0</v>
      </c>
      <c r="AA2328" s="113">
        <f t="shared" si="32652"/>
        <v>0</v>
      </c>
      <c r="AB2328" s="113">
        <f t="shared" si="32652"/>
        <v>0</v>
      </c>
      <c r="AC2328" s="113">
        <f t="shared" si="32652"/>
        <v>0</v>
      </c>
      <c r="AD2328" s="113">
        <f t="shared" si="32652"/>
        <v>0</v>
      </c>
      <c r="AE2328" s="113">
        <f t="shared" si="32652"/>
        <v>0</v>
      </c>
      <c r="AF2328" s="113">
        <f t="shared" si="32652"/>
        <v>0</v>
      </c>
      <c r="AG2328" s="113">
        <f t="shared" si="32652"/>
        <v>0</v>
      </c>
      <c r="AH2328" s="113">
        <f t="shared" ref="AH2328:AK2328" si="32653">AH2326/$F2326</f>
        <v>0</v>
      </c>
      <c r="AI2328" s="113">
        <f t="shared" si="32653"/>
        <v>0</v>
      </c>
      <c r="AJ2328" s="113">
        <f t="shared" si="32653"/>
        <v>0</v>
      </c>
      <c r="AK2328" s="113">
        <f t="shared" si="32653"/>
        <v>0</v>
      </c>
      <c r="AL2328" s="113">
        <f t="shared" ref="AL2328:AT2328" si="32654">AL2326/$F2326</f>
        <v>0</v>
      </c>
      <c r="AM2328" s="113">
        <f t="shared" si="32654"/>
        <v>0</v>
      </c>
      <c r="AN2328" s="113">
        <f t="shared" si="32654"/>
        <v>0</v>
      </c>
      <c r="AO2328" s="113">
        <f t="shared" si="32654"/>
        <v>0</v>
      </c>
      <c r="AP2328" s="113">
        <f t="shared" si="32654"/>
        <v>0</v>
      </c>
      <c r="AQ2328" s="113">
        <f t="shared" si="32654"/>
        <v>0</v>
      </c>
      <c r="AR2328" s="113">
        <f t="shared" si="32654"/>
        <v>0</v>
      </c>
      <c r="AS2328" s="113">
        <f t="shared" si="32654"/>
        <v>0</v>
      </c>
      <c r="AT2328" s="113">
        <f t="shared" si="32654"/>
        <v>0</v>
      </c>
      <c r="AU2328" s="113">
        <f t="shared" ref="AU2328:AX2328" si="32655">AU2326/$F2326</f>
        <v>0</v>
      </c>
      <c r="AV2328" s="113">
        <f t="shared" si="32655"/>
        <v>0</v>
      </c>
      <c r="AW2328" s="113">
        <f t="shared" si="32655"/>
        <v>0</v>
      </c>
      <c r="AX2328" s="113">
        <f t="shared" si="32655"/>
        <v>0</v>
      </c>
      <c r="AY2328" s="113">
        <f t="shared" ref="AY2328:BC2328" si="32656">AY2326/$F2326</f>
        <v>0</v>
      </c>
      <c r="AZ2328" s="113">
        <f t="shared" si="32656"/>
        <v>0</v>
      </c>
      <c r="BA2328" s="113">
        <f t="shared" si="32656"/>
        <v>0</v>
      </c>
      <c r="BB2328" s="113">
        <f t="shared" si="32656"/>
        <v>0</v>
      </c>
      <c r="BC2328" s="113">
        <f t="shared" si="32656"/>
        <v>0</v>
      </c>
      <c r="BD2328" s="113">
        <f t="shared" ref="BD2328:BG2328" si="32657">BD2326/$F2326</f>
        <v>0</v>
      </c>
      <c r="BE2328" s="113">
        <f t="shared" si="32657"/>
        <v>0</v>
      </c>
      <c r="BF2328" s="113">
        <f t="shared" si="32657"/>
        <v>0</v>
      </c>
      <c r="BG2328" s="113">
        <f t="shared" si="32657"/>
        <v>0</v>
      </c>
      <c r="BH2328" s="113">
        <f t="shared" ref="BH2328:BK2328" si="32658">BH2326/$F2326</f>
        <v>0</v>
      </c>
      <c r="BI2328" s="113">
        <f t="shared" si="32658"/>
        <v>0</v>
      </c>
      <c r="BJ2328" s="113">
        <f t="shared" si="32658"/>
        <v>0</v>
      </c>
      <c r="BK2328" s="113">
        <f t="shared" si="32658"/>
        <v>0</v>
      </c>
      <c r="BL2328" s="113">
        <f t="shared" ref="BL2328:BP2328" si="32659">BL2326/$F2326</f>
        <v>0</v>
      </c>
      <c r="BM2328" s="113">
        <f t="shared" si="32659"/>
        <v>0</v>
      </c>
      <c r="BN2328" s="113">
        <f t="shared" si="32659"/>
        <v>0</v>
      </c>
      <c r="BO2328" s="113">
        <f t="shared" si="32659"/>
        <v>0</v>
      </c>
      <c r="BP2328" s="113">
        <f t="shared" si="32659"/>
        <v>0</v>
      </c>
      <c r="BQ2328" s="113">
        <f t="shared" ref="BQ2328:BT2328" si="32660">BQ2326/$F2326</f>
        <v>0</v>
      </c>
      <c r="BR2328" s="113">
        <f t="shared" si="32660"/>
        <v>0</v>
      </c>
      <c r="BS2328" s="113">
        <f t="shared" si="32660"/>
        <v>0</v>
      </c>
      <c r="BT2328" s="113">
        <f t="shared" si="32660"/>
        <v>0</v>
      </c>
      <c r="BU2328" s="113">
        <f t="shared" ref="BU2328:BX2328" si="32661">BU2326/$F2326</f>
        <v>0</v>
      </c>
      <c r="BV2328" s="113">
        <f t="shared" si="32661"/>
        <v>0</v>
      </c>
      <c r="BW2328" s="113">
        <f t="shared" si="32661"/>
        <v>0</v>
      </c>
      <c r="BX2328" s="113">
        <f t="shared" si="32661"/>
        <v>0</v>
      </c>
      <c r="BY2328" s="113">
        <f t="shared" ref="BY2328:CC2328" si="32662">BY2326/$F2326</f>
        <v>0</v>
      </c>
      <c r="BZ2328" s="113">
        <f t="shared" si="32662"/>
        <v>0</v>
      </c>
      <c r="CA2328" s="113">
        <f t="shared" si="32662"/>
        <v>0</v>
      </c>
      <c r="CB2328" s="113">
        <f t="shared" si="32662"/>
        <v>0.33333333333333331</v>
      </c>
      <c r="CC2328" s="113">
        <f t="shared" si="32662"/>
        <v>0.33333333333333331</v>
      </c>
      <c r="CD2328" s="113">
        <f t="shared" ref="CD2328:CG2328" si="32663">CD2326/$F2326</f>
        <v>0.33333333333333331</v>
      </c>
      <c r="CE2328" s="113"/>
      <c r="CF2328" s="113">
        <f t="shared" si="32663"/>
        <v>0</v>
      </c>
      <c r="CG2328" s="113">
        <f t="shared" si="32663"/>
        <v>0</v>
      </c>
      <c r="CH2328" s="114">
        <f>IF(C2326="","",100%-SUM(G2328:CG2328))</f>
        <v>0</v>
      </c>
      <c r="CI2328" s="115">
        <f>IF(C2326="","",SUM(G2328:CG2328))</f>
        <v>1</v>
      </c>
      <c r="CJ2328" s="67" t="b">
        <f>IF(C2326="","",SUM(G2328:CG2328)=CI2328)</f>
        <v>1</v>
      </c>
    </row>
    <row r="2329" spans="1:88" s="5" customFormat="1" ht="15" customHeight="1" x14ac:dyDescent="0.3">
      <c r="A2329" s="171" t="s">
        <v>1636</v>
      </c>
      <c r="B2329" s="155" t="s">
        <v>1637</v>
      </c>
      <c r="C2329" s="168" t="s">
        <v>163</v>
      </c>
      <c r="D2329" s="158">
        <v>18</v>
      </c>
      <c r="E2329" s="161">
        <v>1038116</v>
      </c>
      <c r="F2329" s="164">
        <f t="shared" si="32609"/>
        <v>18686088</v>
      </c>
      <c r="G2329" s="108">
        <v>0</v>
      </c>
      <c r="H2329" s="108"/>
      <c r="I2329" s="108"/>
      <c r="J2329" s="108"/>
      <c r="K2329" s="108"/>
      <c r="L2329" s="108"/>
      <c r="M2329" s="108"/>
      <c r="N2329" s="108"/>
      <c r="O2329" s="108"/>
      <c r="P2329" s="108"/>
      <c r="Q2329" s="108"/>
      <c r="R2329" s="108"/>
      <c r="S2329" s="108"/>
      <c r="T2329" s="108"/>
      <c r="U2329" s="108"/>
      <c r="V2329" s="108"/>
      <c r="W2329" s="108"/>
      <c r="X2329" s="108"/>
      <c r="Y2329" s="108"/>
      <c r="Z2329" s="108"/>
      <c r="AA2329" s="108"/>
      <c r="AB2329" s="108"/>
      <c r="AC2329" s="108"/>
      <c r="AD2329" s="108"/>
      <c r="AE2329" s="108"/>
      <c r="AF2329" s="108"/>
      <c r="AG2329" s="108"/>
      <c r="AH2329" s="108"/>
      <c r="AI2329" s="108"/>
      <c r="AJ2329" s="108"/>
      <c r="AK2329" s="108"/>
      <c r="AL2329" s="108"/>
      <c r="AM2329" s="108"/>
      <c r="AN2329" s="108"/>
      <c r="AO2329" s="108"/>
      <c r="AP2329" s="108"/>
      <c r="AQ2329" s="108"/>
      <c r="AR2329" s="108"/>
      <c r="AS2329" s="108"/>
      <c r="AT2329" s="108"/>
      <c r="AU2329" s="108"/>
      <c r="AV2329" s="108"/>
      <c r="AW2329" s="108"/>
      <c r="AX2329" s="108"/>
      <c r="AY2329" s="108"/>
      <c r="AZ2329" s="108"/>
      <c r="BA2329" s="108"/>
      <c r="BB2329" s="108"/>
      <c r="BC2329" s="108"/>
      <c r="BD2329" s="108"/>
      <c r="BE2329" s="108"/>
      <c r="BF2329" s="108"/>
      <c r="BG2329" s="108"/>
      <c r="BH2329" s="108"/>
      <c r="BI2329" s="108"/>
      <c r="BJ2329" s="108"/>
      <c r="BK2329" s="108"/>
      <c r="BL2329" s="108"/>
      <c r="BM2329" s="108"/>
      <c r="BN2329" s="108"/>
      <c r="BO2329" s="108"/>
      <c r="BP2329" s="108"/>
      <c r="BQ2329" s="108"/>
      <c r="BR2329" s="108"/>
      <c r="BS2329" s="108"/>
      <c r="BT2329" s="108"/>
      <c r="BU2329" s="108"/>
      <c r="BV2329" s="108"/>
      <c r="BW2329" s="108"/>
      <c r="BX2329" s="108"/>
      <c r="BY2329" s="108"/>
      <c r="BZ2329" s="108"/>
      <c r="CA2329" s="108"/>
      <c r="CB2329" s="108">
        <f>ROUND($F2329/3,0)</f>
        <v>6228696</v>
      </c>
      <c r="CC2329" s="108">
        <f t="shared" ref="CC2329:CD2329" si="32664">ROUND($F2329/3,0)</f>
        <v>6228696</v>
      </c>
      <c r="CD2329" s="108">
        <f t="shared" si="32664"/>
        <v>6228696</v>
      </c>
      <c r="CE2329" s="108"/>
      <c r="CF2329" s="108"/>
      <c r="CG2329" s="108"/>
      <c r="CH2329" s="109">
        <f>IF(C2329="","",F2329-SUM(G2329:CG2329))</f>
        <v>0</v>
      </c>
      <c r="CI2329" s="107">
        <f>IF(C2329="","",SUM(G2329:CG2329))</f>
        <v>18686088</v>
      </c>
      <c r="CJ2329" s="67" t="b">
        <f>IF(C2329="","",F2329=CI2329)</f>
        <v>1</v>
      </c>
    </row>
    <row r="2330" spans="1:88" s="5" customFormat="1" x14ac:dyDescent="0.3">
      <c r="A2330" s="172"/>
      <c r="B2330" s="156"/>
      <c r="C2330" s="169"/>
      <c r="D2330" s="159"/>
      <c r="E2330" s="162"/>
      <c r="F2330" s="165"/>
      <c r="G2330" s="119">
        <v>0</v>
      </c>
      <c r="H2330" s="119"/>
      <c r="I2330" s="119"/>
      <c r="J2330" s="119"/>
      <c r="K2330" s="119"/>
      <c r="L2330" s="119"/>
      <c r="M2330" s="119"/>
      <c r="N2330" s="119"/>
      <c r="O2330" s="119"/>
      <c r="P2330" s="119"/>
      <c r="Q2330" s="119"/>
      <c r="R2330" s="119"/>
      <c r="S2330" s="119"/>
      <c r="T2330" s="119"/>
      <c r="U2330" s="110">
        <f t="shared" ref="U2330:X2330" si="32665">ROUND(U2329/$E2329,2)</f>
        <v>0</v>
      </c>
      <c r="V2330" s="110">
        <f t="shared" si="32665"/>
        <v>0</v>
      </c>
      <c r="W2330" s="110">
        <f t="shared" si="32665"/>
        <v>0</v>
      </c>
      <c r="X2330" s="119">
        <f t="shared" si="32665"/>
        <v>0</v>
      </c>
      <c r="Y2330" s="110">
        <f t="shared" ref="Y2330:AG2330" si="32666">ROUND(Y2329/$E2329,2)</f>
        <v>0</v>
      </c>
      <c r="Z2330" s="110">
        <f t="shared" si="32666"/>
        <v>0</v>
      </c>
      <c r="AA2330" s="110">
        <f t="shared" si="32666"/>
        <v>0</v>
      </c>
      <c r="AB2330" s="110">
        <f t="shared" si="32666"/>
        <v>0</v>
      </c>
      <c r="AC2330" s="110">
        <f t="shared" si="32666"/>
        <v>0</v>
      </c>
      <c r="AD2330" s="110">
        <f t="shared" si="32666"/>
        <v>0</v>
      </c>
      <c r="AE2330" s="110">
        <f t="shared" si="32666"/>
        <v>0</v>
      </c>
      <c r="AF2330" s="110">
        <f t="shared" si="32666"/>
        <v>0</v>
      </c>
      <c r="AG2330" s="119">
        <f t="shared" si="32666"/>
        <v>0</v>
      </c>
      <c r="AH2330" s="110">
        <f t="shared" ref="AH2330:AK2330" si="32667">ROUND(AH2329/$E2329,2)</f>
        <v>0</v>
      </c>
      <c r="AI2330" s="110">
        <f t="shared" si="32667"/>
        <v>0</v>
      </c>
      <c r="AJ2330" s="110">
        <f t="shared" si="32667"/>
        <v>0</v>
      </c>
      <c r="AK2330" s="119">
        <f t="shared" si="32667"/>
        <v>0</v>
      </c>
      <c r="AL2330" s="110">
        <f t="shared" ref="AL2330:AT2330" si="32668">ROUND(AL2329/$E2329,2)</f>
        <v>0</v>
      </c>
      <c r="AM2330" s="110">
        <f t="shared" si="32668"/>
        <v>0</v>
      </c>
      <c r="AN2330" s="110">
        <f t="shared" si="32668"/>
        <v>0</v>
      </c>
      <c r="AO2330" s="110">
        <f t="shared" si="32668"/>
        <v>0</v>
      </c>
      <c r="AP2330" s="110">
        <f t="shared" si="32668"/>
        <v>0</v>
      </c>
      <c r="AQ2330" s="110">
        <f t="shared" si="32668"/>
        <v>0</v>
      </c>
      <c r="AR2330" s="110">
        <f t="shared" si="32668"/>
        <v>0</v>
      </c>
      <c r="AS2330" s="110">
        <f t="shared" si="32668"/>
        <v>0</v>
      </c>
      <c r="AT2330" s="119">
        <f t="shared" si="32668"/>
        <v>0</v>
      </c>
      <c r="AU2330" s="110">
        <f t="shared" ref="AU2330:AX2330" si="32669">ROUND(AU2329/$E2329,2)</f>
        <v>0</v>
      </c>
      <c r="AV2330" s="110">
        <f t="shared" si="32669"/>
        <v>0</v>
      </c>
      <c r="AW2330" s="110">
        <f t="shared" si="32669"/>
        <v>0</v>
      </c>
      <c r="AX2330" s="119">
        <f t="shared" si="32669"/>
        <v>0</v>
      </c>
      <c r="AY2330" s="110">
        <f t="shared" ref="AY2330:BC2330" si="32670">ROUND(AY2329/$E2329,2)</f>
        <v>0</v>
      </c>
      <c r="AZ2330" s="110">
        <f t="shared" si="32670"/>
        <v>0</v>
      </c>
      <c r="BA2330" s="110">
        <f t="shared" si="32670"/>
        <v>0</v>
      </c>
      <c r="BB2330" s="110">
        <f t="shared" si="32670"/>
        <v>0</v>
      </c>
      <c r="BC2330" s="119">
        <f t="shared" si="32670"/>
        <v>0</v>
      </c>
      <c r="BD2330" s="110">
        <f t="shared" ref="BD2330:BG2330" si="32671">ROUND(BD2329/$E2329,2)</f>
        <v>0</v>
      </c>
      <c r="BE2330" s="110">
        <f t="shared" si="32671"/>
        <v>0</v>
      </c>
      <c r="BF2330" s="110">
        <f t="shared" si="32671"/>
        <v>0</v>
      </c>
      <c r="BG2330" s="119">
        <f t="shared" si="32671"/>
        <v>0</v>
      </c>
      <c r="BH2330" s="110">
        <f t="shared" ref="BH2330:BK2330" si="32672">ROUND(BH2329/$E2329,2)</f>
        <v>0</v>
      </c>
      <c r="BI2330" s="110">
        <f t="shared" si="32672"/>
        <v>0</v>
      </c>
      <c r="BJ2330" s="110">
        <f t="shared" si="32672"/>
        <v>0</v>
      </c>
      <c r="BK2330" s="119">
        <f t="shared" si="32672"/>
        <v>0</v>
      </c>
      <c r="BL2330" s="110">
        <f t="shared" ref="BL2330:BP2330" si="32673">ROUND(BL2329/$E2329,2)</f>
        <v>0</v>
      </c>
      <c r="BM2330" s="110">
        <f t="shared" si="32673"/>
        <v>0</v>
      </c>
      <c r="BN2330" s="110">
        <f t="shared" si="32673"/>
        <v>0</v>
      </c>
      <c r="BO2330" s="110">
        <f t="shared" si="32673"/>
        <v>0</v>
      </c>
      <c r="BP2330" s="119">
        <f t="shared" si="32673"/>
        <v>0</v>
      </c>
      <c r="BQ2330" s="110">
        <f t="shared" ref="BQ2330:BT2330" si="32674">ROUND(BQ2329/$E2329,2)</f>
        <v>0</v>
      </c>
      <c r="BR2330" s="110">
        <f t="shared" si="32674"/>
        <v>0</v>
      </c>
      <c r="BS2330" s="110">
        <f t="shared" si="32674"/>
        <v>0</v>
      </c>
      <c r="BT2330" s="119">
        <f t="shared" si="32674"/>
        <v>0</v>
      </c>
      <c r="BU2330" s="110">
        <f t="shared" ref="BU2330:BX2330" si="32675">ROUND(BU2329/$E2329,2)</f>
        <v>0</v>
      </c>
      <c r="BV2330" s="110">
        <f t="shared" si="32675"/>
        <v>0</v>
      </c>
      <c r="BW2330" s="110">
        <f t="shared" si="32675"/>
        <v>0</v>
      </c>
      <c r="BX2330" s="119">
        <f t="shared" si="32675"/>
        <v>0</v>
      </c>
      <c r="BY2330" s="110">
        <f t="shared" ref="BY2330:CC2330" si="32676">ROUND(BY2329/$E2329,2)</f>
        <v>0</v>
      </c>
      <c r="BZ2330" s="110">
        <f t="shared" si="32676"/>
        <v>0</v>
      </c>
      <c r="CA2330" s="110">
        <f t="shared" si="32676"/>
        <v>0</v>
      </c>
      <c r="CB2330" s="110">
        <f t="shared" si="32676"/>
        <v>6</v>
      </c>
      <c r="CC2330" s="119">
        <f t="shared" si="32676"/>
        <v>6</v>
      </c>
      <c r="CD2330" s="110">
        <f t="shared" ref="CD2330:CG2330" si="32677">ROUND(CD2329/$E2329,2)</f>
        <v>6</v>
      </c>
      <c r="CE2330" s="110"/>
      <c r="CF2330" s="110">
        <f t="shared" si="32677"/>
        <v>0</v>
      </c>
      <c r="CG2330" s="110">
        <f t="shared" si="32677"/>
        <v>0</v>
      </c>
      <c r="CH2330" s="111">
        <f>IF(C2329="","",D2329-SUM(G2330:CG2330))</f>
        <v>0</v>
      </c>
      <c r="CI2330" s="112">
        <f>IF(C2329="","",SUM(G2330:CG2330))</f>
        <v>18</v>
      </c>
      <c r="CJ2330" s="67" t="b">
        <f>IF(C2329="","",D2329=CI2330)</f>
        <v>1</v>
      </c>
    </row>
    <row r="2331" spans="1:88" s="5" customFormat="1" x14ac:dyDescent="0.3">
      <c r="A2331" s="173"/>
      <c r="B2331" s="157"/>
      <c r="C2331" s="170"/>
      <c r="D2331" s="160"/>
      <c r="E2331" s="163"/>
      <c r="F2331" s="166"/>
      <c r="G2331" s="113">
        <v>0</v>
      </c>
      <c r="H2331" s="113"/>
      <c r="I2331" s="113"/>
      <c r="J2331" s="113"/>
      <c r="K2331" s="113"/>
      <c r="L2331" s="113"/>
      <c r="M2331" s="113"/>
      <c r="N2331" s="113"/>
      <c r="O2331" s="113"/>
      <c r="P2331" s="113"/>
      <c r="Q2331" s="113"/>
      <c r="R2331" s="113"/>
      <c r="S2331" s="113"/>
      <c r="T2331" s="113"/>
      <c r="U2331" s="113">
        <f t="shared" ref="U2331:X2331" si="32678">U2329/$F2329</f>
        <v>0</v>
      </c>
      <c r="V2331" s="113">
        <f t="shared" si="32678"/>
        <v>0</v>
      </c>
      <c r="W2331" s="113">
        <f t="shared" si="32678"/>
        <v>0</v>
      </c>
      <c r="X2331" s="113">
        <f t="shared" si="32678"/>
        <v>0</v>
      </c>
      <c r="Y2331" s="113">
        <f t="shared" ref="Y2331:AG2331" si="32679">Y2329/$F2329</f>
        <v>0</v>
      </c>
      <c r="Z2331" s="113">
        <f t="shared" si="32679"/>
        <v>0</v>
      </c>
      <c r="AA2331" s="113">
        <f t="shared" si="32679"/>
        <v>0</v>
      </c>
      <c r="AB2331" s="113">
        <f t="shared" si="32679"/>
        <v>0</v>
      </c>
      <c r="AC2331" s="113">
        <f t="shared" si="32679"/>
        <v>0</v>
      </c>
      <c r="AD2331" s="113">
        <f t="shared" si="32679"/>
        <v>0</v>
      </c>
      <c r="AE2331" s="113">
        <f t="shared" si="32679"/>
        <v>0</v>
      </c>
      <c r="AF2331" s="113">
        <f t="shared" si="32679"/>
        <v>0</v>
      </c>
      <c r="AG2331" s="113">
        <f t="shared" si="32679"/>
        <v>0</v>
      </c>
      <c r="AH2331" s="113">
        <f t="shared" ref="AH2331:AK2331" si="32680">AH2329/$F2329</f>
        <v>0</v>
      </c>
      <c r="AI2331" s="113">
        <f t="shared" si="32680"/>
        <v>0</v>
      </c>
      <c r="AJ2331" s="113">
        <f t="shared" si="32680"/>
        <v>0</v>
      </c>
      <c r="AK2331" s="113">
        <f t="shared" si="32680"/>
        <v>0</v>
      </c>
      <c r="AL2331" s="113">
        <f t="shared" ref="AL2331:AT2331" si="32681">AL2329/$F2329</f>
        <v>0</v>
      </c>
      <c r="AM2331" s="113">
        <f t="shared" si="32681"/>
        <v>0</v>
      </c>
      <c r="AN2331" s="113">
        <f t="shared" si="32681"/>
        <v>0</v>
      </c>
      <c r="AO2331" s="113">
        <f t="shared" si="32681"/>
        <v>0</v>
      </c>
      <c r="AP2331" s="113">
        <f t="shared" si="32681"/>
        <v>0</v>
      </c>
      <c r="AQ2331" s="113">
        <f t="shared" si="32681"/>
        <v>0</v>
      </c>
      <c r="AR2331" s="113">
        <f t="shared" si="32681"/>
        <v>0</v>
      </c>
      <c r="AS2331" s="113">
        <f t="shared" si="32681"/>
        <v>0</v>
      </c>
      <c r="AT2331" s="113">
        <f t="shared" si="32681"/>
        <v>0</v>
      </c>
      <c r="AU2331" s="113">
        <f t="shared" ref="AU2331:AX2331" si="32682">AU2329/$F2329</f>
        <v>0</v>
      </c>
      <c r="AV2331" s="113">
        <f t="shared" si="32682"/>
        <v>0</v>
      </c>
      <c r="AW2331" s="113">
        <f t="shared" si="32682"/>
        <v>0</v>
      </c>
      <c r="AX2331" s="113">
        <f t="shared" si="32682"/>
        <v>0</v>
      </c>
      <c r="AY2331" s="113">
        <f t="shared" ref="AY2331:BC2331" si="32683">AY2329/$F2329</f>
        <v>0</v>
      </c>
      <c r="AZ2331" s="113">
        <f t="shared" si="32683"/>
        <v>0</v>
      </c>
      <c r="BA2331" s="113">
        <f t="shared" si="32683"/>
        <v>0</v>
      </c>
      <c r="BB2331" s="113">
        <f t="shared" si="32683"/>
        <v>0</v>
      </c>
      <c r="BC2331" s="113">
        <f t="shared" si="32683"/>
        <v>0</v>
      </c>
      <c r="BD2331" s="113">
        <f t="shared" ref="BD2331:BG2331" si="32684">BD2329/$F2329</f>
        <v>0</v>
      </c>
      <c r="BE2331" s="113">
        <f t="shared" si="32684"/>
        <v>0</v>
      </c>
      <c r="BF2331" s="113">
        <f t="shared" si="32684"/>
        <v>0</v>
      </c>
      <c r="BG2331" s="113">
        <f t="shared" si="32684"/>
        <v>0</v>
      </c>
      <c r="BH2331" s="113">
        <f t="shared" ref="BH2331:BK2331" si="32685">BH2329/$F2329</f>
        <v>0</v>
      </c>
      <c r="BI2331" s="113">
        <f t="shared" si="32685"/>
        <v>0</v>
      </c>
      <c r="BJ2331" s="113">
        <f t="shared" si="32685"/>
        <v>0</v>
      </c>
      <c r="BK2331" s="113">
        <f t="shared" si="32685"/>
        <v>0</v>
      </c>
      <c r="BL2331" s="113">
        <f t="shared" ref="BL2331:BP2331" si="32686">BL2329/$F2329</f>
        <v>0</v>
      </c>
      <c r="BM2331" s="113">
        <f t="shared" si="32686"/>
        <v>0</v>
      </c>
      <c r="BN2331" s="113">
        <f t="shared" si="32686"/>
        <v>0</v>
      </c>
      <c r="BO2331" s="113">
        <f t="shared" si="32686"/>
        <v>0</v>
      </c>
      <c r="BP2331" s="113">
        <f t="shared" si="32686"/>
        <v>0</v>
      </c>
      <c r="BQ2331" s="113">
        <f t="shared" ref="BQ2331:BT2331" si="32687">BQ2329/$F2329</f>
        <v>0</v>
      </c>
      <c r="BR2331" s="113">
        <f t="shared" si="32687"/>
        <v>0</v>
      </c>
      <c r="BS2331" s="113">
        <f t="shared" si="32687"/>
        <v>0</v>
      </c>
      <c r="BT2331" s="113">
        <f t="shared" si="32687"/>
        <v>0</v>
      </c>
      <c r="BU2331" s="113">
        <f t="shared" ref="BU2331:BX2331" si="32688">BU2329/$F2329</f>
        <v>0</v>
      </c>
      <c r="BV2331" s="113">
        <f t="shared" si="32688"/>
        <v>0</v>
      </c>
      <c r="BW2331" s="113">
        <f t="shared" si="32688"/>
        <v>0</v>
      </c>
      <c r="BX2331" s="113">
        <f t="shared" si="32688"/>
        <v>0</v>
      </c>
      <c r="BY2331" s="113">
        <f t="shared" ref="BY2331:CC2331" si="32689">BY2329/$F2329</f>
        <v>0</v>
      </c>
      <c r="BZ2331" s="113">
        <f t="shared" si="32689"/>
        <v>0</v>
      </c>
      <c r="CA2331" s="113">
        <f t="shared" si="32689"/>
        <v>0</v>
      </c>
      <c r="CB2331" s="113">
        <f t="shared" si="32689"/>
        <v>0.33333333333333331</v>
      </c>
      <c r="CC2331" s="113">
        <f t="shared" si="32689"/>
        <v>0.33333333333333331</v>
      </c>
      <c r="CD2331" s="113">
        <f t="shared" ref="CD2331:CG2331" si="32690">CD2329/$F2329</f>
        <v>0.33333333333333331</v>
      </c>
      <c r="CE2331" s="113"/>
      <c r="CF2331" s="113">
        <f t="shared" si="32690"/>
        <v>0</v>
      </c>
      <c r="CG2331" s="113">
        <f t="shared" si="32690"/>
        <v>0</v>
      </c>
      <c r="CH2331" s="114">
        <f>IF(C2329="","",100%-SUM(G2331:CG2331))</f>
        <v>0</v>
      </c>
      <c r="CI2331" s="115">
        <f>IF(C2329="","",SUM(G2331:CG2331))</f>
        <v>1</v>
      </c>
      <c r="CJ2331" s="67" t="b">
        <f>IF(C2329="","",SUM(G2331:CG2331)=CI2331)</f>
        <v>1</v>
      </c>
    </row>
    <row r="2332" spans="1:88" s="5" customFormat="1" ht="15" customHeight="1" x14ac:dyDescent="0.3">
      <c r="A2332" s="171" t="s">
        <v>1638</v>
      </c>
      <c r="B2332" s="155" t="s">
        <v>1639</v>
      </c>
      <c r="C2332" s="168" t="s">
        <v>163</v>
      </c>
      <c r="D2332" s="158">
        <v>30</v>
      </c>
      <c r="E2332" s="161">
        <v>443993</v>
      </c>
      <c r="F2332" s="164">
        <f t="shared" si="32609"/>
        <v>13319790</v>
      </c>
      <c r="G2332" s="108">
        <v>0</v>
      </c>
      <c r="H2332" s="108"/>
      <c r="I2332" s="108"/>
      <c r="J2332" s="108"/>
      <c r="K2332" s="108"/>
      <c r="L2332" s="108"/>
      <c r="M2332" s="108"/>
      <c r="N2332" s="108"/>
      <c r="O2332" s="108"/>
      <c r="P2332" s="108"/>
      <c r="Q2332" s="108"/>
      <c r="R2332" s="108"/>
      <c r="S2332" s="108"/>
      <c r="T2332" s="108"/>
      <c r="U2332" s="108"/>
      <c r="V2332" s="108"/>
      <c r="W2332" s="108"/>
      <c r="X2332" s="108"/>
      <c r="Y2332" s="108"/>
      <c r="Z2332" s="108"/>
      <c r="AA2332" s="108"/>
      <c r="AB2332" s="108"/>
      <c r="AC2332" s="108"/>
      <c r="AD2332" s="108"/>
      <c r="AE2332" s="108"/>
      <c r="AF2332" s="108"/>
      <c r="AG2332" s="108"/>
      <c r="AH2332" s="108"/>
      <c r="AI2332" s="108"/>
      <c r="AJ2332" s="108"/>
      <c r="AK2332" s="108"/>
      <c r="AL2332" s="108"/>
      <c r="AM2332" s="108"/>
      <c r="AN2332" s="108"/>
      <c r="AO2332" s="108"/>
      <c r="AP2332" s="108"/>
      <c r="AQ2332" s="108"/>
      <c r="AR2332" s="108"/>
      <c r="AS2332" s="108"/>
      <c r="AT2332" s="108"/>
      <c r="AU2332" s="108"/>
      <c r="AV2332" s="108"/>
      <c r="AW2332" s="108"/>
      <c r="AX2332" s="108"/>
      <c r="AY2332" s="108"/>
      <c r="AZ2332" s="108"/>
      <c r="BA2332" s="108"/>
      <c r="BB2332" s="108"/>
      <c r="BC2332" s="108"/>
      <c r="BD2332" s="108"/>
      <c r="BE2332" s="108"/>
      <c r="BF2332" s="108"/>
      <c r="BG2332" s="108"/>
      <c r="BH2332" s="108"/>
      <c r="BI2332" s="108"/>
      <c r="BJ2332" s="108"/>
      <c r="BK2332" s="108"/>
      <c r="BL2332" s="108"/>
      <c r="BM2332" s="108"/>
      <c r="BN2332" s="108"/>
      <c r="BO2332" s="108"/>
      <c r="BP2332" s="108"/>
      <c r="BQ2332" s="108"/>
      <c r="BR2332" s="108"/>
      <c r="BS2332" s="108"/>
      <c r="BT2332" s="108"/>
      <c r="BU2332" s="108"/>
      <c r="BV2332" s="108"/>
      <c r="BW2332" s="108"/>
      <c r="BX2332" s="108"/>
      <c r="BY2332" s="108"/>
      <c r="BZ2332" s="108"/>
      <c r="CA2332" s="108"/>
      <c r="CB2332" s="108">
        <f>ROUND($F2332/3,0)</f>
        <v>4439930</v>
      </c>
      <c r="CC2332" s="108">
        <f t="shared" ref="CC2332:CD2332" si="32691">ROUND($F2332/3,0)</f>
        <v>4439930</v>
      </c>
      <c r="CD2332" s="108">
        <f t="shared" si="32691"/>
        <v>4439930</v>
      </c>
      <c r="CE2332" s="108"/>
      <c r="CF2332" s="108"/>
      <c r="CG2332" s="108"/>
      <c r="CH2332" s="109">
        <f>IF(C2332="","",F2332-SUM(G2332:CG2332))</f>
        <v>0</v>
      </c>
      <c r="CI2332" s="107">
        <f>IF(C2332="","",SUM(G2332:CG2332))</f>
        <v>13319790</v>
      </c>
      <c r="CJ2332" s="67" t="b">
        <f>IF(C2332="","",F2332=CI2332)</f>
        <v>1</v>
      </c>
    </row>
    <row r="2333" spans="1:88" s="5" customFormat="1" x14ac:dyDescent="0.3">
      <c r="A2333" s="172"/>
      <c r="B2333" s="156"/>
      <c r="C2333" s="169"/>
      <c r="D2333" s="159"/>
      <c r="E2333" s="162"/>
      <c r="F2333" s="165"/>
      <c r="G2333" s="119">
        <v>0</v>
      </c>
      <c r="H2333" s="119"/>
      <c r="I2333" s="119"/>
      <c r="J2333" s="119"/>
      <c r="K2333" s="119"/>
      <c r="L2333" s="119"/>
      <c r="M2333" s="119"/>
      <c r="N2333" s="119"/>
      <c r="O2333" s="119"/>
      <c r="P2333" s="119"/>
      <c r="Q2333" s="119"/>
      <c r="R2333" s="119"/>
      <c r="S2333" s="119"/>
      <c r="T2333" s="119"/>
      <c r="U2333" s="110">
        <f t="shared" ref="U2333:X2333" si="32692">ROUND(U2332/$E2332,2)</f>
        <v>0</v>
      </c>
      <c r="V2333" s="110">
        <f t="shared" si="32692"/>
        <v>0</v>
      </c>
      <c r="W2333" s="110">
        <f t="shared" si="32692"/>
        <v>0</v>
      </c>
      <c r="X2333" s="119">
        <f t="shared" si="32692"/>
        <v>0</v>
      </c>
      <c r="Y2333" s="110">
        <f t="shared" ref="Y2333:AG2333" si="32693">ROUND(Y2332/$E2332,2)</f>
        <v>0</v>
      </c>
      <c r="Z2333" s="110">
        <f t="shared" si="32693"/>
        <v>0</v>
      </c>
      <c r="AA2333" s="110">
        <f t="shared" si="32693"/>
        <v>0</v>
      </c>
      <c r="AB2333" s="110">
        <f t="shared" si="32693"/>
        <v>0</v>
      </c>
      <c r="AC2333" s="110">
        <f t="shared" si="32693"/>
        <v>0</v>
      </c>
      <c r="AD2333" s="110">
        <f t="shared" si="32693"/>
        <v>0</v>
      </c>
      <c r="AE2333" s="110">
        <f t="shared" si="32693"/>
        <v>0</v>
      </c>
      <c r="AF2333" s="110">
        <f t="shared" si="32693"/>
        <v>0</v>
      </c>
      <c r="AG2333" s="119">
        <f t="shared" si="32693"/>
        <v>0</v>
      </c>
      <c r="AH2333" s="110">
        <f t="shared" ref="AH2333:AK2333" si="32694">ROUND(AH2332/$E2332,2)</f>
        <v>0</v>
      </c>
      <c r="AI2333" s="110">
        <f t="shared" si="32694"/>
        <v>0</v>
      </c>
      <c r="AJ2333" s="110">
        <f t="shared" si="32694"/>
        <v>0</v>
      </c>
      <c r="AK2333" s="119">
        <f t="shared" si="32694"/>
        <v>0</v>
      </c>
      <c r="AL2333" s="110">
        <f t="shared" ref="AL2333:AT2333" si="32695">ROUND(AL2332/$E2332,2)</f>
        <v>0</v>
      </c>
      <c r="AM2333" s="110">
        <f t="shared" si="32695"/>
        <v>0</v>
      </c>
      <c r="AN2333" s="110">
        <f t="shared" si="32695"/>
        <v>0</v>
      </c>
      <c r="AO2333" s="110">
        <f t="shared" si="32695"/>
        <v>0</v>
      </c>
      <c r="AP2333" s="110">
        <f t="shared" si="32695"/>
        <v>0</v>
      </c>
      <c r="AQ2333" s="110">
        <f t="shared" si="32695"/>
        <v>0</v>
      </c>
      <c r="AR2333" s="110">
        <f t="shared" si="32695"/>
        <v>0</v>
      </c>
      <c r="AS2333" s="110">
        <f t="shared" si="32695"/>
        <v>0</v>
      </c>
      <c r="AT2333" s="119">
        <f t="shared" si="32695"/>
        <v>0</v>
      </c>
      <c r="AU2333" s="110">
        <f t="shared" ref="AU2333:AX2333" si="32696">ROUND(AU2332/$E2332,2)</f>
        <v>0</v>
      </c>
      <c r="AV2333" s="110">
        <f t="shared" si="32696"/>
        <v>0</v>
      </c>
      <c r="AW2333" s="110">
        <f t="shared" si="32696"/>
        <v>0</v>
      </c>
      <c r="AX2333" s="119">
        <f t="shared" si="32696"/>
        <v>0</v>
      </c>
      <c r="AY2333" s="110">
        <f t="shared" ref="AY2333:BC2333" si="32697">ROUND(AY2332/$E2332,2)</f>
        <v>0</v>
      </c>
      <c r="AZ2333" s="110">
        <f t="shared" si="32697"/>
        <v>0</v>
      </c>
      <c r="BA2333" s="110">
        <f t="shared" si="32697"/>
        <v>0</v>
      </c>
      <c r="BB2333" s="110">
        <f t="shared" si="32697"/>
        <v>0</v>
      </c>
      <c r="BC2333" s="119">
        <f t="shared" si="32697"/>
        <v>0</v>
      </c>
      <c r="BD2333" s="110">
        <f t="shared" ref="BD2333:BG2333" si="32698">ROUND(BD2332/$E2332,2)</f>
        <v>0</v>
      </c>
      <c r="BE2333" s="110">
        <f t="shared" si="32698"/>
        <v>0</v>
      </c>
      <c r="BF2333" s="110">
        <f t="shared" si="32698"/>
        <v>0</v>
      </c>
      <c r="BG2333" s="119">
        <f t="shared" si="32698"/>
        <v>0</v>
      </c>
      <c r="BH2333" s="110">
        <f t="shared" ref="BH2333:BK2333" si="32699">ROUND(BH2332/$E2332,2)</f>
        <v>0</v>
      </c>
      <c r="BI2333" s="110">
        <f t="shared" si="32699"/>
        <v>0</v>
      </c>
      <c r="BJ2333" s="110">
        <f t="shared" si="32699"/>
        <v>0</v>
      </c>
      <c r="BK2333" s="119">
        <f t="shared" si="32699"/>
        <v>0</v>
      </c>
      <c r="BL2333" s="110">
        <f t="shared" ref="BL2333:BP2333" si="32700">ROUND(BL2332/$E2332,2)</f>
        <v>0</v>
      </c>
      <c r="BM2333" s="110">
        <f t="shared" si="32700"/>
        <v>0</v>
      </c>
      <c r="BN2333" s="110">
        <f t="shared" si="32700"/>
        <v>0</v>
      </c>
      <c r="BO2333" s="110">
        <f t="shared" si="32700"/>
        <v>0</v>
      </c>
      <c r="BP2333" s="119">
        <f t="shared" si="32700"/>
        <v>0</v>
      </c>
      <c r="BQ2333" s="110">
        <f t="shared" ref="BQ2333:BT2333" si="32701">ROUND(BQ2332/$E2332,2)</f>
        <v>0</v>
      </c>
      <c r="BR2333" s="110">
        <f t="shared" si="32701"/>
        <v>0</v>
      </c>
      <c r="BS2333" s="110">
        <f t="shared" si="32701"/>
        <v>0</v>
      </c>
      <c r="BT2333" s="119">
        <f t="shared" si="32701"/>
        <v>0</v>
      </c>
      <c r="BU2333" s="110">
        <f t="shared" ref="BU2333:BX2333" si="32702">ROUND(BU2332/$E2332,2)</f>
        <v>0</v>
      </c>
      <c r="BV2333" s="110">
        <f t="shared" si="32702"/>
        <v>0</v>
      </c>
      <c r="BW2333" s="110">
        <f t="shared" si="32702"/>
        <v>0</v>
      </c>
      <c r="BX2333" s="119">
        <f t="shared" si="32702"/>
        <v>0</v>
      </c>
      <c r="BY2333" s="110">
        <f t="shared" ref="BY2333:CC2333" si="32703">ROUND(BY2332/$E2332,2)</f>
        <v>0</v>
      </c>
      <c r="BZ2333" s="110">
        <f t="shared" si="32703"/>
        <v>0</v>
      </c>
      <c r="CA2333" s="110">
        <f t="shared" si="32703"/>
        <v>0</v>
      </c>
      <c r="CB2333" s="110">
        <f t="shared" si="32703"/>
        <v>10</v>
      </c>
      <c r="CC2333" s="119">
        <f t="shared" si="32703"/>
        <v>10</v>
      </c>
      <c r="CD2333" s="110">
        <f t="shared" ref="CD2333:CG2333" si="32704">ROUND(CD2332/$E2332,2)</f>
        <v>10</v>
      </c>
      <c r="CE2333" s="110"/>
      <c r="CF2333" s="110">
        <f t="shared" si="32704"/>
        <v>0</v>
      </c>
      <c r="CG2333" s="110">
        <f t="shared" si="32704"/>
        <v>0</v>
      </c>
      <c r="CH2333" s="111">
        <f>IF(C2332="","",D2332-SUM(G2333:CG2333))</f>
        <v>0</v>
      </c>
      <c r="CI2333" s="112">
        <f>IF(C2332="","",SUM(G2333:CG2333))</f>
        <v>30</v>
      </c>
      <c r="CJ2333" s="67" t="b">
        <f>IF(C2332="","",D2332=CI2333)</f>
        <v>1</v>
      </c>
    </row>
    <row r="2334" spans="1:88" s="5" customFormat="1" x14ac:dyDescent="0.3">
      <c r="A2334" s="173"/>
      <c r="B2334" s="157"/>
      <c r="C2334" s="170"/>
      <c r="D2334" s="160"/>
      <c r="E2334" s="163"/>
      <c r="F2334" s="166"/>
      <c r="G2334" s="113">
        <v>0</v>
      </c>
      <c r="H2334" s="113"/>
      <c r="I2334" s="113"/>
      <c r="J2334" s="113"/>
      <c r="K2334" s="113"/>
      <c r="L2334" s="113"/>
      <c r="M2334" s="113"/>
      <c r="N2334" s="113"/>
      <c r="O2334" s="113"/>
      <c r="P2334" s="113"/>
      <c r="Q2334" s="113"/>
      <c r="R2334" s="113"/>
      <c r="S2334" s="113"/>
      <c r="T2334" s="113"/>
      <c r="U2334" s="113">
        <f t="shared" ref="U2334:X2334" si="32705">U2332/$F2332</f>
        <v>0</v>
      </c>
      <c r="V2334" s="113">
        <f t="shared" si="32705"/>
        <v>0</v>
      </c>
      <c r="W2334" s="113">
        <f t="shared" si="32705"/>
        <v>0</v>
      </c>
      <c r="X2334" s="113">
        <f t="shared" si="32705"/>
        <v>0</v>
      </c>
      <c r="Y2334" s="113">
        <f t="shared" ref="Y2334:AG2334" si="32706">Y2332/$F2332</f>
        <v>0</v>
      </c>
      <c r="Z2334" s="113">
        <f t="shared" si="32706"/>
        <v>0</v>
      </c>
      <c r="AA2334" s="113">
        <f t="shared" si="32706"/>
        <v>0</v>
      </c>
      <c r="AB2334" s="113">
        <f t="shared" si="32706"/>
        <v>0</v>
      </c>
      <c r="AC2334" s="113">
        <f t="shared" si="32706"/>
        <v>0</v>
      </c>
      <c r="AD2334" s="113">
        <f t="shared" si="32706"/>
        <v>0</v>
      </c>
      <c r="AE2334" s="113">
        <f t="shared" si="32706"/>
        <v>0</v>
      </c>
      <c r="AF2334" s="113">
        <f t="shared" si="32706"/>
        <v>0</v>
      </c>
      <c r="AG2334" s="113">
        <f t="shared" si="32706"/>
        <v>0</v>
      </c>
      <c r="AH2334" s="113">
        <f t="shared" ref="AH2334:AK2334" si="32707">AH2332/$F2332</f>
        <v>0</v>
      </c>
      <c r="AI2334" s="113">
        <f t="shared" si="32707"/>
        <v>0</v>
      </c>
      <c r="AJ2334" s="113">
        <f t="shared" si="32707"/>
        <v>0</v>
      </c>
      <c r="AK2334" s="113">
        <f t="shared" si="32707"/>
        <v>0</v>
      </c>
      <c r="AL2334" s="113">
        <f t="shared" ref="AL2334:AT2334" si="32708">AL2332/$F2332</f>
        <v>0</v>
      </c>
      <c r="AM2334" s="113">
        <f t="shared" si="32708"/>
        <v>0</v>
      </c>
      <c r="AN2334" s="113">
        <f t="shared" si="32708"/>
        <v>0</v>
      </c>
      <c r="AO2334" s="113">
        <f t="shared" si="32708"/>
        <v>0</v>
      </c>
      <c r="AP2334" s="113">
        <f t="shared" si="32708"/>
        <v>0</v>
      </c>
      <c r="AQ2334" s="113">
        <f t="shared" si="32708"/>
        <v>0</v>
      </c>
      <c r="AR2334" s="113">
        <f t="shared" si="32708"/>
        <v>0</v>
      </c>
      <c r="AS2334" s="113">
        <f t="shared" si="32708"/>
        <v>0</v>
      </c>
      <c r="AT2334" s="113">
        <f t="shared" si="32708"/>
        <v>0</v>
      </c>
      <c r="AU2334" s="113">
        <f t="shared" ref="AU2334:AX2334" si="32709">AU2332/$F2332</f>
        <v>0</v>
      </c>
      <c r="AV2334" s="113">
        <f t="shared" si="32709"/>
        <v>0</v>
      </c>
      <c r="AW2334" s="113">
        <f t="shared" si="32709"/>
        <v>0</v>
      </c>
      <c r="AX2334" s="113">
        <f t="shared" si="32709"/>
        <v>0</v>
      </c>
      <c r="AY2334" s="113">
        <f t="shared" ref="AY2334:BC2334" si="32710">AY2332/$F2332</f>
        <v>0</v>
      </c>
      <c r="AZ2334" s="113">
        <f t="shared" si="32710"/>
        <v>0</v>
      </c>
      <c r="BA2334" s="113">
        <f t="shared" si="32710"/>
        <v>0</v>
      </c>
      <c r="BB2334" s="113">
        <f t="shared" si="32710"/>
        <v>0</v>
      </c>
      <c r="BC2334" s="113">
        <f t="shared" si="32710"/>
        <v>0</v>
      </c>
      <c r="BD2334" s="113">
        <f t="shared" ref="BD2334:BG2334" si="32711">BD2332/$F2332</f>
        <v>0</v>
      </c>
      <c r="BE2334" s="113">
        <f t="shared" si="32711"/>
        <v>0</v>
      </c>
      <c r="BF2334" s="113">
        <f t="shared" si="32711"/>
        <v>0</v>
      </c>
      <c r="BG2334" s="113">
        <f t="shared" si="32711"/>
        <v>0</v>
      </c>
      <c r="BH2334" s="113">
        <f t="shared" ref="BH2334:BK2334" si="32712">BH2332/$F2332</f>
        <v>0</v>
      </c>
      <c r="BI2334" s="113">
        <f t="shared" si="32712"/>
        <v>0</v>
      </c>
      <c r="BJ2334" s="113">
        <f t="shared" si="32712"/>
        <v>0</v>
      </c>
      <c r="BK2334" s="113">
        <f t="shared" si="32712"/>
        <v>0</v>
      </c>
      <c r="BL2334" s="113">
        <f t="shared" ref="BL2334:BP2334" si="32713">BL2332/$F2332</f>
        <v>0</v>
      </c>
      <c r="BM2334" s="113">
        <f t="shared" si="32713"/>
        <v>0</v>
      </c>
      <c r="BN2334" s="113">
        <f t="shared" si="32713"/>
        <v>0</v>
      </c>
      <c r="BO2334" s="113">
        <f t="shared" si="32713"/>
        <v>0</v>
      </c>
      <c r="BP2334" s="113">
        <f t="shared" si="32713"/>
        <v>0</v>
      </c>
      <c r="BQ2334" s="113">
        <f t="shared" ref="BQ2334:BT2334" si="32714">BQ2332/$F2332</f>
        <v>0</v>
      </c>
      <c r="BR2334" s="113">
        <f t="shared" si="32714"/>
        <v>0</v>
      </c>
      <c r="BS2334" s="113">
        <f t="shared" si="32714"/>
        <v>0</v>
      </c>
      <c r="BT2334" s="113">
        <f t="shared" si="32714"/>
        <v>0</v>
      </c>
      <c r="BU2334" s="113">
        <f t="shared" ref="BU2334:BX2334" si="32715">BU2332/$F2332</f>
        <v>0</v>
      </c>
      <c r="BV2334" s="113">
        <f t="shared" si="32715"/>
        <v>0</v>
      </c>
      <c r="BW2334" s="113">
        <f t="shared" si="32715"/>
        <v>0</v>
      </c>
      <c r="BX2334" s="113">
        <f t="shared" si="32715"/>
        <v>0</v>
      </c>
      <c r="BY2334" s="113">
        <f t="shared" ref="BY2334:CC2334" si="32716">BY2332/$F2332</f>
        <v>0</v>
      </c>
      <c r="BZ2334" s="113">
        <f t="shared" si="32716"/>
        <v>0</v>
      </c>
      <c r="CA2334" s="113">
        <f t="shared" si="32716"/>
        <v>0</v>
      </c>
      <c r="CB2334" s="113">
        <f t="shared" si="32716"/>
        <v>0.33333333333333331</v>
      </c>
      <c r="CC2334" s="113">
        <f t="shared" si="32716"/>
        <v>0.33333333333333331</v>
      </c>
      <c r="CD2334" s="113">
        <f t="shared" ref="CD2334:CG2334" si="32717">CD2332/$F2332</f>
        <v>0.33333333333333331</v>
      </c>
      <c r="CE2334" s="113"/>
      <c r="CF2334" s="113">
        <f t="shared" si="32717"/>
        <v>0</v>
      </c>
      <c r="CG2334" s="113">
        <f t="shared" si="32717"/>
        <v>0</v>
      </c>
      <c r="CH2334" s="114">
        <f>IF(C2332="","",100%-SUM(G2334:CG2334))</f>
        <v>0</v>
      </c>
      <c r="CI2334" s="115">
        <f>IF(C2332="","",SUM(G2334:CG2334))</f>
        <v>1</v>
      </c>
      <c r="CJ2334" s="67" t="b">
        <f>IF(C2332="","",SUM(G2334:CG2334)=CI2334)</f>
        <v>1</v>
      </c>
    </row>
    <row r="2335" spans="1:88" s="5" customFormat="1" ht="15" customHeight="1" x14ac:dyDescent="0.3">
      <c r="A2335" s="171" t="s">
        <v>1640</v>
      </c>
      <c r="B2335" s="155" t="s">
        <v>1641</v>
      </c>
      <c r="C2335" s="168" t="s">
        <v>163</v>
      </c>
      <c r="D2335" s="158">
        <v>1</v>
      </c>
      <c r="E2335" s="161">
        <v>7020738</v>
      </c>
      <c r="F2335" s="164">
        <f t="shared" si="32609"/>
        <v>7020738</v>
      </c>
      <c r="G2335" s="108">
        <v>0</v>
      </c>
      <c r="H2335" s="108"/>
      <c r="I2335" s="108"/>
      <c r="J2335" s="108"/>
      <c r="K2335" s="108"/>
      <c r="L2335" s="108"/>
      <c r="M2335" s="108"/>
      <c r="N2335" s="108"/>
      <c r="O2335" s="108"/>
      <c r="P2335" s="108"/>
      <c r="Q2335" s="108"/>
      <c r="R2335" s="108"/>
      <c r="S2335" s="108"/>
      <c r="T2335" s="108"/>
      <c r="U2335" s="108"/>
      <c r="V2335" s="108"/>
      <c r="W2335" s="108"/>
      <c r="X2335" s="108"/>
      <c r="Y2335" s="108"/>
      <c r="Z2335" s="108"/>
      <c r="AA2335" s="108"/>
      <c r="AB2335" s="108"/>
      <c r="AC2335" s="108"/>
      <c r="AD2335" s="108"/>
      <c r="AE2335" s="108"/>
      <c r="AF2335" s="108"/>
      <c r="AG2335" s="108"/>
      <c r="AH2335" s="108"/>
      <c r="AI2335" s="108"/>
      <c r="AJ2335" s="108"/>
      <c r="AK2335" s="108"/>
      <c r="AL2335" s="108"/>
      <c r="AM2335" s="108"/>
      <c r="AN2335" s="108"/>
      <c r="AO2335" s="108"/>
      <c r="AP2335" s="108"/>
      <c r="AQ2335" s="108"/>
      <c r="AR2335" s="108"/>
      <c r="AS2335" s="108"/>
      <c r="AT2335" s="108"/>
      <c r="AU2335" s="108"/>
      <c r="AV2335" s="108"/>
      <c r="AW2335" s="108"/>
      <c r="AX2335" s="108"/>
      <c r="AY2335" s="108"/>
      <c r="AZ2335" s="108"/>
      <c r="BA2335" s="108"/>
      <c r="BB2335" s="108"/>
      <c r="BC2335" s="108"/>
      <c r="BD2335" s="108"/>
      <c r="BE2335" s="108"/>
      <c r="BF2335" s="108"/>
      <c r="BG2335" s="108"/>
      <c r="BH2335" s="108"/>
      <c r="BI2335" s="108"/>
      <c r="BJ2335" s="108"/>
      <c r="BK2335" s="108"/>
      <c r="BL2335" s="108"/>
      <c r="BM2335" s="108"/>
      <c r="BN2335" s="108"/>
      <c r="BO2335" s="108"/>
      <c r="BP2335" s="108"/>
      <c r="BQ2335" s="108"/>
      <c r="BR2335" s="108"/>
      <c r="BS2335" s="108"/>
      <c r="BT2335" s="108"/>
      <c r="BU2335" s="108"/>
      <c r="BV2335" s="108"/>
      <c r="BW2335" s="108"/>
      <c r="BX2335" s="108"/>
      <c r="BY2335" s="108"/>
      <c r="BZ2335" s="108"/>
      <c r="CA2335" s="108"/>
      <c r="CB2335" s="108">
        <f>ROUND($F2335/3,0)</f>
        <v>2340246</v>
      </c>
      <c r="CC2335" s="108">
        <f t="shared" ref="CC2335:CD2335" si="32718">ROUND($F2335/3,0)</f>
        <v>2340246</v>
      </c>
      <c r="CD2335" s="108">
        <f t="shared" si="32718"/>
        <v>2340246</v>
      </c>
      <c r="CE2335" s="108"/>
      <c r="CF2335" s="108"/>
      <c r="CG2335" s="108"/>
      <c r="CH2335" s="109">
        <f>IF(C2335="","",F2335-SUM(G2335:CG2335))</f>
        <v>0</v>
      </c>
      <c r="CI2335" s="107">
        <f>IF(C2335="","",SUM(G2335:CG2335))</f>
        <v>7020738</v>
      </c>
      <c r="CJ2335" s="67" t="b">
        <f>IF(C2335="","",F2335=CI2335)</f>
        <v>1</v>
      </c>
    </row>
    <row r="2336" spans="1:88" s="5" customFormat="1" x14ac:dyDescent="0.3">
      <c r="A2336" s="172"/>
      <c r="B2336" s="156"/>
      <c r="C2336" s="169"/>
      <c r="D2336" s="159"/>
      <c r="E2336" s="162"/>
      <c r="F2336" s="165"/>
      <c r="G2336" s="119">
        <v>0</v>
      </c>
      <c r="H2336" s="119"/>
      <c r="I2336" s="119"/>
      <c r="J2336" s="119"/>
      <c r="K2336" s="119"/>
      <c r="L2336" s="119"/>
      <c r="M2336" s="119"/>
      <c r="N2336" s="119"/>
      <c r="O2336" s="119"/>
      <c r="P2336" s="119"/>
      <c r="Q2336" s="119"/>
      <c r="R2336" s="119"/>
      <c r="S2336" s="119"/>
      <c r="T2336" s="119"/>
      <c r="U2336" s="110">
        <f t="shared" ref="U2336:X2336" si="32719">ROUND(U2335/$E2335,2)</f>
        <v>0</v>
      </c>
      <c r="V2336" s="110">
        <f t="shared" si="32719"/>
        <v>0</v>
      </c>
      <c r="W2336" s="110">
        <f t="shared" si="32719"/>
        <v>0</v>
      </c>
      <c r="X2336" s="119">
        <f t="shared" si="32719"/>
        <v>0</v>
      </c>
      <c r="Y2336" s="110">
        <f t="shared" ref="Y2336:AG2336" si="32720">ROUND(Y2335/$E2335,2)</f>
        <v>0</v>
      </c>
      <c r="Z2336" s="110">
        <f t="shared" si="32720"/>
        <v>0</v>
      </c>
      <c r="AA2336" s="110">
        <f t="shared" si="32720"/>
        <v>0</v>
      </c>
      <c r="AB2336" s="110">
        <f t="shared" si="32720"/>
        <v>0</v>
      </c>
      <c r="AC2336" s="110">
        <f t="shared" si="32720"/>
        <v>0</v>
      </c>
      <c r="AD2336" s="110">
        <f t="shared" si="32720"/>
        <v>0</v>
      </c>
      <c r="AE2336" s="110">
        <f t="shared" si="32720"/>
        <v>0</v>
      </c>
      <c r="AF2336" s="110">
        <f t="shared" si="32720"/>
        <v>0</v>
      </c>
      <c r="AG2336" s="119">
        <f t="shared" si="32720"/>
        <v>0</v>
      </c>
      <c r="AH2336" s="110">
        <f t="shared" ref="AH2336:AK2336" si="32721">ROUND(AH2335/$E2335,2)</f>
        <v>0</v>
      </c>
      <c r="AI2336" s="110">
        <f t="shared" si="32721"/>
        <v>0</v>
      </c>
      <c r="AJ2336" s="110">
        <f t="shared" si="32721"/>
        <v>0</v>
      </c>
      <c r="AK2336" s="119">
        <f t="shared" si="32721"/>
        <v>0</v>
      </c>
      <c r="AL2336" s="110">
        <f t="shared" ref="AL2336:AT2336" si="32722">ROUND(AL2335/$E2335,2)</f>
        <v>0</v>
      </c>
      <c r="AM2336" s="110">
        <f t="shared" si="32722"/>
        <v>0</v>
      </c>
      <c r="AN2336" s="110">
        <f t="shared" si="32722"/>
        <v>0</v>
      </c>
      <c r="AO2336" s="110">
        <f t="shared" si="32722"/>
        <v>0</v>
      </c>
      <c r="AP2336" s="110">
        <f t="shared" si="32722"/>
        <v>0</v>
      </c>
      <c r="AQ2336" s="110">
        <f t="shared" si="32722"/>
        <v>0</v>
      </c>
      <c r="AR2336" s="110">
        <f t="shared" si="32722"/>
        <v>0</v>
      </c>
      <c r="AS2336" s="110">
        <f t="shared" si="32722"/>
        <v>0</v>
      </c>
      <c r="AT2336" s="119">
        <f t="shared" si="32722"/>
        <v>0</v>
      </c>
      <c r="AU2336" s="110">
        <f t="shared" ref="AU2336:AX2336" si="32723">ROUND(AU2335/$E2335,2)</f>
        <v>0</v>
      </c>
      <c r="AV2336" s="110">
        <f t="shared" si="32723"/>
        <v>0</v>
      </c>
      <c r="AW2336" s="110">
        <f t="shared" si="32723"/>
        <v>0</v>
      </c>
      <c r="AX2336" s="119">
        <f t="shared" si="32723"/>
        <v>0</v>
      </c>
      <c r="AY2336" s="110">
        <f t="shared" ref="AY2336:BC2336" si="32724">ROUND(AY2335/$E2335,2)</f>
        <v>0</v>
      </c>
      <c r="AZ2336" s="110">
        <f t="shared" si="32724"/>
        <v>0</v>
      </c>
      <c r="BA2336" s="110">
        <f t="shared" si="32724"/>
        <v>0</v>
      </c>
      <c r="BB2336" s="110">
        <f t="shared" si="32724"/>
        <v>0</v>
      </c>
      <c r="BC2336" s="119">
        <f t="shared" si="32724"/>
        <v>0</v>
      </c>
      <c r="BD2336" s="110">
        <f t="shared" ref="BD2336:BG2336" si="32725">ROUND(BD2335/$E2335,2)</f>
        <v>0</v>
      </c>
      <c r="BE2336" s="110">
        <f t="shared" si="32725"/>
        <v>0</v>
      </c>
      <c r="BF2336" s="110">
        <f t="shared" si="32725"/>
        <v>0</v>
      </c>
      <c r="BG2336" s="119">
        <f t="shared" si="32725"/>
        <v>0</v>
      </c>
      <c r="BH2336" s="110">
        <f t="shared" ref="BH2336:BK2336" si="32726">ROUND(BH2335/$E2335,2)</f>
        <v>0</v>
      </c>
      <c r="BI2336" s="110">
        <f t="shared" si="32726"/>
        <v>0</v>
      </c>
      <c r="BJ2336" s="110">
        <f t="shared" si="32726"/>
        <v>0</v>
      </c>
      <c r="BK2336" s="119">
        <f t="shared" si="32726"/>
        <v>0</v>
      </c>
      <c r="BL2336" s="110">
        <f t="shared" ref="BL2336:BP2336" si="32727">ROUND(BL2335/$E2335,2)</f>
        <v>0</v>
      </c>
      <c r="BM2336" s="110">
        <f t="shared" si="32727"/>
        <v>0</v>
      </c>
      <c r="BN2336" s="110">
        <f t="shared" si="32727"/>
        <v>0</v>
      </c>
      <c r="BO2336" s="110">
        <f t="shared" si="32727"/>
        <v>0</v>
      </c>
      <c r="BP2336" s="119">
        <f t="shared" si="32727"/>
        <v>0</v>
      </c>
      <c r="BQ2336" s="110">
        <f t="shared" ref="BQ2336:BT2336" si="32728">ROUND(BQ2335/$E2335,2)</f>
        <v>0</v>
      </c>
      <c r="BR2336" s="110">
        <f t="shared" si="32728"/>
        <v>0</v>
      </c>
      <c r="BS2336" s="110">
        <f t="shared" si="32728"/>
        <v>0</v>
      </c>
      <c r="BT2336" s="119">
        <f t="shared" si="32728"/>
        <v>0</v>
      </c>
      <c r="BU2336" s="110">
        <f t="shared" ref="BU2336:BX2336" si="32729">ROUND(BU2335/$E2335,2)</f>
        <v>0</v>
      </c>
      <c r="BV2336" s="110">
        <f t="shared" si="32729"/>
        <v>0</v>
      </c>
      <c r="BW2336" s="110">
        <f t="shared" si="32729"/>
        <v>0</v>
      </c>
      <c r="BX2336" s="119">
        <f t="shared" si="32729"/>
        <v>0</v>
      </c>
      <c r="BY2336" s="110">
        <f t="shared" ref="BY2336:CC2336" si="32730">ROUND(BY2335/$E2335,2)</f>
        <v>0</v>
      </c>
      <c r="BZ2336" s="110">
        <f t="shared" si="32730"/>
        <v>0</v>
      </c>
      <c r="CA2336" s="110">
        <f t="shared" si="32730"/>
        <v>0</v>
      </c>
      <c r="CB2336" s="110">
        <f t="shared" si="32730"/>
        <v>0.33</v>
      </c>
      <c r="CC2336" s="119">
        <f t="shared" si="32730"/>
        <v>0.33</v>
      </c>
      <c r="CD2336" s="110">
        <f>ROUNDUP(CD2335/$E2335,2)</f>
        <v>0.34</v>
      </c>
      <c r="CE2336" s="110"/>
      <c r="CF2336" s="110">
        <f t="shared" ref="CF2336:CG2336" si="32731">ROUND(CF2335/$E2335,2)</f>
        <v>0</v>
      </c>
      <c r="CG2336" s="110">
        <f t="shared" si="32731"/>
        <v>0</v>
      </c>
      <c r="CH2336" s="111">
        <f>IF(C2335="","",D2335-SUM(G2336:CG2336))</f>
        <v>0</v>
      </c>
      <c r="CI2336" s="112">
        <f>IF(C2335="","",SUM(G2336:CG2336))</f>
        <v>1</v>
      </c>
      <c r="CJ2336" s="67" t="b">
        <f>IF(C2335="","",D2335=CI2336)</f>
        <v>1</v>
      </c>
    </row>
    <row r="2337" spans="1:88" s="5" customFormat="1" x14ac:dyDescent="0.3">
      <c r="A2337" s="173"/>
      <c r="B2337" s="157"/>
      <c r="C2337" s="170"/>
      <c r="D2337" s="160"/>
      <c r="E2337" s="163"/>
      <c r="F2337" s="166"/>
      <c r="G2337" s="113">
        <v>0</v>
      </c>
      <c r="H2337" s="113"/>
      <c r="I2337" s="113"/>
      <c r="J2337" s="113"/>
      <c r="K2337" s="113"/>
      <c r="L2337" s="113"/>
      <c r="M2337" s="113"/>
      <c r="N2337" s="113"/>
      <c r="O2337" s="113"/>
      <c r="P2337" s="113"/>
      <c r="Q2337" s="113"/>
      <c r="R2337" s="113"/>
      <c r="S2337" s="113"/>
      <c r="T2337" s="113"/>
      <c r="U2337" s="113">
        <f t="shared" ref="U2337:X2337" si="32732">U2335/$F2335</f>
        <v>0</v>
      </c>
      <c r="V2337" s="113">
        <f t="shared" si="32732"/>
        <v>0</v>
      </c>
      <c r="W2337" s="113">
        <f t="shared" si="32732"/>
        <v>0</v>
      </c>
      <c r="X2337" s="113">
        <f t="shared" si="32732"/>
        <v>0</v>
      </c>
      <c r="Y2337" s="113">
        <f t="shared" ref="Y2337:AG2337" si="32733">Y2335/$F2335</f>
        <v>0</v>
      </c>
      <c r="Z2337" s="113">
        <f t="shared" si="32733"/>
        <v>0</v>
      </c>
      <c r="AA2337" s="113">
        <f t="shared" si="32733"/>
        <v>0</v>
      </c>
      <c r="AB2337" s="113">
        <f t="shared" si="32733"/>
        <v>0</v>
      </c>
      <c r="AC2337" s="113">
        <f t="shared" si="32733"/>
        <v>0</v>
      </c>
      <c r="AD2337" s="113">
        <f t="shared" si="32733"/>
        <v>0</v>
      </c>
      <c r="AE2337" s="113">
        <f t="shared" si="32733"/>
        <v>0</v>
      </c>
      <c r="AF2337" s="113">
        <f t="shared" si="32733"/>
        <v>0</v>
      </c>
      <c r="AG2337" s="113">
        <f t="shared" si="32733"/>
        <v>0</v>
      </c>
      <c r="AH2337" s="113">
        <f t="shared" ref="AH2337:AK2337" si="32734">AH2335/$F2335</f>
        <v>0</v>
      </c>
      <c r="AI2337" s="113">
        <f t="shared" si="32734"/>
        <v>0</v>
      </c>
      <c r="AJ2337" s="113">
        <f t="shared" si="32734"/>
        <v>0</v>
      </c>
      <c r="AK2337" s="113">
        <f t="shared" si="32734"/>
        <v>0</v>
      </c>
      <c r="AL2337" s="113">
        <f t="shared" ref="AL2337:AT2337" si="32735">AL2335/$F2335</f>
        <v>0</v>
      </c>
      <c r="AM2337" s="113">
        <f t="shared" si="32735"/>
        <v>0</v>
      </c>
      <c r="AN2337" s="113">
        <f t="shared" si="32735"/>
        <v>0</v>
      </c>
      <c r="AO2337" s="113">
        <f t="shared" si="32735"/>
        <v>0</v>
      </c>
      <c r="AP2337" s="113">
        <f t="shared" si="32735"/>
        <v>0</v>
      </c>
      <c r="AQ2337" s="113">
        <f t="shared" si="32735"/>
        <v>0</v>
      </c>
      <c r="AR2337" s="113">
        <f t="shared" si="32735"/>
        <v>0</v>
      </c>
      <c r="AS2337" s="113">
        <f t="shared" si="32735"/>
        <v>0</v>
      </c>
      <c r="AT2337" s="113">
        <f t="shared" si="32735"/>
        <v>0</v>
      </c>
      <c r="AU2337" s="113">
        <f t="shared" ref="AU2337:AX2337" si="32736">AU2335/$F2335</f>
        <v>0</v>
      </c>
      <c r="AV2337" s="113">
        <f t="shared" si="32736"/>
        <v>0</v>
      </c>
      <c r="AW2337" s="113">
        <f t="shared" si="32736"/>
        <v>0</v>
      </c>
      <c r="AX2337" s="113">
        <f t="shared" si="32736"/>
        <v>0</v>
      </c>
      <c r="AY2337" s="113">
        <f t="shared" ref="AY2337:BC2337" si="32737">AY2335/$F2335</f>
        <v>0</v>
      </c>
      <c r="AZ2337" s="113">
        <f t="shared" si="32737"/>
        <v>0</v>
      </c>
      <c r="BA2337" s="113">
        <f t="shared" si="32737"/>
        <v>0</v>
      </c>
      <c r="BB2337" s="113">
        <f t="shared" si="32737"/>
        <v>0</v>
      </c>
      <c r="BC2337" s="113">
        <f t="shared" si="32737"/>
        <v>0</v>
      </c>
      <c r="BD2337" s="113">
        <f t="shared" ref="BD2337:BG2337" si="32738">BD2335/$F2335</f>
        <v>0</v>
      </c>
      <c r="BE2337" s="113">
        <f t="shared" si="32738"/>
        <v>0</v>
      </c>
      <c r="BF2337" s="113">
        <f t="shared" si="32738"/>
        <v>0</v>
      </c>
      <c r="BG2337" s="113">
        <f t="shared" si="32738"/>
        <v>0</v>
      </c>
      <c r="BH2337" s="113">
        <f t="shared" ref="BH2337:BK2337" si="32739">BH2335/$F2335</f>
        <v>0</v>
      </c>
      <c r="BI2337" s="113">
        <f t="shared" si="32739"/>
        <v>0</v>
      </c>
      <c r="BJ2337" s="113">
        <f t="shared" si="32739"/>
        <v>0</v>
      </c>
      <c r="BK2337" s="113">
        <f t="shared" si="32739"/>
        <v>0</v>
      </c>
      <c r="BL2337" s="113">
        <f t="shared" ref="BL2337:BP2337" si="32740">BL2335/$F2335</f>
        <v>0</v>
      </c>
      <c r="BM2337" s="113">
        <f t="shared" si="32740"/>
        <v>0</v>
      </c>
      <c r="BN2337" s="113">
        <f t="shared" si="32740"/>
        <v>0</v>
      </c>
      <c r="BO2337" s="113">
        <f t="shared" si="32740"/>
        <v>0</v>
      </c>
      <c r="BP2337" s="113">
        <f t="shared" si="32740"/>
        <v>0</v>
      </c>
      <c r="BQ2337" s="113">
        <f t="shared" ref="BQ2337:BT2337" si="32741">BQ2335/$F2335</f>
        <v>0</v>
      </c>
      <c r="BR2337" s="113">
        <f t="shared" si="32741"/>
        <v>0</v>
      </c>
      <c r="BS2337" s="113">
        <f t="shared" si="32741"/>
        <v>0</v>
      </c>
      <c r="BT2337" s="113">
        <f t="shared" si="32741"/>
        <v>0</v>
      </c>
      <c r="BU2337" s="113">
        <f t="shared" ref="BU2337:BX2337" si="32742">BU2335/$F2335</f>
        <v>0</v>
      </c>
      <c r="BV2337" s="113">
        <f t="shared" si="32742"/>
        <v>0</v>
      </c>
      <c r="BW2337" s="113">
        <f t="shared" si="32742"/>
        <v>0</v>
      </c>
      <c r="BX2337" s="113">
        <f t="shared" si="32742"/>
        <v>0</v>
      </c>
      <c r="BY2337" s="113">
        <f t="shared" ref="BY2337:CC2337" si="32743">BY2335/$F2335</f>
        <v>0</v>
      </c>
      <c r="BZ2337" s="113">
        <f t="shared" si="32743"/>
        <v>0</v>
      </c>
      <c r="CA2337" s="113">
        <f t="shared" si="32743"/>
        <v>0</v>
      </c>
      <c r="CB2337" s="113">
        <f t="shared" si="32743"/>
        <v>0.33333333333333331</v>
      </c>
      <c r="CC2337" s="113">
        <f t="shared" si="32743"/>
        <v>0.33333333333333331</v>
      </c>
      <c r="CD2337" s="113">
        <f t="shared" ref="CD2337:CG2337" si="32744">CD2335/$F2335</f>
        <v>0.33333333333333331</v>
      </c>
      <c r="CE2337" s="113"/>
      <c r="CF2337" s="113">
        <f t="shared" si="32744"/>
        <v>0</v>
      </c>
      <c r="CG2337" s="113">
        <f t="shared" si="32744"/>
        <v>0</v>
      </c>
      <c r="CH2337" s="114">
        <f>IF(C2335="","",100%-SUM(G2337:CG2337))</f>
        <v>0</v>
      </c>
      <c r="CI2337" s="115">
        <f>IF(C2335="","",SUM(G2337:CG2337))</f>
        <v>1</v>
      </c>
      <c r="CJ2337" s="67" t="b">
        <f>IF(C2335="","",SUM(G2337:CG2337)=CI2337)</f>
        <v>1</v>
      </c>
    </row>
    <row r="2338" spans="1:88" s="5" customFormat="1" ht="15" customHeight="1" x14ac:dyDescent="0.3">
      <c r="A2338" s="171" t="s">
        <v>1642</v>
      </c>
      <c r="B2338" s="155" t="s">
        <v>1643</v>
      </c>
      <c r="C2338" s="168" t="s">
        <v>163</v>
      </c>
      <c r="D2338" s="158">
        <v>12</v>
      </c>
      <c r="E2338" s="161">
        <v>379574</v>
      </c>
      <c r="F2338" s="164">
        <f t="shared" si="32609"/>
        <v>4554888</v>
      </c>
      <c r="G2338" s="108">
        <v>0</v>
      </c>
      <c r="H2338" s="108"/>
      <c r="I2338" s="108"/>
      <c r="J2338" s="108"/>
      <c r="K2338" s="108"/>
      <c r="L2338" s="108"/>
      <c r="M2338" s="108"/>
      <c r="N2338" s="108"/>
      <c r="O2338" s="108"/>
      <c r="P2338" s="108"/>
      <c r="Q2338" s="108"/>
      <c r="R2338" s="108"/>
      <c r="S2338" s="108"/>
      <c r="T2338" s="108"/>
      <c r="U2338" s="108"/>
      <c r="V2338" s="108"/>
      <c r="W2338" s="108"/>
      <c r="X2338" s="108"/>
      <c r="Y2338" s="108"/>
      <c r="Z2338" s="108"/>
      <c r="AA2338" s="108"/>
      <c r="AB2338" s="108"/>
      <c r="AC2338" s="108"/>
      <c r="AD2338" s="108"/>
      <c r="AE2338" s="108"/>
      <c r="AF2338" s="108"/>
      <c r="AG2338" s="108"/>
      <c r="AH2338" s="108"/>
      <c r="AI2338" s="108"/>
      <c r="AJ2338" s="108"/>
      <c r="AK2338" s="108"/>
      <c r="AL2338" s="108"/>
      <c r="AM2338" s="108"/>
      <c r="AN2338" s="108"/>
      <c r="AO2338" s="108"/>
      <c r="AP2338" s="108"/>
      <c r="AQ2338" s="108"/>
      <c r="AR2338" s="108"/>
      <c r="AS2338" s="108"/>
      <c r="AT2338" s="108"/>
      <c r="AU2338" s="108"/>
      <c r="AV2338" s="108"/>
      <c r="AW2338" s="108"/>
      <c r="AX2338" s="108"/>
      <c r="AY2338" s="108"/>
      <c r="AZ2338" s="108"/>
      <c r="BA2338" s="108"/>
      <c r="BB2338" s="108"/>
      <c r="BC2338" s="108"/>
      <c r="BD2338" s="108"/>
      <c r="BE2338" s="108"/>
      <c r="BF2338" s="108"/>
      <c r="BG2338" s="108"/>
      <c r="BH2338" s="108"/>
      <c r="BI2338" s="108"/>
      <c r="BJ2338" s="108"/>
      <c r="BK2338" s="108"/>
      <c r="BL2338" s="108"/>
      <c r="BM2338" s="108"/>
      <c r="BN2338" s="108"/>
      <c r="BO2338" s="108"/>
      <c r="BP2338" s="108"/>
      <c r="BQ2338" s="108"/>
      <c r="BR2338" s="108"/>
      <c r="BS2338" s="108"/>
      <c r="BT2338" s="108"/>
      <c r="BU2338" s="108"/>
      <c r="BV2338" s="108"/>
      <c r="BW2338" s="108"/>
      <c r="BX2338" s="108"/>
      <c r="BY2338" s="108"/>
      <c r="BZ2338" s="108"/>
      <c r="CA2338" s="108"/>
      <c r="CB2338" s="108">
        <f>ROUND($F2338/3,0)</f>
        <v>1518296</v>
      </c>
      <c r="CC2338" s="108">
        <f t="shared" ref="CC2338:CD2338" si="32745">ROUND($F2338/3,0)</f>
        <v>1518296</v>
      </c>
      <c r="CD2338" s="108">
        <f t="shared" si="32745"/>
        <v>1518296</v>
      </c>
      <c r="CE2338" s="108"/>
      <c r="CF2338" s="108"/>
      <c r="CG2338" s="108"/>
      <c r="CH2338" s="109">
        <f>IF(C2338="","",F2338-SUM(G2338:CG2338))</f>
        <v>0</v>
      </c>
      <c r="CI2338" s="107">
        <f>IF(C2338="","",SUM(G2338:CG2338))</f>
        <v>4554888</v>
      </c>
      <c r="CJ2338" s="67" t="b">
        <f>IF(C2338="","",F2338=CI2338)</f>
        <v>1</v>
      </c>
    </row>
    <row r="2339" spans="1:88" s="5" customFormat="1" ht="15" customHeight="1" x14ac:dyDescent="0.3">
      <c r="A2339" s="172"/>
      <c r="B2339" s="156"/>
      <c r="C2339" s="169"/>
      <c r="D2339" s="159"/>
      <c r="E2339" s="162"/>
      <c r="F2339" s="165"/>
      <c r="G2339" s="119">
        <v>0</v>
      </c>
      <c r="H2339" s="119"/>
      <c r="I2339" s="119"/>
      <c r="J2339" s="119"/>
      <c r="K2339" s="119"/>
      <c r="L2339" s="119"/>
      <c r="M2339" s="119"/>
      <c r="N2339" s="119"/>
      <c r="O2339" s="119"/>
      <c r="P2339" s="119"/>
      <c r="Q2339" s="119"/>
      <c r="R2339" s="119"/>
      <c r="S2339" s="119"/>
      <c r="T2339" s="119"/>
      <c r="U2339" s="110">
        <f t="shared" ref="U2339:X2339" si="32746">ROUND(U2338/$E2338,2)</f>
        <v>0</v>
      </c>
      <c r="V2339" s="110">
        <f t="shared" si="32746"/>
        <v>0</v>
      </c>
      <c r="W2339" s="110">
        <f t="shared" si="32746"/>
        <v>0</v>
      </c>
      <c r="X2339" s="119">
        <f t="shared" si="32746"/>
        <v>0</v>
      </c>
      <c r="Y2339" s="110">
        <f t="shared" ref="Y2339:AG2339" si="32747">ROUND(Y2338/$E2338,2)</f>
        <v>0</v>
      </c>
      <c r="Z2339" s="110">
        <f t="shared" si="32747"/>
        <v>0</v>
      </c>
      <c r="AA2339" s="110">
        <f t="shared" si="32747"/>
        <v>0</v>
      </c>
      <c r="AB2339" s="110">
        <f t="shared" si="32747"/>
        <v>0</v>
      </c>
      <c r="AC2339" s="110">
        <f t="shared" si="32747"/>
        <v>0</v>
      </c>
      <c r="AD2339" s="110">
        <f t="shared" si="32747"/>
        <v>0</v>
      </c>
      <c r="AE2339" s="110">
        <f t="shared" si="32747"/>
        <v>0</v>
      </c>
      <c r="AF2339" s="110">
        <f t="shared" si="32747"/>
        <v>0</v>
      </c>
      <c r="AG2339" s="119">
        <f t="shared" si="32747"/>
        <v>0</v>
      </c>
      <c r="AH2339" s="110">
        <f t="shared" ref="AH2339:AK2339" si="32748">ROUND(AH2338/$E2338,2)</f>
        <v>0</v>
      </c>
      <c r="AI2339" s="110">
        <f t="shared" si="32748"/>
        <v>0</v>
      </c>
      <c r="AJ2339" s="110">
        <f t="shared" si="32748"/>
        <v>0</v>
      </c>
      <c r="AK2339" s="119">
        <f t="shared" si="32748"/>
        <v>0</v>
      </c>
      <c r="AL2339" s="110">
        <f t="shared" ref="AL2339:AT2339" si="32749">ROUND(AL2338/$E2338,2)</f>
        <v>0</v>
      </c>
      <c r="AM2339" s="110">
        <f t="shared" si="32749"/>
        <v>0</v>
      </c>
      <c r="AN2339" s="110">
        <f t="shared" si="32749"/>
        <v>0</v>
      </c>
      <c r="AO2339" s="110">
        <f t="shared" si="32749"/>
        <v>0</v>
      </c>
      <c r="AP2339" s="110">
        <f t="shared" si="32749"/>
        <v>0</v>
      </c>
      <c r="AQ2339" s="110">
        <f t="shared" si="32749"/>
        <v>0</v>
      </c>
      <c r="AR2339" s="110">
        <f t="shared" si="32749"/>
        <v>0</v>
      </c>
      <c r="AS2339" s="110">
        <f t="shared" si="32749"/>
        <v>0</v>
      </c>
      <c r="AT2339" s="119">
        <f t="shared" si="32749"/>
        <v>0</v>
      </c>
      <c r="AU2339" s="110">
        <f t="shared" ref="AU2339:AX2339" si="32750">ROUND(AU2338/$E2338,2)</f>
        <v>0</v>
      </c>
      <c r="AV2339" s="110">
        <f t="shared" si="32750"/>
        <v>0</v>
      </c>
      <c r="AW2339" s="110">
        <f t="shared" si="32750"/>
        <v>0</v>
      </c>
      <c r="AX2339" s="119">
        <f t="shared" si="32750"/>
        <v>0</v>
      </c>
      <c r="AY2339" s="110">
        <f t="shared" ref="AY2339:BC2339" si="32751">ROUND(AY2338/$E2338,2)</f>
        <v>0</v>
      </c>
      <c r="AZ2339" s="110">
        <f t="shared" si="32751"/>
        <v>0</v>
      </c>
      <c r="BA2339" s="110">
        <f t="shared" si="32751"/>
        <v>0</v>
      </c>
      <c r="BB2339" s="110">
        <f t="shared" si="32751"/>
        <v>0</v>
      </c>
      <c r="BC2339" s="119">
        <f t="shared" si="32751"/>
        <v>0</v>
      </c>
      <c r="BD2339" s="110">
        <f t="shared" ref="BD2339:BG2339" si="32752">ROUND(BD2338/$E2338,2)</f>
        <v>0</v>
      </c>
      <c r="BE2339" s="110">
        <f t="shared" si="32752"/>
        <v>0</v>
      </c>
      <c r="BF2339" s="110">
        <f t="shared" si="32752"/>
        <v>0</v>
      </c>
      <c r="BG2339" s="119">
        <f t="shared" si="32752"/>
        <v>0</v>
      </c>
      <c r="BH2339" s="110">
        <f t="shared" ref="BH2339:BK2339" si="32753">ROUND(BH2338/$E2338,2)</f>
        <v>0</v>
      </c>
      <c r="BI2339" s="110">
        <f t="shared" si="32753"/>
        <v>0</v>
      </c>
      <c r="BJ2339" s="110">
        <f t="shared" si="32753"/>
        <v>0</v>
      </c>
      <c r="BK2339" s="119">
        <f t="shared" si="32753"/>
        <v>0</v>
      </c>
      <c r="BL2339" s="110">
        <f t="shared" ref="BL2339:BP2339" si="32754">ROUND(BL2338/$E2338,2)</f>
        <v>0</v>
      </c>
      <c r="BM2339" s="110">
        <f t="shared" si="32754"/>
        <v>0</v>
      </c>
      <c r="BN2339" s="110">
        <f t="shared" si="32754"/>
        <v>0</v>
      </c>
      <c r="BO2339" s="110">
        <f t="shared" si="32754"/>
        <v>0</v>
      </c>
      <c r="BP2339" s="119">
        <f t="shared" si="32754"/>
        <v>0</v>
      </c>
      <c r="BQ2339" s="110">
        <f t="shared" ref="BQ2339:BT2339" si="32755">ROUND(BQ2338/$E2338,2)</f>
        <v>0</v>
      </c>
      <c r="BR2339" s="110">
        <f t="shared" si="32755"/>
        <v>0</v>
      </c>
      <c r="BS2339" s="110">
        <f t="shared" si="32755"/>
        <v>0</v>
      </c>
      <c r="BT2339" s="119">
        <f t="shared" si="32755"/>
        <v>0</v>
      </c>
      <c r="BU2339" s="110">
        <f t="shared" ref="BU2339:BX2339" si="32756">ROUND(BU2338/$E2338,2)</f>
        <v>0</v>
      </c>
      <c r="BV2339" s="110">
        <f t="shared" si="32756"/>
        <v>0</v>
      </c>
      <c r="BW2339" s="110">
        <f t="shared" si="32756"/>
        <v>0</v>
      </c>
      <c r="BX2339" s="119">
        <f t="shared" si="32756"/>
        <v>0</v>
      </c>
      <c r="BY2339" s="110">
        <f t="shared" ref="BY2339:CC2339" si="32757">ROUND(BY2338/$E2338,2)</f>
        <v>0</v>
      </c>
      <c r="BZ2339" s="110">
        <f t="shared" si="32757"/>
        <v>0</v>
      </c>
      <c r="CA2339" s="110">
        <f t="shared" si="32757"/>
        <v>0</v>
      </c>
      <c r="CB2339" s="110">
        <f t="shared" si="32757"/>
        <v>4</v>
      </c>
      <c r="CC2339" s="119">
        <f t="shared" si="32757"/>
        <v>4</v>
      </c>
      <c r="CD2339" s="110">
        <f t="shared" ref="CD2339:CG2339" si="32758">ROUND(CD2338/$E2338,2)</f>
        <v>4</v>
      </c>
      <c r="CE2339" s="110"/>
      <c r="CF2339" s="110">
        <f t="shared" si="32758"/>
        <v>0</v>
      </c>
      <c r="CG2339" s="110">
        <f t="shared" si="32758"/>
        <v>0</v>
      </c>
      <c r="CH2339" s="111">
        <f>IF(C2338="","",D2338-SUM(G2339:CG2339))</f>
        <v>0</v>
      </c>
      <c r="CI2339" s="112">
        <f>IF(C2338="","",SUM(G2339:CG2339))</f>
        <v>12</v>
      </c>
      <c r="CJ2339" s="67" t="b">
        <f>IF(C2338="","",D2338=CI2339)</f>
        <v>1</v>
      </c>
    </row>
    <row r="2340" spans="1:88" s="5" customFormat="1" ht="15" customHeight="1" x14ac:dyDescent="0.3">
      <c r="A2340" s="173"/>
      <c r="B2340" s="157"/>
      <c r="C2340" s="170"/>
      <c r="D2340" s="160"/>
      <c r="E2340" s="163"/>
      <c r="F2340" s="166"/>
      <c r="G2340" s="113">
        <v>0</v>
      </c>
      <c r="H2340" s="113"/>
      <c r="I2340" s="113"/>
      <c r="J2340" s="113"/>
      <c r="K2340" s="113"/>
      <c r="L2340" s="113"/>
      <c r="M2340" s="113"/>
      <c r="N2340" s="113"/>
      <c r="O2340" s="113"/>
      <c r="P2340" s="113"/>
      <c r="Q2340" s="113"/>
      <c r="R2340" s="113"/>
      <c r="S2340" s="113"/>
      <c r="T2340" s="113"/>
      <c r="U2340" s="113">
        <f t="shared" ref="U2340:X2340" si="32759">U2338/$F2338</f>
        <v>0</v>
      </c>
      <c r="V2340" s="113">
        <f t="shared" si="32759"/>
        <v>0</v>
      </c>
      <c r="W2340" s="113">
        <f t="shared" si="32759"/>
        <v>0</v>
      </c>
      <c r="X2340" s="113">
        <f t="shared" si="32759"/>
        <v>0</v>
      </c>
      <c r="Y2340" s="113">
        <f t="shared" ref="Y2340:AG2340" si="32760">Y2338/$F2338</f>
        <v>0</v>
      </c>
      <c r="Z2340" s="113">
        <f t="shared" si="32760"/>
        <v>0</v>
      </c>
      <c r="AA2340" s="113">
        <f t="shared" si="32760"/>
        <v>0</v>
      </c>
      <c r="AB2340" s="113">
        <f t="shared" si="32760"/>
        <v>0</v>
      </c>
      <c r="AC2340" s="113">
        <f t="shared" si="32760"/>
        <v>0</v>
      </c>
      <c r="AD2340" s="113">
        <f t="shared" si="32760"/>
        <v>0</v>
      </c>
      <c r="AE2340" s="113">
        <f t="shared" si="32760"/>
        <v>0</v>
      </c>
      <c r="AF2340" s="113">
        <f t="shared" si="32760"/>
        <v>0</v>
      </c>
      <c r="AG2340" s="113">
        <f t="shared" si="32760"/>
        <v>0</v>
      </c>
      <c r="AH2340" s="113">
        <f t="shared" ref="AH2340:AK2340" si="32761">AH2338/$F2338</f>
        <v>0</v>
      </c>
      <c r="AI2340" s="113">
        <f t="shared" si="32761"/>
        <v>0</v>
      </c>
      <c r="AJ2340" s="113">
        <f t="shared" si="32761"/>
        <v>0</v>
      </c>
      <c r="AK2340" s="113">
        <f t="shared" si="32761"/>
        <v>0</v>
      </c>
      <c r="AL2340" s="113">
        <f t="shared" ref="AL2340:AT2340" si="32762">AL2338/$F2338</f>
        <v>0</v>
      </c>
      <c r="AM2340" s="113">
        <f t="shared" si="32762"/>
        <v>0</v>
      </c>
      <c r="AN2340" s="113">
        <f t="shared" si="32762"/>
        <v>0</v>
      </c>
      <c r="AO2340" s="113">
        <f t="shared" si="32762"/>
        <v>0</v>
      </c>
      <c r="AP2340" s="113">
        <f t="shared" si="32762"/>
        <v>0</v>
      </c>
      <c r="AQ2340" s="113">
        <f t="shared" si="32762"/>
        <v>0</v>
      </c>
      <c r="AR2340" s="113">
        <f t="shared" si="32762"/>
        <v>0</v>
      </c>
      <c r="AS2340" s="113">
        <f t="shared" si="32762"/>
        <v>0</v>
      </c>
      <c r="AT2340" s="113">
        <f t="shared" si="32762"/>
        <v>0</v>
      </c>
      <c r="AU2340" s="113">
        <f t="shared" ref="AU2340:AX2340" si="32763">AU2338/$F2338</f>
        <v>0</v>
      </c>
      <c r="AV2340" s="113">
        <f t="shared" si="32763"/>
        <v>0</v>
      </c>
      <c r="AW2340" s="113">
        <f t="shared" si="32763"/>
        <v>0</v>
      </c>
      <c r="AX2340" s="113">
        <f t="shared" si="32763"/>
        <v>0</v>
      </c>
      <c r="AY2340" s="113">
        <f t="shared" ref="AY2340:BC2340" si="32764">AY2338/$F2338</f>
        <v>0</v>
      </c>
      <c r="AZ2340" s="113">
        <f t="shared" si="32764"/>
        <v>0</v>
      </c>
      <c r="BA2340" s="113">
        <f t="shared" si="32764"/>
        <v>0</v>
      </c>
      <c r="BB2340" s="113">
        <f t="shared" si="32764"/>
        <v>0</v>
      </c>
      <c r="BC2340" s="113">
        <f t="shared" si="32764"/>
        <v>0</v>
      </c>
      <c r="BD2340" s="113">
        <f t="shared" ref="BD2340:BG2340" si="32765">BD2338/$F2338</f>
        <v>0</v>
      </c>
      <c r="BE2340" s="113">
        <f t="shared" si="32765"/>
        <v>0</v>
      </c>
      <c r="BF2340" s="113">
        <f t="shared" si="32765"/>
        <v>0</v>
      </c>
      <c r="BG2340" s="113">
        <f t="shared" si="32765"/>
        <v>0</v>
      </c>
      <c r="BH2340" s="113">
        <f t="shared" ref="BH2340:BK2340" si="32766">BH2338/$F2338</f>
        <v>0</v>
      </c>
      <c r="BI2340" s="113">
        <f t="shared" si="32766"/>
        <v>0</v>
      </c>
      <c r="BJ2340" s="113">
        <f t="shared" si="32766"/>
        <v>0</v>
      </c>
      <c r="BK2340" s="113">
        <f t="shared" si="32766"/>
        <v>0</v>
      </c>
      <c r="BL2340" s="113">
        <f t="shared" ref="BL2340:BP2340" si="32767">BL2338/$F2338</f>
        <v>0</v>
      </c>
      <c r="BM2340" s="113">
        <f t="shared" si="32767"/>
        <v>0</v>
      </c>
      <c r="BN2340" s="113">
        <f t="shared" si="32767"/>
        <v>0</v>
      </c>
      <c r="BO2340" s="113">
        <f t="shared" si="32767"/>
        <v>0</v>
      </c>
      <c r="BP2340" s="113">
        <f t="shared" si="32767"/>
        <v>0</v>
      </c>
      <c r="BQ2340" s="113">
        <f t="shared" ref="BQ2340:BT2340" si="32768">BQ2338/$F2338</f>
        <v>0</v>
      </c>
      <c r="BR2340" s="113">
        <f t="shared" si="32768"/>
        <v>0</v>
      </c>
      <c r="BS2340" s="113">
        <f t="shared" si="32768"/>
        <v>0</v>
      </c>
      <c r="BT2340" s="113">
        <f t="shared" si="32768"/>
        <v>0</v>
      </c>
      <c r="BU2340" s="113">
        <f t="shared" ref="BU2340:BX2340" si="32769">BU2338/$F2338</f>
        <v>0</v>
      </c>
      <c r="BV2340" s="113">
        <f t="shared" si="32769"/>
        <v>0</v>
      </c>
      <c r="BW2340" s="113">
        <f t="shared" si="32769"/>
        <v>0</v>
      </c>
      <c r="BX2340" s="113">
        <f t="shared" si="32769"/>
        <v>0</v>
      </c>
      <c r="BY2340" s="113">
        <f t="shared" ref="BY2340:CC2340" si="32770">BY2338/$F2338</f>
        <v>0</v>
      </c>
      <c r="BZ2340" s="113">
        <f t="shared" si="32770"/>
        <v>0</v>
      </c>
      <c r="CA2340" s="113">
        <f t="shared" si="32770"/>
        <v>0</v>
      </c>
      <c r="CB2340" s="113">
        <f t="shared" si="32770"/>
        <v>0.33333333333333331</v>
      </c>
      <c r="CC2340" s="113">
        <f t="shared" si="32770"/>
        <v>0.33333333333333331</v>
      </c>
      <c r="CD2340" s="113">
        <f t="shared" ref="CD2340:CG2340" si="32771">CD2338/$F2338</f>
        <v>0.33333333333333331</v>
      </c>
      <c r="CE2340" s="113"/>
      <c r="CF2340" s="113">
        <f t="shared" si="32771"/>
        <v>0</v>
      </c>
      <c r="CG2340" s="113">
        <f t="shared" si="32771"/>
        <v>0</v>
      </c>
      <c r="CH2340" s="114">
        <f>IF(C2338="","",100%-SUM(G2340:CG2340))</f>
        <v>0</v>
      </c>
      <c r="CI2340" s="115">
        <f>IF(C2338="","",SUM(G2340:CG2340))</f>
        <v>1</v>
      </c>
      <c r="CJ2340" s="67" t="b">
        <f>IF(C2338="","",SUM(G2340:CG2340)=CI2340)</f>
        <v>1</v>
      </c>
    </row>
    <row r="2341" spans="1:88" s="5" customFormat="1" ht="25.05" customHeight="1" x14ac:dyDescent="0.3">
      <c r="A2341" s="171" t="s">
        <v>1644</v>
      </c>
      <c r="B2341" s="155" t="s">
        <v>1645</v>
      </c>
      <c r="C2341" s="168" t="s">
        <v>163</v>
      </c>
      <c r="D2341" s="158">
        <v>15</v>
      </c>
      <c r="E2341" s="161">
        <v>353215</v>
      </c>
      <c r="F2341" s="164">
        <f t="shared" si="32609"/>
        <v>5298225</v>
      </c>
      <c r="G2341" s="108">
        <v>0</v>
      </c>
      <c r="H2341" s="108"/>
      <c r="I2341" s="108"/>
      <c r="J2341" s="108"/>
      <c r="K2341" s="108"/>
      <c r="L2341" s="108"/>
      <c r="M2341" s="108"/>
      <c r="N2341" s="108"/>
      <c r="O2341" s="108"/>
      <c r="P2341" s="108"/>
      <c r="Q2341" s="108"/>
      <c r="R2341" s="108"/>
      <c r="S2341" s="108"/>
      <c r="T2341" s="108"/>
      <c r="U2341" s="108"/>
      <c r="V2341" s="108"/>
      <c r="W2341" s="108"/>
      <c r="X2341" s="108"/>
      <c r="Y2341" s="108"/>
      <c r="Z2341" s="108"/>
      <c r="AA2341" s="108"/>
      <c r="AB2341" s="108"/>
      <c r="AC2341" s="108"/>
      <c r="AD2341" s="108"/>
      <c r="AE2341" s="108"/>
      <c r="AF2341" s="108"/>
      <c r="AG2341" s="108"/>
      <c r="AH2341" s="108"/>
      <c r="AI2341" s="108"/>
      <c r="AJ2341" s="108"/>
      <c r="AK2341" s="108"/>
      <c r="AL2341" s="108"/>
      <c r="AM2341" s="108"/>
      <c r="AN2341" s="108"/>
      <c r="AO2341" s="108"/>
      <c r="AP2341" s="108"/>
      <c r="AQ2341" s="108"/>
      <c r="AR2341" s="108"/>
      <c r="AS2341" s="108"/>
      <c r="AT2341" s="108"/>
      <c r="AU2341" s="108"/>
      <c r="AV2341" s="108"/>
      <c r="AW2341" s="108"/>
      <c r="AX2341" s="108"/>
      <c r="AY2341" s="108"/>
      <c r="AZ2341" s="108"/>
      <c r="BA2341" s="108"/>
      <c r="BB2341" s="108"/>
      <c r="BC2341" s="108"/>
      <c r="BD2341" s="108"/>
      <c r="BE2341" s="108"/>
      <c r="BF2341" s="108"/>
      <c r="BG2341" s="108"/>
      <c r="BH2341" s="108"/>
      <c r="BI2341" s="108"/>
      <c r="BJ2341" s="108"/>
      <c r="BK2341" s="108"/>
      <c r="BL2341" s="108"/>
      <c r="BM2341" s="108"/>
      <c r="BN2341" s="108"/>
      <c r="BO2341" s="108"/>
      <c r="BP2341" s="108"/>
      <c r="BQ2341" s="108"/>
      <c r="BR2341" s="108"/>
      <c r="BS2341" s="108"/>
      <c r="BT2341" s="108">
        <f>ROUND($F2341/5,0)</f>
        <v>1059645</v>
      </c>
      <c r="BU2341" s="108">
        <f>ROUND($F2341/5,0)</f>
        <v>1059645</v>
      </c>
      <c r="BV2341" s="108">
        <f t="shared" ref="BV2341:BX2341" si="32772">ROUND($F2341/5,0)</f>
        <v>1059645</v>
      </c>
      <c r="BW2341" s="108">
        <f t="shared" si="32772"/>
        <v>1059645</v>
      </c>
      <c r="BX2341" s="108">
        <f t="shared" si="32772"/>
        <v>1059645</v>
      </c>
      <c r="BY2341" s="108"/>
      <c r="BZ2341" s="108"/>
      <c r="CA2341" s="108"/>
      <c r="CB2341" s="108"/>
      <c r="CC2341" s="108"/>
      <c r="CD2341" s="108"/>
      <c r="CE2341" s="108"/>
      <c r="CF2341" s="108"/>
      <c r="CG2341" s="108"/>
      <c r="CH2341" s="109">
        <f>IF(C2341="","",F2341-SUM(G2341:CG2341))</f>
        <v>0</v>
      </c>
      <c r="CI2341" s="107">
        <f>IF(C2341="","",SUM(G2341:CG2341))</f>
        <v>5298225</v>
      </c>
      <c r="CJ2341" s="67" t="b">
        <f>IF(C2341="","",F2341=CI2341)</f>
        <v>1</v>
      </c>
    </row>
    <row r="2342" spans="1:88" s="5" customFormat="1" ht="25.05" customHeight="1" x14ac:dyDescent="0.3">
      <c r="A2342" s="172"/>
      <c r="B2342" s="156"/>
      <c r="C2342" s="169"/>
      <c r="D2342" s="159"/>
      <c r="E2342" s="162"/>
      <c r="F2342" s="165"/>
      <c r="G2342" s="119">
        <v>0</v>
      </c>
      <c r="H2342" s="119"/>
      <c r="I2342" s="119"/>
      <c r="J2342" s="119"/>
      <c r="K2342" s="119"/>
      <c r="L2342" s="119"/>
      <c r="M2342" s="119"/>
      <c r="N2342" s="119"/>
      <c r="O2342" s="119"/>
      <c r="P2342" s="119"/>
      <c r="Q2342" s="119"/>
      <c r="R2342" s="119"/>
      <c r="S2342" s="119"/>
      <c r="T2342" s="119"/>
      <c r="U2342" s="110">
        <f t="shared" ref="U2342:X2342" si="32773">ROUND(U2341/$E2341,2)</f>
        <v>0</v>
      </c>
      <c r="V2342" s="110">
        <f t="shared" si="32773"/>
        <v>0</v>
      </c>
      <c r="W2342" s="110">
        <f t="shared" si="32773"/>
        <v>0</v>
      </c>
      <c r="X2342" s="119">
        <f t="shared" si="32773"/>
        <v>0</v>
      </c>
      <c r="Y2342" s="110">
        <f t="shared" ref="Y2342:AG2342" si="32774">ROUND(Y2341/$E2341,2)</f>
        <v>0</v>
      </c>
      <c r="Z2342" s="110">
        <f t="shared" si="32774"/>
        <v>0</v>
      </c>
      <c r="AA2342" s="110">
        <f t="shared" si="32774"/>
        <v>0</v>
      </c>
      <c r="AB2342" s="110">
        <f t="shared" si="32774"/>
        <v>0</v>
      </c>
      <c r="AC2342" s="110">
        <f t="shared" si="32774"/>
        <v>0</v>
      </c>
      <c r="AD2342" s="110">
        <f t="shared" si="32774"/>
        <v>0</v>
      </c>
      <c r="AE2342" s="110">
        <f t="shared" si="32774"/>
        <v>0</v>
      </c>
      <c r="AF2342" s="110">
        <f t="shared" si="32774"/>
        <v>0</v>
      </c>
      <c r="AG2342" s="119">
        <f t="shared" si="32774"/>
        <v>0</v>
      </c>
      <c r="AH2342" s="110">
        <f t="shared" ref="AH2342:AK2342" si="32775">ROUND(AH2341/$E2341,2)</f>
        <v>0</v>
      </c>
      <c r="AI2342" s="110">
        <f t="shared" si="32775"/>
        <v>0</v>
      </c>
      <c r="AJ2342" s="110">
        <f t="shared" si="32775"/>
        <v>0</v>
      </c>
      <c r="AK2342" s="119">
        <f t="shared" si="32775"/>
        <v>0</v>
      </c>
      <c r="AL2342" s="110">
        <f t="shared" ref="AL2342:AT2342" si="32776">ROUND(AL2341/$E2341,2)</f>
        <v>0</v>
      </c>
      <c r="AM2342" s="110">
        <f t="shared" si="32776"/>
        <v>0</v>
      </c>
      <c r="AN2342" s="110">
        <f t="shared" si="32776"/>
        <v>0</v>
      </c>
      <c r="AO2342" s="110">
        <f t="shared" si="32776"/>
        <v>0</v>
      </c>
      <c r="AP2342" s="110">
        <f t="shared" si="32776"/>
        <v>0</v>
      </c>
      <c r="AQ2342" s="110">
        <f t="shared" si="32776"/>
        <v>0</v>
      </c>
      <c r="AR2342" s="110">
        <f t="shared" si="32776"/>
        <v>0</v>
      </c>
      <c r="AS2342" s="110">
        <f t="shared" si="32776"/>
        <v>0</v>
      </c>
      <c r="AT2342" s="119">
        <f t="shared" si="32776"/>
        <v>0</v>
      </c>
      <c r="AU2342" s="110">
        <f t="shared" ref="AU2342:AX2342" si="32777">ROUND(AU2341/$E2341,2)</f>
        <v>0</v>
      </c>
      <c r="AV2342" s="110">
        <f t="shared" si="32777"/>
        <v>0</v>
      </c>
      <c r="AW2342" s="110">
        <f t="shared" si="32777"/>
        <v>0</v>
      </c>
      <c r="AX2342" s="119">
        <f t="shared" si="32777"/>
        <v>0</v>
      </c>
      <c r="AY2342" s="110">
        <f t="shared" ref="AY2342:BC2342" si="32778">ROUND(AY2341/$E2341,2)</f>
        <v>0</v>
      </c>
      <c r="AZ2342" s="110">
        <f t="shared" si="32778"/>
        <v>0</v>
      </c>
      <c r="BA2342" s="110">
        <f t="shared" si="32778"/>
        <v>0</v>
      </c>
      <c r="BB2342" s="110">
        <f t="shared" si="32778"/>
        <v>0</v>
      </c>
      <c r="BC2342" s="119">
        <f t="shared" si="32778"/>
        <v>0</v>
      </c>
      <c r="BD2342" s="110">
        <f t="shared" ref="BD2342:BG2342" si="32779">ROUND(BD2341/$E2341,2)</f>
        <v>0</v>
      </c>
      <c r="BE2342" s="110">
        <f t="shared" si="32779"/>
        <v>0</v>
      </c>
      <c r="BF2342" s="110">
        <f t="shared" si="32779"/>
        <v>0</v>
      </c>
      <c r="BG2342" s="119">
        <f t="shared" si="32779"/>
        <v>0</v>
      </c>
      <c r="BH2342" s="110">
        <f t="shared" ref="BH2342:BK2342" si="32780">ROUND(BH2341/$E2341,2)</f>
        <v>0</v>
      </c>
      <c r="BI2342" s="110">
        <f t="shared" si="32780"/>
        <v>0</v>
      </c>
      <c r="BJ2342" s="110">
        <f t="shared" si="32780"/>
        <v>0</v>
      </c>
      <c r="BK2342" s="119">
        <f t="shared" si="32780"/>
        <v>0</v>
      </c>
      <c r="BL2342" s="110">
        <f t="shared" ref="BL2342:BP2342" si="32781">ROUND(BL2341/$E2341,2)</f>
        <v>0</v>
      </c>
      <c r="BM2342" s="110">
        <f t="shared" si="32781"/>
        <v>0</v>
      </c>
      <c r="BN2342" s="110">
        <f t="shared" si="32781"/>
        <v>0</v>
      </c>
      <c r="BO2342" s="110">
        <f t="shared" si="32781"/>
        <v>0</v>
      </c>
      <c r="BP2342" s="119">
        <f t="shared" si="32781"/>
        <v>0</v>
      </c>
      <c r="BQ2342" s="110">
        <f t="shared" ref="BQ2342:BT2342" si="32782">ROUND(BQ2341/$E2341,2)</f>
        <v>0</v>
      </c>
      <c r="BR2342" s="110">
        <f t="shared" si="32782"/>
        <v>0</v>
      </c>
      <c r="BS2342" s="110">
        <f t="shared" si="32782"/>
        <v>0</v>
      </c>
      <c r="BT2342" s="119">
        <f t="shared" si="32782"/>
        <v>3</v>
      </c>
      <c r="BU2342" s="110">
        <f t="shared" ref="BU2342:BX2342" si="32783">ROUND(BU2341/$E2341,2)</f>
        <v>3</v>
      </c>
      <c r="BV2342" s="110">
        <f t="shared" si="32783"/>
        <v>3</v>
      </c>
      <c r="BW2342" s="110">
        <f t="shared" si="32783"/>
        <v>3</v>
      </c>
      <c r="BX2342" s="119">
        <f t="shared" si="32783"/>
        <v>3</v>
      </c>
      <c r="BY2342" s="110">
        <f t="shared" ref="BY2342:CC2342" si="32784">ROUND(BY2341/$E2341,2)</f>
        <v>0</v>
      </c>
      <c r="BZ2342" s="110">
        <f t="shared" si="32784"/>
        <v>0</v>
      </c>
      <c r="CA2342" s="110">
        <f t="shared" si="32784"/>
        <v>0</v>
      </c>
      <c r="CB2342" s="110">
        <f t="shared" si="32784"/>
        <v>0</v>
      </c>
      <c r="CC2342" s="119">
        <f t="shared" si="32784"/>
        <v>0</v>
      </c>
      <c r="CD2342" s="110">
        <f t="shared" ref="CD2342:CG2342" si="32785">ROUND(CD2341/$E2341,2)</f>
        <v>0</v>
      </c>
      <c r="CE2342" s="110"/>
      <c r="CF2342" s="110">
        <f t="shared" si="32785"/>
        <v>0</v>
      </c>
      <c r="CG2342" s="110">
        <f t="shared" si="32785"/>
        <v>0</v>
      </c>
      <c r="CH2342" s="111">
        <f>IF(C2341="","",D2341-SUM(G2342:CG2342))</f>
        <v>0</v>
      </c>
      <c r="CI2342" s="112">
        <f>IF(C2341="","",SUM(G2342:CG2342))</f>
        <v>15</v>
      </c>
      <c r="CJ2342" s="67" t="b">
        <f>IF(C2341="","",D2341=CI2342)</f>
        <v>1</v>
      </c>
    </row>
    <row r="2343" spans="1:88" s="5" customFormat="1" ht="25.05" customHeight="1" x14ac:dyDescent="0.3">
      <c r="A2343" s="173"/>
      <c r="B2343" s="157"/>
      <c r="C2343" s="170"/>
      <c r="D2343" s="160"/>
      <c r="E2343" s="163"/>
      <c r="F2343" s="166"/>
      <c r="G2343" s="113"/>
      <c r="H2343" s="113"/>
      <c r="I2343" s="113"/>
      <c r="J2343" s="113"/>
      <c r="K2343" s="113"/>
      <c r="L2343" s="113"/>
      <c r="M2343" s="113"/>
      <c r="N2343" s="113"/>
      <c r="O2343" s="113"/>
      <c r="P2343" s="113"/>
      <c r="Q2343" s="113"/>
      <c r="R2343" s="113"/>
      <c r="S2343" s="113"/>
      <c r="T2343" s="113"/>
      <c r="U2343" s="113"/>
      <c r="V2343" s="113"/>
      <c r="W2343" s="113"/>
      <c r="X2343" s="113"/>
      <c r="Y2343" s="113"/>
      <c r="Z2343" s="113"/>
      <c r="AA2343" s="113"/>
      <c r="AB2343" s="113"/>
      <c r="AC2343" s="113"/>
      <c r="AD2343" s="113"/>
      <c r="AE2343" s="113"/>
      <c r="AF2343" s="113"/>
      <c r="AG2343" s="113"/>
      <c r="AH2343" s="113"/>
      <c r="AI2343" s="113"/>
      <c r="AJ2343" s="113"/>
      <c r="AK2343" s="113"/>
      <c r="AL2343" s="113"/>
      <c r="AM2343" s="113"/>
      <c r="AN2343" s="113"/>
      <c r="AO2343" s="113"/>
      <c r="AP2343" s="113"/>
      <c r="AQ2343" s="113"/>
      <c r="AR2343" s="113"/>
      <c r="AS2343" s="113"/>
      <c r="AT2343" s="113"/>
      <c r="AU2343" s="113"/>
      <c r="AV2343" s="113"/>
      <c r="AW2343" s="113"/>
      <c r="AX2343" s="113"/>
      <c r="AY2343" s="113"/>
      <c r="AZ2343" s="113"/>
      <c r="BA2343" s="113"/>
      <c r="BB2343" s="113"/>
      <c r="BC2343" s="113"/>
      <c r="BD2343" s="113"/>
      <c r="BE2343" s="113"/>
      <c r="BF2343" s="113"/>
      <c r="BG2343" s="113"/>
      <c r="BH2343" s="113"/>
      <c r="BI2343" s="113"/>
      <c r="BJ2343" s="113"/>
      <c r="BK2343" s="113"/>
      <c r="BL2343" s="113"/>
      <c r="BM2343" s="113"/>
      <c r="BN2343" s="113"/>
      <c r="BO2343" s="113"/>
      <c r="BP2343" s="113"/>
      <c r="BQ2343" s="113"/>
      <c r="BR2343" s="113"/>
      <c r="BS2343" s="113"/>
      <c r="BT2343" s="113"/>
      <c r="BU2343" s="113"/>
      <c r="BV2343" s="113"/>
      <c r="BW2343" s="113"/>
      <c r="BX2343" s="113"/>
      <c r="BY2343" s="113"/>
      <c r="BZ2343" s="113"/>
      <c r="CA2343" s="113"/>
      <c r="CB2343" s="113"/>
      <c r="CC2343" s="113"/>
      <c r="CD2343" s="113"/>
      <c r="CE2343" s="113"/>
      <c r="CF2343" s="113"/>
      <c r="CG2343" s="113"/>
      <c r="CH2343" s="114">
        <f>IF(C2341="","",100%-SUM(G2343:CG2343))</f>
        <v>1</v>
      </c>
      <c r="CI2343" s="115">
        <f>IF(C2341="","",SUM(G2343:CG2343))</f>
        <v>0</v>
      </c>
      <c r="CJ2343" s="67" t="b">
        <f>IF(C2341="","",SUM(G2343:CG2343)=CI2343)</f>
        <v>1</v>
      </c>
    </row>
    <row r="2344" spans="1:88" s="5" customFormat="1" ht="25.05" customHeight="1" x14ac:dyDescent="0.3">
      <c r="A2344" s="171" t="s">
        <v>1646</v>
      </c>
      <c r="B2344" s="155" t="s">
        <v>1647</v>
      </c>
      <c r="C2344" s="168" t="s">
        <v>163</v>
      </c>
      <c r="D2344" s="158">
        <v>0</v>
      </c>
      <c r="E2344" s="161">
        <v>1637703</v>
      </c>
      <c r="F2344" s="164">
        <f t="shared" si="32609"/>
        <v>0</v>
      </c>
      <c r="G2344" s="108">
        <v>0</v>
      </c>
      <c r="H2344" s="108"/>
      <c r="I2344" s="108"/>
      <c r="J2344" s="108"/>
      <c r="K2344" s="108"/>
      <c r="L2344" s="108"/>
      <c r="M2344" s="108"/>
      <c r="N2344" s="108"/>
      <c r="O2344" s="108"/>
      <c r="P2344" s="108"/>
      <c r="Q2344" s="108"/>
      <c r="R2344" s="108"/>
      <c r="S2344" s="108"/>
      <c r="T2344" s="108"/>
      <c r="U2344" s="108"/>
      <c r="V2344" s="108"/>
      <c r="W2344" s="108"/>
      <c r="X2344" s="108"/>
      <c r="Y2344" s="108"/>
      <c r="Z2344" s="108"/>
      <c r="AA2344" s="108"/>
      <c r="AB2344" s="108"/>
      <c r="AC2344" s="108"/>
      <c r="AD2344" s="108"/>
      <c r="AE2344" s="108"/>
      <c r="AF2344" s="108"/>
      <c r="AG2344" s="108"/>
      <c r="AH2344" s="108"/>
      <c r="AI2344" s="108"/>
      <c r="AJ2344" s="108"/>
      <c r="AK2344" s="108"/>
      <c r="AL2344" s="108"/>
      <c r="AM2344" s="108"/>
      <c r="AN2344" s="108"/>
      <c r="AO2344" s="108"/>
      <c r="AP2344" s="108"/>
      <c r="AQ2344" s="108"/>
      <c r="AR2344" s="108"/>
      <c r="AS2344" s="108"/>
      <c r="AT2344" s="108"/>
      <c r="AU2344" s="108"/>
      <c r="AV2344" s="108"/>
      <c r="AW2344" s="108"/>
      <c r="AX2344" s="108"/>
      <c r="AY2344" s="108"/>
      <c r="AZ2344" s="108"/>
      <c r="BA2344" s="108"/>
      <c r="BB2344" s="108"/>
      <c r="BC2344" s="108"/>
      <c r="BD2344" s="108"/>
      <c r="BE2344" s="108"/>
      <c r="BF2344" s="108"/>
      <c r="BG2344" s="108"/>
      <c r="BH2344" s="108"/>
      <c r="BI2344" s="108"/>
      <c r="BJ2344" s="108"/>
      <c r="BK2344" s="108"/>
      <c r="BL2344" s="108"/>
      <c r="BM2344" s="108"/>
      <c r="BN2344" s="108"/>
      <c r="BO2344" s="108"/>
      <c r="BP2344" s="108"/>
      <c r="BQ2344" s="108"/>
      <c r="BR2344" s="108"/>
      <c r="BS2344" s="108"/>
      <c r="BT2344" s="108">
        <f>ROUND($F2344/5,0)</f>
        <v>0</v>
      </c>
      <c r="BU2344" s="108">
        <f>ROUND($F2344/5,0)</f>
        <v>0</v>
      </c>
      <c r="BV2344" s="108">
        <f t="shared" ref="BV2344:BX2344" si="32786">ROUND($F2344/5,0)</f>
        <v>0</v>
      </c>
      <c r="BW2344" s="108">
        <f t="shared" si="32786"/>
        <v>0</v>
      </c>
      <c r="BX2344" s="108">
        <f t="shared" si="32786"/>
        <v>0</v>
      </c>
      <c r="BY2344" s="108"/>
      <c r="BZ2344" s="108"/>
      <c r="CA2344" s="108"/>
      <c r="CB2344" s="108"/>
      <c r="CC2344" s="108"/>
      <c r="CD2344" s="108"/>
      <c r="CE2344" s="108"/>
      <c r="CF2344" s="108"/>
      <c r="CG2344" s="108"/>
      <c r="CH2344" s="109">
        <f>IF(C2344="","",F2344-SUM(G2344:CG2344))</f>
        <v>0</v>
      </c>
      <c r="CI2344" s="107">
        <f>IF(C2344="","",SUM(G2344:CG2344))</f>
        <v>0</v>
      </c>
      <c r="CJ2344" s="67" t="b">
        <f>IF(C2344="","",F2344=CI2344)</f>
        <v>1</v>
      </c>
    </row>
    <row r="2345" spans="1:88" s="5" customFormat="1" ht="25.05" customHeight="1" x14ac:dyDescent="0.3">
      <c r="A2345" s="172"/>
      <c r="B2345" s="156"/>
      <c r="C2345" s="169"/>
      <c r="D2345" s="159"/>
      <c r="E2345" s="162"/>
      <c r="F2345" s="165"/>
      <c r="G2345" s="119">
        <v>0</v>
      </c>
      <c r="H2345" s="119"/>
      <c r="I2345" s="119"/>
      <c r="J2345" s="119"/>
      <c r="K2345" s="119"/>
      <c r="L2345" s="119"/>
      <c r="M2345" s="119"/>
      <c r="N2345" s="119"/>
      <c r="O2345" s="119"/>
      <c r="P2345" s="119"/>
      <c r="Q2345" s="119"/>
      <c r="R2345" s="119"/>
      <c r="S2345" s="119"/>
      <c r="T2345" s="119"/>
      <c r="U2345" s="110">
        <f t="shared" ref="U2345:X2345" si="32787">ROUND(U2344/$E2344,2)</f>
        <v>0</v>
      </c>
      <c r="V2345" s="110">
        <f t="shared" si="32787"/>
        <v>0</v>
      </c>
      <c r="W2345" s="110">
        <f t="shared" si="32787"/>
        <v>0</v>
      </c>
      <c r="X2345" s="119">
        <f t="shared" si="32787"/>
        <v>0</v>
      </c>
      <c r="Y2345" s="110">
        <f t="shared" ref="Y2345:AG2345" si="32788">ROUND(Y2344/$E2344,2)</f>
        <v>0</v>
      </c>
      <c r="Z2345" s="110">
        <f t="shared" si="32788"/>
        <v>0</v>
      </c>
      <c r="AA2345" s="110">
        <f t="shared" si="32788"/>
        <v>0</v>
      </c>
      <c r="AB2345" s="110">
        <f t="shared" si="32788"/>
        <v>0</v>
      </c>
      <c r="AC2345" s="110">
        <f t="shared" si="32788"/>
        <v>0</v>
      </c>
      <c r="AD2345" s="110">
        <f t="shared" si="32788"/>
        <v>0</v>
      </c>
      <c r="AE2345" s="110">
        <f t="shared" si="32788"/>
        <v>0</v>
      </c>
      <c r="AF2345" s="110">
        <f t="shared" si="32788"/>
        <v>0</v>
      </c>
      <c r="AG2345" s="119">
        <f t="shared" si="32788"/>
        <v>0</v>
      </c>
      <c r="AH2345" s="110">
        <f t="shared" ref="AH2345:AK2345" si="32789">ROUND(AH2344/$E2344,2)</f>
        <v>0</v>
      </c>
      <c r="AI2345" s="110">
        <f t="shared" si="32789"/>
        <v>0</v>
      </c>
      <c r="AJ2345" s="110">
        <f t="shared" si="32789"/>
        <v>0</v>
      </c>
      <c r="AK2345" s="119">
        <f t="shared" si="32789"/>
        <v>0</v>
      </c>
      <c r="AL2345" s="110">
        <f t="shared" ref="AL2345:AT2345" si="32790">ROUND(AL2344/$E2344,2)</f>
        <v>0</v>
      </c>
      <c r="AM2345" s="110">
        <f t="shared" si="32790"/>
        <v>0</v>
      </c>
      <c r="AN2345" s="110">
        <f t="shared" si="32790"/>
        <v>0</v>
      </c>
      <c r="AO2345" s="110">
        <f t="shared" si="32790"/>
        <v>0</v>
      </c>
      <c r="AP2345" s="110">
        <f t="shared" si="32790"/>
        <v>0</v>
      </c>
      <c r="AQ2345" s="110">
        <f t="shared" si="32790"/>
        <v>0</v>
      </c>
      <c r="AR2345" s="110">
        <f t="shared" si="32790"/>
        <v>0</v>
      </c>
      <c r="AS2345" s="110">
        <f t="shared" si="32790"/>
        <v>0</v>
      </c>
      <c r="AT2345" s="119">
        <f t="shared" si="32790"/>
        <v>0</v>
      </c>
      <c r="AU2345" s="110">
        <f t="shared" ref="AU2345:AX2345" si="32791">ROUND(AU2344/$E2344,2)</f>
        <v>0</v>
      </c>
      <c r="AV2345" s="110">
        <f t="shared" si="32791"/>
        <v>0</v>
      </c>
      <c r="AW2345" s="110">
        <f t="shared" si="32791"/>
        <v>0</v>
      </c>
      <c r="AX2345" s="119">
        <f t="shared" si="32791"/>
        <v>0</v>
      </c>
      <c r="AY2345" s="110">
        <f t="shared" ref="AY2345:BC2345" si="32792">ROUND(AY2344/$E2344,2)</f>
        <v>0</v>
      </c>
      <c r="AZ2345" s="110">
        <f t="shared" si="32792"/>
        <v>0</v>
      </c>
      <c r="BA2345" s="110">
        <f t="shared" si="32792"/>
        <v>0</v>
      </c>
      <c r="BB2345" s="110">
        <f t="shared" si="32792"/>
        <v>0</v>
      </c>
      <c r="BC2345" s="119">
        <f t="shared" si="32792"/>
        <v>0</v>
      </c>
      <c r="BD2345" s="110">
        <f t="shared" ref="BD2345:BG2345" si="32793">ROUND(BD2344/$E2344,2)</f>
        <v>0</v>
      </c>
      <c r="BE2345" s="110">
        <f t="shared" si="32793"/>
        <v>0</v>
      </c>
      <c r="BF2345" s="110">
        <f t="shared" si="32793"/>
        <v>0</v>
      </c>
      <c r="BG2345" s="119">
        <f t="shared" si="32793"/>
        <v>0</v>
      </c>
      <c r="BH2345" s="110">
        <f t="shared" ref="BH2345:BK2345" si="32794">ROUND(BH2344/$E2344,2)</f>
        <v>0</v>
      </c>
      <c r="BI2345" s="110">
        <f t="shared" si="32794"/>
        <v>0</v>
      </c>
      <c r="BJ2345" s="110">
        <f t="shared" si="32794"/>
        <v>0</v>
      </c>
      <c r="BK2345" s="119">
        <f t="shared" si="32794"/>
        <v>0</v>
      </c>
      <c r="BL2345" s="110">
        <f t="shared" ref="BL2345:BP2345" si="32795">ROUND(BL2344/$E2344,2)</f>
        <v>0</v>
      </c>
      <c r="BM2345" s="110">
        <f t="shared" si="32795"/>
        <v>0</v>
      </c>
      <c r="BN2345" s="110">
        <f t="shared" si="32795"/>
        <v>0</v>
      </c>
      <c r="BO2345" s="110">
        <f t="shared" si="32795"/>
        <v>0</v>
      </c>
      <c r="BP2345" s="119">
        <f t="shared" si="32795"/>
        <v>0</v>
      </c>
      <c r="BQ2345" s="110">
        <f t="shared" ref="BQ2345:BT2345" si="32796">ROUND(BQ2344/$E2344,2)</f>
        <v>0</v>
      </c>
      <c r="BR2345" s="110">
        <f t="shared" si="32796"/>
        <v>0</v>
      </c>
      <c r="BS2345" s="110">
        <f t="shared" si="32796"/>
        <v>0</v>
      </c>
      <c r="BT2345" s="119">
        <f t="shared" si="32796"/>
        <v>0</v>
      </c>
      <c r="BU2345" s="110">
        <f t="shared" ref="BU2345:BX2345" si="32797">ROUND(BU2344/$E2344,2)</f>
        <v>0</v>
      </c>
      <c r="BV2345" s="110">
        <f t="shared" si="32797"/>
        <v>0</v>
      </c>
      <c r="BW2345" s="110">
        <f t="shared" si="32797"/>
        <v>0</v>
      </c>
      <c r="BX2345" s="119">
        <f t="shared" si="32797"/>
        <v>0</v>
      </c>
      <c r="BY2345" s="110">
        <f t="shared" ref="BY2345:CC2345" si="32798">ROUND(BY2344/$E2344,2)</f>
        <v>0</v>
      </c>
      <c r="BZ2345" s="110">
        <f t="shared" si="32798"/>
        <v>0</v>
      </c>
      <c r="CA2345" s="110">
        <f t="shared" si="32798"/>
        <v>0</v>
      </c>
      <c r="CB2345" s="110">
        <f t="shared" si="32798"/>
        <v>0</v>
      </c>
      <c r="CC2345" s="119">
        <f t="shared" si="32798"/>
        <v>0</v>
      </c>
      <c r="CD2345" s="110">
        <f t="shared" ref="CD2345:CG2345" si="32799">ROUND(CD2344/$E2344,2)</f>
        <v>0</v>
      </c>
      <c r="CE2345" s="110"/>
      <c r="CF2345" s="110">
        <f t="shared" si="32799"/>
        <v>0</v>
      </c>
      <c r="CG2345" s="110">
        <f t="shared" si="32799"/>
        <v>0</v>
      </c>
      <c r="CH2345" s="111">
        <f>IF(C2344="","",D2344-SUM(G2345:CG2345))</f>
        <v>0</v>
      </c>
      <c r="CI2345" s="112">
        <f>IF(C2344="","",SUM(G2345:CG2345))</f>
        <v>0</v>
      </c>
      <c r="CJ2345" s="67" t="b">
        <f>IF(C2344="","",D2344=CI2345)</f>
        <v>1</v>
      </c>
    </row>
    <row r="2346" spans="1:88" s="5" customFormat="1" ht="25.05" customHeight="1" x14ac:dyDescent="0.3">
      <c r="A2346" s="173"/>
      <c r="B2346" s="157"/>
      <c r="C2346" s="170"/>
      <c r="D2346" s="160"/>
      <c r="E2346" s="163"/>
      <c r="F2346" s="166"/>
      <c r="G2346" s="113"/>
      <c r="H2346" s="113"/>
      <c r="I2346" s="113"/>
      <c r="J2346" s="113"/>
      <c r="K2346" s="113"/>
      <c r="L2346" s="113"/>
      <c r="M2346" s="113"/>
      <c r="N2346" s="113"/>
      <c r="O2346" s="113"/>
      <c r="P2346" s="113"/>
      <c r="Q2346" s="113"/>
      <c r="R2346" s="113"/>
      <c r="S2346" s="113"/>
      <c r="T2346" s="113"/>
      <c r="U2346" s="113"/>
      <c r="V2346" s="113"/>
      <c r="W2346" s="113"/>
      <c r="X2346" s="113"/>
      <c r="Y2346" s="113"/>
      <c r="Z2346" s="113"/>
      <c r="AA2346" s="113"/>
      <c r="AB2346" s="113"/>
      <c r="AC2346" s="113"/>
      <c r="AD2346" s="113"/>
      <c r="AE2346" s="113"/>
      <c r="AF2346" s="113"/>
      <c r="AG2346" s="113"/>
      <c r="AH2346" s="113"/>
      <c r="AI2346" s="113"/>
      <c r="AJ2346" s="113"/>
      <c r="AK2346" s="113"/>
      <c r="AL2346" s="113"/>
      <c r="AM2346" s="113"/>
      <c r="AN2346" s="113"/>
      <c r="AO2346" s="113"/>
      <c r="AP2346" s="113"/>
      <c r="AQ2346" s="113"/>
      <c r="AR2346" s="113"/>
      <c r="AS2346" s="113"/>
      <c r="AT2346" s="113"/>
      <c r="AU2346" s="113"/>
      <c r="AV2346" s="113"/>
      <c r="AW2346" s="113"/>
      <c r="AX2346" s="113"/>
      <c r="AY2346" s="113"/>
      <c r="AZ2346" s="113"/>
      <c r="BA2346" s="113"/>
      <c r="BB2346" s="113"/>
      <c r="BC2346" s="113"/>
      <c r="BD2346" s="113"/>
      <c r="BE2346" s="113"/>
      <c r="BF2346" s="113"/>
      <c r="BG2346" s="113"/>
      <c r="BH2346" s="113"/>
      <c r="BI2346" s="113"/>
      <c r="BJ2346" s="113"/>
      <c r="BK2346" s="113"/>
      <c r="BL2346" s="113"/>
      <c r="BM2346" s="113"/>
      <c r="BN2346" s="113"/>
      <c r="BO2346" s="113"/>
      <c r="BP2346" s="113"/>
      <c r="BQ2346" s="113"/>
      <c r="BR2346" s="113"/>
      <c r="BS2346" s="113"/>
      <c r="BT2346" s="113"/>
      <c r="BU2346" s="113"/>
      <c r="BV2346" s="113"/>
      <c r="BW2346" s="113"/>
      <c r="BX2346" s="113"/>
      <c r="BY2346" s="113"/>
      <c r="BZ2346" s="113"/>
      <c r="CA2346" s="113"/>
      <c r="CB2346" s="113"/>
      <c r="CC2346" s="113"/>
      <c r="CD2346" s="113"/>
      <c r="CE2346" s="113"/>
      <c r="CF2346" s="113"/>
      <c r="CG2346" s="113"/>
      <c r="CH2346" s="114">
        <f>IF(C2344="","",100%-SUM(G2346:CG2346))</f>
        <v>1</v>
      </c>
      <c r="CI2346" s="115">
        <f>IF(C2344="","",SUM(G2346:CG2346))</f>
        <v>0</v>
      </c>
      <c r="CJ2346" s="67" t="b">
        <f>IF(C2344="","",SUM(G2346:CG2346)=CI2346)</f>
        <v>1</v>
      </c>
    </row>
    <row r="2347" spans="1:88" s="5" customFormat="1" ht="25.05" customHeight="1" x14ac:dyDescent="0.3">
      <c r="A2347" s="171" t="s">
        <v>1648</v>
      </c>
      <c r="B2347" s="155" t="s">
        <v>1649</v>
      </c>
      <c r="C2347" s="168" t="s">
        <v>163</v>
      </c>
      <c r="D2347" s="158">
        <v>0</v>
      </c>
      <c r="E2347" s="161">
        <v>1638407</v>
      </c>
      <c r="F2347" s="164">
        <f t="shared" si="32609"/>
        <v>0</v>
      </c>
      <c r="G2347" s="108">
        <v>0</v>
      </c>
      <c r="H2347" s="108"/>
      <c r="I2347" s="108"/>
      <c r="J2347" s="108"/>
      <c r="K2347" s="108"/>
      <c r="L2347" s="108"/>
      <c r="M2347" s="108"/>
      <c r="N2347" s="108"/>
      <c r="O2347" s="108"/>
      <c r="P2347" s="108"/>
      <c r="Q2347" s="108"/>
      <c r="R2347" s="108"/>
      <c r="S2347" s="108"/>
      <c r="T2347" s="108"/>
      <c r="U2347" s="108"/>
      <c r="V2347" s="108"/>
      <c r="W2347" s="108"/>
      <c r="X2347" s="108"/>
      <c r="Y2347" s="108"/>
      <c r="Z2347" s="108"/>
      <c r="AA2347" s="108"/>
      <c r="AB2347" s="108"/>
      <c r="AC2347" s="108"/>
      <c r="AD2347" s="108"/>
      <c r="AE2347" s="108"/>
      <c r="AF2347" s="108"/>
      <c r="AG2347" s="108"/>
      <c r="AH2347" s="108"/>
      <c r="AI2347" s="108"/>
      <c r="AJ2347" s="108"/>
      <c r="AK2347" s="108"/>
      <c r="AL2347" s="108"/>
      <c r="AM2347" s="108"/>
      <c r="AN2347" s="108"/>
      <c r="AO2347" s="108"/>
      <c r="AP2347" s="108"/>
      <c r="AQ2347" s="108"/>
      <c r="AR2347" s="108"/>
      <c r="AS2347" s="108"/>
      <c r="AT2347" s="108"/>
      <c r="AU2347" s="108"/>
      <c r="AV2347" s="108"/>
      <c r="AW2347" s="108"/>
      <c r="AX2347" s="108"/>
      <c r="AY2347" s="108"/>
      <c r="AZ2347" s="108"/>
      <c r="BA2347" s="108"/>
      <c r="BB2347" s="108"/>
      <c r="BC2347" s="108"/>
      <c r="BD2347" s="108"/>
      <c r="BE2347" s="108"/>
      <c r="BF2347" s="108"/>
      <c r="BG2347" s="108"/>
      <c r="BH2347" s="108"/>
      <c r="BI2347" s="108"/>
      <c r="BJ2347" s="108"/>
      <c r="BK2347" s="108"/>
      <c r="BL2347" s="108"/>
      <c r="BM2347" s="108"/>
      <c r="BN2347" s="108"/>
      <c r="BO2347" s="108"/>
      <c r="BP2347" s="108"/>
      <c r="BQ2347" s="108"/>
      <c r="BR2347" s="108"/>
      <c r="BS2347" s="108"/>
      <c r="BT2347" s="108">
        <f>ROUND($F2347/5,0)</f>
        <v>0</v>
      </c>
      <c r="BU2347" s="108">
        <f>ROUND($F2347/5,0)</f>
        <v>0</v>
      </c>
      <c r="BV2347" s="108">
        <f t="shared" ref="BV2347:BX2347" si="32800">ROUND($F2347/5,0)</f>
        <v>0</v>
      </c>
      <c r="BW2347" s="108">
        <f t="shared" si="32800"/>
        <v>0</v>
      </c>
      <c r="BX2347" s="108">
        <f t="shared" si="32800"/>
        <v>0</v>
      </c>
      <c r="BY2347" s="108"/>
      <c r="BZ2347" s="108"/>
      <c r="CA2347" s="108"/>
      <c r="CB2347" s="108"/>
      <c r="CC2347" s="108"/>
      <c r="CD2347" s="108"/>
      <c r="CE2347" s="108"/>
      <c r="CF2347" s="108"/>
      <c r="CG2347" s="108"/>
      <c r="CH2347" s="109">
        <f>IF(C2347="","",F2347-SUM(G2347:CG2347))</f>
        <v>0</v>
      </c>
      <c r="CI2347" s="107">
        <f>IF(C2347="","",SUM(G2347:CG2347))</f>
        <v>0</v>
      </c>
      <c r="CJ2347" s="67" t="b">
        <f>IF(C2347="","",F2347=CI2347)</f>
        <v>1</v>
      </c>
    </row>
    <row r="2348" spans="1:88" s="5" customFormat="1" ht="25.05" customHeight="1" x14ac:dyDescent="0.3">
      <c r="A2348" s="172"/>
      <c r="B2348" s="156"/>
      <c r="C2348" s="169"/>
      <c r="D2348" s="159"/>
      <c r="E2348" s="162"/>
      <c r="F2348" s="165"/>
      <c r="G2348" s="119">
        <v>0</v>
      </c>
      <c r="H2348" s="119"/>
      <c r="I2348" s="119"/>
      <c r="J2348" s="119"/>
      <c r="K2348" s="119"/>
      <c r="L2348" s="119"/>
      <c r="M2348" s="119"/>
      <c r="N2348" s="119"/>
      <c r="O2348" s="119"/>
      <c r="P2348" s="119"/>
      <c r="Q2348" s="119"/>
      <c r="R2348" s="119"/>
      <c r="S2348" s="119"/>
      <c r="T2348" s="119"/>
      <c r="U2348" s="110">
        <f t="shared" ref="U2348:X2348" si="32801">ROUND(U2347/$E2347,2)</f>
        <v>0</v>
      </c>
      <c r="V2348" s="110">
        <f t="shared" si="32801"/>
        <v>0</v>
      </c>
      <c r="W2348" s="110">
        <f t="shared" si="32801"/>
        <v>0</v>
      </c>
      <c r="X2348" s="119">
        <f t="shared" si="32801"/>
        <v>0</v>
      </c>
      <c r="Y2348" s="110">
        <f t="shared" ref="Y2348:AG2348" si="32802">ROUND(Y2347/$E2347,2)</f>
        <v>0</v>
      </c>
      <c r="Z2348" s="110">
        <f t="shared" si="32802"/>
        <v>0</v>
      </c>
      <c r="AA2348" s="110">
        <f t="shared" si="32802"/>
        <v>0</v>
      </c>
      <c r="AB2348" s="110">
        <f t="shared" si="32802"/>
        <v>0</v>
      </c>
      <c r="AC2348" s="110">
        <f t="shared" si="32802"/>
        <v>0</v>
      </c>
      <c r="AD2348" s="110">
        <f t="shared" si="32802"/>
        <v>0</v>
      </c>
      <c r="AE2348" s="110">
        <f t="shared" si="32802"/>
        <v>0</v>
      </c>
      <c r="AF2348" s="110">
        <f t="shared" si="32802"/>
        <v>0</v>
      </c>
      <c r="AG2348" s="119">
        <f t="shared" si="32802"/>
        <v>0</v>
      </c>
      <c r="AH2348" s="110">
        <f t="shared" ref="AH2348:AK2348" si="32803">ROUND(AH2347/$E2347,2)</f>
        <v>0</v>
      </c>
      <c r="AI2348" s="110">
        <f t="shared" si="32803"/>
        <v>0</v>
      </c>
      <c r="AJ2348" s="110">
        <f t="shared" si="32803"/>
        <v>0</v>
      </c>
      <c r="AK2348" s="119">
        <f t="shared" si="32803"/>
        <v>0</v>
      </c>
      <c r="AL2348" s="110">
        <f t="shared" ref="AL2348:AT2348" si="32804">ROUND(AL2347/$E2347,2)</f>
        <v>0</v>
      </c>
      <c r="AM2348" s="110">
        <f t="shared" si="32804"/>
        <v>0</v>
      </c>
      <c r="AN2348" s="110">
        <f t="shared" si="32804"/>
        <v>0</v>
      </c>
      <c r="AO2348" s="110">
        <f t="shared" si="32804"/>
        <v>0</v>
      </c>
      <c r="AP2348" s="110">
        <f t="shared" si="32804"/>
        <v>0</v>
      </c>
      <c r="AQ2348" s="110">
        <f t="shared" si="32804"/>
        <v>0</v>
      </c>
      <c r="AR2348" s="110">
        <f t="shared" si="32804"/>
        <v>0</v>
      </c>
      <c r="AS2348" s="110">
        <f t="shared" si="32804"/>
        <v>0</v>
      </c>
      <c r="AT2348" s="119">
        <f t="shared" si="32804"/>
        <v>0</v>
      </c>
      <c r="AU2348" s="110">
        <f t="shared" ref="AU2348:AX2348" si="32805">ROUND(AU2347/$E2347,2)</f>
        <v>0</v>
      </c>
      <c r="AV2348" s="110">
        <f t="shared" si="32805"/>
        <v>0</v>
      </c>
      <c r="AW2348" s="110">
        <f t="shared" si="32805"/>
        <v>0</v>
      </c>
      <c r="AX2348" s="119">
        <f t="shared" si="32805"/>
        <v>0</v>
      </c>
      <c r="AY2348" s="110">
        <f t="shared" ref="AY2348:BC2348" si="32806">ROUND(AY2347/$E2347,2)</f>
        <v>0</v>
      </c>
      <c r="AZ2348" s="110">
        <f t="shared" si="32806"/>
        <v>0</v>
      </c>
      <c r="BA2348" s="110">
        <f t="shared" si="32806"/>
        <v>0</v>
      </c>
      <c r="BB2348" s="110">
        <f t="shared" si="32806"/>
        <v>0</v>
      </c>
      <c r="BC2348" s="119">
        <f t="shared" si="32806"/>
        <v>0</v>
      </c>
      <c r="BD2348" s="110">
        <f t="shared" ref="BD2348:BG2348" si="32807">ROUND(BD2347/$E2347,2)</f>
        <v>0</v>
      </c>
      <c r="BE2348" s="110">
        <f t="shared" si="32807"/>
        <v>0</v>
      </c>
      <c r="BF2348" s="110">
        <f t="shared" si="32807"/>
        <v>0</v>
      </c>
      <c r="BG2348" s="119">
        <f t="shared" si="32807"/>
        <v>0</v>
      </c>
      <c r="BH2348" s="110">
        <f t="shared" ref="BH2348:BK2348" si="32808">ROUND(BH2347/$E2347,2)</f>
        <v>0</v>
      </c>
      <c r="BI2348" s="110">
        <f t="shared" si="32808"/>
        <v>0</v>
      </c>
      <c r="BJ2348" s="110">
        <f t="shared" si="32808"/>
        <v>0</v>
      </c>
      <c r="BK2348" s="119">
        <f t="shared" si="32808"/>
        <v>0</v>
      </c>
      <c r="BL2348" s="110">
        <f t="shared" ref="BL2348:BP2348" si="32809">ROUND(BL2347/$E2347,2)</f>
        <v>0</v>
      </c>
      <c r="BM2348" s="110">
        <f t="shared" si="32809"/>
        <v>0</v>
      </c>
      <c r="BN2348" s="110">
        <f t="shared" si="32809"/>
        <v>0</v>
      </c>
      <c r="BO2348" s="110">
        <f t="shared" si="32809"/>
        <v>0</v>
      </c>
      <c r="BP2348" s="119">
        <f t="shared" si="32809"/>
        <v>0</v>
      </c>
      <c r="BQ2348" s="110">
        <f t="shared" ref="BQ2348:BT2348" si="32810">ROUND(BQ2347/$E2347,2)</f>
        <v>0</v>
      </c>
      <c r="BR2348" s="110">
        <f t="shared" si="32810"/>
        <v>0</v>
      </c>
      <c r="BS2348" s="110">
        <f t="shared" si="32810"/>
        <v>0</v>
      </c>
      <c r="BT2348" s="119">
        <f t="shared" si="32810"/>
        <v>0</v>
      </c>
      <c r="BU2348" s="110">
        <f t="shared" ref="BU2348:BX2348" si="32811">ROUND(BU2347/$E2347,2)</f>
        <v>0</v>
      </c>
      <c r="BV2348" s="110">
        <f t="shared" si="32811"/>
        <v>0</v>
      </c>
      <c r="BW2348" s="110">
        <f t="shared" si="32811"/>
        <v>0</v>
      </c>
      <c r="BX2348" s="119">
        <f t="shared" si="32811"/>
        <v>0</v>
      </c>
      <c r="BY2348" s="110">
        <f t="shared" ref="BY2348:CC2348" si="32812">ROUND(BY2347/$E2347,2)</f>
        <v>0</v>
      </c>
      <c r="BZ2348" s="110">
        <f t="shared" si="32812"/>
        <v>0</v>
      </c>
      <c r="CA2348" s="110">
        <f t="shared" si="32812"/>
        <v>0</v>
      </c>
      <c r="CB2348" s="110">
        <f t="shared" si="32812"/>
        <v>0</v>
      </c>
      <c r="CC2348" s="119">
        <f t="shared" si="32812"/>
        <v>0</v>
      </c>
      <c r="CD2348" s="110">
        <f t="shared" ref="CD2348:CG2348" si="32813">ROUND(CD2347/$E2347,2)</f>
        <v>0</v>
      </c>
      <c r="CE2348" s="110"/>
      <c r="CF2348" s="110">
        <f t="shared" si="32813"/>
        <v>0</v>
      </c>
      <c r="CG2348" s="110">
        <f t="shared" si="32813"/>
        <v>0</v>
      </c>
      <c r="CH2348" s="111">
        <f>IF(C2347="","",D2347-SUM(G2348:CG2348))</f>
        <v>0</v>
      </c>
      <c r="CI2348" s="112">
        <f>IF(C2347="","",SUM(G2348:CG2348))</f>
        <v>0</v>
      </c>
      <c r="CJ2348" s="67" t="b">
        <f>IF(C2347="","",D2347=CI2348)</f>
        <v>1</v>
      </c>
    </row>
    <row r="2349" spans="1:88" s="5" customFormat="1" ht="25.05" customHeight="1" x14ac:dyDescent="0.3">
      <c r="A2349" s="173"/>
      <c r="B2349" s="157"/>
      <c r="C2349" s="170"/>
      <c r="D2349" s="160"/>
      <c r="E2349" s="163"/>
      <c r="F2349" s="166"/>
      <c r="G2349" s="113"/>
      <c r="H2349" s="113"/>
      <c r="I2349" s="113"/>
      <c r="J2349" s="113"/>
      <c r="K2349" s="113"/>
      <c r="L2349" s="113"/>
      <c r="M2349" s="113"/>
      <c r="N2349" s="113"/>
      <c r="O2349" s="113"/>
      <c r="P2349" s="113"/>
      <c r="Q2349" s="113"/>
      <c r="R2349" s="113"/>
      <c r="S2349" s="113"/>
      <c r="T2349" s="113"/>
      <c r="U2349" s="113"/>
      <c r="V2349" s="113"/>
      <c r="W2349" s="113"/>
      <c r="X2349" s="113"/>
      <c r="Y2349" s="113"/>
      <c r="Z2349" s="113"/>
      <c r="AA2349" s="113"/>
      <c r="AB2349" s="113"/>
      <c r="AC2349" s="113"/>
      <c r="AD2349" s="113"/>
      <c r="AE2349" s="113"/>
      <c r="AF2349" s="113"/>
      <c r="AG2349" s="113"/>
      <c r="AH2349" s="113"/>
      <c r="AI2349" s="113"/>
      <c r="AJ2349" s="113"/>
      <c r="AK2349" s="113"/>
      <c r="AL2349" s="113"/>
      <c r="AM2349" s="113"/>
      <c r="AN2349" s="113"/>
      <c r="AO2349" s="113"/>
      <c r="AP2349" s="113"/>
      <c r="AQ2349" s="113"/>
      <c r="AR2349" s="113"/>
      <c r="AS2349" s="113"/>
      <c r="AT2349" s="113"/>
      <c r="AU2349" s="113"/>
      <c r="AV2349" s="113"/>
      <c r="AW2349" s="113"/>
      <c r="AX2349" s="113"/>
      <c r="AY2349" s="113"/>
      <c r="AZ2349" s="113"/>
      <c r="BA2349" s="113"/>
      <c r="BB2349" s="113"/>
      <c r="BC2349" s="113"/>
      <c r="BD2349" s="113"/>
      <c r="BE2349" s="113"/>
      <c r="BF2349" s="113"/>
      <c r="BG2349" s="113"/>
      <c r="BH2349" s="113"/>
      <c r="BI2349" s="113"/>
      <c r="BJ2349" s="113"/>
      <c r="BK2349" s="113"/>
      <c r="BL2349" s="113"/>
      <c r="BM2349" s="113"/>
      <c r="BN2349" s="113"/>
      <c r="BO2349" s="113"/>
      <c r="BP2349" s="113"/>
      <c r="BQ2349" s="113"/>
      <c r="BR2349" s="113"/>
      <c r="BS2349" s="113"/>
      <c r="BT2349" s="113"/>
      <c r="BU2349" s="113"/>
      <c r="BV2349" s="113"/>
      <c r="BW2349" s="113"/>
      <c r="BX2349" s="113"/>
      <c r="BY2349" s="113"/>
      <c r="BZ2349" s="113"/>
      <c r="CA2349" s="113"/>
      <c r="CB2349" s="113"/>
      <c r="CC2349" s="113"/>
      <c r="CD2349" s="113"/>
      <c r="CE2349" s="113"/>
      <c r="CF2349" s="113"/>
      <c r="CG2349" s="113"/>
      <c r="CH2349" s="114">
        <f>IF(C2347="","",100%-SUM(G2349:CG2349))</f>
        <v>1</v>
      </c>
      <c r="CI2349" s="115">
        <f>IF(C2347="","",SUM(G2349:CG2349))</f>
        <v>0</v>
      </c>
      <c r="CJ2349" s="67" t="b">
        <f>IF(C2347="","",SUM(G2349:CG2349)=CI2349)</f>
        <v>1</v>
      </c>
    </row>
    <row r="2350" spans="1:88" s="5" customFormat="1" ht="25.05" customHeight="1" x14ac:dyDescent="0.3">
      <c r="A2350" s="171" t="s">
        <v>1650</v>
      </c>
      <c r="B2350" s="155" t="s">
        <v>1651</v>
      </c>
      <c r="C2350" s="168" t="s">
        <v>163</v>
      </c>
      <c r="D2350" s="158">
        <v>0</v>
      </c>
      <c r="E2350" s="161">
        <v>1638407</v>
      </c>
      <c r="F2350" s="164">
        <f t="shared" si="32609"/>
        <v>0</v>
      </c>
      <c r="G2350" s="108">
        <v>0</v>
      </c>
      <c r="H2350" s="108"/>
      <c r="I2350" s="108"/>
      <c r="J2350" s="108"/>
      <c r="K2350" s="108"/>
      <c r="L2350" s="108"/>
      <c r="M2350" s="108"/>
      <c r="N2350" s="108"/>
      <c r="O2350" s="108"/>
      <c r="P2350" s="108"/>
      <c r="Q2350" s="108"/>
      <c r="R2350" s="108"/>
      <c r="S2350" s="108"/>
      <c r="T2350" s="108"/>
      <c r="U2350" s="108"/>
      <c r="V2350" s="108"/>
      <c r="W2350" s="108"/>
      <c r="X2350" s="108"/>
      <c r="Y2350" s="108"/>
      <c r="Z2350" s="108"/>
      <c r="AA2350" s="108"/>
      <c r="AB2350" s="108"/>
      <c r="AC2350" s="108"/>
      <c r="AD2350" s="108"/>
      <c r="AE2350" s="108"/>
      <c r="AF2350" s="108"/>
      <c r="AG2350" s="108"/>
      <c r="AH2350" s="108"/>
      <c r="AI2350" s="108"/>
      <c r="AJ2350" s="108"/>
      <c r="AK2350" s="108"/>
      <c r="AL2350" s="108"/>
      <c r="AM2350" s="108"/>
      <c r="AN2350" s="108"/>
      <c r="AO2350" s="108"/>
      <c r="AP2350" s="108"/>
      <c r="AQ2350" s="108"/>
      <c r="AR2350" s="108"/>
      <c r="AS2350" s="108"/>
      <c r="AT2350" s="108"/>
      <c r="AU2350" s="108"/>
      <c r="AV2350" s="108"/>
      <c r="AW2350" s="108"/>
      <c r="AX2350" s="108"/>
      <c r="AY2350" s="108"/>
      <c r="AZ2350" s="108"/>
      <c r="BA2350" s="108"/>
      <c r="BB2350" s="108"/>
      <c r="BC2350" s="108"/>
      <c r="BD2350" s="108"/>
      <c r="BE2350" s="108"/>
      <c r="BF2350" s="108"/>
      <c r="BG2350" s="108"/>
      <c r="BH2350" s="108"/>
      <c r="BI2350" s="108"/>
      <c r="BJ2350" s="108"/>
      <c r="BK2350" s="108"/>
      <c r="BL2350" s="108"/>
      <c r="BM2350" s="108"/>
      <c r="BN2350" s="108"/>
      <c r="BO2350" s="108"/>
      <c r="BP2350" s="108"/>
      <c r="BQ2350" s="108"/>
      <c r="BR2350" s="108"/>
      <c r="BS2350" s="108"/>
      <c r="BT2350" s="108">
        <f>ROUND($F2350/5,0)</f>
        <v>0</v>
      </c>
      <c r="BU2350" s="108">
        <f>ROUND($F2350/5,0)</f>
        <v>0</v>
      </c>
      <c r="BV2350" s="108">
        <f t="shared" ref="BV2350:BX2350" si="32814">ROUND($F2350/5,0)</f>
        <v>0</v>
      </c>
      <c r="BW2350" s="108">
        <f t="shared" si="32814"/>
        <v>0</v>
      </c>
      <c r="BX2350" s="108">
        <f t="shared" si="32814"/>
        <v>0</v>
      </c>
      <c r="BY2350" s="108"/>
      <c r="BZ2350" s="108"/>
      <c r="CA2350" s="108"/>
      <c r="CB2350" s="108"/>
      <c r="CC2350" s="108"/>
      <c r="CD2350" s="108"/>
      <c r="CE2350" s="108"/>
      <c r="CF2350" s="108"/>
      <c r="CG2350" s="108"/>
      <c r="CH2350" s="109">
        <f>IF(C2350="","",F2350-SUM(G2350:CG2350))</f>
        <v>0</v>
      </c>
      <c r="CI2350" s="107">
        <f>IF(C2350="","",SUM(G2350:CG2350))</f>
        <v>0</v>
      </c>
      <c r="CJ2350" s="67" t="b">
        <f>IF(C2350="","",F2350=CI2350)</f>
        <v>1</v>
      </c>
    </row>
    <row r="2351" spans="1:88" s="5" customFormat="1" ht="25.05" customHeight="1" x14ac:dyDescent="0.3">
      <c r="A2351" s="172"/>
      <c r="B2351" s="156"/>
      <c r="C2351" s="169"/>
      <c r="D2351" s="159"/>
      <c r="E2351" s="162"/>
      <c r="F2351" s="165"/>
      <c r="G2351" s="119">
        <v>0</v>
      </c>
      <c r="H2351" s="119"/>
      <c r="I2351" s="119"/>
      <c r="J2351" s="119"/>
      <c r="K2351" s="119"/>
      <c r="L2351" s="119"/>
      <c r="M2351" s="119"/>
      <c r="N2351" s="119"/>
      <c r="O2351" s="119"/>
      <c r="P2351" s="119"/>
      <c r="Q2351" s="119"/>
      <c r="R2351" s="119"/>
      <c r="S2351" s="119"/>
      <c r="T2351" s="119"/>
      <c r="U2351" s="110">
        <f t="shared" ref="U2351:X2351" si="32815">ROUND(U2350/$E2350,2)</f>
        <v>0</v>
      </c>
      <c r="V2351" s="110">
        <f t="shared" si="32815"/>
        <v>0</v>
      </c>
      <c r="W2351" s="110">
        <f t="shared" si="32815"/>
        <v>0</v>
      </c>
      <c r="X2351" s="119">
        <f t="shared" si="32815"/>
        <v>0</v>
      </c>
      <c r="Y2351" s="110">
        <f t="shared" ref="Y2351:AG2351" si="32816">ROUND(Y2350/$E2350,2)</f>
        <v>0</v>
      </c>
      <c r="Z2351" s="110">
        <f t="shared" si="32816"/>
        <v>0</v>
      </c>
      <c r="AA2351" s="110">
        <f t="shared" si="32816"/>
        <v>0</v>
      </c>
      <c r="AB2351" s="110">
        <f t="shared" si="32816"/>
        <v>0</v>
      </c>
      <c r="AC2351" s="110">
        <f t="shared" si="32816"/>
        <v>0</v>
      </c>
      <c r="AD2351" s="110">
        <f t="shared" si="32816"/>
        <v>0</v>
      </c>
      <c r="AE2351" s="110">
        <f t="shared" si="32816"/>
        <v>0</v>
      </c>
      <c r="AF2351" s="110">
        <f t="shared" si="32816"/>
        <v>0</v>
      </c>
      <c r="AG2351" s="119">
        <f t="shared" si="32816"/>
        <v>0</v>
      </c>
      <c r="AH2351" s="110">
        <f t="shared" ref="AH2351:AK2351" si="32817">ROUND(AH2350/$E2350,2)</f>
        <v>0</v>
      </c>
      <c r="AI2351" s="110">
        <f t="shared" si="32817"/>
        <v>0</v>
      </c>
      <c r="AJ2351" s="110">
        <f t="shared" si="32817"/>
        <v>0</v>
      </c>
      <c r="AK2351" s="119">
        <f t="shared" si="32817"/>
        <v>0</v>
      </c>
      <c r="AL2351" s="110">
        <f t="shared" ref="AL2351:AT2351" si="32818">ROUND(AL2350/$E2350,2)</f>
        <v>0</v>
      </c>
      <c r="AM2351" s="110">
        <f t="shared" si="32818"/>
        <v>0</v>
      </c>
      <c r="AN2351" s="110">
        <f t="shared" si="32818"/>
        <v>0</v>
      </c>
      <c r="AO2351" s="110">
        <f t="shared" si="32818"/>
        <v>0</v>
      </c>
      <c r="AP2351" s="110">
        <f t="shared" si="32818"/>
        <v>0</v>
      </c>
      <c r="AQ2351" s="110">
        <f t="shared" si="32818"/>
        <v>0</v>
      </c>
      <c r="AR2351" s="110">
        <f t="shared" si="32818"/>
        <v>0</v>
      </c>
      <c r="AS2351" s="110">
        <f t="shared" si="32818"/>
        <v>0</v>
      </c>
      <c r="AT2351" s="119">
        <f t="shared" si="32818"/>
        <v>0</v>
      </c>
      <c r="AU2351" s="110">
        <f t="shared" ref="AU2351:AX2351" si="32819">ROUND(AU2350/$E2350,2)</f>
        <v>0</v>
      </c>
      <c r="AV2351" s="110">
        <f t="shared" si="32819"/>
        <v>0</v>
      </c>
      <c r="AW2351" s="110">
        <f t="shared" si="32819"/>
        <v>0</v>
      </c>
      <c r="AX2351" s="119">
        <f t="shared" si="32819"/>
        <v>0</v>
      </c>
      <c r="AY2351" s="110">
        <f t="shared" ref="AY2351:BC2351" si="32820">ROUND(AY2350/$E2350,2)</f>
        <v>0</v>
      </c>
      <c r="AZ2351" s="110">
        <f t="shared" si="32820"/>
        <v>0</v>
      </c>
      <c r="BA2351" s="110">
        <f t="shared" si="32820"/>
        <v>0</v>
      </c>
      <c r="BB2351" s="110">
        <f t="shared" si="32820"/>
        <v>0</v>
      </c>
      <c r="BC2351" s="119">
        <f t="shared" si="32820"/>
        <v>0</v>
      </c>
      <c r="BD2351" s="110">
        <f t="shared" ref="BD2351:BG2351" si="32821">ROUND(BD2350/$E2350,2)</f>
        <v>0</v>
      </c>
      <c r="BE2351" s="110">
        <f t="shared" si="32821"/>
        <v>0</v>
      </c>
      <c r="BF2351" s="110">
        <f t="shared" si="32821"/>
        <v>0</v>
      </c>
      <c r="BG2351" s="119">
        <f t="shared" si="32821"/>
        <v>0</v>
      </c>
      <c r="BH2351" s="110">
        <f t="shared" ref="BH2351:BK2351" si="32822">ROUND(BH2350/$E2350,2)</f>
        <v>0</v>
      </c>
      <c r="BI2351" s="110">
        <f t="shared" si="32822"/>
        <v>0</v>
      </c>
      <c r="BJ2351" s="110">
        <f t="shared" si="32822"/>
        <v>0</v>
      </c>
      <c r="BK2351" s="119">
        <f t="shared" si="32822"/>
        <v>0</v>
      </c>
      <c r="BL2351" s="110">
        <f t="shared" ref="BL2351:BP2351" si="32823">ROUND(BL2350/$E2350,2)</f>
        <v>0</v>
      </c>
      <c r="BM2351" s="110">
        <f t="shared" si="32823"/>
        <v>0</v>
      </c>
      <c r="BN2351" s="110">
        <f t="shared" si="32823"/>
        <v>0</v>
      </c>
      <c r="BO2351" s="110">
        <f t="shared" si="32823"/>
        <v>0</v>
      </c>
      <c r="BP2351" s="119">
        <f t="shared" si="32823"/>
        <v>0</v>
      </c>
      <c r="BQ2351" s="110">
        <f t="shared" ref="BQ2351:BT2351" si="32824">ROUND(BQ2350/$E2350,2)</f>
        <v>0</v>
      </c>
      <c r="BR2351" s="110">
        <f t="shared" si="32824"/>
        <v>0</v>
      </c>
      <c r="BS2351" s="110">
        <f t="shared" si="32824"/>
        <v>0</v>
      </c>
      <c r="BT2351" s="119">
        <f t="shared" si="32824"/>
        <v>0</v>
      </c>
      <c r="BU2351" s="110">
        <f t="shared" ref="BU2351:BX2351" si="32825">ROUND(BU2350/$E2350,2)</f>
        <v>0</v>
      </c>
      <c r="BV2351" s="110">
        <f t="shared" si="32825"/>
        <v>0</v>
      </c>
      <c r="BW2351" s="110">
        <f t="shared" si="32825"/>
        <v>0</v>
      </c>
      <c r="BX2351" s="119">
        <f t="shared" si="32825"/>
        <v>0</v>
      </c>
      <c r="BY2351" s="110">
        <f t="shared" ref="BY2351:CC2351" si="32826">ROUND(BY2350/$E2350,2)</f>
        <v>0</v>
      </c>
      <c r="BZ2351" s="110">
        <f t="shared" si="32826"/>
        <v>0</v>
      </c>
      <c r="CA2351" s="110">
        <f t="shared" si="32826"/>
        <v>0</v>
      </c>
      <c r="CB2351" s="110">
        <f t="shared" si="32826"/>
        <v>0</v>
      </c>
      <c r="CC2351" s="119">
        <f t="shared" si="32826"/>
        <v>0</v>
      </c>
      <c r="CD2351" s="110">
        <f t="shared" ref="CD2351:CG2351" si="32827">ROUND(CD2350/$E2350,2)</f>
        <v>0</v>
      </c>
      <c r="CE2351" s="110"/>
      <c r="CF2351" s="110">
        <f t="shared" si="32827"/>
        <v>0</v>
      </c>
      <c r="CG2351" s="110">
        <f t="shared" si="32827"/>
        <v>0</v>
      </c>
      <c r="CH2351" s="111">
        <f>IF(C2350="","",D2350-SUM(G2351:CG2351))</f>
        <v>0</v>
      </c>
      <c r="CI2351" s="112">
        <f>IF(C2350="","",SUM(G2351:CG2351))</f>
        <v>0</v>
      </c>
      <c r="CJ2351" s="67" t="b">
        <f>IF(C2350="","",D2350=CI2351)</f>
        <v>1</v>
      </c>
    </row>
    <row r="2352" spans="1:88" s="5" customFormat="1" ht="25.05" customHeight="1" x14ac:dyDescent="0.3">
      <c r="A2352" s="173"/>
      <c r="B2352" s="157"/>
      <c r="C2352" s="170"/>
      <c r="D2352" s="160"/>
      <c r="E2352" s="163"/>
      <c r="F2352" s="166"/>
      <c r="G2352" s="113"/>
      <c r="H2352" s="113"/>
      <c r="I2352" s="113"/>
      <c r="J2352" s="113"/>
      <c r="K2352" s="113"/>
      <c r="L2352" s="113"/>
      <c r="M2352" s="113"/>
      <c r="N2352" s="113"/>
      <c r="O2352" s="113"/>
      <c r="P2352" s="113"/>
      <c r="Q2352" s="113"/>
      <c r="R2352" s="113"/>
      <c r="S2352" s="113"/>
      <c r="T2352" s="113"/>
      <c r="U2352" s="113"/>
      <c r="V2352" s="113"/>
      <c r="W2352" s="113"/>
      <c r="X2352" s="113"/>
      <c r="Y2352" s="113"/>
      <c r="Z2352" s="113"/>
      <c r="AA2352" s="113"/>
      <c r="AB2352" s="113"/>
      <c r="AC2352" s="113"/>
      <c r="AD2352" s="113"/>
      <c r="AE2352" s="113"/>
      <c r="AF2352" s="113"/>
      <c r="AG2352" s="113"/>
      <c r="AH2352" s="113"/>
      <c r="AI2352" s="113"/>
      <c r="AJ2352" s="113"/>
      <c r="AK2352" s="113"/>
      <c r="AL2352" s="113"/>
      <c r="AM2352" s="113"/>
      <c r="AN2352" s="113"/>
      <c r="AO2352" s="113"/>
      <c r="AP2352" s="113"/>
      <c r="AQ2352" s="113"/>
      <c r="AR2352" s="113"/>
      <c r="AS2352" s="113"/>
      <c r="AT2352" s="113"/>
      <c r="AU2352" s="113"/>
      <c r="AV2352" s="113"/>
      <c r="AW2352" s="113"/>
      <c r="AX2352" s="113"/>
      <c r="AY2352" s="113"/>
      <c r="AZ2352" s="113"/>
      <c r="BA2352" s="113"/>
      <c r="BB2352" s="113"/>
      <c r="BC2352" s="113"/>
      <c r="BD2352" s="113"/>
      <c r="BE2352" s="113"/>
      <c r="BF2352" s="113"/>
      <c r="BG2352" s="113"/>
      <c r="BH2352" s="113"/>
      <c r="BI2352" s="113"/>
      <c r="BJ2352" s="113"/>
      <c r="BK2352" s="113"/>
      <c r="BL2352" s="113"/>
      <c r="BM2352" s="113"/>
      <c r="BN2352" s="113"/>
      <c r="BO2352" s="113"/>
      <c r="BP2352" s="113"/>
      <c r="BQ2352" s="113"/>
      <c r="BR2352" s="113"/>
      <c r="BS2352" s="113"/>
      <c r="BT2352" s="113"/>
      <c r="BU2352" s="113"/>
      <c r="BV2352" s="113"/>
      <c r="BW2352" s="113"/>
      <c r="BX2352" s="113"/>
      <c r="BY2352" s="113"/>
      <c r="BZ2352" s="113"/>
      <c r="CA2352" s="113"/>
      <c r="CB2352" s="113"/>
      <c r="CC2352" s="113"/>
      <c r="CD2352" s="113"/>
      <c r="CE2352" s="113"/>
      <c r="CF2352" s="113"/>
      <c r="CG2352" s="113"/>
      <c r="CH2352" s="114">
        <f>IF(C2350="","",100%-SUM(G2352:CG2352))</f>
        <v>1</v>
      </c>
      <c r="CI2352" s="115">
        <f>IF(C2350="","",SUM(G2352:CG2352))</f>
        <v>0</v>
      </c>
      <c r="CJ2352" s="67" t="b">
        <f>IF(C2350="","",SUM(G2352:CG2352)=CI2352)</f>
        <v>1</v>
      </c>
    </row>
    <row r="2353" spans="1:96" s="5" customFormat="1" ht="15" customHeight="1" x14ac:dyDescent="0.3">
      <c r="A2353" s="171" t="s">
        <v>1652</v>
      </c>
      <c r="B2353" s="155" t="s">
        <v>1653</v>
      </c>
      <c r="C2353" s="168" t="s">
        <v>163</v>
      </c>
      <c r="D2353" s="158">
        <v>6</v>
      </c>
      <c r="E2353" s="161">
        <v>1252849</v>
      </c>
      <c r="F2353" s="164">
        <f t="shared" si="32609"/>
        <v>7517094</v>
      </c>
      <c r="G2353" s="108">
        <v>0</v>
      </c>
      <c r="H2353" s="108"/>
      <c r="I2353" s="108"/>
      <c r="J2353" s="108"/>
      <c r="K2353" s="108"/>
      <c r="L2353" s="108"/>
      <c r="M2353" s="108"/>
      <c r="N2353" s="108"/>
      <c r="O2353" s="108"/>
      <c r="P2353" s="108"/>
      <c r="Q2353" s="108"/>
      <c r="R2353" s="108"/>
      <c r="S2353" s="108"/>
      <c r="T2353" s="108"/>
      <c r="U2353" s="108"/>
      <c r="V2353" s="108"/>
      <c r="W2353" s="108"/>
      <c r="X2353" s="108"/>
      <c r="Y2353" s="108"/>
      <c r="Z2353" s="108"/>
      <c r="AA2353" s="108"/>
      <c r="AB2353" s="108"/>
      <c r="AC2353" s="108"/>
      <c r="AD2353" s="108"/>
      <c r="AE2353" s="108"/>
      <c r="AF2353" s="108"/>
      <c r="AG2353" s="108"/>
      <c r="AH2353" s="108"/>
      <c r="AI2353" s="108"/>
      <c r="AJ2353" s="108"/>
      <c r="AK2353" s="108"/>
      <c r="AL2353" s="108"/>
      <c r="AM2353" s="108"/>
      <c r="AN2353" s="108"/>
      <c r="AO2353" s="108"/>
      <c r="AP2353" s="108"/>
      <c r="AQ2353" s="108"/>
      <c r="AR2353" s="108"/>
      <c r="AS2353" s="108"/>
      <c r="AT2353" s="108"/>
      <c r="AU2353" s="108"/>
      <c r="AV2353" s="108"/>
      <c r="AW2353" s="108"/>
      <c r="AX2353" s="108"/>
      <c r="AY2353" s="108"/>
      <c r="AZ2353" s="108"/>
      <c r="BA2353" s="108"/>
      <c r="BB2353" s="108"/>
      <c r="BC2353" s="108"/>
      <c r="BD2353" s="108"/>
      <c r="BE2353" s="108"/>
      <c r="BF2353" s="108"/>
      <c r="BG2353" s="108"/>
      <c r="BH2353" s="108"/>
      <c r="BI2353" s="108"/>
      <c r="BJ2353" s="108"/>
      <c r="BK2353" s="108"/>
      <c r="BL2353" s="108"/>
      <c r="BM2353" s="108"/>
      <c r="BN2353" s="108"/>
      <c r="BO2353" s="108"/>
      <c r="BP2353" s="108"/>
      <c r="BQ2353" s="108"/>
      <c r="BR2353" s="108"/>
      <c r="BS2353" s="108"/>
      <c r="BT2353" s="108"/>
      <c r="BU2353" s="108"/>
      <c r="BV2353" s="108"/>
      <c r="BW2353" s="108"/>
      <c r="BX2353" s="108"/>
      <c r="BY2353" s="108"/>
      <c r="BZ2353" s="108"/>
      <c r="CA2353" s="108"/>
      <c r="CB2353" s="108">
        <f>ROUND($F2353/3,0)</f>
        <v>2505698</v>
      </c>
      <c r="CC2353" s="108">
        <f t="shared" ref="CC2353:CD2353" si="32828">ROUND($F2353/3,0)</f>
        <v>2505698</v>
      </c>
      <c r="CD2353" s="108">
        <f t="shared" si="32828"/>
        <v>2505698</v>
      </c>
      <c r="CE2353" s="108"/>
      <c r="CF2353" s="108"/>
      <c r="CG2353" s="108"/>
      <c r="CH2353" s="109">
        <f>IF(C2353="","",F2353-SUM(G2353:CG2353))</f>
        <v>0</v>
      </c>
      <c r="CI2353" s="107">
        <f>IF(C2353="","",SUM(G2353:CG2353))</f>
        <v>7517094</v>
      </c>
      <c r="CJ2353" s="67" t="b">
        <f>IF(C2353="","",F2353=CI2353)</f>
        <v>1</v>
      </c>
    </row>
    <row r="2354" spans="1:96" s="5" customFormat="1" x14ac:dyDescent="0.3">
      <c r="A2354" s="172"/>
      <c r="B2354" s="156"/>
      <c r="C2354" s="169"/>
      <c r="D2354" s="159"/>
      <c r="E2354" s="162"/>
      <c r="F2354" s="165"/>
      <c r="G2354" s="119">
        <v>0</v>
      </c>
      <c r="H2354" s="119"/>
      <c r="I2354" s="119"/>
      <c r="J2354" s="119"/>
      <c r="K2354" s="119"/>
      <c r="L2354" s="119"/>
      <c r="M2354" s="119"/>
      <c r="N2354" s="119"/>
      <c r="O2354" s="119"/>
      <c r="P2354" s="119"/>
      <c r="Q2354" s="119"/>
      <c r="R2354" s="119"/>
      <c r="S2354" s="119"/>
      <c r="T2354" s="119"/>
      <c r="U2354" s="110">
        <f t="shared" ref="U2354:X2354" si="32829">ROUND(U2353/$E2353,2)</f>
        <v>0</v>
      </c>
      <c r="V2354" s="110">
        <f t="shared" si="32829"/>
        <v>0</v>
      </c>
      <c r="W2354" s="110">
        <f t="shared" si="32829"/>
        <v>0</v>
      </c>
      <c r="X2354" s="119">
        <f t="shared" si="32829"/>
        <v>0</v>
      </c>
      <c r="Y2354" s="110">
        <f t="shared" ref="Y2354:AG2354" si="32830">ROUND(Y2353/$E2353,2)</f>
        <v>0</v>
      </c>
      <c r="Z2354" s="110">
        <f t="shared" si="32830"/>
        <v>0</v>
      </c>
      <c r="AA2354" s="110">
        <f t="shared" si="32830"/>
        <v>0</v>
      </c>
      <c r="AB2354" s="110">
        <f t="shared" si="32830"/>
        <v>0</v>
      </c>
      <c r="AC2354" s="110">
        <f t="shared" si="32830"/>
        <v>0</v>
      </c>
      <c r="AD2354" s="110">
        <f t="shared" si="32830"/>
        <v>0</v>
      </c>
      <c r="AE2354" s="110">
        <f t="shared" si="32830"/>
        <v>0</v>
      </c>
      <c r="AF2354" s="110">
        <f t="shared" si="32830"/>
        <v>0</v>
      </c>
      <c r="AG2354" s="119">
        <f t="shared" si="32830"/>
        <v>0</v>
      </c>
      <c r="AH2354" s="110">
        <f t="shared" ref="AH2354:AK2354" si="32831">ROUND(AH2353/$E2353,2)</f>
        <v>0</v>
      </c>
      <c r="AI2354" s="110">
        <f t="shared" si="32831"/>
        <v>0</v>
      </c>
      <c r="AJ2354" s="110">
        <f t="shared" si="32831"/>
        <v>0</v>
      </c>
      <c r="AK2354" s="119">
        <f t="shared" si="32831"/>
        <v>0</v>
      </c>
      <c r="AL2354" s="110">
        <f t="shared" ref="AL2354:AT2354" si="32832">ROUND(AL2353/$E2353,2)</f>
        <v>0</v>
      </c>
      <c r="AM2354" s="110">
        <f t="shared" si="32832"/>
        <v>0</v>
      </c>
      <c r="AN2354" s="110">
        <f t="shared" si="32832"/>
        <v>0</v>
      </c>
      <c r="AO2354" s="110">
        <f t="shared" si="32832"/>
        <v>0</v>
      </c>
      <c r="AP2354" s="110">
        <f t="shared" si="32832"/>
        <v>0</v>
      </c>
      <c r="AQ2354" s="110">
        <f t="shared" si="32832"/>
        <v>0</v>
      </c>
      <c r="AR2354" s="110">
        <f t="shared" si="32832"/>
        <v>0</v>
      </c>
      <c r="AS2354" s="110">
        <f t="shared" si="32832"/>
        <v>0</v>
      </c>
      <c r="AT2354" s="119">
        <f t="shared" si="32832"/>
        <v>0</v>
      </c>
      <c r="AU2354" s="110">
        <f t="shared" ref="AU2354:AX2354" si="32833">ROUND(AU2353/$E2353,2)</f>
        <v>0</v>
      </c>
      <c r="AV2354" s="110">
        <f t="shared" si="32833"/>
        <v>0</v>
      </c>
      <c r="AW2354" s="110">
        <f t="shared" si="32833"/>
        <v>0</v>
      </c>
      <c r="AX2354" s="119">
        <f t="shared" si="32833"/>
        <v>0</v>
      </c>
      <c r="AY2354" s="110">
        <f t="shared" ref="AY2354:BC2354" si="32834">ROUND(AY2353/$E2353,2)</f>
        <v>0</v>
      </c>
      <c r="AZ2354" s="110">
        <f t="shared" si="32834"/>
        <v>0</v>
      </c>
      <c r="BA2354" s="110">
        <f t="shared" si="32834"/>
        <v>0</v>
      </c>
      <c r="BB2354" s="110">
        <f t="shared" si="32834"/>
        <v>0</v>
      </c>
      <c r="BC2354" s="119">
        <f t="shared" si="32834"/>
        <v>0</v>
      </c>
      <c r="BD2354" s="110">
        <f t="shared" ref="BD2354:BG2354" si="32835">ROUND(BD2353/$E2353,2)</f>
        <v>0</v>
      </c>
      <c r="BE2354" s="110">
        <f t="shared" si="32835"/>
        <v>0</v>
      </c>
      <c r="BF2354" s="110">
        <f t="shared" si="32835"/>
        <v>0</v>
      </c>
      <c r="BG2354" s="119">
        <f t="shared" si="32835"/>
        <v>0</v>
      </c>
      <c r="BH2354" s="110">
        <f t="shared" ref="BH2354:BK2354" si="32836">ROUND(BH2353/$E2353,2)</f>
        <v>0</v>
      </c>
      <c r="BI2354" s="110">
        <f t="shared" si="32836"/>
        <v>0</v>
      </c>
      <c r="BJ2354" s="110">
        <f t="shared" si="32836"/>
        <v>0</v>
      </c>
      <c r="BK2354" s="119">
        <f t="shared" si="32836"/>
        <v>0</v>
      </c>
      <c r="BL2354" s="110">
        <f t="shared" ref="BL2354:BP2354" si="32837">ROUND(BL2353/$E2353,2)</f>
        <v>0</v>
      </c>
      <c r="BM2354" s="110">
        <f t="shared" si="32837"/>
        <v>0</v>
      </c>
      <c r="BN2354" s="110">
        <f t="shared" si="32837"/>
        <v>0</v>
      </c>
      <c r="BO2354" s="110">
        <f t="shared" si="32837"/>
        <v>0</v>
      </c>
      <c r="BP2354" s="119">
        <f t="shared" si="32837"/>
        <v>0</v>
      </c>
      <c r="BQ2354" s="110">
        <f t="shared" ref="BQ2354:BT2354" si="32838">ROUND(BQ2353/$E2353,2)</f>
        <v>0</v>
      </c>
      <c r="BR2354" s="110">
        <f t="shared" si="32838"/>
        <v>0</v>
      </c>
      <c r="BS2354" s="110">
        <f t="shared" si="32838"/>
        <v>0</v>
      </c>
      <c r="BT2354" s="119">
        <f t="shared" si="32838"/>
        <v>0</v>
      </c>
      <c r="BU2354" s="110">
        <f t="shared" ref="BU2354:BX2354" si="32839">ROUND(BU2353/$E2353,2)</f>
        <v>0</v>
      </c>
      <c r="BV2354" s="110">
        <f t="shared" si="32839"/>
        <v>0</v>
      </c>
      <c r="BW2354" s="110">
        <f t="shared" si="32839"/>
        <v>0</v>
      </c>
      <c r="BX2354" s="119">
        <f t="shared" si="32839"/>
        <v>0</v>
      </c>
      <c r="BY2354" s="110">
        <f t="shared" ref="BY2354:CC2354" si="32840">ROUND(BY2353/$E2353,2)</f>
        <v>0</v>
      </c>
      <c r="BZ2354" s="110">
        <f t="shared" si="32840"/>
        <v>0</v>
      </c>
      <c r="CA2354" s="110">
        <f t="shared" si="32840"/>
        <v>0</v>
      </c>
      <c r="CB2354" s="110">
        <f t="shared" si="32840"/>
        <v>2</v>
      </c>
      <c r="CC2354" s="119">
        <f t="shared" si="32840"/>
        <v>2</v>
      </c>
      <c r="CD2354" s="110">
        <f t="shared" ref="CD2354:CG2354" si="32841">ROUND(CD2353/$E2353,2)</f>
        <v>2</v>
      </c>
      <c r="CE2354" s="110"/>
      <c r="CF2354" s="110">
        <f t="shared" si="32841"/>
        <v>0</v>
      </c>
      <c r="CG2354" s="110">
        <f t="shared" si="32841"/>
        <v>0</v>
      </c>
      <c r="CH2354" s="111">
        <f>IF(C2353="","",D2353-SUM(G2354:CG2354))</f>
        <v>0</v>
      </c>
      <c r="CI2354" s="112">
        <f>IF(C2353="","",SUM(G2354:CG2354))</f>
        <v>6</v>
      </c>
      <c r="CJ2354" s="67" t="b">
        <f>IF(C2353="","",D2353=CI2354)</f>
        <v>1</v>
      </c>
    </row>
    <row r="2355" spans="1:96" s="5" customFormat="1" x14ac:dyDescent="0.3">
      <c r="A2355" s="173"/>
      <c r="B2355" s="157"/>
      <c r="C2355" s="170"/>
      <c r="D2355" s="160"/>
      <c r="E2355" s="163"/>
      <c r="F2355" s="166"/>
      <c r="G2355" s="113">
        <v>0</v>
      </c>
      <c r="H2355" s="113"/>
      <c r="I2355" s="113"/>
      <c r="J2355" s="113"/>
      <c r="K2355" s="113"/>
      <c r="L2355" s="113"/>
      <c r="M2355" s="113"/>
      <c r="N2355" s="113"/>
      <c r="O2355" s="113"/>
      <c r="P2355" s="113"/>
      <c r="Q2355" s="113"/>
      <c r="R2355" s="113"/>
      <c r="S2355" s="113"/>
      <c r="T2355" s="113"/>
      <c r="U2355" s="113">
        <f t="shared" ref="U2355:X2355" si="32842">U2353/$F2353</f>
        <v>0</v>
      </c>
      <c r="V2355" s="113">
        <f t="shared" si="32842"/>
        <v>0</v>
      </c>
      <c r="W2355" s="113">
        <f t="shared" si="32842"/>
        <v>0</v>
      </c>
      <c r="X2355" s="113">
        <f t="shared" si="32842"/>
        <v>0</v>
      </c>
      <c r="Y2355" s="113">
        <f t="shared" ref="Y2355:AG2355" si="32843">Y2353/$F2353</f>
        <v>0</v>
      </c>
      <c r="Z2355" s="113">
        <f t="shared" si="32843"/>
        <v>0</v>
      </c>
      <c r="AA2355" s="113">
        <f t="shared" si="32843"/>
        <v>0</v>
      </c>
      <c r="AB2355" s="113">
        <f t="shared" si="32843"/>
        <v>0</v>
      </c>
      <c r="AC2355" s="113">
        <f t="shared" si="32843"/>
        <v>0</v>
      </c>
      <c r="AD2355" s="113">
        <f t="shared" si="32843"/>
        <v>0</v>
      </c>
      <c r="AE2355" s="113">
        <f t="shared" si="32843"/>
        <v>0</v>
      </c>
      <c r="AF2355" s="113">
        <f t="shared" si="32843"/>
        <v>0</v>
      </c>
      <c r="AG2355" s="113">
        <f t="shared" si="32843"/>
        <v>0</v>
      </c>
      <c r="AH2355" s="113">
        <f t="shared" ref="AH2355:AK2355" si="32844">AH2353/$F2353</f>
        <v>0</v>
      </c>
      <c r="AI2355" s="113">
        <f t="shared" si="32844"/>
        <v>0</v>
      </c>
      <c r="AJ2355" s="113">
        <f t="shared" si="32844"/>
        <v>0</v>
      </c>
      <c r="AK2355" s="113">
        <f t="shared" si="32844"/>
        <v>0</v>
      </c>
      <c r="AL2355" s="113">
        <f t="shared" ref="AL2355:AT2355" si="32845">AL2353/$F2353</f>
        <v>0</v>
      </c>
      <c r="AM2355" s="113">
        <f t="shared" si="32845"/>
        <v>0</v>
      </c>
      <c r="AN2355" s="113">
        <f t="shared" si="32845"/>
        <v>0</v>
      </c>
      <c r="AO2355" s="113">
        <f t="shared" si="32845"/>
        <v>0</v>
      </c>
      <c r="AP2355" s="113">
        <f t="shared" si="32845"/>
        <v>0</v>
      </c>
      <c r="AQ2355" s="113">
        <f t="shared" si="32845"/>
        <v>0</v>
      </c>
      <c r="AR2355" s="113">
        <f t="shared" si="32845"/>
        <v>0</v>
      </c>
      <c r="AS2355" s="113">
        <f t="shared" si="32845"/>
        <v>0</v>
      </c>
      <c r="AT2355" s="113">
        <f t="shared" si="32845"/>
        <v>0</v>
      </c>
      <c r="AU2355" s="113">
        <f t="shared" ref="AU2355:AX2355" si="32846">AU2353/$F2353</f>
        <v>0</v>
      </c>
      <c r="AV2355" s="113">
        <f t="shared" si="32846"/>
        <v>0</v>
      </c>
      <c r="AW2355" s="113">
        <f t="shared" si="32846"/>
        <v>0</v>
      </c>
      <c r="AX2355" s="113">
        <f t="shared" si="32846"/>
        <v>0</v>
      </c>
      <c r="AY2355" s="113">
        <f t="shared" ref="AY2355:BC2355" si="32847">AY2353/$F2353</f>
        <v>0</v>
      </c>
      <c r="AZ2355" s="113">
        <f t="shared" si="32847"/>
        <v>0</v>
      </c>
      <c r="BA2355" s="113">
        <f t="shared" si="32847"/>
        <v>0</v>
      </c>
      <c r="BB2355" s="113">
        <f t="shared" si="32847"/>
        <v>0</v>
      </c>
      <c r="BC2355" s="113">
        <f t="shared" si="32847"/>
        <v>0</v>
      </c>
      <c r="BD2355" s="113">
        <f t="shared" ref="BD2355:BG2355" si="32848">BD2353/$F2353</f>
        <v>0</v>
      </c>
      <c r="BE2355" s="113">
        <f t="shared" si="32848"/>
        <v>0</v>
      </c>
      <c r="BF2355" s="113">
        <f t="shared" si="32848"/>
        <v>0</v>
      </c>
      <c r="BG2355" s="113">
        <f t="shared" si="32848"/>
        <v>0</v>
      </c>
      <c r="BH2355" s="113">
        <f t="shared" ref="BH2355:BK2355" si="32849">BH2353/$F2353</f>
        <v>0</v>
      </c>
      <c r="BI2355" s="113">
        <f t="shared" si="32849"/>
        <v>0</v>
      </c>
      <c r="BJ2355" s="113">
        <f t="shared" si="32849"/>
        <v>0</v>
      </c>
      <c r="BK2355" s="113">
        <f t="shared" si="32849"/>
        <v>0</v>
      </c>
      <c r="BL2355" s="113">
        <f t="shared" ref="BL2355:BP2355" si="32850">BL2353/$F2353</f>
        <v>0</v>
      </c>
      <c r="BM2355" s="113">
        <f t="shared" si="32850"/>
        <v>0</v>
      </c>
      <c r="BN2355" s="113">
        <f t="shared" si="32850"/>
        <v>0</v>
      </c>
      <c r="BO2355" s="113">
        <f t="shared" si="32850"/>
        <v>0</v>
      </c>
      <c r="BP2355" s="113">
        <f t="shared" si="32850"/>
        <v>0</v>
      </c>
      <c r="BQ2355" s="113">
        <f t="shared" ref="BQ2355:BT2355" si="32851">BQ2353/$F2353</f>
        <v>0</v>
      </c>
      <c r="BR2355" s="113">
        <f t="shared" si="32851"/>
        <v>0</v>
      </c>
      <c r="BS2355" s="113">
        <f t="shared" si="32851"/>
        <v>0</v>
      </c>
      <c r="BT2355" s="113">
        <f t="shared" si="32851"/>
        <v>0</v>
      </c>
      <c r="BU2355" s="113">
        <f t="shared" ref="BU2355:BX2355" si="32852">BU2353/$F2353</f>
        <v>0</v>
      </c>
      <c r="BV2355" s="113">
        <f t="shared" si="32852"/>
        <v>0</v>
      </c>
      <c r="BW2355" s="113">
        <f t="shared" si="32852"/>
        <v>0</v>
      </c>
      <c r="BX2355" s="113">
        <f t="shared" si="32852"/>
        <v>0</v>
      </c>
      <c r="BY2355" s="113">
        <f t="shared" ref="BY2355:CC2355" si="32853">BY2353/$F2353</f>
        <v>0</v>
      </c>
      <c r="BZ2355" s="113">
        <f t="shared" si="32853"/>
        <v>0</v>
      </c>
      <c r="CA2355" s="113">
        <f t="shared" si="32853"/>
        <v>0</v>
      </c>
      <c r="CB2355" s="113">
        <f t="shared" si="32853"/>
        <v>0.33333333333333331</v>
      </c>
      <c r="CC2355" s="113">
        <f t="shared" si="32853"/>
        <v>0.33333333333333331</v>
      </c>
      <c r="CD2355" s="113">
        <f t="shared" ref="CD2355:CG2355" si="32854">CD2353/$F2353</f>
        <v>0.33333333333333331</v>
      </c>
      <c r="CE2355" s="113"/>
      <c r="CF2355" s="113">
        <f t="shared" si="32854"/>
        <v>0</v>
      </c>
      <c r="CG2355" s="113">
        <f t="shared" si="32854"/>
        <v>0</v>
      </c>
      <c r="CH2355" s="114">
        <f>IF(C2353="","",100%-SUM(G2355:CG2355))</f>
        <v>0</v>
      </c>
      <c r="CI2355" s="115">
        <f>IF(C2353="","",SUM(G2355:CG2355))</f>
        <v>1</v>
      </c>
      <c r="CJ2355" s="67" t="b">
        <f>IF(C2353="","",SUM(G2355:CG2355)=CI2355)</f>
        <v>1</v>
      </c>
    </row>
    <row r="2356" spans="1:96" s="5" customFormat="1" ht="15" customHeight="1" x14ac:dyDescent="0.3">
      <c r="A2356" s="171" t="s">
        <v>1654</v>
      </c>
      <c r="B2356" s="155" t="s">
        <v>1655</v>
      </c>
      <c r="C2356" s="168" t="s">
        <v>163</v>
      </c>
      <c r="D2356" s="158">
        <v>12</v>
      </c>
      <c r="E2356" s="161">
        <v>282633</v>
      </c>
      <c r="F2356" s="164">
        <f t="shared" si="32609"/>
        <v>3391596</v>
      </c>
      <c r="G2356" s="108">
        <v>0</v>
      </c>
      <c r="H2356" s="108"/>
      <c r="I2356" s="108"/>
      <c r="J2356" s="108"/>
      <c r="K2356" s="108"/>
      <c r="L2356" s="108"/>
      <c r="M2356" s="108"/>
      <c r="N2356" s="108"/>
      <c r="O2356" s="108"/>
      <c r="P2356" s="108"/>
      <c r="Q2356" s="108"/>
      <c r="R2356" s="108"/>
      <c r="S2356" s="108"/>
      <c r="T2356" s="108"/>
      <c r="U2356" s="108"/>
      <c r="V2356" s="108"/>
      <c r="W2356" s="108"/>
      <c r="X2356" s="108"/>
      <c r="Y2356" s="108"/>
      <c r="Z2356" s="108"/>
      <c r="AA2356" s="108"/>
      <c r="AB2356" s="108"/>
      <c r="AC2356" s="108"/>
      <c r="AD2356" s="108"/>
      <c r="AE2356" s="108"/>
      <c r="AF2356" s="108"/>
      <c r="AG2356" s="108"/>
      <c r="AH2356" s="108"/>
      <c r="AI2356" s="108"/>
      <c r="AJ2356" s="108"/>
      <c r="AK2356" s="108"/>
      <c r="AL2356" s="108"/>
      <c r="AM2356" s="108"/>
      <c r="AN2356" s="108"/>
      <c r="AO2356" s="108"/>
      <c r="AP2356" s="108"/>
      <c r="AQ2356" s="108"/>
      <c r="AR2356" s="108"/>
      <c r="AS2356" s="108"/>
      <c r="AT2356" s="108"/>
      <c r="AU2356" s="108"/>
      <c r="AV2356" s="108"/>
      <c r="AW2356" s="108"/>
      <c r="AX2356" s="108"/>
      <c r="AY2356" s="108"/>
      <c r="AZ2356" s="108"/>
      <c r="BA2356" s="108"/>
      <c r="BB2356" s="108"/>
      <c r="BC2356" s="108"/>
      <c r="BD2356" s="108"/>
      <c r="BE2356" s="108"/>
      <c r="BF2356" s="108"/>
      <c r="BG2356" s="108"/>
      <c r="BH2356" s="108"/>
      <c r="BI2356" s="108"/>
      <c r="BJ2356" s="108"/>
      <c r="BK2356" s="108"/>
      <c r="BL2356" s="108"/>
      <c r="BM2356" s="108"/>
      <c r="BN2356" s="108"/>
      <c r="BO2356" s="108"/>
      <c r="BP2356" s="108"/>
      <c r="BQ2356" s="108"/>
      <c r="BR2356" s="108"/>
      <c r="BS2356" s="108"/>
      <c r="BT2356" s="108"/>
      <c r="BU2356" s="108"/>
      <c r="BV2356" s="108"/>
      <c r="BW2356" s="108"/>
      <c r="BX2356" s="108"/>
      <c r="BY2356" s="108"/>
      <c r="BZ2356" s="108"/>
      <c r="CA2356" s="108"/>
      <c r="CB2356" s="108">
        <f>ROUND($F2356/3,0)</f>
        <v>1130532</v>
      </c>
      <c r="CC2356" s="108">
        <f t="shared" ref="CC2356:CD2356" si="32855">ROUND($F2356/3,0)</f>
        <v>1130532</v>
      </c>
      <c r="CD2356" s="108">
        <f t="shared" si="32855"/>
        <v>1130532</v>
      </c>
      <c r="CE2356" s="108"/>
      <c r="CF2356" s="108"/>
      <c r="CG2356" s="108"/>
      <c r="CH2356" s="109">
        <f>IF(C2356="","",F2356-SUM(G2356:CG2356))</f>
        <v>0</v>
      </c>
      <c r="CI2356" s="107">
        <f>IF(C2356="","",SUM(G2356:CG2356))</f>
        <v>3391596</v>
      </c>
      <c r="CJ2356" s="67" t="b">
        <f>IF(C2356="","",F2356=CI2356)</f>
        <v>1</v>
      </c>
    </row>
    <row r="2357" spans="1:96" s="5" customFormat="1" x14ac:dyDescent="0.3">
      <c r="A2357" s="172"/>
      <c r="B2357" s="156"/>
      <c r="C2357" s="169"/>
      <c r="D2357" s="159"/>
      <c r="E2357" s="162"/>
      <c r="F2357" s="165"/>
      <c r="G2357" s="119">
        <v>0</v>
      </c>
      <c r="H2357" s="119"/>
      <c r="I2357" s="119"/>
      <c r="J2357" s="119"/>
      <c r="K2357" s="119"/>
      <c r="L2357" s="119"/>
      <c r="M2357" s="119"/>
      <c r="N2357" s="119"/>
      <c r="O2357" s="119"/>
      <c r="P2357" s="119"/>
      <c r="Q2357" s="119"/>
      <c r="R2357" s="119"/>
      <c r="S2357" s="119"/>
      <c r="T2357" s="119"/>
      <c r="U2357" s="110">
        <f t="shared" ref="U2357:X2357" si="32856">ROUND(U2356/$E2356,2)</f>
        <v>0</v>
      </c>
      <c r="V2357" s="110">
        <f t="shared" si="32856"/>
        <v>0</v>
      </c>
      <c r="W2357" s="110">
        <f t="shared" si="32856"/>
        <v>0</v>
      </c>
      <c r="X2357" s="119">
        <f t="shared" si="32856"/>
        <v>0</v>
      </c>
      <c r="Y2357" s="110">
        <f t="shared" ref="Y2357:AG2357" si="32857">ROUND(Y2356/$E2356,2)</f>
        <v>0</v>
      </c>
      <c r="Z2357" s="110">
        <f t="shared" si="32857"/>
        <v>0</v>
      </c>
      <c r="AA2357" s="110">
        <f t="shared" si="32857"/>
        <v>0</v>
      </c>
      <c r="AB2357" s="110">
        <f t="shared" si="32857"/>
        <v>0</v>
      </c>
      <c r="AC2357" s="110">
        <f t="shared" si="32857"/>
        <v>0</v>
      </c>
      <c r="AD2357" s="110">
        <f t="shared" si="32857"/>
        <v>0</v>
      </c>
      <c r="AE2357" s="110">
        <f t="shared" si="32857"/>
        <v>0</v>
      </c>
      <c r="AF2357" s="110">
        <f t="shared" si="32857"/>
        <v>0</v>
      </c>
      <c r="AG2357" s="119">
        <f t="shared" si="32857"/>
        <v>0</v>
      </c>
      <c r="AH2357" s="110">
        <f t="shared" ref="AH2357:AK2357" si="32858">ROUND(AH2356/$E2356,2)</f>
        <v>0</v>
      </c>
      <c r="AI2357" s="110">
        <f t="shared" si="32858"/>
        <v>0</v>
      </c>
      <c r="AJ2357" s="110">
        <f t="shared" si="32858"/>
        <v>0</v>
      </c>
      <c r="AK2357" s="119">
        <f t="shared" si="32858"/>
        <v>0</v>
      </c>
      <c r="AL2357" s="110">
        <f t="shared" ref="AL2357:AT2357" si="32859">ROUND(AL2356/$E2356,2)</f>
        <v>0</v>
      </c>
      <c r="AM2357" s="110">
        <f t="shared" si="32859"/>
        <v>0</v>
      </c>
      <c r="AN2357" s="110">
        <f t="shared" si="32859"/>
        <v>0</v>
      </c>
      <c r="AO2357" s="110">
        <f t="shared" si="32859"/>
        <v>0</v>
      </c>
      <c r="AP2357" s="110">
        <f t="shared" si="32859"/>
        <v>0</v>
      </c>
      <c r="AQ2357" s="110">
        <f t="shared" si="32859"/>
        <v>0</v>
      </c>
      <c r="AR2357" s="110">
        <f t="shared" si="32859"/>
        <v>0</v>
      </c>
      <c r="AS2357" s="110">
        <f t="shared" si="32859"/>
        <v>0</v>
      </c>
      <c r="AT2357" s="119">
        <f t="shared" si="32859"/>
        <v>0</v>
      </c>
      <c r="AU2357" s="110">
        <f t="shared" ref="AU2357:AX2357" si="32860">ROUND(AU2356/$E2356,2)</f>
        <v>0</v>
      </c>
      <c r="AV2357" s="110">
        <f t="shared" si="32860"/>
        <v>0</v>
      </c>
      <c r="AW2357" s="110">
        <f t="shared" si="32860"/>
        <v>0</v>
      </c>
      <c r="AX2357" s="119">
        <f t="shared" si="32860"/>
        <v>0</v>
      </c>
      <c r="AY2357" s="110">
        <f t="shared" ref="AY2357:BC2357" si="32861">ROUND(AY2356/$E2356,2)</f>
        <v>0</v>
      </c>
      <c r="AZ2357" s="110">
        <f t="shared" si="32861"/>
        <v>0</v>
      </c>
      <c r="BA2357" s="110">
        <f t="shared" si="32861"/>
        <v>0</v>
      </c>
      <c r="BB2357" s="110">
        <f t="shared" si="32861"/>
        <v>0</v>
      </c>
      <c r="BC2357" s="119">
        <f t="shared" si="32861"/>
        <v>0</v>
      </c>
      <c r="BD2357" s="110">
        <f t="shared" ref="BD2357:BG2357" si="32862">ROUND(BD2356/$E2356,2)</f>
        <v>0</v>
      </c>
      <c r="BE2357" s="110">
        <f t="shared" si="32862"/>
        <v>0</v>
      </c>
      <c r="BF2357" s="110">
        <f t="shared" si="32862"/>
        <v>0</v>
      </c>
      <c r="BG2357" s="119">
        <f t="shared" si="32862"/>
        <v>0</v>
      </c>
      <c r="BH2357" s="110">
        <f t="shared" ref="BH2357:BK2357" si="32863">ROUND(BH2356/$E2356,2)</f>
        <v>0</v>
      </c>
      <c r="BI2357" s="110">
        <f t="shared" si="32863"/>
        <v>0</v>
      </c>
      <c r="BJ2357" s="110">
        <f t="shared" si="32863"/>
        <v>0</v>
      </c>
      <c r="BK2357" s="119">
        <f t="shared" si="32863"/>
        <v>0</v>
      </c>
      <c r="BL2357" s="110">
        <f t="shared" ref="BL2357:BP2357" si="32864">ROUND(BL2356/$E2356,2)</f>
        <v>0</v>
      </c>
      <c r="BM2357" s="110">
        <f t="shared" si="32864"/>
        <v>0</v>
      </c>
      <c r="BN2357" s="110">
        <f t="shared" si="32864"/>
        <v>0</v>
      </c>
      <c r="BO2357" s="110">
        <f t="shared" si="32864"/>
        <v>0</v>
      </c>
      <c r="BP2357" s="119">
        <f t="shared" si="32864"/>
        <v>0</v>
      </c>
      <c r="BQ2357" s="110">
        <f t="shared" ref="BQ2357:BT2357" si="32865">ROUND(BQ2356/$E2356,2)</f>
        <v>0</v>
      </c>
      <c r="BR2357" s="110">
        <f t="shared" si="32865"/>
        <v>0</v>
      </c>
      <c r="BS2357" s="110">
        <f t="shared" si="32865"/>
        <v>0</v>
      </c>
      <c r="BT2357" s="119">
        <f t="shared" si="32865"/>
        <v>0</v>
      </c>
      <c r="BU2357" s="110">
        <f t="shared" ref="BU2357:BX2357" si="32866">ROUND(BU2356/$E2356,2)</f>
        <v>0</v>
      </c>
      <c r="BV2357" s="110">
        <f t="shared" si="32866"/>
        <v>0</v>
      </c>
      <c r="BW2357" s="110">
        <f t="shared" si="32866"/>
        <v>0</v>
      </c>
      <c r="BX2357" s="119">
        <f t="shared" si="32866"/>
        <v>0</v>
      </c>
      <c r="BY2357" s="110">
        <f t="shared" ref="BY2357:CC2357" si="32867">ROUND(BY2356/$E2356,2)</f>
        <v>0</v>
      </c>
      <c r="BZ2357" s="110">
        <f t="shared" si="32867"/>
        <v>0</v>
      </c>
      <c r="CA2357" s="110">
        <f t="shared" si="32867"/>
        <v>0</v>
      </c>
      <c r="CB2357" s="110">
        <f t="shared" si="32867"/>
        <v>4</v>
      </c>
      <c r="CC2357" s="119">
        <f t="shared" si="32867"/>
        <v>4</v>
      </c>
      <c r="CD2357" s="110">
        <f t="shared" ref="CD2357:CG2357" si="32868">ROUND(CD2356/$E2356,2)</f>
        <v>4</v>
      </c>
      <c r="CE2357" s="110"/>
      <c r="CF2357" s="110">
        <f t="shared" si="32868"/>
        <v>0</v>
      </c>
      <c r="CG2357" s="110">
        <f t="shared" si="32868"/>
        <v>0</v>
      </c>
      <c r="CH2357" s="111">
        <f>IF(C2356="","",D2356-SUM(G2357:CG2357))</f>
        <v>0</v>
      </c>
      <c r="CI2357" s="112">
        <f>IF(C2356="","",SUM(G2357:CG2357))</f>
        <v>12</v>
      </c>
      <c r="CJ2357" s="67" t="b">
        <f>IF(C2356="","",D2356=CI2357)</f>
        <v>1</v>
      </c>
    </row>
    <row r="2358" spans="1:96" s="5" customFormat="1" x14ac:dyDescent="0.3">
      <c r="A2358" s="173"/>
      <c r="B2358" s="157"/>
      <c r="C2358" s="170"/>
      <c r="D2358" s="160"/>
      <c r="E2358" s="163"/>
      <c r="F2358" s="166"/>
      <c r="G2358" s="113">
        <v>0</v>
      </c>
      <c r="H2358" s="113"/>
      <c r="I2358" s="113"/>
      <c r="J2358" s="113"/>
      <c r="K2358" s="113"/>
      <c r="L2358" s="113"/>
      <c r="M2358" s="113"/>
      <c r="N2358" s="113"/>
      <c r="O2358" s="113"/>
      <c r="P2358" s="113"/>
      <c r="Q2358" s="113"/>
      <c r="R2358" s="113"/>
      <c r="S2358" s="113"/>
      <c r="T2358" s="113"/>
      <c r="U2358" s="113">
        <f t="shared" ref="U2358:X2358" si="32869">U2356/$F2356</f>
        <v>0</v>
      </c>
      <c r="V2358" s="113">
        <f t="shared" si="32869"/>
        <v>0</v>
      </c>
      <c r="W2358" s="113">
        <f t="shared" si="32869"/>
        <v>0</v>
      </c>
      <c r="X2358" s="113">
        <f t="shared" si="32869"/>
        <v>0</v>
      </c>
      <c r="Y2358" s="113">
        <f t="shared" ref="Y2358:AG2358" si="32870">Y2356/$F2356</f>
        <v>0</v>
      </c>
      <c r="Z2358" s="113">
        <f t="shared" si="32870"/>
        <v>0</v>
      </c>
      <c r="AA2358" s="113">
        <f t="shared" si="32870"/>
        <v>0</v>
      </c>
      <c r="AB2358" s="113">
        <f t="shared" si="32870"/>
        <v>0</v>
      </c>
      <c r="AC2358" s="113">
        <f t="shared" si="32870"/>
        <v>0</v>
      </c>
      <c r="AD2358" s="113">
        <f t="shared" si="32870"/>
        <v>0</v>
      </c>
      <c r="AE2358" s="113">
        <f t="shared" si="32870"/>
        <v>0</v>
      </c>
      <c r="AF2358" s="113">
        <f t="shared" si="32870"/>
        <v>0</v>
      </c>
      <c r="AG2358" s="113">
        <f t="shared" si="32870"/>
        <v>0</v>
      </c>
      <c r="AH2358" s="113">
        <f t="shared" ref="AH2358:AK2358" si="32871">AH2356/$F2356</f>
        <v>0</v>
      </c>
      <c r="AI2358" s="113">
        <f t="shared" si="32871"/>
        <v>0</v>
      </c>
      <c r="AJ2358" s="113">
        <f t="shared" si="32871"/>
        <v>0</v>
      </c>
      <c r="AK2358" s="113">
        <f t="shared" si="32871"/>
        <v>0</v>
      </c>
      <c r="AL2358" s="113">
        <f t="shared" ref="AL2358:AT2358" si="32872">AL2356/$F2356</f>
        <v>0</v>
      </c>
      <c r="AM2358" s="113">
        <f t="shared" si="32872"/>
        <v>0</v>
      </c>
      <c r="AN2358" s="113">
        <f t="shared" si="32872"/>
        <v>0</v>
      </c>
      <c r="AO2358" s="113">
        <f t="shared" si="32872"/>
        <v>0</v>
      </c>
      <c r="AP2358" s="113">
        <f t="shared" si="32872"/>
        <v>0</v>
      </c>
      <c r="AQ2358" s="113">
        <f t="shared" si="32872"/>
        <v>0</v>
      </c>
      <c r="AR2358" s="113">
        <f t="shared" si="32872"/>
        <v>0</v>
      </c>
      <c r="AS2358" s="113">
        <f t="shared" si="32872"/>
        <v>0</v>
      </c>
      <c r="AT2358" s="113">
        <f t="shared" si="32872"/>
        <v>0</v>
      </c>
      <c r="AU2358" s="113">
        <f t="shared" ref="AU2358:AX2358" si="32873">AU2356/$F2356</f>
        <v>0</v>
      </c>
      <c r="AV2358" s="113">
        <f t="shared" si="32873"/>
        <v>0</v>
      </c>
      <c r="AW2358" s="113">
        <f t="shared" si="32873"/>
        <v>0</v>
      </c>
      <c r="AX2358" s="113">
        <f t="shared" si="32873"/>
        <v>0</v>
      </c>
      <c r="AY2358" s="113">
        <f t="shared" ref="AY2358:BC2358" si="32874">AY2356/$F2356</f>
        <v>0</v>
      </c>
      <c r="AZ2358" s="113">
        <f t="shared" si="32874"/>
        <v>0</v>
      </c>
      <c r="BA2358" s="113">
        <f t="shared" si="32874"/>
        <v>0</v>
      </c>
      <c r="BB2358" s="113">
        <f t="shared" si="32874"/>
        <v>0</v>
      </c>
      <c r="BC2358" s="113">
        <f t="shared" si="32874"/>
        <v>0</v>
      </c>
      <c r="BD2358" s="113">
        <f t="shared" ref="BD2358:BG2358" si="32875">BD2356/$F2356</f>
        <v>0</v>
      </c>
      <c r="BE2358" s="113">
        <f t="shared" si="32875"/>
        <v>0</v>
      </c>
      <c r="BF2358" s="113">
        <f t="shared" si="32875"/>
        <v>0</v>
      </c>
      <c r="BG2358" s="113">
        <f t="shared" si="32875"/>
        <v>0</v>
      </c>
      <c r="BH2358" s="113">
        <f t="shared" ref="BH2358:BK2358" si="32876">BH2356/$F2356</f>
        <v>0</v>
      </c>
      <c r="BI2358" s="113">
        <f t="shared" si="32876"/>
        <v>0</v>
      </c>
      <c r="BJ2358" s="113">
        <f t="shared" si="32876"/>
        <v>0</v>
      </c>
      <c r="BK2358" s="113">
        <f t="shared" si="32876"/>
        <v>0</v>
      </c>
      <c r="BL2358" s="113">
        <f t="shared" ref="BL2358:BP2358" si="32877">BL2356/$F2356</f>
        <v>0</v>
      </c>
      <c r="BM2358" s="113">
        <f t="shared" si="32877"/>
        <v>0</v>
      </c>
      <c r="BN2358" s="113">
        <f t="shared" si="32877"/>
        <v>0</v>
      </c>
      <c r="BO2358" s="113">
        <f t="shared" si="32877"/>
        <v>0</v>
      </c>
      <c r="BP2358" s="113">
        <f t="shared" si="32877"/>
        <v>0</v>
      </c>
      <c r="BQ2358" s="113">
        <f t="shared" ref="BQ2358:BT2358" si="32878">BQ2356/$F2356</f>
        <v>0</v>
      </c>
      <c r="BR2358" s="113">
        <f t="shared" si="32878"/>
        <v>0</v>
      </c>
      <c r="BS2358" s="113">
        <f t="shared" si="32878"/>
        <v>0</v>
      </c>
      <c r="BT2358" s="113">
        <f t="shared" si="32878"/>
        <v>0</v>
      </c>
      <c r="BU2358" s="113">
        <f t="shared" ref="BU2358:BX2358" si="32879">BU2356/$F2356</f>
        <v>0</v>
      </c>
      <c r="BV2358" s="113">
        <f t="shared" si="32879"/>
        <v>0</v>
      </c>
      <c r="BW2358" s="113">
        <f t="shared" si="32879"/>
        <v>0</v>
      </c>
      <c r="BX2358" s="113">
        <f t="shared" si="32879"/>
        <v>0</v>
      </c>
      <c r="BY2358" s="113">
        <f t="shared" ref="BY2358:CC2358" si="32880">BY2356/$F2356</f>
        <v>0</v>
      </c>
      <c r="BZ2358" s="113">
        <f t="shared" si="32880"/>
        <v>0</v>
      </c>
      <c r="CA2358" s="113">
        <f t="shared" si="32880"/>
        <v>0</v>
      </c>
      <c r="CB2358" s="113">
        <f t="shared" si="32880"/>
        <v>0.33333333333333331</v>
      </c>
      <c r="CC2358" s="113">
        <f t="shared" si="32880"/>
        <v>0.33333333333333331</v>
      </c>
      <c r="CD2358" s="113">
        <f t="shared" ref="CD2358:CG2358" si="32881">CD2356/$F2356</f>
        <v>0.33333333333333331</v>
      </c>
      <c r="CE2358" s="113"/>
      <c r="CF2358" s="113">
        <f t="shared" si="32881"/>
        <v>0</v>
      </c>
      <c r="CG2358" s="113">
        <f t="shared" si="32881"/>
        <v>0</v>
      </c>
      <c r="CH2358" s="114">
        <f>IF(C2356="","",100%-SUM(G2358:CG2358))</f>
        <v>0</v>
      </c>
      <c r="CI2358" s="115">
        <f>IF(C2356="","",SUM(G2358:CG2358))</f>
        <v>1</v>
      </c>
      <c r="CJ2358" s="67" t="b">
        <f>IF(C2356="","",SUM(G2358:CG2358)=CI2358)</f>
        <v>1</v>
      </c>
    </row>
    <row r="2359" spans="1:96" s="5" customFormat="1" x14ac:dyDescent="0.25">
      <c r="A2359" s="46">
        <v>20</v>
      </c>
      <c r="B2359" s="47" t="s">
        <v>1656</v>
      </c>
      <c r="C2359" s="80"/>
      <c r="D2359" s="80"/>
      <c r="E2359" s="81" t="s">
        <v>8</v>
      </c>
      <c r="F2359" s="86" t="s">
        <v>8</v>
      </c>
      <c r="G2359" s="138"/>
      <c r="H2359" s="138"/>
      <c r="I2359" s="138"/>
      <c r="J2359" s="138"/>
      <c r="K2359" s="138"/>
      <c r="L2359" s="138"/>
      <c r="M2359" s="138"/>
      <c r="N2359" s="138"/>
      <c r="O2359" s="138"/>
      <c r="P2359" s="138"/>
      <c r="Q2359" s="138"/>
      <c r="R2359" s="138"/>
      <c r="S2359" s="138"/>
      <c r="T2359" s="138"/>
      <c r="U2359" s="139"/>
      <c r="V2359" s="139"/>
      <c r="W2359" s="139"/>
      <c r="X2359" s="138"/>
      <c r="Y2359" s="139"/>
      <c r="Z2359" s="139"/>
      <c r="AA2359" s="139"/>
      <c r="AB2359" s="139"/>
      <c r="AC2359" s="139"/>
      <c r="AD2359" s="139"/>
      <c r="AE2359" s="139"/>
      <c r="AF2359" s="139"/>
      <c r="AG2359" s="138"/>
      <c r="AH2359" s="139"/>
      <c r="AI2359" s="139"/>
      <c r="AJ2359" s="139"/>
      <c r="AK2359" s="138"/>
      <c r="AL2359" s="139"/>
      <c r="AM2359" s="139"/>
      <c r="AN2359" s="139"/>
      <c r="AO2359" s="139"/>
      <c r="AP2359" s="139"/>
      <c r="AQ2359" s="139"/>
      <c r="AR2359" s="139"/>
      <c r="AS2359" s="139"/>
      <c r="AT2359" s="138"/>
      <c r="AU2359" s="139"/>
      <c r="AV2359" s="139"/>
      <c r="AW2359" s="139"/>
      <c r="AX2359" s="138"/>
      <c r="AY2359" s="139"/>
      <c r="AZ2359" s="139"/>
      <c r="BA2359" s="139"/>
      <c r="BB2359" s="139"/>
      <c r="BC2359" s="138"/>
      <c r="BD2359" s="139"/>
      <c r="BE2359" s="139"/>
      <c r="BF2359" s="139"/>
      <c r="BG2359" s="138"/>
      <c r="BH2359" s="139"/>
      <c r="BI2359" s="139"/>
      <c r="BJ2359" s="139"/>
      <c r="BK2359" s="138"/>
      <c r="BL2359" s="139"/>
      <c r="BM2359" s="139"/>
      <c r="BN2359" s="139"/>
      <c r="BO2359" s="139"/>
      <c r="BP2359" s="138"/>
      <c r="BQ2359" s="139"/>
      <c r="BR2359" s="139"/>
      <c r="BS2359" s="139"/>
      <c r="BT2359" s="138"/>
      <c r="BU2359" s="139"/>
      <c r="BV2359" s="139"/>
      <c r="BW2359" s="139"/>
      <c r="BX2359" s="138"/>
      <c r="BY2359" s="139"/>
      <c r="BZ2359" s="139"/>
      <c r="CA2359" s="139"/>
      <c r="CB2359" s="139"/>
      <c r="CC2359" s="138"/>
      <c r="CD2359" s="139"/>
      <c r="CE2359" s="139"/>
      <c r="CF2359" s="139"/>
      <c r="CG2359" s="139"/>
      <c r="CH2359" s="107" t="str">
        <f>IF(C2359="","",F2359-SUM(G2359:CG2359))</f>
        <v/>
      </c>
      <c r="CI2359" s="107" t="str">
        <f>IF(C2359="","",SUM(G2359:CG2359))</f>
        <v/>
      </c>
      <c r="CJ2359" s="67" t="str">
        <f>IF(C2359="","",F2359=CI2359)</f>
        <v/>
      </c>
    </row>
    <row r="2360" spans="1:96" x14ac:dyDescent="0.3">
      <c r="A2360" s="31" t="s">
        <v>1657</v>
      </c>
      <c r="B2360" s="32" t="s">
        <v>1658</v>
      </c>
      <c r="C2360" s="33"/>
      <c r="D2360" s="33"/>
      <c r="E2360" s="37" t="s">
        <v>8</v>
      </c>
      <c r="F2360" s="84">
        <v>1395116777</v>
      </c>
      <c r="G2360" s="6">
        <f t="shared" ref="G2360:BR2360" si="32882">G2361+G2364</f>
        <v>0</v>
      </c>
      <c r="H2360" s="6">
        <f t="shared" si="32882"/>
        <v>0</v>
      </c>
      <c r="I2360" s="6">
        <f t="shared" si="32882"/>
        <v>0</v>
      </c>
      <c r="J2360" s="6">
        <f t="shared" si="32882"/>
        <v>0</v>
      </c>
      <c r="K2360" s="6">
        <f t="shared" si="32882"/>
        <v>0</v>
      </c>
      <c r="L2360" s="6">
        <f t="shared" si="32882"/>
        <v>0</v>
      </c>
      <c r="M2360" s="6">
        <f t="shared" si="32882"/>
        <v>0</v>
      </c>
      <c r="N2360" s="6">
        <f t="shared" si="32882"/>
        <v>0</v>
      </c>
      <c r="O2360" s="6">
        <f t="shared" si="32882"/>
        <v>0</v>
      </c>
      <c r="P2360" s="6">
        <f t="shared" si="32882"/>
        <v>0</v>
      </c>
      <c r="Q2360" s="6">
        <f t="shared" si="32882"/>
        <v>0</v>
      </c>
      <c r="R2360" s="6">
        <f t="shared" si="32882"/>
        <v>0</v>
      </c>
      <c r="S2360" s="6">
        <f t="shared" si="32882"/>
        <v>0</v>
      </c>
      <c r="T2360" s="6">
        <f t="shared" si="32882"/>
        <v>0</v>
      </c>
      <c r="U2360" s="6">
        <f t="shared" si="32882"/>
        <v>0</v>
      </c>
      <c r="V2360" s="6">
        <f t="shared" si="32882"/>
        <v>0</v>
      </c>
      <c r="W2360" s="6">
        <f t="shared" si="32882"/>
        <v>0</v>
      </c>
      <c r="X2360" s="6">
        <f t="shared" si="32882"/>
        <v>0</v>
      </c>
      <c r="Y2360" s="6">
        <f t="shared" si="32882"/>
        <v>0</v>
      </c>
      <c r="Z2360" s="6">
        <f t="shared" si="32882"/>
        <v>0</v>
      </c>
      <c r="AA2360" s="6">
        <f t="shared" si="32882"/>
        <v>0</v>
      </c>
      <c r="AB2360" s="6">
        <f t="shared" si="32882"/>
        <v>0</v>
      </c>
      <c r="AC2360" s="6">
        <f t="shared" si="32882"/>
        <v>0</v>
      </c>
      <c r="AD2360" s="6">
        <f t="shared" si="32882"/>
        <v>0</v>
      </c>
      <c r="AE2360" s="6">
        <f t="shared" si="32882"/>
        <v>0</v>
      </c>
      <c r="AF2360" s="6">
        <f t="shared" si="32882"/>
        <v>0</v>
      </c>
      <c r="AG2360" s="6">
        <f t="shared" si="32882"/>
        <v>0</v>
      </c>
      <c r="AH2360" s="6">
        <f t="shared" si="32882"/>
        <v>0</v>
      </c>
      <c r="AI2360" s="6">
        <f t="shared" si="32882"/>
        <v>0</v>
      </c>
      <c r="AJ2360" s="6">
        <f t="shared" si="32882"/>
        <v>0</v>
      </c>
      <c r="AK2360" s="6">
        <f t="shared" si="32882"/>
        <v>0</v>
      </c>
      <c r="AL2360" s="6">
        <f t="shared" si="32882"/>
        <v>0</v>
      </c>
      <c r="AM2360" s="6">
        <f t="shared" si="32882"/>
        <v>0</v>
      </c>
      <c r="AN2360" s="6">
        <f t="shared" si="32882"/>
        <v>0</v>
      </c>
      <c r="AO2360" s="6">
        <f t="shared" si="32882"/>
        <v>0</v>
      </c>
      <c r="AP2360" s="6">
        <f t="shared" si="32882"/>
        <v>0</v>
      </c>
      <c r="AQ2360" s="6">
        <f t="shared" si="32882"/>
        <v>0</v>
      </c>
      <c r="AR2360" s="6">
        <f t="shared" si="32882"/>
        <v>0</v>
      </c>
      <c r="AS2360" s="6">
        <f t="shared" si="32882"/>
        <v>0</v>
      </c>
      <c r="AT2360" s="6">
        <f t="shared" si="32882"/>
        <v>0</v>
      </c>
      <c r="AU2360" s="6">
        <f t="shared" si="32882"/>
        <v>0</v>
      </c>
      <c r="AV2360" s="6">
        <f t="shared" si="32882"/>
        <v>0</v>
      </c>
      <c r="AW2360" s="6">
        <f t="shared" si="32882"/>
        <v>0</v>
      </c>
      <c r="AX2360" s="6">
        <f t="shared" si="32882"/>
        <v>0</v>
      </c>
      <c r="AY2360" s="6">
        <f t="shared" si="32882"/>
        <v>0</v>
      </c>
      <c r="AZ2360" s="6">
        <f t="shared" si="32882"/>
        <v>0</v>
      </c>
      <c r="BA2360" s="6">
        <f t="shared" si="32882"/>
        <v>0</v>
      </c>
      <c r="BB2360" s="6">
        <f t="shared" si="32882"/>
        <v>0</v>
      </c>
      <c r="BC2360" s="6">
        <f t="shared" si="32882"/>
        <v>0</v>
      </c>
      <c r="BD2360" s="6">
        <f t="shared" si="32882"/>
        <v>0</v>
      </c>
      <c r="BE2360" s="6">
        <f t="shared" si="32882"/>
        <v>0</v>
      </c>
      <c r="BF2360" s="6">
        <f t="shared" si="32882"/>
        <v>0</v>
      </c>
      <c r="BG2360" s="6">
        <f t="shared" si="32882"/>
        <v>0</v>
      </c>
      <c r="BH2360" s="6">
        <f t="shared" si="32882"/>
        <v>0</v>
      </c>
      <c r="BI2360" s="6">
        <f t="shared" si="32882"/>
        <v>0</v>
      </c>
      <c r="BJ2360" s="6">
        <f t="shared" si="32882"/>
        <v>0</v>
      </c>
      <c r="BK2360" s="6">
        <f t="shared" si="32882"/>
        <v>0</v>
      </c>
      <c r="BL2360" s="6">
        <f t="shared" si="32882"/>
        <v>0</v>
      </c>
      <c r="BM2360" s="6">
        <f t="shared" si="32882"/>
        <v>0</v>
      </c>
      <c r="BN2360" s="6">
        <f t="shared" si="32882"/>
        <v>0</v>
      </c>
      <c r="BO2360" s="6">
        <f t="shared" si="32882"/>
        <v>0</v>
      </c>
      <c r="BP2360" s="6">
        <f t="shared" si="32882"/>
        <v>0</v>
      </c>
      <c r="BQ2360" s="6">
        <f t="shared" si="32882"/>
        <v>0</v>
      </c>
      <c r="BR2360" s="6">
        <f t="shared" si="32882"/>
        <v>0</v>
      </c>
      <c r="BS2360" s="6">
        <f t="shared" ref="BS2360:CG2360" si="32883">BS2361+BS2364</f>
        <v>0</v>
      </c>
      <c r="BT2360" s="6">
        <f t="shared" si="32883"/>
        <v>0</v>
      </c>
      <c r="BU2360" s="6">
        <f t="shared" si="32883"/>
        <v>0</v>
      </c>
      <c r="BV2360" s="6">
        <f t="shared" si="32883"/>
        <v>0</v>
      </c>
      <c r="BW2360" s="6">
        <f t="shared" si="32883"/>
        <v>397648847</v>
      </c>
      <c r="BX2360" s="6">
        <f t="shared" si="32883"/>
        <v>397648847</v>
      </c>
      <c r="BY2360" s="6">
        <f t="shared" si="32883"/>
        <v>599819083</v>
      </c>
      <c r="BZ2360" s="6">
        <f t="shared" si="32883"/>
        <v>0</v>
      </c>
      <c r="CA2360" s="6">
        <f t="shared" si="32883"/>
        <v>0</v>
      </c>
      <c r="CB2360" s="6">
        <f t="shared" si="32883"/>
        <v>0</v>
      </c>
      <c r="CC2360" s="6">
        <f t="shared" si="32883"/>
        <v>0</v>
      </c>
      <c r="CD2360" s="6">
        <f t="shared" si="32883"/>
        <v>0</v>
      </c>
      <c r="CE2360" s="6">
        <f t="shared" si="32883"/>
        <v>0</v>
      </c>
      <c r="CF2360" s="6">
        <f t="shared" si="32883"/>
        <v>0</v>
      </c>
      <c r="CG2360" s="6">
        <f t="shared" si="32883"/>
        <v>0</v>
      </c>
      <c r="CH2360" s="107">
        <f>F2360-SUM(G2360:CG2360)</f>
        <v>0</v>
      </c>
      <c r="CI2360" s="107" t="str">
        <f>IF(C2360="","",SUM(G2360:CG2360))</f>
        <v/>
      </c>
      <c r="CJ2360" s="67" t="str">
        <f>IF(C2360="","",F2360=CI2360)</f>
        <v/>
      </c>
    </row>
    <row r="2361" spans="1:96" s="5" customFormat="1" ht="15" customHeight="1" x14ac:dyDescent="0.3">
      <c r="A2361" s="171" t="s">
        <v>1659</v>
      </c>
      <c r="B2361" s="155" t="s">
        <v>1660</v>
      </c>
      <c r="C2361" s="168" t="s">
        <v>163</v>
      </c>
      <c r="D2361" s="158">
        <v>2</v>
      </c>
      <c r="E2361" s="161">
        <v>397648847</v>
      </c>
      <c r="F2361" s="164">
        <f t="shared" ref="F2361:F2364" si="32884">ROUND(E2361*D2361,0)</f>
        <v>795297694</v>
      </c>
      <c r="G2361" s="108">
        <v>0</v>
      </c>
      <c r="H2361" s="108"/>
      <c r="I2361" s="108"/>
      <c r="J2361" s="108"/>
      <c r="K2361" s="108"/>
      <c r="L2361" s="108"/>
      <c r="M2361" s="108"/>
      <c r="N2361" s="108"/>
      <c r="O2361" s="108"/>
      <c r="P2361" s="108"/>
      <c r="Q2361" s="108"/>
      <c r="R2361" s="108"/>
      <c r="S2361" s="108"/>
      <c r="T2361" s="108"/>
      <c r="U2361" s="108"/>
      <c r="V2361" s="108"/>
      <c r="W2361" s="108"/>
      <c r="X2361" s="108"/>
      <c r="Y2361" s="108"/>
      <c r="Z2361" s="108"/>
      <c r="AA2361" s="108"/>
      <c r="AB2361" s="108"/>
      <c r="AC2361" s="108"/>
      <c r="AD2361" s="108"/>
      <c r="AE2361" s="108"/>
      <c r="AF2361" s="108"/>
      <c r="AG2361" s="108"/>
      <c r="AH2361" s="108"/>
      <c r="AI2361" s="108"/>
      <c r="AJ2361" s="108"/>
      <c r="AK2361" s="108"/>
      <c r="AL2361" s="108"/>
      <c r="AM2361" s="108"/>
      <c r="AN2361" s="108"/>
      <c r="AO2361" s="108"/>
      <c r="AP2361" s="108"/>
      <c r="AQ2361" s="108"/>
      <c r="AR2361" s="108"/>
      <c r="AS2361" s="108"/>
      <c r="AT2361" s="108"/>
      <c r="AU2361" s="108"/>
      <c r="AV2361" s="108"/>
      <c r="AW2361" s="108"/>
      <c r="AX2361" s="108"/>
      <c r="AY2361" s="108"/>
      <c r="AZ2361" s="108"/>
      <c r="BA2361" s="108"/>
      <c r="BB2361" s="108"/>
      <c r="BC2361" s="108"/>
      <c r="BD2361" s="108"/>
      <c r="BE2361" s="108"/>
      <c r="BF2361" s="108"/>
      <c r="BG2361" s="108"/>
      <c r="BH2361" s="108"/>
      <c r="BI2361" s="108"/>
      <c r="BJ2361" s="108"/>
      <c r="BK2361" s="108"/>
      <c r="BL2361" s="108"/>
      <c r="BM2361" s="108"/>
      <c r="BN2361" s="108"/>
      <c r="BO2361" s="108"/>
      <c r="BP2361" s="108"/>
      <c r="BQ2361" s="108"/>
      <c r="BR2361" s="108"/>
      <c r="BS2361" s="108"/>
      <c r="BT2361" s="108"/>
      <c r="BU2361" s="108"/>
      <c r="BV2361" s="108"/>
      <c r="BW2361" s="108">
        <f>ROUND($F$2361/2,0)</f>
        <v>397648847</v>
      </c>
      <c r="BX2361" s="108">
        <f>ROUND($F$2361/2,0)</f>
        <v>397648847</v>
      </c>
      <c r="BY2361" s="108"/>
      <c r="BZ2361" s="108"/>
      <c r="CA2361" s="108"/>
      <c r="CB2361" s="108"/>
      <c r="CC2361" s="108"/>
      <c r="CD2361" s="108"/>
      <c r="CE2361" s="108"/>
      <c r="CF2361" s="108"/>
      <c r="CG2361" s="108"/>
      <c r="CH2361" s="109">
        <f>IF(C2361="","",F2361-SUM(G2361:CG2361))</f>
        <v>0</v>
      </c>
      <c r="CI2361" s="107">
        <f>IF(C2361="","",SUM(G2361:CG2361))</f>
        <v>795297694</v>
      </c>
      <c r="CJ2361" s="67" t="b">
        <f>IF(C2361="","",F2361=CI2361)</f>
        <v>1</v>
      </c>
    </row>
    <row r="2362" spans="1:96" s="5" customFormat="1" x14ac:dyDescent="0.3">
      <c r="A2362" s="172"/>
      <c r="B2362" s="156"/>
      <c r="C2362" s="169"/>
      <c r="D2362" s="159"/>
      <c r="E2362" s="162"/>
      <c r="F2362" s="165"/>
      <c r="G2362" s="119">
        <v>0</v>
      </c>
      <c r="H2362" s="119"/>
      <c r="I2362" s="119"/>
      <c r="J2362" s="119"/>
      <c r="K2362" s="119"/>
      <c r="L2362" s="119"/>
      <c r="M2362" s="119"/>
      <c r="N2362" s="119"/>
      <c r="O2362" s="119"/>
      <c r="P2362" s="119"/>
      <c r="Q2362" s="119"/>
      <c r="R2362" s="119"/>
      <c r="S2362" s="119"/>
      <c r="T2362" s="119"/>
      <c r="U2362" s="110">
        <f t="shared" ref="U2362:X2362" si="32885">ROUND(U2361/$E2361,2)</f>
        <v>0</v>
      </c>
      <c r="V2362" s="110">
        <f t="shared" si="32885"/>
        <v>0</v>
      </c>
      <c r="W2362" s="110">
        <f t="shared" si="32885"/>
        <v>0</v>
      </c>
      <c r="X2362" s="119">
        <f t="shared" si="32885"/>
        <v>0</v>
      </c>
      <c r="Y2362" s="110">
        <f t="shared" ref="Y2362:AG2362" si="32886">ROUND(Y2361/$E2361,2)</f>
        <v>0</v>
      </c>
      <c r="Z2362" s="110">
        <f t="shared" si="32886"/>
        <v>0</v>
      </c>
      <c r="AA2362" s="110">
        <f t="shared" si="32886"/>
        <v>0</v>
      </c>
      <c r="AB2362" s="110">
        <f t="shared" si="32886"/>
        <v>0</v>
      </c>
      <c r="AC2362" s="110">
        <f t="shared" si="32886"/>
        <v>0</v>
      </c>
      <c r="AD2362" s="110">
        <f t="shared" si="32886"/>
        <v>0</v>
      </c>
      <c r="AE2362" s="110">
        <f t="shared" si="32886"/>
        <v>0</v>
      </c>
      <c r="AF2362" s="110">
        <f t="shared" si="32886"/>
        <v>0</v>
      </c>
      <c r="AG2362" s="119">
        <f t="shared" si="32886"/>
        <v>0</v>
      </c>
      <c r="AH2362" s="110">
        <f t="shared" ref="AH2362:AK2362" si="32887">ROUND(AH2361/$E2361,2)</f>
        <v>0</v>
      </c>
      <c r="AI2362" s="110">
        <f t="shared" si="32887"/>
        <v>0</v>
      </c>
      <c r="AJ2362" s="110">
        <f t="shared" si="32887"/>
        <v>0</v>
      </c>
      <c r="AK2362" s="119">
        <f t="shared" si="32887"/>
        <v>0</v>
      </c>
      <c r="AL2362" s="110">
        <f t="shared" ref="AL2362:AT2362" si="32888">ROUND(AL2361/$E2361,2)</f>
        <v>0</v>
      </c>
      <c r="AM2362" s="110">
        <f t="shared" si="32888"/>
        <v>0</v>
      </c>
      <c r="AN2362" s="110">
        <f t="shared" si="32888"/>
        <v>0</v>
      </c>
      <c r="AO2362" s="110">
        <f t="shared" si="32888"/>
        <v>0</v>
      </c>
      <c r="AP2362" s="110">
        <f t="shared" si="32888"/>
        <v>0</v>
      </c>
      <c r="AQ2362" s="110">
        <f t="shared" si="32888"/>
        <v>0</v>
      </c>
      <c r="AR2362" s="110">
        <f t="shared" si="32888"/>
        <v>0</v>
      </c>
      <c r="AS2362" s="110">
        <f t="shared" si="32888"/>
        <v>0</v>
      </c>
      <c r="AT2362" s="119">
        <f t="shared" si="32888"/>
        <v>0</v>
      </c>
      <c r="AU2362" s="110">
        <f t="shared" ref="AU2362:AX2362" si="32889">ROUND(AU2361/$E2361,2)</f>
        <v>0</v>
      </c>
      <c r="AV2362" s="110">
        <f t="shared" si="32889"/>
        <v>0</v>
      </c>
      <c r="AW2362" s="110">
        <f t="shared" si="32889"/>
        <v>0</v>
      </c>
      <c r="AX2362" s="119">
        <f t="shared" si="32889"/>
        <v>0</v>
      </c>
      <c r="AY2362" s="110">
        <f t="shared" ref="AY2362:BC2362" si="32890">ROUND(AY2361/$E2361,2)</f>
        <v>0</v>
      </c>
      <c r="AZ2362" s="110">
        <f t="shared" si="32890"/>
        <v>0</v>
      </c>
      <c r="BA2362" s="110">
        <f t="shared" si="32890"/>
        <v>0</v>
      </c>
      <c r="BB2362" s="110">
        <f t="shared" si="32890"/>
        <v>0</v>
      </c>
      <c r="BC2362" s="119">
        <f t="shared" si="32890"/>
        <v>0</v>
      </c>
      <c r="BD2362" s="110">
        <f t="shared" ref="BD2362:BG2362" si="32891">ROUND(BD2361/$E2361,2)</f>
        <v>0</v>
      </c>
      <c r="BE2362" s="110">
        <f t="shared" si="32891"/>
        <v>0</v>
      </c>
      <c r="BF2362" s="110">
        <f t="shared" si="32891"/>
        <v>0</v>
      </c>
      <c r="BG2362" s="119">
        <f t="shared" si="32891"/>
        <v>0</v>
      </c>
      <c r="BH2362" s="110">
        <f t="shared" ref="BH2362:BK2362" si="32892">ROUND(BH2361/$E2361,2)</f>
        <v>0</v>
      </c>
      <c r="BI2362" s="110">
        <f t="shared" si="32892"/>
        <v>0</v>
      </c>
      <c r="BJ2362" s="110">
        <f t="shared" si="32892"/>
        <v>0</v>
      </c>
      <c r="BK2362" s="119">
        <f t="shared" si="32892"/>
        <v>0</v>
      </c>
      <c r="BL2362" s="110">
        <f t="shared" ref="BL2362:BP2362" si="32893">ROUND(BL2361/$E2361,2)</f>
        <v>0</v>
      </c>
      <c r="BM2362" s="110">
        <f t="shared" si="32893"/>
        <v>0</v>
      </c>
      <c r="BN2362" s="110">
        <f t="shared" si="32893"/>
        <v>0</v>
      </c>
      <c r="BO2362" s="110">
        <f t="shared" si="32893"/>
        <v>0</v>
      </c>
      <c r="BP2362" s="119">
        <f t="shared" si="32893"/>
        <v>0</v>
      </c>
      <c r="BQ2362" s="110">
        <f t="shared" ref="BQ2362:BT2362" si="32894">ROUND(BQ2361/$E2361,2)</f>
        <v>0</v>
      </c>
      <c r="BR2362" s="110">
        <f t="shared" si="32894"/>
        <v>0</v>
      </c>
      <c r="BS2362" s="110">
        <f t="shared" si="32894"/>
        <v>0</v>
      </c>
      <c r="BT2362" s="119">
        <f t="shared" si="32894"/>
        <v>0</v>
      </c>
      <c r="BU2362" s="110">
        <f t="shared" ref="BU2362:BX2362" si="32895">ROUND(BU2361/$E2361,2)</f>
        <v>0</v>
      </c>
      <c r="BV2362" s="110">
        <f t="shared" si="32895"/>
        <v>0</v>
      </c>
      <c r="BW2362" s="110">
        <f t="shared" si="32895"/>
        <v>1</v>
      </c>
      <c r="BX2362" s="119">
        <f t="shared" si="32895"/>
        <v>1</v>
      </c>
      <c r="BY2362" s="110">
        <f t="shared" ref="BY2362:CB2362" si="32896">ROUND(BY2361/$E2361,2)</f>
        <v>0</v>
      </c>
      <c r="BZ2362" s="110">
        <f t="shared" si="32896"/>
        <v>0</v>
      </c>
      <c r="CA2362" s="110">
        <f t="shared" si="32896"/>
        <v>0</v>
      </c>
      <c r="CB2362" s="110">
        <f t="shared" si="32896"/>
        <v>0</v>
      </c>
      <c r="CC2362" s="119">
        <f>ROUND(CC2361/$E2361,2)</f>
        <v>0</v>
      </c>
      <c r="CD2362" s="110">
        <f t="shared" ref="CD2362:CG2362" si="32897">ROUND(CD2361/$E2361,2)</f>
        <v>0</v>
      </c>
      <c r="CE2362" s="110"/>
      <c r="CF2362" s="110">
        <f t="shared" si="32897"/>
        <v>0</v>
      </c>
      <c r="CG2362" s="110">
        <f t="shared" si="32897"/>
        <v>0</v>
      </c>
      <c r="CH2362" s="111">
        <f>IF(C2361="","",D2361-SUM(G2362:CG2362))</f>
        <v>0</v>
      </c>
      <c r="CI2362" s="112">
        <f>IF(C2361="","",SUM(G2362:CG2362))</f>
        <v>2</v>
      </c>
      <c r="CJ2362" s="67" t="b">
        <f>IF(C2361="","",D2361=CI2362)</f>
        <v>1</v>
      </c>
    </row>
    <row r="2363" spans="1:96" s="5" customFormat="1" x14ac:dyDescent="0.3">
      <c r="A2363" s="173"/>
      <c r="B2363" s="157"/>
      <c r="C2363" s="170"/>
      <c r="D2363" s="160"/>
      <c r="E2363" s="163"/>
      <c r="F2363" s="166"/>
      <c r="G2363" s="113">
        <v>0</v>
      </c>
      <c r="H2363" s="113"/>
      <c r="I2363" s="113"/>
      <c r="J2363" s="113"/>
      <c r="K2363" s="113"/>
      <c r="L2363" s="113"/>
      <c r="M2363" s="113"/>
      <c r="N2363" s="113"/>
      <c r="O2363" s="113"/>
      <c r="P2363" s="113"/>
      <c r="Q2363" s="113"/>
      <c r="R2363" s="113"/>
      <c r="S2363" s="113"/>
      <c r="T2363" s="113"/>
      <c r="U2363" s="113">
        <f t="shared" ref="U2363:X2363" si="32898">U2361/$F2361</f>
        <v>0</v>
      </c>
      <c r="V2363" s="113">
        <f t="shared" si="32898"/>
        <v>0</v>
      </c>
      <c r="W2363" s="113">
        <f t="shared" si="32898"/>
        <v>0</v>
      </c>
      <c r="X2363" s="113">
        <f t="shared" si="32898"/>
        <v>0</v>
      </c>
      <c r="Y2363" s="113">
        <f t="shared" ref="Y2363:AG2363" si="32899">Y2361/$F2361</f>
        <v>0</v>
      </c>
      <c r="Z2363" s="113">
        <f t="shared" si="32899"/>
        <v>0</v>
      </c>
      <c r="AA2363" s="113">
        <f t="shared" si="32899"/>
        <v>0</v>
      </c>
      <c r="AB2363" s="113">
        <f t="shared" si="32899"/>
        <v>0</v>
      </c>
      <c r="AC2363" s="113">
        <f t="shared" si="32899"/>
        <v>0</v>
      </c>
      <c r="AD2363" s="113">
        <f t="shared" si="32899"/>
        <v>0</v>
      </c>
      <c r="AE2363" s="113">
        <f t="shared" si="32899"/>
        <v>0</v>
      </c>
      <c r="AF2363" s="113">
        <f t="shared" si="32899"/>
        <v>0</v>
      </c>
      <c r="AG2363" s="113">
        <f t="shared" si="32899"/>
        <v>0</v>
      </c>
      <c r="AH2363" s="113">
        <f t="shared" ref="AH2363:AK2363" si="32900">AH2361/$F2361</f>
        <v>0</v>
      </c>
      <c r="AI2363" s="113">
        <f t="shared" si="32900"/>
        <v>0</v>
      </c>
      <c r="AJ2363" s="113">
        <f t="shared" si="32900"/>
        <v>0</v>
      </c>
      <c r="AK2363" s="113">
        <f t="shared" si="32900"/>
        <v>0</v>
      </c>
      <c r="AL2363" s="113">
        <f t="shared" ref="AL2363:AT2363" si="32901">AL2361/$F2361</f>
        <v>0</v>
      </c>
      <c r="AM2363" s="113">
        <f t="shared" si="32901"/>
        <v>0</v>
      </c>
      <c r="AN2363" s="113">
        <f t="shared" si="32901"/>
        <v>0</v>
      </c>
      <c r="AO2363" s="113">
        <f t="shared" si="32901"/>
        <v>0</v>
      </c>
      <c r="AP2363" s="113">
        <f t="shared" si="32901"/>
        <v>0</v>
      </c>
      <c r="AQ2363" s="113">
        <f t="shared" si="32901"/>
        <v>0</v>
      </c>
      <c r="AR2363" s="113">
        <f t="shared" si="32901"/>
        <v>0</v>
      </c>
      <c r="AS2363" s="113">
        <f t="shared" si="32901"/>
        <v>0</v>
      </c>
      <c r="AT2363" s="113">
        <f t="shared" si="32901"/>
        <v>0</v>
      </c>
      <c r="AU2363" s="113">
        <f t="shared" ref="AU2363:AX2363" si="32902">AU2361/$F2361</f>
        <v>0</v>
      </c>
      <c r="AV2363" s="113">
        <f t="shared" si="32902"/>
        <v>0</v>
      </c>
      <c r="AW2363" s="113">
        <f t="shared" si="32902"/>
        <v>0</v>
      </c>
      <c r="AX2363" s="113">
        <f t="shared" si="32902"/>
        <v>0</v>
      </c>
      <c r="AY2363" s="113">
        <f t="shared" ref="AY2363:BC2363" si="32903">AY2361/$F2361</f>
        <v>0</v>
      </c>
      <c r="AZ2363" s="113">
        <f t="shared" si="32903"/>
        <v>0</v>
      </c>
      <c r="BA2363" s="113">
        <f t="shared" si="32903"/>
        <v>0</v>
      </c>
      <c r="BB2363" s="113">
        <f t="shared" si="32903"/>
        <v>0</v>
      </c>
      <c r="BC2363" s="113">
        <f t="shared" si="32903"/>
        <v>0</v>
      </c>
      <c r="BD2363" s="113">
        <f t="shared" ref="BD2363:BG2363" si="32904">BD2361/$F2361</f>
        <v>0</v>
      </c>
      <c r="BE2363" s="113">
        <f t="shared" si="32904"/>
        <v>0</v>
      </c>
      <c r="BF2363" s="113">
        <f t="shared" si="32904"/>
        <v>0</v>
      </c>
      <c r="BG2363" s="113">
        <f t="shared" si="32904"/>
        <v>0</v>
      </c>
      <c r="BH2363" s="113">
        <f t="shared" ref="BH2363:BK2363" si="32905">BH2361/$F2361</f>
        <v>0</v>
      </c>
      <c r="BI2363" s="113">
        <f t="shared" si="32905"/>
        <v>0</v>
      </c>
      <c r="BJ2363" s="113">
        <f t="shared" si="32905"/>
        <v>0</v>
      </c>
      <c r="BK2363" s="113">
        <f t="shared" si="32905"/>
        <v>0</v>
      </c>
      <c r="BL2363" s="113">
        <f t="shared" ref="BL2363:BP2363" si="32906">BL2361/$F2361</f>
        <v>0</v>
      </c>
      <c r="BM2363" s="113">
        <f t="shared" si="32906"/>
        <v>0</v>
      </c>
      <c r="BN2363" s="113">
        <f t="shared" si="32906"/>
        <v>0</v>
      </c>
      <c r="BO2363" s="113">
        <f t="shared" si="32906"/>
        <v>0</v>
      </c>
      <c r="BP2363" s="113">
        <f t="shared" si="32906"/>
        <v>0</v>
      </c>
      <c r="BQ2363" s="113">
        <f t="shared" ref="BQ2363:BT2363" si="32907">BQ2361/$F2361</f>
        <v>0</v>
      </c>
      <c r="BR2363" s="113">
        <f t="shared" si="32907"/>
        <v>0</v>
      </c>
      <c r="BS2363" s="113">
        <f t="shared" si="32907"/>
        <v>0</v>
      </c>
      <c r="BT2363" s="113">
        <f t="shared" si="32907"/>
        <v>0</v>
      </c>
      <c r="BU2363" s="113">
        <f t="shared" ref="BU2363:BX2363" si="32908">BU2361/$F2361</f>
        <v>0</v>
      </c>
      <c r="BV2363" s="113">
        <f t="shared" si="32908"/>
        <v>0</v>
      </c>
      <c r="BW2363" s="113">
        <f t="shared" si="32908"/>
        <v>0.5</v>
      </c>
      <c r="BX2363" s="113">
        <f t="shared" si="32908"/>
        <v>0.5</v>
      </c>
      <c r="BY2363" s="113">
        <f t="shared" ref="BY2363:CB2363" si="32909">BY2361/$F2361</f>
        <v>0</v>
      </c>
      <c r="BZ2363" s="113">
        <f t="shared" si="32909"/>
        <v>0</v>
      </c>
      <c r="CA2363" s="113">
        <f t="shared" si="32909"/>
        <v>0</v>
      </c>
      <c r="CB2363" s="113">
        <f t="shared" si="32909"/>
        <v>0</v>
      </c>
      <c r="CC2363" s="113">
        <f>CC2361/$F2361</f>
        <v>0</v>
      </c>
      <c r="CD2363" s="113">
        <f t="shared" ref="CD2363:CG2363" si="32910">CD2361/$F2361</f>
        <v>0</v>
      </c>
      <c r="CE2363" s="113"/>
      <c r="CF2363" s="113">
        <f t="shared" si="32910"/>
        <v>0</v>
      </c>
      <c r="CG2363" s="113">
        <f t="shared" si="32910"/>
        <v>0</v>
      </c>
      <c r="CH2363" s="114">
        <f>IF(C2361="","",100%-SUM(G2363:CG2363))</f>
        <v>0</v>
      </c>
      <c r="CI2363" s="115">
        <f>IF(C2361="","",SUM(G2363:CG2363))</f>
        <v>1</v>
      </c>
      <c r="CJ2363" s="67" t="b">
        <f>IF(C2361="","",SUM(G2363:CG2363)=CI2363)</f>
        <v>1</v>
      </c>
    </row>
    <row r="2364" spans="1:96" s="5" customFormat="1" ht="15" customHeight="1" x14ac:dyDescent="0.3">
      <c r="A2364" s="171" t="s">
        <v>1661</v>
      </c>
      <c r="B2364" s="155" t="s">
        <v>1662</v>
      </c>
      <c r="C2364" s="168" t="s">
        <v>163</v>
      </c>
      <c r="D2364" s="158">
        <v>1</v>
      </c>
      <c r="E2364" s="161">
        <v>599819083</v>
      </c>
      <c r="F2364" s="164">
        <f t="shared" si="32884"/>
        <v>599819083</v>
      </c>
      <c r="G2364" s="108">
        <v>0</v>
      </c>
      <c r="H2364" s="108"/>
      <c r="I2364" s="108"/>
      <c r="J2364" s="108"/>
      <c r="K2364" s="108"/>
      <c r="L2364" s="108"/>
      <c r="M2364" s="108"/>
      <c r="N2364" s="108"/>
      <c r="O2364" s="108"/>
      <c r="P2364" s="108"/>
      <c r="Q2364" s="108"/>
      <c r="R2364" s="108"/>
      <c r="S2364" s="108"/>
      <c r="T2364" s="108"/>
      <c r="U2364" s="108"/>
      <c r="V2364" s="108"/>
      <c r="W2364" s="108"/>
      <c r="X2364" s="108"/>
      <c r="Y2364" s="108"/>
      <c r="Z2364" s="108"/>
      <c r="AA2364" s="108"/>
      <c r="AB2364" s="108"/>
      <c r="AC2364" s="108"/>
      <c r="AD2364" s="108"/>
      <c r="AE2364" s="108"/>
      <c r="AF2364" s="108"/>
      <c r="AG2364" s="108"/>
      <c r="AH2364" s="108"/>
      <c r="AI2364" s="108"/>
      <c r="AJ2364" s="108"/>
      <c r="AK2364" s="108"/>
      <c r="AL2364" s="108"/>
      <c r="AM2364" s="108"/>
      <c r="AN2364" s="108"/>
      <c r="AO2364" s="108"/>
      <c r="AP2364" s="108"/>
      <c r="AQ2364" s="108"/>
      <c r="AR2364" s="108"/>
      <c r="AS2364" s="108"/>
      <c r="AT2364" s="108"/>
      <c r="AU2364" s="108"/>
      <c r="AV2364" s="108"/>
      <c r="AW2364" s="108"/>
      <c r="AX2364" s="108"/>
      <c r="AY2364" s="108"/>
      <c r="AZ2364" s="108"/>
      <c r="BA2364" s="108"/>
      <c r="BB2364" s="108"/>
      <c r="BC2364" s="108"/>
      <c r="BD2364" s="108"/>
      <c r="BE2364" s="108"/>
      <c r="BF2364" s="108"/>
      <c r="BG2364" s="108"/>
      <c r="BH2364" s="108"/>
      <c r="BI2364" s="108"/>
      <c r="BJ2364" s="108"/>
      <c r="BK2364" s="108"/>
      <c r="BL2364" s="108"/>
      <c r="BM2364" s="108"/>
      <c r="BN2364" s="108"/>
      <c r="BO2364" s="108"/>
      <c r="BP2364" s="108"/>
      <c r="BQ2364" s="108"/>
      <c r="BR2364" s="108"/>
      <c r="BS2364" s="108"/>
      <c r="BT2364" s="108"/>
      <c r="BU2364" s="108"/>
      <c r="BV2364" s="108"/>
      <c r="BW2364" s="108"/>
      <c r="BX2364" s="108"/>
      <c r="BY2364" s="108">
        <f>$F$2364</f>
        <v>599819083</v>
      </c>
      <c r="BZ2364" s="108"/>
      <c r="CA2364" s="108"/>
      <c r="CB2364" s="108"/>
      <c r="CC2364" s="108"/>
      <c r="CD2364" s="108"/>
      <c r="CE2364" s="108"/>
      <c r="CF2364" s="108"/>
      <c r="CG2364" s="108"/>
      <c r="CH2364" s="109">
        <f>IF(C2364="","",F2364-SUM(G2364:CG2364))</f>
        <v>0</v>
      </c>
      <c r="CI2364" s="107">
        <f>IF(C2364="","",SUM(G2364:CG2364))</f>
        <v>599819083</v>
      </c>
      <c r="CJ2364" s="67" t="b">
        <f>IF(C2364="","",F2364=CI2364)</f>
        <v>1</v>
      </c>
    </row>
    <row r="2365" spans="1:96" s="5" customFormat="1" x14ac:dyDescent="0.3">
      <c r="A2365" s="172"/>
      <c r="B2365" s="156"/>
      <c r="C2365" s="169"/>
      <c r="D2365" s="159"/>
      <c r="E2365" s="162"/>
      <c r="F2365" s="165"/>
      <c r="G2365" s="119">
        <v>0</v>
      </c>
      <c r="H2365" s="119"/>
      <c r="I2365" s="119"/>
      <c r="J2365" s="119"/>
      <c r="K2365" s="119"/>
      <c r="L2365" s="119"/>
      <c r="M2365" s="119"/>
      <c r="N2365" s="119"/>
      <c r="O2365" s="119"/>
      <c r="P2365" s="119"/>
      <c r="Q2365" s="119"/>
      <c r="R2365" s="119"/>
      <c r="S2365" s="119"/>
      <c r="T2365" s="119"/>
      <c r="U2365" s="110">
        <f t="shared" ref="U2365:X2365" si="32911">ROUND(U2364/$E2364,2)</f>
        <v>0</v>
      </c>
      <c r="V2365" s="110">
        <f t="shared" si="32911"/>
        <v>0</v>
      </c>
      <c r="W2365" s="110">
        <f t="shared" si="32911"/>
        <v>0</v>
      </c>
      <c r="X2365" s="119">
        <f t="shared" si="32911"/>
        <v>0</v>
      </c>
      <c r="Y2365" s="110">
        <f t="shared" ref="Y2365:AG2365" si="32912">ROUND(Y2364/$E2364,2)</f>
        <v>0</v>
      </c>
      <c r="Z2365" s="110">
        <f t="shared" si="32912"/>
        <v>0</v>
      </c>
      <c r="AA2365" s="110">
        <f t="shared" si="32912"/>
        <v>0</v>
      </c>
      <c r="AB2365" s="110">
        <f t="shared" si="32912"/>
        <v>0</v>
      </c>
      <c r="AC2365" s="110">
        <f t="shared" si="32912"/>
        <v>0</v>
      </c>
      <c r="AD2365" s="110">
        <f t="shared" si="32912"/>
        <v>0</v>
      </c>
      <c r="AE2365" s="110">
        <f t="shared" si="32912"/>
        <v>0</v>
      </c>
      <c r="AF2365" s="110">
        <f t="shared" si="32912"/>
        <v>0</v>
      </c>
      <c r="AG2365" s="119">
        <f t="shared" si="32912"/>
        <v>0</v>
      </c>
      <c r="AH2365" s="110">
        <f t="shared" ref="AH2365:AK2365" si="32913">ROUND(AH2364/$E2364,2)</f>
        <v>0</v>
      </c>
      <c r="AI2365" s="110">
        <f t="shared" si="32913"/>
        <v>0</v>
      </c>
      <c r="AJ2365" s="110">
        <f t="shared" si="32913"/>
        <v>0</v>
      </c>
      <c r="AK2365" s="119">
        <f t="shared" si="32913"/>
        <v>0</v>
      </c>
      <c r="AL2365" s="110">
        <f t="shared" ref="AL2365:AT2365" si="32914">ROUND(AL2364/$E2364,2)</f>
        <v>0</v>
      </c>
      <c r="AM2365" s="110">
        <f t="shared" si="32914"/>
        <v>0</v>
      </c>
      <c r="AN2365" s="110">
        <f t="shared" si="32914"/>
        <v>0</v>
      </c>
      <c r="AO2365" s="110">
        <f t="shared" si="32914"/>
        <v>0</v>
      </c>
      <c r="AP2365" s="110">
        <f t="shared" si="32914"/>
        <v>0</v>
      </c>
      <c r="AQ2365" s="110">
        <f t="shared" si="32914"/>
        <v>0</v>
      </c>
      <c r="AR2365" s="110">
        <f t="shared" si="32914"/>
        <v>0</v>
      </c>
      <c r="AS2365" s="110">
        <f t="shared" si="32914"/>
        <v>0</v>
      </c>
      <c r="AT2365" s="119">
        <f t="shared" si="32914"/>
        <v>0</v>
      </c>
      <c r="AU2365" s="110">
        <f t="shared" ref="AU2365:AX2365" si="32915">ROUND(AU2364/$E2364,2)</f>
        <v>0</v>
      </c>
      <c r="AV2365" s="110">
        <f t="shared" si="32915"/>
        <v>0</v>
      </c>
      <c r="AW2365" s="110">
        <f t="shared" si="32915"/>
        <v>0</v>
      </c>
      <c r="AX2365" s="119">
        <f t="shared" si="32915"/>
        <v>0</v>
      </c>
      <c r="AY2365" s="110">
        <f t="shared" ref="AY2365:BC2365" si="32916">ROUND(AY2364/$E2364,2)</f>
        <v>0</v>
      </c>
      <c r="AZ2365" s="110">
        <f t="shared" si="32916"/>
        <v>0</v>
      </c>
      <c r="BA2365" s="110">
        <f t="shared" si="32916"/>
        <v>0</v>
      </c>
      <c r="BB2365" s="110">
        <f t="shared" si="32916"/>
        <v>0</v>
      </c>
      <c r="BC2365" s="119">
        <f t="shared" si="32916"/>
        <v>0</v>
      </c>
      <c r="BD2365" s="110">
        <f t="shared" ref="BD2365:BG2365" si="32917">ROUND(BD2364/$E2364,2)</f>
        <v>0</v>
      </c>
      <c r="BE2365" s="110">
        <f t="shared" si="32917"/>
        <v>0</v>
      </c>
      <c r="BF2365" s="110">
        <f t="shared" si="32917"/>
        <v>0</v>
      </c>
      <c r="BG2365" s="119">
        <f t="shared" si="32917"/>
        <v>0</v>
      </c>
      <c r="BH2365" s="110">
        <f t="shared" ref="BH2365:BK2365" si="32918">ROUND(BH2364/$E2364,2)</f>
        <v>0</v>
      </c>
      <c r="BI2365" s="110">
        <f t="shared" si="32918"/>
        <v>0</v>
      </c>
      <c r="BJ2365" s="110">
        <f t="shared" si="32918"/>
        <v>0</v>
      </c>
      <c r="BK2365" s="119">
        <f t="shared" si="32918"/>
        <v>0</v>
      </c>
      <c r="BL2365" s="110">
        <f>ROUNDDOWN(BL2364/$E2364,2)</f>
        <v>0</v>
      </c>
      <c r="BM2365" s="110">
        <f>ROUNDDOWN(BM2364/$E2364,2)</f>
        <v>0</v>
      </c>
      <c r="BN2365" s="110">
        <f t="shared" ref="BN2365:BP2365" si="32919">ROUND(BN2364/$E2364,2)</f>
        <v>0</v>
      </c>
      <c r="BO2365" s="110">
        <f t="shared" si="32919"/>
        <v>0</v>
      </c>
      <c r="BP2365" s="119">
        <f t="shared" si="32919"/>
        <v>0</v>
      </c>
      <c r="BQ2365" s="110">
        <f t="shared" ref="BQ2365:BT2365" si="32920">ROUND(BQ2364/$E2364,2)</f>
        <v>0</v>
      </c>
      <c r="BR2365" s="110">
        <f t="shared" si="32920"/>
        <v>0</v>
      </c>
      <c r="BS2365" s="110">
        <f t="shared" si="32920"/>
        <v>0</v>
      </c>
      <c r="BT2365" s="119">
        <f t="shared" si="32920"/>
        <v>0</v>
      </c>
      <c r="BU2365" s="110">
        <f t="shared" ref="BU2365:BX2365" si="32921">ROUND(BU2364/$E2364,2)</f>
        <v>0</v>
      </c>
      <c r="BV2365" s="110">
        <f t="shared" si="32921"/>
        <v>0</v>
      </c>
      <c r="BW2365" s="110">
        <f t="shared" si="32921"/>
        <v>0</v>
      </c>
      <c r="BX2365" s="119">
        <f t="shared" si="32921"/>
        <v>0</v>
      </c>
      <c r="BY2365" s="110">
        <f t="shared" ref="BY2365:CC2365" si="32922">ROUND(BY2364/$E2364,2)</f>
        <v>1</v>
      </c>
      <c r="BZ2365" s="110">
        <f t="shared" si="32922"/>
        <v>0</v>
      </c>
      <c r="CA2365" s="110">
        <f t="shared" si="32922"/>
        <v>0</v>
      </c>
      <c r="CB2365" s="110">
        <f t="shared" si="32922"/>
        <v>0</v>
      </c>
      <c r="CC2365" s="119">
        <f t="shared" si="32922"/>
        <v>0</v>
      </c>
      <c r="CD2365" s="110">
        <f t="shared" ref="CD2365:CG2365" si="32923">ROUND(CD2364/$E2364,2)</f>
        <v>0</v>
      </c>
      <c r="CE2365" s="110"/>
      <c r="CF2365" s="110">
        <f t="shared" si="32923"/>
        <v>0</v>
      </c>
      <c r="CG2365" s="110">
        <f t="shared" si="32923"/>
        <v>0</v>
      </c>
      <c r="CH2365" s="111">
        <f>IF(C2364="","",D2364-SUM(G2365:CG2365))</f>
        <v>0</v>
      </c>
      <c r="CI2365" s="112">
        <f>IF(C2364="","",SUM(G2365:CG2365))</f>
        <v>1</v>
      </c>
      <c r="CJ2365" s="67" t="b">
        <f>IF(C2364="","",D2364=CI2365)</f>
        <v>1</v>
      </c>
    </row>
    <row r="2366" spans="1:96" s="5" customFormat="1" x14ac:dyDescent="0.3">
      <c r="A2366" s="173"/>
      <c r="B2366" s="157"/>
      <c r="C2366" s="170"/>
      <c r="D2366" s="160"/>
      <c r="E2366" s="163"/>
      <c r="F2366" s="166"/>
      <c r="G2366" s="113">
        <v>0</v>
      </c>
      <c r="H2366" s="113"/>
      <c r="I2366" s="113"/>
      <c r="J2366" s="113"/>
      <c r="K2366" s="113"/>
      <c r="L2366" s="113"/>
      <c r="M2366" s="113"/>
      <c r="N2366" s="113"/>
      <c r="O2366" s="113"/>
      <c r="P2366" s="113"/>
      <c r="Q2366" s="113"/>
      <c r="R2366" s="113"/>
      <c r="S2366" s="113"/>
      <c r="T2366" s="113"/>
      <c r="U2366" s="113">
        <f t="shared" ref="U2366:X2366" si="32924">U2364/$F2364</f>
        <v>0</v>
      </c>
      <c r="V2366" s="113">
        <f t="shared" si="32924"/>
        <v>0</v>
      </c>
      <c r="W2366" s="113">
        <f t="shared" si="32924"/>
        <v>0</v>
      </c>
      <c r="X2366" s="113">
        <f t="shared" si="32924"/>
        <v>0</v>
      </c>
      <c r="Y2366" s="113">
        <f t="shared" ref="Y2366:AG2366" si="32925">Y2364/$F2364</f>
        <v>0</v>
      </c>
      <c r="Z2366" s="113">
        <f t="shared" si="32925"/>
        <v>0</v>
      </c>
      <c r="AA2366" s="113">
        <f t="shared" si="32925"/>
        <v>0</v>
      </c>
      <c r="AB2366" s="113">
        <f t="shared" si="32925"/>
        <v>0</v>
      </c>
      <c r="AC2366" s="113">
        <f t="shared" si="32925"/>
        <v>0</v>
      </c>
      <c r="AD2366" s="113">
        <f t="shared" si="32925"/>
        <v>0</v>
      </c>
      <c r="AE2366" s="113">
        <f t="shared" si="32925"/>
        <v>0</v>
      </c>
      <c r="AF2366" s="113">
        <f t="shared" si="32925"/>
        <v>0</v>
      </c>
      <c r="AG2366" s="113">
        <f t="shared" si="32925"/>
        <v>0</v>
      </c>
      <c r="AH2366" s="113">
        <f t="shared" ref="AH2366:AK2366" si="32926">AH2364/$F2364</f>
        <v>0</v>
      </c>
      <c r="AI2366" s="113">
        <f t="shared" si="32926"/>
        <v>0</v>
      </c>
      <c r="AJ2366" s="113">
        <f t="shared" si="32926"/>
        <v>0</v>
      </c>
      <c r="AK2366" s="113">
        <f t="shared" si="32926"/>
        <v>0</v>
      </c>
      <c r="AL2366" s="113">
        <f t="shared" ref="AL2366:AT2366" si="32927">AL2364/$F2364</f>
        <v>0</v>
      </c>
      <c r="AM2366" s="113">
        <f t="shared" si="32927"/>
        <v>0</v>
      </c>
      <c r="AN2366" s="113">
        <f t="shared" si="32927"/>
        <v>0</v>
      </c>
      <c r="AO2366" s="113">
        <f t="shared" si="32927"/>
        <v>0</v>
      </c>
      <c r="AP2366" s="113">
        <f t="shared" si="32927"/>
        <v>0</v>
      </c>
      <c r="AQ2366" s="113">
        <f t="shared" si="32927"/>
        <v>0</v>
      </c>
      <c r="AR2366" s="113">
        <f t="shared" si="32927"/>
        <v>0</v>
      </c>
      <c r="AS2366" s="113">
        <f t="shared" si="32927"/>
        <v>0</v>
      </c>
      <c r="AT2366" s="113">
        <f t="shared" si="32927"/>
        <v>0</v>
      </c>
      <c r="AU2366" s="113">
        <f t="shared" ref="AU2366:AX2366" si="32928">AU2364/$F2364</f>
        <v>0</v>
      </c>
      <c r="AV2366" s="113">
        <f t="shared" si="32928"/>
        <v>0</v>
      </c>
      <c r="AW2366" s="113">
        <f t="shared" si="32928"/>
        <v>0</v>
      </c>
      <c r="AX2366" s="113">
        <f t="shared" si="32928"/>
        <v>0</v>
      </c>
      <c r="AY2366" s="113">
        <f t="shared" ref="AY2366:BC2366" si="32929">AY2364/$F2364</f>
        <v>0</v>
      </c>
      <c r="AZ2366" s="113">
        <f t="shared" si="32929"/>
        <v>0</v>
      </c>
      <c r="BA2366" s="113">
        <f t="shared" si="32929"/>
        <v>0</v>
      </c>
      <c r="BB2366" s="113">
        <f t="shared" si="32929"/>
        <v>0</v>
      </c>
      <c r="BC2366" s="113">
        <f t="shared" si="32929"/>
        <v>0</v>
      </c>
      <c r="BD2366" s="113">
        <f t="shared" ref="BD2366:BG2366" si="32930">BD2364/$F2364</f>
        <v>0</v>
      </c>
      <c r="BE2366" s="113">
        <f t="shared" si="32930"/>
        <v>0</v>
      </c>
      <c r="BF2366" s="113">
        <f t="shared" si="32930"/>
        <v>0</v>
      </c>
      <c r="BG2366" s="113">
        <f t="shared" si="32930"/>
        <v>0</v>
      </c>
      <c r="BH2366" s="113">
        <f t="shared" ref="BH2366:BK2366" si="32931">BH2364/$F2364</f>
        <v>0</v>
      </c>
      <c r="BI2366" s="113">
        <f t="shared" si="32931"/>
        <v>0</v>
      </c>
      <c r="BJ2366" s="113">
        <f t="shared" si="32931"/>
        <v>0</v>
      </c>
      <c r="BK2366" s="113">
        <f t="shared" si="32931"/>
        <v>0</v>
      </c>
      <c r="BL2366" s="113">
        <f t="shared" ref="BL2366:BP2366" si="32932">BL2364/$F2364</f>
        <v>0</v>
      </c>
      <c r="BM2366" s="113">
        <f t="shared" si="32932"/>
        <v>0</v>
      </c>
      <c r="BN2366" s="113">
        <f t="shared" si="32932"/>
        <v>0</v>
      </c>
      <c r="BO2366" s="113">
        <f t="shared" si="32932"/>
        <v>0</v>
      </c>
      <c r="BP2366" s="113">
        <f t="shared" si="32932"/>
        <v>0</v>
      </c>
      <c r="BQ2366" s="113">
        <f t="shared" ref="BQ2366:BT2366" si="32933">BQ2364/$F2364</f>
        <v>0</v>
      </c>
      <c r="BR2366" s="113">
        <f t="shared" si="32933"/>
        <v>0</v>
      </c>
      <c r="BS2366" s="113">
        <f t="shared" si="32933"/>
        <v>0</v>
      </c>
      <c r="BT2366" s="113">
        <f t="shared" si="32933"/>
        <v>0</v>
      </c>
      <c r="BU2366" s="113">
        <f t="shared" ref="BU2366:BX2366" si="32934">BU2364/$F2364</f>
        <v>0</v>
      </c>
      <c r="BV2366" s="113">
        <f t="shared" si="32934"/>
        <v>0</v>
      </c>
      <c r="BW2366" s="113">
        <f t="shared" si="32934"/>
        <v>0</v>
      </c>
      <c r="BX2366" s="113">
        <f t="shared" si="32934"/>
        <v>0</v>
      </c>
      <c r="BY2366" s="113">
        <f t="shared" ref="BY2366:CC2366" si="32935">BY2364/$F2364</f>
        <v>1</v>
      </c>
      <c r="BZ2366" s="113">
        <f t="shared" si="32935"/>
        <v>0</v>
      </c>
      <c r="CA2366" s="113">
        <f t="shared" si="32935"/>
        <v>0</v>
      </c>
      <c r="CB2366" s="113">
        <f t="shared" si="32935"/>
        <v>0</v>
      </c>
      <c r="CC2366" s="113">
        <f t="shared" si="32935"/>
        <v>0</v>
      </c>
      <c r="CD2366" s="113">
        <f t="shared" ref="CD2366:CG2366" si="32936">CD2364/$F2364</f>
        <v>0</v>
      </c>
      <c r="CE2366" s="113"/>
      <c r="CF2366" s="113">
        <f t="shared" si="32936"/>
        <v>0</v>
      </c>
      <c r="CG2366" s="113">
        <f t="shared" si="32936"/>
        <v>0</v>
      </c>
      <c r="CH2366" s="114">
        <f>IF(C2364="","",100%-SUM(G2366:CG2366))</f>
        <v>0</v>
      </c>
      <c r="CI2366" s="115">
        <f>IF(C2364="","",SUM(G2366:CG2366))</f>
        <v>1</v>
      </c>
      <c r="CJ2366" s="67" t="b">
        <f>IF(C2364="","",SUM(G2366:CG2366)=CI2366)</f>
        <v>1</v>
      </c>
    </row>
    <row r="2367" spans="1:96" ht="15" customHeight="1" x14ac:dyDescent="0.3">
      <c r="A2367" s="188" t="s">
        <v>1663</v>
      </c>
      <c r="B2367" s="189"/>
      <c r="C2367" s="189"/>
      <c r="D2367" s="189"/>
      <c r="E2367" s="190"/>
      <c r="F2367" s="87">
        <f>F2360+F2322+F2318+F2299+F2283+F2264+F2250+F2234+F2212+F2157+F2152+F2142+F2122+F2109+F2105+F2080+F2076+F2045+F2023+F2019+F2009+F1998+F1985+F1978+F1947+F1918+F1806+F1774+F1614+F1601+F1597+F1569+F1474+F1422+F1361+F1344+F1304+F1260+F1241+F1159+F1131+F1040+F1005+F929+F895+F888+F881+F817+F780+F773+F769+F732+F719+F673+F555+F491+F444+F437+F414+F356+F307+F237+F224+F217+F206+F193+F174+F148+F126+F119+F97+F78+F64+F30+F14</f>
        <v>60829688238</v>
      </c>
      <c r="G2367" s="98">
        <f>G2360+G2322+G2318+G2299+G2283+G2264+G2250+G2234+G2212+G2157+G2152+G2142+G2122+G2109+G2105+G2080+G2076+G2045+G2023+G2019+G2009+G1998+G1985+G1978+G1947+G1918+G1806+G1774+G1614+G1601+G1597+G1569+G1474+G1422+G1361+G1344+G1304+G1260+G1241+G1159+G1131+G1040+G1005+G929+G895+G888+G881+G817+G780+G773+G769+G732+G719+G673+G555+G491+G444+G437+G414+G356+G307+G237+G224+G217+G206+G193+G174+G148+G126+G119+G97+G78+G64+G30+G14</f>
        <v>0</v>
      </c>
      <c r="H2367" s="98">
        <f t="shared" ref="H2367:T2367" si="32937">H2360+H2322+H2318+H2299+H2283+H2264+H2250+H2234+H2212+H2157+H2152+H2142+H2122+H2109+H2105+H2080+H2076+H2045+H2023+H2019+H2009+H1998+H1985+H1978+H1947+H1918+H1806+H1774+H1614+H1601+H1597+H1474+H1422+H1361+H1344+H1304+H1260+H1241+H1159+H1131+H1040+H1005+H929+H895+H888+H881+H817+H780+H773+H769+H732+H719+H673+H555+H491+H444+H437+H414+H356+H307+H237+H224+H217+H206+H193+H174+H148+H126+H119+H97+H78+H64+H30+H14+H1569</f>
        <v>55508322</v>
      </c>
      <c r="I2367" s="98">
        <f t="shared" si="32937"/>
        <v>55508322</v>
      </c>
      <c r="J2367" s="98">
        <f t="shared" si="32937"/>
        <v>55508322</v>
      </c>
      <c r="K2367" s="98">
        <f t="shared" si="32937"/>
        <v>55508322</v>
      </c>
      <c r="L2367" s="98">
        <f t="shared" si="32937"/>
        <v>55508321</v>
      </c>
      <c r="M2367" s="98">
        <f t="shared" si="32937"/>
        <v>0</v>
      </c>
      <c r="N2367" s="98">
        <f t="shared" si="32937"/>
        <v>0</v>
      </c>
      <c r="O2367" s="98">
        <f t="shared" si="32937"/>
        <v>0</v>
      </c>
      <c r="P2367" s="98">
        <f t="shared" si="32937"/>
        <v>0</v>
      </c>
      <c r="Q2367" s="98">
        <f t="shared" si="32937"/>
        <v>0</v>
      </c>
      <c r="R2367" s="98">
        <f t="shared" si="32937"/>
        <v>0</v>
      </c>
      <c r="S2367" s="98">
        <f t="shared" si="32937"/>
        <v>0</v>
      </c>
      <c r="T2367" s="98">
        <f t="shared" si="32937"/>
        <v>0</v>
      </c>
      <c r="U2367" s="98">
        <f>U2360+U2322+U2318+U2299+U2283+U2264+U2250+U2234+U2212+U2157+U2152+U2142+U2122+U2109+U2105+U2080+U2076+U2045+U2023+U2019+U2009+U1998+U1985+U1978+U1947+U1918+U1806+U1774+U1614+U1601+U1597+U1474+U1422+U1361+U1344+U1304+U1260+U1241+U1159+U1131+U1040+U1005+U929+U895+U888+U881+U817+U780+U773+U769+U732+U719+U673+U555+U491+U444+U437+U414+U356+U307+U237+U224+U217+U206+U193+U174+U148+U126+U119+U97+U78+U64+U30+U14+U1569</f>
        <v>313724</v>
      </c>
      <c r="V2367" s="98">
        <f>V2360+V2322+V2318+V2299+V2283+V2264+V2250+V2234+V2212+V2157+V2152+V2142+V2122+V2109+V2105+V2080+V2076+V2045+V2023+V2019+V2009+V1998+V1985+V1978+V1947+V1918+V1806+V1774+V1614+V1601+V1597+V1474+V1422+V1361+V1344+V1304+V1260+V1241+V1159+V1131+V1040+V1005+V929+V895+V888+V881+V817+V780+V773+V769+V732+V719+V673+V555+V491+V444+V437+V414+V356+V307+V237+V224+V217+V206+V193+V174+V148+V126+V119+V97+V78+V64+V30+V14+V1569</f>
        <v>313724</v>
      </c>
      <c r="W2367" s="98">
        <f>W2360+W2322+W2318+W2299+W2283+W2264+W2250+W2234+W2212+W2157+W2152+W2142+W2122+W2109+W2105+W2080+W2076+W2045+W2023+W2019+W2009+W1998+W1985+W1978+W1947+W1918+W1806+W1774+W1614+W1601+W1597+W1474+W1422+W1361+W1344+W1304+W1260+W1241+W1159+W1131+W1040+W1005+W929+W895+W888+W881+W817+W780+W773+W769+W732+W719+W673+W555+W491+W444+W437+W414+W356+W307+W237+W224+W217+W206+W193+W174+W148+W126+W119+W97+W78+W64+W30+W14+W1569</f>
        <v>313724</v>
      </c>
      <c r="X2367" s="98">
        <f>X2360+X2322+X2318+X2299+X2283+X2264+X2250+X2234+X2212+X2157+X2152+X2142+X2122+X2109+X2105+X2080+X2076+X2045+X2023+X2019+X2009+X1998+X1985+X1978+X1947+X1918+X1806+X1774+X1614+X1601+X1597+X1569+X1474+X1422+X1361+X1344+X1304+X1260+X1241+X1159+X1131+X1040+X1005+X929+X895+X888+X881+X817+X780+X773+X769+X732+X719+X673+X555+X491+X444+X437+X414+X356+X307+X237+X224+X217+X206+X193+X174+X148+X126+X119+X97+X78+X64+X30+X14</f>
        <v>313724</v>
      </c>
      <c r="Y2367" s="98">
        <f t="shared" ref="Y2367:AF2367" si="32938">Y2360+Y2322+Y2318+Y2299+Y2283+Y2264+Y2250+Y2234+Y2212+Y2157+Y2152+Y2142+Y2122+Y2109+Y2105+Y2080+Y2076+Y2045+Y2023+Y2019+Y2009+Y1998+Y1985+Y1978+Y1947+Y1918+Y1806+Y1774+Y1614+Y1601+Y1597+Y1474+Y1422+Y1361+Y1344+Y1304+Y1260+Y1241+Y1159+Y1131+Y1040+Y1005+Y929+Y895+Y888+Y881+Y817+Y780+Y773+Y769+Y732+Y719+Y673+Y555+Y491+Y444+Y437+Y414+Y356+Y307+Y237+Y224+Y217+Y206+Y193+Y174+Y148+Y126+Y119+Y97+Y78+Y64+Y30+Y14+Y1569</f>
        <v>313724</v>
      </c>
      <c r="Z2367" s="98">
        <f t="shared" si="32938"/>
        <v>313724</v>
      </c>
      <c r="AA2367" s="98">
        <f t="shared" si="32938"/>
        <v>13883501</v>
      </c>
      <c r="AB2367" s="98">
        <f t="shared" si="32938"/>
        <v>11728829</v>
      </c>
      <c r="AC2367" s="98">
        <f t="shared" si="32938"/>
        <v>23051039</v>
      </c>
      <c r="AD2367" s="98">
        <f t="shared" si="32938"/>
        <v>23051039</v>
      </c>
      <c r="AE2367" s="98">
        <f t="shared" si="32938"/>
        <v>8029622</v>
      </c>
      <c r="AF2367" s="98">
        <f t="shared" si="32938"/>
        <v>82727136</v>
      </c>
      <c r="AG2367" s="98">
        <f>AG2360+AG2322+AG2318+AG2299+AG2283+AG2264+AG2250+AG2234+AG2212+AG2157+AG2152+AG2142+AG2122+AG2109+AG2105+AG2080+AG2076+AG2045+AG2023+AG2019+AG2009+AG1998+AG1985+AG1978+AG1947+AG1918+AG1806+AG1774+AG1614+AG1601+AG1597+AG1569+AG1474+AG1422+AG1361+AG1344+AG1304+AG1260+AG1241+AG1159+AG1131+AG1040+AG1005+AG929+AG895+AG888+AG881+AG817+AG780+AG773+AG769+AG732+AG719+AG673+AG555+AG491+AG444+AG437+AG414+AG356+AG307+AG237+AG224+AG217+AG206+AG193+AG174+AG148+AG126+AG119+AG97+AG78+AG64+AG30+AG14</f>
        <v>98318123</v>
      </c>
      <c r="AH2367" s="98">
        <f>AH2360+AH2322+AH2318+AH2299+AH2283+AH2264+AH2250+AH2234+AH2212+AH2157+AH2152+AH2142+AH2122+AH2109+AH2105+AH2080+AH2076+AH2045+AH2023+AH2019+AH2009+AH1998+AH1985+AH1978+AH1947+AH1918+AH1806+AH1774+AH1614+AH1601+AH1597+AH1474+AH1422+AH1361+AH1344+AH1304+AH1260+AH1241+AH1159+AH1131+AH1040+AH1005+AH929+AH895+AH888+AH881+AH817+AH780+AH773+AH769+AH732+AH719+AH673+AH555+AH491+AH444+AH437+AH414+AH356+AH307+AH237+AH224+AH217+AH206+AH193+AH174+AH148+AH126+AH119+AH97+AH78+AH64+AH30+AH14+AH1569</f>
        <v>89240378</v>
      </c>
      <c r="AI2367" s="98">
        <f>AI2360+AI2322+AI2318+AI2299+AI2283+AI2264+AI2250+AI2234+AI2212+AI2157+AI2152+AI2142+AI2122+AI2109+AI2105+AI2080+AI2076+AI2045+AI2023+AI2019+AI2009+AI1998+AI1985+AI1978+AI1947+AI1918+AI1806+AI1774+AI1614+AI1601+AI1597+AI1474+AI1422+AI1361+AI1344+AI1304+AI1260+AI1241+AI1159+AI1131+AI1040+AI1005+AI929+AI895+AI888+AI881+AI817+AI780+AI773+AI769+AI732+AI719+AI673+AI555+AI491+AI444+AI437+AI414+AI356+AI307+AI237+AI224+AI217+AI206+AI193+AI174+AI148+AI126+AI119+AI97+AI78+AI64+AI30+AI14+AI1569</f>
        <v>323526889</v>
      </c>
      <c r="AJ2367" s="98">
        <f>AJ2360+AJ2322+AJ2318+AJ2299+AJ2283+AJ2264+AJ2250+AJ2234+AJ2212+AJ2157+AJ2152+AJ2142+AJ2122+AJ2109+AJ2105+AJ2080+AJ2076+AJ2045+AJ2023+AJ2019+AJ2009+AJ1998+AJ1985+AJ1978+AJ1947+AJ1918+AJ1806+AJ1774+AJ1614+AJ1601+AJ1597+AJ1474+AJ1422+AJ1361+AJ1344+AJ1304+AJ1260+AJ1241+AJ1159+AJ1131+AJ1040+AJ1005+AJ929+AJ895+AJ888+AJ881+AJ817+AJ780+AJ773+AJ769+AJ732+AJ719+AJ673+AJ555+AJ491+AJ444+AJ437+AJ414+AJ356+AJ307+AJ237+AJ224+AJ217+AJ206+AJ193+AJ174+AJ148+AJ126+AJ119+AJ97+AJ78+AJ64+AJ30+AJ14+AJ1569</f>
        <v>285707994</v>
      </c>
      <c r="AK2367" s="98">
        <f>AK2360+AK2322+AK2318+AK2299+AK2283+AK2264+AK2250+AK2234+AK2212+AK2157+AK2152+AK2142+AK2122+AK2109+AK2105+AK2080+AK2076+AK2045+AK2023+AK2019+AK2009+AK1998+AK1985+AK1978+AK1947+AK1918+AK1806+AK1774+AK1614+AK1601+AK1597+AK1569+AK1474+AK1422+AK1361+AK1344+AK1304+AK1260+AK1241+AK1159+AK1131+AK1040+AK1005+AK929+AK895+AK888+AK881+AK817+AK780+AK773+AK769+AK732+AK719+AK673+AK555+AK491+AK444+AK437+AK414+AK356+AK307+AK237+AK224+AK217+AK206+AK193+AK174+AK148+AK126+AK119+AK97+AK78+AK64+AK30+AK14</f>
        <v>280391645</v>
      </c>
      <c r="AL2367" s="98">
        <f t="shared" ref="AL2367:AS2367" si="32939">AL2360+AL2322+AL2318+AL2299+AL2283+AL2264+AL2250+AL2234+AL2212+AL2157+AL2152+AL2142+AL2122+AL2109+AL2105+AL2080+AL2076+AL2045+AL2023+AL2019+AL2009+AL1998+AL1985+AL1978+AL1947+AL1918+AL1806+AL1774+AL1614+AL1601+AL1597+AL1474+AL1422+AL1361+AL1344+AL1304+AL1260+AL1241+AL1159+AL1131+AL1040+AL1005+AL929+AL895+AL888+AL881+AL817+AL780+AL773+AL769+AL732+AL719+AL673+AL555+AL491+AL444+AL437+AL414+AL356+AL307+AL237+AL224+AL217+AL206+AL193+AL174+AL148+AL126+AL119+AL97+AL78+AL64+AL30+AL14+AL1569</f>
        <v>424251638</v>
      </c>
      <c r="AM2367" s="98">
        <f t="shared" si="32939"/>
        <v>441572476</v>
      </c>
      <c r="AN2367" s="98">
        <f t="shared" si="32939"/>
        <v>543122570</v>
      </c>
      <c r="AO2367" s="98">
        <f t="shared" si="32939"/>
        <v>659246573</v>
      </c>
      <c r="AP2367" s="98">
        <f t="shared" si="32939"/>
        <v>647303757</v>
      </c>
      <c r="AQ2367" s="98">
        <f t="shared" si="32939"/>
        <v>607543257</v>
      </c>
      <c r="AR2367" s="98">
        <f t="shared" si="32939"/>
        <v>561559637</v>
      </c>
      <c r="AS2367" s="98">
        <f t="shared" si="32939"/>
        <v>495574791</v>
      </c>
      <c r="AT2367" s="98">
        <f>AT2360+AT2322+AT2318+AT2299+AT2283+AT2264+AT2250+AT2234+AT2212+AT2157+AT2152+AT2142+AT2122+AT2109+AT2105+AT2080+AT2076+AT2045+AT2023+AT2019+AT2009+AT1998+AT1985+AT1978+AT1947+AT1918+AT1806+AT1774+AT1614+AT1601+AT1597+AT1569+AT1474+AT1422+AT1361+AT1344+AT1304+AT1260+AT1241+AT1159+AT1131+AT1040+AT1005+AT929+AT895+AT888+AT881+AT817+AT780+AT773+AT769+AT732+AT719+AT673+AT555+AT491+AT444+AT437+AT414+AT356+AT307+AT237+AT224+AT217+AT206+AT193+AT174+AT148+AT126+AT119+AT97+AT78+AT64+AT30+AT14</f>
        <v>129544657</v>
      </c>
      <c r="AU2367" s="98">
        <f>AU2360+AU2322+AU2318+AU2299+AU2283+AU2264+AU2250+AU2234+AU2212+AU2157+AU2152+AU2142+AU2122+AU2109+AU2105+AU2080+AU2076+AU2045+AU2023+AU2019+AU2009+AU1998+AU1985+AU1978+AU1947+AU1918+AU1806+AU1774+AU1614+AU1601+AU1597+AU1474+AU1422+AU1361+AU1344+AU1304+AU1260+AU1241+AU1159+AU1131+AU1040+AU1005+AU929+AU895+AU888+AU881+AU817+AU780+AU773+AU769+AU732+AU719+AU673+AU555+AU491+AU444+AU437+AU414+AU356+AU307+AU237+AU224+AU217+AU206+AU193+AU174+AU148+AU126+AU119+AU97+AU78+AU64+AU30+AU14+AU1569</f>
        <v>261300977</v>
      </c>
      <c r="AV2367" s="98">
        <f>AV2360+AV2322+AV2318+AV2299+AV2283+AV2264+AV2250+AV2234+AV2212+AV2157+AV2152+AV2142+AV2122+AV2109+AV2105+AV2080+AV2076+AV2045+AV2023+AV2019+AV2009+AV1998+AV1985+AV1978+AV1947+AV1918+AV1806+AV1774+AV1614+AV1601+AV1597+AV1474+AV1422+AV1361+AV1344+AV1304+AV1260+AV1241+AV1159+AV1131+AV1040+AV1005+AV929+AV895+AV888+AV881+AV817+AV780+AV773+AV769+AV732+AV719+AV673+AV555+AV491+AV444+AV437+AV414+AV356+AV307+AV237+AV224+AV217+AV206+AV193+AV174+AV148+AV126+AV119+AV97+AV78+AV64+AV30+AV14+AV1569</f>
        <v>263532990</v>
      </c>
      <c r="AW2367" s="98">
        <f>AW2360+AW2322+AW2318+AW2299+AW2283+AW2264+AW2250+AW2234+AW2212+AW2157+AW2152+AW2142+AW2122+AW2109+AW2105+AW2080+AW2076+AW2045+AW2023+AW2019+AW2009+AW1998+AW1985+AW1978+AW1947+AW1918+AW1806+AW1774+AW1614+AW1601+AW1597+AW1474+AW1422+AW1361+AW1344+AW1304+AW1260+AW1241+AW1159+AW1131+AW1040+AW1005+AW929+AW895+AW888+AW881+AW817+AW780+AW773+AW769+AW732+AW719+AW673+AW555+AW491+AW444+AW437+AW414+AW356+AW307+AW237+AW224+AW217+AW206+AW193+AW174+AW148+AW126+AW119+AW97+AW78+AW64+AW30+AW14+AW1569</f>
        <v>329131392</v>
      </c>
      <c r="AX2367" s="98">
        <f>AX2360+AX2322+AX2318+AX2299+AX2283+AX2264+AX2250+AX2234+AX2212+AX2157+AX2152+AX2142+AX2122+AX2109+AX2105+AX2080+AX2076+AX2045+AX2023+AX2019+AX2009+AX1998+AX1985+AX1978+AX1947+AX1918+AX1806+AX1774+AX1614+AX1601+AX1597+AX1569+AX1474+AX1422+AX1361+AX1344+AX1304+AX1260+AX1241+AX1159+AX1131+AX1040+AX1005+AX929+AX895+AX888+AX881+AX817+AX780+AX773+AX769+AX732+AX719+AX673+AX555+AX491+AX444+AX437+AX414+AX356+AX307+AX237+AX224+AX217+AX206+AX193+AX174+AX148+AX126+AX119+AX97+AX78+AX64+AX30+AX14</f>
        <v>387954363</v>
      </c>
      <c r="AY2367" s="98">
        <f>AY2360+AY2322+AY2318+AY2299+AY2283+AY2264+AY2250+AY2234+AY2212+AY2157+AY2152+AY2142+AY2122+AY2109+AY2105+AY2080+AY2076+AY2045+AY2023+AY2019+AY2009+AY1998+AY1985+AY1978+AY1947+AY1918+AY1806+AY1774+AY1614+AY1601+AY1597+AY1474+AY1422+AY1361+AY1344+AY1304+AY1260+AY1241+AY1159+AY1131+AY1040+AY1005+AY929+AY895+AY888+AY881+AY817+AY780+AY773+AY769+AY732+AY719+AY673+AY555+AY491+AY444+AY437+AY414+AY356+AY307+AY237+AY224+AY217+AY206+AY193+AY174+AY148+AY126+AY119+AY97+AY78+AY64+AY30+AY14+AY1569</f>
        <v>1027322337</v>
      </c>
      <c r="AZ2367" s="98">
        <f>AZ2360+AZ2322+AZ2318+AZ2299+AZ2283+AZ2264+AZ2250+AZ2234+AZ2212+AZ2157+AZ2152+AZ2142+AZ2122+AZ2109+AZ2105+AZ2080+AZ2076+AZ2045+AZ2023+AZ2019+AZ2009+AZ1998+AZ1985+AZ1978+AZ1947+AZ1918+AZ1806+AZ1774+AZ1614+AZ1601+AZ1597+AZ1474+AZ1422+AZ1361+AZ1344+AZ1304+AZ1260+AZ1241+AZ1159+AZ1131+AZ1040+AZ1005+AZ929+AZ895+AZ888+AZ881+AZ817+AZ780+AZ773+AZ769+AZ732+AZ719+AZ673+AZ555+AZ491+AZ444+AZ437+AZ414+AZ356+AZ307+AZ237+AZ224+AZ217+AZ206+AZ193+AZ174+AZ148+AZ126+AZ119+AZ97+AZ78+AZ64+AZ30+AZ14+AZ1569</f>
        <v>1183506337</v>
      </c>
      <c r="BA2367" s="98">
        <f>BA2360+BA2322+BA2318+BA2299+BA2283+BA2264+BA2250+BA2234+BA2212+BA2157+BA2152+BA2142+BA2122+BA2109+BA2105+BA2080+BA2076+BA2045+BA2023+BA2019+BA2009+BA1998+BA1985+BA1978+BA1947+BA1918+BA1806+BA1774+BA1614+BA1601+BA1597+BA1474+BA1422+BA1361+BA1344+BA1304+BA1260+BA1241+BA1159+BA1131+BA1040+BA1005+BA929+BA895+BA888+BA881+BA817+BA780+BA773+BA769+BA732+BA719+BA673+BA555+BA491+BA444+BA437+BA414+BA356+BA307+BA237+BA224+BA217+BA206+BA193+BA174+BA148+BA126+BA119+BA97+BA78+BA64+BA30+BA14+BA1569</f>
        <v>1593352719</v>
      </c>
      <c r="BB2367" s="98">
        <f>BB2360+BB2322+BB2318+BB2299+BB2283+BB2264+BB2250+BB2234+BB2212+BB2157+BB2152+BB2142+BB2122+BB2109+BB2105+BB2080+BB2076+BB2045+BB2023+BB2019+BB2009+BB1998+BB1985+BB1978+BB1947+BB1918+BB1806+BB1774+BB1614+BB1601+BB1597+BB1474+BB1422+BB1361+BB1344+BB1304+BB1260+BB1241+BB1159+BB1131+BB1040+BB1005+BB929+BB895+BB888+BB881+BB817+BB780+BB773+BB769+BB732+BB719+BB673+BB555+BB491+BB444+BB437+BB414+BB356+BB307+BB237+BB224+BB217+BB206+BB193+BB174+BB148+BB126+BB119+BB97+BB78+BB64+BB30+BB14+BB1569</f>
        <v>1472703077</v>
      </c>
      <c r="BC2367" s="98">
        <f>BC2360+BC2322+BC2318+BC2299+BC2283+BC2264+BC2250+BC2234+BC2212+BC2157+BC2152+BC2142+BC2122+BC2109+BC2105+BC2080+BC2076+BC2045+BC2023+BC2019+BC2009+BC1998+BC1985+BC1978+BC1947+BC1918+BC1806+BC1774+BC1614+BC1601+BC1597+BC1569+BC1474+BC1422+BC1361+BC1344+BC1304+BC1260+BC1241+BC1159+BC1131+BC1040+BC1005+BC929+BC895+BC888+BC881+BC817+BC780+BC773+BC769+BC732+BC719+BC673+BC555+BC491+BC444+BC437+BC414+BC356+BC307+BC237+BC224+BC217+BC206+BC193+BC174+BC148+BC126+BC119+BC97+BC78+BC64+BC30+BC14</f>
        <v>1450971225</v>
      </c>
      <c r="BD2367" s="98">
        <f>BD2360+BD2322+BD2318+BD2299+BD2283+BD2264+BD2250+BD2234+BD2212+BD2157+BD2152+BD2142+BD2122+BD2109+BD2105+BD2080+BD2076+BD2045+BD2023+BD2019+BD2009+BD1998+BD1985+BD1978+BD1947+BD1918+BD1806+BD1774+BD1614+BD1601+BD1597+BD1474+BD1422+BD1361+BD1344+BD1304+BD1260+BD1241+BD1159+BD1131+BD1040+BD1005+BD929+BD895+BD888+BD881+BD817+BD780+BD773+BD769+BD732+BD719+BD673+BD555+BD491+BD444+BD437+BD414+BD356+BD307+BD237+BD224+BD217+BD206+BD193+BD174+BD148+BD126+BD119+BD97+BD78+BD64+BD30+BD14+BD1569</f>
        <v>1246538922</v>
      </c>
      <c r="BE2367" s="98">
        <f>BE2360+BE2322+BE2318+BE2299+BE2283+BE2264+BE2250+BE2234+BE2212+BE2157+BE2152+BE2142+BE2122+BE2109+BE2105+BE2080+BE2076+BE2045+BE2023+BE2019+BE2009+BE1998+BE1985+BE1978+BE1947+BE1918+BE1806+BE1774+BE1614+BE1601+BE1597+BE1474+BE1422+BE1361+BE1344+BE1304+BE1260+BE1241+BE1159+BE1131+BE1040+BE1005+BE929+BE895+BE888+BE881+BE817+BE780+BE773+BE769+BE732+BE719+BE673+BE555+BE491+BE444+BE437+BE414+BE356+BE307+BE237+BE224+BE217+BE206+BE193+BE174+BE148+BE126+BE119+BE97+BE78+BE64+BE30+BE14+BE1569</f>
        <v>1545205637</v>
      </c>
      <c r="BF2367" s="98">
        <f>BF2360+BF2322+BF2318+BF2299+BF2283+BF2264+BF2250+BF2234+BF2212+BF2157+BF2152+BF2142+BF2122+BF2109+BF2105+BF2080+BF2076+BF2045+BF2023+BF2019+BF2009+BF1998+BF1985+BF1978+BF1947+BF1918+BF1806+BF1774+BF1614+BF1601+BF1597+BF1474+BF1422+BF1361+BF1344+BF1304+BF1260+BF1241+BF1159+BF1131+BF1040+BF1005+BF929+BF895+BF888+BF881+BF817+BF780+BF773+BF769+BF732+BF719+BF673+BF555+BF491+BF444+BF437+BF414+BF356+BF307+BF237+BF224+BF217+BF206+BF193+BF174+BF148+BF126+BF119+BF97+BF78+BF64+BF30+BF14+BF1569</f>
        <v>1513679719</v>
      </c>
      <c r="BG2367" s="98">
        <f>BG2360+BG2322+BG2318+BG2299+BG2283+BG2264+BG2250+BG2234+BG2212+BG2157+BG2152+BG2142+BG2122+BG2109+BG2105+BG2080+BG2076+BG2045+BG2023+BG2019+BG2009+BG1998+BG1985+BG1978+BG1947+BG1918+BG1806+BG1774+BG1614+BG1601+BG1597+BG1569+BG1474+BG1422+BG1361+BG1344+BG1304+BG1260+BG1241+BG1159+BG1131+BG1040+BG1005+BG929+BG895+BG888+BG881+BG817+BG780+BG773+BG769+BG732+BG719+BG673+BG555+BG491+BG444+BG437+BG414+BG356+BG307+BG237+BG224+BG217+BG206+BG193+BG174+BG148+BG126+BG119+BG97+BG78+BG64+BG30+BG14</f>
        <v>2260356855</v>
      </c>
      <c r="BH2367" s="98">
        <f>BH2360+BH2322+BH2318+BH2299+BH2283+BH2264+BH2250+BH2234+BH2212+BH2157+BH2152+BH2142+BH2122+BH2109+BH2105+BH2080+BH2076+BH2045+BH2023+BH2019+BH2009+BH1998+BH1985+BH1978+BH1947+BH1918+BH1806+BH1774+BH1614+BH1601+BH1597+BH1474+BH1422+BH1361+BH1344+BH1304+BH1260+BH1241+BH1159+BH1131+BH1040+BH1005+BH929+BH895+BH888+BH881+BH817+BH780+BH773+BH769+BH732+BH719+BH673+BH555+BH491+BH444+BH437+BH414+BH356+BH307+BH237+BH224+BH217+BH206+BH193+BH174+BH148+BH126+BH119+BH97+BH78+BH64+BH30+BH14+BH1569</f>
        <v>2004303929</v>
      </c>
      <c r="BI2367" s="98">
        <f>BI2360+BI2322+BI2318+BI2299+BI2283+BI2264+BI2250+BI2234+BI2212+BI2157+BI2152+BI2142+BI2122+BI2109+BI2105+BI2080+BI2076+BI2045+BI2023+BI2019+BI2009+BI1998+BI1985+BI1978+BI1947+BI1918+BI1806+BI1774+BI1614+BI1601+BI1597+BI1474+BI1422+BI1361+BI1344+BI1304+BI1260+BI1241+BI1159+BI1131+BI1040+BI1005+BI929+BI895+BI888+BI881+BI817+BI780+BI773+BI769+BI732+BI719+BI673+BI555+BI491+BI444+BI437+BI414+BI356+BI307+BI237+BI224+BI217+BI206+BI193+BI174+BI148+BI126+BI119+BI97+BI78+BI64+BI30+BI14+BI1569</f>
        <v>2064949139</v>
      </c>
      <c r="BJ2367" s="98">
        <f>BJ2360+BJ2322+BJ2318+BJ2299+BJ2283+BJ2264+BJ2250+BJ2234+BJ2212+BJ2157+BJ2152+BJ2142+BJ2122+BJ2109+BJ2105+BJ2080+BJ2076+BJ2045+BJ2023+BJ2019+BJ2009+BJ1998+BJ1985+BJ1978+BJ1947+BJ1918+BJ1806+BJ1774+BJ1614+BJ1601+BJ1597+BJ1474+BJ1422+BJ1361+BJ1344+BJ1304+BJ1260+BJ1241+BJ1159+BJ1131+BJ1040+BJ1005+BJ929+BJ895+BJ888+BJ881+BJ817+BJ780+BJ773+BJ769+BJ732+BJ719+BJ673+BJ555+BJ491+BJ444+BJ437+BJ414+BJ356+BJ307+BJ237+BJ224+BJ217+BJ206+BJ193+BJ174+BJ148+BJ126+BJ119+BJ97+BJ78+BJ64+BJ30+BJ14+BJ1569</f>
        <v>2142728048</v>
      </c>
      <c r="BK2367" s="98">
        <f>BK2360+BK2322+BK2318+BK2299+BK2283+BK2264+BK2250+BK2234+BK2212+BK2157+BK2152+BK2142+BK2122+BK2109+BK2105+BK2080+BK2076+BK2045+BK2023+BK2019+BK2009+BK1998+BK1985+BK1978+BK1947+BK1918+BK1806+BK1774+BK1614+BK1601+BK1597+BK1569+BK1474+BK1422+BK1361+BK1344+BK1304+BK1260+BK1241+BK1159+BK1131+BK1040+BK1005+BK929+BK895+BK888+BK881+BK817+BK780+BK773+BK769+BK732+BK719+BK673+BK555+BK491+BK444+BK437+BK414+BK356+BK307+BK237+BK224+BK217+BK206+BK193+BK174+BK148+BK126+BK119+BK97+BK78+BK64+BK30+BK14</f>
        <v>1488580355</v>
      </c>
      <c r="BL2367" s="98">
        <f>BL2360+BL2322+BL2318+BL2299+BL2283+BL2264+BL2250+BL2234+BL2212+BL2157+BL2152+BL2142+BL2122+BL2109+BL2105+BL2080+BL2076+BL2045+BL2023+BL2019+BL2009+BL1998+BL1985+BL1978+BL1947+BL1918+BL1806+BL1774+BL1614+BL1601+BL1597+BL1474+BL1422+BL1361+BL1344+BL1304+BL1260+BL1241+BL1159+BL1131+BL1040+BL1005+BL929+BL895+BL888+BL881+BL817+BL780+BL773+BL769+BL732+BL719+BL673+BL555+BL491+BL444+BL437+BL414+BL356+BL307+BL237+BL224+BL217+BL206+BL193+BL174+BL148+BL126+BL119+BL97+BL78+BL64+BL30+BL14+BL1569</f>
        <v>855846029</v>
      </c>
      <c r="BM2367" s="98">
        <f>BM2360+BM2322+BM2318+BM2299+BM2283+BM2264+BM2250+BM2234+BM2212+BM2157+BM2152+BM2142+BM2122+BM2109+BM2105+BM2080+BM2076+BM2045+BM2023+BM2019+BM2009+BM1998+BM1985+BM1978+BM1947+BM1918+BM1806+BM1774+BM1614+BM1601+BM1597+BM1474+BM1422+BM1361+BM1344+BM1304+BM1260+BM1241+BM1159+BM1131+BM1040+BM1005+BM929+BM895+BM888+BM881+BM817+BM780+BM773+BM769+BM732+BM719+BM673+BM555+BM491+BM444+BM437+BM414+BM356+BM307+BM237+BM224+BM217+BM206+BM193+BM174+BM148+BM126+BM119+BM97+BM78+BM64+BM30+BM14+BM1569</f>
        <v>792635396</v>
      </c>
      <c r="BN2367" s="98">
        <f>BN2360+BN2322+BN2318+BN2299+BN2283+BN2264+BN2250+BN2234+BN2212+BN2157+BN2152+BN2142+BN2122+BN2109+BN2105+BN2080+BN2076+BN2045+BN2023+BN2019+BN2009+BN1998+BN1985+BN1978+BN1947+BN1918+BN1806+BN1774+BN1614+BN1601+BN1597+BN1474+BN1422+BN1361+BN1344+BN1304+BN1260+BN1241+BN1159+BN1131+BN1040+BN1005+BN929+BN895+BN888+BN881+BN817+BN780+BN773+BN769+BN732+BN719+BN673+BN555+BN491+BN444+BN437+BN414+BN356+BN307+BN237+BN224+BN217+BN206+BN193+BN174+BN148+BN126+BN119+BN97+BN78+BN64+BN30+BN14+BN1569</f>
        <v>675659562</v>
      </c>
      <c r="BO2367" s="98">
        <f>BO2360+BO2322+BO2318+BO2299+BO2283+BO2264+BO2250+BO2234+BO2212+BO2157+BO2152+BO2142+BO2122+BO2109+BO2105+BO2080+BO2076+BO2045+BO2023+BO2019+BO2009+BO1998+BO1985+BO1978+BO1947+BO1918+BO1806+BO1774+BO1614+BO1601+BO1597+BO1474+BO1422+BO1361+BO1344+BO1304+BO1260+BO1241+BO1159+BO1131+BO1040+BO1005+BO929+BO895+BO888+BO881+BO817+BO780+BO773+BO769+BO732+BO719+BO673+BO555+BO491+BO444+BO437+BO414+BO356+BO307+BO237+BO224+BO217+BO206+BO193+BO174+BO148+BO126+BO119+BO97+BO78+BO64+BO30+BO14+BO1569</f>
        <v>1203873058</v>
      </c>
      <c r="BP2367" s="98">
        <f>BP2360+BP2322+BP2318+BP2299+BP2283+BP2264+BP2250+BP2234+BP2212+BP2157+BP2152+BP2142+BP2122+BP2109+BP2105+BP2080+BP2076+BP2045+BP2023+BP2019+BP2009+BP1998+BP1985+BP1978+BP1947+BP1918+BP1806+BP1774+BP1614+BP1601+BP1597+BP1569+BP1474+BP1422+BP1361+BP1344+BP1304+BP1260+BP1241+BP1159+BP1131+BP1040+BP1005+BP929+BP895+BP888+BP881+BP817+BP780+BP773+BP769+BP732+BP719+BP673+BP555+BP491+BP444+BP437+BP414+BP356+BP307+BP237+BP224+BP217+BP206+BP193+BP174+BP148+BP126+BP119+BP97+BP78+BP64+BP30+BP14</f>
        <v>1323662295</v>
      </c>
      <c r="BQ2367" s="98">
        <f>BQ2360+BQ2322+BQ2318+BQ2299+BQ2283+BQ2264+BQ2250+BQ2234+BQ2212+BQ2157+BQ2152+BQ2142+BQ2122+BQ2109+BQ2105+BQ2080+BQ2076+BQ2045+BQ2023+BQ2019+BQ2009+BQ1998+BQ1985+BQ1978+BQ1947+BQ1918+BQ1806+BQ1774+BQ1614+BQ1601+BQ1597+BQ1474+BQ1422+BQ1361+BQ1344+BQ1304+BQ1260+BQ1241+BQ1159+BQ1131+BQ1040+BQ1005+BQ929+BQ895+BQ888+BQ881+BQ817+BQ780+BQ773+BQ769+BQ732+BQ719+BQ673+BQ555+BQ491+BQ444+BQ437+BQ414+BQ356+BQ307+BQ237+BQ224+BQ217+BQ206+BQ193+BQ174+BQ148+BQ126+BQ119+BQ97+BQ78+BQ64+BQ30+BQ14+BQ1569</f>
        <v>1224248643</v>
      </c>
      <c r="BR2367" s="98">
        <f>BR2360+BR2322+BR2318+BR2299+BR2283+BR2264+BR2250+BR2234+BR2212+BR2157+BR2152+BR2142+BR2122+BR2109+BR2105+BR2080+BR2076+BR2045+BR2023+BR2019+BR2009+BR1998+BR1985+BR1978+BR1947+BR1918+BR1806+BR1774+BR1614+BR1601+BR1597+BR1474+BR1422+BR1361+BR1344+BR1304+BR1260+BR1241+BR1159+BR1131+BR1040+BR1005+BR929+BR895+BR888+BR881+BR817+BR780+BR773+BR769+BR732+BR719+BR673+BR555+BR491+BR444+BR437+BR414+BR356+BR307+BR237+BR224+BR217+BR206+BR193+BR174+BR148+BR126+BR119+BR97+BR78+BR64+BR30+BR14+BR1569</f>
        <v>1903115213</v>
      </c>
      <c r="BS2367" s="98">
        <f>BS2360+BS2322+BS2318+BS2299+BS2283+BS2264+BS2250+BS2234+BS2212+BS2157+BS2152+BS2142+BS2122+BS2109+BS2105+BS2080+BS2076+BS2045+BS2023+BS2019+BS2009+BS1998+BS1985+BS1978+BS1947+BS1918+BS1806+BS1774+BS1614+BS1601+BS1597+BS1474+BS1422+BS1361+BS1344+BS1304+BS1260+BS1241+BS1159+BS1131+BS1040+BS1005+BS929+BS895+BS888+BS881+BS817+BS780+BS773+BS769+BS732+BS719+BS673+BS555+BS491+BS444+BS437+BS414+BS356+BS307+BS237+BS224+BS217+BS206+BS193+BS174+BS148+BS126+BS119+BS97+BS78+BS64+BS30+BS14+BS1569</f>
        <v>2173377221</v>
      </c>
      <c r="BT2367" s="98">
        <f>BT2360+BT2322+BT2318+BT2299+BT2283+BT2264+BT2250+BT2234+BT2212+BT2157+BT2152+BT2142+BT2122+BT2109+BT2105+BT2080+BT2076+BT2045+BT2023+BT2019+BT2009+BT1998+BT1985+BT1978+BT1947+BT1918+BT1806+BT1774+BT1614+BT1601+BT1597+BT1569+BT1474+BT1422+BT1361+BT1344+BT1304+BT1260+BT1241+BT1159+BT1131+BT1040+BT1005+BT929+BT895+BT888+BT881+BT817+BT780+BT773+BT769+BT732+BT719+BT673+BT555+BT491+BT444+BT437+BT414+BT356+BT307+BT237+BT224+BT217+BT206+BT193+BT174+BT148+BT126+BT119+BT97+BT78+BT64+BT30+BT14</f>
        <v>2079618652</v>
      </c>
      <c r="BU2367" s="98">
        <f>BU2360+BU2322+BU2318+BU2299+BU2283+BU2264+BU2250+BU2234+BU2212+BU2157+BU2152+BU2142+BU2122+BU2109+BU2105+BU2080+BU2076+BU2045+BU2023+BU2019+BU2009+BU1998+BU1985+BU1978+BU1947+BU1918+BU1806+BU1774+BU1614+BU1601+BU1597+BU1474+BU1422+BU1361+BU1344+BU1304+BU1260+BU1241+BU1159+BU1131+BU1040+BU1005+BU929+BU895+BU888+BU881+BU817+BU780+BU773+BU769+BU732+BU719+BU673+BU555+BU491+BU444+BU437+BU414+BU356+BU307+BU237+BU224+BU217+BU206+BU193+BU174+BU148+BU126+BU119+BU97+BU78+BU64+BU30+BU14+BU1569</f>
        <v>1900437692</v>
      </c>
      <c r="BV2367" s="98">
        <f>BV2360+BV2322+BV2318+BV2299+BV2283+BV2264+BV2250+BV2234+BV2212+BV2157+BV2152+BV2142+BV2122+BV2109+BV2105+BV2080+BV2076+BV2045+BV2023+BV2019+BV2009+BV1998+BV1985+BV1978+BV1947+BV1918+BV1806+BV1774+BV1614+BV1601+BV1597+BV1474+BV1422+BV1361+BV1344+BV1304+BV1260+BV1241+BV1159+BV1131+BV1040+BV1005+BV929+BV895+BV888+BV881+BV817+BV780+BV773+BV769+BV732+BV719+BV673+BV555+BV491+BV444+BV437+BV414+BV356+BV307+BV237+BV224+BV217+BV206+BV193+BV174+BV148+BV126+BV119+BV97+BV78+BV64+BV30+BV14+BV1569</f>
        <v>1789175054</v>
      </c>
      <c r="BW2367" s="98">
        <f>BW2360+BW2322+BW2318+BW2299+BW2283+BW2264+BW2250+BW2234+BW2212+BW2157+BW2152+BW2142+BW2122+BW2109+BW2105+BW2080+BW2076+BW2045+BW2023+BW2019+BW2009+BW1998+BW1985+BW1978+BW1947+BW1918+BW1806+BW1774+BW1614+BW1601+BW1597+BW1474+BW1422+BW1361+BW1344+BW1304+BW1260+BW1241+BW1159+BW1131+BW1040+BW1005+BW929+BW895+BW888+BW881+BW817+BW780+BW773+BW769+BW732+BW719+BW673+BW555+BW491+BW444+BW437+BW414+BW356+BW307+BW237+BW224+BW217+BW206+BW193+BW174+BW148+BW126+BW119+BW97+BW78+BW64+BW30+BW14+BW1569</f>
        <v>2213346655</v>
      </c>
      <c r="BX2367" s="98">
        <f>BX2360+BX2322+BX2318+BX2299+BX2283+BX2264+BX2250+BX2234+BX2212+BX2157+BX2152+BX2142+BX2122+BX2109+BX2105+BX2080+BX2076+BX2045+BX2023+BX2019+BX2009+BX1998+BX1985+BX1978+BX1947+BX1918+BX1806+BX1774+BX1614+BX1601+BX1597+BX1569+BX1474+BX1422+BX1361+BX1344+BX1304+BX1260+BX1241+BX1159+BX1131+BX1040+BX1005+BX929+BX895+BX888+BX881+BX817+BX780+BX773+BX769+BX732+BX719+BX673+BX555+BX491+BX444+BX437+BX414+BX356+BX307+BX237+BX224+BX217+BX206+BX193+BX174+BX148+BX126+BX119+BX97+BX78+BX64+BX30+BX14</f>
        <v>3110815432</v>
      </c>
      <c r="BY2367" s="98">
        <f>BY2360+BY2322+BY2318+BY2299+BY2283+BY2264+BY2250+BY2234+BY2212+BY2157+BY2152+BY2142+BY2122+BY2109+BY2105+BY2080+BY2076+BY2045+BY2023+BY2019+BY2009+BY1998+BY1985+BY1978+BY1947+BY1918+BY1806+BY1774+BY1614+BY1601+BY1597+BY1474+BY1422+BY1361+BY1344+BY1304+BY1260+BY1241+BY1159+BY1131+BY1040+BY1005+BY929+BY895+BY888+BY881+BY817+BY780+BY773+BY769+BY732+BY719+BY673+BY555+BY491+BY444+BY437+BY414+BY356+BY307+BY237+BY224+BY217+BY206+BY193+BY174+BY148+BY126+BY119+BY97+BY78+BY64+BY30+BY14+BY1569</f>
        <v>1849603064</v>
      </c>
      <c r="BZ2367" s="98">
        <f>BZ2360+BZ2322+BZ2318+BZ2299+BZ2283+BZ2264+BZ2250+BZ2234+BZ2212+BZ2157+BZ2152+BZ2142+BZ2122+BZ2109+BZ2105+BZ2080+BZ2076+BZ2045+BZ2023+BZ2019+BZ2009+BZ1998+BZ1985+BZ1978+BZ1947+BZ1918+BZ1806+BZ1774+BZ1614+BZ1601+BZ1597+BZ1474+BZ1422+BZ1361+BZ1344+BZ1304+BZ1260+BZ1241+BZ1159+BZ1131+BZ1040+BZ1005+BZ929+BZ895+BZ888+BZ881+BZ817+BZ780+BZ773+BZ769+BZ732+BZ719+BZ673+BZ555+BZ491+BZ444+BZ437+BZ414+BZ356+BZ307+BZ237+BZ224+BZ217+BZ206+BZ193+BZ174+BZ148+BZ126+BZ119+BZ97+BZ78+BZ64+BZ30+BZ14+BZ1569</f>
        <v>1232549941</v>
      </c>
      <c r="CA2367" s="98">
        <f>CA2360+CA2322+CA2318+CA2299+CA2283+CA2264+CA2250+CA2234+CA2212+CA2157+CA2152+CA2142+CA2122+CA2109+CA2105+CA2080+CA2076+CA2045+CA2023+CA2019+CA2009+CA1998+CA1985+CA1978+CA1947+CA1918+CA1806+CA1774+CA1614+CA1601+CA1597+CA1474+CA1422+CA1361+CA1344+CA1304+CA1260+CA1241+CA1159+CA1131+CA1040+CA1005+CA929+CA895+CA888+CA881+CA817+CA780+CA773+CA769+CA732+CA719+CA673+CA555+CA491+CA444+CA437+CA414+CA356+CA307+CA237+CA224+CA217+CA206+CA193+CA174+CA148+CA126+CA119+CA97+CA78+CA64+CA30+CA14+CA1569</f>
        <v>1232549936</v>
      </c>
      <c r="CB2367" s="98">
        <f>CB2360+CB2322+CB2318+CB2299+CB2283+CB2264+CB2250+CB2234+CB2212+CB2157+CB2152+CB2142+CB2122+CB2109+CB2105+CB2080+CB2076+CB2045+CB2023+CB2019+CB2009+CB1998+CB1985+CB1978+CB1947+CB1918+CB1806+CB1774+CB1614+CB1601+CB1597+CB1474+CB1422+CB1361+CB1344+CB1304+CB1260+CB1241+CB1159+CB1131+CB1040+CB1005+CB929+CB895+CB888+CB881+CB817+CB780+CB773+CB769+CB732+CB719+CB673+CB555+CB491+CB444+CB437+CB414+CB356+CB307+CB237+CB224+CB217+CB206+CB193+CB174+CB148+CB126+CB119+CB97+CB78+CB64+CB30+CB14+CB1569</f>
        <v>1300806800</v>
      </c>
      <c r="CC2367" s="98">
        <f>CC2360+CC2322+CC2318+CC2299+CC2283+CC2264+CC2250+CC2234+CC2212+CC2157+CC2152+CC2142+CC2122+CC2109+CC2105+CC2080+CC2076+CC2045+CC2023+CC2019+CC2009+CC1998+CC1985+CC1978+CC1947+CC1918+CC1806+CC1774+CC1614+CC1601+CC1597+CC1569+CC1474+CC1422+CC1361+CC1344+CC1304+CC1260+CC1241+CC1159+CC1131+CC1040+CC1005+CC929+CC895+CC888+CC881+CC817+CC780+CC773+CC769+CC732+CC719+CC673+CC555+CC491+CC444+CC437+CC414+CC356+CC307+CC237+CC224+CC217+CC206+CC193+CC174+CC148+CC126+CC119+CC97+CC78+CC64+CC30+CC14</f>
        <v>2640021586</v>
      </c>
      <c r="CD2367" s="98">
        <f>CD2360+CD2322+CD2318+CD2299+CD2283+CD2264+CD2250+CD2234+CD2212+CD2157+CD2152+CD2142+CD2122+CD2109+CD2105+CD2080+CD2076+CD2045+CD2023+CD2019+CD2009+CD1998+CD1985+CD1978+CD1947+CD1918+CD1806+CD1774+CD1614+CD1601+CD1597+CD1474+CD1422+CD1361+CD1344+CD1304+CD1260+CD1241+CD1159+CD1131+CD1040+CD1005+CD929+CD895+CD888+CD881+CD817+CD780+CD773+CD769+CD732+CD719+CD673+CD555+CD491+CD444+CD437+CD414+CD356+CD307+CD237+CD224+CD217+CD206+CD193+CD174+CD148+CD126+CD119+CD97+CD78+CD64+CD30+CD14+CD1569</f>
        <v>791740227</v>
      </c>
      <c r="CE2367" s="98">
        <f>CE2360+CE2322+CE2318+CE2299+CE2283+CE2264+CE2250+CE2234+CE2212+CE2157+CE2152+CE2142+CE2122+CE2109+CE2105+CE2080+CE2076+CE2045+CE2023+CE2019+CE2009+CE1998+CE1985+CE1978+CE1947+CE1918+CE1806+CE1774+CE1614+CE1601+CE1597+CE1474+CE1422+CE1361+CE1344+CE1304+CE1260+CE1241+CE1159+CE1131+CE1040+CE1005+CE929+CE895+CE888+CE881+CE817+CE780+CE773+CE769+CE732+CE719+CE673+CE555+CE491+CE444+CE437+CE414+CE356+CE307+CE237+CE224+CE217+CE206+CE193+CE174+CE148+CE126+CE119+CE97+CE78+CE64+CE30+CE14+CE1569</f>
        <v>770992530</v>
      </c>
      <c r="CF2367" s="98">
        <f>CF2360+CF2322+CF2318+CF2299+CF2283+CF2264+CF2250+CF2234+CF2212+CF2157+CF2152+CF2142+CF2122+CF2109+CF2105+CF2080+CF2076+CF2045+CF2023+CF2019+CF2009+CF1998+CF1985+CF1978+CF1947+CF1918+CF1806+CF1774+CF1614+CF1601+CF1597+CF1474+CF1422+CF1361+CF1344+CF1304+CF1260+CF1241+CF1159+CF1131+CF1040+CF1005+CF929+CF895+CF888+CF881+CF817+CF780+CF773+CF769+CF732+CF719+CF673+CF555+CF491+CF444+CF437+CF414+CF356+CF307+CF237+CF224+CF217+CF206+CF193+CF174+CF148+CF126+CF119+CF97+CF78+CF64+CF30+CF14+CF1569</f>
        <v>752632790</v>
      </c>
      <c r="CG2367" s="98">
        <f>CG2360+CG2322+CG2318+CG2299+CG2283+CG2264+CG2250+CG2234+CG2212+CG2157+CG2152+CG2142+CG2122+CG2109+CG2105+CG2080+CG2076+CG2045+CG2023+CG2019+CG2009+CG1998+CG1985+CG1978+CG1947+CG1918+CG1806+CG1774+CG1614+CG1601+CG1597+CG1474+CG1422+CG1361+CG1344+CG1304+CG1260+CG1241+CG1159+CG1131+CG1040+CG1005+CG929+CG895+CG888+CG881+CG817+CG780+CG773+CG769+CG732+CG719+CG673+CG555+CG491+CG444+CG437+CG414+CG356+CG307+CG237+CG224+CG217+CG206+CG193+CG174+CG148+CG126+CG119+CG97+CG78+CG64+CG30+CG14+CG1569</f>
        <v>748062937</v>
      </c>
      <c r="CH2367" s="56">
        <f t="shared" ref="CH2367:CH2373" si="32940">F2367-SUM(G2367:CG2367)</f>
        <v>0</v>
      </c>
      <c r="CI2367" s="57">
        <f t="shared" ref="CI2367:CI2373" si="32941">SUM(G2367:CG2367)</f>
        <v>60829688238</v>
      </c>
      <c r="CJ2367" s="65" t="b">
        <f t="shared" ref="CJ2367:CJ2373" si="32942">CI2367=F2367</f>
        <v>1</v>
      </c>
      <c r="CK2367" s="59"/>
      <c r="CQ2367" s="61"/>
      <c r="CR2367" s="60"/>
    </row>
    <row r="2368" spans="1:96" ht="15" customHeight="1" x14ac:dyDescent="0.3">
      <c r="A2368" s="181" t="s">
        <v>1664</v>
      </c>
      <c r="B2368" s="182"/>
      <c r="C2368" s="182"/>
      <c r="D2368" s="9"/>
      <c r="E2368" s="10">
        <v>0.28129999999999999</v>
      </c>
      <c r="F2368" s="85">
        <f>ROUND($F$2367*E2368,0)</f>
        <v>17111391301</v>
      </c>
      <c r="G2368" s="122">
        <f t="shared" ref="G2368:T2368" si="32943">ROUND(G2367*$E$2368,0)</f>
        <v>0</v>
      </c>
      <c r="H2368" s="99">
        <f t="shared" si="32943"/>
        <v>15614491</v>
      </c>
      <c r="I2368" s="99">
        <f t="shared" si="32943"/>
        <v>15614491</v>
      </c>
      <c r="J2368" s="99">
        <f t="shared" si="32943"/>
        <v>15614491</v>
      </c>
      <c r="K2368" s="99">
        <f t="shared" si="32943"/>
        <v>15614491</v>
      </c>
      <c r="L2368" s="99">
        <f t="shared" si="32943"/>
        <v>15614491</v>
      </c>
      <c r="M2368" s="99">
        <f t="shared" si="32943"/>
        <v>0</v>
      </c>
      <c r="N2368" s="99">
        <f t="shared" si="32943"/>
        <v>0</v>
      </c>
      <c r="O2368" s="99">
        <f t="shared" si="32943"/>
        <v>0</v>
      </c>
      <c r="P2368" s="99">
        <f t="shared" si="32943"/>
        <v>0</v>
      </c>
      <c r="Q2368" s="99">
        <f t="shared" si="32943"/>
        <v>0</v>
      </c>
      <c r="R2368" s="99">
        <f t="shared" si="32943"/>
        <v>0</v>
      </c>
      <c r="S2368" s="99">
        <f t="shared" si="32943"/>
        <v>0</v>
      </c>
      <c r="T2368" s="99">
        <f t="shared" si="32943"/>
        <v>0</v>
      </c>
      <c r="U2368" s="99">
        <f>ROUND(U2367*$E$2368,0)</f>
        <v>88251</v>
      </c>
      <c r="V2368" s="99">
        <f>ROUND(V2367*$E$2368,0)</f>
        <v>88251</v>
      </c>
      <c r="W2368" s="99">
        <f>ROUND(W2367*$E$2368,0)</f>
        <v>88251</v>
      </c>
      <c r="X2368" s="122">
        <f t="shared" ref="X2368:BT2368" si="32944">ROUND(X2367*$E$2368,0)</f>
        <v>88251</v>
      </c>
      <c r="Y2368" s="99">
        <f t="shared" si="32944"/>
        <v>88251</v>
      </c>
      <c r="Z2368" s="99">
        <f t="shared" si="32944"/>
        <v>88251</v>
      </c>
      <c r="AA2368" s="99">
        <f t="shared" si="32944"/>
        <v>3905429</v>
      </c>
      <c r="AB2368" s="99">
        <f t="shared" si="32944"/>
        <v>3299320</v>
      </c>
      <c r="AC2368" s="99">
        <f t="shared" si="32944"/>
        <v>6484257</v>
      </c>
      <c r="AD2368" s="99">
        <f t="shared" si="32944"/>
        <v>6484257</v>
      </c>
      <c r="AE2368" s="99">
        <f t="shared" si="32944"/>
        <v>2258733</v>
      </c>
      <c r="AF2368" s="99">
        <f t="shared" si="32944"/>
        <v>23271143</v>
      </c>
      <c r="AG2368" s="122">
        <f t="shared" si="32944"/>
        <v>27656888</v>
      </c>
      <c r="AH2368" s="99">
        <f t="shared" si="32944"/>
        <v>25103318</v>
      </c>
      <c r="AI2368" s="99">
        <f t="shared" si="32944"/>
        <v>91008114</v>
      </c>
      <c r="AJ2368" s="99">
        <f t="shared" si="32944"/>
        <v>80369659</v>
      </c>
      <c r="AK2368" s="122">
        <f t="shared" si="32944"/>
        <v>78874170</v>
      </c>
      <c r="AL2368" s="99">
        <f t="shared" si="32944"/>
        <v>119341986</v>
      </c>
      <c r="AM2368" s="99">
        <f t="shared" si="32944"/>
        <v>124214337</v>
      </c>
      <c r="AN2368" s="99">
        <f t="shared" si="32944"/>
        <v>152780379</v>
      </c>
      <c r="AO2368" s="99">
        <f t="shared" si="32944"/>
        <v>185446061</v>
      </c>
      <c r="AP2368" s="99">
        <f t="shared" si="32944"/>
        <v>182086547</v>
      </c>
      <c r="AQ2368" s="99">
        <f t="shared" si="32944"/>
        <v>170901918</v>
      </c>
      <c r="AR2368" s="99">
        <f t="shared" si="32944"/>
        <v>157966726</v>
      </c>
      <c r="AS2368" s="99">
        <f t="shared" si="32944"/>
        <v>139405189</v>
      </c>
      <c r="AT2368" s="122">
        <f t="shared" si="32944"/>
        <v>36440912</v>
      </c>
      <c r="AU2368" s="99">
        <f t="shared" si="32944"/>
        <v>73503965</v>
      </c>
      <c r="AV2368" s="99">
        <f t="shared" si="32944"/>
        <v>74131830</v>
      </c>
      <c r="AW2368" s="99">
        <f t="shared" si="32944"/>
        <v>92584661</v>
      </c>
      <c r="AX2368" s="122">
        <f t="shared" si="32944"/>
        <v>109131562</v>
      </c>
      <c r="AY2368" s="99">
        <f t="shared" si="32944"/>
        <v>288985773</v>
      </c>
      <c r="AZ2368" s="99">
        <f t="shared" si="32944"/>
        <v>332920333</v>
      </c>
      <c r="BA2368" s="99">
        <f t="shared" si="32944"/>
        <v>448210120</v>
      </c>
      <c r="BB2368" s="99">
        <f t="shared" si="32944"/>
        <v>414271376</v>
      </c>
      <c r="BC2368" s="122">
        <f t="shared" si="32944"/>
        <v>408158206</v>
      </c>
      <c r="BD2368" s="99">
        <f t="shared" si="32944"/>
        <v>350651399</v>
      </c>
      <c r="BE2368" s="99">
        <f t="shared" si="32944"/>
        <v>434666346</v>
      </c>
      <c r="BF2368" s="99">
        <f t="shared" si="32944"/>
        <v>425798105</v>
      </c>
      <c r="BG2368" s="122">
        <f t="shared" si="32944"/>
        <v>635838383</v>
      </c>
      <c r="BH2368" s="99">
        <f t="shared" si="32944"/>
        <v>563810695</v>
      </c>
      <c r="BI2368" s="99">
        <f t="shared" si="32944"/>
        <v>580870193</v>
      </c>
      <c r="BJ2368" s="99">
        <f t="shared" si="32944"/>
        <v>602749400</v>
      </c>
      <c r="BK2368" s="122">
        <f t="shared" si="32944"/>
        <v>418737654</v>
      </c>
      <c r="BL2368" s="99">
        <f t="shared" si="32944"/>
        <v>240749488</v>
      </c>
      <c r="BM2368" s="99">
        <f t="shared" si="32944"/>
        <v>222968337</v>
      </c>
      <c r="BN2368" s="99">
        <f t="shared" si="32944"/>
        <v>190063035</v>
      </c>
      <c r="BO2368" s="99">
        <f t="shared" si="32944"/>
        <v>338649491</v>
      </c>
      <c r="BP2368" s="122">
        <f t="shared" si="32944"/>
        <v>372346204</v>
      </c>
      <c r="BQ2368" s="99">
        <f t="shared" si="32944"/>
        <v>344381143</v>
      </c>
      <c r="BR2368" s="99">
        <f t="shared" si="32944"/>
        <v>535346309</v>
      </c>
      <c r="BS2368" s="99">
        <f t="shared" si="32944"/>
        <v>611371012</v>
      </c>
      <c r="BT2368" s="122">
        <f t="shared" si="32944"/>
        <v>584996727</v>
      </c>
      <c r="BU2368" s="99">
        <f t="shared" ref="BU2368:BV2368" si="32945">ROUNDUP(BU2367*$E$2368,0)</f>
        <v>534593123</v>
      </c>
      <c r="BV2368" s="99">
        <f t="shared" si="32945"/>
        <v>503294943</v>
      </c>
      <c r="BW2368" s="99">
        <f t="shared" ref="BW2368" si="32946">ROUNDDOWN(BW2367*$E$2368,0)</f>
        <v>622614414</v>
      </c>
      <c r="BX2368" s="99">
        <f t="shared" ref="BX2368" si="32947">ROUNDDOWN(BX2367*$E$2368,0)</f>
        <v>875072381</v>
      </c>
      <c r="BY2368" s="99">
        <f t="shared" ref="BY2368" si="32948">ROUNDDOWN(BY2367*$E$2368,0)</f>
        <v>520293341</v>
      </c>
      <c r="BZ2368" s="99">
        <f t="shared" ref="BZ2368:CE2368" si="32949">ROUNDDOWN(BZ2367*$E$2368,0)</f>
        <v>346716298</v>
      </c>
      <c r="CA2368" s="99">
        <f t="shared" si="32949"/>
        <v>346716296</v>
      </c>
      <c r="CB2368" s="99">
        <f t="shared" si="32949"/>
        <v>365916952</v>
      </c>
      <c r="CC2368" s="99">
        <f t="shared" si="32949"/>
        <v>742638072</v>
      </c>
      <c r="CD2368" s="99">
        <f t="shared" si="32949"/>
        <v>222716525</v>
      </c>
      <c r="CE2368" s="99">
        <f t="shared" si="32949"/>
        <v>216880198</v>
      </c>
      <c r="CF2368" s="99">
        <f>ROUNDDOWN(CF2367*$E$2368,0)</f>
        <v>211715603</v>
      </c>
      <c r="CG2368" s="99">
        <f>ROUNDDOWN(CG2367*$E$2368,0)</f>
        <v>210430104</v>
      </c>
      <c r="CH2368" s="56">
        <f t="shared" si="32940"/>
        <v>0</v>
      </c>
      <c r="CI2368" s="57">
        <f t="shared" si="32941"/>
        <v>17111391301</v>
      </c>
      <c r="CJ2368" s="65" t="b">
        <f t="shared" si="32942"/>
        <v>1</v>
      </c>
      <c r="CQ2368" s="61"/>
      <c r="CR2368" s="60"/>
    </row>
    <row r="2369" spans="1:97" ht="15" customHeight="1" x14ac:dyDescent="0.3">
      <c r="A2369" s="181" t="s">
        <v>1665</v>
      </c>
      <c r="B2369" s="182"/>
      <c r="C2369" s="182"/>
      <c r="D2369" s="9"/>
      <c r="E2369" s="10">
        <v>0.01</v>
      </c>
      <c r="F2369" s="85">
        <f>ROUND($F$2367*E2369,0)</f>
        <v>608296882</v>
      </c>
      <c r="G2369" s="100">
        <f>ROUND(G2367*$E$2369,0)</f>
        <v>0</v>
      </c>
      <c r="H2369" s="100">
        <f t="shared" ref="H2369:T2369" si="32950">ROUND(H2367*$E$2369,0)</f>
        <v>555083</v>
      </c>
      <c r="I2369" s="100">
        <f t="shared" si="32950"/>
        <v>555083</v>
      </c>
      <c r="J2369" s="100">
        <f t="shared" si="32950"/>
        <v>555083</v>
      </c>
      <c r="K2369" s="100">
        <f t="shared" si="32950"/>
        <v>555083</v>
      </c>
      <c r="L2369" s="100">
        <f t="shared" si="32950"/>
        <v>555083</v>
      </c>
      <c r="M2369" s="100">
        <f t="shared" si="32950"/>
        <v>0</v>
      </c>
      <c r="N2369" s="100">
        <f t="shared" si="32950"/>
        <v>0</v>
      </c>
      <c r="O2369" s="100">
        <f t="shared" si="32950"/>
        <v>0</v>
      </c>
      <c r="P2369" s="100">
        <f t="shared" si="32950"/>
        <v>0</v>
      </c>
      <c r="Q2369" s="100">
        <f t="shared" si="32950"/>
        <v>0</v>
      </c>
      <c r="R2369" s="100">
        <f t="shared" si="32950"/>
        <v>0</v>
      </c>
      <c r="S2369" s="100">
        <f t="shared" si="32950"/>
        <v>0</v>
      </c>
      <c r="T2369" s="100">
        <f t="shared" si="32950"/>
        <v>0</v>
      </c>
      <c r="U2369" s="100">
        <f t="shared" ref="U2369:BN2369" si="32951">ROUND(U2367*$E$2369,0)</f>
        <v>3137</v>
      </c>
      <c r="V2369" s="100">
        <f t="shared" si="32951"/>
        <v>3137</v>
      </c>
      <c r="W2369" s="100">
        <f t="shared" si="32951"/>
        <v>3137</v>
      </c>
      <c r="X2369" s="100">
        <f t="shared" si="32951"/>
        <v>3137</v>
      </c>
      <c r="Y2369" s="100">
        <f t="shared" si="32951"/>
        <v>3137</v>
      </c>
      <c r="Z2369" s="100">
        <f t="shared" si="32951"/>
        <v>3137</v>
      </c>
      <c r="AA2369" s="100">
        <f t="shared" si="32951"/>
        <v>138835</v>
      </c>
      <c r="AB2369" s="100">
        <f t="shared" si="32951"/>
        <v>117288</v>
      </c>
      <c r="AC2369" s="100">
        <f t="shared" si="32951"/>
        <v>230510</v>
      </c>
      <c r="AD2369" s="100">
        <f t="shared" si="32951"/>
        <v>230510</v>
      </c>
      <c r="AE2369" s="100">
        <f t="shared" si="32951"/>
        <v>80296</v>
      </c>
      <c r="AF2369" s="100">
        <f t="shared" si="32951"/>
        <v>827271</v>
      </c>
      <c r="AG2369" s="100">
        <f t="shared" si="32951"/>
        <v>983181</v>
      </c>
      <c r="AH2369" s="100">
        <f t="shared" ref="AH2369:AI2369" si="32952">ROUNDDOWN(AH2367*$E$2369,0)</f>
        <v>892403</v>
      </c>
      <c r="AI2369" s="100">
        <f t="shared" si="32952"/>
        <v>3235268</v>
      </c>
      <c r="AJ2369" s="100">
        <f t="shared" si="32951"/>
        <v>2857080</v>
      </c>
      <c r="AK2369" s="100">
        <f t="shared" si="32951"/>
        <v>2803916</v>
      </c>
      <c r="AL2369" s="100">
        <f t="shared" si="32951"/>
        <v>4242516</v>
      </c>
      <c r="AM2369" s="100">
        <f t="shared" si="32951"/>
        <v>4415725</v>
      </c>
      <c r="AN2369" s="100">
        <f t="shared" si="32951"/>
        <v>5431226</v>
      </c>
      <c r="AO2369" s="100">
        <f t="shared" si="32951"/>
        <v>6592466</v>
      </c>
      <c r="AP2369" s="100">
        <f t="shared" si="32951"/>
        <v>6473038</v>
      </c>
      <c r="AQ2369" s="100">
        <f t="shared" si="32951"/>
        <v>6075433</v>
      </c>
      <c r="AR2369" s="100">
        <f t="shared" si="32951"/>
        <v>5615596</v>
      </c>
      <c r="AS2369" s="100">
        <f t="shared" si="32951"/>
        <v>4955748</v>
      </c>
      <c r="AT2369" s="100">
        <f t="shared" si="32951"/>
        <v>1295447</v>
      </c>
      <c r="AU2369" s="100">
        <f t="shared" si="32951"/>
        <v>2613010</v>
      </c>
      <c r="AV2369" s="100">
        <f t="shared" si="32951"/>
        <v>2635330</v>
      </c>
      <c r="AW2369" s="100">
        <f t="shared" si="32951"/>
        <v>3291314</v>
      </c>
      <c r="AX2369" s="100">
        <f t="shared" si="32951"/>
        <v>3879544</v>
      </c>
      <c r="AY2369" s="100">
        <f t="shared" si="32951"/>
        <v>10273223</v>
      </c>
      <c r="AZ2369" s="100">
        <f t="shared" si="32951"/>
        <v>11835063</v>
      </c>
      <c r="BA2369" s="100">
        <f t="shared" si="32951"/>
        <v>15933527</v>
      </c>
      <c r="BB2369" s="100">
        <f t="shared" si="32951"/>
        <v>14727031</v>
      </c>
      <c r="BC2369" s="100">
        <f t="shared" si="32951"/>
        <v>14509712</v>
      </c>
      <c r="BD2369" s="100">
        <f t="shared" si="32951"/>
        <v>12465389</v>
      </c>
      <c r="BE2369" s="100">
        <f t="shared" si="32951"/>
        <v>15452056</v>
      </c>
      <c r="BF2369" s="100">
        <f t="shared" si="32951"/>
        <v>15136797</v>
      </c>
      <c r="BG2369" s="100">
        <f t="shared" si="32951"/>
        <v>22603569</v>
      </c>
      <c r="BH2369" s="100">
        <f t="shared" ref="BH2369:BI2369" si="32953">ROUNDDOWN(BH2367*$E$2369,0)</f>
        <v>20043039</v>
      </c>
      <c r="BI2369" s="100">
        <f t="shared" si="32953"/>
        <v>20649491</v>
      </c>
      <c r="BJ2369" s="100">
        <f t="shared" si="32951"/>
        <v>21427280</v>
      </c>
      <c r="BK2369" s="100">
        <f t="shared" si="32951"/>
        <v>14885804</v>
      </c>
      <c r="BL2369" s="100">
        <f t="shared" si="32951"/>
        <v>8558460</v>
      </c>
      <c r="BM2369" s="100">
        <f>ROUNDUP(BM2367*$E$2369,0)</f>
        <v>7926354</v>
      </c>
      <c r="BN2369" s="100">
        <f t="shared" si="32951"/>
        <v>6756596</v>
      </c>
      <c r="BO2369" s="100">
        <f t="shared" ref="BO2369:BT2369" si="32954">ROUND(BO2367*$E$2369,0)</f>
        <v>12038731</v>
      </c>
      <c r="BP2369" s="100">
        <f t="shared" si="32954"/>
        <v>13236623</v>
      </c>
      <c r="BQ2369" s="100">
        <f t="shared" si="32954"/>
        <v>12242486</v>
      </c>
      <c r="BR2369" s="100">
        <f t="shared" si="32954"/>
        <v>19031152</v>
      </c>
      <c r="BS2369" s="100">
        <f t="shared" si="32954"/>
        <v>21733772</v>
      </c>
      <c r="BT2369" s="100">
        <f t="shared" si="32954"/>
        <v>20796187</v>
      </c>
      <c r="BU2369" s="100">
        <f t="shared" ref="BU2369:BW2369" si="32955">ROUNDUP(BU2367*$E$2369,0)</f>
        <v>19004377</v>
      </c>
      <c r="BV2369" s="100">
        <f t="shared" si="32955"/>
        <v>17891751</v>
      </c>
      <c r="BW2369" s="100">
        <f t="shared" si="32955"/>
        <v>22133467</v>
      </c>
      <c r="BX2369" s="100">
        <f t="shared" ref="BX2369:CF2369" si="32956">ROUNDUP(BX2367*$E$2369,0)</f>
        <v>31108155</v>
      </c>
      <c r="BY2369" s="100">
        <f t="shared" si="32956"/>
        <v>18496031</v>
      </c>
      <c r="BZ2369" s="100">
        <f t="shared" si="32956"/>
        <v>12325500</v>
      </c>
      <c r="CA2369" s="100">
        <f t="shared" si="32956"/>
        <v>12325500</v>
      </c>
      <c r="CB2369" s="100">
        <f t="shared" si="32956"/>
        <v>13008068</v>
      </c>
      <c r="CC2369" s="100">
        <f t="shared" si="32956"/>
        <v>26400216</v>
      </c>
      <c r="CD2369" s="100">
        <f t="shared" si="32956"/>
        <v>7917403</v>
      </c>
      <c r="CE2369" s="100">
        <f t="shared" si="32956"/>
        <v>7709926</v>
      </c>
      <c r="CF2369" s="100">
        <f t="shared" si="32956"/>
        <v>7526328</v>
      </c>
      <c r="CG2369" s="100">
        <f>ROUNDUP(CG2367*$E$2369,0)</f>
        <v>7480630</v>
      </c>
      <c r="CH2369" s="56">
        <f t="shared" si="32940"/>
        <v>0</v>
      </c>
      <c r="CI2369" s="57">
        <f t="shared" si="32941"/>
        <v>608296882</v>
      </c>
      <c r="CJ2369" s="65" t="b">
        <f t="shared" si="32942"/>
        <v>1</v>
      </c>
      <c r="CQ2369" s="61"/>
      <c r="CR2369" s="60"/>
    </row>
    <row r="2370" spans="1:97" ht="15" customHeight="1" x14ac:dyDescent="0.3">
      <c r="A2370" s="181" t="s">
        <v>1666</v>
      </c>
      <c r="B2370" s="182"/>
      <c r="C2370" s="182"/>
      <c r="D2370" s="96"/>
      <c r="E2370" s="193">
        <v>0.05</v>
      </c>
      <c r="F2370" s="85">
        <f>ROUND((F2367*E2370)-F2371,0)</f>
        <v>2555869253</v>
      </c>
      <c r="G2370" s="100">
        <f>ROUNDDOWN((G2367*$E$2370)-G2371,0)</f>
        <v>0</v>
      </c>
      <c r="H2370" s="100">
        <f t="shared" ref="H2370:T2370" si="32957">ROUND((H2367*$E$2370)-H2371,0)</f>
        <v>2332282</v>
      </c>
      <c r="I2370" s="100">
        <f t="shared" si="32957"/>
        <v>2332282</v>
      </c>
      <c r="J2370" s="100">
        <f>ROUNDUP((J2367*$E$2370)-J2371,0)</f>
        <v>2332283</v>
      </c>
      <c r="K2370" s="100">
        <f t="shared" si="32957"/>
        <v>2332282</v>
      </c>
      <c r="L2370" s="100">
        <f t="shared" si="32957"/>
        <v>2332282</v>
      </c>
      <c r="M2370" s="100">
        <f t="shared" si="32957"/>
        <v>0</v>
      </c>
      <c r="N2370" s="100">
        <f t="shared" si="32957"/>
        <v>0</v>
      </c>
      <c r="O2370" s="100">
        <f t="shared" si="32957"/>
        <v>0</v>
      </c>
      <c r="P2370" s="100">
        <f t="shared" si="32957"/>
        <v>0</v>
      </c>
      <c r="Q2370" s="100">
        <f t="shared" si="32957"/>
        <v>0</v>
      </c>
      <c r="R2370" s="100">
        <f t="shared" si="32957"/>
        <v>0</v>
      </c>
      <c r="S2370" s="100">
        <f t="shared" si="32957"/>
        <v>0</v>
      </c>
      <c r="T2370" s="100">
        <f t="shared" si="32957"/>
        <v>0</v>
      </c>
      <c r="U2370" s="100">
        <f t="shared" ref="U2370:BN2370" si="32958">ROUND((U2367*$E$2370)-U2371,0)</f>
        <v>13181</v>
      </c>
      <c r="V2370" s="100">
        <f t="shared" si="32958"/>
        <v>13181</v>
      </c>
      <c r="W2370" s="100">
        <f t="shared" si="32958"/>
        <v>13181</v>
      </c>
      <c r="X2370" s="100">
        <f t="shared" si="32958"/>
        <v>13181</v>
      </c>
      <c r="Y2370" s="100">
        <f t="shared" si="32958"/>
        <v>13181</v>
      </c>
      <c r="Z2370" s="100">
        <f t="shared" si="32958"/>
        <v>13181</v>
      </c>
      <c r="AA2370" s="100">
        <f t="shared" si="32958"/>
        <v>583340</v>
      </c>
      <c r="AB2370" s="100">
        <f t="shared" si="32958"/>
        <v>492807</v>
      </c>
      <c r="AC2370" s="100">
        <f t="shared" si="32958"/>
        <v>968531</v>
      </c>
      <c r="AD2370" s="100">
        <f t="shared" si="32958"/>
        <v>968531</v>
      </c>
      <c r="AE2370" s="100">
        <f t="shared" si="32958"/>
        <v>337379</v>
      </c>
      <c r="AF2370" s="100">
        <f t="shared" si="32958"/>
        <v>3475930</v>
      </c>
      <c r="AG2370" s="100">
        <f t="shared" si="32958"/>
        <v>4131013</v>
      </c>
      <c r="AH2370" s="100">
        <f t="shared" si="32958"/>
        <v>3749596</v>
      </c>
      <c r="AI2370" s="100">
        <f t="shared" si="32958"/>
        <v>13593566</v>
      </c>
      <c r="AJ2370" s="100">
        <f t="shared" si="32958"/>
        <v>12004538</v>
      </c>
      <c r="AK2370" s="100">
        <f t="shared" si="32958"/>
        <v>11781161</v>
      </c>
      <c r="AL2370" s="100">
        <f t="shared" si="32958"/>
        <v>17825699</v>
      </c>
      <c r="AM2370" s="100">
        <f t="shared" si="32958"/>
        <v>18553466</v>
      </c>
      <c r="AN2370" s="100">
        <f t="shared" si="32958"/>
        <v>22820277</v>
      </c>
      <c r="AO2370" s="100">
        <f t="shared" si="32958"/>
        <v>27699436</v>
      </c>
      <c r="AP2370" s="100">
        <f t="shared" si="32958"/>
        <v>27197637</v>
      </c>
      <c r="AQ2370" s="100">
        <f t="shared" si="32958"/>
        <v>25527028</v>
      </c>
      <c r="AR2370" s="100">
        <f t="shared" si="32958"/>
        <v>23594943</v>
      </c>
      <c r="AS2370" s="100">
        <f t="shared" si="32958"/>
        <v>20822471</v>
      </c>
      <c r="AT2370" s="100">
        <f t="shared" si="32958"/>
        <v>5443053</v>
      </c>
      <c r="AU2370" s="100">
        <f t="shared" si="32958"/>
        <v>10979033</v>
      </c>
      <c r="AV2370" s="100">
        <f t="shared" si="32958"/>
        <v>11072815</v>
      </c>
      <c r="AW2370" s="100">
        <f t="shared" si="32958"/>
        <v>13829050</v>
      </c>
      <c r="AX2370" s="100">
        <f t="shared" si="32958"/>
        <v>16300603</v>
      </c>
      <c r="AY2370" s="100">
        <f t="shared" si="32958"/>
        <v>43164804</v>
      </c>
      <c r="AZ2370" s="100">
        <f t="shared" si="32958"/>
        <v>49727157</v>
      </c>
      <c r="BA2370" s="100">
        <f t="shared" si="32958"/>
        <v>66947593</v>
      </c>
      <c r="BB2370" s="100">
        <f t="shared" si="32958"/>
        <v>61878281</v>
      </c>
      <c r="BC2370" s="100">
        <f t="shared" si="32958"/>
        <v>60965177</v>
      </c>
      <c r="BD2370" s="100">
        <f t="shared" si="32958"/>
        <v>52375585</v>
      </c>
      <c r="BE2370" s="100">
        <f t="shared" si="32958"/>
        <v>64924607</v>
      </c>
      <c r="BF2370" s="100">
        <f t="shared" si="32958"/>
        <v>63599988</v>
      </c>
      <c r="BG2370" s="100">
        <f t="shared" si="32958"/>
        <v>94972977</v>
      </c>
      <c r="BH2370" s="100">
        <f t="shared" si="32958"/>
        <v>84214450</v>
      </c>
      <c r="BI2370" s="100">
        <f t="shared" si="32958"/>
        <v>86762569</v>
      </c>
      <c r="BJ2370" s="100">
        <f t="shared" si="32958"/>
        <v>90030590</v>
      </c>
      <c r="BK2370" s="100">
        <f t="shared" si="32958"/>
        <v>62545393</v>
      </c>
      <c r="BL2370" s="100">
        <f t="shared" si="32958"/>
        <v>35959917</v>
      </c>
      <c r="BM2370" s="100">
        <f t="shared" si="32958"/>
        <v>33304008</v>
      </c>
      <c r="BN2370" s="100">
        <f t="shared" si="32958"/>
        <v>28389057</v>
      </c>
      <c r="BO2370" s="100">
        <f t="shared" ref="BO2370:BT2370" si="32959">ROUND((BO2367*$E$2370)-BO2371,0)</f>
        <v>50582902</v>
      </c>
      <c r="BP2370" s="100">
        <f t="shared" si="32959"/>
        <v>55616063</v>
      </c>
      <c r="BQ2370" s="100">
        <f t="shared" si="32959"/>
        <v>51439019</v>
      </c>
      <c r="BR2370" s="100">
        <f t="shared" si="32959"/>
        <v>79962825</v>
      </c>
      <c r="BS2370" s="100">
        <f t="shared" si="32959"/>
        <v>91318371</v>
      </c>
      <c r="BT2370" s="100">
        <f t="shared" si="32959"/>
        <v>87378936</v>
      </c>
      <c r="BU2370" s="100">
        <f t="shared" ref="BU2370:BW2370" si="32960">ROUNDDOWN((BU2367*$E$2370)-BU2371,0)</f>
        <v>79850323</v>
      </c>
      <c r="BV2370" s="100">
        <f t="shared" si="32960"/>
        <v>75175422</v>
      </c>
      <c r="BW2370" s="100">
        <f t="shared" si="32960"/>
        <v>92997758</v>
      </c>
      <c r="BX2370" s="100">
        <f t="shared" ref="BX2370:BZ2370" si="32961">ROUNDUP((BX2367*$E$2370)-BX2371,0)</f>
        <v>130706532</v>
      </c>
      <c r="BY2370" s="100">
        <f t="shared" si="32961"/>
        <v>77714416</v>
      </c>
      <c r="BZ2370" s="100">
        <f t="shared" si="32961"/>
        <v>51787814</v>
      </c>
      <c r="CA2370" s="100">
        <f t="shared" ref="CA2370:CB2370" si="32962">ROUNDUP((CA2367*$E$2370)-CA2371,0)</f>
        <v>51787813</v>
      </c>
      <c r="CB2370" s="100">
        <f t="shared" si="32962"/>
        <v>54655748</v>
      </c>
      <c r="CC2370" s="100">
        <f t="shared" ref="CC2370:CE2370" si="32963">ROUNDDOWN((CC2367*$E$2370)-CC2371,0)</f>
        <v>110925277</v>
      </c>
      <c r="CD2370" s="100">
        <f t="shared" si="32963"/>
        <v>33266396</v>
      </c>
      <c r="CE2370" s="100">
        <f t="shared" si="32963"/>
        <v>32394644</v>
      </c>
      <c r="CF2370" s="100">
        <f>ROUNDDOWN((CF2367*$E$2370)-CF2371,0)</f>
        <v>31623226</v>
      </c>
      <c r="CG2370" s="100">
        <f>ROUNDDOWN((CG2367*$E$2370)-CG2371,0)</f>
        <v>31431215</v>
      </c>
      <c r="CH2370" s="56">
        <f t="shared" si="32940"/>
        <v>0</v>
      </c>
      <c r="CI2370" s="57">
        <f t="shared" si="32941"/>
        <v>2555869253</v>
      </c>
      <c r="CJ2370" s="65" t="b">
        <f t="shared" si="32942"/>
        <v>1</v>
      </c>
      <c r="CQ2370" s="61"/>
      <c r="CR2370" s="60"/>
    </row>
    <row r="2371" spans="1:97" ht="15" customHeight="1" x14ac:dyDescent="0.3">
      <c r="A2371" s="8"/>
      <c r="B2371" s="23"/>
      <c r="C2371" s="9" t="s">
        <v>1808</v>
      </c>
      <c r="D2371" s="97"/>
      <c r="E2371" s="194"/>
      <c r="F2371" s="85">
        <v>485615159</v>
      </c>
      <c r="G2371" s="121">
        <f t="shared" ref="G2371:BO2371" si="32964">ROUND(G2367*$E$2370*($F$2371/($F$2370+$F$2371)),0)</f>
        <v>0</v>
      </c>
      <c r="H2371" s="100">
        <f t="shared" ref="H2371:T2371" si="32965">ROUND(H2367*$E$2370*($F$2371/($F$2370+$F$2371)),0)</f>
        <v>443134</v>
      </c>
      <c r="I2371" s="100">
        <f t="shared" si="32965"/>
        <v>443134</v>
      </c>
      <c r="J2371" s="100">
        <f t="shared" si="32965"/>
        <v>443134</v>
      </c>
      <c r="K2371" s="100">
        <f t="shared" si="32965"/>
        <v>443134</v>
      </c>
      <c r="L2371" s="100">
        <f t="shared" si="32965"/>
        <v>443134</v>
      </c>
      <c r="M2371" s="100">
        <f t="shared" si="32965"/>
        <v>0</v>
      </c>
      <c r="N2371" s="100">
        <f t="shared" si="32965"/>
        <v>0</v>
      </c>
      <c r="O2371" s="100">
        <f t="shared" si="32965"/>
        <v>0</v>
      </c>
      <c r="P2371" s="100">
        <f t="shared" si="32965"/>
        <v>0</v>
      </c>
      <c r="Q2371" s="100">
        <f t="shared" si="32965"/>
        <v>0</v>
      </c>
      <c r="R2371" s="100">
        <f t="shared" si="32965"/>
        <v>0</v>
      </c>
      <c r="S2371" s="100">
        <f t="shared" si="32965"/>
        <v>0</v>
      </c>
      <c r="T2371" s="100">
        <f t="shared" si="32965"/>
        <v>0</v>
      </c>
      <c r="U2371" s="100">
        <f t="shared" si="32964"/>
        <v>2505</v>
      </c>
      <c r="V2371" s="100">
        <f t="shared" si="32964"/>
        <v>2505</v>
      </c>
      <c r="W2371" s="100">
        <f t="shared" si="32964"/>
        <v>2505</v>
      </c>
      <c r="X2371" s="121">
        <f t="shared" si="32964"/>
        <v>2505</v>
      </c>
      <c r="Y2371" s="100">
        <f t="shared" si="32964"/>
        <v>2505</v>
      </c>
      <c r="Z2371" s="100">
        <f t="shared" si="32964"/>
        <v>2505</v>
      </c>
      <c r="AA2371" s="100">
        <f t="shared" si="32964"/>
        <v>110835</v>
      </c>
      <c r="AB2371" s="100">
        <f t="shared" si="32964"/>
        <v>93634</v>
      </c>
      <c r="AC2371" s="100">
        <f t="shared" si="32964"/>
        <v>184021</v>
      </c>
      <c r="AD2371" s="100">
        <f t="shared" si="32964"/>
        <v>184021</v>
      </c>
      <c r="AE2371" s="100">
        <f t="shared" si="32964"/>
        <v>64102</v>
      </c>
      <c r="AF2371" s="100">
        <f t="shared" si="32964"/>
        <v>660427</v>
      </c>
      <c r="AG2371" s="121">
        <f t="shared" si="32964"/>
        <v>784893</v>
      </c>
      <c r="AH2371" s="100">
        <f t="shared" si="32964"/>
        <v>712423</v>
      </c>
      <c r="AI2371" s="100">
        <f t="shared" si="32964"/>
        <v>2582778</v>
      </c>
      <c r="AJ2371" s="100">
        <f t="shared" si="32964"/>
        <v>2280862</v>
      </c>
      <c r="AK2371" s="121">
        <f t="shared" si="32964"/>
        <v>2238421</v>
      </c>
      <c r="AL2371" s="100">
        <f t="shared" si="32964"/>
        <v>3386883</v>
      </c>
      <c r="AM2371" s="100">
        <f t="shared" si="32964"/>
        <v>3525158</v>
      </c>
      <c r="AN2371" s="100">
        <f t="shared" si="32964"/>
        <v>4335852</v>
      </c>
      <c r="AO2371" s="100">
        <f t="shared" si="32964"/>
        <v>5262893</v>
      </c>
      <c r="AP2371" s="100">
        <f t="shared" si="32964"/>
        <v>5167551</v>
      </c>
      <c r="AQ2371" s="100">
        <f t="shared" si="32964"/>
        <v>4850135</v>
      </c>
      <c r="AR2371" s="100">
        <f t="shared" si="32964"/>
        <v>4483039</v>
      </c>
      <c r="AS2371" s="100">
        <f t="shared" si="32964"/>
        <v>3956269</v>
      </c>
      <c r="AT2371" s="121">
        <f t="shared" si="32964"/>
        <v>1034180</v>
      </c>
      <c r="AU2371" s="100">
        <f t="shared" si="32964"/>
        <v>2086016</v>
      </c>
      <c r="AV2371" s="100">
        <f t="shared" si="32964"/>
        <v>2103835</v>
      </c>
      <c r="AW2371" s="100">
        <f t="shared" si="32964"/>
        <v>2627520</v>
      </c>
      <c r="AX2371" s="121">
        <f t="shared" si="32964"/>
        <v>3097115</v>
      </c>
      <c r="AY2371" s="100">
        <f t="shared" si="32964"/>
        <v>8201313</v>
      </c>
      <c r="AZ2371" s="100">
        <f t="shared" si="32964"/>
        <v>9448160</v>
      </c>
      <c r="BA2371" s="100">
        <f t="shared" si="32964"/>
        <v>12720043</v>
      </c>
      <c r="BB2371" s="100">
        <f t="shared" si="32964"/>
        <v>11756873</v>
      </c>
      <c r="BC2371" s="121">
        <f t="shared" si="32964"/>
        <v>11583384</v>
      </c>
      <c r="BD2371" s="100">
        <f t="shared" si="32964"/>
        <v>9951361</v>
      </c>
      <c r="BE2371" s="100">
        <f t="shared" si="32964"/>
        <v>12335675</v>
      </c>
      <c r="BF2371" s="100">
        <f t="shared" si="32964"/>
        <v>12083998</v>
      </c>
      <c r="BG2371" s="121">
        <f t="shared" si="32964"/>
        <v>18044866</v>
      </c>
      <c r="BH2371" s="100">
        <f t="shared" si="32964"/>
        <v>16000746</v>
      </c>
      <c r="BI2371" s="100">
        <f t="shared" si="32964"/>
        <v>16484888</v>
      </c>
      <c r="BJ2371" s="100">
        <f t="shared" si="32964"/>
        <v>17105812</v>
      </c>
      <c r="BK2371" s="121">
        <f t="shared" si="32964"/>
        <v>11883625</v>
      </c>
      <c r="BL2371" s="100">
        <f t="shared" si="32964"/>
        <v>6832384</v>
      </c>
      <c r="BM2371" s="100">
        <f t="shared" si="32964"/>
        <v>6327762</v>
      </c>
      <c r="BN2371" s="100">
        <f t="shared" si="32964"/>
        <v>5393921</v>
      </c>
      <c r="BO2371" s="100">
        <f t="shared" si="32964"/>
        <v>9610751</v>
      </c>
      <c r="BP2371" s="121">
        <f t="shared" ref="BP2371" si="32966">ROUND(BP2367*$E$2370*($F$2371/($F$2370+$F$2371)),0)</f>
        <v>10567052</v>
      </c>
      <c r="BQ2371" s="100">
        <f t="shared" ref="BQ2371:BT2371" si="32967">ROUNDDOWN(BQ2367*$E$2370*($F$2371/($F$2370+$F$2371)),0)</f>
        <v>9773413</v>
      </c>
      <c r="BR2371" s="100">
        <f t="shared" si="32967"/>
        <v>15192936</v>
      </c>
      <c r="BS2371" s="100">
        <f t="shared" si="32967"/>
        <v>17350490</v>
      </c>
      <c r="BT2371" s="100">
        <f t="shared" si="32967"/>
        <v>16601997</v>
      </c>
      <c r="BU2371" s="100">
        <f t="shared" ref="BU2371:BX2371" si="32968">ROUNDDOWN(BU2367*$E$2370*($F$2371/($F$2370+$F$2371)),0)</f>
        <v>15171561</v>
      </c>
      <c r="BV2371" s="100">
        <f t="shared" si="32968"/>
        <v>14283330</v>
      </c>
      <c r="BW2371" s="100">
        <f t="shared" si="32968"/>
        <v>17669574</v>
      </c>
      <c r="BX2371" s="100">
        <f t="shared" si="32968"/>
        <v>24834240</v>
      </c>
      <c r="BY2371" s="100">
        <f>ROUNDDOWN(BY2367*$E$2370*($F$2371/($F$2370+$F$2371)),0)</f>
        <v>14765738</v>
      </c>
      <c r="BZ2371" s="100">
        <f>ROUNDDOWN(BZ2367*$E$2370*($F$2371/($F$2370+$F$2371)),0)</f>
        <v>9839684</v>
      </c>
      <c r="CA2371" s="100">
        <f t="shared" ref="CA2371:CF2371" si="32969">ROUNDDOWN(CA2367*$E$2370*($F$2371/($F$2370+$F$2371)),0)</f>
        <v>9839684</v>
      </c>
      <c r="CB2371" s="100">
        <f t="shared" si="32969"/>
        <v>10384592</v>
      </c>
      <c r="CC2371" s="100">
        <f t="shared" si="32969"/>
        <v>21075802</v>
      </c>
      <c r="CD2371" s="100">
        <f t="shared" si="32969"/>
        <v>6320615</v>
      </c>
      <c r="CE2371" s="100">
        <f t="shared" si="32969"/>
        <v>6154982</v>
      </c>
      <c r="CF2371" s="100">
        <f t="shared" si="32969"/>
        <v>6008413</v>
      </c>
      <c r="CG2371" s="100">
        <f>ROUNDDOWN(CG2367*$E$2370*($F$2371/($F$2370+$F$2371)),0)</f>
        <v>5971931</v>
      </c>
      <c r="CH2371" s="56">
        <f t="shared" si="32940"/>
        <v>0</v>
      </c>
      <c r="CI2371" s="57">
        <f t="shared" si="32941"/>
        <v>485615159</v>
      </c>
      <c r="CJ2371" s="65" t="b">
        <f t="shared" si="32942"/>
        <v>1</v>
      </c>
      <c r="CK2371" s="59"/>
      <c r="CL2371" s="3" t="e">
        <f>ROUND(#REF!*$D$857*($E$858/($E$857+$E$858)),0)</f>
        <v>#REF!</v>
      </c>
      <c r="CR2371" s="60"/>
    </row>
    <row r="2372" spans="1:97" x14ac:dyDescent="0.3">
      <c r="A2372" s="183" t="s">
        <v>1667</v>
      </c>
      <c r="B2372" s="184"/>
      <c r="C2372" s="184"/>
      <c r="D2372" s="95"/>
      <c r="E2372" s="35">
        <f>SUM(E2368:E2371)</f>
        <v>0.34129999999999999</v>
      </c>
      <c r="F2372" s="84">
        <f>SUM(F2368:F2371)</f>
        <v>20761172595</v>
      </c>
      <c r="G2372" s="98">
        <f t="shared" ref="G2372:BI2372" si="32970">SUM(G2368:G2371)</f>
        <v>0</v>
      </c>
      <c r="H2372" s="98">
        <f t="shared" ref="H2372:T2372" si="32971">SUM(H2368:H2371)</f>
        <v>18944990</v>
      </c>
      <c r="I2372" s="98">
        <f t="shared" si="32971"/>
        <v>18944990</v>
      </c>
      <c r="J2372" s="98">
        <f t="shared" si="32971"/>
        <v>18944991</v>
      </c>
      <c r="K2372" s="98">
        <f t="shared" si="32971"/>
        <v>18944990</v>
      </c>
      <c r="L2372" s="98">
        <f t="shared" si="32971"/>
        <v>18944990</v>
      </c>
      <c r="M2372" s="98">
        <f t="shared" si="32971"/>
        <v>0</v>
      </c>
      <c r="N2372" s="98">
        <f t="shared" si="32971"/>
        <v>0</v>
      </c>
      <c r="O2372" s="98">
        <f t="shared" si="32971"/>
        <v>0</v>
      </c>
      <c r="P2372" s="98">
        <f t="shared" si="32971"/>
        <v>0</v>
      </c>
      <c r="Q2372" s="98">
        <f t="shared" si="32971"/>
        <v>0</v>
      </c>
      <c r="R2372" s="98">
        <f t="shared" si="32971"/>
        <v>0</v>
      </c>
      <c r="S2372" s="98">
        <f t="shared" si="32971"/>
        <v>0</v>
      </c>
      <c r="T2372" s="98">
        <f t="shared" si="32971"/>
        <v>0</v>
      </c>
      <c r="U2372" s="98">
        <f t="shared" si="32970"/>
        <v>107074</v>
      </c>
      <c r="V2372" s="98">
        <f t="shared" si="32970"/>
        <v>107074</v>
      </c>
      <c r="W2372" s="98">
        <f t="shared" si="32970"/>
        <v>107074</v>
      </c>
      <c r="X2372" s="98">
        <f t="shared" si="32970"/>
        <v>107074</v>
      </c>
      <c r="Y2372" s="98">
        <f t="shared" si="32970"/>
        <v>107074</v>
      </c>
      <c r="Z2372" s="98">
        <f t="shared" si="32970"/>
        <v>107074</v>
      </c>
      <c r="AA2372" s="98">
        <f t="shared" si="32970"/>
        <v>4738439</v>
      </c>
      <c r="AB2372" s="98">
        <f t="shared" si="32970"/>
        <v>4003049</v>
      </c>
      <c r="AC2372" s="98">
        <f t="shared" si="32970"/>
        <v>7867319</v>
      </c>
      <c r="AD2372" s="98">
        <f t="shared" si="32970"/>
        <v>7867319</v>
      </c>
      <c r="AE2372" s="98">
        <f t="shared" si="32970"/>
        <v>2740510</v>
      </c>
      <c r="AF2372" s="98">
        <f t="shared" si="32970"/>
        <v>28234771</v>
      </c>
      <c r="AG2372" s="98">
        <f t="shared" si="32970"/>
        <v>33555975</v>
      </c>
      <c r="AH2372" s="98">
        <f t="shared" si="32970"/>
        <v>30457740</v>
      </c>
      <c r="AI2372" s="98">
        <f t="shared" si="32970"/>
        <v>110419726</v>
      </c>
      <c r="AJ2372" s="98">
        <f t="shared" si="32970"/>
        <v>97512139</v>
      </c>
      <c r="AK2372" s="98">
        <f t="shared" si="32970"/>
        <v>95697668</v>
      </c>
      <c r="AL2372" s="98">
        <f t="shared" si="32970"/>
        <v>144797084</v>
      </c>
      <c r="AM2372" s="98">
        <f t="shared" si="32970"/>
        <v>150708686</v>
      </c>
      <c r="AN2372" s="98">
        <f t="shared" si="32970"/>
        <v>185367734</v>
      </c>
      <c r="AO2372" s="98">
        <f t="shared" si="32970"/>
        <v>225000856</v>
      </c>
      <c r="AP2372" s="98">
        <f t="shared" si="32970"/>
        <v>220924773</v>
      </c>
      <c r="AQ2372" s="98">
        <f t="shared" si="32970"/>
        <v>207354514</v>
      </c>
      <c r="AR2372" s="98">
        <f t="shared" si="32970"/>
        <v>191660304</v>
      </c>
      <c r="AS2372" s="98">
        <f t="shared" si="32970"/>
        <v>169139677</v>
      </c>
      <c r="AT2372" s="98">
        <f t="shared" si="32970"/>
        <v>44213592</v>
      </c>
      <c r="AU2372" s="98">
        <f t="shared" si="32970"/>
        <v>89182024</v>
      </c>
      <c r="AV2372" s="98">
        <f t="shared" si="32970"/>
        <v>89943810</v>
      </c>
      <c r="AW2372" s="98">
        <f t="shared" si="32970"/>
        <v>112332545</v>
      </c>
      <c r="AX2372" s="98">
        <f t="shared" si="32970"/>
        <v>132408824</v>
      </c>
      <c r="AY2372" s="98">
        <f t="shared" si="32970"/>
        <v>350625113</v>
      </c>
      <c r="AZ2372" s="98">
        <f t="shared" si="32970"/>
        <v>403930713</v>
      </c>
      <c r="BA2372" s="98">
        <f t="shared" si="32970"/>
        <v>543811283</v>
      </c>
      <c r="BB2372" s="98">
        <f t="shared" si="32970"/>
        <v>502633561</v>
      </c>
      <c r="BC2372" s="98">
        <f t="shared" si="32970"/>
        <v>495216479</v>
      </c>
      <c r="BD2372" s="98">
        <f t="shared" si="32970"/>
        <v>425443734</v>
      </c>
      <c r="BE2372" s="98">
        <f t="shared" si="32970"/>
        <v>527378684</v>
      </c>
      <c r="BF2372" s="98">
        <f t="shared" si="32970"/>
        <v>516618888</v>
      </c>
      <c r="BG2372" s="98">
        <f t="shared" si="32970"/>
        <v>771459795</v>
      </c>
      <c r="BH2372" s="98">
        <f t="shared" si="32970"/>
        <v>684068930</v>
      </c>
      <c r="BI2372" s="98">
        <f t="shared" si="32970"/>
        <v>704767141</v>
      </c>
      <c r="BJ2372" s="98">
        <f t="shared" ref="BJ2372:CG2372" si="32972">SUM(BJ2368:BJ2371)</f>
        <v>731313082</v>
      </c>
      <c r="BK2372" s="98">
        <f t="shared" si="32972"/>
        <v>508052476</v>
      </c>
      <c r="BL2372" s="98">
        <f t="shared" si="32972"/>
        <v>292100249</v>
      </c>
      <c r="BM2372" s="98">
        <f t="shared" si="32972"/>
        <v>270526461</v>
      </c>
      <c r="BN2372" s="98">
        <f t="shared" si="32972"/>
        <v>230602609</v>
      </c>
      <c r="BO2372" s="98">
        <f t="shared" si="32972"/>
        <v>410881875</v>
      </c>
      <c r="BP2372" s="98">
        <f t="shared" si="32972"/>
        <v>451765942</v>
      </c>
      <c r="BQ2372" s="98">
        <f t="shared" si="32972"/>
        <v>417836061</v>
      </c>
      <c r="BR2372" s="98">
        <f t="shared" si="32972"/>
        <v>649533222</v>
      </c>
      <c r="BS2372" s="98">
        <f t="shared" si="32972"/>
        <v>741773645</v>
      </c>
      <c r="BT2372" s="98">
        <f t="shared" si="32972"/>
        <v>709773847</v>
      </c>
      <c r="BU2372" s="98">
        <f t="shared" si="32972"/>
        <v>648619384</v>
      </c>
      <c r="BV2372" s="98">
        <f t="shared" si="32972"/>
        <v>610645446</v>
      </c>
      <c r="BW2372" s="98">
        <f t="shared" si="32972"/>
        <v>755415213</v>
      </c>
      <c r="BX2372" s="98">
        <f t="shared" si="32972"/>
        <v>1061721308</v>
      </c>
      <c r="BY2372" s="98">
        <f t="shared" si="32972"/>
        <v>631269526</v>
      </c>
      <c r="BZ2372" s="98">
        <f t="shared" si="32972"/>
        <v>420669296</v>
      </c>
      <c r="CA2372" s="98">
        <f t="shared" si="32972"/>
        <v>420669293</v>
      </c>
      <c r="CB2372" s="98">
        <f t="shared" si="32972"/>
        <v>443965360</v>
      </c>
      <c r="CC2372" s="98">
        <f t="shared" si="32972"/>
        <v>901039367</v>
      </c>
      <c r="CD2372" s="98">
        <f t="shared" si="32972"/>
        <v>270220939</v>
      </c>
      <c r="CE2372" s="98">
        <f t="shared" ref="CE2372" si="32973">SUM(CE2368:CE2371)</f>
        <v>263139750</v>
      </c>
      <c r="CF2372" s="98">
        <f t="shared" si="32972"/>
        <v>256873570</v>
      </c>
      <c r="CG2372" s="98">
        <f t="shared" si="32972"/>
        <v>255313880</v>
      </c>
      <c r="CH2372" s="56">
        <f t="shared" si="32940"/>
        <v>0</v>
      </c>
      <c r="CI2372" s="57">
        <f t="shared" si="32941"/>
        <v>20761172595</v>
      </c>
      <c r="CJ2372" s="65" t="b">
        <f t="shared" si="32942"/>
        <v>1</v>
      </c>
    </row>
    <row r="2373" spans="1:97" s="11" customFormat="1" x14ac:dyDescent="0.3">
      <c r="A2373" s="185" t="s">
        <v>1668</v>
      </c>
      <c r="B2373" s="186"/>
      <c r="C2373" s="186"/>
      <c r="D2373" s="186"/>
      <c r="E2373" s="187"/>
      <c r="F2373" s="88">
        <f>F2372+F2367</f>
        <v>81590860833</v>
      </c>
      <c r="G2373" s="101">
        <f t="shared" ref="G2373:BI2373" si="32974">SUM(G2372,G2367)</f>
        <v>0</v>
      </c>
      <c r="H2373" s="101">
        <f t="shared" ref="H2373:T2373" si="32975">SUM(H2372,H2367)</f>
        <v>74453312</v>
      </c>
      <c r="I2373" s="101">
        <f t="shared" si="32975"/>
        <v>74453312</v>
      </c>
      <c r="J2373" s="101">
        <f t="shared" si="32975"/>
        <v>74453313</v>
      </c>
      <c r="K2373" s="101">
        <f t="shared" si="32975"/>
        <v>74453312</v>
      </c>
      <c r="L2373" s="101">
        <f t="shared" si="32975"/>
        <v>74453311</v>
      </c>
      <c r="M2373" s="101">
        <f t="shared" si="32975"/>
        <v>0</v>
      </c>
      <c r="N2373" s="101">
        <f t="shared" si="32975"/>
        <v>0</v>
      </c>
      <c r="O2373" s="101">
        <f t="shared" si="32975"/>
        <v>0</v>
      </c>
      <c r="P2373" s="101">
        <f t="shared" si="32975"/>
        <v>0</v>
      </c>
      <c r="Q2373" s="101">
        <f t="shared" si="32975"/>
        <v>0</v>
      </c>
      <c r="R2373" s="101">
        <f t="shared" si="32975"/>
        <v>0</v>
      </c>
      <c r="S2373" s="101">
        <f t="shared" si="32975"/>
        <v>0</v>
      </c>
      <c r="T2373" s="101">
        <f t="shared" si="32975"/>
        <v>0</v>
      </c>
      <c r="U2373" s="101">
        <f t="shared" si="32974"/>
        <v>420798</v>
      </c>
      <c r="V2373" s="101">
        <f t="shared" si="32974"/>
        <v>420798</v>
      </c>
      <c r="W2373" s="101">
        <f t="shared" si="32974"/>
        <v>420798</v>
      </c>
      <c r="X2373" s="101">
        <f t="shared" si="32974"/>
        <v>420798</v>
      </c>
      <c r="Y2373" s="101">
        <f t="shared" si="32974"/>
        <v>420798</v>
      </c>
      <c r="Z2373" s="101">
        <f t="shared" si="32974"/>
        <v>420798</v>
      </c>
      <c r="AA2373" s="101">
        <f t="shared" si="32974"/>
        <v>18621940</v>
      </c>
      <c r="AB2373" s="101">
        <f t="shared" si="32974"/>
        <v>15731878</v>
      </c>
      <c r="AC2373" s="101">
        <f t="shared" si="32974"/>
        <v>30918358</v>
      </c>
      <c r="AD2373" s="101">
        <f t="shared" si="32974"/>
        <v>30918358</v>
      </c>
      <c r="AE2373" s="101">
        <f t="shared" si="32974"/>
        <v>10770132</v>
      </c>
      <c r="AF2373" s="101">
        <f t="shared" si="32974"/>
        <v>110961907</v>
      </c>
      <c r="AG2373" s="101">
        <f t="shared" si="32974"/>
        <v>131874098</v>
      </c>
      <c r="AH2373" s="101">
        <f t="shared" si="32974"/>
        <v>119698118</v>
      </c>
      <c r="AI2373" s="101">
        <f t="shared" si="32974"/>
        <v>433946615</v>
      </c>
      <c r="AJ2373" s="101">
        <f t="shared" si="32974"/>
        <v>383220133</v>
      </c>
      <c r="AK2373" s="101">
        <f t="shared" si="32974"/>
        <v>376089313</v>
      </c>
      <c r="AL2373" s="101">
        <f t="shared" si="32974"/>
        <v>569048722</v>
      </c>
      <c r="AM2373" s="101">
        <f t="shared" si="32974"/>
        <v>592281162</v>
      </c>
      <c r="AN2373" s="101">
        <f t="shared" si="32974"/>
        <v>728490304</v>
      </c>
      <c r="AO2373" s="101">
        <f t="shared" si="32974"/>
        <v>884247429</v>
      </c>
      <c r="AP2373" s="101">
        <f t="shared" si="32974"/>
        <v>868228530</v>
      </c>
      <c r="AQ2373" s="101">
        <f t="shared" si="32974"/>
        <v>814897771</v>
      </c>
      <c r="AR2373" s="101">
        <f t="shared" si="32974"/>
        <v>753219941</v>
      </c>
      <c r="AS2373" s="101">
        <f t="shared" si="32974"/>
        <v>664714468</v>
      </c>
      <c r="AT2373" s="101">
        <f t="shared" si="32974"/>
        <v>173758249</v>
      </c>
      <c r="AU2373" s="101">
        <f t="shared" si="32974"/>
        <v>350483001</v>
      </c>
      <c r="AV2373" s="101">
        <f t="shared" si="32974"/>
        <v>353476800</v>
      </c>
      <c r="AW2373" s="101">
        <f t="shared" si="32974"/>
        <v>441463937</v>
      </c>
      <c r="AX2373" s="101">
        <f t="shared" si="32974"/>
        <v>520363187</v>
      </c>
      <c r="AY2373" s="101">
        <f t="shared" si="32974"/>
        <v>1377947450</v>
      </c>
      <c r="AZ2373" s="101">
        <f t="shared" si="32974"/>
        <v>1587437050</v>
      </c>
      <c r="BA2373" s="101">
        <f t="shared" si="32974"/>
        <v>2137164002</v>
      </c>
      <c r="BB2373" s="101">
        <f t="shared" si="32974"/>
        <v>1975336638</v>
      </c>
      <c r="BC2373" s="101">
        <f t="shared" si="32974"/>
        <v>1946187704</v>
      </c>
      <c r="BD2373" s="101">
        <f t="shared" si="32974"/>
        <v>1671982656</v>
      </c>
      <c r="BE2373" s="101">
        <f t="shared" si="32974"/>
        <v>2072584321</v>
      </c>
      <c r="BF2373" s="101">
        <f t="shared" si="32974"/>
        <v>2030298607</v>
      </c>
      <c r="BG2373" s="101">
        <f t="shared" si="32974"/>
        <v>3031816650</v>
      </c>
      <c r="BH2373" s="101">
        <f t="shared" si="32974"/>
        <v>2688372859</v>
      </c>
      <c r="BI2373" s="101">
        <f t="shared" si="32974"/>
        <v>2769716280</v>
      </c>
      <c r="BJ2373" s="101">
        <f t="shared" ref="BJ2373:CG2373" si="32976">SUM(BJ2372,BJ2367)</f>
        <v>2874041130</v>
      </c>
      <c r="BK2373" s="101">
        <f t="shared" si="32976"/>
        <v>1996632831</v>
      </c>
      <c r="BL2373" s="101">
        <f t="shared" si="32976"/>
        <v>1147946278</v>
      </c>
      <c r="BM2373" s="101">
        <f t="shared" si="32976"/>
        <v>1063161857</v>
      </c>
      <c r="BN2373" s="101">
        <f t="shared" si="32976"/>
        <v>906262171</v>
      </c>
      <c r="BO2373" s="101">
        <f t="shared" si="32976"/>
        <v>1614754933</v>
      </c>
      <c r="BP2373" s="101">
        <f t="shared" si="32976"/>
        <v>1775428237</v>
      </c>
      <c r="BQ2373" s="101">
        <f t="shared" si="32976"/>
        <v>1642084704</v>
      </c>
      <c r="BR2373" s="101">
        <f t="shared" si="32976"/>
        <v>2552648435</v>
      </c>
      <c r="BS2373" s="101">
        <f t="shared" si="32976"/>
        <v>2915150866</v>
      </c>
      <c r="BT2373" s="101">
        <f t="shared" si="32976"/>
        <v>2789392499</v>
      </c>
      <c r="BU2373" s="101">
        <f t="shared" si="32976"/>
        <v>2549057076</v>
      </c>
      <c r="BV2373" s="101">
        <f t="shared" si="32976"/>
        <v>2399820500</v>
      </c>
      <c r="BW2373" s="101">
        <f t="shared" si="32976"/>
        <v>2968761868</v>
      </c>
      <c r="BX2373" s="101">
        <f t="shared" si="32976"/>
        <v>4172536740</v>
      </c>
      <c r="BY2373" s="101">
        <f t="shared" si="32976"/>
        <v>2480872590</v>
      </c>
      <c r="BZ2373" s="101">
        <f t="shared" si="32976"/>
        <v>1653219237</v>
      </c>
      <c r="CA2373" s="101">
        <f t="shared" si="32976"/>
        <v>1653219229</v>
      </c>
      <c r="CB2373" s="101">
        <f t="shared" si="32976"/>
        <v>1744772160</v>
      </c>
      <c r="CC2373" s="101">
        <f t="shared" si="32976"/>
        <v>3541060953</v>
      </c>
      <c r="CD2373" s="101">
        <f t="shared" si="32976"/>
        <v>1061961166</v>
      </c>
      <c r="CE2373" s="101">
        <f t="shared" ref="CE2373" si="32977">SUM(CE2372,CE2367)</f>
        <v>1034132280</v>
      </c>
      <c r="CF2373" s="101">
        <f t="shared" si="32976"/>
        <v>1009506360</v>
      </c>
      <c r="CG2373" s="101">
        <f t="shared" si="32976"/>
        <v>1003376817</v>
      </c>
      <c r="CH2373" s="56">
        <f t="shared" si="32940"/>
        <v>0</v>
      </c>
      <c r="CI2373" s="57">
        <f t="shared" si="32941"/>
        <v>81590860833</v>
      </c>
      <c r="CJ2373" s="65" t="b">
        <f t="shared" si="32942"/>
        <v>1</v>
      </c>
      <c r="CR2373" s="62"/>
      <c r="CS2373" s="63"/>
    </row>
    <row r="2374" spans="1:97" ht="6" customHeight="1" x14ac:dyDescent="0.3">
      <c r="A2374" s="12"/>
      <c r="B2374" s="13"/>
      <c r="C2374" s="14"/>
      <c r="D2374" s="14"/>
      <c r="E2374" s="15"/>
      <c r="F2374" s="43"/>
      <c r="G2374" s="99"/>
      <c r="H2374" s="99"/>
      <c r="I2374" s="99"/>
      <c r="J2374" s="99"/>
      <c r="K2374" s="99"/>
      <c r="L2374" s="99"/>
      <c r="M2374" s="99"/>
      <c r="N2374" s="99"/>
      <c r="O2374" s="99"/>
      <c r="P2374" s="99"/>
      <c r="Q2374" s="99"/>
      <c r="R2374" s="99"/>
      <c r="S2374" s="99"/>
      <c r="T2374" s="99"/>
      <c r="U2374" s="99"/>
      <c r="V2374" s="99"/>
      <c r="W2374" s="99"/>
      <c r="X2374" s="99"/>
      <c r="Y2374" s="99"/>
      <c r="Z2374" s="99"/>
      <c r="AA2374" s="99"/>
      <c r="AB2374" s="99"/>
      <c r="AC2374" s="99"/>
      <c r="AD2374" s="99"/>
      <c r="AE2374" s="99"/>
      <c r="AF2374" s="99"/>
      <c r="AG2374" s="99"/>
      <c r="AH2374" s="99"/>
      <c r="AI2374" s="99"/>
      <c r="AJ2374" s="99"/>
      <c r="AK2374" s="99"/>
      <c r="AL2374" s="99"/>
      <c r="AM2374" s="99"/>
      <c r="AN2374" s="99"/>
      <c r="AO2374" s="99"/>
      <c r="AP2374" s="99"/>
      <c r="AQ2374" s="99"/>
      <c r="AR2374" s="99"/>
      <c r="AS2374" s="99"/>
      <c r="AT2374" s="99"/>
      <c r="AU2374" s="99"/>
      <c r="AV2374" s="99"/>
      <c r="AW2374" s="99"/>
      <c r="AX2374" s="99"/>
      <c r="AY2374" s="99"/>
      <c r="AZ2374" s="99"/>
      <c r="BA2374" s="99"/>
      <c r="BB2374" s="99"/>
      <c r="BC2374" s="99"/>
      <c r="BD2374" s="99"/>
      <c r="BE2374" s="99"/>
      <c r="BF2374" s="99"/>
      <c r="BG2374" s="99"/>
      <c r="BH2374" s="99"/>
      <c r="BI2374" s="99"/>
      <c r="BJ2374" s="99"/>
      <c r="BK2374" s="99"/>
      <c r="BL2374" s="99"/>
      <c r="BM2374" s="99"/>
      <c r="BN2374" s="99"/>
      <c r="BO2374" s="99"/>
      <c r="BP2374" s="99"/>
      <c r="BQ2374" s="99"/>
      <c r="BR2374" s="99"/>
      <c r="BS2374" s="99"/>
      <c r="BT2374" s="99"/>
      <c r="BU2374" s="99"/>
      <c r="BV2374" s="99"/>
      <c r="BW2374" s="99"/>
      <c r="BX2374" s="99"/>
      <c r="BY2374" s="99"/>
      <c r="BZ2374" s="99"/>
      <c r="CA2374" s="99"/>
      <c r="CB2374" s="99"/>
      <c r="CC2374" s="99"/>
      <c r="CD2374" s="99"/>
      <c r="CE2374" s="99"/>
      <c r="CF2374" s="99"/>
      <c r="CG2374" s="99"/>
    </row>
    <row r="2375" spans="1:97" s="5" customFormat="1" x14ac:dyDescent="0.3">
      <c r="A2375" s="46">
        <v>21</v>
      </c>
      <c r="B2375" s="47" t="s">
        <v>1669</v>
      </c>
      <c r="C2375" s="80"/>
      <c r="D2375" s="80"/>
      <c r="E2375" s="81"/>
      <c r="F2375" s="86" t="s">
        <v>8</v>
      </c>
      <c r="G2375" s="100"/>
      <c r="H2375" s="100"/>
      <c r="I2375" s="100"/>
      <c r="J2375" s="100"/>
      <c r="K2375" s="100"/>
      <c r="L2375" s="100"/>
      <c r="M2375" s="100"/>
      <c r="N2375" s="100"/>
      <c r="O2375" s="100"/>
      <c r="P2375" s="100"/>
      <c r="Q2375" s="100"/>
      <c r="R2375" s="100"/>
      <c r="S2375" s="100"/>
      <c r="T2375" s="100"/>
      <c r="U2375" s="100"/>
      <c r="V2375" s="100"/>
      <c r="W2375" s="100"/>
      <c r="X2375" s="100"/>
      <c r="Y2375" s="100"/>
      <c r="Z2375" s="100"/>
      <c r="AA2375" s="100"/>
      <c r="AB2375" s="100"/>
      <c r="AC2375" s="100"/>
      <c r="AD2375" s="100"/>
      <c r="AE2375" s="100"/>
      <c r="AF2375" s="100"/>
      <c r="AG2375" s="100"/>
      <c r="AH2375" s="100"/>
      <c r="AI2375" s="100"/>
      <c r="AJ2375" s="100"/>
      <c r="AK2375" s="100"/>
      <c r="AL2375" s="100"/>
      <c r="AM2375" s="100"/>
      <c r="AN2375" s="100"/>
      <c r="AO2375" s="100"/>
      <c r="AP2375" s="100"/>
      <c r="AQ2375" s="100"/>
      <c r="AR2375" s="100"/>
      <c r="AS2375" s="100"/>
      <c r="AT2375" s="100"/>
      <c r="AU2375" s="100"/>
      <c r="AV2375" s="100"/>
      <c r="AW2375" s="100"/>
      <c r="AX2375" s="100"/>
      <c r="AY2375" s="100"/>
      <c r="AZ2375" s="100"/>
      <c r="BA2375" s="100"/>
      <c r="BB2375" s="100"/>
      <c r="BC2375" s="100"/>
      <c r="BD2375" s="100"/>
      <c r="BE2375" s="100"/>
      <c r="BF2375" s="100"/>
      <c r="BG2375" s="100"/>
      <c r="BH2375" s="100"/>
      <c r="BI2375" s="100"/>
      <c r="BJ2375" s="100"/>
      <c r="BK2375" s="100"/>
      <c r="BL2375" s="100"/>
      <c r="BM2375" s="100"/>
      <c r="BN2375" s="100"/>
      <c r="BO2375" s="100"/>
      <c r="BP2375" s="100"/>
      <c r="BQ2375" s="100"/>
      <c r="BR2375" s="100"/>
      <c r="BS2375" s="100"/>
      <c r="BT2375" s="100"/>
      <c r="BU2375" s="100"/>
      <c r="BV2375" s="100"/>
      <c r="BW2375" s="100"/>
      <c r="BX2375" s="100"/>
      <c r="BY2375" s="100"/>
      <c r="BZ2375" s="100"/>
      <c r="CA2375" s="100"/>
      <c r="CB2375" s="100"/>
      <c r="CC2375" s="100"/>
      <c r="CD2375" s="100"/>
      <c r="CE2375" s="100"/>
      <c r="CF2375" s="100"/>
      <c r="CG2375" s="100"/>
      <c r="CH2375" s="107" t="str">
        <f>IF(C2375="","",F2375-SUM(G2375:CG2375))</f>
        <v/>
      </c>
      <c r="CI2375" s="107" t="str">
        <f>IF(C2375="","",SUM(G2375:CG2375))</f>
        <v/>
      </c>
      <c r="CJ2375" s="67" t="str">
        <f>IF(C2375="","",F2375=CI2375)</f>
        <v/>
      </c>
    </row>
    <row r="2376" spans="1:97" x14ac:dyDescent="0.3">
      <c r="A2376" s="31" t="s">
        <v>1670</v>
      </c>
      <c r="B2376" s="32" t="s">
        <v>1671</v>
      </c>
      <c r="C2376" s="33"/>
      <c r="D2376" s="33"/>
      <c r="E2376" s="37" t="s">
        <v>8</v>
      </c>
      <c r="F2376" s="84">
        <f>SUM(F2377:F2382)</f>
        <v>1755023224</v>
      </c>
      <c r="G2376" s="6">
        <f t="shared" ref="G2376:BR2376" si="32978">SUM(G2377+G2380)</f>
        <v>0</v>
      </c>
      <c r="H2376" s="6">
        <f t="shared" si="32978"/>
        <v>0</v>
      </c>
      <c r="I2376" s="6">
        <f t="shared" si="32978"/>
        <v>0</v>
      </c>
      <c r="J2376" s="6">
        <f t="shared" si="32978"/>
        <v>0</v>
      </c>
      <c r="K2376" s="6">
        <f t="shared" si="32978"/>
        <v>0</v>
      </c>
      <c r="L2376" s="6">
        <f t="shared" si="32978"/>
        <v>0</v>
      </c>
      <c r="M2376" s="6">
        <f t="shared" si="32978"/>
        <v>0</v>
      </c>
      <c r="N2376" s="6">
        <f t="shared" si="32978"/>
        <v>0</v>
      </c>
      <c r="O2376" s="6">
        <f t="shared" si="32978"/>
        <v>0</v>
      </c>
      <c r="P2376" s="6">
        <f t="shared" si="32978"/>
        <v>0</v>
      </c>
      <c r="Q2376" s="6">
        <f t="shared" si="32978"/>
        <v>0</v>
      </c>
      <c r="R2376" s="6">
        <f t="shared" si="32978"/>
        <v>0</v>
      </c>
      <c r="S2376" s="6">
        <f t="shared" si="32978"/>
        <v>0</v>
      </c>
      <c r="T2376" s="6">
        <f t="shared" si="32978"/>
        <v>0</v>
      </c>
      <c r="U2376" s="6">
        <f t="shared" si="32978"/>
        <v>0</v>
      </c>
      <c r="V2376" s="6">
        <f t="shared" si="32978"/>
        <v>0</v>
      </c>
      <c r="W2376" s="6">
        <f t="shared" si="32978"/>
        <v>0</v>
      </c>
      <c r="X2376" s="6">
        <f t="shared" si="32978"/>
        <v>0</v>
      </c>
      <c r="Y2376" s="6">
        <f t="shared" si="32978"/>
        <v>0</v>
      </c>
      <c r="Z2376" s="6">
        <f t="shared" si="32978"/>
        <v>0</v>
      </c>
      <c r="AA2376" s="6">
        <f t="shared" si="32978"/>
        <v>0</v>
      </c>
      <c r="AB2376" s="6">
        <f t="shared" si="32978"/>
        <v>0</v>
      </c>
      <c r="AC2376" s="6">
        <f t="shared" si="32978"/>
        <v>0</v>
      </c>
      <c r="AD2376" s="6">
        <f t="shared" si="32978"/>
        <v>0</v>
      </c>
      <c r="AE2376" s="6">
        <f t="shared" si="32978"/>
        <v>0</v>
      </c>
      <c r="AF2376" s="6">
        <f t="shared" si="32978"/>
        <v>0</v>
      </c>
      <c r="AG2376" s="6">
        <f t="shared" si="32978"/>
        <v>0</v>
      </c>
      <c r="AH2376" s="6">
        <f t="shared" si="32978"/>
        <v>0</v>
      </c>
      <c r="AI2376" s="6">
        <f t="shared" si="32978"/>
        <v>0</v>
      </c>
      <c r="AJ2376" s="6">
        <f t="shared" si="32978"/>
        <v>0</v>
      </c>
      <c r="AK2376" s="6">
        <f t="shared" si="32978"/>
        <v>0</v>
      </c>
      <c r="AL2376" s="6">
        <f t="shared" si="32978"/>
        <v>0</v>
      </c>
      <c r="AM2376" s="6">
        <f t="shared" si="32978"/>
        <v>0</v>
      </c>
      <c r="AN2376" s="6">
        <f t="shared" si="32978"/>
        <v>0</v>
      </c>
      <c r="AO2376" s="6">
        <f t="shared" si="32978"/>
        <v>0</v>
      </c>
      <c r="AP2376" s="6">
        <f t="shared" si="32978"/>
        <v>0</v>
      </c>
      <c r="AQ2376" s="6">
        <f t="shared" si="32978"/>
        <v>0</v>
      </c>
      <c r="AR2376" s="6">
        <f t="shared" si="32978"/>
        <v>0</v>
      </c>
      <c r="AS2376" s="6">
        <f t="shared" si="32978"/>
        <v>0</v>
      </c>
      <c r="AT2376" s="6">
        <f t="shared" si="32978"/>
        <v>0</v>
      </c>
      <c r="AU2376" s="6">
        <f t="shared" si="32978"/>
        <v>0</v>
      </c>
      <c r="AV2376" s="6">
        <f t="shared" si="32978"/>
        <v>0</v>
      </c>
      <c r="AW2376" s="6">
        <f t="shared" si="32978"/>
        <v>0</v>
      </c>
      <c r="AX2376" s="6">
        <f t="shared" si="32978"/>
        <v>0</v>
      </c>
      <c r="AY2376" s="6">
        <f t="shared" si="32978"/>
        <v>0</v>
      </c>
      <c r="AZ2376" s="6">
        <f t="shared" si="32978"/>
        <v>0</v>
      </c>
      <c r="BA2376" s="6">
        <f t="shared" si="32978"/>
        <v>0</v>
      </c>
      <c r="BB2376" s="6">
        <f t="shared" si="32978"/>
        <v>0</v>
      </c>
      <c r="BC2376" s="6">
        <f t="shared" si="32978"/>
        <v>0</v>
      </c>
      <c r="BD2376" s="6">
        <f t="shared" si="32978"/>
        <v>0</v>
      </c>
      <c r="BE2376" s="6">
        <f t="shared" si="32978"/>
        <v>0</v>
      </c>
      <c r="BF2376" s="6">
        <f t="shared" si="32978"/>
        <v>0</v>
      </c>
      <c r="BG2376" s="6">
        <f t="shared" si="32978"/>
        <v>0</v>
      </c>
      <c r="BH2376" s="6">
        <f t="shared" si="32978"/>
        <v>0</v>
      </c>
      <c r="BI2376" s="6">
        <f t="shared" si="32978"/>
        <v>0</v>
      </c>
      <c r="BJ2376" s="6">
        <f t="shared" si="32978"/>
        <v>0</v>
      </c>
      <c r="BK2376" s="6">
        <f t="shared" si="32978"/>
        <v>0</v>
      </c>
      <c r="BL2376" s="6">
        <f t="shared" si="32978"/>
        <v>0</v>
      </c>
      <c r="BM2376" s="6">
        <f t="shared" si="32978"/>
        <v>0</v>
      </c>
      <c r="BN2376" s="6">
        <f t="shared" si="32978"/>
        <v>0</v>
      </c>
      <c r="BO2376" s="6">
        <f t="shared" si="32978"/>
        <v>0</v>
      </c>
      <c r="BP2376" s="6">
        <f t="shared" si="32978"/>
        <v>0</v>
      </c>
      <c r="BQ2376" s="6">
        <f t="shared" si="32978"/>
        <v>0</v>
      </c>
      <c r="BR2376" s="6">
        <f t="shared" si="32978"/>
        <v>0</v>
      </c>
      <c r="BS2376" s="6">
        <f t="shared" ref="BS2376:CG2376" si="32979">SUM(BS2377+BS2380)</f>
        <v>0</v>
      </c>
      <c r="BT2376" s="6">
        <f t="shared" si="32979"/>
        <v>0</v>
      </c>
      <c r="BU2376" s="6">
        <f t="shared" si="32979"/>
        <v>0</v>
      </c>
      <c r="BV2376" s="6">
        <f t="shared" si="32979"/>
        <v>0</v>
      </c>
      <c r="BW2376" s="6">
        <f t="shared" si="32979"/>
        <v>0</v>
      </c>
      <c r="BX2376" s="6">
        <f t="shared" si="32979"/>
        <v>0</v>
      </c>
      <c r="BY2376" s="6">
        <f t="shared" si="32979"/>
        <v>0</v>
      </c>
      <c r="BZ2376" s="6">
        <f t="shared" si="32979"/>
        <v>219377903</v>
      </c>
      <c r="CA2376" s="6">
        <f t="shared" si="32979"/>
        <v>219377903</v>
      </c>
      <c r="CB2376" s="6">
        <f t="shared" si="32979"/>
        <v>219377903</v>
      </c>
      <c r="CC2376" s="6">
        <f t="shared" si="32979"/>
        <v>219377903</v>
      </c>
      <c r="CD2376" s="6">
        <f t="shared" si="32979"/>
        <v>219377903</v>
      </c>
      <c r="CE2376" s="6">
        <f t="shared" si="32979"/>
        <v>219377903</v>
      </c>
      <c r="CF2376" s="6">
        <f t="shared" si="32979"/>
        <v>219377903</v>
      </c>
      <c r="CG2376" s="6">
        <f t="shared" si="32979"/>
        <v>219377903</v>
      </c>
      <c r="CH2376" s="107">
        <f>F2376-SUM(G2376:CG2376)</f>
        <v>0</v>
      </c>
      <c r="CI2376" s="107" t="str">
        <f>IF(C2376="","",SUM(G2376:CG2376))</f>
        <v/>
      </c>
      <c r="CJ2376" s="67" t="str">
        <f>IF(C2376="","",F2376=CI2376)</f>
        <v/>
      </c>
      <c r="CR2376" s="59"/>
      <c r="CS2376" s="59"/>
    </row>
    <row r="2377" spans="1:97" s="5" customFormat="1" ht="22.05" customHeight="1" x14ac:dyDescent="0.3">
      <c r="A2377" s="171" t="s">
        <v>1672</v>
      </c>
      <c r="B2377" s="155" t="s">
        <v>1673</v>
      </c>
      <c r="C2377" s="168" t="s">
        <v>163</v>
      </c>
      <c r="D2377" s="158">
        <v>1743</v>
      </c>
      <c r="E2377" s="161">
        <v>792968</v>
      </c>
      <c r="F2377" s="164">
        <f t="shared" ref="F2377:F2380" si="32980">ROUND(E2377*D2377,0)</f>
        <v>1382143224</v>
      </c>
      <c r="G2377" s="108"/>
      <c r="H2377" s="108"/>
      <c r="I2377" s="108"/>
      <c r="J2377" s="108"/>
      <c r="K2377" s="108"/>
      <c r="L2377" s="108"/>
      <c r="M2377" s="108"/>
      <c r="N2377" s="108"/>
      <c r="O2377" s="108"/>
      <c r="P2377" s="108"/>
      <c r="Q2377" s="108"/>
      <c r="R2377" s="108"/>
      <c r="S2377" s="108"/>
      <c r="T2377" s="108"/>
      <c r="U2377" s="108"/>
      <c r="V2377" s="108"/>
      <c r="W2377" s="108"/>
      <c r="X2377" s="108"/>
      <c r="Y2377" s="108"/>
      <c r="Z2377" s="108"/>
      <c r="AA2377" s="108"/>
      <c r="AB2377" s="108"/>
      <c r="AC2377" s="108"/>
      <c r="AD2377" s="108"/>
      <c r="AE2377" s="108"/>
      <c r="AF2377" s="108"/>
      <c r="AG2377" s="108"/>
      <c r="AH2377" s="108"/>
      <c r="AI2377" s="108"/>
      <c r="AJ2377" s="108"/>
      <c r="AK2377" s="108"/>
      <c r="AL2377" s="108"/>
      <c r="AM2377" s="108"/>
      <c r="AN2377" s="108"/>
      <c r="AO2377" s="108"/>
      <c r="AP2377" s="108"/>
      <c r="AQ2377" s="108"/>
      <c r="AR2377" s="108"/>
      <c r="AS2377" s="108"/>
      <c r="AT2377" s="108"/>
      <c r="AU2377" s="108"/>
      <c r="AV2377" s="108"/>
      <c r="AW2377" s="108"/>
      <c r="AX2377" s="108"/>
      <c r="AY2377" s="108"/>
      <c r="AZ2377" s="108"/>
      <c r="BA2377" s="108"/>
      <c r="BB2377" s="108"/>
      <c r="BC2377" s="108"/>
      <c r="BD2377" s="108"/>
      <c r="BE2377" s="108"/>
      <c r="BF2377" s="108"/>
      <c r="BG2377" s="108"/>
      <c r="BH2377" s="108"/>
      <c r="BI2377" s="108"/>
      <c r="BJ2377" s="108"/>
      <c r="BK2377" s="108"/>
      <c r="BL2377" s="108"/>
      <c r="BM2377" s="108"/>
      <c r="BN2377" s="108"/>
      <c r="BO2377" s="108"/>
      <c r="BP2377" s="108"/>
      <c r="BQ2377" s="108"/>
      <c r="BR2377" s="108"/>
      <c r="BS2377" s="108"/>
      <c r="BT2377" s="108"/>
      <c r="BU2377" s="108"/>
      <c r="BV2377" s="108"/>
      <c r="BW2377" s="108"/>
      <c r="BX2377" s="108"/>
      <c r="BY2377" s="108"/>
      <c r="BZ2377" s="108">
        <f t="shared" ref="BZ2377:CF2377" si="32981">ROUND($F$2377/8,0)</f>
        <v>172767903</v>
      </c>
      <c r="CA2377" s="108">
        <f t="shared" si="32981"/>
        <v>172767903</v>
      </c>
      <c r="CB2377" s="108">
        <f t="shared" si="32981"/>
        <v>172767903</v>
      </c>
      <c r="CC2377" s="108">
        <f t="shared" si="32981"/>
        <v>172767903</v>
      </c>
      <c r="CD2377" s="108">
        <f t="shared" si="32981"/>
        <v>172767903</v>
      </c>
      <c r="CE2377" s="108">
        <f t="shared" si="32981"/>
        <v>172767903</v>
      </c>
      <c r="CF2377" s="108">
        <f t="shared" si="32981"/>
        <v>172767903</v>
      </c>
      <c r="CG2377" s="108">
        <f>ROUND($F$2377/8,0)</f>
        <v>172767903</v>
      </c>
      <c r="CH2377" s="109">
        <f>IF(C2377="","",F2377-SUM(G2377:CG2377))</f>
        <v>0</v>
      </c>
      <c r="CI2377" s="107">
        <f>IF(C2377="","",SUM(G2377:CG2377))</f>
        <v>1382143224</v>
      </c>
      <c r="CJ2377" s="67" t="b">
        <f>IF(C2377="","",F2377=CI2377)</f>
        <v>1</v>
      </c>
      <c r="CR2377" s="64"/>
      <c r="CS2377" s="56"/>
    </row>
    <row r="2378" spans="1:97" s="5" customFormat="1" ht="22.05" customHeight="1" x14ac:dyDescent="0.3">
      <c r="A2378" s="172"/>
      <c r="B2378" s="156"/>
      <c r="C2378" s="169"/>
      <c r="D2378" s="159"/>
      <c r="E2378" s="162"/>
      <c r="F2378" s="165"/>
      <c r="G2378" s="119">
        <f t="shared" ref="G2378" si="32982">ROUND(G2377/$E2377,2)</f>
        <v>0</v>
      </c>
      <c r="H2378" s="119"/>
      <c r="I2378" s="119"/>
      <c r="J2378" s="119"/>
      <c r="K2378" s="119"/>
      <c r="L2378" s="119"/>
      <c r="M2378" s="119"/>
      <c r="N2378" s="119"/>
      <c r="O2378" s="119"/>
      <c r="P2378" s="119"/>
      <c r="Q2378" s="119"/>
      <c r="R2378" s="119"/>
      <c r="S2378" s="119"/>
      <c r="T2378" s="119"/>
      <c r="U2378" s="110">
        <f t="shared" ref="U2378:X2378" si="32983">ROUND(U2377/$E2377,2)</f>
        <v>0</v>
      </c>
      <c r="V2378" s="110">
        <f t="shared" si="32983"/>
        <v>0</v>
      </c>
      <c r="W2378" s="110">
        <f t="shared" si="32983"/>
        <v>0</v>
      </c>
      <c r="X2378" s="119">
        <f t="shared" si="32983"/>
        <v>0</v>
      </c>
      <c r="Y2378" s="110">
        <f t="shared" ref="Y2378:AG2378" si="32984">ROUND(Y2377/$E2377,2)</f>
        <v>0</v>
      </c>
      <c r="Z2378" s="110">
        <f t="shared" si="32984"/>
        <v>0</v>
      </c>
      <c r="AA2378" s="110">
        <f t="shared" si="32984"/>
        <v>0</v>
      </c>
      <c r="AB2378" s="110">
        <f t="shared" si="32984"/>
        <v>0</v>
      </c>
      <c r="AC2378" s="110">
        <f t="shared" si="32984"/>
        <v>0</v>
      </c>
      <c r="AD2378" s="110">
        <f t="shared" si="32984"/>
        <v>0</v>
      </c>
      <c r="AE2378" s="110">
        <f t="shared" si="32984"/>
        <v>0</v>
      </c>
      <c r="AF2378" s="110">
        <f t="shared" si="32984"/>
        <v>0</v>
      </c>
      <c r="AG2378" s="119">
        <f t="shared" si="32984"/>
        <v>0</v>
      </c>
      <c r="AH2378" s="110">
        <f t="shared" ref="AH2378:AK2378" si="32985">ROUND(AH2377/$E2377,2)</f>
        <v>0</v>
      </c>
      <c r="AI2378" s="110">
        <f t="shared" si="32985"/>
        <v>0</v>
      </c>
      <c r="AJ2378" s="110">
        <f t="shared" si="32985"/>
        <v>0</v>
      </c>
      <c r="AK2378" s="119">
        <f t="shared" si="32985"/>
        <v>0</v>
      </c>
      <c r="AL2378" s="110">
        <f t="shared" ref="AL2378:AT2378" si="32986">ROUND(AL2377/$E2377,2)</f>
        <v>0</v>
      </c>
      <c r="AM2378" s="110">
        <f t="shared" si="32986"/>
        <v>0</v>
      </c>
      <c r="AN2378" s="110">
        <f t="shared" si="32986"/>
        <v>0</v>
      </c>
      <c r="AO2378" s="110">
        <f t="shared" si="32986"/>
        <v>0</v>
      </c>
      <c r="AP2378" s="110">
        <f t="shared" si="32986"/>
        <v>0</v>
      </c>
      <c r="AQ2378" s="110">
        <f t="shared" si="32986"/>
        <v>0</v>
      </c>
      <c r="AR2378" s="110">
        <f t="shared" si="32986"/>
        <v>0</v>
      </c>
      <c r="AS2378" s="110">
        <f t="shared" si="32986"/>
        <v>0</v>
      </c>
      <c r="AT2378" s="119">
        <f t="shared" si="32986"/>
        <v>0</v>
      </c>
      <c r="AU2378" s="110">
        <f t="shared" ref="AU2378:AX2378" si="32987">ROUND(AU2377/$E2377,2)</f>
        <v>0</v>
      </c>
      <c r="AV2378" s="110">
        <f t="shared" si="32987"/>
        <v>0</v>
      </c>
      <c r="AW2378" s="110">
        <f t="shared" si="32987"/>
        <v>0</v>
      </c>
      <c r="AX2378" s="119">
        <f t="shared" si="32987"/>
        <v>0</v>
      </c>
      <c r="AY2378" s="110">
        <f t="shared" ref="AY2378:BC2378" si="32988">ROUND(AY2377/$E2377,2)</f>
        <v>0</v>
      </c>
      <c r="AZ2378" s="110">
        <f t="shared" si="32988"/>
        <v>0</v>
      </c>
      <c r="BA2378" s="110">
        <f t="shared" si="32988"/>
        <v>0</v>
      </c>
      <c r="BB2378" s="110">
        <f t="shared" si="32988"/>
        <v>0</v>
      </c>
      <c r="BC2378" s="119">
        <f t="shared" si="32988"/>
        <v>0</v>
      </c>
      <c r="BD2378" s="110">
        <f t="shared" ref="BD2378:BG2378" si="32989">ROUND(BD2377/$E2377,2)</f>
        <v>0</v>
      </c>
      <c r="BE2378" s="110">
        <f t="shared" si="32989"/>
        <v>0</v>
      </c>
      <c r="BF2378" s="110">
        <f t="shared" si="32989"/>
        <v>0</v>
      </c>
      <c r="BG2378" s="119">
        <f t="shared" si="32989"/>
        <v>0</v>
      </c>
      <c r="BH2378" s="110">
        <f t="shared" ref="BH2378:BK2378" si="32990">ROUND(BH2377/$E2377,2)</f>
        <v>0</v>
      </c>
      <c r="BI2378" s="110">
        <f t="shared" si="32990"/>
        <v>0</v>
      </c>
      <c r="BJ2378" s="110">
        <f t="shared" si="32990"/>
        <v>0</v>
      </c>
      <c r="BK2378" s="119">
        <f t="shared" si="32990"/>
        <v>0</v>
      </c>
      <c r="BL2378" s="110">
        <f t="shared" ref="BL2378:BP2378" si="32991">ROUND(BL2377/$E2377,2)</f>
        <v>0</v>
      </c>
      <c r="BM2378" s="110">
        <f t="shared" si="32991"/>
        <v>0</v>
      </c>
      <c r="BN2378" s="110">
        <f t="shared" si="32991"/>
        <v>0</v>
      </c>
      <c r="BO2378" s="110">
        <f t="shared" si="32991"/>
        <v>0</v>
      </c>
      <c r="BP2378" s="119">
        <f t="shared" si="32991"/>
        <v>0</v>
      </c>
      <c r="BQ2378" s="110">
        <f t="shared" ref="BQ2378:BR2378" si="32992">ROUND(BQ2377/$E2377,2)</f>
        <v>0</v>
      </c>
      <c r="BR2378" s="110">
        <f t="shared" si="32992"/>
        <v>0</v>
      </c>
      <c r="BS2378" s="119">
        <f t="shared" ref="BS2378:CC2378" si="32993">ROUND(BS2377/$E2377,2)</f>
        <v>0</v>
      </c>
      <c r="BT2378" s="110">
        <f t="shared" si="32993"/>
        <v>0</v>
      </c>
      <c r="BU2378" s="110">
        <f t="shared" si="32993"/>
        <v>0</v>
      </c>
      <c r="BV2378" s="110">
        <f t="shared" si="32993"/>
        <v>0</v>
      </c>
      <c r="BW2378" s="119">
        <f t="shared" si="32993"/>
        <v>0</v>
      </c>
      <c r="BX2378" s="110">
        <f t="shared" si="32993"/>
        <v>0</v>
      </c>
      <c r="BY2378" s="110">
        <f t="shared" si="32993"/>
        <v>0</v>
      </c>
      <c r="BZ2378" s="110">
        <f t="shared" si="32993"/>
        <v>217.88</v>
      </c>
      <c r="CA2378" s="110">
        <f t="shared" si="32993"/>
        <v>217.88</v>
      </c>
      <c r="CB2378" s="119">
        <f t="shared" si="32993"/>
        <v>217.88</v>
      </c>
      <c r="CC2378" s="110">
        <f t="shared" si="32993"/>
        <v>217.88</v>
      </c>
      <c r="CD2378" s="110">
        <f t="shared" ref="CD2378:CF2378" si="32994">ROUNDDOWN(CD2377/$E2377,2)</f>
        <v>217.87</v>
      </c>
      <c r="CE2378" s="110">
        <f t="shared" si="32994"/>
        <v>217.87</v>
      </c>
      <c r="CF2378" s="110">
        <f t="shared" si="32994"/>
        <v>217.87</v>
      </c>
      <c r="CG2378" s="110">
        <f>ROUNDDOWN(CG2377/$E2377,2)</f>
        <v>217.87</v>
      </c>
      <c r="CH2378" s="111">
        <f>IF(C2377="","",D2377-SUM(G2378:CG2378))</f>
        <v>4.5474735088646412E-13</v>
      </c>
      <c r="CI2378" s="112">
        <f>IF(C2377="","",SUM(G2378:CG2378))</f>
        <v>1742.9999999999995</v>
      </c>
      <c r="CJ2378" s="67" t="b">
        <f>IF(C2377="","",D2377=CI2378)</f>
        <v>1</v>
      </c>
      <c r="CR2378" s="64"/>
      <c r="CS2378" s="56"/>
    </row>
    <row r="2379" spans="1:97" s="5" customFormat="1" ht="22.05" customHeight="1" x14ac:dyDescent="0.3">
      <c r="A2379" s="173"/>
      <c r="B2379" s="157"/>
      <c r="C2379" s="170"/>
      <c r="D2379" s="160"/>
      <c r="E2379" s="163"/>
      <c r="F2379" s="166"/>
      <c r="G2379" s="113">
        <f t="shared" ref="G2379" si="32995">G2377/$F2377</f>
        <v>0</v>
      </c>
      <c r="H2379" s="113"/>
      <c r="I2379" s="113"/>
      <c r="J2379" s="113"/>
      <c r="K2379" s="113"/>
      <c r="L2379" s="113"/>
      <c r="M2379" s="113"/>
      <c r="N2379" s="113"/>
      <c r="O2379" s="113"/>
      <c r="P2379" s="113"/>
      <c r="Q2379" s="113"/>
      <c r="R2379" s="113"/>
      <c r="S2379" s="113"/>
      <c r="T2379" s="113"/>
      <c r="U2379" s="113">
        <f t="shared" ref="U2379:X2379" si="32996">U2377/$F2377</f>
        <v>0</v>
      </c>
      <c r="V2379" s="113">
        <f t="shared" si="32996"/>
        <v>0</v>
      </c>
      <c r="W2379" s="113">
        <f t="shared" si="32996"/>
        <v>0</v>
      </c>
      <c r="X2379" s="113">
        <f t="shared" si="32996"/>
        <v>0</v>
      </c>
      <c r="Y2379" s="113">
        <f t="shared" ref="Y2379:AG2379" si="32997">Y2377/$F2377</f>
        <v>0</v>
      </c>
      <c r="Z2379" s="113">
        <f t="shared" si="32997"/>
        <v>0</v>
      </c>
      <c r="AA2379" s="113">
        <f t="shared" si="32997"/>
        <v>0</v>
      </c>
      <c r="AB2379" s="113">
        <f t="shared" si="32997"/>
        <v>0</v>
      </c>
      <c r="AC2379" s="113">
        <f t="shared" si="32997"/>
        <v>0</v>
      </c>
      <c r="AD2379" s="113">
        <f t="shared" si="32997"/>
        <v>0</v>
      </c>
      <c r="AE2379" s="113">
        <f t="shared" si="32997"/>
        <v>0</v>
      </c>
      <c r="AF2379" s="113">
        <f t="shared" si="32997"/>
        <v>0</v>
      </c>
      <c r="AG2379" s="113">
        <f t="shared" si="32997"/>
        <v>0</v>
      </c>
      <c r="AH2379" s="113">
        <f t="shared" ref="AH2379:AK2379" si="32998">AH2377/$F2377</f>
        <v>0</v>
      </c>
      <c r="AI2379" s="113">
        <f t="shared" si="32998"/>
        <v>0</v>
      </c>
      <c r="AJ2379" s="113">
        <f t="shared" si="32998"/>
        <v>0</v>
      </c>
      <c r="AK2379" s="113">
        <f t="shared" si="32998"/>
        <v>0</v>
      </c>
      <c r="AL2379" s="113">
        <f t="shared" ref="AL2379:AT2379" si="32999">AL2377/$F2377</f>
        <v>0</v>
      </c>
      <c r="AM2379" s="113">
        <f t="shared" si="32999"/>
        <v>0</v>
      </c>
      <c r="AN2379" s="113">
        <f t="shared" si="32999"/>
        <v>0</v>
      </c>
      <c r="AO2379" s="113">
        <f t="shared" si="32999"/>
        <v>0</v>
      </c>
      <c r="AP2379" s="113">
        <f t="shared" si="32999"/>
        <v>0</v>
      </c>
      <c r="AQ2379" s="113">
        <f t="shared" si="32999"/>
        <v>0</v>
      </c>
      <c r="AR2379" s="113">
        <f t="shared" si="32999"/>
        <v>0</v>
      </c>
      <c r="AS2379" s="113">
        <f t="shared" si="32999"/>
        <v>0</v>
      </c>
      <c r="AT2379" s="113">
        <f t="shared" si="32999"/>
        <v>0</v>
      </c>
      <c r="AU2379" s="113">
        <f t="shared" ref="AU2379:AX2379" si="33000">AU2377/$F2377</f>
        <v>0</v>
      </c>
      <c r="AV2379" s="113">
        <f t="shared" si="33000"/>
        <v>0</v>
      </c>
      <c r="AW2379" s="113">
        <f t="shared" si="33000"/>
        <v>0</v>
      </c>
      <c r="AX2379" s="113">
        <f t="shared" si="33000"/>
        <v>0</v>
      </c>
      <c r="AY2379" s="113">
        <f t="shared" ref="AY2379:BC2379" si="33001">AY2377/$F2377</f>
        <v>0</v>
      </c>
      <c r="AZ2379" s="113">
        <f t="shared" si="33001"/>
        <v>0</v>
      </c>
      <c r="BA2379" s="113">
        <f t="shared" si="33001"/>
        <v>0</v>
      </c>
      <c r="BB2379" s="113">
        <f t="shared" si="33001"/>
        <v>0</v>
      </c>
      <c r="BC2379" s="113">
        <f t="shared" si="33001"/>
        <v>0</v>
      </c>
      <c r="BD2379" s="113">
        <f t="shared" ref="BD2379:BG2379" si="33002">BD2377/$F2377</f>
        <v>0</v>
      </c>
      <c r="BE2379" s="113">
        <f t="shared" si="33002"/>
        <v>0</v>
      </c>
      <c r="BF2379" s="113">
        <f t="shared" si="33002"/>
        <v>0</v>
      </c>
      <c r="BG2379" s="113">
        <f t="shared" si="33002"/>
        <v>0</v>
      </c>
      <c r="BH2379" s="113">
        <f t="shared" ref="BH2379:BK2379" si="33003">BH2377/$F2377</f>
        <v>0</v>
      </c>
      <c r="BI2379" s="113">
        <f t="shared" si="33003"/>
        <v>0</v>
      </c>
      <c r="BJ2379" s="113">
        <f t="shared" si="33003"/>
        <v>0</v>
      </c>
      <c r="BK2379" s="113">
        <f t="shared" si="33003"/>
        <v>0</v>
      </c>
      <c r="BL2379" s="113">
        <f t="shared" ref="BL2379:BP2379" si="33004">BL2377/$F2377</f>
        <v>0</v>
      </c>
      <c r="BM2379" s="113">
        <f t="shared" si="33004"/>
        <v>0</v>
      </c>
      <c r="BN2379" s="113">
        <f t="shared" si="33004"/>
        <v>0</v>
      </c>
      <c r="BO2379" s="113">
        <f t="shared" si="33004"/>
        <v>0</v>
      </c>
      <c r="BP2379" s="113">
        <f t="shared" si="33004"/>
        <v>0</v>
      </c>
      <c r="BQ2379" s="113">
        <f t="shared" ref="BQ2379:BR2379" si="33005">BQ2377/$F2377</f>
        <v>0</v>
      </c>
      <c r="BR2379" s="113">
        <f t="shared" si="33005"/>
        <v>0</v>
      </c>
      <c r="BS2379" s="113">
        <f t="shared" ref="BS2379:CG2379" si="33006">BS2377/$F2377</f>
        <v>0</v>
      </c>
      <c r="BT2379" s="113">
        <f t="shared" si="33006"/>
        <v>0</v>
      </c>
      <c r="BU2379" s="113">
        <f t="shared" si="33006"/>
        <v>0</v>
      </c>
      <c r="BV2379" s="113">
        <f t="shared" si="33006"/>
        <v>0</v>
      </c>
      <c r="BW2379" s="113">
        <f t="shared" si="33006"/>
        <v>0</v>
      </c>
      <c r="BX2379" s="113">
        <f t="shared" si="33006"/>
        <v>0</v>
      </c>
      <c r="BY2379" s="113">
        <f t="shared" si="33006"/>
        <v>0</v>
      </c>
      <c r="BZ2379" s="113">
        <f t="shared" si="33006"/>
        <v>0.125</v>
      </c>
      <c r="CA2379" s="113">
        <f t="shared" si="33006"/>
        <v>0.125</v>
      </c>
      <c r="CB2379" s="113">
        <f t="shared" si="33006"/>
        <v>0.125</v>
      </c>
      <c r="CC2379" s="113">
        <f t="shared" si="33006"/>
        <v>0.125</v>
      </c>
      <c r="CD2379" s="113">
        <f t="shared" si="33006"/>
        <v>0.125</v>
      </c>
      <c r="CE2379" s="113">
        <f t="shared" ref="CE2379" si="33007">CE2377/$F2377</f>
        <v>0.125</v>
      </c>
      <c r="CF2379" s="113">
        <f t="shared" si="33006"/>
        <v>0.125</v>
      </c>
      <c r="CG2379" s="113">
        <f t="shared" si="33006"/>
        <v>0.125</v>
      </c>
      <c r="CH2379" s="114">
        <f>IF(C2377="","",100%-SUM(G2379:CG2379))</f>
        <v>0</v>
      </c>
      <c r="CI2379" s="115">
        <f>IF(C2377="","",SUM(G2379:CG2379))</f>
        <v>1</v>
      </c>
      <c r="CJ2379" s="67" t="b">
        <f>IF(C2377="","",SUM(G2379:CG2379)=CI2379)</f>
        <v>1</v>
      </c>
      <c r="CR2379" s="64"/>
      <c r="CS2379" s="56"/>
    </row>
    <row r="2380" spans="1:97" s="5" customFormat="1" ht="15" customHeight="1" x14ac:dyDescent="0.3">
      <c r="A2380" s="171" t="s">
        <v>1674</v>
      </c>
      <c r="B2380" s="155" t="s">
        <v>1675</v>
      </c>
      <c r="C2380" s="168" t="s">
        <v>163</v>
      </c>
      <c r="D2380" s="158">
        <v>316</v>
      </c>
      <c r="E2380" s="161">
        <v>1180000</v>
      </c>
      <c r="F2380" s="164">
        <f t="shared" si="32980"/>
        <v>372880000</v>
      </c>
      <c r="G2380" s="108"/>
      <c r="H2380" s="108"/>
      <c r="I2380" s="108"/>
      <c r="J2380" s="108"/>
      <c r="K2380" s="108"/>
      <c r="L2380" s="108"/>
      <c r="M2380" s="108"/>
      <c r="N2380" s="108"/>
      <c r="O2380" s="108"/>
      <c r="P2380" s="108"/>
      <c r="Q2380" s="108"/>
      <c r="R2380" s="108"/>
      <c r="S2380" s="108"/>
      <c r="T2380" s="108"/>
      <c r="U2380" s="108"/>
      <c r="V2380" s="108"/>
      <c r="W2380" s="108"/>
      <c r="X2380" s="108"/>
      <c r="Y2380" s="108"/>
      <c r="Z2380" s="108"/>
      <c r="AA2380" s="108"/>
      <c r="AB2380" s="108"/>
      <c r="AC2380" s="108"/>
      <c r="AD2380" s="108"/>
      <c r="AE2380" s="108"/>
      <c r="AF2380" s="108"/>
      <c r="AG2380" s="108"/>
      <c r="AH2380" s="108"/>
      <c r="AI2380" s="108"/>
      <c r="AJ2380" s="108"/>
      <c r="AK2380" s="108"/>
      <c r="AL2380" s="108"/>
      <c r="AM2380" s="108"/>
      <c r="AN2380" s="108"/>
      <c r="AO2380" s="108"/>
      <c r="AP2380" s="108"/>
      <c r="AQ2380" s="108"/>
      <c r="AR2380" s="108"/>
      <c r="AS2380" s="108"/>
      <c r="AT2380" s="108"/>
      <c r="AU2380" s="108"/>
      <c r="AV2380" s="108"/>
      <c r="AW2380" s="108"/>
      <c r="AX2380" s="108"/>
      <c r="AY2380" s="108"/>
      <c r="AZ2380" s="108"/>
      <c r="BA2380" s="108"/>
      <c r="BB2380" s="108"/>
      <c r="BC2380" s="108"/>
      <c r="BD2380" s="108"/>
      <c r="BE2380" s="108"/>
      <c r="BF2380" s="108"/>
      <c r="BG2380" s="108"/>
      <c r="BH2380" s="108"/>
      <c r="BI2380" s="108"/>
      <c r="BJ2380" s="108"/>
      <c r="BK2380" s="108"/>
      <c r="BL2380" s="108"/>
      <c r="BM2380" s="108"/>
      <c r="BN2380" s="108"/>
      <c r="BO2380" s="108"/>
      <c r="BP2380" s="108"/>
      <c r="BQ2380" s="108"/>
      <c r="BR2380" s="108"/>
      <c r="BS2380" s="108"/>
      <c r="BT2380" s="108"/>
      <c r="BU2380" s="108"/>
      <c r="BV2380" s="108"/>
      <c r="BW2380" s="108"/>
      <c r="BX2380" s="108"/>
      <c r="BY2380" s="108"/>
      <c r="BZ2380" s="108">
        <f>ROUND($F$2380/8,0)</f>
        <v>46610000</v>
      </c>
      <c r="CA2380" s="108">
        <f t="shared" ref="CA2380:CG2380" si="33008">ROUND($F$2380/8,0)</f>
        <v>46610000</v>
      </c>
      <c r="CB2380" s="108">
        <f t="shared" si="33008"/>
        <v>46610000</v>
      </c>
      <c r="CC2380" s="108">
        <f t="shared" si="33008"/>
        <v>46610000</v>
      </c>
      <c r="CD2380" s="108">
        <f t="shared" si="33008"/>
        <v>46610000</v>
      </c>
      <c r="CE2380" s="108">
        <f t="shared" si="33008"/>
        <v>46610000</v>
      </c>
      <c r="CF2380" s="108">
        <f t="shared" si="33008"/>
        <v>46610000</v>
      </c>
      <c r="CG2380" s="108">
        <f t="shared" si="33008"/>
        <v>46610000</v>
      </c>
      <c r="CH2380" s="109">
        <f>IF(C2380="","",F2380-SUM(G2380:CG2380))</f>
        <v>0</v>
      </c>
      <c r="CI2380" s="107">
        <f>IF(C2380="","",SUM(G2380:CG2380))</f>
        <v>372880000</v>
      </c>
      <c r="CJ2380" s="67" t="b">
        <f>IF(C2380="","",F2380=CI2380)</f>
        <v>1</v>
      </c>
    </row>
    <row r="2381" spans="1:97" s="5" customFormat="1" x14ac:dyDescent="0.3">
      <c r="A2381" s="172"/>
      <c r="B2381" s="156"/>
      <c r="C2381" s="169"/>
      <c r="D2381" s="159"/>
      <c r="E2381" s="162"/>
      <c r="F2381" s="165"/>
      <c r="G2381" s="119">
        <f t="shared" ref="G2381" si="33009">ROUND(G2380/$E2380,2)</f>
        <v>0</v>
      </c>
      <c r="H2381" s="119"/>
      <c r="I2381" s="119"/>
      <c r="J2381" s="119"/>
      <c r="K2381" s="119"/>
      <c r="L2381" s="119"/>
      <c r="M2381" s="119"/>
      <c r="N2381" s="119"/>
      <c r="O2381" s="119"/>
      <c r="P2381" s="119"/>
      <c r="Q2381" s="119"/>
      <c r="R2381" s="119"/>
      <c r="S2381" s="119"/>
      <c r="T2381" s="119"/>
      <c r="U2381" s="110">
        <f t="shared" ref="U2381:X2381" si="33010">ROUND(U2380/$E2380,2)</f>
        <v>0</v>
      </c>
      <c r="V2381" s="110">
        <f t="shared" si="33010"/>
        <v>0</v>
      </c>
      <c r="W2381" s="110">
        <f t="shared" si="33010"/>
        <v>0</v>
      </c>
      <c r="X2381" s="119">
        <f t="shared" si="33010"/>
        <v>0</v>
      </c>
      <c r="Y2381" s="110">
        <f t="shared" ref="Y2381:AG2381" si="33011">ROUND(Y2380/$E2380,2)</f>
        <v>0</v>
      </c>
      <c r="Z2381" s="110">
        <f t="shared" si="33011"/>
        <v>0</v>
      </c>
      <c r="AA2381" s="110">
        <f t="shared" si="33011"/>
        <v>0</v>
      </c>
      <c r="AB2381" s="110">
        <f t="shared" si="33011"/>
        <v>0</v>
      </c>
      <c r="AC2381" s="110">
        <f t="shared" si="33011"/>
        <v>0</v>
      </c>
      <c r="AD2381" s="110">
        <f t="shared" si="33011"/>
        <v>0</v>
      </c>
      <c r="AE2381" s="110">
        <f t="shared" si="33011"/>
        <v>0</v>
      </c>
      <c r="AF2381" s="110">
        <f t="shared" si="33011"/>
        <v>0</v>
      </c>
      <c r="AG2381" s="119">
        <f t="shared" si="33011"/>
        <v>0</v>
      </c>
      <c r="AH2381" s="110">
        <f t="shared" ref="AH2381:AK2381" si="33012">ROUND(AH2380/$E2380,2)</f>
        <v>0</v>
      </c>
      <c r="AI2381" s="110">
        <f t="shared" si="33012"/>
        <v>0</v>
      </c>
      <c r="AJ2381" s="110">
        <f t="shared" si="33012"/>
        <v>0</v>
      </c>
      <c r="AK2381" s="119">
        <f t="shared" si="33012"/>
        <v>0</v>
      </c>
      <c r="AL2381" s="110">
        <f t="shared" ref="AL2381:AT2381" si="33013">ROUND(AL2380/$E2380,2)</f>
        <v>0</v>
      </c>
      <c r="AM2381" s="110">
        <f t="shared" si="33013"/>
        <v>0</v>
      </c>
      <c r="AN2381" s="110">
        <f t="shared" si="33013"/>
        <v>0</v>
      </c>
      <c r="AO2381" s="110">
        <f t="shared" si="33013"/>
        <v>0</v>
      </c>
      <c r="AP2381" s="110">
        <f t="shared" si="33013"/>
        <v>0</v>
      </c>
      <c r="AQ2381" s="110">
        <f t="shared" si="33013"/>
        <v>0</v>
      </c>
      <c r="AR2381" s="110">
        <f t="shared" si="33013"/>
        <v>0</v>
      </c>
      <c r="AS2381" s="110">
        <f t="shared" si="33013"/>
        <v>0</v>
      </c>
      <c r="AT2381" s="119">
        <f t="shared" si="33013"/>
        <v>0</v>
      </c>
      <c r="AU2381" s="110">
        <f t="shared" ref="AU2381:AX2381" si="33014">ROUND(AU2380/$E2380,2)</f>
        <v>0</v>
      </c>
      <c r="AV2381" s="110">
        <f t="shared" si="33014"/>
        <v>0</v>
      </c>
      <c r="AW2381" s="110">
        <f t="shared" si="33014"/>
        <v>0</v>
      </c>
      <c r="AX2381" s="119">
        <f t="shared" si="33014"/>
        <v>0</v>
      </c>
      <c r="AY2381" s="110">
        <f t="shared" ref="AY2381:BC2381" si="33015">ROUND(AY2380/$E2380,2)</f>
        <v>0</v>
      </c>
      <c r="AZ2381" s="110">
        <f t="shared" si="33015"/>
        <v>0</v>
      </c>
      <c r="BA2381" s="110">
        <f t="shared" si="33015"/>
        <v>0</v>
      </c>
      <c r="BB2381" s="110">
        <f t="shared" si="33015"/>
        <v>0</v>
      </c>
      <c r="BC2381" s="119">
        <f t="shared" si="33015"/>
        <v>0</v>
      </c>
      <c r="BD2381" s="110">
        <f t="shared" ref="BD2381:BG2381" si="33016">ROUND(BD2380/$E2380,2)</f>
        <v>0</v>
      </c>
      <c r="BE2381" s="110">
        <f t="shared" si="33016"/>
        <v>0</v>
      </c>
      <c r="BF2381" s="110">
        <f t="shared" si="33016"/>
        <v>0</v>
      </c>
      <c r="BG2381" s="119">
        <f t="shared" si="33016"/>
        <v>0</v>
      </c>
      <c r="BH2381" s="110">
        <f t="shared" ref="BH2381:BK2381" si="33017">ROUND(BH2380/$E2380,2)</f>
        <v>0</v>
      </c>
      <c r="BI2381" s="110">
        <f t="shared" si="33017"/>
        <v>0</v>
      </c>
      <c r="BJ2381" s="110">
        <f t="shared" si="33017"/>
        <v>0</v>
      </c>
      <c r="BK2381" s="119">
        <f t="shared" si="33017"/>
        <v>0</v>
      </c>
      <c r="BL2381" s="110">
        <f t="shared" ref="BL2381:BP2381" si="33018">ROUND(BL2380/$E2380,2)</f>
        <v>0</v>
      </c>
      <c r="BM2381" s="110">
        <f t="shared" si="33018"/>
        <v>0</v>
      </c>
      <c r="BN2381" s="110">
        <f t="shared" si="33018"/>
        <v>0</v>
      </c>
      <c r="BO2381" s="110">
        <f t="shared" si="33018"/>
        <v>0</v>
      </c>
      <c r="BP2381" s="119">
        <f t="shared" si="33018"/>
        <v>0</v>
      </c>
      <c r="BQ2381" s="110">
        <f t="shared" ref="BQ2381:BR2381" si="33019">ROUND(BQ2380/$E2380,2)</f>
        <v>0</v>
      </c>
      <c r="BR2381" s="110">
        <f t="shared" si="33019"/>
        <v>0</v>
      </c>
      <c r="BS2381" s="119">
        <f t="shared" ref="BS2381:CC2381" si="33020">ROUND(BS2380/$E2380,2)</f>
        <v>0</v>
      </c>
      <c r="BT2381" s="110">
        <f t="shared" si="33020"/>
        <v>0</v>
      </c>
      <c r="BU2381" s="110">
        <f t="shared" si="33020"/>
        <v>0</v>
      </c>
      <c r="BV2381" s="110">
        <f t="shared" si="33020"/>
        <v>0</v>
      </c>
      <c r="BW2381" s="119">
        <f t="shared" si="33020"/>
        <v>0</v>
      </c>
      <c r="BX2381" s="110">
        <f t="shared" si="33020"/>
        <v>0</v>
      </c>
      <c r="BY2381" s="110">
        <f t="shared" si="33020"/>
        <v>0</v>
      </c>
      <c r="BZ2381" s="110">
        <f t="shared" si="33020"/>
        <v>39.5</v>
      </c>
      <c r="CA2381" s="110">
        <f t="shared" si="33020"/>
        <v>39.5</v>
      </c>
      <c r="CB2381" s="119">
        <f t="shared" si="33020"/>
        <v>39.5</v>
      </c>
      <c r="CC2381" s="110">
        <f t="shared" si="33020"/>
        <v>39.5</v>
      </c>
      <c r="CD2381" s="110">
        <f>ROUNDUP(CD2380/$E2380,2)</f>
        <v>39.5</v>
      </c>
      <c r="CE2381" s="110">
        <f>ROUNDUP(CE2380/$E2380,2)</f>
        <v>39.5</v>
      </c>
      <c r="CF2381" s="110">
        <f>ROUNDUP(CF2380/$E2380,2)</f>
        <v>39.5</v>
      </c>
      <c r="CG2381" s="110">
        <f t="shared" ref="CG2381" si="33021">ROUND(CG2380/$E2380,2)</f>
        <v>39.5</v>
      </c>
      <c r="CH2381" s="111">
        <f>IF(C2380="","",D2380-SUM(G2381:CG2381))</f>
        <v>0</v>
      </c>
      <c r="CI2381" s="112">
        <f>IF(C2380="","",SUM(G2381:CG2381))</f>
        <v>316</v>
      </c>
      <c r="CJ2381" s="67" t="b">
        <f>IF(C2380="","",D2380=CI2381)</f>
        <v>1</v>
      </c>
    </row>
    <row r="2382" spans="1:97" s="5" customFormat="1" x14ac:dyDescent="0.3">
      <c r="A2382" s="173"/>
      <c r="B2382" s="157"/>
      <c r="C2382" s="170"/>
      <c r="D2382" s="160"/>
      <c r="E2382" s="163"/>
      <c r="F2382" s="166"/>
      <c r="G2382" s="113">
        <f t="shared" ref="G2382" si="33022">G2380/$F2380</f>
        <v>0</v>
      </c>
      <c r="H2382" s="113"/>
      <c r="I2382" s="113"/>
      <c r="J2382" s="113"/>
      <c r="K2382" s="113"/>
      <c r="L2382" s="113"/>
      <c r="M2382" s="113"/>
      <c r="N2382" s="113"/>
      <c r="O2382" s="113"/>
      <c r="P2382" s="113"/>
      <c r="Q2382" s="113"/>
      <c r="R2382" s="113"/>
      <c r="S2382" s="113"/>
      <c r="T2382" s="113"/>
      <c r="U2382" s="113">
        <f t="shared" ref="U2382:X2382" si="33023">U2380/$F2380</f>
        <v>0</v>
      </c>
      <c r="V2382" s="113">
        <f t="shared" si="33023"/>
        <v>0</v>
      </c>
      <c r="W2382" s="113">
        <f t="shared" si="33023"/>
        <v>0</v>
      </c>
      <c r="X2382" s="113">
        <f t="shared" si="33023"/>
        <v>0</v>
      </c>
      <c r="Y2382" s="113">
        <f t="shared" ref="Y2382:AG2382" si="33024">Y2380/$F2380</f>
        <v>0</v>
      </c>
      <c r="Z2382" s="113">
        <f t="shared" si="33024"/>
        <v>0</v>
      </c>
      <c r="AA2382" s="113">
        <f t="shared" si="33024"/>
        <v>0</v>
      </c>
      <c r="AB2382" s="113">
        <f t="shared" si="33024"/>
        <v>0</v>
      </c>
      <c r="AC2382" s="113">
        <f t="shared" si="33024"/>
        <v>0</v>
      </c>
      <c r="AD2382" s="113">
        <f t="shared" si="33024"/>
        <v>0</v>
      </c>
      <c r="AE2382" s="113">
        <f t="shared" si="33024"/>
        <v>0</v>
      </c>
      <c r="AF2382" s="113">
        <f t="shared" si="33024"/>
        <v>0</v>
      </c>
      <c r="AG2382" s="113">
        <f t="shared" si="33024"/>
        <v>0</v>
      </c>
      <c r="AH2382" s="113">
        <f t="shared" ref="AH2382:AK2382" si="33025">AH2380/$F2380</f>
        <v>0</v>
      </c>
      <c r="AI2382" s="113">
        <f t="shared" si="33025"/>
        <v>0</v>
      </c>
      <c r="AJ2382" s="113">
        <f t="shared" si="33025"/>
        <v>0</v>
      </c>
      <c r="AK2382" s="113">
        <f t="shared" si="33025"/>
        <v>0</v>
      </c>
      <c r="AL2382" s="113">
        <f t="shared" ref="AL2382:AT2382" si="33026">AL2380/$F2380</f>
        <v>0</v>
      </c>
      <c r="AM2382" s="113">
        <f t="shared" si="33026"/>
        <v>0</v>
      </c>
      <c r="AN2382" s="113">
        <f t="shared" si="33026"/>
        <v>0</v>
      </c>
      <c r="AO2382" s="113">
        <f t="shared" si="33026"/>
        <v>0</v>
      </c>
      <c r="AP2382" s="113">
        <f t="shared" si="33026"/>
        <v>0</v>
      </c>
      <c r="AQ2382" s="113">
        <f t="shared" si="33026"/>
        <v>0</v>
      </c>
      <c r="AR2382" s="113">
        <f t="shared" si="33026"/>
        <v>0</v>
      </c>
      <c r="AS2382" s="113">
        <f t="shared" si="33026"/>
        <v>0</v>
      </c>
      <c r="AT2382" s="113">
        <f t="shared" si="33026"/>
        <v>0</v>
      </c>
      <c r="AU2382" s="113">
        <f t="shared" ref="AU2382:AX2382" si="33027">AU2380/$F2380</f>
        <v>0</v>
      </c>
      <c r="AV2382" s="113">
        <f t="shared" si="33027"/>
        <v>0</v>
      </c>
      <c r="AW2382" s="113">
        <f t="shared" si="33027"/>
        <v>0</v>
      </c>
      <c r="AX2382" s="113">
        <f t="shared" si="33027"/>
        <v>0</v>
      </c>
      <c r="AY2382" s="113">
        <f t="shared" ref="AY2382:BC2382" si="33028">AY2380/$F2380</f>
        <v>0</v>
      </c>
      <c r="AZ2382" s="113">
        <f t="shared" si="33028"/>
        <v>0</v>
      </c>
      <c r="BA2382" s="113">
        <f t="shared" si="33028"/>
        <v>0</v>
      </c>
      <c r="BB2382" s="113">
        <f t="shared" si="33028"/>
        <v>0</v>
      </c>
      <c r="BC2382" s="113">
        <f t="shared" si="33028"/>
        <v>0</v>
      </c>
      <c r="BD2382" s="113">
        <f t="shared" ref="BD2382:BG2382" si="33029">BD2380/$F2380</f>
        <v>0</v>
      </c>
      <c r="BE2382" s="113">
        <f t="shared" si="33029"/>
        <v>0</v>
      </c>
      <c r="BF2382" s="113">
        <f t="shared" si="33029"/>
        <v>0</v>
      </c>
      <c r="BG2382" s="113">
        <f t="shared" si="33029"/>
        <v>0</v>
      </c>
      <c r="BH2382" s="113">
        <f t="shared" ref="BH2382:BK2382" si="33030">BH2380/$F2380</f>
        <v>0</v>
      </c>
      <c r="BI2382" s="113">
        <f t="shared" si="33030"/>
        <v>0</v>
      </c>
      <c r="BJ2382" s="113">
        <f t="shared" si="33030"/>
        <v>0</v>
      </c>
      <c r="BK2382" s="113">
        <f t="shared" si="33030"/>
        <v>0</v>
      </c>
      <c r="BL2382" s="113">
        <f t="shared" ref="BL2382:BP2382" si="33031">BL2380/$F2380</f>
        <v>0</v>
      </c>
      <c r="BM2382" s="113">
        <f t="shared" si="33031"/>
        <v>0</v>
      </c>
      <c r="BN2382" s="113">
        <f t="shared" si="33031"/>
        <v>0</v>
      </c>
      <c r="BO2382" s="113">
        <f t="shared" si="33031"/>
        <v>0</v>
      </c>
      <c r="BP2382" s="113">
        <f t="shared" si="33031"/>
        <v>0</v>
      </c>
      <c r="BQ2382" s="113">
        <f t="shared" ref="BQ2382:BR2382" si="33032">BQ2380/$F2380</f>
        <v>0</v>
      </c>
      <c r="BR2382" s="113">
        <f t="shared" si="33032"/>
        <v>0</v>
      </c>
      <c r="BS2382" s="113">
        <f t="shared" ref="BS2382:CG2382" si="33033">BS2380/$F2380</f>
        <v>0</v>
      </c>
      <c r="BT2382" s="113">
        <f t="shared" si="33033"/>
        <v>0</v>
      </c>
      <c r="BU2382" s="113">
        <f t="shared" si="33033"/>
        <v>0</v>
      </c>
      <c r="BV2382" s="113">
        <f t="shared" si="33033"/>
        <v>0</v>
      </c>
      <c r="BW2382" s="113">
        <f t="shared" si="33033"/>
        <v>0</v>
      </c>
      <c r="BX2382" s="113">
        <f t="shared" si="33033"/>
        <v>0</v>
      </c>
      <c r="BY2382" s="113">
        <f t="shared" si="33033"/>
        <v>0</v>
      </c>
      <c r="BZ2382" s="113">
        <f t="shared" si="33033"/>
        <v>0.125</v>
      </c>
      <c r="CA2382" s="113">
        <f t="shared" si="33033"/>
        <v>0.125</v>
      </c>
      <c r="CB2382" s="113">
        <f t="shared" si="33033"/>
        <v>0.125</v>
      </c>
      <c r="CC2382" s="113">
        <f t="shared" si="33033"/>
        <v>0.125</v>
      </c>
      <c r="CD2382" s="113">
        <f t="shared" si="33033"/>
        <v>0.125</v>
      </c>
      <c r="CE2382" s="113">
        <f t="shared" ref="CE2382" si="33034">CE2380/$F2380</f>
        <v>0.125</v>
      </c>
      <c r="CF2382" s="113">
        <f t="shared" si="33033"/>
        <v>0.125</v>
      </c>
      <c r="CG2382" s="113">
        <f t="shared" si="33033"/>
        <v>0.125</v>
      </c>
      <c r="CH2382" s="114">
        <f>IF(C2380="","",100%-SUM(G2382:CG2382))</f>
        <v>0</v>
      </c>
      <c r="CI2382" s="115">
        <f>IF(C2380="","",SUM(G2382:CG2382))</f>
        <v>1</v>
      </c>
      <c r="CJ2382" s="67" t="b">
        <f>IF(C2380="","",SUM(G2382:CG2382)=CI2382)</f>
        <v>1</v>
      </c>
    </row>
    <row r="2383" spans="1:97" x14ac:dyDescent="0.3">
      <c r="A2383" s="31">
        <v>22</v>
      </c>
      <c r="B2383" s="32" t="s">
        <v>1676</v>
      </c>
      <c r="C2383" s="33"/>
      <c r="D2383" s="33"/>
      <c r="E2383" s="34" t="s">
        <v>8</v>
      </c>
      <c r="F2383" s="84">
        <f>SUM(F2384:F2389)</f>
        <v>140790000</v>
      </c>
      <c r="G2383" s="6">
        <f t="shared" ref="G2383:BR2383" si="33035">SUM(G2384+G2387)</f>
        <v>0</v>
      </c>
      <c r="H2383" s="6">
        <f t="shared" si="33035"/>
        <v>0</v>
      </c>
      <c r="I2383" s="6">
        <f t="shared" si="33035"/>
        <v>0</v>
      </c>
      <c r="J2383" s="6">
        <f t="shared" si="33035"/>
        <v>0</v>
      </c>
      <c r="K2383" s="6">
        <f t="shared" si="33035"/>
        <v>0</v>
      </c>
      <c r="L2383" s="6">
        <f t="shared" si="33035"/>
        <v>0</v>
      </c>
      <c r="M2383" s="6">
        <f t="shared" si="33035"/>
        <v>0</v>
      </c>
      <c r="N2383" s="6">
        <f t="shared" si="33035"/>
        <v>0</v>
      </c>
      <c r="O2383" s="6">
        <f t="shared" si="33035"/>
        <v>0</v>
      </c>
      <c r="P2383" s="6">
        <f t="shared" si="33035"/>
        <v>0</v>
      </c>
      <c r="Q2383" s="6">
        <f t="shared" si="33035"/>
        <v>0</v>
      </c>
      <c r="R2383" s="6">
        <f t="shared" si="33035"/>
        <v>0</v>
      </c>
      <c r="S2383" s="6">
        <f t="shared" si="33035"/>
        <v>0</v>
      </c>
      <c r="T2383" s="6">
        <f t="shared" si="33035"/>
        <v>0</v>
      </c>
      <c r="U2383" s="6">
        <f t="shared" si="33035"/>
        <v>0</v>
      </c>
      <c r="V2383" s="6">
        <f t="shared" si="33035"/>
        <v>0</v>
      </c>
      <c r="W2383" s="6">
        <f t="shared" si="33035"/>
        <v>0</v>
      </c>
      <c r="X2383" s="6">
        <f t="shared" si="33035"/>
        <v>0</v>
      </c>
      <c r="Y2383" s="6">
        <f t="shared" si="33035"/>
        <v>0</v>
      </c>
      <c r="Z2383" s="6">
        <f t="shared" si="33035"/>
        <v>0</v>
      </c>
      <c r="AA2383" s="6">
        <f t="shared" si="33035"/>
        <v>0</v>
      </c>
      <c r="AB2383" s="6">
        <f t="shared" si="33035"/>
        <v>0</v>
      </c>
      <c r="AC2383" s="6">
        <f t="shared" si="33035"/>
        <v>0</v>
      </c>
      <c r="AD2383" s="6">
        <f t="shared" si="33035"/>
        <v>0</v>
      </c>
      <c r="AE2383" s="6">
        <f t="shared" si="33035"/>
        <v>0</v>
      </c>
      <c r="AF2383" s="6">
        <f t="shared" si="33035"/>
        <v>0</v>
      </c>
      <c r="AG2383" s="6">
        <f t="shared" si="33035"/>
        <v>0</v>
      </c>
      <c r="AH2383" s="6">
        <f t="shared" si="33035"/>
        <v>0</v>
      </c>
      <c r="AI2383" s="6">
        <f t="shared" si="33035"/>
        <v>0</v>
      </c>
      <c r="AJ2383" s="6">
        <f t="shared" si="33035"/>
        <v>0</v>
      </c>
      <c r="AK2383" s="6">
        <f t="shared" si="33035"/>
        <v>0</v>
      </c>
      <c r="AL2383" s="6">
        <f t="shared" si="33035"/>
        <v>0</v>
      </c>
      <c r="AM2383" s="6">
        <f t="shared" si="33035"/>
        <v>0</v>
      </c>
      <c r="AN2383" s="6">
        <f t="shared" si="33035"/>
        <v>0</v>
      </c>
      <c r="AO2383" s="6">
        <f t="shared" si="33035"/>
        <v>0</v>
      </c>
      <c r="AP2383" s="6">
        <f t="shared" si="33035"/>
        <v>0</v>
      </c>
      <c r="AQ2383" s="6">
        <f t="shared" si="33035"/>
        <v>0</v>
      </c>
      <c r="AR2383" s="6">
        <f t="shared" si="33035"/>
        <v>0</v>
      </c>
      <c r="AS2383" s="6">
        <f t="shared" si="33035"/>
        <v>0</v>
      </c>
      <c r="AT2383" s="6">
        <f t="shared" si="33035"/>
        <v>0</v>
      </c>
      <c r="AU2383" s="6">
        <f t="shared" si="33035"/>
        <v>0</v>
      </c>
      <c r="AV2383" s="6">
        <f t="shared" si="33035"/>
        <v>0</v>
      </c>
      <c r="AW2383" s="6">
        <f t="shared" si="33035"/>
        <v>0</v>
      </c>
      <c r="AX2383" s="6">
        <f t="shared" si="33035"/>
        <v>0</v>
      </c>
      <c r="AY2383" s="6">
        <f t="shared" si="33035"/>
        <v>0</v>
      </c>
      <c r="AZ2383" s="6">
        <f t="shared" si="33035"/>
        <v>0</v>
      </c>
      <c r="BA2383" s="6">
        <f t="shared" si="33035"/>
        <v>0</v>
      </c>
      <c r="BB2383" s="6">
        <f t="shared" si="33035"/>
        <v>0</v>
      </c>
      <c r="BC2383" s="6">
        <f t="shared" si="33035"/>
        <v>0</v>
      </c>
      <c r="BD2383" s="6">
        <f t="shared" si="33035"/>
        <v>0</v>
      </c>
      <c r="BE2383" s="6">
        <f t="shared" si="33035"/>
        <v>0</v>
      </c>
      <c r="BF2383" s="6">
        <f t="shared" si="33035"/>
        <v>0</v>
      </c>
      <c r="BG2383" s="6">
        <f t="shared" si="33035"/>
        <v>0</v>
      </c>
      <c r="BH2383" s="6">
        <f t="shared" si="33035"/>
        <v>0</v>
      </c>
      <c r="BI2383" s="6">
        <f t="shared" si="33035"/>
        <v>0</v>
      </c>
      <c r="BJ2383" s="6">
        <f t="shared" si="33035"/>
        <v>0</v>
      </c>
      <c r="BK2383" s="6">
        <f t="shared" si="33035"/>
        <v>0</v>
      </c>
      <c r="BL2383" s="6">
        <f t="shared" si="33035"/>
        <v>0</v>
      </c>
      <c r="BM2383" s="6">
        <f t="shared" si="33035"/>
        <v>0</v>
      </c>
      <c r="BN2383" s="6">
        <f t="shared" si="33035"/>
        <v>0</v>
      </c>
      <c r="BO2383" s="6">
        <f t="shared" si="33035"/>
        <v>0</v>
      </c>
      <c r="BP2383" s="6">
        <f t="shared" si="33035"/>
        <v>0</v>
      </c>
      <c r="BQ2383" s="6">
        <f t="shared" si="33035"/>
        <v>0</v>
      </c>
      <c r="BR2383" s="6">
        <f t="shared" si="33035"/>
        <v>0</v>
      </c>
      <c r="BS2383" s="6">
        <f t="shared" ref="BS2383:CG2383" si="33036">SUM(BS2384+BS2387)</f>
        <v>0</v>
      </c>
      <c r="BT2383" s="6">
        <f t="shared" si="33036"/>
        <v>0</v>
      </c>
      <c r="BU2383" s="6">
        <f t="shared" si="33036"/>
        <v>0</v>
      </c>
      <c r="BV2383" s="6">
        <f t="shared" si="33036"/>
        <v>0</v>
      </c>
      <c r="BW2383" s="6">
        <f t="shared" si="33036"/>
        <v>0</v>
      </c>
      <c r="BX2383" s="6">
        <f t="shared" si="33036"/>
        <v>0</v>
      </c>
      <c r="BY2383" s="6">
        <f t="shared" si="33036"/>
        <v>0</v>
      </c>
      <c r="BZ2383" s="6">
        <f t="shared" si="33036"/>
        <v>0</v>
      </c>
      <c r="CA2383" s="6">
        <f t="shared" si="33036"/>
        <v>0</v>
      </c>
      <c r="CB2383" s="6">
        <f t="shared" si="33036"/>
        <v>0</v>
      </c>
      <c r="CC2383" s="6">
        <f t="shared" si="33036"/>
        <v>28158000</v>
      </c>
      <c r="CD2383" s="6">
        <f t="shared" si="33036"/>
        <v>28158000</v>
      </c>
      <c r="CE2383" s="6">
        <f t="shared" si="33036"/>
        <v>28158000</v>
      </c>
      <c r="CF2383" s="6">
        <f t="shared" si="33036"/>
        <v>28158000</v>
      </c>
      <c r="CG2383" s="6">
        <f t="shared" si="33036"/>
        <v>28158000</v>
      </c>
      <c r="CH2383" s="107">
        <f>F2383-SUM(G2383:CG2383)</f>
        <v>0</v>
      </c>
      <c r="CI2383" s="107" t="str">
        <f>IF(C2383="","",SUM(G2383:CG2383))</f>
        <v/>
      </c>
      <c r="CJ2383" s="67" t="str">
        <f>IF(C2383="","",F2383=CI2383)</f>
        <v/>
      </c>
    </row>
    <row r="2384" spans="1:97" s="5" customFormat="1" ht="22.05" customHeight="1" x14ac:dyDescent="0.3">
      <c r="A2384" s="171" t="s">
        <v>1677</v>
      </c>
      <c r="B2384" s="155" t="s">
        <v>1678</v>
      </c>
      <c r="C2384" s="168" t="s">
        <v>163</v>
      </c>
      <c r="D2384" s="158">
        <v>156</v>
      </c>
      <c r="E2384" s="161">
        <v>590000</v>
      </c>
      <c r="F2384" s="164">
        <f t="shared" ref="F2384:F2387" si="33037">ROUND(E2384*D2384,0)</f>
        <v>92040000</v>
      </c>
      <c r="G2384" s="108"/>
      <c r="H2384" s="108"/>
      <c r="I2384" s="108"/>
      <c r="J2384" s="108"/>
      <c r="K2384" s="108"/>
      <c r="L2384" s="108"/>
      <c r="M2384" s="108"/>
      <c r="N2384" s="108"/>
      <c r="O2384" s="108"/>
      <c r="P2384" s="108"/>
      <c r="Q2384" s="108"/>
      <c r="R2384" s="108"/>
      <c r="S2384" s="108"/>
      <c r="T2384" s="108"/>
      <c r="U2384" s="108"/>
      <c r="V2384" s="108"/>
      <c r="W2384" s="108"/>
      <c r="X2384" s="108"/>
      <c r="Y2384" s="108"/>
      <c r="Z2384" s="108"/>
      <c r="AA2384" s="108"/>
      <c r="AB2384" s="108"/>
      <c r="AC2384" s="108"/>
      <c r="AD2384" s="108"/>
      <c r="AE2384" s="108"/>
      <c r="AF2384" s="108"/>
      <c r="AG2384" s="108"/>
      <c r="AH2384" s="108"/>
      <c r="AI2384" s="108"/>
      <c r="AJ2384" s="108"/>
      <c r="AK2384" s="108"/>
      <c r="AL2384" s="108"/>
      <c r="AM2384" s="108"/>
      <c r="AN2384" s="108"/>
      <c r="AO2384" s="108"/>
      <c r="AP2384" s="108"/>
      <c r="AQ2384" s="108"/>
      <c r="AR2384" s="108"/>
      <c r="AS2384" s="108"/>
      <c r="AT2384" s="108"/>
      <c r="AU2384" s="108"/>
      <c r="AV2384" s="108"/>
      <c r="AW2384" s="108"/>
      <c r="AX2384" s="108"/>
      <c r="AY2384" s="108"/>
      <c r="AZ2384" s="108"/>
      <c r="BA2384" s="108"/>
      <c r="BB2384" s="108"/>
      <c r="BC2384" s="108"/>
      <c r="BD2384" s="108"/>
      <c r="BE2384" s="108"/>
      <c r="BF2384" s="108"/>
      <c r="BG2384" s="108"/>
      <c r="BH2384" s="108"/>
      <c r="BI2384" s="108"/>
      <c r="BJ2384" s="108"/>
      <c r="BK2384" s="108"/>
      <c r="BL2384" s="108"/>
      <c r="BM2384" s="108"/>
      <c r="BN2384" s="108"/>
      <c r="BO2384" s="108"/>
      <c r="BP2384" s="108"/>
      <c r="BQ2384" s="108"/>
      <c r="BR2384" s="108"/>
      <c r="BS2384" s="108"/>
      <c r="BT2384" s="108"/>
      <c r="BU2384" s="108"/>
      <c r="BV2384" s="108"/>
      <c r="BW2384" s="108"/>
      <c r="BX2384" s="108"/>
      <c r="BY2384" s="108"/>
      <c r="BZ2384" s="108"/>
      <c r="CA2384" s="108"/>
      <c r="CB2384" s="108"/>
      <c r="CC2384" s="108">
        <f>ROUND($F2384/5,0)</f>
        <v>18408000</v>
      </c>
      <c r="CD2384" s="108">
        <f t="shared" ref="CD2384:CG2384" si="33038">ROUND($F2384/5,0)</f>
        <v>18408000</v>
      </c>
      <c r="CE2384" s="108">
        <f t="shared" si="33038"/>
        <v>18408000</v>
      </c>
      <c r="CF2384" s="108">
        <f t="shared" si="33038"/>
        <v>18408000</v>
      </c>
      <c r="CG2384" s="108">
        <f t="shared" si="33038"/>
        <v>18408000</v>
      </c>
      <c r="CH2384" s="109">
        <f>IF(C2384="","",F2384-SUM(G2384:CG2384))</f>
        <v>0</v>
      </c>
      <c r="CI2384" s="107">
        <f>IF(C2384="","",SUM(G2384:CG2384))</f>
        <v>92040000</v>
      </c>
      <c r="CJ2384" s="67" t="b">
        <f>IF(C2384="","",F2384=CI2384)</f>
        <v>1</v>
      </c>
    </row>
    <row r="2385" spans="1:88" s="5" customFormat="1" ht="22.05" customHeight="1" x14ac:dyDescent="0.3">
      <c r="A2385" s="172"/>
      <c r="B2385" s="156"/>
      <c r="C2385" s="169"/>
      <c r="D2385" s="159"/>
      <c r="E2385" s="162"/>
      <c r="F2385" s="165"/>
      <c r="G2385" s="119">
        <f t="shared" ref="G2385" si="33039">ROUND(G2384/$E2384,2)</f>
        <v>0</v>
      </c>
      <c r="H2385" s="119"/>
      <c r="I2385" s="119"/>
      <c r="J2385" s="119"/>
      <c r="K2385" s="119"/>
      <c r="L2385" s="119"/>
      <c r="M2385" s="119"/>
      <c r="N2385" s="119"/>
      <c r="O2385" s="119"/>
      <c r="P2385" s="119"/>
      <c r="Q2385" s="119"/>
      <c r="R2385" s="119"/>
      <c r="S2385" s="119"/>
      <c r="T2385" s="119"/>
      <c r="U2385" s="110">
        <f t="shared" ref="U2385:X2385" si="33040">ROUND(U2384/$E2384,2)</f>
        <v>0</v>
      </c>
      <c r="V2385" s="110">
        <f t="shared" si="33040"/>
        <v>0</v>
      </c>
      <c r="W2385" s="110">
        <f t="shared" si="33040"/>
        <v>0</v>
      </c>
      <c r="X2385" s="119">
        <f t="shared" si="33040"/>
        <v>0</v>
      </c>
      <c r="Y2385" s="110">
        <f t="shared" ref="Y2385:AG2385" si="33041">ROUND(Y2384/$E2384,2)</f>
        <v>0</v>
      </c>
      <c r="Z2385" s="110">
        <f t="shared" si="33041"/>
        <v>0</v>
      </c>
      <c r="AA2385" s="110">
        <f t="shared" si="33041"/>
        <v>0</v>
      </c>
      <c r="AB2385" s="110">
        <f t="shared" si="33041"/>
        <v>0</v>
      </c>
      <c r="AC2385" s="110">
        <f t="shared" si="33041"/>
        <v>0</v>
      </c>
      <c r="AD2385" s="110">
        <f t="shared" si="33041"/>
        <v>0</v>
      </c>
      <c r="AE2385" s="110">
        <f t="shared" si="33041"/>
        <v>0</v>
      </c>
      <c r="AF2385" s="110">
        <f t="shared" si="33041"/>
        <v>0</v>
      </c>
      <c r="AG2385" s="119">
        <f t="shared" si="33041"/>
        <v>0</v>
      </c>
      <c r="AH2385" s="110">
        <f t="shared" ref="AH2385:AK2385" si="33042">ROUND(AH2384/$E2384,2)</f>
        <v>0</v>
      </c>
      <c r="AI2385" s="110">
        <f t="shared" si="33042"/>
        <v>0</v>
      </c>
      <c r="AJ2385" s="110">
        <f t="shared" si="33042"/>
        <v>0</v>
      </c>
      <c r="AK2385" s="119">
        <f t="shared" si="33042"/>
        <v>0</v>
      </c>
      <c r="AL2385" s="110">
        <f t="shared" ref="AL2385:AT2385" si="33043">ROUND(AL2384/$E2384,2)</f>
        <v>0</v>
      </c>
      <c r="AM2385" s="110">
        <f t="shared" si="33043"/>
        <v>0</v>
      </c>
      <c r="AN2385" s="110">
        <f t="shared" si="33043"/>
        <v>0</v>
      </c>
      <c r="AO2385" s="110">
        <f t="shared" si="33043"/>
        <v>0</v>
      </c>
      <c r="AP2385" s="110">
        <f t="shared" si="33043"/>
        <v>0</v>
      </c>
      <c r="AQ2385" s="110">
        <f t="shared" si="33043"/>
        <v>0</v>
      </c>
      <c r="AR2385" s="110">
        <f t="shared" si="33043"/>
        <v>0</v>
      </c>
      <c r="AS2385" s="110">
        <f t="shared" si="33043"/>
        <v>0</v>
      </c>
      <c r="AT2385" s="119">
        <f t="shared" si="33043"/>
        <v>0</v>
      </c>
      <c r="AU2385" s="110">
        <f t="shared" ref="AU2385:AX2385" si="33044">ROUND(AU2384/$E2384,2)</f>
        <v>0</v>
      </c>
      <c r="AV2385" s="110">
        <f t="shared" si="33044"/>
        <v>0</v>
      </c>
      <c r="AW2385" s="110">
        <f t="shared" si="33044"/>
        <v>0</v>
      </c>
      <c r="AX2385" s="119">
        <f t="shared" si="33044"/>
        <v>0</v>
      </c>
      <c r="AY2385" s="110">
        <f t="shared" ref="AY2385:BC2385" si="33045">ROUND(AY2384/$E2384,2)</f>
        <v>0</v>
      </c>
      <c r="AZ2385" s="110">
        <f t="shared" si="33045"/>
        <v>0</v>
      </c>
      <c r="BA2385" s="110">
        <f t="shared" si="33045"/>
        <v>0</v>
      </c>
      <c r="BB2385" s="110">
        <f t="shared" si="33045"/>
        <v>0</v>
      </c>
      <c r="BC2385" s="119">
        <f t="shared" si="33045"/>
        <v>0</v>
      </c>
      <c r="BD2385" s="110">
        <f t="shared" ref="BD2385:BG2385" si="33046">ROUND(BD2384/$E2384,2)</f>
        <v>0</v>
      </c>
      <c r="BE2385" s="110">
        <f t="shared" si="33046"/>
        <v>0</v>
      </c>
      <c r="BF2385" s="110">
        <f t="shared" si="33046"/>
        <v>0</v>
      </c>
      <c r="BG2385" s="119">
        <f t="shared" si="33046"/>
        <v>0</v>
      </c>
      <c r="BH2385" s="110">
        <f t="shared" ref="BH2385:BK2385" si="33047">ROUND(BH2384/$E2384,2)</f>
        <v>0</v>
      </c>
      <c r="BI2385" s="110">
        <f t="shared" si="33047"/>
        <v>0</v>
      </c>
      <c r="BJ2385" s="110">
        <f t="shared" si="33047"/>
        <v>0</v>
      </c>
      <c r="BK2385" s="119">
        <f t="shared" si="33047"/>
        <v>0</v>
      </c>
      <c r="BL2385" s="110">
        <f t="shared" ref="BL2385:BP2385" si="33048">ROUND(BL2384/$E2384,2)</f>
        <v>0</v>
      </c>
      <c r="BM2385" s="110">
        <f t="shared" si="33048"/>
        <v>0</v>
      </c>
      <c r="BN2385" s="110">
        <f t="shared" si="33048"/>
        <v>0</v>
      </c>
      <c r="BO2385" s="110">
        <f t="shared" si="33048"/>
        <v>0</v>
      </c>
      <c r="BP2385" s="119">
        <f t="shared" si="33048"/>
        <v>0</v>
      </c>
      <c r="BQ2385" s="110">
        <f t="shared" ref="BQ2385:BT2385" si="33049">ROUND(BQ2384/$E2384,2)</f>
        <v>0</v>
      </c>
      <c r="BR2385" s="110">
        <f t="shared" si="33049"/>
        <v>0</v>
      </c>
      <c r="BS2385" s="110">
        <f t="shared" si="33049"/>
        <v>0</v>
      </c>
      <c r="BT2385" s="119">
        <f t="shared" si="33049"/>
        <v>0</v>
      </c>
      <c r="BU2385" s="110">
        <f t="shared" ref="BU2385:BX2385" si="33050">ROUND(BU2384/$E2384,2)</f>
        <v>0</v>
      </c>
      <c r="BV2385" s="110">
        <f t="shared" si="33050"/>
        <v>0</v>
      </c>
      <c r="BW2385" s="110">
        <f t="shared" si="33050"/>
        <v>0</v>
      </c>
      <c r="BX2385" s="119">
        <f t="shared" si="33050"/>
        <v>0</v>
      </c>
      <c r="BY2385" s="110">
        <f t="shared" ref="BY2385:CA2385" si="33051">ROUND(BY2384/$E2384,2)</f>
        <v>0</v>
      </c>
      <c r="BZ2385" s="110">
        <f t="shared" si="33051"/>
        <v>0</v>
      </c>
      <c r="CA2385" s="110">
        <f t="shared" si="33051"/>
        <v>0</v>
      </c>
      <c r="CB2385" s="119">
        <f t="shared" ref="CB2385:CG2385" si="33052">ROUND(CB2384/$E2384,2)</f>
        <v>0</v>
      </c>
      <c r="CC2385" s="110">
        <f t="shared" si="33052"/>
        <v>31.2</v>
      </c>
      <c r="CD2385" s="110">
        <f t="shared" si="33052"/>
        <v>31.2</v>
      </c>
      <c r="CE2385" s="110">
        <f t="shared" ref="CE2385" si="33053">ROUND(CE2384/$E2384,2)</f>
        <v>31.2</v>
      </c>
      <c r="CF2385" s="110">
        <f t="shared" si="33052"/>
        <v>31.2</v>
      </c>
      <c r="CG2385" s="110">
        <f t="shared" si="33052"/>
        <v>31.2</v>
      </c>
      <c r="CH2385" s="111">
        <f>IF(C2384="","",D2384-SUM(G2385:CG2385))</f>
        <v>0</v>
      </c>
      <c r="CI2385" s="112">
        <f>IF(C2384="","",SUM(G2385:CG2385))</f>
        <v>156</v>
      </c>
      <c r="CJ2385" s="67" t="b">
        <f>IF(C2384="","",D2384=CI2385)</f>
        <v>1</v>
      </c>
    </row>
    <row r="2386" spans="1:88" s="5" customFormat="1" ht="22.05" customHeight="1" x14ac:dyDescent="0.3">
      <c r="A2386" s="173"/>
      <c r="B2386" s="157"/>
      <c r="C2386" s="170"/>
      <c r="D2386" s="160"/>
      <c r="E2386" s="163"/>
      <c r="F2386" s="166"/>
      <c r="G2386" s="113">
        <f t="shared" ref="G2386" si="33054">G2384/$F2384</f>
        <v>0</v>
      </c>
      <c r="H2386" s="113"/>
      <c r="I2386" s="113"/>
      <c r="J2386" s="113"/>
      <c r="K2386" s="113"/>
      <c r="L2386" s="113"/>
      <c r="M2386" s="113"/>
      <c r="N2386" s="113"/>
      <c r="O2386" s="113"/>
      <c r="P2386" s="113"/>
      <c r="Q2386" s="113"/>
      <c r="R2386" s="113"/>
      <c r="S2386" s="113"/>
      <c r="T2386" s="113"/>
      <c r="U2386" s="113">
        <f t="shared" ref="U2386:X2386" si="33055">U2384/$F2384</f>
        <v>0</v>
      </c>
      <c r="V2386" s="113">
        <f t="shared" si="33055"/>
        <v>0</v>
      </c>
      <c r="W2386" s="113">
        <f t="shared" si="33055"/>
        <v>0</v>
      </c>
      <c r="X2386" s="113">
        <f t="shared" si="33055"/>
        <v>0</v>
      </c>
      <c r="Y2386" s="113">
        <f t="shared" ref="Y2386:AG2386" si="33056">Y2384/$F2384</f>
        <v>0</v>
      </c>
      <c r="Z2386" s="113">
        <f t="shared" si="33056"/>
        <v>0</v>
      </c>
      <c r="AA2386" s="113">
        <f t="shared" si="33056"/>
        <v>0</v>
      </c>
      <c r="AB2386" s="113">
        <f t="shared" si="33056"/>
        <v>0</v>
      </c>
      <c r="AC2386" s="113">
        <f t="shared" si="33056"/>
        <v>0</v>
      </c>
      <c r="AD2386" s="113">
        <f t="shared" si="33056"/>
        <v>0</v>
      </c>
      <c r="AE2386" s="113">
        <f t="shared" si="33056"/>
        <v>0</v>
      </c>
      <c r="AF2386" s="113">
        <f t="shared" si="33056"/>
        <v>0</v>
      </c>
      <c r="AG2386" s="113">
        <f t="shared" si="33056"/>
        <v>0</v>
      </c>
      <c r="AH2386" s="113">
        <f t="shared" ref="AH2386:AK2386" si="33057">AH2384/$F2384</f>
        <v>0</v>
      </c>
      <c r="AI2386" s="113">
        <f t="shared" si="33057"/>
        <v>0</v>
      </c>
      <c r="AJ2386" s="113">
        <f t="shared" si="33057"/>
        <v>0</v>
      </c>
      <c r="AK2386" s="113">
        <f t="shared" si="33057"/>
        <v>0</v>
      </c>
      <c r="AL2386" s="113">
        <f t="shared" ref="AL2386:AT2386" si="33058">AL2384/$F2384</f>
        <v>0</v>
      </c>
      <c r="AM2386" s="113">
        <f t="shared" si="33058"/>
        <v>0</v>
      </c>
      <c r="AN2386" s="113">
        <f t="shared" si="33058"/>
        <v>0</v>
      </c>
      <c r="AO2386" s="113">
        <f t="shared" si="33058"/>
        <v>0</v>
      </c>
      <c r="AP2386" s="113">
        <f t="shared" si="33058"/>
        <v>0</v>
      </c>
      <c r="AQ2386" s="113">
        <f t="shared" si="33058"/>
        <v>0</v>
      </c>
      <c r="AR2386" s="113">
        <f t="shared" si="33058"/>
        <v>0</v>
      </c>
      <c r="AS2386" s="113">
        <f t="shared" si="33058"/>
        <v>0</v>
      </c>
      <c r="AT2386" s="113">
        <f t="shared" si="33058"/>
        <v>0</v>
      </c>
      <c r="AU2386" s="113">
        <f t="shared" ref="AU2386:AX2386" si="33059">AU2384/$F2384</f>
        <v>0</v>
      </c>
      <c r="AV2386" s="113">
        <f t="shared" si="33059"/>
        <v>0</v>
      </c>
      <c r="AW2386" s="113">
        <f t="shared" si="33059"/>
        <v>0</v>
      </c>
      <c r="AX2386" s="113">
        <f t="shared" si="33059"/>
        <v>0</v>
      </c>
      <c r="AY2386" s="113">
        <f t="shared" ref="AY2386:BC2386" si="33060">AY2384/$F2384</f>
        <v>0</v>
      </c>
      <c r="AZ2386" s="113">
        <f t="shared" si="33060"/>
        <v>0</v>
      </c>
      <c r="BA2386" s="113">
        <f t="shared" si="33060"/>
        <v>0</v>
      </c>
      <c r="BB2386" s="113">
        <f t="shared" si="33060"/>
        <v>0</v>
      </c>
      <c r="BC2386" s="113">
        <f t="shared" si="33060"/>
        <v>0</v>
      </c>
      <c r="BD2386" s="113">
        <f t="shared" ref="BD2386:BG2386" si="33061">BD2384/$F2384</f>
        <v>0</v>
      </c>
      <c r="BE2386" s="113">
        <f t="shared" si="33061"/>
        <v>0</v>
      </c>
      <c r="BF2386" s="113">
        <f t="shared" si="33061"/>
        <v>0</v>
      </c>
      <c r="BG2386" s="113">
        <f t="shared" si="33061"/>
        <v>0</v>
      </c>
      <c r="BH2386" s="113">
        <f t="shared" ref="BH2386:BK2386" si="33062">BH2384/$F2384</f>
        <v>0</v>
      </c>
      <c r="BI2386" s="113">
        <f t="shared" si="33062"/>
        <v>0</v>
      </c>
      <c r="BJ2386" s="113">
        <f t="shared" si="33062"/>
        <v>0</v>
      </c>
      <c r="BK2386" s="113">
        <f t="shared" si="33062"/>
        <v>0</v>
      </c>
      <c r="BL2386" s="113">
        <f t="shared" ref="BL2386:BP2386" si="33063">BL2384/$F2384</f>
        <v>0</v>
      </c>
      <c r="BM2386" s="113">
        <f t="shared" si="33063"/>
        <v>0</v>
      </c>
      <c r="BN2386" s="113">
        <f t="shared" si="33063"/>
        <v>0</v>
      </c>
      <c r="BO2386" s="113">
        <f t="shared" si="33063"/>
        <v>0</v>
      </c>
      <c r="BP2386" s="113">
        <f t="shared" si="33063"/>
        <v>0</v>
      </c>
      <c r="BQ2386" s="113">
        <f t="shared" ref="BQ2386:BT2386" si="33064">BQ2384/$F2384</f>
        <v>0</v>
      </c>
      <c r="BR2386" s="113">
        <f t="shared" si="33064"/>
        <v>0</v>
      </c>
      <c r="BS2386" s="113">
        <f t="shared" si="33064"/>
        <v>0</v>
      </c>
      <c r="BT2386" s="113">
        <f t="shared" si="33064"/>
        <v>0</v>
      </c>
      <c r="BU2386" s="113">
        <f t="shared" ref="BU2386:BX2386" si="33065">BU2384/$F2384</f>
        <v>0</v>
      </c>
      <c r="BV2386" s="113">
        <f t="shared" si="33065"/>
        <v>0</v>
      </c>
      <c r="BW2386" s="113">
        <f t="shared" si="33065"/>
        <v>0</v>
      </c>
      <c r="BX2386" s="113">
        <f t="shared" si="33065"/>
        <v>0</v>
      </c>
      <c r="BY2386" s="113">
        <f t="shared" ref="BY2386:CA2386" si="33066">BY2384/$F2384</f>
        <v>0</v>
      </c>
      <c r="BZ2386" s="113">
        <f t="shared" si="33066"/>
        <v>0</v>
      </c>
      <c r="CA2386" s="113">
        <f t="shared" si="33066"/>
        <v>0</v>
      </c>
      <c r="CB2386" s="113">
        <f t="shared" ref="CB2386:CG2386" si="33067">CB2384/$F2384</f>
        <v>0</v>
      </c>
      <c r="CC2386" s="113">
        <f t="shared" si="33067"/>
        <v>0.2</v>
      </c>
      <c r="CD2386" s="113">
        <f t="shared" si="33067"/>
        <v>0.2</v>
      </c>
      <c r="CE2386" s="113">
        <f t="shared" ref="CE2386" si="33068">CE2384/$F2384</f>
        <v>0.2</v>
      </c>
      <c r="CF2386" s="113">
        <f t="shared" si="33067"/>
        <v>0.2</v>
      </c>
      <c r="CG2386" s="113">
        <f t="shared" si="33067"/>
        <v>0.2</v>
      </c>
      <c r="CH2386" s="114">
        <f>IF(C2384="","",100%-SUM(G2386:CG2386))</f>
        <v>0</v>
      </c>
      <c r="CI2386" s="115">
        <f>IF(C2384="","",SUM(G2386:CG2386))</f>
        <v>1</v>
      </c>
      <c r="CJ2386" s="67" t="b">
        <f>IF(C2384="","",SUM(G2386:CG2386)=CI2386)</f>
        <v>1</v>
      </c>
    </row>
    <row r="2387" spans="1:88" s="5" customFormat="1" ht="15" customHeight="1" x14ac:dyDescent="0.3">
      <c r="A2387" s="171" t="s">
        <v>1679</v>
      </c>
      <c r="B2387" s="155" t="s">
        <v>1680</v>
      </c>
      <c r="C2387" s="168" t="s">
        <v>163</v>
      </c>
      <c r="D2387" s="158">
        <v>39</v>
      </c>
      <c r="E2387" s="161">
        <v>1250000</v>
      </c>
      <c r="F2387" s="164">
        <f t="shared" si="33037"/>
        <v>48750000</v>
      </c>
      <c r="G2387" s="108"/>
      <c r="H2387" s="108"/>
      <c r="I2387" s="108"/>
      <c r="J2387" s="108"/>
      <c r="K2387" s="108"/>
      <c r="L2387" s="108"/>
      <c r="M2387" s="108"/>
      <c r="N2387" s="108"/>
      <c r="O2387" s="108"/>
      <c r="P2387" s="108"/>
      <c r="Q2387" s="108"/>
      <c r="R2387" s="108"/>
      <c r="S2387" s="108"/>
      <c r="T2387" s="108"/>
      <c r="U2387" s="108"/>
      <c r="V2387" s="108"/>
      <c r="W2387" s="108"/>
      <c r="X2387" s="108"/>
      <c r="Y2387" s="108"/>
      <c r="Z2387" s="108"/>
      <c r="AA2387" s="108"/>
      <c r="AB2387" s="108"/>
      <c r="AC2387" s="108"/>
      <c r="AD2387" s="108"/>
      <c r="AE2387" s="108"/>
      <c r="AF2387" s="108"/>
      <c r="AG2387" s="108"/>
      <c r="AH2387" s="108"/>
      <c r="AI2387" s="108"/>
      <c r="AJ2387" s="108"/>
      <c r="AK2387" s="108"/>
      <c r="AL2387" s="108"/>
      <c r="AM2387" s="108"/>
      <c r="AN2387" s="108"/>
      <c r="AO2387" s="108"/>
      <c r="AP2387" s="108"/>
      <c r="AQ2387" s="108"/>
      <c r="AR2387" s="108"/>
      <c r="AS2387" s="108"/>
      <c r="AT2387" s="108"/>
      <c r="AU2387" s="108"/>
      <c r="AV2387" s="108"/>
      <c r="AW2387" s="108"/>
      <c r="AX2387" s="108"/>
      <c r="AY2387" s="108"/>
      <c r="AZ2387" s="108"/>
      <c r="BA2387" s="108"/>
      <c r="BB2387" s="108"/>
      <c r="BC2387" s="108"/>
      <c r="BD2387" s="108"/>
      <c r="BE2387" s="108"/>
      <c r="BF2387" s="108"/>
      <c r="BG2387" s="108"/>
      <c r="BH2387" s="108"/>
      <c r="BI2387" s="108"/>
      <c r="BJ2387" s="108"/>
      <c r="BK2387" s="108"/>
      <c r="BL2387" s="108"/>
      <c r="BM2387" s="108"/>
      <c r="BN2387" s="108"/>
      <c r="BO2387" s="108"/>
      <c r="BP2387" s="108"/>
      <c r="BQ2387" s="108"/>
      <c r="BR2387" s="108"/>
      <c r="BS2387" s="108"/>
      <c r="BT2387" s="108"/>
      <c r="BU2387" s="108"/>
      <c r="BV2387" s="108"/>
      <c r="BW2387" s="108"/>
      <c r="BX2387" s="108"/>
      <c r="BY2387" s="108"/>
      <c r="BZ2387" s="108"/>
      <c r="CA2387" s="108"/>
      <c r="CB2387" s="108"/>
      <c r="CC2387" s="108">
        <f>ROUND($F2387/5,0)</f>
        <v>9750000</v>
      </c>
      <c r="CD2387" s="108">
        <f t="shared" ref="CD2387:CG2387" si="33069">ROUND($F2387/5,0)</f>
        <v>9750000</v>
      </c>
      <c r="CE2387" s="108">
        <f t="shared" si="33069"/>
        <v>9750000</v>
      </c>
      <c r="CF2387" s="108">
        <f t="shared" si="33069"/>
        <v>9750000</v>
      </c>
      <c r="CG2387" s="108">
        <f t="shared" si="33069"/>
        <v>9750000</v>
      </c>
      <c r="CH2387" s="109">
        <f>IF(C2387="","",F2387-SUM(G2387:CG2387))</f>
        <v>0</v>
      </c>
      <c r="CI2387" s="107">
        <f>IF(C2387="","",SUM(G2387:CG2387))</f>
        <v>48750000</v>
      </c>
      <c r="CJ2387" s="67" t="b">
        <f>IF(C2387="","",F2387=CI2387)</f>
        <v>1</v>
      </c>
    </row>
    <row r="2388" spans="1:88" s="5" customFormat="1" x14ac:dyDescent="0.3">
      <c r="A2388" s="172"/>
      <c r="B2388" s="156"/>
      <c r="C2388" s="169"/>
      <c r="D2388" s="159"/>
      <c r="E2388" s="162"/>
      <c r="F2388" s="165"/>
      <c r="G2388" s="119">
        <f t="shared" ref="G2388" si="33070">ROUND(G2387/$E2387,2)</f>
        <v>0</v>
      </c>
      <c r="H2388" s="119"/>
      <c r="I2388" s="119"/>
      <c r="J2388" s="119"/>
      <c r="K2388" s="119"/>
      <c r="L2388" s="119"/>
      <c r="M2388" s="119"/>
      <c r="N2388" s="119"/>
      <c r="O2388" s="119"/>
      <c r="P2388" s="119"/>
      <c r="Q2388" s="119"/>
      <c r="R2388" s="119"/>
      <c r="S2388" s="119"/>
      <c r="T2388" s="119"/>
      <c r="U2388" s="110">
        <f t="shared" ref="U2388:X2388" si="33071">ROUND(U2387/$E2387,2)</f>
        <v>0</v>
      </c>
      <c r="V2388" s="110">
        <f t="shared" si="33071"/>
        <v>0</v>
      </c>
      <c r="W2388" s="110">
        <f t="shared" si="33071"/>
        <v>0</v>
      </c>
      <c r="X2388" s="119">
        <f t="shared" si="33071"/>
        <v>0</v>
      </c>
      <c r="Y2388" s="110">
        <f t="shared" ref="Y2388:AG2388" si="33072">ROUND(Y2387/$E2387,2)</f>
        <v>0</v>
      </c>
      <c r="Z2388" s="110">
        <f t="shared" si="33072"/>
        <v>0</v>
      </c>
      <c r="AA2388" s="110">
        <f t="shared" si="33072"/>
        <v>0</v>
      </c>
      <c r="AB2388" s="110">
        <f t="shared" si="33072"/>
        <v>0</v>
      </c>
      <c r="AC2388" s="110">
        <f t="shared" si="33072"/>
        <v>0</v>
      </c>
      <c r="AD2388" s="110">
        <f t="shared" si="33072"/>
        <v>0</v>
      </c>
      <c r="AE2388" s="110">
        <f t="shared" si="33072"/>
        <v>0</v>
      </c>
      <c r="AF2388" s="110">
        <f t="shared" si="33072"/>
        <v>0</v>
      </c>
      <c r="AG2388" s="119">
        <f t="shared" si="33072"/>
        <v>0</v>
      </c>
      <c r="AH2388" s="110">
        <f t="shared" ref="AH2388:AK2388" si="33073">ROUND(AH2387/$E2387,2)</f>
        <v>0</v>
      </c>
      <c r="AI2388" s="110">
        <f t="shared" si="33073"/>
        <v>0</v>
      </c>
      <c r="AJ2388" s="110">
        <f t="shared" si="33073"/>
        <v>0</v>
      </c>
      <c r="AK2388" s="119">
        <f t="shared" si="33073"/>
        <v>0</v>
      </c>
      <c r="AL2388" s="110">
        <f t="shared" ref="AL2388:AT2388" si="33074">ROUND(AL2387/$E2387,2)</f>
        <v>0</v>
      </c>
      <c r="AM2388" s="110">
        <f t="shared" si="33074"/>
        <v>0</v>
      </c>
      <c r="AN2388" s="110">
        <f t="shared" si="33074"/>
        <v>0</v>
      </c>
      <c r="AO2388" s="110">
        <f t="shared" si="33074"/>
        <v>0</v>
      </c>
      <c r="AP2388" s="110">
        <f t="shared" si="33074"/>
        <v>0</v>
      </c>
      <c r="AQ2388" s="110">
        <f t="shared" si="33074"/>
        <v>0</v>
      </c>
      <c r="AR2388" s="110">
        <f t="shared" si="33074"/>
        <v>0</v>
      </c>
      <c r="AS2388" s="110">
        <f t="shared" si="33074"/>
        <v>0</v>
      </c>
      <c r="AT2388" s="119">
        <f t="shared" si="33074"/>
        <v>0</v>
      </c>
      <c r="AU2388" s="110">
        <f t="shared" ref="AU2388:AX2388" si="33075">ROUND(AU2387/$E2387,2)</f>
        <v>0</v>
      </c>
      <c r="AV2388" s="110">
        <f t="shared" si="33075"/>
        <v>0</v>
      </c>
      <c r="AW2388" s="110">
        <f t="shared" si="33075"/>
        <v>0</v>
      </c>
      <c r="AX2388" s="119">
        <f t="shared" si="33075"/>
        <v>0</v>
      </c>
      <c r="AY2388" s="110">
        <f t="shared" ref="AY2388:BC2388" si="33076">ROUND(AY2387/$E2387,2)</f>
        <v>0</v>
      </c>
      <c r="AZ2388" s="110">
        <f t="shared" si="33076"/>
        <v>0</v>
      </c>
      <c r="BA2388" s="110">
        <f t="shared" si="33076"/>
        <v>0</v>
      </c>
      <c r="BB2388" s="110">
        <f t="shared" si="33076"/>
        <v>0</v>
      </c>
      <c r="BC2388" s="119">
        <f t="shared" si="33076"/>
        <v>0</v>
      </c>
      <c r="BD2388" s="110">
        <f t="shared" ref="BD2388:BG2388" si="33077">ROUND(BD2387/$E2387,2)</f>
        <v>0</v>
      </c>
      <c r="BE2388" s="110">
        <f t="shared" si="33077"/>
        <v>0</v>
      </c>
      <c r="BF2388" s="110">
        <f t="shared" si="33077"/>
        <v>0</v>
      </c>
      <c r="BG2388" s="119">
        <f t="shared" si="33077"/>
        <v>0</v>
      </c>
      <c r="BH2388" s="110">
        <f t="shared" ref="BH2388:BK2388" si="33078">ROUND(BH2387/$E2387,2)</f>
        <v>0</v>
      </c>
      <c r="BI2388" s="110">
        <f t="shared" si="33078"/>
        <v>0</v>
      </c>
      <c r="BJ2388" s="110">
        <f t="shared" si="33078"/>
        <v>0</v>
      </c>
      <c r="BK2388" s="119">
        <f t="shared" si="33078"/>
        <v>0</v>
      </c>
      <c r="BL2388" s="110">
        <f t="shared" ref="BL2388:BP2388" si="33079">ROUND(BL2387/$E2387,2)</f>
        <v>0</v>
      </c>
      <c r="BM2388" s="110">
        <f t="shared" si="33079"/>
        <v>0</v>
      </c>
      <c r="BN2388" s="110">
        <f t="shared" si="33079"/>
        <v>0</v>
      </c>
      <c r="BO2388" s="110">
        <f t="shared" si="33079"/>
        <v>0</v>
      </c>
      <c r="BP2388" s="119">
        <f t="shared" si="33079"/>
        <v>0</v>
      </c>
      <c r="BQ2388" s="110">
        <f t="shared" ref="BQ2388:BT2388" si="33080">ROUND(BQ2387/$E2387,2)</f>
        <v>0</v>
      </c>
      <c r="BR2388" s="110">
        <f t="shared" si="33080"/>
        <v>0</v>
      </c>
      <c r="BS2388" s="110">
        <f t="shared" si="33080"/>
        <v>0</v>
      </c>
      <c r="BT2388" s="119">
        <f t="shared" si="33080"/>
        <v>0</v>
      </c>
      <c r="BU2388" s="110">
        <f t="shared" ref="BU2388:BX2388" si="33081">ROUND(BU2387/$E2387,2)</f>
        <v>0</v>
      </c>
      <c r="BV2388" s="110">
        <f t="shared" si="33081"/>
        <v>0</v>
      </c>
      <c r="BW2388" s="110">
        <f t="shared" si="33081"/>
        <v>0</v>
      </c>
      <c r="BX2388" s="119">
        <f t="shared" si="33081"/>
        <v>0</v>
      </c>
      <c r="BY2388" s="110">
        <f t="shared" ref="BY2388:CA2388" si="33082">ROUND(BY2387/$E2387,2)</f>
        <v>0</v>
      </c>
      <c r="BZ2388" s="110">
        <f t="shared" si="33082"/>
        <v>0</v>
      </c>
      <c r="CA2388" s="110">
        <f t="shared" si="33082"/>
        <v>0</v>
      </c>
      <c r="CB2388" s="119">
        <f t="shared" ref="CB2388:CG2388" si="33083">ROUND(CB2387/$E2387,2)</f>
        <v>0</v>
      </c>
      <c r="CC2388" s="110">
        <f t="shared" si="33083"/>
        <v>7.8</v>
      </c>
      <c r="CD2388" s="110">
        <f t="shared" si="33083"/>
        <v>7.8</v>
      </c>
      <c r="CE2388" s="110">
        <f t="shared" ref="CE2388" si="33084">ROUND(CE2387/$E2387,2)</f>
        <v>7.8</v>
      </c>
      <c r="CF2388" s="110">
        <f t="shared" si="33083"/>
        <v>7.8</v>
      </c>
      <c r="CG2388" s="110">
        <f t="shared" si="33083"/>
        <v>7.8</v>
      </c>
      <c r="CH2388" s="111">
        <f>IF(C2387="","",D2387-SUM(G2388:CG2388))</f>
        <v>0</v>
      </c>
      <c r="CI2388" s="112">
        <f>IF(C2387="","",SUM(G2388:CG2388))</f>
        <v>39</v>
      </c>
      <c r="CJ2388" s="67" t="b">
        <f>IF(C2387="","",D2387=CI2388)</f>
        <v>1</v>
      </c>
    </row>
    <row r="2389" spans="1:88" s="5" customFormat="1" x14ac:dyDescent="0.3">
      <c r="A2389" s="173"/>
      <c r="B2389" s="157"/>
      <c r="C2389" s="170"/>
      <c r="D2389" s="160"/>
      <c r="E2389" s="163"/>
      <c r="F2389" s="166"/>
      <c r="G2389" s="113">
        <f t="shared" ref="G2389" si="33085">G2387/$F2387</f>
        <v>0</v>
      </c>
      <c r="H2389" s="113"/>
      <c r="I2389" s="113"/>
      <c r="J2389" s="113"/>
      <c r="K2389" s="113"/>
      <c r="L2389" s="113"/>
      <c r="M2389" s="113"/>
      <c r="N2389" s="113"/>
      <c r="O2389" s="113"/>
      <c r="P2389" s="113"/>
      <c r="Q2389" s="113"/>
      <c r="R2389" s="113"/>
      <c r="S2389" s="113"/>
      <c r="T2389" s="113"/>
      <c r="U2389" s="113">
        <f t="shared" ref="U2389:X2389" si="33086">U2387/$F2387</f>
        <v>0</v>
      </c>
      <c r="V2389" s="113">
        <f t="shared" si="33086"/>
        <v>0</v>
      </c>
      <c r="W2389" s="113">
        <f t="shared" si="33086"/>
        <v>0</v>
      </c>
      <c r="X2389" s="113">
        <f t="shared" si="33086"/>
        <v>0</v>
      </c>
      <c r="Y2389" s="113">
        <f t="shared" ref="Y2389:AG2389" si="33087">Y2387/$F2387</f>
        <v>0</v>
      </c>
      <c r="Z2389" s="113">
        <f t="shared" si="33087"/>
        <v>0</v>
      </c>
      <c r="AA2389" s="113">
        <f t="shared" si="33087"/>
        <v>0</v>
      </c>
      <c r="AB2389" s="113">
        <f t="shared" si="33087"/>
        <v>0</v>
      </c>
      <c r="AC2389" s="113">
        <f t="shared" si="33087"/>
        <v>0</v>
      </c>
      <c r="AD2389" s="113">
        <f t="shared" si="33087"/>
        <v>0</v>
      </c>
      <c r="AE2389" s="113">
        <f t="shared" si="33087"/>
        <v>0</v>
      </c>
      <c r="AF2389" s="113">
        <f t="shared" si="33087"/>
        <v>0</v>
      </c>
      <c r="AG2389" s="113">
        <f t="shared" si="33087"/>
        <v>0</v>
      </c>
      <c r="AH2389" s="113">
        <f t="shared" ref="AH2389:AK2389" si="33088">AH2387/$F2387</f>
        <v>0</v>
      </c>
      <c r="AI2389" s="113">
        <f t="shared" si="33088"/>
        <v>0</v>
      </c>
      <c r="AJ2389" s="113">
        <f t="shared" si="33088"/>
        <v>0</v>
      </c>
      <c r="AK2389" s="113">
        <f t="shared" si="33088"/>
        <v>0</v>
      </c>
      <c r="AL2389" s="113">
        <f t="shared" ref="AL2389:AT2389" si="33089">AL2387/$F2387</f>
        <v>0</v>
      </c>
      <c r="AM2389" s="113">
        <f t="shared" si="33089"/>
        <v>0</v>
      </c>
      <c r="AN2389" s="113">
        <f t="shared" si="33089"/>
        <v>0</v>
      </c>
      <c r="AO2389" s="113">
        <f t="shared" si="33089"/>
        <v>0</v>
      </c>
      <c r="AP2389" s="113">
        <f t="shared" si="33089"/>
        <v>0</v>
      </c>
      <c r="AQ2389" s="113">
        <f t="shared" si="33089"/>
        <v>0</v>
      </c>
      <c r="AR2389" s="113">
        <f t="shared" si="33089"/>
        <v>0</v>
      </c>
      <c r="AS2389" s="113">
        <f t="shared" si="33089"/>
        <v>0</v>
      </c>
      <c r="AT2389" s="113">
        <f t="shared" si="33089"/>
        <v>0</v>
      </c>
      <c r="AU2389" s="113">
        <f t="shared" ref="AU2389:AX2389" si="33090">AU2387/$F2387</f>
        <v>0</v>
      </c>
      <c r="AV2389" s="113">
        <f t="shared" si="33090"/>
        <v>0</v>
      </c>
      <c r="AW2389" s="113">
        <f t="shared" si="33090"/>
        <v>0</v>
      </c>
      <c r="AX2389" s="113">
        <f t="shared" si="33090"/>
        <v>0</v>
      </c>
      <c r="AY2389" s="113">
        <f t="shared" ref="AY2389:BC2389" si="33091">AY2387/$F2387</f>
        <v>0</v>
      </c>
      <c r="AZ2389" s="113">
        <f t="shared" si="33091"/>
        <v>0</v>
      </c>
      <c r="BA2389" s="113">
        <f t="shared" si="33091"/>
        <v>0</v>
      </c>
      <c r="BB2389" s="113">
        <f t="shared" si="33091"/>
        <v>0</v>
      </c>
      <c r="BC2389" s="113">
        <f t="shared" si="33091"/>
        <v>0</v>
      </c>
      <c r="BD2389" s="113">
        <f t="shared" ref="BD2389:BG2389" si="33092">BD2387/$F2387</f>
        <v>0</v>
      </c>
      <c r="BE2389" s="113">
        <f t="shared" si="33092"/>
        <v>0</v>
      </c>
      <c r="BF2389" s="113">
        <f t="shared" si="33092"/>
        <v>0</v>
      </c>
      <c r="BG2389" s="113">
        <f t="shared" si="33092"/>
        <v>0</v>
      </c>
      <c r="BH2389" s="113">
        <f t="shared" ref="BH2389:BK2389" si="33093">BH2387/$F2387</f>
        <v>0</v>
      </c>
      <c r="BI2389" s="113">
        <f t="shared" si="33093"/>
        <v>0</v>
      </c>
      <c r="BJ2389" s="113">
        <f t="shared" si="33093"/>
        <v>0</v>
      </c>
      <c r="BK2389" s="113">
        <f t="shared" si="33093"/>
        <v>0</v>
      </c>
      <c r="BL2389" s="113">
        <f t="shared" ref="BL2389:BP2389" si="33094">BL2387/$F2387</f>
        <v>0</v>
      </c>
      <c r="BM2389" s="113">
        <f t="shared" si="33094"/>
        <v>0</v>
      </c>
      <c r="BN2389" s="113">
        <f t="shared" si="33094"/>
        <v>0</v>
      </c>
      <c r="BO2389" s="113">
        <f t="shared" si="33094"/>
        <v>0</v>
      </c>
      <c r="BP2389" s="113">
        <f t="shared" si="33094"/>
        <v>0</v>
      </c>
      <c r="BQ2389" s="113">
        <f t="shared" ref="BQ2389:BT2389" si="33095">BQ2387/$F2387</f>
        <v>0</v>
      </c>
      <c r="BR2389" s="113">
        <f t="shared" si="33095"/>
        <v>0</v>
      </c>
      <c r="BS2389" s="113">
        <f t="shared" si="33095"/>
        <v>0</v>
      </c>
      <c r="BT2389" s="113">
        <f t="shared" si="33095"/>
        <v>0</v>
      </c>
      <c r="BU2389" s="113">
        <f t="shared" ref="BU2389:BX2389" si="33096">BU2387/$F2387</f>
        <v>0</v>
      </c>
      <c r="BV2389" s="113">
        <f t="shared" si="33096"/>
        <v>0</v>
      </c>
      <c r="BW2389" s="113">
        <f t="shared" si="33096"/>
        <v>0</v>
      </c>
      <c r="BX2389" s="113">
        <f t="shared" si="33096"/>
        <v>0</v>
      </c>
      <c r="BY2389" s="113">
        <f t="shared" ref="BY2389:CA2389" si="33097">BY2387/$F2387</f>
        <v>0</v>
      </c>
      <c r="BZ2389" s="113">
        <f t="shared" si="33097"/>
        <v>0</v>
      </c>
      <c r="CA2389" s="113">
        <f t="shared" si="33097"/>
        <v>0</v>
      </c>
      <c r="CB2389" s="113">
        <f t="shared" ref="CB2389:CG2389" si="33098">CB2387/$F2387</f>
        <v>0</v>
      </c>
      <c r="CC2389" s="113">
        <f t="shared" si="33098"/>
        <v>0.2</v>
      </c>
      <c r="CD2389" s="113">
        <f t="shared" si="33098"/>
        <v>0.2</v>
      </c>
      <c r="CE2389" s="113">
        <f t="shared" ref="CE2389" si="33099">CE2387/$F2387</f>
        <v>0.2</v>
      </c>
      <c r="CF2389" s="113">
        <f t="shared" si="33098"/>
        <v>0.2</v>
      </c>
      <c r="CG2389" s="113">
        <f t="shared" si="33098"/>
        <v>0.2</v>
      </c>
      <c r="CH2389" s="114">
        <f>IF(C2387="","",100%-SUM(G2389:CG2389))</f>
        <v>0</v>
      </c>
      <c r="CI2389" s="115">
        <f>IF(C2387="","",SUM(G2389:CG2389))</f>
        <v>1</v>
      </c>
      <c r="CJ2389" s="67" t="b">
        <f>IF(C2387="","",SUM(G2389:CG2389)=CI2389)</f>
        <v>1</v>
      </c>
    </row>
    <row r="2390" spans="1:88" x14ac:dyDescent="0.3">
      <c r="A2390" s="188" t="s">
        <v>1681</v>
      </c>
      <c r="B2390" s="189"/>
      <c r="C2390" s="189"/>
      <c r="D2390" s="189"/>
      <c r="E2390" s="190"/>
      <c r="F2390" s="87">
        <f>F2383+F2376</f>
        <v>1895813224</v>
      </c>
      <c r="G2390" s="44">
        <f t="shared" ref="G2390:BR2390" si="33100">SUM(G2383,G2376)</f>
        <v>0</v>
      </c>
      <c r="H2390" s="44">
        <f t="shared" si="33100"/>
        <v>0</v>
      </c>
      <c r="I2390" s="44">
        <f t="shared" si="33100"/>
        <v>0</v>
      </c>
      <c r="J2390" s="44">
        <f t="shared" si="33100"/>
        <v>0</v>
      </c>
      <c r="K2390" s="44">
        <f t="shared" si="33100"/>
        <v>0</v>
      </c>
      <c r="L2390" s="44">
        <f t="shared" si="33100"/>
        <v>0</v>
      </c>
      <c r="M2390" s="44">
        <f t="shared" si="33100"/>
        <v>0</v>
      </c>
      <c r="N2390" s="44">
        <f t="shared" si="33100"/>
        <v>0</v>
      </c>
      <c r="O2390" s="44">
        <f t="shared" si="33100"/>
        <v>0</v>
      </c>
      <c r="P2390" s="44">
        <f t="shared" si="33100"/>
        <v>0</v>
      </c>
      <c r="Q2390" s="44">
        <f t="shared" si="33100"/>
        <v>0</v>
      </c>
      <c r="R2390" s="44">
        <f t="shared" si="33100"/>
        <v>0</v>
      </c>
      <c r="S2390" s="44">
        <f t="shared" si="33100"/>
        <v>0</v>
      </c>
      <c r="T2390" s="44">
        <f t="shared" si="33100"/>
        <v>0</v>
      </c>
      <c r="U2390" s="44">
        <f t="shared" si="33100"/>
        <v>0</v>
      </c>
      <c r="V2390" s="44">
        <f t="shared" si="33100"/>
        <v>0</v>
      </c>
      <c r="W2390" s="44">
        <f t="shared" si="33100"/>
        <v>0</v>
      </c>
      <c r="X2390" s="44">
        <f t="shared" si="33100"/>
        <v>0</v>
      </c>
      <c r="Y2390" s="44">
        <f t="shared" si="33100"/>
        <v>0</v>
      </c>
      <c r="Z2390" s="44">
        <f t="shared" si="33100"/>
        <v>0</v>
      </c>
      <c r="AA2390" s="44">
        <f t="shared" si="33100"/>
        <v>0</v>
      </c>
      <c r="AB2390" s="44">
        <f t="shared" si="33100"/>
        <v>0</v>
      </c>
      <c r="AC2390" s="44">
        <f t="shared" si="33100"/>
        <v>0</v>
      </c>
      <c r="AD2390" s="44">
        <f t="shared" si="33100"/>
        <v>0</v>
      </c>
      <c r="AE2390" s="44">
        <f t="shared" si="33100"/>
        <v>0</v>
      </c>
      <c r="AF2390" s="44">
        <f t="shared" si="33100"/>
        <v>0</v>
      </c>
      <c r="AG2390" s="44">
        <f t="shared" si="33100"/>
        <v>0</v>
      </c>
      <c r="AH2390" s="44">
        <f t="shared" si="33100"/>
        <v>0</v>
      </c>
      <c r="AI2390" s="44">
        <f t="shared" si="33100"/>
        <v>0</v>
      </c>
      <c r="AJ2390" s="44">
        <f t="shared" si="33100"/>
        <v>0</v>
      </c>
      <c r="AK2390" s="44">
        <f t="shared" si="33100"/>
        <v>0</v>
      </c>
      <c r="AL2390" s="44">
        <f t="shared" si="33100"/>
        <v>0</v>
      </c>
      <c r="AM2390" s="44">
        <f t="shared" si="33100"/>
        <v>0</v>
      </c>
      <c r="AN2390" s="44">
        <f t="shared" si="33100"/>
        <v>0</v>
      </c>
      <c r="AO2390" s="44">
        <f t="shared" si="33100"/>
        <v>0</v>
      </c>
      <c r="AP2390" s="44">
        <f t="shared" si="33100"/>
        <v>0</v>
      </c>
      <c r="AQ2390" s="44">
        <f t="shared" si="33100"/>
        <v>0</v>
      </c>
      <c r="AR2390" s="44">
        <f t="shared" si="33100"/>
        <v>0</v>
      </c>
      <c r="AS2390" s="44">
        <f t="shared" si="33100"/>
        <v>0</v>
      </c>
      <c r="AT2390" s="44">
        <f t="shared" si="33100"/>
        <v>0</v>
      </c>
      <c r="AU2390" s="44">
        <f t="shared" si="33100"/>
        <v>0</v>
      </c>
      <c r="AV2390" s="44">
        <f t="shared" si="33100"/>
        <v>0</v>
      </c>
      <c r="AW2390" s="44">
        <f t="shared" si="33100"/>
        <v>0</v>
      </c>
      <c r="AX2390" s="44">
        <f t="shared" si="33100"/>
        <v>0</v>
      </c>
      <c r="AY2390" s="44">
        <f t="shared" si="33100"/>
        <v>0</v>
      </c>
      <c r="AZ2390" s="44">
        <f t="shared" si="33100"/>
        <v>0</v>
      </c>
      <c r="BA2390" s="44">
        <f t="shared" si="33100"/>
        <v>0</v>
      </c>
      <c r="BB2390" s="44">
        <f t="shared" si="33100"/>
        <v>0</v>
      </c>
      <c r="BC2390" s="44">
        <f t="shared" si="33100"/>
        <v>0</v>
      </c>
      <c r="BD2390" s="44">
        <f t="shared" si="33100"/>
        <v>0</v>
      </c>
      <c r="BE2390" s="44">
        <f t="shared" si="33100"/>
        <v>0</v>
      </c>
      <c r="BF2390" s="44">
        <f t="shared" si="33100"/>
        <v>0</v>
      </c>
      <c r="BG2390" s="44">
        <f t="shared" si="33100"/>
        <v>0</v>
      </c>
      <c r="BH2390" s="44">
        <f t="shared" si="33100"/>
        <v>0</v>
      </c>
      <c r="BI2390" s="44">
        <f t="shared" si="33100"/>
        <v>0</v>
      </c>
      <c r="BJ2390" s="44">
        <f t="shared" si="33100"/>
        <v>0</v>
      </c>
      <c r="BK2390" s="44">
        <f t="shared" si="33100"/>
        <v>0</v>
      </c>
      <c r="BL2390" s="44">
        <f t="shared" si="33100"/>
        <v>0</v>
      </c>
      <c r="BM2390" s="44">
        <f t="shared" si="33100"/>
        <v>0</v>
      </c>
      <c r="BN2390" s="44">
        <f t="shared" si="33100"/>
        <v>0</v>
      </c>
      <c r="BO2390" s="44">
        <f t="shared" si="33100"/>
        <v>0</v>
      </c>
      <c r="BP2390" s="44">
        <f t="shared" si="33100"/>
        <v>0</v>
      </c>
      <c r="BQ2390" s="44">
        <f t="shared" si="33100"/>
        <v>0</v>
      </c>
      <c r="BR2390" s="44">
        <f t="shared" si="33100"/>
        <v>0</v>
      </c>
      <c r="BS2390" s="44">
        <f t="shared" ref="BS2390:CG2390" si="33101">SUM(BS2383,BS2376)</f>
        <v>0</v>
      </c>
      <c r="BT2390" s="44">
        <f t="shared" si="33101"/>
        <v>0</v>
      </c>
      <c r="BU2390" s="44">
        <f t="shared" si="33101"/>
        <v>0</v>
      </c>
      <c r="BV2390" s="44">
        <f t="shared" si="33101"/>
        <v>0</v>
      </c>
      <c r="BW2390" s="44">
        <f t="shared" si="33101"/>
        <v>0</v>
      </c>
      <c r="BX2390" s="44">
        <f t="shared" si="33101"/>
        <v>0</v>
      </c>
      <c r="BY2390" s="44">
        <f t="shared" si="33101"/>
        <v>0</v>
      </c>
      <c r="BZ2390" s="44">
        <f t="shared" si="33101"/>
        <v>219377903</v>
      </c>
      <c r="CA2390" s="44">
        <f t="shared" si="33101"/>
        <v>219377903</v>
      </c>
      <c r="CB2390" s="44">
        <f t="shared" si="33101"/>
        <v>219377903</v>
      </c>
      <c r="CC2390" s="44">
        <f t="shared" si="33101"/>
        <v>247535903</v>
      </c>
      <c r="CD2390" s="44">
        <f t="shared" si="33101"/>
        <v>247535903</v>
      </c>
      <c r="CE2390" s="44">
        <f t="shared" si="33101"/>
        <v>247535903</v>
      </c>
      <c r="CF2390" s="44">
        <f t="shared" si="33101"/>
        <v>247535903</v>
      </c>
      <c r="CG2390" s="44">
        <f t="shared" si="33101"/>
        <v>247535903</v>
      </c>
      <c r="CH2390" s="56">
        <f>F2390-SUM(G2390:CG2390)</f>
        <v>0</v>
      </c>
      <c r="CI2390" s="57">
        <f>SUM(G2390:CG2390)</f>
        <v>1895813224</v>
      </c>
      <c r="CJ2390" s="65" t="b">
        <f>CI2390=F2390</f>
        <v>1</v>
      </c>
    </row>
    <row r="2391" spans="1:88" ht="15" customHeight="1" x14ac:dyDescent="0.3">
      <c r="A2391" s="181" t="s">
        <v>1682</v>
      </c>
      <c r="B2391" s="182"/>
      <c r="C2391" s="182"/>
      <c r="D2391" s="9"/>
      <c r="E2391" s="10">
        <v>0.19</v>
      </c>
      <c r="F2391" s="85">
        <f>ROUND(F2390*E2391,0)</f>
        <v>360204513</v>
      </c>
      <c r="G2391" s="120">
        <f t="shared" ref="G2391" si="33102">ROUND(G2390*$E$2391,0)</f>
        <v>0</v>
      </c>
      <c r="H2391" s="145"/>
      <c r="I2391" s="145"/>
      <c r="J2391" s="145"/>
      <c r="K2391" s="145"/>
      <c r="L2391" s="145"/>
      <c r="M2391" s="145"/>
      <c r="N2391" s="145"/>
      <c r="O2391" s="145"/>
      <c r="P2391" s="145"/>
      <c r="Q2391" s="145"/>
      <c r="R2391" s="145"/>
      <c r="S2391" s="145"/>
      <c r="T2391" s="145"/>
      <c r="U2391" s="41">
        <f t="shared" ref="U2391:BI2391" si="33103">ROUND(U2390*$E$2391,0)</f>
        <v>0</v>
      </c>
      <c r="V2391" s="41">
        <f t="shared" si="33103"/>
        <v>0</v>
      </c>
      <c r="W2391" s="41">
        <f t="shared" si="33103"/>
        <v>0</v>
      </c>
      <c r="X2391" s="120">
        <f t="shared" ref="X2391" si="33104">ROUND(X2390*$E$2391,0)</f>
        <v>0</v>
      </c>
      <c r="Y2391" s="41">
        <f t="shared" si="33103"/>
        <v>0</v>
      </c>
      <c r="Z2391" s="41">
        <f t="shared" si="33103"/>
        <v>0</v>
      </c>
      <c r="AA2391" s="41">
        <f t="shared" si="33103"/>
        <v>0</v>
      </c>
      <c r="AB2391" s="41">
        <f t="shared" si="33103"/>
        <v>0</v>
      </c>
      <c r="AC2391" s="41">
        <f t="shared" si="33103"/>
        <v>0</v>
      </c>
      <c r="AD2391" s="41">
        <f t="shared" si="33103"/>
        <v>0</v>
      </c>
      <c r="AE2391" s="41">
        <f t="shared" si="33103"/>
        <v>0</v>
      </c>
      <c r="AF2391" s="41">
        <f t="shared" si="33103"/>
        <v>0</v>
      </c>
      <c r="AG2391" s="120">
        <f t="shared" ref="AG2391" si="33105">ROUND(AG2390*$E$2391,0)</f>
        <v>0</v>
      </c>
      <c r="AH2391" s="41">
        <f t="shared" si="33103"/>
        <v>0</v>
      </c>
      <c r="AI2391" s="41">
        <f t="shared" si="33103"/>
        <v>0</v>
      </c>
      <c r="AJ2391" s="41">
        <f t="shared" si="33103"/>
        <v>0</v>
      </c>
      <c r="AK2391" s="120">
        <f t="shared" ref="AK2391" si="33106">ROUND(AK2390*$E$2391,0)</f>
        <v>0</v>
      </c>
      <c r="AL2391" s="41">
        <f t="shared" si="33103"/>
        <v>0</v>
      </c>
      <c r="AM2391" s="41">
        <f t="shared" si="33103"/>
        <v>0</v>
      </c>
      <c r="AN2391" s="41">
        <f t="shared" si="33103"/>
        <v>0</v>
      </c>
      <c r="AO2391" s="41">
        <f t="shared" si="33103"/>
        <v>0</v>
      </c>
      <c r="AP2391" s="41">
        <f t="shared" si="33103"/>
        <v>0</v>
      </c>
      <c r="AQ2391" s="41">
        <f t="shared" si="33103"/>
        <v>0</v>
      </c>
      <c r="AR2391" s="41">
        <f t="shared" si="33103"/>
        <v>0</v>
      </c>
      <c r="AS2391" s="41">
        <f t="shared" si="33103"/>
        <v>0</v>
      </c>
      <c r="AT2391" s="120">
        <f t="shared" ref="AT2391" si="33107">ROUND(AT2390*$E$2391,0)</f>
        <v>0</v>
      </c>
      <c r="AU2391" s="41">
        <f t="shared" si="33103"/>
        <v>0</v>
      </c>
      <c r="AV2391" s="41">
        <f t="shared" si="33103"/>
        <v>0</v>
      </c>
      <c r="AW2391" s="41">
        <f t="shared" si="33103"/>
        <v>0</v>
      </c>
      <c r="AX2391" s="120">
        <f t="shared" ref="AX2391" si="33108">ROUND(AX2390*$E$2391,0)</f>
        <v>0</v>
      </c>
      <c r="AY2391" s="41">
        <f t="shared" si="33103"/>
        <v>0</v>
      </c>
      <c r="AZ2391" s="41">
        <f t="shared" si="33103"/>
        <v>0</v>
      </c>
      <c r="BA2391" s="41">
        <f t="shared" si="33103"/>
        <v>0</v>
      </c>
      <c r="BB2391" s="41">
        <f t="shared" si="33103"/>
        <v>0</v>
      </c>
      <c r="BC2391" s="120">
        <f t="shared" ref="BC2391" si="33109">ROUND(BC2390*$E$2391,0)</f>
        <v>0</v>
      </c>
      <c r="BD2391" s="41">
        <f t="shared" si="33103"/>
        <v>0</v>
      </c>
      <c r="BE2391" s="41">
        <f t="shared" si="33103"/>
        <v>0</v>
      </c>
      <c r="BF2391" s="41">
        <f t="shared" si="33103"/>
        <v>0</v>
      </c>
      <c r="BG2391" s="120">
        <f t="shared" ref="BG2391" si="33110">ROUND(BG2390*$E$2391,0)</f>
        <v>0</v>
      </c>
      <c r="BH2391" s="41">
        <f t="shared" si="33103"/>
        <v>0</v>
      </c>
      <c r="BI2391" s="41">
        <f t="shared" si="33103"/>
        <v>0</v>
      </c>
      <c r="BJ2391" s="41">
        <f t="shared" ref="BJ2391:CC2391" si="33111">ROUND(BJ2390*$E$2391,0)</f>
        <v>0</v>
      </c>
      <c r="BK2391" s="120">
        <f t="shared" ref="BK2391" si="33112">ROUND(BK2390*$E$2391,0)</f>
        <v>0</v>
      </c>
      <c r="BL2391" s="41">
        <f t="shared" si="33111"/>
        <v>0</v>
      </c>
      <c r="BM2391" s="41">
        <f t="shared" si="33111"/>
        <v>0</v>
      </c>
      <c r="BN2391" s="41">
        <f t="shared" si="33111"/>
        <v>0</v>
      </c>
      <c r="BO2391" s="41">
        <f t="shared" si="33111"/>
        <v>0</v>
      </c>
      <c r="BP2391" s="120">
        <f t="shared" ref="BP2391" si="33113">ROUND(BP2390*$E$2391,0)</f>
        <v>0</v>
      </c>
      <c r="BQ2391" s="41">
        <f t="shared" si="33111"/>
        <v>0</v>
      </c>
      <c r="BR2391" s="41">
        <f t="shared" si="33111"/>
        <v>0</v>
      </c>
      <c r="BS2391" s="41">
        <f t="shared" si="33111"/>
        <v>0</v>
      </c>
      <c r="BT2391" s="120">
        <f t="shared" ref="BT2391" si="33114">ROUND(BT2390*$E$2391,0)</f>
        <v>0</v>
      </c>
      <c r="BU2391" s="41">
        <f t="shared" si="33111"/>
        <v>0</v>
      </c>
      <c r="BV2391" s="41">
        <f t="shared" si="33111"/>
        <v>0</v>
      </c>
      <c r="BW2391" s="41">
        <f t="shared" si="33111"/>
        <v>0</v>
      </c>
      <c r="BX2391" s="120">
        <f t="shared" ref="BX2391" si="33115">ROUND(BX2390*$E$2391,0)</f>
        <v>0</v>
      </c>
      <c r="BY2391" s="41">
        <f t="shared" si="33111"/>
        <v>0</v>
      </c>
      <c r="BZ2391" s="41">
        <f t="shared" si="33111"/>
        <v>41681802</v>
      </c>
      <c r="CA2391" s="41">
        <f>ROUNDUP(CA2390*$E$2391,0)</f>
        <v>41681802</v>
      </c>
      <c r="CB2391" s="41">
        <f>ROUNDUP(CB2390*$E$2391,0)</f>
        <v>41681802</v>
      </c>
      <c r="CC2391" s="120">
        <f t="shared" si="33111"/>
        <v>47031822</v>
      </c>
      <c r="CD2391" s="41">
        <f>ROUNDUP(CD2390*$E$2391,0)</f>
        <v>47031822</v>
      </c>
      <c r="CE2391" s="41">
        <f t="shared" ref="CE2391:CF2391" si="33116">ROUNDDOWN(CE2390*$E$2391,0)</f>
        <v>47031821</v>
      </c>
      <c r="CF2391" s="41">
        <f t="shared" si="33116"/>
        <v>47031821</v>
      </c>
      <c r="CG2391" s="41">
        <f>ROUNDDOWN(CG2390*$E$2391,0)</f>
        <v>47031821</v>
      </c>
      <c r="CH2391" s="56">
        <f>F2391-SUM(G2391:CG2391)</f>
        <v>0</v>
      </c>
      <c r="CI2391" s="57">
        <f>SUM(G2391:CG2391)</f>
        <v>360204513</v>
      </c>
      <c r="CJ2391" s="65" t="b">
        <f>CI2391=F2391</f>
        <v>1</v>
      </c>
    </row>
    <row r="2392" spans="1:88" x14ac:dyDescent="0.3">
      <c r="A2392" s="8"/>
      <c r="B2392" s="23"/>
      <c r="C2392" s="9"/>
      <c r="D2392" s="9"/>
      <c r="E2392" s="16"/>
      <c r="F2392" s="85"/>
      <c r="G2392" s="41"/>
      <c r="H2392" s="41"/>
      <c r="I2392" s="41"/>
      <c r="J2392" s="41"/>
      <c r="K2392" s="41"/>
      <c r="L2392" s="41"/>
      <c r="M2392" s="41"/>
      <c r="N2392" s="41"/>
      <c r="O2392" s="41"/>
      <c r="P2392" s="41"/>
      <c r="Q2392" s="41"/>
      <c r="R2392" s="41"/>
      <c r="S2392" s="41"/>
      <c r="T2392" s="41"/>
      <c r="U2392" s="41"/>
      <c r="V2392" s="41"/>
      <c r="W2392" s="41"/>
      <c r="X2392" s="41"/>
      <c r="Y2392" s="41"/>
      <c r="Z2392" s="41"/>
      <c r="AA2392" s="41"/>
      <c r="AB2392" s="41"/>
      <c r="AC2392" s="41"/>
      <c r="AD2392" s="41"/>
      <c r="AE2392" s="41"/>
      <c r="AF2392" s="41"/>
      <c r="AG2392" s="41"/>
      <c r="AH2392" s="41"/>
      <c r="AI2392" s="41"/>
      <c r="AJ2392" s="41"/>
      <c r="AK2392" s="41"/>
      <c r="AL2392" s="41"/>
      <c r="AM2392" s="41"/>
      <c r="AN2392" s="41"/>
      <c r="AO2392" s="41"/>
      <c r="AP2392" s="41"/>
      <c r="AQ2392" s="41"/>
      <c r="AR2392" s="41"/>
      <c r="AS2392" s="41"/>
      <c r="AT2392" s="41"/>
      <c r="AU2392" s="41"/>
      <c r="AV2392" s="41"/>
      <c r="AW2392" s="41"/>
      <c r="AX2392" s="41"/>
      <c r="AY2392" s="41"/>
      <c r="AZ2392" s="41"/>
      <c r="BA2392" s="41"/>
      <c r="BB2392" s="41"/>
      <c r="BC2392" s="41"/>
      <c r="BD2392" s="41"/>
      <c r="BE2392" s="41"/>
      <c r="BF2392" s="41"/>
      <c r="BG2392" s="41"/>
      <c r="BH2392" s="41"/>
      <c r="BI2392" s="41"/>
      <c r="BJ2392" s="41"/>
      <c r="BK2392" s="41"/>
      <c r="BL2392" s="41"/>
      <c r="BM2392" s="41"/>
      <c r="BN2392" s="41"/>
      <c r="BO2392" s="41"/>
      <c r="BP2392" s="41"/>
      <c r="BQ2392" s="41"/>
      <c r="BR2392" s="41"/>
      <c r="BS2392" s="41"/>
      <c r="BT2392" s="41"/>
      <c r="BU2392" s="41"/>
      <c r="BV2392" s="41"/>
      <c r="BW2392" s="41"/>
      <c r="BX2392" s="41"/>
      <c r="BY2392" s="41"/>
      <c r="BZ2392" s="41"/>
      <c r="CA2392" s="41"/>
      <c r="CB2392" s="41"/>
      <c r="CC2392" s="41"/>
      <c r="CD2392" s="41"/>
      <c r="CE2392" s="41"/>
      <c r="CF2392" s="41"/>
      <c r="CG2392" s="41"/>
    </row>
    <row r="2393" spans="1:88" s="11" customFormat="1" x14ac:dyDescent="0.3">
      <c r="A2393" s="176" t="s">
        <v>1683</v>
      </c>
      <c r="B2393" s="177"/>
      <c r="C2393" s="177"/>
      <c r="D2393" s="177"/>
      <c r="E2393" s="178"/>
      <c r="F2393" s="88">
        <f>SUM(F2390:F2391)</f>
        <v>2256017737</v>
      </c>
      <c r="G2393" s="45">
        <f t="shared" ref="G2393:BR2393" si="33117">SUM(G2390:G2391)</f>
        <v>0</v>
      </c>
      <c r="H2393" s="45">
        <f t="shared" si="33117"/>
        <v>0</v>
      </c>
      <c r="I2393" s="45">
        <f t="shared" si="33117"/>
        <v>0</v>
      </c>
      <c r="J2393" s="45">
        <f t="shared" si="33117"/>
        <v>0</v>
      </c>
      <c r="K2393" s="45">
        <f t="shared" si="33117"/>
        <v>0</v>
      </c>
      <c r="L2393" s="45">
        <f t="shared" si="33117"/>
        <v>0</v>
      </c>
      <c r="M2393" s="45">
        <f t="shared" si="33117"/>
        <v>0</v>
      </c>
      <c r="N2393" s="45">
        <f t="shared" si="33117"/>
        <v>0</v>
      </c>
      <c r="O2393" s="45">
        <f t="shared" si="33117"/>
        <v>0</v>
      </c>
      <c r="P2393" s="45">
        <f t="shared" si="33117"/>
        <v>0</v>
      </c>
      <c r="Q2393" s="45">
        <f t="shared" si="33117"/>
        <v>0</v>
      </c>
      <c r="R2393" s="45">
        <f t="shared" si="33117"/>
        <v>0</v>
      </c>
      <c r="S2393" s="45">
        <f t="shared" si="33117"/>
        <v>0</v>
      </c>
      <c r="T2393" s="45">
        <f t="shared" si="33117"/>
        <v>0</v>
      </c>
      <c r="U2393" s="45">
        <f t="shared" si="33117"/>
        <v>0</v>
      </c>
      <c r="V2393" s="45">
        <f t="shared" si="33117"/>
        <v>0</v>
      </c>
      <c r="W2393" s="45">
        <f t="shared" si="33117"/>
        <v>0</v>
      </c>
      <c r="X2393" s="45">
        <f t="shared" si="33117"/>
        <v>0</v>
      </c>
      <c r="Y2393" s="45">
        <f t="shared" si="33117"/>
        <v>0</v>
      </c>
      <c r="Z2393" s="45">
        <f t="shared" si="33117"/>
        <v>0</v>
      </c>
      <c r="AA2393" s="45">
        <f t="shared" si="33117"/>
        <v>0</v>
      </c>
      <c r="AB2393" s="45">
        <f t="shared" si="33117"/>
        <v>0</v>
      </c>
      <c r="AC2393" s="45">
        <f t="shared" si="33117"/>
        <v>0</v>
      </c>
      <c r="AD2393" s="45">
        <f t="shared" si="33117"/>
        <v>0</v>
      </c>
      <c r="AE2393" s="45">
        <f t="shared" si="33117"/>
        <v>0</v>
      </c>
      <c r="AF2393" s="45">
        <f t="shared" si="33117"/>
        <v>0</v>
      </c>
      <c r="AG2393" s="45">
        <f t="shared" si="33117"/>
        <v>0</v>
      </c>
      <c r="AH2393" s="45">
        <f t="shared" si="33117"/>
        <v>0</v>
      </c>
      <c r="AI2393" s="45">
        <f t="shared" si="33117"/>
        <v>0</v>
      </c>
      <c r="AJ2393" s="45">
        <f t="shared" si="33117"/>
        <v>0</v>
      </c>
      <c r="AK2393" s="45">
        <f t="shared" si="33117"/>
        <v>0</v>
      </c>
      <c r="AL2393" s="45">
        <f t="shared" si="33117"/>
        <v>0</v>
      </c>
      <c r="AM2393" s="45">
        <f t="shared" si="33117"/>
        <v>0</v>
      </c>
      <c r="AN2393" s="45">
        <f t="shared" si="33117"/>
        <v>0</v>
      </c>
      <c r="AO2393" s="45">
        <f t="shared" si="33117"/>
        <v>0</v>
      </c>
      <c r="AP2393" s="45">
        <f t="shared" si="33117"/>
        <v>0</v>
      </c>
      <c r="AQ2393" s="45">
        <f t="shared" si="33117"/>
        <v>0</v>
      </c>
      <c r="AR2393" s="45">
        <f t="shared" si="33117"/>
        <v>0</v>
      </c>
      <c r="AS2393" s="45">
        <f t="shared" si="33117"/>
        <v>0</v>
      </c>
      <c r="AT2393" s="45">
        <f t="shared" si="33117"/>
        <v>0</v>
      </c>
      <c r="AU2393" s="45">
        <f t="shared" si="33117"/>
        <v>0</v>
      </c>
      <c r="AV2393" s="45">
        <f t="shared" si="33117"/>
        <v>0</v>
      </c>
      <c r="AW2393" s="45">
        <f t="shared" si="33117"/>
        <v>0</v>
      </c>
      <c r="AX2393" s="45">
        <f t="shared" si="33117"/>
        <v>0</v>
      </c>
      <c r="AY2393" s="45">
        <f t="shared" si="33117"/>
        <v>0</v>
      </c>
      <c r="AZ2393" s="45">
        <f t="shared" si="33117"/>
        <v>0</v>
      </c>
      <c r="BA2393" s="45">
        <f t="shared" si="33117"/>
        <v>0</v>
      </c>
      <c r="BB2393" s="45">
        <f t="shared" si="33117"/>
        <v>0</v>
      </c>
      <c r="BC2393" s="45">
        <f t="shared" si="33117"/>
        <v>0</v>
      </c>
      <c r="BD2393" s="45">
        <f t="shared" si="33117"/>
        <v>0</v>
      </c>
      <c r="BE2393" s="45">
        <f t="shared" si="33117"/>
        <v>0</v>
      </c>
      <c r="BF2393" s="45">
        <f t="shared" si="33117"/>
        <v>0</v>
      </c>
      <c r="BG2393" s="45">
        <f t="shared" si="33117"/>
        <v>0</v>
      </c>
      <c r="BH2393" s="45">
        <f t="shared" si="33117"/>
        <v>0</v>
      </c>
      <c r="BI2393" s="45">
        <f t="shared" si="33117"/>
        <v>0</v>
      </c>
      <c r="BJ2393" s="45">
        <f t="shared" si="33117"/>
        <v>0</v>
      </c>
      <c r="BK2393" s="45">
        <f t="shared" si="33117"/>
        <v>0</v>
      </c>
      <c r="BL2393" s="45">
        <f t="shared" si="33117"/>
        <v>0</v>
      </c>
      <c r="BM2393" s="45">
        <f t="shared" si="33117"/>
        <v>0</v>
      </c>
      <c r="BN2393" s="45">
        <f t="shared" si="33117"/>
        <v>0</v>
      </c>
      <c r="BO2393" s="45">
        <f t="shared" si="33117"/>
        <v>0</v>
      </c>
      <c r="BP2393" s="45">
        <f t="shared" si="33117"/>
        <v>0</v>
      </c>
      <c r="BQ2393" s="45">
        <f t="shared" si="33117"/>
        <v>0</v>
      </c>
      <c r="BR2393" s="45">
        <f t="shared" si="33117"/>
        <v>0</v>
      </c>
      <c r="BS2393" s="45">
        <f t="shared" ref="BS2393:CG2393" si="33118">SUM(BS2390:BS2391)</f>
        <v>0</v>
      </c>
      <c r="BT2393" s="45">
        <f t="shared" si="33118"/>
        <v>0</v>
      </c>
      <c r="BU2393" s="45">
        <f t="shared" si="33118"/>
        <v>0</v>
      </c>
      <c r="BV2393" s="45">
        <f t="shared" si="33118"/>
        <v>0</v>
      </c>
      <c r="BW2393" s="45">
        <f t="shared" si="33118"/>
        <v>0</v>
      </c>
      <c r="BX2393" s="45">
        <f t="shared" si="33118"/>
        <v>0</v>
      </c>
      <c r="BY2393" s="45">
        <f t="shared" si="33118"/>
        <v>0</v>
      </c>
      <c r="BZ2393" s="45">
        <f t="shared" si="33118"/>
        <v>261059705</v>
      </c>
      <c r="CA2393" s="45">
        <f t="shared" si="33118"/>
        <v>261059705</v>
      </c>
      <c r="CB2393" s="45">
        <f t="shared" si="33118"/>
        <v>261059705</v>
      </c>
      <c r="CC2393" s="45">
        <f t="shared" si="33118"/>
        <v>294567725</v>
      </c>
      <c r="CD2393" s="45">
        <f t="shared" si="33118"/>
        <v>294567725</v>
      </c>
      <c r="CE2393" s="45">
        <f t="shared" si="33118"/>
        <v>294567724</v>
      </c>
      <c r="CF2393" s="45">
        <f t="shared" si="33118"/>
        <v>294567724</v>
      </c>
      <c r="CG2393" s="45">
        <f t="shared" si="33118"/>
        <v>294567724</v>
      </c>
      <c r="CH2393" s="56">
        <f>F2393-SUM(G2393:CG2393)</f>
        <v>0</v>
      </c>
      <c r="CI2393" s="57">
        <f>SUM(G2393:CG2393)</f>
        <v>2256017737</v>
      </c>
      <c r="CJ2393" s="65" t="b">
        <f>CI2393=F2393</f>
        <v>1</v>
      </c>
    </row>
    <row r="2394" spans="1:88" x14ac:dyDescent="0.3">
      <c r="A2394" s="12"/>
      <c r="B2394" s="13"/>
      <c r="C2394" s="14"/>
      <c r="D2394" s="14"/>
      <c r="E2394" s="15"/>
      <c r="F2394" s="43"/>
      <c r="G2394" s="41"/>
      <c r="H2394" s="41"/>
      <c r="I2394" s="41"/>
      <c r="J2394" s="41"/>
      <c r="K2394" s="41"/>
      <c r="L2394" s="41"/>
      <c r="M2394" s="41"/>
      <c r="N2394" s="41"/>
      <c r="O2394" s="41"/>
      <c r="P2394" s="41"/>
      <c r="Q2394" s="41"/>
      <c r="R2394" s="41"/>
      <c r="S2394" s="41"/>
      <c r="T2394" s="41"/>
      <c r="U2394" s="41"/>
      <c r="V2394" s="41"/>
      <c r="W2394" s="41"/>
      <c r="X2394" s="41"/>
      <c r="Y2394" s="41"/>
      <c r="Z2394" s="41"/>
      <c r="AA2394" s="41"/>
      <c r="AB2394" s="41"/>
      <c r="AC2394" s="41"/>
      <c r="AD2394" s="41"/>
      <c r="AE2394" s="41"/>
      <c r="AF2394" s="41"/>
      <c r="AG2394" s="41"/>
      <c r="AH2394" s="41"/>
      <c r="AI2394" s="41"/>
      <c r="AJ2394" s="41"/>
      <c r="AK2394" s="41"/>
      <c r="AL2394" s="41"/>
      <c r="AM2394" s="41"/>
      <c r="AN2394" s="41"/>
      <c r="AO2394" s="41"/>
      <c r="AP2394" s="41"/>
      <c r="AQ2394" s="41"/>
      <c r="AR2394" s="41"/>
      <c r="AS2394" s="41"/>
      <c r="AT2394" s="41"/>
      <c r="AU2394" s="41"/>
      <c r="AV2394" s="41"/>
      <c r="AW2394" s="41"/>
      <c r="AX2394" s="41"/>
      <c r="AY2394" s="41"/>
      <c r="AZ2394" s="41"/>
      <c r="BA2394" s="41"/>
      <c r="BB2394" s="41"/>
      <c r="BC2394" s="41"/>
      <c r="BD2394" s="41"/>
      <c r="BE2394" s="41"/>
      <c r="BF2394" s="41"/>
      <c r="BG2394" s="41"/>
      <c r="BH2394" s="41"/>
      <c r="BI2394" s="41"/>
      <c r="BJ2394" s="41"/>
      <c r="BK2394" s="41"/>
      <c r="BL2394" s="41"/>
      <c r="BM2394" s="41"/>
      <c r="BN2394" s="41"/>
      <c r="BO2394" s="41"/>
      <c r="BP2394" s="41"/>
      <c r="BQ2394" s="41"/>
      <c r="BR2394" s="41"/>
      <c r="BS2394" s="41"/>
      <c r="BT2394" s="41"/>
      <c r="BU2394" s="41"/>
      <c r="BV2394" s="41"/>
      <c r="BW2394" s="41"/>
      <c r="BX2394" s="41"/>
      <c r="BY2394" s="41"/>
      <c r="BZ2394" s="41"/>
      <c r="CA2394" s="41"/>
      <c r="CB2394" s="41"/>
      <c r="CC2394" s="41"/>
      <c r="CD2394" s="41"/>
      <c r="CE2394" s="41"/>
      <c r="CF2394" s="41"/>
      <c r="CG2394" s="41"/>
    </row>
    <row r="2395" spans="1:88" s="5" customFormat="1" x14ac:dyDescent="0.3">
      <c r="A2395" s="46">
        <v>23</v>
      </c>
      <c r="B2395" s="82" t="s">
        <v>1684</v>
      </c>
      <c r="C2395" s="80"/>
      <c r="D2395" s="80"/>
      <c r="E2395" s="81" t="s">
        <v>8</v>
      </c>
      <c r="F2395" s="86" t="s">
        <v>8</v>
      </c>
      <c r="G2395" s="41"/>
      <c r="H2395" s="41"/>
      <c r="I2395" s="41"/>
      <c r="J2395" s="41"/>
      <c r="K2395" s="41"/>
      <c r="L2395" s="41"/>
      <c r="M2395" s="41"/>
      <c r="N2395" s="41"/>
      <c r="O2395" s="41"/>
      <c r="P2395" s="41"/>
      <c r="Q2395" s="41"/>
      <c r="R2395" s="41"/>
      <c r="S2395" s="41"/>
      <c r="T2395" s="41"/>
      <c r="U2395" s="41"/>
      <c r="V2395" s="41"/>
      <c r="W2395" s="41"/>
      <c r="X2395" s="41"/>
      <c r="Y2395" s="41"/>
      <c r="Z2395" s="41"/>
      <c r="AA2395" s="41"/>
      <c r="AB2395" s="41"/>
      <c r="AC2395" s="41"/>
      <c r="AD2395" s="41"/>
      <c r="AE2395" s="41"/>
      <c r="AF2395" s="41"/>
      <c r="AG2395" s="41"/>
      <c r="AH2395" s="41"/>
      <c r="AI2395" s="41"/>
      <c r="AJ2395" s="41"/>
      <c r="AK2395" s="41"/>
      <c r="AL2395" s="41"/>
      <c r="AM2395" s="41"/>
      <c r="AN2395" s="41"/>
      <c r="AO2395" s="41"/>
      <c r="AP2395" s="41"/>
      <c r="AQ2395" s="41"/>
      <c r="AR2395" s="41"/>
      <c r="AS2395" s="41"/>
      <c r="AT2395" s="41"/>
      <c r="AU2395" s="41"/>
      <c r="AV2395" s="41"/>
      <c r="AW2395" s="41"/>
      <c r="AX2395" s="41"/>
      <c r="AY2395" s="41"/>
      <c r="AZ2395" s="41"/>
      <c r="BA2395" s="41"/>
      <c r="BB2395" s="41"/>
      <c r="BC2395" s="41"/>
      <c r="BD2395" s="41"/>
      <c r="BE2395" s="41"/>
      <c r="BF2395" s="41"/>
      <c r="BG2395" s="41"/>
      <c r="BH2395" s="41"/>
      <c r="BI2395" s="41"/>
      <c r="BJ2395" s="41"/>
      <c r="BK2395" s="41"/>
      <c r="BL2395" s="41"/>
      <c r="BM2395" s="41"/>
      <c r="BN2395" s="41"/>
      <c r="BO2395" s="41"/>
      <c r="BP2395" s="41"/>
      <c r="BQ2395" s="41"/>
      <c r="BR2395" s="41"/>
      <c r="BS2395" s="41"/>
      <c r="BT2395" s="41"/>
      <c r="BU2395" s="41"/>
      <c r="BV2395" s="41"/>
      <c r="BW2395" s="41"/>
      <c r="BX2395" s="41"/>
      <c r="BY2395" s="41"/>
      <c r="BZ2395" s="41"/>
      <c r="CA2395" s="41"/>
      <c r="CB2395" s="41"/>
      <c r="CC2395" s="41"/>
      <c r="CD2395" s="41"/>
      <c r="CE2395" s="41"/>
      <c r="CF2395" s="41"/>
      <c r="CG2395" s="41"/>
      <c r="CH2395" s="107" t="str">
        <f>IF(C2395="","",F2395-SUM(G2395:CG2395))</f>
        <v/>
      </c>
      <c r="CI2395" s="107" t="str">
        <f>IF(C2395="","",SUM(G2395:CG2395))</f>
        <v/>
      </c>
      <c r="CJ2395" s="67" t="str">
        <f>IF(C2395="","",F2395=CI2395)</f>
        <v/>
      </c>
    </row>
    <row r="2396" spans="1:88" x14ac:dyDescent="0.3">
      <c r="A2396" s="31" t="s">
        <v>1685</v>
      </c>
      <c r="B2396" s="32" t="s">
        <v>1686</v>
      </c>
      <c r="C2396" s="33"/>
      <c r="D2396" s="33"/>
      <c r="E2396" s="37" t="s">
        <v>8</v>
      </c>
      <c r="F2396" s="84">
        <f>SUM(F2397:F2402)</f>
        <v>99284326</v>
      </c>
      <c r="G2396" s="6">
        <f t="shared" ref="G2396:BR2396" si="33119">SUM(G2397+G2400)</f>
        <v>0</v>
      </c>
      <c r="H2396" s="6">
        <f t="shared" si="33119"/>
        <v>0</v>
      </c>
      <c r="I2396" s="6">
        <f t="shared" si="33119"/>
        <v>0</v>
      </c>
      <c r="J2396" s="6">
        <f t="shared" si="33119"/>
        <v>0</v>
      </c>
      <c r="K2396" s="6">
        <f t="shared" si="33119"/>
        <v>0</v>
      </c>
      <c r="L2396" s="6">
        <f t="shared" si="33119"/>
        <v>0</v>
      </c>
      <c r="M2396" s="6">
        <f t="shared" si="33119"/>
        <v>0</v>
      </c>
      <c r="N2396" s="6">
        <f t="shared" si="33119"/>
        <v>0</v>
      </c>
      <c r="O2396" s="6">
        <f t="shared" si="33119"/>
        <v>0</v>
      </c>
      <c r="P2396" s="6">
        <f t="shared" si="33119"/>
        <v>0</v>
      </c>
      <c r="Q2396" s="6">
        <f t="shared" si="33119"/>
        <v>0</v>
      </c>
      <c r="R2396" s="6">
        <f t="shared" si="33119"/>
        <v>0</v>
      </c>
      <c r="S2396" s="6">
        <f t="shared" si="33119"/>
        <v>0</v>
      </c>
      <c r="T2396" s="6">
        <f t="shared" si="33119"/>
        <v>0</v>
      </c>
      <c r="U2396" s="6">
        <f t="shared" si="33119"/>
        <v>1527452</v>
      </c>
      <c r="V2396" s="6">
        <f t="shared" si="33119"/>
        <v>1527452</v>
      </c>
      <c r="W2396" s="6">
        <f t="shared" si="33119"/>
        <v>1527452</v>
      </c>
      <c r="X2396" s="6">
        <f t="shared" si="33119"/>
        <v>1527452</v>
      </c>
      <c r="Y2396" s="6">
        <f t="shared" si="33119"/>
        <v>1527452</v>
      </c>
      <c r="Z2396" s="6">
        <f t="shared" si="33119"/>
        <v>1527452</v>
      </c>
      <c r="AA2396" s="6">
        <f t="shared" si="33119"/>
        <v>1527452</v>
      </c>
      <c r="AB2396" s="6">
        <f t="shared" si="33119"/>
        <v>1527452</v>
      </c>
      <c r="AC2396" s="6">
        <f t="shared" si="33119"/>
        <v>1527452</v>
      </c>
      <c r="AD2396" s="6">
        <f t="shared" si="33119"/>
        <v>1527452</v>
      </c>
      <c r="AE2396" s="6">
        <f t="shared" si="33119"/>
        <v>1527452</v>
      </c>
      <c r="AF2396" s="6">
        <f t="shared" si="33119"/>
        <v>1527452</v>
      </c>
      <c r="AG2396" s="6">
        <f t="shared" si="33119"/>
        <v>1527452</v>
      </c>
      <c r="AH2396" s="6">
        <f t="shared" si="33119"/>
        <v>1527452</v>
      </c>
      <c r="AI2396" s="6">
        <f t="shared" si="33119"/>
        <v>1527452</v>
      </c>
      <c r="AJ2396" s="6">
        <f t="shared" si="33119"/>
        <v>1527452</v>
      </c>
      <c r="AK2396" s="6">
        <f t="shared" si="33119"/>
        <v>1527452</v>
      </c>
      <c r="AL2396" s="6">
        <f t="shared" si="33119"/>
        <v>1527452</v>
      </c>
      <c r="AM2396" s="6">
        <f t="shared" si="33119"/>
        <v>1527452</v>
      </c>
      <c r="AN2396" s="6">
        <f t="shared" si="33119"/>
        <v>1527452</v>
      </c>
      <c r="AO2396" s="6">
        <f t="shared" si="33119"/>
        <v>1527452</v>
      </c>
      <c r="AP2396" s="6">
        <f t="shared" si="33119"/>
        <v>1527452</v>
      </c>
      <c r="AQ2396" s="6">
        <f t="shared" si="33119"/>
        <v>1527452</v>
      </c>
      <c r="AR2396" s="6">
        <f t="shared" si="33119"/>
        <v>1527452</v>
      </c>
      <c r="AS2396" s="6">
        <f t="shared" si="33119"/>
        <v>1527452</v>
      </c>
      <c r="AT2396" s="6">
        <f t="shared" si="33119"/>
        <v>1527452</v>
      </c>
      <c r="AU2396" s="6">
        <f t="shared" si="33119"/>
        <v>1527452</v>
      </c>
      <c r="AV2396" s="6">
        <f t="shared" si="33119"/>
        <v>1527452</v>
      </c>
      <c r="AW2396" s="6">
        <f t="shared" si="33119"/>
        <v>1527452</v>
      </c>
      <c r="AX2396" s="6">
        <f t="shared" si="33119"/>
        <v>1527451</v>
      </c>
      <c r="AY2396" s="6">
        <f t="shared" si="33119"/>
        <v>1527451</v>
      </c>
      <c r="AZ2396" s="6">
        <f t="shared" si="33119"/>
        <v>1527451</v>
      </c>
      <c r="BA2396" s="6">
        <f t="shared" si="33119"/>
        <v>1527451</v>
      </c>
      <c r="BB2396" s="6">
        <f t="shared" si="33119"/>
        <v>1527451</v>
      </c>
      <c r="BC2396" s="6">
        <f t="shared" si="33119"/>
        <v>1527451</v>
      </c>
      <c r="BD2396" s="6">
        <f t="shared" si="33119"/>
        <v>1527451</v>
      </c>
      <c r="BE2396" s="6">
        <f t="shared" si="33119"/>
        <v>1527451</v>
      </c>
      <c r="BF2396" s="6">
        <f t="shared" si="33119"/>
        <v>1527450</v>
      </c>
      <c r="BG2396" s="6">
        <f t="shared" si="33119"/>
        <v>1527450</v>
      </c>
      <c r="BH2396" s="6">
        <f t="shared" si="33119"/>
        <v>1527450</v>
      </c>
      <c r="BI2396" s="6">
        <f t="shared" si="33119"/>
        <v>1527450</v>
      </c>
      <c r="BJ2396" s="6">
        <f t="shared" si="33119"/>
        <v>1527450</v>
      </c>
      <c r="BK2396" s="6">
        <f t="shared" si="33119"/>
        <v>1527450</v>
      </c>
      <c r="BL2396" s="6">
        <f t="shared" si="33119"/>
        <v>1527450</v>
      </c>
      <c r="BM2396" s="6">
        <f t="shared" si="33119"/>
        <v>1527450</v>
      </c>
      <c r="BN2396" s="6">
        <f t="shared" si="33119"/>
        <v>1527450</v>
      </c>
      <c r="BO2396" s="6">
        <f t="shared" si="33119"/>
        <v>1527450</v>
      </c>
      <c r="BP2396" s="6">
        <f t="shared" si="33119"/>
        <v>1527450</v>
      </c>
      <c r="BQ2396" s="6">
        <f t="shared" si="33119"/>
        <v>1527450</v>
      </c>
      <c r="BR2396" s="6">
        <f t="shared" si="33119"/>
        <v>1527450</v>
      </c>
      <c r="BS2396" s="6">
        <f t="shared" ref="BS2396:CG2396" si="33120">SUM(BS2397+BS2400)</f>
        <v>1527450</v>
      </c>
      <c r="BT2396" s="6">
        <f t="shared" si="33120"/>
        <v>1527450</v>
      </c>
      <c r="BU2396" s="6">
        <f t="shared" si="33120"/>
        <v>1527450</v>
      </c>
      <c r="BV2396" s="6">
        <f t="shared" si="33120"/>
        <v>1527450</v>
      </c>
      <c r="BW2396" s="6">
        <f t="shared" si="33120"/>
        <v>1527450</v>
      </c>
      <c r="BX2396" s="6">
        <f t="shared" si="33120"/>
        <v>1527450</v>
      </c>
      <c r="BY2396" s="6">
        <f t="shared" si="33120"/>
        <v>1527451</v>
      </c>
      <c r="BZ2396" s="6">
        <f t="shared" si="33120"/>
        <v>1527451</v>
      </c>
      <c r="CA2396" s="6">
        <f t="shared" si="33120"/>
        <v>1527451</v>
      </c>
      <c r="CB2396" s="6">
        <f t="shared" si="33120"/>
        <v>1527451</v>
      </c>
      <c r="CC2396" s="6">
        <f t="shared" si="33120"/>
        <v>1527451</v>
      </c>
      <c r="CD2396" s="6">
        <f t="shared" si="33120"/>
        <v>1527451</v>
      </c>
      <c r="CE2396" s="6">
        <f t="shared" si="33120"/>
        <v>1527451</v>
      </c>
      <c r="CF2396" s="6">
        <f t="shared" si="33120"/>
        <v>1527451</v>
      </c>
      <c r="CG2396" s="6">
        <f t="shared" si="33120"/>
        <v>1527452</v>
      </c>
      <c r="CH2396" s="107">
        <f>F2396-SUM(G2396:CG2396)</f>
        <v>0</v>
      </c>
      <c r="CI2396" s="107" t="str">
        <f>IF(C2396="","",SUM(G2396:CG2396))</f>
        <v/>
      </c>
      <c r="CJ2396" s="67" t="str">
        <f>IF(C2396="","",F2396=CI2396)</f>
        <v/>
      </c>
    </row>
    <row r="2397" spans="1:88" s="5" customFormat="1" ht="22.05" customHeight="1" x14ac:dyDescent="0.3">
      <c r="A2397" s="171" t="s">
        <v>1687</v>
      </c>
      <c r="B2397" s="155" t="s">
        <v>1688</v>
      </c>
      <c r="C2397" s="168" t="s">
        <v>163</v>
      </c>
      <c r="D2397" s="158">
        <v>1</v>
      </c>
      <c r="E2397" s="161">
        <v>49642163</v>
      </c>
      <c r="F2397" s="164">
        <f t="shared" ref="F2397:F2400" si="33121">ROUND(E2397*D2397,0)</f>
        <v>49642163</v>
      </c>
      <c r="G2397" s="108"/>
      <c r="H2397" s="108"/>
      <c r="I2397" s="108"/>
      <c r="J2397" s="108"/>
      <c r="K2397" s="108"/>
      <c r="L2397" s="108"/>
      <c r="M2397" s="108"/>
      <c r="N2397" s="108"/>
      <c r="O2397" s="108"/>
      <c r="P2397" s="108"/>
      <c r="Q2397" s="108"/>
      <c r="R2397" s="108"/>
      <c r="S2397" s="108"/>
      <c r="T2397" s="108"/>
      <c r="U2397" s="108">
        <f>ROUND($F2397/65,0)</f>
        <v>763726</v>
      </c>
      <c r="V2397" s="108">
        <f t="shared" ref="V2397:BE2397" si="33122">ROUND($F2397/65,0)</f>
        <v>763726</v>
      </c>
      <c r="W2397" s="108">
        <f t="shared" si="33122"/>
        <v>763726</v>
      </c>
      <c r="X2397" s="108">
        <f t="shared" si="33122"/>
        <v>763726</v>
      </c>
      <c r="Y2397" s="108">
        <f t="shared" si="33122"/>
        <v>763726</v>
      </c>
      <c r="Z2397" s="108">
        <f t="shared" si="33122"/>
        <v>763726</v>
      </c>
      <c r="AA2397" s="108">
        <f t="shared" si="33122"/>
        <v>763726</v>
      </c>
      <c r="AB2397" s="108">
        <f t="shared" si="33122"/>
        <v>763726</v>
      </c>
      <c r="AC2397" s="108">
        <f t="shared" si="33122"/>
        <v>763726</v>
      </c>
      <c r="AD2397" s="108">
        <f t="shared" si="33122"/>
        <v>763726</v>
      </c>
      <c r="AE2397" s="108">
        <f t="shared" si="33122"/>
        <v>763726</v>
      </c>
      <c r="AF2397" s="108">
        <f t="shared" si="33122"/>
        <v>763726</v>
      </c>
      <c r="AG2397" s="108">
        <f t="shared" si="33122"/>
        <v>763726</v>
      </c>
      <c r="AH2397" s="108">
        <f t="shared" si="33122"/>
        <v>763726</v>
      </c>
      <c r="AI2397" s="108">
        <f t="shared" si="33122"/>
        <v>763726</v>
      </c>
      <c r="AJ2397" s="108">
        <f t="shared" si="33122"/>
        <v>763726</v>
      </c>
      <c r="AK2397" s="108">
        <f t="shared" si="33122"/>
        <v>763726</v>
      </c>
      <c r="AL2397" s="108">
        <f t="shared" si="33122"/>
        <v>763726</v>
      </c>
      <c r="AM2397" s="108">
        <f t="shared" si="33122"/>
        <v>763726</v>
      </c>
      <c r="AN2397" s="108">
        <f t="shared" si="33122"/>
        <v>763726</v>
      </c>
      <c r="AO2397" s="108">
        <f t="shared" si="33122"/>
        <v>763726</v>
      </c>
      <c r="AP2397" s="108">
        <f t="shared" si="33122"/>
        <v>763726</v>
      </c>
      <c r="AQ2397" s="108">
        <f t="shared" si="33122"/>
        <v>763726</v>
      </c>
      <c r="AR2397" s="108">
        <f t="shared" si="33122"/>
        <v>763726</v>
      </c>
      <c r="AS2397" s="108">
        <f t="shared" si="33122"/>
        <v>763726</v>
      </c>
      <c r="AT2397" s="108">
        <f t="shared" si="33122"/>
        <v>763726</v>
      </c>
      <c r="AU2397" s="108">
        <f t="shared" si="33122"/>
        <v>763726</v>
      </c>
      <c r="AV2397" s="108">
        <f t="shared" si="33122"/>
        <v>763726</v>
      </c>
      <c r="AW2397" s="108">
        <f t="shared" si="33122"/>
        <v>763726</v>
      </c>
      <c r="AX2397" s="108">
        <f t="shared" si="33122"/>
        <v>763726</v>
      </c>
      <c r="AY2397" s="108">
        <f t="shared" si="33122"/>
        <v>763726</v>
      </c>
      <c r="AZ2397" s="108">
        <f t="shared" si="33122"/>
        <v>763726</v>
      </c>
      <c r="BA2397" s="108">
        <f t="shared" si="33122"/>
        <v>763726</v>
      </c>
      <c r="BB2397" s="108">
        <f t="shared" si="33122"/>
        <v>763726</v>
      </c>
      <c r="BC2397" s="108">
        <f t="shared" si="33122"/>
        <v>763726</v>
      </c>
      <c r="BD2397" s="108">
        <f t="shared" si="33122"/>
        <v>763726</v>
      </c>
      <c r="BE2397" s="108">
        <f t="shared" si="33122"/>
        <v>763726</v>
      </c>
      <c r="BF2397" s="108">
        <f t="shared" ref="BF2397:CF2397" si="33123">ROUNDDOWN($F2397/65,0)</f>
        <v>763725</v>
      </c>
      <c r="BG2397" s="108">
        <f t="shared" si="33123"/>
        <v>763725</v>
      </c>
      <c r="BH2397" s="108">
        <f t="shared" si="33123"/>
        <v>763725</v>
      </c>
      <c r="BI2397" s="108">
        <f t="shared" si="33123"/>
        <v>763725</v>
      </c>
      <c r="BJ2397" s="108">
        <f t="shared" si="33123"/>
        <v>763725</v>
      </c>
      <c r="BK2397" s="108">
        <f t="shared" si="33123"/>
        <v>763725</v>
      </c>
      <c r="BL2397" s="108">
        <f t="shared" si="33123"/>
        <v>763725</v>
      </c>
      <c r="BM2397" s="108">
        <f t="shared" si="33123"/>
        <v>763725</v>
      </c>
      <c r="BN2397" s="108">
        <f t="shared" si="33123"/>
        <v>763725</v>
      </c>
      <c r="BO2397" s="108">
        <f t="shared" si="33123"/>
        <v>763725</v>
      </c>
      <c r="BP2397" s="108">
        <f t="shared" si="33123"/>
        <v>763725</v>
      </c>
      <c r="BQ2397" s="108">
        <f t="shared" si="33123"/>
        <v>763725</v>
      </c>
      <c r="BR2397" s="108">
        <f t="shared" si="33123"/>
        <v>763725</v>
      </c>
      <c r="BS2397" s="108">
        <f t="shared" si="33123"/>
        <v>763725</v>
      </c>
      <c r="BT2397" s="108">
        <f t="shared" si="33123"/>
        <v>763725</v>
      </c>
      <c r="BU2397" s="108">
        <f t="shared" si="33123"/>
        <v>763725</v>
      </c>
      <c r="BV2397" s="108">
        <f t="shared" si="33123"/>
        <v>763725</v>
      </c>
      <c r="BW2397" s="108">
        <f t="shared" si="33123"/>
        <v>763725</v>
      </c>
      <c r="BX2397" s="108">
        <f t="shared" si="33123"/>
        <v>763725</v>
      </c>
      <c r="BY2397" s="108">
        <f t="shared" si="33123"/>
        <v>763725</v>
      </c>
      <c r="BZ2397" s="108">
        <f t="shared" si="33123"/>
        <v>763725</v>
      </c>
      <c r="CA2397" s="108">
        <f t="shared" si="33123"/>
        <v>763725</v>
      </c>
      <c r="CB2397" s="108">
        <f t="shared" si="33123"/>
        <v>763725</v>
      </c>
      <c r="CC2397" s="108">
        <f t="shared" si="33123"/>
        <v>763725</v>
      </c>
      <c r="CD2397" s="108">
        <f t="shared" si="33123"/>
        <v>763725</v>
      </c>
      <c r="CE2397" s="108">
        <f t="shared" si="33123"/>
        <v>763725</v>
      </c>
      <c r="CF2397" s="108">
        <f t="shared" si="33123"/>
        <v>763725</v>
      </c>
      <c r="CG2397" s="108">
        <f>ROUND($F2397/65,0)</f>
        <v>763726</v>
      </c>
      <c r="CH2397" s="109">
        <f>IF(C2397="","",F2397-SUM(G2397:CG2397))</f>
        <v>0</v>
      </c>
      <c r="CI2397" s="107">
        <f>IF(C2397="","",SUM(G2397:CG2397))</f>
        <v>49642163</v>
      </c>
      <c r="CJ2397" s="67" t="b">
        <f>IF(C2397="","",F2397=CI2397)</f>
        <v>1</v>
      </c>
    </row>
    <row r="2398" spans="1:88" s="5" customFormat="1" ht="22.05" customHeight="1" x14ac:dyDescent="0.3">
      <c r="A2398" s="172"/>
      <c r="B2398" s="156"/>
      <c r="C2398" s="169"/>
      <c r="D2398" s="159"/>
      <c r="E2398" s="162"/>
      <c r="F2398" s="165"/>
      <c r="G2398" s="110"/>
      <c r="H2398" s="110"/>
      <c r="I2398" s="110"/>
      <c r="J2398" s="110"/>
      <c r="K2398" s="110"/>
      <c r="L2398" s="110"/>
      <c r="M2398" s="110"/>
      <c r="N2398" s="110"/>
      <c r="O2398" s="110"/>
      <c r="P2398" s="110"/>
      <c r="Q2398" s="110"/>
      <c r="R2398" s="110"/>
      <c r="S2398" s="110"/>
      <c r="T2398" s="110"/>
      <c r="U2398" s="110">
        <f t="shared" ref="U2398" si="33124">ROUND(U2397/$E2397,2)</f>
        <v>0.02</v>
      </c>
      <c r="V2398" s="110">
        <f t="shared" ref="V2398:BC2398" si="33125">ROUND(V2397/$E2397,2)</f>
        <v>0.02</v>
      </c>
      <c r="W2398" s="119">
        <f t="shared" si="33125"/>
        <v>0.02</v>
      </c>
      <c r="X2398" s="110">
        <f t="shared" si="33125"/>
        <v>0.02</v>
      </c>
      <c r="Y2398" s="110">
        <f t="shared" si="33125"/>
        <v>0.02</v>
      </c>
      <c r="Z2398" s="110">
        <f t="shared" si="33125"/>
        <v>0.02</v>
      </c>
      <c r="AA2398" s="110">
        <f t="shared" si="33125"/>
        <v>0.02</v>
      </c>
      <c r="AB2398" s="110">
        <f t="shared" si="33125"/>
        <v>0.02</v>
      </c>
      <c r="AC2398" s="110">
        <f t="shared" si="33125"/>
        <v>0.02</v>
      </c>
      <c r="AD2398" s="110">
        <f t="shared" si="33125"/>
        <v>0.02</v>
      </c>
      <c r="AE2398" s="110">
        <f t="shared" si="33125"/>
        <v>0.02</v>
      </c>
      <c r="AF2398" s="119">
        <f t="shared" si="33125"/>
        <v>0.02</v>
      </c>
      <c r="AG2398" s="110">
        <f t="shared" si="33125"/>
        <v>0.02</v>
      </c>
      <c r="AH2398" s="110">
        <f t="shared" si="33125"/>
        <v>0.02</v>
      </c>
      <c r="AI2398" s="110">
        <f t="shared" si="33125"/>
        <v>0.02</v>
      </c>
      <c r="AJ2398" s="119">
        <f t="shared" si="33125"/>
        <v>0.02</v>
      </c>
      <c r="AK2398" s="110">
        <f t="shared" si="33125"/>
        <v>0.02</v>
      </c>
      <c r="AL2398" s="110">
        <f t="shared" si="33125"/>
        <v>0.02</v>
      </c>
      <c r="AM2398" s="110">
        <f t="shared" si="33125"/>
        <v>0.02</v>
      </c>
      <c r="AN2398" s="110">
        <f t="shared" si="33125"/>
        <v>0.02</v>
      </c>
      <c r="AO2398" s="110">
        <f t="shared" si="33125"/>
        <v>0.02</v>
      </c>
      <c r="AP2398" s="110">
        <f t="shared" si="33125"/>
        <v>0.02</v>
      </c>
      <c r="AQ2398" s="110">
        <f t="shared" si="33125"/>
        <v>0.02</v>
      </c>
      <c r="AR2398" s="110">
        <f t="shared" si="33125"/>
        <v>0.02</v>
      </c>
      <c r="AS2398" s="119">
        <f t="shared" si="33125"/>
        <v>0.02</v>
      </c>
      <c r="AT2398" s="110">
        <f t="shared" si="33125"/>
        <v>0.02</v>
      </c>
      <c r="AU2398" s="110">
        <f t="shared" si="33125"/>
        <v>0.02</v>
      </c>
      <c r="AV2398" s="110">
        <f t="shared" si="33125"/>
        <v>0.02</v>
      </c>
      <c r="AW2398" s="119">
        <f t="shared" si="33125"/>
        <v>0.02</v>
      </c>
      <c r="AX2398" s="110">
        <f t="shared" si="33125"/>
        <v>0.02</v>
      </c>
      <c r="AY2398" s="110">
        <f t="shared" si="33125"/>
        <v>0.02</v>
      </c>
      <c r="AZ2398" s="110">
        <f t="shared" si="33125"/>
        <v>0.02</v>
      </c>
      <c r="BA2398" s="110">
        <f t="shared" si="33125"/>
        <v>0.02</v>
      </c>
      <c r="BB2398" s="119">
        <f t="shared" si="33125"/>
        <v>0.02</v>
      </c>
      <c r="BC2398" s="110">
        <f t="shared" si="33125"/>
        <v>0.02</v>
      </c>
      <c r="BD2398" s="110">
        <f t="shared" ref="BD2398" si="33126">ROUNDDOWN(BD2397/$E2397,2)</f>
        <v>0.01</v>
      </c>
      <c r="BE2398" s="110">
        <f t="shared" ref="BE2398" si="33127">ROUNDDOWN(BE2397/$E2397,2)</f>
        <v>0.01</v>
      </c>
      <c r="BF2398" s="110">
        <f t="shared" ref="BF2398" si="33128">ROUNDDOWN(BF2397/$E2397,2)</f>
        <v>0.01</v>
      </c>
      <c r="BG2398" s="110">
        <f t="shared" ref="BG2398" si="33129">ROUNDDOWN(BG2397/$E2397,2)</f>
        <v>0.01</v>
      </c>
      <c r="BH2398" s="110">
        <f t="shared" ref="BH2398:CF2398" si="33130">ROUNDDOWN(BH2397/$E2397,2)</f>
        <v>0.01</v>
      </c>
      <c r="BI2398" s="110">
        <f t="shared" si="33130"/>
        <v>0.01</v>
      </c>
      <c r="BJ2398" s="119">
        <f t="shared" si="33130"/>
        <v>0.01</v>
      </c>
      <c r="BK2398" s="110">
        <f t="shared" si="33130"/>
        <v>0.01</v>
      </c>
      <c r="BL2398" s="110">
        <f t="shared" si="33130"/>
        <v>0.01</v>
      </c>
      <c r="BM2398" s="110">
        <f t="shared" si="33130"/>
        <v>0.01</v>
      </c>
      <c r="BN2398" s="110">
        <f t="shared" si="33130"/>
        <v>0.01</v>
      </c>
      <c r="BO2398" s="119">
        <f t="shared" si="33130"/>
        <v>0.01</v>
      </c>
      <c r="BP2398" s="110">
        <f t="shared" si="33130"/>
        <v>0.01</v>
      </c>
      <c r="BQ2398" s="110">
        <f t="shared" si="33130"/>
        <v>0.01</v>
      </c>
      <c r="BR2398" s="110">
        <f t="shared" si="33130"/>
        <v>0.01</v>
      </c>
      <c r="BS2398" s="119">
        <f t="shared" si="33130"/>
        <v>0.01</v>
      </c>
      <c r="BT2398" s="110">
        <f t="shared" si="33130"/>
        <v>0.01</v>
      </c>
      <c r="BU2398" s="110">
        <f t="shared" si="33130"/>
        <v>0.01</v>
      </c>
      <c r="BV2398" s="110">
        <f t="shared" si="33130"/>
        <v>0.01</v>
      </c>
      <c r="BW2398" s="119">
        <f t="shared" si="33130"/>
        <v>0.01</v>
      </c>
      <c r="BX2398" s="110">
        <f t="shared" si="33130"/>
        <v>0.01</v>
      </c>
      <c r="BY2398" s="110">
        <f t="shared" si="33130"/>
        <v>0.01</v>
      </c>
      <c r="BZ2398" s="110">
        <f t="shared" si="33130"/>
        <v>0.01</v>
      </c>
      <c r="CA2398" s="110">
        <f t="shared" si="33130"/>
        <v>0.01</v>
      </c>
      <c r="CB2398" s="119">
        <f t="shared" si="33130"/>
        <v>0.01</v>
      </c>
      <c r="CC2398" s="110">
        <f t="shared" si="33130"/>
        <v>0.01</v>
      </c>
      <c r="CD2398" s="110">
        <f t="shared" si="33130"/>
        <v>0.01</v>
      </c>
      <c r="CE2398" s="110">
        <f t="shared" si="33130"/>
        <v>0.01</v>
      </c>
      <c r="CF2398" s="110">
        <f t="shared" si="33130"/>
        <v>0.01</v>
      </c>
      <c r="CG2398" s="110">
        <f>ROUNDDOWN(CG2397/$E2397,2)</f>
        <v>0.01</v>
      </c>
      <c r="CH2398" s="111">
        <f>IF(C2397="","",D2397-SUM(G2398:CG2398))</f>
        <v>-4.4408920985006262E-16</v>
      </c>
      <c r="CI2398" s="112">
        <f>IF(C2397="","",SUM(G2398:CG2398))</f>
        <v>1.0000000000000004</v>
      </c>
      <c r="CJ2398" s="67" t="b">
        <f>IF(C2397="","",D2397=CI2398)</f>
        <v>1</v>
      </c>
    </row>
    <row r="2399" spans="1:88" s="5" customFormat="1" ht="22.05" customHeight="1" x14ac:dyDescent="0.3">
      <c r="A2399" s="173"/>
      <c r="B2399" s="157"/>
      <c r="C2399" s="170"/>
      <c r="D2399" s="160"/>
      <c r="E2399" s="163"/>
      <c r="F2399" s="166"/>
      <c r="G2399" s="113"/>
      <c r="H2399" s="113"/>
      <c r="I2399" s="113"/>
      <c r="J2399" s="113"/>
      <c r="K2399" s="113"/>
      <c r="L2399" s="113"/>
      <c r="M2399" s="113"/>
      <c r="N2399" s="113"/>
      <c r="O2399" s="113"/>
      <c r="P2399" s="113"/>
      <c r="Q2399" s="113"/>
      <c r="R2399" s="113"/>
      <c r="S2399" s="113"/>
      <c r="T2399" s="113"/>
      <c r="U2399" s="113">
        <f t="shared" ref="U2399" si="33131">U2397/$F2397</f>
        <v>1.5384623752192265E-2</v>
      </c>
      <c r="V2399" s="113">
        <f t="shared" ref="V2399:CG2399" si="33132">V2397/$F2397</f>
        <v>1.5384623752192265E-2</v>
      </c>
      <c r="W2399" s="113">
        <f t="shared" si="33132"/>
        <v>1.5384623752192265E-2</v>
      </c>
      <c r="X2399" s="113">
        <f t="shared" si="33132"/>
        <v>1.5384623752192265E-2</v>
      </c>
      <c r="Y2399" s="113">
        <f t="shared" si="33132"/>
        <v>1.5384623752192265E-2</v>
      </c>
      <c r="Z2399" s="113">
        <f t="shared" si="33132"/>
        <v>1.5384623752192265E-2</v>
      </c>
      <c r="AA2399" s="113">
        <f t="shared" si="33132"/>
        <v>1.5384623752192265E-2</v>
      </c>
      <c r="AB2399" s="113">
        <f t="shared" si="33132"/>
        <v>1.5384623752192265E-2</v>
      </c>
      <c r="AC2399" s="113">
        <f t="shared" si="33132"/>
        <v>1.5384623752192265E-2</v>
      </c>
      <c r="AD2399" s="113">
        <f t="shared" si="33132"/>
        <v>1.5384623752192265E-2</v>
      </c>
      <c r="AE2399" s="113">
        <f t="shared" si="33132"/>
        <v>1.5384623752192265E-2</v>
      </c>
      <c r="AF2399" s="113">
        <f t="shared" si="33132"/>
        <v>1.5384623752192265E-2</v>
      </c>
      <c r="AG2399" s="113">
        <f t="shared" si="33132"/>
        <v>1.5384623752192265E-2</v>
      </c>
      <c r="AH2399" s="113">
        <f t="shared" si="33132"/>
        <v>1.5384623752192265E-2</v>
      </c>
      <c r="AI2399" s="113">
        <f t="shared" si="33132"/>
        <v>1.5384623752192265E-2</v>
      </c>
      <c r="AJ2399" s="113">
        <f t="shared" si="33132"/>
        <v>1.5384623752192265E-2</v>
      </c>
      <c r="AK2399" s="113">
        <f t="shared" si="33132"/>
        <v>1.5384623752192265E-2</v>
      </c>
      <c r="AL2399" s="113">
        <f t="shared" si="33132"/>
        <v>1.5384623752192265E-2</v>
      </c>
      <c r="AM2399" s="113">
        <f t="shared" si="33132"/>
        <v>1.5384623752192265E-2</v>
      </c>
      <c r="AN2399" s="113">
        <f t="shared" si="33132"/>
        <v>1.5384623752192265E-2</v>
      </c>
      <c r="AO2399" s="113">
        <f t="shared" si="33132"/>
        <v>1.5384623752192265E-2</v>
      </c>
      <c r="AP2399" s="113">
        <f t="shared" si="33132"/>
        <v>1.5384623752192265E-2</v>
      </c>
      <c r="AQ2399" s="113">
        <f t="shared" si="33132"/>
        <v>1.5384623752192265E-2</v>
      </c>
      <c r="AR2399" s="113">
        <f t="shared" si="33132"/>
        <v>1.5384623752192265E-2</v>
      </c>
      <c r="AS2399" s="113">
        <f t="shared" si="33132"/>
        <v>1.5384623752192265E-2</v>
      </c>
      <c r="AT2399" s="113">
        <f t="shared" si="33132"/>
        <v>1.5384623752192265E-2</v>
      </c>
      <c r="AU2399" s="113">
        <f t="shared" si="33132"/>
        <v>1.5384623752192265E-2</v>
      </c>
      <c r="AV2399" s="113">
        <f t="shared" si="33132"/>
        <v>1.5384623752192265E-2</v>
      </c>
      <c r="AW2399" s="113">
        <f t="shared" si="33132"/>
        <v>1.5384623752192265E-2</v>
      </c>
      <c r="AX2399" s="113">
        <f t="shared" si="33132"/>
        <v>1.5384623752192265E-2</v>
      </c>
      <c r="AY2399" s="113">
        <f t="shared" si="33132"/>
        <v>1.5384623752192265E-2</v>
      </c>
      <c r="AZ2399" s="113">
        <f t="shared" si="33132"/>
        <v>1.5384623752192265E-2</v>
      </c>
      <c r="BA2399" s="113">
        <f t="shared" si="33132"/>
        <v>1.5384623752192265E-2</v>
      </c>
      <c r="BB2399" s="113">
        <f t="shared" si="33132"/>
        <v>1.5384623752192265E-2</v>
      </c>
      <c r="BC2399" s="113">
        <f t="shared" si="33132"/>
        <v>1.5384623752192265E-2</v>
      </c>
      <c r="BD2399" s="113">
        <f t="shared" si="33132"/>
        <v>1.5384623752192265E-2</v>
      </c>
      <c r="BE2399" s="113">
        <f t="shared" si="33132"/>
        <v>1.5384623752192265E-2</v>
      </c>
      <c r="BF2399" s="113">
        <f t="shared" si="33132"/>
        <v>1.5384603608025701E-2</v>
      </c>
      <c r="BG2399" s="113">
        <f t="shared" si="33132"/>
        <v>1.5384603608025701E-2</v>
      </c>
      <c r="BH2399" s="113">
        <f t="shared" si="33132"/>
        <v>1.5384603608025701E-2</v>
      </c>
      <c r="BI2399" s="113">
        <f t="shared" si="33132"/>
        <v>1.5384603608025701E-2</v>
      </c>
      <c r="BJ2399" s="113">
        <f t="shared" si="33132"/>
        <v>1.5384603608025701E-2</v>
      </c>
      <c r="BK2399" s="113">
        <f t="shared" si="33132"/>
        <v>1.5384603608025701E-2</v>
      </c>
      <c r="BL2399" s="113">
        <f t="shared" si="33132"/>
        <v>1.5384603608025701E-2</v>
      </c>
      <c r="BM2399" s="113">
        <f t="shared" si="33132"/>
        <v>1.5384603608025701E-2</v>
      </c>
      <c r="BN2399" s="113">
        <f t="shared" si="33132"/>
        <v>1.5384603608025701E-2</v>
      </c>
      <c r="BO2399" s="113">
        <f t="shared" si="33132"/>
        <v>1.5384603608025701E-2</v>
      </c>
      <c r="BP2399" s="113">
        <f t="shared" si="33132"/>
        <v>1.5384603608025701E-2</v>
      </c>
      <c r="BQ2399" s="113">
        <f t="shared" si="33132"/>
        <v>1.5384603608025701E-2</v>
      </c>
      <c r="BR2399" s="113">
        <f t="shared" si="33132"/>
        <v>1.5384603608025701E-2</v>
      </c>
      <c r="BS2399" s="113">
        <f t="shared" si="33132"/>
        <v>1.5384603608025701E-2</v>
      </c>
      <c r="BT2399" s="113">
        <f t="shared" si="33132"/>
        <v>1.5384603608025701E-2</v>
      </c>
      <c r="BU2399" s="113">
        <f t="shared" si="33132"/>
        <v>1.5384603608025701E-2</v>
      </c>
      <c r="BV2399" s="113">
        <f t="shared" si="33132"/>
        <v>1.5384603608025701E-2</v>
      </c>
      <c r="BW2399" s="113">
        <f t="shared" si="33132"/>
        <v>1.5384603608025701E-2</v>
      </c>
      <c r="BX2399" s="113">
        <f t="shared" si="33132"/>
        <v>1.5384603608025701E-2</v>
      </c>
      <c r="BY2399" s="113">
        <f t="shared" si="33132"/>
        <v>1.5384603608025701E-2</v>
      </c>
      <c r="BZ2399" s="113">
        <f t="shared" si="33132"/>
        <v>1.5384603608025701E-2</v>
      </c>
      <c r="CA2399" s="113">
        <f t="shared" si="33132"/>
        <v>1.5384603608025701E-2</v>
      </c>
      <c r="CB2399" s="113">
        <f t="shared" si="33132"/>
        <v>1.5384603608025701E-2</v>
      </c>
      <c r="CC2399" s="113">
        <f t="shared" si="33132"/>
        <v>1.5384603608025701E-2</v>
      </c>
      <c r="CD2399" s="113">
        <f t="shared" si="33132"/>
        <v>1.5384603608025701E-2</v>
      </c>
      <c r="CE2399" s="113">
        <f t="shared" si="33132"/>
        <v>1.5384603608025701E-2</v>
      </c>
      <c r="CF2399" s="113">
        <f t="shared" si="33132"/>
        <v>1.5384603608025701E-2</v>
      </c>
      <c r="CG2399" s="113">
        <f t="shared" si="33132"/>
        <v>1.5384623752192265E-2</v>
      </c>
      <c r="CH2399" s="114">
        <f>IF(C2397="","",100%-SUM(G2399:CG2399))</f>
        <v>-6.6613381477509392E-16</v>
      </c>
      <c r="CI2399" s="115">
        <f>IF(C2397="","",SUM(G2399:CG2399))</f>
        <v>1.0000000000000007</v>
      </c>
      <c r="CJ2399" s="67" t="b">
        <f>IF(C2397="","",SUM(G2399:CG2399)=CI2399)</f>
        <v>1</v>
      </c>
    </row>
    <row r="2400" spans="1:88" s="5" customFormat="1" ht="22.05" customHeight="1" x14ac:dyDescent="0.3">
      <c r="A2400" s="171" t="s">
        <v>1689</v>
      </c>
      <c r="B2400" s="155" t="s">
        <v>1690</v>
      </c>
      <c r="C2400" s="168" t="s">
        <v>163</v>
      </c>
      <c r="D2400" s="158">
        <v>1</v>
      </c>
      <c r="E2400" s="161">
        <v>49642163</v>
      </c>
      <c r="F2400" s="164">
        <f t="shared" si="33121"/>
        <v>49642163</v>
      </c>
      <c r="G2400" s="108"/>
      <c r="H2400" s="108"/>
      <c r="I2400" s="108"/>
      <c r="J2400" s="108"/>
      <c r="K2400" s="108"/>
      <c r="L2400" s="108"/>
      <c r="M2400" s="108"/>
      <c r="N2400" s="108"/>
      <c r="O2400" s="108"/>
      <c r="P2400" s="108"/>
      <c r="Q2400" s="108"/>
      <c r="R2400" s="108"/>
      <c r="S2400" s="108"/>
      <c r="T2400" s="108"/>
      <c r="U2400" s="108">
        <f>ROUND($F2400/65,0)</f>
        <v>763726</v>
      </c>
      <c r="V2400" s="108">
        <f t="shared" ref="V2400:AW2400" si="33133">ROUND($F2400/65,0)</f>
        <v>763726</v>
      </c>
      <c r="W2400" s="108">
        <f t="shared" si="33133"/>
        <v>763726</v>
      </c>
      <c r="X2400" s="108">
        <f t="shared" si="33133"/>
        <v>763726</v>
      </c>
      <c r="Y2400" s="108">
        <f t="shared" si="33133"/>
        <v>763726</v>
      </c>
      <c r="Z2400" s="108">
        <f t="shared" si="33133"/>
        <v>763726</v>
      </c>
      <c r="AA2400" s="108">
        <f t="shared" si="33133"/>
        <v>763726</v>
      </c>
      <c r="AB2400" s="108">
        <f t="shared" si="33133"/>
        <v>763726</v>
      </c>
      <c r="AC2400" s="108">
        <f t="shared" si="33133"/>
        <v>763726</v>
      </c>
      <c r="AD2400" s="108">
        <f t="shared" si="33133"/>
        <v>763726</v>
      </c>
      <c r="AE2400" s="108">
        <f t="shared" si="33133"/>
        <v>763726</v>
      </c>
      <c r="AF2400" s="108">
        <f t="shared" si="33133"/>
        <v>763726</v>
      </c>
      <c r="AG2400" s="108">
        <f t="shared" si="33133"/>
        <v>763726</v>
      </c>
      <c r="AH2400" s="108">
        <f t="shared" si="33133"/>
        <v>763726</v>
      </c>
      <c r="AI2400" s="108">
        <f t="shared" si="33133"/>
        <v>763726</v>
      </c>
      <c r="AJ2400" s="108">
        <f t="shared" si="33133"/>
        <v>763726</v>
      </c>
      <c r="AK2400" s="108">
        <f t="shared" si="33133"/>
        <v>763726</v>
      </c>
      <c r="AL2400" s="108">
        <f t="shared" si="33133"/>
        <v>763726</v>
      </c>
      <c r="AM2400" s="108">
        <f t="shared" si="33133"/>
        <v>763726</v>
      </c>
      <c r="AN2400" s="108">
        <f t="shared" si="33133"/>
        <v>763726</v>
      </c>
      <c r="AO2400" s="108">
        <f t="shared" si="33133"/>
        <v>763726</v>
      </c>
      <c r="AP2400" s="108">
        <f t="shared" si="33133"/>
        <v>763726</v>
      </c>
      <c r="AQ2400" s="108">
        <f t="shared" si="33133"/>
        <v>763726</v>
      </c>
      <c r="AR2400" s="108">
        <f t="shared" si="33133"/>
        <v>763726</v>
      </c>
      <c r="AS2400" s="108">
        <f t="shared" si="33133"/>
        <v>763726</v>
      </c>
      <c r="AT2400" s="108">
        <f t="shared" si="33133"/>
        <v>763726</v>
      </c>
      <c r="AU2400" s="108">
        <f t="shared" si="33133"/>
        <v>763726</v>
      </c>
      <c r="AV2400" s="108">
        <f t="shared" si="33133"/>
        <v>763726</v>
      </c>
      <c r="AW2400" s="108">
        <f t="shared" si="33133"/>
        <v>763726</v>
      </c>
      <c r="AX2400" s="108">
        <f t="shared" ref="AX2400:BX2400" si="33134">ROUNDDOWN($F2400/65,0)</f>
        <v>763725</v>
      </c>
      <c r="AY2400" s="108">
        <f t="shared" si="33134"/>
        <v>763725</v>
      </c>
      <c r="AZ2400" s="108">
        <f t="shared" si="33134"/>
        <v>763725</v>
      </c>
      <c r="BA2400" s="108">
        <f t="shared" si="33134"/>
        <v>763725</v>
      </c>
      <c r="BB2400" s="108">
        <f t="shared" si="33134"/>
        <v>763725</v>
      </c>
      <c r="BC2400" s="108">
        <f t="shared" si="33134"/>
        <v>763725</v>
      </c>
      <c r="BD2400" s="108">
        <f t="shared" si="33134"/>
        <v>763725</v>
      </c>
      <c r="BE2400" s="108">
        <f t="shared" si="33134"/>
        <v>763725</v>
      </c>
      <c r="BF2400" s="108">
        <f t="shared" si="33134"/>
        <v>763725</v>
      </c>
      <c r="BG2400" s="108">
        <f t="shared" si="33134"/>
        <v>763725</v>
      </c>
      <c r="BH2400" s="108">
        <f t="shared" si="33134"/>
        <v>763725</v>
      </c>
      <c r="BI2400" s="108">
        <f t="shared" si="33134"/>
        <v>763725</v>
      </c>
      <c r="BJ2400" s="108">
        <f t="shared" si="33134"/>
        <v>763725</v>
      </c>
      <c r="BK2400" s="108">
        <f t="shared" si="33134"/>
        <v>763725</v>
      </c>
      <c r="BL2400" s="108">
        <f t="shared" si="33134"/>
        <v>763725</v>
      </c>
      <c r="BM2400" s="108">
        <f t="shared" si="33134"/>
        <v>763725</v>
      </c>
      <c r="BN2400" s="108">
        <f t="shared" si="33134"/>
        <v>763725</v>
      </c>
      <c r="BO2400" s="108">
        <f t="shared" si="33134"/>
        <v>763725</v>
      </c>
      <c r="BP2400" s="108">
        <f t="shared" si="33134"/>
        <v>763725</v>
      </c>
      <c r="BQ2400" s="108">
        <f t="shared" si="33134"/>
        <v>763725</v>
      </c>
      <c r="BR2400" s="108">
        <f t="shared" si="33134"/>
        <v>763725</v>
      </c>
      <c r="BS2400" s="108">
        <f t="shared" si="33134"/>
        <v>763725</v>
      </c>
      <c r="BT2400" s="108">
        <f t="shared" si="33134"/>
        <v>763725</v>
      </c>
      <c r="BU2400" s="108">
        <f t="shared" si="33134"/>
        <v>763725</v>
      </c>
      <c r="BV2400" s="108">
        <f t="shared" si="33134"/>
        <v>763725</v>
      </c>
      <c r="BW2400" s="108">
        <f t="shared" si="33134"/>
        <v>763725</v>
      </c>
      <c r="BX2400" s="108">
        <f t="shared" si="33134"/>
        <v>763725</v>
      </c>
      <c r="BY2400" s="108">
        <f t="shared" ref="BY2400:CF2400" si="33135">ROUND($F2400/65,0)</f>
        <v>763726</v>
      </c>
      <c r="BZ2400" s="108">
        <f t="shared" si="33135"/>
        <v>763726</v>
      </c>
      <c r="CA2400" s="108">
        <f t="shared" si="33135"/>
        <v>763726</v>
      </c>
      <c r="CB2400" s="108">
        <f t="shared" si="33135"/>
        <v>763726</v>
      </c>
      <c r="CC2400" s="108">
        <f t="shared" si="33135"/>
        <v>763726</v>
      </c>
      <c r="CD2400" s="108">
        <f t="shared" si="33135"/>
        <v>763726</v>
      </c>
      <c r="CE2400" s="108">
        <f t="shared" si="33135"/>
        <v>763726</v>
      </c>
      <c r="CF2400" s="108">
        <f t="shared" si="33135"/>
        <v>763726</v>
      </c>
      <c r="CG2400" s="108">
        <f>ROUND($F2400/65,0)</f>
        <v>763726</v>
      </c>
      <c r="CH2400" s="109">
        <f>IF(C2400="","",F2400-SUM(G2400:CG2400))</f>
        <v>0</v>
      </c>
      <c r="CI2400" s="107">
        <f>IF(C2400="","",SUM(G2400:CG2400))</f>
        <v>49642163</v>
      </c>
      <c r="CJ2400" s="67" t="b">
        <f>IF(C2400="","",F2400=CI2400)</f>
        <v>1</v>
      </c>
    </row>
    <row r="2401" spans="1:89" s="5" customFormat="1" ht="22.05" customHeight="1" x14ac:dyDescent="0.3">
      <c r="A2401" s="172"/>
      <c r="B2401" s="156"/>
      <c r="C2401" s="169"/>
      <c r="D2401" s="159"/>
      <c r="E2401" s="162"/>
      <c r="F2401" s="165"/>
      <c r="G2401" s="110"/>
      <c r="H2401" s="110"/>
      <c r="I2401" s="110"/>
      <c r="J2401" s="110"/>
      <c r="K2401" s="110"/>
      <c r="L2401" s="110"/>
      <c r="M2401" s="110"/>
      <c r="N2401" s="110"/>
      <c r="O2401" s="110"/>
      <c r="P2401" s="110"/>
      <c r="Q2401" s="110"/>
      <c r="R2401" s="110"/>
      <c r="S2401" s="110"/>
      <c r="T2401" s="110"/>
      <c r="U2401" s="110">
        <f t="shared" ref="U2401" si="33136">ROUND(U2400/$E2400,2)</f>
        <v>0.02</v>
      </c>
      <c r="V2401" s="110">
        <f t="shared" ref="V2401:BC2401" si="33137">ROUND(V2400/$E2400,2)</f>
        <v>0.02</v>
      </c>
      <c r="W2401" s="119">
        <f t="shared" si="33137"/>
        <v>0.02</v>
      </c>
      <c r="X2401" s="110">
        <f t="shared" si="33137"/>
        <v>0.02</v>
      </c>
      <c r="Y2401" s="110">
        <f t="shared" si="33137"/>
        <v>0.02</v>
      </c>
      <c r="Z2401" s="110">
        <f t="shared" si="33137"/>
        <v>0.02</v>
      </c>
      <c r="AA2401" s="110">
        <f t="shared" si="33137"/>
        <v>0.02</v>
      </c>
      <c r="AB2401" s="110">
        <f t="shared" si="33137"/>
        <v>0.02</v>
      </c>
      <c r="AC2401" s="110">
        <f t="shared" si="33137"/>
        <v>0.02</v>
      </c>
      <c r="AD2401" s="110">
        <f t="shared" si="33137"/>
        <v>0.02</v>
      </c>
      <c r="AE2401" s="110">
        <f t="shared" si="33137"/>
        <v>0.02</v>
      </c>
      <c r="AF2401" s="119">
        <f t="shared" si="33137"/>
        <v>0.02</v>
      </c>
      <c r="AG2401" s="110">
        <f t="shared" si="33137"/>
        <v>0.02</v>
      </c>
      <c r="AH2401" s="110">
        <f t="shared" si="33137"/>
        <v>0.02</v>
      </c>
      <c r="AI2401" s="110">
        <f t="shared" si="33137"/>
        <v>0.02</v>
      </c>
      <c r="AJ2401" s="119">
        <f t="shared" si="33137"/>
        <v>0.02</v>
      </c>
      <c r="AK2401" s="110">
        <f t="shared" si="33137"/>
        <v>0.02</v>
      </c>
      <c r="AL2401" s="110">
        <f t="shared" si="33137"/>
        <v>0.02</v>
      </c>
      <c r="AM2401" s="110">
        <f t="shared" si="33137"/>
        <v>0.02</v>
      </c>
      <c r="AN2401" s="110">
        <f t="shared" si="33137"/>
        <v>0.02</v>
      </c>
      <c r="AO2401" s="110">
        <f t="shared" si="33137"/>
        <v>0.02</v>
      </c>
      <c r="AP2401" s="110">
        <f t="shared" si="33137"/>
        <v>0.02</v>
      </c>
      <c r="AQ2401" s="110">
        <f t="shared" si="33137"/>
        <v>0.02</v>
      </c>
      <c r="AR2401" s="110">
        <f t="shared" si="33137"/>
        <v>0.02</v>
      </c>
      <c r="AS2401" s="119">
        <f t="shared" si="33137"/>
        <v>0.02</v>
      </c>
      <c r="AT2401" s="110">
        <f t="shared" si="33137"/>
        <v>0.02</v>
      </c>
      <c r="AU2401" s="110">
        <f t="shared" si="33137"/>
        <v>0.02</v>
      </c>
      <c r="AV2401" s="110">
        <f t="shared" si="33137"/>
        <v>0.02</v>
      </c>
      <c r="AW2401" s="119">
        <f t="shared" si="33137"/>
        <v>0.02</v>
      </c>
      <c r="AX2401" s="110">
        <f t="shared" si="33137"/>
        <v>0.02</v>
      </c>
      <c r="AY2401" s="110">
        <f t="shared" si="33137"/>
        <v>0.02</v>
      </c>
      <c r="AZ2401" s="110">
        <f t="shared" si="33137"/>
        <v>0.02</v>
      </c>
      <c r="BA2401" s="110">
        <f t="shared" si="33137"/>
        <v>0.02</v>
      </c>
      <c r="BB2401" s="119">
        <f t="shared" si="33137"/>
        <v>0.02</v>
      </c>
      <c r="BC2401" s="110">
        <f t="shared" si="33137"/>
        <v>0.02</v>
      </c>
      <c r="BD2401" s="110">
        <f t="shared" ref="BD2401" si="33138">ROUNDDOWN(BD2400/$E2400,2)</f>
        <v>0.01</v>
      </c>
      <c r="BE2401" s="110">
        <f t="shared" ref="BE2401" si="33139">ROUNDDOWN(BE2400/$E2400,2)</f>
        <v>0.01</v>
      </c>
      <c r="BF2401" s="110">
        <f t="shared" ref="BF2401" si="33140">ROUNDDOWN(BF2400/$E2400,2)</f>
        <v>0.01</v>
      </c>
      <c r="BG2401" s="110">
        <f t="shared" ref="BG2401:CF2401" si="33141">ROUNDDOWN(BG2400/$E2400,2)</f>
        <v>0.01</v>
      </c>
      <c r="BH2401" s="110">
        <f t="shared" si="33141"/>
        <v>0.01</v>
      </c>
      <c r="BI2401" s="110">
        <f t="shared" si="33141"/>
        <v>0.01</v>
      </c>
      <c r="BJ2401" s="119">
        <f t="shared" si="33141"/>
        <v>0.01</v>
      </c>
      <c r="BK2401" s="110">
        <f t="shared" si="33141"/>
        <v>0.01</v>
      </c>
      <c r="BL2401" s="110">
        <f t="shared" si="33141"/>
        <v>0.01</v>
      </c>
      <c r="BM2401" s="110">
        <f t="shared" si="33141"/>
        <v>0.01</v>
      </c>
      <c r="BN2401" s="110">
        <f t="shared" si="33141"/>
        <v>0.01</v>
      </c>
      <c r="BO2401" s="119">
        <f t="shared" si="33141"/>
        <v>0.01</v>
      </c>
      <c r="BP2401" s="110">
        <f t="shared" si="33141"/>
        <v>0.01</v>
      </c>
      <c r="BQ2401" s="110">
        <f t="shared" si="33141"/>
        <v>0.01</v>
      </c>
      <c r="BR2401" s="110">
        <f t="shared" si="33141"/>
        <v>0.01</v>
      </c>
      <c r="BS2401" s="119">
        <f t="shared" si="33141"/>
        <v>0.01</v>
      </c>
      <c r="BT2401" s="110">
        <f t="shared" si="33141"/>
        <v>0.01</v>
      </c>
      <c r="BU2401" s="110">
        <f t="shared" si="33141"/>
        <v>0.01</v>
      </c>
      <c r="BV2401" s="110">
        <f t="shared" si="33141"/>
        <v>0.01</v>
      </c>
      <c r="BW2401" s="119">
        <f t="shared" si="33141"/>
        <v>0.01</v>
      </c>
      <c r="BX2401" s="110">
        <f t="shared" si="33141"/>
        <v>0.01</v>
      </c>
      <c r="BY2401" s="110">
        <f t="shared" si="33141"/>
        <v>0.01</v>
      </c>
      <c r="BZ2401" s="110">
        <f t="shared" si="33141"/>
        <v>0.01</v>
      </c>
      <c r="CA2401" s="110">
        <f t="shared" si="33141"/>
        <v>0.01</v>
      </c>
      <c r="CB2401" s="119">
        <f t="shared" si="33141"/>
        <v>0.01</v>
      </c>
      <c r="CC2401" s="110">
        <f t="shared" si="33141"/>
        <v>0.01</v>
      </c>
      <c r="CD2401" s="110">
        <f t="shared" si="33141"/>
        <v>0.01</v>
      </c>
      <c r="CE2401" s="110">
        <f t="shared" si="33141"/>
        <v>0.01</v>
      </c>
      <c r="CF2401" s="110">
        <f t="shared" si="33141"/>
        <v>0.01</v>
      </c>
      <c r="CG2401" s="110">
        <f>ROUNDDOWN(CG2400/$E2400,2)</f>
        <v>0.01</v>
      </c>
      <c r="CH2401" s="111">
        <f>IF(C2400="","",D2400-SUM(G2401:CG2401))</f>
        <v>-4.4408920985006262E-16</v>
      </c>
      <c r="CI2401" s="112">
        <f>IF(C2400="","",SUM(G2401:CG2401))</f>
        <v>1.0000000000000004</v>
      </c>
      <c r="CJ2401" s="67" t="b">
        <f>IF(C2400="","",D2400=CI2401)</f>
        <v>1</v>
      </c>
    </row>
    <row r="2402" spans="1:89" s="5" customFormat="1" ht="22.05" customHeight="1" x14ac:dyDescent="0.3">
      <c r="A2402" s="173"/>
      <c r="B2402" s="157"/>
      <c r="C2402" s="170"/>
      <c r="D2402" s="160"/>
      <c r="E2402" s="163"/>
      <c r="F2402" s="166"/>
      <c r="G2402" s="113"/>
      <c r="H2402" s="113"/>
      <c r="I2402" s="113"/>
      <c r="J2402" s="113"/>
      <c r="K2402" s="113"/>
      <c r="L2402" s="113"/>
      <c r="M2402" s="113"/>
      <c r="N2402" s="113"/>
      <c r="O2402" s="113"/>
      <c r="P2402" s="113"/>
      <c r="Q2402" s="113"/>
      <c r="R2402" s="113"/>
      <c r="S2402" s="113"/>
      <c r="T2402" s="113"/>
      <c r="U2402" s="113">
        <f t="shared" ref="U2402" si="33142">U2400/$F2400</f>
        <v>1.5384623752192265E-2</v>
      </c>
      <c r="V2402" s="113">
        <f t="shared" ref="V2402:CG2402" si="33143">V2400/$F2400</f>
        <v>1.5384623752192265E-2</v>
      </c>
      <c r="W2402" s="113">
        <f t="shared" si="33143"/>
        <v>1.5384623752192265E-2</v>
      </c>
      <c r="X2402" s="113">
        <f t="shared" si="33143"/>
        <v>1.5384623752192265E-2</v>
      </c>
      <c r="Y2402" s="113">
        <f t="shared" si="33143"/>
        <v>1.5384623752192265E-2</v>
      </c>
      <c r="Z2402" s="113">
        <f t="shared" si="33143"/>
        <v>1.5384623752192265E-2</v>
      </c>
      <c r="AA2402" s="113">
        <f t="shared" si="33143"/>
        <v>1.5384623752192265E-2</v>
      </c>
      <c r="AB2402" s="113">
        <f t="shared" si="33143"/>
        <v>1.5384623752192265E-2</v>
      </c>
      <c r="AC2402" s="113">
        <f t="shared" si="33143"/>
        <v>1.5384623752192265E-2</v>
      </c>
      <c r="AD2402" s="113">
        <f t="shared" si="33143"/>
        <v>1.5384623752192265E-2</v>
      </c>
      <c r="AE2402" s="113">
        <f t="shared" si="33143"/>
        <v>1.5384623752192265E-2</v>
      </c>
      <c r="AF2402" s="113">
        <f t="shared" si="33143"/>
        <v>1.5384623752192265E-2</v>
      </c>
      <c r="AG2402" s="113">
        <f t="shared" si="33143"/>
        <v>1.5384623752192265E-2</v>
      </c>
      <c r="AH2402" s="113">
        <f t="shared" si="33143"/>
        <v>1.5384623752192265E-2</v>
      </c>
      <c r="AI2402" s="113">
        <f t="shared" si="33143"/>
        <v>1.5384623752192265E-2</v>
      </c>
      <c r="AJ2402" s="113">
        <f t="shared" si="33143"/>
        <v>1.5384623752192265E-2</v>
      </c>
      <c r="AK2402" s="113">
        <f t="shared" si="33143"/>
        <v>1.5384623752192265E-2</v>
      </c>
      <c r="AL2402" s="113">
        <f t="shared" si="33143"/>
        <v>1.5384623752192265E-2</v>
      </c>
      <c r="AM2402" s="113">
        <f t="shared" si="33143"/>
        <v>1.5384623752192265E-2</v>
      </c>
      <c r="AN2402" s="113">
        <f t="shared" si="33143"/>
        <v>1.5384623752192265E-2</v>
      </c>
      <c r="AO2402" s="113">
        <f t="shared" si="33143"/>
        <v>1.5384623752192265E-2</v>
      </c>
      <c r="AP2402" s="113">
        <f t="shared" si="33143"/>
        <v>1.5384623752192265E-2</v>
      </c>
      <c r="AQ2402" s="113">
        <f t="shared" si="33143"/>
        <v>1.5384623752192265E-2</v>
      </c>
      <c r="AR2402" s="113">
        <f t="shared" si="33143"/>
        <v>1.5384623752192265E-2</v>
      </c>
      <c r="AS2402" s="113">
        <f t="shared" si="33143"/>
        <v>1.5384623752192265E-2</v>
      </c>
      <c r="AT2402" s="113">
        <f t="shared" si="33143"/>
        <v>1.5384623752192265E-2</v>
      </c>
      <c r="AU2402" s="113">
        <f t="shared" si="33143"/>
        <v>1.5384623752192265E-2</v>
      </c>
      <c r="AV2402" s="113">
        <f t="shared" si="33143"/>
        <v>1.5384623752192265E-2</v>
      </c>
      <c r="AW2402" s="113">
        <f t="shared" si="33143"/>
        <v>1.5384623752192265E-2</v>
      </c>
      <c r="AX2402" s="113">
        <f t="shared" si="33143"/>
        <v>1.5384603608025701E-2</v>
      </c>
      <c r="AY2402" s="113">
        <f t="shared" si="33143"/>
        <v>1.5384603608025701E-2</v>
      </c>
      <c r="AZ2402" s="113">
        <f t="shared" si="33143"/>
        <v>1.5384603608025701E-2</v>
      </c>
      <c r="BA2402" s="113">
        <f t="shared" si="33143"/>
        <v>1.5384603608025701E-2</v>
      </c>
      <c r="BB2402" s="113">
        <f t="shared" si="33143"/>
        <v>1.5384603608025701E-2</v>
      </c>
      <c r="BC2402" s="113">
        <f t="shared" si="33143"/>
        <v>1.5384603608025701E-2</v>
      </c>
      <c r="BD2402" s="113">
        <f t="shared" si="33143"/>
        <v>1.5384603608025701E-2</v>
      </c>
      <c r="BE2402" s="113">
        <f t="shared" si="33143"/>
        <v>1.5384603608025701E-2</v>
      </c>
      <c r="BF2402" s="113">
        <f t="shared" si="33143"/>
        <v>1.5384603608025701E-2</v>
      </c>
      <c r="BG2402" s="113">
        <f t="shared" si="33143"/>
        <v>1.5384603608025701E-2</v>
      </c>
      <c r="BH2402" s="113">
        <f t="shared" si="33143"/>
        <v>1.5384603608025701E-2</v>
      </c>
      <c r="BI2402" s="113">
        <f t="shared" si="33143"/>
        <v>1.5384603608025701E-2</v>
      </c>
      <c r="BJ2402" s="113">
        <f t="shared" si="33143"/>
        <v>1.5384603608025701E-2</v>
      </c>
      <c r="BK2402" s="113">
        <f t="shared" si="33143"/>
        <v>1.5384603608025701E-2</v>
      </c>
      <c r="BL2402" s="113">
        <f t="shared" si="33143"/>
        <v>1.5384603608025701E-2</v>
      </c>
      <c r="BM2402" s="113">
        <f t="shared" si="33143"/>
        <v>1.5384603608025701E-2</v>
      </c>
      <c r="BN2402" s="113">
        <f t="shared" si="33143"/>
        <v>1.5384603608025701E-2</v>
      </c>
      <c r="BO2402" s="113">
        <f t="shared" si="33143"/>
        <v>1.5384603608025701E-2</v>
      </c>
      <c r="BP2402" s="113">
        <f t="shared" si="33143"/>
        <v>1.5384603608025701E-2</v>
      </c>
      <c r="BQ2402" s="113">
        <f t="shared" si="33143"/>
        <v>1.5384603608025701E-2</v>
      </c>
      <c r="BR2402" s="113">
        <f t="shared" si="33143"/>
        <v>1.5384603608025701E-2</v>
      </c>
      <c r="BS2402" s="113">
        <f t="shared" si="33143"/>
        <v>1.5384603608025701E-2</v>
      </c>
      <c r="BT2402" s="113">
        <f t="shared" si="33143"/>
        <v>1.5384603608025701E-2</v>
      </c>
      <c r="BU2402" s="113">
        <f t="shared" si="33143"/>
        <v>1.5384603608025701E-2</v>
      </c>
      <c r="BV2402" s="113">
        <f t="shared" si="33143"/>
        <v>1.5384603608025701E-2</v>
      </c>
      <c r="BW2402" s="113">
        <f t="shared" si="33143"/>
        <v>1.5384603608025701E-2</v>
      </c>
      <c r="BX2402" s="113">
        <f t="shared" si="33143"/>
        <v>1.5384603608025701E-2</v>
      </c>
      <c r="BY2402" s="113">
        <f t="shared" si="33143"/>
        <v>1.5384623752192265E-2</v>
      </c>
      <c r="BZ2402" s="113">
        <f t="shared" si="33143"/>
        <v>1.5384623752192265E-2</v>
      </c>
      <c r="CA2402" s="113">
        <f t="shared" si="33143"/>
        <v>1.5384623752192265E-2</v>
      </c>
      <c r="CB2402" s="113">
        <f t="shared" si="33143"/>
        <v>1.5384623752192265E-2</v>
      </c>
      <c r="CC2402" s="113">
        <f t="shared" si="33143"/>
        <v>1.5384623752192265E-2</v>
      </c>
      <c r="CD2402" s="113">
        <f t="shared" si="33143"/>
        <v>1.5384623752192265E-2</v>
      </c>
      <c r="CE2402" s="113">
        <f t="shared" si="33143"/>
        <v>1.5384623752192265E-2</v>
      </c>
      <c r="CF2402" s="113">
        <f t="shared" si="33143"/>
        <v>1.5384623752192265E-2</v>
      </c>
      <c r="CG2402" s="113">
        <f t="shared" si="33143"/>
        <v>1.5384623752192265E-2</v>
      </c>
      <c r="CH2402" s="114">
        <f>IF(C2400="","",100%-SUM(G2402:CG2402))</f>
        <v>-6.6613381477509392E-16</v>
      </c>
      <c r="CI2402" s="115">
        <f>IF(C2400="","",SUM(G2402:CG2402))</f>
        <v>1.0000000000000007</v>
      </c>
      <c r="CJ2402" s="67" t="b">
        <f>IF(C2400="","",SUM(G2402:CG2402)=CI2402)</f>
        <v>1</v>
      </c>
    </row>
    <row r="2403" spans="1:89" s="11" customFormat="1" x14ac:dyDescent="0.3">
      <c r="A2403" s="176" t="s">
        <v>1691</v>
      </c>
      <c r="B2403" s="177"/>
      <c r="C2403" s="177"/>
      <c r="D2403" s="177"/>
      <c r="E2403" s="178"/>
      <c r="F2403" s="88">
        <f>SUM(F2396)</f>
        <v>99284326</v>
      </c>
      <c r="G2403" s="45">
        <f t="shared" ref="G2403:BR2403" si="33144">G2396</f>
        <v>0</v>
      </c>
      <c r="H2403" s="45">
        <f t="shared" si="33144"/>
        <v>0</v>
      </c>
      <c r="I2403" s="45">
        <f t="shared" si="33144"/>
        <v>0</v>
      </c>
      <c r="J2403" s="45">
        <f t="shared" si="33144"/>
        <v>0</v>
      </c>
      <c r="K2403" s="45">
        <f t="shared" si="33144"/>
        <v>0</v>
      </c>
      <c r="L2403" s="45">
        <f t="shared" si="33144"/>
        <v>0</v>
      </c>
      <c r="M2403" s="45">
        <f t="shared" si="33144"/>
        <v>0</v>
      </c>
      <c r="N2403" s="45">
        <f t="shared" si="33144"/>
        <v>0</v>
      </c>
      <c r="O2403" s="45">
        <f t="shared" si="33144"/>
        <v>0</v>
      </c>
      <c r="P2403" s="45">
        <f t="shared" si="33144"/>
        <v>0</v>
      </c>
      <c r="Q2403" s="45">
        <f t="shared" si="33144"/>
        <v>0</v>
      </c>
      <c r="R2403" s="45">
        <f t="shared" si="33144"/>
        <v>0</v>
      </c>
      <c r="S2403" s="45">
        <f t="shared" si="33144"/>
        <v>0</v>
      </c>
      <c r="T2403" s="45">
        <f t="shared" si="33144"/>
        <v>0</v>
      </c>
      <c r="U2403" s="45">
        <f t="shared" si="33144"/>
        <v>1527452</v>
      </c>
      <c r="V2403" s="45">
        <f t="shared" si="33144"/>
        <v>1527452</v>
      </c>
      <c r="W2403" s="45">
        <f t="shared" si="33144"/>
        <v>1527452</v>
      </c>
      <c r="X2403" s="45">
        <f t="shared" si="33144"/>
        <v>1527452</v>
      </c>
      <c r="Y2403" s="45">
        <f t="shared" si="33144"/>
        <v>1527452</v>
      </c>
      <c r="Z2403" s="45">
        <f t="shared" si="33144"/>
        <v>1527452</v>
      </c>
      <c r="AA2403" s="45">
        <f t="shared" si="33144"/>
        <v>1527452</v>
      </c>
      <c r="AB2403" s="45">
        <f t="shared" si="33144"/>
        <v>1527452</v>
      </c>
      <c r="AC2403" s="45">
        <f t="shared" si="33144"/>
        <v>1527452</v>
      </c>
      <c r="AD2403" s="45">
        <f t="shared" si="33144"/>
        <v>1527452</v>
      </c>
      <c r="AE2403" s="45">
        <f t="shared" si="33144"/>
        <v>1527452</v>
      </c>
      <c r="AF2403" s="45">
        <f t="shared" si="33144"/>
        <v>1527452</v>
      </c>
      <c r="AG2403" s="45">
        <f t="shared" si="33144"/>
        <v>1527452</v>
      </c>
      <c r="AH2403" s="45">
        <f t="shared" si="33144"/>
        <v>1527452</v>
      </c>
      <c r="AI2403" s="45">
        <f t="shared" si="33144"/>
        <v>1527452</v>
      </c>
      <c r="AJ2403" s="45">
        <f t="shared" si="33144"/>
        <v>1527452</v>
      </c>
      <c r="AK2403" s="45">
        <f t="shared" si="33144"/>
        <v>1527452</v>
      </c>
      <c r="AL2403" s="45">
        <f t="shared" si="33144"/>
        <v>1527452</v>
      </c>
      <c r="AM2403" s="45">
        <f t="shared" si="33144"/>
        <v>1527452</v>
      </c>
      <c r="AN2403" s="45">
        <f t="shared" si="33144"/>
        <v>1527452</v>
      </c>
      <c r="AO2403" s="45">
        <f t="shared" si="33144"/>
        <v>1527452</v>
      </c>
      <c r="AP2403" s="45">
        <f t="shared" si="33144"/>
        <v>1527452</v>
      </c>
      <c r="AQ2403" s="45">
        <f t="shared" si="33144"/>
        <v>1527452</v>
      </c>
      <c r="AR2403" s="45">
        <f t="shared" si="33144"/>
        <v>1527452</v>
      </c>
      <c r="AS2403" s="45">
        <f t="shared" si="33144"/>
        <v>1527452</v>
      </c>
      <c r="AT2403" s="45">
        <f t="shared" si="33144"/>
        <v>1527452</v>
      </c>
      <c r="AU2403" s="45">
        <f t="shared" si="33144"/>
        <v>1527452</v>
      </c>
      <c r="AV2403" s="45">
        <f t="shared" si="33144"/>
        <v>1527452</v>
      </c>
      <c r="AW2403" s="45">
        <f t="shared" si="33144"/>
        <v>1527452</v>
      </c>
      <c r="AX2403" s="45">
        <f t="shared" si="33144"/>
        <v>1527451</v>
      </c>
      <c r="AY2403" s="45">
        <f t="shared" si="33144"/>
        <v>1527451</v>
      </c>
      <c r="AZ2403" s="45">
        <f t="shared" si="33144"/>
        <v>1527451</v>
      </c>
      <c r="BA2403" s="45">
        <f t="shared" si="33144"/>
        <v>1527451</v>
      </c>
      <c r="BB2403" s="45">
        <f t="shared" si="33144"/>
        <v>1527451</v>
      </c>
      <c r="BC2403" s="45">
        <f t="shared" si="33144"/>
        <v>1527451</v>
      </c>
      <c r="BD2403" s="45">
        <f t="shared" si="33144"/>
        <v>1527451</v>
      </c>
      <c r="BE2403" s="45">
        <f t="shared" si="33144"/>
        <v>1527451</v>
      </c>
      <c r="BF2403" s="45">
        <f t="shared" si="33144"/>
        <v>1527450</v>
      </c>
      <c r="BG2403" s="45">
        <f t="shared" si="33144"/>
        <v>1527450</v>
      </c>
      <c r="BH2403" s="45">
        <f t="shared" si="33144"/>
        <v>1527450</v>
      </c>
      <c r="BI2403" s="45">
        <f t="shared" si="33144"/>
        <v>1527450</v>
      </c>
      <c r="BJ2403" s="45">
        <f t="shared" si="33144"/>
        <v>1527450</v>
      </c>
      <c r="BK2403" s="45">
        <f t="shared" si="33144"/>
        <v>1527450</v>
      </c>
      <c r="BL2403" s="45">
        <f t="shared" si="33144"/>
        <v>1527450</v>
      </c>
      <c r="BM2403" s="45">
        <f t="shared" si="33144"/>
        <v>1527450</v>
      </c>
      <c r="BN2403" s="45">
        <f t="shared" si="33144"/>
        <v>1527450</v>
      </c>
      <c r="BO2403" s="45">
        <f t="shared" si="33144"/>
        <v>1527450</v>
      </c>
      <c r="BP2403" s="45">
        <f t="shared" si="33144"/>
        <v>1527450</v>
      </c>
      <c r="BQ2403" s="45">
        <f t="shared" si="33144"/>
        <v>1527450</v>
      </c>
      <c r="BR2403" s="45">
        <f t="shared" si="33144"/>
        <v>1527450</v>
      </c>
      <c r="BS2403" s="45">
        <f t="shared" ref="BS2403:CG2403" si="33145">BS2396</f>
        <v>1527450</v>
      </c>
      <c r="BT2403" s="45">
        <f t="shared" si="33145"/>
        <v>1527450</v>
      </c>
      <c r="BU2403" s="45">
        <f t="shared" si="33145"/>
        <v>1527450</v>
      </c>
      <c r="BV2403" s="45">
        <f t="shared" si="33145"/>
        <v>1527450</v>
      </c>
      <c r="BW2403" s="45">
        <f t="shared" si="33145"/>
        <v>1527450</v>
      </c>
      <c r="BX2403" s="45">
        <f t="shared" si="33145"/>
        <v>1527450</v>
      </c>
      <c r="BY2403" s="45">
        <f t="shared" si="33145"/>
        <v>1527451</v>
      </c>
      <c r="BZ2403" s="45">
        <f t="shared" si="33145"/>
        <v>1527451</v>
      </c>
      <c r="CA2403" s="45">
        <f t="shared" si="33145"/>
        <v>1527451</v>
      </c>
      <c r="CB2403" s="45">
        <f t="shared" si="33145"/>
        <v>1527451</v>
      </c>
      <c r="CC2403" s="45">
        <f t="shared" si="33145"/>
        <v>1527451</v>
      </c>
      <c r="CD2403" s="45">
        <f t="shared" si="33145"/>
        <v>1527451</v>
      </c>
      <c r="CE2403" s="45">
        <f t="shared" si="33145"/>
        <v>1527451</v>
      </c>
      <c r="CF2403" s="45">
        <f t="shared" si="33145"/>
        <v>1527451</v>
      </c>
      <c r="CG2403" s="45">
        <f t="shared" si="33145"/>
        <v>1527452</v>
      </c>
      <c r="CH2403" s="56">
        <f>F2403-SUM(G2403:CG2403)</f>
        <v>0</v>
      </c>
      <c r="CI2403" s="57">
        <f>SUM(G2403:CG2403)</f>
        <v>99284326</v>
      </c>
      <c r="CJ2403" s="65" t="b">
        <f>CI2403=F2403</f>
        <v>1</v>
      </c>
    </row>
    <row r="2404" spans="1:89" x14ac:dyDescent="0.3">
      <c r="A2404" s="12"/>
      <c r="B2404" s="13"/>
      <c r="C2404" s="14"/>
      <c r="D2404" s="14"/>
      <c r="E2404" s="15"/>
      <c r="F2404" s="43"/>
      <c r="G2404" s="41"/>
      <c r="H2404" s="41"/>
      <c r="I2404" s="41"/>
      <c r="J2404" s="41"/>
      <c r="K2404" s="41"/>
      <c r="L2404" s="41"/>
      <c r="M2404" s="41"/>
      <c r="N2404" s="41"/>
      <c r="O2404" s="41"/>
      <c r="P2404" s="41"/>
      <c r="Q2404" s="41"/>
      <c r="R2404" s="41"/>
      <c r="S2404" s="41"/>
      <c r="T2404" s="41"/>
      <c r="U2404" s="41"/>
      <c r="V2404" s="41"/>
      <c r="W2404" s="41"/>
      <c r="X2404" s="41"/>
      <c r="Y2404" s="41"/>
      <c r="Z2404" s="41"/>
      <c r="AA2404" s="41"/>
      <c r="AB2404" s="41"/>
      <c r="AC2404" s="41"/>
      <c r="AD2404" s="41"/>
      <c r="AE2404" s="41"/>
      <c r="AF2404" s="41"/>
      <c r="AG2404" s="41"/>
      <c r="AH2404" s="41"/>
      <c r="AI2404" s="41"/>
      <c r="AJ2404" s="41"/>
      <c r="AK2404" s="41"/>
      <c r="AL2404" s="41"/>
      <c r="AM2404" s="41"/>
      <c r="AN2404" s="41"/>
      <c r="AO2404" s="41"/>
      <c r="AP2404" s="41"/>
      <c r="AQ2404" s="41"/>
      <c r="AR2404" s="41"/>
      <c r="AS2404" s="41"/>
      <c r="AT2404" s="41"/>
      <c r="AU2404" s="41"/>
      <c r="AV2404" s="41"/>
      <c r="AW2404" s="41"/>
      <c r="AX2404" s="41"/>
      <c r="AY2404" s="41"/>
      <c r="AZ2404" s="41"/>
      <c r="BA2404" s="41"/>
      <c r="BB2404" s="41"/>
      <c r="BC2404" s="41"/>
      <c r="BD2404" s="41"/>
      <c r="BE2404" s="41"/>
      <c r="BF2404" s="41"/>
      <c r="BG2404" s="41"/>
      <c r="BH2404" s="41"/>
      <c r="BI2404" s="41"/>
      <c r="BJ2404" s="41"/>
      <c r="BK2404" s="41"/>
      <c r="BL2404" s="41"/>
      <c r="BM2404" s="41"/>
      <c r="BN2404" s="41"/>
      <c r="BO2404" s="41"/>
      <c r="BP2404" s="41"/>
      <c r="BQ2404" s="41"/>
      <c r="BR2404" s="41"/>
      <c r="BS2404" s="41"/>
      <c r="BT2404" s="41"/>
      <c r="BU2404" s="41"/>
      <c r="BV2404" s="41"/>
      <c r="BW2404" s="41"/>
      <c r="BX2404" s="41"/>
      <c r="BY2404" s="41"/>
      <c r="BZ2404" s="41"/>
      <c r="CA2404" s="41"/>
      <c r="CB2404" s="41"/>
      <c r="CC2404" s="41"/>
      <c r="CD2404" s="41"/>
      <c r="CE2404" s="41"/>
      <c r="CF2404" s="41"/>
      <c r="CG2404" s="41"/>
    </row>
    <row r="2405" spans="1:89" s="5" customFormat="1" x14ac:dyDescent="0.3">
      <c r="A2405" s="46" t="s">
        <v>1692</v>
      </c>
      <c r="B2405" s="47" t="s">
        <v>1693</v>
      </c>
      <c r="C2405" s="28"/>
      <c r="D2405" s="28"/>
      <c r="E2405" s="29" t="s">
        <v>8</v>
      </c>
      <c r="F2405" s="89" t="s">
        <v>8</v>
      </c>
      <c r="G2405" s="41"/>
      <c r="H2405" s="41"/>
      <c r="I2405" s="41"/>
      <c r="J2405" s="41"/>
      <c r="K2405" s="41"/>
      <c r="L2405" s="41"/>
      <c r="M2405" s="41"/>
      <c r="N2405" s="41"/>
      <c r="O2405" s="41"/>
      <c r="P2405" s="41"/>
      <c r="Q2405" s="41"/>
      <c r="R2405" s="41"/>
      <c r="S2405" s="41"/>
      <c r="T2405" s="41"/>
      <c r="U2405" s="41"/>
      <c r="V2405" s="41"/>
      <c r="W2405" s="41"/>
      <c r="X2405" s="41"/>
      <c r="Y2405" s="41"/>
      <c r="Z2405" s="41"/>
      <c r="AA2405" s="41"/>
      <c r="AB2405" s="41"/>
      <c r="AC2405" s="41"/>
      <c r="AD2405" s="41"/>
      <c r="AE2405" s="41"/>
      <c r="AF2405" s="41"/>
      <c r="AG2405" s="41"/>
      <c r="AH2405" s="41"/>
      <c r="AI2405" s="41"/>
      <c r="AJ2405" s="41"/>
      <c r="AK2405" s="41"/>
      <c r="AL2405" s="41"/>
      <c r="AM2405" s="41"/>
      <c r="AN2405" s="41"/>
      <c r="AO2405" s="41"/>
      <c r="AP2405" s="41"/>
      <c r="AQ2405" s="41"/>
      <c r="AR2405" s="41"/>
      <c r="AS2405" s="41"/>
      <c r="AT2405" s="41"/>
      <c r="AU2405" s="41"/>
      <c r="AV2405" s="41"/>
      <c r="AW2405" s="41"/>
      <c r="AX2405" s="41"/>
      <c r="AY2405" s="41"/>
      <c r="AZ2405" s="41"/>
      <c r="BA2405" s="41"/>
      <c r="BB2405" s="41"/>
      <c r="BC2405" s="41"/>
      <c r="BD2405" s="41"/>
      <c r="BE2405" s="41"/>
      <c r="BF2405" s="41"/>
      <c r="BG2405" s="41"/>
      <c r="BH2405" s="41"/>
      <c r="BI2405" s="41"/>
      <c r="BJ2405" s="41"/>
      <c r="BK2405" s="41"/>
      <c r="BL2405" s="41"/>
      <c r="BM2405" s="41"/>
      <c r="BN2405" s="41"/>
      <c r="BO2405" s="41"/>
      <c r="BP2405" s="41"/>
      <c r="BQ2405" s="41"/>
      <c r="BR2405" s="41"/>
      <c r="BS2405" s="41"/>
      <c r="BT2405" s="41"/>
      <c r="BU2405" s="41"/>
      <c r="BV2405" s="41"/>
      <c r="BW2405" s="41"/>
      <c r="BX2405" s="41"/>
      <c r="BY2405" s="41"/>
      <c r="BZ2405" s="41"/>
      <c r="CA2405" s="41"/>
      <c r="CB2405" s="41"/>
      <c r="CC2405" s="41"/>
      <c r="CD2405" s="41"/>
      <c r="CE2405" s="41"/>
      <c r="CF2405" s="41"/>
      <c r="CG2405" s="41"/>
      <c r="CH2405" s="107" t="str">
        <f>IF(C2405="","",F2405-SUM(G2405:CG2405))</f>
        <v/>
      </c>
      <c r="CI2405" s="107" t="str">
        <f>IF(C2405="","",SUM(G2405:CG2405))</f>
        <v/>
      </c>
      <c r="CJ2405" s="67" t="str">
        <f>IF(C2405="","",F2405=CI2405)</f>
        <v/>
      </c>
    </row>
    <row r="2406" spans="1:89" x14ac:dyDescent="0.3">
      <c r="A2406" s="31" t="s">
        <v>1694</v>
      </c>
      <c r="B2406" s="32" t="s">
        <v>1695</v>
      </c>
      <c r="C2406" s="33"/>
      <c r="D2406" s="33"/>
      <c r="E2406" s="37" t="s">
        <v>8</v>
      </c>
      <c r="F2406" s="84">
        <f>SUM(F2407:F2412)</f>
        <v>62806785</v>
      </c>
      <c r="G2406" s="6">
        <f t="shared" ref="G2406:BR2406" si="33146">SUM(G2407+G2410)</f>
        <v>0</v>
      </c>
      <c r="H2406" s="6">
        <f t="shared" si="33146"/>
        <v>0</v>
      </c>
      <c r="I2406" s="6">
        <f t="shared" si="33146"/>
        <v>0</v>
      </c>
      <c r="J2406" s="6">
        <f t="shared" si="33146"/>
        <v>0</v>
      </c>
      <c r="K2406" s="6">
        <f t="shared" si="33146"/>
        <v>0</v>
      </c>
      <c r="L2406" s="6">
        <f t="shared" si="33146"/>
        <v>0</v>
      </c>
      <c r="M2406" s="6">
        <f t="shared" si="33146"/>
        <v>0</v>
      </c>
      <c r="N2406" s="6">
        <f t="shared" si="33146"/>
        <v>0</v>
      </c>
      <c r="O2406" s="6">
        <f t="shared" si="33146"/>
        <v>0</v>
      </c>
      <c r="P2406" s="6">
        <f t="shared" si="33146"/>
        <v>0</v>
      </c>
      <c r="Q2406" s="6">
        <f t="shared" si="33146"/>
        <v>0</v>
      </c>
      <c r="R2406" s="6">
        <f t="shared" si="33146"/>
        <v>0</v>
      </c>
      <c r="S2406" s="6">
        <f t="shared" si="33146"/>
        <v>0</v>
      </c>
      <c r="T2406" s="6">
        <f t="shared" si="33146"/>
        <v>0</v>
      </c>
      <c r="U2406" s="6">
        <f t="shared" si="33146"/>
        <v>966259</v>
      </c>
      <c r="V2406" s="6">
        <f t="shared" si="33146"/>
        <v>966259</v>
      </c>
      <c r="W2406" s="6">
        <f t="shared" si="33146"/>
        <v>966259</v>
      </c>
      <c r="X2406" s="6">
        <f t="shared" si="33146"/>
        <v>966259</v>
      </c>
      <c r="Y2406" s="6">
        <f t="shared" si="33146"/>
        <v>966259</v>
      </c>
      <c r="Z2406" s="6">
        <f t="shared" si="33146"/>
        <v>966259</v>
      </c>
      <c r="AA2406" s="6">
        <f t="shared" si="33146"/>
        <v>966259</v>
      </c>
      <c r="AB2406" s="6">
        <f t="shared" si="33146"/>
        <v>966259</v>
      </c>
      <c r="AC2406" s="6">
        <f t="shared" si="33146"/>
        <v>966259</v>
      </c>
      <c r="AD2406" s="6">
        <f t="shared" si="33146"/>
        <v>966259</v>
      </c>
      <c r="AE2406" s="6">
        <f t="shared" si="33146"/>
        <v>966259</v>
      </c>
      <c r="AF2406" s="6">
        <f t="shared" si="33146"/>
        <v>966259</v>
      </c>
      <c r="AG2406" s="6">
        <f t="shared" si="33146"/>
        <v>966259</v>
      </c>
      <c r="AH2406" s="6">
        <f t="shared" si="33146"/>
        <v>966259</v>
      </c>
      <c r="AI2406" s="6">
        <f t="shared" si="33146"/>
        <v>966259</v>
      </c>
      <c r="AJ2406" s="6">
        <f t="shared" si="33146"/>
        <v>966259</v>
      </c>
      <c r="AK2406" s="6">
        <f t="shared" si="33146"/>
        <v>966259</v>
      </c>
      <c r="AL2406" s="6">
        <f t="shared" si="33146"/>
        <v>966259</v>
      </c>
      <c r="AM2406" s="6">
        <f t="shared" si="33146"/>
        <v>966259</v>
      </c>
      <c r="AN2406" s="6">
        <f t="shared" si="33146"/>
        <v>966259</v>
      </c>
      <c r="AO2406" s="6">
        <f t="shared" si="33146"/>
        <v>966259</v>
      </c>
      <c r="AP2406" s="6">
        <f t="shared" si="33146"/>
        <v>966259</v>
      </c>
      <c r="AQ2406" s="6">
        <f t="shared" si="33146"/>
        <v>966259</v>
      </c>
      <c r="AR2406" s="6">
        <f t="shared" si="33146"/>
        <v>966259</v>
      </c>
      <c r="AS2406" s="6">
        <f t="shared" si="33146"/>
        <v>966259</v>
      </c>
      <c r="AT2406" s="6">
        <f t="shared" si="33146"/>
        <v>966259</v>
      </c>
      <c r="AU2406" s="6">
        <f t="shared" si="33146"/>
        <v>966259</v>
      </c>
      <c r="AV2406" s="6">
        <f t="shared" si="33146"/>
        <v>966259</v>
      </c>
      <c r="AW2406" s="6">
        <f t="shared" si="33146"/>
        <v>966259</v>
      </c>
      <c r="AX2406" s="6">
        <f t="shared" si="33146"/>
        <v>966259</v>
      </c>
      <c r="AY2406" s="6">
        <f t="shared" si="33146"/>
        <v>966259</v>
      </c>
      <c r="AZ2406" s="6">
        <f t="shared" si="33146"/>
        <v>966259</v>
      </c>
      <c r="BA2406" s="6">
        <f t="shared" si="33146"/>
        <v>966259</v>
      </c>
      <c r="BB2406" s="6">
        <f t="shared" si="33146"/>
        <v>966259</v>
      </c>
      <c r="BC2406" s="6">
        <f t="shared" si="33146"/>
        <v>966259</v>
      </c>
      <c r="BD2406" s="6">
        <f t="shared" si="33146"/>
        <v>966258</v>
      </c>
      <c r="BE2406" s="6">
        <f t="shared" si="33146"/>
        <v>966258</v>
      </c>
      <c r="BF2406" s="6">
        <f t="shared" si="33146"/>
        <v>966258</v>
      </c>
      <c r="BG2406" s="6">
        <f t="shared" si="33146"/>
        <v>966258</v>
      </c>
      <c r="BH2406" s="6">
        <f t="shared" si="33146"/>
        <v>966258</v>
      </c>
      <c r="BI2406" s="6">
        <f t="shared" si="33146"/>
        <v>966258</v>
      </c>
      <c r="BJ2406" s="6">
        <f t="shared" si="33146"/>
        <v>966258</v>
      </c>
      <c r="BK2406" s="6">
        <f t="shared" si="33146"/>
        <v>966258</v>
      </c>
      <c r="BL2406" s="6">
        <f t="shared" si="33146"/>
        <v>966258</v>
      </c>
      <c r="BM2406" s="6">
        <f t="shared" si="33146"/>
        <v>966258</v>
      </c>
      <c r="BN2406" s="6">
        <f t="shared" si="33146"/>
        <v>966257</v>
      </c>
      <c r="BO2406" s="6">
        <f t="shared" si="33146"/>
        <v>966257</v>
      </c>
      <c r="BP2406" s="6">
        <f t="shared" si="33146"/>
        <v>966257</v>
      </c>
      <c r="BQ2406" s="6">
        <f t="shared" si="33146"/>
        <v>966257</v>
      </c>
      <c r="BR2406" s="6">
        <f t="shared" si="33146"/>
        <v>966257</v>
      </c>
      <c r="BS2406" s="6">
        <f t="shared" ref="BS2406:CG2406" si="33147">SUM(BS2407+BS2410)</f>
        <v>966257</v>
      </c>
      <c r="BT2406" s="6">
        <f t="shared" si="33147"/>
        <v>966257</v>
      </c>
      <c r="BU2406" s="6">
        <f t="shared" si="33147"/>
        <v>966257</v>
      </c>
      <c r="BV2406" s="6">
        <f t="shared" si="33147"/>
        <v>966257</v>
      </c>
      <c r="BW2406" s="6">
        <f t="shared" si="33147"/>
        <v>966257</v>
      </c>
      <c r="BX2406" s="6">
        <f t="shared" si="33147"/>
        <v>966257</v>
      </c>
      <c r="BY2406" s="6">
        <f t="shared" si="33147"/>
        <v>966257</v>
      </c>
      <c r="BZ2406" s="6">
        <f t="shared" si="33147"/>
        <v>966257</v>
      </c>
      <c r="CA2406" s="6">
        <f t="shared" si="33147"/>
        <v>966257</v>
      </c>
      <c r="CB2406" s="6">
        <f t="shared" si="33147"/>
        <v>966257</v>
      </c>
      <c r="CC2406" s="6">
        <f t="shared" si="33147"/>
        <v>966257</v>
      </c>
      <c r="CD2406" s="6">
        <f t="shared" si="33147"/>
        <v>966257</v>
      </c>
      <c r="CE2406" s="6">
        <f t="shared" si="33147"/>
        <v>966257</v>
      </c>
      <c r="CF2406" s="6">
        <f t="shared" si="33147"/>
        <v>966257</v>
      </c>
      <c r="CG2406" s="6">
        <f t="shared" si="33147"/>
        <v>966257</v>
      </c>
      <c r="CH2406" s="107">
        <f>F2406-SUM(G2406:CG2406)</f>
        <v>0</v>
      </c>
      <c r="CI2406" s="107" t="str">
        <f>IF(C2406="","",SUM(G2406:CG2406))</f>
        <v/>
      </c>
      <c r="CJ2406" s="67" t="str">
        <f>IF(C2406="","",F2406=CI2406)</f>
        <v/>
      </c>
    </row>
    <row r="2407" spans="1:89" s="5" customFormat="1" ht="15" customHeight="1" x14ac:dyDescent="0.3">
      <c r="A2407" s="171" t="s">
        <v>1696</v>
      </c>
      <c r="B2407" s="155" t="s">
        <v>1697</v>
      </c>
      <c r="C2407" s="168" t="s">
        <v>1698</v>
      </c>
      <c r="D2407" s="158">
        <v>18</v>
      </c>
      <c r="E2407" s="161">
        <v>3414600</v>
      </c>
      <c r="F2407" s="164">
        <f t="shared" ref="F2407" si="33148">ROUND(E2407*D2407,0)</f>
        <v>61462800</v>
      </c>
      <c r="G2407" s="108"/>
      <c r="H2407" s="108"/>
      <c r="I2407" s="108"/>
      <c r="J2407" s="108"/>
      <c r="K2407" s="108"/>
      <c r="L2407" s="108"/>
      <c r="M2407" s="108"/>
      <c r="N2407" s="108"/>
      <c r="O2407" s="108"/>
      <c r="P2407" s="108"/>
      <c r="Q2407" s="108"/>
      <c r="R2407" s="108"/>
      <c r="S2407" s="108"/>
      <c r="T2407" s="108"/>
      <c r="U2407" s="108">
        <f t="shared" ref="U2407:AJ2407" si="33149">ROUND($F2407/65,0)</f>
        <v>945582</v>
      </c>
      <c r="V2407" s="108">
        <f t="shared" si="33149"/>
        <v>945582</v>
      </c>
      <c r="W2407" s="108">
        <f t="shared" si="33149"/>
        <v>945582</v>
      </c>
      <c r="X2407" s="108">
        <f t="shared" si="33149"/>
        <v>945582</v>
      </c>
      <c r="Y2407" s="108">
        <f t="shared" si="33149"/>
        <v>945582</v>
      </c>
      <c r="Z2407" s="108">
        <f t="shared" si="33149"/>
        <v>945582</v>
      </c>
      <c r="AA2407" s="108">
        <f t="shared" si="33149"/>
        <v>945582</v>
      </c>
      <c r="AB2407" s="108">
        <f t="shared" si="33149"/>
        <v>945582</v>
      </c>
      <c r="AC2407" s="108">
        <f t="shared" si="33149"/>
        <v>945582</v>
      </c>
      <c r="AD2407" s="108">
        <f t="shared" si="33149"/>
        <v>945582</v>
      </c>
      <c r="AE2407" s="108">
        <f t="shared" si="33149"/>
        <v>945582</v>
      </c>
      <c r="AF2407" s="108">
        <f t="shared" si="33149"/>
        <v>945582</v>
      </c>
      <c r="AG2407" s="108">
        <f t="shared" si="33149"/>
        <v>945582</v>
      </c>
      <c r="AH2407" s="108">
        <f t="shared" si="33149"/>
        <v>945582</v>
      </c>
      <c r="AI2407" s="108">
        <f t="shared" si="33149"/>
        <v>945582</v>
      </c>
      <c r="AJ2407" s="108">
        <f t="shared" si="33149"/>
        <v>945582</v>
      </c>
      <c r="AK2407" s="108">
        <f t="shared" ref="AK2407:BC2407" si="33150">ROUND($F2407/65,0)</f>
        <v>945582</v>
      </c>
      <c r="AL2407" s="108">
        <f t="shared" si="33150"/>
        <v>945582</v>
      </c>
      <c r="AM2407" s="108">
        <f t="shared" si="33150"/>
        <v>945582</v>
      </c>
      <c r="AN2407" s="108">
        <f t="shared" si="33150"/>
        <v>945582</v>
      </c>
      <c r="AO2407" s="108">
        <f t="shared" si="33150"/>
        <v>945582</v>
      </c>
      <c r="AP2407" s="108">
        <f t="shared" si="33150"/>
        <v>945582</v>
      </c>
      <c r="AQ2407" s="108">
        <f t="shared" si="33150"/>
        <v>945582</v>
      </c>
      <c r="AR2407" s="108">
        <f t="shared" si="33150"/>
        <v>945582</v>
      </c>
      <c r="AS2407" s="108">
        <f t="shared" si="33150"/>
        <v>945582</v>
      </c>
      <c r="AT2407" s="108">
        <f t="shared" si="33150"/>
        <v>945582</v>
      </c>
      <c r="AU2407" s="108">
        <f t="shared" si="33150"/>
        <v>945582</v>
      </c>
      <c r="AV2407" s="108">
        <f t="shared" si="33150"/>
        <v>945582</v>
      </c>
      <c r="AW2407" s="108">
        <f t="shared" si="33150"/>
        <v>945582</v>
      </c>
      <c r="AX2407" s="108">
        <f t="shared" si="33150"/>
        <v>945582</v>
      </c>
      <c r="AY2407" s="108">
        <f t="shared" si="33150"/>
        <v>945582</v>
      </c>
      <c r="AZ2407" s="108">
        <f t="shared" si="33150"/>
        <v>945582</v>
      </c>
      <c r="BA2407" s="108">
        <f t="shared" si="33150"/>
        <v>945582</v>
      </c>
      <c r="BB2407" s="108">
        <f t="shared" si="33150"/>
        <v>945582</v>
      </c>
      <c r="BC2407" s="108">
        <f t="shared" si="33150"/>
        <v>945582</v>
      </c>
      <c r="BD2407" s="108">
        <f t="shared" ref="BD2407:CF2407" si="33151">ROUNDDOWN($F2407/65,0)</f>
        <v>945581</v>
      </c>
      <c r="BE2407" s="108">
        <f t="shared" si="33151"/>
        <v>945581</v>
      </c>
      <c r="BF2407" s="108">
        <f t="shared" si="33151"/>
        <v>945581</v>
      </c>
      <c r="BG2407" s="108">
        <f t="shared" si="33151"/>
        <v>945581</v>
      </c>
      <c r="BH2407" s="108">
        <f t="shared" si="33151"/>
        <v>945581</v>
      </c>
      <c r="BI2407" s="108">
        <f t="shared" si="33151"/>
        <v>945581</v>
      </c>
      <c r="BJ2407" s="108">
        <f t="shared" si="33151"/>
        <v>945581</v>
      </c>
      <c r="BK2407" s="108">
        <f t="shared" si="33151"/>
        <v>945581</v>
      </c>
      <c r="BL2407" s="108">
        <f t="shared" si="33151"/>
        <v>945581</v>
      </c>
      <c r="BM2407" s="108">
        <f t="shared" si="33151"/>
        <v>945581</v>
      </c>
      <c r="BN2407" s="108">
        <f t="shared" si="33151"/>
        <v>945581</v>
      </c>
      <c r="BO2407" s="108">
        <f t="shared" si="33151"/>
        <v>945581</v>
      </c>
      <c r="BP2407" s="108">
        <f t="shared" si="33151"/>
        <v>945581</v>
      </c>
      <c r="BQ2407" s="108">
        <f t="shared" si="33151"/>
        <v>945581</v>
      </c>
      <c r="BR2407" s="108">
        <f t="shared" si="33151"/>
        <v>945581</v>
      </c>
      <c r="BS2407" s="108">
        <f t="shared" si="33151"/>
        <v>945581</v>
      </c>
      <c r="BT2407" s="108">
        <f t="shared" si="33151"/>
        <v>945581</v>
      </c>
      <c r="BU2407" s="108">
        <f t="shared" si="33151"/>
        <v>945581</v>
      </c>
      <c r="BV2407" s="108">
        <f t="shared" si="33151"/>
        <v>945581</v>
      </c>
      <c r="BW2407" s="108">
        <f t="shared" si="33151"/>
        <v>945581</v>
      </c>
      <c r="BX2407" s="108">
        <f t="shared" si="33151"/>
        <v>945581</v>
      </c>
      <c r="BY2407" s="108">
        <f t="shared" si="33151"/>
        <v>945581</v>
      </c>
      <c r="BZ2407" s="108">
        <f t="shared" si="33151"/>
        <v>945581</v>
      </c>
      <c r="CA2407" s="108">
        <f t="shared" si="33151"/>
        <v>945581</v>
      </c>
      <c r="CB2407" s="108">
        <f t="shared" si="33151"/>
        <v>945581</v>
      </c>
      <c r="CC2407" s="108">
        <f t="shared" si="33151"/>
        <v>945581</v>
      </c>
      <c r="CD2407" s="108">
        <f t="shared" si="33151"/>
        <v>945581</v>
      </c>
      <c r="CE2407" s="108">
        <f t="shared" si="33151"/>
        <v>945581</v>
      </c>
      <c r="CF2407" s="108">
        <f t="shared" si="33151"/>
        <v>945581</v>
      </c>
      <c r="CG2407" s="108">
        <f>ROUNDDOWN($F2407/65,0)</f>
        <v>945581</v>
      </c>
      <c r="CH2407" s="109">
        <f>IF(C2407="","",F2407-SUM(G2407:CG2407))</f>
        <v>0</v>
      </c>
      <c r="CI2407" s="107">
        <f>IF(C2407="","",SUM(G2407:CG2407))</f>
        <v>61462800</v>
      </c>
      <c r="CJ2407" s="67" t="b">
        <f>IF(C2407="","",F2407=CI2407)</f>
        <v>1</v>
      </c>
    </row>
    <row r="2408" spans="1:89" s="5" customFormat="1" x14ac:dyDescent="0.3">
      <c r="A2408" s="172"/>
      <c r="B2408" s="156"/>
      <c r="C2408" s="169"/>
      <c r="D2408" s="159"/>
      <c r="E2408" s="162"/>
      <c r="F2408" s="165"/>
      <c r="G2408" s="110"/>
      <c r="H2408" s="110"/>
      <c r="I2408" s="110"/>
      <c r="J2408" s="110"/>
      <c r="K2408" s="110"/>
      <c r="L2408" s="110"/>
      <c r="M2408" s="110"/>
      <c r="N2408" s="110"/>
      <c r="O2408" s="110"/>
      <c r="P2408" s="110"/>
      <c r="Q2408" s="110"/>
      <c r="R2408" s="110"/>
      <c r="S2408" s="110"/>
      <c r="T2408" s="110"/>
      <c r="U2408" s="110">
        <f t="shared" ref="U2408:BM2408" si="33152">ROUND(U2407/$E2407,2)</f>
        <v>0.28000000000000003</v>
      </c>
      <c r="V2408" s="110">
        <f t="shared" si="33152"/>
        <v>0.28000000000000003</v>
      </c>
      <c r="W2408" s="119">
        <f t="shared" si="33152"/>
        <v>0.28000000000000003</v>
      </c>
      <c r="X2408" s="110">
        <f t="shared" si="33152"/>
        <v>0.28000000000000003</v>
      </c>
      <c r="Y2408" s="110">
        <f t="shared" si="33152"/>
        <v>0.28000000000000003</v>
      </c>
      <c r="Z2408" s="110">
        <f t="shared" si="33152"/>
        <v>0.28000000000000003</v>
      </c>
      <c r="AA2408" s="110">
        <f t="shared" si="33152"/>
        <v>0.28000000000000003</v>
      </c>
      <c r="AB2408" s="110">
        <f t="shared" si="33152"/>
        <v>0.28000000000000003</v>
      </c>
      <c r="AC2408" s="110">
        <f t="shared" si="33152"/>
        <v>0.28000000000000003</v>
      </c>
      <c r="AD2408" s="110">
        <f t="shared" si="33152"/>
        <v>0.28000000000000003</v>
      </c>
      <c r="AE2408" s="110">
        <f t="shared" si="33152"/>
        <v>0.28000000000000003</v>
      </c>
      <c r="AF2408" s="119">
        <f t="shared" si="33152"/>
        <v>0.28000000000000003</v>
      </c>
      <c r="AG2408" s="110">
        <f t="shared" si="33152"/>
        <v>0.28000000000000003</v>
      </c>
      <c r="AH2408" s="110">
        <f t="shared" si="33152"/>
        <v>0.28000000000000003</v>
      </c>
      <c r="AI2408" s="110">
        <f t="shared" si="33152"/>
        <v>0.28000000000000003</v>
      </c>
      <c r="AJ2408" s="119">
        <f t="shared" si="33152"/>
        <v>0.28000000000000003</v>
      </c>
      <c r="AK2408" s="110">
        <f t="shared" si="33152"/>
        <v>0.28000000000000003</v>
      </c>
      <c r="AL2408" s="110">
        <f t="shared" si="33152"/>
        <v>0.28000000000000003</v>
      </c>
      <c r="AM2408" s="110">
        <f t="shared" si="33152"/>
        <v>0.28000000000000003</v>
      </c>
      <c r="AN2408" s="110">
        <f t="shared" si="33152"/>
        <v>0.28000000000000003</v>
      </c>
      <c r="AO2408" s="110">
        <f t="shared" si="33152"/>
        <v>0.28000000000000003</v>
      </c>
      <c r="AP2408" s="110">
        <f t="shared" si="33152"/>
        <v>0.28000000000000003</v>
      </c>
      <c r="AQ2408" s="110">
        <f t="shared" si="33152"/>
        <v>0.28000000000000003</v>
      </c>
      <c r="AR2408" s="110">
        <f t="shared" si="33152"/>
        <v>0.28000000000000003</v>
      </c>
      <c r="AS2408" s="119">
        <f t="shared" si="33152"/>
        <v>0.28000000000000003</v>
      </c>
      <c r="AT2408" s="110">
        <f t="shared" si="33152"/>
        <v>0.28000000000000003</v>
      </c>
      <c r="AU2408" s="110">
        <f t="shared" si="33152"/>
        <v>0.28000000000000003</v>
      </c>
      <c r="AV2408" s="110">
        <f t="shared" si="33152"/>
        <v>0.28000000000000003</v>
      </c>
      <c r="AW2408" s="119">
        <f t="shared" si="33152"/>
        <v>0.28000000000000003</v>
      </c>
      <c r="AX2408" s="110">
        <f t="shared" si="33152"/>
        <v>0.28000000000000003</v>
      </c>
      <c r="AY2408" s="110">
        <f t="shared" si="33152"/>
        <v>0.28000000000000003</v>
      </c>
      <c r="AZ2408" s="110">
        <f t="shared" si="33152"/>
        <v>0.28000000000000003</v>
      </c>
      <c r="BA2408" s="110">
        <f t="shared" si="33152"/>
        <v>0.28000000000000003</v>
      </c>
      <c r="BB2408" s="119">
        <f t="shared" si="33152"/>
        <v>0.28000000000000003</v>
      </c>
      <c r="BC2408" s="110">
        <f t="shared" si="33152"/>
        <v>0.28000000000000003</v>
      </c>
      <c r="BD2408" s="110">
        <f t="shared" si="33152"/>
        <v>0.28000000000000003</v>
      </c>
      <c r="BE2408" s="110">
        <f t="shared" si="33152"/>
        <v>0.28000000000000003</v>
      </c>
      <c r="BF2408" s="119">
        <f t="shared" si="33152"/>
        <v>0.28000000000000003</v>
      </c>
      <c r="BG2408" s="110">
        <f t="shared" si="33152"/>
        <v>0.28000000000000003</v>
      </c>
      <c r="BH2408" s="110">
        <f t="shared" si="33152"/>
        <v>0.28000000000000003</v>
      </c>
      <c r="BI2408" s="110">
        <f t="shared" si="33152"/>
        <v>0.28000000000000003</v>
      </c>
      <c r="BJ2408" s="119">
        <f t="shared" si="33152"/>
        <v>0.28000000000000003</v>
      </c>
      <c r="BK2408" s="110">
        <f t="shared" si="33152"/>
        <v>0.28000000000000003</v>
      </c>
      <c r="BL2408" s="110">
        <f t="shared" si="33152"/>
        <v>0.28000000000000003</v>
      </c>
      <c r="BM2408" s="110">
        <f t="shared" si="33152"/>
        <v>0.28000000000000003</v>
      </c>
      <c r="BN2408" s="110">
        <f t="shared" ref="BN2408:CF2408" si="33153">ROUNDDOWN(BN2407/$E2407,2)</f>
        <v>0.27</v>
      </c>
      <c r="BO2408" s="119">
        <f t="shared" si="33153"/>
        <v>0.27</v>
      </c>
      <c r="BP2408" s="110">
        <f t="shared" si="33153"/>
        <v>0.27</v>
      </c>
      <c r="BQ2408" s="110">
        <f t="shared" si="33153"/>
        <v>0.27</v>
      </c>
      <c r="BR2408" s="110">
        <f t="shared" si="33153"/>
        <v>0.27</v>
      </c>
      <c r="BS2408" s="119">
        <f t="shared" si="33153"/>
        <v>0.27</v>
      </c>
      <c r="BT2408" s="110">
        <f t="shared" si="33153"/>
        <v>0.27</v>
      </c>
      <c r="BU2408" s="110">
        <f t="shared" si="33153"/>
        <v>0.27</v>
      </c>
      <c r="BV2408" s="110">
        <f t="shared" si="33153"/>
        <v>0.27</v>
      </c>
      <c r="BW2408" s="119">
        <f t="shared" si="33153"/>
        <v>0.27</v>
      </c>
      <c r="BX2408" s="110">
        <f t="shared" si="33153"/>
        <v>0.27</v>
      </c>
      <c r="BY2408" s="110">
        <f t="shared" si="33153"/>
        <v>0.27</v>
      </c>
      <c r="BZ2408" s="110">
        <f t="shared" si="33153"/>
        <v>0.27</v>
      </c>
      <c r="CA2408" s="110">
        <f t="shared" si="33153"/>
        <v>0.27</v>
      </c>
      <c r="CB2408" s="119">
        <f t="shared" si="33153"/>
        <v>0.27</v>
      </c>
      <c r="CC2408" s="110">
        <f t="shared" si="33153"/>
        <v>0.27</v>
      </c>
      <c r="CD2408" s="110">
        <f t="shared" si="33153"/>
        <v>0.27</v>
      </c>
      <c r="CE2408" s="110">
        <f t="shared" si="33153"/>
        <v>0.27</v>
      </c>
      <c r="CF2408" s="110">
        <f t="shared" si="33153"/>
        <v>0.27</v>
      </c>
      <c r="CG2408" s="110">
        <f>ROUNDDOWN(CG2407/$E2407,2)</f>
        <v>0.27</v>
      </c>
      <c r="CH2408" s="111">
        <f>IF(C2407="","",D2407-SUM(G2408:CG2408))</f>
        <v>1.4210854715202004E-14</v>
      </c>
      <c r="CI2408" s="112">
        <f>IF(C2407="","",SUM(G2408:CG2408))</f>
        <v>17.999999999999986</v>
      </c>
      <c r="CJ2408" s="67" t="b">
        <f>IF(C2407="","",D2407=CI2408)</f>
        <v>1</v>
      </c>
    </row>
    <row r="2409" spans="1:89" s="5" customFormat="1" x14ac:dyDescent="0.3">
      <c r="A2409" s="173"/>
      <c r="B2409" s="157"/>
      <c r="C2409" s="170"/>
      <c r="D2409" s="160"/>
      <c r="E2409" s="163"/>
      <c r="F2409" s="166"/>
      <c r="G2409" s="113"/>
      <c r="H2409" s="113"/>
      <c r="I2409" s="113"/>
      <c r="J2409" s="113"/>
      <c r="K2409" s="113"/>
      <c r="L2409" s="113"/>
      <c r="M2409" s="113"/>
      <c r="N2409" s="113"/>
      <c r="O2409" s="113"/>
      <c r="P2409" s="113"/>
      <c r="Q2409" s="113"/>
      <c r="R2409" s="113"/>
      <c r="S2409" s="113"/>
      <c r="T2409" s="113"/>
      <c r="U2409" s="113">
        <f t="shared" ref="U2409:CF2409" si="33154">U2407/$F2407</f>
        <v>1.5384622893847986E-2</v>
      </c>
      <c r="V2409" s="113">
        <f t="shared" si="33154"/>
        <v>1.5384622893847986E-2</v>
      </c>
      <c r="W2409" s="113">
        <f t="shared" si="33154"/>
        <v>1.5384622893847986E-2</v>
      </c>
      <c r="X2409" s="113">
        <f t="shared" si="33154"/>
        <v>1.5384622893847986E-2</v>
      </c>
      <c r="Y2409" s="113">
        <f t="shared" si="33154"/>
        <v>1.5384622893847986E-2</v>
      </c>
      <c r="Z2409" s="113">
        <f t="shared" si="33154"/>
        <v>1.5384622893847986E-2</v>
      </c>
      <c r="AA2409" s="113">
        <f t="shared" si="33154"/>
        <v>1.5384622893847986E-2</v>
      </c>
      <c r="AB2409" s="113">
        <f t="shared" si="33154"/>
        <v>1.5384622893847986E-2</v>
      </c>
      <c r="AC2409" s="113">
        <f t="shared" si="33154"/>
        <v>1.5384622893847986E-2</v>
      </c>
      <c r="AD2409" s="113">
        <f t="shared" si="33154"/>
        <v>1.5384622893847986E-2</v>
      </c>
      <c r="AE2409" s="113">
        <f t="shared" si="33154"/>
        <v>1.5384622893847986E-2</v>
      </c>
      <c r="AF2409" s="113">
        <f t="shared" si="33154"/>
        <v>1.5384622893847986E-2</v>
      </c>
      <c r="AG2409" s="113">
        <f t="shared" si="33154"/>
        <v>1.5384622893847986E-2</v>
      </c>
      <c r="AH2409" s="113">
        <f t="shared" si="33154"/>
        <v>1.5384622893847986E-2</v>
      </c>
      <c r="AI2409" s="113">
        <f t="shared" si="33154"/>
        <v>1.5384622893847986E-2</v>
      </c>
      <c r="AJ2409" s="113">
        <f t="shared" si="33154"/>
        <v>1.5384622893847986E-2</v>
      </c>
      <c r="AK2409" s="113">
        <f t="shared" si="33154"/>
        <v>1.5384622893847986E-2</v>
      </c>
      <c r="AL2409" s="113">
        <f t="shared" si="33154"/>
        <v>1.5384622893847986E-2</v>
      </c>
      <c r="AM2409" s="113">
        <f t="shared" si="33154"/>
        <v>1.5384622893847986E-2</v>
      </c>
      <c r="AN2409" s="113">
        <f t="shared" si="33154"/>
        <v>1.5384622893847986E-2</v>
      </c>
      <c r="AO2409" s="113">
        <f t="shared" si="33154"/>
        <v>1.5384622893847986E-2</v>
      </c>
      <c r="AP2409" s="113">
        <f t="shared" si="33154"/>
        <v>1.5384622893847986E-2</v>
      </c>
      <c r="AQ2409" s="113">
        <f t="shared" si="33154"/>
        <v>1.5384622893847986E-2</v>
      </c>
      <c r="AR2409" s="113">
        <f t="shared" si="33154"/>
        <v>1.5384622893847986E-2</v>
      </c>
      <c r="AS2409" s="113">
        <f t="shared" si="33154"/>
        <v>1.5384622893847986E-2</v>
      </c>
      <c r="AT2409" s="113">
        <f t="shared" si="33154"/>
        <v>1.5384622893847986E-2</v>
      </c>
      <c r="AU2409" s="113">
        <f t="shared" si="33154"/>
        <v>1.5384622893847986E-2</v>
      </c>
      <c r="AV2409" s="113">
        <f t="shared" si="33154"/>
        <v>1.5384622893847986E-2</v>
      </c>
      <c r="AW2409" s="113">
        <f t="shared" si="33154"/>
        <v>1.5384622893847986E-2</v>
      </c>
      <c r="AX2409" s="113">
        <f t="shared" si="33154"/>
        <v>1.5384622893847986E-2</v>
      </c>
      <c r="AY2409" s="113">
        <f t="shared" si="33154"/>
        <v>1.5384622893847986E-2</v>
      </c>
      <c r="AZ2409" s="113">
        <f t="shared" si="33154"/>
        <v>1.5384622893847986E-2</v>
      </c>
      <c r="BA2409" s="113">
        <f t="shared" si="33154"/>
        <v>1.5384622893847986E-2</v>
      </c>
      <c r="BB2409" s="113">
        <f t="shared" si="33154"/>
        <v>1.5384622893847986E-2</v>
      </c>
      <c r="BC2409" s="113">
        <f t="shared" si="33154"/>
        <v>1.5384622893847986E-2</v>
      </c>
      <c r="BD2409" s="113">
        <f t="shared" si="33154"/>
        <v>1.5384606623844017E-2</v>
      </c>
      <c r="BE2409" s="113">
        <f t="shared" si="33154"/>
        <v>1.5384606623844017E-2</v>
      </c>
      <c r="BF2409" s="113">
        <f t="shared" si="33154"/>
        <v>1.5384606623844017E-2</v>
      </c>
      <c r="BG2409" s="113">
        <f t="shared" si="33154"/>
        <v>1.5384606623844017E-2</v>
      </c>
      <c r="BH2409" s="113">
        <f t="shared" si="33154"/>
        <v>1.5384606623844017E-2</v>
      </c>
      <c r="BI2409" s="113">
        <f t="shared" si="33154"/>
        <v>1.5384606623844017E-2</v>
      </c>
      <c r="BJ2409" s="113">
        <f t="shared" si="33154"/>
        <v>1.5384606623844017E-2</v>
      </c>
      <c r="BK2409" s="113">
        <f t="shared" si="33154"/>
        <v>1.5384606623844017E-2</v>
      </c>
      <c r="BL2409" s="113">
        <f t="shared" si="33154"/>
        <v>1.5384606623844017E-2</v>
      </c>
      <c r="BM2409" s="113">
        <f t="shared" si="33154"/>
        <v>1.5384606623844017E-2</v>
      </c>
      <c r="BN2409" s="113">
        <f t="shared" si="33154"/>
        <v>1.5384606623844017E-2</v>
      </c>
      <c r="BO2409" s="113">
        <f t="shared" si="33154"/>
        <v>1.5384606623844017E-2</v>
      </c>
      <c r="BP2409" s="113">
        <f t="shared" si="33154"/>
        <v>1.5384606623844017E-2</v>
      </c>
      <c r="BQ2409" s="113">
        <f t="shared" si="33154"/>
        <v>1.5384606623844017E-2</v>
      </c>
      <c r="BR2409" s="113">
        <f t="shared" si="33154"/>
        <v>1.5384606623844017E-2</v>
      </c>
      <c r="BS2409" s="113">
        <f t="shared" si="33154"/>
        <v>1.5384606623844017E-2</v>
      </c>
      <c r="BT2409" s="113">
        <f t="shared" si="33154"/>
        <v>1.5384606623844017E-2</v>
      </c>
      <c r="BU2409" s="113">
        <f t="shared" si="33154"/>
        <v>1.5384606623844017E-2</v>
      </c>
      <c r="BV2409" s="113">
        <f t="shared" si="33154"/>
        <v>1.5384606623844017E-2</v>
      </c>
      <c r="BW2409" s="113">
        <f t="shared" si="33154"/>
        <v>1.5384606623844017E-2</v>
      </c>
      <c r="BX2409" s="113">
        <f t="shared" si="33154"/>
        <v>1.5384606623844017E-2</v>
      </c>
      <c r="BY2409" s="113">
        <f t="shared" si="33154"/>
        <v>1.5384606623844017E-2</v>
      </c>
      <c r="BZ2409" s="113">
        <f t="shared" si="33154"/>
        <v>1.5384606623844017E-2</v>
      </c>
      <c r="CA2409" s="113">
        <f t="shared" si="33154"/>
        <v>1.5384606623844017E-2</v>
      </c>
      <c r="CB2409" s="113">
        <f t="shared" si="33154"/>
        <v>1.5384606623844017E-2</v>
      </c>
      <c r="CC2409" s="113">
        <f t="shared" si="33154"/>
        <v>1.5384606623844017E-2</v>
      </c>
      <c r="CD2409" s="113">
        <f t="shared" si="33154"/>
        <v>1.5384606623844017E-2</v>
      </c>
      <c r="CE2409" s="113">
        <f t="shared" si="33154"/>
        <v>1.5384606623844017E-2</v>
      </c>
      <c r="CF2409" s="113">
        <f t="shared" si="33154"/>
        <v>1.5384606623844017E-2</v>
      </c>
      <c r="CG2409" s="113">
        <f t="shared" ref="CG2409" si="33155">CG2407/$F2407</f>
        <v>1.5384606623844017E-2</v>
      </c>
      <c r="CH2409" s="114">
        <f>IF(C2407="","",100%-SUM(G2409:CG2409))</f>
        <v>1.1102230246251565E-16</v>
      </c>
      <c r="CI2409" s="115">
        <f>IF(C2407="","",SUM(G2409:CG2409))</f>
        <v>0.99999999999999989</v>
      </c>
      <c r="CJ2409" s="67" t="b">
        <f>IF(C2407="","",SUM(G2409:CG2409)=CI2409)</f>
        <v>1</v>
      </c>
    </row>
    <row r="2410" spans="1:89" s="5" customFormat="1" ht="28.5" customHeight="1" x14ac:dyDescent="0.3">
      <c r="A2410" s="171" t="s">
        <v>1699</v>
      </c>
      <c r="B2410" s="155" t="s">
        <v>1700</v>
      </c>
      <c r="C2410" s="168" t="s">
        <v>163</v>
      </c>
      <c r="D2410" s="158">
        <v>3</v>
      </c>
      <c r="E2410" s="161">
        <v>447995</v>
      </c>
      <c r="F2410" s="164">
        <f t="shared" ref="F2410" si="33156">ROUND(E2410*D2410,0)</f>
        <v>1343985</v>
      </c>
      <c r="G2410" s="108"/>
      <c r="H2410" s="108"/>
      <c r="I2410" s="108"/>
      <c r="J2410" s="108"/>
      <c r="K2410" s="108"/>
      <c r="L2410" s="108"/>
      <c r="M2410" s="108"/>
      <c r="N2410" s="108"/>
      <c r="O2410" s="108"/>
      <c r="P2410" s="108"/>
      <c r="Q2410" s="108"/>
      <c r="R2410" s="108"/>
      <c r="S2410" s="108"/>
      <c r="T2410" s="108"/>
      <c r="U2410" s="108">
        <f t="shared" ref="U2410:AJ2410" si="33157">ROUND($F2410/65,0)</f>
        <v>20677</v>
      </c>
      <c r="V2410" s="108">
        <f t="shared" si="33157"/>
        <v>20677</v>
      </c>
      <c r="W2410" s="108">
        <f t="shared" si="33157"/>
        <v>20677</v>
      </c>
      <c r="X2410" s="108">
        <f t="shared" si="33157"/>
        <v>20677</v>
      </c>
      <c r="Y2410" s="108">
        <f t="shared" si="33157"/>
        <v>20677</v>
      </c>
      <c r="Z2410" s="108">
        <f t="shared" si="33157"/>
        <v>20677</v>
      </c>
      <c r="AA2410" s="108">
        <f t="shared" si="33157"/>
        <v>20677</v>
      </c>
      <c r="AB2410" s="108">
        <f t="shared" si="33157"/>
        <v>20677</v>
      </c>
      <c r="AC2410" s="108">
        <f t="shared" si="33157"/>
        <v>20677</v>
      </c>
      <c r="AD2410" s="108">
        <f t="shared" si="33157"/>
        <v>20677</v>
      </c>
      <c r="AE2410" s="108">
        <f t="shared" si="33157"/>
        <v>20677</v>
      </c>
      <c r="AF2410" s="108">
        <f t="shared" si="33157"/>
        <v>20677</v>
      </c>
      <c r="AG2410" s="108">
        <f t="shared" si="33157"/>
        <v>20677</v>
      </c>
      <c r="AH2410" s="108">
        <f t="shared" si="33157"/>
        <v>20677</v>
      </c>
      <c r="AI2410" s="108">
        <f t="shared" si="33157"/>
        <v>20677</v>
      </c>
      <c r="AJ2410" s="108">
        <f t="shared" si="33157"/>
        <v>20677</v>
      </c>
      <c r="AK2410" s="108">
        <f t="shared" ref="AK2410:BM2410" si="33158">ROUND($F2410/65,0)</f>
        <v>20677</v>
      </c>
      <c r="AL2410" s="108">
        <f t="shared" si="33158"/>
        <v>20677</v>
      </c>
      <c r="AM2410" s="108">
        <f t="shared" si="33158"/>
        <v>20677</v>
      </c>
      <c r="AN2410" s="108">
        <f t="shared" si="33158"/>
        <v>20677</v>
      </c>
      <c r="AO2410" s="108">
        <f t="shared" si="33158"/>
        <v>20677</v>
      </c>
      <c r="AP2410" s="108">
        <f t="shared" si="33158"/>
        <v>20677</v>
      </c>
      <c r="AQ2410" s="108">
        <f t="shared" si="33158"/>
        <v>20677</v>
      </c>
      <c r="AR2410" s="108">
        <f t="shared" si="33158"/>
        <v>20677</v>
      </c>
      <c r="AS2410" s="108">
        <f t="shared" si="33158"/>
        <v>20677</v>
      </c>
      <c r="AT2410" s="108">
        <f t="shared" si="33158"/>
        <v>20677</v>
      </c>
      <c r="AU2410" s="108">
        <f t="shared" si="33158"/>
        <v>20677</v>
      </c>
      <c r="AV2410" s="108">
        <f t="shared" si="33158"/>
        <v>20677</v>
      </c>
      <c r="AW2410" s="108">
        <f t="shared" si="33158"/>
        <v>20677</v>
      </c>
      <c r="AX2410" s="108">
        <f t="shared" si="33158"/>
        <v>20677</v>
      </c>
      <c r="AY2410" s="108">
        <f t="shared" si="33158"/>
        <v>20677</v>
      </c>
      <c r="AZ2410" s="108">
        <f t="shared" si="33158"/>
        <v>20677</v>
      </c>
      <c r="BA2410" s="108">
        <f t="shared" si="33158"/>
        <v>20677</v>
      </c>
      <c r="BB2410" s="108">
        <f t="shared" si="33158"/>
        <v>20677</v>
      </c>
      <c r="BC2410" s="108">
        <f t="shared" si="33158"/>
        <v>20677</v>
      </c>
      <c r="BD2410" s="108">
        <f t="shared" si="33158"/>
        <v>20677</v>
      </c>
      <c r="BE2410" s="108">
        <f t="shared" si="33158"/>
        <v>20677</v>
      </c>
      <c r="BF2410" s="108">
        <f t="shared" si="33158"/>
        <v>20677</v>
      </c>
      <c r="BG2410" s="108">
        <f t="shared" si="33158"/>
        <v>20677</v>
      </c>
      <c r="BH2410" s="108">
        <f t="shared" si="33158"/>
        <v>20677</v>
      </c>
      <c r="BI2410" s="108">
        <f t="shared" si="33158"/>
        <v>20677</v>
      </c>
      <c r="BJ2410" s="108">
        <f t="shared" si="33158"/>
        <v>20677</v>
      </c>
      <c r="BK2410" s="108">
        <f t="shared" si="33158"/>
        <v>20677</v>
      </c>
      <c r="BL2410" s="108">
        <f t="shared" si="33158"/>
        <v>20677</v>
      </c>
      <c r="BM2410" s="108">
        <f t="shared" si="33158"/>
        <v>20677</v>
      </c>
      <c r="BN2410" s="108">
        <f t="shared" ref="BN2410:CF2410" si="33159">ROUNDDOWN($F2410/65,0)</f>
        <v>20676</v>
      </c>
      <c r="BO2410" s="108">
        <f t="shared" si="33159"/>
        <v>20676</v>
      </c>
      <c r="BP2410" s="108">
        <f t="shared" si="33159"/>
        <v>20676</v>
      </c>
      <c r="BQ2410" s="108">
        <f t="shared" si="33159"/>
        <v>20676</v>
      </c>
      <c r="BR2410" s="108">
        <f t="shared" si="33159"/>
        <v>20676</v>
      </c>
      <c r="BS2410" s="108">
        <f t="shared" si="33159"/>
        <v>20676</v>
      </c>
      <c r="BT2410" s="108">
        <f t="shared" si="33159"/>
        <v>20676</v>
      </c>
      <c r="BU2410" s="108">
        <f t="shared" si="33159"/>
        <v>20676</v>
      </c>
      <c r="BV2410" s="108">
        <f t="shared" si="33159"/>
        <v>20676</v>
      </c>
      <c r="BW2410" s="108">
        <f t="shared" si="33159"/>
        <v>20676</v>
      </c>
      <c r="BX2410" s="108">
        <f t="shared" si="33159"/>
        <v>20676</v>
      </c>
      <c r="BY2410" s="108">
        <f t="shared" si="33159"/>
        <v>20676</v>
      </c>
      <c r="BZ2410" s="108">
        <f t="shared" si="33159"/>
        <v>20676</v>
      </c>
      <c r="CA2410" s="108">
        <f t="shared" si="33159"/>
        <v>20676</v>
      </c>
      <c r="CB2410" s="108">
        <f t="shared" si="33159"/>
        <v>20676</v>
      </c>
      <c r="CC2410" s="108">
        <f t="shared" si="33159"/>
        <v>20676</v>
      </c>
      <c r="CD2410" s="108">
        <f t="shared" si="33159"/>
        <v>20676</v>
      </c>
      <c r="CE2410" s="108">
        <f t="shared" si="33159"/>
        <v>20676</v>
      </c>
      <c r="CF2410" s="108">
        <f t="shared" si="33159"/>
        <v>20676</v>
      </c>
      <c r="CG2410" s="108">
        <f>ROUNDDOWN($F2410/65,0)</f>
        <v>20676</v>
      </c>
      <c r="CH2410" s="109">
        <f>IF(C2410="","",F2410-SUM(G2410:CG2410))</f>
        <v>0</v>
      </c>
      <c r="CI2410" s="107">
        <f>IF(C2410="","",SUM(G2410:CG2410))</f>
        <v>1343985</v>
      </c>
      <c r="CJ2410" s="67" t="b">
        <f>IF(C2410="","",F2410=CI2410)</f>
        <v>1</v>
      </c>
    </row>
    <row r="2411" spans="1:89" s="5" customFormat="1" ht="38.25" customHeight="1" x14ac:dyDescent="0.3">
      <c r="A2411" s="172"/>
      <c r="B2411" s="156"/>
      <c r="C2411" s="169"/>
      <c r="D2411" s="159"/>
      <c r="E2411" s="162"/>
      <c r="F2411" s="165"/>
      <c r="G2411" s="110"/>
      <c r="H2411" s="110"/>
      <c r="I2411" s="110"/>
      <c r="J2411" s="110"/>
      <c r="K2411" s="110"/>
      <c r="L2411" s="110"/>
      <c r="M2411" s="110"/>
      <c r="N2411" s="110"/>
      <c r="O2411" s="110"/>
      <c r="P2411" s="110"/>
      <c r="Q2411" s="110"/>
      <c r="R2411" s="110"/>
      <c r="S2411" s="110"/>
      <c r="T2411" s="110"/>
      <c r="U2411" s="110">
        <f t="shared" ref="U2411:BH2411" si="33160">ROUND(U2410/$E2410,2)</f>
        <v>0.05</v>
      </c>
      <c r="V2411" s="110">
        <f t="shared" si="33160"/>
        <v>0.05</v>
      </c>
      <c r="W2411" s="119">
        <f t="shared" si="33160"/>
        <v>0.05</v>
      </c>
      <c r="X2411" s="110">
        <f t="shared" si="33160"/>
        <v>0.05</v>
      </c>
      <c r="Y2411" s="110">
        <f t="shared" si="33160"/>
        <v>0.05</v>
      </c>
      <c r="Z2411" s="110">
        <f t="shared" si="33160"/>
        <v>0.05</v>
      </c>
      <c r="AA2411" s="110">
        <f t="shared" si="33160"/>
        <v>0.05</v>
      </c>
      <c r="AB2411" s="110">
        <f t="shared" si="33160"/>
        <v>0.05</v>
      </c>
      <c r="AC2411" s="110">
        <f t="shared" si="33160"/>
        <v>0.05</v>
      </c>
      <c r="AD2411" s="110">
        <f t="shared" si="33160"/>
        <v>0.05</v>
      </c>
      <c r="AE2411" s="110">
        <f t="shared" si="33160"/>
        <v>0.05</v>
      </c>
      <c r="AF2411" s="119">
        <f t="shared" si="33160"/>
        <v>0.05</v>
      </c>
      <c r="AG2411" s="110">
        <f t="shared" si="33160"/>
        <v>0.05</v>
      </c>
      <c r="AH2411" s="110">
        <f t="shared" si="33160"/>
        <v>0.05</v>
      </c>
      <c r="AI2411" s="110">
        <f t="shared" si="33160"/>
        <v>0.05</v>
      </c>
      <c r="AJ2411" s="119">
        <f t="shared" si="33160"/>
        <v>0.05</v>
      </c>
      <c r="AK2411" s="110">
        <f t="shared" si="33160"/>
        <v>0.05</v>
      </c>
      <c r="AL2411" s="110">
        <f t="shared" si="33160"/>
        <v>0.05</v>
      </c>
      <c r="AM2411" s="110">
        <f t="shared" si="33160"/>
        <v>0.05</v>
      </c>
      <c r="AN2411" s="110">
        <f t="shared" si="33160"/>
        <v>0.05</v>
      </c>
      <c r="AO2411" s="110">
        <f t="shared" si="33160"/>
        <v>0.05</v>
      </c>
      <c r="AP2411" s="110">
        <f t="shared" si="33160"/>
        <v>0.05</v>
      </c>
      <c r="AQ2411" s="110">
        <f t="shared" si="33160"/>
        <v>0.05</v>
      </c>
      <c r="AR2411" s="110">
        <f t="shared" si="33160"/>
        <v>0.05</v>
      </c>
      <c r="AS2411" s="119">
        <f t="shared" si="33160"/>
        <v>0.05</v>
      </c>
      <c r="AT2411" s="110">
        <f t="shared" si="33160"/>
        <v>0.05</v>
      </c>
      <c r="AU2411" s="110">
        <f t="shared" si="33160"/>
        <v>0.05</v>
      </c>
      <c r="AV2411" s="110">
        <f t="shared" si="33160"/>
        <v>0.05</v>
      </c>
      <c r="AW2411" s="119">
        <f t="shared" si="33160"/>
        <v>0.05</v>
      </c>
      <c r="AX2411" s="110">
        <f t="shared" si="33160"/>
        <v>0.05</v>
      </c>
      <c r="AY2411" s="110">
        <f t="shared" si="33160"/>
        <v>0.05</v>
      </c>
      <c r="AZ2411" s="110">
        <f t="shared" si="33160"/>
        <v>0.05</v>
      </c>
      <c r="BA2411" s="110">
        <f t="shared" si="33160"/>
        <v>0.05</v>
      </c>
      <c r="BB2411" s="119">
        <f t="shared" si="33160"/>
        <v>0.05</v>
      </c>
      <c r="BC2411" s="110">
        <f t="shared" si="33160"/>
        <v>0.05</v>
      </c>
      <c r="BD2411" s="110">
        <f t="shared" si="33160"/>
        <v>0.05</v>
      </c>
      <c r="BE2411" s="110">
        <f t="shared" si="33160"/>
        <v>0.05</v>
      </c>
      <c r="BF2411" s="119">
        <f t="shared" si="33160"/>
        <v>0.05</v>
      </c>
      <c r="BG2411" s="110">
        <f t="shared" si="33160"/>
        <v>0.05</v>
      </c>
      <c r="BH2411" s="110">
        <f t="shared" si="33160"/>
        <v>0.05</v>
      </c>
      <c r="BI2411" s="110">
        <f t="shared" ref="BI2411:CF2411" si="33161">ROUNDDOWN(BI2410/$E2410,2)</f>
        <v>0.04</v>
      </c>
      <c r="BJ2411" s="119">
        <f t="shared" si="33161"/>
        <v>0.04</v>
      </c>
      <c r="BK2411" s="110">
        <f t="shared" si="33161"/>
        <v>0.04</v>
      </c>
      <c r="BL2411" s="110">
        <f t="shared" si="33161"/>
        <v>0.04</v>
      </c>
      <c r="BM2411" s="110">
        <f t="shared" si="33161"/>
        <v>0.04</v>
      </c>
      <c r="BN2411" s="110">
        <f t="shared" si="33161"/>
        <v>0.04</v>
      </c>
      <c r="BO2411" s="119">
        <f t="shared" si="33161"/>
        <v>0.04</v>
      </c>
      <c r="BP2411" s="110">
        <f t="shared" si="33161"/>
        <v>0.04</v>
      </c>
      <c r="BQ2411" s="110">
        <f t="shared" si="33161"/>
        <v>0.04</v>
      </c>
      <c r="BR2411" s="110">
        <f t="shared" si="33161"/>
        <v>0.04</v>
      </c>
      <c r="BS2411" s="119">
        <f t="shared" si="33161"/>
        <v>0.04</v>
      </c>
      <c r="BT2411" s="110">
        <f t="shared" si="33161"/>
        <v>0.04</v>
      </c>
      <c r="BU2411" s="110">
        <f t="shared" si="33161"/>
        <v>0.04</v>
      </c>
      <c r="BV2411" s="110">
        <f t="shared" si="33161"/>
        <v>0.04</v>
      </c>
      <c r="BW2411" s="119">
        <f t="shared" si="33161"/>
        <v>0.04</v>
      </c>
      <c r="BX2411" s="110">
        <f t="shared" si="33161"/>
        <v>0.04</v>
      </c>
      <c r="BY2411" s="110">
        <f t="shared" si="33161"/>
        <v>0.04</v>
      </c>
      <c r="BZ2411" s="110">
        <f t="shared" si="33161"/>
        <v>0.04</v>
      </c>
      <c r="CA2411" s="110">
        <f t="shared" si="33161"/>
        <v>0.04</v>
      </c>
      <c r="CB2411" s="119">
        <f t="shared" si="33161"/>
        <v>0.04</v>
      </c>
      <c r="CC2411" s="110">
        <f t="shared" si="33161"/>
        <v>0.04</v>
      </c>
      <c r="CD2411" s="110">
        <f t="shared" si="33161"/>
        <v>0.04</v>
      </c>
      <c r="CE2411" s="110">
        <f t="shared" si="33161"/>
        <v>0.04</v>
      </c>
      <c r="CF2411" s="110">
        <f t="shared" si="33161"/>
        <v>0.04</v>
      </c>
      <c r="CG2411" s="110">
        <f>ROUNDDOWN(CG2410/$E2410,2)</f>
        <v>0.04</v>
      </c>
      <c r="CH2411" s="111">
        <f>IF(C2410="","",D2410-SUM(G2411:CG2411))</f>
        <v>-1.7763568394002505E-15</v>
      </c>
      <c r="CI2411" s="112">
        <f>IF(C2410="","",SUM(G2411:CG2411))</f>
        <v>3.0000000000000018</v>
      </c>
      <c r="CJ2411" s="67" t="b">
        <f>IF(C2410="","",D2410=CI2411)</f>
        <v>1</v>
      </c>
    </row>
    <row r="2412" spans="1:89" s="5" customFormat="1" ht="64.5" customHeight="1" x14ac:dyDescent="0.3">
      <c r="A2412" s="173"/>
      <c r="B2412" s="157"/>
      <c r="C2412" s="170"/>
      <c r="D2412" s="160"/>
      <c r="E2412" s="163"/>
      <c r="F2412" s="166"/>
      <c r="G2412" s="113"/>
      <c r="H2412" s="113"/>
      <c r="I2412" s="113"/>
      <c r="J2412" s="113"/>
      <c r="K2412" s="113"/>
      <c r="L2412" s="113"/>
      <c r="M2412" s="113"/>
      <c r="N2412" s="113"/>
      <c r="O2412" s="113"/>
      <c r="P2412" s="113"/>
      <c r="Q2412" s="113"/>
      <c r="R2412" s="113"/>
      <c r="S2412" s="113"/>
      <c r="T2412" s="113"/>
      <c r="U2412" s="113">
        <f t="shared" ref="U2412:CF2412" si="33162">U2410/$F2410</f>
        <v>1.538484432489946E-2</v>
      </c>
      <c r="V2412" s="113">
        <f t="shared" si="33162"/>
        <v>1.538484432489946E-2</v>
      </c>
      <c r="W2412" s="113">
        <f t="shared" si="33162"/>
        <v>1.538484432489946E-2</v>
      </c>
      <c r="X2412" s="113">
        <f t="shared" si="33162"/>
        <v>1.538484432489946E-2</v>
      </c>
      <c r="Y2412" s="113">
        <f t="shared" si="33162"/>
        <v>1.538484432489946E-2</v>
      </c>
      <c r="Z2412" s="113">
        <f t="shared" si="33162"/>
        <v>1.538484432489946E-2</v>
      </c>
      <c r="AA2412" s="113">
        <f t="shared" si="33162"/>
        <v>1.538484432489946E-2</v>
      </c>
      <c r="AB2412" s="113">
        <f t="shared" si="33162"/>
        <v>1.538484432489946E-2</v>
      </c>
      <c r="AC2412" s="113">
        <f t="shared" si="33162"/>
        <v>1.538484432489946E-2</v>
      </c>
      <c r="AD2412" s="113">
        <f t="shared" si="33162"/>
        <v>1.538484432489946E-2</v>
      </c>
      <c r="AE2412" s="113">
        <f t="shared" si="33162"/>
        <v>1.538484432489946E-2</v>
      </c>
      <c r="AF2412" s="113">
        <f t="shared" si="33162"/>
        <v>1.538484432489946E-2</v>
      </c>
      <c r="AG2412" s="113">
        <f t="shared" si="33162"/>
        <v>1.538484432489946E-2</v>
      </c>
      <c r="AH2412" s="113">
        <f t="shared" si="33162"/>
        <v>1.538484432489946E-2</v>
      </c>
      <c r="AI2412" s="113">
        <f t="shared" si="33162"/>
        <v>1.538484432489946E-2</v>
      </c>
      <c r="AJ2412" s="113">
        <f t="shared" si="33162"/>
        <v>1.538484432489946E-2</v>
      </c>
      <c r="AK2412" s="113">
        <f t="shared" si="33162"/>
        <v>1.538484432489946E-2</v>
      </c>
      <c r="AL2412" s="113">
        <f t="shared" si="33162"/>
        <v>1.538484432489946E-2</v>
      </c>
      <c r="AM2412" s="113">
        <f t="shared" si="33162"/>
        <v>1.538484432489946E-2</v>
      </c>
      <c r="AN2412" s="113">
        <f t="shared" si="33162"/>
        <v>1.538484432489946E-2</v>
      </c>
      <c r="AO2412" s="113">
        <f t="shared" si="33162"/>
        <v>1.538484432489946E-2</v>
      </c>
      <c r="AP2412" s="113">
        <f t="shared" si="33162"/>
        <v>1.538484432489946E-2</v>
      </c>
      <c r="AQ2412" s="113">
        <f t="shared" si="33162"/>
        <v>1.538484432489946E-2</v>
      </c>
      <c r="AR2412" s="113">
        <f t="shared" si="33162"/>
        <v>1.538484432489946E-2</v>
      </c>
      <c r="AS2412" s="113">
        <f t="shared" si="33162"/>
        <v>1.538484432489946E-2</v>
      </c>
      <c r="AT2412" s="113">
        <f t="shared" si="33162"/>
        <v>1.538484432489946E-2</v>
      </c>
      <c r="AU2412" s="113">
        <f t="shared" si="33162"/>
        <v>1.538484432489946E-2</v>
      </c>
      <c r="AV2412" s="113">
        <f t="shared" si="33162"/>
        <v>1.538484432489946E-2</v>
      </c>
      <c r="AW2412" s="113">
        <f t="shared" si="33162"/>
        <v>1.538484432489946E-2</v>
      </c>
      <c r="AX2412" s="113">
        <f t="shared" si="33162"/>
        <v>1.538484432489946E-2</v>
      </c>
      <c r="AY2412" s="113">
        <f t="shared" si="33162"/>
        <v>1.538484432489946E-2</v>
      </c>
      <c r="AZ2412" s="113">
        <f t="shared" si="33162"/>
        <v>1.538484432489946E-2</v>
      </c>
      <c r="BA2412" s="113">
        <f t="shared" si="33162"/>
        <v>1.538484432489946E-2</v>
      </c>
      <c r="BB2412" s="113">
        <f t="shared" si="33162"/>
        <v>1.538484432489946E-2</v>
      </c>
      <c r="BC2412" s="113">
        <f t="shared" si="33162"/>
        <v>1.538484432489946E-2</v>
      </c>
      <c r="BD2412" s="113">
        <f t="shared" si="33162"/>
        <v>1.538484432489946E-2</v>
      </c>
      <c r="BE2412" s="113">
        <f t="shared" si="33162"/>
        <v>1.538484432489946E-2</v>
      </c>
      <c r="BF2412" s="113">
        <f t="shared" si="33162"/>
        <v>1.538484432489946E-2</v>
      </c>
      <c r="BG2412" s="113">
        <f t="shared" si="33162"/>
        <v>1.538484432489946E-2</v>
      </c>
      <c r="BH2412" s="113">
        <f t="shared" si="33162"/>
        <v>1.538484432489946E-2</v>
      </c>
      <c r="BI2412" s="113">
        <f t="shared" si="33162"/>
        <v>1.538484432489946E-2</v>
      </c>
      <c r="BJ2412" s="113">
        <f t="shared" si="33162"/>
        <v>1.538484432489946E-2</v>
      </c>
      <c r="BK2412" s="113">
        <f t="shared" si="33162"/>
        <v>1.538484432489946E-2</v>
      </c>
      <c r="BL2412" s="113">
        <f t="shared" si="33162"/>
        <v>1.538484432489946E-2</v>
      </c>
      <c r="BM2412" s="113">
        <f t="shared" si="33162"/>
        <v>1.538484432489946E-2</v>
      </c>
      <c r="BN2412" s="113">
        <f t="shared" si="33162"/>
        <v>1.5384100268976216E-2</v>
      </c>
      <c r="BO2412" s="113">
        <f t="shared" si="33162"/>
        <v>1.5384100268976216E-2</v>
      </c>
      <c r="BP2412" s="113">
        <f t="shared" si="33162"/>
        <v>1.5384100268976216E-2</v>
      </c>
      <c r="BQ2412" s="113">
        <f t="shared" si="33162"/>
        <v>1.5384100268976216E-2</v>
      </c>
      <c r="BR2412" s="113">
        <f t="shared" si="33162"/>
        <v>1.5384100268976216E-2</v>
      </c>
      <c r="BS2412" s="113">
        <f t="shared" si="33162"/>
        <v>1.5384100268976216E-2</v>
      </c>
      <c r="BT2412" s="113">
        <f t="shared" si="33162"/>
        <v>1.5384100268976216E-2</v>
      </c>
      <c r="BU2412" s="113">
        <f t="shared" si="33162"/>
        <v>1.5384100268976216E-2</v>
      </c>
      <c r="BV2412" s="113">
        <f t="shared" si="33162"/>
        <v>1.5384100268976216E-2</v>
      </c>
      <c r="BW2412" s="113">
        <f t="shared" si="33162"/>
        <v>1.5384100268976216E-2</v>
      </c>
      <c r="BX2412" s="113">
        <f t="shared" si="33162"/>
        <v>1.5384100268976216E-2</v>
      </c>
      <c r="BY2412" s="113">
        <f t="shared" si="33162"/>
        <v>1.5384100268976216E-2</v>
      </c>
      <c r="BZ2412" s="113">
        <f t="shared" si="33162"/>
        <v>1.5384100268976216E-2</v>
      </c>
      <c r="CA2412" s="113">
        <f t="shared" si="33162"/>
        <v>1.5384100268976216E-2</v>
      </c>
      <c r="CB2412" s="113">
        <f t="shared" si="33162"/>
        <v>1.5384100268976216E-2</v>
      </c>
      <c r="CC2412" s="113">
        <f t="shared" si="33162"/>
        <v>1.5384100268976216E-2</v>
      </c>
      <c r="CD2412" s="113">
        <f t="shared" si="33162"/>
        <v>1.5384100268976216E-2</v>
      </c>
      <c r="CE2412" s="113">
        <f t="shared" si="33162"/>
        <v>1.5384100268976216E-2</v>
      </c>
      <c r="CF2412" s="113">
        <f t="shared" si="33162"/>
        <v>1.5384100268976216E-2</v>
      </c>
      <c r="CG2412" s="113">
        <f t="shared" ref="CG2412" si="33163">CG2410/$F2410</f>
        <v>1.5384100268976216E-2</v>
      </c>
      <c r="CH2412" s="114">
        <f>IF(C2410="","",100%-SUM(G2412:CG2412))</f>
        <v>2.2204460492503131E-16</v>
      </c>
      <c r="CI2412" s="115">
        <f>IF(C2410="","",SUM(G2412:CG2412))</f>
        <v>0.99999999999999978</v>
      </c>
      <c r="CJ2412" s="67" t="b">
        <f>IF(C2410="","",SUM(G2412:CG2412)=CI2412)</f>
        <v>1</v>
      </c>
    </row>
    <row r="2413" spans="1:89" x14ac:dyDescent="0.3">
      <c r="A2413" s="31" t="s">
        <v>1701</v>
      </c>
      <c r="B2413" s="32" t="s">
        <v>1702</v>
      </c>
      <c r="C2413" s="33"/>
      <c r="D2413" s="33"/>
      <c r="E2413" s="37" t="s">
        <v>8</v>
      </c>
      <c r="F2413" s="84"/>
      <c r="G2413" s="41"/>
      <c r="H2413" s="41"/>
      <c r="I2413" s="41"/>
      <c r="J2413" s="41"/>
      <c r="K2413" s="41"/>
      <c r="L2413" s="41"/>
      <c r="M2413" s="41"/>
      <c r="N2413" s="41"/>
      <c r="O2413" s="41"/>
      <c r="P2413" s="41"/>
      <c r="Q2413" s="41"/>
      <c r="R2413" s="41"/>
      <c r="S2413" s="41"/>
      <c r="T2413" s="41"/>
      <c r="U2413" s="41"/>
      <c r="V2413" s="41"/>
      <c r="W2413" s="41"/>
      <c r="X2413" s="41"/>
      <c r="Y2413" s="41"/>
      <c r="Z2413" s="41"/>
      <c r="AA2413" s="41"/>
      <c r="AB2413" s="41"/>
      <c r="AC2413" s="41"/>
      <c r="AD2413" s="41"/>
      <c r="AE2413" s="41"/>
      <c r="AF2413" s="41"/>
      <c r="AG2413" s="41"/>
      <c r="AH2413" s="41"/>
      <c r="AI2413" s="41"/>
      <c r="AJ2413" s="41"/>
      <c r="AK2413" s="41"/>
      <c r="AL2413" s="41"/>
      <c r="AM2413" s="41"/>
      <c r="AN2413" s="41"/>
      <c r="AO2413" s="41"/>
      <c r="AP2413" s="41"/>
      <c r="AQ2413" s="41"/>
      <c r="AR2413" s="41"/>
      <c r="AS2413" s="41"/>
      <c r="AT2413" s="41"/>
      <c r="AU2413" s="41"/>
      <c r="AV2413" s="41"/>
      <c r="AW2413" s="41"/>
      <c r="AX2413" s="41"/>
      <c r="AY2413" s="41"/>
      <c r="AZ2413" s="41"/>
      <c r="BA2413" s="41"/>
      <c r="BB2413" s="41"/>
      <c r="BC2413" s="41"/>
      <c r="BD2413" s="41"/>
      <c r="BE2413" s="41"/>
      <c r="BF2413" s="41"/>
      <c r="BG2413" s="41"/>
      <c r="BH2413" s="41"/>
      <c r="BI2413" s="41"/>
      <c r="BJ2413" s="41"/>
      <c r="BK2413" s="41"/>
      <c r="BL2413" s="41"/>
      <c r="BM2413" s="41"/>
      <c r="BN2413" s="41"/>
      <c r="BO2413" s="41"/>
      <c r="BP2413" s="41"/>
      <c r="BQ2413" s="41"/>
      <c r="BR2413" s="41"/>
      <c r="BS2413" s="41"/>
      <c r="BT2413" s="41"/>
      <c r="BU2413" s="41"/>
      <c r="BV2413" s="41"/>
      <c r="BW2413" s="41"/>
      <c r="BX2413" s="41"/>
      <c r="BY2413" s="41"/>
      <c r="BZ2413" s="41"/>
      <c r="CA2413" s="41"/>
      <c r="CB2413" s="41"/>
      <c r="CC2413" s="41"/>
      <c r="CD2413" s="41"/>
      <c r="CE2413" s="41"/>
      <c r="CF2413" s="41"/>
      <c r="CG2413" s="41"/>
      <c r="CH2413" s="107" t="str">
        <f>IF(C2413="","",F2413-SUM(G2413:CG2413))</f>
        <v/>
      </c>
      <c r="CI2413" s="107" t="str">
        <f>IF(C2413="","",SUM(G2413:CG2413))</f>
        <v/>
      </c>
      <c r="CJ2413" s="67" t="str">
        <f>IF(C2413="","",F2413=CI2413)</f>
        <v/>
      </c>
    </row>
    <row r="2414" spans="1:89" x14ac:dyDescent="0.3">
      <c r="A2414" s="31" t="s">
        <v>1703</v>
      </c>
      <c r="B2414" s="32" t="s">
        <v>1704</v>
      </c>
      <c r="C2414" s="33"/>
      <c r="D2414" s="33"/>
      <c r="E2414" s="37"/>
      <c r="F2414" s="84">
        <f>SUM(F2415:F2423)</f>
        <v>34200000</v>
      </c>
      <c r="G2414" s="6">
        <f t="shared" ref="G2414:BR2414" si="33164">SUM(G2415+G2418+G2421)</f>
        <v>255288</v>
      </c>
      <c r="H2414" s="6">
        <f t="shared" si="33164"/>
        <v>219230</v>
      </c>
      <c r="I2414" s="6">
        <f t="shared" si="33164"/>
        <v>219230</v>
      </c>
      <c r="J2414" s="6">
        <f t="shared" si="33164"/>
        <v>219230</v>
      </c>
      <c r="K2414" s="6">
        <f t="shared" si="33164"/>
        <v>219230</v>
      </c>
      <c r="L2414" s="6">
        <f t="shared" si="33164"/>
        <v>219230</v>
      </c>
      <c r="M2414" s="6">
        <f t="shared" si="33164"/>
        <v>219230</v>
      </c>
      <c r="N2414" s="6">
        <f t="shared" si="33164"/>
        <v>219230</v>
      </c>
      <c r="O2414" s="6">
        <f t="shared" si="33164"/>
        <v>219230</v>
      </c>
      <c r="P2414" s="6">
        <f t="shared" si="33164"/>
        <v>219230</v>
      </c>
      <c r="Q2414" s="6">
        <f t="shared" si="33164"/>
        <v>219230</v>
      </c>
      <c r="R2414" s="6">
        <f t="shared" si="33164"/>
        <v>219230</v>
      </c>
      <c r="S2414" s="6">
        <f t="shared" si="33164"/>
        <v>219230</v>
      </c>
      <c r="T2414" s="6">
        <f t="shared" si="33164"/>
        <v>147310</v>
      </c>
      <c r="U2414" s="6">
        <f t="shared" si="33164"/>
        <v>479487</v>
      </c>
      <c r="V2414" s="6">
        <f t="shared" si="33164"/>
        <v>479487</v>
      </c>
      <c r="W2414" s="6">
        <f t="shared" si="33164"/>
        <v>479487</v>
      </c>
      <c r="X2414" s="6">
        <f t="shared" si="33164"/>
        <v>479487</v>
      </c>
      <c r="Y2414" s="6">
        <f t="shared" si="33164"/>
        <v>479487</v>
      </c>
      <c r="Z2414" s="6">
        <f t="shared" si="33164"/>
        <v>479487</v>
      </c>
      <c r="AA2414" s="6">
        <f t="shared" si="33164"/>
        <v>479487</v>
      </c>
      <c r="AB2414" s="6">
        <f t="shared" si="33164"/>
        <v>479487</v>
      </c>
      <c r="AC2414" s="6">
        <f t="shared" si="33164"/>
        <v>479487</v>
      </c>
      <c r="AD2414" s="6">
        <f t="shared" si="33164"/>
        <v>479487</v>
      </c>
      <c r="AE2414" s="6">
        <f t="shared" si="33164"/>
        <v>479487</v>
      </c>
      <c r="AF2414" s="6">
        <f t="shared" si="33164"/>
        <v>479487</v>
      </c>
      <c r="AG2414" s="6">
        <f t="shared" si="33164"/>
        <v>479487</v>
      </c>
      <c r="AH2414" s="6">
        <f t="shared" si="33164"/>
        <v>479487</v>
      </c>
      <c r="AI2414" s="6">
        <f t="shared" si="33164"/>
        <v>479487</v>
      </c>
      <c r="AJ2414" s="6">
        <f t="shared" si="33164"/>
        <v>479487</v>
      </c>
      <c r="AK2414" s="6">
        <f t="shared" si="33164"/>
        <v>479487</v>
      </c>
      <c r="AL2414" s="6">
        <f t="shared" si="33164"/>
        <v>479487</v>
      </c>
      <c r="AM2414" s="6">
        <f t="shared" si="33164"/>
        <v>479487</v>
      </c>
      <c r="AN2414" s="6">
        <f t="shared" si="33164"/>
        <v>479487</v>
      </c>
      <c r="AO2414" s="6">
        <f t="shared" si="33164"/>
        <v>479487</v>
      </c>
      <c r="AP2414" s="6">
        <f t="shared" si="33164"/>
        <v>479487</v>
      </c>
      <c r="AQ2414" s="6">
        <f t="shared" si="33164"/>
        <v>479487</v>
      </c>
      <c r="AR2414" s="6">
        <f t="shared" si="33164"/>
        <v>479487</v>
      </c>
      <c r="AS2414" s="6">
        <f t="shared" si="33164"/>
        <v>479487</v>
      </c>
      <c r="AT2414" s="6">
        <f t="shared" si="33164"/>
        <v>479487</v>
      </c>
      <c r="AU2414" s="6">
        <f t="shared" si="33164"/>
        <v>479487</v>
      </c>
      <c r="AV2414" s="6">
        <f t="shared" si="33164"/>
        <v>479487</v>
      </c>
      <c r="AW2414" s="6">
        <f t="shared" si="33164"/>
        <v>479487</v>
      </c>
      <c r="AX2414" s="6">
        <f t="shared" si="33164"/>
        <v>479487</v>
      </c>
      <c r="AY2414" s="6">
        <f t="shared" si="33164"/>
        <v>479487</v>
      </c>
      <c r="AZ2414" s="6">
        <f t="shared" si="33164"/>
        <v>479487</v>
      </c>
      <c r="BA2414" s="6">
        <f t="shared" si="33164"/>
        <v>479487</v>
      </c>
      <c r="BB2414" s="6">
        <f t="shared" si="33164"/>
        <v>479487</v>
      </c>
      <c r="BC2414" s="6">
        <f t="shared" si="33164"/>
        <v>479487</v>
      </c>
      <c r="BD2414" s="6">
        <f t="shared" si="33164"/>
        <v>479487</v>
      </c>
      <c r="BE2414" s="6">
        <f t="shared" si="33164"/>
        <v>479487</v>
      </c>
      <c r="BF2414" s="6">
        <f t="shared" si="33164"/>
        <v>479487</v>
      </c>
      <c r="BG2414" s="6">
        <f t="shared" si="33164"/>
        <v>479487</v>
      </c>
      <c r="BH2414" s="6">
        <f t="shared" si="33164"/>
        <v>479487</v>
      </c>
      <c r="BI2414" s="6">
        <f t="shared" si="33164"/>
        <v>479487</v>
      </c>
      <c r="BJ2414" s="6">
        <f t="shared" si="33164"/>
        <v>479487</v>
      </c>
      <c r="BK2414" s="6">
        <f t="shared" si="33164"/>
        <v>479487</v>
      </c>
      <c r="BL2414" s="6">
        <f t="shared" si="33164"/>
        <v>479487</v>
      </c>
      <c r="BM2414" s="6">
        <f t="shared" si="33164"/>
        <v>479487</v>
      </c>
      <c r="BN2414" s="6">
        <f t="shared" si="33164"/>
        <v>479487</v>
      </c>
      <c r="BO2414" s="6">
        <f t="shared" si="33164"/>
        <v>479487</v>
      </c>
      <c r="BP2414" s="6">
        <f t="shared" si="33164"/>
        <v>479487</v>
      </c>
      <c r="BQ2414" s="6">
        <f t="shared" si="33164"/>
        <v>479487</v>
      </c>
      <c r="BR2414" s="6">
        <f t="shared" si="33164"/>
        <v>479487</v>
      </c>
      <c r="BS2414" s="6">
        <f t="shared" ref="BS2414:CG2414" si="33165">SUM(BS2415+BS2418+BS2421)</f>
        <v>479487</v>
      </c>
      <c r="BT2414" s="6">
        <f t="shared" si="33165"/>
        <v>479487</v>
      </c>
      <c r="BU2414" s="6">
        <f t="shared" si="33165"/>
        <v>479487</v>
      </c>
      <c r="BV2414" s="6">
        <f t="shared" si="33165"/>
        <v>479487</v>
      </c>
      <c r="BW2414" s="6">
        <f t="shared" si="33165"/>
        <v>479487</v>
      </c>
      <c r="BX2414" s="6">
        <f t="shared" si="33165"/>
        <v>479487</v>
      </c>
      <c r="BY2414" s="6">
        <f t="shared" si="33165"/>
        <v>479487</v>
      </c>
      <c r="BZ2414" s="6">
        <f t="shared" si="33165"/>
        <v>479487</v>
      </c>
      <c r="CA2414" s="6">
        <f t="shared" si="33165"/>
        <v>479487</v>
      </c>
      <c r="CB2414" s="6">
        <f t="shared" si="33165"/>
        <v>479487</v>
      </c>
      <c r="CC2414" s="6">
        <f t="shared" si="33165"/>
        <v>479486</v>
      </c>
      <c r="CD2414" s="6">
        <f t="shared" si="33165"/>
        <v>479484</v>
      </c>
      <c r="CE2414" s="6">
        <f t="shared" si="33165"/>
        <v>479484</v>
      </c>
      <c r="CF2414" s="6">
        <f t="shared" si="33165"/>
        <v>479484</v>
      </c>
      <c r="CG2414" s="6">
        <f t="shared" si="33165"/>
        <v>479484</v>
      </c>
      <c r="CH2414" s="107">
        <f>F2414-SUM(G2414:CG2414)</f>
        <v>0</v>
      </c>
      <c r="CI2414" s="107" t="str">
        <f>IF(C2414="","",SUM(G2414:CG2414))</f>
        <v/>
      </c>
      <c r="CJ2414" s="67" t="str">
        <f>IF(C2414="","",F2414=CI2414)</f>
        <v/>
      </c>
    </row>
    <row r="2415" spans="1:89" s="5" customFormat="1" ht="15" customHeight="1" x14ac:dyDescent="0.3">
      <c r="A2415" s="171" t="s">
        <v>1705</v>
      </c>
      <c r="B2415" s="155" t="s">
        <v>1706</v>
      </c>
      <c r="C2415" s="168" t="s">
        <v>1707</v>
      </c>
      <c r="D2415" s="158">
        <v>72</v>
      </c>
      <c r="E2415" s="161">
        <v>237500</v>
      </c>
      <c r="F2415" s="164">
        <f t="shared" ref="F2415:F2421" si="33166">ROUND(E2415*D2415,0)</f>
        <v>17100000</v>
      </c>
      <c r="G2415" s="108"/>
      <c r="H2415" s="108"/>
      <c r="I2415" s="108"/>
      <c r="J2415" s="108"/>
      <c r="K2415" s="108"/>
      <c r="L2415" s="108"/>
      <c r="M2415" s="108"/>
      <c r="N2415" s="108"/>
      <c r="O2415" s="108"/>
      <c r="P2415" s="108"/>
      <c r="Q2415" s="108"/>
      <c r="R2415" s="108"/>
      <c r="S2415" s="108"/>
      <c r="T2415" s="108"/>
      <c r="U2415" s="108">
        <f>ROUND($F2415/65,0)</f>
        <v>263077</v>
      </c>
      <c r="V2415" s="108">
        <f t="shared" ref="V2415:CB2415" si="33167">ROUND($F2415/65,0)</f>
        <v>263077</v>
      </c>
      <c r="W2415" s="108">
        <f t="shared" si="33167"/>
        <v>263077</v>
      </c>
      <c r="X2415" s="108">
        <f t="shared" si="33167"/>
        <v>263077</v>
      </c>
      <c r="Y2415" s="108">
        <f t="shared" si="33167"/>
        <v>263077</v>
      </c>
      <c r="Z2415" s="108">
        <f t="shared" si="33167"/>
        <v>263077</v>
      </c>
      <c r="AA2415" s="108">
        <f t="shared" si="33167"/>
        <v>263077</v>
      </c>
      <c r="AB2415" s="108">
        <f t="shared" si="33167"/>
        <v>263077</v>
      </c>
      <c r="AC2415" s="108">
        <f t="shared" si="33167"/>
        <v>263077</v>
      </c>
      <c r="AD2415" s="108">
        <f t="shared" si="33167"/>
        <v>263077</v>
      </c>
      <c r="AE2415" s="108">
        <f t="shared" si="33167"/>
        <v>263077</v>
      </c>
      <c r="AF2415" s="108">
        <f t="shared" si="33167"/>
        <v>263077</v>
      </c>
      <c r="AG2415" s="108">
        <f t="shared" si="33167"/>
        <v>263077</v>
      </c>
      <c r="AH2415" s="108">
        <f t="shared" si="33167"/>
        <v>263077</v>
      </c>
      <c r="AI2415" s="108">
        <f t="shared" si="33167"/>
        <v>263077</v>
      </c>
      <c r="AJ2415" s="108">
        <f t="shared" si="33167"/>
        <v>263077</v>
      </c>
      <c r="AK2415" s="108">
        <f t="shared" si="33167"/>
        <v>263077</v>
      </c>
      <c r="AL2415" s="108">
        <f t="shared" si="33167"/>
        <v>263077</v>
      </c>
      <c r="AM2415" s="108">
        <f t="shared" si="33167"/>
        <v>263077</v>
      </c>
      <c r="AN2415" s="108">
        <f t="shared" si="33167"/>
        <v>263077</v>
      </c>
      <c r="AO2415" s="108">
        <f t="shared" si="33167"/>
        <v>263077</v>
      </c>
      <c r="AP2415" s="108">
        <f t="shared" si="33167"/>
        <v>263077</v>
      </c>
      <c r="AQ2415" s="108">
        <f t="shared" si="33167"/>
        <v>263077</v>
      </c>
      <c r="AR2415" s="108">
        <f t="shared" si="33167"/>
        <v>263077</v>
      </c>
      <c r="AS2415" s="108">
        <f t="shared" si="33167"/>
        <v>263077</v>
      </c>
      <c r="AT2415" s="108">
        <f t="shared" si="33167"/>
        <v>263077</v>
      </c>
      <c r="AU2415" s="108">
        <f t="shared" si="33167"/>
        <v>263077</v>
      </c>
      <c r="AV2415" s="108">
        <f t="shared" si="33167"/>
        <v>263077</v>
      </c>
      <c r="AW2415" s="108">
        <f t="shared" si="33167"/>
        <v>263077</v>
      </c>
      <c r="AX2415" s="108">
        <f t="shared" si="33167"/>
        <v>263077</v>
      </c>
      <c r="AY2415" s="108">
        <f t="shared" si="33167"/>
        <v>263077</v>
      </c>
      <c r="AZ2415" s="108">
        <f t="shared" si="33167"/>
        <v>263077</v>
      </c>
      <c r="BA2415" s="108">
        <f t="shared" si="33167"/>
        <v>263077</v>
      </c>
      <c r="BB2415" s="108">
        <f t="shared" si="33167"/>
        <v>263077</v>
      </c>
      <c r="BC2415" s="108">
        <f t="shared" si="33167"/>
        <v>263077</v>
      </c>
      <c r="BD2415" s="108">
        <f t="shared" si="33167"/>
        <v>263077</v>
      </c>
      <c r="BE2415" s="108">
        <f t="shared" si="33167"/>
        <v>263077</v>
      </c>
      <c r="BF2415" s="108">
        <f t="shared" si="33167"/>
        <v>263077</v>
      </c>
      <c r="BG2415" s="108">
        <f t="shared" si="33167"/>
        <v>263077</v>
      </c>
      <c r="BH2415" s="108">
        <f t="shared" si="33167"/>
        <v>263077</v>
      </c>
      <c r="BI2415" s="108">
        <f t="shared" si="33167"/>
        <v>263077</v>
      </c>
      <c r="BJ2415" s="108">
        <f t="shared" si="33167"/>
        <v>263077</v>
      </c>
      <c r="BK2415" s="108">
        <f t="shared" si="33167"/>
        <v>263077</v>
      </c>
      <c r="BL2415" s="108">
        <f t="shared" si="33167"/>
        <v>263077</v>
      </c>
      <c r="BM2415" s="108">
        <f t="shared" si="33167"/>
        <v>263077</v>
      </c>
      <c r="BN2415" s="108">
        <f t="shared" si="33167"/>
        <v>263077</v>
      </c>
      <c r="BO2415" s="108">
        <f t="shared" si="33167"/>
        <v>263077</v>
      </c>
      <c r="BP2415" s="108">
        <f t="shared" si="33167"/>
        <v>263077</v>
      </c>
      <c r="BQ2415" s="108">
        <f t="shared" si="33167"/>
        <v>263077</v>
      </c>
      <c r="BR2415" s="108">
        <f t="shared" si="33167"/>
        <v>263077</v>
      </c>
      <c r="BS2415" s="108">
        <f t="shared" si="33167"/>
        <v>263077</v>
      </c>
      <c r="BT2415" s="108">
        <f t="shared" si="33167"/>
        <v>263077</v>
      </c>
      <c r="BU2415" s="108">
        <f t="shared" si="33167"/>
        <v>263077</v>
      </c>
      <c r="BV2415" s="108">
        <f t="shared" si="33167"/>
        <v>263077</v>
      </c>
      <c r="BW2415" s="108">
        <f t="shared" si="33167"/>
        <v>263077</v>
      </c>
      <c r="BX2415" s="108">
        <f t="shared" si="33167"/>
        <v>263077</v>
      </c>
      <c r="BY2415" s="108">
        <f t="shared" si="33167"/>
        <v>263077</v>
      </c>
      <c r="BZ2415" s="108">
        <f t="shared" si="33167"/>
        <v>263077</v>
      </c>
      <c r="CA2415" s="108">
        <f t="shared" si="33167"/>
        <v>263077</v>
      </c>
      <c r="CB2415" s="108">
        <f t="shared" si="33167"/>
        <v>263077</v>
      </c>
      <c r="CC2415" s="108">
        <f t="shared" ref="CC2415:CF2415" si="33168">ROUNDDOWN($F2415/65,0)</f>
        <v>263076</v>
      </c>
      <c r="CD2415" s="108">
        <f t="shared" si="33168"/>
        <v>263076</v>
      </c>
      <c r="CE2415" s="108">
        <f t="shared" si="33168"/>
        <v>263076</v>
      </c>
      <c r="CF2415" s="108">
        <f t="shared" si="33168"/>
        <v>263076</v>
      </c>
      <c r="CG2415" s="108">
        <f>ROUNDDOWN($F2415/65,0)</f>
        <v>263076</v>
      </c>
      <c r="CH2415" s="109">
        <f>IF(C2415="","",F2415-SUM(G2415:CG2415))</f>
        <v>0</v>
      </c>
      <c r="CI2415" s="107">
        <f>IF(C2415="","",SUM(G2415:CG2415))</f>
        <v>17100000</v>
      </c>
      <c r="CJ2415" s="67" t="b">
        <f>IF(C2415="","",F2415=CI2415)</f>
        <v>1</v>
      </c>
    </row>
    <row r="2416" spans="1:89" s="5" customFormat="1" x14ac:dyDescent="0.3">
      <c r="A2416" s="172"/>
      <c r="B2416" s="156"/>
      <c r="C2416" s="169"/>
      <c r="D2416" s="159"/>
      <c r="E2416" s="162"/>
      <c r="F2416" s="165"/>
      <c r="G2416" s="110"/>
      <c r="H2416" s="110"/>
      <c r="I2416" s="110"/>
      <c r="J2416" s="110"/>
      <c r="K2416" s="110"/>
      <c r="L2416" s="110"/>
      <c r="M2416" s="110"/>
      <c r="N2416" s="110"/>
      <c r="O2416" s="110"/>
      <c r="P2416" s="110"/>
      <c r="Q2416" s="110"/>
      <c r="R2416" s="110"/>
      <c r="S2416" s="110"/>
      <c r="T2416" s="110"/>
      <c r="U2416" s="110">
        <f t="shared" ref="U2416" si="33169">ROUND(U2415/$E2415,2)</f>
        <v>1.1100000000000001</v>
      </c>
      <c r="V2416" s="110">
        <f t="shared" ref="V2416:BR2416" si="33170">ROUND(V2415/$E2415,2)</f>
        <v>1.1100000000000001</v>
      </c>
      <c r="W2416" s="110">
        <f t="shared" si="33170"/>
        <v>1.1100000000000001</v>
      </c>
      <c r="X2416" s="110">
        <f t="shared" si="33170"/>
        <v>1.1100000000000001</v>
      </c>
      <c r="Y2416" s="110">
        <f t="shared" si="33170"/>
        <v>1.1100000000000001</v>
      </c>
      <c r="Z2416" s="110">
        <f t="shared" si="33170"/>
        <v>1.1100000000000001</v>
      </c>
      <c r="AA2416" s="110">
        <f t="shared" si="33170"/>
        <v>1.1100000000000001</v>
      </c>
      <c r="AB2416" s="110">
        <f t="shared" si="33170"/>
        <v>1.1100000000000001</v>
      </c>
      <c r="AC2416" s="110">
        <f t="shared" si="33170"/>
        <v>1.1100000000000001</v>
      </c>
      <c r="AD2416" s="110">
        <f t="shared" si="33170"/>
        <v>1.1100000000000001</v>
      </c>
      <c r="AE2416" s="110">
        <f t="shared" si="33170"/>
        <v>1.1100000000000001</v>
      </c>
      <c r="AF2416" s="110">
        <f t="shared" si="33170"/>
        <v>1.1100000000000001</v>
      </c>
      <c r="AG2416" s="110">
        <f t="shared" si="33170"/>
        <v>1.1100000000000001</v>
      </c>
      <c r="AH2416" s="110">
        <f t="shared" si="33170"/>
        <v>1.1100000000000001</v>
      </c>
      <c r="AI2416" s="110">
        <f t="shared" si="33170"/>
        <v>1.1100000000000001</v>
      </c>
      <c r="AJ2416" s="110">
        <f t="shared" si="33170"/>
        <v>1.1100000000000001</v>
      </c>
      <c r="AK2416" s="110">
        <f t="shared" si="33170"/>
        <v>1.1100000000000001</v>
      </c>
      <c r="AL2416" s="110">
        <f t="shared" si="33170"/>
        <v>1.1100000000000001</v>
      </c>
      <c r="AM2416" s="110">
        <f t="shared" si="33170"/>
        <v>1.1100000000000001</v>
      </c>
      <c r="AN2416" s="110">
        <f t="shared" si="33170"/>
        <v>1.1100000000000001</v>
      </c>
      <c r="AO2416" s="110">
        <f t="shared" si="33170"/>
        <v>1.1100000000000001</v>
      </c>
      <c r="AP2416" s="110">
        <f t="shared" si="33170"/>
        <v>1.1100000000000001</v>
      </c>
      <c r="AQ2416" s="110">
        <f t="shared" si="33170"/>
        <v>1.1100000000000001</v>
      </c>
      <c r="AR2416" s="110">
        <f t="shared" si="33170"/>
        <v>1.1100000000000001</v>
      </c>
      <c r="AS2416" s="110">
        <f t="shared" si="33170"/>
        <v>1.1100000000000001</v>
      </c>
      <c r="AT2416" s="110">
        <f t="shared" si="33170"/>
        <v>1.1100000000000001</v>
      </c>
      <c r="AU2416" s="110">
        <f t="shared" si="33170"/>
        <v>1.1100000000000001</v>
      </c>
      <c r="AV2416" s="110">
        <f t="shared" si="33170"/>
        <v>1.1100000000000001</v>
      </c>
      <c r="AW2416" s="110">
        <f t="shared" si="33170"/>
        <v>1.1100000000000001</v>
      </c>
      <c r="AX2416" s="110">
        <f t="shared" si="33170"/>
        <v>1.1100000000000001</v>
      </c>
      <c r="AY2416" s="110">
        <f t="shared" si="33170"/>
        <v>1.1100000000000001</v>
      </c>
      <c r="AZ2416" s="110">
        <f t="shared" si="33170"/>
        <v>1.1100000000000001</v>
      </c>
      <c r="BA2416" s="110">
        <f t="shared" si="33170"/>
        <v>1.1100000000000001</v>
      </c>
      <c r="BB2416" s="110">
        <f t="shared" si="33170"/>
        <v>1.1100000000000001</v>
      </c>
      <c r="BC2416" s="110">
        <f t="shared" si="33170"/>
        <v>1.1100000000000001</v>
      </c>
      <c r="BD2416" s="110">
        <f t="shared" si="33170"/>
        <v>1.1100000000000001</v>
      </c>
      <c r="BE2416" s="110">
        <f t="shared" si="33170"/>
        <v>1.1100000000000001</v>
      </c>
      <c r="BF2416" s="110">
        <f t="shared" si="33170"/>
        <v>1.1100000000000001</v>
      </c>
      <c r="BG2416" s="110">
        <f t="shared" si="33170"/>
        <v>1.1100000000000001</v>
      </c>
      <c r="BH2416" s="110">
        <f t="shared" si="33170"/>
        <v>1.1100000000000001</v>
      </c>
      <c r="BI2416" s="110">
        <f t="shared" si="33170"/>
        <v>1.1100000000000001</v>
      </c>
      <c r="BJ2416" s="110">
        <f t="shared" si="33170"/>
        <v>1.1100000000000001</v>
      </c>
      <c r="BK2416" s="110">
        <f t="shared" si="33170"/>
        <v>1.1100000000000001</v>
      </c>
      <c r="BL2416" s="110">
        <f t="shared" si="33170"/>
        <v>1.1100000000000001</v>
      </c>
      <c r="BM2416" s="110">
        <f t="shared" si="33170"/>
        <v>1.1100000000000001</v>
      </c>
      <c r="BN2416" s="110">
        <f t="shared" si="33170"/>
        <v>1.1100000000000001</v>
      </c>
      <c r="BO2416" s="110">
        <f t="shared" si="33170"/>
        <v>1.1100000000000001</v>
      </c>
      <c r="BP2416" s="110">
        <f t="shared" si="33170"/>
        <v>1.1100000000000001</v>
      </c>
      <c r="BQ2416" s="110">
        <f t="shared" si="33170"/>
        <v>1.1100000000000001</v>
      </c>
      <c r="BR2416" s="110">
        <f t="shared" si="33170"/>
        <v>1.1100000000000001</v>
      </c>
      <c r="BS2416" s="110">
        <f t="shared" ref="BS2416:CF2416" si="33171">ROUNDDOWN(BS2415/$E2415,2)</f>
        <v>1.1000000000000001</v>
      </c>
      <c r="BT2416" s="110">
        <f t="shared" si="33171"/>
        <v>1.1000000000000001</v>
      </c>
      <c r="BU2416" s="110">
        <f t="shared" si="33171"/>
        <v>1.1000000000000001</v>
      </c>
      <c r="BV2416" s="110">
        <f t="shared" si="33171"/>
        <v>1.1000000000000001</v>
      </c>
      <c r="BW2416" s="110">
        <f t="shared" si="33171"/>
        <v>1.1000000000000001</v>
      </c>
      <c r="BX2416" s="110">
        <f t="shared" si="33171"/>
        <v>1.1000000000000001</v>
      </c>
      <c r="BY2416" s="110">
        <f t="shared" si="33171"/>
        <v>1.1000000000000001</v>
      </c>
      <c r="BZ2416" s="110">
        <f t="shared" si="33171"/>
        <v>1.1000000000000001</v>
      </c>
      <c r="CA2416" s="110">
        <f t="shared" si="33171"/>
        <v>1.1000000000000001</v>
      </c>
      <c r="CB2416" s="110">
        <f t="shared" si="33171"/>
        <v>1.1000000000000001</v>
      </c>
      <c r="CC2416" s="110">
        <f t="shared" si="33171"/>
        <v>1.1000000000000001</v>
      </c>
      <c r="CD2416" s="110">
        <f t="shared" si="33171"/>
        <v>1.1000000000000001</v>
      </c>
      <c r="CE2416" s="110">
        <f t="shared" si="33171"/>
        <v>1.1000000000000001</v>
      </c>
      <c r="CF2416" s="110">
        <f t="shared" si="33171"/>
        <v>1.1000000000000001</v>
      </c>
      <c r="CG2416" s="110">
        <f>ROUNDDOWN(CG2415/$E2415,2)</f>
        <v>1.1000000000000001</v>
      </c>
      <c r="CH2416" s="117">
        <f>IF(C2415="","",D2415-SUM(G2416:CG2416))</f>
        <v>5.6843418860808015E-14</v>
      </c>
      <c r="CI2416" s="112">
        <f>IF(C2415="","",SUM(G2416:CG2416))</f>
        <v>71.999999999999943</v>
      </c>
      <c r="CJ2416" s="67" t="b">
        <f>IF(C2415="","",D2415=CI2416)</f>
        <v>0</v>
      </c>
      <c r="CK2416" s="5" t="s">
        <v>1881</v>
      </c>
    </row>
    <row r="2417" spans="1:89" s="5" customFormat="1" x14ac:dyDescent="0.3">
      <c r="A2417" s="173"/>
      <c r="B2417" s="157"/>
      <c r="C2417" s="170"/>
      <c r="D2417" s="160"/>
      <c r="E2417" s="163"/>
      <c r="F2417" s="166"/>
      <c r="G2417" s="113"/>
      <c r="H2417" s="113"/>
      <c r="I2417" s="113"/>
      <c r="J2417" s="113"/>
      <c r="K2417" s="113"/>
      <c r="L2417" s="113"/>
      <c r="M2417" s="113"/>
      <c r="N2417" s="113"/>
      <c r="O2417" s="113"/>
      <c r="P2417" s="113"/>
      <c r="Q2417" s="113"/>
      <c r="R2417" s="113"/>
      <c r="S2417" s="113"/>
      <c r="T2417" s="113"/>
      <c r="U2417" s="113">
        <f t="shared" ref="U2417" si="33172">U2415/$F2415</f>
        <v>1.5384619883040936E-2</v>
      </c>
      <c r="V2417" s="113">
        <f t="shared" ref="V2417:CG2417" si="33173">V2415/$F2415</f>
        <v>1.5384619883040936E-2</v>
      </c>
      <c r="W2417" s="113">
        <f t="shared" si="33173"/>
        <v>1.5384619883040936E-2</v>
      </c>
      <c r="X2417" s="113">
        <f t="shared" si="33173"/>
        <v>1.5384619883040936E-2</v>
      </c>
      <c r="Y2417" s="113">
        <f t="shared" si="33173"/>
        <v>1.5384619883040936E-2</v>
      </c>
      <c r="Z2417" s="113">
        <f t="shared" si="33173"/>
        <v>1.5384619883040936E-2</v>
      </c>
      <c r="AA2417" s="113">
        <f t="shared" si="33173"/>
        <v>1.5384619883040936E-2</v>
      </c>
      <c r="AB2417" s="113">
        <f t="shared" si="33173"/>
        <v>1.5384619883040936E-2</v>
      </c>
      <c r="AC2417" s="113">
        <f t="shared" si="33173"/>
        <v>1.5384619883040936E-2</v>
      </c>
      <c r="AD2417" s="113">
        <f t="shared" si="33173"/>
        <v>1.5384619883040936E-2</v>
      </c>
      <c r="AE2417" s="113">
        <f t="shared" si="33173"/>
        <v>1.5384619883040936E-2</v>
      </c>
      <c r="AF2417" s="113">
        <f t="shared" si="33173"/>
        <v>1.5384619883040936E-2</v>
      </c>
      <c r="AG2417" s="113">
        <f t="shared" si="33173"/>
        <v>1.5384619883040936E-2</v>
      </c>
      <c r="AH2417" s="113">
        <f t="shared" si="33173"/>
        <v>1.5384619883040936E-2</v>
      </c>
      <c r="AI2417" s="113">
        <f t="shared" si="33173"/>
        <v>1.5384619883040936E-2</v>
      </c>
      <c r="AJ2417" s="113">
        <f t="shared" si="33173"/>
        <v>1.5384619883040936E-2</v>
      </c>
      <c r="AK2417" s="113">
        <f t="shared" si="33173"/>
        <v>1.5384619883040936E-2</v>
      </c>
      <c r="AL2417" s="113">
        <f t="shared" si="33173"/>
        <v>1.5384619883040936E-2</v>
      </c>
      <c r="AM2417" s="113">
        <f t="shared" si="33173"/>
        <v>1.5384619883040936E-2</v>
      </c>
      <c r="AN2417" s="113">
        <f t="shared" si="33173"/>
        <v>1.5384619883040936E-2</v>
      </c>
      <c r="AO2417" s="113">
        <f t="shared" si="33173"/>
        <v>1.5384619883040936E-2</v>
      </c>
      <c r="AP2417" s="113">
        <f t="shared" si="33173"/>
        <v>1.5384619883040936E-2</v>
      </c>
      <c r="AQ2417" s="113">
        <f t="shared" si="33173"/>
        <v>1.5384619883040936E-2</v>
      </c>
      <c r="AR2417" s="113">
        <f t="shared" si="33173"/>
        <v>1.5384619883040936E-2</v>
      </c>
      <c r="AS2417" s="113">
        <f t="shared" si="33173"/>
        <v>1.5384619883040936E-2</v>
      </c>
      <c r="AT2417" s="113">
        <f t="shared" si="33173"/>
        <v>1.5384619883040936E-2</v>
      </c>
      <c r="AU2417" s="113">
        <f t="shared" si="33173"/>
        <v>1.5384619883040936E-2</v>
      </c>
      <c r="AV2417" s="113">
        <f t="shared" si="33173"/>
        <v>1.5384619883040936E-2</v>
      </c>
      <c r="AW2417" s="113">
        <f t="shared" si="33173"/>
        <v>1.5384619883040936E-2</v>
      </c>
      <c r="AX2417" s="113">
        <f t="shared" si="33173"/>
        <v>1.5384619883040936E-2</v>
      </c>
      <c r="AY2417" s="113">
        <f t="shared" si="33173"/>
        <v>1.5384619883040936E-2</v>
      </c>
      <c r="AZ2417" s="113">
        <f t="shared" si="33173"/>
        <v>1.5384619883040936E-2</v>
      </c>
      <c r="BA2417" s="113">
        <f t="shared" si="33173"/>
        <v>1.5384619883040936E-2</v>
      </c>
      <c r="BB2417" s="113">
        <f t="shared" si="33173"/>
        <v>1.5384619883040936E-2</v>
      </c>
      <c r="BC2417" s="113">
        <f t="shared" si="33173"/>
        <v>1.5384619883040936E-2</v>
      </c>
      <c r="BD2417" s="113">
        <f t="shared" si="33173"/>
        <v>1.5384619883040936E-2</v>
      </c>
      <c r="BE2417" s="113">
        <f t="shared" si="33173"/>
        <v>1.5384619883040936E-2</v>
      </c>
      <c r="BF2417" s="113">
        <f t="shared" si="33173"/>
        <v>1.5384619883040936E-2</v>
      </c>
      <c r="BG2417" s="113">
        <f t="shared" si="33173"/>
        <v>1.5384619883040936E-2</v>
      </c>
      <c r="BH2417" s="113">
        <f t="shared" si="33173"/>
        <v>1.5384619883040936E-2</v>
      </c>
      <c r="BI2417" s="113">
        <f t="shared" si="33173"/>
        <v>1.5384619883040936E-2</v>
      </c>
      <c r="BJ2417" s="113">
        <f t="shared" si="33173"/>
        <v>1.5384619883040936E-2</v>
      </c>
      <c r="BK2417" s="113">
        <f t="shared" si="33173"/>
        <v>1.5384619883040936E-2</v>
      </c>
      <c r="BL2417" s="113">
        <f t="shared" si="33173"/>
        <v>1.5384619883040936E-2</v>
      </c>
      <c r="BM2417" s="113">
        <f t="shared" si="33173"/>
        <v>1.5384619883040936E-2</v>
      </c>
      <c r="BN2417" s="113">
        <f t="shared" si="33173"/>
        <v>1.5384619883040936E-2</v>
      </c>
      <c r="BO2417" s="113">
        <f t="shared" si="33173"/>
        <v>1.5384619883040936E-2</v>
      </c>
      <c r="BP2417" s="113">
        <f t="shared" si="33173"/>
        <v>1.5384619883040936E-2</v>
      </c>
      <c r="BQ2417" s="113">
        <f t="shared" si="33173"/>
        <v>1.5384619883040936E-2</v>
      </c>
      <c r="BR2417" s="113">
        <f t="shared" si="33173"/>
        <v>1.5384619883040936E-2</v>
      </c>
      <c r="BS2417" s="113">
        <f t="shared" si="33173"/>
        <v>1.5384619883040936E-2</v>
      </c>
      <c r="BT2417" s="113">
        <f t="shared" si="33173"/>
        <v>1.5384619883040936E-2</v>
      </c>
      <c r="BU2417" s="113">
        <f t="shared" si="33173"/>
        <v>1.5384619883040936E-2</v>
      </c>
      <c r="BV2417" s="113">
        <f t="shared" si="33173"/>
        <v>1.5384619883040936E-2</v>
      </c>
      <c r="BW2417" s="113">
        <f t="shared" si="33173"/>
        <v>1.5384619883040936E-2</v>
      </c>
      <c r="BX2417" s="113">
        <f t="shared" si="33173"/>
        <v>1.5384619883040936E-2</v>
      </c>
      <c r="BY2417" s="113">
        <f t="shared" si="33173"/>
        <v>1.5384619883040936E-2</v>
      </c>
      <c r="BZ2417" s="113">
        <f t="shared" si="33173"/>
        <v>1.5384619883040936E-2</v>
      </c>
      <c r="CA2417" s="113">
        <f t="shared" si="33173"/>
        <v>1.5384619883040936E-2</v>
      </c>
      <c r="CB2417" s="113">
        <f t="shared" si="33173"/>
        <v>1.5384619883040936E-2</v>
      </c>
      <c r="CC2417" s="113">
        <f t="shared" si="33173"/>
        <v>1.5384561403508771E-2</v>
      </c>
      <c r="CD2417" s="113">
        <f t="shared" si="33173"/>
        <v>1.5384561403508771E-2</v>
      </c>
      <c r="CE2417" s="113">
        <f t="shared" si="33173"/>
        <v>1.5384561403508771E-2</v>
      </c>
      <c r="CF2417" s="113">
        <f t="shared" si="33173"/>
        <v>1.5384561403508771E-2</v>
      </c>
      <c r="CG2417" s="113">
        <f t="shared" si="33173"/>
        <v>1.5384561403508771E-2</v>
      </c>
      <c r="CH2417" s="114">
        <f>IF(C2415="","",100%-SUM(G2417:CG2417))</f>
        <v>-1.1102230246251565E-15</v>
      </c>
      <c r="CI2417" s="115">
        <f>IF(C2415="","",SUM(G2417:CG2417))</f>
        <v>1.0000000000000011</v>
      </c>
      <c r="CJ2417" s="67" t="b">
        <f>IF(C2415="","",SUM(G2417:CG2417)=CI2417)</f>
        <v>1</v>
      </c>
    </row>
    <row r="2418" spans="1:89" s="5" customFormat="1" ht="15" customHeight="1" x14ac:dyDescent="0.3">
      <c r="A2418" s="171" t="s">
        <v>1708</v>
      </c>
      <c r="B2418" s="155" t="s">
        <v>1709</v>
      </c>
      <c r="C2418" s="168" t="s">
        <v>1707</v>
      </c>
      <c r="D2418" s="158">
        <v>72</v>
      </c>
      <c r="E2418" s="161">
        <v>118750</v>
      </c>
      <c r="F2418" s="164">
        <f t="shared" si="33166"/>
        <v>8550000</v>
      </c>
      <c r="G2418" s="108">
        <v>127644</v>
      </c>
      <c r="H2418" s="108">
        <v>109615</v>
      </c>
      <c r="I2418" s="108">
        <v>109615</v>
      </c>
      <c r="J2418" s="108">
        <v>109615</v>
      </c>
      <c r="K2418" s="108">
        <v>109615</v>
      </c>
      <c r="L2418" s="108">
        <v>109615</v>
      </c>
      <c r="M2418" s="108">
        <v>109615</v>
      </c>
      <c r="N2418" s="108">
        <v>109615</v>
      </c>
      <c r="O2418" s="108">
        <v>109615</v>
      </c>
      <c r="P2418" s="108">
        <v>109615</v>
      </c>
      <c r="Q2418" s="108">
        <v>109615</v>
      </c>
      <c r="R2418" s="108">
        <v>109615</v>
      </c>
      <c r="S2418" s="108">
        <v>109615</v>
      </c>
      <c r="T2418" s="108">
        <f>1516679-SUM(G2418:S2418)</f>
        <v>73655</v>
      </c>
      <c r="U2418" s="108">
        <f>ROUND(($F2418-SUM($G2418:$T2418))/65,0)</f>
        <v>108205</v>
      </c>
      <c r="V2418" s="108">
        <f t="shared" ref="V2418:CC2418" si="33174">ROUND(($F2418-SUM($G2418:$T2418))/65,0)</f>
        <v>108205</v>
      </c>
      <c r="W2418" s="108">
        <f t="shared" si="33174"/>
        <v>108205</v>
      </c>
      <c r="X2418" s="108">
        <f t="shared" si="33174"/>
        <v>108205</v>
      </c>
      <c r="Y2418" s="108">
        <f t="shared" si="33174"/>
        <v>108205</v>
      </c>
      <c r="Z2418" s="108">
        <f t="shared" si="33174"/>
        <v>108205</v>
      </c>
      <c r="AA2418" s="108">
        <f t="shared" si="33174"/>
        <v>108205</v>
      </c>
      <c r="AB2418" s="108">
        <f t="shared" si="33174"/>
        <v>108205</v>
      </c>
      <c r="AC2418" s="108">
        <f t="shared" si="33174"/>
        <v>108205</v>
      </c>
      <c r="AD2418" s="108">
        <f t="shared" si="33174"/>
        <v>108205</v>
      </c>
      <c r="AE2418" s="108">
        <f t="shared" si="33174"/>
        <v>108205</v>
      </c>
      <c r="AF2418" s="108">
        <f t="shared" si="33174"/>
        <v>108205</v>
      </c>
      <c r="AG2418" s="108">
        <f t="shared" si="33174"/>
        <v>108205</v>
      </c>
      <c r="AH2418" s="108">
        <f t="shared" si="33174"/>
        <v>108205</v>
      </c>
      <c r="AI2418" s="108">
        <f t="shared" si="33174"/>
        <v>108205</v>
      </c>
      <c r="AJ2418" s="108">
        <f t="shared" si="33174"/>
        <v>108205</v>
      </c>
      <c r="AK2418" s="108">
        <f t="shared" si="33174"/>
        <v>108205</v>
      </c>
      <c r="AL2418" s="108">
        <f t="shared" si="33174"/>
        <v>108205</v>
      </c>
      <c r="AM2418" s="108">
        <f t="shared" si="33174"/>
        <v>108205</v>
      </c>
      <c r="AN2418" s="108">
        <f t="shared" si="33174"/>
        <v>108205</v>
      </c>
      <c r="AO2418" s="108">
        <f t="shared" si="33174"/>
        <v>108205</v>
      </c>
      <c r="AP2418" s="108">
        <f t="shared" si="33174"/>
        <v>108205</v>
      </c>
      <c r="AQ2418" s="108">
        <f t="shared" si="33174"/>
        <v>108205</v>
      </c>
      <c r="AR2418" s="108">
        <f t="shared" si="33174"/>
        <v>108205</v>
      </c>
      <c r="AS2418" s="108">
        <f t="shared" si="33174"/>
        <v>108205</v>
      </c>
      <c r="AT2418" s="108">
        <f t="shared" si="33174"/>
        <v>108205</v>
      </c>
      <c r="AU2418" s="108">
        <f t="shared" si="33174"/>
        <v>108205</v>
      </c>
      <c r="AV2418" s="108">
        <f t="shared" si="33174"/>
        <v>108205</v>
      </c>
      <c r="AW2418" s="108">
        <f t="shared" si="33174"/>
        <v>108205</v>
      </c>
      <c r="AX2418" s="108">
        <f t="shared" si="33174"/>
        <v>108205</v>
      </c>
      <c r="AY2418" s="108">
        <f t="shared" si="33174"/>
        <v>108205</v>
      </c>
      <c r="AZ2418" s="108">
        <f t="shared" si="33174"/>
        <v>108205</v>
      </c>
      <c r="BA2418" s="108">
        <f t="shared" si="33174"/>
        <v>108205</v>
      </c>
      <c r="BB2418" s="108">
        <f t="shared" si="33174"/>
        <v>108205</v>
      </c>
      <c r="BC2418" s="108">
        <f t="shared" si="33174"/>
        <v>108205</v>
      </c>
      <c r="BD2418" s="108">
        <f t="shared" si="33174"/>
        <v>108205</v>
      </c>
      <c r="BE2418" s="108">
        <f t="shared" si="33174"/>
        <v>108205</v>
      </c>
      <c r="BF2418" s="108">
        <f t="shared" si="33174"/>
        <v>108205</v>
      </c>
      <c r="BG2418" s="108">
        <f t="shared" si="33174"/>
        <v>108205</v>
      </c>
      <c r="BH2418" s="108">
        <f t="shared" si="33174"/>
        <v>108205</v>
      </c>
      <c r="BI2418" s="108">
        <f t="shared" si="33174"/>
        <v>108205</v>
      </c>
      <c r="BJ2418" s="108">
        <f t="shared" si="33174"/>
        <v>108205</v>
      </c>
      <c r="BK2418" s="108">
        <f t="shared" si="33174"/>
        <v>108205</v>
      </c>
      <c r="BL2418" s="108">
        <f t="shared" si="33174"/>
        <v>108205</v>
      </c>
      <c r="BM2418" s="108">
        <f t="shared" si="33174"/>
        <v>108205</v>
      </c>
      <c r="BN2418" s="108">
        <f t="shared" si="33174"/>
        <v>108205</v>
      </c>
      <c r="BO2418" s="108">
        <f t="shared" si="33174"/>
        <v>108205</v>
      </c>
      <c r="BP2418" s="108">
        <f t="shared" si="33174"/>
        <v>108205</v>
      </c>
      <c r="BQ2418" s="108">
        <f t="shared" si="33174"/>
        <v>108205</v>
      </c>
      <c r="BR2418" s="108">
        <f t="shared" si="33174"/>
        <v>108205</v>
      </c>
      <c r="BS2418" s="108">
        <f t="shared" si="33174"/>
        <v>108205</v>
      </c>
      <c r="BT2418" s="108">
        <f t="shared" si="33174"/>
        <v>108205</v>
      </c>
      <c r="BU2418" s="108">
        <f t="shared" si="33174"/>
        <v>108205</v>
      </c>
      <c r="BV2418" s="108">
        <f t="shared" si="33174"/>
        <v>108205</v>
      </c>
      <c r="BW2418" s="108">
        <f t="shared" si="33174"/>
        <v>108205</v>
      </c>
      <c r="BX2418" s="108">
        <f t="shared" si="33174"/>
        <v>108205</v>
      </c>
      <c r="BY2418" s="108">
        <f t="shared" si="33174"/>
        <v>108205</v>
      </c>
      <c r="BZ2418" s="108">
        <f t="shared" si="33174"/>
        <v>108205</v>
      </c>
      <c r="CA2418" s="108">
        <f t="shared" si="33174"/>
        <v>108205</v>
      </c>
      <c r="CB2418" s="108">
        <f t="shared" si="33174"/>
        <v>108205</v>
      </c>
      <c r="CC2418" s="108">
        <f t="shared" si="33174"/>
        <v>108205</v>
      </c>
      <c r="CD2418" s="108">
        <f t="shared" ref="CD2418:CF2418" si="33175">ROUNDDOWN(($F2418-SUM($G2418:$T2418))/65,0)</f>
        <v>108204</v>
      </c>
      <c r="CE2418" s="108">
        <f t="shared" si="33175"/>
        <v>108204</v>
      </c>
      <c r="CF2418" s="108">
        <f t="shared" si="33175"/>
        <v>108204</v>
      </c>
      <c r="CG2418" s="108">
        <f>ROUNDDOWN(($F2418-SUM($G2418:$T2418))/65,0)</f>
        <v>108204</v>
      </c>
      <c r="CH2418" s="109">
        <f>IF(C2418="","",F2418-SUM(G2418:CG2418))</f>
        <v>0</v>
      </c>
      <c r="CI2418" s="107">
        <f>IF(C2418="","",SUM(G2418:CG2418))</f>
        <v>8550000</v>
      </c>
      <c r="CJ2418" s="67" t="b">
        <f>IF(C2418="","",F2418=CI2418)</f>
        <v>1</v>
      </c>
    </row>
    <row r="2419" spans="1:89" s="5" customFormat="1" x14ac:dyDescent="0.3">
      <c r="A2419" s="172"/>
      <c r="B2419" s="156"/>
      <c r="C2419" s="169"/>
      <c r="D2419" s="159"/>
      <c r="E2419" s="162"/>
      <c r="F2419" s="165"/>
      <c r="G2419" s="110">
        <f t="shared" ref="G2419:U2419" si="33176">ROUND(G2418/$E2418,2)</f>
        <v>1.07</v>
      </c>
      <c r="H2419" s="110">
        <f t="shared" ref="H2419:T2419" si="33177">ROUND(H2418/$E2418,2)</f>
        <v>0.92</v>
      </c>
      <c r="I2419" s="110">
        <f t="shared" si="33177"/>
        <v>0.92</v>
      </c>
      <c r="J2419" s="110">
        <f t="shared" si="33177"/>
        <v>0.92</v>
      </c>
      <c r="K2419" s="110">
        <f t="shared" si="33177"/>
        <v>0.92</v>
      </c>
      <c r="L2419" s="110">
        <f t="shared" si="33177"/>
        <v>0.92</v>
      </c>
      <c r="M2419" s="110">
        <f t="shared" si="33177"/>
        <v>0.92</v>
      </c>
      <c r="N2419" s="110">
        <f t="shared" si="33177"/>
        <v>0.92</v>
      </c>
      <c r="O2419" s="110">
        <f t="shared" si="33177"/>
        <v>0.92</v>
      </c>
      <c r="P2419" s="110">
        <f t="shared" si="33177"/>
        <v>0.92</v>
      </c>
      <c r="Q2419" s="110">
        <f t="shared" si="33177"/>
        <v>0.92</v>
      </c>
      <c r="R2419" s="110">
        <f t="shared" si="33177"/>
        <v>0.92</v>
      </c>
      <c r="S2419" s="110">
        <f t="shared" si="33177"/>
        <v>0.92</v>
      </c>
      <c r="T2419" s="110">
        <f t="shared" si="33177"/>
        <v>0.62</v>
      </c>
      <c r="U2419" s="110">
        <f t="shared" si="33176"/>
        <v>0.91</v>
      </c>
      <c r="V2419" s="110">
        <f t="shared" ref="V2419:BU2419" si="33178">ROUND(V2418/$E2418,2)</f>
        <v>0.91</v>
      </c>
      <c r="W2419" s="110">
        <f t="shared" si="33178"/>
        <v>0.91</v>
      </c>
      <c r="X2419" s="110">
        <f t="shared" si="33178"/>
        <v>0.91</v>
      </c>
      <c r="Y2419" s="110">
        <f t="shared" si="33178"/>
        <v>0.91</v>
      </c>
      <c r="Z2419" s="110">
        <f t="shared" si="33178"/>
        <v>0.91</v>
      </c>
      <c r="AA2419" s="110">
        <f t="shared" si="33178"/>
        <v>0.91</v>
      </c>
      <c r="AB2419" s="110">
        <f t="shared" si="33178"/>
        <v>0.91</v>
      </c>
      <c r="AC2419" s="110">
        <f t="shared" si="33178"/>
        <v>0.91</v>
      </c>
      <c r="AD2419" s="110">
        <f t="shared" si="33178"/>
        <v>0.91</v>
      </c>
      <c r="AE2419" s="110">
        <f t="shared" si="33178"/>
        <v>0.91</v>
      </c>
      <c r="AF2419" s="110">
        <f t="shared" si="33178"/>
        <v>0.91</v>
      </c>
      <c r="AG2419" s="110">
        <f t="shared" si="33178"/>
        <v>0.91</v>
      </c>
      <c r="AH2419" s="110">
        <f t="shared" si="33178"/>
        <v>0.91</v>
      </c>
      <c r="AI2419" s="110">
        <f t="shared" si="33178"/>
        <v>0.91</v>
      </c>
      <c r="AJ2419" s="110">
        <f t="shared" si="33178"/>
        <v>0.91</v>
      </c>
      <c r="AK2419" s="110">
        <f t="shared" si="33178"/>
        <v>0.91</v>
      </c>
      <c r="AL2419" s="110">
        <f t="shared" si="33178"/>
        <v>0.91</v>
      </c>
      <c r="AM2419" s="110">
        <f t="shared" si="33178"/>
        <v>0.91</v>
      </c>
      <c r="AN2419" s="110">
        <f t="shared" si="33178"/>
        <v>0.91</v>
      </c>
      <c r="AO2419" s="110">
        <f t="shared" si="33178"/>
        <v>0.91</v>
      </c>
      <c r="AP2419" s="110">
        <f t="shared" si="33178"/>
        <v>0.91</v>
      </c>
      <c r="AQ2419" s="110">
        <f t="shared" si="33178"/>
        <v>0.91</v>
      </c>
      <c r="AR2419" s="110">
        <f t="shared" si="33178"/>
        <v>0.91</v>
      </c>
      <c r="AS2419" s="110">
        <f t="shared" si="33178"/>
        <v>0.91</v>
      </c>
      <c r="AT2419" s="110">
        <f t="shared" si="33178"/>
        <v>0.91</v>
      </c>
      <c r="AU2419" s="110">
        <f t="shared" si="33178"/>
        <v>0.91</v>
      </c>
      <c r="AV2419" s="110">
        <f t="shared" si="33178"/>
        <v>0.91</v>
      </c>
      <c r="AW2419" s="110">
        <f t="shared" si="33178"/>
        <v>0.91</v>
      </c>
      <c r="AX2419" s="110">
        <f t="shared" si="33178"/>
        <v>0.91</v>
      </c>
      <c r="AY2419" s="110">
        <f t="shared" si="33178"/>
        <v>0.91</v>
      </c>
      <c r="AZ2419" s="110">
        <f t="shared" si="33178"/>
        <v>0.91</v>
      </c>
      <c r="BA2419" s="110">
        <f t="shared" si="33178"/>
        <v>0.91</v>
      </c>
      <c r="BB2419" s="110">
        <f t="shared" si="33178"/>
        <v>0.91</v>
      </c>
      <c r="BC2419" s="110">
        <f t="shared" si="33178"/>
        <v>0.91</v>
      </c>
      <c r="BD2419" s="110">
        <f t="shared" si="33178"/>
        <v>0.91</v>
      </c>
      <c r="BE2419" s="110">
        <f t="shared" si="33178"/>
        <v>0.91</v>
      </c>
      <c r="BF2419" s="110">
        <f t="shared" si="33178"/>
        <v>0.91</v>
      </c>
      <c r="BG2419" s="110">
        <f t="shared" si="33178"/>
        <v>0.91</v>
      </c>
      <c r="BH2419" s="110">
        <f t="shared" si="33178"/>
        <v>0.91</v>
      </c>
      <c r="BI2419" s="110">
        <f t="shared" si="33178"/>
        <v>0.91</v>
      </c>
      <c r="BJ2419" s="110">
        <f t="shared" si="33178"/>
        <v>0.91</v>
      </c>
      <c r="BK2419" s="110">
        <f t="shared" si="33178"/>
        <v>0.91</v>
      </c>
      <c r="BL2419" s="110">
        <f t="shared" si="33178"/>
        <v>0.91</v>
      </c>
      <c r="BM2419" s="110">
        <f t="shared" si="33178"/>
        <v>0.91</v>
      </c>
      <c r="BN2419" s="110">
        <f t="shared" si="33178"/>
        <v>0.91</v>
      </c>
      <c r="BO2419" s="110">
        <f t="shared" si="33178"/>
        <v>0.91</v>
      </c>
      <c r="BP2419" s="110">
        <f t="shared" si="33178"/>
        <v>0.91</v>
      </c>
      <c r="BQ2419" s="110">
        <f t="shared" si="33178"/>
        <v>0.91</v>
      </c>
      <c r="BR2419" s="110">
        <f t="shared" si="33178"/>
        <v>0.91</v>
      </c>
      <c r="BS2419" s="110">
        <f t="shared" si="33178"/>
        <v>0.91</v>
      </c>
      <c r="BT2419" s="110">
        <f t="shared" si="33178"/>
        <v>0.91</v>
      </c>
      <c r="BU2419" s="110">
        <f t="shared" si="33178"/>
        <v>0.91</v>
      </c>
      <c r="BV2419" s="110">
        <f t="shared" ref="BV2419:CF2419" si="33179">ROUNDUP(BV2418/$E2418,2)</f>
        <v>0.92</v>
      </c>
      <c r="BW2419" s="110">
        <f t="shared" si="33179"/>
        <v>0.92</v>
      </c>
      <c r="BX2419" s="110">
        <f t="shared" si="33179"/>
        <v>0.92</v>
      </c>
      <c r="BY2419" s="110">
        <f t="shared" si="33179"/>
        <v>0.92</v>
      </c>
      <c r="BZ2419" s="110">
        <f t="shared" si="33179"/>
        <v>0.92</v>
      </c>
      <c r="CA2419" s="110">
        <f t="shared" si="33179"/>
        <v>0.92</v>
      </c>
      <c r="CB2419" s="110">
        <f t="shared" si="33179"/>
        <v>0.92</v>
      </c>
      <c r="CC2419" s="110">
        <f t="shared" si="33179"/>
        <v>0.92</v>
      </c>
      <c r="CD2419" s="110">
        <f t="shared" si="33179"/>
        <v>0.92</v>
      </c>
      <c r="CE2419" s="110">
        <f t="shared" si="33179"/>
        <v>0.92</v>
      </c>
      <c r="CF2419" s="110">
        <f t="shared" si="33179"/>
        <v>0.92</v>
      </c>
      <c r="CG2419" s="110">
        <f>ROUNDUP(CG2418/$E2418,2)</f>
        <v>0.92</v>
      </c>
      <c r="CH2419" s="117">
        <f>IF(C2418="","",D2418-SUM(G2419:CG2419))</f>
        <v>8.5265128291212022E-14</v>
      </c>
      <c r="CI2419" s="112">
        <f>IF(C2418="","",SUM(G2419:CG2419))</f>
        <v>71.999999999999915</v>
      </c>
      <c r="CJ2419" s="67" t="b">
        <f>IF(C2418="","",D2418=CI2419)</f>
        <v>0</v>
      </c>
      <c r="CK2419" s="5" t="s">
        <v>1881</v>
      </c>
    </row>
    <row r="2420" spans="1:89" s="5" customFormat="1" x14ac:dyDescent="0.3">
      <c r="A2420" s="173"/>
      <c r="B2420" s="157"/>
      <c r="C2420" s="170"/>
      <c r="D2420" s="160"/>
      <c r="E2420" s="163"/>
      <c r="F2420" s="166"/>
      <c r="G2420" s="113">
        <f t="shared" ref="G2420:U2420" si="33180">G2418/$F2418</f>
        <v>1.4929122807017544E-2</v>
      </c>
      <c r="H2420" s="113">
        <f t="shared" ref="H2420:T2420" si="33181">H2418/$F2418</f>
        <v>1.282046783625731E-2</v>
      </c>
      <c r="I2420" s="113">
        <f t="shared" si="33181"/>
        <v>1.282046783625731E-2</v>
      </c>
      <c r="J2420" s="113">
        <f t="shared" si="33181"/>
        <v>1.282046783625731E-2</v>
      </c>
      <c r="K2420" s="113">
        <f t="shared" si="33181"/>
        <v>1.282046783625731E-2</v>
      </c>
      <c r="L2420" s="113">
        <f t="shared" si="33181"/>
        <v>1.282046783625731E-2</v>
      </c>
      <c r="M2420" s="113">
        <f t="shared" si="33181"/>
        <v>1.282046783625731E-2</v>
      </c>
      <c r="N2420" s="113">
        <f t="shared" si="33181"/>
        <v>1.282046783625731E-2</v>
      </c>
      <c r="O2420" s="113">
        <f t="shared" si="33181"/>
        <v>1.282046783625731E-2</v>
      </c>
      <c r="P2420" s="113">
        <f t="shared" si="33181"/>
        <v>1.282046783625731E-2</v>
      </c>
      <c r="Q2420" s="113">
        <f t="shared" si="33181"/>
        <v>1.282046783625731E-2</v>
      </c>
      <c r="R2420" s="113">
        <f t="shared" si="33181"/>
        <v>1.282046783625731E-2</v>
      </c>
      <c r="S2420" s="113">
        <f t="shared" si="33181"/>
        <v>1.282046783625731E-2</v>
      </c>
      <c r="T2420" s="113">
        <f t="shared" si="33181"/>
        <v>8.614619883040936E-3</v>
      </c>
      <c r="U2420" s="113">
        <f t="shared" si="33180"/>
        <v>1.2655555555555555E-2</v>
      </c>
      <c r="V2420" s="113">
        <f t="shared" ref="V2420:CG2420" si="33182">V2418/$F2418</f>
        <v>1.2655555555555555E-2</v>
      </c>
      <c r="W2420" s="113">
        <f t="shared" si="33182"/>
        <v>1.2655555555555555E-2</v>
      </c>
      <c r="X2420" s="113">
        <f t="shared" si="33182"/>
        <v>1.2655555555555555E-2</v>
      </c>
      <c r="Y2420" s="113">
        <f t="shared" si="33182"/>
        <v>1.2655555555555555E-2</v>
      </c>
      <c r="Z2420" s="113">
        <f t="shared" si="33182"/>
        <v>1.2655555555555555E-2</v>
      </c>
      <c r="AA2420" s="113">
        <f t="shared" si="33182"/>
        <v>1.2655555555555555E-2</v>
      </c>
      <c r="AB2420" s="113">
        <f t="shared" si="33182"/>
        <v>1.2655555555555555E-2</v>
      </c>
      <c r="AC2420" s="113">
        <f t="shared" si="33182"/>
        <v>1.2655555555555555E-2</v>
      </c>
      <c r="AD2420" s="113">
        <f t="shared" si="33182"/>
        <v>1.2655555555555555E-2</v>
      </c>
      <c r="AE2420" s="113">
        <f t="shared" si="33182"/>
        <v>1.2655555555555555E-2</v>
      </c>
      <c r="AF2420" s="113">
        <f t="shared" si="33182"/>
        <v>1.2655555555555555E-2</v>
      </c>
      <c r="AG2420" s="113">
        <f t="shared" si="33182"/>
        <v>1.2655555555555555E-2</v>
      </c>
      <c r="AH2420" s="113">
        <f t="shared" si="33182"/>
        <v>1.2655555555555555E-2</v>
      </c>
      <c r="AI2420" s="113">
        <f t="shared" si="33182"/>
        <v>1.2655555555555555E-2</v>
      </c>
      <c r="AJ2420" s="113">
        <f t="shared" si="33182"/>
        <v>1.2655555555555555E-2</v>
      </c>
      <c r="AK2420" s="113">
        <f t="shared" si="33182"/>
        <v>1.2655555555555555E-2</v>
      </c>
      <c r="AL2420" s="113">
        <f t="shared" si="33182"/>
        <v>1.2655555555555555E-2</v>
      </c>
      <c r="AM2420" s="113">
        <f t="shared" si="33182"/>
        <v>1.2655555555555555E-2</v>
      </c>
      <c r="AN2420" s="113">
        <f t="shared" si="33182"/>
        <v>1.2655555555555555E-2</v>
      </c>
      <c r="AO2420" s="113">
        <f t="shared" si="33182"/>
        <v>1.2655555555555555E-2</v>
      </c>
      <c r="AP2420" s="113">
        <f t="shared" si="33182"/>
        <v>1.2655555555555555E-2</v>
      </c>
      <c r="AQ2420" s="113">
        <f t="shared" si="33182"/>
        <v>1.2655555555555555E-2</v>
      </c>
      <c r="AR2420" s="113">
        <f t="shared" si="33182"/>
        <v>1.2655555555555555E-2</v>
      </c>
      <c r="AS2420" s="113">
        <f t="shared" si="33182"/>
        <v>1.2655555555555555E-2</v>
      </c>
      <c r="AT2420" s="113">
        <f t="shared" si="33182"/>
        <v>1.2655555555555555E-2</v>
      </c>
      <c r="AU2420" s="113">
        <f t="shared" si="33182"/>
        <v>1.2655555555555555E-2</v>
      </c>
      <c r="AV2420" s="113">
        <f t="shared" si="33182"/>
        <v>1.2655555555555555E-2</v>
      </c>
      <c r="AW2420" s="113">
        <f t="shared" si="33182"/>
        <v>1.2655555555555555E-2</v>
      </c>
      <c r="AX2420" s="113">
        <f t="shared" si="33182"/>
        <v>1.2655555555555555E-2</v>
      </c>
      <c r="AY2420" s="113">
        <f t="shared" si="33182"/>
        <v>1.2655555555555555E-2</v>
      </c>
      <c r="AZ2420" s="113">
        <f t="shared" si="33182"/>
        <v>1.2655555555555555E-2</v>
      </c>
      <c r="BA2420" s="113">
        <f t="shared" si="33182"/>
        <v>1.2655555555555555E-2</v>
      </c>
      <c r="BB2420" s="113">
        <f t="shared" si="33182"/>
        <v>1.2655555555555555E-2</v>
      </c>
      <c r="BC2420" s="113">
        <f t="shared" si="33182"/>
        <v>1.2655555555555555E-2</v>
      </c>
      <c r="BD2420" s="113">
        <f t="shared" si="33182"/>
        <v>1.2655555555555555E-2</v>
      </c>
      <c r="BE2420" s="113">
        <f t="shared" si="33182"/>
        <v>1.2655555555555555E-2</v>
      </c>
      <c r="BF2420" s="113">
        <f t="shared" si="33182"/>
        <v>1.2655555555555555E-2</v>
      </c>
      <c r="BG2420" s="113">
        <f t="shared" si="33182"/>
        <v>1.2655555555555555E-2</v>
      </c>
      <c r="BH2420" s="113">
        <f t="shared" si="33182"/>
        <v>1.2655555555555555E-2</v>
      </c>
      <c r="BI2420" s="113">
        <f t="shared" si="33182"/>
        <v>1.2655555555555555E-2</v>
      </c>
      <c r="BJ2420" s="113">
        <f t="shared" si="33182"/>
        <v>1.2655555555555555E-2</v>
      </c>
      <c r="BK2420" s="113">
        <f t="shared" si="33182"/>
        <v>1.2655555555555555E-2</v>
      </c>
      <c r="BL2420" s="113">
        <f t="shared" si="33182"/>
        <v>1.2655555555555555E-2</v>
      </c>
      <c r="BM2420" s="113">
        <f t="shared" si="33182"/>
        <v>1.2655555555555555E-2</v>
      </c>
      <c r="BN2420" s="113">
        <f t="shared" si="33182"/>
        <v>1.2655555555555555E-2</v>
      </c>
      <c r="BO2420" s="113">
        <f t="shared" si="33182"/>
        <v>1.2655555555555555E-2</v>
      </c>
      <c r="BP2420" s="113">
        <f t="shared" si="33182"/>
        <v>1.2655555555555555E-2</v>
      </c>
      <c r="BQ2420" s="113">
        <f t="shared" si="33182"/>
        <v>1.2655555555555555E-2</v>
      </c>
      <c r="BR2420" s="113">
        <f t="shared" si="33182"/>
        <v>1.2655555555555555E-2</v>
      </c>
      <c r="BS2420" s="113">
        <f t="shared" si="33182"/>
        <v>1.2655555555555555E-2</v>
      </c>
      <c r="BT2420" s="113">
        <f t="shared" si="33182"/>
        <v>1.2655555555555555E-2</v>
      </c>
      <c r="BU2420" s="113">
        <f t="shared" si="33182"/>
        <v>1.2655555555555555E-2</v>
      </c>
      <c r="BV2420" s="113">
        <f t="shared" si="33182"/>
        <v>1.2655555555555555E-2</v>
      </c>
      <c r="BW2420" s="113">
        <f t="shared" si="33182"/>
        <v>1.2655555555555555E-2</v>
      </c>
      <c r="BX2420" s="113">
        <f t="shared" si="33182"/>
        <v>1.2655555555555555E-2</v>
      </c>
      <c r="BY2420" s="113">
        <f t="shared" si="33182"/>
        <v>1.2655555555555555E-2</v>
      </c>
      <c r="BZ2420" s="113">
        <f t="shared" si="33182"/>
        <v>1.2655555555555555E-2</v>
      </c>
      <c r="CA2420" s="113">
        <f t="shared" si="33182"/>
        <v>1.2655555555555555E-2</v>
      </c>
      <c r="CB2420" s="113">
        <f t="shared" si="33182"/>
        <v>1.2655555555555555E-2</v>
      </c>
      <c r="CC2420" s="113">
        <f t="shared" si="33182"/>
        <v>1.2655555555555555E-2</v>
      </c>
      <c r="CD2420" s="113">
        <f t="shared" si="33182"/>
        <v>1.2655438596491228E-2</v>
      </c>
      <c r="CE2420" s="113">
        <f t="shared" si="33182"/>
        <v>1.2655438596491228E-2</v>
      </c>
      <c r="CF2420" s="113">
        <f t="shared" si="33182"/>
        <v>1.2655438596491228E-2</v>
      </c>
      <c r="CG2420" s="113">
        <f t="shared" si="33182"/>
        <v>1.2655438596491228E-2</v>
      </c>
      <c r="CH2420" s="114">
        <f>IF(C2418="","",100%-SUM(G2420:CG2420))</f>
        <v>1.3322676295501878E-15</v>
      </c>
      <c r="CI2420" s="115">
        <f>IF(C2418="","",SUM(G2420:CG2420))</f>
        <v>0.99999999999999867</v>
      </c>
      <c r="CJ2420" s="67" t="b">
        <f>IF(C2418="","",SUM(G2420:CG2420)=CI2420)</f>
        <v>1</v>
      </c>
    </row>
    <row r="2421" spans="1:89" s="5" customFormat="1" ht="15" customHeight="1" x14ac:dyDescent="0.3">
      <c r="A2421" s="171" t="s">
        <v>1710</v>
      </c>
      <c r="B2421" s="155" t="s">
        <v>1711</v>
      </c>
      <c r="C2421" s="168" t="s">
        <v>1698</v>
      </c>
      <c r="D2421" s="158">
        <v>18</v>
      </c>
      <c r="E2421" s="161">
        <v>475000</v>
      </c>
      <c r="F2421" s="164">
        <f t="shared" si="33166"/>
        <v>8550000</v>
      </c>
      <c r="G2421" s="108">
        <v>127644</v>
      </c>
      <c r="H2421" s="108">
        <v>109615</v>
      </c>
      <c r="I2421" s="108">
        <v>109615</v>
      </c>
      <c r="J2421" s="108">
        <v>109615</v>
      </c>
      <c r="K2421" s="108">
        <v>109615</v>
      </c>
      <c r="L2421" s="108">
        <v>109615</v>
      </c>
      <c r="M2421" s="108">
        <v>109615</v>
      </c>
      <c r="N2421" s="108">
        <v>109615</v>
      </c>
      <c r="O2421" s="108">
        <v>109615</v>
      </c>
      <c r="P2421" s="108">
        <v>109615</v>
      </c>
      <c r="Q2421" s="108">
        <v>109615</v>
      </c>
      <c r="R2421" s="108">
        <v>109615</v>
      </c>
      <c r="S2421" s="108">
        <v>109615</v>
      </c>
      <c r="T2421" s="108">
        <f>1516679-SUM(G2421:S2421)</f>
        <v>73655</v>
      </c>
      <c r="U2421" s="108">
        <f>ROUND(($F2421-SUM($G2421:$T2421))/65,0)</f>
        <v>108205</v>
      </c>
      <c r="V2421" s="108">
        <f t="shared" ref="V2421:CC2421" si="33183">ROUND(($F2421-SUM($G2421:$T2421))/65,0)</f>
        <v>108205</v>
      </c>
      <c r="W2421" s="108">
        <f t="shared" si="33183"/>
        <v>108205</v>
      </c>
      <c r="X2421" s="108">
        <f t="shared" si="33183"/>
        <v>108205</v>
      </c>
      <c r="Y2421" s="108">
        <f t="shared" si="33183"/>
        <v>108205</v>
      </c>
      <c r="Z2421" s="108">
        <f t="shared" si="33183"/>
        <v>108205</v>
      </c>
      <c r="AA2421" s="108">
        <f t="shared" si="33183"/>
        <v>108205</v>
      </c>
      <c r="AB2421" s="108">
        <f t="shared" si="33183"/>
        <v>108205</v>
      </c>
      <c r="AC2421" s="108">
        <f t="shared" si="33183"/>
        <v>108205</v>
      </c>
      <c r="AD2421" s="108">
        <f t="shared" si="33183"/>
        <v>108205</v>
      </c>
      <c r="AE2421" s="108">
        <f t="shared" si="33183"/>
        <v>108205</v>
      </c>
      <c r="AF2421" s="108">
        <f t="shared" si="33183"/>
        <v>108205</v>
      </c>
      <c r="AG2421" s="108">
        <f t="shared" si="33183"/>
        <v>108205</v>
      </c>
      <c r="AH2421" s="108">
        <f t="shared" si="33183"/>
        <v>108205</v>
      </c>
      <c r="AI2421" s="108">
        <f t="shared" si="33183"/>
        <v>108205</v>
      </c>
      <c r="AJ2421" s="108">
        <f t="shared" si="33183"/>
        <v>108205</v>
      </c>
      <c r="AK2421" s="108">
        <f t="shared" si="33183"/>
        <v>108205</v>
      </c>
      <c r="AL2421" s="108">
        <f t="shared" si="33183"/>
        <v>108205</v>
      </c>
      <c r="AM2421" s="108">
        <f t="shared" si="33183"/>
        <v>108205</v>
      </c>
      <c r="AN2421" s="108">
        <f t="shared" si="33183"/>
        <v>108205</v>
      </c>
      <c r="AO2421" s="108">
        <f t="shared" si="33183"/>
        <v>108205</v>
      </c>
      <c r="AP2421" s="108">
        <f t="shared" si="33183"/>
        <v>108205</v>
      </c>
      <c r="AQ2421" s="108">
        <f t="shared" si="33183"/>
        <v>108205</v>
      </c>
      <c r="AR2421" s="108">
        <f t="shared" si="33183"/>
        <v>108205</v>
      </c>
      <c r="AS2421" s="108">
        <f t="shared" si="33183"/>
        <v>108205</v>
      </c>
      <c r="AT2421" s="108">
        <f t="shared" si="33183"/>
        <v>108205</v>
      </c>
      <c r="AU2421" s="108">
        <f t="shared" si="33183"/>
        <v>108205</v>
      </c>
      <c r="AV2421" s="108">
        <f t="shared" si="33183"/>
        <v>108205</v>
      </c>
      <c r="AW2421" s="108">
        <f t="shared" si="33183"/>
        <v>108205</v>
      </c>
      <c r="AX2421" s="108">
        <f t="shared" si="33183"/>
        <v>108205</v>
      </c>
      <c r="AY2421" s="108">
        <f t="shared" si="33183"/>
        <v>108205</v>
      </c>
      <c r="AZ2421" s="108">
        <f t="shared" si="33183"/>
        <v>108205</v>
      </c>
      <c r="BA2421" s="108">
        <f t="shared" si="33183"/>
        <v>108205</v>
      </c>
      <c r="BB2421" s="108">
        <f t="shared" si="33183"/>
        <v>108205</v>
      </c>
      <c r="BC2421" s="108">
        <f t="shared" si="33183"/>
        <v>108205</v>
      </c>
      <c r="BD2421" s="108">
        <f t="shared" si="33183"/>
        <v>108205</v>
      </c>
      <c r="BE2421" s="108">
        <f t="shared" si="33183"/>
        <v>108205</v>
      </c>
      <c r="BF2421" s="108">
        <f t="shared" si="33183"/>
        <v>108205</v>
      </c>
      <c r="BG2421" s="108">
        <f t="shared" si="33183"/>
        <v>108205</v>
      </c>
      <c r="BH2421" s="108">
        <f t="shared" si="33183"/>
        <v>108205</v>
      </c>
      <c r="BI2421" s="108">
        <f t="shared" si="33183"/>
        <v>108205</v>
      </c>
      <c r="BJ2421" s="108">
        <f t="shared" si="33183"/>
        <v>108205</v>
      </c>
      <c r="BK2421" s="108">
        <f t="shared" si="33183"/>
        <v>108205</v>
      </c>
      <c r="BL2421" s="108">
        <f t="shared" si="33183"/>
        <v>108205</v>
      </c>
      <c r="BM2421" s="108">
        <f t="shared" si="33183"/>
        <v>108205</v>
      </c>
      <c r="BN2421" s="108">
        <f t="shared" si="33183"/>
        <v>108205</v>
      </c>
      <c r="BO2421" s="108">
        <f t="shared" si="33183"/>
        <v>108205</v>
      </c>
      <c r="BP2421" s="108">
        <f t="shared" si="33183"/>
        <v>108205</v>
      </c>
      <c r="BQ2421" s="108">
        <f t="shared" si="33183"/>
        <v>108205</v>
      </c>
      <c r="BR2421" s="108">
        <f t="shared" si="33183"/>
        <v>108205</v>
      </c>
      <c r="BS2421" s="108">
        <f t="shared" si="33183"/>
        <v>108205</v>
      </c>
      <c r="BT2421" s="108">
        <f t="shared" si="33183"/>
        <v>108205</v>
      </c>
      <c r="BU2421" s="108">
        <f t="shared" si="33183"/>
        <v>108205</v>
      </c>
      <c r="BV2421" s="108">
        <f t="shared" si="33183"/>
        <v>108205</v>
      </c>
      <c r="BW2421" s="108">
        <f t="shared" si="33183"/>
        <v>108205</v>
      </c>
      <c r="BX2421" s="108">
        <f t="shared" si="33183"/>
        <v>108205</v>
      </c>
      <c r="BY2421" s="108">
        <f t="shared" si="33183"/>
        <v>108205</v>
      </c>
      <c r="BZ2421" s="108">
        <f t="shared" si="33183"/>
        <v>108205</v>
      </c>
      <c r="CA2421" s="108">
        <f t="shared" si="33183"/>
        <v>108205</v>
      </c>
      <c r="CB2421" s="108">
        <f t="shared" si="33183"/>
        <v>108205</v>
      </c>
      <c r="CC2421" s="108">
        <f t="shared" si="33183"/>
        <v>108205</v>
      </c>
      <c r="CD2421" s="108">
        <f t="shared" ref="CD2421:CG2421" si="33184">ROUNDDOWN(($F2421-SUM($G2421:$T2421))/65,0)</f>
        <v>108204</v>
      </c>
      <c r="CE2421" s="108">
        <f t="shared" si="33184"/>
        <v>108204</v>
      </c>
      <c r="CF2421" s="108">
        <f t="shared" si="33184"/>
        <v>108204</v>
      </c>
      <c r="CG2421" s="108">
        <f t="shared" si="33184"/>
        <v>108204</v>
      </c>
      <c r="CH2421" s="109">
        <f>IF(C2421="","",F2421-SUM(G2421:CG2421))</f>
        <v>0</v>
      </c>
      <c r="CI2421" s="107">
        <f>IF(C2421="","",SUM(G2421:CG2421))</f>
        <v>8550000</v>
      </c>
      <c r="CJ2421" s="67" t="b">
        <f>IF(C2421="","",F2421=CI2421)</f>
        <v>1</v>
      </c>
    </row>
    <row r="2422" spans="1:89" s="5" customFormat="1" x14ac:dyDescent="0.3">
      <c r="A2422" s="172"/>
      <c r="B2422" s="156"/>
      <c r="C2422" s="169"/>
      <c r="D2422" s="159"/>
      <c r="E2422" s="162"/>
      <c r="F2422" s="165"/>
      <c r="G2422" s="110">
        <f t="shared" ref="G2422:U2422" si="33185">ROUND(G2421/$E2421,2)</f>
        <v>0.27</v>
      </c>
      <c r="H2422" s="110">
        <f t="shared" si="33185"/>
        <v>0.23</v>
      </c>
      <c r="I2422" s="110">
        <f t="shared" si="33185"/>
        <v>0.23</v>
      </c>
      <c r="J2422" s="110">
        <f t="shared" si="33185"/>
        <v>0.23</v>
      </c>
      <c r="K2422" s="110">
        <f t="shared" si="33185"/>
        <v>0.23</v>
      </c>
      <c r="L2422" s="110">
        <f t="shared" si="33185"/>
        <v>0.23</v>
      </c>
      <c r="M2422" s="110">
        <f t="shared" si="33185"/>
        <v>0.23</v>
      </c>
      <c r="N2422" s="110">
        <f t="shared" si="33185"/>
        <v>0.23</v>
      </c>
      <c r="O2422" s="110">
        <f t="shared" si="33185"/>
        <v>0.23</v>
      </c>
      <c r="P2422" s="110">
        <f t="shared" si="33185"/>
        <v>0.23</v>
      </c>
      <c r="Q2422" s="110">
        <f t="shared" si="33185"/>
        <v>0.23</v>
      </c>
      <c r="R2422" s="110">
        <f t="shared" si="33185"/>
        <v>0.23</v>
      </c>
      <c r="S2422" s="110">
        <f t="shared" si="33185"/>
        <v>0.23</v>
      </c>
      <c r="T2422" s="110">
        <f t="shared" si="33185"/>
        <v>0.16</v>
      </c>
      <c r="U2422" s="110">
        <f t="shared" si="33185"/>
        <v>0.23</v>
      </c>
      <c r="V2422" s="110">
        <f t="shared" ref="V2422:BS2422" si="33186">ROUND(V2421/$E2421,2)</f>
        <v>0.23</v>
      </c>
      <c r="W2422" s="110">
        <f t="shared" si="33186"/>
        <v>0.23</v>
      </c>
      <c r="X2422" s="110">
        <f t="shared" si="33186"/>
        <v>0.23</v>
      </c>
      <c r="Y2422" s="110">
        <f t="shared" si="33186"/>
        <v>0.23</v>
      </c>
      <c r="Z2422" s="110">
        <f t="shared" si="33186"/>
        <v>0.23</v>
      </c>
      <c r="AA2422" s="110">
        <f t="shared" si="33186"/>
        <v>0.23</v>
      </c>
      <c r="AB2422" s="110">
        <f t="shared" si="33186"/>
        <v>0.23</v>
      </c>
      <c r="AC2422" s="110">
        <f t="shared" si="33186"/>
        <v>0.23</v>
      </c>
      <c r="AD2422" s="110">
        <f t="shared" si="33186"/>
        <v>0.23</v>
      </c>
      <c r="AE2422" s="110">
        <f t="shared" si="33186"/>
        <v>0.23</v>
      </c>
      <c r="AF2422" s="110">
        <f t="shared" si="33186"/>
        <v>0.23</v>
      </c>
      <c r="AG2422" s="110">
        <f t="shared" si="33186"/>
        <v>0.23</v>
      </c>
      <c r="AH2422" s="110">
        <f t="shared" si="33186"/>
        <v>0.23</v>
      </c>
      <c r="AI2422" s="110">
        <f t="shared" si="33186"/>
        <v>0.23</v>
      </c>
      <c r="AJ2422" s="110">
        <f t="shared" si="33186"/>
        <v>0.23</v>
      </c>
      <c r="AK2422" s="110">
        <f t="shared" si="33186"/>
        <v>0.23</v>
      </c>
      <c r="AL2422" s="110">
        <f t="shared" si="33186"/>
        <v>0.23</v>
      </c>
      <c r="AM2422" s="110">
        <f t="shared" si="33186"/>
        <v>0.23</v>
      </c>
      <c r="AN2422" s="110">
        <f t="shared" si="33186"/>
        <v>0.23</v>
      </c>
      <c r="AO2422" s="110">
        <f t="shared" si="33186"/>
        <v>0.23</v>
      </c>
      <c r="AP2422" s="110">
        <f t="shared" si="33186"/>
        <v>0.23</v>
      </c>
      <c r="AQ2422" s="110">
        <f t="shared" si="33186"/>
        <v>0.23</v>
      </c>
      <c r="AR2422" s="110">
        <f t="shared" si="33186"/>
        <v>0.23</v>
      </c>
      <c r="AS2422" s="110">
        <f t="shared" si="33186"/>
        <v>0.23</v>
      </c>
      <c r="AT2422" s="110">
        <f t="shared" si="33186"/>
        <v>0.23</v>
      </c>
      <c r="AU2422" s="110">
        <f t="shared" si="33186"/>
        <v>0.23</v>
      </c>
      <c r="AV2422" s="110">
        <f t="shared" si="33186"/>
        <v>0.23</v>
      </c>
      <c r="AW2422" s="110">
        <f t="shared" si="33186"/>
        <v>0.23</v>
      </c>
      <c r="AX2422" s="110">
        <f t="shared" si="33186"/>
        <v>0.23</v>
      </c>
      <c r="AY2422" s="110">
        <f t="shared" si="33186"/>
        <v>0.23</v>
      </c>
      <c r="AZ2422" s="110">
        <f t="shared" si="33186"/>
        <v>0.23</v>
      </c>
      <c r="BA2422" s="110">
        <f t="shared" si="33186"/>
        <v>0.23</v>
      </c>
      <c r="BB2422" s="110">
        <f t="shared" si="33186"/>
        <v>0.23</v>
      </c>
      <c r="BC2422" s="110">
        <f t="shared" si="33186"/>
        <v>0.23</v>
      </c>
      <c r="BD2422" s="110">
        <f t="shared" si="33186"/>
        <v>0.23</v>
      </c>
      <c r="BE2422" s="110">
        <f t="shared" si="33186"/>
        <v>0.23</v>
      </c>
      <c r="BF2422" s="110">
        <f t="shared" si="33186"/>
        <v>0.23</v>
      </c>
      <c r="BG2422" s="110">
        <f t="shared" si="33186"/>
        <v>0.23</v>
      </c>
      <c r="BH2422" s="110">
        <f t="shared" si="33186"/>
        <v>0.23</v>
      </c>
      <c r="BI2422" s="110">
        <f t="shared" si="33186"/>
        <v>0.23</v>
      </c>
      <c r="BJ2422" s="110">
        <f t="shared" si="33186"/>
        <v>0.23</v>
      </c>
      <c r="BK2422" s="110">
        <f t="shared" si="33186"/>
        <v>0.23</v>
      </c>
      <c r="BL2422" s="110">
        <f t="shared" si="33186"/>
        <v>0.23</v>
      </c>
      <c r="BM2422" s="110">
        <f t="shared" si="33186"/>
        <v>0.23</v>
      </c>
      <c r="BN2422" s="110">
        <f t="shared" si="33186"/>
        <v>0.23</v>
      </c>
      <c r="BO2422" s="110">
        <f t="shared" si="33186"/>
        <v>0.23</v>
      </c>
      <c r="BP2422" s="110">
        <f t="shared" si="33186"/>
        <v>0.23</v>
      </c>
      <c r="BQ2422" s="110">
        <f t="shared" si="33186"/>
        <v>0.23</v>
      </c>
      <c r="BR2422" s="110">
        <f t="shared" si="33186"/>
        <v>0.23</v>
      </c>
      <c r="BS2422" s="110">
        <f t="shared" si="33186"/>
        <v>0.23</v>
      </c>
      <c r="BT2422" s="110">
        <f t="shared" ref="BT2422:CF2422" si="33187">ROUNDDOWN(BT2421/$E2421,2)</f>
        <v>0.22</v>
      </c>
      <c r="BU2422" s="110">
        <f t="shared" si="33187"/>
        <v>0.22</v>
      </c>
      <c r="BV2422" s="110">
        <f t="shared" si="33187"/>
        <v>0.22</v>
      </c>
      <c r="BW2422" s="110">
        <f t="shared" si="33187"/>
        <v>0.22</v>
      </c>
      <c r="BX2422" s="110">
        <f t="shared" si="33187"/>
        <v>0.22</v>
      </c>
      <c r="BY2422" s="110">
        <f t="shared" si="33187"/>
        <v>0.22</v>
      </c>
      <c r="BZ2422" s="110">
        <f t="shared" si="33187"/>
        <v>0.22</v>
      </c>
      <c r="CA2422" s="110">
        <f t="shared" si="33187"/>
        <v>0.22</v>
      </c>
      <c r="CB2422" s="110">
        <f t="shared" si="33187"/>
        <v>0.22</v>
      </c>
      <c r="CC2422" s="110">
        <f t="shared" si="33187"/>
        <v>0.22</v>
      </c>
      <c r="CD2422" s="110">
        <f t="shared" si="33187"/>
        <v>0.22</v>
      </c>
      <c r="CE2422" s="110">
        <f t="shared" si="33187"/>
        <v>0.22</v>
      </c>
      <c r="CF2422" s="110">
        <f t="shared" si="33187"/>
        <v>0.22</v>
      </c>
      <c r="CG2422" s="110">
        <f>ROUNDDOWN(CG2421/$E2421,2)</f>
        <v>0.22</v>
      </c>
      <c r="CH2422" s="111">
        <f>IF(C2421="","",D2421-SUM(G2422:CG2422))</f>
        <v>-1.0658141036401503E-14</v>
      </c>
      <c r="CI2422" s="112">
        <f>IF(C2421="","",SUM(G2422:CG2422))</f>
        <v>18.000000000000011</v>
      </c>
      <c r="CJ2422" s="67" t="b">
        <f>IF(C2421="","",D2421=CI2422)</f>
        <v>1</v>
      </c>
    </row>
    <row r="2423" spans="1:89" s="5" customFormat="1" x14ac:dyDescent="0.3">
      <c r="A2423" s="173"/>
      <c r="B2423" s="157"/>
      <c r="C2423" s="170"/>
      <c r="D2423" s="160"/>
      <c r="E2423" s="163"/>
      <c r="F2423" s="166"/>
      <c r="G2423" s="113">
        <f t="shared" ref="G2423:U2423" si="33188">G2421/$F2421</f>
        <v>1.4929122807017544E-2</v>
      </c>
      <c r="H2423" s="113">
        <f t="shared" si="33188"/>
        <v>1.282046783625731E-2</v>
      </c>
      <c r="I2423" s="113">
        <f t="shared" si="33188"/>
        <v>1.282046783625731E-2</v>
      </c>
      <c r="J2423" s="113">
        <f t="shared" si="33188"/>
        <v>1.282046783625731E-2</v>
      </c>
      <c r="K2423" s="113">
        <f t="shared" si="33188"/>
        <v>1.282046783625731E-2</v>
      </c>
      <c r="L2423" s="113">
        <f t="shared" si="33188"/>
        <v>1.282046783625731E-2</v>
      </c>
      <c r="M2423" s="113">
        <f t="shared" si="33188"/>
        <v>1.282046783625731E-2</v>
      </c>
      <c r="N2423" s="113">
        <f t="shared" si="33188"/>
        <v>1.282046783625731E-2</v>
      </c>
      <c r="O2423" s="113">
        <f t="shared" si="33188"/>
        <v>1.282046783625731E-2</v>
      </c>
      <c r="P2423" s="113">
        <f t="shared" si="33188"/>
        <v>1.282046783625731E-2</v>
      </c>
      <c r="Q2423" s="113">
        <f t="shared" si="33188"/>
        <v>1.282046783625731E-2</v>
      </c>
      <c r="R2423" s="113">
        <f t="shared" si="33188"/>
        <v>1.282046783625731E-2</v>
      </c>
      <c r="S2423" s="113">
        <f t="shared" si="33188"/>
        <v>1.282046783625731E-2</v>
      </c>
      <c r="T2423" s="113">
        <f t="shared" si="33188"/>
        <v>8.614619883040936E-3</v>
      </c>
      <c r="U2423" s="113">
        <f t="shared" si="33188"/>
        <v>1.2655555555555555E-2</v>
      </c>
      <c r="V2423" s="113">
        <f t="shared" ref="V2423:CG2423" si="33189">V2421/$F2421</f>
        <v>1.2655555555555555E-2</v>
      </c>
      <c r="W2423" s="113">
        <f t="shared" si="33189"/>
        <v>1.2655555555555555E-2</v>
      </c>
      <c r="X2423" s="113">
        <f t="shared" si="33189"/>
        <v>1.2655555555555555E-2</v>
      </c>
      <c r="Y2423" s="113">
        <f t="shared" si="33189"/>
        <v>1.2655555555555555E-2</v>
      </c>
      <c r="Z2423" s="113">
        <f t="shared" si="33189"/>
        <v>1.2655555555555555E-2</v>
      </c>
      <c r="AA2423" s="113">
        <f t="shared" si="33189"/>
        <v>1.2655555555555555E-2</v>
      </c>
      <c r="AB2423" s="113">
        <f t="shared" si="33189"/>
        <v>1.2655555555555555E-2</v>
      </c>
      <c r="AC2423" s="113">
        <f t="shared" si="33189"/>
        <v>1.2655555555555555E-2</v>
      </c>
      <c r="AD2423" s="113">
        <f t="shared" si="33189"/>
        <v>1.2655555555555555E-2</v>
      </c>
      <c r="AE2423" s="113">
        <f t="shared" si="33189"/>
        <v>1.2655555555555555E-2</v>
      </c>
      <c r="AF2423" s="113">
        <f t="shared" si="33189"/>
        <v>1.2655555555555555E-2</v>
      </c>
      <c r="AG2423" s="113">
        <f t="shared" si="33189"/>
        <v>1.2655555555555555E-2</v>
      </c>
      <c r="AH2423" s="113">
        <f t="shared" si="33189"/>
        <v>1.2655555555555555E-2</v>
      </c>
      <c r="AI2423" s="113">
        <f t="shared" si="33189"/>
        <v>1.2655555555555555E-2</v>
      </c>
      <c r="AJ2423" s="113">
        <f t="shared" si="33189"/>
        <v>1.2655555555555555E-2</v>
      </c>
      <c r="AK2423" s="113">
        <f t="shared" si="33189"/>
        <v>1.2655555555555555E-2</v>
      </c>
      <c r="AL2423" s="113">
        <f t="shared" si="33189"/>
        <v>1.2655555555555555E-2</v>
      </c>
      <c r="AM2423" s="113">
        <f t="shared" si="33189"/>
        <v>1.2655555555555555E-2</v>
      </c>
      <c r="AN2423" s="113">
        <f t="shared" si="33189"/>
        <v>1.2655555555555555E-2</v>
      </c>
      <c r="AO2423" s="113">
        <f t="shared" si="33189"/>
        <v>1.2655555555555555E-2</v>
      </c>
      <c r="AP2423" s="113">
        <f t="shared" si="33189"/>
        <v>1.2655555555555555E-2</v>
      </c>
      <c r="AQ2423" s="113">
        <f t="shared" si="33189"/>
        <v>1.2655555555555555E-2</v>
      </c>
      <c r="AR2423" s="113">
        <f t="shared" si="33189"/>
        <v>1.2655555555555555E-2</v>
      </c>
      <c r="AS2423" s="113">
        <f t="shared" si="33189"/>
        <v>1.2655555555555555E-2</v>
      </c>
      <c r="AT2423" s="113">
        <f t="shared" si="33189"/>
        <v>1.2655555555555555E-2</v>
      </c>
      <c r="AU2423" s="113">
        <f t="shared" si="33189"/>
        <v>1.2655555555555555E-2</v>
      </c>
      <c r="AV2423" s="113">
        <f t="shared" si="33189"/>
        <v>1.2655555555555555E-2</v>
      </c>
      <c r="AW2423" s="113">
        <f t="shared" si="33189"/>
        <v>1.2655555555555555E-2</v>
      </c>
      <c r="AX2423" s="113">
        <f t="shared" si="33189"/>
        <v>1.2655555555555555E-2</v>
      </c>
      <c r="AY2423" s="113">
        <f t="shared" si="33189"/>
        <v>1.2655555555555555E-2</v>
      </c>
      <c r="AZ2423" s="113">
        <f t="shared" si="33189"/>
        <v>1.2655555555555555E-2</v>
      </c>
      <c r="BA2423" s="113">
        <f t="shared" si="33189"/>
        <v>1.2655555555555555E-2</v>
      </c>
      <c r="BB2423" s="113">
        <f t="shared" si="33189"/>
        <v>1.2655555555555555E-2</v>
      </c>
      <c r="BC2423" s="113">
        <f t="shared" si="33189"/>
        <v>1.2655555555555555E-2</v>
      </c>
      <c r="BD2423" s="113">
        <f t="shared" si="33189"/>
        <v>1.2655555555555555E-2</v>
      </c>
      <c r="BE2423" s="113">
        <f t="shared" si="33189"/>
        <v>1.2655555555555555E-2</v>
      </c>
      <c r="BF2423" s="113">
        <f t="shared" si="33189"/>
        <v>1.2655555555555555E-2</v>
      </c>
      <c r="BG2423" s="113">
        <f t="shared" si="33189"/>
        <v>1.2655555555555555E-2</v>
      </c>
      <c r="BH2423" s="113">
        <f t="shared" si="33189"/>
        <v>1.2655555555555555E-2</v>
      </c>
      <c r="BI2423" s="113">
        <f t="shared" si="33189"/>
        <v>1.2655555555555555E-2</v>
      </c>
      <c r="BJ2423" s="113">
        <f t="shared" si="33189"/>
        <v>1.2655555555555555E-2</v>
      </c>
      <c r="BK2423" s="113">
        <f t="shared" si="33189"/>
        <v>1.2655555555555555E-2</v>
      </c>
      <c r="BL2423" s="113">
        <f t="shared" si="33189"/>
        <v>1.2655555555555555E-2</v>
      </c>
      <c r="BM2423" s="113">
        <f t="shared" si="33189"/>
        <v>1.2655555555555555E-2</v>
      </c>
      <c r="BN2423" s="113">
        <f t="shared" si="33189"/>
        <v>1.2655555555555555E-2</v>
      </c>
      <c r="BO2423" s="113">
        <f t="shared" si="33189"/>
        <v>1.2655555555555555E-2</v>
      </c>
      <c r="BP2423" s="113">
        <f t="shared" si="33189"/>
        <v>1.2655555555555555E-2</v>
      </c>
      <c r="BQ2423" s="113">
        <f t="shared" si="33189"/>
        <v>1.2655555555555555E-2</v>
      </c>
      <c r="BR2423" s="113">
        <f t="shared" si="33189"/>
        <v>1.2655555555555555E-2</v>
      </c>
      <c r="BS2423" s="113">
        <f t="shared" si="33189"/>
        <v>1.2655555555555555E-2</v>
      </c>
      <c r="BT2423" s="113">
        <f t="shared" si="33189"/>
        <v>1.2655555555555555E-2</v>
      </c>
      <c r="BU2423" s="113">
        <f t="shared" si="33189"/>
        <v>1.2655555555555555E-2</v>
      </c>
      <c r="BV2423" s="113">
        <f t="shared" si="33189"/>
        <v>1.2655555555555555E-2</v>
      </c>
      <c r="BW2423" s="113">
        <f t="shared" si="33189"/>
        <v>1.2655555555555555E-2</v>
      </c>
      <c r="BX2423" s="113">
        <f t="shared" si="33189"/>
        <v>1.2655555555555555E-2</v>
      </c>
      <c r="BY2423" s="113">
        <f t="shared" si="33189"/>
        <v>1.2655555555555555E-2</v>
      </c>
      <c r="BZ2423" s="113">
        <f t="shared" si="33189"/>
        <v>1.2655555555555555E-2</v>
      </c>
      <c r="CA2423" s="113">
        <f t="shared" si="33189"/>
        <v>1.2655555555555555E-2</v>
      </c>
      <c r="CB2423" s="113">
        <f t="shared" si="33189"/>
        <v>1.2655555555555555E-2</v>
      </c>
      <c r="CC2423" s="113">
        <f t="shared" si="33189"/>
        <v>1.2655555555555555E-2</v>
      </c>
      <c r="CD2423" s="113">
        <f t="shared" si="33189"/>
        <v>1.2655438596491228E-2</v>
      </c>
      <c r="CE2423" s="113">
        <f t="shared" si="33189"/>
        <v>1.2655438596491228E-2</v>
      </c>
      <c r="CF2423" s="113">
        <f t="shared" si="33189"/>
        <v>1.2655438596491228E-2</v>
      </c>
      <c r="CG2423" s="113">
        <f t="shared" si="33189"/>
        <v>1.2655438596491228E-2</v>
      </c>
      <c r="CH2423" s="114">
        <f>IF(C2421="","",100%-SUM(G2423:CG2423))</f>
        <v>1.3322676295501878E-15</v>
      </c>
      <c r="CI2423" s="115">
        <f>IF(C2421="","",SUM(G2423:CG2423))</f>
        <v>0.99999999999999867</v>
      </c>
      <c r="CJ2423" s="67" t="b">
        <f>IF(C2421="","",SUM(G2423:CG2423)=CI2423)</f>
        <v>1</v>
      </c>
    </row>
    <row r="2424" spans="1:89" x14ac:dyDescent="0.3">
      <c r="A2424" s="31" t="s">
        <v>1712</v>
      </c>
      <c r="B2424" s="32" t="s">
        <v>1713</v>
      </c>
      <c r="C2424" s="33"/>
      <c r="D2424" s="33"/>
      <c r="E2424" s="37" t="s">
        <v>8</v>
      </c>
      <c r="F2424" s="84">
        <f>SUM(F2425:F2436)</f>
        <v>56116000</v>
      </c>
      <c r="G2424" s="6">
        <f t="shared" ref="G2424:BR2424" si="33190">SUM(G2425+G2428+G2431+G2434)</f>
        <v>0</v>
      </c>
      <c r="H2424" s="6">
        <f t="shared" si="33190"/>
        <v>0</v>
      </c>
      <c r="I2424" s="6">
        <f t="shared" si="33190"/>
        <v>0</v>
      </c>
      <c r="J2424" s="6">
        <f t="shared" si="33190"/>
        <v>0</v>
      </c>
      <c r="K2424" s="6">
        <f t="shared" si="33190"/>
        <v>0</v>
      </c>
      <c r="L2424" s="6">
        <f t="shared" si="33190"/>
        <v>0</v>
      </c>
      <c r="M2424" s="6">
        <f t="shared" si="33190"/>
        <v>0</v>
      </c>
      <c r="N2424" s="6">
        <f t="shared" si="33190"/>
        <v>0</v>
      </c>
      <c r="O2424" s="6">
        <f t="shared" si="33190"/>
        <v>0</v>
      </c>
      <c r="P2424" s="6">
        <f t="shared" si="33190"/>
        <v>0</v>
      </c>
      <c r="Q2424" s="6">
        <f t="shared" si="33190"/>
        <v>0</v>
      </c>
      <c r="R2424" s="6">
        <f t="shared" si="33190"/>
        <v>0</v>
      </c>
      <c r="S2424" s="6">
        <f t="shared" si="33190"/>
        <v>0</v>
      </c>
      <c r="T2424" s="6">
        <f t="shared" si="33190"/>
        <v>0</v>
      </c>
      <c r="U2424" s="6">
        <f t="shared" si="33190"/>
        <v>863323</v>
      </c>
      <c r="V2424" s="6">
        <f t="shared" si="33190"/>
        <v>863323</v>
      </c>
      <c r="W2424" s="6">
        <f t="shared" si="33190"/>
        <v>863323</v>
      </c>
      <c r="X2424" s="6">
        <f t="shared" si="33190"/>
        <v>863323</v>
      </c>
      <c r="Y2424" s="6">
        <f t="shared" si="33190"/>
        <v>863323</v>
      </c>
      <c r="Z2424" s="6">
        <f t="shared" si="33190"/>
        <v>863323</v>
      </c>
      <c r="AA2424" s="6">
        <f t="shared" si="33190"/>
        <v>863323</v>
      </c>
      <c r="AB2424" s="6">
        <f t="shared" si="33190"/>
        <v>863323</v>
      </c>
      <c r="AC2424" s="6">
        <f t="shared" si="33190"/>
        <v>863323</v>
      </c>
      <c r="AD2424" s="6">
        <f t="shared" si="33190"/>
        <v>863323</v>
      </c>
      <c r="AE2424" s="6">
        <f t="shared" si="33190"/>
        <v>863323</v>
      </c>
      <c r="AF2424" s="6">
        <f t="shared" si="33190"/>
        <v>863323</v>
      </c>
      <c r="AG2424" s="6">
        <f t="shared" si="33190"/>
        <v>863323</v>
      </c>
      <c r="AH2424" s="6">
        <f t="shared" si="33190"/>
        <v>863323</v>
      </c>
      <c r="AI2424" s="6">
        <f t="shared" si="33190"/>
        <v>863323</v>
      </c>
      <c r="AJ2424" s="6">
        <f t="shared" si="33190"/>
        <v>863323</v>
      </c>
      <c r="AK2424" s="6">
        <f t="shared" si="33190"/>
        <v>863323</v>
      </c>
      <c r="AL2424" s="6">
        <f t="shared" si="33190"/>
        <v>863323</v>
      </c>
      <c r="AM2424" s="6">
        <f t="shared" si="33190"/>
        <v>863323</v>
      </c>
      <c r="AN2424" s="6">
        <f t="shared" si="33190"/>
        <v>863323</v>
      </c>
      <c r="AO2424" s="6">
        <f t="shared" si="33190"/>
        <v>863323</v>
      </c>
      <c r="AP2424" s="6">
        <f t="shared" si="33190"/>
        <v>863323</v>
      </c>
      <c r="AQ2424" s="6">
        <f t="shared" si="33190"/>
        <v>863323</v>
      </c>
      <c r="AR2424" s="6">
        <f t="shared" si="33190"/>
        <v>863323</v>
      </c>
      <c r="AS2424" s="6">
        <f t="shared" si="33190"/>
        <v>863323</v>
      </c>
      <c r="AT2424" s="6">
        <f t="shared" si="33190"/>
        <v>863323</v>
      </c>
      <c r="AU2424" s="6">
        <f t="shared" si="33190"/>
        <v>863323</v>
      </c>
      <c r="AV2424" s="6">
        <f t="shared" si="33190"/>
        <v>863323</v>
      </c>
      <c r="AW2424" s="6">
        <f t="shared" si="33190"/>
        <v>863323</v>
      </c>
      <c r="AX2424" s="6">
        <f t="shared" si="33190"/>
        <v>863323</v>
      </c>
      <c r="AY2424" s="6">
        <f t="shared" si="33190"/>
        <v>863323</v>
      </c>
      <c r="AZ2424" s="6">
        <f t="shared" si="33190"/>
        <v>863323</v>
      </c>
      <c r="BA2424" s="6">
        <f t="shared" si="33190"/>
        <v>863323</v>
      </c>
      <c r="BB2424" s="6">
        <f t="shared" si="33190"/>
        <v>863323</v>
      </c>
      <c r="BC2424" s="6">
        <f t="shared" si="33190"/>
        <v>863323</v>
      </c>
      <c r="BD2424" s="6">
        <f t="shared" si="33190"/>
        <v>863323</v>
      </c>
      <c r="BE2424" s="6">
        <f t="shared" si="33190"/>
        <v>863323</v>
      </c>
      <c r="BF2424" s="6">
        <f t="shared" si="33190"/>
        <v>863323</v>
      </c>
      <c r="BG2424" s="6">
        <f t="shared" si="33190"/>
        <v>863323</v>
      </c>
      <c r="BH2424" s="6">
        <f t="shared" si="33190"/>
        <v>863323</v>
      </c>
      <c r="BI2424" s="6">
        <f t="shared" si="33190"/>
        <v>863323</v>
      </c>
      <c r="BJ2424" s="6">
        <f t="shared" si="33190"/>
        <v>863323</v>
      </c>
      <c r="BK2424" s="6">
        <f t="shared" si="33190"/>
        <v>863323</v>
      </c>
      <c r="BL2424" s="6">
        <f t="shared" si="33190"/>
        <v>863323</v>
      </c>
      <c r="BM2424" s="6">
        <f t="shared" si="33190"/>
        <v>863323</v>
      </c>
      <c r="BN2424" s="6">
        <f t="shared" si="33190"/>
        <v>863323</v>
      </c>
      <c r="BO2424" s="6">
        <f t="shared" si="33190"/>
        <v>863323</v>
      </c>
      <c r="BP2424" s="6">
        <f t="shared" si="33190"/>
        <v>863323</v>
      </c>
      <c r="BQ2424" s="6">
        <f t="shared" si="33190"/>
        <v>863323</v>
      </c>
      <c r="BR2424" s="6">
        <f t="shared" si="33190"/>
        <v>863323</v>
      </c>
      <c r="BS2424" s="6">
        <f t="shared" ref="BS2424:CG2424" si="33191">SUM(BS2425+BS2428+BS2431+BS2434)</f>
        <v>863324</v>
      </c>
      <c r="BT2424" s="6">
        <f t="shared" si="33191"/>
        <v>863324</v>
      </c>
      <c r="BU2424" s="6">
        <f t="shared" si="33191"/>
        <v>863324</v>
      </c>
      <c r="BV2424" s="6">
        <f t="shared" si="33191"/>
        <v>863324</v>
      </c>
      <c r="BW2424" s="6">
        <f t="shared" si="33191"/>
        <v>863324</v>
      </c>
      <c r="BX2424" s="6">
        <f t="shared" si="33191"/>
        <v>863323</v>
      </c>
      <c r="BY2424" s="6">
        <f t="shared" si="33191"/>
        <v>863323</v>
      </c>
      <c r="BZ2424" s="6">
        <f t="shared" si="33191"/>
        <v>863323</v>
      </c>
      <c r="CA2424" s="6">
        <f t="shared" si="33191"/>
        <v>863323</v>
      </c>
      <c r="CB2424" s="6">
        <f t="shared" si="33191"/>
        <v>863323</v>
      </c>
      <c r="CC2424" s="6">
        <f t="shared" si="33191"/>
        <v>863323</v>
      </c>
      <c r="CD2424" s="6">
        <f t="shared" si="33191"/>
        <v>863323</v>
      </c>
      <c r="CE2424" s="6">
        <f t="shared" si="33191"/>
        <v>863323</v>
      </c>
      <c r="CF2424" s="6">
        <f t="shared" si="33191"/>
        <v>863323</v>
      </c>
      <c r="CG2424" s="6">
        <f t="shared" si="33191"/>
        <v>863323</v>
      </c>
      <c r="CH2424" s="107">
        <f>F2424-SUM(G2424:CG2424)</f>
        <v>0</v>
      </c>
      <c r="CI2424" s="107" t="str">
        <f>IF(C2424="","",SUM(G2424:CG2424))</f>
        <v/>
      </c>
      <c r="CJ2424" s="67" t="str">
        <f>IF(C2424="","",F2424=CI2424)</f>
        <v/>
      </c>
    </row>
    <row r="2425" spans="1:89" s="5" customFormat="1" ht="15" customHeight="1" x14ac:dyDescent="0.3">
      <c r="A2425" s="171" t="s">
        <v>1714</v>
      </c>
      <c r="B2425" s="155" t="s">
        <v>1715</v>
      </c>
      <c r="C2425" s="168" t="s">
        <v>163</v>
      </c>
      <c r="D2425" s="158">
        <v>1</v>
      </c>
      <c r="E2425" s="161">
        <v>36845000</v>
      </c>
      <c r="F2425" s="164">
        <f t="shared" ref="F2425:F2434" si="33192">ROUND(E2425*D2425,0)</f>
        <v>36845000</v>
      </c>
      <c r="G2425" s="108"/>
      <c r="H2425" s="108"/>
      <c r="I2425" s="108"/>
      <c r="J2425" s="108"/>
      <c r="K2425" s="108"/>
      <c r="L2425" s="108"/>
      <c r="M2425" s="108"/>
      <c r="N2425" s="108"/>
      <c r="O2425" s="108"/>
      <c r="P2425" s="108"/>
      <c r="Q2425" s="108"/>
      <c r="R2425" s="108"/>
      <c r="S2425" s="108"/>
      <c r="T2425" s="108"/>
      <c r="U2425" s="108">
        <f>ROUND($F2425/65,0)</f>
        <v>566846</v>
      </c>
      <c r="V2425" s="108">
        <f t="shared" ref="V2425:AK2425" si="33193">ROUND($F2425/65,0)</f>
        <v>566846</v>
      </c>
      <c r="W2425" s="108">
        <f t="shared" si="33193"/>
        <v>566846</v>
      </c>
      <c r="X2425" s="108">
        <f t="shared" si="33193"/>
        <v>566846</v>
      </c>
      <c r="Y2425" s="108">
        <f t="shared" si="33193"/>
        <v>566846</v>
      </c>
      <c r="Z2425" s="108">
        <f t="shared" si="33193"/>
        <v>566846</v>
      </c>
      <c r="AA2425" s="108">
        <f t="shared" si="33193"/>
        <v>566846</v>
      </c>
      <c r="AB2425" s="108">
        <f t="shared" si="33193"/>
        <v>566846</v>
      </c>
      <c r="AC2425" s="108">
        <f t="shared" si="33193"/>
        <v>566846</v>
      </c>
      <c r="AD2425" s="108">
        <f t="shared" si="33193"/>
        <v>566846</v>
      </c>
      <c r="AE2425" s="108">
        <f t="shared" si="33193"/>
        <v>566846</v>
      </c>
      <c r="AF2425" s="108">
        <f t="shared" si="33193"/>
        <v>566846</v>
      </c>
      <c r="AG2425" s="108">
        <f t="shared" si="33193"/>
        <v>566846</v>
      </c>
      <c r="AH2425" s="108">
        <f t="shared" si="33193"/>
        <v>566846</v>
      </c>
      <c r="AI2425" s="108">
        <f t="shared" si="33193"/>
        <v>566846</v>
      </c>
      <c r="AJ2425" s="108">
        <f t="shared" si="33193"/>
        <v>566846</v>
      </c>
      <c r="AK2425" s="108">
        <f t="shared" si="33193"/>
        <v>566846</v>
      </c>
      <c r="AL2425" s="108">
        <f t="shared" ref="AL2425:BA2425" si="33194">ROUND($F2425/65,0)</f>
        <v>566846</v>
      </c>
      <c r="AM2425" s="108">
        <f t="shared" si="33194"/>
        <v>566846</v>
      </c>
      <c r="AN2425" s="108">
        <f t="shared" si="33194"/>
        <v>566846</v>
      </c>
      <c r="AO2425" s="108">
        <f t="shared" si="33194"/>
        <v>566846</v>
      </c>
      <c r="AP2425" s="108">
        <f t="shared" si="33194"/>
        <v>566846</v>
      </c>
      <c r="AQ2425" s="108">
        <f t="shared" si="33194"/>
        <v>566846</v>
      </c>
      <c r="AR2425" s="108">
        <f t="shared" si="33194"/>
        <v>566846</v>
      </c>
      <c r="AS2425" s="108">
        <f t="shared" si="33194"/>
        <v>566846</v>
      </c>
      <c r="AT2425" s="108">
        <f t="shared" si="33194"/>
        <v>566846</v>
      </c>
      <c r="AU2425" s="108">
        <f t="shared" si="33194"/>
        <v>566846</v>
      </c>
      <c r="AV2425" s="108">
        <f t="shared" si="33194"/>
        <v>566846</v>
      </c>
      <c r="AW2425" s="108">
        <f t="shared" si="33194"/>
        <v>566846</v>
      </c>
      <c r="AX2425" s="108">
        <f t="shared" si="33194"/>
        <v>566846</v>
      </c>
      <c r="AY2425" s="108">
        <f t="shared" si="33194"/>
        <v>566846</v>
      </c>
      <c r="AZ2425" s="108">
        <f t="shared" si="33194"/>
        <v>566846</v>
      </c>
      <c r="BA2425" s="108">
        <f t="shared" si="33194"/>
        <v>566846</v>
      </c>
      <c r="BB2425" s="108">
        <f t="shared" ref="BB2425:BQ2434" si="33195">ROUND($F2425/65,0)</f>
        <v>566846</v>
      </c>
      <c r="BC2425" s="108">
        <f t="shared" si="33195"/>
        <v>566846</v>
      </c>
      <c r="BD2425" s="108">
        <f t="shared" si="33195"/>
        <v>566846</v>
      </c>
      <c r="BE2425" s="108">
        <f t="shared" si="33195"/>
        <v>566846</v>
      </c>
      <c r="BF2425" s="108">
        <f t="shared" si="33195"/>
        <v>566846</v>
      </c>
      <c r="BG2425" s="108">
        <f t="shared" si="33195"/>
        <v>566846</v>
      </c>
      <c r="BH2425" s="108">
        <f t="shared" si="33195"/>
        <v>566846</v>
      </c>
      <c r="BI2425" s="108">
        <f t="shared" si="33195"/>
        <v>566846</v>
      </c>
      <c r="BJ2425" s="108">
        <f t="shared" si="33195"/>
        <v>566846</v>
      </c>
      <c r="BK2425" s="108">
        <f t="shared" si="33195"/>
        <v>566846</v>
      </c>
      <c r="BL2425" s="108">
        <f t="shared" si="33195"/>
        <v>566846</v>
      </c>
      <c r="BM2425" s="108">
        <f t="shared" si="33195"/>
        <v>566846</v>
      </c>
      <c r="BN2425" s="108">
        <f t="shared" si="33195"/>
        <v>566846</v>
      </c>
      <c r="BO2425" s="108">
        <f t="shared" si="33195"/>
        <v>566846</v>
      </c>
      <c r="BP2425" s="108">
        <f t="shared" si="33195"/>
        <v>566846</v>
      </c>
      <c r="BQ2425" s="108">
        <f t="shared" si="33195"/>
        <v>566846</v>
      </c>
      <c r="BR2425" s="108">
        <f t="shared" ref="BR2425:BW2434" si="33196">ROUND($F2425/65,0)</f>
        <v>566846</v>
      </c>
      <c r="BS2425" s="108">
        <f t="shared" si="33196"/>
        <v>566846</v>
      </c>
      <c r="BT2425" s="108">
        <f t="shared" si="33196"/>
        <v>566846</v>
      </c>
      <c r="BU2425" s="108">
        <f t="shared" si="33196"/>
        <v>566846</v>
      </c>
      <c r="BV2425" s="108">
        <f t="shared" si="33196"/>
        <v>566846</v>
      </c>
      <c r="BW2425" s="108">
        <f t="shared" si="33196"/>
        <v>566846</v>
      </c>
      <c r="BX2425" s="108">
        <f t="shared" ref="BX2425:CF2425" si="33197">ROUNDUP($F2425/65,0)</f>
        <v>566847</v>
      </c>
      <c r="BY2425" s="108">
        <f t="shared" si="33197"/>
        <v>566847</v>
      </c>
      <c r="BZ2425" s="108">
        <f t="shared" si="33197"/>
        <v>566847</v>
      </c>
      <c r="CA2425" s="108">
        <f t="shared" si="33197"/>
        <v>566847</v>
      </c>
      <c r="CB2425" s="108">
        <f t="shared" si="33197"/>
        <v>566847</v>
      </c>
      <c r="CC2425" s="108">
        <f t="shared" si="33197"/>
        <v>566847</v>
      </c>
      <c r="CD2425" s="108">
        <f t="shared" si="33197"/>
        <v>566847</v>
      </c>
      <c r="CE2425" s="108">
        <f t="shared" si="33197"/>
        <v>566847</v>
      </c>
      <c r="CF2425" s="108">
        <f t="shared" si="33197"/>
        <v>566847</v>
      </c>
      <c r="CG2425" s="108">
        <f>ROUNDUP($F2425/65,0)</f>
        <v>566847</v>
      </c>
      <c r="CH2425" s="109">
        <f>IF(C2425="","",F2425-SUM(G2425:CG2425))</f>
        <v>0</v>
      </c>
      <c r="CI2425" s="107">
        <f>IF(C2425="","",SUM(G2425:CG2425))</f>
        <v>36845000</v>
      </c>
      <c r="CJ2425" s="67" t="b">
        <f>IF(C2425="","",F2425=CI2425)</f>
        <v>1</v>
      </c>
    </row>
    <row r="2426" spans="1:89" s="5" customFormat="1" x14ac:dyDescent="0.3">
      <c r="A2426" s="172"/>
      <c r="B2426" s="156"/>
      <c r="C2426" s="169"/>
      <c r="D2426" s="159"/>
      <c r="E2426" s="162"/>
      <c r="F2426" s="165"/>
      <c r="G2426" s="110"/>
      <c r="H2426" s="110"/>
      <c r="I2426" s="110"/>
      <c r="J2426" s="110"/>
      <c r="K2426" s="110"/>
      <c r="L2426" s="110"/>
      <c r="M2426" s="110"/>
      <c r="N2426" s="110"/>
      <c r="O2426" s="110"/>
      <c r="P2426" s="110"/>
      <c r="Q2426" s="110"/>
      <c r="R2426" s="110"/>
      <c r="S2426" s="110"/>
      <c r="T2426" s="110"/>
      <c r="U2426" s="110">
        <f t="shared" ref="U2426" si="33198">ROUND(U2425/$E2425,2)</f>
        <v>0.02</v>
      </c>
      <c r="V2426" s="110">
        <f t="shared" ref="V2426:BC2426" si="33199">ROUND(V2425/$E2425,2)</f>
        <v>0.02</v>
      </c>
      <c r="W2426" s="110">
        <f t="shared" si="33199"/>
        <v>0.02</v>
      </c>
      <c r="X2426" s="110">
        <f t="shared" si="33199"/>
        <v>0.02</v>
      </c>
      <c r="Y2426" s="110">
        <f t="shared" si="33199"/>
        <v>0.02</v>
      </c>
      <c r="Z2426" s="110">
        <f t="shared" si="33199"/>
        <v>0.02</v>
      </c>
      <c r="AA2426" s="110">
        <f t="shared" si="33199"/>
        <v>0.02</v>
      </c>
      <c r="AB2426" s="110">
        <f t="shared" si="33199"/>
        <v>0.02</v>
      </c>
      <c r="AC2426" s="110">
        <f t="shared" si="33199"/>
        <v>0.02</v>
      </c>
      <c r="AD2426" s="110">
        <f t="shared" si="33199"/>
        <v>0.02</v>
      </c>
      <c r="AE2426" s="110">
        <f t="shared" si="33199"/>
        <v>0.02</v>
      </c>
      <c r="AF2426" s="110">
        <f t="shared" si="33199"/>
        <v>0.02</v>
      </c>
      <c r="AG2426" s="110">
        <f t="shared" si="33199"/>
        <v>0.02</v>
      </c>
      <c r="AH2426" s="110">
        <f t="shared" si="33199"/>
        <v>0.02</v>
      </c>
      <c r="AI2426" s="110">
        <f t="shared" si="33199"/>
        <v>0.02</v>
      </c>
      <c r="AJ2426" s="110">
        <f t="shared" si="33199"/>
        <v>0.02</v>
      </c>
      <c r="AK2426" s="110">
        <f t="shared" si="33199"/>
        <v>0.02</v>
      </c>
      <c r="AL2426" s="110">
        <f t="shared" si="33199"/>
        <v>0.02</v>
      </c>
      <c r="AM2426" s="110">
        <f t="shared" si="33199"/>
        <v>0.02</v>
      </c>
      <c r="AN2426" s="110">
        <f t="shared" si="33199"/>
        <v>0.02</v>
      </c>
      <c r="AO2426" s="110">
        <f t="shared" si="33199"/>
        <v>0.02</v>
      </c>
      <c r="AP2426" s="110">
        <f t="shared" si="33199"/>
        <v>0.02</v>
      </c>
      <c r="AQ2426" s="110">
        <f t="shared" si="33199"/>
        <v>0.02</v>
      </c>
      <c r="AR2426" s="110">
        <f t="shared" si="33199"/>
        <v>0.02</v>
      </c>
      <c r="AS2426" s="110">
        <f t="shared" si="33199"/>
        <v>0.02</v>
      </c>
      <c r="AT2426" s="110">
        <f t="shared" si="33199"/>
        <v>0.02</v>
      </c>
      <c r="AU2426" s="110">
        <f t="shared" si="33199"/>
        <v>0.02</v>
      </c>
      <c r="AV2426" s="110">
        <f t="shared" si="33199"/>
        <v>0.02</v>
      </c>
      <c r="AW2426" s="110">
        <f t="shared" si="33199"/>
        <v>0.02</v>
      </c>
      <c r="AX2426" s="110">
        <f t="shared" si="33199"/>
        <v>0.02</v>
      </c>
      <c r="AY2426" s="110">
        <f t="shared" si="33199"/>
        <v>0.02</v>
      </c>
      <c r="AZ2426" s="110">
        <f t="shared" si="33199"/>
        <v>0.02</v>
      </c>
      <c r="BA2426" s="110">
        <f t="shared" si="33199"/>
        <v>0.02</v>
      </c>
      <c r="BB2426" s="110">
        <f t="shared" si="33199"/>
        <v>0.02</v>
      </c>
      <c r="BC2426" s="110">
        <f t="shared" si="33199"/>
        <v>0.02</v>
      </c>
      <c r="BD2426" s="110">
        <f t="shared" ref="BD2426:CF2426" si="33200">ROUNDDOWN(BD2425/$E2425,2)</f>
        <v>0.01</v>
      </c>
      <c r="BE2426" s="110">
        <f t="shared" si="33200"/>
        <v>0.01</v>
      </c>
      <c r="BF2426" s="110">
        <f t="shared" si="33200"/>
        <v>0.01</v>
      </c>
      <c r="BG2426" s="110">
        <f t="shared" si="33200"/>
        <v>0.01</v>
      </c>
      <c r="BH2426" s="110">
        <f t="shared" si="33200"/>
        <v>0.01</v>
      </c>
      <c r="BI2426" s="110">
        <f t="shared" si="33200"/>
        <v>0.01</v>
      </c>
      <c r="BJ2426" s="110">
        <f t="shared" si="33200"/>
        <v>0.01</v>
      </c>
      <c r="BK2426" s="110">
        <f t="shared" si="33200"/>
        <v>0.01</v>
      </c>
      <c r="BL2426" s="110">
        <f t="shared" si="33200"/>
        <v>0.01</v>
      </c>
      <c r="BM2426" s="110">
        <f t="shared" si="33200"/>
        <v>0.01</v>
      </c>
      <c r="BN2426" s="110">
        <f t="shared" si="33200"/>
        <v>0.01</v>
      </c>
      <c r="BO2426" s="110">
        <f t="shared" si="33200"/>
        <v>0.01</v>
      </c>
      <c r="BP2426" s="110">
        <f t="shared" si="33200"/>
        <v>0.01</v>
      </c>
      <c r="BQ2426" s="110">
        <f t="shared" si="33200"/>
        <v>0.01</v>
      </c>
      <c r="BR2426" s="110">
        <f t="shared" si="33200"/>
        <v>0.01</v>
      </c>
      <c r="BS2426" s="110">
        <f t="shared" si="33200"/>
        <v>0.01</v>
      </c>
      <c r="BT2426" s="110">
        <f t="shared" si="33200"/>
        <v>0.01</v>
      </c>
      <c r="BU2426" s="110">
        <f t="shared" si="33200"/>
        <v>0.01</v>
      </c>
      <c r="BV2426" s="110">
        <f t="shared" si="33200"/>
        <v>0.01</v>
      </c>
      <c r="BW2426" s="110">
        <f t="shared" si="33200"/>
        <v>0.01</v>
      </c>
      <c r="BX2426" s="110">
        <f t="shared" si="33200"/>
        <v>0.01</v>
      </c>
      <c r="BY2426" s="110">
        <f t="shared" si="33200"/>
        <v>0.01</v>
      </c>
      <c r="BZ2426" s="110">
        <f t="shared" si="33200"/>
        <v>0.01</v>
      </c>
      <c r="CA2426" s="110">
        <f t="shared" si="33200"/>
        <v>0.01</v>
      </c>
      <c r="CB2426" s="110">
        <f t="shared" si="33200"/>
        <v>0.01</v>
      </c>
      <c r="CC2426" s="110">
        <f t="shared" si="33200"/>
        <v>0.01</v>
      </c>
      <c r="CD2426" s="110">
        <f t="shared" si="33200"/>
        <v>0.01</v>
      </c>
      <c r="CE2426" s="110">
        <f t="shared" si="33200"/>
        <v>0.01</v>
      </c>
      <c r="CF2426" s="110">
        <f t="shared" si="33200"/>
        <v>0.01</v>
      </c>
      <c r="CG2426" s="110">
        <f>ROUNDDOWN(CG2425/$E2425,2)</f>
        <v>0.01</v>
      </c>
      <c r="CH2426" s="111">
        <f>IF(C2425="","",D2425-SUM(G2426:CG2426))</f>
        <v>-4.4408920985006262E-16</v>
      </c>
      <c r="CI2426" s="112">
        <f>IF(C2425="","",SUM(G2426:CG2426))</f>
        <v>1.0000000000000004</v>
      </c>
      <c r="CJ2426" s="67" t="b">
        <f>IF(C2425="","",D2425=CI2426)</f>
        <v>1</v>
      </c>
    </row>
    <row r="2427" spans="1:89" s="5" customFormat="1" x14ac:dyDescent="0.3">
      <c r="A2427" s="173"/>
      <c r="B2427" s="157"/>
      <c r="C2427" s="170"/>
      <c r="D2427" s="160"/>
      <c r="E2427" s="163"/>
      <c r="F2427" s="166"/>
      <c r="G2427" s="113"/>
      <c r="H2427" s="113"/>
      <c r="I2427" s="113"/>
      <c r="J2427" s="113"/>
      <c r="K2427" s="113"/>
      <c r="L2427" s="113"/>
      <c r="M2427" s="113"/>
      <c r="N2427" s="113"/>
      <c r="O2427" s="113"/>
      <c r="P2427" s="113"/>
      <c r="Q2427" s="113"/>
      <c r="R2427" s="113"/>
      <c r="S2427" s="113"/>
      <c r="T2427" s="113"/>
      <c r="U2427" s="113">
        <f t="shared" ref="U2427" si="33201">U2425/$F2425</f>
        <v>1.5384611209119284E-2</v>
      </c>
      <c r="V2427" s="113">
        <f t="shared" ref="V2427:CG2427" si="33202">V2425/$F2425</f>
        <v>1.5384611209119284E-2</v>
      </c>
      <c r="W2427" s="113">
        <f t="shared" si="33202"/>
        <v>1.5384611209119284E-2</v>
      </c>
      <c r="X2427" s="113">
        <f t="shared" si="33202"/>
        <v>1.5384611209119284E-2</v>
      </c>
      <c r="Y2427" s="113">
        <f t="shared" si="33202"/>
        <v>1.5384611209119284E-2</v>
      </c>
      <c r="Z2427" s="113">
        <f t="shared" si="33202"/>
        <v>1.5384611209119284E-2</v>
      </c>
      <c r="AA2427" s="113">
        <f t="shared" si="33202"/>
        <v>1.5384611209119284E-2</v>
      </c>
      <c r="AB2427" s="113">
        <f t="shared" si="33202"/>
        <v>1.5384611209119284E-2</v>
      </c>
      <c r="AC2427" s="113">
        <f t="shared" si="33202"/>
        <v>1.5384611209119284E-2</v>
      </c>
      <c r="AD2427" s="113">
        <f t="shared" si="33202"/>
        <v>1.5384611209119284E-2</v>
      </c>
      <c r="AE2427" s="113">
        <f t="shared" si="33202"/>
        <v>1.5384611209119284E-2</v>
      </c>
      <c r="AF2427" s="113">
        <f t="shared" si="33202"/>
        <v>1.5384611209119284E-2</v>
      </c>
      <c r="AG2427" s="113">
        <f t="shared" si="33202"/>
        <v>1.5384611209119284E-2</v>
      </c>
      <c r="AH2427" s="113">
        <f t="shared" si="33202"/>
        <v>1.5384611209119284E-2</v>
      </c>
      <c r="AI2427" s="113">
        <f t="shared" si="33202"/>
        <v>1.5384611209119284E-2</v>
      </c>
      <c r="AJ2427" s="113">
        <f t="shared" si="33202"/>
        <v>1.5384611209119284E-2</v>
      </c>
      <c r="AK2427" s="113">
        <f t="shared" si="33202"/>
        <v>1.5384611209119284E-2</v>
      </c>
      <c r="AL2427" s="113">
        <f t="shared" si="33202"/>
        <v>1.5384611209119284E-2</v>
      </c>
      <c r="AM2427" s="113">
        <f t="shared" si="33202"/>
        <v>1.5384611209119284E-2</v>
      </c>
      <c r="AN2427" s="113">
        <f t="shared" si="33202"/>
        <v>1.5384611209119284E-2</v>
      </c>
      <c r="AO2427" s="113">
        <f t="shared" si="33202"/>
        <v>1.5384611209119284E-2</v>
      </c>
      <c r="AP2427" s="113">
        <f t="shared" si="33202"/>
        <v>1.5384611209119284E-2</v>
      </c>
      <c r="AQ2427" s="113">
        <f t="shared" si="33202"/>
        <v>1.5384611209119284E-2</v>
      </c>
      <c r="AR2427" s="113">
        <f t="shared" si="33202"/>
        <v>1.5384611209119284E-2</v>
      </c>
      <c r="AS2427" s="113">
        <f t="shared" si="33202"/>
        <v>1.5384611209119284E-2</v>
      </c>
      <c r="AT2427" s="113">
        <f t="shared" si="33202"/>
        <v>1.5384611209119284E-2</v>
      </c>
      <c r="AU2427" s="113">
        <f t="shared" si="33202"/>
        <v>1.5384611209119284E-2</v>
      </c>
      <c r="AV2427" s="113">
        <f t="shared" si="33202"/>
        <v>1.5384611209119284E-2</v>
      </c>
      <c r="AW2427" s="113">
        <f t="shared" si="33202"/>
        <v>1.5384611209119284E-2</v>
      </c>
      <c r="AX2427" s="113">
        <f t="shared" si="33202"/>
        <v>1.5384611209119284E-2</v>
      </c>
      <c r="AY2427" s="113">
        <f t="shared" si="33202"/>
        <v>1.5384611209119284E-2</v>
      </c>
      <c r="AZ2427" s="113">
        <f t="shared" si="33202"/>
        <v>1.5384611209119284E-2</v>
      </c>
      <c r="BA2427" s="113">
        <f t="shared" si="33202"/>
        <v>1.5384611209119284E-2</v>
      </c>
      <c r="BB2427" s="113">
        <f t="shared" si="33202"/>
        <v>1.5384611209119284E-2</v>
      </c>
      <c r="BC2427" s="113">
        <f t="shared" si="33202"/>
        <v>1.5384611209119284E-2</v>
      </c>
      <c r="BD2427" s="113">
        <f t="shared" si="33202"/>
        <v>1.5384611209119284E-2</v>
      </c>
      <c r="BE2427" s="113">
        <f t="shared" si="33202"/>
        <v>1.5384611209119284E-2</v>
      </c>
      <c r="BF2427" s="113">
        <f t="shared" si="33202"/>
        <v>1.5384611209119284E-2</v>
      </c>
      <c r="BG2427" s="113">
        <f t="shared" si="33202"/>
        <v>1.5384611209119284E-2</v>
      </c>
      <c r="BH2427" s="113">
        <f t="shared" si="33202"/>
        <v>1.5384611209119284E-2</v>
      </c>
      <c r="BI2427" s="113">
        <f t="shared" si="33202"/>
        <v>1.5384611209119284E-2</v>
      </c>
      <c r="BJ2427" s="113">
        <f t="shared" si="33202"/>
        <v>1.5384611209119284E-2</v>
      </c>
      <c r="BK2427" s="113">
        <f t="shared" si="33202"/>
        <v>1.5384611209119284E-2</v>
      </c>
      <c r="BL2427" s="113">
        <f t="shared" si="33202"/>
        <v>1.5384611209119284E-2</v>
      </c>
      <c r="BM2427" s="113">
        <f t="shared" si="33202"/>
        <v>1.5384611209119284E-2</v>
      </c>
      <c r="BN2427" s="113">
        <f t="shared" si="33202"/>
        <v>1.5384611209119284E-2</v>
      </c>
      <c r="BO2427" s="113">
        <f t="shared" si="33202"/>
        <v>1.5384611209119284E-2</v>
      </c>
      <c r="BP2427" s="113">
        <f t="shared" si="33202"/>
        <v>1.5384611209119284E-2</v>
      </c>
      <c r="BQ2427" s="113">
        <f t="shared" si="33202"/>
        <v>1.5384611209119284E-2</v>
      </c>
      <c r="BR2427" s="113">
        <f t="shared" si="33202"/>
        <v>1.5384611209119284E-2</v>
      </c>
      <c r="BS2427" s="113">
        <f t="shared" si="33202"/>
        <v>1.5384611209119284E-2</v>
      </c>
      <c r="BT2427" s="113">
        <f t="shared" si="33202"/>
        <v>1.5384611209119284E-2</v>
      </c>
      <c r="BU2427" s="113">
        <f t="shared" si="33202"/>
        <v>1.5384611209119284E-2</v>
      </c>
      <c r="BV2427" s="113">
        <f t="shared" si="33202"/>
        <v>1.5384611209119284E-2</v>
      </c>
      <c r="BW2427" s="113">
        <f t="shared" si="33202"/>
        <v>1.5384611209119284E-2</v>
      </c>
      <c r="BX2427" s="113">
        <f t="shared" si="33202"/>
        <v>1.5384638349843941E-2</v>
      </c>
      <c r="BY2427" s="113">
        <f t="shared" si="33202"/>
        <v>1.5384638349843941E-2</v>
      </c>
      <c r="BZ2427" s="113">
        <f t="shared" si="33202"/>
        <v>1.5384638349843941E-2</v>
      </c>
      <c r="CA2427" s="113">
        <f t="shared" si="33202"/>
        <v>1.5384638349843941E-2</v>
      </c>
      <c r="CB2427" s="113">
        <f t="shared" si="33202"/>
        <v>1.5384638349843941E-2</v>
      </c>
      <c r="CC2427" s="113">
        <f t="shared" si="33202"/>
        <v>1.5384638349843941E-2</v>
      </c>
      <c r="CD2427" s="113">
        <f t="shared" si="33202"/>
        <v>1.5384638349843941E-2</v>
      </c>
      <c r="CE2427" s="113">
        <f t="shared" si="33202"/>
        <v>1.5384638349843941E-2</v>
      </c>
      <c r="CF2427" s="113">
        <f t="shared" si="33202"/>
        <v>1.5384638349843941E-2</v>
      </c>
      <c r="CG2427" s="113">
        <f t="shared" si="33202"/>
        <v>1.5384638349843941E-2</v>
      </c>
      <c r="CH2427" s="114">
        <f>IF(C2425="","",100%-SUM(G2427:CG2427))</f>
        <v>6.6613381477509392E-16</v>
      </c>
      <c r="CI2427" s="115">
        <f>IF(C2425="","",SUM(G2427:CG2427))</f>
        <v>0.99999999999999933</v>
      </c>
      <c r="CJ2427" s="67" t="b">
        <f>IF(C2425="","",SUM(G2427:CG2427)=CI2427)</f>
        <v>1</v>
      </c>
    </row>
    <row r="2428" spans="1:89" s="5" customFormat="1" ht="15" customHeight="1" x14ac:dyDescent="0.3">
      <c r="A2428" s="171" t="s">
        <v>1716</v>
      </c>
      <c r="B2428" s="155" t="s">
        <v>1717</v>
      </c>
      <c r="C2428" s="168" t="s">
        <v>1707</v>
      </c>
      <c r="D2428" s="158">
        <v>72</v>
      </c>
      <c r="E2428" s="161">
        <v>59375</v>
      </c>
      <c r="F2428" s="164">
        <f t="shared" si="33192"/>
        <v>4275000</v>
      </c>
      <c r="G2428" s="108"/>
      <c r="H2428" s="108"/>
      <c r="I2428" s="108"/>
      <c r="J2428" s="108"/>
      <c r="K2428" s="108"/>
      <c r="L2428" s="108"/>
      <c r="M2428" s="108"/>
      <c r="N2428" s="108"/>
      <c r="O2428" s="108"/>
      <c r="P2428" s="108"/>
      <c r="Q2428" s="108"/>
      <c r="R2428" s="108"/>
      <c r="S2428" s="108"/>
      <c r="T2428" s="108"/>
      <c r="U2428" s="108">
        <f t="shared" ref="U2428:AJ2428" si="33203">ROUND($F2428/65,0)</f>
        <v>65769</v>
      </c>
      <c r="V2428" s="108">
        <f t="shared" si="33203"/>
        <v>65769</v>
      </c>
      <c r="W2428" s="108">
        <f t="shared" si="33203"/>
        <v>65769</v>
      </c>
      <c r="X2428" s="108">
        <f t="shared" si="33203"/>
        <v>65769</v>
      </c>
      <c r="Y2428" s="108">
        <f t="shared" si="33203"/>
        <v>65769</v>
      </c>
      <c r="Z2428" s="108">
        <f t="shared" si="33203"/>
        <v>65769</v>
      </c>
      <c r="AA2428" s="108">
        <f t="shared" si="33203"/>
        <v>65769</v>
      </c>
      <c r="AB2428" s="108">
        <f t="shared" si="33203"/>
        <v>65769</v>
      </c>
      <c r="AC2428" s="108">
        <f t="shared" si="33203"/>
        <v>65769</v>
      </c>
      <c r="AD2428" s="108">
        <f t="shared" si="33203"/>
        <v>65769</v>
      </c>
      <c r="AE2428" s="108">
        <f t="shared" si="33203"/>
        <v>65769</v>
      </c>
      <c r="AF2428" s="108">
        <f t="shared" si="33203"/>
        <v>65769</v>
      </c>
      <c r="AG2428" s="108">
        <f t="shared" si="33203"/>
        <v>65769</v>
      </c>
      <c r="AH2428" s="108">
        <f t="shared" si="33203"/>
        <v>65769</v>
      </c>
      <c r="AI2428" s="108">
        <f t="shared" si="33203"/>
        <v>65769</v>
      </c>
      <c r="AJ2428" s="108">
        <f t="shared" si="33203"/>
        <v>65769</v>
      </c>
      <c r="AK2428" s="108">
        <f t="shared" ref="AK2428:AZ2428" si="33204">ROUND($F2428/65,0)</f>
        <v>65769</v>
      </c>
      <c r="AL2428" s="108">
        <f t="shared" si="33204"/>
        <v>65769</v>
      </c>
      <c r="AM2428" s="108">
        <f t="shared" si="33204"/>
        <v>65769</v>
      </c>
      <c r="AN2428" s="108">
        <f t="shared" si="33204"/>
        <v>65769</v>
      </c>
      <c r="AO2428" s="108">
        <f t="shared" si="33204"/>
        <v>65769</v>
      </c>
      <c r="AP2428" s="108">
        <f t="shared" si="33204"/>
        <v>65769</v>
      </c>
      <c r="AQ2428" s="108">
        <f t="shared" si="33204"/>
        <v>65769</v>
      </c>
      <c r="AR2428" s="108">
        <f t="shared" si="33204"/>
        <v>65769</v>
      </c>
      <c r="AS2428" s="108">
        <f t="shared" si="33204"/>
        <v>65769</v>
      </c>
      <c r="AT2428" s="108">
        <f t="shared" si="33204"/>
        <v>65769</v>
      </c>
      <c r="AU2428" s="108">
        <f t="shared" si="33204"/>
        <v>65769</v>
      </c>
      <c r="AV2428" s="108">
        <f t="shared" si="33204"/>
        <v>65769</v>
      </c>
      <c r="AW2428" s="108">
        <f t="shared" si="33204"/>
        <v>65769</v>
      </c>
      <c r="AX2428" s="108">
        <f t="shared" si="33204"/>
        <v>65769</v>
      </c>
      <c r="AY2428" s="108">
        <f t="shared" si="33204"/>
        <v>65769</v>
      </c>
      <c r="AZ2428" s="108">
        <f t="shared" si="33204"/>
        <v>65769</v>
      </c>
      <c r="BA2428" s="108">
        <f t="shared" ref="BA2428:BP2428" si="33205">ROUND($F2428/65,0)</f>
        <v>65769</v>
      </c>
      <c r="BB2428" s="108">
        <f t="shared" si="33205"/>
        <v>65769</v>
      </c>
      <c r="BC2428" s="108">
        <f t="shared" si="33205"/>
        <v>65769</v>
      </c>
      <c r="BD2428" s="108">
        <f t="shared" si="33205"/>
        <v>65769</v>
      </c>
      <c r="BE2428" s="108">
        <f t="shared" si="33205"/>
        <v>65769</v>
      </c>
      <c r="BF2428" s="108">
        <f t="shared" si="33205"/>
        <v>65769</v>
      </c>
      <c r="BG2428" s="108">
        <f t="shared" si="33205"/>
        <v>65769</v>
      </c>
      <c r="BH2428" s="108">
        <f t="shared" si="33205"/>
        <v>65769</v>
      </c>
      <c r="BI2428" s="108">
        <f t="shared" si="33205"/>
        <v>65769</v>
      </c>
      <c r="BJ2428" s="108">
        <f t="shared" si="33205"/>
        <v>65769</v>
      </c>
      <c r="BK2428" s="108">
        <f t="shared" si="33205"/>
        <v>65769</v>
      </c>
      <c r="BL2428" s="108">
        <f t="shared" si="33205"/>
        <v>65769</v>
      </c>
      <c r="BM2428" s="108">
        <f t="shared" si="33205"/>
        <v>65769</v>
      </c>
      <c r="BN2428" s="108">
        <f t="shared" si="33205"/>
        <v>65769</v>
      </c>
      <c r="BO2428" s="108">
        <f t="shared" si="33205"/>
        <v>65769</v>
      </c>
      <c r="BP2428" s="108">
        <f t="shared" si="33205"/>
        <v>65769</v>
      </c>
      <c r="BQ2428" s="108">
        <f t="shared" ref="BQ2428:BR2428" si="33206">ROUND($F2428/65,0)</f>
        <v>65769</v>
      </c>
      <c r="BR2428" s="108">
        <f t="shared" si="33206"/>
        <v>65769</v>
      </c>
      <c r="BS2428" s="108">
        <f t="shared" ref="BS2428:CF2428" si="33207">ROUNDUP($F2428/65,0)</f>
        <v>65770</v>
      </c>
      <c r="BT2428" s="108">
        <f t="shared" si="33207"/>
        <v>65770</v>
      </c>
      <c r="BU2428" s="108">
        <f t="shared" si="33207"/>
        <v>65770</v>
      </c>
      <c r="BV2428" s="108">
        <f t="shared" si="33207"/>
        <v>65770</v>
      </c>
      <c r="BW2428" s="108">
        <f t="shared" si="33207"/>
        <v>65770</v>
      </c>
      <c r="BX2428" s="108">
        <f t="shared" si="33207"/>
        <v>65770</v>
      </c>
      <c r="BY2428" s="108">
        <f t="shared" si="33207"/>
        <v>65770</v>
      </c>
      <c r="BZ2428" s="108">
        <f t="shared" si="33207"/>
        <v>65770</v>
      </c>
      <c r="CA2428" s="108">
        <f t="shared" si="33207"/>
        <v>65770</v>
      </c>
      <c r="CB2428" s="108">
        <f t="shared" si="33207"/>
        <v>65770</v>
      </c>
      <c r="CC2428" s="108">
        <f t="shared" si="33207"/>
        <v>65770</v>
      </c>
      <c r="CD2428" s="108">
        <f t="shared" si="33207"/>
        <v>65770</v>
      </c>
      <c r="CE2428" s="108">
        <f t="shared" si="33207"/>
        <v>65770</v>
      </c>
      <c r="CF2428" s="108">
        <f t="shared" si="33207"/>
        <v>65770</v>
      </c>
      <c r="CG2428" s="108">
        <f>ROUNDUP($F2428/65,0)</f>
        <v>65770</v>
      </c>
      <c r="CH2428" s="109">
        <f>IF(C2428="","",F2428-SUM(G2428:CG2428))</f>
        <v>0</v>
      </c>
      <c r="CI2428" s="107">
        <f>IF(C2428="","",SUM(G2428:CG2428))</f>
        <v>4275000</v>
      </c>
      <c r="CJ2428" s="67" t="b">
        <f>IF(C2428="","",F2428=CI2428)</f>
        <v>1</v>
      </c>
    </row>
    <row r="2429" spans="1:89" s="5" customFormat="1" x14ac:dyDescent="0.3">
      <c r="A2429" s="172"/>
      <c r="B2429" s="156"/>
      <c r="C2429" s="169"/>
      <c r="D2429" s="159"/>
      <c r="E2429" s="162"/>
      <c r="F2429" s="165"/>
      <c r="G2429" s="110"/>
      <c r="H2429" s="110"/>
      <c r="I2429" s="110"/>
      <c r="J2429" s="110"/>
      <c r="K2429" s="110"/>
      <c r="L2429" s="110"/>
      <c r="M2429" s="110"/>
      <c r="N2429" s="110"/>
      <c r="O2429" s="110"/>
      <c r="P2429" s="110"/>
      <c r="Q2429" s="110"/>
      <c r="R2429" s="110"/>
      <c r="S2429" s="110"/>
      <c r="T2429" s="110"/>
      <c r="U2429" s="110">
        <f t="shared" ref="U2429:BR2429" si="33208">ROUND(U2428/$E2428,2)</f>
        <v>1.1100000000000001</v>
      </c>
      <c r="V2429" s="110">
        <f t="shared" si="33208"/>
        <v>1.1100000000000001</v>
      </c>
      <c r="W2429" s="110">
        <f t="shared" si="33208"/>
        <v>1.1100000000000001</v>
      </c>
      <c r="X2429" s="110">
        <f t="shared" si="33208"/>
        <v>1.1100000000000001</v>
      </c>
      <c r="Y2429" s="110">
        <f t="shared" si="33208"/>
        <v>1.1100000000000001</v>
      </c>
      <c r="Z2429" s="110">
        <f t="shared" si="33208"/>
        <v>1.1100000000000001</v>
      </c>
      <c r="AA2429" s="110">
        <f t="shared" si="33208"/>
        <v>1.1100000000000001</v>
      </c>
      <c r="AB2429" s="110">
        <f t="shared" si="33208"/>
        <v>1.1100000000000001</v>
      </c>
      <c r="AC2429" s="110">
        <f t="shared" si="33208"/>
        <v>1.1100000000000001</v>
      </c>
      <c r="AD2429" s="110">
        <f t="shared" si="33208"/>
        <v>1.1100000000000001</v>
      </c>
      <c r="AE2429" s="110">
        <f t="shared" si="33208"/>
        <v>1.1100000000000001</v>
      </c>
      <c r="AF2429" s="110">
        <f t="shared" si="33208"/>
        <v>1.1100000000000001</v>
      </c>
      <c r="AG2429" s="110">
        <f t="shared" si="33208"/>
        <v>1.1100000000000001</v>
      </c>
      <c r="AH2429" s="110">
        <f t="shared" si="33208"/>
        <v>1.1100000000000001</v>
      </c>
      <c r="AI2429" s="110">
        <f t="shared" si="33208"/>
        <v>1.1100000000000001</v>
      </c>
      <c r="AJ2429" s="110">
        <f t="shared" si="33208"/>
        <v>1.1100000000000001</v>
      </c>
      <c r="AK2429" s="110">
        <f t="shared" si="33208"/>
        <v>1.1100000000000001</v>
      </c>
      <c r="AL2429" s="110">
        <f t="shared" si="33208"/>
        <v>1.1100000000000001</v>
      </c>
      <c r="AM2429" s="110">
        <f t="shared" si="33208"/>
        <v>1.1100000000000001</v>
      </c>
      <c r="AN2429" s="110">
        <f t="shared" si="33208"/>
        <v>1.1100000000000001</v>
      </c>
      <c r="AO2429" s="110">
        <f t="shared" si="33208"/>
        <v>1.1100000000000001</v>
      </c>
      <c r="AP2429" s="110">
        <f t="shared" si="33208"/>
        <v>1.1100000000000001</v>
      </c>
      <c r="AQ2429" s="110">
        <f t="shared" si="33208"/>
        <v>1.1100000000000001</v>
      </c>
      <c r="AR2429" s="110">
        <f t="shared" si="33208"/>
        <v>1.1100000000000001</v>
      </c>
      <c r="AS2429" s="110">
        <f t="shared" si="33208"/>
        <v>1.1100000000000001</v>
      </c>
      <c r="AT2429" s="110">
        <f t="shared" si="33208"/>
        <v>1.1100000000000001</v>
      </c>
      <c r="AU2429" s="110">
        <f t="shared" si="33208"/>
        <v>1.1100000000000001</v>
      </c>
      <c r="AV2429" s="110">
        <f t="shared" si="33208"/>
        <v>1.1100000000000001</v>
      </c>
      <c r="AW2429" s="110">
        <f t="shared" si="33208"/>
        <v>1.1100000000000001</v>
      </c>
      <c r="AX2429" s="110">
        <f t="shared" si="33208"/>
        <v>1.1100000000000001</v>
      </c>
      <c r="AY2429" s="110">
        <f t="shared" si="33208"/>
        <v>1.1100000000000001</v>
      </c>
      <c r="AZ2429" s="110">
        <f t="shared" si="33208"/>
        <v>1.1100000000000001</v>
      </c>
      <c r="BA2429" s="110">
        <f t="shared" si="33208"/>
        <v>1.1100000000000001</v>
      </c>
      <c r="BB2429" s="110">
        <f t="shared" si="33208"/>
        <v>1.1100000000000001</v>
      </c>
      <c r="BC2429" s="110">
        <f t="shared" si="33208"/>
        <v>1.1100000000000001</v>
      </c>
      <c r="BD2429" s="110">
        <f t="shared" si="33208"/>
        <v>1.1100000000000001</v>
      </c>
      <c r="BE2429" s="110">
        <f t="shared" si="33208"/>
        <v>1.1100000000000001</v>
      </c>
      <c r="BF2429" s="110">
        <f t="shared" si="33208"/>
        <v>1.1100000000000001</v>
      </c>
      <c r="BG2429" s="110">
        <f t="shared" si="33208"/>
        <v>1.1100000000000001</v>
      </c>
      <c r="BH2429" s="110">
        <f t="shared" si="33208"/>
        <v>1.1100000000000001</v>
      </c>
      <c r="BI2429" s="110">
        <f t="shared" si="33208"/>
        <v>1.1100000000000001</v>
      </c>
      <c r="BJ2429" s="110">
        <f t="shared" si="33208"/>
        <v>1.1100000000000001</v>
      </c>
      <c r="BK2429" s="110">
        <f t="shared" si="33208"/>
        <v>1.1100000000000001</v>
      </c>
      <c r="BL2429" s="110">
        <f t="shared" si="33208"/>
        <v>1.1100000000000001</v>
      </c>
      <c r="BM2429" s="110">
        <f t="shared" si="33208"/>
        <v>1.1100000000000001</v>
      </c>
      <c r="BN2429" s="110">
        <f t="shared" si="33208"/>
        <v>1.1100000000000001</v>
      </c>
      <c r="BO2429" s="110">
        <f t="shared" si="33208"/>
        <v>1.1100000000000001</v>
      </c>
      <c r="BP2429" s="110">
        <f t="shared" si="33208"/>
        <v>1.1100000000000001</v>
      </c>
      <c r="BQ2429" s="110">
        <f t="shared" si="33208"/>
        <v>1.1100000000000001</v>
      </c>
      <c r="BR2429" s="110">
        <f t="shared" si="33208"/>
        <v>1.1100000000000001</v>
      </c>
      <c r="BS2429" s="110">
        <f t="shared" ref="BS2429:CF2429" si="33209">ROUNDDOWN(BS2428/$E2428,2)</f>
        <v>1.1000000000000001</v>
      </c>
      <c r="BT2429" s="110">
        <f t="shared" si="33209"/>
        <v>1.1000000000000001</v>
      </c>
      <c r="BU2429" s="110">
        <f t="shared" si="33209"/>
        <v>1.1000000000000001</v>
      </c>
      <c r="BV2429" s="110">
        <f t="shared" si="33209"/>
        <v>1.1000000000000001</v>
      </c>
      <c r="BW2429" s="110">
        <f t="shared" si="33209"/>
        <v>1.1000000000000001</v>
      </c>
      <c r="BX2429" s="110">
        <f t="shared" si="33209"/>
        <v>1.1000000000000001</v>
      </c>
      <c r="BY2429" s="110">
        <f t="shared" si="33209"/>
        <v>1.1000000000000001</v>
      </c>
      <c r="BZ2429" s="110">
        <f t="shared" si="33209"/>
        <v>1.1000000000000001</v>
      </c>
      <c r="CA2429" s="110">
        <f t="shared" si="33209"/>
        <v>1.1000000000000001</v>
      </c>
      <c r="CB2429" s="110">
        <f t="shared" si="33209"/>
        <v>1.1000000000000001</v>
      </c>
      <c r="CC2429" s="110">
        <f t="shared" si="33209"/>
        <v>1.1000000000000001</v>
      </c>
      <c r="CD2429" s="110">
        <f t="shared" si="33209"/>
        <v>1.1000000000000001</v>
      </c>
      <c r="CE2429" s="110">
        <f t="shared" si="33209"/>
        <v>1.1000000000000001</v>
      </c>
      <c r="CF2429" s="110">
        <f t="shared" si="33209"/>
        <v>1.1000000000000001</v>
      </c>
      <c r="CG2429" s="110">
        <f>ROUNDDOWN(CG2428/$E2428,2)</f>
        <v>1.1000000000000001</v>
      </c>
      <c r="CH2429" s="117">
        <f>IF(C2428="","",D2428-SUM(G2429:CG2429))</f>
        <v>5.6843418860808015E-14</v>
      </c>
      <c r="CI2429" s="112">
        <f>IF(C2428="","",SUM(G2429:CG2429))</f>
        <v>71.999999999999943</v>
      </c>
      <c r="CJ2429" s="67" t="b">
        <f>IF(C2428="","",D2428=CI2429)</f>
        <v>0</v>
      </c>
      <c r="CK2429" s="5" t="s">
        <v>1881</v>
      </c>
    </row>
    <row r="2430" spans="1:89" s="5" customFormat="1" x14ac:dyDescent="0.3">
      <c r="A2430" s="173"/>
      <c r="B2430" s="157"/>
      <c r="C2430" s="170"/>
      <c r="D2430" s="160"/>
      <c r="E2430" s="163"/>
      <c r="F2430" s="166"/>
      <c r="G2430" s="113"/>
      <c r="H2430" s="113"/>
      <c r="I2430" s="113"/>
      <c r="J2430" s="113"/>
      <c r="K2430" s="113"/>
      <c r="L2430" s="113"/>
      <c r="M2430" s="113"/>
      <c r="N2430" s="113"/>
      <c r="O2430" s="113"/>
      <c r="P2430" s="113"/>
      <c r="Q2430" s="113"/>
      <c r="R2430" s="113"/>
      <c r="S2430" s="113"/>
      <c r="T2430" s="113"/>
      <c r="U2430" s="113">
        <f t="shared" ref="U2430:CF2430" si="33210">U2428/$F2428</f>
        <v>1.5384561403508771E-2</v>
      </c>
      <c r="V2430" s="113">
        <f t="shared" si="33210"/>
        <v>1.5384561403508771E-2</v>
      </c>
      <c r="W2430" s="113">
        <f t="shared" si="33210"/>
        <v>1.5384561403508771E-2</v>
      </c>
      <c r="X2430" s="113">
        <f t="shared" si="33210"/>
        <v>1.5384561403508771E-2</v>
      </c>
      <c r="Y2430" s="113">
        <f t="shared" si="33210"/>
        <v>1.5384561403508771E-2</v>
      </c>
      <c r="Z2430" s="113">
        <f t="shared" si="33210"/>
        <v>1.5384561403508771E-2</v>
      </c>
      <c r="AA2430" s="113">
        <f t="shared" si="33210"/>
        <v>1.5384561403508771E-2</v>
      </c>
      <c r="AB2430" s="113">
        <f t="shared" si="33210"/>
        <v>1.5384561403508771E-2</v>
      </c>
      <c r="AC2430" s="113">
        <f t="shared" si="33210"/>
        <v>1.5384561403508771E-2</v>
      </c>
      <c r="AD2430" s="113">
        <f t="shared" si="33210"/>
        <v>1.5384561403508771E-2</v>
      </c>
      <c r="AE2430" s="113">
        <f t="shared" si="33210"/>
        <v>1.5384561403508771E-2</v>
      </c>
      <c r="AF2430" s="113">
        <f t="shared" si="33210"/>
        <v>1.5384561403508771E-2</v>
      </c>
      <c r="AG2430" s="113">
        <f t="shared" si="33210"/>
        <v>1.5384561403508771E-2</v>
      </c>
      <c r="AH2430" s="113">
        <f t="shared" si="33210"/>
        <v>1.5384561403508771E-2</v>
      </c>
      <c r="AI2430" s="113">
        <f t="shared" si="33210"/>
        <v>1.5384561403508771E-2</v>
      </c>
      <c r="AJ2430" s="113">
        <f t="shared" si="33210"/>
        <v>1.5384561403508771E-2</v>
      </c>
      <c r="AK2430" s="113">
        <f t="shared" si="33210"/>
        <v>1.5384561403508771E-2</v>
      </c>
      <c r="AL2430" s="113">
        <f t="shared" si="33210"/>
        <v>1.5384561403508771E-2</v>
      </c>
      <c r="AM2430" s="113">
        <f t="shared" si="33210"/>
        <v>1.5384561403508771E-2</v>
      </c>
      <c r="AN2430" s="113">
        <f t="shared" si="33210"/>
        <v>1.5384561403508771E-2</v>
      </c>
      <c r="AO2430" s="113">
        <f t="shared" si="33210"/>
        <v>1.5384561403508771E-2</v>
      </c>
      <c r="AP2430" s="113">
        <f t="shared" si="33210"/>
        <v>1.5384561403508771E-2</v>
      </c>
      <c r="AQ2430" s="113">
        <f t="shared" si="33210"/>
        <v>1.5384561403508771E-2</v>
      </c>
      <c r="AR2430" s="113">
        <f t="shared" si="33210"/>
        <v>1.5384561403508771E-2</v>
      </c>
      <c r="AS2430" s="113">
        <f t="shared" si="33210"/>
        <v>1.5384561403508771E-2</v>
      </c>
      <c r="AT2430" s="113">
        <f t="shared" si="33210"/>
        <v>1.5384561403508771E-2</v>
      </c>
      <c r="AU2430" s="113">
        <f t="shared" si="33210"/>
        <v>1.5384561403508771E-2</v>
      </c>
      <c r="AV2430" s="113">
        <f t="shared" si="33210"/>
        <v>1.5384561403508771E-2</v>
      </c>
      <c r="AW2430" s="113">
        <f t="shared" si="33210"/>
        <v>1.5384561403508771E-2</v>
      </c>
      <c r="AX2430" s="113">
        <f t="shared" si="33210"/>
        <v>1.5384561403508771E-2</v>
      </c>
      <c r="AY2430" s="113">
        <f t="shared" si="33210"/>
        <v>1.5384561403508771E-2</v>
      </c>
      <c r="AZ2430" s="113">
        <f t="shared" si="33210"/>
        <v>1.5384561403508771E-2</v>
      </c>
      <c r="BA2430" s="113">
        <f t="shared" si="33210"/>
        <v>1.5384561403508771E-2</v>
      </c>
      <c r="BB2430" s="113">
        <f t="shared" si="33210"/>
        <v>1.5384561403508771E-2</v>
      </c>
      <c r="BC2430" s="113">
        <f t="shared" si="33210"/>
        <v>1.5384561403508771E-2</v>
      </c>
      <c r="BD2430" s="113">
        <f t="shared" si="33210"/>
        <v>1.5384561403508771E-2</v>
      </c>
      <c r="BE2430" s="113">
        <f t="shared" si="33210"/>
        <v>1.5384561403508771E-2</v>
      </c>
      <c r="BF2430" s="113">
        <f t="shared" si="33210"/>
        <v>1.5384561403508771E-2</v>
      </c>
      <c r="BG2430" s="113">
        <f t="shared" si="33210"/>
        <v>1.5384561403508771E-2</v>
      </c>
      <c r="BH2430" s="113">
        <f t="shared" si="33210"/>
        <v>1.5384561403508771E-2</v>
      </c>
      <c r="BI2430" s="113">
        <f t="shared" si="33210"/>
        <v>1.5384561403508771E-2</v>
      </c>
      <c r="BJ2430" s="113">
        <f t="shared" si="33210"/>
        <v>1.5384561403508771E-2</v>
      </c>
      <c r="BK2430" s="113">
        <f t="shared" si="33210"/>
        <v>1.5384561403508771E-2</v>
      </c>
      <c r="BL2430" s="113">
        <f t="shared" si="33210"/>
        <v>1.5384561403508771E-2</v>
      </c>
      <c r="BM2430" s="113">
        <f t="shared" si="33210"/>
        <v>1.5384561403508771E-2</v>
      </c>
      <c r="BN2430" s="113">
        <f t="shared" si="33210"/>
        <v>1.5384561403508771E-2</v>
      </c>
      <c r="BO2430" s="113">
        <f t="shared" si="33210"/>
        <v>1.5384561403508771E-2</v>
      </c>
      <c r="BP2430" s="113">
        <f t="shared" si="33210"/>
        <v>1.5384561403508771E-2</v>
      </c>
      <c r="BQ2430" s="113">
        <f t="shared" si="33210"/>
        <v>1.5384561403508771E-2</v>
      </c>
      <c r="BR2430" s="113">
        <f t="shared" si="33210"/>
        <v>1.5384561403508771E-2</v>
      </c>
      <c r="BS2430" s="113">
        <f t="shared" si="33210"/>
        <v>1.5384795321637426E-2</v>
      </c>
      <c r="BT2430" s="113">
        <f t="shared" si="33210"/>
        <v>1.5384795321637426E-2</v>
      </c>
      <c r="BU2430" s="113">
        <f t="shared" si="33210"/>
        <v>1.5384795321637426E-2</v>
      </c>
      <c r="BV2430" s="113">
        <f t="shared" si="33210"/>
        <v>1.5384795321637426E-2</v>
      </c>
      <c r="BW2430" s="113">
        <f t="shared" si="33210"/>
        <v>1.5384795321637426E-2</v>
      </c>
      <c r="BX2430" s="113">
        <f t="shared" si="33210"/>
        <v>1.5384795321637426E-2</v>
      </c>
      <c r="BY2430" s="113">
        <f t="shared" si="33210"/>
        <v>1.5384795321637426E-2</v>
      </c>
      <c r="BZ2430" s="113">
        <f t="shared" si="33210"/>
        <v>1.5384795321637426E-2</v>
      </c>
      <c r="CA2430" s="113">
        <f t="shared" si="33210"/>
        <v>1.5384795321637426E-2</v>
      </c>
      <c r="CB2430" s="113">
        <f t="shared" si="33210"/>
        <v>1.5384795321637426E-2</v>
      </c>
      <c r="CC2430" s="113">
        <f t="shared" si="33210"/>
        <v>1.5384795321637426E-2</v>
      </c>
      <c r="CD2430" s="113">
        <f t="shared" si="33210"/>
        <v>1.5384795321637426E-2</v>
      </c>
      <c r="CE2430" s="113">
        <f t="shared" si="33210"/>
        <v>1.5384795321637426E-2</v>
      </c>
      <c r="CF2430" s="113">
        <f t="shared" si="33210"/>
        <v>1.5384795321637426E-2</v>
      </c>
      <c r="CG2430" s="113">
        <f t="shared" ref="CG2430" si="33211">CG2428/$F2428</f>
        <v>1.5384795321637426E-2</v>
      </c>
      <c r="CH2430" s="114">
        <f>IF(C2428="","",100%-SUM(G2430:CG2430))</f>
        <v>1.4432899320127035E-15</v>
      </c>
      <c r="CI2430" s="115">
        <f>IF(C2428="","",SUM(G2430:CG2430))</f>
        <v>0.99999999999999856</v>
      </c>
      <c r="CJ2430" s="67" t="b">
        <f>IF(C2428="","",SUM(G2430:CG2430)=CI2430)</f>
        <v>1</v>
      </c>
    </row>
    <row r="2431" spans="1:89" s="5" customFormat="1" ht="15" customHeight="1" x14ac:dyDescent="0.3">
      <c r="A2431" s="171" t="s">
        <v>1718</v>
      </c>
      <c r="B2431" s="155" t="s">
        <v>1719</v>
      </c>
      <c r="C2431" s="168" t="s">
        <v>163</v>
      </c>
      <c r="D2431" s="158">
        <v>1</v>
      </c>
      <c r="E2431" s="161">
        <v>7498000</v>
      </c>
      <c r="F2431" s="164">
        <f t="shared" si="33192"/>
        <v>7498000</v>
      </c>
      <c r="G2431" s="108"/>
      <c r="H2431" s="108"/>
      <c r="I2431" s="108"/>
      <c r="J2431" s="108"/>
      <c r="K2431" s="108"/>
      <c r="L2431" s="108"/>
      <c r="M2431" s="108"/>
      <c r="N2431" s="108"/>
      <c r="O2431" s="108"/>
      <c r="P2431" s="108"/>
      <c r="Q2431" s="108"/>
      <c r="R2431" s="108"/>
      <c r="S2431" s="108"/>
      <c r="T2431" s="108"/>
      <c r="U2431" s="108">
        <f t="shared" ref="U2431:AJ2431" si="33212">ROUND($F2431/65,0)</f>
        <v>115354</v>
      </c>
      <c r="V2431" s="108">
        <f t="shared" si="33212"/>
        <v>115354</v>
      </c>
      <c r="W2431" s="108">
        <f t="shared" si="33212"/>
        <v>115354</v>
      </c>
      <c r="X2431" s="108">
        <f t="shared" si="33212"/>
        <v>115354</v>
      </c>
      <c r="Y2431" s="108">
        <f t="shared" si="33212"/>
        <v>115354</v>
      </c>
      <c r="Z2431" s="108">
        <f t="shared" si="33212"/>
        <v>115354</v>
      </c>
      <c r="AA2431" s="108">
        <f t="shared" si="33212"/>
        <v>115354</v>
      </c>
      <c r="AB2431" s="108">
        <f t="shared" si="33212"/>
        <v>115354</v>
      </c>
      <c r="AC2431" s="108">
        <f t="shared" si="33212"/>
        <v>115354</v>
      </c>
      <c r="AD2431" s="108">
        <f t="shared" si="33212"/>
        <v>115354</v>
      </c>
      <c r="AE2431" s="108">
        <f t="shared" si="33212"/>
        <v>115354</v>
      </c>
      <c r="AF2431" s="108">
        <f t="shared" si="33212"/>
        <v>115354</v>
      </c>
      <c r="AG2431" s="108">
        <f t="shared" si="33212"/>
        <v>115354</v>
      </c>
      <c r="AH2431" s="108">
        <f t="shared" si="33212"/>
        <v>115354</v>
      </c>
      <c r="AI2431" s="108">
        <f t="shared" si="33212"/>
        <v>115354</v>
      </c>
      <c r="AJ2431" s="108">
        <f t="shared" si="33212"/>
        <v>115354</v>
      </c>
      <c r="AK2431" s="108">
        <f t="shared" ref="AK2431:AZ2431" si="33213">ROUND($F2431/65,0)</f>
        <v>115354</v>
      </c>
      <c r="AL2431" s="108">
        <f t="shared" si="33213"/>
        <v>115354</v>
      </c>
      <c r="AM2431" s="108">
        <f t="shared" si="33213"/>
        <v>115354</v>
      </c>
      <c r="AN2431" s="108">
        <f t="shared" si="33213"/>
        <v>115354</v>
      </c>
      <c r="AO2431" s="108">
        <f t="shared" si="33213"/>
        <v>115354</v>
      </c>
      <c r="AP2431" s="108">
        <f t="shared" si="33213"/>
        <v>115354</v>
      </c>
      <c r="AQ2431" s="108">
        <f t="shared" si="33213"/>
        <v>115354</v>
      </c>
      <c r="AR2431" s="108">
        <f t="shared" si="33213"/>
        <v>115354</v>
      </c>
      <c r="AS2431" s="108">
        <f t="shared" si="33213"/>
        <v>115354</v>
      </c>
      <c r="AT2431" s="108">
        <f t="shared" si="33213"/>
        <v>115354</v>
      </c>
      <c r="AU2431" s="108">
        <f t="shared" si="33213"/>
        <v>115354</v>
      </c>
      <c r="AV2431" s="108">
        <f t="shared" si="33213"/>
        <v>115354</v>
      </c>
      <c r="AW2431" s="108">
        <f t="shared" si="33213"/>
        <v>115354</v>
      </c>
      <c r="AX2431" s="108">
        <f t="shared" si="33213"/>
        <v>115354</v>
      </c>
      <c r="AY2431" s="108">
        <f t="shared" si="33213"/>
        <v>115354</v>
      </c>
      <c r="AZ2431" s="108">
        <f t="shared" si="33213"/>
        <v>115354</v>
      </c>
      <c r="BA2431" s="108">
        <f t="shared" ref="BA2431:BC2431" si="33214">ROUND($F2431/65,0)</f>
        <v>115354</v>
      </c>
      <c r="BB2431" s="108">
        <f t="shared" si="33214"/>
        <v>115354</v>
      </c>
      <c r="BC2431" s="108">
        <f t="shared" si="33214"/>
        <v>115354</v>
      </c>
      <c r="BD2431" s="108">
        <f t="shared" si="33195"/>
        <v>115354</v>
      </c>
      <c r="BE2431" s="108">
        <f t="shared" si="33195"/>
        <v>115354</v>
      </c>
      <c r="BF2431" s="108">
        <f t="shared" si="33195"/>
        <v>115354</v>
      </c>
      <c r="BG2431" s="108">
        <f t="shared" si="33195"/>
        <v>115354</v>
      </c>
      <c r="BH2431" s="108">
        <f t="shared" si="33195"/>
        <v>115354</v>
      </c>
      <c r="BI2431" s="108">
        <f t="shared" si="33195"/>
        <v>115354</v>
      </c>
      <c r="BJ2431" s="108">
        <f t="shared" si="33195"/>
        <v>115354</v>
      </c>
      <c r="BK2431" s="108">
        <f t="shared" si="33195"/>
        <v>115354</v>
      </c>
      <c r="BL2431" s="108">
        <f t="shared" si="33195"/>
        <v>115354</v>
      </c>
      <c r="BM2431" s="108">
        <f t="shared" si="33195"/>
        <v>115354</v>
      </c>
      <c r="BN2431" s="108">
        <f t="shared" si="33195"/>
        <v>115354</v>
      </c>
      <c r="BO2431" s="108">
        <f t="shared" si="33195"/>
        <v>115354</v>
      </c>
      <c r="BP2431" s="108">
        <f t="shared" si="33195"/>
        <v>115354</v>
      </c>
      <c r="BQ2431" s="108">
        <f t="shared" si="33195"/>
        <v>115354</v>
      </c>
      <c r="BR2431" s="108">
        <f t="shared" si="33196"/>
        <v>115354</v>
      </c>
      <c r="BS2431" s="108">
        <f t="shared" si="33196"/>
        <v>115354</v>
      </c>
      <c r="BT2431" s="108">
        <f t="shared" si="33196"/>
        <v>115354</v>
      </c>
      <c r="BU2431" s="108">
        <f t="shared" si="33196"/>
        <v>115354</v>
      </c>
      <c r="BV2431" s="108">
        <f t="shared" si="33196"/>
        <v>115354</v>
      </c>
      <c r="BW2431" s="108">
        <f t="shared" si="33196"/>
        <v>115354</v>
      </c>
      <c r="BX2431" s="108">
        <f t="shared" ref="BX2431:CF2431" si="33215">ROUNDDOWN($F2431/65,0)</f>
        <v>115353</v>
      </c>
      <c r="BY2431" s="108">
        <f t="shared" si="33215"/>
        <v>115353</v>
      </c>
      <c r="BZ2431" s="108">
        <f t="shared" si="33215"/>
        <v>115353</v>
      </c>
      <c r="CA2431" s="108">
        <f t="shared" si="33215"/>
        <v>115353</v>
      </c>
      <c r="CB2431" s="108">
        <f t="shared" si="33215"/>
        <v>115353</v>
      </c>
      <c r="CC2431" s="108">
        <f t="shared" si="33215"/>
        <v>115353</v>
      </c>
      <c r="CD2431" s="108">
        <f t="shared" si="33215"/>
        <v>115353</v>
      </c>
      <c r="CE2431" s="108">
        <f t="shared" si="33215"/>
        <v>115353</v>
      </c>
      <c r="CF2431" s="108">
        <f t="shared" si="33215"/>
        <v>115353</v>
      </c>
      <c r="CG2431" s="108">
        <f>ROUNDDOWN($F2431/65,0)</f>
        <v>115353</v>
      </c>
      <c r="CH2431" s="109">
        <f>IF(C2431="","",F2431-SUM(G2431:CG2431))</f>
        <v>0</v>
      </c>
      <c r="CI2431" s="107">
        <f>IF(C2431="","",SUM(G2431:CG2431))</f>
        <v>7498000</v>
      </c>
      <c r="CJ2431" s="67" t="b">
        <f>IF(C2431="","",F2431=CI2431)</f>
        <v>1</v>
      </c>
    </row>
    <row r="2432" spans="1:89" s="5" customFormat="1" x14ac:dyDescent="0.3">
      <c r="A2432" s="172"/>
      <c r="B2432" s="156"/>
      <c r="C2432" s="169"/>
      <c r="D2432" s="159"/>
      <c r="E2432" s="162"/>
      <c r="F2432" s="165"/>
      <c r="G2432" s="110"/>
      <c r="H2432" s="110"/>
      <c r="I2432" s="110"/>
      <c r="J2432" s="110"/>
      <c r="K2432" s="110"/>
      <c r="L2432" s="110"/>
      <c r="M2432" s="110"/>
      <c r="N2432" s="110"/>
      <c r="O2432" s="110"/>
      <c r="P2432" s="110"/>
      <c r="Q2432" s="110"/>
      <c r="R2432" s="110"/>
      <c r="S2432" s="110"/>
      <c r="T2432" s="110"/>
      <c r="U2432" s="110">
        <f t="shared" ref="U2432:BC2432" si="33216">ROUND(U2431/$E2431,2)</f>
        <v>0.02</v>
      </c>
      <c r="V2432" s="110">
        <f t="shared" si="33216"/>
        <v>0.02</v>
      </c>
      <c r="W2432" s="110">
        <f t="shared" si="33216"/>
        <v>0.02</v>
      </c>
      <c r="X2432" s="110">
        <f t="shared" si="33216"/>
        <v>0.02</v>
      </c>
      <c r="Y2432" s="110">
        <f t="shared" si="33216"/>
        <v>0.02</v>
      </c>
      <c r="Z2432" s="110">
        <f t="shared" si="33216"/>
        <v>0.02</v>
      </c>
      <c r="AA2432" s="110">
        <f t="shared" si="33216"/>
        <v>0.02</v>
      </c>
      <c r="AB2432" s="110">
        <f t="shared" si="33216"/>
        <v>0.02</v>
      </c>
      <c r="AC2432" s="110">
        <f t="shared" si="33216"/>
        <v>0.02</v>
      </c>
      <c r="AD2432" s="110">
        <f t="shared" si="33216"/>
        <v>0.02</v>
      </c>
      <c r="AE2432" s="110">
        <f t="shared" si="33216"/>
        <v>0.02</v>
      </c>
      <c r="AF2432" s="110">
        <f t="shared" si="33216"/>
        <v>0.02</v>
      </c>
      <c r="AG2432" s="110">
        <f t="shared" si="33216"/>
        <v>0.02</v>
      </c>
      <c r="AH2432" s="110">
        <f t="shared" si="33216"/>
        <v>0.02</v>
      </c>
      <c r="AI2432" s="110">
        <f t="shared" si="33216"/>
        <v>0.02</v>
      </c>
      <c r="AJ2432" s="110">
        <f t="shared" si="33216"/>
        <v>0.02</v>
      </c>
      <c r="AK2432" s="110">
        <f t="shared" si="33216"/>
        <v>0.02</v>
      </c>
      <c r="AL2432" s="110">
        <f t="shared" si="33216"/>
        <v>0.02</v>
      </c>
      <c r="AM2432" s="110">
        <f t="shared" si="33216"/>
        <v>0.02</v>
      </c>
      <c r="AN2432" s="110">
        <f t="shared" si="33216"/>
        <v>0.02</v>
      </c>
      <c r="AO2432" s="110">
        <f t="shared" si="33216"/>
        <v>0.02</v>
      </c>
      <c r="AP2432" s="110">
        <f t="shared" si="33216"/>
        <v>0.02</v>
      </c>
      <c r="AQ2432" s="110">
        <f t="shared" si="33216"/>
        <v>0.02</v>
      </c>
      <c r="AR2432" s="110">
        <f t="shared" si="33216"/>
        <v>0.02</v>
      </c>
      <c r="AS2432" s="110">
        <f t="shared" si="33216"/>
        <v>0.02</v>
      </c>
      <c r="AT2432" s="110">
        <f t="shared" si="33216"/>
        <v>0.02</v>
      </c>
      <c r="AU2432" s="110">
        <f t="shared" si="33216"/>
        <v>0.02</v>
      </c>
      <c r="AV2432" s="110">
        <f t="shared" si="33216"/>
        <v>0.02</v>
      </c>
      <c r="AW2432" s="110">
        <f t="shared" si="33216"/>
        <v>0.02</v>
      </c>
      <c r="AX2432" s="110">
        <f t="shared" si="33216"/>
        <v>0.02</v>
      </c>
      <c r="AY2432" s="110">
        <f t="shared" si="33216"/>
        <v>0.02</v>
      </c>
      <c r="AZ2432" s="110">
        <f t="shared" si="33216"/>
        <v>0.02</v>
      </c>
      <c r="BA2432" s="110">
        <f t="shared" si="33216"/>
        <v>0.02</v>
      </c>
      <c r="BB2432" s="110">
        <f t="shared" si="33216"/>
        <v>0.02</v>
      </c>
      <c r="BC2432" s="110">
        <f t="shared" si="33216"/>
        <v>0.02</v>
      </c>
      <c r="BD2432" s="110">
        <f t="shared" ref="BD2432" si="33217">ROUNDDOWN(BD2431/$E2431,2)</f>
        <v>0.01</v>
      </c>
      <c r="BE2432" s="110">
        <f t="shared" ref="BE2432" si="33218">ROUNDDOWN(BE2431/$E2431,2)</f>
        <v>0.01</v>
      </c>
      <c r="BF2432" s="110">
        <f t="shared" ref="BF2432" si="33219">ROUNDDOWN(BF2431/$E2431,2)</f>
        <v>0.01</v>
      </c>
      <c r="BG2432" s="110">
        <f t="shared" ref="BG2432" si="33220">ROUNDDOWN(BG2431/$E2431,2)</f>
        <v>0.01</v>
      </c>
      <c r="BH2432" s="110">
        <f t="shared" ref="BH2432" si="33221">ROUNDDOWN(BH2431/$E2431,2)</f>
        <v>0.01</v>
      </c>
      <c r="BI2432" s="110">
        <f t="shared" ref="BI2432" si="33222">ROUNDDOWN(BI2431/$E2431,2)</f>
        <v>0.01</v>
      </c>
      <c r="BJ2432" s="110">
        <f t="shared" ref="BJ2432" si="33223">ROUNDDOWN(BJ2431/$E2431,2)</f>
        <v>0.01</v>
      </c>
      <c r="BK2432" s="110">
        <f t="shared" ref="BK2432" si="33224">ROUNDDOWN(BK2431/$E2431,2)</f>
        <v>0.01</v>
      </c>
      <c r="BL2432" s="110">
        <f t="shared" ref="BL2432" si="33225">ROUNDDOWN(BL2431/$E2431,2)</f>
        <v>0.01</v>
      </c>
      <c r="BM2432" s="110">
        <f t="shared" ref="BM2432" si="33226">ROUNDDOWN(BM2431/$E2431,2)</f>
        <v>0.01</v>
      </c>
      <c r="BN2432" s="110">
        <f t="shared" ref="BN2432" si="33227">ROUNDDOWN(BN2431/$E2431,2)</f>
        <v>0.01</v>
      </c>
      <c r="BO2432" s="110">
        <f t="shared" ref="BO2432" si="33228">ROUNDDOWN(BO2431/$E2431,2)</f>
        <v>0.01</v>
      </c>
      <c r="BP2432" s="110">
        <f t="shared" ref="BP2432" si="33229">ROUNDDOWN(BP2431/$E2431,2)</f>
        <v>0.01</v>
      </c>
      <c r="BQ2432" s="110">
        <f t="shared" ref="BQ2432" si="33230">ROUNDDOWN(BQ2431/$E2431,2)</f>
        <v>0.01</v>
      </c>
      <c r="BR2432" s="110">
        <f t="shared" ref="BR2432" si="33231">ROUNDDOWN(BR2431/$E2431,2)</f>
        <v>0.01</v>
      </c>
      <c r="BS2432" s="110">
        <f t="shared" ref="BS2432" si="33232">ROUNDDOWN(BS2431/$E2431,2)</f>
        <v>0.01</v>
      </c>
      <c r="BT2432" s="110">
        <f t="shared" ref="BT2432" si="33233">ROUNDDOWN(BT2431/$E2431,2)</f>
        <v>0.01</v>
      </c>
      <c r="BU2432" s="110">
        <f t="shared" ref="BU2432" si="33234">ROUNDDOWN(BU2431/$E2431,2)</f>
        <v>0.01</v>
      </c>
      <c r="BV2432" s="110">
        <f t="shared" ref="BV2432" si="33235">ROUNDDOWN(BV2431/$E2431,2)</f>
        <v>0.01</v>
      </c>
      <c r="BW2432" s="110">
        <f t="shared" ref="BW2432" si="33236">ROUNDDOWN(BW2431/$E2431,2)</f>
        <v>0.01</v>
      </c>
      <c r="BX2432" s="110">
        <f t="shared" ref="BX2432" si="33237">ROUNDDOWN(BX2431/$E2431,2)</f>
        <v>0.01</v>
      </c>
      <c r="BY2432" s="110">
        <f t="shared" ref="BY2432" si="33238">ROUNDDOWN(BY2431/$E2431,2)</f>
        <v>0.01</v>
      </c>
      <c r="BZ2432" s="110">
        <f t="shared" ref="BZ2432" si="33239">ROUNDDOWN(BZ2431/$E2431,2)</f>
        <v>0.01</v>
      </c>
      <c r="CA2432" s="110">
        <f t="shared" ref="CA2432" si="33240">ROUNDDOWN(CA2431/$E2431,2)</f>
        <v>0.01</v>
      </c>
      <c r="CB2432" s="110">
        <f t="shared" ref="CB2432" si="33241">ROUNDDOWN(CB2431/$E2431,2)</f>
        <v>0.01</v>
      </c>
      <c r="CC2432" s="110">
        <f t="shared" ref="CC2432" si="33242">ROUNDDOWN(CC2431/$E2431,2)</f>
        <v>0.01</v>
      </c>
      <c r="CD2432" s="110">
        <f t="shared" ref="CD2432" si="33243">ROUNDDOWN(CD2431/$E2431,2)</f>
        <v>0.01</v>
      </c>
      <c r="CE2432" s="110">
        <f t="shared" ref="CE2432" si="33244">ROUNDDOWN(CE2431/$E2431,2)</f>
        <v>0.01</v>
      </c>
      <c r="CF2432" s="110">
        <f t="shared" ref="CF2432" si="33245">ROUNDDOWN(CF2431/$E2431,2)</f>
        <v>0.01</v>
      </c>
      <c r="CG2432" s="110">
        <f>ROUNDDOWN(CG2431/$E2431,2)</f>
        <v>0.01</v>
      </c>
      <c r="CH2432" s="111">
        <f>IF(C2431="","",D2431-SUM(G2432:CG2432))</f>
        <v>-4.4408920985006262E-16</v>
      </c>
      <c r="CI2432" s="112">
        <f>IF(C2431="","",SUM(G2432:CG2432))</f>
        <v>1.0000000000000004</v>
      </c>
      <c r="CJ2432" s="67" t="b">
        <f>IF(C2431="","",D2431=CI2432)</f>
        <v>1</v>
      </c>
    </row>
    <row r="2433" spans="1:88" s="5" customFormat="1" x14ac:dyDescent="0.3">
      <c r="A2433" s="173"/>
      <c r="B2433" s="157"/>
      <c r="C2433" s="170"/>
      <c r="D2433" s="160"/>
      <c r="E2433" s="163"/>
      <c r="F2433" s="166"/>
      <c r="G2433" s="113"/>
      <c r="H2433" s="113"/>
      <c r="I2433" s="113"/>
      <c r="J2433" s="113"/>
      <c r="K2433" s="113"/>
      <c r="L2433" s="113"/>
      <c r="M2433" s="113"/>
      <c r="N2433" s="113"/>
      <c r="O2433" s="113"/>
      <c r="P2433" s="113"/>
      <c r="Q2433" s="113"/>
      <c r="R2433" s="113"/>
      <c r="S2433" s="113"/>
      <c r="T2433" s="113"/>
      <c r="U2433" s="113">
        <f t="shared" ref="U2433:CF2433" si="33246">U2431/$F2431</f>
        <v>1.5384635902907442E-2</v>
      </c>
      <c r="V2433" s="113">
        <f t="shared" si="33246"/>
        <v>1.5384635902907442E-2</v>
      </c>
      <c r="W2433" s="113">
        <f t="shared" si="33246"/>
        <v>1.5384635902907442E-2</v>
      </c>
      <c r="X2433" s="113">
        <f t="shared" si="33246"/>
        <v>1.5384635902907442E-2</v>
      </c>
      <c r="Y2433" s="113">
        <f t="shared" si="33246"/>
        <v>1.5384635902907442E-2</v>
      </c>
      <c r="Z2433" s="113">
        <f t="shared" si="33246"/>
        <v>1.5384635902907442E-2</v>
      </c>
      <c r="AA2433" s="113">
        <f t="shared" si="33246"/>
        <v>1.5384635902907442E-2</v>
      </c>
      <c r="AB2433" s="113">
        <f t="shared" si="33246"/>
        <v>1.5384635902907442E-2</v>
      </c>
      <c r="AC2433" s="113">
        <f t="shared" si="33246"/>
        <v>1.5384635902907442E-2</v>
      </c>
      <c r="AD2433" s="113">
        <f t="shared" si="33246"/>
        <v>1.5384635902907442E-2</v>
      </c>
      <c r="AE2433" s="113">
        <f t="shared" si="33246"/>
        <v>1.5384635902907442E-2</v>
      </c>
      <c r="AF2433" s="113">
        <f t="shared" si="33246"/>
        <v>1.5384635902907442E-2</v>
      </c>
      <c r="AG2433" s="113">
        <f t="shared" si="33246"/>
        <v>1.5384635902907442E-2</v>
      </c>
      <c r="AH2433" s="113">
        <f t="shared" si="33246"/>
        <v>1.5384635902907442E-2</v>
      </c>
      <c r="AI2433" s="113">
        <f t="shared" si="33246"/>
        <v>1.5384635902907442E-2</v>
      </c>
      <c r="AJ2433" s="113">
        <f t="shared" si="33246"/>
        <v>1.5384635902907442E-2</v>
      </c>
      <c r="AK2433" s="113">
        <f t="shared" si="33246"/>
        <v>1.5384635902907442E-2</v>
      </c>
      <c r="AL2433" s="113">
        <f t="shared" si="33246"/>
        <v>1.5384635902907442E-2</v>
      </c>
      <c r="AM2433" s="113">
        <f t="shared" si="33246"/>
        <v>1.5384635902907442E-2</v>
      </c>
      <c r="AN2433" s="113">
        <f t="shared" si="33246"/>
        <v>1.5384635902907442E-2</v>
      </c>
      <c r="AO2433" s="113">
        <f t="shared" si="33246"/>
        <v>1.5384635902907442E-2</v>
      </c>
      <c r="AP2433" s="113">
        <f t="shared" si="33246"/>
        <v>1.5384635902907442E-2</v>
      </c>
      <c r="AQ2433" s="113">
        <f t="shared" si="33246"/>
        <v>1.5384635902907442E-2</v>
      </c>
      <c r="AR2433" s="113">
        <f t="shared" si="33246"/>
        <v>1.5384635902907442E-2</v>
      </c>
      <c r="AS2433" s="113">
        <f t="shared" si="33246"/>
        <v>1.5384635902907442E-2</v>
      </c>
      <c r="AT2433" s="113">
        <f t="shared" si="33246"/>
        <v>1.5384635902907442E-2</v>
      </c>
      <c r="AU2433" s="113">
        <f t="shared" si="33246"/>
        <v>1.5384635902907442E-2</v>
      </c>
      <c r="AV2433" s="113">
        <f t="shared" si="33246"/>
        <v>1.5384635902907442E-2</v>
      </c>
      <c r="AW2433" s="113">
        <f t="shared" si="33246"/>
        <v>1.5384635902907442E-2</v>
      </c>
      <c r="AX2433" s="113">
        <f t="shared" si="33246"/>
        <v>1.5384635902907442E-2</v>
      </c>
      <c r="AY2433" s="113">
        <f t="shared" si="33246"/>
        <v>1.5384635902907442E-2</v>
      </c>
      <c r="AZ2433" s="113">
        <f t="shared" si="33246"/>
        <v>1.5384635902907442E-2</v>
      </c>
      <c r="BA2433" s="113">
        <f t="shared" si="33246"/>
        <v>1.5384635902907442E-2</v>
      </c>
      <c r="BB2433" s="113">
        <f t="shared" si="33246"/>
        <v>1.5384635902907442E-2</v>
      </c>
      <c r="BC2433" s="113">
        <f t="shared" si="33246"/>
        <v>1.5384635902907442E-2</v>
      </c>
      <c r="BD2433" s="113">
        <f t="shared" si="33246"/>
        <v>1.5384635902907442E-2</v>
      </c>
      <c r="BE2433" s="113">
        <f t="shared" si="33246"/>
        <v>1.5384635902907442E-2</v>
      </c>
      <c r="BF2433" s="113">
        <f t="shared" si="33246"/>
        <v>1.5384635902907442E-2</v>
      </c>
      <c r="BG2433" s="113">
        <f t="shared" si="33246"/>
        <v>1.5384635902907442E-2</v>
      </c>
      <c r="BH2433" s="113">
        <f t="shared" si="33246"/>
        <v>1.5384635902907442E-2</v>
      </c>
      <c r="BI2433" s="113">
        <f t="shared" si="33246"/>
        <v>1.5384635902907442E-2</v>
      </c>
      <c r="BJ2433" s="113">
        <f t="shared" si="33246"/>
        <v>1.5384635902907442E-2</v>
      </c>
      <c r="BK2433" s="113">
        <f t="shared" si="33246"/>
        <v>1.5384635902907442E-2</v>
      </c>
      <c r="BL2433" s="113">
        <f t="shared" si="33246"/>
        <v>1.5384635902907442E-2</v>
      </c>
      <c r="BM2433" s="113">
        <f t="shared" si="33246"/>
        <v>1.5384635902907442E-2</v>
      </c>
      <c r="BN2433" s="113">
        <f t="shared" si="33246"/>
        <v>1.5384635902907442E-2</v>
      </c>
      <c r="BO2433" s="113">
        <f t="shared" si="33246"/>
        <v>1.5384635902907442E-2</v>
      </c>
      <c r="BP2433" s="113">
        <f t="shared" si="33246"/>
        <v>1.5384635902907442E-2</v>
      </c>
      <c r="BQ2433" s="113">
        <f t="shared" si="33246"/>
        <v>1.5384635902907442E-2</v>
      </c>
      <c r="BR2433" s="113">
        <f t="shared" si="33246"/>
        <v>1.5384635902907442E-2</v>
      </c>
      <c r="BS2433" s="113">
        <f t="shared" si="33246"/>
        <v>1.5384635902907442E-2</v>
      </c>
      <c r="BT2433" s="113">
        <f t="shared" si="33246"/>
        <v>1.5384635902907442E-2</v>
      </c>
      <c r="BU2433" s="113">
        <f t="shared" si="33246"/>
        <v>1.5384635902907442E-2</v>
      </c>
      <c r="BV2433" s="113">
        <f t="shared" si="33246"/>
        <v>1.5384635902907442E-2</v>
      </c>
      <c r="BW2433" s="113">
        <f t="shared" si="33246"/>
        <v>1.5384635902907442E-2</v>
      </c>
      <c r="BX2433" s="113">
        <f t="shared" si="33246"/>
        <v>1.5384502534009069E-2</v>
      </c>
      <c r="BY2433" s="113">
        <f t="shared" si="33246"/>
        <v>1.5384502534009069E-2</v>
      </c>
      <c r="BZ2433" s="113">
        <f t="shared" si="33246"/>
        <v>1.5384502534009069E-2</v>
      </c>
      <c r="CA2433" s="113">
        <f t="shared" si="33246"/>
        <v>1.5384502534009069E-2</v>
      </c>
      <c r="CB2433" s="113">
        <f t="shared" si="33246"/>
        <v>1.5384502534009069E-2</v>
      </c>
      <c r="CC2433" s="113">
        <f t="shared" si="33246"/>
        <v>1.5384502534009069E-2</v>
      </c>
      <c r="CD2433" s="113">
        <f t="shared" si="33246"/>
        <v>1.5384502534009069E-2</v>
      </c>
      <c r="CE2433" s="113">
        <f t="shared" si="33246"/>
        <v>1.5384502534009069E-2</v>
      </c>
      <c r="CF2433" s="113">
        <f t="shared" si="33246"/>
        <v>1.5384502534009069E-2</v>
      </c>
      <c r="CG2433" s="113">
        <f t="shared" ref="CG2433" si="33247">CG2431/$F2431</f>
        <v>1.5384502534009069E-2</v>
      </c>
      <c r="CH2433" s="114">
        <f>IF(C2431="","",100%-SUM(G2433:CG2433))</f>
        <v>1.3322676295501878E-15</v>
      </c>
      <c r="CI2433" s="115">
        <f>IF(C2431="","",SUM(G2433:CG2433))</f>
        <v>0.99999999999999867</v>
      </c>
      <c r="CJ2433" s="67" t="b">
        <f>IF(C2431="","",SUM(G2433:CG2433)=CI2433)</f>
        <v>1</v>
      </c>
    </row>
    <row r="2434" spans="1:88" s="5" customFormat="1" x14ac:dyDescent="0.3">
      <c r="A2434" s="171" t="s">
        <v>1720</v>
      </c>
      <c r="B2434" s="155" t="s">
        <v>1721</v>
      </c>
      <c r="C2434" s="168" t="s">
        <v>163</v>
      </c>
      <c r="D2434" s="158">
        <v>1</v>
      </c>
      <c r="E2434" s="161">
        <v>7498000</v>
      </c>
      <c r="F2434" s="164">
        <f t="shared" si="33192"/>
        <v>7498000</v>
      </c>
      <c r="G2434" s="108"/>
      <c r="H2434" s="108"/>
      <c r="I2434" s="108"/>
      <c r="J2434" s="108"/>
      <c r="K2434" s="108"/>
      <c r="L2434" s="108"/>
      <c r="M2434" s="108"/>
      <c r="N2434" s="108"/>
      <c r="O2434" s="108"/>
      <c r="P2434" s="108"/>
      <c r="Q2434" s="108"/>
      <c r="R2434" s="108"/>
      <c r="S2434" s="108"/>
      <c r="T2434" s="108"/>
      <c r="U2434" s="108">
        <f t="shared" ref="U2434:AJ2434" si="33248">ROUND($F2434/65,0)</f>
        <v>115354</v>
      </c>
      <c r="V2434" s="108">
        <f t="shared" si="33248"/>
        <v>115354</v>
      </c>
      <c r="W2434" s="108">
        <f t="shared" si="33248"/>
        <v>115354</v>
      </c>
      <c r="X2434" s="108">
        <f t="shared" si="33248"/>
        <v>115354</v>
      </c>
      <c r="Y2434" s="108">
        <f t="shared" si="33248"/>
        <v>115354</v>
      </c>
      <c r="Z2434" s="108">
        <f t="shared" si="33248"/>
        <v>115354</v>
      </c>
      <c r="AA2434" s="108">
        <f t="shared" si="33248"/>
        <v>115354</v>
      </c>
      <c r="AB2434" s="108">
        <f t="shared" si="33248"/>
        <v>115354</v>
      </c>
      <c r="AC2434" s="108">
        <f t="shared" si="33248"/>
        <v>115354</v>
      </c>
      <c r="AD2434" s="108">
        <f t="shared" si="33248"/>
        <v>115354</v>
      </c>
      <c r="AE2434" s="108">
        <f t="shared" si="33248"/>
        <v>115354</v>
      </c>
      <c r="AF2434" s="108">
        <f t="shared" si="33248"/>
        <v>115354</v>
      </c>
      <c r="AG2434" s="108">
        <f t="shared" si="33248"/>
        <v>115354</v>
      </c>
      <c r="AH2434" s="108">
        <f t="shared" si="33248"/>
        <v>115354</v>
      </c>
      <c r="AI2434" s="108">
        <f t="shared" si="33248"/>
        <v>115354</v>
      </c>
      <c r="AJ2434" s="108">
        <f t="shared" si="33248"/>
        <v>115354</v>
      </c>
      <c r="AK2434" s="108">
        <f t="shared" ref="AK2434:AZ2434" si="33249">ROUND($F2434/65,0)</f>
        <v>115354</v>
      </c>
      <c r="AL2434" s="108">
        <f t="shared" si="33249"/>
        <v>115354</v>
      </c>
      <c r="AM2434" s="108">
        <f t="shared" si="33249"/>
        <v>115354</v>
      </c>
      <c r="AN2434" s="108">
        <f t="shared" si="33249"/>
        <v>115354</v>
      </c>
      <c r="AO2434" s="108">
        <f t="shared" si="33249"/>
        <v>115354</v>
      </c>
      <c r="AP2434" s="108">
        <f t="shared" si="33249"/>
        <v>115354</v>
      </c>
      <c r="AQ2434" s="108">
        <f t="shared" si="33249"/>
        <v>115354</v>
      </c>
      <c r="AR2434" s="108">
        <f t="shared" si="33249"/>
        <v>115354</v>
      </c>
      <c r="AS2434" s="108">
        <f t="shared" si="33249"/>
        <v>115354</v>
      </c>
      <c r="AT2434" s="108">
        <f t="shared" si="33249"/>
        <v>115354</v>
      </c>
      <c r="AU2434" s="108">
        <f t="shared" si="33249"/>
        <v>115354</v>
      </c>
      <c r="AV2434" s="108">
        <f t="shared" si="33249"/>
        <v>115354</v>
      </c>
      <c r="AW2434" s="108">
        <f t="shared" si="33249"/>
        <v>115354</v>
      </c>
      <c r="AX2434" s="108">
        <f t="shared" si="33249"/>
        <v>115354</v>
      </c>
      <c r="AY2434" s="108">
        <f t="shared" si="33249"/>
        <v>115354</v>
      </c>
      <c r="AZ2434" s="108">
        <f t="shared" si="33249"/>
        <v>115354</v>
      </c>
      <c r="BA2434" s="108">
        <f t="shared" ref="BA2434:BC2434" si="33250">ROUND($F2434/65,0)</f>
        <v>115354</v>
      </c>
      <c r="BB2434" s="108">
        <f t="shared" si="33250"/>
        <v>115354</v>
      </c>
      <c r="BC2434" s="108">
        <f t="shared" si="33250"/>
        <v>115354</v>
      </c>
      <c r="BD2434" s="108">
        <f t="shared" si="33195"/>
        <v>115354</v>
      </c>
      <c r="BE2434" s="108">
        <f t="shared" si="33195"/>
        <v>115354</v>
      </c>
      <c r="BF2434" s="108">
        <f t="shared" si="33195"/>
        <v>115354</v>
      </c>
      <c r="BG2434" s="108">
        <f t="shared" si="33195"/>
        <v>115354</v>
      </c>
      <c r="BH2434" s="108">
        <f t="shared" si="33195"/>
        <v>115354</v>
      </c>
      <c r="BI2434" s="108">
        <f t="shared" si="33195"/>
        <v>115354</v>
      </c>
      <c r="BJ2434" s="108">
        <f t="shared" si="33195"/>
        <v>115354</v>
      </c>
      <c r="BK2434" s="108">
        <f t="shared" si="33195"/>
        <v>115354</v>
      </c>
      <c r="BL2434" s="108">
        <f t="shared" si="33195"/>
        <v>115354</v>
      </c>
      <c r="BM2434" s="108">
        <f t="shared" si="33195"/>
        <v>115354</v>
      </c>
      <c r="BN2434" s="108">
        <f t="shared" si="33195"/>
        <v>115354</v>
      </c>
      <c r="BO2434" s="108">
        <f t="shared" si="33195"/>
        <v>115354</v>
      </c>
      <c r="BP2434" s="108">
        <f t="shared" si="33195"/>
        <v>115354</v>
      </c>
      <c r="BQ2434" s="108">
        <f t="shared" si="33195"/>
        <v>115354</v>
      </c>
      <c r="BR2434" s="108">
        <f t="shared" si="33196"/>
        <v>115354</v>
      </c>
      <c r="BS2434" s="108">
        <f t="shared" si="33196"/>
        <v>115354</v>
      </c>
      <c r="BT2434" s="108">
        <f t="shared" si="33196"/>
        <v>115354</v>
      </c>
      <c r="BU2434" s="108">
        <f t="shared" si="33196"/>
        <v>115354</v>
      </c>
      <c r="BV2434" s="108">
        <f t="shared" si="33196"/>
        <v>115354</v>
      </c>
      <c r="BW2434" s="108">
        <f t="shared" si="33196"/>
        <v>115354</v>
      </c>
      <c r="BX2434" s="108">
        <f t="shared" ref="BX2434:CF2434" si="33251">ROUNDDOWN($F2434/65,0)</f>
        <v>115353</v>
      </c>
      <c r="BY2434" s="108">
        <f t="shared" si="33251"/>
        <v>115353</v>
      </c>
      <c r="BZ2434" s="108">
        <f t="shared" si="33251"/>
        <v>115353</v>
      </c>
      <c r="CA2434" s="108">
        <f t="shared" si="33251"/>
        <v>115353</v>
      </c>
      <c r="CB2434" s="108">
        <f t="shared" si="33251"/>
        <v>115353</v>
      </c>
      <c r="CC2434" s="108">
        <f t="shared" si="33251"/>
        <v>115353</v>
      </c>
      <c r="CD2434" s="108">
        <f t="shared" si="33251"/>
        <v>115353</v>
      </c>
      <c r="CE2434" s="108">
        <f t="shared" si="33251"/>
        <v>115353</v>
      </c>
      <c r="CF2434" s="108">
        <f t="shared" si="33251"/>
        <v>115353</v>
      </c>
      <c r="CG2434" s="108">
        <f>ROUNDDOWN($F2434/65,0)</f>
        <v>115353</v>
      </c>
      <c r="CH2434" s="109">
        <f>IF(C2434="","",F2434-SUM(G2434:CG2434))</f>
        <v>0</v>
      </c>
      <c r="CI2434" s="107">
        <f>IF(C2434="","",SUM(G2434:CG2434))</f>
        <v>7498000</v>
      </c>
      <c r="CJ2434" s="67" t="b">
        <f>IF(C2434="","",F2434=CI2434)</f>
        <v>1</v>
      </c>
    </row>
    <row r="2435" spans="1:88" s="5" customFormat="1" x14ac:dyDescent="0.3">
      <c r="A2435" s="172"/>
      <c r="B2435" s="156"/>
      <c r="C2435" s="169"/>
      <c r="D2435" s="159"/>
      <c r="E2435" s="162"/>
      <c r="F2435" s="165"/>
      <c r="G2435" s="110"/>
      <c r="H2435" s="110"/>
      <c r="I2435" s="110"/>
      <c r="J2435" s="110"/>
      <c r="K2435" s="110"/>
      <c r="L2435" s="110"/>
      <c r="M2435" s="110"/>
      <c r="N2435" s="110"/>
      <c r="O2435" s="110"/>
      <c r="P2435" s="110"/>
      <c r="Q2435" s="110"/>
      <c r="R2435" s="110"/>
      <c r="S2435" s="110"/>
      <c r="T2435" s="110"/>
      <c r="U2435" s="110">
        <f t="shared" ref="U2435:BC2435" si="33252">ROUND(U2434/$E2434,2)</f>
        <v>0.02</v>
      </c>
      <c r="V2435" s="110">
        <f t="shared" si="33252"/>
        <v>0.02</v>
      </c>
      <c r="W2435" s="110">
        <f t="shared" si="33252"/>
        <v>0.02</v>
      </c>
      <c r="X2435" s="110">
        <f t="shared" si="33252"/>
        <v>0.02</v>
      </c>
      <c r="Y2435" s="110">
        <f t="shared" si="33252"/>
        <v>0.02</v>
      </c>
      <c r="Z2435" s="110">
        <f t="shared" si="33252"/>
        <v>0.02</v>
      </c>
      <c r="AA2435" s="110">
        <f t="shared" si="33252"/>
        <v>0.02</v>
      </c>
      <c r="AB2435" s="110">
        <f t="shared" si="33252"/>
        <v>0.02</v>
      </c>
      <c r="AC2435" s="110">
        <f t="shared" si="33252"/>
        <v>0.02</v>
      </c>
      <c r="AD2435" s="110">
        <f t="shared" si="33252"/>
        <v>0.02</v>
      </c>
      <c r="AE2435" s="110">
        <f t="shared" si="33252"/>
        <v>0.02</v>
      </c>
      <c r="AF2435" s="110">
        <f t="shared" si="33252"/>
        <v>0.02</v>
      </c>
      <c r="AG2435" s="110">
        <f t="shared" si="33252"/>
        <v>0.02</v>
      </c>
      <c r="AH2435" s="110">
        <f t="shared" si="33252"/>
        <v>0.02</v>
      </c>
      <c r="AI2435" s="110">
        <f t="shared" si="33252"/>
        <v>0.02</v>
      </c>
      <c r="AJ2435" s="110">
        <f t="shared" si="33252"/>
        <v>0.02</v>
      </c>
      <c r="AK2435" s="110">
        <f t="shared" si="33252"/>
        <v>0.02</v>
      </c>
      <c r="AL2435" s="110">
        <f t="shared" si="33252"/>
        <v>0.02</v>
      </c>
      <c r="AM2435" s="110">
        <f t="shared" si="33252"/>
        <v>0.02</v>
      </c>
      <c r="AN2435" s="110">
        <f t="shared" si="33252"/>
        <v>0.02</v>
      </c>
      <c r="AO2435" s="110">
        <f t="shared" si="33252"/>
        <v>0.02</v>
      </c>
      <c r="AP2435" s="110">
        <f t="shared" si="33252"/>
        <v>0.02</v>
      </c>
      <c r="AQ2435" s="110">
        <f t="shared" si="33252"/>
        <v>0.02</v>
      </c>
      <c r="AR2435" s="110">
        <f t="shared" si="33252"/>
        <v>0.02</v>
      </c>
      <c r="AS2435" s="110">
        <f t="shared" si="33252"/>
        <v>0.02</v>
      </c>
      <c r="AT2435" s="110">
        <f t="shared" si="33252"/>
        <v>0.02</v>
      </c>
      <c r="AU2435" s="110">
        <f t="shared" si="33252"/>
        <v>0.02</v>
      </c>
      <c r="AV2435" s="110">
        <f t="shared" si="33252"/>
        <v>0.02</v>
      </c>
      <c r="AW2435" s="110">
        <f t="shared" si="33252"/>
        <v>0.02</v>
      </c>
      <c r="AX2435" s="110">
        <f t="shared" si="33252"/>
        <v>0.02</v>
      </c>
      <c r="AY2435" s="110">
        <f t="shared" si="33252"/>
        <v>0.02</v>
      </c>
      <c r="AZ2435" s="110">
        <f t="shared" si="33252"/>
        <v>0.02</v>
      </c>
      <c r="BA2435" s="110">
        <f t="shared" si="33252"/>
        <v>0.02</v>
      </c>
      <c r="BB2435" s="110">
        <f t="shared" si="33252"/>
        <v>0.02</v>
      </c>
      <c r="BC2435" s="110">
        <f t="shared" si="33252"/>
        <v>0.02</v>
      </c>
      <c r="BD2435" s="110">
        <f t="shared" ref="BD2435" si="33253">ROUNDDOWN(BD2434/$E2434,2)</f>
        <v>0.01</v>
      </c>
      <c r="BE2435" s="110">
        <f t="shared" ref="BE2435" si="33254">ROUNDDOWN(BE2434/$E2434,2)</f>
        <v>0.01</v>
      </c>
      <c r="BF2435" s="110">
        <f t="shared" ref="BF2435" si="33255">ROUNDDOWN(BF2434/$E2434,2)</f>
        <v>0.01</v>
      </c>
      <c r="BG2435" s="110">
        <f t="shared" ref="BG2435" si="33256">ROUNDDOWN(BG2434/$E2434,2)</f>
        <v>0.01</v>
      </c>
      <c r="BH2435" s="110">
        <f t="shared" ref="BH2435" si="33257">ROUNDDOWN(BH2434/$E2434,2)</f>
        <v>0.01</v>
      </c>
      <c r="BI2435" s="110">
        <f t="shared" ref="BI2435" si="33258">ROUNDDOWN(BI2434/$E2434,2)</f>
        <v>0.01</v>
      </c>
      <c r="BJ2435" s="110">
        <f t="shared" ref="BJ2435" si="33259">ROUNDDOWN(BJ2434/$E2434,2)</f>
        <v>0.01</v>
      </c>
      <c r="BK2435" s="110">
        <f t="shared" ref="BK2435" si="33260">ROUNDDOWN(BK2434/$E2434,2)</f>
        <v>0.01</v>
      </c>
      <c r="BL2435" s="110">
        <f t="shared" ref="BL2435" si="33261">ROUNDDOWN(BL2434/$E2434,2)</f>
        <v>0.01</v>
      </c>
      <c r="BM2435" s="110">
        <f t="shared" ref="BM2435" si="33262">ROUNDDOWN(BM2434/$E2434,2)</f>
        <v>0.01</v>
      </c>
      <c r="BN2435" s="110">
        <f t="shared" ref="BN2435" si="33263">ROUNDDOWN(BN2434/$E2434,2)</f>
        <v>0.01</v>
      </c>
      <c r="BO2435" s="110">
        <f t="shared" ref="BO2435" si="33264">ROUNDDOWN(BO2434/$E2434,2)</f>
        <v>0.01</v>
      </c>
      <c r="BP2435" s="110">
        <f t="shared" ref="BP2435" si="33265">ROUNDDOWN(BP2434/$E2434,2)</f>
        <v>0.01</v>
      </c>
      <c r="BQ2435" s="110">
        <f t="shared" ref="BQ2435" si="33266">ROUNDDOWN(BQ2434/$E2434,2)</f>
        <v>0.01</v>
      </c>
      <c r="BR2435" s="110">
        <f t="shared" ref="BR2435" si="33267">ROUNDDOWN(BR2434/$E2434,2)</f>
        <v>0.01</v>
      </c>
      <c r="BS2435" s="110">
        <f t="shared" ref="BS2435" si="33268">ROUNDDOWN(BS2434/$E2434,2)</f>
        <v>0.01</v>
      </c>
      <c r="BT2435" s="110">
        <f t="shared" ref="BT2435" si="33269">ROUNDDOWN(BT2434/$E2434,2)</f>
        <v>0.01</v>
      </c>
      <c r="BU2435" s="110">
        <f t="shared" ref="BU2435" si="33270">ROUNDDOWN(BU2434/$E2434,2)</f>
        <v>0.01</v>
      </c>
      <c r="BV2435" s="110">
        <f t="shared" ref="BV2435" si="33271">ROUNDDOWN(BV2434/$E2434,2)</f>
        <v>0.01</v>
      </c>
      <c r="BW2435" s="110">
        <f t="shared" ref="BW2435" si="33272">ROUNDDOWN(BW2434/$E2434,2)</f>
        <v>0.01</v>
      </c>
      <c r="BX2435" s="110">
        <f t="shared" ref="BX2435" si="33273">ROUNDDOWN(BX2434/$E2434,2)</f>
        <v>0.01</v>
      </c>
      <c r="BY2435" s="110">
        <f t="shared" ref="BY2435" si="33274">ROUNDDOWN(BY2434/$E2434,2)</f>
        <v>0.01</v>
      </c>
      <c r="BZ2435" s="110">
        <f t="shared" ref="BZ2435" si="33275">ROUNDDOWN(BZ2434/$E2434,2)</f>
        <v>0.01</v>
      </c>
      <c r="CA2435" s="110">
        <f t="shared" ref="CA2435" si="33276">ROUNDDOWN(CA2434/$E2434,2)</f>
        <v>0.01</v>
      </c>
      <c r="CB2435" s="110">
        <f t="shared" ref="CB2435" si="33277">ROUNDDOWN(CB2434/$E2434,2)</f>
        <v>0.01</v>
      </c>
      <c r="CC2435" s="110">
        <f t="shared" ref="CC2435" si="33278">ROUNDDOWN(CC2434/$E2434,2)</f>
        <v>0.01</v>
      </c>
      <c r="CD2435" s="110">
        <f t="shared" ref="CD2435" si="33279">ROUNDDOWN(CD2434/$E2434,2)</f>
        <v>0.01</v>
      </c>
      <c r="CE2435" s="110">
        <f t="shared" ref="CE2435" si="33280">ROUNDDOWN(CE2434/$E2434,2)</f>
        <v>0.01</v>
      </c>
      <c r="CF2435" s="110">
        <f t="shared" ref="CF2435" si="33281">ROUNDDOWN(CF2434/$E2434,2)</f>
        <v>0.01</v>
      </c>
      <c r="CG2435" s="110">
        <f>ROUNDDOWN(CG2434/$E2434,2)</f>
        <v>0.01</v>
      </c>
      <c r="CH2435" s="111">
        <f>IF(C2434="","",D2434-SUM(G2435:CG2435))</f>
        <v>-4.4408920985006262E-16</v>
      </c>
      <c r="CI2435" s="112">
        <f>IF(C2434="","",SUM(G2435:CG2435))</f>
        <v>1.0000000000000004</v>
      </c>
      <c r="CJ2435" s="67" t="b">
        <f>IF(C2434="","",D2434=CI2435)</f>
        <v>1</v>
      </c>
    </row>
    <row r="2436" spans="1:88" s="5" customFormat="1" x14ac:dyDescent="0.3">
      <c r="A2436" s="173"/>
      <c r="B2436" s="157"/>
      <c r="C2436" s="170"/>
      <c r="D2436" s="160"/>
      <c r="E2436" s="163"/>
      <c r="F2436" s="166"/>
      <c r="G2436" s="113"/>
      <c r="H2436" s="113"/>
      <c r="I2436" s="113"/>
      <c r="J2436" s="113"/>
      <c r="K2436" s="113"/>
      <c r="L2436" s="113"/>
      <c r="M2436" s="113"/>
      <c r="N2436" s="113"/>
      <c r="O2436" s="113"/>
      <c r="P2436" s="113"/>
      <c r="Q2436" s="113"/>
      <c r="R2436" s="113"/>
      <c r="S2436" s="113"/>
      <c r="T2436" s="113"/>
      <c r="U2436" s="113">
        <f t="shared" ref="U2436:CF2436" si="33282">U2434/$F2434</f>
        <v>1.5384635902907442E-2</v>
      </c>
      <c r="V2436" s="113">
        <f t="shared" si="33282"/>
        <v>1.5384635902907442E-2</v>
      </c>
      <c r="W2436" s="113">
        <f t="shared" si="33282"/>
        <v>1.5384635902907442E-2</v>
      </c>
      <c r="X2436" s="113">
        <f t="shared" si="33282"/>
        <v>1.5384635902907442E-2</v>
      </c>
      <c r="Y2436" s="113">
        <f t="shared" si="33282"/>
        <v>1.5384635902907442E-2</v>
      </c>
      <c r="Z2436" s="113">
        <f t="shared" si="33282"/>
        <v>1.5384635902907442E-2</v>
      </c>
      <c r="AA2436" s="113">
        <f t="shared" si="33282"/>
        <v>1.5384635902907442E-2</v>
      </c>
      <c r="AB2436" s="113">
        <f t="shared" si="33282"/>
        <v>1.5384635902907442E-2</v>
      </c>
      <c r="AC2436" s="113">
        <f t="shared" si="33282"/>
        <v>1.5384635902907442E-2</v>
      </c>
      <c r="AD2436" s="113">
        <f t="shared" si="33282"/>
        <v>1.5384635902907442E-2</v>
      </c>
      <c r="AE2436" s="113">
        <f t="shared" si="33282"/>
        <v>1.5384635902907442E-2</v>
      </c>
      <c r="AF2436" s="113">
        <f t="shared" si="33282"/>
        <v>1.5384635902907442E-2</v>
      </c>
      <c r="AG2436" s="113">
        <f t="shared" si="33282"/>
        <v>1.5384635902907442E-2</v>
      </c>
      <c r="AH2436" s="113">
        <f t="shared" si="33282"/>
        <v>1.5384635902907442E-2</v>
      </c>
      <c r="AI2436" s="113">
        <f t="shared" si="33282"/>
        <v>1.5384635902907442E-2</v>
      </c>
      <c r="AJ2436" s="113">
        <f t="shared" si="33282"/>
        <v>1.5384635902907442E-2</v>
      </c>
      <c r="AK2436" s="113">
        <f t="shared" si="33282"/>
        <v>1.5384635902907442E-2</v>
      </c>
      <c r="AL2436" s="113">
        <f t="shared" si="33282"/>
        <v>1.5384635902907442E-2</v>
      </c>
      <c r="AM2436" s="113">
        <f t="shared" si="33282"/>
        <v>1.5384635902907442E-2</v>
      </c>
      <c r="AN2436" s="113">
        <f t="shared" si="33282"/>
        <v>1.5384635902907442E-2</v>
      </c>
      <c r="AO2436" s="113">
        <f t="shared" si="33282"/>
        <v>1.5384635902907442E-2</v>
      </c>
      <c r="AP2436" s="113">
        <f t="shared" si="33282"/>
        <v>1.5384635902907442E-2</v>
      </c>
      <c r="AQ2436" s="113">
        <f t="shared" si="33282"/>
        <v>1.5384635902907442E-2</v>
      </c>
      <c r="AR2436" s="113">
        <f t="shared" si="33282"/>
        <v>1.5384635902907442E-2</v>
      </c>
      <c r="AS2436" s="113">
        <f t="shared" si="33282"/>
        <v>1.5384635902907442E-2</v>
      </c>
      <c r="AT2436" s="113">
        <f t="shared" si="33282"/>
        <v>1.5384635902907442E-2</v>
      </c>
      <c r="AU2436" s="113">
        <f t="shared" si="33282"/>
        <v>1.5384635902907442E-2</v>
      </c>
      <c r="AV2436" s="113">
        <f t="shared" si="33282"/>
        <v>1.5384635902907442E-2</v>
      </c>
      <c r="AW2436" s="113">
        <f t="shared" si="33282"/>
        <v>1.5384635902907442E-2</v>
      </c>
      <c r="AX2436" s="113">
        <f t="shared" si="33282"/>
        <v>1.5384635902907442E-2</v>
      </c>
      <c r="AY2436" s="113">
        <f t="shared" si="33282"/>
        <v>1.5384635902907442E-2</v>
      </c>
      <c r="AZ2436" s="113">
        <f t="shared" si="33282"/>
        <v>1.5384635902907442E-2</v>
      </c>
      <c r="BA2436" s="113">
        <f t="shared" si="33282"/>
        <v>1.5384635902907442E-2</v>
      </c>
      <c r="BB2436" s="113">
        <f t="shared" si="33282"/>
        <v>1.5384635902907442E-2</v>
      </c>
      <c r="BC2436" s="113">
        <f t="shared" si="33282"/>
        <v>1.5384635902907442E-2</v>
      </c>
      <c r="BD2436" s="113">
        <f t="shared" si="33282"/>
        <v>1.5384635902907442E-2</v>
      </c>
      <c r="BE2436" s="113">
        <f t="shared" si="33282"/>
        <v>1.5384635902907442E-2</v>
      </c>
      <c r="BF2436" s="113">
        <f t="shared" si="33282"/>
        <v>1.5384635902907442E-2</v>
      </c>
      <c r="BG2436" s="113">
        <f t="shared" si="33282"/>
        <v>1.5384635902907442E-2</v>
      </c>
      <c r="BH2436" s="113">
        <f t="shared" si="33282"/>
        <v>1.5384635902907442E-2</v>
      </c>
      <c r="BI2436" s="113">
        <f t="shared" si="33282"/>
        <v>1.5384635902907442E-2</v>
      </c>
      <c r="BJ2436" s="113">
        <f t="shared" si="33282"/>
        <v>1.5384635902907442E-2</v>
      </c>
      <c r="BK2436" s="113">
        <f t="shared" si="33282"/>
        <v>1.5384635902907442E-2</v>
      </c>
      <c r="BL2436" s="113">
        <f t="shared" si="33282"/>
        <v>1.5384635902907442E-2</v>
      </c>
      <c r="BM2436" s="113">
        <f t="shared" si="33282"/>
        <v>1.5384635902907442E-2</v>
      </c>
      <c r="BN2436" s="113">
        <f t="shared" si="33282"/>
        <v>1.5384635902907442E-2</v>
      </c>
      <c r="BO2436" s="113">
        <f t="shared" si="33282"/>
        <v>1.5384635902907442E-2</v>
      </c>
      <c r="BP2436" s="113">
        <f t="shared" si="33282"/>
        <v>1.5384635902907442E-2</v>
      </c>
      <c r="BQ2436" s="113">
        <f t="shared" si="33282"/>
        <v>1.5384635902907442E-2</v>
      </c>
      <c r="BR2436" s="113">
        <f t="shared" si="33282"/>
        <v>1.5384635902907442E-2</v>
      </c>
      <c r="BS2436" s="113">
        <f t="shared" si="33282"/>
        <v>1.5384635902907442E-2</v>
      </c>
      <c r="BT2436" s="113">
        <f t="shared" si="33282"/>
        <v>1.5384635902907442E-2</v>
      </c>
      <c r="BU2436" s="113">
        <f t="shared" si="33282"/>
        <v>1.5384635902907442E-2</v>
      </c>
      <c r="BV2436" s="113">
        <f t="shared" si="33282"/>
        <v>1.5384635902907442E-2</v>
      </c>
      <c r="BW2436" s="113">
        <f t="shared" si="33282"/>
        <v>1.5384635902907442E-2</v>
      </c>
      <c r="BX2436" s="113">
        <f t="shared" si="33282"/>
        <v>1.5384502534009069E-2</v>
      </c>
      <c r="BY2436" s="113">
        <f t="shared" si="33282"/>
        <v>1.5384502534009069E-2</v>
      </c>
      <c r="BZ2436" s="113">
        <f t="shared" si="33282"/>
        <v>1.5384502534009069E-2</v>
      </c>
      <c r="CA2436" s="113">
        <f t="shared" si="33282"/>
        <v>1.5384502534009069E-2</v>
      </c>
      <c r="CB2436" s="113">
        <f t="shared" si="33282"/>
        <v>1.5384502534009069E-2</v>
      </c>
      <c r="CC2436" s="113">
        <f t="shared" si="33282"/>
        <v>1.5384502534009069E-2</v>
      </c>
      <c r="CD2436" s="113">
        <f t="shared" si="33282"/>
        <v>1.5384502534009069E-2</v>
      </c>
      <c r="CE2436" s="113">
        <f t="shared" si="33282"/>
        <v>1.5384502534009069E-2</v>
      </c>
      <c r="CF2436" s="113">
        <f t="shared" si="33282"/>
        <v>1.5384502534009069E-2</v>
      </c>
      <c r="CG2436" s="113">
        <f t="shared" ref="CG2436" si="33283">CG2434/$F2434</f>
        <v>1.5384502534009069E-2</v>
      </c>
      <c r="CH2436" s="114">
        <f>IF(C2434="","",100%-SUM(G2436:CG2436))</f>
        <v>1.3322676295501878E-15</v>
      </c>
      <c r="CI2436" s="115">
        <f>IF(C2434="","",SUM(G2436:CG2436))</f>
        <v>0.99999999999999867</v>
      </c>
      <c r="CJ2436" s="67" t="b">
        <f>IF(C2434="","",SUM(G2436:CG2436)=CI2436)</f>
        <v>1</v>
      </c>
    </row>
    <row r="2437" spans="1:88" x14ac:dyDescent="0.3">
      <c r="A2437" s="31" t="s">
        <v>1722</v>
      </c>
      <c r="B2437" s="32" t="s">
        <v>1723</v>
      </c>
      <c r="C2437" s="33"/>
      <c r="D2437" s="33"/>
      <c r="E2437" s="37" t="s">
        <v>8</v>
      </c>
      <c r="F2437" s="84">
        <f>SUM(F2438:F2443)</f>
        <v>14373500</v>
      </c>
      <c r="G2437" s="6">
        <f t="shared" ref="G2437:BR2437" si="33284">SUM(G2438+G2441)</f>
        <v>0</v>
      </c>
      <c r="H2437" s="6">
        <f t="shared" si="33284"/>
        <v>0</v>
      </c>
      <c r="I2437" s="6">
        <f t="shared" si="33284"/>
        <v>0</v>
      </c>
      <c r="J2437" s="6">
        <f t="shared" si="33284"/>
        <v>0</v>
      </c>
      <c r="K2437" s="6">
        <f t="shared" si="33284"/>
        <v>0</v>
      </c>
      <c r="L2437" s="6">
        <f t="shared" si="33284"/>
        <v>0</v>
      </c>
      <c r="M2437" s="6">
        <f t="shared" si="33284"/>
        <v>0</v>
      </c>
      <c r="N2437" s="6">
        <f t="shared" si="33284"/>
        <v>0</v>
      </c>
      <c r="O2437" s="6">
        <f t="shared" si="33284"/>
        <v>0</v>
      </c>
      <c r="P2437" s="6">
        <f t="shared" si="33284"/>
        <v>0</v>
      </c>
      <c r="Q2437" s="6">
        <f t="shared" si="33284"/>
        <v>0</v>
      </c>
      <c r="R2437" s="6">
        <f t="shared" si="33284"/>
        <v>0</v>
      </c>
      <c r="S2437" s="6">
        <f t="shared" si="33284"/>
        <v>0</v>
      </c>
      <c r="T2437" s="6">
        <f t="shared" si="33284"/>
        <v>0</v>
      </c>
      <c r="U2437" s="6">
        <f t="shared" si="33284"/>
        <v>221130</v>
      </c>
      <c r="V2437" s="6">
        <f t="shared" si="33284"/>
        <v>221130</v>
      </c>
      <c r="W2437" s="6">
        <f t="shared" si="33284"/>
        <v>221130</v>
      </c>
      <c r="X2437" s="6">
        <f t="shared" si="33284"/>
        <v>221130</v>
      </c>
      <c r="Y2437" s="6">
        <f t="shared" si="33284"/>
        <v>221130</v>
      </c>
      <c r="Z2437" s="6">
        <f t="shared" si="33284"/>
        <v>221130</v>
      </c>
      <c r="AA2437" s="6">
        <f t="shared" si="33284"/>
        <v>221130</v>
      </c>
      <c r="AB2437" s="6">
        <f t="shared" si="33284"/>
        <v>221130</v>
      </c>
      <c r="AC2437" s="6">
        <f t="shared" si="33284"/>
        <v>221130</v>
      </c>
      <c r="AD2437" s="6">
        <f t="shared" si="33284"/>
        <v>221130</v>
      </c>
      <c r="AE2437" s="6">
        <f t="shared" si="33284"/>
        <v>221130</v>
      </c>
      <c r="AF2437" s="6">
        <f t="shared" si="33284"/>
        <v>221130</v>
      </c>
      <c r="AG2437" s="6">
        <f t="shared" si="33284"/>
        <v>221130</v>
      </c>
      <c r="AH2437" s="6">
        <f t="shared" si="33284"/>
        <v>221130</v>
      </c>
      <c r="AI2437" s="6">
        <f t="shared" si="33284"/>
        <v>221130</v>
      </c>
      <c r="AJ2437" s="6">
        <f t="shared" si="33284"/>
        <v>221130</v>
      </c>
      <c r="AK2437" s="6">
        <f t="shared" si="33284"/>
        <v>221130</v>
      </c>
      <c r="AL2437" s="6">
        <f t="shared" si="33284"/>
        <v>221130</v>
      </c>
      <c r="AM2437" s="6">
        <f t="shared" si="33284"/>
        <v>221130</v>
      </c>
      <c r="AN2437" s="6">
        <f t="shared" si="33284"/>
        <v>221130</v>
      </c>
      <c r="AO2437" s="6">
        <f t="shared" si="33284"/>
        <v>221130</v>
      </c>
      <c r="AP2437" s="6">
        <f t="shared" si="33284"/>
        <v>221130</v>
      </c>
      <c r="AQ2437" s="6">
        <f t="shared" si="33284"/>
        <v>221130</v>
      </c>
      <c r="AR2437" s="6">
        <f t="shared" si="33284"/>
        <v>221130</v>
      </c>
      <c r="AS2437" s="6">
        <f t="shared" si="33284"/>
        <v>221130</v>
      </c>
      <c r="AT2437" s="6">
        <f t="shared" si="33284"/>
        <v>221130</v>
      </c>
      <c r="AU2437" s="6">
        <f t="shared" si="33284"/>
        <v>221130</v>
      </c>
      <c r="AV2437" s="6">
        <f t="shared" si="33284"/>
        <v>221130</v>
      </c>
      <c r="AW2437" s="6">
        <f t="shared" si="33284"/>
        <v>221130</v>
      </c>
      <c r="AX2437" s="6">
        <f t="shared" si="33284"/>
        <v>221130</v>
      </c>
      <c r="AY2437" s="6">
        <f t="shared" si="33284"/>
        <v>221130</v>
      </c>
      <c r="AZ2437" s="6">
        <f t="shared" si="33284"/>
        <v>221130</v>
      </c>
      <c r="BA2437" s="6">
        <f t="shared" si="33284"/>
        <v>221130</v>
      </c>
      <c r="BB2437" s="6">
        <f t="shared" si="33284"/>
        <v>221130</v>
      </c>
      <c r="BC2437" s="6">
        <f t="shared" si="33284"/>
        <v>221130</v>
      </c>
      <c r="BD2437" s="6">
        <f t="shared" si="33284"/>
        <v>221130</v>
      </c>
      <c r="BE2437" s="6">
        <f t="shared" si="33284"/>
        <v>221130</v>
      </c>
      <c r="BF2437" s="6">
        <f t="shared" si="33284"/>
        <v>221130</v>
      </c>
      <c r="BG2437" s="6">
        <f t="shared" si="33284"/>
        <v>221130</v>
      </c>
      <c r="BH2437" s="6">
        <f t="shared" si="33284"/>
        <v>221130</v>
      </c>
      <c r="BI2437" s="6">
        <f t="shared" si="33284"/>
        <v>221132</v>
      </c>
      <c r="BJ2437" s="6">
        <f t="shared" si="33284"/>
        <v>221132</v>
      </c>
      <c r="BK2437" s="6">
        <f t="shared" si="33284"/>
        <v>221132</v>
      </c>
      <c r="BL2437" s="6">
        <f t="shared" si="33284"/>
        <v>221132</v>
      </c>
      <c r="BM2437" s="6">
        <f t="shared" si="33284"/>
        <v>221132</v>
      </c>
      <c r="BN2437" s="6">
        <f t="shared" si="33284"/>
        <v>221132</v>
      </c>
      <c r="BO2437" s="6">
        <f t="shared" si="33284"/>
        <v>221132</v>
      </c>
      <c r="BP2437" s="6">
        <f t="shared" si="33284"/>
        <v>221132</v>
      </c>
      <c r="BQ2437" s="6">
        <f t="shared" si="33284"/>
        <v>221132</v>
      </c>
      <c r="BR2437" s="6">
        <f t="shared" si="33284"/>
        <v>221132</v>
      </c>
      <c r="BS2437" s="6">
        <f t="shared" ref="BS2437:CG2437" si="33285">SUM(BS2438+BS2441)</f>
        <v>221132</v>
      </c>
      <c r="BT2437" s="6">
        <f t="shared" si="33285"/>
        <v>221132</v>
      </c>
      <c r="BU2437" s="6">
        <f t="shared" si="33285"/>
        <v>221132</v>
      </c>
      <c r="BV2437" s="6">
        <f t="shared" si="33285"/>
        <v>221132</v>
      </c>
      <c r="BW2437" s="6">
        <f t="shared" si="33285"/>
        <v>221132</v>
      </c>
      <c r="BX2437" s="6">
        <f t="shared" si="33285"/>
        <v>221132</v>
      </c>
      <c r="BY2437" s="6">
        <f t="shared" si="33285"/>
        <v>221132</v>
      </c>
      <c r="BZ2437" s="6">
        <f t="shared" si="33285"/>
        <v>221132</v>
      </c>
      <c r="CA2437" s="6">
        <f t="shared" si="33285"/>
        <v>221132</v>
      </c>
      <c r="CB2437" s="6">
        <f t="shared" si="33285"/>
        <v>221132</v>
      </c>
      <c r="CC2437" s="6">
        <f t="shared" si="33285"/>
        <v>221132</v>
      </c>
      <c r="CD2437" s="6">
        <f t="shared" si="33285"/>
        <v>221132</v>
      </c>
      <c r="CE2437" s="6">
        <f t="shared" si="33285"/>
        <v>221132</v>
      </c>
      <c r="CF2437" s="6">
        <f t="shared" si="33285"/>
        <v>221132</v>
      </c>
      <c r="CG2437" s="6">
        <f t="shared" si="33285"/>
        <v>221132</v>
      </c>
      <c r="CH2437" s="107">
        <f>F2437-SUM(G2437:CG2437)</f>
        <v>0</v>
      </c>
      <c r="CI2437" s="107" t="str">
        <f>IF(C2437="","",SUM(G2437:CG2437))</f>
        <v/>
      </c>
      <c r="CJ2437" s="67" t="str">
        <f>IF(C2437="","",F2437=CI2437)</f>
        <v/>
      </c>
    </row>
    <row r="2438" spans="1:88" s="5" customFormat="1" x14ac:dyDescent="0.3">
      <c r="A2438" s="171" t="s">
        <v>1724</v>
      </c>
      <c r="B2438" s="155" t="s">
        <v>1725</v>
      </c>
      <c r="C2438" s="168" t="s">
        <v>163</v>
      </c>
      <c r="D2438" s="158">
        <v>1</v>
      </c>
      <c r="E2438" s="161">
        <v>7186750</v>
      </c>
      <c r="F2438" s="164">
        <f t="shared" ref="F2438:F2441" si="33286">ROUND(E2438*D2438,0)</f>
        <v>7186750</v>
      </c>
      <c r="G2438" s="108"/>
      <c r="H2438" s="108"/>
      <c r="I2438" s="108"/>
      <c r="J2438" s="108"/>
      <c r="K2438" s="108"/>
      <c r="L2438" s="108"/>
      <c r="M2438" s="108"/>
      <c r="N2438" s="108"/>
      <c r="O2438" s="108"/>
      <c r="P2438" s="108"/>
      <c r="Q2438" s="108"/>
      <c r="R2438" s="108"/>
      <c r="S2438" s="108"/>
      <c r="T2438" s="108"/>
      <c r="U2438" s="108">
        <f t="shared" ref="U2438:AJ2438" si="33287">ROUND($F2438/65,0)</f>
        <v>110565</v>
      </c>
      <c r="V2438" s="108">
        <f t="shared" si="33287"/>
        <v>110565</v>
      </c>
      <c r="W2438" s="108">
        <f t="shared" si="33287"/>
        <v>110565</v>
      </c>
      <c r="X2438" s="108">
        <f t="shared" si="33287"/>
        <v>110565</v>
      </c>
      <c r="Y2438" s="108">
        <f t="shared" si="33287"/>
        <v>110565</v>
      </c>
      <c r="Z2438" s="108">
        <f t="shared" si="33287"/>
        <v>110565</v>
      </c>
      <c r="AA2438" s="108">
        <f t="shared" si="33287"/>
        <v>110565</v>
      </c>
      <c r="AB2438" s="108">
        <f t="shared" si="33287"/>
        <v>110565</v>
      </c>
      <c r="AC2438" s="108">
        <f t="shared" si="33287"/>
        <v>110565</v>
      </c>
      <c r="AD2438" s="108">
        <f t="shared" si="33287"/>
        <v>110565</v>
      </c>
      <c r="AE2438" s="108">
        <f t="shared" si="33287"/>
        <v>110565</v>
      </c>
      <c r="AF2438" s="108">
        <f t="shared" si="33287"/>
        <v>110565</v>
      </c>
      <c r="AG2438" s="108">
        <f t="shared" si="33287"/>
        <v>110565</v>
      </c>
      <c r="AH2438" s="108">
        <f t="shared" si="33287"/>
        <v>110565</v>
      </c>
      <c r="AI2438" s="108">
        <f t="shared" si="33287"/>
        <v>110565</v>
      </c>
      <c r="AJ2438" s="108">
        <f t="shared" si="33287"/>
        <v>110565</v>
      </c>
      <c r="AK2438" s="108">
        <f t="shared" ref="AK2438:AZ2438" si="33288">ROUND($F2438/65,0)</f>
        <v>110565</v>
      </c>
      <c r="AL2438" s="108">
        <f t="shared" si="33288"/>
        <v>110565</v>
      </c>
      <c r="AM2438" s="108">
        <f t="shared" si="33288"/>
        <v>110565</v>
      </c>
      <c r="AN2438" s="108">
        <f t="shared" si="33288"/>
        <v>110565</v>
      </c>
      <c r="AO2438" s="108">
        <f t="shared" si="33288"/>
        <v>110565</v>
      </c>
      <c r="AP2438" s="108">
        <f t="shared" si="33288"/>
        <v>110565</v>
      </c>
      <c r="AQ2438" s="108">
        <f t="shared" si="33288"/>
        <v>110565</v>
      </c>
      <c r="AR2438" s="108">
        <f t="shared" si="33288"/>
        <v>110565</v>
      </c>
      <c r="AS2438" s="108">
        <f t="shared" si="33288"/>
        <v>110565</v>
      </c>
      <c r="AT2438" s="108">
        <f t="shared" si="33288"/>
        <v>110565</v>
      </c>
      <c r="AU2438" s="108">
        <f t="shared" si="33288"/>
        <v>110565</v>
      </c>
      <c r="AV2438" s="108">
        <f t="shared" si="33288"/>
        <v>110565</v>
      </c>
      <c r="AW2438" s="108">
        <f t="shared" si="33288"/>
        <v>110565</v>
      </c>
      <c r="AX2438" s="108">
        <f t="shared" si="33288"/>
        <v>110565</v>
      </c>
      <c r="AY2438" s="108">
        <f t="shared" si="33288"/>
        <v>110565</v>
      </c>
      <c r="AZ2438" s="108">
        <f t="shared" si="33288"/>
        <v>110565</v>
      </c>
      <c r="BA2438" s="108">
        <f t="shared" ref="BA2438:BH2441" si="33289">ROUND($F2438/65,0)</f>
        <v>110565</v>
      </c>
      <c r="BB2438" s="108">
        <f t="shared" si="33289"/>
        <v>110565</v>
      </c>
      <c r="BC2438" s="108">
        <f t="shared" si="33289"/>
        <v>110565</v>
      </c>
      <c r="BD2438" s="108">
        <f t="shared" si="33289"/>
        <v>110565</v>
      </c>
      <c r="BE2438" s="108">
        <f t="shared" si="33289"/>
        <v>110565</v>
      </c>
      <c r="BF2438" s="108">
        <f t="shared" si="33289"/>
        <v>110565</v>
      </c>
      <c r="BG2438" s="108">
        <f t="shared" si="33289"/>
        <v>110565</v>
      </c>
      <c r="BH2438" s="108">
        <f t="shared" si="33289"/>
        <v>110565</v>
      </c>
      <c r="BI2438" s="108">
        <f t="shared" ref="BI2438:CF2438" si="33290">ROUNDUP($F2438/65,0)</f>
        <v>110566</v>
      </c>
      <c r="BJ2438" s="108">
        <f t="shared" si="33290"/>
        <v>110566</v>
      </c>
      <c r="BK2438" s="108">
        <f t="shared" si="33290"/>
        <v>110566</v>
      </c>
      <c r="BL2438" s="108">
        <f t="shared" si="33290"/>
        <v>110566</v>
      </c>
      <c r="BM2438" s="108">
        <f t="shared" si="33290"/>
        <v>110566</v>
      </c>
      <c r="BN2438" s="108">
        <f t="shared" si="33290"/>
        <v>110566</v>
      </c>
      <c r="BO2438" s="108">
        <f t="shared" si="33290"/>
        <v>110566</v>
      </c>
      <c r="BP2438" s="108">
        <f t="shared" si="33290"/>
        <v>110566</v>
      </c>
      <c r="BQ2438" s="108">
        <f t="shared" si="33290"/>
        <v>110566</v>
      </c>
      <c r="BR2438" s="108">
        <f t="shared" si="33290"/>
        <v>110566</v>
      </c>
      <c r="BS2438" s="108">
        <f t="shared" si="33290"/>
        <v>110566</v>
      </c>
      <c r="BT2438" s="108">
        <f t="shared" si="33290"/>
        <v>110566</v>
      </c>
      <c r="BU2438" s="108">
        <f t="shared" si="33290"/>
        <v>110566</v>
      </c>
      <c r="BV2438" s="108">
        <f t="shared" si="33290"/>
        <v>110566</v>
      </c>
      <c r="BW2438" s="108">
        <f t="shared" si="33290"/>
        <v>110566</v>
      </c>
      <c r="BX2438" s="108">
        <f t="shared" si="33290"/>
        <v>110566</v>
      </c>
      <c r="BY2438" s="108">
        <f t="shared" si="33290"/>
        <v>110566</v>
      </c>
      <c r="BZ2438" s="108">
        <f t="shared" si="33290"/>
        <v>110566</v>
      </c>
      <c r="CA2438" s="108">
        <f t="shared" si="33290"/>
        <v>110566</v>
      </c>
      <c r="CB2438" s="108">
        <f t="shared" si="33290"/>
        <v>110566</v>
      </c>
      <c r="CC2438" s="108">
        <f t="shared" si="33290"/>
        <v>110566</v>
      </c>
      <c r="CD2438" s="108">
        <f t="shared" si="33290"/>
        <v>110566</v>
      </c>
      <c r="CE2438" s="108">
        <f t="shared" si="33290"/>
        <v>110566</v>
      </c>
      <c r="CF2438" s="108">
        <f t="shared" si="33290"/>
        <v>110566</v>
      </c>
      <c r="CG2438" s="108">
        <f>ROUNDUP($F2438/65,0)</f>
        <v>110566</v>
      </c>
      <c r="CH2438" s="109">
        <f>IF(C2438="","",F2438-SUM(G2438:CG2438))</f>
        <v>0</v>
      </c>
      <c r="CI2438" s="107">
        <f>IF(C2438="","",SUM(G2438:CG2438))</f>
        <v>7186750</v>
      </c>
      <c r="CJ2438" s="67" t="b">
        <f>IF(C2438="","",F2438=CI2438)</f>
        <v>1</v>
      </c>
    </row>
    <row r="2439" spans="1:88" s="5" customFormat="1" x14ac:dyDescent="0.3">
      <c r="A2439" s="172"/>
      <c r="B2439" s="156"/>
      <c r="C2439" s="169"/>
      <c r="D2439" s="159"/>
      <c r="E2439" s="162"/>
      <c r="F2439" s="165"/>
      <c r="G2439" s="110"/>
      <c r="H2439" s="110"/>
      <c r="I2439" s="110"/>
      <c r="J2439" s="110"/>
      <c r="K2439" s="110"/>
      <c r="L2439" s="110"/>
      <c r="M2439" s="110"/>
      <c r="N2439" s="110"/>
      <c r="O2439" s="110"/>
      <c r="P2439" s="110"/>
      <c r="Q2439" s="110"/>
      <c r="R2439" s="110"/>
      <c r="S2439" s="110"/>
      <c r="T2439" s="110"/>
      <c r="U2439" s="110">
        <f t="shared" ref="U2439:BC2439" si="33291">ROUND(U2438/$E2438,2)</f>
        <v>0.02</v>
      </c>
      <c r="V2439" s="110">
        <f t="shared" si="33291"/>
        <v>0.02</v>
      </c>
      <c r="W2439" s="110">
        <f t="shared" si="33291"/>
        <v>0.02</v>
      </c>
      <c r="X2439" s="110">
        <f t="shared" si="33291"/>
        <v>0.02</v>
      </c>
      <c r="Y2439" s="110">
        <f t="shared" si="33291"/>
        <v>0.02</v>
      </c>
      <c r="Z2439" s="110">
        <f t="shared" si="33291"/>
        <v>0.02</v>
      </c>
      <c r="AA2439" s="110">
        <f t="shared" si="33291"/>
        <v>0.02</v>
      </c>
      <c r="AB2439" s="110">
        <f t="shared" si="33291"/>
        <v>0.02</v>
      </c>
      <c r="AC2439" s="110">
        <f t="shared" si="33291"/>
        <v>0.02</v>
      </c>
      <c r="AD2439" s="110">
        <f t="shared" si="33291"/>
        <v>0.02</v>
      </c>
      <c r="AE2439" s="110">
        <f t="shared" si="33291"/>
        <v>0.02</v>
      </c>
      <c r="AF2439" s="110">
        <f t="shared" si="33291"/>
        <v>0.02</v>
      </c>
      <c r="AG2439" s="110">
        <f t="shared" si="33291"/>
        <v>0.02</v>
      </c>
      <c r="AH2439" s="110">
        <f t="shared" si="33291"/>
        <v>0.02</v>
      </c>
      <c r="AI2439" s="110">
        <f t="shared" si="33291"/>
        <v>0.02</v>
      </c>
      <c r="AJ2439" s="110">
        <f t="shared" si="33291"/>
        <v>0.02</v>
      </c>
      <c r="AK2439" s="110">
        <f t="shared" si="33291"/>
        <v>0.02</v>
      </c>
      <c r="AL2439" s="110">
        <f t="shared" si="33291"/>
        <v>0.02</v>
      </c>
      <c r="AM2439" s="110">
        <f t="shared" si="33291"/>
        <v>0.02</v>
      </c>
      <c r="AN2439" s="110">
        <f t="shared" si="33291"/>
        <v>0.02</v>
      </c>
      <c r="AO2439" s="110">
        <f t="shared" si="33291"/>
        <v>0.02</v>
      </c>
      <c r="AP2439" s="110">
        <f t="shared" si="33291"/>
        <v>0.02</v>
      </c>
      <c r="AQ2439" s="110">
        <f t="shared" si="33291"/>
        <v>0.02</v>
      </c>
      <c r="AR2439" s="110">
        <f t="shared" si="33291"/>
        <v>0.02</v>
      </c>
      <c r="AS2439" s="110">
        <f t="shared" si="33291"/>
        <v>0.02</v>
      </c>
      <c r="AT2439" s="110">
        <f t="shared" si="33291"/>
        <v>0.02</v>
      </c>
      <c r="AU2439" s="110">
        <f t="shared" si="33291"/>
        <v>0.02</v>
      </c>
      <c r="AV2439" s="110">
        <f t="shared" si="33291"/>
        <v>0.02</v>
      </c>
      <c r="AW2439" s="110">
        <f t="shared" si="33291"/>
        <v>0.02</v>
      </c>
      <c r="AX2439" s="110">
        <f t="shared" si="33291"/>
        <v>0.02</v>
      </c>
      <c r="AY2439" s="110">
        <f t="shared" si="33291"/>
        <v>0.02</v>
      </c>
      <c r="AZ2439" s="110">
        <f t="shared" si="33291"/>
        <v>0.02</v>
      </c>
      <c r="BA2439" s="110">
        <f t="shared" si="33291"/>
        <v>0.02</v>
      </c>
      <c r="BB2439" s="110">
        <f t="shared" si="33291"/>
        <v>0.02</v>
      </c>
      <c r="BC2439" s="110">
        <f t="shared" si="33291"/>
        <v>0.02</v>
      </c>
      <c r="BD2439" s="110">
        <f t="shared" ref="BD2439:CF2439" si="33292">ROUNDDOWN(BD2438/$E2438,2)</f>
        <v>0.01</v>
      </c>
      <c r="BE2439" s="110">
        <f t="shared" si="33292"/>
        <v>0.01</v>
      </c>
      <c r="BF2439" s="110">
        <f t="shared" si="33292"/>
        <v>0.01</v>
      </c>
      <c r="BG2439" s="110">
        <f t="shared" si="33292"/>
        <v>0.01</v>
      </c>
      <c r="BH2439" s="110">
        <f t="shared" si="33292"/>
        <v>0.01</v>
      </c>
      <c r="BI2439" s="110">
        <f t="shared" si="33292"/>
        <v>0.01</v>
      </c>
      <c r="BJ2439" s="110">
        <f t="shared" si="33292"/>
        <v>0.01</v>
      </c>
      <c r="BK2439" s="110">
        <f t="shared" si="33292"/>
        <v>0.01</v>
      </c>
      <c r="BL2439" s="110">
        <f t="shared" si="33292"/>
        <v>0.01</v>
      </c>
      <c r="BM2439" s="110">
        <f t="shared" si="33292"/>
        <v>0.01</v>
      </c>
      <c r="BN2439" s="110">
        <f t="shared" si="33292"/>
        <v>0.01</v>
      </c>
      <c r="BO2439" s="110">
        <f t="shared" si="33292"/>
        <v>0.01</v>
      </c>
      <c r="BP2439" s="110">
        <f t="shared" si="33292"/>
        <v>0.01</v>
      </c>
      <c r="BQ2439" s="110">
        <f t="shared" si="33292"/>
        <v>0.01</v>
      </c>
      <c r="BR2439" s="110">
        <f t="shared" si="33292"/>
        <v>0.01</v>
      </c>
      <c r="BS2439" s="110">
        <f t="shared" si="33292"/>
        <v>0.01</v>
      </c>
      <c r="BT2439" s="110">
        <f t="shared" si="33292"/>
        <v>0.01</v>
      </c>
      <c r="BU2439" s="110">
        <f t="shared" si="33292"/>
        <v>0.01</v>
      </c>
      <c r="BV2439" s="110">
        <f t="shared" si="33292"/>
        <v>0.01</v>
      </c>
      <c r="BW2439" s="110">
        <f t="shared" si="33292"/>
        <v>0.01</v>
      </c>
      <c r="BX2439" s="110">
        <f t="shared" si="33292"/>
        <v>0.01</v>
      </c>
      <c r="BY2439" s="110">
        <f t="shared" si="33292"/>
        <v>0.01</v>
      </c>
      <c r="BZ2439" s="110">
        <f t="shared" si="33292"/>
        <v>0.01</v>
      </c>
      <c r="CA2439" s="110">
        <f t="shared" si="33292"/>
        <v>0.01</v>
      </c>
      <c r="CB2439" s="110">
        <f t="shared" si="33292"/>
        <v>0.01</v>
      </c>
      <c r="CC2439" s="110">
        <f t="shared" si="33292"/>
        <v>0.01</v>
      </c>
      <c r="CD2439" s="110">
        <f t="shared" si="33292"/>
        <v>0.01</v>
      </c>
      <c r="CE2439" s="110">
        <f t="shared" si="33292"/>
        <v>0.01</v>
      </c>
      <c r="CF2439" s="110">
        <f t="shared" si="33292"/>
        <v>0.01</v>
      </c>
      <c r="CG2439" s="110">
        <f>ROUNDDOWN(CG2438/$E2438,2)</f>
        <v>0.01</v>
      </c>
      <c r="CH2439" s="111">
        <f>IF(C2438="","",D2438-SUM(G2439:CG2439))</f>
        <v>-4.4408920985006262E-16</v>
      </c>
      <c r="CI2439" s="112">
        <f>IF(C2438="","",SUM(G2439:CG2439))</f>
        <v>1.0000000000000004</v>
      </c>
      <c r="CJ2439" s="67" t="b">
        <f>IF(C2438="","",D2438=CI2439)</f>
        <v>1</v>
      </c>
    </row>
    <row r="2440" spans="1:88" s="5" customFormat="1" x14ac:dyDescent="0.3">
      <c r="A2440" s="173"/>
      <c r="B2440" s="157"/>
      <c r="C2440" s="170"/>
      <c r="D2440" s="160"/>
      <c r="E2440" s="163"/>
      <c r="F2440" s="166"/>
      <c r="G2440" s="113"/>
      <c r="H2440" s="113"/>
      <c r="I2440" s="113"/>
      <c r="J2440" s="113"/>
      <c r="K2440" s="113"/>
      <c r="L2440" s="113"/>
      <c r="M2440" s="113"/>
      <c r="N2440" s="113"/>
      <c r="O2440" s="113"/>
      <c r="P2440" s="113"/>
      <c r="Q2440" s="113"/>
      <c r="R2440" s="113"/>
      <c r="S2440" s="113"/>
      <c r="T2440" s="113"/>
      <c r="U2440" s="113">
        <f t="shared" ref="U2440:CF2440" si="33293">U2438/$F2438</f>
        <v>1.5384561867325286E-2</v>
      </c>
      <c r="V2440" s="113">
        <f t="shared" si="33293"/>
        <v>1.5384561867325286E-2</v>
      </c>
      <c r="W2440" s="113">
        <f t="shared" si="33293"/>
        <v>1.5384561867325286E-2</v>
      </c>
      <c r="X2440" s="113">
        <f t="shared" si="33293"/>
        <v>1.5384561867325286E-2</v>
      </c>
      <c r="Y2440" s="113">
        <f t="shared" si="33293"/>
        <v>1.5384561867325286E-2</v>
      </c>
      <c r="Z2440" s="113">
        <f t="shared" si="33293"/>
        <v>1.5384561867325286E-2</v>
      </c>
      <c r="AA2440" s="113">
        <f t="shared" si="33293"/>
        <v>1.5384561867325286E-2</v>
      </c>
      <c r="AB2440" s="113">
        <f t="shared" si="33293"/>
        <v>1.5384561867325286E-2</v>
      </c>
      <c r="AC2440" s="113">
        <f t="shared" si="33293"/>
        <v>1.5384561867325286E-2</v>
      </c>
      <c r="AD2440" s="113">
        <f t="shared" si="33293"/>
        <v>1.5384561867325286E-2</v>
      </c>
      <c r="AE2440" s="113">
        <f t="shared" si="33293"/>
        <v>1.5384561867325286E-2</v>
      </c>
      <c r="AF2440" s="113">
        <f t="shared" si="33293"/>
        <v>1.5384561867325286E-2</v>
      </c>
      <c r="AG2440" s="113">
        <f t="shared" si="33293"/>
        <v>1.5384561867325286E-2</v>
      </c>
      <c r="AH2440" s="113">
        <f t="shared" si="33293"/>
        <v>1.5384561867325286E-2</v>
      </c>
      <c r="AI2440" s="113">
        <f t="shared" si="33293"/>
        <v>1.5384561867325286E-2</v>
      </c>
      <c r="AJ2440" s="113">
        <f t="shared" si="33293"/>
        <v>1.5384561867325286E-2</v>
      </c>
      <c r="AK2440" s="113">
        <f t="shared" si="33293"/>
        <v>1.5384561867325286E-2</v>
      </c>
      <c r="AL2440" s="113">
        <f t="shared" si="33293"/>
        <v>1.5384561867325286E-2</v>
      </c>
      <c r="AM2440" s="113">
        <f t="shared" si="33293"/>
        <v>1.5384561867325286E-2</v>
      </c>
      <c r="AN2440" s="113">
        <f t="shared" si="33293"/>
        <v>1.5384561867325286E-2</v>
      </c>
      <c r="AO2440" s="113">
        <f t="shared" si="33293"/>
        <v>1.5384561867325286E-2</v>
      </c>
      <c r="AP2440" s="113">
        <f t="shared" si="33293"/>
        <v>1.5384561867325286E-2</v>
      </c>
      <c r="AQ2440" s="113">
        <f t="shared" si="33293"/>
        <v>1.5384561867325286E-2</v>
      </c>
      <c r="AR2440" s="113">
        <f t="shared" si="33293"/>
        <v>1.5384561867325286E-2</v>
      </c>
      <c r="AS2440" s="113">
        <f t="shared" si="33293"/>
        <v>1.5384561867325286E-2</v>
      </c>
      <c r="AT2440" s="113">
        <f t="shared" si="33293"/>
        <v>1.5384561867325286E-2</v>
      </c>
      <c r="AU2440" s="113">
        <f t="shared" si="33293"/>
        <v>1.5384561867325286E-2</v>
      </c>
      <c r="AV2440" s="113">
        <f t="shared" si="33293"/>
        <v>1.5384561867325286E-2</v>
      </c>
      <c r="AW2440" s="113">
        <f t="shared" si="33293"/>
        <v>1.5384561867325286E-2</v>
      </c>
      <c r="AX2440" s="113">
        <f t="shared" si="33293"/>
        <v>1.5384561867325286E-2</v>
      </c>
      <c r="AY2440" s="113">
        <f t="shared" si="33293"/>
        <v>1.5384561867325286E-2</v>
      </c>
      <c r="AZ2440" s="113">
        <f t="shared" si="33293"/>
        <v>1.5384561867325286E-2</v>
      </c>
      <c r="BA2440" s="113">
        <f t="shared" si="33293"/>
        <v>1.5384561867325286E-2</v>
      </c>
      <c r="BB2440" s="113">
        <f t="shared" si="33293"/>
        <v>1.5384561867325286E-2</v>
      </c>
      <c r="BC2440" s="113">
        <f t="shared" si="33293"/>
        <v>1.5384561867325286E-2</v>
      </c>
      <c r="BD2440" s="113">
        <f t="shared" si="33293"/>
        <v>1.5384561867325286E-2</v>
      </c>
      <c r="BE2440" s="113">
        <f t="shared" si="33293"/>
        <v>1.5384561867325286E-2</v>
      </c>
      <c r="BF2440" s="113">
        <f t="shared" si="33293"/>
        <v>1.5384561867325286E-2</v>
      </c>
      <c r="BG2440" s="113">
        <f t="shared" si="33293"/>
        <v>1.5384561867325286E-2</v>
      </c>
      <c r="BH2440" s="113">
        <f t="shared" si="33293"/>
        <v>1.5384561867325286E-2</v>
      </c>
      <c r="BI2440" s="113">
        <f t="shared" si="33293"/>
        <v>1.5384701012279543E-2</v>
      </c>
      <c r="BJ2440" s="113">
        <f t="shared" si="33293"/>
        <v>1.5384701012279543E-2</v>
      </c>
      <c r="BK2440" s="113">
        <f t="shared" si="33293"/>
        <v>1.5384701012279543E-2</v>
      </c>
      <c r="BL2440" s="113">
        <f t="shared" si="33293"/>
        <v>1.5384701012279543E-2</v>
      </c>
      <c r="BM2440" s="113">
        <f t="shared" si="33293"/>
        <v>1.5384701012279543E-2</v>
      </c>
      <c r="BN2440" s="113">
        <f t="shared" si="33293"/>
        <v>1.5384701012279543E-2</v>
      </c>
      <c r="BO2440" s="113">
        <f t="shared" si="33293"/>
        <v>1.5384701012279543E-2</v>
      </c>
      <c r="BP2440" s="113">
        <f t="shared" si="33293"/>
        <v>1.5384701012279543E-2</v>
      </c>
      <c r="BQ2440" s="113">
        <f t="shared" si="33293"/>
        <v>1.5384701012279543E-2</v>
      </c>
      <c r="BR2440" s="113">
        <f t="shared" si="33293"/>
        <v>1.5384701012279543E-2</v>
      </c>
      <c r="BS2440" s="113">
        <f t="shared" si="33293"/>
        <v>1.5384701012279543E-2</v>
      </c>
      <c r="BT2440" s="113">
        <f t="shared" si="33293"/>
        <v>1.5384701012279543E-2</v>
      </c>
      <c r="BU2440" s="113">
        <f t="shared" si="33293"/>
        <v>1.5384701012279543E-2</v>
      </c>
      <c r="BV2440" s="113">
        <f t="shared" si="33293"/>
        <v>1.5384701012279543E-2</v>
      </c>
      <c r="BW2440" s="113">
        <f t="shared" si="33293"/>
        <v>1.5384701012279543E-2</v>
      </c>
      <c r="BX2440" s="113">
        <f t="shared" si="33293"/>
        <v>1.5384701012279543E-2</v>
      </c>
      <c r="BY2440" s="113">
        <f t="shared" si="33293"/>
        <v>1.5384701012279543E-2</v>
      </c>
      <c r="BZ2440" s="113">
        <f t="shared" si="33293"/>
        <v>1.5384701012279543E-2</v>
      </c>
      <c r="CA2440" s="113">
        <f t="shared" si="33293"/>
        <v>1.5384701012279543E-2</v>
      </c>
      <c r="CB2440" s="113">
        <f t="shared" si="33293"/>
        <v>1.5384701012279543E-2</v>
      </c>
      <c r="CC2440" s="113">
        <f t="shared" si="33293"/>
        <v>1.5384701012279543E-2</v>
      </c>
      <c r="CD2440" s="113">
        <f t="shared" si="33293"/>
        <v>1.5384701012279543E-2</v>
      </c>
      <c r="CE2440" s="113">
        <f t="shared" si="33293"/>
        <v>1.5384701012279543E-2</v>
      </c>
      <c r="CF2440" s="113">
        <f t="shared" si="33293"/>
        <v>1.5384701012279543E-2</v>
      </c>
      <c r="CG2440" s="113">
        <f t="shared" ref="CG2440" si="33294">CG2438/$F2438</f>
        <v>1.5384701012279543E-2</v>
      </c>
      <c r="CH2440" s="114">
        <f>IF(C2438="","",100%-SUM(G2440:CG2440))</f>
        <v>7.7715611723760958E-16</v>
      </c>
      <c r="CI2440" s="115">
        <f>IF(C2438="","",SUM(G2440:CG2440))</f>
        <v>0.99999999999999922</v>
      </c>
      <c r="CJ2440" s="67" t="b">
        <f>IF(C2438="","",SUM(G2440:CG2440)=CI2440)</f>
        <v>1</v>
      </c>
    </row>
    <row r="2441" spans="1:88" s="5" customFormat="1" ht="15" customHeight="1" x14ac:dyDescent="0.3">
      <c r="A2441" s="171" t="s">
        <v>1726</v>
      </c>
      <c r="B2441" s="155" t="s">
        <v>1727</v>
      </c>
      <c r="C2441" s="168" t="s">
        <v>163</v>
      </c>
      <c r="D2441" s="158">
        <v>1</v>
      </c>
      <c r="E2441" s="161">
        <v>7186750</v>
      </c>
      <c r="F2441" s="164">
        <f t="shared" si="33286"/>
        <v>7186750</v>
      </c>
      <c r="G2441" s="108"/>
      <c r="H2441" s="108"/>
      <c r="I2441" s="108"/>
      <c r="J2441" s="108"/>
      <c r="K2441" s="108"/>
      <c r="L2441" s="108"/>
      <c r="M2441" s="108"/>
      <c r="N2441" s="108"/>
      <c r="O2441" s="108"/>
      <c r="P2441" s="108"/>
      <c r="Q2441" s="108"/>
      <c r="R2441" s="108"/>
      <c r="S2441" s="108"/>
      <c r="T2441" s="108"/>
      <c r="U2441" s="108">
        <f t="shared" ref="U2441:AJ2441" si="33295">ROUND($F2441/65,0)</f>
        <v>110565</v>
      </c>
      <c r="V2441" s="108">
        <f t="shared" si="33295"/>
        <v>110565</v>
      </c>
      <c r="W2441" s="108">
        <f t="shared" si="33295"/>
        <v>110565</v>
      </c>
      <c r="X2441" s="108">
        <f t="shared" si="33295"/>
        <v>110565</v>
      </c>
      <c r="Y2441" s="108">
        <f t="shared" si="33295"/>
        <v>110565</v>
      </c>
      <c r="Z2441" s="108">
        <f t="shared" si="33295"/>
        <v>110565</v>
      </c>
      <c r="AA2441" s="108">
        <f t="shared" si="33295"/>
        <v>110565</v>
      </c>
      <c r="AB2441" s="108">
        <f t="shared" si="33295"/>
        <v>110565</v>
      </c>
      <c r="AC2441" s="108">
        <f t="shared" si="33295"/>
        <v>110565</v>
      </c>
      <c r="AD2441" s="108">
        <f t="shared" si="33295"/>
        <v>110565</v>
      </c>
      <c r="AE2441" s="108">
        <f t="shared" si="33295"/>
        <v>110565</v>
      </c>
      <c r="AF2441" s="108">
        <f t="shared" si="33295"/>
        <v>110565</v>
      </c>
      <c r="AG2441" s="108">
        <f t="shared" si="33295"/>
        <v>110565</v>
      </c>
      <c r="AH2441" s="108">
        <f t="shared" si="33295"/>
        <v>110565</v>
      </c>
      <c r="AI2441" s="108">
        <f t="shared" si="33295"/>
        <v>110565</v>
      </c>
      <c r="AJ2441" s="108">
        <f t="shared" si="33295"/>
        <v>110565</v>
      </c>
      <c r="AK2441" s="108">
        <f t="shared" ref="AK2441:AZ2441" si="33296">ROUND($F2441/65,0)</f>
        <v>110565</v>
      </c>
      <c r="AL2441" s="108">
        <f t="shared" si="33296"/>
        <v>110565</v>
      </c>
      <c r="AM2441" s="108">
        <f t="shared" si="33296"/>
        <v>110565</v>
      </c>
      <c r="AN2441" s="108">
        <f t="shared" si="33296"/>
        <v>110565</v>
      </c>
      <c r="AO2441" s="108">
        <f t="shared" si="33296"/>
        <v>110565</v>
      </c>
      <c r="AP2441" s="108">
        <f t="shared" si="33296"/>
        <v>110565</v>
      </c>
      <c r="AQ2441" s="108">
        <f t="shared" si="33296"/>
        <v>110565</v>
      </c>
      <c r="AR2441" s="108">
        <f t="shared" si="33296"/>
        <v>110565</v>
      </c>
      <c r="AS2441" s="108">
        <f t="shared" si="33296"/>
        <v>110565</v>
      </c>
      <c r="AT2441" s="108">
        <f t="shared" si="33296"/>
        <v>110565</v>
      </c>
      <c r="AU2441" s="108">
        <f t="shared" si="33296"/>
        <v>110565</v>
      </c>
      <c r="AV2441" s="108">
        <f t="shared" si="33296"/>
        <v>110565</v>
      </c>
      <c r="AW2441" s="108">
        <f t="shared" si="33296"/>
        <v>110565</v>
      </c>
      <c r="AX2441" s="108">
        <f t="shared" si="33296"/>
        <v>110565</v>
      </c>
      <c r="AY2441" s="108">
        <f t="shared" si="33296"/>
        <v>110565</v>
      </c>
      <c r="AZ2441" s="108">
        <f t="shared" si="33296"/>
        <v>110565</v>
      </c>
      <c r="BA2441" s="108">
        <f t="shared" ref="BA2441:BC2441" si="33297">ROUND($F2441/65,0)</f>
        <v>110565</v>
      </c>
      <c r="BB2441" s="108">
        <f t="shared" si="33297"/>
        <v>110565</v>
      </c>
      <c r="BC2441" s="108">
        <f t="shared" si="33297"/>
        <v>110565</v>
      </c>
      <c r="BD2441" s="108">
        <f t="shared" si="33289"/>
        <v>110565</v>
      </c>
      <c r="BE2441" s="108">
        <f t="shared" si="33289"/>
        <v>110565</v>
      </c>
      <c r="BF2441" s="108">
        <f t="shared" si="33289"/>
        <v>110565</v>
      </c>
      <c r="BG2441" s="108">
        <f t="shared" si="33289"/>
        <v>110565</v>
      </c>
      <c r="BH2441" s="108">
        <f t="shared" si="33289"/>
        <v>110565</v>
      </c>
      <c r="BI2441" s="108">
        <f t="shared" ref="BI2441:CF2441" si="33298">ROUNDUP($F2441/65,0)</f>
        <v>110566</v>
      </c>
      <c r="BJ2441" s="108">
        <f t="shared" si="33298"/>
        <v>110566</v>
      </c>
      <c r="BK2441" s="108">
        <f t="shared" si="33298"/>
        <v>110566</v>
      </c>
      <c r="BL2441" s="108">
        <f t="shared" si="33298"/>
        <v>110566</v>
      </c>
      <c r="BM2441" s="108">
        <f t="shared" si="33298"/>
        <v>110566</v>
      </c>
      <c r="BN2441" s="108">
        <f t="shared" si="33298"/>
        <v>110566</v>
      </c>
      <c r="BO2441" s="108">
        <f t="shared" si="33298"/>
        <v>110566</v>
      </c>
      <c r="BP2441" s="108">
        <f t="shared" si="33298"/>
        <v>110566</v>
      </c>
      <c r="BQ2441" s="108">
        <f t="shared" si="33298"/>
        <v>110566</v>
      </c>
      <c r="BR2441" s="108">
        <f t="shared" si="33298"/>
        <v>110566</v>
      </c>
      <c r="BS2441" s="108">
        <f t="shared" si="33298"/>
        <v>110566</v>
      </c>
      <c r="BT2441" s="108">
        <f t="shared" si="33298"/>
        <v>110566</v>
      </c>
      <c r="BU2441" s="108">
        <f t="shared" si="33298"/>
        <v>110566</v>
      </c>
      <c r="BV2441" s="108">
        <f t="shared" si="33298"/>
        <v>110566</v>
      </c>
      <c r="BW2441" s="108">
        <f t="shared" si="33298"/>
        <v>110566</v>
      </c>
      <c r="BX2441" s="108">
        <f t="shared" si="33298"/>
        <v>110566</v>
      </c>
      <c r="BY2441" s="108">
        <f t="shared" si="33298"/>
        <v>110566</v>
      </c>
      <c r="BZ2441" s="108">
        <f t="shared" si="33298"/>
        <v>110566</v>
      </c>
      <c r="CA2441" s="108">
        <f t="shared" si="33298"/>
        <v>110566</v>
      </c>
      <c r="CB2441" s="108">
        <f t="shared" si="33298"/>
        <v>110566</v>
      </c>
      <c r="CC2441" s="108">
        <f t="shared" si="33298"/>
        <v>110566</v>
      </c>
      <c r="CD2441" s="108">
        <f t="shared" si="33298"/>
        <v>110566</v>
      </c>
      <c r="CE2441" s="108">
        <f t="shared" si="33298"/>
        <v>110566</v>
      </c>
      <c r="CF2441" s="108">
        <f t="shared" si="33298"/>
        <v>110566</v>
      </c>
      <c r="CG2441" s="108">
        <f>ROUNDUP($F2441/65,0)</f>
        <v>110566</v>
      </c>
      <c r="CH2441" s="109">
        <f>IF(C2441="","",F2441-SUM(G2441:CG2441))</f>
        <v>0</v>
      </c>
      <c r="CI2441" s="107">
        <f>IF(C2441="","",SUM(G2441:CG2441))</f>
        <v>7186750</v>
      </c>
      <c r="CJ2441" s="67" t="b">
        <f>IF(C2441="","",F2441=CI2441)</f>
        <v>1</v>
      </c>
    </row>
    <row r="2442" spans="1:88" s="5" customFormat="1" x14ac:dyDescent="0.3">
      <c r="A2442" s="172"/>
      <c r="B2442" s="156"/>
      <c r="C2442" s="169"/>
      <c r="D2442" s="159"/>
      <c r="E2442" s="162"/>
      <c r="F2442" s="165"/>
      <c r="G2442" s="110"/>
      <c r="H2442" s="110"/>
      <c r="I2442" s="110"/>
      <c r="J2442" s="110"/>
      <c r="K2442" s="110"/>
      <c r="L2442" s="110"/>
      <c r="M2442" s="110"/>
      <c r="N2442" s="110"/>
      <c r="O2442" s="110"/>
      <c r="P2442" s="110"/>
      <c r="Q2442" s="110"/>
      <c r="R2442" s="110"/>
      <c r="S2442" s="110"/>
      <c r="T2442" s="110"/>
      <c r="U2442" s="110">
        <f t="shared" ref="U2442:BC2442" si="33299">ROUND(U2441/$E2441,2)</f>
        <v>0.02</v>
      </c>
      <c r="V2442" s="110">
        <f t="shared" si="33299"/>
        <v>0.02</v>
      </c>
      <c r="W2442" s="110">
        <f t="shared" si="33299"/>
        <v>0.02</v>
      </c>
      <c r="X2442" s="110">
        <f t="shared" si="33299"/>
        <v>0.02</v>
      </c>
      <c r="Y2442" s="110">
        <f t="shared" si="33299"/>
        <v>0.02</v>
      </c>
      <c r="Z2442" s="110">
        <f t="shared" si="33299"/>
        <v>0.02</v>
      </c>
      <c r="AA2442" s="110">
        <f t="shared" si="33299"/>
        <v>0.02</v>
      </c>
      <c r="AB2442" s="110">
        <f t="shared" si="33299"/>
        <v>0.02</v>
      </c>
      <c r="AC2442" s="110">
        <f t="shared" si="33299"/>
        <v>0.02</v>
      </c>
      <c r="AD2442" s="110">
        <f t="shared" si="33299"/>
        <v>0.02</v>
      </c>
      <c r="AE2442" s="110">
        <f t="shared" si="33299"/>
        <v>0.02</v>
      </c>
      <c r="AF2442" s="110">
        <f t="shared" si="33299"/>
        <v>0.02</v>
      </c>
      <c r="AG2442" s="110">
        <f t="shared" si="33299"/>
        <v>0.02</v>
      </c>
      <c r="AH2442" s="110">
        <f t="shared" si="33299"/>
        <v>0.02</v>
      </c>
      <c r="AI2442" s="110">
        <f t="shared" si="33299"/>
        <v>0.02</v>
      </c>
      <c r="AJ2442" s="110">
        <f t="shared" si="33299"/>
        <v>0.02</v>
      </c>
      <c r="AK2442" s="110">
        <f t="shared" si="33299"/>
        <v>0.02</v>
      </c>
      <c r="AL2442" s="110">
        <f t="shared" si="33299"/>
        <v>0.02</v>
      </c>
      <c r="AM2442" s="110">
        <f t="shared" si="33299"/>
        <v>0.02</v>
      </c>
      <c r="AN2442" s="110">
        <f t="shared" si="33299"/>
        <v>0.02</v>
      </c>
      <c r="AO2442" s="110">
        <f t="shared" si="33299"/>
        <v>0.02</v>
      </c>
      <c r="AP2442" s="110">
        <f t="shared" si="33299"/>
        <v>0.02</v>
      </c>
      <c r="AQ2442" s="110">
        <f t="shared" si="33299"/>
        <v>0.02</v>
      </c>
      <c r="AR2442" s="110">
        <f t="shared" si="33299"/>
        <v>0.02</v>
      </c>
      <c r="AS2442" s="110">
        <f t="shared" si="33299"/>
        <v>0.02</v>
      </c>
      <c r="AT2442" s="110">
        <f t="shared" si="33299"/>
        <v>0.02</v>
      </c>
      <c r="AU2442" s="110">
        <f t="shared" si="33299"/>
        <v>0.02</v>
      </c>
      <c r="AV2442" s="110">
        <f t="shared" si="33299"/>
        <v>0.02</v>
      </c>
      <c r="AW2442" s="110">
        <f t="shared" si="33299"/>
        <v>0.02</v>
      </c>
      <c r="AX2442" s="110">
        <f t="shared" si="33299"/>
        <v>0.02</v>
      </c>
      <c r="AY2442" s="110">
        <f t="shared" si="33299"/>
        <v>0.02</v>
      </c>
      <c r="AZ2442" s="110">
        <f t="shared" si="33299"/>
        <v>0.02</v>
      </c>
      <c r="BA2442" s="110">
        <f t="shared" si="33299"/>
        <v>0.02</v>
      </c>
      <c r="BB2442" s="110">
        <f t="shared" si="33299"/>
        <v>0.02</v>
      </c>
      <c r="BC2442" s="110">
        <f t="shared" si="33299"/>
        <v>0.02</v>
      </c>
      <c r="BD2442" s="110">
        <f t="shared" ref="BD2442" si="33300">ROUNDDOWN(BD2441/$E2441,2)</f>
        <v>0.01</v>
      </c>
      <c r="BE2442" s="110">
        <f t="shared" ref="BE2442" si="33301">ROUNDDOWN(BE2441/$E2441,2)</f>
        <v>0.01</v>
      </c>
      <c r="BF2442" s="110">
        <f t="shared" ref="BF2442" si="33302">ROUNDDOWN(BF2441/$E2441,2)</f>
        <v>0.01</v>
      </c>
      <c r="BG2442" s="110">
        <f t="shared" ref="BG2442" si="33303">ROUNDDOWN(BG2441/$E2441,2)</f>
        <v>0.01</v>
      </c>
      <c r="BH2442" s="110">
        <f t="shared" ref="BH2442" si="33304">ROUNDDOWN(BH2441/$E2441,2)</f>
        <v>0.01</v>
      </c>
      <c r="BI2442" s="110">
        <f t="shared" ref="BI2442" si="33305">ROUNDDOWN(BI2441/$E2441,2)</f>
        <v>0.01</v>
      </c>
      <c r="BJ2442" s="110">
        <f t="shared" ref="BJ2442" si="33306">ROUNDDOWN(BJ2441/$E2441,2)</f>
        <v>0.01</v>
      </c>
      <c r="BK2442" s="110">
        <f t="shared" ref="BK2442" si="33307">ROUNDDOWN(BK2441/$E2441,2)</f>
        <v>0.01</v>
      </c>
      <c r="BL2442" s="110">
        <f t="shared" ref="BL2442" si="33308">ROUNDDOWN(BL2441/$E2441,2)</f>
        <v>0.01</v>
      </c>
      <c r="BM2442" s="110">
        <f t="shared" ref="BM2442" si="33309">ROUNDDOWN(BM2441/$E2441,2)</f>
        <v>0.01</v>
      </c>
      <c r="BN2442" s="110">
        <f t="shared" ref="BN2442" si="33310">ROUNDDOWN(BN2441/$E2441,2)</f>
        <v>0.01</v>
      </c>
      <c r="BO2442" s="110">
        <f t="shared" ref="BO2442" si="33311">ROUNDDOWN(BO2441/$E2441,2)</f>
        <v>0.01</v>
      </c>
      <c r="BP2442" s="110">
        <f t="shared" ref="BP2442" si="33312">ROUNDDOWN(BP2441/$E2441,2)</f>
        <v>0.01</v>
      </c>
      <c r="BQ2442" s="110">
        <f t="shared" ref="BQ2442" si="33313">ROUNDDOWN(BQ2441/$E2441,2)</f>
        <v>0.01</v>
      </c>
      <c r="BR2442" s="110">
        <f t="shared" ref="BR2442" si="33314">ROUNDDOWN(BR2441/$E2441,2)</f>
        <v>0.01</v>
      </c>
      <c r="BS2442" s="110">
        <f t="shared" ref="BS2442" si="33315">ROUNDDOWN(BS2441/$E2441,2)</f>
        <v>0.01</v>
      </c>
      <c r="BT2442" s="110">
        <f t="shared" ref="BT2442" si="33316">ROUNDDOWN(BT2441/$E2441,2)</f>
        <v>0.01</v>
      </c>
      <c r="BU2442" s="110">
        <f t="shared" ref="BU2442" si="33317">ROUNDDOWN(BU2441/$E2441,2)</f>
        <v>0.01</v>
      </c>
      <c r="BV2442" s="110">
        <f t="shared" ref="BV2442" si="33318">ROUNDDOWN(BV2441/$E2441,2)</f>
        <v>0.01</v>
      </c>
      <c r="BW2442" s="110">
        <f t="shared" ref="BW2442" si="33319">ROUNDDOWN(BW2441/$E2441,2)</f>
        <v>0.01</v>
      </c>
      <c r="BX2442" s="110">
        <f t="shared" ref="BX2442" si="33320">ROUNDDOWN(BX2441/$E2441,2)</f>
        <v>0.01</v>
      </c>
      <c r="BY2442" s="110">
        <f t="shared" ref="BY2442" si="33321">ROUNDDOWN(BY2441/$E2441,2)</f>
        <v>0.01</v>
      </c>
      <c r="BZ2442" s="110">
        <f t="shared" ref="BZ2442" si="33322">ROUNDDOWN(BZ2441/$E2441,2)</f>
        <v>0.01</v>
      </c>
      <c r="CA2442" s="110">
        <f t="shared" ref="CA2442" si="33323">ROUNDDOWN(CA2441/$E2441,2)</f>
        <v>0.01</v>
      </c>
      <c r="CB2442" s="110">
        <f t="shared" ref="CB2442" si="33324">ROUNDDOWN(CB2441/$E2441,2)</f>
        <v>0.01</v>
      </c>
      <c r="CC2442" s="110">
        <f t="shared" ref="CC2442" si="33325">ROUNDDOWN(CC2441/$E2441,2)</f>
        <v>0.01</v>
      </c>
      <c r="CD2442" s="110">
        <f t="shared" ref="CD2442" si="33326">ROUNDDOWN(CD2441/$E2441,2)</f>
        <v>0.01</v>
      </c>
      <c r="CE2442" s="110">
        <f t="shared" ref="CE2442" si="33327">ROUNDDOWN(CE2441/$E2441,2)</f>
        <v>0.01</v>
      </c>
      <c r="CF2442" s="110">
        <f t="shared" ref="CF2442" si="33328">ROUNDDOWN(CF2441/$E2441,2)</f>
        <v>0.01</v>
      </c>
      <c r="CG2442" s="110">
        <f>ROUNDDOWN(CG2441/$E2441,2)</f>
        <v>0.01</v>
      </c>
      <c r="CH2442" s="111">
        <f>IF(C2441="","",D2441-SUM(G2442:CG2442))</f>
        <v>-4.4408920985006262E-16</v>
      </c>
      <c r="CI2442" s="112">
        <f>IF(C2441="","",SUM(G2442:CG2442))</f>
        <v>1.0000000000000004</v>
      </c>
      <c r="CJ2442" s="67" t="b">
        <f>IF(C2441="","",D2441=CI2442)</f>
        <v>1</v>
      </c>
    </row>
    <row r="2443" spans="1:88" s="5" customFormat="1" x14ac:dyDescent="0.3">
      <c r="A2443" s="173"/>
      <c r="B2443" s="157"/>
      <c r="C2443" s="170"/>
      <c r="D2443" s="160"/>
      <c r="E2443" s="163"/>
      <c r="F2443" s="166"/>
      <c r="G2443" s="113"/>
      <c r="H2443" s="113"/>
      <c r="I2443" s="113"/>
      <c r="J2443" s="113"/>
      <c r="K2443" s="113"/>
      <c r="L2443" s="113"/>
      <c r="M2443" s="113"/>
      <c r="N2443" s="113"/>
      <c r="O2443" s="113"/>
      <c r="P2443" s="113"/>
      <c r="Q2443" s="113"/>
      <c r="R2443" s="113"/>
      <c r="S2443" s="113"/>
      <c r="T2443" s="113"/>
      <c r="U2443" s="113">
        <f t="shared" ref="U2443:CF2443" si="33329">U2441/$F2441</f>
        <v>1.5384561867325286E-2</v>
      </c>
      <c r="V2443" s="113">
        <f t="shared" si="33329"/>
        <v>1.5384561867325286E-2</v>
      </c>
      <c r="W2443" s="113">
        <f t="shared" si="33329"/>
        <v>1.5384561867325286E-2</v>
      </c>
      <c r="X2443" s="113">
        <f t="shared" si="33329"/>
        <v>1.5384561867325286E-2</v>
      </c>
      <c r="Y2443" s="113">
        <f t="shared" si="33329"/>
        <v>1.5384561867325286E-2</v>
      </c>
      <c r="Z2443" s="113">
        <f t="shared" si="33329"/>
        <v>1.5384561867325286E-2</v>
      </c>
      <c r="AA2443" s="113">
        <f t="shared" si="33329"/>
        <v>1.5384561867325286E-2</v>
      </c>
      <c r="AB2443" s="113">
        <f t="shared" si="33329"/>
        <v>1.5384561867325286E-2</v>
      </c>
      <c r="AC2443" s="113">
        <f t="shared" si="33329"/>
        <v>1.5384561867325286E-2</v>
      </c>
      <c r="AD2443" s="113">
        <f t="shared" si="33329"/>
        <v>1.5384561867325286E-2</v>
      </c>
      <c r="AE2443" s="113">
        <f t="shared" si="33329"/>
        <v>1.5384561867325286E-2</v>
      </c>
      <c r="AF2443" s="113">
        <f t="shared" si="33329"/>
        <v>1.5384561867325286E-2</v>
      </c>
      <c r="AG2443" s="113">
        <f t="shared" si="33329"/>
        <v>1.5384561867325286E-2</v>
      </c>
      <c r="AH2443" s="113">
        <f t="shared" si="33329"/>
        <v>1.5384561867325286E-2</v>
      </c>
      <c r="AI2443" s="113">
        <f t="shared" si="33329"/>
        <v>1.5384561867325286E-2</v>
      </c>
      <c r="AJ2443" s="113">
        <f t="shared" si="33329"/>
        <v>1.5384561867325286E-2</v>
      </c>
      <c r="AK2443" s="113">
        <f t="shared" si="33329"/>
        <v>1.5384561867325286E-2</v>
      </c>
      <c r="AL2443" s="113">
        <f t="shared" si="33329"/>
        <v>1.5384561867325286E-2</v>
      </c>
      <c r="AM2443" s="113">
        <f t="shared" si="33329"/>
        <v>1.5384561867325286E-2</v>
      </c>
      <c r="AN2443" s="113">
        <f t="shared" si="33329"/>
        <v>1.5384561867325286E-2</v>
      </c>
      <c r="AO2443" s="113">
        <f t="shared" si="33329"/>
        <v>1.5384561867325286E-2</v>
      </c>
      <c r="AP2443" s="113">
        <f t="shared" si="33329"/>
        <v>1.5384561867325286E-2</v>
      </c>
      <c r="AQ2443" s="113">
        <f t="shared" si="33329"/>
        <v>1.5384561867325286E-2</v>
      </c>
      <c r="AR2443" s="113">
        <f t="shared" si="33329"/>
        <v>1.5384561867325286E-2</v>
      </c>
      <c r="AS2443" s="113">
        <f t="shared" si="33329"/>
        <v>1.5384561867325286E-2</v>
      </c>
      <c r="AT2443" s="113">
        <f t="shared" si="33329"/>
        <v>1.5384561867325286E-2</v>
      </c>
      <c r="AU2443" s="113">
        <f t="shared" si="33329"/>
        <v>1.5384561867325286E-2</v>
      </c>
      <c r="AV2443" s="113">
        <f t="shared" si="33329"/>
        <v>1.5384561867325286E-2</v>
      </c>
      <c r="AW2443" s="113">
        <f t="shared" si="33329"/>
        <v>1.5384561867325286E-2</v>
      </c>
      <c r="AX2443" s="113">
        <f t="shared" si="33329"/>
        <v>1.5384561867325286E-2</v>
      </c>
      <c r="AY2443" s="113">
        <f t="shared" si="33329"/>
        <v>1.5384561867325286E-2</v>
      </c>
      <c r="AZ2443" s="113">
        <f t="shared" si="33329"/>
        <v>1.5384561867325286E-2</v>
      </c>
      <c r="BA2443" s="113">
        <f t="shared" si="33329"/>
        <v>1.5384561867325286E-2</v>
      </c>
      <c r="BB2443" s="113">
        <f t="shared" si="33329"/>
        <v>1.5384561867325286E-2</v>
      </c>
      <c r="BC2443" s="113">
        <f t="shared" si="33329"/>
        <v>1.5384561867325286E-2</v>
      </c>
      <c r="BD2443" s="113">
        <f t="shared" si="33329"/>
        <v>1.5384561867325286E-2</v>
      </c>
      <c r="BE2443" s="113">
        <f t="shared" si="33329"/>
        <v>1.5384561867325286E-2</v>
      </c>
      <c r="BF2443" s="113">
        <f t="shared" si="33329"/>
        <v>1.5384561867325286E-2</v>
      </c>
      <c r="BG2443" s="113">
        <f t="shared" si="33329"/>
        <v>1.5384561867325286E-2</v>
      </c>
      <c r="BH2443" s="113">
        <f t="shared" si="33329"/>
        <v>1.5384561867325286E-2</v>
      </c>
      <c r="BI2443" s="113">
        <f t="shared" si="33329"/>
        <v>1.5384701012279543E-2</v>
      </c>
      <c r="BJ2443" s="113">
        <f t="shared" si="33329"/>
        <v>1.5384701012279543E-2</v>
      </c>
      <c r="BK2443" s="113">
        <f t="shared" si="33329"/>
        <v>1.5384701012279543E-2</v>
      </c>
      <c r="BL2443" s="113">
        <f t="shared" si="33329"/>
        <v>1.5384701012279543E-2</v>
      </c>
      <c r="BM2443" s="113">
        <f t="shared" si="33329"/>
        <v>1.5384701012279543E-2</v>
      </c>
      <c r="BN2443" s="113">
        <f t="shared" si="33329"/>
        <v>1.5384701012279543E-2</v>
      </c>
      <c r="BO2443" s="113">
        <f t="shared" si="33329"/>
        <v>1.5384701012279543E-2</v>
      </c>
      <c r="BP2443" s="113">
        <f t="shared" si="33329"/>
        <v>1.5384701012279543E-2</v>
      </c>
      <c r="BQ2443" s="113">
        <f t="shared" si="33329"/>
        <v>1.5384701012279543E-2</v>
      </c>
      <c r="BR2443" s="113">
        <f t="shared" si="33329"/>
        <v>1.5384701012279543E-2</v>
      </c>
      <c r="BS2443" s="113">
        <f t="shared" si="33329"/>
        <v>1.5384701012279543E-2</v>
      </c>
      <c r="BT2443" s="113">
        <f t="shared" si="33329"/>
        <v>1.5384701012279543E-2</v>
      </c>
      <c r="BU2443" s="113">
        <f t="shared" si="33329"/>
        <v>1.5384701012279543E-2</v>
      </c>
      <c r="BV2443" s="113">
        <f t="shared" si="33329"/>
        <v>1.5384701012279543E-2</v>
      </c>
      <c r="BW2443" s="113">
        <f t="shared" si="33329"/>
        <v>1.5384701012279543E-2</v>
      </c>
      <c r="BX2443" s="113">
        <f t="shared" si="33329"/>
        <v>1.5384701012279543E-2</v>
      </c>
      <c r="BY2443" s="113">
        <f t="shared" si="33329"/>
        <v>1.5384701012279543E-2</v>
      </c>
      <c r="BZ2443" s="113">
        <f t="shared" si="33329"/>
        <v>1.5384701012279543E-2</v>
      </c>
      <c r="CA2443" s="113">
        <f t="shared" si="33329"/>
        <v>1.5384701012279543E-2</v>
      </c>
      <c r="CB2443" s="113">
        <f t="shared" si="33329"/>
        <v>1.5384701012279543E-2</v>
      </c>
      <c r="CC2443" s="113">
        <f t="shared" si="33329"/>
        <v>1.5384701012279543E-2</v>
      </c>
      <c r="CD2443" s="113">
        <f t="shared" si="33329"/>
        <v>1.5384701012279543E-2</v>
      </c>
      <c r="CE2443" s="113">
        <f t="shared" si="33329"/>
        <v>1.5384701012279543E-2</v>
      </c>
      <c r="CF2443" s="113">
        <f t="shared" si="33329"/>
        <v>1.5384701012279543E-2</v>
      </c>
      <c r="CG2443" s="113">
        <f t="shared" ref="CG2443" si="33330">CG2441/$F2441</f>
        <v>1.5384701012279543E-2</v>
      </c>
      <c r="CH2443" s="114">
        <f>IF(C2441="","",100%-SUM(G2443:CG2443))</f>
        <v>7.7715611723760958E-16</v>
      </c>
      <c r="CI2443" s="115">
        <f>IF(C2441="","",SUM(G2443:CG2443))</f>
        <v>0.99999999999999922</v>
      </c>
      <c r="CJ2443" s="67" t="b">
        <f>IF(C2441="","",SUM(G2443:CG2443)=CI2443)</f>
        <v>1</v>
      </c>
    </row>
    <row r="2444" spans="1:88" x14ac:dyDescent="0.3">
      <c r="A2444" s="31" t="s">
        <v>1728</v>
      </c>
      <c r="B2444" s="32" t="s">
        <v>1729</v>
      </c>
      <c r="C2444" s="33"/>
      <c r="D2444" s="33"/>
      <c r="E2444" s="37"/>
      <c r="F2444" s="84">
        <f>SUM(F2445:F2456)</f>
        <v>361402326</v>
      </c>
      <c r="G2444" s="6">
        <f t="shared" ref="G2444:BR2444" si="33331">SUM(G2445+G2448+G2451+G2454)</f>
        <v>0</v>
      </c>
      <c r="H2444" s="6">
        <f t="shared" si="33331"/>
        <v>0</v>
      </c>
      <c r="I2444" s="6">
        <f t="shared" si="33331"/>
        <v>0</v>
      </c>
      <c r="J2444" s="6">
        <f t="shared" si="33331"/>
        <v>0</v>
      </c>
      <c r="K2444" s="6">
        <f t="shared" si="33331"/>
        <v>0</v>
      </c>
      <c r="L2444" s="6">
        <f t="shared" si="33331"/>
        <v>0</v>
      </c>
      <c r="M2444" s="6">
        <f t="shared" si="33331"/>
        <v>0</v>
      </c>
      <c r="N2444" s="6">
        <f t="shared" si="33331"/>
        <v>0</v>
      </c>
      <c r="O2444" s="6">
        <f t="shared" si="33331"/>
        <v>0</v>
      </c>
      <c r="P2444" s="6">
        <f t="shared" si="33331"/>
        <v>0</v>
      </c>
      <c r="Q2444" s="6">
        <f t="shared" si="33331"/>
        <v>0</v>
      </c>
      <c r="R2444" s="6">
        <f t="shared" si="33331"/>
        <v>0</v>
      </c>
      <c r="S2444" s="6">
        <f t="shared" si="33331"/>
        <v>0</v>
      </c>
      <c r="T2444" s="6">
        <f t="shared" si="33331"/>
        <v>0</v>
      </c>
      <c r="U2444" s="6">
        <f t="shared" si="33331"/>
        <v>10569644</v>
      </c>
      <c r="V2444" s="6">
        <f t="shared" si="33331"/>
        <v>10569644</v>
      </c>
      <c r="W2444" s="6">
        <f t="shared" si="33331"/>
        <v>10569644</v>
      </c>
      <c r="X2444" s="6">
        <f t="shared" si="33331"/>
        <v>10569644</v>
      </c>
      <c r="Y2444" s="6">
        <f t="shared" si="33331"/>
        <v>10569645</v>
      </c>
      <c r="Z2444" s="6">
        <f t="shared" si="33331"/>
        <v>10569645</v>
      </c>
      <c r="AA2444" s="6">
        <f t="shared" si="33331"/>
        <v>10569645</v>
      </c>
      <c r="AB2444" s="6">
        <f t="shared" si="33331"/>
        <v>313753</v>
      </c>
      <c r="AC2444" s="6">
        <f t="shared" si="33331"/>
        <v>313753</v>
      </c>
      <c r="AD2444" s="6">
        <f t="shared" si="33331"/>
        <v>313753</v>
      </c>
      <c r="AE2444" s="6">
        <f t="shared" si="33331"/>
        <v>313753</v>
      </c>
      <c r="AF2444" s="6">
        <f t="shared" si="33331"/>
        <v>5299256</v>
      </c>
      <c r="AG2444" s="6">
        <f t="shared" si="33331"/>
        <v>5299256</v>
      </c>
      <c r="AH2444" s="6">
        <f t="shared" si="33331"/>
        <v>5299256</v>
      </c>
      <c r="AI2444" s="6">
        <f t="shared" si="33331"/>
        <v>5299256</v>
      </c>
      <c r="AJ2444" s="6">
        <f t="shared" si="33331"/>
        <v>5299256</v>
      </c>
      <c r="AK2444" s="6">
        <f t="shared" si="33331"/>
        <v>5299256</v>
      </c>
      <c r="AL2444" s="6">
        <f t="shared" si="33331"/>
        <v>5299256</v>
      </c>
      <c r="AM2444" s="6">
        <f t="shared" si="33331"/>
        <v>5299256</v>
      </c>
      <c r="AN2444" s="6">
        <f t="shared" si="33331"/>
        <v>5299256</v>
      </c>
      <c r="AO2444" s="6">
        <f t="shared" si="33331"/>
        <v>5299256</v>
      </c>
      <c r="AP2444" s="6">
        <f t="shared" si="33331"/>
        <v>5299256</v>
      </c>
      <c r="AQ2444" s="6">
        <f t="shared" si="33331"/>
        <v>5299256</v>
      </c>
      <c r="AR2444" s="6">
        <f t="shared" si="33331"/>
        <v>5299256</v>
      </c>
      <c r="AS2444" s="6">
        <f t="shared" si="33331"/>
        <v>5299256</v>
      </c>
      <c r="AT2444" s="6">
        <f t="shared" si="33331"/>
        <v>5299256</v>
      </c>
      <c r="AU2444" s="6">
        <f t="shared" si="33331"/>
        <v>5299256</v>
      </c>
      <c r="AV2444" s="6">
        <f t="shared" si="33331"/>
        <v>5299256</v>
      </c>
      <c r="AW2444" s="6">
        <f t="shared" si="33331"/>
        <v>5299256</v>
      </c>
      <c r="AX2444" s="6">
        <f t="shared" si="33331"/>
        <v>5299256</v>
      </c>
      <c r="AY2444" s="6">
        <f t="shared" si="33331"/>
        <v>5299256</v>
      </c>
      <c r="AZ2444" s="6">
        <f t="shared" si="33331"/>
        <v>5299256</v>
      </c>
      <c r="BA2444" s="6">
        <f t="shared" si="33331"/>
        <v>5299256</v>
      </c>
      <c r="BB2444" s="6">
        <f t="shared" si="33331"/>
        <v>5299256</v>
      </c>
      <c r="BC2444" s="6">
        <f t="shared" si="33331"/>
        <v>5299256</v>
      </c>
      <c r="BD2444" s="6">
        <f t="shared" si="33331"/>
        <v>5299256</v>
      </c>
      <c r="BE2444" s="6">
        <f t="shared" si="33331"/>
        <v>5299256</v>
      </c>
      <c r="BF2444" s="6">
        <f t="shared" si="33331"/>
        <v>5299256</v>
      </c>
      <c r="BG2444" s="6">
        <f t="shared" si="33331"/>
        <v>5299256</v>
      </c>
      <c r="BH2444" s="6">
        <f t="shared" si="33331"/>
        <v>5299256</v>
      </c>
      <c r="BI2444" s="6">
        <f t="shared" si="33331"/>
        <v>5299256</v>
      </c>
      <c r="BJ2444" s="6">
        <f t="shared" si="33331"/>
        <v>5299256</v>
      </c>
      <c r="BK2444" s="6">
        <f t="shared" si="33331"/>
        <v>5299256</v>
      </c>
      <c r="BL2444" s="6">
        <f t="shared" si="33331"/>
        <v>5299256</v>
      </c>
      <c r="BM2444" s="6">
        <f t="shared" si="33331"/>
        <v>5299256</v>
      </c>
      <c r="BN2444" s="6">
        <f t="shared" si="33331"/>
        <v>5299255</v>
      </c>
      <c r="BO2444" s="6">
        <f t="shared" si="33331"/>
        <v>5299255</v>
      </c>
      <c r="BP2444" s="6">
        <f t="shared" si="33331"/>
        <v>5299255</v>
      </c>
      <c r="BQ2444" s="6">
        <f t="shared" si="33331"/>
        <v>5299255</v>
      </c>
      <c r="BR2444" s="6">
        <f t="shared" si="33331"/>
        <v>5299255</v>
      </c>
      <c r="BS2444" s="6">
        <f t="shared" ref="BS2444:CG2444" si="33332">SUM(BS2445+BS2448+BS2451+BS2454)</f>
        <v>5299255</v>
      </c>
      <c r="BT2444" s="6">
        <f t="shared" si="33332"/>
        <v>5299255</v>
      </c>
      <c r="BU2444" s="6">
        <f t="shared" si="33332"/>
        <v>5299255</v>
      </c>
      <c r="BV2444" s="6">
        <f t="shared" si="33332"/>
        <v>5299254</v>
      </c>
      <c r="BW2444" s="6">
        <f t="shared" si="33332"/>
        <v>5299255</v>
      </c>
      <c r="BX2444" s="6">
        <f t="shared" si="33332"/>
        <v>5299255</v>
      </c>
      <c r="BY2444" s="6">
        <f t="shared" si="33332"/>
        <v>5299255</v>
      </c>
      <c r="BZ2444" s="6">
        <f t="shared" si="33332"/>
        <v>5299255</v>
      </c>
      <c r="CA2444" s="6">
        <f t="shared" si="33332"/>
        <v>5299255</v>
      </c>
      <c r="CB2444" s="6">
        <f t="shared" si="33332"/>
        <v>5299255</v>
      </c>
      <c r="CC2444" s="6">
        <f t="shared" si="33332"/>
        <v>5299255</v>
      </c>
      <c r="CD2444" s="6">
        <f t="shared" si="33332"/>
        <v>5299255</v>
      </c>
      <c r="CE2444" s="6">
        <f t="shared" si="33332"/>
        <v>5299255</v>
      </c>
      <c r="CF2444" s="6">
        <f t="shared" si="33332"/>
        <v>5299255</v>
      </c>
      <c r="CG2444" s="6">
        <f t="shared" si="33332"/>
        <v>5299255</v>
      </c>
      <c r="CH2444" s="107">
        <f>F2444-SUM(G2444:CG2444)</f>
        <v>0</v>
      </c>
      <c r="CI2444" s="107" t="str">
        <f>IF(C2444="","",SUM(G2444:CG2444))</f>
        <v/>
      </c>
      <c r="CJ2444" s="67" t="str">
        <f>IF(C2444="","",F2444=CI2444)</f>
        <v/>
      </c>
    </row>
    <row r="2445" spans="1:88" s="5" customFormat="1" ht="15" customHeight="1" x14ac:dyDescent="0.3">
      <c r="A2445" s="171" t="s">
        <v>1730</v>
      </c>
      <c r="B2445" s="155" t="s">
        <v>1731</v>
      </c>
      <c r="C2445" s="168" t="s">
        <v>163</v>
      </c>
      <c r="D2445" s="158">
        <v>1</v>
      </c>
      <c r="E2445" s="161">
        <v>5397936</v>
      </c>
      <c r="F2445" s="164">
        <f t="shared" ref="F2445:F2454" si="33333">ROUND(E2445*D2445,0)</f>
        <v>5397936</v>
      </c>
      <c r="G2445" s="108"/>
      <c r="H2445" s="108"/>
      <c r="I2445" s="108"/>
      <c r="J2445" s="108"/>
      <c r="K2445" s="108"/>
      <c r="L2445" s="108"/>
      <c r="M2445" s="108"/>
      <c r="N2445" s="108"/>
      <c r="O2445" s="108"/>
      <c r="P2445" s="108"/>
      <c r="Q2445" s="108"/>
      <c r="R2445" s="108"/>
      <c r="S2445" s="108"/>
      <c r="T2445" s="108"/>
      <c r="U2445" s="108">
        <f t="shared" ref="U2445:AJ2445" si="33334">ROUND($F2445/65,0)</f>
        <v>83045</v>
      </c>
      <c r="V2445" s="108">
        <f t="shared" si="33334"/>
        <v>83045</v>
      </c>
      <c r="W2445" s="108">
        <f t="shared" si="33334"/>
        <v>83045</v>
      </c>
      <c r="X2445" s="108">
        <f t="shared" si="33334"/>
        <v>83045</v>
      </c>
      <c r="Y2445" s="108">
        <f t="shared" si="33334"/>
        <v>83045</v>
      </c>
      <c r="Z2445" s="108">
        <f t="shared" si="33334"/>
        <v>83045</v>
      </c>
      <c r="AA2445" s="108">
        <f t="shared" si="33334"/>
        <v>83045</v>
      </c>
      <c r="AB2445" s="108">
        <f t="shared" si="33334"/>
        <v>83045</v>
      </c>
      <c r="AC2445" s="108">
        <f t="shared" si="33334"/>
        <v>83045</v>
      </c>
      <c r="AD2445" s="108">
        <f t="shared" si="33334"/>
        <v>83045</v>
      </c>
      <c r="AE2445" s="108">
        <f t="shared" si="33334"/>
        <v>83045</v>
      </c>
      <c r="AF2445" s="108">
        <f t="shared" si="33334"/>
        <v>83045</v>
      </c>
      <c r="AG2445" s="108">
        <f t="shared" si="33334"/>
        <v>83045</v>
      </c>
      <c r="AH2445" s="108">
        <f t="shared" si="33334"/>
        <v>83045</v>
      </c>
      <c r="AI2445" s="108">
        <f t="shared" si="33334"/>
        <v>83045</v>
      </c>
      <c r="AJ2445" s="108">
        <f t="shared" si="33334"/>
        <v>83045</v>
      </c>
      <c r="AK2445" s="108">
        <f t="shared" ref="AK2445:AZ2445" si="33335">ROUND($F2445/65,0)</f>
        <v>83045</v>
      </c>
      <c r="AL2445" s="108">
        <f t="shared" si="33335"/>
        <v>83045</v>
      </c>
      <c r="AM2445" s="108">
        <f t="shared" si="33335"/>
        <v>83045</v>
      </c>
      <c r="AN2445" s="108">
        <f t="shared" si="33335"/>
        <v>83045</v>
      </c>
      <c r="AO2445" s="108">
        <f t="shared" si="33335"/>
        <v>83045</v>
      </c>
      <c r="AP2445" s="108">
        <f t="shared" si="33335"/>
        <v>83045</v>
      </c>
      <c r="AQ2445" s="108">
        <f t="shared" si="33335"/>
        <v>83045</v>
      </c>
      <c r="AR2445" s="108">
        <f t="shared" si="33335"/>
        <v>83045</v>
      </c>
      <c r="AS2445" s="108">
        <f t="shared" si="33335"/>
        <v>83045</v>
      </c>
      <c r="AT2445" s="108">
        <f t="shared" si="33335"/>
        <v>83045</v>
      </c>
      <c r="AU2445" s="108">
        <f t="shared" si="33335"/>
        <v>83045</v>
      </c>
      <c r="AV2445" s="108">
        <f t="shared" si="33335"/>
        <v>83045</v>
      </c>
      <c r="AW2445" s="108">
        <f t="shared" si="33335"/>
        <v>83045</v>
      </c>
      <c r="AX2445" s="108">
        <f t="shared" si="33335"/>
        <v>83045</v>
      </c>
      <c r="AY2445" s="108">
        <f t="shared" si="33335"/>
        <v>83045</v>
      </c>
      <c r="AZ2445" s="108">
        <f t="shared" si="33335"/>
        <v>83045</v>
      </c>
      <c r="BA2445" s="108">
        <f t="shared" ref="BA2445:BP2445" si="33336">ROUND($F2445/65,0)</f>
        <v>83045</v>
      </c>
      <c r="BB2445" s="108">
        <f t="shared" si="33336"/>
        <v>83045</v>
      </c>
      <c r="BC2445" s="108">
        <f t="shared" si="33336"/>
        <v>83045</v>
      </c>
      <c r="BD2445" s="108">
        <f t="shared" si="33336"/>
        <v>83045</v>
      </c>
      <c r="BE2445" s="108">
        <f t="shared" si="33336"/>
        <v>83045</v>
      </c>
      <c r="BF2445" s="108">
        <f t="shared" si="33336"/>
        <v>83045</v>
      </c>
      <c r="BG2445" s="108">
        <f t="shared" si="33336"/>
        <v>83045</v>
      </c>
      <c r="BH2445" s="108">
        <f t="shared" si="33336"/>
        <v>83045</v>
      </c>
      <c r="BI2445" s="108">
        <f t="shared" si="33336"/>
        <v>83045</v>
      </c>
      <c r="BJ2445" s="108">
        <f t="shared" si="33336"/>
        <v>83045</v>
      </c>
      <c r="BK2445" s="108">
        <f t="shared" si="33336"/>
        <v>83045</v>
      </c>
      <c r="BL2445" s="108">
        <f t="shared" si="33336"/>
        <v>83045</v>
      </c>
      <c r="BM2445" s="108">
        <f t="shared" si="33336"/>
        <v>83045</v>
      </c>
      <c r="BN2445" s="108">
        <f t="shared" si="33336"/>
        <v>83045</v>
      </c>
      <c r="BO2445" s="108">
        <f t="shared" si="33336"/>
        <v>83045</v>
      </c>
      <c r="BP2445" s="108">
        <f t="shared" si="33336"/>
        <v>83045</v>
      </c>
      <c r="BQ2445" s="108">
        <f t="shared" ref="BQ2445:BV2445" si="33337">ROUND($F2445/65,0)</f>
        <v>83045</v>
      </c>
      <c r="BR2445" s="108">
        <f t="shared" si="33337"/>
        <v>83045</v>
      </c>
      <c r="BS2445" s="108">
        <f t="shared" si="33337"/>
        <v>83045</v>
      </c>
      <c r="BT2445" s="108">
        <f t="shared" si="33337"/>
        <v>83045</v>
      </c>
      <c r="BU2445" s="108">
        <f t="shared" si="33337"/>
        <v>83045</v>
      </c>
      <c r="BV2445" s="108">
        <f t="shared" si="33337"/>
        <v>83045</v>
      </c>
      <c r="BW2445" s="108">
        <f t="shared" ref="BW2445:CF2445" si="33338">ROUNDUP($F2445/65,0)</f>
        <v>83046</v>
      </c>
      <c r="BX2445" s="108">
        <f t="shared" si="33338"/>
        <v>83046</v>
      </c>
      <c r="BY2445" s="108">
        <f t="shared" si="33338"/>
        <v>83046</v>
      </c>
      <c r="BZ2445" s="108">
        <f t="shared" si="33338"/>
        <v>83046</v>
      </c>
      <c r="CA2445" s="108">
        <f t="shared" si="33338"/>
        <v>83046</v>
      </c>
      <c r="CB2445" s="108">
        <f t="shared" si="33338"/>
        <v>83046</v>
      </c>
      <c r="CC2445" s="108">
        <f t="shared" si="33338"/>
        <v>83046</v>
      </c>
      <c r="CD2445" s="108">
        <f t="shared" si="33338"/>
        <v>83046</v>
      </c>
      <c r="CE2445" s="108">
        <f t="shared" si="33338"/>
        <v>83046</v>
      </c>
      <c r="CF2445" s="108">
        <f t="shared" si="33338"/>
        <v>83046</v>
      </c>
      <c r="CG2445" s="108">
        <f>ROUNDUP($F2445/65,0)</f>
        <v>83046</v>
      </c>
      <c r="CH2445" s="109">
        <f>IF(C2445="","",F2445-SUM(G2445:CG2445))</f>
        <v>0</v>
      </c>
      <c r="CI2445" s="107">
        <f>IF(C2445="","",SUM(G2445:CG2445))</f>
        <v>5397936</v>
      </c>
      <c r="CJ2445" s="67" t="b">
        <f>IF(C2445="","",F2445=CI2445)</f>
        <v>1</v>
      </c>
    </row>
    <row r="2446" spans="1:88" s="5" customFormat="1" x14ac:dyDescent="0.3">
      <c r="A2446" s="172"/>
      <c r="B2446" s="156"/>
      <c r="C2446" s="169"/>
      <c r="D2446" s="159"/>
      <c r="E2446" s="162"/>
      <c r="F2446" s="165"/>
      <c r="G2446" s="110"/>
      <c r="H2446" s="110"/>
      <c r="I2446" s="110"/>
      <c r="J2446" s="110"/>
      <c r="K2446" s="110"/>
      <c r="L2446" s="110"/>
      <c r="M2446" s="110"/>
      <c r="N2446" s="110"/>
      <c r="O2446" s="110"/>
      <c r="P2446" s="110"/>
      <c r="Q2446" s="110"/>
      <c r="R2446" s="110"/>
      <c r="S2446" s="110"/>
      <c r="T2446" s="110"/>
      <c r="U2446" s="110">
        <f t="shared" ref="U2446:BC2446" si="33339">ROUND(U2445/$E2445,2)</f>
        <v>0.02</v>
      </c>
      <c r="V2446" s="110">
        <f t="shared" si="33339"/>
        <v>0.02</v>
      </c>
      <c r="W2446" s="110">
        <f t="shared" si="33339"/>
        <v>0.02</v>
      </c>
      <c r="X2446" s="110">
        <f t="shared" si="33339"/>
        <v>0.02</v>
      </c>
      <c r="Y2446" s="110">
        <f t="shared" si="33339"/>
        <v>0.02</v>
      </c>
      <c r="Z2446" s="110">
        <f t="shared" si="33339"/>
        <v>0.02</v>
      </c>
      <c r="AA2446" s="110">
        <f t="shared" si="33339"/>
        <v>0.02</v>
      </c>
      <c r="AB2446" s="110">
        <f t="shared" si="33339"/>
        <v>0.02</v>
      </c>
      <c r="AC2446" s="110">
        <f t="shared" si="33339"/>
        <v>0.02</v>
      </c>
      <c r="AD2446" s="110">
        <f t="shared" si="33339"/>
        <v>0.02</v>
      </c>
      <c r="AE2446" s="110">
        <f t="shared" si="33339"/>
        <v>0.02</v>
      </c>
      <c r="AF2446" s="110">
        <f t="shared" si="33339"/>
        <v>0.02</v>
      </c>
      <c r="AG2446" s="110">
        <f t="shared" si="33339"/>
        <v>0.02</v>
      </c>
      <c r="AH2446" s="110">
        <f t="shared" si="33339"/>
        <v>0.02</v>
      </c>
      <c r="AI2446" s="110">
        <f t="shared" si="33339"/>
        <v>0.02</v>
      </c>
      <c r="AJ2446" s="110">
        <f t="shared" si="33339"/>
        <v>0.02</v>
      </c>
      <c r="AK2446" s="110">
        <f t="shared" si="33339"/>
        <v>0.02</v>
      </c>
      <c r="AL2446" s="110">
        <f t="shared" si="33339"/>
        <v>0.02</v>
      </c>
      <c r="AM2446" s="110">
        <f t="shared" si="33339"/>
        <v>0.02</v>
      </c>
      <c r="AN2446" s="110">
        <f t="shared" si="33339"/>
        <v>0.02</v>
      </c>
      <c r="AO2446" s="110">
        <f t="shared" si="33339"/>
        <v>0.02</v>
      </c>
      <c r="AP2446" s="110">
        <f t="shared" si="33339"/>
        <v>0.02</v>
      </c>
      <c r="AQ2446" s="110">
        <f t="shared" si="33339"/>
        <v>0.02</v>
      </c>
      <c r="AR2446" s="110">
        <f t="shared" si="33339"/>
        <v>0.02</v>
      </c>
      <c r="AS2446" s="110">
        <f t="shared" si="33339"/>
        <v>0.02</v>
      </c>
      <c r="AT2446" s="110">
        <f t="shared" si="33339"/>
        <v>0.02</v>
      </c>
      <c r="AU2446" s="110">
        <f t="shared" si="33339"/>
        <v>0.02</v>
      </c>
      <c r="AV2446" s="110">
        <f t="shared" si="33339"/>
        <v>0.02</v>
      </c>
      <c r="AW2446" s="110">
        <f t="shared" si="33339"/>
        <v>0.02</v>
      </c>
      <c r="AX2446" s="110">
        <f t="shared" si="33339"/>
        <v>0.02</v>
      </c>
      <c r="AY2446" s="110">
        <f t="shared" si="33339"/>
        <v>0.02</v>
      </c>
      <c r="AZ2446" s="110">
        <f t="shared" si="33339"/>
        <v>0.02</v>
      </c>
      <c r="BA2446" s="110">
        <f t="shared" si="33339"/>
        <v>0.02</v>
      </c>
      <c r="BB2446" s="110">
        <f t="shared" si="33339"/>
        <v>0.02</v>
      </c>
      <c r="BC2446" s="110">
        <f t="shared" si="33339"/>
        <v>0.02</v>
      </c>
      <c r="BD2446" s="110">
        <f t="shared" ref="BD2446:CF2446" si="33340">ROUNDDOWN(BD2445/$E2445,2)</f>
        <v>0.01</v>
      </c>
      <c r="BE2446" s="110">
        <f t="shared" si="33340"/>
        <v>0.01</v>
      </c>
      <c r="BF2446" s="110">
        <f t="shared" si="33340"/>
        <v>0.01</v>
      </c>
      <c r="BG2446" s="110">
        <f t="shared" si="33340"/>
        <v>0.01</v>
      </c>
      <c r="BH2446" s="110">
        <f t="shared" si="33340"/>
        <v>0.01</v>
      </c>
      <c r="BI2446" s="110">
        <f t="shared" si="33340"/>
        <v>0.01</v>
      </c>
      <c r="BJ2446" s="110">
        <f t="shared" si="33340"/>
        <v>0.01</v>
      </c>
      <c r="BK2446" s="110">
        <f t="shared" si="33340"/>
        <v>0.01</v>
      </c>
      <c r="BL2446" s="110">
        <f t="shared" si="33340"/>
        <v>0.01</v>
      </c>
      <c r="BM2446" s="110">
        <f t="shared" si="33340"/>
        <v>0.01</v>
      </c>
      <c r="BN2446" s="110">
        <f t="shared" si="33340"/>
        <v>0.01</v>
      </c>
      <c r="BO2446" s="110">
        <f t="shared" si="33340"/>
        <v>0.01</v>
      </c>
      <c r="BP2446" s="110">
        <f t="shared" si="33340"/>
        <v>0.01</v>
      </c>
      <c r="BQ2446" s="110">
        <f t="shared" si="33340"/>
        <v>0.01</v>
      </c>
      <c r="BR2446" s="110">
        <f t="shared" si="33340"/>
        <v>0.01</v>
      </c>
      <c r="BS2446" s="110">
        <f t="shared" si="33340"/>
        <v>0.01</v>
      </c>
      <c r="BT2446" s="110">
        <f t="shared" si="33340"/>
        <v>0.01</v>
      </c>
      <c r="BU2446" s="110">
        <f t="shared" si="33340"/>
        <v>0.01</v>
      </c>
      <c r="BV2446" s="110">
        <f t="shared" si="33340"/>
        <v>0.01</v>
      </c>
      <c r="BW2446" s="110">
        <f t="shared" si="33340"/>
        <v>0.01</v>
      </c>
      <c r="BX2446" s="110">
        <f t="shared" si="33340"/>
        <v>0.01</v>
      </c>
      <c r="BY2446" s="110">
        <f t="shared" si="33340"/>
        <v>0.01</v>
      </c>
      <c r="BZ2446" s="110">
        <f t="shared" si="33340"/>
        <v>0.01</v>
      </c>
      <c r="CA2446" s="110">
        <f t="shared" si="33340"/>
        <v>0.01</v>
      </c>
      <c r="CB2446" s="110">
        <f t="shared" si="33340"/>
        <v>0.01</v>
      </c>
      <c r="CC2446" s="110">
        <f t="shared" si="33340"/>
        <v>0.01</v>
      </c>
      <c r="CD2446" s="110">
        <f t="shared" si="33340"/>
        <v>0.01</v>
      </c>
      <c r="CE2446" s="110">
        <f t="shared" si="33340"/>
        <v>0.01</v>
      </c>
      <c r="CF2446" s="110">
        <f t="shared" si="33340"/>
        <v>0.01</v>
      </c>
      <c r="CG2446" s="110">
        <f>ROUNDDOWN(CG2445/$E2445,2)</f>
        <v>0.01</v>
      </c>
      <c r="CH2446" s="111">
        <f>IF(C2445="","",D2445-SUM(G2446:CG2446))</f>
        <v>-4.4408920985006262E-16</v>
      </c>
      <c r="CI2446" s="112">
        <f>IF(C2445="","",SUM(G2446:CG2446))</f>
        <v>1.0000000000000004</v>
      </c>
      <c r="CJ2446" s="67" t="b">
        <f>IF(C2445="","",D2445=CI2446)</f>
        <v>1</v>
      </c>
    </row>
    <row r="2447" spans="1:88" s="5" customFormat="1" x14ac:dyDescent="0.3">
      <c r="A2447" s="173"/>
      <c r="B2447" s="157"/>
      <c r="C2447" s="170"/>
      <c r="D2447" s="160"/>
      <c r="E2447" s="163"/>
      <c r="F2447" s="166"/>
      <c r="G2447" s="113"/>
      <c r="H2447" s="113"/>
      <c r="I2447" s="113"/>
      <c r="J2447" s="113"/>
      <c r="K2447" s="113"/>
      <c r="L2447" s="113"/>
      <c r="M2447" s="113"/>
      <c r="N2447" s="113"/>
      <c r="O2447" s="113"/>
      <c r="P2447" s="113"/>
      <c r="Q2447" s="113"/>
      <c r="R2447" s="113"/>
      <c r="S2447" s="113"/>
      <c r="T2447" s="113"/>
      <c r="U2447" s="113">
        <f t="shared" ref="U2447:CF2447" si="33341">U2445/$F2445</f>
        <v>1.5384584033600992E-2</v>
      </c>
      <c r="V2447" s="113">
        <f t="shared" si="33341"/>
        <v>1.5384584033600992E-2</v>
      </c>
      <c r="W2447" s="113">
        <f t="shared" si="33341"/>
        <v>1.5384584033600992E-2</v>
      </c>
      <c r="X2447" s="113">
        <f t="shared" si="33341"/>
        <v>1.5384584033600992E-2</v>
      </c>
      <c r="Y2447" s="113">
        <f t="shared" si="33341"/>
        <v>1.5384584033600992E-2</v>
      </c>
      <c r="Z2447" s="113">
        <f t="shared" si="33341"/>
        <v>1.5384584033600992E-2</v>
      </c>
      <c r="AA2447" s="113">
        <f t="shared" si="33341"/>
        <v>1.5384584033600992E-2</v>
      </c>
      <c r="AB2447" s="113">
        <f t="shared" si="33341"/>
        <v>1.5384584033600992E-2</v>
      </c>
      <c r="AC2447" s="113">
        <f t="shared" si="33341"/>
        <v>1.5384584033600992E-2</v>
      </c>
      <c r="AD2447" s="113">
        <f t="shared" si="33341"/>
        <v>1.5384584033600992E-2</v>
      </c>
      <c r="AE2447" s="113">
        <f t="shared" si="33341"/>
        <v>1.5384584033600992E-2</v>
      </c>
      <c r="AF2447" s="113">
        <f t="shared" si="33341"/>
        <v>1.5384584033600992E-2</v>
      </c>
      <c r="AG2447" s="113">
        <f t="shared" si="33341"/>
        <v>1.5384584033600992E-2</v>
      </c>
      <c r="AH2447" s="113">
        <f t="shared" si="33341"/>
        <v>1.5384584033600992E-2</v>
      </c>
      <c r="AI2447" s="113">
        <f t="shared" si="33341"/>
        <v>1.5384584033600992E-2</v>
      </c>
      <c r="AJ2447" s="113">
        <f t="shared" si="33341"/>
        <v>1.5384584033600992E-2</v>
      </c>
      <c r="AK2447" s="113">
        <f t="shared" si="33341"/>
        <v>1.5384584033600992E-2</v>
      </c>
      <c r="AL2447" s="113">
        <f t="shared" si="33341"/>
        <v>1.5384584033600992E-2</v>
      </c>
      <c r="AM2447" s="113">
        <f t="shared" si="33341"/>
        <v>1.5384584033600992E-2</v>
      </c>
      <c r="AN2447" s="113">
        <f t="shared" si="33341"/>
        <v>1.5384584033600992E-2</v>
      </c>
      <c r="AO2447" s="113">
        <f t="shared" si="33341"/>
        <v>1.5384584033600992E-2</v>
      </c>
      <c r="AP2447" s="113">
        <f t="shared" si="33341"/>
        <v>1.5384584033600992E-2</v>
      </c>
      <c r="AQ2447" s="113">
        <f t="shared" si="33341"/>
        <v>1.5384584033600992E-2</v>
      </c>
      <c r="AR2447" s="113">
        <f t="shared" si="33341"/>
        <v>1.5384584033600992E-2</v>
      </c>
      <c r="AS2447" s="113">
        <f t="shared" si="33341"/>
        <v>1.5384584033600992E-2</v>
      </c>
      <c r="AT2447" s="113">
        <f t="shared" si="33341"/>
        <v>1.5384584033600992E-2</v>
      </c>
      <c r="AU2447" s="113">
        <f t="shared" si="33341"/>
        <v>1.5384584033600992E-2</v>
      </c>
      <c r="AV2447" s="113">
        <f t="shared" si="33341"/>
        <v>1.5384584033600992E-2</v>
      </c>
      <c r="AW2447" s="113">
        <f t="shared" si="33341"/>
        <v>1.5384584033600992E-2</v>
      </c>
      <c r="AX2447" s="113">
        <f t="shared" si="33341"/>
        <v>1.5384584033600992E-2</v>
      </c>
      <c r="AY2447" s="113">
        <f t="shared" si="33341"/>
        <v>1.5384584033600992E-2</v>
      </c>
      <c r="AZ2447" s="113">
        <f t="shared" si="33341"/>
        <v>1.5384584033600992E-2</v>
      </c>
      <c r="BA2447" s="113">
        <f t="shared" si="33341"/>
        <v>1.5384584033600992E-2</v>
      </c>
      <c r="BB2447" s="113">
        <f t="shared" si="33341"/>
        <v>1.5384584033600992E-2</v>
      </c>
      <c r="BC2447" s="113">
        <f t="shared" si="33341"/>
        <v>1.5384584033600992E-2</v>
      </c>
      <c r="BD2447" s="113">
        <f t="shared" si="33341"/>
        <v>1.5384584033600992E-2</v>
      </c>
      <c r="BE2447" s="113">
        <f t="shared" si="33341"/>
        <v>1.5384584033600992E-2</v>
      </c>
      <c r="BF2447" s="113">
        <f t="shared" si="33341"/>
        <v>1.5384584033600992E-2</v>
      </c>
      <c r="BG2447" s="113">
        <f t="shared" si="33341"/>
        <v>1.5384584033600992E-2</v>
      </c>
      <c r="BH2447" s="113">
        <f t="shared" si="33341"/>
        <v>1.5384584033600992E-2</v>
      </c>
      <c r="BI2447" s="113">
        <f t="shared" si="33341"/>
        <v>1.5384584033600992E-2</v>
      </c>
      <c r="BJ2447" s="113">
        <f t="shared" si="33341"/>
        <v>1.5384584033600992E-2</v>
      </c>
      <c r="BK2447" s="113">
        <f t="shared" si="33341"/>
        <v>1.5384584033600992E-2</v>
      </c>
      <c r="BL2447" s="113">
        <f t="shared" si="33341"/>
        <v>1.5384584033600992E-2</v>
      </c>
      <c r="BM2447" s="113">
        <f t="shared" si="33341"/>
        <v>1.5384584033600992E-2</v>
      </c>
      <c r="BN2447" s="113">
        <f t="shared" si="33341"/>
        <v>1.5384584033600992E-2</v>
      </c>
      <c r="BO2447" s="113">
        <f t="shared" si="33341"/>
        <v>1.5384584033600992E-2</v>
      </c>
      <c r="BP2447" s="113">
        <f t="shared" si="33341"/>
        <v>1.5384584033600992E-2</v>
      </c>
      <c r="BQ2447" s="113">
        <f t="shared" si="33341"/>
        <v>1.5384584033600992E-2</v>
      </c>
      <c r="BR2447" s="113">
        <f t="shared" si="33341"/>
        <v>1.5384584033600992E-2</v>
      </c>
      <c r="BS2447" s="113">
        <f t="shared" si="33341"/>
        <v>1.5384584033600992E-2</v>
      </c>
      <c r="BT2447" s="113">
        <f t="shared" si="33341"/>
        <v>1.5384584033600992E-2</v>
      </c>
      <c r="BU2447" s="113">
        <f t="shared" si="33341"/>
        <v>1.5384584033600992E-2</v>
      </c>
      <c r="BV2447" s="113">
        <f t="shared" si="33341"/>
        <v>1.5384584033600992E-2</v>
      </c>
      <c r="BW2447" s="113">
        <f t="shared" si="33341"/>
        <v>1.5384769289595134E-2</v>
      </c>
      <c r="BX2447" s="113">
        <f t="shared" si="33341"/>
        <v>1.5384769289595134E-2</v>
      </c>
      <c r="BY2447" s="113">
        <f t="shared" si="33341"/>
        <v>1.5384769289595134E-2</v>
      </c>
      <c r="BZ2447" s="113">
        <f t="shared" si="33341"/>
        <v>1.5384769289595134E-2</v>
      </c>
      <c r="CA2447" s="113">
        <f t="shared" si="33341"/>
        <v>1.5384769289595134E-2</v>
      </c>
      <c r="CB2447" s="113">
        <f t="shared" si="33341"/>
        <v>1.5384769289595134E-2</v>
      </c>
      <c r="CC2447" s="113">
        <f t="shared" si="33341"/>
        <v>1.5384769289595134E-2</v>
      </c>
      <c r="CD2447" s="113">
        <f t="shared" si="33341"/>
        <v>1.5384769289595134E-2</v>
      </c>
      <c r="CE2447" s="113">
        <f t="shared" si="33341"/>
        <v>1.5384769289595134E-2</v>
      </c>
      <c r="CF2447" s="113">
        <f t="shared" si="33341"/>
        <v>1.5384769289595134E-2</v>
      </c>
      <c r="CG2447" s="113">
        <f t="shared" ref="CG2447" si="33342">CG2445/$F2445</f>
        <v>1.5384769289595134E-2</v>
      </c>
      <c r="CH2447" s="114">
        <f>IF(C2445="","",100%-SUM(G2447:CG2447))</f>
        <v>4.4408920985006262E-16</v>
      </c>
      <c r="CI2447" s="115">
        <f>IF(C2445="","",SUM(G2447:CG2447))</f>
        <v>0.99999999999999956</v>
      </c>
      <c r="CJ2447" s="67" t="b">
        <f>IF(C2445="","",SUM(G2447:CG2447)=CI2447)</f>
        <v>1</v>
      </c>
    </row>
    <row r="2448" spans="1:88" s="5" customFormat="1" x14ac:dyDescent="0.3">
      <c r="A2448" s="171" t="s">
        <v>1732</v>
      </c>
      <c r="B2448" s="155" t="s">
        <v>1733</v>
      </c>
      <c r="C2448" s="168" t="s">
        <v>163</v>
      </c>
      <c r="D2448" s="158">
        <v>311</v>
      </c>
      <c r="E2448" s="161">
        <v>230840</v>
      </c>
      <c r="F2448" s="164">
        <f t="shared" si="33333"/>
        <v>71791240</v>
      </c>
      <c r="G2448" s="108"/>
      <c r="H2448" s="108"/>
      <c r="I2448" s="108"/>
      <c r="J2448" s="108"/>
      <c r="K2448" s="108"/>
      <c r="L2448" s="108"/>
      <c r="M2448" s="108"/>
      <c r="N2448" s="108"/>
      <c r="O2448" s="108"/>
      <c r="P2448" s="108"/>
      <c r="Q2448" s="108"/>
      <c r="R2448" s="108"/>
      <c r="S2448" s="108"/>
      <c r="T2448" s="108"/>
      <c r="U2448" s="108">
        <f>ROUND($F2448/7,0)</f>
        <v>10255891</v>
      </c>
      <c r="V2448" s="108">
        <f t="shared" ref="V2448:X2448" si="33343">ROUND($F2448/7,0)</f>
        <v>10255891</v>
      </c>
      <c r="W2448" s="108">
        <f t="shared" si="33343"/>
        <v>10255891</v>
      </c>
      <c r="X2448" s="108">
        <f t="shared" si="33343"/>
        <v>10255891</v>
      </c>
      <c r="Y2448" s="108">
        <f t="shared" ref="Y2448:Z2448" si="33344">ROUNDUP($F2448/7,0)</f>
        <v>10255892</v>
      </c>
      <c r="Z2448" s="108">
        <f t="shared" si="33344"/>
        <v>10255892</v>
      </c>
      <c r="AA2448" s="108">
        <f>ROUNDUP($F2448/7,0)</f>
        <v>10255892</v>
      </c>
      <c r="AB2448" s="108"/>
      <c r="AC2448" s="108"/>
      <c r="AD2448" s="108"/>
      <c r="AE2448" s="108"/>
      <c r="AF2448" s="108"/>
      <c r="AG2448" s="108"/>
      <c r="AH2448" s="108"/>
      <c r="AI2448" s="108"/>
      <c r="AJ2448" s="108"/>
      <c r="AK2448" s="108"/>
      <c r="AL2448" s="108"/>
      <c r="AM2448" s="108"/>
      <c r="AN2448" s="108"/>
      <c r="AO2448" s="108"/>
      <c r="AP2448" s="108"/>
      <c r="AQ2448" s="108"/>
      <c r="AR2448" s="108"/>
      <c r="AS2448" s="108"/>
      <c r="AT2448" s="108"/>
      <c r="AU2448" s="108"/>
      <c r="AV2448" s="108"/>
      <c r="AW2448" s="108"/>
      <c r="AX2448" s="108"/>
      <c r="AY2448" s="108"/>
      <c r="AZ2448" s="108"/>
      <c r="BA2448" s="108"/>
      <c r="BB2448" s="108"/>
      <c r="BC2448" s="108"/>
      <c r="BD2448" s="108"/>
      <c r="BE2448" s="108"/>
      <c r="BF2448" s="108"/>
      <c r="BG2448" s="108"/>
      <c r="BH2448" s="108"/>
      <c r="BI2448" s="108"/>
      <c r="BJ2448" s="108"/>
      <c r="BK2448" s="108"/>
      <c r="BL2448" s="108"/>
      <c r="BM2448" s="108"/>
      <c r="BN2448" s="108"/>
      <c r="BO2448" s="108"/>
      <c r="BP2448" s="108"/>
      <c r="BQ2448" s="108"/>
      <c r="BR2448" s="108"/>
      <c r="BS2448" s="108"/>
      <c r="BT2448" s="108"/>
      <c r="BU2448" s="108"/>
      <c r="BV2448" s="108"/>
      <c r="BW2448" s="108"/>
      <c r="BX2448" s="108"/>
      <c r="BY2448" s="108"/>
      <c r="BZ2448" s="108"/>
      <c r="CA2448" s="108"/>
      <c r="CB2448" s="108"/>
      <c r="CC2448" s="108"/>
      <c r="CD2448" s="108"/>
      <c r="CE2448" s="108"/>
      <c r="CF2448" s="108"/>
      <c r="CG2448" s="108"/>
      <c r="CH2448" s="109">
        <f>IF(C2448="","",F2448-SUM(G2448:CG2448))</f>
        <v>0</v>
      </c>
      <c r="CI2448" s="107">
        <f>IF(C2448="","",SUM(G2448:CG2448))</f>
        <v>71791240</v>
      </c>
      <c r="CJ2448" s="67" t="b">
        <f>IF(C2448="","",F2448=CI2448)</f>
        <v>1</v>
      </c>
    </row>
    <row r="2449" spans="1:89" s="5" customFormat="1" x14ac:dyDescent="0.3">
      <c r="A2449" s="172"/>
      <c r="B2449" s="156"/>
      <c r="C2449" s="169"/>
      <c r="D2449" s="159"/>
      <c r="E2449" s="162"/>
      <c r="F2449" s="165"/>
      <c r="G2449" s="110"/>
      <c r="H2449" s="110"/>
      <c r="I2449" s="110"/>
      <c r="J2449" s="110"/>
      <c r="K2449" s="110"/>
      <c r="L2449" s="110"/>
      <c r="M2449" s="110"/>
      <c r="N2449" s="110"/>
      <c r="O2449" s="110"/>
      <c r="P2449" s="110"/>
      <c r="Q2449" s="110"/>
      <c r="R2449" s="110"/>
      <c r="S2449" s="110"/>
      <c r="T2449" s="110"/>
      <c r="U2449" s="110">
        <f t="shared" ref="U2449:BC2449" si="33345">ROUND(U2448/$E2448,2)</f>
        <v>44.43</v>
      </c>
      <c r="V2449" s="110">
        <f t="shared" si="33345"/>
        <v>44.43</v>
      </c>
      <c r="W2449" s="110">
        <f t="shared" si="33345"/>
        <v>44.43</v>
      </c>
      <c r="X2449" s="110">
        <f t="shared" si="33345"/>
        <v>44.43</v>
      </c>
      <c r="Y2449" s="110">
        <f t="shared" si="33345"/>
        <v>44.43</v>
      </c>
      <c r="Z2449" s="110">
        <f t="shared" si="33345"/>
        <v>44.43</v>
      </c>
      <c r="AA2449" s="110">
        <f>ROUNDDOWN(AA2448/$E2448,2)</f>
        <v>44.42</v>
      </c>
      <c r="AB2449" s="110">
        <f t="shared" si="33345"/>
        <v>0</v>
      </c>
      <c r="AC2449" s="110">
        <f t="shared" si="33345"/>
        <v>0</v>
      </c>
      <c r="AD2449" s="110">
        <f t="shared" si="33345"/>
        <v>0</v>
      </c>
      <c r="AE2449" s="110">
        <f t="shared" si="33345"/>
        <v>0</v>
      </c>
      <c r="AF2449" s="110">
        <f t="shared" si="33345"/>
        <v>0</v>
      </c>
      <c r="AG2449" s="110">
        <f t="shared" si="33345"/>
        <v>0</v>
      </c>
      <c r="AH2449" s="110">
        <f t="shared" si="33345"/>
        <v>0</v>
      </c>
      <c r="AI2449" s="110">
        <f t="shared" si="33345"/>
        <v>0</v>
      </c>
      <c r="AJ2449" s="110">
        <f t="shared" si="33345"/>
        <v>0</v>
      </c>
      <c r="AK2449" s="110">
        <f t="shared" si="33345"/>
        <v>0</v>
      </c>
      <c r="AL2449" s="110">
        <f t="shared" si="33345"/>
        <v>0</v>
      </c>
      <c r="AM2449" s="110">
        <f t="shared" si="33345"/>
        <v>0</v>
      </c>
      <c r="AN2449" s="110">
        <f t="shared" si="33345"/>
        <v>0</v>
      </c>
      <c r="AO2449" s="110">
        <f t="shared" si="33345"/>
        <v>0</v>
      </c>
      <c r="AP2449" s="110">
        <f t="shared" si="33345"/>
        <v>0</v>
      </c>
      <c r="AQ2449" s="110">
        <f t="shared" si="33345"/>
        <v>0</v>
      </c>
      <c r="AR2449" s="110">
        <f t="shared" si="33345"/>
        <v>0</v>
      </c>
      <c r="AS2449" s="110">
        <f t="shared" si="33345"/>
        <v>0</v>
      </c>
      <c r="AT2449" s="110">
        <f t="shared" si="33345"/>
        <v>0</v>
      </c>
      <c r="AU2449" s="110">
        <f t="shared" si="33345"/>
        <v>0</v>
      </c>
      <c r="AV2449" s="110">
        <f t="shared" si="33345"/>
        <v>0</v>
      </c>
      <c r="AW2449" s="110">
        <f t="shared" si="33345"/>
        <v>0</v>
      </c>
      <c r="AX2449" s="110">
        <f t="shared" si="33345"/>
        <v>0</v>
      </c>
      <c r="AY2449" s="110">
        <f t="shared" si="33345"/>
        <v>0</v>
      </c>
      <c r="AZ2449" s="110">
        <f t="shared" si="33345"/>
        <v>0</v>
      </c>
      <c r="BA2449" s="110">
        <f t="shared" si="33345"/>
        <v>0</v>
      </c>
      <c r="BB2449" s="110">
        <f t="shared" si="33345"/>
        <v>0</v>
      </c>
      <c r="BC2449" s="110">
        <f t="shared" si="33345"/>
        <v>0</v>
      </c>
      <c r="BD2449" s="110">
        <f t="shared" ref="BD2449:CF2449" si="33346">ROUNDUP(BD2448/$E2448,2)</f>
        <v>0</v>
      </c>
      <c r="BE2449" s="110">
        <f t="shared" si="33346"/>
        <v>0</v>
      </c>
      <c r="BF2449" s="110">
        <f t="shared" si="33346"/>
        <v>0</v>
      </c>
      <c r="BG2449" s="110">
        <f t="shared" si="33346"/>
        <v>0</v>
      </c>
      <c r="BH2449" s="110">
        <f t="shared" si="33346"/>
        <v>0</v>
      </c>
      <c r="BI2449" s="110">
        <f t="shared" si="33346"/>
        <v>0</v>
      </c>
      <c r="BJ2449" s="110">
        <f t="shared" si="33346"/>
        <v>0</v>
      </c>
      <c r="BK2449" s="110">
        <f t="shared" si="33346"/>
        <v>0</v>
      </c>
      <c r="BL2449" s="110">
        <f t="shared" si="33346"/>
        <v>0</v>
      </c>
      <c r="BM2449" s="110">
        <f t="shared" si="33346"/>
        <v>0</v>
      </c>
      <c r="BN2449" s="110">
        <f t="shared" si="33346"/>
        <v>0</v>
      </c>
      <c r="BO2449" s="110">
        <f t="shared" si="33346"/>
        <v>0</v>
      </c>
      <c r="BP2449" s="110">
        <f t="shared" si="33346"/>
        <v>0</v>
      </c>
      <c r="BQ2449" s="110">
        <f t="shared" si="33346"/>
        <v>0</v>
      </c>
      <c r="BR2449" s="110">
        <f t="shared" si="33346"/>
        <v>0</v>
      </c>
      <c r="BS2449" s="110">
        <f t="shared" si="33346"/>
        <v>0</v>
      </c>
      <c r="BT2449" s="110">
        <f t="shared" si="33346"/>
        <v>0</v>
      </c>
      <c r="BU2449" s="110">
        <f t="shared" si="33346"/>
        <v>0</v>
      </c>
      <c r="BV2449" s="110">
        <f t="shared" si="33346"/>
        <v>0</v>
      </c>
      <c r="BW2449" s="110">
        <f t="shared" si="33346"/>
        <v>0</v>
      </c>
      <c r="BX2449" s="110">
        <f t="shared" si="33346"/>
        <v>0</v>
      </c>
      <c r="BY2449" s="110">
        <f t="shared" si="33346"/>
        <v>0</v>
      </c>
      <c r="BZ2449" s="110">
        <f t="shared" si="33346"/>
        <v>0</v>
      </c>
      <c r="CA2449" s="110">
        <f t="shared" si="33346"/>
        <v>0</v>
      </c>
      <c r="CB2449" s="110">
        <f t="shared" si="33346"/>
        <v>0</v>
      </c>
      <c r="CC2449" s="110">
        <f t="shared" si="33346"/>
        <v>0</v>
      </c>
      <c r="CD2449" s="110">
        <f t="shared" si="33346"/>
        <v>0</v>
      </c>
      <c r="CE2449" s="110">
        <f t="shared" si="33346"/>
        <v>0</v>
      </c>
      <c r="CF2449" s="110">
        <f t="shared" si="33346"/>
        <v>0</v>
      </c>
      <c r="CG2449" s="110">
        <f>ROUNDUP(CG2448/$E2448,2)</f>
        <v>0</v>
      </c>
      <c r="CH2449" s="111">
        <f>IF(C2448="","",D2448-SUM(G2449:CG2449))</f>
        <v>0</v>
      </c>
      <c r="CI2449" s="112">
        <f>IF(C2448="","",SUM(G2449:CG2449))</f>
        <v>311</v>
      </c>
      <c r="CJ2449" s="67" t="b">
        <f>IF(C2448="","",D2448=CI2449)</f>
        <v>1</v>
      </c>
    </row>
    <row r="2450" spans="1:89" s="5" customFormat="1" x14ac:dyDescent="0.3">
      <c r="A2450" s="173"/>
      <c r="B2450" s="157"/>
      <c r="C2450" s="170"/>
      <c r="D2450" s="160"/>
      <c r="E2450" s="163"/>
      <c r="F2450" s="166"/>
      <c r="G2450" s="113"/>
      <c r="H2450" s="113"/>
      <c r="I2450" s="113"/>
      <c r="J2450" s="113"/>
      <c r="K2450" s="113"/>
      <c r="L2450" s="113"/>
      <c r="M2450" s="113"/>
      <c r="N2450" s="113"/>
      <c r="O2450" s="113"/>
      <c r="P2450" s="113"/>
      <c r="Q2450" s="113"/>
      <c r="R2450" s="113"/>
      <c r="S2450" s="113"/>
      <c r="T2450" s="113"/>
      <c r="U2450" s="113">
        <f t="shared" ref="U2450:CF2450" si="33347">U2448/$F2448</f>
        <v>0.14285713688745313</v>
      </c>
      <c r="V2450" s="113">
        <f t="shared" si="33347"/>
        <v>0.14285713688745313</v>
      </c>
      <c r="W2450" s="113">
        <f t="shared" si="33347"/>
        <v>0.14285713688745313</v>
      </c>
      <c r="X2450" s="113">
        <f t="shared" si="33347"/>
        <v>0.14285713688745313</v>
      </c>
      <c r="Y2450" s="113">
        <f t="shared" si="33347"/>
        <v>0.14285715081672917</v>
      </c>
      <c r="Z2450" s="113">
        <f t="shared" si="33347"/>
        <v>0.14285715081672917</v>
      </c>
      <c r="AA2450" s="113">
        <f t="shared" si="33347"/>
        <v>0.14285715081672917</v>
      </c>
      <c r="AB2450" s="113">
        <f t="shared" si="33347"/>
        <v>0</v>
      </c>
      <c r="AC2450" s="113">
        <f t="shared" si="33347"/>
        <v>0</v>
      </c>
      <c r="AD2450" s="113">
        <f t="shared" si="33347"/>
        <v>0</v>
      </c>
      <c r="AE2450" s="113">
        <f t="shared" si="33347"/>
        <v>0</v>
      </c>
      <c r="AF2450" s="113">
        <f t="shared" si="33347"/>
        <v>0</v>
      </c>
      <c r="AG2450" s="113">
        <f t="shared" si="33347"/>
        <v>0</v>
      </c>
      <c r="AH2450" s="113">
        <f t="shared" si="33347"/>
        <v>0</v>
      </c>
      <c r="AI2450" s="113">
        <f t="shared" si="33347"/>
        <v>0</v>
      </c>
      <c r="AJ2450" s="113">
        <f t="shared" si="33347"/>
        <v>0</v>
      </c>
      <c r="AK2450" s="113">
        <f t="shared" si="33347"/>
        <v>0</v>
      </c>
      <c r="AL2450" s="113">
        <f t="shared" si="33347"/>
        <v>0</v>
      </c>
      <c r="AM2450" s="113">
        <f t="shared" si="33347"/>
        <v>0</v>
      </c>
      <c r="AN2450" s="113">
        <f t="shared" si="33347"/>
        <v>0</v>
      </c>
      <c r="AO2450" s="113">
        <f t="shared" si="33347"/>
        <v>0</v>
      </c>
      <c r="AP2450" s="113">
        <f t="shared" si="33347"/>
        <v>0</v>
      </c>
      <c r="AQ2450" s="113">
        <f t="shared" si="33347"/>
        <v>0</v>
      </c>
      <c r="AR2450" s="113">
        <f t="shared" si="33347"/>
        <v>0</v>
      </c>
      <c r="AS2450" s="113">
        <f t="shared" si="33347"/>
        <v>0</v>
      </c>
      <c r="AT2450" s="113">
        <f t="shared" si="33347"/>
        <v>0</v>
      </c>
      <c r="AU2450" s="113">
        <f t="shared" si="33347"/>
        <v>0</v>
      </c>
      <c r="AV2450" s="113">
        <f t="shared" si="33347"/>
        <v>0</v>
      </c>
      <c r="AW2450" s="113">
        <f t="shared" si="33347"/>
        <v>0</v>
      </c>
      <c r="AX2450" s="113">
        <f t="shared" si="33347"/>
        <v>0</v>
      </c>
      <c r="AY2450" s="113">
        <f t="shared" si="33347"/>
        <v>0</v>
      </c>
      <c r="AZ2450" s="113">
        <f t="shared" si="33347"/>
        <v>0</v>
      </c>
      <c r="BA2450" s="113">
        <f t="shared" si="33347"/>
        <v>0</v>
      </c>
      <c r="BB2450" s="113">
        <f t="shared" si="33347"/>
        <v>0</v>
      </c>
      <c r="BC2450" s="113">
        <f t="shared" si="33347"/>
        <v>0</v>
      </c>
      <c r="BD2450" s="113">
        <f t="shared" si="33347"/>
        <v>0</v>
      </c>
      <c r="BE2450" s="113">
        <f t="shared" si="33347"/>
        <v>0</v>
      </c>
      <c r="BF2450" s="113">
        <f t="shared" si="33347"/>
        <v>0</v>
      </c>
      <c r="BG2450" s="113">
        <f t="shared" si="33347"/>
        <v>0</v>
      </c>
      <c r="BH2450" s="113">
        <f t="shared" si="33347"/>
        <v>0</v>
      </c>
      <c r="BI2450" s="113">
        <f t="shared" si="33347"/>
        <v>0</v>
      </c>
      <c r="BJ2450" s="113">
        <f t="shared" si="33347"/>
        <v>0</v>
      </c>
      <c r="BK2450" s="113">
        <f t="shared" si="33347"/>
        <v>0</v>
      </c>
      <c r="BL2450" s="113">
        <f t="shared" si="33347"/>
        <v>0</v>
      </c>
      <c r="BM2450" s="113">
        <f t="shared" si="33347"/>
        <v>0</v>
      </c>
      <c r="BN2450" s="113">
        <f t="shared" si="33347"/>
        <v>0</v>
      </c>
      <c r="BO2450" s="113">
        <f t="shared" si="33347"/>
        <v>0</v>
      </c>
      <c r="BP2450" s="113">
        <f t="shared" si="33347"/>
        <v>0</v>
      </c>
      <c r="BQ2450" s="113">
        <f t="shared" si="33347"/>
        <v>0</v>
      </c>
      <c r="BR2450" s="113">
        <f t="shared" si="33347"/>
        <v>0</v>
      </c>
      <c r="BS2450" s="113">
        <f t="shared" si="33347"/>
        <v>0</v>
      </c>
      <c r="BT2450" s="113">
        <f t="shared" si="33347"/>
        <v>0</v>
      </c>
      <c r="BU2450" s="113">
        <f t="shared" si="33347"/>
        <v>0</v>
      </c>
      <c r="BV2450" s="113">
        <f t="shared" si="33347"/>
        <v>0</v>
      </c>
      <c r="BW2450" s="113">
        <f t="shared" si="33347"/>
        <v>0</v>
      </c>
      <c r="BX2450" s="113">
        <f t="shared" si="33347"/>
        <v>0</v>
      </c>
      <c r="BY2450" s="113">
        <f t="shared" si="33347"/>
        <v>0</v>
      </c>
      <c r="BZ2450" s="113">
        <f t="shared" si="33347"/>
        <v>0</v>
      </c>
      <c r="CA2450" s="113">
        <f t="shared" si="33347"/>
        <v>0</v>
      </c>
      <c r="CB2450" s="113">
        <f t="shared" si="33347"/>
        <v>0</v>
      </c>
      <c r="CC2450" s="113">
        <f t="shared" si="33347"/>
        <v>0</v>
      </c>
      <c r="CD2450" s="113">
        <f t="shared" si="33347"/>
        <v>0</v>
      </c>
      <c r="CE2450" s="113">
        <f t="shared" si="33347"/>
        <v>0</v>
      </c>
      <c r="CF2450" s="113">
        <f t="shared" si="33347"/>
        <v>0</v>
      </c>
      <c r="CG2450" s="113">
        <f t="shared" ref="CG2450" si="33348">CG2448/$F2448</f>
        <v>0</v>
      </c>
      <c r="CH2450" s="114">
        <f>IF(C2448="","",100%-SUM(G2450:CG2450))</f>
        <v>0</v>
      </c>
      <c r="CI2450" s="115">
        <f>IF(C2448="","",SUM(G2450:CG2450))</f>
        <v>1</v>
      </c>
      <c r="CJ2450" s="67" t="b">
        <f>IF(C2448="","",SUM(G2450:CG2450)=CI2450)</f>
        <v>1</v>
      </c>
    </row>
    <row r="2451" spans="1:89" s="5" customFormat="1" ht="15" customHeight="1" x14ac:dyDescent="0.3">
      <c r="A2451" s="171" t="s">
        <v>1734</v>
      </c>
      <c r="B2451" s="155" t="s">
        <v>1735</v>
      </c>
      <c r="C2451" s="168" t="s">
        <v>163</v>
      </c>
      <c r="D2451" s="158">
        <v>311</v>
      </c>
      <c r="E2451" s="161">
        <v>865650</v>
      </c>
      <c r="F2451" s="164">
        <f t="shared" si="33333"/>
        <v>269217150</v>
      </c>
      <c r="G2451" s="108"/>
      <c r="H2451" s="108"/>
      <c r="I2451" s="108"/>
      <c r="J2451" s="108"/>
      <c r="K2451" s="108"/>
      <c r="L2451" s="108"/>
      <c r="M2451" s="108"/>
      <c r="N2451" s="108"/>
      <c r="O2451" s="108"/>
      <c r="P2451" s="108"/>
      <c r="Q2451" s="108"/>
      <c r="R2451" s="108"/>
      <c r="S2451" s="108"/>
      <c r="T2451" s="108"/>
      <c r="U2451" s="108"/>
      <c r="V2451" s="108"/>
      <c r="W2451" s="108"/>
      <c r="X2451" s="108"/>
      <c r="Y2451" s="108"/>
      <c r="Z2451" s="108"/>
      <c r="AA2451" s="108"/>
      <c r="AB2451" s="108"/>
      <c r="AC2451" s="108"/>
      <c r="AD2451" s="108"/>
      <c r="AE2451" s="108"/>
      <c r="AF2451" s="108">
        <f>ROUND($F2451/54,0)</f>
        <v>4985503</v>
      </c>
      <c r="AG2451" s="108">
        <f t="shared" ref="AG2451:BU2451" si="33349">ROUND($F2451/54,0)</f>
        <v>4985503</v>
      </c>
      <c r="AH2451" s="108">
        <f t="shared" si="33349"/>
        <v>4985503</v>
      </c>
      <c r="AI2451" s="108">
        <f t="shared" si="33349"/>
        <v>4985503</v>
      </c>
      <c r="AJ2451" s="108">
        <f t="shared" si="33349"/>
        <v>4985503</v>
      </c>
      <c r="AK2451" s="108">
        <f t="shared" si="33349"/>
        <v>4985503</v>
      </c>
      <c r="AL2451" s="108">
        <f t="shared" si="33349"/>
        <v>4985503</v>
      </c>
      <c r="AM2451" s="108">
        <f t="shared" si="33349"/>
        <v>4985503</v>
      </c>
      <c r="AN2451" s="108">
        <f t="shared" si="33349"/>
        <v>4985503</v>
      </c>
      <c r="AO2451" s="108">
        <f t="shared" si="33349"/>
        <v>4985503</v>
      </c>
      <c r="AP2451" s="108">
        <f t="shared" si="33349"/>
        <v>4985503</v>
      </c>
      <c r="AQ2451" s="108">
        <f t="shared" si="33349"/>
        <v>4985503</v>
      </c>
      <c r="AR2451" s="108">
        <f t="shared" si="33349"/>
        <v>4985503</v>
      </c>
      <c r="AS2451" s="108">
        <f t="shared" si="33349"/>
        <v>4985503</v>
      </c>
      <c r="AT2451" s="108">
        <f t="shared" si="33349"/>
        <v>4985503</v>
      </c>
      <c r="AU2451" s="108">
        <f t="shared" si="33349"/>
        <v>4985503</v>
      </c>
      <c r="AV2451" s="108">
        <f t="shared" si="33349"/>
        <v>4985503</v>
      </c>
      <c r="AW2451" s="108">
        <f t="shared" si="33349"/>
        <v>4985503</v>
      </c>
      <c r="AX2451" s="108">
        <f t="shared" si="33349"/>
        <v>4985503</v>
      </c>
      <c r="AY2451" s="108">
        <f t="shared" si="33349"/>
        <v>4985503</v>
      </c>
      <c r="AZ2451" s="108">
        <f t="shared" si="33349"/>
        <v>4985503</v>
      </c>
      <c r="BA2451" s="108">
        <f t="shared" si="33349"/>
        <v>4985503</v>
      </c>
      <c r="BB2451" s="108">
        <f t="shared" si="33349"/>
        <v>4985503</v>
      </c>
      <c r="BC2451" s="108">
        <f t="shared" si="33349"/>
        <v>4985503</v>
      </c>
      <c r="BD2451" s="108">
        <f t="shared" si="33349"/>
        <v>4985503</v>
      </c>
      <c r="BE2451" s="108">
        <f t="shared" si="33349"/>
        <v>4985503</v>
      </c>
      <c r="BF2451" s="108">
        <f t="shared" si="33349"/>
        <v>4985503</v>
      </c>
      <c r="BG2451" s="108">
        <f t="shared" si="33349"/>
        <v>4985503</v>
      </c>
      <c r="BH2451" s="108">
        <f t="shared" si="33349"/>
        <v>4985503</v>
      </c>
      <c r="BI2451" s="108">
        <f t="shared" si="33349"/>
        <v>4985503</v>
      </c>
      <c r="BJ2451" s="108">
        <f t="shared" si="33349"/>
        <v>4985503</v>
      </c>
      <c r="BK2451" s="108">
        <f t="shared" si="33349"/>
        <v>4985503</v>
      </c>
      <c r="BL2451" s="108">
        <f t="shared" si="33349"/>
        <v>4985503</v>
      </c>
      <c r="BM2451" s="108">
        <f t="shared" si="33349"/>
        <v>4985503</v>
      </c>
      <c r="BN2451" s="108">
        <f t="shared" si="33349"/>
        <v>4985503</v>
      </c>
      <c r="BO2451" s="108">
        <f t="shared" si="33349"/>
        <v>4985503</v>
      </c>
      <c r="BP2451" s="108">
        <f t="shared" si="33349"/>
        <v>4985503</v>
      </c>
      <c r="BQ2451" s="108">
        <f t="shared" si="33349"/>
        <v>4985503</v>
      </c>
      <c r="BR2451" s="108">
        <f t="shared" si="33349"/>
        <v>4985503</v>
      </c>
      <c r="BS2451" s="108">
        <f t="shared" si="33349"/>
        <v>4985503</v>
      </c>
      <c r="BT2451" s="108">
        <f t="shared" si="33349"/>
        <v>4985503</v>
      </c>
      <c r="BU2451" s="108">
        <f t="shared" si="33349"/>
        <v>4985503</v>
      </c>
      <c r="BV2451" s="108">
        <f t="shared" ref="BV2451:CF2451" si="33350">ROUNDDOWN($F2451/54,0)</f>
        <v>4985502</v>
      </c>
      <c r="BW2451" s="108">
        <f t="shared" si="33350"/>
        <v>4985502</v>
      </c>
      <c r="BX2451" s="108">
        <f t="shared" si="33350"/>
        <v>4985502</v>
      </c>
      <c r="BY2451" s="108">
        <f t="shared" si="33350"/>
        <v>4985502</v>
      </c>
      <c r="BZ2451" s="108">
        <f t="shared" si="33350"/>
        <v>4985502</v>
      </c>
      <c r="CA2451" s="108">
        <f t="shared" si="33350"/>
        <v>4985502</v>
      </c>
      <c r="CB2451" s="108">
        <f t="shared" si="33350"/>
        <v>4985502</v>
      </c>
      <c r="CC2451" s="108">
        <f t="shared" si="33350"/>
        <v>4985502</v>
      </c>
      <c r="CD2451" s="108">
        <f t="shared" si="33350"/>
        <v>4985502</v>
      </c>
      <c r="CE2451" s="108">
        <f t="shared" si="33350"/>
        <v>4985502</v>
      </c>
      <c r="CF2451" s="108">
        <f t="shared" si="33350"/>
        <v>4985502</v>
      </c>
      <c r="CG2451" s="108">
        <f>ROUNDDOWN($F2451/54,0)</f>
        <v>4985502</v>
      </c>
      <c r="CH2451" s="109">
        <f>IF(C2451="","",F2451-SUM(G2451:CG2451))</f>
        <v>0</v>
      </c>
      <c r="CI2451" s="107">
        <f>IF(C2451="","",SUM(G2451:CG2451))</f>
        <v>269217150</v>
      </c>
      <c r="CJ2451" s="67" t="b">
        <f>IF(C2451="","",F2451=CI2451)</f>
        <v>1</v>
      </c>
    </row>
    <row r="2452" spans="1:89" s="5" customFormat="1" x14ac:dyDescent="0.3">
      <c r="A2452" s="172"/>
      <c r="B2452" s="156"/>
      <c r="C2452" s="169"/>
      <c r="D2452" s="159"/>
      <c r="E2452" s="162"/>
      <c r="F2452" s="165"/>
      <c r="G2452" s="110"/>
      <c r="H2452" s="110"/>
      <c r="I2452" s="110"/>
      <c r="J2452" s="110"/>
      <c r="K2452" s="110"/>
      <c r="L2452" s="110"/>
      <c r="M2452" s="110"/>
      <c r="N2452" s="110"/>
      <c r="O2452" s="110"/>
      <c r="P2452" s="110"/>
      <c r="Q2452" s="110"/>
      <c r="R2452" s="110"/>
      <c r="S2452" s="110"/>
      <c r="T2452" s="110"/>
      <c r="U2452" s="110">
        <f t="shared" ref="U2452:BC2452" si="33351">ROUND(U2451/$E2451,2)</f>
        <v>0</v>
      </c>
      <c r="V2452" s="110">
        <f t="shared" si="33351"/>
        <v>0</v>
      </c>
      <c r="W2452" s="110">
        <f t="shared" si="33351"/>
        <v>0</v>
      </c>
      <c r="X2452" s="110">
        <f t="shared" si="33351"/>
        <v>0</v>
      </c>
      <c r="Y2452" s="110">
        <f t="shared" si="33351"/>
        <v>0</v>
      </c>
      <c r="Z2452" s="110">
        <f t="shared" si="33351"/>
        <v>0</v>
      </c>
      <c r="AA2452" s="110">
        <f t="shared" si="33351"/>
        <v>0</v>
      </c>
      <c r="AB2452" s="110">
        <f t="shared" si="33351"/>
        <v>0</v>
      </c>
      <c r="AC2452" s="110">
        <f t="shared" si="33351"/>
        <v>0</v>
      </c>
      <c r="AD2452" s="110">
        <f t="shared" si="33351"/>
        <v>0</v>
      </c>
      <c r="AE2452" s="110">
        <f t="shared" si="33351"/>
        <v>0</v>
      </c>
      <c r="AF2452" s="110">
        <f t="shared" si="33351"/>
        <v>5.76</v>
      </c>
      <c r="AG2452" s="110">
        <f t="shared" si="33351"/>
        <v>5.76</v>
      </c>
      <c r="AH2452" s="110">
        <f t="shared" si="33351"/>
        <v>5.76</v>
      </c>
      <c r="AI2452" s="110">
        <f t="shared" si="33351"/>
        <v>5.76</v>
      </c>
      <c r="AJ2452" s="110">
        <f t="shared" si="33351"/>
        <v>5.76</v>
      </c>
      <c r="AK2452" s="110">
        <f t="shared" si="33351"/>
        <v>5.76</v>
      </c>
      <c r="AL2452" s="110">
        <f t="shared" si="33351"/>
        <v>5.76</v>
      </c>
      <c r="AM2452" s="110">
        <f t="shared" si="33351"/>
        <v>5.76</v>
      </c>
      <c r="AN2452" s="110">
        <f t="shared" si="33351"/>
        <v>5.76</v>
      </c>
      <c r="AO2452" s="110">
        <f t="shared" si="33351"/>
        <v>5.76</v>
      </c>
      <c r="AP2452" s="110">
        <f t="shared" si="33351"/>
        <v>5.76</v>
      </c>
      <c r="AQ2452" s="110">
        <f t="shared" si="33351"/>
        <v>5.76</v>
      </c>
      <c r="AR2452" s="110">
        <f t="shared" si="33351"/>
        <v>5.76</v>
      </c>
      <c r="AS2452" s="110">
        <f t="shared" si="33351"/>
        <v>5.76</v>
      </c>
      <c r="AT2452" s="110">
        <f t="shared" si="33351"/>
        <v>5.76</v>
      </c>
      <c r="AU2452" s="110">
        <f t="shared" si="33351"/>
        <v>5.76</v>
      </c>
      <c r="AV2452" s="110">
        <f t="shared" si="33351"/>
        <v>5.76</v>
      </c>
      <c r="AW2452" s="110">
        <f t="shared" si="33351"/>
        <v>5.76</v>
      </c>
      <c r="AX2452" s="110">
        <f t="shared" si="33351"/>
        <v>5.76</v>
      </c>
      <c r="AY2452" s="110">
        <f t="shared" si="33351"/>
        <v>5.76</v>
      </c>
      <c r="AZ2452" s="110">
        <f t="shared" si="33351"/>
        <v>5.76</v>
      </c>
      <c r="BA2452" s="110">
        <f t="shared" si="33351"/>
        <v>5.76</v>
      </c>
      <c r="BB2452" s="110">
        <f t="shared" si="33351"/>
        <v>5.76</v>
      </c>
      <c r="BC2452" s="110">
        <f t="shared" si="33351"/>
        <v>5.76</v>
      </c>
      <c r="BD2452" s="110">
        <f t="shared" ref="BD2452:CC2452" si="33352">ROUNDUP(BD2451/$E2451,2)</f>
        <v>5.76</v>
      </c>
      <c r="BE2452" s="110">
        <f t="shared" si="33352"/>
        <v>5.76</v>
      </c>
      <c r="BF2452" s="110">
        <f t="shared" si="33352"/>
        <v>5.76</v>
      </c>
      <c r="BG2452" s="110">
        <f t="shared" si="33352"/>
        <v>5.76</v>
      </c>
      <c r="BH2452" s="110">
        <f t="shared" si="33352"/>
        <v>5.76</v>
      </c>
      <c r="BI2452" s="110">
        <f t="shared" si="33352"/>
        <v>5.76</v>
      </c>
      <c r="BJ2452" s="110">
        <f t="shared" si="33352"/>
        <v>5.76</v>
      </c>
      <c r="BK2452" s="110">
        <f t="shared" si="33352"/>
        <v>5.76</v>
      </c>
      <c r="BL2452" s="110">
        <f t="shared" si="33352"/>
        <v>5.76</v>
      </c>
      <c r="BM2452" s="110">
        <f t="shared" si="33352"/>
        <v>5.76</v>
      </c>
      <c r="BN2452" s="110">
        <f t="shared" si="33352"/>
        <v>5.76</v>
      </c>
      <c r="BO2452" s="110">
        <f t="shared" si="33352"/>
        <v>5.76</v>
      </c>
      <c r="BP2452" s="110">
        <f t="shared" si="33352"/>
        <v>5.76</v>
      </c>
      <c r="BQ2452" s="110">
        <f t="shared" si="33352"/>
        <v>5.76</v>
      </c>
      <c r="BR2452" s="110">
        <f t="shared" si="33352"/>
        <v>5.76</v>
      </c>
      <c r="BS2452" s="110">
        <f t="shared" si="33352"/>
        <v>5.76</v>
      </c>
      <c r="BT2452" s="110">
        <f t="shared" si="33352"/>
        <v>5.76</v>
      </c>
      <c r="BU2452" s="110">
        <f t="shared" si="33352"/>
        <v>5.76</v>
      </c>
      <c r="BV2452" s="110">
        <f t="shared" si="33352"/>
        <v>5.76</v>
      </c>
      <c r="BW2452" s="110">
        <f t="shared" si="33352"/>
        <v>5.76</v>
      </c>
      <c r="BX2452" s="110">
        <f t="shared" si="33352"/>
        <v>5.76</v>
      </c>
      <c r="BY2452" s="110">
        <f t="shared" si="33352"/>
        <v>5.76</v>
      </c>
      <c r="BZ2452" s="110">
        <f t="shared" si="33352"/>
        <v>5.76</v>
      </c>
      <c r="CA2452" s="110">
        <f t="shared" si="33352"/>
        <v>5.76</v>
      </c>
      <c r="CB2452" s="110">
        <f t="shared" si="33352"/>
        <v>5.76</v>
      </c>
      <c r="CC2452" s="110">
        <f t="shared" si="33352"/>
        <v>5.76</v>
      </c>
      <c r="CD2452" s="110">
        <f t="shared" ref="CD2452:CF2452" si="33353">ROUNDDOWN(CD2451/$E2451,2)</f>
        <v>5.75</v>
      </c>
      <c r="CE2452" s="110">
        <f t="shared" si="33353"/>
        <v>5.75</v>
      </c>
      <c r="CF2452" s="110">
        <f t="shared" si="33353"/>
        <v>5.75</v>
      </c>
      <c r="CG2452" s="110">
        <f>ROUNDDOWN(CG2451/$E2451,2)</f>
        <v>5.75</v>
      </c>
      <c r="CH2452" s="111">
        <f>IF(C2451="","",D2451-SUM(G2452:CG2452))</f>
        <v>1.7053025658242404E-13</v>
      </c>
      <c r="CI2452" s="112">
        <f>IF(C2451="","",SUM(G2452:CG2452))</f>
        <v>310.99999999999983</v>
      </c>
      <c r="CJ2452" s="67" t="b">
        <f>IF(C2451="","",D2451=CI2452)</f>
        <v>1</v>
      </c>
    </row>
    <row r="2453" spans="1:89" s="5" customFormat="1" x14ac:dyDescent="0.3">
      <c r="A2453" s="173"/>
      <c r="B2453" s="157"/>
      <c r="C2453" s="170"/>
      <c r="D2453" s="160"/>
      <c r="E2453" s="163"/>
      <c r="F2453" s="166"/>
      <c r="G2453" s="113"/>
      <c r="H2453" s="113"/>
      <c r="I2453" s="113"/>
      <c r="J2453" s="113"/>
      <c r="K2453" s="113"/>
      <c r="L2453" s="113"/>
      <c r="M2453" s="113"/>
      <c r="N2453" s="113"/>
      <c r="O2453" s="113"/>
      <c r="P2453" s="113"/>
      <c r="Q2453" s="113"/>
      <c r="R2453" s="113"/>
      <c r="S2453" s="113"/>
      <c r="T2453" s="113"/>
      <c r="U2453" s="113">
        <f t="shared" ref="U2453:CF2453" si="33354">U2451/$F2451</f>
        <v>0</v>
      </c>
      <c r="V2453" s="113">
        <f t="shared" si="33354"/>
        <v>0</v>
      </c>
      <c r="W2453" s="113">
        <f t="shared" si="33354"/>
        <v>0</v>
      </c>
      <c r="X2453" s="113">
        <f t="shared" si="33354"/>
        <v>0</v>
      </c>
      <c r="Y2453" s="113">
        <f t="shared" si="33354"/>
        <v>0</v>
      </c>
      <c r="Z2453" s="113">
        <f t="shared" si="33354"/>
        <v>0</v>
      </c>
      <c r="AA2453" s="113">
        <f t="shared" si="33354"/>
        <v>0</v>
      </c>
      <c r="AB2453" s="113">
        <f t="shared" si="33354"/>
        <v>0</v>
      </c>
      <c r="AC2453" s="113">
        <f t="shared" si="33354"/>
        <v>0</v>
      </c>
      <c r="AD2453" s="113">
        <f t="shared" si="33354"/>
        <v>0</v>
      </c>
      <c r="AE2453" s="113">
        <f t="shared" si="33354"/>
        <v>0</v>
      </c>
      <c r="AF2453" s="113">
        <f t="shared" si="33354"/>
        <v>1.85185193439571E-2</v>
      </c>
      <c r="AG2453" s="113">
        <f t="shared" si="33354"/>
        <v>1.85185193439571E-2</v>
      </c>
      <c r="AH2453" s="113">
        <f t="shared" si="33354"/>
        <v>1.85185193439571E-2</v>
      </c>
      <c r="AI2453" s="113">
        <f t="shared" si="33354"/>
        <v>1.85185193439571E-2</v>
      </c>
      <c r="AJ2453" s="113">
        <f t="shared" si="33354"/>
        <v>1.85185193439571E-2</v>
      </c>
      <c r="AK2453" s="113">
        <f t="shared" si="33354"/>
        <v>1.85185193439571E-2</v>
      </c>
      <c r="AL2453" s="113">
        <f t="shared" si="33354"/>
        <v>1.85185193439571E-2</v>
      </c>
      <c r="AM2453" s="113">
        <f t="shared" si="33354"/>
        <v>1.85185193439571E-2</v>
      </c>
      <c r="AN2453" s="113">
        <f t="shared" si="33354"/>
        <v>1.85185193439571E-2</v>
      </c>
      <c r="AO2453" s="113">
        <f t="shared" si="33354"/>
        <v>1.85185193439571E-2</v>
      </c>
      <c r="AP2453" s="113">
        <f t="shared" si="33354"/>
        <v>1.85185193439571E-2</v>
      </c>
      <c r="AQ2453" s="113">
        <f t="shared" si="33354"/>
        <v>1.85185193439571E-2</v>
      </c>
      <c r="AR2453" s="113">
        <f t="shared" si="33354"/>
        <v>1.85185193439571E-2</v>
      </c>
      <c r="AS2453" s="113">
        <f t="shared" si="33354"/>
        <v>1.85185193439571E-2</v>
      </c>
      <c r="AT2453" s="113">
        <f t="shared" si="33354"/>
        <v>1.85185193439571E-2</v>
      </c>
      <c r="AU2453" s="113">
        <f t="shared" si="33354"/>
        <v>1.85185193439571E-2</v>
      </c>
      <c r="AV2453" s="113">
        <f t="shared" si="33354"/>
        <v>1.85185193439571E-2</v>
      </c>
      <c r="AW2453" s="113">
        <f t="shared" si="33354"/>
        <v>1.85185193439571E-2</v>
      </c>
      <c r="AX2453" s="113">
        <f t="shared" si="33354"/>
        <v>1.85185193439571E-2</v>
      </c>
      <c r="AY2453" s="113">
        <f t="shared" si="33354"/>
        <v>1.85185193439571E-2</v>
      </c>
      <c r="AZ2453" s="113">
        <f t="shared" si="33354"/>
        <v>1.85185193439571E-2</v>
      </c>
      <c r="BA2453" s="113">
        <f t="shared" si="33354"/>
        <v>1.85185193439571E-2</v>
      </c>
      <c r="BB2453" s="113">
        <f t="shared" si="33354"/>
        <v>1.85185193439571E-2</v>
      </c>
      <c r="BC2453" s="113">
        <f t="shared" si="33354"/>
        <v>1.85185193439571E-2</v>
      </c>
      <c r="BD2453" s="113">
        <f t="shared" si="33354"/>
        <v>1.85185193439571E-2</v>
      </c>
      <c r="BE2453" s="113">
        <f t="shared" si="33354"/>
        <v>1.85185193439571E-2</v>
      </c>
      <c r="BF2453" s="113">
        <f t="shared" si="33354"/>
        <v>1.85185193439571E-2</v>
      </c>
      <c r="BG2453" s="113">
        <f t="shared" si="33354"/>
        <v>1.85185193439571E-2</v>
      </c>
      <c r="BH2453" s="113">
        <f t="shared" si="33354"/>
        <v>1.85185193439571E-2</v>
      </c>
      <c r="BI2453" s="113">
        <f t="shared" si="33354"/>
        <v>1.85185193439571E-2</v>
      </c>
      <c r="BJ2453" s="113">
        <f t="shared" si="33354"/>
        <v>1.85185193439571E-2</v>
      </c>
      <c r="BK2453" s="113">
        <f t="shared" si="33354"/>
        <v>1.85185193439571E-2</v>
      </c>
      <c r="BL2453" s="113">
        <f t="shared" si="33354"/>
        <v>1.85185193439571E-2</v>
      </c>
      <c r="BM2453" s="113">
        <f t="shared" si="33354"/>
        <v>1.85185193439571E-2</v>
      </c>
      <c r="BN2453" s="113">
        <f t="shared" si="33354"/>
        <v>1.85185193439571E-2</v>
      </c>
      <c r="BO2453" s="113">
        <f t="shared" si="33354"/>
        <v>1.85185193439571E-2</v>
      </c>
      <c r="BP2453" s="113">
        <f t="shared" si="33354"/>
        <v>1.85185193439571E-2</v>
      </c>
      <c r="BQ2453" s="113">
        <f t="shared" si="33354"/>
        <v>1.85185193439571E-2</v>
      </c>
      <c r="BR2453" s="113">
        <f t="shared" si="33354"/>
        <v>1.85185193439571E-2</v>
      </c>
      <c r="BS2453" s="113">
        <f t="shared" si="33354"/>
        <v>1.85185193439571E-2</v>
      </c>
      <c r="BT2453" s="113">
        <f t="shared" si="33354"/>
        <v>1.85185193439571E-2</v>
      </c>
      <c r="BU2453" s="113">
        <f t="shared" si="33354"/>
        <v>1.85185193439571E-2</v>
      </c>
      <c r="BV2453" s="113">
        <f t="shared" si="33354"/>
        <v>1.8518515629483485E-2</v>
      </c>
      <c r="BW2453" s="113">
        <f t="shared" si="33354"/>
        <v>1.8518515629483485E-2</v>
      </c>
      <c r="BX2453" s="113">
        <f t="shared" si="33354"/>
        <v>1.8518515629483485E-2</v>
      </c>
      <c r="BY2453" s="113">
        <f t="shared" si="33354"/>
        <v>1.8518515629483485E-2</v>
      </c>
      <c r="BZ2453" s="113">
        <f t="shared" si="33354"/>
        <v>1.8518515629483485E-2</v>
      </c>
      <c r="CA2453" s="113">
        <f t="shared" si="33354"/>
        <v>1.8518515629483485E-2</v>
      </c>
      <c r="CB2453" s="113">
        <f t="shared" si="33354"/>
        <v>1.8518515629483485E-2</v>
      </c>
      <c r="CC2453" s="113">
        <f t="shared" si="33354"/>
        <v>1.8518515629483485E-2</v>
      </c>
      <c r="CD2453" s="113">
        <f t="shared" si="33354"/>
        <v>1.8518515629483485E-2</v>
      </c>
      <c r="CE2453" s="113">
        <f t="shared" si="33354"/>
        <v>1.8518515629483485E-2</v>
      </c>
      <c r="CF2453" s="113">
        <f t="shared" si="33354"/>
        <v>1.8518515629483485E-2</v>
      </c>
      <c r="CG2453" s="113">
        <f t="shared" ref="CG2453" si="33355">CG2451/$F2451</f>
        <v>1.8518515629483485E-2</v>
      </c>
      <c r="CH2453" s="114">
        <f>IF(C2451="","",100%-SUM(G2453:CG2453))</f>
        <v>1.1102230246251565E-16</v>
      </c>
      <c r="CI2453" s="115">
        <f>IF(C2451="","",SUM(G2453:CG2453))</f>
        <v>0.99999999999999989</v>
      </c>
      <c r="CJ2453" s="67" t="b">
        <f>IF(C2451="","",SUM(G2453:CG2453)=CI2453)</f>
        <v>1</v>
      </c>
    </row>
    <row r="2454" spans="1:89" s="5" customFormat="1" x14ac:dyDescent="0.3">
      <c r="A2454" s="171" t="s">
        <v>1736</v>
      </c>
      <c r="B2454" s="155" t="s">
        <v>1737</v>
      </c>
      <c r="C2454" s="168" t="s">
        <v>163</v>
      </c>
      <c r="D2454" s="158">
        <v>1</v>
      </c>
      <c r="E2454" s="161">
        <v>14996000</v>
      </c>
      <c r="F2454" s="164">
        <f t="shared" si="33333"/>
        <v>14996000</v>
      </c>
      <c r="G2454" s="108"/>
      <c r="H2454" s="108"/>
      <c r="I2454" s="108"/>
      <c r="J2454" s="108"/>
      <c r="K2454" s="108"/>
      <c r="L2454" s="108"/>
      <c r="M2454" s="108"/>
      <c r="N2454" s="108"/>
      <c r="O2454" s="108"/>
      <c r="P2454" s="108"/>
      <c r="Q2454" s="108"/>
      <c r="R2454" s="108"/>
      <c r="S2454" s="108"/>
      <c r="T2454" s="108"/>
      <c r="U2454" s="108">
        <f t="shared" ref="U2454:AJ2454" si="33356">ROUND($F2454/65,0)</f>
        <v>230708</v>
      </c>
      <c r="V2454" s="108">
        <f t="shared" si="33356"/>
        <v>230708</v>
      </c>
      <c r="W2454" s="108">
        <f t="shared" si="33356"/>
        <v>230708</v>
      </c>
      <c r="X2454" s="108">
        <f t="shared" si="33356"/>
        <v>230708</v>
      </c>
      <c r="Y2454" s="108">
        <f t="shared" si="33356"/>
        <v>230708</v>
      </c>
      <c r="Z2454" s="108">
        <f t="shared" si="33356"/>
        <v>230708</v>
      </c>
      <c r="AA2454" s="108">
        <f t="shared" si="33356"/>
        <v>230708</v>
      </c>
      <c r="AB2454" s="108">
        <f t="shared" si="33356"/>
        <v>230708</v>
      </c>
      <c r="AC2454" s="108">
        <f t="shared" si="33356"/>
        <v>230708</v>
      </c>
      <c r="AD2454" s="108">
        <f t="shared" si="33356"/>
        <v>230708</v>
      </c>
      <c r="AE2454" s="108">
        <f t="shared" si="33356"/>
        <v>230708</v>
      </c>
      <c r="AF2454" s="108">
        <f t="shared" si="33356"/>
        <v>230708</v>
      </c>
      <c r="AG2454" s="108">
        <f t="shared" si="33356"/>
        <v>230708</v>
      </c>
      <c r="AH2454" s="108">
        <f t="shared" si="33356"/>
        <v>230708</v>
      </c>
      <c r="AI2454" s="108">
        <f t="shared" si="33356"/>
        <v>230708</v>
      </c>
      <c r="AJ2454" s="108">
        <f t="shared" si="33356"/>
        <v>230708</v>
      </c>
      <c r="AK2454" s="108">
        <f t="shared" ref="AK2454:AZ2454" si="33357">ROUND($F2454/65,0)</f>
        <v>230708</v>
      </c>
      <c r="AL2454" s="108">
        <f t="shared" si="33357"/>
        <v>230708</v>
      </c>
      <c r="AM2454" s="108">
        <f t="shared" si="33357"/>
        <v>230708</v>
      </c>
      <c r="AN2454" s="108">
        <f t="shared" si="33357"/>
        <v>230708</v>
      </c>
      <c r="AO2454" s="108">
        <f t="shared" si="33357"/>
        <v>230708</v>
      </c>
      <c r="AP2454" s="108">
        <f t="shared" si="33357"/>
        <v>230708</v>
      </c>
      <c r="AQ2454" s="108">
        <f t="shared" si="33357"/>
        <v>230708</v>
      </c>
      <c r="AR2454" s="108">
        <f t="shared" si="33357"/>
        <v>230708</v>
      </c>
      <c r="AS2454" s="108">
        <f t="shared" si="33357"/>
        <v>230708</v>
      </c>
      <c r="AT2454" s="108">
        <f t="shared" si="33357"/>
        <v>230708</v>
      </c>
      <c r="AU2454" s="108">
        <f t="shared" si="33357"/>
        <v>230708</v>
      </c>
      <c r="AV2454" s="108">
        <f t="shared" si="33357"/>
        <v>230708</v>
      </c>
      <c r="AW2454" s="108">
        <f t="shared" si="33357"/>
        <v>230708</v>
      </c>
      <c r="AX2454" s="108">
        <f t="shared" si="33357"/>
        <v>230708</v>
      </c>
      <c r="AY2454" s="108">
        <f t="shared" si="33357"/>
        <v>230708</v>
      </c>
      <c r="AZ2454" s="108">
        <f t="shared" si="33357"/>
        <v>230708</v>
      </c>
      <c r="BA2454" s="108">
        <f t="shared" ref="BA2454:BM2454" si="33358">ROUND($F2454/65,0)</f>
        <v>230708</v>
      </c>
      <c r="BB2454" s="108">
        <f t="shared" si="33358"/>
        <v>230708</v>
      </c>
      <c r="BC2454" s="108">
        <f t="shared" si="33358"/>
        <v>230708</v>
      </c>
      <c r="BD2454" s="108">
        <f t="shared" si="33358"/>
        <v>230708</v>
      </c>
      <c r="BE2454" s="108">
        <f t="shared" si="33358"/>
        <v>230708</v>
      </c>
      <c r="BF2454" s="108">
        <f t="shared" si="33358"/>
        <v>230708</v>
      </c>
      <c r="BG2454" s="108">
        <f t="shared" si="33358"/>
        <v>230708</v>
      </c>
      <c r="BH2454" s="108">
        <f t="shared" si="33358"/>
        <v>230708</v>
      </c>
      <c r="BI2454" s="108">
        <f t="shared" si="33358"/>
        <v>230708</v>
      </c>
      <c r="BJ2454" s="108">
        <f t="shared" si="33358"/>
        <v>230708</v>
      </c>
      <c r="BK2454" s="108">
        <f t="shared" si="33358"/>
        <v>230708</v>
      </c>
      <c r="BL2454" s="108">
        <f t="shared" si="33358"/>
        <v>230708</v>
      </c>
      <c r="BM2454" s="108">
        <f t="shared" si="33358"/>
        <v>230708</v>
      </c>
      <c r="BN2454" s="108">
        <f t="shared" ref="BN2454:CF2454" si="33359">ROUNDDOWN($F2454/65,0)</f>
        <v>230707</v>
      </c>
      <c r="BO2454" s="108">
        <f t="shared" si="33359"/>
        <v>230707</v>
      </c>
      <c r="BP2454" s="108">
        <f t="shared" si="33359"/>
        <v>230707</v>
      </c>
      <c r="BQ2454" s="108">
        <f t="shared" si="33359"/>
        <v>230707</v>
      </c>
      <c r="BR2454" s="108">
        <f t="shared" si="33359"/>
        <v>230707</v>
      </c>
      <c r="BS2454" s="108">
        <f t="shared" si="33359"/>
        <v>230707</v>
      </c>
      <c r="BT2454" s="108">
        <f t="shared" si="33359"/>
        <v>230707</v>
      </c>
      <c r="BU2454" s="108">
        <f t="shared" si="33359"/>
        <v>230707</v>
      </c>
      <c r="BV2454" s="108">
        <f t="shared" si="33359"/>
        <v>230707</v>
      </c>
      <c r="BW2454" s="108">
        <f t="shared" si="33359"/>
        <v>230707</v>
      </c>
      <c r="BX2454" s="108">
        <f t="shared" si="33359"/>
        <v>230707</v>
      </c>
      <c r="BY2454" s="108">
        <f t="shared" si="33359"/>
        <v>230707</v>
      </c>
      <c r="BZ2454" s="108">
        <f t="shared" si="33359"/>
        <v>230707</v>
      </c>
      <c r="CA2454" s="108">
        <f t="shared" si="33359"/>
        <v>230707</v>
      </c>
      <c r="CB2454" s="108">
        <f t="shared" si="33359"/>
        <v>230707</v>
      </c>
      <c r="CC2454" s="108">
        <f t="shared" si="33359"/>
        <v>230707</v>
      </c>
      <c r="CD2454" s="108">
        <f t="shared" si="33359"/>
        <v>230707</v>
      </c>
      <c r="CE2454" s="108">
        <f t="shared" si="33359"/>
        <v>230707</v>
      </c>
      <c r="CF2454" s="108">
        <f t="shared" si="33359"/>
        <v>230707</v>
      </c>
      <c r="CG2454" s="108">
        <f>ROUNDDOWN($F2454/65,0)</f>
        <v>230707</v>
      </c>
      <c r="CH2454" s="109">
        <f>IF(C2454="","",F2454-SUM(G2454:CG2454))</f>
        <v>0</v>
      </c>
      <c r="CI2454" s="107">
        <f>IF(C2454="","",SUM(G2454:CG2454))</f>
        <v>14996000</v>
      </c>
      <c r="CJ2454" s="67" t="b">
        <f>IF(C2454="","",F2454=CI2454)</f>
        <v>1</v>
      </c>
    </row>
    <row r="2455" spans="1:89" s="5" customFormat="1" x14ac:dyDescent="0.3">
      <c r="A2455" s="172"/>
      <c r="B2455" s="156"/>
      <c r="C2455" s="169"/>
      <c r="D2455" s="159"/>
      <c r="E2455" s="162"/>
      <c r="F2455" s="165"/>
      <c r="G2455" s="110"/>
      <c r="H2455" s="110"/>
      <c r="I2455" s="110"/>
      <c r="J2455" s="110"/>
      <c r="K2455" s="110"/>
      <c r="L2455" s="110"/>
      <c r="M2455" s="110"/>
      <c r="N2455" s="110"/>
      <c r="O2455" s="110"/>
      <c r="P2455" s="110"/>
      <c r="Q2455" s="110"/>
      <c r="R2455" s="110"/>
      <c r="S2455" s="110"/>
      <c r="T2455" s="110"/>
      <c r="U2455" s="110">
        <f t="shared" ref="U2455:BC2455" si="33360">ROUND(U2454/$E2454,2)</f>
        <v>0.02</v>
      </c>
      <c r="V2455" s="110">
        <f t="shared" si="33360"/>
        <v>0.02</v>
      </c>
      <c r="W2455" s="110">
        <f t="shared" si="33360"/>
        <v>0.02</v>
      </c>
      <c r="X2455" s="110">
        <f t="shared" si="33360"/>
        <v>0.02</v>
      </c>
      <c r="Y2455" s="110">
        <f t="shared" si="33360"/>
        <v>0.02</v>
      </c>
      <c r="Z2455" s="110">
        <f t="shared" si="33360"/>
        <v>0.02</v>
      </c>
      <c r="AA2455" s="110">
        <f t="shared" si="33360"/>
        <v>0.02</v>
      </c>
      <c r="AB2455" s="110">
        <f t="shared" si="33360"/>
        <v>0.02</v>
      </c>
      <c r="AC2455" s="110">
        <f t="shared" si="33360"/>
        <v>0.02</v>
      </c>
      <c r="AD2455" s="110">
        <f t="shared" si="33360"/>
        <v>0.02</v>
      </c>
      <c r="AE2455" s="110">
        <f t="shared" si="33360"/>
        <v>0.02</v>
      </c>
      <c r="AF2455" s="110">
        <f t="shared" si="33360"/>
        <v>0.02</v>
      </c>
      <c r="AG2455" s="110">
        <f t="shared" si="33360"/>
        <v>0.02</v>
      </c>
      <c r="AH2455" s="110">
        <f t="shared" si="33360"/>
        <v>0.02</v>
      </c>
      <c r="AI2455" s="110">
        <f t="shared" si="33360"/>
        <v>0.02</v>
      </c>
      <c r="AJ2455" s="110">
        <f t="shared" si="33360"/>
        <v>0.02</v>
      </c>
      <c r="AK2455" s="110">
        <f t="shared" si="33360"/>
        <v>0.02</v>
      </c>
      <c r="AL2455" s="110">
        <f t="shared" si="33360"/>
        <v>0.02</v>
      </c>
      <c r="AM2455" s="110">
        <f t="shared" si="33360"/>
        <v>0.02</v>
      </c>
      <c r="AN2455" s="110">
        <f t="shared" si="33360"/>
        <v>0.02</v>
      </c>
      <c r="AO2455" s="110">
        <f t="shared" si="33360"/>
        <v>0.02</v>
      </c>
      <c r="AP2455" s="110">
        <f t="shared" si="33360"/>
        <v>0.02</v>
      </c>
      <c r="AQ2455" s="110">
        <f t="shared" si="33360"/>
        <v>0.02</v>
      </c>
      <c r="AR2455" s="110">
        <f t="shared" si="33360"/>
        <v>0.02</v>
      </c>
      <c r="AS2455" s="110">
        <f t="shared" si="33360"/>
        <v>0.02</v>
      </c>
      <c r="AT2455" s="110">
        <f t="shared" si="33360"/>
        <v>0.02</v>
      </c>
      <c r="AU2455" s="110">
        <f t="shared" si="33360"/>
        <v>0.02</v>
      </c>
      <c r="AV2455" s="110">
        <f t="shared" si="33360"/>
        <v>0.02</v>
      </c>
      <c r="AW2455" s="110">
        <f t="shared" si="33360"/>
        <v>0.02</v>
      </c>
      <c r="AX2455" s="110">
        <f t="shared" si="33360"/>
        <v>0.02</v>
      </c>
      <c r="AY2455" s="110">
        <f t="shared" si="33360"/>
        <v>0.02</v>
      </c>
      <c r="AZ2455" s="110">
        <f t="shared" si="33360"/>
        <v>0.02</v>
      </c>
      <c r="BA2455" s="110">
        <f t="shared" si="33360"/>
        <v>0.02</v>
      </c>
      <c r="BB2455" s="110">
        <f t="shared" si="33360"/>
        <v>0.02</v>
      </c>
      <c r="BC2455" s="110">
        <f t="shared" si="33360"/>
        <v>0.02</v>
      </c>
      <c r="BD2455" s="110">
        <f t="shared" ref="BD2455:CF2455" si="33361">ROUNDDOWN(BD2454/$E2454,2)</f>
        <v>0.01</v>
      </c>
      <c r="BE2455" s="110">
        <f t="shared" si="33361"/>
        <v>0.01</v>
      </c>
      <c r="BF2455" s="110">
        <f t="shared" si="33361"/>
        <v>0.01</v>
      </c>
      <c r="BG2455" s="110">
        <f t="shared" si="33361"/>
        <v>0.01</v>
      </c>
      <c r="BH2455" s="110">
        <f t="shared" si="33361"/>
        <v>0.01</v>
      </c>
      <c r="BI2455" s="110">
        <f t="shared" si="33361"/>
        <v>0.01</v>
      </c>
      <c r="BJ2455" s="110">
        <f t="shared" si="33361"/>
        <v>0.01</v>
      </c>
      <c r="BK2455" s="110">
        <f t="shared" si="33361"/>
        <v>0.01</v>
      </c>
      <c r="BL2455" s="110">
        <f t="shared" si="33361"/>
        <v>0.01</v>
      </c>
      <c r="BM2455" s="110">
        <f t="shared" si="33361"/>
        <v>0.01</v>
      </c>
      <c r="BN2455" s="110">
        <f t="shared" si="33361"/>
        <v>0.01</v>
      </c>
      <c r="BO2455" s="110">
        <f t="shared" si="33361"/>
        <v>0.01</v>
      </c>
      <c r="BP2455" s="110">
        <f t="shared" si="33361"/>
        <v>0.01</v>
      </c>
      <c r="BQ2455" s="110">
        <f t="shared" si="33361"/>
        <v>0.01</v>
      </c>
      <c r="BR2455" s="110">
        <f t="shared" si="33361"/>
        <v>0.01</v>
      </c>
      <c r="BS2455" s="110">
        <f t="shared" si="33361"/>
        <v>0.01</v>
      </c>
      <c r="BT2455" s="110">
        <f t="shared" si="33361"/>
        <v>0.01</v>
      </c>
      <c r="BU2455" s="110">
        <f t="shared" si="33361"/>
        <v>0.01</v>
      </c>
      <c r="BV2455" s="110">
        <f t="shared" si="33361"/>
        <v>0.01</v>
      </c>
      <c r="BW2455" s="110">
        <f t="shared" si="33361"/>
        <v>0.01</v>
      </c>
      <c r="BX2455" s="110">
        <f t="shared" si="33361"/>
        <v>0.01</v>
      </c>
      <c r="BY2455" s="110">
        <f t="shared" si="33361"/>
        <v>0.01</v>
      </c>
      <c r="BZ2455" s="110">
        <f t="shared" si="33361"/>
        <v>0.01</v>
      </c>
      <c r="CA2455" s="110">
        <f t="shared" si="33361"/>
        <v>0.01</v>
      </c>
      <c r="CB2455" s="110">
        <f t="shared" si="33361"/>
        <v>0.01</v>
      </c>
      <c r="CC2455" s="110">
        <f t="shared" si="33361"/>
        <v>0.01</v>
      </c>
      <c r="CD2455" s="110">
        <f t="shared" si="33361"/>
        <v>0.01</v>
      </c>
      <c r="CE2455" s="110">
        <f t="shared" si="33361"/>
        <v>0.01</v>
      </c>
      <c r="CF2455" s="110">
        <f t="shared" si="33361"/>
        <v>0.01</v>
      </c>
      <c r="CG2455" s="110">
        <f>ROUNDDOWN(CG2454/$E2454,2)</f>
        <v>0.01</v>
      </c>
      <c r="CH2455" s="111">
        <f>IF(C2454="","",D2454-SUM(G2455:CG2455))</f>
        <v>-4.4408920985006262E-16</v>
      </c>
      <c r="CI2455" s="112">
        <f>IF(C2454="","",SUM(G2455:CG2455))</f>
        <v>1.0000000000000004</v>
      </c>
      <c r="CJ2455" s="67" t="b">
        <f>IF(C2454="","",D2454=CI2455)</f>
        <v>1</v>
      </c>
    </row>
    <row r="2456" spans="1:89" s="5" customFormat="1" x14ac:dyDescent="0.3">
      <c r="A2456" s="173"/>
      <c r="B2456" s="157"/>
      <c r="C2456" s="170"/>
      <c r="D2456" s="160"/>
      <c r="E2456" s="163"/>
      <c r="F2456" s="166"/>
      <c r="G2456" s="113"/>
      <c r="H2456" s="113"/>
      <c r="I2456" s="113"/>
      <c r="J2456" s="113"/>
      <c r="K2456" s="113"/>
      <c r="L2456" s="113"/>
      <c r="M2456" s="113"/>
      <c r="N2456" s="113"/>
      <c r="O2456" s="113"/>
      <c r="P2456" s="113"/>
      <c r="Q2456" s="113"/>
      <c r="R2456" s="113"/>
      <c r="S2456" s="113"/>
      <c r="T2456" s="113"/>
      <c r="U2456" s="113">
        <f t="shared" ref="U2456:CF2456" si="33362">U2454/$F2454</f>
        <v>1.5384635902907442E-2</v>
      </c>
      <c r="V2456" s="113">
        <f t="shared" si="33362"/>
        <v>1.5384635902907442E-2</v>
      </c>
      <c r="W2456" s="113">
        <f t="shared" si="33362"/>
        <v>1.5384635902907442E-2</v>
      </c>
      <c r="X2456" s="113">
        <f t="shared" si="33362"/>
        <v>1.5384635902907442E-2</v>
      </c>
      <c r="Y2456" s="113">
        <f t="shared" si="33362"/>
        <v>1.5384635902907442E-2</v>
      </c>
      <c r="Z2456" s="113">
        <f t="shared" si="33362"/>
        <v>1.5384635902907442E-2</v>
      </c>
      <c r="AA2456" s="113">
        <f t="shared" si="33362"/>
        <v>1.5384635902907442E-2</v>
      </c>
      <c r="AB2456" s="113">
        <f t="shared" si="33362"/>
        <v>1.5384635902907442E-2</v>
      </c>
      <c r="AC2456" s="113">
        <f t="shared" si="33362"/>
        <v>1.5384635902907442E-2</v>
      </c>
      <c r="AD2456" s="113">
        <f t="shared" si="33362"/>
        <v>1.5384635902907442E-2</v>
      </c>
      <c r="AE2456" s="113">
        <f t="shared" si="33362"/>
        <v>1.5384635902907442E-2</v>
      </c>
      <c r="AF2456" s="113">
        <f t="shared" si="33362"/>
        <v>1.5384635902907442E-2</v>
      </c>
      <c r="AG2456" s="113">
        <f t="shared" si="33362"/>
        <v>1.5384635902907442E-2</v>
      </c>
      <c r="AH2456" s="113">
        <f t="shared" si="33362"/>
        <v>1.5384635902907442E-2</v>
      </c>
      <c r="AI2456" s="113">
        <f t="shared" si="33362"/>
        <v>1.5384635902907442E-2</v>
      </c>
      <c r="AJ2456" s="113">
        <f t="shared" si="33362"/>
        <v>1.5384635902907442E-2</v>
      </c>
      <c r="AK2456" s="113">
        <f t="shared" si="33362"/>
        <v>1.5384635902907442E-2</v>
      </c>
      <c r="AL2456" s="113">
        <f t="shared" si="33362"/>
        <v>1.5384635902907442E-2</v>
      </c>
      <c r="AM2456" s="113">
        <f t="shared" si="33362"/>
        <v>1.5384635902907442E-2</v>
      </c>
      <c r="AN2456" s="113">
        <f t="shared" si="33362"/>
        <v>1.5384635902907442E-2</v>
      </c>
      <c r="AO2456" s="113">
        <f t="shared" si="33362"/>
        <v>1.5384635902907442E-2</v>
      </c>
      <c r="AP2456" s="113">
        <f t="shared" si="33362"/>
        <v>1.5384635902907442E-2</v>
      </c>
      <c r="AQ2456" s="113">
        <f t="shared" si="33362"/>
        <v>1.5384635902907442E-2</v>
      </c>
      <c r="AR2456" s="113">
        <f t="shared" si="33362"/>
        <v>1.5384635902907442E-2</v>
      </c>
      <c r="AS2456" s="113">
        <f t="shared" si="33362"/>
        <v>1.5384635902907442E-2</v>
      </c>
      <c r="AT2456" s="113">
        <f t="shared" si="33362"/>
        <v>1.5384635902907442E-2</v>
      </c>
      <c r="AU2456" s="113">
        <f t="shared" si="33362"/>
        <v>1.5384635902907442E-2</v>
      </c>
      <c r="AV2456" s="113">
        <f t="shared" si="33362"/>
        <v>1.5384635902907442E-2</v>
      </c>
      <c r="AW2456" s="113">
        <f t="shared" si="33362"/>
        <v>1.5384635902907442E-2</v>
      </c>
      <c r="AX2456" s="113">
        <f t="shared" si="33362"/>
        <v>1.5384635902907442E-2</v>
      </c>
      <c r="AY2456" s="113">
        <f t="shared" si="33362"/>
        <v>1.5384635902907442E-2</v>
      </c>
      <c r="AZ2456" s="113">
        <f t="shared" si="33362"/>
        <v>1.5384635902907442E-2</v>
      </c>
      <c r="BA2456" s="113">
        <f t="shared" si="33362"/>
        <v>1.5384635902907442E-2</v>
      </c>
      <c r="BB2456" s="113">
        <f t="shared" si="33362"/>
        <v>1.5384635902907442E-2</v>
      </c>
      <c r="BC2456" s="113">
        <f t="shared" si="33362"/>
        <v>1.5384635902907442E-2</v>
      </c>
      <c r="BD2456" s="113">
        <f t="shared" si="33362"/>
        <v>1.5384635902907442E-2</v>
      </c>
      <c r="BE2456" s="113">
        <f t="shared" si="33362"/>
        <v>1.5384635902907442E-2</v>
      </c>
      <c r="BF2456" s="113">
        <f t="shared" si="33362"/>
        <v>1.5384635902907442E-2</v>
      </c>
      <c r="BG2456" s="113">
        <f t="shared" si="33362"/>
        <v>1.5384635902907442E-2</v>
      </c>
      <c r="BH2456" s="113">
        <f t="shared" si="33362"/>
        <v>1.5384635902907442E-2</v>
      </c>
      <c r="BI2456" s="113">
        <f t="shared" si="33362"/>
        <v>1.5384635902907442E-2</v>
      </c>
      <c r="BJ2456" s="113">
        <f t="shared" si="33362"/>
        <v>1.5384635902907442E-2</v>
      </c>
      <c r="BK2456" s="113">
        <f t="shared" si="33362"/>
        <v>1.5384635902907442E-2</v>
      </c>
      <c r="BL2456" s="113">
        <f t="shared" si="33362"/>
        <v>1.5384635902907442E-2</v>
      </c>
      <c r="BM2456" s="113">
        <f t="shared" si="33362"/>
        <v>1.5384635902907442E-2</v>
      </c>
      <c r="BN2456" s="113">
        <f t="shared" si="33362"/>
        <v>1.5384569218458256E-2</v>
      </c>
      <c r="BO2456" s="113">
        <f t="shared" si="33362"/>
        <v>1.5384569218458256E-2</v>
      </c>
      <c r="BP2456" s="113">
        <f t="shared" si="33362"/>
        <v>1.5384569218458256E-2</v>
      </c>
      <c r="BQ2456" s="113">
        <f t="shared" si="33362"/>
        <v>1.5384569218458256E-2</v>
      </c>
      <c r="BR2456" s="113">
        <f t="shared" si="33362"/>
        <v>1.5384569218458256E-2</v>
      </c>
      <c r="BS2456" s="113">
        <f t="shared" si="33362"/>
        <v>1.5384569218458256E-2</v>
      </c>
      <c r="BT2456" s="113">
        <f t="shared" si="33362"/>
        <v>1.5384569218458256E-2</v>
      </c>
      <c r="BU2456" s="113">
        <f t="shared" si="33362"/>
        <v>1.5384569218458256E-2</v>
      </c>
      <c r="BV2456" s="113">
        <f t="shared" si="33362"/>
        <v>1.5384569218458256E-2</v>
      </c>
      <c r="BW2456" s="113">
        <f t="shared" si="33362"/>
        <v>1.5384569218458256E-2</v>
      </c>
      <c r="BX2456" s="113">
        <f t="shared" si="33362"/>
        <v>1.5384569218458256E-2</v>
      </c>
      <c r="BY2456" s="113">
        <f t="shared" si="33362"/>
        <v>1.5384569218458256E-2</v>
      </c>
      <c r="BZ2456" s="113">
        <f t="shared" si="33362"/>
        <v>1.5384569218458256E-2</v>
      </c>
      <c r="CA2456" s="113">
        <f t="shared" si="33362"/>
        <v>1.5384569218458256E-2</v>
      </c>
      <c r="CB2456" s="113">
        <f t="shared" si="33362"/>
        <v>1.5384569218458256E-2</v>
      </c>
      <c r="CC2456" s="113">
        <f t="shared" si="33362"/>
        <v>1.5384569218458256E-2</v>
      </c>
      <c r="CD2456" s="113">
        <f t="shared" si="33362"/>
        <v>1.5384569218458256E-2</v>
      </c>
      <c r="CE2456" s="113">
        <f t="shared" si="33362"/>
        <v>1.5384569218458256E-2</v>
      </c>
      <c r="CF2456" s="113">
        <f t="shared" si="33362"/>
        <v>1.5384569218458256E-2</v>
      </c>
      <c r="CG2456" s="113">
        <f t="shared" ref="CG2456" si="33363">CG2454/$F2454</f>
        <v>1.5384569218458256E-2</v>
      </c>
      <c r="CH2456" s="114">
        <f>IF(C2454="","",100%-SUM(G2456:CG2456))</f>
        <v>1.3322676295501878E-15</v>
      </c>
      <c r="CI2456" s="115">
        <f>IF(C2454="","",SUM(G2456:CG2456))</f>
        <v>0.99999999999999867</v>
      </c>
      <c r="CJ2456" s="67" t="b">
        <f>IF(C2454="","",SUM(G2456:CG2456)=CI2456)</f>
        <v>1</v>
      </c>
    </row>
    <row r="2457" spans="1:89" x14ac:dyDescent="0.3">
      <c r="A2457" s="31" t="s">
        <v>1738</v>
      </c>
      <c r="B2457" s="32" t="s">
        <v>1739</v>
      </c>
      <c r="C2457" s="33"/>
      <c r="D2457" s="33"/>
      <c r="E2457" s="37" t="s">
        <v>8</v>
      </c>
      <c r="F2457" s="84">
        <f>SUM(F2458:F2463)</f>
        <v>12825000</v>
      </c>
      <c r="G2457" s="6">
        <f t="shared" ref="G2457:BR2457" si="33364">SUM(G2458+G2461)</f>
        <v>0</v>
      </c>
      <c r="H2457" s="6">
        <f t="shared" si="33364"/>
        <v>0</v>
      </c>
      <c r="I2457" s="6">
        <f t="shared" si="33364"/>
        <v>0</v>
      </c>
      <c r="J2457" s="6">
        <f t="shared" si="33364"/>
        <v>0</v>
      </c>
      <c r="K2457" s="6">
        <f t="shared" si="33364"/>
        <v>0</v>
      </c>
      <c r="L2457" s="6">
        <f t="shared" si="33364"/>
        <v>0</v>
      </c>
      <c r="M2457" s="6">
        <f t="shared" si="33364"/>
        <v>0</v>
      </c>
      <c r="N2457" s="6">
        <f t="shared" si="33364"/>
        <v>0</v>
      </c>
      <c r="O2457" s="6">
        <f t="shared" si="33364"/>
        <v>0</v>
      </c>
      <c r="P2457" s="6">
        <f t="shared" si="33364"/>
        <v>0</v>
      </c>
      <c r="Q2457" s="6">
        <f t="shared" si="33364"/>
        <v>0</v>
      </c>
      <c r="R2457" s="6">
        <f t="shared" si="33364"/>
        <v>0</v>
      </c>
      <c r="S2457" s="6">
        <f t="shared" si="33364"/>
        <v>0</v>
      </c>
      <c r="T2457" s="6">
        <f t="shared" si="33364"/>
        <v>0</v>
      </c>
      <c r="U2457" s="6">
        <f t="shared" si="33364"/>
        <v>197307</v>
      </c>
      <c r="V2457" s="6">
        <f t="shared" si="33364"/>
        <v>197307</v>
      </c>
      <c r="W2457" s="6">
        <f t="shared" si="33364"/>
        <v>197307</v>
      </c>
      <c r="X2457" s="6">
        <f t="shared" si="33364"/>
        <v>197307</v>
      </c>
      <c r="Y2457" s="6">
        <f t="shared" si="33364"/>
        <v>197307</v>
      </c>
      <c r="Z2457" s="6">
        <f t="shared" si="33364"/>
        <v>197307</v>
      </c>
      <c r="AA2457" s="6">
        <f t="shared" si="33364"/>
        <v>197307</v>
      </c>
      <c r="AB2457" s="6">
        <f t="shared" si="33364"/>
        <v>197307</v>
      </c>
      <c r="AC2457" s="6">
        <f t="shared" si="33364"/>
        <v>197307</v>
      </c>
      <c r="AD2457" s="6">
        <f t="shared" si="33364"/>
        <v>197307</v>
      </c>
      <c r="AE2457" s="6">
        <f t="shared" si="33364"/>
        <v>197307</v>
      </c>
      <c r="AF2457" s="6">
        <f t="shared" si="33364"/>
        <v>197307</v>
      </c>
      <c r="AG2457" s="6">
        <f t="shared" si="33364"/>
        <v>197307</v>
      </c>
      <c r="AH2457" s="6">
        <f t="shared" si="33364"/>
        <v>197307</v>
      </c>
      <c r="AI2457" s="6">
        <f t="shared" si="33364"/>
        <v>197307</v>
      </c>
      <c r="AJ2457" s="6">
        <f t="shared" si="33364"/>
        <v>197307</v>
      </c>
      <c r="AK2457" s="6">
        <f t="shared" si="33364"/>
        <v>197307</v>
      </c>
      <c r="AL2457" s="6">
        <f t="shared" si="33364"/>
        <v>197307</v>
      </c>
      <c r="AM2457" s="6">
        <f t="shared" si="33364"/>
        <v>197307</v>
      </c>
      <c r="AN2457" s="6">
        <f t="shared" si="33364"/>
        <v>197307</v>
      </c>
      <c r="AO2457" s="6">
        <f t="shared" si="33364"/>
        <v>197307</v>
      </c>
      <c r="AP2457" s="6">
        <f t="shared" si="33364"/>
        <v>197307</v>
      </c>
      <c r="AQ2457" s="6">
        <f t="shared" si="33364"/>
        <v>197307</v>
      </c>
      <c r="AR2457" s="6">
        <f t="shared" si="33364"/>
        <v>197307</v>
      </c>
      <c r="AS2457" s="6">
        <f t="shared" si="33364"/>
        <v>197307</v>
      </c>
      <c r="AT2457" s="6">
        <f t="shared" si="33364"/>
        <v>197307</v>
      </c>
      <c r="AU2457" s="6">
        <f t="shared" si="33364"/>
        <v>197307</v>
      </c>
      <c r="AV2457" s="6">
        <f t="shared" si="33364"/>
        <v>197307</v>
      </c>
      <c r="AW2457" s="6">
        <f t="shared" si="33364"/>
        <v>197307</v>
      </c>
      <c r="AX2457" s="6">
        <f t="shared" si="33364"/>
        <v>197307</v>
      </c>
      <c r="AY2457" s="6">
        <f t="shared" si="33364"/>
        <v>197307</v>
      </c>
      <c r="AZ2457" s="6">
        <f t="shared" si="33364"/>
        <v>197307</v>
      </c>
      <c r="BA2457" s="6">
        <f t="shared" si="33364"/>
        <v>197307</v>
      </c>
      <c r="BB2457" s="6">
        <f t="shared" si="33364"/>
        <v>197307</v>
      </c>
      <c r="BC2457" s="6">
        <f t="shared" si="33364"/>
        <v>197307</v>
      </c>
      <c r="BD2457" s="6">
        <f t="shared" si="33364"/>
        <v>197308</v>
      </c>
      <c r="BE2457" s="6">
        <f t="shared" si="33364"/>
        <v>197308</v>
      </c>
      <c r="BF2457" s="6">
        <f t="shared" si="33364"/>
        <v>197308</v>
      </c>
      <c r="BG2457" s="6">
        <f t="shared" si="33364"/>
        <v>197308</v>
      </c>
      <c r="BH2457" s="6">
        <f t="shared" si="33364"/>
        <v>197308</v>
      </c>
      <c r="BI2457" s="6">
        <f t="shared" si="33364"/>
        <v>197308</v>
      </c>
      <c r="BJ2457" s="6">
        <f t="shared" si="33364"/>
        <v>197308</v>
      </c>
      <c r="BK2457" s="6">
        <f t="shared" si="33364"/>
        <v>197308</v>
      </c>
      <c r="BL2457" s="6">
        <f t="shared" si="33364"/>
        <v>197308</v>
      </c>
      <c r="BM2457" s="6">
        <f t="shared" si="33364"/>
        <v>197308</v>
      </c>
      <c r="BN2457" s="6">
        <f t="shared" si="33364"/>
        <v>197308</v>
      </c>
      <c r="BO2457" s="6">
        <f t="shared" si="33364"/>
        <v>197308</v>
      </c>
      <c r="BP2457" s="6">
        <f t="shared" si="33364"/>
        <v>197308</v>
      </c>
      <c r="BQ2457" s="6">
        <f t="shared" si="33364"/>
        <v>197308</v>
      </c>
      <c r="BR2457" s="6">
        <f t="shared" si="33364"/>
        <v>197308</v>
      </c>
      <c r="BS2457" s="6">
        <f t="shared" ref="BS2457:CG2457" si="33365">SUM(BS2458+BS2461)</f>
        <v>197309</v>
      </c>
      <c r="BT2457" s="6">
        <f t="shared" si="33365"/>
        <v>197309</v>
      </c>
      <c r="BU2457" s="6">
        <f t="shared" si="33365"/>
        <v>197309</v>
      </c>
      <c r="BV2457" s="6">
        <f t="shared" si="33365"/>
        <v>197309</v>
      </c>
      <c r="BW2457" s="6">
        <f t="shared" si="33365"/>
        <v>197309</v>
      </c>
      <c r="BX2457" s="6">
        <f t="shared" si="33365"/>
        <v>197309</v>
      </c>
      <c r="BY2457" s="6">
        <f t="shared" si="33365"/>
        <v>197309</v>
      </c>
      <c r="BZ2457" s="6">
        <f t="shared" si="33365"/>
        <v>197309</v>
      </c>
      <c r="CA2457" s="6">
        <f t="shared" si="33365"/>
        <v>197309</v>
      </c>
      <c r="CB2457" s="6">
        <f t="shared" si="33365"/>
        <v>197309</v>
      </c>
      <c r="CC2457" s="6">
        <f t="shared" si="33365"/>
        <v>197309</v>
      </c>
      <c r="CD2457" s="6">
        <f t="shared" si="33365"/>
        <v>197309</v>
      </c>
      <c r="CE2457" s="6">
        <f t="shared" si="33365"/>
        <v>197309</v>
      </c>
      <c r="CF2457" s="6">
        <f t="shared" si="33365"/>
        <v>197309</v>
      </c>
      <c r="CG2457" s="6">
        <f t="shared" si="33365"/>
        <v>197309</v>
      </c>
      <c r="CH2457" s="107">
        <f>F2457-SUM(G2457:CG2457)</f>
        <v>0</v>
      </c>
      <c r="CI2457" s="107" t="str">
        <f>IF(C2457="","",SUM(G2457:CG2457))</f>
        <v/>
      </c>
      <c r="CJ2457" s="67" t="str">
        <f>IF(C2457="","",F2457=CI2457)</f>
        <v/>
      </c>
    </row>
    <row r="2458" spans="1:89" s="5" customFormat="1" ht="15" customHeight="1" x14ac:dyDescent="0.3">
      <c r="A2458" s="171" t="s">
        <v>1740</v>
      </c>
      <c r="B2458" s="155" t="s">
        <v>1741</v>
      </c>
      <c r="C2458" s="168" t="s">
        <v>1707</v>
      </c>
      <c r="D2458" s="158">
        <v>72</v>
      </c>
      <c r="E2458" s="161">
        <v>59375</v>
      </c>
      <c r="F2458" s="164">
        <f t="shared" ref="F2458" si="33366">ROUND(E2458*D2458,0)</f>
        <v>4275000</v>
      </c>
      <c r="G2458" s="108"/>
      <c r="H2458" s="108"/>
      <c r="I2458" s="108"/>
      <c r="J2458" s="108"/>
      <c r="K2458" s="108"/>
      <c r="L2458" s="108"/>
      <c r="M2458" s="108"/>
      <c r="N2458" s="108"/>
      <c r="O2458" s="108"/>
      <c r="P2458" s="108"/>
      <c r="Q2458" s="108"/>
      <c r="R2458" s="108"/>
      <c r="S2458" s="108"/>
      <c r="T2458" s="108"/>
      <c r="U2458" s="108">
        <f t="shared" ref="U2458:AJ2458" si="33367">ROUND($F2458/65,0)</f>
        <v>65769</v>
      </c>
      <c r="V2458" s="108">
        <f t="shared" si="33367"/>
        <v>65769</v>
      </c>
      <c r="W2458" s="108">
        <f t="shared" si="33367"/>
        <v>65769</v>
      </c>
      <c r="X2458" s="108">
        <f t="shared" si="33367"/>
        <v>65769</v>
      </c>
      <c r="Y2458" s="108">
        <f t="shared" si="33367"/>
        <v>65769</v>
      </c>
      <c r="Z2458" s="108">
        <f t="shared" si="33367"/>
        <v>65769</v>
      </c>
      <c r="AA2458" s="108">
        <f t="shared" si="33367"/>
        <v>65769</v>
      </c>
      <c r="AB2458" s="108">
        <f t="shared" si="33367"/>
        <v>65769</v>
      </c>
      <c r="AC2458" s="108">
        <f t="shared" si="33367"/>
        <v>65769</v>
      </c>
      <c r="AD2458" s="108">
        <f t="shared" si="33367"/>
        <v>65769</v>
      </c>
      <c r="AE2458" s="108">
        <f t="shared" si="33367"/>
        <v>65769</v>
      </c>
      <c r="AF2458" s="108">
        <f t="shared" si="33367"/>
        <v>65769</v>
      </c>
      <c r="AG2458" s="108">
        <f t="shared" si="33367"/>
        <v>65769</v>
      </c>
      <c r="AH2458" s="108">
        <f t="shared" si="33367"/>
        <v>65769</v>
      </c>
      <c r="AI2458" s="108">
        <f t="shared" si="33367"/>
        <v>65769</v>
      </c>
      <c r="AJ2458" s="108">
        <f t="shared" si="33367"/>
        <v>65769</v>
      </c>
      <c r="AK2458" s="108">
        <f t="shared" ref="AK2458:AZ2458" si="33368">ROUND($F2458/65,0)</f>
        <v>65769</v>
      </c>
      <c r="AL2458" s="108">
        <f t="shared" si="33368"/>
        <v>65769</v>
      </c>
      <c r="AM2458" s="108">
        <f t="shared" si="33368"/>
        <v>65769</v>
      </c>
      <c r="AN2458" s="108">
        <f t="shared" si="33368"/>
        <v>65769</v>
      </c>
      <c r="AO2458" s="108">
        <f t="shared" si="33368"/>
        <v>65769</v>
      </c>
      <c r="AP2458" s="108">
        <f t="shared" si="33368"/>
        <v>65769</v>
      </c>
      <c r="AQ2458" s="108">
        <f t="shared" si="33368"/>
        <v>65769</v>
      </c>
      <c r="AR2458" s="108">
        <f t="shared" si="33368"/>
        <v>65769</v>
      </c>
      <c r="AS2458" s="108">
        <f t="shared" si="33368"/>
        <v>65769</v>
      </c>
      <c r="AT2458" s="108">
        <f t="shared" si="33368"/>
        <v>65769</v>
      </c>
      <c r="AU2458" s="108">
        <f t="shared" si="33368"/>
        <v>65769</v>
      </c>
      <c r="AV2458" s="108">
        <f t="shared" si="33368"/>
        <v>65769</v>
      </c>
      <c r="AW2458" s="108">
        <f t="shared" si="33368"/>
        <v>65769</v>
      </c>
      <c r="AX2458" s="108">
        <f t="shared" si="33368"/>
        <v>65769</v>
      </c>
      <c r="AY2458" s="108">
        <f t="shared" si="33368"/>
        <v>65769</v>
      </c>
      <c r="AZ2458" s="108">
        <f t="shared" si="33368"/>
        <v>65769</v>
      </c>
      <c r="BA2458" s="108">
        <f t="shared" ref="BA2458:BP2458" si="33369">ROUND($F2458/65,0)</f>
        <v>65769</v>
      </c>
      <c r="BB2458" s="108">
        <f t="shared" si="33369"/>
        <v>65769</v>
      </c>
      <c r="BC2458" s="108">
        <f t="shared" si="33369"/>
        <v>65769</v>
      </c>
      <c r="BD2458" s="108">
        <f t="shared" si="33369"/>
        <v>65769</v>
      </c>
      <c r="BE2458" s="108">
        <f t="shared" si="33369"/>
        <v>65769</v>
      </c>
      <c r="BF2458" s="108">
        <f t="shared" si="33369"/>
        <v>65769</v>
      </c>
      <c r="BG2458" s="108">
        <f t="shared" si="33369"/>
        <v>65769</v>
      </c>
      <c r="BH2458" s="108">
        <f t="shared" si="33369"/>
        <v>65769</v>
      </c>
      <c r="BI2458" s="108">
        <f t="shared" si="33369"/>
        <v>65769</v>
      </c>
      <c r="BJ2458" s="108">
        <f t="shared" si="33369"/>
        <v>65769</v>
      </c>
      <c r="BK2458" s="108">
        <f t="shared" si="33369"/>
        <v>65769</v>
      </c>
      <c r="BL2458" s="108">
        <f t="shared" si="33369"/>
        <v>65769</v>
      </c>
      <c r="BM2458" s="108">
        <f t="shared" si="33369"/>
        <v>65769</v>
      </c>
      <c r="BN2458" s="108">
        <f t="shared" si="33369"/>
        <v>65769</v>
      </c>
      <c r="BO2458" s="108">
        <f t="shared" si="33369"/>
        <v>65769</v>
      </c>
      <c r="BP2458" s="108">
        <f t="shared" si="33369"/>
        <v>65769</v>
      </c>
      <c r="BQ2458" s="108">
        <f t="shared" ref="BQ2458:BR2458" si="33370">ROUND($F2458/65,0)</f>
        <v>65769</v>
      </c>
      <c r="BR2458" s="108">
        <f t="shared" si="33370"/>
        <v>65769</v>
      </c>
      <c r="BS2458" s="108">
        <f t="shared" ref="BS2458:CF2458" si="33371">ROUNDUP($F2458/65,0)</f>
        <v>65770</v>
      </c>
      <c r="BT2458" s="108">
        <f t="shared" si="33371"/>
        <v>65770</v>
      </c>
      <c r="BU2458" s="108">
        <f t="shared" si="33371"/>
        <v>65770</v>
      </c>
      <c r="BV2458" s="108">
        <f t="shared" si="33371"/>
        <v>65770</v>
      </c>
      <c r="BW2458" s="108">
        <f t="shared" si="33371"/>
        <v>65770</v>
      </c>
      <c r="BX2458" s="108">
        <f t="shared" si="33371"/>
        <v>65770</v>
      </c>
      <c r="BY2458" s="108">
        <f t="shared" si="33371"/>
        <v>65770</v>
      </c>
      <c r="BZ2458" s="108">
        <f t="shared" si="33371"/>
        <v>65770</v>
      </c>
      <c r="CA2458" s="108">
        <f t="shared" si="33371"/>
        <v>65770</v>
      </c>
      <c r="CB2458" s="108">
        <f t="shared" si="33371"/>
        <v>65770</v>
      </c>
      <c r="CC2458" s="108">
        <f t="shared" si="33371"/>
        <v>65770</v>
      </c>
      <c r="CD2458" s="108">
        <f t="shared" si="33371"/>
        <v>65770</v>
      </c>
      <c r="CE2458" s="108">
        <f t="shared" si="33371"/>
        <v>65770</v>
      </c>
      <c r="CF2458" s="108">
        <f t="shared" si="33371"/>
        <v>65770</v>
      </c>
      <c r="CG2458" s="108">
        <f>ROUNDUP($F2458/65,0)</f>
        <v>65770</v>
      </c>
      <c r="CH2458" s="109">
        <f>IF(C2458="","",F2458-SUM(G2458:CG2458))</f>
        <v>0</v>
      </c>
      <c r="CI2458" s="107">
        <f>IF(C2458="","",SUM(G2458:CG2458))</f>
        <v>4275000</v>
      </c>
      <c r="CJ2458" s="67" t="b">
        <f>IF(C2458="","",F2458=CI2458)</f>
        <v>1</v>
      </c>
    </row>
    <row r="2459" spans="1:89" s="5" customFormat="1" x14ac:dyDescent="0.3">
      <c r="A2459" s="172"/>
      <c r="B2459" s="156"/>
      <c r="C2459" s="169"/>
      <c r="D2459" s="159"/>
      <c r="E2459" s="162"/>
      <c r="F2459" s="165"/>
      <c r="G2459" s="119"/>
      <c r="H2459" s="119"/>
      <c r="I2459" s="119"/>
      <c r="J2459" s="119"/>
      <c r="K2459" s="119"/>
      <c r="L2459" s="119"/>
      <c r="M2459" s="119"/>
      <c r="N2459" s="119"/>
      <c r="O2459" s="119"/>
      <c r="P2459" s="119"/>
      <c r="Q2459" s="119"/>
      <c r="R2459" s="119"/>
      <c r="S2459" s="119"/>
      <c r="T2459" s="119"/>
      <c r="U2459" s="110">
        <f t="shared" ref="U2459:BR2459" si="33372">ROUND(U2458/$E2458,2)</f>
        <v>1.1100000000000001</v>
      </c>
      <c r="V2459" s="110">
        <f t="shared" si="33372"/>
        <v>1.1100000000000001</v>
      </c>
      <c r="W2459" s="110">
        <f t="shared" si="33372"/>
        <v>1.1100000000000001</v>
      </c>
      <c r="X2459" s="119">
        <f t="shared" si="33372"/>
        <v>1.1100000000000001</v>
      </c>
      <c r="Y2459" s="110">
        <f t="shared" si="33372"/>
        <v>1.1100000000000001</v>
      </c>
      <c r="Z2459" s="110">
        <f t="shared" si="33372"/>
        <v>1.1100000000000001</v>
      </c>
      <c r="AA2459" s="110">
        <f t="shared" si="33372"/>
        <v>1.1100000000000001</v>
      </c>
      <c r="AB2459" s="110">
        <f t="shared" si="33372"/>
        <v>1.1100000000000001</v>
      </c>
      <c r="AC2459" s="110">
        <f t="shared" si="33372"/>
        <v>1.1100000000000001</v>
      </c>
      <c r="AD2459" s="110">
        <f t="shared" si="33372"/>
        <v>1.1100000000000001</v>
      </c>
      <c r="AE2459" s="110">
        <f t="shared" si="33372"/>
        <v>1.1100000000000001</v>
      </c>
      <c r="AF2459" s="110">
        <f t="shared" si="33372"/>
        <v>1.1100000000000001</v>
      </c>
      <c r="AG2459" s="110">
        <f t="shared" si="33372"/>
        <v>1.1100000000000001</v>
      </c>
      <c r="AH2459" s="110">
        <f t="shared" si="33372"/>
        <v>1.1100000000000001</v>
      </c>
      <c r="AI2459" s="110">
        <f t="shared" si="33372"/>
        <v>1.1100000000000001</v>
      </c>
      <c r="AJ2459" s="110">
        <f t="shared" si="33372"/>
        <v>1.1100000000000001</v>
      </c>
      <c r="AK2459" s="110">
        <f t="shared" si="33372"/>
        <v>1.1100000000000001</v>
      </c>
      <c r="AL2459" s="110">
        <f t="shared" si="33372"/>
        <v>1.1100000000000001</v>
      </c>
      <c r="AM2459" s="110">
        <f t="shared" si="33372"/>
        <v>1.1100000000000001</v>
      </c>
      <c r="AN2459" s="110">
        <f t="shared" si="33372"/>
        <v>1.1100000000000001</v>
      </c>
      <c r="AO2459" s="110">
        <f t="shared" si="33372"/>
        <v>1.1100000000000001</v>
      </c>
      <c r="AP2459" s="110">
        <f t="shared" si="33372"/>
        <v>1.1100000000000001</v>
      </c>
      <c r="AQ2459" s="110">
        <f t="shared" si="33372"/>
        <v>1.1100000000000001</v>
      </c>
      <c r="AR2459" s="110">
        <f t="shared" si="33372"/>
        <v>1.1100000000000001</v>
      </c>
      <c r="AS2459" s="110">
        <f t="shared" si="33372"/>
        <v>1.1100000000000001</v>
      </c>
      <c r="AT2459" s="119">
        <f t="shared" si="33372"/>
        <v>1.1100000000000001</v>
      </c>
      <c r="AU2459" s="110">
        <f t="shared" si="33372"/>
        <v>1.1100000000000001</v>
      </c>
      <c r="AV2459" s="110">
        <f t="shared" si="33372"/>
        <v>1.1100000000000001</v>
      </c>
      <c r="AW2459" s="110">
        <f t="shared" si="33372"/>
        <v>1.1100000000000001</v>
      </c>
      <c r="AX2459" s="119">
        <f t="shared" si="33372"/>
        <v>1.1100000000000001</v>
      </c>
      <c r="AY2459" s="110">
        <f t="shared" si="33372"/>
        <v>1.1100000000000001</v>
      </c>
      <c r="AZ2459" s="110">
        <f t="shared" si="33372"/>
        <v>1.1100000000000001</v>
      </c>
      <c r="BA2459" s="110">
        <f t="shared" si="33372"/>
        <v>1.1100000000000001</v>
      </c>
      <c r="BB2459" s="110">
        <f t="shared" si="33372"/>
        <v>1.1100000000000001</v>
      </c>
      <c r="BC2459" s="110">
        <f t="shared" si="33372"/>
        <v>1.1100000000000001</v>
      </c>
      <c r="BD2459" s="110">
        <f t="shared" si="33372"/>
        <v>1.1100000000000001</v>
      </c>
      <c r="BE2459" s="110">
        <f t="shared" si="33372"/>
        <v>1.1100000000000001</v>
      </c>
      <c r="BF2459" s="110">
        <f t="shared" si="33372"/>
        <v>1.1100000000000001</v>
      </c>
      <c r="BG2459" s="110">
        <f t="shared" si="33372"/>
        <v>1.1100000000000001</v>
      </c>
      <c r="BH2459" s="110">
        <f t="shared" si="33372"/>
        <v>1.1100000000000001</v>
      </c>
      <c r="BI2459" s="110">
        <f t="shared" si="33372"/>
        <v>1.1100000000000001</v>
      </c>
      <c r="BJ2459" s="110">
        <f t="shared" si="33372"/>
        <v>1.1100000000000001</v>
      </c>
      <c r="BK2459" s="110">
        <f t="shared" si="33372"/>
        <v>1.1100000000000001</v>
      </c>
      <c r="BL2459" s="110">
        <f t="shared" si="33372"/>
        <v>1.1100000000000001</v>
      </c>
      <c r="BM2459" s="110">
        <f t="shared" si="33372"/>
        <v>1.1100000000000001</v>
      </c>
      <c r="BN2459" s="110">
        <f t="shared" si="33372"/>
        <v>1.1100000000000001</v>
      </c>
      <c r="BO2459" s="110">
        <f t="shared" si="33372"/>
        <v>1.1100000000000001</v>
      </c>
      <c r="BP2459" s="110">
        <f t="shared" si="33372"/>
        <v>1.1100000000000001</v>
      </c>
      <c r="BQ2459" s="110">
        <f t="shared" si="33372"/>
        <v>1.1100000000000001</v>
      </c>
      <c r="BR2459" s="110">
        <f t="shared" si="33372"/>
        <v>1.1100000000000001</v>
      </c>
      <c r="BS2459" s="110">
        <f t="shared" ref="BS2459:CF2459" si="33373">ROUNDDOWN(BS2458/$E2458,2)</f>
        <v>1.1000000000000001</v>
      </c>
      <c r="BT2459" s="110">
        <f t="shared" si="33373"/>
        <v>1.1000000000000001</v>
      </c>
      <c r="BU2459" s="110">
        <f t="shared" si="33373"/>
        <v>1.1000000000000001</v>
      </c>
      <c r="BV2459" s="110">
        <f t="shared" si="33373"/>
        <v>1.1000000000000001</v>
      </c>
      <c r="BW2459" s="110">
        <f t="shared" si="33373"/>
        <v>1.1000000000000001</v>
      </c>
      <c r="BX2459" s="110">
        <f t="shared" si="33373"/>
        <v>1.1000000000000001</v>
      </c>
      <c r="BY2459" s="110">
        <f t="shared" si="33373"/>
        <v>1.1000000000000001</v>
      </c>
      <c r="BZ2459" s="110">
        <f t="shared" si="33373"/>
        <v>1.1000000000000001</v>
      </c>
      <c r="CA2459" s="110">
        <f t="shared" si="33373"/>
        <v>1.1000000000000001</v>
      </c>
      <c r="CB2459" s="110">
        <f t="shared" si="33373"/>
        <v>1.1000000000000001</v>
      </c>
      <c r="CC2459" s="110">
        <f t="shared" si="33373"/>
        <v>1.1000000000000001</v>
      </c>
      <c r="CD2459" s="110">
        <f t="shared" si="33373"/>
        <v>1.1000000000000001</v>
      </c>
      <c r="CE2459" s="110">
        <f t="shared" si="33373"/>
        <v>1.1000000000000001</v>
      </c>
      <c r="CF2459" s="110">
        <f t="shared" si="33373"/>
        <v>1.1000000000000001</v>
      </c>
      <c r="CG2459" s="110">
        <f>ROUNDDOWN(CG2458/$E2458,2)</f>
        <v>1.1000000000000001</v>
      </c>
      <c r="CH2459" s="117">
        <f>IF(C2458="","",D2458-SUM(G2459:CG2459))</f>
        <v>5.6843418860808015E-14</v>
      </c>
      <c r="CI2459" s="112">
        <f>IF(C2458="","",SUM(G2459:CG2459))</f>
        <v>71.999999999999943</v>
      </c>
      <c r="CJ2459" s="67" t="b">
        <f>IF(C2458="","",D2458=CI2459)</f>
        <v>0</v>
      </c>
      <c r="CK2459" s="5" t="s">
        <v>1881</v>
      </c>
    </row>
    <row r="2460" spans="1:89" s="5" customFormat="1" x14ac:dyDescent="0.3">
      <c r="A2460" s="173"/>
      <c r="B2460" s="157"/>
      <c r="C2460" s="170"/>
      <c r="D2460" s="160"/>
      <c r="E2460" s="163"/>
      <c r="F2460" s="166"/>
      <c r="G2460" s="113"/>
      <c r="H2460" s="113"/>
      <c r="I2460" s="113"/>
      <c r="J2460" s="113"/>
      <c r="K2460" s="113"/>
      <c r="L2460" s="113"/>
      <c r="M2460" s="113"/>
      <c r="N2460" s="113"/>
      <c r="O2460" s="113"/>
      <c r="P2460" s="113"/>
      <c r="Q2460" s="113"/>
      <c r="R2460" s="113"/>
      <c r="S2460" s="113"/>
      <c r="T2460" s="113"/>
      <c r="U2460" s="113">
        <f t="shared" ref="U2460:CF2460" si="33374">U2458/$F2458</f>
        <v>1.5384561403508771E-2</v>
      </c>
      <c r="V2460" s="113">
        <f t="shared" si="33374"/>
        <v>1.5384561403508771E-2</v>
      </c>
      <c r="W2460" s="113">
        <f t="shared" si="33374"/>
        <v>1.5384561403508771E-2</v>
      </c>
      <c r="X2460" s="113">
        <f t="shared" si="33374"/>
        <v>1.5384561403508771E-2</v>
      </c>
      <c r="Y2460" s="113">
        <f t="shared" si="33374"/>
        <v>1.5384561403508771E-2</v>
      </c>
      <c r="Z2460" s="113">
        <f t="shared" si="33374"/>
        <v>1.5384561403508771E-2</v>
      </c>
      <c r="AA2460" s="113">
        <f t="shared" si="33374"/>
        <v>1.5384561403508771E-2</v>
      </c>
      <c r="AB2460" s="113">
        <f t="shared" si="33374"/>
        <v>1.5384561403508771E-2</v>
      </c>
      <c r="AC2460" s="113">
        <f t="shared" si="33374"/>
        <v>1.5384561403508771E-2</v>
      </c>
      <c r="AD2460" s="113">
        <f t="shared" si="33374"/>
        <v>1.5384561403508771E-2</v>
      </c>
      <c r="AE2460" s="113">
        <f t="shared" si="33374"/>
        <v>1.5384561403508771E-2</v>
      </c>
      <c r="AF2460" s="113">
        <f t="shared" si="33374"/>
        <v>1.5384561403508771E-2</v>
      </c>
      <c r="AG2460" s="113">
        <f t="shared" si="33374"/>
        <v>1.5384561403508771E-2</v>
      </c>
      <c r="AH2460" s="113">
        <f t="shared" si="33374"/>
        <v>1.5384561403508771E-2</v>
      </c>
      <c r="AI2460" s="113">
        <f t="shared" si="33374"/>
        <v>1.5384561403508771E-2</v>
      </c>
      <c r="AJ2460" s="113">
        <f t="shared" si="33374"/>
        <v>1.5384561403508771E-2</v>
      </c>
      <c r="AK2460" s="113">
        <f t="shared" si="33374"/>
        <v>1.5384561403508771E-2</v>
      </c>
      <c r="AL2460" s="113">
        <f t="shared" si="33374"/>
        <v>1.5384561403508771E-2</v>
      </c>
      <c r="AM2460" s="113">
        <f t="shared" si="33374"/>
        <v>1.5384561403508771E-2</v>
      </c>
      <c r="AN2460" s="113">
        <f t="shared" si="33374"/>
        <v>1.5384561403508771E-2</v>
      </c>
      <c r="AO2460" s="113">
        <f t="shared" si="33374"/>
        <v>1.5384561403508771E-2</v>
      </c>
      <c r="AP2460" s="113">
        <f t="shared" si="33374"/>
        <v>1.5384561403508771E-2</v>
      </c>
      <c r="AQ2460" s="113">
        <f t="shared" si="33374"/>
        <v>1.5384561403508771E-2</v>
      </c>
      <c r="AR2460" s="113">
        <f t="shared" si="33374"/>
        <v>1.5384561403508771E-2</v>
      </c>
      <c r="AS2460" s="113">
        <f t="shared" si="33374"/>
        <v>1.5384561403508771E-2</v>
      </c>
      <c r="AT2460" s="113">
        <f t="shared" si="33374"/>
        <v>1.5384561403508771E-2</v>
      </c>
      <c r="AU2460" s="113">
        <f t="shared" si="33374"/>
        <v>1.5384561403508771E-2</v>
      </c>
      <c r="AV2460" s="113">
        <f t="shared" si="33374"/>
        <v>1.5384561403508771E-2</v>
      </c>
      <c r="AW2460" s="113">
        <f t="shared" si="33374"/>
        <v>1.5384561403508771E-2</v>
      </c>
      <c r="AX2460" s="113">
        <f t="shared" si="33374"/>
        <v>1.5384561403508771E-2</v>
      </c>
      <c r="AY2460" s="113">
        <f t="shared" si="33374"/>
        <v>1.5384561403508771E-2</v>
      </c>
      <c r="AZ2460" s="113">
        <f t="shared" si="33374"/>
        <v>1.5384561403508771E-2</v>
      </c>
      <c r="BA2460" s="113">
        <f t="shared" si="33374"/>
        <v>1.5384561403508771E-2</v>
      </c>
      <c r="BB2460" s="113">
        <f t="shared" si="33374"/>
        <v>1.5384561403508771E-2</v>
      </c>
      <c r="BC2460" s="113">
        <f t="shared" si="33374"/>
        <v>1.5384561403508771E-2</v>
      </c>
      <c r="BD2460" s="113">
        <f t="shared" si="33374"/>
        <v>1.5384561403508771E-2</v>
      </c>
      <c r="BE2460" s="113">
        <f t="shared" si="33374"/>
        <v>1.5384561403508771E-2</v>
      </c>
      <c r="BF2460" s="113">
        <f t="shared" si="33374"/>
        <v>1.5384561403508771E-2</v>
      </c>
      <c r="BG2460" s="113">
        <f t="shared" si="33374"/>
        <v>1.5384561403508771E-2</v>
      </c>
      <c r="BH2460" s="113">
        <f t="shared" si="33374"/>
        <v>1.5384561403508771E-2</v>
      </c>
      <c r="BI2460" s="113">
        <f t="shared" si="33374"/>
        <v>1.5384561403508771E-2</v>
      </c>
      <c r="BJ2460" s="113">
        <f t="shared" si="33374"/>
        <v>1.5384561403508771E-2</v>
      </c>
      <c r="BK2460" s="113">
        <f t="shared" si="33374"/>
        <v>1.5384561403508771E-2</v>
      </c>
      <c r="BL2460" s="113">
        <f t="shared" si="33374"/>
        <v>1.5384561403508771E-2</v>
      </c>
      <c r="BM2460" s="113">
        <f t="shared" si="33374"/>
        <v>1.5384561403508771E-2</v>
      </c>
      <c r="BN2460" s="113">
        <f t="shared" si="33374"/>
        <v>1.5384561403508771E-2</v>
      </c>
      <c r="BO2460" s="113">
        <f t="shared" si="33374"/>
        <v>1.5384561403508771E-2</v>
      </c>
      <c r="BP2460" s="113">
        <f t="shared" si="33374"/>
        <v>1.5384561403508771E-2</v>
      </c>
      <c r="BQ2460" s="113">
        <f t="shared" si="33374"/>
        <v>1.5384561403508771E-2</v>
      </c>
      <c r="BR2460" s="113">
        <f t="shared" si="33374"/>
        <v>1.5384561403508771E-2</v>
      </c>
      <c r="BS2460" s="113">
        <f t="shared" si="33374"/>
        <v>1.5384795321637426E-2</v>
      </c>
      <c r="BT2460" s="113">
        <f t="shared" si="33374"/>
        <v>1.5384795321637426E-2</v>
      </c>
      <c r="BU2460" s="113">
        <f t="shared" si="33374"/>
        <v>1.5384795321637426E-2</v>
      </c>
      <c r="BV2460" s="113">
        <f t="shared" si="33374"/>
        <v>1.5384795321637426E-2</v>
      </c>
      <c r="BW2460" s="113">
        <f t="shared" si="33374"/>
        <v>1.5384795321637426E-2</v>
      </c>
      <c r="BX2460" s="113">
        <f t="shared" si="33374"/>
        <v>1.5384795321637426E-2</v>
      </c>
      <c r="BY2460" s="113">
        <f t="shared" si="33374"/>
        <v>1.5384795321637426E-2</v>
      </c>
      <c r="BZ2460" s="113">
        <f t="shared" si="33374"/>
        <v>1.5384795321637426E-2</v>
      </c>
      <c r="CA2460" s="113">
        <f t="shared" si="33374"/>
        <v>1.5384795321637426E-2</v>
      </c>
      <c r="CB2460" s="113">
        <f t="shared" si="33374"/>
        <v>1.5384795321637426E-2</v>
      </c>
      <c r="CC2460" s="113">
        <f t="shared" si="33374"/>
        <v>1.5384795321637426E-2</v>
      </c>
      <c r="CD2460" s="113">
        <f t="shared" si="33374"/>
        <v>1.5384795321637426E-2</v>
      </c>
      <c r="CE2460" s="113">
        <f t="shared" si="33374"/>
        <v>1.5384795321637426E-2</v>
      </c>
      <c r="CF2460" s="113">
        <f t="shared" si="33374"/>
        <v>1.5384795321637426E-2</v>
      </c>
      <c r="CG2460" s="113">
        <f t="shared" ref="CG2460" si="33375">CG2458/$F2458</f>
        <v>1.5384795321637426E-2</v>
      </c>
      <c r="CH2460" s="114">
        <f>IF(C2458="","",100%-SUM(G2460:CG2460))</f>
        <v>1.4432899320127035E-15</v>
      </c>
      <c r="CI2460" s="115">
        <f>IF(C2458="","",SUM(G2460:CG2460))</f>
        <v>0.99999999999999856</v>
      </c>
      <c r="CJ2460" s="67" t="b">
        <f>IF(C2458="","",SUM(G2460:CG2460)=CI2460)</f>
        <v>1</v>
      </c>
    </row>
    <row r="2461" spans="1:89" s="5" customFormat="1" ht="15" customHeight="1" x14ac:dyDescent="0.3">
      <c r="A2461" s="171" t="s">
        <v>1742</v>
      </c>
      <c r="B2461" s="155" t="s">
        <v>1743</v>
      </c>
      <c r="C2461" s="168" t="s">
        <v>1707</v>
      </c>
      <c r="D2461" s="158">
        <v>72</v>
      </c>
      <c r="E2461" s="161">
        <v>118750</v>
      </c>
      <c r="F2461" s="164">
        <f t="shared" ref="F2461" si="33376">ROUND(E2461*D2461,0)</f>
        <v>8550000</v>
      </c>
      <c r="G2461" s="108"/>
      <c r="H2461" s="108"/>
      <c r="I2461" s="108"/>
      <c r="J2461" s="108"/>
      <c r="K2461" s="108"/>
      <c r="L2461" s="108"/>
      <c r="M2461" s="108"/>
      <c r="N2461" s="108"/>
      <c r="O2461" s="108"/>
      <c r="P2461" s="108"/>
      <c r="Q2461" s="108"/>
      <c r="R2461" s="108"/>
      <c r="S2461" s="108"/>
      <c r="T2461" s="108"/>
      <c r="U2461" s="108">
        <f t="shared" ref="U2461:AJ2461" si="33377">ROUND($F2461/65,0)</f>
        <v>131538</v>
      </c>
      <c r="V2461" s="108">
        <f t="shared" si="33377"/>
        <v>131538</v>
      </c>
      <c r="W2461" s="108">
        <f t="shared" si="33377"/>
        <v>131538</v>
      </c>
      <c r="X2461" s="108">
        <f t="shared" si="33377"/>
        <v>131538</v>
      </c>
      <c r="Y2461" s="108">
        <f t="shared" si="33377"/>
        <v>131538</v>
      </c>
      <c r="Z2461" s="108">
        <f t="shared" si="33377"/>
        <v>131538</v>
      </c>
      <c r="AA2461" s="108">
        <f t="shared" si="33377"/>
        <v>131538</v>
      </c>
      <c r="AB2461" s="108">
        <f t="shared" si="33377"/>
        <v>131538</v>
      </c>
      <c r="AC2461" s="108">
        <f t="shared" si="33377"/>
        <v>131538</v>
      </c>
      <c r="AD2461" s="108">
        <f t="shared" si="33377"/>
        <v>131538</v>
      </c>
      <c r="AE2461" s="108">
        <f t="shared" si="33377"/>
        <v>131538</v>
      </c>
      <c r="AF2461" s="108">
        <f t="shared" si="33377"/>
        <v>131538</v>
      </c>
      <c r="AG2461" s="108">
        <f t="shared" si="33377"/>
        <v>131538</v>
      </c>
      <c r="AH2461" s="108">
        <f t="shared" si="33377"/>
        <v>131538</v>
      </c>
      <c r="AI2461" s="108">
        <f t="shared" si="33377"/>
        <v>131538</v>
      </c>
      <c r="AJ2461" s="108">
        <f t="shared" si="33377"/>
        <v>131538</v>
      </c>
      <c r="AK2461" s="108">
        <f t="shared" ref="AK2461:AZ2461" si="33378">ROUND($F2461/65,0)</f>
        <v>131538</v>
      </c>
      <c r="AL2461" s="108">
        <f t="shared" si="33378"/>
        <v>131538</v>
      </c>
      <c r="AM2461" s="108">
        <f t="shared" si="33378"/>
        <v>131538</v>
      </c>
      <c r="AN2461" s="108">
        <f t="shared" si="33378"/>
        <v>131538</v>
      </c>
      <c r="AO2461" s="108">
        <f t="shared" si="33378"/>
        <v>131538</v>
      </c>
      <c r="AP2461" s="108">
        <f t="shared" si="33378"/>
        <v>131538</v>
      </c>
      <c r="AQ2461" s="108">
        <f t="shared" si="33378"/>
        <v>131538</v>
      </c>
      <c r="AR2461" s="108">
        <f t="shared" si="33378"/>
        <v>131538</v>
      </c>
      <c r="AS2461" s="108">
        <f t="shared" si="33378"/>
        <v>131538</v>
      </c>
      <c r="AT2461" s="108">
        <f t="shared" si="33378"/>
        <v>131538</v>
      </c>
      <c r="AU2461" s="108">
        <f t="shared" si="33378"/>
        <v>131538</v>
      </c>
      <c r="AV2461" s="108">
        <f t="shared" si="33378"/>
        <v>131538</v>
      </c>
      <c r="AW2461" s="108">
        <f t="shared" si="33378"/>
        <v>131538</v>
      </c>
      <c r="AX2461" s="108">
        <f t="shared" si="33378"/>
        <v>131538</v>
      </c>
      <c r="AY2461" s="108">
        <f t="shared" si="33378"/>
        <v>131538</v>
      </c>
      <c r="AZ2461" s="108">
        <f t="shared" si="33378"/>
        <v>131538</v>
      </c>
      <c r="BA2461" s="108">
        <f t="shared" ref="BA2461:BC2461" si="33379">ROUND($F2461/65,0)</f>
        <v>131538</v>
      </c>
      <c r="BB2461" s="108">
        <f t="shared" si="33379"/>
        <v>131538</v>
      </c>
      <c r="BC2461" s="108">
        <f t="shared" si="33379"/>
        <v>131538</v>
      </c>
      <c r="BD2461" s="108">
        <f t="shared" ref="BD2461:CF2461" si="33380">ROUNDUP($F2461/65,0)</f>
        <v>131539</v>
      </c>
      <c r="BE2461" s="108">
        <f t="shared" si="33380"/>
        <v>131539</v>
      </c>
      <c r="BF2461" s="108">
        <f t="shared" si="33380"/>
        <v>131539</v>
      </c>
      <c r="BG2461" s="108">
        <f t="shared" si="33380"/>
        <v>131539</v>
      </c>
      <c r="BH2461" s="108">
        <f t="shared" si="33380"/>
        <v>131539</v>
      </c>
      <c r="BI2461" s="108">
        <f t="shared" si="33380"/>
        <v>131539</v>
      </c>
      <c r="BJ2461" s="108">
        <f t="shared" si="33380"/>
        <v>131539</v>
      </c>
      <c r="BK2461" s="108">
        <f t="shared" si="33380"/>
        <v>131539</v>
      </c>
      <c r="BL2461" s="108">
        <f t="shared" si="33380"/>
        <v>131539</v>
      </c>
      <c r="BM2461" s="108">
        <f t="shared" si="33380"/>
        <v>131539</v>
      </c>
      <c r="BN2461" s="108">
        <f t="shared" si="33380"/>
        <v>131539</v>
      </c>
      <c r="BO2461" s="108">
        <f t="shared" si="33380"/>
        <v>131539</v>
      </c>
      <c r="BP2461" s="108">
        <f t="shared" si="33380"/>
        <v>131539</v>
      </c>
      <c r="BQ2461" s="108">
        <f t="shared" si="33380"/>
        <v>131539</v>
      </c>
      <c r="BR2461" s="108">
        <f t="shared" si="33380"/>
        <v>131539</v>
      </c>
      <c r="BS2461" s="108">
        <f t="shared" si="33380"/>
        <v>131539</v>
      </c>
      <c r="BT2461" s="108">
        <f t="shared" si="33380"/>
        <v>131539</v>
      </c>
      <c r="BU2461" s="108">
        <f t="shared" si="33380"/>
        <v>131539</v>
      </c>
      <c r="BV2461" s="108">
        <f t="shared" si="33380"/>
        <v>131539</v>
      </c>
      <c r="BW2461" s="108">
        <f t="shared" si="33380"/>
        <v>131539</v>
      </c>
      <c r="BX2461" s="108">
        <f t="shared" si="33380"/>
        <v>131539</v>
      </c>
      <c r="BY2461" s="108">
        <f t="shared" si="33380"/>
        <v>131539</v>
      </c>
      <c r="BZ2461" s="108">
        <f t="shared" si="33380"/>
        <v>131539</v>
      </c>
      <c r="CA2461" s="108">
        <f t="shared" si="33380"/>
        <v>131539</v>
      </c>
      <c r="CB2461" s="108">
        <f t="shared" si="33380"/>
        <v>131539</v>
      </c>
      <c r="CC2461" s="108">
        <f t="shared" si="33380"/>
        <v>131539</v>
      </c>
      <c r="CD2461" s="108">
        <f t="shared" si="33380"/>
        <v>131539</v>
      </c>
      <c r="CE2461" s="108">
        <f t="shared" si="33380"/>
        <v>131539</v>
      </c>
      <c r="CF2461" s="108">
        <f t="shared" si="33380"/>
        <v>131539</v>
      </c>
      <c r="CG2461" s="108">
        <f>ROUNDUP($F2461/65,0)</f>
        <v>131539</v>
      </c>
      <c r="CH2461" s="109">
        <f>IF(C2461="","",F2461-SUM(G2461:CG2461))</f>
        <v>0</v>
      </c>
      <c r="CI2461" s="107">
        <f>IF(C2461="","",SUM(G2461:CG2461))</f>
        <v>8550000</v>
      </c>
      <c r="CJ2461" s="67" t="b">
        <f>IF(C2461="","",F2461=CI2461)</f>
        <v>1</v>
      </c>
    </row>
    <row r="2462" spans="1:89" s="5" customFormat="1" x14ac:dyDescent="0.3">
      <c r="A2462" s="172"/>
      <c r="B2462" s="156"/>
      <c r="C2462" s="169"/>
      <c r="D2462" s="159"/>
      <c r="E2462" s="162"/>
      <c r="F2462" s="165"/>
      <c r="G2462" s="110"/>
      <c r="H2462" s="110"/>
      <c r="I2462" s="110"/>
      <c r="J2462" s="110"/>
      <c r="K2462" s="110"/>
      <c r="L2462" s="110"/>
      <c r="M2462" s="110"/>
      <c r="N2462" s="110"/>
      <c r="O2462" s="110"/>
      <c r="P2462" s="110"/>
      <c r="Q2462" s="110"/>
      <c r="R2462" s="110"/>
      <c r="S2462" s="110"/>
      <c r="T2462" s="110"/>
      <c r="U2462" s="110">
        <f t="shared" ref="U2462:BR2462" si="33381">ROUND(U2461/$E2461,2)</f>
        <v>1.1100000000000001</v>
      </c>
      <c r="V2462" s="110">
        <f t="shared" si="33381"/>
        <v>1.1100000000000001</v>
      </c>
      <c r="W2462" s="110">
        <f t="shared" si="33381"/>
        <v>1.1100000000000001</v>
      </c>
      <c r="X2462" s="119">
        <f t="shared" si="33381"/>
        <v>1.1100000000000001</v>
      </c>
      <c r="Y2462" s="110">
        <f t="shared" si="33381"/>
        <v>1.1100000000000001</v>
      </c>
      <c r="Z2462" s="110">
        <f t="shared" si="33381"/>
        <v>1.1100000000000001</v>
      </c>
      <c r="AA2462" s="110">
        <f t="shared" si="33381"/>
        <v>1.1100000000000001</v>
      </c>
      <c r="AB2462" s="110">
        <f t="shared" si="33381"/>
        <v>1.1100000000000001</v>
      </c>
      <c r="AC2462" s="110">
        <f t="shared" si="33381"/>
        <v>1.1100000000000001</v>
      </c>
      <c r="AD2462" s="110">
        <f t="shared" si="33381"/>
        <v>1.1100000000000001</v>
      </c>
      <c r="AE2462" s="110">
        <f t="shared" si="33381"/>
        <v>1.1100000000000001</v>
      </c>
      <c r="AF2462" s="110">
        <f t="shared" si="33381"/>
        <v>1.1100000000000001</v>
      </c>
      <c r="AG2462" s="119">
        <f t="shared" si="33381"/>
        <v>1.1100000000000001</v>
      </c>
      <c r="AH2462" s="110">
        <f t="shared" si="33381"/>
        <v>1.1100000000000001</v>
      </c>
      <c r="AI2462" s="110">
        <f t="shared" si="33381"/>
        <v>1.1100000000000001</v>
      </c>
      <c r="AJ2462" s="110">
        <f t="shared" si="33381"/>
        <v>1.1100000000000001</v>
      </c>
      <c r="AK2462" s="119">
        <f t="shared" si="33381"/>
        <v>1.1100000000000001</v>
      </c>
      <c r="AL2462" s="110">
        <f t="shared" si="33381"/>
        <v>1.1100000000000001</v>
      </c>
      <c r="AM2462" s="110">
        <f t="shared" si="33381"/>
        <v>1.1100000000000001</v>
      </c>
      <c r="AN2462" s="110">
        <f t="shared" si="33381"/>
        <v>1.1100000000000001</v>
      </c>
      <c r="AO2462" s="110">
        <f t="shared" si="33381"/>
        <v>1.1100000000000001</v>
      </c>
      <c r="AP2462" s="110">
        <f t="shared" si="33381"/>
        <v>1.1100000000000001</v>
      </c>
      <c r="AQ2462" s="110">
        <f t="shared" si="33381"/>
        <v>1.1100000000000001</v>
      </c>
      <c r="AR2462" s="110">
        <f t="shared" si="33381"/>
        <v>1.1100000000000001</v>
      </c>
      <c r="AS2462" s="110">
        <f t="shared" si="33381"/>
        <v>1.1100000000000001</v>
      </c>
      <c r="AT2462" s="119">
        <f t="shared" si="33381"/>
        <v>1.1100000000000001</v>
      </c>
      <c r="AU2462" s="110">
        <f t="shared" si="33381"/>
        <v>1.1100000000000001</v>
      </c>
      <c r="AV2462" s="110">
        <f t="shared" si="33381"/>
        <v>1.1100000000000001</v>
      </c>
      <c r="AW2462" s="110">
        <f t="shared" si="33381"/>
        <v>1.1100000000000001</v>
      </c>
      <c r="AX2462" s="119">
        <f t="shared" si="33381"/>
        <v>1.1100000000000001</v>
      </c>
      <c r="AY2462" s="110">
        <f t="shared" si="33381"/>
        <v>1.1100000000000001</v>
      </c>
      <c r="AZ2462" s="110">
        <f t="shared" si="33381"/>
        <v>1.1100000000000001</v>
      </c>
      <c r="BA2462" s="110">
        <f t="shared" si="33381"/>
        <v>1.1100000000000001</v>
      </c>
      <c r="BB2462" s="110">
        <f t="shared" si="33381"/>
        <v>1.1100000000000001</v>
      </c>
      <c r="BC2462" s="119">
        <f t="shared" si="33381"/>
        <v>1.1100000000000001</v>
      </c>
      <c r="BD2462" s="110">
        <f t="shared" si="33381"/>
        <v>1.1100000000000001</v>
      </c>
      <c r="BE2462" s="110">
        <f t="shared" si="33381"/>
        <v>1.1100000000000001</v>
      </c>
      <c r="BF2462" s="110">
        <f t="shared" si="33381"/>
        <v>1.1100000000000001</v>
      </c>
      <c r="BG2462" s="119">
        <f t="shared" si="33381"/>
        <v>1.1100000000000001</v>
      </c>
      <c r="BH2462" s="110">
        <f t="shared" si="33381"/>
        <v>1.1100000000000001</v>
      </c>
      <c r="BI2462" s="110">
        <f t="shared" si="33381"/>
        <v>1.1100000000000001</v>
      </c>
      <c r="BJ2462" s="110">
        <f t="shared" si="33381"/>
        <v>1.1100000000000001</v>
      </c>
      <c r="BK2462" s="119">
        <f t="shared" si="33381"/>
        <v>1.1100000000000001</v>
      </c>
      <c r="BL2462" s="110">
        <f t="shared" si="33381"/>
        <v>1.1100000000000001</v>
      </c>
      <c r="BM2462" s="110">
        <f t="shared" si="33381"/>
        <v>1.1100000000000001</v>
      </c>
      <c r="BN2462" s="110">
        <f t="shared" si="33381"/>
        <v>1.1100000000000001</v>
      </c>
      <c r="BO2462" s="110">
        <f t="shared" si="33381"/>
        <v>1.1100000000000001</v>
      </c>
      <c r="BP2462" s="110">
        <f t="shared" si="33381"/>
        <v>1.1100000000000001</v>
      </c>
      <c r="BQ2462" s="110">
        <f t="shared" si="33381"/>
        <v>1.1100000000000001</v>
      </c>
      <c r="BR2462" s="110">
        <f t="shared" si="33381"/>
        <v>1.1100000000000001</v>
      </c>
      <c r="BS2462" s="110">
        <f t="shared" ref="BS2462:CF2462" si="33382">ROUNDDOWN(BS2461/$E2461,2)</f>
        <v>1.1000000000000001</v>
      </c>
      <c r="BT2462" s="110">
        <f t="shared" si="33382"/>
        <v>1.1000000000000001</v>
      </c>
      <c r="BU2462" s="110">
        <f t="shared" si="33382"/>
        <v>1.1000000000000001</v>
      </c>
      <c r="BV2462" s="110">
        <f t="shared" si="33382"/>
        <v>1.1000000000000001</v>
      </c>
      <c r="BW2462" s="110">
        <f t="shared" si="33382"/>
        <v>1.1000000000000001</v>
      </c>
      <c r="BX2462" s="110">
        <f t="shared" si="33382"/>
        <v>1.1000000000000001</v>
      </c>
      <c r="BY2462" s="110">
        <f t="shared" si="33382"/>
        <v>1.1000000000000001</v>
      </c>
      <c r="BZ2462" s="110">
        <f t="shared" si="33382"/>
        <v>1.1000000000000001</v>
      </c>
      <c r="CA2462" s="110">
        <f t="shared" si="33382"/>
        <v>1.1000000000000001</v>
      </c>
      <c r="CB2462" s="110">
        <f t="shared" si="33382"/>
        <v>1.1000000000000001</v>
      </c>
      <c r="CC2462" s="110">
        <f t="shared" si="33382"/>
        <v>1.1000000000000001</v>
      </c>
      <c r="CD2462" s="110">
        <f t="shared" si="33382"/>
        <v>1.1000000000000001</v>
      </c>
      <c r="CE2462" s="110">
        <f t="shared" si="33382"/>
        <v>1.1000000000000001</v>
      </c>
      <c r="CF2462" s="110">
        <f t="shared" si="33382"/>
        <v>1.1000000000000001</v>
      </c>
      <c r="CG2462" s="110">
        <f>ROUNDDOWN(CG2461/$E2461,2)</f>
        <v>1.1000000000000001</v>
      </c>
      <c r="CH2462" s="117">
        <f>IF(C2461="","",D2461-SUM(G2462:CG2462))</f>
        <v>5.6843418860808015E-14</v>
      </c>
      <c r="CI2462" s="112">
        <f>IF(C2461="","",SUM(G2462:CG2462))</f>
        <v>71.999999999999943</v>
      </c>
      <c r="CJ2462" s="67" t="b">
        <f>IF(C2461="","",D2461=CI2462)</f>
        <v>0</v>
      </c>
      <c r="CK2462" s="5" t="s">
        <v>1881</v>
      </c>
    </row>
    <row r="2463" spans="1:89" s="5" customFormat="1" x14ac:dyDescent="0.3">
      <c r="A2463" s="173"/>
      <c r="B2463" s="157"/>
      <c r="C2463" s="170"/>
      <c r="D2463" s="160"/>
      <c r="E2463" s="163"/>
      <c r="F2463" s="166"/>
      <c r="G2463" s="113"/>
      <c r="H2463" s="113"/>
      <c r="I2463" s="113"/>
      <c r="J2463" s="113"/>
      <c r="K2463" s="113"/>
      <c r="L2463" s="113"/>
      <c r="M2463" s="113"/>
      <c r="N2463" s="113"/>
      <c r="O2463" s="113"/>
      <c r="P2463" s="113"/>
      <c r="Q2463" s="113"/>
      <c r="R2463" s="113"/>
      <c r="S2463" s="113"/>
      <c r="T2463" s="113"/>
      <c r="U2463" s="113">
        <f t="shared" ref="U2463:CF2463" si="33383">U2461/$F2461</f>
        <v>1.5384561403508771E-2</v>
      </c>
      <c r="V2463" s="113">
        <f t="shared" si="33383"/>
        <v>1.5384561403508771E-2</v>
      </c>
      <c r="W2463" s="113">
        <f t="shared" si="33383"/>
        <v>1.5384561403508771E-2</v>
      </c>
      <c r="X2463" s="113">
        <f t="shared" si="33383"/>
        <v>1.5384561403508771E-2</v>
      </c>
      <c r="Y2463" s="113">
        <f t="shared" si="33383"/>
        <v>1.5384561403508771E-2</v>
      </c>
      <c r="Z2463" s="113">
        <f t="shared" si="33383"/>
        <v>1.5384561403508771E-2</v>
      </c>
      <c r="AA2463" s="113">
        <f t="shared" si="33383"/>
        <v>1.5384561403508771E-2</v>
      </c>
      <c r="AB2463" s="113">
        <f t="shared" si="33383"/>
        <v>1.5384561403508771E-2</v>
      </c>
      <c r="AC2463" s="113">
        <f t="shared" si="33383"/>
        <v>1.5384561403508771E-2</v>
      </c>
      <c r="AD2463" s="113">
        <f t="shared" si="33383"/>
        <v>1.5384561403508771E-2</v>
      </c>
      <c r="AE2463" s="113">
        <f t="shared" si="33383"/>
        <v>1.5384561403508771E-2</v>
      </c>
      <c r="AF2463" s="113">
        <f t="shared" si="33383"/>
        <v>1.5384561403508771E-2</v>
      </c>
      <c r="AG2463" s="113">
        <f t="shared" si="33383"/>
        <v>1.5384561403508771E-2</v>
      </c>
      <c r="AH2463" s="113">
        <f t="shared" si="33383"/>
        <v>1.5384561403508771E-2</v>
      </c>
      <c r="AI2463" s="113">
        <f t="shared" si="33383"/>
        <v>1.5384561403508771E-2</v>
      </c>
      <c r="AJ2463" s="113">
        <f t="shared" si="33383"/>
        <v>1.5384561403508771E-2</v>
      </c>
      <c r="AK2463" s="113">
        <f t="shared" si="33383"/>
        <v>1.5384561403508771E-2</v>
      </c>
      <c r="AL2463" s="113">
        <f t="shared" si="33383"/>
        <v>1.5384561403508771E-2</v>
      </c>
      <c r="AM2463" s="113">
        <f t="shared" si="33383"/>
        <v>1.5384561403508771E-2</v>
      </c>
      <c r="AN2463" s="113">
        <f t="shared" si="33383"/>
        <v>1.5384561403508771E-2</v>
      </c>
      <c r="AO2463" s="113">
        <f t="shared" si="33383"/>
        <v>1.5384561403508771E-2</v>
      </c>
      <c r="AP2463" s="113">
        <f t="shared" si="33383"/>
        <v>1.5384561403508771E-2</v>
      </c>
      <c r="AQ2463" s="113">
        <f t="shared" si="33383"/>
        <v>1.5384561403508771E-2</v>
      </c>
      <c r="AR2463" s="113">
        <f t="shared" si="33383"/>
        <v>1.5384561403508771E-2</v>
      </c>
      <c r="AS2463" s="113">
        <f t="shared" si="33383"/>
        <v>1.5384561403508771E-2</v>
      </c>
      <c r="AT2463" s="113">
        <f t="shared" si="33383"/>
        <v>1.5384561403508771E-2</v>
      </c>
      <c r="AU2463" s="113">
        <f t="shared" si="33383"/>
        <v>1.5384561403508771E-2</v>
      </c>
      <c r="AV2463" s="113">
        <f t="shared" si="33383"/>
        <v>1.5384561403508771E-2</v>
      </c>
      <c r="AW2463" s="113">
        <f t="shared" si="33383"/>
        <v>1.5384561403508771E-2</v>
      </c>
      <c r="AX2463" s="113">
        <f t="shared" si="33383"/>
        <v>1.5384561403508771E-2</v>
      </c>
      <c r="AY2463" s="113">
        <f t="shared" si="33383"/>
        <v>1.5384561403508771E-2</v>
      </c>
      <c r="AZ2463" s="113">
        <f t="shared" si="33383"/>
        <v>1.5384561403508771E-2</v>
      </c>
      <c r="BA2463" s="113">
        <f t="shared" si="33383"/>
        <v>1.5384561403508771E-2</v>
      </c>
      <c r="BB2463" s="113">
        <f t="shared" si="33383"/>
        <v>1.5384561403508771E-2</v>
      </c>
      <c r="BC2463" s="113">
        <f t="shared" si="33383"/>
        <v>1.5384561403508771E-2</v>
      </c>
      <c r="BD2463" s="113">
        <f t="shared" si="33383"/>
        <v>1.5384678362573099E-2</v>
      </c>
      <c r="BE2463" s="113">
        <f t="shared" si="33383"/>
        <v>1.5384678362573099E-2</v>
      </c>
      <c r="BF2463" s="113">
        <f t="shared" si="33383"/>
        <v>1.5384678362573099E-2</v>
      </c>
      <c r="BG2463" s="113">
        <f t="shared" si="33383"/>
        <v>1.5384678362573099E-2</v>
      </c>
      <c r="BH2463" s="113">
        <f t="shared" si="33383"/>
        <v>1.5384678362573099E-2</v>
      </c>
      <c r="BI2463" s="113">
        <f t="shared" si="33383"/>
        <v>1.5384678362573099E-2</v>
      </c>
      <c r="BJ2463" s="113">
        <f t="shared" si="33383"/>
        <v>1.5384678362573099E-2</v>
      </c>
      <c r="BK2463" s="113">
        <f t="shared" si="33383"/>
        <v>1.5384678362573099E-2</v>
      </c>
      <c r="BL2463" s="113">
        <f t="shared" si="33383"/>
        <v>1.5384678362573099E-2</v>
      </c>
      <c r="BM2463" s="113">
        <f t="shared" si="33383"/>
        <v>1.5384678362573099E-2</v>
      </c>
      <c r="BN2463" s="113">
        <f t="shared" si="33383"/>
        <v>1.5384678362573099E-2</v>
      </c>
      <c r="BO2463" s="113">
        <f t="shared" si="33383"/>
        <v>1.5384678362573099E-2</v>
      </c>
      <c r="BP2463" s="113">
        <f t="shared" si="33383"/>
        <v>1.5384678362573099E-2</v>
      </c>
      <c r="BQ2463" s="113">
        <f t="shared" si="33383"/>
        <v>1.5384678362573099E-2</v>
      </c>
      <c r="BR2463" s="113">
        <f t="shared" si="33383"/>
        <v>1.5384678362573099E-2</v>
      </c>
      <c r="BS2463" s="113">
        <f t="shared" si="33383"/>
        <v>1.5384678362573099E-2</v>
      </c>
      <c r="BT2463" s="113">
        <f t="shared" si="33383"/>
        <v>1.5384678362573099E-2</v>
      </c>
      <c r="BU2463" s="113">
        <f t="shared" si="33383"/>
        <v>1.5384678362573099E-2</v>
      </c>
      <c r="BV2463" s="113">
        <f t="shared" si="33383"/>
        <v>1.5384678362573099E-2</v>
      </c>
      <c r="BW2463" s="113">
        <f t="shared" si="33383"/>
        <v>1.5384678362573099E-2</v>
      </c>
      <c r="BX2463" s="113">
        <f t="shared" si="33383"/>
        <v>1.5384678362573099E-2</v>
      </c>
      <c r="BY2463" s="113">
        <f t="shared" si="33383"/>
        <v>1.5384678362573099E-2</v>
      </c>
      <c r="BZ2463" s="113">
        <f t="shared" si="33383"/>
        <v>1.5384678362573099E-2</v>
      </c>
      <c r="CA2463" s="113">
        <f t="shared" si="33383"/>
        <v>1.5384678362573099E-2</v>
      </c>
      <c r="CB2463" s="113">
        <f t="shared" si="33383"/>
        <v>1.5384678362573099E-2</v>
      </c>
      <c r="CC2463" s="113">
        <f t="shared" si="33383"/>
        <v>1.5384678362573099E-2</v>
      </c>
      <c r="CD2463" s="113">
        <f t="shared" si="33383"/>
        <v>1.5384678362573099E-2</v>
      </c>
      <c r="CE2463" s="113">
        <f t="shared" si="33383"/>
        <v>1.5384678362573099E-2</v>
      </c>
      <c r="CF2463" s="113">
        <f t="shared" si="33383"/>
        <v>1.5384678362573099E-2</v>
      </c>
      <c r="CG2463" s="113">
        <f t="shared" ref="CG2463" si="33384">CG2461/$F2461</f>
        <v>1.5384678362573099E-2</v>
      </c>
      <c r="CH2463" s="114">
        <f>IF(C2461="","",100%-SUM(G2463:CG2463))</f>
        <v>1.4432899320127035E-15</v>
      </c>
      <c r="CI2463" s="115">
        <f>IF(C2461="","",SUM(G2463:CG2463))</f>
        <v>0.99999999999999856</v>
      </c>
      <c r="CJ2463" s="67" t="b">
        <f>IF(C2461="","",SUM(G2463:CG2463)=CI2463)</f>
        <v>1</v>
      </c>
    </row>
    <row r="2464" spans="1:89" x14ac:dyDescent="0.3">
      <c r="A2464" s="31" t="s">
        <v>1744</v>
      </c>
      <c r="B2464" s="32" t="s">
        <v>1745</v>
      </c>
      <c r="C2464" s="33"/>
      <c r="D2464" s="33"/>
      <c r="E2464" s="37"/>
      <c r="F2464" s="84">
        <f>SUM(F2465)</f>
        <v>339619233</v>
      </c>
      <c r="G2464" s="6">
        <f t="shared" ref="G2464:BR2464" si="33385">SUM(G2465)</f>
        <v>0</v>
      </c>
      <c r="H2464" s="6">
        <f t="shared" si="33385"/>
        <v>0</v>
      </c>
      <c r="I2464" s="6">
        <f t="shared" si="33385"/>
        <v>0</v>
      </c>
      <c r="J2464" s="6">
        <f t="shared" si="33385"/>
        <v>0</v>
      </c>
      <c r="K2464" s="6">
        <f t="shared" si="33385"/>
        <v>0</v>
      </c>
      <c r="L2464" s="6">
        <f t="shared" si="33385"/>
        <v>0</v>
      </c>
      <c r="M2464" s="6">
        <f t="shared" si="33385"/>
        <v>0</v>
      </c>
      <c r="N2464" s="6">
        <f t="shared" si="33385"/>
        <v>0</v>
      </c>
      <c r="O2464" s="6">
        <f t="shared" si="33385"/>
        <v>0</v>
      </c>
      <c r="P2464" s="6">
        <f t="shared" si="33385"/>
        <v>0</v>
      </c>
      <c r="Q2464" s="6">
        <f t="shared" si="33385"/>
        <v>0</v>
      </c>
      <c r="R2464" s="6">
        <f t="shared" si="33385"/>
        <v>0</v>
      </c>
      <c r="S2464" s="6">
        <f t="shared" si="33385"/>
        <v>0</v>
      </c>
      <c r="T2464" s="6">
        <f t="shared" si="33385"/>
        <v>0</v>
      </c>
      <c r="U2464" s="6">
        <f t="shared" si="33385"/>
        <v>5224911</v>
      </c>
      <c r="V2464" s="6">
        <f t="shared" si="33385"/>
        <v>5224911</v>
      </c>
      <c r="W2464" s="6">
        <f t="shared" si="33385"/>
        <v>5224911</v>
      </c>
      <c r="X2464" s="6">
        <f t="shared" si="33385"/>
        <v>5224911</v>
      </c>
      <c r="Y2464" s="6">
        <f t="shared" si="33385"/>
        <v>5224911</v>
      </c>
      <c r="Z2464" s="6">
        <f t="shared" si="33385"/>
        <v>5224911</v>
      </c>
      <c r="AA2464" s="6">
        <f t="shared" si="33385"/>
        <v>5224911</v>
      </c>
      <c r="AB2464" s="6">
        <f t="shared" si="33385"/>
        <v>5224911</v>
      </c>
      <c r="AC2464" s="6">
        <f t="shared" si="33385"/>
        <v>5224911</v>
      </c>
      <c r="AD2464" s="6">
        <f t="shared" si="33385"/>
        <v>5224911</v>
      </c>
      <c r="AE2464" s="6">
        <f t="shared" si="33385"/>
        <v>5224911</v>
      </c>
      <c r="AF2464" s="6">
        <f t="shared" si="33385"/>
        <v>5224911</v>
      </c>
      <c r="AG2464" s="6">
        <f t="shared" si="33385"/>
        <v>5224911</v>
      </c>
      <c r="AH2464" s="6">
        <f t="shared" si="33385"/>
        <v>5224911</v>
      </c>
      <c r="AI2464" s="6">
        <f t="shared" si="33385"/>
        <v>5224911</v>
      </c>
      <c r="AJ2464" s="6">
        <f t="shared" si="33385"/>
        <v>5224911</v>
      </c>
      <c r="AK2464" s="6">
        <f t="shared" si="33385"/>
        <v>5224911</v>
      </c>
      <c r="AL2464" s="6">
        <f t="shared" si="33385"/>
        <v>5224911</v>
      </c>
      <c r="AM2464" s="6">
        <f t="shared" si="33385"/>
        <v>5224911</v>
      </c>
      <c r="AN2464" s="6">
        <f t="shared" si="33385"/>
        <v>5224911</v>
      </c>
      <c r="AO2464" s="6">
        <f t="shared" si="33385"/>
        <v>5224911</v>
      </c>
      <c r="AP2464" s="6">
        <f t="shared" si="33385"/>
        <v>5224911</v>
      </c>
      <c r="AQ2464" s="6">
        <f t="shared" si="33385"/>
        <v>5224911</v>
      </c>
      <c r="AR2464" s="6">
        <f t="shared" si="33385"/>
        <v>5224911</v>
      </c>
      <c r="AS2464" s="6">
        <f t="shared" si="33385"/>
        <v>5224911</v>
      </c>
      <c r="AT2464" s="6">
        <f t="shared" si="33385"/>
        <v>5224911</v>
      </c>
      <c r="AU2464" s="6">
        <f t="shared" si="33385"/>
        <v>5224911</v>
      </c>
      <c r="AV2464" s="6">
        <f t="shared" si="33385"/>
        <v>5224911</v>
      </c>
      <c r="AW2464" s="6">
        <f t="shared" si="33385"/>
        <v>5224911</v>
      </c>
      <c r="AX2464" s="6">
        <f t="shared" si="33385"/>
        <v>5224911</v>
      </c>
      <c r="AY2464" s="6">
        <f t="shared" si="33385"/>
        <v>5224911</v>
      </c>
      <c r="AZ2464" s="6">
        <f t="shared" si="33385"/>
        <v>5224911</v>
      </c>
      <c r="BA2464" s="6">
        <f t="shared" si="33385"/>
        <v>5224911</v>
      </c>
      <c r="BB2464" s="6">
        <f t="shared" si="33385"/>
        <v>5224911</v>
      </c>
      <c r="BC2464" s="6">
        <f t="shared" si="33385"/>
        <v>5224911</v>
      </c>
      <c r="BD2464" s="6">
        <f t="shared" si="33385"/>
        <v>5224911</v>
      </c>
      <c r="BE2464" s="6">
        <f t="shared" si="33385"/>
        <v>5224911</v>
      </c>
      <c r="BF2464" s="6">
        <f t="shared" si="33385"/>
        <v>5224911</v>
      </c>
      <c r="BG2464" s="6">
        <f t="shared" si="33385"/>
        <v>5224911</v>
      </c>
      <c r="BH2464" s="6">
        <f t="shared" si="33385"/>
        <v>5224911</v>
      </c>
      <c r="BI2464" s="6">
        <f t="shared" si="33385"/>
        <v>5224911</v>
      </c>
      <c r="BJ2464" s="6">
        <f t="shared" si="33385"/>
        <v>5224911</v>
      </c>
      <c r="BK2464" s="6">
        <f t="shared" si="33385"/>
        <v>5224911</v>
      </c>
      <c r="BL2464" s="6">
        <f t="shared" si="33385"/>
        <v>5224911</v>
      </c>
      <c r="BM2464" s="6">
        <f t="shared" si="33385"/>
        <v>5224911</v>
      </c>
      <c r="BN2464" s="6">
        <f t="shared" si="33385"/>
        <v>5224911</v>
      </c>
      <c r="BO2464" s="6">
        <f t="shared" si="33385"/>
        <v>5224911</v>
      </c>
      <c r="BP2464" s="6">
        <f t="shared" si="33385"/>
        <v>5224912</v>
      </c>
      <c r="BQ2464" s="6">
        <f t="shared" si="33385"/>
        <v>5224912</v>
      </c>
      <c r="BR2464" s="6">
        <f t="shared" si="33385"/>
        <v>5224912</v>
      </c>
      <c r="BS2464" s="6">
        <f t="shared" ref="BS2464:CG2464" si="33386">SUM(BS2465)</f>
        <v>5224912</v>
      </c>
      <c r="BT2464" s="6">
        <f t="shared" si="33386"/>
        <v>5224912</v>
      </c>
      <c r="BU2464" s="6">
        <f t="shared" si="33386"/>
        <v>5224912</v>
      </c>
      <c r="BV2464" s="6">
        <f t="shared" si="33386"/>
        <v>5224912</v>
      </c>
      <c r="BW2464" s="6">
        <f t="shared" si="33386"/>
        <v>5224912</v>
      </c>
      <c r="BX2464" s="6">
        <f t="shared" si="33386"/>
        <v>5224912</v>
      </c>
      <c r="BY2464" s="6">
        <f t="shared" si="33386"/>
        <v>5224912</v>
      </c>
      <c r="BZ2464" s="6">
        <f t="shared" si="33386"/>
        <v>5224912</v>
      </c>
      <c r="CA2464" s="6">
        <f t="shared" si="33386"/>
        <v>5224912</v>
      </c>
      <c r="CB2464" s="6">
        <f t="shared" si="33386"/>
        <v>5224912</v>
      </c>
      <c r="CC2464" s="6">
        <f t="shared" si="33386"/>
        <v>5224912</v>
      </c>
      <c r="CD2464" s="6">
        <f t="shared" si="33386"/>
        <v>5224912</v>
      </c>
      <c r="CE2464" s="6">
        <f t="shared" si="33386"/>
        <v>5224912</v>
      </c>
      <c r="CF2464" s="6">
        <f t="shared" si="33386"/>
        <v>5224912</v>
      </c>
      <c r="CG2464" s="6">
        <f t="shared" si="33386"/>
        <v>5224912</v>
      </c>
      <c r="CH2464" s="107">
        <f>F2464-SUM(G2464:CG2464)</f>
        <v>0</v>
      </c>
      <c r="CI2464" s="107" t="str">
        <f>IF(C2464="","",SUM(G2464:CG2464))</f>
        <v/>
      </c>
      <c r="CJ2464" s="67" t="str">
        <f>IF(C2464="","",F2464=CI2464)</f>
        <v/>
      </c>
    </row>
    <row r="2465" spans="1:89" s="5" customFormat="1" ht="15" customHeight="1" x14ac:dyDescent="0.3">
      <c r="A2465" s="171" t="s">
        <v>1746</v>
      </c>
      <c r="B2465" s="155" t="s">
        <v>1747</v>
      </c>
      <c r="C2465" s="168" t="s">
        <v>163</v>
      </c>
      <c r="D2465" s="158">
        <v>1</v>
      </c>
      <c r="E2465" s="161">
        <v>339619233</v>
      </c>
      <c r="F2465" s="164">
        <f t="shared" ref="F2465" si="33387">ROUND(E2465*D2465,0)</f>
        <v>339619233</v>
      </c>
      <c r="G2465" s="108"/>
      <c r="H2465" s="108"/>
      <c r="I2465" s="108"/>
      <c r="J2465" s="108"/>
      <c r="K2465" s="108"/>
      <c r="L2465" s="108"/>
      <c r="M2465" s="108"/>
      <c r="N2465" s="108"/>
      <c r="O2465" s="108"/>
      <c r="P2465" s="108"/>
      <c r="Q2465" s="108"/>
      <c r="R2465" s="108"/>
      <c r="S2465" s="108"/>
      <c r="T2465" s="108"/>
      <c r="U2465" s="108">
        <f t="shared" ref="U2465:BO2465" si="33388">ROUND($F2465/65,0)</f>
        <v>5224911</v>
      </c>
      <c r="V2465" s="108">
        <f t="shared" si="33388"/>
        <v>5224911</v>
      </c>
      <c r="W2465" s="108">
        <f t="shared" si="33388"/>
        <v>5224911</v>
      </c>
      <c r="X2465" s="108">
        <f t="shared" si="33388"/>
        <v>5224911</v>
      </c>
      <c r="Y2465" s="108">
        <f t="shared" si="33388"/>
        <v>5224911</v>
      </c>
      <c r="Z2465" s="108">
        <f t="shared" si="33388"/>
        <v>5224911</v>
      </c>
      <c r="AA2465" s="108">
        <f t="shared" si="33388"/>
        <v>5224911</v>
      </c>
      <c r="AB2465" s="108">
        <f t="shared" si="33388"/>
        <v>5224911</v>
      </c>
      <c r="AC2465" s="108">
        <f t="shared" si="33388"/>
        <v>5224911</v>
      </c>
      <c r="AD2465" s="108">
        <f t="shared" si="33388"/>
        <v>5224911</v>
      </c>
      <c r="AE2465" s="108">
        <f t="shared" si="33388"/>
        <v>5224911</v>
      </c>
      <c r="AF2465" s="108">
        <f t="shared" si="33388"/>
        <v>5224911</v>
      </c>
      <c r="AG2465" s="108">
        <f t="shared" si="33388"/>
        <v>5224911</v>
      </c>
      <c r="AH2465" s="108">
        <f t="shared" si="33388"/>
        <v>5224911</v>
      </c>
      <c r="AI2465" s="108">
        <f t="shared" si="33388"/>
        <v>5224911</v>
      </c>
      <c r="AJ2465" s="108">
        <f t="shared" si="33388"/>
        <v>5224911</v>
      </c>
      <c r="AK2465" s="108">
        <f t="shared" si="33388"/>
        <v>5224911</v>
      </c>
      <c r="AL2465" s="108">
        <f t="shared" si="33388"/>
        <v>5224911</v>
      </c>
      <c r="AM2465" s="108">
        <f t="shared" si="33388"/>
        <v>5224911</v>
      </c>
      <c r="AN2465" s="108">
        <f t="shared" si="33388"/>
        <v>5224911</v>
      </c>
      <c r="AO2465" s="108">
        <f t="shared" si="33388"/>
        <v>5224911</v>
      </c>
      <c r="AP2465" s="108">
        <f t="shared" si="33388"/>
        <v>5224911</v>
      </c>
      <c r="AQ2465" s="108">
        <f t="shared" si="33388"/>
        <v>5224911</v>
      </c>
      <c r="AR2465" s="108">
        <f t="shared" si="33388"/>
        <v>5224911</v>
      </c>
      <c r="AS2465" s="108">
        <f t="shared" si="33388"/>
        <v>5224911</v>
      </c>
      <c r="AT2465" s="108">
        <f t="shared" si="33388"/>
        <v>5224911</v>
      </c>
      <c r="AU2465" s="108">
        <f t="shared" si="33388"/>
        <v>5224911</v>
      </c>
      <c r="AV2465" s="108">
        <f t="shared" si="33388"/>
        <v>5224911</v>
      </c>
      <c r="AW2465" s="108">
        <f t="shared" si="33388"/>
        <v>5224911</v>
      </c>
      <c r="AX2465" s="108">
        <f t="shared" si="33388"/>
        <v>5224911</v>
      </c>
      <c r="AY2465" s="108">
        <f t="shared" si="33388"/>
        <v>5224911</v>
      </c>
      <c r="AZ2465" s="108">
        <f t="shared" si="33388"/>
        <v>5224911</v>
      </c>
      <c r="BA2465" s="108">
        <f t="shared" si="33388"/>
        <v>5224911</v>
      </c>
      <c r="BB2465" s="108">
        <f t="shared" si="33388"/>
        <v>5224911</v>
      </c>
      <c r="BC2465" s="108">
        <f t="shared" si="33388"/>
        <v>5224911</v>
      </c>
      <c r="BD2465" s="108">
        <f t="shared" si="33388"/>
        <v>5224911</v>
      </c>
      <c r="BE2465" s="108">
        <f t="shared" si="33388"/>
        <v>5224911</v>
      </c>
      <c r="BF2465" s="108">
        <f t="shared" si="33388"/>
        <v>5224911</v>
      </c>
      <c r="BG2465" s="108">
        <f t="shared" si="33388"/>
        <v>5224911</v>
      </c>
      <c r="BH2465" s="108">
        <f t="shared" si="33388"/>
        <v>5224911</v>
      </c>
      <c r="BI2465" s="108">
        <f t="shared" si="33388"/>
        <v>5224911</v>
      </c>
      <c r="BJ2465" s="108">
        <f t="shared" si="33388"/>
        <v>5224911</v>
      </c>
      <c r="BK2465" s="108">
        <f t="shared" si="33388"/>
        <v>5224911</v>
      </c>
      <c r="BL2465" s="108">
        <f t="shared" si="33388"/>
        <v>5224911</v>
      </c>
      <c r="BM2465" s="108">
        <f t="shared" si="33388"/>
        <v>5224911</v>
      </c>
      <c r="BN2465" s="108">
        <f t="shared" si="33388"/>
        <v>5224911</v>
      </c>
      <c r="BO2465" s="108">
        <f t="shared" si="33388"/>
        <v>5224911</v>
      </c>
      <c r="BP2465" s="108">
        <f t="shared" ref="BP2465:CF2465" si="33389">ROUNDUP($F2465/65,0)</f>
        <v>5224912</v>
      </c>
      <c r="BQ2465" s="108">
        <f t="shared" si="33389"/>
        <v>5224912</v>
      </c>
      <c r="BR2465" s="108">
        <f t="shared" si="33389"/>
        <v>5224912</v>
      </c>
      <c r="BS2465" s="108">
        <f t="shared" si="33389"/>
        <v>5224912</v>
      </c>
      <c r="BT2465" s="108">
        <f t="shared" si="33389"/>
        <v>5224912</v>
      </c>
      <c r="BU2465" s="108">
        <f t="shared" si="33389"/>
        <v>5224912</v>
      </c>
      <c r="BV2465" s="108">
        <f t="shared" si="33389"/>
        <v>5224912</v>
      </c>
      <c r="BW2465" s="108">
        <f t="shared" si="33389"/>
        <v>5224912</v>
      </c>
      <c r="BX2465" s="108">
        <f t="shared" si="33389"/>
        <v>5224912</v>
      </c>
      <c r="BY2465" s="108">
        <f t="shared" si="33389"/>
        <v>5224912</v>
      </c>
      <c r="BZ2465" s="108">
        <f t="shared" si="33389"/>
        <v>5224912</v>
      </c>
      <c r="CA2465" s="108">
        <f t="shared" si="33389"/>
        <v>5224912</v>
      </c>
      <c r="CB2465" s="108">
        <f t="shared" si="33389"/>
        <v>5224912</v>
      </c>
      <c r="CC2465" s="108">
        <f t="shared" si="33389"/>
        <v>5224912</v>
      </c>
      <c r="CD2465" s="108">
        <f t="shared" si="33389"/>
        <v>5224912</v>
      </c>
      <c r="CE2465" s="108">
        <f t="shared" si="33389"/>
        <v>5224912</v>
      </c>
      <c r="CF2465" s="108">
        <f t="shared" si="33389"/>
        <v>5224912</v>
      </c>
      <c r="CG2465" s="108">
        <f>ROUNDUP($F2465/65,0)</f>
        <v>5224912</v>
      </c>
      <c r="CH2465" s="109">
        <f>IF(C2465="","",F2465-SUM(G2465:CG2465))</f>
        <v>0</v>
      </c>
      <c r="CI2465" s="107">
        <f>IF(C2465="","",SUM(G2465:CG2465))</f>
        <v>339619233</v>
      </c>
      <c r="CJ2465" s="67" t="b">
        <f>IF(C2465="","",F2465=CI2465)</f>
        <v>1</v>
      </c>
    </row>
    <row r="2466" spans="1:89" s="5" customFormat="1" x14ac:dyDescent="0.3">
      <c r="A2466" s="172"/>
      <c r="B2466" s="156"/>
      <c r="C2466" s="169"/>
      <c r="D2466" s="159"/>
      <c r="E2466" s="162"/>
      <c r="F2466" s="165"/>
      <c r="G2466" s="119"/>
      <c r="H2466" s="119"/>
      <c r="I2466" s="119"/>
      <c r="J2466" s="119"/>
      <c r="K2466" s="119"/>
      <c r="L2466" s="119"/>
      <c r="M2466" s="119"/>
      <c r="N2466" s="119"/>
      <c r="O2466" s="119"/>
      <c r="P2466" s="119"/>
      <c r="Q2466" s="119"/>
      <c r="R2466" s="119"/>
      <c r="S2466" s="119"/>
      <c r="T2466" s="119"/>
      <c r="U2466" s="110">
        <f t="shared" ref="U2466:BC2466" si="33390">ROUND(U2465/$E2465,2)</f>
        <v>0.02</v>
      </c>
      <c r="V2466" s="110">
        <f t="shared" si="33390"/>
        <v>0.02</v>
      </c>
      <c r="W2466" s="110">
        <f t="shared" si="33390"/>
        <v>0.02</v>
      </c>
      <c r="X2466" s="119">
        <f t="shared" si="33390"/>
        <v>0.02</v>
      </c>
      <c r="Y2466" s="110">
        <f t="shared" si="33390"/>
        <v>0.02</v>
      </c>
      <c r="Z2466" s="110">
        <f t="shared" si="33390"/>
        <v>0.02</v>
      </c>
      <c r="AA2466" s="110">
        <f t="shared" si="33390"/>
        <v>0.02</v>
      </c>
      <c r="AB2466" s="110">
        <f t="shared" si="33390"/>
        <v>0.02</v>
      </c>
      <c r="AC2466" s="110">
        <f t="shared" si="33390"/>
        <v>0.02</v>
      </c>
      <c r="AD2466" s="110">
        <f t="shared" si="33390"/>
        <v>0.02</v>
      </c>
      <c r="AE2466" s="110">
        <f t="shared" si="33390"/>
        <v>0.02</v>
      </c>
      <c r="AF2466" s="110">
        <f t="shared" si="33390"/>
        <v>0.02</v>
      </c>
      <c r="AG2466" s="119">
        <f t="shared" si="33390"/>
        <v>0.02</v>
      </c>
      <c r="AH2466" s="110">
        <f t="shared" si="33390"/>
        <v>0.02</v>
      </c>
      <c r="AI2466" s="110">
        <f t="shared" si="33390"/>
        <v>0.02</v>
      </c>
      <c r="AJ2466" s="110">
        <f t="shared" si="33390"/>
        <v>0.02</v>
      </c>
      <c r="AK2466" s="119">
        <f t="shared" si="33390"/>
        <v>0.02</v>
      </c>
      <c r="AL2466" s="110">
        <f t="shared" si="33390"/>
        <v>0.02</v>
      </c>
      <c r="AM2466" s="110">
        <f t="shared" si="33390"/>
        <v>0.02</v>
      </c>
      <c r="AN2466" s="110">
        <f t="shared" si="33390"/>
        <v>0.02</v>
      </c>
      <c r="AO2466" s="110">
        <f t="shared" si="33390"/>
        <v>0.02</v>
      </c>
      <c r="AP2466" s="110">
        <f t="shared" si="33390"/>
        <v>0.02</v>
      </c>
      <c r="AQ2466" s="110">
        <f t="shared" si="33390"/>
        <v>0.02</v>
      </c>
      <c r="AR2466" s="110">
        <f t="shared" si="33390"/>
        <v>0.02</v>
      </c>
      <c r="AS2466" s="110">
        <f t="shared" si="33390"/>
        <v>0.02</v>
      </c>
      <c r="AT2466" s="119">
        <f t="shared" si="33390"/>
        <v>0.02</v>
      </c>
      <c r="AU2466" s="110">
        <f t="shared" si="33390"/>
        <v>0.02</v>
      </c>
      <c r="AV2466" s="110">
        <f t="shared" si="33390"/>
        <v>0.02</v>
      </c>
      <c r="AW2466" s="110">
        <f t="shared" si="33390"/>
        <v>0.02</v>
      </c>
      <c r="AX2466" s="119">
        <f t="shared" si="33390"/>
        <v>0.02</v>
      </c>
      <c r="AY2466" s="110">
        <f t="shared" si="33390"/>
        <v>0.02</v>
      </c>
      <c r="AZ2466" s="110">
        <f t="shared" si="33390"/>
        <v>0.02</v>
      </c>
      <c r="BA2466" s="110">
        <f t="shared" si="33390"/>
        <v>0.02</v>
      </c>
      <c r="BB2466" s="110">
        <f t="shared" si="33390"/>
        <v>0.02</v>
      </c>
      <c r="BC2466" s="119">
        <f t="shared" si="33390"/>
        <v>0.02</v>
      </c>
      <c r="BD2466" s="110">
        <f t="shared" ref="BD2466:CF2466" si="33391">ROUNDDOWN(BD2465/$E2465,2)</f>
        <v>0.01</v>
      </c>
      <c r="BE2466" s="110">
        <f t="shared" si="33391"/>
        <v>0.01</v>
      </c>
      <c r="BF2466" s="110">
        <f t="shared" si="33391"/>
        <v>0.01</v>
      </c>
      <c r="BG2466" s="119">
        <f t="shared" si="33391"/>
        <v>0.01</v>
      </c>
      <c r="BH2466" s="110">
        <f t="shared" si="33391"/>
        <v>0.01</v>
      </c>
      <c r="BI2466" s="110">
        <f t="shared" si="33391"/>
        <v>0.01</v>
      </c>
      <c r="BJ2466" s="110">
        <f t="shared" si="33391"/>
        <v>0.01</v>
      </c>
      <c r="BK2466" s="119">
        <f t="shared" si="33391"/>
        <v>0.01</v>
      </c>
      <c r="BL2466" s="110">
        <f t="shared" si="33391"/>
        <v>0.01</v>
      </c>
      <c r="BM2466" s="110">
        <f t="shared" si="33391"/>
        <v>0.01</v>
      </c>
      <c r="BN2466" s="110">
        <f t="shared" si="33391"/>
        <v>0.01</v>
      </c>
      <c r="BO2466" s="110">
        <f t="shared" si="33391"/>
        <v>0.01</v>
      </c>
      <c r="BP2466" s="119">
        <f t="shared" si="33391"/>
        <v>0.01</v>
      </c>
      <c r="BQ2466" s="110">
        <f t="shared" si="33391"/>
        <v>0.01</v>
      </c>
      <c r="BR2466" s="110">
        <f t="shared" si="33391"/>
        <v>0.01</v>
      </c>
      <c r="BS2466" s="110">
        <f t="shared" si="33391"/>
        <v>0.01</v>
      </c>
      <c r="BT2466" s="110">
        <f t="shared" si="33391"/>
        <v>0.01</v>
      </c>
      <c r="BU2466" s="110">
        <f t="shared" si="33391"/>
        <v>0.01</v>
      </c>
      <c r="BV2466" s="110">
        <f t="shared" si="33391"/>
        <v>0.01</v>
      </c>
      <c r="BW2466" s="110">
        <f t="shared" si="33391"/>
        <v>0.01</v>
      </c>
      <c r="BX2466" s="110">
        <f t="shared" si="33391"/>
        <v>0.01</v>
      </c>
      <c r="BY2466" s="110">
        <f t="shared" si="33391"/>
        <v>0.01</v>
      </c>
      <c r="BZ2466" s="110">
        <f t="shared" si="33391"/>
        <v>0.01</v>
      </c>
      <c r="CA2466" s="110">
        <f t="shared" si="33391"/>
        <v>0.01</v>
      </c>
      <c r="CB2466" s="110">
        <f t="shared" si="33391"/>
        <v>0.01</v>
      </c>
      <c r="CC2466" s="110">
        <f t="shared" si="33391"/>
        <v>0.01</v>
      </c>
      <c r="CD2466" s="110">
        <f t="shared" si="33391"/>
        <v>0.01</v>
      </c>
      <c r="CE2466" s="110">
        <f t="shared" si="33391"/>
        <v>0.01</v>
      </c>
      <c r="CF2466" s="110">
        <f t="shared" si="33391"/>
        <v>0.01</v>
      </c>
      <c r="CG2466" s="110">
        <f>ROUNDDOWN(CG2465/$E2465,2)</f>
        <v>0.01</v>
      </c>
      <c r="CH2466" s="111">
        <f>IF(C2465="","",D2465-SUM(G2466:CG2466))</f>
        <v>-4.4408920985006262E-16</v>
      </c>
      <c r="CI2466" s="112">
        <f>IF(C2465="","",SUM(G2466:CG2466))</f>
        <v>1.0000000000000004</v>
      </c>
      <c r="CJ2466" s="67" t="b">
        <f>IF(C2465="","",D2465=CI2466)</f>
        <v>1</v>
      </c>
    </row>
    <row r="2467" spans="1:89" s="5" customFormat="1" x14ac:dyDescent="0.3">
      <c r="A2467" s="173"/>
      <c r="B2467" s="157"/>
      <c r="C2467" s="170"/>
      <c r="D2467" s="160"/>
      <c r="E2467" s="163"/>
      <c r="F2467" s="166"/>
      <c r="G2467" s="113"/>
      <c r="H2467" s="113"/>
      <c r="I2467" s="113"/>
      <c r="J2467" s="113"/>
      <c r="K2467" s="113"/>
      <c r="L2467" s="113"/>
      <c r="M2467" s="113"/>
      <c r="N2467" s="113"/>
      <c r="O2467" s="113"/>
      <c r="P2467" s="113"/>
      <c r="Q2467" s="113"/>
      <c r="R2467" s="113"/>
      <c r="S2467" s="113"/>
      <c r="T2467" s="113"/>
      <c r="U2467" s="113">
        <f t="shared" ref="U2467:CF2467" si="33392">U2465/$F2465</f>
        <v>1.5384614569222585E-2</v>
      </c>
      <c r="V2467" s="113">
        <f t="shared" si="33392"/>
        <v>1.5384614569222585E-2</v>
      </c>
      <c r="W2467" s="113">
        <f t="shared" si="33392"/>
        <v>1.5384614569222585E-2</v>
      </c>
      <c r="X2467" s="113">
        <f t="shared" si="33392"/>
        <v>1.5384614569222585E-2</v>
      </c>
      <c r="Y2467" s="113">
        <f t="shared" si="33392"/>
        <v>1.5384614569222585E-2</v>
      </c>
      <c r="Z2467" s="113">
        <f t="shared" si="33392"/>
        <v>1.5384614569222585E-2</v>
      </c>
      <c r="AA2467" s="113">
        <f t="shared" si="33392"/>
        <v>1.5384614569222585E-2</v>
      </c>
      <c r="AB2467" s="113">
        <f t="shared" si="33392"/>
        <v>1.5384614569222585E-2</v>
      </c>
      <c r="AC2467" s="113">
        <f t="shared" si="33392"/>
        <v>1.5384614569222585E-2</v>
      </c>
      <c r="AD2467" s="113">
        <f t="shared" si="33392"/>
        <v>1.5384614569222585E-2</v>
      </c>
      <c r="AE2467" s="113">
        <f t="shared" si="33392"/>
        <v>1.5384614569222585E-2</v>
      </c>
      <c r="AF2467" s="113">
        <f t="shared" si="33392"/>
        <v>1.5384614569222585E-2</v>
      </c>
      <c r="AG2467" s="113">
        <f t="shared" si="33392"/>
        <v>1.5384614569222585E-2</v>
      </c>
      <c r="AH2467" s="113">
        <f t="shared" si="33392"/>
        <v>1.5384614569222585E-2</v>
      </c>
      <c r="AI2467" s="113">
        <f t="shared" si="33392"/>
        <v>1.5384614569222585E-2</v>
      </c>
      <c r="AJ2467" s="113">
        <f t="shared" si="33392"/>
        <v>1.5384614569222585E-2</v>
      </c>
      <c r="AK2467" s="113">
        <f t="shared" si="33392"/>
        <v>1.5384614569222585E-2</v>
      </c>
      <c r="AL2467" s="113">
        <f t="shared" si="33392"/>
        <v>1.5384614569222585E-2</v>
      </c>
      <c r="AM2467" s="113">
        <f t="shared" si="33392"/>
        <v>1.5384614569222585E-2</v>
      </c>
      <c r="AN2467" s="113">
        <f t="shared" si="33392"/>
        <v>1.5384614569222585E-2</v>
      </c>
      <c r="AO2467" s="113">
        <f t="shared" si="33392"/>
        <v>1.5384614569222585E-2</v>
      </c>
      <c r="AP2467" s="113">
        <f t="shared" si="33392"/>
        <v>1.5384614569222585E-2</v>
      </c>
      <c r="AQ2467" s="113">
        <f t="shared" si="33392"/>
        <v>1.5384614569222585E-2</v>
      </c>
      <c r="AR2467" s="113">
        <f t="shared" si="33392"/>
        <v>1.5384614569222585E-2</v>
      </c>
      <c r="AS2467" s="113">
        <f t="shared" si="33392"/>
        <v>1.5384614569222585E-2</v>
      </c>
      <c r="AT2467" s="113">
        <f t="shared" si="33392"/>
        <v>1.5384614569222585E-2</v>
      </c>
      <c r="AU2467" s="113">
        <f t="shared" si="33392"/>
        <v>1.5384614569222585E-2</v>
      </c>
      <c r="AV2467" s="113">
        <f t="shared" si="33392"/>
        <v>1.5384614569222585E-2</v>
      </c>
      <c r="AW2467" s="113">
        <f t="shared" si="33392"/>
        <v>1.5384614569222585E-2</v>
      </c>
      <c r="AX2467" s="113">
        <f t="shared" si="33392"/>
        <v>1.5384614569222585E-2</v>
      </c>
      <c r="AY2467" s="113">
        <f t="shared" si="33392"/>
        <v>1.5384614569222585E-2</v>
      </c>
      <c r="AZ2467" s="113">
        <f t="shared" si="33392"/>
        <v>1.5384614569222585E-2</v>
      </c>
      <c r="BA2467" s="113">
        <f t="shared" si="33392"/>
        <v>1.5384614569222585E-2</v>
      </c>
      <c r="BB2467" s="113">
        <f t="shared" si="33392"/>
        <v>1.5384614569222585E-2</v>
      </c>
      <c r="BC2467" s="113">
        <f t="shared" si="33392"/>
        <v>1.5384614569222585E-2</v>
      </c>
      <c r="BD2467" s="113">
        <f t="shared" si="33392"/>
        <v>1.5384614569222585E-2</v>
      </c>
      <c r="BE2467" s="113">
        <f t="shared" si="33392"/>
        <v>1.5384614569222585E-2</v>
      </c>
      <c r="BF2467" s="113">
        <f t="shared" si="33392"/>
        <v>1.5384614569222585E-2</v>
      </c>
      <c r="BG2467" s="113">
        <f t="shared" si="33392"/>
        <v>1.5384614569222585E-2</v>
      </c>
      <c r="BH2467" s="113">
        <f t="shared" si="33392"/>
        <v>1.5384614569222585E-2</v>
      </c>
      <c r="BI2467" s="113">
        <f t="shared" si="33392"/>
        <v>1.5384614569222585E-2</v>
      </c>
      <c r="BJ2467" s="113">
        <f t="shared" si="33392"/>
        <v>1.5384614569222585E-2</v>
      </c>
      <c r="BK2467" s="113">
        <f t="shared" si="33392"/>
        <v>1.5384614569222585E-2</v>
      </c>
      <c r="BL2467" s="113">
        <f t="shared" si="33392"/>
        <v>1.5384614569222585E-2</v>
      </c>
      <c r="BM2467" s="113">
        <f t="shared" si="33392"/>
        <v>1.5384614569222585E-2</v>
      </c>
      <c r="BN2467" s="113">
        <f t="shared" si="33392"/>
        <v>1.5384614569222585E-2</v>
      </c>
      <c r="BO2467" s="113">
        <f t="shared" si="33392"/>
        <v>1.5384614569222585E-2</v>
      </c>
      <c r="BP2467" s="113">
        <f t="shared" si="33392"/>
        <v>1.5384617513696582E-2</v>
      </c>
      <c r="BQ2467" s="113">
        <f t="shared" si="33392"/>
        <v>1.5384617513696582E-2</v>
      </c>
      <c r="BR2467" s="113">
        <f t="shared" si="33392"/>
        <v>1.5384617513696582E-2</v>
      </c>
      <c r="BS2467" s="113">
        <f t="shared" si="33392"/>
        <v>1.5384617513696582E-2</v>
      </c>
      <c r="BT2467" s="113">
        <f t="shared" si="33392"/>
        <v>1.5384617513696582E-2</v>
      </c>
      <c r="BU2467" s="113">
        <f t="shared" si="33392"/>
        <v>1.5384617513696582E-2</v>
      </c>
      <c r="BV2467" s="113">
        <f t="shared" si="33392"/>
        <v>1.5384617513696582E-2</v>
      </c>
      <c r="BW2467" s="113">
        <f t="shared" si="33392"/>
        <v>1.5384617513696582E-2</v>
      </c>
      <c r="BX2467" s="113">
        <f t="shared" si="33392"/>
        <v>1.5384617513696582E-2</v>
      </c>
      <c r="BY2467" s="113">
        <f t="shared" si="33392"/>
        <v>1.5384617513696582E-2</v>
      </c>
      <c r="BZ2467" s="113">
        <f t="shared" si="33392"/>
        <v>1.5384617513696582E-2</v>
      </c>
      <c r="CA2467" s="113">
        <f t="shared" si="33392"/>
        <v>1.5384617513696582E-2</v>
      </c>
      <c r="CB2467" s="113">
        <f t="shared" si="33392"/>
        <v>1.5384617513696582E-2</v>
      </c>
      <c r="CC2467" s="113">
        <f t="shared" si="33392"/>
        <v>1.5384617513696582E-2</v>
      </c>
      <c r="CD2467" s="113">
        <f t="shared" si="33392"/>
        <v>1.5384617513696582E-2</v>
      </c>
      <c r="CE2467" s="113">
        <f t="shared" si="33392"/>
        <v>1.5384617513696582E-2</v>
      </c>
      <c r="CF2467" s="113">
        <f t="shared" si="33392"/>
        <v>1.5384617513696582E-2</v>
      </c>
      <c r="CG2467" s="113">
        <f t="shared" ref="CG2467" si="33393">CG2465/$F2465</f>
        <v>1.5384617513696582E-2</v>
      </c>
      <c r="CH2467" s="114">
        <f>IF(C2465="","",100%-SUM(G2467:CG2467))</f>
        <v>4.4408920985006262E-16</v>
      </c>
      <c r="CI2467" s="115">
        <f>IF(C2465="","",SUM(G2467:CG2467))</f>
        <v>0.99999999999999956</v>
      </c>
      <c r="CJ2467" s="67" t="b">
        <f>IF(C2465="","",SUM(G2467:CG2467)=CI2467)</f>
        <v>1</v>
      </c>
    </row>
    <row r="2468" spans="1:89" x14ac:dyDescent="0.3">
      <c r="A2468" s="31" t="s">
        <v>1748</v>
      </c>
      <c r="B2468" s="32" t="s">
        <v>1749</v>
      </c>
      <c r="C2468" s="33"/>
      <c r="D2468" s="33"/>
      <c r="E2468" s="37" t="s">
        <v>8</v>
      </c>
      <c r="F2468" s="84">
        <f>SUM(F2469:F2480)</f>
        <v>68655000</v>
      </c>
      <c r="G2468" s="6">
        <f t="shared" ref="G2468:BR2468" si="33394">SUM(G2469+G2472+G2475+G2478)</f>
        <v>0</v>
      </c>
      <c r="H2468" s="6">
        <f t="shared" si="33394"/>
        <v>0</v>
      </c>
      <c r="I2468" s="6">
        <f t="shared" si="33394"/>
        <v>0</v>
      </c>
      <c r="J2468" s="6">
        <f t="shared" si="33394"/>
        <v>0</v>
      </c>
      <c r="K2468" s="6">
        <f t="shared" si="33394"/>
        <v>0</v>
      </c>
      <c r="L2468" s="6">
        <f t="shared" si="33394"/>
        <v>0</v>
      </c>
      <c r="M2468" s="6">
        <f t="shared" si="33394"/>
        <v>0</v>
      </c>
      <c r="N2468" s="6">
        <f t="shared" si="33394"/>
        <v>0</v>
      </c>
      <c r="O2468" s="6">
        <f t="shared" si="33394"/>
        <v>0</v>
      </c>
      <c r="P2468" s="6">
        <f t="shared" si="33394"/>
        <v>0</v>
      </c>
      <c r="Q2468" s="6">
        <f t="shared" si="33394"/>
        <v>0</v>
      </c>
      <c r="R2468" s="6">
        <f t="shared" si="33394"/>
        <v>0</v>
      </c>
      <c r="S2468" s="6">
        <f t="shared" si="33394"/>
        <v>0</v>
      </c>
      <c r="T2468" s="6">
        <f t="shared" si="33394"/>
        <v>0</v>
      </c>
      <c r="U2468" s="6">
        <f t="shared" si="33394"/>
        <v>1056230</v>
      </c>
      <c r="V2468" s="6">
        <f t="shared" si="33394"/>
        <v>1056230</v>
      </c>
      <c r="W2468" s="6">
        <f t="shared" si="33394"/>
        <v>1056230</v>
      </c>
      <c r="X2468" s="6">
        <f t="shared" si="33394"/>
        <v>1056230</v>
      </c>
      <c r="Y2468" s="6">
        <f t="shared" si="33394"/>
        <v>1056230</v>
      </c>
      <c r="Z2468" s="6">
        <f t="shared" si="33394"/>
        <v>1056230</v>
      </c>
      <c r="AA2468" s="6">
        <f t="shared" si="33394"/>
        <v>1056230</v>
      </c>
      <c r="AB2468" s="6">
        <f t="shared" si="33394"/>
        <v>1056230</v>
      </c>
      <c r="AC2468" s="6">
        <f t="shared" si="33394"/>
        <v>1056230</v>
      </c>
      <c r="AD2468" s="6">
        <f t="shared" si="33394"/>
        <v>1056230</v>
      </c>
      <c r="AE2468" s="6">
        <f t="shared" si="33394"/>
        <v>1056230</v>
      </c>
      <c r="AF2468" s="6">
        <f t="shared" si="33394"/>
        <v>1056230</v>
      </c>
      <c r="AG2468" s="6">
        <f t="shared" si="33394"/>
        <v>1056230</v>
      </c>
      <c r="AH2468" s="6">
        <f t="shared" si="33394"/>
        <v>1056230</v>
      </c>
      <c r="AI2468" s="6">
        <f t="shared" si="33394"/>
        <v>1056230</v>
      </c>
      <c r="AJ2468" s="6">
        <f t="shared" si="33394"/>
        <v>1056230</v>
      </c>
      <c r="AK2468" s="6">
        <f t="shared" si="33394"/>
        <v>1056230</v>
      </c>
      <c r="AL2468" s="6">
        <f t="shared" si="33394"/>
        <v>1056230</v>
      </c>
      <c r="AM2468" s="6">
        <f t="shared" si="33394"/>
        <v>1056230</v>
      </c>
      <c r="AN2468" s="6">
        <f t="shared" si="33394"/>
        <v>1056230</v>
      </c>
      <c r="AO2468" s="6">
        <f t="shared" si="33394"/>
        <v>1056230</v>
      </c>
      <c r="AP2468" s="6">
        <f t="shared" si="33394"/>
        <v>1056230</v>
      </c>
      <c r="AQ2468" s="6">
        <f t="shared" si="33394"/>
        <v>1056230</v>
      </c>
      <c r="AR2468" s="6">
        <f t="shared" si="33394"/>
        <v>1056230</v>
      </c>
      <c r="AS2468" s="6">
        <f t="shared" si="33394"/>
        <v>1056230</v>
      </c>
      <c r="AT2468" s="6">
        <f t="shared" si="33394"/>
        <v>1056230</v>
      </c>
      <c r="AU2468" s="6">
        <f t="shared" si="33394"/>
        <v>1056230</v>
      </c>
      <c r="AV2468" s="6">
        <f t="shared" si="33394"/>
        <v>1056230</v>
      </c>
      <c r="AW2468" s="6">
        <f t="shared" si="33394"/>
        <v>1056230</v>
      </c>
      <c r="AX2468" s="6">
        <f t="shared" si="33394"/>
        <v>1056230</v>
      </c>
      <c r="AY2468" s="6">
        <f t="shared" si="33394"/>
        <v>1056230</v>
      </c>
      <c r="AZ2468" s="6">
        <f t="shared" si="33394"/>
        <v>1056230</v>
      </c>
      <c r="BA2468" s="6">
        <f t="shared" si="33394"/>
        <v>1056230</v>
      </c>
      <c r="BB2468" s="6">
        <f t="shared" si="33394"/>
        <v>1056230</v>
      </c>
      <c r="BC2468" s="6">
        <f t="shared" si="33394"/>
        <v>1056230</v>
      </c>
      <c r="BD2468" s="6">
        <f t="shared" si="33394"/>
        <v>1056231</v>
      </c>
      <c r="BE2468" s="6">
        <f t="shared" si="33394"/>
        <v>1056231</v>
      </c>
      <c r="BF2468" s="6">
        <f t="shared" si="33394"/>
        <v>1056231</v>
      </c>
      <c r="BG2468" s="6">
        <f t="shared" si="33394"/>
        <v>1056231</v>
      </c>
      <c r="BH2468" s="6">
        <f t="shared" si="33394"/>
        <v>1056231</v>
      </c>
      <c r="BI2468" s="6">
        <f t="shared" si="33394"/>
        <v>1056231</v>
      </c>
      <c r="BJ2468" s="6">
        <f t="shared" si="33394"/>
        <v>1056231</v>
      </c>
      <c r="BK2468" s="6">
        <f t="shared" si="33394"/>
        <v>1056231</v>
      </c>
      <c r="BL2468" s="6">
        <f t="shared" si="33394"/>
        <v>1056231</v>
      </c>
      <c r="BM2468" s="6">
        <f t="shared" si="33394"/>
        <v>1056231</v>
      </c>
      <c r="BN2468" s="6">
        <f t="shared" si="33394"/>
        <v>1056232</v>
      </c>
      <c r="BO2468" s="6">
        <f t="shared" si="33394"/>
        <v>1056232</v>
      </c>
      <c r="BP2468" s="6">
        <f t="shared" si="33394"/>
        <v>1056232</v>
      </c>
      <c r="BQ2468" s="6">
        <f t="shared" si="33394"/>
        <v>1056232</v>
      </c>
      <c r="BR2468" s="6">
        <f t="shared" si="33394"/>
        <v>1056232</v>
      </c>
      <c r="BS2468" s="6">
        <f t="shared" ref="BS2468:CG2468" si="33395">SUM(BS2469+BS2472+BS2475+BS2478)</f>
        <v>1056232</v>
      </c>
      <c r="BT2468" s="6">
        <f t="shared" si="33395"/>
        <v>1056232</v>
      </c>
      <c r="BU2468" s="6">
        <f t="shared" si="33395"/>
        <v>1056232</v>
      </c>
      <c r="BV2468" s="6">
        <f t="shared" si="33395"/>
        <v>1056232</v>
      </c>
      <c r="BW2468" s="6">
        <f t="shared" si="33395"/>
        <v>1056232</v>
      </c>
      <c r="BX2468" s="6">
        <f t="shared" si="33395"/>
        <v>1056232</v>
      </c>
      <c r="BY2468" s="6">
        <f t="shared" si="33395"/>
        <v>1056232</v>
      </c>
      <c r="BZ2468" s="6">
        <f t="shared" si="33395"/>
        <v>1056232</v>
      </c>
      <c r="CA2468" s="6">
        <f t="shared" si="33395"/>
        <v>1056232</v>
      </c>
      <c r="CB2468" s="6">
        <f t="shared" si="33395"/>
        <v>1056232</v>
      </c>
      <c r="CC2468" s="6">
        <f t="shared" si="33395"/>
        <v>1056232</v>
      </c>
      <c r="CD2468" s="6">
        <f t="shared" si="33395"/>
        <v>1056232</v>
      </c>
      <c r="CE2468" s="6">
        <f t="shared" si="33395"/>
        <v>1056232</v>
      </c>
      <c r="CF2468" s="6">
        <f t="shared" si="33395"/>
        <v>1056232</v>
      </c>
      <c r="CG2468" s="6">
        <f t="shared" si="33395"/>
        <v>1056232</v>
      </c>
      <c r="CH2468" s="107">
        <f>F2468-SUM(G2468:CG2468)</f>
        <v>0</v>
      </c>
      <c r="CI2468" s="107" t="str">
        <f>IF(C2468="","",SUM(G2468:CG2468))</f>
        <v/>
      </c>
      <c r="CJ2468" s="67" t="str">
        <f>IF(C2468="","",F2468=CI2468)</f>
        <v/>
      </c>
    </row>
    <row r="2469" spans="1:89" s="5" customFormat="1" x14ac:dyDescent="0.3">
      <c r="A2469" s="171" t="s">
        <v>1750</v>
      </c>
      <c r="B2469" s="155" t="s">
        <v>1751</v>
      </c>
      <c r="C2469" s="168" t="s">
        <v>163</v>
      </c>
      <c r="D2469" s="158">
        <v>5</v>
      </c>
      <c r="E2469" s="161">
        <v>4975000</v>
      </c>
      <c r="F2469" s="164">
        <f t="shared" ref="F2469:F2478" si="33396">ROUND(E2469*D2469,0)</f>
        <v>24875000</v>
      </c>
      <c r="G2469" s="108"/>
      <c r="H2469" s="108"/>
      <c r="I2469" s="108"/>
      <c r="J2469" s="108"/>
      <c r="K2469" s="108"/>
      <c r="L2469" s="108"/>
      <c r="M2469" s="108"/>
      <c r="N2469" s="108"/>
      <c r="O2469" s="108"/>
      <c r="P2469" s="108"/>
      <c r="Q2469" s="108"/>
      <c r="R2469" s="108"/>
      <c r="S2469" s="108"/>
      <c r="T2469" s="108"/>
      <c r="U2469" s="108">
        <f t="shared" ref="U2469:AJ2469" si="33397">ROUND($F2469/65,0)</f>
        <v>382692</v>
      </c>
      <c r="V2469" s="108">
        <f t="shared" si="33397"/>
        <v>382692</v>
      </c>
      <c r="W2469" s="108">
        <f t="shared" si="33397"/>
        <v>382692</v>
      </c>
      <c r="X2469" s="108">
        <f t="shared" si="33397"/>
        <v>382692</v>
      </c>
      <c r="Y2469" s="108">
        <f t="shared" si="33397"/>
        <v>382692</v>
      </c>
      <c r="Z2469" s="108">
        <f t="shared" si="33397"/>
        <v>382692</v>
      </c>
      <c r="AA2469" s="108">
        <f t="shared" si="33397"/>
        <v>382692</v>
      </c>
      <c r="AB2469" s="108">
        <f t="shared" si="33397"/>
        <v>382692</v>
      </c>
      <c r="AC2469" s="108">
        <f t="shared" si="33397"/>
        <v>382692</v>
      </c>
      <c r="AD2469" s="108">
        <f t="shared" si="33397"/>
        <v>382692</v>
      </c>
      <c r="AE2469" s="108">
        <f t="shared" si="33397"/>
        <v>382692</v>
      </c>
      <c r="AF2469" s="108">
        <f t="shared" si="33397"/>
        <v>382692</v>
      </c>
      <c r="AG2469" s="108">
        <f t="shared" si="33397"/>
        <v>382692</v>
      </c>
      <c r="AH2469" s="108">
        <f t="shared" si="33397"/>
        <v>382692</v>
      </c>
      <c r="AI2469" s="108">
        <f t="shared" si="33397"/>
        <v>382692</v>
      </c>
      <c r="AJ2469" s="108">
        <f t="shared" si="33397"/>
        <v>382692</v>
      </c>
      <c r="AK2469" s="108">
        <f t="shared" ref="AK2469:AZ2469" si="33398">ROUND($F2469/65,0)</f>
        <v>382692</v>
      </c>
      <c r="AL2469" s="108">
        <f t="shared" si="33398"/>
        <v>382692</v>
      </c>
      <c r="AM2469" s="108">
        <f t="shared" si="33398"/>
        <v>382692</v>
      </c>
      <c r="AN2469" s="108">
        <f t="shared" si="33398"/>
        <v>382692</v>
      </c>
      <c r="AO2469" s="108">
        <f t="shared" si="33398"/>
        <v>382692</v>
      </c>
      <c r="AP2469" s="108">
        <f t="shared" si="33398"/>
        <v>382692</v>
      </c>
      <c r="AQ2469" s="108">
        <f t="shared" si="33398"/>
        <v>382692</v>
      </c>
      <c r="AR2469" s="108">
        <f t="shared" si="33398"/>
        <v>382692</v>
      </c>
      <c r="AS2469" s="108">
        <f t="shared" si="33398"/>
        <v>382692</v>
      </c>
      <c r="AT2469" s="108">
        <f t="shared" si="33398"/>
        <v>382692</v>
      </c>
      <c r="AU2469" s="108">
        <f t="shared" si="33398"/>
        <v>382692</v>
      </c>
      <c r="AV2469" s="108">
        <f t="shared" si="33398"/>
        <v>382692</v>
      </c>
      <c r="AW2469" s="108">
        <f t="shared" si="33398"/>
        <v>382692</v>
      </c>
      <c r="AX2469" s="108">
        <f t="shared" si="33398"/>
        <v>382692</v>
      </c>
      <c r="AY2469" s="108">
        <f t="shared" si="33398"/>
        <v>382692</v>
      </c>
      <c r="AZ2469" s="108">
        <f t="shared" si="33398"/>
        <v>382692</v>
      </c>
      <c r="BA2469" s="108">
        <f t="shared" ref="BA2469:BM2469" si="33399">ROUND($F2469/65,0)</f>
        <v>382692</v>
      </c>
      <c r="BB2469" s="108">
        <f t="shared" si="33399"/>
        <v>382692</v>
      </c>
      <c r="BC2469" s="108">
        <f t="shared" si="33399"/>
        <v>382692</v>
      </c>
      <c r="BD2469" s="108">
        <f t="shared" si="33399"/>
        <v>382692</v>
      </c>
      <c r="BE2469" s="108">
        <f t="shared" si="33399"/>
        <v>382692</v>
      </c>
      <c r="BF2469" s="108">
        <f t="shared" si="33399"/>
        <v>382692</v>
      </c>
      <c r="BG2469" s="108">
        <f t="shared" si="33399"/>
        <v>382692</v>
      </c>
      <c r="BH2469" s="108">
        <f t="shared" si="33399"/>
        <v>382692</v>
      </c>
      <c r="BI2469" s="108">
        <f t="shared" si="33399"/>
        <v>382692</v>
      </c>
      <c r="BJ2469" s="108">
        <f t="shared" si="33399"/>
        <v>382692</v>
      </c>
      <c r="BK2469" s="108">
        <f t="shared" si="33399"/>
        <v>382692</v>
      </c>
      <c r="BL2469" s="108">
        <f t="shared" si="33399"/>
        <v>382692</v>
      </c>
      <c r="BM2469" s="108">
        <f t="shared" si="33399"/>
        <v>382692</v>
      </c>
      <c r="BN2469" s="108">
        <f t="shared" ref="BN2469:CF2469" si="33400">ROUNDUP($F2469/65,0)</f>
        <v>382693</v>
      </c>
      <c r="BO2469" s="108">
        <f t="shared" si="33400"/>
        <v>382693</v>
      </c>
      <c r="BP2469" s="108">
        <f t="shared" si="33400"/>
        <v>382693</v>
      </c>
      <c r="BQ2469" s="108">
        <f t="shared" si="33400"/>
        <v>382693</v>
      </c>
      <c r="BR2469" s="108">
        <f t="shared" si="33400"/>
        <v>382693</v>
      </c>
      <c r="BS2469" s="108">
        <f t="shared" si="33400"/>
        <v>382693</v>
      </c>
      <c r="BT2469" s="108">
        <f t="shared" si="33400"/>
        <v>382693</v>
      </c>
      <c r="BU2469" s="108">
        <f t="shared" si="33400"/>
        <v>382693</v>
      </c>
      <c r="BV2469" s="108">
        <f t="shared" si="33400"/>
        <v>382693</v>
      </c>
      <c r="BW2469" s="108">
        <f t="shared" si="33400"/>
        <v>382693</v>
      </c>
      <c r="BX2469" s="108">
        <f t="shared" si="33400"/>
        <v>382693</v>
      </c>
      <c r="BY2469" s="108">
        <f t="shared" si="33400"/>
        <v>382693</v>
      </c>
      <c r="BZ2469" s="108">
        <f t="shared" si="33400"/>
        <v>382693</v>
      </c>
      <c r="CA2469" s="108">
        <f t="shared" si="33400"/>
        <v>382693</v>
      </c>
      <c r="CB2469" s="108">
        <f t="shared" si="33400"/>
        <v>382693</v>
      </c>
      <c r="CC2469" s="108">
        <f t="shared" si="33400"/>
        <v>382693</v>
      </c>
      <c r="CD2469" s="108">
        <f t="shared" si="33400"/>
        <v>382693</v>
      </c>
      <c r="CE2469" s="108">
        <f t="shared" si="33400"/>
        <v>382693</v>
      </c>
      <c r="CF2469" s="108">
        <f t="shared" si="33400"/>
        <v>382693</v>
      </c>
      <c r="CG2469" s="108">
        <f>ROUNDUP($F2469/65,0)</f>
        <v>382693</v>
      </c>
      <c r="CH2469" s="109">
        <f>IF(C2469="","",F2469-SUM(G2469:CG2469))</f>
        <v>0</v>
      </c>
      <c r="CI2469" s="107">
        <f>IF(C2469="","",SUM(G2469:CG2469))</f>
        <v>24875000</v>
      </c>
      <c r="CJ2469" s="67" t="b">
        <f>IF(C2469="","",F2469=CI2469)</f>
        <v>1</v>
      </c>
    </row>
    <row r="2470" spans="1:89" s="5" customFormat="1" x14ac:dyDescent="0.3">
      <c r="A2470" s="172"/>
      <c r="B2470" s="156"/>
      <c r="C2470" s="169"/>
      <c r="D2470" s="159"/>
      <c r="E2470" s="162"/>
      <c r="F2470" s="165"/>
      <c r="G2470" s="119"/>
      <c r="H2470" s="119"/>
      <c r="I2470" s="119"/>
      <c r="J2470" s="119"/>
      <c r="K2470" s="119"/>
      <c r="L2470" s="119"/>
      <c r="M2470" s="119"/>
      <c r="N2470" s="119"/>
      <c r="O2470" s="119"/>
      <c r="P2470" s="119"/>
      <c r="Q2470" s="119"/>
      <c r="R2470" s="119"/>
      <c r="S2470" s="119"/>
      <c r="T2470" s="119"/>
      <c r="U2470" s="110">
        <f t="shared" ref="U2470:BM2470" si="33401">ROUND(U2469/$E2469,2)</f>
        <v>0.08</v>
      </c>
      <c r="V2470" s="110">
        <f t="shared" si="33401"/>
        <v>0.08</v>
      </c>
      <c r="W2470" s="110">
        <f t="shared" si="33401"/>
        <v>0.08</v>
      </c>
      <c r="X2470" s="119">
        <f t="shared" si="33401"/>
        <v>0.08</v>
      </c>
      <c r="Y2470" s="110">
        <f t="shared" si="33401"/>
        <v>0.08</v>
      </c>
      <c r="Z2470" s="110">
        <f t="shared" si="33401"/>
        <v>0.08</v>
      </c>
      <c r="AA2470" s="110">
        <f t="shared" si="33401"/>
        <v>0.08</v>
      </c>
      <c r="AB2470" s="110">
        <f t="shared" si="33401"/>
        <v>0.08</v>
      </c>
      <c r="AC2470" s="110">
        <f t="shared" si="33401"/>
        <v>0.08</v>
      </c>
      <c r="AD2470" s="110">
        <f t="shared" si="33401"/>
        <v>0.08</v>
      </c>
      <c r="AE2470" s="110">
        <f t="shared" si="33401"/>
        <v>0.08</v>
      </c>
      <c r="AF2470" s="110">
        <f t="shared" si="33401"/>
        <v>0.08</v>
      </c>
      <c r="AG2470" s="119">
        <f t="shared" si="33401"/>
        <v>0.08</v>
      </c>
      <c r="AH2470" s="110">
        <f t="shared" si="33401"/>
        <v>0.08</v>
      </c>
      <c r="AI2470" s="110">
        <f t="shared" si="33401"/>
        <v>0.08</v>
      </c>
      <c r="AJ2470" s="110">
        <f t="shared" si="33401"/>
        <v>0.08</v>
      </c>
      <c r="AK2470" s="119">
        <f t="shared" si="33401"/>
        <v>0.08</v>
      </c>
      <c r="AL2470" s="110">
        <f t="shared" si="33401"/>
        <v>0.08</v>
      </c>
      <c r="AM2470" s="110">
        <f t="shared" si="33401"/>
        <v>0.08</v>
      </c>
      <c r="AN2470" s="110">
        <f t="shared" si="33401"/>
        <v>0.08</v>
      </c>
      <c r="AO2470" s="110">
        <f t="shared" si="33401"/>
        <v>0.08</v>
      </c>
      <c r="AP2470" s="110">
        <f t="shared" si="33401"/>
        <v>0.08</v>
      </c>
      <c r="AQ2470" s="110">
        <f t="shared" si="33401"/>
        <v>0.08</v>
      </c>
      <c r="AR2470" s="110">
        <f t="shared" si="33401"/>
        <v>0.08</v>
      </c>
      <c r="AS2470" s="110">
        <f t="shared" si="33401"/>
        <v>0.08</v>
      </c>
      <c r="AT2470" s="119">
        <f t="shared" si="33401"/>
        <v>0.08</v>
      </c>
      <c r="AU2470" s="110">
        <f t="shared" si="33401"/>
        <v>0.08</v>
      </c>
      <c r="AV2470" s="110">
        <f t="shared" si="33401"/>
        <v>0.08</v>
      </c>
      <c r="AW2470" s="110">
        <f t="shared" si="33401"/>
        <v>0.08</v>
      </c>
      <c r="AX2470" s="119">
        <f t="shared" si="33401"/>
        <v>0.08</v>
      </c>
      <c r="AY2470" s="110">
        <f t="shared" si="33401"/>
        <v>0.08</v>
      </c>
      <c r="AZ2470" s="110">
        <f t="shared" si="33401"/>
        <v>0.08</v>
      </c>
      <c r="BA2470" s="110">
        <f t="shared" si="33401"/>
        <v>0.08</v>
      </c>
      <c r="BB2470" s="110">
        <f t="shared" si="33401"/>
        <v>0.08</v>
      </c>
      <c r="BC2470" s="110">
        <f t="shared" si="33401"/>
        <v>0.08</v>
      </c>
      <c r="BD2470" s="110">
        <f t="shared" si="33401"/>
        <v>0.08</v>
      </c>
      <c r="BE2470" s="110">
        <f t="shared" si="33401"/>
        <v>0.08</v>
      </c>
      <c r="BF2470" s="110">
        <f t="shared" si="33401"/>
        <v>0.08</v>
      </c>
      <c r="BG2470" s="110">
        <f t="shared" si="33401"/>
        <v>0.08</v>
      </c>
      <c r="BH2470" s="110">
        <f t="shared" si="33401"/>
        <v>0.08</v>
      </c>
      <c r="BI2470" s="110">
        <f t="shared" si="33401"/>
        <v>0.08</v>
      </c>
      <c r="BJ2470" s="110">
        <f t="shared" si="33401"/>
        <v>0.08</v>
      </c>
      <c r="BK2470" s="110">
        <f t="shared" si="33401"/>
        <v>0.08</v>
      </c>
      <c r="BL2470" s="110">
        <f t="shared" si="33401"/>
        <v>0.08</v>
      </c>
      <c r="BM2470" s="110">
        <f t="shared" si="33401"/>
        <v>0.08</v>
      </c>
      <c r="BN2470" s="110">
        <f t="shared" ref="BN2470:CF2470" si="33402">ROUNDDOWN(BN2469/$E2469,2)</f>
        <v>7.0000000000000007E-2</v>
      </c>
      <c r="BO2470" s="110">
        <f t="shared" si="33402"/>
        <v>7.0000000000000007E-2</v>
      </c>
      <c r="BP2470" s="110">
        <f t="shared" si="33402"/>
        <v>7.0000000000000007E-2</v>
      </c>
      <c r="BQ2470" s="110">
        <f t="shared" si="33402"/>
        <v>7.0000000000000007E-2</v>
      </c>
      <c r="BR2470" s="110">
        <f t="shared" si="33402"/>
        <v>7.0000000000000007E-2</v>
      </c>
      <c r="BS2470" s="110">
        <f t="shared" si="33402"/>
        <v>7.0000000000000007E-2</v>
      </c>
      <c r="BT2470" s="110">
        <f t="shared" si="33402"/>
        <v>7.0000000000000007E-2</v>
      </c>
      <c r="BU2470" s="110">
        <f t="shared" si="33402"/>
        <v>7.0000000000000007E-2</v>
      </c>
      <c r="BV2470" s="110">
        <f t="shared" si="33402"/>
        <v>7.0000000000000007E-2</v>
      </c>
      <c r="BW2470" s="110">
        <f t="shared" si="33402"/>
        <v>7.0000000000000007E-2</v>
      </c>
      <c r="BX2470" s="110">
        <f t="shared" si="33402"/>
        <v>7.0000000000000007E-2</v>
      </c>
      <c r="BY2470" s="110">
        <f t="shared" si="33402"/>
        <v>7.0000000000000007E-2</v>
      </c>
      <c r="BZ2470" s="110">
        <f t="shared" si="33402"/>
        <v>7.0000000000000007E-2</v>
      </c>
      <c r="CA2470" s="110">
        <f t="shared" si="33402"/>
        <v>7.0000000000000007E-2</v>
      </c>
      <c r="CB2470" s="110">
        <f t="shared" si="33402"/>
        <v>7.0000000000000007E-2</v>
      </c>
      <c r="CC2470" s="110">
        <f t="shared" si="33402"/>
        <v>7.0000000000000007E-2</v>
      </c>
      <c r="CD2470" s="110">
        <f t="shared" si="33402"/>
        <v>7.0000000000000007E-2</v>
      </c>
      <c r="CE2470" s="110">
        <f t="shared" si="33402"/>
        <v>7.0000000000000007E-2</v>
      </c>
      <c r="CF2470" s="110">
        <f t="shared" si="33402"/>
        <v>7.0000000000000007E-2</v>
      </c>
      <c r="CG2470" s="110">
        <f>ROUNDDOWN(CG2469/$E2469,2)</f>
        <v>7.0000000000000007E-2</v>
      </c>
      <c r="CH2470" s="118">
        <f>IF(C2469="","",D2469-SUM(G2470:CG2470))</f>
        <v>-5.3290705182007514E-15</v>
      </c>
      <c r="CI2470" s="112">
        <f>IF(C2469="","",SUM(G2470:CG2470))</f>
        <v>5.0000000000000053</v>
      </c>
      <c r="CJ2470" s="67" t="b">
        <f>IF(C2469="","",D2469=CI2470)</f>
        <v>0</v>
      </c>
      <c r="CK2470" s="5" t="s">
        <v>1881</v>
      </c>
    </row>
    <row r="2471" spans="1:89" s="5" customFormat="1" x14ac:dyDescent="0.3">
      <c r="A2471" s="173"/>
      <c r="B2471" s="157"/>
      <c r="C2471" s="170"/>
      <c r="D2471" s="160"/>
      <c r="E2471" s="163"/>
      <c r="F2471" s="166"/>
      <c r="G2471" s="113"/>
      <c r="H2471" s="113"/>
      <c r="I2471" s="113"/>
      <c r="J2471" s="113"/>
      <c r="K2471" s="113"/>
      <c r="L2471" s="113"/>
      <c r="M2471" s="113"/>
      <c r="N2471" s="113"/>
      <c r="O2471" s="113"/>
      <c r="P2471" s="113"/>
      <c r="Q2471" s="113"/>
      <c r="R2471" s="113"/>
      <c r="S2471" s="113"/>
      <c r="T2471" s="113"/>
      <c r="U2471" s="113">
        <f t="shared" ref="U2471:CF2471" si="33403">U2469/$F2469</f>
        <v>1.5384603015075377E-2</v>
      </c>
      <c r="V2471" s="113">
        <f t="shared" si="33403"/>
        <v>1.5384603015075377E-2</v>
      </c>
      <c r="W2471" s="113">
        <f t="shared" si="33403"/>
        <v>1.5384603015075377E-2</v>
      </c>
      <c r="X2471" s="113">
        <f t="shared" si="33403"/>
        <v>1.5384603015075377E-2</v>
      </c>
      <c r="Y2471" s="113">
        <f t="shared" si="33403"/>
        <v>1.5384603015075377E-2</v>
      </c>
      <c r="Z2471" s="113">
        <f t="shared" si="33403"/>
        <v>1.5384603015075377E-2</v>
      </c>
      <c r="AA2471" s="113">
        <f t="shared" si="33403"/>
        <v>1.5384603015075377E-2</v>
      </c>
      <c r="AB2471" s="113">
        <f t="shared" si="33403"/>
        <v>1.5384603015075377E-2</v>
      </c>
      <c r="AC2471" s="113">
        <f t="shared" si="33403"/>
        <v>1.5384603015075377E-2</v>
      </c>
      <c r="AD2471" s="113">
        <f t="shared" si="33403"/>
        <v>1.5384603015075377E-2</v>
      </c>
      <c r="AE2471" s="113">
        <f t="shared" si="33403"/>
        <v>1.5384603015075377E-2</v>
      </c>
      <c r="AF2471" s="113">
        <f t="shared" si="33403"/>
        <v>1.5384603015075377E-2</v>
      </c>
      <c r="AG2471" s="113">
        <f t="shared" si="33403"/>
        <v>1.5384603015075377E-2</v>
      </c>
      <c r="AH2471" s="113">
        <f t="shared" si="33403"/>
        <v>1.5384603015075377E-2</v>
      </c>
      <c r="AI2471" s="113">
        <f t="shared" si="33403"/>
        <v>1.5384603015075377E-2</v>
      </c>
      <c r="AJ2471" s="113">
        <f t="shared" si="33403"/>
        <v>1.5384603015075377E-2</v>
      </c>
      <c r="AK2471" s="113">
        <f t="shared" si="33403"/>
        <v>1.5384603015075377E-2</v>
      </c>
      <c r="AL2471" s="113">
        <f t="shared" si="33403"/>
        <v>1.5384603015075377E-2</v>
      </c>
      <c r="AM2471" s="113">
        <f t="shared" si="33403"/>
        <v>1.5384603015075377E-2</v>
      </c>
      <c r="AN2471" s="113">
        <f t="shared" si="33403"/>
        <v>1.5384603015075377E-2</v>
      </c>
      <c r="AO2471" s="113">
        <f t="shared" si="33403"/>
        <v>1.5384603015075377E-2</v>
      </c>
      <c r="AP2471" s="113">
        <f t="shared" si="33403"/>
        <v>1.5384603015075377E-2</v>
      </c>
      <c r="AQ2471" s="113">
        <f t="shared" si="33403"/>
        <v>1.5384603015075377E-2</v>
      </c>
      <c r="AR2471" s="113">
        <f t="shared" si="33403"/>
        <v>1.5384603015075377E-2</v>
      </c>
      <c r="AS2471" s="113">
        <f t="shared" si="33403"/>
        <v>1.5384603015075377E-2</v>
      </c>
      <c r="AT2471" s="113">
        <f t="shared" si="33403"/>
        <v>1.5384603015075377E-2</v>
      </c>
      <c r="AU2471" s="113">
        <f t="shared" si="33403"/>
        <v>1.5384603015075377E-2</v>
      </c>
      <c r="AV2471" s="113">
        <f t="shared" si="33403"/>
        <v>1.5384603015075377E-2</v>
      </c>
      <c r="AW2471" s="113">
        <f t="shared" si="33403"/>
        <v>1.5384603015075377E-2</v>
      </c>
      <c r="AX2471" s="113">
        <f t="shared" si="33403"/>
        <v>1.5384603015075377E-2</v>
      </c>
      <c r="AY2471" s="113">
        <f t="shared" si="33403"/>
        <v>1.5384603015075377E-2</v>
      </c>
      <c r="AZ2471" s="113">
        <f t="shared" si="33403"/>
        <v>1.5384603015075377E-2</v>
      </c>
      <c r="BA2471" s="113">
        <f t="shared" si="33403"/>
        <v>1.5384603015075377E-2</v>
      </c>
      <c r="BB2471" s="113">
        <f t="shared" si="33403"/>
        <v>1.5384603015075377E-2</v>
      </c>
      <c r="BC2471" s="113">
        <f t="shared" si="33403"/>
        <v>1.5384603015075377E-2</v>
      </c>
      <c r="BD2471" s="113">
        <f t="shared" si="33403"/>
        <v>1.5384603015075377E-2</v>
      </c>
      <c r="BE2471" s="113">
        <f t="shared" si="33403"/>
        <v>1.5384603015075377E-2</v>
      </c>
      <c r="BF2471" s="113">
        <f t="shared" si="33403"/>
        <v>1.5384603015075377E-2</v>
      </c>
      <c r="BG2471" s="113">
        <f t="shared" si="33403"/>
        <v>1.5384603015075377E-2</v>
      </c>
      <c r="BH2471" s="113">
        <f t="shared" si="33403"/>
        <v>1.5384603015075377E-2</v>
      </c>
      <c r="BI2471" s="113">
        <f t="shared" si="33403"/>
        <v>1.5384603015075377E-2</v>
      </c>
      <c r="BJ2471" s="113">
        <f t="shared" si="33403"/>
        <v>1.5384603015075377E-2</v>
      </c>
      <c r="BK2471" s="113">
        <f t="shared" si="33403"/>
        <v>1.5384603015075377E-2</v>
      </c>
      <c r="BL2471" s="113">
        <f t="shared" si="33403"/>
        <v>1.5384603015075377E-2</v>
      </c>
      <c r="BM2471" s="113">
        <f t="shared" si="33403"/>
        <v>1.5384603015075377E-2</v>
      </c>
      <c r="BN2471" s="113">
        <f t="shared" si="33403"/>
        <v>1.5384643216080402E-2</v>
      </c>
      <c r="BO2471" s="113">
        <f t="shared" si="33403"/>
        <v>1.5384643216080402E-2</v>
      </c>
      <c r="BP2471" s="113">
        <f t="shared" si="33403"/>
        <v>1.5384643216080402E-2</v>
      </c>
      <c r="BQ2471" s="113">
        <f t="shared" si="33403"/>
        <v>1.5384643216080402E-2</v>
      </c>
      <c r="BR2471" s="113">
        <f t="shared" si="33403"/>
        <v>1.5384643216080402E-2</v>
      </c>
      <c r="BS2471" s="113">
        <f t="shared" si="33403"/>
        <v>1.5384643216080402E-2</v>
      </c>
      <c r="BT2471" s="113">
        <f t="shared" si="33403"/>
        <v>1.5384643216080402E-2</v>
      </c>
      <c r="BU2471" s="113">
        <f t="shared" si="33403"/>
        <v>1.5384643216080402E-2</v>
      </c>
      <c r="BV2471" s="113">
        <f t="shared" si="33403"/>
        <v>1.5384643216080402E-2</v>
      </c>
      <c r="BW2471" s="113">
        <f t="shared" si="33403"/>
        <v>1.5384643216080402E-2</v>
      </c>
      <c r="BX2471" s="113">
        <f t="shared" si="33403"/>
        <v>1.5384643216080402E-2</v>
      </c>
      <c r="BY2471" s="113">
        <f t="shared" si="33403"/>
        <v>1.5384643216080402E-2</v>
      </c>
      <c r="BZ2471" s="113">
        <f t="shared" si="33403"/>
        <v>1.5384643216080402E-2</v>
      </c>
      <c r="CA2471" s="113">
        <f t="shared" si="33403"/>
        <v>1.5384643216080402E-2</v>
      </c>
      <c r="CB2471" s="113">
        <f t="shared" si="33403"/>
        <v>1.5384643216080402E-2</v>
      </c>
      <c r="CC2471" s="113">
        <f t="shared" si="33403"/>
        <v>1.5384643216080402E-2</v>
      </c>
      <c r="CD2471" s="113">
        <f t="shared" si="33403"/>
        <v>1.5384643216080402E-2</v>
      </c>
      <c r="CE2471" s="113">
        <f t="shared" si="33403"/>
        <v>1.5384643216080402E-2</v>
      </c>
      <c r="CF2471" s="113">
        <f t="shared" si="33403"/>
        <v>1.5384643216080402E-2</v>
      </c>
      <c r="CG2471" s="113">
        <f t="shared" ref="CG2471" si="33404">CG2469/$F2469</f>
        <v>1.5384643216080402E-2</v>
      </c>
      <c r="CH2471" s="114">
        <f>IF(C2469="","",100%-SUM(G2471:CG2471))</f>
        <v>8.8817841970012523E-16</v>
      </c>
      <c r="CI2471" s="115">
        <f>IF(C2469="","",SUM(G2471:CG2471))</f>
        <v>0.99999999999999911</v>
      </c>
      <c r="CJ2471" s="67" t="b">
        <f>IF(C2469="","",SUM(G2471:CG2471)=CI2471)</f>
        <v>1</v>
      </c>
    </row>
    <row r="2472" spans="1:89" s="5" customFormat="1" x14ac:dyDescent="0.3">
      <c r="A2472" s="171" t="s">
        <v>1752</v>
      </c>
      <c r="B2472" s="155" t="s">
        <v>1753</v>
      </c>
      <c r="C2472" s="168" t="s">
        <v>163</v>
      </c>
      <c r="D2472" s="158">
        <v>12</v>
      </c>
      <c r="E2472" s="161">
        <v>2985000</v>
      </c>
      <c r="F2472" s="164">
        <f t="shared" si="33396"/>
        <v>35820000</v>
      </c>
      <c r="G2472" s="108"/>
      <c r="H2472" s="108"/>
      <c r="I2472" s="108"/>
      <c r="J2472" s="108"/>
      <c r="K2472" s="108"/>
      <c r="L2472" s="108"/>
      <c r="M2472" s="108"/>
      <c r="N2472" s="108"/>
      <c r="O2472" s="108"/>
      <c r="P2472" s="108"/>
      <c r="Q2472" s="108"/>
      <c r="R2472" s="108"/>
      <c r="S2472" s="108"/>
      <c r="T2472" s="108"/>
      <c r="U2472" s="108">
        <f t="shared" ref="U2472:AJ2472" si="33405">ROUND($F2472/65,0)</f>
        <v>551077</v>
      </c>
      <c r="V2472" s="108">
        <f t="shared" si="33405"/>
        <v>551077</v>
      </c>
      <c r="W2472" s="108">
        <f t="shared" si="33405"/>
        <v>551077</v>
      </c>
      <c r="X2472" s="108">
        <f t="shared" si="33405"/>
        <v>551077</v>
      </c>
      <c r="Y2472" s="108">
        <f t="shared" si="33405"/>
        <v>551077</v>
      </c>
      <c r="Z2472" s="108">
        <f t="shared" si="33405"/>
        <v>551077</v>
      </c>
      <c r="AA2472" s="108">
        <f t="shared" si="33405"/>
        <v>551077</v>
      </c>
      <c r="AB2472" s="108">
        <f t="shared" si="33405"/>
        <v>551077</v>
      </c>
      <c r="AC2472" s="108">
        <f t="shared" si="33405"/>
        <v>551077</v>
      </c>
      <c r="AD2472" s="108">
        <f t="shared" si="33405"/>
        <v>551077</v>
      </c>
      <c r="AE2472" s="108">
        <f t="shared" si="33405"/>
        <v>551077</v>
      </c>
      <c r="AF2472" s="108">
        <f t="shared" si="33405"/>
        <v>551077</v>
      </c>
      <c r="AG2472" s="108">
        <f t="shared" si="33405"/>
        <v>551077</v>
      </c>
      <c r="AH2472" s="108">
        <f t="shared" si="33405"/>
        <v>551077</v>
      </c>
      <c r="AI2472" s="108">
        <f t="shared" si="33405"/>
        <v>551077</v>
      </c>
      <c r="AJ2472" s="108">
        <f t="shared" si="33405"/>
        <v>551077</v>
      </c>
      <c r="AK2472" s="108">
        <f t="shared" ref="AK2472:AZ2472" si="33406">ROUND($F2472/65,0)</f>
        <v>551077</v>
      </c>
      <c r="AL2472" s="108">
        <f t="shared" si="33406"/>
        <v>551077</v>
      </c>
      <c r="AM2472" s="108">
        <f t="shared" si="33406"/>
        <v>551077</v>
      </c>
      <c r="AN2472" s="108">
        <f t="shared" si="33406"/>
        <v>551077</v>
      </c>
      <c r="AO2472" s="108">
        <f t="shared" si="33406"/>
        <v>551077</v>
      </c>
      <c r="AP2472" s="108">
        <f t="shared" si="33406"/>
        <v>551077</v>
      </c>
      <c r="AQ2472" s="108">
        <f t="shared" si="33406"/>
        <v>551077</v>
      </c>
      <c r="AR2472" s="108">
        <f t="shared" si="33406"/>
        <v>551077</v>
      </c>
      <c r="AS2472" s="108">
        <f t="shared" si="33406"/>
        <v>551077</v>
      </c>
      <c r="AT2472" s="108">
        <f t="shared" si="33406"/>
        <v>551077</v>
      </c>
      <c r="AU2472" s="108">
        <f t="shared" si="33406"/>
        <v>551077</v>
      </c>
      <c r="AV2472" s="108">
        <f t="shared" si="33406"/>
        <v>551077</v>
      </c>
      <c r="AW2472" s="108">
        <f t="shared" si="33406"/>
        <v>551077</v>
      </c>
      <c r="AX2472" s="108">
        <f t="shared" si="33406"/>
        <v>551077</v>
      </c>
      <c r="AY2472" s="108">
        <f t="shared" si="33406"/>
        <v>551077</v>
      </c>
      <c r="AZ2472" s="108">
        <f t="shared" si="33406"/>
        <v>551077</v>
      </c>
      <c r="BA2472" s="108">
        <f t="shared" ref="BA2472:BP2472" si="33407">ROUND($F2472/65,0)</f>
        <v>551077</v>
      </c>
      <c r="BB2472" s="108">
        <f t="shared" si="33407"/>
        <v>551077</v>
      </c>
      <c r="BC2472" s="108">
        <f t="shared" si="33407"/>
        <v>551077</v>
      </c>
      <c r="BD2472" s="108">
        <f t="shared" si="33407"/>
        <v>551077</v>
      </c>
      <c r="BE2472" s="108">
        <f t="shared" si="33407"/>
        <v>551077</v>
      </c>
      <c r="BF2472" s="108">
        <f t="shared" si="33407"/>
        <v>551077</v>
      </c>
      <c r="BG2472" s="108">
        <f t="shared" si="33407"/>
        <v>551077</v>
      </c>
      <c r="BH2472" s="108">
        <f t="shared" si="33407"/>
        <v>551077</v>
      </c>
      <c r="BI2472" s="108">
        <f t="shared" si="33407"/>
        <v>551077</v>
      </c>
      <c r="BJ2472" s="108">
        <f t="shared" si="33407"/>
        <v>551077</v>
      </c>
      <c r="BK2472" s="108">
        <f t="shared" si="33407"/>
        <v>551077</v>
      </c>
      <c r="BL2472" s="108">
        <f t="shared" si="33407"/>
        <v>551077</v>
      </c>
      <c r="BM2472" s="108">
        <f t="shared" si="33407"/>
        <v>551077</v>
      </c>
      <c r="BN2472" s="108">
        <f t="shared" si="33407"/>
        <v>551077</v>
      </c>
      <c r="BO2472" s="108">
        <f t="shared" si="33407"/>
        <v>551077</v>
      </c>
      <c r="BP2472" s="108">
        <f t="shared" si="33407"/>
        <v>551077</v>
      </c>
      <c r="BQ2472" s="108">
        <f t="shared" ref="BQ2472:CB2472" si="33408">ROUND($F2472/65,0)</f>
        <v>551077</v>
      </c>
      <c r="BR2472" s="108">
        <f t="shared" si="33408"/>
        <v>551077</v>
      </c>
      <c r="BS2472" s="108">
        <f t="shared" si="33408"/>
        <v>551077</v>
      </c>
      <c r="BT2472" s="108">
        <f t="shared" si="33408"/>
        <v>551077</v>
      </c>
      <c r="BU2472" s="108">
        <f t="shared" si="33408"/>
        <v>551077</v>
      </c>
      <c r="BV2472" s="108">
        <f t="shared" si="33408"/>
        <v>551077</v>
      </c>
      <c r="BW2472" s="108">
        <f t="shared" si="33408"/>
        <v>551077</v>
      </c>
      <c r="BX2472" s="108">
        <f t="shared" si="33408"/>
        <v>551077</v>
      </c>
      <c r="BY2472" s="108">
        <f t="shared" si="33408"/>
        <v>551077</v>
      </c>
      <c r="BZ2472" s="108">
        <f t="shared" si="33408"/>
        <v>551077</v>
      </c>
      <c r="CA2472" s="108">
        <f t="shared" si="33408"/>
        <v>551077</v>
      </c>
      <c r="CB2472" s="108">
        <f t="shared" si="33408"/>
        <v>551077</v>
      </c>
      <c r="CC2472" s="108">
        <f t="shared" ref="CC2472:CF2472" si="33409">ROUNDDOWN($F2472/65,0)</f>
        <v>551076</v>
      </c>
      <c r="CD2472" s="108">
        <f t="shared" si="33409"/>
        <v>551076</v>
      </c>
      <c r="CE2472" s="108">
        <f t="shared" si="33409"/>
        <v>551076</v>
      </c>
      <c r="CF2472" s="108">
        <f t="shared" si="33409"/>
        <v>551076</v>
      </c>
      <c r="CG2472" s="108">
        <f>ROUNDDOWN($F2472/65,0)</f>
        <v>551076</v>
      </c>
      <c r="CH2472" s="109">
        <f>IF(C2472="","",F2472-SUM(G2472:CG2472))</f>
        <v>0</v>
      </c>
      <c r="CI2472" s="107">
        <f>IF(C2472="","",SUM(G2472:CG2472))</f>
        <v>35820000</v>
      </c>
      <c r="CJ2472" s="67" t="b">
        <f>IF(C2472="","",F2472=CI2472)</f>
        <v>1</v>
      </c>
    </row>
    <row r="2473" spans="1:89" s="5" customFormat="1" x14ac:dyDescent="0.3">
      <c r="A2473" s="172"/>
      <c r="B2473" s="156"/>
      <c r="C2473" s="169"/>
      <c r="D2473" s="159"/>
      <c r="E2473" s="162"/>
      <c r="F2473" s="165"/>
      <c r="G2473" s="110"/>
      <c r="H2473" s="110"/>
      <c r="I2473" s="110"/>
      <c r="J2473" s="110"/>
      <c r="K2473" s="110"/>
      <c r="L2473" s="110"/>
      <c r="M2473" s="110"/>
      <c r="N2473" s="110"/>
      <c r="O2473" s="110"/>
      <c r="P2473" s="110"/>
      <c r="Q2473" s="110"/>
      <c r="R2473" s="110"/>
      <c r="S2473" s="110"/>
      <c r="T2473" s="110"/>
      <c r="U2473" s="110">
        <f t="shared" ref="U2473:BC2473" si="33410">ROUND(U2472/$E2472,2)</f>
        <v>0.18</v>
      </c>
      <c r="V2473" s="110">
        <f t="shared" si="33410"/>
        <v>0.18</v>
      </c>
      <c r="W2473" s="110">
        <f t="shared" si="33410"/>
        <v>0.18</v>
      </c>
      <c r="X2473" s="119">
        <f t="shared" si="33410"/>
        <v>0.18</v>
      </c>
      <c r="Y2473" s="110">
        <f t="shared" si="33410"/>
        <v>0.18</v>
      </c>
      <c r="Z2473" s="110">
        <f t="shared" si="33410"/>
        <v>0.18</v>
      </c>
      <c r="AA2473" s="110">
        <f t="shared" si="33410"/>
        <v>0.18</v>
      </c>
      <c r="AB2473" s="110">
        <f t="shared" si="33410"/>
        <v>0.18</v>
      </c>
      <c r="AC2473" s="110">
        <f t="shared" si="33410"/>
        <v>0.18</v>
      </c>
      <c r="AD2473" s="110">
        <f t="shared" si="33410"/>
        <v>0.18</v>
      </c>
      <c r="AE2473" s="110">
        <f t="shared" si="33410"/>
        <v>0.18</v>
      </c>
      <c r="AF2473" s="110">
        <f t="shared" si="33410"/>
        <v>0.18</v>
      </c>
      <c r="AG2473" s="119">
        <f t="shared" si="33410"/>
        <v>0.18</v>
      </c>
      <c r="AH2473" s="110">
        <f t="shared" si="33410"/>
        <v>0.18</v>
      </c>
      <c r="AI2473" s="110">
        <f t="shared" si="33410"/>
        <v>0.18</v>
      </c>
      <c r="AJ2473" s="110">
        <f t="shared" si="33410"/>
        <v>0.18</v>
      </c>
      <c r="AK2473" s="119">
        <f t="shared" si="33410"/>
        <v>0.18</v>
      </c>
      <c r="AL2473" s="110">
        <f t="shared" si="33410"/>
        <v>0.18</v>
      </c>
      <c r="AM2473" s="110">
        <f t="shared" si="33410"/>
        <v>0.18</v>
      </c>
      <c r="AN2473" s="110">
        <f t="shared" si="33410"/>
        <v>0.18</v>
      </c>
      <c r="AO2473" s="110">
        <f t="shared" si="33410"/>
        <v>0.18</v>
      </c>
      <c r="AP2473" s="110">
        <f t="shared" si="33410"/>
        <v>0.18</v>
      </c>
      <c r="AQ2473" s="110">
        <f t="shared" si="33410"/>
        <v>0.18</v>
      </c>
      <c r="AR2473" s="110">
        <f t="shared" si="33410"/>
        <v>0.18</v>
      </c>
      <c r="AS2473" s="110">
        <f t="shared" si="33410"/>
        <v>0.18</v>
      </c>
      <c r="AT2473" s="119">
        <f t="shared" si="33410"/>
        <v>0.18</v>
      </c>
      <c r="AU2473" s="110">
        <f t="shared" si="33410"/>
        <v>0.18</v>
      </c>
      <c r="AV2473" s="110">
        <f t="shared" si="33410"/>
        <v>0.18</v>
      </c>
      <c r="AW2473" s="110">
        <f t="shared" si="33410"/>
        <v>0.18</v>
      </c>
      <c r="AX2473" s="119">
        <f t="shared" si="33410"/>
        <v>0.18</v>
      </c>
      <c r="AY2473" s="110">
        <f t="shared" si="33410"/>
        <v>0.18</v>
      </c>
      <c r="AZ2473" s="110">
        <f t="shared" si="33410"/>
        <v>0.18</v>
      </c>
      <c r="BA2473" s="110">
        <f t="shared" si="33410"/>
        <v>0.18</v>
      </c>
      <c r="BB2473" s="110">
        <f t="shared" si="33410"/>
        <v>0.18</v>
      </c>
      <c r="BC2473" s="119">
        <f t="shared" si="33410"/>
        <v>0.18</v>
      </c>
      <c r="BD2473" s="110">
        <f t="shared" ref="BD2473:CF2473" si="33411">ROUNDUP(BD2472/$E2472,2)</f>
        <v>0.19</v>
      </c>
      <c r="BE2473" s="110">
        <f t="shared" si="33411"/>
        <v>0.19</v>
      </c>
      <c r="BF2473" s="110">
        <f t="shared" si="33411"/>
        <v>0.19</v>
      </c>
      <c r="BG2473" s="119">
        <f t="shared" si="33411"/>
        <v>0.19</v>
      </c>
      <c r="BH2473" s="110">
        <f t="shared" si="33411"/>
        <v>0.19</v>
      </c>
      <c r="BI2473" s="110">
        <f t="shared" si="33411"/>
        <v>0.19</v>
      </c>
      <c r="BJ2473" s="110">
        <f t="shared" si="33411"/>
        <v>0.19</v>
      </c>
      <c r="BK2473" s="119">
        <f t="shared" si="33411"/>
        <v>0.19</v>
      </c>
      <c r="BL2473" s="110">
        <f t="shared" si="33411"/>
        <v>0.19</v>
      </c>
      <c r="BM2473" s="110">
        <f t="shared" si="33411"/>
        <v>0.19</v>
      </c>
      <c r="BN2473" s="110">
        <f t="shared" si="33411"/>
        <v>0.19</v>
      </c>
      <c r="BO2473" s="110">
        <f t="shared" si="33411"/>
        <v>0.19</v>
      </c>
      <c r="BP2473" s="119">
        <f t="shared" si="33411"/>
        <v>0.19</v>
      </c>
      <c r="BQ2473" s="110">
        <f t="shared" si="33411"/>
        <v>0.19</v>
      </c>
      <c r="BR2473" s="110">
        <f t="shared" si="33411"/>
        <v>0.19</v>
      </c>
      <c r="BS2473" s="110">
        <f t="shared" si="33411"/>
        <v>0.19</v>
      </c>
      <c r="BT2473" s="110">
        <f t="shared" si="33411"/>
        <v>0.19</v>
      </c>
      <c r="BU2473" s="110">
        <f t="shared" si="33411"/>
        <v>0.19</v>
      </c>
      <c r="BV2473" s="110">
        <f t="shared" si="33411"/>
        <v>0.19</v>
      </c>
      <c r="BW2473" s="110">
        <f t="shared" si="33411"/>
        <v>0.19</v>
      </c>
      <c r="BX2473" s="110">
        <f t="shared" si="33411"/>
        <v>0.19</v>
      </c>
      <c r="BY2473" s="110">
        <f t="shared" si="33411"/>
        <v>0.19</v>
      </c>
      <c r="BZ2473" s="110">
        <f t="shared" si="33411"/>
        <v>0.19</v>
      </c>
      <c r="CA2473" s="110">
        <f t="shared" si="33411"/>
        <v>0.19</v>
      </c>
      <c r="CB2473" s="110">
        <f t="shared" si="33411"/>
        <v>0.19</v>
      </c>
      <c r="CC2473" s="110">
        <f t="shared" si="33411"/>
        <v>0.19</v>
      </c>
      <c r="CD2473" s="110">
        <f t="shared" si="33411"/>
        <v>0.19</v>
      </c>
      <c r="CE2473" s="110">
        <f t="shared" si="33411"/>
        <v>0.19</v>
      </c>
      <c r="CF2473" s="110">
        <f t="shared" si="33411"/>
        <v>0.19</v>
      </c>
      <c r="CG2473" s="110">
        <f>ROUNDUP(CG2472/$E2472,2)</f>
        <v>0.19</v>
      </c>
      <c r="CH2473" s="111">
        <f>IF(C2472="","",D2472-SUM(G2473:CG2473))</f>
        <v>8.8817841970012523E-15</v>
      </c>
      <c r="CI2473" s="112">
        <f>IF(C2472="","",SUM(G2473:CG2473))</f>
        <v>11.999999999999991</v>
      </c>
      <c r="CJ2473" s="67" t="b">
        <f>IF(C2472="","",D2472=CI2473)</f>
        <v>1</v>
      </c>
    </row>
    <row r="2474" spans="1:89" s="5" customFormat="1" x14ac:dyDescent="0.3">
      <c r="A2474" s="173"/>
      <c r="B2474" s="157"/>
      <c r="C2474" s="170"/>
      <c r="D2474" s="160"/>
      <c r="E2474" s="163"/>
      <c r="F2474" s="166"/>
      <c r="G2474" s="113"/>
      <c r="H2474" s="113"/>
      <c r="I2474" s="113"/>
      <c r="J2474" s="113"/>
      <c r="K2474" s="113"/>
      <c r="L2474" s="113"/>
      <c r="M2474" s="113"/>
      <c r="N2474" s="113"/>
      <c r="O2474" s="113"/>
      <c r="P2474" s="113"/>
      <c r="Q2474" s="113"/>
      <c r="R2474" s="113"/>
      <c r="S2474" s="113"/>
      <c r="T2474" s="113"/>
      <c r="U2474" s="113">
        <f t="shared" ref="U2474:CF2474" si="33412">U2472/$F2472</f>
        <v>1.5384617532104969E-2</v>
      </c>
      <c r="V2474" s="113">
        <f t="shared" si="33412"/>
        <v>1.5384617532104969E-2</v>
      </c>
      <c r="W2474" s="113">
        <f t="shared" si="33412"/>
        <v>1.5384617532104969E-2</v>
      </c>
      <c r="X2474" s="113">
        <f t="shared" si="33412"/>
        <v>1.5384617532104969E-2</v>
      </c>
      <c r="Y2474" s="113">
        <f t="shared" si="33412"/>
        <v>1.5384617532104969E-2</v>
      </c>
      <c r="Z2474" s="113">
        <f t="shared" si="33412"/>
        <v>1.5384617532104969E-2</v>
      </c>
      <c r="AA2474" s="113">
        <f t="shared" si="33412"/>
        <v>1.5384617532104969E-2</v>
      </c>
      <c r="AB2474" s="113">
        <f t="shared" si="33412"/>
        <v>1.5384617532104969E-2</v>
      </c>
      <c r="AC2474" s="113">
        <f t="shared" si="33412"/>
        <v>1.5384617532104969E-2</v>
      </c>
      <c r="AD2474" s="113">
        <f t="shared" si="33412"/>
        <v>1.5384617532104969E-2</v>
      </c>
      <c r="AE2474" s="113">
        <f t="shared" si="33412"/>
        <v>1.5384617532104969E-2</v>
      </c>
      <c r="AF2474" s="113">
        <f t="shared" si="33412"/>
        <v>1.5384617532104969E-2</v>
      </c>
      <c r="AG2474" s="113">
        <f t="shared" si="33412"/>
        <v>1.5384617532104969E-2</v>
      </c>
      <c r="AH2474" s="113">
        <f t="shared" si="33412"/>
        <v>1.5384617532104969E-2</v>
      </c>
      <c r="AI2474" s="113">
        <f t="shared" si="33412"/>
        <v>1.5384617532104969E-2</v>
      </c>
      <c r="AJ2474" s="113">
        <f t="shared" si="33412"/>
        <v>1.5384617532104969E-2</v>
      </c>
      <c r="AK2474" s="113">
        <f t="shared" si="33412"/>
        <v>1.5384617532104969E-2</v>
      </c>
      <c r="AL2474" s="113">
        <f t="shared" si="33412"/>
        <v>1.5384617532104969E-2</v>
      </c>
      <c r="AM2474" s="113">
        <f t="shared" si="33412"/>
        <v>1.5384617532104969E-2</v>
      </c>
      <c r="AN2474" s="113">
        <f t="shared" si="33412"/>
        <v>1.5384617532104969E-2</v>
      </c>
      <c r="AO2474" s="113">
        <f t="shared" si="33412"/>
        <v>1.5384617532104969E-2</v>
      </c>
      <c r="AP2474" s="113">
        <f t="shared" si="33412"/>
        <v>1.5384617532104969E-2</v>
      </c>
      <c r="AQ2474" s="113">
        <f t="shared" si="33412"/>
        <v>1.5384617532104969E-2</v>
      </c>
      <c r="AR2474" s="113">
        <f t="shared" si="33412"/>
        <v>1.5384617532104969E-2</v>
      </c>
      <c r="AS2474" s="113">
        <f t="shared" si="33412"/>
        <v>1.5384617532104969E-2</v>
      </c>
      <c r="AT2474" s="113">
        <f t="shared" si="33412"/>
        <v>1.5384617532104969E-2</v>
      </c>
      <c r="AU2474" s="113">
        <f t="shared" si="33412"/>
        <v>1.5384617532104969E-2</v>
      </c>
      <c r="AV2474" s="113">
        <f t="shared" si="33412"/>
        <v>1.5384617532104969E-2</v>
      </c>
      <c r="AW2474" s="113">
        <f t="shared" si="33412"/>
        <v>1.5384617532104969E-2</v>
      </c>
      <c r="AX2474" s="113">
        <f t="shared" si="33412"/>
        <v>1.5384617532104969E-2</v>
      </c>
      <c r="AY2474" s="113">
        <f t="shared" si="33412"/>
        <v>1.5384617532104969E-2</v>
      </c>
      <c r="AZ2474" s="113">
        <f t="shared" si="33412"/>
        <v>1.5384617532104969E-2</v>
      </c>
      <c r="BA2474" s="113">
        <f t="shared" si="33412"/>
        <v>1.5384617532104969E-2</v>
      </c>
      <c r="BB2474" s="113">
        <f t="shared" si="33412"/>
        <v>1.5384617532104969E-2</v>
      </c>
      <c r="BC2474" s="113">
        <f t="shared" si="33412"/>
        <v>1.5384617532104969E-2</v>
      </c>
      <c r="BD2474" s="113">
        <f t="shared" si="33412"/>
        <v>1.5384617532104969E-2</v>
      </c>
      <c r="BE2474" s="113">
        <f t="shared" si="33412"/>
        <v>1.5384617532104969E-2</v>
      </c>
      <c r="BF2474" s="113">
        <f t="shared" si="33412"/>
        <v>1.5384617532104969E-2</v>
      </c>
      <c r="BG2474" s="113">
        <f t="shared" si="33412"/>
        <v>1.5384617532104969E-2</v>
      </c>
      <c r="BH2474" s="113">
        <f t="shared" si="33412"/>
        <v>1.5384617532104969E-2</v>
      </c>
      <c r="BI2474" s="113">
        <f t="shared" si="33412"/>
        <v>1.5384617532104969E-2</v>
      </c>
      <c r="BJ2474" s="113">
        <f t="shared" si="33412"/>
        <v>1.5384617532104969E-2</v>
      </c>
      <c r="BK2474" s="113">
        <f t="shared" si="33412"/>
        <v>1.5384617532104969E-2</v>
      </c>
      <c r="BL2474" s="113">
        <f t="shared" si="33412"/>
        <v>1.5384617532104969E-2</v>
      </c>
      <c r="BM2474" s="113">
        <f t="shared" si="33412"/>
        <v>1.5384617532104969E-2</v>
      </c>
      <c r="BN2474" s="113">
        <f t="shared" si="33412"/>
        <v>1.5384617532104969E-2</v>
      </c>
      <c r="BO2474" s="113">
        <f t="shared" si="33412"/>
        <v>1.5384617532104969E-2</v>
      </c>
      <c r="BP2474" s="113">
        <f t="shared" si="33412"/>
        <v>1.5384617532104969E-2</v>
      </c>
      <c r="BQ2474" s="113">
        <f t="shared" si="33412"/>
        <v>1.5384617532104969E-2</v>
      </c>
      <c r="BR2474" s="113">
        <f t="shared" si="33412"/>
        <v>1.5384617532104969E-2</v>
      </c>
      <c r="BS2474" s="113">
        <f t="shared" si="33412"/>
        <v>1.5384617532104969E-2</v>
      </c>
      <c r="BT2474" s="113">
        <f t="shared" si="33412"/>
        <v>1.5384617532104969E-2</v>
      </c>
      <c r="BU2474" s="113">
        <f t="shared" si="33412"/>
        <v>1.5384617532104969E-2</v>
      </c>
      <c r="BV2474" s="113">
        <f t="shared" si="33412"/>
        <v>1.5384617532104969E-2</v>
      </c>
      <c r="BW2474" s="113">
        <f t="shared" si="33412"/>
        <v>1.5384617532104969E-2</v>
      </c>
      <c r="BX2474" s="113">
        <f t="shared" si="33412"/>
        <v>1.5384617532104969E-2</v>
      </c>
      <c r="BY2474" s="113">
        <f t="shared" si="33412"/>
        <v>1.5384617532104969E-2</v>
      </c>
      <c r="BZ2474" s="113">
        <f t="shared" si="33412"/>
        <v>1.5384617532104969E-2</v>
      </c>
      <c r="CA2474" s="113">
        <f t="shared" si="33412"/>
        <v>1.5384617532104969E-2</v>
      </c>
      <c r="CB2474" s="113">
        <f t="shared" si="33412"/>
        <v>1.5384617532104969E-2</v>
      </c>
      <c r="CC2474" s="113">
        <f t="shared" si="33412"/>
        <v>1.5384589614740369E-2</v>
      </c>
      <c r="CD2474" s="113">
        <f t="shared" si="33412"/>
        <v>1.5384589614740369E-2</v>
      </c>
      <c r="CE2474" s="113">
        <f t="shared" si="33412"/>
        <v>1.5384589614740369E-2</v>
      </c>
      <c r="CF2474" s="113">
        <f t="shared" si="33412"/>
        <v>1.5384589614740369E-2</v>
      </c>
      <c r="CG2474" s="113">
        <f t="shared" ref="CG2474" si="33413">CG2472/$F2472</f>
        <v>1.5384589614740369E-2</v>
      </c>
      <c r="CH2474" s="114">
        <f>IF(C2472="","",100%-SUM(G2474:CG2474))</f>
        <v>6.6613381477509392E-16</v>
      </c>
      <c r="CI2474" s="115">
        <f>IF(C2472="","",SUM(G2474:CG2474))</f>
        <v>0.99999999999999933</v>
      </c>
      <c r="CJ2474" s="67" t="b">
        <f>IF(C2472="","",SUM(G2474:CG2474)=CI2474)</f>
        <v>1</v>
      </c>
    </row>
    <row r="2475" spans="1:89" s="5" customFormat="1" x14ac:dyDescent="0.3">
      <c r="A2475" s="171" t="s">
        <v>1754</v>
      </c>
      <c r="B2475" s="155" t="s">
        <v>1755</v>
      </c>
      <c r="C2475" s="168" t="s">
        <v>163</v>
      </c>
      <c r="D2475" s="158">
        <v>10</v>
      </c>
      <c r="E2475" s="161">
        <v>497500</v>
      </c>
      <c r="F2475" s="164">
        <f t="shared" si="33396"/>
        <v>4975000</v>
      </c>
      <c r="G2475" s="108"/>
      <c r="H2475" s="108"/>
      <c r="I2475" s="108"/>
      <c r="J2475" s="108"/>
      <c r="K2475" s="108"/>
      <c r="L2475" s="108"/>
      <c r="M2475" s="108"/>
      <c r="N2475" s="108"/>
      <c r="O2475" s="108"/>
      <c r="P2475" s="108"/>
      <c r="Q2475" s="108"/>
      <c r="R2475" s="108"/>
      <c r="S2475" s="108"/>
      <c r="T2475" s="108"/>
      <c r="U2475" s="108">
        <f t="shared" ref="U2475:AJ2475" si="33414">ROUND($F2475/65,0)</f>
        <v>76538</v>
      </c>
      <c r="V2475" s="108">
        <f t="shared" si="33414"/>
        <v>76538</v>
      </c>
      <c r="W2475" s="108">
        <f t="shared" si="33414"/>
        <v>76538</v>
      </c>
      <c r="X2475" s="108">
        <f t="shared" si="33414"/>
        <v>76538</v>
      </c>
      <c r="Y2475" s="108">
        <f t="shared" si="33414"/>
        <v>76538</v>
      </c>
      <c r="Z2475" s="108">
        <f t="shared" si="33414"/>
        <v>76538</v>
      </c>
      <c r="AA2475" s="108">
        <f t="shared" si="33414"/>
        <v>76538</v>
      </c>
      <c r="AB2475" s="108">
        <f t="shared" si="33414"/>
        <v>76538</v>
      </c>
      <c r="AC2475" s="108">
        <f t="shared" si="33414"/>
        <v>76538</v>
      </c>
      <c r="AD2475" s="108">
        <f t="shared" si="33414"/>
        <v>76538</v>
      </c>
      <c r="AE2475" s="108">
        <f t="shared" si="33414"/>
        <v>76538</v>
      </c>
      <c r="AF2475" s="108">
        <f t="shared" si="33414"/>
        <v>76538</v>
      </c>
      <c r="AG2475" s="108">
        <f t="shared" si="33414"/>
        <v>76538</v>
      </c>
      <c r="AH2475" s="108">
        <f t="shared" si="33414"/>
        <v>76538</v>
      </c>
      <c r="AI2475" s="108">
        <f t="shared" si="33414"/>
        <v>76538</v>
      </c>
      <c r="AJ2475" s="108">
        <f t="shared" si="33414"/>
        <v>76538</v>
      </c>
      <c r="AK2475" s="108">
        <f t="shared" ref="AK2475:AZ2475" si="33415">ROUND($F2475/65,0)</f>
        <v>76538</v>
      </c>
      <c r="AL2475" s="108">
        <f t="shared" si="33415"/>
        <v>76538</v>
      </c>
      <c r="AM2475" s="108">
        <f t="shared" si="33415"/>
        <v>76538</v>
      </c>
      <c r="AN2475" s="108">
        <f t="shared" si="33415"/>
        <v>76538</v>
      </c>
      <c r="AO2475" s="108">
        <f t="shared" si="33415"/>
        <v>76538</v>
      </c>
      <c r="AP2475" s="108">
        <f t="shared" si="33415"/>
        <v>76538</v>
      </c>
      <c r="AQ2475" s="108">
        <f t="shared" si="33415"/>
        <v>76538</v>
      </c>
      <c r="AR2475" s="108">
        <f t="shared" si="33415"/>
        <v>76538</v>
      </c>
      <c r="AS2475" s="108">
        <f t="shared" si="33415"/>
        <v>76538</v>
      </c>
      <c r="AT2475" s="108">
        <f t="shared" si="33415"/>
        <v>76538</v>
      </c>
      <c r="AU2475" s="108">
        <f t="shared" si="33415"/>
        <v>76538</v>
      </c>
      <c r="AV2475" s="108">
        <f t="shared" si="33415"/>
        <v>76538</v>
      </c>
      <c r="AW2475" s="108">
        <f t="shared" si="33415"/>
        <v>76538</v>
      </c>
      <c r="AX2475" s="108">
        <f t="shared" si="33415"/>
        <v>76538</v>
      </c>
      <c r="AY2475" s="108">
        <f t="shared" si="33415"/>
        <v>76538</v>
      </c>
      <c r="AZ2475" s="108">
        <f t="shared" si="33415"/>
        <v>76538</v>
      </c>
      <c r="BA2475" s="108">
        <f t="shared" ref="BA2475:BC2475" si="33416">ROUND($F2475/65,0)</f>
        <v>76538</v>
      </c>
      <c r="BB2475" s="108">
        <f t="shared" si="33416"/>
        <v>76538</v>
      </c>
      <c r="BC2475" s="108">
        <f t="shared" si="33416"/>
        <v>76538</v>
      </c>
      <c r="BD2475" s="108">
        <f t="shared" ref="BD2475:CF2475" si="33417">ROUNDUP($F2475/65,0)</f>
        <v>76539</v>
      </c>
      <c r="BE2475" s="108">
        <f t="shared" si="33417"/>
        <v>76539</v>
      </c>
      <c r="BF2475" s="108">
        <f t="shared" si="33417"/>
        <v>76539</v>
      </c>
      <c r="BG2475" s="108">
        <f t="shared" si="33417"/>
        <v>76539</v>
      </c>
      <c r="BH2475" s="108">
        <f t="shared" si="33417"/>
        <v>76539</v>
      </c>
      <c r="BI2475" s="108">
        <f t="shared" si="33417"/>
        <v>76539</v>
      </c>
      <c r="BJ2475" s="108">
        <f t="shared" si="33417"/>
        <v>76539</v>
      </c>
      <c r="BK2475" s="108">
        <f t="shared" si="33417"/>
        <v>76539</v>
      </c>
      <c r="BL2475" s="108">
        <f t="shared" si="33417"/>
        <v>76539</v>
      </c>
      <c r="BM2475" s="108">
        <f t="shared" si="33417"/>
        <v>76539</v>
      </c>
      <c r="BN2475" s="108">
        <f t="shared" si="33417"/>
        <v>76539</v>
      </c>
      <c r="BO2475" s="108">
        <f t="shared" si="33417"/>
        <v>76539</v>
      </c>
      <c r="BP2475" s="108">
        <f t="shared" si="33417"/>
        <v>76539</v>
      </c>
      <c r="BQ2475" s="108">
        <f t="shared" si="33417"/>
        <v>76539</v>
      </c>
      <c r="BR2475" s="108">
        <f t="shared" si="33417"/>
        <v>76539</v>
      </c>
      <c r="BS2475" s="108">
        <f t="shared" si="33417"/>
        <v>76539</v>
      </c>
      <c r="BT2475" s="108">
        <f t="shared" si="33417"/>
        <v>76539</v>
      </c>
      <c r="BU2475" s="108">
        <f t="shared" si="33417"/>
        <v>76539</v>
      </c>
      <c r="BV2475" s="108">
        <f t="shared" si="33417"/>
        <v>76539</v>
      </c>
      <c r="BW2475" s="108">
        <f t="shared" si="33417"/>
        <v>76539</v>
      </c>
      <c r="BX2475" s="108">
        <f t="shared" si="33417"/>
        <v>76539</v>
      </c>
      <c r="BY2475" s="108">
        <f t="shared" si="33417"/>
        <v>76539</v>
      </c>
      <c r="BZ2475" s="108">
        <f t="shared" si="33417"/>
        <v>76539</v>
      </c>
      <c r="CA2475" s="108">
        <f t="shared" si="33417"/>
        <v>76539</v>
      </c>
      <c r="CB2475" s="108">
        <f t="shared" si="33417"/>
        <v>76539</v>
      </c>
      <c r="CC2475" s="108">
        <f t="shared" si="33417"/>
        <v>76539</v>
      </c>
      <c r="CD2475" s="108">
        <f t="shared" si="33417"/>
        <v>76539</v>
      </c>
      <c r="CE2475" s="108">
        <f t="shared" si="33417"/>
        <v>76539</v>
      </c>
      <c r="CF2475" s="108">
        <f t="shared" si="33417"/>
        <v>76539</v>
      </c>
      <c r="CG2475" s="108">
        <f>ROUNDUP($F2475/65,0)</f>
        <v>76539</v>
      </c>
      <c r="CH2475" s="109">
        <f>IF(C2475="","",F2475-SUM(G2475:CG2475))</f>
        <v>0</v>
      </c>
      <c r="CI2475" s="107">
        <f>IF(C2475="","",SUM(G2475:CG2475))</f>
        <v>4975000</v>
      </c>
      <c r="CJ2475" s="67" t="b">
        <f>IF(C2475="","",F2475=CI2475)</f>
        <v>1</v>
      </c>
    </row>
    <row r="2476" spans="1:89" s="5" customFormat="1" x14ac:dyDescent="0.3">
      <c r="A2476" s="172"/>
      <c r="B2476" s="156"/>
      <c r="C2476" s="169"/>
      <c r="D2476" s="159"/>
      <c r="E2476" s="162"/>
      <c r="F2476" s="165"/>
      <c r="G2476" s="119"/>
      <c r="H2476" s="119"/>
      <c r="I2476" s="119"/>
      <c r="J2476" s="119"/>
      <c r="K2476" s="119"/>
      <c r="L2476" s="119"/>
      <c r="M2476" s="119"/>
      <c r="N2476" s="119"/>
      <c r="O2476" s="119"/>
      <c r="P2476" s="119"/>
      <c r="Q2476" s="119"/>
      <c r="R2476" s="119"/>
      <c r="S2476" s="119"/>
      <c r="T2476" s="119"/>
      <c r="U2476" s="110">
        <f t="shared" ref="U2476:BH2476" si="33418">ROUND(U2475/$E2475,2)</f>
        <v>0.15</v>
      </c>
      <c r="V2476" s="110">
        <f t="shared" si="33418"/>
        <v>0.15</v>
      </c>
      <c r="W2476" s="110">
        <f t="shared" si="33418"/>
        <v>0.15</v>
      </c>
      <c r="X2476" s="119">
        <f t="shared" si="33418"/>
        <v>0.15</v>
      </c>
      <c r="Y2476" s="110">
        <f t="shared" si="33418"/>
        <v>0.15</v>
      </c>
      <c r="Z2476" s="110">
        <f t="shared" si="33418"/>
        <v>0.15</v>
      </c>
      <c r="AA2476" s="110">
        <f t="shared" si="33418"/>
        <v>0.15</v>
      </c>
      <c r="AB2476" s="110">
        <f t="shared" si="33418"/>
        <v>0.15</v>
      </c>
      <c r="AC2476" s="110">
        <f t="shared" si="33418"/>
        <v>0.15</v>
      </c>
      <c r="AD2476" s="110">
        <f t="shared" si="33418"/>
        <v>0.15</v>
      </c>
      <c r="AE2476" s="110">
        <f t="shared" si="33418"/>
        <v>0.15</v>
      </c>
      <c r="AF2476" s="110">
        <f t="shared" si="33418"/>
        <v>0.15</v>
      </c>
      <c r="AG2476" s="119">
        <f t="shared" si="33418"/>
        <v>0.15</v>
      </c>
      <c r="AH2476" s="110">
        <f t="shared" si="33418"/>
        <v>0.15</v>
      </c>
      <c r="AI2476" s="110">
        <f t="shared" si="33418"/>
        <v>0.15</v>
      </c>
      <c r="AJ2476" s="110">
        <f t="shared" si="33418"/>
        <v>0.15</v>
      </c>
      <c r="AK2476" s="119">
        <f t="shared" si="33418"/>
        <v>0.15</v>
      </c>
      <c r="AL2476" s="110">
        <f t="shared" si="33418"/>
        <v>0.15</v>
      </c>
      <c r="AM2476" s="110">
        <f t="shared" si="33418"/>
        <v>0.15</v>
      </c>
      <c r="AN2476" s="110">
        <f t="shared" si="33418"/>
        <v>0.15</v>
      </c>
      <c r="AO2476" s="110">
        <f t="shared" si="33418"/>
        <v>0.15</v>
      </c>
      <c r="AP2476" s="110">
        <f t="shared" si="33418"/>
        <v>0.15</v>
      </c>
      <c r="AQ2476" s="110">
        <f t="shared" si="33418"/>
        <v>0.15</v>
      </c>
      <c r="AR2476" s="110">
        <f t="shared" si="33418"/>
        <v>0.15</v>
      </c>
      <c r="AS2476" s="110">
        <f t="shared" si="33418"/>
        <v>0.15</v>
      </c>
      <c r="AT2476" s="119">
        <f t="shared" si="33418"/>
        <v>0.15</v>
      </c>
      <c r="AU2476" s="110">
        <f t="shared" si="33418"/>
        <v>0.15</v>
      </c>
      <c r="AV2476" s="110">
        <f t="shared" si="33418"/>
        <v>0.15</v>
      </c>
      <c r="AW2476" s="110">
        <f t="shared" si="33418"/>
        <v>0.15</v>
      </c>
      <c r="AX2476" s="119">
        <f t="shared" si="33418"/>
        <v>0.15</v>
      </c>
      <c r="AY2476" s="110">
        <f t="shared" si="33418"/>
        <v>0.15</v>
      </c>
      <c r="AZ2476" s="110">
        <f t="shared" si="33418"/>
        <v>0.15</v>
      </c>
      <c r="BA2476" s="110">
        <f t="shared" si="33418"/>
        <v>0.15</v>
      </c>
      <c r="BB2476" s="110">
        <f t="shared" si="33418"/>
        <v>0.15</v>
      </c>
      <c r="BC2476" s="119">
        <f t="shared" si="33418"/>
        <v>0.15</v>
      </c>
      <c r="BD2476" s="110">
        <f t="shared" si="33418"/>
        <v>0.15</v>
      </c>
      <c r="BE2476" s="110">
        <f t="shared" si="33418"/>
        <v>0.15</v>
      </c>
      <c r="BF2476" s="110">
        <f t="shared" si="33418"/>
        <v>0.15</v>
      </c>
      <c r="BG2476" s="119">
        <f t="shared" si="33418"/>
        <v>0.15</v>
      </c>
      <c r="BH2476" s="110">
        <f t="shared" si="33418"/>
        <v>0.15</v>
      </c>
      <c r="BI2476" s="110">
        <f t="shared" ref="BI2476:CF2476" si="33419">ROUNDUP(BI2475/$E2475,2)</f>
        <v>0.16</v>
      </c>
      <c r="BJ2476" s="110">
        <f t="shared" si="33419"/>
        <v>0.16</v>
      </c>
      <c r="BK2476" s="119">
        <f t="shared" si="33419"/>
        <v>0.16</v>
      </c>
      <c r="BL2476" s="110">
        <f t="shared" si="33419"/>
        <v>0.16</v>
      </c>
      <c r="BM2476" s="110">
        <f t="shared" si="33419"/>
        <v>0.16</v>
      </c>
      <c r="BN2476" s="110">
        <f t="shared" si="33419"/>
        <v>0.16</v>
      </c>
      <c r="BO2476" s="110">
        <f t="shared" si="33419"/>
        <v>0.16</v>
      </c>
      <c r="BP2476" s="119">
        <f t="shared" si="33419"/>
        <v>0.16</v>
      </c>
      <c r="BQ2476" s="110">
        <f t="shared" si="33419"/>
        <v>0.16</v>
      </c>
      <c r="BR2476" s="110">
        <f t="shared" si="33419"/>
        <v>0.16</v>
      </c>
      <c r="BS2476" s="110">
        <f t="shared" si="33419"/>
        <v>0.16</v>
      </c>
      <c r="BT2476" s="119">
        <f t="shared" si="33419"/>
        <v>0.16</v>
      </c>
      <c r="BU2476" s="110">
        <f t="shared" si="33419"/>
        <v>0.16</v>
      </c>
      <c r="BV2476" s="110">
        <f t="shared" si="33419"/>
        <v>0.16</v>
      </c>
      <c r="BW2476" s="110">
        <f t="shared" si="33419"/>
        <v>0.16</v>
      </c>
      <c r="BX2476" s="110">
        <f t="shared" si="33419"/>
        <v>0.16</v>
      </c>
      <c r="BY2476" s="110">
        <f t="shared" si="33419"/>
        <v>0.16</v>
      </c>
      <c r="BZ2476" s="110">
        <f t="shared" si="33419"/>
        <v>0.16</v>
      </c>
      <c r="CA2476" s="110">
        <f t="shared" si="33419"/>
        <v>0.16</v>
      </c>
      <c r="CB2476" s="110">
        <f t="shared" si="33419"/>
        <v>0.16</v>
      </c>
      <c r="CC2476" s="110">
        <f t="shared" si="33419"/>
        <v>0.16</v>
      </c>
      <c r="CD2476" s="110">
        <f t="shared" si="33419"/>
        <v>0.16</v>
      </c>
      <c r="CE2476" s="110">
        <f t="shared" si="33419"/>
        <v>0.16</v>
      </c>
      <c r="CF2476" s="110">
        <f t="shared" si="33419"/>
        <v>0.16</v>
      </c>
      <c r="CG2476" s="110">
        <f>ROUNDUP(CG2475/$E2475,2)</f>
        <v>0.16</v>
      </c>
      <c r="CH2476" s="129">
        <f>IF(C2475="","",D2475-SUM(G2476:CG2476))</f>
        <v>-7.1054273576010019E-15</v>
      </c>
      <c r="CI2476" s="112">
        <f>IF(C2475="","",SUM(G2476:CG2476))</f>
        <v>10.000000000000007</v>
      </c>
      <c r="CJ2476" s="67" t="b">
        <f>IF(C2475="","",D2475=CI2476)</f>
        <v>1</v>
      </c>
    </row>
    <row r="2477" spans="1:89" s="5" customFormat="1" x14ac:dyDescent="0.3">
      <c r="A2477" s="173"/>
      <c r="B2477" s="157"/>
      <c r="C2477" s="170"/>
      <c r="D2477" s="160"/>
      <c r="E2477" s="163"/>
      <c r="F2477" s="166"/>
      <c r="G2477" s="113"/>
      <c r="H2477" s="113"/>
      <c r="I2477" s="113"/>
      <c r="J2477" s="113"/>
      <c r="K2477" s="113"/>
      <c r="L2477" s="113"/>
      <c r="M2477" s="113"/>
      <c r="N2477" s="113"/>
      <c r="O2477" s="113"/>
      <c r="P2477" s="113"/>
      <c r="Q2477" s="113"/>
      <c r="R2477" s="113"/>
      <c r="S2477" s="113"/>
      <c r="T2477" s="113"/>
      <c r="U2477" s="113">
        <f t="shared" ref="U2477:CF2477" si="33420">U2475/$F2475</f>
        <v>1.5384522613065327E-2</v>
      </c>
      <c r="V2477" s="113">
        <f t="shared" si="33420"/>
        <v>1.5384522613065327E-2</v>
      </c>
      <c r="W2477" s="113">
        <f t="shared" si="33420"/>
        <v>1.5384522613065327E-2</v>
      </c>
      <c r="X2477" s="113">
        <f t="shared" si="33420"/>
        <v>1.5384522613065327E-2</v>
      </c>
      <c r="Y2477" s="113">
        <f t="shared" si="33420"/>
        <v>1.5384522613065327E-2</v>
      </c>
      <c r="Z2477" s="113">
        <f t="shared" si="33420"/>
        <v>1.5384522613065327E-2</v>
      </c>
      <c r="AA2477" s="113">
        <f t="shared" si="33420"/>
        <v>1.5384522613065327E-2</v>
      </c>
      <c r="AB2477" s="113">
        <f t="shared" si="33420"/>
        <v>1.5384522613065327E-2</v>
      </c>
      <c r="AC2477" s="113">
        <f t="shared" si="33420"/>
        <v>1.5384522613065327E-2</v>
      </c>
      <c r="AD2477" s="113">
        <f t="shared" si="33420"/>
        <v>1.5384522613065327E-2</v>
      </c>
      <c r="AE2477" s="113">
        <f t="shared" si="33420"/>
        <v>1.5384522613065327E-2</v>
      </c>
      <c r="AF2477" s="113">
        <f t="shared" si="33420"/>
        <v>1.5384522613065327E-2</v>
      </c>
      <c r="AG2477" s="113">
        <f t="shared" si="33420"/>
        <v>1.5384522613065327E-2</v>
      </c>
      <c r="AH2477" s="113">
        <f t="shared" si="33420"/>
        <v>1.5384522613065327E-2</v>
      </c>
      <c r="AI2477" s="113">
        <f t="shared" si="33420"/>
        <v>1.5384522613065327E-2</v>
      </c>
      <c r="AJ2477" s="113">
        <f t="shared" si="33420"/>
        <v>1.5384522613065327E-2</v>
      </c>
      <c r="AK2477" s="113">
        <f t="shared" si="33420"/>
        <v>1.5384522613065327E-2</v>
      </c>
      <c r="AL2477" s="113">
        <f t="shared" si="33420"/>
        <v>1.5384522613065327E-2</v>
      </c>
      <c r="AM2477" s="113">
        <f t="shared" si="33420"/>
        <v>1.5384522613065327E-2</v>
      </c>
      <c r="AN2477" s="113">
        <f t="shared" si="33420"/>
        <v>1.5384522613065327E-2</v>
      </c>
      <c r="AO2477" s="113">
        <f t="shared" si="33420"/>
        <v>1.5384522613065327E-2</v>
      </c>
      <c r="AP2477" s="113">
        <f t="shared" si="33420"/>
        <v>1.5384522613065327E-2</v>
      </c>
      <c r="AQ2477" s="113">
        <f t="shared" si="33420"/>
        <v>1.5384522613065327E-2</v>
      </c>
      <c r="AR2477" s="113">
        <f t="shared" si="33420"/>
        <v>1.5384522613065327E-2</v>
      </c>
      <c r="AS2477" s="113">
        <f t="shared" si="33420"/>
        <v>1.5384522613065327E-2</v>
      </c>
      <c r="AT2477" s="113">
        <f t="shared" si="33420"/>
        <v>1.5384522613065327E-2</v>
      </c>
      <c r="AU2477" s="113">
        <f t="shared" si="33420"/>
        <v>1.5384522613065327E-2</v>
      </c>
      <c r="AV2477" s="113">
        <f t="shared" si="33420"/>
        <v>1.5384522613065327E-2</v>
      </c>
      <c r="AW2477" s="113">
        <f t="shared" si="33420"/>
        <v>1.5384522613065327E-2</v>
      </c>
      <c r="AX2477" s="113">
        <f t="shared" si="33420"/>
        <v>1.5384522613065327E-2</v>
      </c>
      <c r="AY2477" s="113">
        <f t="shared" si="33420"/>
        <v>1.5384522613065327E-2</v>
      </c>
      <c r="AZ2477" s="113">
        <f t="shared" si="33420"/>
        <v>1.5384522613065327E-2</v>
      </c>
      <c r="BA2477" s="113">
        <f t="shared" si="33420"/>
        <v>1.5384522613065327E-2</v>
      </c>
      <c r="BB2477" s="113">
        <f t="shared" si="33420"/>
        <v>1.5384522613065327E-2</v>
      </c>
      <c r="BC2477" s="113">
        <f t="shared" si="33420"/>
        <v>1.5384522613065327E-2</v>
      </c>
      <c r="BD2477" s="113">
        <f t="shared" si="33420"/>
        <v>1.5384723618090452E-2</v>
      </c>
      <c r="BE2477" s="113">
        <f t="shared" si="33420"/>
        <v>1.5384723618090452E-2</v>
      </c>
      <c r="BF2477" s="113">
        <f t="shared" si="33420"/>
        <v>1.5384723618090452E-2</v>
      </c>
      <c r="BG2477" s="113">
        <f t="shared" si="33420"/>
        <v>1.5384723618090452E-2</v>
      </c>
      <c r="BH2477" s="113">
        <f t="shared" si="33420"/>
        <v>1.5384723618090452E-2</v>
      </c>
      <c r="BI2477" s="113">
        <f t="shared" si="33420"/>
        <v>1.5384723618090452E-2</v>
      </c>
      <c r="BJ2477" s="113">
        <f t="shared" si="33420"/>
        <v>1.5384723618090452E-2</v>
      </c>
      <c r="BK2477" s="113">
        <f t="shared" si="33420"/>
        <v>1.5384723618090452E-2</v>
      </c>
      <c r="BL2477" s="113">
        <f t="shared" si="33420"/>
        <v>1.5384723618090452E-2</v>
      </c>
      <c r="BM2477" s="113">
        <f t="shared" si="33420"/>
        <v>1.5384723618090452E-2</v>
      </c>
      <c r="BN2477" s="113">
        <f t="shared" si="33420"/>
        <v>1.5384723618090452E-2</v>
      </c>
      <c r="BO2477" s="113">
        <f t="shared" si="33420"/>
        <v>1.5384723618090452E-2</v>
      </c>
      <c r="BP2477" s="113">
        <f t="shared" si="33420"/>
        <v>1.5384723618090452E-2</v>
      </c>
      <c r="BQ2477" s="113">
        <f t="shared" si="33420"/>
        <v>1.5384723618090452E-2</v>
      </c>
      <c r="BR2477" s="113">
        <f t="shared" si="33420"/>
        <v>1.5384723618090452E-2</v>
      </c>
      <c r="BS2477" s="113">
        <f t="shared" si="33420"/>
        <v>1.5384723618090452E-2</v>
      </c>
      <c r="BT2477" s="113">
        <f t="shared" si="33420"/>
        <v>1.5384723618090452E-2</v>
      </c>
      <c r="BU2477" s="113">
        <f t="shared" si="33420"/>
        <v>1.5384723618090452E-2</v>
      </c>
      <c r="BV2477" s="113">
        <f t="shared" si="33420"/>
        <v>1.5384723618090452E-2</v>
      </c>
      <c r="BW2477" s="113">
        <f t="shared" si="33420"/>
        <v>1.5384723618090452E-2</v>
      </c>
      <c r="BX2477" s="113">
        <f t="shared" si="33420"/>
        <v>1.5384723618090452E-2</v>
      </c>
      <c r="BY2477" s="113">
        <f t="shared" si="33420"/>
        <v>1.5384723618090452E-2</v>
      </c>
      <c r="BZ2477" s="113">
        <f t="shared" si="33420"/>
        <v>1.5384723618090452E-2</v>
      </c>
      <c r="CA2477" s="113">
        <f t="shared" si="33420"/>
        <v>1.5384723618090452E-2</v>
      </c>
      <c r="CB2477" s="113">
        <f t="shared" si="33420"/>
        <v>1.5384723618090452E-2</v>
      </c>
      <c r="CC2477" s="113">
        <f t="shared" si="33420"/>
        <v>1.5384723618090452E-2</v>
      </c>
      <c r="CD2477" s="113">
        <f t="shared" si="33420"/>
        <v>1.5384723618090452E-2</v>
      </c>
      <c r="CE2477" s="113">
        <f t="shared" si="33420"/>
        <v>1.5384723618090452E-2</v>
      </c>
      <c r="CF2477" s="113">
        <f t="shared" si="33420"/>
        <v>1.5384723618090452E-2</v>
      </c>
      <c r="CG2477" s="113">
        <f t="shared" ref="CG2477" si="33421">CG2475/$F2475</f>
        <v>1.5384723618090452E-2</v>
      </c>
      <c r="CH2477" s="114">
        <f>IF(C2475="","",100%-SUM(G2477:CG2477))</f>
        <v>1.4432899320127035E-15</v>
      </c>
      <c r="CI2477" s="115">
        <f>IF(C2475="","",SUM(G2477:CG2477))</f>
        <v>0.99999999999999856</v>
      </c>
      <c r="CJ2477" s="67" t="b">
        <f>IF(C2475="","",SUM(G2477:CG2477)=CI2477)</f>
        <v>1</v>
      </c>
    </row>
    <row r="2478" spans="1:89" s="5" customFormat="1" ht="15" customHeight="1" x14ac:dyDescent="0.3">
      <c r="A2478" s="171" t="s">
        <v>1756</v>
      </c>
      <c r="B2478" s="155" t="s">
        <v>1757</v>
      </c>
      <c r="C2478" s="168" t="s">
        <v>163</v>
      </c>
      <c r="D2478" s="158">
        <v>10</v>
      </c>
      <c r="E2478" s="161">
        <v>298500</v>
      </c>
      <c r="F2478" s="164">
        <f t="shared" si="33396"/>
        <v>2985000</v>
      </c>
      <c r="G2478" s="108"/>
      <c r="H2478" s="108"/>
      <c r="I2478" s="108"/>
      <c r="J2478" s="108"/>
      <c r="K2478" s="108"/>
      <c r="L2478" s="108"/>
      <c r="M2478" s="108"/>
      <c r="N2478" s="108"/>
      <c r="O2478" s="108"/>
      <c r="P2478" s="108"/>
      <c r="Q2478" s="108"/>
      <c r="R2478" s="108"/>
      <c r="S2478" s="108"/>
      <c r="T2478" s="108"/>
      <c r="U2478" s="108">
        <f t="shared" ref="U2478:AJ2478" si="33422">ROUND($F2478/65,0)</f>
        <v>45923</v>
      </c>
      <c r="V2478" s="108">
        <f t="shared" si="33422"/>
        <v>45923</v>
      </c>
      <c r="W2478" s="108">
        <f t="shared" si="33422"/>
        <v>45923</v>
      </c>
      <c r="X2478" s="108">
        <f t="shared" si="33422"/>
        <v>45923</v>
      </c>
      <c r="Y2478" s="108">
        <f t="shared" si="33422"/>
        <v>45923</v>
      </c>
      <c r="Z2478" s="108">
        <f t="shared" si="33422"/>
        <v>45923</v>
      </c>
      <c r="AA2478" s="108">
        <f t="shared" si="33422"/>
        <v>45923</v>
      </c>
      <c r="AB2478" s="108">
        <f t="shared" si="33422"/>
        <v>45923</v>
      </c>
      <c r="AC2478" s="108">
        <f t="shared" si="33422"/>
        <v>45923</v>
      </c>
      <c r="AD2478" s="108">
        <f t="shared" si="33422"/>
        <v>45923</v>
      </c>
      <c r="AE2478" s="108">
        <f t="shared" si="33422"/>
        <v>45923</v>
      </c>
      <c r="AF2478" s="108">
        <f t="shared" si="33422"/>
        <v>45923</v>
      </c>
      <c r="AG2478" s="108">
        <f t="shared" si="33422"/>
        <v>45923</v>
      </c>
      <c r="AH2478" s="108">
        <f t="shared" si="33422"/>
        <v>45923</v>
      </c>
      <c r="AI2478" s="108">
        <f t="shared" si="33422"/>
        <v>45923</v>
      </c>
      <c r="AJ2478" s="108">
        <f t="shared" si="33422"/>
        <v>45923</v>
      </c>
      <c r="AK2478" s="108">
        <f t="shared" ref="AK2478:AZ2478" si="33423">ROUND($F2478/65,0)</f>
        <v>45923</v>
      </c>
      <c r="AL2478" s="108">
        <f t="shared" si="33423"/>
        <v>45923</v>
      </c>
      <c r="AM2478" s="108">
        <f t="shared" si="33423"/>
        <v>45923</v>
      </c>
      <c r="AN2478" s="108">
        <f t="shared" si="33423"/>
        <v>45923</v>
      </c>
      <c r="AO2478" s="108">
        <f t="shared" si="33423"/>
        <v>45923</v>
      </c>
      <c r="AP2478" s="108">
        <f t="shared" si="33423"/>
        <v>45923</v>
      </c>
      <c r="AQ2478" s="108">
        <f t="shared" si="33423"/>
        <v>45923</v>
      </c>
      <c r="AR2478" s="108">
        <f t="shared" si="33423"/>
        <v>45923</v>
      </c>
      <c r="AS2478" s="108">
        <f t="shared" si="33423"/>
        <v>45923</v>
      </c>
      <c r="AT2478" s="108">
        <f t="shared" si="33423"/>
        <v>45923</v>
      </c>
      <c r="AU2478" s="108">
        <f t="shared" si="33423"/>
        <v>45923</v>
      </c>
      <c r="AV2478" s="108">
        <f t="shared" si="33423"/>
        <v>45923</v>
      </c>
      <c r="AW2478" s="108">
        <f t="shared" si="33423"/>
        <v>45923</v>
      </c>
      <c r="AX2478" s="108">
        <f t="shared" si="33423"/>
        <v>45923</v>
      </c>
      <c r="AY2478" s="108">
        <f t="shared" si="33423"/>
        <v>45923</v>
      </c>
      <c r="AZ2478" s="108">
        <f t="shared" si="33423"/>
        <v>45923</v>
      </c>
      <c r="BA2478" s="108">
        <f t="shared" ref="BA2478:BP2478" si="33424">ROUND($F2478/65,0)</f>
        <v>45923</v>
      </c>
      <c r="BB2478" s="108">
        <f t="shared" si="33424"/>
        <v>45923</v>
      </c>
      <c r="BC2478" s="108">
        <f t="shared" si="33424"/>
        <v>45923</v>
      </c>
      <c r="BD2478" s="108">
        <f t="shared" si="33424"/>
        <v>45923</v>
      </c>
      <c r="BE2478" s="108">
        <f t="shared" si="33424"/>
        <v>45923</v>
      </c>
      <c r="BF2478" s="108">
        <f t="shared" si="33424"/>
        <v>45923</v>
      </c>
      <c r="BG2478" s="108">
        <f t="shared" si="33424"/>
        <v>45923</v>
      </c>
      <c r="BH2478" s="108">
        <f t="shared" si="33424"/>
        <v>45923</v>
      </c>
      <c r="BI2478" s="108">
        <f t="shared" si="33424"/>
        <v>45923</v>
      </c>
      <c r="BJ2478" s="108">
        <f t="shared" si="33424"/>
        <v>45923</v>
      </c>
      <c r="BK2478" s="108">
        <f t="shared" si="33424"/>
        <v>45923</v>
      </c>
      <c r="BL2478" s="108">
        <f t="shared" si="33424"/>
        <v>45923</v>
      </c>
      <c r="BM2478" s="108">
        <f t="shared" si="33424"/>
        <v>45923</v>
      </c>
      <c r="BN2478" s="108">
        <f t="shared" si="33424"/>
        <v>45923</v>
      </c>
      <c r="BO2478" s="108">
        <f t="shared" si="33424"/>
        <v>45923</v>
      </c>
      <c r="BP2478" s="108">
        <f t="shared" si="33424"/>
        <v>45923</v>
      </c>
      <c r="BQ2478" s="108">
        <f t="shared" ref="BQ2478:CB2478" si="33425">ROUND($F2478/65,0)</f>
        <v>45923</v>
      </c>
      <c r="BR2478" s="108">
        <f t="shared" si="33425"/>
        <v>45923</v>
      </c>
      <c r="BS2478" s="108">
        <f t="shared" si="33425"/>
        <v>45923</v>
      </c>
      <c r="BT2478" s="108">
        <f t="shared" si="33425"/>
        <v>45923</v>
      </c>
      <c r="BU2478" s="108">
        <f t="shared" si="33425"/>
        <v>45923</v>
      </c>
      <c r="BV2478" s="108">
        <f t="shared" si="33425"/>
        <v>45923</v>
      </c>
      <c r="BW2478" s="108">
        <f t="shared" si="33425"/>
        <v>45923</v>
      </c>
      <c r="BX2478" s="108">
        <f t="shared" si="33425"/>
        <v>45923</v>
      </c>
      <c r="BY2478" s="108">
        <f t="shared" si="33425"/>
        <v>45923</v>
      </c>
      <c r="BZ2478" s="108">
        <f t="shared" si="33425"/>
        <v>45923</v>
      </c>
      <c r="CA2478" s="108">
        <f t="shared" si="33425"/>
        <v>45923</v>
      </c>
      <c r="CB2478" s="108">
        <f t="shared" si="33425"/>
        <v>45923</v>
      </c>
      <c r="CC2478" s="108">
        <f t="shared" ref="CC2478:CF2478" si="33426">ROUNDUP($F2478/65,0)</f>
        <v>45924</v>
      </c>
      <c r="CD2478" s="108">
        <f t="shared" si="33426"/>
        <v>45924</v>
      </c>
      <c r="CE2478" s="108">
        <f t="shared" si="33426"/>
        <v>45924</v>
      </c>
      <c r="CF2478" s="108">
        <f t="shared" si="33426"/>
        <v>45924</v>
      </c>
      <c r="CG2478" s="108">
        <f>ROUNDUP($F2478/65,0)</f>
        <v>45924</v>
      </c>
      <c r="CH2478" s="109">
        <f>IF(C2478="","",F2478-SUM(G2478:CG2478))</f>
        <v>0</v>
      </c>
      <c r="CI2478" s="107">
        <f>IF(C2478="","",SUM(G2478:CG2478))</f>
        <v>2985000</v>
      </c>
      <c r="CJ2478" s="67" t="b">
        <f>IF(C2478="","",F2478=CI2478)</f>
        <v>1</v>
      </c>
    </row>
    <row r="2479" spans="1:89" s="5" customFormat="1" x14ac:dyDescent="0.3">
      <c r="A2479" s="172"/>
      <c r="B2479" s="156"/>
      <c r="C2479" s="169"/>
      <c r="D2479" s="159"/>
      <c r="E2479" s="162"/>
      <c r="F2479" s="165"/>
      <c r="G2479" s="119"/>
      <c r="H2479" s="119"/>
      <c r="I2479" s="119"/>
      <c r="J2479" s="119"/>
      <c r="K2479" s="119"/>
      <c r="L2479" s="119"/>
      <c r="M2479" s="119"/>
      <c r="N2479" s="119"/>
      <c r="O2479" s="119"/>
      <c r="P2479" s="119"/>
      <c r="Q2479" s="119"/>
      <c r="R2479" s="119"/>
      <c r="S2479" s="119"/>
      <c r="T2479" s="119"/>
      <c r="U2479" s="110">
        <f t="shared" ref="U2479:BH2479" si="33427">ROUND(U2478/$E2478,2)</f>
        <v>0.15</v>
      </c>
      <c r="V2479" s="110">
        <f t="shared" si="33427"/>
        <v>0.15</v>
      </c>
      <c r="W2479" s="110">
        <f t="shared" si="33427"/>
        <v>0.15</v>
      </c>
      <c r="X2479" s="119">
        <f t="shared" si="33427"/>
        <v>0.15</v>
      </c>
      <c r="Y2479" s="110">
        <f t="shared" si="33427"/>
        <v>0.15</v>
      </c>
      <c r="Z2479" s="110">
        <f t="shared" si="33427"/>
        <v>0.15</v>
      </c>
      <c r="AA2479" s="110">
        <f t="shared" si="33427"/>
        <v>0.15</v>
      </c>
      <c r="AB2479" s="110">
        <f t="shared" si="33427"/>
        <v>0.15</v>
      </c>
      <c r="AC2479" s="110">
        <f t="shared" si="33427"/>
        <v>0.15</v>
      </c>
      <c r="AD2479" s="110">
        <f t="shared" si="33427"/>
        <v>0.15</v>
      </c>
      <c r="AE2479" s="110">
        <f t="shared" si="33427"/>
        <v>0.15</v>
      </c>
      <c r="AF2479" s="110">
        <f t="shared" si="33427"/>
        <v>0.15</v>
      </c>
      <c r="AG2479" s="119">
        <f t="shared" si="33427"/>
        <v>0.15</v>
      </c>
      <c r="AH2479" s="110">
        <f t="shared" si="33427"/>
        <v>0.15</v>
      </c>
      <c r="AI2479" s="110">
        <f t="shared" si="33427"/>
        <v>0.15</v>
      </c>
      <c r="AJ2479" s="110">
        <f t="shared" si="33427"/>
        <v>0.15</v>
      </c>
      <c r="AK2479" s="119">
        <f t="shared" si="33427"/>
        <v>0.15</v>
      </c>
      <c r="AL2479" s="110">
        <f t="shared" si="33427"/>
        <v>0.15</v>
      </c>
      <c r="AM2479" s="110">
        <f t="shared" si="33427"/>
        <v>0.15</v>
      </c>
      <c r="AN2479" s="110">
        <f t="shared" si="33427"/>
        <v>0.15</v>
      </c>
      <c r="AO2479" s="110">
        <f t="shared" si="33427"/>
        <v>0.15</v>
      </c>
      <c r="AP2479" s="110">
        <f t="shared" si="33427"/>
        <v>0.15</v>
      </c>
      <c r="AQ2479" s="110">
        <f t="shared" si="33427"/>
        <v>0.15</v>
      </c>
      <c r="AR2479" s="110">
        <f t="shared" si="33427"/>
        <v>0.15</v>
      </c>
      <c r="AS2479" s="110">
        <f t="shared" si="33427"/>
        <v>0.15</v>
      </c>
      <c r="AT2479" s="119">
        <f t="shared" si="33427"/>
        <v>0.15</v>
      </c>
      <c r="AU2479" s="110">
        <f t="shared" si="33427"/>
        <v>0.15</v>
      </c>
      <c r="AV2479" s="110">
        <f t="shared" si="33427"/>
        <v>0.15</v>
      </c>
      <c r="AW2479" s="110">
        <f t="shared" si="33427"/>
        <v>0.15</v>
      </c>
      <c r="AX2479" s="119">
        <f t="shared" si="33427"/>
        <v>0.15</v>
      </c>
      <c r="AY2479" s="110">
        <f t="shared" si="33427"/>
        <v>0.15</v>
      </c>
      <c r="AZ2479" s="110">
        <f t="shared" si="33427"/>
        <v>0.15</v>
      </c>
      <c r="BA2479" s="110">
        <f t="shared" si="33427"/>
        <v>0.15</v>
      </c>
      <c r="BB2479" s="110">
        <f t="shared" si="33427"/>
        <v>0.15</v>
      </c>
      <c r="BC2479" s="119">
        <f t="shared" si="33427"/>
        <v>0.15</v>
      </c>
      <c r="BD2479" s="110">
        <f t="shared" si="33427"/>
        <v>0.15</v>
      </c>
      <c r="BE2479" s="110">
        <f t="shared" si="33427"/>
        <v>0.15</v>
      </c>
      <c r="BF2479" s="110">
        <f t="shared" si="33427"/>
        <v>0.15</v>
      </c>
      <c r="BG2479" s="119">
        <f t="shared" si="33427"/>
        <v>0.15</v>
      </c>
      <c r="BH2479" s="119">
        <f t="shared" si="33427"/>
        <v>0.15</v>
      </c>
      <c r="BI2479" s="119">
        <f t="shared" ref="BI2479:CF2479" si="33428">ROUNDUP(BI2478/$E2478,2)</f>
        <v>0.16</v>
      </c>
      <c r="BJ2479" s="119">
        <f t="shared" si="33428"/>
        <v>0.16</v>
      </c>
      <c r="BK2479" s="119">
        <f t="shared" si="33428"/>
        <v>0.16</v>
      </c>
      <c r="BL2479" s="110">
        <f t="shared" si="33428"/>
        <v>0.16</v>
      </c>
      <c r="BM2479" s="110">
        <f t="shared" si="33428"/>
        <v>0.16</v>
      </c>
      <c r="BN2479" s="110">
        <f t="shared" si="33428"/>
        <v>0.16</v>
      </c>
      <c r="BO2479" s="110">
        <f t="shared" si="33428"/>
        <v>0.16</v>
      </c>
      <c r="BP2479" s="110">
        <f t="shared" si="33428"/>
        <v>0.16</v>
      </c>
      <c r="BQ2479" s="110">
        <f t="shared" si="33428"/>
        <v>0.16</v>
      </c>
      <c r="BR2479" s="110">
        <f t="shared" si="33428"/>
        <v>0.16</v>
      </c>
      <c r="BS2479" s="110">
        <f t="shared" si="33428"/>
        <v>0.16</v>
      </c>
      <c r="BT2479" s="110">
        <f t="shared" si="33428"/>
        <v>0.16</v>
      </c>
      <c r="BU2479" s="110">
        <f t="shared" si="33428"/>
        <v>0.16</v>
      </c>
      <c r="BV2479" s="110">
        <f t="shared" si="33428"/>
        <v>0.16</v>
      </c>
      <c r="BW2479" s="110">
        <f t="shared" si="33428"/>
        <v>0.16</v>
      </c>
      <c r="BX2479" s="110">
        <f t="shared" si="33428"/>
        <v>0.16</v>
      </c>
      <c r="BY2479" s="110">
        <f t="shared" si="33428"/>
        <v>0.16</v>
      </c>
      <c r="BZ2479" s="110">
        <f t="shared" si="33428"/>
        <v>0.16</v>
      </c>
      <c r="CA2479" s="110">
        <f t="shared" si="33428"/>
        <v>0.16</v>
      </c>
      <c r="CB2479" s="110">
        <f t="shared" si="33428"/>
        <v>0.16</v>
      </c>
      <c r="CC2479" s="110">
        <f t="shared" si="33428"/>
        <v>0.16</v>
      </c>
      <c r="CD2479" s="110">
        <f t="shared" si="33428"/>
        <v>0.16</v>
      </c>
      <c r="CE2479" s="110">
        <f t="shared" si="33428"/>
        <v>0.16</v>
      </c>
      <c r="CF2479" s="110">
        <f t="shared" si="33428"/>
        <v>0.16</v>
      </c>
      <c r="CG2479" s="110">
        <f>ROUNDUP(CG2478/$E2478,2)</f>
        <v>0.16</v>
      </c>
      <c r="CH2479" s="129">
        <f>IF(C2478="","",D2478-SUM(G2479:CG2479))</f>
        <v>-7.1054273576010019E-15</v>
      </c>
      <c r="CI2479" s="112">
        <f>IF(C2478="","",SUM(G2479:CG2479))</f>
        <v>10.000000000000007</v>
      </c>
      <c r="CJ2479" s="67" t="b">
        <f>IF(C2478="","",D2478=CI2479)</f>
        <v>1</v>
      </c>
    </row>
    <row r="2480" spans="1:89" s="5" customFormat="1" x14ac:dyDescent="0.3">
      <c r="A2480" s="173"/>
      <c r="B2480" s="157"/>
      <c r="C2480" s="170"/>
      <c r="D2480" s="160"/>
      <c r="E2480" s="163"/>
      <c r="F2480" s="166"/>
      <c r="G2480" s="113"/>
      <c r="H2480" s="113"/>
      <c r="I2480" s="113"/>
      <c r="J2480" s="113"/>
      <c r="K2480" s="113"/>
      <c r="L2480" s="113"/>
      <c r="M2480" s="113"/>
      <c r="N2480" s="113"/>
      <c r="O2480" s="113"/>
      <c r="P2480" s="113"/>
      <c r="Q2480" s="113"/>
      <c r="R2480" s="113"/>
      <c r="S2480" s="113"/>
      <c r="T2480" s="113"/>
      <c r="U2480" s="113">
        <f t="shared" ref="U2480:CF2480" si="33429">U2478/$F2478</f>
        <v>1.5384589614740369E-2</v>
      </c>
      <c r="V2480" s="113">
        <f t="shared" si="33429"/>
        <v>1.5384589614740369E-2</v>
      </c>
      <c r="W2480" s="113">
        <f t="shared" si="33429"/>
        <v>1.5384589614740369E-2</v>
      </c>
      <c r="X2480" s="113">
        <f t="shared" si="33429"/>
        <v>1.5384589614740369E-2</v>
      </c>
      <c r="Y2480" s="113">
        <f t="shared" si="33429"/>
        <v>1.5384589614740369E-2</v>
      </c>
      <c r="Z2480" s="113">
        <f t="shared" si="33429"/>
        <v>1.5384589614740369E-2</v>
      </c>
      <c r="AA2480" s="113">
        <f t="shared" si="33429"/>
        <v>1.5384589614740369E-2</v>
      </c>
      <c r="AB2480" s="113">
        <f t="shared" si="33429"/>
        <v>1.5384589614740369E-2</v>
      </c>
      <c r="AC2480" s="113">
        <f t="shared" si="33429"/>
        <v>1.5384589614740369E-2</v>
      </c>
      <c r="AD2480" s="113">
        <f t="shared" si="33429"/>
        <v>1.5384589614740369E-2</v>
      </c>
      <c r="AE2480" s="113">
        <f t="shared" si="33429"/>
        <v>1.5384589614740369E-2</v>
      </c>
      <c r="AF2480" s="113">
        <f t="shared" si="33429"/>
        <v>1.5384589614740369E-2</v>
      </c>
      <c r="AG2480" s="113">
        <f t="shared" si="33429"/>
        <v>1.5384589614740369E-2</v>
      </c>
      <c r="AH2480" s="113">
        <f t="shared" si="33429"/>
        <v>1.5384589614740369E-2</v>
      </c>
      <c r="AI2480" s="113">
        <f t="shared" si="33429"/>
        <v>1.5384589614740369E-2</v>
      </c>
      <c r="AJ2480" s="113">
        <f t="shared" si="33429"/>
        <v>1.5384589614740369E-2</v>
      </c>
      <c r="AK2480" s="113">
        <f t="shared" si="33429"/>
        <v>1.5384589614740369E-2</v>
      </c>
      <c r="AL2480" s="113">
        <f t="shared" si="33429"/>
        <v>1.5384589614740369E-2</v>
      </c>
      <c r="AM2480" s="113">
        <f t="shared" si="33429"/>
        <v>1.5384589614740369E-2</v>
      </c>
      <c r="AN2480" s="113">
        <f t="shared" si="33429"/>
        <v>1.5384589614740369E-2</v>
      </c>
      <c r="AO2480" s="113">
        <f t="shared" si="33429"/>
        <v>1.5384589614740369E-2</v>
      </c>
      <c r="AP2480" s="113">
        <f t="shared" si="33429"/>
        <v>1.5384589614740369E-2</v>
      </c>
      <c r="AQ2480" s="113">
        <f t="shared" si="33429"/>
        <v>1.5384589614740369E-2</v>
      </c>
      <c r="AR2480" s="113">
        <f t="shared" si="33429"/>
        <v>1.5384589614740369E-2</v>
      </c>
      <c r="AS2480" s="113">
        <f t="shared" si="33429"/>
        <v>1.5384589614740369E-2</v>
      </c>
      <c r="AT2480" s="113">
        <f t="shared" si="33429"/>
        <v>1.5384589614740369E-2</v>
      </c>
      <c r="AU2480" s="113">
        <f t="shared" si="33429"/>
        <v>1.5384589614740369E-2</v>
      </c>
      <c r="AV2480" s="113">
        <f t="shared" si="33429"/>
        <v>1.5384589614740369E-2</v>
      </c>
      <c r="AW2480" s="113">
        <f t="shared" si="33429"/>
        <v>1.5384589614740369E-2</v>
      </c>
      <c r="AX2480" s="113">
        <f t="shared" si="33429"/>
        <v>1.5384589614740369E-2</v>
      </c>
      <c r="AY2480" s="113">
        <f t="shared" si="33429"/>
        <v>1.5384589614740369E-2</v>
      </c>
      <c r="AZ2480" s="113">
        <f t="shared" si="33429"/>
        <v>1.5384589614740369E-2</v>
      </c>
      <c r="BA2480" s="113">
        <f t="shared" si="33429"/>
        <v>1.5384589614740369E-2</v>
      </c>
      <c r="BB2480" s="113">
        <f t="shared" si="33429"/>
        <v>1.5384589614740369E-2</v>
      </c>
      <c r="BC2480" s="113">
        <f t="shared" si="33429"/>
        <v>1.5384589614740369E-2</v>
      </c>
      <c r="BD2480" s="113">
        <f t="shared" si="33429"/>
        <v>1.5384589614740369E-2</v>
      </c>
      <c r="BE2480" s="113">
        <f t="shared" si="33429"/>
        <v>1.5384589614740369E-2</v>
      </c>
      <c r="BF2480" s="113">
        <f t="shared" si="33429"/>
        <v>1.5384589614740369E-2</v>
      </c>
      <c r="BG2480" s="113">
        <f t="shared" si="33429"/>
        <v>1.5384589614740369E-2</v>
      </c>
      <c r="BH2480" s="113">
        <f t="shared" si="33429"/>
        <v>1.5384589614740369E-2</v>
      </c>
      <c r="BI2480" s="113">
        <f t="shared" si="33429"/>
        <v>1.5384589614740369E-2</v>
      </c>
      <c r="BJ2480" s="113">
        <f t="shared" si="33429"/>
        <v>1.5384589614740369E-2</v>
      </c>
      <c r="BK2480" s="113">
        <f t="shared" si="33429"/>
        <v>1.5384589614740369E-2</v>
      </c>
      <c r="BL2480" s="113">
        <f t="shared" si="33429"/>
        <v>1.5384589614740369E-2</v>
      </c>
      <c r="BM2480" s="113">
        <f t="shared" si="33429"/>
        <v>1.5384589614740369E-2</v>
      </c>
      <c r="BN2480" s="113">
        <f t="shared" si="33429"/>
        <v>1.5384589614740369E-2</v>
      </c>
      <c r="BO2480" s="113">
        <f t="shared" si="33429"/>
        <v>1.5384589614740369E-2</v>
      </c>
      <c r="BP2480" s="113">
        <f t="shared" si="33429"/>
        <v>1.5384589614740369E-2</v>
      </c>
      <c r="BQ2480" s="113">
        <f t="shared" si="33429"/>
        <v>1.5384589614740369E-2</v>
      </c>
      <c r="BR2480" s="113">
        <f t="shared" si="33429"/>
        <v>1.5384589614740369E-2</v>
      </c>
      <c r="BS2480" s="113">
        <f t="shared" si="33429"/>
        <v>1.5384589614740369E-2</v>
      </c>
      <c r="BT2480" s="113">
        <f t="shared" si="33429"/>
        <v>1.5384589614740369E-2</v>
      </c>
      <c r="BU2480" s="113">
        <f t="shared" si="33429"/>
        <v>1.5384589614740369E-2</v>
      </c>
      <c r="BV2480" s="113">
        <f t="shared" si="33429"/>
        <v>1.5384589614740369E-2</v>
      </c>
      <c r="BW2480" s="113">
        <f t="shared" si="33429"/>
        <v>1.5384589614740369E-2</v>
      </c>
      <c r="BX2480" s="113">
        <f t="shared" si="33429"/>
        <v>1.5384589614740369E-2</v>
      </c>
      <c r="BY2480" s="113">
        <f t="shared" si="33429"/>
        <v>1.5384589614740369E-2</v>
      </c>
      <c r="BZ2480" s="113">
        <f t="shared" si="33429"/>
        <v>1.5384589614740369E-2</v>
      </c>
      <c r="CA2480" s="113">
        <f t="shared" si="33429"/>
        <v>1.5384589614740369E-2</v>
      </c>
      <c r="CB2480" s="113">
        <f t="shared" si="33429"/>
        <v>1.5384589614740369E-2</v>
      </c>
      <c r="CC2480" s="113">
        <f t="shared" si="33429"/>
        <v>1.5384924623115578E-2</v>
      </c>
      <c r="CD2480" s="113">
        <f t="shared" si="33429"/>
        <v>1.5384924623115578E-2</v>
      </c>
      <c r="CE2480" s="113">
        <f t="shared" si="33429"/>
        <v>1.5384924623115578E-2</v>
      </c>
      <c r="CF2480" s="113">
        <f t="shared" si="33429"/>
        <v>1.5384924623115578E-2</v>
      </c>
      <c r="CG2480" s="113">
        <f t="shared" ref="CG2480" si="33430">CG2478/$F2478</f>
        <v>1.5384924623115578E-2</v>
      </c>
      <c r="CH2480" s="114">
        <f>IF(C2478="","",100%-SUM(G2480:CG2480))</f>
        <v>1.2212453270876722E-15</v>
      </c>
      <c r="CI2480" s="115">
        <f>IF(C2478="","",SUM(G2480:CG2480))</f>
        <v>0.99999999999999878</v>
      </c>
      <c r="CJ2480" s="67" t="b">
        <f>IF(C2478="","",SUM(G2480:CG2480)=CI2480)</f>
        <v>1</v>
      </c>
    </row>
    <row r="2481" spans="1:88" x14ac:dyDescent="0.3">
      <c r="A2481" s="31" t="s">
        <v>1758</v>
      </c>
      <c r="B2481" s="32" t="s">
        <v>1759</v>
      </c>
      <c r="C2481" s="33"/>
      <c r="D2481" s="33"/>
      <c r="E2481" s="37" t="s">
        <v>8</v>
      </c>
      <c r="F2481" s="84">
        <f>SUM(F2482:F2502)</f>
        <v>15100032</v>
      </c>
      <c r="G2481" s="6">
        <f t="shared" ref="G2481:BR2481" si="33431">SUM(G2482+G2485+G2488+G2491+G2494+G2497+G2500)</f>
        <v>0</v>
      </c>
      <c r="H2481" s="6">
        <f t="shared" si="33431"/>
        <v>0</v>
      </c>
      <c r="I2481" s="6">
        <f t="shared" si="33431"/>
        <v>0</v>
      </c>
      <c r="J2481" s="6">
        <f t="shared" si="33431"/>
        <v>0</v>
      </c>
      <c r="K2481" s="6">
        <f t="shared" si="33431"/>
        <v>0</v>
      </c>
      <c r="L2481" s="6">
        <f t="shared" si="33431"/>
        <v>0</v>
      </c>
      <c r="M2481" s="6">
        <f t="shared" si="33431"/>
        <v>0</v>
      </c>
      <c r="N2481" s="6">
        <f t="shared" si="33431"/>
        <v>0</v>
      </c>
      <c r="O2481" s="6">
        <f t="shared" si="33431"/>
        <v>0</v>
      </c>
      <c r="P2481" s="6">
        <f t="shared" si="33431"/>
        <v>0</v>
      </c>
      <c r="Q2481" s="6">
        <f t="shared" si="33431"/>
        <v>0</v>
      </c>
      <c r="R2481" s="6">
        <f t="shared" si="33431"/>
        <v>0</v>
      </c>
      <c r="S2481" s="6">
        <f t="shared" si="33431"/>
        <v>0</v>
      </c>
      <c r="T2481" s="6">
        <f t="shared" si="33431"/>
        <v>0</v>
      </c>
      <c r="U2481" s="6">
        <f t="shared" si="33431"/>
        <v>232308</v>
      </c>
      <c r="V2481" s="6">
        <f t="shared" si="33431"/>
        <v>232308</v>
      </c>
      <c r="W2481" s="6">
        <f t="shared" si="33431"/>
        <v>232308</v>
      </c>
      <c r="X2481" s="6">
        <f t="shared" si="33431"/>
        <v>232308</v>
      </c>
      <c r="Y2481" s="6">
        <f t="shared" si="33431"/>
        <v>232308</v>
      </c>
      <c r="Z2481" s="6">
        <f t="shared" si="33431"/>
        <v>232308</v>
      </c>
      <c r="AA2481" s="6">
        <f t="shared" si="33431"/>
        <v>232308</v>
      </c>
      <c r="AB2481" s="6">
        <f t="shared" si="33431"/>
        <v>232308</v>
      </c>
      <c r="AC2481" s="6">
        <f t="shared" si="33431"/>
        <v>232308</v>
      </c>
      <c r="AD2481" s="6">
        <f t="shared" si="33431"/>
        <v>232308</v>
      </c>
      <c r="AE2481" s="6">
        <f t="shared" si="33431"/>
        <v>232308</v>
      </c>
      <c r="AF2481" s="6">
        <f t="shared" si="33431"/>
        <v>232308</v>
      </c>
      <c r="AG2481" s="6">
        <f t="shared" si="33431"/>
        <v>232308</v>
      </c>
      <c r="AH2481" s="6">
        <f t="shared" si="33431"/>
        <v>232308</v>
      </c>
      <c r="AI2481" s="6">
        <f t="shared" si="33431"/>
        <v>232308</v>
      </c>
      <c r="AJ2481" s="6">
        <f t="shared" si="33431"/>
        <v>232308</v>
      </c>
      <c r="AK2481" s="6">
        <f t="shared" si="33431"/>
        <v>232308</v>
      </c>
      <c r="AL2481" s="6">
        <f t="shared" si="33431"/>
        <v>232308</v>
      </c>
      <c r="AM2481" s="6">
        <f t="shared" si="33431"/>
        <v>232308</v>
      </c>
      <c r="AN2481" s="6">
        <f t="shared" si="33431"/>
        <v>232308</v>
      </c>
      <c r="AO2481" s="6">
        <f t="shared" si="33431"/>
        <v>232308</v>
      </c>
      <c r="AP2481" s="6">
        <f t="shared" si="33431"/>
        <v>232308</v>
      </c>
      <c r="AQ2481" s="6">
        <f t="shared" si="33431"/>
        <v>232308</v>
      </c>
      <c r="AR2481" s="6">
        <f t="shared" si="33431"/>
        <v>232308</v>
      </c>
      <c r="AS2481" s="6">
        <f t="shared" si="33431"/>
        <v>232308</v>
      </c>
      <c r="AT2481" s="6">
        <f t="shared" si="33431"/>
        <v>232308</v>
      </c>
      <c r="AU2481" s="6">
        <f t="shared" si="33431"/>
        <v>232308</v>
      </c>
      <c r="AV2481" s="6">
        <f t="shared" si="33431"/>
        <v>232308</v>
      </c>
      <c r="AW2481" s="6">
        <f t="shared" si="33431"/>
        <v>232308</v>
      </c>
      <c r="AX2481" s="6">
        <f t="shared" si="33431"/>
        <v>232308</v>
      </c>
      <c r="AY2481" s="6">
        <f t="shared" si="33431"/>
        <v>232308</v>
      </c>
      <c r="AZ2481" s="6">
        <f t="shared" si="33431"/>
        <v>232308</v>
      </c>
      <c r="BA2481" s="6">
        <f t="shared" si="33431"/>
        <v>232308</v>
      </c>
      <c r="BB2481" s="6">
        <f t="shared" si="33431"/>
        <v>232308</v>
      </c>
      <c r="BC2481" s="6">
        <f t="shared" si="33431"/>
        <v>232308</v>
      </c>
      <c r="BD2481" s="6">
        <f t="shared" si="33431"/>
        <v>232308</v>
      </c>
      <c r="BE2481" s="6">
        <f t="shared" si="33431"/>
        <v>232308</v>
      </c>
      <c r="BF2481" s="6">
        <f t="shared" si="33431"/>
        <v>232308</v>
      </c>
      <c r="BG2481" s="6">
        <f t="shared" si="33431"/>
        <v>232308</v>
      </c>
      <c r="BH2481" s="6">
        <f t="shared" si="33431"/>
        <v>232308</v>
      </c>
      <c r="BI2481" s="6">
        <f t="shared" si="33431"/>
        <v>232309</v>
      </c>
      <c r="BJ2481" s="6">
        <f t="shared" si="33431"/>
        <v>232309</v>
      </c>
      <c r="BK2481" s="6">
        <f t="shared" si="33431"/>
        <v>232309</v>
      </c>
      <c r="BL2481" s="6">
        <f t="shared" si="33431"/>
        <v>232309</v>
      </c>
      <c r="BM2481" s="6">
        <f t="shared" si="33431"/>
        <v>232309</v>
      </c>
      <c r="BN2481" s="6">
        <f t="shared" si="33431"/>
        <v>232309</v>
      </c>
      <c r="BO2481" s="6">
        <f t="shared" si="33431"/>
        <v>232309</v>
      </c>
      <c r="BP2481" s="6">
        <f t="shared" si="33431"/>
        <v>232309</v>
      </c>
      <c r="BQ2481" s="6">
        <f t="shared" si="33431"/>
        <v>232309</v>
      </c>
      <c r="BR2481" s="6">
        <f t="shared" si="33431"/>
        <v>232308</v>
      </c>
      <c r="BS2481" s="6">
        <f t="shared" ref="BS2481:CG2481" si="33432">SUM(BS2482+BS2485+BS2488+BS2491+BS2494+BS2497+BS2500)</f>
        <v>232308</v>
      </c>
      <c r="BT2481" s="6">
        <f t="shared" si="33432"/>
        <v>232308</v>
      </c>
      <c r="BU2481" s="6">
        <f t="shared" si="33432"/>
        <v>232308</v>
      </c>
      <c r="BV2481" s="6">
        <f t="shared" si="33432"/>
        <v>232308</v>
      </c>
      <c r="BW2481" s="6">
        <f t="shared" si="33432"/>
        <v>232308</v>
      </c>
      <c r="BX2481" s="6">
        <f t="shared" si="33432"/>
        <v>232307</v>
      </c>
      <c r="BY2481" s="6">
        <f t="shared" si="33432"/>
        <v>232308</v>
      </c>
      <c r="BZ2481" s="6">
        <f t="shared" si="33432"/>
        <v>232309</v>
      </c>
      <c r="CA2481" s="6">
        <f t="shared" si="33432"/>
        <v>232309</v>
      </c>
      <c r="CB2481" s="6">
        <f t="shared" si="33432"/>
        <v>232309</v>
      </c>
      <c r="CC2481" s="6">
        <f t="shared" si="33432"/>
        <v>232308</v>
      </c>
      <c r="CD2481" s="6">
        <f t="shared" si="33432"/>
        <v>232308</v>
      </c>
      <c r="CE2481" s="6">
        <f t="shared" si="33432"/>
        <v>232308</v>
      </c>
      <c r="CF2481" s="6">
        <f t="shared" si="33432"/>
        <v>232308</v>
      </c>
      <c r="CG2481" s="6">
        <f t="shared" si="33432"/>
        <v>232309</v>
      </c>
      <c r="CH2481" s="107">
        <f>F2481-SUM(G2481:CG2481)</f>
        <v>0</v>
      </c>
      <c r="CI2481" s="107" t="str">
        <f>IF(C2481="","",SUM(G2481:CG2481))</f>
        <v/>
      </c>
      <c r="CJ2481" s="67" t="str">
        <f>IF(C2481="","",F2481=CI2481)</f>
        <v/>
      </c>
    </row>
    <row r="2482" spans="1:88" s="5" customFormat="1" ht="15" customHeight="1" x14ac:dyDescent="0.3">
      <c r="A2482" s="171" t="s">
        <v>1760</v>
      </c>
      <c r="B2482" s="155" t="s">
        <v>1761</v>
      </c>
      <c r="C2482" s="168" t="s">
        <v>163</v>
      </c>
      <c r="D2482" s="158">
        <v>8</v>
      </c>
      <c r="E2482" s="161">
        <v>152223</v>
      </c>
      <c r="F2482" s="164">
        <f t="shared" ref="F2482:F2500" si="33433">ROUND(E2482*D2482,0)</f>
        <v>1217784</v>
      </c>
      <c r="G2482" s="108"/>
      <c r="H2482" s="108"/>
      <c r="I2482" s="108"/>
      <c r="J2482" s="108"/>
      <c r="K2482" s="108"/>
      <c r="L2482" s="108"/>
      <c r="M2482" s="108"/>
      <c r="N2482" s="108"/>
      <c r="O2482" s="108"/>
      <c r="P2482" s="108"/>
      <c r="Q2482" s="108"/>
      <c r="R2482" s="108"/>
      <c r="S2482" s="108"/>
      <c r="T2482" s="108"/>
      <c r="U2482" s="108">
        <f t="shared" ref="U2482:AJ2482" si="33434">ROUND($F2482/65,0)</f>
        <v>18735</v>
      </c>
      <c r="V2482" s="108">
        <f t="shared" si="33434"/>
        <v>18735</v>
      </c>
      <c r="W2482" s="108">
        <f t="shared" si="33434"/>
        <v>18735</v>
      </c>
      <c r="X2482" s="108">
        <f t="shared" si="33434"/>
        <v>18735</v>
      </c>
      <c r="Y2482" s="108">
        <f t="shared" si="33434"/>
        <v>18735</v>
      </c>
      <c r="Z2482" s="108">
        <f t="shared" si="33434"/>
        <v>18735</v>
      </c>
      <c r="AA2482" s="108">
        <f t="shared" si="33434"/>
        <v>18735</v>
      </c>
      <c r="AB2482" s="108">
        <f t="shared" si="33434"/>
        <v>18735</v>
      </c>
      <c r="AC2482" s="108">
        <f t="shared" si="33434"/>
        <v>18735</v>
      </c>
      <c r="AD2482" s="108">
        <f t="shared" si="33434"/>
        <v>18735</v>
      </c>
      <c r="AE2482" s="108">
        <f t="shared" si="33434"/>
        <v>18735</v>
      </c>
      <c r="AF2482" s="108">
        <f t="shared" si="33434"/>
        <v>18735</v>
      </c>
      <c r="AG2482" s="108">
        <f t="shared" si="33434"/>
        <v>18735</v>
      </c>
      <c r="AH2482" s="108">
        <f t="shared" si="33434"/>
        <v>18735</v>
      </c>
      <c r="AI2482" s="108">
        <f t="shared" si="33434"/>
        <v>18735</v>
      </c>
      <c r="AJ2482" s="108">
        <f t="shared" si="33434"/>
        <v>18735</v>
      </c>
      <c r="AK2482" s="108">
        <f t="shared" ref="AK2482:AZ2482" si="33435">ROUND($F2482/65,0)</f>
        <v>18735</v>
      </c>
      <c r="AL2482" s="108">
        <f t="shared" si="33435"/>
        <v>18735</v>
      </c>
      <c r="AM2482" s="108">
        <f t="shared" si="33435"/>
        <v>18735</v>
      </c>
      <c r="AN2482" s="108">
        <f t="shared" si="33435"/>
        <v>18735</v>
      </c>
      <c r="AO2482" s="108">
        <f t="shared" si="33435"/>
        <v>18735</v>
      </c>
      <c r="AP2482" s="108">
        <f t="shared" si="33435"/>
        <v>18735</v>
      </c>
      <c r="AQ2482" s="108">
        <f t="shared" si="33435"/>
        <v>18735</v>
      </c>
      <c r="AR2482" s="108">
        <f t="shared" si="33435"/>
        <v>18735</v>
      </c>
      <c r="AS2482" s="108">
        <f t="shared" si="33435"/>
        <v>18735</v>
      </c>
      <c r="AT2482" s="108">
        <f t="shared" si="33435"/>
        <v>18735</v>
      </c>
      <c r="AU2482" s="108">
        <f t="shared" si="33435"/>
        <v>18735</v>
      </c>
      <c r="AV2482" s="108">
        <f t="shared" si="33435"/>
        <v>18735</v>
      </c>
      <c r="AW2482" s="108">
        <f t="shared" si="33435"/>
        <v>18735</v>
      </c>
      <c r="AX2482" s="108">
        <f t="shared" si="33435"/>
        <v>18735</v>
      </c>
      <c r="AY2482" s="108">
        <f t="shared" si="33435"/>
        <v>18735</v>
      </c>
      <c r="AZ2482" s="108">
        <f t="shared" si="33435"/>
        <v>18735</v>
      </c>
      <c r="BA2482" s="108">
        <f t="shared" ref="BA2482:BP2482" si="33436">ROUND($F2482/65,0)</f>
        <v>18735</v>
      </c>
      <c r="BB2482" s="108">
        <f t="shared" si="33436"/>
        <v>18735</v>
      </c>
      <c r="BC2482" s="108">
        <f t="shared" si="33436"/>
        <v>18735</v>
      </c>
      <c r="BD2482" s="108">
        <f t="shared" si="33436"/>
        <v>18735</v>
      </c>
      <c r="BE2482" s="108">
        <f t="shared" si="33436"/>
        <v>18735</v>
      </c>
      <c r="BF2482" s="108">
        <f t="shared" si="33436"/>
        <v>18735</v>
      </c>
      <c r="BG2482" s="108">
        <f t="shared" si="33436"/>
        <v>18735</v>
      </c>
      <c r="BH2482" s="108">
        <f t="shared" si="33436"/>
        <v>18735</v>
      </c>
      <c r="BI2482" s="108">
        <f t="shared" si="33436"/>
        <v>18735</v>
      </c>
      <c r="BJ2482" s="108">
        <f t="shared" si="33436"/>
        <v>18735</v>
      </c>
      <c r="BK2482" s="108">
        <f t="shared" si="33436"/>
        <v>18735</v>
      </c>
      <c r="BL2482" s="108">
        <f t="shared" si="33436"/>
        <v>18735</v>
      </c>
      <c r="BM2482" s="108">
        <f t="shared" si="33436"/>
        <v>18735</v>
      </c>
      <c r="BN2482" s="108">
        <f t="shared" si="33436"/>
        <v>18735</v>
      </c>
      <c r="BO2482" s="108">
        <f t="shared" si="33436"/>
        <v>18735</v>
      </c>
      <c r="BP2482" s="108">
        <f t="shared" si="33436"/>
        <v>18735</v>
      </c>
      <c r="BQ2482" s="108">
        <f t="shared" ref="BQ2482:BX2482" si="33437">ROUND($F2482/65,0)</f>
        <v>18735</v>
      </c>
      <c r="BR2482" s="108">
        <f t="shared" si="33437"/>
        <v>18735</v>
      </c>
      <c r="BS2482" s="108">
        <f t="shared" si="33437"/>
        <v>18735</v>
      </c>
      <c r="BT2482" s="108">
        <f t="shared" si="33437"/>
        <v>18735</v>
      </c>
      <c r="BU2482" s="108">
        <f t="shared" si="33437"/>
        <v>18735</v>
      </c>
      <c r="BV2482" s="108">
        <f t="shared" si="33437"/>
        <v>18735</v>
      </c>
      <c r="BW2482" s="108">
        <f t="shared" si="33437"/>
        <v>18735</v>
      </c>
      <c r="BX2482" s="108">
        <f t="shared" si="33437"/>
        <v>18735</v>
      </c>
      <c r="BY2482" s="108">
        <f t="shared" ref="BY2482:CF2482" si="33438">ROUNDUP($F2482/65,0)</f>
        <v>18736</v>
      </c>
      <c r="BZ2482" s="108">
        <f t="shared" si="33438"/>
        <v>18736</v>
      </c>
      <c r="CA2482" s="108">
        <f t="shared" si="33438"/>
        <v>18736</v>
      </c>
      <c r="CB2482" s="108">
        <f t="shared" si="33438"/>
        <v>18736</v>
      </c>
      <c r="CC2482" s="108">
        <f t="shared" si="33438"/>
        <v>18736</v>
      </c>
      <c r="CD2482" s="108">
        <f t="shared" si="33438"/>
        <v>18736</v>
      </c>
      <c r="CE2482" s="108">
        <f t="shared" si="33438"/>
        <v>18736</v>
      </c>
      <c r="CF2482" s="108">
        <f t="shared" si="33438"/>
        <v>18736</v>
      </c>
      <c r="CG2482" s="108">
        <f>ROUNDUP($F2482/65,0)</f>
        <v>18736</v>
      </c>
      <c r="CH2482" s="109">
        <f>IF(C2482="","",F2482-SUM(G2482:CG2482))</f>
        <v>0</v>
      </c>
      <c r="CI2482" s="107">
        <f>IF(C2482="","",SUM(G2482:CG2482))</f>
        <v>1217784</v>
      </c>
      <c r="CJ2482" s="67" t="b">
        <f>IF(C2482="","",F2482=CI2482)</f>
        <v>1</v>
      </c>
    </row>
    <row r="2483" spans="1:88" s="5" customFormat="1" x14ac:dyDescent="0.3">
      <c r="A2483" s="172"/>
      <c r="B2483" s="156"/>
      <c r="C2483" s="169"/>
      <c r="D2483" s="159"/>
      <c r="E2483" s="162"/>
      <c r="F2483" s="165"/>
      <c r="G2483" s="110"/>
      <c r="H2483" s="110"/>
      <c r="I2483" s="110"/>
      <c r="J2483" s="110"/>
      <c r="K2483" s="110"/>
      <c r="L2483" s="110"/>
      <c r="M2483" s="110"/>
      <c r="N2483" s="110"/>
      <c r="O2483" s="110"/>
      <c r="P2483" s="110"/>
      <c r="Q2483" s="110"/>
      <c r="R2483" s="110"/>
      <c r="S2483" s="110"/>
      <c r="T2483" s="110"/>
      <c r="U2483" s="110">
        <f t="shared" ref="U2483:BN2483" si="33439">ROUND(U2482/$E2482,2)</f>
        <v>0.12</v>
      </c>
      <c r="V2483" s="110">
        <f t="shared" si="33439"/>
        <v>0.12</v>
      </c>
      <c r="W2483" s="110">
        <f t="shared" si="33439"/>
        <v>0.12</v>
      </c>
      <c r="X2483" s="110">
        <f t="shared" si="33439"/>
        <v>0.12</v>
      </c>
      <c r="Y2483" s="110">
        <f t="shared" si="33439"/>
        <v>0.12</v>
      </c>
      <c r="Z2483" s="110">
        <f t="shared" si="33439"/>
        <v>0.12</v>
      </c>
      <c r="AA2483" s="110">
        <f t="shared" si="33439"/>
        <v>0.12</v>
      </c>
      <c r="AB2483" s="110">
        <f t="shared" si="33439"/>
        <v>0.12</v>
      </c>
      <c r="AC2483" s="110">
        <f t="shared" si="33439"/>
        <v>0.12</v>
      </c>
      <c r="AD2483" s="110">
        <f t="shared" si="33439"/>
        <v>0.12</v>
      </c>
      <c r="AE2483" s="110">
        <f t="shared" si="33439"/>
        <v>0.12</v>
      </c>
      <c r="AF2483" s="110">
        <f t="shared" si="33439"/>
        <v>0.12</v>
      </c>
      <c r="AG2483" s="110">
        <f t="shared" si="33439"/>
        <v>0.12</v>
      </c>
      <c r="AH2483" s="110">
        <f t="shared" si="33439"/>
        <v>0.12</v>
      </c>
      <c r="AI2483" s="110">
        <f t="shared" si="33439"/>
        <v>0.12</v>
      </c>
      <c r="AJ2483" s="110">
        <f t="shared" si="33439"/>
        <v>0.12</v>
      </c>
      <c r="AK2483" s="110">
        <f t="shared" si="33439"/>
        <v>0.12</v>
      </c>
      <c r="AL2483" s="110">
        <f t="shared" si="33439"/>
        <v>0.12</v>
      </c>
      <c r="AM2483" s="110">
        <f t="shared" si="33439"/>
        <v>0.12</v>
      </c>
      <c r="AN2483" s="110">
        <f t="shared" si="33439"/>
        <v>0.12</v>
      </c>
      <c r="AO2483" s="110">
        <f t="shared" si="33439"/>
        <v>0.12</v>
      </c>
      <c r="AP2483" s="110">
        <f t="shared" si="33439"/>
        <v>0.12</v>
      </c>
      <c r="AQ2483" s="110">
        <f t="shared" si="33439"/>
        <v>0.12</v>
      </c>
      <c r="AR2483" s="110">
        <f t="shared" si="33439"/>
        <v>0.12</v>
      </c>
      <c r="AS2483" s="110">
        <f t="shared" si="33439"/>
        <v>0.12</v>
      </c>
      <c r="AT2483" s="110">
        <f t="shared" si="33439"/>
        <v>0.12</v>
      </c>
      <c r="AU2483" s="110">
        <f t="shared" si="33439"/>
        <v>0.12</v>
      </c>
      <c r="AV2483" s="110">
        <f t="shared" si="33439"/>
        <v>0.12</v>
      </c>
      <c r="AW2483" s="110">
        <f t="shared" si="33439"/>
        <v>0.12</v>
      </c>
      <c r="AX2483" s="110">
        <f t="shared" si="33439"/>
        <v>0.12</v>
      </c>
      <c r="AY2483" s="110">
        <f t="shared" si="33439"/>
        <v>0.12</v>
      </c>
      <c r="AZ2483" s="110">
        <f t="shared" si="33439"/>
        <v>0.12</v>
      </c>
      <c r="BA2483" s="110">
        <f t="shared" si="33439"/>
        <v>0.12</v>
      </c>
      <c r="BB2483" s="110">
        <f t="shared" si="33439"/>
        <v>0.12</v>
      </c>
      <c r="BC2483" s="110">
        <f t="shared" si="33439"/>
        <v>0.12</v>
      </c>
      <c r="BD2483" s="110">
        <f t="shared" si="33439"/>
        <v>0.12</v>
      </c>
      <c r="BE2483" s="110">
        <f t="shared" si="33439"/>
        <v>0.12</v>
      </c>
      <c r="BF2483" s="110">
        <f t="shared" si="33439"/>
        <v>0.12</v>
      </c>
      <c r="BG2483" s="110">
        <f t="shared" si="33439"/>
        <v>0.12</v>
      </c>
      <c r="BH2483" s="110">
        <f t="shared" si="33439"/>
        <v>0.12</v>
      </c>
      <c r="BI2483" s="110">
        <f t="shared" si="33439"/>
        <v>0.12</v>
      </c>
      <c r="BJ2483" s="110">
        <f t="shared" si="33439"/>
        <v>0.12</v>
      </c>
      <c r="BK2483" s="110">
        <f t="shared" si="33439"/>
        <v>0.12</v>
      </c>
      <c r="BL2483" s="110">
        <f t="shared" si="33439"/>
        <v>0.12</v>
      </c>
      <c r="BM2483" s="110">
        <f>ROUNDUP(BM2482/$E2482,2)</f>
        <v>0.13</v>
      </c>
      <c r="BN2483" s="110">
        <f t="shared" si="33439"/>
        <v>0.12</v>
      </c>
      <c r="BO2483" s="110">
        <f t="shared" ref="BO2483:CF2483" si="33440">ROUNDUP(BO2482/$E2482,2)</f>
        <v>0.13</v>
      </c>
      <c r="BP2483" s="110">
        <f t="shared" si="33440"/>
        <v>0.13</v>
      </c>
      <c r="BQ2483" s="110">
        <f t="shared" si="33440"/>
        <v>0.13</v>
      </c>
      <c r="BR2483" s="110">
        <f t="shared" si="33440"/>
        <v>0.13</v>
      </c>
      <c r="BS2483" s="110">
        <f t="shared" si="33440"/>
        <v>0.13</v>
      </c>
      <c r="BT2483" s="110">
        <f t="shared" si="33440"/>
        <v>0.13</v>
      </c>
      <c r="BU2483" s="110">
        <f t="shared" si="33440"/>
        <v>0.13</v>
      </c>
      <c r="BV2483" s="110">
        <f t="shared" si="33440"/>
        <v>0.13</v>
      </c>
      <c r="BW2483" s="110">
        <f t="shared" si="33440"/>
        <v>0.13</v>
      </c>
      <c r="BX2483" s="110">
        <f t="shared" si="33440"/>
        <v>0.13</v>
      </c>
      <c r="BY2483" s="110">
        <f t="shared" si="33440"/>
        <v>0.13</v>
      </c>
      <c r="BZ2483" s="110">
        <f t="shared" si="33440"/>
        <v>0.13</v>
      </c>
      <c r="CA2483" s="110">
        <f t="shared" si="33440"/>
        <v>0.13</v>
      </c>
      <c r="CB2483" s="110">
        <f t="shared" si="33440"/>
        <v>0.13</v>
      </c>
      <c r="CC2483" s="110">
        <f t="shared" si="33440"/>
        <v>0.13</v>
      </c>
      <c r="CD2483" s="110">
        <f t="shared" si="33440"/>
        <v>0.13</v>
      </c>
      <c r="CE2483" s="110">
        <f t="shared" si="33440"/>
        <v>0.13</v>
      </c>
      <c r="CF2483" s="110">
        <f t="shared" si="33440"/>
        <v>0.13</v>
      </c>
      <c r="CG2483" s="110">
        <f>ROUNDUP(CG2482/$E2482,2)</f>
        <v>0.13</v>
      </c>
      <c r="CH2483" s="111">
        <f>IF(C2482="","",D2482-SUM(G2483:CG2483))</f>
        <v>-1.7763568394002505E-15</v>
      </c>
      <c r="CI2483" s="112">
        <f>IF(C2482="","",SUM(G2483:CG2483))</f>
        <v>8.0000000000000018</v>
      </c>
      <c r="CJ2483" s="67" t="b">
        <f>IF(C2482="","",D2482=CI2483)</f>
        <v>1</v>
      </c>
    </row>
    <row r="2484" spans="1:88" s="5" customFormat="1" x14ac:dyDescent="0.3">
      <c r="A2484" s="173"/>
      <c r="B2484" s="157"/>
      <c r="C2484" s="170"/>
      <c r="D2484" s="160"/>
      <c r="E2484" s="163"/>
      <c r="F2484" s="166"/>
      <c r="G2484" s="113"/>
      <c r="H2484" s="113"/>
      <c r="I2484" s="113"/>
      <c r="J2484" s="113"/>
      <c r="K2484" s="113"/>
      <c r="L2484" s="113"/>
      <c r="M2484" s="113"/>
      <c r="N2484" s="113"/>
      <c r="O2484" s="113"/>
      <c r="P2484" s="113"/>
      <c r="Q2484" s="113"/>
      <c r="R2484" s="113"/>
      <c r="S2484" s="113"/>
      <c r="T2484" s="113"/>
      <c r="U2484" s="113">
        <f t="shared" ref="U2484:CF2484" si="33441">U2482/$F2482</f>
        <v>1.5384501685027887E-2</v>
      </c>
      <c r="V2484" s="113">
        <f t="shared" si="33441"/>
        <v>1.5384501685027887E-2</v>
      </c>
      <c r="W2484" s="113">
        <f t="shared" si="33441"/>
        <v>1.5384501685027887E-2</v>
      </c>
      <c r="X2484" s="113">
        <f t="shared" si="33441"/>
        <v>1.5384501685027887E-2</v>
      </c>
      <c r="Y2484" s="113">
        <f t="shared" si="33441"/>
        <v>1.5384501685027887E-2</v>
      </c>
      <c r="Z2484" s="113">
        <f t="shared" si="33441"/>
        <v>1.5384501685027887E-2</v>
      </c>
      <c r="AA2484" s="113">
        <f t="shared" si="33441"/>
        <v>1.5384501685027887E-2</v>
      </c>
      <c r="AB2484" s="113">
        <f t="shared" si="33441"/>
        <v>1.5384501685027887E-2</v>
      </c>
      <c r="AC2484" s="113">
        <f t="shared" si="33441"/>
        <v>1.5384501685027887E-2</v>
      </c>
      <c r="AD2484" s="113">
        <f t="shared" si="33441"/>
        <v>1.5384501685027887E-2</v>
      </c>
      <c r="AE2484" s="113">
        <f t="shared" si="33441"/>
        <v>1.5384501685027887E-2</v>
      </c>
      <c r="AF2484" s="113">
        <f t="shared" si="33441"/>
        <v>1.5384501685027887E-2</v>
      </c>
      <c r="AG2484" s="113">
        <f t="shared" si="33441"/>
        <v>1.5384501685027887E-2</v>
      </c>
      <c r="AH2484" s="113">
        <f t="shared" si="33441"/>
        <v>1.5384501685027887E-2</v>
      </c>
      <c r="AI2484" s="113">
        <f t="shared" si="33441"/>
        <v>1.5384501685027887E-2</v>
      </c>
      <c r="AJ2484" s="113">
        <f t="shared" si="33441"/>
        <v>1.5384501685027887E-2</v>
      </c>
      <c r="AK2484" s="113">
        <f t="shared" si="33441"/>
        <v>1.5384501685027887E-2</v>
      </c>
      <c r="AL2484" s="113">
        <f t="shared" si="33441"/>
        <v>1.5384501685027887E-2</v>
      </c>
      <c r="AM2484" s="113">
        <f t="shared" si="33441"/>
        <v>1.5384501685027887E-2</v>
      </c>
      <c r="AN2484" s="113">
        <f t="shared" si="33441"/>
        <v>1.5384501685027887E-2</v>
      </c>
      <c r="AO2484" s="113">
        <f t="shared" si="33441"/>
        <v>1.5384501685027887E-2</v>
      </c>
      <c r="AP2484" s="113">
        <f t="shared" si="33441"/>
        <v>1.5384501685027887E-2</v>
      </c>
      <c r="AQ2484" s="113">
        <f t="shared" si="33441"/>
        <v>1.5384501685027887E-2</v>
      </c>
      <c r="AR2484" s="113">
        <f t="shared" si="33441"/>
        <v>1.5384501685027887E-2</v>
      </c>
      <c r="AS2484" s="113">
        <f t="shared" si="33441"/>
        <v>1.5384501685027887E-2</v>
      </c>
      <c r="AT2484" s="113">
        <f t="shared" si="33441"/>
        <v>1.5384501685027887E-2</v>
      </c>
      <c r="AU2484" s="113">
        <f t="shared" si="33441"/>
        <v>1.5384501685027887E-2</v>
      </c>
      <c r="AV2484" s="113">
        <f t="shared" si="33441"/>
        <v>1.5384501685027887E-2</v>
      </c>
      <c r="AW2484" s="113">
        <f t="shared" si="33441"/>
        <v>1.5384501685027887E-2</v>
      </c>
      <c r="AX2484" s="113">
        <f t="shared" si="33441"/>
        <v>1.5384501685027887E-2</v>
      </c>
      <c r="AY2484" s="113">
        <f t="shared" si="33441"/>
        <v>1.5384501685027887E-2</v>
      </c>
      <c r="AZ2484" s="113">
        <f t="shared" si="33441"/>
        <v>1.5384501685027887E-2</v>
      </c>
      <c r="BA2484" s="113">
        <f t="shared" si="33441"/>
        <v>1.5384501685027887E-2</v>
      </c>
      <c r="BB2484" s="113">
        <f t="shared" si="33441"/>
        <v>1.5384501685027887E-2</v>
      </c>
      <c r="BC2484" s="113">
        <f t="shared" si="33441"/>
        <v>1.5384501685027887E-2</v>
      </c>
      <c r="BD2484" s="113">
        <f t="shared" si="33441"/>
        <v>1.5384501685027887E-2</v>
      </c>
      <c r="BE2484" s="113">
        <f t="shared" si="33441"/>
        <v>1.5384501685027887E-2</v>
      </c>
      <c r="BF2484" s="113">
        <f t="shared" si="33441"/>
        <v>1.5384501685027887E-2</v>
      </c>
      <c r="BG2484" s="113">
        <f t="shared" si="33441"/>
        <v>1.5384501685027887E-2</v>
      </c>
      <c r="BH2484" s="113">
        <f t="shared" si="33441"/>
        <v>1.5384501685027887E-2</v>
      </c>
      <c r="BI2484" s="113">
        <f t="shared" si="33441"/>
        <v>1.5384501685027887E-2</v>
      </c>
      <c r="BJ2484" s="113">
        <f t="shared" si="33441"/>
        <v>1.5384501685027887E-2</v>
      </c>
      <c r="BK2484" s="113">
        <f t="shared" si="33441"/>
        <v>1.5384501685027887E-2</v>
      </c>
      <c r="BL2484" s="113">
        <f t="shared" si="33441"/>
        <v>1.5384501685027887E-2</v>
      </c>
      <c r="BM2484" s="113">
        <f t="shared" si="33441"/>
        <v>1.5384501685027887E-2</v>
      </c>
      <c r="BN2484" s="113">
        <f t="shared" si="33441"/>
        <v>1.5384501685027887E-2</v>
      </c>
      <c r="BO2484" s="113">
        <f t="shared" si="33441"/>
        <v>1.5384501685027887E-2</v>
      </c>
      <c r="BP2484" s="113">
        <f t="shared" si="33441"/>
        <v>1.5384501685027887E-2</v>
      </c>
      <c r="BQ2484" s="113">
        <f t="shared" si="33441"/>
        <v>1.5384501685027887E-2</v>
      </c>
      <c r="BR2484" s="113">
        <f t="shared" si="33441"/>
        <v>1.5384501685027887E-2</v>
      </c>
      <c r="BS2484" s="113">
        <f t="shared" si="33441"/>
        <v>1.5384501685027887E-2</v>
      </c>
      <c r="BT2484" s="113">
        <f t="shared" si="33441"/>
        <v>1.5384501685027887E-2</v>
      </c>
      <c r="BU2484" s="113">
        <f t="shared" si="33441"/>
        <v>1.5384501685027887E-2</v>
      </c>
      <c r="BV2484" s="113">
        <f t="shared" si="33441"/>
        <v>1.5384501685027887E-2</v>
      </c>
      <c r="BW2484" s="113">
        <f t="shared" si="33441"/>
        <v>1.5384501685027887E-2</v>
      </c>
      <c r="BX2484" s="113">
        <f t="shared" si="33441"/>
        <v>1.5384501685027887E-2</v>
      </c>
      <c r="BY2484" s="113">
        <f t="shared" si="33441"/>
        <v>1.5385322848715372E-2</v>
      </c>
      <c r="BZ2484" s="113">
        <f t="shared" si="33441"/>
        <v>1.5385322848715372E-2</v>
      </c>
      <c r="CA2484" s="113">
        <f t="shared" si="33441"/>
        <v>1.5385322848715372E-2</v>
      </c>
      <c r="CB2484" s="113">
        <f t="shared" si="33441"/>
        <v>1.5385322848715372E-2</v>
      </c>
      <c r="CC2484" s="113">
        <f t="shared" si="33441"/>
        <v>1.5385322848715372E-2</v>
      </c>
      <c r="CD2484" s="113">
        <f t="shared" si="33441"/>
        <v>1.5385322848715372E-2</v>
      </c>
      <c r="CE2484" s="113">
        <f t="shared" si="33441"/>
        <v>1.5385322848715372E-2</v>
      </c>
      <c r="CF2484" s="113">
        <f t="shared" si="33441"/>
        <v>1.5385322848715372E-2</v>
      </c>
      <c r="CG2484" s="113">
        <f t="shared" ref="CG2484" si="33442">CG2482/$F2482</f>
        <v>1.5385322848715372E-2</v>
      </c>
      <c r="CH2484" s="114">
        <f>IF(C2482="","",100%-SUM(G2484:CG2484))</f>
        <v>-6.6613381477509392E-16</v>
      </c>
      <c r="CI2484" s="115">
        <f>IF(C2482="","",SUM(G2484:CG2484))</f>
        <v>1.0000000000000007</v>
      </c>
      <c r="CJ2484" s="67" t="b">
        <f>IF(C2482="","",SUM(G2484:CG2484)=CI2484)</f>
        <v>1</v>
      </c>
    </row>
    <row r="2485" spans="1:88" s="5" customFormat="1" ht="15" customHeight="1" x14ac:dyDescent="0.3">
      <c r="A2485" s="171" t="s">
        <v>1762</v>
      </c>
      <c r="B2485" s="155" t="s">
        <v>1763</v>
      </c>
      <c r="C2485" s="168" t="s">
        <v>163</v>
      </c>
      <c r="D2485" s="158">
        <v>4</v>
      </c>
      <c r="E2485" s="161">
        <v>527997</v>
      </c>
      <c r="F2485" s="164">
        <f t="shared" si="33433"/>
        <v>2111988</v>
      </c>
      <c r="G2485" s="108"/>
      <c r="H2485" s="108"/>
      <c r="I2485" s="108"/>
      <c r="J2485" s="108"/>
      <c r="K2485" s="108"/>
      <c r="L2485" s="108"/>
      <c r="M2485" s="108"/>
      <c r="N2485" s="108"/>
      <c r="O2485" s="108"/>
      <c r="P2485" s="108"/>
      <c r="Q2485" s="108"/>
      <c r="R2485" s="108"/>
      <c r="S2485" s="108"/>
      <c r="T2485" s="108"/>
      <c r="U2485" s="108">
        <f t="shared" ref="U2485:AJ2485" si="33443">ROUND($F2485/65,0)</f>
        <v>32492</v>
      </c>
      <c r="V2485" s="108">
        <f t="shared" si="33443"/>
        <v>32492</v>
      </c>
      <c r="W2485" s="108">
        <f t="shared" si="33443"/>
        <v>32492</v>
      </c>
      <c r="X2485" s="108">
        <f t="shared" si="33443"/>
        <v>32492</v>
      </c>
      <c r="Y2485" s="108">
        <f t="shared" si="33443"/>
        <v>32492</v>
      </c>
      <c r="Z2485" s="108">
        <f t="shared" si="33443"/>
        <v>32492</v>
      </c>
      <c r="AA2485" s="108">
        <f t="shared" si="33443"/>
        <v>32492</v>
      </c>
      <c r="AB2485" s="108">
        <f t="shared" si="33443"/>
        <v>32492</v>
      </c>
      <c r="AC2485" s="108">
        <f t="shared" si="33443"/>
        <v>32492</v>
      </c>
      <c r="AD2485" s="108">
        <f t="shared" si="33443"/>
        <v>32492</v>
      </c>
      <c r="AE2485" s="108">
        <f t="shared" si="33443"/>
        <v>32492</v>
      </c>
      <c r="AF2485" s="108">
        <f t="shared" si="33443"/>
        <v>32492</v>
      </c>
      <c r="AG2485" s="108">
        <f t="shared" si="33443"/>
        <v>32492</v>
      </c>
      <c r="AH2485" s="108">
        <f t="shared" si="33443"/>
        <v>32492</v>
      </c>
      <c r="AI2485" s="108">
        <f t="shared" si="33443"/>
        <v>32492</v>
      </c>
      <c r="AJ2485" s="108">
        <f t="shared" si="33443"/>
        <v>32492</v>
      </c>
      <c r="AK2485" s="108">
        <f t="shared" ref="AK2485:AZ2485" si="33444">ROUND($F2485/65,0)</f>
        <v>32492</v>
      </c>
      <c r="AL2485" s="108">
        <f t="shared" si="33444"/>
        <v>32492</v>
      </c>
      <c r="AM2485" s="108">
        <f t="shared" si="33444"/>
        <v>32492</v>
      </c>
      <c r="AN2485" s="108">
        <f t="shared" si="33444"/>
        <v>32492</v>
      </c>
      <c r="AO2485" s="108">
        <f t="shared" si="33444"/>
        <v>32492</v>
      </c>
      <c r="AP2485" s="108">
        <f t="shared" si="33444"/>
        <v>32492</v>
      </c>
      <c r="AQ2485" s="108">
        <f t="shared" si="33444"/>
        <v>32492</v>
      </c>
      <c r="AR2485" s="108">
        <f t="shared" si="33444"/>
        <v>32492</v>
      </c>
      <c r="AS2485" s="108">
        <f t="shared" si="33444"/>
        <v>32492</v>
      </c>
      <c r="AT2485" s="108">
        <f t="shared" si="33444"/>
        <v>32492</v>
      </c>
      <c r="AU2485" s="108">
        <f t="shared" si="33444"/>
        <v>32492</v>
      </c>
      <c r="AV2485" s="108">
        <f t="shared" si="33444"/>
        <v>32492</v>
      </c>
      <c r="AW2485" s="108">
        <f t="shared" si="33444"/>
        <v>32492</v>
      </c>
      <c r="AX2485" s="108">
        <f t="shared" si="33444"/>
        <v>32492</v>
      </c>
      <c r="AY2485" s="108">
        <f t="shared" si="33444"/>
        <v>32492</v>
      </c>
      <c r="AZ2485" s="108">
        <f t="shared" si="33444"/>
        <v>32492</v>
      </c>
      <c r="BA2485" s="108">
        <f t="shared" ref="BA2485:BP2485" si="33445">ROUND($F2485/65,0)</f>
        <v>32492</v>
      </c>
      <c r="BB2485" s="108">
        <f t="shared" si="33445"/>
        <v>32492</v>
      </c>
      <c r="BC2485" s="108">
        <f t="shared" si="33445"/>
        <v>32492</v>
      </c>
      <c r="BD2485" s="108">
        <f t="shared" si="33445"/>
        <v>32492</v>
      </c>
      <c r="BE2485" s="108">
        <f t="shared" si="33445"/>
        <v>32492</v>
      </c>
      <c r="BF2485" s="108">
        <f t="shared" si="33445"/>
        <v>32492</v>
      </c>
      <c r="BG2485" s="108">
        <f t="shared" si="33445"/>
        <v>32492</v>
      </c>
      <c r="BH2485" s="108">
        <f t="shared" si="33445"/>
        <v>32492</v>
      </c>
      <c r="BI2485" s="108">
        <f t="shared" si="33445"/>
        <v>32492</v>
      </c>
      <c r="BJ2485" s="108">
        <f t="shared" si="33445"/>
        <v>32492</v>
      </c>
      <c r="BK2485" s="108">
        <f t="shared" si="33445"/>
        <v>32492</v>
      </c>
      <c r="BL2485" s="108">
        <f t="shared" si="33445"/>
        <v>32492</v>
      </c>
      <c r="BM2485" s="108">
        <f t="shared" si="33445"/>
        <v>32492</v>
      </c>
      <c r="BN2485" s="108">
        <f t="shared" si="33445"/>
        <v>32492</v>
      </c>
      <c r="BO2485" s="108">
        <f t="shared" si="33445"/>
        <v>32492</v>
      </c>
      <c r="BP2485" s="108">
        <f t="shared" si="33445"/>
        <v>32492</v>
      </c>
      <c r="BQ2485" s="108">
        <f t="shared" ref="BQ2485:BY2485" si="33446">ROUND($F2485/65,0)</f>
        <v>32492</v>
      </c>
      <c r="BR2485" s="108">
        <f t="shared" si="33446"/>
        <v>32492</v>
      </c>
      <c r="BS2485" s="108">
        <f t="shared" si="33446"/>
        <v>32492</v>
      </c>
      <c r="BT2485" s="108">
        <f t="shared" si="33446"/>
        <v>32492</v>
      </c>
      <c r="BU2485" s="108">
        <f t="shared" si="33446"/>
        <v>32492</v>
      </c>
      <c r="BV2485" s="108">
        <f t="shared" si="33446"/>
        <v>32492</v>
      </c>
      <c r="BW2485" s="108">
        <f t="shared" si="33446"/>
        <v>32492</v>
      </c>
      <c r="BX2485" s="108">
        <f t="shared" si="33446"/>
        <v>32492</v>
      </c>
      <c r="BY2485" s="108">
        <f t="shared" si="33446"/>
        <v>32492</v>
      </c>
      <c r="BZ2485" s="108">
        <f t="shared" ref="BZ2485:CF2485" si="33447">ROUNDUP($F2485/65,0)</f>
        <v>32493</v>
      </c>
      <c r="CA2485" s="108">
        <f t="shared" si="33447"/>
        <v>32493</v>
      </c>
      <c r="CB2485" s="108">
        <f t="shared" si="33447"/>
        <v>32493</v>
      </c>
      <c r="CC2485" s="108">
        <f t="shared" si="33447"/>
        <v>32493</v>
      </c>
      <c r="CD2485" s="108">
        <f t="shared" si="33447"/>
        <v>32493</v>
      </c>
      <c r="CE2485" s="108">
        <f t="shared" si="33447"/>
        <v>32493</v>
      </c>
      <c r="CF2485" s="108">
        <f t="shared" si="33447"/>
        <v>32493</v>
      </c>
      <c r="CG2485" s="108">
        <f>ROUNDUP($F2485/65,0)</f>
        <v>32493</v>
      </c>
      <c r="CH2485" s="109">
        <f>IF(C2485="","",F2485-SUM(G2485:CG2485))</f>
        <v>0</v>
      </c>
      <c r="CI2485" s="107">
        <f>IF(C2485="","",SUM(G2485:CG2485))</f>
        <v>2111988</v>
      </c>
      <c r="CJ2485" s="67" t="b">
        <f>IF(C2485="","",F2485=CI2485)</f>
        <v>1</v>
      </c>
    </row>
    <row r="2486" spans="1:88" s="5" customFormat="1" x14ac:dyDescent="0.3">
      <c r="A2486" s="172"/>
      <c r="B2486" s="156"/>
      <c r="C2486" s="169"/>
      <c r="D2486" s="159"/>
      <c r="E2486" s="162"/>
      <c r="F2486" s="165"/>
      <c r="G2486" s="110"/>
      <c r="H2486" s="110"/>
      <c r="I2486" s="110"/>
      <c r="J2486" s="110"/>
      <c r="K2486" s="110"/>
      <c r="L2486" s="110"/>
      <c r="M2486" s="110"/>
      <c r="N2486" s="110"/>
      <c r="O2486" s="110"/>
      <c r="P2486" s="110"/>
      <c r="Q2486" s="110"/>
      <c r="R2486" s="110"/>
      <c r="S2486" s="110"/>
      <c r="T2486" s="110"/>
      <c r="U2486" s="110">
        <f t="shared" ref="U2486:BW2486" si="33448">ROUND(U2485/$E2485,2)</f>
        <v>0.06</v>
      </c>
      <c r="V2486" s="110">
        <f t="shared" si="33448"/>
        <v>0.06</v>
      </c>
      <c r="W2486" s="110">
        <f t="shared" si="33448"/>
        <v>0.06</v>
      </c>
      <c r="X2486" s="110">
        <f t="shared" si="33448"/>
        <v>0.06</v>
      </c>
      <c r="Y2486" s="110">
        <f t="shared" si="33448"/>
        <v>0.06</v>
      </c>
      <c r="Z2486" s="110">
        <f t="shared" si="33448"/>
        <v>0.06</v>
      </c>
      <c r="AA2486" s="110">
        <f t="shared" si="33448"/>
        <v>0.06</v>
      </c>
      <c r="AB2486" s="110">
        <f t="shared" si="33448"/>
        <v>0.06</v>
      </c>
      <c r="AC2486" s="110">
        <f t="shared" si="33448"/>
        <v>0.06</v>
      </c>
      <c r="AD2486" s="110">
        <f t="shared" si="33448"/>
        <v>0.06</v>
      </c>
      <c r="AE2486" s="110">
        <f t="shared" si="33448"/>
        <v>0.06</v>
      </c>
      <c r="AF2486" s="110">
        <f t="shared" si="33448"/>
        <v>0.06</v>
      </c>
      <c r="AG2486" s="110">
        <f t="shared" si="33448"/>
        <v>0.06</v>
      </c>
      <c r="AH2486" s="110">
        <f t="shared" si="33448"/>
        <v>0.06</v>
      </c>
      <c r="AI2486" s="110">
        <f t="shared" si="33448"/>
        <v>0.06</v>
      </c>
      <c r="AJ2486" s="110">
        <f t="shared" si="33448"/>
        <v>0.06</v>
      </c>
      <c r="AK2486" s="110">
        <f t="shared" si="33448"/>
        <v>0.06</v>
      </c>
      <c r="AL2486" s="110">
        <f t="shared" si="33448"/>
        <v>0.06</v>
      </c>
      <c r="AM2486" s="110">
        <f t="shared" si="33448"/>
        <v>0.06</v>
      </c>
      <c r="AN2486" s="110">
        <f t="shared" si="33448"/>
        <v>0.06</v>
      </c>
      <c r="AO2486" s="110">
        <f t="shared" si="33448"/>
        <v>0.06</v>
      </c>
      <c r="AP2486" s="110">
        <f t="shared" si="33448"/>
        <v>0.06</v>
      </c>
      <c r="AQ2486" s="110">
        <f t="shared" si="33448"/>
        <v>0.06</v>
      </c>
      <c r="AR2486" s="110">
        <f t="shared" si="33448"/>
        <v>0.06</v>
      </c>
      <c r="AS2486" s="110">
        <f t="shared" si="33448"/>
        <v>0.06</v>
      </c>
      <c r="AT2486" s="110">
        <f t="shared" si="33448"/>
        <v>0.06</v>
      </c>
      <c r="AU2486" s="110">
        <f t="shared" si="33448"/>
        <v>0.06</v>
      </c>
      <c r="AV2486" s="110">
        <f t="shared" si="33448"/>
        <v>0.06</v>
      </c>
      <c r="AW2486" s="110">
        <f t="shared" si="33448"/>
        <v>0.06</v>
      </c>
      <c r="AX2486" s="110">
        <f t="shared" si="33448"/>
        <v>0.06</v>
      </c>
      <c r="AY2486" s="110">
        <f t="shared" si="33448"/>
        <v>0.06</v>
      </c>
      <c r="AZ2486" s="110">
        <f t="shared" si="33448"/>
        <v>0.06</v>
      </c>
      <c r="BA2486" s="110">
        <f t="shared" si="33448"/>
        <v>0.06</v>
      </c>
      <c r="BB2486" s="110">
        <f t="shared" si="33448"/>
        <v>0.06</v>
      </c>
      <c r="BC2486" s="110">
        <f t="shared" si="33448"/>
        <v>0.06</v>
      </c>
      <c r="BD2486" s="110">
        <f t="shared" si="33448"/>
        <v>0.06</v>
      </c>
      <c r="BE2486" s="110">
        <f t="shared" si="33448"/>
        <v>0.06</v>
      </c>
      <c r="BF2486" s="110">
        <f t="shared" si="33448"/>
        <v>0.06</v>
      </c>
      <c r="BG2486" s="110">
        <f t="shared" si="33448"/>
        <v>0.06</v>
      </c>
      <c r="BH2486" s="110">
        <f t="shared" si="33448"/>
        <v>0.06</v>
      </c>
      <c r="BI2486" s="110">
        <f t="shared" si="33448"/>
        <v>0.06</v>
      </c>
      <c r="BJ2486" s="110">
        <f t="shared" si="33448"/>
        <v>0.06</v>
      </c>
      <c r="BK2486" s="110">
        <f t="shared" si="33448"/>
        <v>0.06</v>
      </c>
      <c r="BL2486" s="110">
        <f t="shared" si="33448"/>
        <v>0.06</v>
      </c>
      <c r="BM2486" s="110">
        <f t="shared" si="33448"/>
        <v>0.06</v>
      </c>
      <c r="BN2486" s="110">
        <f t="shared" si="33448"/>
        <v>0.06</v>
      </c>
      <c r="BO2486" s="110">
        <f t="shared" si="33448"/>
        <v>0.06</v>
      </c>
      <c r="BP2486" s="110">
        <f t="shared" si="33448"/>
        <v>0.06</v>
      </c>
      <c r="BQ2486" s="110">
        <f t="shared" si="33448"/>
        <v>0.06</v>
      </c>
      <c r="BR2486" s="110">
        <f t="shared" si="33448"/>
        <v>0.06</v>
      </c>
      <c r="BS2486" s="110">
        <f t="shared" si="33448"/>
        <v>0.06</v>
      </c>
      <c r="BT2486" s="110">
        <f t="shared" si="33448"/>
        <v>0.06</v>
      </c>
      <c r="BU2486" s="110">
        <f t="shared" si="33448"/>
        <v>0.06</v>
      </c>
      <c r="BV2486" s="110">
        <f t="shared" si="33448"/>
        <v>0.06</v>
      </c>
      <c r="BW2486" s="110">
        <f t="shared" si="33448"/>
        <v>0.06</v>
      </c>
      <c r="BX2486" s="110">
        <f t="shared" ref="BX2486:CF2486" si="33449">ROUNDUP(BX2485/$E2485,2)</f>
        <v>6.9999999999999993E-2</v>
      </c>
      <c r="BY2486" s="110">
        <f t="shared" si="33449"/>
        <v>6.9999999999999993E-2</v>
      </c>
      <c r="BZ2486" s="110">
        <f t="shared" si="33449"/>
        <v>6.9999999999999993E-2</v>
      </c>
      <c r="CA2486" s="110">
        <f t="shared" si="33449"/>
        <v>6.9999999999999993E-2</v>
      </c>
      <c r="CB2486" s="110">
        <f t="shared" si="33449"/>
        <v>6.9999999999999993E-2</v>
      </c>
      <c r="CC2486" s="110">
        <f t="shared" si="33449"/>
        <v>6.9999999999999993E-2</v>
      </c>
      <c r="CD2486" s="110">
        <f t="shared" si="33449"/>
        <v>6.9999999999999993E-2</v>
      </c>
      <c r="CE2486" s="110">
        <f t="shared" si="33449"/>
        <v>6.9999999999999993E-2</v>
      </c>
      <c r="CF2486" s="110">
        <f t="shared" si="33449"/>
        <v>6.9999999999999993E-2</v>
      </c>
      <c r="CG2486" s="110">
        <f>ROUNDUP(CG2485/$E2485,2)</f>
        <v>6.9999999999999993E-2</v>
      </c>
      <c r="CH2486" s="111">
        <f>IF(C2485="","",D2485-SUM(G2486:CG2486))</f>
        <v>-8.8817841970012523E-16</v>
      </c>
      <c r="CI2486" s="112">
        <f>IF(C2485="","",SUM(G2486:CG2486))</f>
        <v>4.0000000000000009</v>
      </c>
      <c r="CJ2486" s="67" t="b">
        <f>IF(C2485="","",D2485=CI2486)</f>
        <v>1</v>
      </c>
    </row>
    <row r="2487" spans="1:88" s="5" customFormat="1" x14ac:dyDescent="0.3">
      <c r="A2487" s="173"/>
      <c r="B2487" s="157"/>
      <c r="C2487" s="170"/>
      <c r="D2487" s="160"/>
      <c r="E2487" s="163"/>
      <c r="F2487" s="166"/>
      <c r="G2487" s="113"/>
      <c r="H2487" s="113"/>
      <c r="I2487" s="113"/>
      <c r="J2487" s="113"/>
      <c r="K2487" s="113"/>
      <c r="L2487" s="113"/>
      <c r="M2487" s="113"/>
      <c r="N2487" s="113"/>
      <c r="O2487" s="113"/>
      <c r="P2487" s="113"/>
      <c r="Q2487" s="113"/>
      <c r="R2487" s="113"/>
      <c r="S2487" s="113"/>
      <c r="T2487" s="113"/>
      <c r="U2487" s="113">
        <f t="shared" ref="U2487:CF2487" si="33450">U2485/$F2485</f>
        <v>1.5384557109226E-2</v>
      </c>
      <c r="V2487" s="113">
        <f t="shared" si="33450"/>
        <v>1.5384557109226E-2</v>
      </c>
      <c r="W2487" s="113">
        <f t="shared" si="33450"/>
        <v>1.5384557109226E-2</v>
      </c>
      <c r="X2487" s="113">
        <f t="shared" si="33450"/>
        <v>1.5384557109226E-2</v>
      </c>
      <c r="Y2487" s="113">
        <f t="shared" si="33450"/>
        <v>1.5384557109226E-2</v>
      </c>
      <c r="Z2487" s="113">
        <f t="shared" si="33450"/>
        <v>1.5384557109226E-2</v>
      </c>
      <c r="AA2487" s="113">
        <f t="shared" si="33450"/>
        <v>1.5384557109226E-2</v>
      </c>
      <c r="AB2487" s="113">
        <f t="shared" si="33450"/>
        <v>1.5384557109226E-2</v>
      </c>
      <c r="AC2487" s="113">
        <f t="shared" si="33450"/>
        <v>1.5384557109226E-2</v>
      </c>
      <c r="AD2487" s="113">
        <f t="shared" si="33450"/>
        <v>1.5384557109226E-2</v>
      </c>
      <c r="AE2487" s="113">
        <f t="shared" si="33450"/>
        <v>1.5384557109226E-2</v>
      </c>
      <c r="AF2487" s="113">
        <f t="shared" si="33450"/>
        <v>1.5384557109226E-2</v>
      </c>
      <c r="AG2487" s="113">
        <f t="shared" si="33450"/>
        <v>1.5384557109226E-2</v>
      </c>
      <c r="AH2487" s="113">
        <f t="shared" si="33450"/>
        <v>1.5384557109226E-2</v>
      </c>
      <c r="AI2487" s="113">
        <f t="shared" si="33450"/>
        <v>1.5384557109226E-2</v>
      </c>
      <c r="AJ2487" s="113">
        <f t="shared" si="33450"/>
        <v>1.5384557109226E-2</v>
      </c>
      <c r="AK2487" s="113">
        <f t="shared" si="33450"/>
        <v>1.5384557109226E-2</v>
      </c>
      <c r="AL2487" s="113">
        <f t="shared" si="33450"/>
        <v>1.5384557109226E-2</v>
      </c>
      <c r="AM2487" s="113">
        <f t="shared" si="33450"/>
        <v>1.5384557109226E-2</v>
      </c>
      <c r="AN2487" s="113">
        <f t="shared" si="33450"/>
        <v>1.5384557109226E-2</v>
      </c>
      <c r="AO2487" s="113">
        <f t="shared" si="33450"/>
        <v>1.5384557109226E-2</v>
      </c>
      <c r="AP2487" s="113">
        <f t="shared" si="33450"/>
        <v>1.5384557109226E-2</v>
      </c>
      <c r="AQ2487" s="113">
        <f t="shared" si="33450"/>
        <v>1.5384557109226E-2</v>
      </c>
      <c r="AR2487" s="113">
        <f t="shared" si="33450"/>
        <v>1.5384557109226E-2</v>
      </c>
      <c r="AS2487" s="113">
        <f t="shared" si="33450"/>
        <v>1.5384557109226E-2</v>
      </c>
      <c r="AT2487" s="113">
        <f t="shared" si="33450"/>
        <v>1.5384557109226E-2</v>
      </c>
      <c r="AU2487" s="113">
        <f t="shared" si="33450"/>
        <v>1.5384557109226E-2</v>
      </c>
      <c r="AV2487" s="113">
        <f t="shared" si="33450"/>
        <v>1.5384557109226E-2</v>
      </c>
      <c r="AW2487" s="113">
        <f t="shared" si="33450"/>
        <v>1.5384557109226E-2</v>
      </c>
      <c r="AX2487" s="113">
        <f t="shared" si="33450"/>
        <v>1.5384557109226E-2</v>
      </c>
      <c r="AY2487" s="113">
        <f t="shared" si="33450"/>
        <v>1.5384557109226E-2</v>
      </c>
      <c r="AZ2487" s="113">
        <f t="shared" si="33450"/>
        <v>1.5384557109226E-2</v>
      </c>
      <c r="BA2487" s="113">
        <f t="shared" si="33450"/>
        <v>1.5384557109226E-2</v>
      </c>
      <c r="BB2487" s="113">
        <f t="shared" si="33450"/>
        <v>1.5384557109226E-2</v>
      </c>
      <c r="BC2487" s="113">
        <f t="shared" si="33450"/>
        <v>1.5384557109226E-2</v>
      </c>
      <c r="BD2487" s="113">
        <f t="shared" si="33450"/>
        <v>1.5384557109226E-2</v>
      </c>
      <c r="BE2487" s="113">
        <f t="shared" si="33450"/>
        <v>1.5384557109226E-2</v>
      </c>
      <c r="BF2487" s="113">
        <f t="shared" si="33450"/>
        <v>1.5384557109226E-2</v>
      </c>
      <c r="BG2487" s="113">
        <f t="shared" si="33450"/>
        <v>1.5384557109226E-2</v>
      </c>
      <c r="BH2487" s="113">
        <f t="shared" si="33450"/>
        <v>1.5384557109226E-2</v>
      </c>
      <c r="BI2487" s="113">
        <f t="shared" si="33450"/>
        <v>1.5384557109226E-2</v>
      </c>
      <c r="BJ2487" s="113">
        <f t="shared" si="33450"/>
        <v>1.5384557109226E-2</v>
      </c>
      <c r="BK2487" s="113">
        <f t="shared" si="33450"/>
        <v>1.5384557109226E-2</v>
      </c>
      <c r="BL2487" s="113">
        <f t="shared" si="33450"/>
        <v>1.5384557109226E-2</v>
      </c>
      <c r="BM2487" s="113">
        <f t="shared" si="33450"/>
        <v>1.5384557109226E-2</v>
      </c>
      <c r="BN2487" s="113">
        <f t="shared" si="33450"/>
        <v>1.5384557109226E-2</v>
      </c>
      <c r="BO2487" s="113">
        <f t="shared" si="33450"/>
        <v>1.5384557109226E-2</v>
      </c>
      <c r="BP2487" s="113">
        <f t="shared" si="33450"/>
        <v>1.5384557109226E-2</v>
      </c>
      <c r="BQ2487" s="113">
        <f t="shared" si="33450"/>
        <v>1.5384557109226E-2</v>
      </c>
      <c r="BR2487" s="113">
        <f t="shared" si="33450"/>
        <v>1.5384557109226E-2</v>
      </c>
      <c r="BS2487" s="113">
        <f t="shared" si="33450"/>
        <v>1.5384557109226E-2</v>
      </c>
      <c r="BT2487" s="113">
        <f t="shared" si="33450"/>
        <v>1.5384557109226E-2</v>
      </c>
      <c r="BU2487" s="113">
        <f t="shared" si="33450"/>
        <v>1.5384557109226E-2</v>
      </c>
      <c r="BV2487" s="113">
        <f t="shared" si="33450"/>
        <v>1.5384557109226E-2</v>
      </c>
      <c r="BW2487" s="113">
        <f t="shared" si="33450"/>
        <v>1.5384557109226E-2</v>
      </c>
      <c r="BX2487" s="113">
        <f t="shared" si="33450"/>
        <v>1.5384557109226E-2</v>
      </c>
      <c r="BY2487" s="113">
        <f t="shared" si="33450"/>
        <v>1.5384557109226E-2</v>
      </c>
      <c r="BZ2487" s="113">
        <f t="shared" si="33450"/>
        <v>1.5385030596764755E-2</v>
      </c>
      <c r="CA2487" s="113">
        <f t="shared" si="33450"/>
        <v>1.5385030596764755E-2</v>
      </c>
      <c r="CB2487" s="113">
        <f t="shared" si="33450"/>
        <v>1.5385030596764755E-2</v>
      </c>
      <c r="CC2487" s="113">
        <f t="shared" si="33450"/>
        <v>1.5385030596764755E-2</v>
      </c>
      <c r="CD2487" s="113">
        <f t="shared" si="33450"/>
        <v>1.5385030596764755E-2</v>
      </c>
      <c r="CE2487" s="113">
        <f t="shared" si="33450"/>
        <v>1.5385030596764755E-2</v>
      </c>
      <c r="CF2487" s="113">
        <f t="shared" si="33450"/>
        <v>1.5385030596764755E-2</v>
      </c>
      <c r="CG2487" s="113">
        <f t="shared" ref="CG2487" si="33451">CG2485/$F2485</f>
        <v>1.5385030596764755E-2</v>
      </c>
      <c r="CH2487" s="114">
        <f>IF(C2485="","",100%-SUM(G2487:CG2487))</f>
        <v>-8.8817841970012523E-16</v>
      </c>
      <c r="CI2487" s="115">
        <f>IF(C2485="","",SUM(G2487:CG2487))</f>
        <v>1.0000000000000009</v>
      </c>
      <c r="CJ2487" s="67" t="b">
        <f>IF(C2485="","",SUM(G2487:CG2487)=CI2487)</f>
        <v>1</v>
      </c>
    </row>
    <row r="2488" spans="1:88" s="5" customFormat="1" ht="15" customHeight="1" x14ac:dyDescent="0.3">
      <c r="A2488" s="171" t="s">
        <v>1764</v>
      </c>
      <c r="B2488" s="155" t="s">
        <v>1765</v>
      </c>
      <c r="C2488" s="168" t="s">
        <v>163</v>
      </c>
      <c r="D2488" s="158">
        <v>2</v>
      </c>
      <c r="E2488" s="161">
        <v>134347</v>
      </c>
      <c r="F2488" s="164">
        <f t="shared" si="33433"/>
        <v>268694</v>
      </c>
      <c r="G2488" s="108"/>
      <c r="H2488" s="108"/>
      <c r="I2488" s="108"/>
      <c r="J2488" s="108"/>
      <c r="K2488" s="108"/>
      <c r="L2488" s="108"/>
      <c r="M2488" s="108"/>
      <c r="N2488" s="108"/>
      <c r="O2488" s="108"/>
      <c r="P2488" s="108"/>
      <c r="Q2488" s="108"/>
      <c r="R2488" s="108"/>
      <c r="S2488" s="108"/>
      <c r="T2488" s="108"/>
      <c r="U2488" s="108">
        <f t="shared" ref="U2488:AJ2488" si="33452">ROUND($F2488/65,0)</f>
        <v>4134</v>
      </c>
      <c r="V2488" s="108">
        <f t="shared" si="33452"/>
        <v>4134</v>
      </c>
      <c r="W2488" s="108">
        <f t="shared" si="33452"/>
        <v>4134</v>
      </c>
      <c r="X2488" s="108">
        <f t="shared" si="33452"/>
        <v>4134</v>
      </c>
      <c r="Y2488" s="108">
        <f t="shared" si="33452"/>
        <v>4134</v>
      </c>
      <c r="Z2488" s="108">
        <f t="shared" si="33452"/>
        <v>4134</v>
      </c>
      <c r="AA2488" s="108">
        <f t="shared" si="33452"/>
        <v>4134</v>
      </c>
      <c r="AB2488" s="108">
        <f t="shared" si="33452"/>
        <v>4134</v>
      </c>
      <c r="AC2488" s="108">
        <f t="shared" si="33452"/>
        <v>4134</v>
      </c>
      <c r="AD2488" s="108">
        <f t="shared" si="33452"/>
        <v>4134</v>
      </c>
      <c r="AE2488" s="108">
        <f t="shared" si="33452"/>
        <v>4134</v>
      </c>
      <c r="AF2488" s="108">
        <f t="shared" si="33452"/>
        <v>4134</v>
      </c>
      <c r="AG2488" s="108">
        <f t="shared" si="33452"/>
        <v>4134</v>
      </c>
      <c r="AH2488" s="108">
        <f t="shared" si="33452"/>
        <v>4134</v>
      </c>
      <c r="AI2488" s="108">
        <f t="shared" si="33452"/>
        <v>4134</v>
      </c>
      <c r="AJ2488" s="108">
        <f t="shared" si="33452"/>
        <v>4134</v>
      </c>
      <c r="AK2488" s="108">
        <f t="shared" ref="AK2488:AZ2488" si="33453">ROUND($F2488/65,0)</f>
        <v>4134</v>
      </c>
      <c r="AL2488" s="108">
        <f t="shared" si="33453"/>
        <v>4134</v>
      </c>
      <c r="AM2488" s="108">
        <f t="shared" si="33453"/>
        <v>4134</v>
      </c>
      <c r="AN2488" s="108">
        <f t="shared" si="33453"/>
        <v>4134</v>
      </c>
      <c r="AO2488" s="108">
        <f t="shared" si="33453"/>
        <v>4134</v>
      </c>
      <c r="AP2488" s="108">
        <f t="shared" si="33453"/>
        <v>4134</v>
      </c>
      <c r="AQ2488" s="108">
        <f t="shared" si="33453"/>
        <v>4134</v>
      </c>
      <c r="AR2488" s="108">
        <f t="shared" si="33453"/>
        <v>4134</v>
      </c>
      <c r="AS2488" s="108">
        <f t="shared" si="33453"/>
        <v>4134</v>
      </c>
      <c r="AT2488" s="108">
        <f t="shared" si="33453"/>
        <v>4134</v>
      </c>
      <c r="AU2488" s="108">
        <f t="shared" si="33453"/>
        <v>4134</v>
      </c>
      <c r="AV2488" s="108">
        <f t="shared" si="33453"/>
        <v>4134</v>
      </c>
      <c r="AW2488" s="108">
        <f t="shared" si="33453"/>
        <v>4134</v>
      </c>
      <c r="AX2488" s="108">
        <f t="shared" si="33453"/>
        <v>4134</v>
      </c>
      <c r="AY2488" s="108">
        <f t="shared" si="33453"/>
        <v>4134</v>
      </c>
      <c r="AZ2488" s="108">
        <f t="shared" si="33453"/>
        <v>4134</v>
      </c>
      <c r="BA2488" s="108">
        <f t="shared" ref="BA2488:BP2488" si="33454">ROUND($F2488/65,0)</f>
        <v>4134</v>
      </c>
      <c r="BB2488" s="108">
        <f t="shared" si="33454"/>
        <v>4134</v>
      </c>
      <c r="BC2488" s="108">
        <f t="shared" si="33454"/>
        <v>4134</v>
      </c>
      <c r="BD2488" s="108">
        <f t="shared" si="33454"/>
        <v>4134</v>
      </c>
      <c r="BE2488" s="108">
        <f t="shared" si="33454"/>
        <v>4134</v>
      </c>
      <c r="BF2488" s="108">
        <f t="shared" si="33454"/>
        <v>4134</v>
      </c>
      <c r="BG2488" s="108">
        <f t="shared" si="33454"/>
        <v>4134</v>
      </c>
      <c r="BH2488" s="108">
        <f t="shared" si="33454"/>
        <v>4134</v>
      </c>
      <c r="BI2488" s="108">
        <f t="shared" si="33454"/>
        <v>4134</v>
      </c>
      <c r="BJ2488" s="108">
        <f t="shared" si="33454"/>
        <v>4134</v>
      </c>
      <c r="BK2488" s="108">
        <f t="shared" si="33454"/>
        <v>4134</v>
      </c>
      <c r="BL2488" s="108">
        <f t="shared" si="33454"/>
        <v>4134</v>
      </c>
      <c r="BM2488" s="108">
        <f t="shared" si="33454"/>
        <v>4134</v>
      </c>
      <c r="BN2488" s="108">
        <f t="shared" si="33454"/>
        <v>4134</v>
      </c>
      <c r="BO2488" s="108">
        <f t="shared" si="33454"/>
        <v>4134</v>
      </c>
      <c r="BP2488" s="108">
        <f t="shared" si="33454"/>
        <v>4134</v>
      </c>
      <c r="BQ2488" s="108">
        <f t="shared" ref="BQ2488" si="33455">ROUND($F2488/65,0)</f>
        <v>4134</v>
      </c>
      <c r="BR2488" s="108">
        <f t="shared" ref="BR2488:CF2488" si="33456">ROUNDDOWN($F2488/65,0)</f>
        <v>4133</v>
      </c>
      <c r="BS2488" s="108">
        <f t="shared" si="33456"/>
        <v>4133</v>
      </c>
      <c r="BT2488" s="108">
        <f t="shared" si="33456"/>
        <v>4133</v>
      </c>
      <c r="BU2488" s="108">
        <f t="shared" si="33456"/>
        <v>4133</v>
      </c>
      <c r="BV2488" s="108">
        <f t="shared" si="33456"/>
        <v>4133</v>
      </c>
      <c r="BW2488" s="108">
        <f t="shared" si="33456"/>
        <v>4133</v>
      </c>
      <c r="BX2488" s="108">
        <f t="shared" si="33456"/>
        <v>4133</v>
      </c>
      <c r="BY2488" s="108">
        <f t="shared" si="33456"/>
        <v>4133</v>
      </c>
      <c r="BZ2488" s="108">
        <f t="shared" si="33456"/>
        <v>4133</v>
      </c>
      <c r="CA2488" s="108">
        <f t="shared" si="33456"/>
        <v>4133</v>
      </c>
      <c r="CB2488" s="108">
        <f t="shared" si="33456"/>
        <v>4133</v>
      </c>
      <c r="CC2488" s="108">
        <f t="shared" si="33456"/>
        <v>4133</v>
      </c>
      <c r="CD2488" s="108">
        <f t="shared" si="33456"/>
        <v>4133</v>
      </c>
      <c r="CE2488" s="108">
        <f t="shared" si="33456"/>
        <v>4133</v>
      </c>
      <c r="CF2488" s="108">
        <f t="shared" si="33456"/>
        <v>4133</v>
      </c>
      <c r="CG2488" s="108">
        <f>ROUNDDOWN($F2488/65,0)</f>
        <v>4133</v>
      </c>
      <c r="CH2488" s="109">
        <f>IF(C2488="","",F2488-SUM(G2488:CG2488))</f>
        <v>0</v>
      </c>
      <c r="CI2488" s="107">
        <f>IF(C2488="","",SUM(G2488:CG2488))</f>
        <v>268694</v>
      </c>
      <c r="CJ2488" s="67" t="b">
        <f>IF(C2488="","",F2488=CI2488)</f>
        <v>1</v>
      </c>
    </row>
    <row r="2489" spans="1:88" s="5" customFormat="1" x14ac:dyDescent="0.3">
      <c r="A2489" s="172"/>
      <c r="B2489" s="156"/>
      <c r="C2489" s="169"/>
      <c r="D2489" s="159"/>
      <c r="E2489" s="162"/>
      <c r="F2489" s="165"/>
      <c r="G2489" s="110"/>
      <c r="H2489" s="110"/>
      <c r="I2489" s="110"/>
      <c r="J2489" s="110"/>
      <c r="K2489" s="110"/>
      <c r="L2489" s="110"/>
      <c r="M2489" s="110"/>
      <c r="N2489" s="110"/>
      <c r="O2489" s="110"/>
      <c r="P2489" s="110"/>
      <c r="Q2489" s="110"/>
      <c r="R2489" s="110"/>
      <c r="S2489" s="110"/>
      <c r="T2489" s="110"/>
      <c r="U2489" s="110">
        <f t="shared" ref="U2489:CB2489" si="33457">ROUND(U2488/$E2488,2)</f>
        <v>0.03</v>
      </c>
      <c r="V2489" s="110">
        <f t="shared" si="33457"/>
        <v>0.03</v>
      </c>
      <c r="W2489" s="110">
        <f t="shared" si="33457"/>
        <v>0.03</v>
      </c>
      <c r="X2489" s="110">
        <f t="shared" si="33457"/>
        <v>0.03</v>
      </c>
      <c r="Y2489" s="110">
        <f t="shared" si="33457"/>
        <v>0.03</v>
      </c>
      <c r="Z2489" s="110">
        <f t="shared" si="33457"/>
        <v>0.03</v>
      </c>
      <c r="AA2489" s="110">
        <f t="shared" si="33457"/>
        <v>0.03</v>
      </c>
      <c r="AB2489" s="110">
        <f t="shared" si="33457"/>
        <v>0.03</v>
      </c>
      <c r="AC2489" s="110">
        <f t="shared" si="33457"/>
        <v>0.03</v>
      </c>
      <c r="AD2489" s="110">
        <f t="shared" si="33457"/>
        <v>0.03</v>
      </c>
      <c r="AE2489" s="110">
        <f t="shared" si="33457"/>
        <v>0.03</v>
      </c>
      <c r="AF2489" s="110">
        <f t="shared" si="33457"/>
        <v>0.03</v>
      </c>
      <c r="AG2489" s="110">
        <f t="shared" si="33457"/>
        <v>0.03</v>
      </c>
      <c r="AH2489" s="110">
        <f t="shared" si="33457"/>
        <v>0.03</v>
      </c>
      <c r="AI2489" s="110">
        <f t="shared" si="33457"/>
        <v>0.03</v>
      </c>
      <c r="AJ2489" s="110">
        <f t="shared" si="33457"/>
        <v>0.03</v>
      </c>
      <c r="AK2489" s="110">
        <f t="shared" si="33457"/>
        <v>0.03</v>
      </c>
      <c r="AL2489" s="110">
        <f t="shared" si="33457"/>
        <v>0.03</v>
      </c>
      <c r="AM2489" s="110">
        <f t="shared" si="33457"/>
        <v>0.03</v>
      </c>
      <c r="AN2489" s="110">
        <f t="shared" si="33457"/>
        <v>0.03</v>
      </c>
      <c r="AO2489" s="110">
        <f t="shared" si="33457"/>
        <v>0.03</v>
      </c>
      <c r="AP2489" s="110">
        <f t="shared" si="33457"/>
        <v>0.03</v>
      </c>
      <c r="AQ2489" s="110">
        <f t="shared" si="33457"/>
        <v>0.03</v>
      </c>
      <c r="AR2489" s="110">
        <f t="shared" si="33457"/>
        <v>0.03</v>
      </c>
      <c r="AS2489" s="110">
        <f t="shared" si="33457"/>
        <v>0.03</v>
      </c>
      <c r="AT2489" s="110">
        <f t="shared" si="33457"/>
        <v>0.03</v>
      </c>
      <c r="AU2489" s="110">
        <f t="shared" si="33457"/>
        <v>0.03</v>
      </c>
      <c r="AV2489" s="110">
        <f t="shared" si="33457"/>
        <v>0.03</v>
      </c>
      <c r="AW2489" s="110">
        <f t="shared" si="33457"/>
        <v>0.03</v>
      </c>
      <c r="AX2489" s="110">
        <f t="shared" si="33457"/>
        <v>0.03</v>
      </c>
      <c r="AY2489" s="110">
        <f t="shared" si="33457"/>
        <v>0.03</v>
      </c>
      <c r="AZ2489" s="110">
        <f t="shared" si="33457"/>
        <v>0.03</v>
      </c>
      <c r="BA2489" s="110">
        <f t="shared" si="33457"/>
        <v>0.03</v>
      </c>
      <c r="BB2489" s="110">
        <f t="shared" si="33457"/>
        <v>0.03</v>
      </c>
      <c r="BC2489" s="110">
        <f t="shared" si="33457"/>
        <v>0.03</v>
      </c>
      <c r="BD2489" s="110">
        <f t="shared" si="33457"/>
        <v>0.03</v>
      </c>
      <c r="BE2489" s="110">
        <f t="shared" si="33457"/>
        <v>0.03</v>
      </c>
      <c r="BF2489" s="110">
        <f t="shared" si="33457"/>
        <v>0.03</v>
      </c>
      <c r="BG2489" s="110">
        <f t="shared" si="33457"/>
        <v>0.03</v>
      </c>
      <c r="BH2489" s="110">
        <f t="shared" si="33457"/>
        <v>0.03</v>
      </c>
      <c r="BI2489" s="110">
        <f t="shared" si="33457"/>
        <v>0.03</v>
      </c>
      <c r="BJ2489" s="110">
        <f t="shared" si="33457"/>
        <v>0.03</v>
      </c>
      <c r="BK2489" s="110">
        <f t="shared" si="33457"/>
        <v>0.03</v>
      </c>
      <c r="BL2489" s="110">
        <f t="shared" si="33457"/>
        <v>0.03</v>
      </c>
      <c r="BM2489" s="110">
        <f t="shared" si="33457"/>
        <v>0.03</v>
      </c>
      <c r="BN2489" s="110">
        <f t="shared" si="33457"/>
        <v>0.03</v>
      </c>
      <c r="BO2489" s="110">
        <f t="shared" si="33457"/>
        <v>0.03</v>
      </c>
      <c r="BP2489" s="110">
        <f t="shared" si="33457"/>
        <v>0.03</v>
      </c>
      <c r="BQ2489" s="110">
        <f t="shared" si="33457"/>
        <v>0.03</v>
      </c>
      <c r="BR2489" s="110">
        <f t="shared" si="33457"/>
        <v>0.03</v>
      </c>
      <c r="BS2489" s="110">
        <f t="shared" si="33457"/>
        <v>0.03</v>
      </c>
      <c r="BT2489" s="110">
        <f t="shared" si="33457"/>
        <v>0.03</v>
      </c>
      <c r="BU2489" s="110">
        <f t="shared" si="33457"/>
        <v>0.03</v>
      </c>
      <c r="BV2489" s="110">
        <f t="shared" si="33457"/>
        <v>0.03</v>
      </c>
      <c r="BW2489" s="110">
        <f t="shared" si="33457"/>
        <v>0.03</v>
      </c>
      <c r="BX2489" s="110">
        <f t="shared" si="33457"/>
        <v>0.03</v>
      </c>
      <c r="BY2489" s="110">
        <f t="shared" si="33457"/>
        <v>0.03</v>
      </c>
      <c r="BZ2489" s="110">
        <f t="shared" si="33457"/>
        <v>0.03</v>
      </c>
      <c r="CA2489" s="110">
        <f t="shared" si="33457"/>
        <v>0.03</v>
      </c>
      <c r="CB2489" s="110">
        <f t="shared" si="33457"/>
        <v>0.03</v>
      </c>
      <c r="CC2489" s="110">
        <f t="shared" ref="CC2489:CF2489" si="33458">ROUNDUP(CC2488/$E2488,2)</f>
        <v>0.04</v>
      </c>
      <c r="CD2489" s="110">
        <f t="shared" si="33458"/>
        <v>0.04</v>
      </c>
      <c r="CE2489" s="110">
        <f t="shared" si="33458"/>
        <v>0.04</v>
      </c>
      <c r="CF2489" s="110">
        <f t="shared" si="33458"/>
        <v>0.04</v>
      </c>
      <c r="CG2489" s="110">
        <f>ROUNDUP(CG2488/$E2488,2)</f>
        <v>0.04</v>
      </c>
      <c r="CH2489" s="111">
        <f>IF(C2488="","",D2488-SUM(G2489:CG2489))</f>
        <v>-1.3322676295501878E-15</v>
      </c>
      <c r="CI2489" s="112">
        <f>IF(C2488="","",SUM(G2489:CG2489))</f>
        <v>2.0000000000000013</v>
      </c>
      <c r="CJ2489" s="67" t="b">
        <f>IF(C2488="","",D2488=CI2489)</f>
        <v>1</v>
      </c>
    </row>
    <row r="2490" spans="1:88" s="5" customFormat="1" x14ac:dyDescent="0.3">
      <c r="A2490" s="173"/>
      <c r="B2490" s="157"/>
      <c r="C2490" s="170"/>
      <c r="D2490" s="160"/>
      <c r="E2490" s="163"/>
      <c r="F2490" s="166"/>
      <c r="G2490" s="113"/>
      <c r="H2490" s="113"/>
      <c r="I2490" s="113"/>
      <c r="J2490" s="113"/>
      <c r="K2490" s="113"/>
      <c r="L2490" s="113"/>
      <c r="M2490" s="113"/>
      <c r="N2490" s="113"/>
      <c r="O2490" s="113"/>
      <c r="P2490" s="113"/>
      <c r="Q2490" s="113"/>
      <c r="R2490" s="113"/>
      <c r="S2490" s="113"/>
      <c r="T2490" s="113"/>
      <c r="U2490" s="113">
        <f t="shared" ref="U2490:CF2490" si="33459">U2488/$F2488</f>
        <v>1.5385531496795611E-2</v>
      </c>
      <c r="V2490" s="113">
        <f t="shared" si="33459"/>
        <v>1.5385531496795611E-2</v>
      </c>
      <c r="W2490" s="113">
        <f t="shared" si="33459"/>
        <v>1.5385531496795611E-2</v>
      </c>
      <c r="X2490" s="113">
        <f t="shared" si="33459"/>
        <v>1.5385531496795611E-2</v>
      </c>
      <c r="Y2490" s="113">
        <f t="shared" si="33459"/>
        <v>1.5385531496795611E-2</v>
      </c>
      <c r="Z2490" s="113">
        <f t="shared" si="33459"/>
        <v>1.5385531496795611E-2</v>
      </c>
      <c r="AA2490" s="113">
        <f t="shared" si="33459"/>
        <v>1.5385531496795611E-2</v>
      </c>
      <c r="AB2490" s="113">
        <f t="shared" si="33459"/>
        <v>1.5385531496795611E-2</v>
      </c>
      <c r="AC2490" s="113">
        <f t="shared" si="33459"/>
        <v>1.5385531496795611E-2</v>
      </c>
      <c r="AD2490" s="113">
        <f t="shared" si="33459"/>
        <v>1.5385531496795611E-2</v>
      </c>
      <c r="AE2490" s="113">
        <f t="shared" si="33459"/>
        <v>1.5385531496795611E-2</v>
      </c>
      <c r="AF2490" s="113">
        <f t="shared" si="33459"/>
        <v>1.5385531496795611E-2</v>
      </c>
      <c r="AG2490" s="113">
        <f t="shared" si="33459"/>
        <v>1.5385531496795611E-2</v>
      </c>
      <c r="AH2490" s="113">
        <f t="shared" si="33459"/>
        <v>1.5385531496795611E-2</v>
      </c>
      <c r="AI2490" s="113">
        <f t="shared" si="33459"/>
        <v>1.5385531496795611E-2</v>
      </c>
      <c r="AJ2490" s="113">
        <f t="shared" si="33459"/>
        <v>1.5385531496795611E-2</v>
      </c>
      <c r="AK2490" s="113">
        <f t="shared" si="33459"/>
        <v>1.5385531496795611E-2</v>
      </c>
      <c r="AL2490" s="113">
        <f t="shared" si="33459"/>
        <v>1.5385531496795611E-2</v>
      </c>
      <c r="AM2490" s="113">
        <f t="shared" si="33459"/>
        <v>1.5385531496795611E-2</v>
      </c>
      <c r="AN2490" s="113">
        <f t="shared" si="33459"/>
        <v>1.5385531496795611E-2</v>
      </c>
      <c r="AO2490" s="113">
        <f t="shared" si="33459"/>
        <v>1.5385531496795611E-2</v>
      </c>
      <c r="AP2490" s="113">
        <f t="shared" si="33459"/>
        <v>1.5385531496795611E-2</v>
      </c>
      <c r="AQ2490" s="113">
        <f t="shared" si="33459"/>
        <v>1.5385531496795611E-2</v>
      </c>
      <c r="AR2490" s="113">
        <f t="shared" si="33459"/>
        <v>1.5385531496795611E-2</v>
      </c>
      <c r="AS2490" s="113">
        <f t="shared" si="33459"/>
        <v>1.5385531496795611E-2</v>
      </c>
      <c r="AT2490" s="113">
        <f t="shared" si="33459"/>
        <v>1.5385531496795611E-2</v>
      </c>
      <c r="AU2490" s="113">
        <f t="shared" si="33459"/>
        <v>1.5385531496795611E-2</v>
      </c>
      <c r="AV2490" s="113">
        <f t="shared" si="33459"/>
        <v>1.5385531496795611E-2</v>
      </c>
      <c r="AW2490" s="113">
        <f t="shared" si="33459"/>
        <v>1.5385531496795611E-2</v>
      </c>
      <c r="AX2490" s="113">
        <f t="shared" si="33459"/>
        <v>1.5385531496795611E-2</v>
      </c>
      <c r="AY2490" s="113">
        <f t="shared" si="33459"/>
        <v>1.5385531496795611E-2</v>
      </c>
      <c r="AZ2490" s="113">
        <f t="shared" si="33459"/>
        <v>1.5385531496795611E-2</v>
      </c>
      <c r="BA2490" s="113">
        <f t="shared" si="33459"/>
        <v>1.5385531496795611E-2</v>
      </c>
      <c r="BB2490" s="113">
        <f t="shared" si="33459"/>
        <v>1.5385531496795611E-2</v>
      </c>
      <c r="BC2490" s="113">
        <f t="shared" si="33459"/>
        <v>1.5385531496795611E-2</v>
      </c>
      <c r="BD2490" s="113">
        <f t="shared" si="33459"/>
        <v>1.5385531496795611E-2</v>
      </c>
      <c r="BE2490" s="113">
        <f t="shared" si="33459"/>
        <v>1.5385531496795611E-2</v>
      </c>
      <c r="BF2490" s="113">
        <f t="shared" si="33459"/>
        <v>1.5385531496795611E-2</v>
      </c>
      <c r="BG2490" s="113">
        <f t="shared" si="33459"/>
        <v>1.5385531496795611E-2</v>
      </c>
      <c r="BH2490" s="113">
        <f t="shared" si="33459"/>
        <v>1.5385531496795611E-2</v>
      </c>
      <c r="BI2490" s="113">
        <f t="shared" si="33459"/>
        <v>1.5385531496795611E-2</v>
      </c>
      <c r="BJ2490" s="113">
        <f t="shared" si="33459"/>
        <v>1.5385531496795611E-2</v>
      </c>
      <c r="BK2490" s="113">
        <f t="shared" si="33459"/>
        <v>1.5385531496795611E-2</v>
      </c>
      <c r="BL2490" s="113">
        <f t="shared" si="33459"/>
        <v>1.5385531496795611E-2</v>
      </c>
      <c r="BM2490" s="113">
        <f t="shared" si="33459"/>
        <v>1.5385531496795611E-2</v>
      </c>
      <c r="BN2490" s="113">
        <f t="shared" si="33459"/>
        <v>1.5385531496795611E-2</v>
      </c>
      <c r="BO2490" s="113">
        <f t="shared" si="33459"/>
        <v>1.5385531496795611E-2</v>
      </c>
      <c r="BP2490" s="113">
        <f t="shared" si="33459"/>
        <v>1.5385531496795611E-2</v>
      </c>
      <c r="BQ2490" s="113">
        <f t="shared" si="33459"/>
        <v>1.5385531496795611E-2</v>
      </c>
      <c r="BR2490" s="113">
        <f t="shared" si="33459"/>
        <v>1.538180979106344E-2</v>
      </c>
      <c r="BS2490" s="113">
        <f t="shared" si="33459"/>
        <v>1.538180979106344E-2</v>
      </c>
      <c r="BT2490" s="113">
        <f t="shared" si="33459"/>
        <v>1.538180979106344E-2</v>
      </c>
      <c r="BU2490" s="113">
        <f t="shared" si="33459"/>
        <v>1.538180979106344E-2</v>
      </c>
      <c r="BV2490" s="113">
        <f t="shared" si="33459"/>
        <v>1.538180979106344E-2</v>
      </c>
      <c r="BW2490" s="113">
        <f t="shared" si="33459"/>
        <v>1.538180979106344E-2</v>
      </c>
      <c r="BX2490" s="113">
        <f t="shared" si="33459"/>
        <v>1.538180979106344E-2</v>
      </c>
      <c r="BY2490" s="113">
        <f t="shared" si="33459"/>
        <v>1.538180979106344E-2</v>
      </c>
      <c r="BZ2490" s="113">
        <f t="shared" si="33459"/>
        <v>1.538180979106344E-2</v>
      </c>
      <c r="CA2490" s="113">
        <f t="shared" si="33459"/>
        <v>1.538180979106344E-2</v>
      </c>
      <c r="CB2490" s="113">
        <f t="shared" si="33459"/>
        <v>1.538180979106344E-2</v>
      </c>
      <c r="CC2490" s="113">
        <f t="shared" si="33459"/>
        <v>1.538180979106344E-2</v>
      </c>
      <c r="CD2490" s="113">
        <f t="shared" si="33459"/>
        <v>1.538180979106344E-2</v>
      </c>
      <c r="CE2490" s="113">
        <f t="shared" si="33459"/>
        <v>1.538180979106344E-2</v>
      </c>
      <c r="CF2490" s="113">
        <f t="shared" si="33459"/>
        <v>1.538180979106344E-2</v>
      </c>
      <c r="CG2490" s="113">
        <f t="shared" ref="CG2490" si="33460">CG2488/$F2488</f>
        <v>1.538180979106344E-2</v>
      </c>
      <c r="CH2490" s="114">
        <f>IF(C2488="","",100%-SUM(G2490:CG2490))</f>
        <v>1.4432899320127035E-15</v>
      </c>
      <c r="CI2490" s="115">
        <f>IF(C2488="","",SUM(G2490:CG2490))</f>
        <v>0.99999999999999856</v>
      </c>
      <c r="CJ2490" s="67" t="b">
        <f>IF(C2488="","",SUM(G2490:CG2490)=CI2490)</f>
        <v>1</v>
      </c>
    </row>
    <row r="2491" spans="1:88" s="5" customFormat="1" ht="15" customHeight="1" x14ac:dyDescent="0.3">
      <c r="A2491" s="171" t="s">
        <v>1766</v>
      </c>
      <c r="B2491" s="155" t="s">
        <v>1767</v>
      </c>
      <c r="C2491" s="168" t="s">
        <v>163</v>
      </c>
      <c r="D2491" s="158">
        <v>2</v>
      </c>
      <c r="E2491" s="161">
        <v>333155</v>
      </c>
      <c r="F2491" s="164">
        <f t="shared" si="33433"/>
        <v>666310</v>
      </c>
      <c r="G2491" s="108"/>
      <c r="H2491" s="108"/>
      <c r="I2491" s="108"/>
      <c r="J2491" s="108"/>
      <c r="K2491" s="108"/>
      <c r="L2491" s="108"/>
      <c r="M2491" s="108"/>
      <c r="N2491" s="108"/>
      <c r="O2491" s="108"/>
      <c r="P2491" s="108"/>
      <c r="Q2491" s="108"/>
      <c r="R2491" s="108"/>
      <c r="S2491" s="108"/>
      <c r="T2491" s="108"/>
      <c r="U2491" s="108">
        <f t="shared" ref="U2491:AJ2491" si="33461">ROUND($F2491/65,0)</f>
        <v>10251</v>
      </c>
      <c r="V2491" s="108">
        <f t="shared" si="33461"/>
        <v>10251</v>
      </c>
      <c r="W2491" s="108">
        <f t="shared" si="33461"/>
        <v>10251</v>
      </c>
      <c r="X2491" s="108">
        <f t="shared" si="33461"/>
        <v>10251</v>
      </c>
      <c r="Y2491" s="108">
        <f t="shared" si="33461"/>
        <v>10251</v>
      </c>
      <c r="Z2491" s="108">
        <f t="shared" si="33461"/>
        <v>10251</v>
      </c>
      <c r="AA2491" s="108">
        <f t="shared" si="33461"/>
        <v>10251</v>
      </c>
      <c r="AB2491" s="108">
        <f t="shared" si="33461"/>
        <v>10251</v>
      </c>
      <c r="AC2491" s="108">
        <f t="shared" si="33461"/>
        <v>10251</v>
      </c>
      <c r="AD2491" s="108">
        <f t="shared" si="33461"/>
        <v>10251</v>
      </c>
      <c r="AE2491" s="108">
        <f t="shared" si="33461"/>
        <v>10251</v>
      </c>
      <c r="AF2491" s="108">
        <f t="shared" si="33461"/>
        <v>10251</v>
      </c>
      <c r="AG2491" s="108">
        <f t="shared" si="33461"/>
        <v>10251</v>
      </c>
      <c r="AH2491" s="108">
        <f t="shared" si="33461"/>
        <v>10251</v>
      </c>
      <c r="AI2491" s="108">
        <f t="shared" si="33461"/>
        <v>10251</v>
      </c>
      <c r="AJ2491" s="108">
        <f t="shared" si="33461"/>
        <v>10251</v>
      </c>
      <c r="AK2491" s="108">
        <f t="shared" ref="AK2491:AZ2491" si="33462">ROUND($F2491/65,0)</f>
        <v>10251</v>
      </c>
      <c r="AL2491" s="108">
        <f t="shared" si="33462"/>
        <v>10251</v>
      </c>
      <c r="AM2491" s="108">
        <f t="shared" si="33462"/>
        <v>10251</v>
      </c>
      <c r="AN2491" s="108">
        <f t="shared" si="33462"/>
        <v>10251</v>
      </c>
      <c r="AO2491" s="108">
        <f t="shared" si="33462"/>
        <v>10251</v>
      </c>
      <c r="AP2491" s="108">
        <f t="shared" si="33462"/>
        <v>10251</v>
      </c>
      <c r="AQ2491" s="108">
        <f t="shared" si="33462"/>
        <v>10251</v>
      </c>
      <c r="AR2491" s="108">
        <f t="shared" si="33462"/>
        <v>10251</v>
      </c>
      <c r="AS2491" s="108">
        <f t="shared" si="33462"/>
        <v>10251</v>
      </c>
      <c r="AT2491" s="108">
        <f t="shared" si="33462"/>
        <v>10251</v>
      </c>
      <c r="AU2491" s="108">
        <f t="shared" si="33462"/>
        <v>10251</v>
      </c>
      <c r="AV2491" s="108">
        <f t="shared" si="33462"/>
        <v>10251</v>
      </c>
      <c r="AW2491" s="108">
        <f t="shared" si="33462"/>
        <v>10251</v>
      </c>
      <c r="AX2491" s="108">
        <f t="shared" si="33462"/>
        <v>10251</v>
      </c>
      <c r="AY2491" s="108">
        <f t="shared" si="33462"/>
        <v>10251</v>
      </c>
      <c r="AZ2491" s="108">
        <f t="shared" si="33462"/>
        <v>10251</v>
      </c>
      <c r="BA2491" s="108">
        <f t="shared" ref="BA2491:BP2491" si="33463">ROUND($F2491/65,0)</f>
        <v>10251</v>
      </c>
      <c r="BB2491" s="108">
        <f t="shared" si="33463"/>
        <v>10251</v>
      </c>
      <c r="BC2491" s="108">
        <f t="shared" si="33463"/>
        <v>10251</v>
      </c>
      <c r="BD2491" s="108">
        <f t="shared" si="33463"/>
        <v>10251</v>
      </c>
      <c r="BE2491" s="108">
        <f t="shared" si="33463"/>
        <v>10251</v>
      </c>
      <c r="BF2491" s="108">
        <f t="shared" si="33463"/>
        <v>10251</v>
      </c>
      <c r="BG2491" s="108">
        <f t="shared" si="33463"/>
        <v>10251</v>
      </c>
      <c r="BH2491" s="108">
        <f t="shared" si="33463"/>
        <v>10251</v>
      </c>
      <c r="BI2491" s="108">
        <f t="shared" si="33463"/>
        <v>10251</v>
      </c>
      <c r="BJ2491" s="108">
        <f t="shared" si="33463"/>
        <v>10251</v>
      </c>
      <c r="BK2491" s="108">
        <f t="shared" si="33463"/>
        <v>10251</v>
      </c>
      <c r="BL2491" s="108">
        <f t="shared" si="33463"/>
        <v>10251</v>
      </c>
      <c r="BM2491" s="108">
        <f t="shared" si="33463"/>
        <v>10251</v>
      </c>
      <c r="BN2491" s="108">
        <f t="shared" si="33463"/>
        <v>10251</v>
      </c>
      <c r="BO2491" s="108">
        <f t="shared" si="33463"/>
        <v>10251</v>
      </c>
      <c r="BP2491" s="108">
        <f t="shared" si="33463"/>
        <v>10251</v>
      </c>
      <c r="BQ2491" s="108">
        <f t="shared" ref="BQ2491:CB2491" si="33464">ROUND($F2491/65,0)</f>
        <v>10251</v>
      </c>
      <c r="BR2491" s="108">
        <f t="shared" si="33464"/>
        <v>10251</v>
      </c>
      <c r="BS2491" s="108">
        <f t="shared" si="33464"/>
        <v>10251</v>
      </c>
      <c r="BT2491" s="108">
        <f t="shared" si="33464"/>
        <v>10251</v>
      </c>
      <c r="BU2491" s="108">
        <f t="shared" si="33464"/>
        <v>10251</v>
      </c>
      <c r="BV2491" s="108">
        <f t="shared" si="33464"/>
        <v>10251</v>
      </c>
      <c r="BW2491" s="108">
        <f t="shared" si="33464"/>
        <v>10251</v>
      </c>
      <c r="BX2491" s="108">
        <f t="shared" si="33464"/>
        <v>10251</v>
      </c>
      <c r="BY2491" s="108">
        <f t="shared" si="33464"/>
        <v>10251</v>
      </c>
      <c r="BZ2491" s="108">
        <f t="shared" si="33464"/>
        <v>10251</v>
      </c>
      <c r="CA2491" s="108">
        <f t="shared" si="33464"/>
        <v>10251</v>
      </c>
      <c r="CB2491" s="108">
        <f t="shared" si="33464"/>
        <v>10251</v>
      </c>
      <c r="CC2491" s="108">
        <f t="shared" ref="CC2491:CF2491" si="33465">ROUNDDOWN($F2491/65,0)</f>
        <v>10250</v>
      </c>
      <c r="CD2491" s="108">
        <f t="shared" si="33465"/>
        <v>10250</v>
      </c>
      <c r="CE2491" s="108">
        <f t="shared" si="33465"/>
        <v>10250</v>
      </c>
      <c r="CF2491" s="108">
        <f t="shared" si="33465"/>
        <v>10250</v>
      </c>
      <c r="CG2491" s="108">
        <f>ROUNDDOWN($F2491/65,0)</f>
        <v>10250</v>
      </c>
      <c r="CH2491" s="109">
        <f>IF(C2491="","",F2491-SUM(G2491:CG2491))</f>
        <v>0</v>
      </c>
      <c r="CI2491" s="107">
        <f>IF(C2491="","",SUM(G2491:CG2491))</f>
        <v>666310</v>
      </c>
      <c r="CJ2491" s="67" t="b">
        <f>IF(C2491="","",F2491=CI2491)</f>
        <v>1</v>
      </c>
    </row>
    <row r="2492" spans="1:88" s="5" customFormat="1" x14ac:dyDescent="0.3">
      <c r="A2492" s="172"/>
      <c r="B2492" s="156"/>
      <c r="C2492" s="169"/>
      <c r="D2492" s="159"/>
      <c r="E2492" s="162"/>
      <c r="F2492" s="165"/>
      <c r="G2492" s="110"/>
      <c r="H2492" s="110"/>
      <c r="I2492" s="110"/>
      <c r="J2492" s="110"/>
      <c r="K2492" s="110"/>
      <c r="L2492" s="110"/>
      <c r="M2492" s="110"/>
      <c r="N2492" s="110"/>
      <c r="O2492" s="110"/>
      <c r="P2492" s="110"/>
      <c r="Q2492" s="110"/>
      <c r="R2492" s="110"/>
      <c r="S2492" s="110"/>
      <c r="T2492" s="110"/>
      <c r="U2492" s="110">
        <f t="shared" ref="U2492:CB2492" si="33466">ROUND(U2491/$E2491,2)</f>
        <v>0.03</v>
      </c>
      <c r="V2492" s="110">
        <f t="shared" si="33466"/>
        <v>0.03</v>
      </c>
      <c r="W2492" s="110">
        <f t="shared" si="33466"/>
        <v>0.03</v>
      </c>
      <c r="X2492" s="110">
        <f t="shared" si="33466"/>
        <v>0.03</v>
      </c>
      <c r="Y2492" s="110">
        <f t="shared" si="33466"/>
        <v>0.03</v>
      </c>
      <c r="Z2492" s="110">
        <f t="shared" si="33466"/>
        <v>0.03</v>
      </c>
      <c r="AA2492" s="110">
        <f t="shared" si="33466"/>
        <v>0.03</v>
      </c>
      <c r="AB2492" s="110">
        <f t="shared" si="33466"/>
        <v>0.03</v>
      </c>
      <c r="AC2492" s="110">
        <f t="shared" si="33466"/>
        <v>0.03</v>
      </c>
      <c r="AD2492" s="110">
        <f t="shared" si="33466"/>
        <v>0.03</v>
      </c>
      <c r="AE2492" s="110">
        <f t="shared" si="33466"/>
        <v>0.03</v>
      </c>
      <c r="AF2492" s="110">
        <f t="shared" si="33466"/>
        <v>0.03</v>
      </c>
      <c r="AG2492" s="110">
        <f t="shared" si="33466"/>
        <v>0.03</v>
      </c>
      <c r="AH2492" s="110">
        <f t="shared" si="33466"/>
        <v>0.03</v>
      </c>
      <c r="AI2492" s="110">
        <f t="shared" si="33466"/>
        <v>0.03</v>
      </c>
      <c r="AJ2492" s="110">
        <f t="shared" si="33466"/>
        <v>0.03</v>
      </c>
      <c r="AK2492" s="110">
        <f t="shared" si="33466"/>
        <v>0.03</v>
      </c>
      <c r="AL2492" s="110">
        <f t="shared" si="33466"/>
        <v>0.03</v>
      </c>
      <c r="AM2492" s="110">
        <f t="shared" si="33466"/>
        <v>0.03</v>
      </c>
      <c r="AN2492" s="110">
        <f t="shared" si="33466"/>
        <v>0.03</v>
      </c>
      <c r="AO2492" s="110">
        <f t="shared" si="33466"/>
        <v>0.03</v>
      </c>
      <c r="AP2492" s="110">
        <f t="shared" si="33466"/>
        <v>0.03</v>
      </c>
      <c r="AQ2492" s="110">
        <f t="shared" si="33466"/>
        <v>0.03</v>
      </c>
      <c r="AR2492" s="110">
        <f t="shared" si="33466"/>
        <v>0.03</v>
      </c>
      <c r="AS2492" s="110">
        <f t="shared" si="33466"/>
        <v>0.03</v>
      </c>
      <c r="AT2492" s="110">
        <f t="shared" si="33466"/>
        <v>0.03</v>
      </c>
      <c r="AU2492" s="110">
        <f t="shared" si="33466"/>
        <v>0.03</v>
      </c>
      <c r="AV2492" s="110">
        <f t="shared" si="33466"/>
        <v>0.03</v>
      </c>
      <c r="AW2492" s="110">
        <f t="shared" si="33466"/>
        <v>0.03</v>
      </c>
      <c r="AX2492" s="110">
        <f t="shared" si="33466"/>
        <v>0.03</v>
      </c>
      <c r="AY2492" s="110">
        <f t="shared" si="33466"/>
        <v>0.03</v>
      </c>
      <c r="AZ2492" s="110">
        <f t="shared" si="33466"/>
        <v>0.03</v>
      </c>
      <c r="BA2492" s="110">
        <f t="shared" si="33466"/>
        <v>0.03</v>
      </c>
      <c r="BB2492" s="110">
        <f t="shared" si="33466"/>
        <v>0.03</v>
      </c>
      <c r="BC2492" s="110">
        <f t="shared" si="33466"/>
        <v>0.03</v>
      </c>
      <c r="BD2492" s="110">
        <f t="shared" si="33466"/>
        <v>0.03</v>
      </c>
      <c r="BE2492" s="110">
        <f t="shared" si="33466"/>
        <v>0.03</v>
      </c>
      <c r="BF2492" s="110">
        <f t="shared" si="33466"/>
        <v>0.03</v>
      </c>
      <c r="BG2492" s="110">
        <f t="shared" si="33466"/>
        <v>0.03</v>
      </c>
      <c r="BH2492" s="110">
        <f t="shared" si="33466"/>
        <v>0.03</v>
      </c>
      <c r="BI2492" s="110">
        <f t="shared" si="33466"/>
        <v>0.03</v>
      </c>
      <c r="BJ2492" s="110">
        <f t="shared" si="33466"/>
        <v>0.03</v>
      </c>
      <c r="BK2492" s="110">
        <f t="shared" si="33466"/>
        <v>0.03</v>
      </c>
      <c r="BL2492" s="110">
        <f t="shared" si="33466"/>
        <v>0.03</v>
      </c>
      <c r="BM2492" s="110">
        <f t="shared" si="33466"/>
        <v>0.03</v>
      </c>
      <c r="BN2492" s="110">
        <f t="shared" si="33466"/>
        <v>0.03</v>
      </c>
      <c r="BO2492" s="110">
        <f t="shared" si="33466"/>
        <v>0.03</v>
      </c>
      <c r="BP2492" s="110">
        <f t="shared" si="33466"/>
        <v>0.03</v>
      </c>
      <c r="BQ2492" s="110">
        <f t="shared" si="33466"/>
        <v>0.03</v>
      </c>
      <c r="BR2492" s="110">
        <f t="shared" si="33466"/>
        <v>0.03</v>
      </c>
      <c r="BS2492" s="110">
        <f t="shared" si="33466"/>
        <v>0.03</v>
      </c>
      <c r="BT2492" s="110">
        <f t="shared" si="33466"/>
        <v>0.03</v>
      </c>
      <c r="BU2492" s="110">
        <f t="shared" si="33466"/>
        <v>0.03</v>
      </c>
      <c r="BV2492" s="110">
        <f t="shared" si="33466"/>
        <v>0.03</v>
      </c>
      <c r="BW2492" s="110">
        <f t="shared" si="33466"/>
        <v>0.03</v>
      </c>
      <c r="BX2492" s="110">
        <f t="shared" si="33466"/>
        <v>0.03</v>
      </c>
      <c r="BY2492" s="110">
        <f t="shared" si="33466"/>
        <v>0.03</v>
      </c>
      <c r="BZ2492" s="110">
        <f t="shared" si="33466"/>
        <v>0.03</v>
      </c>
      <c r="CA2492" s="110">
        <f t="shared" si="33466"/>
        <v>0.03</v>
      </c>
      <c r="CB2492" s="110">
        <f t="shared" si="33466"/>
        <v>0.03</v>
      </c>
      <c r="CC2492" s="110">
        <f t="shared" ref="CC2492:CF2492" si="33467">ROUNDUP(CC2491/$E2491,2)</f>
        <v>0.04</v>
      </c>
      <c r="CD2492" s="110">
        <f t="shared" si="33467"/>
        <v>0.04</v>
      </c>
      <c r="CE2492" s="110">
        <f t="shared" si="33467"/>
        <v>0.04</v>
      </c>
      <c r="CF2492" s="110">
        <f t="shared" si="33467"/>
        <v>0.04</v>
      </c>
      <c r="CG2492" s="110">
        <f>ROUNDUP(CG2491/$E2491,2)</f>
        <v>0.04</v>
      </c>
      <c r="CH2492" s="111">
        <f>IF(C2491="","",D2491-SUM(G2492:CG2492))</f>
        <v>-1.3322676295501878E-15</v>
      </c>
      <c r="CI2492" s="112">
        <f>IF(C2491="","",SUM(G2492:CG2492))</f>
        <v>2.0000000000000013</v>
      </c>
      <c r="CJ2492" s="67" t="b">
        <f>IF(C2491="","",D2491=CI2492)</f>
        <v>1</v>
      </c>
    </row>
    <row r="2493" spans="1:88" s="5" customFormat="1" x14ac:dyDescent="0.3">
      <c r="A2493" s="173"/>
      <c r="B2493" s="157"/>
      <c r="C2493" s="170"/>
      <c r="D2493" s="160"/>
      <c r="E2493" s="163"/>
      <c r="F2493" s="166"/>
      <c r="G2493" s="113"/>
      <c r="H2493" s="113"/>
      <c r="I2493" s="113"/>
      <c r="J2493" s="113"/>
      <c r="K2493" s="113"/>
      <c r="L2493" s="113"/>
      <c r="M2493" s="113"/>
      <c r="N2493" s="113"/>
      <c r="O2493" s="113"/>
      <c r="P2493" s="113"/>
      <c r="Q2493" s="113"/>
      <c r="R2493" s="113"/>
      <c r="S2493" s="113"/>
      <c r="T2493" s="113"/>
      <c r="U2493" s="113">
        <f t="shared" ref="U2493:CF2493" si="33468">U2491/$F2491</f>
        <v>1.5384730830994581E-2</v>
      </c>
      <c r="V2493" s="113">
        <f t="shared" si="33468"/>
        <v>1.5384730830994581E-2</v>
      </c>
      <c r="W2493" s="113">
        <f t="shared" si="33468"/>
        <v>1.5384730830994581E-2</v>
      </c>
      <c r="X2493" s="113">
        <f t="shared" si="33468"/>
        <v>1.5384730830994581E-2</v>
      </c>
      <c r="Y2493" s="113">
        <f t="shared" si="33468"/>
        <v>1.5384730830994581E-2</v>
      </c>
      <c r="Z2493" s="113">
        <f t="shared" si="33468"/>
        <v>1.5384730830994581E-2</v>
      </c>
      <c r="AA2493" s="113">
        <f t="shared" si="33468"/>
        <v>1.5384730830994581E-2</v>
      </c>
      <c r="AB2493" s="113">
        <f t="shared" si="33468"/>
        <v>1.5384730830994581E-2</v>
      </c>
      <c r="AC2493" s="113">
        <f t="shared" si="33468"/>
        <v>1.5384730830994581E-2</v>
      </c>
      <c r="AD2493" s="113">
        <f t="shared" si="33468"/>
        <v>1.5384730830994581E-2</v>
      </c>
      <c r="AE2493" s="113">
        <f t="shared" si="33468"/>
        <v>1.5384730830994581E-2</v>
      </c>
      <c r="AF2493" s="113">
        <f t="shared" si="33468"/>
        <v>1.5384730830994581E-2</v>
      </c>
      <c r="AG2493" s="113">
        <f t="shared" si="33468"/>
        <v>1.5384730830994581E-2</v>
      </c>
      <c r="AH2493" s="113">
        <f t="shared" si="33468"/>
        <v>1.5384730830994581E-2</v>
      </c>
      <c r="AI2493" s="113">
        <f t="shared" si="33468"/>
        <v>1.5384730830994581E-2</v>
      </c>
      <c r="AJ2493" s="113">
        <f t="shared" si="33468"/>
        <v>1.5384730830994581E-2</v>
      </c>
      <c r="AK2493" s="113">
        <f t="shared" si="33468"/>
        <v>1.5384730830994581E-2</v>
      </c>
      <c r="AL2493" s="113">
        <f t="shared" si="33468"/>
        <v>1.5384730830994581E-2</v>
      </c>
      <c r="AM2493" s="113">
        <f t="shared" si="33468"/>
        <v>1.5384730830994581E-2</v>
      </c>
      <c r="AN2493" s="113">
        <f t="shared" si="33468"/>
        <v>1.5384730830994581E-2</v>
      </c>
      <c r="AO2493" s="113">
        <f t="shared" si="33468"/>
        <v>1.5384730830994581E-2</v>
      </c>
      <c r="AP2493" s="113">
        <f t="shared" si="33468"/>
        <v>1.5384730830994581E-2</v>
      </c>
      <c r="AQ2493" s="113">
        <f t="shared" si="33468"/>
        <v>1.5384730830994581E-2</v>
      </c>
      <c r="AR2493" s="113">
        <f t="shared" si="33468"/>
        <v>1.5384730830994581E-2</v>
      </c>
      <c r="AS2493" s="113">
        <f t="shared" si="33468"/>
        <v>1.5384730830994581E-2</v>
      </c>
      <c r="AT2493" s="113">
        <f t="shared" si="33468"/>
        <v>1.5384730830994581E-2</v>
      </c>
      <c r="AU2493" s="113">
        <f t="shared" si="33468"/>
        <v>1.5384730830994581E-2</v>
      </c>
      <c r="AV2493" s="113">
        <f t="shared" si="33468"/>
        <v>1.5384730830994581E-2</v>
      </c>
      <c r="AW2493" s="113">
        <f t="shared" si="33468"/>
        <v>1.5384730830994581E-2</v>
      </c>
      <c r="AX2493" s="113">
        <f t="shared" si="33468"/>
        <v>1.5384730830994581E-2</v>
      </c>
      <c r="AY2493" s="113">
        <f t="shared" si="33468"/>
        <v>1.5384730830994581E-2</v>
      </c>
      <c r="AZ2493" s="113">
        <f t="shared" si="33468"/>
        <v>1.5384730830994581E-2</v>
      </c>
      <c r="BA2493" s="113">
        <f t="shared" si="33468"/>
        <v>1.5384730830994581E-2</v>
      </c>
      <c r="BB2493" s="113">
        <f t="shared" si="33468"/>
        <v>1.5384730830994581E-2</v>
      </c>
      <c r="BC2493" s="113">
        <f t="shared" si="33468"/>
        <v>1.5384730830994581E-2</v>
      </c>
      <c r="BD2493" s="113">
        <f t="shared" si="33468"/>
        <v>1.5384730830994581E-2</v>
      </c>
      <c r="BE2493" s="113">
        <f t="shared" si="33468"/>
        <v>1.5384730830994581E-2</v>
      </c>
      <c r="BF2493" s="113">
        <f t="shared" si="33468"/>
        <v>1.5384730830994581E-2</v>
      </c>
      <c r="BG2493" s="113">
        <f t="shared" si="33468"/>
        <v>1.5384730830994581E-2</v>
      </c>
      <c r="BH2493" s="113">
        <f t="shared" si="33468"/>
        <v>1.5384730830994581E-2</v>
      </c>
      <c r="BI2493" s="113">
        <f t="shared" si="33468"/>
        <v>1.5384730830994581E-2</v>
      </c>
      <c r="BJ2493" s="113">
        <f t="shared" si="33468"/>
        <v>1.5384730830994581E-2</v>
      </c>
      <c r="BK2493" s="113">
        <f t="shared" si="33468"/>
        <v>1.5384730830994581E-2</v>
      </c>
      <c r="BL2493" s="113">
        <f t="shared" si="33468"/>
        <v>1.5384730830994581E-2</v>
      </c>
      <c r="BM2493" s="113">
        <f t="shared" si="33468"/>
        <v>1.5384730830994581E-2</v>
      </c>
      <c r="BN2493" s="113">
        <f t="shared" si="33468"/>
        <v>1.5384730830994581E-2</v>
      </c>
      <c r="BO2493" s="113">
        <f t="shared" si="33468"/>
        <v>1.5384730830994581E-2</v>
      </c>
      <c r="BP2493" s="113">
        <f t="shared" si="33468"/>
        <v>1.5384730830994581E-2</v>
      </c>
      <c r="BQ2493" s="113">
        <f t="shared" si="33468"/>
        <v>1.5384730830994581E-2</v>
      </c>
      <c r="BR2493" s="113">
        <f t="shared" si="33468"/>
        <v>1.5384730830994581E-2</v>
      </c>
      <c r="BS2493" s="113">
        <f t="shared" si="33468"/>
        <v>1.5384730830994581E-2</v>
      </c>
      <c r="BT2493" s="113">
        <f t="shared" si="33468"/>
        <v>1.5384730830994581E-2</v>
      </c>
      <c r="BU2493" s="113">
        <f t="shared" si="33468"/>
        <v>1.5384730830994581E-2</v>
      </c>
      <c r="BV2493" s="113">
        <f t="shared" si="33468"/>
        <v>1.5384730830994581E-2</v>
      </c>
      <c r="BW2493" s="113">
        <f t="shared" si="33468"/>
        <v>1.5384730830994581E-2</v>
      </c>
      <c r="BX2493" s="113">
        <f t="shared" si="33468"/>
        <v>1.5384730830994581E-2</v>
      </c>
      <c r="BY2493" s="113">
        <f t="shared" si="33468"/>
        <v>1.5384730830994581E-2</v>
      </c>
      <c r="BZ2493" s="113">
        <f t="shared" si="33468"/>
        <v>1.5384730830994581E-2</v>
      </c>
      <c r="CA2493" s="113">
        <f t="shared" si="33468"/>
        <v>1.5384730830994581E-2</v>
      </c>
      <c r="CB2493" s="113">
        <f t="shared" si="33468"/>
        <v>1.5384730830994581E-2</v>
      </c>
      <c r="CC2493" s="113">
        <f t="shared" si="33468"/>
        <v>1.5383230028065015E-2</v>
      </c>
      <c r="CD2493" s="113">
        <f t="shared" si="33468"/>
        <v>1.5383230028065015E-2</v>
      </c>
      <c r="CE2493" s="113">
        <f t="shared" si="33468"/>
        <v>1.5383230028065015E-2</v>
      </c>
      <c r="CF2493" s="113">
        <f t="shared" si="33468"/>
        <v>1.5383230028065015E-2</v>
      </c>
      <c r="CG2493" s="113">
        <f t="shared" ref="CG2493" si="33469">CG2491/$F2491</f>
        <v>1.5383230028065015E-2</v>
      </c>
      <c r="CH2493" s="114">
        <f>IF(C2491="","",100%-SUM(G2493:CG2493))</f>
        <v>9.9920072216264089E-16</v>
      </c>
      <c r="CI2493" s="115">
        <f>IF(C2491="","",SUM(G2493:CG2493))</f>
        <v>0.999999999999999</v>
      </c>
      <c r="CJ2493" s="67" t="b">
        <f>IF(C2491="","",SUM(G2493:CG2493)=CI2493)</f>
        <v>1</v>
      </c>
    </row>
    <row r="2494" spans="1:88" s="5" customFormat="1" ht="15" customHeight="1" x14ac:dyDescent="0.3">
      <c r="A2494" s="171" t="s">
        <v>1768</v>
      </c>
      <c r="B2494" s="155" t="s">
        <v>1769</v>
      </c>
      <c r="C2494" s="168" t="s">
        <v>163</v>
      </c>
      <c r="D2494" s="158">
        <v>10</v>
      </c>
      <c r="E2494" s="161">
        <v>19148</v>
      </c>
      <c r="F2494" s="164">
        <f t="shared" si="33433"/>
        <v>191480</v>
      </c>
      <c r="G2494" s="108"/>
      <c r="H2494" s="108"/>
      <c r="I2494" s="108"/>
      <c r="J2494" s="108"/>
      <c r="K2494" s="108"/>
      <c r="L2494" s="108"/>
      <c r="M2494" s="108"/>
      <c r="N2494" s="108"/>
      <c r="O2494" s="108"/>
      <c r="P2494" s="108"/>
      <c r="Q2494" s="108"/>
      <c r="R2494" s="108"/>
      <c r="S2494" s="108"/>
      <c r="T2494" s="108"/>
      <c r="U2494" s="108">
        <f t="shared" ref="U2494:AJ2494" si="33470">ROUND($F2494/65,0)</f>
        <v>2946</v>
      </c>
      <c r="V2494" s="108">
        <f t="shared" si="33470"/>
        <v>2946</v>
      </c>
      <c r="W2494" s="108">
        <f t="shared" si="33470"/>
        <v>2946</v>
      </c>
      <c r="X2494" s="108">
        <f t="shared" si="33470"/>
        <v>2946</v>
      </c>
      <c r="Y2494" s="108">
        <f t="shared" si="33470"/>
        <v>2946</v>
      </c>
      <c r="Z2494" s="108">
        <f t="shared" si="33470"/>
        <v>2946</v>
      </c>
      <c r="AA2494" s="108">
        <f t="shared" si="33470"/>
        <v>2946</v>
      </c>
      <c r="AB2494" s="108">
        <f t="shared" si="33470"/>
        <v>2946</v>
      </c>
      <c r="AC2494" s="108">
        <f t="shared" si="33470"/>
        <v>2946</v>
      </c>
      <c r="AD2494" s="108">
        <f t="shared" si="33470"/>
        <v>2946</v>
      </c>
      <c r="AE2494" s="108">
        <f t="shared" si="33470"/>
        <v>2946</v>
      </c>
      <c r="AF2494" s="108">
        <f t="shared" si="33470"/>
        <v>2946</v>
      </c>
      <c r="AG2494" s="108">
        <f t="shared" si="33470"/>
        <v>2946</v>
      </c>
      <c r="AH2494" s="108">
        <f t="shared" si="33470"/>
        <v>2946</v>
      </c>
      <c r="AI2494" s="108">
        <f t="shared" si="33470"/>
        <v>2946</v>
      </c>
      <c r="AJ2494" s="108">
        <f t="shared" si="33470"/>
        <v>2946</v>
      </c>
      <c r="AK2494" s="108">
        <f t="shared" ref="AK2494:AZ2494" si="33471">ROUND($F2494/65,0)</f>
        <v>2946</v>
      </c>
      <c r="AL2494" s="108">
        <f t="shared" si="33471"/>
        <v>2946</v>
      </c>
      <c r="AM2494" s="108">
        <f t="shared" si="33471"/>
        <v>2946</v>
      </c>
      <c r="AN2494" s="108">
        <f t="shared" si="33471"/>
        <v>2946</v>
      </c>
      <c r="AO2494" s="108">
        <f t="shared" si="33471"/>
        <v>2946</v>
      </c>
      <c r="AP2494" s="108">
        <f t="shared" si="33471"/>
        <v>2946</v>
      </c>
      <c r="AQ2494" s="108">
        <f t="shared" si="33471"/>
        <v>2946</v>
      </c>
      <c r="AR2494" s="108">
        <f t="shared" si="33471"/>
        <v>2946</v>
      </c>
      <c r="AS2494" s="108">
        <f t="shared" si="33471"/>
        <v>2946</v>
      </c>
      <c r="AT2494" s="108">
        <f t="shared" si="33471"/>
        <v>2946</v>
      </c>
      <c r="AU2494" s="108">
        <f t="shared" si="33471"/>
        <v>2946</v>
      </c>
      <c r="AV2494" s="108">
        <f t="shared" si="33471"/>
        <v>2946</v>
      </c>
      <c r="AW2494" s="108">
        <f t="shared" si="33471"/>
        <v>2946</v>
      </c>
      <c r="AX2494" s="108">
        <f t="shared" si="33471"/>
        <v>2946</v>
      </c>
      <c r="AY2494" s="108">
        <f t="shared" si="33471"/>
        <v>2946</v>
      </c>
      <c r="AZ2494" s="108">
        <f t="shared" si="33471"/>
        <v>2946</v>
      </c>
      <c r="BA2494" s="108">
        <f t="shared" ref="BA2494:BP2494" si="33472">ROUND($F2494/65,0)</f>
        <v>2946</v>
      </c>
      <c r="BB2494" s="108">
        <f t="shared" si="33472"/>
        <v>2946</v>
      </c>
      <c r="BC2494" s="108">
        <f t="shared" si="33472"/>
        <v>2946</v>
      </c>
      <c r="BD2494" s="108">
        <f t="shared" si="33472"/>
        <v>2946</v>
      </c>
      <c r="BE2494" s="108">
        <f t="shared" si="33472"/>
        <v>2946</v>
      </c>
      <c r="BF2494" s="108">
        <f t="shared" si="33472"/>
        <v>2946</v>
      </c>
      <c r="BG2494" s="108">
        <f t="shared" si="33472"/>
        <v>2946</v>
      </c>
      <c r="BH2494" s="108">
        <f t="shared" si="33472"/>
        <v>2946</v>
      </c>
      <c r="BI2494" s="108">
        <f t="shared" si="33472"/>
        <v>2946</v>
      </c>
      <c r="BJ2494" s="108">
        <f t="shared" si="33472"/>
        <v>2946</v>
      </c>
      <c r="BK2494" s="108">
        <f t="shared" si="33472"/>
        <v>2946</v>
      </c>
      <c r="BL2494" s="108">
        <f t="shared" si="33472"/>
        <v>2946</v>
      </c>
      <c r="BM2494" s="108">
        <f t="shared" si="33472"/>
        <v>2946</v>
      </c>
      <c r="BN2494" s="108">
        <f t="shared" si="33472"/>
        <v>2946</v>
      </c>
      <c r="BO2494" s="108">
        <f t="shared" si="33472"/>
        <v>2946</v>
      </c>
      <c r="BP2494" s="108">
        <f t="shared" si="33472"/>
        <v>2946</v>
      </c>
      <c r="BQ2494" s="108">
        <f t="shared" ref="BQ2494:BW2494" si="33473">ROUND($F2494/65,0)</f>
        <v>2946</v>
      </c>
      <c r="BR2494" s="108">
        <f t="shared" si="33473"/>
        <v>2946</v>
      </c>
      <c r="BS2494" s="108">
        <f t="shared" si="33473"/>
        <v>2946</v>
      </c>
      <c r="BT2494" s="108">
        <f t="shared" si="33473"/>
        <v>2946</v>
      </c>
      <c r="BU2494" s="108">
        <f t="shared" si="33473"/>
        <v>2946</v>
      </c>
      <c r="BV2494" s="108">
        <f t="shared" si="33473"/>
        <v>2946</v>
      </c>
      <c r="BW2494" s="108">
        <f t="shared" si="33473"/>
        <v>2946</v>
      </c>
      <c r="BX2494" s="108">
        <f t="shared" ref="BX2494:CF2494" si="33474">ROUNDDOWN($F2494/65,0)</f>
        <v>2945</v>
      </c>
      <c r="BY2494" s="108">
        <f t="shared" si="33474"/>
        <v>2945</v>
      </c>
      <c r="BZ2494" s="108">
        <f t="shared" si="33474"/>
        <v>2945</v>
      </c>
      <c r="CA2494" s="108">
        <f t="shared" si="33474"/>
        <v>2945</v>
      </c>
      <c r="CB2494" s="108">
        <f t="shared" si="33474"/>
        <v>2945</v>
      </c>
      <c r="CC2494" s="108">
        <f t="shared" si="33474"/>
        <v>2945</v>
      </c>
      <c r="CD2494" s="108">
        <f t="shared" si="33474"/>
        <v>2945</v>
      </c>
      <c r="CE2494" s="108">
        <f t="shared" si="33474"/>
        <v>2945</v>
      </c>
      <c r="CF2494" s="108">
        <f t="shared" si="33474"/>
        <v>2945</v>
      </c>
      <c r="CG2494" s="108">
        <f>ROUNDDOWN($F2494/65,0)</f>
        <v>2945</v>
      </c>
      <c r="CH2494" s="109">
        <f>IF(C2494="","",F2494-SUM(G2494:CG2494))</f>
        <v>0</v>
      </c>
      <c r="CI2494" s="107">
        <f>IF(C2494="","",SUM(G2494:CG2494))</f>
        <v>191480</v>
      </c>
      <c r="CJ2494" s="67" t="b">
        <f>IF(C2494="","",F2494=CI2494)</f>
        <v>1</v>
      </c>
    </row>
    <row r="2495" spans="1:88" s="5" customFormat="1" x14ac:dyDescent="0.3">
      <c r="A2495" s="172"/>
      <c r="B2495" s="156"/>
      <c r="C2495" s="169"/>
      <c r="D2495" s="159"/>
      <c r="E2495" s="162"/>
      <c r="F2495" s="165"/>
      <c r="G2495" s="110"/>
      <c r="H2495" s="110"/>
      <c r="I2495" s="110"/>
      <c r="J2495" s="110"/>
      <c r="K2495" s="110"/>
      <c r="L2495" s="110"/>
      <c r="M2495" s="110"/>
      <c r="N2495" s="110"/>
      <c r="O2495" s="110"/>
      <c r="P2495" s="110"/>
      <c r="Q2495" s="110"/>
      <c r="R2495" s="110"/>
      <c r="S2495" s="110"/>
      <c r="T2495" s="110"/>
      <c r="U2495" s="110">
        <f t="shared" ref="U2495:BH2495" si="33475">ROUND(U2494/$E2494,2)</f>
        <v>0.15</v>
      </c>
      <c r="V2495" s="110">
        <f t="shared" si="33475"/>
        <v>0.15</v>
      </c>
      <c r="W2495" s="110">
        <f t="shared" si="33475"/>
        <v>0.15</v>
      </c>
      <c r="X2495" s="110">
        <f t="shared" si="33475"/>
        <v>0.15</v>
      </c>
      <c r="Y2495" s="110">
        <f t="shared" si="33475"/>
        <v>0.15</v>
      </c>
      <c r="Z2495" s="110">
        <f t="shared" si="33475"/>
        <v>0.15</v>
      </c>
      <c r="AA2495" s="110">
        <f t="shared" si="33475"/>
        <v>0.15</v>
      </c>
      <c r="AB2495" s="110">
        <f t="shared" si="33475"/>
        <v>0.15</v>
      </c>
      <c r="AC2495" s="110">
        <f t="shared" si="33475"/>
        <v>0.15</v>
      </c>
      <c r="AD2495" s="110">
        <f t="shared" si="33475"/>
        <v>0.15</v>
      </c>
      <c r="AE2495" s="110">
        <f t="shared" si="33475"/>
        <v>0.15</v>
      </c>
      <c r="AF2495" s="110">
        <f t="shared" si="33475"/>
        <v>0.15</v>
      </c>
      <c r="AG2495" s="110">
        <f t="shared" si="33475"/>
        <v>0.15</v>
      </c>
      <c r="AH2495" s="110">
        <f t="shared" si="33475"/>
        <v>0.15</v>
      </c>
      <c r="AI2495" s="110">
        <f t="shared" si="33475"/>
        <v>0.15</v>
      </c>
      <c r="AJ2495" s="110">
        <f t="shared" si="33475"/>
        <v>0.15</v>
      </c>
      <c r="AK2495" s="110">
        <f t="shared" si="33475"/>
        <v>0.15</v>
      </c>
      <c r="AL2495" s="110">
        <f t="shared" si="33475"/>
        <v>0.15</v>
      </c>
      <c r="AM2495" s="110">
        <f t="shared" si="33475"/>
        <v>0.15</v>
      </c>
      <c r="AN2495" s="110">
        <f t="shared" si="33475"/>
        <v>0.15</v>
      </c>
      <c r="AO2495" s="110">
        <f t="shared" si="33475"/>
        <v>0.15</v>
      </c>
      <c r="AP2495" s="110">
        <f t="shared" si="33475"/>
        <v>0.15</v>
      </c>
      <c r="AQ2495" s="110">
        <f t="shared" si="33475"/>
        <v>0.15</v>
      </c>
      <c r="AR2495" s="110">
        <f t="shared" si="33475"/>
        <v>0.15</v>
      </c>
      <c r="AS2495" s="110">
        <f t="shared" si="33475"/>
        <v>0.15</v>
      </c>
      <c r="AT2495" s="110">
        <f t="shared" si="33475"/>
        <v>0.15</v>
      </c>
      <c r="AU2495" s="110">
        <f t="shared" si="33475"/>
        <v>0.15</v>
      </c>
      <c r="AV2495" s="110">
        <f t="shared" si="33475"/>
        <v>0.15</v>
      </c>
      <c r="AW2495" s="110">
        <f t="shared" si="33475"/>
        <v>0.15</v>
      </c>
      <c r="AX2495" s="110">
        <f t="shared" si="33475"/>
        <v>0.15</v>
      </c>
      <c r="AY2495" s="110">
        <f t="shared" si="33475"/>
        <v>0.15</v>
      </c>
      <c r="AZ2495" s="110">
        <f t="shared" si="33475"/>
        <v>0.15</v>
      </c>
      <c r="BA2495" s="110">
        <f t="shared" si="33475"/>
        <v>0.15</v>
      </c>
      <c r="BB2495" s="110">
        <f t="shared" si="33475"/>
        <v>0.15</v>
      </c>
      <c r="BC2495" s="110">
        <f t="shared" si="33475"/>
        <v>0.15</v>
      </c>
      <c r="BD2495" s="110">
        <f t="shared" si="33475"/>
        <v>0.15</v>
      </c>
      <c r="BE2495" s="110">
        <f t="shared" si="33475"/>
        <v>0.15</v>
      </c>
      <c r="BF2495" s="110">
        <f t="shared" si="33475"/>
        <v>0.15</v>
      </c>
      <c r="BG2495" s="110">
        <f t="shared" si="33475"/>
        <v>0.15</v>
      </c>
      <c r="BH2495" s="110">
        <f t="shared" si="33475"/>
        <v>0.15</v>
      </c>
      <c r="BI2495" s="110">
        <f t="shared" ref="BI2495:CF2495" si="33476">ROUNDUP(BI2494/$E2494,2)</f>
        <v>0.16</v>
      </c>
      <c r="BJ2495" s="110">
        <f t="shared" si="33476"/>
        <v>0.16</v>
      </c>
      <c r="BK2495" s="110">
        <f t="shared" si="33476"/>
        <v>0.16</v>
      </c>
      <c r="BL2495" s="110">
        <f t="shared" si="33476"/>
        <v>0.16</v>
      </c>
      <c r="BM2495" s="110">
        <f t="shared" si="33476"/>
        <v>0.16</v>
      </c>
      <c r="BN2495" s="110">
        <f t="shared" si="33476"/>
        <v>0.16</v>
      </c>
      <c r="BO2495" s="110">
        <f t="shared" si="33476"/>
        <v>0.16</v>
      </c>
      <c r="BP2495" s="110">
        <f t="shared" si="33476"/>
        <v>0.16</v>
      </c>
      <c r="BQ2495" s="110">
        <f t="shared" si="33476"/>
        <v>0.16</v>
      </c>
      <c r="BR2495" s="110">
        <f t="shared" si="33476"/>
        <v>0.16</v>
      </c>
      <c r="BS2495" s="110">
        <f t="shared" si="33476"/>
        <v>0.16</v>
      </c>
      <c r="BT2495" s="110">
        <f t="shared" si="33476"/>
        <v>0.16</v>
      </c>
      <c r="BU2495" s="110">
        <f t="shared" si="33476"/>
        <v>0.16</v>
      </c>
      <c r="BV2495" s="110">
        <f t="shared" si="33476"/>
        <v>0.16</v>
      </c>
      <c r="BW2495" s="110">
        <f t="shared" si="33476"/>
        <v>0.16</v>
      </c>
      <c r="BX2495" s="110">
        <f t="shared" si="33476"/>
        <v>0.16</v>
      </c>
      <c r="BY2495" s="110">
        <f t="shared" si="33476"/>
        <v>0.16</v>
      </c>
      <c r="BZ2495" s="110">
        <f t="shared" si="33476"/>
        <v>0.16</v>
      </c>
      <c r="CA2495" s="110">
        <f t="shared" si="33476"/>
        <v>0.16</v>
      </c>
      <c r="CB2495" s="110">
        <f t="shared" si="33476"/>
        <v>0.16</v>
      </c>
      <c r="CC2495" s="110">
        <f t="shared" si="33476"/>
        <v>0.16</v>
      </c>
      <c r="CD2495" s="110">
        <f t="shared" si="33476"/>
        <v>0.16</v>
      </c>
      <c r="CE2495" s="110">
        <f t="shared" si="33476"/>
        <v>0.16</v>
      </c>
      <c r="CF2495" s="110">
        <f t="shared" si="33476"/>
        <v>0.16</v>
      </c>
      <c r="CG2495" s="110">
        <f>ROUNDUP(CG2494/$E2494,2)</f>
        <v>0.16</v>
      </c>
      <c r="CH2495" s="111">
        <f>IF(C2494="","",D2494-SUM(G2495:CG2495))</f>
        <v>-7.1054273576010019E-15</v>
      </c>
      <c r="CI2495" s="112">
        <f>IF(C2494="","",SUM(G2495:CG2495))</f>
        <v>10.000000000000007</v>
      </c>
      <c r="CJ2495" s="67" t="b">
        <f>IF(C2494="","",D2494=CI2495)</f>
        <v>1</v>
      </c>
    </row>
    <row r="2496" spans="1:88" s="5" customFormat="1" x14ac:dyDescent="0.3">
      <c r="A2496" s="173"/>
      <c r="B2496" s="157"/>
      <c r="C2496" s="170"/>
      <c r="D2496" s="160"/>
      <c r="E2496" s="163"/>
      <c r="F2496" s="166"/>
      <c r="G2496" s="113"/>
      <c r="H2496" s="113"/>
      <c r="I2496" s="113"/>
      <c r="J2496" s="113"/>
      <c r="K2496" s="113"/>
      <c r="L2496" s="113"/>
      <c r="M2496" s="113"/>
      <c r="N2496" s="113"/>
      <c r="O2496" s="113"/>
      <c r="P2496" s="113"/>
      <c r="Q2496" s="113"/>
      <c r="R2496" s="113"/>
      <c r="S2496" s="113"/>
      <c r="T2496" s="113"/>
      <c r="U2496" s="113">
        <f t="shared" ref="U2496:CF2496" si="33477">U2494/$F2494</f>
        <v>1.5385418842698976E-2</v>
      </c>
      <c r="V2496" s="113">
        <f t="shared" si="33477"/>
        <v>1.5385418842698976E-2</v>
      </c>
      <c r="W2496" s="113">
        <f t="shared" si="33477"/>
        <v>1.5385418842698976E-2</v>
      </c>
      <c r="X2496" s="113">
        <f t="shared" si="33477"/>
        <v>1.5385418842698976E-2</v>
      </c>
      <c r="Y2496" s="113">
        <f t="shared" si="33477"/>
        <v>1.5385418842698976E-2</v>
      </c>
      <c r="Z2496" s="113">
        <f t="shared" si="33477"/>
        <v>1.5385418842698976E-2</v>
      </c>
      <c r="AA2496" s="113">
        <f t="shared" si="33477"/>
        <v>1.5385418842698976E-2</v>
      </c>
      <c r="AB2496" s="113">
        <f t="shared" si="33477"/>
        <v>1.5385418842698976E-2</v>
      </c>
      <c r="AC2496" s="113">
        <f t="shared" si="33477"/>
        <v>1.5385418842698976E-2</v>
      </c>
      <c r="AD2496" s="113">
        <f t="shared" si="33477"/>
        <v>1.5385418842698976E-2</v>
      </c>
      <c r="AE2496" s="113">
        <f t="shared" si="33477"/>
        <v>1.5385418842698976E-2</v>
      </c>
      <c r="AF2496" s="113">
        <f t="shared" si="33477"/>
        <v>1.5385418842698976E-2</v>
      </c>
      <c r="AG2496" s="113">
        <f t="shared" si="33477"/>
        <v>1.5385418842698976E-2</v>
      </c>
      <c r="AH2496" s="113">
        <f t="shared" si="33477"/>
        <v>1.5385418842698976E-2</v>
      </c>
      <c r="AI2496" s="113">
        <f t="shared" si="33477"/>
        <v>1.5385418842698976E-2</v>
      </c>
      <c r="AJ2496" s="113">
        <f t="shared" si="33477"/>
        <v>1.5385418842698976E-2</v>
      </c>
      <c r="AK2496" s="113">
        <f t="shared" si="33477"/>
        <v>1.5385418842698976E-2</v>
      </c>
      <c r="AL2496" s="113">
        <f t="shared" si="33477"/>
        <v>1.5385418842698976E-2</v>
      </c>
      <c r="AM2496" s="113">
        <f t="shared" si="33477"/>
        <v>1.5385418842698976E-2</v>
      </c>
      <c r="AN2496" s="113">
        <f t="shared" si="33477"/>
        <v>1.5385418842698976E-2</v>
      </c>
      <c r="AO2496" s="113">
        <f t="shared" si="33477"/>
        <v>1.5385418842698976E-2</v>
      </c>
      <c r="AP2496" s="113">
        <f t="shared" si="33477"/>
        <v>1.5385418842698976E-2</v>
      </c>
      <c r="AQ2496" s="113">
        <f t="shared" si="33477"/>
        <v>1.5385418842698976E-2</v>
      </c>
      <c r="AR2496" s="113">
        <f t="shared" si="33477"/>
        <v>1.5385418842698976E-2</v>
      </c>
      <c r="AS2496" s="113">
        <f t="shared" si="33477"/>
        <v>1.5385418842698976E-2</v>
      </c>
      <c r="AT2496" s="113">
        <f t="shared" si="33477"/>
        <v>1.5385418842698976E-2</v>
      </c>
      <c r="AU2496" s="113">
        <f t="shared" si="33477"/>
        <v>1.5385418842698976E-2</v>
      </c>
      <c r="AV2496" s="113">
        <f t="shared" si="33477"/>
        <v>1.5385418842698976E-2</v>
      </c>
      <c r="AW2496" s="113">
        <f t="shared" si="33477"/>
        <v>1.5385418842698976E-2</v>
      </c>
      <c r="AX2496" s="113">
        <f t="shared" si="33477"/>
        <v>1.5385418842698976E-2</v>
      </c>
      <c r="AY2496" s="113">
        <f t="shared" si="33477"/>
        <v>1.5385418842698976E-2</v>
      </c>
      <c r="AZ2496" s="113">
        <f t="shared" si="33477"/>
        <v>1.5385418842698976E-2</v>
      </c>
      <c r="BA2496" s="113">
        <f t="shared" si="33477"/>
        <v>1.5385418842698976E-2</v>
      </c>
      <c r="BB2496" s="113">
        <f t="shared" si="33477"/>
        <v>1.5385418842698976E-2</v>
      </c>
      <c r="BC2496" s="113">
        <f t="shared" si="33477"/>
        <v>1.5385418842698976E-2</v>
      </c>
      <c r="BD2496" s="113">
        <f t="shared" si="33477"/>
        <v>1.5385418842698976E-2</v>
      </c>
      <c r="BE2496" s="113">
        <f t="shared" si="33477"/>
        <v>1.5385418842698976E-2</v>
      </c>
      <c r="BF2496" s="113">
        <f t="shared" si="33477"/>
        <v>1.5385418842698976E-2</v>
      </c>
      <c r="BG2496" s="113">
        <f t="shared" si="33477"/>
        <v>1.5385418842698976E-2</v>
      </c>
      <c r="BH2496" s="113">
        <f t="shared" si="33477"/>
        <v>1.5385418842698976E-2</v>
      </c>
      <c r="BI2496" s="113">
        <f t="shared" si="33477"/>
        <v>1.5385418842698976E-2</v>
      </c>
      <c r="BJ2496" s="113">
        <f t="shared" si="33477"/>
        <v>1.5385418842698976E-2</v>
      </c>
      <c r="BK2496" s="113">
        <f t="shared" si="33477"/>
        <v>1.5385418842698976E-2</v>
      </c>
      <c r="BL2496" s="113">
        <f t="shared" si="33477"/>
        <v>1.5385418842698976E-2</v>
      </c>
      <c r="BM2496" s="113">
        <f t="shared" si="33477"/>
        <v>1.5385418842698976E-2</v>
      </c>
      <c r="BN2496" s="113">
        <f t="shared" si="33477"/>
        <v>1.5385418842698976E-2</v>
      </c>
      <c r="BO2496" s="113">
        <f t="shared" si="33477"/>
        <v>1.5385418842698976E-2</v>
      </c>
      <c r="BP2496" s="113">
        <f t="shared" si="33477"/>
        <v>1.5385418842698976E-2</v>
      </c>
      <c r="BQ2496" s="113">
        <f t="shared" si="33477"/>
        <v>1.5385418842698976E-2</v>
      </c>
      <c r="BR2496" s="113">
        <f t="shared" si="33477"/>
        <v>1.5385418842698976E-2</v>
      </c>
      <c r="BS2496" s="113">
        <f t="shared" si="33477"/>
        <v>1.5385418842698976E-2</v>
      </c>
      <c r="BT2496" s="113">
        <f t="shared" si="33477"/>
        <v>1.5385418842698976E-2</v>
      </c>
      <c r="BU2496" s="113">
        <f t="shared" si="33477"/>
        <v>1.5385418842698976E-2</v>
      </c>
      <c r="BV2496" s="113">
        <f t="shared" si="33477"/>
        <v>1.5385418842698976E-2</v>
      </c>
      <c r="BW2496" s="113">
        <f t="shared" si="33477"/>
        <v>1.5385418842698976E-2</v>
      </c>
      <c r="BX2496" s="113">
        <f t="shared" si="33477"/>
        <v>1.538019636515563E-2</v>
      </c>
      <c r="BY2496" s="113">
        <f t="shared" si="33477"/>
        <v>1.538019636515563E-2</v>
      </c>
      <c r="BZ2496" s="113">
        <f t="shared" si="33477"/>
        <v>1.538019636515563E-2</v>
      </c>
      <c r="CA2496" s="113">
        <f t="shared" si="33477"/>
        <v>1.538019636515563E-2</v>
      </c>
      <c r="CB2496" s="113">
        <f t="shared" si="33477"/>
        <v>1.538019636515563E-2</v>
      </c>
      <c r="CC2496" s="113">
        <f t="shared" si="33477"/>
        <v>1.538019636515563E-2</v>
      </c>
      <c r="CD2496" s="113">
        <f t="shared" si="33477"/>
        <v>1.538019636515563E-2</v>
      </c>
      <c r="CE2496" s="113">
        <f t="shared" si="33477"/>
        <v>1.538019636515563E-2</v>
      </c>
      <c r="CF2496" s="113">
        <f t="shared" si="33477"/>
        <v>1.538019636515563E-2</v>
      </c>
      <c r="CG2496" s="113">
        <f t="shared" ref="CG2496" si="33478">CG2494/$F2494</f>
        <v>1.538019636515563E-2</v>
      </c>
      <c r="CH2496" s="114">
        <f>IF(C2494="","",100%-SUM(G2496:CG2496))</f>
        <v>8.8817841970012523E-16</v>
      </c>
      <c r="CI2496" s="115">
        <f>IF(C2494="","",SUM(G2496:CG2496))</f>
        <v>0.99999999999999911</v>
      </c>
      <c r="CJ2496" s="67" t="b">
        <f>IF(C2494="","",SUM(G2496:CG2496)=CI2496)</f>
        <v>1</v>
      </c>
    </row>
    <row r="2497" spans="1:89" s="5" customFormat="1" ht="15" customHeight="1" x14ac:dyDescent="0.3">
      <c r="A2497" s="171" t="s">
        <v>1770</v>
      </c>
      <c r="B2497" s="155" t="s">
        <v>1771</v>
      </c>
      <c r="C2497" s="168" t="s">
        <v>163</v>
      </c>
      <c r="D2497" s="158">
        <v>4</v>
      </c>
      <c r="E2497" s="161">
        <v>107169</v>
      </c>
      <c r="F2497" s="164">
        <f t="shared" si="33433"/>
        <v>428676</v>
      </c>
      <c r="G2497" s="108"/>
      <c r="H2497" s="108"/>
      <c r="I2497" s="108"/>
      <c r="J2497" s="108"/>
      <c r="K2497" s="108"/>
      <c r="L2497" s="108"/>
      <c r="M2497" s="108"/>
      <c r="N2497" s="108"/>
      <c r="O2497" s="108"/>
      <c r="P2497" s="108"/>
      <c r="Q2497" s="108"/>
      <c r="R2497" s="108"/>
      <c r="S2497" s="108"/>
      <c r="T2497" s="108"/>
      <c r="U2497" s="108">
        <f t="shared" ref="U2497:AJ2497" si="33479">ROUND($F2497/65,0)</f>
        <v>6595</v>
      </c>
      <c r="V2497" s="108">
        <f t="shared" si="33479"/>
        <v>6595</v>
      </c>
      <c r="W2497" s="108">
        <f t="shared" si="33479"/>
        <v>6595</v>
      </c>
      <c r="X2497" s="108">
        <f t="shared" si="33479"/>
        <v>6595</v>
      </c>
      <c r="Y2497" s="108">
        <f t="shared" si="33479"/>
        <v>6595</v>
      </c>
      <c r="Z2497" s="108">
        <f t="shared" si="33479"/>
        <v>6595</v>
      </c>
      <c r="AA2497" s="108">
        <f t="shared" si="33479"/>
        <v>6595</v>
      </c>
      <c r="AB2497" s="108">
        <f t="shared" si="33479"/>
        <v>6595</v>
      </c>
      <c r="AC2497" s="108">
        <f t="shared" si="33479"/>
        <v>6595</v>
      </c>
      <c r="AD2497" s="108">
        <f t="shared" si="33479"/>
        <v>6595</v>
      </c>
      <c r="AE2497" s="108">
        <f t="shared" si="33479"/>
        <v>6595</v>
      </c>
      <c r="AF2497" s="108">
        <f t="shared" si="33479"/>
        <v>6595</v>
      </c>
      <c r="AG2497" s="108">
        <f t="shared" si="33479"/>
        <v>6595</v>
      </c>
      <c r="AH2497" s="108">
        <f t="shared" si="33479"/>
        <v>6595</v>
      </c>
      <c r="AI2497" s="108">
        <f t="shared" si="33479"/>
        <v>6595</v>
      </c>
      <c r="AJ2497" s="108">
        <f t="shared" si="33479"/>
        <v>6595</v>
      </c>
      <c r="AK2497" s="108">
        <f t="shared" ref="AK2497:AZ2497" si="33480">ROUND($F2497/65,0)</f>
        <v>6595</v>
      </c>
      <c r="AL2497" s="108">
        <f t="shared" si="33480"/>
        <v>6595</v>
      </c>
      <c r="AM2497" s="108">
        <f t="shared" si="33480"/>
        <v>6595</v>
      </c>
      <c r="AN2497" s="108">
        <f t="shared" si="33480"/>
        <v>6595</v>
      </c>
      <c r="AO2497" s="108">
        <f t="shared" si="33480"/>
        <v>6595</v>
      </c>
      <c r="AP2497" s="108">
        <f t="shared" si="33480"/>
        <v>6595</v>
      </c>
      <c r="AQ2497" s="108">
        <f t="shared" si="33480"/>
        <v>6595</v>
      </c>
      <c r="AR2497" s="108">
        <f t="shared" si="33480"/>
        <v>6595</v>
      </c>
      <c r="AS2497" s="108">
        <f t="shared" si="33480"/>
        <v>6595</v>
      </c>
      <c r="AT2497" s="108">
        <f t="shared" si="33480"/>
        <v>6595</v>
      </c>
      <c r="AU2497" s="108">
        <f t="shared" si="33480"/>
        <v>6595</v>
      </c>
      <c r="AV2497" s="108">
        <f t="shared" si="33480"/>
        <v>6595</v>
      </c>
      <c r="AW2497" s="108">
        <f t="shared" si="33480"/>
        <v>6595</v>
      </c>
      <c r="AX2497" s="108">
        <f t="shared" si="33480"/>
        <v>6595</v>
      </c>
      <c r="AY2497" s="108">
        <f t="shared" si="33480"/>
        <v>6595</v>
      </c>
      <c r="AZ2497" s="108">
        <f t="shared" si="33480"/>
        <v>6595</v>
      </c>
      <c r="BA2497" s="108">
        <f t="shared" ref="BA2497:BP2497" si="33481">ROUND($F2497/65,0)</f>
        <v>6595</v>
      </c>
      <c r="BB2497" s="108">
        <f t="shared" si="33481"/>
        <v>6595</v>
      </c>
      <c r="BC2497" s="108">
        <f t="shared" si="33481"/>
        <v>6595</v>
      </c>
      <c r="BD2497" s="108">
        <f t="shared" si="33481"/>
        <v>6595</v>
      </c>
      <c r="BE2497" s="108">
        <f t="shared" si="33481"/>
        <v>6595</v>
      </c>
      <c r="BF2497" s="108">
        <f t="shared" si="33481"/>
        <v>6595</v>
      </c>
      <c r="BG2497" s="108">
        <f t="shared" si="33481"/>
        <v>6595</v>
      </c>
      <c r="BH2497" s="108">
        <f t="shared" si="33481"/>
        <v>6595</v>
      </c>
      <c r="BI2497" s="108">
        <f t="shared" si="33481"/>
        <v>6595</v>
      </c>
      <c r="BJ2497" s="108">
        <f t="shared" si="33481"/>
        <v>6595</v>
      </c>
      <c r="BK2497" s="108">
        <f t="shared" si="33481"/>
        <v>6595</v>
      </c>
      <c r="BL2497" s="108">
        <f t="shared" si="33481"/>
        <v>6595</v>
      </c>
      <c r="BM2497" s="108">
        <f t="shared" si="33481"/>
        <v>6595</v>
      </c>
      <c r="BN2497" s="108">
        <f t="shared" si="33481"/>
        <v>6595</v>
      </c>
      <c r="BO2497" s="108">
        <f t="shared" si="33481"/>
        <v>6595</v>
      </c>
      <c r="BP2497" s="108">
        <f t="shared" si="33481"/>
        <v>6595</v>
      </c>
      <c r="BQ2497" s="108">
        <f t="shared" ref="BQ2497:CF2497" si="33482">ROUND($F2497/65,0)</f>
        <v>6595</v>
      </c>
      <c r="BR2497" s="108">
        <f t="shared" si="33482"/>
        <v>6595</v>
      </c>
      <c r="BS2497" s="108">
        <f t="shared" si="33482"/>
        <v>6595</v>
      </c>
      <c r="BT2497" s="108">
        <f t="shared" si="33482"/>
        <v>6595</v>
      </c>
      <c r="BU2497" s="108">
        <f t="shared" si="33482"/>
        <v>6595</v>
      </c>
      <c r="BV2497" s="108">
        <f t="shared" si="33482"/>
        <v>6595</v>
      </c>
      <c r="BW2497" s="108">
        <f t="shared" si="33482"/>
        <v>6595</v>
      </c>
      <c r="BX2497" s="108">
        <f t="shared" si="33482"/>
        <v>6595</v>
      </c>
      <c r="BY2497" s="108">
        <f t="shared" si="33482"/>
        <v>6595</v>
      </c>
      <c r="BZ2497" s="108">
        <f t="shared" si="33482"/>
        <v>6595</v>
      </c>
      <c r="CA2497" s="108">
        <f t="shared" si="33482"/>
        <v>6595</v>
      </c>
      <c r="CB2497" s="108">
        <f t="shared" si="33482"/>
        <v>6595</v>
      </c>
      <c r="CC2497" s="108">
        <f t="shared" si="33482"/>
        <v>6595</v>
      </c>
      <c r="CD2497" s="108">
        <f t="shared" si="33482"/>
        <v>6595</v>
      </c>
      <c r="CE2497" s="108">
        <f t="shared" si="33482"/>
        <v>6595</v>
      </c>
      <c r="CF2497" s="108">
        <f t="shared" si="33482"/>
        <v>6595</v>
      </c>
      <c r="CG2497" s="108">
        <f>ROUNDUP($F2497/65,0)</f>
        <v>6596</v>
      </c>
      <c r="CH2497" s="109">
        <f>IF(C2497="","",F2497-SUM(G2497:CG2497))</f>
        <v>0</v>
      </c>
      <c r="CI2497" s="107">
        <f>IF(C2497="","",SUM(G2497:CG2497))</f>
        <v>428676</v>
      </c>
      <c r="CJ2497" s="67" t="b">
        <f>IF(C2497="","",F2497=CI2497)</f>
        <v>1</v>
      </c>
    </row>
    <row r="2498" spans="1:89" s="5" customFormat="1" x14ac:dyDescent="0.3">
      <c r="A2498" s="172"/>
      <c r="B2498" s="156"/>
      <c r="C2498" s="169"/>
      <c r="D2498" s="159"/>
      <c r="E2498" s="162"/>
      <c r="F2498" s="165"/>
      <c r="G2498" s="110"/>
      <c r="H2498" s="110"/>
      <c r="I2498" s="110"/>
      <c r="J2498" s="110"/>
      <c r="K2498" s="110"/>
      <c r="L2498" s="110"/>
      <c r="M2498" s="110"/>
      <c r="N2498" s="110"/>
      <c r="O2498" s="110"/>
      <c r="P2498" s="110"/>
      <c r="Q2498" s="110"/>
      <c r="R2498" s="110"/>
      <c r="S2498" s="110"/>
      <c r="T2498" s="110"/>
      <c r="U2498" s="110">
        <f t="shared" ref="U2498:BW2498" si="33483">ROUND(U2497/$E2497,2)</f>
        <v>0.06</v>
      </c>
      <c r="V2498" s="110">
        <f t="shared" si="33483"/>
        <v>0.06</v>
      </c>
      <c r="W2498" s="110">
        <f t="shared" si="33483"/>
        <v>0.06</v>
      </c>
      <c r="X2498" s="110">
        <f t="shared" si="33483"/>
        <v>0.06</v>
      </c>
      <c r="Y2498" s="110">
        <f t="shared" si="33483"/>
        <v>0.06</v>
      </c>
      <c r="Z2498" s="110">
        <f t="shared" si="33483"/>
        <v>0.06</v>
      </c>
      <c r="AA2498" s="110">
        <f t="shared" si="33483"/>
        <v>0.06</v>
      </c>
      <c r="AB2498" s="110">
        <f t="shared" si="33483"/>
        <v>0.06</v>
      </c>
      <c r="AC2498" s="110">
        <f t="shared" si="33483"/>
        <v>0.06</v>
      </c>
      <c r="AD2498" s="110">
        <f t="shared" si="33483"/>
        <v>0.06</v>
      </c>
      <c r="AE2498" s="110">
        <f t="shared" si="33483"/>
        <v>0.06</v>
      </c>
      <c r="AF2498" s="110">
        <f t="shared" si="33483"/>
        <v>0.06</v>
      </c>
      <c r="AG2498" s="110">
        <f t="shared" si="33483"/>
        <v>0.06</v>
      </c>
      <c r="AH2498" s="110">
        <f t="shared" si="33483"/>
        <v>0.06</v>
      </c>
      <c r="AI2498" s="110">
        <f t="shared" si="33483"/>
        <v>0.06</v>
      </c>
      <c r="AJ2498" s="110">
        <f t="shared" si="33483"/>
        <v>0.06</v>
      </c>
      <c r="AK2498" s="110">
        <f t="shared" si="33483"/>
        <v>0.06</v>
      </c>
      <c r="AL2498" s="110">
        <f t="shared" si="33483"/>
        <v>0.06</v>
      </c>
      <c r="AM2498" s="110">
        <f t="shared" si="33483"/>
        <v>0.06</v>
      </c>
      <c r="AN2498" s="110">
        <f t="shared" si="33483"/>
        <v>0.06</v>
      </c>
      <c r="AO2498" s="110">
        <f t="shared" si="33483"/>
        <v>0.06</v>
      </c>
      <c r="AP2498" s="110">
        <f t="shared" si="33483"/>
        <v>0.06</v>
      </c>
      <c r="AQ2498" s="110">
        <f t="shared" si="33483"/>
        <v>0.06</v>
      </c>
      <c r="AR2498" s="110">
        <f t="shared" si="33483"/>
        <v>0.06</v>
      </c>
      <c r="AS2498" s="110">
        <f t="shared" si="33483"/>
        <v>0.06</v>
      </c>
      <c r="AT2498" s="110">
        <f t="shared" si="33483"/>
        <v>0.06</v>
      </c>
      <c r="AU2498" s="110">
        <f t="shared" si="33483"/>
        <v>0.06</v>
      </c>
      <c r="AV2498" s="110">
        <f t="shared" si="33483"/>
        <v>0.06</v>
      </c>
      <c r="AW2498" s="110">
        <f t="shared" si="33483"/>
        <v>0.06</v>
      </c>
      <c r="AX2498" s="110">
        <f t="shared" si="33483"/>
        <v>0.06</v>
      </c>
      <c r="AY2498" s="110">
        <f t="shared" si="33483"/>
        <v>0.06</v>
      </c>
      <c r="AZ2498" s="110">
        <f t="shared" si="33483"/>
        <v>0.06</v>
      </c>
      <c r="BA2498" s="110">
        <f t="shared" si="33483"/>
        <v>0.06</v>
      </c>
      <c r="BB2498" s="110">
        <f t="shared" si="33483"/>
        <v>0.06</v>
      </c>
      <c r="BC2498" s="110">
        <f t="shared" si="33483"/>
        <v>0.06</v>
      </c>
      <c r="BD2498" s="110">
        <f t="shared" si="33483"/>
        <v>0.06</v>
      </c>
      <c r="BE2498" s="110">
        <f t="shared" si="33483"/>
        <v>0.06</v>
      </c>
      <c r="BF2498" s="110">
        <f t="shared" si="33483"/>
        <v>0.06</v>
      </c>
      <c r="BG2498" s="110">
        <f t="shared" si="33483"/>
        <v>0.06</v>
      </c>
      <c r="BH2498" s="110">
        <f t="shared" si="33483"/>
        <v>0.06</v>
      </c>
      <c r="BI2498" s="110">
        <f t="shared" si="33483"/>
        <v>0.06</v>
      </c>
      <c r="BJ2498" s="110">
        <f t="shared" si="33483"/>
        <v>0.06</v>
      </c>
      <c r="BK2498" s="110">
        <f t="shared" si="33483"/>
        <v>0.06</v>
      </c>
      <c r="BL2498" s="110">
        <f t="shared" si="33483"/>
        <v>0.06</v>
      </c>
      <c r="BM2498" s="110">
        <f t="shared" si="33483"/>
        <v>0.06</v>
      </c>
      <c r="BN2498" s="110">
        <f t="shared" si="33483"/>
        <v>0.06</v>
      </c>
      <c r="BO2498" s="110">
        <f t="shared" si="33483"/>
        <v>0.06</v>
      </c>
      <c r="BP2498" s="110">
        <f t="shared" si="33483"/>
        <v>0.06</v>
      </c>
      <c r="BQ2498" s="110">
        <f t="shared" si="33483"/>
        <v>0.06</v>
      </c>
      <c r="BR2498" s="110">
        <f t="shared" si="33483"/>
        <v>0.06</v>
      </c>
      <c r="BS2498" s="110">
        <f t="shared" si="33483"/>
        <v>0.06</v>
      </c>
      <c r="BT2498" s="110">
        <f t="shared" si="33483"/>
        <v>0.06</v>
      </c>
      <c r="BU2498" s="110">
        <f t="shared" si="33483"/>
        <v>0.06</v>
      </c>
      <c r="BV2498" s="110">
        <f t="shared" si="33483"/>
        <v>0.06</v>
      </c>
      <c r="BW2498" s="110">
        <f t="shared" si="33483"/>
        <v>0.06</v>
      </c>
      <c r="BX2498" s="110">
        <f t="shared" ref="BX2498:CF2498" si="33484">ROUNDUP(BX2497/$E2497,2)</f>
        <v>6.9999999999999993E-2</v>
      </c>
      <c r="BY2498" s="110">
        <f t="shared" si="33484"/>
        <v>6.9999999999999993E-2</v>
      </c>
      <c r="BZ2498" s="110">
        <f t="shared" si="33484"/>
        <v>6.9999999999999993E-2</v>
      </c>
      <c r="CA2498" s="110">
        <f t="shared" si="33484"/>
        <v>6.9999999999999993E-2</v>
      </c>
      <c r="CB2498" s="110">
        <f t="shared" si="33484"/>
        <v>6.9999999999999993E-2</v>
      </c>
      <c r="CC2498" s="110">
        <f t="shared" si="33484"/>
        <v>6.9999999999999993E-2</v>
      </c>
      <c r="CD2498" s="110">
        <f t="shared" si="33484"/>
        <v>6.9999999999999993E-2</v>
      </c>
      <c r="CE2498" s="110">
        <f t="shared" si="33484"/>
        <v>6.9999999999999993E-2</v>
      </c>
      <c r="CF2498" s="110">
        <f t="shared" si="33484"/>
        <v>6.9999999999999993E-2</v>
      </c>
      <c r="CG2498" s="110">
        <f>ROUNDUP(CG2497/$E2497,2)</f>
        <v>6.9999999999999993E-2</v>
      </c>
      <c r="CH2498" s="111">
        <f>IF(C2497="","",D2497-SUM(G2498:CG2498))</f>
        <v>-8.8817841970012523E-16</v>
      </c>
      <c r="CI2498" s="112">
        <f>IF(C2497="","",SUM(G2498:CG2498))</f>
        <v>4.0000000000000009</v>
      </c>
      <c r="CJ2498" s="67" t="b">
        <f>IF(C2497="","",D2497=CI2498)</f>
        <v>1</v>
      </c>
    </row>
    <row r="2499" spans="1:89" s="5" customFormat="1" x14ac:dyDescent="0.3">
      <c r="A2499" s="173"/>
      <c r="B2499" s="157"/>
      <c r="C2499" s="170"/>
      <c r="D2499" s="160"/>
      <c r="E2499" s="163"/>
      <c r="F2499" s="166"/>
      <c r="G2499" s="113"/>
      <c r="H2499" s="113"/>
      <c r="I2499" s="113"/>
      <c r="J2499" s="113"/>
      <c r="K2499" s="113"/>
      <c r="L2499" s="113"/>
      <c r="M2499" s="113"/>
      <c r="N2499" s="113"/>
      <c r="O2499" s="113"/>
      <c r="P2499" s="113"/>
      <c r="Q2499" s="113"/>
      <c r="R2499" s="113"/>
      <c r="S2499" s="113"/>
      <c r="T2499" s="113"/>
      <c r="U2499" s="113">
        <f t="shared" ref="U2499:CF2499" si="33485">U2497/$F2497</f>
        <v>1.5384579495936326E-2</v>
      </c>
      <c r="V2499" s="113">
        <f t="shared" si="33485"/>
        <v>1.5384579495936326E-2</v>
      </c>
      <c r="W2499" s="113">
        <f t="shared" si="33485"/>
        <v>1.5384579495936326E-2</v>
      </c>
      <c r="X2499" s="113">
        <f t="shared" si="33485"/>
        <v>1.5384579495936326E-2</v>
      </c>
      <c r="Y2499" s="113">
        <f t="shared" si="33485"/>
        <v>1.5384579495936326E-2</v>
      </c>
      <c r="Z2499" s="113">
        <f t="shared" si="33485"/>
        <v>1.5384579495936326E-2</v>
      </c>
      <c r="AA2499" s="113">
        <f t="shared" si="33485"/>
        <v>1.5384579495936326E-2</v>
      </c>
      <c r="AB2499" s="113">
        <f t="shared" si="33485"/>
        <v>1.5384579495936326E-2</v>
      </c>
      <c r="AC2499" s="113">
        <f t="shared" si="33485"/>
        <v>1.5384579495936326E-2</v>
      </c>
      <c r="AD2499" s="113">
        <f t="shared" si="33485"/>
        <v>1.5384579495936326E-2</v>
      </c>
      <c r="AE2499" s="113">
        <f t="shared" si="33485"/>
        <v>1.5384579495936326E-2</v>
      </c>
      <c r="AF2499" s="113">
        <f t="shared" si="33485"/>
        <v>1.5384579495936326E-2</v>
      </c>
      <c r="AG2499" s="113">
        <f t="shared" si="33485"/>
        <v>1.5384579495936326E-2</v>
      </c>
      <c r="AH2499" s="113">
        <f t="shared" si="33485"/>
        <v>1.5384579495936326E-2</v>
      </c>
      <c r="AI2499" s="113">
        <f t="shared" si="33485"/>
        <v>1.5384579495936326E-2</v>
      </c>
      <c r="AJ2499" s="113">
        <f t="shared" si="33485"/>
        <v>1.5384579495936326E-2</v>
      </c>
      <c r="AK2499" s="113">
        <f t="shared" si="33485"/>
        <v>1.5384579495936326E-2</v>
      </c>
      <c r="AL2499" s="113">
        <f t="shared" si="33485"/>
        <v>1.5384579495936326E-2</v>
      </c>
      <c r="AM2499" s="113">
        <f t="shared" si="33485"/>
        <v>1.5384579495936326E-2</v>
      </c>
      <c r="AN2499" s="113">
        <f t="shared" si="33485"/>
        <v>1.5384579495936326E-2</v>
      </c>
      <c r="AO2499" s="113">
        <f t="shared" si="33485"/>
        <v>1.5384579495936326E-2</v>
      </c>
      <c r="AP2499" s="113">
        <f t="shared" si="33485"/>
        <v>1.5384579495936326E-2</v>
      </c>
      <c r="AQ2499" s="113">
        <f t="shared" si="33485"/>
        <v>1.5384579495936326E-2</v>
      </c>
      <c r="AR2499" s="113">
        <f t="shared" si="33485"/>
        <v>1.5384579495936326E-2</v>
      </c>
      <c r="AS2499" s="113">
        <f t="shared" si="33485"/>
        <v>1.5384579495936326E-2</v>
      </c>
      <c r="AT2499" s="113">
        <f t="shared" si="33485"/>
        <v>1.5384579495936326E-2</v>
      </c>
      <c r="AU2499" s="113">
        <f t="shared" si="33485"/>
        <v>1.5384579495936326E-2</v>
      </c>
      <c r="AV2499" s="113">
        <f t="shared" si="33485"/>
        <v>1.5384579495936326E-2</v>
      </c>
      <c r="AW2499" s="113">
        <f t="shared" si="33485"/>
        <v>1.5384579495936326E-2</v>
      </c>
      <c r="AX2499" s="113">
        <f t="shared" si="33485"/>
        <v>1.5384579495936326E-2</v>
      </c>
      <c r="AY2499" s="113">
        <f t="shared" si="33485"/>
        <v>1.5384579495936326E-2</v>
      </c>
      <c r="AZ2499" s="113">
        <f t="shared" si="33485"/>
        <v>1.5384579495936326E-2</v>
      </c>
      <c r="BA2499" s="113">
        <f t="shared" si="33485"/>
        <v>1.5384579495936326E-2</v>
      </c>
      <c r="BB2499" s="113">
        <f t="shared" si="33485"/>
        <v>1.5384579495936326E-2</v>
      </c>
      <c r="BC2499" s="113">
        <f t="shared" si="33485"/>
        <v>1.5384579495936326E-2</v>
      </c>
      <c r="BD2499" s="113">
        <f t="shared" si="33485"/>
        <v>1.5384579495936326E-2</v>
      </c>
      <c r="BE2499" s="113">
        <f t="shared" si="33485"/>
        <v>1.5384579495936326E-2</v>
      </c>
      <c r="BF2499" s="113">
        <f t="shared" si="33485"/>
        <v>1.5384579495936326E-2</v>
      </c>
      <c r="BG2499" s="113">
        <f t="shared" si="33485"/>
        <v>1.5384579495936326E-2</v>
      </c>
      <c r="BH2499" s="113">
        <f t="shared" si="33485"/>
        <v>1.5384579495936326E-2</v>
      </c>
      <c r="BI2499" s="113">
        <f t="shared" si="33485"/>
        <v>1.5384579495936326E-2</v>
      </c>
      <c r="BJ2499" s="113">
        <f t="shared" si="33485"/>
        <v>1.5384579495936326E-2</v>
      </c>
      <c r="BK2499" s="113">
        <f t="shared" si="33485"/>
        <v>1.5384579495936326E-2</v>
      </c>
      <c r="BL2499" s="113">
        <f t="shared" si="33485"/>
        <v>1.5384579495936326E-2</v>
      </c>
      <c r="BM2499" s="113">
        <f t="shared" si="33485"/>
        <v>1.5384579495936326E-2</v>
      </c>
      <c r="BN2499" s="113">
        <f t="shared" si="33485"/>
        <v>1.5384579495936326E-2</v>
      </c>
      <c r="BO2499" s="113">
        <f t="shared" si="33485"/>
        <v>1.5384579495936326E-2</v>
      </c>
      <c r="BP2499" s="113">
        <f t="shared" si="33485"/>
        <v>1.5384579495936326E-2</v>
      </c>
      <c r="BQ2499" s="113">
        <f t="shared" si="33485"/>
        <v>1.5384579495936326E-2</v>
      </c>
      <c r="BR2499" s="113">
        <f t="shared" si="33485"/>
        <v>1.5384579495936326E-2</v>
      </c>
      <c r="BS2499" s="113">
        <f t="shared" si="33485"/>
        <v>1.5384579495936326E-2</v>
      </c>
      <c r="BT2499" s="113">
        <f t="shared" si="33485"/>
        <v>1.5384579495936326E-2</v>
      </c>
      <c r="BU2499" s="113">
        <f t="shared" si="33485"/>
        <v>1.5384579495936326E-2</v>
      </c>
      <c r="BV2499" s="113">
        <f t="shared" si="33485"/>
        <v>1.5384579495936326E-2</v>
      </c>
      <c r="BW2499" s="113">
        <f t="shared" si="33485"/>
        <v>1.5384579495936326E-2</v>
      </c>
      <c r="BX2499" s="113">
        <f t="shared" si="33485"/>
        <v>1.5384579495936326E-2</v>
      </c>
      <c r="BY2499" s="113">
        <f t="shared" si="33485"/>
        <v>1.5384579495936326E-2</v>
      </c>
      <c r="BZ2499" s="113">
        <f t="shared" si="33485"/>
        <v>1.5384579495936326E-2</v>
      </c>
      <c r="CA2499" s="113">
        <f t="shared" si="33485"/>
        <v>1.5384579495936326E-2</v>
      </c>
      <c r="CB2499" s="113">
        <f t="shared" si="33485"/>
        <v>1.5384579495936326E-2</v>
      </c>
      <c r="CC2499" s="113">
        <f t="shared" si="33485"/>
        <v>1.5384579495936326E-2</v>
      </c>
      <c r="CD2499" s="113">
        <f t="shared" si="33485"/>
        <v>1.5384579495936326E-2</v>
      </c>
      <c r="CE2499" s="113">
        <f t="shared" si="33485"/>
        <v>1.5384579495936326E-2</v>
      </c>
      <c r="CF2499" s="113">
        <f t="shared" si="33485"/>
        <v>1.5384579495936326E-2</v>
      </c>
      <c r="CG2499" s="113">
        <f t="shared" ref="CG2499" si="33486">CG2497/$F2497</f>
        <v>1.5386912260075209E-2</v>
      </c>
      <c r="CH2499" s="114">
        <f>IF(C2497="","",100%-SUM(G2499:CG2499))</f>
        <v>1.1102230246251565E-15</v>
      </c>
      <c r="CI2499" s="115">
        <f>IF(C2497="","",SUM(G2499:CG2499))</f>
        <v>0.99999999999999889</v>
      </c>
      <c r="CJ2499" s="67" t="b">
        <f>IF(C2497="","",SUM(G2499:CG2499)=CI2499)</f>
        <v>1</v>
      </c>
    </row>
    <row r="2500" spans="1:89" s="5" customFormat="1" ht="15" customHeight="1" x14ac:dyDescent="0.3">
      <c r="A2500" s="171" t="s">
        <v>1772</v>
      </c>
      <c r="B2500" s="155" t="s">
        <v>1773</v>
      </c>
      <c r="C2500" s="168" t="s">
        <v>17</v>
      </c>
      <c r="D2500" s="158">
        <v>50</v>
      </c>
      <c r="E2500" s="161">
        <v>204302</v>
      </c>
      <c r="F2500" s="164">
        <f t="shared" si="33433"/>
        <v>10215100</v>
      </c>
      <c r="G2500" s="108"/>
      <c r="H2500" s="108"/>
      <c r="I2500" s="108"/>
      <c r="J2500" s="108"/>
      <c r="K2500" s="108"/>
      <c r="L2500" s="108"/>
      <c r="M2500" s="108"/>
      <c r="N2500" s="108"/>
      <c r="O2500" s="108"/>
      <c r="P2500" s="108"/>
      <c r="Q2500" s="108"/>
      <c r="R2500" s="108"/>
      <c r="S2500" s="108"/>
      <c r="T2500" s="108"/>
      <c r="U2500" s="108">
        <f t="shared" ref="U2500:AJ2500" si="33487">ROUND($F2500/65,0)</f>
        <v>157155</v>
      </c>
      <c r="V2500" s="108">
        <f t="shared" si="33487"/>
        <v>157155</v>
      </c>
      <c r="W2500" s="108">
        <f t="shared" si="33487"/>
        <v>157155</v>
      </c>
      <c r="X2500" s="108">
        <f t="shared" si="33487"/>
        <v>157155</v>
      </c>
      <c r="Y2500" s="108">
        <f t="shared" si="33487"/>
        <v>157155</v>
      </c>
      <c r="Z2500" s="108">
        <f t="shared" si="33487"/>
        <v>157155</v>
      </c>
      <c r="AA2500" s="108">
        <f t="shared" si="33487"/>
        <v>157155</v>
      </c>
      <c r="AB2500" s="108">
        <f t="shared" si="33487"/>
        <v>157155</v>
      </c>
      <c r="AC2500" s="108">
        <f t="shared" si="33487"/>
        <v>157155</v>
      </c>
      <c r="AD2500" s="108">
        <f t="shared" si="33487"/>
        <v>157155</v>
      </c>
      <c r="AE2500" s="108">
        <f t="shared" si="33487"/>
        <v>157155</v>
      </c>
      <c r="AF2500" s="108">
        <f t="shared" si="33487"/>
        <v>157155</v>
      </c>
      <c r="AG2500" s="108">
        <f t="shared" si="33487"/>
        <v>157155</v>
      </c>
      <c r="AH2500" s="108">
        <f t="shared" si="33487"/>
        <v>157155</v>
      </c>
      <c r="AI2500" s="108">
        <f t="shared" si="33487"/>
        <v>157155</v>
      </c>
      <c r="AJ2500" s="108">
        <f t="shared" si="33487"/>
        <v>157155</v>
      </c>
      <c r="AK2500" s="108">
        <f t="shared" ref="AK2500:AZ2500" si="33488">ROUND($F2500/65,0)</f>
        <v>157155</v>
      </c>
      <c r="AL2500" s="108">
        <f t="shared" si="33488"/>
        <v>157155</v>
      </c>
      <c r="AM2500" s="108">
        <f t="shared" si="33488"/>
        <v>157155</v>
      </c>
      <c r="AN2500" s="108">
        <f t="shared" si="33488"/>
        <v>157155</v>
      </c>
      <c r="AO2500" s="108">
        <f t="shared" si="33488"/>
        <v>157155</v>
      </c>
      <c r="AP2500" s="108">
        <f t="shared" si="33488"/>
        <v>157155</v>
      </c>
      <c r="AQ2500" s="108">
        <f t="shared" si="33488"/>
        <v>157155</v>
      </c>
      <c r="AR2500" s="108">
        <f t="shared" si="33488"/>
        <v>157155</v>
      </c>
      <c r="AS2500" s="108">
        <f t="shared" si="33488"/>
        <v>157155</v>
      </c>
      <c r="AT2500" s="108">
        <f t="shared" si="33488"/>
        <v>157155</v>
      </c>
      <c r="AU2500" s="108">
        <f t="shared" si="33488"/>
        <v>157155</v>
      </c>
      <c r="AV2500" s="108">
        <f t="shared" si="33488"/>
        <v>157155</v>
      </c>
      <c r="AW2500" s="108">
        <f t="shared" si="33488"/>
        <v>157155</v>
      </c>
      <c r="AX2500" s="108">
        <f t="shared" si="33488"/>
        <v>157155</v>
      </c>
      <c r="AY2500" s="108">
        <f t="shared" si="33488"/>
        <v>157155</v>
      </c>
      <c r="AZ2500" s="108">
        <f t="shared" si="33488"/>
        <v>157155</v>
      </c>
      <c r="BA2500" s="108">
        <f t="shared" ref="BA2500:BH2500" si="33489">ROUND($F2500/65,0)</f>
        <v>157155</v>
      </c>
      <c r="BB2500" s="108">
        <f t="shared" si="33489"/>
        <v>157155</v>
      </c>
      <c r="BC2500" s="108">
        <f t="shared" si="33489"/>
        <v>157155</v>
      </c>
      <c r="BD2500" s="108">
        <f t="shared" si="33489"/>
        <v>157155</v>
      </c>
      <c r="BE2500" s="108">
        <f t="shared" si="33489"/>
        <v>157155</v>
      </c>
      <c r="BF2500" s="108">
        <f t="shared" si="33489"/>
        <v>157155</v>
      </c>
      <c r="BG2500" s="108">
        <f t="shared" si="33489"/>
        <v>157155</v>
      </c>
      <c r="BH2500" s="108">
        <f t="shared" si="33489"/>
        <v>157155</v>
      </c>
      <c r="BI2500" s="108">
        <f t="shared" ref="BI2500:CF2500" si="33490">ROUNDUP($F2500/65,0)</f>
        <v>157156</v>
      </c>
      <c r="BJ2500" s="108">
        <f t="shared" si="33490"/>
        <v>157156</v>
      </c>
      <c r="BK2500" s="108">
        <f t="shared" si="33490"/>
        <v>157156</v>
      </c>
      <c r="BL2500" s="108">
        <f t="shared" si="33490"/>
        <v>157156</v>
      </c>
      <c r="BM2500" s="108">
        <f t="shared" si="33490"/>
        <v>157156</v>
      </c>
      <c r="BN2500" s="108">
        <f t="shared" si="33490"/>
        <v>157156</v>
      </c>
      <c r="BO2500" s="108">
        <f t="shared" si="33490"/>
        <v>157156</v>
      </c>
      <c r="BP2500" s="108">
        <f t="shared" si="33490"/>
        <v>157156</v>
      </c>
      <c r="BQ2500" s="108">
        <f t="shared" si="33490"/>
        <v>157156</v>
      </c>
      <c r="BR2500" s="108">
        <f t="shared" si="33490"/>
        <v>157156</v>
      </c>
      <c r="BS2500" s="108">
        <f t="shared" si="33490"/>
        <v>157156</v>
      </c>
      <c r="BT2500" s="108">
        <f t="shared" si="33490"/>
        <v>157156</v>
      </c>
      <c r="BU2500" s="108">
        <f t="shared" si="33490"/>
        <v>157156</v>
      </c>
      <c r="BV2500" s="108">
        <f t="shared" si="33490"/>
        <v>157156</v>
      </c>
      <c r="BW2500" s="108">
        <f t="shared" si="33490"/>
        <v>157156</v>
      </c>
      <c r="BX2500" s="108">
        <f t="shared" si="33490"/>
        <v>157156</v>
      </c>
      <c r="BY2500" s="108">
        <f t="shared" si="33490"/>
        <v>157156</v>
      </c>
      <c r="BZ2500" s="108">
        <f t="shared" si="33490"/>
        <v>157156</v>
      </c>
      <c r="CA2500" s="108">
        <f t="shared" si="33490"/>
        <v>157156</v>
      </c>
      <c r="CB2500" s="108">
        <f t="shared" si="33490"/>
        <v>157156</v>
      </c>
      <c r="CC2500" s="108">
        <f t="shared" si="33490"/>
        <v>157156</v>
      </c>
      <c r="CD2500" s="108">
        <f t="shared" si="33490"/>
        <v>157156</v>
      </c>
      <c r="CE2500" s="108">
        <f t="shared" si="33490"/>
        <v>157156</v>
      </c>
      <c r="CF2500" s="108">
        <f t="shared" si="33490"/>
        <v>157156</v>
      </c>
      <c r="CG2500" s="108">
        <f>ROUNDUP($F2500/65,0)</f>
        <v>157156</v>
      </c>
      <c r="CH2500" s="109">
        <f>IF(C2500="","",F2500-SUM(G2500:CG2500))</f>
        <v>0</v>
      </c>
      <c r="CI2500" s="107">
        <f>IF(C2500="","",SUM(G2500:CG2500))</f>
        <v>10215100</v>
      </c>
      <c r="CJ2500" s="67" t="b">
        <f>IF(C2500="","",F2500=CI2500)</f>
        <v>1</v>
      </c>
    </row>
    <row r="2501" spans="1:89" s="5" customFormat="1" x14ac:dyDescent="0.3">
      <c r="A2501" s="172"/>
      <c r="B2501" s="156"/>
      <c r="C2501" s="169"/>
      <c r="D2501" s="159"/>
      <c r="E2501" s="162"/>
      <c r="F2501" s="165"/>
      <c r="G2501" s="110"/>
      <c r="H2501" s="110"/>
      <c r="I2501" s="110"/>
      <c r="J2501" s="110"/>
      <c r="K2501" s="110"/>
      <c r="L2501" s="110"/>
      <c r="M2501" s="110"/>
      <c r="N2501" s="110"/>
      <c r="O2501" s="110"/>
      <c r="P2501" s="110"/>
      <c r="Q2501" s="110"/>
      <c r="R2501" s="110"/>
      <c r="S2501" s="110"/>
      <c r="T2501" s="110"/>
      <c r="U2501" s="110">
        <f t="shared" ref="U2501:CB2501" si="33491">ROUND(U2500/$E2500,2)</f>
        <v>0.77</v>
      </c>
      <c r="V2501" s="110">
        <f t="shared" si="33491"/>
        <v>0.77</v>
      </c>
      <c r="W2501" s="110">
        <f t="shared" si="33491"/>
        <v>0.77</v>
      </c>
      <c r="X2501" s="110">
        <f t="shared" si="33491"/>
        <v>0.77</v>
      </c>
      <c r="Y2501" s="110">
        <f t="shared" si="33491"/>
        <v>0.77</v>
      </c>
      <c r="Z2501" s="110">
        <f t="shared" si="33491"/>
        <v>0.77</v>
      </c>
      <c r="AA2501" s="110">
        <f t="shared" si="33491"/>
        <v>0.77</v>
      </c>
      <c r="AB2501" s="110">
        <f t="shared" si="33491"/>
        <v>0.77</v>
      </c>
      <c r="AC2501" s="110">
        <f t="shared" si="33491"/>
        <v>0.77</v>
      </c>
      <c r="AD2501" s="110">
        <f t="shared" si="33491"/>
        <v>0.77</v>
      </c>
      <c r="AE2501" s="110">
        <f t="shared" si="33491"/>
        <v>0.77</v>
      </c>
      <c r="AF2501" s="110">
        <f t="shared" si="33491"/>
        <v>0.77</v>
      </c>
      <c r="AG2501" s="110">
        <f t="shared" si="33491"/>
        <v>0.77</v>
      </c>
      <c r="AH2501" s="110">
        <f t="shared" si="33491"/>
        <v>0.77</v>
      </c>
      <c r="AI2501" s="110">
        <f t="shared" si="33491"/>
        <v>0.77</v>
      </c>
      <c r="AJ2501" s="110">
        <f t="shared" si="33491"/>
        <v>0.77</v>
      </c>
      <c r="AK2501" s="110">
        <f t="shared" si="33491"/>
        <v>0.77</v>
      </c>
      <c r="AL2501" s="110">
        <f t="shared" si="33491"/>
        <v>0.77</v>
      </c>
      <c r="AM2501" s="110">
        <f t="shared" si="33491"/>
        <v>0.77</v>
      </c>
      <c r="AN2501" s="110">
        <f t="shared" si="33491"/>
        <v>0.77</v>
      </c>
      <c r="AO2501" s="110">
        <f t="shared" si="33491"/>
        <v>0.77</v>
      </c>
      <c r="AP2501" s="110">
        <f t="shared" si="33491"/>
        <v>0.77</v>
      </c>
      <c r="AQ2501" s="110">
        <f t="shared" si="33491"/>
        <v>0.77</v>
      </c>
      <c r="AR2501" s="110">
        <f t="shared" si="33491"/>
        <v>0.77</v>
      </c>
      <c r="AS2501" s="110">
        <f t="shared" si="33491"/>
        <v>0.77</v>
      </c>
      <c r="AT2501" s="110">
        <f t="shared" si="33491"/>
        <v>0.77</v>
      </c>
      <c r="AU2501" s="110">
        <f t="shared" si="33491"/>
        <v>0.77</v>
      </c>
      <c r="AV2501" s="110">
        <f t="shared" si="33491"/>
        <v>0.77</v>
      </c>
      <c r="AW2501" s="110">
        <f t="shared" si="33491"/>
        <v>0.77</v>
      </c>
      <c r="AX2501" s="110">
        <f t="shared" si="33491"/>
        <v>0.77</v>
      </c>
      <c r="AY2501" s="110">
        <f t="shared" si="33491"/>
        <v>0.77</v>
      </c>
      <c r="AZ2501" s="110">
        <f t="shared" si="33491"/>
        <v>0.77</v>
      </c>
      <c r="BA2501" s="110">
        <f t="shared" si="33491"/>
        <v>0.77</v>
      </c>
      <c r="BB2501" s="110">
        <f t="shared" si="33491"/>
        <v>0.77</v>
      </c>
      <c r="BC2501" s="110">
        <f t="shared" si="33491"/>
        <v>0.77</v>
      </c>
      <c r="BD2501" s="110">
        <f t="shared" si="33491"/>
        <v>0.77</v>
      </c>
      <c r="BE2501" s="110">
        <f t="shared" si="33491"/>
        <v>0.77</v>
      </c>
      <c r="BF2501" s="110">
        <f t="shared" si="33491"/>
        <v>0.77</v>
      </c>
      <c r="BG2501" s="110">
        <f t="shared" si="33491"/>
        <v>0.77</v>
      </c>
      <c r="BH2501" s="110">
        <f t="shared" si="33491"/>
        <v>0.77</v>
      </c>
      <c r="BI2501" s="110">
        <f t="shared" si="33491"/>
        <v>0.77</v>
      </c>
      <c r="BJ2501" s="110">
        <f t="shared" si="33491"/>
        <v>0.77</v>
      </c>
      <c r="BK2501" s="110">
        <f t="shared" si="33491"/>
        <v>0.77</v>
      </c>
      <c r="BL2501" s="110">
        <f t="shared" si="33491"/>
        <v>0.77</v>
      </c>
      <c r="BM2501" s="110">
        <f t="shared" si="33491"/>
        <v>0.77</v>
      </c>
      <c r="BN2501" s="110">
        <f t="shared" si="33491"/>
        <v>0.77</v>
      </c>
      <c r="BO2501" s="110">
        <f t="shared" si="33491"/>
        <v>0.77</v>
      </c>
      <c r="BP2501" s="110">
        <f t="shared" si="33491"/>
        <v>0.77</v>
      </c>
      <c r="BQ2501" s="110">
        <f t="shared" si="33491"/>
        <v>0.77</v>
      </c>
      <c r="BR2501" s="110">
        <f t="shared" si="33491"/>
        <v>0.77</v>
      </c>
      <c r="BS2501" s="110">
        <f t="shared" si="33491"/>
        <v>0.77</v>
      </c>
      <c r="BT2501" s="110">
        <f t="shared" si="33491"/>
        <v>0.77</v>
      </c>
      <c r="BU2501" s="110">
        <f t="shared" si="33491"/>
        <v>0.77</v>
      </c>
      <c r="BV2501" s="110">
        <f t="shared" si="33491"/>
        <v>0.77</v>
      </c>
      <c r="BW2501" s="110">
        <f t="shared" si="33491"/>
        <v>0.77</v>
      </c>
      <c r="BX2501" s="110">
        <f t="shared" si="33491"/>
        <v>0.77</v>
      </c>
      <c r="BY2501" s="110">
        <f t="shared" si="33491"/>
        <v>0.77</v>
      </c>
      <c r="BZ2501" s="110">
        <f t="shared" si="33491"/>
        <v>0.77</v>
      </c>
      <c r="CA2501" s="110">
        <f t="shared" si="33491"/>
        <v>0.77</v>
      </c>
      <c r="CB2501" s="110">
        <f t="shared" si="33491"/>
        <v>0.77</v>
      </c>
      <c r="CC2501" s="110">
        <f t="shared" ref="CC2501:CF2501" si="33492">ROUNDDOWN(CC2500/$E2500,2)</f>
        <v>0.76</v>
      </c>
      <c r="CD2501" s="110">
        <f t="shared" si="33492"/>
        <v>0.76</v>
      </c>
      <c r="CE2501" s="110">
        <f t="shared" si="33492"/>
        <v>0.76</v>
      </c>
      <c r="CF2501" s="110">
        <f t="shared" si="33492"/>
        <v>0.76</v>
      </c>
      <c r="CG2501" s="110">
        <f>ROUNDDOWN(CG2500/$E2500,2)</f>
        <v>0.76</v>
      </c>
      <c r="CH2501" s="111">
        <f>IF(C2500="","",D2500-SUM(G2501:CG2501))</f>
        <v>-3.5527136788005009E-14</v>
      </c>
      <c r="CI2501" s="112">
        <f>IF(C2500="","",SUM(G2501:CG2501))</f>
        <v>50.000000000000036</v>
      </c>
      <c r="CJ2501" s="67" t="b">
        <f>IF(C2500="","",D2500=CI2501)</f>
        <v>1</v>
      </c>
    </row>
    <row r="2502" spans="1:89" s="5" customFormat="1" x14ac:dyDescent="0.3">
      <c r="A2502" s="173"/>
      <c r="B2502" s="157"/>
      <c r="C2502" s="170"/>
      <c r="D2502" s="160"/>
      <c r="E2502" s="163"/>
      <c r="F2502" s="166"/>
      <c r="G2502" s="113"/>
      <c r="H2502" s="113"/>
      <c r="I2502" s="113"/>
      <c r="J2502" s="113"/>
      <c r="K2502" s="113"/>
      <c r="L2502" s="113"/>
      <c r="M2502" s="113"/>
      <c r="N2502" s="113"/>
      <c r="O2502" s="113"/>
      <c r="P2502" s="113"/>
      <c r="Q2502" s="113"/>
      <c r="R2502" s="113"/>
      <c r="S2502" s="113"/>
      <c r="T2502" s="113"/>
      <c r="U2502" s="113">
        <f t="shared" ref="U2502:CF2502" si="33493">U2500/$F2500</f>
        <v>1.5384577732963945E-2</v>
      </c>
      <c r="V2502" s="113">
        <f t="shared" si="33493"/>
        <v>1.5384577732963945E-2</v>
      </c>
      <c r="W2502" s="113">
        <f t="shared" si="33493"/>
        <v>1.5384577732963945E-2</v>
      </c>
      <c r="X2502" s="113">
        <f t="shared" si="33493"/>
        <v>1.5384577732963945E-2</v>
      </c>
      <c r="Y2502" s="113">
        <f t="shared" si="33493"/>
        <v>1.5384577732963945E-2</v>
      </c>
      <c r="Z2502" s="113">
        <f t="shared" si="33493"/>
        <v>1.5384577732963945E-2</v>
      </c>
      <c r="AA2502" s="113">
        <f t="shared" si="33493"/>
        <v>1.5384577732963945E-2</v>
      </c>
      <c r="AB2502" s="113">
        <f t="shared" si="33493"/>
        <v>1.5384577732963945E-2</v>
      </c>
      <c r="AC2502" s="113">
        <f t="shared" si="33493"/>
        <v>1.5384577732963945E-2</v>
      </c>
      <c r="AD2502" s="113">
        <f t="shared" si="33493"/>
        <v>1.5384577732963945E-2</v>
      </c>
      <c r="AE2502" s="113">
        <f t="shared" si="33493"/>
        <v>1.5384577732963945E-2</v>
      </c>
      <c r="AF2502" s="113">
        <f t="shared" si="33493"/>
        <v>1.5384577732963945E-2</v>
      </c>
      <c r="AG2502" s="113">
        <f t="shared" si="33493"/>
        <v>1.5384577732963945E-2</v>
      </c>
      <c r="AH2502" s="113">
        <f t="shared" si="33493"/>
        <v>1.5384577732963945E-2</v>
      </c>
      <c r="AI2502" s="113">
        <f t="shared" si="33493"/>
        <v>1.5384577732963945E-2</v>
      </c>
      <c r="AJ2502" s="113">
        <f t="shared" si="33493"/>
        <v>1.5384577732963945E-2</v>
      </c>
      <c r="AK2502" s="113">
        <f t="shared" si="33493"/>
        <v>1.5384577732963945E-2</v>
      </c>
      <c r="AL2502" s="113">
        <f t="shared" si="33493"/>
        <v>1.5384577732963945E-2</v>
      </c>
      <c r="AM2502" s="113">
        <f t="shared" si="33493"/>
        <v>1.5384577732963945E-2</v>
      </c>
      <c r="AN2502" s="113">
        <f t="shared" si="33493"/>
        <v>1.5384577732963945E-2</v>
      </c>
      <c r="AO2502" s="113">
        <f t="shared" si="33493"/>
        <v>1.5384577732963945E-2</v>
      </c>
      <c r="AP2502" s="113">
        <f t="shared" si="33493"/>
        <v>1.5384577732963945E-2</v>
      </c>
      <c r="AQ2502" s="113">
        <f t="shared" si="33493"/>
        <v>1.5384577732963945E-2</v>
      </c>
      <c r="AR2502" s="113">
        <f t="shared" si="33493"/>
        <v>1.5384577732963945E-2</v>
      </c>
      <c r="AS2502" s="113">
        <f t="shared" si="33493"/>
        <v>1.5384577732963945E-2</v>
      </c>
      <c r="AT2502" s="113">
        <f t="shared" si="33493"/>
        <v>1.5384577732963945E-2</v>
      </c>
      <c r="AU2502" s="113">
        <f t="shared" si="33493"/>
        <v>1.5384577732963945E-2</v>
      </c>
      <c r="AV2502" s="113">
        <f t="shared" si="33493"/>
        <v>1.5384577732963945E-2</v>
      </c>
      <c r="AW2502" s="113">
        <f t="shared" si="33493"/>
        <v>1.5384577732963945E-2</v>
      </c>
      <c r="AX2502" s="113">
        <f t="shared" si="33493"/>
        <v>1.5384577732963945E-2</v>
      </c>
      <c r="AY2502" s="113">
        <f t="shared" si="33493"/>
        <v>1.5384577732963945E-2</v>
      </c>
      <c r="AZ2502" s="113">
        <f t="shared" si="33493"/>
        <v>1.5384577732963945E-2</v>
      </c>
      <c r="BA2502" s="113">
        <f t="shared" si="33493"/>
        <v>1.5384577732963945E-2</v>
      </c>
      <c r="BB2502" s="113">
        <f t="shared" si="33493"/>
        <v>1.5384577732963945E-2</v>
      </c>
      <c r="BC2502" s="113">
        <f t="shared" si="33493"/>
        <v>1.5384577732963945E-2</v>
      </c>
      <c r="BD2502" s="113">
        <f t="shared" si="33493"/>
        <v>1.5384577732963945E-2</v>
      </c>
      <c r="BE2502" s="113">
        <f t="shared" si="33493"/>
        <v>1.5384577732963945E-2</v>
      </c>
      <c r="BF2502" s="113">
        <f t="shared" si="33493"/>
        <v>1.5384577732963945E-2</v>
      </c>
      <c r="BG2502" s="113">
        <f t="shared" si="33493"/>
        <v>1.5384577732963945E-2</v>
      </c>
      <c r="BH2502" s="113">
        <f t="shared" si="33493"/>
        <v>1.5384577732963945E-2</v>
      </c>
      <c r="BI2502" s="113">
        <f t="shared" si="33493"/>
        <v>1.5384675627257687E-2</v>
      </c>
      <c r="BJ2502" s="113">
        <f t="shared" si="33493"/>
        <v>1.5384675627257687E-2</v>
      </c>
      <c r="BK2502" s="113">
        <f t="shared" si="33493"/>
        <v>1.5384675627257687E-2</v>
      </c>
      <c r="BL2502" s="113">
        <f t="shared" si="33493"/>
        <v>1.5384675627257687E-2</v>
      </c>
      <c r="BM2502" s="113">
        <f t="shared" si="33493"/>
        <v>1.5384675627257687E-2</v>
      </c>
      <c r="BN2502" s="113">
        <f t="shared" si="33493"/>
        <v>1.5384675627257687E-2</v>
      </c>
      <c r="BO2502" s="113">
        <f t="shared" si="33493"/>
        <v>1.5384675627257687E-2</v>
      </c>
      <c r="BP2502" s="113">
        <f t="shared" si="33493"/>
        <v>1.5384675627257687E-2</v>
      </c>
      <c r="BQ2502" s="113">
        <f t="shared" si="33493"/>
        <v>1.5384675627257687E-2</v>
      </c>
      <c r="BR2502" s="113">
        <f t="shared" si="33493"/>
        <v>1.5384675627257687E-2</v>
      </c>
      <c r="BS2502" s="113">
        <f t="shared" si="33493"/>
        <v>1.5384675627257687E-2</v>
      </c>
      <c r="BT2502" s="113">
        <f t="shared" si="33493"/>
        <v>1.5384675627257687E-2</v>
      </c>
      <c r="BU2502" s="113">
        <f t="shared" si="33493"/>
        <v>1.5384675627257687E-2</v>
      </c>
      <c r="BV2502" s="113">
        <f t="shared" si="33493"/>
        <v>1.5384675627257687E-2</v>
      </c>
      <c r="BW2502" s="113">
        <f t="shared" si="33493"/>
        <v>1.5384675627257687E-2</v>
      </c>
      <c r="BX2502" s="113">
        <f t="shared" si="33493"/>
        <v>1.5384675627257687E-2</v>
      </c>
      <c r="BY2502" s="113">
        <f t="shared" si="33493"/>
        <v>1.5384675627257687E-2</v>
      </c>
      <c r="BZ2502" s="113">
        <f t="shared" si="33493"/>
        <v>1.5384675627257687E-2</v>
      </c>
      <c r="CA2502" s="113">
        <f t="shared" si="33493"/>
        <v>1.5384675627257687E-2</v>
      </c>
      <c r="CB2502" s="113">
        <f t="shared" si="33493"/>
        <v>1.5384675627257687E-2</v>
      </c>
      <c r="CC2502" s="113">
        <f t="shared" si="33493"/>
        <v>1.5384675627257687E-2</v>
      </c>
      <c r="CD2502" s="113">
        <f t="shared" si="33493"/>
        <v>1.5384675627257687E-2</v>
      </c>
      <c r="CE2502" s="113">
        <f t="shared" si="33493"/>
        <v>1.5384675627257687E-2</v>
      </c>
      <c r="CF2502" s="113">
        <f t="shared" si="33493"/>
        <v>1.5384675627257687E-2</v>
      </c>
      <c r="CG2502" s="113">
        <f t="shared" ref="CG2502" si="33494">CG2500/$F2500</f>
        <v>1.5384675627257687E-2</v>
      </c>
      <c r="CH2502" s="114">
        <f>IF(C2500="","",100%-SUM(G2502:CG2502))</f>
        <v>9.9920072216264089E-16</v>
      </c>
      <c r="CI2502" s="115">
        <f>IF(C2500="","",SUM(G2502:CG2502))</f>
        <v>0.999999999999999</v>
      </c>
      <c r="CJ2502" s="67" t="b">
        <f>IF(C2500="","",SUM(G2502:CG2502)=CI2502)</f>
        <v>1</v>
      </c>
    </row>
    <row r="2503" spans="1:89" x14ac:dyDescent="0.3">
      <c r="A2503" s="31" t="s">
        <v>1774</v>
      </c>
      <c r="B2503" s="32" t="s">
        <v>1775</v>
      </c>
      <c r="C2503" s="33"/>
      <c r="D2503" s="33"/>
      <c r="E2503" s="37" t="s">
        <v>8</v>
      </c>
      <c r="F2503" s="84">
        <f>SUM(F2504:F2512)</f>
        <v>56760000</v>
      </c>
      <c r="G2503" s="6">
        <f t="shared" ref="G2503:BR2503" si="33495">SUM(G2504+G2507+G2510)</f>
        <v>0</v>
      </c>
      <c r="H2503" s="6">
        <f t="shared" si="33495"/>
        <v>0</v>
      </c>
      <c r="I2503" s="6">
        <f t="shared" si="33495"/>
        <v>0</v>
      </c>
      <c r="J2503" s="6">
        <f t="shared" si="33495"/>
        <v>0</v>
      </c>
      <c r="K2503" s="6">
        <f t="shared" si="33495"/>
        <v>0</v>
      </c>
      <c r="L2503" s="6">
        <f t="shared" si="33495"/>
        <v>0</v>
      </c>
      <c r="M2503" s="6">
        <f t="shared" si="33495"/>
        <v>0</v>
      </c>
      <c r="N2503" s="6">
        <f t="shared" si="33495"/>
        <v>0</v>
      </c>
      <c r="O2503" s="6">
        <f t="shared" si="33495"/>
        <v>0</v>
      </c>
      <c r="P2503" s="6">
        <f t="shared" si="33495"/>
        <v>0</v>
      </c>
      <c r="Q2503" s="6">
        <f t="shared" si="33495"/>
        <v>0</v>
      </c>
      <c r="R2503" s="6">
        <f t="shared" si="33495"/>
        <v>0</v>
      </c>
      <c r="S2503" s="6">
        <f t="shared" si="33495"/>
        <v>0</v>
      </c>
      <c r="T2503" s="6">
        <f t="shared" si="33495"/>
        <v>0</v>
      </c>
      <c r="U2503" s="6">
        <f t="shared" si="33495"/>
        <v>873231</v>
      </c>
      <c r="V2503" s="6">
        <f t="shared" si="33495"/>
        <v>873231</v>
      </c>
      <c r="W2503" s="6">
        <f t="shared" si="33495"/>
        <v>873231</v>
      </c>
      <c r="X2503" s="6">
        <f t="shared" si="33495"/>
        <v>873231</v>
      </c>
      <c r="Y2503" s="6">
        <f t="shared" si="33495"/>
        <v>873231</v>
      </c>
      <c r="Z2503" s="6">
        <f t="shared" si="33495"/>
        <v>873231</v>
      </c>
      <c r="AA2503" s="6">
        <f t="shared" si="33495"/>
        <v>873231</v>
      </c>
      <c r="AB2503" s="6">
        <f t="shared" si="33495"/>
        <v>873231</v>
      </c>
      <c r="AC2503" s="6">
        <f t="shared" si="33495"/>
        <v>873231</v>
      </c>
      <c r="AD2503" s="6">
        <f t="shared" si="33495"/>
        <v>873231</v>
      </c>
      <c r="AE2503" s="6">
        <f t="shared" si="33495"/>
        <v>873231</v>
      </c>
      <c r="AF2503" s="6">
        <f t="shared" si="33495"/>
        <v>873231</v>
      </c>
      <c r="AG2503" s="6">
        <f t="shared" si="33495"/>
        <v>873231</v>
      </c>
      <c r="AH2503" s="6">
        <f t="shared" si="33495"/>
        <v>873231</v>
      </c>
      <c r="AI2503" s="6">
        <f t="shared" si="33495"/>
        <v>873231</v>
      </c>
      <c r="AJ2503" s="6">
        <f t="shared" si="33495"/>
        <v>873231</v>
      </c>
      <c r="AK2503" s="6">
        <f t="shared" si="33495"/>
        <v>873231</v>
      </c>
      <c r="AL2503" s="6">
        <f t="shared" si="33495"/>
        <v>873231</v>
      </c>
      <c r="AM2503" s="6">
        <f t="shared" si="33495"/>
        <v>873231</v>
      </c>
      <c r="AN2503" s="6">
        <f t="shared" si="33495"/>
        <v>873231</v>
      </c>
      <c r="AO2503" s="6">
        <f t="shared" si="33495"/>
        <v>873231</v>
      </c>
      <c r="AP2503" s="6">
        <f t="shared" si="33495"/>
        <v>873231</v>
      </c>
      <c r="AQ2503" s="6">
        <f t="shared" si="33495"/>
        <v>873231</v>
      </c>
      <c r="AR2503" s="6">
        <f t="shared" si="33495"/>
        <v>873231</v>
      </c>
      <c r="AS2503" s="6">
        <f t="shared" si="33495"/>
        <v>873231</v>
      </c>
      <c r="AT2503" s="6">
        <f t="shared" si="33495"/>
        <v>873231</v>
      </c>
      <c r="AU2503" s="6">
        <f t="shared" si="33495"/>
        <v>873231</v>
      </c>
      <c r="AV2503" s="6">
        <f t="shared" si="33495"/>
        <v>873231</v>
      </c>
      <c r="AW2503" s="6">
        <f t="shared" si="33495"/>
        <v>873231</v>
      </c>
      <c r="AX2503" s="6">
        <f t="shared" si="33495"/>
        <v>873231</v>
      </c>
      <c r="AY2503" s="6">
        <f t="shared" si="33495"/>
        <v>873231</v>
      </c>
      <c r="AZ2503" s="6">
        <f t="shared" si="33495"/>
        <v>873231</v>
      </c>
      <c r="BA2503" s="6">
        <f t="shared" si="33495"/>
        <v>873231</v>
      </c>
      <c r="BB2503" s="6">
        <f t="shared" si="33495"/>
        <v>873231</v>
      </c>
      <c r="BC2503" s="6">
        <f t="shared" si="33495"/>
        <v>873231</v>
      </c>
      <c r="BD2503" s="6">
        <f t="shared" si="33495"/>
        <v>873230</v>
      </c>
      <c r="BE2503" s="6">
        <f t="shared" si="33495"/>
        <v>873230</v>
      </c>
      <c r="BF2503" s="6">
        <f t="shared" si="33495"/>
        <v>873230</v>
      </c>
      <c r="BG2503" s="6">
        <f t="shared" si="33495"/>
        <v>873230</v>
      </c>
      <c r="BH2503" s="6">
        <f t="shared" si="33495"/>
        <v>873230</v>
      </c>
      <c r="BI2503" s="6">
        <f t="shared" si="33495"/>
        <v>873230</v>
      </c>
      <c r="BJ2503" s="6">
        <f t="shared" si="33495"/>
        <v>873230</v>
      </c>
      <c r="BK2503" s="6">
        <f t="shared" si="33495"/>
        <v>873230</v>
      </c>
      <c r="BL2503" s="6">
        <f t="shared" si="33495"/>
        <v>873230</v>
      </c>
      <c r="BM2503" s="6">
        <f t="shared" si="33495"/>
        <v>873230</v>
      </c>
      <c r="BN2503" s="6">
        <f t="shared" si="33495"/>
        <v>873230</v>
      </c>
      <c r="BO2503" s="6">
        <f t="shared" si="33495"/>
        <v>873230</v>
      </c>
      <c r="BP2503" s="6">
        <f t="shared" si="33495"/>
        <v>873230</v>
      </c>
      <c r="BQ2503" s="6">
        <f t="shared" si="33495"/>
        <v>873230</v>
      </c>
      <c r="BR2503" s="6">
        <f t="shared" si="33495"/>
        <v>873230</v>
      </c>
      <c r="BS2503" s="6">
        <f t="shared" ref="BS2503:CG2503" si="33496">SUM(BS2504+BS2507+BS2510)</f>
        <v>873230</v>
      </c>
      <c r="BT2503" s="6">
        <f t="shared" si="33496"/>
        <v>873230</v>
      </c>
      <c r="BU2503" s="6">
        <f t="shared" si="33496"/>
        <v>873230</v>
      </c>
      <c r="BV2503" s="6">
        <f t="shared" si="33496"/>
        <v>873230</v>
      </c>
      <c r="BW2503" s="6">
        <f t="shared" si="33496"/>
        <v>873230</v>
      </c>
      <c r="BX2503" s="6">
        <f t="shared" si="33496"/>
        <v>873231</v>
      </c>
      <c r="BY2503" s="6">
        <f t="shared" si="33496"/>
        <v>873231</v>
      </c>
      <c r="BZ2503" s="6">
        <f t="shared" si="33496"/>
        <v>873231</v>
      </c>
      <c r="CA2503" s="6">
        <f t="shared" si="33496"/>
        <v>873231</v>
      </c>
      <c r="CB2503" s="6">
        <f t="shared" si="33496"/>
        <v>873231</v>
      </c>
      <c r="CC2503" s="6">
        <f t="shared" si="33496"/>
        <v>873232</v>
      </c>
      <c r="CD2503" s="6">
        <f t="shared" si="33496"/>
        <v>873232</v>
      </c>
      <c r="CE2503" s="6">
        <f t="shared" si="33496"/>
        <v>873232</v>
      </c>
      <c r="CF2503" s="6">
        <f t="shared" si="33496"/>
        <v>873232</v>
      </c>
      <c r="CG2503" s="6">
        <f t="shared" si="33496"/>
        <v>873232</v>
      </c>
      <c r="CH2503" s="107">
        <f>F2503-SUM(G2503:CG2503)</f>
        <v>0</v>
      </c>
      <c r="CI2503" s="107" t="str">
        <f>IF(C2503="","",SUM(G2503:CG2503))</f>
        <v/>
      </c>
      <c r="CJ2503" s="67" t="str">
        <f>IF(C2503="","",F2503=CI2503)</f>
        <v/>
      </c>
    </row>
    <row r="2504" spans="1:89" s="5" customFormat="1" ht="15" customHeight="1" x14ac:dyDescent="0.3">
      <c r="A2504" s="171" t="s">
        <v>1776</v>
      </c>
      <c r="B2504" s="155" t="s">
        <v>1777</v>
      </c>
      <c r="C2504" s="168" t="s">
        <v>163</v>
      </c>
      <c r="D2504" s="158">
        <v>1</v>
      </c>
      <c r="E2504" s="161">
        <v>3500000</v>
      </c>
      <c r="F2504" s="164">
        <f t="shared" ref="F2504:F2507" si="33497">ROUND(E2504*D2504,0)</f>
        <v>3500000</v>
      </c>
      <c r="G2504" s="108"/>
      <c r="H2504" s="108"/>
      <c r="I2504" s="108"/>
      <c r="J2504" s="108"/>
      <c r="K2504" s="108"/>
      <c r="L2504" s="108"/>
      <c r="M2504" s="108"/>
      <c r="N2504" s="108"/>
      <c r="O2504" s="108"/>
      <c r="P2504" s="108"/>
      <c r="Q2504" s="108"/>
      <c r="R2504" s="108"/>
      <c r="S2504" s="108"/>
      <c r="T2504" s="108"/>
      <c r="U2504" s="108">
        <f t="shared" ref="U2504:AJ2504" si="33498">ROUND($F2504/65,0)</f>
        <v>53846</v>
      </c>
      <c r="V2504" s="108">
        <f t="shared" si="33498"/>
        <v>53846</v>
      </c>
      <c r="W2504" s="108">
        <f t="shared" si="33498"/>
        <v>53846</v>
      </c>
      <c r="X2504" s="108">
        <f t="shared" si="33498"/>
        <v>53846</v>
      </c>
      <c r="Y2504" s="108">
        <f t="shared" si="33498"/>
        <v>53846</v>
      </c>
      <c r="Z2504" s="108">
        <f t="shared" si="33498"/>
        <v>53846</v>
      </c>
      <c r="AA2504" s="108">
        <f t="shared" si="33498"/>
        <v>53846</v>
      </c>
      <c r="AB2504" s="108">
        <f t="shared" si="33498"/>
        <v>53846</v>
      </c>
      <c r="AC2504" s="108">
        <f t="shared" si="33498"/>
        <v>53846</v>
      </c>
      <c r="AD2504" s="108">
        <f t="shared" si="33498"/>
        <v>53846</v>
      </c>
      <c r="AE2504" s="108">
        <f t="shared" si="33498"/>
        <v>53846</v>
      </c>
      <c r="AF2504" s="108">
        <f t="shared" si="33498"/>
        <v>53846</v>
      </c>
      <c r="AG2504" s="108">
        <f t="shared" si="33498"/>
        <v>53846</v>
      </c>
      <c r="AH2504" s="108">
        <f t="shared" si="33498"/>
        <v>53846</v>
      </c>
      <c r="AI2504" s="108">
        <f t="shared" si="33498"/>
        <v>53846</v>
      </c>
      <c r="AJ2504" s="108">
        <f t="shared" si="33498"/>
        <v>53846</v>
      </c>
      <c r="AK2504" s="108">
        <f t="shared" ref="AK2504:AZ2504" si="33499">ROUND($F2504/65,0)</f>
        <v>53846</v>
      </c>
      <c r="AL2504" s="108">
        <f t="shared" si="33499"/>
        <v>53846</v>
      </c>
      <c r="AM2504" s="108">
        <f t="shared" si="33499"/>
        <v>53846</v>
      </c>
      <c r="AN2504" s="108">
        <f t="shared" si="33499"/>
        <v>53846</v>
      </c>
      <c r="AO2504" s="108">
        <f t="shared" si="33499"/>
        <v>53846</v>
      </c>
      <c r="AP2504" s="108">
        <f t="shared" si="33499"/>
        <v>53846</v>
      </c>
      <c r="AQ2504" s="108">
        <f t="shared" si="33499"/>
        <v>53846</v>
      </c>
      <c r="AR2504" s="108">
        <f t="shared" si="33499"/>
        <v>53846</v>
      </c>
      <c r="AS2504" s="108">
        <f t="shared" si="33499"/>
        <v>53846</v>
      </c>
      <c r="AT2504" s="108">
        <f t="shared" si="33499"/>
        <v>53846</v>
      </c>
      <c r="AU2504" s="108">
        <f t="shared" si="33499"/>
        <v>53846</v>
      </c>
      <c r="AV2504" s="108">
        <f t="shared" si="33499"/>
        <v>53846</v>
      </c>
      <c r="AW2504" s="108">
        <f t="shared" si="33499"/>
        <v>53846</v>
      </c>
      <c r="AX2504" s="108">
        <f t="shared" si="33499"/>
        <v>53846</v>
      </c>
      <c r="AY2504" s="108">
        <f t="shared" si="33499"/>
        <v>53846</v>
      </c>
      <c r="AZ2504" s="108">
        <f t="shared" si="33499"/>
        <v>53846</v>
      </c>
      <c r="BA2504" s="108">
        <f t="shared" ref="BA2504:BP2504" si="33500">ROUND($F2504/65,0)</f>
        <v>53846</v>
      </c>
      <c r="BB2504" s="108">
        <f t="shared" si="33500"/>
        <v>53846</v>
      </c>
      <c r="BC2504" s="108">
        <f t="shared" si="33500"/>
        <v>53846</v>
      </c>
      <c r="BD2504" s="108">
        <f t="shared" si="33500"/>
        <v>53846</v>
      </c>
      <c r="BE2504" s="108">
        <f t="shared" si="33500"/>
        <v>53846</v>
      </c>
      <c r="BF2504" s="108">
        <f t="shared" si="33500"/>
        <v>53846</v>
      </c>
      <c r="BG2504" s="108">
        <f t="shared" si="33500"/>
        <v>53846</v>
      </c>
      <c r="BH2504" s="108">
        <f t="shared" si="33500"/>
        <v>53846</v>
      </c>
      <c r="BI2504" s="108">
        <f t="shared" si="33500"/>
        <v>53846</v>
      </c>
      <c r="BJ2504" s="108">
        <f t="shared" si="33500"/>
        <v>53846</v>
      </c>
      <c r="BK2504" s="108">
        <f t="shared" si="33500"/>
        <v>53846</v>
      </c>
      <c r="BL2504" s="108">
        <f t="shared" si="33500"/>
        <v>53846</v>
      </c>
      <c r="BM2504" s="108">
        <f t="shared" si="33500"/>
        <v>53846</v>
      </c>
      <c r="BN2504" s="108">
        <f t="shared" si="33500"/>
        <v>53846</v>
      </c>
      <c r="BO2504" s="108">
        <f t="shared" si="33500"/>
        <v>53846</v>
      </c>
      <c r="BP2504" s="108">
        <f t="shared" si="33500"/>
        <v>53846</v>
      </c>
      <c r="BQ2504" s="108">
        <f t="shared" ref="BQ2504:BW2504" si="33501">ROUND($F2504/65,0)</f>
        <v>53846</v>
      </c>
      <c r="BR2504" s="108">
        <f t="shared" si="33501"/>
        <v>53846</v>
      </c>
      <c r="BS2504" s="108">
        <f t="shared" si="33501"/>
        <v>53846</v>
      </c>
      <c r="BT2504" s="108">
        <f t="shared" si="33501"/>
        <v>53846</v>
      </c>
      <c r="BU2504" s="108">
        <f t="shared" si="33501"/>
        <v>53846</v>
      </c>
      <c r="BV2504" s="108">
        <f t="shared" si="33501"/>
        <v>53846</v>
      </c>
      <c r="BW2504" s="108">
        <f t="shared" si="33501"/>
        <v>53846</v>
      </c>
      <c r="BX2504" s="108">
        <f t="shared" ref="BX2504:CF2504" si="33502">ROUNDUP($F2504/65,0)</f>
        <v>53847</v>
      </c>
      <c r="BY2504" s="108">
        <f t="shared" si="33502"/>
        <v>53847</v>
      </c>
      <c r="BZ2504" s="108">
        <f t="shared" si="33502"/>
        <v>53847</v>
      </c>
      <c r="CA2504" s="108">
        <f t="shared" si="33502"/>
        <v>53847</v>
      </c>
      <c r="CB2504" s="108">
        <f t="shared" si="33502"/>
        <v>53847</v>
      </c>
      <c r="CC2504" s="108">
        <f t="shared" si="33502"/>
        <v>53847</v>
      </c>
      <c r="CD2504" s="108">
        <f t="shared" si="33502"/>
        <v>53847</v>
      </c>
      <c r="CE2504" s="108">
        <f t="shared" si="33502"/>
        <v>53847</v>
      </c>
      <c r="CF2504" s="108">
        <f t="shared" si="33502"/>
        <v>53847</v>
      </c>
      <c r="CG2504" s="108">
        <f>ROUNDUP($F2504/65,0)</f>
        <v>53847</v>
      </c>
      <c r="CH2504" s="109">
        <f>IF(C2504="","",F2504-SUM(G2504:CG2504))</f>
        <v>0</v>
      </c>
      <c r="CI2504" s="107">
        <f>IF(C2504="","",SUM(G2504:CG2504))</f>
        <v>3500000</v>
      </c>
      <c r="CJ2504" s="67" t="b">
        <f>IF(C2504="","",F2504=CI2504)</f>
        <v>1</v>
      </c>
    </row>
    <row r="2505" spans="1:89" s="5" customFormat="1" x14ac:dyDescent="0.3">
      <c r="A2505" s="172"/>
      <c r="B2505" s="156"/>
      <c r="C2505" s="169"/>
      <c r="D2505" s="159"/>
      <c r="E2505" s="162"/>
      <c r="F2505" s="165"/>
      <c r="G2505" s="110"/>
      <c r="H2505" s="110"/>
      <c r="I2505" s="110"/>
      <c r="J2505" s="110"/>
      <c r="K2505" s="110"/>
      <c r="L2505" s="110"/>
      <c r="M2505" s="110"/>
      <c r="N2505" s="110"/>
      <c r="O2505" s="110"/>
      <c r="P2505" s="110"/>
      <c r="Q2505" s="110"/>
      <c r="R2505" s="110"/>
      <c r="S2505" s="110"/>
      <c r="T2505" s="110"/>
      <c r="U2505" s="110">
        <f t="shared" ref="U2505:BC2505" si="33503">ROUND(U2504/$E2504,2)</f>
        <v>0.02</v>
      </c>
      <c r="V2505" s="110">
        <f t="shared" si="33503"/>
        <v>0.02</v>
      </c>
      <c r="W2505" s="110">
        <f t="shared" si="33503"/>
        <v>0.02</v>
      </c>
      <c r="X2505" s="110">
        <f t="shared" si="33503"/>
        <v>0.02</v>
      </c>
      <c r="Y2505" s="110">
        <f t="shared" si="33503"/>
        <v>0.02</v>
      </c>
      <c r="Z2505" s="110">
        <f t="shared" si="33503"/>
        <v>0.02</v>
      </c>
      <c r="AA2505" s="110">
        <f t="shared" si="33503"/>
        <v>0.02</v>
      </c>
      <c r="AB2505" s="110">
        <f t="shared" si="33503"/>
        <v>0.02</v>
      </c>
      <c r="AC2505" s="110">
        <f t="shared" si="33503"/>
        <v>0.02</v>
      </c>
      <c r="AD2505" s="110">
        <f t="shared" si="33503"/>
        <v>0.02</v>
      </c>
      <c r="AE2505" s="110">
        <f t="shared" si="33503"/>
        <v>0.02</v>
      </c>
      <c r="AF2505" s="110">
        <f t="shared" si="33503"/>
        <v>0.02</v>
      </c>
      <c r="AG2505" s="110">
        <f t="shared" si="33503"/>
        <v>0.02</v>
      </c>
      <c r="AH2505" s="110">
        <f t="shared" si="33503"/>
        <v>0.02</v>
      </c>
      <c r="AI2505" s="110">
        <f t="shared" si="33503"/>
        <v>0.02</v>
      </c>
      <c r="AJ2505" s="110">
        <f t="shared" si="33503"/>
        <v>0.02</v>
      </c>
      <c r="AK2505" s="110">
        <f t="shared" si="33503"/>
        <v>0.02</v>
      </c>
      <c r="AL2505" s="110">
        <f t="shared" si="33503"/>
        <v>0.02</v>
      </c>
      <c r="AM2505" s="110">
        <f t="shared" si="33503"/>
        <v>0.02</v>
      </c>
      <c r="AN2505" s="110">
        <f t="shared" si="33503"/>
        <v>0.02</v>
      </c>
      <c r="AO2505" s="110">
        <f t="shared" si="33503"/>
        <v>0.02</v>
      </c>
      <c r="AP2505" s="110">
        <f t="shared" si="33503"/>
        <v>0.02</v>
      </c>
      <c r="AQ2505" s="110">
        <f t="shared" si="33503"/>
        <v>0.02</v>
      </c>
      <c r="AR2505" s="110">
        <f t="shared" si="33503"/>
        <v>0.02</v>
      </c>
      <c r="AS2505" s="110">
        <f t="shared" si="33503"/>
        <v>0.02</v>
      </c>
      <c r="AT2505" s="110">
        <f t="shared" si="33503"/>
        <v>0.02</v>
      </c>
      <c r="AU2505" s="110">
        <f t="shared" si="33503"/>
        <v>0.02</v>
      </c>
      <c r="AV2505" s="110">
        <f t="shared" si="33503"/>
        <v>0.02</v>
      </c>
      <c r="AW2505" s="110">
        <f t="shared" si="33503"/>
        <v>0.02</v>
      </c>
      <c r="AX2505" s="110">
        <f t="shared" si="33503"/>
        <v>0.02</v>
      </c>
      <c r="AY2505" s="110">
        <f t="shared" si="33503"/>
        <v>0.02</v>
      </c>
      <c r="AZ2505" s="110">
        <f t="shared" si="33503"/>
        <v>0.02</v>
      </c>
      <c r="BA2505" s="110">
        <f t="shared" si="33503"/>
        <v>0.02</v>
      </c>
      <c r="BB2505" s="110">
        <f t="shared" si="33503"/>
        <v>0.02</v>
      </c>
      <c r="BC2505" s="110">
        <f t="shared" si="33503"/>
        <v>0.02</v>
      </c>
      <c r="BD2505" s="110">
        <f t="shared" ref="BD2505:CF2505" si="33504">ROUNDDOWN(BD2504/$E2504,2)</f>
        <v>0.01</v>
      </c>
      <c r="BE2505" s="110">
        <f t="shared" si="33504"/>
        <v>0.01</v>
      </c>
      <c r="BF2505" s="110">
        <f t="shared" si="33504"/>
        <v>0.01</v>
      </c>
      <c r="BG2505" s="110">
        <f t="shared" si="33504"/>
        <v>0.01</v>
      </c>
      <c r="BH2505" s="110">
        <f t="shared" si="33504"/>
        <v>0.01</v>
      </c>
      <c r="BI2505" s="110">
        <f t="shared" si="33504"/>
        <v>0.01</v>
      </c>
      <c r="BJ2505" s="110">
        <f t="shared" si="33504"/>
        <v>0.01</v>
      </c>
      <c r="BK2505" s="110">
        <f t="shared" si="33504"/>
        <v>0.01</v>
      </c>
      <c r="BL2505" s="110">
        <f t="shared" si="33504"/>
        <v>0.01</v>
      </c>
      <c r="BM2505" s="110">
        <f t="shared" si="33504"/>
        <v>0.01</v>
      </c>
      <c r="BN2505" s="110">
        <f t="shared" si="33504"/>
        <v>0.01</v>
      </c>
      <c r="BO2505" s="110">
        <f t="shared" si="33504"/>
        <v>0.01</v>
      </c>
      <c r="BP2505" s="110">
        <f t="shared" si="33504"/>
        <v>0.01</v>
      </c>
      <c r="BQ2505" s="110">
        <f t="shared" si="33504"/>
        <v>0.01</v>
      </c>
      <c r="BR2505" s="110">
        <f t="shared" si="33504"/>
        <v>0.01</v>
      </c>
      <c r="BS2505" s="110">
        <f t="shared" si="33504"/>
        <v>0.01</v>
      </c>
      <c r="BT2505" s="110">
        <f t="shared" si="33504"/>
        <v>0.01</v>
      </c>
      <c r="BU2505" s="110">
        <f t="shared" si="33504"/>
        <v>0.01</v>
      </c>
      <c r="BV2505" s="110">
        <f t="shared" si="33504"/>
        <v>0.01</v>
      </c>
      <c r="BW2505" s="110">
        <f t="shared" si="33504"/>
        <v>0.01</v>
      </c>
      <c r="BX2505" s="110">
        <f t="shared" si="33504"/>
        <v>0.01</v>
      </c>
      <c r="BY2505" s="110">
        <f t="shared" si="33504"/>
        <v>0.01</v>
      </c>
      <c r="BZ2505" s="110">
        <f t="shared" si="33504"/>
        <v>0.01</v>
      </c>
      <c r="CA2505" s="110">
        <f t="shared" si="33504"/>
        <v>0.01</v>
      </c>
      <c r="CB2505" s="110">
        <f t="shared" si="33504"/>
        <v>0.01</v>
      </c>
      <c r="CC2505" s="110">
        <f t="shared" si="33504"/>
        <v>0.01</v>
      </c>
      <c r="CD2505" s="110">
        <f t="shared" si="33504"/>
        <v>0.01</v>
      </c>
      <c r="CE2505" s="110">
        <f t="shared" si="33504"/>
        <v>0.01</v>
      </c>
      <c r="CF2505" s="110">
        <f t="shared" si="33504"/>
        <v>0.01</v>
      </c>
      <c r="CG2505" s="110">
        <f>ROUNDDOWN(CG2504/$E2504,2)</f>
        <v>0.01</v>
      </c>
      <c r="CH2505" s="111">
        <f>IF(C2504="","",D2504-SUM(G2505:CG2505))</f>
        <v>-4.4408920985006262E-16</v>
      </c>
      <c r="CI2505" s="112">
        <f>IF(C2504="","",SUM(G2505:CG2505))</f>
        <v>1.0000000000000004</v>
      </c>
      <c r="CJ2505" s="67" t="b">
        <f>IF(C2504="","",D2504=CI2505)</f>
        <v>1</v>
      </c>
    </row>
    <row r="2506" spans="1:89" s="5" customFormat="1" x14ac:dyDescent="0.3">
      <c r="A2506" s="173"/>
      <c r="B2506" s="157"/>
      <c r="C2506" s="170"/>
      <c r="D2506" s="160"/>
      <c r="E2506" s="163"/>
      <c r="F2506" s="166"/>
      <c r="G2506" s="113"/>
      <c r="H2506" s="113"/>
      <c r="I2506" s="113"/>
      <c r="J2506" s="113"/>
      <c r="K2506" s="113"/>
      <c r="L2506" s="113"/>
      <c r="M2506" s="113"/>
      <c r="N2506" s="113"/>
      <c r="O2506" s="113"/>
      <c r="P2506" s="113"/>
      <c r="Q2506" s="113"/>
      <c r="R2506" s="113"/>
      <c r="S2506" s="113"/>
      <c r="T2506" s="113"/>
      <c r="U2506" s="113">
        <f t="shared" ref="U2506:CF2506" si="33505">U2504/$F2504</f>
        <v>1.5384571428571428E-2</v>
      </c>
      <c r="V2506" s="113">
        <f t="shared" si="33505"/>
        <v>1.5384571428571428E-2</v>
      </c>
      <c r="W2506" s="113">
        <f t="shared" si="33505"/>
        <v>1.5384571428571428E-2</v>
      </c>
      <c r="X2506" s="113">
        <f t="shared" si="33505"/>
        <v>1.5384571428571428E-2</v>
      </c>
      <c r="Y2506" s="113">
        <f t="shared" si="33505"/>
        <v>1.5384571428571428E-2</v>
      </c>
      <c r="Z2506" s="113">
        <f t="shared" si="33505"/>
        <v>1.5384571428571428E-2</v>
      </c>
      <c r="AA2506" s="113">
        <f t="shared" si="33505"/>
        <v>1.5384571428571428E-2</v>
      </c>
      <c r="AB2506" s="113">
        <f t="shared" si="33505"/>
        <v>1.5384571428571428E-2</v>
      </c>
      <c r="AC2506" s="113">
        <f t="shared" si="33505"/>
        <v>1.5384571428571428E-2</v>
      </c>
      <c r="AD2506" s="113">
        <f t="shared" si="33505"/>
        <v>1.5384571428571428E-2</v>
      </c>
      <c r="AE2506" s="113">
        <f t="shared" si="33505"/>
        <v>1.5384571428571428E-2</v>
      </c>
      <c r="AF2506" s="113">
        <f t="shared" si="33505"/>
        <v>1.5384571428571428E-2</v>
      </c>
      <c r="AG2506" s="113">
        <f t="shared" si="33505"/>
        <v>1.5384571428571428E-2</v>
      </c>
      <c r="AH2506" s="113">
        <f t="shared" si="33505"/>
        <v>1.5384571428571428E-2</v>
      </c>
      <c r="AI2506" s="113">
        <f t="shared" si="33505"/>
        <v>1.5384571428571428E-2</v>
      </c>
      <c r="AJ2506" s="113">
        <f t="shared" si="33505"/>
        <v>1.5384571428571428E-2</v>
      </c>
      <c r="AK2506" s="113">
        <f t="shared" si="33505"/>
        <v>1.5384571428571428E-2</v>
      </c>
      <c r="AL2506" s="113">
        <f t="shared" si="33505"/>
        <v>1.5384571428571428E-2</v>
      </c>
      <c r="AM2506" s="113">
        <f t="shared" si="33505"/>
        <v>1.5384571428571428E-2</v>
      </c>
      <c r="AN2506" s="113">
        <f t="shared" si="33505"/>
        <v>1.5384571428571428E-2</v>
      </c>
      <c r="AO2506" s="113">
        <f t="shared" si="33505"/>
        <v>1.5384571428571428E-2</v>
      </c>
      <c r="AP2506" s="113">
        <f t="shared" si="33505"/>
        <v>1.5384571428571428E-2</v>
      </c>
      <c r="AQ2506" s="113">
        <f t="shared" si="33505"/>
        <v>1.5384571428571428E-2</v>
      </c>
      <c r="AR2506" s="113">
        <f t="shared" si="33505"/>
        <v>1.5384571428571428E-2</v>
      </c>
      <c r="AS2506" s="113">
        <f t="shared" si="33505"/>
        <v>1.5384571428571428E-2</v>
      </c>
      <c r="AT2506" s="113">
        <f t="shared" si="33505"/>
        <v>1.5384571428571428E-2</v>
      </c>
      <c r="AU2506" s="113">
        <f t="shared" si="33505"/>
        <v>1.5384571428571428E-2</v>
      </c>
      <c r="AV2506" s="113">
        <f t="shared" si="33505"/>
        <v>1.5384571428571428E-2</v>
      </c>
      <c r="AW2506" s="113">
        <f t="shared" si="33505"/>
        <v>1.5384571428571428E-2</v>
      </c>
      <c r="AX2506" s="113">
        <f t="shared" si="33505"/>
        <v>1.5384571428571428E-2</v>
      </c>
      <c r="AY2506" s="113">
        <f t="shared" si="33505"/>
        <v>1.5384571428571428E-2</v>
      </c>
      <c r="AZ2506" s="113">
        <f t="shared" si="33505"/>
        <v>1.5384571428571428E-2</v>
      </c>
      <c r="BA2506" s="113">
        <f t="shared" si="33505"/>
        <v>1.5384571428571428E-2</v>
      </c>
      <c r="BB2506" s="113">
        <f t="shared" si="33505"/>
        <v>1.5384571428571428E-2</v>
      </c>
      <c r="BC2506" s="113">
        <f t="shared" si="33505"/>
        <v>1.5384571428571428E-2</v>
      </c>
      <c r="BD2506" s="113">
        <f t="shared" si="33505"/>
        <v>1.5384571428571428E-2</v>
      </c>
      <c r="BE2506" s="113">
        <f t="shared" si="33505"/>
        <v>1.5384571428571428E-2</v>
      </c>
      <c r="BF2506" s="113">
        <f t="shared" si="33505"/>
        <v>1.5384571428571428E-2</v>
      </c>
      <c r="BG2506" s="113">
        <f t="shared" si="33505"/>
        <v>1.5384571428571428E-2</v>
      </c>
      <c r="BH2506" s="113">
        <f t="shared" si="33505"/>
        <v>1.5384571428571428E-2</v>
      </c>
      <c r="BI2506" s="113">
        <f t="shared" si="33505"/>
        <v>1.5384571428571428E-2</v>
      </c>
      <c r="BJ2506" s="113">
        <f t="shared" si="33505"/>
        <v>1.5384571428571428E-2</v>
      </c>
      <c r="BK2506" s="113">
        <f t="shared" si="33505"/>
        <v>1.5384571428571428E-2</v>
      </c>
      <c r="BL2506" s="113">
        <f t="shared" si="33505"/>
        <v>1.5384571428571428E-2</v>
      </c>
      <c r="BM2506" s="113">
        <f t="shared" si="33505"/>
        <v>1.5384571428571428E-2</v>
      </c>
      <c r="BN2506" s="113">
        <f t="shared" si="33505"/>
        <v>1.5384571428571428E-2</v>
      </c>
      <c r="BO2506" s="113">
        <f t="shared" si="33505"/>
        <v>1.5384571428571428E-2</v>
      </c>
      <c r="BP2506" s="113">
        <f t="shared" si="33505"/>
        <v>1.5384571428571428E-2</v>
      </c>
      <c r="BQ2506" s="113">
        <f t="shared" si="33505"/>
        <v>1.5384571428571428E-2</v>
      </c>
      <c r="BR2506" s="113">
        <f t="shared" si="33505"/>
        <v>1.5384571428571428E-2</v>
      </c>
      <c r="BS2506" s="113">
        <f t="shared" si="33505"/>
        <v>1.5384571428571428E-2</v>
      </c>
      <c r="BT2506" s="113">
        <f t="shared" si="33505"/>
        <v>1.5384571428571428E-2</v>
      </c>
      <c r="BU2506" s="113">
        <f t="shared" si="33505"/>
        <v>1.5384571428571428E-2</v>
      </c>
      <c r="BV2506" s="113">
        <f t="shared" si="33505"/>
        <v>1.5384571428571428E-2</v>
      </c>
      <c r="BW2506" s="113">
        <f t="shared" si="33505"/>
        <v>1.5384571428571428E-2</v>
      </c>
      <c r="BX2506" s="113">
        <f t="shared" si="33505"/>
        <v>1.5384857142857143E-2</v>
      </c>
      <c r="BY2506" s="113">
        <f t="shared" si="33505"/>
        <v>1.5384857142857143E-2</v>
      </c>
      <c r="BZ2506" s="113">
        <f t="shared" si="33505"/>
        <v>1.5384857142857143E-2</v>
      </c>
      <c r="CA2506" s="113">
        <f t="shared" si="33505"/>
        <v>1.5384857142857143E-2</v>
      </c>
      <c r="CB2506" s="113">
        <f t="shared" si="33505"/>
        <v>1.5384857142857143E-2</v>
      </c>
      <c r="CC2506" s="113">
        <f t="shared" si="33505"/>
        <v>1.5384857142857143E-2</v>
      </c>
      <c r="CD2506" s="113">
        <f t="shared" si="33505"/>
        <v>1.5384857142857143E-2</v>
      </c>
      <c r="CE2506" s="113">
        <f t="shared" si="33505"/>
        <v>1.5384857142857143E-2</v>
      </c>
      <c r="CF2506" s="113">
        <f t="shared" si="33505"/>
        <v>1.5384857142857143E-2</v>
      </c>
      <c r="CG2506" s="113">
        <f t="shared" ref="CG2506" si="33506">CG2504/$F2504</f>
        <v>1.5384857142857143E-2</v>
      </c>
      <c r="CH2506" s="114">
        <f>IF(C2504="","",100%-SUM(G2506:CG2506))</f>
        <v>1.2212453270876722E-15</v>
      </c>
      <c r="CI2506" s="115">
        <f>IF(C2504="","",SUM(G2506:CG2506))</f>
        <v>0.99999999999999878</v>
      </c>
      <c r="CJ2506" s="67" t="b">
        <f>IF(C2504="","",SUM(G2506:CG2506)=CI2506)</f>
        <v>1</v>
      </c>
    </row>
    <row r="2507" spans="1:89" s="5" customFormat="1" ht="15" customHeight="1" x14ac:dyDescent="0.3">
      <c r="A2507" s="171" t="s">
        <v>1778</v>
      </c>
      <c r="B2507" s="155" t="s">
        <v>1779</v>
      </c>
      <c r="C2507" s="168" t="s">
        <v>163</v>
      </c>
      <c r="D2507" s="158">
        <v>72</v>
      </c>
      <c r="E2507" s="161">
        <v>580000</v>
      </c>
      <c r="F2507" s="164">
        <f t="shared" si="33497"/>
        <v>41760000</v>
      </c>
      <c r="G2507" s="108"/>
      <c r="H2507" s="108"/>
      <c r="I2507" s="108"/>
      <c r="J2507" s="108"/>
      <c r="K2507" s="108"/>
      <c r="L2507" s="108"/>
      <c r="M2507" s="108"/>
      <c r="N2507" s="108"/>
      <c r="O2507" s="108"/>
      <c r="P2507" s="108"/>
      <c r="Q2507" s="108"/>
      <c r="R2507" s="108"/>
      <c r="S2507" s="108"/>
      <c r="T2507" s="108"/>
      <c r="U2507" s="108">
        <f t="shared" ref="U2507:AJ2507" si="33507">ROUND($F2507/65,0)</f>
        <v>642462</v>
      </c>
      <c r="V2507" s="108">
        <f t="shared" si="33507"/>
        <v>642462</v>
      </c>
      <c r="W2507" s="108">
        <f t="shared" si="33507"/>
        <v>642462</v>
      </c>
      <c r="X2507" s="108">
        <f t="shared" si="33507"/>
        <v>642462</v>
      </c>
      <c r="Y2507" s="108">
        <f t="shared" si="33507"/>
        <v>642462</v>
      </c>
      <c r="Z2507" s="108">
        <f t="shared" si="33507"/>
        <v>642462</v>
      </c>
      <c r="AA2507" s="108">
        <f t="shared" si="33507"/>
        <v>642462</v>
      </c>
      <c r="AB2507" s="108">
        <f t="shared" si="33507"/>
        <v>642462</v>
      </c>
      <c r="AC2507" s="108">
        <f t="shared" si="33507"/>
        <v>642462</v>
      </c>
      <c r="AD2507" s="108">
        <f t="shared" si="33507"/>
        <v>642462</v>
      </c>
      <c r="AE2507" s="108">
        <f t="shared" si="33507"/>
        <v>642462</v>
      </c>
      <c r="AF2507" s="108">
        <f t="shared" si="33507"/>
        <v>642462</v>
      </c>
      <c r="AG2507" s="108">
        <f t="shared" si="33507"/>
        <v>642462</v>
      </c>
      <c r="AH2507" s="108">
        <f t="shared" si="33507"/>
        <v>642462</v>
      </c>
      <c r="AI2507" s="108">
        <f t="shared" si="33507"/>
        <v>642462</v>
      </c>
      <c r="AJ2507" s="108">
        <f t="shared" si="33507"/>
        <v>642462</v>
      </c>
      <c r="AK2507" s="108">
        <f t="shared" ref="AK2507:AZ2507" si="33508">ROUND($F2507/65,0)</f>
        <v>642462</v>
      </c>
      <c r="AL2507" s="108">
        <f t="shared" si="33508"/>
        <v>642462</v>
      </c>
      <c r="AM2507" s="108">
        <f t="shared" si="33508"/>
        <v>642462</v>
      </c>
      <c r="AN2507" s="108">
        <f t="shared" si="33508"/>
        <v>642462</v>
      </c>
      <c r="AO2507" s="108">
        <f t="shared" si="33508"/>
        <v>642462</v>
      </c>
      <c r="AP2507" s="108">
        <f t="shared" si="33508"/>
        <v>642462</v>
      </c>
      <c r="AQ2507" s="108">
        <f t="shared" si="33508"/>
        <v>642462</v>
      </c>
      <c r="AR2507" s="108">
        <f t="shared" si="33508"/>
        <v>642462</v>
      </c>
      <c r="AS2507" s="108">
        <f t="shared" si="33508"/>
        <v>642462</v>
      </c>
      <c r="AT2507" s="108">
        <f t="shared" si="33508"/>
        <v>642462</v>
      </c>
      <c r="AU2507" s="108">
        <f t="shared" si="33508"/>
        <v>642462</v>
      </c>
      <c r="AV2507" s="108">
        <f t="shared" si="33508"/>
        <v>642462</v>
      </c>
      <c r="AW2507" s="108">
        <f t="shared" si="33508"/>
        <v>642462</v>
      </c>
      <c r="AX2507" s="108">
        <f t="shared" si="33508"/>
        <v>642462</v>
      </c>
      <c r="AY2507" s="108">
        <f t="shared" si="33508"/>
        <v>642462</v>
      </c>
      <c r="AZ2507" s="108">
        <f t="shared" si="33508"/>
        <v>642462</v>
      </c>
      <c r="BA2507" s="108">
        <f t="shared" ref="BA2507:BC2507" si="33509">ROUND($F2507/65,0)</f>
        <v>642462</v>
      </c>
      <c r="BB2507" s="108">
        <f t="shared" si="33509"/>
        <v>642462</v>
      </c>
      <c r="BC2507" s="108">
        <f t="shared" si="33509"/>
        <v>642462</v>
      </c>
      <c r="BD2507" s="108">
        <f t="shared" ref="BD2507:CF2507" si="33510">ROUNDDOWN($F2507/65,0)</f>
        <v>642461</v>
      </c>
      <c r="BE2507" s="108">
        <f t="shared" si="33510"/>
        <v>642461</v>
      </c>
      <c r="BF2507" s="108">
        <f t="shared" si="33510"/>
        <v>642461</v>
      </c>
      <c r="BG2507" s="108">
        <f t="shared" si="33510"/>
        <v>642461</v>
      </c>
      <c r="BH2507" s="108">
        <f t="shared" si="33510"/>
        <v>642461</v>
      </c>
      <c r="BI2507" s="108">
        <f t="shared" si="33510"/>
        <v>642461</v>
      </c>
      <c r="BJ2507" s="108">
        <f t="shared" si="33510"/>
        <v>642461</v>
      </c>
      <c r="BK2507" s="108">
        <f t="shared" si="33510"/>
        <v>642461</v>
      </c>
      <c r="BL2507" s="108">
        <f t="shared" si="33510"/>
        <v>642461</v>
      </c>
      <c r="BM2507" s="108">
        <f t="shared" si="33510"/>
        <v>642461</v>
      </c>
      <c r="BN2507" s="108">
        <f t="shared" si="33510"/>
        <v>642461</v>
      </c>
      <c r="BO2507" s="108">
        <f t="shared" si="33510"/>
        <v>642461</v>
      </c>
      <c r="BP2507" s="108">
        <f t="shared" si="33510"/>
        <v>642461</v>
      </c>
      <c r="BQ2507" s="108">
        <f t="shared" si="33510"/>
        <v>642461</v>
      </c>
      <c r="BR2507" s="108">
        <f t="shared" si="33510"/>
        <v>642461</v>
      </c>
      <c r="BS2507" s="108">
        <f t="shared" si="33510"/>
        <v>642461</v>
      </c>
      <c r="BT2507" s="108">
        <f t="shared" si="33510"/>
        <v>642461</v>
      </c>
      <c r="BU2507" s="108">
        <f t="shared" si="33510"/>
        <v>642461</v>
      </c>
      <c r="BV2507" s="108">
        <f t="shared" si="33510"/>
        <v>642461</v>
      </c>
      <c r="BW2507" s="108">
        <f t="shared" si="33510"/>
        <v>642461</v>
      </c>
      <c r="BX2507" s="108">
        <f t="shared" si="33510"/>
        <v>642461</v>
      </c>
      <c r="BY2507" s="108">
        <f t="shared" si="33510"/>
        <v>642461</v>
      </c>
      <c r="BZ2507" s="108">
        <f t="shared" si="33510"/>
        <v>642461</v>
      </c>
      <c r="CA2507" s="108">
        <f t="shared" si="33510"/>
        <v>642461</v>
      </c>
      <c r="CB2507" s="108">
        <f t="shared" si="33510"/>
        <v>642461</v>
      </c>
      <c r="CC2507" s="108">
        <f t="shared" si="33510"/>
        <v>642461</v>
      </c>
      <c r="CD2507" s="108">
        <f t="shared" si="33510"/>
        <v>642461</v>
      </c>
      <c r="CE2507" s="108">
        <f t="shared" si="33510"/>
        <v>642461</v>
      </c>
      <c r="CF2507" s="108">
        <f t="shared" si="33510"/>
        <v>642461</v>
      </c>
      <c r="CG2507" s="108">
        <f>ROUNDDOWN($F2507/65,0)</f>
        <v>642461</v>
      </c>
      <c r="CH2507" s="109">
        <f>IF(C2507="","",F2507-SUM(G2507:CG2507))</f>
        <v>0</v>
      </c>
      <c r="CI2507" s="107">
        <f>IF(C2507="","",SUM(G2507:CG2507))</f>
        <v>41760000</v>
      </c>
      <c r="CJ2507" s="67" t="b">
        <f>IF(C2507="","",F2507=CI2507)</f>
        <v>1</v>
      </c>
    </row>
    <row r="2508" spans="1:89" s="5" customFormat="1" x14ac:dyDescent="0.3">
      <c r="A2508" s="172"/>
      <c r="B2508" s="156"/>
      <c r="C2508" s="169"/>
      <c r="D2508" s="159"/>
      <c r="E2508" s="162"/>
      <c r="F2508" s="165"/>
      <c r="G2508" s="110"/>
      <c r="H2508" s="110"/>
      <c r="I2508" s="110"/>
      <c r="J2508" s="110"/>
      <c r="K2508" s="110"/>
      <c r="L2508" s="110"/>
      <c r="M2508" s="110"/>
      <c r="N2508" s="110"/>
      <c r="O2508" s="110"/>
      <c r="P2508" s="110"/>
      <c r="Q2508" s="110"/>
      <c r="R2508" s="110"/>
      <c r="S2508" s="110"/>
      <c r="T2508" s="110"/>
      <c r="U2508" s="110">
        <f t="shared" ref="U2508:BR2508" si="33511">ROUND(U2507/$E2507,2)</f>
        <v>1.1100000000000001</v>
      </c>
      <c r="V2508" s="110">
        <f t="shared" si="33511"/>
        <v>1.1100000000000001</v>
      </c>
      <c r="W2508" s="110">
        <f t="shared" si="33511"/>
        <v>1.1100000000000001</v>
      </c>
      <c r="X2508" s="110">
        <f t="shared" si="33511"/>
        <v>1.1100000000000001</v>
      </c>
      <c r="Y2508" s="110">
        <f t="shared" si="33511"/>
        <v>1.1100000000000001</v>
      </c>
      <c r="Z2508" s="110">
        <f t="shared" si="33511"/>
        <v>1.1100000000000001</v>
      </c>
      <c r="AA2508" s="110">
        <f t="shared" si="33511"/>
        <v>1.1100000000000001</v>
      </c>
      <c r="AB2508" s="110">
        <f t="shared" si="33511"/>
        <v>1.1100000000000001</v>
      </c>
      <c r="AC2508" s="110">
        <f t="shared" si="33511"/>
        <v>1.1100000000000001</v>
      </c>
      <c r="AD2508" s="110">
        <f t="shared" si="33511"/>
        <v>1.1100000000000001</v>
      </c>
      <c r="AE2508" s="110">
        <f t="shared" si="33511"/>
        <v>1.1100000000000001</v>
      </c>
      <c r="AF2508" s="110">
        <f t="shared" si="33511"/>
        <v>1.1100000000000001</v>
      </c>
      <c r="AG2508" s="110">
        <f t="shared" si="33511"/>
        <v>1.1100000000000001</v>
      </c>
      <c r="AH2508" s="110">
        <f t="shared" si="33511"/>
        <v>1.1100000000000001</v>
      </c>
      <c r="AI2508" s="110">
        <f t="shared" si="33511"/>
        <v>1.1100000000000001</v>
      </c>
      <c r="AJ2508" s="110">
        <f t="shared" si="33511"/>
        <v>1.1100000000000001</v>
      </c>
      <c r="AK2508" s="110">
        <f t="shared" si="33511"/>
        <v>1.1100000000000001</v>
      </c>
      <c r="AL2508" s="110">
        <f t="shared" si="33511"/>
        <v>1.1100000000000001</v>
      </c>
      <c r="AM2508" s="110">
        <f t="shared" si="33511"/>
        <v>1.1100000000000001</v>
      </c>
      <c r="AN2508" s="110">
        <f t="shared" si="33511"/>
        <v>1.1100000000000001</v>
      </c>
      <c r="AO2508" s="110">
        <f t="shared" si="33511"/>
        <v>1.1100000000000001</v>
      </c>
      <c r="AP2508" s="110">
        <f t="shared" si="33511"/>
        <v>1.1100000000000001</v>
      </c>
      <c r="AQ2508" s="110">
        <f t="shared" si="33511"/>
        <v>1.1100000000000001</v>
      </c>
      <c r="AR2508" s="110">
        <f t="shared" si="33511"/>
        <v>1.1100000000000001</v>
      </c>
      <c r="AS2508" s="110">
        <f t="shared" si="33511"/>
        <v>1.1100000000000001</v>
      </c>
      <c r="AT2508" s="110">
        <f t="shared" si="33511"/>
        <v>1.1100000000000001</v>
      </c>
      <c r="AU2508" s="110">
        <f t="shared" si="33511"/>
        <v>1.1100000000000001</v>
      </c>
      <c r="AV2508" s="110">
        <f t="shared" si="33511"/>
        <v>1.1100000000000001</v>
      </c>
      <c r="AW2508" s="110">
        <f t="shared" si="33511"/>
        <v>1.1100000000000001</v>
      </c>
      <c r="AX2508" s="110">
        <f t="shared" si="33511"/>
        <v>1.1100000000000001</v>
      </c>
      <c r="AY2508" s="110">
        <f t="shared" si="33511"/>
        <v>1.1100000000000001</v>
      </c>
      <c r="AZ2508" s="110">
        <f t="shared" si="33511"/>
        <v>1.1100000000000001</v>
      </c>
      <c r="BA2508" s="110">
        <f t="shared" si="33511"/>
        <v>1.1100000000000001</v>
      </c>
      <c r="BB2508" s="110">
        <f t="shared" si="33511"/>
        <v>1.1100000000000001</v>
      </c>
      <c r="BC2508" s="110">
        <f t="shared" si="33511"/>
        <v>1.1100000000000001</v>
      </c>
      <c r="BD2508" s="110">
        <f t="shared" si="33511"/>
        <v>1.1100000000000001</v>
      </c>
      <c r="BE2508" s="110">
        <f t="shared" si="33511"/>
        <v>1.1100000000000001</v>
      </c>
      <c r="BF2508" s="110">
        <f t="shared" si="33511"/>
        <v>1.1100000000000001</v>
      </c>
      <c r="BG2508" s="110">
        <f t="shared" si="33511"/>
        <v>1.1100000000000001</v>
      </c>
      <c r="BH2508" s="110">
        <f t="shared" si="33511"/>
        <v>1.1100000000000001</v>
      </c>
      <c r="BI2508" s="110">
        <f t="shared" si="33511"/>
        <v>1.1100000000000001</v>
      </c>
      <c r="BJ2508" s="110">
        <f t="shared" si="33511"/>
        <v>1.1100000000000001</v>
      </c>
      <c r="BK2508" s="110">
        <f t="shared" si="33511"/>
        <v>1.1100000000000001</v>
      </c>
      <c r="BL2508" s="110">
        <f t="shared" si="33511"/>
        <v>1.1100000000000001</v>
      </c>
      <c r="BM2508" s="110">
        <f t="shared" si="33511"/>
        <v>1.1100000000000001</v>
      </c>
      <c r="BN2508" s="110">
        <f t="shared" si="33511"/>
        <v>1.1100000000000001</v>
      </c>
      <c r="BO2508" s="110">
        <f t="shared" si="33511"/>
        <v>1.1100000000000001</v>
      </c>
      <c r="BP2508" s="110">
        <f t="shared" si="33511"/>
        <v>1.1100000000000001</v>
      </c>
      <c r="BQ2508" s="110">
        <f t="shared" si="33511"/>
        <v>1.1100000000000001</v>
      </c>
      <c r="BR2508" s="110">
        <f t="shared" si="33511"/>
        <v>1.1100000000000001</v>
      </c>
      <c r="BS2508" s="110">
        <f t="shared" ref="BS2508:CF2508" si="33512">ROUNDDOWN(BS2507/$E2507,2)</f>
        <v>1.1000000000000001</v>
      </c>
      <c r="BT2508" s="110">
        <f t="shared" si="33512"/>
        <v>1.1000000000000001</v>
      </c>
      <c r="BU2508" s="110">
        <f t="shared" si="33512"/>
        <v>1.1000000000000001</v>
      </c>
      <c r="BV2508" s="110">
        <f t="shared" si="33512"/>
        <v>1.1000000000000001</v>
      </c>
      <c r="BW2508" s="110">
        <f t="shared" si="33512"/>
        <v>1.1000000000000001</v>
      </c>
      <c r="BX2508" s="110">
        <f t="shared" si="33512"/>
        <v>1.1000000000000001</v>
      </c>
      <c r="BY2508" s="110">
        <f t="shared" si="33512"/>
        <v>1.1000000000000001</v>
      </c>
      <c r="BZ2508" s="110">
        <f t="shared" si="33512"/>
        <v>1.1000000000000001</v>
      </c>
      <c r="CA2508" s="110">
        <f t="shared" si="33512"/>
        <v>1.1000000000000001</v>
      </c>
      <c r="CB2508" s="110">
        <f t="shared" si="33512"/>
        <v>1.1000000000000001</v>
      </c>
      <c r="CC2508" s="110">
        <f t="shared" si="33512"/>
        <v>1.1000000000000001</v>
      </c>
      <c r="CD2508" s="110">
        <f t="shared" si="33512"/>
        <v>1.1000000000000001</v>
      </c>
      <c r="CE2508" s="110">
        <f t="shared" si="33512"/>
        <v>1.1000000000000001</v>
      </c>
      <c r="CF2508" s="110">
        <f t="shared" si="33512"/>
        <v>1.1000000000000001</v>
      </c>
      <c r="CG2508" s="110">
        <f>ROUNDDOWN(CG2507/$E2507,2)</f>
        <v>1.1000000000000001</v>
      </c>
      <c r="CH2508" s="117">
        <f>IF(C2507="","",D2507-SUM(G2508:CG2508))</f>
        <v>5.6843418860808015E-14</v>
      </c>
      <c r="CI2508" s="112">
        <f>IF(C2507="","",SUM(G2508:CG2508))</f>
        <v>71.999999999999943</v>
      </c>
      <c r="CJ2508" s="67" t="b">
        <f>IF(C2507="","",D2507=CI2508)</f>
        <v>0</v>
      </c>
      <c r="CK2508" s="5" t="s">
        <v>1881</v>
      </c>
    </row>
    <row r="2509" spans="1:89" s="5" customFormat="1" x14ac:dyDescent="0.3">
      <c r="A2509" s="173"/>
      <c r="B2509" s="157"/>
      <c r="C2509" s="170"/>
      <c r="D2509" s="160"/>
      <c r="E2509" s="163"/>
      <c r="F2509" s="166"/>
      <c r="G2509" s="113"/>
      <c r="H2509" s="113"/>
      <c r="I2509" s="113"/>
      <c r="J2509" s="113"/>
      <c r="K2509" s="113"/>
      <c r="L2509" s="113"/>
      <c r="M2509" s="113"/>
      <c r="N2509" s="113"/>
      <c r="O2509" s="113"/>
      <c r="P2509" s="113"/>
      <c r="Q2509" s="113"/>
      <c r="R2509" s="113"/>
      <c r="S2509" s="113"/>
      <c r="T2509" s="113"/>
      <c r="U2509" s="113">
        <f t="shared" ref="U2509:CF2509" si="33513">U2507/$F2507</f>
        <v>1.5384626436781609E-2</v>
      </c>
      <c r="V2509" s="113">
        <f t="shared" si="33513"/>
        <v>1.5384626436781609E-2</v>
      </c>
      <c r="W2509" s="113">
        <f t="shared" si="33513"/>
        <v>1.5384626436781609E-2</v>
      </c>
      <c r="X2509" s="113">
        <f t="shared" si="33513"/>
        <v>1.5384626436781609E-2</v>
      </c>
      <c r="Y2509" s="113">
        <f t="shared" si="33513"/>
        <v>1.5384626436781609E-2</v>
      </c>
      <c r="Z2509" s="113">
        <f t="shared" si="33513"/>
        <v>1.5384626436781609E-2</v>
      </c>
      <c r="AA2509" s="113">
        <f t="shared" si="33513"/>
        <v>1.5384626436781609E-2</v>
      </c>
      <c r="AB2509" s="113">
        <f t="shared" si="33513"/>
        <v>1.5384626436781609E-2</v>
      </c>
      <c r="AC2509" s="113">
        <f t="shared" si="33513"/>
        <v>1.5384626436781609E-2</v>
      </c>
      <c r="AD2509" s="113">
        <f t="shared" si="33513"/>
        <v>1.5384626436781609E-2</v>
      </c>
      <c r="AE2509" s="113">
        <f t="shared" si="33513"/>
        <v>1.5384626436781609E-2</v>
      </c>
      <c r="AF2509" s="113">
        <f t="shared" si="33513"/>
        <v>1.5384626436781609E-2</v>
      </c>
      <c r="AG2509" s="113">
        <f t="shared" si="33513"/>
        <v>1.5384626436781609E-2</v>
      </c>
      <c r="AH2509" s="113">
        <f t="shared" si="33513"/>
        <v>1.5384626436781609E-2</v>
      </c>
      <c r="AI2509" s="113">
        <f t="shared" si="33513"/>
        <v>1.5384626436781609E-2</v>
      </c>
      <c r="AJ2509" s="113">
        <f t="shared" si="33513"/>
        <v>1.5384626436781609E-2</v>
      </c>
      <c r="AK2509" s="113">
        <f t="shared" si="33513"/>
        <v>1.5384626436781609E-2</v>
      </c>
      <c r="AL2509" s="113">
        <f t="shared" si="33513"/>
        <v>1.5384626436781609E-2</v>
      </c>
      <c r="AM2509" s="113">
        <f t="shared" si="33513"/>
        <v>1.5384626436781609E-2</v>
      </c>
      <c r="AN2509" s="113">
        <f t="shared" si="33513"/>
        <v>1.5384626436781609E-2</v>
      </c>
      <c r="AO2509" s="113">
        <f t="shared" si="33513"/>
        <v>1.5384626436781609E-2</v>
      </c>
      <c r="AP2509" s="113">
        <f t="shared" si="33513"/>
        <v>1.5384626436781609E-2</v>
      </c>
      <c r="AQ2509" s="113">
        <f t="shared" si="33513"/>
        <v>1.5384626436781609E-2</v>
      </c>
      <c r="AR2509" s="113">
        <f t="shared" si="33513"/>
        <v>1.5384626436781609E-2</v>
      </c>
      <c r="AS2509" s="113">
        <f t="shared" si="33513"/>
        <v>1.5384626436781609E-2</v>
      </c>
      <c r="AT2509" s="113">
        <f t="shared" si="33513"/>
        <v>1.5384626436781609E-2</v>
      </c>
      <c r="AU2509" s="113">
        <f t="shared" si="33513"/>
        <v>1.5384626436781609E-2</v>
      </c>
      <c r="AV2509" s="113">
        <f t="shared" si="33513"/>
        <v>1.5384626436781609E-2</v>
      </c>
      <c r="AW2509" s="113">
        <f t="shared" si="33513"/>
        <v>1.5384626436781609E-2</v>
      </c>
      <c r="AX2509" s="113">
        <f t="shared" si="33513"/>
        <v>1.5384626436781609E-2</v>
      </c>
      <c r="AY2509" s="113">
        <f t="shared" si="33513"/>
        <v>1.5384626436781609E-2</v>
      </c>
      <c r="AZ2509" s="113">
        <f t="shared" si="33513"/>
        <v>1.5384626436781609E-2</v>
      </c>
      <c r="BA2509" s="113">
        <f t="shared" si="33513"/>
        <v>1.5384626436781609E-2</v>
      </c>
      <c r="BB2509" s="113">
        <f t="shared" si="33513"/>
        <v>1.5384626436781609E-2</v>
      </c>
      <c r="BC2509" s="113">
        <f t="shared" si="33513"/>
        <v>1.5384626436781609E-2</v>
      </c>
      <c r="BD2509" s="113">
        <f t="shared" si="33513"/>
        <v>1.5384602490421456E-2</v>
      </c>
      <c r="BE2509" s="113">
        <f t="shared" si="33513"/>
        <v>1.5384602490421456E-2</v>
      </c>
      <c r="BF2509" s="113">
        <f t="shared" si="33513"/>
        <v>1.5384602490421456E-2</v>
      </c>
      <c r="BG2509" s="113">
        <f t="shared" si="33513"/>
        <v>1.5384602490421456E-2</v>
      </c>
      <c r="BH2509" s="113">
        <f t="shared" si="33513"/>
        <v>1.5384602490421456E-2</v>
      </c>
      <c r="BI2509" s="113">
        <f t="shared" si="33513"/>
        <v>1.5384602490421456E-2</v>
      </c>
      <c r="BJ2509" s="113">
        <f t="shared" si="33513"/>
        <v>1.5384602490421456E-2</v>
      </c>
      <c r="BK2509" s="113">
        <f t="shared" si="33513"/>
        <v>1.5384602490421456E-2</v>
      </c>
      <c r="BL2509" s="113">
        <f t="shared" si="33513"/>
        <v>1.5384602490421456E-2</v>
      </c>
      <c r="BM2509" s="113">
        <f t="shared" si="33513"/>
        <v>1.5384602490421456E-2</v>
      </c>
      <c r="BN2509" s="113">
        <f t="shared" si="33513"/>
        <v>1.5384602490421456E-2</v>
      </c>
      <c r="BO2509" s="113">
        <f t="shared" si="33513"/>
        <v>1.5384602490421456E-2</v>
      </c>
      <c r="BP2509" s="113">
        <f t="shared" si="33513"/>
        <v>1.5384602490421456E-2</v>
      </c>
      <c r="BQ2509" s="113">
        <f t="shared" si="33513"/>
        <v>1.5384602490421456E-2</v>
      </c>
      <c r="BR2509" s="113">
        <f t="shared" si="33513"/>
        <v>1.5384602490421456E-2</v>
      </c>
      <c r="BS2509" s="113">
        <f t="shared" si="33513"/>
        <v>1.5384602490421456E-2</v>
      </c>
      <c r="BT2509" s="113">
        <f t="shared" si="33513"/>
        <v>1.5384602490421456E-2</v>
      </c>
      <c r="BU2509" s="113">
        <f t="shared" si="33513"/>
        <v>1.5384602490421456E-2</v>
      </c>
      <c r="BV2509" s="113">
        <f t="shared" si="33513"/>
        <v>1.5384602490421456E-2</v>
      </c>
      <c r="BW2509" s="113">
        <f t="shared" si="33513"/>
        <v>1.5384602490421456E-2</v>
      </c>
      <c r="BX2509" s="113">
        <f t="shared" si="33513"/>
        <v>1.5384602490421456E-2</v>
      </c>
      <c r="BY2509" s="113">
        <f t="shared" si="33513"/>
        <v>1.5384602490421456E-2</v>
      </c>
      <c r="BZ2509" s="113">
        <f t="shared" si="33513"/>
        <v>1.5384602490421456E-2</v>
      </c>
      <c r="CA2509" s="113">
        <f t="shared" si="33513"/>
        <v>1.5384602490421456E-2</v>
      </c>
      <c r="CB2509" s="113">
        <f t="shared" si="33513"/>
        <v>1.5384602490421456E-2</v>
      </c>
      <c r="CC2509" s="113">
        <f t="shared" si="33513"/>
        <v>1.5384602490421456E-2</v>
      </c>
      <c r="CD2509" s="113">
        <f t="shared" si="33513"/>
        <v>1.5384602490421456E-2</v>
      </c>
      <c r="CE2509" s="113">
        <f t="shared" si="33513"/>
        <v>1.5384602490421456E-2</v>
      </c>
      <c r="CF2509" s="113">
        <f t="shared" si="33513"/>
        <v>1.5384602490421456E-2</v>
      </c>
      <c r="CG2509" s="113">
        <f t="shared" ref="CG2509" si="33514">CG2507/$F2507</f>
        <v>1.5384602490421456E-2</v>
      </c>
      <c r="CH2509" s="114">
        <f>IF(C2507="","",100%-SUM(G2509:CG2509))</f>
        <v>-1.7763568394002505E-15</v>
      </c>
      <c r="CI2509" s="115">
        <f>IF(C2507="","",SUM(G2509:CG2509))</f>
        <v>1.0000000000000018</v>
      </c>
      <c r="CJ2509" s="67" t="b">
        <f>IF(C2507="","",SUM(G2509:CG2509)=CI2509)</f>
        <v>1</v>
      </c>
    </row>
    <row r="2510" spans="1:89" s="5" customFormat="1" ht="15" customHeight="1" x14ac:dyDescent="0.3">
      <c r="A2510" s="171" t="s">
        <v>1780</v>
      </c>
      <c r="B2510" s="155" t="s">
        <v>1781</v>
      </c>
      <c r="C2510" s="168" t="s">
        <v>163</v>
      </c>
      <c r="D2510" s="158">
        <v>10</v>
      </c>
      <c r="E2510" s="161">
        <v>1150000</v>
      </c>
      <c r="F2510" s="164">
        <f t="shared" ref="F2510" si="33515">ROUND(E2510*D2510,0)</f>
        <v>11500000</v>
      </c>
      <c r="G2510" s="108"/>
      <c r="H2510" s="108"/>
      <c r="I2510" s="108"/>
      <c r="J2510" s="108"/>
      <c r="K2510" s="108"/>
      <c r="L2510" s="108"/>
      <c r="M2510" s="108"/>
      <c r="N2510" s="108"/>
      <c r="O2510" s="108"/>
      <c r="P2510" s="108"/>
      <c r="Q2510" s="108"/>
      <c r="R2510" s="108"/>
      <c r="S2510" s="108"/>
      <c r="T2510" s="108"/>
      <c r="U2510" s="108">
        <f t="shared" ref="U2510:AJ2510" si="33516">ROUND($F2510/65,0)</f>
        <v>176923</v>
      </c>
      <c r="V2510" s="108">
        <f t="shared" si="33516"/>
        <v>176923</v>
      </c>
      <c r="W2510" s="108">
        <f t="shared" si="33516"/>
        <v>176923</v>
      </c>
      <c r="X2510" s="108">
        <f t="shared" si="33516"/>
        <v>176923</v>
      </c>
      <c r="Y2510" s="108">
        <f t="shared" si="33516"/>
        <v>176923</v>
      </c>
      <c r="Z2510" s="108">
        <f t="shared" si="33516"/>
        <v>176923</v>
      </c>
      <c r="AA2510" s="108">
        <f t="shared" si="33516"/>
        <v>176923</v>
      </c>
      <c r="AB2510" s="108">
        <f t="shared" si="33516"/>
        <v>176923</v>
      </c>
      <c r="AC2510" s="108">
        <f t="shared" si="33516"/>
        <v>176923</v>
      </c>
      <c r="AD2510" s="108">
        <f t="shared" si="33516"/>
        <v>176923</v>
      </c>
      <c r="AE2510" s="108">
        <f t="shared" si="33516"/>
        <v>176923</v>
      </c>
      <c r="AF2510" s="108">
        <f t="shared" si="33516"/>
        <v>176923</v>
      </c>
      <c r="AG2510" s="108">
        <f t="shared" si="33516"/>
        <v>176923</v>
      </c>
      <c r="AH2510" s="108">
        <f t="shared" si="33516"/>
        <v>176923</v>
      </c>
      <c r="AI2510" s="108">
        <f t="shared" si="33516"/>
        <v>176923</v>
      </c>
      <c r="AJ2510" s="108">
        <f t="shared" si="33516"/>
        <v>176923</v>
      </c>
      <c r="AK2510" s="108">
        <f t="shared" ref="AK2510:AZ2510" si="33517">ROUND($F2510/65,0)</f>
        <v>176923</v>
      </c>
      <c r="AL2510" s="108">
        <f t="shared" si="33517"/>
        <v>176923</v>
      </c>
      <c r="AM2510" s="108">
        <f t="shared" si="33517"/>
        <v>176923</v>
      </c>
      <c r="AN2510" s="108">
        <f t="shared" si="33517"/>
        <v>176923</v>
      </c>
      <c r="AO2510" s="108">
        <f t="shared" si="33517"/>
        <v>176923</v>
      </c>
      <c r="AP2510" s="108">
        <f t="shared" si="33517"/>
        <v>176923</v>
      </c>
      <c r="AQ2510" s="108">
        <f t="shared" si="33517"/>
        <v>176923</v>
      </c>
      <c r="AR2510" s="108">
        <f t="shared" si="33517"/>
        <v>176923</v>
      </c>
      <c r="AS2510" s="108">
        <f t="shared" si="33517"/>
        <v>176923</v>
      </c>
      <c r="AT2510" s="108">
        <f t="shared" si="33517"/>
        <v>176923</v>
      </c>
      <c r="AU2510" s="108">
        <f t="shared" si="33517"/>
        <v>176923</v>
      </c>
      <c r="AV2510" s="108">
        <f t="shared" si="33517"/>
        <v>176923</v>
      </c>
      <c r="AW2510" s="108">
        <f t="shared" si="33517"/>
        <v>176923</v>
      </c>
      <c r="AX2510" s="108">
        <f t="shared" si="33517"/>
        <v>176923</v>
      </c>
      <c r="AY2510" s="108">
        <f t="shared" si="33517"/>
        <v>176923</v>
      </c>
      <c r="AZ2510" s="108">
        <f t="shared" si="33517"/>
        <v>176923</v>
      </c>
      <c r="BA2510" s="108">
        <f t="shared" ref="BA2510:BP2510" si="33518">ROUND($F2510/65,0)</f>
        <v>176923</v>
      </c>
      <c r="BB2510" s="108">
        <f t="shared" si="33518"/>
        <v>176923</v>
      </c>
      <c r="BC2510" s="108">
        <f t="shared" si="33518"/>
        <v>176923</v>
      </c>
      <c r="BD2510" s="108">
        <f t="shared" si="33518"/>
        <v>176923</v>
      </c>
      <c r="BE2510" s="108">
        <f t="shared" si="33518"/>
        <v>176923</v>
      </c>
      <c r="BF2510" s="108">
        <f t="shared" si="33518"/>
        <v>176923</v>
      </c>
      <c r="BG2510" s="108">
        <f t="shared" si="33518"/>
        <v>176923</v>
      </c>
      <c r="BH2510" s="108">
        <f t="shared" si="33518"/>
        <v>176923</v>
      </c>
      <c r="BI2510" s="108">
        <f t="shared" si="33518"/>
        <v>176923</v>
      </c>
      <c r="BJ2510" s="108">
        <f t="shared" si="33518"/>
        <v>176923</v>
      </c>
      <c r="BK2510" s="108">
        <f t="shared" si="33518"/>
        <v>176923</v>
      </c>
      <c r="BL2510" s="108">
        <f t="shared" si="33518"/>
        <v>176923</v>
      </c>
      <c r="BM2510" s="108">
        <f t="shared" si="33518"/>
        <v>176923</v>
      </c>
      <c r="BN2510" s="108">
        <f t="shared" si="33518"/>
        <v>176923</v>
      </c>
      <c r="BO2510" s="108">
        <f t="shared" si="33518"/>
        <v>176923</v>
      </c>
      <c r="BP2510" s="108">
        <f t="shared" si="33518"/>
        <v>176923</v>
      </c>
      <c r="BQ2510" s="108">
        <f t="shared" ref="BQ2510:CB2510" si="33519">ROUND($F2510/65,0)</f>
        <v>176923</v>
      </c>
      <c r="BR2510" s="108">
        <f t="shared" si="33519"/>
        <v>176923</v>
      </c>
      <c r="BS2510" s="108">
        <f t="shared" si="33519"/>
        <v>176923</v>
      </c>
      <c r="BT2510" s="108">
        <f t="shared" si="33519"/>
        <v>176923</v>
      </c>
      <c r="BU2510" s="108">
        <f t="shared" si="33519"/>
        <v>176923</v>
      </c>
      <c r="BV2510" s="108">
        <f t="shared" si="33519"/>
        <v>176923</v>
      </c>
      <c r="BW2510" s="108">
        <f t="shared" si="33519"/>
        <v>176923</v>
      </c>
      <c r="BX2510" s="108">
        <f t="shared" si="33519"/>
        <v>176923</v>
      </c>
      <c r="BY2510" s="108">
        <f t="shared" si="33519"/>
        <v>176923</v>
      </c>
      <c r="BZ2510" s="108">
        <f t="shared" si="33519"/>
        <v>176923</v>
      </c>
      <c r="CA2510" s="108">
        <f t="shared" si="33519"/>
        <v>176923</v>
      </c>
      <c r="CB2510" s="108">
        <f t="shared" si="33519"/>
        <v>176923</v>
      </c>
      <c r="CC2510" s="108">
        <f t="shared" ref="CC2510:CF2510" si="33520">ROUNDUP($F2510/65,0)</f>
        <v>176924</v>
      </c>
      <c r="CD2510" s="108">
        <f t="shared" si="33520"/>
        <v>176924</v>
      </c>
      <c r="CE2510" s="108">
        <f t="shared" si="33520"/>
        <v>176924</v>
      </c>
      <c r="CF2510" s="108">
        <f t="shared" si="33520"/>
        <v>176924</v>
      </c>
      <c r="CG2510" s="108">
        <f>ROUNDUP($F2510/65,0)</f>
        <v>176924</v>
      </c>
      <c r="CH2510" s="109">
        <f>IF(C2510="","",F2510-SUM(G2510:CG2510))</f>
        <v>0</v>
      </c>
      <c r="CI2510" s="107">
        <f>IF(C2510="","",SUM(G2510:CG2510))</f>
        <v>11500000</v>
      </c>
      <c r="CJ2510" s="67" t="b">
        <f>IF(C2510="","",F2510=CI2510)</f>
        <v>1</v>
      </c>
    </row>
    <row r="2511" spans="1:89" s="5" customFormat="1" x14ac:dyDescent="0.3">
      <c r="A2511" s="172"/>
      <c r="B2511" s="156"/>
      <c r="C2511" s="169"/>
      <c r="D2511" s="159"/>
      <c r="E2511" s="162"/>
      <c r="F2511" s="165"/>
      <c r="G2511" s="110"/>
      <c r="H2511" s="110"/>
      <c r="I2511" s="110"/>
      <c r="J2511" s="110"/>
      <c r="K2511" s="110"/>
      <c r="L2511" s="110"/>
      <c r="M2511" s="110"/>
      <c r="N2511" s="110"/>
      <c r="O2511" s="110"/>
      <c r="P2511" s="110"/>
      <c r="Q2511" s="110"/>
      <c r="R2511" s="110"/>
      <c r="S2511" s="110"/>
      <c r="T2511" s="110"/>
      <c r="U2511" s="110">
        <f t="shared" ref="U2511:BH2511" si="33521">ROUND(U2510/$E2510,2)</f>
        <v>0.15</v>
      </c>
      <c r="V2511" s="110">
        <f t="shared" si="33521"/>
        <v>0.15</v>
      </c>
      <c r="W2511" s="110">
        <f t="shared" si="33521"/>
        <v>0.15</v>
      </c>
      <c r="X2511" s="110">
        <f t="shared" si="33521"/>
        <v>0.15</v>
      </c>
      <c r="Y2511" s="110">
        <f t="shared" si="33521"/>
        <v>0.15</v>
      </c>
      <c r="Z2511" s="110">
        <f t="shared" si="33521"/>
        <v>0.15</v>
      </c>
      <c r="AA2511" s="110">
        <f t="shared" si="33521"/>
        <v>0.15</v>
      </c>
      <c r="AB2511" s="110">
        <f t="shared" si="33521"/>
        <v>0.15</v>
      </c>
      <c r="AC2511" s="110">
        <f t="shared" si="33521"/>
        <v>0.15</v>
      </c>
      <c r="AD2511" s="110">
        <f t="shared" si="33521"/>
        <v>0.15</v>
      </c>
      <c r="AE2511" s="110">
        <f t="shared" si="33521"/>
        <v>0.15</v>
      </c>
      <c r="AF2511" s="110">
        <f t="shared" si="33521"/>
        <v>0.15</v>
      </c>
      <c r="AG2511" s="110">
        <f t="shared" si="33521"/>
        <v>0.15</v>
      </c>
      <c r="AH2511" s="110">
        <f t="shared" si="33521"/>
        <v>0.15</v>
      </c>
      <c r="AI2511" s="110">
        <f t="shared" si="33521"/>
        <v>0.15</v>
      </c>
      <c r="AJ2511" s="110">
        <f t="shared" si="33521"/>
        <v>0.15</v>
      </c>
      <c r="AK2511" s="110">
        <f t="shared" si="33521"/>
        <v>0.15</v>
      </c>
      <c r="AL2511" s="110">
        <f t="shared" si="33521"/>
        <v>0.15</v>
      </c>
      <c r="AM2511" s="110">
        <f t="shared" si="33521"/>
        <v>0.15</v>
      </c>
      <c r="AN2511" s="110">
        <f t="shared" si="33521"/>
        <v>0.15</v>
      </c>
      <c r="AO2511" s="110">
        <f t="shared" si="33521"/>
        <v>0.15</v>
      </c>
      <c r="AP2511" s="110">
        <f t="shared" si="33521"/>
        <v>0.15</v>
      </c>
      <c r="AQ2511" s="110">
        <f t="shared" si="33521"/>
        <v>0.15</v>
      </c>
      <c r="AR2511" s="110">
        <f t="shared" si="33521"/>
        <v>0.15</v>
      </c>
      <c r="AS2511" s="110">
        <f t="shared" si="33521"/>
        <v>0.15</v>
      </c>
      <c r="AT2511" s="110">
        <f t="shared" si="33521"/>
        <v>0.15</v>
      </c>
      <c r="AU2511" s="110">
        <f t="shared" si="33521"/>
        <v>0.15</v>
      </c>
      <c r="AV2511" s="110">
        <f t="shared" si="33521"/>
        <v>0.15</v>
      </c>
      <c r="AW2511" s="110">
        <f t="shared" si="33521"/>
        <v>0.15</v>
      </c>
      <c r="AX2511" s="110">
        <f t="shared" si="33521"/>
        <v>0.15</v>
      </c>
      <c r="AY2511" s="110">
        <f t="shared" si="33521"/>
        <v>0.15</v>
      </c>
      <c r="AZ2511" s="110">
        <f t="shared" si="33521"/>
        <v>0.15</v>
      </c>
      <c r="BA2511" s="110">
        <f t="shared" si="33521"/>
        <v>0.15</v>
      </c>
      <c r="BB2511" s="110">
        <f t="shared" si="33521"/>
        <v>0.15</v>
      </c>
      <c r="BC2511" s="110">
        <f t="shared" si="33521"/>
        <v>0.15</v>
      </c>
      <c r="BD2511" s="110">
        <f t="shared" si="33521"/>
        <v>0.15</v>
      </c>
      <c r="BE2511" s="110">
        <f t="shared" si="33521"/>
        <v>0.15</v>
      </c>
      <c r="BF2511" s="110">
        <f t="shared" si="33521"/>
        <v>0.15</v>
      </c>
      <c r="BG2511" s="110">
        <f t="shared" si="33521"/>
        <v>0.15</v>
      </c>
      <c r="BH2511" s="110">
        <f t="shared" si="33521"/>
        <v>0.15</v>
      </c>
      <c r="BI2511" s="110">
        <f t="shared" ref="BI2511:CF2511" si="33522">ROUNDUP(BI2510/$E2510,2)</f>
        <v>0.16</v>
      </c>
      <c r="BJ2511" s="110">
        <f t="shared" si="33522"/>
        <v>0.16</v>
      </c>
      <c r="BK2511" s="110">
        <f t="shared" si="33522"/>
        <v>0.16</v>
      </c>
      <c r="BL2511" s="110">
        <f t="shared" si="33522"/>
        <v>0.16</v>
      </c>
      <c r="BM2511" s="110">
        <f t="shared" si="33522"/>
        <v>0.16</v>
      </c>
      <c r="BN2511" s="110">
        <f t="shared" si="33522"/>
        <v>0.16</v>
      </c>
      <c r="BO2511" s="110">
        <f t="shared" si="33522"/>
        <v>0.16</v>
      </c>
      <c r="BP2511" s="110">
        <f t="shared" si="33522"/>
        <v>0.16</v>
      </c>
      <c r="BQ2511" s="110">
        <f t="shared" si="33522"/>
        <v>0.16</v>
      </c>
      <c r="BR2511" s="110">
        <f t="shared" si="33522"/>
        <v>0.16</v>
      </c>
      <c r="BS2511" s="110">
        <f t="shared" si="33522"/>
        <v>0.16</v>
      </c>
      <c r="BT2511" s="110">
        <f t="shared" si="33522"/>
        <v>0.16</v>
      </c>
      <c r="BU2511" s="110">
        <f t="shared" si="33522"/>
        <v>0.16</v>
      </c>
      <c r="BV2511" s="110">
        <f t="shared" si="33522"/>
        <v>0.16</v>
      </c>
      <c r="BW2511" s="110">
        <f t="shared" si="33522"/>
        <v>0.16</v>
      </c>
      <c r="BX2511" s="110">
        <f t="shared" si="33522"/>
        <v>0.16</v>
      </c>
      <c r="BY2511" s="110">
        <f t="shared" si="33522"/>
        <v>0.16</v>
      </c>
      <c r="BZ2511" s="110">
        <f t="shared" si="33522"/>
        <v>0.16</v>
      </c>
      <c r="CA2511" s="110">
        <f t="shared" si="33522"/>
        <v>0.16</v>
      </c>
      <c r="CB2511" s="110">
        <f t="shared" si="33522"/>
        <v>0.16</v>
      </c>
      <c r="CC2511" s="110">
        <f t="shared" si="33522"/>
        <v>0.16</v>
      </c>
      <c r="CD2511" s="110">
        <f t="shared" si="33522"/>
        <v>0.16</v>
      </c>
      <c r="CE2511" s="110">
        <f t="shared" si="33522"/>
        <v>0.16</v>
      </c>
      <c r="CF2511" s="110">
        <f t="shared" si="33522"/>
        <v>0.16</v>
      </c>
      <c r="CG2511" s="110">
        <f>ROUNDUP(CG2510/$E2510,2)</f>
        <v>0.16</v>
      </c>
      <c r="CH2511" s="111">
        <f>IF(C2510="","",D2510-SUM(G2511:CG2511))</f>
        <v>-7.1054273576010019E-15</v>
      </c>
      <c r="CI2511" s="112">
        <f>IF(C2510="","",SUM(G2511:CG2511))</f>
        <v>10.000000000000007</v>
      </c>
      <c r="CJ2511" s="67" t="b">
        <f>IF(C2510="","",D2510=CI2511)</f>
        <v>1</v>
      </c>
    </row>
    <row r="2512" spans="1:89" s="5" customFormat="1" x14ac:dyDescent="0.3">
      <c r="A2512" s="173"/>
      <c r="B2512" s="157"/>
      <c r="C2512" s="170"/>
      <c r="D2512" s="160"/>
      <c r="E2512" s="163"/>
      <c r="F2512" s="166"/>
      <c r="G2512" s="113"/>
      <c r="H2512" s="113"/>
      <c r="I2512" s="113"/>
      <c r="J2512" s="113"/>
      <c r="K2512" s="113"/>
      <c r="L2512" s="113"/>
      <c r="M2512" s="113"/>
      <c r="N2512" s="113"/>
      <c r="O2512" s="113"/>
      <c r="P2512" s="113"/>
      <c r="Q2512" s="113"/>
      <c r="R2512" s="113"/>
      <c r="S2512" s="113"/>
      <c r="T2512" s="113"/>
      <c r="U2512" s="113">
        <f t="shared" ref="U2512:CF2512" si="33523">U2510/$F2510</f>
        <v>1.5384608695652174E-2</v>
      </c>
      <c r="V2512" s="113">
        <f t="shared" si="33523"/>
        <v>1.5384608695652174E-2</v>
      </c>
      <c r="W2512" s="113">
        <f t="shared" si="33523"/>
        <v>1.5384608695652174E-2</v>
      </c>
      <c r="X2512" s="113">
        <f t="shared" si="33523"/>
        <v>1.5384608695652174E-2</v>
      </c>
      <c r="Y2512" s="113">
        <f t="shared" si="33523"/>
        <v>1.5384608695652174E-2</v>
      </c>
      <c r="Z2512" s="113">
        <f t="shared" si="33523"/>
        <v>1.5384608695652174E-2</v>
      </c>
      <c r="AA2512" s="113">
        <f t="shared" si="33523"/>
        <v>1.5384608695652174E-2</v>
      </c>
      <c r="AB2512" s="113">
        <f t="shared" si="33523"/>
        <v>1.5384608695652174E-2</v>
      </c>
      <c r="AC2512" s="113">
        <f t="shared" si="33523"/>
        <v>1.5384608695652174E-2</v>
      </c>
      <c r="AD2512" s="113">
        <f t="shared" si="33523"/>
        <v>1.5384608695652174E-2</v>
      </c>
      <c r="AE2512" s="113">
        <f t="shared" si="33523"/>
        <v>1.5384608695652174E-2</v>
      </c>
      <c r="AF2512" s="113">
        <f t="shared" si="33523"/>
        <v>1.5384608695652174E-2</v>
      </c>
      <c r="AG2512" s="113">
        <f t="shared" si="33523"/>
        <v>1.5384608695652174E-2</v>
      </c>
      <c r="AH2512" s="113">
        <f t="shared" si="33523"/>
        <v>1.5384608695652174E-2</v>
      </c>
      <c r="AI2512" s="113">
        <f t="shared" si="33523"/>
        <v>1.5384608695652174E-2</v>
      </c>
      <c r="AJ2512" s="113">
        <f t="shared" si="33523"/>
        <v>1.5384608695652174E-2</v>
      </c>
      <c r="AK2512" s="113">
        <f t="shared" si="33523"/>
        <v>1.5384608695652174E-2</v>
      </c>
      <c r="AL2512" s="113">
        <f t="shared" si="33523"/>
        <v>1.5384608695652174E-2</v>
      </c>
      <c r="AM2512" s="113">
        <f t="shared" si="33523"/>
        <v>1.5384608695652174E-2</v>
      </c>
      <c r="AN2512" s="113">
        <f t="shared" si="33523"/>
        <v>1.5384608695652174E-2</v>
      </c>
      <c r="AO2512" s="113">
        <f t="shared" si="33523"/>
        <v>1.5384608695652174E-2</v>
      </c>
      <c r="AP2512" s="113">
        <f t="shared" si="33523"/>
        <v>1.5384608695652174E-2</v>
      </c>
      <c r="AQ2512" s="113">
        <f t="shared" si="33523"/>
        <v>1.5384608695652174E-2</v>
      </c>
      <c r="AR2512" s="113">
        <f t="shared" si="33523"/>
        <v>1.5384608695652174E-2</v>
      </c>
      <c r="AS2512" s="113">
        <f t="shared" si="33523"/>
        <v>1.5384608695652174E-2</v>
      </c>
      <c r="AT2512" s="113">
        <f t="shared" si="33523"/>
        <v>1.5384608695652174E-2</v>
      </c>
      <c r="AU2512" s="113">
        <f t="shared" si="33523"/>
        <v>1.5384608695652174E-2</v>
      </c>
      <c r="AV2512" s="113">
        <f t="shared" si="33523"/>
        <v>1.5384608695652174E-2</v>
      </c>
      <c r="AW2512" s="113">
        <f t="shared" si="33523"/>
        <v>1.5384608695652174E-2</v>
      </c>
      <c r="AX2512" s="113">
        <f t="shared" si="33523"/>
        <v>1.5384608695652174E-2</v>
      </c>
      <c r="AY2512" s="113">
        <f t="shared" si="33523"/>
        <v>1.5384608695652174E-2</v>
      </c>
      <c r="AZ2512" s="113">
        <f t="shared" si="33523"/>
        <v>1.5384608695652174E-2</v>
      </c>
      <c r="BA2512" s="113">
        <f t="shared" si="33523"/>
        <v>1.5384608695652174E-2</v>
      </c>
      <c r="BB2512" s="113">
        <f t="shared" si="33523"/>
        <v>1.5384608695652174E-2</v>
      </c>
      <c r="BC2512" s="113">
        <f t="shared" si="33523"/>
        <v>1.5384608695652174E-2</v>
      </c>
      <c r="BD2512" s="113">
        <f t="shared" si="33523"/>
        <v>1.5384608695652174E-2</v>
      </c>
      <c r="BE2512" s="113">
        <f t="shared" si="33523"/>
        <v>1.5384608695652174E-2</v>
      </c>
      <c r="BF2512" s="113">
        <f t="shared" si="33523"/>
        <v>1.5384608695652174E-2</v>
      </c>
      <c r="BG2512" s="113">
        <f t="shared" si="33523"/>
        <v>1.5384608695652174E-2</v>
      </c>
      <c r="BH2512" s="113">
        <f t="shared" si="33523"/>
        <v>1.5384608695652174E-2</v>
      </c>
      <c r="BI2512" s="113">
        <f t="shared" si="33523"/>
        <v>1.5384608695652174E-2</v>
      </c>
      <c r="BJ2512" s="113">
        <f t="shared" si="33523"/>
        <v>1.5384608695652174E-2</v>
      </c>
      <c r="BK2512" s="113">
        <f t="shared" si="33523"/>
        <v>1.5384608695652174E-2</v>
      </c>
      <c r="BL2512" s="113">
        <f t="shared" si="33523"/>
        <v>1.5384608695652174E-2</v>
      </c>
      <c r="BM2512" s="113">
        <f t="shared" si="33523"/>
        <v>1.5384608695652174E-2</v>
      </c>
      <c r="BN2512" s="113">
        <f t="shared" si="33523"/>
        <v>1.5384608695652174E-2</v>
      </c>
      <c r="BO2512" s="113">
        <f t="shared" si="33523"/>
        <v>1.5384608695652174E-2</v>
      </c>
      <c r="BP2512" s="113">
        <f t="shared" si="33523"/>
        <v>1.5384608695652174E-2</v>
      </c>
      <c r="BQ2512" s="113">
        <f t="shared" si="33523"/>
        <v>1.5384608695652174E-2</v>
      </c>
      <c r="BR2512" s="113">
        <f t="shared" si="33523"/>
        <v>1.5384608695652174E-2</v>
      </c>
      <c r="BS2512" s="113">
        <f t="shared" si="33523"/>
        <v>1.5384608695652174E-2</v>
      </c>
      <c r="BT2512" s="113">
        <f t="shared" si="33523"/>
        <v>1.5384608695652174E-2</v>
      </c>
      <c r="BU2512" s="113">
        <f t="shared" si="33523"/>
        <v>1.5384608695652174E-2</v>
      </c>
      <c r="BV2512" s="113">
        <f t="shared" si="33523"/>
        <v>1.5384608695652174E-2</v>
      </c>
      <c r="BW2512" s="113">
        <f t="shared" si="33523"/>
        <v>1.5384608695652174E-2</v>
      </c>
      <c r="BX2512" s="113">
        <f t="shared" si="33523"/>
        <v>1.5384608695652174E-2</v>
      </c>
      <c r="BY2512" s="113">
        <f t="shared" si="33523"/>
        <v>1.5384608695652174E-2</v>
      </c>
      <c r="BZ2512" s="113">
        <f t="shared" si="33523"/>
        <v>1.5384608695652174E-2</v>
      </c>
      <c r="CA2512" s="113">
        <f t="shared" si="33523"/>
        <v>1.5384608695652174E-2</v>
      </c>
      <c r="CB2512" s="113">
        <f t="shared" si="33523"/>
        <v>1.5384608695652174E-2</v>
      </c>
      <c r="CC2512" s="113">
        <f t="shared" si="33523"/>
        <v>1.5384695652173912E-2</v>
      </c>
      <c r="CD2512" s="113">
        <f t="shared" si="33523"/>
        <v>1.5384695652173912E-2</v>
      </c>
      <c r="CE2512" s="113">
        <f t="shared" si="33523"/>
        <v>1.5384695652173912E-2</v>
      </c>
      <c r="CF2512" s="113">
        <f t="shared" si="33523"/>
        <v>1.5384695652173912E-2</v>
      </c>
      <c r="CG2512" s="113">
        <f t="shared" ref="CG2512" si="33524">CG2510/$F2510</f>
        <v>1.5384695652173912E-2</v>
      </c>
      <c r="CH2512" s="114">
        <f>IF(C2510="","",100%-SUM(G2512:CG2512))</f>
        <v>1.1102230246251565E-16</v>
      </c>
      <c r="CI2512" s="115">
        <f>IF(C2510="","",SUM(G2512:CG2512))</f>
        <v>0.99999999999999989</v>
      </c>
      <c r="CJ2512" s="67" t="b">
        <f>IF(C2510="","",SUM(G2512:CG2512)=CI2512)</f>
        <v>1</v>
      </c>
    </row>
    <row r="2513" spans="1:88" x14ac:dyDescent="0.3">
      <c r="A2513" s="31" t="s">
        <v>1782</v>
      </c>
      <c r="B2513" s="32" t="s">
        <v>1783</v>
      </c>
      <c r="C2513" s="33"/>
      <c r="D2513" s="33"/>
      <c r="E2513" s="37" t="s">
        <v>8</v>
      </c>
      <c r="F2513" s="84">
        <f>SUM(F2514)</f>
        <v>127901560</v>
      </c>
      <c r="G2513" s="6">
        <f t="shared" ref="G2513:BR2513" si="33525">SUM(G2514)</f>
        <v>0</v>
      </c>
      <c r="H2513" s="6">
        <f t="shared" si="33525"/>
        <v>0</v>
      </c>
      <c r="I2513" s="6">
        <f t="shared" si="33525"/>
        <v>0</v>
      </c>
      <c r="J2513" s="6">
        <f t="shared" si="33525"/>
        <v>0</v>
      </c>
      <c r="K2513" s="6">
        <f t="shared" si="33525"/>
        <v>0</v>
      </c>
      <c r="L2513" s="6">
        <f t="shared" si="33525"/>
        <v>0</v>
      </c>
      <c r="M2513" s="6">
        <f t="shared" si="33525"/>
        <v>0</v>
      </c>
      <c r="N2513" s="6">
        <f t="shared" si="33525"/>
        <v>0</v>
      </c>
      <c r="O2513" s="6">
        <f t="shared" si="33525"/>
        <v>0</v>
      </c>
      <c r="P2513" s="6">
        <f t="shared" si="33525"/>
        <v>0</v>
      </c>
      <c r="Q2513" s="6">
        <f t="shared" si="33525"/>
        <v>0</v>
      </c>
      <c r="R2513" s="6">
        <f t="shared" si="33525"/>
        <v>0</v>
      </c>
      <c r="S2513" s="6">
        <f t="shared" si="33525"/>
        <v>0</v>
      </c>
      <c r="T2513" s="6">
        <f t="shared" si="33525"/>
        <v>0</v>
      </c>
      <c r="U2513" s="6">
        <f t="shared" si="33525"/>
        <v>0</v>
      </c>
      <c r="V2513" s="6">
        <f t="shared" si="33525"/>
        <v>0</v>
      </c>
      <c r="W2513" s="6">
        <f t="shared" si="33525"/>
        <v>0</v>
      </c>
      <c r="X2513" s="6">
        <f t="shared" si="33525"/>
        <v>0</v>
      </c>
      <c r="Y2513" s="6">
        <f t="shared" si="33525"/>
        <v>0</v>
      </c>
      <c r="Z2513" s="6">
        <f t="shared" si="33525"/>
        <v>0</v>
      </c>
      <c r="AA2513" s="6">
        <f t="shared" si="33525"/>
        <v>0</v>
      </c>
      <c r="AB2513" s="6">
        <f t="shared" si="33525"/>
        <v>0</v>
      </c>
      <c r="AC2513" s="6">
        <f t="shared" si="33525"/>
        <v>0</v>
      </c>
      <c r="AD2513" s="6">
        <f t="shared" si="33525"/>
        <v>0</v>
      </c>
      <c r="AE2513" s="6">
        <f t="shared" si="33525"/>
        <v>0</v>
      </c>
      <c r="AF2513" s="6">
        <f t="shared" si="33525"/>
        <v>31975390</v>
      </c>
      <c r="AG2513" s="6">
        <f t="shared" si="33525"/>
        <v>31975390</v>
      </c>
      <c r="AH2513" s="6">
        <f t="shared" si="33525"/>
        <v>31975390</v>
      </c>
      <c r="AI2513" s="6">
        <f t="shared" si="33525"/>
        <v>31975390</v>
      </c>
      <c r="AJ2513" s="6">
        <f t="shared" si="33525"/>
        <v>0</v>
      </c>
      <c r="AK2513" s="6">
        <f t="shared" si="33525"/>
        <v>0</v>
      </c>
      <c r="AL2513" s="6">
        <f t="shared" si="33525"/>
        <v>0</v>
      </c>
      <c r="AM2513" s="6">
        <f t="shared" si="33525"/>
        <v>0</v>
      </c>
      <c r="AN2513" s="6">
        <f t="shared" si="33525"/>
        <v>0</v>
      </c>
      <c r="AO2513" s="6">
        <f t="shared" si="33525"/>
        <v>0</v>
      </c>
      <c r="AP2513" s="6">
        <f t="shared" si="33525"/>
        <v>0</v>
      </c>
      <c r="AQ2513" s="6">
        <f t="shared" si="33525"/>
        <v>0</v>
      </c>
      <c r="AR2513" s="6">
        <f t="shared" si="33525"/>
        <v>0</v>
      </c>
      <c r="AS2513" s="6">
        <f t="shared" si="33525"/>
        <v>0</v>
      </c>
      <c r="AT2513" s="6">
        <f t="shared" si="33525"/>
        <v>0</v>
      </c>
      <c r="AU2513" s="6">
        <f t="shared" si="33525"/>
        <v>0</v>
      </c>
      <c r="AV2513" s="6">
        <f t="shared" si="33525"/>
        <v>0</v>
      </c>
      <c r="AW2513" s="6">
        <f t="shared" si="33525"/>
        <v>0</v>
      </c>
      <c r="AX2513" s="6">
        <f t="shared" si="33525"/>
        <v>0</v>
      </c>
      <c r="AY2513" s="6">
        <f t="shared" si="33525"/>
        <v>0</v>
      </c>
      <c r="AZ2513" s="6">
        <f t="shared" si="33525"/>
        <v>0</v>
      </c>
      <c r="BA2513" s="6">
        <f t="shared" si="33525"/>
        <v>0</v>
      </c>
      <c r="BB2513" s="6">
        <f t="shared" si="33525"/>
        <v>0</v>
      </c>
      <c r="BC2513" s="6">
        <f t="shared" si="33525"/>
        <v>0</v>
      </c>
      <c r="BD2513" s="6">
        <f t="shared" si="33525"/>
        <v>0</v>
      </c>
      <c r="BE2513" s="6">
        <f t="shared" si="33525"/>
        <v>0</v>
      </c>
      <c r="BF2513" s="6">
        <f t="shared" si="33525"/>
        <v>0</v>
      </c>
      <c r="BG2513" s="6">
        <f t="shared" si="33525"/>
        <v>0</v>
      </c>
      <c r="BH2513" s="6">
        <f t="shared" si="33525"/>
        <v>0</v>
      </c>
      <c r="BI2513" s="6">
        <f t="shared" si="33525"/>
        <v>0</v>
      </c>
      <c r="BJ2513" s="6">
        <f t="shared" si="33525"/>
        <v>0</v>
      </c>
      <c r="BK2513" s="6">
        <f t="shared" si="33525"/>
        <v>0</v>
      </c>
      <c r="BL2513" s="6">
        <f t="shared" si="33525"/>
        <v>0</v>
      </c>
      <c r="BM2513" s="6">
        <f t="shared" si="33525"/>
        <v>0</v>
      </c>
      <c r="BN2513" s="6">
        <f t="shared" si="33525"/>
        <v>0</v>
      </c>
      <c r="BO2513" s="6">
        <f t="shared" si="33525"/>
        <v>0</v>
      </c>
      <c r="BP2513" s="6">
        <f t="shared" si="33525"/>
        <v>0</v>
      </c>
      <c r="BQ2513" s="6">
        <f t="shared" si="33525"/>
        <v>0</v>
      </c>
      <c r="BR2513" s="6">
        <f t="shared" si="33525"/>
        <v>0</v>
      </c>
      <c r="BS2513" s="6">
        <f t="shared" ref="BS2513:CG2513" si="33526">SUM(BS2514)</f>
        <v>0</v>
      </c>
      <c r="BT2513" s="6">
        <f t="shared" si="33526"/>
        <v>0</v>
      </c>
      <c r="BU2513" s="6">
        <f t="shared" si="33526"/>
        <v>0</v>
      </c>
      <c r="BV2513" s="6">
        <f t="shared" si="33526"/>
        <v>0</v>
      </c>
      <c r="BW2513" s="6">
        <f t="shared" si="33526"/>
        <v>0</v>
      </c>
      <c r="BX2513" s="6">
        <f t="shared" si="33526"/>
        <v>0</v>
      </c>
      <c r="BY2513" s="6">
        <f t="shared" si="33526"/>
        <v>0</v>
      </c>
      <c r="BZ2513" s="6">
        <f t="shared" si="33526"/>
        <v>0</v>
      </c>
      <c r="CA2513" s="6">
        <f t="shared" si="33526"/>
        <v>0</v>
      </c>
      <c r="CB2513" s="6">
        <f t="shared" si="33526"/>
        <v>0</v>
      </c>
      <c r="CC2513" s="6">
        <f t="shared" si="33526"/>
        <v>0</v>
      </c>
      <c r="CD2513" s="6">
        <f t="shared" si="33526"/>
        <v>0</v>
      </c>
      <c r="CE2513" s="6">
        <f t="shared" si="33526"/>
        <v>0</v>
      </c>
      <c r="CF2513" s="6">
        <f t="shared" si="33526"/>
        <v>0</v>
      </c>
      <c r="CG2513" s="6">
        <f t="shared" si="33526"/>
        <v>0</v>
      </c>
      <c r="CH2513" s="107">
        <f>F2513-SUM(G2513:CG2513)</f>
        <v>0</v>
      </c>
      <c r="CI2513" s="107" t="str">
        <f>IF(C2513="","",SUM(G2513:CG2513))</f>
        <v/>
      </c>
      <c r="CJ2513" s="67" t="str">
        <f>IF(C2513="","",F2513=CI2513)</f>
        <v/>
      </c>
    </row>
    <row r="2514" spans="1:88" s="5" customFormat="1" ht="15" customHeight="1" x14ac:dyDescent="0.3">
      <c r="A2514" s="171" t="s">
        <v>1784</v>
      </c>
      <c r="B2514" s="155" t="s">
        <v>1783</v>
      </c>
      <c r="C2514" s="168" t="s">
        <v>163</v>
      </c>
      <c r="D2514" s="158">
        <v>1</v>
      </c>
      <c r="E2514" s="161">
        <v>127901560</v>
      </c>
      <c r="F2514" s="164">
        <f t="shared" ref="F2514" si="33527">ROUND(E2514*D2514,0)</f>
        <v>127901560</v>
      </c>
      <c r="G2514" s="108"/>
      <c r="H2514" s="108"/>
      <c r="I2514" s="108"/>
      <c r="J2514" s="108"/>
      <c r="K2514" s="108"/>
      <c r="L2514" s="108"/>
      <c r="M2514" s="108"/>
      <c r="N2514" s="108"/>
      <c r="O2514" s="108"/>
      <c r="P2514" s="108"/>
      <c r="Q2514" s="108"/>
      <c r="R2514" s="108"/>
      <c r="S2514" s="108"/>
      <c r="T2514" s="108"/>
      <c r="U2514" s="108"/>
      <c r="V2514" s="108"/>
      <c r="W2514" s="108"/>
      <c r="X2514" s="108"/>
      <c r="Y2514" s="108"/>
      <c r="Z2514" s="108"/>
      <c r="AA2514" s="108"/>
      <c r="AB2514" s="108"/>
      <c r="AC2514" s="108"/>
      <c r="AD2514" s="108"/>
      <c r="AE2514" s="108"/>
      <c r="AF2514" s="108">
        <f>ROUND($F$2514/4,0)</f>
        <v>31975390</v>
      </c>
      <c r="AG2514" s="108">
        <f t="shared" ref="AG2514:AI2514" si="33528">ROUND($F$2514/4,0)</f>
        <v>31975390</v>
      </c>
      <c r="AH2514" s="108">
        <f t="shared" si="33528"/>
        <v>31975390</v>
      </c>
      <c r="AI2514" s="108">
        <f t="shared" si="33528"/>
        <v>31975390</v>
      </c>
      <c r="AJ2514" s="108"/>
      <c r="AK2514" s="108"/>
      <c r="AL2514" s="108"/>
      <c r="AM2514" s="108"/>
      <c r="AN2514" s="108"/>
      <c r="AO2514" s="108"/>
      <c r="AP2514" s="108"/>
      <c r="AQ2514" s="108"/>
      <c r="AR2514" s="108"/>
      <c r="AS2514" s="108"/>
      <c r="AT2514" s="108"/>
      <c r="AU2514" s="108"/>
      <c r="AV2514" s="108"/>
      <c r="AW2514" s="108"/>
      <c r="AX2514" s="108"/>
      <c r="AY2514" s="108"/>
      <c r="AZ2514" s="108"/>
      <c r="BA2514" s="108"/>
      <c r="BB2514" s="108"/>
      <c r="BC2514" s="108"/>
      <c r="BD2514" s="108"/>
      <c r="BE2514" s="108"/>
      <c r="BF2514" s="108"/>
      <c r="BG2514" s="108"/>
      <c r="BH2514" s="108"/>
      <c r="BI2514" s="108"/>
      <c r="BJ2514" s="108"/>
      <c r="BK2514" s="108"/>
      <c r="BL2514" s="108"/>
      <c r="BM2514" s="108"/>
      <c r="BN2514" s="108"/>
      <c r="BO2514" s="108"/>
      <c r="BP2514" s="108"/>
      <c r="BQ2514" s="108"/>
      <c r="BR2514" s="108"/>
      <c r="BS2514" s="108"/>
      <c r="BT2514" s="108"/>
      <c r="BU2514" s="108"/>
      <c r="BV2514" s="108"/>
      <c r="BW2514" s="108"/>
      <c r="BX2514" s="108"/>
      <c r="BY2514" s="108"/>
      <c r="BZ2514" s="108"/>
      <c r="CA2514" s="108"/>
      <c r="CB2514" s="108"/>
      <c r="CC2514" s="108"/>
      <c r="CD2514" s="108"/>
      <c r="CE2514" s="108"/>
      <c r="CF2514" s="108"/>
      <c r="CG2514" s="108"/>
      <c r="CH2514" s="109">
        <f>IF(C2514="","",F2514-SUM(G2514:CG2514))</f>
        <v>0</v>
      </c>
      <c r="CI2514" s="107">
        <f>IF(C2514="","",SUM(G2514:CG2514))</f>
        <v>127901560</v>
      </c>
      <c r="CJ2514" s="67" t="b">
        <f>IF(C2514="","",F2514=CI2514)</f>
        <v>1</v>
      </c>
    </row>
    <row r="2515" spans="1:88" s="5" customFormat="1" x14ac:dyDescent="0.3">
      <c r="A2515" s="172"/>
      <c r="B2515" s="156"/>
      <c r="C2515" s="169"/>
      <c r="D2515" s="159"/>
      <c r="E2515" s="162"/>
      <c r="F2515" s="165"/>
      <c r="G2515" s="119"/>
      <c r="H2515" s="119"/>
      <c r="I2515" s="119"/>
      <c r="J2515" s="119"/>
      <c r="K2515" s="119"/>
      <c r="L2515" s="119"/>
      <c r="M2515" s="119"/>
      <c r="N2515" s="119"/>
      <c r="O2515" s="119"/>
      <c r="P2515" s="119"/>
      <c r="Q2515" s="119"/>
      <c r="R2515" s="119"/>
      <c r="S2515" s="119"/>
      <c r="T2515" s="119"/>
      <c r="U2515" s="110">
        <f t="shared" ref="U2515:V2515" si="33529">ROUND(U2514/$E2514,2)</f>
        <v>0</v>
      </c>
      <c r="V2515" s="110">
        <f t="shared" si="33529"/>
        <v>0</v>
      </c>
      <c r="W2515" s="110">
        <f t="shared" ref="W2515:X2515" si="33530">ROUND(W2514/$E2514,2)</f>
        <v>0</v>
      </c>
      <c r="X2515" s="119">
        <f t="shared" si="33530"/>
        <v>0</v>
      </c>
      <c r="Y2515" s="110">
        <f t="shared" ref="Y2515:AG2515" si="33531">ROUND(Y2514/$E2514,2)</f>
        <v>0</v>
      </c>
      <c r="Z2515" s="110">
        <f t="shared" si="33531"/>
        <v>0</v>
      </c>
      <c r="AA2515" s="110">
        <f t="shared" si="33531"/>
        <v>0</v>
      </c>
      <c r="AB2515" s="110">
        <f t="shared" si="33531"/>
        <v>0</v>
      </c>
      <c r="AC2515" s="110">
        <f t="shared" si="33531"/>
        <v>0</v>
      </c>
      <c r="AD2515" s="110">
        <f t="shared" si="33531"/>
        <v>0</v>
      </c>
      <c r="AE2515" s="110">
        <f t="shared" si="33531"/>
        <v>0</v>
      </c>
      <c r="AF2515" s="110">
        <f t="shared" si="33531"/>
        <v>0.25</v>
      </c>
      <c r="AG2515" s="119">
        <f t="shared" si="33531"/>
        <v>0.25</v>
      </c>
      <c r="AH2515" s="110">
        <f t="shared" ref="AH2515:AK2515" si="33532">ROUND(AH2514/$E2514,2)</f>
        <v>0.25</v>
      </c>
      <c r="AI2515" s="110">
        <f t="shared" si="33532"/>
        <v>0.25</v>
      </c>
      <c r="AJ2515" s="110">
        <f t="shared" si="33532"/>
        <v>0</v>
      </c>
      <c r="AK2515" s="119">
        <f t="shared" si="33532"/>
        <v>0</v>
      </c>
      <c r="AL2515" s="110">
        <f t="shared" ref="AL2515:AT2515" si="33533">ROUND(AL2514/$E2514,2)</f>
        <v>0</v>
      </c>
      <c r="AM2515" s="110">
        <f t="shared" si="33533"/>
        <v>0</v>
      </c>
      <c r="AN2515" s="110">
        <f t="shared" si="33533"/>
        <v>0</v>
      </c>
      <c r="AO2515" s="110">
        <f t="shared" si="33533"/>
        <v>0</v>
      </c>
      <c r="AP2515" s="110">
        <f t="shared" si="33533"/>
        <v>0</v>
      </c>
      <c r="AQ2515" s="110">
        <f t="shared" si="33533"/>
        <v>0</v>
      </c>
      <c r="AR2515" s="110">
        <f t="shared" si="33533"/>
        <v>0</v>
      </c>
      <c r="AS2515" s="110">
        <f t="shared" si="33533"/>
        <v>0</v>
      </c>
      <c r="AT2515" s="119">
        <f t="shared" si="33533"/>
        <v>0</v>
      </c>
      <c r="AU2515" s="110">
        <f t="shared" ref="AU2515:AX2515" si="33534">ROUND(AU2514/$E2514,2)</f>
        <v>0</v>
      </c>
      <c r="AV2515" s="110">
        <f t="shared" si="33534"/>
        <v>0</v>
      </c>
      <c r="AW2515" s="110">
        <f t="shared" si="33534"/>
        <v>0</v>
      </c>
      <c r="AX2515" s="119">
        <f t="shared" si="33534"/>
        <v>0</v>
      </c>
      <c r="AY2515" s="110">
        <f t="shared" ref="AY2515:BC2515" si="33535">ROUND(AY2514/$E2514,2)</f>
        <v>0</v>
      </c>
      <c r="AZ2515" s="110">
        <f t="shared" si="33535"/>
        <v>0</v>
      </c>
      <c r="BA2515" s="110">
        <f t="shared" si="33535"/>
        <v>0</v>
      </c>
      <c r="BB2515" s="110">
        <f t="shared" si="33535"/>
        <v>0</v>
      </c>
      <c r="BC2515" s="119">
        <f t="shared" si="33535"/>
        <v>0</v>
      </c>
      <c r="BD2515" s="110">
        <f t="shared" ref="BD2515:BG2515" si="33536">ROUND(BD2514/$E2514,2)</f>
        <v>0</v>
      </c>
      <c r="BE2515" s="110">
        <f t="shared" si="33536"/>
        <v>0</v>
      </c>
      <c r="BF2515" s="110">
        <f t="shared" si="33536"/>
        <v>0</v>
      </c>
      <c r="BG2515" s="119">
        <f t="shared" si="33536"/>
        <v>0</v>
      </c>
      <c r="BH2515" s="110">
        <f t="shared" ref="BH2515:BK2515" si="33537">ROUND(BH2514/$E2514,2)</f>
        <v>0</v>
      </c>
      <c r="BI2515" s="110">
        <f t="shared" si="33537"/>
        <v>0</v>
      </c>
      <c r="BJ2515" s="110">
        <f t="shared" si="33537"/>
        <v>0</v>
      </c>
      <c r="BK2515" s="119">
        <f t="shared" si="33537"/>
        <v>0</v>
      </c>
      <c r="BL2515" s="110">
        <f t="shared" ref="BL2515:BP2515" si="33538">ROUND(BL2514/$E2514,2)</f>
        <v>0</v>
      </c>
      <c r="BM2515" s="110">
        <f t="shared" si="33538"/>
        <v>0</v>
      </c>
      <c r="BN2515" s="110">
        <f t="shared" si="33538"/>
        <v>0</v>
      </c>
      <c r="BO2515" s="110">
        <f t="shared" si="33538"/>
        <v>0</v>
      </c>
      <c r="BP2515" s="119">
        <f t="shared" si="33538"/>
        <v>0</v>
      </c>
      <c r="BQ2515" s="110">
        <f t="shared" ref="BQ2515:BT2515" si="33539">ROUND(BQ2514/$E2514,2)</f>
        <v>0</v>
      </c>
      <c r="BR2515" s="110">
        <f t="shared" si="33539"/>
        <v>0</v>
      </c>
      <c r="BS2515" s="110">
        <f t="shared" si="33539"/>
        <v>0</v>
      </c>
      <c r="BT2515" s="119">
        <f t="shared" si="33539"/>
        <v>0</v>
      </c>
      <c r="BU2515" s="110">
        <f t="shared" ref="BU2515:BX2515" si="33540">ROUND(BU2514/$E2514,2)</f>
        <v>0</v>
      </c>
      <c r="BV2515" s="110">
        <f t="shared" si="33540"/>
        <v>0</v>
      </c>
      <c r="BW2515" s="110">
        <f t="shared" si="33540"/>
        <v>0</v>
      </c>
      <c r="BX2515" s="119">
        <f t="shared" si="33540"/>
        <v>0</v>
      </c>
      <c r="BY2515" s="110">
        <f t="shared" ref="BY2515:CC2515" si="33541">ROUND(BY2514/$E2514,2)</f>
        <v>0</v>
      </c>
      <c r="BZ2515" s="110">
        <f t="shared" si="33541"/>
        <v>0</v>
      </c>
      <c r="CA2515" s="110">
        <f t="shared" si="33541"/>
        <v>0</v>
      </c>
      <c r="CB2515" s="110">
        <f t="shared" si="33541"/>
        <v>0</v>
      </c>
      <c r="CC2515" s="119">
        <f t="shared" si="33541"/>
        <v>0</v>
      </c>
      <c r="CD2515" s="110">
        <f t="shared" ref="CD2515:CG2515" si="33542">ROUND(CD2514/$E2514,2)</f>
        <v>0</v>
      </c>
      <c r="CE2515" s="110"/>
      <c r="CF2515" s="110">
        <f t="shared" si="33542"/>
        <v>0</v>
      </c>
      <c r="CG2515" s="110">
        <f t="shared" si="33542"/>
        <v>0</v>
      </c>
      <c r="CH2515" s="111">
        <f>IF(C2514="","",D2514-SUM(G2515:CG2515))</f>
        <v>0</v>
      </c>
      <c r="CI2515" s="112">
        <f>IF(C2514="","",SUM(G2515:CG2515))</f>
        <v>1</v>
      </c>
      <c r="CJ2515" s="67" t="b">
        <f>IF(C2514="","",D2514=CI2515)</f>
        <v>1</v>
      </c>
    </row>
    <row r="2516" spans="1:88" s="5" customFormat="1" x14ac:dyDescent="0.3">
      <c r="A2516" s="173"/>
      <c r="B2516" s="157"/>
      <c r="C2516" s="170"/>
      <c r="D2516" s="160"/>
      <c r="E2516" s="163"/>
      <c r="F2516" s="166"/>
      <c r="G2516" s="113"/>
      <c r="H2516" s="113"/>
      <c r="I2516" s="113"/>
      <c r="J2516" s="113"/>
      <c r="K2516" s="113"/>
      <c r="L2516" s="113"/>
      <c r="M2516" s="113"/>
      <c r="N2516" s="113"/>
      <c r="O2516" s="113"/>
      <c r="P2516" s="113"/>
      <c r="Q2516" s="113"/>
      <c r="R2516" s="113"/>
      <c r="S2516" s="113"/>
      <c r="T2516" s="113"/>
      <c r="U2516" s="113">
        <f t="shared" ref="U2516:V2516" si="33543">U2514/$F2514</f>
        <v>0</v>
      </c>
      <c r="V2516" s="113">
        <f t="shared" si="33543"/>
        <v>0</v>
      </c>
      <c r="W2516" s="113">
        <f t="shared" ref="W2516:X2516" si="33544">W2514/$F2514</f>
        <v>0</v>
      </c>
      <c r="X2516" s="113">
        <f t="shared" si="33544"/>
        <v>0</v>
      </c>
      <c r="Y2516" s="113">
        <f t="shared" ref="Y2516:AG2516" si="33545">Y2514/$F2514</f>
        <v>0</v>
      </c>
      <c r="Z2516" s="113">
        <f t="shared" si="33545"/>
        <v>0</v>
      </c>
      <c r="AA2516" s="113">
        <f t="shared" si="33545"/>
        <v>0</v>
      </c>
      <c r="AB2516" s="113">
        <f t="shared" si="33545"/>
        <v>0</v>
      </c>
      <c r="AC2516" s="113">
        <f t="shared" si="33545"/>
        <v>0</v>
      </c>
      <c r="AD2516" s="113">
        <f t="shared" si="33545"/>
        <v>0</v>
      </c>
      <c r="AE2516" s="113">
        <f t="shared" si="33545"/>
        <v>0</v>
      </c>
      <c r="AF2516" s="113">
        <f t="shared" si="33545"/>
        <v>0.25</v>
      </c>
      <c r="AG2516" s="113">
        <f t="shared" si="33545"/>
        <v>0.25</v>
      </c>
      <c r="AH2516" s="113">
        <f t="shared" ref="AH2516:AK2516" si="33546">AH2514/$F2514</f>
        <v>0.25</v>
      </c>
      <c r="AI2516" s="113">
        <f t="shared" si="33546"/>
        <v>0.25</v>
      </c>
      <c r="AJ2516" s="113">
        <f t="shared" si="33546"/>
        <v>0</v>
      </c>
      <c r="AK2516" s="113">
        <f t="shared" si="33546"/>
        <v>0</v>
      </c>
      <c r="AL2516" s="113">
        <f t="shared" ref="AL2516:AT2516" si="33547">AL2514/$F2514</f>
        <v>0</v>
      </c>
      <c r="AM2516" s="113">
        <f t="shared" si="33547"/>
        <v>0</v>
      </c>
      <c r="AN2516" s="113">
        <f t="shared" si="33547"/>
        <v>0</v>
      </c>
      <c r="AO2516" s="113">
        <f t="shared" si="33547"/>
        <v>0</v>
      </c>
      <c r="AP2516" s="113">
        <f t="shared" si="33547"/>
        <v>0</v>
      </c>
      <c r="AQ2516" s="113">
        <f t="shared" si="33547"/>
        <v>0</v>
      </c>
      <c r="AR2516" s="113">
        <f t="shared" si="33547"/>
        <v>0</v>
      </c>
      <c r="AS2516" s="113">
        <f t="shared" si="33547"/>
        <v>0</v>
      </c>
      <c r="AT2516" s="113">
        <f t="shared" si="33547"/>
        <v>0</v>
      </c>
      <c r="AU2516" s="113">
        <f t="shared" ref="AU2516:AX2516" si="33548">AU2514/$F2514</f>
        <v>0</v>
      </c>
      <c r="AV2516" s="113">
        <f t="shared" si="33548"/>
        <v>0</v>
      </c>
      <c r="AW2516" s="113">
        <f t="shared" si="33548"/>
        <v>0</v>
      </c>
      <c r="AX2516" s="113">
        <f t="shared" si="33548"/>
        <v>0</v>
      </c>
      <c r="AY2516" s="113">
        <f t="shared" ref="AY2516:BC2516" si="33549">AY2514/$F2514</f>
        <v>0</v>
      </c>
      <c r="AZ2516" s="113">
        <f t="shared" si="33549"/>
        <v>0</v>
      </c>
      <c r="BA2516" s="113">
        <f t="shared" si="33549"/>
        <v>0</v>
      </c>
      <c r="BB2516" s="113">
        <f t="shared" si="33549"/>
        <v>0</v>
      </c>
      <c r="BC2516" s="113">
        <f t="shared" si="33549"/>
        <v>0</v>
      </c>
      <c r="BD2516" s="113">
        <f t="shared" ref="BD2516:BG2516" si="33550">BD2514/$F2514</f>
        <v>0</v>
      </c>
      <c r="BE2516" s="113">
        <f t="shared" si="33550"/>
        <v>0</v>
      </c>
      <c r="BF2516" s="113">
        <f t="shared" si="33550"/>
        <v>0</v>
      </c>
      <c r="BG2516" s="113">
        <f t="shared" si="33550"/>
        <v>0</v>
      </c>
      <c r="BH2516" s="113">
        <f t="shared" ref="BH2516:BK2516" si="33551">BH2514/$F2514</f>
        <v>0</v>
      </c>
      <c r="BI2516" s="113">
        <f t="shared" si="33551"/>
        <v>0</v>
      </c>
      <c r="BJ2516" s="113">
        <f t="shared" si="33551"/>
        <v>0</v>
      </c>
      <c r="BK2516" s="113">
        <f t="shared" si="33551"/>
        <v>0</v>
      </c>
      <c r="BL2516" s="113">
        <f t="shared" ref="BL2516:BP2516" si="33552">BL2514/$F2514</f>
        <v>0</v>
      </c>
      <c r="BM2516" s="113">
        <f t="shared" si="33552"/>
        <v>0</v>
      </c>
      <c r="BN2516" s="113">
        <f t="shared" si="33552"/>
        <v>0</v>
      </c>
      <c r="BO2516" s="113">
        <f t="shared" si="33552"/>
        <v>0</v>
      </c>
      <c r="BP2516" s="113">
        <f t="shared" si="33552"/>
        <v>0</v>
      </c>
      <c r="BQ2516" s="113">
        <f t="shared" ref="BQ2516:BT2516" si="33553">BQ2514/$F2514</f>
        <v>0</v>
      </c>
      <c r="BR2516" s="113">
        <f t="shared" si="33553"/>
        <v>0</v>
      </c>
      <c r="BS2516" s="113">
        <f t="shared" si="33553"/>
        <v>0</v>
      </c>
      <c r="BT2516" s="113">
        <f t="shared" si="33553"/>
        <v>0</v>
      </c>
      <c r="BU2516" s="113">
        <f t="shared" ref="BU2516:BX2516" si="33554">BU2514/$F2514</f>
        <v>0</v>
      </c>
      <c r="BV2516" s="113">
        <f t="shared" si="33554"/>
        <v>0</v>
      </c>
      <c r="BW2516" s="113">
        <f t="shared" si="33554"/>
        <v>0</v>
      </c>
      <c r="BX2516" s="113">
        <f t="shared" si="33554"/>
        <v>0</v>
      </c>
      <c r="BY2516" s="113">
        <f t="shared" ref="BY2516:CC2516" si="33555">BY2514/$F2514</f>
        <v>0</v>
      </c>
      <c r="BZ2516" s="113">
        <f t="shared" si="33555"/>
        <v>0</v>
      </c>
      <c r="CA2516" s="113">
        <f t="shared" si="33555"/>
        <v>0</v>
      </c>
      <c r="CB2516" s="113">
        <f t="shared" si="33555"/>
        <v>0</v>
      </c>
      <c r="CC2516" s="113">
        <f t="shared" si="33555"/>
        <v>0</v>
      </c>
      <c r="CD2516" s="113">
        <f t="shared" ref="CD2516:CG2516" si="33556">CD2514/$F2514</f>
        <v>0</v>
      </c>
      <c r="CE2516" s="113"/>
      <c r="CF2516" s="113">
        <f t="shared" si="33556"/>
        <v>0</v>
      </c>
      <c r="CG2516" s="113">
        <f t="shared" si="33556"/>
        <v>0</v>
      </c>
      <c r="CH2516" s="114">
        <f>IF(C2514="","",100%-SUM(G2516:CG2516))</f>
        <v>0</v>
      </c>
      <c r="CI2516" s="115">
        <f>IF(C2514="","",SUM(G2516:CG2516))</f>
        <v>1</v>
      </c>
      <c r="CJ2516" s="67" t="b">
        <f>IF(C2514="","",SUM(G2516:CG2516)=CI2516)</f>
        <v>1</v>
      </c>
    </row>
    <row r="2517" spans="1:88" s="11" customFormat="1" x14ac:dyDescent="0.3">
      <c r="A2517" s="176" t="s">
        <v>1785</v>
      </c>
      <c r="B2517" s="177"/>
      <c r="C2517" s="177"/>
      <c r="D2517" s="177"/>
      <c r="E2517" s="178"/>
      <c r="F2517" s="88">
        <f>SUM(F2513+F2503+F2481+F2468+F2464+F2457+F2444+F2437+F2424+F2414+F2406)</f>
        <v>1149759436</v>
      </c>
      <c r="G2517" s="45">
        <f t="shared" ref="G2517:T2517" si="33557">G2513+G2503+G2481+G2468+G2464+G2457+G2444+G2437+G2424+G2414+G2406</f>
        <v>255288</v>
      </c>
      <c r="H2517" s="45">
        <f t="shared" si="33557"/>
        <v>219230</v>
      </c>
      <c r="I2517" s="45">
        <f t="shared" si="33557"/>
        <v>219230</v>
      </c>
      <c r="J2517" s="45">
        <f t="shared" si="33557"/>
        <v>219230</v>
      </c>
      <c r="K2517" s="45">
        <f t="shared" si="33557"/>
        <v>219230</v>
      </c>
      <c r="L2517" s="45">
        <f t="shared" si="33557"/>
        <v>219230</v>
      </c>
      <c r="M2517" s="45">
        <f t="shared" si="33557"/>
        <v>219230</v>
      </c>
      <c r="N2517" s="45">
        <f t="shared" si="33557"/>
        <v>219230</v>
      </c>
      <c r="O2517" s="45">
        <f t="shared" si="33557"/>
        <v>219230</v>
      </c>
      <c r="P2517" s="45">
        <f t="shared" si="33557"/>
        <v>219230</v>
      </c>
      <c r="Q2517" s="45">
        <f t="shared" si="33557"/>
        <v>219230</v>
      </c>
      <c r="R2517" s="45">
        <f t="shared" si="33557"/>
        <v>219230</v>
      </c>
      <c r="S2517" s="45">
        <f t="shared" si="33557"/>
        <v>219230</v>
      </c>
      <c r="T2517" s="45">
        <f t="shared" si="33557"/>
        <v>147310</v>
      </c>
      <c r="U2517" s="45">
        <f t="shared" ref="U2517:W2517" si="33558">U2513+U2503+U2481+U2468+U2464+U2457+U2444+U2437+U2424+U2414+U2406</f>
        <v>20683830</v>
      </c>
      <c r="V2517" s="45">
        <f t="shared" si="33558"/>
        <v>20683830</v>
      </c>
      <c r="W2517" s="45">
        <f t="shared" si="33558"/>
        <v>20683830</v>
      </c>
      <c r="X2517" s="45">
        <f>X2513+X2503+X2481+X2468+X2464+X2457+X2444+X2437+X2424+X2414+X2406</f>
        <v>20683830</v>
      </c>
      <c r="Y2517" s="45">
        <f t="shared" ref="Y2517:AF2517" si="33559">Y2513+Y2503+Y2481+Y2468+Y2464+Y2457+Y2444+Y2437+Y2424+Y2414+Y2406</f>
        <v>20683831</v>
      </c>
      <c r="Z2517" s="45">
        <f t="shared" si="33559"/>
        <v>20683831</v>
      </c>
      <c r="AA2517" s="45">
        <f t="shared" si="33559"/>
        <v>20683831</v>
      </c>
      <c r="AB2517" s="45">
        <f t="shared" si="33559"/>
        <v>10427939</v>
      </c>
      <c r="AC2517" s="45">
        <f t="shared" si="33559"/>
        <v>10427939</v>
      </c>
      <c r="AD2517" s="45">
        <f t="shared" si="33559"/>
        <v>10427939</v>
      </c>
      <c r="AE2517" s="45">
        <f t="shared" si="33559"/>
        <v>10427939</v>
      </c>
      <c r="AF2517" s="45">
        <f t="shared" si="33559"/>
        <v>47388832</v>
      </c>
      <c r="AG2517" s="45">
        <f>AG2513+AG2503+AG2481+AG2468+AG2464+AG2457+AG2444+AG2437+AG2424+AG2414+AG2406</f>
        <v>47388832</v>
      </c>
      <c r="AH2517" s="45">
        <f t="shared" ref="AH2517:AJ2517" si="33560">AH2513+AH2503+AH2481+AH2468+AH2464+AH2457+AH2444+AH2437+AH2424+AH2414+AH2406</f>
        <v>47388832</v>
      </c>
      <c r="AI2517" s="45">
        <f t="shared" si="33560"/>
        <v>47388832</v>
      </c>
      <c r="AJ2517" s="45">
        <f t="shared" si="33560"/>
        <v>15413442</v>
      </c>
      <c r="AK2517" s="45">
        <f>AK2513+AK2503+AK2481+AK2468+AK2464+AK2457+AK2444+AK2437+AK2424+AK2414+AK2406</f>
        <v>15413442</v>
      </c>
      <c r="AL2517" s="45">
        <f t="shared" ref="AL2517:AS2517" si="33561">AL2513+AL2503+AL2481+AL2468+AL2464+AL2457+AL2444+AL2437+AL2424+AL2414+AL2406</f>
        <v>15413442</v>
      </c>
      <c r="AM2517" s="45">
        <f t="shared" si="33561"/>
        <v>15413442</v>
      </c>
      <c r="AN2517" s="45">
        <f t="shared" si="33561"/>
        <v>15413442</v>
      </c>
      <c r="AO2517" s="45">
        <f t="shared" si="33561"/>
        <v>15413442</v>
      </c>
      <c r="AP2517" s="45">
        <f t="shared" si="33561"/>
        <v>15413442</v>
      </c>
      <c r="AQ2517" s="45">
        <f t="shared" si="33561"/>
        <v>15413442</v>
      </c>
      <c r="AR2517" s="45">
        <f t="shared" si="33561"/>
        <v>15413442</v>
      </c>
      <c r="AS2517" s="45">
        <f t="shared" si="33561"/>
        <v>15413442</v>
      </c>
      <c r="AT2517" s="45">
        <f>AT2513+AT2503+AT2481+AT2468+AT2464+AT2457+AT2444+AT2437+AT2424+AT2414+AT2406</f>
        <v>15413442</v>
      </c>
      <c r="AU2517" s="45">
        <f t="shared" ref="AU2517:AW2517" si="33562">AU2513+AU2503+AU2481+AU2468+AU2464+AU2457+AU2444+AU2437+AU2424+AU2414+AU2406</f>
        <v>15413442</v>
      </c>
      <c r="AV2517" s="45">
        <f t="shared" si="33562"/>
        <v>15413442</v>
      </c>
      <c r="AW2517" s="45">
        <f t="shared" si="33562"/>
        <v>15413442</v>
      </c>
      <c r="AX2517" s="45">
        <f>AX2513+AX2503+AX2481+AX2468+AX2464+AX2457+AX2444+AX2437+AX2424+AX2414+AX2406</f>
        <v>15413442</v>
      </c>
      <c r="AY2517" s="45">
        <f t="shared" ref="AY2517:BB2517" si="33563">AY2513+AY2503+AY2481+AY2468+AY2464+AY2457+AY2444+AY2437+AY2424+AY2414+AY2406</f>
        <v>15413442</v>
      </c>
      <c r="AZ2517" s="45">
        <f t="shared" si="33563"/>
        <v>15413442</v>
      </c>
      <c r="BA2517" s="45">
        <f t="shared" si="33563"/>
        <v>15413442</v>
      </c>
      <c r="BB2517" s="45">
        <f t="shared" si="33563"/>
        <v>15413442</v>
      </c>
      <c r="BC2517" s="45">
        <f>BC2513+BC2503+BC2481+BC2468+BC2464+BC2457+BC2444+BC2437+BC2424+BC2414+BC2406</f>
        <v>15413442</v>
      </c>
      <c r="BD2517" s="45">
        <f t="shared" ref="BD2517:BF2517" si="33564">BD2513+BD2503+BD2481+BD2468+BD2464+BD2457+BD2444+BD2437+BD2424+BD2414+BD2406</f>
        <v>15413442</v>
      </c>
      <c r="BE2517" s="45">
        <f t="shared" si="33564"/>
        <v>15413442</v>
      </c>
      <c r="BF2517" s="45">
        <f t="shared" si="33564"/>
        <v>15413442</v>
      </c>
      <c r="BG2517" s="45">
        <f>BG2513+BG2503+BG2481+BG2468+BG2464+BG2457+BG2444+BG2437+BG2424+BG2414+BG2406</f>
        <v>15413442</v>
      </c>
      <c r="BH2517" s="45">
        <f t="shared" ref="BH2517:BJ2517" si="33565">BH2513+BH2503+BH2481+BH2468+BH2464+BH2457+BH2444+BH2437+BH2424+BH2414+BH2406</f>
        <v>15413442</v>
      </c>
      <c r="BI2517" s="45">
        <f t="shared" si="33565"/>
        <v>15413445</v>
      </c>
      <c r="BJ2517" s="45">
        <f t="shared" si="33565"/>
        <v>15413445</v>
      </c>
      <c r="BK2517" s="45">
        <f>BK2513+BK2503+BK2481+BK2468+BK2464+BK2457+BK2444+BK2437+BK2424+BK2414+BK2406</f>
        <v>15413445</v>
      </c>
      <c r="BL2517" s="45">
        <f t="shared" ref="BL2517:BO2517" si="33566">BL2513+BL2503+BL2481+BL2468+BL2464+BL2457+BL2444+BL2437+BL2424+BL2414+BL2406</f>
        <v>15413445</v>
      </c>
      <c r="BM2517" s="45">
        <f t="shared" si="33566"/>
        <v>15413445</v>
      </c>
      <c r="BN2517" s="45">
        <f t="shared" si="33566"/>
        <v>15413444</v>
      </c>
      <c r="BO2517" s="45">
        <f t="shared" si="33566"/>
        <v>15413444</v>
      </c>
      <c r="BP2517" s="45">
        <f>BP2513+BP2503+BP2481+BP2468+BP2464+BP2457+BP2444+BP2437+BP2424+BP2414+BP2406</f>
        <v>15413445</v>
      </c>
      <c r="BQ2517" s="45">
        <f t="shared" ref="BQ2517:BS2517" si="33567">BQ2513+BQ2503+BQ2481+BQ2468+BQ2464+BQ2457+BQ2444+BQ2437+BQ2424+BQ2414+BQ2406</f>
        <v>15413445</v>
      </c>
      <c r="BR2517" s="45">
        <f t="shared" si="33567"/>
        <v>15413444</v>
      </c>
      <c r="BS2517" s="45">
        <f t="shared" si="33567"/>
        <v>15413446</v>
      </c>
      <c r="BT2517" s="45">
        <f>BT2513+BT2503+BT2481+BT2468+BT2464+BT2457+BT2444+BT2437+BT2424+BT2414+BT2406</f>
        <v>15413446</v>
      </c>
      <c r="BU2517" s="45">
        <f t="shared" ref="BU2517:BW2517" si="33568">BU2513+BU2503+BU2481+BU2468+BU2464+BU2457+BU2444+BU2437+BU2424+BU2414+BU2406</f>
        <v>15413446</v>
      </c>
      <c r="BV2517" s="45">
        <f t="shared" si="33568"/>
        <v>15413445</v>
      </c>
      <c r="BW2517" s="45">
        <f t="shared" si="33568"/>
        <v>15413446</v>
      </c>
      <c r="BX2517" s="45">
        <f>BX2513+BX2503+BX2481+BX2468+BX2464+BX2457+BX2444+BX2437+BX2424+BX2414+BX2406</f>
        <v>15413445</v>
      </c>
      <c r="BY2517" s="45">
        <f t="shared" ref="BY2517:CB2517" si="33569">BY2513+BY2503+BY2481+BY2468+BY2464+BY2457+BY2444+BY2437+BY2424+BY2414+BY2406</f>
        <v>15413446</v>
      </c>
      <c r="BZ2517" s="45">
        <f t="shared" si="33569"/>
        <v>15413447</v>
      </c>
      <c r="CA2517" s="45">
        <f t="shared" si="33569"/>
        <v>15413447</v>
      </c>
      <c r="CB2517" s="45">
        <f t="shared" si="33569"/>
        <v>15413447</v>
      </c>
      <c r="CC2517" s="45">
        <f>CC2513+CC2503+CC2481+CC2468+CC2464+CC2457+CC2444+CC2437+CC2424+CC2414+CC2406</f>
        <v>15413446</v>
      </c>
      <c r="CD2517" s="45">
        <f t="shared" ref="CD2517:CG2517" si="33570">CD2513+CD2503+CD2481+CD2468+CD2464+CD2457+CD2444+CD2437+CD2424+CD2414+CD2406</f>
        <v>15413444</v>
      </c>
      <c r="CE2517" s="45">
        <f t="shared" si="33570"/>
        <v>15413444</v>
      </c>
      <c r="CF2517" s="45">
        <f t="shared" si="33570"/>
        <v>15413444</v>
      </c>
      <c r="CG2517" s="45">
        <f t="shared" si="33570"/>
        <v>15413445</v>
      </c>
      <c r="CH2517" s="56">
        <f>F2517-SUM(G2517:CG2517)</f>
        <v>0</v>
      </c>
      <c r="CI2517" s="57">
        <f>SUM(G2517:CG2517)</f>
        <v>1149759436</v>
      </c>
      <c r="CJ2517" s="65" t="b">
        <f>CI2517=F2517</f>
        <v>1</v>
      </c>
    </row>
    <row r="2518" spans="1:88" s="5" customFormat="1" ht="6.75" customHeight="1" x14ac:dyDescent="0.3">
      <c r="A2518" s="26"/>
      <c r="B2518" s="27"/>
      <c r="C2518" s="28"/>
      <c r="D2518" s="28"/>
      <c r="E2518" s="29" t="s">
        <v>8</v>
      </c>
      <c r="F2518" s="89"/>
      <c r="G2518" s="6"/>
      <c r="H2518" s="6"/>
      <c r="I2518" s="6"/>
      <c r="J2518" s="6"/>
      <c r="K2518" s="6"/>
      <c r="L2518" s="6"/>
      <c r="M2518" s="6"/>
      <c r="N2518" s="6"/>
      <c r="O2518" s="6"/>
      <c r="P2518" s="6"/>
      <c r="Q2518" s="6"/>
      <c r="R2518" s="6"/>
      <c r="S2518" s="6"/>
      <c r="T2518" s="6"/>
      <c r="U2518" s="7"/>
      <c r="V2518" s="7"/>
      <c r="W2518" s="7"/>
      <c r="X2518" s="6"/>
      <c r="Y2518" s="7"/>
      <c r="Z2518" s="7"/>
      <c r="AA2518" s="7"/>
      <c r="AB2518" s="7"/>
      <c r="AC2518" s="7"/>
      <c r="AD2518" s="7"/>
      <c r="AE2518" s="7"/>
      <c r="AF2518" s="7"/>
      <c r="AG2518" s="6"/>
      <c r="AH2518" s="7"/>
      <c r="AI2518" s="7"/>
      <c r="AJ2518" s="7"/>
      <c r="AK2518" s="6"/>
      <c r="AL2518" s="7"/>
      <c r="AM2518" s="7"/>
      <c r="AN2518" s="7"/>
      <c r="AO2518" s="7"/>
      <c r="AP2518" s="7"/>
      <c r="AQ2518" s="7"/>
      <c r="AR2518" s="7"/>
      <c r="AS2518" s="7"/>
      <c r="AT2518" s="6"/>
      <c r="AU2518" s="7"/>
      <c r="AV2518" s="7"/>
      <c r="AW2518" s="7"/>
      <c r="AX2518" s="6"/>
      <c r="AY2518" s="7"/>
      <c r="AZ2518" s="7"/>
      <c r="BA2518" s="7"/>
      <c r="BB2518" s="7"/>
      <c r="BC2518" s="6"/>
      <c r="BD2518" s="7"/>
      <c r="BE2518" s="7"/>
      <c r="BF2518" s="7"/>
      <c r="BG2518" s="6"/>
      <c r="BH2518" s="7"/>
      <c r="BI2518" s="7"/>
      <c r="BJ2518" s="7"/>
      <c r="BK2518" s="6"/>
      <c r="BL2518" s="7"/>
      <c r="BM2518" s="7"/>
      <c r="BN2518" s="7"/>
      <c r="BO2518" s="7"/>
      <c r="BP2518" s="6"/>
      <c r="BQ2518" s="7"/>
      <c r="BR2518" s="7"/>
      <c r="BS2518" s="7"/>
      <c r="BT2518" s="6"/>
      <c r="BU2518" s="7"/>
      <c r="BV2518" s="7"/>
      <c r="BW2518" s="7"/>
      <c r="BX2518" s="6"/>
      <c r="BY2518" s="7"/>
      <c r="BZ2518" s="7"/>
      <c r="CA2518" s="7"/>
      <c r="CB2518" s="7"/>
      <c r="CC2518" s="6"/>
      <c r="CD2518" s="7"/>
      <c r="CE2518" s="7"/>
      <c r="CF2518" s="7"/>
      <c r="CG2518" s="7"/>
      <c r="CJ2518" s="65"/>
    </row>
    <row r="2519" spans="1:88" s="11" customFormat="1" x14ac:dyDescent="0.3">
      <c r="A2519" s="176" t="s">
        <v>1882</v>
      </c>
      <c r="B2519" s="177"/>
      <c r="C2519" s="177"/>
      <c r="D2519" s="177"/>
      <c r="E2519" s="178"/>
      <c r="F2519" s="88">
        <f>SUM(F2517+F2403+F2393+F2373)</f>
        <v>85095922332</v>
      </c>
      <c r="G2519" s="45">
        <f t="shared" ref="G2519:T2519" si="33571">G2517+G2403+G2393+G2373</f>
        <v>255288</v>
      </c>
      <c r="H2519" s="45">
        <f t="shared" si="33571"/>
        <v>74672542</v>
      </c>
      <c r="I2519" s="45">
        <f t="shared" si="33571"/>
        <v>74672542</v>
      </c>
      <c r="J2519" s="45">
        <f t="shared" si="33571"/>
        <v>74672543</v>
      </c>
      <c r="K2519" s="45">
        <f t="shared" si="33571"/>
        <v>74672542</v>
      </c>
      <c r="L2519" s="45">
        <f t="shared" si="33571"/>
        <v>74672541</v>
      </c>
      <c r="M2519" s="45">
        <f t="shared" si="33571"/>
        <v>219230</v>
      </c>
      <c r="N2519" s="45">
        <f t="shared" si="33571"/>
        <v>219230</v>
      </c>
      <c r="O2519" s="45">
        <f t="shared" si="33571"/>
        <v>219230</v>
      </c>
      <c r="P2519" s="45">
        <f t="shared" si="33571"/>
        <v>219230</v>
      </c>
      <c r="Q2519" s="45">
        <f t="shared" si="33571"/>
        <v>219230</v>
      </c>
      <c r="R2519" s="45">
        <f t="shared" si="33571"/>
        <v>219230</v>
      </c>
      <c r="S2519" s="45">
        <f t="shared" si="33571"/>
        <v>219230</v>
      </c>
      <c r="T2519" s="45">
        <f t="shared" si="33571"/>
        <v>147310</v>
      </c>
      <c r="U2519" s="45">
        <f t="shared" ref="U2519:BI2519" si="33572">U2517+U2403+U2393+U2373</f>
        <v>22632080</v>
      </c>
      <c r="V2519" s="45">
        <f t="shared" si="33572"/>
        <v>22632080</v>
      </c>
      <c r="W2519" s="45">
        <f t="shared" si="33572"/>
        <v>22632080</v>
      </c>
      <c r="X2519" s="45">
        <f t="shared" ref="X2519" si="33573">X2517+X2403+X2393+X2373</f>
        <v>22632080</v>
      </c>
      <c r="Y2519" s="45">
        <f t="shared" si="33572"/>
        <v>22632081</v>
      </c>
      <c r="Z2519" s="45">
        <f t="shared" si="33572"/>
        <v>22632081</v>
      </c>
      <c r="AA2519" s="45">
        <f t="shared" si="33572"/>
        <v>40833223</v>
      </c>
      <c r="AB2519" s="45">
        <f t="shared" si="33572"/>
        <v>27687269</v>
      </c>
      <c r="AC2519" s="45">
        <f t="shared" si="33572"/>
        <v>42873749</v>
      </c>
      <c r="AD2519" s="45">
        <f t="shared" si="33572"/>
        <v>42873749</v>
      </c>
      <c r="AE2519" s="45">
        <f t="shared" si="33572"/>
        <v>22725523</v>
      </c>
      <c r="AF2519" s="45">
        <f t="shared" si="33572"/>
        <v>159878191</v>
      </c>
      <c r="AG2519" s="45">
        <f t="shared" ref="AG2519" si="33574">AG2517+AG2403+AG2393+AG2373</f>
        <v>180790382</v>
      </c>
      <c r="AH2519" s="45">
        <f t="shared" si="33572"/>
        <v>168614402</v>
      </c>
      <c r="AI2519" s="45">
        <f t="shared" si="33572"/>
        <v>482862899</v>
      </c>
      <c r="AJ2519" s="45">
        <f t="shared" si="33572"/>
        <v>400161027</v>
      </c>
      <c r="AK2519" s="45">
        <f t="shared" ref="AK2519" si="33575">AK2517+AK2403+AK2393+AK2373</f>
        <v>393030207</v>
      </c>
      <c r="AL2519" s="45">
        <f t="shared" si="33572"/>
        <v>585989616</v>
      </c>
      <c r="AM2519" s="45">
        <f t="shared" si="33572"/>
        <v>609222056</v>
      </c>
      <c r="AN2519" s="45">
        <f t="shared" si="33572"/>
        <v>745431198</v>
      </c>
      <c r="AO2519" s="45">
        <f t="shared" si="33572"/>
        <v>901188323</v>
      </c>
      <c r="AP2519" s="45">
        <f t="shared" si="33572"/>
        <v>885169424</v>
      </c>
      <c r="AQ2519" s="45">
        <f t="shared" si="33572"/>
        <v>831838665</v>
      </c>
      <c r="AR2519" s="45">
        <f t="shared" si="33572"/>
        <v>770160835</v>
      </c>
      <c r="AS2519" s="45">
        <f t="shared" si="33572"/>
        <v>681655362</v>
      </c>
      <c r="AT2519" s="45">
        <f t="shared" ref="AT2519" si="33576">AT2517+AT2403+AT2393+AT2373</f>
        <v>190699143</v>
      </c>
      <c r="AU2519" s="45">
        <f t="shared" si="33572"/>
        <v>367423895</v>
      </c>
      <c r="AV2519" s="45">
        <f t="shared" si="33572"/>
        <v>370417694</v>
      </c>
      <c r="AW2519" s="45">
        <f t="shared" si="33572"/>
        <v>458404831</v>
      </c>
      <c r="AX2519" s="45">
        <f t="shared" ref="AX2519" si="33577">AX2517+AX2403+AX2393+AX2373</f>
        <v>537304080</v>
      </c>
      <c r="AY2519" s="45">
        <f t="shared" si="33572"/>
        <v>1394888343</v>
      </c>
      <c r="AZ2519" s="45">
        <f t="shared" si="33572"/>
        <v>1604377943</v>
      </c>
      <c r="BA2519" s="45">
        <f t="shared" si="33572"/>
        <v>2154104895</v>
      </c>
      <c r="BB2519" s="45">
        <f t="shared" si="33572"/>
        <v>1992277531</v>
      </c>
      <c r="BC2519" s="45">
        <f t="shared" ref="BC2519" si="33578">BC2517+BC2403+BC2393+BC2373</f>
        <v>1963128597</v>
      </c>
      <c r="BD2519" s="45">
        <f t="shared" si="33572"/>
        <v>1688923549</v>
      </c>
      <c r="BE2519" s="45">
        <f t="shared" si="33572"/>
        <v>2089525214</v>
      </c>
      <c r="BF2519" s="45">
        <f t="shared" si="33572"/>
        <v>2047239499</v>
      </c>
      <c r="BG2519" s="45">
        <f t="shared" ref="BG2519" si="33579">BG2517+BG2403+BG2393+BG2373</f>
        <v>3048757542</v>
      </c>
      <c r="BH2519" s="45">
        <f t="shared" si="33572"/>
        <v>2705313751</v>
      </c>
      <c r="BI2519" s="45">
        <f t="shared" si="33572"/>
        <v>2786657175</v>
      </c>
      <c r="BJ2519" s="45">
        <f t="shared" ref="BJ2519:CG2519" si="33580">BJ2517+BJ2403+BJ2393+BJ2373</f>
        <v>2890982025</v>
      </c>
      <c r="BK2519" s="45">
        <f t="shared" si="33580"/>
        <v>2013573726</v>
      </c>
      <c r="BL2519" s="45">
        <f t="shared" si="33580"/>
        <v>1164887173</v>
      </c>
      <c r="BM2519" s="45">
        <f t="shared" si="33580"/>
        <v>1080102752</v>
      </c>
      <c r="BN2519" s="45">
        <f t="shared" si="33580"/>
        <v>923203065</v>
      </c>
      <c r="BO2519" s="45">
        <f t="shared" si="33580"/>
        <v>1631695827</v>
      </c>
      <c r="BP2519" s="45">
        <f t="shared" si="33580"/>
        <v>1792369132</v>
      </c>
      <c r="BQ2519" s="45">
        <f t="shared" si="33580"/>
        <v>1659025599</v>
      </c>
      <c r="BR2519" s="45">
        <f t="shared" si="33580"/>
        <v>2569589329</v>
      </c>
      <c r="BS2519" s="45">
        <f t="shared" si="33580"/>
        <v>2932091762</v>
      </c>
      <c r="BT2519" s="45">
        <f t="shared" si="33580"/>
        <v>2806333395</v>
      </c>
      <c r="BU2519" s="45">
        <f t="shared" si="33580"/>
        <v>2565997972</v>
      </c>
      <c r="BV2519" s="45">
        <f t="shared" si="33580"/>
        <v>2416761395</v>
      </c>
      <c r="BW2519" s="45">
        <f t="shared" si="33580"/>
        <v>2985702764</v>
      </c>
      <c r="BX2519" s="45">
        <f t="shared" si="33580"/>
        <v>4189477635</v>
      </c>
      <c r="BY2519" s="45">
        <f t="shared" si="33580"/>
        <v>2497813487</v>
      </c>
      <c r="BZ2519" s="45">
        <f t="shared" si="33580"/>
        <v>1931219840</v>
      </c>
      <c r="CA2519" s="45">
        <f t="shared" si="33580"/>
        <v>1931219832</v>
      </c>
      <c r="CB2519" s="45">
        <f t="shared" si="33580"/>
        <v>2022772763</v>
      </c>
      <c r="CC2519" s="45">
        <f t="shared" si="33580"/>
        <v>3852569575</v>
      </c>
      <c r="CD2519" s="45">
        <f t="shared" si="33580"/>
        <v>1373469786</v>
      </c>
      <c r="CE2519" s="45">
        <f t="shared" ref="CE2519" si="33581">CE2517+CE2403+CE2393+CE2373</f>
        <v>1345640899</v>
      </c>
      <c r="CF2519" s="45">
        <f t="shared" si="33580"/>
        <v>1321014979</v>
      </c>
      <c r="CG2519" s="45">
        <f t="shared" si="33580"/>
        <v>1314885438</v>
      </c>
      <c r="CH2519" s="56">
        <f>F2519-SUM(G2519:CG2519)</f>
        <v>0</v>
      </c>
      <c r="CI2519" s="57">
        <f>SUM(G2519:CG2519)</f>
        <v>85095922332</v>
      </c>
      <c r="CJ2519" s="65" t="b">
        <f>CI2519=F2519</f>
        <v>1</v>
      </c>
    </row>
    <row r="2520" spans="1:88" s="11" customFormat="1" x14ac:dyDescent="0.3">
      <c r="A2520" s="130"/>
      <c r="B2520" s="130"/>
      <c r="C2520" s="130"/>
      <c r="D2520" s="130"/>
      <c r="E2520" s="130" t="s">
        <v>1883</v>
      </c>
      <c r="F2520" s="131"/>
      <c r="G2520" s="132">
        <f>G2519</f>
        <v>255288</v>
      </c>
      <c r="H2520" s="132">
        <f t="shared" ref="H2520" si="33582">H2519+G2520</f>
        <v>74927830</v>
      </c>
      <c r="I2520" s="132">
        <f t="shared" ref="I2520" si="33583">I2519+H2520</f>
        <v>149600372</v>
      </c>
      <c r="J2520" s="132">
        <f t="shared" ref="J2520" si="33584">J2519+I2520</f>
        <v>224272915</v>
      </c>
      <c r="K2520" s="132">
        <f t="shared" ref="K2520" si="33585">K2519+J2520</f>
        <v>298945457</v>
      </c>
      <c r="L2520" s="132">
        <f t="shared" ref="L2520" si="33586">L2519+K2520</f>
        <v>373617998</v>
      </c>
      <c r="M2520" s="132">
        <f t="shared" ref="M2520" si="33587">M2519+L2520</f>
        <v>373837228</v>
      </c>
      <c r="N2520" s="132">
        <f t="shared" ref="N2520" si="33588">N2519+M2520</f>
        <v>374056458</v>
      </c>
      <c r="O2520" s="132">
        <f t="shared" ref="O2520" si="33589">O2519+N2520</f>
        <v>374275688</v>
      </c>
      <c r="P2520" s="132">
        <f t="shared" ref="P2520" si="33590">P2519+O2520</f>
        <v>374494918</v>
      </c>
      <c r="Q2520" s="132">
        <f t="shared" ref="Q2520" si="33591">Q2519+P2520</f>
        <v>374714148</v>
      </c>
      <c r="R2520" s="132">
        <f t="shared" ref="R2520" si="33592">R2519+Q2520</f>
        <v>374933378</v>
      </c>
      <c r="S2520" s="132">
        <f t="shared" ref="S2520" si="33593">S2519+R2520</f>
        <v>375152608</v>
      </c>
      <c r="T2520" s="132">
        <f t="shared" ref="T2520" si="33594">T2519+S2520</f>
        <v>375299918</v>
      </c>
      <c r="U2520" s="132">
        <f>U2519+T2520</f>
        <v>397931998</v>
      </c>
      <c r="V2520" s="132">
        <f t="shared" ref="V2520" si="33595">V2519+U2520</f>
        <v>420564078</v>
      </c>
      <c r="W2520" s="132">
        <f t="shared" ref="W2520" si="33596">W2519+V2520</f>
        <v>443196158</v>
      </c>
      <c r="X2520" s="132">
        <f t="shared" ref="X2520:BT2520" si="33597">X2519+W2520</f>
        <v>465828238</v>
      </c>
      <c r="Y2520" s="132">
        <f t="shared" si="33597"/>
        <v>488460319</v>
      </c>
      <c r="Z2520" s="132">
        <f t="shared" si="33597"/>
        <v>511092400</v>
      </c>
      <c r="AA2520" s="132">
        <f t="shared" si="33597"/>
        <v>551925623</v>
      </c>
      <c r="AB2520" s="132">
        <f t="shared" si="33597"/>
        <v>579612892</v>
      </c>
      <c r="AC2520" s="132">
        <f t="shared" si="33597"/>
        <v>622486641</v>
      </c>
      <c r="AD2520" s="132">
        <f t="shared" si="33597"/>
        <v>665360390</v>
      </c>
      <c r="AE2520" s="132">
        <f t="shared" si="33597"/>
        <v>688085913</v>
      </c>
      <c r="AF2520" s="132">
        <f t="shared" si="33597"/>
        <v>847964104</v>
      </c>
      <c r="AG2520" s="132">
        <f t="shared" si="33597"/>
        <v>1028754486</v>
      </c>
      <c r="AH2520" s="132">
        <f t="shared" si="33597"/>
        <v>1197368888</v>
      </c>
      <c r="AI2520" s="132">
        <f t="shared" si="33597"/>
        <v>1680231787</v>
      </c>
      <c r="AJ2520" s="132">
        <f t="shared" si="33597"/>
        <v>2080392814</v>
      </c>
      <c r="AK2520" s="132">
        <f t="shared" si="33597"/>
        <v>2473423021</v>
      </c>
      <c r="AL2520" s="132">
        <f t="shared" si="33597"/>
        <v>3059412637</v>
      </c>
      <c r="AM2520" s="132">
        <f t="shared" si="33597"/>
        <v>3668634693</v>
      </c>
      <c r="AN2520" s="132">
        <f t="shared" si="33597"/>
        <v>4414065891</v>
      </c>
      <c r="AO2520" s="132">
        <f t="shared" si="33597"/>
        <v>5315254214</v>
      </c>
      <c r="AP2520" s="132">
        <f t="shared" si="33597"/>
        <v>6200423638</v>
      </c>
      <c r="AQ2520" s="132">
        <f t="shared" si="33597"/>
        <v>7032262303</v>
      </c>
      <c r="AR2520" s="132">
        <f t="shared" si="33597"/>
        <v>7802423138</v>
      </c>
      <c r="AS2520" s="132">
        <f t="shared" si="33597"/>
        <v>8484078500</v>
      </c>
      <c r="AT2520" s="132">
        <f t="shared" si="33597"/>
        <v>8674777643</v>
      </c>
      <c r="AU2520" s="132">
        <f t="shared" si="33597"/>
        <v>9042201538</v>
      </c>
      <c r="AV2520" s="132">
        <f t="shared" si="33597"/>
        <v>9412619232</v>
      </c>
      <c r="AW2520" s="132">
        <f t="shared" si="33597"/>
        <v>9871024063</v>
      </c>
      <c r="AX2520" s="132">
        <f t="shared" si="33597"/>
        <v>10408328143</v>
      </c>
      <c r="AY2520" s="132">
        <f t="shared" si="33597"/>
        <v>11803216486</v>
      </c>
      <c r="AZ2520" s="132">
        <f t="shared" si="33597"/>
        <v>13407594429</v>
      </c>
      <c r="BA2520" s="132">
        <f t="shared" si="33597"/>
        <v>15561699324</v>
      </c>
      <c r="BB2520" s="132">
        <f t="shared" si="33597"/>
        <v>17553976855</v>
      </c>
      <c r="BC2520" s="132">
        <f t="shared" si="33597"/>
        <v>19517105452</v>
      </c>
      <c r="BD2520" s="132">
        <f t="shared" si="33597"/>
        <v>21206029001</v>
      </c>
      <c r="BE2520" s="132">
        <f t="shared" si="33597"/>
        <v>23295554215</v>
      </c>
      <c r="BF2520" s="132">
        <f t="shared" si="33597"/>
        <v>25342793714</v>
      </c>
      <c r="BG2520" s="132">
        <f t="shared" si="33597"/>
        <v>28391551256</v>
      </c>
      <c r="BH2520" s="132">
        <f t="shared" si="33597"/>
        <v>31096865007</v>
      </c>
      <c r="BI2520" s="132">
        <f t="shared" si="33597"/>
        <v>33883522182</v>
      </c>
      <c r="BJ2520" s="132">
        <f t="shared" si="33597"/>
        <v>36774504207</v>
      </c>
      <c r="BK2520" s="132">
        <f t="shared" si="33597"/>
        <v>38788077933</v>
      </c>
      <c r="BL2520" s="132">
        <f t="shared" si="33597"/>
        <v>39952965106</v>
      </c>
      <c r="BM2520" s="132">
        <f t="shared" si="33597"/>
        <v>41033067858</v>
      </c>
      <c r="BN2520" s="132">
        <f t="shared" si="33597"/>
        <v>41956270923</v>
      </c>
      <c r="BO2520" s="132">
        <f t="shared" si="33597"/>
        <v>43587966750</v>
      </c>
      <c r="BP2520" s="132">
        <f t="shared" si="33597"/>
        <v>45380335882</v>
      </c>
      <c r="BQ2520" s="132">
        <f t="shared" si="33597"/>
        <v>47039361481</v>
      </c>
      <c r="BR2520" s="132">
        <f t="shared" si="33597"/>
        <v>49608950810</v>
      </c>
      <c r="BS2520" s="132">
        <f t="shared" si="33597"/>
        <v>52541042572</v>
      </c>
      <c r="BT2520" s="132">
        <f t="shared" si="33597"/>
        <v>55347375967</v>
      </c>
      <c r="BU2520" s="132">
        <f t="shared" ref="BU2520:CF2520" si="33598">BU2519+BT2520</f>
        <v>57913373939</v>
      </c>
      <c r="BV2520" s="132">
        <f t="shared" si="33598"/>
        <v>60330135334</v>
      </c>
      <c r="BW2520" s="132">
        <f t="shared" si="33598"/>
        <v>63315838098</v>
      </c>
      <c r="BX2520" s="132">
        <f t="shared" si="33598"/>
        <v>67505315733</v>
      </c>
      <c r="BY2520" s="132">
        <f t="shared" si="33598"/>
        <v>70003129220</v>
      </c>
      <c r="BZ2520" s="132">
        <f t="shared" si="33598"/>
        <v>71934349060</v>
      </c>
      <c r="CA2520" s="132">
        <f t="shared" si="33598"/>
        <v>73865568892</v>
      </c>
      <c r="CB2520" s="132">
        <f t="shared" si="33598"/>
        <v>75888341655</v>
      </c>
      <c r="CC2520" s="132">
        <f t="shared" si="33598"/>
        <v>79740911230</v>
      </c>
      <c r="CD2520" s="132">
        <f t="shared" si="33598"/>
        <v>81114381016</v>
      </c>
      <c r="CE2520" s="132">
        <f t="shared" si="33598"/>
        <v>82460021915</v>
      </c>
      <c r="CF2520" s="132">
        <f t="shared" si="33598"/>
        <v>83781036894</v>
      </c>
      <c r="CG2520" s="132">
        <f>CG2519+CF2520</f>
        <v>85095922332</v>
      </c>
      <c r="CH2520" s="56" t="b">
        <f>CG2520=$F$2519</f>
        <v>1</v>
      </c>
      <c r="CI2520" s="57"/>
      <c r="CJ2520" s="65"/>
    </row>
    <row r="2521" spans="1:88" s="5" customFormat="1" x14ac:dyDescent="0.3">
      <c r="A2521" s="48" t="s">
        <v>1803</v>
      </c>
      <c r="B2521" s="18"/>
      <c r="C2521" s="7"/>
      <c r="D2521" s="7"/>
      <c r="E2521" s="15"/>
      <c r="F2521" s="90">
        <v>1</v>
      </c>
      <c r="G2521" s="146">
        <f t="shared" ref="G2521:H2521" si="33599">G2519/$F$2519</f>
        <v>3.0000027381335513E-6</v>
      </c>
      <c r="H2521" s="147">
        <f t="shared" si="33599"/>
        <v>8.7751022556247296E-4</v>
      </c>
      <c r="I2521" s="147">
        <f t="shared" ref="I2521:BT2521" si="33600">I2519/$F$2519</f>
        <v>8.7751022556247296E-4</v>
      </c>
      <c r="J2521" s="147">
        <f t="shared" si="33600"/>
        <v>8.775102373139174E-4</v>
      </c>
      <c r="K2521" s="147">
        <f t="shared" si="33600"/>
        <v>8.7751022556247296E-4</v>
      </c>
      <c r="L2521" s="147">
        <f t="shared" si="33600"/>
        <v>8.7751021381102853E-4</v>
      </c>
      <c r="M2521" s="147">
        <f t="shared" si="33600"/>
        <v>2.5762691559376797E-6</v>
      </c>
      <c r="N2521" s="147">
        <f t="shared" si="33600"/>
        <v>2.5762691559376797E-6</v>
      </c>
      <c r="O2521" s="147">
        <f t="shared" si="33600"/>
        <v>2.5762691559376797E-6</v>
      </c>
      <c r="P2521" s="147">
        <f t="shared" si="33600"/>
        <v>2.5762691559376797E-6</v>
      </c>
      <c r="Q2521" s="147">
        <f t="shared" si="33600"/>
        <v>2.5762691559376797E-6</v>
      </c>
      <c r="R2521" s="147">
        <f t="shared" si="33600"/>
        <v>2.5762691559376797E-6</v>
      </c>
      <c r="S2521" s="147">
        <f t="shared" si="33600"/>
        <v>2.5762691559376797E-6</v>
      </c>
      <c r="T2521" s="147">
        <f t="shared" si="33600"/>
        <v>1.7311052746484496E-6</v>
      </c>
      <c r="U2521" s="54">
        <f t="shared" si="33600"/>
        <v>2.659596297893265E-4</v>
      </c>
      <c r="V2521" s="54">
        <f t="shared" si="33600"/>
        <v>2.659596297893265E-4</v>
      </c>
      <c r="W2521" s="54">
        <f t="shared" si="33600"/>
        <v>2.659596297893265E-4</v>
      </c>
      <c r="X2521" s="104">
        <f t="shared" si="33600"/>
        <v>2.659596297893265E-4</v>
      </c>
      <c r="Y2521" s="54">
        <f t="shared" si="33600"/>
        <v>2.6595964154077088E-4</v>
      </c>
      <c r="Z2521" s="54">
        <f t="shared" si="33600"/>
        <v>2.6595964154077088E-4</v>
      </c>
      <c r="AA2521" s="54">
        <f t="shared" si="33600"/>
        <v>4.7984934978071E-4</v>
      </c>
      <c r="AB2521" s="54">
        <f t="shared" si="33600"/>
        <v>3.2536540225721613E-4</v>
      </c>
      <c r="AC2521" s="54">
        <f t="shared" si="33600"/>
        <v>5.0382847761763425E-4</v>
      </c>
      <c r="AD2521" s="54">
        <f t="shared" si="33600"/>
        <v>5.0382847761763425E-4</v>
      </c>
      <c r="AE2521" s="54">
        <f t="shared" si="33600"/>
        <v>2.6705772000844925E-4</v>
      </c>
      <c r="AF2521" s="54">
        <f t="shared" si="33600"/>
        <v>1.8787996724007351E-3</v>
      </c>
      <c r="AG2521" s="104">
        <f t="shared" si="33600"/>
        <v>2.1245481222314042E-3</v>
      </c>
      <c r="AH2521" s="54">
        <f t="shared" si="33600"/>
        <v>1.981462770238912E-3</v>
      </c>
      <c r="AI2521" s="54">
        <f t="shared" si="33600"/>
        <v>5.6743365106981308E-3</v>
      </c>
      <c r="AJ2521" s="54">
        <f t="shared" si="33600"/>
        <v>4.7024700600668025E-3</v>
      </c>
      <c r="AK2521" s="104">
        <f t="shared" si="33600"/>
        <v>4.6186726253063066E-3</v>
      </c>
      <c r="AL2521" s="54">
        <f t="shared" si="33600"/>
        <v>6.8862243917372857E-3</v>
      </c>
      <c r="AM2521" s="54">
        <f t="shared" si="33600"/>
        <v>7.15923911868694E-3</v>
      </c>
      <c r="AN2521" s="54">
        <f t="shared" si="33600"/>
        <v>8.7598932777497307E-3</v>
      </c>
      <c r="AO2521" s="54">
        <f t="shared" si="33600"/>
        <v>1.0590264472180373E-2</v>
      </c>
      <c r="AP2521" s="54">
        <f t="shared" si="33600"/>
        <v>1.0402019271223474E-2</v>
      </c>
      <c r="AQ2521" s="54">
        <f t="shared" si="33600"/>
        <v>9.7753058219946006E-3</v>
      </c>
      <c r="AR2521" s="54">
        <f t="shared" si="33600"/>
        <v>9.05050223200159E-3</v>
      </c>
      <c r="AS2521" s="54">
        <f t="shared" si="33600"/>
        <v>8.0104350868956519E-3</v>
      </c>
      <c r="AT2521" s="104">
        <f t="shared" si="33600"/>
        <v>2.2409903762014727E-3</v>
      </c>
      <c r="AU2521" s="54">
        <f t="shared" si="33600"/>
        <v>4.3177614735345742E-3</v>
      </c>
      <c r="AV2521" s="54">
        <f t="shared" si="33600"/>
        <v>4.3529429360295658E-3</v>
      </c>
      <c r="AW2521" s="54">
        <f t="shared" si="33600"/>
        <v>5.3869188844506899E-3</v>
      </c>
      <c r="AX2521" s="104">
        <f t="shared" si="33600"/>
        <v>6.3140990223211771E-3</v>
      </c>
      <c r="AY2521" s="54">
        <f t="shared" si="33600"/>
        <v>1.6391952807772288E-2</v>
      </c>
      <c r="AZ2521" s="54">
        <f t="shared" si="33600"/>
        <v>1.8853758194670625E-2</v>
      </c>
      <c r="BA2521" s="54">
        <f t="shared" si="33600"/>
        <v>2.5313843906595239E-2</v>
      </c>
      <c r="BB2521" s="54">
        <f t="shared" si="33600"/>
        <v>2.3412138636057907E-2</v>
      </c>
      <c r="BC2521" s="104">
        <f t="shared" si="33600"/>
        <v>2.3069596558820925E-2</v>
      </c>
      <c r="BD2521" s="54">
        <f t="shared" si="33600"/>
        <v>1.9847291182892399E-2</v>
      </c>
      <c r="BE2521" s="54">
        <f t="shared" si="33600"/>
        <v>2.4554939375916983E-2</v>
      </c>
      <c r="BF2521" s="54">
        <f t="shared" si="33600"/>
        <v>2.4058021147155995E-2</v>
      </c>
      <c r="BG2521" s="104">
        <f t="shared" si="33600"/>
        <v>3.5827304745641449E-2</v>
      </c>
      <c r="BH2521" s="54">
        <f t="shared" si="33600"/>
        <v>3.1791344130982842E-2</v>
      </c>
      <c r="BI2521" s="54">
        <f t="shared" si="33600"/>
        <v>3.2747246855471097E-2</v>
      </c>
      <c r="BJ2521" s="54">
        <f t="shared" si="33600"/>
        <v>3.3973214529844246E-2</v>
      </c>
      <c r="BK2521" s="104">
        <f t="shared" si="33600"/>
        <v>2.3662399687544172E-2</v>
      </c>
      <c r="BL2521" s="54">
        <f t="shared" si="33600"/>
        <v>1.3689106846450486E-2</v>
      </c>
      <c r="BM2521" s="54">
        <f t="shared" si="33600"/>
        <v>1.2692767437034189E-2</v>
      </c>
      <c r="BN2521" s="54">
        <f t="shared" si="33600"/>
        <v>1.0848969488786338E-2</v>
      </c>
      <c r="BO2521" s="54">
        <f t="shared" si="33600"/>
        <v>1.9174782789637936E-2</v>
      </c>
      <c r="BP2521" s="104">
        <f t="shared" si="33600"/>
        <v>2.1062926200001789E-2</v>
      </c>
      <c r="BQ2521" s="54">
        <f t="shared" si="33600"/>
        <v>1.9495947085776278E-2</v>
      </c>
      <c r="BR2521" s="54">
        <f t="shared" si="33600"/>
        <v>3.0196386132049897E-2</v>
      </c>
      <c r="BS2521" s="54">
        <f t="shared" si="33600"/>
        <v>3.445631331852194E-2</v>
      </c>
      <c r="BT2521" s="104">
        <f t="shared" si="33600"/>
        <v>3.2978470860814547E-2</v>
      </c>
      <c r="BU2521" s="54">
        <f t="shared" ref="BU2521:CG2521" si="33601">BU2519/$F$2519</f>
        <v>3.0154182499941787E-2</v>
      </c>
      <c r="BV2521" s="54">
        <f t="shared" si="33601"/>
        <v>2.8400437162794414E-2</v>
      </c>
      <c r="BW2521" s="54">
        <f t="shared" si="33601"/>
        <v>3.508632002778396E-2</v>
      </c>
      <c r="BX2521" s="104">
        <f t="shared" si="33601"/>
        <v>4.9232413495147731E-2</v>
      </c>
      <c r="BY2521" s="54">
        <f t="shared" si="33601"/>
        <v>2.9352916315482567E-2</v>
      </c>
      <c r="BZ2521" s="54">
        <f t="shared" si="33601"/>
        <v>2.2694622575044024E-2</v>
      </c>
      <c r="CA2521" s="54">
        <f t="shared" si="33601"/>
        <v>2.2694622481032468E-2</v>
      </c>
      <c r="CB2521" s="54">
        <f t="shared" si="33601"/>
        <v>2.3770501659388488E-2</v>
      </c>
      <c r="CC2521" s="104">
        <f t="shared" si="33601"/>
        <v>4.5273257159952722E-2</v>
      </c>
      <c r="CD2521" s="54">
        <f t="shared" si="33601"/>
        <v>1.614025382604628E-2</v>
      </c>
      <c r="CE2521" s="54">
        <f t="shared" si="33601"/>
        <v>1.5813224207735944E-2</v>
      </c>
      <c r="CF2521" s="54">
        <f t="shared" si="33601"/>
        <v>1.5523834078042977E-2</v>
      </c>
      <c r="CG2521" s="54">
        <f t="shared" si="33601"/>
        <v>1.5451803117780443E-2</v>
      </c>
      <c r="CH2521" s="58">
        <f>F2521-SUM(G2521:CG2521)</f>
        <v>0</v>
      </c>
      <c r="CI2521" s="58">
        <f>SUM(G2521:CG2521)</f>
        <v>1.0000000000000002</v>
      </c>
      <c r="CJ2521" s="65" t="b">
        <f>CI2521=F2521</f>
        <v>1</v>
      </c>
    </row>
    <row r="2522" spans="1:88" s="5" customFormat="1" x14ac:dyDescent="0.3">
      <c r="A2522" s="52" t="s">
        <v>1804</v>
      </c>
      <c r="B2522" s="49"/>
      <c r="C2522" s="50"/>
      <c r="D2522" s="50"/>
      <c r="E2522" s="51"/>
      <c r="F2522" s="91"/>
      <c r="G2522" s="148">
        <f>G2521</f>
        <v>3.0000027381335513E-6</v>
      </c>
      <c r="H2522" s="148">
        <f t="shared" ref="H2522" si="33602">H2521+G2522</f>
        <v>8.8051022830060654E-4</v>
      </c>
      <c r="I2522" s="148">
        <f t="shared" ref="I2522" si="33603">I2521+H2522</f>
        <v>1.7580204538630794E-3</v>
      </c>
      <c r="J2522" s="148">
        <f t="shared" ref="J2522" si="33604">J2521+I2522</f>
        <v>2.6355306911769968E-3</v>
      </c>
      <c r="K2522" s="148">
        <f t="shared" ref="K2522" si="33605">K2521+J2522</f>
        <v>3.5130409167394698E-3</v>
      </c>
      <c r="L2522" s="148">
        <f t="shared" ref="L2522" si="33606">L2521+K2522</f>
        <v>4.3905511305504987E-3</v>
      </c>
      <c r="M2522" s="148">
        <f t="shared" ref="M2522" si="33607">M2521+L2522</f>
        <v>4.3931273997064365E-3</v>
      </c>
      <c r="N2522" s="148">
        <f t="shared" ref="N2522" si="33608">N2521+M2522</f>
        <v>4.3957036688623743E-3</v>
      </c>
      <c r="O2522" s="148">
        <f t="shared" ref="O2522" si="33609">O2521+N2522</f>
        <v>4.3982799380183121E-3</v>
      </c>
      <c r="P2522" s="148">
        <f t="shared" ref="P2522" si="33610">P2521+O2522</f>
        <v>4.4008562071742498E-3</v>
      </c>
      <c r="Q2522" s="148">
        <f t="shared" ref="Q2522" si="33611">Q2521+P2522</f>
        <v>4.4034324763301876E-3</v>
      </c>
      <c r="R2522" s="148">
        <f t="shared" ref="R2522" si="33612">R2521+Q2522</f>
        <v>4.4060087454861254E-3</v>
      </c>
      <c r="S2522" s="148">
        <f t="shared" ref="S2522" si="33613">S2521+R2522</f>
        <v>4.4085850146420632E-3</v>
      </c>
      <c r="T2522" s="105">
        <f t="shared" ref="T2522" si="33614">T2521+S2522</f>
        <v>4.410316119916712E-3</v>
      </c>
      <c r="U2522" s="105">
        <f>U2521+T2522</f>
        <v>4.6762757497060383E-3</v>
      </c>
      <c r="V2522" s="105">
        <f t="shared" ref="V2522" si="33615">V2521+U2522</f>
        <v>4.9422353794953645E-3</v>
      </c>
      <c r="W2522" s="105">
        <f t="shared" ref="W2522" si="33616">W2521+V2522</f>
        <v>5.2081950092846907E-3</v>
      </c>
      <c r="X2522" s="105">
        <f t="shared" ref="X2522" si="33617">X2521+W2522</f>
        <v>5.474154639074017E-3</v>
      </c>
      <c r="Y2522" s="105">
        <f t="shared" ref="Y2522" si="33618">Y2521+X2522</f>
        <v>5.7401142806147876E-3</v>
      </c>
      <c r="Z2522" s="105">
        <f t="shared" ref="Z2522" si="33619">Z2521+Y2522</f>
        <v>6.0060739221555583E-3</v>
      </c>
      <c r="AA2522" s="105">
        <f t="shared" ref="AA2522" si="33620">AA2521+Z2522</f>
        <v>6.485923271936268E-3</v>
      </c>
      <c r="AB2522" s="105">
        <f t="shared" ref="AB2522" si="33621">AB2521+AA2522</f>
        <v>6.8112886741934844E-3</v>
      </c>
      <c r="AC2522" s="105">
        <f t="shared" ref="AC2522" si="33622">AC2521+AB2522</f>
        <v>7.3151171518111187E-3</v>
      </c>
      <c r="AD2522" s="105">
        <f t="shared" ref="AD2522" si="33623">AD2521+AC2522</f>
        <v>7.8189456294287529E-3</v>
      </c>
      <c r="AE2522" s="105">
        <f t="shared" ref="AE2522" si="33624">AE2521+AD2522</f>
        <v>8.0860033494372027E-3</v>
      </c>
      <c r="AF2522" s="105">
        <f t="shared" ref="AF2522" si="33625">AF2521+AE2522</f>
        <v>9.9648030218379372E-3</v>
      </c>
      <c r="AG2522" s="105">
        <f t="shared" ref="AG2522" si="33626">AG2521+AF2522</f>
        <v>1.2089351144069341E-2</v>
      </c>
      <c r="AH2522" s="105">
        <f t="shared" ref="AH2522" si="33627">AH2521+AG2522</f>
        <v>1.4070813914308254E-2</v>
      </c>
      <c r="AI2522" s="105">
        <f t="shared" ref="AI2522" si="33628">AI2521+AH2522</f>
        <v>1.9745150425006384E-2</v>
      </c>
      <c r="AJ2522" s="105">
        <f t="shared" ref="AJ2522" si="33629">AJ2521+AI2522</f>
        <v>2.4447620485073186E-2</v>
      </c>
      <c r="AK2522" s="105">
        <f t="shared" ref="AK2522" si="33630">AK2521+AJ2522</f>
        <v>2.9066293110379494E-2</v>
      </c>
      <c r="AL2522" s="105">
        <f t="shared" ref="AL2522" si="33631">AL2521+AK2522</f>
        <v>3.5952517502116782E-2</v>
      </c>
      <c r="AM2522" s="105">
        <f t="shared" ref="AM2522" si="33632">AM2521+AL2522</f>
        <v>4.3111756620803722E-2</v>
      </c>
      <c r="AN2522" s="105">
        <f t="shared" ref="AN2522" si="33633">AN2521+AM2522</f>
        <v>5.1871649898553453E-2</v>
      </c>
      <c r="AO2522" s="105">
        <f t="shared" ref="AO2522" si="33634">AO2521+AN2522</f>
        <v>6.2461914370733826E-2</v>
      </c>
      <c r="AP2522" s="105">
        <f t="shared" ref="AP2522" si="33635">AP2521+AO2522</f>
        <v>7.2863933641957299E-2</v>
      </c>
      <c r="AQ2522" s="105">
        <f t="shared" ref="AQ2522" si="33636">AQ2521+AP2522</f>
        <v>8.2639239463951894E-2</v>
      </c>
      <c r="AR2522" s="105">
        <f t="shared" ref="AR2522" si="33637">AR2521+AQ2522</f>
        <v>9.1689741695953481E-2</v>
      </c>
      <c r="AS2522" s="105">
        <f t="shared" ref="AS2522" si="33638">AS2521+AR2522</f>
        <v>9.9700176782849134E-2</v>
      </c>
      <c r="AT2522" s="105">
        <f t="shared" ref="AT2522" si="33639">AT2521+AS2522</f>
        <v>0.10194116715905061</v>
      </c>
      <c r="AU2522" s="105">
        <f t="shared" ref="AU2522" si="33640">AU2521+AT2522</f>
        <v>0.10625892863258518</v>
      </c>
      <c r="AV2522" s="105">
        <f t="shared" ref="AV2522" si="33641">AV2521+AU2522</f>
        <v>0.11061187156861475</v>
      </c>
      <c r="AW2522" s="105">
        <f t="shared" ref="AW2522" si="33642">AW2521+AV2522</f>
        <v>0.11599879045306544</v>
      </c>
      <c r="AX2522" s="105">
        <f t="shared" ref="AX2522" si="33643">AX2521+AW2522</f>
        <v>0.12231288947538661</v>
      </c>
      <c r="AY2522" s="105">
        <f t="shared" ref="AY2522" si="33644">AY2521+AX2522</f>
        <v>0.13870484228315891</v>
      </c>
      <c r="AZ2522" s="105">
        <f t="shared" ref="AZ2522" si="33645">AZ2521+AY2522</f>
        <v>0.15755860047782955</v>
      </c>
      <c r="BA2522" s="105">
        <f t="shared" ref="BA2522" si="33646">BA2521+AZ2522</f>
        <v>0.18287244438442479</v>
      </c>
      <c r="BB2522" s="105">
        <f t="shared" ref="BB2522" si="33647">BB2521+BA2522</f>
        <v>0.20628458302048269</v>
      </c>
      <c r="BC2522" s="105">
        <f t="shared" ref="BC2522" si="33648">BC2521+BB2522</f>
        <v>0.22935417957930362</v>
      </c>
      <c r="BD2522" s="105">
        <f t="shared" ref="BD2522" si="33649">BD2521+BC2522</f>
        <v>0.24920147076219601</v>
      </c>
      <c r="BE2522" s="105">
        <f t="shared" ref="BE2522" si="33650">BE2521+BD2522</f>
        <v>0.27375641013811297</v>
      </c>
      <c r="BF2522" s="105">
        <f t="shared" ref="BF2522" si="33651">BF2521+BE2522</f>
        <v>0.29781443128526897</v>
      </c>
      <c r="BG2522" s="105">
        <f t="shared" ref="BG2522" si="33652">BG2521+BF2522</f>
        <v>0.33364173603091041</v>
      </c>
      <c r="BH2522" s="105">
        <f t="shared" ref="BH2522" si="33653">BH2521+BG2522</f>
        <v>0.36543308016189324</v>
      </c>
      <c r="BI2522" s="105">
        <f t="shared" ref="BI2522" si="33654">BI2521+BH2522</f>
        <v>0.39818032701736433</v>
      </c>
      <c r="BJ2522" s="105">
        <f t="shared" ref="BJ2522" si="33655">BJ2521+BI2522</f>
        <v>0.43215354154720859</v>
      </c>
      <c r="BK2522" s="105">
        <f t="shared" ref="BK2522" si="33656">BK2521+BJ2522</f>
        <v>0.45581594123475278</v>
      </c>
      <c r="BL2522" s="105">
        <f t="shared" ref="BL2522" si="33657">BL2521+BK2522</f>
        <v>0.46950504808120325</v>
      </c>
      <c r="BM2522" s="105">
        <f t="shared" ref="BM2522" si="33658">BM2521+BL2522</f>
        <v>0.48219781551823743</v>
      </c>
      <c r="BN2522" s="105">
        <f t="shared" ref="BN2522" si="33659">BN2521+BM2522</f>
        <v>0.49304678500702376</v>
      </c>
      <c r="BO2522" s="105">
        <f t="shared" ref="BO2522" si="33660">BO2521+BN2522</f>
        <v>0.51222156779666173</v>
      </c>
      <c r="BP2522" s="105">
        <f t="shared" ref="BP2522" si="33661">BP2521+BO2522</f>
        <v>0.53328449399666356</v>
      </c>
      <c r="BQ2522" s="105">
        <f t="shared" ref="BQ2522" si="33662">BQ2521+BP2522</f>
        <v>0.55278044108243984</v>
      </c>
      <c r="BR2522" s="105">
        <f t="shared" ref="BR2522" si="33663">BR2521+BQ2522</f>
        <v>0.58297682721448973</v>
      </c>
      <c r="BS2522" s="105">
        <f t="shared" ref="BS2522" si="33664">BS2521+BR2522</f>
        <v>0.61743314053301168</v>
      </c>
      <c r="BT2522" s="105">
        <f t="shared" ref="BT2522" si="33665">BT2521+BS2522</f>
        <v>0.65041161139382619</v>
      </c>
      <c r="BU2522" s="105">
        <f t="shared" ref="BU2522" si="33666">BU2521+BT2522</f>
        <v>0.68056579389376803</v>
      </c>
      <c r="BV2522" s="105">
        <f t="shared" ref="BV2522" si="33667">BV2521+BU2522</f>
        <v>0.70896623105656242</v>
      </c>
      <c r="BW2522" s="105">
        <f t="shared" ref="BW2522" si="33668">BW2521+BV2522</f>
        <v>0.74405255108434643</v>
      </c>
      <c r="BX2522" s="105">
        <f t="shared" ref="BX2522" si="33669">BX2521+BW2522</f>
        <v>0.79328496457949416</v>
      </c>
      <c r="BY2522" s="105">
        <f t="shared" ref="BY2522" si="33670">BY2521+BX2522</f>
        <v>0.82263788089497669</v>
      </c>
      <c r="BZ2522" s="105">
        <f t="shared" ref="BZ2522" si="33671">BZ2521+BY2522</f>
        <v>0.84533250347002076</v>
      </c>
      <c r="CA2522" s="105">
        <f t="shared" ref="CA2522" si="33672">CA2521+BZ2522</f>
        <v>0.86802712595105325</v>
      </c>
      <c r="CB2522" s="105">
        <f t="shared" ref="CB2522" si="33673">CB2521+CA2522</f>
        <v>0.89179762761044179</v>
      </c>
      <c r="CC2522" s="105">
        <f t="shared" ref="CC2522" si="33674">CC2521+CB2522</f>
        <v>0.93707088477039446</v>
      </c>
      <c r="CD2522" s="105">
        <f t="shared" ref="CD2522" si="33675">CD2521+CC2522</f>
        <v>0.9532111385964408</v>
      </c>
      <c r="CE2522" s="105">
        <f t="shared" ref="CE2522" si="33676">CE2521+CD2522</f>
        <v>0.9690243628041767</v>
      </c>
      <c r="CF2522" s="105">
        <f t="shared" ref="CF2522" si="33677">CF2521+CE2522</f>
        <v>0.98454819688221973</v>
      </c>
      <c r="CG2522" s="105">
        <f t="shared" ref="CG2522" si="33678">CG2521+CF2522</f>
        <v>1.0000000000000002</v>
      </c>
      <c r="CH2522" s="5" t="b">
        <f>CG2522=F2521</f>
        <v>1</v>
      </c>
      <c r="CJ2522" s="65"/>
    </row>
    <row r="2523" spans="1:88" x14ac:dyDescent="0.3">
      <c r="A2523" s="17"/>
      <c r="B2523" s="18"/>
      <c r="C2523" s="7"/>
      <c r="D2523" s="7"/>
      <c r="E2523" s="15"/>
      <c r="F2523" s="5"/>
    </row>
    <row r="2524" spans="1:88" x14ac:dyDescent="0.3">
      <c r="A2524" s="53"/>
      <c r="B2524" s="18"/>
      <c r="C2524" s="7"/>
      <c r="D2524" s="7"/>
      <c r="E2524" s="15"/>
      <c r="F2524" s="64">
        <v>85095922332</v>
      </c>
    </row>
    <row r="2525" spans="1:88" x14ac:dyDescent="0.3">
      <c r="A2525" s="53"/>
      <c r="B2525" s="18"/>
      <c r="C2525" s="14"/>
      <c r="D2525" s="14"/>
      <c r="E2525" s="15"/>
      <c r="F2525" s="5" t="b">
        <f>F2524=F2519</f>
        <v>1</v>
      </c>
    </row>
    <row r="2526" spans="1:88" x14ac:dyDescent="0.3">
      <c r="A2526" s="53"/>
      <c r="B2526" s="18"/>
      <c r="C2526" s="14"/>
      <c r="D2526" s="14"/>
      <c r="E2526" s="15"/>
      <c r="F2526" s="5"/>
    </row>
    <row r="2527" spans="1:88" x14ac:dyDescent="0.3">
      <c r="A2527" s="53"/>
      <c r="B2527" s="18"/>
      <c r="C2527" s="14"/>
      <c r="D2527" s="14"/>
      <c r="E2527" s="15"/>
      <c r="F2527" s="5" t="s">
        <v>1894</v>
      </c>
      <c r="G2527" s="140">
        <v>375299918</v>
      </c>
      <c r="H2527" s="140"/>
      <c r="I2527" s="140"/>
      <c r="J2527" s="140"/>
      <c r="K2527" s="140"/>
      <c r="L2527" s="140"/>
      <c r="M2527" s="140"/>
      <c r="N2527" s="140"/>
      <c r="O2527" s="140"/>
      <c r="P2527" s="140"/>
      <c r="Q2527" s="140"/>
      <c r="R2527" s="140"/>
      <c r="S2527" s="140"/>
      <c r="T2527" s="140">
        <v>375299918</v>
      </c>
    </row>
    <row r="2528" spans="1:88" x14ac:dyDescent="0.3">
      <c r="A2528" s="20"/>
      <c r="B2528" s="13"/>
      <c r="C2528" s="14"/>
      <c r="D2528" s="14"/>
      <c r="E2528" s="15"/>
      <c r="F2528" s="5"/>
      <c r="G2528" s="5" t="b">
        <f>G2527=T2520</f>
        <v>1</v>
      </c>
      <c r="T2528" s="149"/>
    </row>
    <row r="2529" spans="1:6" x14ac:dyDescent="0.3">
      <c r="A2529" s="53"/>
      <c r="B2529" s="18"/>
      <c r="C2529" s="7"/>
      <c r="D2529" s="7"/>
      <c r="E2529" s="15"/>
      <c r="F2529" s="5"/>
    </row>
    <row r="2530" spans="1:6" x14ac:dyDescent="0.3">
      <c r="A2530" s="53"/>
      <c r="B2530" s="18"/>
      <c r="C2530" s="7"/>
      <c r="D2530" s="7"/>
      <c r="E2530" s="15"/>
      <c r="F2530" s="5"/>
    </row>
    <row r="2531" spans="1:6" x14ac:dyDescent="0.3">
      <c r="A2531" s="53"/>
      <c r="B2531" s="18"/>
      <c r="C2531" s="7"/>
      <c r="D2531" s="7"/>
      <c r="E2531" s="15"/>
      <c r="F2531" s="5"/>
    </row>
    <row r="2532" spans="1:6" x14ac:dyDescent="0.3">
      <c r="A2532" s="53"/>
      <c r="B2532" s="18"/>
      <c r="C2532" s="7"/>
      <c r="D2532" s="7"/>
      <c r="E2532" s="15"/>
      <c r="F2532" s="5"/>
    </row>
    <row r="2533" spans="1:6" x14ac:dyDescent="0.3">
      <c r="A2533" s="53"/>
      <c r="B2533" s="18"/>
      <c r="C2533" s="7"/>
      <c r="D2533" s="7"/>
      <c r="E2533" s="15"/>
      <c r="F2533" s="5"/>
    </row>
    <row r="2534" spans="1:6" x14ac:dyDescent="0.3">
      <c r="A2534" s="53"/>
      <c r="B2534" s="18"/>
      <c r="C2534" s="7"/>
      <c r="D2534" s="7"/>
      <c r="E2534" s="15"/>
      <c r="F2534" s="5"/>
    </row>
  </sheetData>
  <autoFilter ref="A12:CJ2373" xr:uid="{595F1A99-5368-4C51-8AE0-F5BA01E58C86}"/>
  <mergeCells count="4805">
    <mergeCell ref="E2421:E2423"/>
    <mergeCell ref="F2421:F2423"/>
    <mergeCell ref="A2425:A2427"/>
    <mergeCell ref="B2425:B2427"/>
    <mergeCell ref="C2425:C2427"/>
    <mergeCell ref="D2425:D2427"/>
    <mergeCell ref="E2425:E2427"/>
    <mergeCell ref="F2425:F2427"/>
    <mergeCell ref="A2428:A2430"/>
    <mergeCell ref="B2428:B2430"/>
    <mergeCell ref="A2451:A2453"/>
    <mergeCell ref="B2438:B2440"/>
    <mergeCell ref="C2438:C2440"/>
    <mergeCell ref="D2438:D2440"/>
    <mergeCell ref="E2438:E2440"/>
    <mergeCell ref="F2438:F2440"/>
    <mergeCell ref="A2434:A2436"/>
    <mergeCell ref="B2434:B2436"/>
    <mergeCell ref="C2434:C2436"/>
    <mergeCell ref="D2434:D2436"/>
    <mergeCell ref="E2434:E2436"/>
    <mergeCell ref="F2434:F2436"/>
    <mergeCell ref="B2448:B2450"/>
    <mergeCell ref="C2448:C2450"/>
    <mergeCell ref="D2448:D2450"/>
    <mergeCell ref="E2448:E2450"/>
    <mergeCell ref="F2448:F2450"/>
    <mergeCell ref="B2451:B2453"/>
    <mergeCell ref="C2451:C2453"/>
    <mergeCell ref="D2451:D2453"/>
    <mergeCell ref="E2451:E2453"/>
    <mergeCell ref="A2438:A2440"/>
    <mergeCell ref="A2465:A2467"/>
    <mergeCell ref="CN7:CP7"/>
    <mergeCell ref="CN12:CP12"/>
    <mergeCell ref="F2491:F2493"/>
    <mergeCell ref="F2451:F2453"/>
    <mergeCell ref="A2454:A2456"/>
    <mergeCell ref="B2454:B2456"/>
    <mergeCell ref="C2454:C2456"/>
    <mergeCell ref="D2454:D2456"/>
    <mergeCell ref="E2454:E2456"/>
    <mergeCell ref="F2454:F2456"/>
    <mergeCell ref="A2458:A2460"/>
    <mergeCell ref="B2458:B2460"/>
    <mergeCell ref="C2458:C2460"/>
    <mergeCell ref="D2458:D2460"/>
    <mergeCell ref="E2458:E2460"/>
    <mergeCell ref="F2458:F2460"/>
    <mergeCell ref="A2421:A2423"/>
    <mergeCell ref="B2421:B2423"/>
    <mergeCell ref="C2421:C2423"/>
    <mergeCell ref="D2421:D2423"/>
    <mergeCell ref="A2478:A2480"/>
    <mergeCell ref="B2478:B2480"/>
    <mergeCell ref="C2478:C2480"/>
    <mergeCell ref="D2478:D2480"/>
    <mergeCell ref="E2478:E2480"/>
    <mergeCell ref="F2478:F2480"/>
    <mergeCell ref="A2482:A2484"/>
    <mergeCell ref="B2482:B2484"/>
    <mergeCell ref="C2482:C2484"/>
    <mergeCell ref="D2482:D2484"/>
    <mergeCell ref="E2482:E2484"/>
    <mergeCell ref="A2514:A2516"/>
    <mergeCell ref="B2514:B2516"/>
    <mergeCell ref="C2514:C2516"/>
    <mergeCell ref="D2514:D2516"/>
    <mergeCell ref="E2514:E2516"/>
    <mergeCell ref="F2514:F2516"/>
    <mergeCell ref="A2510:A2512"/>
    <mergeCell ref="B2510:B2512"/>
    <mergeCell ref="C2510:C2512"/>
    <mergeCell ref="D2510:D2512"/>
    <mergeCell ref="E2510:E2512"/>
    <mergeCell ref="F2510:F2512"/>
    <mergeCell ref="B2465:B2467"/>
    <mergeCell ref="C2465:C2467"/>
    <mergeCell ref="D2465:D2467"/>
    <mergeCell ref="E2465:E2467"/>
    <mergeCell ref="F2465:F2467"/>
    <mergeCell ref="A2469:A2471"/>
    <mergeCell ref="B2469:B2471"/>
    <mergeCell ref="C2469:C2471"/>
    <mergeCell ref="D2469:D2471"/>
    <mergeCell ref="E2469:E2471"/>
    <mergeCell ref="F2469:F2471"/>
    <mergeCell ref="C2500:C2502"/>
    <mergeCell ref="D2500:D2502"/>
    <mergeCell ref="E2500:E2502"/>
    <mergeCell ref="F2500:F2502"/>
    <mergeCell ref="B2485:B2487"/>
    <mergeCell ref="C2485:C2487"/>
    <mergeCell ref="D2485:D2487"/>
    <mergeCell ref="E2485:E2487"/>
    <mergeCell ref="F2485:F2487"/>
    <mergeCell ref="A2507:A2509"/>
    <mergeCell ref="B2507:B2509"/>
    <mergeCell ref="C2507:C2509"/>
    <mergeCell ref="D2507:D2509"/>
    <mergeCell ref="E2507:E2509"/>
    <mergeCell ref="F2507:F2509"/>
    <mergeCell ref="B2497:B2499"/>
    <mergeCell ref="C2497:C2499"/>
    <mergeCell ref="D2497:D2499"/>
    <mergeCell ref="E2497:E2499"/>
    <mergeCell ref="F2497:F2499"/>
    <mergeCell ref="F2488:F2490"/>
    <mergeCell ref="A2491:A2493"/>
    <mergeCell ref="B2491:B2493"/>
    <mergeCell ref="C2491:C2493"/>
    <mergeCell ref="D2491:D2493"/>
    <mergeCell ref="E2491:E2493"/>
    <mergeCell ref="A2488:A2490"/>
    <mergeCell ref="B2488:B2490"/>
    <mergeCell ref="C2488:C2490"/>
    <mergeCell ref="D2488:D2490"/>
    <mergeCell ref="E2488:E2490"/>
    <mergeCell ref="A2494:A2496"/>
    <mergeCell ref="B2494:B2496"/>
    <mergeCell ref="C2494:C2496"/>
    <mergeCell ref="D2494:D2496"/>
    <mergeCell ref="E2494:E2496"/>
    <mergeCell ref="F2494:F2496"/>
    <mergeCell ref="A2497:A2499"/>
    <mergeCell ref="F2482:F2484"/>
    <mergeCell ref="A2485:A2487"/>
    <mergeCell ref="A2500:A2502"/>
    <mergeCell ref="B2500:B2502"/>
    <mergeCell ref="A2504:A2506"/>
    <mergeCell ref="B2504:B2506"/>
    <mergeCell ref="C2504:C2506"/>
    <mergeCell ref="D2504:D2506"/>
    <mergeCell ref="E2504:E2506"/>
    <mergeCell ref="F2504:F2506"/>
    <mergeCell ref="A2475:A2477"/>
    <mergeCell ref="B2475:B2477"/>
    <mergeCell ref="C2475:C2477"/>
    <mergeCell ref="D2475:D2477"/>
    <mergeCell ref="E2475:E2477"/>
    <mergeCell ref="F2475:F2477"/>
    <mergeCell ref="E2428:E2430"/>
    <mergeCell ref="A2472:A2474"/>
    <mergeCell ref="A2441:A2443"/>
    <mergeCell ref="B2441:B2443"/>
    <mergeCell ref="C2441:C2443"/>
    <mergeCell ref="D2441:D2443"/>
    <mergeCell ref="E2441:E2443"/>
    <mergeCell ref="F2441:F2443"/>
    <mergeCell ref="A2445:A2447"/>
    <mergeCell ref="B2445:B2447"/>
    <mergeCell ref="C2428:C2430"/>
    <mergeCell ref="C2445:C2447"/>
    <mergeCell ref="D2445:D2447"/>
    <mergeCell ref="E2445:E2447"/>
    <mergeCell ref="F2445:F2447"/>
    <mergeCell ref="A2448:A2450"/>
    <mergeCell ref="A2461:A2463"/>
    <mergeCell ref="F2397:F2399"/>
    <mergeCell ref="A2400:A2402"/>
    <mergeCell ref="B2400:B2402"/>
    <mergeCell ref="C2400:C2402"/>
    <mergeCell ref="D2400:D2402"/>
    <mergeCell ref="E2400:E2402"/>
    <mergeCell ref="F2400:F2402"/>
    <mergeCell ref="A2407:A2409"/>
    <mergeCell ref="B2407:B2409"/>
    <mergeCell ref="C2407:C2409"/>
    <mergeCell ref="D2407:D2409"/>
    <mergeCell ref="E2407:E2409"/>
    <mergeCell ref="F2407:F2409"/>
    <mergeCell ref="B2472:B2474"/>
    <mergeCell ref="C2472:C2474"/>
    <mergeCell ref="D2472:D2474"/>
    <mergeCell ref="E2472:E2474"/>
    <mergeCell ref="F2472:F2474"/>
    <mergeCell ref="B2461:B2463"/>
    <mergeCell ref="C2461:C2463"/>
    <mergeCell ref="D2461:D2463"/>
    <mergeCell ref="E2461:E2463"/>
    <mergeCell ref="F2461:F2463"/>
    <mergeCell ref="F2428:F2430"/>
    <mergeCell ref="A2431:A2433"/>
    <mergeCell ref="B2431:B2433"/>
    <mergeCell ref="C2431:C2433"/>
    <mergeCell ref="D2431:D2433"/>
    <mergeCell ref="E2431:E2433"/>
    <mergeCell ref="F2431:F2433"/>
    <mergeCell ref="D2428:D2430"/>
    <mergeCell ref="B2415:B2417"/>
    <mergeCell ref="C2415:C2417"/>
    <mergeCell ref="D2415:D2417"/>
    <mergeCell ref="E2415:E2417"/>
    <mergeCell ref="F2415:F2417"/>
    <mergeCell ref="A2418:A2420"/>
    <mergeCell ref="B2418:B2420"/>
    <mergeCell ref="C2418:C2420"/>
    <mergeCell ref="F2384:F2386"/>
    <mergeCell ref="A2387:A2389"/>
    <mergeCell ref="B2387:B2389"/>
    <mergeCell ref="C2387:C2389"/>
    <mergeCell ref="D2387:D2389"/>
    <mergeCell ref="E2387:E2389"/>
    <mergeCell ref="F2387:F2389"/>
    <mergeCell ref="A2410:A2412"/>
    <mergeCell ref="B2410:B2412"/>
    <mergeCell ref="C2410:C2412"/>
    <mergeCell ref="D2410:D2412"/>
    <mergeCell ref="E2410:E2412"/>
    <mergeCell ref="F2410:F2412"/>
    <mergeCell ref="A2415:A2417"/>
    <mergeCell ref="D2418:D2420"/>
    <mergeCell ref="E2418:E2420"/>
    <mergeCell ref="F2418:F2420"/>
    <mergeCell ref="A2393:E2393"/>
    <mergeCell ref="A2403:E2403"/>
    <mergeCell ref="A2397:A2399"/>
    <mergeCell ref="B2397:B2399"/>
    <mergeCell ref="C2397:C2399"/>
    <mergeCell ref="D2397:D2399"/>
    <mergeCell ref="E2397:E2399"/>
    <mergeCell ref="A2384:A2386"/>
    <mergeCell ref="B2384:B2386"/>
    <mergeCell ref="C2384:C2386"/>
    <mergeCell ref="D2384:D2386"/>
    <mergeCell ref="E2384:E2386"/>
    <mergeCell ref="A2356:A2358"/>
    <mergeCell ref="B2356:B2358"/>
    <mergeCell ref="C2356:C2358"/>
    <mergeCell ref="D2356:D2358"/>
    <mergeCell ref="E2356:E2358"/>
    <mergeCell ref="F2356:F2358"/>
    <mergeCell ref="A2361:A2363"/>
    <mergeCell ref="B2361:B2363"/>
    <mergeCell ref="C2361:C2363"/>
    <mergeCell ref="D2361:D2363"/>
    <mergeCell ref="E2361:E2363"/>
    <mergeCell ref="F2361:F2363"/>
    <mergeCell ref="A2364:A2366"/>
    <mergeCell ref="B2364:B2366"/>
    <mergeCell ref="C2364:C2366"/>
    <mergeCell ref="D2364:D2366"/>
    <mergeCell ref="E2364:E2366"/>
    <mergeCell ref="F2364:F2366"/>
    <mergeCell ref="A2377:A2379"/>
    <mergeCell ref="B2377:B2379"/>
    <mergeCell ref="C2377:C2379"/>
    <mergeCell ref="D2377:D2379"/>
    <mergeCell ref="E2377:E2379"/>
    <mergeCell ref="F2377:F2379"/>
    <mergeCell ref="E2370:E2371"/>
    <mergeCell ref="A2380:A2382"/>
    <mergeCell ref="B2380:B2382"/>
    <mergeCell ref="C2380:C2382"/>
    <mergeCell ref="D2380:D2382"/>
    <mergeCell ref="E2380:E2382"/>
    <mergeCell ref="F2380:F2382"/>
    <mergeCell ref="E2344:E2346"/>
    <mergeCell ref="F2344:F2346"/>
    <mergeCell ref="A2347:A2349"/>
    <mergeCell ref="B2347:B2349"/>
    <mergeCell ref="A2353:A2355"/>
    <mergeCell ref="B2353:B2355"/>
    <mergeCell ref="C2353:C2355"/>
    <mergeCell ref="D2353:D2355"/>
    <mergeCell ref="E2353:E2355"/>
    <mergeCell ref="F2353:F2355"/>
    <mergeCell ref="A2335:A2337"/>
    <mergeCell ref="B2335:B2337"/>
    <mergeCell ref="A2329:A2331"/>
    <mergeCell ref="B2329:B2331"/>
    <mergeCell ref="C2329:C2331"/>
    <mergeCell ref="D2329:D2331"/>
    <mergeCell ref="E2329:E2331"/>
    <mergeCell ref="F2329:F2331"/>
    <mergeCell ref="E2335:E2337"/>
    <mergeCell ref="F2335:F2337"/>
    <mergeCell ref="A2338:A2340"/>
    <mergeCell ref="B2338:B2340"/>
    <mergeCell ref="C2338:C2340"/>
    <mergeCell ref="D2338:D2340"/>
    <mergeCell ref="E2338:E2340"/>
    <mergeCell ref="F2338:F2340"/>
    <mergeCell ref="A2341:A2343"/>
    <mergeCell ref="B2341:B2343"/>
    <mergeCell ref="C2341:C2343"/>
    <mergeCell ref="D2341:D2343"/>
    <mergeCell ref="E2341:E2343"/>
    <mergeCell ref="F2341:F2343"/>
    <mergeCell ref="C2335:C2337"/>
    <mergeCell ref="D2335:D2337"/>
    <mergeCell ref="A2306:A2308"/>
    <mergeCell ref="B2306:B2308"/>
    <mergeCell ref="C2306:C2308"/>
    <mergeCell ref="D2306:D2308"/>
    <mergeCell ref="E2306:E2308"/>
    <mergeCell ref="F2306:F2308"/>
    <mergeCell ref="A2309:A2311"/>
    <mergeCell ref="B2309:B2311"/>
    <mergeCell ref="C2309:C2311"/>
    <mergeCell ref="D2309:D2311"/>
    <mergeCell ref="E2309:E2311"/>
    <mergeCell ref="F2309:F2311"/>
    <mergeCell ref="A2312:A2314"/>
    <mergeCell ref="B2312:B2314"/>
    <mergeCell ref="C2312:C2314"/>
    <mergeCell ref="D2312:D2314"/>
    <mergeCell ref="E2312:E2314"/>
    <mergeCell ref="F2312:F2314"/>
    <mergeCell ref="A2323:A2325"/>
    <mergeCell ref="B2323:B2325"/>
    <mergeCell ref="C2323:C2325"/>
    <mergeCell ref="D2323:D2325"/>
    <mergeCell ref="E2323:E2325"/>
    <mergeCell ref="F2323:F2325"/>
    <mergeCell ref="A2326:A2328"/>
    <mergeCell ref="B2326:B2328"/>
    <mergeCell ref="C2326:C2328"/>
    <mergeCell ref="D2326:D2328"/>
    <mergeCell ref="E2326:E2328"/>
    <mergeCell ref="F2326:F2328"/>
    <mergeCell ref="A2296:A2298"/>
    <mergeCell ref="B2296:B2298"/>
    <mergeCell ref="C2296:C2298"/>
    <mergeCell ref="D2296:D2298"/>
    <mergeCell ref="E2296:E2298"/>
    <mergeCell ref="F2296:F2298"/>
    <mergeCell ref="A2300:A2302"/>
    <mergeCell ref="B2300:B2302"/>
    <mergeCell ref="C2300:C2302"/>
    <mergeCell ref="D2300:D2302"/>
    <mergeCell ref="E2300:E2302"/>
    <mergeCell ref="F2300:F2302"/>
    <mergeCell ref="A2303:A2305"/>
    <mergeCell ref="B2303:B2305"/>
    <mergeCell ref="C2303:C2305"/>
    <mergeCell ref="D2303:D2305"/>
    <mergeCell ref="E2303:E2305"/>
    <mergeCell ref="F2303:F2305"/>
    <mergeCell ref="A2350:A2352"/>
    <mergeCell ref="B2350:B2352"/>
    <mergeCell ref="C2350:C2352"/>
    <mergeCell ref="D2350:D2352"/>
    <mergeCell ref="E2350:E2352"/>
    <mergeCell ref="F2350:F2352"/>
    <mergeCell ref="A2315:A2317"/>
    <mergeCell ref="B2315:B2317"/>
    <mergeCell ref="C2315:C2317"/>
    <mergeCell ref="D2315:D2317"/>
    <mergeCell ref="E2315:E2317"/>
    <mergeCell ref="F2315:F2317"/>
    <mergeCell ref="A2319:A2321"/>
    <mergeCell ref="B2319:B2321"/>
    <mergeCell ref="C2319:C2321"/>
    <mergeCell ref="D2319:D2321"/>
    <mergeCell ref="E2319:E2321"/>
    <mergeCell ref="F2319:F2321"/>
    <mergeCell ref="A2332:A2334"/>
    <mergeCell ref="B2332:B2334"/>
    <mergeCell ref="C2332:C2334"/>
    <mergeCell ref="D2332:D2334"/>
    <mergeCell ref="E2332:E2334"/>
    <mergeCell ref="F2332:F2334"/>
    <mergeCell ref="C2347:C2349"/>
    <mergeCell ref="D2347:D2349"/>
    <mergeCell ref="E2347:E2349"/>
    <mergeCell ref="F2347:F2349"/>
    <mergeCell ref="A2344:A2346"/>
    <mergeCell ref="B2344:B2346"/>
    <mergeCell ref="C2344:C2346"/>
    <mergeCell ref="D2344:D2346"/>
    <mergeCell ref="A2287:A2289"/>
    <mergeCell ref="B2287:B2289"/>
    <mergeCell ref="C2287:C2289"/>
    <mergeCell ref="D2287:D2289"/>
    <mergeCell ref="E2287:E2289"/>
    <mergeCell ref="F2287:F2289"/>
    <mergeCell ref="A2290:A2292"/>
    <mergeCell ref="B2290:B2292"/>
    <mergeCell ref="C2290:C2292"/>
    <mergeCell ref="D2290:D2292"/>
    <mergeCell ref="E2290:E2292"/>
    <mergeCell ref="F2290:F2292"/>
    <mergeCell ref="A2293:A2295"/>
    <mergeCell ref="B2293:B2295"/>
    <mergeCell ref="C2293:C2295"/>
    <mergeCell ref="D2293:D2295"/>
    <mergeCell ref="E2293:E2295"/>
    <mergeCell ref="F2293:F2295"/>
    <mergeCell ref="A2277:A2279"/>
    <mergeCell ref="B2277:B2279"/>
    <mergeCell ref="C2277:C2279"/>
    <mergeCell ref="D2277:D2279"/>
    <mergeCell ref="E2277:E2279"/>
    <mergeCell ref="F2277:F2279"/>
    <mergeCell ref="A2280:A2282"/>
    <mergeCell ref="B2280:B2282"/>
    <mergeCell ref="C2280:C2282"/>
    <mergeCell ref="D2280:D2282"/>
    <mergeCell ref="E2280:E2282"/>
    <mergeCell ref="F2280:F2282"/>
    <mergeCell ref="A2284:A2286"/>
    <mergeCell ref="B2284:B2286"/>
    <mergeCell ref="C2284:C2286"/>
    <mergeCell ref="D2284:D2286"/>
    <mergeCell ref="E2284:E2286"/>
    <mergeCell ref="F2284:F2286"/>
    <mergeCell ref="A2268:A2270"/>
    <mergeCell ref="B2268:B2270"/>
    <mergeCell ref="C2268:C2270"/>
    <mergeCell ref="D2268:D2270"/>
    <mergeCell ref="E2268:E2270"/>
    <mergeCell ref="F2268:F2270"/>
    <mergeCell ref="A2271:A2273"/>
    <mergeCell ref="B2271:B2273"/>
    <mergeCell ref="C2271:C2273"/>
    <mergeCell ref="D2271:D2273"/>
    <mergeCell ref="E2271:E2273"/>
    <mergeCell ref="F2271:F2273"/>
    <mergeCell ref="A2274:A2276"/>
    <mergeCell ref="B2274:B2276"/>
    <mergeCell ref="C2274:C2276"/>
    <mergeCell ref="D2274:D2276"/>
    <mergeCell ref="E2274:E2276"/>
    <mergeCell ref="F2274:F2276"/>
    <mergeCell ref="A2257:A2259"/>
    <mergeCell ref="B2257:B2259"/>
    <mergeCell ref="C2257:C2259"/>
    <mergeCell ref="D2257:D2259"/>
    <mergeCell ref="E2257:E2259"/>
    <mergeCell ref="F2257:F2259"/>
    <mergeCell ref="A2260:A2262"/>
    <mergeCell ref="B2260:B2262"/>
    <mergeCell ref="C2260:C2262"/>
    <mergeCell ref="D2260:D2262"/>
    <mergeCell ref="E2260:E2262"/>
    <mergeCell ref="F2260:F2262"/>
    <mergeCell ref="A2265:A2267"/>
    <mergeCell ref="B2265:B2267"/>
    <mergeCell ref="C2265:C2267"/>
    <mergeCell ref="D2265:D2267"/>
    <mergeCell ref="E2265:E2267"/>
    <mergeCell ref="F2265:F2267"/>
    <mergeCell ref="A2247:A2249"/>
    <mergeCell ref="B2247:B2249"/>
    <mergeCell ref="C2247:C2249"/>
    <mergeCell ref="D2247:D2249"/>
    <mergeCell ref="E2247:E2249"/>
    <mergeCell ref="F2247:F2249"/>
    <mergeCell ref="A2251:A2253"/>
    <mergeCell ref="B2251:B2253"/>
    <mergeCell ref="C2251:C2253"/>
    <mergeCell ref="D2251:D2253"/>
    <mergeCell ref="E2251:E2253"/>
    <mergeCell ref="F2251:F2253"/>
    <mergeCell ref="A2254:A2256"/>
    <mergeCell ref="B2254:B2256"/>
    <mergeCell ref="C2254:C2256"/>
    <mergeCell ref="D2254:D2256"/>
    <mergeCell ref="E2254:E2256"/>
    <mergeCell ref="F2254:F2256"/>
    <mergeCell ref="A2238:A2240"/>
    <mergeCell ref="B2238:B2240"/>
    <mergeCell ref="C2238:C2240"/>
    <mergeCell ref="D2238:D2240"/>
    <mergeCell ref="E2238:E2240"/>
    <mergeCell ref="F2238:F2240"/>
    <mergeCell ref="A2241:A2243"/>
    <mergeCell ref="B2241:B2243"/>
    <mergeCell ref="C2241:C2243"/>
    <mergeCell ref="D2241:D2243"/>
    <mergeCell ref="E2241:E2243"/>
    <mergeCell ref="F2241:F2243"/>
    <mergeCell ref="A2244:A2246"/>
    <mergeCell ref="B2244:B2246"/>
    <mergeCell ref="C2244:C2246"/>
    <mergeCell ref="D2244:D2246"/>
    <mergeCell ref="E2244:E2246"/>
    <mergeCell ref="F2244:F2246"/>
    <mergeCell ref="A2228:A2230"/>
    <mergeCell ref="B2228:B2230"/>
    <mergeCell ref="C2228:C2230"/>
    <mergeCell ref="D2228:D2230"/>
    <mergeCell ref="E2228:E2230"/>
    <mergeCell ref="F2228:F2230"/>
    <mergeCell ref="A2231:A2233"/>
    <mergeCell ref="B2231:B2233"/>
    <mergeCell ref="C2231:C2233"/>
    <mergeCell ref="D2231:D2233"/>
    <mergeCell ref="E2231:E2233"/>
    <mergeCell ref="F2231:F2233"/>
    <mergeCell ref="A2235:A2237"/>
    <mergeCell ref="B2235:B2237"/>
    <mergeCell ref="C2235:C2237"/>
    <mergeCell ref="D2235:D2237"/>
    <mergeCell ref="E2235:E2237"/>
    <mergeCell ref="F2235:F2237"/>
    <mergeCell ref="A2219:A2221"/>
    <mergeCell ref="B2219:B2221"/>
    <mergeCell ref="C2219:C2221"/>
    <mergeCell ref="D2219:D2221"/>
    <mergeCell ref="E2219:E2221"/>
    <mergeCell ref="F2219:F2221"/>
    <mergeCell ref="A2222:A2224"/>
    <mergeCell ref="B2222:B2224"/>
    <mergeCell ref="C2222:C2224"/>
    <mergeCell ref="D2222:D2224"/>
    <mergeCell ref="E2222:E2224"/>
    <mergeCell ref="F2222:F2224"/>
    <mergeCell ref="A2225:A2227"/>
    <mergeCell ref="B2225:B2227"/>
    <mergeCell ref="C2225:C2227"/>
    <mergeCell ref="D2225:D2227"/>
    <mergeCell ref="E2225:E2227"/>
    <mergeCell ref="F2225:F2227"/>
    <mergeCell ref="A2209:A2211"/>
    <mergeCell ref="B2209:B2211"/>
    <mergeCell ref="C2209:C2211"/>
    <mergeCell ref="D2209:D2211"/>
    <mergeCell ref="E2209:E2211"/>
    <mergeCell ref="F2209:F2211"/>
    <mergeCell ref="A2213:A2215"/>
    <mergeCell ref="B2213:B2215"/>
    <mergeCell ref="C2213:C2215"/>
    <mergeCell ref="D2213:D2215"/>
    <mergeCell ref="E2213:E2215"/>
    <mergeCell ref="F2213:F2215"/>
    <mergeCell ref="A2216:A2218"/>
    <mergeCell ref="B2216:B2218"/>
    <mergeCell ref="C2216:C2218"/>
    <mergeCell ref="D2216:D2218"/>
    <mergeCell ref="E2216:E2218"/>
    <mergeCell ref="F2216:F2218"/>
    <mergeCell ref="A2200:A2202"/>
    <mergeCell ref="B2200:B2202"/>
    <mergeCell ref="C2200:C2202"/>
    <mergeCell ref="D2200:D2202"/>
    <mergeCell ref="E2200:E2202"/>
    <mergeCell ref="F2200:F2202"/>
    <mergeCell ref="A2203:A2205"/>
    <mergeCell ref="B2203:B2205"/>
    <mergeCell ref="C2203:C2205"/>
    <mergeCell ref="D2203:D2205"/>
    <mergeCell ref="E2203:E2205"/>
    <mergeCell ref="F2203:F2205"/>
    <mergeCell ref="A2206:A2208"/>
    <mergeCell ref="B2206:B2208"/>
    <mergeCell ref="C2206:C2208"/>
    <mergeCell ref="D2206:D2208"/>
    <mergeCell ref="E2206:E2208"/>
    <mergeCell ref="F2206:F2208"/>
    <mergeCell ref="A2191:A2193"/>
    <mergeCell ref="B2191:B2193"/>
    <mergeCell ref="C2191:C2193"/>
    <mergeCell ref="D2191:D2193"/>
    <mergeCell ref="E2191:E2193"/>
    <mergeCell ref="F2191:F2193"/>
    <mergeCell ref="A2194:A2196"/>
    <mergeCell ref="B2194:B2196"/>
    <mergeCell ref="C2194:C2196"/>
    <mergeCell ref="D2194:D2196"/>
    <mergeCell ref="E2194:E2196"/>
    <mergeCell ref="F2194:F2196"/>
    <mergeCell ref="A2197:A2199"/>
    <mergeCell ref="B2197:B2199"/>
    <mergeCell ref="C2197:C2199"/>
    <mergeCell ref="D2197:D2199"/>
    <mergeCell ref="E2197:E2199"/>
    <mergeCell ref="F2197:F2199"/>
    <mergeCell ref="A2182:A2184"/>
    <mergeCell ref="B2182:B2184"/>
    <mergeCell ref="C2182:C2184"/>
    <mergeCell ref="D2182:D2184"/>
    <mergeCell ref="E2182:E2184"/>
    <mergeCell ref="F2182:F2184"/>
    <mergeCell ref="A2185:A2187"/>
    <mergeCell ref="B2185:B2187"/>
    <mergeCell ref="C2185:C2187"/>
    <mergeCell ref="D2185:D2187"/>
    <mergeCell ref="E2185:E2187"/>
    <mergeCell ref="F2185:F2187"/>
    <mergeCell ref="A2188:A2190"/>
    <mergeCell ref="B2188:B2190"/>
    <mergeCell ref="C2188:C2190"/>
    <mergeCell ref="D2188:D2190"/>
    <mergeCell ref="E2188:E2190"/>
    <mergeCell ref="F2188:F2190"/>
    <mergeCell ref="A2173:A2175"/>
    <mergeCell ref="B2173:B2175"/>
    <mergeCell ref="C2173:C2175"/>
    <mergeCell ref="D2173:D2175"/>
    <mergeCell ref="E2173:E2175"/>
    <mergeCell ref="F2173:F2175"/>
    <mergeCell ref="A2176:A2178"/>
    <mergeCell ref="B2176:B2178"/>
    <mergeCell ref="C2176:C2178"/>
    <mergeCell ref="D2176:D2178"/>
    <mergeCell ref="E2176:E2178"/>
    <mergeCell ref="F2176:F2178"/>
    <mergeCell ref="A2179:A2181"/>
    <mergeCell ref="B2179:B2181"/>
    <mergeCell ref="C2179:C2181"/>
    <mergeCell ref="D2179:D2181"/>
    <mergeCell ref="E2179:E2181"/>
    <mergeCell ref="F2179:F2181"/>
    <mergeCell ref="A2164:A2166"/>
    <mergeCell ref="B2164:B2166"/>
    <mergeCell ref="C2164:C2166"/>
    <mergeCell ref="D2164:D2166"/>
    <mergeCell ref="E2164:E2166"/>
    <mergeCell ref="F2164:F2166"/>
    <mergeCell ref="A2167:A2169"/>
    <mergeCell ref="B2167:B2169"/>
    <mergeCell ref="C2167:C2169"/>
    <mergeCell ref="D2167:D2169"/>
    <mergeCell ref="E2167:E2169"/>
    <mergeCell ref="F2167:F2169"/>
    <mergeCell ref="A2170:A2172"/>
    <mergeCell ref="B2170:B2172"/>
    <mergeCell ref="C2170:C2172"/>
    <mergeCell ref="D2170:D2172"/>
    <mergeCell ref="E2170:E2172"/>
    <mergeCell ref="F2170:F2172"/>
    <mergeCell ref="A2153:A2155"/>
    <mergeCell ref="B2153:B2155"/>
    <mergeCell ref="C2153:C2155"/>
    <mergeCell ref="D2153:D2155"/>
    <mergeCell ref="E2153:E2155"/>
    <mergeCell ref="F2153:F2155"/>
    <mergeCell ref="A2158:A2160"/>
    <mergeCell ref="B2158:B2160"/>
    <mergeCell ref="C2158:C2160"/>
    <mergeCell ref="D2158:D2160"/>
    <mergeCell ref="E2158:E2160"/>
    <mergeCell ref="F2158:F2160"/>
    <mergeCell ref="A2161:A2163"/>
    <mergeCell ref="B2161:B2163"/>
    <mergeCell ref="C2161:C2163"/>
    <mergeCell ref="D2161:D2163"/>
    <mergeCell ref="E2161:E2163"/>
    <mergeCell ref="F2161:F2163"/>
    <mergeCell ref="A2143:A2145"/>
    <mergeCell ref="B2143:B2145"/>
    <mergeCell ref="C2143:C2145"/>
    <mergeCell ref="D2143:D2145"/>
    <mergeCell ref="E2143:E2145"/>
    <mergeCell ref="F2143:F2145"/>
    <mergeCell ref="A2146:A2148"/>
    <mergeCell ref="B2146:B2148"/>
    <mergeCell ref="C2146:C2148"/>
    <mergeCell ref="D2146:D2148"/>
    <mergeCell ref="E2146:E2148"/>
    <mergeCell ref="F2146:F2148"/>
    <mergeCell ref="A2149:A2151"/>
    <mergeCell ref="B2149:B2151"/>
    <mergeCell ref="C2149:C2151"/>
    <mergeCell ref="D2149:D2151"/>
    <mergeCell ref="E2149:E2151"/>
    <mergeCell ref="F2149:F2151"/>
    <mergeCell ref="A2132:A2134"/>
    <mergeCell ref="B2132:B2134"/>
    <mergeCell ref="C2132:C2134"/>
    <mergeCell ref="D2132:D2134"/>
    <mergeCell ref="E2132:E2134"/>
    <mergeCell ref="F2132:F2134"/>
    <mergeCell ref="A2135:A2137"/>
    <mergeCell ref="B2135:B2137"/>
    <mergeCell ref="C2135:C2137"/>
    <mergeCell ref="D2135:D2137"/>
    <mergeCell ref="E2135:E2137"/>
    <mergeCell ref="F2135:F2137"/>
    <mergeCell ref="A2138:A2140"/>
    <mergeCell ref="B2138:B2140"/>
    <mergeCell ref="C2138:C2140"/>
    <mergeCell ref="D2138:D2140"/>
    <mergeCell ref="E2138:E2140"/>
    <mergeCell ref="F2138:F2140"/>
    <mergeCell ref="A2123:A2125"/>
    <mergeCell ref="B2123:B2125"/>
    <mergeCell ref="C2123:C2125"/>
    <mergeCell ref="D2123:D2125"/>
    <mergeCell ref="E2123:E2125"/>
    <mergeCell ref="F2123:F2125"/>
    <mergeCell ref="A2126:A2128"/>
    <mergeCell ref="B2126:B2128"/>
    <mergeCell ref="C2126:C2128"/>
    <mergeCell ref="D2126:D2128"/>
    <mergeCell ref="E2126:E2128"/>
    <mergeCell ref="F2126:F2128"/>
    <mergeCell ref="A2129:A2131"/>
    <mergeCell ref="B2129:B2131"/>
    <mergeCell ref="C2129:C2131"/>
    <mergeCell ref="D2129:D2131"/>
    <mergeCell ref="E2129:E2131"/>
    <mergeCell ref="F2129:F2131"/>
    <mergeCell ref="A2113:A2115"/>
    <mergeCell ref="B2113:B2115"/>
    <mergeCell ref="C2113:C2115"/>
    <mergeCell ref="D2113:D2115"/>
    <mergeCell ref="E2113:E2115"/>
    <mergeCell ref="F2113:F2115"/>
    <mergeCell ref="A2116:A2118"/>
    <mergeCell ref="B2116:B2118"/>
    <mergeCell ref="C2116:C2118"/>
    <mergeCell ref="D2116:D2118"/>
    <mergeCell ref="E2116:E2118"/>
    <mergeCell ref="F2116:F2118"/>
    <mergeCell ref="A2119:A2121"/>
    <mergeCell ref="B2119:B2121"/>
    <mergeCell ref="C2119:C2121"/>
    <mergeCell ref="D2119:D2121"/>
    <mergeCell ref="E2119:E2121"/>
    <mergeCell ref="F2119:F2121"/>
    <mergeCell ref="A2102:A2104"/>
    <mergeCell ref="B2102:B2104"/>
    <mergeCell ref="C2102:C2104"/>
    <mergeCell ref="D2102:D2104"/>
    <mergeCell ref="E2102:E2104"/>
    <mergeCell ref="F2102:F2104"/>
    <mergeCell ref="A2106:A2108"/>
    <mergeCell ref="B2106:B2108"/>
    <mergeCell ref="C2106:C2108"/>
    <mergeCell ref="D2106:D2108"/>
    <mergeCell ref="E2106:E2108"/>
    <mergeCell ref="F2106:F2108"/>
    <mergeCell ref="A2110:A2112"/>
    <mergeCell ref="B2110:B2112"/>
    <mergeCell ref="C2110:C2112"/>
    <mergeCell ref="D2110:D2112"/>
    <mergeCell ref="E2110:E2112"/>
    <mergeCell ref="F2110:F2112"/>
    <mergeCell ref="A2093:A2095"/>
    <mergeCell ref="B2093:B2095"/>
    <mergeCell ref="C2093:C2095"/>
    <mergeCell ref="D2093:D2095"/>
    <mergeCell ref="E2093:E2095"/>
    <mergeCell ref="F2093:F2095"/>
    <mergeCell ref="A2096:A2098"/>
    <mergeCell ref="B2096:B2098"/>
    <mergeCell ref="C2096:C2098"/>
    <mergeCell ref="D2096:D2098"/>
    <mergeCell ref="E2096:E2098"/>
    <mergeCell ref="F2096:F2098"/>
    <mergeCell ref="A2099:A2101"/>
    <mergeCell ref="B2099:B2101"/>
    <mergeCell ref="C2099:C2101"/>
    <mergeCell ref="D2099:D2101"/>
    <mergeCell ref="E2099:E2101"/>
    <mergeCell ref="F2099:F2101"/>
    <mergeCell ref="A2084:A2086"/>
    <mergeCell ref="B2084:B2086"/>
    <mergeCell ref="C2084:C2086"/>
    <mergeCell ref="D2084:D2086"/>
    <mergeCell ref="E2084:E2086"/>
    <mergeCell ref="F2084:F2086"/>
    <mergeCell ref="A2087:A2089"/>
    <mergeCell ref="B2087:B2089"/>
    <mergeCell ref="C2087:C2089"/>
    <mergeCell ref="D2087:D2089"/>
    <mergeCell ref="E2087:E2089"/>
    <mergeCell ref="F2087:F2089"/>
    <mergeCell ref="A2090:A2092"/>
    <mergeCell ref="B2090:B2092"/>
    <mergeCell ref="C2090:C2092"/>
    <mergeCell ref="D2090:D2092"/>
    <mergeCell ref="E2090:E2092"/>
    <mergeCell ref="F2090:F2092"/>
    <mergeCell ref="A2073:A2075"/>
    <mergeCell ref="B2073:B2075"/>
    <mergeCell ref="C2073:C2075"/>
    <mergeCell ref="D2073:D2075"/>
    <mergeCell ref="E2073:E2075"/>
    <mergeCell ref="F2073:F2075"/>
    <mergeCell ref="A2077:A2079"/>
    <mergeCell ref="B2077:B2079"/>
    <mergeCell ref="C2077:C2079"/>
    <mergeCell ref="D2077:D2079"/>
    <mergeCell ref="E2077:E2079"/>
    <mergeCell ref="F2077:F2079"/>
    <mergeCell ref="A2081:A2083"/>
    <mergeCell ref="B2081:B2083"/>
    <mergeCell ref="C2081:C2083"/>
    <mergeCell ref="D2081:D2083"/>
    <mergeCell ref="E2081:E2083"/>
    <mergeCell ref="F2081:F2083"/>
    <mergeCell ref="A2064:A2066"/>
    <mergeCell ref="B2064:B2066"/>
    <mergeCell ref="C2064:C2066"/>
    <mergeCell ref="D2064:D2066"/>
    <mergeCell ref="E2064:E2066"/>
    <mergeCell ref="F2064:F2066"/>
    <mergeCell ref="A2067:A2069"/>
    <mergeCell ref="B2067:B2069"/>
    <mergeCell ref="C2067:C2069"/>
    <mergeCell ref="D2067:D2069"/>
    <mergeCell ref="E2067:E2069"/>
    <mergeCell ref="F2067:F2069"/>
    <mergeCell ref="A2070:A2072"/>
    <mergeCell ref="B2070:B2072"/>
    <mergeCell ref="C2070:C2072"/>
    <mergeCell ref="D2070:D2072"/>
    <mergeCell ref="E2070:E2072"/>
    <mergeCell ref="F2070:F2072"/>
    <mergeCell ref="A2055:A2057"/>
    <mergeCell ref="B2055:B2057"/>
    <mergeCell ref="C2055:C2057"/>
    <mergeCell ref="D2055:D2057"/>
    <mergeCell ref="E2055:E2057"/>
    <mergeCell ref="F2055:F2057"/>
    <mergeCell ref="A2058:A2060"/>
    <mergeCell ref="B2058:B2060"/>
    <mergeCell ref="C2058:C2060"/>
    <mergeCell ref="D2058:D2060"/>
    <mergeCell ref="E2058:E2060"/>
    <mergeCell ref="F2058:F2060"/>
    <mergeCell ref="A2061:A2063"/>
    <mergeCell ref="B2061:B2063"/>
    <mergeCell ref="C2061:C2063"/>
    <mergeCell ref="D2061:D2063"/>
    <mergeCell ref="E2061:E2063"/>
    <mergeCell ref="F2061:F2063"/>
    <mergeCell ref="A2046:A2048"/>
    <mergeCell ref="B2046:B2048"/>
    <mergeCell ref="C2046:C2048"/>
    <mergeCell ref="D2046:D2048"/>
    <mergeCell ref="E2046:E2048"/>
    <mergeCell ref="F2046:F2048"/>
    <mergeCell ref="A2049:A2051"/>
    <mergeCell ref="B2049:B2051"/>
    <mergeCell ref="C2049:C2051"/>
    <mergeCell ref="D2049:D2051"/>
    <mergeCell ref="E2049:E2051"/>
    <mergeCell ref="F2049:F2051"/>
    <mergeCell ref="A2052:A2054"/>
    <mergeCell ref="B2052:B2054"/>
    <mergeCell ref="C2052:C2054"/>
    <mergeCell ref="D2052:D2054"/>
    <mergeCell ref="E2052:E2054"/>
    <mergeCell ref="F2052:F2054"/>
    <mergeCell ref="A2036:A2038"/>
    <mergeCell ref="B2036:B2038"/>
    <mergeCell ref="C2036:C2038"/>
    <mergeCell ref="D2036:D2038"/>
    <mergeCell ref="E2036:E2038"/>
    <mergeCell ref="F2036:F2038"/>
    <mergeCell ref="A2039:A2041"/>
    <mergeCell ref="B2039:B2041"/>
    <mergeCell ref="C2039:C2041"/>
    <mergeCell ref="D2039:D2041"/>
    <mergeCell ref="E2039:E2041"/>
    <mergeCell ref="F2039:F2041"/>
    <mergeCell ref="A2042:A2044"/>
    <mergeCell ref="B2042:B2044"/>
    <mergeCell ref="C2042:C2044"/>
    <mergeCell ref="D2042:D2044"/>
    <mergeCell ref="E2042:E2044"/>
    <mergeCell ref="F2042:F2044"/>
    <mergeCell ref="A2027:A2029"/>
    <mergeCell ref="B2027:B2029"/>
    <mergeCell ref="C2027:C2029"/>
    <mergeCell ref="D2027:D2029"/>
    <mergeCell ref="E2027:E2029"/>
    <mergeCell ref="F2027:F2029"/>
    <mergeCell ref="A2030:A2032"/>
    <mergeCell ref="B2030:B2032"/>
    <mergeCell ref="C2030:C2032"/>
    <mergeCell ref="D2030:D2032"/>
    <mergeCell ref="E2030:E2032"/>
    <mergeCell ref="F2030:F2032"/>
    <mergeCell ref="A2033:A2035"/>
    <mergeCell ref="B2033:B2035"/>
    <mergeCell ref="C2033:C2035"/>
    <mergeCell ref="D2033:D2035"/>
    <mergeCell ref="E2033:E2035"/>
    <mergeCell ref="F2033:F2035"/>
    <mergeCell ref="A2016:A2018"/>
    <mergeCell ref="B2016:B2018"/>
    <mergeCell ref="C2016:C2018"/>
    <mergeCell ref="D2016:D2018"/>
    <mergeCell ref="E2016:E2018"/>
    <mergeCell ref="F2016:F2018"/>
    <mergeCell ref="A2020:A2022"/>
    <mergeCell ref="B2020:B2022"/>
    <mergeCell ref="C2020:C2022"/>
    <mergeCell ref="D2020:D2022"/>
    <mergeCell ref="E2020:E2022"/>
    <mergeCell ref="F2020:F2022"/>
    <mergeCell ref="A2024:A2026"/>
    <mergeCell ref="B2024:B2026"/>
    <mergeCell ref="C2024:C2026"/>
    <mergeCell ref="D2024:D2026"/>
    <mergeCell ref="E2024:E2026"/>
    <mergeCell ref="F2024:F2026"/>
    <mergeCell ref="A2005:A2007"/>
    <mergeCell ref="B2005:B2007"/>
    <mergeCell ref="C2005:C2007"/>
    <mergeCell ref="D2005:D2007"/>
    <mergeCell ref="E2005:E2007"/>
    <mergeCell ref="F2005:F2007"/>
    <mergeCell ref="A2010:A2012"/>
    <mergeCell ref="B2010:B2012"/>
    <mergeCell ref="C2010:C2012"/>
    <mergeCell ref="D2010:D2012"/>
    <mergeCell ref="E2010:E2012"/>
    <mergeCell ref="F2010:F2012"/>
    <mergeCell ref="A2013:A2015"/>
    <mergeCell ref="B2013:B2015"/>
    <mergeCell ref="C2013:C2015"/>
    <mergeCell ref="D2013:D2015"/>
    <mergeCell ref="E2013:E2015"/>
    <mergeCell ref="F2013:F2015"/>
    <mergeCell ref="A1995:A1997"/>
    <mergeCell ref="B1995:B1997"/>
    <mergeCell ref="C1995:C1997"/>
    <mergeCell ref="D1995:D1997"/>
    <mergeCell ref="E1995:E1997"/>
    <mergeCell ref="F1995:F1997"/>
    <mergeCell ref="A1999:A2001"/>
    <mergeCell ref="B1999:B2001"/>
    <mergeCell ref="C1999:C2001"/>
    <mergeCell ref="D1999:D2001"/>
    <mergeCell ref="E1999:E2001"/>
    <mergeCell ref="F1999:F2001"/>
    <mergeCell ref="A2002:A2004"/>
    <mergeCell ref="B2002:B2004"/>
    <mergeCell ref="C2002:C2004"/>
    <mergeCell ref="D2002:D2004"/>
    <mergeCell ref="E2002:E2004"/>
    <mergeCell ref="F2002:F2004"/>
    <mergeCell ref="A1986:A1988"/>
    <mergeCell ref="B1986:B1988"/>
    <mergeCell ref="C1986:C1988"/>
    <mergeCell ref="D1986:D1988"/>
    <mergeCell ref="E1986:E1988"/>
    <mergeCell ref="F1986:F1988"/>
    <mergeCell ref="A1989:A1991"/>
    <mergeCell ref="B1989:B1991"/>
    <mergeCell ref="C1989:C1991"/>
    <mergeCell ref="D1989:D1991"/>
    <mergeCell ref="E1989:E1991"/>
    <mergeCell ref="F1989:F1991"/>
    <mergeCell ref="A1992:A1994"/>
    <mergeCell ref="B1992:B1994"/>
    <mergeCell ref="C1992:C1994"/>
    <mergeCell ref="D1992:D1994"/>
    <mergeCell ref="E1992:E1994"/>
    <mergeCell ref="F1992:F1994"/>
    <mergeCell ref="A1975:A1977"/>
    <mergeCell ref="B1975:B1977"/>
    <mergeCell ref="C1975:C1977"/>
    <mergeCell ref="D1975:D1977"/>
    <mergeCell ref="E1975:E1977"/>
    <mergeCell ref="F1975:F1977"/>
    <mergeCell ref="A1979:A1981"/>
    <mergeCell ref="B1979:B1981"/>
    <mergeCell ref="C1979:C1981"/>
    <mergeCell ref="D1979:D1981"/>
    <mergeCell ref="E1979:E1981"/>
    <mergeCell ref="F1979:F1981"/>
    <mergeCell ref="A1982:A1984"/>
    <mergeCell ref="B1982:B1984"/>
    <mergeCell ref="C1982:C1984"/>
    <mergeCell ref="D1982:D1984"/>
    <mergeCell ref="E1982:E1984"/>
    <mergeCell ref="F1982:F1984"/>
    <mergeCell ref="A1966:A1968"/>
    <mergeCell ref="B1966:B1968"/>
    <mergeCell ref="C1966:C1968"/>
    <mergeCell ref="D1966:D1968"/>
    <mergeCell ref="E1966:E1968"/>
    <mergeCell ref="F1966:F1968"/>
    <mergeCell ref="A1969:A1971"/>
    <mergeCell ref="B1969:B1971"/>
    <mergeCell ref="C1969:C1971"/>
    <mergeCell ref="D1969:D1971"/>
    <mergeCell ref="E1969:E1971"/>
    <mergeCell ref="F1969:F1971"/>
    <mergeCell ref="A1972:A1974"/>
    <mergeCell ref="B1972:B1974"/>
    <mergeCell ref="C1972:C1974"/>
    <mergeCell ref="D1972:D1974"/>
    <mergeCell ref="E1972:E1974"/>
    <mergeCell ref="F1972:F1974"/>
    <mergeCell ref="A1957:A1959"/>
    <mergeCell ref="B1957:B1959"/>
    <mergeCell ref="C1957:C1959"/>
    <mergeCell ref="D1957:D1959"/>
    <mergeCell ref="E1957:E1959"/>
    <mergeCell ref="F1957:F1959"/>
    <mergeCell ref="A1960:A1962"/>
    <mergeCell ref="B1960:B1962"/>
    <mergeCell ref="C1960:C1962"/>
    <mergeCell ref="D1960:D1962"/>
    <mergeCell ref="E1960:E1962"/>
    <mergeCell ref="F1960:F1962"/>
    <mergeCell ref="A1963:A1965"/>
    <mergeCell ref="B1963:B1965"/>
    <mergeCell ref="C1963:C1965"/>
    <mergeCell ref="D1963:D1965"/>
    <mergeCell ref="E1963:E1965"/>
    <mergeCell ref="F1963:F1965"/>
    <mergeCell ref="A1948:A1950"/>
    <mergeCell ref="B1948:B1950"/>
    <mergeCell ref="C1948:C1950"/>
    <mergeCell ref="D1948:D1950"/>
    <mergeCell ref="E1948:E1950"/>
    <mergeCell ref="F1948:F1950"/>
    <mergeCell ref="A1951:A1953"/>
    <mergeCell ref="B1951:B1953"/>
    <mergeCell ref="C1951:C1953"/>
    <mergeCell ref="D1951:D1953"/>
    <mergeCell ref="E1951:E1953"/>
    <mergeCell ref="F1951:F1953"/>
    <mergeCell ref="A1954:A1956"/>
    <mergeCell ref="B1954:B1956"/>
    <mergeCell ref="C1954:C1956"/>
    <mergeCell ref="D1954:D1956"/>
    <mergeCell ref="E1954:E1956"/>
    <mergeCell ref="F1954:F1956"/>
    <mergeCell ref="A1937:A1939"/>
    <mergeCell ref="B1937:B1939"/>
    <mergeCell ref="C1937:C1939"/>
    <mergeCell ref="D1937:D1939"/>
    <mergeCell ref="E1937:E1939"/>
    <mergeCell ref="F1937:F1939"/>
    <mergeCell ref="A1940:A1942"/>
    <mergeCell ref="B1940:B1942"/>
    <mergeCell ref="C1940:C1942"/>
    <mergeCell ref="D1940:D1942"/>
    <mergeCell ref="E1940:E1942"/>
    <mergeCell ref="F1940:F1942"/>
    <mergeCell ref="A1943:A1945"/>
    <mergeCell ref="B1943:B1945"/>
    <mergeCell ref="C1943:C1945"/>
    <mergeCell ref="D1943:D1945"/>
    <mergeCell ref="E1943:E1945"/>
    <mergeCell ref="F1943:F1945"/>
    <mergeCell ref="A1928:A1930"/>
    <mergeCell ref="B1928:B1930"/>
    <mergeCell ref="C1928:C1930"/>
    <mergeCell ref="D1928:D1930"/>
    <mergeCell ref="E1928:E1930"/>
    <mergeCell ref="F1928:F1930"/>
    <mergeCell ref="A1931:A1933"/>
    <mergeCell ref="B1931:B1933"/>
    <mergeCell ref="C1931:C1933"/>
    <mergeCell ref="D1931:D1933"/>
    <mergeCell ref="E1931:E1933"/>
    <mergeCell ref="F1931:F1933"/>
    <mergeCell ref="A1934:A1936"/>
    <mergeCell ref="B1934:B1936"/>
    <mergeCell ref="C1934:C1936"/>
    <mergeCell ref="D1934:D1936"/>
    <mergeCell ref="E1934:E1936"/>
    <mergeCell ref="F1934:F1936"/>
    <mergeCell ref="A1919:A1921"/>
    <mergeCell ref="B1919:B1921"/>
    <mergeCell ref="C1919:C1921"/>
    <mergeCell ref="D1919:D1921"/>
    <mergeCell ref="E1919:E1921"/>
    <mergeCell ref="F1919:F1921"/>
    <mergeCell ref="A1922:A1924"/>
    <mergeCell ref="B1922:B1924"/>
    <mergeCell ref="C1922:C1924"/>
    <mergeCell ref="D1922:D1924"/>
    <mergeCell ref="E1922:E1924"/>
    <mergeCell ref="F1922:F1924"/>
    <mergeCell ref="A1925:A1927"/>
    <mergeCell ref="B1925:B1927"/>
    <mergeCell ref="C1925:C1927"/>
    <mergeCell ref="D1925:D1927"/>
    <mergeCell ref="E1925:E1927"/>
    <mergeCell ref="F1925:F1927"/>
    <mergeCell ref="A1909:A1911"/>
    <mergeCell ref="B1909:B1911"/>
    <mergeCell ref="C1909:C1911"/>
    <mergeCell ref="D1909:D1911"/>
    <mergeCell ref="E1909:E1911"/>
    <mergeCell ref="F1909:F1911"/>
    <mergeCell ref="A1912:A1914"/>
    <mergeCell ref="B1912:B1914"/>
    <mergeCell ref="C1912:C1914"/>
    <mergeCell ref="D1912:D1914"/>
    <mergeCell ref="E1912:E1914"/>
    <mergeCell ref="F1912:F1914"/>
    <mergeCell ref="A1915:A1917"/>
    <mergeCell ref="B1915:B1917"/>
    <mergeCell ref="C1915:C1917"/>
    <mergeCell ref="D1915:D1917"/>
    <mergeCell ref="E1915:E1917"/>
    <mergeCell ref="F1915:F1917"/>
    <mergeCell ref="A1900:A1902"/>
    <mergeCell ref="B1900:B1902"/>
    <mergeCell ref="C1900:C1902"/>
    <mergeCell ref="D1900:D1902"/>
    <mergeCell ref="E1900:E1902"/>
    <mergeCell ref="F1900:F1902"/>
    <mergeCell ref="A1903:A1905"/>
    <mergeCell ref="B1903:B1905"/>
    <mergeCell ref="C1903:C1905"/>
    <mergeCell ref="D1903:D1905"/>
    <mergeCell ref="E1903:E1905"/>
    <mergeCell ref="F1903:F1905"/>
    <mergeCell ref="A1906:A1908"/>
    <mergeCell ref="B1906:B1908"/>
    <mergeCell ref="C1906:C1908"/>
    <mergeCell ref="D1906:D1908"/>
    <mergeCell ref="E1906:E1908"/>
    <mergeCell ref="F1906:F1908"/>
    <mergeCell ref="A1891:A1893"/>
    <mergeCell ref="B1891:B1893"/>
    <mergeCell ref="C1891:C1893"/>
    <mergeCell ref="D1891:D1893"/>
    <mergeCell ref="E1891:E1893"/>
    <mergeCell ref="F1891:F1893"/>
    <mergeCell ref="A1894:A1896"/>
    <mergeCell ref="B1894:B1896"/>
    <mergeCell ref="C1894:C1896"/>
    <mergeCell ref="D1894:D1896"/>
    <mergeCell ref="E1894:E1896"/>
    <mergeCell ref="F1894:F1896"/>
    <mergeCell ref="A1897:A1899"/>
    <mergeCell ref="B1897:B1899"/>
    <mergeCell ref="C1897:C1899"/>
    <mergeCell ref="D1897:D1899"/>
    <mergeCell ref="E1897:E1899"/>
    <mergeCell ref="F1897:F1899"/>
    <mergeCell ref="A1882:A1884"/>
    <mergeCell ref="B1882:B1884"/>
    <mergeCell ref="C1882:C1884"/>
    <mergeCell ref="D1882:D1884"/>
    <mergeCell ref="E1882:E1884"/>
    <mergeCell ref="F1882:F1884"/>
    <mergeCell ref="A1885:A1887"/>
    <mergeCell ref="B1885:B1887"/>
    <mergeCell ref="C1885:C1887"/>
    <mergeCell ref="D1885:D1887"/>
    <mergeCell ref="E1885:E1887"/>
    <mergeCell ref="F1885:F1887"/>
    <mergeCell ref="A1888:A1890"/>
    <mergeCell ref="B1888:B1890"/>
    <mergeCell ref="C1888:C1890"/>
    <mergeCell ref="D1888:D1890"/>
    <mergeCell ref="E1888:E1890"/>
    <mergeCell ref="F1888:F1890"/>
    <mergeCell ref="A1873:A1875"/>
    <mergeCell ref="B1873:B1875"/>
    <mergeCell ref="C1873:C1875"/>
    <mergeCell ref="D1873:D1875"/>
    <mergeCell ref="E1873:E1875"/>
    <mergeCell ref="F1873:F1875"/>
    <mergeCell ref="A1876:A1878"/>
    <mergeCell ref="B1876:B1878"/>
    <mergeCell ref="C1876:C1878"/>
    <mergeCell ref="D1876:D1878"/>
    <mergeCell ref="E1876:E1878"/>
    <mergeCell ref="F1876:F1878"/>
    <mergeCell ref="A1879:A1881"/>
    <mergeCell ref="B1879:B1881"/>
    <mergeCell ref="C1879:C1881"/>
    <mergeCell ref="D1879:D1881"/>
    <mergeCell ref="E1879:E1881"/>
    <mergeCell ref="F1879:F1881"/>
    <mergeCell ref="A1864:A1866"/>
    <mergeCell ref="B1864:B1866"/>
    <mergeCell ref="C1864:C1866"/>
    <mergeCell ref="D1864:D1866"/>
    <mergeCell ref="E1864:E1866"/>
    <mergeCell ref="F1864:F1866"/>
    <mergeCell ref="A1867:A1869"/>
    <mergeCell ref="B1867:B1869"/>
    <mergeCell ref="C1867:C1869"/>
    <mergeCell ref="D1867:D1869"/>
    <mergeCell ref="E1867:E1869"/>
    <mergeCell ref="F1867:F1869"/>
    <mergeCell ref="A1870:A1872"/>
    <mergeCell ref="B1870:B1872"/>
    <mergeCell ref="C1870:C1872"/>
    <mergeCell ref="D1870:D1872"/>
    <mergeCell ref="E1870:E1872"/>
    <mergeCell ref="F1870:F1872"/>
    <mergeCell ref="A1855:A1857"/>
    <mergeCell ref="B1855:B1857"/>
    <mergeCell ref="C1855:C1857"/>
    <mergeCell ref="D1855:D1857"/>
    <mergeCell ref="E1855:E1857"/>
    <mergeCell ref="F1855:F1857"/>
    <mergeCell ref="A1858:A1860"/>
    <mergeCell ref="B1858:B1860"/>
    <mergeCell ref="C1858:C1860"/>
    <mergeCell ref="D1858:D1860"/>
    <mergeCell ref="E1858:E1860"/>
    <mergeCell ref="F1858:F1860"/>
    <mergeCell ref="A1861:A1863"/>
    <mergeCell ref="B1861:B1863"/>
    <mergeCell ref="C1861:C1863"/>
    <mergeCell ref="D1861:D1863"/>
    <mergeCell ref="E1861:E1863"/>
    <mergeCell ref="F1861:F1863"/>
    <mergeCell ref="A1846:A1848"/>
    <mergeCell ref="B1846:B1848"/>
    <mergeCell ref="C1846:C1848"/>
    <mergeCell ref="D1846:D1848"/>
    <mergeCell ref="E1846:E1848"/>
    <mergeCell ref="F1846:F1848"/>
    <mergeCell ref="A1849:A1851"/>
    <mergeCell ref="B1849:B1851"/>
    <mergeCell ref="C1849:C1851"/>
    <mergeCell ref="D1849:D1851"/>
    <mergeCell ref="E1849:E1851"/>
    <mergeCell ref="F1849:F1851"/>
    <mergeCell ref="A1852:A1854"/>
    <mergeCell ref="B1852:B1854"/>
    <mergeCell ref="C1852:C1854"/>
    <mergeCell ref="D1852:D1854"/>
    <mergeCell ref="E1852:E1854"/>
    <mergeCell ref="F1852:F1854"/>
    <mergeCell ref="A1837:A1839"/>
    <mergeCell ref="B1837:B1839"/>
    <mergeCell ref="C1837:C1839"/>
    <mergeCell ref="D1837:D1839"/>
    <mergeCell ref="E1837:E1839"/>
    <mergeCell ref="F1837:F1839"/>
    <mergeCell ref="A1840:A1842"/>
    <mergeCell ref="B1840:B1842"/>
    <mergeCell ref="C1840:C1842"/>
    <mergeCell ref="D1840:D1842"/>
    <mergeCell ref="E1840:E1842"/>
    <mergeCell ref="F1840:F1842"/>
    <mergeCell ref="A1843:A1845"/>
    <mergeCell ref="B1843:B1845"/>
    <mergeCell ref="C1843:C1845"/>
    <mergeCell ref="D1843:D1845"/>
    <mergeCell ref="E1843:E1845"/>
    <mergeCell ref="F1843:F1845"/>
    <mergeCell ref="A1828:A1830"/>
    <mergeCell ref="B1828:B1830"/>
    <mergeCell ref="C1828:C1830"/>
    <mergeCell ref="D1828:D1830"/>
    <mergeCell ref="E1828:E1830"/>
    <mergeCell ref="F1828:F1830"/>
    <mergeCell ref="A1831:A1833"/>
    <mergeCell ref="B1831:B1833"/>
    <mergeCell ref="C1831:C1833"/>
    <mergeCell ref="D1831:D1833"/>
    <mergeCell ref="E1831:E1833"/>
    <mergeCell ref="F1831:F1833"/>
    <mergeCell ref="A1834:A1836"/>
    <mergeCell ref="B1834:B1836"/>
    <mergeCell ref="C1834:C1836"/>
    <mergeCell ref="D1834:D1836"/>
    <mergeCell ref="E1834:E1836"/>
    <mergeCell ref="F1834:F1836"/>
    <mergeCell ref="A1819:A1821"/>
    <mergeCell ref="B1819:B1821"/>
    <mergeCell ref="C1819:C1821"/>
    <mergeCell ref="D1819:D1821"/>
    <mergeCell ref="E1819:E1821"/>
    <mergeCell ref="F1819:F1821"/>
    <mergeCell ref="A1822:A1824"/>
    <mergeCell ref="B1822:B1824"/>
    <mergeCell ref="C1822:C1824"/>
    <mergeCell ref="D1822:D1824"/>
    <mergeCell ref="E1822:E1824"/>
    <mergeCell ref="F1822:F1824"/>
    <mergeCell ref="A1825:A1827"/>
    <mergeCell ref="B1825:B1827"/>
    <mergeCell ref="C1825:C1827"/>
    <mergeCell ref="D1825:D1827"/>
    <mergeCell ref="E1825:E1827"/>
    <mergeCell ref="F1825:F1827"/>
    <mergeCell ref="A1810:A1812"/>
    <mergeCell ref="B1810:B1812"/>
    <mergeCell ref="C1810:C1812"/>
    <mergeCell ref="D1810:D1812"/>
    <mergeCell ref="E1810:E1812"/>
    <mergeCell ref="F1810:F1812"/>
    <mergeCell ref="A1813:A1815"/>
    <mergeCell ref="B1813:B1815"/>
    <mergeCell ref="C1813:C1815"/>
    <mergeCell ref="D1813:D1815"/>
    <mergeCell ref="E1813:E1815"/>
    <mergeCell ref="F1813:F1815"/>
    <mergeCell ref="A1816:A1818"/>
    <mergeCell ref="B1816:B1818"/>
    <mergeCell ref="C1816:C1818"/>
    <mergeCell ref="D1816:D1818"/>
    <mergeCell ref="E1816:E1818"/>
    <mergeCell ref="F1816:F1818"/>
    <mergeCell ref="A1799:A1801"/>
    <mergeCell ref="B1799:B1801"/>
    <mergeCell ref="C1799:C1801"/>
    <mergeCell ref="D1799:D1801"/>
    <mergeCell ref="E1799:E1801"/>
    <mergeCell ref="F1799:F1801"/>
    <mergeCell ref="A1802:A1804"/>
    <mergeCell ref="B1802:B1804"/>
    <mergeCell ref="C1802:C1804"/>
    <mergeCell ref="D1802:D1804"/>
    <mergeCell ref="E1802:E1804"/>
    <mergeCell ref="F1802:F1804"/>
    <mergeCell ref="A1807:A1809"/>
    <mergeCell ref="B1807:B1809"/>
    <mergeCell ref="C1807:C1809"/>
    <mergeCell ref="D1807:D1809"/>
    <mergeCell ref="E1807:E1809"/>
    <mergeCell ref="F1807:F1809"/>
    <mergeCell ref="A1790:A1792"/>
    <mergeCell ref="B1790:B1792"/>
    <mergeCell ref="C1790:C1792"/>
    <mergeCell ref="D1790:D1792"/>
    <mergeCell ref="E1790:E1792"/>
    <mergeCell ref="F1790:F1792"/>
    <mergeCell ref="A1793:A1795"/>
    <mergeCell ref="B1793:B1795"/>
    <mergeCell ref="C1793:C1795"/>
    <mergeCell ref="D1793:D1795"/>
    <mergeCell ref="E1793:E1795"/>
    <mergeCell ref="F1793:F1795"/>
    <mergeCell ref="A1796:A1798"/>
    <mergeCell ref="B1796:B1798"/>
    <mergeCell ref="C1796:C1798"/>
    <mergeCell ref="D1796:D1798"/>
    <mergeCell ref="E1796:E1798"/>
    <mergeCell ref="F1796:F1798"/>
    <mergeCell ref="A1781:A1783"/>
    <mergeCell ref="B1781:B1783"/>
    <mergeCell ref="C1781:C1783"/>
    <mergeCell ref="D1781:D1783"/>
    <mergeCell ref="E1781:E1783"/>
    <mergeCell ref="F1781:F1783"/>
    <mergeCell ref="A1784:A1786"/>
    <mergeCell ref="B1784:B1786"/>
    <mergeCell ref="C1784:C1786"/>
    <mergeCell ref="D1784:D1786"/>
    <mergeCell ref="E1784:E1786"/>
    <mergeCell ref="F1784:F1786"/>
    <mergeCell ref="A1787:A1789"/>
    <mergeCell ref="B1787:B1789"/>
    <mergeCell ref="C1787:C1789"/>
    <mergeCell ref="D1787:D1789"/>
    <mergeCell ref="E1787:E1789"/>
    <mergeCell ref="F1787:F1789"/>
    <mergeCell ref="A1771:A1773"/>
    <mergeCell ref="B1771:B1773"/>
    <mergeCell ref="C1771:C1773"/>
    <mergeCell ref="D1771:D1773"/>
    <mergeCell ref="E1771:E1773"/>
    <mergeCell ref="F1771:F1773"/>
    <mergeCell ref="A1775:A1777"/>
    <mergeCell ref="B1775:B1777"/>
    <mergeCell ref="C1775:C1777"/>
    <mergeCell ref="D1775:D1777"/>
    <mergeCell ref="E1775:E1777"/>
    <mergeCell ref="F1775:F1777"/>
    <mergeCell ref="A1778:A1780"/>
    <mergeCell ref="B1778:B1780"/>
    <mergeCell ref="C1778:C1780"/>
    <mergeCell ref="D1778:D1780"/>
    <mergeCell ref="E1778:E1780"/>
    <mergeCell ref="F1778:F1780"/>
    <mergeCell ref="A1762:A1764"/>
    <mergeCell ref="B1762:B1764"/>
    <mergeCell ref="C1762:C1764"/>
    <mergeCell ref="D1762:D1764"/>
    <mergeCell ref="E1762:E1764"/>
    <mergeCell ref="F1762:F1764"/>
    <mergeCell ref="A1765:A1767"/>
    <mergeCell ref="B1765:B1767"/>
    <mergeCell ref="C1765:C1767"/>
    <mergeCell ref="D1765:D1767"/>
    <mergeCell ref="E1765:E1767"/>
    <mergeCell ref="F1765:F1767"/>
    <mergeCell ref="A1768:A1770"/>
    <mergeCell ref="B1768:B1770"/>
    <mergeCell ref="C1768:C1770"/>
    <mergeCell ref="D1768:D1770"/>
    <mergeCell ref="E1768:E1770"/>
    <mergeCell ref="F1768:F1770"/>
    <mergeCell ref="A1753:A1755"/>
    <mergeCell ref="B1753:B1755"/>
    <mergeCell ref="C1753:C1755"/>
    <mergeCell ref="D1753:D1755"/>
    <mergeCell ref="E1753:E1755"/>
    <mergeCell ref="F1753:F1755"/>
    <mergeCell ref="A1756:A1758"/>
    <mergeCell ref="B1756:B1758"/>
    <mergeCell ref="C1756:C1758"/>
    <mergeCell ref="D1756:D1758"/>
    <mergeCell ref="E1756:E1758"/>
    <mergeCell ref="F1756:F1758"/>
    <mergeCell ref="A1759:A1761"/>
    <mergeCell ref="B1759:B1761"/>
    <mergeCell ref="C1759:C1761"/>
    <mergeCell ref="D1759:D1761"/>
    <mergeCell ref="E1759:E1761"/>
    <mergeCell ref="F1759:F1761"/>
    <mergeCell ref="A1744:A1746"/>
    <mergeCell ref="B1744:B1746"/>
    <mergeCell ref="C1744:C1746"/>
    <mergeCell ref="D1744:D1746"/>
    <mergeCell ref="E1744:E1746"/>
    <mergeCell ref="F1744:F1746"/>
    <mergeCell ref="A1747:A1749"/>
    <mergeCell ref="B1747:B1749"/>
    <mergeCell ref="C1747:C1749"/>
    <mergeCell ref="D1747:D1749"/>
    <mergeCell ref="E1747:E1749"/>
    <mergeCell ref="F1747:F1749"/>
    <mergeCell ref="A1750:A1752"/>
    <mergeCell ref="B1750:B1752"/>
    <mergeCell ref="C1750:C1752"/>
    <mergeCell ref="D1750:D1752"/>
    <mergeCell ref="E1750:E1752"/>
    <mergeCell ref="F1750:F1752"/>
    <mergeCell ref="A1735:A1737"/>
    <mergeCell ref="B1735:B1737"/>
    <mergeCell ref="C1735:C1737"/>
    <mergeCell ref="D1735:D1737"/>
    <mergeCell ref="E1735:E1737"/>
    <mergeCell ref="F1735:F1737"/>
    <mergeCell ref="A1738:A1740"/>
    <mergeCell ref="B1738:B1740"/>
    <mergeCell ref="C1738:C1740"/>
    <mergeCell ref="D1738:D1740"/>
    <mergeCell ref="E1738:E1740"/>
    <mergeCell ref="F1738:F1740"/>
    <mergeCell ref="A1741:A1743"/>
    <mergeCell ref="B1741:B1743"/>
    <mergeCell ref="C1741:C1743"/>
    <mergeCell ref="D1741:D1743"/>
    <mergeCell ref="E1741:E1743"/>
    <mergeCell ref="F1741:F1743"/>
    <mergeCell ref="A1726:A1728"/>
    <mergeCell ref="B1726:B1728"/>
    <mergeCell ref="C1726:C1728"/>
    <mergeCell ref="D1726:D1728"/>
    <mergeCell ref="E1726:E1728"/>
    <mergeCell ref="F1726:F1728"/>
    <mergeCell ref="A1729:A1731"/>
    <mergeCell ref="B1729:B1731"/>
    <mergeCell ref="C1729:C1731"/>
    <mergeCell ref="D1729:D1731"/>
    <mergeCell ref="E1729:E1731"/>
    <mergeCell ref="F1729:F1731"/>
    <mergeCell ref="A1732:A1734"/>
    <mergeCell ref="B1732:B1734"/>
    <mergeCell ref="C1732:C1734"/>
    <mergeCell ref="D1732:D1734"/>
    <mergeCell ref="E1732:E1734"/>
    <mergeCell ref="F1732:F1734"/>
    <mergeCell ref="A1717:A1719"/>
    <mergeCell ref="B1717:B1719"/>
    <mergeCell ref="C1717:C1719"/>
    <mergeCell ref="D1717:D1719"/>
    <mergeCell ref="E1717:E1719"/>
    <mergeCell ref="F1717:F1719"/>
    <mergeCell ref="A1720:A1722"/>
    <mergeCell ref="B1720:B1722"/>
    <mergeCell ref="C1720:C1722"/>
    <mergeCell ref="D1720:D1722"/>
    <mergeCell ref="E1720:E1722"/>
    <mergeCell ref="F1720:F1722"/>
    <mergeCell ref="A1723:A1725"/>
    <mergeCell ref="B1723:B1725"/>
    <mergeCell ref="C1723:C1725"/>
    <mergeCell ref="D1723:D1725"/>
    <mergeCell ref="E1723:E1725"/>
    <mergeCell ref="F1723:F1725"/>
    <mergeCell ref="A1708:A1710"/>
    <mergeCell ref="B1708:B1710"/>
    <mergeCell ref="C1708:C1710"/>
    <mergeCell ref="D1708:D1710"/>
    <mergeCell ref="E1708:E1710"/>
    <mergeCell ref="F1708:F1710"/>
    <mergeCell ref="A1711:A1713"/>
    <mergeCell ref="B1711:B1713"/>
    <mergeCell ref="C1711:C1713"/>
    <mergeCell ref="D1711:D1713"/>
    <mergeCell ref="E1711:E1713"/>
    <mergeCell ref="F1711:F1713"/>
    <mergeCell ref="A1714:A1716"/>
    <mergeCell ref="B1714:B1716"/>
    <mergeCell ref="C1714:C1716"/>
    <mergeCell ref="D1714:D1716"/>
    <mergeCell ref="E1714:E1716"/>
    <mergeCell ref="F1714:F1716"/>
    <mergeCell ref="A1699:A1701"/>
    <mergeCell ref="B1699:B1701"/>
    <mergeCell ref="C1699:C1701"/>
    <mergeCell ref="D1699:D1701"/>
    <mergeCell ref="E1699:E1701"/>
    <mergeCell ref="F1699:F1701"/>
    <mergeCell ref="A1702:A1704"/>
    <mergeCell ref="B1702:B1704"/>
    <mergeCell ref="C1702:C1704"/>
    <mergeCell ref="D1702:D1704"/>
    <mergeCell ref="E1702:E1704"/>
    <mergeCell ref="F1702:F1704"/>
    <mergeCell ref="A1705:A1707"/>
    <mergeCell ref="B1705:B1707"/>
    <mergeCell ref="C1705:C1707"/>
    <mergeCell ref="D1705:D1707"/>
    <mergeCell ref="E1705:E1707"/>
    <mergeCell ref="F1705:F1707"/>
    <mergeCell ref="A1690:A1692"/>
    <mergeCell ref="B1690:B1692"/>
    <mergeCell ref="C1690:C1692"/>
    <mergeCell ref="D1690:D1692"/>
    <mergeCell ref="E1690:E1692"/>
    <mergeCell ref="F1690:F1692"/>
    <mergeCell ref="A1693:A1695"/>
    <mergeCell ref="B1693:B1695"/>
    <mergeCell ref="C1693:C1695"/>
    <mergeCell ref="D1693:D1695"/>
    <mergeCell ref="E1693:E1695"/>
    <mergeCell ref="F1693:F1695"/>
    <mergeCell ref="A1696:A1698"/>
    <mergeCell ref="B1696:B1698"/>
    <mergeCell ref="C1696:C1698"/>
    <mergeCell ref="D1696:D1698"/>
    <mergeCell ref="E1696:E1698"/>
    <mergeCell ref="F1696:F1698"/>
    <mergeCell ref="A1681:A1683"/>
    <mergeCell ref="B1681:B1683"/>
    <mergeCell ref="C1681:C1683"/>
    <mergeCell ref="D1681:D1683"/>
    <mergeCell ref="E1681:E1683"/>
    <mergeCell ref="F1681:F1683"/>
    <mergeCell ref="A1684:A1686"/>
    <mergeCell ref="B1684:B1686"/>
    <mergeCell ref="C1684:C1686"/>
    <mergeCell ref="D1684:D1686"/>
    <mergeCell ref="E1684:E1686"/>
    <mergeCell ref="F1684:F1686"/>
    <mergeCell ref="A1687:A1689"/>
    <mergeCell ref="B1687:B1689"/>
    <mergeCell ref="C1687:C1689"/>
    <mergeCell ref="D1687:D1689"/>
    <mergeCell ref="E1687:E1689"/>
    <mergeCell ref="F1687:F1689"/>
    <mergeCell ref="A1672:A1674"/>
    <mergeCell ref="B1672:B1674"/>
    <mergeCell ref="C1672:C1674"/>
    <mergeCell ref="D1672:D1674"/>
    <mergeCell ref="E1672:E1674"/>
    <mergeCell ref="F1672:F1674"/>
    <mergeCell ref="A1675:A1677"/>
    <mergeCell ref="B1675:B1677"/>
    <mergeCell ref="C1675:C1677"/>
    <mergeCell ref="D1675:D1677"/>
    <mergeCell ref="E1675:E1677"/>
    <mergeCell ref="F1675:F1677"/>
    <mergeCell ref="A1678:A1680"/>
    <mergeCell ref="B1678:B1680"/>
    <mergeCell ref="C1678:C1680"/>
    <mergeCell ref="D1678:D1680"/>
    <mergeCell ref="E1678:E1680"/>
    <mergeCell ref="F1678:F1680"/>
    <mergeCell ref="A1663:A1665"/>
    <mergeCell ref="B1663:B1665"/>
    <mergeCell ref="C1663:C1665"/>
    <mergeCell ref="D1663:D1665"/>
    <mergeCell ref="E1663:E1665"/>
    <mergeCell ref="F1663:F1665"/>
    <mergeCell ref="A1666:A1668"/>
    <mergeCell ref="B1666:B1668"/>
    <mergeCell ref="C1666:C1668"/>
    <mergeCell ref="D1666:D1668"/>
    <mergeCell ref="E1666:E1668"/>
    <mergeCell ref="F1666:F1668"/>
    <mergeCell ref="A1669:A1671"/>
    <mergeCell ref="B1669:B1671"/>
    <mergeCell ref="C1669:C1671"/>
    <mergeCell ref="D1669:D1671"/>
    <mergeCell ref="E1669:E1671"/>
    <mergeCell ref="F1669:F1671"/>
    <mergeCell ref="A1654:A1656"/>
    <mergeCell ref="B1654:B1656"/>
    <mergeCell ref="C1654:C1656"/>
    <mergeCell ref="D1654:D1656"/>
    <mergeCell ref="E1654:E1656"/>
    <mergeCell ref="F1654:F1656"/>
    <mergeCell ref="A1657:A1659"/>
    <mergeCell ref="B1657:B1659"/>
    <mergeCell ref="C1657:C1659"/>
    <mergeCell ref="D1657:D1659"/>
    <mergeCell ref="E1657:E1659"/>
    <mergeCell ref="F1657:F1659"/>
    <mergeCell ref="A1660:A1662"/>
    <mergeCell ref="B1660:B1662"/>
    <mergeCell ref="C1660:C1662"/>
    <mergeCell ref="D1660:D1662"/>
    <mergeCell ref="E1660:E1662"/>
    <mergeCell ref="F1660:F1662"/>
    <mergeCell ref="A1645:A1647"/>
    <mergeCell ref="B1645:B1647"/>
    <mergeCell ref="C1645:C1647"/>
    <mergeCell ref="D1645:D1647"/>
    <mergeCell ref="E1645:E1647"/>
    <mergeCell ref="F1645:F1647"/>
    <mergeCell ref="A1648:A1650"/>
    <mergeCell ref="B1648:B1650"/>
    <mergeCell ref="C1648:C1650"/>
    <mergeCell ref="D1648:D1650"/>
    <mergeCell ref="E1648:E1650"/>
    <mergeCell ref="F1648:F1650"/>
    <mergeCell ref="A1651:A1653"/>
    <mergeCell ref="B1651:B1653"/>
    <mergeCell ref="C1651:C1653"/>
    <mergeCell ref="D1651:D1653"/>
    <mergeCell ref="E1651:E1653"/>
    <mergeCell ref="F1651:F1653"/>
    <mergeCell ref="A1636:A1638"/>
    <mergeCell ref="B1636:B1638"/>
    <mergeCell ref="C1636:C1638"/>
    <mergeCell ref="D1636:D1638"/>
    <mergeCell ref="E1636:E1638"/>
    <mergeCell ref="F1636:F1638"/>
    <mergeCell ref="A1639:A1641"/>
    <mergeCell ref="B1639:B1641"/>
    <mergeCell ref="C1639:C1641"/>
    <mergeCell ref="D1639:D1641"/>
    <mergeCell ref="E1639:E1641"/>
    <mergeCell ref="F1639:F1641"/>
    <mergeCell ref="A1642:A1644"/>
    <mergeCell ref="B1642:B1644"/>
    <mergeCell ref="C1642:C1644"/>
    <mergeCell ref="D1642:D1644"/>
    <mergeCell ref="E1642:E1644"/>
    <mergeCell ref="F1642:F1644"/>
    <mergeCell ref="A1627:A1629"/>
    <mergeCell ref="B1627:B1629"/>
    <mergeCell ref="C1627:C1629"/>
    <mergeCell ref="D1627:D1629"/>
    <mergeCell ref="E1627:E1629"/>
    <mergeCell ref="F1627:F1629"/>
    <mergeCell ref="A1630:A1632"/>
    <mergeCell ref="B1630:B1632"/>
    <mergeCell ref="C1630:C1632"/>
    <mergeCell ref="D1630:D1632"/>
    <mergeCell ref="E1630:E1632"/>
    <mergeCell ref="F1630:F1632"/>
    <mergeCell ref="A1633:A1635"/>
    <mergeCell ref="B1633:B1635"/>
    <mergeCell ref="C1633:C1635"/>
    <mergeCell ref="D1633:D1635"/>
    <mergeCell ref="E1633:E1635"/>
    <mergeCell ref="F1633:F1635"/>
    <mergeCell ref="A1618:A1620"/>
    <mergeCell ref="B1618:B1620"/>
    <mergeCell ref="C1618:C1620"/>
    <mergeCell ref="D1618:D1620"/>
    <mergeCell ref="E1618:E1620"/>
    <mergeCell ref="F1618:F1620"/>
    <mergeCell ref="A1621:A1623"/>
    <mergeCell ref="B1621:B1623"/>
    <mergeCell ref="C1621:C1623"/>
    <mergeCell ref="D1621:D1623"/>
    <mergeCell ref="E1621:E1623"/>
    <mergeCell ref="F1621:F1623"/>
    <mergeCell ref="A1624:A1626"/>
    <mergeCell ref="B1624:B1626"/>
    <mergeCell ref="C1624:C1626"/>
    <mergeCell ref="D1624:D1626"/>
    <mergeCell ref="E1624:E1626"/>
    <mergeCell ref="F1624:F1626"/>
    <mergeCell ref="A1608:A1610"/>
    <mergeCell ref="B1608:B1610"/>
    <mergeCell ref="C1608:C1610"/>
    <mergeCell ref="D1608:D1610"/>
    <mergeCell ref="E1608:E1610"/>
    <mergeCell ref="F1608:F1610"/>
    <mergeCell ref="A1611:A1613"/>
    <mergeCell ref="B1611:B1613"/>
    <mergeCell ref="C1611:C1613"/>
    <mergeCell ref="D1611:D1613"/>
    <mergeCell ref="E1611:E1613"/>
    <mergeCell ref="F1611:F1613"/>
    <mergeCell ref="A1615:A1617"/>
    <mergeCell ref="B1615:B1617"/>
    <mergeCell ref="C1615:C1617"/>
    <mergeCell ref="D1615:D1617"/>
    <mergeCell ref="E1615:E1617"/>
    <mergeCell ref="F1615:F1617"/>
    <mergeCell ref="A1598:A1600"/>
    <mergeCell ref="B1598:B1600"/>
    <mergeCell ref="C1598:C1600"/>
    <mergeCell ref="D1598:D1600"/>
    <mergeCell ref="E1598:E1600"/>
    <mergeCell ref="F1598:F1600"/>
    <mergeCell ref="A1602:A1604"/>
    <mergeCell ref="B1602:B1604"/>
    <mergeCell ref="C1602:C1604"/>
    <mergeCell ref="D1602:D1604"/>
    <mergeCell ref="E1602:E1604"/>
    <mergeCell ref="F1602:F1604"/>
    <mergeCell ref="A1605:A1607"/>
    <mergeCell ref="B1605:B1607"/>
    <mergeCell ref="C1605:C1607"/>
    <mergeCell ref="D1605:D1607"/>
    <mergeCell ref="E1605:E1607"/>
    <mergeCell ref="F1605:F1607"/>
    <mergeCell ref="A1588:A1590"/>
    <mergeCell ref="B1588:B1590"/>
    <mergeCell ref="C1588:C1590"/>
    <mergeCell ref="D1588:D1590"/>
    <mergeCell ref="E1588:E1590"/>
    <mergeCell ref="F1588:F1590"/>
    <mergeCell ref="A1591:A1593"/>
    <mergeCell ref="B1591:B1593"/>
    <mergeCell ref="C1591:C1593"/>
    <mergeCell ref="D1591:D1593"/>
    <mergeCell ref="E1591:E1593"/>
    <mergeCell ref="F1591:F1593"/>
    <mergeCell ref="A1594:A1596"/>
    <mergeCell ref="B1594:B1596"/>
    <mergeCell ref="C1594:C1596"/>
    <mergeCell ref="D1594:D1596"/>
    <mergeCell ref="E1594:E1596"/>
    <mergeCell ref="F1594:F1596"/>
    <mergeCell ref="A1579:A1581"/>
    <mergeCell ref="B1579:B1581"/>
    <mergeCell ref="C1579:C1581"/>
    <mergeCell ref="D1579:D1581"/>
    <mergeCell ref="E1579:E1581"/>
    <mergeCell ref="F1579:F1581"/>
    <mergeCell ref="A1582:A1584"/>
    <mergeCell ref="B1582:B1584"/>
    <mergeCell ref="C1582:C1584"/>
    <mergeCell ref="D1582:D1584"/>
    <mergeCell ref="E1582:E1584"/>
    <mergeCell ref="F1582:F1584"/>
    <mergeCell ref="A1585:A1587"/>
    <mergeCell ref="B1585:B1587"/>
    <mergeCell ref="C1585:C1587"/>
    <mergeCell ref="D1585:D1587"/>
    <mergeCell ref="E1585:E1587"/>
    <mergeCell ref="F1585:F1587"/>
    <mergeCell ref="A1570:A1572"/>
    <mergeCell ref="B1570:B1572"/>
    <mergeCell ref="C1570:C1572"/>
    <mergeCell ref="D1570:D1572"/>
    <mergeCell ref="E1570:E1572"/>
    <mergeCell ref="F1570:F1572"/>
    <mergeCell ref="A1573:A1575"/>
    <mergeCell ref="B1573:B1575"/>
    <mergeCell ref="C1573:C1575"/>
    <mergeCell ref="D1573:D1575"/>
    <mergeCell ref="E1573:E1575"/>
    <mergeCell ref="F1573:F1575"/>
    <mergeCell ref="A1576:A1578"/>
    <mergeCell ref="B1576:B1578"/>
    <mergeCell ref="C1576:C1578"/>
    <mergeCell ref="D1576:D1578"/>
    <mergeCell ref="E1576:E1578"/>
    <mergeCell ref="F1576:F1578"/>
    <mergeCell ref="A1559:A1561"/>
    <mergeCell ref="B1559:B1561"/>
    <mergeCell ref="C1559:C1561"/>
    <mergeCell ref="D1559:D1561"/>
    <mergeCell ref="E1559:E1561"/>
    <mergeCell ref="F1559:F1561"/>
    <mergeCell ref="A1562:A1564"/>
    <mergeCell ref="B1562:B1564"/>
    <mergeCell ref="C1562:C1564"/>
    <mergeCell ref="D1562:D1564"/>
    <mergeCell ref="E1562:E1564"/>
    <mergeCell ref="F1562:F1564"/>
    <mergeCell ref="A1565:A1567"/>
    <mergeCell ref="B1565:B1567"/>
    <mergeCell ref="C1565:C1567"/>
    <mergeCell ref="D1565:D1567"/>
    <mergeCell ref="E1565:E1567"/>
    <mergeCell ref="F1565:F1567"/>
    <mergeCell ref="A1550:A1552"/>
    <mergeCell ref="B1550:B1552"/>
    <mergeCell ref="C1550:C1552"/>
    <mergeCell ref="D1550:D1552"/>
    <mergeCell ref="E1550:E1552"/>
    <mergeCell ref="F1550:F1552"/>
    <mergeCell ref="A1553:A1555"/>
    <mergeCell ref="B1553:B1555"/>
    <mergeCell ref="C1553:C1555"/>
    <mergeCell ref="D1553:D1555"/>
    <mergeCell ref="E1553:E1555"/>
    <mergeCell ref="F1553:F1555"/>
    <mergeCell ref="A1556:A1558"/>
    <mergeCell ref="B1556:B1558"/>
    <mergeCell ref="C1556:C1558"/>
    <mergeCell ref="D1556:D1558"/>
    <mergeCell ref="E1556:E1558"/>
    <mergeCell ref="F1556:F1558"/>
    <mergeCell ref="A1541:A1543"/>
    <mergeCell ref="B1541:B1543"/>
    <mergeCell ref="C1541:C1543"/>
    <mergeCell ref="D1541:D1543"/>
    <mergeCell ref="E1541:E1543"/>
    <mergeCell ref="F1541:F1543"/>
    <mergeCell ref="A1544:A1546"/>
    <mergeCell ref="B1544:B1546"/>
    <mergeCell ref="C1544:C1546"/>
    <mergeCell ref="D1544:D1546"/>
    <mergeCell ref="E1544:E1546"/>
    <mergeCell ref="F1544:F1546"/>
    <mergeCell ref="A1547:A1549"/>
    <mergeCell ref="B1547:B1549"/>
    <mergeCell ref="C1547:C1549"/>
    <mergeCell ref="D1547:D1549"/>
    <mergeCell ref="E1547:E1549"/>
    <mergeCell ref="F1547:F1549"/>
    <mergeCell ref="A1532:A1534"/>
    <mergeCell ref="B1532:B1534"/>
    <mergeCell ref="C1532:C1534"/>
    <mergeCell ref="D1532:D1534"/>
    <mergeCell ref="E1532:E1534"/>
    <mergeCell ref="F1532:F1534"/>
    <mergeCell ref="A1535:A1537"/>
    <mergeCell ref="B1535:B1537"/>
    <mergeCell ref="C1535:C1537"/>
    <mergeCell ref="D1535:D1537"/>
    <mergeCell ref="E1535:E1537"/>
    <mergeCell ref="F1535:F1537"/>
    <mergeCell ref="A1538:A1540"/>
    <mergeCell ref="B1538:B1540"/>
    <mergeCell ref="C1538:C1540"/>
    <mergeCell ref="D1538:D1540"/>
    <mergeCell ref="E1538:E1540"/>
    <mergeCell ref="F1538:F1540"/>
    <mergeCell ref="A1523:A1525"/>
    <mergeCell ref="B1523:B1525"/>
    <mergeCell ref="C1523:C1525"/>
    <mergeCell ref="D1523:D1525"/>
    <mergeCell ref="E1523:E1525"/>
    <mergeCell ref="F1523:F1525"/>
    <mergeCell ref="A1526:A1528"/>
    <mergeCell ref="B1526:B1528"/>
    <mergeCell ref="C1526:C1528"/>
    <mergeCell ref="D1526:D1528"/>
    <mergeCell ref="E1526:E1528"/>
    <mergeCell ref="F1526:F1528"/>
    <mergeCell ref="A1529:A1531"/>
    <mergeCell ref="B1529:B1531"/>
    <mergeCell ref="C1529:C1531"/>
    <mergeCell ref="D1529:D1531"/>
    <mergeCell ref="E1529:E1531"/>
    <mergeCell ref="F1529:F1531"/>
    <mergeCell ref="A1514:A1516"/>
    <mergeCell ref="B1514:B1516"/>
    <mergeCell ref="C1514:C1516"/>
    <mergeCell ref="D1514:D1516"/>
    <mergeCell ref="E1514:E1516"/>
    <mergeCell ref="F1514:F1516"/>
    <mergeCell ref="A1517:A1519"/>
    <mergeCell ref="B1517:B1519"/>
    <mergeCell ref="C1517:C1519"/>
    <mergeCell ref="D1517:D1519"/>
    <mergeCell ref="E1517:E1519"/>
    <mergeCell ref="F1517:F1519"/>
    <mergeCell ref="A1520:A1522"/>
    <mergeCell ref="B1520:B1522"/>
    <mergeCell ref="C1520:C1522"/>
    <mergeCell ref="D1520:D1522"/>
    <mergeCell ref="E1520:E1522"/>
    <mergeCell ref="F1520:F1522"/>
    <mergeCell ref="A1505:A1507"/>
    <mergeCell ref="B1505:B1507"/>
    <mergeCell ref="C1505:C1507"/>
    <mergeCell ref="D1505:D1507"/>
    <mergeCell ref="E1505:E1507"/>
    <mergeCell ref="F1505:F1507"/>
    <mergeCell ref="A1508:A1510"/>
    <mergeCell ref="B1508:B1510"/>
    <mergeCell ref="C1508:C1510"/>
    <mergeCell ref="D1508:D1510"/>
    <mergeCell ref="E1508:E1510"/>
    <mergeCell ref="F1508:F1510"/>
    <mergeCell ref="A1511:A1513"/>
    <mergeCell ref="B1511:B1513"/>
    <mergeCell ref="C1511:C1513"/>
    <mergeCell ref="D1511:D1513"/>
    <mergeCell ref="E1511:E1513"/>
    <mergeCell ref="F1511:F1513"/>
    <mergeCell ref="A1496:A1498"/>
    <mergeCell ref="B1496:B1498"/>
    <mergeCell ref="C1496:C1498"/>
    <mergeCell ref="D1496:D1498"/>
    <mergeCell ref="E1496:E1498"/>
    <mergeCell ref="F1496:F1498"/>
    <mergeCell ref="A1499:A1501"/>
    <mergeCell ref="B1499:B1501"/>
    <mergeCell ref="C1499:C1501"/>
    <mergeCell ref="D1499:D1501"/>
    <mergeCell ref="E1499:E1501"/>
    <mergeCell ref="F1499:F1501"/>
    <mergeCell ref="A1502:A1504"/>
    <mergeCell ref="B1502:B1504"/>
    <mergeCell ref="C1502:C1504"/>
    <mergeCell ref="D1502:D1504"/>
    <mergeCell ref="E1502:E1504"/>
    <mergeCell ref="F1502:F1504"/>
    <mergeCell ref="A1487:A1489"/>
    <mergeCell ref="B1487:B1489"/>
    <mergeCell ref="C1487:C1489"/>
    <mergeCell ref="D1487:D1489"/>
    <mergeCell ref="E1487:E1489"/>
    <mergeCell ref="F1487:F1489"/>
    <mergeCell ref="A1490:A1492"/>
    <mergeCell ref="B1490:B1492"/>
    <mergeCell ref="C1490:C1492"/>
    <mergeCell ref="D1490:D1492"/>
    <mergeCell ref="E1490:E1492"/>
    <mergeCell ref="F1490:F1492"/>
    <mergeCell ref="A1493:A1495"/>
    <mergeCell ref="B1493:B1495"/>
    <mergeCell ref="C1493:C1495"/>
    <mergeCell ref="D1493:D1495"/>
    <mergeCell ref="E1493:E1495"/>
    <mergeCell ref="F1493:F1495"/>
    <mergeCell ref="A1478:A1480"/>
    <mergeCell ref="B1478:B1480"/>
    <mergeCell ref="C1478:C1480"/>
    <mergeCell ref="D1478:D1480"/>
    <mergeCell ref="E1478:E1480"/>
    <mergeCell ref="F1478:F1480"/>
    <mergeCell ref="A1481:A1483"/>
    <mergeCell ref="B1481:B1483"/>
    <mergeCell ref="C1481:C1483"/>
    <mergeCell ref="D1481:D1483"/>
    <mergeCell ref="E1481:E1483"/>
    <mergeCell ref="F1481:F1483"/>
    <mergeCell ref="A1484:A1486"/>
    <mergeCell ref="B1484:B1486"/>
    <mergeCell ref="C1484:C1486"/>
    <mergeCell ref="D1484:D1486"/>
    <mergeCell ref="E1484:E1486"/>
    <mergeCell ref="F1484:F1486"/>
    <mergeCell ref="A1468:A1470"/>
    <mergeCell ref="B1468:B1470"/>
    <mergeCell ref="C1468:C1470"/>
    <mergeCell ref="D1468:D1470"/>
    <mergeCell ref="E1468:E1470"/>
    <mergeCell ref="F1468:F1470"/>
    <mergeCell ref="A1471:A1473"/>
    <mergeCell ref="B1471:B1473"/>
    <mergeCell ref="C1471:C1473"/>
    <mergeCell ref="D1471:D1473"/>
    <mergeCell ref="E1471:E1473"/>
    <mergeCell ref="F1471:F1473"/>
    <mergeCell ref="A1475:A1477"/>
    <mergeCell ref="B1475:B1477"/>
    <mergeCell ref="C1475:C1477"/>
    <mergeCell ref="D1475:D1477"/>
    <mergeCell ref="E1475:E1477"/>
    <mergeCell ref="F1475:F1477"/>
    <mergeCell ref="A1459:A1461"/>
    <mergeCell ref="B1459:B1461"/>
    <mergeCell ref="C1459:C1461"/>
    <mergeCell ref="D1459:D1461"/>
    <mergeCell ref="E1459:E1461"/>
    <mergeCell ref="F1459:F1461"/>
    <mergeCell ref="A1462:A1464"/>
    <mergeCell ref="B1462:B1464"/>
    <mergeCell ref="C1462:C1464"/>
    <mergeCell ref="D1462:D1464"/>
    <mergeCell ref="E1462:E1464"/>
    <mergeCell ref="F1462:F1464"/>
    <mergeCell ref="A1465:A1467"/>
    <mergeCell ref="B1465:B1467"/>
    <mergeCell ref="C1465:C1467"/>
    <mergeCell ref="D1465:D1467"/>
    <mergeCell ref="E1465:E1467"/>
    <mergeCell ref="F1465:F1467"/>
    <mergeCell ref="A1450:A1452"/>
    <mergeCell ref="B1450:B1452"/>
    <mergeCell ref="C1450:C1452"/>
    <mergeCell ref="D1450:D1452"/>
    <mergeCell ref="E1450:E1452"/>
    <mergeCell ref="F1450:F1452"/>
    <mergeCell ref="A1453:A1455"/>
    <mergeCell ref="B1453:B1455"/>
    <mergeCell ref="C1453:C1455"/>
    <mergeCell ref="D1453:D1455"/>
    <mergeCell ref="E1453:E1455"/>
    <mergeCell ref="F1453:F1455"/>
    <mergeCell ref="A1456:A1458"/>
    <mergeCell ref="B1456:B1458"/>
    <mergeCell ref="C1456:C1458"/>
    <mergeCell ref="D1456:D1458"/>
    <mergeCell ref="E1456:E1458"/>
    <mergeCell ref="F1456:F1458"/>
    <mergeCell ref="A1441:A1443"/>
    <mergeCell ref="B1441:B1443"/>
    <mergeCell ref="C1441:C1443"/>
    <mergeCell ref="D1441:D1443"/>
    <mergeCell ref="E1441:E1443"/>
    <mergeCell ref="F1441:F1443"/>
    <mergeCell ref="A1444:A1446"/>
    <mergeCell ref="B1444:B1446"/>
    <mergeCell ref="C1444:C1446"/>
    <mergeCell ref="D1444:D1446"/>
    <mergeCell ref="E1444:E1446"/>
    <mergeCell ref="F1444:F1446"/>
    <mergeCell ref="A1447:A1449"/>
    <mergeCell ref="B1447:B1449"/>
    <mergeCell ref="C1447:C1449"/>
    <mergeCell ref="D1447:D1449"/>
    <mergeCell ref="E1447:E1449"/>
    <mergeCell ref="F1447:F1449"/>
    <mergeCell ref="A1432:A1434"/>
    <mergeCell ref="B1432:B1434"/>
    <mergeCell ref="C1432:C1434"/>
    <mergeCell ref="D1432:D1434"/>
    <mergeCell ref="E1432:E1434"/>
    <mergeCell ref="F1432:F1434"/>
    <mergeCell ref="A1435:A1437"/>
    <mergeCell ref="B1435:B1437"/>
    <mergeCell ref="C1435:C1437"/>
    <mergeCell ref="D1435:D1437"/>
    <mergeCell ref="E1435:E1437"/>
    <mergeCell ref="F1435:F1437"/>
    <mergeCell ref="A1438:A1440"/>
    <mergeCell ref="B1438:B1440"/>
    <mergeCell ref="C1438:C1440"/>
    <mergeCell ref="D1438:D1440"/>
    <mergeCell ref="E1438:E1440"/>
    <mergeCell ref="F1438:F1440"/>
    <mergeCell ref="A1423:A1425"/>
    <mergeCell ref="B1423:B1425"/>
    <mergeCell ref="C1423:C1425"/>
    <mergeCell ref="D1423:D1425"/>
    <mergeCell ref="E1423:E1425"/>
    <mergeCell ref="F1423:F1425"/>
    <mergeCell ref="A1426:A1428"/>
    <mergeCell ref="B1426:B1428"/>
    <mergeCell ref="C1426:C1428"/>
    <mergeCell ref="D1426:D1428"/>
    <mergeCell ref="E1426:E1428"/>
    <mergeCell ref="F1426:F1428"/>
    <mergeCell ref="A1429:A1431"/>
    <mergeCell ref="B1429:B1431"/>
    <mergeCell ref="C1429:C1431"/>
    <mergeCell ref="D1429:D1431"/>
    <mergeCell ref="E1429:E1431"/>
    <mergeCell ref="F1429:F1431"/>
    <mergeCell ref="A1413:A1415"/>
    <mergeCell ref="B1413:B1415"/>
    <mergeCell ref="C1413:C1415"/>
    <mergeCell ref="D1413:D1415"/>
    <mergeCell ref="E1413:E1415"/>
    <mergeCell ref="F1413:F1415"/>
    <mergeCell ref="A1416:A1418"/>
    <mergeCell ref="B1416:B1418"/>
    <mergeCell ref="C1416:C1418"/>
    <mergeCell ref="D1416:D1418"/>
    <mergeCell ref="E1416:E1418"/>
    <mergeCell ref="F1416:F1418"/>
    <mergeCell ref="A1419:A1421"/>
    <mergeCell ref="B1419:B1421"/>
    <mergeCell ref="C1419:C1421"/>
    <mergeCell ref="D1419:D1421"/>
    <mergeCell ref="E1419:E1421"/>
    <mergeCell ref="F1419:F1421"/>
    <mergeCell ref="A1404:A1406"/>
    <mergeCell ref="B1404:B1406"/>
    <mergeCell ref="C1404:C1406"/>
    <mergeCell ref="D1404:D1406"/>
    <mergeCell ref="E1404:E1406"/>
    <mergeCell ref="F1404:F1406"/>
    <mergeCell ref="A1407:A1409"/>
    <mergeCell ref="B1407:B1409"/>
    <mergeCell ref="C1407:C1409"/>
    <mergeCell ref="D1407:D1409"/>
    <mergeCell ref="E1407:E1409"/>
    <mergeCell ref="F1407:F1409"/>
    <mergeCell ref="A1410:A1412"/>
    <mergeCell ref="B1410:B1412"/>
    <mergeCell ref="C1410:C1412"/>
    <mergeCell ref="D1410:D1412"/>
    <mergeCell ref="E1410:E1412"/>
    <mergeCell ref="F1410:F1412"/>
    <mergeCell ref="A1395:A1397"/>
    <mergeCell ref="B1395:B1397"/>
    <mergeCell ref="C1395:C1397"/>
    <mergeCell ref="D1395:D1397"/>
    <mergeCell ref="E1395:E1397"/>
    <mergeCell ref="F1395:F1397"/>
    <mergeCell ref="A1398:A1400"/>
    <mergeCell ref="B1398:B1400"/>
    <mergeCell ref="C1398:C1400"/>
    <mergeCell ref="D1398:D1400"/>
    <mergeCell ref="E1398:E1400"/>
    <mergeCell ref="F1398:F1400"/>
    <mergeCell ref="A1401:A1403"/>
    <mergeCell ref="B1401:B1403"/>
    <mergeCell ref="C1401:C1403"/>
    <mergeCell ref="D1401:D1403"/>
    <mergeCell ref="E1401:E1403"/>
    <mergeCell ref="F1401:F1403"/>
    <mergeCell ref="A1386:A1388"/>
    <mergeCell ref="B1386:B1388"/>
    <mergeCell ref="C1386:C1388"/>
    <mergeCell ref="D1386:D1388"/>
    <mergeCell ref="E1386:E1388"/>
    <mergeCell ref="F1386:F1388"/>
    <mergeCell ref="A1389:A1391"/>
    <mergeCell ref="B1389:B1391"/>
    <mergeCell ref="C1389:C1391"/>
    <mergeCell ref="D1389:D1391"/>
    <mergeCell ref="E1389:E1391"/>
    <mergeCell ref="F1389:F1391"/>
    <mergeCell ref="A1392:A1394"/>
    <mergeCell ref="B1392:B1394"/>
    <mergeCell ref="C1392:C1394"/>
    <mergeCell ref="D1392:D1394"/>
    <mergeCell ref="E1392:E1394"/>
    <mergeCell ref="F1392:F1394"/>
    <mergeCell ref="A1377:A1379"/>
    <mergeCell ref="B1377:B1379"/>
    <mergeCell ref="C1377:C1379"/>
    <mergeCell ref="D1377:D1379"/>
    <mergeCell ref="E1377:E1379"/>
    <mergeCell ref="F1377:F1379"/>
    <mergeCell ref="A1380:A1382"/>
    <mergeCell ref="B1380:B1382"/>
    <mergeCell ref="C1380:C1382"/>
    <mergeCell ref="D1380:D1382"/>
    <mergeCell ref="E1380:E1382"/>
    <mergeCell ref="F1380:F1382"/>
    <mergeCell ref="A1383:A1385"/>
    <mergeCell ref="B1383:B1385"/>
    <mergeCell ref="C1383:C1385"/>
    <mergeCell ref="D1383:D1385"/>
    <mergeCell ref="E1383:E1385"/>
    <mergeCell ref="F1383:F1385"/>
    <mergeCell ref="A1368:A1370"/>
    <mergeCell ref="B1368:B1370"/>
    <mergeCell ref="C1368:C1370"/>
    <mergeCell ref="D1368:D1370"/>
    <mergeCell ref="E1368:E1370"/>
    <mergeCell ref="F1368:F1370"/>
    <mergeCell ref="A1371:A1373"/>
    <mergeCell ref="B1371:B1373"/>
    <mergeCell ref="C1371:C1373"/>
    <mergeCell ref="D1371:D1373"/>
    <mergeCell ref="E1371:E1373"/>
    <mergeCell ref="F1371:F1373"/>
    <mergeCell ref="A1374:A1376"/>
    <mergeCell ref="B1374:B1376"/>
    <mergeCell ref="C1374:C1376"/>
    <mergeCell ref="D1374:D1376"/>
    <mergeCell ref="E1374:E1376"/>
    <mergeCell ref="F1374:F1376"/>
    <mergeCell ref="A1357:A1359"/>
    <mergeCell ref="B1357:B1359"/>
    <mergeCell ref="C1357:C1359"/>
    <mergeCell ref="D1357:D1359"/>
    <mergeCell ref="E1357:E1359"/>
    <mergeCell ref="F1357:F1359"/>
    <mergeCell ref="A1362:A1364"/>
    <mergeCell ref="B1362:B1364"/>
    <mergeCell ref="C1362:C1364"/>
    <mergeCell ref="D1362:D1364"/>
    <mergeCell ref="E1362:E1364"/>
    <mergeCell ref="F1362:F1364"/>
    <mergeCell ref="A1365:A1367"/>
    <mergeCell ref="B1365:B1367"/>
    <mergeCell ref="C1365:C1367"/>
    <mergeCell ref="D1365:D1367"/>
    <mergeCell ref="E1365:E1367"/>
    <mergeCell ref="F1365:F1367"/>
    <mergeCell ref="A1348:A1350"/>
    <mergeCell ref="B1348:B1350"/>
    <mergeCell ref="C1348:C1350"/>
    <mergeCell ref="D1348:D1350"/>
    <mergeCell ref="E1348:E1350"/>
    <mergeCell ref="F1348:F1350"/>
    <mergeCell ref="A1351:A1353"/>
    <mergeCell ref="B1351:B1353"/>
    <mergeCell ref="C1351:C1353"/>
    <mergeCell ref="D1351:D1353"/>
    <mergeCell ref="E1351:E1353"/>
    <mergeCell ref="F1351:F1353"/>
    <mergeCell ref="A1354:A1356"/>
    <mergeCell ref="B1354:B1356"/>
    <mergeCell ref="C1354:C1356"/>
    <mergeCell ref="D1354:D1356"/>
    <mergeCell ref="E1354:E1356"/>
    <mergeCell ref="F1354:F1356"/>
    <mergeCell ref="A1338:A1340"/>
    <mergeCell ref="B1338:B1340"/>
    <mergeCell ref="C1338:C1340"/>
    <mergeCell ref="D1338:D1340"/>
    <mergeCell ref="E1338:E1340"/>
    <mergeCell ref="F1338:F1340"/>
    <mergeCell ref="A1341:A1343"/>
    <mergeCell ref="B1341:B1343"/>
    <mergeCell ref="C1341:C1343"/>
    <mergeCell ref="D1341:D1343"/>
    <mergeCell ref="E1341:E1343"/>
    <mergeCell ref="F1341:F1343"/>
    <mergeCell ref="A1345:A1347"/>
    <mergeCell ref="B1345:B1347"/>
    <mergeCell ref="C1345:C1347"/>
    <mergeCell ref="D1345:D1347"/>
    <mergeCell ref="E1345:E1347"/>
    <mergeCell ref="F1345:F1347"/>
    <mergeCell ref="A1329:A1331"/>
    <mergeCell ref="B1329:B1331"/>
    <mergeCell ref="C1329:C1331"/>
    <mergeCell ref="D1329:D1331"/>
    <mergeCell ref="E1329:E1331"/>
    <mergeCell ref="F1329:F1331"/>
    <mergeCell ref="A1332:A1334"/>
    <mergeCell ref="B1332:B1334"/>
    <mergeCell ref="C1332:C1334"/>
    <mergeCell ref="D1332:D1334"/>
    <mergeCell ref="E1332:E1334"/>
    <mergeCell ref="F1332:F1334"/>
    <mergeCell ref="A1335:A1337"/>
    <mergeCell ref="B1335:B1337"/>
    <mergeCell ref="C1335:C1337"/>
    <mergeCell ref="D1335:D1337"/>
    <mergeCell ref="E1335:E1337"/>
    <mergeCell ref="F1335:F1337"/>
    <mergeCell ref="A1320:A1322"/>
    <mergeCell ref="B1320:B1322"/>
    <mergeCell ref="C1320:C1322"/>
    <mergeCell ref="D1320:D1322"/>
    <mergeCell ref="E1320:E1322"/>
    <mergeCell ref="F1320:F1322"/>
    <mergeCell ref="A1323:A1325"/>
    <mergeCell ref="B1323:B1325"/>
    <mergeCell ref="C1323:C1325"/>
    <mergeCell ref="D1323:D1325"/>
    <mergeCell ref="E1323:E1325"/>
    <mergeCell ref="F1323:F1325"/>
    <mergeCell ref="A1326:A1328"/>
    <mergeCell ref="B1326:B1328"/>
    <mergeCell ref="C1326:C1328"/>
    <mergeCell ref="D1326:D1328"/>
    <mergeCell ref="E1326:E1328"/>
    <mergeCell ref="F1326:F1328"/>
    <mergeCell ref="A1311:A1313"/>
    <mergeCell ref="B1311:B1313"/>
    <mergeCell ref="C1311:C1313"/>
    <mergeCell ref="D1311:D1313"/>
    <mergeCell ref="E1311:E1313"/>
    <mergeCell ref="F1311:F1313"/>
    <mergeCell ref="A1314:A1316"/>
    <mergeCell ref="B1314:B1316"/>
    <mergeCell ref="C1314:C1316"/>
    <mergeCell ref="D1314:D1316"/>
    <mergeCell ref="E1314:E1316"/>
    <mergeCell ref="F1314:F1316"/>
    <mergeCell ref="A1317:A1319"/>
    <mergeCell ref="B1317:B1319"/>
    <mergeCell ref="C1317:C1319"/>
    <mergeCell ref="D1317:D1319"/>
    <mergeCell ref="E1317:E1319"/>
    <mergeCell ref="F1317:F1319"/>
    <mergeCell ref="A1300:A1302"/>
    <mergeCell ref="B1300:B1302"/>
    <mergeCell ref="C1300:C1302"/>
    <mergeCell ref="D1300:D1302"/>
    <mergeCell ref="E1300:E1302"/>
    <mergeCell ref="F1300:F1302"/>
    <mergeCell ref="A1305:A1307"/>
    <mergeCell ref="B1305:B1307"/>
    <mergeCell ref="C1305:C1307"/>
    <mergeCell ref="D1305:D1307"/>
    <mergeCell ref="E1305:E1307"/>
    <mergeCell ref="F1305:F1307"/>
    <mergeCell ref="A1308:A1310"/>
    <mergeCell ref="B1308:B1310"/>
    <mergeCell ref="C1308:C1310"/>
    <mergeCell ref="D1308:D1310"/>
    <mergeCell ref="E1308:E1310"/>
    <mergeCell ref="F1308:F1310"/>
    <mergeCell ref="A1291:A1293"/>
    <mergeCell ref="B1291:B1293"/>
    <mergeCell ref="C1291:C1293"/>
    <mergeCell ref="D1291:D1293"/>
    <mergeCell ref="E1291:E1293"/>
    <mergeCell ref="F1291:F1293"/>
    <mergeCell ref="A1294:A1296"/>
    <mergeCell ref="B1294:B1296"/>
    <mergeCell ref="C1294:C1296"/>
    <mergeCell ref="D1294:D1296"/>
    <mergeCell ref="E1294:E1296"/>
    <mergeCell ref="F1294:F1296"/>
    <mergeCell ref="A1297:A1299"/>
    <mergeCell ref="B1297:B1299"/>
    <mergeCell ref="C1297:C1299"/>
    <mergeCell ref="D1297:D1299"/>
    <mergeCell ref="E1297:E1299"/>
    <mergeCell ref="F1297:F1299"/>
    <mergeCell ref="A1282:A1284"/>
    <mergeCell ref="B1282:B1284"/>
    <mergeCell ref="C1282:C1284"/>
    <mergeCell ref="D1282:D1284"/>
    <mergeCell ref="E1282:E1284"/>
    <mergeCell ref="F1282:F1284"/>
    <mergeCell ref="A1285:A1287"/>
    <mergeCell ref="B1285:B1287"/>
    <mergeCell ref="C1285:C1287"/>
    <mergeCell ref="D1285:D1287"/>
    <mergeCell ref="E1285:E1287"/>
    <mergeCell ref="F1285:F1287"/>
    <mergeCell ref="A1288:A1290"/>
    <mergeCell ref="B1288:B1290"/>
    <mergeCell ref="C1288:C1290"/>
    <mergeCell ref="D1288:D1290"/>
    <mergeCell ref="E1288:E1290"/>
    <mergeCell ref="F1288:F1290"/>
    <mergeCell ref="A1273:A1275"/>
    <mergeCell ref="B1273:B1275"/>
    <mergeCell ref="C1273:C1275"/>
    <mergeCell ref="D1273:D1275"/>
    <mergeCell ref="E1273:E1275"/>
    <mergeCell ref="F1273:F1275"/>
    <mergeCell ref="A1276:A1278"/>
    <mergeCell ref="B1276:B1278"/>
    <mergeCell ref="C1276:C1278"/>
    <mergeCell ref="D1276:D1278"/>
    <mergeCell ref="E1276:E1278"/>
    <mergeCell ref="F1276:F1278"/>
    <mergeCell ref="A1279:A1281"/>
    <mergeCell ref="B1279:B1281"/>
    <mergeCell ref="C1279:C1281"/>
    <mergeCell ref="D1279:D1281"/>
    <mergeCell ref="E1279:E1281"/>
    <mergeCell ref="F1279:F1281"/>
    <mergeCell ref="A1264:A1266"/>
    <mergeCell ref="B1264:B1266"/>
    <mergeCell ref="C1264:C1266"/>
    <mergeCell ref="D1264:D1266"/>
    <mergeCell ref="E1264:E1266"/>
    <mergeCell ref="F1264:F1266"/>
    <mergeCell ref="A1267:A1269"/>
    <mergeCell ref="B1267:B1269"/>
    <mergeCell ref="C1267:C1269"/>
    <mergeCell ref="D1267:D1269"/>
    <mergeCell ref="E1267:E1269"/>
    <mergeCell ref="F1267:F1269"/>
    <mergeCell ref="A1270:A1272"/>
    <mergeCell ref="B1270:B1272"/>
    <mergeCell ref="C1270:C1272"/>
    <mergeCell ref="D1270:D1272"/>
    <mergeCell ref="E1270:E1272"/>
    <mergeCell ref="F1270:F1272"/>
    <mergeCell ref="A1254:A1256"/>
    <mergeCell ref="B1254:B1256"/>
    <mergeCell ref="C1254:C1256"/>
    <mergeCell ref="D1254:D1256"/>
    <mergeCell ref="E1254:E1256"/>
    <mergeCell ref="F1254:F1256"/>
    <mergeCell ref="A1257:A1259"/>
    <mergeCell ref="B1257:B1259"/>
    <mergeCell ref="C1257:C1259"/>
    <mergeCell ref="D1257:D1259"/>
    <mergeCell ref="E1257:E1259"/>
    <mergeCell ref="F1257:F1259"/>
    <mergeCell ref="A1261:A1263"/>
    <mergeCell ref="B1261:B1263"/>
    <mergeCell ref="C1261:C1263"/>
    <mergeCell ref="D1261:D1263"/>
    <mergeCell ref="E1261:E1263"/>
    <mergeCell ref="F1261:F1263"/>
    <mergeCell ref="A1245:A1247"/>
    <mergeCell ref="B1245:B1247"/>
    <mergeCell ref="C1245:C1247"/>
    <mergeCell ref="D1245:D1247"/>
    <mergeCell ref="E1245:E1247"/>
    <mergeCell ref="F1245:F1247"/>
    <mergeCell ref="A1248:A1250"/>
    <mergeCell ref="B1248:B1250"/>
    <mergeCell ref="C1248:C1250"/>
    <mergeCell ref="D1248:D1250"/>
    <mergeCell ref="E1248:E1250"/>
    <mergeCell ref="F1248:F1250"/>
    <mergeCell ref="A1251:A1253"/>
    <mergeCell ref="B1251:B1253"/>
    <mergeCell ref="C1251:C1253"/>
    <mergeCell ref="D1251:D1253"/>
    <mergeCell ref="E1251:E1253"/>
    <mergeCell ref="F1251:F1253"/>
    <mergeCell ref="A1235:A1237"/>
    <mergeCell ref="B1235:B1237"/>
    <mergeCell ref="C1235:C1237"/>
    <mergeCell ref="D1235:D1237"/>
    <mergeCell ref="E1235:E1237"/>
    <mergeCell ref="F1235:F1237"/>
    <mergeCell ref="A1238:A1240"/>
    <mergeCell ref="B1238:B1240"/>
    <mergeCell ref="C1238:C1240"/>
    <mergeCell ref="D1238:D1240"/>
    <mergeCell ref="E1238:E1240"/>
    <mergeCell ref="F1238:F1240"/>
    <mergeCell ref="A1242:A1244"/>
    <mergeCell ref="B1242:B1244"/>
    <mergeCell ref="C1242:C1244"/>
    <mergeCell ref="D1242:D1244"/>
    <mergeCell ref="E1242:E1244"/>
    <mergeCell ref="F1242:F1244"/>
    <mergeCell ref="A1226:A1228"/>
    <mergeCell ref="B1226:B1228"/>
    <mergeCell ref="C1226:C1228"/>
    <mergeCell ref="D1226:D1228"/>
    <mergeCell ref="E1226:E1228"/>
    <mergeCell ref="F1226:F1228"/>
    <mergeCell ref="A1229:A1231"/>
    <mergeCell ref="B1229:B1231"/>
    <mergeCell ref="C1229:C1231"/>
    <mergeCell ref="D1229:D1231"/>
    <mergeCell ref="E1229:E1231"/>
    <mergeCell ref="F1229:F1231"/>
    <mergeCell ref="A1232:A1234"/>
    <mergeCell ref="B1232:B1234"/>
    <mergeCell ref="C1232:C1234"/>
    <mergeCell ref="D1232:D1234"/>
    <mergeCell ref="E1232:E1234"/>
    <mergeCell ref="F1232:F1234"/>
    <mergeCell ref="A1217:A1219"/>
    <mergeCell ref="B1217:B1219"/>
    <mergeCell ref="C1217:C1219"/>
    <mergeCell ref="D1217:D1219"/>
    <mergeCell ref="E1217:E1219"/>
    <mergeCell ref="F1217:F1219"/>
    <mergeCell ref="A1220:A1222"/>
    <mergeCell ref="B1220:B1222"/>
    <mergeCell ref="C1220:C1222"/>
    <mergeCell ref="D1220:D1222"/>
    <mergeCell ref="E1220:E1222"/>
    <mergeCell ref="F1220:F1222"/>
    <mergeCell ref="A1223:A1225"/>
    <mergeCell ref="B1223:B1225"/>
    <mergeCell ref="C1223:C1225"/>
    <mergeCell ref="D1223:D1225"/>
    <mergeCell ref="E1223:E1225"/>
    <mergeCell ref="F1223:F1225"/>
    <mergeCell ref="A1208:A1210"/>
    <mergeCell ref="B1208:B1210"/>
    <mergeCell ref="C1208:C1210"/>
    <mergeCell ref="D1208:D1210"/>
    <mergeCell ref="E1208:E1210"/>
    <mergeCell ref="F1208:F1210"/>
    <mergeCell ref="A1211:A1213"/>
    <mergeCell ref="B1211:B1213"/>
    <mergeCell ref="C1211:C1213"/>
    <mergeCell ref="D1211:D1213"/>
    <mergeCell ref="E1211:E1213"/>
    <mergeCell ref="F1211:F1213"/>
    <mergeCell ref="A1214:A1216"/>
    <mergeCell ref="B1214:B1216"/>
    <mergeCell ref="C1214:C1216"/>
    <mergeCell ref="D1214:D1216"/>
    <mergeCell ref="E1214:E1216"/>
    <mergeCell ref="F1214:F1216"/>
    <mergeCell ref="A1199:A1201"/>
    <mergeCell ref="B1199:B1201"/>
    <mergeCell ref="C1199:C1201"/>
    <mergeCell ref="D1199:D1201"/>
    <mergeCell ref="E1199:E1201"/>
    <mergeCell ref="F1199:F1201"/>
    <mergeCell ref="A1202:A1204"/>
    <mergeCell ref="B1202:B1204"/>
    <mergeCell ref="C1202:C1204"/>
    <mergeCell ref="D1202:D1204"/>
    <mergeCell ref="E1202:E1204"/>
    <mergeCell ref="F1202:F1204"/>
    <mergeCell ref="A1205:A1207"/>
    <mergeCell ref="B1205:B1207"/>
    <mergeCell ref="C1205:C1207"/>
    <mergeCell ref="D1205:D1207"/>
    <mergeCell ref="E1205:E1207"/>
    <mergeCell ref="F1205:F1207"/>
    <mergeCell ref="A1190:A1192"/>
    <mergeCell ref="B1190:B1192"/>
    <mergeCell ref="C1190:C1192"/>
    <mergeCell ref="D1190:D1192"/>
    <mergeCell ref="E1190:E1192"/>
    <mergeCell ref="F1190:F1192"/>
    <mergeCell ref="A1193:A1195"/>
    <mergeCell ref="B1193:B1195"/>
    <mergeCell ref="C1193:C1195"/>
    <mergeCell ref="D1193:D1195"/>
    <mergeCell ref="E1193:E1195"/>
    <mergeCell ref="F1193:F1195"/>
    <mergeCell ref="A1196:A1198"/>
    <mergeCell ref="B1196:B1198"/>
    <mergeCell ref="C1196:C1198"/>
    <mergeCell ref="D1196:D1198"/>
    <mergeCell ref="E1196:E1198"/>
    <mergeCell ref="F1196:F1198"/>
    <mergeCell ref="A1181:A1183"/>
    <mergeCell ref="B1181:B1183"/>
    <mergeCell ref="C1181:C1183"/>
    <mergeCell ref="D1181:D1183"/>
    <mergeCell ref="E1181:E1183"/>
    <mergeCell ref="F1181:F1183"/>
    <mergeCell ref="A1184:A1186"/>
    <mergeCell ref="B1184:B1186"/>
    <mergeCell ref="C1184:C1186"/>
    <mergeCell ref="D1184:D1186"/>
    <mergeCell ref="E1184:E1186"/>
    <mergeCell ref="F1184:F1186"/>
    <mergeCell ref="A1187:A1189"/>
    <mergeCell ref="B1187:B1189"/>
    <mergeCell ref="C1187:C1189"/>
    <mergeCell ref="D1187:D1189"/>
    <mergeCell ref="E1187:E1189"/>
    <mergeCell ref="F1187:F1189"/>
    <mergeCell ref="A1172:A1174"/>
    <mergeCell ref="B1172:B1174"/>
    <mergeCell ref="C1172:C1174"/>
    <mergeCell ref="D1172:D1174"/>
    <mergeCell ref="E1172:E1174"/>
    <mergeCell ref="F1172:F1174"/>
    <mergeCell ref="A1175:A1177"/>
    <mergeCell ref="B1175:B1177"/>
    <mergeCell ref="C1175:C1177"/>
    <mergeCell ref="D1175:D1177"/>
    <mergeCell ref="E1175:E1177"/>
    <mergeCell ref="F1175:F1177"/>
    <mergeCell ref="A1178:A1180"/>
    <mergeCell ref="B1178:B1180"/>
    <mergeCell ref="C1178:C1180"/>
    <mergeCell ref="D1178:D1180"/>
    <mergeCell ref="E1178:E1180"/>
    <mergeCell ref="F1178:F1180"/>
    <mergeCell ref="A1163:A1165"/>
    <mergeCell ref="B1163:B1165"/>
    <mergeCell ref="C1163:C1165"/>
    <mergeCell ref="D1163:D1165"/>
    <mergeCell ref="E1163:E1165"/>
    <mergeCell ref="F1163:F1165"/>
    <mergeCell ref="A1166:A1168"/>
    <mergeCell ref="B1166:B1168"/>
    <mergeCell ref="C1166:C1168"/>
    <mergeCell ref="D1166:D1168"/>
    <mergeCell ref="E1166:E1168"/>
    <mergeCell ref="F1166:F1168"/>
    <mergeCell ref="A1169:A1171"/>
    <mergeCell ref="B1169:B1171"/>
    <mergeCell ref="C1169:C1171"/>
    <mergeCell ref="D1169:D1171"/>
    <mergeCell ref="E1169:E1171"/>
    <mergeCell ref="F1169:F1171"/>
    <mergeCell ref="A1153:A1155"/>
    <mergeCell ref="B1153:B1155"/>
    <mergeCell ref="C1153:C1155"/>
    <mergeCell ref="D1153:D1155"/>
    <mergeCell ref="E1153:E1155"/>
    <mergeCell ref="F1153:F1155"/>
    <mergeCell ref="A1156:A1158"/>
    <mergeCell ref="B1156:B1158"/>
    <mergeCell ref="C1156:C1158"/>
    <mergeCell ref="D1156:D1158"/>
    <mergeCell ref="E1156:E1158"/>
    <mergeCell ref="F1156:F1158"/>
    <mergeCell ref="A1160:A1162"/>
    <mergeCell ref="B1160:B1162"/>
    <mergeCell ref="C1160:C1162"/>
    <mergeCell ref="D1160:D1162"/>
    <mergeCell ref="E1160:E1162"/>
    <mergeCell ref="F1160:F1162"/>
    <mergeCell ref="A1144:A1146"/>
    <mergeCell ref="B1144:B1146"/>
    <mergeCell ref="C1144:C1146"/>
    <mergeCell ref="D1144:D1146"/>
    <mergeCell ref="E1144:E1146"/>
    <mergeCell ref="F1144:F1146"/>
    <mergeCell ref="A1147:A1149"/>
    <mergeCell ref="B1147:B1149"/>
    <mergeCell ref="C1147:C1149"/>
    <mergeCell ref="D1147:D1149"/>
    <mergeCell ref="E1147:E1149"/>
    <mergeCell ref="F1147:F1149"/>
    <mergeCell ref="A1150:A1152"/>
    <mergeCell ref="B1150:B1152"/>
    <mergeCell ref="C1150:C1152"/>
    <mergeCell ref="D1150:D1152"/>
    <mergeCell ref="E1150:E1152"/>
    <mergeCell ref="F1150:F1152"/>
    <mergeCell ref="A1135:A1137"/>
    <mergeCell ref="B1135:B1137"/>
    <mergeCell ref="C1135:C1137"/>
    <mergeCell ref="D1135:D1137"/>
    <mergeCell ref="E1135:E1137"/>
    <mergeCell ref="F1135:F1137"/>
    <mergeCell ref="A1138:A1140"/>
    <mergeCell ref="B1138:B1140"/>
    <mergeCell ref="C1138:C1140"/>
    <mergeCell ref="D1138:D1140"/>
    <mergeCell ref="E1138:E1140"/>
    <mergeCell ref="F1138:F1140"/>
    <mergeCell ref="A1141:A1143"/>
    <mergeCell ref="B1141:B1143"/>
    <mergeCell ref="C1141:C1143"/>
    <mergeCell ref="D1141:D1143"/>
    <mergeCell ref="E1141:E1143"/>
    <mergeCell ref="F1141:F1143"/>
    <mergeCell ref="A1125:A1127"/>
    <mergeCell ref="B1125:B1127"/>
    <mergeCell ref="C1125:C1127"/>
    <mergeCell ref="D1125:D1127"/>
    <mergeCell ref="E1125:E1127"/>
    <mergeCell ref="F1125:F1127"/>
    <mergeCell ref="A1128:A1130"/>
    <mergeCell ref="B1128:B1130"/>
    <mergeCell ref="C1128:C1130"/>
    <mergeCell ref="D1128:D1130"/>
    <mergeCell ref="E1128:E1130"/>
    <mergeCell ref="F1128:F1130"/>
    <mergeCell ref="A1132:A1134"/>
    <mergeCell ref="B1132:B1134"/>
    <mergeCell ref="C1132:C1134"/>
    <mergeCell ref="D1132:D1134"/>
    <mergeCell ref="E1132:E1134"/>
    <mergeCell ref="F1132:F1134"/>
    <mergeCell ref="A1116:A1118"/>
    <mergeCell ref="B1116:B1118"/>
    <mergeCell ref="C1116:C1118"/>
    <mergeCell ref="D1116:D1118"/>
    <mergeCell ref="E1116:E1118"/>
    <mergeCell ref="F1116:F1118"/>
    <mergeCell ref="A1119:A1121"/>
    <mergeCell ref="B1119:B1121"/>
    <mergeCell ref="C1119:C1121"/>
    <mergeCell ref="D1119:D1121"/>
    <mergeCell ref="E1119:E1121"/>
    <mergeCell ref="F1119:F1121"/>
    <mergeCell ref="A1122:A1124"/>
    <mergeCell ref="B1122:B1124"/>
    <mergeCell ref="C1122:C1124"/>
    <mergeCell ref="D1122:D1124"/>
    <mergeCell ref="E1122:E1124"/>
    <mergeCell ref="F1122:F1124"/>
    <mergeCell ref="A1107:A1109"/>
    <mergeCell ref="B1107:B1109"/>
    <mergeCell ref="C1107:C1109"/>
    <mergeCell ref="D1107:D1109"/>
    <mergeCell ref="E1107:E1109"/>
    <mergeCell ref="F1107:F1109"/>
    <mergeCell ref="A1110:A1112"/>
    <mergeCell ref="B1110:B1112"/>
    <mergeCell ref="C1110:C1112"/>
    <mergeCell ref="D1110:D1112"/>
    <mergeCell ref="E1110:E1112"/>
    <mergeCell ref="F1110:F1112"/>
    <mergeCell ref="A1113:A1115"/>
    <mergeCell ref="B1113:B1115"/>
    <mergeCell ref="C1113:C1115"/>
    <mergeCell ref="D1113:D1115"/>
    <mergeCell ref="E1113:E1115"/>
    <mergeCell ref="F1113:F1115"/>
    <mergeCell ref="A1098:A1100"/>
    <mergeCell ref="B1098:B1100"/>
    <mergeCell ref="C1098:C1100"/>
    <mergeCell ref="D1098:D1100"/>
    <mergeCell ref="E1098:E1100"/>
    <mergeCell ref="F1098:F1100"/>
    <mergeCell ref="A1101:A1103"/>
    <mergeCell ref="B1101:B1103"/>
    <mergeCell ref="C1101:C1103"/>
    <mergeCell ref="D1101:D1103"/>
    <mergeCell ref="E1101:E1103"/>
    <mergeCell ref="F1101:F1103"/>
    <mergeCell ref="A1104:A1106"/>
    <mergeCell ref="B1104:B1106"/>
    <mergeCell ref="C1104:C1106"/>
    <mergeCell ref="D1104:D1106"/>
    <mergeCell ref="E1104:E1106"/>
    <mergeCell ref="F1104:F1106"/>
    <mergeCell ref="A1089:A1091"/>
    <mergeCell ref="B1089:B1091"/>
    <mergeCell ref="C1089:C1091"/>
    <mergeCell ref="D1089:D1091"/>
    <mergeCell ref="E1089:E1091"/>
    <mergeCell ref="F1089:F1091"/>
    <mergeCell ref="A1092:A1094"/>
    <mergeCell ref="B1092:B1094"/>
    <mergeCell ref="C1092:C1094"/>
    <mergeCell ref="D1092:D1094"/>
    <mergeCell ref="E1092:E1094"/>
    <mergeCell ref="F1092:F1094"/>
    <mergeCell ref="A1095:A1097"/>
    <mergeCell ref="B1095:B1097"/>
    <mergeCell ref="C1095:C1097"/>
    <mergeCell ref="D1095:D1097"/>
    <mergeCell ref="E1095:E1097"/>
    <mergeCell ref="F1095:F1097"/>
    <mergeCell ref="A1080:A1082"/>
    <mergeCell ref="B1080:B1082"/>
    <mergeCell ref="C1080:C1082"/>
    <mergeCell ref="D1080:D1082"/>
    <mergeCell ref="E1080:E1082"/>
    <mergeCell ref="F1080:F1082"/>
    <mergeCell ref="A1083:A1085"/>
    <mergeCell ref="B1083:B1085"/>
    <mergeCell ref="C1083:C1085"/>
    <mergeCell ref="D1083:D1085"/>
    <mergeCell ref="E1083:E1085"/>
    <mergeCell ref="F1083:F1085"/>
    <mergeCell ref="A1086:A1088"/>
    <mergeCell ref="B1086:B1088"/>
    <mergeCell ref="C1086:C1088"/>
    <mergeCell ref="D1086:D1088"/>
    <mergeCell ref="E1086:E1088"/>
    <mergeCell ref="F1086:F1088"/>
    <mergeCell ref="A1071:A1073"/>
    <mergeCell ref="B1071:B1073"/>
    <mergeCell ref="C1071:C1073"/>
    <mergeCell ref="D1071:D1073"/>
    <mergeCell ref="E1071:E1073"/>
    <mergeCell ref="F1071:F1073"/>
    <mergeCell ref="A1074:A1076"/>
    <mergeCell ref="B1074:B1076"/>
    <mergeCell ref="C1074:C1076"/>
    <mergeCell ref="D1074:D1076"/>
    <mergeCell ref="E1074:E1076"/>
    <mergeCell ref="F1074:F1076"/>
    <mergeCell ref="A1077:A1079"/>
    <mergeCell ref="B1077:B1079"/>
    <mergeCell ref="C1077:C1079"/>
    <mergeCell ref="D1077:D1079"/>
    <mergeCell ref="E1077:E1079"/>
    <mergeCell ref="F1077:F1079"/>
    <mergeCell ref="A1062:A1064"/>
    <mergeCell ref="B1062:B1064"/>
    <mergeCell ref="C1062:C1064"/>
    <mergeCell ref="D1062:D1064"/>
    <mergeCell ref="E1062:E1064"/>
    <mergeCell ref="F1062:F1064"/>
    <mergeCell ref="A1065:A1067"/>
    <mergeCell ref="B1065:B1067"/>
    <mergeCell ref="C1065:C1067"/>
    <mergeCell ref="D1065:D1067"/>
    <mergeCell ref="E1065:E1067"/>
    <mergeCell ref="F1065:F1067"/>
    <mergeCell ref="A1068:A1070"/>
    <mergeCell ref="B1068:B1070"/>
    <mergeCell ref="C1068:C1070"/>
    <mergeCell ref="D1068:D1070"/>
    <mergeCell ref="E1068:E1070"/>
    <mergeCell ref="F1068:F1070"/>
    <mergeCell ref="A1047:A1049"/>
    <mergeCell ref="B1047:B1049"/>
    <mergeCell ref="C1047:C1049"/>
    <mergeCell ref="D1047:D1049"/>
    <mergeCell ref="E1047:E1049"/>
    <mergeCell ref="F1047:F1049"/>
    <mergeCell ref="A1056:A1058"/>
    <mergeCell ref="B1056:B1058"/>
    <mergeCell ref="C1056:C1058"/>
    <mergeCell ref="D1056:D1058"/>
    <mergeCell ref="E1056:E1058"/>
    <mergeCell ref="F1056:F1058"/>
    <mergeCell ref="A1059:A1061"/>
    <mergeCell ref="B1059:B1061"/>
    <mergeCell ref="C1059:C1061"/>
    <mergeCell ref="D1059:D1061"/>
    <mergeCell ref="E1059:E1061"/>
    <mergeCell ref="F1059:F1061"/>
    <mergeCell ref="E1053:E1055"/>
    <mergeCell ref="F1053:F1055"/>
    <mergeCell ref="A1050:A1052"/>
    <mergeCell ref="B1050:B1052"/>
    <mergeCell ref="C1050:C1052"/>
    <mergeCell ref="D1050:D1052"/>
    <mergeCell ref="E1050:E1052"/>
    <mergeCell ref="F1050:F1052"/>
    <mergeCell ref="A1053:A1055"/>
    <mergeCell ref="B1053:B1055"/>
    <mergeCell ref="C1053:C1055"/>
    <mergeCell ref="D1053:D1055"/>
    <mergeCell ref="A1036:A1038"/>
    <mergeCell ref="B1036:B1038"/>
    <mergeCell ref="C1036:C1038"/>
    <mergeCell ref="D1036:D1038"/>
    <mergeCell ref="E1036:E1038"/>
    <mergeCell ref="F1036:F1038"/>
    <mergeCell ref="A1041:A1043"/>
    <mergeCell ref="B1041:B1043"/>
    <mergeCell ref="C1041:C1043"/>
    <mergeCell ref="D1041:D1043"/>
    <mergeCell ref="E1041:E1043"/>
    <mergeCell ref="F1041:F1043"/>
    <mergeCell ref="A1044:A1046"/>
    <mergeCell ref="B1044:B1046"/>
    <mergeCell ref="C1044:C1046"/>
    <mergeCell ref="D1044:D1046"/>
    <mergeCell ref="E1044:E1046"/>
    <mergeCell ref="F1044:F1046"/>
    <mergeCell ref="A1027:A1029"/>
    <mergeCell ref="B1027:B1029"/>
    <mergeCell ref="C1027:C1029"/>
    <mergeCell ref="D1027:D1029"/>
    <mergeCell ref="E1027:E1029"/>
    <mergeCell ref="F1027:F1029"/>
    <mergeCell ref="A1030:A1032"/>
    <mergeCell ref="B1030:B1032"/>
    <mergeCell ref="C1030:C1032"/>
    <mergeCell ref="D1030:D1032"/>
    <mergeCell ref="E1030:E1032"/>
    <mergeCell ref="F1030:F1032"/>
    <mergeCell ref="A1033:A1035"/>
    <mergeCell ref="B1033:B1035"/>
    <mergeCell ref="C1033:C1035"/>
    <mergeCell ref="D1033:D1035"/>
    <mergeCell ref="E1033:E1035"/>
    <mergeCell ref="F1033:F1035"/>
    <mergeCell ref="A1018:A1020"/>
    <mergeCell ref="B1018:B1020"/>
    <mergeCell ref="C1018:C1020"/>
    <mergeCell ref="D1018:D1020"/>
    <mergeCell ref="E1018:E1020"/>
    <mergeCell ref="F1018:F1020"/>
    <mergeCell ref="A1021:A1023"/>
    <mergeCell ref="B1021:B1023"/>
    <mergeCell ref="C1021:C1023"/>
    <mergeCell ref="D1021:D1023"/>
    <mergeCell ref="E1021:E1023"/>
    <mergeCell ref="F1021:F1023"/>
    <mergeCell ref="A1024:A1026"/>
    <mergeCell ref="B1024:B1026"/>
    <mergeCell ref="C1024:C1026"/>
    <mergeCell ref="D1024:D1026"/>
    <mergeCell ref="E1024:E1026"/>
    <mergeCell ref="F1024:F1026"/>
    <mergeCell ref="A1009:A1011"/>
    <mergeCell ref="B1009:B1011"/>
    <mergeCell ref="C1009:C1011"/>
    <mergeCell ref="D1009:D1011"/>
    <mergeCell ref="E1009:E1011"/>
    <mergeCell ref="F1009:F1011"/>
    <mergeCell ref="A1012:A1014"/>
    <mergeCell ref="B1012:B1014"/>
    <mergeCell ref="C1012:C1014"/>
    <mergeCell ref="D1012:D1014"/>
    <mergeCell ref="E1012:E1014"/>
    <mergeCell ref="F1012:F1014"/>
    <mergeCell ref="A1015:A1017"/>
    <mergeCell ref="B1015:B1017"/>
    <mergeCell ref="C1015:C1017"/>
    <mergeCell ref="D1015:D1017"/>
    <mergeCell ref="E1015:E1017"/>
    <mergeCell ref="F1015:F1017"/>
    <mergeCell ref="A999:A1001"/>
    <mergeCell ref="B999:B1001"/>
    <mergeCell ref="C999:C1001"/>
    <mergeCell ref="D999:D1001"/>
    <mergeCell ref="E999:E1001"/>
    <mergeCell ref="F999:F1001"/>
    <mergeCell ref="A1002:A1004"/>
    <mergeCell ref="B1002:B1004"/>
    <mergeCell ref="C1002:C1004"/>
    <mergeCell ref="D1002:D1004"/>
    <mergeCell ref="E1002:E1004"/>
    <mergeCell ref="F1002:F1004"/>
    <mergeCell ref="A1006:A1008"/>
    <mergeCell ref="B1006:B1008"/>
    <mergeCell ref="C1006:C1008"/>
    <mergeCell ref="D1006:D1008"/>
    <mergeCell ref="E1006:E1008"/>
    <mergeCell ref="F1006:F1008"/>
    <mergeCell ref="A990:A992"/>
    <mergeCell ref="B990:B992"/>
    <mergeCell ref="C990:C992"/>
    <mergeCell ref="D990:D992"/>
    <mergeCell ref="E990:E992"/>
    <mergeCell ref="F990:F992"/>
    <mergeCell ref="A993:A995"/>
    <mergeCell ref="B993:B995"/>
    <mergeCell ref="C993:C995"/>
    <mergeCell ref="D993:D995"/>
    <mergeCell ref="E993:E995"/>
    <mergeCell ref="F993:F995"/>
    <mergeCell ref="A996:A998"/>
    <mergeCell ref="B996:B998"/>
    <mergeCell ref="C996:C998"/>
    <mergeCell ref="D996:D998"/>
    <mergeCell ref="E996:E998"/>
    <mergeCell ref="F996:F998"/>
    <mergeCell ref="A981:A983"/>
    <mergeCell ref="B981:B983"/>
    <mergeCell ref="C981:C983"/>
    <mergeCell ref="D981:D983"/>
    <mergeCell ref="E981:E983"/>
    <mergeCell ref="F981:F983"/>
    <mergeCell ref="A984:A986"/>
    <mergeCell ref="B984:B986"/>
    <mergeCell ref="C984:C986"/>
    <mergeCell ref="D984:D986"/>
    <mergeCell ref="E984:E986"/>
    <mergeCell ref="F984:F986"/>
    <mergeCell ref="A987:A989"/>
    <mergeCell ref="B987:B989"/>
    <mergeCell ref="C987:C989"/>
    <mergeCell ref="D987:D989"/>
    <mergeCell ref="E987:E989"/>
    <mergeCell ref="F987:F989"/>
    <mergeCell ref="A972:A974"/>
    <mergeCell ref="B972:B974"/>
    <mergeCell ref="C972:C974"/>
    <mergeCell ref="D972:D974"/>
    <mergeCell ref="E972:E974"/>
    <mergeCell ref="F972:F974"/>
    <mergeCell ref="A975:A977"/>
    <mergeCell ref="B975:B977"/>
    <mergeCell ref="C975:C977"/>
    <mergeCell ref="D975:D977"/>
    <mergeCell ref="E975:E977"/>
    <mergeCell ref="F975:F977"/>
    <mergeCell ref="A978:A980"/>
    <mergeCell ref="B978:B980"/>
    <mergeCell ref="C978:C980"/>
    <mergeCell ref="D978:D980"/>
    <mergeCell ref="E978:E980"/>
    <mergeCell ref="F978:F980"/>
    <mergeCell ref="A963:A965"/>
    <mergeCell ref="B963:B965"/>
    <mergeCell ref="C963:C965"/>
    <mergeCell ref="D963:D965"/>
    <mergeCell ref="E963:E965"/>
    <mergeCell ref="F963:F965"/>
    <mergeCell ref="A966:A968"/>
    <mergeCell ref="B966:B968"/>
    <mergeCell ref="C966:C968"/>
    <mergeCell ref="D966:D968"/>
    <mergeCell ref="E966:E968"/>
    <mergeCell ref="F966:F968"/>
    <mergeCell ref="A969:A971"/>
    <mergeCell ref="B969:B971"/>
    <mergeCell ref="C969:C971"/>
    <mergeCell ref="D969:D971"/>
    <mergeCell ref="E969:E971"/>
    <mergeCell ref="F969:F971"/>
    <mergeCell ref="A954:A956"/>
    <mergeCell ref="B954:B956"/>
    <mergeCell ref="C954:C956"/>
    <mergeCell ref="D954:D956"/>
    <mergeCell ref="E954:E956"/>
    <mergeCell ref="F954:F956"/>
    <mergeCell ref="A957:A959"/>
    <mergeCell ref="B957:B959"/>
    <mergeCell ref="C957:C959"/>
    <mergeCell ref="D957:D959"/>
    <mergeCell ref="E957:E959"/>
    <mergeCell ref="F957:F959"/>
    <mergeCell ref="A960:A962"/>
    <mergeCell ref="B960:B962"/>
    <mergeCell ref="C960:C962"/>
    <mergeCell ref="D960:D962"/>
    <mergeCell ref="E960:E962"/>
    <mergeCell ref="F960:F962"/>
    <mergeCell ref="A945:A947"/>
    <mergeCell ref="B945:B947"/>
    <mergeCell ref="C945:C947"/>
    <mergeCell ref="D945:D947"/>
    <mergeCell ref="E945:E947"/>
    <mergeCell ref="F945:F947"/>
    <mergeCell ref="A948:A950"/>
    <mergeCell ref="B948:B950"/>
    <mergeCell ref="C948:C950"/>
    <mergeCell ref="D948:D950"/>
    <mergeCell ref="E948:E950"/>
    <mergeCell ref="F948:F950"/>
    <mergeCell ref="A951:A953"/>
    <mergeCell ref="B951:B953"/>
    <mergeCell ref="C951:C953"/>
    <mergeCell ref="D951:D953"/>
    <mergeCell ref="E951:E953"/>
    <mergeCell ref="F951:F953"/>
    <mergeCell ref="A936:A938"/>
    <mergeCell ref="B936:B938"/>
    <mergeCell ref="C936:C938"/>
    <mergeCell ref="D936:D938"/>
    <mergeCell ref="E936:E938"/>
    <mergeCell ref="F936:F938"/>
    <mergeCell ref="A939:A941"/>
    <mergeCell ref="B939:B941"/>
    <mergeCell ref="C939:C941"/>
    <mergeCell ref="D939:D941"/>
    <mergeCell ref="E939:E941"/>
    <mergeCell ref="F939:F941"/>
    <mergeCell ref="A942:A944"/>
    <mergeCell ref="B942:B944"/>
    <mergeCell ref="C942:C944"/>
    <mergeCell ref="D942:D944"/>
    <mergeCell ref="E942:E944"/>
    <mergeCell ref="F942:F944"/>
    <mergeCell ref="A926:A928"/>
    <mergeCell ref="B926:B928"/>
    <mergeCell ref="C926:C928"/>
    <mergeCell ref="D926:D928"/>
    <mergeCell ref="E926:E928"/>
    <mergeCell ref="F926:F928"/>
    <mergeCell ref="A930:A932"/>
    <mergeCell ref="B930:B932"/>
    <mergeCell ref="C930:C932"/>
    <mergeCell ref="D930:D932"/>
    <mergeCell ref="E930:E932"/>
    <mergeCell ref="F930:F932"/>
    <mergeCell ref="A933:A935"/>
    <mergeCell ref="B933:B935"/>
    <mergeCell ref="C933:C935"/>
    <mergeCell ref="D933:D935"/>
    <mergeCell ref="E933:E935"/>
    <mergeCell ref="F933:F935"/>
    <mergeCell ref="A917:A919"/>
    <mergeCell ref="B917:B919"/>
    <mergeCell ref="C917:C919"/>
    <mergeCell ref="D917:D919"/>
    <mergeCell ref="E917:E919"/>
    <mergeCell ref="F917:F919"/>
    <mergeCell ref="A920:A922"/>
    <mergeCell ref="B920:B922"/>
    <mergeCell ref="C920:C922"/>
    <mergeCell ref="D920:D922"/>
    <mergeCell ref="E920:E922"/>
    <mergeCell ref="F920:F922"/>
    <mergeCell ref="A923:A925"/>
    <mergeCell ref="B923:B925"/>
    <mergeCell ref="C923:C925"/>
    <mergeCell ref="D923:D925"/>
    <mergeCell ref="E923:E925"/>
    <mergeCell ref="F923:F925"/>
    <mergeCell ref="A908:A910"/>
    <mergeCell ref="B908:B910"/>
    <mergeCell ref="C908:C910"/>
    <mergeCell ref="D908:D910"/>
    <mergeCell ref="E908:E910"/>
    <mergeCell ref="F908:F910"/>
    <mergeCell ref="A911:A913"/>
    <mergeCell ref="B911:B913"/>
    <mergeCell ref="C911:C913"/>
    <mergeCell ref="D911:D913"/>
    <mergeCell ref="E911:E913"/>
    <mergeCell ref="F911:F913"/>
    <mergeCell ref="A914:A916"/>
    <mergeCell ref="B914:B916"/>
    <mergeCell ref="C914:C916"/>
    <mergeCell ref="D914:D916"/>
    <mergeCell ref="E914:E916"/>
    <mergeCell ref="F914:F916"/>
    <mergeCell ref="A899:A901"/>
    <mergeCell ref="B899:B901"/>
    <mergeCell ref="C899:C901"/>
    <mergeCell ref="D899:D901"/>
    <mergeCell ref="E899:E901"/>
    <mergeCell ref="F899:F901"/>
    <mergeCell ref="A902:A904"/>
    <mergeCell ref="B902:B904"/>
    <mergeCell ref="C902:C904"/>
    <mergeCell ref="D902:D904"/>
    <mergeCell ref="E902:E904"/>
    <mergeCell ref="F902:F904"/>
    <mergeCell ref="A905:A907"/>
    <mergeCell ref="B905:B907"/>
    <mergeCell ref="C905:C907"/>
    <mergeCell ref="D905:D907"/>
    <mergeCell ref="E905:E907"/>
    <mergeCell ref="F905:F907"/>
    <mergeCell ref="A889:A891"/>
    <mergeCell ref="B889:B891"/>
    <mergeCell ref="C889:C891"/>
    <mergeCell ref="D889:D891"/>
    <mergeCell ref="E889:E891"/>
    <mergeCell ref="F889:F891"/>
    <mergeCell ref="A892:A894"/>
    <mergeCell ref="B892:B894"/>
    <mergeCell ref="C892:C894"/>
    <mergeCell ref="D892:D894"/>
    <mergeCell ref="E892:E894"/>
    <mergeCell ref="F892:F894"/>
    <mergeCell ref="A896:A898"/>
    <mergeCell ref="B896:B898"/>
    <mergeCell ref="C896:C898"/>
    <mergeCell ref="D896:D898"/>
    <mergeCell ref="E896:E898"/>
    <mergeCell ref="F896:F898"/>
    <mergeCell ref="A878:A880"/>
    <mergeCell ref="B878:B880"/>
    <mergeCell ref="C878:C880"/>
    <mergeCell ref="D878:D880"/>
    <mergeCell ref="E878:E880"/>
    <mergeCell ref="F878:F880"/>
    <mergeCell ref="A882:A884"/>
    <mergeCell ref="B882:B884"/>
    <mergeCell ref="C882:C884"/>
    <mergeCell ref="D882:D884"/>
    <mergeCell ref="E882:E884"/>
    <mergeCell ref="F882:F884"/>
    <mergeCell ref="A885:A887"/>
    <mergeCell ref="B885:B887"/>
    <mergeCell ref="C885:C887"/>
    <mergeCell ref="D885:D887"/>
    <mergeCell ref="E885:E887"/>
    <mergeCell ref="F885:F887"/>
    <mergeCell ref="A869:A871"/>
    <mergeCell ref="B869:B871"/>
    <mergeCell ref="C869:C871"/>
    <mergeCell ref="D869:D871"/>
    <mergeCell ref="E869:E871"/>
    <mergeCell ref="F869:F871"/>
    <mergeCell ref="A872:A874"/>
    <mergeCell ref="B872:B874"/>
    <mergeCell ref="C872:C874"/>
    <mergeCell ref="D872:D874"/>
    <mergeCell ref="E872:E874"/>
    <mergeCell ref="F872:F874"/>
    <mergeCell ref="A875:A877"/>
    <mergeCell ref="B875:B877"/>
    <mergeCell ref="C875:C877"/>
    <mergeCell ref="D875:D877"/>
    <mergeCell ref="E875:E877"/>
    <mergeCell ref="F875:F877"/>
    <mergeCell ref="A860:A862"/>
    <mergeCell ref="B860:B862"/>
    <mergeCell ref="C860:C862"/>
    <mergeCell ref="D860:D862"/>
    <mergeCell ref="E860:E862"/>
    <mergeCell ref="F860:F862"/>
    <mergeCell ref="A863:A865"/>
    <mergeCell ref="B863:B865"/>
    <mergeCell ref="C863:C865"/>
    <mergeCell ref="D863:D865"/>
    <mergeCell ref="E863:E865"/>
    <mergeCell ref="F863:F865"/>
    <mergeCell ref="A866:A868"/>
    <mergeCell ref="B866:B868"/>
    <mergeCell ref="C866:C868"/>
    <mergeCell ref="D866:D868"/>
    <mergeCell ref="E866:E868"/>
    <mergeCell ref="F866:F868"/>
    <mergeCell ref="A851:A853"/>
    <mergeCell ref="B851:B853"/>
    <mergeCell ref="C851:C853"/>
    <mergeCell ref="D851:D853"/>
    <mergeCell ref="E851:E853"/>
    <mergeCell ref="F851:F853"/>
    <mergeCell ref="A854:A856"/>
    <mergeCell ref="B854:B856"/>
    <mergeCell ref="C854:C856"/>
    <mergeCell ref="D854:D856"/>
    <mergeCell ref="E854:E856"/>
    <mergeCell ref="F854:F856"/>
    <mergeCell ref="A857:A859"/>
    <mergeCell ref="B857:B859"/>
    <mergeCell ref="C857:C859"/>
    <mergeCell ref="D857:D859"/>
    <mergeCell ref="E857:E859"/>
    <mergeCell ref="F857:F859"/>
    <mergeCell ref="A842:A844"/>
    <mergeCell ref="B842:B844"/>
    <mergeCell ref="C842:C844"/>
    <mergeCell ref="D842:D844"/>
    <mergeCell ref="E842:E844"/>
    <mergeCell ref="F842:F844"/>
    <mergeCell ref="A845:A847"/>
    <mergeCell ref="B845:B847"/>
    <mergeCell ref="C845:C847"/>
    <mergeCell ref="D845:D847"/>
    <mergeCell ref="E845:E847"/>
    <mergeCell ref="F845:F847"/>
    <mergeCell ref="A848:A850"/>
    <mergeCell ref="B848:B850"/>
    <mergeCell ref="C848:C850"/>
    <mergeCell ref="D848:D850"/>
    <mergeCell ref="E848:E850"/>
    <mergeCell ref="F848:F850"/>
    <mergeCell ref="A833:A835"/>
    <mergeCell ref="B833:B835"/>
    <mergeCell ref="C833:C835"/>
    <mergeCell ref="D833:D835"/>
    <mergeCell ref="E833:E835"/>
    <mergeCell ref="F833:F835"/>
    <mergeCell ref="A836:A838"/>
    <mergeCell ref="B836:B838"/>
    <mergeCell ref="C836:C838"/>
    <mergeCell ref="D836:D838"/>
    <mergeCell ref="E836:E838"/>
    <mergeCell ref="F836:F838"/>
    <mergeCell ref="A839:A841"/>
    <mergeCell ref="B839:B841"/>
    <mergeCell ref="C839:C841"/>
    <mergeCell ref="D839:D841"/>
    <mergeCell ref="E839:E841"/>
    <mergeCell ref="F839:F841"/>
    <mergeCell ref="A824:A826"/>
    <mergeCell ref="B824:B826"/>
    <mergeCell ref="C824:C826"/>
    <mergeCell ref="D824:D826"/>
    <mergeCell ref="E824:E826"/>
    <mergeCell ref="F824:F826"/>
    <mergeCell ref="A827:A829"/>
    <mergeCell ref="B827:B829"/>
    <mergeCell ref="C827:C829"/>
    <mergeCell ref="D827:D829"/>
    <mergeCell ref="E827:E829"/>
    <mergeCell ref="F827:F829"/>
    <mergeCell ref="A830:A832"/>
    <mergeCell ref="B830:B832"/>
    <mergeCell ref="C830:C832"/>
    <mergeCell ref="D830:D832"/>
    <mergeCell ref="E830:E832"/>
    <mergeCell ref="F830:F832"/>
    <mergeCell ref="A814:A816"/>
    <mergeCell ref="B814:B816"/>
    <mergeCell ref="C814:C816"/>
    <mergeCell ref="D814:D816"/>
    <mergeCell ref="E814:E816"/>
    <mergeCell ref="F814:F816"/>
    <mergeCell ref="A818:A820"/>
    <mergeCell ref="B818:B820"/>
    <mergeCell ref="C818:C820"/>
    <mergeCell ref="D818:D820"/>
    <mergeCell ref="E818:E820"/>
    <mergeCell ref="F818:F820"/>
    <mergeCell ref="A821:A823"/>
    <mergeCell ref="B821:B823"/>
    <mergeCell ref="C821:C823"/>
    <mergeCell ref="D821:D823"/>
    <mergeCell ref="E821:E823"/>
    <mergeCell ref="F821:F823"/>
    <mergeCell ref="A805:A807"/>
    <mergeCell ref="B805:B807"/>
    <mergeCell ref="C805:C807"/>
    <mergeCell ref="D805:D807"/>
    <mergeCell ref="E805:E807"/>
    <mergeCell ref="F805:F807"/>
    <mergeCell ref="A808:A810"/>
    <mergeCell ref="B808:B810"/>
    <mergeCell ref="C808:C810"/>
    <mergeCell ref="D808:D810"/>
    <mergeCell ref="E808:E810"/>
    <mergeCell ref="F808:F810"/>
    <mergeCell ref="A811:A813"/>
    <mergeCell ref="B811:B813"/>
    <mergeCell ref="C811:C813"/>
    <mergeCell ref="D811:D813"/>
    <mergeCell ref="E811:E813"/>
    <mergeCell ref="F811:F813"/>
    <mergeCell ref="A796:A798"/>
    <mergeCell ref="B796:B798"/>
    <mergeCell ref="C796:C798"/>
    <mergeCell ref="D796:D798"/>
    <mergeCell ref="E796:E798"/>
    <mergeCell ref="F796:F798"/>
    <mergeCell ref="A799:A801"/>
    <mergeCell ref="B799:B801"/>
    <mergeCell ref="C799:C801"/>
    <mergeCell ref="D799:D801"/>
    <mergeCell ref="E799:E801"/>
    <mergeCell ref="F799:F801"/>
    <mergeCell ref="A802:A804"/>
    <mergeCell ref="B802:B804"/>
    <mergeCell ref="C802:C804"/>
    <mergeCell ref="D802:D804"/>
    <mergeCell ref="E802:E804"/>
    <mergeCell ref="F802:F804"/>
    <mergeCell ref="A787:A789"/>
    <mergeCell ref="B787:B789"/>
    <mergeCell ref="C787:C789"/>
    <mergeCell ref="D787:D789"/>
    <mergeCell ref="E787:E789"/>
    <mergeCell ref="F787:F789"/>
    <mergeCell ref="A790:A792"/>
    <mergeCell ref="B790:B792"/>
    <mergeCell ref="C790:C792"/>
    <mergeCell ref="D790:D792"/>
    <mergeCell ref="E790:E792"/>
    <mergeCell ref="F790:F792"/>
    <mergeCell ref="A793:A795"/>
    <mergeCell ref="B793:B795"/>
    <mergeCell ref="C793:C795"/>
    <mergeCell ref="D793:D795"/>
    <mergeCell ref="E793:E795"/>
    <mergeCell ref="F793:F795"/>
    <mergeCell ref="A777:A779"/>
    <mergeCell ref="B777:B779"/>
    <mergeCell ref="C777:C779"/>
    <mergeCell ref="D777:D779"/>
    <mergeCell ref="E777:E779"/>
    <mergeCell ref="F777:F779"/>
    <mergeCell ref="A781:A783"/>
    <mergeCell ref="B781:B783"/>
    <mergeCell ref="C781:C783"/>
    <mergeCell ref="D781:D783"/>
    <mergeCell ref="E781:E783"/>
    <mergeCell ref="F781:F783"/>
    <mergeCell ref="A784:A786"/>
    <mergeCell ref="B784:B786"/>
    <mergeCell ref="C784:C786"/>
    <mergeCell ref="D784:D786"/>
    <mergeCell ref="E784:E786"/>
    <mergeCell ref="F784:F786"/>
    <mergeCell ref="A766:A768"/>
    <mergeCell ref="B766:B768"/>
    <mergeCell ref="C766:C768"/>
    <mergeCell ref="D766:D768"/>
    <mergeCell ref="E766:E768"/>
    <mergeCell ref="F766:F768"/>
    <mergeCell ref="A770:A772"/>
    <mergeCell ref="B770:B772"/>
    <mergeCell ref="C770:C772"/>
    <mergeCell ref="D770:D772"/>
    <mergeCell ref="E770:E772"/>
    <mergeCell ref="F770:F772"/>
    <mergeCell ref="A774:A776"/>
    <mergeCell ref="B774:B776"/>
    <mergeCell ref="C774:C776"/>
    <mergeCell ref="D774:D776"/>
    <mergeCell ref="E774:E776"/>
    <mergeCell ref="F774:F776"/>
    <mergeCell ref="A757:A759"/>
    <mergeCell ref="B757:B759"/>
    <mergeCell ref="C757:C759"/>
    <mergeCell ref="D757:D759"/>
    <mergeCell ref="E757:E759"/>
    <mergeCell ref="F757:F759"/>
    <mergeCell ref="A760:A762"/>
    <mergeCell ref="B760:B762"/>
    <mergeCell ref="C760:C762"/>
    <mergeCell ref="D760:D762"/>
    <mergeCell ref="E760:E762"/>
    <mergeCell ref="F760:F762"/>
    <mergeCell ref="A763:A765"/>
    <mergeCell ref="B763:B765"/>
    <mergeCell ref="C763:C765"/>
    <mergeCell ref="D763:D765"/>
    <mergeCell ref="E763:E765"/>
    <mergeCell ref="F763:F765"/>
    <mergeCell ref="A748:A750"/>
    <mergeCell ref="B748:B750"/>
    <mergeCell ref="C748:C750"/>
    <mergeCell ref="D748:D750"/>
    <mergeCell ref="E748:E750"/>
    <mergeCell ref="F748:F750"/>
    <mergeCell ref="A751:A753"/>
    <mergeCell ref="B751:B753"/>
    <mergeCell ref="C751:C753"/>
    <mergeCell ref="D751:D753"/>
    <mergeCell ref="E751:E753"/>
    <mergeCell ref="F751:F753"/>
    <mergeCell ref="A754:A756"/>
    <mergeCell ref="B754:B756"/>
    <mergeCell ref="C754:C756"/>
    <mergeCell ref="D754:D756"/>
    <mergeCell ref="E754:E756"/>
    <mergeCell ref="F754:F756"/>
    <mergeCell ref="A739:A741"/>
    <mergeCell ref="B739:B741"/>
    <mergeCell ref="C739:C741"/>
    <mergeCell ref="D739:D741"/>
    <mergeCell ref="E739:E741"/>
    <mergeCell ref="F739:F741"/>
    <mergeCell ref="A742:A744"/>
    <mergeCell ref="B742:B744"/>
    <mergeCell ref="C742:C744"/>
    <mergeCell ref="D742:D744"/>
    <mergeCell ref="E742:E744"/>
    <mergeCell ref="F742:F744"/>
    <mergeCell ref="A745:A747"/>
    <mergeCell ref="B745:B747"/>
    <mergeCell ref="C745:C747"/>
    <mergeCell ref="D745:D747"/>
    <mergeCell ref="E745:E747"/>
    <mergeCell ref="F745:F747"/>
    <mergeCell ref="A729:A731"/>
    <mergeCell ref="B729:B731"/>
    <mergeCell ref="C729:C731"/>
    <mergeCell ref="D729:D731"/>
    <mergeCell ref="E729:E731"/>
    <mergeCell ref="F729:F731"/>
    <mergeCell ref="A733:A735"/>
    <mergeCell ref="B733:B735"/>
    <mergeCell ref="C733:C735"/>
    <mergeCell ref="D733:D735"/>
    <mergeCell ref="E733:E735"/>
    <mergeCell ref="F733:F735"/>
    <mergeCell ref="A736:A738"/>
    <mergeCell ref="B736:B738"/>
    <mergeCell ref="C736:C738"/>
    <mergeCell ref="D736:D738"/>
    <mergeCell ref="E736:E738"/>
    <mergeCell ref="F736:F738"/>
    <mergeCell ref="A720:A722"/>
    <mergeCell ref="B720:B722"/>
    <mergeCell ref="C720:C722"/>
    <mergeCell ref="D720:D722"/>
    <mergeCell ref="E720:E722"/>
    <mergeCell ref="F720:F722"/>
    <mergeCell ref="A723:A725"/>
    <mergeCell ref="B723:B725"/>
    <mergeCell ref="C723:C725"/>
    <mergeCell ref="D723:D725"/>
    <mergeCell ref="E723:E725"/>
    <mergeCell ref="F723:F725"/>
    <mergeCell ref="A726:A728"/>
    <mergeCell ref="B726:B728"/>
    <mergeCell ref="C726:C728"/>
    <mergeCell ref="D726:D728"/>
    <mergeCell ref="E726:E728"/>
    <mergeCell ref="F726:F728"/>
    <mergeCell ref="A710:A712"/>
    <mergeCell ref="B710:B712"/>
    <mergeCell ref="C710:C712"/>
    <mergeCell ref="D710:D712"/>
    <mergeCell ref="E710:E712"/>
    <mergeCell ref="F710:F712"/>
    <mergeCell ref="A713:A715"/>
    <mergeCell ref="B713:B715"/>
    <mergeCell ref="C713:C715"/>
    <mergeCell ref="D713:D715"/>
    <mergeCell ref="E713:E715"/>
    <mergeCell ref="F713:F715"/>
    <mergeCell ref="A716:A718"/>
    <mergeCell ref="B716:B718"/>
    <mergeCell ref="C716:C718"/>
    <mergeCell ref="D716:D718"/>
    <mergeCell ref="E716:E718"/>
    <mergeCell ref="F716:F718"/>
    <mergeCell ref="A701:A703"/>
    <mergeCell ref="B701:B703"/>
    <mergeCell ref="C701:C703"/>
    <mergeCell ref="D701:D703"/>
    <mergeCell ref="E701:E703"/>
    <mergeCell ref="F701:F703"/>
    <mergeCell ref="A704:A706"/>
    <mergeCell ref="B704:B706"/>
    <mergeCell ref="C704:C706"/>
    <mergeCell ref="D704:D706"/>
    <mergeCell ref="E704:E706"/>
    <mergeCell ref="F704:F706"/>
    <mergeCell ref="A707:A709"/>
    <mergeCell ref="B707:B709"/>
    <mergeCell ref="C707:C709"/>
    <mergeCell ref="D707:D709"/>
    <mergeCell ref="E707:E709"/>
    <mergeCell ref="F707:F709"/>
    <mergeCell ref="A692:A694"/>
    <mergeCell ref="B692:B694"/>
    <mergeCell ref="C692:C694"/>
    <mergeCell ref="D692:D694"/>
    <mergeCell ref="E692:E694"/>
    <mergeCell ref="F692:F694"/>
    <mergeCell ref="A695:A697"/>
    <mergeCell ref="B695:B697"/>
    <mergeCell ref="C695:C697"/>
    <mergeCell ref="D695:D697"/>
    <mergeCell ref="E695:E697"/>
    <mergeCell ref="F695:F697"/>
    <mergeCell ref="A698:A700"/>
    <mergeCell ref="B698:B700"/>
    <mergeCell ref="C698:C700"/>
    <mergeCell ref="D698:D700"/>
    <mergeCell ref="E698:E700"/>
    <mergeCell ref="F698:F700"/>
    <mergeCell ref="A683:A685"/>
    <mergeCell ref="B683:B685"/>
    <mergeCell ref="C683:C685"/>
    <mergeCell ref="D683:D685"/>
    <mergeCell ref="E683:E685"/>
    <mergeCell ref="F683:F685"/>
    <mergeCell ref="A686:A688"/>
    <mergeCell ref="B686:B688"/>
    <mergeCell ref="C686:C688"/>
    <mergeCell ref="D686:D688"/>
    <mergeCell ref="E686:E688"/>
    <mergeCell ref="F686:F688"/>
    <mergeCell ref="A689:A691"/>
    <mergeCell ref="B689:B691"/>
    <mergeCell ref="C689:C691"/>
    <mergeCell ref="D689:D691"/>
    <mergeCell ref="E689:E691"/>
    <mergeCell ref="F689:F691"/>
    <mergeCell ref="A674:A676"/>
    <mergeCell ref="B674:B676"/>
    <mergeCell ref="C674:C676"/>
    <mergeCell ref="D674:D676"/>
    <mergeCell ref="E674:E676"/>
    <mergeCell ref="F674:F676"/>
    <mergeCell ref="A677:A679"/>
    <mergeCell ref="B677:B679"/>
    <mergeCell ref="C677:C679"/>
    <mergeCell ref="D677:D679"/>
    <mergeCell ref="E677:E679"/>
    <mergeCell ref="F677:F679"/>
    <mergeCell ref="A680:A682"/>
    <mergeCell ref="B680:B682"/>
    <mergeCell ref="C680:C682"/>
    <mergeCell ref="D680:D682"/>
    <mergeCell ref="E680:E682"/>
    <mergeCell ref="F680:F682"/>
    <mergeCell ref="A664:A666"/>
    <mergeCell ref="B664:B666"/>
    <mergeCell ref="C664:C666"/>
    <mergeCell ref="D664:D666"/>
    <mergeCell ref="E664:E666"/>
    <mergeCell ref="F664:F666"/>
    <mergeCell ref="A667:A669"/>
    <mergeCell ref="B667:B669"/>
    <mergeCell ref="C667:C669"/>
    <mergeCell ref="D667:D669"/>
    <mergeCell ref="E667:E669"/>
    <mergeCell ref="F667:F669"/>
    <mergeCell ref="A670:A672"/>
    <mergeCell ref="B670:B672"/>
    <mergeCell ref="C670:C672"/>
    <mergeCell ref="D670:D672"/>
    <mergeCell ref="E670:E672"/>
    <mergeCell ref="F670:F672"/>
    <mergeCell ref="A655:A657"/>
    <mergeCell ref="B655:B657"/>
    <mergeCell ref="C655:C657"/>
    <mergeCell ref="D655:D657"/>
    <mergeCell ref="E655:E657"/>
    <mergeCell ref="F655:F657"/>
    <mergeCell ref="A658:A660"/>
    <mergeCell ref="B658:B660"/>
    <mergeCell ref="C658:C660"/>
    <mergeCell ref="D658:D660"/>
    <mergeCell ref="E658:E660"/>
    <mergeCell ref="F658:F660"/>
    <mergeCell ref="A661:A663"/>
    <mergeCell ref="B661:B663"/>
    <mergeCell ref="C661:C663"/>
    <mergeCell ref="D661:D663"/>
    <mergeCell ref="E661:E663"/>
    <mergeCell ref="F661:F663"/>
    <mergeCell ref="A646:A648"/>
    <mergeCell ref="B646:B648"/>
    <mergeCell ref="C646:C648"/>
    <mergeCell ref="D646:D648"/>
    <mergeCell ref="E646:E648"/>
    <mergeCell ref="F646:F648"/>
    <mergeCell ref="A649:A651"/>
    <mergeCell ref="B649:B651"/>
    <mergeCell ref="C649:C651"/>
    <mergeCell ref="D649:D651"/>
    <mergeCell ref="E649:E651"/>
    <mergeCell ref="F649:F651"/>
    <mergeCell ref="A652:A654"/>
    <mergeCell ref="B652:B654"/>
    <mergeCell ref="C652:C654"/>
    <mergeCell ref="D652:D654"/>
    <mergeCell ref="E652:E654"/>
    <mergeCell ref="F652:F654"/>
    <mergeCell ref="A637:A639"/>
    <mergeCell ref="B637:B639"/>
    <mergeCell ref="C637:C639"/>
    <mergeCell ref="D637:D639"/>
    <mergeCell ref="E637:E639"/>
    <mergeCell ref="F637:F639"/>
    <mergeCell ref="A640:A642"/>
    <mergeCell ref="B640:B642"/>
    <mergeCell ref="C640:C642"/>
    <mergeCell ref="D640:D642"/>
    <mergeCell ref="E640:E642"/>
    <mergeCell ref="F640:F642"/>
    <mergeCell ref="A643:A645"/>
    <mergeCell ref="B643:B645"/>
    <mergeCell ref="C643:C645"/>
    <mergeCell ref="D643:D645"/>
    <mergeCell ref="E643:E645"/>
    <mergeCell ref="F643:F645"/>
    <mergeCell ref="A628:A630"/>
    <mergeCell ref="B628:B630"/>
    <mergeCell ref="C628:C630"/>
    <mergeCell ref="D628:D630"/>
    <mergeCell ref="E628:E630"/>
    <mergeCell ref="F628:F630"/>
    <mergeCell ref="A631:A633"/>
    <mergeCell ref="B631:B633"/>
    <mergeCell ref="C631:C633"/>
    <mergeCell ref="D631:D633"/>
    <mergeCell ref="E631:E633"/>
    <mergeCell ref="F631:F633"/>
    <mergeCell ref="A634:A636"/>
    <mergeCell ref="B634:B636"/>
    <mergeCell ref="C634:C636"/>
    <mergeCell ref="D634:D636"/>
    <mergeCell ref="E634:E636"/>
    <mergeCell ref="F634:F636"/>
    <mergeCell ref="A619:A621"/>
    <mergeCell ref="B619:B621"/>
    <mergeCell ref="C619:C621"/>
    <mergeCell ref="D619:D621"/>
    <mergeCell ref="E619:E621"/>
    <mergeCell ref="F619:F621"/>
    <mergeCell ref="A622:A624"/>
    <mergeCell ref="B622:B624"/>
    <mergeCell ref="C622:C624"/>
    <mergeCell ref="D622:D624"/>
    <mergeCell ref="E622:E624"/>
    <mergeCell ref="F622:F624"/>
    <mergeCell ref="A625:A627"/>
    <mergeCell ref="B625:B627"/>
    <mergeCell ref="C625:C627"/>
    <mergeCell ref="D625:D627"/>
    <mergeCell ref="E625:E627"/>
    <mergeCell ref="F625:F627"/>
    <mergeCell ref="A610:A612"/>
    <mergeCell ref="B610:B612"/>
    <mergeCell ref="C610:C612"/>
    <mergeCell ref="D610:D612"/>
    <mergeCell ref="E610:E612"/>
    <mergeCell ref="F610:F612"/>
    <mergeCell ref="A613:A615"/>
    <mergeCell ref="B613:B615"/>
    <mergeCell ref="C613:C615"/>
    <mergeCell ref="D613:D615"/>
    <mergeCell ref="E613:E615"/>
    <mergeCell ref="F613:F615"/>
    <mergeCell ref="A616:A618"/>
    <mergeCell ref="B616:B618"/>
    <mergeCell ref="C616:C618"/>
    <mergeCell ref="D616:D618"/>
    <mergeCell ref="E616:E618"/>
    <mergeCell ref="F616:F618"/>
    <mergeCell ref="A601:A603"/>
    <mergeCell ref="B601:B603"/>
    <mergeCell ref="C601:C603"/>
    <mergeCell ref="D601:D603"/>
    <mergeCell ref="E601:E603"/>
    <mergeCell ref="F601:F603"/>
    <mergeCell ref="A604:A606"/>
    <mergeCell ref="B604:B606"/>
    <mergeCell ref="C604:C606"/>
    <mergeCell ref="D604:D606"/>
    <mergeCell ref="E604:E606"/>
    <mergeCell ref="F604:F606"/>
    <mergeCell ref="A607:A609"/>
    <mergeCell ref="B607:B609"/>
    <mergeCell ref="C607:C609"/>
    <mergeCell ref="D607:D609"/>
    <mergeCell ref="E607:E609"/>
    <mergeCell ref="F607:F609"/>
    <mergeCell ref="A592:A594"/>
    <mergeCell ref="B592:B594"/>
    <mergeCell ref="C592:C594"/>
    <mergeCell ref="D592:D594"/>
    <mergeCell ref="E592:E594"/>
    <mergeCell ref="F592:F594"/>
    <mergeCell ref="A595:A597"/>
    <mergeCell ref="B595:B597"/>
    <mergeCell ref="C595:C597"/>
    <mergeCell ref="D595:D597"/>
    <mergeCell ref="E595:E597"/>
    <mergeCell ref="F595:F597"/>
    <mergeCell ref="A598:A600"/>
    <mergeCell ref="B598:B600"/>
    <mergeCell ref="C598:C600"/>
    <mergeCell ref="D598:D600"/>
    <mergeCell ref="E598:E600"/>
    <mergeCell ref="F598:F600"/>
    <mergeCell ref="A583:A585"/>
    <mergeCell ref="B583:B585"/>
    <mergeCell ref="C583:C585"/>
    <mergeCell ref="D583:D585"/>
    <mergeCell ref="E583:E585"/>
    <mergeCell ref="F583:F585"/>
    <mergeCell ref="A586:A588"/>
    <mergeCell ref="B586:B588"/>
    <mergeCell ref="C586:C588"/>
    <mergeCell ref="D586:D588"/>
    <mergeCell ref="E586:E588"/>
    <mergeCell ref="F586:F588"/>
    <mergeCell ref="A589:A591"/>
    <mergeCell ref="B589:B591"/>
    <mergeCell ref="C589:C591"/>
    <mergeCell ref="D589:D591"/>
    <mergeCell ref="E589:E591"/>
    <mergeCell ref="F589:F591"/>
    <mergeCell ref="A574:A576"/>
    <mergeCell ref="B574:B576"/>
    <mergeCell ref="C574:C576"/>
    <mergeCell ref="D574:D576"/>
    <mergeCell ref="E574:E576"/>
    <mergeCell ref="F574:F576"/>
    <mergeCell ref="A577:A579"/>
    <mergeCell ref="B577:B579"/>
    <mergeCell ref="C577:C579"/>
    <mergeCell ref="D577:D579"/>
    <mergeCell ref="E577:E579"/>
    <mergeCell ref="F577:F579"/>
    <mergeCell ref="A580:A582"/>
    <mergeCell ref="B580:B582"/>
    <mergeCell ref="C580:C582"/>
    <mergeCell ref="D580:D582"/>
    <mergeCell ref="E580:E582"/>
    <mergeCell ref="F580:F582"/>
    <mergeCell ref="A565:A567"/>
    <mergeCell ref="B565:B567"/>
    <mergeCell ref="C565:C567"/>
    <mergeCell ref="D565:D567"/>
    <mergeCell ref="E565:E567"/>
    <mergeCell ref="F565:F567"/>
    <mergeCell ref="A568:A570"/>
    <mergeCell ref="B568:B570"/>
    <mergeCell ref="C568:C570"/>
    <mergeCell ref="D568:D570"/>
    <mergeCell ref="E568:E570"/>
    <mergeCell ref="F568:F570"/>
    <mergeCell ref="A571:A573"/>
    <mergeCell ref="B571:B573"/>
    <mergeCell ref="C571:C573"/>
    <mergeCell ref="D571:D573"/>
    <mergeCell ref="E571:E573"/>
    <mergeCell ref="F571:F573"/>
    <mergeCell ref="A556:A558"/>
    <mergeCell ref="B556:B558"/>
    <mergeCell ref="C556:C558"/>
    <mergeCell ref="D556:D558"/>
    <mergeCell ref="E556:E558"/>
    <mergeCell ref="F556:F558"/>
    <mergeCell ref="A559:A561"/>
    <mergeCell ref="B559:B561"/>
    <mergeCell ref="C559:C561"/>
    <mergeCell ref="D559:D561"/>
    <mergeCell ref="E559:E561"/>
    <mergeCell ref="F559:F561"/>
    <mergeCell ref="A562:A564"/>
    <mergeCell ref="B562:B564"/>
    <mergeCell ref="C562:C564"/>
    <mergeCell ref="D562:D564"/>
    <mergeCell ref="E562:E564"/>
    <mergeCell ref="F562:F564"/>
    <mergeCell ref="A546:A548"/>
    <mergeCell ref="B546:B548"/>
    <mergeCell ref="C546:C548"/>
    <mergeCell ref="D546:D548"/>
    <mergeCell ref="E546:E548"/>
    <mergeCell ref="F546:F548"/>
    <mergeCell ref="A549:A551"/>
    <mergeCell ref="B549:B551"/>
    <mergeCell ref="C549:C551"/>
    <mergeCell ref="D549:D551"/>
    <mergeCell ref="E549:E551"/>
    <mergeCell ref="F549:F551"/>
    <mergeCell ref="A552:A554"/>
    <mergeCell ref="B552:B554"/>
    <mergeCell ref="C552:C554"/>
    <mergeCell ref="D552:D554"/>
    <mergeCell ref="E552:E554"/>
    <mergeCell ref="F552:F554"/>
    <mergeCell ref="A537:A539"/>
    <mergeCell ref="B537:B539"/>
    <mergeCell ref="C537:C539"/>
    <mergeCell ref="D537:D539"/>
    <mergeCell ref="E537:E539"/>
    <mergeCell ref="F537:F539"/>
    <mergeCell ref="A540:A542"/>
    <mergeCell ref="B540:B542"/>
    <mergeCell ref="C540:C542"/>
    <mergeCell ref="D540:D542"/>
    <mergeCell ref="E540:E542"/>
    <mergeCell ref="F540:F542"/>
    <mergeCell ref="A543:A545"/>
    <mergeCell ref="B543:B545"/>
    <mergeCell ref="C543:C545"/>
    <mergeCell ref="D543:D545"/>
    <mergeCell ref="E543:E545"/>
    <mergeCell ref="F543:F545"/>
    <mergeCell ref="A528:A530"/>
    <mergeCell ref="B528:B530"/>
    <mergeCell ref="C528:C530"/>
    <mergeCell ref="D528:D530"/>
    <mergeCell ref="E528:E530"/>
    <mergeCell ref="F528:F530"/>
    <mergeCell ref="A531:A533"/>
    <mergeCell ref="B531:B533"/>
    <mergeCell ref="C531:C533"/>
    <mergeCell ref="D531:D533"/>
    <mergeCell ref="E531:E533"/>
    <mergeCell ref="F531:F533"/>
    <mergeCell ref="A534:A536"/>
    <mergeCell ref="B534:B536"/>
    <mergeCell ref="C534:C536"/>
    <mergeCell ref="D534:D536"/>
    <mergeCell ref="E534:E536"/>
    <mergeCell ref="F534:F536"/>
    <mergeCell ref="A519:A521"/>
    <mergeCell ref="B519:B521"/>
    <mergeCell ref="C519:C521"/>
    <mergeCell ref="D519:D521"/>
    <mergeCell ref="E519:E521"/>
    <mergeCell ref="F519:F521"/>
    <mergeCell ref="A522:A524"/>
    <mergeCell ref="B522:B524"/>
    <mergeCell ref="C522:C524"/>
    <mergeCell ref="D522:D524"/>
    <mergeCell ref="E522:E524"/>
    <mergeCell ref="F522:F524"/>
    <mergeCell ref="A525:A527"/>
    <mergeCell ref="B525:B527"/>
    <mergeCell ref="C525:C527"/>
    <mergeCell ref="D525:D527"/>
    <mergeCell ref="E525:E527"/>
    <mergeCell ref="F525:F527"/>
    <mergeCell ref="A510:A512"/>
    <mergeCell ref="B510:B512"/>
    <mergeCell ref="C510:C512"/>
    <mergeCell ref="D510:D512"/>
    <mergeCell ref="E510:E512"/>
    <mergeCell ref="F510:F512"/>
    <mergeCell ref="A513:A515"/>
    <mergeCell ref="B513:B515"/>
    <mergeCell ref="C513:C515"/>
    <mergeCell ref="D513:D515"/>
    <mergeCell ref="E513:E515"/>
    <mergeCell ref="F513:F515"/>
    <mergeCell ref="A516:A518"/>
    <mergeCell ref="B516:B518"/>
    <mergeCell ref="C516:C518"/>
    <mergeCell ref="D516:D518"/>
    <mergeCell ref="E516:E518"/>
    <mergeCell ref="F516:F518"/>
    <mergeCell ref="A501:A503"/>
    <mergeCell ref="B501:B503"/>
    <mergeCell ref="C501:C503"/>
    <mergeCell ref="D501:D503"/>
    <mergeCell ref="E501:E503"/>
    <mergeCell ref="F501:F503"/>
    <mergeCell ref="A504:A506"/>
    <mergeCell ref="B504:B506"/>
    <mergeCell ref="C504:C506"/>
    <mergeCell ref="D504:D506"/>
    <mergeCell ref="E504:E506"/>
    <mergeCell ref="F504:F506"/>
    <mergeCell ref="A507:A509"/>
    <mergeCell ref="B507:B509"/>
    <mergeCell ref="C507:C509"/>
    <mergeCell ref="D507:D509"/>
    <mergeCell ref="E507:E509"/>
    <mergeCell ref="F507:F509"/>
    <mergeCell ref="A492:A494"/>
    <mergeCell ref="B492:B494"/>
    <mergeCell ref="C492:C494"/>
    <mergeCell ref="D492:D494"/>
    <mergeCell ref="E492:E494"/>
    <mergeCell ref="F492:F494"/>
    <mergeCell ref="A495:A497"/>
    <mergeCell ref="B495:B497"/>
    <mergeCell ref="C495:C497"/>
    <mergeCell ref="D495:D497"/>
    <mergeCell ref="E495:E497"/>
    <mergeCell ref="F495:F497"/>
    <mergeCell ref="A498:A500"/>
    <mergeCell ref="B498:B500"/>
    <mergeCell ref="C498:C500"/>
    <mergeCell ref="D498:D500"/>
    <mergeCell ref="E498:E500"/>
    <mergeCell ref="F498:F500"/>
    <mergeCell ref="A481:A483"/>
    <mergeCell ref="B481:B483"/>
    <mergeCell ref="C481:C483"/>
    <mergeCell ref="D481:D483"/>
    <mergeCell ref="E481:E483"/>
    <mergeCell ref="F481:F483"/>
    <mergeCell ref="A484:A486"/>
    <mergeCell ref="B484:B486"/>
    <mergeCell ref="C484:C486"/>
    <mergeCell ref="D484:D486"/>
    <mergeCell ref="E484:E486"/>
    <mergeCell ref="F484:F486"/>
    <mergeCell ref="A487:A489"/>
    <mergeCell ref="B487:B489"/>
    <mergeCell ref="C487:C489"/>
    <mergeCell ref="D487:D489"/>
    <mergeCell ref="E487:E489"/>
    <mergeCell ref="F487:F489"/>
    <mergeCell ref="A472:A474"/>
    <mergeCell ref="B472:B474"/>
    <mergeCell ref="C472:C474"/>
    <mergeCell ref="D472:D474"/>
    <mergeCell ref="E472:E474"/>
    <mergeCell ref="F472:F474"/>
    <mergeCell ref="A475:A477"/>
    <mergeCell ref="B475:B477"/>
    <mergeCell ref="C475:C477"/>
    <mergeCell ref="D475:D477"/>
    <mergeCell ref="E475:E477"/>
    <mergeCell ref="F475:F477"/>
    <mergeCell ref="A478:A480"/>
    <mergeCell ref="B478:B480"/>
    <mergeCell ref="C478:C480"/>
    <mergeCell ref="D478:D480"/>
    <mergeCell ref="E478:E480"/>
    <mergeCell ref="F478:F480"/>
    <mergeCell ref="A463:A465"/>
    <mergeCell ref="B463:B465"/>
    <mergeCell ref="C463:C465"/>
    <mergeCell ref="D463:D465"/>
    <mergeCell ref="E463:E465"/>
    <mergeCell ref="F463:F465"/>
    <mergeCell ref="A466:A468"/>
    <mergeCell ref="B466:B468"/>
    <mergeCell ref="C466:C468"/>
    <mergeCell ref="D466:D468"/>
    <mergeCell ref="E466:E468"/>
    <mergeCell ref="F466:F468"/>
    <mergeCell ref="A469:A471"/>
    <mergeCell ref="B469:B471"/>
    <mergeCell ref="C469:C471"/>
    <mergeCell ref="D469:D471"/>
    <mergeCell ref="E469:E471"/>
    <mergeCell ref="F469:F471"/>
    <mergeCell ref="A454:A456"/>
    <mergeCell ref="B454:B456"/>
    <mergeCell ref="C454:C456"/>
    <mergeCell ref="D454:D456"/>
    <mergeCell ref="E454:E456"/>
    <mergeCell ref="F454:F456"/>
    <mergeCell ref="A457:A459"/>
    <mergeCell ref="B457:B459"/>
    <mergeCell ref="C457:C459"/>
    <mergeCell ref="D457:D459"/>
    <mergeCell ref="E457:E459"/>
    <mergeCell ref="F457:F459"/>
    <mergeCell ref="A460:A462"/>
    <mergeCell ref="B460:B462"/>
    <mergeCell ref="C460:C462"/>
    <mergeCell ref="D460:D462"/>
    <mergeCell ref="E460:E462"/>
    <mergeCell ref="F460:F462"/>
    <mergeCell ref="A445:A447"/>
    <mergeCell ref="B445:B447"/>
    <mergeCell ref="C445:C447"/>
    <mergeCell ref="D445:D447"/>
    <mergeCell ref="E445:E447"/>
    <mergeCell ref="F445:F447"/>
    <mergeCell ref="A448:A450"/>
    <mergeCell ref="B448:B450"/>
    <mergeCell ref="C448:C450"/>
    <mergeCell ref="D448:D450"/>
    <mergeCell ref="E448:E450"/>
    <mergeCell ref="F448:F450"/>
    <mergeCell ref="A451:A453"/>
    <mergeCell ref="B451:B453"/>
    <mergeCell ref="C451:C453"/>
    <mergeCell ref="D451:D453"/>
    <mergeCell ref="E451:E453"/>
    <mergeCell ref="F451:F453"/>
    <mergeCell ref="A433:A435"/>
    <mergeCell ref="B433:B435"/>
    <mergeCell ref="C433:C435"/>
    <mergeCell ref="D433:D435"/>
    <mergeCell ref="E433:E435"/>
    <mergeCell ref="F433:F435"/>
    <mergeCell ref="A438:A440"/>
    <mergeCell ref="B438:B440"/>
    <mergeCell ref="C438:C440"/>
    <mergeCell ref="D438:D440"/>
    <mergeCell ref="E438:E440"/>
    <mergeCell ref="F438:F440"/>
    <mergeCell ref="A441:A443"/>
    <mergeCell ref="B441:B443"/>
    <mergeCell ref="C441:C443"/>
    <mergeCell ref="D441:D443"/>
    <mergeCell ref="E441:E443"/>
    <mergeCell ref="F441:F443"/>
    <mergeCell ref="A424:A426"/>
    <mergeCell ref="B424:B426"/>
    <mergeCell ref="C424:C426"/>
    <mergeCell ref="D424:D426"/>
    <mergeCell ref="E424:E426"/>
    <mergeCell ref="F424:F426"/>
    <mergeCell ref="A427:A429"/>
    <mergeCell ref="B427:B429"/>
    <mergeCell ref="C427:C429"/>
    <mergeCell ref="D427:D429"/>
    <mergeCell ref="E427:E429"/>
    <mergeCell ref="F427:F429"/>
    <mergeCell ref="A430:A432"/>
    <mergeCell ref="B430:B432"/>
    <mergeCell ref="C430:C432"/>
    <mergeCell ref="D430:D432"/>
    <mergeCell ref="E430:E432"/>
    <mergeCell ref="F430:F432"/>
    <mergeCell ref="A415:A417"/>
    <mergeCell ref="B415:B417"/>
    <mergeCell ref="C415:C417"/>
    <mergeCell ref="D415:D417"/>
    <mergeCell ref="E415:E417"/>
    <mergeCell ref="F415:F417"/>
    <mergeCell ref="A418:A420"/>
    <mergeCell ref="B418:B420"/>
    <mergeCell ref="C418:C420"/>
    <mergeCell ref="D418:D420"/>
    <mergeCell ref="E418:E420"/>
    <mergeCell ref="F418:F420"/>
    <mergeCell ref="A421:A423"/>
    <mergeCell ref="B421:B423"/>
    <mergeCell ref="C421:C423"/>
    <mergeCell ref="D421:D423"/>
    <mergeCell ref="E421:E423"/>
    <mergeCell ref="F421:F423"/>
    <mergeCell ref="A405:A407"/>
    <mergeCell ref="B405:B407"/>
    <mergeCell ref="C405:C407"/>
    <mergeCell ref="D405:D407"/>
    <mergeCell ref="E405:E407"/>
    <mergeCell ref="F405:F407"/>
    <mergeCell ref="A408:A410"/>
    <mergeCell ref="B408:B410"/>
    <mergeCell ref="C408:C410"/>
    <mergeCell ref="D408:D410"/>
    <mergeCell ref="E408:E410"/>
    <mergeCell ref="F408:F410"/>
    <mergeCell ref="A411:A413"/>
    <mergeCell ref="B411:B413"/>
    <mergeCell ref="C411:C413"/>
    <mergeCell ref="D411:D413"/>
    <mergeCell ref="E411:E413"/>
    <mergeCell ref="F411:F413"/>
    <mergeCell ref="A396:A398"/>
    <mergeCell ref="B396:B398"/>
    <mergeCell ref="C396:C398"/>
    <mergeCell ref="D396:D398"/>
    <mergeCell ref="E396:E398"/>
    <mergeCell ref="F396:F398"/>
    <mergeCell ref="A399:A401"/>
    <mergeCell ref="B399:B401"/>
    <mergeCell ref="C399:C401"/>
    <mergeCell ref="D399:D401"/>
    <mergeCell ref="E399:E401"/>
    <mergeCell ref="F399:F401"/>
    <mergeCell ref="A402:A404"/>
    <mergeCell ref="B402:B404"/>
    <mergeCell ref="C402:C404"/>
    <mergeCell ref="D402:D404"/>
    <mergeCell ref="E402:E404"/>
    <mergeCell ref="F402:F404"/>
    <mergeCell ref="A387:A389"/>
    <mergeCell ref="B387:B389"/>
    <mergeCell ref="C387:C389"/>
    <mergeCell ref="D387:D389"/>
    <mergeCell ref="E387:E389"/>
    <mergeCell ref="F387:F389"/>
    <mergeCell ref="A390:A392"/>
    <mergeCell ref="B390:B392"/>
    <mergeCell ref="C390:C392"/>
    <mergeCell ref="D390:D392"/>
    <mergeCell ref="E390:E392"/>
    <mergeCell ref="F390:F392"/>
    <mergeCell ref="A393:A395"/>
    <mergeCell ref="B393:B395"/>
    <mergeCell ref="C393:C395"/>
    <mergeCell ref="D393:D395"/>
    <mergeCell ref="E393:E395"/>
    <mergeCell ref="F393:F395"/>
    <mergeCell ref="A378:A380"/>
    <mergeCell ref="B378:B380"/>
    <mergeCell ref="C378:C380"/>
    <mergeCell ref="D378:D380"/>
    <mergeCell ref="E378:E380"/>
    <mergeCell ref="F378:F380"/>
    <mergeCell ref="A381:A383"/>
    <mergeCell ref="B381:B383"/>
    <mergeCell ref="C381:C383"/>
    <mergeCell ref="D381:D383"/>
    <mergeCell ref="E381:E383"/>
    <mergeCell ref="F381:F383"/>
    <mergeCell ref="A384:A386"/>
    <mergeCell ref="B384:B386"/>
    <mergeCell ref="C384:C386"/>
    <mergeCell ref="D384:D386"/>
    <mergeCell ref="E384:E386"/>
    <mergeCell ref="F384:F386"/>
    <mergeCell ref="A369:A371"/>
    <mergeCell ref="B369:B371"/>
    <mergeCell ref="C369:C371"/>
    <mergeCell ref="D369:D371"/>
    <mergeCell ref="E369:E371"/>
    <mergeCell ref="F369:F371"/>
    <mergeCell ref="A372:A374"/>
    <mergeCell ref="B372:B374"/>
    <mergeCell ref="C372:C374"/>
    <mergeCell ref="D372:D374"/>
    <mergeCell ref="E372:E374"/>
    <mergeCell ref="F372:F374"/>
    <mergeCell ref="A375:A377"/>
    <mergeCell ref="B375:B377"/>
    <mergeCell ref="C375:C377"/>
    <mergeCell ref="D375:D377"/>
    <mergeCell ref="E375:E377"/>
    <mergeCell ref="F375:F377"/>
    <mergeCell ref="A360:A362"/>
    <mergeCell ref="B360:B362"/>
    <mergeCell ref="C360:C362"/>
    <mergeCell ref="D360:D362"/>
    <mergeCell ref="E360:E362"/>
    <mergeCell ref="F360:F362"/>
    <mergeCell ref="A363:A365"/>
    <mergeCell ref="B363:B365"/>
    <mergeCell ref="C363:C365"/>
    <mergeCell ref="D363:D365"/>
    <mergeCell ref="E363:E365"/>
    <mergeCell ref="F363:F365"/>
    <mergeCell ref="A366:A368"/>
    <mergeCell ref="B366:B368"/>
    <mergeCell ref="C366:C368"/>
    <mergeCell ref="D366:D368"/>
    <mergeCell ref="E366:E368"/>
    <mergeCell ref="F366:F368"/>
    <mergeCell ref="A350:A352"/>
    <mergeCell ref="B350:B352"/>
    <mergeCell ref="C350:C352"/>
    <mergeCell ref="D350:D352"/>
    <mergeCell ref="E350:E352"/>
    <mergeCell ref="F350:F352"/>
    <mergeCell ref="A353:A355"/>
    <mergeCell ref="B353:B355"/>
    <mergeCell ref="C353:C355"/>
    <mergeCell ref="D353:D355"/>
    <mergeCell ref="E353:E355"/>
    <mergeCell ref="F353:F355"/>
    <mergeCell ref="A357:A359"/>
    <mergeCell ref="B357:B359"/>
    <mergeCell ref="C357:C359"/>
    <mergeCell ref="D357:D359"/>
    <mergeCell ref="E357:E359"/>
    <mergeCell ref="F357:F359"/>
    <mergeCell ref="A341:A343"/>
    <mergeCell ref="B341:B343"/>
    <mergeCell ref="C341:C343"/>
    <mergeCell ref="D341:D343"/>
    <mergeCell ref="E341:E343"/>
    <mergeCell ref="F341:F343"/>
    <mergeCell ref="A344:A346"/>
    <mergeCell ref="B344:B346"/>
    <mergeCell ref="C344:C346"/>
    <mergeCell ref="D344:D346"/>
    <mergeCell ref="E344:E346"/>
    <mergeCell ref="F344:F346"/>
    <mergeCell ref="A347:A349"/>
    <mergeCell ref="B347:B349"/>
    <mergeCell ref="C347:C349"/>
    <mergeCell ref="D347:D349"/>
    <mergeCell ref="E347:E349"/>
    <mergeCell ref="F347:F349"/>
    <mergeCell ref="A332:A334"/>
    <mergeCell ref="B332:B334"/>
    <mergeCell ref="C332:C334"/>
    <mergeCell ref="D332:D334"/>
    <mergeCell ref="E332:E334"/>
    <mergeCell ref="F332:F334"/>
    <mergeCell ref="A335:A337"/>
    <mergeCell ref="B335:B337"/>
    <mergeCell ref="C335:C337"/>
    <mergeCell ref="D335:D337"/>
    <mergeCell ref="E335:E337"/>
    <mergeCell ref="F335:F337"/>
    <mergeCell ref="A338:A340"/>
    <mergeCell ref="B338:B340"/>
    <mergeCell ref="C338:C340"/>
    <mergeCell ref="D338:D340"/>
    <mergeCell ref="E338:E340"/>
    <mergeCell ref="F338:F340"/>
    <mergeCell ref="A323:A325"/>
    <mergeCell ref="B323:B325"/>
    <mergeCell ref="C323:C325"/>
    <mergeCell ref="D323:D325"/>
    <mergeCell ref="E323:E325"/>
    <mergeCell ref="F323:F325"/>
    <mergeCell ref="A326:A328"/>
    <mergeCell ref="B326:B328"/>
    <mergeCell ref="C326:C328"/>
    <mergeCell ref="D326:D328"/>
    <mergeCell ref="E326:E328"/>
    <mergeCell ref="F326:F328"/>
    <mergeCell ref="A329:A331"/>
    <mergeCell ref="B329:B331"/>
    <mergeCell ref="C329:C331"/>
    <mergeCell ref="D329:D331"/>
    <mergeCell ref="E329:E331"/>
    <mergeCell ref="F329:F331"/>
    <mergeCell ref="A314:A316"/>
    <mergeCell ref="B314:B316"/>
    <mergeCell ref="C314:C316"/>
    <mergeCell ref="D314:D316"/>
    <mergeCell ref="E314:E316"/>
    <mergeCell ref="F314:F316"/>
    <mergeCell ref="A317:A319"/>
    <mergeCell ref="B317:B319"/>
    <mergeCell ref="C317:C319"/>
    <mergeCell ref="D317:D319"/>
    <mergeCell ref="E317:E319"/>
    <mergeCell ref="F317:F319"/>
    <mergeCell ref="A320:A322"/>
    <mergeCell ref="B320:B322"/>
    <mergeCell ref="C320:C322"/>
    <mergeCell ref="D320:D322"/>
    <mergeCell ref="E320:E322"/>
    <mergeCell ref="F320:F322"/>
    <mergeCell ref="A304:A306"/>
    <mergeCell ref="B304:B306"/>
    <mergeCell ref="C304:C306"/>
    <mergeCell ref="D304:D306"/>
    <mergeCell ref="E304:E306"/>
    <mergeCell ref="F304:F306"/>
    <mergeCell ref="A308:A310"/>
    <mergeCell ref="B308:B310"/>
    <mergeCell ref="C308:C310"/>
    <mergeCell ref="D308:D310"/>
    <mergeCell ref="E308:E310"/>
    <mergeCell ref="F308:F310"/>
    <mergeCell ref="A311:A313"/>
    <mergeCell ref="B311:B313"/>
    <mergeCell ref="C311:C313"/>
    <mergeCell ref="D311:D313"/>
    <mergeCell ref="E311:E313"/>
    <mergeCell ref="F311:F313"/>
    <mergeCell ref="A295:A297"/>
    <mergeCell ref="B295:B297"/>
    <mergeCell ref="C295:C297"/>
    <mergeCell ref="D295:D297"/>
    <mergeCell ref="E295:E297"/>
    <mergeCell ref="F295:F297"/>
    <mergeCell ref="A298:A300"/>
    <mergeCell ref="B298:B300"/>
    <mergeCell ref="C298:C300"/>
    <mergeCell ref="D298:D300"/>
    <mergeCell ref="E298:E300"/>
    <mergeCell ref="F298:F300"/>
    <mergeCell ref="A301:A303"/>
    <mergeCell ref="B301:B303"/>
    <mergeCell ref="C301:C303"/>
    <mergeCell ref="D301:D303"/>
    <mergeCell ref="E301:E303"/>
    <mergeCell ref="F301:F303"/>
    <mergeCell ref="A286:A288"/>
    <mergeCell ref="B286:B288"/>
    <mergeCell ref="C286:C288"/>
    <mergeCell ref="D286:D288"/>
    <mergeCell ref="E286:E288"/>
    <mergeCell ref="F286:F288"/>
    <mergeCell ref="A289:A291"/>
    <mergeCell ref="B289:B291"/>
    <mergeCell ref="C289:C291"/>
    <mergeCell ref="D289:D291"/>
    <mergeCell ref="E289:E291"/>
    <mergeCell ref="F289:F291"/>
    <mergeCell ref="A292:A294"/>
    <mergeCell ref="B292:B294"/>
    <mergeCell ref="C292:C294"/>
    <mergeCell ref="D292:D294"/>
    <mergeCell ref="E292:E294"/>
    <mergeCell ref="F292:F294"/>
    <mergeCell ref="A277:A279"/>
    <mergeCell ref="B277:B279"/>
    <mergeCell ref="C277:C279"/>
    <mergeCell ref="D277:D279"/>
    <mergeCell ref="E277:E279"/>
    <mergeCell ref="F277:F279"/>
    <mergeCell ref="A280:A282"/>
    <mergeCell ref="B280:B282"/>
    <mergeCell ref="C280:C282"/>
    <mergeCell ref="D280:D282"/>
    <mergeCell ref="E280:E282"/>
    <mergeCell ref="F280:F282"/>
    <mergeCell ref="A283:A285"/>
    <mergeCell ref="B283:B285"/>
    <mergeCell ref="C283:C285"/>
    <mergeCell ref="D283:D285"/>
    <mergeCell ref="E283:E285"/>
    <mergeCell ref="F283:F285"/>
    <mergeCell ref="A268:A270"/>
    <mergeCell ref="B268:B270"/>
    <mergeCell ref="C268:C270"/>
    <mergeCell ref="D268:D270"/>
    <mergeCell ref="E268:E270"/>
    <mergeCell ref="F268:F270"/>
    <mergeCell ref="A271:A273"/>
    <mergeCell ref="B271:B273"/>
    <mergeCell ref="C271:C273"/>
    <mergeCell ref="D271:D273"/>
    <mergeCell ref="E271:E273"/>
    <mergeCell ref="F271:F273"/>
    <mergeCell ref="A274:A276"/>
    <mergeCell ref="B274:B276"/>
    <mergeCell ref="C274:C276"/>
    <mergeCell ref="D274:D276"/>
    <mergeCell ref="E274:E276"/>
    <mergeCell ref="F274:F276"/>
    <mergeCell ref="A259:A261"/>
    <mergeCell ref="B259:B261"/>
    <mergeCell ref="C259:C261"/>
    <mergeCell ref="D259:D261"/>
    <mergeCell ref="E259:E261"/>
    <mergeCell ref="F259:F261"/>
    <mergeCell ref="A262:A264"/>
    <mergeCell ref="B262:B264"/>
    <mergeCell ref="C262:C264"/>
    <mergeCell ref="D262:D264"/>
    <mergeCell ref="E262:E264"/>
    <mergeCell ref="F262:F264"/>
    <mergeCell ref="A265:A267"/>
    <mergeCell ref="B265:B267"/>
    <mergeCell ref="C265:C267"/>
    <mergeCell ref="D265:D267"/>
    <mergeCell ref="E265:E267"/>
    <mergeCell ref="F265:F267"/>
    <mergeCell ref="A250:A252"/>
    <mergeCell ref="B250:B252"/>
    <mergeCell ref="C250:C252"/>
    <mergeCell ref="D250:D252"/>
    <mergeCell ref="E250:E252"/>
    <mergeCell ref="F250:F252"/>
    <mergeCell ref="A253:A255"/>
    <mergeCell ref="B253:B255"/>
    <mergeCell ref="C253:C255"/>
    <mergeCell ref="D253:D255"/>
    <mergeCell ref="E253:E255"/>
    <mergeCell ref="F253:F255"/>
    <mergeCell ref="A256:A258"/>
    <mergeCell ref="B256:B258"/>
    <mergeCell ref="C256:C258"/>
    <mergeCell ref="D256:D258"/>
    <mergeCell ref="E256:E258"/>
    <mergeCell ref="F256:F258"/>
    <mergeCell ref="A241:A243"/>
    <mergeCell ref="B241:B243"/>
    <mergeCell ref="C241:C243"/>
    <mergeCell ref="D241:D243"/>
    <mergeCell ref="E241:E243"/>
    <mergeCell ref="F241:F243"/>
    <mergeCell ref="A244:A246"/>
    <mergeCell ref="B244:B246"/>
    <mergeCell ref="C244:C246"/>
    <mergeCell ref="D244:D246"/>
    <mergeCell ref="E244:E246"/>
    <mergeCell ref="F244:F246"/>
    <mergeCell ref="A247:A249"/>
    <mergeCell ref="B247:B249"/>
    <mergeCell ref="C247:C249"/>
    <mergeCell ref="D247:D249"/>
    <mergeCell ref="E247:E249"/>
    <mergeCell ref="F247:F249"/>
    <mergeCell ref="A231:A233"/>
    <mergeCell ref="B231:B233"/>
    <mergeCell ref="C231:C233"/>
    <mergeCell ref="D231:D233"/>
    <mergeCell ref="E231:E233"/>
    <mergeCell ref="F231:F233"/>
    <mergeCell ref="A234:A236"/>
    <mergeCell ref="B234:B236"/>
    <mergeCell ref="C234:C236"/>
    <mergeCell ref="D234:D236"/>
    <mergeCell ref="E234:E236"/>
    <mergeCell ref="F234:F236"/>
    <mergeCell ref="A238:A240"/>
    <mergeCell ref="B238:B240"/>
    <mergeCell ref="C238:C240"/>
    <mergeCell ref="D238:D240"/>
    <mergeCell ref="E238:E240"/>
    <mergeCell ref="F238:F240"/>
    <mergeCell ref="A221:A223"/>
    <mergeCell ref="B221:B223"/>
    <mergeCell ref="C221:C223"/>
    <mergeCell ref="D221:D223"/>
    <mergeCell ref="E221:E223"/>
    <mergeCell ref="F221:F223"/>
    <mergeCell ref="A225:A227"/>
    <mergeCell ref="B225:B227"/>
    <mergeCell ref="C225:C227"/>
    <mergeCell ref="D225:D227"/>
    <mergeCell ref="E225:E227"/>
    <mergeCell ref="F225:F227"/>
    <mergeCell ref="A228:A230"/>
    <mergeCell ref="B228:B230"/>
    <mergeCell ref="C228:C230"/>
    <mergeCell ref="D228:D230"/>
    <mergeCell ref="E228:E230"/>
    <mergeCell ref="F228:F230"/>
    <mergeCell ref="A210:A212"/>
    <mergeCell ref="B210:B212"/>
    <mergeCell ref="C210:C212"/>
    <mergeCell ref="D210:D212"/>
    <mergeCell ref="E210:E212"/>
    <mergeCell ref="F210:F212"/>
    <mergeCell ref="A213:A215"/>
    <mergeCell ref="B213:B215"/>
    <mergeCell ref="C213:C215"/>
    <mergeCell ref="D213:D215"/>
    <mergeCell ref="E213:E215"/>
    <mergeCell ref="F213:F215"/>
    <mergeCell ref="A218:A220"/>
    <mergeCell ref="B218:B220"/>
    <mergeCell ref="C218:C220"/>
    <mergeCell ref="D218:D220"/>
    <mergeCell ref="E218:E220"/>
    <mergeCell ref="F218:F220"/>
    <mergeCell ref="A200:A202"/>
    <mergeCell ref="B200:B202"/>
    <mergeCell ref="C200:C202"/>
    <mergeCell ref="A203:A205"/>
    <mergeCell ref="B203:B205"/>
    <mergeCell ref="C203:C205"/>
    <mergeCell ref="D203:D205"/>
    <mergeCell ref="E203:E205"/>
    <mergeCell ref="F203:F205"/>
    <mergeCell ref="A207:A209"/>
    <mergeCell ref="B207:B209"/>
    <mergeCell ref="C207:C209"/>
    <mergeCell ref="D207:D209"/>
    <mergeCell ref="E207:E209"/>
    <mergeCell ref="F207:F209"/>
    <mergeCell ref="D200:D202"/>
    <mergeCell ref="E200:E202"/>
    <mergeCell ref="F200:F202"/>
    <mergeCell ref="A190:A192"/>
    <mergeCell ref="B190:B192"/>
    <mergeCell ref="C190:C192"/>
    <mergeCell ref="D190:D192"/>
    <mergeCell ref="E190:E192"/>
    <mergeCell ref="F190:F192"/>
    <mergeCell ref="A194:A196"/>
    <mergeCell ref="B194:B196"/>
    <mergeCell ref="C194:C196"/>
    <mergeCell ref="D194:D196"/>
    <mergeCell ref="E194:E196"/>
    <mergeCell ref="F194:F196"/>
    <mergeCell ref="A197:A199"/>
    <mergeCell ref="B197:B199"/>
    <mergeCell ref="C197:C199"/>
    <mergeCell ref="D197:D199"/>
    <mergeCell ref="E197:E199"/>
    <mergeCell ref="F197:F199"/>
    <mergeCell ref="A181:A183"/>
    <mergeCell ref="B181:B183"/>
    <mergeCell ref="C181:C183"/>
    <mergeCell ref="D181:D183"/>
    <mergeCell ref="E181:E183"/>
    <mergeCell ref="F181:F183"/>
    <mergeCell ref="A184:A186"/>
    <mergeCell ref="B184:B186"/>
    <mergeCell ref="C184:C186"/>
    <mergeCell ref="D184:D186"/>
    <mergeCell ref="E184:E186"/>
    <mergeCell ref="F184:F186"/>
    <mergeCell ref="A187:A189"/>
    <mergeCell ref="B187:B189"/>
    <mergeCell ref="C187:C189"/>
    <mergeCell ref="D187:D189"/>
    <mergeCell ref="E187:E189"/>
    <mergeCell ref="F187:F189"/>
    <mergeCell ref="A170:A172"/>
    <mergeCell ref="B170:B172"/>
    <mergeCell ref="C170:C172"/>
    <mergeCell ref="D170:D172"/>
    <mergeCell ref="E170:E172"/>
    <mergeCell ref="F170:F172"/>
    <mergeCell ref="A175:A177"/>
    <mergeCell ref="B175:B177"/>
    <mergeCell ref="C175:C177"/>
    <mergeCell ref="D175:D177"/>
    <mergeCell ref="E175:E177"/>
    <mergeCell ref="F175:F177"/>
    <mergeCell ref="A178:A180"/>
    <mergeCell ref="B178:B180"/>
    <mergeCell ref="C178:C180"/>
    <mergeCell ref="D178:D180"/>
    <mergeCell ref="E178:E180"/>
    <mergeCell ref="F178:F180"/>
    <mergeCell ref="A164:A166"/>
    <mergeCell ref="B164:B166"/>
    <mergeCell ref="C164:C166"/>
    <mergeCell ref="D164:D166"/>
    <mergeCell ref="E164:E166"/>
    <mergeCell ref="F164:F166"/>
    <mergeCell ref="A155:A157"/>
    <mergeCell ref="B155:B157"/>
    <mergeCell ref="C155:C157"/>
    <mergeCell ref="D155:D157"/>
    <mergeCell ref="E155:E157"/>
    <mergeCell ref="A167:A169"/>
    <mergeCell ref="B167:B169"/>
    <mergeCell ref="C167:C169"/>
    <mergeCell ref="D167:D169"/>
    <mergeCell ref="E167:E169"/>
    <mergeCell ref="F167:F169"/>
    <mergeCell ref="F155:F157"/>
    <mergeCell ref="A158:A160"/>
    <mergeCell ref="B158:B160"/>
    <mergeCell ref="C158:C160"/>
    <mergeCell ref="D158:D160"/>
    <mergeCell ref="E158:E160"/>
    <mergeCell ref="F158:F160"/>
    <mergeCell ref="A161:A163"/>
    <mergeCell ref="B161:B163"/>
    <mergeCell ref="C161:C163"/>
    <mergeCell ref="D161:D163"/>
    <mergeCell ref="E161:E163"/>
    <mergeCell ref="F161:F163"/>
    <mergeCell ref="B104:B106"/>
    <mergeCell ref="F82:F84"/>
    <mergeCell ref="A149:A151"/>
    <mergeCell ref="B149:B151"/>
    <mergeCell ref="C149:C151"/>
    <mergeCell ref="D149:D151"/>
    <mergeCell ref="E149:E151"/>
    <mergeCell ref="F149:F151"/>
    <mergeCell ref="C130:C132"/>
    <mergeCell ref="D130:D132"/>
    <mergeCell ref="E130:E132"/>
    <mergeCell ref="F130:F132"/>
    <mergeCell ref="A133:A135"/>
    <mergeCell ref="B133:B135"/>
    <mergeCell ref="C133:C135"/>
    <mergeCell ref="D133:D135"/>
    <mergeCell ref="E133:E135"/>
    <mergeCell ref="F133:F135"/>
    <mergeCell ref="C104:C106"/>
    <mergeCell ref="D104:D106"/>
    <mergeCell ref="E104:E106"/>
    <mergeCell ref="F104:F106"/>
    <mergeCell ref="C116:C118"/>
    <mergeCell ref="C98:C100"/>
    <mergeCell ref="B98:B100"/>
    <mergeCell ref="A98:A100"/>
    <mergeCell ref="A101:A103"/>
    <mergeCell ref="B101:B103"/>
    <mergeCell ref="C101:C103"/>
    <mergeCell ref="D101:D103"/>
    <mergeCell ref="E101:E103"/>
    <mergeCell ref="F101:F103"/>
    <mergeCell ref="A152:A154"/>
    <mergeCell ref="B152:B154"/>
    <mergeCell ref="C152:C154"/>
    <mergeCell ref="D152:D154"/>
    <mergeCell ref="E152:E154"/>
    <mergeCell ref="F152:F154"/>
    <mergeCell ref="A85:A87"/>
    <mergeCell ref="B85:B87"/>
    <mergeCell ref="C85:C87"/>
    <mergeCell ref="D85:D87"/>
    <mergeCell ref="E85:E87"/>
    <mergeCell ref="F85:F87"/>
    <mergeCell ref="A88:A90"/>
    <mergeCell ref="B88:B90"/>
    <mergeCell ref="C88:C90"/>
    <mergeCell ref="D88:D90"/>
    <mergeCell ref="E88:E90"/>
    <mergeCell ref="F88:F90"/>
    <mergeCell ref="A91:A93"/>
    <mergeCell ref="B91:B93"/>
    <mergeCell ref="F94:F96"/>
    <mergeCell ref="A94:A96"/>
    <mergeCell ref="B94:B96"/>
    <mergeCell ref="C94:C96"/>
    <mergeCell ref="D94:D96"/>
    <mergeCell ref="E113:E115"/>
    <mergeCell ref="F113:F115"/>
    <mergeCell ref="E127:E129"/>
    <mergeCell ref="E94:E96"/>
    <mergeCell ref="A116:A118"/>
    <mergeCell ref="B116:B118"/>
    <mergeCell ref="D98:D100"/>
    <mergeCell ref="B21:B23"/>
    <mergeCell ref="A21:A23"/>
    <mergeCell ref="A49:A51"/>
    <mergeCell ref="F52:F54"/>
    <mergeCell ref="E52:E54"/>
    <mergeCell ref="C52:C54"/>
    <mergeCell ref="B52:B54"/>
    <mergeCell ref="A52:A54"/>
    <mergeCell ref="F43:F45"/>
    <mergeCell ref="E43:E45"/>
    <mergeCell ref="D43:D45"/>
    <mergeCell ref="D46:D48"/>
    <mergeCell ref="D49:D51"/>
    <mergeCell ref="D52:D54"/>
    <mergeCell ref="C110:C112"/>
    <mergeCell ref="D110:D112"/>
    <mergeCell ref="E110:E112"/>
    <mergeCell ref="B68:B70"/>
    <mergeCell ref="A68:A70"/>
    <mergeCell ref="F71:F73"/>
    <mergeCell ref="E71:E73"/>
    <mergeCell ref="D71:D73"/>
    <mergeCell ref="C71:C73"/>
    <mergeCell ref="B71:B73"/>
    <mergeCell ref="A71:A73"/>
    <mergeCell ref="F74:F76"/>
    <mergeCell ref="F98:F100"/>
    <mergeCell ref="E98:E100"/>
    <mergeCell ref="C55:C57"/>
    <mergeCell ref="B55:B57"/>
    <mergeCell ref="A55:A57"/>
    <mergeCell ref="F58:F60"/>
    <mergeCell ref="E21:E23"/>
    <mergeCell ref="C21:C23"/>
    <mergeCell ref="F18:F20"/>
    <mergeCell ref="E18:E20"/>
    <mergeCell ref="C18:C20"/>
    <mergeCell ref="B18:B20"/>
    <mergeCell ref="C65:C67"/>
    <mergeCell ref="B65:B67"/>
    <mergeCell ref="A65:A67"/>
    <mergeCell ref="C43:C45"/>
    <mergeCell ref="B43:B45"/>
    <mergeCell ref="A43:A45"/>
    <mergeCell ref="F46:F48"/>
    <mergeCell ref="E46:E48"/>
    <mergeCell ref="C46:C48"/>
    <mergeCell ref="B46:B48"/>
    <mergeCell ref="A46:A48"/>
    <mergeCell ref="F49:F51"/>
    <mergeCell ref="E49:E51"/>
    <mergeCell ref="C49:C51"/>
    <mergeCell ref="B49:B51"/>
    <mergeCell ref="E58:E60"/>
    <mergeCell ref="C58:C60"/>
    <mergeCell ref="B58:B60"/>
    <mergeCell ref="A58:A60"/>
    <mergeCell ref="F61:F63"/>
    <mergeCell ref="E61:E63"/>
    <mergeCell ref="C61:C63"/>
    <mergeCell ref="B61:B63"/>
    <mergeCell ref="A61:A63"/>
    <mergeCell ref="E55:E57"/>
    <mergeCell ref="F55:F57"/>
    <mergeCell ref="A18:A20"/>
    <mergeCell ref="F27:F29"/>
    <mergeCell ref="E27:E29"/>
    <mergeCell ref="D15:D17"/>
    <mergeCell ref="D18:D20"/>
    <mergeCell ref="D21:D23"/>
    <mergeCell ref="D24:D26"/>
    <mergeCell ref="A2517:E2517"/>
    <mergeCell ref="A2519:E2519"/>
    <mergeCell ref="A2:CG2"/>
    <mergeCell ref="A2369:C2369"/>
    <mergeCell ref="A2370:C2370"/>
    <mergeCell ref="A2372:C2372"/>
    <mergeCell ref="A2373:E2373"/>
    <mergeCell ref="A2390:E2390"/>
    <mergeCell ref="A2391:C2391"/>
    <mergeCell ref="A2367:E2367"/>
    <mergeCell ref="A2368:C2368"/>
    <mergeCell ref="A3:CG3"/>
    <mergeCell ref="B15:B17"/>
    <mergeCell ref="A15:A17"/>
    <mergeCell ref="F15:F17"/>
    <mergeCell ref="E15:E17"/>
    <mergeCell ref="C15:C17"/>
    <mergeCell ref="C27:C29"/>
    <mergeCell ref="B27:B29"/>
    <mergeCell ref="A27:A29"/>
    <mergeCell ref="F24:F26"/>
    <mergeCell ref="E24:E26"/>
    <mergeCell ref="C24:C26"/>
    <mergeCell ref="B24:B26"/>
    <mergeCell ref="A24:A26"/>
    <mergeCell ref="A74:A76"/>
    <mergeCell ref="F79:F81"/>
    <mergeCell ref="E79:E81"/>
    <mergeCell ref="D79:D81"/>
    <mergeCell ref="C79:C81"/>
    <mergeCell ref="B79:B81"/>
    <mergeCell ref="A79:A81"/>
    <mergeCell ref="A82:A84"/>
    <mergeCell ref="B82:B84"/>
    <mergeCell ref="C82:C84"/>
    <mergeCell ref="D82:D84"/>
    <mergeCell ref="E82:E84"/>
    <mergeCell ref="A1:CG1"/>
    <mergeCell ref="C31:C33"/>
    <mergeCell ref="B31:B33"/>
    <mergeCell ref="A31:A33"/>
    <mergeCell ref="F37:F39"/>
    <mergeCell ref="E37:E39"/>
    <mergeCell ref="C37:C39"/>
    <mergeCell ref="B37:B39"/>
    <mergeCell ref="A37:A39"/>
    <mergeCell ref="F34:F36"/>
    <mergeCell ref="E34:E36"/>
    <mergeCell ref="C34:C36"/>
    <mergeCell ref="B34:B36"/>
    <mergeCell ref="A34:A36"/>
    <mergeCell ref="F40:F42"/>
    <mergeCell ref="E40:E42"/>
    <mergeCell ref="C40:C42"/>
    <mergeCell ref="B40:B42"/>
    <mergeCell ref="A40:A42"/>
    <mergeCell ref="F31:F33"/>
    <mergeCell ref="A104:A106"/>
    <mergeCell ref="C123:C125"/>
    <mergeCell ref="A145:A147"/>
    <mergeCell ref="B145:B147"/>
    <mergeCell ref="C145:C147"/>
    <mergeCell ref="D145:D147"/>
    <mergeCell ref="E145:E147"/>
    <mergeCell ref="F145:F147"/>
    <mergeCell ref="A136:A138"/>
    <mergeCell ref="B136:B138"/>
    <mergeCell ref="C136:C138"/>
    <mergeCell ref="D136:D138"/>
    <mergeCell ref="E136:E138"/>
    <mergeCell ref="F136:F138"/>
    <mergeCell ref="A107:A109"/>
    <mergeCell ref="B107:B109"/>
    <mergeCell ref="C107:C109"/>
    <mergeCell ref="D107:D109"/>
    <mergeCell ref="E107:E109"/>
    <mergeCell ref="F107:F109"/>
    <mergeCell ref="A110:A112"/>
    <mergeCell ref="B110:B112"/>
    <mergeCell ref="F110:F112"/>
    <mergeCell ref="A113:A115"/>
    <mergeCell ref="B113:B115"/>
    <mergeCell ref="C113:C115"/>
    <mergeCell ref="D113:D115"/>
    <mergeCell ref="A139:A141"/>
    <mergeCell ref="B139:B141"/>
    <mergeCell ref="C139:C141"/>
    <mergeCell ref="D139:D141"/>
    <mergeCell ref="E139:E141"/>
    <mergeCell ref="F139:F141"/>
    <mergeCell ref="H4:L4"/>
    <mergeCell ref="B127:B129"/>
    <mergeCell ref="C127:C129"/>
    <mergeCell ref="D127:D129"/>
    <mergeCell ref="F127:F129"/>
    <mergeCell ref="A127:A129"/>
    <mergeCell ref="A130:A132"/>
    <mergeCell ref="B130:B132"/>
    <mergeCell ref="X7:AA7"/>
    <mergeCell ref="AB7:AE7"/>
    <mergeCell ref="AF7:AJ7"/>
    <mergeCell ref="AK7:AN7"/>
    <mergeCell ref="AO7:AR7"/>
    <mergeCell ref="AS7:AW7"/>
    <mergeCell ref="AX7:BA7"/>
    <mergeCell ref="A142:A144"/>
    <mergeCell ref="B142:B144"/>
    <mergeCell ref="C142:C144"/>
    <mergeCell ref="D142:D144"/>
    <mergeCell ref="E142:E144"/>
    <mergeCell ref="F142:F144"/>
    <mergeCell ref="D116:D118"/>
    <mergeCell ref="E116:E118"/>
    <mergeCell ref="F116:F118"/>
    <mergeCell ref="A120:A122"/>
    <mergeCell ref="B120:B122"/>
    <mergeCell ref="C120:C122"/>
    <mergeCell ref="D120:D122"/>
    <mergeCell ref="E120:E122"/>
    <mergeCell ref="F120:F122"/>
    <mergeCell ref="A123:A125"/>
    <mergeCell ref="B123:B125"/>
    <mergeCell ref="D123:D125"/>
    <mergeCell ref="E123:E125"/>
    <mergeCell ref="F123:F125"/>
    <mergeCell ref="D55:D57"/>
    <mergeCell ref="F68:F70"/>
    <mergeCell ref="E68:E70"/>
    <mergeCell ref="D68:D70"/>
    <mergeCell ref="D27:D29"/>
    <mergeCell ref="D58:D60"/>
    <mergeCell ref="D61:D63"/>
    <mergeCell ref="F65:F67"/>
    <mergeCell ref="E65:E67"/>
    <mergeCell ref="D65:D67"/>
    <mergeCell ref="H7:L7"/>
    <mergeCell ref="M7:P7"/>
    <mergeCell ref="Q7:T7"/>
    <mergeCell ref="C68:C70"/>
    <mergeCell ref="C91:C93"/>
    <mergeCell ref="D91:D93"/>
    <mergeCell ref="E91:E93"/>
    <mergeCell ref="F91:F93"/>
    <mergeCell ref="E74:E76"/>
    <mergeCell ref="D74:D76"/>
    <mergeCell ref="C74:C76"/>
    <mergeCell ref="B74:B76"/>
    <mergeCell ref="E31:E33"/>
    <mergeCell ref="D31:D33"/>
    <mergeCell ref="D34:D36"/>
    <mergeCell ref="D37:D39"/>
    <mergeCell ref="D40:D42"/>
    <mergeCell ref="F21:F23"/>
    <mergeCell ref="H5:L5"/>
    <mergeCell ref="M5:P5"/>
    <mergeCell ref="M4:P4"/>
    <mergeCell ref="Q5:T5"/>
    <mergeCell ref="Q4:T4"/>
    <mergeCell ref="BB7:BF7"/>
    <mergeCell ref="BG7:BJ7"/>
    <mergeCell ref="BK7:BN7"/>
    <mergeCell ref="BO7:BR7"/>
    <mergeCell ref="BS7:BW7"/>
    <mergeCell ref="BX7:CA7"/>
    <mergeCell ref="CB7:CG7"/>
    <mergeCell ref="U4:W4"/>
    <mergeCell ref="U5:W5"/>
    <mergeCell ref="X4:AA4"/>
    <mergeCell ref="X5:AA5"/>
    <mergeCell ref="AB5:AE5"/>
    <mergeCell ref="U7:W7"/>
  </mergeCells>
  <phoneticPr fontId="11" type="noConversion"/>
  <conditionalFormatting sqref="G65:H76 G98:H118 G120:H125 G127:H147 G149:H172 G175:H192 G194:H205 G207:H215 G218:H223 G225:H236 G238:H306 G308:H355 G357:H413 G415:H435 G438:H443 G445:H489 G492:H554 G556:H672 G674:H718 G720:H731 G733:H768 G770:H772 G774:H779 G781:H816 G818:H880 G882:H887 G889:H894 G896:H928 G930:H1004 G1006:H1038 G1041:H1130 G1132:H1158 G1160:H1240 G1242:H1259 G1261:H1302 G1305:H1343 G1345:H1359 G1362:H1421 G1423:H1473 G1475:H1567 G1570:H1596 G1598:H1600 G1602:H1613 G1615:H1773 G1775:H1804 G1807:H1917 G1919:H1945 G1948:H1977 G1979:H1984 G1986:H1997 G1999:H2007 G2010:H2018 G2020:H2022 G2024:H2044 G2046:H2075 G2077:H2079 G2081:H2104 G2106:H2108 G2110:H2121 G2123:H2140 G2143:H2151 G2153:H2155 G2158:H2211 G2213:H2233 G2235:H2249 G2300:H2317">
    <cfRule type="expression" dxfId="135" priority="46952">
      <formula>AND(F65=0,G65&gt;0)</formula>
    </cfRule>
  </conditionalFormatting>
  <conditionalFormatting sqref="G65:H76 G98:H118 G120:H125 G127:H147 G149:H172 G175:H192 G194:H205 G207:H215 G218:H223 G225:H236 G238:H306 G308:H355 G357:H413 G415:H435 G438:H443 G445:H489 G492:H554 G556:H672 G674:H718 G720:H731 G733:H768 G770:H772 G774:H779 G781:H816 G818:H880 G882:H887 G889:H894 G896:H928 G930:H1004 G1006:H1038 G1041:H1130 G1132:H1158 G1160:H1240 G1242:H1259 G1261:H1302 G1305:H1343 G1345:H1359 G1362:H1421 G1423:H1473 G1475:H1567 G1570:H1596 G1598:H1600 G1602:H1613 G1615:H1773 G1775:H1804 G1807:H1917 G1919:H1945 G1948:H1977 G1979:H1984 G1986:H1997 G1999:H2007 G2010:H2018 G2020:H2022 G2024:H2044 G2046:H2075 G2077:H2079 G2081:H2104 G2106:H2108 G2110:H2121 G2123:H2140 G2143:H2151 G2153:H2155 G2158:H2211 G2213:H2233 G2300:H2317">
    <cfRule type="expression" dxfId="134" priority="46953">
      <formula>AND(U65=0,G65&gt;0)</formula>
    </cfRule>
  </conditionalFormatting>
  <conditionalFormatting sqref="G79:H96">
    <cfRule type="expression" dxfId="133" priority="48037">
      <formula>AND(U79=0,G79&gt;0)</formula>
    </cfRule>
    <cfRule type="expression" dxfId="132" priority="48036">
      <formula>AND(F79=0,G79&gt;0)</formula>
    </cfRule>
  </conditionalFormatting>
  <conditionalFormatting sqref="G2235:H2249 G2251:H2262 G2265:H2282 G2284:H2298 G2319:H2321 G2323:H2358 G2361:H2366 G2377:H2382 G2384:H2389 G2397:H2402 G2407:H2412 G2425:H2436 G2438:H2443 G2445:H2456 G2458:H2463 G2465:H2467 G2469:H2480 G2482:H2502 G2504:H2512 G2514:H2516">
    <cfRule type="expression" dxfId="131" priority="46910">
      <formula>AND(U2235=0,G2235&gt;0)</formula>
    </cfRule>
  </conditionalFormatting>
  <conditionalFormatting sqref="G89:BF90">
    <cfRule type="expression" dxfId="130" priority="296">
      <formula>G89=0</formula>
    </cfRule>
    <cfRule type="expression" dxfId="129" priority="297">
      <formula>AND(G89&gt;0,TYPE(G89)=1)</formula>
    </cfRule>
  </conditionalFormatting>
  <conditionalFormatting sqref="G2458:CF2458 G2461:CG2461">
    <cfRule type="expression" dxfId="128" priority="19624">
      <formula>AND(#REF!=0,G2458&gt;0)</formula>
    </cfRule>
  </conditionalFormatting>
  <conditionalFormatting sqref="G2458:CF2458">
    <cfRule type="expression" dxfId="127" priority="19625">
      <formula>AND(#REF!=0,G2458&gt;0)</formula>
    </cfRule>
  </conditionalFormatting>
  <conditionalFormatting sqref="G14:CG14 G30:CG30 G64:CG64 G78:CG78 G97:CG97 G119:CG119 G126:CG126 G148:CG148 G174:CG174 G193:CG193 G206:CG206 G217:CG217 G224:CG224 G237:CG237 G307:CG307 G356:CG356 G414:CG414 G437:CG437 G444:CG444 G491:CG491 G555:CG555 G673:CG673 G719:CG719 G732:CG732 G769:CG769 G773:CG773 G780:CG780 G817:CG817 G881:CG881 G888:CG888 G895:CG895 G929:CG929 G1005:CG1005 G1040:CG1040 G1131:CG1131 G1159:CG1159 G1241:CG1241 G1260:CG1260 G1304:CG1304 G1344:CG1344 G1361:CG1361 G1422:CG1422 G1474:CG1474 G1569:CG1569 G1597:CG1597 G1601:CG1601 G1614:CG1614 G1774:CG1774 G1806:CG1806 G1918:CG1918 G1947:CG1947 G1978:CG1978 G1985:CG1985 G1998:CG1998 G2009:CG2009 G2019:CG2019 G2023:CG2023 G2045:CG2045 G2076:CG2076 G2080:CG2080 G2105:CG2105 G2109:CG2109 G2122:CG2122 G2142:CG2142 G2152:CG2152 G2157:CG2157 G2212:CG2212 G2234:CG2234 G2250:CG2250 G2264:CG2264 G2283:CG2283 G2299:CG2299 G2318:CG2318 G2322:CG2322 G2360:CG2360 G2376:CG2376 G2383:CG2383 G2396:CG2396 G2406:CG2406 G2414:CG2414 G2424:CG2424 G2437:CG2437 G2444:CG2444 G2457:CG2457 G2464:CG2464 G2468:CG2468 G2481:CG2481 G2503:CG2503 G2513:CG2513">
    <cfRule type="expression" dxfId="126" priority="19163">
      <formula>AND(G14&gt;0,TYPE(G14)=1)</formula>
    </cfRule>
  </conditionalFormatting>
  <conditionalFormatting sqref="G15:CG29">
    <cfRule type="expression" dxfId="125" priority="23">
      <formula>AND(F15=0,G15&gt;0)</formula>
    </cfRule>
    <cfRule type="expression" dxfId="124" priority="24">
      <formula>AND(H15=0,G15&gt;0)</formula>
    </cfRule>
    <cfRule type="expression" dxfId="123" priority="25">
      <formula>G15=0</formula>
    </cfRule>
    <cfRule type="expression" dxfId="122" priority="26">
      <formula>AND(G15&gt;0,TYPE(G15)=1)</formula>
    </cfRule>
  </conditionalFormatting>
  <conditionalFormatting sqref="G31:CG63">
    <cfRule type="expression" dxfId="121" priority="5">
      <formula>AND(F31=0,G31&gt;0)</formula>
    </cfRule>
    <cfRule type="expression" dxfId="120" priority="6">
      <formula>AND(H31=0,G31&gt;0)</formula>
    </cfRule>
    <cfRule type="expression" dxfId="119" priority="7">
      <formula>G31=0</formula>
    </cfRule>
    <cfRule type="expression" dxfId="118" priority="8">
      <formula>AND(G31&gt;0,TYPE(G31)=1)</formula>
    </cfRule>
  </conditionalFormatting>
  <conditionalFormatting sqref="G65:CG76 G98:CG118 G120:CG125 G127:CG147 G149:CG172 G175:CG192 G194:CG205 G207:CG215 G218:CG223 G225:CG236 G238:CG306 G308:CG355 G357:CG413 G415:CG435 G438:CG443 G445:CG489 G492:CG554 G556:CG672 G674:CG718 G720:CG731 G733:CG768 G770:CG772 G774:CG779 G781:CG816 G818:CG880 G882:CG887 G889:CG894 G896:CG928 G930:CG1004 G1006:CG1038 G1041:CG1130 G1132:CG1158 G1160:CG1240 G1242:CG1259 G1261:CG1302 G1305:CG1343 G1345:CG1359 G1362:CG1421 G1423:CG1473 G1475:CG1567 G1570:CG1596 G1598:CG1600 G1602:CG1613 G1615:CG1773 G1775:CG1804 G1807:CG1917 G1919:CG1945 G1948:CG1977 G1979:CG1984 G1986:CG1997 G1999:CG2007 G2010:CG2018 G2020:CG2022 G2024:CG2044 G2046:CG2075 G2077:CG2079 G2081:CG2104 G2106:CG2108 G2110:CG2121 G2123:CG2140 G2143:CG2151 G2153:CG2155 G2158:CG2211 G2213:CG2233 G2235:CG2249 G2300:CG2317">
    <cfRule type="expression" dxfId="117" priority="20035">
      <formula>AND(G65&gt;0,TYPE(G65)=1)</formula>
    </cfRule>
  </conditionalFormatting>
  <conditionalFormatting sqref="G79:CG88">
    <cfRule type="expression" dxfId="116" priority="272">
      <formula>G79=0</formula>
    </cfRule>
    <cfRule type="expression" dxfId="115" priority="273">
      <formula>AND(G79&gt;0,TYPE(G79)=1)</formula>
    </cfRule>
  </conditionalFormatting>
  <conditionalFormatting sqref="G91:CG96">
    <cfRule type="expression" dxfId="114" priority="248">
      <formula>G91=0</formula>
    </cfRule>
    <cfRule type="expression" dxfId="113" priority="249">
      <formula>AND(G91&gt;0,TYPE(G91)=1)</formula>
    </cfRule>
  </conditionalFormatting>
  <conditionalFormatting sqref="G2213:CG2233 G2235:V2237 X2235:CG2237 G2238:CG2249 G2251:CG2262 G2265:CG2282 G2284:CG2298 G2300:CC2302 CG2300:CG2302 G2303:CG2317 G2319:CG2321 G2323:CG2358 G2361:CG2366 G2377:CG2382 G2384:CG2389 G2397:CG2402 G2407:CG2412 G2425:CG2436 G2438:CG2443 G2445:CG2456 G2458:CG2463 G2465:CG2467 G2469:CG2480 G2482:CG2502 G2504:CG2512 G2514:CG2516">
    <cfRule type="expression" dxfId="112" priority="5336">
      <formula>G2213=0</formula>
    </cfRule>
    <cfRule type="expression" dxfId="111" priority="5337">
      <formula>AND(G2213&gt;0,TYPE(G2213)=1)</formula>
    </cfRule>
    <cfRule type="expression" dxfId="110" priority="706">
      <formula>AND(#REF!=0,G2213&gt;0)</formula>
    </cfRule>
  </conditionalFormatting>
  <conditionalFormatting sqref="G2213:CG2233 G2235:CG2249 G2300:CG2317 G65:CG76 G98:CG118 G120:CG125 G127:CG147 G149:CG172 G175:CG192 G194:CG205 G207:CG215 G218:CG223 G225:CG236 G238:CG306 G308:CG355 G357:CG413 G415:CG435 G438:CG443 G445:CG489 G492:CG554 G556:CG672 G674:CG718 G720:CG731 G733:CG768 G770:CG772 G774:CG779 G781:CG816 G818:CG880 G882:CG887 G889:CG894 G896:CG928 G930:CG1004 G1006:CG1038 G1041:CG1130 G1132:CG1158 G1160:CG1240 G1242:CG1259 G1261:CG1302 G1305:CG1343 G1345:CG1359 G1362:CG1421 G1423:CG1473 G1475:CG1567 G1570:CG1596 G1598:CG1600 G1602:CG1613 G1615:CG1773 G1775:CG1804 G1807:CG1917 G1919:CG1945 G1948:CG1977 G1979:CG1984 G1986:CG1997 G1999:CG2007 G2010:CG2018 G2020:CG2022 G2024:CG2044 G2046:CG2075 G2077:CG2079 G2081:CG2104 G2106:CG2108 G2110:CG2121 G2123:CG2140 G2143:CG2151 G2153:CG2155 G2158:CG2211">
    <cfRule type="expression" dxfId="109" priority="20034">
      <formula>G65=0</formula>
    </cfRule>
  </conditionalFormatting>
  <conditionalFormatting sqref="G2415:CG2423">
    <cfRule type="expression" dxfId="108" priority="13">
      <formula>AND(F2415=0,G2415&gt;0)</formula>
    </cfRule>
    <cfRule type="expression" dxfId="107" priority="14">
      <formula>AND(H2415=0,G2415&gt;0)</formula>
    </cfRule>
    <cfRule type="expression" dxfId="106" priority="15">
      <formula>G2415=0</formula>
    </cfRule>
    <cfRule type="expression" dxfId="105" priority="16">
      <formula>AND(G2415&gt;0,TYPE(G2415)=1)</formula>
    </cfRule>
  </conditionalFormatting>
  <conditionalFormatting sqref="G2482:CG2502 G2504:CG2512">
    <cfRule type="expression" dxfId="104" priority="425">
      <formula>AND(#REF!=0,G2482&gt;0)</formula>
    </cfRule>
  </conditionalFormatting>
  <conditionalFormatting sqref="I65:I76 I98:I118 I120:I125 I127:I147 I149:I172 I175:I192 I194:I205 I207:I215 I218:I223 I225:I236 I238:I306 I308:I355 I357:I413 I415:I435 I438:I443 I445:I489 I492:I554 I556:I672 I674:I718 I720:I731 I733:I768 I770:I772 I774:I779 I781:I816 I818:I880 I882:I887 I889:I894 I896:I928 I930:I1004 I1006:I1038 I1041:I1130 I1132:I1158 I1160:I1240 I1242:I1259 I1261:I1302 I1305:I1343 I1345:I1359 I1362:I1421 I1423:I1473 I1475:I1567 I1570:I1596 I1598:I1600 I1602:I1613 I1615:I1773 I1775:I1804 I1807:I1917 I1919:I1945 I1948:I1977 I1979:I1984 I1986:I1997 I1999:I2007 I2010:I2018 I2020:I2022 I2024:I2044 I2046:I2075 I2077:I2079 I2081:I2104 I2106:I2108 I2110:I2121 I2123:I2140 I2143:I2151 I2153:I2155 I2158:I2211 I2213:I2233 I2235:I2249 I2300:I2317">
    <cfRule type="expression" dxfId="103" priority="46956">
      <formula>AND(G65=0,I65&gt;0)</formula>
    </cfRule>
  </conditionalFormatting>
  <conditionalFormatting sqref="I65:I76 I98:I118 I120:I125 I127:I147 I149:I172 I175:I192 I194:I205 I207:I215 I218:I223 I225:I236 I238:I306 I308:I355 I357:I413 I415:I435 I438:I443 I445:I489 I492:I554 I556:I672 I674:I718 I720:I731 I733:I768 I770:I772 I774:I779 I781:I816 I818:I880 I882:I887 I889:I894 I896:I928 I930:I1004 I1006:I1038 I1041:I1130 I1132:I1158 I1160:I1240 I1242:I1259 I1261:I1302 I1305:I1343 I1345:I1359 I1362:I1421 I1423:I1473 I1475:I1567 I1570:I1596 I1598:I1600 I1602:I1613 I1615:I1773 I1775:I1804 I1807:I1917 I1919:I1945 I1948:I1977 I1979:I1984 I1986:I1997 I1999:I2007 I2010:I2018 I2020:I2022 I2024:I2044 I2046:I2075 I2077:I2079 I2081:I2104 I2106:I2108 I2110:I2121 I2123:I2140 I2143:I2151 I2153:I2155 I2158:I2211 I2213:I2233 I2300:I2317">
    <cfRule type="expression" dxfId="102" priority="46957">
      <formula>AND(V65=0,I65&gt;0)</formula>
    </cfRule>
  </conditionalFormatting>
  <conditionalFormatting sqref="I79:I96">
    <cfRule type="expression" dxfId="101" priority="48038">
      <formula>AND(G79=0,I79&gt;0)</formula>
    </cfRule>
    <cfRule type="expression" dxfId="100" priority="48039">
      <formula>AND(V79=0,I79&gt;0)</formula>
    </cfRule>
  </conditionalFormatting>
  <conditionalFormatting sqref="I2235:I2249 I2251:I2262 I2265:I2282 I2284:I2298 I2319:I2321 I2323:I2358 I2361:I2366 I2377:I2382 I2384:I2389 I2397:I2402 I2407:I2412 I2425:I2436 I2438:I2443 I2445:I2456 I2458:I2463 I2465:I2467 I2469:I2480 I2482:I2502 I2504:I2512 I2514:I2516">
    <cfRule type="expression" dxfId="99" priority="43098">
      <formula>AND(V2235=0,I2235&gt;0)</formula>
    </cfRule>
  </conditionalFormatting>
  <conditionalFormatting sqref="J65:J76 J98:J118 J120:J125 J127:J147 J149:J172 J175:J192 J194:J205 J207:J215 J218:J223 J225:J236 J238:J306 J308:J355 J357:J413 J415:J435 J438:J443 J445:J489 J492:J554 J556:J672 J674:J718 J720:J731 J733:J768 J770:J772 J774:J779 J781:J816 J818:J880 J882:J887 J889:J894 J896:J928 J930:J1004 J1006:J1038 J1041:J1130 J1132:J1158 J1160:J1240 J1242:J1259 J1261:J1302 J1305:J1343 J1345:J1359 J1362:J1421 J1423:J1473 J1475:J1567 J1570:J1596 J1598:J1600 J1602:J1613 J1615:J1773 J1775:J1804 J1807:J1917 J1919:J1945 J1948:J1977 J1979:J1984 J1986:J1997 J1999:J2007 J2010:J2018 J2020:J2022 J2024:J2044 J2046:J2075 J2077:J2079 J2081:J2104 J2106:J2108 J2110:J2121 J2123:J2140 J2143:J2151 J2153:J2155 J2158:J2211 J2213:J2233 J2235:J2249 J2300:J2317">
    <cfRule type="expression" dxfId="98" priority="43144">
      <formula>AND(G65=0,J65&gt;0)</formula>
    </cfRule>
  </conditionalFormatting>
  <conditionalFormatting sqref="J65:J76 J98:J118 J120:J125 J127:J147 J149:J172 J175:J192 J194:J205 J207:J215 J218:J223 J225:J236 J238:J306 J308:J355 J357:J413 J415:J435 J438:J443 J445:J489 J492:J554 J556:J672 J674:J718 J720:J731 J733:J768 J770:J772 J774:J779 J781:J816 J818:J880 J882:J887 J889:J894 J896:J928 J930:J1004 J1006:J1038 J1041:J1130 J1132:J1158 J1160:J1240 J1242:J1259 J1261:J1302 J1305:J1343 J1345:J1359 J1362:J1421 J1423:J1473 J1475:J1567 J1570:J1596 J1598:J1600 J1602:J1613 J1615:J1773 J1775:J1804 J1807:J1917 J1919:J1945 J1948:J1977 J1979:J1984 J1986:J1997 J1999:J2007 J2010:J2018 J2020:J2022 J2024:J2044 J2046:J2075 J2077:J2079 J2081:J2104 J2106:J2108 J2110:J2121 J2123:J2140 J2143:J2151 J2153:J2155 J2158:J2211 J2213:J2233 J2300:J2317">
    <cfRule type="expression" dxfId="97" priority="43145">
      <formula>AND(V65=0,J65&gt;0)</formula>
    </cfRule>
  </conditionalFormatting>
  <conditionalFormatting sqref="J79:J96">
    <cfRule type="expression" dxfId="96" priority="44227">
      <formula>AND(V79=0,J79&gt;0)</formula>
    </cfRule>
    <cfRule type="expression" dxfId="95" priority="44226">
      <formula>AND(G79=0,J79&gt;0)</formula>
    </cfRule>
  </conditionalFormatting>
  <conditionalFormatting sqref="J2235:J2249 J2251:J2262 J2265:J2282 J2284:J2298 J2319:J2321 J2323:J2358 J2361:J2366 J2377:J2382 J2384:J2389 J2397:J2402 J2407:J2412 J2425:J2436 J2438:J2443 J2445:J2456 J2458:J2463 J2465:J2467 J2469:J2480 J2482:J2502 J2504:J2512 J2514:J2516">
    <cfRule type="expression" dxfId="94" priority="39554">
      <formula>AND(V2235=0,J2235&gt;0)</formula>
    </cfRule>
  </conditionalFormatting>
  <conditionalFormatting sqref="K65:K76 K98:K118 K120:K125 K127:K147 K149:K172 K175:K192 K194:K205 K207:K215 K218:K223 K225:K236 K238:K306 K308:K355 K357:K413 K415:K435 K438:K443 K445:K489 K492:K554 K556:K672 K674:K718 K720:K731 K733:K768 K770:K772 K774:K779 K781:K816 K818:K880 K882:K887 K889:K894 K896:K928 K930:K1004 K1006:K1038 K1041:K1130 K1132:K1158 K1160:K1240 K1242:K1259 K1261:K1302 K1305:K1343 K1345:K1359 K1362:K1421 K1423:K1473 K1475:K1567 K1570:K1596 K1598:K1600 K1602:K1613 K1615:K1773 K1775:K1804 K1807:K1917 K1919:K1945 K1948:K1977 K1979:K1984 K1986:K1997 K1999:K2007 K2010:K2018 K2020:K2022 K2024:K2044 K2046:K2075 K2077:K2079 K2081:K2104 K2106:K2108 K2110:K2121 K2123:K2140 K2143:K2151 K2153:K2155 K2158:K2211 K2213:K2233 K2235:K2249 K2300:K2317">
    <cfRule type="expression" dxfId="93" priority="39600">
      <formula>AND(G65=0,K65&gt;0)</formula>
    </cfRule>
  </conditionalFormatting>
  <conditionalFormatting sqref="K65:K76 K98:K118 K120:K125 K127:K147 K149:K172 K175:K192 K194:K205 K207:K215 K218:K223 K225:K236 K238:K306 K308:K355 K357:K413 K415:K435 K438:K443 K445:K489 K492:K554 K556:K672 K674:K718 K720:K731 K733:K768 K770:K772 K774:K779 K781:K816 K818:K880 K882:K887 K889:K894 K896:K928 K930:K1004 K1006:K1038 K1041:K1130 K1132:K1158 K1160:K1240 K1242:K1259 K1261:K1302 K1305:K1343 K1345:K1359 K1362:K1421 K1423:K1473 K1475:K1567 K1570:K1596 K1598:K1600 K1602:K1613 K1615:K1773 K1775:K1804 K1807:K1917 K1919:K1945 K1948:K1977 K1979:K1984 K1986:K1997 K1999:K2007 K2010:K2018 K2020:K2022 K2024:K2044 K2046:K2075 K2077:K2079 K2081:K2104 K2106:K2108 K2110:K2121 K2123:K2140 K2143:K2151 K2153:K2155 K2158:K2211 K2213:K2233 K2300:K2317">
    <cfRule type="expression" dxfId="92" priority="39601">
      <formula>AND(V65=0,K65&gt;0)</formula>
    </cfRule>
  </conditionalFormatting>
  <conditionalFormatting sqref="K79:K96">
    <cfRule type="expression" dxfId="91" priority="40682">
      <formula>AND(G79=0,K79&gt;0)</formula>
    </cfRule>
    <cfRule type="expression" dxfId="90" priority="40683">
      <formula>AND(V79=0,K79&gt;0)</formula>
    </cfRule>
  </conditionalFormatting>
  <conditionalFormatting sqref="K2235:K2249 K2251:K2262 K2265:K2282 K2284:K2298 K2319:K2321 K2323:K2358 K2361:K2366 K2377:K2382 K2384:K2389 K2397:K2402 K2407:K2412 K2425:K2436 K2438:K2443 K2445:K2456 K2458:K2463 K2465:K2467 K2469:K2480 K2482:K2502 K2504:K2512 K2514:K2516">
    <cfRule type="expression" dxfId="89" priority="36278">
      <formula>AND(V2235=0,K2235&gt;0)</formula>
    </cfRule>
  </conditionalFormatting>
  <conditionalFormatting sqref="L65:L76 L98:L118 L120:L125 L127:L147 L149:L172 L175:L192 L194:L205 L207:L215 L218:L223 L225:L236 L238:L306 L308:L355 L357:L413 L415:L435 L438:L443 L445:L489 L492:L554 L556:L672 L674:L718 L720:L731 L733:L768 L770:L772 L774:L779 L781:L816 L818:L880 L882:L887 L889:L894 L896:L928 L930:L1004 L1006:L1038 L1041:L1130 L1132:L1158 L1160:L1240 L1242:L1259 L1261:L1302 L1305:L1343 L1345:L1359 L1362:L1421 L1423:L1473 L1475:L1567 L1570:L1596 L1598:L1600 L1602:L1613 L1615:L1773 L1775:L1804 L1807:L1917 L1919:L1945 L1948:L1977 L1979:L1984 L1986:L1997 L1999:L2007 L2010:L2018 L2020:L2022 L2024:L2044 L2046:L2075 L2077:L2079 L2081:L2104 L2106:L2108 L2110:L2121 L2123:L2140 L2143:L2151 L2153:L2155 L2158:L2211 L2213:L2233 L2235:L2249 L2300:L2317">
    <cfRule type="expression" dxfId="88" priority="36324">
      <formula>AND(G65=0,L65&gt;0)</formula>
    </cfRule>
  </conditionalFormatting>
  <conditionalFormatting sqref="L65:L76 L98:L118 L120:L125 L127:L147 L149:L172 L175:L192 L194:L205 L207:L215 L218:L223 L225:L236 L238:L306 L308:L355 L357:L413 L415:L435 L438:L443 L445:L489 L492:L554 L556:L672 L674:L718 L720:L731 L733:L768 L770:L772 L774:L779 L781:L816 L818:L880 L882:L887 L889:L894 L896:L928 L930:L1004 L1006:L1038 L1041:L1130 L1132:L1158 L1160:L1240 L1242:L1259 L1261:L1302 L1305:L1343 L1345:L1359 L1362:L1421 L1423:L1473 L1475:L1567 L1570:L1596 L1598:L1600 L1602:L1613 L1615:L1773 L1775:L1804 L1807:L1917 L1919:L1945 L1948:L1977 L1979:L1984 L1986:L1997 L1999:L2007 L2010:L2018 L2020:L2022 L2024:L2044 L2046:L2075 L2077:L2079 L2081:L2104 L2106:L2108 L2110:L2121 L2123:L2140 L2143:L2151 L2153:L2155 L2158:L2211 L2213:L2233 L2300:L2317">
    <cfRule type="expression" dxfId="87" priority="36325">
      <formula>AND(V65=0,L65&gt;0)</formula>
    </cfRule>
  </conditionalFormatting>
  <conditionalFormatting sqref="L79:L96">
    <cfRule type="expression" dxfId="86" priority="37406">
      <formula>AND(G79=0,L79&gt;0)</formula>
    </cfRule>
    <cfRule type="expression" dxfId="85" priority="37407">
      <formula>AND(V79=0,L79&gt;0)</formula>
    </cfRule>
  </conditionalFormatting>
  <conditionalFormatting sqref="L2235:L2249 L2251:L2262 L2265:L2282 L2284:L2298 L2319:L2321 L2323:L2358 L2361:L2366 L2377:L2382 L2384:L2389 L2397:L2402 L2407:L2412 L2425:L2436 L2438:L2443 L2445:L2456 L2458:L2463 L2465:L2467 L2469:L2480 L2482:L2502 L2504:L2512 L2514:L2516">
    <cfRule type="expression" dxfId="84" priority="33270">
      <formula>AND(V2235=0,L2235&gt;0)</formula>
    </cfRule>
  </conditionalFormatting>
  <conditionalFormatting sqref="M65:M76 M98:M118 M120:M125 M127:M147 M149:M172 M175:M192 M194:M205 M207:M215 M218:M223 M225:M236 M238:M306 M308:M355 M357:M413 M415:M435 M438:M443 M445:M489 M492:M554 M556:M672 M674:M718 M720:M731 M733:M768 M770:M772 M774:M779 M781:M816 M818:M880 M882:M887 M889:M894 M896:M928 M930:M1004 M1006:M1038 M1041:M1130 M1132:M1158 M1160:M1240 M1242:M1259 M1261:M1302 M1305:M1343 M1345:M1359 M1362:M1421 M1423:M1473 M1475:M1567 M1570:M1596 M1598:M1600 M1602:M1613 M1615:M1773 M1775:M1804 M1807:M1917 M1919:M1945 M1948:M1977 M1979:M1984 M1986:M1997 M1999:M2007 M2010:M2018 M2020:M2022 M2024:M2044 M2046:M2075 M2077:M2079 M2081:M2104 M2106:M2108 M2110:M2121 M2123:M2140 M2143:M2151 M2153:M2155 M2158:M2211 M2213:M2233 M2235:M2249 M2300:M2317">
    <cfRule type="expression" dxfId="83" priority="33316">
      <formula>AND(G65=0,M65&gt;0)</formula>
    </cfRule>
  </conditionalFormatting>
  <conditionalFormatting sqref="M65:M76 M98:M118 M120:M125 M127:M147 M149:M172 M175:M192 M194:M205 M207:M215 M218:M223 M225:M236 M238:M306 M308:M355 M357:M413 M415:M435 M438:M443 M445:M489 M492:M554 M556:M672 M674:M718 M720:M731 M733:M768 M770:M772 M774:M779 M781:M816 M818:M880 M882:M887 M889:M894 M896:M928 M930:M1004 M1006:M1038 M1041:M1130 M1132:M1158 M1160:M1240 M1242:M1259 M1261:M1302 M1305:M1343 M1345:M1359 M1362:M1421 M1423:M1473 M1475:M1567 M1570:M1596 M1598:M1600 M1602:M1613 M1615:M1773 M1775:M1804 M1807:M1917 M1919:M1945 M1948:M1977 M1979:M1984 M1986:M1997 M1999:M2007 M2010:M2018 M2020:M2022 M2024:M2044 M2046:M2075 M2077:M2079 M2081:M2104 M2106:M2108 M2110:M2121 M2123:M2140 M2143:M2151 M2153:M2155 M2158:M2211 M2213:M2233 M2300:M2317">
    <cfRule type="expression" dxfId="82" priority="33317">
      <formula>AND(V65=0,M65&gt;0)</formula>
    </cfRule>
  </conditionalFormatting>
  <conditionalFormatting sqref="M79:M96">
    <cfRule type="expression" dxfId="81" priority="34398">
      <formula>AND(G79=0,M79&gt;0)</formula>
    </cfRule>
    <cfRule type="expression" dxfId="80" priority="34399">
      <formula>AND(V79=0,M79&gt;0)</formula>
    </cfRule>
  </conditionalFormatting>
  <conditionalFormatting sqref="M2235:M2249 M2251:M2262 M2265:M2282 M2284:M2298 M2319:M2321 M2323:M2358 M2361:M2366 M2377:M2382 M2384:M2389 M2397:M2402 M2407:M2412 M2425:M2436 M2438:M2443 M2445:M2456 M2458:M2463 M2465:M2467 M2469:M2480 M2482:M2502 M2504:M2512 M2514:M2516">
    <cfRule type="expression" dxfId="79" priority="30530">
      <formula>AND(V2235=0,M2235&gt;0)</formula>
    </cfRule>
  </conditionalFormatting>
  <conditionalFormatting sqref="N65:N76 N98:N118 N120:N125 N127:N147 N149:N172 N175:N192 N194:N205 N207:N215 N218:N223 N225:N236 N238:N306 N308:N355 N357:N413 N415:N435 N438:N443 N445:N489 N492:N554 N556:N672 N674:N718 N720:N731 N733:N768 N770:N772 N774:N779 N781:N816 N818:N880 N882:N887 N889:N894 N896:N928 N930:N1004 N1006:N1038 N1041:N1130 N1132:N1158 N1160:N1240 N1242:N1259 N1261:N1302 N1305:N1343 N1345:N1359 N1362:N1421 N1423:N1473 N1475:N1567 N1570:N1596 N1598:N1600 N1602:N1613 N1615:N1773 N1775:N1804 N1807:N1917 N1919:N1945 N1948:N1977 N1979:N1984 N1986:N1997 N1999:N2007 N2010:N2018 N2020:N2022 N2024:N2044 N2046:N2075 N2077:N2079 N2081:N2104 N2106:N2108 N2110:N2121 N2123:N2140 N2143:N2151 N2153:N2155 N2158:N2211 N2213:N2233 N2235:N2249 N2300:N2317">
    <cfRule type="expression" dxfId="78" priority="30576">
      <formula>AND(G65=0,N65&gt;0)</formula>
    </cfRule>
  </conditionalFormatting>
  <conditionalFormatting sqref="N65:N76 N98:N118 N120:N125 N127:N147 N149:N172 N175:N192 N194:N205 N207:N215 N218:N223 N225:N236 N238:N306 N308:N355 N357:N413 N415:N435 N438:N443 N445:N489 N492:N554 N556:N672 N674:N718 N720:N731 N733:N768 N770:N772 N774:N779 N781:N816 N818:N880 N882:N887 N889:N894 N896:N928 N930:N1004 N1006:N1038 N1041:N1130 N1132:N1158 N1160:N1240 N1242:N1259 N1261:N1302 N1305:N1343 N1345:N1359 N1362:N1421 N1423:N1473 N1475:N1567 N1570:N1596 N1598:N1600 N1602:N1613 N1615:N1773 N1775:N1804 N1807:N1917 N1919:N1945 N1948:N1977 N1979:N1984 N1986:N1997 N1999:N2007 N2010:N2018 N2020:N2022 N2024:N2044 N2046:N2075 N2077:N2079 N2081:N2104 N2106:N2108 N2110:N2121 N2123:N2140 N2143:N2151 N2153:N2155 N2158:N2211 N2213:N2233 N2300:N2317">
    <cfRule type="expression" dxfId="77" priority="30577">
      <formula>AND(V65=0,N65&gt;0)</formula>
    </cfRule>
  </conditionalFormatting>
  <conditionalFormatting sqref="N79:N96">
    <cfRule type="expression" dxfId="76" priority="31658">
      <formula>AND(G79=0,N79&gt;0)</formula>
    </cfRule>
    <cfRule type="expression" dxfId="75" priority="31659">
      <formula>AND(V79=0,N79&gt;0)</formula>
    </cfRule>
  </conditionalFormatting>
  <conditionalFormatting sqref="N2235:N2249 N2251:N2262 N2265:N2282 N2284:N2298 N2319:N2321 N2323:N2358 N2361:N2366 N2377:N2382 N2384:N2389 N2397:N2402 N2407:N2412 N2425:N2436 N2438:N2443 N2445:N2456 N2458:N2463 N2465:N2467 N2469:N2480 N2482:N2502 N2504:N2512 N2514:N2516">
    <cfRule type="expression" dxfId="74" priority="28058">
      <formula>AND(V2235=0,N2235&gt;0)</formula>
    </cfRule>
  </conditionalFormatting>
  <conditionalFormatting sqref="O65:O76 O98:O118 O120:O125 O127:O147 O149:O172 O175:O192 O194:O205 O207:O215 O218:O223 O225:O236 O238:O306 O308:O355 O357:O413 O415:O435 O438:O443 O445:O489 O492:O554 O556:O672 O674:O718 O720:O731 O733:O768 O770:O772 O774:O779 O781:O816 O818:O880 O882:O887 O889:O894 O896:O928 O930:O1004 O1006:O1038 O1041:O1130 O1132:O1158 O1160:O1240 O1242:O1259 O1261:O1302 O1305:O1343 O1345:O1359 O1362:O1421 O1423:O1473 O1475:O1567 O1570:O1596 O1598:O1600 O1602:O1613 O1615:O1773 O1775:O1804 O1807:O1917 O1919:O1945 O1948:O1977 O1979:O1984 O1986:O1997 O1999:O2007 O2010:O2018 O2020:O2022 O2024:O2044 O2046:O2075 O2077:O2079 O2081:O2104 O2106:O2108 O2110:O2121 O2123:O2140 O2143:O2151 O2153:O2155 O2158:O2211 O2213:O2233 O2235:O2249 O2300:O2317">
    <cfRule type="expression" dxfId="73" priority="28104">
      <formula>AND(G65=0,O65&gt;0)</formula>
    </cfRule>
  </conditionalFormatting>
  <conditionalFormatting sqref="O65:O76 O98:O118 O120:O125 O127:O147 O149:O172 O175:O192 O194:O205 O207:O215 O218:O223 O225:O236 O238:O306 O308:O355 O357:O413 O415:O435 O438:O443 O445:O489 O492:O554 O556:O672 O674:O718 O720:O731 O733:O768 O770:O772 O774:O779 O781:O816 O818:O880 O882:O887 O889:O894 O896:O928 O930:O1004 O1006:O1038 O1041:O1130 O1132:O1158 O1160:O1240 O1242:O1259 O1261:O1302 O1305:O1343 O1345:O1359 O1362:O1421 O1423:O1473 O1475:O1567 O1570:O1596 O1598:O1600 O1602:O1613 O1615:O1773 O1775:O1804 O1807:O1917 O1919:O1945 O1948:O1977 O1979:O1984 O1986:O1997 O1999:O2007 O2010:O2018 O2020:O2022 O2024:O2044 O2046:O2075 O2077:O2079 O2081:O2104 O2106:O2108 O2110:O2121 O2123:O2140 O2143:O2151 O2153:O2155 O2158:O2211 O2213:O2233 O2300:O2317">
    <cfRule type="expression" dxfId="72" priority="28105">
      <formula>AND(V65=0,O65&gt;0)</formula>
    </cfRule>
  </conditionalFormatting>
  <conditionalFormatting sqref="O79:O96">
    <cfRule type="expression" dxfId="71" priority="29186">
      <formula>AND(G79=0,O79&gt;0)</formula>
    </cfRule>
    <cfRule type="expression" dxfId="70" priority="29187">
      <formula>AND(V79=0,O79&gt;0)</formula>
    </cfRule>
  </conditionalFormatting>
  <conditionalFormatting sqref="O2235:O2249 O2251:O2262 O2265:O2282 O2284:O2298 O2319:O2321 O2323:O2358 O2361:O2366 O2377:O2382 O2384:O2389 O2397:O2402 O2407:O2412 O2425:O2436 O2438:O2443 O2445:O2456 O2458:O2463 O2465:O2467 O2469:O2480 O2482:O2502 O2504:O2512 O2514:O2516">
    <cfRule type="expression" dxfId="69" priority="25854">
      <formula>AND(V2235=0,O2235&gt;0)</formula>
    </cfRule>
  </conditionalFormatting>
  <conditionalFormatting sqref="P65:P76 P98:P118 P120:P125 P127:P147 P149:P172 P175:P192 P194:P205 P207:P215 P218:P223 P225:P236 P238:P306 P308:P355 P357:P413 P415:P435 P438:P443 P445:P489 P492:P554 P556:P672 P674:P718 P720:P731 P733:P768 P770:P772 P774:P779 P781:P816 P818:P880 P882:P887 P889:P894 P896:P928 P930:P1004 P1006:P1038 P1041:P1130 P1132:P1158 P1160:P1240 P1242:P1259 P1261:P1302 P1305:P1343 P1345:P1359 P1362:P1421 P1423:P1473 P1475:P1567 P1570:P1596 P1598:P1600 P1602:P1613 P1615:P1773 P1775:P1804 P1807:P1917 P1919:P1945 P1948:P1977 P1979:P1984 P1986:P1997 P1999:P2007 P2010:P2018 P2020:P2022 P2024:P2044 P2046:P2075 P2077:P2079 P2081:P2104 P2106:P2108 P2110:P2121 P2123:P2140 P2143:P2151 P2153:P2155 P2158:P2211 P2213:P2233 P2235:P2249 P2300:P2317">
    <cfRule type="expression" dxfId="68" priority="25900">
      <formula>AND(G65=0,P65&gt;0)</formula>
    </cfRule>
  </conditionalFormatting>
  <conditionalFormatting sqref="P65:P76 P98:P118 P120:P125 P127:P147 P149:P172 P175:P192 P194:P205 P207:P215 P218:P223 P225:P236 P238:P306 P308:P355 P357:P413 P415:P435 P438:P443 P445:P489 P492:P554 P556:P672 P674:P718 P720:P731 P733:P768 P770:P772 P774:P779 P781:P816 P818:P880 P882:P887 P889:P894 P896:P928 P930:P1004 P1006:P1038 P1041:P1130 P1132:P1158 P1160:P1240 P1242:P1259 P1261:P1302 P1305:P1343 P1345:P1359 P1362:P1421 P1423:P1473 P1475:P1567 P1570:P1596 P1598:P1600 P1602:P1613 P1615:P1773 P1775:P1804 P1807:P1917 P1919:P1945 P1948:P1977 P1979:P1984 P1986:P1997 P1999:P2007 P2010:P2018 P2020:P2022 P2024:P2044 P2046:P2075 P2077:P2079 P2081:P2104 P2106:P2108 P2110:P2121 P2123:P2140 P2143:P2151 P2153:P2155 P2158:P2211 P2213:P2233 P2300:P2317">
    <cfRule type="expression" dxfId="67" priority="25901">
      <formula>AND(V65=0,P65&gt;0)</formula>
    </cfRule>
  </conditionalFormatting>
  <conditionalFormatting sqref="P79:P96">
    <cfRule type="expression" dxfId="66" priority="26982">
      <formula>AND(G79=0,P79&gt;0)</formula>
    </cfRule>
    <cfRule type="expression" dxfId="65" priority="26983">
      <formula>AND(V79=0,P79&gt;0)</formula>
    </cfRule>
  </conditionalFormatting>
  <conditionalFormatting sqref="P2235:P2249 P2251:P2262 P2265:P2282 P2284:P2298 P2319:P2321 P2323:P2358 P2361:P2366 P2377:P2382 P2384:P2389 P2397:P2402 P2407:P2412 P2425:P2436 P2438:P2443 P2445:P2456 P2458:P2463 P2465:P2467 P2469:P2480 P2482:P2502 P2504:P2512 P2514:P2516">
    <cfRule type="expression" dxfId="64" priority="23918">
      <formula>AND(V2235=0,P2235&gt;0)</formula>
    </cfRule>
  </conditionalFormatting>
  <conditionalFormatting sqref="Q65:Q76 Q98:Q118 Q120:Q125 Q127:Q147 Q149:Q172 Q175:Q192 Q194:Q205 Q207:Q215 Q218:Q223 Q225:Q236 Q238:Q306 Q308:Q355 Q357:Q413 Q415:Q435 Q438:Q443 Q445:Q489 Q492:Q554 Q556:Q672 Q674:Q718 Q720:Q731 Q733:Q768 Q770:Q772 Q774:Q779 Q781:Q816 Q818:Q880 Q882:Q887 Q889:Q894 Q896:Q928 Q930:Q1004 Q1006:Q1038 Q1041:Q1130 Q1132:Q1158 Q1160:Q1240 Q1242:Q1259 Q1261:Q1302 Q1305:Q1343 Q1345:Q1359 Q1362:Q1421 Q1423:Q1473 Q1475:Q1567 Q1570:Q1596 Q1598:Q1600 Q1602:Q1613 Q1615:Q1773 Q1775:Q1804 Q1807:Q1917 Q1919:Q1945 Q1948:Q1977 Q1979:Q1984 Q1986:Q1997 Q1999:Q2007 Q2010:Q2018 Q2020:Q2022 Q2024:Q2044 Q2046:Q2075 Q2077:Q2079 Q2081:Q2104 Q2106:Q2108 Q2110:Q2121 Q2123:Q2140 Q2143:Q2151 Q2153:Q2155 Q2158:Q2211 Q2213:Q2233 Q2235:Q2249 Q2300:Q2317">
    <cfRule type="expression" dxfId="63" priority="23964">
      <formula>AND(G65=0,Q65&gt;0)</formula>
    </cfRule>
  </conditionalFormatting>
  <conditionalFormatting sqref="Q65:Q76 Q98:Q118 Q120:Q125 Q127:Q147 Q149:Q172 Q175:Q192 Q194:Q205 Q207:Q215 Q218:Q223 Q225:Q236 Q238:Q306 Q308:Q355 Q357:Q413 Q415:Q435 Q438:Q443 Q445:Q489 Q492:Q554 Q556:Q672 Q674:Q718 Q720:Q731 Q733:Q768 Q770:Q772 Q774:Q779 Q781:Q816 Q818:Q880 Q882:Q887 Q889:Q894 Q896:Q928 Q930:Q1004 Q1006:Q1038 Q1041:Q1130 Q1132:Q1158 Q1160:Q1240 Q1242:Q1259 Q1261:Q1302 Q1305:Q1343 Q1345:Q1359 Q1362:Q1421 Q1423:Q1473 Q1475:Q1567 Q1570:Q1596 Q1598:Q1600 Q1602:Q1613 Q1615:Q1773 Q1775:Q1804 Q1807:Q1917 Q1919:Q1945 Q1948:Q1977 Q1979:Q1984 Q1986:Q1997 Q1999:Q2007 Q2010:Q2018 Q2020:Q2022 Q2024:Q2044 Q2046:Q2075 Q2077:Q2079 Q2081:Q2104 Q2106:Q2108 Q2110:Q2121 Q2123:Q2140 Q2143:Q2151 Q2153:Q2155 Q2158:Q2211 Q2213:Q2233 Q2300:Q2317">
    <cfRule type="expression" dxfId="62" priority="23965">
      <formula>AND(V65=0,Q65&gt;0)</formula>
    </cfRule>
  </conditionalFormatting>
  <conditionalFormatting sqref="Q79:Q96">
    <cfRule type="expression" dxfId="61" priority="25046">
      <formula>AND(G79=0,Q79&gt;0)</formula>
    </cfRule>
    <cfRule type="expression" dxfId="60" priority="25047">
      <formula>AND(V79=0,Q79&gt;0)</formula>
    </cfRule>
  </conditionalFormatting>
  <conditionalFormatting sqref="Q2235:Q2249 Q2251:Q2262 Q2265:Q2282 Q2284:Q2298 Q2319:Q2321 Q2323:Q2358 Q2361:Q2366 Q2377:Q2382 Q2384:Q2389 Q2397:Q2402 Q2407:Q2412 Q2425:Q2436 Q2438:Q2443 Q2445:Q2456 Q2458:Q2463 Q2465:Q2467 Q2469:Q2480 Q2482:Q2502 Q2504:Q2512 Q2514:Q2516">
    <cfRule type="expression" dxfId="59" priority="22250">
      <formula>AND(V2235=0,Q2235&gt;0)</formula>
    </cfRule>
  </conditionalFormatting>
  <conditionalFormatting sqref="R65:R76 R98:R118 R120:R125 R127:R147 R149:R172 R175:R192 R194:R205 R207:R215 R218:R223 R225:R236 R238:R306 R308:R355 R357:R413 R415:R435 R438:R443 R445:R489 R492:R554 R556:R672 R674:R718 R720:R731 R733:R768 R770:R772 R774:R779 R781:R816 R818:R880 R882:R887 R889:R894 R896:R928 R930:R1004 R1006:R1038 R1041:R1130 R1132:R1158 R1160:R1240 R1242:R1259 R1261:R1302 R1305:R1343 R1345:R1359 R1362:R1421 R1423:R1473 R1475:R1567 R1570:R1596 R1598:R1600 R1602:R1613 R1615:R1773 R1775:R1804 R1807:R1917 R1919:R1945 R1948:R1977 R1979:R1984 R1986:R1997 R1999:R2007 R2010:R2018 R2020:R2022 R2024:R2044 R2046:R2075 R2077:R2079 R2081:R2104 R2106:R2108 R2110:R2121 R2123:R2140 R2143:R2151 R2153:R2155 R2158:R2211 R2213:R2233 R2235:R2249 R2300:R2317">
    <cfRule type="expression" dxfId="58" priority="22296">
      <formula>AND(G65=0,R65&gt;0)</formula>
    </cfRule>
  </conditionalFormatting>
  <conditionalFormatting sqref="R65:R76 R98:R118 R120:R125 R127:R147 R149:R172 R175:R192 R194:R205 R207:R215 R218:R223 R225:R236 R238:R306 R308:R355 R357:R413 R415:R435 R438:R443 R445:R489 R492:R554 R556:R672 R674:R718 R720:R731 R733:R768 R770:R772 R774:R779 R781:R816 R818:R880 R882:R887 R889:R894 R896:R928 R930:R1004 R1006:R1038 R1041:R1130 R1132:R1158 R1160:R1240 R1242:R1259 R1261:R1302 R1305:R1343 R1345:R1359 R1362:R1421 R1423:R1473 R1475:R1567 R1570:R1596 R1598:R1600 R1602:R1613 R1615:R1773 R1775:R1804 R1807:R1917 R1919:R1945 R1948:R1977 R1979:R1984 R1986:R1997 R1999:R2007 R2010:R2018 R2020:R2022 R2024:R2044 R2046:R2075 R2077:R2079 R2081:R2104 R2106:R2108 R2110:R2121 R2123:R2140 R2143:R2151 R2153:R2155 R2158:R2211 R2213:R2233 R2300:R2317">
    <cfRule type="expression" dxfId="57" priority="22297">
      <formula>AND(V65=0,R65&gt;0)</formula>
    </cfRule>
  </conditionalFormatting>
  <conditionalFormatting sqref="R79:R96">
    <cfRule type="expression" dxfId="56" priority="23379">
      <formula>AND(V79=0,R79&gt;0)</formula>
    </cfRule>
    <cfRule type="expression" dxfId="55" priority="23378">
      <formula>AND(G79=0,R79&gt;0)</formula>
    </cfRule>
  </conditionalFormatting>
  <conditionalFormatting sqref="R2235:R2249 R2251:R2262 R2265:R2282 R2284:R2298 R2319:R2321 R2323:R2358 R2361:R2366 R2377:R2382 R2384:R2389 R2397:R2402 R2407:R2412 R2425:R2436 R2438:R2443 R2445:R2456 R2458:R2463 R2465:R2467 R2469:R2480 R2482:R2502 R2504:R2512 R2514:R2516">
    <cfRule type="expression" dxfId="54" priority="20850">
      <formula>AND(V2235=0,R2235&gt;0)</formula>
    </cfRule>
  </conditionalFormatting>
  <conditionalFormatting sqref="S65:S76 S98:S118 S120:S125 S127:S147 S149:S172 S175:S192 S194:S205 S207:S215 S218:S223 S225:S236 S238:S306 S308:S355 S357:S413 S415:S435 S438:S443 S445:S489 S492:S554 S556:S672 S674:S718 S720:S731 S733:S768 S770:S772 S774:S779 S781:S816 S818:S880 S882:S887 S889:S894 S896:S928 S930:S1004 S1006:S1038 S1041:S1130 S1132:S1158 S1160:S1240 S1242:S1259 S1261:S1302 S1305:S1343 S1345:S1359 S1362:S1421 S1423:S1473 S1475:S1567 S1570:S1596 S1598:S1600 S1602:S1613 S1615:S1773 S1775:S1804 S1807:S1917 S1919:S1945 S1948:S1977 S1979:S1984 S1986:S1997 S1999:S2007 S2010:S2018 S2020:S2022 S2024:S2044 S2046:S2075 S2077:S2079 S2081:S2104 S2106:S2108 S2110:S2121 S2123:S2140 S2143:S2151 S2153:S2155 S2158:S2211 S2213:S2233 S2235:S2249 S2300:S2317">
    <cfRule type="expression" dxfId="53" priority="20896">
      <formula>AND(G65=0,S65&gt;0)</formula>
    </cfRule>
  </conditionalFormatting>
  <conditionalFormatting sqref="S65:S76 S98:S118 S120:S125 S127:S147 S149:S172 S175:S192 S194:S205 S207:S215 S218:S223 S225:S236 S238:S306 S308:S355 S357:S413 S415:S435 S438:S443 S445:S489 S492:S554 S556:S672 S674:S718 S720:S731 S733:S768 S770:S772 S774:S779 S781:S816 S818:S880 S882:S887 S889:S894 S896:S928 S930:S1004 S1006:S1038 S1041:S1130 S1132:S1158 S1160:S1240 S1242:S1259 S1261:S1302 S1305:S1343 S1345:S1359 S1362:S1421 S1423:S1473 S1475:S1567 S1570:S1596 S1598:S1600 S1602:S1613 S1615:S1773 S1775:S1804 S1807:S1917 S1919:S1945 S1948:S1977 S1979:S1984 S1986:S1997 S1999:S2007 S2010:S2018 S2020:S2022 S2024:S2044 S2046:S2075 S2077:S2079 S2081:S2104 S2106:S2108 S2110:S2121 S2123:S2140 S2143:S2151 S2153:S2155 S2158:S2211 S2213:S2233 S2300:S2317">
    <cfRule type="expression" dxfId="52" priority="20897">
      <formula>AND(V65=0,S65&gt;0)</formula>
    </cfRule>
  </conditionalFormatting>
  <conditionalFormatting sqref="S79:S96">
    <cfRule type="expression" dxfId="51" priority="21978">
      <formula>AND(G79=0,S79&gt;0)</formula>
    </cfRule>
    <cfRule type="expression" dxfId="50" priority="21979">
      <formula>AND(V79=0,S79&gt;0)</formula>
    </cfRule>
  </conditionalFormatting>
  <conditionalFormatting sqref="S2235:S2249 S2251:S2262 S2265:S2282 S2284:S2298 S2319:S2321 S2323:S2358 S2361:S2366 S2377:S2382 S2384:S2389 S2397:S2402 S2407:S2412 S2425:S2436 S2438:S2443 S2445:S2456 S2458:S2463 S2465:S2467 S2469:S2480 S2482:S2502 S2504:S2512 S2514:S2516">
    <cfRule type="expression" dxfId="49" priority="19986">
      <formula>AND(V2235=0,S2235&gt;0)</formula>
    </cfRule>
  </conditionalFormatting>
  <conditionalFormatting sqref="T65:T76 T98:T118 T120:T125 T127:T147 T149:T172 T175:T192 T194:T205 T207:T215 T218:T223 T225:T236 T238:T306 T308:T355 T357:T413 T415:T435 T438:T443 T445:T489 T492:T554 T556:T672 T674:T718 T720:T731 T733:T768 T770:T772 T774:T779 T781:T816 T818:T880 T882:T887 T889:T894 T896:T928 T930:T1004 T1006:T1038 T1041:T1130 T1132:T1158 T1160:T1240 T1242:T1259 T1261:T1302 T1305:T1343 T1345:T1359 T1362:T1421 T1423:T1473 T1475:T1567 T1570:T1596 T1598:T1600 T1602:T1613 T1615:T1773 T1775:T1804 T1807:T1917 T1919:T1945 T1948:T1977 T1979:T1984 T1986:T1997 T1999:T2007 T2010:T2018 T2020:T2022 T2024:T2044 T2046:T2075 T2077:T2079 T2081:T2104 T2106:T2108 T2110:T2121 T2123:T2140 T2143:T2151 T2153:T2155 T2158:T2211 T2213:T2233 T2235:T2249 T2300:T2317">
    <cfRule type="expression" dxfId="48" priority="20032">
      <formula>AND(G65=0,T65&gt;0)</formula>
    </cfRule>
  </conditionalFormatting>
  <conditionalFormatting sqref="T65:T76 T98:T118 T120:T125 T127:T147 T149:T172 T175:T192 T194:T205 T207:T215 T218:T223 T225:T236 T238:T306 T308:T355 T357:T413 T415:T435 T438:T443 T445:T489 T492:T554 T556:T672 T674:T718 T720:T731 T733:T768 T770:T772 T774:T779 T781:T816 T818:T880 T882:T887 T889:T894 T896:T928 T930:T1004 T1006:T1038 T1041:T1130 T1132:T1158 T1160:T1240 T1242:T1259 T1261:T1302 T1305:T1343 T1345:T1359 T1362:T1421 T1423:T1473 T1475:T1567 T1570:T1596 T1598:T1600 T1602:T1613 T1615:T1773 T1775:T1804 T1807:T1917 T1919:T1945 T1948:T1977 T1979:T1984 T1986:T1997 T1999:T2007 T2010:T2018 T2020:T2022 T2024:T2044 T2046:T2075 T2077:T2079 T2081:T2104 T2106:T2108 T2110:T2121 T2123:T2140 T2143:T2151 T2153:T2155 T2158:T2211 T2213:T2233 T2300:T2317">
    <cfRule type="expression" dxfId="47" priority="20033">
      <formula>AND(V65=0,T65&gt;0)</formula>
    </cfRule>
  </conditionalFormatting>
  <conditionalFormatting sqref="T79:T96">
    <cfRule type="expression" dxfId="46" priority="20847">
      <formula>AND(V79=0,T79&gt;0)</formula>
    </cfRule>
    <cfRule type="expression" dxfId="45" priority="20846">
      <formula>AND(G79=0,T79&gt;0)</formula>
    </cfRule>
  </conditionalFormatting>
  <conditionalFormatting sqref="U2235:V2237 X2235:CC2237 U2238:CC2249 U2251:CC2262 CF2251:CF2262 U2265:CC2282 CF2265:CF2282 U2284:CC2298 CF2284:CF2298 CF2303:CF2317 V2319:CG2319 U2319:CC2321 CF2319:CF2321 CC2323:CD2323 U2323:CC2358 CF2323:CF2358 CB2326:CD2326 CB2329:CD2329 CB2332:CD2332 CB2335:CD2335 CB2338:CD2338 CB2353:CD2353 CB2356:CD2356 U2361:CC2366 CF2361:CF2366 U2377:CC2382 CF2377:CF2382 U2384:CC2389 CF2384:CF2389 U2397:CC2402 CF2397:CF2402 AU2400:CE2400 U2407:CC2412 CF2407:CF2412 U2425:CC2436 CF2425:CG2436 U2438:CC2443 CF2438:CG2443 U2445:CC2456 CF2445:CG2456 AG2451:CG2451 BD2452:CF2452 U2458:CC2463 CF2458:CF2463 CF2465:CG2465 U2465:CC2467 CF2465:CF2467 U2469:CC2480 CF2469:CF2480 U2482:CC2502 CF2482:CF2502 U2504:CC2512 CF2504:CF2512 U2514:CC2516 CF2514:CF2516">
    <cfRule type="expression" dxfId="44" priority="5271">
      <formula>AND(V2235=0,U2235&gt;0)</formula>
    </cfRule>
  </conditionalFormatting>
  <conditionalFormatting sqref="U65:CG76 U98:CG118 U120:CG125 U127:CG147 U149:CG172 U175:CG192 U194:CG205 U207:CG215 U218:CG223 U225:CG236 U238:CG306 U308:CG355 U357:CG413 U415:CG435 U438:CG443 U445:CG489 U492:CG554 U556:CG672 U674:CG718 U720:CG731 U733:CG768 U770:CG772 U774:CG779 U781:CG816 U818:CG880 U882:CG887 U889:CG894 U896:CG928 U930:CG1004 U1006:CG1038 U1041:CG1130 U1132:CG1158 U1160:CG1240 U1242:CG1259 U1261:CG1302 U1305:CG1343 U1345:CG1359 U1362:CG1421 U1423:CG1473 U1475:CG1567 U1570:CG1596 U1598:CG1600 U1602:CG1613 U1615:CG1773 U1775:CG1804 U1807:CG1917 U1919:CG1945 U1948:CG1977 U1979:CG1984 U1986:CG1997 U1999:CG2007 U2010:CG2018 U2020:CG2022 U2024:CG2044 U2046:CG2075 U2077:CG2079 U2081:CG2104 U2106:CG2108 U2110:CG2121 U2123:CG2140 U2143:CG2151 U2153:CG2155 U2158:CG2211 U2213:CG2233 U2235:CG2249 U2300:CG2317">
    <cfRule type="expression" dxfId="43" priority="47765">
      <formula>AND(V65=0,U65&gt;0)</formula>
    </cfRule>
    <cfRule type="expression" dxfId="42" priority="47764">
      <formula>AND(G65=0,U65&gt;0)</formula>
    </cfRule>
  </conditionalFormatting>
  <conditionalFormatting sqref="U79:CG96">
    <cfRule type="expression" dxfId="41" priority="48040">
      <formula>AND(G79=0,U79&gt;0)</formula>
    </cfRule>
    <cfRule type="expression" dxfId="40" priority="48041">
      <formula>AND(V79=0,U79&gt;0)</formula>
    </cfRule>
  </conditionalFormatting>
  <conditionalFormatting sqref="AT89:CG90">
    <cfRule type="expression" dxfId="39" priority="265">
      <formula>AND(AT89&gt;0,TYPE(AT89)=1)</formula>
    </cfRule>
    <cfRule type="expression" dxfId="38" priority="264">
      <formula>AT89=0</formula>
    </cfRule>
  </conditionalFormatting>
  <conditionalFormatting sqref="AU2438:BH2438">
    <cfRule type="expression" dxfId="37" priority="461">
      <formula>AND(#REF!=0,AU2438&gt;0)</formula>
    </cfRule>
  </conditionalFormatting>
  <conditionalFormatting sqref="AW2445:CF2445">
    <cfRule type="expression" dxfId="36" priority="460">
      <formula>AND(#REF!=0,AW2445&gt;0)</formula>
    </cfRule>
  </conditionalFormatting>
  <conditionalFormatting sqref="AY2488:BD2488">
    <cfRule type="expression" dxfId="35" priority="416">
      <formula>AND(AX2488=0,AY2488&gt;0)</formula>
    </cfRule>
    <cfRule type="expression" dxfId="34" priority="415">
      <formula>AND(#REF!=0,AY2488&gt;0)</formula>
    </cfRule>
  </conditionalFormatting>
  <conditionalFormatting sqref="BC2465:CF2465">
    <cfRule type="expression" dxfId="33" priority="383">
      <formula>AND(#REF!=0,BC2465&gt;0)</formula>
    </cfRule>
  </conditionalFormatting>
  <conditionalFormatting sqref="BD2452:CF2452">
    <cfRule type="expression" dxfId="32" priority="1">
      <formula>AND(#REF!=0,BD2452&gt;0)</formula>
    </cfRule>
  </conditionalFormatting>
  <conditionalFormatting sqref="BE2504:BH2504">
    <cfRule type="expression" dxfId="31" priority="396">
      <formula>AND(BD2504=0,BE2504&gt;0)</formula>
    </cfRule>
    <cfRule type="expression" dxfId="30" priority="395">
      <formula>AND(#REF!=0,BE2504&gt;0)</formula>
    </cfRule>
  </conditionalFormatting>
  <conditionalFormatting sqref="BE2425:CF2425">
    <cfRule type="expression" dxfId="29" priority="469">
      <formula>AND(#REF!=0,BE2425&gt;0)</formula>
    </cfRule>
  </conditionalFormatting>
  <conditionalFormatting sqref="BE2448:CF2448">
    <cfRule type="expression" dxfId="28" priority="458">
      <formula>AND(#REF!=0,BE2448&gt;0)</formula>
    </cfRule>
  </conditionalFormatting>
  <conditionalFormatting sqref="BE2451:CF2451">
    <cfRule type="expression" dxfId="27" priority="2">
      <formula>AND(#REF!=0,BE2451&gt;0)</formula>
    </cfRule>
  </conditionalFormatting>
  <conditionalFormatting sqref="BI2426:CF2426">
    <cfRule type="expression" dxfId="26" priority="468">
      <formula>AND(#REF!=0,BI2426&gt;0)</formula>
    </cfRule>
  </conditionalFormatting>
  <conditionalFormatting sqref="BI2432:CF2432">
    <cfRule type="expression" dxfId="25" priority="465">
      <formula>AND(#REF!=0,BI2432&gt;0)</formula>
    </cfRule>
  </conditionalFormatting>
  <conditionalFormatting sqref="BI2435:CF2435">
    <cfRule type="expression" dxfId="24" priority="463">
      <formula>AND(#REF!=0,BI2435&gt;0)</formula>
    </cfRule>
  </conditionalFormatting>
  <conditionalFormatting sqref="BI2446:CF2446">
    <cfRule type="expression" dxfId="23" priority="459">
      <formula>AND(#REF!=0,BI2446&gt;0)</formula>
    </cfRule>
  </conditionalFormatting>
  <conditionalFormatting sqref="BI2449:CF2449">
    <cfRule type="expression" dxfId="22" priority="457">
      <formula>AND(#REF!=0,BI2449&gt;0)</formula>
    </cfRule>
  </conditionalFormatting>
  <conditionalFormatting sqref="BI2455:CF2455">
    <cfRule type="expression" dxfId="21" priority="453">
      <formula>AND(#REF!=0,BI2455&gt;0)</formula>
    </cfRule>
  </conditionalFormatting>
  <conditionalFormatting sqref="BI2438:CG2443">
    <cfRule type="expression" dxfId="20" priority="462">
      <formula>AND(#REF!=0,BI2438&gt;0)</formula>
    </cfRule>
  </conditionalFormatting>
  <conditionalFormatting sqref="BJ2320:CB2320">
    <cfRule type="expression" dxfId="19" priority="3">
      <formula>AND(#REF!=0,BJ2320&gt;0)</formula>
    </cfRule>
  </conditionalFormatting>
  <conditionalFormatting sqref="BM2459:CE2459 BM2462:CE2462 BE2469:CE2469 BA2470:CE2470 BQ2472:CE2473 AW2475:CE2475 BU2476:CE2476 BI2478:CE2478 BT2479:CE2479 AW2482:CE2483 BI2485:CE2485 BM2486:CE2486 BE2488:CE2489 BO2491:CE2491 BE2492:CE2492 AW2494:CE2494 BU2495:CE2495 AW2497:CE2497 BM2498:CE2498 BQ2500:CE2501 BI2504:CE2505 BI2507:CE2507 BL2508:CE2508 BQ2510:CE2510 BU2511:CE2511">
    <cfRule type="expression" dxfId="18" priority="434">
      <formula>AND(AV2459=0,AW2459&gt;0)</formula>
    </cfRule>
  </conditionalFormatting>
  <conditionalFormatting sqref="BM2429:CF2429">
    <cfRule type="expression" dxfId="17" priority="467">
      <formula>AND(#REF!=0,BM2429&gt;0)</formula>
    </cfRule>
  </conditionalFormatting>
  <conditionalFormatting sqref="BM2459:CF2459 BM2462:CF2462 BE2469:CE2469 BA2470:CE2470 BQ2472:CF2473 AW2475:CE2475 BU2476:CE2476 BI2478:CE2478 BT2479:CE2479 AW2482:CF2483 BI2485:CE2485 BM2486:CE2486 BE2488:CF2489 BO2491:CE2491 BE2492:CE2492 AW2494:CE2494 BU2495:CE2495 AW2497:CE2497 BM2498:CE2498 BQ2500:CF2501 BI2504:CF2505 BI2507:CE2507 BL2508:CE2508 BQ2510:CE2510 BU2511:CE2511">
    <cfRule type="expression" dxfId="16" priority="433">
      <formula>AND(#REF!=0,AW2459&gt;0)</formula>
    </cfRule>
  </conditionalFormatting>
  <conditionalFormatting sqref="BQ2454:CF2454">
    <cfRule type="expression" dxfId="15" priority="454">
      <formula>AND(#REF!=0,BQ2454&gt;0)</formula>
    </cfRule>
  </conditionalFormatting>
  <conditionalFormatting sqref="BT2466">
    <cfRule type="expression" dxfId="14" priority="385">
      <formula>AND(#REF!=0,BT2466&gt;0)</formula>
    </cfRule>
    <cfRule type="expression" dxfId="13" priority="386">
      <formula>AND(BS2466=0,BT2466&gt;0)</formula>
    </cfRule>
  </conditionalFormatting>
  <conditionalFormatting sqref="BX2426">
    <cfRule type="expression" dxfId="12" priority="478">
      <formula>AND(BW2426=0,BX2426&gt;0)</formula>
    </cfRule>
  </conditionalFormatting>
  <conditionalFormatting sqref="BY2431:CF2431">
    <cfRule type="expression" dxfId="11" priority="466">
      <formula>AND(#REF!=0,BY2431&gt;0)</formula>
    </cfRule>
  </conditionalFormatting>
  <conditionalFormatting sqref="BY2434:CF2434">
    <cfRule type="expression" dxfId="10" priority="464">
      <formula>AND(#REF!=0,BY2434&gt;0)</formula>
    </cfRule>
  </conditionalFormatting>
  <conditionalFormatting sqref="CB2319:CF2319">
    <cfRule type="expression" dxfId="9" priority="4">
      <formula>AND(#REF!=0,CB2319&gt;0)</formula>
    </cfRule>
  </conditionalFormatting>
  <conditionalFormatting sqref="CC2319:CF2320">
    <cfRule type="expression" dxfId="8" priority="241">
      <formula>AND(#REF!=0,CC2319&gt;0)</formula>
    </cfRule>
  </conditionalFormatting>
  <conditionalFormatting sqref="CD2213:CE2233 T2235:T2249 CD2235:CE2249 T2251:T2262 CD2251:CE2262 T2265:T2282 CD2265:CE2282 T2284:T2298 CD2284:CE2298 CD2303:CE2317 T2319:T2321 CD2319:CE2321 T2323:T2358 CD2323:CE2358 T2361:T2366 CD2361:CE2366 T2377:T2382 CD2377:CE2382 T2384:T2389 CD2384:CE2389 T2397:T2402 CD2397:CE2402 T2407:T2412 CD2407:CE2412 T2425:T2436 CD2425:CE2436 T2438:T2443 CD2438:CE2443 T2445:T2456 CD2445:CE2456 T2458:T2463 CD2458:CE2463 T2465:T2467 CD2465:CE2467 T2469:T2480 CD2469:CE2480 T2482:T2502 CD2482:CE2502 T2504:T2512 CD2504:CE2512 T2514:T2516 CD2514:CE2516">
    <cfRule type="expression" dxfId="7" priority="19628">
      <formula>AND(V2213=0,T2213&gt;0)</formula>
    </cfRule>
  </conditionalFormatting>
  <conditionalFormatting sqref="CD2378:CF2378">
    <cfRule type="expression" dxfId="6" priority="240">
      <formula>AND(#REF!=0,CD2378&gt;0)</formula>
    </cfRule>
  </conditionalFormatting>
  <conditionalFormatting sqref="CF2459 CF2462 CF2469:CF2470 CF2472:CF2473 CF2475:CF2476 CF2478:CF2479 CF2482:CF2483 CF2485:CF2486 CF2488:CF2489 CF2491:CF2492 CF2494:CF2495 CF2497:CF2498 CF2500:CF2501 CF2504:CF2505 CF2507:CF2508 CF2510:CF2511">
    <cfRule type="expression" dxfId="5" priority="19905">
      <formula>AND(CD2459=0,CF2459&gt;0)</formula>
    </cfRule>
  </conditionalFormatting>
  <conditionalFormatting sqref="CF2469:CF2470 CF2475:CF2476 CF2478:CF2479 CF2485:CF2486 CF2491:CF2492 CF2494:CF2495 CF2497:CF2498 CF2507:CF2508 CF2510:CF2511">
    <cfRule type="expression" dxfId="4" priority="19904">
      <formula>AND(#REF!=0,CF2469&gt;0)</formula>
    </cfRule>
  </conditionalFormatting>
  <conditionalFormatting sqref="CG2213:CG2233 CG2235:CG2249 CG2251:CG2262 CG2265:CG2282 CG2284:CG2298 CG2300:CG2317 CG2319:CG2321 CG2323:CG2358 CG2361:CG2366 CG2377:CG2382 CG2397:CG2402 CG2407:CG2412 CG2458:CG2463 CG2465:CG2467 CG2469:CG2480 CG2514:CG2516">
    <cfRule type="expression" dxfId="3" priority="19174">
      <formula>AND(#REF!=0,CG2213&gt;0)</formula>
    </cfRule>
  </conditionalFormatting>
  <conditionalFormatting sqref="CG2384:CG2389">
    <cfRule type="expression" dxfId="2" priority="19171">
      <formula>AND(#REF!=0,CG2384&gt;0)</formula>
    </cfRule>
  </conditionalFormatting>
  <conditionalFormatting sqref="CG2425:CG2436 CG2445:CG2456">
    <cfRule type="expression" dxfId="1" priority="19165">
      <formula>AND(#REF!=0,CG2425&gt;0)</formula>
    </cfRule>
  </conditionalFormatting>
  <conditionalFormatting sqref="CG2461">
    <cfRule type="expression" dxfId="0" priority="447">
      <formula>AND(CH2461=0,CG2461&gt;0)</formula>
    </cfRule>
  </conditionalFormatting>
  <printOptions horizontalCentered="1"/>
  <pageMargins left="0.23622047244094491" right="0.23622047244094491" top="0.74803149606299213" bottom="0.74803149606299213" header="0.31496062992125984" footer="0.31496062992125984"/>
  <pageSetup paperSize="130" scale="1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C5CE2-C365-4E29-9E79-A2861EA835DE}">
  <dimension ref="B2:I2492"/>
  <sheetViews>
    <sheetView workbookViewId="0">
      <selection activeCell="K11" sqref="K11"/>
    </sheetView>
  </sheetViews>
  <sheetFormatPr baseColWidth="10" defaultRowHeight="14.4" x14ac:dyDescent="0.3"/>
  <cols>
    <col min="7" max="8" width="18" bestFit="1" customWidth="1"/>
  </cols>
  <sheetData>
    <row r="2" spans="2:9" x14ac:dyDescent="0.3">
      <c r="B2" t="s">
        <v>1895</v>
      </c>
      <c r="C2" t="s">
        <v>1895</v>
      </c>
      <c r="D2" t="s">
        <v>1895</v>
      </c>
      <c r="E2" t="s">
        <v>1895</v>
      </c>
      <c r="F2" t="s">
        <v>1895</v>
      </c>
      <c r="G2" t="s">
        <v>1895</v>
      </c>
      <c r="H2" t="s">
        <v>1692</v>
      </c>
      <c r="I2" t="s">
        <v>1692</v>
      </c>
    </row>
    <row r="3" spans="2:9" x14ac:dyDescent="0.3">
      <c r="B3" t="s">
        <v>0</v>
      </c>
      <c r="C3" t="str">
        <f>IF(B3="","",VLOOKUP(B3,FF!$A$1:$D$2516,3,FALSE))</f>
        <v>M2</v>
      </c>
      <c r="D3">
        <f>IF(C3="","",VLOOKUP(B3,FF!$A$1:$D$2516,4,FALSE))</f>
        <v>600</v>
      </c>
      <c r="E3">
        <v>600</v>
      </c>
      <c r="F3" t="b">
        <f t="shared" ref="F3:F66" si="0">IF(C3="","",E3=D3)</f>
        <v>1</v>
      </c>
      <c r="G3" s="143">
        <f>IF(C3="","",VLOOKUP(B3,FF!$A$1:$F$2516,6,FALSE))</f>
        <v>82092600</v>
      </c>
      <c r="H3" s="143">
        <v>82092600</v>
      </c>
      <c r="I3" t="b">
        <f t="shared" ref="I3:I66" si="1">IF(C3="","",H3=G3)</f>
        <v>1</v>
      </c>
    </row>
    <row r="4" spans="2:9" x14ac:dyDescent="0.3">
      <c r="C4" t="str">
        <f>IF(B4="","",VLOOKUP(B4,FF!$A$1:$D$2516,3,FALSE))</f>
        <v/>
      </c>
      <c r="D4" t="str">
        <f>IF(C4="","",VLOOKUP(B4,FF!$A$1:$D$2516,4,FALSE))</f>
        <v/>
      </c>
      <c r="E4" t="s">
        <v>8</v>
      </c>
      <c r="F4" t="str">
        <f t="shared" si="0"/>
        <v/>
      </c>
      <c r="G4" s="143" t="str">
        <f>IF(C4="","",VLOOKUP(B4,FF!$A$1:$F$2516,6,FALSE))</f>
        <v/>
      </c>
      <c r="H4" s="143" t="s">
        <v>8</v>
      </c>
      <c r="I4" t="str">
        <f t="shared" si="1"/>
        <v/>
      </c>
    </row>
    <row r="5" spans="2:9" x14ac:dyDescent="0.3">
      <c r="C5" t="str">
        <f>IF(B5="","",VLOOKUP(B5,FF!$A$1:$D$2516,3,FALSE))</f>
        <v/>
      </c>
      <c r="D5" t="str">
        <f>IF(C5="","",VLOOKUP(B5,FF!$A$1:$D$2516,4,FALSE))</f>
        <v/>
      </c>
      <c r="E5" t="s">
        <v>8</v>
      </c>
      <c r="F5" t="str">
        <f t="shared" si="0"/>
        <v/>
      </c>
      <c r="G5" s="143" t="str">
        <f>IF(C5="","",VLOOKUP(B5,FF!$A$1:$F$2516,6,FALSE))</f>
        <v/>
      </c>
      <c r="H5" s="143" t="s">
        <v>8</v>
      </c>
      <c r="I5" t="str">
        <f t="shared" si="1"/>
        <v/>
      </c>
    </row>
    <row r="6" spans="2:9" x14ac:dyDescent="0.3">
      <c r="B6" t="s">
        <v>13</v>
      </c>
      <c r="C6" t="str">
        <f>IF(B6="","",VLOOKUP(B6,FF!$A$1:$D$2516,3,FALSE))</f>
        <v>M2</v>
      </c>
      <c r="D6">
        <f>IF(C6="","",VLOOKUP(B6,FF!$A$1:$D$2516,4,FALSE))</f>
        <v>74076</v>
      </c>
      <c r="E6">
        <v>74076</v>
      </c>
      <c r="F6" t="b">
        <f t="shared" si="0"/>
        <v>1</v>
      </c>
      <c r="G6" s="143">
        <f>IF(C6="","",VLOOKUP(B6,FF!$A$1:$F$2516,6,FALSE))</f>
        <v>297933672</v>
      </c>
      <c r="H6" s="143">
        <v>297933672</v>
      </c>
      <c r="I6" t="b">
        <f t="shared" si="1"/>
        <v>1</v>
      </c>
    </row>
    <row r="7" spans="2:9" x14ac:dyDescent="0.3">
      <c r="C7" t="str">
        <f>IF(B7="","",VLOOKUP(B7,FF!$A$1:$D$2516,3,FALSE))</f>
        <v/>
      </c>
      <c r="D7" t="str">
        <f>IF(C7="","",VLOOKUP(B7,FF!$A$1:$D$2516,4,FALSE))</f>
        <v/>
      </c>
      <c r="E7" t="s">
        <v>8</v>
      </c>
      <c r="F7" t="str">
        <f t="shared" si="0"/>
        <v/>
      </c>
      <c r="G7" s="143" t="str">
        <f>IF(C7="","",VLOOKUP(B7,FF!$A$1:$F$2516,6,FALSE))</f>
        <v/>
      </c>
      <c r="H7" s="143" t="s">
        <v>8</v>
      </c>
      <c r="I7" t="str">
        <f t="shared" si="1"/>
        <v/>
      </c>
    </row>
    <row r="8" spans="2:9" x14ac:dyDescent="0.3">
      <c r="C8" t="str">
        <f>IF(B8="","",VLOOKUP(B8,FF!$A$1:$D$2516,3,FALSE))</f>
        <v/>
      </c>
      <c r="D8" t="str">
        <f>IF(C8="","",VLOOKUP(B8,FF!$A$1:$D$2516,4,FALSE))</f>
        <v/>
      </c>
      <c r="E8" t="s">
        <v>8</v>
      </c>
      <c r="F8" t="str">
        <f t="shared" si="0"/>
        <v/>
      </c>
      <c r="G8" s="143" t="str">
        <f>IF(C8="","",VLOOKUP(B8,FF!$A$1:$F$2516,6,FALSE))</f>
        <v/>
      </c>
      <c r="H8" s="143" t="s">
        <v>8</v>
      </c>
      <c r="I8" t="str">
        <f t="shared" si="1"/>
        <v/>
      </c>
    </row>
    <row r="9" spans="2:9" x14ac:dyDescent="0.3">
      <c r="B9" t="s">
        <v>15</v>
      </c>
      <c r="C9" t="str">
        <f>IF(B9="","",VLOOKUP(B9,FF!$A$1:$D$2516,3,FALSE))</f>
        <v>ML</v>
      </c>
      <c r="D9">
        <f>IF(C9="","",VLOOKUP(B9,FF!$A$1:$D$2516,4,FALSE))</f>
        <v>756.22</v>
      </c>
      <c r="E9">
        <v>756.22</v>
      </c>
      <c r="F9" t="b">
        <f t="shared" si="0"/>
        <v>1</v>
      </c>
      <c r="G9" s="143">
        <f>IF(C9="","",VLOOKUP(B9,FF!$A$1:$F$2516,6,FALSE))</f>
        <v>15034410</v>
      </c>
      <c r="H9" s="143">
        <v>15034410</v>
      </c>
      <c r="I9" t="b">
        <f t="shared" si="1"/>
        <v>1</v>
      </c>
    </row>
    <row r="10" spans="2:9" x14ac:dyDescent="0.3">
      <c r="C10" t="str">
        <f>IF(B10="","",VLOOKUP(B10,FF!$A$1:$D$2516,3,FALSE))</f>
        <v/>
      </c>
      <c r="D10" t="str">
        <f>IF(C10="","",VLOOKUP(B10,FF!$A$1:$D$2516,4,FALSE))</f>
        <v/>
      </c>
      <c r="E10" t="s">
        <v>8</v>
      </c>
      <c r="F10" t="str">
        <f t="shared" si="0"/>
        <v/>
      </c>
      <c r="G10" s="143" t="str">
        <f>IF(C10="","",VLOOKUP(B10,FF!$A$1:$F$2516,6,FALSE))</f>
        <v/>
      </c>
      <c r="H10" s="143" t="s">
        <v>8</v>
      </c>
      <c r="I10" t="str">
        <f t="shared" si="1"/>
        <v/>
      </c>
    </row>
    <row r="11" spans="2:9" x14ac:dyDescent="0.3">
      <c r="C11" t="str">
        <f>IF(B11="","",VLOOKUP(B11,FF!$A$1:$D$2516,3,FALSE))</f>
        <v/>
      </c>
      <c r="D11" t="str">
        <f>IF(C11="","",VLOOKUP(B11,FF!$A$1:$D$2516,4,FALSE))</f>
        <v/>
      </c>
      <c r="E11" t="s">
        <v>8</v>
      </c>
      <c r="F11" t="str">
        <f t="shared" si="0"/>
        <v/>
      </c>
      <c r="G11" s="143" t="str">
        <f>IF(C11="","",VLOOKUP(B11,FF!$A$1:$F$2516,6,FALSE))</f>
        <v/>
      </c>
      <c r="H11" s="143" t="s">
        <v>8</v>
      </c>
      <c r="I11" t="str">
        <f t="shared" si="1"/>
        <v/>
      </c>
    </row>
    <row r="12" spans="2:9" x14ac:dyDescent="0.3">
      <c r="B12" t="s">
        <v>18</v>
      </c>
      <c r="C12" t="str">
        <f>IF(B12="","",VLOOKUP(B12,FF!$A$1:$D$2516,3,FALSE))</f>
        <v>M2</v>
      </c>
      <c r="D12">
        <f>IF(C12="","",VLOOKUP(B12,FF!$A$1:$D$2516,4,FALSE))</f>
        <v>360</v>
      </c>
      <c r="E12">
        <v>360</v>
      </c>
      <c r="F12" t="b">
        <f t="shared" si="0"/>
        <v>1</v>
      </c>
      <c r="G12" s="143">
        <f>IF(C12="","",VLOOKUP(B12,FF!$A$1:$F$2516,6,FALSE))</f>
        <v>11516040</v>
      </c>
      <c r="H12" s="143">
        <v>11516040</v>
      </c>
      <c r="I12" t="b">
        <f t="shared" si="1"/>
        <v>1</v>
      </c>
    </row>
    <row r="13" spans="2:9" x14ac:dyDescent="0.3">
      <c r="C13" t="str">
        <f>IF(B13="","",VLOOKUP(B13,FF!$A$1:$D$2516,3,FALSE))</f>
        <v/>
      </c>
      <c r="D13" t="str">
        <f>IF(C13="","",VLOOKUP(B13,FF!$A$1:$D$2516,4,FALSE))</f>
        <v/>
      </c>
      <c r="E13" t="s">
        <v>8</v>
      </c>
      <c r="F13" t="str">
        <f t="shared" si="0"/>
        <v/>
      </c>
      <c r="G13" s="143" t="str">
        <f>IF(C13="","",VLOOKUP(B13,FF!$A$1:$F$2516,6,FALSE))</f>
        <v/>
      </c>
      <c r="H13" s="143" t="s">
        <v>8</v>
      </c>
      <c r="I13" t="str">
        <f t="shared" si="1"/>
        <v/>
      </c>
    </row>
    <row r="14" spans="2:9" x14ac:dyDescent="0.3">
      <c r="C14" t="str">
        <f>IF(B14="","",VLOOKUP(B14,FF!$A$1:$D$2516,3,FALSE))</f>
        <v/>
      </c>
      <c r="D14" t="str">
        <f>IF(C14="","",VLOOKUP(B14,FF!$A$1:$D$2516,4,FALSE))</f>
        <v/>
      </c>
      <c r="E14" t="s">
        <v>8</v>
      </c>
      <c r="F14" t="str">
        <f t="shared" si="0"/>
        <v/>
      </c>
      <c r="G14" s="143" t="str">
        <f>IF(C14="","",VLOOKUP(B14,FF!$A$1:$F$2516,6,FALSE))</f>
        <v/>
      </c>
      <c r="H14" s="143" t="s">
        <v>8</v>
      </c>
      <c r="I14" t="str">
        <f t="shared" si="1"/>
        <v/>
      </c>
    </row>
    <row r="15" spans="2:9" x14ac:dyDescent="0.3">
      <c r="B15" t="s">
        <v>20</v>
      </c>
      <c r="C15" t="str">
        <f>IF(B15="","",VLOOKUP(B15,FF!$A$1:$D$2516,3,FALSE))</f>
        <v>M2</v>
      </c>
      <c r="D15">
        <f>IF(C15="","",VLOOKUP(B15,FF!$A$1:$D$2516,4,FALSE))</f>
        <v>120</v>
      </c>
      <c r="E15">
        <v>120</v>
      </c>
      <c r="F15" t="b">
        <f t="shared" si="0"/>
        <v>1</v>
      </c>
      <c r="G15" s="143">
        <f>IF(C15="","",VLOOKUP(B15,FF!$A$1:$F$2516,6,FALSE))</f>
        <v>3121080</v>
      </c>
      <c r="H15" s="143">
        <v>3121080</v>
      </c>
      <c r="I15" t="b">
        <f t="shared" si="1"/>
        <v>1</v>
      </c>
    </row>
    <row r="16" spans="2:9" x14ac:dyDescent="0.3">
      <c r="C16" t="str">
        <f>IF(B16="","",VLOOKUP(B16,FF!$A$1:$D$2516,3,FALSE))</f>
        <v/>
      </c>
      <c r="D16" t="str">
        <f>IF(C16="","",VLOOKUP(B16,FF!$A$1:$D$2516,4,FALSE))</f>
        <v/>
      </c>
      <c r="E16" t="s">
        <v>8</v>
      </c>
      <c r="F16" t="str">
        <f t="shared" si="0"/>
        <v/>
      </c>
      <c r="G16" s="143" t="str">
        <f>IF(C16="","",VLOOKUP(B16,FF!$A$1:$F$2516,6,FALSE))</f>
        <v/>
      </c>
      <c r="H16" s="143" t="s">
        <v>8</v>
      </c>
      <c r="I16" t="str">
        <f t="shared" si="1"/>
        <v/>
      </c>
    </row>
    <row r="17" spans="2:9" x14ac:dyDescent="0.3">
      <c r="C17" t="str">
        <f>IF(B17="","",VLOOKUP(B17,FF!$A$1:$D$2516,3,FALSE))</f>
        <v/>
      </c>
      <c r="D17" t="str">
        <f>IF(C17="","",VLOOKUP(B17,FF!$A$1:$D$2516,4,FALSE))</f>
        <v/>
      </c>
      <c r="E17" t="s">
        <v>8</v>
      </c>
      <c r="F17" t="str">
        <f t="shared" si="0"/>
        <v/>
      </c>
      <c r="G17" s="143" t="str">
        <f>IF(C17="","",VLOOKUP(B17,FF!$A$1:$F$2516,6,FALSE))</f>
        <v/>
      </c>
      <c r="H17" s="143" t="s">
        <v>8</v>
      </c>
      <c r="I17" t="str">
        <f t="shared" si="1"/>
        <v/>
      </c>
    </row>
    <row r="18" spans="2:9" x14ac:dyDescent="0.3">
      <c r="B18" t="s">
        <v>22</v>
      </c>
      <c r="D18" t="str">
        <f>IF(C18="","",VLOOKUP(B18,FF!$A$1:$D$2516,4,FALSE))</f>
        <v/>
      </c>
      <c r="E18" t="s">
        <v>8</v>
      </c>
      <c r="F18" t="str">
        <f t="shared" si="0"/>
        <v/>
      </c>
      <c r="G18" s="143" t="str">
        <f>IF(C18="","",VLOOKUP(B18,FF!$A$1:$F$2516,6,FALSE))</f>
        <v/>
      </c>
      <c r="H18" s="143" t="s">
        <v>8</v>
      </c>
      <c r="I18" t="str">
        <f t="shared" si="1"/>
        <v/>
      </c>
    </row>
    <row r="19" spans="2:9" x14ac:dyDescent="0.3">
      <c r="B19" t="s">
        <v>24</v>
      </c>
      <c r="C19" t="str">
        <f>IF(B19="","",VLOOKUP(B19,FF!$A$1:$D$2516,3,FALSE))</f>
        <v>M2</v>
      </c>
      <c r="D19">
        <f>IF(C19="","",VLOOKUP(B19,FF!$A$1:$D$2516,4,FALSE))</f>
        <v>41456.730000000003</v>
      </c>
      <c r="E19">
        <v>41456.730000000003</v>
      </c>
      <c r="F19" t="b">
        <f t="shared" si="0"/>
        <v>1</v>
      </c>
      <c r="G19" s="143">
        <f>IF(C19="","",VLOOKUP(B19,FF!$A$1:$F$2516,6,FALSE))</f>
        <v>55095994</v>
      </c>
      <c r="H19" s="143">
        <v>55095994</v>
      </c>
      <c r="I19" t="b">
        <f t="shared" si="1"/>
        <v>1</v>
      </c>
    </row>
    <row r="20" spans="2:9" x14ac:dyDescent="0.3">
      <c r="C20" t="str">
        <f>IF(B20="","",VLOOKUP(B20,FF!$A$1:$D$2516,3,FALSE))</f>
        <v/>
      </c>
      <c r="D20" t="str">
        <f>IF(C20="","",VLOOKUP(B20,FF!$A$1:$D$2516,4,FALSE))</f>
        <v/>
      </c>
      <c r="E20" t="s">
        <v>8</v>
      </c>
      <c r="F20" t="str">
        <f t="shared" si="0"/>
        <v/>
      </c>
      <c r="G20" s="143" t="str">
        <f>IF(C20="","",VLOOKUP(B20,FF!$A$1:$F$2516,6,FALSE))</f>
        <v/>
      </c>
      <c r="H20" s="143" t="s">
        <v>8</v>
      </c>
      <c r="I20" t="str">
        <f t="shared" si="1"/>
        <v/>
      </c>
    </row>
    <row r="21" spans="2:9" x14ac:dyDescent="0.3">
      <c r="C21" t="str">
        <f>IF(B21="","",VLOOKUP(B21,FF!$A$1:$D$2516,3,FALSE))</f>
        <v/>
      </c>
      <c r="D21" t="str">
        <f>IF(C21="","",VLOOKUP(B21,FF!$A$1:$D$2516,4,FALSE))</f>
        <v/>
      </c>
      <c r="E21" t="s">
        <v>8</v>
      </c>
      <c r="F21" t="str">
        <f t="shared" si="0"/>
        <v/>
      </c>
      <c r="G21" s="143" t="str">
        <f>IF(C21="","",VLOOKUP(B21,FF!$A$1:$F$2516,6,FALSE))</f>
        <v/>
      </c>
      <c r="H21" s="143" t="s">
        <v>8</v>
      </c>
      <c r="I21" t="str">
        <f t="shared" si="1"/>
        <v/>
      </c>
    </row>
    <row r="22" spans="2:9" x14ac:dyDescent="0.3">
      <c r="B22" t="s">
        <v>26</v>
      </c>
      <c r="C22" t="str">
        <f>IF(B22="","",VLOOKUP(B22,FF!$A$1:$D$2516,3,FALSE))</f>
        <v>M3</v>
      </c>
      <c r="D22">
        <f>IF(C22="","",VLOOKUP(B22,FF!$A$1:$D$2516,4,FALSE))</f>
        <v>6844.8</v>
      </c>
      <c r="E22">
        <v>6844.8</v>
      </c>
      <c r="F22" t="b">
        <f t="shared" si="0"/>
        <v>1</v>
      </c>
      <c r="G22" s="143">
        <f>IF(C22="","",VLOOKUP(B22,FF!$A$1:$F$2516,6,FALSE))</f>
        <v>174795658</v>
      </c>
      <c r="H22" s="143">
        <v>174795658</v>
      </c>
      <c r="I22" t="b">
        <f t="shared" si="1"/>
        <v>1</v>
      </c>
    </row>
    <row r="23" spans="2:9" x14ac:dyDescent="0.3">
      <c r="C23" t="str">
        <f>IF(B23="","",VLOOKUP(B23,FF!$A$1:$D$2516,3,FALSE))</f>
        <v/>
      </c>
      <c r="D23" t="str">
        <f>IF(C23="","",VLOOKUP(B23,FF!$A$1:$D$2516,4,FALSE))</f>
        <v/>
      </c>
      <c r="E23" t="s">
        <v>8</v>
      </c>
      <c r="F23" t="str">
        <f t="shared" si="0"/>
        <v/>
      </c>
      <c r="G23" s="143" t="str">
        <f>IF(C23="","",VLOOKUP(B23,FF!$A$1:$F$2516,6,FALSE))</f>
        <v/>
      </c>
      <c r="H23" s="143" t="s">
        <v>8</v>
      </c>
      <c r="I23" t="str">
        <f t="shared" si="1"/>
        <v/>
      </c>
    </row>
    <row r="24" spans="2:9" x14ac:dyDescent="0.3">
      <c r="C24" t="str">
        <f>IF(B24="","",VLOOKUP(B24,FF!$A$1:$D$2516,3,FALSE))</f>
        <v/>
      </c>
      <c r="D24" t="str">
        <f>IF(C24="","",VLOOKUP(B24,FF!$A$1:$D$2516,4,FALSE))</f>
        <v/>
      </c>
      <c r="E24" t="s">
        <v>8</v>
      </c>
      <c r="F24" t="str">
        <f t="shared" si="0"/>
        <v/>
      </c>
      <c r="G24" s="143" t="str">
        <f>IF(C24="","",VLOOKUP(B24,FF!$A$1:$F$2516,6,FALSE))</f>
        <v/>
      </c>
      <c r="H24" s="143" t="s">
        <v>8</v>
      </c>
      <c r="I24" t="str">
        <f t="shared" si="1"/>
        <v/>
      </c>
    </row>
    <row r="25" spans="2:9" x14ac:dyDescent="0.3">
      <c r="B25" t="s">
        <v>29</v>
      </c>
      <c r="C25" t="str">
        <f>IF(B25="","",VLOOKUP(B25,FF!$A$1:$D$2516,3,FALSE))</f>
        <v>M3</v>
      </c>
      <c r="D25">
        <f>IF(C25="","",VLOOKUP(B25,FF!$A$1:$D$2516,4,FALSE))</f>
        <v>17458.34</v>
      </c>
      <c r="E25">
        <v>17458.34</v>
      </c>
      <c r="F25" t="b">
        <f t="shared" si="0"/>
        <v>1</v>
      </c>
      <c r="G25" s="143">
        <f>IF(C25="","",VLOOKUP(B25,FF!$A$1:$F$2516,6,FALSE))</f>
        <v>163148187</v>
      </c>
      <c r="H25" s="143">
        <v>163148187</v>
      </c>
      <c r="I25" t="b">
        <f t="shared" si="1"/>
        <v>1</v>
      </c>
    </row>
    <row r="26" spans="2:9" x14ac:dyDescent="0.3">
      <c r="C26" t="str">
        <f>IF(B26="","",VLOOKUP(B26,FF!$A$1:$D$2516,3,FALSE))</f>
        <v/>
      </c>
      <c r="D26" t="str">
        <f>IF(C26="","",VLOOKUP(B26,FF!$A$1:$D$2516,4,FALSE))</f>
        <v/>
      </c>
      <c r="E26" t="s">
        <v>8</v>
      </c>
      <c r="F26" t="str">
        <f t="shared" si="0"/>
        <v/>
      </c>
      <c r="G26" s="143" t="str">
        <f>IF(C26="","",VLOOKUP(B26,FF!$A$1:$F$2516,6,FALSE))</f>
        <v/>
      </c>
      <c r="H26" s="143" t="s">
        <v>8</v>
      </c>
      <c r="I26" t="str">
        <f t="shared" si="1"/>
        <v/>
      </c>
    </row>
    <row r="27" spans="2:9" x14ac:dyDescent="0.3">
      <c r="C27" t="str">
        <f>IF(B27="","",VLOOKUP(B27,FF!$A$1:$D$2516,3,FALSE))</f>
        <v/>
      </c>
      <c r="D27" t="str">
        <f>IF(C27="","",VLOOKUP(B27,FF!$A$1:$D$2516,4,FALSE))</f>
        <v/>
      </c>
      <c r="E27" t="s">
        <v>8</v>
      </c>
      <c r="F27" t="str">
        <f t="shared" si="0"/>
        <v/>
      </c>
      <c r="G27" s="143" t="str">
        <f>IF(C27="","",VLOOKUP(B27,FF!$A$1:$F$2516,6,FALSE))</f>
        <v/>
      </c>
      <c r="H27" s="143" t="s">
        <v>8</v>
      </c>
      <c r="I27" t="str">
        <f t="shared" si="1"/>
        <v/>
      </c>
    </row>
    <row r="28" spans="2:9" x14ac:dyDescent="0.3">
      <c r="B28" t="s">
        <v>31</v>
      </c>
      <c r="C28" t="str">
        <f>IF(B28="","",VLOOKUP(B28,FF!$A$1:$D$2516,3,FALSE))</f>
        <v>M3</v>
      </c>
      <c r="D28">
        <f>IF(C28="","",VLOOKUP(B28,FF!$A$1:$D$2516,4,FALSE))</f>
        <v>15.85</v>
      </c>
      <c r="E28">
        <v>15.85</v>
      </c>
      <c r="F28" t="b">
        <f t="shared" si="0"/>
        <v>1</v>
      </c>
      <c r="G28" s="143">
        <f>IF(C28="","",VLOOKUP(B28,FF!$A$1:$F$2516,6,FALSE))</f>
        <v>2426033</v>
      </c>
      <c r="H28" s="143">
        <v>2426033</v>
      </c>
      <c r="I28" t="b">
        <f t="shared" si="1"/>
        <v>1</v>
      </c>
    </row>
    <row r="29" spans="2:9" x14ac:dyDescent="0.3">
      <c r="C29" t="str">
        <f>IF(B29="","",VLOOKUP(B29,FF!$A$1:$D$2516,3,FALSE))</f>
        <v/>
      </c>
      <c r="D29" t="str">
        <f>IF(C29="","",VLOOKUP(B29,FF!$A$1:$D$2516,4,FALSE))</f>
        <v/>
      </c>
      <c r="E29" t="s">
        <v>8</v>
      </c>
      <c r="F29" t="str">
        <f t="shared" si="0"/>
        <v/>
      </c>
      <c r="G29" s="143" t="str">
        <f>IF(C29="","",VLOOKUP(B29,FF!$A$1:$F$2516,6,FALSE))</f>
        <v/>
      </c>
      <c r="H29" s="143" t="s">
        <v>8</v>
      </c>
      <c r="I29" t="str">
        <f t="shared" si="1"/>
        <v/>
      </c>
    </row>
    <row r="30" spans="2:9" x14ac:dyDescent="0.3">
      <c r="C30" t="str">
        <f>IF(B30="","",VLOOKUP(B30,FF!$A$1:$D$2516,3,FALSE))</f>
        <v/>
      </c>
      <c r="D30" t="str">
        <f>IF(C30="","",VLOOKUP(B30,FF!$A$1:$D$2516,4,FALSE))</f>
        <v/>
      </c>
      <c r="E30" t="s">
        <v>8</v>
      </c>
      <c r="F30" t="str">
        <f t="shared" si="0"/>
        <v/>
      </c>
      <c r="G30" s="143" t="str">
        <f>IF(C30="","",VLOOKUP(B30,FF!$A$1:$F$2516,6,FALSE))</f>
        <v/>
      </c>
      <c r="H30" s="143" t="s">
        <v>8</v>
      </c>
      <c r="I30" t="str">
        <f t="shared" si="1"/>
        <v/>
      </c>
    </row>
    <row r="31" spans="2:9" x14ac:dyDescent="0.3">
      <c r="B31" t="s">
        <v>33</v>
      </c>
      <c r="C31" t="str">
        <f>IF(B31="","",VLOOKUP(B31,FF!$A$1:$D$2516,3,FALSE))</f>
        <v>M3</v>
      </c>
      <c r="D31">
        <f>IF(C31="","",VLOOKUP(B31,FF!$A$1:$D$2516,4,FALSE))</f>
        <v>3784.93</v>
      </c>
      <c r="E31">
        <v>3784.93</v>
      </c>
      <c r="F31" t="b">
        <f t="shared" si="0"/>
        <v>1</v>
      </c>
      <c r="G31" s="143">
        <f>IF(C31="","",VLOOKUP(B31,FF!$A$1:$F$2516,6,FALSE))</f>
        <v>116837004</v>
      </c>
      <c r="H31" s="143">
        <v>116837004</v>
      </c>
      <c r="I31" t="b">
        <f t="shared" si="1"/>
        <v>1</v>
      </c>
    </row>
    <row r="32" spans="2:9" x14ac:dyDescent="0.3">
      <c r="C32" t="str">
        <f>IF(B32="","",VLOOKUP(B32,FF!$A$1:$D$2516,3,FALSE))</f>
        <v/>
      </c>
      <c r="D32" t="str">
        <f>IF(C32="","",VLOOKUP(B32,FF!$A$1:$D$2516,4,FALSE))</f>
        <v/>
      </c>
      <c r="E32" t="s">
        <v>8</v>
      </c>
      <c r="F32" t="str">
        <f t="shared" si="0"/>
        <v/>
      </c>
      <c r="G32" s="143" t="str">
        <f>IF(C32="","",VLOOKUP(B32,FF!$A$1:$F$2516,6,FALSE))</f>
        <v/>
      </c>
      <c r="H32" s="143" t="s">
        <v>8</v>
      </c>
      <c r="I32" t="str">
        <f t="shared" si="1"/>
        <v/>
      </c>
    </row>
    <row r="33" spans="2:9" x14ac:dyDescent="0.3">
      <c r="C33" t="str">
        <f>IF(B33="","",VLOOKUP(B33,FF!$A$1:$D$2516,3,FALSE))</f>
        <v/>
      </c>
      <c r="D33" t="str">
        <f>IF(C33="","",VLOOKUP(B33,FF!$A$1:$D$2516,4,FALSE))</f>
        <v/>
      </c>
      <c r="E33" t="s">
        <v>8</v>
      </c>
      <c r="F33" t="str">
        <f t="shared" si="0"/>
        <v/>
      </c>
      <c r="G33" s="143" t="str">
        <f>IF(C33="","",VLOOKUP(B33,FF!$A$1:$F$2516,6,FALSE))</f>
        <v/>
      </c>
      <c r="H33" s="143" t="s">
        <v>8</v>
      </c>
      <c r="I33" t="str">
        <f t="shared" si="1"/>
        <v/>
      </c>
    </row>
    <row r="34" spans="2:9" x14ac:dyDescent="0.3">
      <c r="B34" t="s">
        <v>35</v>
      </c>
      <c r="C34" t="str">
        <f>IF(B34="","",VLOOKUP(B34,FF!$A$1:$D$2516,3,FALSE))</f>
        <v>M3</v>
      </c>
      <c r="D34">
        <f>IF(C34="","",VLOOKUP(B34,FF!$A$1:$D$2516,4,FALSE))</f>
        <v>1475.35</v>
      </c>
      <c r="E34">
        <v>1475.35</v>
      </c>
      <c r="F34" t="b">
        <f t="shared" si="0"/>
        <v>1</v>
      </c>
      <c r="G34" s="143">
        <f>IF(C34="","",VLOOKUP(B34,FF!$A$1:$F$2516,6,FALSE))</f>
        <v>390874803</v>
      </c>
      <c r="H34" s="143">
        <v>390874803</v>
      </c>
      <c r="I34" t="b">
        <f t="shared" si="1"/>
        <v>1</v>
      </c>
    </row>
    <row r="35" spans="2:9" x14ac:dyDescent="0.3">
      <c r="C35" t="str">
        <f>IF(B35="","",VLOOKUP(B35,FF!$A$1:$D$2516,3,FALSE))</f>
        <v/>
      </c>
      <c r="D35" t="str">
        <f>IF(C35="","",VLOOKUP(B35,FF!$A$1:$D$2516,4,FALSE))</f>
        <v/>
      </c>
      <c r="E35" t="s">
        <v>8</v>
      </c>
      <c r="F35" t="str">
        <f t="shared" si="0"/>
        <v/>
      </c>
      <c r="G35" s="143" t="str">
        <f>IF(C35="","",VLOOKUP(B35,FF!$A$1:$F$2516,6,FALSE))</f>
        <v/>
      </c>
      <c r="H35" s="143" t="s">
        <v>8</v>
      </c>
      <c r="I35" t="str">
        <f t="shared" si="1"/>
        <v/>
      </c>
    </row>
    <row r="36" spans="2:9" x14ac:dyDescent="0.3">
      <c r="C36" t="str">
        <f>IF(B36="","",VLOOKUP(B36,FF!$A$1:$D$2516,3,FALSE))</f>
        <v/>
      </c>
      <c r="D36" t="str">
        <f>IF(C36="","",VLOOKUP(B36,FF!$A$1:$D$2516,4,FALSE))</f>
        <v/>
      </c>
      <c r="E36" t="s">
        <v>8</v>
      </c>
      <c r="F36" t="str">
        <f t="shared" si="0"/>
        <v/>
      </c>
      <c r="G36" s="143" t="str">
        <f>IF(C36="","",VLOOKUP(B36,FF!$A$1:$F$2516,6,FALSE))</f>
        <v/>
      </c>
      <c r="H36" s="143" t="s">
        <v>8</v>
      </c>
      <c r="I36" t="str">
        <f t="shared" si="1"/>
        <v/>
      </c>
    </row>
    <row r="37" spans="2:9" x14ac:dyDescent="0.3">
      <c r="B37" t="s">
        <v>37</v>
      </c>
      <c r="C37" t="str">
        <f>IF(B37="","",VLOOKUP(B37,FF!$A$1:$D$2516,3,FALSE))</f>
        <v>M3</v>
      </c>
      <c r="D37">
        <f>IF(C37="","",VLOOKUP(B37,FF!$A$1:$D$2516,4,FALSE))</f>
        <v>6991.39</v>
      </c>
      <c r="E37">
        <v>6991.39</v>
      </c>
      <c r="F37" t="b">
        <f t="shared" si="0"/>
        <v>1</v>
      </c>
      <c r="G37" s="143">
        <f>IF(C37="","",VLOOKUP(B37,FF!$A$1:$F$2516,6,FALSE))</f>
        <v>295644909</v>
      </c>
      <c r="H37" s="143">
        <v>295644909</v>
      </c>
      <c r="I37" t="b">
        <f t="shared" si="1"/>
        <v>1</v>
      </c>
    </row>
    <row r="38" spans="2:9" x14ac:dyDescent="0.3">
      <c r="C38" t="str">
        <f>IF(B38="","",VLOOKUP(B38,FF!$A$1:$D$2516,3,FALSE))</f>
        <v/>
      </c>
      <c r="D38" t="str">
        <f>IF(C38="","",VLOOKUP(B38,FF!$A$1:$D$2516,4,FALSE))</f>
        <v/>
      </c>
      <c r="E38" t="s">
        <v>8</v>
      </c>
      <c r="F38" t="str">
        <f t="shared" si="0"/>
        <v/>
      </c>
      <c r="G38" s="143" t="str">
        <f>IF(C38="","",VLOOKUP(B38,FF!$A$1:$F$2516,6,FALSE))</f>
        <v/>
      </c>
      <c r="H38" s="143" t="s">
        <v>8</v>
      </c>
      <c r="I38" t="str">
        <f t="shared" si="1"/>
        <v/>
      </c>
    </row>
    <row r="39" spans="2:9" x14ac:dyDescent="0.3">
      <c r="C39" t="str">
        <f>IF(B39="","",VLOOKUP(B39,FF!$A$1:$D$2516,3,FALSE))</f>
        <v/>
      </c>
      <c r="D39" t="str">
        <f>IF(C39="","",VLOOKUP(B39,FF!$A$1:$D$2516,4,FALSE))</f>
        <v/>
      </c>
      <c r="E39" t="s">
        <v>8</v>
      </c>
      <c r="F39" t="str">
        <f t="shared" si="0"/>
        <v/>
      </c>
      <c r="G39" s="143" t="str">
        <f>IF(C39="","",VLOOKUP(B39,FF!$A$1:$F$2516,6,FALSE))</f>
        <v/>
      </c>
      <c r="H39" s="143" t="s">
        <v>8</v>
      </c>
      <c r="I39" t="str">
        <f t="shared" si="1"/>
        <v/>
      </c>
    </row>
    <row r="40" spans="2:9" x14ac:dyDescent="0.3">
      <c r="B40" t="s">
        <v>39</v>
      </c>
      <c r="C40" t="str">
        <f>IF(B40="","",VLOOKUP(B40,FF!$A$1:$D$2516,3,FALSE))</f>
        <v>M3</v>
      </c>
      <c r="D40">
        <f>IF(C40="","",VLOOKUP(B40,FF!$A$1:$D$2516,4,FALSE))</f>
        <v>1089.56</v>
      </c>
      <c r="E40">
        <v>1089.56</v>
      </c>
      <c r="F40" t="b">
        <f t="shared" si="0"/>
        <v>1</v>
      </c>
      <c r="G40" s="143">
        <f>IF(C40="","",VLOOKUP(B40,FF!$A$1:$F$2516,6,FALSE))</f>
        <v>16799926</v>
      </c>
      <c r="H40" s="143">
        <v>16799926</v>
      </c>
      <c r="I40" t="b">
        <f t="shared" si="1"/>
        <v>1</v>
      </c>
    </row>
    <row r="41" spans="2:9" x14ac:dyDescent="0.3">
      <c r="C41" t="str">
        <f>IF(B41="","",VLOOKUP(B41,FF!$A$1:$D$2516,3,FALSE))</f>
        <v/>
      </c>
      <c r="D41" t="str">
        <f>IF(C41="","",VLOOKUP(B41,FF!$A$1:$D$2516,4,FALSE))</f>
        <v/>
      </c>
      <c r="E41" t="s">
        <v>8</v>
      </c>
      <c r="F41" t="str">
        <f t="shared" si="0"/>
        <v/>
      </c>
      <c r="G41" s="143" t="str">
        <f>IF(C41="","",VLOOKUP(B41,FF!$A$1:$F$2516,6,FALSE))</f>
        <v/>
      </c>
      <c r="H41" s="143" t="s">
        <v>8</v>
      </c>
      <c r="I41" t="str">
        <f t="shared" si="1"/>
        <v/>
      </c>
    </row>
    <row r="42" spans="2:9" x14ac:dyDescent="0.3">
      <c r="C42" t="str">
        <f>IF(B42="","",VLOOKUP(B42,FF!$A$1:$D$2516,3,FALSE))</f>
        <v/>
      </c>
      <c r="D42" t="str">
        <f>IF(C42="","",VLOOKUP(B42,FF!$A$1:$D$2516,4,FALSE))</f>
        <v/>
      </c>
      <c r="E42" t="s">
        <v>8</v>
      </c>
      <c r="F42" t="str">
        <f t="shared" si="0"/>
        <v/>
      </c>
      <c r="G42" s="143" t="str">
        <f>IF(C42="","",VLOOKUP(B42,FF!$A$1:$F$2516,6,FALSE))</f>
        <v/>
      </c>
      <c r="H42" s="143" t="s">
        <v>8</v>
      </c>
      <c r="I42" t="str">
        <f t="shared" si="1"/>
        <v/>
      </c>
    </row>
    <row r="43" spans="2:9" x14ac:dyDescent="0.3">
      <c r="B43" t="s">
        <v>41</v>
      </c>
      <c r="C43" t="str">
        <f>IF(B43="","",VLOOKUP(B43,FF!$A$1:$D$2516,3,FALSE))</f>
        <v>M3</v>
      </c>
      <c r="D43">
        <f>IF(C43="","",VLOOKUP(B43,FF!$A$1:$D$2516,4,FALSE))</f>
        <v>1730.1</v>
      </c>
      <c r="E43">
        <v>1730.1</v>
      </c>
      <c r="F43" t="b">
        <f t="shared" si="0"/>
        <v>1</v>
      </c>
      <c r="G43" s="143">
        <f>IF(C43="","",VLOOKUP(B43,FF!$A$1:$F$2516,6,FALSE))</f>
        <v>321931818</v>
      </c>
      <c r="H43" s="143">
        <v>321931818</v>
      </c>
      <c r="I43" t="b">
        <f t="shared" si="1"/>
        <v>1</v>
      </c>
    </row>
    <row r="44" spans="2:9" x14ac:dyDescent="0.3">
      <c r="C44" t="str">
        <f>IF(B44="","",VLOOKUP(B44,FF!$A$1:$D$2516,3,FALSE))</f>
        <v/>
      </c>
      <c r="D44" t="str">
        <f>IF(C44="","",VLOOKUP(B44,FF!$A$1:$D$2516,4,FALSE))</f>
        <v/>
      </c>
      <c r="E44" t="s">
        <v>8</v>
      </c>
      <c r="F44" t="str">
        <f t="shared" si="0"/>
        <v/>
      </c>
      <c r="G44" s="143" t="str">
        <f>IF(C44="","",VLOOKUP(B44,FF!$A$1:$F$2516,6,FALSE))</f>
        <v/>
      </c>
      <c r="H44" s="143" t="s">
        <v>8</v>
      </c>
      <c r="I44" t="str">
        <f t="shared" si="1"/>
        <v/>
      </c>
    </row>
    <row r="45" spans="2:9" x14ac:dyDescent="0.3">
      <c r="C45" t="str">
        <f>IF(B45="","",VLOOKUP(B45,FF!$A$1:$D$2516,3,FALSE))</f>
        <v/>
      </c>
      <c r="D45" t="str">
        <f>IF(C45="","",VLOOKUP(B45,FF!$A$1:$D$2516,4,FALSE))</f>
        <v/>
      </c>
      <c r="E45" t="s">
        <v>8</v>
      </c>
      <c r="F45" t="str">
        <f t="shared" si="0"/>
        <v/>
      </c>
      <c r="G45" s="143" t="str">
        <f>IF(C45="","",VLOOKUP(B45,FF!$A$1:$F$2516,6,FALSE))</f>
        <v/>
      </c>
      <c r="H45" s="143" t="s">
        <v>8</v>
      </c>
      <c r="I45" t="str">
        <f t="shared" si="1"/>
        <v/>
      </c>
    </row>
    <row r="46" spans="2:9" x14ac:dyDescent="0.3">
      <c r="B46" t="s">
        <v>43</v>
      </c>
      <c r="C46" t="str">
        <f>IF(B46="","",VLOOKUP(B46,FF!$A$1:$D$2516,3,FALSE))</f>
        <v>M3</v>
      </c>
      <c r="D46">
        <f>IF(C46="","",VLOOKUP(B46,FF!$A$1:$D$2516,4,FALSE))</f>
        <v>2511.14</v>
      </c>
      <c r="E46">
        <v>2511.14</v>
      </c>
      <c r="F46" t="b">
        <f t="shared" si="0"/>
        <v>1</v>
      </c>
      <c r="G46" s="143">
        <f>IF(C46="","",VLOOKUP(B46,FF!$A$1:$F$2516,6,FALSE))</f>
        <v>517736801</v>
      </c>
      <c r="H46" s="143">
        <v>517736801</v>
      </c>
      <c r="I46" t="b">
        <f t="shared" si="1"/>
        <v>1</v>
      </c>
    </row>
    <row r="47" spans="2:9" x14ac:dyDescent="0.3">
      <c r="C47" t="str">
        <f>IF(B47="","",VLOOKUP(B47,FF!$A$1:$D$2516,3,FALSE))</f>
        <v/>
      </c>
      <c r="D47" t="str">
        <f>IF(C47="","",VLOOKUP(B47,FF!$A$1:$D$2516,4,FALSE))</f>
        <v/>
      </c>
      <c r="E47" t="s">
        <v>8</v>
      </c>
      <c r="F47" t="str">
        <f t="shared" si="0"/>
        <v/>
      </c>
      <c r="G47" s="143" t="str">
        <f>IF(C47="","",VLOOKUP(B47,FF!$A$1:$F$2516,6,FALSE))</f>
        <v/>
      </c>
      <c r="H47" s="143" t="s">
        <v>8</v>
      </c>
      <c r="I47" t="str">
        <f t="shared" si="1"/>
        <v/>
      </c>
    </row>
    <row r="48" spans="2:9" x14ac:dyDescent="0.3">
      <c r="C48" t="str">
        <f>IF(B48="","",VLOOKUP(B48,FF!$A$1:$D$2516,3,FALSE))</f>
        <v/>
      </c>
      <c r="D48" t="str">
        <f>IF(C48="","",VLOOKUP(B48,FF!$A$1:$D$2516,4,FALSE))</f>
        <v/>
      </c>
      <c r="E48" t="s">
        <v>8</v>
      </c>
      <c r="F48" t="str">
        <f t="shared" si="0"/>
        <v/>
      </c>
      <c r="G48" s="143" t="str">
        <f>IF(C48="","",VLOOKUP(B48,FF!$A$1:$F$2516,6,FALSE))</f>
        <v/>
      </c>
      <c r="H48" s="143" t="s">
        <v>8</v>
      </c>
      <c r="I48" t="str">
        <f t="shared" si="1"/>
        <v/>
      </c>
    </row>
    <row r="49" spans="2:9" x14ac:dyDescent="0.3">
      <c r="B49" t="s">
        <v>45</v>
      </c>
      <c r="C49" t="str">
        <f>IF(B49="","",VLOOKUP(B49,FF!$A$1:$D$2516,3,FALSE))</f>
        <v>M2</v>
      </c>
      <c r="D49">
        <f>IF(C49="","",VLOOKUP(B49,FF!$A$1:$D$2516,4,FALSE))</f>
        <v>12022.68</v>
      </c>
      <c r="E49">
        <v>12022.68</v>
      </c>
      <c r="F49" t="b">
        <f t="shared" si="0"/>
        <v>1</v>
      </c>
      <c r="G49" s="143">
        <f>IF(C49="","",VLOOKUP(B49,FF!$A$1:$F$2516,6,FALSE))</f>
        <v>101663782</v>
      </c>
      <c r="H49" s="143">
        <v>101663782</v>
      </c>
      <c r="I49" t="b">
        <f t="shared" si="1"/>
        <v>1</v>
      </c>
    </row>
    <row r="50" spans="2:9" x14ac:dyDescent="0.3">
      <c r="C50" t="str">
        <f>IF(B50="","",VLOOKUP(B50,FF!$A$1:$D$2516,3,FALSE))</f>
        <v/>
      </c>
      <c r="D50" t="str">
        <f>IF(C50="","",VLOOKUP(B50,FF!$A$1:$D$2516,4,FALSE))</f>
        <v/>
      </c>
      <c r="E50" t="s">
        <v>8</v>
      </c>
      <c r="F50" t="str">
        <f t="shared" si="0"/>
        <v/>
      </c>
      <c r="G50" s="143" t="str">
        <f>IF(C50="","",VLOOKUP(B50,FF!$A$1:$F$2516,6,FALSE))</f>
        <v/>
      </c>
      <c r="H50" s="143" t="s">
        <v>8</v>
      </c>
      <c r="I50" t="str">
        <f t="shared" si="1"/>
        <v/>
      </c>
    </row>
    <row r="51" spans="2:9" x14ac:dyDescent="0.3">
      <c r="C51" t="str">
        <f>IF(B51="","",VLOOKUP(B51,FF!$A$1:$D$2516,3,FALSE))</f>
        <v/>
      </c>
      <c r="D51" t="str">
        <f>IF(C51="","",VLOOKUP(B51,FF!$A$1:$D$2516,4,FALSE))</f>
        <v/>
      </c>
      <c r="E51" t="s">
        <v>8</v>
      </c>
      <c r="F51" t="str">
        <f t="shared" si="0"/>
        <v/>
      </c>
      <c r="G51" s="143" t="str">
        <f>IF(C51="","",VLOOKUP(B51,FF!$A$1:$F$2516,6,FALSE))</f>
        <v/>
      </c>
      <c r="H51" s="143" t="s">
        <v>8</v>
      </c>
      <c r="I51" t="str">
        <f t="shared" si="1"/>
        <v/>
      </c>
    </row>
    <row r="52" spans="2:9" x14ac:dyDescent="0.3">
      <c r="B52" t="s">
        <v>47</v>
      </c>
      <c r="D52" t="str">
        <f>IF(C52="","",VLOOKUP(B52,FF!$A$1:$D$2516,4,FALSE))</f>
        <v/>
      </c>
      <c r="E52" t="s">
        <v>8</v>
      </c>
      <c r="F52" t="str">
        <f t="shared" si="0"/>
        <v/>
      </c>
      <c r="G52" s="143" t="str">
        <f>IF(C52="","",VLOOKUP(B52,FF!$A$1:$F$2516,6,FALSE))</f>
        <v/>
      </c>
      <c r="H52" s="143" t="s">
        <v>8</v>
      </c>
      <c r="I52" t="str">
        <f t="shared" si="1"/>
        <v/>
      </c>
    </row>
    <row r="53" spans="2:9" x14ac:dyDescent="0.3">
      <c r="B53" t="s">
        <v>49</v>
      </c>
      <c r="C53" t="str">
        <f>IF(B53="","",VLOOKUP(B53,FF!$A$1:$D$2516,3,FALSE))</f>
        <v>M2</v>
      </c>
      <c r="D53">
        <f>IF(C53="","",VLOOKUP(B53,FF!$A$1:$D$2516,4,FALSE))</f>
        <v>1540.72</v>
      </c>
      <c r="E53">
        <v>1540.72</v>
      </c>
      <c r="F53" t="b">
        <f t="shared" si="0"/>
        <v>1</v>
      </c>
      <c r="G53" s="143">
        <f>IF(C53="","",VLOOKUP(B53,FF!$A$1:$F$2516,6,FALSE))</f>
        <v>55727842</v>
      </c>
      <c r="H53" s="143">
        <v>55727842</v>
      </c>
      <c r="I53" t="b">
        <f t="shared" si="1"/>
        <v>1</v>
      </c>
    </row>
    <row r="54" spans="2:9" x14ac:dyDescent="0.3">
      <c r="C54" t="str">
        <f>IF(B54="","",VLOOKUP(B54,FF!$A$1:$D$2516,3,FALSE))</f>
        <v/>
      </c>
      <c r="D54" t="str">
        <f>IF(C54="","",VLOOKUP(B54,FF!$A$1:$D$2516,4,FALSE))</f>
        <v/>
      </c>
      <c r="E54" t="s">
        <v>8</v>
      </c>
      <c r="F54" t="str">
        <f t="shared" si="0"/>
        <v/>
      </c>
      <c r="G54" s="143" t="str">
        <f>IF(C54="","",VLOOKUP(B54,FF!$A$1:$F$2516,6,FALSE))</f>
        <v/>
      </c>
      <c r="H54" s="143" t="s">
        <v>8</v>
      </c>
      <c r="I54" t="str">
        <f t="shared" si="1"/>
        <v/>
      </c>
    </row>
    <row r="55" spans="2:9" x14ac:dyDescent="0.3">
      <c r="C55" t="str">
        <f>IF(B55="","",VLOOKUP(B55,FF!$A$1:$D$2516,3,FALSE))</f>
        <v/>
      </c>
      <c r="D55" t="str">
        <f>IF(C55="","",VLOOKUP(B55,FF!$A$1:$D$2516,4,FALSE))</f>
        <v/>
      </c>
      <c r="E55" t="s">
        <v>8</v>
      </c>
      <c r="F55" t="str">
        <f t="shared" si="0"/>
        <v/>
      </c>
      <c r="G55" s="143" t="str">
        <f>IF(C55="","",VLOOKUP(B55,FF!$A$1:$F$2516,6,FALSE))</f>
        <v/>
      </c>
      <c r="H55" s="143" t="s">
        <v>8</v>
      </c>
      <c r="I55" t="str">
        <f t="shared" si="1"/>
        <v/>
      </c>
    </row>
    <row r="56" spans="2:9" x14ac:dyDescent="0.3">
      <c r="B56" t="s">
        <v>51</v>
      </c>
      <c r="C56" t="str">
        <f>IF(B56="","",VLOOKUP(B56,FF!$A$1:$D$2516,3,FALSE))</f>
        <v>M3</v>
      </c>
      <c r="D56">
        <f>IF(C56="","",VLOOKUP(B56,FF!$A$1:$D$2516,4,FALSE))</f>
        <v>28.19</v>
      </c>
      <c r="E56">
        <v>28.19</v>
      </c>
      <c r="F56" t="b">
        <f t="shared" si="0"/>
        <v>1</v>
      </c>
      <c r="G56" s="143">
        <f>IF(C56="","",VLOOKUP(B56,FF!$A$1:$F$2516,6,FALSE))</f>
        <v>2909603</v>
      </c>
      <c r="H56" s="143">
        <v>2909603</v>
      </c>
      <c r="I56" t="b">
        <f t="shared" si="1"/>
        <v>1</v>
      </c>
    </row>
    <row r="57" spans="2:9" x14ac:dyDescent="0.3">
      <c r="C57" t="str">
        <f>IF(B57="","",VLOOKUP(B57,FF!$A$1:$D$2516,3,FALSE))</f>
        <v/>
      </c>
      <c r="D57" t="str">
        <f>IF(C57="","",VLOOKUP(B57,FF!$A$1:$D$2516,4,FALSE))</f>
        <v/>
      </c>
      <c r="E57" t="s">
        <v>8</v>
      </c>
      <c r="F57" t="str">
        <f t="shared" si="0"/>
        <v/>
      </c>
      <c r="G57" s="143" t="str">
        <f>IF(C57="","",VLOOKUP(B57,FF!$A$1:$F$2516,6,FALSE))</f>
        <v/>
      </c>
      <c r="H57" s="143" t="s">
        <v>8</v>
      </c>
      <c r="I57" t="str">
        <f t="shared" si="1"/>
        <v/>
      </c>
    </row>
    <row r="58" spans="2:9" x14ac:dyDescent="0.3">
      <c r="C58" t="str">
        <f>IF(B58="","",VLOOKUP(B58,FF!$A$1:$D$2516,3,FALSE))</f>
        <v/>
      </c>
      <c r="D58" t="str">
        <f>IF(C58="","",VLOOKUP(B58,FF!$A$1:$D$2516,4,FALSE))</f>
        <v/>
      </c>
      <c r="E58" t="s">
        <v>8</v>
      </c>
      <c r="F58" t="str">
        <f t="shared" si="0"/>
        <v/>
      </c>
      <c r="G58" s="143" t="str">
        <f>IF(C58="","",VLOOKUP(B58,FF!$A$1:$F$2516,6,FALSE))</f>
        <v/>
      </c>
      <c r="H58" s="143" t="s">
        <v>8</v>
      </c>
      <c r="I58" t="str">
        <f t="shared" si="1"/>
        <v/>
      </c>
    </row>
    <row r="59" spans="2:9" x14ac:dyDescent="0.3">
      <c r="B59" t="s">
        <v>53</v>
      </c>
      <c r="C59" t="str">
        <f>IF(B59="","",VLOOKUP(B59,FF!$A$1:$D$2516,3,FALSE))</f>
        <v>M3</v>
      </c>
      <c r="D59">
        <f>IF(C59="","",VLOOKUP(B59,FF!$A$1:$D$2516,4,FALSE))</f>
        <v>269.20999999999998</v>
      </c>
      <c r="E59">
        <v>269.20999999999998</v>
      </c>
      <c r="F59" t="b">
        <f t="shared" si="0"/>
        <v>1</v>
      </c>
      <c r="G59" s="143">
        <f>IF(C59="","",VLOOKUP(B59,FF!$A$1:$F$2516,6,FALSE))</f>
        <v>11384083</v>
      </c>
      <c r="H59" s="143">
        <v>11384083</v>
      </c>
      <c r="I59" t="b">
        <f t="shared" si="1"/>
        <v>1</v>
      </c>
    </row>
    <row r="60" spans="2:9" x14ac:dyDescent="0.3">
      <c r="C60" t="str">
        <f>IF(B60="","",VLOOKUP(B60,FF!$A$1:$D$2516,3,FALSE))</f>
        <v/>
      </c>
      <c r="D60" t="str">
        <f>IF(C60="","",VLOOKUP(B60,FF!$A$1:$D$2516,4,FALSE))</f>
        <v/>
      </c>
      <c r="E60" t="s">
        <v>8</v>
      </c>
      <c r="F60" t="str">
        <f t="shared" si="0"/>
        <v/>
      </c>
      <c r="G60" s="143" t="str">
        <f>IF(C60="","",VLOOKUP(B60,FF!$A$1:$F$2516,6,FALSE))</f>
        <v/>
      </c>
      <c r="H60" s="143" t="s">
        <v>8</v>
      </c>
      <c r="I60" t="str">
        <f t="shared" si="1"/>
        <v/>
      </c>
    </row>
    <row r="61" spans="2:9" x14ac:dyDescent="0.3">
      <c r="C61" t="str">
        <f>IF(B61="","",VLOOKUP(B61,FF!$A$1:$D$2516,3,FALSE))</f>
        <v/>
      </c>
      <c r="D61" t="str">
        <f>IF(C61="","",VLOOKUP(B61,FF!$A$1:$D$2516,4,FALSE))</f>
        <v/>
      </c>
      <c r="E61" t="s">
        <v>8</v>
      </c>
      <c r="F61" t="str">
        <f t="shared" si="0"/>
        <v/>
      </c>
      <c r="G61" s="143" t="str">
        <f>IF(C61="","",VLOOKUP(B61,FF!$A$1:$F$2516,6,FALSE))</f>
        <v/>
      </c>
      <c r="H61" s="143" t="s">
        <v>8</v>
      </c>
      <c r="I61" t="str">
        <f t="shared" si="1"/>
        <v/>
      </c>
    </row>
    <row r="62" spans="2:9" x14ac:dyDescent="0.3">
      <c r="B62" t="s">
        <v>55</v>
      </c>
      <c r="C62" t="str">
        <f>IF(B62="","",VLOOKUP(B62,FF!$A$1:$D$2516,3,FALSE))</f>
        <v>ML</v>
      </c>
      <c r="D62">
        <f>IF(C62="","",VLOOKUP(B62,FF!$A$1:$D$2516,4,FALSE))</f>
        <v>652.34</v>
      </c>
      <c r="E62">
        <v>652.34</v>
      </c>
      <c r="F62" t="b">
        <f t="shared" si="0"/>
        <v>1</v>
      </c>
      <c r="G62" s="143">
        <f>IF(C62="","",VLOOKUP(B62,FF!$A$1:$F$2516,6,FALSE))</f>
        <v>1731963</v>
      </c>
      <c r="H62" s="143">
        <v>1731963</v>
      </c>
      <c r="I62" t="b">
        <f t="shared" si="1"/>
        <v>1</v>
      </c>
    </row>
    <row r="63" spans="2:9" x14ac:dyDescent="0.3">
      <c r="C63" t="str">
        <f>IF(B63="","",VLOOKUP(B63,FF!$A$1:$D$2516,3,FALSE))</f>
        <v/>
      </c>
      <c r="D63" t="str">
        <f>IF(C63="","",VLOOKUP(B63,FF!$A$1:$D$2516,4,FALSE))</f>
        <v/>
      </c>
      <c r="E63" t="s">
        <v>8</v>
      </c>
      <c r="F63" t="str">
        <f t="shared" si="0"/>
        <v/>
      </c>
      <c r="G63" s="143" t="str">
        <f>IF(C63="","",VLOOKUP(B63,FF!$A$1:$F$2516,6,FALSE))</f>
        <v/>
      </c>
      <c r="H63" s="143" t="s">
        <v>8</v>
      </c>
      <c r="I63" t="str">
        <f t="shared" si="1"/>
        <v/>
      </c>
    </row>
    <row r="64" spans="2:9" x14ac:dyDescent="0.3">
      <c r="C64" t="str">
        <f>IF(B64="","",VLOOKUP(B64,FF!$A$1:$D$2516,3,FALSE))</f>
        <v/>
      </c>
      <c r="D64" t="str">
        <f>IF(C64="","",VLOOKUP(B64,FF!$A$1:$D$2516,4,FALSE))</f>
        <v/>
      </c>
      <c r="E64" t="s">
        <v>8</v>
      </c>
      <c r="F64" t="str">
        <f t="shared" si="0"/>
        <v/>
      </c>
      <c r="G64" s="143" t="str">
        <f>IF(C64="","",VLOOKUP(B64,FF!$A$1:$F$2516,6,FALSE))</f>
        <v/>
      </c>
      <c r="H64" s="143" t="s">
        <v>8</v>
      </c>
      <c r="I64" t="str">
        <f t="shared" si="1"/>
        <v/>
      </c>
    </row>
    <row r="65" spans="2:9" x14ac:dyDescent="0.3">
      <c r="B65">
        <v>2</v>
      </c>
      <c r="D65" t="str">
        <f>IF(C65="","",VLOOKUP(B65,FF!$A$1:$D$2516,4,FALSE))</f>
        <v/>
      </c>
      <c r="E65" t="s">
        <v>8</v>
      </c>
      <c r="F65" t="str">
        <f t="shared" si="0"/>
        <v/>
      </c>
      <c r="G65" s="143" t="str">
        <f>IF(C65="","",VLOOKUP(B65,FF!$A$1:$F$2516,6,FALSE))</f>
        <v/>
      </c>
      <c r="H65" s="143" t="s">
        <v>8</v>
      </c>
      <c r="I65" t="str">
        <f t="shared" si="1"/>
        <v/>
      </c>
    </row>
    <row r="66" spans="2:9" x14ac:dyDescent="0.3">
      <c r="B66" t="s">
        <v>58</v>
      </c>
      <c r="D66" t="str">
        <f>IF(C66="","",VLOOKUP(B66,FF!$A$1:$D$2516,4,FALSE))</f>
        <v/>
      </c>
      <c r="E66" t="s">
        <v>8</v>
      </c>
      <c r="F66" t="str">
        <f t="shared" si="0"/>
        <v/>
      </c>
      <c r="G66" s="143" t="str">
        <f>IF(C66="","",VLOOKUP(B66,FF!$A$1:$F$2516,6,FALSE))</f>
        <v/>
      </c>
      <c r="H66" s="143" t="s">
        <v>8</v>
      </c>
      <c r="I66" t="str">
        <f t="shared" si="1"/>
        <v/>
      </c>
    </row>
    <row r="67" spans="2:9" x14ac:dyDescent="0.3">
      <c r="B67" t="s">
        <v>60</v>
      </c>
      <c r="C67" t="str">
        <f>IF(B67="","",VLOOKUP(B67,FF!$A$1:$D$2516,3,FALSE))</f>
        <v>M2</v>
      </c>
      <c r="D67">
        <f>IF(C67="","",VLOOKUP(B67,FF!$A$1:$D$2516,4,FALSE))</f>
        <v>792.5</v>
      </c>
      <c r="E67">
        <v>792.5</v>
      </c>
      <c r="F67" t="b">
        <f t="shared" ref="F67:F130" si="2">IF(C67="","",E67=D67)</f>
        <v>1</v>
      </c>
      <c r="G67" s="143">
        <f>IF(C67="","",VLOOKUP(B67,FF!$A$1:$F$2516,6,FALSE))</f>
        <v>24500138</v>
      </c>
      <c r="H67" s="143">
        <v>24500138</v>
      </c>
      <c r="I67" t="b">
        <f t="shared" ref="I67:I130" si="3">IF(C67="","",H67=G67)</f>
        <v>1</v>
      </c>
    </row>
    <row r="68" spans="2:9" x14ac:dyDescent="0.3">
      <c r="C68" t="str">
        <f>IF(B68="","",VLOOKUP(B68,FF!$A$1:$D$2516,3,FALSE))</f>
        <v/>
      </c>
      <c r="D68" t="str">
        <f>IF(C68="","",VLOOKUP(B68,FF!$A$1:$D$2516,4,FALSE))</f>
        <v/>
      </c>
      <c r="E68" t="s">
        <v>8</v>
      </c>
      <c r="F68" t="str">
        <f t="shared" si="2"/>
        <v/>
      </c>
      <c r="G68" s="143" t="str">
        <f>IF(C68="","",VLOOKUP(B68,FF!$A$1:$F$2516,6,FALSE))</f>
        <v/>
      </c>
      <c r="H68" s="143" t="s">
        <v>8</v>
      </c>
      <c r="I68" t="str">
        <f t="shared" si="3"/>
        <v/>
      </c>
    </row>
    <row r="69" spans="2:9" x14ac:dyDescent="0.3">
      <c r="C69" t="str">
        <f>IF(B69="","",VLOOKUP(B69,FF!$A$1:$D$2516,3,FALSE))</f>
        <v/>
      </c>
      <c r="D69" t="str">
        <f>IF(C69="","",VLOOKUP(B69,FF!$A$1:$D$2516,4,FALSE))</f>
        <v/>
      </c>
      <c r="E69" t="s">
        <v>8</v>
      </c>
      <c r="F69" t="str">
        <f t="shared" si="2"/>
        <v/>
      </c>
      <c r="G69" s="143" t="str">
        <f>IF(C69="","",VLOOKUP(B69,FF!$A$1:$F$2516,6,FALSE))</f>
        <v/>
      </c>
      <c r="H69" s="143" t="s">
        <v>8</v>
      </c>
      <c r="I69" t="str">
        <f t="shared" si="3"/>
        <v/>
      </c>
    </row>
    <row r="70" spans="2:9" x14ac:dyDescent="0.3">
      <c r="B70" t="s">
        <v>62</v>
      </c>
      <c r="C70" t="str">
        <f>IF(B70="","",VLOOKUP(B70,FF!$A$1:$D$2516,3,FALSE))</f>
        <v>M3</v>
      </c>
      <c r="D70">
        <f>IF(C70="","",VLOOKUP(B70,FF!$A$1:$D$2516,4,FALSE))</f>
        <v>158.19999999999999</v>
      </c>
      <c r="E70">
        <v>158.19999999999999</v>
      </c>
      <c r="F70" t="b">
        <f t="shared" si="2"/>
        <v>1</v>
      </c>
      <c r="G70" s="143">
        <f>IF(C70="","",VLOOKUP(B70,FF!$A$1:$F$2516,6,FALSE))</f>
        <v>170233008</v>
      </c>
      <c r="H70" s="143">
        <v>170233008</v>
      </c>
      <c r="I70" t="b">
        <f t="shared" si="3"/>
        <v>1</v>
      </c>
    </row>
    <row r="71" spans="2:9" x14ac:dyDescent="0.3">
      <c r="C71" t="str">
        <f>IF(B71="","",VLOOKUP(B71,FF!$A$1:$D$2516,3,FALSE))</f>
        <v/>
      </c>
      <c r="D71" t="str">
        <f>IF(C71="","",VLOOKUP(B71,FF!$A$1:$D$2516,4,FALSE))</f>
        <v/>
      </c>
      <c r="E71" t="s">
        <v>8</v>
      </c>
      <c r="F71" t="str">
        <f t="shared" si="2"/>
        <v/>
      </c>
      <c r="G71" s="143" t="str">
        <f>IF(C71="","",VLOOKUP(B71,FF!$A$1:$F$2516,6,FALSE))</f>
        <v/>
      </c>
      <c r="H71" s="143" t="s">
        <v>8</v>
      </c>
      <c r="I71" t="str">
        <f t="shared" si="3"/>
        <v/>
      </c>
    </row>
    <row r="72" spans="2:9" x14ac:dyDescent="0.3">
      <c r="C72" t="str">
        <f>IF(B72="","",VLOOKUP(B72,FF!$A$1:$D$2516,3,FALSE))</f>
        <v/>
      </c>
      <c r="D72" t="str">
        <f>IF(C72="","",VLOOKUP(B72,FF!$A$1:$D$2516,4,FALSE))</f>
        <v/>
      </c>
      <c r="E72" t="s">
        <v>8</v>
      </c>
      <c r="F72" t="str">
        <f t="shared" si="2"/>
        <v/>
      </c>
      <c r="G72" s="143" t="str">
        <f>IF(C72="","",VLOOKUP(B72,FF!$A$1:$F$2516,6,FALSE))</f>
        <v/>
      </c>
      <c r="H72" s="143" t="s">
        <v>8</v>
      </c>
      <c r="I72" t="str">
        <f t="shared" si="3"/>
        <v/>
      </c>
    </row>
    <row r="73" spans="2:9" x14ac:dyDescent="0.3">
      <c r="B73" t="s">
        <v>64</v>
      </c>
      <c r="C73" t="str">
        <f>IF(B73="","",VLOOKUP(B73,FF!$A$1:$D$2516,3,FALSE))</f>
        <v>M3</v>
      </c>
      <c r="D73">
        <f>IF(C73="","",VLOOKUP(B73,FF!$A$1:$D$2516,4,FALSE))</f>
        <v>158.80000000000001</v>
      </c>
      <c r="E73">
        <v>158.80000000000001</v>
      </c>
      <c r="F73" t="b">
        <f t="shared" si="2"/>
        <v>1</v>
      </c>
      <c r="G73" s="143">
        <f>IF(C73="","",VLOOKUP(B73,FF!$A$1:$F$2516,6,FALSE))</f>
        <v>176546059</v>
      </c>
      <c r="H73" s="143">
        <v>176546059</v>
      </c>
      <c r="I73" t="b">
        <f t="shared" si="3"/>
        <v>1</v>
      </c>
    </row>
    <row r="74" spans="2:9" x14ac:dyDescent="0.3">
      <c r="C74" t="str">
        <f>IF(B74="","",VLOOKUP(B74,FF!$A$1:$D$2516,3,FALSE))</f>
        <v/>
      </c>
      <c r="D74" t="str">
        <f>IF(C74="","",VLOOKUP(B74,FF!$A$1:$D$2516,4,FALSE))</f>
        <v/>
      </c>
      <c r="E74" t="s">
        <v>8</v>
      </c>
      <c r="F74" t="str">
        <f t="shared" si="2"/>
        <v/>
      </c>
      <c r="G74" s="143" t="str">
        <f>IF(C74="","",VLOOKUP(B74,FF!$A$1:$F$2516,6,FALSE))</f>
        <v/>
      </c>
      <c r="H74" s="143" t="s">
        <v>8</v>
      </c>
      <c r="I74" t="str">
        <f t="shared" si="3"/>
        <v/>
      </c>
    </row>
    <row r="75" spans="2:9" x14ac:dyDescent="0.3">
      <c r="C75" t="str">
        <f>IF(B75="","",VLOOKUP(B75,FF!$A$1:$D$2516,3,FALSE))</f>
        <v/>
      </c>
      <c r="D75" t="str">
        <f>IF(C75="","",VLOOKUP(B75,FF!$A$1:$D$2516,4,FALSE))</f>
        <v/>
      </c>
      <c r="E75" t="s">
        <v>8</v>
      </c>
      <c r="F75" t="str">
        <f t="shared" si="2"/>
        <v/>
      </c>
      <c r="G75" s="143" t="str">
        <f>IF(C75="","",VLOOKUP(B75,FF!$A$1:$F$2516,6,FALSE))</f>
        <v/>
      </c>
      <c r="H75" s="143" t="s">
        <v>8</v>
      </c>
      <c r="I75" t="str">
        <f t="shared" si="3"/>
        <v/>
      </c>
    </row>
    <row r="76" spans="2:9" x14ac:dyDescent="0.3">
      <c r="B76" t="s">
        <v>66</v>
      </c>
      <c r="C76" t="str">
        <f>IF(B76="","",VLOOKUP(B76,FF!$A$1:$D$2516,3,FALSE))</f>
        <v>M3</v>
      </c>
      <c r="D76">
        <f>IF(C76="","",VLOOKUP(B76,FF!$A$1:$D$2516,4,FALSE))</f>
        <v>576.70000000000005</v>
      </c>
      <c r="E76">
        <v>576.70000000000005</v>
      </c>
      <c r="F76" t="b">
        <f t="shared" si="2"/>
        <v>1</v>
      </c>
      <c r="G76" s="143">
        <f>IF(C76="","",VLOOKUP(B76,FF!$A$1:$F$2516,6,FALSE))</f>
        <v>595841250</v>
      </c>
      <c r="H76" s="143">
        <v>595841250</v>
      </c>
      <c r="I76" t="b">
        <f t="shared" si="3"/>
        <v>1</v>
      </c>
    </row>
    <row r="77" spans="2:9" x14ac:dyDescent="0.3">
      <c r="C77" t="str">
        <f>IF(B77="","",VLOOKUP(B77,FF!$A$1:$D$2516,3,FALSE))</f>
        <v/>
      </c>
      <c r="D77" t="str">
        <f>IF(C77="","",VLOOKUP(B77,FF!$A$1:$D$2516,4,FALSE))</f>
        <v/>
      </c>
      <c r="E77" t="s">
        <v>8</v>
      </c>
      <c r="F77" t="str">
        <f t="shared" si="2"/>
        <v/>
      </c>
      <c r="G77" s="143" t="str">
        <f>IF(C77="","",VLOOKUP(B77,FF!$A$1:$F$2516,6,FALSE))</f>
        <v/>
      </c>
      <c r="H77" s="143" t="s">
        <v>8</v>
      </c>
      <c r="I77" t="str">
        <f t="shared" si="3"/>
        <v/>
      </c>
    </row>
    <row r="78" spans="2:9" x14ac:dyDescent="0.3">
      <c r="C78" t="str">
        <f>IF(B78="","",VLOOKUP(B78,FF!$A$1:$D$2516,3,FALSE))</f>
        <v/>
      </c>
      <c r="D78" t="str">
        <f>IF(C78="","",VLOOKUP(B78,FF!$A$1:$D$2516,4,FALSE))</f>
        <v/>
      </c>
      <c r="E78" t="s">
        <v>8</v>
      </c>
      <c r="F78" t="str">
        <f t="shared" si="2"/>
        <v/>
      </c>
      <c r="G78" s="143" t="str">
        <f>IF(C78="","",VLOOKUP(B78,FF!$A$1:$F$2516,6,FALSE))</f>
        <v/>
      </c>
      <c r="H78" s="143" t="s">
        <v>8</v>
      </c>
      <c r="I78" t="str">
        <f t="shared" si="3"/>
        <v/>
      </c>
    </row>
    <row r="79" spans="2:9" x14ac:dyDescent="0.3">
      <c r="B79" t="s">
        <v>68</v>
      </c>
      <c r="C79" t="str">
        <f>IF(B79="","",VLOOKUP(B79,FF!$A$1:$D$2516,3,FALSE))</f>
        <v>KG</v>
      </c>
      <c r="D79">
        <f>IF(C79="","",VLOOKUP(B79,FF!$A$1:$D$2516,4,FALSE))</f>
        <v>114755.99</v>
      </c>
      <c r="E79">
        <v>114755.99</v>
      </c>
      <c r="F79" t="b">
        <f t="shared" si="2"/>
        <v>1</v>
      </c>
      <c r="G79" s="143">
        <f>IF(C79="","",VLOOKUP(B79,FF!$A$1:$F$2516,6,FALSE))</f>
        <v>690601548</v>
      </c>
      <c r="H79" s="143">
        <v>690601548</v>
      </c>
      <c r="I79" t="b">
        <f t="shared" si="3"/>
        <v>1</v>
      </c>
    </row>
    <row r="80" spans="2:9" x14ac:dyDescent="0.3">
      <c r="C80" t="str">
        <f>IF(B80="","",VLOOKUP(B80,FF!$A$1:$D$2516,3,FALSE))</f>
        <v/>
      </c>
      <c r="D80" t="str">
        <f>IF(C80="","",VLOOKUP(B80,FF!$A$1:$D$2516,4,FALSE))</f>
        <v/>
      </c>
      <c r="E80" t="s">
        <v>8</v>
      </c>
      <c r="F80" t="str">
        <f t="shared" si="2"/>
        <v/>
      </c>
      <c r="G80" s="143" t="str">
        <f>IF(C80="","",VLOOKUP(B80,FF!$A$1:$F$2516,6,FALSE))</f>
        <v/>
      </c>
      <c r="H80" s="143" t="s">
        <v>8</v>
      </c>
      <c r="I80" t="str">
        <f t="shared" si="3"/>
        <v/>
      </c>
    </row>
    <row r="81" spans="2:9" x14ac:dyDescent="0.3">
      <c r="C81" t="str">
        <f>IF(B81="","",VLOOKUP(B81,FF!$A$1:$D$2516,3,FALSE))</f>
        <v/>
      </c>
      <c r="D81" t="str">
        <f>IF(C81="","",VLOOKUP(B81,FF!$A$1:$D$2516,4,FALSE))</f>
        <v/>
      </c>
      <c r="E81" t="s">
        <v>8</v>
      </c>
      <c r="F81" t="str">
        <f t="shared" si="2"/>
        <v/>
      </c>
      <c r="G81" s="143" t="str">
        <f>IF(C81="","",VLOOKUP(B81,FF!$A$1:$F$2516,6,FALSE))</f>
        <v/>
      </c>
      <c r="H81" s="143" t="s">
        <v>8</v>
      </c>
      <c r="I81" t="str">
        <f t="shared" si="3"/>
        <v/>
      </c>
    </row>
    <row r="82" spans="2:9" x14ac:dyDescent="0.3">
      <c r="B82" t="s">
        <v>71</v>
      </c>
      <c r="C82" t="str">
        <f>IF(B82="","",VLOOKUP(B82,FF!$A$1:$D$2516,3,FALSE))</f>
        <v>KG</v>
      </c>
      <c r="D82">
        <f>IF(C82="","",VLOOKUP(B82,FF!$A$1:$D$2516,4,FALSE))</f>
        <v>36518.410000000003</v>
      </c>
      <c r="E82">
        <v>36518.410000000003</v>
      </c>
      <c r="F82" t="b">
        <f t="shared" si="2"/>
        <v>1</v>
      </c>
      <c r="G82" s="143">
        <f>IF(C82="","",VLOOKUP(B82,FF!$A$1:$F$2516,6,FALSE))</f>
        <v>331623681</v>
      </c>
      <c r="H82" s="143">
        <v>331623681</v>
      </c>
      <c r="I82" t="b">
        <f t="shared" si="3"/>
        <v>1</v>
      </c>
    </row>
    <row r="83" spans="2:9" x14ac:dyDescent="0.3">
      <c r="C83" t="str">
        <f>IF(B83="","",VLOOKUP(B83,FF!$A$1:$D$2516,3,FALSE))</f>
        <v/>
      </c>
      <c r="D83" t="str">
        <f>IF(C83="","",VLOOKUP(B83,FF!$A$1:$D$2516,4,FALSE))</f>
        <v/>
      </c>
      <c r="E83" t="s">
        <v>8</v>
      </c>
      <c r="F83" t="str">
        <f t="shared" si="2"/>
        <v/>
      </c>
      <c r="G83" s="143" t="str">
        <f>IF(C83="","",VLOOKUP(B83,FF!$A$1:$F$2516,6,FALSE))</f>
        <v/>
      </c>
      <c r="H83" s="143" t="s">
        <v>8</v>
      </c>
      <c r="I83" t="str">
        <f t="shared" si="3"/>
        <v/>
      </c>
    </row>
    <row r="84" spans="2:9" x14ac:dyDescent="0.3">
      <c r="C84" t="str">
        <f>IF(B84="","",VLOOKUP(B84,FF!$A$1:$D$2516,3,FALSE))</f>
        <v/>
      </c>
      <c r="D84" t="str">
        <f>IF(C84="","",VLOOKUP(B84,FF!$A$1:$D$2516,4,FALSE))</f>
        <v/>
      </c>
      <c r="E84" t="s">
        <v>8</v>
      </c>
      <c r="F84" t="str">
        <f t="shared" si="2"/>
        <v/>
      </c>
      <c r="G84" s="143" t="str">
        <f>IF(C84="","",VLOOKUP(B84,FF!$A$1:$F$2516,6,FALSE))</f>
        <v/>
      </c>
      <c r="H84" s="143" t="s">
        <v>8</v>
      </c>
      <c r="I84" t="str">
        <f t="shared" si="3"/>
        <v/>
      </c>
    </row>
    <row r="85" spans="2:9" x14ac:dyDescent="0.3">
      <c r="B85" t="s">
        <v>73</v>
      </c>
      <c r="D85" t="str">
        <f>IF(C85="","",VLOOKUP(B85,FF!$A$1:$D$2516,4,FALSE))</f>
        <v/>
      </c>
      <c r="E85" t="s">
        <v>8</v>
      </c>
      <c r="F85" t="str">
        <f t="shared" si="2"/>
        <v/>
      </c>
      <c r="G85" s="143" t="str">
        <f>IF(C85="","",VLOOKUP(B85,FF!$A$1:$F$2516,6,FALSE))</f>
        <v/>
      </c>
      <c r="H85" s="143" t="s">
        <v>8</v>
      </c>
      <c r="I85" t="str">
        <f t="shared" si="3"/>
        <v/>
      </c>
    </row>
    <row r="86" spans="2:9" x14ac:dyDescent="0.3">
      <c r="B86" t="s">
        <v>75</v>
      </c>
      <c r="C86" t="str">
        <f>IF(B86="","",VLOOKUP(B86,FF!$A$1:$D$2516,3,FALSE))</f>
        <v>M3</v>
      </c>
      <c r="D86">
        <f>IF(C86="","",VLOOKUP(B86,FF!$A$1:$D$2516,4,FALSE))</f>
        <v>233.3</v>
      </c>
      <c r="E86">
        <v>233.3</v>
      </c>
      <c r="F86" t="b">
        <f t="shared" si="2"/>
        <v>1</v>
      </c>
      <c r="G86" s="143">
        <f>IF(C86="","",VLOOKUP(B86,FF!$A$1:$F$2516,6,FALSE))</f>
        <v>295092071</v>
      </c>
      <c r="H86" s="143">
        <v>295092071</v>
      </c>
      <c r="I86" t="b">
        <f t="shared" si="3"/>
        <v>1</v>
      </c>
    </row>
    <row r="87" spans="2:9" x14ac:dyDescent="0.3">
      <c r="C87" t="str">
        <f>IF(B87="","",VLOOKUP(B87,FF!$A$1:$D$2516,3,FALSE))</f>
        <v/>
      </c>
      <c r="D87" t="str">
        <f>IF(C87="","",VLOOKUP(B87,FF!$A$1:$D$2516,4,FALSE))</f>
        <v/>
      </c>
      <c r="E87" t="s">
        <v>8</v>
      </c>
      <c r="F87" t="str">
        <f t="shared" si="2"/>
        <v/>
      </c>
      <c r="G87" s="143" t="str">
        <f>IF(C87="","",VLOOKUP(B87,FF!$A$1:$F$2516,6,FALSE))</f>
        <v/>
      </c>
      <c r="H87" s="143" t="s">
        <v>8</v>
      </c>
      <c r="I87" t="str">
        <f t="shared" si="3"/>
        <v/>
      </c>
    </row>
    <row r="88" spans="2:9" x14ac:dyDescent="0.3">
      <c r="C88" t="str">
        <f>IF(B88="","",VLOOKUP(B88,FF!$A$1:$D$2516,3,FALSE))</f>
        <v/>
      </c>
      <c r="D88" t="str">
        <f>IF(C88="","",VLOOKUP(B88,FF!$A$1:$D$2516,4,FALSE))</f>
        <v/>
      </c>
      <c r="E88" t="s">
        <v>8</v>
      </c>
      <c r="F88" t="str">
        <f t="shared" si="2"/>
        <v/>
      </c>
      <c r="G88" s="143" t="str">
        <f>IF(C88="","",VLOOKUP(B88,FF!$A$1:$F$2516,6,FALSE))</f>
        <v/>
      </c>
      <c r="H88" s="143" t="s">
        <v>8</v>
      </c>
      <c r="I88" t="str">
        <f t="shared" si="3"/>
        <v/>
      </c>
    </row>
    <row r="89" spans="2:9" x14ac:dyDescent="0.3">
      <c r="B89" t="s">
        <v>77</v>
      </c>
      <c r="C89" t="str">
        <f>IF(B89="","",VLOOKUP(B89,FF!$A$1:$D$2516,3,FALSE))</f>
        <v>M3</v>
      </c>
      <c r="D89">
        <f>IF(C89="","",VLOOKUP(B89,FF!$A$1:$D$2516,4,FALSE))</f>
        <v>221.7</v>
      </c>
      <c r="E89">
        <v>221.7</v>
      </c>
      <c r="F89" t="b">
        <f t="shared" si="2"/>
        <v>1</v>
      </c>
      <c r="G89" s="143">
        <f>IF(C89="","",VLOOKUP(B89,FF!$A$1:$F$2516,6,FALSE))</f>
        <v>274662135</v>
      </c>
      <c r="H89" s="143">
        <v>274662135</v>
      </c>
      <c r="I89" t="b">
        <f t="shared" si="3"/>
        <v>1</v>
      </c>
    </row>
    <row r="90" spans="2:9" x14ac:dyDescent="0.3">
      <c r="C90" t="str">
        <f>IF(B90="","",VLOOKUP(B90,FF!$A$1:$D$2516,3,FALSE))</f>
        <v/>
      </c>
      <c r="D90" t="str">
        <f>IF(C90="","",VLOOKUP(B90,FF!$A$1:$D$2516,4,FALSE))</f>
        <v/>
      </c>
      <c r="E90" t="s">
        <v>8</v>
      </c>
      <c r="F90" t="str">
        <f t="shared" si="2"/>
        <v/>
      </c>
      <c r="G90" s="143" t="str">
        <f>IF(C90="","",VLOOKUP(B90,FF!$A$1:$F$2516,6,FALSE))</f>
        <v/>
      </c>
      <c r="H90" s="143" t="s">
        <v>8</v>
      </c>
      <c r="I90" t="str">
        <f t="shared" si="3"/>
        <v/>
      </c>
    </row>
    <row r="91" spans="2:9" x14ac:dyDescent="0.3">
      <c r="C91" t="str">
        <f>IF(B91="","",VLOOKUP(B91,FF!$A$1:$D$2516,3,FALSE))</f>
        <v/>
      </c>
      <c r="D91" t="str">
        <f>IF(C91="","",VLOOKUP(B91,FF!$A$1:$D$2516,4,FALSE))</f>
        <v/>
      </c>
      <c r="E91" t="s">
        <v>8</v>
      </c>
      <c r="F91" t="str">
        <f t="shared" si="2"/>
        <v/>
      </c>
      <c r="G91" s="143" t="str">
        <f>IF(C91="","",VLOOKUP(B91,FF!$A$1:$F$2516,6,FALSE))</f>
        <v/>
      </c>
      <c r="H91" s="143" t="s">
        <v>8</v>
      </c>
      <c r="I91" t="str">
        <f t="shared" si="3"/>
        <v/>
      </c>
    </row>
    <row r="92" spans="2:9" x14ac:dyDescent="0.3">
      <c r="B92" t="s">
        <v>79</v>
      </c>
      <c r="C92" t="str">
        <f>IF(B92="","",VLOOKUP(B92,FF!$A$1:$D$2516,3,FALSE))</f>
        <v>M3</v>
      </c>
      <c r="D92">
        <f>IF(C92="","",VLOOKUP(B92,FF!$A$1:$D$2516,4,FALSE))</f>
        <v>12.7</v>
      </c>
      <c r="E92">
        <v>12.7</v>
      </c>
      <c r="F92" t="b">
        <f t="shared" si="2"/>
        <v>1</v>
      </c>
      <c r="G92" s="143">
        <f>IF(C92="","",VLOOKUP(B92,FF!$A$1:$F$2516,6,FALSE))</f>
        <v>15733916</v>
      </c>
      <c r="H92" s="143">
        <v>15733916</v>
      </c>
      <c r="I92" t="b">
        <f t="shared" si="3"/>
        <v>1</v>
      </c>
    </row>
    <row r="93" spans="2:9" x14ac:dyDescent="0.3">
      <c r="C93" t="str">
        <f>IF(B93="","",VLOOKUP(B93,FF!$A$1:$D$2516,3,FALSE))</f>
        <v/>
      </c>
      <c r="D93" t="str">
        <f>IF(C93="","",VLOOKUP(B93,FF!$A$1:$D$2516,4,FALSE))</f>
        <v/>
      </c>
      <c r="E93" t="s">
        <v>8</v>
      </c>
      <c r="F93" t="str">
        <f t="shared" si="2"/>
        <v/>
      </c>
      <c r="G93" s="143" t="str">
        <f>IF(C93="","",VLOOKUP(B93,FF!$A$1:$F$2516,6,FALSE))</f>
        <v/>
      </c>
      <c r="H93" s="143" t="s">
        <v>8</v>
      </c>
      <c r="I93" t="str">
        <f t="shared" si="3"/>
        <v/>
      </c>
    </row>
    <row r="94" spans="2:9" x14ac:dyDescent="0.3">
      <c r="C94" t="str">
        <f>IF(B94="","",VLOOKUP(B94,FF!$A$1:$D$2516,3,FALSE))</f>
        <v/>
      </c>
      <c r="D94" t="str">
        <f>IF(C94="","",VLOOKUP(B94,FF!$A$1:$D$2516,4,FALSE))</f>
        <v/>
      </c>
      <c r="E94" t="s">
        <v>8</v>
      </c>
      <c r="F94" t="str">
        <f t="shared" si="2"/>
        <v/>
      </c>
      <c r="G94" s="143" t="str">
        <f>IF(C94="","",VLOOKUP(B94,FF!$A$1:$F$2516,6,FALSE))</f>
        <v/>
      </c>
      <c r="H94" s="143" t="s">
        <v>8</v>
      </c>
      <c r="I94" t="str">
        <f t="shared" si="3"/>
        <v/>
      </c>
    </row>
    <row r="95" spans="2:9" x14ac:dyDescent="0.3">
      <c r="B95" t="s">
        <v>81</v>
      </c>
      <c r="C95" t="str">
        <f>IF(B95="","",VLOOKUP(B95,FF!$A$1:$D$2516,3,FALSE))</f>
        <v>M3</v>
      </c>
      <c r="D95">
        <f>IF(C95="","",VLOOKUP(B95,FF!$A$1:$D$2516,4,FALSE))</f>
        <v>522.88</v>
      </c>
      <c r="E95">
        <v>522.88</v>
      </c>
      <c r="F95" t="b">
        <f t="shared" si="2"/>
        <v>1</v>
      </c>
      <c r="G95" s="143">
        <f>IF(C95="","",VLOOKUP(B95,FF!$A$1:$F$2516,6,FALSE))</f>
        <v>643180047</v>
      </c>
      <c r="H95" s="143">
        <v>643180047</v>
      </c>
      <c r="I95" t="b">
        <f t="shared" si="3"/>
        <v>1</v>
      </c>
    </row>
    <row r="96" spans="2:9" x14ac:dyDescent="0.3">
      <c r="C96" t="str">
        <f>IF(B96="","",VLOOKUP(B96,FF!$A$1:$D$2516,3,FALSE))</f>
        <v/>
      </c>
      <c r="D96" t="str">
        <f>IF(C96="","",VLOOKUP(B96,FF!$A$1:$D$2516,4,FALSE))</f>
        <v/>
      </c>
      <c r="E96" t="s">
        <v>8</v>
      </c>
      <c r="F96" t="str">
        <f t="shared" si="2"/>
        <v/>
      </c>
      <c r="G96" s="143" t="str">
        <f>IF(C96="","",VLOOKUP(B96,FF!$A$1:$F$2516,6,FALSE))</f>
        <v/>
      </c>
      <c r="H96" s="143" t="s">
        <v>8</v>
      </c>
      <c r="I96" t="str">
        <f t="shared" si="3"/>
        <v/>
      </c>
    </row>
    <row r="97" spans="2:9" x14ac:dyDescent="0.3">
      <c r="C97" t="str">
        <f>IF(B97="","",VLOOKUP(B97,FF!$A$1:$D$2516,3,FALSE))</f>
        <v/>
      </c>
      <c r="D97" t="str">
        <f>IF(C97="","",VLOOKUP(B97,FF!$A$1:$D$2516,4,FALSE))</f>
        <v/>
      </c>
      <c r="E97" t="s">
        <v>8</v>
      </c>
      <c r="F97" t="str">
        <f t="shared" si="2"/>
        <v/>
      </c>
      <c r="G97" s="143" t="str">
        <f>IF(C97="","",VLOOKUP(B97,FF!$A$1:$F$2516,6,FALSE))</f>
        <v/>
      </c>
      <c r="H97" s="143" t="s">
        <v>8</v>
      </c>
      <c r="I97" t="str">
        <f t="shared" si="3"/>
        <v/>
      </c>
    </row>
    <row r="98" spans="2:9" x14ac:dyDescent="0.3">
      <c r="B98" t="s">
        <v>83</v>
      </c>
      <c r="C98" t="str">
        <f>IF(B98="","",VLOOKUP(B98,FF!$A$1:$D$2516,3,FALSE))</f>
        <v>M3</v>
      </c>
      <c r="D98">
        <f>IF(C98="","",VLOOKUP(B98,FF!$A$1:$D$2516,4,FALSE))</f>
        <v>22.9</v>
      </c>
      <c r="E98">
        <v>22.9</v>
      </c>
      <c r="F98" t="b">
        <f t="shared" si="2"/>
        <v>1</v>
      </c>
      <c r="G98" s="143">
        <f>IF(C98="","",VLOOKUP(B98,FF!$A$1:$F$2516,6,FALSE))</f>
        <v>24359303</v>
      </c>
      <c r="H98" s="143">
        <v>24359303</v>
      </c>
      <c r="I98" t="b">
        <f t="shared" si="3"/>
        <v>1</v>
      </c>
    </row>
    <row r="99" spans="2:9" x14ac:dyDescent="0.3">
      <c r="C99" t="str">
        <f>IF(B99="","",VLOOKUP(B99,FF!$A$1:$D$2516,3,FALSE))</f>
        <v/>
      </c>
      <c r="D99" t="str">
        <f>IF(C99="","",VLOOKUP(B99,FF!$A$1:$D$2516,4,FALSE))</f>
        <v/>
      </c>
      <c r="E99" t="s">
        <v>8</v>
      </c>
      <c r="F99" t="str">
        <f t="shared" si="2"/>
        <v/>
      </c>
      <c r="G99" s="143" t="str">
        <f>IF(C99="","",VLOOKUP(B99,FF!$A$1:$F$2516,6,FALSE))</f>
        <v/>
      </c>
      <c r="H99" s="143" t="s">
        <v>8</v>
      </c>
      <c r="I99" t="str">
        <f t="shared" si="3"/>
        <v/>
      </c>
    </row>
    <row r="100" spans="2:9" x14ac:dyDescent="0.3">
      <c r="C100" t="str">
        <f>IF(B100="","",VLOOKUP(B100,FF!$A$1:$D$2516,3,FALSE))</f>
        <v/>
      </c>
      <c r="D100" t="str">
        <f>IF(C100="","",VLOOKUP(B100,FF!$A$1:$D$2516,4,FALSE))</f>
        <v/>
      </c>
      <c r="E100" t="s">
        <v>8</v>
      </c>
      <c r="F100" t="str">
        <f t="shared" si="2"/>
        <v/>
      </c>
      <c r="G100" s="143" t="str">
        <f>IF(C100="","",VLOOKUP(B100,FF!$A$1:$F$2516,6,FALSE))</f>
        <v/>
      </c>
      <c r="H100" s="143" t="s">
        <v>8</v>
      </c>
      <c r="I100" t="str">
        <f t="shared" si="3"/>
        <v/>
      </c>
    </row>
    <row r="101" spans="2:9" x14ac:dyDescent="0.3">
      <c r="B101" t="s">
        <v>85</v>
      </c>
      <c r="C101" t="str">
        <f>IF(B101="","",VLOOKUP(B101,FF!$A$1:$D$2516,3,FALSE))</f>
        <v>KG</v>
      </c>
      <c r="D101">
        <f>IF(C101="","",VLOOKUP(B101,FF!$A$1:$D$2516,4,FALSE))</f>
        <v>118791</v>
      </c>
      <c r="E101">
        <v>118791</v>
      </c>
      <c r="F101" t="b">
        <f t="shared" si="2"/>
        <v>1</v>
      </c>
      <c r="G101" s="143">
        <f>IF(C101="","",VLOOKUP(B101,FF!$A$1:$F$2516,6,FALSE))</f>
        <v>714884238</v>
      </c>
      <c r="H101" s="143">
        <v>714884238</v>
      </c>
      <c r="I101" t="b">
        <f t="shared" si="3"/>
        <v>1</v>
      </c>
    </row>
    <row r="102" spans="2:9" x14ac:dyDescent="0.3">
      <c r="C102" t="str">
        <f>IF(B102="","",VLOOKUP(B102,FF!$A$1:$D$2516,3,FALSE))</f>
        <v/>
      </c>
      <c r="D102" t="str">
        <f>IF(C102="","",VLOOKUP(B102,FF!$A$1:$D$2516,4,FALSE))</f>
        <v/>
      </c>
      <c r="E102" t="s">
        <v>8</v>
      </c>
      <c r="F102" t="str">
        <f t="shared" si="2"/>
        <v/>
      </c>
      <c r="G102" s="143" t="str">
        <f>IF(C102="","",VLOOKUP(B102,FF!$A$1:$F$2516,6,FALSE))</f>
        <v/>
      </c>
      <c r="H102" s="143" t="s">
        <v>8</v>
      </c>
      <c r="I102" t="str">
        <f t="shared" si="3"/>
        <v/>
      </c>
    </row>
    <row r="103" spans="2:9" x14ac:dyDescent="0.3">
      <c r="C103" t="str">
        <f>IF(B103="","",VLOOKUP(B103,FF!$A$1:$D$2516,3,FALSE))</f>
        <v/>
      </c>
      <c r="D103" t="str">
        <f>IF(C103="","",VLOOKUP(B103,FF!$A$1:$D$2516,4,FALSE))</f>
        <v/>
      </c>
      <c r="E103" t="s">
        <v>8</v>
      </c>
      <c r="F103" t="str">
        <f t="shared" si="2"/>
        <v/>
      </c>
      <c r="G103" s="143" t="str">
        <f>IF(C103="","",VLOOKUP(B103,FF!$A$1:$F$2516,6,FALSE))</f>
        <v/>
      </c>
      <c r="H103" s="143" t="s">
        <v>8</v>
      </c>
      <c r="I103" t="str">
        <f t="shared" si="3"/>
        <v/>
      </c>
    </row>
    <row r="104" spans="2:9" x14ac:dyDescent="0.3">
      <c r="B104" t="s">
        <v>87</v>
      </c>
      <c r="C104" t="str">
        <f>IF(B104="","",VLOOKUP(B104,FF!$A$1:$D$2516,3,FALSE))</f>
        <v>KG</v>
      </c>
      <c r="D104">
        <f>IF(C104="","",VLOOKUP(B104,FF!$A$1:$D$2516,4,FALSE))</f>
        <v>302314.59999999998</v>
      </c>
      <c r="E104">
        <v>302314.59999999998</v>
      </c>
      <c r="F104" t="b">
        <f t="shared" si="2"/>
        <v>1</v>
      </c>
      <c r="G104" s="143">
        <f>IF(C104="","",VLOOKUP(B104,FF!$A$1:$F$2516,6,FALSE))</f>
        <v>7753462546</v>
      </c>
      <c r="H104" s="143">
        <v>7753462546</v>
      </c>
      <c r="I104" t="b">
        <f t="shared" si="3"/>
        <v>1</v>
      </c>
    </row>
    <row r="105" spans="2:9" x14ac:dyDescent="0.3">
      <c r="C105" t="str">
        <f>IF(B105="","",VLOOKUP(B105,FF!$A$1:$D$2516,3,FALSE))</f>
        <v/>
      </c>
      <c r="D105" t="str">
        <f>IF(C105="","",VLOOKUP(B105,FF!$A$1:$D$2516,4,FALSE))</f>
        <v/>
      </c>
      <c r="E105" t="s">
        <v>8</v>
      </c>
      <c r="F105" t="str">
        <f t="shared" si="2"/>
        <v/>
      </c>
      <c r="G105" s="143" t="str">
        <f>IF(C105="","",VLOOKUP(B105,FF!$A$1:$F$2516,6,FALSE))</f>
        <v/>
      </c>
      <c r="H105" s="143" t="s">
        <v>8</v>
      </c>
      <c r="I105" t="str">
        <f t="shared" si="3"/>
        <v/>
      </c>
    </row>
    <row r="106" spans="2:9" x14ac:dyDescent="0.3">
      <c r="C106" t="str">
        <f>IF(B106="","",VLOOKUP(B106,FF!$A$1:$D$2516,3,FALSE))</f>
        <v/>
      </c>
      <c r="D106" t="str">
        <f>IF(C106="","",VLOOKUP(B106,FF!$A$1:$D$2516,4,FALSE))</f>
        <v/>
      </c>
      <c r="E106" t="s">
        <v>8</v>
      </c>
      <c r="F106" t="str">
        <f t="shared" si="2"/>
        <v/>
      </c>
      <c r="G106" s="143" t="str">
        <f>IF(C106="","",VLOOKUP(B106,FF!$A$1:$F$2516,6,FALSE))</f>
        <v/>
      </c>
      <c r="H106" s="143" t="s">
        <v>8</v>
      </c>
      <c r="I106" t="str">
        <f t="shared" si="3"/>
        <v/>
      </c>
    </row>
    <row r="107" spans="2:9" x14ac:dyDescent="0.3">
      <c r="B107" t="s">
        <v>89</v>
      </c>
      <c r="D107" t="str">
        <f>IF(C107="","",VLOOKUP(B107,FF!$A$1:$D$2516,4,FALSE))</f>
        <v/>
      </c>
      <c r="E107" t="s">
        <v>8</v>
      </c>
      <c r="F107" t="str">
        <f t="shared" si="2"/>
        <v/>
      </c>
      <c r="G107" s="143" t="str">
        <f>IF(C107="","",VLOOKUP(B107,FF!$A$1:$F$2516,6,FALSE))</f>
        <v/>
      </c>
      <c r="H107" s="143" t="s">
        <v>8</v>
      </c>
      <c r="I107" t="str">
        <f t="shared" si="3"/>
        <v/>
      </c>
    </row>
    <row r="108" spans="2:9" x14ac:dyDescent="0.3">
      <c r="B108" t="s">
        <v>91</v>
      </c>
      <c r="C108" t="str">
        <f>IF(B108="","",VLOOKUP(B108,FF!$A$1:$D$2516,3,FALSE))</f>
        <v>M3</v>
      </c>
      <c r="D108">
        <f>IF(C108="","",VLOOKUP(B108,FF!$A$1:$D$2516,4,FALSE))</f>
        <v>161.4</v>
      </c>
      <c r="E108">
        <v>161.4</v>
      </c>
      <c r="F108" t="b">
        <f t="shared" si="2"/>
        <v>1</v>
      </c>
      <c r="G108" s="143">
        <f>IF(C108="","",VLOOKUP(B108,FF!$A$1:$F$2516,6,FALSE))</f>
        <v>179685329</v>
      </c>
      <c r="H108" s="143">
        <v>179685329</v>
      </c>
      <c r="I108" t="b">
        <f t="shared" si="3"/>
        <v>1</v>
      </c>
    </row>
    <row r="109" spans="2:9" x14ac:dyDescent="0.3">
      <c r="C109" t="str">
        <f>IF(B109="","",VLOOKUP(B109,FF!$A$1:$D$2516,3,FALSE))</f>
        <v/>
      </c>
      <c r="D109" t="str">
        <f>IF(C109="","",VLOOKUP(B109,FF!$A$1:$D$2516,4,FALSE))</f>
        <v/>
      </c>
      <c r="E109" t="s">
        <v>8</v>
      </c>
      <c r="F109" t="str">
        <f t="shared" si="2"/>
        <v/>
      </c>
      <c r="G109" s="143" t="str">
        <f>IF(C109="","",VLOOKUP(B109,FF!$A$1:$F$2516,6,FALSE))</f>
        <v/>
      </c>
      <c r="H109" s="143" t="s">
        <v>8</v>
      </c>
      <c r="I109" t="str">
        <f t="shared" si="3"/>
        <v/>
      </c>
    </row>
    <row r="110" spans="2:9" x14ac:dyDescent="0.3">
      <c r="C110" t="str">
        <f>IF(B110="","",VLOOKUP(B110,FF!$A$1:$D$2516,3,FALSE))</f>
        <v/>
      </c>
      <c r="D110" t="str">
        <f>IF(C110="","",VLOOKUP(B110,FF!$A$1:$D$2516,4,FALSE))</f>
        <v/>
      </c>
      <c r="E110" t="s">
        <v>8</v>
      </c>
      <c r="F110" t="str">
        <f t="shared" si="2"/>
        <v/>
      </c>
      <c r="G110" s="143" t="str">
        <f>IF(C110="","",VLOOKUP(B110,FF!$A$1:$F$2516,6,FALSE))</f>
        <v/>
      </c>
      <c r="H110" s="143" t="s">
        <v>8</v>
      </c>
      <c r="I110" t="str">
        <f t="shared" si="3"/>
        <v/>
      </c>
    </row>
    <row r="111" spans="2:9" x14ac:dyDescent="0.3">
      <c r="B111" t="s">
        <v>93</v>
      </c>
      <c r="C111" t="str">
        <f>IF(B111="","",VLOOKUP(B111,FF!$A$1:$D$2516,3,FALSE))</f>
        <v>KG</v>
      </c>
      <c r="D111">
        <f>IF(C111="","",VLOOKUP(B111,FF!$A$1:$D$2516,4,FALSE))</f>
        <v>19732</v>
      </c>
      <c r="E111">
        <v>19732</v>
      </c>
      <c r="F111" t="b">
        <f t="shared" si="2"/>
        <v>1</v>
      </c>
      <c r="G111" s="143">
        <f>IF(C111="","",VLOOKUP(B111,FF!$A$1:$F$2516,6,FALSE))</f>
        <v>118747176</v>
      </c>
      <c r="H111" s="143">
        <v>118747176</v>
      </c>
      <c r="I111" t="b">
        <f t="shared" si="3"/>
        <v>1</v>
      </c>
    </row>
    <row r="112" spans="2:9" x14ac:dyDescent="0.3">
      <c r="C112" t="str">
        <f>IF(B112="","",VLOOKUP(B112,FF!$A$1:$D$2516,3,FALSE))</f>
        <v/>
      </c>
      <c r="D112" t="str">
        <f>IF(C112="","",VLOOKUP(B112,FF!$A$1:$D$2516,4,FALSE))</f>
        <v/>
      </c>
      <c r="E112" t="s">
        <v>8</v>
      </c>
      <c r="F112" t="str">
        <f t="shared" si="2"/>
        <v/>
      </c>
      <c r="G112" s="143" t="str">
        <f>IF(C112="","",VLOOKUP(B112,FF!$A$1:$F$2516,6,FALSE))</f>
        <v/>
      </c>
      <c r="H112" s="143" t="s">
        <v>8</v>
      </c>
      <c r="I112" t="str">
        <f t="shared" si="3"/>
        <v/>
      </c>
    </row>
    <row r="113" spans="2:9" x14ac:dyDescent="0.3">
      <c r="C113" t="str">
        <f>IF(B113="","",VLOOKUP(B113,FF!$A$1:$D$2516,3,FALSE))</f>
        <v/>
      </c>
      <c r="D113" t="str">
        <f>IF(C113="","",VLOOKUP(B113,FF!$A$1:$D$2516,4,FALSE))</f>
        <v/>
      </c>
      <c r="E113" t="s">
        <v>8</v>
      </c>
      <c r="F113" t="str">
        <f t="shared" si="2"/>
        <v/>
      </c>
      <c r="G113" s="143" t="str">
        <f>IF(C113="","",VLOOKUP(B113,FF!$A$1:$F$2516,6,FALSE))</f>
        <v/>
      </c>
      <c r="H113" s="143" t="s">
        <v>8</v>
      </c>
      <c r="I113" t="str">
        <f t="shared" si="3"/>
        <v/>
      </c>
    </row>
    <row r="114" spans="2:9" x14ac:dyDescent="0.3">
      <c r="B114" t="s">
        <v>95</v>
      </c>
      <c r="D114" t="str">
        <f>IF(C114="","",VLOOKUP(B114,FF!$A$1:$D$2516,4,FALSE))</f>
        <v/>
      </c>
      <c r="E114" t="s">
        <v>8</v>
      </c>
      <c r="F114" t="str">
        <f t="shared" si="2"/>
        <v/>
      </c>
      <c r="G114" s="143" t="str">
        <f>IF(C114="","",VLOOKUP(B114,FF!$A$1:$F$2516,6,FALSE))</f>
        <v/>
      </c>
      <c r="H114" s="143" t="s">
        <v>8</v>
      </c>
      <c r="I114" t="str">
        <f t="shared" si="3"/>
        <v/>
      </c>
    </row>
    <row r="115" spans="2:9" x14ac:dyDescent="0.3">
      <c r="B115" t="s">
        <v>97</v>
      </c>
      <c r="C115" t="str">
        <f>IF(B115="","",VLOOKUP(B115,FF!$A$1:$D$2516,3,FALSE))</f>
        <v>M3</v>
      </c>
      <c r="D115">
        <f>IF(C115="","",VLOOKUP(B115,FF!$A$1:$D$2516,4,FALSE))</f>
        <v>31.2</v>
      </c>
      <c r="E115">
        <v>31.2</v>
      </c>
      <c r="F115" t="b">
        <f t="shared" si="2"/>
        <v>1</v>
      </c>
      <c r="G115" s="143">
        <f>IF(C115="","",VLOOKUP(B115,FF!$A$1:$F$2516,6,FALSE))</f>
        <v>18513581</v>
      </c>
      <c r="H115" s="143">
        <v>18513581</v>
      </c>
      <c r="I115" t="b">
        <f t="shared" si="3"/>
        <v>1</v>
      </c>
    </row>
    <row r="116" spans="2:9" x14ac:dyDescent="0.3">
      <c r="C116" t="str">
        <f>IF(B116="","",VLOOKUP(B116,FF!$A$1:$D$2516,3,FALSE))</f>
        <v/>
      </c>
      <c r="D116" t="str">
        <f>IF(C116="","",VLOOKUP(B116,FF!$A$1:$D$2516,4,FALSE))</f>
        <v/>
      </c>
      <c r="E116" t="s">
        <v>8</v>
      </c>
      <c r="F116" t="str">
        <f t="shared" si="2"/>
        <v/>
      </c>
      <c r="G116" s="143" t="str">
        <f>IF(C116="","",VLOOKUP(B116,FF!$A$1:$F$2516,6,FALSE))</f>
        <v/>
      </c>
      <c r="H116" s="143" t="s">
        <v>8</v>
      </c>
      <c r="I116" t="str">
        <f t="shared" si="3"/>
        <v/>
      </c>
    </row>
    <row r="117" spans="2:9" x14ac:dyDescent="0.3">
      <c r="C117" t="str">
        <f>IF(B117="","",VLOOKUP(B117,FF!$A$1:$D$2516,3,FALSE))</f>
        <v/>
      </c>
      <c r="D117" t="str">
        <f>IF(C117="","",VLOOKUP(B117,FF!$A$1:$D$2516,4,FALSE))</f>
        <v/>
      </c>
      <c r="E117" t="s">
        <v>8</v>
      </c>
      <c r="F117" t="str">
        <f t="shared" si="2"/>
        <v/>
      </c>
      <c r="G117" s="143" t="str">
        <f>IF(C117="","",VLOOKUP(B117,FF!$A$1:$F$2516,6,FALSE))</f>
        <v/>
      </c>
      <c r="H117" s="143" t="s">
        <v>8</v>
      </c>
      <c r="I117" t="str">
        <f t="shared" si="3"/>
        <v/>
      </c>
    </row>
    <row r="118" spans="2:9" x14ac:dyDescent="0.3">
      <c r="B118" t="s">
        <v>99</v>
      </c>
      <c r="C118" t="str">
        <f>IF(B118="","",VLOOKUP(B118,FF!$A$1:$D$2516,3,FALSE))</f>
        <v>M3</v>
      </c>
      <c r="D118">
        <f>IF(C118="","",VLOOKUP(B118,FF!$A$1:$D$2516,4,FALSE))</f>
        <v>4.16</v>
      </c>
      <c r="E118">
        <v>4.16</v>
      </c>
      <c r="F118" t="b">
        <f t="shared" si="2"/>
        <v>1</v>
      </c>
      <c r="G118" s="143">
        <f>IF(C118="","",VLOOKUP(B118,FF!$A$1:$F$2516,6,FALSE))</f>
        <v>4349342</v>
      </c>
      <c r="H118" s="143">
        <v>4349342</v>
      </c>
      <c r="I118" t="b">
        <f t="shared" si="3"/>
        <v>1</v>
      </c>
    </row>
    <row r="119" spans="2:9" x14ac:dyDescent="0.3">
      <c r="C119" t="str">
        <f>IF(B119="","",VLOOKUP(B119,FF!$A$1:$D$2516,3,FALSE))</f>
        <v/>
      </c>
      <c r="D119" t="str">
        <f>IF(C119="","",VLOOKUP(B119,FF!$A$1:$D$2516,4,FALSE))</f>
        <v/>
      </c>
      <c r="E119" t="s">
        <v>8</v>
      </c>
      <c r="F119" t="str">
        <f t="shared" si="2"/>
        <v/>
      </c>
      <c r="G119" s="143" t="str">
        <f>IF(C119="","",VLOOKUP(B119,FF!$A$1:$F$2516,6,FALSE))</f>
        <v/>
      </c>
      <c r="H119" s="143" t="s">
        <v>8</v>
      </c>
      <c r="I119" t="str">
        <f t="shared" si="3"/>
        <v/>
      </c>
    </row>
    <row r="120" spans="2:9" x14ac:dyDescent="0.3">
      <c r="C120" t="str">
        <f>IF(B120="","",VLOOKUP(B120,FF!$A$1:$D$2516,3,FALSE))</f>
        <v/>
      </c>
      <c r="D120" t="str">
        <f>IF(C120="","",VLOOKUP(B120,FF!$A$1:$D$2516,4,FALSE))</f>
        <v/>
      </c>
      <c r="E120" t="s">
        <v>8</v>
      </c>
      <c r="F120" t="str">
        <f t="shared" si="2"/>
        <v/>
      </c>
      <c r="G120" s="143" t="str">
        <f>IF(C120="","",VLOOKUP(B120,FF!$A$1:$F$2516,6,FALSE))</f>
        <v/>
      </c>
      <c r="H120" s="143" t="s">
        <v>8</v>
      </c>
      <c r="I120" t="str">
        <f t="shared" si="3"/>
        <v/>
      </c>
    </row>
    <row r="121" spans="2:9" x14ac:dyDescent="0.3">
      <c r="B121" t="s">
        <v>101</v>
      </c>
      <c r="C121" t="str">
        <f>IF(B121="","",VLOOKUP(B121,FF!$A$1:$D$2516,3,FALSE))</f>
        <v>M3</v>
      </c>
      <c r="D121">
        <f>IF(C121="","",VLOOKUP(B121,FF!$A$1:$D$2516,4,FALSE))</f>
        <v>5.34</v>
      </c>
      <c r="E121">
        <v>5.34</v>
      </c>
      <c r="F121" t="b">
        <f t="shared" si="2"/>
        <v>1</v>
      </c>
      <c r="G121" s="143">
        <f>IF(C121="","",VLOOKUP(B121,FF!$A$1:$F$2516,6,FALSE))</f>
        <v>6603861</v>
      </c>
      <c r="H121" s="143">
        <v>6603861</v>
      </c>
      <c r="I121" t="b">
        <f t="shared" si="3"/>
        <v>1</v>
      </c>
    </row>
    <row r="122" spans="2:9" x14ac:dyDescent="0.3">
      <c r="C122" t="str">
        <f>IF(B122="","",VLOOKUP(B122,FF!$A$1:$D$2516,3,FALSE))</f>
        <v/>
      </c>
      <c r="D122" t="str">
        <f>IF(C122="","",VLOOKUP(B122,FF!$A$1:$D$2516,4,FALSE))</f>
        <v/>
      </c>
      <c r="E122" t="s">
        <v>8</v>
      </c>
      <c r="F122" t="str">
        <f t="shared" si="2"/>
        <v/>
      </c>
      <c r="G122" s="143" t="str">
        <f>IF(C122="","",VLOOKUP(B122,FF!$A$1:$F$2516,6,FALSE))</f>
        <v/>
      </c>
      <c r="H122" s="143" t="s">
        <v>8</v>
      </c>
      <c r="I122" t="str">
        <f t="shared" si="3"/>
        <v/>
      </c>
    </row>
    <row r="123" spans="2:9" x14ac:dyDescent="0.3">
      <c r="C123" t="str">
        <f>IF(B123="","",VLOOKUP(B123,FF!$A$1:$D$2516,3,FALSE))</f>
        <v/>
      </c>
      <c r="D123" t="str">
        <f>IF(C123="","",VLOOKUP(B123,FF!$A$1:$D$2516,4,FALSE))</f>
        <v/>
      </c>
      <c r="E123" t="s">
        <v>8</v>
      </c>
      <c r="F123" t="str">
        <f t="shared" si="2"/>
        <v/>
      </c>
      <c r="G123" s="143" t="str">
        <f>IF(C123="","",VLOOKUP(B123,FF!$A$1:$F$2516,6,FALSE))</f>
        <v/>
      </c>
      <c r="H123" s="143" t="s">
        <v>8</v>
      </c>
      <c r="I123" t="str">
        <f t="shared" si="3"/>
        <v/>
      </c>
    </row>
    <row r="124" spans="2:9" x14ac:dyDescent="0.3">
      <c r="B124" t="s">
        <v>103</v>
      </c>
      <c r="C124" t="str">
        <f>IF(B124="","",VLOOKUP(B124,FF!$A$1:$D$2516,3,FALSE))</f>
        <v>M3</v>
      </c>
      <c r="D124">
        <f>IF(C124="","",VLOOKUP(B124,FF!$A$1:$D$2516,4,FALSE))</f>
        <v>11.03</v>
      </c>
      <c r="E124">
        <v>11.03</v>
      </c>
      <c r="F124" t="b">
        <f t="shared" si="2"/>
        <v>1</v>
      </c>
      <c r="G124" s="143">
        <f>IF(C124="","",VLOOKUP(B124,FF!$A$1:$F$2516,6,FALSE))</f>
        <v>12432023</v>
      </c>
      <c r="H124" s="143">
        <v>12432023</v>
      </c>
      <c r="I124" t="b">
        <f t="shared" si="3"/>
        <v>1</v>
      </c>
    </row>
    <row r="125" spans="2:9" x14ac:dyDescent="0.3">
      <c r="C125" t="str">
        <f>IF(B125="","",VLOOKUP(B125,FF!$A$1:$D$2516,3,FALSE))</f>
        <v/>
      </c>
      <c r="D125" t="str">
        <f>IF(C125="","",VLOOKUP(B125,FF!$A$1:$D$2516,4,FALSE))</f>
        <v/>
      </c>
      <c r="E125" t="s">
        <v>8</v>
      </c>
      <c r="F125" t="str">
        <f t="shared" si="2"/>
        <v/>
      </c>
      <c r="G125" s="143" t="str">
        <f>IF(C125="","",VLOOKUP(B125,FF!$A$1:$F$2516,6,FALSE))</f>
        <v/>
      </c>
      <c r="H125" s="143" t="s">
        <v>8</v>
      </c>
      <c r="I125" t="str">
        <f t="shared" si="3"/>
        <v/>
      </c>
    </row>
    <row r="126" spans="2:9" x14ac:dyDescent="0.3">
      <c r="C126" t="str">
        <f>IF(B126="","",VLOOKUP(B126,FF!$A$1:$D$2516,3,FALSE))</f>
        <v/>
      </c>
      <c r="D126" t="str">
        <f>IF(C126="","",VLOOKUP(B126,FF!$A$1:$D$2516,4,FALSE))</f>
        <v/>
      </c>
      <c r="E126" t="s">
        <v>8</v>
      </c>
      <c r="F126" t="str">
        <f t="shared" si="2"/>
        <v/>
      </c>
      <c r="G126" s="143" t="str">
        <f>IF(C126="","",VLOOKUP(B126,FF!$A$1:$F$2516,6,FALSE))</f>
        <v/>
      </c>
      <c r="H126" s="143" t="s">
        <v>8</v>
      </c>
      <c r="I126" t="str">
        <f t="shared" si="3"/>
        <v/>
      </c>
    </row>
    <row r="127" spans="2:9" x14ac:dyDescent="0.3">
      <c r="B127" t="s">
        <v>105</v>
      </c>
      <c r="C127" t="str">
        <f>IF(B127="","",VLOOKUP(B127,FF!$A$1:$D$2516,3,FALSE))</f>
        <v>M3</v>
      </c>
      <c r="D127">
        <f>IF(C127="","",VLOOKUP(B127,FF!$A$1:$D$2516,4,FALSE))</f>
        <v>6.56</v>
      </c>
      <c r="E127">
        <v>6.56</v>
      </c>
      <c r="F127" t="b">
        <f t="shared" si="2"/>
        <v>1</v>
      </c>
      <c r="G127" s="143">
        <f>IF(C127="","",VLOOKUP(B127,FF!$A$1:$F$2516,6,FALSE))</f>
        <v>9686706</v>
      </c>
      <c r="H127" s="143">
        <v>9686706</v>
      </c>
      <c r="I127" t="b">
        <f t="shared" si="3"/>
        <v>1</v>
      </c>
    </row>
    <row r="128" spans="2:9" x14ac:dyDescent="0.3">
      <c r="C128" t="str">
        <f>IF(B128="","",VLOOKUP(B128,FF!$A$1:$D$2516,3,FALSE))</f>
        <v/>
      </c>
      <c r="D128" t="str">
        <f>IF(C128="","",VLOOKUP(B128,FF!$A$1:$D$2516,4,FALSE))</f>
        <v/>
      </c>
      <c r="E128" t="s">
        <v>8</v>
      </c>
      <c r="F128" t="str">
        <f t="shared" si="2"/>
        <v/>
      </c>
      <c r="G128" s="143" t="str">
        <f>IF(C128="","",VLOOKUP(B128,FF!$A$1:$F$2516,6,FALSE))</f>
        <v/>
      </c>
      <c r="H128" s="143" t="s">
        <v>8</v>
      </c>
      <c r="I128" t="str">
        <f t="shared" si="3"/>
        <v/>
      </c>
    </row>
    <row r="129" spans="2:9" x14ac:dyDescent="0.3">
      <c r="C129" t="str">
        <f>IF(B129="","",VLOOKUP(B129,FF!$A$1:$D$2516,3,FALSE))</f>
        <v/>
      </c>
      <c r="D129" t="str">
        <f>IF(C129="","",VLOOKUP(B129,FF!$A$1:$D$2516,4,FALSE))</f>
        <v/>
      </c>
      <c r="E129" t="s">
        <v>8</v>
      </c>
      <c r="F129" t="str">
        <f t="shared" si="2"/>
        <v/>
      </c>
      <c r="G129" s="143" t="str">
        <f>IF(C129="","",VLOOKUP(B129,FF!$A$1:$F$2516,6,FALSE))</f>
        <v/>
      </c>
      <c r="H129" s="143" t="s">
        <v>8</v>
      </c>
      <c r="I129" t="str">
        <f t="shared" si="3"/>
        <v/>
      </c>
    </row>
    <row r="130" spans="2:9" x14ac:dyDescent="0.3">
      <c r="B130" t="s">
        <v>107</v>
      </c>
      <c r="C130" t="str">
        <f>IF(B130="","",VLOOKUP(B130,FF!$A$1:$D$2516,3,FALSE))</f>
        <v>KG</v>
      </c>
      <c r="D130">
        <f>IF(C130="","",VLOOKUP(B130,FF!$A$1:$D$2516,4,FALSE))</f>
        <v>3879.06</v>
      </c>
      <c r="E130">
        <v>3879.06</v>
      </c>
      <c r="F130" t="b">
        <f t="shared" si="2"/>
        <v>1</v>
      </c>
      <c r="G130" s="143">
        <f>IF(C130="","",VLOOKUP(B130,FF!$A$1:$F$2516,6,FALSE))</f>
        <v>23344183</v>
      </c>
      <c r="H130" s="143">
        <v>23344183</v>
      </c>
      <c r="I130" t="b">
        <f t="shared" si="3"/>
        <v>1</v>
      </c>
    </row>
    <row r="131" spans="2:9" x14ac:dyDescent="0.3">
      <c r="C131" t="str">
        <f>IF(B131="","",VLOOKUP(B131,FF!$A$1:$D$2516,3,FALSE))</f>
        <v/>
      </c>
      <c r="D131" t="str">
        <f>IF(C131="","",VLOOKUP(B131,FF!$A$1:$D$2516,4,FALSE))</f>
        <v/>
      </c>
      <c r="E131" t="s">
        <v>8</v>
      </c>
      <c r="F131" t="str">
        <f t="shared" ref="F131:F194" si="4">IF(C131="","",E131=D131)</f>
        <v/>
      </c>
      <c r="G131" s="143" t="str">
        <f>IF(C131="","",VLOOKUP(B131,FF!$A$1:$F$2516,6,FALSE))</f>
        <v/>
      </c>
      <c r="H131" s="143" t="s">
        <v>8</v>
      </c>
      <c r="I131" t="str">
        <f t="shared" ref="I131:I194" si="5">IF(C131="","",H131=G131)</f>
        <v/>
      </c>
    </row>
    <row r="132" spans="2:9" x14ac:dyDescent="0.3">
      <c r="C132" t="str">
        <f>IF(B132="","",VLOOKUP(B132,FF!$A$1:$D$2516,3,FALSE))</f>
        <v/>
      </c>
      <c r="D132" t="str">
        <f>IF(C132="","",VLOOKUP(B132,FF!$A$1:$D$2516,4,FALSE))</f>
        <v/>
      </c>
      <c r="E132" t="s">
        <v>8</v>
      </c>
      <c r="F132" t="str">
        <f t="shared" si="4"/>
        <v/>
      </c>
      <c r="G132" s="143" t="str">
        <f>IF(C132="","",VLOOKUP(B132,FF!$A$1:$F$2516,6,FALSE))</f>
        <v/>
      </c>
      <c r="H132" s="143" t="s">
        <v>8</v>
      </c>
      <c r="I132" t="str">
        <f t="shared" si="5"/>
        <v/>
      </c>
    </row>
    <row r="133" spans="2:9" x14ac:dyDescent="0.3">
      <c r="B133" t="s">
        <v>109</v>
      </c>
      <c r="C133" t="str">
        <f>IF(B133="","",VLOOKUP(B133,FF!$A$1:$D$2516,3,FALSE))</f>
        <v>ML</v>
      </c>
      <c r="D133">
        <f>IF(C133="","",VLOOKUP(B133,FF!$A$1:$D$2516,4,FALSE))</f>
        <v>35</v>
      </c>
      <c r="E133">
        <v>35</v>
      </c>
      <c r="F133" t="b">
        <f t="shared" si="4"/>
        <v>1</v>
      </c>
      <c r="G133" s="143">
        <f>IF(C133="","",VLOOKUP(B133,FF!$A$1:$F$2516,6,FALSE))</f>
        <v>11313260</v>
      </c>
      <c r="H133" s="143">
        <v>11313260</v>
      </c>
      <c r="I133" t="b">
        <f t="shared" si="5"/>
        <v>1</v>
      </c>
    </row>
    <row r="134" spans="2:9" x14ac:dyDescent="0.3">
      <c r="C134" t="str">
        <f>IF(B134="","",VLOOKUP(B134,FF!$A$1:$D$2516,3,FALSE))</f>
        <v/>
      </c>
      <c r="D134" t="str">
        <f>IF(C134="","",VLOOKUP(B134,FF!$A$1:$D$2516,4,FALSE))</f>
        <v/>
      </c>
      <c r="E134" t="s">
        <v>8</v>
      </c>
      <c r="F134" t="str">
        <f t="shared" si="4"/>
        <v/>
      </c>
      <c r="G134" s="143" t="str">
        <f>IF(C134="","",VLOOKUP(B134,FF!$A$1:$F$2516,6,FALSE))</f>
        <v/>
      </c>
      <c r="H134" s="143" t="s">
        <v>8</v>
      </c>
      <c r="I134" t="str">
        <f t="shared" si="5"/>
        <v/>
      </c>
    </row>
    <row r="135" spans="2:9" x14ac:dyDescent="0.3">
      <c r="C135" t="str">
        <f>IF(B135="","",VLOOKUP(B135,FF!$A$1:$D$2516,3,FALSE))</f>
        <v/>
      </c>
      <c r="D135" t="str">
        <f>IF(C135="","",VLOOKUP(B135,FF!$A$1:$D$2516,4,FALSE))</f>
        <v/>
      </c>
      <c r="E135" t="s">
        <v>8</v>
      </c>
      <c r="F135" t="str">
        <f t="shared" si="4"/>
        <v/>
      </c>
      <c r="G135" s="143" t="str">
        <f>IF(C135="","",VLOOKUP(B135,FF!$A$1:$F$2516,6,FALSE))</f>
        <v/>
      </c>
      <c r="H135" s="143" t="s">
        <v>8</v>
      </c>
      <c r="I135" t="str">
        <f t="shared" si="5"/>
        <v/>
      </c>
    </row>
    <row r="136" spans="2:9" x14ac:dyDescent="0.3">
      <c r="B136" t="s">
        <v>111</v>
      </c>
      <c r="D136" t="str">
        <f>IF(C136="","",VLOOKUP(B136,FF!$A$1:$D$2516,4,FALSE))</f>
        <v/>
      </c>
      <c r="E136" t="s">
        <v>8</v>
      </c>
      <c r="F136" t="str">
        <f t="shared" si="4"/>
        <v/>
      </c>
      <c r="G136" s="143" t="str">
        <f>IF(C136="","",VLOOKUP(B136,FF!$A$1:$F$2516,6,FALSE))</f>
        <v/>
      </c>
      <c r="H136" s="143" t="s">
        <v>8</v>
      </c>
      <c r="I136" t="str">
        <f t="shared" si="5"/>
        <v/>
      </c>
    </row>
    <row r="137" spans="2:9" x14ac:dyDescent="0.3">
      <c r="B137" t="s">
        <v>113</v>
      </c>
      <c r="C137" t="str">
        <f>IF(B137="","",VLOOKUP(B137,FF!$A$1:$D$2516,3,FALSE))</f>
        <v>M3</v>
      </c>
      <c r="D137">
        <f>IF(C137="","",VLOOKUP(B137,FF!$A$1:$D$2516,4,FALSE))</f>
        <v>1.1000000000000001</v>
      </c>
      <c r="E137">
        <v>1.1000000000000001</v>
      </c>
      <c r="F137" t="b">
        <f t="shared" si="4"/>
        <v>1</v>
      </c>
      <c r="G137" s="143">
        <f>IF(C137="","",VLOOKUP(B137,FF!$A$1:$F$2516,6,FALSE))</f>
        <v>1173718</v>
      </c>
      <c r="H137" s="143">
        <v>1173718</v>
      </c>
      <c r="I137" t="b">
        <f t="shared" si="5"/>
        <v>1</v>
      </c>
    </row>
    <row r="138" spans="2:9" x14ac:dyDescent="0.3">
      <c r="C138" t="str">
        <f>IF(B138="","",VLOOKUP(B138,FF!$A$1:$D$2516,3,FALSE))</f>
        <v/>
      </c>
      <c r="D138" t="str">
        <f>IF(C138="","",VLOOKUP(B138,FF!$A$1:$D$2516,4,FALSE))</f>
        <v/>
      </c>
      <c r="E138" t="s">
        <v>8</v>
      </c>
      <c r="F138" t="str">
        <f t="shared" si="4"/>
        <v/>
      </c>
      <c r="G138" s="143" t="str">
        <f>IF(C138="","",VLOOKUP(B138,FF!$A$1:$F$2516,6,FALSE))</f>
        <v/>
      </c>
      <c r="H138" s="143" t="s">
        <v>8</v>
      </c>
      <c r="I138" t="str">
        <f t="shared" si="5"/>
        <v/>
      </c>
    </row>
    <row r="139" spans="2:9" x14ac:dyDescent="0.3">
      <c r="C139" t="str">
        <f>IF(B139="","",VLOOKUP(B139,FF!$A$1:$D$2516,3,FALSE))</f>
        <v/>
      </c>
      <c r="D139" t="str">
        <f>IF(C139="","",VLOOKUP(B139,FF!$A$1:$D$2516,4,FALSE))</f>
        <v/>
      </c>
      <c r="E139" t="s">
        <v>8</v>
      </c>
      <c r="F139" t="str">
        <f t="shared" si="4"/>
        <v/>
      </c>
      <c r="G139" s="143" t="str">
        <f>IF(C139="","",VLOOKUP(B139,FF!$A$1:$F$2516,6,FALSE))</f>
        <v/>
      </c>
      <c r="H139" s="143" t="s">
        <v>8</v>
      </c>
      <c r="I139" t="str">
        <f t="shared" si="5"/>
        <v/>
      </c>
    </row>
    <row r="140" spans="2:9" x14ac:dyDescent="0.3">
      <c r="B140" t="s">
        <v>115</v>
      </c>
      <c r="C140" t="str">
        <f>IF(B140="","",VLOOKUP(B140,FF!$A$1:$D$2516,3,FALSE))</f>
        <v>M3</v>
      </c>
      <c r="D140">
        <f>IF(C140="","",VLOOKUP(B140,FF!$A$1:$D$2516,4,FALSE))</f>
        <v>1.2</v>
      </c>
      <c r="E140">
        <v>1.2</v>
      </c>
      <c r="F140" t="b">
        <f t="shared" si="4"/>
        <v>1</v>
      </c>
      <c r="G140" s="143">
        <f>IF(C140="","",VLOOKUP(B140,FF!$A$1:$F$2516,6,FALSE))</f>
        <v>1254618</v>
      </c>
      <c r="H140" s="143">
        <v>1254618</v>
      </c>
      <c r="I140" t="b">
        <f t="shared" si="5"/>
        <v>1</v>
      </c>
    </row>
    <row r="141" spans="2:9" x14ac:dyDescent="0.3">
      <c r="C141" t="str">
        <f>IF(B141="","",VLOOKUP(B141,FF!$A$1:$D$2516,3,FALSE))</f>
        <v/>
      </c>
      <c r="D141" t="str">
        <f>IF(C141="","",VLOOKUP(B141,FF!$A$1:$D$2516,4,FALSE))</f>
        <v/>
      </c>
      <c r="E141" t="s">
        <v>8</v>
      </c>
      <c r="F141" t="str">
        <f t="shared" si="4"/>
        <v/>
      </c>
      <c r="G141" s="143" t="str">
        <f>IF(C141="","",VLOOKUP(B141,FF!$A$1:$F$2516,6,FALSE))</f>
        <v/>
      </c>
      <c r="H141" s="143" t="s">
        <v>8</v>
      </c>
      <c r="I141" t="str">
        <f t="shared" si="5"/>
        <v/>
      </c>
    </row>
    <row r="142" spans="2:9" x14ac:dyDescent="0.3">
      <c r="C142" t="str">
        <f>IF(B142="","",VLOOKUP(B142,FF!$A$1:$D$2516,3,FALSE))</f>
        <v/>
      </c>
      <c r="D142" t="str">
        <f>IF(C142="","",VLOOKUP(B142,FF!$A$1:$D$2516,4,FALSE))</f>
        <v/>
      </c>
      <c r="E142" t="s">
        <v>8</v>
      </c>
      <c r="F142" t="str">
        <f t="shared" si="4"/>
        <v/>
      </c>
      <c r="G142" s="143" t="str">
        <f>IF(C142="","",VLOOKUP(B142,FF!$A$1:$F$2516,6,FALSE))</f>
        <v/>
      </c>
      <c r="H142" s="143" t="s">
        <v>8</v>
      </c>
      <c r="I142" t="str">
        <f t="shared" si="5"/>
        <v/>
      </c>
    </row>
    <row r="143" spans="2:9" x14ac:dyDescent="0.3">
      <c r="B143" t="s">
        <v>117</v>
      </c>
      <c r="C143" t="str">
        <f>IF(B143="","",VLOOKUP(B143,FF!$A$1:$D$2516,3,FALSE))</f>
        <v>M3</v>
      </c>
      <c r="D143">
        <f>IF(C143="","",VLOOKUP(B143,FF!$A$1:$D$2516,4,FALSE))</f>
        <v>20.91</v>
      </c>
      <c r="E143">
        <v>20.91</v>
      </c>
      <c r="F143" t="b">
        <f t="shared" si="4"/>
        <v>1</v>
      </c>
      <c r="G143" s="143">
        <f>IF(C143="","",VLOOKUP(B143,FF!$A$1:$F$2516,6,FALSE))</f>
        <v>21604024</v>
      </c>
      <c r="H143" s="143">
        <v>21604024</v>
      </c>
      <c r="I143" t="b">
        <f t="shared" si="5"/>
        <v>1</v>
      </c>
    </row>
    <row r="144" spans="2:9" x14ac:dyDescent="0.3">
      <c r="C144" t="str">
        <f>IF(B144="","",VLOOKUP(B144,FF!$A$1:$D$2516,3,FALSE))</f>
        <v/>
      </c>
      <c r="D144" t="str">
        <f>IF(C144="","",VLOOKUP(B144,FF!$A$1:$D$2516,4,FALSE))</f>
        <v/>
      </c>
      <c r="E144" t="s">
        <v>8</v>
      </c>
      <c r="F144" t="str">
        <f t="shared" si="4"/>
        <v/>
      </c>
      <c r="G144" s="143" t="str">
        <f>IF(C144="","",VLOOKUP(B144,FF!$A$1:$F$2516,6,FALSE))</f>
        <v/>
      </c>
      <c r="H144" s="143" t="s">
        <v>8</v>
      </c>
      <c r="I144" t="str">
        <f t="shared" si="5"/>
        <v/>
      </c>
    </row>
    <row r="145" spans="2:9" x14ac:dyDescent="0.3">
      <c r="C145" t="str">
        <f>IF(B145="","",VLOOKUP(B145,FF!$A$1:$D$2516,3,FALSE))</f>
        <v/>
      </c>
      <c r="D145" t="str">
        <f>IF(C145="","",VLOOKUP(B145,FF!$A$1:$D$2516,4,FALSE))</f>
        <v/>
      </c>
      <c r="E145" t="s">
        <v>8</v>
      </c>
      <c r="F145" t="str">
        <f t="shared" si="4"/>
        <v/>
      </c>
      <c r="G145" s="143" t="str">
        <f>IF(C145="","",VLOOKUP(B145,FF!$A$1:$F$2516,6,FALSE))</f>
        <v/>
      </c>
      <c r="H145" s="143" t="s">
        <v>8</v>
      </c>
      <c r="I145" t="str">
        <f t="shared" si="5"/>
        <v/>
      </c>
    </row>
    <row r="146" spans="2:9" x14ac:dyDescent="0.3">
      <c r="B146" t="s">
        <v>118</v>
      </c>
      <c r="C146" t="str">
        <f>IF(B146="","",VLOOKUP(B146,FF!$A$1:$D$2516,3,FALSE))</f>
        <v>M3</v>
      </c>
      <c r="D146">
        <f>IF(C146="","",VLOOKUP(B146,FF!$A$1:$D$2516,4,FALSE))</f>
        <v>0.6</v>
      </c>
      <c r="E146">
        <v>0.6</v>
      </c>
      <c r="F146" t="b">
        <f t="shared" si="4"/>
        <v>1</v>
      </c>
      <c r="G146" s="143">
        <f>IF(C146="","",VLOOKUP(B146,FF!$A$1:$F$2516,6,FALSE))</f>
        <v>743335</v>
      </c>
      <c r="H146" s="143">
        <v>743335</v>
      </c>
      <c r="I146" t="b">
        <f t="shared" si="5"/>
        <v>1</v>
      </c>
    </row>
    <row r="147" spans="2:9" x14ac:dyDescent="0.3">
      <c r="C147" t="str">
        <f>IF(B147="","",VLOOKUP(B147,FF!$A$1:$D$2516,3,FALSE))</f>
        <v/>
      </c>
      <c r="D147" t="str">
        <f>IF(C147="","",VLOOKUP(B147,FF!$A$1:$D$2516,4,FALSE))</f>
        <v/>
      </c>
      <c r="E147" t="s">
        <v>8</v>
      </c>
      <c r="F147" t="str">
        <f t="shared" si="4"/>
        <v/>
      </c>
      <c r="G147" s="143" t="str">
        <f>IF(C147="","",VLOOKUP(B147,FF!$A$1:$F$2516,6,FALSE))</f>
        <v/>
      </c>
      <c r="H147" s="143" t="s">
        <v>8</v>
      </c>
      <c r="I147" t="str">
        <f t="shared" si="5"/>
        <v/>
      </c>
    </row>
    <row r="148" spans="2:9" x14ac:dyDescent="0.3">
      <c r="C148" t="str">
        <f>IF(B148="","",VLOOKUP(B148,FF!$A$1:$D$2516,3,FALSE))</f>
        <v/>
      </c>
      <c r="D148" t="str">
        <f>IF(C148="","",VLOOKUP(B148,FF!$A$1:$D$2516,4,FALSE))</f>
        <v/>
      </c>
      <c r="E148" t="s">
        <v>8</v>
      </c>
      <c r="F148" t="str">
        <f t="shared" si="4"/>
        <v/>
      </c>
      <c r="G148" s="143" t="str">
        <f>IF(C148="","",VLOOKUP(B148,FF!$A$1:$F$2516,6,FALSE))</f>
        <v/>
      </c>
      <c r="H148" s="143" t="s">
        <v>8</v>
      </c>
      <c r="I148" t="str">
        <f t="shared" si="5"/>
        <v/>
      </c>
    </row>
    <row r="149" spans="2:9" x14ac:dyDescent="0.3">
      <c r="B149" t="s">
        <v>119</v>
      </c>
      <c r="C149" t="str">
        <f>IF(B149="","",VLOOKUP(B149,FF!$A$1:$D$2516,3,FALSE))</f>
        <v>M3</v>
      </c>
      <c r="D149">
        <f>IF(C149="","",VLOOKUP(B149,FF!$A$1:$D$2516,4,FALSE))</f>
        <v>1</v>
      </c>
      <c r="E149">
        <v>1</v>
      </c>
      <c r="F149" t="b">
        <f t="shared" si="4"/>
        <v>1</v>
      </c>
      <c r="G149" s="143">
        <f>IF(C149="","",VLOOKUP(B149,FF!$A$1:$F$2516,6,FALSE))</f>
        <v>1238891</v>
      </c>
      <c r="H149" s="143">
        <v>1238891</v>
      </c>
      <c r="I149" t="b">
        <f t="shared" si="5"/>
        <v>1</v>
      </c>
    </row>
    <row r="150" spans="2:9" x14ac:dyDescent="0.3">
      <c r="C150" t="str">
        <f>IF(B150="","",VLOOKUP(B150,FF!$A$1:$D$2516,3,FALSE))</f>
        <v/>
      </c>
      <c r="D150" t="str">
        <f>IF(C150="","",VLOOKUP(B150,FF!$A$1:$D$2516,4,FALSE))</f>
        <v/>
      </c>
      <c r="E150" t="s">
        <v>8</v>
      </c>
      <c r="F150" t="str">
        <f t="shared" si="4"/>
        <v/>
      </c>
      <c r="G150" s="143" t="str">
        <f>IF(C150="","",VLOOKUP(B150,FF!$A$1:$F$2516,6,FALSE))</f>
        <v/>
      </c>
      <c r="H150" s="143" t="s">
        <v>8</v>
      </c>
      <c r="I150" t="str">
        <f t="shared" si="5"/>
        <v/>
      </c>
    </row>
    <row r="151" spans="2:9" x14ac:dyDescent="0.3">
      <c r="C151" t="str">
        <f>IF(B151="","",VLOOKUP(B151,FF!$A$1:$D$2516,3,FALSE))</f>
        <v/>
      </c>
      <c r="D151" t="str">
        <f>IF(C151="","",VLOOKUP(B151,FF!$A$1:$D$2516,4,FALSE))</f>
        <v/>
      </c>
      <c r="E151" t="s">
        <v>8</v>
      </c>
      <c r="F151" t="str">
        <f t="shared" si="4"/>
        <v/>
      </c>
      <c r="G151" s="143" t="str">
        <f>IF(C151="","",VLOOKUP(B151,FF!$A$1:$F$2516,6,FALSE))</f>
        <v/>
      </c>
      <c r="H151" s="143" t="s">
        <v>8</v>
      </c>
      <c r="I151" t="str">
        <f t="shared" si="5"/>
        <v/>
      </c>
    </row>
    <row r="152" spans="2:9" x14ac:dyDescent="0.3">
      <c r="B152" t="s">
        <v>120</v>
      </c>
      <c r="C152" t="str">
        <f>IF(B152="","",VLOOKUP(B152,FF!$A$1:$D$2516,3,FALSE))</f>
        <v>M3</v>
      </c>
      <c r="D152">
        <f>IF(C152="","",VLOOKUP(B152,FF!$A$1:$D$2516,4,FALSE))</f>
        <v>3</v>
      </c>
      <c r="E152">
        <v>3</v>
      </c>
      <c r="F152" t="b">
        <f t="shared" si="4"/>
        <v>1</v>
      </c>
      <c r="G152" s="143">
        <f>IF(C152="","",VLOOKUP(B152,FF!$A$1:$F$2516,6,FALSE))</f>
        <v>3690216</v>
      </c>
      <c r="H152" s="143">
        <v>3690216</v>
      </c>
      <c r="I152" t="b">
        <f t="shared" si="5"/>
        <v>1</v>
      </c>
    </row>
    <row r="153" spans="2:9" x14ac:dyDescent="0.3">
      <c r="C153" t="str">
        <f>IF(B153="","",VLOOKUP(B153,FF!$A$1:$D$2516,3,FALSE))</f>
        <v/>
      </c>
      <c r="D153" t="str">
        <f>IF(C153="","",VLOOKUP(B153,FF!$A$1:$D$2516,4,FALSE))</f>
        <v/>
      </c>
      <c r="E153" t="s">
        <v>8</v>
      </c>
      <c r="F153" t="str">
        <f t="shared" si="4"/>
        <v/>
      </c>
      <c r="G153" s="143" t="str">
        <f>IF(C153="","",VLOOKUP(B153,FF!$A$1:$F$2516,6,FALSE))</f>
        <v/>
      </c>
      <c r="H153" s="143" t="s">
        <v>8</v>
      </c>
      <c r="I153" t="str">
        <f t="shared" si="5"/>
        <v/>
      </c>
    </row>
    <row r="154" spans="2:9" x14ac:dyDescent="0.3">
      <c r="C154" t="str">
        <f>IF(B154="","",VLOOKUP(B154,FF!$A$1:$D$2516,3,FALSE))</f>
        <v/>
      </c>
      <c r="D154" t="str">
        <f>IF(C154="","",VLOOKUP(B154,FF!$A$1:$D$2516,4,FALSE))</f>
        <v/>
      </c>
      <c r="E154" t="s">
        <v>8</v>
      </c>
      <c r="F154" t="str">
        <f t="shared" si="4"/>
        <v/>
      </c>
      <c r="G154" s="143" t="str">
        <f>IF(C154="","",VLOOKUP(B154,FF!$A$1:$F$2516,6,FALSE))</f>
        <v/>
      </c>
      <c r="H154" s="143" t="s">
        <v>8</v>
      </c>
      <c r="I154" t="str">
        <f t="shared" si="5"/>
        <v/>
      </c>
    </row>
    <row r="155" spans="2:9" x14ac:dyDescent="0.3">
      <c r="B155" t="s">
        <v>121</v>
      </c>
      <c r="C155" t="str">
        <f>IF(B155="","",VLOOKUP(B155,FF!$A$1:$D$2516,3,FALSE))</f>
        <v>KG</v>
      </c>
      <c r="D155">
        <f>IF(C155="","",VLOOKUP(B155,FF!$A$1:$D$2516,4,FALSE))</f>
        <v>951</v>
      </c>
      <c r="E155">
        <v>951</v>
      </c>
      <c r="F155" t="b">
        <f t="shared" si="4"/>
        <v>1</v>
      </c>
      <c r="G155" s="143">
        <f>IF(C155="","",VLOOKUP(B155,FF!$A$1:$F$2516,6,FALSE))</f>
        <v>5723118</v>
      </c>
      <c r="H155" s="143">
        <v>5723118</v>
      </c>
      <c r="I155" t="b">
        <f t="shared" si="5"/>
        <v>1</v>
      </c>
    </row>
    <row r="156" spans="2:9" x14ac:dyDescent="0.3">
      <c r="C156" t="str">
        <f>IF(B156="","",VLOOKUP(B156,FF!$A$1:$D$2516,3,FALSE))</f>
        <v/>
      </c>
      <c r="D156" t="str">
        <f>IF(C156="","",VLOOKUP(B156,FF!$A$1:$D$2516,4,FALSE))</f>
        <v/>
      </c>
      <c r="E156" t="s">
        <v>8</v>
      </c>
      <c r="F156" t="str">
        <f t="shared" si="4"/>
        <v/>
      </c>
      <c r="G156" s="143" t="str">
        <f>IF(C156="","",VLOOKUP(B156,FF!$A$1:$F$2516,6,FALSE))</f>
        <v/>
      </c>
      <c r="H156" s="143" t="s">
        <v>8</v>
      </c>
      <c r="I156" t="str">
        <f t="shared" si="5"/>
        <v/>
      </c>
    </row>
    <row r="157" spans="2:9" x14ac:dyDescent="0.3">
      <c r="C157" t="str">
        <f>IF(B157="","",VLOOKUP(B157,FF!$A$1:$D$2516,3,FALSE))</f>
        <v/>
      </c>
      <c r="D157" t="str">
        <f>IF(C157="","",VLOOKUP(B157,FF!$A$1:$D$2516,4,FALSE))</f>
        <v/>
      </c>
      <c r="E157" t="s">
        <v>8</v>
      </c>
      <c r="F157" t="str">
        <f t="shared" si="4"/>
        <v/>
      </c>
      <c r="G157" s="143" t="str">
        <f>IF(C157="","",VLOOKUP(B157,FF!$A$1:$F$2516,6,FALSE))</f>
        <v/>
      </c>
      <c r="H157" s="143" t="s">
        <v>8</v>
      </c>
      <c r="I157" t="str">
        <f t="shared" si="5"/>
        <v/>
      </c>
    </row>
    <row r="158" spans="2:9" x14ac:dyDescent="0.3">
      <c r="B158" t="s">
        <v>122</v>
      </c>
      <c r="C158" t="str">
        <f>IF(B158="","",VLOOKUP(B158,FF!$A$1:$D$2516,3,FALSE))</f>
        <v>KG</v>
      </c>
      <c r="D158">
        <f>IF(C158="","",VLOOKUP(B158,FF!$A$1:$D$2516,4,FALSE))</f>
        <v>73.19</v>
      </c>
      <c r="E158">
        <v>73.19</v>
      </c>
      <c r="F158" t="b">
        <f t="shared" si="4"/>
        <v>1</v>
      </c>
      <c r="G158" s="143">
        <f>IF(C158="","",VLOOKUP(B158,FF!$A$1:$F$2516,6,FALSE))</f>
        <v>664638</v>
      </c>
      <c r="H158" s="143">
        <v>664638</v>
      </c>
      <c r="I158" t="b">
        <f t="shared" si="5"/>
        <v>1</v>
      </c>
    </row>
    <row r="159" spans="2:9" x14ac:dyDescent="0.3">
      <c r="C159" t="str">
        <f>IF(B159="","",VLOOKUP(B159,FF!$A$1:$D$2516,3,FALSE))</f>
        <v/>
      </c>
      <c r="D159" t="str">
        <f>IF(C159="","",VLOOKUP(B159,FF!$A$1:$D$2516,4,FALSE))</f>
        <v/>
      </c>
      <c r="E159" t="s">
        <v>8</v>
      </c>
      <c r="F159" t="str">
        <f t="shared" si="4"/>
        <v/>
      </c>
      <c r="G159" s="143" t="str">
        <f>IF(C159="","",VLOOKUP(B159,FF!$A$1:$F$2516,6,FALSE))</f>
        <v/>
      </c>
      <c r="H159" s="143" t="s">
        <v>8</v>
      </c>
      <c r="I159" t="str">
        <f t="shared" si="5"/>
        <v/>
      </c>
    </row>
    <row r="160" spans="2:9" x14ac:dyDescent="0.3">
      <c r="C160" t="str">
        <f>IF(B160="","",VLOOKUP(B160,FF!$A$1:$D$2516,3,FALSE))</f>
        <v/>
      </c>
      <c r="D160" t="str">
        <f>IF(C160="","",VLOOKUP(B160,FF!$A$1:$D$2516,4,FALSE))</f>
        <v/>
      </c>
      <c r="E160" t="s">
        <v>8</v>
      </c>
      <c r="F160" t="str">
        <f t="shared" si="4"/>
        <v/>
      </c>
      <c r="G160" s="143" t="str">
        <f>IF(C160="","",VLOOKUP(B160,FF!$A$1:$F$2516,6,FALSE))</f>
        <v/>
      </c>
      <c r="H160" s="143" t="s">
        <v>8</v>
      </c>
      <c r="I160" t="str">
        <f t="shared" si="5"/>
        <v/>
      </c>
    </row>
    <row r="161" spans="2:9" x14ac:dyDescent="0.3">
      <c r="B161">
        <v>3</v>
      </c>
      <c r="D161" t="str">
        <f>IF(C161="","",VLOOKUP(B161,FF!$A$1:$D$2516,4,FALSE))</f>
        <v/>
      </c>
      <c r="E161" t="s">
        <v>8</v>
      </c>
      <c r="F161" t="str">
        <f t="shared" si="4"/>
        <v/>
      </c>
      <c r="G161" s="143" t="str">
        <f>IF(C161="","",VLOOKUP(B161,FF!$A$1:$F$2516,6,FALSE))</f>
        <v/>
      </c>
      <c r="H161" s="143" t="s">
        <v>8</v>
      </c>
      <c r="I161" t="str">
        <f t="shared" si="5"/>
        <v/>
      </c>
    </row>
    <row r="162" spans="2:9" x14ac:dyDescent="0.3">
      <c r="B162" t="s">
        <v>124</v>
      </c>
      <c r="D162" t="str">
        <f>IF(C162="","",VLOOKUP(B162,FF!$A$1:$D$2516,4,FALSE))</f>
        <v/>
      </c>
      <c r="E162" t="s">
        <v>8</v>
      </c>
      <c r="F162" t="str">
        <f t="shared" si="4"/>
        <v/>
      </c>
      <c r="G162" s="143" t="str">
        <f>IF(C162="","",VLOOKUP(B162,FF!$A$1:$F$2516,6,FALSE))</f>
        <v/>
      </c>
      <c r="H162" s="143" t="s">
        <v>8</v>
      </c>
      <c r="I162" t="str">
        <f t="shared" si="5"/>
        <v/>
      </c>
    </row>
    <row r="163" spans="2:9" x14ac:dyDescent="0.3">
      <c r="B163" t="s">
        <v>126</v>
      </c>
      <c r="C163" t="str">
        <f>IF(B163="","",VLOOKUP(B163,FF!$A$1:$D$2516,3,FALSE))</f>
        <v>M2</v>
      </c>
      <c r="D163">
        <f>IF(C163="","",VLOOKUP(B163,FF!$A$1:$D$2516,4,FALSE))</f>
        <v>4242</v>
      </c>
      <c r="E163">
        <v>4242</v>
      </c>
      <c r="F163" t="b">
        <f t="shared" si="4"/>
        <v>1</v>
      </c>
      <c r="G163" s="143">
        <f>IF(C163="","",VLOOKUP(B163,FF!$A$1:$F$2516,6,FALSE))</f>
        <v>427767522</v>
      </c>
      <c r="H163" s="143">
        <v>427767522</v>
      </c>
      <c r="I163" t="b">
        <f t="shared" si="5"/>
        <v>1</v>
      </c>
    </row>
    <row r="164" spans="2:9" x14ac:dyDescent="0.3">
      <c r="C164" t="str">
        <f>IF(B164="","",VLOOKUP(B164,FF!$A$1:$D$2516,3,FALSE))</f>
        <v/>
      </c>
      <c r="D164" t="str">
        <f>IF(C164="","",VLOOKUP(B164,FF!$A$1:$D$2516,4,FALSE))</f>
        <v/>
      </c>
      <c r="E164" t="s">
        <v>8</v>
      </c>
      <c r="F164" t="str">
        <f t="shared" si="4"/>
        <v/>
      </c>
      <c r="G164" s="143" t="str">
        <f>IF(C164="","",VLOOKUP(B164,FF!$A$1:$F$2516,6,FALSE))</f>
        <v/>
      </c>
      <c r="H164" s="143" t="s">
        <v>8</v>
      </c>
      <c r="I164" t="str">
        <f t="shared" si="5"/>
        <v/>
      </c>
    </row>
    <row r="165" spans="2:9" x14ac:dyDescent="0.3">
      <c r="C165" t="str">
        <f>IF(B165="","",VLOOKUP(B165,FF!$A$1:$D$2516,3,FALSE))</f>
        <v/>
      </c>
      <c r="D165" t="str">
        <f>IF(C165="","",VLOOKUP(B165,FF!$A$1:$D$2516,4,FALSE))</f>
        <v/>
      </c>
      <c r="E165" t="s">
        <v>8</v>
      </c>
      <c r="F165" t="str">
        <f t="shared" si="4"/>
        <v/>
      </c>
      <c r="G165" s="143" t="str">
        <f>IF(C165="","",VLOOKUP(B165,FF!$A$1:$F$2516,6,FALSE))</f>
        <v/>
      </c>
      <c r="H165" s="143" t="s">
        <v>8</v>
      </c>
      <c r="I165" t="str">
        <f t="shared" si="5"/>
        <v/>
      </c>
    </row>
    <row r="166" spans="2:9" x14ac:dyDescent="0.3">
      <c r="B166" t="s">
        <v>128</v>
      </c>
      <c r="C166" t="str">
        <f>IF(B166="","",VLOOKUP(B166,FF!$A$1:$D$2516,3,FALSE))</f>
        <v>M2</v>
      </c>
      <c r="D166">
        <f>IF(C166="","",VLOOKUP(B166,FF!$A$1:$D$2516,4,FALSE))</f>
        <v>1271.1600000000001</v>
      </c>
      <c r="E166">
        <v>1271.1600000000001</v>
      </c>
      <c r="F166" t="b">
        <f t="shared" si="4"/>
        <v>1</v>
      </c>
      <c r="G166" s="143">
        <f>IF(C166="","",VLOOKUP(B166,FF!$A$1:$F$2516,6,FALSE))</f>
        <v>176926405</v>
      </c>
      <c r="H166" s="143">
        <v>176926405</v>
      </c>
      <c r="I166" t="b">
        <f t="shared" si="5"/>
        <v>1</v>
      </c>
    </row>
    <row r="167" spans="2:9" x14ac:dyDescent="0.3">
      <c r="C167" t="str">
        <f>IF(B167="","",VLOOKUP(B167,FF!$A$1:$D$2516,3,FALSE))</f>
        <v/>
      </c>
      <c r="D167" t="str">
        <f>IF(C167="","",VLOOKUP(B167,FF!$A$1:$D$2516,4,FALSE))</f>
        <v/>
      </c>
      <c r="E167" t="s">
        <v>8</v>
      </c>
      <c r="F167" t="str">
        <f t="shared" si="4"/>
        <v/>
      </c>
      <c r="G167" s="143" t="str">
        <f>IF(C167="","",VLOOKUP(B167,FF!$A$1:$F$2516,6,FALSE))</f>
        <v/>
      </c>
      <c r="H167" s="143" t="s">
        <v>8</v>
      </c>
      <c r="I167" t="str">
        <f t="shared" si="5"/>
        <v/>
      </c>
    </row>
    <row r="168" spans="2:9" x14ac:dyDescent="0.3">
      <c r="C168" t="str">
        <f>IF(B168="","",VLOOKUP(B168,FF!$A$1:$D$2516,3,FALSE))</f>
        <v/>
      </c>
      <c r="D168" t="str">
        <f>IF(C168="","",VLOOKUP(B168,FF!$A$1:$D$2516,4,FALSE))</f>
        <v/>
      </c>
      <c r="E168" t="s">
        <v>8</v>
      </c>
      <c r="F168" t="str">
        <f t="shared" si="4"/>
        <v/>
      </c>
      <c r="G168" s="143" t="str">
        <f>IF(C168="","",VLOOKUP(B168,FF!$A$1:$F$2516,6,FALSE))</f>
        <v/>
      </c>
      <c r="H168" s="143" t="s">
        <v>8</v>
      </c>
      <c r="I168" t="str">
        <f t="shared" si="5"/>
        <v/>
      </c>
    </row>
    <row r="169" spans="2:9" x14ac:dyDescent="0.3">
      <c r="B169" t="s">
        <v>130</v>
      </c>
      <c r="C169" t="str">
        <f>IF(B169="","",VLOOKUP(B169,FF!$A$1:$D$2516,3,FALSE))</f>
        <v>M2</v>
      </c>
      <c r="D169">
        <f>IF(C169="","",VLOOKUP(B169,FF!$A$1:$D$2516,4,FALSE))</f>
        <v>1931</v>
      </c>
      <c r="E169">
        <v>1931</v>
      </c>
      <c r="F169" t="b">
        <f t="shared" si="4"/>
        <v>1</v>
      </c>
      <c r="G169" s="143">
        <f>IF(C169="","",VLOOKUP(B169,FF!$A$1:$F$2516,6,FALSE))</f>
        <v>134743249</v>
      </c>
      <c r="H169" s="143">
        <v>134743249</v>
      </c>
      <c r="I169" t="b">
        <f t="shared" si="5"/>
        <v>1</v>
      </c>
    </row>
    <row r="170" spans="2:9" x14ac:dyDescent="0.3">
      <c r="C170" t="str">
        <f>IF(B170="","",VLOOKUP(B170,FF!$A$1:$D$2516,3,FALSE))</f>
        <v/>
      </c>
      <c r="D170" t="str">
        <f>IF(C170="","",VLOOKUP(B170,FF!$A$1:$D$2516,4,FALSE))</f>
        <v/>
      </c>
      <c r="E170" t="s">
        <v>8</v>
      </c>
      <c r="F170" t="str">
        <f t="shared" si="4"/>
        <v/>
      </c>
      <c r="G170" s="143" t="str">
        <f>IF(C170="","",VLOOKUP(B170,FF!$A$1:$F$2516,6,FALSE))</f>
        <v/>
      </c>
      <c r="H170" s="143" t="s">
        <v>8</v>
      </c>
      <c r="I170" t="str">
        <f t="shared" si="5"/>
        <v/>
      </c>
    </row>
    <row r="171" spans="2:9" x14ac:dyDescent="0.3">
      <c r="C171" t="str">
        <f>IF(B171="","",VLOOKUP(B171,FF!$A$1:$D$2516,3,FALSE))</f>
        <v/>
      </c>
      <c r="D171" t="str">
        <f>IF(C171="","",VLOOKUP(B171,FF!$A$1:$D$2516,4,FALSE))</f>
        <v/>
      </c>
      <c r="E171" t="s">
        <v>8</v>
      </c>
      <c r="F171" t="str">
        <f t="shared" si="4"/>
        <v/>
      </c>
      <c r="G171" s="143" t="str">
        <f>IF(C171="","",VLOOKUP(B171,FF!$A$1:$F$2516,6,FALSE))</f>
        <v/>
      </c>
      <c r="H171" s="143" t="s">
        <v>8</v>
      </c>
      <c r="I171" t="str">
        <f t="shared" si="5"/>
        <v/>
      </c>
    </row>
    <row r="172" spans="2:9" x14ac:dyDescent="0.3">
      <c r="B172" t="s">
        <v>132</v>
      </c>
      <c r="C172" t="str">
        <f>IF(B172="","",VLOOKUP(B172,FF!$A$1:$D$2516,3,FALSE))</f>
        <v>M2</v>
      </c>
      <c r="D172">
        <f>IF(C172="","",VLOOKUP(B172,FF!$A$1:$D$2516,4,FALSE))</f>
        <v>75</v>
      </c>
      <c r="E172">
        <v>75</v>
      </c>
      <c r="F172" t="b">
        <f t="shared" si="4"/>
        <v>1</v>
      </c>
      <c r="G172" s="143">
        <f>IF(C172="","",VLOOKUP(B172,FF!$A$1:$F$2516,6,FALSE))</f>
        <v>19810350</v>
      </c>
      <c r="H172" s="143">
        <v>19810350</v>
      </c>
      <c r="I172" t="b">
        <f t="shared" si="5"/>
        <v>1</v>
      </c>
    </row>
    <row r="173" spans="2:9" x14ac:dyDescent="0.3">
      <c r="C173" t="str">
        <f>IF(B173="","",VLOOKUP(B173,FF!$A$1:$D$2516,3,FALSE))</f>
        <v/>
      </c>
      <c r="D173" t="str">
        <f>IF(C173="","",VLOOKUP(B173,FF!$A$1:$D$2516,4,FALSE))</f>
        <v/>
      </c>
      <c r="E173" t="s">
        <v>8</v>
      </c>
      <c r="F173" t="str">
        <f t="shared" si="4"/>
        <v/>
      </c>
      <c r="G173" s="143" t="str">
        <f>IF(C173="","",VLOOKUP(B173,FF!$A$1:$F$2516,6,FALSE))</f>
        <v/>
      </c>
      <c r="H173" s="143" t="s">
        <v>8</v>
      </c>
      <c r="I173" t="str">
        <f t="shared" si="5"/>
        <v/>
      </c>
    </row>
    <row r="174" spans="2:9" x14ac:dyDescent="0.3">
      <c r="C174" t="str">
        <f>IF(B174="","",VLOOKUP(B174,FF!$A$1:$D$2516,3,FALSE))</f>
        <v/>
      </c>
      <c r="D174" t="str">
        <f>IF(C174="","",VLOOKUP(B174,FF!$A$1:$D$2516,4,FALSE))</f>
        <v/>
      </c>
      <c r="E174" t="s">
        <v>8</v>
      </c>
      <c r="F174" t="str">
        <f t="shared" si="4"/>
        <v/>
      </c>
      <c r="G174" s="143" t="str">
        <f>IF(C174="","",VLOOKUP(B174,FF!$A$1:$F$2516,6,FALSE))</f>
        <v/>
      </c>
      <c r="H174" s="143" t="s">
        <v>8</v>
      </c>
      <c r="I174" t="str">
        <f t="shared" si="5"/>
        <v/>
      </c>
    </row>
    <row r="175" spans="2:9" x14ac:dyDescent="0.3">
      <c r="B175" t="s">
        <v>134</v>
      </c>
      <c r="C175" t="str">
        <f>IF(B175="","",VLOOKUP(B175,FF!$A$1:$D$2516,3,FALSE))</f>
        <v>M3</v>
      </c>
      <c r="D175">
        <f>IF(C175="","",VLOOKUP(B175,FF!$A$1:$D$2516,4,FALSE))</f>
        <v>2.2400000000000002</v>
      </c>
      <c r="E175">
        <v>2.2400000000000002</v>
      </c>
      <c r="F175" t="b">
        <f t="shared" si="4"/>
        <v>1</v>
      </c>
      <c r="G175" s="143">
        <f>IF(C175="","",VLOOKUP(B175,FF!$A$1:$F$2516,6,FALSE))</f>
        <v>4494726</v>
      </c>
      <c r="H175" s="143">
        <v>4494726</v>
      </c>
      <c r="I175" t="b">
        <f t="shared" si="5"/>
        <v>1</v>
      </c>
    </row>
    <row r="176" spans="2:9" x14ac:dyDescent="0.3">
      <c r="C176" t="str">
        <f>IF(B176="","",VLOOKUP(B176,FF!$A$1:$D$2516,3,FALSE))</f>
        <v/>
      </c>
      <c r="D176" t="str">
        <f>IF(C176="","",VLOOKUP(B176,FF!$A$1:$D$2516,4,FALSE))</f>
        <v/>
      </c>
      <c r="E176" t="s">
        <v>8</v>
      </c>
      <c r="F176" t="str">
        <f t="shared" si="4"/>
        <v/>
      </c>
      <c r="G176" s="143" t="str">
        <f>IF(C176="","",VLOOKUP(B176,FF!$A$1:$F$2516,6,FALSE))</f>
        <v/>
      </c>
      <c r="H176" s="143" t="s">
        <v>8</v>
      </c>
      <c r="I176" t="str">
        <f t="shared" si="5"/>
        <v/>
      </c>
    </row>
    <row r="177" spans="2:9" x14ac:dyDescent="0.3">
      <c r="C177" t="str">
        <f>IF(B177="","",VLOOKUP(B177,FF!$A$1:$D$2516,3,FALSE))</f>
        <v/>
      </c>
      <c r="D177" t="str">
        <f>IF(C177="","",VLOOKUP(B177,FF!$A$1:$D$2516,4,FALSE))</f>
        <v/>
      </c>
      <c r="E177" t="s">
        <v>8</v>
      </c>
      <c r="F177" t="str">
        <f t="shared" si="4"/>
        <v/>
      </c>
      <c r="G177" s="143" t="str">
        <f>IF(C177="","",VLOOKUP(B177,FF!$A$1:$F$2516,6,FALSE))</f>
        <v/>
      </c>
      <c r="H177" s="143" t="s">
        <v>8</v>
      </c>
      <c r="I177" t="str">
        <f t="shared" si="5"/>
        <v/>
      </c>
    </row>
    <row r="178" spans="2:9" x14ac:dyDescent="0.3">
      <c r="B178" t="s">
        <v>136</v>
      </c>
      <c r="C178" t="str">
        <f>IF(B178="","",VLOOKUP(B178,FF!$A$1:$D$2516,3,FALSE))</f>
        <v>M3</v>
      </c>
      <c r="D178">
        <f>IF(C178="","",VLOOKUP(B178,FF!$A$1:$D$2516,4,FALSE))</f>
        <v>5.12</v>
      </c>
      <c r="E178">
        <v>5.12</v>
      </c>
      <c r="F178" t="b">
        <f t="shared" si="4"/>
        <v>1</v>
      </c>
      <c r="G178" s="143">
        <f>IF(C178="","",VLOOKUP(B178,FF!$A$1:$F$2516,6,FALSE))</f>
        <v>1406316</v>
      </c>
      <c r="H178" s="143">
        <v>1406316</v>
      </c>
      <c r="I178" t="b">
        <f t="shared" si="5"/>
        <v>1</v>
      </c>
    </row>
    <row r="179" spans="2:9" x14ac:dyDescent="0.3">
      <c r="C179" t="str">
        <f>IF(B179="","",VLOOKUP(B179,FF!$A$1:$D$2516,3,FALSE))</f>
        <v/>
      </c>
      <c r="D179" t="str">
        <f>IF(C179="","",VLOOKUP(B179,FF!$A$1:$D$2516,4,FALSE))</f>
        <v/>
      </c>
      <c r="E179" t="s">
        <v>8</v>
      </c>
      <c r="F179" t="str">
        <f t="shared" si="4"/>
        <v/>
      </c>
      <c r="G179" s="143" t="str">
        <f>IF(C179="","",VLOOKUP(B179,FF!$A$1:$F$2516,6,FALSE))</f>
        <v/>
      </c>
      <c r="H179" s="143" t="s">
        <v>8</v>
      </c>
      <c r="I179" t="str">
        <f t="shared" si="5"/>
        <v/>
      </c>
    </row>
    <row r="180" spans="2:9" x14ac:dyDescent="0.3">
      <c r="C180" t="str">
        <f>IF(B180="","",VLOOKUP(B180,FF!$A$1:$D$2516,3,FALSE))</f>
        <v/>
      </c>
      <c r="D180" t="str">
        <f>IF(C180="","",VLOOKUP(B180,FF!$A$1:$D$2516,4,FALSE))</f>
        <v/>
      </c>
      <c r="E180" t="s">
        <v>8</v>
      </c>
      <c r="F180" t="str">
        <f t="shared" si="4"/>
        <v/>
      </c>
      <c r="G180" s="143" t="str">
        <f>IF(C180="","",VLOOKUP(B180,FF!$A$1:$F$2516,6,FALSE))</f>
        <v/>
      </c>
      <c r="H180" s="143" t="s">
        <v>8</v>
      </c>
      <c r="I180" t="str">
        <f t="shared" si="5"/>
        <v/>
      </c>
    </row>
    <row r="181" spans="2:9" x14ac:dyDescent="0.3">
      <c r="B181" t="s">
        <v>138</v>
      </c>
      <c r="D181" t="str">
        <f>IF(C181="","",VLOOKUP(B181,FF!$A$1:$D$2516,4,FALSE))</f>
        <v/>
      </c>
      <c r="E181" t="s">
        <v>8</v>
      </c>
      <c r="F181" t="str">
        <f t="shared" si="4"/>
        <v/>
      </c>
      <c r="G181" s="143" t="str">
        <f>IF(C181="","",VLOOKUP(B181,FF!$A$1:$F$2516,6,FALSE))</f>
        <v/>
      </c>
      <c r="H181" s="143" t="s">
        <v>8</v>
      </c>
      <c r="I181" t="str">
        <f t="shared" si="5"/>
        <v/>
      </c>
    </row>
    <row r="182" spans="2:9" x14ac:dyDescent="0.3">
      <c r="B182" t="s">
        <v>140</v>
      </c>
      <c r="C182" t="str">
        <f>IF(B182="","",VLOOKUP(B182,FF!$A$1:$D$2516,3,FALSE))</f>
        <v>M2</v>
      </c>
      <c r="D182">
        <f>IF(C182="","",VLOOKUP(B182,FF!$A$1:$D$2516,4,FALSE))</f>
        <v>247</v>
      </c>
      <c r="E182">
        <v>247</v>
      </c>
      <c r="F182" t="b">
        <f t="shared" si="4"/>
        <v>1</v>
      </c>
      <c r="G182" s="143">
        <f>IF(C182="","",VLOOKUP(B182,FF!$A$1:$F$2516,6,FALSE))</f>
        <v>21839246</v>
      </c>
      <c r="H182" s="143">
        <v>21839246</v>
      </c>
      <c r="I182" t="b">
        <f t="shared" si="5"/>
        <v>1</v>
      </c>
    </row>
    <row r="183" spans="2:9" x14ac:dyDescent="0.3">
      <c r="C183" t="str">
        <f>IF(B183="","",VLOOKUP(B183,FF!$A$1:$D$2516,3,FALSE))</f>
        <v/>
      </c>
      <c r="D183" t="str">
        <f>IF(C183="","",VLOOKUP(B183,FF!$A$1:$D$2516,4,FALSE))</f>
        <v/>
      </c>
      <c r="E183" t="s">
        <v>8</v>
      </c>
      <c r="F183" t="str">
        <f t="shared" si="4"/>
        <v/>
      </c>
      <c r="G183" s="143" t="str">
        <f>IF(C183="","",VLOOKUP(B183,FF!$A$1:$F$2516,6,FALSE))</f>
        <v/>
      </c>
      <c r="H183" s="143" t="s">
        <v>8</v>
      </c>
      <c r="I183" t="str">
        <f t="shared" si="5"/>
        <v/>
      </c>
    </row>
    <row r="184" spans="2:9" x14ac:dyDescent="0.3">
      <c r="C184" t="str">
        <f>IF(B184="","",VLOOKUP(B184,FF!$A$1:$D$2516,3,FALSE))</f>
        <v/>
      </c>
      <c r="D184" t="str">
        <f>IF(C184="","",VLOOKUP(B184,FF!$A$1:$D$2516,4,FALSE))</f>
        <v/>
      </c>
      <c r="E184" t="s">
        <v>8</v>
      </c>
      <c r="F184" t="str">
        <f t="shared" si="4"/>
        <v/>
      </c>
      <c r="G184" s="143" t="str">
        <f>IF(C184="","",VLOOKUP(B184,FF!$A$1:$F$2516,6,FALSE))</f>
        <v/>
      </c>
      <c r="H184" s="143" t="s">
        <v>8</v>
      </c>
      <c r="I184" t="str">
        <f t="shared" si="5"/>
        <v/>
      </c>
    </row>
    <row r="185" spans="2:9" x14ac:dyDescent="0.3">
      <c r="B185" t="s">
        <v>142</v>
      </c>
      <c r="C185" t="str">
        <f>IF(B185="","",VLOOKUP(B185,FF!$A$1:$D$2516,3,FALSE))</f>
        <v>M2</v>
      </c>
      <c r="D185">
        <f>IF(C185="","",VLOOKUP(B185,FF!$A$1:$D$2516,4,FALSE))</f>
        <v>107</v>
      </c>
      <c r="E185">
        <v>107</v>
      </c>
      <c r="F185" t="b">
        <f t="shared" si="4"/>
        <v>1</v>
      </c>
      <c r="G185" s="143">
        <f>IF(C185="","",VLOOKUP(B185,FF!$A$1:$F$2516,6,FALSE))</f>
        <v>12713633</v>
      </c>
      <c r="H185" s="143">
        <v>12713633</v>
      </c>
      <c r="I185" t="b">
        <f t="shared" si="5"/>
        <v>1</v>
      </c>
    </row>
    <row r="186" spans="2:9" x14ac:dyDescent="0.3">
      <c r="C186" t="str">
        <f>IF(B186="","",VLOOKUP(B186,FF!$A$1:$D$2516,3,FALSE))</f>
        <v/>
      </c>
      <c r="D186" t="str">
        <f>IF(C186="","",VLOOKUP(B186,FF!$A$1:$D$2516,4,FALSE))</f>
        <v/>
      </c>
      <c r="E186" t="s">
        <v>8</v>
      </c>
      <c r="F186" t="str">
        <f t="shared" si="4"/>
        <v/>
      </c>
      <c r="G186" s="143" t="str">
        <f>IF(C186="","",VLOOKUP(B186,FF!$A$1:$F$2516,6,FALSE))</f>
        <v/>
      </c>
      <c r="H186" s="143" t="s">
        <v>8</v>
      </c>
      <c r="I186" t="str">
        <f t="shared" si="5"/>
        <v/>
      </c>
    </row>
    <row r="187" spans="2:9" x14ac:dyDescent="0.3">
      <c r="C187" t="str">
        <f>IF(B187="","",VLOOKUP(B187,FF!$A$1:$D$2516,3,FALSE))</f>
        <v/>
      </c>
      <c r="D187" t="str">
        <f>IF(C187="","",VLOOKUP(B187,FF!$A$1:$D$2516,4,FALSE))</f>
        <v/>
      </c>
      <c r="E187" t="s">
        <v>8</v>
      </c>
      <c r="F187" t="str">
        <f t="shared" si="4"/>
        <v/>
      </c>
      <c r="G187" s="143" t="str">
        <f>IF(C187="","",VLOOKUP(B187,FF!$A$1:$F$2516,6,FALSE))</f>
        <v/>
      </c>
      <c r="H187" s="143" t="s">
        <v>8</v>
      </c>
      <c r="I187" t="str">
        <f t="shared" si="5"/>
        <v/>
      </c>
    </row>
    <row r="188" spans="2:9" x14ac:dyDescent="0.3">
      <c r="B188" t="s">
        <v>144</v>
      </c>
      <c r="C188" t="str">
        <f>IF(B188="","",VLOOKUP(B188,FF!$A$1:$D$2516,3,FALSE))</f>
        <v>M2</v>
      </c>
      <c r="D188">
        <f>IF(C188="","",VLOOKUP(B188,FF!$A$1:$D$2516,4,FALSE))</f>
        <v>124</v>
      </c>
      <c r="E188">
        <v>124</v>
      </c>
      <c r="F188" t="b">
        <f t="shared" si="4"/>
        <v>1</v>
      </c>
      <c r="G188" s="143">
        <f>IF(C188="","",VLOOKUP(B188,FF!$A$1:$F$2516,6,FALSE))</f>
        <v>12555248</v>
      </c>
      <c r="H188" s="143">
        <v>12555248</v>
      </c>
      <c r="I188" t="b">
        <f t="shared" si="5"/>
        <v>1</v>
      </c>
    </row>
    <row r="189" spans="2:9" x14ac:dyDescent="0.3">
      <c r="C189" t="str">
        <f>IF(B189="","",VLOOKUP(B189,FF!$A$1:$D$2516,3,FALSE))</f>
        <v/>
      </c>
      <c r="D189" t="str">
        <f>IF(C189="","",VLOOKUP(B189,FF!$A$1:$D$2516,4,FALSE))</f>
        <v/>
      </c>
      <c r="E189" t="s">
        <v>8</v>
      </c>
      <c r="F189" t="str">
        <f t="shared" si="4"/>
        <v/>
      </c>
      <c r="G189" s="143" t="str">
        <f>IF(C189="","",VLOOKUP(B189,FF!$A$1:$F$2516,6,FALSE))</f>
        <v/>
      </c>
      <c r="H189" s="143" t="s">
        <v>8</v>
      </c>
      <c r="I189" t="str">
        <f t="shared" si="5"/>
        <v/>
      </c>
    </row>
    <row r="190" spans="2:9" x14ac:dyDescent="0.3">
      <c r="C190" t="str">
        <f>IF(B190="","",VLOOKUP(B190,FF!$A$1:$D$2516,3,FALSE))</f>
        <v/>
      </c>
      <c r="D190" t="str">
        <f>IF(C190="","",VLOOKUP(B190,FF!$A$1:$D$2516,4,FALSE))</f>
        <v/>
      </c>
      <c r="E190" t="s">
        <v>8</v>
      </c>
      <c r="F190" t="str">
        <f t="shared" si="4"/>
        <v/>
      </c>
      <c r="G190" s="143" t="str">
        <f>IF(C190="","",VLOOKUP(B190,FF!$A$1:$F$2516,6,FALSE))</f>
        <v/>
      </c>
      <c r="H190" s="143" t="s">
        <v>8</v>
      </c>
      <c r="I190" t="str">
        <f t="shared" si="5"/>
        <v/>
      </c>
    </row>
    <row r="191" spans="2:9" x14ac:dyDescent="0.3">
      <c r="B191" t="s">
        <v>146</v>
      </c>
      <c r="C191" t="str">
        <f>IF(B191="","",VLOOKUP(B191,FF!$A$1:$D$2516,3,FALSE))</f>
        <v>M2</v>
      </c>
      <c r="D191">
        <f>IF(C191="","",VLOOKUP(B191,FF!$A$1:$D$2516,4,FALSE))</f>
        <v>80</v>
      </c>
      <c r="E191">
        <v>80</v>
      </c>
      <c r="F191" t="b">
        <f t="shared" si="4"/>
        <v>1</v>
      </c>
      <c r="G191" s="143">
        <f>IF(C191="","",VLOOKUP(B191,FF!$A$1:$F$2516,6,FALSE))</f>
        <v>28030320</v>
      </c>
      <c r="H191" s="143">
        <v>28030320</v>
      </c>
      <c r="I191" t="b">
        <f t="shared" si="5"/>
        <v>1</v>
      </c>
    </row>
    <row r="192" spans="2:9" x14ac:dyDescent="0.3">
      <c r="C192" t="str">
        <f>IF(B192="","",VLOOKUP(B192,FF!$A$1:$D$2516,3,FALSE))</f>
        <v/>
      </c>
      <c r="D192" t="str">
        <f>IF(C192="","",VLOOKUP(B192,FF!$A$1:$D$2516,4,FALSE))</f>
        <v/>
      </c>
      <c r="E192" t="s">
        <v>8</v>
      </c>
      <c r="F192" t="str">
        <f t="shared" si="4"/>
        <v/>
      </c>
      <c r="G192" s="143" t="str">
        <f>IF(C192="","",VLOOKUP(B192,FF!$A$1:$F$2516,6,FALSE))</f>
        <v/>
      </c>
      <c r="H192" s="143" t="s">
        <v>8</v>
      </c>
      <c r="I192" t="str">
        <f t="shared" si="5"/>
        <v/>
      </c>
    </row>
    <row r="193" spans="2:9" x14ac:dyDescent="0.3">
      <c r="C193" t="str">
        <f>IF(B193="","",VLOOKUP(B193,FF!$A$1:$D$2516,3,FALSE))</f>
        <v/>
      </c>
      <c r="D193" t="str">
        <f>IF(C193="","",VLOOKUP(B193,FF!$A$1:$D$2516,4,FALSE))</f>
        <v/>
      </c>
      <c r="E193" t="s">
        <v>8</v>
      </c>
      <c r="F193" t="str">
        <f t="shared" si="4"/>
        <v/>
      </c>
      <c r="G193" s="143" t="str">
        <f>IF(C193="","",VLOOKUP(B193,FF!$A$1:$F$2516,6,FALSE))</f>
        <v/>
      </c>
      <c r="H193" s="143" t="s">
        <v>8</v>
      </c>
      <c r="I193" t="str">
        <f t="shared" si="5"/>
        <v/>
      </c>
    </row>
    <row r="194" spans="2:9" x14ac:dyDescent="0.3">
      <c r="B194" t="s">
        <v>148</v>
      </c>
      <c r="D194" t="str">
        <f>IF(C194="","",VLOOKUP(B194,FF!$A$1:$D$2516,4,FALSE))</f>
        <v/>
      </c>
      <c r="E194" t="s">
        <v>8</v>
      </c>
      <c r="F194" t="str">
        <f t="shared" si="4"/>
        <v/>
      </c>
      <c r="G194" s="143" t="str">
        <f>IF(C194="","",VLOOKUP(B194,FF!$A$1:$F$2516,6,FALSE))</f>
        <v/>
      </c>
      <c r="H194" s="143" t="s">
        <v>8</v>
      </c>
      <c r="I194" t="str">
        <f t="shared" si="5"/>
        <v/>
      </c>
    </row>
    <row r="195" spans="2:9" x14ac:dyDescent="0.3">
      <c r="B195" t="s">
        <v>150</v>
      </c>
      <c r="C195" t="str">
        <f>IF(B195="","",VLOOKUP(B195,FF!$A$1:$D$2516,3,FALSE))</f>
        <v>M2</v>
      </c>
      <c r="D195">
        <f>IF(C195="","",VLOOKUP(B195,FF!$A$1:$D$2516,4,FALSE))</f>
        <v>155.52000000000001</v>
      </c>
      <c r="E195">
        <v>155.52000000000001</v>
      </c>
      <c r="F195" t="b">
        <f t="shared" ref="F195:F258" si="6">IF(C195="","",E195=D195)</f>
        <v>1</v>
      </c>
      <c r="G195" s="143">
        <f>IF(C195="","",VLOOKUP(B195,FF!$A$1:$F$2516,6,FALSE))</f>
        <v>256659633</v>
      </c>
      <c r="H195" s="143">
        <v>256659633</v>
      </c>
      <c r="I195" t="b">
        <f t="shared" ref="I195:I258" si="7">IF(C195="","",H195=G195)</f>
        <v>1</v>
      </c>
    </row>
    <row r="196" spans="2:9" x14ac:dyDescent="0.3">
      <c r="C196" t="str">
        <f>IF(B196="","",VLOOKUP(B196,FF!$A$1:$D$2516,3,FALSE))</f>
        <v/>
      </c>
      <c r="D196" t="str">
        <f>IF(C196="","",VLOOKUP(B196,FF!$A$1:$D$2516,4,FALSE))</f>
        <v/>
      </c>
      <c r="E196" t="s">
        <v>8</v>
      </c>
      <c r="F196" t="str">
        <f t="shared" si="6"/>
        <v/>
      </c>
      <c r="G196" s="143" t="str">
        <f>IF(C196="","",VLOOKUP(B196,FF!$A$1:$F$2516,6,FALSE))</f>
        <v/>
      </c>
      <c r="H196" s="143" t="s">
        <v>8</v>
      </c>
      <c r="I196" t="str">
        <f t="shared" si="7"/>
        <v/>
      </c>
    </row>
    <row r="197" spans="2:9" x14ac:dyDescent="0.3">
      <c r="C197" t="str">
        <f>IF(B197="","",VLOOKUP(B197,FF!$A$1:$D$2516,3,FALSE))</f>
        <v/>
      </c>
      <c r="D197" t="str">
        <f>IF(C197="","",VLOOKUP(B197,FF!$A$1:$D$2516,4,FALSE))</f>
        <v/>
      </c>
      <c r="E197" t="s">
        <v>8</v>
      </c>
      <c r="F197" t="str">
        <f t="shared" si="6"/>
        <v/>
      </c>
      <c r="G197" s="143" t="str">
        <f>IF(C197="","",VLOOKUP(B197,FF!$A$1:$F$2516,6,FALSE))</f>
        <v/>
      </c>
      <c r="H197" s="143" t="s">
        <v>8</v>
      </c>
      <c r="I197" t="str">
        <f t="shared" si="7"/>
        <v/>
      </c>
    </row>
    <row r="198" spans="2:9" x14ac:dyDescent="0.3">
      <c r="B198" t="s">
        <v>152</v>
      </c>
      <c r="C198" t="str">
        <f>IF(B198="","",VLOOKUP(B198,FF!$A$1:$D$2516,3,FALSE))</f>
        <v>M2</v>
      </c>
      <c r="D198">
        <f>IF(C198="","",VLOOKUP(B198,FF!$A$1:$D$2516,4,FALSE))</f>
        <v>200.8</v>
      </c>
      <c r="E198">
        <v>200.8</v>
      </c>
      <c r="F198" t="b">
        <f t="shared" si="6"/>
        <v>1</v>
      </c>
      <c r="G198" s="143">
        <f>IF(C198="","",VLOOKUP(B198,FF!$A$1:$F$2516,6,FALSE))</f>
        <v>217707360</v>
      </c>
      <c r="H198" s="143">
        <v>217707360</v>
      </c>
      <c r="I198" t="b">
        <f t="shared" si="7"/>
        <v>1</v>
      </c>
    </row>
    <row r="199" spans="2:9" x14ac:dyDescent="0.3">
      <c r="C199" t="str">
        <f>IF(B199="","",VLOOKUP(B199,FF!$A$1:$D$2516,3,FALSE))</f>
        <v/>
      </c>
      <c r="D199" t="str">
        <f>IF(C199="","",VLOOKUP(B199,FF!$A$1:$D$2516,4,FALSE))</f>
        <v/>
      </c>
      <c r="E199" t="s">
        <v>8</v>
      </c>
      <c r="F199" t="str">
        <f t="shared" si="6"/>
        <v/>
      </c>
      <c r="G199" s="143" t="str">
        <f>IF(C199="","",VLOOKUP(B199,FF!$A$1:$F$2516,6,FALSE))</f>
        <v/>
      </c>
      <c r="H199" s="143" t="s">
        <v>8</v>
      </c>
      <c r="I199" t="str">
        <f t="shared" si="7"/>
        <v/>
      </c>
    </row>
    <row r="200" spans="2:9" x14ac:dyDescent="0.3">
      <c r="C200" t="str">
        <f>IF(B200="","",VLOOKUP(B200,FF!$A$1:$D$2516,3,FALSE))</f>
        <v/>
      </c>
      <c r="D200" t="str">
        <f>IF(C200="","",VLOOKUP(B200,FF!$A$1:$D$2516,4,FALSE))</f>
        <v/>
      </c>
      <c r="E200" t="s">
        <v>8</v>
      </c>
      <c r="F200" t="str">
        <f t="shared" si="6"/>
        <v/>
      </c>
      <c r="G200" s="143" t="str">
        <f>IF(C200="","",VLOOKUP(B200,FF!$A$1:$F$2516,6,FALSE))</f>
        <v/>
      </c>
      <c r="H200" s="143" t="s">
        <v>8</v>
      </c>
      <c r="I200" t="str">
        <f t="shared" si="7"/>
        <v/>
      </c>
    </row>
    <row r="201" spans="2:9" x14ac:dyDescent="0.3">
      <c r="B201" t="s">
        <v>154</v>
      </c>
      <c r="C201" t="str">
        <f>IF(B201="","",VLOOKUP(B201,FF!$A$1:$D$2516,3,FALSE))</f>
        <v>M2</v>
      </c>
      <c r="D201">
        <f>IF(C201="","",VLOOKUP(B201,FF!$A$1:$D$2516,4,FALSE))</f>
        <v>54.06</v>
      </c>
      <c r="E201">
        <v>54.06</v>
      </c>
      <c r="F201" t="b">
        <f t="shared" si="6"/>
        <v>1</v>
      </c>
      <c r="G201" s="143">
        <f>IF(C201="","",VLOOKUP(B201,FF!$A$1:$F$2516,6,FALSE))</f>
        <v>73755301</v>
      </c>
      <c r="H201" s="143">
        <v>73755301</v>
      </c>
      <c r="I201" t="b">
        <f t="shared" si="7"/>
        <v>1</v>
      </c>
    </row>
    <row r="202" spans="2:9" x14ac:dyDescent="0.3">
      <c r="C202" t="str">
        <f>IF(B202="","",VLOOKUP(B202,FF!$A$1:$D$2516,3,FALSE))</f>
        <v/>
      </c>
      <c r="D202" t="str">
        <f>IF(C202="","",VLOOKUP(B202,FF!$A$1:$D$2516,4,FALSE))</f>
        <v/>
      </c>
      <c r="E202" t="s">
        <v>8</v>
      </c>
      <c r="F202" t="str">
        <f t="shared" si="6"/>
        <v/>
      </c>
      <c r="G202" s="143" t="str">
        <f>IF(C202="","",VLOOKUP(B202,FF!$A$1:$F$2516,6,FALSE))</f>
        <v/>
      </c>
      <c r="H202" s="143" t="s">
        <v>8</v>
      </c>
      <c r="I202" t="str">
        <f t="shared" si="7"/>
        <v/>
      </c>
    </row>
    <row r="203" spans="2:9" x14ac:dyDescent="0.3">
      <c r="C203" t="str">
        <f>IF(B203="","",VLOOKUP(B203,FF!$A$1:$D$2516,3,FALSE))</f>
        <v/>
      </c>
      <c r="D203" t="str">
        <f>IF(C203="","",VLOOKUP(B203,FF!$A$1:$D$2516,4,FALSE))</f>
        <v/>
      </c>
      <c r="E203" t="s">
        <v>8</v>
      </c>
      <c r="F203" t="str">
        <f t="shared" si="6"/>
        <v/>
      </c>
      <c r="G203" s="143" t="str">
        <f>IF(C203="","",VLOOKUP(B203,FF!$A$1:$F$2516,6,FALSE))</f>
        <v/>
      </c>
      <c r="H203" s="143" t="s">
        <v>8</v>
      </c>
      <c r="I203" t="str">
        <f t="shared" si="7"/>
        <v/>
      </c>
    </row>
    <row r="204" spans="2:9" x14ac:dyDescent="0.3">
      <c r="B204">
        <v>4</v>
      </c>
      <c r="D204" t="str">
        <f>IF(C204="","",VLOOKUP(B204,FF!$A$1:$D$2516,4,FALSE))</f>
        <v/>
      </c>
      <c r="E204" t="s">
        <v>8</v>
      </c>
      <c r="F204" t="str">
        <f t="shared" si="6"/>
        <v/>
      </c>
      <c r="G204" s="143" t="str">
        <f>IF(C204="","",VLOOKUP(B204,FF!$A$1:$F$2516,6,FALSE))</f>
        <v/>
      </c>
      <c r="H204" s="143" t="s">
        <v>8</v>
      </c>
      <c r="I204" t="str">
        <f t="shared" si="7"/>
        <v/>
      </c>
    </row>
    <row r="205" spans="2:9" x14ac:dyDescent="0.3">
      <c r="B205" t="s">
        <v>157</v>
      </c>
      <c r="D205" t="str">
        <f>IF(C205="","",VLOOKUP(B205,FF!$A$1:$D$2516,4,FALSE))</f>
        <v/>
      </c>
      <c r="E205" t="s">
        <v>8</v>
      </c>
      <c r="F205" t="str">
        <f t="shared" si="6"/>
        <v/>
      </c>
      <c r="G205" s="143" t="str">
        <f>IF(C205="","",VLOOKUP(B205,FF!$A$1:$F$2516,6,FALSE))</f>
        <v/>
      </c>
      <c r="H205" s="143" t="s">
        <v>8</v>
      </c>
      <c r="I205" t="str">
        <f t="shared" si="7"/>
        <v/>
      </c>
    </row>
    <row r="206" spans="2:9" x14ac:dyDescent="0.3">
      <c r="B206" t="s">
        <v>159</v>
      </c>
      <c r="C206" t="str">
        <f>IF(B206="","",VLOOKUP(B206,FF!$A$1:$D$2516,3,FALSE))</f>
        <v>ML</v>
      </c>
      <c r="D206">
        <f>IF(C206="","",VLOOKUP(B206,FF!$A$1:$D$2516,4,FALSE))</f>
        <v>180.68</v>
      </c>
      <c r="E206">
        <v>180.68</v>
      </c>
      <c r="F206" t="b">
        <f t="shared" si="6"/>
        <v>1</v>
      </c>
      <c r="G206" s="143">
        <f>IF(C206="","",VLOOKUP(B206,FF!$A$1:$F$2516,6,FALSE))</f>
        <v>9237084</v>
      </c>
      <c r="H206" s="143">
        <v>9237084</v>
      </c>
      <c r="I206" t="b">
        <f t="shared" si="7"/>
        <v>1</v>
      </c>
    </row>
    <row r="207" spans="2:9" x14ac:dyDescent="0.3">
      <c r="C207" t="str">
        <f>IF(B207="","",VLOOKUP(B207,FF!$A$1:$D$2516,3,FALSE))</f>
        <v/>
      </c>
      <c r="D207" t="str">
        <f>IF(C207="","",VLOOKUP(B207,FF!$A$1:$D$2516,4,FALSE))</f>
        <v/>
      </c>
      <c r="E207" t="s">
        <v>8</v>
      </c>
      <c r="F207" t="str">
        <f t="shared" si="6"/>
        <v/>
      </c>
      <c r="G207" s="143" t="str">
        <f>IF(C207="","",VLOOKUP(B207,FF!$A$1:$F$2516,6,FALSE))</f>
        <v/>
      </c>
      <c r="H207" s="143" t="s">
        <v>8</v>
      </c>
      <c r="I207" t="str">
        <f t="shared" si="7"/>
        <v/>
      </c>
    </row>
    <row r="208" spans="2:9" x14ac:dyDescent="0.3">
      <c r="C208" t="str">
        <f>IF(B208="","",VLOOKUP(B208,FF!$A$1:$D$2516,3,FALSE))</f>
        <v/>
      </c>
      <c r="D208" t="str">
        <f>IF(C208="","",VLOOKUP(B208,FF!$A$1:$D$2516,4,FALSE))</f>
        <v/>
      </c>
      <c r="E208" t="s">
        <v>8</v>
      </c>
      <c r="F208" t="str">
        <f t="shared" si="6"/>
        <v/>
      </c>
      <c r="G208" s="143" t="str">
        <f>IF(C208="","",VLOOKUP(B208,FF!$A$1:$F$2516,6,FALSE))</f>
        <v/>
      </c>
      <c r="H208" s="143" t="s">
        <v>8</v>
      </c>
      <c r="I208" t="str">
        <f t="shared" si="7"/>
        <v/>
      </c>
    </row>
    <row r="209" spans="2:9" x14ac:dyDescent="0.3">
      <c r="B209" t="s">
        <v>161</v>
      </c>
      <c r="C209" t="str">
        <f>IF(B209="","",VLOOKUP(B209,FF!$A$1:$D$2516,3,FALSE))</f>
        <v>UN</v>
      </c>
      <c r="D209">
        <f>IF(C209="","",VLOOKUP(B209,FF!$A$1:$D$2516,4,FALSE))</f>
        <v>1</v>
      </c>
      <c r="E209">
        <v>1</v>
      </c>
      <c r="F209" t="b">
        <f t="shared" si="6"/>
        <v>1</v>
      </c>
      <c r="G209" s="143">
        <f>IF(C209="","",VLOOKUP(B209,FF!$A$1:$F$2516,6,FALSE))</f>
        <v>1106566</v>
      </c>
      <c r="H209" s="143">
        <v>1106566</v>
      </c>
      <c r="I209" t="b">
        <f t="shared" si="7"/>
        <v>1</v>
      </c>
    </row>
    <row r="210" spans="2:9" x14ac:dyDescent="0.3">
      <c r="C210" t="str">
        <f>IF(B210="","",VLOOKUP(B210,FF!$A$1:$D$2516,3,FALSE))</f>
        <v/>
      </c>
      <c r="D210" t="str">
        <f>IF(C210="","",VLOOKUP(B210,FF!$A$1:$D$2516,4,FALSE))</f>
        <v/>
      </c>
      <c r="E210" t="s">
        <v>8</v>
      </c>
      <c r="F210" t="str">
        <f t="shared" si="6"/>
        <v/>
      </c>
      <c r="G210" s="143" t="str">
        <f>IF(C210="","",VLOOKUP(B210,FF!$A$1:$F$2516,6,FALSE))</f>
        <v/>
      </c>
      <c r="H210" s="143" t="s">
        <v>8</v>
      </c>
      <c r="I210" t="str">
        <f t="shared" si="7"/>
        <v/>
      </c>
    </row>
    <row r="211" spans="2:9" x14ac:dyDescent="0.3">
      <c r="C211" t="str">
        <f>IF(B211="","",VLOOKUP(B211,FF!$A$1:$D$2516,3,FALSE))</f>
        <v/>
      </c>
      <c r="D211" t="str">
        <f>IF(C211="","",VLOOKUP(B211,FF!$A$1:$D$2516,4,FALSE))</f>
        <v/>
      </c>
      <c r="E211" t="s">
        <v>8</v>
      </c>
      <c r="F211" t="str">
        <f t="shared" si="6"/>
        <v/>
      </c>
      <c r="G211" s="143" t="str">
        <f>IF(C211="","",VLOOKUP(B211,FF!$A$1:$F$2516,6,FALSE))</f>
        <v/>
      </c>
      <c r="H211" s="143" t="s">
        <v>8</v>
      </c>
      <c r="I211" t="str">
        <f t="shared" si="7"/>
        <v/>
      </c>
    </row>
    <row r="212" spans="2:9" x14ac:dyDescent="0.3">
      <c r="B212" t="s">
        <v>164</v>
      </c>
      <c r="D212" t="str">
        <f>IF(C212="","",VLOOKUP(B212,FF!$A$1:$D$2516,4,FALSE))</f>
        <v/>
      </c>
      <c r="E212" t="s">
        <v>8</v>
      </c>
      <c r="F212" t="str">
        <f t="shared" si="6"/>
        <v/>
      </c>
      <c r="G212" s="143" t="str">
        <f>IF(C212="","",VLOOKUP(B212,FF!$A$1:$F$2516,6,FALSE))</f>
        <v/>
      </c>
      <c r="H212" s="143" t="s">
        <v>8</v>
      </c>
      <c r="I212" t="str">
        <f t="shared" si="7"/>
        <v/>
      </c>
    </row>
    <row r="213" spans="2:9" x14ac:dyDescent="0.3">
      <c r="B213" t="s">
        <v>166</v>
      </c>
      <c r="C213" t="str">
        <f>IF(B213="","",VLOOKUP(B213,FF!$A$1:$D$2516,3,FALSE))</f>
        <v>UN</v>
      </c>
      <c r="D213">
        <f>IF(C213="","",VLOOKUP(B213,FF!$A$1:$D$2516,4,FALSE))</f>
        <v>1</v>
      </c>
      <c r="E213">
        <v>1</v>
      </c>
      <c r="F213" t="b">
        <f t="shared" si="6"/>
        <v>1</v>
      </c>
      <c r="G213" s="143">
        <f>IF(C213="","",VLOOKUP(B213,FF!$A$1:$F$2516,6,FALSE))</f>
        <v>43234963</v>
      </c>
      <c r="H213" s="143">
        <v>43234963</v>
      </c>
      <c r="I213" t="b">
        <f t="shared" si="7"/>
        <v>1</v>
      </c>
    </row>
    <row r="214" spans="2:9" x14ac:dyDescent="0.3">
      <c r="C214" t="str">
        <f>IF(B214="","",VLOOKUP(B214,FF!$A$1:$D$2516,3,FALSE))</f>
        <v/>
      </c>
      <c r="D214" t="str">
        <f>IF(C214="","",VLOOKUP(B214,FF!$A$1:$D$2516,4,FALSE))</f>
        <v/>
      </c>
      <c r="E214" t="s">
        <v>8</v>
      </c>
      <c r="F214" t="str">
        <f t="shared" si="6"/>
        <v/>
      </c>
      <c r="G214" s="143" t="str">
        <f>IF(C214="","",VLOOKUP(B214,FF!$A$1:$F$2516,6,FALSE))</f>
        <v/>
      </c>
      <c r="H214" s="143" t="s">
        <v>8</v>
      </c>
      <c r="I214" t="str">
        <f t="shared" si="7"/>
        <v/>
      </c>
    </row>
    <row r="215" spans="2:9" x14ac:dyDescent="0.3">
      <c r="C215" t="str">
        <f>IF(B215="","",VLOOKUP(B215,FF!$A$1:$D$2516,3,FALSE))</f>
        <v/>
      </c>
      <c r="D215" t="str">
        <f>IF(C215="","",VLOOKUP(B215,FF!$A$1:$D$2516,4,FALSE))</f>
        <v/>
      </c>
      <c r="E215" t="s">
        <v>8</v>
      </c>
      <c r="F215" t="str">
        <f t="shared" si="6"/>
        <v/>
      </c>
      <c r="G215" s="143" t="str">
        <f>IF(C215="","",VLOOKUP(B215,FF!$A$1:$F$2516,6,FALSE))</f>
        <v/>
      </c>
      <c r="H215" s="143" t="s">
        <v>8</v>
      </c>
      <c r="I215" t="str">
        <f t="shared" si="7"/>
        <v/>
      </c>
    </row>
    <row r="216" spans="2:9" x14ac:dyDescent="0.3">
      <c r="B216" t="s">
        <v>168</v>
      </c>
      <c r="C216" t="str">
        <f>IF(B216="","",VLOOKUP(B216,FF!$A$1:$D$2516,3,FALSE))</f>
        <v>UN</v>
      </c>
      <c r="D216">
        <f>IF(C216="","",VLOOKUP(B216,FF!$A$1:$D$2516,4,FALSE))</f>
        <v>1</v>
      </c>
      <c r="E216">
        <v>1</v>
      </c>
      <c r="F216" t="b">
        <f t="shared" si="6"/>
        <v>1</v>
      </c>
      <c r="G216" s="143">
        <f>IF(C216="","",VLOOKUP(B216,FF!$A$1:$F$2516,6,FALSE))</f>
        <v>14075981</v>
      </c>
      <c r="H216" s="143">
        <v>14075981</v>
      </c>
      <c r="I216" t="b">
        <f t="shared" si="7"/>
        <v>1</v>
      </c>
    </row>
    <row r="217" spans="2:9" x14ac:dyDescent="0.3">
      <c r="C217" t="str">
        <f>IF(B217="","",VLOOKUP(B217,FF!$A$1:$D$2516,3,FALSE))</f>
        <v/>
      </c>
      <c r="D217" t="str">
        <f>IF(C217="","",VLOOKUP(B217,FF!$A$1:$D$2516,4,FALSE))</f>
        <v/>
      </c>
      <c r="E217" t="s">
        <v>8</v>
      </c>
      <c r="F217" t="str">
        <f t="shared" si="6"/>
        <v/>
      </c>
      <c r="G217" s="143" t="str">
        <f>IF(C217="","",VLOOKUP(B217,FF!$A$1:$F$2516,6,FALSE))</f>
        <v/>
      </c>
      <c r="H217" s="143" t="s">
        <v>8</v>
      </c>
      <c r="I217" t="str">
        <f t="shared" si="7"/>
        <v/>
      </c>
    </row>
    <row r="218" spans="2:9" x14ac:dyDescent="0.3">
      <c r="C218" t="str">
        <f>IF(B218="","",VLOOKUP(B218,FF!$A$1:$D$2516,3,FALSE))</f>
        <v/>
      </c>
      <c r="D218" t="str">
        <f>IF(C218="","",VLOOKUP(B218,FF!$A$1:$D$2516,4,FALSE))</f>
        <v/>
      </c>
      <c r="E218" t="s">
        <v>8</v>
      </c>
      <c r="F218" t="str">
        <f t="shared" si="6"/>
        <v/>
      </c>
      <c r="G218" s="143" t="str">
        <f>IF(C218="","",VLOOKUP(B218,FF!$A$1:$F$2516,6,FALSE))</f>
        <v/>
      </c>
      <c r="H218" s="143" t="s">
        <v>8</v>
      </c>
      <c r="I218" t="str">
        <f t="shared" si="7"/>
        <v/>
      </c>
    </row>
    <row r="219" spans="2:9" x14ac:dyDescent="0.3">
      <c r="B219" t="s">
        <v>170</v>
      </c>
      <c r="C219" t="str">
        <f>IF(B219="","",VLOOKUP(B219,FF!$A$1:$D$2516,3,FALSE))</f>
        <v>UN</v>
      </c>
      <c r="D219">
        <f>IF(C219="","",VLOOKUP(B219,FF!$A$1:$D$2516,4,FALSE))</f>
        <v>2</v>
      </c>
      <c r="E219">
        <v>2</v>
      </c>
      <c r="F219" t="b">
        <f t="shared" si="6"/>
        <v>1</v>
      </c>
      <c r="G219" s="143">
        <f>IF(C219="","",VLOOKUP(B219,FF!$A$1:$F$2516,6,FALSE))</f>
        <v>59230134</v>
      </c>
      <c r="H219" s="143">
        <v>59230134</v>
      </c>
      <c r="I219" t="b">
        <f t="shared" si="7"/>
        <v>1</v>
      </c>
    </row>
    <row r="220" spans="2:9" x14ac:dyDescent="0.3">
      <c r="C220" t="str">
        <f>IF(B220="","",VLOOKUP(B220,FF!$A$1:$D$2516,3,FALSE))</f>
        <v/>
      </c>
      <c r="D220" t="str">
        <f>IF(C220="","",VLOOKUP(B220,FF!$A$1:$D$2516,4,FALSE))</f>
        <v/>
      </c>
      <c r="E220" t="s">
        <v>8</v>
      </c>
      <c r="F220" t="str">
        <f t="shared" si="6"/>
        <v/>
      </c>
      <c r="G220" s="143" t="str">
        <f>IF(C220="","",VLOOKUP(B220,FF!$A$1:$F$2516,6,FALSE))</f>
        <v/>
      </c>
      <c r="H220" s="143" t="s">
        <v>8</v>
      </c>
      <c r="I220" t="str">
        <f t="shared" si="7"/>
        <v/>
      </c>
    </row>
    <row r="221" spans="2:9" x14ac:dyDescent="0.3">
      <c r="C221" t="str">
        <f>IF(B221="","",VLOOKUP(B221,FF!$A$1:$D$2516,3,FALSE))</f>
        <v/>
      </c>
      <c r="D221" t="str">
        <f>IF(C221="","",VLOOKUP(B221,FF!$A$1:$D$2516,4,FALSE))</f>
        <v/>
      </c>
      <c r="E221" t="s">
        <v>8</v>
      </c>
      <c r="F221" t="str">
        <f t="shared" si="6"/>
        <v/>
      </c>
      <c r="G221" s="143" t="str">
        <f>IF(C221="","",VLOOKUP(B221,FF!$A$1:$F$2516,6,FALSE))</f>
        <v/>
      </c>
      <c r="H221" s="143" t="s">
        <v>8</v>
      </c>
      <c r="I221" t="str">
        <f t="shared" si="7"/>
        <v/>
      </c>
    </row>
    <row r="222" spans="2:9" x14ac:dyDescent="0.3">
      <c r="B222" t="s">
        <v>172</v>
      </c>
      <c r="C222" t="str">
        <f>IF(B222="","",VLOOKUP(B222,FF!$A$1:$D$2516,3,FALSE))</f>
        <v>UN</v>
      </c>
      <c r="D222">
        <f>IF(C222="","",VLOOKUP(B222,FF!$A$1:$D$2516,4,FALSE))</f>
        <v>1</v>
      </c>
      <c r="E222">
        <v>1</v>
      </c>
      <c r="F222" t="b">
        <f t="shared" si="6"/>
        <v>1</v>
      </c>
      <c r="G222" s="143">
        <f>IF(C222="","",VLOOKUP(B222,FF!$A$1:$F$2516,6,FALSE))</f>
        <v>3169949</v>
      </c>
      <c r="H222" s="143">
        <v>3169949</v>
      </c>
      <c r="I222" t="b">
        <f t="shared" si="7"/>
        <v>1</v>
      </c>
    </row>
    <row r="223" spans="2:9" x14ac:dyDescent="0.3">
      <c r="C223" t="str">
        <f>IF(B223="","",VLOOKUP(B223,FF!$A$1:$D$2516,3,FALSE))</f>
        <v/>
      </c>
      <c r="D223" t="str">
        <f>IF(C223="","",VLOOKUP(B223,FF!$A$1:$D$2516,4,FALSE))</f>
        <v/>
      </c>
      <c r="E223" t="s">
        <v>8</v>
      </c>
      <c r="F223" t="str">
        <f t="shared" si="6"/>
        <v/>
      </c>
      <c r="G223" s="143" t="str">
        <f>IF(C223="","",VLOOKUP(B223,FF!$A$1:$F$2516,6,FALSE))</f>
        <v/>
      </c>
      <c r="H223" s="143" t="s">
        <v>8</v>
      </c>
      <c r="I223" t="str">
        <f t="shared" si="7"/>
        <v/>
      </c>
    </row>
    <row r="224" spans="2:9" x14ac:dyDescent="0.3">
      <c r="C224" t="str">
        <f>IF(B224="","",VLOOKUP(B224,FF!$A$1:$D$2516,3,FALSE))</f>
        <v/>
      </c>
      <c r="D224" t="str">
        <f>IF(C224="","",VLOOKUP(B224,FF!$A$1:$D$2516,4,FALSE))</f>
        <v/>
      </c>
      <c r="E224" t="s">
        <v>8</v>
      </c>
      <c r="F224" t="str">
        <f t="shared" si="6"/>
        <v/>
      </c>
      <c r="G224" s="143" t="str">
        <f>IF(C224="","",VLOOKUP(B224,FF!$A$1:$F$2516,6,FALSE))</f>
        <v/>
      </c>
      <c r="H224" s="143" t="s">
        <v>8</v>
      </c>
      <c r="I224" t="str">
        <f t="shared" si="7"/>
        <v/>
      </c>
    </row>
    <row r="225" spans="2:9" x14ac:dyDescent="0.3">
      <c r="B225" t="s">
        <v>174</v>
      </c>
      <c r="D225" t="str">
        <f>IF(C225="","",VLOOKUP(B225,FF!$A$1:$D$2516,4,FALSE))</f>
        <v/>
      </c>
      <c r="E225" t="s">
        <v>8</v>
      </c>
      <c r="F225" t="str">
        <f t="shared" si="6"/>
        <v/>
      </c>
      <c r="G225" s="143" t="str">
        <f>IF(C225="","",VLOOKUP(B225,FF!$A$1:$F$2516,6,FALSE))</f>
        <v/>
      </c>
      <c r="H225" s="143" t="s">
        <v>8</v>
      </c>
      <c r="I225" t="str">
        <f t="shared" si="7"/>
        <v/>
      </c>
    </row>
    <row r="226" spans="2:9" x14ac:dyDescent="0.3">
      <c r="B226" t="s">
        <v>176</v>
      </c>
      <c r="C226" t="str">
        <f>IF(B226="","",VLOOKUP(B226,FF!$A$1:$D$2516,3,FALSE))</f>
        <v>ML</v>
      </c>
      <c r="D226">
        <f>IF(C226="","",VLOOKUP(B226,FF!$A$1:$D$2516,4,FALSE))</f>
        <v>89.97</v>
      </c>
      <c r="E226">
        <v>89.97</v>
      </c>
      <c r="F226" t="b">
        <f t="shared" si="6"/>
        <v>1</v>
      </c>
      <c r="G226" s="143">
        <f>IF(C226="","",VLOOKUP(B226,FF!$A$1:$F$2516,6,FALSE))</f>
        <v>9227053</v>
      </c>
      <c r="H226" s="143">
        <v>9227053</v>
      </c>
      <c r="I226" t="b">
        <f t="shared" si="7"/>
        <v>1</v>
      </c>
    </row>
    <row r="227" spans="2:9" x14ac:dyDescent="0.3">
      <c r="C227" t="str">
        <f>IF(B227="","",VLOOKUP(B227,FF!$A$1:$D$2516,3,FALSE))</f>
        <v/>
      </c>
      <c r="D227" t="str">
        <f>IF(C227="","",VLOOKUP(B227,FF!$A$1:$D$2516,4,FALSE))</f>
        <v/>
      </c>
      <c r="E227" t="s">
        <v>8</v>
      </c>
      <c r="F227" t="str">
        <f t="shared" si="6"/>
        <v/>
      </c>
      <c r="G227" s="143" t="str">
        <f>IF(C227="","",VLOOKUP(B227,FF!$A$1:$F$2516,6,FALSE))</f>
        <v/>
      </c>
      <c r="H227" s="143" t="s">
        <v>8</v>
      </c>
      <c r="I227" t="str">
        <f t="shared" si="7"/>
        <v/>
      </c>
    </row>
    <row r="228" spans="2:9" x14ac:dyDescent="0.3">
      <c r="C228" t="str">
        <f>IF(B228="","",VLOOKUP(B228,FF!$A$1:$D$2516,3,FALSE))</f>
        <v/>
      </c>
      <c r="D228" t="str">
        <f>IF(C228="","",VLOOKUP(B228,FF!$A$1:$D$2516,4,FALSE))</f>
        <v/>
      </c>
      <c r="E228" t="s">
        <v>8</v>
      </c>
      <c r="F228" t="str">
        <f t="shared" si="6"/>
        <v/>
      </c>
      <c r="G228" s="143" t="str">
        <f>IF(C228="","",VLOOKUP(B228,FF!$A$1:$F$2516,6,FALSE))</f>
        <v/>
      </c>
      <c r="H228" s="143" t="s">
        <v>8</v>
      </c>
      <c r="I228" t="str">
        <f t="shared" si="7"/>
        <v/>
      </c>
    </row>
    <row r="229" spans="2:9" x14ac:dyDescent="0.3">
      <c r="B229" t="s">
        <v>178</v>
      </c>
      <c r="C229" t="str">
        <f>IF(B229="","",VLOOKUP(B229,FF!$A$1:$D$2516,3,FALSE))</f>
        <v>ML</v>
      </c>
      <c r="D229">
        <f>IF(C229="","",VLOOKUP(B229,FF!$A$1:$D$2516,4,FALSE))</f>
        <v>32.15</v>
      </c>
      <c r="E229">
        <v>32.15</v>
      </c>
      <c r="F229" t="b">
        <f t="shared" si="6"/>
        <v>1</v>
      </c>
      <c r="G229" s="143">
        <f>IF(C229="","",VLOOKUP(B229,FF!$A$1:$F$2516,6,FALSE))</f>
        <v>2534899</v>
      </c>
      <c r="H229" s="143">
        <v>2534899</v>
      </c>
      <c r="I229" t="b">
        <f t="shared" si="7"/>
        <v>1</v>
      </c>
    </row>
    <row r="230" spans="2:9" x14ac:dyDescent="0.3">
      <c r="C230" t="str">
        <f>IF(B230="","",VLOOKUP(B230,FF!$A$1:$D$2516,3,FALSE))</f>
        <v/>
      </c>
      <c r="D230" t="str">
        <f>IF(C230="","",VLOOKUP(B230,FF!$A$1:$D$2516,4,FALSE))</f>
        <v/>
      </c>
      <c r="E230" t="s">
        <v>8</v>
      </c>
      <c r="F230" t="str">
        <f t="shared" si="6"/>
        <v/>
      </c>
      <c r="G230" s="143" t="str">
        <f>IF(C230="","",VLOOKUP(B230,FF!$A$1:$F$2516,6,FALSE))</f>
        <v/>
      </c>
      <c r="H230" s="143" t="s">
        <v>8</v>
      </c>
      <c r="I230" t="str">
        <f t="shared" si="7"/>
        <v/>
      </c>
    </row>
    <row r="231" spans="2:9" x14ac:dyDescent="0.3">
      <c r="C231" t="str">
        <f>IF(B231="","",VLOOKUP(B231,FF!$A$1:$D$2516,3,FALSE))</f>
        <v/>
      </c>
      <c r="D231" t="str">
        <f>IF(C231="","",VLOOKUP(B231,FF!$A$1:$D$2516,4,FALSE))</f>
        <v/>
      </c>
      <c r="E231" t="s">
        <v>8</v>
      </c>
      <c r="F231" t="str">
        <f t="shared" si="6"/>
        <v/>
      </c>
      <c r="G231" s="143" t="str">
        <f>IF(C231="","",VLOOKUP(B231,FF!$A$1:$F$2516,6,FALSE))</f>
        <v/>
      </c>
      <c r="H231" s="143" t="s">
        <v>8</v>
      </c>
      <c r="I231" t="str">
        <f t="shared" si="7"/>
        <v/>
      </c>
    </row>
    <row r="232" spans="2:9" x14ac:dyDescent="0.3">
      <c r="B232" t="s">
        <v>180</v>
      </c>
      <c r="C232" t="str">
        <f>IF(B232="","",VLOOKUP(B232,FF!$A$1:$D$2516,3,FALSE))</f>
        <v>ML</v>
      </c>
      <c r="D232">
        <f>IF(C232="","",VLOOKUP(B232,FF!$A$1:$D$2516,4,FALSE))</f>
        <v>389.52</v>
      </c>
      <c r="E232">
        <v>389.52</v>
      </c>
      <c r="F232" t="b">
        <f t="shared" si="6"/>
        <v>1</v>
      </c>
      <c r="G232" s="143">
        <f>IF(C232="","",VLOOKUP(B232,FF!$A$1:$F$2516,6,FALSE))</f>
        <v>19913820</v>
      </c>
      <c r="H232" s="143">
        <v>19913820</v>
      </c>
      <c r="I232" t="b">
        <f t="shared" si="7"/>
        <v>1</v>
      </c>
    </row>
    <row r="233" spans="2:9" x14ac:dyDescent="0.3">
      <c r="C233" t="str">
        <f>IF(B233="","",VLOOKUP(B233,FF!$A$1:$D$2516,3,FALSE))</f>
        <v/>
      </c>
      <c r="D233" t="str">
        <f>IF(C233="","",VLOOKUP(B233,FF!$A$1:$D$2516,4,FALSE))</f>
        <v/>
      </c>
      <c r="E233" t="s">
        <v>8</v>
      </c>
      <c r="F233" t="str">
        <f t="shared" si="6"/>
        <v/>
      </c>
      <c r="G233" s="143" t="str">
        <f>IF(C233="","",VLOOKUP(B233,FF!$A$1:$F$2516,6,FALSE))</f>
        <v/>
      </c>
      <c r="H233" s="143" t="s">
        <v>8</v>
      </c>
      <c r="I233" t="str">
        <f t="shared" si="7"/>
        <v/>
      </c>
    </row>
    <row r="234" spans="2:9" x14ac:dyDescent="0.3">
      <c r="C234" t="str">
        <f>IF(B234="","",VLOOKUP(B234,FF!$A$1:$D$2516,3,FALSE))</f>
        <v/>
      </c>
      <c r="D234" t="str">
        <f>IF(C234="","",VLOOKUP(B234,FF!$A$1:$D$2516,4,FALSE))</f>
        <v/>
      </c>
      <c r="E234" t="s">
        <v>8</v>
      </c>
      <c r="F234" t="str">
        <f t="shared" si="6"/>
        <v/>
      </c>
      <c r="G234" s="143" t="str">
        <f>IF(C234="","",VLOOKUP(B234,FF!$A$1:$F$2516,6,FALSE))</f>
        <v/>
      </c>
      <c r="H234" s="143" t="s">
        <v>8</v>
      </c>
      <c r="I234" t="str">
        <f t="shared" si="7"/>
        <v/>
      </c>
    </row>
    <row r="235" spans="2:9" x14ac:dyDescent="0.3">
      <c r="B235" t="s">
        <v>181</v>
      </c>
      <c r="C235" t="str">
        <f>IF(B235="","",VLOOKUP(B235,FF!$A$1:$D$2516,3,FALSE))</f>
        <v>ML</v>
      </c>
      <c r="D235">
        <f>IF(C235="","",VLOOKUP(B235,FF!$A$1:$D$2516,4,FALSE))</f>
        <v>290.36</v>
      </c>
      <c r="E235">
        <v>290.36</v>
      </c>
      <c r="F235" t="b">
        <f t="shared" si="6"/>
        <v>1</v>
      </c>
      <c r="G235" s="143">
        <f>IF(C235="","",VLOOKUP(B235,FF!$A$1:$F$2516,6,FALSE))</f>
        <v>6830429</v>
      </c>
      <c r="H235" s="143">
        <v>6830429</v>
      </c>
      <c r="I235" t="b">
        <f t="shared" si="7"/>
        <v>1</v>
      </c>
    </row>
    <row r="236" spans="2:9" x14ac:dyDescent="0.3">
      <c r="C236" t="str">
        <f>IF(B236="","",VLOOKUP(B236,FF!$A$1:$D$2516,3,FALSE))</f>
        <v/>
      </c>
      <c r="D236" t="str">
        <f>IF(C236="","",VLOOKUP(B236,FF!$A$1:$D$2516,4,FALSE))</f>
        <v/>
      </c>
      <c r="E236" t="s">
        <v>8</v>
      </c>
      <c r="F236" t="str">
        <f t="shared" si="6"/>
        <v/>
      </c>
      <c r="G236" s="143" t="str">
        <f>IF(C236="","",VLOOKUP(B236,FF!$A$1:$F$2516,6,FALSE))</f>
        <v/>
      </c>
      <c r="H236" s="143" t="s">
        <v>8</v>
      </c>
      <c r="I236" t="str">
        <f t="shared" si="7"/>
        <v/>
      </c>
    </row>
    <row r="237" spans="2:9" x14ac:dyDescent="0.3">
      <c r="C237" t="str">
        <f>IF(B237="","",VLOOKUP(B237,FF!$A$1:$D$2516,3,FALSE))</f>
        <v/>
      </c>
      <c r="D237" t="str">
        <f>IF(C237="","",VLOOKUP(B237,FF!$A$1:$D$2516,4,FALSE))</f>
        <v/>
      </c>
      <c r="E237" t="s">
        <v>8</v>
      </c>
      <c r="F237" t="str">
        <f t="shared" si="6"/>
        <v/>
      </c>
      <c r="G237" s="143" t="str">
        <f>IF(C237="","",VLOOKUP(B237,FF!$A$1:$F$2516,6,FALSE))</f>
        <v/>
      </c>
      <c r="H237" s="143" t="s">
        <v>8</v>
      </c>
      <c r="I237" t="str">
        <f t="shared" si="7"/>
        <v/>
      </c>
    </row>
    <row r="238" spans="2:9" x14ac:dyDescent="0.3">
      <c r="B238" t="s">
        <v>183</v>
      </c>
      <c r="C238" t="str">
        <f>IF(B238="","",VLOOKUP(B238,FF!$A$1:$D$2516,3,FALSE))</f>
        <v>ML</v>
      </c>
      <c r="D238">
        <f>IF(C238="","",VLOOKUP(B238,FF!$A$1:$D$2516,4,FALSE))</f>
        <v>3.6</v>
      </c>
      <c r="E238">
        <v>3.6</v>
      </c>
      <c r="F238" t="b">
        <f t="shared" si="6"/>
        <v>1</v>
      </c>
      <c r="G238" s="143">
        <f>IF(C238="","",VLOOKUP(B238,FF!$A$1:$F$2516,6,FALSE))</f>
        <v>114113</v>
      </c>
      <c r="H238" s="143">
        <v>114113</v>
      </c>
      <c r="I238" t="b">
        <f t="shared" si="7"/>
        <v>1</v>
      </c>
    </row>
    <row r="239" spans="2:9" x14ac:dyDescent="0.3">
      <c r="C239" t="str">
        <f>IF(B239="","",VLOOKUP(B239,FF!$A$1:$D$2516,3,FALSE))</f>
        <v/>
      </c>
      <c r="D239" t="str">
        <f>IF(C239="","",VLOOKUP(B239,FF!$A$1:$D$2516,4,FALSE))</f>
        <v/>
      </c>
      <c r="E239" t="s">
        <v>8</v>
      </c>
      <c r="F239" t="str">
        <f t="shared" si="6"/>
        <v/>
      </c>
      <c r="G239" s="143" t="str">
        <f>IF(C239="","",VLOOKUP(B239,FF!$A$1:$F$2516,6,FALSE))</f>
        <v/>
      </c>
      <c r="H239" s="143" t="s">
        <v>8</v>
      </c>
      <c r="I239" t="str">
        <f t="shared" si="7"/>
        <v/>
      </c>
    </row>
    <row r="240" spans="2:9" x14ac:dyDescent="0.3">
      <c r="C240" t="str">
        <f>IF(B240="","",VLOOKUP(B240,FF!$A$1:$D$2516,3,FALSE))</f>
        <v/>
      </c>
      <c r="D240" t="str">
        <f>IF(C240="","",VLOOKUP(B240,FF!$A$1:$D$2516,4,FALSE))</f>
        <v/>
      </c>
      <c r="E240" t="s">
        <v>8</v>
      </c>
      <c r="F240" t="str">
        <f t="shared" si="6"/>
        <v/>
      </c>
      <c r="G240" s="143" t="str">
        <f>IF(C240="","",VLOOKUP(B240,FF!$A$1:$F$2516,6,FALSE))</f>
        <v/>
      </c>
      <c r="H240" s="143" t="s">
        <v>8</v>
      </c>
      <c r="I240" t="str">
        <f t="shared" si="7"/>
        <v/>
      </c>
    </row>
    <row r="241" spans="2:9" x14ac:dyDescent="0.3">
      <c r="B241" t="s">
        <v>185</v>
      </c>
      <c r="C241" t="str">
        <f>IF(B241="","",VLOOKUP(B241,FF!$A$1:$D$2516,3,FALSE))</f>
        <v>ML</v>
      </c>
      <c r="D241">
        <f>IF(C241="","",VLOOKUP(B241,FF!$A$1:$D$2516,4,FALSE))</f>
        <v>194.42</v>
      </c>
      <c r="E241">
        <v>194.42</v>
      </c>
      <c r="F241" t="b">
        <f t="shared" si="6"/>
        <v>1</v>
      </c>
      <c r="G241" s="143">
        <f>IF(C241="","",VLOOKUP(B241,FF!$A$1:$F$2516,6,FALSE))</f>
        <v>4600366</v>
      </c>
      <c r="H241" s="143">
        <v>4600366</v>
      </c>
      <c r="I241" t="b">
        <f t="shared" si="7"/>
        <v>1</v>
      </c>
    </row>
    <row r="242" spans="2:9" x14ac:dyDescent="0.3">
      <c r="C242" t="str">
        <f>IF(B242="","",VLOOKUP(B242,FF!$A$1:$D$2516,3,FALSE))</f>
        <v/>
      </c>
      <c r="D242" t="str">
        <f>IF(C242="","",VLOOKUP(B242,FF!$A$1:$D$2516,4,FALSE))</f>
        <v/>
      </c>
      <c r="E242" t="s">
        <v>8</v>
      </c>
      <c r="F242" t="str">
        <f t="shared" si="6"/>
        <v/>
      </c>
      <c r="G242" s="143" t="str">
        <f>IF(C242="","",VLOOKUP(B242,FF!$A$1:$F$2516,6,FALSE))</f>
        <v/>
      </c>
      <c r="H242" s="143" t="s">
        <v>8</v>
      </c>
      <c r="I242" t="str">
        <f t="shared" si="7"/>
        <v/>
      </c>
    </row>
    <row r="243" spans="2:9" x14ac:dyDescent="0.3">
      <c r="C243" t="str">
        <f>IF(B243="","",VLOOKUP(B243,FF!$A$1:$D$2516,3,FALSE))</f>
        <v/>
      </c>
      <c r="D243" t="str">
        <f>IF(C243="","",VLOOKUP(B243,FF!$A$1:$D$2516,4,FALSE))</f>
        <v/>
      </c>
      <c r="E243" t="s">
        <v>8</v>
      </c>
      <c r="F243" t="str">
        <f t="shared" si="6"/>
        <v/>
      </c>
      <c r="G243" s="143" t="str">
        <f>IF(C243="","",VLOOKUP(B243,FF!$A$1:$F$2516,6,FALSE))</f>
        <v/>
      </c>
      <c r="H243" s="143" t="s">
        <v>8</v>
      </c>
      <c r="I243" t="str">
        <f t="shared" si="7"/>
        <v/>
      </c>
    </row>
    <row r="244" spans="2:9" x14ac:dyDescent="0.3">
      <c r="B244" t="s">
        <v>187</v>
      </c>
      <c r="C244" t="str">
        <f>IF(B244="","",VLOOKUP(B244,FF!$A$1:$D$2516,3,FALSE))</f>
        <v>ML</v>
      </c>
      <c r="D244">
        <f>IF(C244="","",VLOOKUP(B244,FF!$A$1:$D$2516,4,FALSE))</f>
        <v>357.44</v>
      </c>
      <c r="E244">
        <v>357.44</v>
      </c>
      <c r="F244" t="b">
        <f t="shared" si="6"/>
        <v>1</v>
      </c>
      <c r="G244" s="143">
        <f>IF(C244="","",VLOOKUP(B244,FF!$A$1:$F$2516,6,FALSE))</f>
        <v>8248285</v>
      </c>
      <c r="H244" s="143">
        <v>8248285</v>
      </c>
      <c r="I244" t="b">
        <f t="shared" si="7"/>
        <v>1</v>
      </c>
    </row>
    <row r="245" spans="2:9" x14ac:dyDescent="0.3">
      <c r="C245" t="str">
        <f>IF(B245="","",VLOOKUP(B245,FF!$A$1:$D$2516,3,FALSE))</f>
        <v/>
      </c>
      <c r="D245" t="str">
        <f>IF(C245="","",VLOOKUP(B245,FF!$A$1:$D$2516,4,FALSE))</f>
        <v/>
      </c>
      <c r="E245" t="s">
        <v>8</v>
      </c>
      <c r="F245" t="str">
        <f t="shared" si="6"/>
        <v/>
      </c>
      <c r="G245" s="143" t="str">
        <f>IF(C245="","",VLOOKUP(B245,FF!$A$1:$F$2516,6,FALSE))</f>
        <v/>
      </c>
      <c r="H245" s="143" t="s">
        <v>8</v>
      </c>
      <c r="I245" t="str">
        <f t="shared" si="7"/>
        <v/>
      </c>
    </row>
    <row r="246" spans="2:9" x14ac:dyDescent="0.3">
      <c r="C246" t="str">
        <f>IF(B246="","",VLOOKUP(B246,FF!$A$1:$D$2516,3,FALSE))</f>
        <v/>
      </c>
      <c r="D246" t="str">
        <f>IF(C246="","",VLOOKUP(B246,FF!$A$1:$D$2516,4,FALSE))</f>
        <v/>
      </c>
      <c r="E246" t="s">
        <v>8</v>
      </c>
      <c r="F246" t="str">
        <f t="shared" si="6"/>
        <v/>
      </c>
      <c r="G246" s="143" t="str">
        <f>IF(C246="","",VLOOKUP(B246,FF!$A$1:$F$2516,6,FALSE))</f>
        <v/>
      </c>
      <c r="H246" s="143" t="s">
        <v>8</v>
      </c>
      <c r="I246" t="str">
        <f t="shared" si="7"/>
        <v/>
      </c>
    </row>
    <row r="247" spans="2:9" x14ac:dyDescent="0.3">
      <c r="B247" t="s">
        <v>189</v>
      </c>
      <c r="C247" t="str">
        <f>IF(B247="","",VLOOKUP(B247,FF!$A$1:$D$2516,3,FALSE))</f>
        <v>ML</v>
      </c>
      <c r="D247">
        <f>IF(C247="","",VLOOKUP(B247,FF!$A$1:$D$2516,4,FALSE))</f>
        <v>240.69</v>
      </c>
      <c r="E247">
        <v>240.69</v>
      </c>
      <c r="F247" t="b">
        <f t="shared" si="6"/>
        <v>1</v>
      </c>
      <c r="G247" s="143">
        <f>IF(C247="","",VLOOKUP(B247,FF!$A$1:$F$2516,6,FALSE))</f>
        <v>4958936</v>
      </c>
      <c r="H247" s="143">
        <v>4958936</v>
      </c>
      <c r="I247" t="b">
        <f t="shared" si="7"/>
        <v>1</v>
      </c>
    </row>
    <row r="248" spans="2:9" x14ac:dyDescent="0.3">
      <c r="C248" t="str">
        <f>IF(B248="","",VLOOKUP(B248,FF!$A$1:$D$2516,3,FALSE))</f>
        <v/>
      </c>
      <c r="D248" t="str">
        <f>IF(C248="","",VLOOKUP(B248,FF!$A$1:$D$2516,4,FALSE))</f>
        <v/>
      </c>
      <c r="E248" t="s">
        <v>8</v>
      </c>
      <c r="F248" t="str">
        <f t="shared" si="6"/>
        <v/>
      </c>
      <c r="G248" s="143" t="str">
        <f>IF(C248="","",VLOOKUP(B248,FF!$A$1:$F$2516,6,FALSE))</f>
        <v/>
      </c>
      <c r="H248" s="143" t="s">
        <v>8</v>
      </c>
      <c r="I248" t="str">
        <f t="shared" si="7"/>
        <v/>
      </c>
    </row>
    <row r="249" spans="2:9" x14ac:dyDescent="0.3">
      <c r="C249" t="str">
        <f>IF(B249="","",VLOOKUP(B249,FF!$A$1:$D$2516,3,FALSE))</f>
        <v/>
      </c>
      <c r="D249" t="str">
        <f>IF(C249="","",VLOOKUP(B249,FF!$A$1:$D$2516,4,FALSE))</f>
        <v/>
      </c>
      <c r="E249" t="s">
        <v>8</v>
      </c>
      <c r="F249" t="str">
        <f t="shared" si="6"/>
        <v/>
      </c>
      <c r="G249" s="143" t="str">
        <f>IF(C249="","",VLOOKUP(B249,FF!$A$1:$F$2516,6,FALSE))</f>
        <v/>
      </c>
      <c r="H249" s="143" t="s">
        <v>8</v>
      </c>
      <c r="I249" t="str">
        <f t="shared" si="7"/>
        <v/>
      </c>
    </row>
    <row r="250" spans="2:9" x14ac:dyDescent="0.3">
      <c r="B250" t="s">
        <v>191</v>
      </c>
      <c r="C250" t="str">
        <f>IF(B250="","",VLOOKUP(B250,FF!$A$1:$D$2516,3,FALSE))</f>
        <v>ML</v>
      </c>
      <c r="D250">
        <f>IF(C250="","",VLOOKUP(B250,FF!$A$1:$D$2516,4,FALSE))</f>
        <v>46.76</v>
      </c>
      <c r="E250">
        <v>46.76</v>
      </c>
      <c r="F250" t="b">
        <f t="shared" si="6"/>
        <v>1</v>
      </c>
      <c r="G250" s="143">
        <f>IF(C250="","",VLOOKUP(B250,FF!$A$1:$F$2516,6,FALSE))</f>
        <v>5127655</v>
      </c>
      <c r="H250" s="143">
        <v>5127655</v>
      </c>
      <c r="I250" t="b">
        <f t="shared" si="7"/>
        <v>1</v>
      </c>
    </row>
    <row r="251" spans="2:9" x14ac:dyDescent="0.3">
      <c r="C251" t="str">
        <f>IF(B251="","",VLOOKUP(B251,FF!$A$1:$D$2516,3,FALSE))</f>
        <v/>
      </c>
      <c r="D251" t="str">
        <f>IF(C251="","",VLOOKUP(B251,FF!$A$1:$D$2516,4,FALSE))</f>
        <v/>
      </c>
      <c r="E251" t="s">
        <v>8</v>
      </c>
      <c r="F251" t="str">
        <f t="shared" si="6"/>
        <v/>
      </c>
      <c r="G251" s="143" t="str">
        <f>IF(C251="","",VLOOKUP(B251,FF!$A$1:$F$2516,6,FALSE))</f>
        <v/>
      </c>
      <c r="H251" s="143" t="s">
        <v>8</v>
      </c>
      <c r="I251" t="str">
        <f t="shared" si="7"/>
        <v/>
      </c>
    </row>
    <row r="252" spans="2:9" x14ac:dyDescent="0.3">
      <c r="C252" t="str">
        <f>IF(B252="","",VLOOKUP(B252,FF!$A$1:$D$2516,3,FALSE))</f>
        <v/>
      </c>
      <c r="D252" t="str">
        <f>IF(C252="","",VLOOKUP(B252,FF!$A$1:$D$2516,4,FALSE))</f>
        <v/>
      </c>
      <c r="E252" t="s">
        <v>8</v>
      </c>
      <c r="F252" t="str">
        <f t="shared" si="6"/>
        <v/>
      </c>
      <c r="G252" s="143" t="str">
        <f>IF(C252="","",VLOOKUP(B252,FF!$A$1:$F$2516,6,FALSE))</f>
        <v/>
      </c>
      <c r="H252" s="143" t="s">
        <v>8</v>
      </c>
      <c r="I252" t="str">
        <f t="shared" si="7"/>
        <v/>
      </c>
    </row>
    <row r="253" spans="2:9" x14ac:dyDescent="0.3">
      <c r="B253" t="s">
        <v>193</v>
      </c>
      <c r="C253" t="str">
        <f>IF(B253="","",VLOOKUP(B253,FF!$A$1:$D$2516,3,FALSE))</f>
        <v>ML</v>
      </c>
      <c r="D253">
        <f>IF(C253="","",VLOOKUP(B253,FF!$A$1:$D$2516,4,FALSE))</f>
        <v>35.11</v>
      </c>
      <c r="E253">
        <v>35.11</v>
      </c>
      <c r="F253" t="b">
        <f t="shared" si="6"/>
        <v>1</v>
      </c>
      <c r="G253" s="143">
        <f>IF(C253="","",VLOOKUP(B253,FF!$A$1:$F$2516,6,FALSE))</f>
        <v>1022895</v>
      </c>
      <c r="H253" s="143">
        <v>1022895</v>
      </c>
      <c r="I253" t="b">
        <f t="shared" si="7"/>
        <v>1</v>
      </c>
    </row>
    <row r="254" spans="2:9" x14ac:dyDescent="0.3">
      <c r="C254" t="str">
        <f>IF(B254="","",VLOOKUP(B254,FF!$A$1:$D$2516,3,FALSE))</f>
        <v/>
      </c>
      <c r="D254" t="str">
        <f>IF(C254="","",VLOOKUP(B254,FF!$A$1:$D$2516,4,FALSE))</f>
        <v/>
      </c>
      <c r="E254" t="s">
        <v>8</v>
      </c>
      <c r="F254" t="str">
        <f t="shared" si="6"/>
        <v/>
      </c>
      <c r="G254" s="143" t="str">
        <f>IF(C254="","",VLOOKUP(B254,FF!$A$1:$F$2516,6,FALSE))</f>
        <v/>
      </c>
      <c r="H254" s="143" t="s">
        <v>8</v>
      </c>
      <c r="I254" t="str">
        <f t="shared" si="7"/>
        <v/>
      </c>
    </row>
    <row r="255" spans="2:9" x14ac:dyDescent="0.3">
      <c r="C255" t="str">
        <f>IF(B255="","",VLOOKUP(B255,FF!$A$1:$D$2516,3,FALSE))</f>
        <v/>
      </c>
      <c r="D255" t="str">
        <f>IF(C255="","",VLOOKUP(B255,FF!$A$1:$D$2516,4,FALSE))</f>
        <v/>
      </c>
      <c r="E255" t="s">
        <v>8</v>
      </c>
      <c r="F255" t="str">
        <f t="shared" si="6"/>
        <v/>
      </c>
      <c r="G255" s="143" t="str">
        <f>IF(C255="","",VLOOKUP(B255,FF!$A$1:$F$2516,6,FALSE))</f>
        <v/>
      </c>
      <c r="H255" s="143" t="s">
        <v>8</v>
      </c>
      <c r="I255" t="str">
        <f t="shared" si="7"/>
        <v/>
      </c>
    </row>
    <row r="256" spans="2:9" x14ac:dyDescent="0.3">
      <c r="B256" t="s">
        <v>195</v>
      </c>
      <c r="C256" t="str">
        <f>IF(B256="","",VLOOKUP(B256,FF!$A$1:$D$2516,3,FALSE))</f>
        <v>ML</v>
      </c>
      <c r="D256">
        <f>IF(C256="","",VLOOKUP(B256,FF!$A$1:$D$2516,4,FALSE))</f>
        <v>3.7</v>
      </c>
      <c r="E256">
        <v>3.7</v>
      </c>
      <c r="F256" t="b">
        <f t="shared" si="6"/>
        <v>1</v>
      </c>
      <c r="G256" s="143">
        <f>IF(C256="","",VLOOKUP(B256,FF!$A$1:$F$2516,6,FALSE))</f>
        <v>80457</v>
      </c>
      <c r="H256" s="143">
        <v>80457</v>
      </c>
      <c r="I256" t="b">
        <f t="shared" si="7"/>
        <v>1</v>
      </c>
    </row>
    <row r="257" spans="2:9" x14ac:dyDescent="0.3">
      <c r="C257" t="str">
        <f>IF(B257="","",VLOOKUP(B257,FF!$A$1:$D$2516,3,FALSE))</f>
        <v/>
      </c>
      <c r="D257" t="str">
        <f>IF(C257="","",VLOOKUP(B257,FF!$A$1:$D$2516,4,FALSE))</f>
        <v/>
      </c>
      <c r="E257" t="s">
        <v>8</v>
      </c>
      <c r="F257" t="str">
        <f t="shared" si="6"/>
        <v/>
      </c>
      <c r="G257" s="143" t="str">
        <f>IF(C257="","",VLOOKUP(B257,FF!$A$1:$F$2516,6,FALSE))</f>
        <v/>
      </c>
      <c r="H257" s="143" t="s">
        <v>8</v>
      </c>
      <c r="I257" t="str">
        <f t="shared" si="7"/>
        <v/>
      </c>
    </row>
    <row r="258" spans="2:9" x14ac:dyDescent="0.3">
      <c r="C258" t="str">
        <f>IF(B258="","",VLOOKUP(B258,FF!$A$1:$D$2516,3,FALSE))</f>
        <v/>
      </c>
      <c r="D258" t="str">
        <f>IF(C258="","",VLOOKUP(B258,FF!$A$1:$D$2516,4,FALSE))</f>
        <v/>
      </c>
      <c r="E258" t="s">
        <v>8</v>
      </c>
      <c r="F258" t="str">
        <f t="shared" si="6"/>
        <v/>
      </c>
      <c r="G258" s="143" t="str">
        <f>IF(C258="","",VLOOKUP(B258,FF!$A$1:$F$2516,6,FALSE))</f>
        <v/>
      </c>
      <c r="H258" s="143" t="s">
        <v>8</v>
      </c>
      <c r="I258" t="str">
        <f t="shared" si="7"/>
        <v/>
      </c>
    </row>
    <row r="259" spans="2:9" x14ac:dyDescent="0.3">
      <c r="B259" t="s">
        <v>197</v>
      </c>
      <c r="C259" t="str">
        <f>IF(B259="","",VLOOKUP(B259,FF!$A$1:$D$2516,3,FALSE))</f>
        <v>UN</v>
      </c>
      <c r="D259">
        <f>IF(C259="","",VLOOKUP(B259,FF!$A$1:$D$2516,4,FALSE))</f>
        <v>120</v>
      </c>
      <c r="E259">
        <v>120</v>
      </c>
      <c r="F259" t="b">
        <f t="shared" ref="F259:F322" si="8">IF(C259="","",E259=D259)</f>
        <v>1</v>
      </c>
      <c r="G259" s="143">
        <f>IF(C259="","",VLOOKUP(B259,FF!$A$1:$F$2516,6,FALSE))</f>
        <v>18047400</v>
      </c>
      <c r="H259" s="143">
        <v>18047400</v>
      </c>
      <c r="I259" t="b">
        <f t="shared" ref="I259:I322" si="9">IF(C259="","",H259=G259)</f>
        <v>1</v>
      </c>
    </row>
    <row r="260" spans="2:9" x14ac:dyDescent="0.3">
      <c r="C260" t="str">
        <f>IF(B260="","",VLOOKUP(B260,FF!$A$1:$D$2516,3,FALSE))</f>
        <v/>
      </c>
      <c r="D260" t="str">
        <f>IF(C260="","",VLOOKUP(B260,FF!$A$1:$D$2516,4,FALSE))</f>
        <v/>
      </c>
      <c r="E260" t="s">
        <v>8</v>
      </c>
      <c r="F260" t="str">
        <f t="shared" si="8"/>
        <v/>
      </c>
      <c r="G260" s="143" t="str">
        <f>IF(C260="","",VLOOKUP(B260,FF!$A$1:$F$2516,6,FALSE))</f>
        <v/>
      </c>
      <c r="H260" s="143" t="s">
        <v>8</v>
      </c>
      <c r="I260" t="str">
        <f t="shared" si="9"/>
        <v/>
      </c>
    </row>
    <row r="261" spans="2:9" x14ac:dyDescent="0.3">
      <c r="C261" t="str">
        <f>IF(B261="","",VLOOKUP(B261,FF!$A$1:$D$2516,3,FALSE))</f>
        <v/>
      </c>
      <c r="D261" t="str">
        <f>IF(C261="","",VLOOKUP(B261,FF!$A$1:$D$2516,4,FALSE))</f>
        <v/>
      </c>
      <c r="E261" t="s">
        <v>8</v>
      </c>
      <c r="F261" t="str">
        <f t="shared" si="8"/>
        <v/>
      </c>
      <c r="G261" s="143" t="str">
        <f>IF(C261="","",VLOOKUP(B261,FF!$A$1:$F$2516,6,FALSE))</f>
        <v/>
      </c>
      <c r="H261" s="143" t="s">
        <v>8</v>
      </c>
      <c r="I261" t="str">
        <f t="shared" si="9"/>
        <v/>
      </c>
    </row>
    <row r="262" spans="2:9" x14ac:dyDescent="0.3">
      <c r="B262" t="s">
        <v>199</v>
      </c>
      <c r="C262" t="str">
        <f>IF(B262="","",VLOOKUP(B262,FF!$A$1:$D$2516,3,FALSE))</f>
        <v>UN</v>
      </c>
      <c r="D262">
        <f>IF(C262="","",VLOOKUP(B262,FF!$A$1:$D$2516,4,FALSE))</f>
        <v>153</v>
      </c>
      <c r="E262">
        <v>153</v>
      </c>
      <c r="F262" t="b">
        <f t="shared" si="8"/>
        <v>1</v>
      </c>
      <c r="G262" s="143">
        <f>IF(C262="","",VLOOKUP(B262,FF!$A$1:$F$2516,6,FALSE))</f>
        <v>13231440</v>
      </c>
      <c r="H262" s="143">
        <v>13231440</v>
      </c>
      <c r="I262" t="b">
        <f t="shared" si="9"/>
        <v>1</v>
      </c>
    </row>
    <row r="263" spans="2:9" x14ac:dyDescent="0.3">
      <c r="C263" t="str">
        <f>IF(B263="","",VLOOKUP(B263,FF!$A$1:$D$2516,3,FALSE))</f>
        <v/>
      </c>
      <c r="D263" t="str">
        <f>IF(C263="","",VLOOKUP(B263,FF!$A$1:$D$2516,4,FALSE))</f>
        <v/>
      </c>
      <c r="E263" t="s">
        <v>8</v>
      </c>
      <c r="F263" t="str">
        <f t="shared" si="8"/>
        <v/>
      </c>
      <c r="G263" s="143" t="str">
        <f>IF(C263="","",VLOOKUP(B263,FF!$A$1:$F$2516,6,FALSE))</f>
        <v/>
      </c>
      <c r="H263" s="143" t="s">
        <v>8</v>
      </c>
      <c r="I263" t="str">
        <f t="shared" si="9"/>
        <v/>
      </c>
    </row>
    <row r="264" spans="2:9" x14ac:dyDescent="0.3">
      <c r="C264" t="str">
        <f>IF(B264="","",VLOOKUP(B264,FF!$A$1:$D$2516,3,FALSE))</f>
        <v/>
      </c>
      <c r="D264" t="str">
        <f>IF(C264="","",VLOOKUP(B264,FF!$A$1:$D$2516,4,FALSE))</f>
        <v/>
      </c>
      <c r="E264" t="s">
        <v>8</v>
      </c>
      <c r="F264" t="str">
        <f t="shared" si="8"/>
        <v/>
      </c>
      <c r="G264" s="143" t="str">
        <f>IF(C264="","",VLOOKUP(B264,FF!$A$1:$F$2516,6,FALSE))</f>
        <v/>
      </c>
      <c r="H264" s="143" t="s">
        <v>8</v>
      </c>
      <c r="I264" t="str">
        <f t="shared" si="9"/>
        <v/>
      </c>
    </row>
    <row r="265" spans="2:9" x14ac:dyDescent="0.3">
      <c r="B265" t="s">
        <v>201</v>
      </c>
      <c r="C265" t="str">
        <f>IF(B265="","",VLOOKUP(B265,FF!$A$1:$D$2516,3,FALSE))</f>
        <v>UN</v>
      </c>
      <c r="D265">
        <f>IF(C265="","",VLOOKUP(B265,FF!$A$1:$D$2516,4,FALSE))</f>
        <v>54</v>
      </c>
      <c r="E265">
        <v>54</v>
      </c>
      <c r="F265" t="b">
        <f t="shared" si="8"/>
        <v>1</v>
      </c>
      <c r="G265" s="143">
        <f>IF(C265="","",VLOOKUP(B265,FF!$A$1:$F$2516,6,FALSE))</f>
        <v>4428756</v>
      </c>
      <c r="H265" s="143">
        <v>4428756</v>
      </c>
      <c r="I265" t="b">
        <f t="shared" si="9"/>
        <v>1</v>
      </c>
    </row>
    <row r="266" spans="2:9" x14ac:dyDescent="0.3">
      <c r="C266" t="str">
        <f>IF(B266="","",VLOOKUP(B266,FF!$A$1:$D$2516,3,FALSE))</f>
        <v/>
      </c>
      <c r="D266" t="str">
        <f>IF(C266="","",VLOOKUP(B266,FF!$A$1:$D$2516,4,FALSE))</f>
        <v/>
      </c>
      <c r="E266" t="s">
        <v>8</v>
      </c>
      <c r="F266" t="str">
        <f t="shared" si="8"/>
        <v/>
      </c>
      <c r="G266" s="143" t="str">
        <f>IF(C266="","",VLOOKUP(B266,FF!$A$1:$F$2516,6,FALSE))</f>
        <v/>
      </c>
      <c r="H266" s="143" t="s">
        <v>8</v>
      </c>
      <c r="I266" t="str">
        <f t="shared" si="9"/>
        <v/>
      </c>
    </row>
    <row r="267" spans="2:9" x14ac:dyDescent="0.3">
      <c r="C267" t="str">
        <f>IF(B267="","",VLOOKUP(B267,FF!$A$1:$D$2516,3,FALSE))</f>
        <v/>
      </c>
      <c r="D267" t="str">
        <f>IF(C267="","",VLOOKUP(B267,FF!$A$1:$D$2516,4,FALSE))</f>
        <v/>
      </c>
      <c r="E267" t="s">
        <v>8</v>
      </c>
      <c r="F267" t="str">
        <f t="shared" si="8"/>
        <v/>
      </c>
      <c r="G267" s="143" t="str">
        <f>IF(C267="","",VLOOKUP(B267,FF!$A$1:$F$2516,6,FALSE))</f>
        <v/>
      </c>
      <c r="H267" s="143" t="s">
        <v>8</v>
      </c>
      <c r="I267" t="str">
        <f t="shared" si="9"/>
        <v/>
      </c>
    </row>
    <row r="268" spans="2:9" x14ac:dyDescent="0.3">
      <c r="B268" t="s">
        <v>203</v>
      </c>
      <c r="C268" t="str">
        <f>IF(B268="","",VLOOKUP(B268,FF!$A$1:$D$2516,3,FALSE))</f>
        <v>UN</v>
      </c>
      <c r="D268">
        <f>IF(C268="","",VLOOKUP(B268,FF!$A$1:$D$2516,4,FALSE))</f>
        <v>3</v>
      </c>
      <c r="E268">
        <v>3</v>
      </c>
      <c r="F268" t="b">
        <f t="shared" si="8"/>
        <v>1</v>
      </c>
      <c r="G268" s="143">
        <f>IF(C268="","",VLOOKUP(B268,FF!$A$1:$F$2516,6,FALSE))</f>
        <v>803643</v>
      </c>
      <c r="H268" s="143">
        <v>803643</v>
      </c>
      <c r="I268" t="b">
        <f t="shared" si="9"/>
        <v>1</v>
      </c>
    </row>
    <row r="269" spans="2:9" x14ac:dyDescent="0.3">
      <c r="C269" t="str">
        <f>IF(B269="","",VLOOKUP(B269,FF!$A$1:$D$2516,3,FALSE))</f>
        <v/>
      </c>
      <c r="D269" t="str">
        <f>IF(C269="","",VLOOKUP(B269,FF!$A$1:$D$2516,4,FALSE))</f>
        <v/>
      </c>
      <c r="E269" t="s">
        <v>8</v>
      </c>
      <c r="F269" t="str">
        <f t="shared" si="8"/>
        <v/>
      </c>
      <c r="G269" s="143" t="str">
        <f>IF(C269="","",VLOOKUP(B269,FF!$A$1:$F$2516,6,FALSE))</f>
        <v/>
      </c>
      <c r="H269" s="143" t="s">
        <v>8</v>
      </c>
      <c r="I269" t="str">
        <f t="shared" si="9"/>
        <v/>
      </c>
    </row>
    <row r="270" spans="2:9" x14ac:dyDescent="0.3">
      <c r="C270" t="str">
        <f>IF(B270="","",VLOOKUP(B270,FF!$A$1:$D$2516,3,FALSE))</f>
        <v/>
      </c>
      <c r="D270" t="str">
        <f>IF(C270="","",VLOOKUP(B270,FF!$A$1:$D$2516,4,FALSE))</f>
        <v/>
      </c>
      <c r="E270" t="s">
        <v>8</v>
      </c>
      <c r="F270" t="str">
        <f t="shared" si="8"/>
        <v/>
      </c>
      <c r="G270" s="143" t="str">
        <f>IF(C270="","",VLOOKUP(B270,FF!$A$1:$F$2516,6,FALSE))</f>
        <v/>
      </c>
      <c r="H270" s="143" t="s">
        <v>8</v>
      </c>
      <c r="I270" t="str">
        <f t="shared" si="9"/>
        <v/>
      </c>
    </row>
    <row r="271" spans="2:9" x14ac:dyDescent="0.3">
      <c r="B271" t="s">
        <v>205</v>
      </c>
      <c r="C271" t="str">
        <f>IF(B271="","",VLOOKUP(B271,FF!$A$1:$D$2516,3,FALSE))</f>
        <v>UN</v>
      </c>
      <c r="D271">
        <f>IF(C271="","",VLOOKUP(B271,FF!$A$1:$D$2516,4,FALSE))</f>
        <v>3</v>
      </c>
      <c r="E271">
        <v>3</v>
      </c>
      <c r="F271" t="b">
        <f t="shared" si="8"/>
        <v>1</v>
      </c>
      <c r="G271" s="143">
        <f>IF(C271="","",VLOOKUP(B271,FF!$A$1:$F$2516,6,FALSE))</f>
        <v>278988</v>
      </c>
      <c r="H271" s="143">
        <v>278988</v>
      </c>
      <c r="I271" t="b">
        <f t="shared" si="9"/>
        <v>1</v>
      </c>
    </row>
    <row r="272" spans="2:9" x14ac:dyDescent="0.3">
      <c r="C272" t="str">
        <f>IF(B272="","",VLOOKUP(B272,FF!$A$1:$D$2516,3,FALSE))</f>
        <v/>
      </c>
      <c r="D272" t="str">
        <f>IF(C272="","",VLOOKUP(B272,FF!$A$1:$D$2516,4,FALSE))</f>
        <v/>
      </c>
      <c r="E272" t="s">
        <v>8</v>
      </c>
      <c r="F272" t="str">
        <f t="shared" si="8"/>
        <v/>
      </c>
      <c r="G272" s="143" t="str">
        <f>IF(C272="","",VLOOKUP(B272,FF!$A$1:$F$2516,6,FALSE))</f>
        <v/>
      </c>
      <c r="H272" s="143" t="s">
        <v>8</v>
      </c>
      <c r="I272" t="str">
        <f t="shared" si="9"/>
        <v/>
      </c>
    </row>
    <row r="273" spans="2:9" x14ac:dyDescent="0.3">
      <c r="C273" t="str">
        <f>IF(B273="","",VLOOKUP(B273,FF!$A$1:$D$2516,3,FALSE))</f>
        <v/>
      </c>
      <c r="D273" t="str">
        <f>IF(C273="","",VLOOKUP(B273,FF!$A$1:$D$2516,4,FALSE))</f>
        <v/>
      </c>
      <c r="E273" t="s">
        <v>8</v>
      </c>
      <c r="F273" t="str">
        <f t="shared" si="8"/>
        <v/>
      </c>
      <c r="G273" s="143" t="str">
        <f>IF(C273="","",VLOOKUP(B273,FF!$A$1:$F$2516,6,FALSE))</f>
        <v/>
      </c>
      <c r="H273" s="143" t="s">
        <v>8</v>
      </c>
      <c r="I273" t="str">
        <f t="shared" si="9"/>
        <v/>
      </c>
    </row>
    <row r="274" spans="2:9" x14ac:dyDescent="0.3">
      <c r="B274" t="s">
        <v>207</v>
      </c>
      <c r="C274" t="str">
        <f>IF(B274="","",VLOOKUP(B274,FF!$A$1:$D$2516,3,FALSE))</f>
        <v>UN</v>
      </c>
      <c r="D274">
        <f>IF(C274="","",VLOOKUP(B274,FF!$A$1:$D$2516,4,FALSE))</f>
        <v>12</v>
      </c>
      <c r="E274">
        <v>12</v>
      </c>
      <c r="F274" t="b">
        <f t="shared" si="8"/>
        <v>1</v>
      </c>
      <c r="G274" s="143">
        <f>IF(C274="","",VLOOKUP(B274,FF!$A$1:$F$2516,6,FALSE))</f>
        <v>1431552</v>
      </c>
      <c r="H274" s="143">
        <v>1431552</v>
      </c>
      <c r="I274" t="b">
        <f t="shared" si="9"/>
        <v>1</v>
      </c>
    </row>
    <row r="275" spans="2:9" x14ac:dyDescent="0.3">
      <c r="C275" t="str">
        <f>IF(B275="","",VLOOKUP(B275,FF!$A$1:$D$2516,3,FALSE))</f>
        <v/>
      </c>
      <c r="D275" t="str">
        <f>IF(C275="","",VLOOKUP(B275,FF!$A$1:$D$2516,4,FALSE))</f>
        <v/>
      </c>
      <c r="E275" t="s">
        <v>8</v>
      </c>
      <c r="F275" t="str">
        <f t="shared" si="8"/>
        <v/>
      </c>
      <c r="G275" s="143" t="str">
        <f>IF(C275="","",VLOOKUP(B275,FF!$A$1:$F$2516,6,FALSE))</f>
        <v/>
      </c>
      <c r="H275" s="143" t="s">
        <v>8</v>
      </c>
      <c r="I275" t="str">
        <f t="shared" si="9"/>
        <v/>
      </c>
    </row>
    <row r="276" spans="2:9" x14ac:dyDescent="0.3">
      <c r="C276" t="str">
        <f>IF(B276="","",VLOOKUP(B276,FF!$A$1:$D$2516,3,FALSE))</f>
        <v/>
      </c>
      <c r="D276" t="str">
        <f>IF(C276="","",VLOOKUP(B276,FF!$A$1:$D$2516,4,FALSE))</f>
        <v/>
      </c>
      <c r="E276" t="s">
        <v>8</v>
      </c>
      <c r="F276" t="str">
        <f t="shared" si="8"/>
        <v/>
      </c>
      <c r="G276" s="143" t="str">
        <f>IF(C276="","",VLOOKUP(B276,FF!$A$1:$F$2516,6,FALSE))</f>
        <v/>
      </c>
      <c r="H276" s="143" t="s">
        <v>8</v>
      </c>
      <c r="I276" t="str">
        <f t="shared" si="9"/>
        <v/>
      </c>
    </row>
    <row r="277" spans="2:9" x14ac:dyDescent="0.3">
      <c r="B277" t="s">
        <v>209</v>
      </c>
      <c r="C277" t="str">
        <f>IF(B277="","",VLOOKUP(B277,FF!$A$1:$D$2516,3,FALSE))</f>
        <v>UN</v>
      </c>
      <c r="D277">
        <f>IF(C277="","",VLOOKUP(B277,FF!$A$1:$D$2516,4,FALSE))</f>
        <v>12</v>
      </c>
      <c r="E277">
        <v>12</v>
      </c>
      <c r="F277" t="b">
        <f t="shared" si="8"/>
        <v>1</v>
      </c>
      <c r="G277" s="143">
        <f>IF(C277="","",VLOOKUP(B277,FF!$A$1:$F$2516,6,FALSE))</f>
        <v>3460260</v>
      </c>
      <c r="H277" s="143">
        <v>3460260</v>
      </c>
      <c r="I277" t="b">
        <f t="shared" si="9"/>
        <v>1</v>
      </c>
    </row>
    <row r="278" spans="2:9" x14ac:dyDescent="0.3">
      <c r="C278" t="str">
        <f>IF(B278="","",VLOOKUP(B278,FF!$A$1:$D$2516,3,FALSE))</f>
        <v/>
      </c>
      <c r="D278" t="str">
        <f>IF(C278="","",VLOOKUP(B278,FF!$A$1:$D$2516,4,FALSE))</f>
        <v/>
      </c>
      <c r="E278" t="s">
        <v>8</v>
      </c>
      <c r="F278" t="str">
        <f t="shared" si="8"/>
        <v/>
      </c>
      <c r="G278" s="143" t="str">
        <f>IF(C278="","",VLOOKUP(B278,FF!$A$1:$F$2516,6,FALSE))</f>
        <v/>
      </c>
      <c r="H278" s="143" t="s">
        <v>8</v>
      </c>
      <c r="I278" t="str">
        <f t="shared" si="9"/>
        <v/>
      </c>
    </row>
    <row r="279" spans="2:9" x14ac:dyDescent="0.3">
      <c r="C279" t="str">
        <f>IF(B279="","",VLOOKUP(B279,FF!$A$1:$D$2516,3,FALSE))</f>
        <v/>
      </c>
      <c r="D279" t="str">
        <f>IF(C279="","",VLOOKUP(B279,FF!$A$1:$D$2516,4,FALSE))</f>
        <v/>
      </c>
      <c r="E279" t="s">
        <v>8</v>
      </c>
      <c r="F279" t="str">
        <f t="shared" si="8"/>
        <v/>
      </c>
      <c r="G279" s="143" t="str">
        <f>IF(C279="","",VLOOKUP(B279,FF!$A$1:$F$2516,6,FALSE))</f>
        <v/>
      </c>
      <c r="H279" s="143" t="s">
        <v>8</v>
      </c>
      <c r="I279" t="str">
        <f t="shared" si="9"/>
        <v/>
      </c>
    </row>
    <row r="280" spans="2:9" x14ac:dyDescent="0.3">
      <c r="B280" t="s">
        <v>211</v>
      </c>
      <c r="C280" t="str">
        <f>IF(B280="","",VLOOKUP(B280,FF!$A$1:$D$2516,3,FALSE))</f>
        <v>UN</v>
      </c>
      <c r="D280">
        <f>IF(C280="","",VLOOKUP(B280,FF!$A$1:$D$2516,4,FALSE))</f>
        <v>2</v>
      </c>
      <c r="E280">
        <v>2</v>
      </c>
      <c r="F280" t="b">
        <f t="shared" si="8"/>
        <v>1</v>
      </c>
      <c r="G280" s="143">
        <f>IF(C280="","",VLOOKUP(B280,FF!$A$1:$F$2516,6,FALSE))</f>
        <v>91298</v>
      </c>
      <c r="H280" s="143">
        <v>91298</v>
      </c>
      <c r="I280" t="b">
        <f t="shared" si="9"/>
        <v>1</v>
      </c>
    </row>
    <row r="281" spans="2:9" x14ac:dyDescent="0.3">
      <c r="C281" t="str">
        <f>IF(B281="","",VLOOKUP(B281,FF!$A$1:$D$2516,3,FALSE))</f>
        <v/>
      </c>
      <c r="D281" t="str">
        <f>IF(C281="","",VLOOKUP(B281,FF!$A$1:$D$2516,4,FALSE))</f>
        <v/>
      </c>
      <c r="E281" t="s">
        <v>8</v>
      </c>
      <c r="F281" t="str">
        <f t="shared" si="8"/>
        <v/>
      </c>
      <c r="G281" s="143" t="str">
        <f>IF(C281="","",VLOOKUP(B281,FF!$A$1:$F$2516,6,FALSE))</f>
        <v/>
      </c>
      <c r="H281" s="143" t="s">
        <v>8</v>
      </c>
      <c r="I281" t="str">
        <f t="shared" si="9"/>
        <v/>
      </c>
    </row>
    <row r="282" spans="2:9" x14ac:dyDescent="0.3">
      <c r="C282" t="str">
        <f>IF(B282="","",VLOOKUP(B282,FF!$A$1:$D$2516,3,FALSE))</f>
        <v/>
      </c>
      <c r="D282" t="str">
        <f>IF(C282="","",VLOOKUP(B282,FF!$A$1:$D$2516,4,FALSE))</f>
        <v/>
      </c>
      <c r="E282" t="s">
        <v>8</v>
      </c>
      <c r="F282" t="str">
        <f t="shared" si="8"/>
        <v/>
      </c>
      <c r="G282" s="143" t="str">
        <f>IF(C282="","",VLOOKUP(B282,FF!$A$1:$F$2516,6,FALSE))</f>
        <v/>
      </c>
      <c r="H282" s="143" t="s">
        <v>8</v>
      </c>
      <c r="I282" t="str">
        <f t="shared" si="9"/>
        <v/>
      </c>
    </row>
    <row r="283" spans="2:9" x14ac:dyDescent="0.3">
      <c r="B283" t="s">
        <v>213</v>
      </c>
      <c r="C283" t="str">
        <f>IF(B283="","",VLOOKUP(B283,FF!$A$1:$D$2516,3,FALSE))</f>
        <v>UN</v>
      </c>
      <c r="D283">
        <f>IF(C283="","",VLOOKUP(B283,FF!$A$1:$D$2516,4,FALSE))</f>
        <v>10</v>
      </c>
      <c r="E283">
        <v>10</v>
      </c>
      <c r="F283" t="b">
        <f t="shared" si="8"/>
        <v>1</v>
      </c>
      <c r="G283" s="143">
        <f>IF(C283="","",VLOOKUP(B283,FF!$A$1:$F$2516,6,FALSE))</f>
        <v>545040</v>
      </c>
      <c r="H283" s="143">
        <v>545040</v>
      </c>
      <c r="I283" t="b">
        <f t="shared" si="9"/>
        <v>1</v>
      </c>
    </row>
    <row r="284" spans="2:9" x14ac:dyDescent="0.3">
      <c r="C284" t="str">
        <f>IF(B284="","",VLOOKUP(B284,FF!$A$1:$D$2516,3,FALSE))</f>
        <v/>
      </c>
      <c r="D284" t="str">
        <f>IF(C284="","",VLOOKUP(B284,FF!$A$1:$D$2516,4,FALSE))</f>
        <v/>
      </c>
      <c r="E284" t="s">
        <v>8</v>
      </c>
      <c r="F284" t="str">
        <f t="shared" si="8"/>
        <v/>
      </c>
      <c r="G284" s="143" t="str">
        <f>IF(C284="","",VLOOKUP(B284,FF!$A$1:$F$2516,6,FALSE))</f>
        <v/>
      </c>
      <c r="H284" s="143" t="s">
        <v>8</v>
      </c>
      <c r="I284" t="str">
        <f t="shared" si="9"/>
        <v/>
      </c>
    </row>
    <row r="285" spans="2:9" x14ac:dyDescent="0.3">
      <c r="C285" t="str">
        <f>IF(B285="","",VLOOKUP(B285,FF!$A$1:$D$2516,3,FALSE))</f>
        <v/>
      </c>
      <c r="D285" t="str">
        <f>IF(C285="","",VLOOKUP(B285,FF!$A$1:$D$2516,4,FALSE))</f>
        <v/>
      </c>
      <c r="E285" t="s">
        <v>8</v>
      </c>
      <c r="F285" t="str">
        <f t="shared" si="8"/>
        <v/>
      </c>
      <c r="G285" s="143" t="str">
        <f>IF(C285="","",VLOOKUP(B285,FF!$A$1:$F$2516,6,FALSE))</f>
        <v/>
      </c>
      <c r="H285" s="143" t="s">
        <v>8</v>
      </c>
      <c r="I285" t="str">
        <f t="shared" si="9"/>
        <v/>
      </c>
    </row>
    <row r="286" spans="2:9" x14ac:dyDescent="0.3">
      <c r="B286" t="s">
        <v>215</v>
      </c>
      <c r="C286" t="str">
        <f>IF(B286="","",VLOOKUP(B286,FF!$A$1:$D$2516,3,FALSE))</f>
        <v>UN</v>
      </c>
      <c r="D286">
        <f>IF(C286="","",VLOOKUP(B286,FF!$A$1:$D$2516,4,FALSE))</f>
        <v>38</v>
      </c>
      <c r="E286">
        <v>38</v>
      </c>
      <c r="F286" t="b">
        <f t="shared" si="8"/>
        <v>1</v>
      </c>
      <c r="G286" s="143">
        <f>IF(C286="","",VLOOKUP(B286,FF!$A$1:$F$2516,6,FALSE))</f>
        <v>3337768</v>
      </c>
      <c r="H286" s="143">
        <v>3337768</v>
      </c>
      <c r="I286" t="b">
        <f t="shared" si="9"/>
        <v>1</v>
      </c>
    </row>
    <row r="287" spans="2:9" x14ac:dyDescent="0.3">
      <c r="C287" t="str">
        <f>IF(B287="","",VLOOKUP(B287,FF!$A$1:$D$2516,3,FALSE))</f>
        <v/>
      </c>
      <c r="D287" t="str">
        <f>IF(C287="","",VLOOKUP(B287,FF!$A$1:$D$2516,4,FALSE))</f>
        <v/>
      </c>
      <c r="E287" t="s">
        <v>8</v>
      </c>
      <c r="F287" t="str">
        <f t="shared" si="8"/>
        <v/>
      </c>
      <c r="G287" s="143" t="str">
        <f>IF(C287="","",VLOOKUP(B287,FF!$A$1:$F$2516,6,FALSE))</f>
        <v/>
      </c>
      <c r="H287" s="143" t="s">
        <v>8</v>
      </c>
      <c r="I287" t="str">
        <f t="shared" si="9"/>
        <v/>
      </c>
    </row>
    <row r="288" spans="2:9" x14ac:dyDescent="0.3">
      <c r="C288" t="str">
        <f>IF(B288="","",VLOOKUP(B288,FF!$A$1:$D$2516,3,FALSE))</f>
        <v/>
      </c>
      <c r="D288" t="str">
        <f>IF(C288="","",VLOOKUP(B288,FF!$A$1:$D$2516,4,FALSE))</f>
        <v/>
      </c>
      <c r="E288" t="s">
        <v>8</v>
      </c>
      <c r="F288" t="str">
        <f t="shared" si="8"/>
        <v/>
      </c>
      <c r="G288" s="143" t="str">
        <f>IF(C288="","",VLOOKUP(B288,FF!$A$1:$F$2516,6,FALSE))</f>
        <v/>
      </c>
      <c r="H288" s="143" t="s">
        <v>8</v>
      </c>
      <c r="I288" t="str">
        <f t="shared" si="9"/>
        <v/>
      </c>
    </row>
    <row r="289" spans="2:9" x14ac:dyDescent="0.3">
      <c r="B289" t="s">
        <v>217</v>
      </c>
      <c r="C289" t="str">
        <f>IF(B289="","",VLOOKUP(B289,FF!$A$1:$D$2516,3,FALSE))</f>
        <v>UN</v>
      </c>
      <c r="D289">
        <f>IF(C289="","",VLOOKUP(B289,FF!$A$1:$D$2516,4,FALSE))</f>
        <v>86</v>
      </c>
      <c r="E289">
        <v>86</v>
      </c>
      <c r="F289" t="b">
        <f t="shared" si="8"/>
        <v>1</v>
      </c>
      <c r="G289" s="143">
        <f>IF(C289="","",VLOOKUP(B289,FF!$A$1:$F$2516,6,FALSE))</f>
        <v>1336096</v>
      </c>
      <c r="H289" s="143">
        <v>1336096</v>
      </c>
      <c r="I289" t="b">
        <f t="shared" si="9"/>
        <v>1</v>
      </c>
    </row>
    <row r="290" spans="2:9" x14ac:dyDescent="0.3">
      <c r="C290" t="str">
        <f>IF(B290="","",VLOOKUP(B290,FF!$A$1:$D$2516,3,FALSE))</f>
        <v/>
      </c>
      <c r="D290" t="str">
        <f>IF(C290="","",VLOOKUP(B290,FF!$A$1:$D$2516,4,FALSE))</f>
        <v/>
      </c>
      <c r="E290" t="s">
        <v>8</v>
      </c>
      <c r="F290" t="str">
        <f t="shared" si="8"/>
        <v/>
      </c>
      <c r="G290" s="143" t="str">
        <f>IF(C290="","",VLOOKUP(B290,FF!$A$1:$F$2516,6,FALSE))</f>
        <v/>
      </c>
      <c r="H290" s="143" t="s">
        <v>8</v>
      </c>
      <c r="I290" t="str">
        <f t="shared" si="9"/>
        <v/>
      </c>
    </row>
    <row r="291" spans="2:9" x14ac:dyDescent="0.3">
      <c r="C291" t="str">
        <f>IF(B291="","",VLOOKUP(B291,FF!$A$1:$D$2516,3,FALSE))</f>
        <v/>
      </c>
      <c r="D291" t="str">
        <f>IF(C291="","",VLOOKUP(B291,FF!$A$1:$D$2516,4,FALSE))</f>
        <v/>
      </c>
      <c r="E291" t="s">
        <v>8</v>
      </c>
      <c r="F291" t="str">
        <f t="shared" si="8"/>
        <v/>
      </c>
      <c r="G291" s="143" t="str">
        <f>IF(C291="","",VLOOKUP(B291,FF!$A$1:$F$2516,6,FALSE))</f>
        <v/>
      </c>
      <c r="H291" s="143" t="s">
        <v>8</v>
      </c>
      <c r="I291" t="str">
        <f t="shared" si="9"/>
        <v/>
      </c>
    </row>
    <row r="292" spans="2:9" x14ac:dyDescent="0.3">
      <c r="B292" t="s">
        <v>219</v>
      </c>
      <c r="C292" t="str">
        <f>IF(B292="","",VLOOKUP(B292,FF!$A$1:$D$2516,3,FALSE))</f>
        <v>UN</v>
      </c>
      <c r="D292">
        <f>IF(C292="","",VLOOKUP(B292,FF!$A$1:$D$2516,4,FALSE))</f>
        <v>14</v>
      </c>
      <c r="E292">
        <v>14</v>
      </c>
      <c r="F292" t="b">
        <f t="shared" si="8"/>
        <v>1</v>
      </c>
      <c r="G292" s="143">
        <f>IF(C292="","",VLOOKUP(B292,FF!$A$1:$F$2516,6,FALSE))</f>
        <v>1007538</v>
      </c>
      <c r="H292" s="143">
        <v>1007538</v>
      </c>
      <c r="I292" t="b">
        <f t="shared" si="9"/>
        <v>1</v>
      </c>
    </row>
    <row r="293" spans="2:9" x14ac:dyDescent="0.3">
      <c r="C293" t="str">
        <f>IF(B293="","",VLOOKUP(B293,FF!$A$1:$D$2516,3,FALSE))</f>
        <v/>
      </c>
      <c r="D293" t="str">
        <f>IF(C293="","",VLOOKUP(B293,FF!$A$1:$D$2516,4,FALSE))</f>
        <v/>
      </c>
      <c r="E293" t="s">
        <v>8</v>
      </c>
      <c r="F293" t="str">
        <f t="shared" si="8"/>
        <v/>
      </c>
      <c r="G293" s="143" t="str">
        <f>IF(C293="","",VLOOKUP(B293,FF!$A$1:$F$2516,6,FALSE))</f>
        <v/>
      </c>
      <c r="H293" s="143" t="s">
        <v>8</v>
      </c>
      <c r="I293" t="str">
        <f t="shared" si="9"/>
        <v/>
      </c>
    </row>
    <row r="294" spans="2:9" x14ac:dyDescent="0.3">
      <c r="C294" t="str">
        <f>IF(B294="","",VLOOKUP(B294,FF!$A$1:$D$2516,3,FALSE))</f>
        <v/>
      </c>
      <c r="D294" t="str">
        <f>IF(C294="","",VLOOKUP(B294,FF!$A$1:$D$2516,4,FALSE))</f>
        <v/>
      </c>
      <c r="E294" t="s">
        <v>8</v>
      </c>
      <c r="F294" t="str">
        <f t="shared" si="8"/>
        <v/>
      </c>
      <c r="G294" s="143" t="str">
        <f>IF(C294="","",VLOOKUP(B294,FF!$A$1:$F$2516,6,FALSE))</f>
        <v/>
      </c>
      <c r="H294" s="143" t="s">
        <v>8</v>
      </c>
      <c r="I294" t="str">
        <f t="shared" si="9"/>
        <v/>
      </c>
    </row>
    <row r="295" spans="2:9" x14ac:dyDescent="0.3">
      <c r="B295" t="s">
        <v>221</v>
      </c>
      <c r="D295" t="str">
        <f>IF(C295="","",VLOOKUP(B295,FF!$A$1:$D$2516,4,FALSE))</f>
        <v/>
      </c>
      <c r="E295" t="s">
        <v>8</v>
      </c>
      <c r="F295" t="str">
        <f t="shared" si="8"/>
        <v/>
      </c>
      <c r="G295" s="143" t="str">
        <f>IF(C295="","",VLOOKUP(B295,FF!$A$1:$F$2516,6,FALSE))</f>
        <v/>
      </c>
      <c r="H295" s="143" t="s">
        <v>8</v>
      </c>
      <c r="I295" t="str">
        <f t="shared" si="9"/>
        <v/>
      </c>
    </row>
    <row r="296" spans="2:9" x14ac:dyDescent="0.3">
      <c r="B296" t="s">
        <v>223</v>
      </c>
      <c r="C296" t="str">
        <f>IF(B296="","",VLOOKUP(B296,FF!$A$1:$D$2516,3,FALSE))</f>
        <v>ML</v>
      </c>
      <c r="D296">
        <f>IF(C296="","",VLOOKUP(B296,FF!$A$1:$D$2516,4,FALSE))</f>
        <v>298.79000000000002</v>
      </c>
      <c r="E296">
        <v>298.79000000000002</v>
      </c>
      <c r="F296" t="b">
        <f t="shared" si="8"/>
        <v>1</v>
      </c>
      <c r="G296" s="143">
        <f>IF(C296="","",VLOOKUP(B296,FF!$A$1:$F$2516,6,FALSE))</f>
        <v>11121561</v>
      </c>
      <c r="H296" s="143">
        <v>11121561</v>
      </c>
      <c r="I296" t="b">
        <f t="shared" si="9"/>
        <v>1</v>
      </c>
    </row>
    <row r="297" spans="2:9" x14ac:dyDescent="0.3">
      <c r="C297" t="str">
        <f>IF(B297="","",VLOOKUP(B297,FF!$A$1:$D$2516,3,FALSE))</f>
        <v/>
      </c>
      <c r="D297" t="str">
        <f>IF(C297="","",VLOOKUP(B297,FF!$A$1:$D$2516,4,FALSE))</f>
        <v/>
      </c>
      <c r="E297" t="s">
        <v>8</v>
      </c>
      <c r="F297" t="str">
        <f t="shared" si="8"/>
        <v/>
      </c>
      <c r="G297" s="143" t="str">
        <f>IF(C297="","",VLOOKUP(B297,FF!$A$1:$F$2516,6,FALSE))</f>
        <v/>
      </c>
      <c r="H297" s="143" t="s">
        <v>8</v>
      </c>
      <c r="I297" t="str">
        <f t="shared" si="9"/>
        <v/>
      </c>
    </row>
    <row r="298" spans="2:9" x14ac:dyDescent="0.3">
      <c r="C298" t="str">
        <f>IF(B298="","",VLOOKUP(B298,FF!$A$1:$D$2516,3,FALSE))</f>
        <v/>
      </c>
      <c r="D298" t="str">
        <f>IF(C298="","",VLOOKUP(B298,FF!$A$1:$D$2516,4,FALSE))</f>
        <v/>
      </c>
      <c r="E298" t="s">
        <v>8</v>
      </c>
      <c r="F298" t="str">
        <f t="shared" si="8"/>
        <v/>
      </c>
      <c r="G298" s="143" t="str">
        <f>IF(C298="","",VLOOKUP(B298,FF!$A$1:$F$2516,6,FALSE))</f>
        <v/>
      </c>
      <c r="H298" s="143" t="s">
        <v>8</v>
      </c>
      <c r="I298" t="str">
        <f t="shared" si="9"/>
        <v/>
      </c>
    </row>
    <row r="299" spans="2:9" x14ac:dyDescent="0.3">
      <c r="B299" t="s">
        <v>225</v>
      </c>
      <c r="C299" t="str">
        <f>IF(B299="","",VLOOKUP(B299,FF!$A$1:$D$2516,3,FALSE))</f>
        <v>ML</v>
      </c>
      <c r="D299">
        <f>IF(C299="","",VLOOKUP(B299,FF!$A$1:$D$2516,4,FALSE))</f>
        <v>87.82</v>
      </c>
      <c r="E299">
        <v>87.82</v>
      </c>
      <c r="F299" t="b">
        <f t="shared" si="8"/>
        <v>1</v>
      </c>
      <c r="G299" s="143">
        <f>IF(C299="","",VLOOKUP(B299,FF!$A$1:$F$2516,6,FALSE))</f>
        <v>4592547</v>
      </c>
      <c r="H299" s="143">
        <v>4592547</v>
      </c>
      <c r="I299" t="b">
        <f t="shared" si="9"/>
        <v>1</v>
      </c>
    </row>
    <row r="300" spans="2:9" x14ac:dyDescent="0.3">
      <c r="C300" t="str">
        <f>IF(B300="","",VLOOKUP(B300,FF!$A$1:$D$2516,3,FALSE))</f>
        <v/>
      </c>
      <c r="D300" t="str">
        <f>IF(C300="","",VLOOKUP(B300,FF!$A$1:$D$2516,4,FALSE))</f>
        <v/>
      </c>
      <c r="E300" t="s">
        <v>8</v>
      </c>
      <c r="F300" t="str">
        <f t="shared" si="8"/>
        <v/>
      </c>
      <c r="G300" s="143" t="str">
        <f>IF(C300="","",VLOOKUP(B300,FF!$A$1:$F$2516,6,FALSE))</f>
        <v/>
      </c>
      <c r="H300" s="143" t="s">
        <v>8</v>
      </c>
      <c r="I300" t="str">
        <f t="shared" si="9"/>
        <v/>
      </c>
    </row>
    <row r="301" spans="2:9" x14ac:dyDescent="0.3">
      <c r="C301" t="str">
        <f>IF(B301="","",VLOOKUP(B301,FF!$A$1:$D$2516,3,FALSE))</f>
        <v/>
      </c>
      <c r="D301" t="str">
        <f>IF(C301="","",VLOOKUP(B301,FF!$A$1:$D$2516,4,FALSE))</f>
        <v/>
      </c>
      <c r="E301" t="s">
        <v>8</v>
      </c>
      <c r="F301" t="str">
        <f t="shared" si="8"/>
        <v/>
      </c>
      <c r="G301" s="143" t="str">
        <f>IF(C301="","",VLOOKUP(B301,FF!$A$1:$F$2516,6,FALSE))</f>
        <v/>
      </c>
      <c r="H301" s="143" t="s">
        <v>8</v>
      </c>
      <c r="I301" t="str">
        <f t="shared" si="9"/>
        <v/>
      </c>
    </row>
    <row r="302" spans="2:9" x14ac:dyDescent="0.3">
      <c r="B302" t="s">
        <v>227</v>
      </c>
      <c r="C302" t="str">
        <f>IF(B302="","",VLOOKUP(B302,FF!$A$1:$D$2516,3,FALSE))</f>
        <v>ML</v>
      </c>
      <c r="D302">
        <f>IF(C302="","",VLOOKUP(B302,FF!$A$1:$D$2516,4,FALSE))</f>
        <v>221.92</v>
      </c>
      <c r="E302">
        <v>221.92</v>
      </c>
      <c r="F302" t="b">
        <f t="shared" si="8"/>
        <v>1</v>
      </c>
      <c r="G302" s="143">
        <f>IF(C302="","",VLOOKUP(B302,FF!$A$1:$F$2516,6,FALSE))</f>
        <v>15921207</v>
      </c>
      <c r="H302" s="143">
        <v>15921207</v>
      </c>
      <c r="I302" t="b">
        <f t="shared" si="9"/>
        <v>1</v>
      </c>
    </row>
    <row r="303" spans="2:9" x14ac:dyDescent="0.3">
      <c r="C303" t="str">
        <f>IF(B303="","",VLOOKUP(B303,FF!$A$1:$D$2516,3,FALSE))</f>
        <v/>
      </c>
      <c r="D303" t="str">
        <f>IF(C303="","",VLOOKUP(B303,FF!$A$1:$D$2516,4,FALSE))</f>
        <v/>
      </c>
      <c r="E303" t="s">
        <v>8</v>
      </c>
      <c r="F303" t="str">
        <f t="shared" si="8"/>
        <v/>
      </c>
      <c r="G303" s="143" t="str">
        <f>IF(C303="","",VLOOKUP(B303,FF!$A$1:$F$2516,6,FALSE))</f>
        <v/>
      </c>
      <c r="H303" s="143" t="s">
        <v>8</v>
      </c>
      <c r="I303" t="str">
        <f t="shared" si="9"/>
        <v/>
      </c>
    </row>
    <row r="304" spans="2:9" x14ac:dyDescent="0.3">
      <c r="C304" t="str">
        <f>IF(B304="","",VLOOKUP(B304,FF!$A$1:$D$2516,3,FALSE))</f>
        <v/>
      </c>
      <c r="D304" t="str">
        <f>IF(C304="","",VLOOKUP(B304,FF!$A$1:$D$2516,4,FALSE))</f>
        <v/>
      </c>
      <c r="E304" t="s">
        <v>8</v>
      </c>
      <c r="F304" t="str">
        <f t="shared" si="8"/>
        <v/>
      </c>
      <c r="G304" s="143" t="str">
        <f>IF(C304="","",VLOOKUP(B304,FF!$A$1:$F$2516,6,FALSE))</f>
        <v/>
      </c>
      <c r="H304" s="143" t="s">
        <v>8</v>
      </c>
      <c r="I304" t="str">
        <f t="shared" si="9"/>
        <v/>
      </c>
    </row>
    <row r="305" spans="2:9" x14ac:dyDescent="0.3">
      <c r="B305" t="s">
        <v>229</v>
      </c>
      <c r="C305" t="str">
        <f>IF(B305="","",VLOOKUP(B305,FF!$A$1:$D$2516,3,FALSE))</f>
        <v>ML</v>
      </c>
      <c r="D305">
        <f>IF(C305="","",VLOOKUP(B305,FF!$A$1:$D$2516,4,FALSE))</f>
        <v>122.58</v>
      </c>
      <c r="E305">
        <v>122.58</v>
      </c>
      <c r="F305" t="b">
        <f t="shared" si="8"/>
        <v>1</v>
      </c>
      <c r="G305" s="143">
        <f>IF(C305="","",VLOOKUP(B305,FF!$A$1:$F$2516,6,FALSE))</f>
        <v>12353735</v>
      </c>
      <c r="H305" s="143">
        <v>12353735</v>
      </c>
      <c r="I305" t="b">
        <f t="shared" si="9"/>
        <v>1</v>
      </c>
    </row>
    <row r="306" spans="2:9" x14ac:dyDescent="0.3">
      <c r="C306" t="str">
        <f>IF(B306="","",VLOOKUP(B306,FF!$A$1:$D$2516,3,FALSE))</f>
        <v/>
      </c>
      <c r="D306" t="str">
        <f>IF(C306="","",VLOOKUP(B306,FF!$A$1:$D$2516,4,FALSE))</f>
        <v/>
      </c>
      <c r="E306" t="s">
        <v>8</v>
      </c>
      <c r="F306" t="str">
        <f t="shared" si="8"/>
        <v/>
      </c>
      <c r="G306" s="143" t="str">
        <f>IF(C306="","",VLOOKUP(B306,FF!$A$1:$F$2516,6,FALSE))</f>
        <v/>
      </c>
      <c r="H306" s="143" t="s">
        <v>8</v>
      </c>
      <c r="I306" t="str">
        <f t="shared" si="9"/>
        <v/>
      </c>
    </row>
    <row r="307" spans="2:9" x14ac:dyDescent="0.3">
      <c r="C307" t="str">
        <f>IF(B307="","",VLOOKUP(B307,FF!$A$1:$D$2516,3,FALSE))</f>
        <v/>
      </c>
      <c r="D307" t="str">
        <f>IF(C307="","",VLOOKUP(B307,FF!$A$1:$D$2516,4,FALSE))</f>
        <v/>
      </c>
      <c r="E307" t="s">
        <v>8</v>
      </c>
      <c r="F307" t="str">
        <f t="shared" si="8"/>
        <v/>
      </c>
      <c r="G307" s="143" t="str">
        <f>IF(C307="","",VLOOKUP(B307,FF!$A$1:$F$2516,6,FALSE))</f>
        <v/>
      </c>
      <c r="H307" s="143" t="s">
        <v>8</v>
      </c>
      <c r="I307" t="str">
        <f t="shared" si="9"/>
        <v/>
      </c>
    </row>
    <row r="308" spans="2:9" x14ac:dyDescent="0.3">
      <c r="B308" t="s">
        <v>231</v>
      </c>
      <c r="C308" t="str">
        <f>IF(B308="","",VLOOKUP(B308,FF!$A$1:$D$2516,3,FALSE))</f>
        <v>ML</v>
      </c>
      <c r="D308">
        <f>IF(C308="","",VLOOKUP(B308,FF!$A$1:$D$2516,4,FALSE))</f>
        <v>47.62</v>
      </c>
      <c r="E308">
        <v>47.62</v>
      </c>
      <c r="F308" t="b">
        <f t="shared" si="8"/>
        <v>1</v>
      </c>
      <c r="G308" s="143">
        <f>IF(C308="","",VLOOKUP(B308,FF!$A$1:$F$2516,6,FALSE))</f>
        <v>3877316</v>
      </c>
      <c r="H308" s="143">
        <v>3877316</v>
      </c>
      <c r="I308" t="b">
        <f t="shared" si="9"/>
        <v>1</v>
      </c>
    </row>
    <row r="309" spans="2:9" x14ac:dyDescent="0.3">
      <c r="C309" t="str">
        <f>IF(B309="","",VLOOKUP(B309,FF!$A$1:$D$2516,3,FALSE))</f>
        <v/>
      </c>
      <c r="D309" t="str">
        <f>IF(C309="","",VLOOKUP(B309,FF!$A$1:$D$2516,4,FALSE))</f>
        <v/>
      </c>
      <c r="E309" t="s">
        <v>8</v>
      </c>
      <c r="F309" t="str">
        <f t="shared" si="8"/>
        <v/>
      </c>
      <c r="G309" s="143" t="str">
        <f>IF(C309="","",VLOOKUP(B309,FF!$A$1:$F$2516,6,FALSE))</f>
        <v/>
      </c>
      <c r="H309" s="143" t="s">
        <v>8</v>
      </c>
      <c r="I309" t="str">
        <f t="shared" si="9"/>
        <v/>
      </c>
    </row>
    <row r="310" spans="2:9" x14ac:dyDescent="0.3">
      <c r="C310" t="str">
        <f>IF(B310="","",VLOOKUP(B310,FF!$A$1:$D$2516,3,FALSE))</f>
        <v/>
      </c>
      <c r="D310" t="str">
        <f>IF(C310="","",VLOOKUP(B310,FF!$A$1:$D$2516,4,FALSE))</f>
        <v/>
      </c>
      <c r="E310" t="s">
        <v>8</v>
      </c>
      <c r="F310" t="str">
        <f t="shared" si="8"/>
        <v/>
      </c>
      <c r="G310" s="143" t="str">
        <f>IF(C310="","",VLOOKUP(B310,FF!$A$1:$F$2516,6,FALSE))</f>
        <v/>
      </c>
      <c r="H310" s="143" t="s">
        <v>8</v>
      </c>
      <c r="I310" t="str">
        <f t="shared" si="9"/>
        <v/>
      </c>
    </row>
    <row r="311" spans="2:9" x14ac:dyDescent="0.3">
      <c r="B311" t="s">
        <v>233</v>
      </c>
      <c r="C311" t="str">
        <f>IF(B311="","",VLOOKUP(B311,FF!$A$1:$D$2516,3,FALSE))</f>
        <v>ML</v>
      </c>
      <c r="D311">
        <f>IF(C311="","",VLOOKUP(B311,FF!$A$1:$D$2516,4,FALSE))</f>
        <v>92.83</v>
      </c>
      <c r="E311">
        <v>92.83</v>
      </c>
      <c r="F311" t="b">
        <f t="shared" si="8"/>
        <v>1</v>
      </c>
      <c r="G311" s="143">
        <f>IF(C311="","",VLOOKUP(B311,FF!$A$1:$F$2516,6,FALSE))</f>
        <v>2982814</v>
      </c>
      <c r="H311" s="143">
        <v>2982814</v>
      </c>
      <c r="I311" t="b">
        <f t="shared" si="9"/>
        <v>1</v>
      </c>
    </row>
    <row r="312" spans="2:9" x14ac:dyDescent="0.3">
      <c r="C312" t="str">
        <f>IF(B312="","",VLOOKUP(B312,FF!$A$1:$D$2516,3,FALSE))</f>
        <v/>
      </c>
      <c r="D312" t="str">
        <f>IF(C312="","",VLOOKUP(B312,FF!$A$1:$D$2516,4,FALSE))</f>
        <v/>
      </c>
      <c r="E312" t="s">
        <v>8</v>
      </c>
      <c r="F312" t="str">
        <f t="shared" si="8"/>
        <v/>
      </c>
      <c r="G312" s="143" t="str">
        <f>IF(C312="","",VLOOKUP(B312,FF!$A$1:$F$2516,6,FALSE))</f>
        <v/>
      </c>
      <c r="H312" s="143" t="s">
        <v>8</v>
      </c>
      <c r="I312" t="str">
        <f t="shared" si="9"/>
        <v/>
      </c>
    </row>
    <row r="313" spans="2:9" x14ac:dyDescent="0.3">
      <c r="C313" t="str">
        <f>IF(B313="","",VLOOKUP(B313,FF!$A$1:$D$2516,3,FALSE))</f>
        <v/>
      </c>
      <c r="D313" t="str">
        <f>IF(C313="","",VLOOKUP(B313,FF!$A$1:$D$2516,4,FALSE))</f>
        <v/>
      </c>
      <c r="E313" t="s">
        <v>8</v>
      </c>
      <c r="F313" t="str">
        <f t="shared" si="8"/>
        <v/>
      </c>
      <c r="G313" s="143" t="str">
        <f>IF(C313="","",VLOOKUP(B313,FF!$A$1:$F$2516,6,FALSE))</f>
        <v/>
      </c>
      <c r="H313" s="143" t="s">
        <v>8</v>
      </c>
      <c r="I313" t="str">
        <f t="shared" si="9"/>
        <v/>
      </c>
    </row>
    <row r="314" spans="2:9" x14ac:dyDescent="0.3">
      <c r="B314" t="s">
        <v>235</v>
      </c>
      <c r="C314" t="str">
        <f>IF(B314="","",VLOOKUP(B314,FF!$A$1:$D$2516,3,FALSE))</f>
        <v>UN</v>
      </c>
      <c r="D314">
        <f>IF(C314="","",VLOOKUP(B314,FF!$A$1:$D$2516,4,FALSE))</f>
        <v>8</v>
      </c>
      <c r="E314">
        <v>8</v>
      </c>
      <c r="F314" t="b">
        <f t="shared" si="8"/>
        <v>1</v>
      </c>
      <c r="G314" s="143">
        <f>IF(C314="","",VLOOKUP(B314,FF!$A$1:$F$2516,6,FALSE))</f>
        <v>3688296</v>
      </c>
      <c r="H314" s="143">
        <v>3688296</v>
      </c>
      <c r="I314" t="b">
        <f t="shared" si="9"/>
        <v>1</v>
      </c>
    </row>
    <row r="315" spans="2:9" x14ac:dyDescent="0.3">
      <c r="C315" t="str">
        <f>IF(B315="","",VLOOKUP(B315,FF!$A$1:$D$2516,3,FALSE))</f>
        <v/>
      </c>
      <c r="D315" t="str">
        <f>IF(C315="","",VLOOKUP(B315,FF!$A$1:$D$2516,4,FALSE))</f>
        <v/>
      </c>
      <c r="E315" t="s">
        <v>8</v>
      </c>
      <c r="F315" t="str">
        <f t="shared" si="8"/>
        <v/>
      </c>
      <c r="G315" s="143" t="str">
        <f>IF(C315="","",VLOOKUP(B315,FF!$A$1:$F$2516,6,FALSE))</f>
        <v/>
      </c>
      <c r="H315" s="143" t="s">
        <v>8</v>
      </c>
      <c r="I315" t="str">
        <f t="shared" si="9"/>
        <v/>
      </c>
    </row>
    <row r="316" spans="2:9" x14ac:dyDescent="0.3">
      <c r="C316" t="str">
        <f>IF(B316="","",VLOOKUP(B316,FF!$A$1:$D$2516,3,FALSE))</f>
        <v/>
      </c>
      <c r="D316" t="str">
        <f>IF(C316="","",VLOOKUP(B316,FF!$A$1:$D$2516,4,FALSE))</f>
        <v/>
      </c>
      <c r="E316" t="s">
        <v>8</v>
      </c>
      <c r="F316" t="str">
        <f t="shared" si="8"/>
        <v/>
      </c>
      <c r="G316" s="143" t="str">
        <f>IF(C316="","",VLOOKUP(B316,FF!$A$1:$F$2516,6,FALSE))</f>
        <v/>
      </c>
      <c r="H316" s="143" t="s">
        <v>8</v>
      </c>
      <c r="I316" t="str">
        <f t="shared" si="9"/>
        <v/>
      </c>
    </row>
    <row r="317" spans="2:9" x14ac:dyDescent="0.3">
      <c r="B317" t="s">
        <v>237</v>
      </c>
      <c r="C317" t="str">
        <f>IF(B317="","",VLOOKUP(B317,FF!$A$1:$D$2516,3,FALSE))</f>
        <v>UN</v>
      </c>
      <c r="D317">
        <f>IF(C317="","",VLOOKUP(B317,FF!$A$1:$D$2516,4,FALSE))</f>
        <v>1</v>
      </c>
      <c r="E317">
        <v>1</v>
      </c>
      <c r="F317" t="b">
        <f t="shared" si="8"/>
        <v>1</v>
      </c>
      <c r="G317" s="143">
        <f>IF(C317="","",VLOOKUP(B317,FF!$A$1:$F$2516,6,FALSE))</f>
        <v>547899</v>
      </c>
      <c r="H317" s="143">
        <v>547899</v>
      </c>
      <c r="I317" t="b">
        <f t="shared" si="9"/>
        <v>1</v>
      </c>
    </row>
    <row r="318" spans="2:9" x14ac:dyDescent="0.3">
      <c r="C318" t="str">
        <f>IF(B318="","",VLOOKUP(B318,FF!$A$1:$D$2516,3,FALSE))</f>
        <v/>
      </c>
      <c r="D318" t="str">
        <f>IF(C318="","",VLOOKUP(B318,FF!$A$1:$D$2516,4,FALSE))</f>
        <v/>
      </c>
      <c r="E318" t="s">
        <v>8</v>
      </c>
      <c r="F318" t="str">
        <f t="shared" si="8"/>
        <v/>
      </c>
      <c r="G318" s="143" t="str">
        <f>IF(C318="","",VLOOKUP(B318,FF!$A$1:$F$2516,6,FALSE))</f>
        <v/>
      </c>
      <c r="H318" s="143" t="s">
        <v>8</v>
      </c>
      <c r="I318" t="str">
        <f t="shared" si="9"/>
        <v/>
      </c>
    </row>
    <row r="319" spans="2:9" x14ac:dyDescent="0.3">
      <c r="C319" t="str">
        <f>IF(B319="","",VLOOKUP(B319,FF!$A$1:$D$2516,3,FALSE))</f>
        <v/>
      </c>
      <c r="D319" t="str">
        <f>IF(C319="","",VLOOKUP(B319,FF!$A$1:$D$2516,4,FALSE))</f>
        <v/>
      </c>
      <c r="E319" t="s">
        <v>8</v>
      </c>
      <c r="F319" t="str">
        <f t="shared" si="8"/>
        <v/>
      </c>
      <c r="G319" s="143" t="str">
        <f>IF(C319="","",VLOOKUP(B319,FF!$A$1:$F$2516,6,FALSE))</f>
        <v/>
      </c>
      <c r="H319" s="143" t="s">
        <v>8</v>
      </c>
      <c r="I319" t="str">
        <f t="shared" si="9"/>
        <v/>
      </c>
    </row>
    <row r="320" spans="2:9" x14ac:dyDescent="0.3">
      <c r="B320" t="s">
        <v>239</v>
      </c>
      <c r="C320" t="str">
        <f>IF(B320="","",VLOOKUP(B320,FF!$A$1:$D$2516,3,FALSE))</f>
        <v>UN</v>
      </c>
      <c r="D320">
        <f>IF(C320="","",VLOOKUP(B320,FF!$A$1:$D$2516,4,FALSE))</f>
        <v>2</v>
      </c>
      <c r="E320">
        <v>2</v>
      </c>
      <c r="F320" t="b">
        <f t="shared" si="8"/>
        <v>1</v>
      </c>
      <c r="G320" s="143">
        <f>IF(C320="","",VLOOKUP(B320,FF!$A$1:$F$2516,6,FALSE))</f>
        <v>66640</v>
      </c>
      <c r="H320" s="143">
        <v>66640</v>
      </c>
      <c r="I320" t="b">
        <f t="shared" si="9"/>
        <v>1</v>
      </c>
    </row>
    <row r="321" spans="2:9" x14ac:dyDescent="0.3">
      <c r="C321" t="str">
        <f>IF(B321="","",VLOOKUP(B321,FF!$A$1:$D$2516,3,FALSE))</f>
        <v/>
      </c>
      <c r="D321" t="str">
        <f>IF(C321="","",VLOOKUP(B321,FF!$A$1:$D$2516,4,FALSE))</f>
        <v/>
      </c>
      <c r="E321" t="s">
        <v>8</v>
      </c>
      <c r="F321" t="str">
        <f t="shared" si="8"/>
        <v/>
      </c>
      <c r="G321" s="143" t="str">
        <f>IF(C321="","",VLOOKUP(B321,FF!$A$1:$F$2516,6,FALSE))</f>
        <v/>
      </c>
      <c r="H321" s="143" t="s">
        <v>8</v>
      </c>
      <c r="I321" t="str">
        <f t="shared" si="9"/>
        <v/>
      </c>
    </row>
    <row r="322" spans="2:9" x14ac:dyDescent="0.3">
      <c r="C322" t="str">
        <f>IF(B322="","",VLOOKUP(B322,FF!$A$1:$D$2516,3,FALSE))</f>
        <v/>
      </c>
      <c r="D322" t="str">
        <f>IF(C322="","",VLOOKUP(B322,FF!$A$1:$D$2516,4,FALSE))</f>
        <v/>
      </c>
      <c r="E322" t="s">
        <v>8</v>
      </c>
      <c r="F322" t="str">
        <f t="shared" si="8"/>
        <v/>
      </c>
      <c r="G322" s="143" t="str">
        <f>IF(C322="","",VLOOKUP(B322,FF!$A$1:$F$2516,6,FALSE))</f>
        <v/>
      </c>
      <c r="H322" s="143" t="s">
        <v>8</v>
      </c>
      <c r="I322" t="str">
        <f t="shared" si="9"/>
        <v/>
      </c>
    </row>
    <row r="323" spans="2:9" x14ac:dyDescent="0.3">
      <c r="B323" t="s">
        <v>241</v>
      </c>
      <c r="C323" t="str">
        <f>IF(B323="","",VLOOKUP(B323,FF!$A$1:$D$2516,3,FALSE))</f>
        <v>UN</v>
      </c>
      <c r="D323">
        <f>IF(C323="","",VLOOKUP(B323,FF!$A$1:$D$2516,4,FALSE))</f>
        <v>2</v>
      </c>
      <c r="E323">
        <v>2</v>
      </c>
      <c r="F323" t="b">
        <f t="shared" ref="F323:F386" si="10">IF(C323="","",E323=D323)</f>
        <v>1</v>
      </c>
      <c r="G323" s="143">
        <f>IF(C323="","",VLOOKUP(B323,FF!$A$1:$F$2516,6,FALSE))</f>
        <v>74364</v>
      </c>
      <c r="H323" s="143">
        <v>74364</v>
      </c>
      <c r="I323" t="b">
        <f t="shared" ref="I323:I386" si="11">IF(C323="","",H323=G323)</f>
        <v>1</v>
      </c>
    </row>
    <row r="324" spans="2:9" x14ac:dyDescent="0.3">
      <c r="C324" t="str">
        <f>IF(B324="","",VLOOKUP(B324,FF!$A$1:$D$2516,3,FALSE))</f>
        <v/>
      </c>
      <c r="D324" t="str">
        <f>IF(C324="","",VLOOKUP(B324,FF!$A$1:$D$2516,4,FALSE))</f>
        <v/>
      </c>
      <c r="E324" t="s">
        <v>8</v>
      </c>
      <c r="F324" t="str">
        <f t="shared" si="10"/>
        <v/>
      </c>
      <c r="G324" s="143" t="str">
        <f>IF(C324="","",VLOOKUP(B324,FF!$A$1:$F$2516,6,FALSE))</f>
        <v/>
      </c>
      <c r="H324" s="143" t="s">
        <v>8</v>
      </c>
      <c r="I324" t="str">
        <f t="shared" si="11"/>
        <v/>
      </c>
    </row>
    <row r="325" spans="2:9" x14ac:dyDescent="0.3">
      <c r="C325" t="str">
        <f>IF(B325="","",VLOOKUP(B325,FF!$A$1:$D$2516,3,FALSE))</f>
        <v/>
      </c>
      <c r="D325" t="str">
        <f>IF(C325="","",VLOOKUP(B325,FF!$A$1:$D$2516,4,FALSE))</f>
        <v/>
      </c>
      <c r="E325" t="s">
        <v>8</v>
      </c>
      <c r="F325" t="str">
        <f t="shared" si="10"/>
        <v/>
      </c>
      <c r="G325" s="143" t="str">
        <f>IF(C325="","",VLOOKUP(B325,FF!$A$1:$F$2516,6,FALSE))</f>
        <v/>
      </c>
      <c r="H325" s="143" t="s">
        <v>8</v>
      </c>
      <c r="I325" t="str">
        <f t="shared" si="11"/>
        <v/>
      </c>
    </row>
    <row r="326" spans="2:9" x14ac:dyDescent="0.3">
      <c r="B326" t="s">
        <v>243</v>
      </c>
      <c r="C326" t="str">
        <f>IF(B326="","",VLOOKUP(B326,FF!$A$1:$D$2516,3,FALSE))</f>
        <v>UN</v>
      </c>
      <c r="D326">
        <f>IF(C326="","",VLOOKUP(B326,FF!$A$1:$D$2516,4,FALSE))</f>
        <v>3</v>
      </c>
      <c r="E326">
        <v>3</v>
      </c>
      <c r="F326" t="b">
        <f t="shared" si="10"/>
        <v>1</v>
      </c>
      <c r="G326" s="143">
        <f>IF(C326="","",VLOOKUP(B326,FF!$A$1:$F$2516,6,FALSE))</f>
        <v>122076</v>
      </c>
      <c r="H326" s="143">
        <v>122076</v>
      </c>
      <c r="I326" t="b">
        <f t="shared" si="11"/>
        <v>1</v>
      </c>
    </row>
    <row r="327" spans="2:9" x14ac:dyDescent="0.3">
      <c r="C327" t="str">
        <f>IF(B327="","",VLOOKUP(B327,FF!$A$1:$D$2516,3,FALSE))</f>
        <v/>
      </c>
      <c r="D327" t="str">
        <f>IF(C327="","",VLOOKUP(B327,FF!$A$1:$D$2516,4,FALSE))</f>
        <v/>
      </c>
      <c r="E327" t="s">
        <v>8</v>
      </c>
      <c r="F327" t="str">
        <f t="shared" si="10"/>
        <v/>
      </c>
      <c r="G327" s="143" t="str">
        <f>IF(C327="","",VLOOKUP(B327,FF!$A$1:$F$2516,6,FALSE))</f>
        <v/>
      </c>
      <c r="H327" s="143" t="s">
        <v>8</v>
      </c>
      <c r="I327" t="str">
        <f t="shared" si="11"/>
        <v/>
      </c>
    </row>
    <row r="328" spans="2:9" x14ac:dyDescent="0.3">
      <c r="C328" t="str">
        <f>IF(B328="","",VLOOKUP(B328,FF!$A$1:$D$2516,3,FALSE))</f>
        <v/>
      </c>
      <c r="D328" t="str">
        <f>IF(C328="","",VLOOKUP(B328,FF!$A$1:$D$2516,4,FALSE))</f>
        <v/>
      </c>
      <c r="E328" t="s">
        <v>8</v>
      </c>
      <c r="F328" t="str">
        <f t="shared" si="10"/>
        <v/>
      </c>
      <c r="G328" s="143" t="str">
        <f>IF(C328="","",VLOOKUP(B328,FF!$A$1:$F$2516,6,FALSE))</f>
        <v/>
      </c>
      <c r="H328" s="143" t="s">
        <v>8</v>
      </c>
      <c r="I328" t="str">
        <f t="shared" si="11"/>
        <v/>
      </c>
    </row>
    <row r="329" spans="2:9" x14ac:dyDescent="0.3">
      <c r="B329" t="s">
        <v>245</v>
      </c>
      <c r="C329" t="str">
        <f>IF(B329="","",VLOOKUP(B329,FF!$A$1:$D$2516,3,FALSE))</f>
        <v>UN</v>
      </c>
      <c r="D329">
        <f>IF(C329="","",VLOOKUP(B329,FF!$A$1:$D$2516,4,FALSE))</f>
        <v>62</v>
      </c>
      <c r="E329">
        <v>62</v>
      </c>
      <c r="F329" t="b">
        <f t="shared" si="10"/>
        <v>1</v>
      </c>
      <c r="G329" s="143">
        <f>IF(C329="","",VLOOKUP(B329,FF!$A$1:$F$2516,6,FALSE))</f>
        <v>4984118</v>
      </c>
      <c r="H329" s="143">
        <v>4984118</v>
      </c>
      <c r="I329" t="b">
        <f t="shared" si="11"/>
        <v>1</v>
      </c>
    </row>
    <row r="330" spans="2:9" x14ac:dyDescent="0.3">
      <c r="C330" t="str">
        <f>IF(B330="","",VLOOKUP(B330,FF!$A$1:$D$2516,3,FALSE))</f>
        <v/>
      </c>
      <c r="D330" t="str">
        <f>IF(C330="","",VLOOKUP(B330,FF!$A$1:$D$2516,4,FALSE))</f>
        <v/>
      </c>
      <c r="E330" t="s">
        <v>8</v>
      </c>
      <c r="F330" t="str">
        <f t="shared" si="10"/>
        <v/>
      </c>
      <c r="G330" s="143" t="str">
        <f>IF(C330="","",VLOOKUP(B330,FF!$A$1:$F$2516,6,FALSE))</f>
        <v/>
      </c>
      <c r="H330" s="143" t="s">
        <v>8</v>
      </c>
      <c r="I330" t="str">
        <f t="shared" si="11"/>
        <v/>
      </c>
    </row>
    <row r="331" spans="2:9" x14ac:dyDescent="0.3">
      <c r="C331" t="str">
        <f>IF(B331="","",VLOOKUP(B331,FF!$A$1:$D$2516,3,FALSE))</f>
        <v/>
      </c>
      <c r="D331" t="str">
        <f>IF(C331="","",VLOOKUP(B331,FF!$A$1:$D$2516,4,FALSE))</f>
        <v/>
      </c>
      <c r="E331" t="s">
        <v>8</v>
      </c>
      <c r="F331" t="str">
        <f t="shared" si="10"/>
        <v/>
      </c>
      <c r="G331" s="143" t="str">
        <f>IF(C331="","",VLOOKUP(B331,FF!$A$1:$F$2516,6,FALSE))</f>
        <v/>
      </c>
      <c r="H331" s="143" t="s">
        <v>8</v>
      </c>
      <c r="I331" t="str">
        <f t="shared" si="11"/>
        <v/>
      </c>
    </row>
    <row r="332" spans="2:9" x14ac:dyDescent="0.3">
      <c r="B332" t="s">
        <v>247</v>
      </c>
      <c r="C332" t="str">
        <f>IF(B332="","",VLOOKUP(B332,FF!$A$1:$D$2516,3,FALSE))</f>
        <v>UN</v>
      </c>
      <c r="D332">
        <f>IF(C332="","",VLOOKUP(B332,FF!$A$1:$D$2516,4,FALSE))</f>
        <v>47</v>
      </c>
      <c r="E332">
        <v>47</v>
      </c>
      <c r="F332" t="b">
        <f t="shared" si="10"/>
        <v>1</v>
      </c>
      <c r="G332" s="143">
        <f>IF(C332="","",VLOOKUP(B332,FF!$A$1:$F$2516,6,FALSE))</f>
        <v>4065218</v>
      </c>
      <c r="H332" s="143">
        <v>4065218</v>
      </c>
      <c r="I332" t="b">
        <f t="shared" si="11"/>
        <v>1</v>
      </c>
    </row>
    <row r="333" spans="2:9" x14ac:dyDescent="0.3">
      <c r="C333" t="str">
        <f>IF(B333="","",VLOOKUP(B333,FF!$A$1:$D$2516,3,FALSE))</f>
        <v/>
      </c>
      <c r="D333" t="str">
        <f>IF(C333="","",VLOOKUP(B333,FF!$A$1:$D$2516,4,FALSE))</f>
        <v/>
      </c>
      <c r="E333" t="s">
        <v>8</v>
      </c>
      <c r="F333" t="str">
        <f t="shared" si="10"/>
        <v/>
      </c>
      <c r="G333" s="143" t="str">
        <f>IF(C333="","",VLOOKUP(B333,FF!$A$1:$F$2516,6,FALSE))</f>
        <v/>
      </c>
      <c r="H333" s="143" t="s">
        <v>8</v>
      </c>
      <c r="I333" t="str">
        <f t="shared" si="11"/>
        <v/>
      </c>
    </row>
    <row r="334" spans="2:9" x14ac:dyDescent="0.3">
      <c r="C334" t="str">
        <f>IF(B334="","",VLOOKUP(B334,FF!$A$1:$D$2516,3,FALSE))</f>
        <v/>
      </c>
      <c r="D334" t="str">
        <f>IF(C334="","",VLOOKUP(B334,FF!$A$1:$D$2516,4,FALSE))</f>
        <v/>
      </c>
      <c r="E334" t="s">
        <v>8</v>
      </c>
      <c r="F334" t="str">
        <f t="shared" si="10"/>
        <v/>
      </c>
      <c r="G334" s="143" t="str">
        <f>IF(C334="","",VLOOKUP(B334,FF!$A$1:$F$2516,6,FALSE))</f>
        <v/>
      </c>
      <c r="H334" s="143" t="s">
        <v>8</v>
      </c>
      <c r="I334" t="str">
        <f t="shared" si="11"/>
        <v/>
      </c>
    </row>
    <row r="335" spans="2:9" x14ac:dyDescent="0.3">
      <c r="B335" t="s">
        <v>249</v>
      </c>
      <c r="C335" t="str">
        <f>IF(B335="","",VLOOKUP(B335,FF!$A$1:$D$2516,3,FALSE))</f>
        <v>UN</v>
      </c>
      <c r="D335">
        <f>IF(C335="","",VLOOKUP(B335,FF!$A$1:$D$2516,4,FALSE))</f>
        <v>59</v>
      </c>
      <c r="E335">
        <v>59</v>
      </c>
      <c r="F335" t="b">
        <f t="shared" si="10"/>
        <v>1</v>
      </c>
      <c r="G335" s="143">
        <f>IF(C335="","",VLOOKUP(B335,FF!$A$1:$F$2516,6,FALSE))</f>
        <v>5644766</v>
      </c>
      <c r="H335" s="143">
        <v>5644766</v>
      </c>
      <c r="I335" t="b">
        <f t="shared" si="11"/>
        <v>1</v>
      </c>
    </row>
    <row r="336" spans="2:9" x14ac:dyDescent="0.3">
      <c r="C336" t="str">
        <f>IF(B336="","",VLOOKUP(B336,FF!$A$1:$D$2516,3,FALSE))</f>
        <v/>
      </c>
      <c r="D336" t="str">
        <f>IF(C336="","",VLOOKUP(B336,FF!$A$1:$D$2516,4,FALSE))</f>
        <v/>
      </c>
      <c r="E336" t="s">
        <v>8</v>
      </c>
      <c r="F336" t="str">
        <f t="shared" si="10"/>
        <v/>
      </c>
      <c r="G336" s="143" t="str">
        <f>IF(C336="","",VLOOKUP(B336,FF!$A$1:$F$2516,6,FALSE))</f>
        <v/>
      </c>
      <c r="H336" s="143" t="s">
        <v>8</v>
      </c>
      <c r="I336" t="str">
        <f t="shared" si="11"/>
        <v/>
      </c>
    </row>
    <row r="337" spans="2:9" x14ac:dyDescent="0.3">
      <c r="C337" t="str">
        <f>IF(B337="","",VLOOKUP(B337,FF!$A$1:$D$2516,3,FALSE))</f>
        <v/>
      </c>
      <c r="D337" t="str">
        <f>IF(C337="","",VLOOKUP(B337,FF!$A$1:$D$2516,4,FALSE))</f>
        <v/>
      </c>
      <c r="E337" t="s">
        <v>8</v>
      </c>
      <c r="F337" t="str">
        <f t="shared" si="10"/>
        <v/>
      </c>
      <c r="G337" s="143" t="str">
        <f>IF(C337="","",VLOOKUP(B337,FF!$A$1:$F$2516,6,FALSE))</f>
        <v/>
      </c>
      <c r="H337" s="143" t="s">
        <v>8</v>
      </c>
      <c r="I337" t="str">
        <f t="shared" si="11"/>
        <v/>
      </c>
    </row>
    <row r="338" spans="2:9" x14ac:dyDescent="0.3">
      <c r="B338" t="s">
        <v>251</v>
      </c>
      <c r="C338" t="str">
        <f>IF(B338="","",VLOOKUP(B338,FF!$A$1:$D$2516,3,FALSE))</f>
        <v>UN</v>
      </c>
      <c r="D338">
        <f>IF(C338="","",VLOOKUP(B338,FF!$A$1:$D$2516,4,FALSE))</f>
        <v>1</v>
      </c>
      <c r="E338">
        <v>1</v>
      </c>
      <c r="F338" t="b">
        <f t="shared" si="10"/>
        <v>1</v>
      </c>
      <c r="G338" s="143">
        <f>IF(C338="","",VLOOKUP(B338,FF!$A$1:$F$2516,6,FALSE))</f>
        <v>704265</v>
      </c>
      <c r="H338" s="143">
        <v>704265</v>
      </c>
      <c r="I338" t="b">
        <f t="shared" si="11"/>
        <v>1</v>
      </c>
    </row>
    <row r="339" spans="2:9" x14ac:dyDescent="0.3">
      <c r="C339" t="str">
        <f>IF(B339="","",VLOOKUP(B339,FF!$A$1:$D$2516,3,FALSE))</f>
        <v/>
      </c>
      <c r="D339" t="str">
        <f>IF(C339="","",VLOOKUP(B339,FF!$A$1:$D$2516,4,FALSE))</f>
        <v/>
      </c>
      <c r="E339" t="s">
        <v>8</v>
      </c>
      <c r="F339" t="str">
        <f t="shared" si="10"/>
        <v/>
      </c>
      <c r="G339" s="143" t="str">
        <f>IF(C339="","",VLOOKUP(B339,FF!$A$1:$F$2516,6,FALSE))</f>
        <v/>
      </c>
      <c r="H339" s="143" t="s">
        <v>8</v>
      </c>
      <c r="I339" t="str">
        <f t="shared" si="11"/>
        <v/>
      </c>
    </row>
    <row r="340" spans="2:9" x14ac:dyDescent="0.3">
      <c r="C340" t="str">
        <f>IF(B340="","",VLOOKUP(B340,FF!$A$1:$D$2516,3,FALSE))</f>
        <v/>
      </c>
      <c r="D340" t="str">
        <f>IF(C340="","",VLOOKUP(B340,FF!$A$1:$D$2516,4,FALSE))</f>
        <v/>
      </c>
      <c r="E340" t="s">
        <v>8</v>
      </c>
      <c r="F340" t="str">
        <f t="shared" si="10"/>
        <v/>
      </c>
      <c r="G340" s="143" t="str">
        <f>IF(C340="","",VLOOKUP(B340,FF!$A$1:$F$2516,6,FALSE))</f>
        <v/>
      </c>
      <c r="H340" s="143" t="s">
        <v>8</v>
      </c>
      <c r="I340" t="str">
        <f t="shared" si="11"/>
        <v/>
      </c>
    </row>
    <row r="341" spans="2:9" x14ac:dyDescent="0.3">
      <c r="B341" t="s">
        <v>253</v>
      </c>
      <c r="C341" t="str">
        <f>IF(B341="","",VLOOKUP(B341,FF!$A$1:$D$2516,3,FALSE))</f>
        <v>UN</v>
      </c>
      <c r="D341">
        <f>IF(C341="","",VLOOKUP(B341,FF!$A$1:$D$2516,4,FALSE))</f>
        <v>1</v>
      </c>
      <c r="E341">
        <v>1</v>
      </c>
      <c r="F341" t="b">
        <f t="shared" si="10"/>
        <v>1</v>
      </c>
      <c r="G341" s="143">
        <f>IF(C341="","",VLOOKUP(B341,FF!$A$1:$F$2516,6,FALSE))</f>
        <v>13744412</v>
      </c>
      <c r="H341" s="143">
        <v>13744412</v>
      </c>
      <c r="I341" t="b">
        <f t="shared" si="11"/>
        <v>1</v>
      </c>
    </row>
    <row r="342" spans="2:9" x14ac:dyDescent="0.3">
      <c r="C342" t="str">
        <f>IF(B342="","",VLOOKUP(B342,FF!$A$1:$D$2516,3,FALSE))</f>
        <v/>
      </c>
      <c r="D342" t="str">
        <f>IF(C342="","",VLOOKUP(B342,FF!$A$1:$D$2516,4,FALSE))</f>
        <v/>
      </c>
      <c r="E342" t="s">
        <v>8</v>
      </c>
      <c r="F342" t="str">
        <f t="shared" si="10"/>
        <v/>
      </c>
      <c r="G342" s="143" t="str">
        <f>IF(C342="","",VLOOKUP(B342,FF!$A$1:$F$2516,6,FALSE))</f>
        <v/>
      </c>
      <c r="H342" s="143" t="s">
        <v>8</v>
      </c>
      <c r="I342" t="str">
        <f t="shared" si="11"/>
        <v/>
      </c>
    </row>
    <row r="343" spans="2:9" x14ac:dyDescent="0.3">
      <c r="C343" t="str">
        <f>IF(B343="","",VLOOKUP(B343,FF!$A$1:$D$2516,3,FALSE))</f>
        <v/>
      </c>
      <c r="D343" t="str">
        <f>IF(C343="","",VLOOKUP(B343,FF!$A$1:$D$2516,4,FALSE))</f>
        <v/>
      </c>
      <c r="E343" t="s">
        <v>8</v>
      </c>
      <c r="F343" t="str">
        <f t="shared" si="10"/>
        <v/>
      </c>
      <c r="G343" s="143" t="str">
        <f>IF(C343="","",VLOOKUP(B343,FF!$A$1:$F$2516,6,FALSE))</f>
        <v/>
      </c>
      <c r="H343" s="143" t="s">
        <v>8</v>
      </c>
      <c r="I343" t="str">
        <f t="shared" si="11"/>
        <v/>
      </c>
    </row>
    <row r="344" spans="2:9" x14ac:dyDescent="0.3">
      <c r="B344" t="s">
        <v>255</v>
      </c>
      <c r="D344" t="str">
        <f>IF(C344="","",VLOOKUP(B344,FF!$A$1:$D$2516,4,FALSE))</f>
        <v/>
      </c>
      <c r="E344" t="s">
        <v>8</v>
      </c>
      <c r="F344" t="str">
        <f t="shared" si="10"/>
        <v/>
      </c>
      <c r="G344" s="143" t="str">
        <f>IF(C344="","",VLOOKUP(B344,FF!$A$1:$F$2516,6,FALSE))</f>
        <v/>
      </c>
      <c r="H344" s="143" t="s">
        <v>8</v>
      </c>
      <c r="I344" t="str">
        <f t="shared" si="11"/>
        <v/>
      </c>
    </row>
    <row r="345" spans="2:9" x14ac:dyDescent="0.3">
      <c r="B345" t="s">
        <v>257</v>
      </c>
      <c r="C345" t="str">
        <f>IF(B345="","",VLOOKUP(B345,FF!$A$1:$D$2516,3,FALSE))</f>
        <v>ML</v>
      </c>
      <c r="D345">
        <f>IF(C345="","",VLOOKUP(B345,FF!$A$1:$D$2516,4,FALSE))</f>
        <v>353</v>
      </c>
      <c r="E345">
        <v>353</v>
      </c>
      <c r="F345" t="b">
        <f t="shared" si="10"/>
        <v>1</v>
      </c>
      <c r="G345" s="143">
        <f>IF(C345="","",VLOOKUP(B345,FF!$A$1:$F$2516,6,FALSE))</f>
        <v>15263367</v>
      </c>
      <c r="H345" s="143">
        <v>15263367</v>
      </c>
      <c r="I345" t="b">
        <f t="shared" si="11"/>
        <v>1</v>
      </c>
    </row>
    <row r="346" spans="2:9" x14ac:dyDescent="0.3">
      <c r="C346" t="str">
        <f>IF(B346="","",VLOOKUP(B346,FF!$A$1:$D$2516,3,FALSE))</f>
        <v/>
      </c>
      <c r="D346" t="str">
        <f>IF(C346="","",VLOOKUP(B346,FF!$A$1:$D$2516,4,FALSE))</f>
        <v/>
      </c>
      <c r="E346" t="s">
        <v>8</v>
      </c>
      <c r="F346" t="str">
        <f t="shared" si="10"/>
        <v/>
      </c>
      <c r="G346" s="143" t="str">
        <f>IF(C346="","",VLOOKUP(B346,FF!$A$1:$F$2516,6,FALSE))</f>
        <v/>
      </c>
      <c r="H346" s="143" t="s">
        <v>8</v>
      </c>
      <c r="I346" t="str">
        <f t="shared" si="11"/>
        <v/>
      </c>
    </row>
    <row r="347" spans="2:9" x14ac:dyDescent="0.3">
      <c r="C347" t="str">
        <f>IF(B347="","",VLOOKUP(B347,FF!$A$1:$D$2516,3,FALSE))</f>
        <v/>
      </c>
      <c r="D347" t="str">
        <f>IF(C347="","",VLOOKUP(B347,FF!$A$1:$D$2516,4,FALSE))</f>
        <v/>
      </c>
      <c r="E347" t="s">
        <v>8</v>
      </c>
      <c r="F347" t="str">
        <f t="shared" si="10"/>
        <v/>
      </c>
      <c r="G347" s="143" t="str">
        <f>IF(C347="","",VLOOKUP(B347,FF!$A$1:$F$2516,6,FALSE))</f>
        <v/>
      </c>
      <c r="H347" s="143" t="s">
        <v>8</v>
      </c>
      <c r="I347" t="str">
        <f t="shared" si="11"/>
        <v/>
      </c>
    </row>
    <row r="348" spans="2:9" x14ac:dyDescent="0.3">
      <c r="B348" t="s">
        <v>259</v>
      </c>
      <c r="C348" t="str">
        <f>IF(B348="","",VLOOKUP(B348,FF!$A$1:$D$2516,3,FALSE))</f>
        <v>ML</v>
      </c>
      <c r="D348">
        <f>IF(C348="","",VLOOKUP(B348,FF!$A$1:$D$2516,4,FALSE))</f>
        <v>95.8</v>
      </c>
      <c r="E348">
        <v>95.8</v>
      </c>
      <c r="F348" t="b">
        <f t="shared" si="10"/>
        <v>1</v>
      </c>
      <c r="G348" s="143">
        <f>IF(C348="","",VLOOKUP(B348,FF!$A$1:$F$2516,6,FALSE))</f>
        <v>7800228</v>
      </c>
      <c r="H348" s="143">
        <v>7800228</v>
      </c>
      <c r="I348" t="b">
        <f t="shared" si="11"/>
        <v>1</v>
      </c>
    </row>
    <row r="349" spans="2:9" x14ac:dyDescent="0.3">
      <c r="C349" t="str">
        <f>IF(B349="","",VLOOKUP(B349,FF!$A$1:$D$2516,3,FALSE))</f>
        <v/>
      </c>
      <c r="D349" t="str">
        <f>IF(C349="","",VLOOKUP(B349,FF!$A$1:$D$2516,4,FALSE))</f>
        <v/>
      </c>
      <c r="E349" t="s">
        <v>8</v>
      </c>
      <c r="F349" t="str">
        <f t="shared" si="10"/>
        <v/>
      </c>
      <c r="G349" s="143" t="str">
        <f>IF(C349="","",VLOOKUP(B349,FF!$A$1:$F$2516,6,FALSE))</f>
        <v/>
      </c>
      <c r="H349" s="143" t="s">
        <v>8</v>
      </c>
      <c r="I349" t="str">
        <f t="shared" si="11"/>
        <v/>
      </c>
    </row>
    <row r="350" spans="2:9" x14ac:dyDescent="0.3">
      <c r="C350" t="str">
        <f>IF(B350="","",VLOOKUP(B350,FF!$A$1:$D$2516,3,FALSE))</f>
        <v/>
      </c>
      <c r="D350" t="str">
        <f>IF(C350="","",VLOOKUP(B350,FF!$A$1:$D$2516,4,FALSE))</f>
        <v/>
      </c>
      <c r="E350" t="s">
        <v>8</v>
      </c>
      <c r="F350" t="str">
        <f t="shared" si="10"/>
        <v/>
      </c>
      <c r="G350" s="143" t="str">
        <f>IF(C350="","",VLOOKUP(B350,FF!$A$1:$F$2516,6,FALSE))</f>
        <v/>
      </c>
      <c r="H350" s="143" t="s">
        <v>8</v>
      </c>
      <c r="I350" t="str">
        <f t="shared" si="11"/>
        <v/>
      </c>
    </row>
    <row r="351" spans="2:9" x14ac:dyDescent="0.3">
      <c r="B351" t="s">
        <v>260</v>
      </c>
      <c r="C351" t="str">
        <f>IF(B351="","",VLOOKUP(B351,FF!$A$1:$D$2516,3,FALSE))</f>
        <v>ML</v>
      </c>
      <c r="D351">
        <f>IF(C351="","",VLOOKUP(B351,FF!$A$1:$D$2516,4,FALSE))</f>
        <v>121.3</v>
      </c>
      <c r="E351">
        <v>121.3</v>
      </c>
      <c r="F351" t="b">
        <f t="shared" si="10"/>
        <v>1</v>
      </c>
      <c r="G351" s="143">
        <f>IF(C351="","",VLOOKUP(B351,FF!$A$1:$F$2516,6,FALSE))</f>
        <v>13546178</v>
      </c>
      <c r="H351" s="143">
        <v>13546178</v>
      </c>
      <c r="I351" t="b">
        <f t="shared" si="11"/>
        <v>1</v>
      </c>
    </row>
    <row r="352" spans="2:9" x14ac:dyDescent="0.3">
      <c r="C352" t="str">
        <f>IF(B352="","",VLOOKUP(B352,FF!$A$1:$D$2516,3,FALSE))</f>
        <v/>
      </c>
      <c r="D352" t="str">
        <f>IF(C352="","",VLOOKUP(B352,FF!$A$1:$D$2516,4,FALSE))</f>
        <v/>
      </c>
      <c r="E352" t="s">
        <v>8</v>
      </c>
      <c r="F352" t="str">
        <f t="shared" si="10"/>
        <v/>
      </c>
      <c r="G352" s="143" t="str">
        <f>IF(C352="","",VLOOKUP(B352,FF!$A$1:$F$2516,6,FALSE))</f>
        <v/>
      </c>
      <c r="H352" s="143" t="s">
        <v>8</v>
      </c>
      <c r="I352" t="str">
        <f t="shared" si="11"/>
        <v/>
      </c>
    </row>
    <row r="353" spans="2:9" x14ac:dyDescent="0.3">
      <c r="C353" t="str">
        <f>IF(B353="","",VLOOKUP(B353,FF!$A$1:$D$2516,3,FALSE))</f>
        <v/>
      </c>
      <c r="D353" t="str">
        <f>IF(C353="","",VLOOKUP(B353,FF!$A$1:$D$2516,4,FALSE))</f>
        <v/>
      </c>
      <c r="E353" t="s">
        <v>8</v>
      </c>
      <c r="F353" t="str">
        <f t="shared" si="10"/>
        <v/>
      </c>
      <c r="G353" s="143" t="str">
        <f>IF(C353="","",VLOOKUP(B353,FF!$A$1:$F$2516,6,FALSE))</f>
        <v/>
      </c>
      <c r="H353" s="143" t="s">
        <v>8</v>
      </c>
      <c r="I353" t="str">
        <f t="shared" si="11"/>
        <v/>
      </c>
    </row>
    <row r="354" spans="2:9" x14ac:dyDescent="0.3">
      <c r="B354" t="s">
        <v>262</v>
      </c>
      <c r="C354" t="str">
        <f>IF(B354="","",VLOOKUP(B354,FF!$A$1:$D$2516,3,FALSE))</f>
        <v>ML</v>
      </c>
      <c r="D354">
        <f>IF(C354="","",VLOOKUP(B354,FF!$A$1:$D$2516,4,FALSE))</f>
        <v>70.81</v>
      </c>
      <c r="E354">
        <v>70.81</v>
      </c>
      <c r="F354" t="b">
        <f t="shared" si="10"/>
        <v>1</v>
      </c>
      <c r="G354" s="143">
        <f>IF(C354="","",VLOOKUP(B354,FF!$A$1:$F$2516,6,FALSE))</f>
        <v>10990987</v>
      </c>
      <c r="H354" s="143">
        <v>10990987</v>
      </c>
      <c r="I354" t="b">
        <f t="shared" si="11"/>
        <v>1</v>
      </c>
    </row>
    <row r="355" spans="2:9" x14ac:dyDescent="0.3">
      <c r="C355" t="str">
        <f>IF(B355="","",VLOOKUP(B355,FF!$A$1:$D$2516,3,FALSE))</f>
        <v/>
      </c>
      <c r="D355" t="str">
        <f>IF(C355="","",VLOOKUP(B355,FF!$A$1:$D$2516,4,FALSE))</f>
        <v/>
      </c>
      <c r="E355" t="s">
        <v>8</v>
      </c>
      <c r="F355" t="str">
        <f t="shared" si="10"/>
        <v/>
      </c>
      <c r="G355" s="143" t="str">
        <f>IF(C355="","",VLOOKUP(B355,FF!$A$1:$F$2516,6,FALSE))</f>
        <v/>
      </c>
      <c r="H355" s="143" t="s">
        <v>8</v>
      </c>
      <c r="I355" t="str">
        <f t="shared" si="11"/>
        <v/>
      </c>
    </row>
    <row r="356" spans="2:9" x14ac:dyDescent="0.3">
      <c r="C356" t="str">
        <f>IF(B356="","",VLOOKUP(B356,FF!$A$1:$D$2516,3,FALSE))</f>
        <v/>
      </c>
      <c r="D356" t="str">
        <f>IF(C356="","",VLOOKUP(B356,FF!$A$1:$D$2516,4,FALSE))</f>
        <v/>
      </c>
      <c r="E356" t="s">
        <v>8</v>
      </c>
      <c r="F356" t="str">
        <f t="shared" si="10"/>
        <v/>
      </c>
      <c r="G356" s="143" t="str">
        <f>IF(C356="","",VLOOKUP(B356,FF!$A$1:$F$2516,6,FALSE))</f>
        <v/>
      </c>
      <c r="H356" s="143" t="s">
        <v>8</v>
      </c>
      <c r="I356" t="str">
        <f t="shared" si="11"/>
        <v/>
      </c>
    </row>
    <row r="357" spans="2:9" x14ac:dyDescent="0.3">
      <c r="B357" t="s">
        <v>264</v>
      </c>
      <c r="C357" t="str">
        <f>IF(B357="","",VLOOKUP(B357,FF!$A$1:$D$2516,3,FALSE))</f>
        <v>ML</v>
      </c>
      <c r="D357">
        <f>IF(C357="","",VLOOKUP(B357,FF!$A$1:$D$2516,4,FALSE))</f>
        <v>21.92</v>
      </c>
      <c r="E357">
        <v>21.92</v>
      </c>
      <c r="F357" t="b">
        <f t="shared" si="10"/>
        <v>1</v>
      </c>
      <c r="G357" s="143">
        <f>IF(C357="","",VLOOKUP(B357,FF!$A$1:$F$2516,6,FALSE))</f>
        <v>4885486</v>
      </c>
      <c r="H357" s="143">
        <v>4885486</v>
      </c>
      <c r="I357" t="b">
        <f t="shared" si="11"/>
        <v>1</v>
      </c>
    </row>
    <row r="358" spans="2:9" x14ac:dyDescent="0.3">
      <c r="C358" t="str">
        <f>IF(B358="","",VLOOKUP(B358,FF!$A$1:$D$2516,3,FALSE))</f>
        <v/>
      </c>
      <c r="D358" t="str">
        <f>IF(C358="","",VLOOKUP(B358,FF!$A$1:$D$2516,4,FALSE))</f>
        <v/>
      </c>
      <c r="E358" t="s">
        <v>8</v>
      </c>
      <c r="F358" t="str">
        <f t="shared" si="10"/>
        <v/>
      </c>
      <c r="G358" s="143" t="str">
        <f>IF(C358="","",VLOOKUP(B358,FF!$A$1:$F$2516,6,FALSE))</f>
        <v/>
      </c>
      <c r="H358" s="143" t="s">
        <v>8</v>
      </c>
      <c r="I358" t="str">
        <f t="shared" si="11"/>
        <v/>
      </c>
    </row>
    <row r="359" spans="2:9" x14ac:dyDescent="0.3">
      <c r="C359" t="str">
        <f>IF(B359="","",VLOOKUP(B359,FF!$A$1:$D$2516,3,FALSE))</f>
        <v/>
      </c>
      <c r="D359" t="str">
        <f>IF(C359="","",VLOOKUP(B359,FF!$A$1:$D$2516,4,FALSE))</f>
        <v/>
      </c>
      <c r="E359" t="s">
        <v>8</v>
      </c>
      <c r="F359" t="str">
        <f t="shared" si="10"/>
        <v/>
      </c>
      <c r="G359" s="143" t="str">
        <f>IF(C359="","",VLOOKUP(B359,FF!$A$1:$F$2516,6,FALSE))</f>
        <v/>
      </c>
      <c r="H359" s="143" t="s">
        <v>8</v>
      </c>
      <c r="I359" t="str">
        <f t="shared" si="11"/>
        <v/>
      </c>
    </row>
    <row r="360" spans="2:9" x14ac:dyDescent="0.3">
      <c r="B360" t="s">
        <v>266</v>
      </c>
      <c r="C360" t="str">
        <f>IF(B360="","",VLOOKUP(B360,FF!$A$1:$D$2516,3,FALSE))</f>
        <v>ML</v>
      </c>
      <c r="D360">
        <f>IF(C360="","",VLOOKUP(B360,FF!$A$1:$D$2516,4,FALSE))</f>
        <v>47.04</v>
      </c>
      <c r="E360">
        <v>47.04</v>
      </c>
      <c r="F360" t="b">
        <f t="shared" si="10"/>
        <v>1</v>
      </c>
      <c r="G360" s="143">
        <f>IF(C360="","",VLOOKUP(B360,FF!$A$1:$F$2516,6,FALSE))</f>
        <v>12759177</v>
      </c>
      <c r="H360" s="143">
        <v>12759177</v>
      </c>
      <c r="I360" t="b">
        <f t="shared" si="11"/>
        <v>1</v>
      </c>
    </row>
    <row r="361" spans="2:9" x14ac:dyDescent="0.3">
      <c r="C361" t="str">
        <f>IF(B361="","",VLOOKUP(B361,FF!$A$1:$D$2516,3,FALSE))</f>
        <v/>
      </c>
      <c r="D361" t="str">
        <f>IF(C361="","",VLOOKUP(B361,FF!$A$1:$D$2516,4,FALSE))</f>
        <v/>
      </c>
      <c r="E361" t="s">
        <v>8</v>
      </c>
      <c r="F361" t="str">
        <f t="shared" si="10"/>
        <v/>
      </c>
      <c r="G361" s="143" t="str">
        <f>IF(C361="","",VLOOKUP(B361,FF!$A$1:$F$2516,6,FALSE))</f>
        <v/>
      </c>
      <c r="H361" s="143" t="s">
        <v>8</v>
      </c>
      <c r="I361" t="str">
        <f t="shared" si="11"/>
        <v/>
      </c>
    </row>
    <row r="362" spans="2:9" x14ac:dyDescent="0.3">
      <c r="C362" t="str">
        <f>IF(B362="","",VLOOKUP(B362,FF!$A$1:$D$2516,3,FALSE))</f>
        <v/>
      </c>
      <c r="D362" t="str">
        <f>IF(C362="","",VLOOKUP(B362,FF!$A$1:$D$2516,4,FALSE))</f>
        <v/>
      </c>
      <c r="E362" t="s">
        <v>8</v>
      </c>
      <c r="F362" t="str">
        <f t="shared" si="10"/>
        <v/>
      </c>
      <c r="G362" s="143" t="str">
        <f>IF(C362="","",VLOOKUP(B362,FF!$A$1:$F$2516,6,FALSE))</f>
        <v/>
      </c>
      <c r="H362" s="143" t="s">
        <v>8</v>
      </c>
      <c r="I362" t="str">
        <f t="shared" si="11"/>
        <v/>
      </c>
    </row>
    <row r="363" spans="2:9" x14ac:dyDescent="0.3">
      <c r="B363" t="s">
        <v>268</v>
      </c>
      <c r="C363" t="str">
        <f>IF(B363="","",VLOOKUP(B363,FF!$A$1:$D$2516,3,FALSE))</f>
        <v>ML</v>
      </c>
      <c r="D363">
        <f>IF(C363="","",VLOOKUP(B363,FF!$A$1:$D$2516,4,FALSE))</f>
        <v>101.46</v>
      </c>
      <c r="E363">
        <v>101.46</v>
      </c>
      <c r="F363" t="b">
        <f t="shared" si="10"/>
        <v>1</v>
      </c>
      <c r="G363" s="143">
        <f>IF(C363="","",VLOOKUP(B363,FF!$A$1:$F$2516,6,FALSE))</f>
        <v>45278148</v>
      </c>
      <c r="H363" s="143">
        <v>45278148</v>
      </c>
      <c r="I363" t="b">
        <f t="shared" si="11"/>
        <v>1</v>
      </c>
    </row>
    <row r="364" spans="2:9" x14ac:dyDescent="0.3">
      <c r="C364" t="str">
        <f>IF(B364="","",VLOOKUP(B364,FF!$A$1:$D$2516,3,FALSE))</f>
        <v/>
      </c>
      <c r="D364" t="str">
        <f>IF(C364="","",VLOOKUP(B364,FF!$A$1:$D$2516,4,FALSE))</f>
        <v/>
      </c>
      <c r="E364" t="s">
        <v>8</v>
      </c>
      <c r="F364" t="str">
        <f t="shared" si="10"/>
        <v/>
      </c>
      <c r="G364" s="143" t="str">
        <f>IF(C364="","",VLOOKUP(B364,FF!$A$1:$F$2516,6,FALSE))</f>
        <v/>
      </c>
      <c r="H364" s="143" t="s">
        <v>8</v>
      </c>
      <c r="I364" t="str">
        <f t="shared" si="11"/>
        <v/>
      </c>
    </row>
    <row r="365" spans="2:9" x14ac:dyDescent="0.3">
      <c r="C365" t="str">
        <f>IF(B365="","",VLOOKUP(B365,FF!$A$1:$D$2516,3,FALSE))</f>
        <v/>
      </c>
      <c r="D365" t="str">
        <f>IF(C365="","",VLOOKUP(B365,FF!$A$1:$D$2516,4,FALSE))</f>
        <v/>
      </c>
      <c r="E365" t="s">
        <v>8</v>
      </c>
      <c r="F365" t="str">
        <f t="shared" si="10"/>
        <v/>
      </c>
      <c r="G365" s="143" t="str">
        <f>IF(C365="","",VLOOKUP(B365,FF!$A$1:$F$2516,6,FALSE))</f>
        <v/>
      </c>
      <c r="H365" s="143" t="s">
        <v>8</v>
      </c>
      <c r="I365" t="str">
        <f t="shared" si="11"/>
        <v/>
      </c>
    </row>
    <row r="366" spans="2:9" x14ac:dyDescent="0.3">
      <c r="B366" t="s">
        <v>270</v>
      </c>
      <c r="C366" t="str">
        <f>IF(B366="","",VLOOKUP(B366,FF!$A$1:$D$2516,3,FALSE))</f>
        <v>UN</v>
      </c>
      <c r="D366">
        <f>IF(C366="","",VLOOKUP(B366,FF!$A$1:$D$2516,4,FALSE))</f>
        <v>2</v>
      </c>
      <c r="E366">
        <v>2</v>
      </c>
      <c r="F366" t="b">
        <f t="shared" si="10"/>
        <v>1</v>
      </c>
      <c r="G366" s="143">
        <f>IF(C366="","",VLOOKUP(B366,FF!$A$1:$F$2516,6,FALSE))</f>
        <v>297757530</v>
      </c>
      <c r="H366" s="143">
        <v>297757530</v>
      </c>
      <c r="I366" t="b">
        <f t="shared" si="11"/>
        <v>1</v>
      </c>
    </row>
    <row r="367" spans="2:9" x14ac:dyDescent="0.3">
      <c r="C367" t="str">
        <f>IF(B367="","",VLOOKUP(B367,FF!$A$1:$D$2516,3,FALSE))</f>
        <v/>
      </c>
      <c r="D367" t="str">
        <f>IF(C367="","",VLOOKUP(B367,FF!$A$1:$D$2516,4,FALSE))</f>
        <v/>
      </c>
      <c r="E367" t="s">
        <v>8</v>
      </c>
      <c r="F367" t="str">
        <f t="shared" si="10"/>
        <v/>
      </c>
      <c r="G367" s="143" t="str">
        <f>IF(C367="","",VLOOKUP(B367,FF!$A$1:$F$2516,6,FALSE))</f>
        <v/>
      </c>
      <c r="H367" s="143" t="s">
        <v>8</v>
      </c>
      <c r="I367" t="str">
        <f t="shared" si="11"/>
        <v/>
      </c>
    </row>
    <row r="368" spans="2:9" x14ac:dyDescent="0.3">
      <c r="C368" t="str">
        <f>IF(B368="","",VLOOKUP(B368,FF!$A$1:$D$2516,3,FALSE))</f>
        <v/>
      </c>
      <c r="D368" t="str">
        <f>IF(C368="","",VLOOKUP(B368,FF!$A$1:$D$2516,4,FALSE))</f>
        <v/>
      </c>
      <c r="E368" t="s">
        <v>8</v>
      </c>
      <c r="F368" t="str">
        <f t="shared" si="10"/>
        <v/>
      </c>
      <c r="G368" s="143" t="str">
        <f>IF(C368="","",VLOOKUP(B368,FF!$A$1:$F$2516,6,FALSE))</f>
        <v/>
      </c>
      <c r="H368" s="143" t="s">
        <v>8</v>
      </c>
      <c r="I368" t="str">
        <f t="shared" si="11"/>
        <v/>
      </c>
    </row>
    <row r="369" spans="2:9" x14ac:dyDescent="0.3">
      <c r="B369" t="s">
        <v>272</v>
      </c>
      <c r="C369" t="str">
        <f>IF(B369="","",VLOOKUP(B369,FF!$A$1:$D$2516,3,FALSE))</f>
        <v>UN</v>
      </c>
      <c r="D369">
        <f>IF(C369="","",VLOOKUP(B369,FF!$A$1:$D$2516,4,FALSE))</f>
        <v>2</v>
      </c>
      <c r="E369">
        <v>2</v>
      </c>
      <c r="F369" t="b">
        <f t="shared" si="10"/>
        <v>1</v>
      </c>
      <c r="G369" s="143">
        <f>IF(C369="","",VLOOKUP(B369,FF!$A$1:$F$2516,6,FALSE))</f>
        <v>159958444</v>
      </c>
      <c r="H369" s="143">
        <v>159958444</v>
      </c>
      <c r="I369" t="b">
        <f t="shared" si="11"/>
        <v>1</v>
      </c>
    </row>
    <row r="370" spans="2:9" x14ac:dyDescent="0.3">
      <c r="C370" t="str">
        <f>IF(B370="","",VLOOKUP(B370,FF!$A$1:$D$2516,3,FALSE))</f>
        <v/>
      </c>
      <c r="D370" t="str">
        <f>IF(C370="","",VLOOKUP(B370,FF!$A$1:$D$2516,4,FALSE))</f>
        <v/>
      </c>
      <c r="E370" t="s">
        <v>8</v>
      </c>
      <c r="F370" t="str">
        <f t="shared" si="10"/>
        <v/>
      </c>
      <c r="G370" s="143" t="str">
        <f>IF(C370="","",VLOOKUP(B370,FF!$A$1:$F$2516,6,FALSE))</f>
        <v/>
      </c>
      <c r="H370" s="143" t="s">
        <v>8</v>
      </c>
      <c r="I370" t="str">
        <f t="shared" si="11"/>
        <v/>
      </c>
    </row>
    <row r="371" spans="2:9" x14ac:dyDescent="0.3">
      <c r="C371" t="str">
        <f>IF(B371="","",VLOOKUP(B371,FF!$A$1:$D$2516,3,FALSE))</f>
        <v/>
      </c>
      <c r="D371" t="str">
        <f>IF(C371="","",VLOOKUP(B371,FF!$A$1:$D$2516,4,FALSE))</f>
        <v/>
      </c>
      <c r="E371" t="s">
        <v>8</v>
      </c>
      <c r="F371" t="str">
        <f t="shared" si="10"/>
        <v/>
      </c>
      <c r="G371" s="143" t="str">
        <f>IF(C371="","",VLOOKUP(B371,FF!$A$1:$F$2516,6,FALSE))</f>
        <v/>
      </c>
      <c r="H371" s="143" t="s">
        <v>8</v>
      </c>
      <c r="I371" t="str">
        <f t="shared" si="11"/>
        <v/>
      </c>
    </row>
    <row r="372" spans="2:9" x14ac:dyDescent="0.3">
      <c r="B372" t="s">
        <v>274</v>
      </c>
      <c r="C372" t="str">
        <f>IF(B372="","",VLOOKUP(B372,FF!$A$1:$D$2516,3,FALSE))</f>
        <v>ML</v>
      </c>
      <c r="D372">
        <f>IF(C372="","",VLOOKUP(B372,FF!$A$1:$D$2516,4,FALSE))</f>
        <v>274.77999999999997</v>
      </c>
      <c r="E372">
        <v>274.77999999999997</v>
      </c>
      <c r="F372" t="b">
        <f t="shared" si="10"/>
        <v>1</v>
      </c>
      <c r="G372" s="143">
        <f>IF(C372="","",VLOOKUP(B372,FF!$A$1:$F$2516,6,FALSE))</f>
        <v>13740649</v>
      </c>
      <c r="H372" s="143">
        <v>13740649</v>
      </c>
      <c r="I372" t="b">
        <f t="shared" si="11"/>
        <v>1</v>
      </c>
    </row>
    <row r="373" spans="2:9" x14ac:dyDescent="0.3">
      <c r="C373" t="str">
        <f>IF(B373="","",VLOOKUP(B373,FF!$A$1:$D$2516,3,FALSE))</f>
        <v/>
      </c>
      <c r="D373" t="str">
        <f>IF(C373="","",VLOOKUP(B373,FF!$A$1:$D$2516,4,FALSE))</f>
        <v/>
      </c>
      <c r="E373" t="s">
        <v>8</v>
      </c>
      <c r="F373" t="str">
        <f t="shared" si="10"/>
        <v/>
      </c>
      <c r="G373" s="143" t="str">
        <f>IF(C373="","",VLOOKUP(B373,FF!$A$1:$F$2516,6,FALSE))</f>
        <v/>
      </c>
      <c r="H373" s="143" t="s">
        <v>8</v>
      </c>
      <c r="I373" t="str">
        <f t="shared" si="11"/>
        <v/>
      </c>
    </row>
    <row r="374" spans="2:9" x14ac:dyDescent="0.3">
      <c r="C374" t="str">
        <f>IF(B374="","",VLOOKUP(B374,FF!$A$1:$D$2516,3,FALSE))</f>
        <v/>
      </c>
      <c r="D374" t="str">
        <f>IF(C374="","",VLOOKUP(B374,FF!$A$1:$D$2516,4,FALSE))</f>
        <v/>
      </c>
      <c r="E374" t="s">
        <v>8</v>
      </c>
      <c r="F374" t="str">
        <f t="shared" si="10"/>
        <v/>
      </c>
      <c r="G374" s="143" t="str">
        <f>IF(C374="","",VLOOKUP(B374,FF!$A$1:$F$2516,6,FALSE))</f>
        <v/>
      </c>
      <c r="H374" s="143" t="s">
        <v>8</v>
      </c>
      <c r="I374" t="str">
        <f t="shared" si="11"/>
        <v/>
      </c>
    </row>
    <row r="375" spans="2:9" x14ac:dyDescent="0.3">
      <c r="B375" t="s">
        <v>276</v>
      </c>
      <c r="C375" t="str">
        <f>IF(B375="","",VLOOKUP(B375,FF!$A$1:$D$2516,3,FALSE))</f>
        <v>UN</v>
      </c>
      <c r="D375">
        <f>IF(C375="","",VLOOKUP(B375,FF!$A$1:$D$2516,4,FALSE))</f>
        <v>1</v>
      </c>
      <c r="E375">
        <v>1</v>
      </c>
      <c r="F375" t="b">
        <f t="shared" si="10"/>
        <v>1</v>
      </c>
      <c r="G375" s="143">
        <f>IF(C375="","",VLOOKUP(B375,FF!$A$1:$F$2516,6,FALSE))</f>
        <v>750660</v>
      </c>
      <c r="H375" s="143">
        <v>750660</v>
      </c>
      <c r="I375" t="b">
        <f t="shared" si="11"/>
        <v>1</v>
      </c>
    </row>
    <row r="376" spans="2:9" x14ac:dyDescent="0.3">
      <c r="C376" t="str">
        <f>IF(B376="","",VLOOKUP(B376,FF!$A$1:$D$2516,3,FALSE))</f>
        <v/>
      </c>
      <c r="D376" t="str">
        <f>IF(C376="","",VLOOKUP(B376,FF!$A$1:$D$2516,4,FALSE))</f>
        <v/>
      </c>
      <c r="E376" t="s">
        <v>8</v>
      </c>
      <c r="F376" t="str">
        <f t="shared" si="10"/>
        <v/>
      </c>
      <c r="G376" s="143" t="str">
        <f>IF(C376="","",VLOOKUP(B376,FF!$A$1:$F$2516,6,FALSE))</f>
        <v/>
      </c>
      <c r="H376" s="143" t="s">
        <v>8</v>
      </c>
      <c r="I376" t="str">
        <f t="shared" si="11"/>
        <v/>
      </c>
    </row>
    <row r="377" spans="2:9" x14ac:dyDescent="0.3">
      <c r="C377" t="str">
        <f>IF(B377="","",VLOOKUP(B377,FF!$A$1:$D$2516,3,FALSE))</f>
        <v/>
      </c>
      <c r="D377" t="str">
        <f>IF(C377="","",VLOOKUP(B377,FF!$A$1:$D$2516,4,FALSE))</f>
        <v/>
      </c>
      <c r="E377" t="s">
        <v>8</v>
      </c>
      <c r="F377" t="str">
        <f t="shared" si="10"/>
        <v/>
      </c>
      <c r="G377" s="143" t="str">
        <f>IF(C377="","",VLOOKUP(B377,FF!$A$1:$F$2516,6,FALSE))</f>
        <v/>
      </c>
      <c r="H377" s="143" t="s">
        <v>8</v>
      </c>
      <c r="I377" t="str">
        <f t="shared" si="11"/>
        <v/>
      </c>
    </row>
    <row r="378" spans="2:9" x14ac:dyDescent="0.3">
      <c r="B378" t="s">
        <v>278</v>
      </c>
      <c r="C378" t="str">
        <f>IF(B378="","",VLOOKUP(B378,FF!$A$1:$D$2516,3,FALSE))</f>
        <v>UN</v>
      </c>
      <c r="D378">
        <f>IF(C378="","",VLOOKUP(B378,FF!$A$1:$D$2516,4,FALSE))</f>
        <v>11</v>
      </c>
      <c r="E378">
        <v>11</v>
      </c>
      <c r="F378" t="b">
        <f t="shared" si="10"/>
        <v>1</v>
      </c>
      <c r="G378" s="143">
        <f>IF(C378="","",VLOOKUP(B378,FF!$A$1:$F$2516,6,FALSE))</f>
        <v>2907905</v>
      </c>
      <c r="H378" s="143">
        <v>2907905</v>
      </c>
      <c r="I378" t="b">
        <f t="shared" si="11"/>
        <v>1</v>
      </c>
    </row>
    <row r="379" spans="2:9" x14ac:dyDescent="0.3">
      <c r="C379" t="str">
        <f>IF(B379="","",VLOOKUP(B379,FF!$A$1:$D$2516,3,FALSE))</f>
        <v/>
      </c>
      <c r="D379" t="str">
        <f>IF(C379="","",VLOOKUP(B379,FF!$A$1:$D$2516,4,FALSE))</f>
        <v/>
      </c>
      <c r="E379" t="s">
        <v>8</v>
      </c>
      <c r="F379" t="str">
        <f t="shared" si="10"/>
        <v/>
      </c>
      <c r="G379" s="143" t="str">
        <f>IF(C379="","",VLOOKUP(B379,FF!$A$1:$F$2516,6,FALSE))</f>
        <v/>
      </c>
      <c r="H379" s="143" t="s">
        <v>8</v>
      </c>
      <c r="I379" t="str">
        <f t="shared" si="11"/>
        <v/>
      </c>
    </row>
    <row r="380" spans="2:9" x14ac:dyDescent="0.3">
      <c r="C380" t="str">
        <f>IF(B380="","",VLOOKUP(B380,FF!$A$1:$D$2516,3,FALSE))</f>
        <v/>
      </c>
      <c r="D380" t="str">
        <f>IF(C380="","",VLOOKUP(B380,FF!$A$1:$D$2516,4,FALSE))</f>
        <v/>
      </c>
      <c r="E380" t="s">
        <v>8</v>
      </c>
      <c r="F380" t="str">
        <f t="shared" si="10"/>
        <v/>
      </c>
      <c r="G380" s="143" t="str">
        <f>IF(C380="","",VLOOKUP(B380,FF!$A$1:$F$2516,6,FALSE))</f>
        <v/>
      </c>
      <c r="H380" s="143" t="s">
        <v>8</v>
      </c>
      <c r="I380" t="str">
        <f t="shared" si="11"/>
        <v/>
      </c>
    </row>
    <row r="381" spans="2:9" x14ac:dyDescent="0.3">
      <c r="B381" t="s">
        <v>280</v>
      </c>
      <c r="C381" t="str">
        <f>IF(B381="","",VLOOKUP(B381,FF!$A$1:$D$2516,3,FALSE))</f>
        <v>UN</v>
      </c>
      <c r="D381">
        <f>IF(C381="","",VLOOKUP(B381,FF!$A$1:$D$2516,4,FALSE))</f>
        <v>12</v>
      </c>
      <c r="E381">
        <v>12</v>
      </c>
      <c r="F381" t="b">
        <f t="shared" si="10"/>
        <v>1</v>
      </c>
      <c r="G381" s="143">
        <f>IF(C381="","",VLOOKUP(B381,FF!$A$1:$F$2516,6,FALSE))</f>
        <v>5532444</v>
      </c>
      <c r="H381" s="143">
        <v>5532444</v>
      </c>
      <c r="I381" t="b">
        <f t="shared" si="11"/>
        <v>1</v>
      </c>
    </row>
    <row r="382" spans="2:9" x14ac:dyDescent="0.3">
      <c r="C382" t="str">
        <f>IF(B382="","",VLOOKUP(B382,FF!$A$1:$D$2516,3,FALSE))</f>
        <v/>
      </c>
      <c r="D382" t="str">
        <f>IF(C382="","",VLOOKUP(B382,FF!$A$1:$D$2516,4,FALSE))</f>
        <v/>
      </c>
      <c r="E382" t="s">
        <v>8</v>
      </c>
      <c r="F382" t="str">
        <f t="shared" si="10"/>
        <v/>
      </c>
      <c r="G382" s="143" t="str">
        <f>IF(C382="","",VLOOKUP(B382,FF!$A$1:$F$2516,6,FALSE))</f>
        <v/>
      </c>
      <c r="H382" s="143" t="s">
        <v>8</v>
      </c>
      <c r="I382" t="str">
        <f t="shared" si="11"/>
        <v/>
      </c>
    </row>
    <row r="383" spans="2:9" x14ac:dyDescent="0.3">
      <c r="C383" t="str">
        <f>IF(B383="","",VLOOKUP(B383,FF!$A$1:$D$2516,3,FALSE))</f>
        <v/>
      </c>
      <c r="D383" t="str">
        <f>IF(C383="","",VLOOKUP(B383,FF!$A$1:$D$2516,4,FALSE))</f>
        <v/>
      </c>
      <c r="E383" t="s">
        <v>8</v>
      </c>
      <c r="F383" t="str">
        <f t="shared" si="10"/>
        <v/>
      </c>
      <c r="G383" s="143" t="str">
        <f>IF(C383="","",VLOOKUP(B383,FF!$A$1:$F$2516,6,FALSE))</f>
        <v/>
      </c>
      <c r="H383" s="143" t="s">
        <v>8</v>
      </c>
      <c r="I383" t="str">
        <f t="shared" si="11"/>
        <v/>
      </c>
    </row>
    <row r="384" spans="2:9" x14ac:dyDescent="0.3">
      <c r="B384" t="s">
        <v>281</v>
      </c>
      <c r="C384" t="str">
        <f>IF(B384="","",VLOOKUP(B384,FF!$A$1:$D$2516,3,FALSE))</f>
        <v>UN</v>
      </c>
      <c r="D384">
        <f>IF(C384="","",VLOOKUP(B384,FF!$A$1:$D$2516,4,FALSE))</f>
        <v>2</v>
      </c>
      <c r="E384">
        <v>2</v>
      </c>
      <c r="F384" t="b">
        <f t="shared" si="10"/>
        <v>1</v>
      </c>
      <c r="G384" s="143">
        <f>IF(C384="","",VLOOKUP(B384,FF!$A$1:$F$2516,6,FALSE))</f>
        <v>1246590</v>
      </c>
      <c r="H384" s="143">
        <v>1246590</v>
      </c>
      <c r="I384" t="b">
        <f t="shared" si="11"/>
        <v>1</v>
      </c>
    </row>
    <row r="385" spans="2:9" x14ac:dyDescent="0.3">
      <c r="C385" t="str">
        <f>IF(B385="","",VLOOKUP(B385,FF!$A$1:$D$2516,3,FALSE))</f>
        <v/>
      </c>
      <c r="D385" t="str">
        <f>IF(C385="","",VLOOKUP(B385,FF!$A$1:$D$2516,4,FALSE))</f>
        <v/>
      </c>
      <c r="E385" t="s">
        <v>8</v>
      </c>
      <c r="F385" t="str">
        <f t="shared" si="10"/>
        <v/>
      </c>
      <c r="G385" s="143" t="str">
        <f>IF(C385="","",VLOOKUP(B385,FF!$A$1:$F$2516,6,FALSE))</f>
        <v/>
      </c>
      <c r="H385" s="143" t="s">
        <v>8</v>
      </c>
      <c r="I385" t="str">
        <f t="shared" si="11"/>
        <v/>
      </c>
    </row>
    <row r="386" spans="2:9" x14ac:dyDescent="0.3">
      <c r="C386" t="str">
        <f>IF(B386="","",VLOOKUP(B386,FF!$A$1:$D$2516,3,FALSE))</f>
        <v/>
      </c>
      <c r="D386" t="str">
        <f>IF(C386="","",VLOOKUP(B386,FF!$A$1:$D$2516,4,FALSE))</f>
        <v/>
      </c>
      <c r="E386" t="s">
        <v>8</v>
      </c>
      <c r="F386" t="str">
        <f t="shared" si="10"/>
        <v/>
      </c>
      <c r="G386" s="143" t="str">
        <f>IF(C386="","",VLOOKUP(B386,FF!$A$1:$F$2516,6,FALSE))</f>
        <v/>
      </c>
      <c r="H386" s="143" t="s">
        <v>8</v>
      </c>
      <c r="I386" t="str">
        <f t="shared" si="11"/>
        <v/>
      </c>
    </row>
    <row r="387" spans="2:9" x14ac:dyDescent="0.3">
      <c r="B387" t="s">
        <v>283</v>
      </c>
      <c r="C387" t="str">
        <f>IF(B387="","",VLOOKUP(B387,FF!$A$1:$D$2516,3,FALSE))</f>
        <v>UN</v>
      </c>
      <c r="D387">
        <f>IF(C387="","",VLOOKUP(B387,FF!$A$1:$D$2516,4,FALSE))</f>
        <v>5</v>
      </c>
      <c r="E387">
        <v>5</v>
      </c>
      <c r="F387" t="b">
        <f t="shared" ref="F387:F450" si="12">IF(C387="","",E387=D387)</f>
        <v>1</v>
      </c>
      <c r="G387" s="143">
        <f>IF(C387="","",VLOOKUP(B387,FF!$A$1:$F$2516,6,FALSE))</f>
        <v>3521325</v>
      </c>
      <c r="H387" s="143">
        <v>3521325</v>
      </c>
      <c r="I387" t="b">
        <f t="shared" ref="I387:I450" si="13">IF(C387="","",H387=G387)</f>
        <v>1</v>
      </c>
    </row>
    <row r="388" spans="2:9" x14ac:dyDescent="0.3">
      <c r="C388" t="str">
        <f>IF(B388="","",VLOOKUP(B388,FF!$A$1:$D$2516,3,FALSE))</f>
        <v/>
      </c>
      <c r="D388" t="str">
        <f>IF(C388="","",VLOOKUP(B388,FF!$A$1:$D$2516,4,FALSE))</f>
        <v/>
      </c>
      <c r="E388" t="s">
        <v>8</v>
      </c>
      <c r="F388" t="str">
        <f t="shared" si="12"/>
        <v/>
      </c>
      <c r="G388" s="143" t="str">
        <f>IF(C388="","",VLOOKUP(B388,FF!$A$1:$F$2516,6,FALSE))</f>
        <v/>
      </c>
      <c r="H388" s="143" t="s">
        <v>8</v>
      </c>
      <c r="I388" t="str">
        <f t="shared" si="13"/>
        <v/>
      </c>
    </row>
    <row r="389" spans="2:9" x14ac:dyDescent="0.3">
      <c r="C389" t="str">
        <f>IF(B389="","",VLOOKUP(B389,FF!$A$1:$D$2516,3,FALSE))</f>
        <v/>
      </c>
      <c r="D389" t="str">
        <f>IF(C389="","",VLOOKUP(B389,FF!$A$1:$D$2516,4,FALSE))</f>
        <v/>
      </c>
      <c r="E389" t="s">
        <v>8</v>
      </c>
      <c r="F389" t="str">
        <f t="shared" si="12"/>
        <v/>
      </c>
      <c r="G389" s="143" t="str">
        <f>IF(C389="","",VLOOKUP(B389,FF!$A$1:$F$2516,6,FALSE))</f>
        <v/>
      </c>
      <c r="H389" s="143" t="s">
        <v>8</v>
      </c>
      <c r="I389" t="str">
        <f t="shared" si="13"/>
        <v/>
      </c>
    </row>
    <row r="390" spans="2:9" x14ac:dyDescent="0.3">
      <c r="B390" t="s">
        <v>284</v>
      </c>
      <c r="C390" t="str">
        <f>IF(B390="","",VLOOKUP(B390,FF!$A$1:$D$2516,3,FALSE))</f>
        <v>UN</v>
      </c>
      <c r="D390">
        <f>IF(C390="","",VLOOKUP(B390,FF!$A$1:$D$2516,4,FALSE))</f>
        <v>2</v>
      </c>
      <c r="E390">
        <v>2</v>
      </c>
      <c r="F390" t="b">
        <f t="shared" si="12"/>
        <v>1</v>
      </c>
      <c r="G390" s="143">
        <f>IF(C390="","",VLOOKUP(B390,FF!$A$1:$F$2516,6,FALSE))</f>
        <v>1404178</v>
      </c>
      <c r="H390" s="143">
        <v>1404178</v>
      </c>
      <c r="I390" t="b">
        <f t="shared" si="13"/>
        <v>1</v>
      </c>
    </row>
    <row r="391" spans="2:9" x14ac:dyDescent="0.3">
      <c r="C391" t="str">
        <f>IF(B391="","",VLOOKUP(B391,FF!$A$1:$D$2516,3,FALSE))</f>
        <v/>
      </c>
      <c r="D391" t="str">
        <f>IF(C391="","",VLOOKUP(B391,FF!$A$1:$D$2516,4,FALSE))</f>
        <v/>
      </c>
      <c r="E391" t="s">
        <v>8</v>
      </c>
      <c r="F391" t="str">
        <f t="shared" si="12"/>
        <v/>
      </c>
      <c r="G391" s="143" t="str">
        <f>IF(C391="","",VLOOKUP(B391,FF!$A$1:$F$2516,6,FALSE))</f>
        <v/>
      </c>
      <c r="H391" s="143" t="s">
        <v>8</v>
      </c>
      <c r="I391" t="str">
        <f t="shared" si="13"/>
        <v/>
      </c>
    </row>
    <row r="392" spans="2:9" x14ac:dyDescent="0.3">
      <c r="C392" t="str">
        <f>IF(B392="","",VLOOKUP(B392,FF!$A$1:$D$2516,3,FALSE))</f>
        <v/>
      </c>
      <c r="D392" t="str">
        <f>IF(C392="","",VLOOKUP(B392,FF!$A$1:$D$2516,4,FALSE))</f>
        <v/>
      </c>
      <c r="E392" t="s">
        <v>8</v>
      </c>
      <c r="F392" t="str">
        <f t="shared" si="12"/>
        <v/>
      </c>
      <c r="G392" s="143" t="str">
        <f>IF(C392="","",VLOOKUP(B392,FF!$A$1:$F$2516,6,FALSE))</f>
        <v/>
      </c>
      <c r="H392" s="143" t="s">
        <v>8</v>
      </c>
      <c r="I392" t="str">
        <f t="shared" si="13"/>
        <v/>
      </c>
    </row>
    <row r="393" spans="2:9" x14ac:dyDescent="0.3">
      <c r="B393" t="s">
        <v>286</v>
      </c>
      <c r="C393" t="str">
        <f>IF(B393="","",VLOOKUP(B393,FF!$A$1:$D$2516,3,FALSE))</f>
        <v>UN</v>
      </c>
      <c r="D393">
        <f>IF(C393="","",VLOOKUP(B393,FF!$A$1:$D$2516,4,FALSE))</f>
        <v>353</v>
      </c>
      <c r="E393">
        <v>353</v>
      </c>
      <c r="F393" t="b">
        <f t="shared" si="12"/>
        <v>1</v>
      </c>
      <c r="G393" s="143">
        <f>IF(C393="","",VLOOKUP(B393,FF!$A$1:$F$2516,6,FALSE))</f>
        <v>18702293</v>
      </c>
      <c r="H393" s="143">
        <v>18702293</v>
      </c>
      <c r="I393" t="b">
        <f t="shared" si="13"/>
        <v>1</v>
      </c>
    </row>
    <row r="394" spans="2:9" x14ac:dyDescent="0.3">
      <c r="C394" t="str">
        <f>IF(B394="","",VLOOKUP(B394,FF!$A$1:$D$2516,3,FALSE))</f>
        <v/>
      </c>
      <c r="D394" t="str">
        <f>IF(C394="","",VLOOKUP(B394,FF!$A$1:$D$2516,4,FALSE))</f>
        <v/>
      </c>
      <c r="E394" t="s">
        <v>8</v>
      </c>
      <c r="F394" t="str">
        <f t="shared" si="12"/>
        <v/>
      </c>
      <c r="G394" s="143" t="str">
        <f>IF(C394="","",VLOOKUP(B394,FF!$A$1:$F$2516,6,FALSE))</f>
        <v/>
      </c>
      <c r="H394" s="143" t="s">
        <v>8</v>
      </c>
      <c r="I394" t="str">
        <f t="shared" si="13"/>
        <v/>
      </c>
    </row>
    <row r="395" spans="2:9" x14ac:dyDescent="0.3">
      <c r="C395" t="str">
        <f>IF(B395="","",VLOOKUP(B395,FF!$A$1:$D$2516,3,FALSE))</f>
        <v/>
      </c>
      <c r="D395" t="str">
        <f>IF(C395="","",VLOOKUP(B395,FF!$A$1:$D$2516,4,FALSE))</f>
        <v/>
      </c>
      <c r="E395" t="s">
        <v>8</v>
      </c>
      <c r="F395" t="str">
        <f t="shared" si="12"/>
        <v/>
      </c>
      <c r="G395" s="143" t="str">
        <f>IF(C395="","",VLOOKUP(B395,FF!$A$1:$F$2516,6,FALSE))</f>
        <v/>
      </c>
      <c r="H395" s="143" t="s">
        <v>8</v>
      </c>
      <c r="I395" t="str">
        <f t="shared" si="13"/>
        <v/>
      </c>
    </row>
    <row r="396" spans="2:9" x14ac:dyDescent="0.3">
      <c r="B396" t="s">
        <v>288</v>
      </c>
      <c r="C396" t="str">
        <f>IF(B396="","",VLOOKUP(B396,FF!$A$1:$D$2516,3,FALSE))</f>
        <v>UN</v>
      </c>
      <c r="D396">
        <f>IF(C396="","",VLOOKUP(B396,FF!$A$1:$D$2516,4,FALSE))</f>
        <v>32</v>
      </c>
      <c r="E396">
        <v>32</v>
      </c>
      <c r="F396" t="b">
        <f t="shared" si="12"/>
        <v>1</v>
      </c>
      <c r="G396" s="143">
        <f>IF(C396="","",VLOOKUP(B396,FF!$A$1:$F$2516,6,FALSE))</f>
        <v>1524448</v>
      </c>
      <c r="H396" s="143">
        <v>1524448</v>
      </c>
      <c r="I396" t="b">
        <f t="shared" si="13"/>
        <v>1</v>
      </c>
    </row>
    <row r="397" spans="2:9" x14ac:dyDescent="0.3">
      <c r="C397" t="str">
        <f>IF(B397="","",VLOOKUP(B397,FF!$A$1:$D$2516,3,FALSE))</f>
        <v/>
      </c>
      <c r="D397" t="str">
        <f>IF(C397="","",VLOOKUP(B397,FF!$A$1:$D$2516,4,FALSE))</f>
        <v/>
      </c>
      <c r="E397" t="s">
        <v>8</v>
      </c>
      <c r="F397" t="str">
        <f t="shared" si="12"/>
        <v/>
      </c>
      <c r="G397" s="143" t="str">
        <f>IF(C397="","",VLOOKUP(B397,FF!$A$1:$F$2516,6,FALSE))</f>
        <v/>
      </c>
      <c r="H397" s="143" t="s">
        <v>8</v>
      </c>
      <c r="I397" t="str">
        <f t="shared" si="13"/>
        <v/>
      </c>
    </row>
    <row r="398" spans="2:9" x14ac:dyDescent="0.3">
      <c r="C398" t="str">
        <f>IF(B398="","",VLOOKUP(B398,FF!$A$1:$D$2516,3,FALSE))</f>
        <v/>
      </c>
      <c r="D398" t="str">
        <f>IF(C398="","",VLOOKUP(B398,FF!$A$1:$D$2516,4,FALSE))</f>
        <v/>
      </c>
      <c r="E398" t="s">
        <v>8</v>
      </c>
      <c r="F398" t="str">
        <f t="shared" si="12"/>
        <v/>
      </c>
      <c r="G398" s="143" t="str">
        <f>IF(C398="","",VLOOKUP(B398,FF!$A$1:$F$2516,6,FALSE))</f>
        <v/>
      </c>
      <c r="H398" s="143" t="s">
        <v>8</v>
      </c>
      <c r="I398" t="str">
        <f t="shared" si="13"/>
        <v/>
      </c>
    </row>
    <row r="399" spans="2:9" x14ac:dyDescent="0.3">
      <c r="B399" t="s">
        <v>290</v>
      </c>
      <c r="C399" t="str">
        <f>IF(B399="","",VLOOKUP(B399,FF!$A$1:$D$2516,3,FALSE))</f>
        <v>ML</v>
      </c>
      <c r="D399">
        <f>IF(C399="","",VLOOKUP(B399,FF!$A$1:$D$2516,4,FALSE))</f>
        <v>266.72000000000003</v>
      </c>
      <c r="E399">
        <v>266.72000000000003</v>
      </c>
      <c r="F399" t="b">
        <f t="shared" si="12"/>
        <v>1</v>
      </c>
      <c r="G399" s="143">
        <f>IF(C399="","",VLOOKUP(B399,FF!$A$1:$F$2516,6,FALSE))</f>
        <v>6011069</v>
      </c>
      <c r="H399" s="143">
        <v>6011069</v>
      </c>
      <c r="I399" t="b">
        <f t="shared" si="13"/>
        <v>1</v>
      </c>
    </row>
    <row r="400" spans="2:9" x14ac:dyDescent="0.3">
      <c r="C400" t="str">
        <f>IF(B400="","",VLOOKUP(B400,FF!$A$1:$D$2516,3,FALSE))</f>
        <v/>
      </c>
      <c r="D400" t="str">
        <f>IF(C400="","",VLOOKUP(B400,FF!$A$1:$D$2516,4,FALSE))</f>
        <v/>
      </c>
      <c r="E400" t="s">
        <v>8</v>
      </c>
      <c r="F400" t="str">
        <f t="shared" si="12"/>
        <v/>
      </c>
      <c r="G400" s="143" t="str">
        <f>IF(C400="","",VLOOKUP(B400,FF!$A$1:$F$2516,6,FALSE))</f>
        <v/>
      </c>
      <c r="H400" s="143" t="s">
        <v>8</v>
      </c>
      <c r="I400" t="str">
        <f t="shared" si="13"/>
        <v/>
      </c>
    </row>
    <row r="401" spans="2:9" x14ac:dyDescent="0.3">
      <c r="C401" t="str">
        <f>IF(B401="","",VLOOKUP(B401,FF!$A$1:$D$2516,3,FALSE))</f>
        <v/>
      </c>
      <c r="D401" t="str">
        <f>IF(C401="","",VLOOKUP(B401,FF!$A$1:$D$2516,4,FALSE))</f>
        <v/>
      </c>
      <c r="E401" t="s">
        <v>8</v>
      </c>
      <c r="F401" t="str">
        <f t="shared" si="12"/>
        <v/>
      </c>
      <c r="G401" s="143" t="str">
        <f>IF(C401="","",VLOOKUP(B401,FF!$A$1:$F$2516,6,FALSE))</f>
        <v/>
      </c>
      <c r="H401" s="143" t="s">
        <v>8</v>
      </c>
      <c r="I401" t="str">
        <f t="shared" si="13"/>
        <v/>
      </c>
    </row>
    <row r="402" spans="2:9" x14ac:dyDescent="0.3">
      <c r="B402" t="s">
        <v>292</v>
      </c>
      <c r="D402" t="str">
        <f>IF(C402="","",VLOOKUP(B402,FF!$A$1:$D$2516,4,FALSE))</f>
        <v/>
      </c>
      <c r="E402" t="s">
        <v>8</v>
      </c>
      <c r="F402" t="str">
        <f t="shared" si="12"/>
        <v/>
      </c>
      <c r="G402" s="143" t="str">
        <f>IF(C402="","",VLOOKUP(B402,FF!$A$1:$F$2516,6,FALSE))</f>
        <v/>
      </c>
      <c r="H402" s="143" t="s">
        <v>8</v>
      </c>
      <c r="I402" t="str">
        <f t="shared" si="13"/>
        <v/>
      </c>
    </row>
    <row r="403" spans="2:9" x14ac:dyDescent="0.3">
      <c r="B403" t="s">
        <v>294</v>
      </c>
      <c r="C403" t="str">
        <f>IF(B403="","",VLOOKUP(B403,FF!$A$1:$D$2516,3,FALSE))</f>
        <v>UN</v>
      </c>
      <c r="D403">
        <f>IF(C403="","",VLOOKUP(B403,FF!$A$1:$D$2516,4,FALSE))</f>
        <v>18</v>
      </c>
      <c r="E403">
        <v>18</v>
      </c>
      <c r="F403" t="b">
        <f t="shared" si="12"/>
        <v>1</v>
      </c>
      <c r="G403" s="143">
        <f>IF(C403="","",VLOOKUP(B403,FF!$A$1:$F$2516,6,FALSE))</f>
        <v>5764068</v>
      </c>
      <c r="H403" s="143">
        <v>5764068</v>
      </c>
      <c r="I403" t="b">
        <f t="shared" si="13"/>
        <v>1</v>
      </c>
    </row>
    <row r="404" spans="2:9" x14ac:dyDescent="0.3">
      <c r="C404" t="str">
        <f>IF(B404="","",VLOOKUP(B404,FF!$A$1:$D$2516,3,FALSE))</f>
        <v/>
      </c>
      <c r="D404" t="str">
        <f>IF(C404="","",VLOOKUP(B404,FF!$A$1:$D$2516,4,FALSE))</f>
        <v/>
      </c>
      <c r="E404" t="s">
        <v>8</v>
      </c>
      <c r="F404" t="str">
        <f t="shared" si="12"/>
        <v/>
      </c>
      <c r="G404" s="143" t="str">
        <f>IF(C404="","",VLOOKUP(B404,FF!$A$1:$F$2516,6,FALSE))</f>
        <v/>
      </c>
      <c r="H404" s="143" t="s">
        <v>8</v>
      </c>
      <c r="I404" t="str">
        <f t="shared" si="13"/>
        <v/>
      </c>
    </row>
    <row r="405" spans="2:9" x14ac:dyDescent="0.3">
      <c r="C405" t="str">
        <f>IF(B405="","",VLOOKUP(B405,FF!$A$1:$D$2516,3,FALSE))</f>
        <v/>
      </c>
      <c r="D405" t="str">
        <f>IF(C405="","",VLOOKUP(B405,FF!$A$1:$D$2516,4,FALSE))</f>
        <v/>
      </c>
      <c r="E405" t="s">
        <v>8</v>
      </c>
      <c r="F405" t="str">
        <f t="shared" si="12"/>
        <v/>
      </c>
      <c r="G405" s="143" t="str">
        <f>IF(C405="","",VLOOKUP(B405,FF!$A$1:$F$2516,6,FALSE))</f>
        <v/>
      </c>
      <c r="H405" s="143" t="s">
        <v>8</v>
      </c>
      <c r="I405" t="str">
        <f t="shared" si="13"/>
        <v/>
      </c>
    </row>
    <row r="406" spans="2:9" x14ac:dyDescent="0.3">
      <c r="B406" t="s">
        <v>296</v>
      </c>
      <c r="C406" t="str">
        <f>IF(B406="","",VLOOKUP(B406,FF!$A$1:$D$2516,3,FALSE))</f>
        <v>ML</v>
      </c>
      <c r="D406">
        <f>IF(C406="","",VLOOKUP(B406,FF!$A$1:$D$2516,4,FALSE))</f>
        <v>43.34</v>
      </c>
      <c r="E406">
        <v>43.34</v>
      </c>
      <c r="F406" t="b">
        <f t="shared" si="12"/>
        <v>1</v>
      </c>
      <c r="G406" s="143">
        <f>IF(C406="","",VLOOKUP(B406,FF!$A$1:$F$2516,6,FALSE))</f>
        <v>569098</v>
      </c>
      <c r="H406" s="143">
        <v>569098</v>
      </c>
      <c r="I406" t="b">
        <f t="shared" si="13"/>
        <v>1</v>
      </c>
    </row>
    <row r="407" spans="2:9" x14ac:dyDescent="0.3">
      <c r="C407" t="str">
        <f>IF(B407="","",VLOOKUP(B407,FF!$A$1:$D$2516,3,FALSE))</f>
        <v/>
      </c>
      <c r="D407" t="str">
        <f>IF(C407="","",VLOOKUP(B407,FF!$A$1:$D$2516,4,FALSE))</f>
        <v/>
      </c>
      <c r="E407" t="s">
        <v>8</v>
      </c>
      <c r="F407" t="str">
        <f t="shared" si="12"/>
        <v/>
      </c>
      <c r="G407" s="143" t="str">
        <f>IF(C407="","",VLOOKUP(B407,FF!$A$1:$F$2516,6,FALSE))</f>
        <v/>
      </c>
      <c r="H407" s="143" t="s">
        <v>8</v>
      </c>
      <c r="I407" t="str">
        <f t="shared" si="13"/>
        <v/>
      </c>
    </row>
    <row r="408" spans="2:9" x14ac:dyDescent="0.3">
      <c r="C408" t="str">
        <f>IF(B408="","",VLOOKUP(B408,FF!$A$1:$D$2516,3,FALSE))</f>
        <v/>
      </c>
      <c r="D408" t="str">
        <f>IF(C408="","",VLOOKUP(B408,FF!$A$1:$D$2516,4,FALSE))</f>
        <v/>
      </c>
      <c r="E408" t="s">
        <v>8</v>
      </c>
      <c r="F408" t="str">
        <f t="shared" si="12"/>
        <v/>
      </c>
      <c r="G408" s="143" t="str">
        <f>IF(C408="","",VLOOKUP(B408,FF!$A$1:$F$2516,6,FALSE))</f>
        <v/>
      </c>
      <c r="H408" s="143" t="s">
        <v>8</v>
      </c>
      <c r="I408" t="str">
        <f t="shared" si="13"/>
        <v/>
      </c>
    </row>
    <row r="409" spans="2:9" x14ac:dyDescent="0.3">
      <c r="B409" t="s">
        <v>298</v>
      </c>
      <c r="C409" t="str">
        <f>IF(B409="","",VLOOKUP(B409,FF!$A$1:$D$2516,3,FALSE))</f>
        <v>ML</v>
      </c>
      <c r="D409">
        <f>IF(C409="","",VLOOKUP(B409,FF!$A$1:$D$2516,4,FALSE))</f>
        <v>146.97</v>
      </c>
      <c r="E409">
        <v>146.97</v>
      </c>
      <c r="F409" t="b">
        <f t="shared" si="12"/>
        <v>1</v>
      </c>
      <c r="G409" s="143">
        <f>IF(C409="","",VLOOKUP(B409,FF!$A$1:$F$2516,6,FALSE))</f>
        <v>5011236</v>
      </c>
      <c r="H409" s="143">
        <v>5011236</v>
      </c>
      <c r="I409" t="b">
        <f t="shared" si="13"/>
        <v>1</v>
      </c>
    </row>
    <row r="410" spans="2:9" x14ac:dyDescent="0.3">
      <c r="C410" t="str">
        <f>IF(B410="","",VLOOKUP(B410,FF!$A$1:$D$2516,3,FALSE))</f>
        <v/>
      </c>
      <c r="D410" t="str">
        <f>IF(C410="","",VLOOKUP(B410,FF!$A$1:$D$2516,4,FALSE))</f>
        <v/>
      </c>
      <c r="E410" t="s">
        <v>8</v>
      </c>
      <c r="F410" t="str">
        <f t="shared" si="12"/>
        <v/>
      </c>
      <c r="G410" s="143" t="str">
        <f>IF(C410="","",VLOOKUP(B410,FF!$A$1:$F$2516,6,FALSE))</f>
        <v/>
      </c>
      <c r="H410" s="143" t="s">
        <v>8</v>
      </c>
      <c r="I410" t="str">
        <f t="shared" si="13"/>
        <v/>
      </c>
    </row>
    <row r="411" spans="2:9" x14ac:dyDescent="0.3">
      <c r="C411" t="str">
        <f>IF(B411="","",VLOOKUP(B411,FF!$A$1:$D$2516,3,FALSE))</f>
        <v/>
      </c>
      <c r="D411" t="str">
        <f>IF(C411="","",VLOOKUP(B411,FF!$A$1:$D$2516,4,FALSE))</f>
        <v/>
      </c>
      <c r="E411" t="s">
        <v>8</v>
      </c>
      <c r="F411" t="str">
        <f t="shared" si="12"/>
        <v/>
      </c>
      <c r="G411" s="143" t="str">
        <f>IF(C411="","",VLOOKUP(B411,FF!$A$1:$F$2516,6,FALSE))</f>
        <v/>
      </c>
      <c r="H411" s="143" t="s">
        <v>8</v>
      </c>
      <c r="I411" t="str">
        <f t="shared" si="13"/>
        <v/>
      </c>
    </row>
    <row r="412" spans="2:9" x14ac:dyDescent="0.3">
      <c r="B412" t="s">
        <v>300</v>
      </c>
      <c r="C412" t="str">
        <f>IF(B412="","",VLOOKUP(B412,FF!$A$1:$D$2516,3,FALSE))</f>
        <v>ML</v>
      </c>
      <c r="D412">
        <f>IF(C412="","",VLOOKUP(B412,FF!$A$1:$D$2516,4,FALSE))</f>
        <v>26.47</v>
      </c>
      <c r="E412">
        <v>26.47</v>
      </c>
      <c r="F412" t="b">
        <f t="shared" si="12"/>
        <v>1</v>
      </c>
      <c r="G412" s="143">
        <f>IF(C412="","",VLOOKUP(B412,FF!$A$1:$F$2516,6,FALSE))</f>
        <v>1202770</v>
      </c>
      <c r="H412" s="143">
        <v>1202770</v>
      </c>
      <c r="I412" t="b">
        <f t="shared" si="13"/>
        <v>1</v>
      </c>
    </row>
    <row r="413" spans="2:9" x14ac:dyDescent="0.3">
      <c r="C413" t="str">
        <f>IF(B413="","",VLOOKUP(B413,FF!$A$1:$D$2516,3,FALSE))</f>
        <v/>
      </c>
      <c r="D413" t="str">
        <f>IF(C413="","",VLOOKUP(B413,FF!$A$1:$D$2516,4,FALSE))</f>
        <v/>
      </c>
      <c r="E413" t="s">
        <v>8</v>
      </c>
      <c r="F413" t="str">
        <f t="shared" si="12"/>
        <v/>
      </c>
      <c r="G413" s="143" t="str">
        <f>IF(C413="","",VLOOKUP(B413,FF!$A$1:$F$2516,6,FALSE))</f>
        <v/>
      </c>
      <c r="H413" s="143" t="s">
        <v>8</v>
      </c>
      <c r="I413" t="str">
        <f t="shared" si="13"/>
        <v/>
      </c>
    </row>
    <row r="414" spans="2:9" x14ac:dyDescent="0.3">
      <c r="C414" t="str">
        <f>IF(B414="","",VLOOKUP(B414,FF!$A$1:$D$2516,3,FALSE))</f>
        <v/>
      </c>
      <c r="D414" t="str">
        <f>IF(C414="","",VLOOKUP(B414,FF!$A$1:$D$2516,4,FALSE))</f>
        <v/>
      </c>
      <c r="E414" t="s">
        <v>8</v>
      </c>
      <c r="F414" t="str">
        <f t="shared" si="12"/>
        <v/>
      </c>
      <c r="G414" s="143" t="str">
        <f>IF(C414="","",VLOOKUP(B414,FF!$A$1:$F$2516,6,FALSE))</f>
        <v/>
      </c>
      <c r="H414" s="143" t="s">
        <v>8</v>
      </c>
      <c r="I414" t="str">
        <f t="shared" si="13"/>
        <v/>
      </c>
    </row>
    <row r="415" spans="2:9" x14ac:dyDescent="0.3">
      <c r="B415" t="s">
        <v>302</v>
      </c>
      <c r="C415" t="str">
        <f>IF(B415="","",VLOOKUP(B415,FF!$A$1:$D$2516,3,FALSE))</f>
        <v>UN</v>
      </c>
      <c r="D415">
        <f>IF(C415="","",VLOOKUP(B415,FF!$A$1:$D$2516,4,FALSE))</f>
        <v>18</v>
      </c>
      <c r="E415">
        <v>18</v>
      </c>
      <c r="F415" t="b">
        <f t="shared" si="12"/>
        <v>1</v>
      </c>
      <c r="G415" s="143">
        <f>IF(C415="","",VLOOKUP(B415,FF!$A$1:$F$2516,6,FALSE))</f>
        <v>1610298</v>
      </c>
      <c r="H415" s="143">
        <v>1610298</v>
      </c>
      <c r="I415" t="b">
        <f t="shared" si="13"/>
        <v>1</v>
      </c>
    </row>
    <row r="416" spans="2:9" x14ac:dyDescent="0.3">
      <c r="C416" t="str">
        <f>IF(B416="","",VLOOKUP(B416,FF!$A$1:$D$2516,3,FALSE))</f>
        <v/>
      </c>
      <c r="D416" t="str">
        <f>IF(C416="","",VLOOKUP(B416,FF!$A$1:$D$2516,4,FALSE))</f>
        <v/>
      </c>
      <c r="E416" t="s">
        <v>8</v>
      </c>
      <c r="F416" t="str">
        <f t="shared" si="12"/>
        <v/>
      </c>
      <c r="G416" s="143" t="str">
        <f>IF(C416="","",VLOOKUP(B416,FF!$A$1:$F$2516,6,FALSE))</f>
        <v/>
      </c>
      <c r="H416" s="143" t="s">
        <v>8</v>
      </c>
      <c r="I416" t="str">
        <f t="shared" si="13"/>
        <v/>
      </c>
    </row>
    <row r="417" spans="2:9" x14ac:dyDescent="0.3">
      <c r="C417" t="str">
        <f>IF(B417="","",VLOOKUP(B417,FF!$A$1:$D$2516,3,FALSE))</f>
        <v/>
      </c>
      <c r="D417" t="str">
        <f>IF(C417="","",VLOOKUP(B417,FF!$A$1:$D$2516,4,FALSE))</f>
        <v/>
      </c>
      <c r="E417" t="s">
        <v>8</v>
      </c>
      <c r="F417" t="str">
        <f t="shared" si="12"/>
        <v/>
      </c>
      <c r="G417" s="143" t="str">
        <f>IF(C417="","",VLOOKUP(B417,FF!$A$1:$F$2516,6,FALSE))</f>
        <v/>
      </c>
      <c r="H417" s="143" t="s">
        <v>8</v>
      </c>
      <c r="I417" t="str">
        <f t="shared" si="13"/>
        <v/>
      </c>
    </row>
    <row r="418" spans="2:9" x14ac:dyDescent="0.3">
      <c r="B418" t="s">
        <v>304</v>
      </c>
      <c r="C418" t="str">
        <f>IF(B418="","",VLOOKUP(B418,FF!$A$1:$D$2516,3,FALSE))</f>
        <v>UN</v>
      </c>
      <c r="D418">
        <f>IF(C418="","",VLOOKUP(B418,FF!$A$1:$D$2516,4,FALSE))</f>
        <v>2</v>
      </c>
      <c r="E418">
        <v>2</v>
      </c>
      <c r="F418" t="b">
        <f t="shared" si="12"/>
        <v>1</v>
      </c>
      <c r="G418" s="143">
        <f>IF(C418="","",VLOOKUP(B418,FF!$A$1:$F$2516,6,FALSE))</f>
        <v>59988</v>
      </c>
      <c r="H418" s="143">
        <v>59988</v>
      </c>
      <c r="I418" t="b">
        <f t="shared" si="13"/>
        <v>1</v>
      </c>
    </row>
    <row r="419" spans="2:9" x14ac:dyDescent="0.3">
      <c r="C419" t="str">
        <f>IF(B419="","",VLOOKUP(B419,FF!$A$1:$D$2516,3,FALSE))</f>
        <v/>
      </c>
      <c r="D419" t="str">
        <f>IF(C419="","",VLOOKUP(B419,FF!$A$1:$D$2516,4,FALSE))</f>
        <v/>
      </c>
      <c r="E419" t="s">
        <v>8</v>
      </c>
      <c r="F419" t="str">
        <f t="shared" si="12"/>
        <v/>
      </c>
      <c r="G419" s="143" t="str">
        <f>IF(C419="","",VLOOKUP(B419,FF!$A$1:$F$2516,6,FALSE))</f>
        <v/>
      </c>
      <c r="H419" s="143" t="s">
        <v>8</v>
      </c>
      <c r="I419" t="str">
        <f t="shared" si="13"/>
        <v/>
      </c>
    </row>
    <row r="420" spans="2:9" x14ac:dyDescent="0.3">
      <c r="C420" t="str">
        <f>IF(B420="","",VLOOKUP(B420,FF!$A$1:$D$2516,3,FALSE))</f>
        <v/>
      </c>
      <c r="D420" t="str">
        <f>IF(C420="","",VLOOKUP(B420,FF!$A$1:$D$2516,4,FALSE))</f>
        <v/>
      </c>
      <c r="E420" t="s">
        <v>8</v>
      </c>
      <c r="F420" t="str">
        <f t="shared" si="12"/>
        <v/>
      </c>
      <c r="G420" s="143" t="str">
        <f>IF(C420="","",VLOOKUP(B420,FF!$A$1:$F$2516,6,FALSE))</f>
        <v/>
      </c>
      <c r="H420" s="143" t="s">
        <v>8</v>
      </c>
      <c r="I420" t="str">
        <f t="shared" si="13"/>
        <v/>
      </c>
    </row>
    <row r="421" spans="2:9" x14ac:dyDescent="0.3">
      <c r="B421" t="s">
        <v>306</v>
      </c>
      <c r="C421" t="str">
        <f>IF(B421="","",VLOOKUP(B421,FF!$A$1:$D$2516,3,FALSE))</f>
        <v>UN</v>
      </c>
      <c r="D421">
        <f>IF(C421="","",VLOOKUP(B421,FF!$A$1:$D$2516,4,FALSE))</f>
        <v>18</v>
      </c>
      <c r="E421">
        <v>18</v>
      </c>
      <c r="F421" t="b">
        <f t="shared" si="12"/>
        <v>1</v>
      </c>
      <c r="G421" s="143">
        <f>IF(C421="","",VLOOKUP(B421,FF!$A$1:$F$2516,6,FALSE))</f>
        <v>803772</v>
      </c>
      <c r="H421" s="143">
        <v>803772</v>
      </c>
      <c r="I421" t="b">
        <f t="shared" si="13"/>
        <v>1</v>
      </c>
    </row>
    <row r="422" spans="2:9" x14ac:dyDescent="0.3">
      <c r="C422" t="str">
        <f>IF(B422="","",VLOOKUP(B422,FF!$A$1:$D$2516,3,FALSE))</f>
        <v/>
      </c>
      <c r="D422" t="str">
        <f>IF(C422="","",VLOOKUP(B422,FF!$A$1:$D$2516,4,FALSE))</f>
        <v/>
      </c>
      <c r="E422" t="s">
        <v>8</v>
      </c>
      <c r="F422" t="str">
        <f t="shared" si="12"/>
        <v/>
      </c>
      <c r="G422" s="143" t="str">
        <f>IF(C422="","",VLOOKUP(B422,FF!$A$1:$F$2516,6,FALSE))</f>
        <v/>
      </c>
      <c r="H422" s="143" t="s">
        <v>8</v>
      </c>
      <c r="I422" t="str">
        <f t="shared" si="13"/>
        <v/>
      </c>
    </row>
    <row r="423" spans="2:9" x14ac:dyDescent="0.3">
      <c r="C423" t="str">
        <f>IF(B423="","",VLOOKUP(B423,FF!$A$1:$D$2516,3,FALSE))</f>
        <v/>
      </c>
      <c r="D423" t="str">
        <f>IF(C423="","",VLOOKUP(B423,FF!$A$1:$D$2516,4,FALSE))</f>
        <v/>
      </c>
      <c r="E423" t="s">
        <v>8</v>
      </c>
      <c r="F423" t="str">
        <f t="shared" si="12"/>
        <v/>
      </c>
      <c r="G423" s="143" t="str">
        <f>IF(C423="","",VLOOKUP(B423,FF!$A$1:$F$2516,6,FALSE))</f>
        <v/>
      </c>
      <c r="H423" s="143" t="s">
        <v>8</v>
      </c>
      <c r="I423" t="str">
        <f t="shared" si="13"/>
        <v/>
      </c>
    </row>
    <row r="424" spans="2:9" x14ac:dyDescent="0.3">
      <c r="B424">
        <v>5</v>
      </c>
      <c r="D424" t="str">
        <f>IF(C424="","",VLOOKUP(B424,FF!$A$1:$D$2516,4,FALSE))</f>
        <v/>
      </c>
      <c r="E424" t="s">
        <v>8</v>
      </c>
      <c r="F424" t="str">
        <f t="shared" si="12"/>
        <v/>
      </c>
      <c r="G424" s="143" t="str">
        <f>IF(C424="","",VLOOKUP(B424,FF!$A$1:$F$2516,6,FALSE))</f>
        <v/>
      </c>
      <c r="H424" s="143" t="s">
        <v>8</v>
      </c>
      <c r="I424" t="str">
        <f t="shared" si="13"/>
        <v/>
      </c>
    </row>
    <row r="425" spans="2:9" x14ac:dyDescent="0.3">
      <c r="B425" t="s">
        <v>309</v>
      </c>
      <c r="D425" t="str">
        <f>IF(C425="","",VLOOKUP(B425,FF!$A$1:$D$2516,4,FALSE))</f>
        <v/>
      </c>
      <c r="E425" t="s">
        <v>8</v>
      </c>
      <c r="F425" t="str">
        <f t="shared" si="12"/>
        <v/>
      </c>
      <c r="G425" s="143" t="str">
        <f>IF(C425="","",VLOOKUP(B425,FF!$A$1:$F$2516,6,FALSE))</f>
        <v/>
      </c>
      <c r="H425" s="143" t="s">
        <v>8</v>
      </c>
      <c r="I425" t="str">
        <f t="shared" si="13"/>
        <v/>
      </c>
    </row>
    <row r="426" spans="2:9" x14ac:dyDescent="0.3">
      <c r="B426" t="s">
        <v>311</v>
      </c>
      <c r="C426" t="str">
        <f>IF(B426="","",VLOOKUP(B426,FF!$A$1:$D$2516,3,FALSE))</f>
        <v>UN</v>
      </c>
      <c r="D426">
        <f>IF(C426="","",VLOOKUP(B426,FF!$A$1:$D$2516,4,FALSE))</f>
        <v>1</v>
      </c>
      <c r="E426">
        <v>1</v>
      </c>
      <c r="F426" t="b">
        <f t="shared" si="12"/>
        <v>1</v>
      </c>
      <c r="G426" s="143">
        <f>IF(C426="","",VLOOKUP(B426,FF!$A$1:$F$2516,6,FALSE))</f>
        <v>88154765</v>
      </c>
      <c r="H426" s="143">
        <v>88154765</v>
      </c>
      <c r="I426" t="b">
        <f t="shared" si="13"/>
        <v>1</v>
      </c>
    </row>
    <row r="427" spans="2:9" x14ac:dyDescent="0.3">
      <c r="C427" t="str">
        <f>IF(B427="","",VLOOKUP(B427,FF!$A$1:$D$2516,3,FALSE))</f>
        <v/>
      </c>
      <c r="D427" t="str">
        <f>IF(C427="","",VLOOKUP(B427,FF!$A$1:$D$2516,4,FALSE))</f>
        <v/>
      </c>
      <c r="E427" t="s">
        <v>8</v>
      </c>
      <c r="F427" t="str">
        <f t="shared" si="12"/>
        <v/>
      </c>
      <c r="G427" s="143" t="str">
        <f>IF(C427="","",VLOOKUP(B427,FF!$A$1:$F$2516,6,FALSE))</f>
        <v/>
      </c>
      <c r="H427" s="143" t="s">
        <v>8</v>
      </c>
      <c r="I427" t="str">
        <f t="shared" si="13"/>
        <v/>
      </c>
    </row>
    <row r="428" spans="2:9" x14ac:dyDescent="0.3">
      <c r="C428" t="str">
        <f>IF(B428="","",VLOOKUP(B428,FF!$A$1:$D$2516,3,FALSE))</f>
        <v/>
      </c>
      <c r="D428" t="str">
        <f>IF(C428="","",VLOOKUP(B428,FF!$A$1:$D$2516,4,FALSE))</f>
        <v/>
      </c>
      <c r="E428" t="s">
        <v>8</v>
      </c>
      <c r="F428" t="str">
        <f t="shared" si="12"/>
        <v/>
      </c>
      <c r="G428" s="143" t="str">
        <f>IF(C428="","",VLOOKUP(B428,FF!$A$1:$F$2516,6,FALSE))</f>
        <v/>
      </c>
      <c r="H428" s="143" t="s">
        <v>8</v>
      </c>
      <c r="I428" t="str">
        <f t="shared" si="13"/>
        <v/>
      </c>
    </row>
    <row r="429" spans="2:9" x14ac:dyDescent="0.3">
      <c r="B429" t="s">
        <v>313</v>
      </c>
      <c r="C429" t="str">
        <f>IF(B429="","",VLOOKUP(B429,FF!$A$1:$D$2516,3,FALSE))</f>
        <v>UN</v>
      </c>
      <c r="D429">
        <f>IF(C429="","",VLOOKUP(B429,FF!$A$1:$D$2516,4,FALSE))</f>
        <v>1</v>
      </c>
      <c r="E429">
        <v>1</v>
      </c>
      <c r="F429" t="b">
        <f t="shared" si="12"/>
        <v>1</v>
      </c>
      <c r="G429" s="143">
        <f>IF(C429="","",VLOOKUP(B429,FF!$A$1:$F$2516,6,FALSE))</f>
        <v>4705611</v>
      </c>
      <c r="H429" s="143">
        <v>4705611</v>
      </c>
      <c r="I429" t="b">
        <f t="shared" si="13"/>
        <v>1</v>
      </c>
    </row>
    <row r="430" spans="2:9" x14ac:dyDescent="0.3">
      <c r="C430" t="str">
        <f>IF(B430="","",VLOOKUP(B430,FF!$A$1:$D$2516,3,FALSE))</f>
        <v/>
      </c>
      <c r="D430" t="str">
        <f>IF(C430="","",VLOOKUP(B430,FF!$A$1:$D$2516,4,FALSE))</f>
        <v/>
      </c>
      <c r="E430" t="s">
        <v>8</v>
      </c>
      <c r="F430" t="str">
        <f t="shared" si="12"/>
        <v/>
      </c>
      <c r="G430" s="143" t="str">
        <f>IF(C430="","",VLOOKUP(B430,FF!$A$1:$F$2516,6,FALSE))</f>
        <v/>
      </c>
      <c r="H430" s="143" t="s">
        <v>8</v>
      </c>
      <c r="I430" t="str">
        <f t="shared" si="13"/>
        <v/>
      </c>
    </row>
    <row r="431" spans="2:9" x14ac:dyDescent="0.3">
      <c r="C431" t="str">
        <f>IF(B431="","",VLOOKUP(B431,FF!$A$1:$D$2516,3,FALSE))</f>
        <v/>
      </c>
      <c r="D431" t="str">
        <f>IF(C431="","",VLOOKUP(B431,FF!$A$1:$D$2516,4,FALSE))</f>
        <v/>
      </c>
      <c r="E431" t="s">
        <v>8</v>
      </c>
      <c r="F431" t="str">
        <f t="shared" si="12"/>
        <v/>
      </c>
      <c r="G431" s="143" t="str">
        <f>IF(C431="","",VLOOKUP(B431,FF!$A$1:$F$2516,6,FALSE))</f>
        <v/>
      </c>
      <c r="H431" s="143" t="s">
        <v>8</v>
      </c>
      <c r="I431" t="str">
        <f t="shared" si="13"/>
        <v/>
      </c>
    </row>
    <row r="432" spans="2:9" x14ac:dyDescent="0.3">
      <c r="B432" t="s">
        <v>315</v>
      </c>
      <c r="D432" t="str">
        <f>IF(C432="","",VLOOKUP(B432,FF!$A$1:$D$2516,4,FALSE))</f>
        <v/>
      </c>
      <c r="E432" t="s">
        <v>8</v>
      </c>
      <c r="F432" t="str">
        <f t="shared" si="12"/>
        <v/>
      </c>
      <c r="G432" s="143" t="str">
        <f>IF(C432="","",VLOOKUP(B432,FF!$A$1:$F$2516,6,FALSE))</f>
        <v/>
      </c>
      <c r="H432" s="143" t="s">
        <v>8</v>
      </c>
      <c r="I432" t="str">
        <f t="shared" si="13"/>
        <v/>
      </c>
    </row>
    <row r="433" spans="2:9" x14ac:dyDescent="0.3">
      <c r="B433" t="s">
        <v>317</v>
      </c>
      <c r="C433" t="str">
        <f>IF(B433="","",VLOOKUP(B433,FF!$A$1:$D$2516,3,FALSE))</f>
        <v>UN</v>
      </c>
      <c r="D433">
        <f>IF(C433="","",VLOOKUP(B433,FF!$A$1:$D$2516,4,FALSE))</f>
        <v>14</v>
      </c>
      <c r="E433">
        <v>14</v>
      </c>
      <c r="F433" t="b">
        <f t="shared" si="12"/>
        <v>1</v>
      </c>
      <c r="G433" s="143">
        <f>IF(C433="","",VLOOKUP(B433,FF!$A$1:$F$2516,6,FALSE))</f>
        <v>20722058</v>
      </c>
      <c r="H433" s="143">
        <v>20722058</v>
      </c>
      <c r="I433" t="b">
        <f t="shared" si="13"/>
        <v>1</v>
      </c>
    </row>
    <row r="434" spans="2:9" x14ac:dyDescent="0.3">
      <c r="C434" t="str">
        <f>IF(B434="","",VLOOKUP(B434,FF!$A$1:$D$2516,3,FALSE))</f>
        <v/>
      </c>
      <c r="D434" t="str">
        <f>IF(C434="","",VLOOKUP(B434,FF!$A$1:$D$2516,4,FALSE))</f>
        <v/>
      </c>
      <c r="E434" t="s">
        <v>8</v>
      </c>
      <c r="F434" t="str">
        <f t="shared" si="12"/>
        <v/>
      </c>
      <c r="G434" s="143" t="str">
        <f>IF(C434="","",VLOOKUP(B434,FF!$A$1:$F$2516,6,FALSE))</f>
        <v/>
      </c>
      <c r="H434" s="143" t="s">
        <v>8</v>
      </c>
      <c r="I434" t="str">
        <f t="shared" si="13"/>
        <v/>
      </c>
    </row>
    <row r="435" spans="2:9" x14ac:dyDescent="0.3">
      <c r="C435" t="str">
        <f>IF(B435="","",VLOOKUP(B435,FF!$A$1:$D$2516,3,FALSE))</f>
        <v/>
      </c>
      <c r="D435" t="str">
        <f>IF(C435="","",VLOOKUP(B435,FF!$A$1:$D$2516,4,FALSE))</f>
        <v/>
      </c>
      <c r="E435" t="s">
        <v>8</v>
      </c>
      <c r="F435" t="str">
        <f t="shared" si="12"/>
        <v/>
      </c>
      <c r="G435" s="143" t="str">
        <f>IF(C435="","",VLOOKUP(B435,FF!$A$1:$F$2516,6,FALSE))</f>
        <v/>
      </c>
      <c r="H435" s="143" t="s">
        <v>8</v>
      </c>
      <c r="I435" t="str">
        <f t="shared" si="13"/>
        <v/>
      </c>
    </row>
    <row r="436" spans="2:9" x14ac:dyDescent="0.3">
      <c r="B436" t="s">
        <v>319</v>
      </c>
      <c r="C436" t="str">
        <f>IF(B436="","",VLOOKUP(B436,FF!$A$1:$D$2516,3,FALSE))</f>
        <v>UN</v>
      </c>
      <c r="D436">
        <f>IF(C436="","",VLOOKUP(B436,FF!$A$1:$D$2516,4,FALSE))</f>
        <v>714</v>
      </c>
      <c r="E436">
        <v>714</v>
      </c>
      <c r="F436" t="b">
        <f t="shared" si="12"/>
        <v>1</v>
      </c>
      <c r="G436" s="143">
        <f>IF(C436="","",VLOOKUP(B436,FF!$A$1:$F$2516,6,FALSE))</f>
        <v>31738014</v>
      </c>
      <c r="H436" s="143">
        <v>31738014</v>
      </c>
      <c r="I436" t="b">
        <f t="shared" si="13"/>
        <v>1</v>
      </c>
    </row>
    <row r="437" spans="2:9" x14ac:dyDescent="0.3">
      <c r="C437" t="str">
        <f>IF(B437="","",VLOOKUP(B437,FF!$A$1:$D$2516,3,FALSE))</f>
        <v/>
      </c>
      <c r="D437" t="str">
        <f>IF(C437="","",VLOOKUP(B437,FF!$A$1:$D$2516,4,FALSE))</f>
        <v/>
      </c>
      <c r="E437" t="s">
        <v>8</v>
      </c>
      <c r="F437" t="str">
        <f t="shared" si="12"/>
        <v/>
      </c>
      <c r="G437" s="143" t="str">
        <f>IF(C437="","",VLOOKUP(B437,FF!$A$1:$F$2516,6,FALSE))</f>
        <v/>
      </c>
      <c r="H437" s="143" t="s">
        <v>8</v>
      </c>
      <c r="I437" t="str">
        <f t="shared" si="13"/>
        <v/>
      </c>
    </row>
    <row r="438" spans="2:9" x14ac:dyDescent="0.3">
      <c r="C438" t="str">
        <f>IF(B438="","",VLOOKUP(B438,FF!$A$1:$D$2516,3,FALSE))</f>
        <v/>
      </c>
      <c r="D438" t="str">
        <f>IF(C438="","",VLOOKUP(B438,FF!$A$1:$D$2516,4,FALSE))</f>
        <v/>
      </c>
      <c r="E438" t="s">
        <v>8</v>
      </c>
      <c r="F438" t="str">
        <f t="shared" si="12"/>
        <v/>
      </c>
      <c r="G438" s="143" t="str">
        <f>IF(C438="","",VLOOKUP(B438,FF!$A$1:$F$2516,6,FALSE))</f>
        <v/>
      </c>
      <c r="H438" s="143" t="s">
        <v>8</v>
      </c>
      <c r="I438" t="str">
        <f t="shared" si="13"/>
        <v/>
      </c>
    </row>
    <row r="439" spans="2:9" x14ac:dyDescent="0.3">
      <c r="B439" t="s">
        <v>321</v>
      </c>
      <c r="C439" t="str">
        <f>IF(B439="","",VLOOKUP(B439,FF!$A$1:$D$2516,3,FALSE))</f>
        <v>UN</v>
      </c>
      <c r="D439">
        <f>IF(C439="","",VLOOKUP(B439,FF!$A$1:$D$2516,4,FALSE))</f>
        <v>119</v>
      </c>
      <c r="E439">
        <v>119</v>
      </c>
      <c r="F439" t="b">
        <f t="shared" si="12"/>
        <v>1</v>
      </c>
      <c r="G439" s="143">
        <f>IF(C439="","",VLOOKUP(B439,FF!$A$1:$F$2516,6,FALSE))</f>
        <v>5289669</v>
      </c>
      <c r="H439" s="143">
        <v>5289669</v>
      </c>
      <c r="I439" t="b">
        <f t="shared" si="13"/>
        <v>1</v>
      </c>
    </row>
    <row r="440" spans="2:9" x14ac:dyDescent="0.3">
      <c r="C440" t="str">
        <f>IF(B440="","",VLOOKUP(B440,FF!$A$1:$D$2516,3,FALSE))</f>
        <v/>
      </c>
      <c r="D440" t="str">
        <f>IF(C440="","",VLOOKUP(B440,FF!$A$1:$D$2516,4,FALSE))</f>
        <v/>
      </c>
      <c r="E440" t="s">
        <v>8</v>
      </c>
      <c r="F440" t="str">
        <f t="shared" si="12"/>
        <v/>
      </c>
      <c r="G440" s="143" t="str">
        <f>IF(C440="","",VLOOKUP(B440,FF!$A$1:$F$2516,6,FALSE))</f>
        <v/>
      </c>
      <c r="H440" s="143" t="s">
        <v>8</v>
      </c>
      <c r="I440" t="str">
        <f t="shared" si="13"/>
        <v/>
      </c>
    </row>
    <row r="441" spans="2:9" x14ac:dyDescent="0.3">
      <c r="C441" t="str">
        <f>IF(B441="","",VLOOKUP(B441,FF!$A$1:$D$2516,3,FALSE))</f>
        <v/>
      </c>
      <c r="D441" t="str">
        <f>IF(C441="","",VLOOKUP(B441,FF!$A$1:$D$2516,4,FALSE))</f>
        <v/>
      </c>
      <c r="E441" t="s">
        <v>8</v>
      </c>
      <c r="F441" t="str">
        <f t="shared" si="12"/>
        <v/>
      </c>
      <c r="G441" s="143" t="str">
        <f>IF(C441="","",VLOOKUP(B441,FF!$A$1:$F$2516,6,FALSE))</f>
        <v/>
      </c>
      <c r="H441" s="143" t="s">
        <v>8</v>
      </c>
      <c r="I441" t="str">
        <f t="shared" si="13"/>
        <v/>
      </c>
    </row>
    <row r="442" spans="2:9" x14ac:dyDescent="0.3">
      <c r="B442" t="s">
        <v>323</v>
      </c>
      <c r="C442" t="str">
        <f>IF(B442="","",VLOOKUP(B442,FF!$A$1:$D$2516,3,FALSE))</f>
        <v>ML</v>
      </c>
      <c r="D442">
        <f>IF(C442="","",VLOOKUP(B442,FF!$A$1:$D$2516,4,FALSE))</f>
        <v>24.33</v>
      </c>
      <c r="E442">
        <v>24.33</v>
      </c>
      <c r="F442" t="b">
        <f t="shared" si="12"/>
        <v>1</v>
      </c>
      <c r="G442" s="143">
        <f>IF(C442="","",VLOOKUP(B442,FF!$A$1:$F$2516,6,FALSE))</f>
        <v>747831</v>
      </c>
      <c r="H442" s="143">
        <v>747831</v>
      </c>
      <c r="I442" t="b">
        <f t="shared" si="13"/>
        <v>1</v>
      </c>
    </row>
    <row r="443" spans="2:9" x14ac:dyDescent="0.3">
      <c r="C443" t="str">
        <f>IF(B443="","",VLOOKUP(B443,FF!$A$1:$D$2516,3,FALSE))</f>
        <v/>
      </c>
      <c r="D443" t="str">
        <f>IF(C443="","",VLOOKUP(B443,FF!$A$1:$D$2516,4,FALSE))</f>
        <v/>
      </c>
      <c r="E443" t="s">
        <v>8</v>
      </c>
      <c r="F443" t="str">
        <f t="shared" si="12"/>
        <v/>
      </c>
      <c r="G443" s="143" t="str">
        <f>IF(C443="","",VLOOKUP(B443,FF!$A$1:$F$2516,6,FALSE))</f>
        <v/>
      </c>
      <c r="H443" s="143" t="s">
        <v>8</v>
      </c>
      <c r="I443" t="str">
        <f t="shared" si="13"/>
        <v/>
      </c>
    </row>
    <row r="444" spans="2:9" x14ac:dyDescent="0.3">
      <c r="C444" t="str">
        <f>IF(B444="","",VLOOKUP(B444,FF!$A$1:$D$2516,3,FALSE))</f>
        <v/>
      </c>
      <c r="D444" t="str">
        <f>IF(C444="","",VLOOKUP(B444,FF!$A$1:$D$2516,4,FALSE))</f>
        <v/>
      </c>
      <c r="E444" t="s">
        <v>8</v>
      </c>
      <c r="F444" t="str">
        <f t="shared" si="12"/>
        <v/>
      </c>
      <c r="G444" s="143" t="str">
        <f>IF(C444="","",VLOOKUP(B444,FF!$A$1:$F$2516,6,FALSE))</f>
        <v/>
      </c>
      <c r="H444" s="143" t="s">
        <v>8</v>
      </c>
      <c r="I444" t="str">
        <f t="shared" si="13"/>
        <v/>
      </c>
    </row>
    <row r="445" spans="2:9" x14ac:dyDescent="0.3">
      <c r="B445" t="s">
        <v>325</v>
      </c>
      <c r="C445" t="str">
        <f>IF(B445="","",VLOOKUP(B445,FF!$A$1:$D$2516,3,FALSE))</f>
        <v>ML</v>
      </c>
      <c r="D445">
        <f>IF(C445="","",VLOOKUP(B445,FF!$A$1:$D$2516,4,FALSE))</f>
        <v>1262.18</v>
      </c>
      <c r="E445">
        <v>1262.18</v>
      </c>
      <c r="F445" t="b">
        <f t="shared" si="12"/>
        <v>1</v>
      </c>
      <c r="G445" s="143">
        <f>IF(C445="","",VLOOKUP(B445,FF!$A$1:$F$2516,6,FALSE))</f>
        <v>63427069</v>
      </c>
      <c r="H445" s="143">
        <v>63427069</v>
      </c>
      <c r="I445" t="b">
        <f t="shared" si="13"/>
        <v>1</v>
      </c>
    </row>
    <row r="446" spans="2:9" x14ac:dyDescent="0.3">
      <c r="C446" t="str">
        <f>IF(B446="","",VLOOKUP(B446,FF!$A$1:$D$2516,3,FALSE))</f>
        <v/>
      </c>
      <c r="D446" t="str">
        <f>IF(C446="","",VLOOKUP(B446,FF!$A$1:$D$2516,4,FALSE))</f>
        <v/>
      </c>
      <c r="E446" t="s">
        <v>8</v>
      </c>
      <c r="F446" t="str">
        <f t="shared" si="12"/>
        <v/>
      </c>
      <c r="G446" s="143" t="str">
        <f>IF(C446="","",VLOOKUP(B446,FF!$A$1:$F$2516,6,FALSE))</f>
        <v/>
      </c>
      <c r="H446" s="143" t="s">
        <v>8</v>
      </c>
      <c r="I446" t="str">
        <f t="shared" si="13"/>
        <v/>
      </c>
    </row>
    <row r="447" spans="2:9" x14ac:dyDescent="0.3">
      <c r="C447" t="str">
        <f>IF(B447="","",VLOOKUP(B447,FF!$A$1:$D$2516,3,FALSE))</f>
        <v/>
      </c>
      <c r="D447" t="str">
        <f>IF(C447="","",VLOOKUP(B447,FF!$A$1:$D$2516,4,FALSE))</f>
        <v/>
      </c>
      <c r="E447" t="s">
        <v>8</v>
      </c>
      <c r="F447" t="str">
        <f t="shared" si="12"/>
        <v/>
      </c>
      <c r="G447" s="143" t="str">
        <f>IF(C447="","",VLOOKUP(B447,FF!$A$1:$F$2516,6,FALSE))</f>
        <v/>
      </c>
      <c r="H447" s="143" t="s">
        <v>8</v>
      </c>
      <c r="I447" t="str">
        <f t="shared" si="13"/>
        <v/>
      </c>
    </row>
    <row r="448" spans="2:9" x14ac:dyDescent="0.3">
      <c r="B448" t="s">
        <v>327</v>
      </c>
      <c r="C448" t="str">
        <f>IF(B448="","",VLOOKUP(B448,FF!$A$1:$D$2516,3,FALSE))</f>
        <v>ML</v>
      </c>
      <c r="D448">
        <f>IF(C448="","",VLOOKUP(B448,FF!$A$1:$D$2516,4,FALSE))</f>
        <v>185.31</v>
      </c>
      <c r="E448">
        <v>185.31</v>
      </c>
      <c r="F448" t="b">
        <f t="shared" si="12"/>
        <v>1</v>
      </c>
      <c r="G448" s="143">
        <f>IF(C448="","",VLOOKUP(B448,FF!$A$1:$F$2516,6,FALSE))</f>
        <v>9152461</v>
      </c>
      <c r="H448" s="143">
        <v>9152461</v>
      </c>
      <c r="I448" t="b">
        <f t="shared" si="13"/>
        <v>1</v>
      </c>
    </row>
    <row r="449" spans="2:9" x14ac:dyDescent="0.3">
      <c r="C449" t="str">
        <f>IF(B449="","",VLOOKUP(B449,FF!$A$1:$D$2516,3,FALSE))</f>
        <v/>
      </c>
      <c r="D449" t="str">
        <f>IF(C449="","",VLOOKUP(B449,FF!$A$1:$D$2516,4,FALSE))</f>
        <v/>
      </c>
      <c r="E449" t="s">
        <v>8</v>
      </c>
      <c r="F449" t="str">
        <f t="shared" si="12"/>
        <v/>
      </c>
      <c r="G449" s="143" t="str">
        <f>IF(C449="","",VLOOKUP(B449,FF!$A$1:$F$2516,6,FALSE))</f>
        <v/>
      </c>
      <c r="H449" s="143" t="s">
        <v>8</v>
      </c>
      <c r="I449" t="str">
        <f t="shared" si="13"/>
        <v/>
      </c>
    </row>
    <row r="450" spans="2:9" x14ac:dyDescent="0.3">
      <c r="C450" t="str">
        <f>IF(B450="","",VLOOKUP(B450,FF!$A$1:$D$2516,3,FALSE))</f>
        <v/>
      </c>
      <c r="D450" t="str">
        <f>IF(C450="","",VLOOKUP(B450,FF!$A$1:$D$2516,4,FALSE))</f>
        <v/>
      </c>
      <c r="E450" t="s">
        <v>8</v>
      </c>
      <c r="F450" t="str">
        <f t="shared" si="12"/>
        <v/>
      </c>
      <c r="G450" s="143" t="str">
        <f>IF(C450="","",VLOOKUP(B450,FF!$A$1:$F$2516,6,FALSE))</f>
        <v/>
      </c>
      <c r="H450" s="143" t="s">
        <v>8</v>
      </c>
      <c r="I450" t="str">
        <f t="shared" si="13"/>
        <v/>
      </c>
    </row>
    <row r="451" spans="2:9" x14ac:dyDescent="0.3">
      <c r="B451" t="s">
        <v>329</v>
      </c>
      <c r="C451" t="str">
        <f>IF(B451="","",VLOOKUP(B451,FF!$A$1:$D$2516,3,FALSE))</f>
        <v>ML</v>
      </c>
      <c r="D451">
        <f>IF(C451="","",VLOOKUP(B451,FF!$A$1:$D$2516,4,FALSE))</f>
        <v>276.11</v>
      </c>
      <c r="E451">
        <v>276.11</v>
      </c>
      <c r="F451" t="b">
        <f t="shared" ref="F451:F514" si="14">IF(C451="","",E451=D451)</f>
        <v>1</v>
      </c>
      <c r="G451" s="143">
        <f>IF(C451="","",VLOOKUP(B451,FF!$A$1:$F$2516,6,FALSE))</f>
        <v>20056354</v>
      </c>
      <c r="H451" s="143">
        <v>20056354</v>
      </c>
      <c r="I451" t="b">
        <f t="shared" ref="I451:I514" si="15">IF(C451="","",H451=G451)</f>
        <v>1</v>
      </c>
    </row>
    <row r="452" spans="2:9" x14ac:dyDescent="0.3">
      <c r="C452" t="str">
        <f>IF(B452="","",VLOOKUP(B452,FF!$A$1:$D$2516,3,FALSE))</f>
        <v/>
      </c>
      <c r="D452" t="str">
        <f>IF(C452="","",VLOOKUP(B452,FF!$A$1:$D$2516,4,FALSE))</f>
        <v/>
      </c>
      <c r="E452" t="s">
        <v>8</v>
      </c>
      <c r="F452" t="str">
        <f t="shared" si="14"/>
        <v/>
      </c>
      <c r="G452" s="143" t="str">
        <f>IF(C452="","",VLOOKUP(B452,FF!$A$1:$F$2516,6,FALSE))</f>
        <v/>
      </c>
      <c r="H452" s="143" t="s">
        <v>8</v>
      </c>
      <c r="I452" t="str">
        <f t="shared" si="15"/>
        <v/>
      </c>
    </row>
    <row r="453" spans="2:9" x14ac:dyDescent="0.3">
      <c r="C453" t="str">
        <f>IF(B453="","",VLOOKUP(B453,FF!$A$1:$D$2516,3,FALSE))</f>
        <v/>
      </c>
      <c r="D453" t="str">
        <f>IF(C453="","",VLOOKUP(B453,FF!$A$1:$D$2516,4,FALSE))</f>
        <v/>
      </c>
      <c r="E453" t="s">
        <v>8</v>
      </c>
      <c r="F453" t="str">
        <f t="shared" si="14"/>
        <v/>
      </c>
      <c r="G453" s="143" t="str">
        <f>IF(C453="","",VLOOKUP(B453,FF!$A$1:$F$2516,6,FALSE))</f>
        <v/>
      </c>
      <c r="H453" s="143" t="s">
        <v>8</v>
      </c>
      <c r="I453" t="str">
        <f t="shared" si="15"/>
        <v/>
      </c>
    </row>
    <row r="454" spans="2:9" x14ac:dyDescent="0.3">
      <c r="B454" t="s">
        <v>331</v>
      </c>
      <c r="C454" t="str">
        <f>IF(B454="","",VLOOKUP(B454,FF!$A$1:$D$2516,3,FALSE))</f>
        <v>ML</v>
      </c>
      <c r="D454">
        <f>IF(C454="","",VLOOKUP(B454,FF!$A$1:$D$2516,4,FALSE))</f>
        <v>509.86</v>
      </c>
      <c r="E454">
        <v>509.86</v>
      </c>
      <c r="F454" t="b">
        <f t="shared" si="14"/>
        <v>1</v>
      </c>
      <c r="G454" s="143">
        <f>IF(C454="","",VLOOKUP(B454,FF!$A$1:$F$2516,6,FALSE))</f>
        <v>54769161</v>
      </c>
      <c r="H454" s="143">
        <v>54769161</v>
      </c>
      <c r="I454" t="b">
        <f t="shared" si="15"/>
        <v>1</v>
      </c>
    </row>
    <row r="455" spans="2:9" x14ac:dyDescent="0.3">
      <c r="C455" t="str">
        <f>IF(B455="","",VLOOKUP(B455,FF!$A$1:$D$2516,3,FALSE))</f>
        <v/>
      </c>
      <c r="D455" t="str">
        <f>IF(C455="","",VLOOKUP(B455,FF!$A$1:$D$2516,4,FALSE))</f>
        <v/>
      </c>
      <c r="E455" t="s">
        <v>8</v>
      </c>
      <c r="F455" t="str">
        <f t="shared" si="14"/>
        <v/>
      </c>
      <c r="G455" s="143" t="str">
        <f>IF(C455="","",VLOOKUP(B455,FF!$A$1:$F$2516,6,FALSE))</f>
        <v/>
      </c>
      <c r="H455" s="143" t="s">
        <v>8</v>
      </c>
      <c r="I455" t="str">
        <f t="shared" si="15"/>
        <v/>
      </c>
    </row>
    <row r="456" spans="2:9" x14ac:dyDescent="0.3">
      <c r="C456" t="str">
        <f>IF(B456="","",VLOOKUP(B456,FF!$A$1:$D$2516,3,FALSE))</f>
        <v/>
      </c>
      <c r="D456" t="str">
        <f>IF(C456="","",VLOOKUP(B456,FF!$A$1:$D$2516,4,FALSE))</f>
        <v/>
      </c>
      <c r="E456" t="s">
        <v>8</v>
      </c>
      <c r="F456" t="str">
        <f t="shared" si="14"/>
        <v/>
      </c>
      <c r="G456" s="143" t="str">
        <f>IF(C456="","",VLOOKUP(B456,FF!$A$1:$F$2516,6,FALSE))</f>
        <v/>
      </c>
      <c r="H456" s="143" t="s">
        <v>8</v>
      </c>
      <c r="I456" t="str">
        <f t="shared" si="15"/>
        <v/>
      </c>
    </row>
    <row r="457" spans="2:9" x14ac:dyDescent="0.3">
      <c r="B457" t="s">
        <v>333</v>
      </c>
      <c r="C457" t="str">
        <f>IF(B457="","",VLOOKUP(B457,FF!$A$1:$D$2516,3,FALSE))</f>
        <v>ML</v>
      </c>
      <c r="D457">
        <f>IF(C457="","",VLOOKUP(B457,FF!$A$1:$D$2516,4,FALSE))</f>
        <v>138.44</v>
      </c>
      <c r="E457">
        <v>138.44</v>
      </c>
      <c r="F457" t="b">
        <f t="shared" si="14"/>
        <v>1</v>
      </c>
      <c r="G457" s="143">
        <f>IF(C457="","",VLOOKUP(B457,FF!$A$1:$F$2516,6,FALSE))</f>
        <v>26277435</v>
      </c>
      <c r="H457" s="143">
        <v>26277435</v>
      </c>
      <c r="I457" t="b">
        <f t="shared" si="15"/>
        <v>1</v>
      </c>
    </row>
    <row r="458" spans="2:9" x14ac:dyDescent="0.3">
      <c r="C458" t="str">
        <f>IF(B458="","",VLOOKUP(B458,FF!$A$1:$D$2516,3,FALSE))</f>
        <v/>
      </c>
      <c r="D458" t="str">
        <f>IF(C458="","",VLOOKUP(B458,FF!$A$1:$D$2516,4,FALSE))</f>
        <v/>
      </c>
      <c r="E458" t="s">
        <v>8</v>
      </c>
      <c r="F458" t="str">
        <f t="shared" si="14"/>
        <v/>
      </c>
      <c r="G458" s="143" t="str">
        <f>IF(C458="","",VLOOKUP(B458,FF!$A$1:$F$2516,6,FALSE))</f>
        <v/>
      </c>
      <c r="H458" s="143" t="s">
        <v>8</v>
      </c>
      <c r="I458" t="str">
        <f t="shared" si="15"/>
        <v/>
      </c>
    </row>
    <row r="459" spans="2:9" x14ac:dyDescent="0.3">
      <c r="C459" t="str">
        <f>IF(B459="","",VLOOKUP(B459,FF!$A$1:$D$2516,3,FALSE))</f>
        <v/>
      </c>
      <c r="D459" t="str">
        <f>IF(C459="","",VLOOKUP(B459,FF!$A$1:$D$2516,4,FALSE))</f>
        <v/>
      </c>
      <c r="E459" t="s">
        <v>8</v>
      </c>
      <c r="F459" t="str">
        <f t="shared" si="14"/>
        <v/>
      </c>
      <c r="G459" s="143" t="str">
        <f>IF(C459="","",VLOOKUP(B459,FF!$A$1:$F$2516,6,FALSE))</f>
        <v/>
      </c>
      <c r="H459" s="143" t="s">
        <v>8</v>
      </c>
      <c r="I459" t="str">
        <f t="shared" si="15"/>
        <v/>
      </c>
    </row>
    <row r="460" spans="2:9" x14ac:dyDescent="0.3">
      <c r="B460" t="s">
        <v>335</v>
      </c>
      <c r="C460" t="str">
        <f>IF(B460="","",VLOOKUP(B460,FF!$A$1:$D$2516,3,FALSE))</f>
        <v>ML</v>
      </c>
      <c r="D460">
        <f>IF(C460="","",VLOOKUP(B460,FF!$A$1:$D$2516,4,FALSE))</f>
        <v>219.96</v>
      </c>
      <c r="E460">
        <v>219.96</v>
      </c>
      <c r="F460" t="b">
        <f t="shared" si="14"/>
        <v>1</v>
      </c>
      <c r="G460" s="143">
        <f>IF(C460="","",VLOOKUP(B460,FF!$A$1:$F$2516,6,FALSE))</f>
        <v>50937457</v>
      </c>
      <c r="H460" s="143">
        <v>50937457</v>
      </c>
      <c r="I460" t="b">
        <f t="shared" si="15"/>
        <v>1</v>
      </c>
    </row>
    <row r="461" spans="2:9" x14ac:dyDescent="0.3">
      <c r="C461" t="str">
        <f>IF(B461="","",VLOOKUP(B461,FF!$A$1:$D$2516,3,FALSE))</f>
        <v/>
      </c>
      <c r="D461" t="str">
        <f>IF(C461="","",VLOOKUP(B461,FF!$A$1:$D$2516,4,FALSE))</f>
        <v/>
      </c>
      <c r="E461" t="s">
        <v>8</v>
      </c>
      <c r="F461" t="str">
        <f t="shared" si="14"/>
        <v/>
      </c>
      <c r="G461" s="143" t="str">
        <f>IF(C461="","",VLOOKUP(B461,FF!$A$1:$F$2516,6,FALSE))</f>
        <v/>
      </c>
      <c r="H461" s="143" t="s">
        <v>8</v>
      </c>
      <c r="I461" t="str">
        <f t="shared" si="15"/>
        <v/>
      </c>
    </row>
    <row r="462" spans="2:9" x14ac:dyDescent="0.3">
      <c r="C462" t="str">
        <f>IF(B462="","",VLOOKUP(B462,FF!$A$1:$D$2516,3,FALSE))</f>
        <v/>
      </c>
      <c r="D462" t="str">
        <f>IF(C462="","",VLOOKUP(B462,FF!$A$1:$D$2516,4,FALSE))</f>
        <v/>
      </c>
      <c r="E462" t="s">
        <v>8</v>
      </c>
      <c r="F462" t="str">
        <f t="shared" si="14"/>
        <v/>
      </c>
      <c r="G462" s="143" t="str">
        <f>IF(C462="","",VLOOKUP(B462,FF!$A$1:$F$2516,6,FALSE))</f>
        <v/>
      </c>
      <c r="H462" s="143" t="s">
        <v>8</v>
      </c>
      <c r="I462" t="str">
        <f t="shared" si="15"/>
        <v/>
      </c>
    </row>
    <row r="463" spans="2:9" x14ac:dyDescent="0.3">
      <c r="B463" t="s">
        <v>337</v>
      </c>
      <c r="C463" t="str">
        <f>IF(B463="","",VLOOKUP(B463,FF!$A$1:$D$2516,3,FALSE))</f>
        <v>ML</v>
      </c>
      <c r="D463">
        <f>IF(C463="","",VLOOKUP(B463,FF!$A$1:$D$2516,4,FALSE))</f>
        <v>438.86</v>
      </c>
      <c r="E463">
        <v>438.86</v>
      </c>
      <c r="F463" t="b">
        <f t="shared" si="14"/>
        <v>1</v>
      </c>
      <c r="G463" s="143">
        <f>IF(C463="","",VLOOKUP(B463,FF!$A$1:$F$2516,6,FALSE))</f>
        <v>126018210</v>
      </c>
      <c r="H463" s="143">
        <v>126018210</v>
      </c>
      <c r="I463" t="b">
        <f t="shared" si="15"/>
        <v>1</v>
      </c>
    </row>
    <row r="464" spans="2:9" x14ac:dyDescent="0.3">
      <c r="C464" t="str">
        <f>IF(B464="","",VLOOKUP(B464,FF!$A$1:$D$2516,3,FALSE))</f>
        <v/>
      </c>
      <c r="D464" t="str">
        <f>IF(C464="","",VLOOKUP(B464,FF!$A$1:$D$2516,4,FALSE))</f>
        <v/>
      </c>
      <c r="E464" t="s">
        <v>8</v>
      </c>
      <c r="F464" t="str">
        <f t="shared" si="14"/>
        <v/>
      </c>
      <c r="G464" s="143" t="str">
        <f>IF(C464="","",VLOOKUP(B464,FF!$A$1:$F$2516,6,FALSE))</f>
        <v/>
      </c>
      <c r="H464" s="143" t="s">
        <v>8</v>
      </c>
      <c r="I464" t="str">
        <f t="shared" si="15"/>
        <v/>
      </c>
    </row>
    <row r="465" spans="2:9" x14ac:dyDescent="0.3">
      <c r="C465" t="str">
        <f>IF(B465="","",VLOOKUP(B465,FF!$A$1:$D$2516,3,FALSE))</f>
        <v/>
      </c>
      <c r="D465" t="str">
        <f>IF(C465="","",VLOOKUP(B465,FF!$A$1:$D$2516,4,FALSE))</f>
        <v/>
      </c>
      <c r="E465" t="s">
        <v>8</v>
      </c>
      <c r="F465" t="str">
        <f t="shared" si="14"/>
        <v/>
      </c>
      <c r="G465" s="143" t="str">
        <f>IF(C465="","",VLOOKUP(B465,FF!$A$1:$F$2516,6,FALSE))</f>
        <v/>
      </c>
      <c r="H465" s="143" t="s">
        <v>8</v>
      </c>
      <c r="I465" t="str">
        <f t="shared" si="15"/>
        <v/>
      </c>
    </row>
    <row r="466" spans="2:9" x14ac:dyDescent="0.3">
      <c r="B466" t="s">
        <v>339</v>
      </c>
      <c r="C466" t="str">
        <f>IF(B466="","",VLOOKUP(B466,FF!$A$1:$D$2516,3,FALSE))</f>
        <v>ML</v>
      </c>
      <c r="D466">
        <f>IF(C466="","",VLOOKUP(B466,FF!$A$1:$D$2516,4,FALSE))</f>
        <v>249.52</v>
      </c>
      <c r="E466">
        <v>249.52</v>
      </c>
      <c r="F466" t="b">
        <f t="shared" si="14"/>
        <v>1</v>
      </c>
      <c r="G466" s="143">
        <f>IF(C466="","",VLOOKUP(B466,FF!$A$1:$F$2516,6,FALSE))</f>
        <v>102989380</v>
      </c>
      <c r="H466" s="143">
        <v>102989380</v>
      </c>
      <c r="I466" t="b">
        <f t="shared" si="15"/>
        <v>1</v>
      </c>
    </row>
    <row r="467" spans="2:9" x14ac:dyDescent="0.3">
      <c r="C467" t="str">
        <f>IF(B467="","",VLOOKUP(B467,FF!$A$1:$D$2516,3,FALSE))</f>
        <v/>
      </c>
      <c r="D467" t="str">
        <f>IF(C467="","",VLOOKUP(B467,FF!$A$1:$D$2516,4,FALSE))</f>
        <v/>
      </c>
      <c r="E467" t="s">
        <v>8</v>
      </c>
      <c r="F467" t="str">
        <f t="shared" si="14"/>
        <v/>
      </c>
      <c r="G467" s="143" t="str">
        <f>IF(C467="","",VLOOKUP(B467,FF!$A$1:$F$2516,6,FALSE))</f>
        <v/>
      </c>
      <c r="H467" s="143" t="s">
        <v>8</v>
      </c>
      <c r="I467" t="str">
        <f t="shared" si="15"/>
        <v/>
      </c>
    </row>
    <row r="468" spans="2:9" x14ac:dyDescent="0.3">
      <c r="C468" t="str">
        <f>IF(B468="","",VLOOKUP(B468,FF!$A$1:$D$2516,3,FALSE))</f>
        <v/>
      </c>
      <c r="D468" t="str">
        <f>IF(C468="","",VLOOKUP(B468,FF!$A$1:$D$2516,4,FALSE))</f>
        <v/>
      </c>
      <c r="E468" t="s">
        <v>8</v>
      </c>
      <c r="F468" t="str">
        <f t="shared" si="14"/>
        <v/>
      </c>
      <c r="G468" s="143" t="str">
        <f>IF(C468="","",VLOOKUP(B468,FF!$A$1:$F$2516,6,FALSE))</f>
        <v/>
      </c>
      <c r="H468" s="143" t="s">
        <v>8</v>
      </c>
      <c r="I468" t="str">
        <f t="shared" si="15"/>
        <v/>
      </c>
    </row>
    <row r="469" spans="2:9" x14ac:dyDescent="0.3">
      <c r="B469" t="s">
        <v>341</v>
      </c>
      <c r="C469" t="str">
        <f>IF(B469="","",VLOOKUP(B469,FF!$A$1:$D$2516,3,FALSE))</f>
        <v>UN</v>
      </c>
      <c r="D469">
        <f>IF(C469="","",VLOOKUP(B469,FF!$A$1:$D$2516,4,FALSE))</f>
        <v>1</v>
      </c>
      <c r="E469">
        <v>1</v>
      </c>
      <c r="F469" t="b">
        <f t="shared" si="14"/>
        <v>1</v>
      </c>
      <c r="G469" s="143">
        <f>IF(C469="","",VLOOKUP(B469,FF!$A$1:$F$2516,6,FALSE))</f>
        <v>1023873</v>
      </c>
      <c r="H469" s="143">
        <v>1023873</v>
      </c>
      <c r="I469" t="b">
        <f t="shared" si="15"/>
        <v>1</v>
      </c>
    </row>
    <row r="470" spans="2:9" x14ac:dyDescent="0.3">
      <c r="C470" t="str">
        <f>IF(B470="","",VLOOKUP(B470,FF!$A$1:$D$2516,3,FALSE))</f>
        <v/>
      </c>
      <c r="D470" t="str">
        <f>IF(C470="","",VLOOKUP(B470,FF!$A$1:$D$2516,4,FALSE))</f>
        <v/>
      </c>
      <c r="E470" t="s">
        <v>8</v>
      </c>
      <c r="F470" t="str">
        <f t="shared" si="14"/>
        <v/>
      </c>
      <c r="G470" s="143" t="str">
        <f>IF(C470="","",VLOOKUP(B470,FF!$A$1:$F$2516,6,FALSE))</f>
        <v/>
      </c>
      <c r="H470" s="143" t="s">
        <v>8</v>
      </c>
      <c r="I470" t="str">
        <f t="shared" si="15"/>
        <v/>
      </c>
    </row>
    <row r="471" spans="2:9" x14ac:dyDescent="0.3">
      <c r="C471" t="str">
        <f>IF(B471="","",VLOOKUP(B471,FF!$A$1:$D$2516,3,FALSE))</f>
        <v/>
      </c>
      <c r="D471" t="str">
        <f>IF(C471="","",VLOOKUP(B471,FF!$A$1:$D$2516,4,FALSE))</f>
        <v/>
      </c>
      <c r="E471" t="s">
        <v>8</v>
      </c>
      <c r="F471" t="str">
        <f t="shared" si="14"/>
        <v/>
      </c>
      <c r="G471" s="143" t="str">
        <f>IF(C471="","",VLOOKUP(B471,FF!$A$1:$F$2516,6,FALSE))</f>
        <v/>
      </c>
      <c r="H471" s="143" t="s">
        <v>8</v>
      </c>
      <c r="I471" t="str">
        <f t="shared" si="15"/>
        <v/>
      </c>
    </row>
    <row r="472" spans="2:9" x14ac:dyDescent="0.3">
      <c r="B472" t="s">
        <v>343</v>
      </c>
      <c r="C472" t="str">
        <f>IF(B472="","",VLOOKUP(B472,FF!$A$1:$D$2516,3,FALSE))</f>
        <v>UN</v>
      </c>
      <c r="D472">
        <f>IF(C472="","",VLOOKUP(B472,FF!$A$1:$D$2516,4,FALSE))</f>
        <v>6</v>
      </c>
      <c r="E472">
        <v>6</v>
      </c>
      <c r="F472" t="b">
        <f t="shared" si="14"/>
        <v>1</v>
      </c>
      <c r="G472" s="143">
        <f>IF(C472="","",VLOOKUP(B472,FF!$A$1:$F$2516,6,FALSE))</f>
        <v>11502150</v>
      </c>
      <c r="H472" s="143">
        <v>11502150</v>
      </c>
      <c r="I472" t="b">
        <f t="shared" si="15"/>
        <v>1</v>
      </c>
    </row>
    <row r="473" spans="2:9" x14ac:dyDescent="0.3">
      <c r="C473" t="str">
        <f>IF(B473="","",VLOOKUP(B473,FF!$A$1:$D$2516,3,FALSE))</f>
        <v/>
      </c>
      <c r="D473" t="str">
        <f>IF(C473="","",VLOOKUP(B473,FF!$A$1:$D$2516,4,FALSE))</f>
        <v/>
      </c>
      <c r="E473" t="s">
        <v>8</v>
      </c>
      <c r="F473" t="str">
        <f t="shared" si="14"/>
        <v/>
      </c>
      <c r="G473" s="143" t="str">
        <f>IF(C473="","",VLOOKUP(B473,FF!$A$1:$F$2516,6,FALSE))</f>
        <v/>
      </c>
      <c r="H473" s="143" t="s">
        <v>8</v>
      </c>
      <c r="I473" t="str">
        <f t="shared" si="15"/>
        <v/>
      </c>
    </row>
    <row r="474" spans="2:9" x14ac:dyDescent="0.3">
      <c r="C474" t="str">
        <f>IF(B474="","",VLOOKUP(B474,FF!$A$1:$D$2516,3,FALSE))</f>
        <v/>
      </c>
      <c r="D474" t="str">
        <f>IF(C474="","",VLOOKUP(B474,FF!$A$1:$D$2516,4,FALSE))</f>
        <v/>
      </c>
      <c r="E474" t="s">
        <v>8</v>
      </c>
      <c r="F474" t="str">
        <f t="shared" si="14"/>
        <v/>
      </c>
      <c r="G474" s="143" t="str">
        <f>IF(C474="","",VLOOKUP(B474,FF!$A$1:$F$2516,6,FALSE))</f>
        <v/>
      </c>
      <c r="H474" s="143" t="s">
        <v>8</v>
      </c>
      <c r="I474" t="str">
        <f t="shared" si="15"/>
        <v/>
      </c>
    </row>
    <row r="475" spans="2:9" x14ac:dyDescent="0.3">
      <c r="B475" t="s">
        <v>345</v>
      </c>
      <c r="C475" t="str">
        <f>IF(B475="","",VLOOKUP(B475,FF!$A$1:$D$2516,3,FALSE))</f>
        <v>UN</v>
      </c>
      <c r="D475">
        <f>IF(C475="","",VLOOKUP(B475,FF!$A$1:$D$2516,4,FALSE))</f>
        <v>4</v>
      </c>
      <c r="E475">
        <v>4</v>
      </c>
      <c r="F475" t="b">
        <f t="shared" si="14"/>
        <v>1</v>
      </c>
      <c r="G475" s="143">
        <f>IF(C475="","",VLOOKUP(B475,FF!$A$1:$F$2516,6,FALSE))</f>
        <v>6952572</v>
      </c>
      <c r="H475" s="143">
        <v>6952572</v>
      </c>
      <c r="I475" t="b">
        <f t="shared" si="15"/>
        <v>1</v>
      </c>
    </row>
    <row r="476" spans="2:9" x14ac:dyDescent="0.3">
      <c r="C476" t="str">
        <f>IF(B476="","",VLOOKUP(B476,FF!$A$1:$D$2516,3,FALSE))</f>
        <v/>
      </c>
      <c r="D476" t="str">
        <f>IF(C476="","",VLOOKUP(B476,FF!$A$1:$D$2516,4,FALSE))</f>
        <v/>
      </c>
      <c r="E476" t="s">
        <v>8</v>
      </c>
      <c r="F476" t="str">
        <f t="shared" si="14"/>
        <v/>
      </c>
      <c r="G476" s="143" t="str">
        <f>IF(C476="","",VLOOKUP(B476,FF!$A$1:$F$2516,6,FALSE))</f>
        <v/>
      </c>
      <c r="H476" s="143" t="s">
        <v>8</v>
      </c>
      <c r="I476" t="str">
        <f t="shared" si="15"/>
        <v/>
      </c>
    </row>
    <row r="477" spans="2:9" x14ac:dyDescent="0.3">
      <c r="C477" t="str">
        <f>IF(B477="","",VLOOKUP(B477,FF!$A$1:$D$2516,3,FALSE))</f>
        <v/>
      </c>
      <c r="D477" t="str">
        <f>IF(C477="","",VLOOKUP(B477,FF!$A$1:$D$2516,4,FALSE))</f>
        <v/>
      </c>
      <c r="E477" t="s">
        <v>8</v>
      </c>
      <c r="F477" t="str">
        <f t="shared" si="14"/>
        <v/>
      </c>
      <c r="G477" s="143" t="str">
        <f>IF(C477="","",VLOOKUP(B477,FF!$A$1:$F$2516,6,FALSE))</f>
        <v/>
      </c>
      <c r="H477" s="143" t="s">
        <v>8</v>
      </c>
      <c r="I477" t="str">
        <f t="shared" si="15"/>
        <v/>
      </c>
    </row>
    <row r="478" spans="2:9" x14ac:dyDescent="0.3">
      <c r="B478">
        <v>6</v>
      </c>
      <c r="D478" t="str">
        <f>IF(C478="","",VLOOKUP(B478,FF!$A$1:$D$2516,4,FALSE))</f>
        <v/>
      </c>
      <c r="E478" t="s">
        <v>8</v>
      </c>
      <c r="F478" t="str">
        <f t="shared" si="14"/>
        <v/>
      </c>
      <c r="G478" s="143" t="str">
        <f>IF(C478="","",VLOOKUP(B478,FF!$A$1:$F$2516,6,FALSE))</f>
        <v/>
      </c>
      <c r="H478" s="143" t="s">
        <v>8</v>
      </c>
      <c r="I478" t="str">
        <f t="shared" si="15"/>
        <v/>
      </c>
    </row>
    <row r="479" spans="2:9" x14ac:dyDescent="0.3">
      <c r="B479" t="s">
        <v>348</v>
      </c>
      <c r="D479" t="str">
        <f>IF(C479="","",VLOOKUP(B479,FF!$A$1:$D$2516,4,FALSE))</f>
        <v/>
      </c>
      <c r="E479" t="s">
        <v>8</v>
      </c>
      <c r="F479" t="str">
        <f t="shared" si="14"/>
        <v/>
      </c>
      <c r="G479" s="143" t="str">
        <f>IF(C479="","",VLOOKUP(B479,FF!$A$1:$F$2516,6,FALSE))</f>
        <v/>
      </c>
      <c r="H479" s="143" t="s">
        <v>8</v>
      </c>
      <c r="I479" t="str">
        <f t="shared" si="15"/>
        <v/>
      </c>
    </row>
    <row r="480" spans="2:9" x14ac:dyDescent="0.3">
      <c r="B480" t="s">
        <v>350</v>
      </c>
      <c r="C480" t="str">
        <f>IF(B480="","",VLOOKUP(B480,FF!$A$1:$D$2516,3,FALSE))</f>
        <v>UN</v>
      </c>
      <c r="D480">
        <f>IF(C480="","",VLOOKUP(B480,FF!$A$1:$D$2516,4,FALSE))</f>
        <v>1</v>
      </c>
      <c r="E480">
        <v>1</v>
      </c>
      <c r="F480" t="b">
        <f t="shared" si="14"/>
        <v>1</v>
      </c>
      <c r="G480" s="143">
        <f>IF(C480="","",VLOOKUP(B480,FF!$A$1:$F$2516,6,FALSE))</f>
        <v>34920194</v>
      </c>
      <c r="H480" s="143">
        <v>34920194</v>
      </c>
      <c r="I480" t="b">
        <f t="shared" si="15"/>
        <v>1</v>
      </c>
    </row>
    <row r="481" spans="2:9" x14ac:dyDescent="0.3">
      <c r="C481" t="str">
        <f>IF(B481="","",VLOOKUP(B481,FF!$A$1:$D$2516,3,FALSE))</f>
        <v/>
      </c>
      <c r="D481" t="str">
        <f>IF(C481="","",VLOOKUP(B481,FF!$A$1:$D$2516,4,FALSE))</f>
        <v/>
      </c>
      <c r="E481" t="s">
        <v>8</v>
      </c>
      <c r="F481" t="str">
        <f t="shared" si="14"/>
        <v/>
      </c>
      <c r="G481" s="143" t="str">
        <f>IF(C481="","",VLOOKUP(B481,FF!$A$1:$F$2516,6,FALSE))</f>
        <v/>
      </c>
      <c r="H481" s="143" t="s">
        <v>8</v>
      </c>
      <c r="I481" t="str">
        <f t="shared" si="15"/>
        <v/>
      </c>
    </row>
    <row r="482" spans="2:9" x14ac:dyDescent="0.3">
      <c r="C482" t="str">
        <f>IF(B482="","",VLOOKUP(B482,FF!$A$1:$D$2516,3,FALSE))</f>
        <v/>
      </c>
      <c r="D482" t="str">
        <f>IF(C482="","",VLOOKUP(B482,FF!$A$1:$D$2516,4,FALSE))</f>
        <v/>
      </c>
      <c r="E482" t="s">
        <v>8</v>
      </c>
      <c r="F482" t="str">
        <f t="shared" si="14"/>
        <v/>
      </c>
      <c r="G482" s="143" t="str">
        <f>IF(C482="","",VLOOKUP(B482,FF!$A$1:$F$2516,6,FALSE))</f>
        <v/>
      </c>
      <c r="H482" s="143" t="s">
        <v>8</v>
      </c>
      <c r="I482" t="str">
        <f t="shared" si="15"/>
        <v/>
      </c>
    </row>
    <row r="483" spans="2:9" x14ac:dyDescent="0.3">
      <c r="B483" t="s">
        <v>352</v>
      </c>
      <c r="C483" t="str">
        <f>IF(B483="","",VLOOKUP(B483,FF!$A$1:$D$2516,3,FALSE))</f>
        <v>UND</v>
      </c>
      <c r="D483">
        <f>IF(C483="","",VLOOKUP(B483,FF!$A$1:$D$2516,4,FALSE))</f>
        <v>1</v>
      </c>
      <c r="E483">
        <v>1</v>
      </c>
      <c r="F483" t="b">
        <f t="shared" si="14"/>
        <v>1</v>
      </c>
      <c r="G483" s="143">
        <f>IF(C483="","",VLOOKUP(B483,FF!$A$1:$F$2516,6,FALSE))</f>
        <v>29567116</v>
      </c>
      <c r="H483" s="143">
        <v>29567116</v>
      </c>
      <c r="I483" t="b">
        <f t="shared" si="15"/>
        <v>1</v>
      </c>
    </row>
    <row r="484" spans="2:9" x14ac:dyDescent="0.3">
      <c r="C484" t="str">
        <f>IF(B484="","",VLOOKUP(B484,FF!$A$1:$D$2516,3,FALSE))</f>
        <v/>
      </c>
      <c r="D484" t="str">
        <f>IF(C484="","",VLOOKUP(B484,FF!$A$1:$D$2516,4,FALSE))</f>
        <v/>
      </c>
      <c r="E484" t="s">
        <v>8</v>
      </c>
      <c r="F484" t="str">
        <f t="shared" si="14"/>
        <v/>
      </c>
      <c r="G484" s="143" t="str">
        <f>IF(C484="","",VLOOKUP(B484,FF!$A$1:$F$2516,6,FALSE))</f>
        <v/>
      </c>
      <c r="H484" s="143" t="s">
        <v>8</v>
      </c>
      <c r="I484" t="str">
        <f t="shared" si="15"/>
        <v/>
      </c>
    </row>
    <row r="485" spans="2:9" x14ac:dyDescent="0.3">
      <c r="C485" t="str">
        <f>IF(B485="","",VLOOKUP(B485,FF!$A$1:$D$2516,3,FALSE))</f>
        <v/>
      </c>
      <c r="D485" t="str">
        <f>IF(C485="","",VLOOKUP(B485,FF!$A$1:$D$2516,4,FALSE))</f>
        <v/>
      </c>
      <c r="E485" t="s">
        <v>8</v>
      </c>
      <c r="F485" t="str">
        <f t="shared" si="14"/>
        <v/>
      </c>
      <c r="G485" s="143" t="str">
        <f>IF(C485="","",VLOOKUP(B485,FF!$A$1:$F$2516,6,FALSE))</f>
        <v/>
      </c>
      <c r="H485" s="143" t="s">
        <v>8</v>
      </c>
      <c r="I485" t="str">
        <f t="shared" si="15"/>
        <v/>
      </c>
    </row>
    <row r="486" spans="2:9" x14ac:dyDescent="0.3">
      <c r="B486" t="s">
        <v>355</v>
      </c>
      <c r="C486" t="str">
        <f>IF(B486="","",VLOOKUP(B486,FF!$A$1:$D$2516,3,FALSE))</f>
        <v>UND</v>
      </c>
      <c r="D486">
        <f>IF(C486="","",VLOOKUP(B486,FF!$A$1:$D$2516,4,FALSE))</f>
        <v>1</v>
      </c>
      <c r="E486">
        <v>1</v>
      </c>
      <c r="F486" t="b">
        <f t="shared" si="14"/>
        <v>1</v>
      </c>
      <c r="G486" s="143">
        <f>IF(C486="","",VLOOKUP(B486,FF!$A$1:$F$2516,6,FALSE))</f>
        <v>17357116</v>
      </c>
      <c r="H486" s="143">
        <v>17357116</v>
      </c>
      <c r="I486" t="b">
        <f t="shared" si="15"/>
        <v>1</v>
      </c>
    </row>
    <row r="487" spans="2:9" x14ac:dyDescent="0.3">
      <c r="C487" t="str">
        <f>IF(B487="","",VLOOKUP(B487,FF!$A$1:$D$2516,3,FALSE))</f>
        <v/>
      </c>
      <c r="D487" t="str">
        <f>IF(C487="","",VLOOKUP(B487,FF!$A$1:$D$2516,4,FALSE))</f>
        <v/>
      </c>
      <c r="E487" t="s">
        <v>8</v>
      </c>
      <c r="F487" t="str">
        <f t="shared" si="14"/>
        <v/>
      </c>
      <c r="G487" s="143" t="str">
        <f>IF(C487="","",VLOOKUP(B487,FF!$A$1:$F$2516,6,FALSE))</f>
        <v/>
      </c>
      <c r="H487" s="143" t="s">
        <v>8</v>
      </c>
      <c r="I487" t="str">
        <f t="shared" si="15"/>
        <v/>
      </c>
    </row>
    <row r="488" spans="2:9" x14ac:dyDescent="0.3">
      <c r="C488" t="str">
        <f>IF(B488="","",VLOOKUP(B488,FF!$A$1:$D$2516,3,FALSE))</f>
        <v/>
      </c>
      <c r="D488" t="str">
        <f>IF(C488="","",VLOOKUP(B488,FF!$A$1:$D$2516,4,FALSE))</f>
        <v/>
      </c>
      <c r="E488" t="s">
        <v>8</v>
      </c>
      <c r="F488" t="str">
        <f t="shared" si="14"/>
        <v/>
      </c>
      <c r="G488" s="143" t="str">
        <f>IF(C488="","",VLOOKUP(B488,FF!$A$1:$F$2516,6,FALSE))</f>
        <v/>
      </c>
      <c r="H488" s="143" t="s">
        <v>8</v>
      </c>
      <c r="I488" t="str">
        <f t="shared" si="15"/>
        <v/>
      </c>
    </row>
    <row r="489" spans="2:9" x14ac:dyDescent="0.3">
      <c r="B489" t="s">
        <v>357</v>
      </c>
      <c r="C489" t="str">
        <f>IF(B489="","",VLOOKUP(B489,FF!$A$1:$D$2516,3,FALSE))</f>
        <v>UND</v>
      </c>
      <c r="D489">
        <f>IF(C489="","",VLOOKUP(B489,FF!$A$1:$D$2516,4,FALSE))</f>
        <v>1</v>
      </c>
      <c r="E489">
        <v>1</v>
      </c>
      <c r="F489" t="b">
        <f t="shared" si="14"/>
        <v>1</v>
      </c>
      <c r="G489" s="143">
        <f>IF(C489="","",VLOOKUP(B489,FF!$A$1:$F$2516,6,FALSE))</f>
        <v>86074561</v>
      </c>
      <c r="H489" s="143">
        <v>86074561</v>
      </c>
      <c r="I489" t="b">
        <f t="shared" si="15"/>
        <v>1</v>
      </c>
    </row>
    <row r="490" spans="2:9" x14ac:dyDescent="0.3">
      <c r="C490" t="str">
        <f>IF(B490="","",VLOOKUP(B490,FF!$A$1:$D$2516,3,FALSE))</f>
        <v/>
      </c>
      <c r="D490" t="str">
        <f>IF(C490="","",VLOOKUP(B490,FF!$A$1:$D$2516,4,FALSE))</f>
        <v/>
      </c>
      <c r="E490" t="s">
        <v>8</v>
      </c>
      <c r="F490" t="str">
        <f t="shared" si="14"/>
        <v/>
      </c>
      <c r="G490" s="143" t="str">
        <f>IF(C490="","",VLOOKUP(B490,FF!$A$1:$F$2516,6,FALSE))</f>
        <v/>
      </c>
      <c r="H490" s="143" t="s">
        <v>8</v>
      </c>
      <c r="I490" t="str">
        <f t="shared" si="15"/>
        <v/>
      </c>
    </row>
    <row r="491" spans="2:9" x14ac:dyDescent="0.3">
      <c r="C491" t="str">
        <f>IF(B491="","",VLOOKUP(B491,FF!$A$1:$D$2516,3,FALSE))</f>
        <v/>
      </c>
      <c r="D491" t="str">
        <f>IF(C491="","",VLOOKUP(B491,FF!$A$1:$D$2516,4,FALSE))</f>
        <v/>
      </c>
      <c r="E491" t="s">
        <v>8</v>
      </c>
      <c r="F491" t="str">
        <f t="shared" si="14"/>
        <v/>
      </c>
      <c r="G491" s="143" t="str">
        <f>IF(C491="","",VLOOKUP(B491,FF!$A$1:$F$2516,6,FALSE))</f>
        <v/>
      </c>
      <c r="H491" s="143" t="s">
        <v>8</v>
      </c>
      <c r="I491" t="str">
        <f t="shared" si="15"/>
        <v/>
      </c>
    </row>
    <row r="492" spans="2:9" x14ac:dyDescent="0.3">
      <c r="B492" t="s">
        <v>359</v>
      </c>
      <c r="C492" t="str">
        <f>IF(B492="","",VLOOKUP(B492,FF!$A$1:$D$2516,3,FALSE))</f>
        <v>UND</v>
      </c>
      <c r="D492">
        <f>IF(C492="","",VLOOKUP(B492,FF!$A$1:$D$2516,4,FALSE))</f>
        <v>1</v>
      </c>
      <c r="E492">
        <v>1</v>
      </c>
      <c r="F492" t="b">
        <f t="shared" si="14"/>
        <v>1</v>
      </c>
      <c r="G492" s="143">
        <f>IF(C492="","",VLOOKUP(B492,FF!$A$1:$F$2516,6,FALSE))</f>
        <v>13192515</v>
      </c>
      <c r="H492" s="143">
        <v>13192515</v>
      </c>
      <c r="I492" t="b">
        <f t="shared" si="15"/>
        <v>1</v>
      </c>
    </row>
    <row r="493" spans="2:9" x14ac:dyDescent="0.3">
      <c r="C493" t="str">
        <f>IF(B493="","",VLOOKUP(B493,FF!$A$1:$D$2516,3,FALSE))</f>
        <v/>
      </c>
      <c r="D493" t="str">
        <f>IF(C493="","",VLOOKUP(B493,FF!$A$1:$D$2516,4,FALSE))</f>
        <v/>
      </c>
      <c r="E493" t="s">
        <v>8</v>
      </c>
      <c r="F493" t="str">
        <f t="shared" si="14"/>
        <v/>
      </c>
      <c r="G493" s="143" t="str">
        <f>IF(C493="","",VLOOKUP(B493,FF!$A$1:$F$2516,6,FALSE))</f>
        <v/>
      </c>
      <c r="H493" s="143" t="s">
        <v>8</v>
      </c>
      <c r="I493" t="str">
        <f t="shared" si="15"/>
        <v/>
      </c>
    </row>
    <row r="494" spans="2:9" x14ac:dyDescent="0.3">
      <c r="C494" t="str">
        <f>IF(B494="","",VLOOKUP(B494,FF!$A$1:$D$2516,3,FALSE))</f>
        <v/>
      </c>
      <c r="D494" t="str">
        <f>IF(C494="","",VLOOKUP(B494,FF!$A$1:$D$2516,4,FALSE))</f>
        <v/>
      </c>
      <c r="E494" t="s">
        <v>8</v>
      </c>
      <c r="F494" t="str">
        <f t="shared" si="14"/>
        <v/>
      </c>
      <c r="G494" s="143" t="str">
        <f>IF(C494="","",VLOOKUP(B494,FF!$A$1:$F$2516,6,FALSE))</f>
        <v/>
      </c>
      <c r="H494" s="143" t="s">
        <v>8</v>
      </c>
      <c r="I494" t="str">
        <f t="shared" si="15"/>
        <v/>
      </c>
    </row>
    <row r="495" spans="2:9" x14ac:dyDescent="0.3">
      <c r="B495" t="s">
        <v>361</v>
      </c>
      <c r="C495" t="str">
        <f>IF(B495="","",VLOOKUP(B495,FF!$A$1:$D$2516,3,FALSE))</f>
        <v>UND</v>
      </c>
      <c r="D495">
        <f>IF(C495="","",VLOOKUP(B495,FF!$A$1:$D$2516,4,FALSE))</f>
        <v>2</v>
      </c>
      <c r="E495">
        <v>2</v>
      </c>
      <c r="F495" t="b">
        <f t="shared" si="14"/>
        <v>1</v>
      </c>
      <c r="G495" s="143">
        <f>IF(C495="","",VLOOKUP(B495,FF!$A$1:$F$2516,6,FALSE))</f>
        <v>3006010</v>
      </c>
      <c r="H495" s="143">
        <v>3006010</v>
      </c>
      <c r="I495" t="b">
        <f t="shared" si="15"/>
        <v>1</v>
      </c>
    </row>
    <row r="496" spans="2:9" x14ac:dyDescent="0.3">
      <c r="C496" t="str">
        <f>IF(B496="","",VLOOKUP(B496,FF!$A$1:$D$2516,3,FALSE))</f>
        <v/>
      </c>
      <c r="D496" t="str">
        <f>IF(C496="","",VLOOKUP(B496,FF!$A$1:$D$2516,4,FALSE))</f>
        <v/>
      </c>
      <c r="E496" t="s">
        <v>8</v>
      </c>
      <c r="F496" t="str">
        <f t="shared" si="14"/>
        <v/>
      </c>
      <c r="G496" s="143" t="str">
        <f>IF(C496="","",VLOOKUP(B496,FF!$A$1:$F$2516,6,FALSE))</f>
        <v/>
      </c>
      <c r="H496" s="143" t="s">
        <v>8</v>
      </c>
      <c r="I496" t="str">
        <f t="shared" si="15"/>
        <v/>
      </c>
    </row>
    <row r="497" spans="2:9" x14ac:dyDescent="0.3">
      <c r="C497" t="str">
        <f>IF(B497="","",VLOOKUP(B497,FF!$A$1:$D$2516,3,FALSE))</f>
        <v/>
      </c>
      <c r="D497" t="str">
        <f>IF(C497="","",VLOOKUP(B497,FF!$A$1:$D$2516,4,FALSE))</f>
        <v/>
      </c>
      <c r="E497" t="s">
        <v>8</v>
      </c>
      <c r="F497" t="str">
        <f t="shared" si="14"/>
        <v/>
      </c>
      <c r="G497" s="143" t="str">
        <f>IF(C497="","",VLOOKUP(B497,FF!$A$1:$F$2516,6,FALSE))</f>
        <v/>
      </c>
      <c r="H497" s="143" t="s">
        <v>8</v>
      </c>
      <c r="I497" t="str">
        <f t="shared" si="15"/>
        <v/>
      </c>
    </row>
    <row r="498" spans="2:9" x14ac:dyDescent="0.3">
      <c r="B498" t="s">
        <v>363</v>
      </c>
      <c r="C498" t="str">
        <f>IF(B498="","",VLOOKUP(B498,FF!$A$1:$D$2516,3,FALSE))</f>
        <v>UND</v>
      </c>
      <c r="D498">
        <f>IF(C498="","",VLOOKUP(B498,FF!$A$1:$D$2516,4,FALSE))</f>
        <v>2</v>
      </c>
      <c r="E498">
        <v>2</v>
      </c>
      <c r="F498" t="b">
        <f t="shared" si="14"/>
        <v>1</v>
      </c>
      <c r="G498" s="143">
        <f>IF(C498="","",VLOOKUP(B498,FF!$A$1:$F$2516,6,FALSE))</f>
        <v>2511352</v>
      </c>
      <c r="H498" s="143">
        <v>2511352</v>
      </c>
      <c r="I498" t="b">
        <f t="shared" si="15"/>
        <v>1</v>
      </c>
    </row>
    <row r="499" spans="2:9" x14ac:dyDescent="0.3">
      <c r="C499" t="str">
        <f>IF(B499="","",VLOOKUP(B499,FF!$A$1:$D$2516,3,FALSE))</f>
        <v/>
      </c>
      <c r="D499" t="str">
        <f>IF(C499="","",VLOOKUP(B499,FF!$A$1:$D$2516,4,FALSE))</f>
        <v/>
      </c>
      <c r="E499" t="s">
        <v>8</v>
      </c>
      <c r="F499" t="str">
        <f t="shared" si="14"/>
        <v/>
      </c>
      <c r="G499" s="143" t="str">
        <f>IF(C499="","",VLOOKUP(B499,FF!$A$1:$F$2516,6,FALSE))</f>
        <v/>
      </c>
      <c r="H499" s="143" t="s">
        <v>8</v>
      </c>
      <c r="I499" t="str">
        <f t="shared" si="15"/>
        <v/>
      </c>
    </row>
    <row r="500" spans="2:9" x14ac:dyDescent="0.3">
      <c r="C500" t="str">
        <f>IF(B500="","",VLOOKUP(B500,FF!$A$1:$D$2516,3,FALSE))</f>
        <v/>
      </c>
      <c r="D500" t="str">
        <f>IF(C500="","",VLOOKUP(B500,FF!$A$1:$D$2516,4,FALSE))</f>
        <v/>
      </c>
      <c r="E500" t="s">
        <v>8</v>
      </c>
      <c r="F500" t="str">
        <f t="shared" si="14"/>
        <v/>
      </c>
      <c r="G500" s="143" t="str">
        <f>IF(C500="","",VLOOKUP(B500,FF!$A$1:$F$2516,6,FALSE))</f>
        <v/>
      </c>
      <c r="H500" s="143" t="s">
        <v>8</v>
      </c>
      <c r="I500" t="str">
        <f t="shared" si="15"/>
        <v/>
      </c>
    </row>
    <row r="501" spans="2:9" x14ac:dyDescent="0.3">
      <c r="B501" t="s">
        <v>365</v>
      </c>
      <c r="C501" t="str">
        <f>IF(B501="","",VLOOKUP(B501,FF!$A$1:$D$2516,3,FALSE))</f>
        <v>UND</v>
      </c>
      <c r="D501">
        <f>IF(C501="","",VLOOKUP(B501,FF!$A$1:$D$2516,4,FALSE))</f>
        <v>3</v>
      </c>
      <c r="E501">
        <v>3</v>
      </c>
      <c r="F501" t="b">
        <f t="shared" si="14"/>
        <v>1</v>
      </c>
      <c r="G501" s="143">
        <f>IF(C501="","",VLOOKUP(B501,FF!$A$1:$F$2516,6,FALSE))</f>
        <v>3451362</v>
      </c>
      <c r="H501" s="143">
        <v>3451362</v>
      </c>
      <c r="I501" t="b">
        <f t="shared" si="15"/>
        <v>1</v>
      </c>
    </row>
    <row r="502" spans="2:9" x14ac:dyDescent="0.3">
      <c r="C502" t="str">
        <f>IF(B502="","",VLOOKUP(B502,FF!$A$1:$D$2516,3,FALSE))</f>
        <v/>
      </c>
      <c r="D502" t="str">
        <f>IF(C502="","",VLOOKUP(B502,FF!$A$1:$D$2516,4,FALSE))</f>
        <v/>
      </c>
      <c r="E502" t="s">
        <v>8</v>
      </c>
      <c r="F502" t="str">
        <f t="shared" si="14"/>
        <v/>
      </c>
      <c r="G502" s="143" t="str">
        <f>IF(C502="","",VLOOKUP(B502,FF!$A$1:$F$2516,6,FALSE))</f>
        <v/>
      </c>
      <c r="H502" s="143" t="s">
        <v>8</v>
      </c>
      <c r="I502" t="str">
        <f t="shared" si="15"/>
        <v/>
      </c>
    </row>
    <row r="503" spans="2:9" x14ac:dyDescent="0.3">
      <c r="C503" t="str">
        <f>IF(B503="","",VLOOKUP(B503,FF!$A$1:$D$2516,3,FALSE))</f>
        <v/>
      </c>
      <c r="D503" t="str">
        <f>IF(C503="","",VLOOKUP(B503,FF!$A$1:$D$2516,4,FALSE))</f>
        <v/>
      </c>
      <c r="E503" t="s">
        <v>8</v>
      </c>
      <c r="F503" t="str">
        <f t="shared" si="14"/>
        <v/>
      </c>
      <c r="G503" s="143" t="str">
        <f>IF(C503="","",VLOOKUP(B503,FF!$A$1:$F$2516,6,FALSE))</f>
        <v/>
      </c>
      <c r="H503" s="143" t="s">
        <v>8</v>
      </c>
      <c r="I503" t="str">
        <f t="shared" si="15"/>
        <v/>
      </c>
    </row>
    <row r="504" spans="2:9" x14ac:dyDescent="0.3">
      <c r="B504" t="s">
        <v>367</v>
      </c>
      <c r="C504" t="str">
        <f>IF(B504="","",VLOOKUP(B504,FF!$A$1:$D$2516,3,FALSE))</f>
        <v>UND</v>
      </c>
      <c r="D504">
        <f>IF(C504="","",VLOOKUP(B504,FF!$A$1:$D$2516,4,FALSE))</f>
        <v>1</v>
      </c>
      <c r="E504">
        <v>1</v>
      </c>
      <c r="F504" t="b">
        <f t="shared" si="14"/>
        <v>1</v>
      </c>
      <c r="G504" s="143">
        <f>IF(C504="","",VLOOKUP(B504,FF!$A$1:$F$2516,6,FALSE))</f>
        <v>1555825</v>
      </c>
      <c r="H504" s="143">
        <v>1555825</v>
      </c>
      <c r="I504" t="b">
        <f t="shared" si="15"/>
        <v>1</v>
      </c>
    </row>
    <row r="505" spans="2:9" x14ac:dyDescent="0.3">
      <c r="C505" t="str">
        <f>IF(B505="","",VLOOKUP(B505,FF!$A$1:$D$2516,3,FALSE))</f>
        <v/>
      </c>
      <c r="D505" t="str">
        <f>IF(C505="","",VLOOKUP(B505,FF!$A$1:$D$2516,4,FALSE))</f>
        <v/>
      </c>
      <c r="E505" t="s">
        <v>8</v>
      </c>
      <c r="F505" t="str">
        <f t="shared" si="14"/>
        <v/>
      </c>
      <c r="G505" s="143" t="str">
        <f>IF(C505="","",VLOOKUP(B505,FF!$A$1:$F$2516,6,FALSE))</f>
        <v/>
      </c>
      <c r="H505" s="143" t="s">
        <v>8</v>
      </c>
      <c r="I505" t="str">
        <f t="shared" si="15"/>
        <v/>
      </c>
    </row>
    <row r="506" spans="2:9" x14ac:dyDescent="0.3">
      <c r="C506" t="str">
        <f>IF(B506="","",VLOOKUP(B506,FF!$A$1:$D$2516,3,FALSE))</f>
        <v/>
      </c>
      <c r="D506" t="str">
        <f>IF(C506="","",VLOOKUP(B506,FF!$A$1:$D$2516,4,FALSE))</f>
        <v/>
      </c>
      <c r="E506" t="s">
        <v>8</v>
      </c>
      <c r="F506" t="str">
        <f t="shared" si="14"/>
        <v/>
      </c>
      <c r="G506" s="143" t="str">
        <f>IF(C506="","",VLOOKUP(B506,FF!$A$1:$F$2516,6,FALSE))</f>
        <v/>
      </c>
      <c r="H506" s="143" t="s">
        <v>8</v>
      </c>
      <c r="I506" t="str">
        <f t="shared" si="15"/>
        <v/>
      </c>
    </row>
    <row r="507" spans="2:9" x14ac:dyDescent="0.3">
      <c r="B507" t="s">
        <v>369</v>
      </c>
      <c r="C507" t="str">
        <f>IF(B507="","",VLOOKUP(B507,FF!$A$1:$D$2516,3,FALSE))</f>
        <v>UND</v>
      </c>
      <c r="D507">
        <f>IF(C507="","",VLOOKUP(B507,FF!$A$1:$D$2516,4,FALSE))</f>
        <v>6</v>
      </c>
      <c r="E507">
        <v>6</v>
      </c>
      <c r="F507" t="b">
        <f t="shared" si="14"/>
        <v>1</v>
      </c>
      <c r="G507" s="143">
        <f>IF(C507="","",VLOOKUP(B507,FF!$A$1:$F$2516,6,FALSE))</f>
        <v>8588460</v>
      </c>
      <c r="H507" s="143">
        <v>8588460</v>
      </c>
      <c r="I507" t="b">
        <f t="shared" si="15"/>
        <v>1</v>
      </c>
    </row>
    <row r="508" spans="2:9" x14ac:dyDescent="0.3">
      <c r="C508" t="str">
        <f>IF(B508="","",VLOOKUP(B508,FF!$A$1:$D$2516,3,FALSE))</f>
        <v/>
      </c>
      <c r="D508" t="str">
        <f>IF(C508="","",VLOOKUP(B508,FF!$A$1:$D$2516,4,FALSE))</f>
        <v/>
      </c>
      <c r="E508" t="s">
        <v>8</v>
      </c>
      <c r="F508" t="str">
        <f t="shared" si="14"/>
        <v/>
      </c>
      <c r="G508" s="143" t="str">
        <f>IF(C508="","",VLOOKUP(B508,FF!$A$1:$F$2516,6,FALSE))</f>
        <v/>
      </c>
      <c r="H508" s="143" t="s">
        <v>8</v>
      </c>
      <c r="I508" t="str">
        <f t="shared" si="15"/>
        <v/>
      </c>
    </row>
    <row r="509" spans="2:9" x14ac:dyDescent="0.3">
      <c r="C509" t="str">
        <f>IF(B509="","",VLOOKUP(B509,FF!$A$1:$D$2516,3,FALSE))</f>
        <v/>
      </c>
      <c r="D509" t="str">
        <f>IF(C509="","",VLOOKUP(B509,FF!$A$1:$D$2516,4,FALSE))</f>
        <v/>
      </c>
      <c r="E509" t="s">
        <v>8</v>
      </c>
      <c r="F509" t="str">
        <f t="shared" si="14"/>
        <v/>
      </c>
      <c r="G509" s="143" t="str">
        <f>IF(C509="","",VLOOKUP(B509,FF!$A$1:$F$2516,6,FALSE))</f>
        <v/>
      </c>
      <c r="H509" s="143" t="s">
        <v>8</v>
      </c>
      <c r="I509" t="str">
        <f t="shared" si="15"/>
        <v/>
      </c>
    </row>
    <row r="510" spans="2:9" x14ac:dyDescent="0.3">
      <c r="B510" t="s">
        <v>371</v>
      </c>
      <c r="C510" t="str">
        <f>IF(B510="","",VLOOKUP(B510,FF!$A$1:$D$2516,3,FALSE))</f>
        <v>UND</v>
      </c>
      <c r="D510">
        <f>IF(C510="","",VLOOKUP(B510,FF!$A$1:$D$2516,4,FALSE))</f>
        <v>15</v>
      </c>
      <c r="E510">
        <v>15</v>
      </c>
      <c r="F510" t="b">
        <f t="shared" si="14"/>
        <v>1</v>
      </c>
      <c r="G510" s="143">
        <f>IF(C510="","",VLOOKUP(B510,FF!$A$1:$F$2516,6,FALSE))</f>
        <v>306810</v>
      </c>
      <c r="H510" s="143">
        <v>306810</v>
      </c>
      <c r="I510" t="b">
        <f t="shared" si="15"/>
        <v>1</v>
      </c>
    </row>
    <row r="511" spans="2:9" x14ac:dyDescent="0.3">
      <c r="C511" t="str">
        <f>IF(B511="","",VLOOKUP(B511,FF!$A$1:$D$2516,3,FALSE))</f>
        <v/>
      </c>
      <c r="D511" t="str">
        <f>IF(C511="","",VLOOKUP(B511,FF!$A$1:$D$2516,4,FALSE))</f>
        <v/>
      </c>
      <c r="E511" t="s">
        <v>8</v>
      </c>
      <c r="F511" t="str">
        <f t="shared" si="14"/>
        <v/>
      </c>
      <c r="G511" s="143" t="str">
        <f>IF(C511="","",VLOOKUP(B511,FF!$A$1:$F$2516,6,FALSE))</f>
        <v/>
      </c>
      <c r="H511" s="143" t="s">
        <v>8</v>
      </c>
      <c r="I511" t="str">
        <f t="shared" si="15"/>
        <v/>
      </c>
    </row>
    <row r="512" spans="2:9" x14ac:dyDescent="0.3">
      <c r="C512" t="str">
        <f>IF(B512="","",VLOOKUP(B512,FF!$A$1:$D$2516,3,FALSE))</f>
        <v/>
      </c>
      <c r="D512" t="str">
        <f>IF(C512="","",VLOOKUP(B512,FF!$A$1:$D$2516,4,FALSE))</f>
        <v/>
      </c>
      <c r="E512" t="s">
        <v>8</v>
      </c>
      <c r="F512" t="str">
        <f t="shared" si="14"/>
        <v/>
      </c>
      <c r="G512" s="143" t="str">
        <f>IF(C512="","",VLOOKUP(B512,FF!$A$1:$F$2516,6,FALSE))</f>
        <v/>
      </c>
      <c r="H512" s="143" t="s">
        <v>8</v>
      </c>
      <c r="I512" t="str">
        <f t="shared" si="15"/>
        <v/>
      </c>
    </row>
    <row r="513" spans="2:9" x14ac:dyDescent="0.3">
      <c r="B513" t="s">
        <v>373</v>
      </c>
      <c r="C513" t="str">
        <f>IF(B513="","",VLOOKUP(B513,FF!$A$1:$D$2516,3,FALSE))</f>
        <v>UND</v>
      </c>
      <c r="D513">
        <f>IF(C513="","",VLOOKUP(B513,FF!$A$1:$D$2516,4,FALSE))</f>
        <v>260</v>
      </c>
      <c r="E513">
        <v>260</v>
      </c>
      <c r="F513" t="b">
        <f t="shared" si="14"/>
        <v>1</v>
      </c>
      <c r="G513" s="143">
        <f>IF(C513="","",VLOOKUP(B513,FF!$A$1:$F$2516,6,FALSE))</f>
        <v>3980600</v>
      </c>
      <c r="H513" s="143">
        <v>3980600</v>
      </c>
      <c r="I513" t="b">
        <f t="shared" si="15"/>
        <v>1</v>
      </c>
    </row>
    <row r="514" spans="2:9" x14ac:dyDescent="0.3">
      <c r="C514" t="str">
        <f>IF(B514="","",VLOOKUP(B514,FF!$A$1:$D$2516,3,FALSE))</f>
        <v/>
      </c>
      <c r="D514" t="str">
        <f>IF(C514="","",VLOOKUP(B514,FF!$A$1:$D$2516,4,FALSE))</f>
        <v/>
      </c>
      <c r="E514" t="s">
        <v>8</v>
      </c>
      <c r="F514" t="str">
        <f t="shared" si="14"/>
        <v/>
      </c>
      <c r="G514" s="143" t="str">
        <f>IF(C514="","",VLOOKUP(B514,FF!$A$1:$F$2516,6,FALSE))</f>
        <v/>
      </c>
      <c r="H514" s="143" t="s">
        <v>8</v>
      </c>
      <c r="I514" t="str">
        <f t="shared" si="15"/>
        <v/>
      </c>
    </row>
    <row r="515" spans="2:9" x14ac:dyDescent="0.3">
      <c r="C515" t="str">
        <f>IF(B515="","",VLOOKUP(B515,FF!$A$1:$D$2516,3,FALSE))</f>
        <v/>
      </c>
      <c r="D515" t="str">
        <f>IF(C515="","",VLOOKUP(B515,FF!$A$1:$D$2516,4,FALSE))</f>
        <v/>
      </c>
      <c r="E515" t="s">
        <v>8</v>
      </c>
      <c r="F515" t="str">
        <f t="shared" ref="F515:F578" si="16">IF(C515="","",E515=D515)</f>
        <v/>
      </c>
      <c r="G515" s="143" t="str">
        <f>IF(C515="","",VLOOKUP(B515,FF!$A$1:$F$2516,6,FALSE))</f>
        <v/>
      </c>
      <c r="H515" s="143" t="s">
        <v>8</v>
      </c>
      <c r="I515" t="str">
        <f t="shared" ref="I515:I578" si="17">IF(C515="","",H515=G515)</f>
        <v/>
      </c>
    </row>
    <row r="516" spans="2:9" x14ac:dyDescent="0.3">
      <c r="B516" t="s">
        <v>375</v>
      </c>
      <c r="C516" t="str">
        <f>IF(B516="","",VLOOKUP(B516,FF!$A$1:$D$2516,3,FALSE))</f>
        <v>UND</v>
      </c>
      <c r="D516">
        <f>IF(C516="","",VLOOKUP(B516,FF!$A$1:$D$2516,4,FALSE))</f>
        <v>4</v>
      </c>
      <c r="E516">
        <v>4</v>
      </c>
      <c r="F516" t="b">
        <f t="shared" si="16"/>
        <v>1</v>
      </c>
      <c r="G516" s="143">
        <f>IF(C516="","",VLOOKUP(B516,FF!$A$1:$F$2516,6,FALSE))</f>
        <v>137936</v>
      </c>
      <c r="H516" s="143">
        <v>137936</v>
      </c>
      <c r="I516" t="b">
        <f t="shared" si="17"/>
        <v>1</v>
      </c>
    </row>
    <row r="517" spans="2:9" x14ac:dyDescent="0.3">
      <c r="C517" t="str">
        <f>IF(B517="","",VLOOKUP(B517,FF!$A$1:$D$2516,3,FALSE))</f>
        <v/>
      </c>
      <c r="D517" t="str">
        <f>IF(C517="","",VLOOKUP(B517,FF!$A$1:$D$2516,4,FALSE))</f>
        <v/>
      </c>
      <c r="E517" t="s">
        <v>8</v>
      </c>
      <c r="F517" t="str">
        <f t="shared" si="16"/>
        <v/>
      </c>
      <c r="G517" s="143" t="str">
        <f>IF(C517="","",VLOOKUP(B517,FF!$A$1:$F$2516,6,FALSE))</f>
        <v/>
      </c>
      <c r="H517" s="143" t="s">
        <v>8</v>
      </c>
      <c r="I517" t="str">
        <f t="shared" si="17"/>
        <v/>
      </c>
    </row>
    <row r="518" spans="2:9" x14ac:dyDescent="0.3">
      <c r="C518" t="str">
        <f>IF(B518="","",VLOOKUP(B518,FF!$A$1:$D$2516,3,FALSE))</f>
        <v/>
      </c>
      <c r="D518" t="str">
        <f>IF(C518="","",VLOOKUP(B518,FF!$A$1:$D$2516,4,FALSE))</f>
        <v/>
      </c>
      <c r="E518" t="s">
        <v>8</v>
      </c>
      <c r="F518" t="str">
        <f t="shared" si="16"/>
        <v/>
      </c>
      <c r="G518" s="143" t="str">
        <f>IF(C518="","",VLOOKUP(B518,FF!$A$1:$F$2516,6,FALSE))</f>
        <v/>
      </c>
      <c r="H518" s="143" t="s">
        <v>8</v>
      </c>
      <c r="I518" t="str">
        <f t="shared" si="17"/>
        <v/>
      </c>
    </row>
    <row r="519" spans="2:9" x14ac:dyDescent="0.3">
      <c r="B519" t="s">
        <v>377</v>
      </c>
      <c r="C519" t="str">
        <f>IF(B519="","",VLOOKUP(B519,FF!$A$1:$D$2516,3,FALSE))</f>
        <v>UND</v>
      </c>
      <c r="D519">
        <f>IF(C519="","",VLOOKUP(B519,FF!$A$1:$D$2516,4,FALSE))</f>
        <v>5</v>
      </c>
      <c r="E519">
        <v>5</v>
      </c>
      <c r="F519" t="b">
        <f t="shared" si="16"/>
        <v>1</v>
      </c>
      <c r="G519" s="143">
        <f>IF(C519="","",VLOOKUP(B519,FF!$A$1:$F$2516,6,FALSE))</f>
        <v>272960</v>
      </c>
      <c r="H519" s="143">
        <v>272960</v>
      </c>
      <c r="I519" t="b">
        <f t="shared" si="17"/>
        <v>1</v>
      </c>
    </row>
    <row r="520" spans="2:9" x14ac:dyDescent="0.3">
      <c r="C520" t="str">
        <f>IF(B520="","",VLOOKUP(B520,FF!$A$1:$D$2516,3,FALSE))</f>
        <v/>
      </c>
      <c r="D520" t="str">
        <f>IF(C520="","",VLOOKUP(B520,FF!$A$1:$D$2516,4,FALSE))</f>
        <v/>
      </c>
      <c r="E520" t="s">
        <v>8</v>
      </c>
      <c r="F520" t="str">
        <f t="shared" si="16"/>
        <v/>
      </c>
      <c r="G520" s="143" t="str">
        <f>IF(C520="","",VLOOKUP(B520,FF!$A$1:$F$2516,6,FALSE))</f>
        <v/>
      </c>
      <c r="H520" s="143" t="s">
        <v>8</v>
      </c>
      <c r="I520" t="str">
        <f t="shared" si="17"/>
        <v/>
      </c>
    </row>
    <row r="521" spans="2:9" x14ac:dyDescent="0.3">
      <c r="C521" t="str">
        <f>IF(B521="","",VLOOKUP(B521,FF!$A$1:$D$2516,3,FALSE))</f>
        <v/>
      </c>
      <c r="D521" t="str">
        <f>IF(C521="","",VLOOKUP(B521,FF!$A$1:$D$2516,4,FALSE))</f>
        <v/>
      </c>
      <c r="E521" t="s">
        <v>8</v>
      </c>
      <c r="F521" t="str">
        <f t="shared" si="16"/>
        <v/>
      </c>
      <c r="G521" s="143" t="str">
        <f>IF(C521="","",VLOOKUP(B521,FF!$A$1:$F$2516,6,FALSE))</f>
        <v/>
      </c>
      <c r="H521" s="143" t="s">
        <v>8</v>
      </c>
      <c r="I521" t="str">
        <f t="shared" si="17"/>
        <v/>
      </c>
    </row>
    <row r="522" spans="2:9" x14ac:dyDescent="0.3">
      <c r="B522" t="s">
        <v>379</v>
      </c>
      <c r="C522" t="str">
        <f>IF(B522="","",VLOOKUP(B522,FF!$A$1:$D$2516,3,FALSE))</f>
        <v>UND</v>
      </c>
      <c r="D522">
        <f>IF(C522="","",VLOOKUP(B522,FF!$A$1:$D$2516,4,FALSE))</f>
        <v>2</v>
      </c>
      <c r="E522">
        <v>2</v>
      </c>
      <c r="F522" t="b">
        <f t="shared" si="16"/>
        <v>1</v>
      </c>
      <c r="G522" s="143">
        <f>IF(C522="","",VLOOKUP(B522,FF!$A$1:$F$2516,6,FALSE))</f>
        <v>312070</v>
      </c>
      <c r="H522" s="143">
        <v>312070</v>
      </c>
      <c r="I522" t="b">
        <f t="shared" si="17"/>
        <v>1</v>
      </c>
    </row>
    <row r="523" spans="2:9" x14ac:dyDescent="0.3">
      <c r="C523" t="str">
        <f>IF(B523="","",VLOOKUP(B523,FF!$A$1:$D$2516,3,FALSE))</f>
        <v/>
      </c>
      <c r="D523" t="str">
        <f>IF(C523="","",VLOOKUP(B523,FF!$A$1:$D$2516,4,FALSE))</f>
        <v/>
      </c>
      <c r="E523" t="s">
        <v>8</v>
      </c>
      <c r="F523" t="str">
        <f t="shared" si="16"/>
        <v/>
      </c>
      <c r="G523" s="143" t="str">
        <f>IF(C523="","",VLOOKUP(B523,FF!$A$1:$F$2516,6,FALSE))</f>
        <v/>
      </c>
      <c r="H523" s="143" t="s">
        <v>8</v>
      </c>
      <c r="I523" t="str">
        <f t="shared" si="17"/>
        <v/>
      </c>
    </row>
    <row r="524" spans="2:9" x14ac:dyDescent="0.3">
      <c r="C524" t="str">
        <f>IF(B524="","",VLOOKUP(B524,FF!$A$1:$D$2516,3,FALSE))</f>
        <v/>
      </c>
      <c r="D524" t="str">
        <f>IF(C524="","",VLOOKUP(B524,FF!$A$1:$D$2516,4,FALSE))</f>
        <v/>
      </c>
      <c r="E524" t="s">
        <v>8</v>
      </c>
      <c r="F524" t="str">
        <f t="shared" si="16"/>
        <v/>
      </c>
      <c r="G524" s="143" t="str">
        <f>IF(C524="","",VLOOKUP(B524,FF!$A$1:$F$2516,6,FALSE))</f>
        <v/>
      </c>
      <c r="H524" s="143" t="s">
        <v>8</v>
      </c>
      <c r="I524" t="str">
        <f t="shared" si="17"/>
        <v/>
      </c>
    </row>
    <row r="525" spans="2:9" x14ac:dyDescent="0.3">
      <c r="B525" t="s">
        <v>381</v>
      </c>
      <c r="C525" t="str">
        <f>IF(B525="","",VLOOKUP(B525,FF!$A$1:$D$2516,3,FALSE))</f>
        <v>UND</v>
      </c>
      <c r="D525">
        <f>IF(C525="","",VLOOKUP(B525,FF!$A$1:$D$2516,4,FALSE))</f>
        <v>2</v>
      </c>
      <c r="E525">
        <v>2</v>
      </c>
      <c r="F525" t="b">
        <f t="shared" si="16"/>
        <v>1</v>
      </c>
      <c r="G525" s="143">
        <f>IF(C525="","",VLOOKUP(B525,FF!$A$1:$F$2516,6,FALSE))</f>
        <v>80746644</v>
      </c>
      <c r="H525" s="143">
        <v>80746644</v>
      </c>
      <c r="I525" t="b">
        <f t="shared" si="17"/>
        <v>1</v>
      </c>
    </row>
    <row r="526" spans="2:9" x14ac:dyDescent="0.3">
      <c r="C526" t="str">
        <f>IF(B526="","",VLOOKUP(B526,FF!$A$1:$D$2516,3,FALSE))</f>
        <v/>
      </c>
      <c r="D526" t="str">
        <f>IF(C526="","",VLOOKUP(B526,FF!$A$1:$D$2516,4,FALSE))</f>
        <v/>
      </c>
      <c r="E526" t="s">
        <v>8</v>
      </c>
      <c r="F526" t="str">
        <f t="shared" si="16"/>
        <v/>
      </c>
      <c r="G526" s="143" t="str">
        <f>IF(C526="","",VLOOKUP(B526,FF!$A$1:$F$2516,6,FALSE))</f>
        <v/>
      </c>
      <c r="H526" s="143" t="s">
        <v>8</v>
      </c>
      <c r="I526" t="str">
        <f t="shared" si="17"/>
        <v/>
      </c>
    </row>
    <row r="527" spans="2:9" x14ac:dyDescent="0.3">
      <c r="C527" t="str">
        <f>IF(B527="","",VLOOKUP(B527,FF!$A$1:$D$2516,3,FALSE))</f>
        <v/>
      </c>
      <c r="D527" t="str">
        <f>IF(C527="","",VLOOKUP(B527,FF!$A$1:$D$2516,4,FALSE))</f>
        <v/>
      </c>
      <c r="E527" t="s">
        <v>8</v>
      </c>
      <c r="F527" t="str">
        <f t="shared" si="16"/>
        <v/>
      </c>
      <c r="G527" s="143" t="str">
        <f>IF(C527="","",VLOOKUP(B527,FF!$A$1:$F$2516,6,FALSE))</f>
        <v/>
      </c>
      <c r="H527" s="143" t="s">
        <v>8</v>
      </c>
      <c r="I527" t="str">
        <f t="shared" si="17"/>
        <v/>
      </c>
    </row>
    <row r="528" spans="2:9" x14ac:dyDescent="0.3">
      <c r="B528" t="s">
        <v>383</v>
      </c>
      <c r="C528" t="str">
        <f>IF(B528="","",VLOOKUP(B528,FF!$A$1:$D$2516,3,FALSE))</f>
        <v>UND</v>
      </c>
      <c r="D528">
        <f>IF(C528="","",VLOOKUP(B528,FF!$A$1:$D$2516,4,FALSE))</f>
        <v>1</v>
      </c>
      <c r="E528">
        <v>1</v>
      </c>
      <c r="F528" t="b">
        <f t="shared" si="16"/>
        <v>1</v>
      </c>
      <c r="G528" s="143">
        <f>IF(C528="","",VLOOKUP(B528,FF!$A$1:$F$2516,6,FALSE))</f>
        <v>27960951</v>
      </c>
      <c r="H528" s="143">
        <v>27960951</v>
      </c>
      <c r="I528" t="b">
        <f t="shared" si="17"/>
        <v>1</v>
      </c>
    </row>
    <row r="529" spans="2:9" x14ac:dyDescent="0.3">
      <c r="C529" t="str">
        <f>IF(B529="","",VLOOKUP(B529,FF!$A$1:$D$2516,3,FALSE))</f>
        <v/>
      </c>
      <c r="D529" t="str">
        <f>IF(C529="","",VLOOKUP(B529,FF!$A$1:$D$2516,4,FALSE))</f>
        <v/>
      </c>
      <c r="E529" t="s">
        <v>8</v>
      </c>
      <c r="F529" t="str">
        <f t="shared" si="16"/>
        <v/>
      </c>
      <c r="G529" s="143" t="str">
        <f>IF(C529="","",VLOOKUP(B529,FF!$A$1:$F$2516,6,FALSE))</f>
        <v/>
      </c>
      <c r="H529" s="143" t="s">
        <v>8</v>
      </c>
      <c r="I529" t="str">
        <f t="shared" si="17"/>
        <v/>
      </c>
    </row>
    <row r="530" spans="2:9" x14ac:dyDescent="0.3">
      <c r="C530" t="str">
        <f>IF(B530="","",VLOOKUP(B530,FF!$A$1:$D$2516,3,FALSE))</f>
        <v/>
      </c>
      <c r="D530" t="str">
        <f>IF(C530="","",VLOOKUP(B530,FF!$A$1:$D$2516,4,FALSE))</f>
        <v/>
      </c>
      <c r="E530" t="s">
        <v>8</v>
      </c>
      <c r="F530" t="str">
        <f t="shared" si="16"/>
        <v/>
      </c>
      <c r="G530" s="143" t="str">
        <f>IF(C530="","",VLOOKUP(B530,FF!$A$1:$F$2516,6,FALSE))</f>
        <v/>
      </c>
      <c r="H530" s="143" t="s">
        <v>8</v>
      </c>
      <c r="I530" t="str">
        <f t="shared" si="17"/>
        <v/>
      </c>
    </row>
    <row r="531" spans="2:9" x14ac:dyDescent="0.3">
      <c r="B531" t="s">
        <v>385</v>
      </c>
      <c r="C531" t="str">
        <f>IF(B531="","",VLOOKUP(B531,FF!$A$1:$D$2516,3,FALSE))</f>
        <v>UND</v>
      </c>
      <c r="D531">
        <f>IF(C531="","",VLOOKUP(B531,FF!$A$1:$D$2516,4,FALSE))</f>
        <v>1</v>
      </c>
      <c r="E531">
        <v>1</v>
      </c>
      <c r="F531" t="b">
        <f t="shared" si="16"/>
        <v>1</v>
      </c>
      <c r="G531" s="143">
        <f>IF(C531="","",VLOOKUP(B531,FF!$A$1:$F$2516,6,FALSE))</f>
        <v>17172426</v>
      </c>
      <c r="H531" s="143">
        <v>17172426</v>
      </c>
      <c r="I531" t="b">
        <f t="shared" si="17"/>
        <v>1</v>
      </c>
    </row>
    <row r="532" spans="2:9" x14ac:dyDescent="0.3">
      <c r="C532" t="str">
        <f>IF(B532="","",VLOOKUP(B532,FF!$A$1:$D$2516,3,FALSE))</f>
        <v/>
      </c>
      <c r="D532" t="str">
        <f>IF(C532="","",VLOOKUP(B532,FF!$A$1:$D$2516,4,FALSE))</f>
        <v/>
      </c>
      <c r="E532" t="s">
        <v>8</v>
      </c>
      <c r="F532" t="str">
        <f t="shared" si="16"/>
        <v/>
      </c>
      <c r="G532" s="143" t="str">
        <f>IF(C532="","",VLOOKUP(B532,FF!$A$1:$F$2516,6,FALSE))</f>
        <v/>
      </c>
      <c r="H532" s="143" t="s">
        <v>8</v>
      </c>
      <c r="I532" t="str">
        <f t="shared" si="17"/>
        <v/>
      </c>
    </row>
    <row r="533" spans="2:9" x14ac:dyDescent="0.3">
      <c r="C533" t="str">
        <f>IF(B533="","",VLOOKUP(B533,FF!$A$1:$D$2516,3,FALSE))</f>
        <v/>
      </c>
      <c r="D533" t="str">
        <f>IF(C533="","",VLOOKUP(B533,FF!$A$1:$D$2516,4,FALSE))</f>
        <v/>
      </c>
      <c r="E533" t="s">
        <v>8</v>
      </c>
      <c r="F533" t="str">
        <f t="shared" si="16"/>
        <v/>
      </c>
      <c r="G533" s="143" t="str">
        <f>IF(C533="","",VLOOKUP(B533,FF!$A$1:$F$2516,6,FALSE))</f>
        <v/>
      </c>
      <c r="H533" s="143" t="s">
        <v>8</v>
      </c>
      <c r="I533" t="str">
        <f t="shared" si="17"/>
        <v/>
      </c>
    </row>
    <row r="534" spans="2:9" x14ac:dyDescent="0.3">
      <c r="B534" t="s">
        <v>387</v>
      </c>
      <c r="C534" t="str">
        <f>IF(B534="","",VLOOKUP(B534,FF!$A$1:$D$2516,3,FALSE))</f>
        <v>UND</v>
      </c>
      <c r="D534">
        <f>IF(C534="","",VLOOKUP(B534,FF!$A$1:$D$2516,4,FALSE))</f>
        <v>1</v>
      </c>
      <c r="E534">
        <v>1</v>
      </c>
      <c r="F534" t="b">
        <f t="shared" si="16"/>
        <v>1</v>
      </c>
      <c r="G534" s="143">
        <f>IF(C534="","",VLOOKUP(B534,FF!$A$1:$F$2516,6,FALSE))</f>
        <v>8479924</v>
      </c>
      <c r="H534" s="143">
        <v>8479924</v>
      </c>
      <c r="I534" t="b">
        <f t="shared" si="17"/>
        <v>1</v>
      </c>
    </row>
    <row r="535" spans="2:9" x14ac:dyDescent="0.3">
      <c r="C535" t="str">
        <f>IF(B535="","",VLOOKUP(B535,FF!$A$1:$D$2516,3,FALSE))</f>
        <v/>
      </c>
      <c r="D535" t="str">
        <f>IF(C535="","",VLOOKUP(B535,FF!$A$1:$D$2516,4,FALSE))</f>
        <v/>
      </c>
      <c r="E535" t="s">
        <v>8</v>
      </c>
      <c r="F535" t="str">
        <f t="shared" si="16"/>
        <v/>
      </c>
      <c r="G535" s="143" t="str">
        <f>IF(C535="","",VLOOKUP(B535,FF!$A$1:$F$2516,6,FALSE))</f>
        <v/>
      </c>
      <c r="H535" s="143" t="s">
        <v>8</v>
      </c>
      <c r="I535" t="str">
        <f t="shared" si="17"/>
        <v/>
      </c>
    </row>
    <row r="536" spans="2:9" x14ac:dyDescent="0.3">
      <c r="C536" t="str">
        <f>IF(B536="","",VLOOKUP(B536,FF!$A$1:$D$2516,3,FALSE))</f>
        <v/>
      </c>
      <c r="D536" t="str">
        <f>IF(C536="","",VLOOKUP(B536,FF!$A$1:$D$2516,4,FALSE))</f>
        <v/>
      </c>
      <c r="E536" t="s">
        <v>8</v>
      </c>
      <c r="F536" t="str">
        <f t="shared" si="16"/>
        <v/>
      </c>
      <c r="G536" s="143" t="str">
        <f>IF(C536="","",VLOOKUP(B536,FF!$A$1:$F$2516,6,FALSE))</f>
        <v/>
      </c>
      <c r="H536" s="143" t="s">
        <v>8</v>
      </c>
      <c r="I536" t="str">
        <f t="shared" si="17"/>
        <v/>
      </c>
    </row>
    <row r="537" spans="2:9" x14ac:dyDescent="0.3">
      <c r="B537" t="s">
        <v>389</v>
      </c>
      <c r="C537" t="str">
        <f>IF(B537="","",VLOOKUP(B537,FF!$A$1:$D$2516,3,FALSE))</f>
        <v>UND</v>
      </c>
      <c r="D537">
        <f>IF(C537="","",VLOOKUP(B537,FF!$A$1:$D$2516,4,FALSE))</f>
        <v>1</v>
      </c>
      <c r="E537">
        <v>1</v>
      </c>
      <c r="F537" t="b">
        <f t="shared" si="16"/>
        <v>1</v>
      </c>
      <c r="G537" s="143">
        <f>IF(C537="","",VLOOKUP(B537,FF!$A$1:$F$2516,6,FALSE))</f>
        <v>7258924</v>
      </c>
      <c r="H537" s="143">
        <v>7258924</v>
      </c>
      <c r="I537" t="b">
        <f t="shared" si="17"/>
        <v>1</v>
      </c>
    </row>
    <row r="538" spans="2:9" x14ac:dyDescent="0.3">
      <c r="C538" t="str">
        <f>IF(B538="","",VLOOKUP(B538,FF!$A$1:$D$2516,3,FALSE))</f>
        <v/>
      </c>
      <c r="D538" t="str">
        <f>IF(C538="","",VLOOKUP(B538,FF!$A$1:$D$2516,4,FALSE))</f>
        <v/>
      </c>
      <c r="E538" t="s">
        <v>8</v>
      </c>
      <c r="F538" t="str">
        <f t="shared" si="16"/>
        <v/>
      </c>
      <c r="G538" s="143" t="str">
        <f>IF(C538="","",VLOOKUP(B538,FF!$A$1:$F$2516,6,FALSE))</f>
        <v/>
      </c>
      <c r="H538" s="143" t="s">
        <v>8</v>
      </c>
      <c r="I538" t="str">
        <f t="shared" si="17"/>
        <v/>
      </c>
    </row>
    <row r="539" spans="2:9" x14ac:dyDescent="0.3">
      <c r="C539" t="str">
        <f>IF(B539="","",VLOOKUP(B539,FF!$A$1:$D$2516,3,FALSE))</f>
        <v/>
      </c>
      <c r="D539" t="str">
        <f>IF(C539="","",VLOOKUP(B539,FF!$A$1:$D$2516,4,FALSE))</f>
        <v/>
      </c>
      <c r="E539" t="s">
        <v>8</v>
      </c>
      <c r="F539" t="str">
        <f t="shared" si="16"/>
        <v/>
      </c>
      <c r="G539" s="143" t="str">
        <f>IF(C539="","",VLOOKUP(B539,FF!$A$1:$F$2516,6,FALSE))</f>
        <v/>
      </c>
      <c r="H539" s="143" t="s">
        <v>8</v>
      </c>
      <c r="I539" t="str">
        <f t="shared" si="17"/>
        <v/>
      </c>
    </row>
    <row r="540" spans="2:9" x14ac:dyDescent="0.3">
      <c r="B540" t="s">
        <v>391</v>
      </c>
      <c r="C540" t="str">
        <f>IF(B540="","",VLOOKUP(B540,FF!$A$1:$D$2516,3,FALSE))</f>
        <v>UND</v>
      </c>
      <c r="D540">
        <f>IF(C540="","",VLOOKUP(B540,FF!$A$1:$D$2516,4,FALSE))</f>
        <v>1</v>
      </c>
      <c r="E540">
        <v>1</v>
      </c>
      <c r="F540" t="b">
        <f t="shared" si="16"/>
        <v>1</v>
      </c>
      <c r="G540" s="143">
        <f>IF(C540="","",VLOOKUP(B540,FF!$A$1:$F$2516,6,FALSE))</f>
        <v>1359115</v>
      </c>
      <c r="H540" s="143">
        <v>1359115</v>
      </c>
      <c r="I540" t="b">
        <f t="shared" si="17"/>
        <v>1</v>
      </c>
    </row>
    <row r="541" spans="2:9" x14ac:dyDescent="0.3">
      <c r="C541" t="str">
        <f>IF(B541="","",VLOOKUP(B541,FF!$A$1:$D$2516,3,FALSE))</f>
        <v/>
      </c>
      <c r="D541" t="str">
        <f>IF(C541="","",VLOOKUP(B541,FF!$A$1:$D$2516,4,FALSE))</f>
        <v/>
      </c>
      <c r="E541" t="s">
        <v>8</v>
      </c>
      <c r="F541" t="str">
        <f t="shared" si="16"/>
        <v/>
      </c>
      <c r="G541" s="143" t="str">
        <f>IF(C541="","",VLOOKUP(B541,FF!$A$1:$F$2516,6,FALSE))</f>
        <v/>
      </c>
      <c r="H541" s="143" t="s">
        <v>8</v>
      </c>
      <c r="I541" t="str">
        <f t="shared" si="17"/>
        <v/>
      </c>
    </row>
    <row r="542" spans="2:9" x14ac:dyDescent="0.3">
      <c r="C542" t="str">
        <f>IF(B542="","",VLOOKUP(B542,FF!$A$1:$D$2516,3,FALSE))</f>
        <v/>
      </c>
      <c r="D542" t="str">
        <f>IF(C542="","",VLOOKUP(B542,FF!$A$1:$D$2516,4,FALSE))</f>
        <v/>
      </c>
      <c r="E542" t="s">
        <v>8</v>
      </c>
      <c r="F542" t="str">
        <f t="shared" si="16"/>
        <v/>
      </c>
      <c r="G542" s="143" t="str">
        <f>IF(C542="","",VLOOKUP(B542,FF!$A$1:$F$2516,6,FALSE))</f>
        <v/>
      </c>
      <c r="H542" s="143" t="s">
        <v>8</v>
      </c>
      <c r="I542" t="str">
        <f t="shared" si="17"/>
        <v/>
      </c>
    </row>
    <row r="543" spans="2:9" x14ac:dyDescent="0.3">
      <c r="B543" t="s">
        <v>393</v>
      </c>
      <c r="D543" t="str">
        <f>IF(C543="","",VLOOKUP(B543,FF!$A$1:$D$2516,4,FALSE))</f>
        <v/>
      </c>
      <c r="E543" t="s">
        <v>8</v>
      </c>
      <c r="F543" t="str">
        <f t="shared" si="16"/>
        <v/>
      </c>
      <c r="G543" s="143" t="str">
        <f>IF(C543="","",VLOOKUP(B543,FF!$A$1:$F$2516,6,FALSE))</f>
        <v/>
      </c>
      <c r="H543" s="143" t="s">
        <v>8</v>
      </c>
      <c r="I543" t="str">
        <f t="shared" si="17"/>
        <v/>
      </c>
    </row>
    <row r="544" spans="2:9" x14ac:dyDescent="0.3">
      <c r="B544" t="s">
        <v>395</v>
      </c>
      <c r="C544" t="str">
        <f>IF(B544="","",VLOOKUP(B544,FF!$A$1:$D$2516,3,FALSE))</f>
        <v>ML</v>
      </c>
      <c r="D544">
        <f>IF(C544="","",VLOOKUP(B544,FF!$A$1:$D$2516,4,FALSE))</f>
        <v>510</v>
      </c>
      <c r="E544">
        <v>510</v>
      </c>
      <c r="F544" t="b">
        <f t="shared" si="16"/>
        <v>1</v>
      </c>
      <c r="G544" s="143">
        <f>IF(C544="","",VLOOKUP(B544,FF!$A$1:$F$2516,6,FALSE))</f>
        <v>145920180</v>
      </c>
      <c r="H544" s="143">
        <v>145920180</v>
      </c>
      <c r="I544" t="b">
        <f t="shared" si="17"/>
        <v>1</v>
      </c>
    </row>
    <row r="545" spans="2:9" x14ac:dyDescent="0.3">
      <c r="C545" t="str">
        <f>IF(B545="","",VLOOKUP(B545,FF!$A$1:$D$2516,3,FALSE))</f>
        <v/>
      </c>
      <c r="D545" t="str">
        <f>IF(C545="","",VLOOKUP(B545,FF!$A$1:$D$2516,4,FALSE))</f>
        <v/>
      </c>
      <c r="E545" t="s">
        <v>8</v>
      </c>
      <c r="F545" t="str">
        <f t="shared" si="16"/>
        <v/>
      </c>
      <c r="G545" s="143" t="str">
        <f>IF(C545="","",VLOOKUP(B545,FF!$A$1:$F$2516,6,FALSE))</f>
        <v/>
      </c>
      <c r="H545" s="143" t="s">
        <v>8</v>
      </c>
      <c r="I545" t="str">
        <f t="shared" si="17"/>
        <v/>
      </c>
    </row>
    <row r="546" spans="2:9" x14ac:dyDescent="0.3">
      <c r="C546" t="str">
        <f>IF(B546="","",VLOOKUP(B546,FF!$A$1:$D$2516,3,FALSE))</f>
        <v/>
      </c>
      <c r="D546" t="str">
        <f>IF(C546="","",VLOOKUP(B546,FF!$A$1:$D$2516,4,FALSE))</f>
        <v/>
      </c>
      <c r="E546" t="s">
        <v>8</v>
      </c>
      <c r="F546" t="str">
        <f t="shared" si="16"/>
        <v/>
      </c>
      <c r="G546" s="143" t="str">
        <f>IF(C546="","",VLOOKUP(B546,FF!$A$1:$F$2516,6,FALSE))</f>
        <v/>
      </c>
      <c r="H546" s="143" t="s">
        <v>8</v>
      </c>
      <c r="I546" t="str">
        <f t="shared" si="17"/>
        <v/>
      </c>
    </row>
    <row r="547" spans="2:9" x14ac:dyDescent="0.3">
      <c r="B547" t="s">
        <v>397</v>
      </c>
      <c r="C547" t="str">
        <f>IF(B547="","",VLOOKUP(B547,FF!$A$1:$D$2516,3,FALSE))</f>
        <v>ML</v>
      </c>
      <c r="D547">
        <f>IF(C547="","",VLOOKUP(B547,FF!$A$1:$D$2516,4,FALSE))</f>
        <v>13</v>
      </c>
      <c r="E547">
        <v>13</v>
      </c>
      <c r="F547" t="b">
        <f t="shared" si="16"/>
        <v>1</v>
      </c>
      <c r="G547" s="143">
        <f>IF(C547="","",VLOOKUP(B547,FF!$A$1:$F$2516,6,FALSE))</f>
        <v>35069736</v>
      </c>
      <c r="H547" s="143">
        <v>35069736</v>
      </c>
      <c r="I547" t="b">
        <f t="shared" si="17"/>
        <v>1</v>
      </c>
    </row>
    <row r="548" spans="2:9" x14ac:dyDescent="0.3">
      <c r="C548" t="str">
        <f>IF(B548="","",VLOOKUP(B548,FF!$A$1:$D$2516,3,FALSE))</f>
        <v/>
      </c>
      <c r="D548" t="str">
        <f>IF(C548="","",VLOOKUP(B548,FF!$A$1:$D$2516,4,FALSE))</f>
        <v/>
      </c>
      <c r="E548" t="s">
        <v>8</v>
      </c>
      <c r="F548" t="str">
        <f t="shared" si="16"/>
        <v/>
      </c>
      <c r="G548" s="143" t="str">
        <f>IF(C548="","",VLOOKUP(B548,FF!$A$1:$F$2516,6,FALSE))</f>
        <v/>
      </c>
      <c r="H548" s="143" t="s">
        <v>8</v>
      </c>
      <c r="I548" t="str">
        <f t="shared" si="17"/>
        <v/>
      </c>
    </row>
    <row r="549" spans="2:9" x14ac:dyDescent="0.3">
      <c r="C549" t="str">
        <f>IF(B549="","",VLOOKUP(B549,FF!$A$1:$D$2516,3,FALSE))</f>
        <v/>
      </c>
      <c r="D549" t="str">
        <f>IF(C549="","",VLOOKUP(B549,FF!$A$1:$D$2516,4,FALSE))</f>
        <v/>
      </c>
      <c r="E549" t="s">
        <v>8</v>
      </c>
      <c r="F549" t="str">
        <f t="shared" si="16"/>
        <v/>
      </c>
      <c r="G549" s="143" t="str">
        <f>IF(C549="","",VLOOKUP(B549,FF!$A$1:$F$2516,6,FALSE))</f>
        <v/>
      </c>
      <c r="H549" s="143" t="s">
        <v>8</v>
      </c>
      <c r="I549" t="str">
        <f t="shared" si="17"/>
        <v/>
      </c>
    </row>
    <row r="550" spans="2:9" x14ac:dyDescent="0.3">
      <c r="B550" t="s">
        <v>399</v>
      </c>
      <c r="C550" t="str">
        <f>IF(B550="","",VLOOKUP(B550,FF!$A$1:$D$2516,3,FALSE))</f>
        <v>ML</v>
      </c>
      <c r="D550">
        <f>IF(C550="","",VLOOKUP(B550,FF!$A$1:$D$2516,4,FALSE))</f>
        <v>13</v>
      </c>
      <c r="E550">
        <v>13</v>
      </c>
      <c r="F550" t="b">
        <f t="shared" si="16"/>
        <v>1</v>
      </c>
      <c r="G550" s="143">
        <f>IF(C550="","",VLOOKUP(B550,FF!$A$1:$F$2516,6,FALSE))</f>
        <v>35069736</v>
      </c>
      <c r="H550" s="143">
        <v>35069736</v>
      </c>
      <c r="I550" t="b">
        <f t="shared" si="17"/>
        <v>1</v>
      </c>
    </row>
    <row r="551" spans="2:9" x14ac:dyDescent="0.3">
      <c r="C551" t="str">
        <f>IF(B551="","",VLOOKUP(B551,FF!$A$1:$D$2516,3,FALSE))</f>
        <v/>
      </c>
      <c r="D551" t="str">
        <f>IF(C551="","",VLOOKUP(B551,FF!$A$1:$D$2516,4,FALSE))</f>
        <v/>
      </c>
      <c r="E551" t="s">
        <v>8</v>
      </c>
      <c r="F551" t="str">
        <f t="shared" si="16"/>
        <v/>
      </c>
      <c r="G551" s="143" t="str">
        <f>IF(C551="","",VLOOKUP(B551,FF!$A$1:$F$2516,6,FALSE))</f>
        <v/>
      </c>
      <c r="H551" s="143" t="s">
        <v>8</v>
      </c>
      <c r="I551" t="str">
        <f t="shared" si="17"/>
        <v/>
      </c>
    </row>
    <row r="552" spans="2:9" x14ac:dyDescent="0.3">
      <c r="C552" t="str">
        <f>IF(B552="","",VLOOKUP(B552,FF!$A$1:$D$2516,3,FALSE))</f>
        <v/>
      </c>
      <c r="D552" t="str">
        <f>IF(C552="","",VLOOKUP(B552,FF!$A$1:$D$2516,4,FALSE))</f>
        <v/>
      </c>
      <c r="E552" t="s">
        <v>8</v>
      </c>
      <c r="F552" t="str">
        <f t="shared" si="16"/>
        <v/>
      </c>
      <c r="G552" s="143" t="str">
        <f>IF(C552="","",VLOOKUP(B552,FF!$A$1:$F$2516,6,FALSE))</f>
        <v/>
      </c>
      <c r="H552" s="143" t="s">
        <v>8</v>
      </c>
      <c r="I552" t="str">
        <f t="shared" si="17"/>
        <v/>
      </c>
    </row>
    <row r="553" spans="2:9" x14ac:dyDescent="0.3">
      <c r="B553" t="s">
        <v>401</v>
      </c>
      <c r="C553" t="str">
        <f>IF(B553="","",VLOOKUP(B553,FF!$A$1:$D$2516,3,FALSE))</f>
        <v>ML</v>
      </c>
      <c r="D553">
        <f>IF(C553="","",VLOOKUP(B553,FF!$A$1:$D$2516,4,FALSE))</f>
        <v>169</v>
      </c>
      <c r="E553">
        <v>169</v>
      </c>
      <c r="F553" t="b">
        <f t="shared" si="16"/>
        <v>1</v>
      </c>
      <c r="G553" s="143">
        <f>IF(C553="","",VLOOKUP(B553,FF!$A$1:$F$2516,6,FALSE))</f>
        <v>40804374</v>
      </c>
      <c r="H553" s="143">
        <v>40804374</v>
      </c>
      <c r="I553" t="b">
        <f t="shared" si="17"/>
        <v>1</v>
      </c>
    </row>
    <row r="554" spans="2:9" x14ac:dyDescent="0.3">
      <c r="C554" t="str">
        <f>IF(B554="","",VLOOKUP(B554,FF!$A$1:$D$2516,3,FALSE))</f>
        <v/>
      </c>
      <c r="D554" t="str">
        <f>IF(C554="","",VLOOKUP(B554,FF!$A$1:$D$2516,4,FALSE))</f>
        <v/>
      </c>
      <c r="E554" t="s">
        <v>8</v>
      </c>
      <c r="F554" t="str">
        <f t="shared" si="16"/>
        <v/>
      </c>
      <c r="G554" s="143" t="str">
        <f>IF(C554="","",VLOOKUP(B554,FF!$A$1:$F$2516,6,FALSE))</f>
        <v/>
      </c>
      <c r="H554" s="143" t="s">
        <v>8</v>
      </c>
      <c r="I554" t="str">
        <f t="shared" si="17"/>
        <v/>
      </c>
    </row>
    <row r="555" spans="2:9" x14ac:dyDescent="0.3">
      <c r="C555" t="str">
        <f>IF(B555="","",VLOOKUP(B555,FF!$A$1:$D$2516,3,FALSE))</f>
        <v/>
      </c>
      <c r="D555" t="str">
        <f>IF(C555="","",VLOOKUP(B555,FF!$A$1:$D$2516,4,FALSE))</f>
        <v/>
      </c>
      <c r="E555" t="s">
        <v>8</v>
      </c>
      <c r="F555" t="str">
        <f t="shared" si="16"/>
        <v/>
      </c>
      <c r="G555" s="143" t="str">
        <f>IF(C555="","",VLOOKUP(B555,FF!$A$1:$F$2516,6,FALSE))</f>
        <v/>
      </c>
      <c r="H555" s="143" t="s">
        <v>8</v>
      </c>
      <c r="I555" t="str">
        <f t="shared" si="17"/>
        <v/>
      </c>
    </row>
    <row r="556" spans="2:9" x14ac:dyDescent="0.3">
      <c r="B556" t="s">
        <v>403</v>
      </c>
      <c r="C556" t="str">
        <f>IF(B556="","",VLOOKUP(B556,FF!$A$1:$D$2516,3,FALSE))</f>
        <v>ML</v>
      </c>
      <c r="D556">
        <f>IF(C556="","",VLOOKUP(B556,FF!$A$1:$D$2516,4,FALSE))</f>
        <v>3</v>
      </c>
      <c r="E556">
        <v>3</v>
      </c>
      <c r="F556" t="b">
        <f t="shared" si="16"/>
        <v>1</v>
      </c>
      <c r="G556" s="143">
        <f>IF(C556="","",VLOOKUP(B556,FF!$A$1:$F$2516,6,FALSE))</f>
        <v>1054497</v>
      </c>
      <c r="H556" s="143">
        <v>1054497</v>
      </c>
      <c r="I556" t="b">
        <f t="shared" si="17"/>
        <v>1</v>
      </c>
    </row>
    <row r="557" spans="2:9" x14ac:dyDescent="0.3">
      <c r="C557" t="str">
        <f>IF(B557="","",VLOOKUP(B557,FF!$A$1:$D$2516,3,FALSE))</f>
        <v/>
      </c>
      <c r="D557" t="str">
        <f>IF(C557="","",VLOOKUP(B557,FF!$A$1:$D$2516,4,FALSE))</f>
        <v/>
      </c>
      <c r="E557" t="s">
        <v>8</v>
      </c>
      <c r="F557" t="str">
        <f t="shared" si="16"/>
        <v/>
      </c>
      <c r="G557" s="143" t="str">
        <f>IF(C557="","",VLOOKUP(B557,FF!$A$1:$F$2516,6,FALSE))</f>
        <v/>
      </c>
      <c r="H557" s="143" t="s">
        <v>8</v>
      </c>
      <c r="I557" t="str">
        <f t="shared" si="17"/>
        <v/>
      </c>
    </row>
    <row r="558" spans="2:9" x14ac:dyDescent="0.3">
      <c r="C558" t="str">
        <f>IF(B558="","",VLOOKUP(B558,FF!$A$1:$D$2516,3,FALSE))</f>
        <v/>
      </c>
      <c r="D558" t="str">
        <f>IF(C558="","",VLOOKUP(B558,FF!$A$1:$D$2516,4,FALSE))</f>
        <v/>
      </c>
      <c r="E558" t="s">
        <v>8</v>
      </c>
      <c r="F558" t="str">
        <f t="shared" si="16"/>
        <v/>
      </c>
      <c r="G558" s="143" t="str">
        <f>IF(C558="","",VLOOKUP(B558,FF!$A$1:$F$2516,6,FALSE))</f>
        <v/>
      </c>
      <c r="H558" s="143" t="s">
        <v>8</v>
      </c>
      <c r="I558" t="str">
        <f t="shared" si="17"/>
        <v/>
      </c>
    </row>
    <row r="559" spans="2:9" x14ac:dyDescent="0.3">
      <c r="B559" t="s">
        <v>405</v>
      </c>
      <c r="C559" t="str">
        <f>IF(B559="","",VLOOKUP(B559,FF!$A$1:$D$2516,3,FALSE))</f>
        <v>ML</v>
      </c>
      <c r="D559">
        <f>IF(C559="","",VLOOKUP(B559,FF!$A$1:$D$2516,4,FALSE))</f>
        <v>8</v>
      </c>
      <c r="E559">
        <v>8</v>
      </c>
      <c r="F559" t="b">
        <f t="shared" si="16"/>
        <v>1</v>
      </c>
      <c r="G559" s="143">
        <f>IF(C559="","",VLOOKUP(B559,FF!$A$1:$F$2516,6,FALSE))</f>
        <v>966696</v>
      </c>
      <c r="H559" s="143">
        <v>966696</v>
      </c>
      <c r="I559" t="b">
        <f t="shared" si="17"/>
        <v>1</v>
      </c>
    </row>
    <row r="560" spans="2:9" x14ac:dyDescent="0.3">
      <c r="C560" t="str">
        <f>IF(B560="","",VLOOKUP(B560,FF!$A$1:$D$2516,3,FALSE))</f>
        <v/>
      </c>
      <c r="D560" t="str">
        <f>IF(C560="","",VLOOKUP(B560,FF!$A$1:$D$2516,4,FALSE))</f>
        <v/>
      </c>
      <c r="E560" t="s">
        <v>8</v>
      </c>
      <c r="F560" t="str">
        <f t="shared" si="16"/>
        <v/>
      </c>
      <c r="G560" s="143" t="str">
        <f>IF(C560="","",VLOOKUP(B560,FF!$A$1:$F$2516,6,FALSE))</f>
        <v/>
      </c>
      <c r="H560" s="143" t="s">
        <v>8</v>
      </c>
      <c r="I560" t="str">
        <f t="shared" si="17"/>
        <v/>
      </c>
    </row>
    <row r="561" spans="2:9" x14ac:dyDescent="0.3">
      <c r="C561" t="str">
        <f>IF(B561="","",VLOOKUP(B561,FF!$A$1:$D$2516,3,FALSE))</f>
        <v/>
      </c>
      <c r="D561" t="str">
        <f>IF(C561="","",VLOOKUP(B561,FF!$A$1:$D$2516,4,FALSE))</f>
        <v/>
      </c>
      <c r="E561" t="s">
        <v>8</v>
      </c>
      <c r="F561" t="str">
        <f t="shared" si="16"/>
        <v/>
      </c>
      <c r="G561" s="143" t="str">
        <f>IF(C561="","",VLOOKUP(B561,FF!$A$1:$F$2516,6,FALSE))</f>
        <v/>
      </c>
      <c r="H561" s="143" t="s">
        <v>8</v>
      </c>
      <c r="I561" t="str">
        <f t="shared" si="17"/>
        <v/>
      </c>
    </row>
    <row r="562" spans="2:9" x14ac:dyDescent="0.3">
      <c r="B562" t="s">
        <v>407</v>
      </c>
      <c r="C562" t="str">
        <f>IF(B562="","",VLOOKUP(B562,FF!$A$1:$D$2516,3,FALSE))</f>
        <v>ML</v>
      </c>
      <c r="D562">
        <f>IF(C562="","",VLOOKUP(B562,FF!$A$1:$D$2516,4,FALSE))</f>
        <v>6</v>
      </c>
      <c r="E562">
        <v>6</v>
      </c>
      <c r="F562" t="b">
        <f t="shared" si="16"/>
        <v>1</v>
      </c>
      <c r="G562" s="143">
        <f>IF(C562="","",VLOOKUP(B562,FF!$A$1:$F$2516,6,FALSE))</f>
        <v>1068186</v>
      </c>
      <c r="H562" s="143">
        <v>1068186</v>
      </c>
      <c r="I562" t="b">
        <f t="shared" si="17"/>
        <v>1</v>
      </c>
    </row>
    <row r="563" spans="2:9" x14ac:dyDescent="0.3">
      <c r="C563" t="str">
        <f>IF(B563="","",VLOOKUP(B563,FF!$A$1:$D$2516,3,FALSE))</f>
        <v/>
      </c>
      <c r="D563" t="str">
        <f>IF(C563="","",VLOOKUP(B563,FF!$A$1:$D$2516,4,FALSE))</f>
        <v/>
      </c>
      <c r="E563" t="s">
        <v>8</v>
      </c>
      <c r="F563" t="str">
        <f t="shared" si="16"/>
        <v/>
      </c>
      <c r="G563" s="143" t="str">
        <f>IF(C563="","",VLOOKUP(B563,FF!$A$1:$F$2516,6,FALSE))</f>
        <v/>
      </c>
      <c r="H563" s="143" t="s">
        <v>8</v>
      </c>
      <c r="I563" t="str">
        <f t="shared" si="17"/>
        <v/>
      </c>
    </row>
    <row r="564" spans="2:9" x14ac:dyDescent="0.3">
      <c r="C564" t="str">
        <f>IF(B564="","",VLOOKUP(B564,FF!$A$1:$D$2516,3,FALSE))</f>
        <v/>
      </c>
      <c r="D564" t="str">
        <f>IF(C564="","",VLOOKUP(B564,FF!$A$1:$D$2516,4,FALSE))</f>
        <v/>
      </c>
      <c r="E564" t="s">
        <v>8</v>
      </c>
      <c r="F564" t="str">
        <f t="shared" si="16"/>
        <v/>
      </c>
      <c r="G564" s="143" t="str">
        <f>IF(C564="","",VLOOKUP(B564,FF!$A$1:$F$2516,6,FALSE))</f>
        <v/>
      </c>
      <c r="H564" s="143" t="s">
        <v>8</v>
      </c>
      <c r="I564" t="str">
        <f t="shared" si="17"/>
        <v/>
      </c>
    </row>
    <row r="565" spans="2:9" x14ac:dyDescent="0.3">
      <c r="B565" t="s">
        <v>409</v>
      </c>
      <c r="C565" t="str">
        <f>IF(B565="","",VLOOKUP(B565,FF!$A$1:$D$2516,3,FALSE))</f>
        <v>ML</v>
      </c>
      <c r="D565">
        <f>IF(C565="","",VLOOKUP(B565,FF!$A$1:$D$2516,4,FALSE))</f>
        <v>6</v>
      </c>
      <c r="E565">
        <v>6</v>
      </c>
      <c r="F565" t="b">
        <f t="shared" si="16"/>
        <v>1</v>
      </c>
      <c r="G565" s="143">
        <f>IF(C565="","",VLOOKUP(B565,FF!$A$1:$F$2516,6,FALSE))</f>
        <v>1068186</v>
      </c>
      <c r="H565" s="143">
        <v>1068186</v>
      </c>
      <c r="I565" t="b">
        <f t="shared" si="17"/>
        <v>1</v>
      </c>
    </row>
    <row r="566" spans="2:9" x14ac:dyDescent="0.3">
      <c r="C566" t="str">
        <f>IF(B566="","",VLOOKUP(B566,FF!$A$1:$D$2516,3,FALSE))</f>
        <v/>
      </c>
      <c r="D566" t="str">
        <f>IF(C566="","",VLOOKUP(B566,FF!$A$1:$D$2516,4,FALSE))</f>
        <v/>
      </c>
      <c r="E566" t="s">
        <v>8</v>
      </c>
      <c r="F566" t="str">
        <f t="shared" si="16"/>
        <v/>
      </c>
      <c r="G566" s="143" t="str">
        <f>IF(C566="","",VLOOKUP(B566,FF!$A$1:$F$2516,6,FALSE))</f>
        <v/>
      </c>
      <c r="H566" s="143" t="s">
        <v>8</v>
      </c>
      <c r="I566" t="str">
        <f t="shared" si="17"/>
        <v/>
      </c>
    </row>
    <row r="567" spans="2:9" x14ac:dyDescent="0.3">
      <c r="C567" t="str">
        <f>IF(B567="","",VLOOKUP(B567,FF!$A$1:$D$2516,3,FALSE))</f>
        <v/>
      </c>
      <c r="D567" t="str">
        <f>IF(C567="","",VLOOKUP(B567,FF!$A$1:$D$2516,4,FALSE))</f>
        <v/>
      </c>
      <c r="E567" t="s">
        <v>8</v>
      </c>
      <c r="F567" t="str">
        <f t="shared" si="16"/>
        <v/>
      </c>
      <c r="G567" s="143" t="str">
        <f>IF(C567="","",VLOOKUP(B567,FF!$A$1:$F$2516,6,FALSE))</f>
        <v/>
      </c>
      <c r="H567" s="143" t="s">
        <v>8</v>
      </c>
      <c r="I567" t="str">
        <f t="shared" si="17"/>
        <v/>
      </c>
    </row>
    <row r="568" spans="2:9" x14ac:dyDescent="0.3">
      <c r="B568" t="s">
        <v>411</v>
      </c>
      <c r="C568" t="str">
        <f>IF(B568="","",VLOOKUP(B568,FF!$A$1:$D$2516,3,FALSE))</f>
        <v>ML</v>
      </c>
      <c r="D568">
        <f>IF(C568="","",VLOOKUP(B568,FF!$A$1:$D$2516,4,FALSE))</f>
        <v>6</v>
      </c>
      <c r="E568">
        <v>6</v>
      </c>
      <c r="F568" t="b">
        <f t="shared" si="16"/>
        <v>1</v>
      </c>
      <c r="G568" s="143">
        <f>IF(C568="","",VLOOKUP(B568,FF!$A$1:$F$2516,6,FALSE))</f>
        <v>1904808</v>
      </c>
      <c r="H568" s="143">
        <v>1904808</v>
      </c>
      <c r="I568" t="b">
        <f t="shared" si="17"/>
        <v>1</v>
      </c>
    </row>
    <row r="569" spans="2:9" x14ac:dyDescent="0.3">
      <c r="C569" t="str">
        <f>IF(B569="","",VLOOKUP(B569,FF!$A$1:$D$2516,3,FALSE))</f>
        <v/>
      </c>
      <c r="D569" t="str">
        <f>IF(C569="","",VLOOKUP(B569,FF!$A$1:$D$2516,4,FALSE))</f>
        <v/>
      </c>
      <c r="E569" t="s">
        <v>8</v>
      </c>
      <c r="F569" t="str">
        <f t="shared" si="16"/>
        <v/>
      </c>
      <c r="G569" s="143" t="str">
        <f>IF(C569="","",VLOOKUP(B569,FF!$A$1:$F$2516,6,FALSE))</f>
        <v/>
      </c>
      <c r="H569" s="143" t="s">
        <v>8</v>
      </c>
      <c r="I569" t="str">
        <f t="shared" si="17"/>
        <v/>
      </c>
    </row>
    <row r="570" spans="2:9" x14ac:dyDescent="0.3">
      <c r="C570" t="str">
        <f>IF(B570="","",VLOOKUP(B570,FF!$A$1:$D$2516,3,FALSE))</f>
        <v/>
      </c>
      <c r="D570" t="str">
        <f>IF(C570="","",VLOOKUP(B570,FF!$A$1:$D$2516,4,FALSE))</f>
        <v/>
      </c>
      <c r="E570" t="s">
        <v>8</v>
      </c>
      <c r="F570" t="str">
        <f t="shared" si="16"/>
        <v/>
      </c>
      <c r="G570" s="143" t="str">
        <f>IF(C570="","",VLOOKUP(B570,FF!$A$1:$F$2516,6,FALSE))</f>
        <v/>
      </c>
      <c r="H570" s="143" t="s">
        <v>8</v>
      </c>
      <c r="I570" t="str">
        <f t="shared" si="17"/>
        <v/>
      </c>
    </row>
    <row r="571" spans="2:9" x14ac:dyDescent="0.3">
      <c r="B571" t="s">
        <v>413</v>
      </c>
      <c r="C571" t="str">
        <f>IF(B571="","",VLOOKUP(B571,FF!$A$1:$D$2516,3,FALSE))</f>
        <v>ML</v>
      </c>
      <c r="D571">
        <f>IF(C571="","",VLOOKUP(B571,FF!$A$1:$D$2516,4,FALSE))</f>
        <v>12</v>
      </c>
      <c r="E571">
        <v>12</v>
      </c>
      <c r="F571" t="b">
        <f t="shared" si="16"/>
        <v>1</v>
      </c>
      <c r="G571" s="143">
        <f>IF(C571="","",VLOOKUP(B571,FF!$A$1:$F$2516,6,FALSE))</f>
        <v>782940</v>
      </c>
      <c r="H571" s="143">
        <v>782940</v>
      </c>
      <c r="I571" t="b">
        <f t="shared" si="17"/>
        <v>1</v>
      </c>
    </row>
    <row r="572" spans="2:9" x14ac:dyDescent="0.3">
      <c r="C572" t="str">
        <f>IF(B572="","",VLOOKUP(B572,FF!$A$1:$D$2516,3,FALSE))</f>
        <v/>
      </c>
      <c r="D572" t="str">
        <f>IF(C572="","",VLOOKUP(B572,FF!$A$1:$D$2516,4,FALSE))</f>
        <v/>
      </c>
      <c r="E572" t="s">
        <v>8</v>
      </c>
      <c r="F572" t="str">
        <f t="shared" si="16"/>
        <v/>
      </c>
      <c r="G572" s="143" t="str">
        <f>IF(C572="","",VLOOKUP(B572,FF!$A$1:$F$2516,6,FALSE))</f>
        <v/>
      </c>
      <c r="H572" s="143" t="s">
        <v>8</v>
      </c>
      <c r="I572" t="str">
        <f t="shared" si="17"/>
        <v/>
      </c>
    </row>
    <row r="573" spans="2:9" x14ac:dyDescent="0.3">
      <c r="C573" t="str">
        <f>IF(B573="","",VLOOKUP(B573,FF!$A$1:$D$2516,3,FALSE))</f>
        <v/>
      </c>
      <c r="D573" t="str">
        <f>IF(C573="","",VLOOKUP(B573,FF!$A$1:$D$2516,4,FALSE))</f>
        <v/>
      </c>
      <c r="E573" t="s">
        <v>8</v>
      </c>
      <c r="F573" t="str">
        <f t="shared" si="16"/>
        <v/>
      </c>
      <c r="G573" s="143" t="str">
        <f>IF(C573="","",VLOOKUP(B573,FF!$A$1:$F$2516,6,FALSE))</f>
        <v/>
      </c>
      <c r="H573" s="143" t="s">
        <v>8</v>
      </c>
      <c r="I573" t="str">
        <f t="shared" si="17"/>
        <v/>
      </c>
    </row>
    <row r="574" spans="2:9" x14ac:dyDescent="0.3">
      <c r="B574" t="s">
        <v>415</v>
      </c>
      <c r="C574" t="str">
        <f>IF(B574="","",VLOOKUP(B574,FF!$A$1:$D$2516,3,FALSE))</f>
        <v>ML</v>
      </c>
      <c r="D574">
        <f>IF(C574="","",VLOOKUP(B574,FF!$A$1:$D$2516,4,FALSE))</f>
        <v>6</v>
      </c>
      <c r="E574">
        <v>6</v>
      </c>
      <c r="F574" t="b">
        <f t="shared" si="16"/>
        <v>1</v>
      </c>
      <c r="G574" s="143">
        <f>IF(C574="","",VLOOKUP(B574,FF!$A$1:$F$2516,6,FALSE))</f>
        <v>708684</v>
      </c>
      <c r="H574" s="143">
        <v>708684</v>
      </c>
      <c r="I574" t="b">
        <f t="shared" si="17"/>
        <v>1</v>
      </c>
    </row>
    <row r="575" spans="2:9" x14ac:dyDescent="0.3">
      <c r="C575" t="str">
        <f>IF(B575="","",VLOOKUP(B575,FF!$A$1:$D$2516,3,FALSE))</f>
        <v/>
      </c>
      <c r="D575" t="str">
        <f>IF(C575="","",VLOOKUP(B575,FF!$A$1:$D$2516,4,FALSE))</f>
        <v/>
      </c>
      <c r="E575" t="s">
        <v>8</v>
      </c>
      <c r="F575" t="str">
        <f t="shared" si="16"/>
        <v/>
      </c>
      <c r="G575" s="143" t="str">
        <f>IF(C575="","",VLOOKUP(B575,FF!$A$1:$F$2516,6,FALSE))</f>
        <v/>
      </c>
      <c r="H575" s="143" t="s">
        <v>8</v>
      </c>
      <c r="I575" t="str">
        <f t="shared" si="17"/>
        <v/>
      </c>
    </row>
    <row r="576" spans="2:9" x14ac:dyDescent="0.3">
      <c r="C576" t="str">
        <f>IF(B576="","",VLOOKUP(B576,FF!$A$1:$D$2516,3,FALSE))</f>
        <v/>
      </c>
      <c r="D576" t="str">
        <f>IF(C576="","",VLOOKUP(B576,FF!$A$1:$D$2516,4,FALSE))</f>
        <v/>
      </c>
      <c r="E576" t="s">
        <v>8</v>
      </c>
      <c r="F576" t="str">
        <f t="shared" si="16"/>
        <v/>
      </c>
      <c r="G576" s="143" t="str">
        <f>IF(C576="","",VLOOKUP(B576,FF!$A$1:$F$2516,6,FALSE))</f>
        <v/>
      </c>
      <c r="H576" s="143" t="s">
        <v>8</v>
      </c>
      <c r="I576" t="str">
        <f t="shared" si="17"/>
        <v/>
      </c>
    </row>
    <row r="577" spans="2:9" x14ac:dyDescent="0.3">
      <c r="B577" t="s">
        <v>417</v>
      </c>
      <c r="C577" t="str">
        <f>IF(B577="","",VLOOKUP(B577,FF!$A$1:$D$2516,3,FALSE))</f>
        <v>ML</v>
      </c>
      <c r="D577">
        <f>IF(C577="","",VLOOKUP(B577,FF!$A$1:$D$2516,4,FALSE))</f>
        <v>6</v>
      </c>
      <c r="E577">
        <v>6</v>
      </c>
      <c r="F577" t="b">
        <f t="shared" si="16"/>
        <v>1</v>
      </c>
      <c r="G577" s="143">
        <f>IF(C577="","",VLOOKUP(B577,FF!$A$1:$F$2516,6,FALSE))</f>
        <v>708684</v>
      </c>
      <c r="H577" s="143">
        <v>708684</v>
      </c>
      <c r="I577" t="b">
        <f t="shared" si="17"/>
        <v>1</v>
      </c>
    </row>
    <row r="578" spans="2:9" x14ac:dyDescent="0.3">
      <c r="C578" t="str">
        <f>IF(B578="","",VLOOKUP(B578,FF!$A$1:$D$2516,3,FALSE))</f>
        <v/>
      </c>
      <c r="D578" t="str">
        <f>IF(C578="","",VLOOKUP(B578,FF!$A$1:$D$2516,4,FALSE))</f>
        <v/>
      </c>
      <c r="E578" t="s">
        <v>8</v>
      </c>
      <c r="F578" t="str">
        <f t="shared" si="16"/>
        <v/>
      </c>
      <c r="G578" s="143" t="str">
        <f>IF(C578="","",VLOOKUP(B578,FF!$A$1:$F$2516,6,FALSE))</f>
        <v/>
      </c>
      <c r="H578" s="143" t="s">
        <v>8</v>
      </c>
      <c r="I578" t="str">
        <f t="shared" si="17"/>
        <v/>
      </c>
    </row>
    <row r="579" spans="2:9" x14ac:dyDescent="0.3">
      <c r="C579" t="str">
        <f>IF(B579="","",VLOOKUP(B579,FF!$A$1:$D$2516,3,FALSE))</f>
        <v/>
      </c>
      <c r="D579" t="str">
        <f>IF(C579="","",VLOOKUP(B579,FF!$A$1:$D$2516,4,FALSE))</f>
        <v/>
      </c>
      <c r="E579" t="s">
        <v>8</v>
      </c>
      <c r="F579" t="str">
        <f t="shared" ref="F579:F642" si="18">IF(C579="","",E579=D579)</f>
        <v/>
      </c>
      <c r="G579" s="143" t="str">
        <f>IF(C579="","",VLOOKUP(B579,FF!$A$1:$F$2516,6,FALSE))</f>
        <v/>
      </c>
      <c r="H579" s="143" t="s">
        <v>8</v>
      </c>
      <c r="I579" t="str">
        <f t="shared" ref="I579:I642" si="19">IF(C579="","",H579=G579)</f>
        <v/>
      </c>
    </row>
    <row r="580" spans="2:9" x14ac:dyDescent="0.3">
      <c r="B580" t="s">
        <v>419</v>
      </c>
      <c r="C580" t="str">
        <f>IF(B580="","",VLOOKUP(B580,FF!$A$1:$D$2516,3,FALSE))</f>
        <v>ML</v>
      </c>
      <c r="D580">
        <f>IF(C580="","",VLOOKUP(B580,FF!$A$1:$D$2516,4,FALSE))</f>
        <v>251</v>
      </c>
      <c r="E580">
        <v>251</v>
      </c>
      <c r="F580" t="b">
        <f t="shared" si="18"/>
        <v>1</v>
      </c>
      <c r="G580" s="143">
        <f>IF(C580="","",VLOOKUP(B580,FF!$A$1:$F$2516,6,FALSE))</f>
        <v>22132176</v>
      </c>
      <c r="H580" s="143">
        <v>22132176</v>
      </c>
      <c r="I580" t="b">
        <f t="shared" si="19"/>
        <v>1</v>
      </c>
    </row>
    <row r="581" spans="2:9" x14ac:dyDescent="0.3">
      <c r="C581" t="str">
        <f>IF(B581="","",VLOOKUP(B581,FF!$A$1:$D$2516,3,FALSE))</f>
        <v/>
      </c>
      <c r="D581" t="str">
        <f>IF(C581="","",VLOOKUP(B581,FF!$A$1:$D$2516,4,FALSE))</f>
        <v/>
      </c>
      <c r="E581" t="s">
        <v>8</v>
      </c>
      <c r="F581" t="str">
        <f t="shared" si="18"/>
        <v/>
      </c>
      <c r="G581" s="143" t="str">
        <f>IF(C581="","",VLOOKUP(B581,FF!$A$1:$F$2516,6,FALSE))</f>
        <v/>
      </c>
      <c r="H581" s="143" t="s">
        <v>8</v>
      </c>
      <c r="I581" t="str">
        <f t="shared" si="19"/>
        <v/>
      </c>
    </row>
    <row r="582" spans="2:9" x14ac:dyDescent="0.3">
      <c r="C582" t="str">
        <f>IF(B582="","",VLOOKUP(B582,FF!$A$1:$D$2516,3,FALSE))</f>
        <v/>
      </c>
      <c r="D582" t="str">
        <f>IF(C582="","",VLOOKUP(B582,FF!$A$1:$D$2516,4,FALSE))</f>
        <v/>
      </c>
      <c r="E582" t="s">
        <v>8</v>
      </c>
      <c r="F582" t="str">
        <f t="shared" si="18"/>
        <v/>
      </c>
      <c r="G582" s="143" t="str">
        <f>IF(C582="","",VLOOKUP(B582,FF!$A$1:$F$2516,6,FALSE))</f>
        <v/>
      </c>
      <c r="H582" s="143" t="s">
        <v>8</v>
      </c>
      <c r="I582" t="str">
        <f t="shared" si="19"/>
        <v/>
      </c>
    </row>
    <row r="583" spans="2:9" x14ac:dyDescent="0.3">
      <c r="B583" t="s">
        <v>421</v>
      </c>
      <c r="C583" t="str">
        <f>IF(B583="","",VLOOKUP(B583,FF!$A$1:$D$2516,3,FALSE))</f>
        <v>ML</v>
      </c>
      <c r="D583">
        <f>IF(C583="","",VLOOKUP(B583,FF!$A$1:$D$2516,4,FALSE))</f>
        <v>65</v>
      </c>
      <c r="E583">
        <v>65</v>
      </c>
      <c r="F583" t="b">
        <f t="shared" si="18"/>
        <v>1</v>
      </c>
      <c r="G583" s="143">
        <f>IF(C583="","",VLOOKUP(B583,FF!$A$1:$F$2516,6,FALSE))</f>
        <v>135407480</v>
      </c>
      <c r="H583" s="143">
        <v>135407480</v>
      </c>
      <c r="I583" t="b">
        <f t="shared" si="19"/>
        <v>1</v>
      </c>
    </row>
    <row r="584" spans="2:9" x14ac:dyDescent="0.3">
      <c r="C584" t="str">
        <f>IF(B584="","",VLOOKUP(B584,FF!$A$1:$D$2516,3,FALSE))</f>
        <v/>
      </c>
      <c r="D584" t="str">
        <f>IF(C584="","",VLOOKUP(B584,FF!$A$1:$D$2516,4,FALSE))</f>
        <v/>
      </c>
      <c r="E584" t="s">
        <v>8</v>
      </c>
      <c r="F584" t="str">
        <f t="shared" si="18"/>
        <v/>
      </c>
      <c r="G584" s="143" t="str">
        <f>IF(C584="","",VLOOKUP(B584,FF!$A$1:$F$2516,6,FALSE))</f>
        <v/>
      </c>
      <c r="H584" s="143" t="s">
        <v>8</v>
      </c>
      <c r="I584" t="str">
        <f t="shared" si="19"/>
        <v/>
      </c>
    </row>
    <row r="585" spans="2:9" x14ac:dyDescent="0.3">
      <c r="C585" t="str">
        <f>IF(B585="","",VLOOKUP(B585,FF!$A$1:$D$2516,3,FALSE))</f>
        <v/>
      </c>
      <c r="D585" t="str">
        <f>IF(C585="","",VLOOKUP(B585,FF!$A$1:$D$2516,4,FALSE))</f>
        <v/>
      </c>
      <c r="E585" t="s">
        <v>8</v>
      </c>
      <c r="F585" t="str">
        <f t="shared" si="18"/>
        <v/>
      </c>
      <c r="G585" s="143" t="str">
        <f>IF(C585="","",VLOOKUP(B585,FF!$A$1:$F$2516,6,FALSE))</f>
        <v/>
      </c>
      <c r="H585" s="143" t="s">
        <v>8</v>
      </c>
      <c r="I585" t="str">
        <f t="shared" si="19"/>
        <v/>
      </c>
    </row>
    <row r="586" spans="2:9" x14ac:dyDescent="0.3">
      <c r="B586" t="s">
        <v>423</v>
      </c>
      <c r="C586" t="str">
        <f>IF(B586="","",VLOOKUP(B586,FF!$A$1:$D$2516,3,FALSE))</f>
        <v>ML</v>
      </c>
      <c r="D586">
        <f>IF(C586="","",VLOOKUP(B586,FF!$A$1:$D$2516,4,FALSE))</f>
        <v>90</v>
      </c>
      <c r="E586">
        <v>90</v>
      </c>
      <c r="F586" t="b">
        <f t="shared" si="18"/>
        <v>1</v>
      </c>
      <c r="G586" s="143">
        <f>IF(C586="","",VLOOKUP(B586,FF!$A$1:$F$2516,6,FALSE))</f>
        <v>10123650</v>
      </c>
      <c r="H586" s="143">
        <v>10123650</v>
      </c>
      <c r="I586" t="b">
        <f t="shared" si="19"/>
        <v>1</v>
      </c>
    </row>
    <row r="587" spans="2:9" x14ac:dyDescent="0.3">
      <c r="C587" t="str">
        <f>IF(B587="","",VLOOKUP(B587,FF!$A$1:$D$2516,3,FALSE))</f>
        <v/>
      </c>
      <c r="D587" t="str">
        <f>IF(C587="","",VLOOKUP(B587,FF!$A$1:$D$2516,4,FALSE))</f>
        <v/>
      </c>
      <c r="E587" t="s">
        <v>8</v>
      </c>
      <c r="F587" t="str">
        <f t="shared" si="18"/>
        <v/>
      </c>
      <c r="G587" s="143" t="str">
        <f>IF(C587="","",VLOOKUP(B587,FF!$A$1:$F$2516,6,FALSE))</f>
        <v/>
      </c>
      <c r="H587" s="143" t="s">
        <v>8</v>
      </c>
      <c r="I587" t="str">
        <f t="shared" si="19"/>
        <v/>
      </c>
    </row>
    <row r="588" spans="2:9" x14ac:dyDescent="0.3">
      <c r="C588" t="str">
        <f>IF(B588="","",VLOOKUP(B588,FF!$A$1:$D$2516,3,FALSE))</f>
        <v/>
      </c>
      <c r="D588" t="str">
        <f>IF(C588="","",VLOOKUP(B588,FF!$A$1:$D$2516,4,FALSE))</f>
        <v/>
      </c>
      <c r="E588" t="s">
        <v>8</v>
      </c>
      <c r="F588" t="str">
        <f t="shared" si="18"/>
        <v/>
      </c>
      <c r="G588" s="143" t="str">
        <f>IF(C588="","",VLOOKUP(B588,FF!$A$1:$F$2516,6,FALSE))</f>
        <v/>
      </c>
      <c r="H588" s="143" t="s">
        <v>8</v>
      </c>
      <c r="I588" t="str">
        <f t="shared" si="19"/>
        <v/>
      </c>
    </row>
    <row r="589" spans="2:9" x14ac:dyDescent="0.3">
      <c r="B589" t="s">
        <v>425</v>
      </c>
      <c r="C589" t="str">
        <f>IF(B589="","",VLOOKUP(B589,FF!$A$1:$D$2516,3,FALSE))</f>
        <v>ML</v>
      </c>
      <c r="D589">
        <f>IF(C589="","",VLOOKUP(B589,FF!$A$1:$D$2516,4,FALSE))</f>
        <v>110</v>
      </c>
      <c r="E589">
        <v>110</v>
      </c>
      <c r="F589" t="b">
        <f t="shared" si="18"/>
        <v>1</v>
      </c>
      <c r="G589" s="143">
        <f>IF(C589="","",VLOOKUP(B589,FF!$A$1:$F$2516,6,FALSE))</f>
        <v>12373350</v>
      </c>
      <c r="H589" s="143">
        <v>12373350</v>
      </c>
      <c r="I589" t="b">
        <f t="shared" si="19"/>
        <v>1</v>
      </c>
    </row>
    <row r="590" spans="2:9" x14ac:dyDescent="0.3">
      <c r="C590" t="str">
        <f>IF(B590="","",VLOOKUP(B590,FF!$A$1:$D$2516,3,FALSE))</f>
        <v/>
      </c>
      <c r="D590" t="str">
        <f>IF(C590="","",VLOOKUP(B590,FF!$A$1:$D$2516,4,FALSE))</f>
        <v/>
      </c>
      <c r="E590" t="s">
        <v>8</v>
      </c>
      <c r="F590" t="str">
        <f t="shared" si="18"/>
        <v/>
      </c>
      <c r="G590" s="143" t="str">
        <f>IF(C590="","",VLOOKUP(B590,FF!$A$1:$F$2516,6,FALSE))</f>
        <v/>
      </c>
      <c r="H590" s="143" t="s">
        <v>8</v>
      </c>
      <c r="I590" t="str">
        <f t="shared" si="19"/>
        <v/>
      </c>
    </row>
    <row r="591" spans="2:9" x14ac:dyDescent="0.3">
      <c r="C591" t="str">
        <f>IF(B591="","",VLOOKUP(B591,FF!$A$1:$D$2516,3,FALSE))</f>
        <v/>
      </c>
      <c r="D591" t="str">
        <f>IF(C591="","",VLOOKUP(B591,FF!$A$1:$D$2516,4,FALSE))</f>
        <v/>
      </c>
      <c r="E591" t="s">
        <v>8</v>
      </c>
      <c r="F591" t="str">
        <f t="shared" si="18"/>
        <v/>
      </c>
      <c r="G591" s="143" t="str">
        <f>IF(C591="","",VLOOKUP(B591,FF!$A$1:$F$2516,6,FALSE))</f>
        <v/>
      </c>
      <c r="H591" s="143" t="s">
        <v>8</v>
      </c>
      <c r="I591" t="str">
        <f t="shared" si="19"/>
        <v/>
      </c>
    </row>
    <row r="592" spans="2:9" x14ac:dyDescent="0.3">
      <c r="B592" t="s">
        <v>427</v>
      </c>
      <c r="C592" t="str">
        <f>IF(B592="","",VLOOKUP(B592,FF!$A$1:$D$2516,3,FALSE))</f>
        <v>ML</v>
      </c>
      <c r="D592">
        <f>IF(C592="","",VLOOKUP(B592,FF!$A$1:$D$2516,4,FALSE))</f>
        <v>50</v>
      </c>
      <c r="E592">
        <v>50</v>
      </c>
      <c r="F592" t="b">
        <f t="shared" si="18"/>
        <v>1</v>
      </c>
      <c r="G592" s="143">
        <f>IF(C592="","",VLOOKUP(B592,FF!$A$1:$F$2516,6,FALSE))</f>
        <v>5637350</v>
      </c>
      <c r="H592" s="143">
        <v>5637350</v>
      </c>
      <c r="I592" t="b">
        <f t="shared" si="19"/>
        <v>1</v>
      </c>
    </row>
    <row r="593" spans="2:9" x14ac:dyDescent="0.3">
      <c r="C593" t="str">
        <f>IF(B593="","",VLOOKUP(B593,FF!$A$1:$D$2516,3,FALSE))</f>
        <v/>
      </c>
      <c r="D593" t="str">
        <f>IF(C593="","",VLOOKUP(B593,FF!$A$1:$D$2516,4,FALSE))</f>
        <v/>
      </c>
      <c r="E593" t="s">
        <v>8</v>
      </c>
      <c r="F593" t="str">
        <f t="shared" si="18"/>
        <v/>
      </c>
      <c r="G593" s="143" t="str">
        <f>IF(C593="","",VLOOKUP(B593,FF!$A$1:$F$2516,6,FALSE))</f>
        <v/>
      </c>
      <c r="H593" s="143" t="s">
        <v>8</v>
      </c>
      <c r="I593" t="str">
        <f t="shared" si="19"/>
        <v/>
      </c>
    </row>
    <row r="594" spans="2:9" x14ac:dyDescent="0.3">
      <c r="C594" t="str">
        <f>IF(B594="","",VLOOKUP(B594,FF!$A$1:$D$2516,3,FALSE))</f>
        <v/>
      </c>
      <c r="D594" t="str">
        <f>IF(C594="","",VLOOKUP(B594,FF!$A$1:$D$2516,4,FALSE))</f>
        <v/>
      </c>
      <c r="E594" t="s">
        <v>8</v>
      </c>
      <c r="F594" t="str">
        <f t="shared" si="18"/>
        <v/>
      </c>
      <c r="G594" s="143" t="str">
        <f>IF(C594="","",VLOOKUP(B594,FF!$A$1:$F$2516,6,FALSE))</f>
        <v/>
      </c>
      <c r="H594" s="143" t="s">
        <v>8</v>
      </c>
      <c r="I594" t="str">
        <f t="shared" si="19"/>
        <v/>
      </c>
    </row>
    <row r="595" spans="2:9" x14ac:dyDescent="0.3">
      <c r="B595" t="s">
        <v>429</v>
      </c>
      <c r="C595" t="str">
        <f>IF(B595="","",VLOOKUP(B595,FF!$A$1:$D$2516,3,FALSE))</f>
        <v>ML</v>
      </c>
      <c r="D595">
        <f>IF(C595="","",VLOOKUP(B595,FF!$A$1:$D$2516,4,FALSE))</f>
        <v>3</v>
      </c>
      <c r="E595">
        <v>3</v>
      </c>
      <c r="F595" t="b">
        <f t="shared" si="18"/>
        <v>1</v>
      </c>
      <c r="G595" s="143">
        <f>IF(C595="","",VLOOKUP(B595,FF!$A$1:$F$2516,6,FALSE))</f>
        <v>465819</v>
      </c>
      <c r="H595" s="143">
        <v>465819</v>
      </c>
      <c r="I595" t="b">
        <f t="shared" si="19"/>
        <v>1</v>
      </c>
    </row>
    <row r="596" spans="2:9" x14ac:dyDescent="0.3">
      <c r="C596" t="str">
        <f>IF(B596="","",VLOOKUP(B596,FF!$A$1:$D$2516,3,FALSE))</f>
        <v/>
      </c>
      <c r="D596" t="str">
        <f>IF(C596="","",VLOOKUP(B596,FF!$A$1:$D$2516,4,FALSE))</f>
        <v/>
      </c>
      <c r="E596" t="s">
        <v>8</v>
      </c>
      <c r="F596" t="str">
        <f t="shared" si="18"/>
        <v/>
      </c>
      <c r="G596" s="143" t="str">
        <f>IF(C596="","",VLOOKUP(B596,FF!$A$1:$F$2516,6,FALSE))</f>
        <v/>
      </c>
      <c r="H596" s="143" t="s">
        <v>8</v>
      </c>
      <c r="I596" t="str">
        <f t="shared" si="19"/>
        <v/>
      </c>
    </row>
    <row r="597" spans="2:9" x14ac:dyDescent="0.3">
      <c r="C597" t="str">
        <f>IF(B597="","",VLOOKUP(B597,FF!$A$1:$D$2516,3,FALSE))</f>
        <v/>
      </c>
      <c r="D597" t="str">
        <f>IF(C597="","",VLOOKUP(B597,FF!$A$1:$D$2516,4,FALSE))</f>
        <v/>
      </c>
      <c r="E597" t="s">
        <v>8</v>
      </c>
      <c r="F597" t="str">
        <f t="shared" si="18"/>
        <v/>
      </c>
      <c r="G597" s="143" t="str">
        <f>IF(C597="","",VLOOKUP(B597,FF!$A$1:$F$2516,6,FALSE))</f>
        <v/>
      </c>
      <c r="H597" s="143" t="s">
        <v>8</v>
      </c>
      <c r="I597" t="str">
        <f t="shared" si="19"/>
        <v/>
      </c>
    </row>
    <row r="598" spans="2:9" x14ac:dyDescent="0.3">
      <c r="B598" t="s">
        <v>431</v>
      </c>
      <c r="C598" t="str">
        <f>IF(B598="","",VLOOKUP(B598,FF!$A$1:$D$2516,3,FALSE))</f>
        <v>ML</v>
      </c>
      <c r="D598">
        <f>IF(C598="","",VLOOKUP(B598,FF!$A$1:$D$2516,4,FALSE))</f>
        <v>8</v>
      </c>
      <c r="E598">
        <v>8</v>
      </c>
      <c r="F598" t="b">
        <f t="shared" si="18"/>
        <v>1</v>
      </c>
      <c r="G598" s="143">
        <f>IF(C598="","",VLOOKUP(B598,FF!$A$1:$F$2516,6,FALSE))</f>
        <v>1179640</v>
      </c>
      <c r="H598" s="143">
        <v>1179640</v>
      </c>
      <c r="I598" t="b">
        <f t="shared" si="19"/>
        <v>1</v>
      </c>
    </row>
    <row r="599" spans="2:9" x14ac:dyDescent="0.3">
      <c r="C599" t="str">
        <f>IF(B599="","",VLOOKUP(B599,FF!$A$1:$D$2516,3,FALSE))</f>
        <v/>
      </c>
      <c r="D599" t="str">
        <f>IF(C599="","",VLOOKUP(B599,FF!$A$1:$D$2516,4,FALSE))</f>
        <v/>
      </c>
      <c r="E599" t="s">
        <v>8</v>
      </c>
      <c r="F599" t="str">
        <f t="shared" si="18"/>
        <v/>
      </c>
      <c r="G599" s="143" t="str">
        <f>IF(C599="","",VLOOKUP(B599,FF!$A$1:$F$2516,6,FALSE))</f>
        <v/>
      </c>
      <c r="H599" s="143" t="s">
        <v>8</v>
      </c>
      <c r="I599" t="str">
        <f t="shared" si="19"/>
        <v/>
      </c>
    </row>
    <row r="600" spans="2:9" x14ac:dyDescent="0.3">
      <c r="C600" t="str">
        <f>IF(B600="","",VLOOKUP(B600,FF!$A$1:$D$2516,3,FALSE))</f>
        <v/>
      </c>
      <c r="D600" t="str">
        <f>IF(C600="","",VLOOKUP(B600,FF!$A$1:$D$2516,4,FALSE))</f>
        <v/>
      </c>
      <c r="E600" t="s">
        <v>8</v>
      </c>
      <c r="F600" t="str">
        <f t="shared" si="18"/>
        <v/>
      </c>
      <c r="G600" s="143" t="str">
        <f>IF(C600="","",VLOOKUP(B600,FF!$A$1:$F$2516,6,FALSE))</f>
        <v/>
      </c>
      <c r="H600" s="143" t="s">
        <v>8</v>
      </c>
      <c r="I600" t="str">
        <f t="shared" si="19"/>
        <v/>
      </c>
    </row>
    <row r="601" spans="2:9" x14ac:dyDescent="0.3">
      <c r="B601" t="s">
        <v>433</v>
      </c>
      <c r="C601" t="str">
        <f>IF(B601="","",VLOOKUP(B601,FF!$A$1:$D$2516,3,FALSE))</f>
        <v>ML</v>
      </c>
      <c r="D601">
        <f>IF(C601="","",VLOOKUP(B601,FF!$A$1:$D$2516,4,FALSE))</f>
        <v>124</v>
      </c>
      <c r="E601">
        <v>124</v>
      </c>
      <c r="F601" t="b">
        <f t="shared" si="18"/>
        <v>1</v>
      </c>
      <c r="G601" s="143">
        <f>IF(C601="","",VLOOKUP(B601,FF!$A$1:$F$2516,6,FALSE))</f>
        <v>330179016</v>
      </c>
      <c r="H601" s="143">
        <v>330179016</v>
      </c>
      <c r="I601" t="b">
        <f t="shared" si="19"/>
        <v>1</v>
      </c>
    </row>
    <row r="602" spans="2:9" x14ac:dyDescent="0.3">
      <c r="C602" t="str">
        <f>IF(B602="","",VLOOKUP(B602,FF!$A$1:$D$2516,3,FALSE))</f>
        <v/>
      </c>
      <c r="D602" t="str">
        <f>IF(C602="","",VLOOKUP(B602,FF!$A$1:$D$2516,4,FALSE))</f>
        <v/>
      </c>
      <c r="E602" t="s">
        <v>8</v>
      </c>
      <c r="F602" t="str">
        <f t="shared" si="18"/>
        <v/>
      </c>
      <c r="G602" s="143" t="str">
        <f>IF(C602="","",VLOOKUP(B602,FF!$A$1:$F$2516,6,FALSE))</f>
        <v/>
      </c>
      <c r="H602" s="143" t="s">
        <v>8</v>
      </c>
      <c r="I602" t="str">
        <f t="shared" si="19"/>
        <v/>
      </c>
    </row>
    <row r="603" spans="2:9" x14ac:dyDescent="0.3">
      <c r="C603" t="str">
        <f>IF(B603="","",VLOOKUP(B603,FF!$A$1:$D$2516,3,FALSE))</f>
        <v/>
      </c>
      <c r="D603" t="str">
        <f>IF(C603="","",VLOOKUP(B603,FF!$A$1:$D$2516,4,FALSE))</f>
        <v/>
      </c>
      <c r="E603" t="s">
        <v>8</v>
      </c>
      <c r="F603" t="str">
        <f t="shared" si="18"/>
        <v/>
      </c>
      <c r="G603" s="143" t="str">
        <f>IF(C603="","",VLOOKUP(B603,FF!$A$1:$F$2516,6,FALSE))</f>
        <v/>
      </c>
      <c r="H603" s="143" t="s">
        <v>8</v>
      </c>
      <c r="I603" t="str">
        <f t="shared" si="19"/>
        <v/>
      </c>
    </row>
    <row r="604" spans="2:9" x14ac:dyDescent="0.3">
      <c r="B604" t="s">
        <v>435</v>
      </c>
      <c r="C604" t="str">
        <f>IF(B604="","",VLOOKUP(B604,FF!$A$1:$D$2516,3,FALSE))</f>
        <v>ML</v>
      </c>
      <c r="D604">
        <f>IF(C604="","",VLOOKUP(B604,FF!$A$1:$D$2516,4,FALSE))</f>
        <v>5</v>
      </c>
      <c r="E604">
        <v>5</v>
      </c>
      <c r="F604" t="b">
        <f t="shared" si="18"/>
        <v>1</v>
      </c>
      <c r="G604" s="143">
        <f>IF(C604="","",VLOOKUP(B604,FF!$A$1:$F$2516,6,FALSE))</f>
        <v>1612935</v>
      </c>
      <c r="H604" s="143">
        <v>1612935</v>
      </c>
      <c r="I604" t="b">
        <f t="shared" si="19"/>
        <v>1</v>
      </c>
    </row>
    <row r="605" spans="2:9" x14ac:dyDescent="0.3">
      <c r="C605" t="str">
        <f>IF(B605="","",VLOOKUP(B605,FF!$A$1:$D$2516,3,FALSE))</f>
        <v/>
      </c>
      <c r="D605" t="str">
        <f>IF(C605="","",VLOOKUP(B605,FF!$A$1:$D$2516,4,FALSE))</f>
        <v/>
      </c>
      <c r="E605" t="s">
        <v>8</v>
      </c>
      <c r="F605" t="str">
        <f t="shared" si="18"/>
        <v/>
      </c>
      <c r="G605" s="143" t="str">
        <f>IF(C605="","",VLOOKUP(B605,FF!$A$1:$F$2516,6,FALSE))</f>
        <v/>
      </c>
      <c r="H605" s="143" t="s">
        <v>8</v>
      </c>
      <c r="I605" t="str">
        <f t="shared" si="19"/>
        <v/>
      </c>
    </row>
    <row r="606" spans="2:9" x14ac:dyDescent="0.3">
      <c r="C606" t="str">
        <f>IF(B606="","",VLOOKUP(B606,FF!$A$1:$D$2516,3,FALSE))</f>
        <v/>
      </c>
      <c r="D606" t="str">
        <f>IF(C606="","",VLOOKUP(B606,FF!$A$1:$D$2516,4,FALSE))</f>
        <v/>
      </c>
      <c r="E606" t="s">
        <v>8</v>
      </c>
      <c r="F606" t="str">
        <f t="shared" si="18"/>
        <v/>
      </c>
      <c r="G606" s="143" t="str">
        <f>IF(C606="","",VLOOKUP(B606,FF!$A$1:$F$2516,6,FALSE))</f>
        <v/>
      </c>
      <c r="H606" s="143" t="s">
        <v>8</v>
      </c>
      <c r="I606" t="str">
        <f t="shared" si="19"/>
        <v/>
      </c>
    </row>
    <row r="607" spans="2:9" x14ac:dyDescent="0.3">
      <c r="B607" t="s">
        <v>437</v>
      </c>
      <c r="C607" t="str">
        <f>IF(B607="","",VLOOKUP(B607,FF!$A$1:$D$2516,3,FALSE))</f>
        <v>ML</v>
      </c>
      <c r="D607">
        <f>IF(C607="","",VLOOKUP(B607,FF!$A$1:$D$2516,4,FALSE))</f>
        <v>6</v>
      </c>
      <c r="E607">
        <v>6</v>
      </c>
      <c r="F607" t="b">
        <f t="shared" si="18"/>
        <v>1</v>
      </c>
      <c r="G607" s="143">
        <f>IF(C607="","",VLOOKUP(B607,FF!$A$1:$F$2516,6,FALSE))</f>
        <v>1904808</v>
      </c>
      <c r="H607" s="143">
        <v>1904808</v>
      </c>
      <c r="I607" t="b">
        <f t="shared" si="19"/>
        <v>1</v>
      </c>
    </row>
    <row r="608" spans="2:9" x14ac:dyDescent="0.3">
      <c r="C608" t="str">
        <f>IF(B608="","",VLOOKUP(B608,FF!$A$1:$D$2516,3,FALSE))</f>
        <v/>
      </c>
      <c r="D608" t="str">
        <f>IF(C608="","",VLOOKUP(B608,FF!$A$1:$D$2516,4,FALSE))</f>
        <v/>
      </c>
      <c r="E608" t="s">
        <v>8</v>
      </c>
      <c r="F608" t="str">
        <f t="shared" si="18"/>
        <v/>
      </c>
      <c r="G608" s="143" t="str">
        <f>IF(C608="","",VLOOKUP(B608,FF!$A$1:$F$2516,6,FALSE))</f>
        <v/>
      </c>
      <c r="H608" s="143" t="s">
        <v>8</v>
      </c>
      <c r="I608" t="str">
        <f t="shared" si="19"/>
        <v/>
      </c>
    </row>
    <row r="609" spans="2:9" x14ac:dyDescent="0.3">
      <c r="C609" t="str">
        <f>IF(B609="","",VLOOKUP(B609,FF!$A$1:$D$2516,3,FALSE))</f>
        <v/>
      </c>
      <c r="D609" t="str">
        <f>IF(C609="","",VLOOKUP(B609,FF!$A$1:$D$2516,4,FALSE))</f>
        <v/>
      </c>
      <c r="E609" t="s">
        <v>8</v>
      </c>
      <c r="F609" t="str">
        <f t="shared" si="18"/>
        <v/>
      </c>
      <c r="G609" s="143" t="str">
        <f>IF(C609="","",VLOOKUP(B609,FF!$A$1:$F$2516,6,FALSE))</f>
        <v/>
      </c>
      <c r="H609" s="143" t="s">
        <v>8</v>
      </c>
      <c r="I609" t="str">
        <f t="shared" si="19"/>
        <v/>
      </c>
    </row>
    <row r="610" spans="2:9" x14ac:dyDescent="0.3">
      <c r="B610" t="s">
        <v>439</v>
      </c>
      <c r="C610" t="str">
        <f>IF(B610="","",VLOOKUP(B610,FF!$A$1:$D$2516,3,FALSE))</f>
        <v>ML</v>
      </c>
      <c r="D610">
        <f>IF(C610="","",VLOOKUP(B610,FF!$A$1:$D$2516,4,FALSE))</f>
        <v>16</v>
      </c>
      <c r="E610">
        <v>16</v>
      </c>
      <c r="F610" t="b">
        <f t="shared" si="18"/>
        <v>1</v>
      </c>
      <c r="G610" s="143">
        <f>IF(C610="","",VLOOKUP(B610,FF!$A$1:$F$2516,6,FALSE))</f>
        <v>1219504</v>
      </c>
      <c r="H610" s="143">
        <v>1219504</v>
      </c>
      <c r="I610" t="b">
        <f t="shared" si="19"/>
        <v>1</v>
      </c>
    </row>
    <row r="611" spans="2:9" x14ac:dyDescent="0.3">
      <c r="C611" t="str">
        <f>IF(B611="","",VLOOKUP(B611,FF!$A$1:$D$2516,3,FALSE))</f>
        <v/>
      </c>
      <c r="D611" t="str">
        <f>IF(C611="","",VLOOKUP(B611,FF!$A$1:$D$2516,4,FALSE))</f>
        <v/>
      </c>
      <c r="E611" t="s">
        <v>8</v>
      </c>
      <c r="F611" t="str">
        <f t="shared" si="18"/>
        <v/>
      </c>
      <c r="G611" s="143" t="str">
        <f>IF(C611="","",VLOOKUP(B611,FF!$A$1:$F$2516,6,FALSE))</f>
        <v/>
      </c>
      <c r="H611" s="143" t="s">
        <v>8</v>
      </c>
      <c r="I611" t="str">
        <f t="shared" si="19"/>
        <v/>
      </c>
    </row>
    <row r="612" spans="2:9" x14ac:dyDescent="0.3">
      <c r="C612" t="str">
        <f>IF(B612="","",VLOOKUP(B612,FF!$A$1:$D$2516,3,FALSE))</f>
        <v/>
      </c>
      <c r="D612" t="str">
        <f>IF(C612="","",VLOOKUP(B612,FF!$A$1:$D$2516,4,FALSE))</f>
        <v/>
      </c>
      <c r="E612" t="s">
        <v>8</v>
      </c>
      <c r="F612" t="str">
        <f t="shared" si="18"/>
        <v/>
      </c>
      <c r="G612" s="143" t="str">
        <f>IF(C612="","",VLOOKUP(B612,FF!$A$1:$F$2516,6,FALSE))</f>
        <v/>
      </c>
      <c r="H612" s="143" t="s">
        <v>8</v>
      </c>
      <c r="I612" t="str">
        <f t="shared" si="19"/>
        <v/>
      </c>
    </row>
    <row r="613" spans="2:9" x14ac:dyDescent="0.3">
      <c r="B613" t="s">
        <v>441</v>
      </c>
      <c r="C613" t="str">
        <f>IF(B613="","",VLOOKUP(B613,FF!$A$1:$D$2516,3,FALSE))</f>
        <v>ML</v>
      </c>
      <c r="D613">
        <f>IF(C613="","",VLOOKUP(B613,FF!$A$1:$D$2516,4,FALSE))</f>
        <v>4</v>
      </c>
      <c r="E613">
        <v>4</v>
      </c>
      <c r="F613" t="b">
        <f t="shared" si="18"/>
        <v>1</v>
      </c>
      <c r="G613" s="143">
        <f>IF(C613="","",VLOOKUP(B613,FF!$A$1:$F$2516,6,FALSE))</f>
        <v>187972</v>
      </c>
      <c r="H613" s="143">
        <v>187972</v>
      </c>
      <c r="I613" t="b">
        <f t="shared" si="19"/>
        <v>1</v>
      </c>
    </row>
    <row r="614" spans="2:9" x14ac:dyDescent="0.3">
      <c r="C614" t="str">
        <f>IF(B614="","",VLOOKUP(B614,FF!$A$1:$D$2516,3,FALSE))</f>
        <v/>
      </c>
      <c r="D614" t="str">
        <f>IF(C614="","",VLOOKUP(B614,FF!$A$1:$D$2516,4,FALSE))</f>
        <v/>
      </c>
      <c r="E614" t="s">
        <v>8</v>
      </c>
      <c r="F614" t="str">
        <f t="shared" si="18"/>
        <v/>
      </c>
      <c r="G614" s="143" t="str">
        <f>IF(C614="","",VLOOKUP(B614,FF!$A$1:$F$2516,6,FALSE))</f>
        <v/>
      </c>
      <c r="H614" s="143" t="s">
        <v>8</v>
      </c>
      <c r="I614" t="str">
        <f t="shared" si="19"/>
        <v/>
      </c>
    </row>
    <row r="615" spans="2:9" x14ac:dyDescent="0.3">
      <c r="C615" t="str">
        <f>IF(B615="","",VLOOKUP(B615,FF!$A$1:$D$2516,3,FALSE))</f>
        <v/>
      </c>
      <c r="D615" t="str">
        <f>IF(C615="","",VLOOKUP(B615,FF!$A$1:$D$2516,4,FALSE))</f>
        <v/>
      </c>
      <c r="E615" t="s">
        <v>8</v>
      </c>
      <c r="F615" t="str">
        <f t="shared" si="18"/>
        <v/>
      </c>
      <c r="G615" s="143" t="str">
        <f>IF(C615="","",VLOOKUP(B615,FF!$A$1:$F$2516,6,FALSE))</f>
        <v/>
      </c>
      <c r="H615" s="143" t="s">
        <v>8</v>
      </c>
      <c r="I615" t="str">
        <f t="shared" si="19"/>
        <v/>
      </c>
    </row>
    <row r="616" spans="2:9" x14ac:dyDescent="0.3">
      <c r="B616" t="s">
        <v>443</v>
      </c>
      <c r="C616" t="str">
        <f>IF(B616="","",VLOOKUP(B616,FF!$A$1:$D$2516,3,FALSE))</f>
        <v>ML</v>
      </c>
      <c r="D616">
        <f>IF(C616="","",VLOOKUP(B616,FF!$A$1:$D$2516,4,FALSE))</f>
        <v>8</v>
      </c>
      <c r="E616">
        <v>8</v>
      </c>
      <c r="F616" t="b">
        <f t="shared" si="18"/>
        <v>1</v>
      </c>
      <c r="G616" s="143">
        <f>IF(C616="","",VLOOKUP(B616,FF!$A$1:$F$2516,6,FALSE))</f>
        <v>625848</v>
      </c>
      <c r="H616" s="143">
        <v>625848</v>
      </c>
      <c r="I616" t="b">
        <f t="shared" si="19"/>
        <v>1</v>
      </c>
    </row>
    <row r="617" spans="2:9" x14ac:dyDescent="0.3">
      <c r="C617" t="str">
        <f>IF(B617="","",VLOOKUP(B617,FF!$A$1:$D$2516,3,FALSE))</f>
        <v/>
      </c>
      <c r="D617" t="str">
        <f>IF(C617="","",VLOOKUP(B617,FF!$A$1:$D$2516,4,FALSE))</f>
        <v/>
      </c>
      <c r="E617" t="s">
        <v>8</v>
      </c>
      <c r="F617" t="str">
        <f t="shared" si="18"/>
        <v/>
      </c>
      <c r="G617" s="143" t="str">
        <f>IF(C617="","",VLOOKUP(B617,FF!$A$1:$F$2516,6,FALSE))</f>
        <v/>
      </c>
      <c r="H617" s="143" t="s">
        <v>8</v>
      </c>
      <c r="I617" t="str">
        <f t="shared" si="19"/>
        <v/>
      </c>
    </row>
    <row r="618" spans="2:9" x14ac:dyDescent="0.3">
      <c r="C618" t="str">
        <f>IF(B618="","",VLOOKUP(B618,FF!$A$1:$D$2516,3,FALSE))</f>
        <v/>
      </c>
      <c r="D618" t="str">
        <f>IF(C618="","",VLOOKUP(B618,FF!$A$1:$D$2516,4,FALSE))</f>
        <v/>
      </c>
      <c r="E618" t="s">
        <v>8</v>
      </c>
      <c r="F618" t="str">
        <f t="shared" si="18"/>
        <v/>
      </c>
      <c r="G618" s="143" t="str">
        <f>IF(C618="","",VLOOKUP(B618,FF!$A$1:$F$2516,6,FALSE))</f>
        <v/>
      </c>
      <c r="H618" s="143" t="s">
        <v>8</v>
      </c>
      <c r="I618" t="str">
        <f t="shared" si="19"/>
        <v/>
      </c>
    </row>
    <row r="619" spans="2:9" x14ac:dyDescent="0.3">
      <c r="B619" t="s">
        <v>445</v>
      </c>
      <c r="C619" t="str">
        <f>IF(B619="","",VLOOKUP(B619,FF!$A$1:$D$2516,3,FALSE))</f>
        <v>ML</v>
      </c>
      <c r="D619">
        <f>IF(C619="","",VLOOKUP(B619,FF!$A$1:$D$2516,4,FALSE))</f>
        <v>8</v>
      </c>
      <c r="E619">
        <v>8</v>
      </c>
      <c r="F619" t="b">
        <f t="shared" si="18"/>
        <v>1</v>
      </c>
      <c r="G619" s="143">
        <f>IF(C619="","",VLOOKUP(B619,FF!$A$1:$F$2516,6,FALSE))</f>
        <v>625848</v>
      </c>
      <c r="H619" s="143">
        <v>625848</v>
      </c>
      <c r="I619" t="b">
        <f t="shared" si="19"/>
        <v>1</v>
      </c>
    </row>
    <row r="620" spans="2:9" x14ac:dyDescent="0.3">
      <c r="C620" t="str">
        <f>IF(B620="","",VLOOKUP(B620,FF!$A$1:$D$2516,3,FALSE))</f>
        <v/>
      </c>
      <c r="D620" t="str">
        <f>IF(C620="","",VLOOKUP(B620,FF!$A$1:$D$2516,4,FALSE))</f>
        <v/>
      </c>
      <c r="E620" t="s">
        <v>8</v>
      </c>
      <c r="F620" t="str">
        <f t="shared" si="18"/>
        <v/>
      </c>
      <c r="G620" s="143" t="str">
        <f>IF(C620="","",VLOOKUP(B620,FF!$A$1:$F$2516,6,FALSE))</f>
        <v/>
      </c>
      <c r="H620" s="143" t="s">
        <v>8</v>
      </c>
      <c r="I620" t="str">
        <f t="shared" si="19"/>
        <v/>
      </c>
    </row>
    <row r="621" spans="2:9" x14ac:dyDescent="0.3">
      <c r="C621" t="str">
        <f>IF(B621="","",VLOOKUP(B621,FF!$A$1:$D$2516,3,FALSE))</f>
        <v/>
      </c>
      <c r="D621" t="str">
        <f>IF(C621="","",VLOOKUP(B621,FF!$A$1:$D$2516,4,FALSE))</f>
        <v/>
      </c>
      <c r="E621" t="s">
        <v>8</v>
      </c>
      <c r="F621" t="str">
        <f t="shared" si="18"/>
        <v/>
      </c>
      <c r="G621" s="143" t="str">
        <f>IF(C621="","",VLOOKUP(B621,FF!$A$1:$F$2516,6,FALSE))</f>
        <v/>
      </c>
      <c r="H621" s="143" t="s">
        <v>8</v>
      </c>
      <c r="I621" t="str">
        <f t="shared" si="19"/>
        <v/>
      </c>
    </row>
    <row r="622" spans="2:9" x14ac:dyDescent="0.3">
      <c r="B622" t="s">
        <v>447</v>
      </c>
      <c r="C622" t="str">
        <f>IF(B622="","",VLOOKUP(B622,FF!$A$1:$D$2516,3,FALSE))</f>
        <v>ML</v>
      </c>
      <c r="D622">
        <f>IF(C622="","",VLOOKUP(B622,FF!$A$1:$D$2516,4,FALSE))</f>
        <v>25</v>
      </c>
      <c r="E622">
        <v>25</v>
      </c>
      <c r="F622" t="b">
        <f t="shared" si="18"/>
        <v>1</v>
      </c>
      <c r="G622" s="143">
        <f>IF(C622="","",VLOOKUP(B622,FF!$A$1:$F$2516,6,FALSE))</f>
        <v>1887150</v>
      </c>
      <c r="H622" s="143">
        <v>1887150</v>
      </c>
      <c r="I622" t="b">
        <f t="shared" si="19"/>
        <v>1</v>
      </c>
    </row>
    <row r="623" spans="2:9" x14ac:dyDescent="0.3">
      <c r="C623" t="str">
        <f>IF(B623="","",VLOOKUP(B623,FF!$A$1:$D$2516,3,FALSE))</f>
        <v/>
      </c>
      <c r="D623" t="str">
        <f>IF(C623="","",VLOOKUP(B623,FF!$A$1:$D$2516,4,FALSE))</f>
        <v/>
      </c>
      <c r="E623" t="s">
        <v>8</v>
      </c>
      <c r="F623" t="str">
        <f t="shared" si="18"/>
        <v/>
      </c>
      <c r="G623" s="143" t="str">
        <f>IF(C623="","",VLOOKUP(B623,FF!$A$1:$F$2516,6,FALSE))</f>
        <v/>
      </c>
      <c r="H623" s="143" t="s">
        <v>8</v>
      </c>
      <c r="I623" t="str">
        <f t="shared" si="19"/>
        <v/>
      </c>
    </row>
    <row r="624" spans="2:9" x14ac:dyDescent="0.3">
      <c r="C624" t="str">
        <f>IF(B624="","",VLOOKUP(B624,FF!$A$1:$D$2516,3,FALSE))</f>
        <v/>
      </c>
      <c r="D624" t="str">
        <f>IF(C624="","",VLOOKUP(B624,FF!$A$1:$D$2516,4,FALSE))</f>
        <v/>
      </c>
      <c r="E624" t="s">
        <v>8</v>
      </c>
      <c r="F624" t="str">
        <f t="shared" si="18"/>
        <v/>
      </c>
      <c r="G624" s="143" t="str">
        <f>IF(C624="","",VLOOKUP(B624,FF!$A$1:$F$2516,6,FALSE))</f>
        <v/>
      </c>
      <c r="H624" s="143" t="s">
        <v>8</v>
      </c>
      <c r="I624" t="str">
        <f t="shared" si="19"/>
        <v/>
      </c>
    </row>
    <row r="625" spans="2:9" x14ac:dyDescent="0.3">
      <c r="B625" t="s">
        <v>449</v>
      </c>
      <c r="C625" t="str">
        <f>IF(B625="","",VLOOKUP(B625,FF!$A$1:$D$2516,3,FALSE))</f>
        <v>ML</v>
      </c>
      <c r="D625">
        <f>IF(C625="","",VLOOKUP(B625,FF!$A$1:$D$2516,4,FALSE))</f>
        <v>4</v>
      </c>
      <c r="E625">
        <v>4</v>
      </c>
      <c r="F625" t="b">
        <f t="shared" si="18"/>
        <v>1</v>
      </c>
      <c r="G625" s="143">
        <f>IF(C625="","",VLOOKUP(B625,FF!$A$1:$F$2516,6,FALSE))</f>
        <v>253512</v>
      </c>
      <c r="H625" s="143">
        <v>253512</v>
      </c>
      <c r="I625" t="b">
        <f t="shared" si="19"/>
        <v>1</v>
      </c>
    </row>
    <row r="626" spans="2:9" x14ac:dyDescent="0.3">
      <c r="C626" t="str">
        <f>IF(B626="","",VLOOKUP(B626,FF!$A$1:$D$2516,3,FALSE))</f>
        <v/>
      </c>
      <c r="D626" t="str">
        <f>IF(C626="","",VLOOKUP(B626,FF!$A$1:$D$2516,4,FALSE))</f>
        <v/>
      </c>
      <c r="E626" t="s">
        <v>8</v>
      </c>
      <c r="F626" t="str">
        <f t="shared" si="18"/>
        <v/>
      </c>
      <c r="G626" s="143" t="str">
        <f>IF(C626="","",VLOOKUP(B626,FF!$A$1:$F$2516,6,FALSE))</f>
        <v/>
      </c>
      <c r="H626" s="143" t="s">
        <v>8</v>
      </c>
      <c r="I626" t="str">
        <f t="shared" si="19"/>
        <v/>
      </c>
    </row>
    <row r="627" spans="2:9" x14ac:dyDescent="0.3">
      <c r="C627" t="str">
        <f>IF(B627="","",VLOOKUP(B627,FF!$A$1:$D$2516,3,FALSE))</f>
        <v/>
      </c>
      <c r="D627" t="str">
        <f>IF(C627="","",VLOOKUP(B627,FF!$A$1:$D$2516,4,FALSE))</f>
        <v/>
      </c>
      <c r="E627" t="s">
        <v>8</v>
      </c>
      <c r="F627" t="str">
        <f t="shared" si="18"/>
        <v/>
      </c>
      <c r="G627" s="143" t="str">
        <f>IF(C627="","",VLOOKUP(B627,FF!$A$1:$F$2516,6,FALSE))</f>
        <v/>
      </c>
      <c r="H627" s="143" t="s">
        <v>8</v>
      </c>
      <c r="I627" t="str">
        <f t="shared" si="19"/>
        <v/>
      </c>
    </row>
    <row r="628" spans="2:9" x14ac:dyDescent="0.3">
      <c r="B628" t="s">
        <v>451</v>
      </c>
      <c r="C628" t="str">
        <f>IF(B628="","",VLOOKUP(B628,FF!$A$1:$D$2516,3,FALSE))</f>
        <v>ML</v>
      </c>
      <c r="D628">
        <f>IF(C628="","",VLOOKUP(B628,FF!$A$1:$D$2516,4,FALSE))</f>
        <v>4</v>
      </c>
      <c r="E628">
        <v>4</v>
      </c>
      <c r="F628" t="b">
        <f t="shared" si="18"/>
        <v>1</v>
      </c>
      <c r="G628" s="143">
        <f>IF(C628="","",VLOOKUP(B628,FF!$A$1:$F$2516,6,FALSE))</f>
        <v>237508</v>
      </c>
      <c r="H628" s="143">
        <v>237508</v>
      </c>
      <c r="I628" t="b">
        <f t="shared" si="19"/>
        <v>1</v>
      </c>
    </row>
    <row r="629" spans="2:9" x14ac:dyDescent="0.3">
      <c r="C629" t="str">
        <f>IF(B629="","",VLOOKUP(B629,FF!$A$1:$D$2516,3,FALSE))</f>
        <v/>
      </c>
      <c r="D629" t="str">
        <f>IF(C629="","",VLOOKUP(B629,FF!$A$1:$D$2516,4,FALSE))</f>
        <v/>
      </c>
      <c r="E629" t="s">
        <v>8</v>
      </c>
      <c r="F629" t="str">
        <f t="shared" si="18"/>
        <v/>
      </c>
      <c r="G629" s="143" t="str">
        <f>IF(C629="","",VLOOKUP(B629,FF!$A$1:$F$2516,6,FALSE))</f>
        <v/>
      </c>
      <c r="H629" s="143" t="s">
        <v>8</v>
      </c>
      <c r="I629" t="str">
        <f t="shared" si="19"/>
        <v/>
      </c>
    </row>
    <row r="630" spans="2:9" x14ac:dyDescent="0.3">
      <c r="C630" t="str">
        <f>IF(B630="","",VLOOKUP(B630,FF!$A$1:$D$2516,3,FALSE))</f>
        <v/>
      </c>
      <c r="D630" t="str">
        <f>IF(C630="","",VLOOKUP(B630,FF!$A$1:$D$2516,4,FALSE))</f>
        <v/>
      </c>
      <c r="E630" t="s">
        <v>8</v>
      </c>
      <c r="F630" t="str">
        <f t="shared" si="18"/>
        <v/>
      </c>
      <c r="G630" s="143" t="str">
        <f>IF(C630="","",VLOOKUP(B630,FF!$A$1:$F$2516,6,FALSE))</f>
        <v/>
      </c>
      <c r="H630" s="143" t="s">
        <v>8</v>
      </c>
      <c r="I630" t="str">
        <f t="shared" si="19"/>
        <v/>
      </c>
    </row>
    <row r="631" spans="2:9" x14ac:dyDescent="0.3">
      <c r="B631" t="s">
        <v>453</v>
      </c>
      <c r="C631" t="str">
        <f>IF(B631="","",VLOOKUP(B631,FF!$A$1:$D$2516,3,FALSE))</f>
        <v>ML</v>
      </c>
      <c r="D631">
        <f>IF(C631="","",VLOOKUP(B631,FF!$A$1:$D$2516,4,FALSE))</f>
        <v>4</v>
      </c>
      <c r="E631">
        <v>4</v>
      </c>
      <c r="F631" t="b">
        <f t="shared" si="18"/>
        <v>1</v>
      </c>
      <c r="G631" s="143">
        <f>IF(C631="","",VLOOKUP(B631,FF!$A$1:$F$2516,6,FALSE))</f>
        <v>483912</v>
      </c>
      <c r="H631" s="143">
        <v>483912</v>
      </c>
      <c r="I631" t="b">
        <f t="shared" si="19"/>
        <v>1</v>
      </c>
    </row>
    <row r="632" spans="2:9" x14ac:dyDescent="0.3">
      <c r="C632" t="str">
        <f>IF(B632="","",VLOOKUP(B632,FF!$A$1:$D$2516,3,FALSE))</f>
        <v/>
      </c>
      <c r="D632" t="str">
        <f>IF(C632="","",VLOOKUP(B632,FF!$A$1:$D$2516,4,FALSE))</f>
        <v/>
      </c>
      <c r="E632" t="s">
        <v>8</v>
      </c>
      <c r="F632" t="str">
        <f t="shared" si="18"/>
        <v/>
      </c>
      <c r="G632" s="143" t="str">
        <f>IF(C632="","",VLOOKUP(B632,FF!$A$1:$F$2516,6,FALSE))</f>
        <v/>
      </c>
      <c r="H632" s="143" t="s">
        <v>8</v>
      </c>
      <c r="I632" t="str">
        <f t="shared" si="19"/>
        <v/>
      </c>
    </row>
    <row r="633" spans="2:9" x14ac:dyDescent="0.3">
      <c r="C633" t="str">
        <f>IF(B633="","",VLOOKUP(B633,FF!$A$1:$D$2516,3,FALSE))</f>
        <v/>
      </c>
      <c r="D633" t="str">
        <f>IF(C633="","",VLOOKUP(B633,FF!$A$1:$D$2516,4,FALSE))</f>
        <v/>
      </c>
      <c r="E633" t="s">
        <v>8</v>
      </c>
      <c r="F633" t="str">
        <f t="shared" si="18"/>
        <v/>
      </c>
      <c r="G633" s="143" t="str">
        <f>IF(C633="","",VLOOKUP(B633,FF!$A$1:$F$2516,6,FALSE))</f>
        <v/>
      </c>
      <c r="H633" s="143" t="s">
        <v>8</v>
      </c>
      <c r="I633" t="str">
        <f t="shared" si="19"/>
        <v/>
      </c>
    </row>
    <row r="634" spans="2:9" x14ac:dyDescent="0.3">
      <c r="B634" t="s">
        <v>455</v>
      </c>
      <c r="C634" t="str">
        <f>IF(B634="","",VLOOKUP(B634,FF!$A$1:$D$2516,3,FALSE))</f>
        <v>ML</v>
      </c>
      <c r="D634">
        <f>IF(C634="","",VLOOKUP(B634,FF!$A$1:$D$2516,4,FALSE))</f>
        <v>3</v>
      </c>
      <c r="E634">
        <v>3</v>
      </c>
      <c r="F634" t="b">
        <f t="shared" si="18"/>
        <v>1</v>
      </c>
      <c r="G634" s="143">
        <f>IF(C634="","",VLOOKUP(B634,FF!$A$1:$F$2516,6,FALSE))</f>
        <v>371373</v>
      </c>
      <c r="H634" s="143">
        <v>371373</v>
      </c>
      <c r="I634" t="b">
        <f t="shared" si="19"/>
        <v>1</v>
      </c>
    </row>
    <row r="635" spans="2:9" x14ac:dyDescent="0.3">
      <c r="C635" t="str">
        <f>IF(B635="","",VLOOKUP(B635,FF!$A$1:$D$2516,3,FALSE))</f>
        <v/>
      </c>
      <c r="D635" t="str">
        <f>IF(C635="","",VLOOKUP(B635,FF!$A$1:$D$2516,4,FALSE))</f>
        <v/>
      </c>
      <c r="E635" t="s">
        <v>8</v>
      </c>
      <c r="F635" t="str">
        <f t="shared" si="18"/>
        <v/>
      </c>
      <c r="G635" s="143" t="str">
        <f>IF(C635="","",VLOOKUP(B635,FF!$A$1:$F$2516,6,FALSE))</f>
        <v/>
      </c>
      <c r="H635" s="143" t="s">
        <v>8</v>
      </c>
      <c r="I635" t="str">
        <f t="shared" si="19"/>
        <v/>
      </c>
    </row>
    <row r="636" spans="2:9" x14ac:dyDescent="0.3">
      <c r="C636" t="str">
        <f>IF(B636="","",VLOOKUP(B636,FF!$A$1:$D$2516,3,FALSE))</f>
        <v/>
      </c>
      <c r="D636" t="str">
        <f>IF(C636="","",VLOOKUP(B636,FF!$A$1:$D$2516,4,FALSE))</f>
        <v/>
      </c>
      <c r="E636" t="s">
        <v>8</v>
      </c>
      <c r="F636" t="str">
        <f t="shared" si="18"/>
        <v/>
      </c>
      <c r="G636" s="143" t="str">
        <f>IF(C636="","",VLOOKUP(B636,FF!$A$1:$F$2516,6,FALSE))</f>
        <v/>
      </c>
      <c r="H636" s="143" t="s">
        <v>8</v>
      </c>
      <c r="I636" t="str">
        <f t="shared" si="19"/>
        <v/>
      </c>
    </row>
    <row r="637" spans="2:9" x14ac:dyDescent="0.3">
      <c r="B637" t="s">
        <v>457</v>
      </c>
      <c r="C637" t="str">
        <f>IF(B637="","",VLOOKUP(B637,FF!$A$1:$D$2516,3,FALSE))</f>
        <v>ML</v>
      </c>
      <c r="D637">
        <f>IF(C637="","",VLOOKUP(B637,FF!$A$1:$D$2516,4,FALSE))</f>
        <v>12</v>
      </c>
      <c r="E637">
        <v>12</v>
      </c>
      <c r="F637" t="b">
        <f t="shared" si="18"/>
        <v>1</v>
      </c>
      <c r="G637" s="143">
        <f>IF(C637="","",VLOOKUP(B637,FF!$A$1:$F$2516,6,FALSE))</f>
        <v>1083276</v>
      </c>
      <c r="H637" s="143">
        <v>1083276</v>
      </c>
      <c r="I637" t="b">
        <f t="shared" si="19"/>
        <v>1</v>
      </c>
    </row>
    <row r="638" spans="2:9" x14ac:dyDescent="0.3">
      <c r="C638" t="str">
        <f>IF(B638="","",VLOOKUP(B638,FF!$A$1:$D$2516,3,FALSE))</f>
        <v/>
      </c>
      <c r="D638" t="str">
        <f>IF(C638="","",VLOOKUP(B638,FF!$A$1:$D$2516,4,FALSE))</f>
        <v/>
      </c>
      <c r="E638" t="s">
        <v>8</v>
      </c>
      <c r="F638" t="str">
        <f t="shared" si="18"/>
        <v/>
      </c>
      <c r="G638" s="143" t="str">
        <f>IF(C638="","",VLOOKUP(B638,FF!$A$1:$F$2516,6,FALSE))</f>
        <v/>
      </c>
      <c r="H638" s="143" t="s">
        <v>8</v>
      </c>
      <c r="I638" t="str">
        <f t="shared" si="19"/>
        <v/>
      </c>
    </row>
    <row r="639" spans="2:9" x14ac:dyDescent="0.3">
      <c r="C639" t="str">
        <f>IF(B639="","",VLOOKUP(B639,FF!$A$1:$D$2516,3,FALSE))</f>
        <v/>
      </c>
      <c r="D639" t="str">
        <f>IF(C639="","",VLOOKUP(B639,FF!$A$1:$D$2516,4,FALSE))</f>
        <v/>
      </c>
      <c r="E639" t="s">
        <v>8</v>
      </c>
      <c r="F639" t="str">
        <f t="shared" si="18"/>
        <v/>
      </c>
      <c r="G639" s="143" t="str">
        <f>IF(C639="","",VLOOKUP(B639,FF!$A$1:$F$2516,6,FALSE))</f>
        <v/>
      </c>
      <c r="H639" s="143" t="s">
        <v>8</v>
      </c>
      <c r="I639" t="str">
        <f t="shared" si="19"/>
        <v/>
      </c>
    </row>
    <row r="640" spans="2:9" x14ac:dyDescent="0.3">
      <c r="B640" t="s">
        <v>459</v>
      </c>
      <c r="C640" t="str">
        <f>IF(B640="","",VLOOKUP(B640,FF!$A$1:$D$2516,3,FALSE))</f>
        <v>ML</v>
      </c>
      <c r="D640">
        <f>IF(C640="","",VLOOKUP(B640,FF!$A$1:$D$2516,4,FALSE))</f>
        <v>4</v>
      </c>
      <c r="E640">
        <v>4</v>
      </c>
      <c r="F640" t="b">
        <f t="shared" si="18"/>
        <v>1</v>
      </c>
      <c r="G640" s="143">
        <f>IF(C640="","",VLOOKUP(B640,FF!$A$1:$F$2516,6,FALSE))</f>
        <v>537568</v>
      </c>
      <c r="H640" s="143">
        <v>537568</v>
      </c>
      <c r="I640" t="b">
        <f t="shared" si="19"/>
        <v>1</v>
      </c>
    </row>
    <row r="641" spans="2:9" x14ac:dyDescent="0.3">
      <c r="C641" t="str">
        <f>IF(B641="","",VLOOKUP(B641,FF!$A$1:$D$2516,3,FALSE))</f>
        <v/>
      </c>
      <c r="D641" t="str">
        <f>IF(C641="","",VLOOKUP(B641,FF!$A$1:$D$2516,4,FALSE))</f>
        <v/>
      </c>
      <c r="E641" t="s">
        <v>8</v>
      </c>
      <c r="F641" t="str">
        <f t="shared" si="18"/>
        <v/>
      </c>
      <c r="G641" s="143" t="str">
        <f>IF(C641="","",VLOOKUP(B641,FF!$A$1:$F$2516,6,FALSE))</f>
        <v/>
      </c>
      <c r="H641" s="143" t="s">
        <v>8</v>
      </c>
      <c r="I641" t="str">
        <f t="shared" si="19"/>
        <v/>
      </c>
    </row>
    <row r="642" spans="2:9" x14ac:dyDescent="0.3">
      <c r="C642" t="str">
        <f>IF(B642="","",VLOOKUP(B642,FF!$A$1:$D$2516,3,FALSE))</f>
        <v/>
      </c>
      <c r="D642" t="str">
        <f>IF(C642="","",VLOOKUP(B642,FF!$A$1:$D$2516,4,FALSE))</f>
        <v/>
      </c>
      <c r="E642" t="s">
        <v>8</v>
      </c>
      <c r="F642" t="str">
        <f t="shared" si="18"/>
        <v/>
      </c>
      <c r="G642" s="143" t="str">
        <f>IF(C642="","",VLOOKUP(B642,FF!$A$1:$F$2516,6,FALSE))</f>
        <v/>
      </c>
      <c r="H642" s="143" t="s">
        <v>8</v>
      </c>
      <c r="I642" t="str">
        <f t="shared" si="19"/>
        <v/>
      </c>
    </row>
    <row r="643" spans="2:9" x14ac:dyDescent="0.3">
      <c r="B643" t="s">
        <v>461</v>
      </c>
      <c r="C643" t="str">
        <f>IF(B643="","",VLOOKUP(B643,FF!$A$1:$D$2516,3,FALSE))</f>
        <v>ML</v>
      </c>
      <c r="D643">
        <f>IF(C643="","",VLOOKUP(B643,FF!$A$1:$D$2516,4,FALSE))</f>
        <v>127</v>
      </c>
      <c r="E643">
        <v>127</v>
      </c>
      <c r="F643" t="b">
        <f t="shared" ref="F643:F706" si="20">IF(C643="","",E643=D643)</f>
        <v>1</v>
      </c>
      <c r="G643" s="143">
        <f>IF(C643="","",VLOOKUP(B643,FF!$A$1:$F$2516,6,FALSE))</f>
        <v>11214989</v>
      </c>
      <c r="H643" s="143">
        <v>11214989</v>
      </c>
      <c r="I643" t="b">
        <f t="shared" ref="I643:I706" si="21">IF(C643="","",H643=G643)</f>
        <v>1</v>
      </c>
    </row>
    <row r="644" spans="2:9" x14ac:dyDescent="0.3">
      <c r="C644" t="str">
        <f>IF(B644="","",VLOOKUP(B644,FF!$A$1:$D$2516,3,FALSE))</f>
        <v/>
      </c>
      <c r="D644" t="str">
        <f>IF(C644="","",VLOOKUP(B644,FF!$A$1:$D$2516,4,FALSE))</f>
        <v/>
      </c>
      <c r="E644" t="s">
        <v>8</v>
      </c>
      <c r="F644" t="str">
        <f t="shared" si="20"/>
        <v/>
      </c>
      <c r="G644" s="143" t="str">
        <f>IF(C644="","",VLOOKUP(B644,FF!$A$1:$F$2516,6,FALSE))</f>
        <v/>
      </c>
      <c r="H644" s="143" t="s">
        <v>8</v>
      </c>
      <c r="I644" t="str">
        <f t="shared" si="21"/>
        <v/>
      </c>
    </row>
    <row r="645" spans="2:9" x14ac:dyDescent="0.3">
      <c r="C645" t="str">
        <f>IF(B645="","",VLOOKUP(B645,FF!$A$1:$D$2516,3,FALSE))</f>
        <v/>
      </c>
      <c r="D645" t="str">
        <f>IF(C645="","",VLOOKUP(B645,FF!$A$1:$D$2516,4,FALSE))</f>
        <v/>
      </c>
      <c r="E645" t="s">
        <v>8</v>
      </c>
      <c r="F645" t="str">
        <f t="shared" si="20"/>
        <v/>
      </c>
      <c r="G645" s="143" t="str">
        <f>IF(C645="","",VLOOKUP(B645,FF!$A$1:$F$2516,6,FALSE))</f>
        <v/>
      </c>
      <c r="H645" s="143" t="s">
        <v>8</v>
      </c>
      <c r="I645" t="str">
        <f t="shared" si="21"/>
        <v/>
      </c>
    </row>
    <row r="646" spans="2:9" x14ac:dyDescent="0.3">
      <c r="B646" t="s">
        <v>463</v>
      </c>
      <c r="C646" t="str">
        <f>IF(B646="","",VLOOKUP(B646,FF!$A$1:$D$2516,3,FALSE))</f>
        <v>ML</v>
      </c>
      <c r="D646">
        <f>IF(C646="","",VLOOKUP(B646,FF!$A$1:$D$2516,4,FALSE))</f>
        <v>75</v>
      </c>
      <c r="E646">
        <v>75</v>
      </c>
      <c r="F646" t="b">
        <f t="shared" si="20"/>
        <v>1</v>
      </c>
      <c r="G646" s="143">
        <f>IF(C646="","",VLOOKUP(B646,FF!$A$1:$F$2516,6,FALSE))</f>
        <v>6632850</v>
      </c>
      <c r="H646" s="143">
        <v>6632850</v>
      </c>
      <c r="I646" t="b">
        <f t="shared" si="21"/>
        <v>1</v>
      </c>
    </row>
    <row r="647" spans="2:9" x14ac:dyDescent="0.3">
      <c r="C647" t="str">
        <f>IF(B647="","",VLOOKUP(B647,FF!$A$1:$D$2516,3,FALSE))</f>
        <v/>
      </c>
      <c r="D647" t="str">
        <f>IF(C647="","",VLOOKUP(B647,FF!$A$1:$D$2516,4,FALSE))</f>
        <v/>
      </c>
      <c r="E647" t="s">
        <v>8</v>
      </c>
      <c r="F647" t="str">
        <f t="shared" si="20"/>
        <v/>
      </c>
      <c r="G647" s="143" t="str">
        <f>IF(C647="","",VLOOKUP(B647,FF!$A$1:$F$2516,6,FALSE))</f>
        <v/>
      </c>
      <c r="H647" s="143" t="s">
        <v>8</v>
      </c>
      <c r="I647" t="str">
        <f t="shared" si="21"/>
        <v/>
      </c>
    </row>
    <row r="648" spans="2:9" x14ac:dyDescent="0.3">
      <c r="C648" t="str">
        <f>IF(B648="","",VLOOKUP(B648,FF!$A$1:$D$2516,3,FALSE))</f>
        <v/>
      </c>
      <c r="D648" t="str">
        <f>IF(C648="","",VLOOKUP(B648,FF!$A$1:$D$2516,4,FALSE))</f>
        <v/>
      </c>
      <c r="E648" t="s">
        <v>8</v>
      </c>
      <c r="F648" t="str">
        <f t="shared" si="20"/>
        <v/>
      </c>
      <c r="G648" s="143" t="str">
        <f>IF(C648="","",VLOOKUP(B648,FF!$A$1:$F$2516,6,FALSE))</f>
        <v/>
      </c>
      <c r="H648" s="143" t="s">
        <v>8</v>
      </c>
      <c r="I648" t="str">
        <f t="shared" si="21"/>
        <v/>
      </c>
    </row>
    <row r="649" spans="2:9" x14ac:dyDescent="0.3">
      <c r="B649" t="s">
        <v>465</v>
      </c>
      <c r="C649" t="str">
        <f>IF(B649="","",VLOOKUP(B649,FF!$A$1:$D$2516,3,FALSE))</f>
        <v>ML</v>
      </c>
      <c r="D649">
        <f>IF(C649="","",VLOOKUP(B649,FF!$A$1:$D$2516,4,FALSE))</f>
        <v>70</v>
      </c>
      <c r="E649">
        <v>70</v>
      </c>
      <c r="F649" t="b">
        <f t="shared" si="20"/>
        <v>1</v>
      </c>
      <c r="G649" s="143">
        <f>IF(C649="","",VLOOKUP(B649,FF!$A$1:$F$2516,6,FALSE))</f>
        <v>6193460</v>
      </c>
      <c r="H649" s="143">
        <v>6193460</v>
      </c>
      <c r="I649" t="b">
        <f t="shared" si="21"/>
        <v>1</v>
      </c>
    </row>
    <row r="650" spans="2:9" x14ac:dyDescent="0.3">
      <c r="C650" t="str">
        <f>IF(B650="","",VLOOKUP(B650,FF!$A$1:$D$2516,3,FALSE))</f>
        <v/>
      </c>
      <c r="D650" t="str">
        <f>IF(C650="","",VLOOKUP(B650,FF!$A$1:$D$2516,4,FALSE))</f>
        <v/>
      </c>
      <c r="E650" t="s">
        <v>8</v>
      </c>
      <c r="F650" t="str">
        <f t="shared" si="20"/>
        <v/>
      </c>
      <c r="G650" s="143" t="str">
        <f>IF(C650="","",VLOOKUP(B650,FF!$A$1:$F$2516,6,FALSE))</f>
        <v/>
      </c>
      <c r="H650" s="143" t="s">
        <v>8</v>
      </c>
      <c r="I650" t="str">
        <f t="shared" si="21"/>
        <v/>
      </c>
    </row>
    <row r="651" spans="2:9" x14ac:dyDescent="0.3">
      <c r="C651" t="str">
        <f>IF(B651="","",VLOOKUP(B651,FF!$A$1:$D$2516,3,FALSE))</f>
        <v/>
      </c>
      <c r="D651" t="str">
        <f>IF(C651="","",VLOOKUP(B651,FF!$A$1:$D$2516,4,FALSE))</f>
        <v/>
      </c>
      <c r="E651" t="s">
        <v>8</v>
      </c>
      <c r="F651" t="str">
        <f t="shared" si="20"/>
        <v/>
      </c>
      <c r="G651" s="143" t="str">
        <f>IF(C651="","",VLOOKUP(B651,FF!$A$1:$F$2516,6,FALSE))</f>
        <v/>
      </c>
      <c r="H651" s="143" t="s">
        <v>8</v>
      </c>
      <c r="I651" t="str">
        <f t="shared" si="21"/>
        <v/>
      </c>
    </row>
    <row r="652" spans="2:9" x14ac:dyDescent="0.3">
      <c r="B652" t="s">
        <v>467</v>
      </c>
      <c r="C652" t="str">
        <f>IF(B652="","",VLOOKUP(B652,FF!$A$1:$D$2516,3,FALSE))</f>
        <v>ML</v>
      </c>
      <c r="D652">
        <f>IF(C652="","",VLOOKUP(B652,FF!$A$1:$D$2516,4,FALSE))</f>
        <v>12</v>
      </c>
      <c r="E652">
        <v>12</v>
      </c>
      <c r="F652" t="b">
        <f t="shared" si="20"/>
        <v>1</v>
      </c>
      <c r="G652" s="143">
        <f>IF(C652="","",VLOOKUP(B652,FF!$A$1:$F$2516,6,FALSE))</f>
        <v>1083276</v>
      </c>
      <c r="H652" s="143">
        <v>1083276</v>
      </c>
      <c r="I652" t="b">
        <f t="shared" si="21"/>
        <v>1</v>
      </c>
    </row>
    <row r="653" spans="2:9" x14ac:dyDescent="0.3">
      <c r="C653" t="str">
        <f>IF(B653="","",VLOOKUP(B653,FF!$A$1:$D$2516,3,FALSE))</f>
        <v/>
      </c>
      <c r="D653" t="str">
        <f>IF(C653="","",VLOOKUP(B653,FF!$A$1:$D$2516,4,FALSE))</f>
        <v/>
      </c>
      <c r="E653" t="s">
        <v>8</v>
      </c>
      <c r="F653" t="str">
        <f t="shared" si="20"/>
        <v/>
      </c>
      <c r="G653" s="143" t="str">
        <f>IF(C653="","",VLOOKUP(B653,FF!$A$1:$F$2516,6,FALSE))</f>
        <v/>
      </c>
      <c r="H653" s="143" t="s">
        <v>8</v>
      </c>
      <c r="I653" t="str">
        <f t="shared" si="21"/>
        <v/>
      </c>
    </row>
    <row r="654" spans="2:9" x14ac:dyDescent="0.3">
      <c r="C654" t="str">
        <f>IF(B654="","",VLOOKUP(B654,FF!$A$1:$D$2516,3,FALSE))</f>
        <v/>
      </c>
      <c r="D654" t="str">
        <f>IF(C654="","",VLOOKUP(B654,FF!$A$1:$D$2516,4,FALSE))</f>
        <v/>
      </c>
      <c r="E654" t="s">
        <v>8</v>
      </c>
      <c r="F654" t="str">
        <f t="shared" si="20"/>
        <v/>
      </c>
      <c r="G654" s="143" t="str">
        <f>IF(C654="","",VLOOKUP(B654,FF!$A$1:$F$2516,6,FALSE))</f>
        <v/>
      </c>
      <c r="H654" s="143" t="s">
        <v>8</v>
      </c>
      <c r="I654" t="str">
        <f t="shared" si="21"/>
        <v/>
      </c>
    </row>
    <row r="655" spans="2:9" x14ac:dyDescent="0.3">
      <c r="B655" t="s">
        <v>469</v>
      </c>
      <c r="C655" t="str">
        <f>IF(B655="","",VLOOKUP(B655,FF!$A$1:$D$2516,3,FALSE))</f>
        <v>ML</v>
      </c>
      <c r="D655">
        <f>IF(C655="","",VLOOKUP(B655,FF!$A$1:$D$2516,4,FALSE))</f>
        <v>4</v>
      </c>
      <c r="E655">
        <v>4</v>
      </c>
      <c r="F655" t="b">
        <f t="shared" si="20"/>
        <v>1</v>
      </c>
      <c r="G655" s="143">
        <f>IF(C655="","",VLOOKUP(B655,FF!$A$1:$F$2516,6,FALSE))</f>
        <v>3262516</v>
      </c>
      <c r="H655" s="143">
        <v>3262516</v>
      </c>
      <c r="I655" t="b">
        <f t="shared" si="21"/>
        <v>1</v>
      </c>
    </row>
    <row r="656" spans="2:9" x14ac:dyDescent="0.3">
      <c r="C656" t="str">
        <f>IF(B656="","",VLOOKUP(B656,FF!$A$1:$D$2516,3,FALSE))</f>
        <v/>
      </c>
      <c r="D656" t="str">
        <f>IF(C656="","",VLOOKUP(B656,FF!$A$1:$D$2516,4,FALSE))</f>
        <v/>
      </c>
      <c r="E656" t="s">
        <v>8</v>
      </c>
      <c r="F656" t="str">
        <f t="shared" si="20"/>
        <v/>
      </c>
      <c r="G656" s="143" t="str">
        <f>IF(C656="","",VLOOKUP(B656,FF!$A$1:$F$2516,6,FALSE))</f>
        <v/>
      </c>
      <c r="H656" s="143" t="s">
        <v>8</v>
      </c>
      <c r="I656" t="str">
        <f t="shared" si="21"/>
        <v/>
      </c>
    </row>
    <row r="657" spans="2:9" x14ac:dyDescent="0.3">
      <c r="C657" t="str">
        <f>IF(B657="","",VLOOKUP(B657,FF!$A$1:$D$2516,3,FALSE))</f>
        <v/>
      </c>
      <c r="D657" t="str">
        <f>IF(C657="","",VLOOKUP(B657,FF!$A$1:$D$2516,4,FALSE))</f>
        <v/>
      </c>
      <c r="E657" t="s">
        <v>8</v>
      </c>
      <c r="F657" t="str">
        <f t="shared" si="20"/>
        <v/>
      </c>
      <c r="G657" s="143" t="str">
        <f>IF(C657="","",VLOOKUP(B657,FF!$A$1:$F$2516,6,FALSE))</f>
        <v/>
      </c>
      <c r="H657" s="143" t="s">
        <v>8</v>
      </c>
      <c r="I657" t="str">
        <f t="shared" si="21"/>
        <v/>
      </c>
    </row>
    <row r="658" spans="2:9" x14ac:dyDescent="0.3">
      <c r="B658" t="s">
        <v>471</v>
      </c>
      <c r="C658" t="str">
        <f>IF(B658="","",VLOOKUP(B658,FF!$A$1:$D$2516,3,FALSE))</f>
        <v>ML</v>
      </c>
      <c r="D658">
        <f>IF(C658="","",VLOOKUP(B658,FF!$A$1:$D$2516,4,FALSE))</f>
        <v>9</v>
      </c>
      <c r="E658">
        <v>9</v>
      </c>
      <c r="F658" t="b">
        <f t="shared" si="20"/>
        <v>1</v>
      </c>
      <c r="G658" s="143">
        <f>IF(C658="","",VLOOKUP(B658,FF!$A$1:$F$2516,6,FALSE))</f>
        <v>7591185</v>
      </c>
      <c r="H658" s="143">
        <v>7591185</v>
      </c>
      <c r="I658" t="b">
        <f t="shared" si="21"/>
        <v>1</v>
      </c>
    </row>
    <row r="659" spans="2:9" x14ac:dyDescent="0.3">
      <c r="C659" t="str">
        <f>IF(B659="","",VLOOKUP(B659,FF!$A$1:$D$2516,3,FALSE))</f>
        <v/>
      </c>
      <c r="D659" t="str">
        <f>IF(C659="","",VLOOKUP(B659,FF!$A$1:$D$2516,4,FALSE))</f>
        <v/>
      </c>
      <c r="E659" t="s">
        <v>8</v>
      </c>
      <c r="F659" t="str">
        <f t="shared" si="20"/>
        <v/>
      </c>
      <c r="G659" s="143" t="str">
        <f>IF(C659="","",VLOOKUP(B659,FF!$A$1:$F$2516,6,FALSE))</f>
        <v/>
      </c>
      <c r="H659" s="143" t="s">
        <v>8</v>
      </c>
      <c r="I659" t="str">
        <f t="shared" si="21"/>
        <v/>
      </c>
    </row>
    <row r="660" spans="2:9" x14ac:dyDescent="0.3">
      <c r="C660" t="str">
        <f>IF(B660="","",VLOOKUP(B660,FF!$A$1:$D$2516,3,FALSE))</f>
        <v/>
      </c>
      <c r="D660" t="str">
        <f>IF(C660="","",VLOOKUP(B660,FF!$A$1:$D$2516,4,FALSE))</f>
        <v/>
      </c>
      <c r="E660" t="s">
        <v>8</v>
      </c>
      <c r="F660" t="str">
        <f t="shared" si="20"/>
        <v/>
      </c>
      <c r="G660" s="143" t="str">
        <f>IF(C660="","",VLOOKUP(B660,FF!$A$1:$F$2516,6,FALSE))</f>
        <v/>
      </c>
      <c r="H660" s="143" t="s">
        <v>8</v>
      </c>
      <c r="I660" t="str">
        <f t="shared" si="21"/>
        <v/>
      </c>
    </row>
    <row r="661" spans="2:9" x14ac:dyDescent="0.3">
      <c r="B661" t="s">
        <v>473</v>
      </c>
      <c r="D661" t="str">
        <f>IF(C661="","",VLOOKUP(B661,FF!$A$1:$D$2516,4,FALSE))</f>
        <v/>
      </c>
      <c r="E661" t="s">
        <v>8</v>
      </c>
      <c r="F661" t="str">
        <f t="shared" si="20"/>
        <v/>
      </c>
      <c r="G661" s="143" t="str">
        <f>IF(C661="","",VLOOKUP(B661,FF!$A$1:$F$2516,6,FALSE))</f>
        <v/>
      </c>
      <c r="H661" s="143" t="s">
        <v>8</v>
      </c>
      <c r="I661" t="str">
        <f t="shared" si="21"/>
        <v/>
      </c>
    </row>
    <row r="662" spans="2:9" x14ac:dyDescent="0.3">
      <c r="B662" t="s">
        <v>475</v>
      </c>
      <c r="C662" t="str">
        <f>IF(B662="","",VLOOKUP(B662,FF!$A$1:$D$2516,3,FALSE))</f>
        <v>ML</v>
      </c>
      <c r="D662">
        <f>IF(C662="","",VLOOKUP(B662,FF!$A$1:$D$2516,4,FALSE))</f>
        <v>420</v>
      </c>
      <c r="E662">
        <v>420</v>
      </c>
      <c r="F662" t="b">
        <f t="shared" si="20"/>
        <v>1</v>
      </c>
      <c r="G662" s="143">
        <f>IF(C662="","",VLOOKUP(B662,FF!$A$1:$F$2516,6,FALSE))</f>
        <v>87532620</v>
      </c>
      <c r="H662" s="143">
        <v>87532620</v>
      </c>
      <c r="I662" t="b">
        <f t="shared" si="21"/>
        <v>1</v>
      </c>
    </row>
    <row r="663" spans="2:9" x14ac:dyDescent="0.3">
      <c r="C663" t="str">
        <f>IF(B663="","",VLOOKUP(B663,FF!$A$1:$D$2516,3,FALSE))</f>
        <v/>
      </c>
      <c r="D663" t="str">
        <f>IF(C663="","",VLOOKUP(B663,FF!$A$1:$D$2516,4,FALSE))</f>
        <v/>
      </c>
      <c r="E663" t="s">
        <v>8</v>
      </c>
      <c r="F663" t="str">
        <f t="shared" si="20"/>
        <v/>
      </c>
      <c r="G663" s="143" t="str">
        <f>IF(C663="","",VLOOKUP(B663,FF!$A$1:$F$2516,6,FALSE))</f>
        <v/>
      </c>
      <c r="H663" s="143" t="s">
        <v>8</v>
      </c>
      <c r="I663" t="str">
        <f t="shared" si="21"/>
        <v/>
      </c>
    </row>
    <row r="664" spans="2:9" x14ac:dyDescent="0.3">
      <c r="C664" t="str">
        <f>IF(B664="","",VLOOKUP(B664,FF!$A$1:$D$2516,3,FALSE))</f>
        <v/>
      </c>
      <c r="D664" t="str">
        <f>IF(C664="","",VLOOKUP(B664,FF!$A$1:$D$2516,4,FALSE))</f>
        <v/>
      </c>
      <c r="E664" t="s">
        <v>8</v>
      </c>
      <c r="F664" t="str">
        <f t="shared" si="20"/>
        <v/>
      </c>
      <c r="G664" s="143" t="str">
        <f>IF(C664="","",VLOOKUP(B664,FF!$A$1:$F$2516,6,FALSE))</f>
        <v/>
      </c>
      <c r="H664" s="143" t="s">
        <v>8</v>
      </c>
      <c r="I664" t="str">
        <f t="shared" si="21"/>
        <v/>
      </c>
    </row>
    <row r="665" spans="2:9" x14ac:dyDescent="0.3">
      <c r="B665" t="s">
        <v>477</v>
      </c>
      <c r="C665" t="str">
        <f>IF(B665="","",VLOOKUP(B665,FF!$A$1:$D$2516,3,FALSE))</f>
        <v>ML</v>
      </c>
      <c r="D665">
        <f>IF(C665="","",VLOOKUP(B665,FF!$A$1:$D$2516,4,FALSE))</f>
        <v>483</v>
      </c>
      <c r="E665">
        <v>483</v>
      </c>
      <c r="F665" t="b">
        <f t="shared" si="20"/>
        <v>1</v>
      </c>
      <c r="G665" s="143">
        <f>IF(C665="","",VLOOKUP(B665,FF!$A$1:$F$2516,6,FALSE))</f>
        <v>16604091</v>
      </c>
      <c r="H665" s="143">
        <v>16604091</v>
      </c>
      <c r="I665" t="b">
        <f t="shared" si="21"/>
        <v>1</v>
      </c>
    </row>
    <row r="666" spans="2:9" x14ac:dyDescent="0.3">
      <c r="C666" t="str">
        <f>IF(B666="","",VLOOKUP(B666,FF!$A$1:$D$2516,3,FALSE))</f>
        <v/>
      </c>
      <c r="D666" t="str">
        <f>IF(C666="","",VLOOKUP(B666,FF!$A$1:$D$2516,4,FALSE))</f>
        <v/>
      </c>
      <c r="E666" t="s">
        <v>8</v>
      </c>
      <c r="F666" t="str">
        <f t="shared" si="20"/>
        <v/>
      </c>
      <c r="G666" s="143" t="str">
        <f>IF(C666="","",VLOOKUP(B666,FF!$A$1:$F$2516,6,FALSE))</f>
        <v/>
      </c>
      <c r="H666" s="143" t="s">
        <v>8</v>
      </c>
      <c r="I666" t="str">
        <f t="shared" si="21"/>
        <v/>
      </c>
    </row>
    <row r="667" spans="2:9" x14ac:dyDescent="0.3">
      <c r="C667" t="str">
        <f>IF(B667="","",VLOOKUP(B667,FF!$A$1:$D$2516,3,FALSE))</f>
        <v/>
      </c>
      <c r="D667" t="str">
        <f>IF(C667="","",VLOOKUP(B667,FF!$A$1:$D$2516,4,FALSE))</f>
        <v/>
      </c>
      <c r="E667" t="s">
        <v>8</v>
      </c>
      <c r="F667" t="str">
        <f t="shared" si="20"/>
        <v/>
      </c>
      <c r="G667" s="143" t="str">
        <f>IF(C667="","",VLOOKUP(B667,FF!$A$1:$F$2516,6,FALSE))</f>
        <v/>
      </c>
      <c r="H667" s="143" t="s">
        <v>8</v>
      </c>
      <c r="I667" t="str">
        <f t="shared" si="21"/>
        <v/>
      </c>
    </row>
    <row r="668" spans="2:9" x14ac:dyDescent="0.3">
      <c r="B668" t="s">
        <v>479</v>
      </c>
      <c r="C668" t="str">
        <f>IF(B668="","",VLOOKUP(B668,FF!$A$1:$D$2516,3,FALSE))</f>
        <v>ML</v>
      </c>
      <c r="D668">
        <f>IF(C668="","",VLOOKUP(B668,FF!$A$1:$D$2516,4,FALSE))</f>
        <v>273</v>
      </c>
      <c r="E668">
        <v>273</v>
      </c>
      <c r="F668" t="b">
        <f t="shared" si="20"/>
        <v>1</v>
      </c>
      <c r="G668" s="143">
        <f>IF(C668="","",VLOOKUP(B668,FF!$A$1:$F$2516,6,FALSE))</f>
        <v>13858572</v>
      </c>
      <c r="H668" s="143">
        <v>13858572</v>
      </c>
      <c r="I668" t="b">
        <f t="shared" si="21"/>
        <v>1</v>
      </c>
    </row>
    <row r="669" spans="2:9" x14ac:dyDescent="0.3">
      <c r="C669" t="str">
        <f>IF(B669="","",VLOOKUP(B669,FF!$A$1:$D$2516,3,FALSE))</f>
        <v/>
      </c>
      <c r="D669" t="str">
        <f>IF(C669="","",VLOOKUP(B669,FF!$A$1:$D$2516,4,FALSE))</f>
        <v/>
      </c>
      <c r="E669" t="s">
        <v>8</v>
      </c>
      <c r="F669" t="str">
        <f t="shared" si="20"/>
        <v/>
      </c>
      <c r="G669" s="143" t="str">
        <f>IF(C669="","",VLOOKUP(B669,FF!$A$1:$F$2516,6,FALSE))</f>
        <v/>
      </c>
      <c r="H669" s="143" t="s">
        <v>8</v>
      </c>
      <c r="I669" t="str">
        <f t="shared" si="21"/>
        <v/>
      </c>
    </row>
    <row r="670" spans="2:9" x14ac:dyDescent="0.3">
      <c r="C670" t="str">
        <f>IF(B670="","",VLOOKUP(B670,FF!$A$1:$D$2516,3,FALSE))</f>
        <v/>
      </c>
      <c r="D670" t="str">
        <f>IF(C670="","",VLOOKUP(B670,FF!$A$1:$D$2516,4,FALSE))</f>
        <v/>
      </c>
      <c r="E670" t="s">
        <v>8</v>
      </c>
      <c r="F670" t="str">
        <f t="shared" si="20"/>
        <v/>
      </c>
      <c r="G670" s="143" t="str">
        <f>IF(C670="","",VLOOKUP(B670,FF!$A$1:$F$2516,6,FALSE))</f>
        <v/>
      </c>
      <c r="H670" s="143" t="s">
        <v>8</v>
      </c>
      <c r="I670" t="str">
        <f t="shared" si="21"/>
        <v/>
      </c>
    </row>
    <row r="671" spans="2:9" x14ac:dyDescent="0.3">
      <c r="B671" t="s">
        <v>481</v>
      </c>
      <c r="C671" t="str">
        <f>IF(B671="","",VLOOKUP(B671,FF!$A$1:$D$2516,3,FALSE))</f>
        <v>ML</v>
      </c>
      <c r="D671">
        <f>IF(C671="","",VLOOKUP(B671,FF!$A$1:$D$2516,4,FALSE))</f>
        <v>15</v>
      </c>
      <c r="E671">
        <v>15</v>
      </c>
      <c r="F671" t="b">
        <f t="shared" si="20"/>
        <v>1</v>
      </c>
      <c r="G671" s="143">
        <f>IF(C671="","",VLOOKUP(B671,FF!$A$1:$F$2516,6,FALSE))</f>
        <v>4234680</v>
      </c>
      <c r="H671" s="143">
        <v>4234680</v>
      </c>
      <c r="I671" t="b">
        <f t="shared" si="21"/>
        <v>1</v>
      </c>
    </row>
    <row r="672" spans="2:9" x14ac:dyDescent="0.3">
      <c r="C672" t="str">
        <f>IF(B672="","",VLOOKUP(B672,FF!$A$1:$D$2516,3,FALSE))</f>
        <v/>
      </c>
      <c r="D672" t="str">
        <f>IF(C672="","",VLOOKUP(B672,FF!$A$1:$D$2516,4,FALSE))</f>
        <v/>
      </c>
      <c r="E672" t="s">
        <v>8</v>
      </c>
      <c r="F672" t="str">
        <f t="shared" si="20"/>
        <v/>
      </c>
      <c r="G672" s="143" t="str">
        <f>IF(C672="","",VLOOKUP(B672,FF!$A$1:$F$2516,6,FALSE))</f>
        <v/>
      </c>
      <c r="H672" s="143" t="s">
        <v>8</v>
      </c>
      <c r="I672" t="str">
        <f t="shared" si="21"/>
        <v/>
      </c>
    </row>
    <row r="673" spans="2:9" x14ac:dyDescent="0.3">
      <c r="C673" t="str">
        <f>IF(B673="","",VLOOKUP(B673,FF!$A$1:$D$2516,3,FALSE))</f>
        <v/>
      </c>
      <c r="D673" t="str">
        <f>IF(C673="","",VLOOKUP(B673,FF!$A$1:$D$2516,4,FALSE))</f>
        <v/>
      </c>
      <c r="E673" t="s">
        <v>8</v>
      </c>
      <c r="F673" t="str">
        <f t="shared" si="20"/>
        <v/>
      </c>
      <c r="G673" s="143" t="str">
        <f>IF(C673="","",VLOOKUP(B673,FF!$A$1:$F$2516,6,FALSE))</f>
        <v/>
      </c>
      <c r="H673" s="143" t="s">
        <v>8</v>
      </c>
      <c r="I673" t="str">
        <f t="shared" si="21"/>
        <v/>
      </c>
    </row>
    <row r="674" spans="2:9" x14ac:dyDescent="0.3">
      <c r="B674" t="s">
        <v>483</v>
      </c>
      <c r="C674" t="str">
        <f>IF(B674="","",VLOOKUP(B674,FF!$A$1:$D$2516,3,FALSE))</f>
        <v>UN</v>
      </c>
      <c r="D674">
        <f>IF(C674="","",VLOOKUP(B674,FF!$A$1:$D$2516,4,FALSE))</f>
        <v>6</v>
      </c>
      <c r="E674">
        <v>6</v>
      </c>
      <c r="F674" t="b">
        <f t="shared" si="20"/>
        <v>1</v>
      </c>
      <c r="G674" s="143">
        <f>IF(C674="","",VLOOKUP(B674,FF!$A$1:$F$2516,6,FALSE))</f>
        <v>501798</v>
      </c>
      <c r="H674" s="143">
        <v>501798</v>
      </c>
      <c r="I674" t="b">
        <f t="shared" si="21"/>
        <v>1</v>
      </c>
    </row>
    <row r="675" spans="2:9" x14ac:dyDescent="0.3">
      <c r="C675" t="str">
        <f>IF(B675="","",VLOOKUP(B675,FF!$A$1:$D$2516,3,FALSE))</f>
        <v/>
      </c>
      <c r="D675" t="str">
        <f>IF(C675="","",VLOOKUP(B675,FF!$A$1:$D$2516,4,FALSE))</f>
        <v/>
      </c>
      <c r="E675" t="s">
        <v>8</v>
      </c>
      <c r="F675" t="str">
        <f t="shared" si="20"/>
        <v/>
      </c>
      <c r="G675" s="143" t="str">
        <f>IF(C675="","",VLOOKUP(B675,FF!$A$1:$F$2516,6,FALSE))</f>
        <v/>
      </c>
      <c r="H675" s="143" t="s">
        <v>8</v>
      </c>
      <c r="I675" t="str">
        <f t="shared" si="21"/>
        <v/>
      </c>
    </row>
    <row r="676" spans="2:9" x14ac:dyDescent="0.3">
      <c r="C676" t="str">
        <f>IF(B676="","",VLOOKUP(B676,FF!$A$1:$D$2516,3,FALSE))</f>
        <v/>
      </c>
      <c r="D676" t="str">
        <f>IF(C676="","",VLOOKUP(B676,FF!$A$1:$D$2516,4,FALSE))</f>
        <v/>
      </c>
      <c r="E676" t="s">
        <v>8</v>
      </c>
      <c r="F676" t="str">
        <f t="shared" si="20"/>
        <v/>
      </c>
      <c r="G676" s="143" t="str">
        <f>IF(C676="","",VLOOKUP(B676,FF!$A$1:$F$2516,6,FALSE))</f>
        <v/>
      </c>
      <c r="H676" s="143" t="s">
        <v>8</v>
      </c>
      <c r="I676" t="str">
        <f t="shared" si="21"/>
        <v/>
      </c>
    </row>
    <row r="677" spans="2:9" x14ac:dyDescent="0.3">
      <c r="B677" t="s">
        <v>485</v>
      </c>
      <c r="C677" t="str">
        <f>IF(B677="","",VLOOKUP(B677,FF!$A$1:$D$2516,3,FALSE))</f>
        <v>UN</v>
      </c>
      <c r="D677">
        <f>IF(C677="","",VLOOKUP(B677,FF!$A$1:$D$2516,4,FALSE))</f>
        <v>2</v>
      </c>
      <c r="E677">
        <v>2</v>
      </c>
      <c r="F677" t="b">
        <f t="shared" si="20"/>
        <v>1</v>
      </c>
      <c r="G677" s="143">
        <f>IF(C677="","",VLOOKUP(B677,FF!$A$1:$F$2516,6,FALSE))</f>
        <v>416090</v>
      </c>
      <c r="H677" s="143">
        <v>416090</v>
      </c>
      <c r="I677" t="b">
        <f t="shared" si="21"/>
        <v>1</v>
      </c>
    </row>
    <row r="678" spans="2:9" x14ac:dyDescent="0.3">
      <c r="C678" t="str">
        <f>IF(B678="","",VLOOKUP(B678,FF!$A$1:$D$2516,3,FALSE))</f>
        <v/>
      </c>
      <c r="D678" t="str">
        <f>IF(C678="","",VLOOKUP(B678,FF!$A$1:$D$2516,4,FALSE))</f>
        <v/>
      </c>
      <c r="E678" t="s">
        <v>8</v>
      </c>
      <c r="F678" t="str">
        <f t="shared" si="20"/>
        <v/>
      </c>
      <c r="G678" s="143" t="str">
        <f>IF(C678="","",VLOOKUP(B678,FF!$A$1:$F$2516,6,FALSE))</f>
        <v/>
      </c>
      <c r="H678" s="143" t="s">
        <v>8</v>
      </c>
      <c r="I678" t="str">
        <f t="shared" si="21"/>
        <v/>
      </c>
    </row>
    <row r="679" spans="2:9" x14ac:dyDescent="0.3">
      <c r="C679" t="str">
        <f>IF(B679="","",VLOOKUP(B679,FF!$A$1:$D$2516,3,FALSE))</f>
        <v/>
      </c>
      <c r="D679" t="str">
        <f>IF(C679="","",VLOOKUP(B679,FF!$A$1:$D$2516,4,FALSE))</f>
        <v/>
      </c>
      <c r="E679" t="s">
        <v>8</v>
      </c>
      <c r="F679" t="str">
        <f t="shared" si="20"/>
        <v/>
      </c>
      <c r="G679" s="143" t="str">
        <f>IF(C679="","",VLOOKUP(B679,FF!$A$1:$F$2516,6,FALSE))</f>
        <v/>
      </c>
      <c r="H679" s="143" t="s">
        <v>8</v>
      </c>
      <c r="I679" t="str">
        <f t="shared" si="21"/>
        <v/>
      </c>
    </row>
    <row r="680" spans="2:9" x14ac:dyDescent="0.3">
      <c r="B680" t="s">
        <v>487</v>
      </c>
      <c r="C680" t="str">
        <f>IF(B680="","",VLOOKUP(B680,FF!$A$1:$D$2516,3,FALSE))</f>
        <v>UN</v>
      </c>
      <c r="D680">
        <f>IF(C680="","",VLOOKUP(B680,FF!$A$1:$D$2516,4,FALSE))</f>
        <v>21</v>
      </c>
      <c r="E680">
        <v>21</v>
      </c>
      <c r="F680" t="b">
        <f t="shared" si="20"/>
        <v>1</v>
      </c>
      <c r="G680" s="143">
        <f>IF(C680="","",VLOOKUP(B680,FF!$A$1:$F$2516,6,FALSE))</f>
        <v>38199063</v>
      </c>
      <c r="H680" s="143">
        <v>38199063</v>
      </c>
      <c r="I680" t="b">
        <f t="shared" si="21"/>
        <v>1</v>
      </c>
    </row>
    <row r="681" spans="2:9" x14ac:dyDescent="0.3">
      <c r="C681" t="str">
        <f>IF(B681="","",VLOOKUP(B681,FF!$A$1:$D$2516,3,FALSE))</f>
        <v/>
      </c>
      <c r="D681" t="str">
        <f>IF(C681="","",VLOOKUP(B681,FF!$A$1:$D$2516,4,FALSE))</f>
        <v/>
      </c>
      <c r="E681" t="s">
        <v>8</v>
      </c>
      <c r="F681" t="str">
        <f t="shared" si="20"/>
        <v/>
      </c>
      <c r="G681" s="143" t="str">
        <f>IF(C681="","",VLOOKUP(B681,FF!$A$1:$F$2516,6,FALSE))</f>
        <v/>
      </c>
      <c r="H681" s="143" t="s">
        <v>8</v>
      </c>
      <c r="I681" t="str">
        <f t="shared" si="21"/>
        <v/>
      </c>
    </row>
    <row r="682" spans="2:9" x14ac:dyDescent="0.3">
      <c r="C682" t="str">
        <f>IF(B682="","",VLOOKUP(B682,FF!$A$1:$D$2516,3,FALSE))</f>
        <v/>
      </c>
      <c r="D682" t="str">
        <f>IF(C682="","",VLOOKUP(B682,FF!$A$1:$D$2516,4,FALSE))</f>
        <v/>
      </c>
      <c r="E682" t="s">
        <v>8</v>
      </c>
      <c r="F682" t="str">
        <f t="shared" si="20"/>
        <v/>
      </c>
      <c r="G682" s="143" t="str">
        <f>IF(C682="","",VLOOKUP(B682,FF!$A$1:$F$2516,6,FALSE))</f>
        <v/>
      </c>
      <c r="H682" s="143" t="s">
        <v>8</v>
      </c>
      <c r="I682" t="str">
        <f t="shared" si="21"/>
        <v/>
      </c>
    </row>
    <row r="683" spans="2:9" x14ac:dyDescent="0.3">
      <c r="B683" t="s">
        <v>489</v>
      </c>
      <c r="C683" t="str">
        <f>IF(B683="","",VLOOKUP(B683,FF!$A$1:$D$2516,3,FALSE))</f>
        <v>UN</v>
      </c>
      <c r="D683">
        <f>IF(C683="","",VLOOKUP(B683,FF!$A$1:$D$2516,4,FALSE))</f>
        <v>2</v>
      </c>
      <c r="E683">
        <v>2</v>
      </c>
      <c r="F683" t="b">
        <f t="shared" si="20"/>
        <v>1</v>
      </c>
      <c r="G683" s="143">
        <f>IF(C683="","",VLOOKUP(B683,FF!$A$1:$F$2516,6,FALSE))</f>
        <v>3787624</v>
      </c>
      <c r="H683" s="143">
        <v>3787624</v>
      </c>
      <c r="I683" t="b">
        <f t="shared" si="21"/>
        <v>1</v>
      </c>
    </row>
    <row r="684" spans="2:9" x14ac:dyDescent="0.3">
      <c r="C684" t="str">
        <f>IF(B684="","",VLOOKUP(B684,FF!$A$1:$D$2516,3,FALSE))</f>
        <v/>
      </c>
      <c r="D684" t="str">
        <f>IF(C684="","",VLOOKUP(B684,FF!$A$1:$D$2516,4,FALSE))</f>
        <v/>
      </c>
      <c r="E684" t="s">
        <v>8</v>
      </c>
      <c r="F684" t="str">
        <f t="shared" si="20"/>
        <v/>
      </c>
      <c r="G684" s="143" t="str">
        <f>IF(C684="","",VLOOKUP(B684,FF!$A$1:$F$2516,6,FALSE))</f>
        <v/>
      </c>
      <c r="H684" s="143" t="s">
        <v>8</v>
      </c>
      <c r="I684" t="str">
        <f t="shared" si="21"/>
        <v/>
      </c>
    </row>
    <row r="685" spans="2:9" x14ac:dyDescent="0.3">
      <c r="C685" t="str">
        <f>IF(B685="","",VLOOKUP(B685,FF!$A$1:$D$2516,3,FALSE))</f>
        <v/>
      </c>
      <c r="D685" t="str">
        <f>IF(C685="","",VLOOKUP(B685,FF!$A$1:$D$2516,4,FALSE))</f>
        <v/>
      </c>
      <c r="E685" t="s">
        <v>8</v>
      </c>
      <c r="F685" t="str">
        <f t="shared" si="20"/>
        <v/>
      </c>
      <c r="G685" s="143" t="str">
        <f>IF(C685="","",VLOOKUP(B685,FF!$A$1:$F$2516,6,FALSE))</f>
        <v/>
      </c>
      <c r="H685" s="143" t="s">
        <v>8</v>
      </c>
      <c r="I685" t="str">
        <f t="shared" si="21"/>
        <v/>
      </c>
    </row>
    <row r="686" spans="2:9" x14ac:dyDescent="0.3">
      <c r="B686" t="s">
        <v>491</v>
      </c>
      <c r="C686" t="str">
        <f>IF(B686="","",VLOOKUP(B686,FF!$A$1:$D$2516,3,FALSE))</f>
        <v>UN</v>
      </c>
      <c r="D686">
        <f>IF(C686="","",VLOOKUP(B686,FF!$A$1:$D$2516,4,FALSE))</f>
        <v>17</v>
      </c>
      <c r="E686">
        <v>17</v>
      </c>
      <c r="F686" t="b">
        <f t="shared" si="20"/>
        <v>1</v>
      </c>
      <c r="G686" s="143">
        <f>IF(C686="","",VLOOKUP(B686,FF!$A$1:$F$2516,6,FALSE))</f>
        <v>47561988</v>
      </c>
      <c r="H686" s="143">
        <v>47561988</v>
      </c>
      <c r="I686" t="b">
        <f t="shared" si="21"/>
        <v>1</v>
      </c>
    </row>
    <row r="687" spans="2:9" x14ac:dyDescent="0.3">
      <c r="C687" t="str">
        <f>IF(B687="","",VLOOKUP(B687,FF!$A$1:$D$2516,3,FALSE))</f>
        <v/>
      </c>
      <c r="D687" t="str">
        <f>IF(C687="","",VLOOKUP(B687,FF!$A$1:$D$2516,4,FALSE))</f>
        <v/>
      </c>
      <c r="E687" t="s">
        <v>8</v>
      </c>
      <c r="F687" t="str">
        <f t="shared" si="20"/>
        <v/>
      </c>
      <c r="G687" s="143" t="str">
        <f>IF(C687="","",VLOOKUP(B687,FF!$A$1:$F$2516,6,FALSE))</f>
        <v/>
      </c>
      <c r="H687" s="143" t="s">
        <v>8</v>
      </c>
      <c r="I687" t="str">
        <f t="shared" si="21"/>
        <v/>
      </c>
    </row>
    <row r="688" spans="2:9" x14ac:dyDescent="0.3">
      <c r="C688" t="str">
        <f>IF(B688="","",VLOOKUP(B688,FF!$A$1:$D$2516,3,FALSE))</f>
        <v/>
      </c>
      <c r="D688" t="str">
        <f>IF(C688="","",VLOOKUP(B688,FF!$A$1:$D$2516,4,FALSE))</f>
        <v/>
      </c>
      <c r="E688" t="s">
        <v>8</v>
      </c>
      <c r="F688" t="str">
        <f t="shared" si="20"/>
        <v/>
      </c>
      <c r="G688" s="143" t="str">
        <f>IF(C688="","",VLOOKUP(B688,FF!$A$1:$F$2516,6,FALSE))</f>
        <v/>
      </c>
      <c r="H688" s="143" t="s">
        <v>8</v>
      </c>
      <c r="I688" t="str">
        <f t="shared" si="21"/>
        <v/>
      </c>
    </row>
    <row r="689" spans="2:9" x14ac:dyDescent="0.3">
      <c r="B689" t="s">
        <v>493</v>
      </c>
      <c r="C689" t="str">
        <f>IF(B689="","",VLOOKUP(B689,FF!$A$1:$D$2516,3,FALSE))</f>
        <v>ML</v>
      </c>
      <c r="D689">
        <f>IF(C689="","",VLOOKUP(B689,FF!$A$1:$D$2516,4,FALSE))</f>
        <v>60</v>
      </c>
      <c r="E689">
        <v>60</v>
      </c>
      <c r="F689" t="b">
        <f t="shared" si="20"/>
        <v>1</v>
      </c>
      <c r="G689" s="143">
        <f>IF(C689="","",VLOOKUP(B689,FF!$A$1:$F$2516,6,FALSE))</f>
        <v>5671380</v>
      </c>
      <c r="H689" s="143">
        <v>5671380</v>
      </c>
      <c r="I689" t="b">
        <f t="shared" si="21"/>
        <v>1</v>
      </c>
    </row>
    <row r="690" spans="2:9" x14ac:dyDescent="0.3">
      <c r="C690" t="str">
        <f>IF(B690="","",VLOOKUP(B690,FF!$A$1:$D$2516,3,FALSE))</f>
        <v/>
      </c>
      <c r="D690" t="str">
        <f>IF(C690="","",VLOOKUP(B690,FF!$A$1:$D$2516,4,FALSE))</f>
        <v/>
      </c>
      <c r="E690" t="s">
        <v>8</v>
      </c>
      <c r="F690" t="str">
        <f t="shared" si="20"/>
        <v/>
      </c>
      <c r="G690" s="143" t="str">
        <f>IF(C690="","",VLOOKUP(B690,FF!$A$1:$F$2516,6,FALSE))</f>
        <v/>
      </c>
      <c r="H690" s="143" t="s">
        <v>8</v>
      </c>
      <c r="I690" t="str">
        <f t="shared" si="21"/>
        <v/>
      </c>
    </row>
    <row r="691" spans="2:9" x14ac:dyDescent="0.3">
      <c r="C691" t="str">
        <f>IF(B691="","",VLOOKUP(B691,FF!$A$1:$D$2516,3,FALSE))</f>
        <v/>
      </c>
      <c r="D691" t="str">
        <f>IF(C691="","",VLOOKUP(B691,FF!$A$1:$D$2516,4,FALSE))</f>
        <v/>
      </c>
      <c r="E691" t="s">
        <v>8</v>
      </c>
      <c r="F691" t="str">
        <f t="shared" si="20"/>
        <v/>
      </c>
      <c r="G691" s="143" t="str">
        <f>IF(C691="","",VLOOKUP(B691,FF!$A$1:$F$2516,6,FALSE))</f>
        <v/>
      </c>
      <c r="H691" s="143" t="s">
        <v>8</v>
      </c>
      <c r="I691" t="str">
        <f t="shared" si="21"/>
        <v/>
      </c>
    </row>
    <row r="692" spans="2:9" x14ac:dyDescent="0.3">
      <c r="B692" t="s">
        <v>495</v>
      </c>
      <c r="C692" t="str">
        <f>IF(B692="","",VLOOKUP(B692,FF!$A$1:$D$2516,3,FALSE))</f>
        <v>ML</v>
      </c>
      <c r="D692">
        <f>IF(C692="","",VLOOKUP(B692,FF!$A$1:$D$2516,4,FALSE))</f>
        <v>20</v>
      </c>
      <c r="E692">
        <v>20</v>
      </c>
      <c r="F692" t="b">
        <f t="shared" si="20"/>
        <v>1</v>
      </c>
      <c r="G692" s="143">
        <f>IF(C692="","",VLOOKUP(B692,FF!$A$1:$F$2516,6,FALSE))</f>
        <v>683700</v>
      </c>
      <c r="H692" s="143">
        <v>683700</v>
      </c>
      <c r="I692" t="b">
        <f t="shared" si="21"/>
        <v>1</v>
      </c>
    </row>
    <row r="693" spans="2:9" x14ac:dyDescent="0.3">
      <c r="C693" t="str">
        <f>IF(B693="","",VLOOKUP(B693,FF!$A$1:$D$2516,3,FALSE))</f>
        <v/>
      </c>
      <c r="D693" t="str">
        <f>IF(C693="","",VLOOKUP(B693,FF!$A$1:$D$2516,4,FALSE))</f>
        <v/>
      </c>
      <c r="E693" t="s">
        <v>8</v>
      </c>
      <c r="F693" t="str">
        <f t="shared" si="20"/>
        <v/>
      </c>
      <c r="G693" s="143" t="str">
        <f>IF(C693="","",VLOOKUP(B693,FF!$A$1:$F$2516,6,FALSE))</f>
        <v/>
      </c>
      <c r="H693" s="143" t="s">
        <v>8</v>
      </c>
      <c r="I693" t="str">
        <f t="shared" si="21"/>
        <v/>
      </c>
    </row>
    <row r="694" spans="2:9" x14ac:dyDescent="0.3">
      <c r="C694" t="str">
        <f>IF(B694="","",VLOOKUP(B694,FF!$A$1:$D$2516,3,FALSE))</f>
        <v/>
      </c>
      <c r="D694" t="str">
        <f>IF(C694="","",VLOOKUP(B694,FF!$A$1:$D$2516,4,FALSE))</f>
        <v/>
      </c>
      <c r="E694" t="s">
        <v>8</v>
      </c>
      <c r="F694" t="str">
        <f t="shared" si="20"/>
        <v/>
      </c>
      <c r="G694" s="143" t="str">
        <f>IF(C694="","",VLOOKUP(B694,FF!$A$1:$F$2516,6,FALSE))</f>
        <v/>
      </c>
      <c r="H694" s="143" t="s">
        <v>8</v>
      </c>
      <c r="I694" t="str">
        <f t="shared" si="21"/>
        <v/>
      </c>
    </row>
    <row r="695" spans="2:9" x14ac:dyDescent="0.3">
      <c r="B695" t="s">
        <v>497</v>
      </c>
      <c r="C695" t="str">
        <f>IF(B695="","",VLOOKUP(B695,FF!$A$1:$D$2516,3,FALSE))</f>
        <v>ML</v>
      </c>
      <c r="D695">
        <f>IF(C695="","",VLOOKUP(B695,FF!$A$1:$D$2516,4,FALSE))</f>
        <v>18</v>
      </c>
      <c r="E695">
        <v>18</v>
      </c>
      <c r="F695" t="b">
        <f t="shared" si="20"/>
        <v>1</v>
      </c>
      <c r="G695" s="143">
        <f>IF(C695="","",VLOOKUP(B695,FF!$A$1:$F$2516,6,FALSE))</f>
        <v>1078362</v>
      </c>
      <c r="H695" s="143">
        <v>1078362</v>
      </c>
      <c r="I695" t="b">
        <f t="shared" si="21"/>
        <v>1</v>
      </c>
    </row>
    <row r="696" spans="2:9" x14ac:dyDescent="0.3">
      <c r="C696" t="str">
        <f>IF(B696="","",VLOOKUP(B696,FF!$A$1:$D$2516,3,FALSE))</f>
        <v/>
      </c>
      <c r="D696" t="str">
        <f>IF(C696="","",VLOOKUP(B696,FF!$A$1:$D$2516,4,FALSE))</f>
        <v/>
      </c>
      <c r="E696" t="s">
        <v>8</v>
      </c>
      <c r="F696" t="str">
        <f t="shared" si="20"/>
        <v/>
      </c>
      <c r="G696" s="143" t="str">
        <f>IF(C696="","",VLOOKUP(B696,FF!$A$1:$F$2516,6,FALSE))</f>
        <v/>
      </c>
      <c r="H696" s="143" t="s">
        <v>8</v>
      </c>
      <c r="I696" t="str">
        <f t="shared" si="21"/>
        <v/>
      </c>
    </row>
    <row r="697" spans="2:9" x14ac:dyDescent="0.3">
      <c r="C697" t="str">
        <f>IF(B697="","",VLOOKUP(B697,FF!$A$1:$D$2516,3,FALSE))</f>
        <v/>
      </c>
      <c r="D697" t="str">
        <f>IF(C697="","",VLOOKUP(B697,FF!$A$1:$D$2516,4,FALSE))</f>
        <v/>
      </c>
      <c r="E697" t="s">
        <v>8</v>
      </c>
      <c r="F697" t="str">
        <f t="shared" si="20"/>
        <v/>
      </c>
      <c r="G697" s="143" t="str">
        <f>IF(C697="","",VLOOKUP(B697,FF!$A$1:$F$2516,6,FALSE))</f>
        <v/>
      </c>
      <c r="H697" s="143" t="s">
        <v>8</v>
      </c>
      <c r="I697" t="str">
        <f t="shared" si="21"/>
        <v/>
      </c>
    </row>
    <row r="698" spans="2:9" x14ac:dyDescent="0.3">
      <c r="B698" t="s">
        <v>499</v>
      </c>
      <c r="C698" t="str">
        <f>IF(B698="","",VLOOKUP(B698,FF!$A$1:$D$2516,3,FALSE))</f>
        <v>ML</v>
      </c>
      <c r="D698">
        <f>IF(C698="","",VLOOKUP(B698,FF!$A$1:$D$2516,4,FALSE))</f>
        <v>124</v>
      </c>
      <c r="E698">
        <v>124</v>
      </c>
      <c r="F698" t="b">
        <f t="shared" si="20"/>
        <v>1</v>
      </c>
      <c r="G698" s="143">
        <f>IF(C698="","",VLOOKUP(B698,FF!$A$1:$F$2516,6,FALSE))</f>
        <v>26236540</v>
      </c>
      <c r="H698" s="143">
        <v>26236540</v>
      </c>
      <c r="I698" t="b">
        <f t="shared" si="21"/>
        <v>1</v>
      </c>
    </row>
    <row r="699" spans="2:9" x14ac:dyDescent="0.3">
      <c r="C699" t="str">
        <f>IF(B699="","",VLOOKUP(B699,FF!$A$1:$D$2516,3,FALSE))</f>
        <v/>
      </c>
      <c r="D699" t="str">
        <f>IF(C699="","",VLOOKUP(B699,FF!$A$1:$D$2516,4,FALSE))</f>
        <v/>
      </c>
      <c r="E699" t="s">
        <v>8</v>
      </c>
      <c r="F699" t="str">
        <f t="shared" si="20"/>
        <v/>
      </c>
      <c r="G699" s="143" t="str">
        <f>IF(C699="","",VLOOKUP(B699,FF!$A$1:$F$2516,6,FALSE))</f>
        <v/>
      </c>
      <c r="H699" s="143" t="s">
        <v>8</v>
      </c>
      <c r="I699" t="str">
        <f t="shared" si="21"/>
        <v/>
      </c>
    </row>
    <row r="700" spans="2:9" x14ac:dyDescent="0.3">
      <c r="C700" t="str">
        <f>IF(B700="","",VLOOKUP(B700,FF!$A$1:$D$2516,3,FALSE))</f>
        <v/>
      </c>
      <c r="D700" t="str">
        <f>IF(C700="","",VLOOKUP(B700,FF!$A$1:$D$2516,4,FALSE))</f>
        <v/>
      </c>
      <c r="E700" t="s">
        <v>8</v>
      </c>
      <c r="F700" t="str">
        <f t="shared" si="20"/>
        <v/>
      </c>
      <c r="G700" s="143" t="str">
        <f>IF(C700="","",VLOOKUP(B700,FF!$A$1:$F$2516,6,FALSE))</f>
        <v/>
      </c>
      <c r="H700" s="143" t="s">
        <v>8</v>
      </c>
      <c r="I700" t="str">
        <f t="shared" si="21"/>
        <v/>
      </c>
    </row>
    <row r="701" spans="2:9" x14ac:dyDescent="0.3">
      <c r="B701" t="s">
        <v>501</v>
      </c>
      <c r="C701" t="str">
        <f>IF(B701="","",VLOOKUP(B701,FF!$A$1:$D$2516,3,FALSE))</f>
        <v>ML</v>
      </c>
      <c r="D701">
        <f>IF(C701="","",VLOOKUP(B701,FF!$A$1:$D$2516,4,FALSE))</f>
        <v>5</v>
      </c>
      <c r="E701">
        <v>5</v>
      </c>
      <c r="F701" t="b">
        <f t="shared" si="20"/>
        <v>1</v>
      </c>
      <c r="G701" s="143">
        <f>IF(C701="","",VLOOKUP(B701,FF!$A$1:$F$2516,6,FALSE))</f>
        <v>406815</v>
      </c>
      <c r="H701" s="143">
        <v>406815</v>
      </c>
      <c r="I701" t="b">
        <f t="shared" si="21"/>
        <v>1</v>
      </c>
    </row>
    <row r="702" spans="2:9" x14ac:dyDescent="0.3">
      <c r="C702" t="str">
        <f>IF(B702="","",VLOOKUP(B702,FF!$A$1:$D$2516,3,FALSE))</f>
        <v/>
      </c>
      <c r="D702" t="str">
        <f>IF(C702="","",VLOOKUP(B702,FF!$A$1:$D$2516,4,FALSE))</f>
        <v/>
      </c>
      <c r="E702" t="s">
        <v>8</v>
      </c>
      <c r="F702" t="str">
        <f t="shared" si="20"/>
        <v/>
      </c>
      <c r="G702" s="143" t="str">
        <f>IF(C702="","",VLOOKUP(B702,FF!$A$1:$F$2516,6,FALSE))</f>
        <v/>
      </c>
      <c r="H702" s="143" t="s">
        <v>8</v>
      </c>
      <c r="I702" t="str">
        <f t="shared" si="21"/>
        <v/>
      </c>
    </row>
    <row r="703" spans="2:9" x14ac:dyDescent="0.3">
      <c r="C703" t="str">
        <f>IF(B703="","",VLOOKUP(B703,FF!$A$1:$D$2516,3,FALSE))</f>
        <v/>
      </c>
      <c r="D703" t="str">
        <f>IF(C703="","",VLOOKUP(B703,FF!$A$1:$D$2516,4,FALSE))</f>
        <v/>
      </c>
      <c r="E703" t="s">
        <v>8</v>
      </c>
      <c r="F703" t="str">
        <f t="shared" si="20"/>
        <v/>
      </c>
      <c r="G703" s="143" t="str">
        <f>IF(C703="","",VLOOKUP(B703,FF!$A$1:$F$2516,6,FALSE))</f>
        <v/>
      </c>
      <c r="H703" s="143" t="s">
        <v>8</v>
      </c>
      <c r="I703" t="str">
        <f t="shared" si="21"/>
        <v/>
      </c>
    </row>
    <row r="704" spans="2:9" x14ac:dyDescent="0.3">
      <c r="B704" t="s">
        <v>503</v>
      </c>
      <c r="C704" t="str">
        <f>IF(B704="","",VLOOKUP(B704,FF!$A$1:$D$2516,3,FALSE))</f>
        <v>ML</v>
      </c>
      <c r="D704">
        <f>IF(C704="","",VLOOKUP(B704,FF!$A$1:$D$2516,4,FALSE))</f>
        <v>127</v>
      </c>
      <c r="E704">
        <v>127</v>
      </c>
      <c r="F704" t="b">
        <f t="shared" si="20"/>
        <v>1</v>
      </c>
      <c r="G704" s="143">
        <f>IF(C704="","",VLOOKUP(B704,FF!$A$1:$F$2516,6,FALSE))</f>
        <v>4364355</v>
      </c>
      <c r="H704" s="143">
        <v>4364355</v>
      </c>
      <c r="I704" t="b">
        <f t="shared" si="21"/>
        <v>1</v>
      </c>
    </row>
    <row r="705" spans="2:9" x14ac:dyDescent="0.3">
      <c r="C705" t="str">
        <f>IF(B705="","",VLOOKUP(B705,FF!$A$1:$D$2516,3,FALSE))</f>
        <v/>
      </c>
      <c r="D705" t="str">
        <f>IF(C705="","",VLOOKUP(B705,FF!$A$1:$D$2516,4,FALSE))</f>
        <v/>
      </c>
      <c r="E705" t="s">
        <v>8</v>
      </c>
      <c r="F705" t="str">
        <f t="shared" si="20"/>
        <v/>
      </c>
      <c r="G705" s="143" t="str">
        <f>IF(C705="","",VLOOKUP(B705,FF!$A$1:$F$2516,6,FALSE))</f>
        <v/>
      </c>
      <c r="H705" s="143" t="s">
        <v>8</v>
      </c>
      <c r="I705" t="str">
        <f t="shared" si="21"/>
        <v/>
      </c>
    </row>
    <row r="706" spans="2:9" x14ac:dyDescent="0.3">
      <c r="C706" t="str">
        <f>IF(B706="","",VLOOKUP(B706,FF!$A$1:$D$2516,3,FALSE))</f>
        <v/>
      </c>
      <c r="D706" t="str">
        <f>IF(C706="","",VLOOKUP(B706,FF!$A$1:$D$2516,4,FALSE))</f>
        <v/>
      </c>
      <c r="E706" t="s">
        <v>8</v>
      </c>
      <c r="F706" t="str">
        <f t="shared" si="20"/>
        <v/>
      </c>
      <c r="G706" s="143" t="str">
        <f>IF(C706="","",VLOOKUP(B706,FF!$A$1:$F$2516,6,FALSE))</f>
        <v/>
      </c>
      <c r="H706" s="143" t="s">
        <v>8</v>
      </c>
      <c r="I706" t="str">
        <f t="shared" si="21"/>
        <v/>
      </c>
    </row>
    <row r="707" spans="2:9" x14ac:dyDescent="0.3">
      <c r="B707" t="s">
        <v>505</v>
      </c>
      <c r="D707" t="str">
        <f>IF(C707="","",VLOOKUP(B707,FF!$A$1:$D$2516,4,FALSE))</f>
        <v/>
      </c>
      <c r="E707" t="s">
        <v>8</v>
      </c>
      <c r="F707" t="str">
        <f t="shared" ref="F707:F770" si="22">IF(C707="","",E707=D707)</f>
        <v/>
      </c>
      <c r="G707" s="143" t="str">
        <f>IF(C707="","",VLOOKUP(B707,FF!$A$1:$F$2516,6,FALSE))</f>
        <v/>
      </c>
      <c r="H707" s="143" t="s">
        <v>8</v>
      </c>
      <c r="I707" t="str">
        <f t="shared" ref="I707:I770" si="23">IF(C707="","",H707=G707)</f>
        <v/>
      </c>
    </row>
    <row r="708" spans="2:9" x14ac:dyDescent="0.3">
      <c r="B708" t="s">
        <v>507</v>
      </c>
      <c r="C708" t="str">
        <f>IF(B708="","",VLOOKUP(B708,FF!$A$1:$D$2516,3,FALSE))</f>
        <v>ML</v>
      </c>
      <c r="D708">
        <f>IF(C708="","",VLOOKUP(B708,FF!$A$1:$D$2516,4,FALSE))</f>
        <v>560</v>
      </c>
      <c r="E708">
        <v>560</v>
      </c>
      <c r="F708" t="b">
        <f t="shared" si="22"/>
        <v>1</v>
      </c>
      <c r="G708" s="143">
        <f>IF(C708="","",VLOOKUP(B708,FF!$A$1:$F$2516,6,FALSE))</f>
        <v>81114320</v>
      </c>
      <c r="H708" s="143">
        <v>81114320</v>
      </c>
      <c r="I708" t="b">
        <f t="shared" si="23"/>
        <v>1</v>
      </c>
    </row>
    <row r="709" spans="2:9" x14ac:dyDescent="0.3">
      <c r="C709" t="str">
        <f>IF(B709="","",VLOOKUP(B709,FF!$A$1:$D$2516,3,FALSE))</f>
        <v/>
      </c>
      <c r="D709" t="str">
        <f>IF(C709="","",VLOOKUP(B709,FF!$A$1:$D$2516,4,FALSE))</f>
        <v/>
      </c>
      <c r="E709" t="s">
        <v>8</v>
      </c>
      <c r="F709" t="str">
        <f t="shared" si="22"/>
        <v/>
      </c>
      <c r="G709" s="143" t="str">
        <f>IF(C709="","",VLOOKUP(B709,FF!$A$1:$F$2516,6,FALSE))</f>
        <v/>
      </c>
      <c r="H709" s="143" t="s">
        <v>8</v>
      </c>
      <c r="I709" t="str">
        <f t="shared" si="23"/>
        <v/>
      </c>
    </row>
    <row r="710" spans="2:9" x14ac:dyDescent="0.3">
      <c r="C710" t="str">
        <f>IF(B710="","",VLOOKUP(B710,FF!$A$1:$D$2516,3,FALSE))</f>
        <v/>
      </c>
      <c r="D710" t="str">
        <f>IF(C710="","",VLOOKUP(B710,FF!$A$1:$D$2516,4,FALSE))</f>
        <v/>
      </c>
      <c r="E710" t="s">
        <v>8</v>
      </c>
      <c r="F710" t="str">
        <f t="shared" si="22"/>
        <v/>
      </c>
      <c r="G710" s="143" t="str">
        <f>IF(C710="","",VLOOKUP(B710,FF!$A$1:$F$2516,6,FALSE))</f>
        <v/>
      </c>
      <c r="H710" s="143" t="s">
        <v>8</v>
      </c>
      <c r="I710" t="str">
        <f t="shared" si="23"/>
        <v/>
      </c>
    </row>
    <row r="711" spans="2:9" x14ac:dyDescent="0.3">
      <c r="B711" t="s">
        <v>509</v>
      </c>
      <c r="C711" t="str">
        <f>IF(B711="","",VLOOKUP(B711,FF!$A$1:$D$2516,3,FALSE))</f>
        <v>ML</v>
      </c>
      <c r="D711">
        <f>IF(C711="","",VLOOKUP(B711,FF!$A$1:$D$2516,4,FALSE))</f>
        <v>45</v>
      </c>
      <c r="E711">
        <v>45</v>
      </c>
      <c r="F711" t="b">
        <f t="shared" si="22"/>
        <v>1</v>
      </c>
      <c r="G711" s="143">
        <f>IF(C711="","",VLOOKUP(B711,FF!$A$1:$F$2516,6,FALSE))</f>
        <v>4880430</v>
      </c>
      <c r="H711" s="143">
        <v>4880430</v>
      </c>
      <c r="I711" t="b">
        <f t="shared" si="23"/>
        <v>1</v>
      </c>
    </row>
    <row r="712" spans="2:9" x14ac:dyDescent="0.3">
      <c r="C712" t="str">
        <f>IF(B712="","",VLOOKUP(B712,FF!$A$1:$D$2516,3,FALSE))</f>
        <v/>
      </c>
      <c r="D712" t="str">
        <f>IF(C712="","",VLOOKUP(B712,FF!$A$1:$D$2516,4,FALSE))</f>
        <v/>
      </c>
      <c r="E712" t="s">
        <v>8</v>
      </c>
      <c r="F712" t="str">
        <f t="shared" si="22"/>
        <v/>
      </c>
      <c r="G712" s="143" t="str">
        <f>IF(C712="","",VLOOKUP(B712,FF!$A$1:$F$2516,6,FALSE))</f>
        <v/>
      </c>
      <c r="H712" s="143" t="s">
        <v>8</v>
      </c>
      <c r="I712" t="str">
        <f t="shared" si="23"/>
        <v/>
      </c>
    </row>
    <row r="713" spans="2:9" x14ac:dyDescent="0.3">
      <c r="C713" t="str">
        <f>IF(B713="","",VLOOKUP(B713,FF!$A$1:$D$2516,3,FALSE))</f>
        <v/>
      </c>
      <c r="D713" t="str">
        <f>IF(C713="","",VLOOKUP(B713,FF!$A$1:$D$2516,4,FALSE))</f>
        <v/>
      </c>
      <c r="E713" t="s">
        <v>8</v>
      </c>
      <c r="F713" t="str">
        <f t="shared" si="22"/>
        <v/>
      </c>
      <c r="G713" s="143" t="str">
        <f>IF(C713="","",VLOOKUP(B713,FF!$A$1:$F$2516,6,FALSE))</f>
        <v/>
      </c>
      <c r="H713" s="143" t="s">
        <v>8</v>
      </c>
      <c r="I713" t="str">
        <f t="shared" si="23"/>
        <v/>
      </c>
    </row>
    <row r="714" spans="2:9" x14ac:dyDescent="0.3">
      <c r="B714" t="s">
        <v>511</v>
      </c>
      <c r="C714" t="str">
        <f>IF(B714="","",VLOOKUP(B714,FF!$A$1:$D$2516,3,FALSE))</f>
        <v>ML</v>
      </c>
      <c r="D714">
        <f>IF(C714="","",VLOOKUP(B714,FF!$A$1:$D$2516,4,FALSE))</f>
        <v>85</v>
      </c>
      <c r="E714">
        <v>85</v>
      </c>
      <c r="F714" t="b">
        <f t="shared" si="22"/>
        <v>1</v>
      </c>
      <c r="G714" s="143">
        <f>IF(C714="","",VLOOKUP(B714,FF!$A$1:$F$2516,6,FALSE))</f>
        <v>4975985</v>
      </c>
      <c r="H714" s="143">
        <v>4975985</v>
      </c>
      <c r="I714" t="b">
        <f t="shared" si="23"/>
        <v>1</v>
      </c>
    </row>
    <row r="715" spans="2:9" x14ac:dyDescent="0.3">
      <c r="C715" t="str">
        <f>IF(B715="","",VLOOKUP(B715,FF!$A$1:$D$2516,3,FALSE))</f>
        <v/>
      </c>
      <c r="D715" t="str">
        <f>IF(C715="","",VLOOKUP(B715,FF!$A$1:$D$2516,4,FALSE))</f>
        <v/>
      </c>
      <c r="E715" t="s">
        <v>8</v>
      </c>
      <c r="F715" t="str">
        <f t="shared" si="22"/>
        <v/>
      </c>
      <c r="G715" s="143" t="str">
        <f>IF(C715="","",VLOOKUP(B715,FF!$A$1:$F$2516,6,FALSE))</f>
        <v/>
      </c>
      <c r="H715" s="143" t="s">
        <v>8</v>
      </c>
      <c r="I715" t="str">
        <f t="shared" si="23"/>
        <v/>
      </c>
    </row>
    <row r="716" spans="2:9" x14ac:dyDescent="0.3">
      <c r="C716" t="str">
        <f>IF(B716="","",VLOOKUP(B716,FF!$A$1:$D$2516,3,FALSE))</f>
        <v/>
      </c>
      <c r="D716" t="str">
        <f>IF(C716="","",VLOOKUP(B716,FF!$A$1:$D$2516,4,FALSE))</f>
        <v/>
      </c>
      <c r="E716" t="s">
        <v>8</v>
      </c>
      <c r="F716" t="str">
        <f t="shared" si="22"/>
        <v/>
      </c>
      <c r="G716" s="143" t="str">
        <f>IF(C716="","",VLOOKUP(B716,FF!$A$1:$F$2516,6,FALSE))</f>
        <v/>
      </c>
      <c r="H716" s="143" t="s">
        <v>8</v>
      </c>
      <c r="I716" t="str">
        <f t="shared" si="23"/>
        <v/>
      </c>
    </row>
    <row r="717" spans="2:9" x14ac:dyDescent="0.3">
      <c r="B717" t="s">
        <v>513</v>
      </c>
      <c r="C717" t="str">
        <f>IF(B717="","",VLOOKUP(B717,FF!$A$1:$D$2516,3,FALSE))</f>
        <v>UN</v>
      </c>
      <c r="D717">
        <f>IF(C717="","",VLOOKUP(B717,FF!$A$1:$D$2516,4,FALSE))</f>
        <v>78</v>
      </c>
      <c r="E717">
        <v>78</v>
      </c>
      <c r="F717" t="b">
        <f t="shared" si="22"/>
        <v>1</v>
      </c>
      <c r="G717" s="143">
        <f>IF(C717="","",VLOOKUP(B717,FF!$A$1:$F$2516,6,FALSE))</f>
        <v>3313362</v>
      </c>
      <c r="H717" s="143">
        <v>3313362</v>
      </c>
      <c r="I717" t="b">
        <f t="shared" si="23"/>
        <v>1</v>
      </c>
    </row>
    <row r="718" spans="2:9" x14ac:dyDescent="0.3">
      <c r="C718" t="str">
        <f>IF(B718="","",VLOOKUP(B718,FF!$A$1:$D$2516,3,FALSE))</f>
        <v/>
      </c>
      <c r="D718" t="str">
        <f>IF(C718="","",VLOOKUP(B718,FF!$A$1:$D$2516,4,FALSE))</f>
        <v/>
      </c>
      <c r="E718" t="s">
        <v>8</v>
      </c>
      <c r="F718" t="str">
        <f t="shared" si="22"/>
        <v/>
      </c>
      <c r="G718" s="143" t="str">
        <f>IF(C718="","",VLOOKUP(B718,FF!$A$1:$F$2516,6,FALSE))</f>
        <v/>
      </c>
      <c r="H718" s="143" t="s">
        <v>8</v>
      </c>
      <c r="I718" t="str">
        <f t="shared" si="23"/>
        <v/>
      </c>
    </row>
    <row r="719" spans="2:9" x14ac:dyDescent="0.3">
      <c r="C719" t="str">
        <f>IF(B719="","",VLOOKUP(B719,FF!$A$1:$D$2516,3,FALSE))</f>
        <v/>
      </c>
      <c r="D719" t="str">
        <f>IF(C719="","",VLOOKUP(B719,FF!$A$1:$D$2516,4,FALSE))</f>
        <v/>
      </c>
      <c r="E719" t="s">
        <v>8</v>
      </c>
      <c r="F719" t="str">
        <f t="shared" si="22"/>
        <v/>
      </c>
      <c r="G719" s="143" t="str">
        <f>IF(C719="","",VLOOKUP(B719,FF!$A$1:$F$2516,6,FALSE))</f>
        <v/>
      </c>
      <c r="H719" s="143" t="s">
        <v>8</v>
      </c>
      <c r="I719" t="str">
        <f t="shared" si="23"/>
        <v/>
      </c>
    </row>
    <row r="720" spans="2:9" x14ac:dyDescent="0.3">
      <c r="B720" t="s">
        <v>515</v>
      </c>
      <c r="D720" t="str">
        <f>IF(C720="","",VLOOKUP(B720,FF!$A$1:$D$2516,4,FALSE))</f>
        <v/>
      </c>
      <c r="E720" t="s">
        <v>8</v>
      </c>
      <c r="F720" t="str">
        <f t="shared" si="22"/>
        <v/>
      </c>
      <c r="G720" s="143" t="str">
        <f>IF(C720="","",VLOOKUP(B720,FF!$A$1:$F$2516,6,FALSE))</f>
        <v/>
      </c>
      <c r="H720" s="143" t="s">
        <v>8</v>
      </c>
      <c r="I720" t="str">
        <f t="shared" si="23"/>
        <v/>
      </c>
    </row>
    <row r="721" spans="2:9" x14ac:dyDescent="0.3">
      <c r="B721" t="s">
        <v>517</v>
      </c>
      <c r="C721" t="str">
        <f>IF(B721="","",VLOOKUP(B721,FF!$A$1:$D$2516,3,FALSE))</f>
        <v>UN</v>
      </c>
      <c r="D721">
        <f>IF(C721="","",VLOOKUP(B721,FF!$A$1:$D$2516,4,FALSE))</f>
        <v>457</v>
      </c>
      <c r="E721">
        <v>457</v>
      </c>
      <c r="F721" t="b">
        <f t="shared" si="22"/>
        <v>1</v>
      </c>
      <c r="G721" s="143">
        <f>IF(C721="","",VLOOKUP(B721,FF!$A$1:$F$2516,6,FALSE))</f>
        <v>53019769</v>
      </c>
      <c r="H721" s="143">
        <v>53019769</v>
      </c>
      <c r="I721" t="b">
        <f t="shared" si="23"/>
        <v>1</v>
      </c>
    </row>
    <row r="722" spans="2:9" x14ac:dyDescent="0.3">
      <c r="C722" t="str">
        <f>IF(B722="","",VLOOKUP(B722,FF!$A$1:$D$2516,3,FALSE))</f>
        <v/>
      </c>
      <c r="D722" t="str">
        <f>IF(C722="","",VLOOKUP(B722,FF!$A$1:$D$2516,4,FALSE))</f>
        <v/>
      </c>
      <c r="E722" t="s">
        <v>8</v>
      </c>
      <c r="F722" t="str">
        <f t="shared" si="22"/>
        <v/>
      </c>
      <c r="G722" s="143" t="str">
        <f>IF(C722="","",VLOOKUP(B722,FF!$A$1:$F$2516,6,FALSE))</f>
        <v/>
      </c>
      <c r="H722" s="143" t="s">
        <v>8</v>
      </c>
      <c r="I722" t="str">
        <f t="shared" si="23"/>
        <v/>
      </c>
    </row>
    <row r="723" spans="2:9" x14ac:dyDescent="0.3">
      <c r="C723" t="str">
        <f>IF(B723="","",VLOOKUP(B723,FF!$A$1:$D$2516,3,FALSE))</f>
        <v/>
      </c>
      <c r="D723" t="str">
        <f>IF(C723="","",VLOOKUP(B723,FF!$A$1:$D$2516,4,FALSE))</f>
        <v/>
      </c>
      <c r="E723" t="s">
        <v>8</v>
      </c>
      <c r="F723" t="str">
        <f t="shared" si="22"/>
        <v/>
      </c>
      <c r="G723" s="143" t="str">
        <f>IF(C723="","",VLOOKUP(B723,FF!$A$1:$F$2516,6,FALSE))</f>
        <v/>
      </c>
      <c r="H723" s="143" t="s">
        <v>8</v>
      </c>
      <c r="I723" t="str">
        <f t="shared" si="23"/>
        <v/>
      </c>
    </row>
    <row r="724" spans="2:9" x14ac:dyDescent="0.3">
      <c r="B724" t="s">
        <v>519</v>
      </c>
      <c r="C724" t="str">
        <f>IF(B724="","",VLOOKUP(B724,FF!$A$1:$D$2516,3,FALSE))</f>
        <v>UN</v>
      </c>
      <c r="D724">
        <f>IF(C724="","",VLOOKUP(B724,FF!$A$1:$D$2516,4,FALSE))</f>
        <v>48</v>
      </c>
      <c r="E724">
        <v>48</v>
      </c>
      <c r="F724" t="b">
        <f t="shared" si="22"/>
        <v>1</v>
      </c>
      <c r="G724" s="143">
        <f>IF(C724="","",VLOOKUP(B724,FF!$A$1:$F$2516,6,FALSE))</f>
        <v>10859664</v>
      </c>
      <c r="H724" s="143">
        <v>10859664</v>
      </c>
      <c r="I724" t="b">
        <f t="shared" si="23"/>
        <v>1</v>
      </c>
    </row>
    <row r="725" spans="2:9" x14ac:dyDescent="0.3">
      <c r="C725" t="str">
        <f>IF(B725="","",VLOOKUP(B725,FF!$A$1:$D$2516,3,FALSE))</f>
        <v/>
      </c>
      <c r="D725" t="str">
        <f>IF(C725="","",VLOOKUP(B725,FF!$A$1:$D$2516,4,FALSE))</f>
        <v/>
      </c>
      <c r="E725" t="s">
        <v>8</v>
      </c>
      <c r="F725" t="str">
        <f t="shared" si="22"/>
        <v/>
      </c>
      <c r="G725" s="143" t="str">
        <f>IF(C725="","",VLOOKUP(B725,FF!$A$1:$F$2516,6,FALSE))</f>
        <v/>
      </c>
      <c r="H725" s="143" t="s">
        <v>8</v>
      </c>
      <c r="I725" t="str">
        <f t="shared" si="23"/>
        <v/>
      </c>
    </row>
    <row r="726" spans="2:9" x14ac:dyDescent="0.3">
      <c r="C726" t="str">
        <f>IF(B726="","",VLOOKUP(B726,FF!$A$1:$D$2516,3,FALSE))</f>
        <v/>
      </c>
      <c r="D726" t="str">
        <f>IF(C726="","",VLOOKUP(B726,FF!$A$1:$D$2516,4,FALSE))</f>
        <v/>
      </c>
      <c r="E726" t="s">
        <v>8</v>
      </c>
      <c r="F726" t="str">
        <f t="shared" si="22"/>
        <v/>
      </c>
      <c r="G726" s="143" t="str">
        <f>IF(C726="","",VLOOKUP(B726,FF!$A$1:$F$2516,6,FALSE))</f>
        <v/>
      </c>
      <c r="H726" s="143" t="s">
        <v>8</v>
      </c>
      <c r="I726" t="str">
        <f t="shared" si="23"/>
        <v/>
      </c>
    </row>
    <row r="727" spans="2:9" x14ac:dyDescent="0.3">
      <c r="B727" t="s">
        <v>521</v>
      </c>
      <c r="C727" t="str">
        <f>IF(B727="","",VLOOKUP(B727,FF!$A$1:$D$2516,3,FALSE))</f>
        <v>UN</v>
      </c>
      <c r="D727">
        <f>IF(C727="","",VLOOKUP(B727,FF!$A$1:$D$2516,4,FALSE))</f>
        <v>101</v>
      </c>
      <c r="E727">
        <v>101</v>
      </c>
      <c r="F727" t="b">
        <f t="shared" si="22"/>
        <v>1</v>
      </c>
      <c r="G727" s="143">
        <f>IF(C727="","",VLOOKUP(B727,FF!$A$1:$F$2516,6,FALSE))</f>
        <v>12815991</v>
      </c>
      <c r="H727" s="143">
        <v>12815991</v>
      </c>
      <c r="I727" t="b">
        <f t="shared" si="23"/>
        <v>1</v>
      </c>
    </row>
    <row r="728" spans="2:9" x14ac:dyDescent="0.3">
      <c r="C728" t="str">
        <f>IF(B728="","",VLOOKUP(B728,FF!$A$1:$D$2516,3,FALSE))</f>
        <v/>
      </c>
      <c r="D728" t="str">
        <f>IF(C728="","",VLOOKUP(B728,FF!$A$1:$D$2516,4,FALSE))</f>
        <v/>
      </c>
      <c r="E728" t="s">
        <v>8</v>
      </c>
      <c r="F728" t="str">
        <f t="shared" si="22"/>
        <v/>
      </c>
      <c r="G728" s="143" t="str">
        <f>IF(C728="","",VLOOKUP(B728,FF!$A$1:$F$2516,6,FALSE))</f>
        <v/>
      </c>
      <c r="H728" s="143" t="s">
        <v>8</v>
      </c>
      <c r="I728" t="str">
        <f t="shared" si="23"/>
        <v/>
      </c>
    </row>
    <row r="729" spans="2:9" x14ac:dyDescent="0.3">
      <c r="C729" t="str">
        <f>IF(B729="","",VLOOKUP(B729,FF!$A$1:$D$2516,3,FALSE))</f>
        <v/>
      </c>
      <c r="D729" t="str">
        <f>IF(C729="","",VLOOKUP(B729,FF!$A$1:$D$2516,4,FALSE))</f>
        <v/>
      </c>
      <c r="E729" t="s">
        <v>8</v>
      </c>
      <c r="F729" t="str">
        <f t="shared" si="22"/>
        <v/>
      </c>
      <c r="G729" s="143" t="str">
        <f>IF(C729="","",VLOOKUP(B729,FF!$A$1:$F$2516,6,FALSE))</f>
        <v/>
      </c>
      <c r="H729" s="143" t="s">
        <v>8</v>
      </c>
      <c r="I729" t="str">
        <f t="shared" si="23"/>
        <v/>
      </c>
    </row>
    <row r="730" spans="2:9" x14ac:dyDescent="0.3">
      <c r="B730" t="s">
        <v>523</v>
      </c>
      <c r="C730" t="str">
        <f>IF(B730="","",VLOOKUP(B730,FF!$A$1:$D$2516,3,FALSE))</f>
        <v>UN</v>
      </c>
      <c r="D730">
        <f>IF(C730="","",VLOOKUP(B730,FF!$A$1:$D$2516,4,FALSE))</f>
        <v>10</v>
      </c>
      <c r="E730">
        <v>10</v>
      </c>
      <c r="F730" t="b">
        <f t="shared" si="22"/>
        <v>1</v>
      </c>
      <c r="G730" s="143">
        <f>IF(C730="","",VLOOKUP(B730,FF!$A$1:$F$2516,6,FALSE))</f>
        <v>1529200</v>
      </c>
      <c r="H730" s="143">
        <v>1529200</v>
      </c>
      <c r="I730" t="b">
        <f t="shared" si="23"/>
        <v>1</v>
      </c>
    </row>
    <row r="731" spans="2:9" x14ac:dyDescent="0.3">
      <c r="C731" t="str">
        <f>IF(B731="","",VLOOKUP(B731,FF!$A$1:$D$2516,3,FALSE))</f>
        <v/>
      </c>
      <c r="D731" t="str">
        <f>IF(C731="","",VLOOKUP(B731,FF!$A$1:$D$2516,4,FALSE))</f>
        <v/>
      </c>
      <c r="E731" t="s">
        <v>8</v>
      </c>
      <c r="F731" t="str">
        <f t="shared" si="22"/>
        <v/>
      </c>
      <c r="G731" s="143" t="str">
        <f>IF(C731="","",VLOOKUP(B731,FF!$A$1:$F$2516,6,FALSE))</f>
        <v/>
      </c>
      <c r="H731" s="143" t="s">
        <v>8</v>
      </c>
      <c r="I731" t="str">
        <f t="shared" si="23"/>
        <v/>
      </c>
    </row>
    <row r="732" spans="2:9" x14ac:dyDescent="0.3">
      <c r="C732" t="str">
        <f>IF(B732="","",VLOOKUP(B732,FF!$A$1:$D$2516,3,FALSE))</f>
        <v/>
      </c>
      <c r="D732" t="str">
        <f>IF(C732="","",VLOOKUP(B732,FF!$A$1:$D$2516,4,FALSE))</f>
        <v/>
      </c>
      <c r="E732" t="s">
        <v>8</v>
      </c>
      <c r="F732" t="str">
        <f t="shared" si="22"/>
        <v/>
      </c>
      <c r="G732" s="143" t="str">
        <f>IF(C732="","",VLOOKUP(B732,FF!$A$1:$F$2516,6,FALSE))</f>
        <v/>
      </c>
      <c r="H732" s="143" t="s">
        <v>8</v>
      </c>
      <c r="I732" t="str">
        <f t="shared" si="23"/>
        <v/>
      </c>
    </row>
    <row r="733" spans="2:9" x14ac:dyDescent="0.3">
      <c r="B733" t="s">
        <v>525</v>
      </c>
      <c r="C733" t="str">
        <f>IF(B733="","",VLOOKUP(B733,FF!$A$1:$D$2516,3,FALSE))</f>
        <v>UN</v>
      </c>
      <c r="D733">
        <f>IF(C733="","",VLOOKUP(B733,FF!$A$1:$D$2516,4,FALSE))</f>
        <v>5</v>
      </c>
      <c r="E733">
        <v>5</v>
      </c>
      <c r="F733" t="b">
        <f t="shared" si="22"/>
        <v>1</v>
      </c>
      <c r="G733" s="143">
        <f>IF(C733="","",VLOOKUP(B733,FF!$A$1:$F$2516,6,FALSE))</f>
        <v>764600</v>
      </c>
      <c r="H733" s="143">
        <v>764600</v>
      </c>
      <c r="I733" t="b">
        <f t="shared" si="23"/>
        <v>1</v>
      </c>
    </row>
    <row r="734" spans="2:9" x14ac:dyDescent="0.3">
      <c r="C734" t="str">
        <f>IF(B734="","",VLOOKUP(B734,FF!$A$1:$D$2516,3,FALSE))</f>
        <v/>
      </c>
      <c r="D734" t="str">
        <f>IF(C734="","",VLOOKUP(B734,FF!$A$1:$D$2516,4,FALSE))</f>
        <v/>
      </c>
      <c r="E734" t="s">
        <v>8</v>
      </c>
      <c r="F734" t="str">
        <f t="shared" si="22"/>
        <v/>
      </c>
      <c r="G734" s="143" t="str">
        <f>IF(C734="","",VLOOKUP(B734,FF!$A$1:$F$2516,6,FALSE))</f>
        <v/>
      </c>
      <c r="H734" s="143" t="s">
        <v>8</v>
      </c>
      <c r="I734" t="str">
        <f t="shared" si="23"/>
        <v/>
      </c>
    </row>
    <row r="735" spans="2:9" x14ac:dyDescent="0.3">
      <c r="C735" t="str">
        <f>IF(B735="","",VLOOKUP(B735,FF!$A$1:$D$2516,3,FALSE))</f>
        <v/>
      </c>
      <c r="D735" t="str">
        <f>IF(C735="","",VLOOKUP(B735,FF!$A$1:$D$2516,4,FALSE))</f>
        <v/>
      </c>
      <c r="E735" t="s">
        <v>8</v>
      </c>
      <c r="F735" t="str">
        <f t="shared" si="22"/>
        <v/>
      </c>
      <c r="G735" s="143" t="str">
        <f>IF(C735="","",VLOOKUP(B735,FF!$A$1:$F$2516,6,FALSE))</f>
        <v/>
      </c>
      <c r="H735" s="143" t="s">
        <v>8</v>
      </c>
      <c r="I735" t="str">
        <f t="shared" si="23"/>
        <v/>
      </c>
    </row>
    <row r="736" spans="2:9" x14ac:dyDescent="0.3">
      <c r="B736" t="s">
        <v>527</v>
      </c>
      <c r="C736" t="str">
        <f>IF(B736="","",VLOOKUP(B736,FF!$A$1:$D$2516,3,FALSE))</f>
        <v>UN</v>
      </c>
      <c r="D736">
        <f>IF(C736="","",VLOOKUP(B736,FF!$A$1:$D$2516,4,FALSE))</f>
        <v>6</v>
      </c>
      <c r="E736">
        <v>6</v>
      </c>
      <c r="F736" t="b">
        <f t="shared" si="22"/>
        <v>1</v>
      </c>
      <c r="G736" s="143">
        <f>IF(C736="","",VLOOKUP(B736,FF!$A$1:$F$2516,6,FALSE))</f>
        <v>682164</v>
      </c>
      <c r="H736" s="143">
        <v>682164</v>
      </c>
      <c r="I736" t="b">
        <f t="shared" si="23"/>
        <v>1</v>
      </c>
    </row>
    <row r="737" spans="2:9" x14ac:dyDescent="0.3">
      <c r="C737" t="str">
        <f>IF(B737="","",VLOOKUP(B737,FF!$A$1:$D$2516,3,FALSE))</f>
        <v/>
      </c>
      <c r="D737" t="str">
        <f>IF(C737="","",VLOOKUP(B737,FF!$A$1:$D$2516,4,FALSE))</f>
        <v/>
      </c>
      <c r="E737" t="s">
        <v>8</v>
      </c>
      <c r="F737" t="str">
        <f t="shared" si="22"/>
        <v/>
      </c>
      <c r="G737" s="143" t="str">
        <f>IF(C737="","",VLOOKUP(B737,FF!$A$1:$F$2516,6,FALSE))</f>
        <v/>
      </c>
      <c r="H737" s="143" t="s">
        <v>8</v>
      </c>
      <c r="I737" t="str">
        <f t="shared" si="23"/>
        <v/>
      </c>
    </row>
    <row r="738" spans="2:9" x14ac:dyDescent="0.3">
      <c r="C738" t="str">
        <f>IF(B738="","",VLOOKUP(B738,FF!$A$1:$D$2516,3,FALSE))</f>
        <v/>
      </c>
      <c r="D738" t="str">
        <f>IF(C738="","",VLOOKUP(B738,FF!$A$1:$D$2516,4,FALSE))</f>
        <v/>
      </c>
      <c r="E738" t="s">
        <v>8</v>
      </c>
      <c r="F738" t="str">
        <f t="shared" si="22"/>
        <v/>
      </c>
      <c r="G738" s="143" t="str">
        <f>IF(C738="","",VLOOKUP(B738,FF!$A$1:$F$2516,6,FALSE))</f>
        <v/>
      </c>
      <c r="H738" s="143" t="s">
        <v>8</v>
      </c>
      <c r="I738" t="str">
        <f t="shared" si="23"/>
        <v/>
      </c>
    </row>
    <row r="739" spans="2:9" x14ac:dyDescent="0.3">
      <c r="B739" t="s">
        <v>529</v>
      </c>
      <c r="C739" t="str">
        <f>IF(B739="","",VLOOKUP(B739,FF!$A$1:$D$2516,3,FALSE))</f>
        <v>UN</v>
      </c>
      <c r="D739">
        <f>IF(C739="","",VLOOKUP(B739,FF!$A$1:$D$2516,4,FALSE))</f>
        <v>6</v>
      </c>
      <c r="E739">
        <v>6</v>
      </c>
      <c r="F739" t="b">
        <f t="shared" si="22"/>
        <v>1</v>
      </c>
      <c r="G739" s="143">
        <f>IF(C739="","",VLOOKUP(B739,FF!$A$1:$F$2516,6,FALSE))</f>
        <v>803742</v>
      </c>
      <c r="H739" s="143">
        <v>803742</v>
      </c>
      <c r="I739" t="b">
        <f t="shared" si="23"/>
        <v>1</v>
      </c>
    </row>
    <row r="740" spans="2:9" x14ac:dyDescent="0.3">
      <c r="C740" t="str">
        <f>IF(B740="","",VLOOKUP(B740,FF!$A$1:$D$2516,3,FALSE))</f>
        <v/>
      </c>
      <c r="D740" t="str">
        <f>IF(C740="","",VLOOKUP(B740,FF!$A$1:$D$2516,4,FALSE))</f>
        <v/>
      </c>
      <c r="E740" t="s">
        <v>8</v>
      </c>
      <c r="F740" t="str">
        <f t="shared" si="22"/>
        <v/>
      </c>
      <c r="G740" s="143" t="str">
        <f>IF(C740="","",VLOOKUP(B740,FF!$A$1:$F$2516,6,FALSE))</f>
        <v/>
      </c>
      <c r="H740" s="143" t="s">
        <v>8</v>
      </c>
      <c r="I740" t="str">
        <f t="shared" si="23"/>
        <v/>
      </c>
    </row>
    <row r="741" spans="2:9" x14ac:dyDescent="0.3">
      <c r="C741" t="str">
        <f>IF(B741="","",VLOOKUP(B741,FF!$A$1:$D$2516,3,FALSE))</f>
        <v/>
      </c>
      <c r="D741" t="str">
        <f>IF(C741="","",VLOOKUP(B741,FF!$A$1:$D$2516,4,FALSE))</f>
        <v/>
      </c>
      <c r="E741" t="s">
        <v>8</v>
      </c>
      <c r="F741" t="str">
        <f t="shared" si="22"/>
        <v/>
      </c>
      <c r="G741" s="143" t="str">
        <f>IF(C741="","",VLOOKUP(B741,FF!$A$1:$F$2516,6,FALSE))</f>
        <v/>
      </c>
      <c r="H741" s="143" t="s">
        <v>8</v>
      </c>
      <c r="I741" t="str">
        <f t="shared" si="23"/>
        <v/>
      </c>
    </row>
    <row r="742" spans="2:9" x14ac:dyDescent="0.3">
      <c r="B742" t="s">
        <v>531</v>
      </c>
      <c r="C742" t="str">
        <f>IF(B742="","",VLOOKUP(B742,FF!$A$1:$D$2516,3,FALSE))</f>
        <v>ML</v>
      </c>
      <c r="D742">
        <f>IF(C742="","",VLOOKUP(B742,FF!$A$1:$D$2516,4,FALSE))</f>
        <v>65</v>
      </c>
      <c r="E742">
        <v>65</v>
      </c>
      <c r="F742" t="b">
        <f t="shared" si="22"/>
        <v>1</v>
      </c>
      <c r="G742" s="143">
        <f>IF(C742="","",VLOOKUP(B742,FF!$A$1:$F$2516,6,FALSE))</f>
        <v>5465395</v>
      </c>
      <c r="H742" s="143">
        <v>5465395</v>
      </c>
      <c r="I742" t="b">
        <f t="shared" si="23"/>
        <v>1</v>
      </c>
    </row>
    <row r="743" spans="2:9" x14ac:dyDescent="0.3">
      <c r="C743" t="str">
        <f>IF(B743="","",VLOOKUP(B743,FF!$A$1:$D$2516,3,FALSE))</f>
        <v/>
      </c>
      <c r="D743" t="str">
        <f>IF(C743="","",VLOOKUP(B743,FF!$A$1:$D$2516,4,FALSE))</f>
        <v/>
      </c>
      <c r="E743" t="s">
        <v>8</v>
      </c>
      <c r="F743" t="str">
        <f t="shared" si="22"/>
        <v/>
      </c>
      <c r="G743" s="143" t="str">
        <f>IF(C743="","",VLOOKUP(B743,FF!$A$1:$F$2516,6,FALSE))</f>
        <v/>
      </c>
      <c r="H743" s="143" t="s">
        <v>8</v>
      </c>
      <c r="I743" t="str">
        <f t="shared" si="23"/>
        <v/>
      </c>
    </row>
    <row r="744" spans="2:9" x14ac:dyDescent="0.3">
      <c r="C744" t="str">
        <f>IF(B744="","",VLOOKUP(B744,FF!$A$1:$D$2516,3,FALSE))</f>
        <v/>
      </c>
      <c r="D744" t="str">
        <f>IF(C744="","",VLOOKUP(B744,FF!$A$1:$D$2516,4,FALSE))</f>
        <v/>
      </c>
      <c r="E744" t="s">
        <v>8</v>
      </c>
      <c r="F744" t="str">
        <f t="shared" si="22"/>
        <v/>
      </c>
      <c r="G744" s="143" t="str">
        <f>IF(C744="","",VLOOKUP(B744,FF!$A$1:$F$2516,6,FALSE))</f>
        <v/>
      </c>
      <c r="H744" s="143" t="s">
        <v>8</v>
      </c>
      <c r="I744" t="str">
        <f t="shared" si="23"/>
        <v/>
      </c>
    </row>
    <row r="745" spans="2:9" x14ac:dyDescent="0.3">
      <c r="B745" t="s">
        <v>533</v>
      </c>
      <c r="C745" t="str">
        <f>IF(B745="","",VLOOKUP(B745,FF!$A$1:$D$2516,3,FALSE))</f>
        <v>UN</v>
      </c>
      <c r="D745">
        <f>IF(C745="","",VLOOKUP(B745,FF!$A$1:$D$2516,4,FALSE))</f>
        <v>15</v>
      </c>
      <c r="E745">
        <v>15</v>
      </c>
      <c r="F745" t="b">
        <f t="shared" si="22"/>
        <v>1</v>
      </c>
      <c r="G745" s="143">
        <f>IF(C745="","",VLOOKUP(B745,FF!$A$1:$F$2516,6,FALSE))</f>
        <v>1705410</v>
      </c>
      <c r="H745" s="143">
        <v>1705410</v>
      </c>
      <c r="I745" t="b">
        <f t="shared" si="23"/>
        <v>1</v>
      </c>
    </row>
    <row r="746" spans="2:9" x14ac:dyDescent="0.3">
      <c r="C746" t="str">
        <f>IF(B746="","",VLOOKUP(B746,FF!$A$1:$D$2516,3,FALSE))</f>
        <v/>
      </c>
      <c r="D746" t="str">
        <f>IF(C746="","",VLOOKUP(B746,FF!$A$1:$D$2516,4,FALSE))</f>
        <v/>
      </c>
      <c r="E746" t="s">
        <v>8</v>
      </c>
      <c r="F746" t="str">
        <f t="shared" si="22"/>
        <v/>
      </c>
      <c r="G746" s="143" t="str">
        <f>IF(C746="","",VLOOKUP(B746,FF!$A$1:$F$2516,6,FALSE))</f>
        <v/>
      </c>
      <c r="H746" s="143" t="s">
        <v>8</v>
      </c>
      <c r="I746" t="str">
        <f t="shared" si="23"/>
        <v/>
      </c>
    </row>
    <row r="747" spans="2:9" x14ac:dyDescent="0.3">
      <c r="C747" t="str">
        <f>IF(B747="","",VLOOKUP(B747,FF!$A$1:$D$2516,3,FALSE))</f>
        <v/>
      </c>
      <c r="D747" t="str">
        <f>IF(C747="","",VLOOKUP(B747,FF!$A$1:$D$2516,4,FALSE))</f>
        <v/>
      </c>
      <c r="E747" t="s">
        <v>8</v>
      </c>
      <c r="F747" t="str">
        <f t="shared" si="22"/>
        <v/>
      </c>
      <c r="G747" s="143" t="str">
        <f>IF(C747="","",VLOOKUP(B747,FF!$A$1:$F$2516,6,FALSE))</f>
        <v/>
      </c>
      <c r="H747" s="143" t="s">
        <v>8</v>
      </c>
      <c r="I747" t="str">
        <f t="shared" si="23"/>
        <v/>
      </c>
    </row>
    <row r="748" spans="2:9" x14ac:dyDescent="0.3">
      <c r="B748" t="s">
        <v>535</v>
      </c>
      <c r="C748" t="str">
        <f>IF(B748="","",VLOOKUP(B748,FF!$A$1:$D$2516,3,FALSE))</f>
        <v>UN</v>
      </c>
      <c r="D748">
        <f>IF(C748="","",VLOOKUP(B748,FF!$A$1:$D$2516,4,FALSE))</f>
        <v>4</v>
      </c>
      <c r="E748">
        <v>4</v>
      </c>
      <c r="F748" t="b">
        <f t="shared" si="22"/>
        <v>1</v>
      </c>
      <c r="G748" s="143">
        <f>IF(C748="","",VLOOKUP(B748,FF!$A$1:$F$2516,6,FALSE))</f>
        <v>507412</v>
      </c>
      <c r="H748" s="143">
        <v>507412</v>
      </c>
      <c r="I748" t="b">
        <f t="shared" si="23"/>
        <v>1</v>
      </c>
    </row>
    <row r="749" spans="2:9" x14ac:dyDescent="0.3">
      <c r="C749" t="str">
        <f>IF(B749="","",VLOOKUP(B749,FF!$A$1:$D$2516,3,FALSE))</f>
        <v/>
      </c>
      <c r="D749" t="str">
        <f>IF(C749="","",VLOOKUP(B749,FF!$A$1:$D$2516,4,FALSE))</f>
        <v/>
      </c>
      <c r="E749" t="s">
        <v>8</v>
      </c>
      <c r="F749" t="str">
        <f t="shared" si="22"/>
        <v/>
      </c>
      <c r="G749" s="143" t="str">
        <f>IF(C749="","",VLOOKUP(B749,FF!$A$1:$F$2516,6,FALSE))</f>
        <v/>
      </c>
      <c r="H749" s="143" t="s">
        <v>8</v>
      </c>
      <c r="I749" t="str">
        <f t="shared" si="23"/>
        <v/>
      </c>
    </row>
    <row r="750" spans="2:9" x14ac:dyDescent="0.3">
      <c r="C750" t="str">
        <f>IF(B750="","",VLOOKUP(B750,FF!$A$1:$D$2516,3,FALSE))</f>
        <v/>
      </c>
      <c r="D750" t="str">
        <f>IF(C750="","",VLOOKUP(B750,FF!$A$1:$D$2516,4,FALSE))</f>
        <v/>
      </c>
      <c r="E750" t="s">
        <v>8</v>
      </c>
      <c r="F750" t="str">
        <f t="shared" si="22"/>
        <v/>
      </c>
      <c r="G750" s="143" t="str">
        <f>IF(C750="","",VLOOKUP(B750,FF!$A$1:$F$2516,6,FALSE))</f>
        <v/>
      </c>
      <c r="H750" s="143" t="s">
        <v>8</v>
      </c>
      <c r="I750" t="str">
        <f t="shared" si="23"/>
        <v/>
      </c>
    </row>
    <row r="751" spans="2:9" x14ac:dyDescent="0.3">
      <c r="B751" t="s">
        <v>537</v>
      </c>
      <c r="C751" t="str">
        <f>IF(B751="","",VLOOKUP(B751,FF!$A$1:$D$2516,3,FALSE))</f>
        <v>UN</v>
      </c>
      <c r="D751">
        <f>IF(C751="","",VLOOKUP(B751,FF!$A$1:$D$2516,4,FALSE))</f>
        <v>4</v>
      </c>
      <c r="E751">
        <v>4</v>
      </c>
      <c r="F751" t="b">
        <f t="shared" si="22"/>
        <v>1</v>
      </c>
      <c r="G751" s="143">
        <f>IF(C751="","",VLOOKUP(B751,FF!$A$1:$F$2516,6,FALSE))</f>
        <v>597036</v>
      </c>
      <c r="H751" s="143">
        <v>597036</v>
      </c>
      <c r="I751" t="b">
        <f t="shared" si="23"/>
        <v>1</v>
      </c>
    </row>
    <row r="752" spans="2:9" x14ac:dyDescent="0.3">
      <c r="C752" t="str">
        <f>IF(B752="","",VLOOKUP(B752,FF!$A$1:$D$2516,3,FALSE))</f>
        <v/>
      </c>
      <c r="D752" t="str">
        <f>IF(C752="","",VLOOKUP(B752,FF!$A$1:$D$2516,4,FALSE))</f>
        <v/>
      </c>
      <c r="E752" t="s">
        <v>8</v>
      </c>
      <c r="F752" t="str">
        <f t="shared" si="22"/>
        <v/>
      </c>
      <c r="G752" s="143" t="str">
        <f>IF(C752="","",VLOOKUP(B752,FF!$A$1:$F$2516,6,FALSE))</f>
        <v/>
      </c>
      <c r="H752" s="143" t="s">
        <v>8</v>
      </c>
      <c r="I752" t="str">
        <f t="shared" si="23"/>
        <v/>
      </c>
    </row>
    <row r="753" spans="2:9" x14ac:dyDescent="0.3">
      <c r="C753" t="str">
        <f>IF(B753="","",VLOOKUP(B753,FF!$A$1:$D$2516,3,FALSE))</f>
        <v/>
      </c>
      <c r="D753" t="str">
        <f>IF(C753="","",VLOOKUP(B753,FF!$A$1:$D$2516,4,FALSE))</f>
        <v/>
      </c>
      <c r="E753" t="s">
        <v>8</v>
      </c>
      <c r="F753" t="str">
        <f t="shared" si="22"/>
        <v/>
      </c>
      <c r="G753" s="143" t="str">
        <f>IF(C753="","",VLOOKUP(B753,FF!$A$1:$F$2516,6,FALSE))</f>
        <v/>
      </c>
      <c r="H753" s="143" t="s">
        <v>8</v>
      </c>
      <c r="I753" t="str">
        <f t="shared" si="23"/>
        <v/>
      </c>
    </row>
    <row r="754" spans="2:9" x14ac:dyDescent="0.3">
      <c r="B754" t="s">
        <v>539</v>
      </c>
      <c r="C754" t="str">
        <f>IF(B754="","",VLOOKUP(B754,FF!$A$1:$D$2516,3,FALSE))</f>
        <v>UN</v>
      </c>
      <c r="D754">
        <f>IF(C754="","",VLOOKUP(B754,FF!$A$1:$D$2516,4,FALSE))</f>
        <v>2</v>
      </c>
      <c r="E754">
        <v>2</v>
      </c>
      <c r="F754" t="b">
        <f t="shared" si="22"/>
        <v>1</v>
      </c>
      <c r="G754" s="143">
        <f>IF(C754="","",VLOOKUP(B754,FF!$A$1:$F$2516,6,FALSE))</f>
        <v>386480</v>
      </c>
      <c r="H754" s="143">
        <v>386480</v>
      </c>
      <c r="I754" t="b">
        <f t="shared" si="23"/>
        <v>1</v>
      </c>
    </row>
    <row r="755" spans="2:9" x14ac:dyDescent="0.3">
      <c r="C755" t="str">
        <f>IF(B755="","",VLOOKUP(B755,FF!$A$1:$D$2516,3,FALSE))</f>
        <v/>
      </c>
      <c r="D755" t="str">
        <f>IF(C755="","",VLOOKUP(B755,FF!$A$1:$D$2516,4,FALSE))</f>
        <v/>
      </c>
      <c r="E755" t="s">
        <v>8</v>
      </c>
      <c r="F755" t="str">
        <f t="shared" si="22"/>
        <v/>
      </c>
      <c r="G755" s="143" t="str">
        <f>IF(C755="","",VLOOKUP(B755,FF!$A$1:$F$2516,6,FALSE))</f>
        <v/>
      </c>
      <c r="H755" s="143" t="s">
        <v>8</v>
      </c>
      <c r="I755" t="str">
        <f t="shared" si="23"/>
        <v/>
      </c>
    </row>
    <row r="756" spans="2:9" x14ac:dyDescent="0.3">
      <c r="C756" t="str">
        <f>IF(B756="","",VLOOKUP(B756,FF!$A$1:$D$2516,3,FALSE))</f>
        <v/>
      </c>
      <c r="D756" t="str">
        <f>IF(C756="","",VLOOKUP(B756,FF!$A$1:$D$2516,4,FALSE))</f>
        <v/>
      </c>
      <c r="E756" t="s">
        <v>8</v>
      </c>
      <c r="F756" t="str">
        <f t="shared" si="22"/>
        <v/>
      </c>
      <c r="G756" s="143" t="str">
        <f>IF(C756="","",VLOOKUP(B756,FF!$A$1:$F$2516,6,FALSE))</f>
        <v/>
      </c>
      <c r="H756" s="143" t="s">
        <v>8</v>
      </c>
      <c r="I756" t="str">
        <f t="shared" si="23"/>
        <v/>
      </c>
    </row>
    <row r="757" spans="2:9" x14ac:dyDescent="0.3">
      <c r="B757" t="s">
        <v>541</v>
      </c>
      <c r="D757" t="str">
        <f>IF(C757="","",VLOOKUP(B757,FF!$A$1:$D$2516,4,FALSE))</f>
        <v/>
      </c>
      <c r="E757" t="s">
        <v>8</v>
      </c>
      <c r="F757" t="str">
        <f t="shared" si="22"/>
        <v/>
      </c>
      <c r="G757" s="143" t="str">
        <f>IF(C757="","",VLOOKUP(B757,FF!$A$1:$F$2516,6,FALSE))</f>
        <v/>
      </c>
      <c r="H757" s="143" t="s">
        <v>8</v>
      </c>
      <c r="I757" t="str">
        <f t="shared" si="23"/>
        <v/>
      </c>
    </row>
    <row r="758" spans="2:9" x14ac:dyDescent="0.3">
      <c r="B758" t="s">
        <v>543</v>
      </c>
      <c r="C758" t="str">
        <f>IF(B758="","",VLOOKUP(B758,FF!$A$1:$D$2516,3,FALSE))</f>
        <v>UN</v>
      </c>
      <c r="D758">
        <f>IF(C758="","",VLOOKUP(B758,FF!$A$1:$D$2516,4,FALSE))</f>
        <v>1</v>
      </c>
      <c r="E758">
        <v>1</v>
      </c>
      <c r="F758" t="b">
        <f t="shared" si="22"/>
        <v>1</v>
      </c>
      <c r="G758" s="143">
        <f>IF(C758="","",VLOOKUP(B758,FF!$A$1:$F$2516,6,FALSE))</f>
        <v>714591006</v>
      </c>
      <c r="H758" s="143">
        <v>714591006</v>
      </c>
      <c r="I758" t="b">
        <f t="shared" si="23"/>
        <v>1</v>
      </c>
    </row>
    <row r="759" spans="2:9" x14ac:dyDescent="0.3">
      <c r="C759" t="str">
        <f>IF(B759="","",VLOOKUP(B759,FF!$A$1:$D$2516,3,FALSE))</f>
        <v/>
      </c>
      <c r="D759" t="str">
        <f>IF(C759="","",VLOOKUP(B759,FF!$A$1:$D$2516,4,FALSE))</f>
        <v/>
      </c>
      <c r="E759" t="s">
        <v>8</v>
      </c>
      <c r="F759" t="str">
        <f t="shared" si="22"/>
        <v/>
      </c>
      <c r="G759" s="143" t="str">
        <f>IF(C759="","",VLOOKUP(B759,FF!$A$1:$F$2516,6,FALSE))</f>
        <v/>
      </c>
      <c r="H759" s="143" t="s">
        <v>8</v>
      </c>
      <c r="I759" t="str">
        <f t="shared" si="23"/>
        <v/>
      </c>
    </row>
    <row r="760" spans="2:9" x14ac:dyDescent="0.3">
      <c r="C760" t="str">
        <f>IF(B760="","",VLOOKUP(B760,FF!$A$1:$D$2516,3,FALSE))</f>
        <v/>
      </c>
      <c r="D760" t="str">
        <f>IF(C760="","",VLOOKUP(B760,FF!$A$1:$D$2516,4,FALSE))</f>
        <v/>
      </c>
      <c r="E760" t="s">
        <v>8</v>
      </c>
      <c r="F760" t="str">
        <f t="shared" si="22"/>
        <v/>
      </c>
      <c r="G760" s="143" t="str">
        <f>IF(C760="","",VLOOKUP(B760,FF!$A$1:$F$2516,6,FALSE))</f>
        <v/>
      </c>
      <c r="H760" s="143" t="s">
        <v>8</v>
      </c>
      <c r="I760" t="str">
        <f t="shared" si="23"/>
        <v/>
      </c>
    </row>
    <row r="761" spans="2:9" x14ac:dyDescent="0.3">
      <c r="B761" t="s">
        <v>545</v>
      </c>
      <c r="D761" t="str">
        <f>IF(C761="","",VLOOKUP(B761,FF!$A$1:$D$2516,4,FALSE))</f>
        <v/>
      </c>
      <c r="E761" t="s">
        <v>8</v>
      </c>
      <c r="F761" t="str">
        <f t="shared" si="22"/>
        <v/>
      </c>
      <c r="G761" s="143" t="str">
        <f>IF(C761="","",VLOOKUP(B761,FF!$A$1:$F$2516,6,FALSE))</f>
        <v/>
      </c>
      <c r="H761" s="143" t="s">
        <v>8</v>
      </c>
      <c r="I761" t="str">
        <f t="shared" si="23"/>
        <v/>
      </c>
    </row>
    <row r="762" spans="2:9" x14ac:dyDescent="0.3">
      <c r="B762" t="s">
        <v>547</v>
      </c>
      <c r="C762" t="str">
        <f>IF(B762="","",VLOOKUP(B762,FF!$A$1:$D$2516,3,FALSE))</f>
        <v>UN</v>
      </c>
      <c r="D762">
        <f>IF(C762="","",VLOOKUP(B762,FF!$A$1:$D$2516,4,FALSE))</f>
        <v>1</v>
      </c>
      <c r="E762">
        <v>1</v>
      </c>
      <c r="F762" t="b">
        <f t="shared" si="22"/>
        <v>1</v>
      </c>
      <c r="G762" s="143">
        <f>IF(C762="","",VLOOKUP(B762,FF!$A$1:$F$2516,6,FALSE))</f>
        <v>46277647</v>
      </c>
      <c r="H762" s="143">
        <v>46277647</v>
      </c>
      <c r="I762" t="b">
        <f t="shared" si="23"/>
        <v>1</v>
      </c>
    </row>
    <row r="763" spans="2:9" x14ac:dyDescent="0.3">
      <c r="C763" t="str">
        <f>IF(B763="","",VLOOKUP(B763,FF!$A$1:$D$2516,3,FALSE))</f>
        <v/>
      </c>
      <c r="D763" t="str">
        <f>IF(C763="","",VLOOKUP(B763,FF!$A$1:$D$2516,4,FALSE))</f>
        <v/>
      </c>
      <c r="E763" t="s">
        <v>8</v>
      </c>
      <c r="F763" t="str">
        <f t="shared" si="22"/>
        <v/>
      </c>
      <c r="G763" s="143" t="str">
        <f>IF(C763="","",VLOOKUP(B763,FF!$A$1:$F$2516,6,FALSE))</f>
        <v/>
      </c>
      <c r="H763" s="143" t="s">
        <v>8</v>
      </c>
      <c r="I763" t="str">
        <f t="shared" si="23"/>
        <v/>
      </c>
    </row>
    <row r="764" spans="2:9" x14ac:dyDescent="0.3">
      <c r="C764" t="str">
        <f>IF(B764="","",VLOOKUP(B764,FF!$A$1:$D$2516,3,FALSE))</f>
        <v/>
      </c>
      <c r="D764" t="str">
        <f>IF(C764="","",VLOOKUP(B764,FF!$A$1:$D$2516,4,FALSE))</f>
        <v/>
      </c>
      <c r="E764" t="s">
        <v>8</v>
      </c>
      <c r="F764" t="str">
        <f t="shared" si="22"/>
        <v/>
      </c>
      <c r="G764" s="143" t="str">
        <f>IF(C764="","",VLOOKUP(B764,FF!$A$1:$F$2516,6,FALSE))</f>
        <v/>
      </c>
      <c r="H764" s="143" t="s">
        <v>8</v>
      </c>
      <c r="I764" t="str">
        <f t="shared" si="23"/>
        <v/>
      </c>
    </row>
    <row r="765" spans="2:9" x14ac:dyDescent="0.3">
      <c r="B765" t="s">
        <v>549</v>
      </c>
      <c r="C765" t="str">
        <f>IF(B765="","",VLOOKUP(B765,FF!$A$1:$D$2516,3,FALSE))</f>
        <v>UN</v>
      </c>
      <c r="D765">
        <f>IF(C765="","",VLOOKUP(B765,FF!$A$1:$D$2516,4,FALSE))</f>
        <v>1</v>
      </c>
      <c r="E765">
        <v>1</v>
      </c>
      <c r="F765" t="b">
        <f t="shared" si="22"/>
        <v>1</v>
      </c>
      <c r="G765" s="143">
        <f>IF(C765="","",VLOOKUP(B765,FF!$A$1:$F$2516,6,FALSE))</f>
        <v>45349115</v>
      </c>
      <c r="H765" s="143">
        <v>45349115</v>
      </c>
      <c r="I765" t="b">
        <f t="shared" si="23"/>
        <v>1</v>
      </c>
    </row>
    <row r="766" spans="2:9" x14ac:dyDescent="0.3">
      <c r="C766" t="str">
        <f>IF(B766="","",VLOOKUP(B766,FF!$A$1:$D$2516,3,FALSE))</f>
        <v/>
      </c>
      <c r="D766" t="str">
        <f>IF(C766="","",VLOOKUP(B766,FF!$A$1:$D$2516,4,FALSE))</f>
        <v/>
      </c>
      <c r="E766" t="s">
        <v>8</v>
      </c>
      <c r="F766" t="str">
        <f t="shared" si="22"/>
        <v/>
      </c>
      <c r="G766" s="143" t="str">
        <f>IF(C766="","",VLOOKUP(B766,FF!$A$1:$F$2516,6,FALSE))</f>
        <v/>
      </c>
      <c r="H766" s="143" t="s">
        <v>8</v>
      </c>
      <c r="I766" t="str">
        <f t="shared" si="23"/>
        <v/>
      </c>
    </row>
    <row r="767" spans="2:9" x14ac:dyDescent="0.3">
      <c r="C767" t="str">
        <f>IF(B767="","",VLOOKUP(B767,FF!$A$1:$D$2516,3,FALSE))</f>
        <v/>
      </c>
      <c r="D767" t="str">
        <f>IF(C767="","",VLOOKUP(B767,FF!$A$1:$D$2516,4,FALSE))</f>
        <v/>
      </c>
      <c r="E767" t="s">
        <v>8</v>
      </c>
      <c r="F767" t="str">
        <f t="shared" si="22"/>
        <v/>
      </c>
      <c r="G767" s="143" t="str">
        <f>IF(C767="","",VLOOKUP(B767,FF!$A$1:$F$2516,6,FALSE))</f>
        <v/>
      </c>
      <c r="H767" s="143" t="s">
        <v>8</v>
      </c>
      <c r="I767" t="str">
        <f t="shared" si="23"/>
        <v/>
      </c>
    </row>
    <row r="768" spans="2:9" x14ac:dyDescent="0.3">
      <c r="B768" t="s">
        <v>551</v>
      </c>
      <c r="D768" t="str">
        <f>IF(C768="","",VLOOKUP(B768,FF!$A$1:$D$2516,4,FALSE))</f>
        <v/>
      </c>
      <c r="E768" t="s">
        <v>8</v>
      </c>
      <c r="F768" t="str">
        <f t="shared" si="22"/>
        <v/>
      </c>
      <c r="G768" s="143" t="str">
        <f>IF(C768="","",VLOOKUP(B768,FF!$A$1:$F$2516,6,FALSE))</f>
        <v/>
      </c>
      <c r="H768" s="143" t="s">
        <v>8</v>
      </c>
      <c r="I768" t="str">
        <f t="shared" si="23"/>
        <v/>
      </c>
    </row>
    <row r="769" spans="2:9" x14ac:dyDescent="0.3">
      <c r="B769" t="s">
        <v>553</v>
      </c>
      <c r="C769" t="str">
        <f>IF(B769="","",VLOOKUP(B769,FF!$A$1:$D$2516,3,FALSE))</f>
        <v>UN</v>
      </c>
      <c r="D769">
        <f>IF(C769="","",VLOOKUP(B769,FF!$A$1:$D$2516,4,FALSE))</f>
        <v>1</v>
      </c>
      <c r="E769">
        <v>1</v>
      </c>
      <c r="F769" t="b">
        <f t="shared" si="22"/>
        <v>1</v>
      </c>
      <c r="G769" s="143">
        <f>IF(C769="","",VLOOKUP(B769,FF!$A$1:$F$2516,6,FALSE))</f>
        <v>294458539</v>
      </c>
      <c r="H769" s="143">
        <v>294458539</v>
      </c>
      <c r="I769" t="b">
        <f t="shared" si="23"/>
        <v>1</v>
      </c>
    </row>
    <row r="770" spans="2:9" x14ac:dyDescent="0.3">
      <c r="C770" t="str">
        <f>IF(B770="","",VLOOKUP(B770,FF!$A$1:$D$2516,3,FALSE))</f>
        <v/>
      </c>
      <c r="D770" t="str">
        <f>IF(C770="","",VLOOKUP(B770,FF!$A$1:$D$2516,4,FALSE))</f>
        <v/>
      </c>
      <c r="E770" t="s">
        <v>8</v>
      </c>
      <c r="F770" t="str">
        <f t="shared" si="22"/>
        <v/>
      </c>
      <c r="G770" s="143" t="str">
        <f>IF(C770="","",VLOOKUP(B770,FF!$A$1:$F$2516,6,FALSE))</f>
        <v/>
      </c>
      <c r="H770" s="143" t="s">
        <v>8</v>
      </c>
      <c r="I770" t="str">
        <f t="shared" si="23"/>
        <v/>
      </c>
    </row>
    <row r="771" spans="2:9" x14ac:dyDescent="0.3">
      <c r="C771" t="str">
        <f>IF(B771="","",VLOOKUP(B771,FF!$A$1:$D$2516,3,FALSE))</f>
        <v/>
      </c>
      <c r="D771" t="str">
        <f>IF(C771="","",VLOOKUP(B771,FF!$A$1:$D$2516,4,FALSE))</f>
        <v/>
      </c>
      <c r="E771" t="s">
        <v>8</v>
      </c>
      <c r="F771" t="str">
        <f t="shared" ref="F771:F834" si="24">IF(C771="","",E771=D771)</f>
        <v/>
      </c>
      <c r="G771" s="143" t="str">
        <f>IF(C771="","",VLOOKUP(B771,FF!$A$1:$F$2516,6,FALSE))</f>
        <v/>
      </c>
      <c r="H771" s="143" t="s">
        <v>8</v>
      </c>
      <c r="I771" t="str">
        <f t="shared" ref="I771:I834" si="25">IF(C771="","",H771=G771)</f>
        <v/>
      </c>
    </row>
    <row r="772" spans="2:9" x14ac:dyDescent="0.3">
      <c r="B772" t="s">
        <v>555</v>
      </c>
      <c r="C772" t="str">
        <f>IF(B772="","",VLOOKUP(B772,FF!$A$1:$D$2516,3,FALSE))</f>
        <v>UN</v>
      </c>
      <c r="D772">
        <f>IF(C772="","",VLOOKUP(B772,FF!$A$1:$D$2516,4,FALSE))</f>
        <v>1</v>
      </c>
      <c r="E772">
        <v>1</v>
      </c>
      <c r="F772" t="b">
        <f t="shared" si="24"/>
        <v>1</v>
      </c>
      <c r="G772" s="143">
        <f>IF(C772="","",VLOOKUP(B772,FF!$A$1:$F$2516,6,FALSE))</f>
        <v>927444</v>
      </c>
      <c r="H772" s="143">
        <v>927444</v>
      </c>
      <c r="I772" t="b">
        <f t="shared" si="25"/>
        <v>1</v>
      </c>
    </row>
    <row r="773" spans="2:9" x14ac:dyDescent="0.3">
      <c r="C773" t="str">
        <f>IF(B773="","",VLOOKUP(B773,FF!$A$1:$D$2516,3,FALSE))</f>
        <v/>
      </c>
      <c r="D773" t="str">
        <f>IF(C773="","",VLOOKUP(B773,FF!$A$1:$D$2516,4,FALSE))</f>
        <v/>
      </c>
      <c r="E773" t="s">
        <v>8</v>
      </c>
      <c r="F773" t="str">
        <f t="shared" si="24"/>
        <v/>
      </c>
      <c r="G773" s="143" t="str">
        <f>IF(C773="","",VLOOKUP(B773,FF!$A$1:$F$2516,6,FALSE))</f>
        <v/>
      </c>
      <c r="H773" s="143" t="s">
        <v>8</v>
      </c>
      <c r="I773" t="str">
        <f t="shared" si="25"/>
        <v/>
      </c>
    </row>
    <row r="774" spans="2:9" x14ac:dyDescent="0.3">
      <c r="C774" t="str">
        <f>IF(B774="","",VLOOKUP(B774,FF!$A$1:$D$2516,3,FALSE))</f>
        <v/>
      </c>
      <c r="D774" t="str">
        <f>IF(C774="","",VLOOKUP(B774,FF!$A$1:$D$2516,4,FALSE))</f>
        <v/>
      </c>
      <c r="E774" t="s">
        <v>8</v>
      </c>
      <c r="F774" t="str">
        <f t="shared" si="24"/>
        <v/>
      </c>
      <c r="G774" s="143" t="str">
        <f>IF(C774="","",VLOOKUP(B774,FF!$A$1:$F$2516,6,FALSE))</f>
        <v/>
      </c>
      <c r="H774" s="143" t="s">
        <v>8</v>
      </c>
      <c r="I774" t="str">
        <f t="shared" si="25"/>
        <v/>
      </c>
    </row>
    <row r="775" spans="2:9" x14ac:dyDescent="0.3">
      <c r="B775" t="s">
        <v>557</v>
      </c>
      <c r="C775" t="str">
        <f>IF(B775="","",VLOOKUP(B775,FF!$A$1:$D$2516,3,FALSE))</f>
        <v>UN</v>
      </c>
      <c r="D775">
        <f>IF(C775="","",VLOOKUP(B775,FF!$A$1:$D$2516,4,FALSE))</f>
        <v>2</v>
      </c>
      <c r="E775">
        <v>2</v>
      </c>
      <c r="F775" t="b">
        <f t="shared" si="24"/>
        <v>1</v>
      </c>
      <c r="G775" s="143">
        <f>IF(C775="","",VLOOKUP(B775,FF!$A$1:$F$2516,6,FALSE))</f>
        <v>53558606</v>
      </c>
      <c r="H775" s="143">
        <v>53558606</v>
      </c>
      <c r="I775" t="b">
        <f t="shared" si="25"/>
        <v>1</v>
      </c>
    </row>
    <row r="776" spans="2:9" x14ac:dyDescent="0.3">
      <c r="C776" t="str">
        <f>IF(B776="","",VLOOKUP(B776,FF!$A$1:$D$2516,3,FALSE))</f>
        <v/>
      </c>
      <c r="D776" t="str">
        <f>IF(C776="","",VLOOKUP(B776,FF!$A$1:$D$2516,4,FALSE))</f>
        <v/>
      </c>
      <c r="E776" t="s">
        <v>8</v>
      </c>
      <c r="F776" t="str">
        <f t="shared" si="24"/>
        <v/>
      </c>
      <c r="G776" s="143" t="str">
        <f>IF(C776="","",VLOOKUP(B776,FF!$A$1:$F$2516,6,FALSE))</f>
        <v/>
      </c>
      <c r="H776" s="143" t="s">
        <v>8</v>
      </c>
      <c r="I776" t="str">
        <f t="shared" si="25"/>
        <v/>
      </c>
    </row>
    <row r="777" spans="2:9" x14ac:dyDescent="0.3">
      <c r="C777" t="str">
        <f>IF(B777="","",VLOOKUP(B777,FF!$A$1:$D$2516,3,FALSE))</f>
        <v/>
      </c>
      <c r="D777" t="str">
        <f>IF(C777="","",VLOOKUP(B777,FF!$A$1:$D$2516,4,FALSE))</f>
        <v/>
      </c>
      <c r="E777" t="s">
        <v>8</v>
      </c>
      <c r="F777" t="str">
        <f t="shared" si="24"/>
        <v/>
      </c>
      <c r="G777" s="143" t="str">
        <f>IF(C777="","",VLOOKUP(B777,FF!$A$1:$F$2516,6,FALSE))</f>
        <v/>
      </c>
      <c r="H777" s="143" t="s">
        <v>8</v>
      </c>
      <c r="I777" t="str">
        <f t="shared" si="25"/>
        <v/>
      </c>
    </row>
    <row r="778" spans="2:9" x14ac:dyDescent="0.3">
      <c r="B778" t="s">
        <v>559</v>
      </c>
      <c r="C778" t="str">
        <f>IF(B778="","",VLOOKUP(B778,FF!$A$1:$D$2516,3,FALSE))</f>
        <v>UN</v>
      </c>
      <c r="D778">
        <f>IF(C778="","",VLOOKUP(B778,FF!$A$1:$D$2516,4,FALSE))</f>
        <v>1</v>
      </c>
      <c r="E778">
        <v>1</v>
      </c>
      <c r="F778" t="b">
        <f t="shared" si="24"/>
        <v>1</v>
      </c>
      <c r="G778" s="143">
        <f>IF(C778="","",VLOOKUP(B778,FF!$A$1:$F$2516,6,FALSE))</f>
        <v>20575020</v>
      </c>
      <c r="H778" s="143">
        <v>20575020</v>
      </c>
      <c r="I778" t="b">
        <f t="shared" si="25"/>
        <v>1</v>
      </c>
    </row>
    <row r="779" spans="2:9" x14ac:dyDescent="0.3">
      <c r="C779" t="str">
        <f>IF(B779="","",VLOOKUP(B779,FF!$A$1:$D$2516,3,FALSE))</f>
        <v/>
      </c>
      <c r="D779" t="str">
        <f>IF(C779="","",VLOOKUP(B779,FF!$A$1:$D$2516,4,FALSE))</f>
        <v/>
      </c>
      <c r="E779" t="s">
        <v>8</v>
      </c>
      <c r="F779" t="str">
        <f t="shared" si="24"/>
        <v/>
      </c>
      <c r="G779" s="143" t="str">
        <f>IF(C779="","",VLOOKUP(B779,FF!$A$1:$F$2516,6,FALSE))</f>
        <v/>
      </c>
      <c r="H779" s="143" t="s">
        <v>8</v>
      </c>
      <c r="I779" t="str">
        <f t="shared" si="25"/>
        <v/>
      </c>
    </row>
    <row r="780" spans="2:9" x14ac:dyDescent="0.3">
      <c r="C780" t="str">
        <f>IF(B780="","",VLOOKUP(B780,FF!$A$1:$D$2516,3,FALSE))</f>
        <v/>
      </c>
      <c r="D780" t="str">
        <f>IF(C780="","",VLOOKUP(B780,FF!$A$1:$D$2516,4,FALSE))</f>
        <v/>
      </c>
      <c r="E780" t="s">
        <v>8</v>
      </c>
      <c r="F780" t="str">
        <f t="shared" si="24"/>
        <v/>
      </c>
      <c r="G780" s="143" t="str">
        <f>IF(C780="","",VLOOKUP(B780,FF!$A$1:$F$2516,6,FALSE))</f>
        <v/>
      </c>
      <c r="H780" s="143" t="s">
        <v>8</v>
      </c>
      <c r="I780" t="str">
        <f t="shared" si="25"/>
        <v/>
      </c>
    </row>
    <row r="781" spans="2:9" x14ac:dyDescent="0.3">
      <c r="B781" t="s">
        <v>561</v>
      </c>
      <c r="C781" t="str">
        <f>IF(B781="","",VLOOKUP(B781,FF!$A$1:$D$2516,3,FALSE))</f>
        <v>UN</v>
      </c>
      <c r="D781">
        <f>IF(C781="","",VLOOKUP(B781,FF!$A$1:$D$2516,4,FALSE))</f>
        <v>1</v>
      </c>
      <c r="E781">
        <v>1</v>
      </c>
      <c r="F781" t="b">
        <f t="shared" si="24"/>
        <v>1</v>
      </c>
      <c r="G781" s="143">
        <f>IF(C781="","",VLOOKUP(B781,FF!$A$1:$F$2516,6,FALSE))</f>
        <v>26949603</v>
      </c>
      <c r="H781" s="143">
        <v>26949603</v>
      </c>
      <c r="I781" t="b">
        <f t="shared" si="25"/>
        <v>1</v>
      </c>
    </row>
    <row r="782" spans="2:9" x14ac:dyDescent="0.3">
      <c r="C782" t="str">
        <f>IF(B782="","",VLOOKUP(B782,FF!$A$1:$D$2516,3,FALSE))</f>
        <v/>
      </c>
      <c r="D782" t="str">
        <f>IF(C782="","",VLOOKUP(B782,FF!$A$1:$D$2516,4,FALSE))</f>
        <v/>
      </c>
      <c r="E782" t="s">
        <v>8</v>
      </c>
      <c r="F782" t="str">
        <f t="shared" si="24"/>
        <v/>
      </c>
      <c r="G782" s="143" t="str">
        <f>IF(C782="","",VLOOKUP(B782,FF!$A$1:$F$2516,6,FALSE))</f>
        <v/>
      </c>
      <c r="H782" s="143" t="s">
        <v>8</v>
      </c>
      <c r="I782" t="str">
        <f t="shared" si="25"/>
        <v/>
      </c>
    </row>
    <row r="783" spans="2:9" x14ac:dyDescent="0.3">
      <c r="C783" t="str">
        <f>IF(B783="","",VLOOKUP(B783,FF!$A$1:$D$2516,3,FALSE))</f>
        <v/>
      </c>
      <c r="D783" t="str">
        <f>IF(C783="","",VLOOKUP(B783,FF!$A$1:$D$2516,4,FALSE))</f>
        <v/>
      </c>
      <c r="E783" t="s">
        <v>8</v>
      </c>
      <c r="F783" t="str">
        <f t="shared" si="24"/>
        <v/>
      </c>
      <c r="G783" s="143" t="str">
        <f>IF(C783="","",VLOOKUP(B783,FF!$A$1:$F$2516,6,FALSE))</f>
        <v/>
      </c>
      <c r="H783" s="143" t="s">
        <v>8</v>
      </c>
      <c r="I783" t="str">
        <f t="shared" si="25"/>
        <v/>
      </c>
    </row>
    <row r="784" spans="2:9" x14ac:dyDescent="0.3">
      <c r="B784" t="s">
        <v>563</v>
      </c>
      <c r="C784" t="str">
        <f>IF(B784="","",VLOOKUP(B784,FF!$A$1:$D$2516,3,FALSE))</f>
        <v>UN</v>
      </c>
      <c r="D784">
        <f>IF(C784="","",VLOOKUP(B784,FF!$A$1:$D$2516,4,FALSE))</f>
        <v>1</v>
      </c>
      <c r="E784">
        <v>1</v>
      </c>
      <c r="F784" t="b">
        <f t="shared" si="24"/>
        <v>1</v>
      </c>
      <c r="G784" s="143">
        <f>IF(C784="","",VLOOKUP(B784,FF!$A$1:$F$2516,6,FALSE))</f>
        <v>103267053</v>
      </c>
      <c r="H784" s="143">
        <v>103267053</v>
      </c>
      <c r="I784" t="b">
        <f t="shared" si="25"/>
        <v>1</v>
      </c>
    </row>
    <row r="785" spans="2:9" x14ac:dyDescent="0.3">
      <c r="C785" t="str">
        <f>IF(B785="","",VLOOKUP(B785,FF!$A$1:$D$2516,3,FALSE))</f>
        <v/>
      </c>
      <c r="D785" t="str">
        <f>IF(C785="","",VLOOKUP(B785,FF!$A$1:$D$2516,4,FALSE))</f>
        <v/>
      </c>
      <c r="E785" t="s">
        <v>8</v>
      </c>
      <c r="F785" t="str">
        <f t="shared" si="24"/>
        <v/>
      </c>
      <c r="G785" s="143" t="str">
        <f>IF(C785="","",VLOOKUP(B785,FF!$A$1:$F$2516,6,FALSE))</f>
        <v/>
      </c>
      <c r="H785" s="143" t="s">
        <v>8</v>
      </c>
      <c r="I785" t="str">
        <f t="shared" si="25"/>
        <v/>
      </c>
    </row>
    <row r="786" spans="2:9" x14ac:dyDescent="0.3">
      <c r="C786" t="str">
        <f>IF(B786="","",VLOOKUP(B786,FF!$A$1:$D$2516,3,FALSE))</f>
        <v/>
      </c>
      <c r="D786" t="str">
        <f>IF(C786="","",VLOOKUP(B786,FF!$A$1:$D$2516,4,FALSE))</f>
        <v/>
      </c>
      <c r="E786" t="s">
        <v>8</v>
      </c>
      <c r="F786" t="str">
        <f t="shared" si="24"/>
        <v/>
      </c>
      <c r="G786" s="143" t="str">
        <f>IF(C786="","",VLOOKUP(B786,FF!$A$1:$F$2516,6,FALSE))</f>
        <v/>
      </c>
      <c r="H786" s="143" t="s">
        <v>8</v>
      </c>
      <c r="I786" t="str">
        <f t="shared" si="25"/>
        <v/>
      </c>
    </row>
    <row r="787" spans="2:9" x14ac:dyDescent="0.3">
      <c r="B787" t="s">
        <v>565</v>
      </c>
      <c r="C787" t="str">
        <f>IF(B787="","",VLOOKUP(B787,FF!$A$1:$D$2516,3,FALSE))</f>
        <v>UN</v>
      </c>
      <c r="D787">
        <f>IF(C787="","",VLOOKUP(B787,FF!$A$1:$D$2516,4,FALSE))</f>
        <v>1</v>
      </c>
      <c r="E787">
        <v>1</v>
      </c>
      <c r="F787" t="b">
        <f t="shared" si="24"/>
        <v>1</v>
      </c>
      <c r="G787" s="143">
        <f>IF(C787="","",VLOOKUP(B787,FF!$A$1:$F$2516,6,FALSE))</f>
        <v>2314389</v>
      </c>
      <c r="H787" s="143">
        <v>2314389</v>
      </c>
      <c r="I787" t="b">
        <f t="shared" si="25"/>
        <v>1</v>
      </c>
    </row>
    <row r="788" spans="2:9" x14ac:dyDescent="0.3">
      <c r="C788" t="str">
        <f>IF(B788="","",VLOOKUP(B788,FF!$A$1:$D$2516,3,FALSE))</f>
        <v/>
      </c>
      <c r="D788" t="str">
        <f>IF(C788="","",VLOOKUP(B788,FF!$A$1:$D$2516,4,FALSE))</f>
        <v/>
      </c>
      <c r="E788" t="s">
        <v>8</v>
      </c>
      <c r="F788" t="str">
        <f t="shared" si="24"/>
        <v/>
      </c>
      <c r="G788" s="143" t="str">
        <f>IF(C788="","",VLOOKUP(B788,FF!$A$1:$F$2516,6,FALSE))</f>
        <v/>
      </c>
      <c r="H788" s="143" t="s">
        <v>8</v>
      </c>
      <c r="I788" t="str">
        <f t="shared" si="25"/>
        <v/>
      </c>
    </row>
    <row r="789" spans="2:9" x14ac:dyDescent="0.3">
      <c r="C789" t="str">
        <f>IF(B789="","",VLOOKUP(B789,FF!$A$1:$D$2516,3,FALSE))</f>
        <v/>
      </c>
      <c r="D789" t="str">
        <f>IF(C789="","",VLOOKUP(B789,FF!$A$1:$D$2516,4,FALSE))</f>
        <v/>
      </c>
      <c r="E789" t="s">
        <v>8</v>
      </c>
      <c r="F789" t="str">
        <f t="shared" si="24"/>
        <v/>
      </c>
      <c r="G789" s="143" t="str">
        <f>IF(C789="","",VLOOKUP(B789,FF!$A$1:$F$2516,6,FALSE))</f>
        <v/>
      </c>
      <c r="H789" s="143" t="s">
        <v>8</v>
      </c>
      <c r="I789" t="str">
        <f t="shared" si="25"/>
        <v/>
      </c>
    </row>
    <row r="790" spans="2:9" x14ac:dyDescent="0.3">
      <c r="B790" t="s">
        <v>567</v>
      </c>
      <c r="C790" t="str">
        <f>IF(B790="","",VLOOKUP(B790,FF!$A$1:$D$2516,3,FALSE))</f>
        <v>UN</v>
      </c>
      <c r="D790">
        <f>IF(C790="","",VLOOKUP(B790,FF!$A$1:$D$2516,4,FALSE))</f>
        <v>1</v>
      </c>
      <c r="E790">
        <v>1</v>
      </c>
      <c r="F790" t="b">
        <f t="shared" si="24"/>
        <v>1</v>
      </c>
      <c r="G790" s="143">
        <f>IF(C790="","",VLOOKUP(B790,FF!$A$1:$F$2516,6,FALSE))</f>
        <v>4698742</v>
      </c>
      <c r="H790" s="143">
        <v>4698742</v>
      </c>
      <c r="I790" t="b">
        <f t="shared" si="25"/>
        <v>1</v>
      </c>
    </row>
    <row r="791" spans="2:9" x14ac:dyDescent="0.3">
      <c r="C791" t="str">
        <f>IF(B791="","",VLOOKUP(B791,FF!$A$1:$D$2516,3,FALSE))</f>
        <v/>
      </c>
      <c r="D791" t="str">
        <f>IF(C791="","",VLOOKUP(B791,FF!$A$1:$D$2516,4,FALSE))</f>
        <v/>
      </c>
      <c r="E791" t="s">
        <v>8</v>
      </c>
      <c r="F791" t="str">
        <f t="shared" si="24"/>
        <v/>
      </c>
      <c r="G791" s="143" t="str">
        <f>IF(C791="","",VLOOKUP(B791,FF!$A$1:$F$2516,6,FALSE))</f>
        <v/>
      </c>
      <c r="H791" s="143" t="s">
        <v>8</v>
      </c>
      <c r="I791" t="str">
        <f t="shared" si="25"/>
        <v/>
      </c>
    </row>
    <row r="792" spans="2:9" x14ac:dyDescent="0.3">
      <c r="C792" t="str">
        <f>IF(B792="","",VLOOKUP(B792,FF!$A$1:$D$2516,3,FALSE))</f>
        <v/>
      </c>
      <c r="D792" t="str">
        <f>IF(C792="","",VLOOKUP(B792,FF!$A$1:$D$2516,4,FALSE))</f>
        <v/>
      </c>
      <c r="E792" t="s">
        <v>8</v>
      </c>
      <c r="F792" t="str">
        <f t="shared" si="24"/>
        <v/>
      </c>
      <c r="G792" s="143" t="str">
        <f>IF(C792="","",VLOOKUP(B792,FF!$A$1:$F$2516,6,FALSE))</f>
        <v/>
      </c>
      <c r="H792" s="143" t="s">
        <v>8</v>
      </c>
      <c r="I792" t="str">
        <f t="shared" si="25"/>
        <v/>
      </c>
    </row>
    <row r="793" spans="2:9" x14ac:dyDescent="0.3">
      <c r="B793" t="s">
        <v>569</v>
      </c>
      <c r="C793" t="str">
        <f>IF(B793="","",VLOOKUP(B793,FF!$A$1:$D$2516,3,FALSE))</f>
        <v>UN</v>
      </c>
      <c r="D793">
        <f>IF(C793="","",VLOOKUP(B793,FF!$A$1:$D$2516,4,FALSE))</f>
        <v>1</v>
      </c>
      <c r="E793">
        <v>1</v>
      </c>
      <c r="F793" t="b">
        <f t="shared" si="24"/>
        <v>1</v>
      </c>
      <c r="G793" s="143">
        <f>IF(C793="","",VLOOKUP(B793,FF!$A$1:$F$2516,6,FALSE))</f>
        <v>797420</v>
      </c>
      <c r="H793" s="143">
        <v>797420</v>
      </c>
      <c r="I793" t="b">
        <f t="shared" si="25"/>
        <v>1</v>
      </c>
    </row>
    <row r="794" spans="2:9" x14ac:dyDescent="0.3">
      <c r="C794" t="str">
        <f>IF(B794="","",VLOOKUP(B794,FF!$A$1:$D$2516,3,FALSE))</f>
        <v/>
      </c>
      <c r="D794" t="str">
        <f>IF(C794="","",VLOOKUP(B794,FF!$A$1:$D$2516,4,FALSE))</f>
        <v/>
      </c>
      <c r="E794" t="s">
        <v>8</v>
      </c>
      <c r="F794" t="str">
        <f t="shared" si="24"/>
        <v/>
      </c>
      <c r="G794" s="143" t="str">
        <f>IF(C794="","",VLOOKUP(B794,FF!$A$1:$F$2516,6,FALSE))</f>
        <v/>
      </c>
      <c r="H794" s="143" t="s">
        <v>8</v>
      </c>
      <c r="I794" t="str">
        <f t="shared" si="25"/>
        <v/>
      </c>
    </row>
    <row r="795" spans="2:9" x14ac:dyDescent="0.3">
      <c r="C795" t="str">
        <f>IF(B795="","",VLOOKUP(B795,FF!$A$1:$D$2516,3,FALSE))</f>
        <v/>
      </c>
      <c r="D795" t="str">
        <f>IF(C795="","",VLOOKUP(B795,FF!$A$1:$D$2516,4,FALSE))</f>
        <v/>
      </c>
      <c r="E795" t="s">
        <v>8</v>
      </c>
      <c r="F795" t="str">
        <f t="shared" si="24"/>
        <v/>
      </c>
      <c r="G795" s="143" t="str">
        <f>IF(C795="","",VLOOKUP(B795,FF!$A$1:$F$2516,6,FALSE))</f>
        <v/>
      </c>
      <c r="H795" s="143" t="s">
        <v>8</v>
      </c>
      <c r="I795" t="str">
        <f t="shared" si="25"/>
        <v/>
      </c>
    </row>
    <row r="796" spans="2:9" x14ac:dyDescent="0.3">
      <c r="B796" t="s">
        <v>571</v>
      </c>
      <c r="C796" t="str">
        <f>IF(B796="","",VLOOKUP(B796,FF!$A$1:$D$2516,3,FALSE))</f>
        <v>UN</v>
      </c>
      <c r="D796">
        <f>IF(C796="","",VLOOKUP(B796,FF!$A$1:$D$2516,4,FALSE))</f>
        <v>1</v>
      </c>
      <c r="E796">
        <v>1</v>
      </c>
      <c r="F796" t="b">
        <f t="shared" si="24"/>
        <v>1</v>
      </c>
      <c r="G796" s="143">
        <f>IF(C796="","",VLOOKUP(B796,FF!$A$1:$F$2516,6,FALSE))</f>
        <v>740079</v>
      </c>
      <c r="H796" s="143">
        <v>740079</v>
      </c>
      <c r="I796" t="b">
        <f t="shared" si="25"/>
        <v>1</v>
      </c>
    </row>
    <row r="797" spans="2:9" x14ac:dyDescent="0.3">
      <c r="C797" t="str">
        <f>IF(B797="","",VLOOKUP(B797,FF!$A$1:$D$2516,3,FALSE))</f>
        <v/>
      </c>
      <c r="D797" t="str">
        <f>IF(C797="","",VLOOKUP(B797,FF!$A$1:$D$2516,4,FALSE))</f>
        <v/>
      </c>
      <c r="E797" t="s">
        <v>8</v>
      </c>
      <c r="F797" t="str">
        <f t="shared" si="24"/>
        <v/>
      </c>
      <c r="G797" s="143" t="str">
        <f>IF(C797="","",VLOOKUP(B797,FF!$A$1:$F$2516,6,FALSE))</f>
        <v/>
      </c>
      <c r="H797" s="143" t="s">
        <v>8</v>
      </c>
      <c r="I797" t="str">
        <f t="shared" si="25"/>
        <v/>
      </c>
    </row>
    <row r="798" spans="2:9" x14ac:dyDescent="0.3">
      <c r="C798" t="str">
        <f>IF(B798="","",VLOOKUP(B798,FF!$A$1:$D$2516,3,FALSE))</f>
        <v/>
      </c>
      <c r="D798" t="str">
        <f>IF(C798="","",VLOOKUP(B798,FF!$A$1:$D$2516,4,FALSE))</f>
        <v/>
      </c>
      <c r="E798" t="s">
        <v>8</v>
      </c>
      <c r="F798" t="str">
        <f t="shared" si="24"/>
        <v/>
      </c>
      <c r="G798" s="143" t="str">
        <f>IF(C798="","",VLOOKUP(B798,FF!$A$1:$F$2516,6,FALSE))</f>
        <v/>
      </c>
      <c r="H798" s="143" t="s">
        <v>8</v>
      </c>
      <c r="I798" t="str">
        <f t="shared" si="25"/>
        <v/>
      </c>
    </row>
    <row r="799" spans="2:9" x14ac:dyDescent="0.3">
      <c r="B799" t="s">
        <v>573</v>
      </c>
      <c r="C799" t="str">
        <f>IF(B799="","",VLOOKUP(B799,FF!$A$1:$D$2516,3,FALSE))</f>
        <v>UN</v>
      </c>
      <c r="D799">
        <f>IF(C799="","",VLOOKUP(B799,FF!$A$1:$D$2516,4,FALSE))</f>
        <v>1</v>
      </c>
      <c r="E799">
        <v>1</v>
      </c>
      <c r="F799" t="b">
        <f t="shared" si="24"/>
        <v>1</v>
      </c>
      <c r="G799" s="143">
        <f>IF(C799="","",VLOOKUP(B799,FF!$A$1:$F$2516,6,FALSE))</f>
        <v>2042736</v>
      </c>
      <c r="H799" s="143">
        <v>2042736</v>
      </c>
      <c r="I799" t="b">
        <f t="shared" si="25"/>
        <v>1</v>
      </c>
    </row>
    <row r="800" spans="2:9" x14ac:dyDescent="0.3">
      <c r="C800" t="str">
        <f>IF(B800="","",VLOOKUP(B800,FF!$A$1:$D$2516,3,FALSE))</f>
        <v/>
      </c>
      <c r="D800" t="str">
        <f>IF(C800="","",VLOOKUP(B800,FF!$A$1:$D$2516,4,FALSE))</f>
        <v/>
      </c>
      <c r="E800" t="s">
        <v>8</v>
      </c>
      <c r="F800" t="str">
        <f t="shared" si="24"/>
        <v/>
      </c>
      <c r="G800" s="143" t="str">
        <f>IF(C800="","",VLOOKUP(B800,FF!$A$1:$F$2516,6,FALSE))</f>
        <v/>
      </c>
      <c r="H800" s="143" t="s">
        <v>8</v>
      </c>
      <c r="I800" t="str">
        <f t="shared" si="25"/>
        <v/>
      </c>
    </row>
    <row r="801" spans="2:9" x14ac:dyDescent="0.3">
      <c r="C801" t="str">
        <f>IF(B801="","",VLOOKUP(B801,FF!$A$1:$D$2516,3,FALSE))</f>
        <v/>
      </c>
      <c r="D801" t="str">
        <f>IF(C801="","",VLOOKUP(B801,FF!$A$1:$D$2516,4,FALSE))</f>
        <v/>
      </c>
      <c r="E801" t="s">
        <v>8</v>
      </c>
      <c r="F801" t="str">
        <f t="shared" si="24"/>
        <v/>
      </c>
      <c r="G801" s="143" t="str">
        <f>IF(C801="","",VLOOKUP(B801,FF!$A$1:$F$2516,6,FALSE))</f>
        <v/>
      </c>
      <c r="H801" s="143" t="s">
        <v>8</v>
      </c>
      <c r="I801" t="str">
        <f t="shared" si="25"/>
        <v/>
      </c>
    </row>
    <row r="802" spans="2:9" x14ac:dyDescent="0.3">
      <c r="B802" t="s">
        <v>575</v>
      </c>
      <c r="C802" t="str">
        <f>IF(B802="","",VLOOKUP(B802,FF!$A$1:$D$2516,3,FALSE))</f>
        <v>UN</v>
      </c>
      <c r="D802">
        <f>IF(C802="","",VLOOKUP(B802,FF!$A$1:$D$2516,4,FALSE))</f>
        <v>1</v>
      </c>
      <c r="E802">
        <v>1</v>
      </c>
      <c r="F802" t="b">
        <f t="shared" si="24"/>
        <v>1</v>
      </c>
      <c r="G802" s="143">
        <f>IF(C802="","",VLOOKUP(B802,FF!$A$1:$F$2516,6,FALSE))</f>
        <v>4595669</v>
      </c>
      <c r="H802" s="143">
        <v>4595669</v>
      </c>
      <c r="I802" t="b">
        <f t="shared" si="25"/>
        <v>1</v>
      </c>
    </row>
    <row r="803" spans="2:9" x14ac:dyDescent="0.3">
      <c r="C803" t="str">
        <f>IF(B803="","",VLOOKUP(B803,FF!$A$1:$D$2516,3,FALSE))</f>
        <v/>
      </c>
      <c r="D803" t="str">
        <f>IF(C803="","",VLOOKUP(B803,FF!$A$1:$D$2516,4,FALSE))</f>
        <v/>
      </c>
      <c r="E803" t="s">
        <v>8</v>
      </c>
      <c r="F803" t="str">
        <f t="shared" si="24"/>
        <v/>
      </c>
      <c r="G803" s="143" t="str">
        <f>IF(C803="","",VLOOKUP(B803,FF!$A$1:$F$2516,6,FALSE))</f>
        <v/>
      </c>
      <c r="H803" s="143" t="s">
        <v>8</v>
      </c>
      <c r="I803" t="str">
        <f t="shared" si="25"/>
        <v/>
      </c>
    </row>
    <row r="804" spans="2:9" x14ac:dyDescent="0.3">
      <c r="C804" t="str">
        <f>IF(B804="","",VLOOKUP(B804,FF!$A$1:$D$2516,3,FALSE))</f>
        <v/>
      </c>
      <c r="D804" t="str">
        <f>IF(C804="","",VLOOKUP(B804,FF!$A$1:$D$2516,4,FALSE))</f>
        <v/>
      </c>
      <c r="E804" t="s">
        <v>8</v>
      </c>
      <c r="F804" t="str">
        <f t="shared" si="24"/>
        <v/>
      </c>
      <c r="G804" s="143" t="str">
        <f>IF(C804="","",VLOOKUP(B804,FF!$A$1:$F$2516,6,FALSE))</f>
        <v/>
      </c>
      <c r="H804" s="143" t="s">
        <v>8</v>
      </c>
      <c r="I804" t="str">
        <f t="shared" si="25"/>
        <v/>
      </c>
    </row>
    <row r="805" spans="2:9" x14ac:dyDescent="0.3">
      <c r="B805" t="s">
        <v>577</v>
      </c>
      <c r="D805" t="str">
        <f>IF(C805="","",VLOOKUP(B805,FF!$A$1:$D$2516,4,FALSE))</f>
        <v/>
      </c>
      <c r="E805" t="s">
        <v>8</v>
      </c>
      <c r="F805" t="str">
        <f t="shared" si="24"/>
        <v/>
      </c>
      <c r="G805" s="143" t="str">
        <f>IF(C805="","",VLOOKUP(B805,FF!$A$1:$F$2516,6,FALSE))</f>
        <v/>
      </c>
      <c r="H805" s="143" t="s">
        <v>8</v>
      </c>
      <c r="I805" t="str">
        <f t="shared" si="25"/>
        <v/>
      </c>
    </row>
    <row r="806" spans="2:9" x14ac:dyDescent="0.3">
      <c r="B806" t="s">
        <v>579</v>
      </c>
      <c r="C806" t="str">
        <f>IF(B806="","",VLOOKUP(B806,FF!$A$1:$D$2516,3,FALSE))</f>
        <v>UN</v>
      </c>
      <c r="D806">
        <f>IF(C806="","",VLOOKUP(B806,FF!$A$1:$D$2516,4,FALSE))</f>
        <v>32</v>
      </c>
      <c r="E806">
        <v>32</v>
      </c>
      <c r="F806" t="b">
        <f t="shared" si="24"/>
        <v>1</v>
      </c>
      <c r="G806" s="143">
        <f>IF(C806="","",VLOOKUP(B806,FF!$A$1:$F$2516,6,FALSE))</f>
        <v>4409760</v>
      </c>
      <c r="H806" s="143">
        <v>4409760</v>
      </c>
      <c r="I806" t="b">
        <f t="shared" si="25"/>
        <v>1</v>
      </c>
    </row>
    <row r="807" spans="2:9" x14ac:dyDescent="0.3">
      <c r="C807" t="str">
        <f>IF(B807="","",VLOOKUP(B807,FF!$A$1:$D$2516,3,FALSE))</f>
        <v/>
      </c>
      <c r="D807" t="str">
        <f>IF(C807="","",VLOOKUP(B807,FF!$A$1:$D$2516,4,FALSE))</f>
        <v/>
      </c>
      <c r="E807" t="s">
        <v>8</v>
      </c>
      <c r="F807" t="str">
        <f t="shared" si="24"/>
        <v/>
      </c>
      <c r="G807" s="143" t="str">
        <f>IF(C807="","",VLOOKUP(B807,FF!$A$1:$F$2516,6,FALSE))</f>
        <v/>
      </c>
      <c r="H807" s="143" t="s">
        <v>8</v>
      </c>
      <c r="I807" t="str">
        <f t="shared" si="25"/>
        <v/>
      </c>
    </row>
    <row r="808" spans="2:9" x14ac:dyDescent="0.3">
      <c r="C808" t="str">
        <f>IF(B808="","",VLOOKUP(B808,FF!$A$1:$D$2516,3,FALSE))</f>
        <v/>
      </c>
      <c r="D808" t="str">
        <f>IF(C808="","",VLOOKUP(B808,FF!$A$1:$D$2516,4,FALSE))</f>
        <v/>
      </c>
      <c r="E808" t="s">
        <v>8</v>
      </c>
      <c r="F808" t="str">
        <f t="shared" si="24"/>
        <v/>
      </c>
      <c r="G808" s="143" t="str">
        <f>IF(C808="","",VLOOKUP(B808,FF!$A$1:$F$2516,6,FALSE))</f>
        <v/>
      </c>
      <c r="H808" s="143" t="s">
        <v>8</v>
      </c>
      <c r="I808" t="str">
        <f t="shared" si="25"/>
        <v/>
      </c>
    </row>
    <row r="809" spans="2:9" x14ac:dyDescent="0.3">
      <c r="B809" t="s">
        <v>581</v>
      </c>
      <c r="C809" t="str">
        <f>IF(B809="","",VLOOKUP(B809,FF!$A$1:$D$2516,3,FALSE))</f>
        <v>UN</v>
      </c>
      <c r="D809">
        <f>IF(C809="","",VLOOKUP(B809,FF!$A$1:$D$2516,4,FALSE))</f>
        <v>32</v>
      </c>
      <c r="E809">
        <v>32</v>
      </c>
      <c r="F809" t="b">
        <f t="shared" si="24"/>
        <v>1</v>
      </c>
      <c r="G809" s="143">
        <f>IF(C809="","",VLOOKUP(B809,FF!$A$1:$F$2516,6,FALSE))</f>
        <v>3859776</v>
      </c>
      <c r="H809" s="143">
        <v>3859776</v>
      </c>
      <c r="I809" t="b">
        <f t="shared" si="25"/>
        <v>1</v>
      </c>
    </row>
    <row r="810" spans="2:9" x14ac:dyDescent="0.3">
      <c r="C810" t="str">
        <f>IF(B810="","",VLOOKUP(B810,FF!$A$1:$D$2516,3,FALSE))</f>
        <v/>
      </c>
      <c r="D810" t="str">
        <f>IF(C810="","",VLOOKUP(B810,FF!$A$1:$D$2516,4,FALSE))</f>
        <v/>
      </c>
      <c r="E810" t="s">
        <v>8</v>
      </c>
      <c r="F810" t="str">
        <f t="shared" si="24"/>
        <v/>
      </c>
      <c r="G810" s="143" t="str">
        <f>IF(C810="","",VLOOKUP(B810,FF!$A$1:$F$2516,6,FALSE))</f>
        <v/>
      </c>
      <c r="H810" s="143" t="s">
        <v>8</v>
      </c>
      <c r="I810" t="str">
        <f t="shared" si="25"/>
        <v/>
      </c>
    </row>
    <row r="811" spans="2:9" x14ac:dyDescent="0.3">
      <c r="C811" t="str">
        <f>IF(B811="","",VLOOKUP(B811,FF!$A$1:$D$2516,3,FALSE))</f>
        <v/>
      </c>
      <c r="D811" t="str">
        <f>IF(C811="","",VLOOKUP(B811,FF!$A$1:$D$2516,4,FALSE))</f>
        <v/>
      </c>
      <c r="E811" t="s">
        <v>8</v>
      </c>
      <c r="F811" t="str">
        <f t="shared" si="24"/>
        <v/>
      </c>
      <c r="G811" s="143" t="str">
        <f>IF(C811="","",VLOOKUP(B811,FF!$A$1:$F$2516,6,FALSE))</f>
        <v/>
      </c>
      <c r="H811" s="143" t="s">
        <v>8</v>
      </c>
      <c r="I811" t="str">
        <f t="shared" si="25"/>
        <v/>
      </c>
    </row>
    <row r="812" spans="2:9" x14ac:dyDescent="0.3">
      <c r="B812" t="s">
        <v>583</v>
      </c>
      <c r="C812" t="str">
        <f>IF(B812="","",VLOOKUP(B812,FF!$A$1:$D$2516,3,FALSE))</f>
        <v>UN</v>
      </c>
      <c r="D812">
        <f>IF(C812="","",VLOOKUP(B812,FF!$A$1:$D$2516,4,FALSE))</f>
        <v>0</v>
      </c>
      <c r="E812">
        <v>0</v>
      </c>
      <c r="F812" t="b">
        <f t="shared" si="24"/>
        <v>1</v>
      </c>
      <c r="G812" s="143">
        <f>IF(C812="","",VLOOKUP(B812,FF!$A$1:$F$2516,6,FALSE))</f>
        <v>0</v>
      </c>
      <c r="H812" s="143">
        <v>0</v>
      </c>
      <c r="I812" t="b">
        <f t="shared" si="25"/>
        <v>1</v>
      </c>
    </row>
    <row r="813" spans="2:9" x14ac:dyDescent="0.3">
      <c r="C813" t="str">
        <f>IF(B813="","",VLOOKUP(B813,FF!$A$1:$D$2516,3,FALSE))</f>
        <v/>
      </c>
      <c r="D813" t="str">
        <f>IF(C813="","",VLOOKUP(B813,FF!$A$1:$D$2516,4,FALSE))</f>
        <v/>
      </c>
      <c r="E813" t="s">
        <v>8</v>
      </c>
      <c r="F813" t="str">
        <f t="shared" si="24"/>
        <v/>
      </c>
      <c r="G813" s="143" t="str">
        <f>IF(C813="","",VLOOKUP(B813,FF!$A$1:$F$2516,6,FALSE))</f>
        <v/>
      </c>
      <c r="H813" s="143" t="s">
        <v>8</v>
      </c>
      <c r="I813" t="str">
        <f t="shared" si="25"/>
        <v/>
      </c>
    </row>
    <row r="814" spans="2:9" x14ac:dyDescent="0.3">
      <c r="C814" t="str">
        <f>IF(B814="","",VLOOKUP(B814,FF!$A$1:$D$2516,3,FALSE))</f>
        <v/>
      </c>
      <c r="D814" t="str">
        <f>IF(C814="","",VLOOKUP(B814,FF!$A$1:$D$2516,4,FALSE))</f>
        <v/>
      </c>
      <c r="E814" t="s">
        <v>8</v>
      </c>
      <c r="F814" t="str">
        <f t="shared" si="24"/>
        <v/>
      </c>
      <c r="G814" s="143" t="str">
        <f>IF(C814="","",VLOOKUP(B814,FF!$A$1:$F$2516,6,FALSE))</f>
        <v/>
      </c>
      <c r="H814" s="143" t="s">
        <v>8</v>
      </c>
      <c r="I814" t="str">
        <f t="shared" si="25"/>
        <v/>
      </c>
    </row>
    <row r="815" spans="2:9" x14ac:dyDescent="0.3">
      <c r="B815" t="s">
        <v>585</v>
      </c>
      <c r="C815" t="str">
        <f>IF(B815="","",VLOOKUP(B815,FF!$A$1:$D$2516,3,FALSE))</f>
        <v>UN</v>
      </c>
      <c r="D815">
        <f>IF(C815="","",VLOOKUP(B815,FF!$A$1:$D$2516,4,FALSE))</f>
        <v>409</v>
      </c>
      <c r="E815">
        <v>409</v>
      </c>
      <c r="F815" t="b">
        <f t="shared" si="24"/>
        <v>1</v>
      </c>
      <c r="G815" s="143">
        <f>IF(C815="","",VLOOKUP(B815,FF!$A$1:$F$2516,6,FALSE))</f>
        <v>49332762</v>
      </c>
      <c r="H815" s="143">
        <v>49332762</v>
      </c>
      <c r="I815" t="b">
        <f t="shared" si="25"/>
        <v>1</v>
      </c>
    </row>
    <row r="816" spans="2:9" x14ac:dyDescent="0.3">
      <c r="C816" t="str">
        <f>IF(B816="","",VLOOKUP(B816,FF!$A$1:$D$2516,3,FALSE))</f>
        <v/>
      </c>
      <c r="D816" t="str">
        <f>IF(C816="","",VLOOKUP(B816,FF!$A$1:$D$2516,4,FALSE))</f>
        <v/>
      </c>
      <c r="E816" t="s">
        <v>8</v>
      </c>
      <c r="F816" t="str">
        <f t="shared" si="24"/>
        <v/>
      </c>
      <c r="G816" s="143" t="str">
        <f>IF(C816="","",VLOOKUP(B816,FF!$A$1:$F$2516,6,FALSE))</f>
        <v/>
      </c>
      <c r="H816" s="143" t="s">
        <v>8</v>
      </c>
      <c r="I816" t="str">
        <f t="shared" si="25"/>
        <v/>
      </c>
    </row>
    <row r="817" spans="2:9" x14ac:dyDescent="0.3">
      <c r="C817" t="str">
        <f>IF(B817="","",VLOOKUP(B817,FF!$A$1:$D$2516,3,FALSE))</f>
        <v/>
      </c>
      <c r="D817" t="str">
        <f>IF(C817="","",VLOOKUP(B817,FF!$A$1:$D$2516,4,FALSE))</f>
        <v/>
      </c>
      <c r="E817" t="s">
        <v>8</v>
      </c>
      <c r="F817" t="str">
        <f t="shared" si="24"/>
        <v/>
      </c>
      <c r="G817" s="143" t="str">
        <f>IF(C817="","",VLOOKUP(B817,FF!$A$1:$F$2516,6,FALSE))</f>
        <v/>
      </c>
      <c r="H817" s="143" t="s">
        <v>8</v>
      </c>
      <c r="I817" t="str">
        <f t="shared" si="25"/>
        <v/>
      </c>
    </row>
    <row r="818" spans="2:9" x14ac:dyDescent="0.3">
      <c r="B818" t="s">
        <v>587</v>
      </c>
      <c r="C818" t="str">
        <f>IF(B818="","",VLOOKUP(B818,FF!$A$1:$D$2516,3,FALSE))</f>
        <v>UN</v>
      </c>
      <c r="D818">
        <f>IF(C818="","",VLOOKUP(B818,FF!$A$1:$D$2516,4,FALSE))</f>
        <v>2</v>
      </c>
      <c r="E818">
        <v>2</v>
      </c>
      <c r="F818" t="b">
        <f t="shared" si="24"/>
        <v>1</v>
      </c>
      <c r="G818" s="143">
        <f>IF(C818="","",VLOOKUP(B818,FF!$A$1:$F$2516,6,FALSE))</f>
        <v>241236</v>
      </c>
      <c r="H818" s="143">
        <v>241236</v>
      </c>
      <c r="I818" t="b">
        <f t="shared" si="25"/>
        <v>1</v>
      </c>
    </row>
    <row r="819" spans="2:9" x14ac:dyDescent="0.3">
      <c r="C819" t="str">
        <f>IF(B819="","",VLOOKUP(B819,FF!$A$1:$D$2516,3,FALSE))</f>
        <v/>
      </c>
      <c r="D819" t="str">
        <f>IF(C819="","",VLOOKUP(B819,FF!$A$1:$D$2516,4,FALSE))</f>
        <v/>
      </c>
      <c r="E819" t="s">
        <v>8</v>
      </c>
      <c r="F819" t="str">
        <f t="shared" si="24"/>
        <v/>
      </c>
      <c r="G819" s="143" t="str">
        <f>IF(C819="","",VLOOKUP(B819,FF!$A$1:$F$2516,6,FALSE))</f>
        <v/>
      </c>
      <c r="H819" s="143" t="s">
        <v>8</v>
      </c>
      <c r="I819" t="str">
        <f t="shared" si="25"/>
        <v/>
      </c>
    </row>
    <row r="820" spans="2:9" x14ac:dyDescent="0.3">
      <c r="C820" t="str">
        <f>IF(B820="","",VLOOKUP(B820,FF!$A$1:$D$2516,3,FALSE))</f>
        <v/>
      </c>
      <c r="D820" t="str">
        <f>IF(C820="","",VLOOKUP(B820,FF!$A$1:$D$2516,4,FALSE))</f>
        <v/>
      </c>
      <c r="E820" t="s">
        <v>8</v>
      </c>
      <c r="F820" t="str">
        <f t="shared" si="24"/>
        <v/>
      </c>
      <c r="G820" s="143" t="str">
        <f>IF(C820="","",VLOOKUP(B820,FF!$A$1:$F$2516,6,FALSE))</f>
        <v/>
      </c>
      <c r="H820" s="143" t="s">
        <v>8</v>
      </c>
      <c r="I820" t="str">
        <f t="shared" si="25"/>
        <v/>
      </c>
    </row>
    <row r="821" spans="2:9" x14ac:dyDescent="0.3">
      <c r="B821" t="s">
        <v>589</v>
      </c>
      <c r="C821" t="str">
        <f>IF(B821="","",VLOOKUP(B821,FF!$A$1:$D$2516,3,FALSE))</f>
        <v>UN</v>
      </c>
      <c r="D821">
        <f>IF(C821="","",VLOOKUP(B821,FF!$A$1:$D$2516,4,FALSE))</f>
        <v>6</v>
      </c>
      <c r="E821">
        <v>6</v>
      </c>
      <c r="F821" t="b">
        <f t="shared" si="24"/>
        <v>1</v>
      </c>
      <c r="G821" s="143">
        <f>IF(C821="","",VLOOKUP(B821,FF!$A$1:$F$2516,6,FALSE))</f>
        <v>723708</v>
      </c>
      <c r="H821" s="143">
        <v>723708</v>
      </c>
      <c r="I821" t="b">
        <f t="shared" si="25"/>
        <v>1</v>
      </c>
    </row>
    <row r="822" spans="2:9" x14ac:dyDescent="0.3">
      <c r="C822" t="str">
        <f>IF(B822="","",VLOOKUP(B822,FF!$A$1:$D$2516,3,FALSE))</f>
        <v/>
      </c>
      <c r="D822" t="str">
        <f>IF(C822="","",VLOOKUP(B822,FF!$A$1:$D$2516,4,FALSE))</f>
        <v/>
      </c>
      <c r="E822" t="s">
        <v>8</v>
      </c>
      <c r="F822" t="str">
        <f t="shared" si="24"/>
        <v/>
      </c>
      <c r="G822" s="143" t="str">
        <f>IF(C822="","",VLOOKUP(B822,FF!$A$1:$F$2516,6,FALSE))</f>
        <v/>
      </c>
      <c r="H822" s="143" t="s">
        <v>8</v>
      </c>
      <c r="I822" t="str">
        <f t="shared" si="25"/>
        <v/>
      </c>
    </row>
    <row r="823" spans="2:9" x14ac:dyDescent="0.3">
      <c r="C823" t="str">
        <f>IF(B823="","",VLOOKUP(B823,FF!$A$1:$D$2516,3,FALSE))</f>
        <v/>
      </c>
      <c r="D823" t="str">
        <f>IF(C823="","",VLOOKUP(B823,FF!$A$1:$D$2516,4,FALSE))</f>
        <v/>
      </c>
      <c r="E823" t="s">
        <v>8</v>
      </c>
      <c r="F823" t="str">
        <f t="shared" si="24"/>
        <v/>
      </c>
      <c r="G823" s="143" t="str">
        <f>IF(C823="","",VLOOKUP(B823,FF!$A$1:$F$2516,6,FALSE))</f>
        <v/>
      </c>
      <c r="H823" s="143" t="s">
        <v>8</v>
      </c>
      <c r="I823" t="str">
        <f t="shared" si="25"/>
        <v/>
      </c>
    </row>
    <row r="824" spans="2:9" x14ac:dyDescent="0.3">
      <c r="B824" t="s">
        <v>591</v>
      </c>
      <c r="C824" t="str">
        <f>IF(B824="","",VLOOKUP(B824,FF!$A$1:$D$2516,3,FALSE))</f>
        <v>UN</v>
      </c>
      <c r="D824">
        <f>IF(C824="","",VLOOKUP(B824,FF!$A$1:$D$2516,4,FALSE))</f>
        <v>20</v>
      </c>
      <c r="E824">
        <v>20</v>
      </c>
      <c r="F824" t="b">
        <f t="shared" si="24"/>
        <v>1</v>
      </c>
      <c r="G824" s="143">
        <f>IF(C824="","",VLOOKUP(B824,FF!$A$1:$F$2516,6,FALSE))</f>
        <v>2412360</v>
      </c>
      <c r="H824" s="143">
        <v>2412360</v>
      </c>
      <c r="I824" t="b">
        <f t="shared" si="25"/>
        <v>1</v>
      </c>
    </row>
    <row r="825" spans="2:9" x14ac:dyDescent="0.3">
      <c r="C825" t="str">
        <f>IF(B825="","",VLOOKUP(B825,FF!$A$1:$D$2516,3,FALSE))</f>
        <v/>
      </c>
      <c r="D825" t="str">
        <f>IF(C825="","",VLOOKUP(B825,FF!$A$1:$D$2516,4,FALSE))</f>
        <v/>
      </c>
      <c r="E825" t="s">
        <v>8</v>
      </c>
      <c r="F825" t="str">
        <f t="shared" si="24"/>
        <v/>
      </c>
      <c r="G825" s="143" t="str">
        <f>IF(C825="","",VLOOKUP(B825,FF!$A$1:$F$2516,6,FALSE))</f>
        <v/>
      </c>
      <c r="H825" s="143" t="s">
        <v>8</v>
      </c>
      <c r="I825" t="str">
        <f t="shared" si="25"/>
        <v/>
      </c>
    </row>
    <row r="826" spans="2:9" x14ac:dyDescent="0.3">
      <c r="C826" t="str">
        <f>IF(B826="","",VLOOKUP(B826,FF!$A$1:$D$2516,3,FALSE))</f>
        <v/>
      </c>
      <c r="D826" t="str">
        <f>IF(C826="","",VLOOKUP(B826,FF!$A$1:$D$2516,4,FALSE))</f>
        <v/>
      </c>
      <c r="E826" t="s">
        <v>8</v>
      </c>
      <c r="F826" t="str">
        <f t="shared" si="24"/>
        <v/>
      </c>
      <c r="G826" s="143" t="str">
        <f>IF(C826="","",VLOOKUP(B826,FF!$A$1:$F$2516,6,FALSE))</f>
        <v/>
      </c>
      <c r="H826" s="143" t="s">
        <v>8</v>
      </c>
      <c r="I826" t="str">
        <f t="shared" si="25"/>
        <v/>
      </c>
    </row>
    <row r="827" spans="2:9" x14ac:dyDescent="0.3">
      <c r="B827" t="s">
        <v>593</v>
      </c>
      <c r="C827" t="str">
        <f>IF(B827="","",VLOOKUP(B827,FF!$A$1:$D$2516,3,FALSE))</f>
        <v>UN</v>
      </c>
      <c r="D827">
        <f>IF(C827="","",VLOOKUP(B827,FF!$A$1:$D$2516,4,FALSE))</f>
        <v>64</v>
      </c>
      <c r="E827">
        <v>64</v>
      </c>
      <c r="F827" t="b">
        <f t="shared" si="24"/>
        <v>1</v>
      </c>
      <c r="G827" s="143">
        <f>IF(C827="","",VLOOKUP(B827,FF!$A$1:$F$2516,6,FALSE))</f>
        <v>7719552</v>
      </c>
      <c r="H827" s="143">
        <v>7719552</v>
      </c>
      <c r="I827" t="b">
        <f t="shared" si="25"/>
        <v>1</v>
      </c>
    </row>
    <row r="828" spans="2:9" x14ac:dyDescent="0.3">
      <c r="C828" t="str">
        <f>IF(B828="","",VLOOKUP(B828,FF!$A$1:$D$2516,3,FALSE))</f>
        <v/>
      </c>
      <c r="D828" t="str">
        <f>IF(C828="","",VLOOKUP(B828,FF!$A$1:$D$2516,4,FALSE))</f>
        <v/>
      </c>
      <c r="E828" t="s">
        <v>8</v>
      </c>
      <c r="F828" t="str">
        <f t="shared" si="24"/>
        <v/>
      </c>
      <c r="G828" s="143" t="str">
        <f>IF(C828="","",VLOOKUP(B828,FF!$A$1:$F$2516,6,FALSE))</f>
        <v/>
      </c>
      <c r="H828" s="143" t="s">
        <v>8</v>
      </c>
      <c r="I828" t="str">
        <f t="shared" si="25"/>
        <v/>
      </c>
    </row>
    <row r="829" spans="2:9" x14ac:dyDescent="0.3">
      <c r="C829" t="str">
        <f>IF(B829="","",VLOOKUP(B829,FF!$A$1:$D$2516,3,FALSE))</f>
        <v/>
      </c>
      <c r="D829" t="str">
        <f>IF(C829="","",VLOOKUP(B829,FF!$A$1:$D$2516,4,FALSE))</f>
        <v/>
      </c>
      <c r="E829" t="s">
        <v>8</v>
      </c>
      <c r="F829" t="str">
        <f t="shared" si="24"/>
        <v/>
      </c>
      <c r="G829" s="143" t="str">
        <f>IF(C829="","",VLOOKUP(B829,FF!$A$1:$F$2516,6,FALSE))</f>
        <v/>
      </c>
      <c r="H829" s="143" t="s">
        <v>8</v>
      </c>
      <c r="I829" t="str">
        <f t="shared" si="25"/>
        <v/>
      </c>
    </row>
    <row r="830" spans="2:9" x14ac:dyDescent="0.3">
      <c r="B830" t="s">
        <v>595</v>
      </c>
      <c r="C830" t="str">
        <f>IF(B830="","",VLOOKUP(B830,FF!$A$1:$D$2516,3,FALSE))</f>
        <v>UN</v>
      </c>
      <c r="D830">
        <f>IF(C830="","",VLOOKUP(B830,FF!$A$1:$D$2516,4,FALSE))</f>
        <v>164</v>
      </c>
      <c r="E830">
        <v>164</v>
      </c>
      <c r="F830" t="b">
        <f t="shared" si="24"/>
        <v>1</v>
      </c>
      <c r="G830" s="143">
        <f>IF(C830="","",VLOOKUP(B830,FF!$A$1:$F$2516,6,FALSE))</f>
        <v>19781352</v>
      </c>
      <c r="H830" s="143">
        <v>19781352</v>
      </c>
      <c r="I830" t="b">
        <f t="shared" si="25"/>
        <v>1</v>
      </c>
    </row>
    <row r="831" spans="2:9" x14ac:dyDescent="0.3">
      <c r="C831" t="str">
        <f>IF(B831="","",VLOOKUP(B831,FF!$A$1:$D$2516,3,FALSE))</f>
        <v/>
      </c>
      <c r="D831" t="str">
        <f>IF(C831="","",VLOOKUP(B831,FF!$A$1:$D$2516,4,FALSE))</f>
        <v/>
      </c>
      <c r="E831" t="s">
        <v>8</v>
      </c>
      <c r="F831" t="str">
        <f t="shared" si="24"/>
        <v/>
      </c>
      <c r="G831" s="143" t="str">
        <f>IF(C831="","",VLOOKUP(B831,FF!$A$1:$F$2516,6,FALSE))</f>
        <v/>
      </c>
      <c r="H831" s="143" t="s">
        <v>8</v>
      </c>
      <c r="I831" t="str">
        <f t="shared" si="25"/>
        <v/>
      </c>
    </row>
    <row r="832" spans="2:9" x14ac:dyDescent="0.3">
      <c r="C832" t="str">
        <f>IF(B832="","",VLOOKUP(B832,FF!$A$1:$D$2516,3,FALSE))</f>
        <v/>
      </c>
      <c r="D832" t="str">
        <f>IF(C832="","",VLOOKUP(B832,FF!$A$1:$D$2516,4,FALSE))</f>
        <v/>
      </c>
      <c r="E832" t="s">
        <v>8</v>
      </c>
      <c r="F832" t="str">
        <f t="shared" si="24"/>
        <v/>
      </c>
      <c r="G832" s="143" t="str">
        <f>IF(C832="","",VLOOKUP(B832,FF!$A$1:$F$2516,6,FALSE))</f>
        <v/>
      </c>
      <c r="H832" s="143" t="s">
        <v>8</v>
      </c>
      <c r="I832" t="str">
        <f t="shared" si="25"/>
        <v/>
      </c>
    </row>
    <row r="833" spans="2:9" x14ac:dyDescent="0.3">
      <c r="B833" t="s">
        <v>597</v>
      </c>
      <c r="C833" t="str">
        <f>IF(B833="","",VLOOKUP(B833,FF!$A$1:$D$2516,3,FALSE))</f>
        <v>UN</v>
      </c>
      <c r="D833">
        <f>IF(C833="","",VLOOKUP(B833,FF!$A$1:$D$2516,4,FALSE))</f>
        <v>305</v>
      </c>
      <c r="E833">
        <v>305</v>
      </c>
      <c r="F833" t="b">
        <f t="shared" si="24"/>
        <v>1</v>
      </c>
      <c r="G833" s="143">
        <f>IF(C833="","",VLOOKUP(B833,FF!$A$1:$F$2516,6,FALSE))</f>
        <v>36788490</v>
      </c>
      <c r="H833" s="143">
        <v>36788490</v>
      </c>
      <c r="I833" t="b">
        <f t="shared" si="25"/>
        <v>1</v>
      </c>
    </row>
    <row r="834" spans="2:9" x14ac:dyDescent="0.3">
      <c r="C834" t="str">
        <f>IF(B834="","",VLOOKUP(B834,FF!$A$1:$D$2516,3,FALSE))</f>
        <v/>
      </c>
      <c r="D834" t="str">
        <f>IF(C834="","",VLOOKUP(B834,FF!$A$1:$D$2516,4,FALSE))</f>
        <v/>
      </c>
      <c r="E834" t="s">
        <v>8</v>
      </c>
      <c r="F834" t="str">
        <f t="shared" si="24"/>
        <v/>
      </c>
      <c r="G834" s="143" t="str">
        <f>IF(C834="","",VLOOKUP(B834,FF!$A$1:$F$2516,6,FALSE))</f>
        <v/>
      </c>
      <c r="H834" s="143" t="s">
        <v>8</v>
      </c>
      <c r="I834" t="str">
        <f t="shared" si="25"/>
        <v/>
      </c>
    </row>
    <row r="835" spans="2:9" x14ac:dyDescent="0.3">
      <c r="C835" t="str">
        <f>IF(B835="","",VLOOKUP(B835,FF!$A$1:$D$2516,3,FALSE))</f>
        <v/>
      </c>
      <c r="D835" t="str">
        <f>IF(C835="","",VLOOKUP(B835,FF!$A$1:$D$2516,4,FALSE))</f>
        <v/>
      </c>
      <c r="E835" t="s">
        <v>8</v>
      </c>
      <c r="F835" t="str">
        <f t="shared" ref="F835:F898" si="26">IF(C835="","",E835=D835)</f>
        <v/>
      </c>
      <c r="G835" s="143" t="str">
        <f>IF(C835="","",VLOOKUP(B835,FF!$A$1:$F$2516,6,FALSE))</f>
        <v/>
      </c>
      <c r="H835" s="143" t="s">
        <v>8</v>
      </c>
      <c r="I835" t="str">
        <f t="shared" ref="I835:I898" si="27">IF(C835="","",H835=G835)</f>
        <v/>
      </c>
    </row>
    <row r="836" spans="2:9" x14ac:dyDescent="0.3">
      <c r="B836" t="s">
        <v>599</v>
      </c>
      <c r="C836" t="str">
        <f>IF(B836="","",VLOOKUP(B836,FF!$A$1:$D$2516,3,FALSE))</f>
        <v>UN</v>
      </c>
      <c r="D836">
        <f>IF(C836="","",VLOOKUP(B836,FF!$A$1:$D$2516,4,FALSE))</f>
        <v>320</v>
      </c>
      <c r="E836">
        <v>320</v>
      </c>
      <c r="F836" t="b">
        <f t="shared" si="26"/>
        <v>1</v>
      </c>
      <c r="G836" s="143">
        <f>IF(C836="","",VLOOKUP(B836,FF!$A$1:$F$2516,6,FALSE))</f>
        <v>38597760</v>
      </c>
      <c r="H836" s="143">
        <v>38597760</v>
      </c>
      <c r="I836" t="b">
        <f t="shared" si="27"/>
        <v>1</v>
      </c>
    </row>
    <row r="837" spans="2:9" x14ac:dyDescent="0.3">
      <c r="C837" t="str">
        <f>IF(B837="","",VLOOKUP(B837,FF!$A$1:$D$2516,3,FALSE))</f>
        <v/>
      </c>
      <c r="D837" t="str">
        <f>IF(C837="","",VLOOKUP(B837,FF!$A$1:$D$2516,4,FALSE))</f>
        <v/>
      </c>
      <c r="E837" t="s">
        <v>8</v>
      </c>
      <c r="F837" t="str">
        <f t="shared" si="26"/>
        <v/>
      </c>
      <c r="G837" s="143" t="str">
        <f>IF(C837="","",VLOOKUP(B837,FF!$A$1:$F$2516,6,FALSE))</f>
        <v/>
      </c>
      <c r="H837" s="143" t="s">
        <v>8</v>
      </c>
      <c r="I837" t="str">
        <f t="shared" si="27"/>
        <v/>
      </c>
    </row>
    <row r="838" spans="2:9" x14ac:dyDescent="0.3">
      <c r="C838" t="str">
        <f>IF(B838="","",VLOOKUP(B838,FF!$A$1:$D$2516,3,FALSE))</f>
        <v/>
      </c>
      <c r="D838" t="str">
        <f>IF(C838="","",VLOOKUP(B838,FF!$A$1:$D$2516,4,FALSE))</f>
        <v/>
      </c>
      <c r="E838" t="s">
        <v>8</v>
      </c>
      <c r="F838" t="str">
        <f t="shared" si="26"/>
        <v/>
      </c>
      <c r="G838" s="143" t="str">
        <f>IF(C838="","",VLOOKUP(B838,FF!$A$1:$F$2516,6,FALSE))</f>
        <v/>
      </c>
      <c r="H838" s="143" t="s">
        <v>8</v>
      </c>
      <c r="I838" t="str">
        <f t="shared" si="27"/>
        <v/>
      </c>
    </row>
    <row r="839" spans="2:9" x14ac:dyDescent="0.3">
      <c r="B839" t="s">
        <v>601</v>
      </c>
      <c r="C839" t="str">
        <f>IF(B839="","",VLOOKUP(B839,FF!$A$1:$D$2516,3,FALSE))</f>
        <v>UN</v>
      </c>
      <c r="D839">
        <f>IF(C839="","",VLOOKUP(B839,FF!$A$1:$D$2516,4,FALSE))</f>
        <v>5</v>
      </c>
      <c r="E839">
        <v>5</v>
      </c>
      <c r="F839" t="b">
        <f t="shared" si="26"/>
        <v>1</v>
      </c>
      <c r="G839" s="143">
        <f>IF(C839="","",VLOOKUP(B839,FF!$A$1:$F$2516,6,FALSE))</f>
        <v>603090</v>
      </c>
      <c r="H839" s="143">
        <v>603090</v>
      </c>
      <c r="I839" t="b">
        <f t="shared" si="27"/>
        <v>1</v>
      </c>
    </row>
    <row r="840" spans="2:9" x14ac:dyDescent="0.3">
      <c r="C840" t="str">
        <f>IF(B840="","",VLOOKUP(B840,FF!$A$1:$D$2516,3,FALSE))</f>
        <v/>
      </c>
      <c r="D840" t="str">
        <f>IF(C840="","",VLOOKUP(B840,FF!$A$1:$D$2516,4,FALSE))</f>
        <v/>
      </c>
      <c r="E840" t="s">
        <v>8</v>
      </c>
      <c r="F840" t="str">
        <f t="shared" si="26"/>
        <v/>
      </c>
      <c r="G840" s="143" t="str">
        <f>IF(C840="","",VLOOKUP(B840,FF!$A$1:$F$2516,6,FALSE))</f>
        <v/>
      </c>
      <c r="H840" s="143" t="s">
        <v>8</v>
      </c>
      <c r="I840" t="str">
        <f t="shared" si="27"/>
        <v/>
      </c>
    </row>
    <row r="841" spans="2:9" x14ac:dyDescent="0.3">
      <c r="C841" t="str">
        <f>IF(B841="","",VLOOKUP(B841,FF!$A$1:$D$2516,3,FALSE))</f>
        <v/>
      </c>
      <c r="D841" t="str">
        <f>IF(C841="","",VLOOKUP(B841,FF!$A$1:$D$2516,4,FALSE))</f>
        <v/>
      </c>
      <c r="E841" t="s">
        <v>8</v>
      </c>
      <c r="F841" t="str">
        <f t="shared" si="26"/>
        <v/>
      </c>
      <c r="G841" s="143" t="str">
        <f>IF(C841="","",VLOOKUP(B841,FF!$A$1:$F$2516,6,FALSE))</f>
        <v/>
      </c>
      <c r="H841" s="143" t="s">
        <v>8</v>
      </c>
      <c r="I841" t="str">
        <f t="shared" si="27"/>
        <v/>
      </c>
    </row>
    <row r="842" spans="2:9" x14ac:dyDescent="0.3">
      <c r="B842" t="s">
        <v>603</v>
      </c>
      <c r="C842" t="str">
        <f>IF(B842="","",VLOOKUP(B842,FF!$A$1:$D$2516,3,FALSE))</f>
        <v>UN</v>
      </c>
      <c r="D842">
        <f>IF(C842="","",VLOOKUP(B842,FF!$A$1:$D$2516,4,FALSE))</f>
        <v>3</v>
      </c>
      <c r="E842">
        <v>3</v>
      </c>
      <c r="F842" t="b">
        <f t="shared" si="26"/>
        <v>1</v>
      </c>
      <c r="G842" s="143">
        <f>IF(C842="","",VLOOKUP(B842,FF!$A$1:$F$2516,6,FALSE))</f>
        <v>361854</v>
      </c>
      <c r="H842" s="143">
        <v>361854</v>
      </c>
      <c r="I842" t="b">
        <f t="shared" si="27"/>
        <v>1</v>
      </c>
    </row>
    <row r="843" spans="2:9" x14ac:dyDescent="0.3">
      <c r="C843" t="str">
        <f>IF(B843="","",VLOOKUP(B843,FF!$A$1:$D$2516,3,FALSE))</f>
        <v/>
      </c>
      <c r="D843" t="str">
        <f>IF(C843="","",VLOOKUP(B843,FF!$A$1:$D$2516,4,FALSE))</f>
        <v/>
      </c>
      <c r="E843" t="s">
        <v>8</v>
      </c>
      <c r="F843" t="str">
        <f t="shared" si="26"/>
        <v/>
      </c>
      <c r="G843" s="143" t="str">
        <f>IF(C843="","",VLOOKUP(B843,FF!$A$1:$F$2516,6,FALSE))</f>
        <v/>
      </c>
      <c r="H843" s="143" t="s">
        <v>8</v>
      </c>
      <c r="I843" t="str">
        <f t="shared" si="27"/>
        <v/>
      </c>
    </row>
    <row r="844" spans="2:9" x14ac:dyDescent="0.3">
      <c r="C844" t="str">
        <f>IF(B844="","",VLOOKUP(B844,FF!$A$1:$D$2516,3,FALSE))</f>
        <v/>
      </c>
      <c r="D844" t="str">
        <f>IF(C844="","",VLOOKUP(B844,FF!$A$1:$D$2516,4,FALSE))</f>
        <v/>
      </c>
      <c r="E844" t="s">
        <v>8</v>
      </c>
      <c r="F844" t="str">
        <f t="shared" si="26"/>
        <v/>
      </c>
      <c r="G844" s="143" t="str">
        <f>IF(C844="","",VLOOKUP(B844,FF!$A$1:$F$2516,6,FALSE))</f>
        <v/>
      </c>
      <c r="H844" s="143" t="s">
        <v>8</v>
      </c>
      <c r="I844" t="str">
        <f t="shared" si="27"/>
        <v/>
      </c>
    </row>
    <row r="845" spans="2:9" x14ac:dyDescent="0.3">
      <c r="B845" t="s">
        <v>605</v>
      </c>
      <c r="C845" t="str">
        <f>IF(B845="","",VLOOKUP(B845,FF!$A$1:$D$2516,3,FALSE))</f>
        <v>UN</v>
      </c>
      <c r="D845">
        <f>IF(C845="","",VLOOKUP(B845,FF!$A$1:$D$2516,4,FALSE))</f>
        <v>4</v>
      </c>
      <c r="E845">
        <v>4</v>
      </c>
      <c r="F845" t="b">
        <f t="shared" si="26"/>
        <v>1</v>
      </c>
      <c r="G845" s="143">
        <f>IF(C845="","",VLOOKUP(B845,FF!$A$1:$F$2516,6,FALSE))</f>
        <v>482472</v>
      </c>
      <c r="H845" s="143">
        <v>482472</v>
      </c>
      <c r="I845" t="b">
        <f t="shared" si="27"/>
        <v>1</v>
      </c>
    </row>
    <row r="846" spans="2:9" x14ac:dyDescent="0.3">
      <c r="C846" t="str">
        <f>IF(B846="","",VLOOKUP(B846,FF!$A$1:$D$2516,3,FALSE))</f>
        <v/>
      </c>
      <c r="D846" t="str">
        <f>IF(C846="","",VLOOKUP(B846,FF!$A$1:$D$2516,4,FALSE))</f>
        <v/>
      </c>
      <c r="E846" t="s">
        <v>8</v>
      </c>
      <c r="F846" t="str">
        <f t="shared" si="26"/>
        <v/>
      </c>
      <c r="G846" s="143" t="str">
        <f>IF(C846="","",VLOOKUP(B846,FF!$A$1:$F$2516,6,FALSE))</f>
        <v/>
      </c>
      <c r="H846" s="143" t="s">
        <v>8</v>
      </c>
      <c r="I846" t="str">
        <f t="shared" si="27"/>
        <v/>
      </c>
    </row>
    <row r="847" spans="2:9" x14ac:dyDescent="0.3">
      <c r="C847" t="str">
        <f>IF(B847="","",VLOOKUP(B847,FF!$A$1:$D$2516,3,FALSE))</f>
        <v/>
      </c>
      <c r="D847" t="str">
        <f>IF(C847="","",VLOOKUP(B847,FF!$A$1:$D$2516,4,FALSE))</f>
        <v/>
      </c>
      <c r="E847" t="s">
        <v>8</v>
      </c>
      <c r="F847" t="str">
        <f t="shared" si="26"/>
        <v/>
      </c>
      <c r="G847" s="143" t="str">
        <f>IF(C847="","",VLOOKUP(B847,FF!$A$1:$F$2516,6,FALSE))</f>
        <v/>
      </c>
      <c r="H847" s="143" t="s">
        <v>8</v>
      </c>
      <c r="I847" t="str">
        <f t="shared" si="27"/>
        <v/>
      </c>
    </row>
    <row r="848" spans="2:9" x14ac:dyDescent="0.3">
      <c r="B848" t="s">
        <v>607</v>
      </c>
      <c r="C848" t="str">
        <f>IF(B848="","",VLOOKUP(B848,FF!$A$1:$D$2516,3,FALSE))</f>
        <v>UN</v>
      </c>
      <c r="D848">
        <f>IF(C848="","",VLOOKUP(B848,FF!$A$1:$D$2516,4,FALSE))</f>
        <v>1</v>
      </c>
      <c r="E848">
        <v>1</v>
      </c>
      <c r="F848" t="b">
        <f t="shared" si="26"/>
        <v>1</v>
      </c>
      <c r="G848" s="143">
        <f>IF(C848="","",VLOOKUP(B848,FF!$A$1:$F$2516,6,FALSE))</f>
        <v>120618</v>
      </c>
      <c r="H848" s="143">
        <v>120618</v>
      </c>
      <c r="I848" t="b">
        <f t="shared" si="27"/>
        <v>1</v>
      </c>
    </row>
    <row r="849" spans="2:9" x14ac:dyDescent="0.3">
      <c r="C849" t="str">
        <f>IF(B849="","",VLOOKUP(B849,FF!$A$1:$D$2516,3,FALSE))</f>
        <v/>
      </c>
      <c r="D849" t="str">
        <f>IF(C849="","",VLOOKUP(B849,FF!$A$1:$D$2516,4,FALSE))</f>
        <v/>
      </c>
      <c r="E849" t="s">
        <v>8</v>
      </c>
      <c r="F849" t="str">
        <f t="shared" si="26"/>
        <v/>
      </c>
      <c r="G849" s="143" t="str">
        <f>IF(C849="","",VLOOKUP(B849,FF!$A$1:$F$2516,6,FALSE))</f>
        <v/>
      </c>
      <c r="H849" s="143" t="s">
        <v>8</v>
      </c>
      <c r="I849" t="str">
        <f t="shared" si="27"/>
        <v/>
      </c>
    </row>
    <row r="850" spans="2:9" x14ac:dyDescent="0.3">
      <c r="C850" t="str">
        <f>IF(B850="","",VLOOKUP(B850,FF!$A$1:$D$2516,3,FALSE))</f>
        <v/>
      </c>
      <c r="D850" t="str">
        <f>IF(C850="","",VLOOKUP(B850,FF!$A$1:$D$2516,4,FALSE))</f>
        <v/>
      </c>
      <c r="E850" t="s">
        <v>8</v>
      </c>
      <c r="F850" t="str">
        <f t="shared" si="26"/>
        <v/>
      </c>
      <c r="G850" s="143" t="str">
        <f>IF(C850="","",VLOOKUP(B850,FF!$A$1:$F$2516,6,FALSE))</f>
        <v/>
      </c>
      <c r="H850" s="143" t="s">
        <v>8</v>
      </c>
      <c r="I850" t="str">
        <f t="shared" si="27"/>
        <v/>
      </c>
    </row>
    <row r="851" spans="2:9" x14ac:dyDescent="0.3">
      <c r="B851" t="s">
        <v>609</v>
      </c>
      <c r="C851" t="str">
        <f>IF(B851="","",VLOOKUP(B851,FF!$A$1:$D$2516,3,FALSE))</f>
        <v>UN</v>
      </c>
      <c r="D851">
        <f>IF(C851="","",VLOOKUP(B851,FF!$A$1:$D$2516,4,FALSE))</f>
        <v>6</v>
      </c>
      <c r="E851">
        <v>6</v>
      </c>
      <c r="F851" t="b">
        <f t="shared" si="26"/>
        <v>1</v>
      </c>
      <c r="G851" s="143">
        <f>IF(C851="","",VLOOKUP(B851,FF!$A$1:$F$2516,6,FALSE))</f>
        <v>723708</v>
      </c>
      <c r="H851" s="143">
        <v>723708</v>
      </c>
      <c r="I851" t="b">
        <f t="shared" si="27"/>
        <v>1</v>
      </c>
    </row>
    <row r="852" spans="2:9" x14ac:dyDescent="0.3">
      <c r="C852" t="str">
        <f>IF(B852="","",VLOOKUP(B852,FF!$A$1:$D$2516,3,FALSE))</f>
        <v/>
      </c>
      <c r="D852" t="str">
        <f>IF(C852="","",VLOOKUP(B852,FF!$A$1:$D$2516,4,FALSE))</f>
        <v/>
      </c>
      <c r="E852" t="s">
        <v>8</v>
      </c>
      <c r="F852" t="str">
        <f t="shared" si="26"/>
        <v/>
      </c>
      <c r="G852" s="143" t="str">
        <f>IF(C852="","",VLOOKUP(B852,FF!$A$1:$F$2516,6,FALSE))</f>
        <v/>
      </c>
      <c r="H852" s="143" t="s">
        <v>8</v>
      </c>
      <c r="I852" t="str">
        <f t="shared" si="27"/>
        <v/>
      </c>
    </row>
    <row r="853" spans="2:9" x14ac:dyDescent="0.3">
      <c r="C853" t="str">
        <f>IF(B853="","",VLOOKUP(B853,FF!$A$1:$D$2516,3,FALSE))</f>
        <v/>
      </c>
      <c r="D853" t="str">
        <f>IF(C853="","",VLOOKUP(B853,FF!$A$1:$D$2516,4,FALSE))</f>
        <v/>
      </c>
      <c r="E853" t="s">
        <v>8</v>
      </c>
      <c r="F853" t="str">
        <f t="shared" si="26"/>
        <v/>
      </c>
      <c r="G853" s="143" t="str">
        <f>IF(C853="","",VLOOKUP(B853,FF!$A$1:$F$2516,6,FALSE))</f>
        <v/>
      </c>
      <c r="H853" s="143" t="s">
        <v>8</v>
      </c>
      <c r="I853" t="str">
        <f t="shared" si="27"/>
        <v/>
      </c>
    </row>
    <row r="854" spans="2:9" x14ac:dyDescent="0.3">
      <c r="B854" t="s">
        <v>611</v>
      </c>
      <c r="C854" t="str">
        <f>IF(B854="","",VLOOKUP(B854,FF!$A$1:$D$2516,3,FALSE))</f>
        <v>UN</v>
      </c>
      <c r="D854">
        <f>IF(C854="","",VLOOKUP(B854,FF!$A$1:$D$2516,4,FALSE))</f>
        <v>32</v>
      </c>
      <c r="E854">
        <v>32</v>
      </c>
      <c r="F854" t="b">
        <f t="shared" si="26"/>
        <v>1</v>
      </c>
      <c r="G854" s="143">
        <f>IF(C854="","",VLOOKUP(B854,FF!$A$1:$F$2516,6,FALSE))</f>
        <v>3859776</v>
      </c>
      <c r="H854" s="143">
        <v>3859776</v>
      </c>
      <c r="I854" t="b">
        <f t="shared" si="27"/>
        <v>1</v>
      </c>
    </row>
    <row r="855" spans="2:9" x14ac:dyDescent="0.3">
      <c r="C855" t="str">
        <f>IF(B855="","",VLOOKUP(B855,FF!$A$1:$D$2516,3,FALSE))</f>
        <v/>
      </c>
      <c r="D855" t="str">
        <f>IF(C855="","",VLOOKUP(B855,FF!$A$1:$D$2516,4,FALSE))</f>
        <v/>
      </c>
      <c r="E855" t="s">
        <v>8</v>
      </c>
      <c r="F855" t="str">
        <f t="shared" si="26"/>
        <v/>
      </c>
      <c r="G855" s="143" t="str">
        <f>IF(C855="","",VLOOKUP(B855,FF!$A$1:$F$2516,6,FALSE))</f>
        <v/>
      </c>
      <c r="H855" s="143" t="s">
        <v>8</v>
      </c>
      <c r="I855" t="str">
        <f t="shared" si="27"/>
        <v/>
      </c>
    </row>
    <row r="856" spans="2:9" x14ac:dyDescent="0.3">
      <c r="C856" t="str">
        <f>IF(B856="","",VLOOKUP(B856,FF!$A$1:$D$2516,3,FALSE))</f>
        <v/>
      </c>
      <c r="D856" t="str">
        <f>IF(C856="","",VLOOKUP(B856,FF!$A$1:$D$2516,4,FALSE))</f>
        <v/>
      </c>
      <c r="E856" t="s">
        <v>8</v>
      </c>
      <c r="F856" t="str">
        <f t="shared" si="26"/>
        <v/>
      </c>
      <c r="G856" s="143" t="str">
        <f>IF(C856="","",VLOOKUP(B856,FF!$A$1:$F$2516,6,FALSE))</f>
        <v/>
      </c>
      <c r="H856" s="143" t="s">
        <v>8</v>
      </c>
      <c r="I856" t="str">
        <f t="shared" si="27"/>
        <v/>
      </c>
    </row>
    <row r="857" spans="2:9" x14ac:dyDescent="0.3">
      <c r="B857" t="s">
        <v>613</v>
      </c>
      <c r="C857" t="str">
        <f>IF(B857="","",VLOOKUP(B857,FF!$A$1:$D$2516,3,FALSE))</f>
        <v>UN</v>
      </c>
      <c r="D857">
        <f>IF(C857="","",VLOOKUP(B857,FF!$A$1:$D$2516,4,FALSE))</f>
        <v>1</v>
      </c>
      <c r="E857">
        <v>1</v>
      </c>
      <c r="F857" t="b">
        <f t="shared" si="26"/>
        <v>1</v>
      </c>
      <c r="G857" s="143">
        <f>IF(C857="","",VLOOKUP(B857,FF!$A$1:$F$2516,6,FALSE))</f>
        <v>120618</v>
      </c>
      <c r="H857" s="143">
        <v>120618</v>
      </c>
      <c r="I857" t="b">
        <f t="shared" si="27"/>
        <v>1</v>
      </c>
    </row>
    <row r="858" spans="2:9" x14ac:dyDescent="0.3">
      <c r="C858" t="str">
        <f>IF(B858="","",VLOOKUP(B858,FF!$A$1:$D$2516,3,FALSE))</f>
        <v/>
      </c>
      <c r="D858" t="str">
        <f>IF(C858="","",VLOOKUP(B858,FF!$A$1:$D$2516,4,FALSE))</f>
        <v/>
      </c>
      <c r="E858" t="s">
        <v>8</v>
      </c>
      <c r="F858" t="str">
        <f t="shared" si="26"/>
        <v/>
      </c>
      <c r="G858" s="143" t="str">
        <f>IF(C858="","",VLOOKUP(B858,FF!$A$1:$F$2516,6,FALSE))</f>
        <v/>
      </c>
      <c r="H858" s="143" t="s">
        <v>8</v>
      </c>
      <c r="I858" t="str">
        <f t="shared" si="27"/>
        <v/>
      </c>
    </row>
    <row r="859" spans="2:9" x14ac:dyDescent="0.3">
      <c r="C859" t="str">
        <f>IF(B859="","",VLOOKUP(B859,FF!$A$1:$D$2516,3,FALSE))</f>
        <v/>
      </c>
      <c r="D859" t="str">
        <f>IF(C859="","",VLOOKUP(B859,FF!$A$1:$D$2516,4,FALSE))</f>
        <v/>
      </c>
      <c r="E859" t="s">
        <v>8</v>
      </c>
      <c r="F859" t="str">
        <f t="shared" si="26"/>
        <v/>
      </c>
      <c r="G859" s="143" t="str">
        <f>IF(C859="","",VLOOKUP(B859,FF!$A$1:$F$2516,6,FALSE))</f>
        <v/>
      </c>
      <c r="H859" s="143" t="s">
        <v>8</v>
      </c>
      <c r="I859" t="str">
        <f t="shared" si="27"/>
        <v/>
      </c>
    </row>
    <row r="860" spans="2:9" x14ac:dyDescent="0.3">
      <c r="B860" t="s">
        <v>615</v>
      </c>
      <c r="C860" t="str">
        <f>IF(B860="","",VLOOKUP(B860,FF!$A$1:$D$2516,3,FALSE))</f>
        <v>UN</v>
      </c>
      <c r="D860">
        <f>IF(C860="","",VLOOKUP(B860,FF!$A$1:$D$2516,4,FALSE))</f>
        <v>2</v>
      </c>
      <c r="E860">
        <v>2</v>
      </c>
      <c r="F860" t="b">
        <f t="shared" si="26"/>
        <v>1</v>
      </c>
      <c r="G860" s="143">
        <f>IF(C860="","",VLOOKUP(B860,FF!$A$1:$F$2516,6,FALSE))</f>
        <v>241236</v>
      </c>
      <c r="H860" s="143">
        <v>241236</v>
      </c>
      <c r="I860" t="b">
        <f t="shared" si="27"/>
        <v>1</v>
      </c>
    </row>
    <row r="861" spans="2:9" x14ac:dyDescent="0.3">
      <c r="C861" t="str">
        <f>IF(B861="","",VLOOKUP(B861,FF!$A$1:$D$2516,3,FALSE))</f>
        <v/>
      </c>
      <c r="D861" t="str">
        <f>IF(C861="","",VLOOKUP(B861,FF!$A$1:$D$2516,4,FALSE))</f>
        <v/>
      </c>
      <c r="E861" t="s">
        <v>8</v>
      </c>
      <c r="F861" t="str">
        <f t="shared" si="26"/>
        <v/>
      </c>
      <c r="G861" s="143" t="str">
        <f>IF(C861="","",VLOOKUP(B861,FF!$A$1:$F$2516,6,FALSE))</f>
        <v/>
      </c>
      <c r="H861" s="143" t="s">
        <v>8</v>
      </c>
      <c r="I861" t="str">
        <f t="shared" si="27"/>
        <v/>
      </c>
    </row>
    <row r="862" spans="2:9" x14ac:dyDescent="0.3">
      <c r="C862" t="str">
        <f>IF(B862="","",VLOOKUP(B862,FF!$A$1:$D$2516,3,FALSE))</f>
        <v/>
      </c>
      <c r="D862" t="str">
        <f>IF(C862="","",VLOOKUP(B862,FF!$A$1:$D$2516,4,FALSE))</f>
        <v/>
      </c>
      <c r="E862" t="s">
        <v>8</v>
      </c>
      <c r="F862" t="str">
        <f t="shared" si="26"/>
        <v/>
      </c>
      <c r="G862" s="143" t="str">
        <f>IF(C862="","",VLOOKUP(B862,FF!$A$1:$F$2516,6,FALSE))</f>
        <v/>
      </c>
      <c r="H862" s="143" t="s">
        <v>8</v>
      </c>
      <c r="I862" t="str">
        <f t="shared" si="27"/>
        <v/>
      </c>
    </row>
    <row r="863" spans="2:9" x14ac:dyDescent="0.3">
      <c r="B863" t="s">
        <v>617</v>
      </c>
      <c r="C863" t="str">
        <f>IF(B863="","",VLOOKUP(B863,FF!$A$1:$D$2516,3,FALSE))</f>
        <v>UN</v>
      </c>
      <c r="D863">
        <f>IF(C863="","",VLOOKUP(B863,FF!$A$1:$D$2516,4,FALSE))</f>
        <v>4</v>
      </c>
      <c r="E863">
        <v>4</v>
      </c>
      <c r="F863" t="b">
        <f t="shared" si="26"/>
        <v>1</v>
      </c>
      <c r="G863" s="143">
        <f>IF(C863="","",VLOOKUP(B863,FF!$A$1:$F$2516,6,FALSE))</f>
        <v>479896</v>
      </c>
      <c r="H863" s="143">
        <v>479896</v>
      </c>
      <c r="I863" t="b">
        <f t="shared" si="27"/>
        <v>1</v>
      </c>
    </row>
    <row r="864" spans="2:9" x14ac:dyDescent="0.3">
      <c r="C864" t="str">
        <f>IF(B864="","",VLOOKUP(B864,FF!$A$1:$D$2516,3,FALSE))</f>
        <v/>
      </c>
      <c r="D864" t="str">
        <f>IF(C864="","",VLOOKUP(B864,FF!$A$1:$D$2516,4,FALSE))</f>
        <v/>
      </c>
      <c r="E864" t="s">
        <v>8</v>
      </c>
      <c r="F864" t="str">
        <f t="shared" si="26"/>
        <v/>
      </c>
      <c r="G864" s="143" t="str">
        <f>IF(C864="","",VLOOKUP(B864,FF!$A$1:$F$2516,6,FALSE))</f>
        <v/>
      </c>
      <c r="H864" s="143" t="s">
        <v>8</v>
      </c>
      <c r="I864" t="str">
        <f t="shared" si="27"/>
        <v/>
      </c>
    </row>
    <row r="865" spans="2:9" x14ac:dyDescent="0.3">
      <c r="C865" t="str">
        <f>IF(B865="","",VLOOKUP(B865,FF!$A$1:$D$2516,3,FALSE))</f>
        <v/>
      </c>
      <c r="D865" t="str">
        <f>IF(C865="","",VLOOKUP(B865,FF!$A$1:$D$2516,4,FALSE))</f>
        <v/>
      </c>
      <c r="E865" t="s">
        <v>8</v>
      </c>
      <c r="F865" t="str">
        <f t="shared" si="26"/>
        <v/>
      </c>
      <c r="G865" s="143" t="str">
        <f>IF(C865="","",VLOOKUP(B865,FF!$A$1:$F$2516,6,FALSE))</f>
        <v/>
      </c>
      <c r="H865" s="143" t="s">
        <v>8</v>
      </c>
      <c r="I865" t="str">
        <f t="shared" si="27"/>
        <v/>
      </c>
    </row>
    <row r="866" spans="2:9" x14ac:dyDescent="0.3">
      <c r="B866" t="s">
        <v>619</v>
      </c>
      <c r="C866" t="str">
        <f>IF(B866="","",VLOOKUP(B866,FF!$A$1:$D$2516,3,FALSE))</f>
        <v>UN</v>
      </c>
      <c r="D866">
        <f>IF(C866="","",VLOOKUP(B866,FF!$A$1:$D$2516,4,FALSE))</f>
        <v>4</v>
      </c>
      <c r="E866">
        <v>4</v>
      </c>
      <c r="F866" t="b">
        <f t="shared" si="26"/>
        <v>1</v>
      </c>
      <c r="G866" s="143">
        <f>IF(C866="","",VLOOKUP(B866,FF!$A$1:$F$2516,6,FALSE))</f>
        <v>479896</v>
      </c>
      <c r="H866" s="143">
        <v>479896</v>
      </c>
      <c r="I866" t="b">
        <f t="shared" si="27"/>
        <v>1</v>
      </c>
    </row>
    <row r="867" spans="2:9" x14ac:dyDescent="0.3">
      <c r="C867" t="str">
        <f>IF(B867="","",VLOOKUP(B867,FF!$A$1:$D$2516,3,FALSE))</f>
        <v/>
      </c>
      <c r="D867" t="str">
        <f>IF(C867="","",VLOOKUP(B867,FF!$A$1:$D$2516,4,FALSE))</f>
        <v/>
      </c>
      <c r="E867" t="s">
        <v>8</v>
      </c>
      <c r="F867" t="str">
        <f t="shared" si="26"/>
        <v/>
      </c>
      <c r="G867" s="143" t="str">
        <f>IF(C867="","",VLOOKUP(B867,FF!$A$1:$F$2516,6,FALSE))</f>
        <v/>
      </c>
      <c r="H867" s="143" t="s">
        <v>8</v>
      </c>
      <c r="I867" t="str">
        <f t="shared" si="27"/>
        <v/>
      </c>
    </row>
    <row r="868" spans="2:9" x14ac:dyDescent="0.3">
      <c r="C868" t="str">
        <f>IF(B868="","",VLOOKUP(B868,FF!$A$1:$D$2516,3,FALSE))</f>
        <v/>
      </c>
      <c r="D868" t="str">
        <f>IF(C868="","",VLOOKUP(B868,FF!$A$1:$D$2516,4,FALSE))</f>
        <v/>
      </c>
      <c r="E868" t="s">
        <v>8</v>
      </c>
      <c r="F868" t="str">
        <f t="shared" si="26"/>
        <v/>
      </c>
      <c r="G868" s="143" t="str">
        <f>IF(C868="","",VLOOKUP(B868,FF!$A$1:$F$2516,6,FALSE))</f>
        <v/>
      </c>
      <c r="H868" s="143" t="s">
        <v>8</v>
      </c>
      <c r="I868" t="str">
        <f t="shared" si="27"/>
        <v/>
      </c>
    </row>
    <row r="869" spans="2:9" x14ac:dyDescent="0.3">
      <c r="B869" t="s">
        <v>621</v>
      </c>
      <c r="D869" t="str">
        <f>IF(C869="","",VLOOKUP(B869,FF!$A$1:$D$2516,4,FALSE))</f>
        <v/>
      </c>
      <c r="E869" t="s">
        <v>8</v>
      </c>
      <c r="F869" t="str">
        <f t="shared" si="26"/>
        <v/>
      </c>
      <c r="G869" s="143" t="str">
        <f>IF(C869="","",VLOOKUP(B869,FF!$A$1:$F$2516,6,FALSE))</f>
        <v/>
      </c>
      <c r="H869" s="143" t="s">
        <v>8</v>
      </c>
      <c r="I869" t="str">
        <f t="shared" si="27"/>
        <v/>
      </c>
    </row>
    <row r="870" spans="2:9" x14ac:dyDescent="0.3">
      <c r="B870" t="s">
        <v>623</v>
      </c>
      <c r="C870" t="str">
        <f>IF(B870="","",VLOOKUP(B870,FF!$A$1:$D$2516,3,FALSE))</f>
        <v>UN</v>
      </c>
      <c r="D870">
        <f>IF(C870="","",VLOOKUP(B870,FF!$A$1:$D$2516,4,FALSE))</f>
        <v>10</v>
      </c>
      <c r="E870">
        <v>10</v>
      </c>
      <c r="F870" t="b">
        <f t="shared" si="26"/>
        <v>1</v>
      </c>
      <c r="G870" s="143">
        <f>IF(C870="","",VLOOKUP(B870,FF!$A$1:$F$2516,6,FALSE))</f>
        <v>2124660</v>
      </c>
      <c r="H870" s="143">
        <v>2124660</v>
      </c>
      <c r="I870" t="b">
        <f t="shared" si="27"/>
        <v>1</v>
      </c>
    </row>
    <row r="871" spans="2:9" x14ac:dyDescent="0.3">
      <c r="C871" t="str">
        <f>IF(B871="","",VLOOKUP(B871,FF!$A$1:$D$2516,3,FALSE))</f>
        <v/>
      </c>
      <c r="D871" t="str">
        <f>IF(C871="","",VLOOKUP(B871,FF!$A$1:$D$2516,4,FALSE))</f>
        <v/>
      </c>
      <c r="E871" t="s">
        <v>8</v>
      </c>
      <c r="F871" t="str">
        <f t="shared" si="26"/>
        <v/>
      </c>
      <c r="G871" s="143" t="str">
        <f>IF(C871="","",VLOOKUP(B871,FF!$A$1:$F$2516,6,FALSE))</f>
        <v/>
      </c>
      <c r="H871" s="143" t="s">
        <v>8</v>
      </c>
      <c r="I871" t="str">
        <f t="shared" si="27"/>
        <v/>
      </c>
    </row>
    <row r="872" spans="2:9" x14ac:dyDescent="0.3">
      <c r="C872" t="str">
        <f>IF(B872="","",VLOOKUP(B872,FF!$A$1:$D$2516,3,FALSE))</f>
        <v/>
      </c>
      <c r="D872" t="str">
        <f>IF(C872="","",VLOOKUP(B872,FF!$A$1:$D$2516,4,FALSE))</f>
        <v/>
      </c>
      <c r="E872" t="s">
        <v>8</v>
      </c>
      <c r="F872" t="str">
        <f t="shared" si="26"/>
        <v/>
      </c>
      <c r="G872" s="143" t="str">
        <f>IF(C872="","",VLOOKUP(B872,FF!$A$1:$F$2516,6,FALSE))</f>
        <v/>
      </c>
      <c r="H872" s="143" t="s">
        <v>8</v>
      </c>
      <c r="I872" t="str">
        <f t="shared" si="27"/>
        <v/>
      </c>
    </row>
    <row r="873" spans="2:9" x14ac:dyDescent="0.3">
      <c r="B873" t="s">
        <v>625</v>
      </c>
      <c r="C873" t="str">
        <f>IF(B873="","",VLOOKUP(B873,FF!$A$1:$D$2516,3,FALSE))</f>
        <v>UN</v>
      </c>
      <c r="D873">
        <f>IF(C873="","",VLOOKUP(B873,FF!$A$1:$D$2516,4,FALSE))</f>
        <v>159</v>
      </c>
      <c r="E873">
        <v>159</v>
      </c>
      <c r="F873" t="b">
        <f t="shared" si="26"/>
        <v>1</v>
      </c>
      <c r="G873" s="143">
        <f>IF(C873="","",VLOOKUP(B873,FF!$A$1:$F$2516,6,FALSE))</f>
        <v>33782094</v>
      </c>
      <c r="H873" s="143">
        <v>33782094</v>
      </c>
      <c r="I873" t="b">
        <f t="shared" si="27"/>
        <v>1</v>
      </c>
    </row>
    <row r="874" spans="2:9" x14ac:dyDescent="0.3">
      <c r="C874" t="str">
        <f>IF(B874="","",VLOOKUP(B874,FF!$A$1:$D$2516,3,FALSE))</f>
        <v/>
      </c>
      <c r="D874" t="str">
        <f>IF(C874="","",VLOOKUP(B874,FF!$A$1:$D$2516,4,FALSE))</f>
        <v/>
      </c>
      <c r="E874" t="s">
        <v>8</v>
      </c>
      <c r="F874" t="str">
        <f t="shared" si="26"/>
        <v/>
      </c>
      <c r="G874" s="143" t="str">
        <f>IF(C874="","",VLOOKUP(B874,FF!$A$1:$F$2516,6,FALSE))</f>
        <v/>
      </c>
      <c r="H874" s="143" t="s">
        <v>8</v>
      </c>
      <c r="I874" t="str">
        <f t="shared" si="27"/>
        <v/>
      </c>
    </row>
    <row r="875" spans="2:9" x14ac:dyDescent="0.3">
      <c r="C875" t="str">
        <f>IF(B875="","",VLOOKUP(B875,FF!$A$1:$D$2516,3,FALSE))</f>
        <v/>
      </c>
      <c r="D875" t="str">
        <f>IF(C875="","",VLOOKUP(B875,FF!$A$1:$D$2516,4,FALSE))</f>
        <v/>
      </c>
      <c r="E875" t="s">
        <v>8</v>
      </c>
      <c r="F875" t="str">
        <f t="shared" si="26"/>
        <v/>
      </c>
      <c r="G875" s="143" t="str">
        <f>IF(C875="","",VLOOKUP(B875,FF!$A$1:$F$2516,6,FALSE))</f>
        <v/>
      </c>
      <c r="H875" s="143" t="s">
        <v>8</v>
      </c>
      <c r="I875" t="str">
        <f t="shared" si="27"/>
        <v/>
      </c>
    </row>
    <row r="876" spans="2:9" x14ac:dyDescent="0.3">
      <c r="B876" t="s">
        <v>627</v>
      </c>
      <c r="D876" t="str">
        <f>IF(C876="","",VLOOKUP(B876,FF!$A$1:$D$2516,4,FALSE))</f>
        <v/>
      </c>
      <c r="E876" t="s">
        <v>8</v>
      </c>
      <c r="F876" t="str">
        <f t="shared" si="26"/>
        <v/>
      </c>
      <c r="G876" s="143" t="str">
        <f>IF(C876="","",VLOOKUP(B876,FF!$A$1:$F$2516,6,FALSE))</f>
        <v/>
      </c>
      <c r="H876" s="143" t="s">
        <v>8</v>
      </c>
      <c r="I876" t="str">
        <f t="shared" si="27"/>
        <v/>
      </c>
    </row>
    <row r="877" spans="2:9" x14ac:dyDescent="0.3">
      <c r="B877" t="s">
        <v>629</v>
      </c>
      <c r="C877" t="str">
        <f>IF(B877="","",VLOOKUP(B877,FF!$A$1:$D$2516,3,FALSE))</f>
        <v>UN</v>
      </c>
      <c r="D877">
        <f>IF(C877="","",VLOOKUP(B877,FF!$A$1:$D$2516,4,FALSE))</f>
        <v>46</v>
      </c>
      <c r="E877">
        <v>46</v>
      </c>
      <c r="F877" t="b">
        <f t="shared" si="26"/>
        <v>1</v>
      </c>
      <c r="G877" s="143">
        <f>IF(C877="","",VLOOKUP(B877,FF!$A$1:$F$2516,6,FALSE))</f>
        <v>10354830</v>
      </c>
      <c r="H877" s="143">
        <v>10354830</v>
      </c>
      <c r="I877" t="b">
        <f t="shared" si="27"/>
        <v>1</v>
      </c>
    </row>
    <row r="878" spans="2:9" x14ac:dyDescent="0.3">
      <c r="C878" t="str">
        <f>IF(B878="","",VLOOKUP(B878,FF!$A$1:$D$2516,3,FALSE))</f>
        <v/>
      </c>
      <c r="D878" t="str">
        <f>IF(C878="","",VLOOKUP(B878,FF!$A$1:$D$2516,4,FALSE))</f>
        <v/>
      </c>
      <c r="E878" t="s">
        <v>8</v>
      </c>
      <c r="F878" t="str">
        <f t="shared" si="26"/>
        <v/>
      </c>
      <c r="G878" s="143" t="str">
        <f>IF(C878="","",VLOOKUP(B878,FF!$A$1:$F$2516,6,FALSE))</f>
        <v/>
      </c>
      <c r="H878" s="143" t="s">
        <v>8</v>
      </c>
      <c r="I878" t="str">
        <f t="shared" si="27"/>
        <v/>
      </c>
    </row>
    <row r="879" spans="2:9" x14ac:dyDescent="0.3">
      <c r="C879" t="str">
        <f>IF(B879="","",VLOOKUP(B879,FF!$A$1:$D$2516,3,FALSE))</f>
        <v/>
      </c>
      <c r="D879" t="str">
        <f>IF(C879="","",VLOOKUP(B879,FF!$A$1:$D$2516,4,FALSE))</f>
        <v/>
      </c>
      <c r="E879" t="s">
        <v>8</v>
      </c>
      <c r="F879" t="str">
        <f t="shared" si="26"/>
        <v/>
      </c>
      <c r="G879" s="143" t="str">
        <f>IF(C879="","",VLOOKUP(B879,FF!$A$1:$F$2516,6,FALSE))</f>
        <v/>
      </c>
      <c r="H879" s="143" t="s">
        <v>8</v>
      </c>
      <c r="I879" t="str">
        <f t="shared" si="27"/>
        <v/>
      </c>
    </row>
    <row r="880" spans="2:9" x14ac:dyDescent="0.3">
      <c r="B880" t="s">
        <v>631</v>
      </c>
      <c r="C880" t="str">
        <f>IF(B880="","",VLOOKUP(B880,FF!$A$1:$D$2516,3,FALSE))</f>
        <v>UN</v>
      </c>
      <c r="D880">
        <f>IF(C880="","",VLOOKUP(B880,FF!$A$1:$D$2516,4,FALSE))</f>
        <v>0</v>
      </c>
      <c r="E880">
        <v>0</v>
      </c>
      <c r="F880" t="b">
        <f t="shared" si="26"/>
        <v>1</v>
      </c>
      <c r="G880" s="143">
        <f>IF(C880="","",VLOOKUP(B880,FF!$A$1:$F$2516,6,FALSE))</f>
        <v>0</v>
      </c>
      <c r="H880" s="143">
        <v>0</v>
      </c>
      <c r="I880" t="b">
        <f t="shared" si="27"/>
        <v>1</v>
      </c>
    </row>
    <row r="881" spans="2:9" x14ac:dyDescent="0.3">
      <c r="C881" t="str">
        <f>IF(B881="","",VLOOKUP(B881,FF!$A$1:$D$2516,3,FALSE))</f>
        <v/>
      </c>
      <c r="D881" t="str">
        <f>IF(C881="","",VLOOKUP(B881,FF!$A$1:$D$2516,4,FALSE))</f>
        <v/>
      </c>
      <c r="E881" t="s">
        <v>8</v>
      </c>
      <c r="F881" t="str">
        <f t="shared" si="26"/>
        <v/>
      </c>
      <c r="G881" s="143" t="str">
        <f>IF(C881="","",VLOOKUP(B881,FF!$A$1:$F$2516,6,FALSE))</f>
        <v/>
      </c>
      <c r="H881" s="143" t="s">
        <v>8</v>
      </c>
      <c r="I881" t="str">
        <f t="shared" si="27"/>
        <v/>
      </c>
    </row>
    <row r="882" spans="2:9" x14ac:dyDescent="0.3">
      <c r="C882" t="str">
        <f>IF(B882="","",VLOOKUP(B882,FF!$A$1:$D$2516,3,FALSE))</f>
        <v/>
      </c>
      <c r="D882" t="str">
        <f>IF(C882="","",VLOOKUP(B882,FF!$A$1:$D$2516,4,FALSE))</f>
        <v/>
      </c>
      <c r="E882" t="s">
        <v>8</v>
      </c>
      <c r="F882" t="str">
        <f t="shared" si="26"/>
        <v/>
      </c>
      <c r="G882" s="143" t="str">
        <f>IF(C882="","",VLOOKUP(B882,FF!$A$1:$F$2516,6,FALSE))</f>
        <v/>
      </c>
      <c r="H882" s="143" t="s">
        <v>8</v>
      </c>
      <c r="I882" t="str">
        <f t="shared" si="27"/>
        <v/>
      </c>
    </row>
    <row r="883" spans="2:9" x14ac:dyDescent="0.3">
      <c r="B883" t="s">
        <v>633</v>
      </c>
      <c r="D883" t="str">
        <f>IF(C883="","",VLOOKUP(B883,FF!$A$1:$D$2516,4,FALSE))</f>
        <v/>
      </c>
      <c r="E883" t="s">
        <v>8</v>
      </c>
      <c r="F883" t="str">
        <f t="shared" si="26"/>
        <v/>
      </c>
      <c r="G883" s="143" t="str">
        <f>IF(C883="","",VLOOKUP(B883,FF!$A$1:$F$2516,6,FALSE))</f>
        <v/>
      </c>
      <c r="H883" s="143" t="s">
        <v>8</v>
      </c>
      <c r="I883" t="str">
        <f t="shared" si="27"/>
        <v/>
      </c>
    </row>
    <row r="884" spans="2:9" x14ac:dyDescent="0.3">
      <c r="B884" t="s">
        <v>635</v>
      </c>
      <c r="C884" t="str">
        <f>IF(B884="","",VLOOKUP(B884,FF!$A$1:$D$2516,3,FALSE))</f>
        <v>UN</v>
      </c>
      <c r="D884">
        <f>IF(C884="","",VLOOKUP(B884,FF!$A$1:$D$2516,4,FALSE))</f>
        <v>80</v>
      </c>
      <c r="E884">
        <v>80</v>
      </c>
      <c r="F884" t="b">
        <f t="shared" si="26"/>
        <v>1</v>
      </c>
      <c r="G884" s="143">
        <f>IF(C884="","",VLOOKUP(B884,FF!$A$1:$F$2516,6,FALSE))</f>
        <v>7206160</v>
      </c>
      <c r="H884" s="143">
        <v>7206160</v>
      </c>
      <c r="I884" t="b">
        <f t="shared" si="27"/>
        <v>1</v>
      </c>
    </row>
    <row r="885" spans="2:9" x14ac:dyDescent="0.3">
      <c r="C885" t="str">
        <f>IF(B885="","",VLOOKUP(B885,FF!$A$1:$D$2516,3,FALSE))</f>
        <v/>
      </c>
      <c r="D885" t="str">
        <f>IF(C885="","",VLOOKUP(B885,FF!$A$1:$D$2516,4,FALSE))</f>
        <v/>
      </c>
      <c r="E885" t="s">
        <v>8</v>
      </c>
      <c r="F885" t="str">
        <f t="shared" si="26"/>
        <v/>
      </c>
      <c r="G885" s="143" t="str">
        <f>IF(C885="","",VLOOKUP(B885,FF!$A$1:$F$2516,6,FALSE))</f>
        <v/>
      </c>
      <c r="H885" s="143" t="s">
        <v>8</v>
      </c>
      <c r="I885" t="str">
        <f t="shared" si="27"/>
        <v/>
      </c>
    </row>
    <row r="886" spans="2:9" x14ac:dyDescent="0.3">
      <c r="C886" t="str">
        <f>IF(B886="","",VLOOKUP(B886,FF!$A$1:$D$2516,3,FALSE))</f>
        <v/>
      </c>
      <c r="D886" t="str">
        <f>IF(C886="","",VLOOKUP(B886,FF!$A$1:$D$2516,4,FALSE))</f>
        <v/>
      </c>
      <c r="E886" t="s">
        <v>8</v>
      </c>
      <c r="F886" t="str">
        <f t="shared" si="26"/>
        <v/>
      </c>
      <c r="G886" s="143" t="str">
        <f>IF(C886="","",VLOOKUP(B886,FF!$A$1:$F$2516,6,FALSE))</f>
        <v/>
      </c>
      <c r="H886" s="143" t="s">
        <v>8</v>
      </c>
      <c r="I886" t="str">
        <f t="shared" si="27"/>
        <v/>
      </c>
    </row>
    <row r="887" spans="2:9" x14ac:dyDescent="0.3">
      <c r="B887" t="s">
        <v>637</v>
      </c>
      <c r="C887" t="str">
        <f>IF(B887="","",VLOOKUP(B887,FF!$A$1:$D$2516,3,FALSE))</f>
        <v>UN</v>
      </c>
      <c r="D887">
        <f>IF(C887="","",VLOOKUP(B887,FF!$A$1:$D$2516,4,FALSE))</f>
        <v>10</v>
      </c>
      <c r="E887">
        <v>10</v>
      </c>
      <c r="F887" t="b">
        <f t="shared" si="26"/>
        <v>1</v>
      </c>
      <c r="G887" s="143">
        <f>IF(C887="","",VLOOKUP(B887,FF!$A$1:$F$2516,6,FALSE))</f>
        <v>937020</v>
      </c>
      <c r="H887" s="143">
        <v>937020</v>
      </c>
      <c r="I887" t="b">
        <f t="shared" si="27"/>
        <v>1</v>
      </c>
    </row>
    <row r="888" spans="2:9" x14ac:dyDescent="0.3">
      <c r="C888" t="str">
        <f>IF(B888="","",VLOOKUP(B888,FF!$A$1:$D$2516,3,FALSE))</f>
        <v/>
      </c>
      <c r="D888" t="str">
        <f>IF(C888="","",VLOOKUP(B888,FF!$A$1:$D$2516,4,FALSE))</f>
        <v/>
      </c>
      <c r="E888" t="s">
        <v>8</v>
      </c>
      <c r="F888" t="str">
        <f t="shared" si="26"/>
        <v/>
      </c>
      <c r="G888" s="143" t="str">
        <f>IF(C888="","",VLOOKUP(B888,FF!$A$1:$F$2516,6,FALSE))</f>
        <v/>
      </c>
      <c r="H888" s="143" t="s">
        <v>8</v>
      </c>
      <c r="I888" t="str">
        <f t="shared" si="27"/>
        <v/>
      </c>
    </row>
    <row r="889" spans="2:9" x14ac:dyDescent="0.3">
      <c r="C889" t="str">
        <f>IF(B889="","",VLOOKUP(B889,FF!$A$1:$D$2516,3,FALSE))</f>
        <v/>
      </c>
      <c r="D889" t="str">
        <f>IF(C889="","",VLOOKUP(B889,FF!$A$1:$D$2516,4,FALSE))</f>
        <v/>
      </c>
      <c r="E889" t="s">
        <v>8</v>
      </c>
      <c r="F889" t="str">
        <f t="shared" si="26"/>
        <v/>
      </c>
      <c r="G889" s="143" t="str">
        <f>IF(C889="","",VLOOKUP(B889,FF!$A$1:$F$2516,6,FALSE))</f>
        <v/>
      </c>
      <c r="H889" s="143" t="s">
        <v>8</v>
      </c>
      <c r="I889" t="str">
        <f t="shared" si="27"/>
        <v/>
      </c>
    </row>
    <row r="890" spans="2:9" x14ac:dyDescent="0.3">
      <c r="B890" t="s">
        <v>639</v>
      </c>
      <c r="C890" t="str">
        <f>IF(B890="","",VLOOKUP(B890,FF!$A$1:$D$2516,3,FALSE))</f>
        <v>UN</v>
      </c>
      <c r="D890">
        <f>IF(C890="","",VLOOKUP(B890,FF!$A$1:$D$2516,4,FALSE))</f>
        <v>3</v>
      </c>
      <c r="E890">
        <v>3</v>
      </c>
      <c r="F890" t="b">
        <f t="shared" si="26"/>
        <v>1</v>
      </c>
      <c r="G890" s="143">
        <f>IF(C890="","",VLOOKUP(B890,FF!$A$1:$F$2516,6,FALSE))</f>
        <v>300045</v>
      </c>
      <c r="H890" s="143">
        <v>300045</v>
      </c>
      <c r="I890" t="b">
        <f t="shared" si="27"/>
        <v>1</v>
      </c>
    </row>
    <row r="891" spans="2:9" x14ac:dyDescent="0.3">
      <c r="C891" t="str">
        <f>IF(B891="","",VLOOKUP(B891,FF!$A$1:$D$2516,3,FALSE))</f>
        <v/>
      </c>
      <c r="D891" t="str">
        <f>IF(C891="","",VLOOKUP(B891,FF!$A$1:$D$2516,4,FALSE))</f>
        <v/>
      </c>
      <c r="E891" t="s">
        <v>8</v>
      </c>
      <c r="F891" t="str">
        <f t="shared" si="26"/>
        <v/>
      </c>
      <c r="G891" s="143" t="str">
        <f>IF(C891="","",VLOOKUP(B891,FF!$A$1:$F$2516,6,FALSE))</f>
        <v/>
      </c>
      <c r="H891" s="143" t="s">
        <v>8</v>
      </c>
      <c r="I891" t="str">
        <f t="shared" si="27"/>
        <v/>
      </c>
    </row>
    <row r="892" spans="2:9" x14ac:dyDescent="0.3">
      <c r="C892" t="str">
        <f>IF(B892="","",VLOOKUP(B892,FF!$A$1:$D$2516,3,FALSE))</f>
        <v/>
      </c>
      <c r="D892" t="str">
        <f>IF(C892="","",VLOOKUP(B892,FF!$A$1:$D$2516,4,FALSE))</f>
        <v/>
      </c>
      <c r="E892" t="s">
        <v>8</v>
      </c>
      <c r="F892" t="str">
        <f t="shared" si="26"/>
        <v/>
      </c>
      <c r="G892" s="143" t="str">
        <f>IF(C892="","",VLOOKUP(B892,FF!$A$1:$F$2516,6,FALSE))</f>
        <v/>
      </c>
      <c r="H892" s="143" t="s">
        <v>8</v>
      </c>
      <c r="I892" t="str">
        <f t="shared" si="27"/>
        <v/>
      </c>
    </row>
    <row r="893" spans="2:9" x14ac:dyDescent="0.3">
      <c r="B893" t="s">
        <v>641</v>
      </c>
      <c r="C893" t="str">
        <f>IF(B893="","",VLOOKUP(B893,FF!$A$1:$D$2516,3,FALSE))</f>
        <v>UN</v>
      </c>
      <c r="D893">
        <f>IF(C893="","",VLOOKUP(B893,FF!$A$1:$D$2516,4,FALSE))</f>
        <v>8</v>
      </c>
      <c r="E893">
        <v>8</v>
      </c>
      <c r="F893" t="b">
        <f t="shared" si="26"/>
        <v>1</v>
      </c>
      <c r="G893" s="143">
        <f>IF(C893="","",VLOOKUP(B893,FF!$A$1:$F$2516,6,FALSE))</f>
        <v>899264</v>
      </c>
      <c r="H893" s="143">
        <v>899264</v>
      </c>
      <c r="I893" t="b">
        <f t="shared" si="27"/>
        <v>1</v>
      </c>
    </row>
    <row r="894" spans="2:9" x14ac:dyDescent="0.3">
      <c r="C894" t="str">
        <f>IF(B894="","",VLOOKUP(B894,FF!$A$1:$D$2516,3,FALSE))</f>
        <v/>
      </c>
      <c r="D894" t="str">
        <f>IF(C894="","",VLOOKUP(B894,FF!$A$1:$D$2516,4,FALSE))</f>
        <v/>
      </c>
      <c r="E894" t="s">
        <v>8</v>
      </c>
      <c r="F894" t="str">
        <f t="shared" si="26"/>
        <v/>
      </c>
      <c r="G894" s="143" t="str">
        <f>IF(C894="","",VLOOKUP(B894,FF!$A$1:$F$2516,6,FALSE))</f>
        <v/>
      </c>
      <c r="H894" s="143" t="s">
        <v>8</v>
      </c>
      <c r="I894" t="str">
        <f t="shared" si="27"/>
        <v/>
      </c>
    </row>
    <row r="895" spans="2:9" x14ac:dyDescent="0.3">
      <c r="C895" t="str">
        <f>IF(B895="","",VLOOKUP(B895,FF!$A$1:$D$2516,3,FALSE))</f>
        <v/>
      </c>
      <c r="D895" t="str">
        <f>IF(C895="","",VLOOKUP(B895,FF!$A$1:$D$2516,4,FALSE))</f>
        <v/>
      </c>
      <c r="E895" t="s">
        <v>8</v>
      </c>
      <c r="F895" t="str">
        <f t="shared" si="26"/>
        <v/>
      </c>
      <c r="G895" s="143" t="str">
        <f>IF(C895="","",VLOOKUP(B895,FF!$A$1:$F$2516,6,FALSE))</f>
        <v/>
      </c>
      <c r="H895" s="143" t="s">
        <v>8</v>
      </c>
      <c r="I895" t="str">
        <f t="shared" si="27"/>
        <v/>
      </c>
    </row>
    <row r="896" spans="2:9" x14ac:dyDescent="0.3">
      <c r="B896" t="s">
        <v>643</v>
      </c>
      <c r="C896" t="str">
        <f>IF(B896="","",VLOOKUP(B896,FF!$A$1:$D$2516,3,FALSE))</f>
        <v>UN</v>
      </c>
      <c r="D896">
        <f>IF(C896="","",VLOOKUP(B896,FF!$A$1:$D$2516,4,FALSE))</f>
        <v>4</v>
      </c>
      <c r="E896">
        <v>4</v>
      </c>
      <c r="F896" t="b">
        <f t="shared" si="26"/>
        <v>1</v>
      </c>
      <c r="G896" s="143">
        <f>IF(C896="","",VLOOKUP(B896,FF!$A$1:$F$2516,6,FALSE))</f>
        <v>483304</v>
      </c>
      <c r="H896" s="143">
        <v>483304</v>
      </c>
      <c r="I896" t="b">
        <f t="shared" si="27"/>
        <v>1</v>
      </c>
    </row>
    <row r="897" spans="2:9" x14ac:dyDescent="0.3">
      <c r="C897" t="str">
        <f>IF(B897="","",VLOOKUP(B897,FF!$A$1:$D$2516,3,FALSE))</f>
        <v/>
      </c>
      <c r="D897" t="str">
        <f>IF(C897="","",VLOOKUP(B897,FF!$A$1:$D$2516,4,FALSE))</f>
        <v/>
      </c>
      <c r="E897" t="s">
        <v>8</v>
      </c>
      <c r="F897" t="str">
        <f t="shared" si="26"/>
        <v/>
      </c>
      <c r="G897" s="143" t="str">
        <f>IF(C897="","",VLOOKUP(B897,FF!$A$1:$F$2516,6,FALSE))</f>
        <v/>
      </c>
      <c r="H897" s="143" t="s">
        <v>8</v>
      </c>
      <c r="I897" t="str">
        <f t="shared" si="27"/>
        <v/>
      </c>
    </row>
    <row r="898" spans="2:9" x14ac:dyDescent="0.3">
      <c r="C898" t="str">
        <f>IF(B898="","",VLOOKUP(B898,FF!$A$1:$D$2516,3,FALSE))</f>
        <v/>
      </c>
      <c r="D898" t="str">
        <f>IF(C898="","",VLOOKUP(B898,FF!$A$1:$D$2516,4,FALSE))</f>
        <v/>
      </c>
      <c r="E898" t="s">
        <v>8</v>
      </c>
      <c r="F898" t="str">
        <f t="shared" si="26"/>
        <v/>
      </c>
      <c r="G898" s="143" t="str">
        <f>IF(C898="","",VLOOKUP(B898,FF!$A$1:$F$2516,6,FALSE))</f>
        <v/>
      </c>
      <c r="H898" s="143" t="s">
        <v>8</v>
      </c>
      <c r="I898" t="str">
        <f t="shared" si="27"/>
        <v/>
      </c>
    </row>
    <row r="899" spans="2:9" x14ac:dyDescent="0.3">
      <c r="B899" t="s">
        <v>645</v>
      </c>
      <c r="C899" t="str">
        <f>IF(B899="","",VLOOKUP(B899,FF!$A$1:$D$2516,3,FALSE))</f>
        <v>UN</v>
      </c>
      <c r="D899">
        <f>IF(C899="","",VLOOKUP(B899,FF!$A$1:$D$2516,4,FALSE))</f>
        <v>6</v>
      </c>
      <c r="E899">
        <v>6</v>
      </c>
      <c r="F899" t="b">
        <f t="shared" ref="F899:F962" si="28">IF(C899="","",E899=D899)</f>
        <v>1</v>
      </c>
      <c r="G899" s="143">
        <f>IF(C899="","",VLOOKUP(B899,FF!$A$1:$F$2516,6,FALSE))</f>
        <v>3014394</v>
      </c>
      <c r="H899" s="143">
        <v>3014394</v>
      </c>
      <c r="I899" t="b">
        <f t="shared" ref="I899:I962" si="29">IF(C899="","",H899=G899)</f>
        <v>1</v>
      </c>
    </row>
    <row r="900" spans="2:9" x14ac:dyDescent="0.3">
      <c r="C900" t="str">
        <f>IF(B900="","",VLOOKUP(B900,FF!$A$1:$D$2516,3,FALSE))</f>
        <v/>
      </c>
      <c r="D900" t="str">
        <f>IF(C900="","",VLOOKUP(B900,FF!$A$1:$D$2516,4,FALSE))</f>
        <v/>
      </c>
      <c r="E900" t="s">
        <v>8</v>
      </c>
      <c r="F900" t="str">
        <f t="shared" si="28"/>
        <v/>
      </c>
      <c r="G900" s="143" t="str">
        <f>IF(C900="","",VLOOKUP(B900,FF!$A$1:$F$2516,6,FALSE))</f>
        <v/>
      </c>
      <c r="H900" s="143" t="s">
        <v>8</v>
      </c>
      <c r="I900" t="str">
        <f t="shared" si="29"/>
        <v/>
      </c>
    </row>
    <row r="901" spans="2:9" x14ac:dyDescent="0.3">
      <c r="C901" t="str">
        <f>IF(B901="","",VLOOKUP(B901,FF!$A$1:$D$2516,3,FALSE))</f>
        <v/>
      </c>
      <c r="D901" t="str">
        <f>IF(C901="","",VLOOKUP(B901,FF!$A$1:$D$2516,4,FALSE))</f>
        <v/>
      </c>
      <c r="E901" t="s">
        <v>8</v>
      </c>
      <c r="F901" t="str">
        <f t="shared" si="28"/>
        <v/>
      </c>
      <c r="G901" s="143" t="str">
        <f>IF(C901="","",VLOOKUP(B901,FF!$A$1:$F$2516,6,FALSE))</f>
        <v/>
      </c>
      <c r="H901" s="143" t="s">
        <v>8</v>
      </c>
      <c r="I901" t="str">
        <f t="shared" si="29"/>
        <v/>
      </c>
    </row>
    <row r="902" spans="2:9" x14ac:dyDescent="0.3">
      <c r="B902" t="s">
        <v>647</v>
      </c>
      <c r="C902" t="str">
        <f>IF(B902="","",VLOOKUP(B902,FF!$A$1:$D$2516,3,FALSE))</f>
        <v>UN</v>
      </c>
      <c r="D902">
        <f>IF(C902="","",VLOOKUP(B902,FF!$A$1:$D$2516,4,FALSE))</f>
        <v>2</v>
      </c>
      <c r="E902">
        <v>2</v>
      </c>
      <c r="F902" t="b">
        <f t="shared" si="28"/>
        <v>1</v>
      </c>
      <c r="G902" s="143">
        <f>IF(C902="","",VLOOKUP(B902,FF!$A$1:$F$2516,6,FALSE))</f>
        <v>434874</v>
      </c>
      <c r="H902" s="143">
        <v>434874</v>
      </c>
      <c r="I902" t="b">
        <f t="shared" si="29"/>
        <v>1</v>
      </c>
    </row>
    <row r="903" spans="2:9" x14ac:dyDescent="0.3">
      <c r="C903" t="str">
        <f>IF(B903="","",VLOOKUP(B903,FF!$A$1:$D$2516,3,FALSE))</f>
        <v/>
      </c>
      <c r="D903" t="str">
        <f>IF(C903="","",VLOOKUP(B903,FF!$A$1:$D$2516,4,FALSE))</f>
        <v/>
      </c>
      <c r="E903" t="s">
        <v>8</v>
      </c>
      <c r="F903" t="str">
        <f t="shared" si="28"/>
        <v/>
      </c>
      <c r="G903" s="143" t="str">
        <f>IF(C903="","",VLOOKUP(B903,FF!$A$1:$F$2516,6,FALSE))</f>
        <v/>
      </c>
      <c r="H903" s="143" t="s">
        <v>8</v>
      </c>
      <c r="I903" t="str">
        <f t="shared" si="29"/>
        <v/>
      </c>
    </row>
    <row r="904" spans="2:9" x14ac:dyDescent="0.3">
      <c r="C904" t="str">
        <f>IF(B904="","",VLOOKUP(B904,FF!$A$1:$D$2516,3,FALSE))</f>
        <v/>
      </c>
      <c r="D904" t="str">
        <f>IF(C904="","",VLOOKUP(B904,FF!$A$1:$D$2516,4,FALSE))</f>
        <v/>
      </c>
      <c r="E904" t="s">
        <v>8</v>
      </c>
      <c r="F904" t="str">
        <f t="shared" si="28"/>
        <v/>
      </c>
      <c r="G904" s="143" t="str">
        <f>IF(C904="","",VLOOKUP(B904,FF!$A$1:$F$2516,6,FALSE))</f>
        <v/>
      </c>
      <c r="H904" s="143" t="s">
        <v>8</v>
      </c>
      <c r="I904" t="str">
        <f t="shared" si="29"/>
        <v/>
      </c>
    </row>
    <row r="905" spans="2:9" x14ac:dyDescent="0.3">
      <c r="B905" t="s">
        <v>649</v>
      </c>
      <c r="C905" t="str">
        <f>IF(B905="","",VLOOKUP(B905,FF!$A$1:$D$2516,3,FALSE))</f>
        <v>UN</v>
      </c>
      <c r="D905">
        <f>IF(C905="","",VLOOKUP(B905,FF!$A$1:$D$2516,4,FALSE))</f>
        <v>3</v>
      </c>
      <c r="E905">
        <v>3</v>
      </c>
      <c r="F905" t="b">
        <f t="shared" si="28"/>
        <v>1</v>
      </c>
      <c r="G905" s="143">
        <f>IF(C905="","",VLOOKUP(B905,FF!$A$1:$F$2516,6,FALSE))</f>
        <v>1272204</v>
      </c>
      <c r="H905" s="143">
        <v>1272204</v>
      </c>
      <c r="I905" t="b">
        <f t="shared" si="29"/>
        <v>1</v>
      </c>
    </row>
    <row r="906" spans="2:9" x14ac:dyDescent="0.3">
      <c r="C906" t="str">
        <f>IF(B906="","",VLOOKUP(B906,FF!$A$1:$D$2516,3,FALSE))</f>
        <v/>
      </c>
      <c r="D906" t="str">
        <f>IF(C906="","",VLOOKUP(B906,FF!$A$1:$D$2516,4,FALSE))</f>
        <v/>
      </c>
      <c r="E906" t="s">
        <v>8</v>
      </c>
      <c r="F906" t="str">
        <f t="shared" si="28"/>
        <v/>
      </c>
      <c r="G906" s="143" t="str">
        <f>IF(C906="","",VLOOKUP(B906,FF!$A$1:$F$2516,6,FALSE))</f>
        <v/>
      </c>
      <c r="H906" s="143" t="s">
        <v>8</v>
      </c>
      <c r="I906" t="str">
        <f t="shared" si="29"/>
        <v/>
      </c>
    </row>
    <row r="907" spans="2:9" x14ac:dyDescent="0.3">
      <c r="C907" t="str">
        <f>IF(B907="","",VLOOKUP(B907,FF!$A$1:$D$2516,3,FALSE))</f>
        <v/>
      </c>
      <c r="D907" t="str">
        <f>IF(C907="","",VLOOKUP(B907,FF!$A$1:$D$2516,4,FALSE))</f>
        <v/>
      </c>
      <c r="E907" t="s">
        <v>8</v>
      </c>
      <c r="F907" t="str">
        <f t="shared" si="28"/>
        <v/>
      </c>
      <c r="G907" s="143" t="str">
        <f>IF(C907="","",VLOOKUP(B907,FF!$A$1:$F$2516,6,FALSE))</f>
        <v/>
      </c>
      <c r="H907" s="143" t="s">
        <v>8</v>
      </c>
      <c r="I907" t="str">
        <f t="shared" si="29"/>
        <v/>
      </c>
    </row>
    <row r="908" spans="2:9" x14ac:dyDescent="0.3">
      <c r="B908" t="s">
        <v>651</v>
      </c>
      <c r="C908" t="str">
        <f>IF(B908="","",VLOOKUP(B908,FF!$A$1:$D$2516,3,FALSE))</f>
        <v>UN</v>
      </c>
      <c r="D908">
        <f>IF(C908="","",VLOOKUP(B908,FF!$A$1:$D$2516,4,FALSE))</f>
        <v>6</v>
      </c>
      <c r="E908">
        <v>6</v>
      </c>
      <c r="F908" t="b">
        <f t="shared" si="28"/>
        <v>1</v>
      </c>
      <c r="G908" s="143">
        <f>IF(C908="","",VLOOKUP(B908,FF!$A$1:$F$2516,6,FALSE))</f>
        <v>1237230</v>
      </c>
      <c r="H908" s="143">
        <v>1237230</v>
      </c>
      <c r="I908" t="b">
        <f t="shared" si="29"/>
        <v>1</v>
      </c>
    </row>
    <row r="909" spans="2:9" x14ac:dyDescent="0.3">
      <c r="C909" t="str">
        <f>IF(B909="","",VLOOKUP(B909,FF!$A$1:$D$2516,3,FALSE))</f>
        <v/>
      </c>
      <c r="D909" t="str">
        <f>IF(C909="","",VLOOKUP(B909,FF!$A$1:$D$2516,4,FALSE))</f>
        <v/>
      </c>
      <c r="E909" t="s">
        <v>8</v>
      </c>
      <c r="F909" t="str">
        <f t="shared" si="28"/>
        <v/>
      </c>
      <c r="G909" s="143" t="str">
        <f>IF(C909="","",VLOOKUP(B909,FF!$A$1:$F$2516,6,FALSE))</f>
        <v/>
      </c>
      <c r="H909" s="143" t="s">
        <v>8</v>
      </c>
      <c r="I909" t="str">
        <f t="shared" si="29"/>
        <v/>
      </c>
    </row>
    <row r="910" spans="2:9" x14ac:dyDescent="0.3">
      <c r="C910" t="str">
        <f>IF(B910="","",VLOOKUP(B910,FF!$A$1:$D$2516,3,FALSE))</f>
        <v/>
      </c>
      <c r="D910" t="str">
        <f>IF(C910="","",VLOOKUP(B910,FF!$A$1:$D$2516,4,FALSE))</f>
        <v/>
      </c>
      <c r="E910" t="s">
        <v>8</v>
      </c>
      <c r="F910" t="str">
        <f t="shared" si="28"/>
        <v/>
      </c>
      <c r="G910" s="143" t="str">
        <f>IF(C910="","",VLOOKUP(B910,FF!$A$1:$F$2516,6,FALSE))</f>
        <v/>
      </c>
      <c r="H910" s="143" t="s">
        <v>8</v>
      </c>
      <c r="I910" t="str">
        <f t="shared" si="29"/>
        <v/>
      </c>
    </row>
    <row r="911" spans="2:9" x14ac:dyDescent="0.3">
      <c r="B911" t="s">
        <v>653</v>
      </c>
      <c r="C911" t="str">
        <f>IF(B911="","",VLOOKUP(B911,FF!$A$1:$D$2516,3,FALSE))</f>
        <v>UN</v>
      </c>
      <c r="D911">
        <f>IF(C911="","",VLOOKUP(B911,FF!$A$1:$D$2516,4,FALSE))</f>
        <v>22</v>
      </c>
      <c r="E911">
        <v>22</v>
      </c>
      <c r="F911" t="b">
        <f t="shared" si="28"/>
        <v>1</v>
      </c>
      <c r="G911" s="143">
        <f>IF(C911="","",VLOOKUP(B911,FF!$A$1:$F$2516,6,FALSE))</f>
        <v>5071660</v>
      </c>
      <c r="H911" s="143">
        <v>5071660</v>
      </c>
      <c r="I911" t="b">
        <f t="shared" si="29"/>
        <v>1</v>
      </c>
    </row>
    <row r="912" spans="2:9" x14ac:dyDescent="0.3">
      <c r="C912" t="str">
        <f>IF(B912="","",VLOOKUP(B912,FF!$A$1:$D$2516,3,FALSE))</f>
        <v/>
      </c>
      <c r="D912" t="str">
        <f>IF(C912="","",VLOOKUP(B912,FF!$A$1:$D$2516,4,FALSE))</f>
        <v/>
      </c>
      <c r="E912" t="s">
        <v>8</v>
      </c>
      <c r="F912" t="str">
        <f t="shared" si="28"/>
        <v/>
      </c>
      <c r="G912" s="143" t="str">
        <f>IF(C912="","",VLOOKUP(B912,FF!$A$1:$F$2516,6,FALSE))</f>
        <v/>
      </c>
      <c r="H912" s="143" t="s">
        <v>8</v>
      </c>
      <c r="I912" t="str">
        <f t="shared" si="29"/>
        <v/>
      </c>
    </row>
    <row r="913" spans="2:9" x14ac:dyDescent="0.3">
      <c r="C913" t="str">
        <f>IF(B913="","",VLOOKUP(B913,FF!$A$1:$D$2516,3,FALSE))</f>
        <v/>
      </c>
      <c r="D913" t="str">
        <f>IF(C913="","",VLOOKUP(B913,FF!$A$1:$D$2516,4,FALSE))</f>
        <v/>
      </c>
      <c r="E913" t="s">
        <v>8</v>
      </c>
      <c r="F913" t="str">
        <f t="shared" si="28"/>
        <v/>
      </c>
      <c r="G913" s="143" t="str">
        <f>IF(C913="","",VLOOKUP(B913,FF!$A$1:$F$2516,6,FALSE))</f>
        <v/>
      </c>
      <c r="H913" s="143" t="s">
        <v>8</v>
      </c>
      <c r="I913" t="str">
        <f t="shared" si="29"/>
        <v/>
      </c>
    </row>
    <row r="914" spans="2:9" x14ac:dyDescent="0.3">
      <c r="B914" t="s">
        <v>655</v>
      </c>
      <c r="C914" t="str">
        <f>IF(B914="","",VLOOKUP(B914,FF!$A$1:$D$2516,3,FALSE))</f>
        <v>UN</v>
      </c>
      <c r="D914">
        <f>IF(C914="","",VLOOKUP(B914,FF!$A$1:$D$2516,4,FALSE))</f>
        <v>12</v>
      </c>
      <c r="E914">
        <v>12</v>
      </c>
      <c r="F914" t="b">
        <f t="shared" si="28"/>
        <v>1</v>
      </c>
      <c r="G914" s="143">
        <f>IF(C914="","",VLOOKUP(B914,FF!$A$1:$F$2516,6,FALSE))</f>
        <v>2973732</v>
      </c>
      <c r="H914" s="143">
        <v>2973732</v>
      </c>
      <c r="I914" t="b">
        <f t="shared" si="29"/>
        <v>1</v>
      </c>
    </row>
    <row r="915" spans="2:9" x14ac:dyDescent="0.3">
      <c r="C915" t="str">
        <f>IF(B915="","",VLOOKUP(B915,FF!$A$1:$D$2516,3,FALSE))</f>
        <v/>
      </c>
      <c r="D915" t="str">
        <f>IF(C915="","",VLOOKUP(B915,FF!$A$1:$D$2516,4,FALSE))</f>
        <v/>
      </c>
      <c r="E915" t="s">
        <v>8</v>
      </c>
      <c r="F915" t="str">
        <f t="shared" si="28"/>
        <v/>
      </c>
      <c r="G915" s="143" t="str">
        <f>IF(C915="","",VLOOKUP(B915,FF!$A$1:$F$2516,6,FALSE))</f>
        <v/>
      </c>
      <c r="H915" s="143" t="s">
        <v>8</v>
      </c>
      <c r="I915" t="str">
        <f t="shared" si="29"/>
        <v/>
      </c>
    </row>
    <row r="916" spans="2:9" x14ac:dyDescent="0.3">
      <c r="C916" t="str">
        <f>IF(B916="","",VLOOKUP(B916,FF!$A$1:$D$2516,3,FALSE))</f>
        <v/>
      </c>
      <c r="D916" t="str">
        <f>IF(C916="","",VLOOKUP(B916,FF!$A$1:$D$2516,4,FALSE))</f>
        <v/>
      </c>
      <c r="E916" t="s">
        <v>8</v>
      </c>
      <c r="F916" t="str">
        <f t="shared" si="28"/>
        <v/>
      </c>
      <c r="G916" s="143" t="str">
        <f>IF(C916="","",VLOOKUP(B916,FF!$A$1:$F$2516,6,FALSE))</f>
        <v/>
      </c>
      <c r="H916" s="143" t="s">
        <v>8</v>
      </c>
      <c r="I916" t="str">
        <f t="shared" si="29"/>
        <v/>
      </c>
    </row>
    <row r="917" spans="2:9" x14ac:dyDescent="0.3">
      <c r="B917" t="s">
        <v>657</v>
      </c>
      <c r="D917" t="str">
        <f>IF(C917="","",VLOOKUP(B917,FF!$A$1:$D$2516,4,FALSE))</f>
        <v/>
      </c>
      <c r="E917" t="s">
        <v>8</v>
      </c>
      <c r="F917" t="str">
        <f t="shared" si="28"/>
        <v/>
      </c>
      <c r="G917" s="143" t="str">
        <f>IF(C917="","",VLOOKUP(B917,FF!$A$1:$F$2516,6,FALSE))</f>
        <v/>
      </c>
      <c r="H917" s="143" t="s">
        <v>8</v>
      </c>
      <c r="I917" t="str">
        <f t="shared" si="29"/>
        <v/>
      </c>
    </row>
    <row r="918" spans="2:9" x14ac:dyDescent="0.3">
      <c r="B918" t="s">
        <v>659</v>
      </c>
      <c r="C918" t="str">
        <f>IF(B918="","",VLOOKUP(B918,FF!$A$1:$D$2516,3,FALSE))</f>
        <v>UN</v>
      </c>
      <c r="D918">
        <f>IF(C918="","",VLOOKUP(B918,FF!$A$1:$D$2516,4,FALSE))</f>
        <v>39</v>
      </c>
      <c r="E918">
        <v>39</v>
      </c>
      <c r="F918" t="b">
        <f t="shared" si="28"/>
        <v>1</v>
      </c>
      <c r="G918" s="143">
        <f>IF(C918="","",VLOOKUP(B918,FF!$A$1:$F$2516,6,FALSE))</f>
        <v>12501099</v>
      </c>
      <c r="H918" s="143">
        <v>12501099</v>
      </c>
      <c r="I918" t="b">
        <f t="shared" si="29"/>
        <v>1</v>
      </c>
    </row>
    <row r="919" spans="2:9" x14ac:dyDescent="0.3">
      <c r="C919" t="str">
        <f>IF(B919="","",VLOOKUP(B919,FF!$A$1:$D$2516,3,FALSE))</f>
        <v/>
      </c>
      <c r="D919" t="str">
        <f>IF(C919="","",VLOOKUP(B919,FF!$A$1:$D$2516,4,FALSE))</f>
        <v/>
      </c>
      <c r="E919" t="s">
        <v>8</v>
      </c>
      <c r="F919" t="str">
        <f t="shared" si="28"/>
        <v/>
      </c>
      <c r="G919" s="143" t="str">
        <f>IF(C919="","",VLOOKUP(B919,FF!$A$1:$F$2516,6,FALSE))</f>
        <v/>
      </c>
      <c r="H919" s="143" t="s">
        <v>8</v>
      </c>
      <c r="I919" t="str">
        <f t="shared" si="29"/>
        <v/>
      </c>
    </row>
    <row r="920" spans="2:9" x14ac:dyDescent="0.3">
      <c r="C920" t="str">
        <f>IF(B920="","",VLOOKUP(B920,FF!$A$1:$D$2516,3,FALSE))</f>
        <v/>
      </c>
      <c r="D920" t="str">
        <f>IF(C920="","",VLOOKUP(B920,FF!$A$1:$D$2516,4,FALSE))</f>
        <v/>
      </c>
      <c r="E920" t="s">
        <v>8</v>
      </c>
      <c r="F920" t="str">
        <f t="shared" si="28"/>
        <v/>
      </c>
      <c r="G920" s="143" t="str">
        <f>IF(C920="","",VLOOKUP(B920,FF!$A$1:$F$2516,6,FALSE))</f>
        <v/>
      </c>
      <c r="H920" s="143" t="s">
        <v>8</v>
      </c>
      <c r="I920" t="str">
        <f t="shared" si="29"/>
        <v/>
      </c>
    </row>
    <row r="921" spans="2:9" x14ac:dyDescent="0.3">
      <c r="B921" t="s">
        <v>661</v>
      </c>
      <c r="C921" t="str">
        <f>IF(B921="","",VLOOKUP(B921,FF!$A$1:$D$2516,3,FALSE))</f>
        <v>UN</v>
      </c>
      <c r="D921">
        <f>IF(C921="","",VLOOKUP(B921,FF!$A$1:$D$2516,4,FALSE))</f>
        <v>22</v>
      </c>
      <c r="E921">
        <v>22</v>
      </c>
      <c r="F921" t="b">
        <f t="shared" si="28"/>
        <v>1</v>
      </c>
      <c r="G921" s="143">
        <f>IF(C921="","",VLOOKUP(B921,FF!$A$1:$F$2516,6,FALSE))</f>
        <v>9194922</v>
      </c>
      <c r="H921" s="143">
        <v>9194922</v>
      </c>
      <c r="I921" t="b">
        <f t="shared" si="29"/>
        <v>1</v>
      </c>
    </row>
    <row r="922" spans="2:9" x14ac:dyDescent="0.3">
      <c r="C922" t="str">
        <f>IF(B922="","",VLOOKUP(B922,FF!$A$1:$D$2516,3,FALSE))</f>
        <v/>
      </c>
      <c r="D922" t="str">
        <f>IF(C922="","",VLOOKUP(B922,FF!$A$1:$D$2516,4,FALSE))</f>
        <v/>
      </c>
      <c r="E922" t="s">
        <v>8</v>
      </c>
      <c r="F922" t="str">
        <f t="shared" si="28"/>
        <v/>
      </c>
      <c r="G922" s="143" t="str">
        <f>IF(C922="","",VLOOKUP(B922,FF!$A$1:$F$2516,6,FALSE))</f>
        <v/>
      </c>
      <c r="H922" s="143" t="s">
        <v>8</v>
      </c>
      <c r="I922" t="str">
        <f t="shared" si="29"/>
        <v/>
      </c>
    </row>
    <row r="923" spans="2:9" x14ac:dyDescent="0.3">
      <c r="C923" t="str">
        <f>IF(B923="","",VLOOKUP(B923,FF!$A$1:$D$2516,3,FALSE))</f>
        <v/>
      </c>
      <c r="D923" t="str">
        <f>IF(C923="","",VLOOKUP(B923,FF!$A$1:$D$2516,4,FALSE))</f>
        <v/>
      </c>
      <c r="E923" t="s">
        <v>8</v>
      </c>
      <c r="F923" t="str">
        <f t="shared" si="28"/>
        <v/>
      </c>
      <c r="G923" s="143" t="str">
        <f>IF(C923="","",VLOOKUP(B923,FF!$A$1:$F$2516,6,FALSE))</f>
        <v/>
      </c>
      <c r="H923" s="143" t="s">
        <v>8</v>
      </c>
      <c r="I923" t="str">
        <f t="shared" si="29"/>
        <v/>
      </c>
    </row>
    <row r="924" spans="2:9" x14ac:dyDescent="0.3">
      <c r="B924" t="s">
        <v>663</v>
      </c>
      <c r="C924" t="str">
        <f>IF(B924="","",VLOOKUP(B924,FF!$A$1:$D$2516,3,FALSE))</f>
        <v>UN</v>
      </c>
      <c r="D924">
        <f>IF(C924="","",VLOOKUP(B924,FF!$A$1:$D$2516,4,FALSE))</f>
        <v>0</v>
      </c>
      <c r="E924">
        <v>0</v>
      </c>
      <c r="F924" t="b">
        <f t="shared" si="28"/>
        <v>1</v>
      </c>
      <c r="G924" s="143">
        <f>IF(C924="","",VLOOKUP(B924,FF!$A$1:$F$2516,6,FALSE))</f>
        <v>0</v>
      </c>
      <c r="H924" s="143">
        <v>0</v>
      </c>
      <c r="I924" t="b">
        <f t="shared" si="29"/>
        <v>1</v>
      </c>
    </row>
    <row r="925" spans="2:9" x14ac:dyDescent="0.3">
      <c r="C925" t="str">
        <f>IF(B925="","",VLOOKUP(B925,FF!$A$1:$D$2516,3,FALSE))</f>
        <v/>
      </c>
      <c r="D925" t="str">
        <f>IF(C925="","",VLOOKUP(B925,FF!$A$1:$D$2516,4,FALSE))</f>
        <v/>
      </c>
      <c r="E925" t="s">
        <v>8</v>
      </c>
      <c r="F925" t="str">
        <f t="shared" si="28"/>
        <v/>
      </c>
      <c r="G925" s="143" t="str">
        <f>IF(C925="","",VLOOKUP(B925,FF!$A$1:$F$2516,6,FALSE))</f>
        <v/>
      </c>
      <c r="H925" s="143" t="s">
        <v>8</v>
      </c>
      <c r="I925" t="str">
        <f t="shared" si="29"/>
        <v/>
      </c>
    </row>
    <row r="926" spans="2:9" x14ac:dyDescent="0.3">
      <c r="C926" t="str">
        <f>IF(B926="","",VLOOKUP(B926,FF!$A$1:$D$2516,3,FALSE))</f>
        <v/>
      </c>
      <c r="D926" t="str">
        <f>IF(C926="","",VLOOKUP(B926,FF!$A$1:$D$2516,4,FALSE))</f>
        <v/>
      </c>
      <c r="E926" t="s">
        <v>8</v>
      </c>
      <c r="F926" t="str">
        <f t="shared" si="28"/>
        <v/>
      </c>
      <c r="G926" s="143" t="str">
        <f>IF(C926="","",VLOOKUP(B926,FF!$A$1:$F$2516,6,FALSE))</f>
        <v/>
      </c>
      <c r="H926" s="143" t="s">
        <v>8</v>
      </c>
      <c r="I926" t="str">
        <f t="shared" si="29"/>
        <v/>
      </c>
    </row>
    <row r="927" spans="2:9" x14ac:dyDescent="0.3">
      <c r="B927" t="s">
        <v>665</v>
      </c>
      <c r="C927" t="str">
        <f>IF(B927="","",VLOOKUP(B927,FF!$A$1:$D$2516,3,FALSE))</f>
        <v>UN</v>
      </c>
      <c r="D927">
        <f>IF(C927="","",VLOOKUP(B927,FF!$A$1:$D$2516,4,FALSE))</f>
        <v>409</v>
      </c>
      <c r="E927">
        <v>409</v>
      </c>
      <c r="F927" t="b">
        <f t="shared" si="28"/>
        <v>1</v>
      </c>
      <c r="G927" s="143">
        <f>IF(C927="","",VLOOKUP(B927,FF!$A$1:$F$2516,6,FALSE))</f>
        <v>168107180</v>
      </c>
      <c r="H927" s="143">
        <v>168107180</v>
      </c>
      <c r="I927" t="b">
        <f t="shared" si="29"/>
        <v>1</v>
      </c>
    </row>
    <row r="928" spans="2:9" x14ac:dyDescent="0.3">
      <c r="C928" t="str">
        <f>IF(B928="","",VLOOKUP(B928,FF!$A$1:$D$2516,3,FALSE))</f>
        <v/>
      </c>
      <c r="D928" t="str">
        <f>IF(C928="","",VLOOKUP(B928,FF!$A$1:$D$2516,4,FALSE))</f>
        <v/>
      </c>
      <c r="E928" t="s">
        <v>8</v>
      </c>
      <c r="F928" t="str">
        <f t="shared" si="28"/>
        <v/>
      </c>
      <c r="G928" s="143" t="str">
        <f>IF(C928="","",VLOOKUP(B928,FF!$A$1:$F$2516,6,FALSE))</f>
        <v/>
      </c>
      <c r="H928" s="143" t="s">
        <v>8</v>
      </c>
      <c r="I928" t="str">
        <f t="shared" si="29"/>
        <v/>
      </c>
    </row>
    <row r="929" spans="2:9" x14ac:dyDescent="0.3">
      <c r="C929" t="str">
        <f>IF(B929="","",VLOOKUP(B929,FF!$A$1:$D$2516,3,FALSE))</f>
        <v/>
      </c>
      <c r="D929" t="str">
        <f>IF(C929="","",VLOOKUP(B929,FF!$A$1:$D$2516,4,FALSE))</f>
        <v/>
      </c>
      <c r="E929" t="s">
        <v>8</v>
      </c>
      <c r="F929" t="str">
        <f t="shared" si="28"/>
        <v/>
      </c>
      <c r="G929" s="143" t="str">
        <f>IF(C929="","",VLOOKUP(B929,FF!$A$1:$F$2516,6,FALSE))</f>
        <v/>
      </c>
      <c r="H929" s="143" t="s">
        <v>8</v>
      </c>
      <c r="I929" t="str">
        <f t="shared" si="29"/>
        <v/>
      </c>
    </row>
    <row r="930" spans="2:9" x14ac:dyDescent="0.3">
      <c r="B930" t="s">
        <v>667</v>
      </c>
      <c r="C930" t="str">
        <f>IF(B930="","",VLOOKUP(B930,FF!$A$1:$D$2516,3,FALSE))</f>
        <v>UN</v>
      </c>
      <c r="D930">
        <f>IF(C930="","",VLOOKUP(B930,FF!$A$1:$D$2516,4,FALSE))</f>
        <v>0</v>
      </c>
      <c r="E930">
        <v>0</v>
      </c>
      <c r="F930" t="b">
        <f t="shared" si="28"/>
        <v>1</v>
      </c>
      <c r="G930" s="143">
        <f>IF(C930="","",VLOOKUP(B930,FF!$A$1:$F$2516,6,FALSE))</f>
        <v>0</v>
      </c>
      <c r="H930" s="143">
        <v>0</v>
      </c>
      <c r="I930" t="b">
        <f t="shared" si="29"/>
        <v>1</v>
      </c>
    </row>
    <row r="931" spans="2:9" x14ac:dyDescent="0.3">
      <c r="C931" t="str">
        <f>IF(B931="","",VLOOKUP(B931,FF!$A$1:$D$2516,3,FALSE))</f>
        <v/>
      </c>
      <c r="D931" t="str">
        <f>IF(C931="","",VLOOKUP(B931,FF!$A$1:$D$2516,4,FALSE))</f>
        <v/>
      </c>
      <c r="E931" t="s">
        <v>8</v>
      </c>
      <c r="F931" t="str">
        <f t="shared" si="28"/>
        <v/>
      </c>
      <c r="G931" s="143" t="str">
        <f>IF(C931="","",VLOOKUP(B931,FF!$A$1:$F$2516,6,FALSE))</f>
        <v/>
      </c>
      <c r="H931" s="143" t="s">
        <v>8</v>
      </c>
      <c r="I931" t="str">
        <f t="shared" si="29"/>
        <v/>
      </c>
    </row>
    <row r="932" spans="2:9" x14ac:dyDescent="0.3">
      <c r="C932" t="str">
        <f>IF(B932="","",VLOOKUP(B932,FF!$A$1:$D$2516,3,FALSE))</f>
        <v/>
      </c>
      <c r="D932" t="str">
        <f>IF(C932="","",VLOOKUP(B932,FF!$A$1:$D$2516,4,FALSE))</f>
        <v/>
      </c>
      <c r="E932" t="s">
        <v>8</v>
      </c>
      <c r="F932" t="str">
        <f t="shared" si="28"/>
        <v/>
      </c>
      <c r="G932" s="143" t="str">
        <f>IF(C932="","",VLOOKUP(B932,FF!$A$1:$F$2516,6,FALSE))</f>
        <v/>
      </c>
      <c r="H932" s="143" t="s">
        <v>8</v>
      </c>
      <c r="I932" t="str">
        <f t="shared" si="29"/>
        <v/>
      </c>
    </row>
    <row r="933" spans="2:9" x14ac:dyDescent="0.3">
      <c r="B933" t="s">
        <v>669</v>
      </c>
      <c r="C933" t="str">
        <f>IF(B933="","",VLOOKUP(B933,FF!$A$1:$D$2516,3,FALSE))</f>
        <v>UN</v>
      </c>
      <c r="D933">
        <f>IF(C933="","",VLOOKUP(B933,FF!$A$1:$D$2516,4,FALSE))</f>
        <v>0</v>
      </c>
      <c r="E933">
        <v>0</v>
      </c>
      <c r="F933" t="b">
        <f t="shared" si="28"/>
        <v>1</v>
      </c>
      <c r="G933" s="143">
        <f>IF(C933="","",VLOOKUP(B933,FF!$A$1:$F$2516,6,FALSE))</f>
        <v>0</v>
      </c>
      <c r="H933" s="143">
        <v>0</v>
      </c>
      <c r="I933" t="b">
        <f t="shared" si="29"/>
        <v>1</v>
      </c>
    </row>
    <row r="934" spans="2:9" x14ac:dyDescent="0.3">
      <c r="C934" t="str">
        <f>IF(B934="","",VLOOKUP(B934,FF!$A$1:$D$2516,3,FALSE))</f>
        <v/>
      </c>
      <c r="D934" t="str">
        <f>IF(C934="","",VLOOKUP(B934,FF!$A$1:$D$2516,4,FALSE))</f>
        <v/>
      </c>
      <c r="E934" t="s">
        <v>8</v>
      </c>
      <c r="F934" t="str">
        <f t="shared" si="28"/>
        <v/>
      </c>
      <c r="G934" s="143" t="str">
        <f>IF(C934="","",VLOOKUP(B934,FF!$A$1:$F$2516,6,FALSE))</f>
        <v/>
      </c>
      <c r="H934" s="143" t="s">
        <v>8</v>
      </c>
      <c r="I934" t="str">
        <f t="shared" si="29"/>
        <v/>
      </c>
    </row>
    <row r="935" spans="2:9" x14ac:dyDescent="0.3">
      <c r="C935" t="str">
        <f>IF(B935="","",VLOOKUP(B935,FF!$A$1:$D$2516,3,FALSE))</f>
        <v/>
      </c>
      <c r="D935" t="str">
        <f>IF(C935="","",VLOOKUP(B935,FF!$A$1:$D$2516,4,FALSE))</f>
        <v/>
      </c>
      <c r="E935" t="s">
        <v>8</v>
      </c>
      <c r="F935" t="str">
        <f t="shared" si="28"/>
        <v/>
      </c>
      <c r="G935" s="143" t="str">
        <f>IF(C935="","",VLOOKUP(B935,FF!$A$1:$F$2516,6,FALSE))</f>
        <v/>
      </c>
      <c r="H935" s="143" t="s">
        <v>8</v>
      </c>
      <c r="I935" t="str">
        <f t="shared" si="29"/>
        <v/>
      </c>
    </row>
    <row r="936" spans="2:9" x14ac:dyDescent="0.3">
      <c r="B936" t="s">
        <v>671</v>
      </c>
      <c r="C936" t="str">
        <f>IF(B936="","",VLOOKUP(B936,FF!$A$1:$D$2516,3,FALSE))</f>
        <v>UN</v>
      </c>
      <c r="D936">
        <f>IF(C936="","",VLOOKUP(B936,FF!$A$1:$D$2516,4,FALSE))</f>
        <v>0</v>
      </c>
      <c r="E936">
        <v>0</v>
      </c>
      <c r="F936" t="b">
        <f t="shared" si="28"/>
        <v>1</v>
      </c>
      <c r="G936" s="143">
        <f>IF(C936="","",VLOOKUP(B936,FF!$A$1:$F$2516,6,FALSE))</f>
        <v>0</v>
      </c>
      <c r="H936" s="143">
        <v>0</v>
      </c>
      <c r="I936" t="b">
        <f t="shared" si="29"/>
        <v>1</v>
      </c>
    </row>
    <row r="937" spans="2:9" x14ac:dyDescent="0.3">
      <c r="C937" t="str">
        <f>IF(B937="","",VLOOKUP(B937,FF!$A$1:$D$2516,3,FALSE))</f>
        <v/>
      </c>
      <c r="D937" t="str">
        <f>IF(C937="","",VLOOKUP(B937,FF!$A$1:$D$2516,4,FALSE))</f>
        <v/>
      </c>
      <c r="E937" t="s">
        <v>8</v>
      </c>
      <c r="F937" t="str">
        <f t="shared" si="28"/>
        <v/>
      </c>
      <c r="G937" s="143" t="str">
        <f>IF(C937="","",VLOOKUP(B937,FF!$A$1:$F$2516,6,FALSE))</f>
        <v/>
      </c>
      <c r="H937" s="143" t="s">
        <v>8</v>
      </c>
      <c r="I937" t="str">
        <f t="shared" si="29"/>
        <v/>
      </c>
    </row>
    <row r="938" spans="2:9" x14ac:dyDescent="0.3">
      <c r="C938" t="str">
        <f>IF(B938="","",VLOOKUP(B938,FF!$A$1:$D$2516,3,FALSE))</f>
        <v/>
      </c>
      <c r="D938" t="str">
        <f>IF(C938="","",VLOOKUP(B938,FF!$A$1:$D$2516,4,FALSE))</f>
        <v/>
      </c>
      <c r="E938" t="s">
        <v>8</v>
      </c>
      <c r="F938" t="str">
        <f t="shared" si="28"/>
        <v/>
      </c>
      <c r="G938" s="143" t="str">
        <f>IF(C938="","",VLOOKUP(B938,FF!$A$1:$F$2516,6,FALSE))</f>
        <v/>
      </c>
      <c r="H938" s="143" t="s">
        <v>8</v>
      </c>
      <c r="I938" t="str">
        <f t="shared" si="29"/>
        <v/>
      </c>
    </row>
    <row r="939" spans="2:9" x14ac:dyDescent="0.3">
      <c r="B939" t="s">
        <v>673</v>
      </c>
      <c r="C939" t="str">
        <f>IF(B939="","",VLOOKUP(B939,FF!$A$1:$D$2516,3,FALSE))</f>
        <v>UN</v>
      </c>
      <c r="D939">
        <f>IF(C939="","",VLOOKUP(B939,FF!$A$1:$D$2516,4,FALSE))</f>
        <v>41</v>
      </c>
      <c r="E939">
        <v>41</v>
      </c>
      <c r="F939" t="b">
        <f t="shared" si="28"/>
        <v>1</v>
      </c>
      <c r="G939" s="143">
        <f>IF(C939="","",VLOOKUP(B939,FF!$A$1:$F$2516,6,FALSE))</f>
        <v>58515036</v>
      </c>
      <c r="H939" s="143">
        <v>58515036</v>
      </c>
      <c r="I939" t="b">
        <f t="shared" si="29"/>
        <v>1</v>
      </c>
    </row>
    <row r="940" spans="2:9" x14ac:dyDescent="0.3">
      <c r="C940" t="str">
        <f>IF(B940="","",VLOOKUP(B940,FF!$A$1:$D$2516,3,FALSE))</f>
        <v/>
      </c>
      <c r="D940" t="str">
        <f>IF(C940="","",VLOOKUP(B940,FF!$A$1:$D$2516,4,FALSE))</f>
        <v/>
      </c>
      <c r="E940" t="s">
        <v>8</v>
      </c>
      <c r="F940" t="str">
        <f t="shared" si="28"/>
        <v/>
      </c>
      <c r="G940" s="143" t="str">
        <f>IF(C940="","",VLOOKUP(B940,FF!$A$1:$F$2516,6,FALSE))</f>
        <v/>
      </c>
      <c r="H940" s="143" t="s">
        <v>8</v>
      </c>
      <c r="I940" t="str">
        <f t="shared" si="29"/>
        <v/>
      </c>
    </row>
    <row r="941" spans="2:9" x14ac:dyDescent="0.3">
      <c r="C941" t="str">
        <f>IF(B941="","",VLOOKUP(B941,FF!$A$1:$D$2516,3,FALSE))</f>
        <v/>
      </c>
      <c r="D941" t="str">
        <f>IF(C941="","",VLOOKUP(B941,FF!$A$1:$D$2516,4,FALSE))</f>
        <v/>
      </c>
      <c r="E941" t="s">
        <v>8</v>
      </c>
      <c r="F941" t="str">
        <f t="shared" si="28"/>
        <v/>
      </c>
      <c r="G941" s="143" t="str">
        <f>IF(C941="","",VLOOKUP(B941,FF!$A$1:$F$2516,6,FALSE))</f>
        <v/>
      </c>
      <c r="H941" s="143" t="s">
        <v>8</v>
      </c>
      <c r="I941" t="str">
        <f t="shared" si="29"/>
        <v/>
      </c>
    </row>
    <row r="942" spans="2:9" x14ac:dyDescent="0.3">
      <c r="B942" t="s">
        <v>675</v>
      </c>
      <c r="C942" t="str">
        <f>IF(B942="","",VLOOKUP(B942,FF!$A$1:$D$2516,3,FALSE))</f>
        <v>UN</v>
      </c>
      <c r="D942">
        <f>IF(C942="","",VLOOKUP(B942,FF!$A$1:$D$2516,4,FALSE))</f>
        <v>164</v>
      </c>
      <c r="E942">
        <v>164</v>
      </c>
      <c r="F942" t="b">
        <f t="shared" si="28"/>
        <v>1</v>
      </c>
      <c r="G942" s="143">
        <f>IF(C942="","",VLOOKUP(B942,FF!$A$1:$F$2516,6,FALSE))</f>
        <v>68588900</v>
      </c>
      <c r="H942" s="143">
        <v>68588900</v>
      </c>
      <c r="I942" t="b">
        <f t="shared" si="29"/>
        <v>1</v>
      </c>
    </row>
    <row r="943" spans="2:9" x14ac:dyDescent="0.3">
      <c r="C943" t="str">
        <f>IF(B943="","",VLOOKUP(B943,FF!$A$1:$D$2516,3,FALSE))</f>
        <v/>
      </c>
      <c r="D943" t="str">
        <f>IF(C943="","",VLOOKUP(B943,FF!$A$1:$D$2516,4,FALSE))</f>
        <v/>
      </c>
      <c r="E943" t="s">
        <v>8</v>
      </c>
      <c r="F943" t="str">
        <f t="shared" si="28"/>
        <v/>
      </c>
      <c r="G943" s="143" t="str">
        <f>IF(C943="","",VLOOKUP(B943,FF!$A$1:$F$2516,6,FALSE))</f>
        <v/>
      </c>
      <c r="H943" s="143" t="s">
        <v>8</v>
      </c>
      <c r="I943" t="str">
        <f t="shared" si="29"/>
        <v/>
      </c>
    </row>
    <row r="944" spans="2:9" x14ac:dyDescent="0.3">
      <c r="C944" t="str">
        <f>IF(B944="","",VLOOKUP(B944,FF!$A$1:$D$2516,3,FALSE))</f>
        <v/>
      </c>
      <c r="D944" t="str">
        <f>IF(C944="","",VLOOKUP(B944,FF!$A$1:$D$2516,4,FALSE))</f>
        <v/>
      </c>
      <c r="E944" t="s">
        <v>8</v>
      </c>
      <c r="F944" t="str">
        <f t="shared" si="28"/>
        <v/>
      </c>
      <c r="G944" s="143" t="str">
        <f>IF(C944="","",VLOOKUP(B944,FF!$A$1:$F$2516,6,FALSE))</f>
        <v/>
      </c>
      <c r="H944" s="143" t="s">
        <v>8</v>
      </c>
      <c r="I944" t="str">
        <f t="shared" si="29"/>
        <v/>
      </c>
    </row>
    <row r="945" spans="2:9" x14ac:dyDescent="0.3">
      <c r="B945" t="s">
        <v>677</v>
      </c>
      <c r="C945" t="str">
        <f>IF(B945="","",VLOOKUP(B945,FF!$A$1:$D$2516,3,FALSE))</f>
        <v>UN</v>
      </c>
      <c r="D945">
        <f>IF(C945="","",VLOOKUP(B945,FF!$A$1:$D$2516,4,FALSE))</f>
        <v>305</v>
      </c>
      <c r="E945">
        <v>305</v>
      </c>
      <c r="F945" t="b">
        <f t="shared" si="28"/>
        <v>1</v>
      </c>
      <c r="G945" s="143">
        <f>IF(C945="","",VLOOKUP(B945,FF!$A$1:$F$2516,6,FALSE))</f>
        <v>145330060</v>
      </c>
      <c r="H945" s="143">
        <v>145330060</v>
      </c>
      <c r="I945" t="b">
        <f t="shared" si="29"/>
        <v>1</v>
      </c>
    </row>
    <row r="946" spans="2:9" x14ac:dyDescent="0.3">
      <c r="C946" t="str">
        <f>IF(B946="","",VLOOKUP(B946,FF!$A$1:$D$2516,3,FALSE))</f>
        <v/>
      </c>
      <c r="D946" t="str">
        <f>IF(C946="","",VLOOKUP(B946,FF!$A$1:$D$2516,4,FALSE))</f>
        <v/>
      </c>
      <c r="E946" t="s">
        <v>8</v>
      </c>
      <c r="F946" t="str">
        <f t="shared" si="28"/>
        <v/>
      </c>
      <c r="G946" s="143" t="str">
        <f>IF(C946="","",VLOOKUP(B946,FF!$A$1:$F$2516,6,FALSE))</f>
        <v/>
      </c>
      <c r="H946" s="143" t="s">
        <v>8</v>
      </c>
      <c r="I946" t="str">
        <f t="shared" si="29"/>
        <v/>
      </c>
    </row>
    <row r="947" spans="2:9" x14ac:dyDescent="0.3">
      <c r="C947" t="str">
        <f>IF(B947="","",VLOOKUP(B947,FF!$A$1:$D$2516,3,FALSE))</f>
        <v/>
      </c>
      <c r="D947" t="str">
        <f>IF(C947="","",VLOOKUP(B947,FF!$A$1:$D$2516,4,FALSE))</f>
        <v/>
      </c>
      <c r="E947" t="s">
        <v>8</v>
      </c>
      <c r="F947" t="str">
        <f t="shared" si="28"/>
        <v/>
      </c>
      <c r="G947" s="143" t="str">
        <f>IF(C947="","",VLOOKUP(B947,FF!$A$1:$F$2516,6,FALSE))</f>
        <v/>
      </c>
      <c r="H947" s="143" t="s">
        <v>8</v>
      </c>
      <c r="I947" t="str">
        <f t="shared" si="29"/>
        <v/>
      </c>
    </row>
    <row r="948" spans="2:9" x14ac:dyDescent="0.3">
      <c r="B948" t="s">
        <v>679</v>
      </c>
      <c r="C948" t="str">
        <f>IF(B948="","",VLOOKUP(B948,FF!$A$1:$D$2516,3,FALSE))</f>
        <v>UN</v>
      </c>
      <c r="D948">
        <f>IF(C948="","",VLOOKUP(B948,FF!$A$1:$D$2516,4,FALSE))</f>
        <v>320</v>
      </c>
      <c r="E948">
        <v>320</v>
      </c>
      <c r="F948" t="b">
        <f t="shared" si="28"/>
        <v>1</v>
      </c>
      <c r="G948" s="143">
        <f>IF(C948="","",VLOOKUP(B948,FF!$A$1:$F$2516,6,FALSE))</f>
        <v>176461440</v>
      </c>
      <c r="H948" s="143">
        <v>176461440</v>
      </c>
      <c r="I948" t="b">
        <f t="shared" si="29"/>
        <v>1</v>
      </c>
    </row>
    <row r="949" spans="2:9" x14ac:dyDescent="0.3">
      <c r="C949" t="str">
        <f>IF(B949="","",VLOOKUP(B949,FF!$A$1:$D$2516,3,FALSE))</f>
        <v/>
      </c>
      <c r="D949" t="str">
        <f>IF(C949="","",VLOOKUP(B949,FF!$A$1:$D$2516,4,FALSE))</f>
        <v/>
      </c>
      <c r="E949" t="s">
        <v>8</v>
      </c>
      <c r="F949" t="str">
        <f t="shared" si="28"/>
        <v/>
      </c>
      <c r="G949" s="143" t="str">
        <f>IF(C949="","",VLOOKUP(B949,FF!$A$1:$F$2516,6,FALSE))</f>
        <v/>
      </c>
      <c r="H949" s="143" t="s">
        <v>8</v>
      </c>
      <c r="I949" t="str">
        <f t="shared" si="29"/>
        <v/>
      </c>
    </row>
    <row r="950" spans="2:9" x14ac:dyDescent="0.3">
      <c r="C950" t="str">
        <f>IF(B950="","",VLOOKUP(B950,FF!$A$1:$D$2516,3,FALSE))</f>
        <v/>
      </c>
      <c r="D950" t="str">
        <f>IF(C950="","",VLOOKUP(B950,FF!$A$1:$D$2516,4,FALSE))</f>
        <v/>
      </c>
      <c r="E950" t="s">
        <v>8</v>
      </c>
      <c r="F950" t="str">
        <f t="shared" si="28"/>
        <v/>
      </c>
      <c r="G950" s="143" t="str">
        <f>IF(C950="","",VLOOKUP(B950,FF!$A$1:$F$2516,6,FALSE))</f>
        <v/>
      </c>
      <c r="H950" s="143" t="s">
        <v>8</v>
      </c>
      <c r="I950" t="str">
        <f t="shared" si="29"/>
        <v/>
      </c>
    </row>
    <row r="951" spans="2:9" x14ac:dyDescent="0.3">
      <c r="B951" t="s">
        <v>681</v>
      </c>
      <c r="C951" t="str">
        <f>IF(B951="","",VLOOKUP(B951,FF!$A$1:$D$2516,3,FALSE))</f>
        <v>UN</v>
      </c>
      <c r="D951">
        <f>IF(C951="","",VLOOKUP(B951,FF!$A$1:$D$2516,4,FALSE))</f>
        <v>0</v>
      </c>
      <c r="E951">
        <v>0</v>
      </c>
      <c r="F951" t="b">
        <f t="shared" si="28"/>
        <v>1</v>
      </c>
      <c r="G951" s="143">
        <f>IF(C951="","",VLOOKUP(B951,FF!$A$1:$F$2516,6,FALSE))</f>
        <v>0</v>
      </c>
      <c r="H951" s="143">
        <v>0</v>
      </c>
      <c r="I951" t="b">
        <f t="shared" si="29"/>
        <v>1</v>
      </c>
    </row>
    <row r="952" spans="2:9" x14ac:dyDescent="0.3">
      <c r="C952" t="str">
        <f>IF(B952="","",VLOOKUP(B952,FF!$A$1:$D$2516,3,FALSE))</f>
        <v/>
      </c>
      <c r="D952" t="str">
        <f>IF(C952="","",VLOOKUP(B952,FF!$A$1:$D$2516,4,FALSE))</f>
        <v/>
      </c>
      <c r="E952" t="s">
        <v>8</v>
      </c>
      <c r="F952" t="str">
        <f t="shared" si="28"/>
        <v/>
      </c>
      <c r="G952" s="143" t="str">
        <f>IF(C952="","",VLOOKUP(B952,FF!$A$1:$F$2516,6,FALSE))</f>
        <v/>
      </c>
      <c r="H952" s="143" t="s">
        <v>8</v>
      </c>
      <c r="I952" t="str">
        <f t="shared" si="29"/>
        <v/>
      </c>
    </row>
    <row r="953" spans="2:9" x14ac:dyDescent="0.3">
      <c r="C953" t="str">
        <f>IF(B953="","",VLOOKUP(B953,FF!$A$1:$D$2516,3,FALSE))</f>
        <v/>
      </c>
      <c r="D953" t="str">
        <f>IF(C953="","",VLOOKUP(B953,FF!$A$1:$D$2516,4,FALSE))</f>
        <v/>
      </c>
      <c r="E953" t="s">
        <v>8</v>
      </c>
      <c r="F953" t="str">
        <f t="shared" si="28"/>
        <v/>
      </c>
      <c r="G953" s="143" t="str">
        <f>IF(C953="","",VLOOKUP(B953,FF!$A$1:$F$2516,6,FALSE))</f>
        <v/>
      </c>
      <c r="H953" s="143" t="s">
        <v>8</v>
      </c>
      <c r="I953" t="str">
        <f t="shared" si="29"/>
        <v/>
      </c>
    </row>
    <row r="954" spans="2:9" x14ac:dyDescent="0.3">
      <c r="B954" t="s">
        <v>683</v>
      </c>
      <c r="C954" t="str">
        <f>IF(B954="","",VLOOKUP(B954,FF!$A$1:$D$2516,3,FALSE))</f>
        <v>UN</v>
      </c>
      <c r="D954">
        <f>IF(C954="","",VLOOKUP(B954,FF!$A$1:$D$2516,4,FALSE))</f>
        <v>0</v>
      </c>
      <c r="E954">
        <v>0</v>
      </c>
      <c r="F954" t="b">
        <f t="shared" si="28"/>
        <v>1</v>
      </c>
      <c r="G954" s="143">
        <f>IF(C954="","",VLOOKUP(B954,FF!$A$1:$F$2516,6,FALSE))</f>
        <v>0</v>
      </c>
      <c r="H954" s="143">
        <v>0</v>
      </c>
      <c r="I954" t="b">
        <f t="shared" si="29"/>
        <v>1</v>
      </c>
    </row>
    <row r="955" spans="2:9" x14ac:dyDescent="0.3">
      <c r="C955" t="str">
        <f>IF(B955="","",VLOOKUP(B955,FF!$A$1:$D$2516,3,FALSE))</f>
        <v/>
      </c>
      <c r="D955" t="str">
        <f>IF(C955="","",VLOOKUP(B955,FF!$A$1:$D$2516,4,FALSE))</f>
        <v/>
      </c>
      <c r="E955" t="s">
        <v>8</v>
      </c>
      <c r="F955" t="str">
        <f t="shared" si="28"/>
        <v/>
      </c>
      <c r="G955" s="143" t="str">
        <f>IF(C955="","",VLOOKUP(B955,FF!$A$1:$F$2516,6,FALSE))</f>
        <v/>
      </c>
      <c r="H955" s="143" t="s">
        <v>8</v>
      </c>
      <c r="I955" t="str">
        <f t="shared" si="29"/>
        <v/>
      </c>
    </row>
    <row r="956" spans="2:9" x14ac:dyDescent="0.3">
      <c r="C956" t="str">
        <f>IF(B956="","",VLOOKUP(B956,FF!$A$1:$D$2516,3,FALSE))</f>
        <v/>
      </c>
      <c r="D956" t="str">
        <f>IF(C956="","",VLOOKUP(B956,FF!$A$1:$D$2516,4,FALSE))</f>
        <v/>
      </c>
      <c r="E956" t="s">
        <v>8</v>
      </c>
      <c r="F956" t="str">
        <f t="shared" si="28"/>
        <v/>
      </c>
      <c r="G956" s="143" t="str">
        <f>IF(C956="","",VLOOKUP(B956,FF!$A$1:$F$2516,6,FALSE))</f>
        <v/>
      </c>
      <c r="H956" s="143" t="s">
        <v>8</v>
      </c>
      <c r="I956" t="str">
        <f t="shared" si="29"/>
        <v/>
      </c>
    </row>
    <row r="957" spans="2:9" x14ac:dyDescent="0.3">
      <c r="B957" t="s">
        <v>685</v>
      </c>
      <c r="C957" t="str">
        <f>IF(B957="","",VLOOKUP(B957,FF!$A$1:$D$2516,3,FALSE))</f>
        <v>UN</v>
      </c>
      <c r="D957">
        <f>IF(C957="","",VLOOKUP(B957,FF!$A$1:$D$2516,4,FALSE))</f>
        <v>4</v>
      </c>
      <c r="E957">
        <v>4</v>
      </c>
      <c r="F957" t="b">
        <f t="shared" si="28"/>
        <v>1</v>
      </c>
      <c r="G957" s="143">
        <f>IF(C957="","",VLOOKUP(B957,FF!$A$1:$F$2516,6,FALSE))</f>
        <v>6175060</v>
      </c>
      <c r="H957" s="143">
        <v>6175060</v>
      </c>
      <c r="I957" t="b">
        <f t="shared" si="29"/>
        <v>1</v>
      </c>
    </row>
    <row r="958" spans="2:9" x14ac:dyDescent="0.3">
      <c r="C958" t="str">
        <f>IF(B958="","",VLOOKUP(B958,FF!$A$1:$D$2516,3,FALSE))</f>
        <v/>
      </c>
      <c r="D958" t="str">
        <f>IF(C958="","",VLOOKUP(B958,FF!$A$1:$D$2516,4,FALSE))</f>
        <v/>
      </c>
      <c r="E958" t="s">
        <v>8</v>
      </c>
      <c r="F958" t="str">
        <f t="shared" si="28"/>
        <v/>
      </c>
      <c r="G958" s="143" t="str">
        <f>IF(C958="","",VLOOKUP(B958,FF!$A$1:$F$2516,6,FALSE))</f>
        <v/>
      </c>
      <c r="H958" s="143" t="s">
        <v>8</v>
      </c>
      <c r="I958" t="str">
        <f t="shared" si="29"/>
        <v/>
      </c>
    </row>
    <row r="959" spans="2:9" x14ac:dyDescent="0.3">
      <c r="C959" t="str">
        <f>IF(B959="","",VLOOKUP(B959,FF!$A$1:$D$2516,3,FALSE))</f>
        <v/>
      </c>
      <c r="D959" t="str">
        <f>IF(C959="","",VLOOKUP(B959,FF!$A$1:$D$2516,4,FALSE))</f>
        <v/>
      </c>
      <c r="E959" t="s">
        <v>8</v>
      </c>
      <c r="F959" t="str">
        <f t="shared" si="28"/>
        <v/>
      </c>
      <c r="G959" s="143" t="str">
        <f>IF(C959="","",VLOOKUP(B959,FF!$A$1:$F$2516,6,FALSE))</f>
        <v/>
      </c>
      <c r="H959" s="143" t="s">
        <v>8</v>
      </c>
      <c r="I959" t="str">
        <f t="shared" si="29"/>
        <v/>
      </c>
    </row>
    <row r="960" spans="2:9" x14ac:dyDescent="0.3">
      <c r="B960" t="s">
        <v>687</v>
      </c>
      <c r="C960" t="str">
        <f>IF(B960="","",VLOOKUP(B960,FF!$A$1:$D$2516,3,FALSE))</f>
        <v>UN</v>
      </c>
      <c r="D960">
        <f>IF(C960="","",VLOOKUP(B960,FF!$A$1:$D$2516,4,FALSE))</f>
        <v>1</v>
      </c>
      <c r="E960">
        <v>1</v>
      </c>
      <c r="F960" t="b">
        <f t="shared" si="28"/>
        <v>1</v>
      </c>
      <c r="G960" s="143">
        <f>IF(C960="","",VLOOKUP(B960,FF!$A$1:$F$2516,6,FALSE))</f>
        <v>5358354</v>
      </c>
      <c r="H960" s="143">
        <v>5358354</v>
      </c>
      <c r="I960" t="b">
        <f t="shared" si="29"/>
        <v>1</v>
      </c>
    </row>
    <row r="961" spans="2:9" x14ac:dyDescent="0.3">
      <c r="C961" t="str">
        <f>IF(B961="","",VLOOKUP(B961,FF!$A$1:$D$2516,3,FALSE))</f>
        <v/>
      </c>
      <c r="D961" t="str">
        <f>IF(C961="","",VLOOKUP(B961,FF!$A$1:$D$2516,4,FALSE))</f>
        <v/>
      </c>
      <c r="E961" t="s">
        <v>8</v>
      </c>
      <c r="F961" t="str">
        <f t="shared" si="28"/>
        <v/>
      </c>
      <c r="G961" s="143" t="str">
        <f>IF(C961="","",VLOOKUP(B961,FF!$A$1:$F$2516,6,FALSE))</f>
        <v/>
      </c>
      <c r="H961" s="143" t="s">
        <v>8</v>
      </c>
      <c r="I961" t="str">
        <f t="shared" si="29"/>
        <v/>
      </c>
    </row>
    <row r="962" spans="2:9" x14ac:dyDescent="0.3">
      <c r="C962" t="str">
        <f>IF(B962="","",VLOOKUP(B962,FF!$A$1:$D$2516,3,FALSE))</f>
        <v/>
      </c>
      <c r="D962" t="str">
        <f>IF(C962="","",VLOOKUP(B962,FF!$A$1:$D$2516,4,FALSE))</f>
        <v/>
      </c>
      <c r="E962" t="s">
        <v>8</v>
      </c>
      <c r="F962" t="str">
        <f t="shared" si="28"/>
        <v/>
      </c>
      <c r="G962" s="143" t="str">
        <f>IF(C962="","",VLOOKUP(B962,FF!$A$1:$F$2516,6,FALSE))</f>
        <v/>
      </c>
      <c r="H962" s="143" t="s">
        <v>8</v>
      </c>
      <c r="I962" t="str">
        <f t="shared" si="29"/>
        <v/>
      </c>
    </row>
    <row r="963" spans="2:9" x14ac:dyDescent="0.3">
      <c r="B963" t="s">
        <v>689</v>
      </c>
      <c r="C963" t="str">
        <f>IF(B963="","",VLOOKUP(B963,FF!$A$1:$D$2516,3,FALSE))</f>
        <v>UN</v>
      </c>
      <c r="D963">
        <f>IF(C963="","",VLOOKUP(B963,FF!$A$1:$D$2516,4,FALSE))</f>
        <v>6</v>
      </c>
      <c r="E963">
        <v>6</v>
      </c>
      <c r="F963" t="b">
        <f t="shared" ref="F963:F1026" si="30">IF(C963="","",E963=D963)</f>
        <v>1</v>
      </c>
      <c r="G963" s="143">
        <f>IF(C963="","",VLOOKUP(B963,FF!$A$1:$F$2516,6,FALSE))</f>
        <v>3189930</v>
      </c>
      <c r="H963" s="143">
        <v>3189930</v>
      </c>
      <c r="I963" t="b">
        <f t="shared" ref="I963:I1026" si="31">IF(C963="","",H963=G963)</f>
        <v>1</v>
      </c>
    </row>
    <row r="964" spans="2:9" x14ac:dyDescent="0.3">
      <c r="C964" t="str">
        <f>IF(B964="","",VLOOKUP(B964,FF!$A$1:$D$2516,3,FALSE))</f>
        <v/>
      </c>
      <c r="D964" t="str">
        <f>IF(C964="","",VLOOKUP(B964,FF!$A$1:$D$2516,4,FALSE))</f>
        <v/>
      </c>
      <c r="E964" t="s">
        <v>8</v>
      </c>
      <c r="F964" t="str">
        <f t="shared" si="30"/>
        <v/>
      </c>
      <c r="G964" s="143" t="str">
        <f>IF(C964="","",VLOOKUP(B964,FF!$A$1:$F$2516,6,FALSE))</f>
        <v/>
      </c>
      <c r="H964" s="143" t="s">
        <v>8</v>
      </c>
      <c r="I964" t="str">
        <f t="shared" si="31"/>
        <v/>
      </c>
    </row>
    <row r="965" spans="2:9" x14ac:dyDescent="0.3">
      <c r="C965" t="str">
        <f>IF(B965="","",VLOOKUP(B965,FF!$A$1:$D$2516,3,FALSE))</f>
        <v/>
      </c>
      <c r="D965" t="str">
        <f>IF(C965="","",VLOOKUP(B965,FF!$A$1:$D$2516,4,FALSE))</f>
        <v/>
      </c>
      <c r="E965" t="s">
        <v>8</v>
      </c>
      <c r="F965" t="str">
        <f t="shared" si="30"/>
        <v/>
      </c>
      <c r="G965" s="143" t="str">
        <f>IF(C965="","",VLOOKUP(B965,FF!$A$1:$F$2516,6,FALSE))</f>
        <v/>
      </c>
      <c r="H965" s="143" t="s">
        <v>8</v>
      </c>
      <c r="I965" t="str">
        <f t="shared" si="31"/>
        <v/>
      </c>
    </row>
    <row r="966" spans="2:9" x14ac:dyDescent="0.3">
      <c r="B966" t="s">
        <v>691</v>
      </c>
      <c r="C966" t="str">
        <f>IF(B966="","",VLOOKUP(B966,FF!$A$1:$D$2516,3,FALSE))</f>
        <v>UN</v>
      </c>
      <c r="D966">
        <f>IF(C966="","",VLOOKUP(B966,FF!$A$1:$D$2516,4,FALSE))</f>
        <v>0</v>
      </c>
      <c r="E966">
        <v>0</v>
      </c>
      <c r="F966" t="b">
        <f t="shared" si="30"/>
        <v>1</v>
      </c>
      <c r="G966" s="143">
        <f>IF(C966="","",VLOOKUP(B966,FF!$A$1:$F$2516,6,FALSE))</f>
        <v>0</v>
      </c>
      <c r="H966" s="143">
        <v>0</v>
      </c>
      <c r="I966" t="b">
        <f t="shared" si="31"/>
        <v>1</v>
      </c>
    </row>
    <row r="967" spans="2:9" x14ac:dyDescent="0.3">
      <c r="C967" t="str">
        <f>IF(B967="","",VLOOKUP(B967,FF!$A$1:$D$2516,3,FALSE))</f>
        <v/>
      </c>
      <c r="D967" t="str">
        <f>IF(C967="","",VLOOKUP(B967,FF!$A$1:$D$2516,4,FALSE))</f>
        <v/>
      </c>
      <c r="E967" t="s">
        <v>8</v>
      </c>
      <c r="F967" t="str">
        <f t="shared" si="30"/>
        <v/>
      </c>
      <c r="G967" s="143" t="str">
        <f>IF(C967="","",VLOOKUP(B967,FF!$A$1:$F$2516,6,FALSE))</f>
        <v/>
      </c>
      <c r="H967" s="143" t="s">
        <v>8</v>
      </c>
      <c r="I967" t="str">
        <f t="shared" si="31"/>
        <v/>
      </c>
    </row>
    <row r="968" spans="2:9" x14ac:dyDescent="0.3">
      <c r="C968" t="str">
        <f>IF(B968="","",VLOOKUP(B968,FF!$A$1:$D$2516,3,FALSE))</f>
        <v/>
      </c>
      <c r="D968" t="str">
        <f>IF(C968="","",VLOOKUP(B968,FF!$A$1:$D$2516,4,FALSE))</f>
        <v/>
      </c>
      <c r="E968" t="s">
        <v>8</v>
      </c>
      <c r="F968" t="str">
        <f t="shared" si="30"/>
        <v/>
      </c>
      <c r="G968" s="143" t="str">
        <f>IF(C968="","",VLOOKUP(B968,FF!$A$1:$F$2516,6,FALSE))</f>
        <v/>
      </c>
      <c r="H968" s="143" t="s">
        <v>8</v>
      </c>
      <c r="I968" t="str">
        <f t="shared" si="31"/>
        <v/>
      </c>
    </row>
    <row r="969" spans="2:9" x14ac:dyDescent="0.3">
      <c r="B969" t="s">
        <v>693</v>
      </c>
      <c r="C969" t="str">
        <f>IF(B969="","",VLOOKUP(B969,FF!$A$1:$D$2516,3,FALSE))</f>
        <v>UN</v>
      </c>
      <c r="D969">
        <f>IF(C969="","",VLOOKUP(B969,FF!$A$1:$D$2516,4,FALSE))</f>
        <v>1</v>
      </c>
      <c r="E969">
        <v>1</v>
      </c>
      <c r="F969" t="b">
        <f t="shared" si="30"/>
        <v>1</v>
      </c>
      <c r="G969" s="143">
        <f>IF(C969="","",VLOOKUP(B969,FF!$A$1:$F$2516,6,FALSE))</f>
        <v>2720304</v>
      </c>
      <c r="H969" s="143">
        <v>2720304</v>
      </c>
      <c r="I969" t="b">
        <f t="shared" si="31"/>
        <v>1</v>
      </c>
    </row>
    <row r="970" spans="2:9" x14ac:dyDescent="0.3">
      <c r="C970" t="str">
        <f>IF(B970="","",VLOOKUP(B970,FF!$A$1:$D$2516,3,FALSE))</f>
        <v/>
      </c>
      <c r="D970" t="str">
        <f>IF(C970="","",VLOOKUP(B970,FF!$A$1:$D$2516,4,FALSE))</f>
        <v/>
      </c>
      <c r="E970" t="s">
        <v>8</v>
      </c>
      <c r="F970" t="str">
        <f t="shared" si="30"/>
        <v/>
      </c>
      <c r="G970" s="143" t="str">
        <f>IF(C970="","",VLOOKUP(B970,FF!$A$1:$F$2516,6,FALSE))</f>
        <v/>
      </c>
      <c r="H970" s="143" t="s">
        <v>8</v>
      </c>
      <c r="I970" t="str">
        <f t="shared" si="31"/>
        <v/>
      </c>
    </row>
    <row r="971" spans="2:9" x14ac:dyDescent="0.3">
      <c r="C971" t="str">
        <f>IF(B971="","",VLOOKUP(B971,FF!$A$1:$D$2516,3,FALSE))</f>
        <v/>
      </c>
      <c r="D971" t="str">
        <f>IF(C971="","",VLOOKUP(B971,FF!$A$1:$D$2516,4,FALSE))</f>
        <v/>
      </c>
      <c r="E971" t="s">
        <v>8</v>
      </c>
      <c r="F971" t="str">
        <f t="shared" si="30"/>
        <v/>
      </c>
      <c r="G971" s="143" t="str">
        <f>IF(C971="","",VLOOKUP(B971,FF!$A$1:$F$2516,6,FALSE))</f>
        <v/>
      </c>
      <c r="H971" s="143" t="s">
        <v>8</v>
      </c>
      <c r="I971" t="str">
        <f t="shared" si="31"/>
        <v/>
      </c>
    </row>
    <row r="972" spans="2:9" x14ac:dyDescent="0.3">
      <c r="B972" t="s">
        <v>695</v>
      </c>
      <c r="C972" t="str">
        <f>IF(B972="","",VLOOKUP(B972,FF!$A$1:$D$2516,3,FALSE))</f>
        <v>UN</v>
      </c>
      <c r="D972">
        <f>IF(C972="","",VLOOKUP(B972,FF!$A$1:$D$2516,4,FALSE))</f>
        <v>2</v>
      </c>
      <c r="E972">
        <v>2</v>
      </c>
      <c r="F972" t="b">
        <f t="shared" si="30"/>
        <v>1</v>
      </c>
      <c r="G972" s="143">
        <f>IF(C972="","",VLOOKUP(B972,FF!$A$1:$F$2516,6,FALSE))</f>
        <v>6392226</v>
      </c>
      <c r="H972" s="143">
        <v>6392226</v>
      </c>
      <c r="I972" t="b">
        <f t="shared" si="31"/>
        <v>1</v>
      </c>
    </row>
    <row r="973" spans="2:9" x14ac:dyDescent="0.3">
      <c r="C973" t="str">
        <f>IF(B973="","",VLOOKUP(B973,FF!$A$1:$D$2516,3,FALSE))</f>
        <v/>
      </c>
      <c r="D973" t="str">
        <f>IF(C973="","",VLOOKUP(B973,FF!$A$1:$D$2516,4,FALSE))</f>
        <v/>
      </c>
      <c r="E973" t="s">
        <v>8</v>
      </c>
      <c r="F973" t="str">
        <f t="shared" si="30"/>
        <v/>
      </c>
      <c r="G973" s="143" t="str">
        <f>IF(C973="","",VLOOKUP(B973,FF!$A$1:$F$2516,6,FALSE))</f>
        <v/>
      </c>
      <c r="H973" s="143" t="s">
        <v>8</v>
      </c>
      <c r="I973" t="str">
        <f t="shared" si="31"/>
        <v/>
      </c>
    </row>
    <row r="974" spans="2:9" x14ac:dyDescent="0.3">
      <c r="C974" t="str">
        <f>IF(B974="","",VLOOKUP(B974,FF!$A$1:$D$2516,3,FALSE))</f>
        <v/>
      </c>
      <c r="D974" t="str">
        <f>IF(C974="","",VLOOKUP(B974,FF!$A$1:$D$2516,4,FALSE))</f>
        <v/>
      </c>
      <c r="E974" t="s">
        <v>8</v>
      </c>
      <c r="F974" t="str">
        <f t="shared" si="30"/>
        <v/>
      </c>
      <c r="G974" s="143" t="str">
        <f>IF(C974="","",VLOOKUP(B974,FF!$A$1:$F$2516,6,FALSE))</f>
        <v/>
      </c>
      <c r="H974" s="143" t="s">
        <v>8</v>
      </c>
      <c r="I974" t="str">
        <f t="shared" si="31"/>
        <v/>
      </c>
    </row>
    <row r="975" spans="2:9" x14ac:dyDescent="0.3">
      <c r="B975" t="s">
        <v>697</v>
      </c>
      <c r="C975" t="str">
        <f>IF(B975="","",VLOOKUP(B975,FF!$A$1:$D$2516,3,FALSE))</f>
        <v>UN</v>
      </c>
      <c r="D975">
        <f>IF(C975="","",VLOOKUP(B975,FF!$A$1:$D$2516,4,FALSE))</f>
        <v>0</v>
      </c>
      <c r="E975">
        <v>0</v>
      </c>
      <c r="F975" t="b">
        <f t="shared" si="30"/>
        <v>1</v>
      </c>
      <c r="G975" s="143">
        <f>IF(C975="","",VLOOKUP(B975,FF!$A$1:$F$2516,6,FALSE))</f>
        <v>0</v>
      </c>
      <c r="H975" s="143">
        <v>0</v>
      </c>
      <c r="I975" t="b">
        <f t="shared" si="31"/>
        <v>1</v>
      </c>
    </row>
    <row r="976" spans="2:9" x14ac:dyDescent="0.3">
      <c r="C976" t="str">
        <f>IF(B976="","",VLOOKUP(B976,FF!$A$1:$D$2516,3,FALSE))</f>
        <v/>
      </c>
      <c r="D976" t="str">
        <f>IF(C976="","",VLOOKUP(B976,FF!$A$1:$D$2516,4,FALSE))</f>
        <v/>
      </c>
      <c r="E976" t="s">
        <v>8</v>
      </c>
      <c r="F976" t="str">
        <f t="shared" si="30"/>
        <v/>
      </c>
      <c r="G976" s="143" t="str">
        <f>IF(C976="","",VLOOKUP(B976,FF!$A$1:$F$2516,6,FALSE))</f>
        <v/>
      </c>
      <c r="H976" s="143" t="s">
        <v>8</v>
      </c>
      <c r="I976" t="str">
        <f t="shared" si="31"/>
        <v/>
      </c>
    </row>
    <row r="977" spans="2:9" x14ac:dyDescent="0.3">
      <c r="C977" t="str">
        <f>IF(B977="","",VLOOKUP(B977,FF!$A$1:$D$2516,3,FALSE))</f>
        <v/>
      </c>
      <c r="D977" t="str">
        <f>IF(C977="","",VLOOKUP(B977,FF!$A$1:$D$2516,4,FALSE))</f>
        <v/>
      </c>
      <c r="E977" t="s">
        <v>8</v>
      </c>
      <c r="F977" t="str">
        <f t="shared" si="30"/>
        <v/>
      </c>
      <c r="G977" s="143" t="str">
        <f>IF(C977="","",VLOOKUP(B977,FF!$A$1:$F$2516,6,FALSE))</f>
        <v/>
      </c>
      <c r="H977" s="143" t="s">
        <v>8</v>
      </c>
      <c r="I977" t="str">
        <f t="shared" si="31"/>
        <v/>
      </c>
    </row>
    <row r="978" spans="2:9" x14ac:dyDescent="0.3">
      <c r="B978" t="s">
        <v>699</v>
      </c>
      <c r="C978" t="str">
        <f>IF(B978="","",VLOOKUP(B978,FF!$A$1:$D$2516,3,FALSE))</f>
        <v>UN</v>
      </c>
      <c r="D978">
        <f>IF(C978="","",VLOOKUP(B978,FF!$A$1:$D$2516,4,FALSE))</f>
        <v>10</v>
      </c>
      <c r="E978">
        <v>10</v>
      </c>
      <c r="F978" t="b">
        <f t="shared" si="30"/>
        <v>1</v>
      </c>
      <c r="G978" s="143">
        <f>IF(C978="","",VLOOKUP(B978,FF!$A$1:$F$2516,6,FALSE))</f>
        <v>1828910</v>
      </c>
      <c r="H978" s="143">
        <v>1828910</v>
      </c>
      <c r="I978" t="b">
        <f t="shared" si="31"/>
        <v>1</v>
      </c>
    </row>
    <row r="979" spans="2:9" x14ac:dyDescent="0.3">
      <c r="C979" t="str">
        <f>IF(B979="","",VLOOKUP(B979,FF!$A$1:$D$2516,3,FALSE))</f>
        <v/>
      </c>
      <c r="D979" t="str">
        <f>IF(C979="","",VLOOKUP(B979,FF!$A$1:$D$2516,4,FALSE))</f>
        <v/>
      </c>
      <c r="E979" t="s">
        <v>8</v>
      </c>
      <c r="F979" t="str">
        <f t="shared" si="30"/>
        <v/>
      </c>
      <c r="G979" s="143" t="str">
        <f>IF(C979="","",VLOOKUP(B979,FF!$A$1:$F$2516,6,FALSE))</f>
        <v/>
      </c>
      <c r="H979" s="143" t="s">
        <v>8</v>
      </c>
      <c r="I979" t="str">
        <f t="shared" si="31"/>
        <v/>
      </c>
    </row>
    <row r="980" spans="2:9" x14ac:dyDescent="0.3">
      <c r="C980" t="str">
        <f>IF(B980="","",VLOOKUP(B980,FF!$A$1:$D$2516,3,FALSE))</f>
        <v/>
      </c>
      <c r="D980" t="str">
        <f>IF(C980="","",VLOOKUP(B980,FF!$A$1:$D$2516,4,FALSE))</f>
        <v/>
      </c>
      <c r="E980" t="s">
        <v>8</v>
      </c>
      <c r="F980" t="str">
        <f t="shared" si="30"/>
        <v/>
      </c>
      <c r="G980" s="143" t="str">
        <f>IF(C980="","",VLOOKUP(B980,FF!$A$1:$F$2516,6,FALSE))</f>
        <v/>
      </c>
      <c r="H980" s="143" t="s">
        <v>8</v>
      </c>
      <c r="I980" t="str">
        <f t="shared" si="31"/>
        <v/>
      </c>
    </row>
    <row r="981" spans="2:9" x14ac:dyDescent="0.3">
      <c r="B981" t="s">
        <v>701</v>
      </c>
      <c r="C981" t="str">
        <f>IF(B981="","",VLOOKUP(B981,FF!$A$1:$D$2516,3,FALSE))</f>
        <v>UN</v>
      </c>
      <c r="D981">
        <f>IF(C981="","",VLOOKUP(B981,FF!$A$1:$D$2516,4,FALSE))</f>
        <v>0</v>
      </c>
      <c r="E981">
        <v>0</v>
      </c>
      <c r="F981" t="b">
        <f t="shared" si="30"/>
        <v>1</v>
      </c>
      <c r="G981" s="143">
        <f>IF(C981="","",VLOOKUP(B981,FF!$A$1:$F$2516,6,FALSE))</f>
        <v>0</v>
      </c>
      <c r="H981" s="143">
        <v>0</v>
      </c>
      <c r="I981" t="b">
        <f t="shared" si="31"/>
        <v>1</v>
      </c>
    </row>
    <row r="982" spans="2:9" x14ac:dyDescent="0.3">
      <c r="C982" t="str">
        <f>IF(B982="","",VLOOKUP(B982,FF!$A$1:$D$2516,3,FALSE))</f>
        <v/>
      </c>
      <c r="D982" t="str">
        <f>IF(C982="","",VLOOKUP(B982,FF!$A$1:$D$2516,4,FALSE))</f>
        <v/>
      </c>
      <c r="E982" t="s">
        <v>8</v>
      </c>
      <c r="F982" t="str">
        <f t="shared" si="30"/>
        <v/>
      </c>
      <c r="G982" s="143" t="str">
        <f>IF(C982="","",VLOOKUP(B982,FF!$A$1:$F$2516,6,FALSE))</f>
        <v/>
      </c>
      <c r="H982" s="143" t="s">
        <v>8</v>
      </c>
      <c r="I982" t="str">
        <f t="shared" si="31"/>
        <v/>
      </c>
    </row>
    <row r="983" spans="2:9" x14ac:dyDescent="0.3">
      <c r="C983" t="str">
        <f>IF(B983="","",VLOOKUP(B983,FF!$A$1:$D$2516,3,FALSE))</f>
        <v/>
      </c>
      <c r="D983" t="str">
        <f>IF(C983="","",VLOOKUP(B983,FF!$A$1:$D$2516,4,FALSE))</f>
        <v/>
      </c>
      <c r="E983" t="s">
        <v>8</v>
      </c>
      <c r="F983" t="str">
        <f t="shared" si="30"/>
        <v/>
      </c>
      <c r="G983" s="143" t="str">
        <f>IF(C983="","",VLOOKUP(B983,FF!$A$1:$F$2516,6,FALSE))</f>
        <v/>
      </c>
      <c r="H983" s="143" t="s">
        <v>8</v>
      </c>
      <c r="I983" t="str">
        <f t="shared" si="31"/>
        <v/>
      </c>
    </row>
    <row r="984" spans="2:9" x14ac:dyDescent="0.3">
      <c r="B984" t="s">
        <v>703</v>
      </c>
      <c r="C984" t="str">
        <f>IF(B984="","",VLOOKUP(B984,FF!$A$1:$D$2516,3,FALSE))</f>
        <v>UN</v>
      </c>
      <c r="D984">
        <f>IF(C984="","",VLOOKUP(B984,FF!$A$1:$D$2516,4,FALSE))</f>
        <v>0</v>
      </c>
      <c r="E984">
        <v>0</v>
      </c>
      <c r="F984" t="b">
        <f t="shared" si="30"/>
        <v>1</v>
      </c>
      <c r="G984" s="143">
        <f>IF(C984="","",VLOOKUP(B984,FF!$A$1:$F$2516,6,FALSE))</f>
        <v>0</v>
      </c>
      <c r="H984" s="143">
        <v>0</v>
      </c>
      <c r="I984" t="b">
        <f t="shared" si="31"/>
        <v>1</v>
      </c>
    </row>
    <row r="985" spans="2:9" x14ac:dyDescent="0.3">
      <c r="C985" t="str">
        <f>IF(B985="","",VLOOKUP(B985,FF!$A$1:$D$2516,3,FALSE))</f>
        <v/>
      </c>
      <c r="D985" t="str">
        <f>IF(C985="","",VLOOKUP(B985,FF!$A$1:$D$2516,4,FALSE))</f>
        <v/>
      </c>
      <c r="E985" t="s">
        <v>8</v>
      </c>
      <c r="F985" t="str">
        <f t="shared" si="30"/>
        <v/>
      </c>
      <c r="G985" s="143" t="str">
        <f>IF(C985="","",VLOOKUP(B985,FF!$A$1:$F$2516,6,FALSE))</f>
        <v/>
      </c>
      <c r="H985" s="143" t="s">
        <v>8</v>
      </c>
      <c r="I985" t="str">
        <f t="shared" si="31"/>
        <v/>
      </c>
    </row>
    <row r="986" spans="2:9" x14ac:dyDescent="0.3">
      <c r="C986" t="str">
        <f>IF(B986="","",VLOOKUP(B986,FF!$A$1:$D$2516,3,FALSE))</f>
        <v/>
      </c>
      <c r="D986" t="str">
        <f>IF(C986="","",VLOOKUP(B986,FF!$A$1:$D$2516,4,FALSE))</f>
        <v/>
      </c>
      <c r="E986" t="s">
        <v>8</v>
      </c>
      <c r="F986" t="str">
        <f t="shared" si="30"/>
        <v/>
      </c>
      <c r="G986" s="143" t="str">
        <f>IF(C986="","",VLOOKUP(B986,FF!$A$1:$F$2516,6,FALSE))</f>
        <v/>
      </c>
      <c r="H986" s="143" t="s">
        <v>8</v>
      </c>
      <c r="I986" t="str">
        <f t="shared" si="31"/>
        <v/>
      </c>
    </row>
    <row r="987" spans="2:9" x14ac:dyDescent="0.3">
      <c r="B987" t="s">
        <v>705</v>
      </c>
      <c r="C987" t="str">
        <f>IF(B987="","",VLOOKUP(B987,FF!$A$1:$D$2516,3,FALSE))</f>
        <v>UN</v>
      </c>
      <c r="D987">
        <f>IF(C987="","",VLOOKUP(B987,FF!$A$1:$D$2516,4,FALSE))</f>
        <v>0</v>
      </c>
      <c r="E987">
        <v>0</v>
      </c>
      <c r="F987" t="b">
        <f t="shared" si="30"/>
        <v>1</v>
      </c>
      <c r="G987" s="143">
        <f>IF(C987="","",VLOOKUP(B987,FF!$A$1:$F$2516,6,FALSE))</f>
        <v>0</v>
      </c>
      <c r="H987" s="143">
        <v>0</v>
      </c>
      <c r="I987" t="b">
        <f t="shared" si="31"/>
        <v>1</v>
      </c>
    </row>
    <row r="988" spans="2:9" x14ac:dyDescent="0.3">
      <c r="C988" t="str">
        <f>IF(B988="","",VLOOKUP(B988,FF!$A$1:$D$2516,3,FALSE))</f>
        <v/>
      </c>
      <c r="D988" t="str">
        <f>IF(C988="","",VLOOKUP(B988,FF!$A$1:$D$2516,4,FALSE))</f>
        <v/>
      </c>
      <c r="E988" t="s">
        <v>8</v>
      </c>
      <c r="F988" t="str">
        <f t="shared" si="30"/>
        <v/>
      </c>
      <c r="G988" s="143" t="str">
        <f>IF(C988="","",VLOOKUP(B988,FF!$A$1:$F$2516,6,FALSE))</f>
        <v/>
      </c>
      <c r="H988" s="143" t="s">
        <v>8</v>
      </c>
      <c r="I988" t="str">
        <f t="shared" si="31"/>
        <v/>
      </c>
    </row>
    <row r="989" spans="2:9" x14ac:dyDescent="0.3">
      <c r="C989" t="str">
        <f>IF(B989="","",VLOOKUP(B989,FF!$A$1:$D$2516,3,FALSE))</f>
        <v/>
      </c>
      <c r="D989" t="str">
        <f>IF(C989="","",VLOOKUP(B989,FF!$A$1:$D$2516,4,FALSE))</f>
        <v/>
      </c>
      <c r="E989" t="s">
        <v>8</v>
      </c>
      <c r="F989" t="str">
        <f t="shared" si="30"/>
        <v/>
      </c>
      <c r="G989" s="143" t="str">
        <f>IF(C989="","",VLOOKUP(B989,FF!$A$1:$F$2516,6,FALSE))</f>
        <v/>
      </c>
      <c r="H989" s="143" t="s">
        <v>8</v>
      </c>
      <c r="I989" t="str">
        <f t="shared" si="31"/>
        <v/>
      </c>
    </row>
    <row r="990" spans="2:9" x14ac:dyDescent="0.3">
      <c r="B990" t="s">
        <v>707</v>
      </c>
      <c r="C990" t="str">
        <f>IF(B990="","",VLOOKUP(B990,FF!$A$1:$D$2516,3,FALSE))</f>
        <v>UN</v>
      </c>
      <c r="D990">
        <f>IF(C990="","",VLOOKUP(B990,FF!$A$1:$D$2516,4,FALSE))</f>
        <v>0</v>
      </c>
      <c r="E990">
        <v>0</v>
      </c>
      <c r="F990" t="b">
        <f t="shared" si="30"/>
        <v>1</v>
      </c>
      <c r="G990" s="143">
        <f>IF(C990="","",VLOOKUP(B990,FF!$A$1:$F$2516,6,FALSE))</f>
        <v>0</v>
      </c>
      <c r="H990" s="143">
        <v>0</v>
      </c>
      <c r="I990" t="b">
        <f t="shared" si="31"/>
        <v>1</v>
      </c>
    </row>
    <row r="991" spans="2:9" x14ac:dyDescent="0.3">
      <c r="C991" t="str">
        <f>IF(B991="","",VLOOKUP(B991,FF!$A$1:$D$2516,3,FALSE))</f>
        <v/>
      </c>
      <c r="D991" t="str">
        <f>IF(C991="","",VLOOKUP(B991,FF!$A$1:$D$2516,4,FALSE))</f>
        <v/>
      </c>
      <c r="E991" t="s">
        <v>8</v>
      </c>
      <c r="F991" t="str">
        <f t="shared" si="30"/>
        <v/>
      </c>
      <c r="G991" s="143" t="str">
        <f>IF(C991="","",VLOOKUP(B991,FF!$A$1:$F$2516,6,FALSE))</f>
        <v/>
      </c>
      <c r="H991" s="143" t="s">
        <v>8</v>
      </c>
      <c r="I991" t="str">
        <f t="shared" si="31"/>
        <v/>
      </c>
    </row>
    <row r="992" spans="2:9" x14ac:dyDescent="0.3">
      <c r="C992" t="str">
        <f>IF(B992="","",VLOOKUP(B992,FF!$A$1:$D$2516,3,FALSE))</f>
        <v/>
      </c>
      <c r="D992" t="str">
        <f>IF(C992="","",VLOOKUP(B992,FF!$A$1:$D$2516,4,FALSE))</f>
        <v/>
      </c>
      <c r="E992" t="s">
        <v>8</v>
      </c>
      <c r="F992" t="str">
        <f t="shared" si="30"/>
        <v/>
      </c>
      <c r="G992" s="143" t="str">
        <f>IF(C992="","",VLOOKUP(B992,FF!$A$1:$F$2516,6,FALSE))</f>
        <v/>
      </c>
      <c r="H992" s="143" t="s">
        <v>8</v>
      </c>
      <c r="I992" t="str">
        <f t="shared" si="31"/>
        <v/>
      </c>
    </row>
    <row r="993" spans="2:9" x14ac:dyDescent="0.3">
      <c r="B993" t="s">
        <v>708</v>
      </c>
      <c r="D993" t="str">
        <f>IF(C993="","",VLOOKUP(B993,FF!$A$1:$D$2516,4,FALSE))</f>
        <v/>
      </c>
      <c r="E993" t="s">
        <v>8</v>
      </c>
      <c r="F993" t="str">
        <f t="shared" si="30"/>
        <v/>
      </c>
      <c r="G993" s="143" t="str">
        <f>IF(C993="","",VLOOKUP(B993,FF!$A$1:$F$2516,6,FALSE))</f>
        <v/>
      </c>
      <c r="H993" s="143" t="s">
        <v>8</v>
      </c>
      <c r="I993" t="str">
        <f t="shared" si="31"/>
        <v/>
      </c>
    </row>
    <row r="994" spans="2:9" x14ac:dyDescent="0.3">
      <c r="B994" t="s">
        <v>710</v>
      </c>
      <c r="C994" t="str">
        <f>IF(B994="","",VLOOKUP(B994,FF!$A$1:$D$2516,3,FALSE))</f>
        <v>UN</v>
      </c>
      <c r="D994">
        <f>IF(C994="","",VLOOKUP(B994,FF!$A$1:$D$2516,4,FALSE))</f>
        <v>35</v>
      </c>
      <c r="E994">
        <v>35</v>
      </c>
      <c r="F994" t="b">
        <f t="shared" si="30"/>
        <v>1</v>
      </c>
      <c r="G994" s="143">
        <f>IF(C994="","",VLOOKUP(B994,FF!$A$1:$F$2516,6,FALSE))</f>
        <v>10550015</v>
      </c>
      <c r="H994" s="143">
        <v>10550015</v>
      </c>
      <c r="I994" t="b">
        <f t="shared" si="31"/>
        <v>1</v>
      </c>
    </row>
    <row r="995" spans="2:9" x14ac:dyDescent="0.3">
      <c r="C995" t="str">
        <f>IF(B995="","",VLOOKUP(B995,FF!$A$1:$D$2516,3,FALSE))</f>
        <v/>
      </c>
      <c r="D995" t="str">
        <f>IF(C995="","",VLOOKUP(B995,FF!$A$1:$D$2516,4,FALSE))</f>
        <v/>
      </c>
      <c r="E995" t="s">
        <v>8</v>
      </c>
      <c r="F995" t="str">
        <f t="shared" si="30"/>
        <v/>
      </c>
      <c r="G995" s="143" t="str">
        <f>IF(C995="","",VLOOKUP(B995,FF!$A$1:$F$2516,6,FALSE))</f>
        <v/>
      </c>
      <c r="H995" s="143" t="s">
        <v>8</v>
      </c>
      <c r="I995" t="str">
        <f t="shared" si="31"/>
        <v/>
      </c>
    </row>
    <row r="996" spans="2:9" x14ac:dyDescent="0.3">
      <c r="C996" t="str">
        <f>IF(B996="","",VLOOKUP(B996,FF!$A$1:$D$2516,3,FALSE))</f>
        <v/>
      </c>
      <c r="D996" t="str">
        <f>IF(C996="","",VLOOKUP(B996,FF!$A$1:$D$2516,4,FALSE))</f>
        <v/>
      </c>
      <c r="E996" t="s">
        <v>8</v>
      </c>
      <c r="F996" t="str">
        <f t="shared" si="30"/>
        <v/>
      </c>
      <c r="G996" s="143" t="str">
        <f>IF(C996="","",VLOOKUP(B996,FF!$A$1:$F$2516,6,FALSE))</f>
        <v/>
      </c>
      <c r="H996" s="143" t="s">
        <v>8</v>
      </c>
      <c r="I996" t="str">
        <f t="shared" si="31"/>
        <v/>
      </c>
    </row>
    <row r="997" spans="2:9" x14ac:dyDescent="0.3">
      <c r="B997" t="s">
        <v>712</v>
      </c>
      <c r="C997" t="str">
        <f>IF(B997="","",VLOOKUP(B997,FF!$A$1:$D$2516,3,FALSE))</f>
        <v>ML</v>
      </c>
      <c r="D997">
        <f>IF(C997="","",VLOOKUP(B997,FF!$A$1:$D$2516,4,FALSE))</f>
        <v>865</v>
      </c>
      <c r="E997">
        <v>865</v>
      </c>
      <c r="F997" t="b">
        <f t="shared" si="30"/>
        <v>1</v>
      </c>
      <c r="G997" s="143">
        <f>IF(C997="","",VLOOKUP(B997,FF!$A$1:$F$2516,6,FALSE))</f>
        <v>18775690</v>
      </c>
      <c r="H997" s="143">
        <v>18775690</v>
      </c>
      <c r="I997" t="b">
        <f t="shared" si="31"/>
        <v>1</v>
      </c>
    </row>
    <row r="998" spans="2:9" x14ac:dyDescent="0.3">
      <c r="C998" t="str">
        <f>IF(B998="","",VLOOKUP(B998,FF!$A$1:$D$2516,3,FALSE))</f>
        <v/>
      </c>
      <c r="D998" t="str">
        <f>IF(C998="","",VLOOKUP(B998,FF!$A$1:$D$2516,4,FALSE))</f>
        <v/>
      </c>
      <c r="E998" t="s">
        <v>8</v>
      </c>
      <c r="F998" t="str">
        <f t="shared" si="30"/>
        <v/>
      </c>
      <c r="G998" s="143" t="str">
        <f>IF(C998="","",VLOOKUP(B998,FF!$A$1:$F$2516,6,FALSE))</f>
        <v/>
      </c>
      <c r="H998" s="143" t="s">
        <v>8</v>
      </c>
      <c r="I998" t="str">
        <f t="shared" si="31"/>
        <v/>
      </c>
    </row>
    <row r="999" spans="2:9" x14ac:dyDescent="0.3">
      <c r="C999" t="str">
        <f>IF(B999="","",VLOOKUP(B999,FF!$A$1:$D$2516,3,FALSE))</f>
        <v/>
      </c>
      <c r="D999" t="str">
        <f>IF(C999="","",VLOOKUP(B999,FF!$A$1:$D$2516,4,FALSE))</f>
        <v/>
      </c>
      <c r="E999" t="s">
        <v>8</v>
      </c>
      <c r="F999" t="str">
        <f t="shared" si="30"/>
        <v/>
      </c>
      <c r="G999" s="143" t="str">
        <f>IF(C999="","",VLOOKUP(B999,FF!$A$1:$F$2516,6,FALSE))</f>
        <v/>
      </c>
      <c r="H999" s="143" t="s">
        <v>8</v>
      </c>
      <c r="I999" t="str">
        <f t="shared" si="31"/>
        <v/>
      </c>
    </row>
    <row r="1000" spans="2:9" x14ac:dyDescent="0.3">
      <c r="B1000" t="s">
        <v>714</v>
      </c>
      <c r="C1000" t="str">
        <f>IF(B1000="","",VLOOKUP(B1000,FF!$A$1:$D$2516,3,FALSE))</f>
        <v>ML</v>
      </c>
      <c r="D1000">
        <f>IF(C1000="","",VLOOKUP(B1000,FF!$A$1:$D$2516,4,FALSE))</f>
        <v>425</v>
      </c>
      <c r="E1000">
        <v>425</v>
      </c>
      <c r="F1000" t="b">
        <f t="shared" si="30"/>
        <v>1</v>
      </c>
      <c r="G1000" s="143">
        <f>IF(C1000="","",VLOOKUP(B1000,FF!$A$1:$F$2516,6,FALSE))</f>
        <v>15684625</v>
      </c>
      <c r="H1000" s="143">
        <v>15684625</v>
      </c>
      <c r="I1000" t="b">
        <f t="shared" si="31"/>
        <v>1</v>
      </c>
    </row>
    <row r="1001" spans="2:9" x14ac:dyDescent="0.3">
      <c r="C1001" t="str">
        <f>IF(B1001="","",VLOOKUP(B1001,FF!$A$1:$D$2516,3,FALSE))</f>
        <v/>
      </c>
      <c r="D1001" t="str">
        <f>IF(C1001="","",VLOOKUP(B1001,FF!$A$1:$D$2516,4,FALSE))</f>
        <v/>
      </c>
      <c r="E1001" t="s">
        <v>8</v>
      </c>
      <c r="F1001" t="str">
        <f t="shared" si="30"/>
        <v/>
      </c>
      <c r="G1001" s="143" t="str">
        <f>IF(C1001="","",VLOOKUP(B1001,FF!$A$1:$F$2516,6,FALSE))</f>
        <v/>
      </c>
      <c r="H1001" s="143" t="s">
        <v>8</v>
      </c>
      <c r="I1001" t="str">
        <f t="shared" si="31"/>
        <v/>
      </c>
    </row>
    <row r="1002" spans="2:9" x14ac:dyDescent="0.3">
      <c r="C1002" t="str">
        <f>IF(B1002="","",VLOOKUP(B1002,FF!$A$1:$D$2516,3,FALSE))</f>
        <v/>
      </c>
      <c r="D1002" t="str">
        <f>IF(C1002="","",VLOOKUP(B1002,FF!$A$1:$D$2516,4,FALSE))</f>
        <v/>
      </c>
      <c r="E1002" t="s">
        <v>8</v>
      </c>
      <c r="F1002" t="str">
        <f t="shared" si="30"/>
        <v/>
      </c>
      <c r="G1002" s="143" t="str">
        <f>IF(C1002="","",VLOOKUP(B1002,FF!$A$1:$F$2516,6,FALSE))</f>
        <v/>
      </c>
      <c r="H1002" s="143" t="s">
        <v>8</v>
      </c>
      <c r="I1002" t="str">
        <f t="shared" si="31"/>
        <v/>
      </c>
    </row>
    <row r="1003" spans="2:9" x14ac:dyDescent="0.3">
      <c r="B1003" t="s">
        <v>716</v>
      </c>
      <c r="C1003" t="str">
        <f>IF(B1003="","",VLOOKUP(B1003,FF!$A$1:$D$2516,3,FALSE))</f>
        <v>ML</v>
      </c>
      <c r="D1003">
        <f>IF(C1003="","",VLOOKUP(B1003,FF!$A$1:$D$2516,4,FALSE))</f>
        <v>90</v>
      </c>
      <c r="E1003">
        <v>90</v>
      </c>
      <c r="F1003" t="b">
        <f t="shared" si="30"/>
        <v>1</v>
      </c>
      <c r="G1003" s="143">
        <f>IF(C1003="","",VLOOKUP(B1003,FF!$A$1:$F$2516,6,FALSE))</f>
        <v>199067580</v>
      </c>
      <c r="H1003" s="143">
        <v>199067580</v>
      </c>
      <c r="I1003" t="b">
        <f t="shared" si="31"/>
        <v>1</v>
      </c>
    </row>
    <row r="1004" spans="2:9" x14ac:dyDescent="0.3">
      <c r="C1004" t="str">
        <f>IF(B1004="","",VLOOKUP(B1004,FF!$A$1:$D$2516,3,FALSE))</f>
        <v/>
      </c>
      <c r="D1004" t="str">
        <f>IF(C1004="","",VLOOKUP(B1004,FF!$A$1:$D$2516,4,FALSE))</f>
        <v/>
      </c>
      <c r="E1004" t="s">
        <v>8</v>
      </c>
      <c r="F1004" t="str">
        <f t="shared" si="30"/>
        <v/>
      </c>
      <c r="G1004" s="143" t="str">
        <f>IF(C1004="","",VLOOKUP(B1004,FF!$A$1:$F$2516,6,FALSE))</f>
        <v/>
      </c>
      <c r="H1004" s="143" t="s">
        <v>8</v>
      </c>
      <c r="I1004" t="str">
        <f t="shared" si="31"/>
        <v/>
      </c>
    </row>
    <row r="1005" spans="2:9" x14ac:dyDescent="0.3">
      <c r="C1005" t="str">
        <f>IF(B1005="","",VLOOKUP(B1005,FF!$A$1:$D$2516,3,FALSE))</f>
        <v/>
      </c>
      <c r="D1005" t="str">
        <f>IF(C1005="","",VLOOKUP(B1005,FF!$A$1:$D$2516,4,FALSE))</f>
        <v/>
      </c>
      <c r="E1005" t="s">
        <v>8</v>
      </c>
      <c r="F1005" t="str">
        <f t="shared" si="30"/>
        <v/>
      </c>
      <c r="G1005" s="143" t="str">
        <f>IF(C1005="","",VLOOKUP(B1005,FF!$A$1:$F$2516,6,FALSE))</f>
        <v/>
      </c>
      <c r="H1005" s="143" t="s">
        <v>8</v>
      </c>
      <c r="I1005" t="str">
        <f t="shared" si="31"/>
        <v/>
      </c>
    </row>
    <row r="1006" spans="2:9" x14ac:dyDescent="0.3">
      <c r="B1006" t="s">
        <v>718</v>
      </c>
      <c r="C1006" t="str">
        <f>IF(B1006="","",VLOOKUP(B1006,FF!$A$1:$D$2516,3,FALSE))</f>
        <v>UN</v>
      </c>
      <c r="D1006">
        <f>IF(C1006="","",VLOOKUP(B1006,FF!$A$1:$D$2516,4,FALSE))</f>
        <v>1</v>
      </c>
      <c r="E1006">
        <v>1</v>
      </c>
      <c r="F1006" t="b">
        <f t="shared" si="30"/>
        <v>1</v>
      </c>
      <c r="G1006" s="143">
        <f>IF(C1006="","",VLOOKUP(B1006,FF!$A$1:$F$2516,6,FALSE))</f>
        <v>5341875</v>
      </c>
      <c r="H1006" s="143">
        <v>5341875</v>
      </c>
      <c r="I1006" t="b">
        <f t="shared" si="31"/>
        <v>1</v>
      </c>
    </row>
    <row r="1007" spans="2:9" x14ac:dyDescent="0.3">
      <c r="C1007" t="str">
        <f>IF(B1007="","",VLOOKUP(B1007,FF!$A$1:$D$2516,3,FALSE))</f>
        <v/>
      </c>
      <c r="D1007" t="str">
        <f>IF(C1007="","",VLOOKUP(B1007,FF!$A$1:$D$2516,4,FALSE))</f>
        <v/>
      </c>
      <c r="E1007" t="s">
        <v>8</v>
      </c>
      <c r="F1007" t="str">
        <f t="shared" si="30"/>
        <v/>
      </c>
      <c r="G1007" s="143" t="str">
        <f>IF(C1007="","",VLOOKUP(B1007,FF!$A$1:$F$2516,6,FALSE))</f>
        <v/>
      </c>
      <c r="H1007" s="143" t="s">
        <v>8</v>
      </c>
      <c r="I1007" t="str">
        <f t="shared" si="31"/>
        <v/>
      </c>
    </row>
    <row r="1008" spans="2:9" x14ac:dyDescent="0.3">
      <c r="C1008" t="str">
        <f>IF(B1008="","",VLOOKUP(B1008,FF!$A$1:$D$2516,3,FALSE))</f>
        <v/>
      </c>
      <c r="D1008" t="str">
        <f>IF(C1008="","",VLOOKUP(B1008,FF!$A$1:$D$2516,4,FALSE))</f>
        <v/>
      </c>
      <c r="E1008" t="s">
        <v>8</v>
      </c>
      <c r="F1008" t="str">
        <f t="shared" si="30"/>
        <v/>
      </c>
      <c r="G1008" s="143" t="str">
        <f>IF(C1008="","",VLOOKUP(B1008,FF!$A$1:$F$2516,6,FALSE))</f>
        <v/>
      </c>
      <c r="H1008" s="143" t="s">
        <v>8</v>
      </c>
      <c r="I1008" t="str">
        <f t="shared" si="31"/>
        <v/>
      </c>
    </row>
    <row r="1009" spans="2:9" x14ac:dyDescent="0.3">
      <c r="B1009" t="s">
        <v>720</v>
      </c>
      <c r="C1009" t="str">
        <f>IF(B1009="","",VLOOKUP(B1009,FF!$A$1:$D$2516,3,FALSE))</f>
        <v>UN</v>
      </c>
      <c r="D1009">
        <f>IF(C1009="","",VLOOKUP(B1009,FF!$A$1:$D$2516,4,FALSE))</f>
        <v>4</v>
      </c>
      <c r="E1009">
        <v>4</v>
      </c>
      <c r="F1009" t="b">
        <f t="shared" si="30"/>
        <v>1</v>
      </c>
      <c r="G1009" s="143">
        <f>IF(C1009="","",VLOOKUP(B1009,FF!$A$1:$F$2516,6,FALSE))</f>
        <v>2116472</v>
      </c>
      <c r="H1009" s="143">
        <v>2116472</v>
      </c>
      <c r="I1009" t="b">
        <f t="shared" si="31"/>
        <v>1</v>
      </c>
    </row>
    <row r="1010" spans="2:9" x14ac:dyDescent="0.3">
      <c r="C1010" t="str">
        <f>IF(B1010="","",VLOOKUP(B1010,FF!$A$1:$D$2516,3,FALSE))</f>
        <v/>
      </c>
      <c r="D1010" t="str">
        <f>IF(C1010="","",VLOOKUP(B1010,FF!$A$1:$D$2516,4,FALSE))</f>
        <v/>
      </c>
      <c r="E1010" t="s">
        <v>8</v>
      </c>
      <c r="F1010" t="str">
        <f t="shared" si="30"/>
        <v/>
      </c>
      <c r="G1010" s="143" t="str">
        <f>IF(C1010="","",VLOOKUP(B1010,FF!$A$1:$F$2516,6,FALSE))</f>
        <v/>
      </c>
      <c r="H1010" s="143" t="s">
        <v>8</v>
      </c>
      <c r="I1010" t="str">
        <f t="shared" si="31"/>
        <v/>
      </c>
    </row>
    <row r="1011" spans="2:9" x14ac:dyDescent="0.3">
      <c r="C1011" t="str">
        <f>IF(B1011="","",VLOOKUP(B1011,FF!$A$1:$D$2516,3,FALSE))</f>
        <v/>
      </c>
      <c r="D1011" t="str">
        <f>IF(C1011="","",VLOOKUP(B1011,FF!$A$1:$D$2516,4,FALSE))</f>
        <v/>
      </c>
      <c r="E1011" t="s">
        <v>8</v>
      </c>
      <c r="F1011" t="str">
        <f t="shared" si="30"/>
        <v/>
      </c>
      <c r="G1011" s="143" t="str">
        <f>IF(C1011="","",VLOOKUP(B1011,FF!$A$1:$F$2516,6,FALSE))</f>
        <v/>
      </c>
      <c r="H1011" s="143" t="s">
        <v>8</v>
      </c>
      <c r="I1011" t="str">
        <f t="shared" si="31"/>
        <v/>
      </c>
    </row>
    <row r="1012" spans="2:9" x14ac:dyDescent="0.3">
      <c r="B1012" t="s">
        <v>722</v>
      </c>
      <c r="C1012" t="str">
        <f>IF(B1012="","",VLOOKUP(B1012,FF!$A$1:$D$2516,3,FALSE))</f>
        <v>UN</v>
      </c>
      <c r="D1012">
        <f>IF(C1012="","",VLOOKUP(B1012,FF!$A$1:$D$2516,4,FALSE))</f>
        <v>9</v>
      </c>
      <c r="E1012">
        <v>9</v>
      </c>
      <c r="F1012" t="b">
        <f t="shared" si="30"/>
        <v>1</v>
      </c>
      <c r="G1012" s="143">
        <f>IF(C1012="","",VLOOKUP(B1012,FF!$A$1:$F$2516,6,FALSE))</f>
        <v>998802</v>
      </c>
      <c r="H1012" s="143">
        <v>998802</v>
      </c>
      <c r="I1012" t="b">
        <f t="shared" si="31"/>
        <v>1</v>
      </c>
    </row>
    <row r="1013" spans="2:9" x14ac:dyDescent="0.3">
      <c r="C1013" t="str">
        <f>IF(B1013="","",VLOOKUP(B1013,FF!$A$1:$D$2516,3,FALSE))</f>
        <v/>
      </c>
      <c r="D1013" t="str">
        <f>IF(C1013="","",VLOOKUP(B1013,FF!$A$1:$D$2516,4,FALSE))</f>
        <v/>
      </c>
      <c r="E1013" t="s">
        <v>8</v>
      </c>
      <c r="F1013" t="str">
        <f t="shared" si="30"/>
        <v/>
      </c>
      <c r="G1013" s="143" t="str">
        <f>IF(C1013="","",VLOOKUP(B1013,FF!$A$1:$F$2516,6,FALSE))</f>
        <v/>
      </c>
      <c r="H1013" s="143" t="s">
        <v>8</v>
      </c>
      <c r="I1013" t="str">
        <f t="shared" si="31"/>
        <v/>
      </c>
    </row>
    <row r="1014" spans="2:9" x14ac:dyDescent="0.3">
      <c r="C1014" t="str">
        <f>IF(B1014="","",VLOOKUP(B1014,FF!$A$1:$D$2516,3,FALSE))</f>
        <v/>
      </c>
      <c r="D1014" t="str">
        <f>IF(C1014="","",VLOOKUP(B1014,FF!$A$1:$D$2516,4,FALSE))</f>
        <v/>
      </c>
      <c r="E1014" t="s">
        <v>8</v>
      </c>
      <c r="F1014" t="str">
        <f t="shared" si="30"/>
        <v/>
      </c>
      <c r="G1014" s="143" t="str">
        <f>IF(C1014="","",VLOOKUP(B1014,FF!$A$1:$F$2516,6,FALSE))</f>
        <v/>
      </c>
      <c r="H1014" s="143" t="s">
        <v>8</v>
      </c>
      <c r="I1014" t="str">
        <f t="shared" si="31"/>
        <v/>
      </c>
    </row>
    <row r="1015" spans="2:9" x14ac:dyDescent="0.3">
      <c r="B1015" t="s">
        <v>724</v>
      </c>
      <c r="C1015" t="str">
        <f>IF(B1015="","",VLOOKUP(B1015,FF!$A$1:$D$2516,3,FALSE))</f>
        <v>UN</v>
      </c>
      <c r="D1015">
        <f>IF(C1015="","",VLOOKUP(B1015,FF!$A$1:$D$2516,4,FALSE))</f>
        <v>24</v>
      </c>
      <c r="E1015">
        <v>24</v>
      </c>
      <c r="F1015" t="b">
        <f t="shared" si="30"/>
        <v>1</v>
      </c>
      <c r="G1015" s="143">
        <f>IF(C1015="","",VLOOKUP(B1015,FF!$A$1:$F$2516,6,FALSE))</f>
        <v>15034896</v>
      </c>
      <c r="H1015" s="143">
        <v>15034896</v>
      </c>
      <c r="I1015" t="b">
        <f t="shared" si="31"/>
        <v>1</v>
      </c>
    </row>
    <row r="1016" spans="2:9" x14ac:dyDescent="0.3">
      <c r="C1016" t="str">
        <f>IF(B1016="","",VLOOKUP(B1016,FF!$A$1:$D$2516,3,FALSE))</f>
        <v/>
      </c>
      <c r="D1016" t="str">
        <f>IF(C1016="","",VLOOKUP(B1016,FF!$A$1:$D$2516,4,FALSE))</f>
        <v/>
      </c>
      <c r="E1016" t="s">
        <v>8</v>
      </c>
      <c r="F1016" t="str">
        <f t="shared" si="30"/>
        <v/>
      </c>
      <c r="G1016" s="143" t="str">
        <f>IF(C1016="","",VLOOKUP(B1016,FF!$A$1:$F$2516,6,FALSE))</f>
        <v/>
      </c>
      <c r="H1016" s="143" t="s">
        <v>8</v>
      </c>
      <c r="I1016" t="str">
        <f t="shared" si="31"/>
        <v/>
      </c>
    </row>
    <row r="1017" spans="2:9" x14ac:dyDescent="0.3">
      <c r="C1017" t="str">
        <f>IF(B1017="","",VLOOKUP(B1017,FF!$A$1:$D$2516,3,FALSE))</f>
        <v/>
      </c>
      <c r="D1017" t="str">
        <f>IF(C1017="","",VLOOKUP(B1017,FF!$A$1:$D$2516,4,FALSE))</f>
        <v/>
      </c>
      <c r="E1017" t="s">
        <v>8</v>
      </c>
      <c r="F1017" t="str">
        <f t="shared" si="30"/>
        <v/>
      </c>
      <c r="G1017" s="143" t="str">
        <f>IF(C1017="","",VLOOKUP(B1017,FF!$A$1:$F$2516,6,FALSE))</f>
        <v/>
      </c>
      <c r="H1017" s="143" t="s">
        <v>8</v>
      </c>
      <c r="I1017" t="str">
        <f t="shared" si="31"/>
        <v/>
      </c>
    </row>
    <row r="1018" spans="2:9" x14ac:dyDescent="0.3">
      <c r="B1018" t="s">
        <v>726</v>
      </c>
      <c r="C1018" t="str">
        <f>IF(B1018="","",VLOOKUP(B1018,FF!$A$1:$D$2516,3,FALSE))</f>
        <v>UN</v>
      </c>
      <c r="D1018">
        <f>IF(C1018="","",VLOOKUP(B1018,FF!$A$1:$D$2516,4,FALSE))</f>
        <v>33</v>
      </c>
      <c r="E1018">
        <v>33</v>
      </c>
      <c r="F1018" t="b">
        <f t="shared" si="30"/>
        <v>1</v>
      </c>
      <c r="G1018" s="143">
        <f>IF(C1018="","",VLOOKUP(B1018,FF!$A$1:$F$2516,6,FALSE))</f>
        <v>8808096</v>
      </c>
      <c r="H1018" s="143">
        <v>8808096</v>
      </c>
      <c r="I1018" t="b">
        <f t="shared" si="31"/>
        <v>1</v>
      </c>
    </row>
    <row r="1019" spans="2:9" x14ac:dyDescent="0.3">
      <c r="C1019" t="str">
        <f>IF(B1019="","",VLOOKUP(B1019,FF!$A$1:$D$2516,3,FALSE))</f>
        <v/>
      </c>
      <c r="D1019" t="str">
        <f>IF(C1019="","",VLOOKUP(B1019,FF!$A$1:$D$2516,4,FALSE))</f>
        <v/>
      </c>
      <c r="E1019" t="s">
        <v>8</v>
      </c>
      <c r="F1019" t="str">
        <f t="shared" si="30"/>
        <v/>
      </c>
      <c r="G1019" s="143" t="str">
        <f>IF(C1019="","",VLOOKUP(B1019,FF!$A$1:$F$2516,6,FALSE))</f>
        <v/>
      </c>
      <c r="H1019" s="143" t="s">
        <v>8</v>
      </c>
      <c r="I1019" t="str">
        <f t="shared" si="31"/>
        <v/>
      </c>
    </row>
    <row r="1020" spans="2:9" x14ac:dyDescent="0.3">
      <c r="C1020" t="str">
        <f>IF(B1020="","",VLOOKUP(B1020,FF!$A$1:$D$2516,3,FALSE))</f>
        <v/>
      </c>
      <c r="D1020" t="str">
        <f>IF(C1020="","",VLOOKUP(B1020,FF!$A$1:$D$2516,4,FALSE))</f>
        <v/>
      </c>
      <c r="E1020" t="s">
        <v>8</v>
      </c>
      <c r="F1020" t="str">
        <f t="shared" si="30"/>
        <v/>
      </c>
      <c r="G1020" s="143" t="str">
        <f>IF(C1020="","",VLOOKUP(B1020,FF!$A$1:$F$2516,6,FALSE))</f>
        <v/>
      </c>
      <c r="H1020" s="143" t="s">
        <v>8</v>
      </c>
      <c r="I1020" t="str">
        <f t="shared" si="31"/>
        <v/>
      </c>
    </row>
    <row r="1021" spans="2:9" x14ac:dyDescent="0.3">
      <c r="B1021" t="s">
        <v>728</v>
      </c>
      <c r="C1021" t="str">
        <f>IF(B1021="","",VLOOKUP(B1021,FF!$A$1:$D$2516,3,FALSE))</f>
        <v>UN</v>
      </c>
      <c r="D1021">
        <f>IF(C1021="","",VLOOKUP(B1021,FF!$A$1:$D$2516,4,FALSE))</f>
        <v>125</v>
      </c>
      <c r="E1021">
        <v>125</v>
      </c>
      <c r="F1021" t="b">
        <f t="shared" si="30"/>
        <v>1</v>
      </c>
      <c r="G1021" s="143">
        <f>IF(C1021="","",VLOOKUP(B1021,FF!$A$1:$F$2516,6,FALSE))</f>
        <v>4212500</v>
      </c>
      <c r="H1021" s="143">
        <v>4212500</v>
      </c>
      <c r="I1021" t="b">
        <f t="shared" si="31"/>
        <v>1</v>
      </c>
    </row>
    <row r="1022" spans="2:9" x14ac:dyDescent="0.3">
      <c r="C1022" t="str">
        <f>IF(B1022="","",VLOOKUP(B1022,FF!$A$1:$D$2516,3,FALSE))</f>
        <v/>
      </c>
      <c r="D1022" t="str">
        <f>IF(C1022="","",VLOOKUP(B1022,FF!$A$1:$D$2516,4,FALSE))</f>
        <v/>
      </c>
      <c r="E1022" t="s">
        <v>8</v>
      </c>
      <c r="F1022" t="str">
        <f t="shared" si="30"/>
        <v/>
      </c>
      <c r="G1022" s="143" t="str">
        <f>IF(C1022="","",VLOOKUP(B1022,FF!$A$1:$F$2516,6,FALSE))</f>
        <v/>
      </c>
      <c r="H1022" s="143" t="s">
        <v>8</v>
      </c>
      <c r="I1022" t="str">
        <f t="shared" si="31"/>
        <v/>
      </c>
    </row>
    <row r="1023" spans="2:9" x14ac:dyDescent="0.3">
      <c r="C1023" t="str">
        <f>IF(B1023="","",VLOOKUP(B1023,FF!$A$1:$D$2516,3,FALSE))</f>
        <v/>
      </c>
      <c r="D1023" t="str">
        <f>IF(C1023="","",VLOOKUP(B1023,FF!$A$1:$D$2516,4,FALSE))</f>
        <v/>
      </c>
      <c r="E1023" t="s">
        <v>8</v>
      </c>
      <c r="F1023" t="str">
        <f t="shared" si="30"/>
        <v/>
      </c>
      <c r="G1023" s="143" t="str">
        <f>IF(C1023="","",VLOOKUP(B1023,FF!$A$1:$F$2516,6,FALSE))</f>
        <v/>
      </c>
      <c r="H1023" s="143" t="s">
        <v>8</v>
      </c>
      <c r="I1023" t="str">
        <f t="shared" si="31"/>
        <v/>
      </c>
    </row>
    <row r="1024" spans="2:9" x14ac:dyDescent="0.3">
      <c r="B1024" t="s">
        <v>730</v>
      </c>
      <c r="C1024" t="str">
        <f>IF(B1024="","",VLOOKUP(B1024,FF!$A$1:$D$2516,3,FALSE))</f>
        <v>UN</v>
      </c>
      <c r="D1024">
        <f>IF(C1024="","",VLOOKUP(B1024,FF!$A$1:$D$2516,4,FALSE))</f>
        <v>100</v>
      </c>
      <c r="E1024">
        <v>100</v>
      </c>
      <c r="F1024" t="b">
        <f t="shared" si="30"/>
        <v>1</v>
      </c>
      <c r="G1024" s="143">
        <f>IF(C1024="","",VLOOKUP(B1024,FF!$A$1:$F$2516,6,FALSE))</f>
        <v>4856400</v>
      </c>
      <c r="H1024" s="143">
        <v>4856400</v>
      </c>
      <c r="I1024" t="b">
        <f t="shared" si="31"/>
        <v>1</v>
      </c>
    </row>
    <row r="1025" spans="2:9" x14ac:dyDescent="0.3">
      <c r="C1025" t="str">
        <f>IF(B1025="","",VLOOKUP(B1025,FF!$A$1:$D$2516,3,FALSE))</f>
        <v/>
      </c>
      <c r="D1025" t="str">
        <f>IF(C1025="","",VLOOKUP(B1025,FF!$A$1:$D$2516,4,FALSE))</f>
        <v/>
      </c>
      <c r="E1025" t="s">
        <v>8</v>
      </c>
      <c r="F1025" t="str">
        <f t="shared" si="30"/>
        <v/>
      </c>
      <c r="G1025" s="143" t="str">
        <f>IF(C1025="","",VLOOKUP(B1025,FF!$A$1:$F$2516,6,FALSE))</f>
        <v/>
      </c>
      <c r="H1025" s="143" t="s">
        <v>8</v>
      </c>
      <c r="I1025" t="str">
        <f t="shared" si="31"/>
        <v/>
      </c>
    </row>
    <row r="1026" spans="2:9" x14ac:dyDescent="0.3">
      <c r="C1026" t="str">
        <f>IF(B1026="","",VLOOKUP(B1026,FF!$A$1:$D$2516,3,FALSE))</f>
        <v/>
      </c>
      <c r="D1026" t="str">
        <f>IF(C1026="","",VLOOKUP(B1026,FF!$A$1:$D$2516,4,FALSE))</f>
        <v/>
      </c>
      <c r="E1026" t="s">
        <v>8</v>
      </c>
      <c r="F1026" t="str">
        <f t="shared" si="30"/>
        <v/>
      </c>
      <c r="G1026" s="143" t="str">
        <f>IF(C1026="","",VLOOKUP(B1026,FF!$A$1:$F$2516,6,FALSE))</f>
        <v/>
      </c>
      <c r="H1026" s="143" t="s">
        <v>8</v>
      </c>
      <c r="I1026" t="str">
        <f t="shared" si="31"/>
        <v/>
      </c>
    </row>
    <row r="1027" spans="2:9" x14ac:dyDescent="0.3">
      <c r="B1027">
        <v>7</v>
      </c>
      <c r="D1027" t="str">
        <f>IF(C1027="","",VLOOKUP(B1027,FF!$A$1:$D$2516,4,FALSE))</f>
        <v/>
      </c>
      <c r="E1027" t="s">
        <v>8</v>
      </c>
      <c r="F1027" t="str">
        <f t="shared" ref="F1027:F1090" si="32">IF(C1027="","",E1027=D1027)</f>
        <v/>
      </c>
      <c r="G1027" s="143" t="str">
        <f>IF(C1027="","",VLOOKUP(B1027,FF!$A$1:$F$2516,6,FALSE))</f>
        <v/>
      </c>
      <c r="H1027" s="143" t="s">
        <v>8</v>
      </c>
      <c r="I1027" t="str">
        <f t="shared" ref="I1027:I1090" si="33">IF(C1027="","",H1027=G1027)</f>
        <v/>
      </c>
    </row>
    <row r="1028" spans="2:9" x14ac:dyDescent="0.3">
      <c r="B1028" t="s">
        <v>733</v>
      </c>
      <c r="D1028" t="str">
        <f>IF(C1028="","",VLOOKUP(B1028,FF!$A$1:$D$2516,4,FALSE))</f>
        <v/>
      </c>
      <c r="E1028" t="s">
        <v>8</v>
      </c>
      <c r="F1028" t="str">
        <f t="shared" si="32"/>
        <v/>
      </c>
      <c r="G1028" s="143" t="str">
        <f>IF(C1028="","",VLOOKUP(B1028,FF!$A$1:$F$2516,6,FALSE))</f>
        <v/>
      </c>
      <c r="H1028" s="143" t="s">
        <v>8</v>
      </c>
      <c r="I1028" t="str">
        <f t="shared" si="33"/>
        <v/>
      </c>
    </row>
    <row r="1029" spans="2:9" x14ac:dyDescent="0.3">
      <c r="B1029" t="s">
        <v>735</v>
      </c>
      <c r="C1029" t="str">
        <f>IF(B1029="","",VLOOKUP(B1029,FF!$A$1:$D$2516,3,FALSE))</f>
        <v>UN</v>
      </c>
      <c r="D1029">
        <f>IF(C1029="","",VLOOKUP(B1029,FF!$A$1:$D$2516,4,FALSE))</f>
        <v>2</v>
      </c>
      <c r="E1029">
        <v>2</v>
      </c>
      <c r="F1029" t="b">
        <f t="shared" si="32"/>
        <v>1</v>
      </c>
      <c r="G1029" s="143">
        <f>IF(C1029="","",VLOOKUP(B1029,FF!$A$1:$F$2516,6,FALSE))</f>
        <v>7026400</v>
      </c>
      <c r="H1029" s="143">
        <v>7026400</v>
      </c>
      <c r="I1029" t="b">
        <f t="shared" si="33"/>
        <v>1</v>
      </c>
    </row>
    <row r="1030" spans="2:9" x14ac:dyDescent="0.3">
      <c r="C1030" t="str">
        <f>IF(B1030="","",VLOOKUP(B1030,FF!$A$1:$D$2516,3,FALSE))</f>
        <v/>
      </c>
      <c r="D1030" t="str">
        <f>IF(C1030="","",VLOOKUP(B1030,FF!$A$1:$D$2516,4,FALSE))</f>
        <v/>
      </c>
      <c r="E1030" t="s">
        <v>8</v>
      </c>
      <c r="F1030" t="str">
        <f t="shared" si="32"/>
        <v/>
      </c>
      <c r="G1030" s="143" t="str">
        <f>IF(C1030="","",VLOOKUP(B1030,FF!$A$1:$F$2516,6,FALSE))</f>
        <v/>
      </c>
      <c r="H1030" s="143" t="s">
        <v>8</v>
      </c>
      <c r="I1030" t="str">
        <f t="shared" si="33"/>
        <v/>
      </c>
    </row>
    <row r="1031" spans="2:9" x14ac:dyDescent="0.3">
      <c r="C1031" t="str">
        <f>IF(B1031="","",VLOOKUP(B1031,FF!$A$1:$D$2516,3,FALSE))</f>
        <v/>
      </c>
      <c r="D1031" t="str">
        <f>IF(C1031="","",VLOOKUP(B1031,FF!$A$1:$D$2516,4,FALSE))</f>
        <v/>
      </c>
      <c r="E1031" t="s">
        <v>8</v>
      </c>
      <c r="F1031" t="str">
        <f t="shared" si="32"/>
        <v/>
      </c>
      <c r="G1031" s="143" t="str">
        <f>IF(C1031="","",VLOOKUP(B1031,FF!$A$1:$F$2516,6,FALSE))</f>
        <v/>
      </c>
      <c r="H1031" s="143" t="s">
        <v>8</v>
      </c>
      <c r="I1031" t="str">
        <f t="shared" si="33"/>
        <v/>
      </c>
    </row>
    <row r="1032" spans="2:9" x14ac:dyDescent="0.3">
      <c r="B1032" t="s">
        <v>737</v>
      </c>
      <c r="C1032" t="str">
        <f>IF(B1032="","",VLOOKUP(B1032,FF!$A$1:$D$2516,3,FALSE))</f>
        <v>UN</v>
      </c>
      <c r="D1032">
        <f>IF(C1032="","",VLOOKUP(B1032,FF!$A$1:$D$2516,4,FALSE))</f>
        <v>1</v>
      </c>
      <c r="E1032">
        <v>1</v>
      </c>
      <c r="F1032" t="b">
        <f t="shared" si="32"/>
        <v>1</v>
      </c>
      <c r="G1032" s="143">
        <f>IF(C1032="","",VLOOKUP(B1032,FF!$A$1:$F$2516,6,FALSE))</f>
        <v>1953000</v>
      </c>
      <c r="H1032" s="143">
        <v>1953000</v>
      </c>
      <c r="I1032" t="b">
        <f t="shared" si="33"/>
        <v>1</v>
      </c>
    </row>
    <row r="1033" spans="2:9" x14ac:dyDescent="0.3">
      <c r="C1033" t="str">
        <f>IF(B1033="","",VLOOKUP(B1033,FF!$A$1:$D$2516,3,FALSE))</f>
        <v/>
      </c>
      <c r="D1033" t="str">
        <f>IF(C1033="","",VLOOKUP(B1033,FF!$A$1:$D$2516,4,FALSE))</f>
        <v/>
      </c>
      <c r="E1033" t="s">
        <v>8</v>
      </c>
      <c r="F1033" t="str">
        <f t="shared" si="32"/>
        <v/>
      </c>
      <c r="G1033" s="143" t="str">
        <f>IF(C1033="","",VLOOKUP(B1033,FF!$A$1:$F$2516,6,FALSE))</f>
        <v/>
      </c>
      <c r="H1033" s="143" t="s">
        <v>8</v>
      </c>
      <c r="I1033" t="str">
        <f t="shared" si="33"/>
        <v/>
      </c>
    </row>
    <row r="1034" spans="2:9" x14ac:dyDescent="0.3">
      <c r="C1034" t="str">
        <f>IF(B1034="","",VLOOKUP(B1034,FF!$A$1:$D$2516,3,FALSE))</f>
        <v/>
      </c>
      <c r="D1034" t="str">
        <f>IF(C1034="","",VLOOKUP(B1034,FF!$A$1:$D$2516,4,FALSE))</f>
        <v/>
      </c>
      <c r="E1034" t="s">
        <v>8</v>
      </c>
      <c r="F1034" t="str">
        <f t="shared" si="32"/>
        <v/>
      </c>
      <c r="G1034" s="143" t="str">
        <f>IF(C1034="","",VLOOKUP(B1034,FF!$A$1:$F$2516,6,FALSE))</f>
        <v/>
      </c>
      <c r="H1034" s="143" t="s">
        <v>8</v>
      </c>
      <c r="I1034" t="str">
        <f t="shared" si="33"/>
        <v/>
      </c>
    </row>
    <row r="1035" spans="2:9" x14ac:dyDescent="0.3">
      <c r="B1035" t="s">
        <v>739</v>
      </c>
      <c r="C1035" t="str">
        <f>IF(B1035="","",VLOOKUP(B1035,FF!$A$1:$D$2516,3,FALSE))</f>
        <v>UN</v>
      </c>
      <c r="D1035">
        <f>IF(C1035="","",VLOOKUP(B1035,FF!$A$1:$D$2516,4,FALSE))</f>
        <v>10</v>
      </c>
      <c r="E1035">
        <v>10</v>
      </c>
      <c r="F1035" t="b">
        <f t="shared" si="32"/>
        <v>1</v>
      </c>
      <c r="G1035" s="143">
        <f>IF(C1035="","",VLOOKUP(B1035,FF!$A$1:$F$2516,6,FALSE))</f>
        <v>81945020</v>
      </c>
      <c r="H1035" s="143">
        <v>81945020</v>
      </c>
      <c r="I1035" t="b">
        <f t="shared" si="33"/>
        <v>1</v>
      </c>
    </row>
    <row r="1036" spans="2:9" x14ac:dyDescent="0.3">
      <c r="C1036" t="str">
        <f>IF(B1036="","",VLOOKUP(B1036,FF!$A$1:$D$2516,3,FALSE))</f>
        <v/>
      </c>
      <c r="D1036" t="str">
        <f>IF(C1036="","",VLOOKUP(B1036,FF!$A$1:$D$2516,4,FALSE))</f>
        <v/>
      </c>
      <c r="E1036" t="s">
        <v>8</v>
      </c>
      <c r="F1036" t="str">
        <f t="shared" si="32"/>
        <v/>
      </c>
      <c r="G1036" s="143" t="str">
        <f>IF(C1036="","",VLOOKUP(B1036,FF!$A$1:$F$2516,6,FALSE))</f>
        <v/>
      </c>
      <c r="H1036" s="143" t="s">
        <v>8</v>
      </c>
      <c r="I1036" t="str">
        <f t="shared" si="33"/>
        <v/>
      </c>
    </row>
    <row r="1037" spans="2:9" x14ac:dyDescent="0.3">
      <c r="C1037" t="str">
        <f>IF(B1037="","",VLOOKUP(B1037,FF!$A$1:$D$2516,3,FALSE))</f>
        <v/>
      </c>
      <c r="D1037" t="str">
        <f>IF(C1037="","",VLOOKUP(B1037,FF!$A$1:$D$2516,4,FALSE))</f>
        <v/>
      </c>
      <c r="E1037" t="s">
        <v>8</v>
      </c>
      <c r="F1037" t="str">
        <f t="shared" si="32"/>
        <v/>
      </c>
      <c r="G1037" s="143" t="str">
        <f>IF(C1037="","",VLOOKUP(B1037,FF!$A$1:$F$2516,6,FALSE))</f>
        <v/>
      </c>
      <c r="H1037" s="143" t="s">
        <v>8</v>
      </c>
      <c r="I1037" t="str">
        <f t="shared" si="33"/>
        <v/>
      </c>
    </row>
    <row r="1038" spans="2:9" x14ac:dyDescent="0.3">
      <c r="B1038" t="s">
        <v>1877</v>
      </c>
      <c r="C1038" t="str">
        <f>IF(B1038="","",VLOOKUP(B1038,FF!$A$1:$D$2516,3,FALSE))</f>
        <v>UN</v>
      </c>
      <c r="D1038">
        <f>IF(C1038="","",VLOOKUP(B1038,FF!$A$1:$D$2516,4,FALSE))</f>
        <v>4</v>
      </c>
      <c r="E1038">
        <v>4</v>
      </c>
      <c r="F1038" t="b">
        <f t="shared" si="32"/>
        <v>1</v>
      </c>
      <c r="G1038" s="143">
        <f>IF(C1038="","",VLOOKUP(B1038,FF!$A$1:$F$2516,6,FALSE))</f>
        <v>3950212</v>
      </c>
      <c r="H1038" s="143">
        <v>3950212</v>
      </c>
      <c r="I1038" t="b">
        <f t="shared" si="33"/>
        <v>1</v>
      </c>
    </row>
    <row r="1039" spans="2:9" x14ac:dyDescent="0.3">
      <c r="C1039" t="str">
        <f>IF(B1039="","",VLOOKUP(B1039,FF!$A$1:$D$2516,3,FALSE))</f>
        <v/>
      </c>
      <c r="D1039" t="str">
        <f>IF(C1039="","",VLOOKUP(B1039,FF!$A$1:$D$2516,4,FALSE))</f>
        <v/>
      </c>
      <c r="E1039" t="s">
        <v>8</v>
      </c>
      <c r="F1039" t="str">
        <f t="shared" si="32"/>
        <v/>
      </c>
      <c r="G1039" s="143" t="str">
        <f>IF(C1039="","",VLOOKUP(B1039,FF!$A$1:$F$2516,6,FALSE))</f>
        <v/>
      </c>
      <c r="H1039" s="143" t="s">
        <v>8</v>
      </c>
      <c r="I1039" t="str">
        <f t="shared" si="33"/>
        <v/>
      </c>
    </row>
    <row r="1040" spans="2:9" x14ac:dyDescent="0.3">
      <c r="C1040" t="str">
        <f>IF(B1040="","",VLOOKUP(B1040,FF!$A$1:$D$2516,3,FALSE))</f>
        <v/>
      </c>
      <c r="D1040" t="str">
        <f>IF(C1040="","",VLOOKUP(B1040,FF!$A$1:$D$2516,4,FALSE))</f>
        <v/>
      </c>
      <c r="E1040" t="s">
        <v>8</v>
      </c>
      <c r="F1040" t="str">
        <f t="shared" si="32"/>
        <v/>
      </c>
      <c r="G1040" s="143" t="str">
        <f>IF(C1040="","",VLOOKUP(B1040,FF!$A$1:$F$2516,6,FALSE))</f>
        <v/>
      </c>
      <c r="H1040" s="143" t="s">
        <v>8</v>
      </c>
      <c r="I1040" t="str">
        <f t="shared" si="33"/>
        <v/>
      </c>
    </row>
    <row r="1041" spans="2:9" x14ac:dyDescent="0.3">
      <c r="B1041" t="s">
        <v>1878</v>
      </c>
      <c r="C1041" t="str">
        <f>IF(B1041="","",VLOOKUP(B1041,FF!$A$1:$D$2516,3,FALSE))</f>
        <v>UN</v>
      </c>
      <c r="D1041">
        <f>IF(C1041="","",VLOOKUP(B1041,FF!$A$1:$D$2516,4,FALSE))</f>
        <v>17</v>
      </c>
      <c r="E1041">
        <v>17</v>
      </c>
      <c r="F1041" t="b">
        <f t="shared" si="32"/>
        <v>1</v>
      </c>
      <c r="G1041" s="143">
        <f>IF(C1041="","",VLOOKUP(B1041,FF!$A$1:$F$2516,6,FALSE))</f>
        <v>34324445</v>
      </c>
      <c r="H1041" s="143">
        <v>34324445</v>
      </c>
      <c r="I1041" t="b">
        <f t="shared" si="33"/>
        <v>1</v>
      </c>
    </row>
    <row r="1042" spans="2:9" x14ac:dyDescent="0.3">
      <c r="C1042" t="str">
        <f>IF(B1042="","",VLOOKUP(B1042,FF!$A$1:$D$2516,3,FALSE))</f>
        <v/>
      </c>
      <c r="D1042" t="str">
        <f>IF(C1042="","",VLOOKUP(B1042,FF!$A$1:$D$2516,4,FALSE))</f>
        <v/>
      </c>
      <c r="E1042" t="s">
        <v>8</v>
      </c>
      <c r="F1042" t="str">
        <f t="shared" si="32"/>
        <v/>
      </c>
      <c r="G1042" s="143" t="str">
        <f>IF(C1042="","",VLOOKUP(B1042,FF!$A$1:$F$2516,6,FALSE))</f>
        <v/>
      </c>
      <c r="H1042" s="143" t="s">
        <v>8</v>
      </c>
      <c r="I1042" t="str">
        <f t="shared" si="33"/>
        <v/>
      </c>
    </row>
    <row r="1043" spans="2:9" x14ac:dyDescent="0.3">
      <c r="C1043" t="str">
        <f>IF(B1043="","",VLOOKUP(B1043,FF!$A$1:$D$2516,3,FALSE))</f>
        <v/>
      </c>
      <c r="D1043" t="str">
        <f>IF(C1043="","",VLOOKUP(B1043,FF!$A$1:$D$2516,4,FALSE))</f>
        <v/>
      </c>
      <c r="E1043" t="s">
        <v>8</v>
      </c>
      <c r="F1043" t="str">
        <f t="shared" si="32"/>
        <v/>
      </c>
      <c r="G1043" s="143" t="str">
        <f>IF(C1043="","",VLOOKUP(B1043,FF!$A$1:$F$2516,6,FALSE))</f>
        <v/>
      </c>
      <c r="H1043" s="143" t="s">
        <v>8</v>
      </c>
      <c r="I1043" t="str">
        <f t="shared" si="33"/>
        <v/>
      </c>
    </row>
    <row r="1044" spans="2:9" x14ac:dyDescent="0.3">
      <c r="B1044" t="s">
        <v>741</v>
      </c>
      <c r="C1044" t="str">
        <f>IF(B1044="","",VLOOKUP(B1044,FF!$A$1:$D$2516,3,FALSE))</f>
        <v>UND</v>
      </c>
      <c r="D1044">
        <f>IF(C1044="","",VLOOKUP(B1044,FF!$A$1:$D$2516,4,FALSE))</f>
        <v>2</v>
      </c>
      <c r="E1044">
        <v>2</v>
      </c>
      <c r="F1044" t="b">
        <f t="shared" si="32"/>
        <v>1</v>
      </c>
      <c r="G1044" s="143">
        <f>IF(C1044="","",VLOOKUP(B1044,FF!$A$1:$F$2516,6,FALSE))</f>
        <v>4291896</v>
      </c>
      <c r="H1044" s="143">
        <v>4291896</v>
      </c>
      <c r="I1044" t="b">
        <f t="shared" si="33"/>
        <v>1</v>
      </c>
    </row>
    <row r="1045" spans="2:9" x14ac:dyDescent="0.3">
      <c r="C1045" t="str">
        <f>IF(B1045="","",VLOOKUP(B1045,FF!$A$1:$D$2516,3,FALSE))</f>
        <v/>
      </c>
      <c r="D1045" t="str">
        <f>IF(C1045="","",VLOOKUP(B1045,FF!$A$1:$D$2516,4,FALSE))</f>
        <v/>
      </c>
      <c r="E1045" t="s">
        <v>8</v>
      </c>
      <c r="F1045" t="str">
        <f t="shared" si="32"/>
        <v/>
      </c>
      <c r="G1045" s="143" t="str">
        <f>IF(C1045="","",VLOOKUP(B1045,FF!$A$1:$F$2516,6,FALSE))</f>
        <v/>
      </c>
      <c r="H1045" s="143" t="s">
        <v>8</v>
      </c>
      <c r="I1045" t="str">
        <f t="shared" si="33"/>
        <v/>
      </c>
    </row>
    <row r="1046" spans="2:9" x14ac:dyDescent="0.3">
      <c r="C1046" t="str">
        <f>IF(B1046="","",VLOOKUP(B1046,FF!$A$1:$D$2516,3,FALSE))</f>
        <v/>
      </c>
      <c r="D1046" t="str">
        <f>IF(C1046="","",VLOOKUP(B1046,FF!$A$1:$D$2516,4,FALSE))</f>
        <v/>
      </c>
      <c r="E1046" t="s">
        <v>8</v>
      </c>
      <c r="F1046" t="str">
        <f t="shared" si="32"/>
        <v/>
      </c>
      <c r="G1046" s="143" t="str">
        <f>IF(C1046="","",VLOOKUP(B1046,FF!$A$1:$F$2516,6,FALSE))</f>
        <v/>
      </c>
      <c r="H1046" s="143" t="s">
        <v>8</v>
      </c>
      <c r="I1046" t="str">
        <f t="shared" si="33"/>
        <v/>
      </c>
    </row>
    <row r="1047" spans="2:9" x14ac:dyDescent="0.3">
      <c r="B1047" t="s">
        <v>743</v>
      </c>
      <c r="C1047" t="str">
        <f>IF(B1047="","",VLOOKUP(B1047,FF!$A$1:$D$2516,3,FALSE))</f>
        <v>UN</v>
      </c>
      <c r="D1047">
        <f>IF(C1047="","",VLOOKUP(B1047,FF!$A$1:$D$2516,4,FALSE))</f>
        <v>10</v>
      </c>
      <c r="E1047">
        <v>10</v>
      </c>
      <c r="F1047" t="b">
        <f t="shared" si="32"/>
        <v>1</v>
      </c>
      <c r="G1047" s="143">
        <f>IF(C1047="","",VLOOKUP(B1047,FF!$A$1:$F$2516,6,FALSE))</f>
        <v>3618640</v>
      </c>
      <c r="H1047" s="143">
        <v>3618640</v>
      </c>
      <c r="I1047" t="b">
        <f t="shared" si="33"/>
        <v>1</v>
      </c>
    </row>
    <row r="1048" spans="2:9" x14ac:dyDescent="0.3">
      <c r="C1048" t="str">
        <f>IF(B1048="","",VLOOKUP(B1048,FF!$A$1:$D$2516,3,FALSE))</f>
        <v/>
      </c>
      <c r="D1048" t="str">
        <f>IF(C1048="","",VLOOKUP(B1048,FF!$A$1:$D$2516,4,FALSE))</f>
        <v/>
      </c>
      <c r="E1048" t="s">
        <v>8</v>
      </c>
      <c r="F1048" t="str">
        <f t="shared" si="32"/>
        <v/>
      </c>
      <c r="G1048" s="143" t="str">
        <f>IF(C1048="","",VLOOKUP(B1048,FF!$A$1:$F$2516,6,FALSE))</f>
        <v/>
      </c>
      <c r="H1048" s="143" t="s">
        <v>8</v>
      </c>
      <c r="I1048" t="str">
        <f t="shared" si="33"/>
        <v/>
      </c>
    </row>
    <row r="1049" spans="2:9" x14ac:dyDescent="0.3">
      <c r="C1049" t="str">
        <f>IF(B1049="","",VLOOKUP(B1049,FF!$A$1:$D$2516,3,FALSE))</f>
        <v/>
      </c>
      <c r="D1049" t="str">
        <f>IF(C1049="","",VLOOKUP(B1049,FF!$A$1:$D$2516,4,FALSE))</f>
        <v/>
      </c>
      <c r="E1049" t="s">
        <v>8</v>
      </c>
      <c r="F1049" t="str">
        <f t="shared" si="32"/>
        <v/>
      </c>
      <c r="G1049" s="143" t="str">
        <f>IF(C1049="","",VLOOKUP(B1049,FF!$A$1:$F$2516,6,FALSE))</f>
        <v/>
      </c>
      <c r="H1049" s="143" t="s">
        <v>8</v>
      </c>
      <c r="I1049" t="str">
        <f t="shared" si="33"/>
        <v/>
      </c>
    </row>
    <row r="1050" spans="2:9" x14ac:dyDescent="0.3">
      <c r="B1050" t="s">
        <v>745</v>
      </c>
      <c r="C1050" t="str">
        <f>IF(B1050="","",VLOOKUP(B1050,FF!$A$1:$D$2516,3,FALSE))</f>
        <v>UN</v>
      </c>
      <c r="D1050">
        <f>IF(C1050="","",VLOOKUP(B1050,FF!$A$1:$D$2516,4,FALSE))</f>
        <v>8</v>
      </c>
      <c r="E1050">
        <v>8</v>
      </c>
      <c r="F1050" t="b">
        <f t="shared" si="32"/>
        <v>1</v>
      </c>
      <c r="G1050" s="143">
        <f>IF(C1050="","",VLOOKUP(B1050,FF!$A$1:$F$2516,6,FALSE))</f>
        <v>1139184</v>
      </c>
      <c r="H1050" s="143">
        <v>1139184</v>
      </c>
      <c r="I1050" t="b">
        <f t="shared" si="33"/>
        <v>1</v>
      </c>
    </row>
    <row r="1051" spans="2:9" x14ac:dyDescent="0.3">
      <c r="C1051" t="str">
        <f>IF(B1051="","",VLOOKUP(B1051,FF!$A$1:$D$2516,3,FALSE))</f>
        <v/>
      </c>
      <c r="D1051" t="str">
        <f>IF(C1051="","",VLOOKUP(B1051,FF!$A$1:$D$2516,4,FALSE))</f>
        <v/>
      </c>
      <c r="E1051" t="s">
        <v>8</v>
      </c>
      <c r="F1051" t="str">
        <f t="shared" si="32"/>
        <v/>
      </c>
      <c r="G1051" s="143" t="str">
        <f>IF(C1051="","",VLOOKUP(B1051,FF!$A$1:$F$2516,6,FALSE))</f>
        <v/>
      </c>
      <c r="H1051" s="143" t="s">
        <v>8</v>
      </c>
      <c r="I1051" t="str">
        <f t="shared" si="33"/>
        <v/>
      </c>
    </row>
    <row r="1052" spans="2:9" x14ac:dyDescent="0.3">
      <c r="C1052" t="str">
        <f>IF(B1052="","",VLOOKUP(B1052,FF!$A$1:$D$2516,3,FALSE))</f>
        <v/>
      </c>
      <c r="D1052" t="str">
        <f>IF(C1052="","",VLOOKUP(B1052,FF!$A$1:$D$2516,4,FALSE))</f>
        <v/>
      </c>
      <c r="E1052" t="s">
        <v>8</v>
      </c>
      <c r="F1052" t="str">
        <f t="shared" si="32"/>
        <v/>
      </c>
      <c r="G1052" s="143" t="str">
        <f>IF(C1052="","",VLOOKUP(B1052,FF!$A$1:$F$2516,6,FALSE))</f>
        <v/>
      </c>
      <c r="H1052" s="143" t="s">
        <v>8</v>
      </c>
      <c r="I1052" t="str">
        <f t="shared" si="33"/>
        <v/>
      </c>
    </row>
    <row r="1053" spans="2:9" x14ac:dyDescent="0.3">
      <c r="B1053" t="s">
        <v>747</v>
      </c>
      <c r="C1053" t="str">
        <f>IF(B1053="","",VLOOKUP(B1053,FF!$A$1:$D$2516,3,FALSE))</f>
        <v>UN</v>
      </c>
      <c r="D1053">
        <f>IF(C1053="","",VLOOKUP(B1053,FF!$A$1:$D$2516,4,FALSE))</f>
        <v>3</v>
      </c>
      <c r="E1053">
        <v>3</v>
      </c>
      <c r="F1053" t="b">
        <f t="shared" si="32"/>
        <v>1</v>
      </c>
      <c r="G1053" s="143">
        <f>IF(C1053="","",VLOOKUP(B1053,FF!$A$1:$F$2516,6,FALSE))</f>
        <v>4485651</v>
      </c>
      <c r="H1053" s="143">
        <v>4485651</v>
      </c>
      <c r="I1053" t="b">
        <f t="shared" si="33"/>
        <v>1</v>
      </c>
    </row>
    <row r="1054" spans="2:9" x14ac:dyDescent="0.3">
      <c r="C1054" t="str">
        <f>IF(B1054="","",VLOOKUP(B1054,FF!$A$1:$D$2516,3,FALSE))</f>
        <v/>
      </c>
      <c r="D1054" t="str">
        <f>IF(C1054="","",VLOOKUP(B1054,FF!$A$1:$D$2516,4,FALSE))</f>
        <v/>
      </c>
      <c r="E1054" t="s">
        <v>8</v>
      </c>
      <c r="F1054" t="str">
        <f t="shared" si="32"/>
        <v/>
      </c>
      <c r="G1054" s="143" t="str">
        <f>IF(C1054="","",VLOOKUP(B1054,FF!$A$1:$F$2516,6,FALSE))</f>
        <v/>
      </c>
      <c r="H1054" s="143" t="s">
        <v>8</v>
      </c>
      <c r="I1054" t="str">
        <f t="shared" si="33"/>
        <v/>
      </c>
    </row>
    <row r="1055" spans="2:9" x14ac:dyDescent="0.3">
      <c r="C1055" t="str">
        <f>IF(B1055="","",VLOOKUP(B1055,FF!$A$1:$D$2516,3,FALSE))</f>
        <v/>
      </c>
      <c r="D1055" t="str">
        <f>IF(C1055="","",VLOOKUP(B1055,FF!$A$1:$D$2516,4,FALSE))</f>
        <v/>
      </c>
      <c r="E1055" t="s">
        <v>8</v>
      </c>
      <c r="F1055" t="str">
        <f t="shared" si="32"/>
        <v/>
      </c>
      <c r="G1055" s="143" t="str">
        <f>IF(C1055="","",VLOOKUP(B1055,FF!$A$1:$F$2516,6,FALSE))</f>
        <v/>
      </c>
      <c r="H1055" s="143" t="s">
        <v>8</v>
      </c>
      <c r="I1055" t="str">
        <f t="shared" si="33"/>
        <v/>
      </c>
    </row>
    <row r="1056" spans="2:9" x14ac:dyDescent="0.3">
      <c r="B1056" t="s">
        <v>749</v>
      </c>
      <c r="C1056" t="str">
        <f>IF(B1056="","",VLOOKUP(B1056,FF!$A$1:$D$2516,3,FALSE))</f>
        <v>UN</v>
      </c>
      <c r="D1056">
        <f>IF(C1056="","",VLOOKUP(B1056,FF!$A$1:$D$2516,4,FALSE))</f>
        <v>4</v>
      </c>
      <c r="E1056">
        <v>4</v>
      </c>
      <c r="F1056" t="b">
        <f t="shared" si="32"/>
        <v>1</v>
      </c>
      <c r="G1056" s="143">
        <f>IF(C1056="","",VLOOKUP(B1056,FF!$A$1:$F$2516,6,FALSE))</f>
        <v>898172</v>
      </c>
      <c r="H1056" s="143">
        <v>898172</v>
      </c>
      <c r="I1056" t="b">
        <f t="shared" si="33"/>
        <v>1</v>
      </c>
    </row>
    <row r="1057" spans="2:9" x14ac:dyDescent="0.3">
      <c r="C1057" t="str">
        <f>IF(B1057="","",VLOOKUP(B1057,FF!$A$1:$D$2516,3,FALSE))</f>
        <v/>
      </c>
      <c r="D1057" t="str">
        <f>IF(C1057="","",VLOOKUP(B1057,FF!$A$1:$D$2516,4,FALSE))</f>
        <v/>
      </c>
      <c r="E1057" t="s">
        <v>8</v>
      </c>
      <c r="F1057" t="str">
        <f t="shared" si="32"/>
        <v/>
      </c>
      <c r="G1057" s="143" t="str">
        <f>IF(C1057="","",VLOOKUP(B1057,FF!$A$1:$F$2516,6,FALSE))</f>
        <v/>
      </c>
      <c r="H1057" s="143" t="s">
        <v>8</v>
      </c>
      <c r="I1057" t="str">
        <f t="shared" si="33"/>
        <v/>
      </c>
    </row>
    <row r="1058" spans="2:9" x14ac:dyDescent="0.3">
      <c r="C1058" t="str">
        <f>IF(B1058="","",VLOOKUP(B1058,FF!$A$1:$D$2516,3,FALSE))</f>
        <v/>
      </c>
      <c r="D1058" t="str">
        <f>IF(C1058="","",VLOOKUP(B1058,FF!$A$1:$D$2516,4,FALSE))</f>
        <v/>
      </c>
      <c r="E1058" t="s">
        <v>8</v>
      </c>
      <c r="F1058" t="str">
        <f t="shared" si="32"/>
        <v/>
      </c>
      <c r="G1058" s="143" t="str">
        <f>IF(C1058="","",VLOOKUP(B1058,FF!$A$1:$F$2516,6,FALSE))</f>
        <v/>
      </c>
      <c r="H1058" s="143" t="s">
        <v>8</v>
      </c>
      <c r="I1058" t="str">
        <f t="shared" si="33"/>
        <v/>
      </c>
    </row>
    <row r="1059" spans="2:9" x14ac:dyDescent="0.3">
      <c r="B1059" t="s">
        <v>751</v>
      </c>
      <c r="C1059" t="str">
        <f>IF(B1059="","",VLOOKUP(B1059,FF!$A$1:$D$2516,3,FALSE))</f>
        <v>UN</v>
      </c>
      <c r="D1059">
        <f>IF(C1059="","",VLOOKUP(B1059,FF!$A$1:$D$2516,4,FALSE))</f>
        <v>32</v>
      </c>
      <c r="E1059">
        <v>32</v>
      </c>
      <c r="F1059" t="b">
        <f t="shared" si="32"/>
        <v>1</v>
      </c>
      <c r="G1059" s="143">
        <f>IF(C1059="","",VLOOKUP(B1059,FF!$A$1:$F$2516,6,FALSE))</f>
        <v>2494016</v>
      </c>
      <c r="H1059" s="143">
        <v>2494016</v>
      </c>
      <c r="I1059" t="b">
        <f t="shared" si="33"/>
        <v>1</v>
      </c>
    </row>
    <row r="1060" spans="2:9" x14ac:dyDescent="0.3">
      <c r="C1060" t="str">
        <f>IF(B1060="","",VLOOKUP(B1060,FF!$A$1:$D$2516,3,FALSE))</f>
        <v/>
      </c>
      <c r="D1060" t="str">
        <f>IF(C1060="","",VLOOKUP(B1060,FF!$A$1:$D$2516,4,FALSE))</f>
        <v/>
      </c>
      <c r="E1060" t="s">
        <v>8</v>
      </c>
      <c r="F1060" t="str">
        <f t="shared" si="32"/>
        <v/>
      </c>
      <c r="G1060" s="143" t="str">
        <f>IF(C1060="","",VLOOKUP(B1060,FF!$A$1:$F$2516,6,FALSE))</f>
        <v/>
      </c>
      <c r="H1060" s="143" t="s">
        <v>8</v>
      </c>
      <c r="I1060" t="str">
        <f t="shared" si="33"/>
        <v/>
      </c>
    </row>
    <row r="1061" spans="2:9" x14ac:dyDescent="0.3">
      <c r="C1061" t="str">
        <f>IF(B1061="","",VLOOKUP(B1061,FF!$A$1:$D$2516,3,FALSE))</f>
        <v/>
      </c>
      <c r="D1061" t="str">
        <f>IF(C1061="","",VLOOKUP(B1061,FF!$A$1:$D$2516,4,FALSE))</f>
        <v/>
      </c>
      <c r="E1061" t="s">
        <v>8</v>
      </c>
      <c r="F1061" t="str">
        <f t="shared" si="32"/>
        <v/>
      </c>
      <c r="G1061" s="143" t="str">
        <f>IF(C1061="","",VLOOKUP(B1061,FF!$A$1:$F$2516,6,FALSE))</f>
        <v/>
      </c>
      <c r="H1061" s="143" t="s">
        <v>8</v>
      </c>
      <c r="I1061" t="str">
        <f t="shared" si="33"/>
        <v/>
      </c>
    </row>
    <row r="1062" spans="2:9" x14ac:dyDescent="0.3">
      <c r="B1062" t="s">
        <v>753</v>
      </c>
      <c r="C1062" t="str">
        <f>IF(B1062="","",VLOOKUP(B1062,FF!$A$1:$D$2516,3,FALSE))</f>
        <v>UN</v>
      </c>
      <c r="D1062">
        <f>IF(C1062="","",VLOOKUP(B1062,FF!$A$1:$D$2516,4,FALSE))</f>
        <v>58</v>
      </c>
      <c r="E1062">
        <v>58</v>
      </c>
      <c r="F1062" t="b">
        <f t="shared" si="32"/>
        <v>1</v>
      </c>
      <c r="G1062" s="143">
        <f>IF(C1062="","",VLOOKUP(B1062,FF!$A$1:$F$2516,6,FALSE))</f>
        <v>7917870</v>
      </c>
      <c r="H1062" s="143">
        <v>7917870</v>
      </c>
      <c r="I1062" t="b">
        <f t="shared" si="33"/>
        <v>1</v>
      </c>
    </row>
    <row r="1063" spans="2:9" x14ac:dyDescent="0.3">
      <c r="C1063" t="str">
        <f>IF(B1063="","",VLOOKUP(B1063,FF!$A$1:$D$2516,3,FALSE))</f>
        <v/>
      </c>
      <c r="D1063" t="str">
        <f>IF(C1063="","",VLOOKUP(B1063,FF!$A$1:$D$2516,4,FALSE))</f>
        <v/>
      </c>
      <c r="E1063" t="s">
        <v>8</v>
      </c>
      <c r="F1063" t="str">
        <f t="shared" si="32"/>
        <v/>
      </c>
      <c r="G1063" s="143" t="str">
        <f>IF(C1063="","",VLOOKUP(B1063,FF!$A$1:$F$2516,6,FALSE))</f>
        <v/>
      </c>
      <c r="H1063" s="143" t="s">
        <v>8</v>
      </c>
      <c r="I1063" t="str">
        <f t="shared" si="33"/>
        <v/>
      </c>
    </row>
    <row r="1064" spans="2:9" x14ac:dyDescent="0.3">
      <c r="C1064" t="str">
        <f>IF(B1064="","",VLOOKUP(B1064,FF!$A$1:$D$2516,3,FALSE))</f>
        <v/>
      </c>
      <c r="D1064" t="str">
        <f>IF(C1064="","",VLOOKUP(B1064,FF!$A$1:$D$2516,4,FALSE))</f>
        <v/>
      </c>
      <c r="E1064" t="s">
        <v>8</v>
      </c>
      <c r="F1064" t="str">
        <f t="shared" si="32"/>
        <v/>
      </c>
      <c r="G1064" s="143" t="str">
        <f>IF(C1064="","",VLOOKUP(B1064,FF!$A$1:$F$2516,6,FALSE))</f>
        <v/>
      </c>
      <c r="H1064" s="143" t="s">
        <v>8</v>
      </c>
      <c r="I1064" t="str">
        <f t="shared" si="33"/>
        <v/>
      </c>
    </row>
    <row r="1065" spans="2:9" x14ac:dyDescent="0.3">
      <c r="B1065" t="s">
        <v>755</v>
      </c>
      <c r="C1065" t="str">
        <f>IF(B1065="","",VLOOKUP(B1065,FF!$A$1:$D$2516,3,FALSE))</f>
        <v>UN</v>
      </c>
      <c r="D1065">
        <f>IF(C1065="","",VLOOKUP(B1065,FF!$A$1:$D$2516,4,FALSE))</f>
        <v>38</v>
      </c>
      <c r="E1065">
        <v>38</v>
      </c>
      <c r="F1065" t="b">
        <f t="shared" si="32"/>
        <v>1</v>
      </c>
      <c r="G1065" s="143">
        <f>IF(C1065="","",VLOOKUP(B1065,FF!$A$1:$F$2516,6,FALSE))</f>
        <v>5101082</v>
      </c>
      <c r="H1065" s="143">
        <v>5101082</v>
      </c>
      <c r="I1065" t="b">
        <f t="shared" si="33"/>
        <v>1</v>
      </c>
    </row>
    <row r="1066" spans="2:9" x14ac:dyDescent="0.3">
      <c r="C1066" t="str">
        <f>IF(B1066="","",VLOOKUP(B1066,FF!$A$1:$D$2516,3,FALSE))</f>
        <v/>
      </c>
      <c r="D1066" t="str">
        <f>IF(C1066="","",VLOOKUP(B1066,FF!$A$1:$D$2516,4,FALSE))</f>
        <v/>
      </c>
      <c r="E1066" t="s">
        <v>8</v>
      </c>
      <c r="F1066" t="str">
        <f t="shared" si="32"/>
        <v/>
      </c>
      <c r="G1066" s="143" t="str">
        <f>IF(C1066="","",VLOOKUP(B1066,FF!$A$1:$F$2516,6,FALSE))</f>
        <v/>
      </c>
      <c r="H1066" s="143" t="s">
        <v>8</v>
      </c>
      <c r="I1066" t="str">
        <f t="shared" si="33"/>
        <v/>
      </c>
    </row>
    <row r="1067" spans="2:9" x14ac:dyDescent="0.3">
      <c r="C1067" t="str">
        <f>IF(B1067="","",VLOOKUP(B1067,FF!$A$1:$D$2516,3,FALSE))</f>
        <v/>
      </c>
      <c r="D1067" t="str">
        <f>IF(C1067="","",VLOOKUP(B1067,FF!$A$1:$D$2516,4,FALSE))</f>
        <v/>
      </c>
      <c r="E1067" t="s">
        <v>8</v>
      </c>
      <c r="F1067" t="str">
        <f t="shared" si="32"/>
        <v/>
      </c>
      <c r="G1067" s="143" t="str">
        <f>IF(C1067="","",VLOOKUP(B1067,FF!$A$1:$F$2516,6,FALSE))</f>
        <v/>
      </c>
      <c r="H1067" s="143" t="s">
        <v>8</v>
      </c>
      <c r="I1067" t="str">
        <f t="shared" si="33"/>
        <v/>
      </c>
    </row>
    <row r="1068" spans="2:9" x14ac:dyDescent="0.3">
      <c r="B1068" t="s">
        <v>757</v>
      </c>
      <c r="C1068" t="str">
        <f>IF(B1068="","",VLOOKUP(B1068,FF!$A$1:$D$2516,3,FALSE))</f>
        <v>UN</v>
      </c>
      <c r="D1068">
        <f>IF(C1068="","",VLOOKUP(B1068,FF!$A$1:$D$2516,4,FALSE))</f>
        <v>167</v>
      </c>
      <c r="E1068">
        <v>167</v>
      </c>
      <c r="F1068" t="b">
        <f t="shared" si="32"/>
        <v>1</v>
      </c>
      <c r="G1068" s="143">
        <f>IF(C1068="","",VLOOKUP(B1068,FF!$A$1:$F$2516,6,FALSE))</f>
        <v>10474240</v>
      </c>
      <c r="H1068" s="143">
        <v>10474240</v>
      </c>
      <c r="I1068" t="b">
        <f t="shared" si="33"/>
        <v>1</v>
      </c>
    </row>
    <row r="1069" spans="2:9" x14ac:dyDescent="0.3">
      <c r="C1069" t="str">
        <f>IF(B1069="","",VLOOKUP(B1069,FF!$A$1:$D$2516,3,FALSE))</f>
        <v/>
      </c>
      <c r="D1069" t="str">
        <f>IF(C1069="","",VLOOKUP(B1069,FF!$A$1:$D$2516,4,FALSE))</f>
        <v/>
      </c>
      <c r="E1069" t="s">
        <v>8</v>
      </c>
      <c r="F1069" t="str">
        <f t="shared" si="32"/>
        <v/>
      </c>
      <c r="G1069" s="143" t="str">
        <f>IF(C1069="","",VLOOKUP(B1069,FF!$A$1:$F$2516,6,FALSE))</f>
        <v/>
      </c>
      <c r="H1069" s="143" t="s">
        <v>8</v>
      </c>
      <c r="I1069" t="str">
        <f t="shared" si="33"/>
        <v/>
      </c>
    </row>
    <row r="1070" spans="2:9" x14ac:dyDescent="0.3">
      <c r="C1070" t="str">
        <f>IF(B1070="","",VLOOKUP(B1070,FF!$A$1:$D$2516,3,FALSE))</f>
        <v/>
      </c>
      <c r="D1070" t="str">
        <f>IF(C1070="","",VLOOKUP(B1070,FF!$A$1:$D$2516,4,FALSE))</f>
        <v/>
      </c>
      <c r="E1070" t="s">
        <v>8</v>
      </c>
      <c r="F1070" t="str">
        <f t="shared" si="32"/>
        <v/>
      </c>
      <c r="G1070" s="143" t="str">
        <f>IF(C1070="","",VLOOKUP(B1070,FF!$A$1:$F$2516,6,FALSE))</f>
        <v/>
      </c>
      <c r="H1070" s="143" t="s">
        <v>8</v>
      </c>
      <c r="I1070" t="str">
        <f t="shared" si="33"/>
        <v/>
      </c>
    </row>
    <row r="1071" spans="2:9" x14ac:dyDescent="0.3">
      <c r="B1071" t="s">
        <v>759</v>
      </c>
      <c r="C1071" t="str">
        <f>IF(B1071="","",VLOOKUP(B1071,FF!$A$1:$D$2516,3,FALSE))</f>
        <v>UN</v>
      </c>
      <c r="D1071">
        <f>IF(C1071="","",VLOOKUP(B1071,FF!$A$1:$D$2516,4,FALSE))</f>
        <v>19</v>
      </c>
      <c r="E1071">
        <v>19</v>
      </c>
      <c r="F1071" t="b">
        <f t="shared" si="32"/>
        <v>1</v>
      </c>
      <c r="G1071" s="143">
        <f>IF(C1071="","",VLOOKUP(B1071,FF!$A$1:$F$2516,6,FALSE))</f>
        <v>1163180</v>
      </c>
      <c r="H1071" s="143">
        <v>1163180</v>
      </c>
      <c r="I1071" t="b">
        <f t="shared" si="33"/>
        <v>1</v>
      </c>
    </row>
    <row r="1072" spans="2:9" x14ac:dyDescent="0.3">
      <c r="C1072" t="str">
        <f>IF(B1072="","",VLOOKUP(B1072,FF!$A$1:$D$2516,3,FALSE))</f>
        <v/>
      </c>
      <c r="D1072" t="str">
        <f>IF(C1072="","",VLOOKUP(B1072,FF!$A$1:$D$2516,4,FALSE))</f>
        <v/>
      </c>
      <c r="E1072" t="s">
        <v>8</v>
      </c>
      <c r="F1072" t="str">
        <f t="shared" si="32"/>
        <v/>
      </c>
      <c r="G1072" s="143" t="str">
        <f>IF(C1072="","",VLOOKUP(B1072,FF!$A$1:$F$2516,6,FALSE))</f>
        <v/>
      </c>
      <c r="H1072" s="143" t="s">
        <v>8</v>
      </c>
      <c r="I1072" t="str">
        <f t="shared" si="33"/>
        <v/>
      </c>
    </row>
    <row r="1073" spans="2:9" x14ac:dyDescent="0.3">
      <c r="C1073" t="str">
        <f>IF(B1073="","",VLOOKUP(B1073,FF!$A$1:$D$2516,3,FALSE))</f>
        <v/>
      </c>
      <c r="D1073" t="str">
        <f>IF(C1073="","",VLOOKUP(B1073,FF!$A$1:$D$2516,4,FALSE))</f>
        <v/>
      </c>
      <c r="E1073" t="s">
        <v>8</v>
      </c>
      <c r="F1073" t="str">
        <f t="shared" si="32"/>
        <v/>
      </c>
      <c r="G1073" s="143" t="str">
        <f>IF(C1073="","",VLOOKUP(B1073,FF!$A$1:$F$2516,6,FALSE))</f>
        <v/>
      </c>
      <c r="H1073" s="143" t="s">
        <v>8</v>
      </c>
      <c r="I1073" t="str">
        <f t="shared" si="33"/>
        <v/>
      </c>
    </row>
    <row r="1074" spans="2:9" x14ac:dyDescent="0.3">
      <c r="B1074" t="s">
        <v>761</v>
      </c>
      <c r="C1074" t="str">
        <f>IF(B1074="","",VLOOKUP(B1074,FF!$A$1:$D$2516,3,FALSE))</f>
        <v>UN</v>
      </c>
      <c r="D1074">
        <f>IF(C1074="","",VLOOKUP(B1074,FF!$A$1:$D$2516,4,FALSE))</f>
        <v>186</v>
      </c>
      <c r="E1074">
        <v>186</v>
      </c>
      <c r="F1074" t="b">
        <f t="shared" si="32"/>
        <v>1</v>
      </c>
      <c r="G1074" s="143">
        <f>IF(C1074="","",VLOOKUP(B1074,FF!$A$1:$F$2516,6,FALSE))</f>
        <v>8625936</v>
      </c>
      <c r="H1074" s="143">
        <v>8625936</v>
      </c>
      <c r="I1074" t="b">
        <f t="shared" si="33"/>
        <v>1</v>
      </c>
    </row>
    <row r="1075" spans="2:9" x14ac:dyDescent="0.3">
      <c r="C1075" t="str">
        <f>IF(B1075="","",VLOOKUP(B1075,FF!$A$1:$D$2516,3,FALSE))</f>
        <v/>
      </c>
      <c r="D1075" t="str">
        <f>IF(C1075="","",VLOOKUP(B1075,FF!$A$1:$D$2516,4,FALSE))</f>
        <v/>
      </c>
      <c r="E1075" t="s">
        <v>8</v>
      </c>
      <c r="F1075" t="str">
        <f t="shared" si="32"/>
        <v/>
      </c>
      <c r="G1075" s="143" t="str">
        <f>IF(C1075="","",VLOOKUP(B1075,FF!$A$1:$F$2516,6,FALSE))</f>
        <v/>
      </c>
      <c r="H1075" s="143" t="s">
        <v>8</v>
      </c>
      <c r="I1075" t="str">
        <f t="shared" si="33"/>
        <v/>
      </c>
    </row>
    <row r="1076" spans="2:9" x14ac:dyDescent="0.3">
      <c r="C1076" t="str">
        <f>IF(B1076="","",VLOOKUP(B1076,FF!$A$1:$D$2516,3,FALSE))</f>
        <v/>
      </c>
      <c r="D1076" t="str">
        <f>IF(C1076="","",VLOOKUP(B1076,FF!$A$1:$D$2516,4,FALSE))</f>
        <v/>
      </c>
      <c r="E1076" t="s">
        <v>8</v>
      </c>
      <c r="F1076" t="str">
        <f t="shared" si="32"/>
        <v/>
      </c>
      <c r="G1076" s="143" t="str">
        <f>IF(C1076="","",VLOOKUP(B1076,FF!$A$1:$F$2516,6,FALSE))</f>
        <v/>
      </c>
      <c r="H1076" s="143" t="s">
        <v>8</v>
      </c>
      <c r="I1076" t="str">
        <f t="shared" si="33"/>
        <v/>
      </c>
    </row>
    <row r="1077" spans="2:9" x14ac:dyDescent="0.3">
      <c r="B1077" t="s">
        <v>763</v>
      </c>
      <c r="C1077" t="str">
        <f>IF(B1077="","",VLOOKUP(B1077,FF!$A$1:$D$2516,3,FALSE))</f>
        <v>ML</v>
      </c>
      <c r="D1077">
        <f>IF(C1077="","",VLOOKUP(B1077,FF!$A$1:$D$2516,4,FALSE))</f>
        <v>9049.7000000000007</v>
      </c>
      <c r="E1077">
        <v>9049.7000000000007</v>
      </c>
      <c r="F1077" t="b">
        <f t="shared" si="32"/>
        <v>1</v>
      </c>
      <c r="G1077" s="143">
        <f>IF(C1077="","",VLOOKUP(B1077,FF!$A$1:$F$2516,6,FALSE))</f>
        <v>69184957</v>
      </c>
      <c r="H1077" s="143">
        <v>69184957</v>
      </c>
      <c r="I1077" t="b">
        <f t="shared" si="33"/>
        <v>1</v>
      </c>
    </row>
    <row r="1078" spans="2:9" x14ac:dyDescent="0.3">
      <c r="C1078" t="str">
        <f>IF(B1078="","",VLOOKUP(B1078,FF!$A$1:$D$2516,3,FALSE))</f>
        <v/>
      </c>
      <c r="D1078" t="str">
        <f>IF(C1078="","",VLOOKUP(B1078,FF!$A$1:$D$2516,4,FALSE))</f>
        <v/>
      </c>
      <c r="E1078" t="s">
        <v>8</v>
      </c>
      <c r="F1078" t="str">
        <f t="shared" si="32"/>
        <v/>
      </c>
      <c r="G1078" s="143" t="str">
        <f>IF(C1078="","",VLOOKUP(B1078,FF!$A$1:$F$2516,6,FALSE))</f>
        <v/>
      </c>
      <c r="H1078" s="143" t="s">
        <v>8</v>
      </c>
      <c r="I1078" t="str">
        <f t="shared" si="33"/>
        <v/>
      </c>
    </row>
    <row r="1079" spans="2:9" x14ac:dyDescent="0.3">
      <c r="C1079" t="str">
        <f>IF(B1079="","",VLOOKUP(B1079,FF!$A$1:$D$2516,3,FALSE))</f>
        <v/>
      </c>
      <c r="D1079" t="str">
        <f>IF(C1079="","",VLOOKUP(B1079,FF!$A$1:$D$2516,4,FALSE))</f>
        <v/>
      </c>
      <c r="E1079" t="s">
        <v>8</v>
      </c>
      <c r="F1079" t="str">
        <f t="shared" si="32"/>
        <v/>
      </c>
      <c r="G1079" s="143" t="str">
        <f>IF(C1079="","",VLOOKUP(B1079,FF!$A$1:$F$2516,6,FALSE))</f>
        <v/>
      </c>
      <c r="H1079" s="143" t="s">
        <v>8</v>
      </c>
      <c r="I1079" t="str">
        <f t="shared" si="33"/>
        <v/>
      </c>
    </row>
    <row r="1080" spans="2:9" x14ac:dyDescent="0.3">
      <c r="B1080" t="s">
        <v>765</v>
      </c>
      <c r="C1080" t="str">
        <f>IF(B1080="","",VLOOKUP(B1080,FF!$A$1:$D$2516,3,FALSE))</f>
        <v>ML</v>
      </c>
      <c r="D1080">
        <f>IF(C1080="","",VLOOKUP(B1080,FF!$A$1:$D$2516,4,FALSE))</f>
        <v>240</v>
      </c>
      <c r="E1080">
        <v>240</v>
      </c>
      <c r="F1080" t="b">
        <f t="shared" si="32"/>
        <v>1</v>
      </c>
      <c r="G1080" s="143">
        <f>IF(C1080="","",VLOOKUP(B1080,FF!$A$1:$F$2516,6,FALSE))</f>
        <v>5274480</v>
      </c>
      <c r="H1080" s="143">
        <v>5274480</v>
      </c>
      <c r="I1080" t="b">
        <f t="shared" si="33"/>
        <v>1</v>
      </c>
    </row>
    <row r="1081" spans="2:9" x14ac:dyDescent="0.3">
      <c r="C1081" t="str">
        <f>IF(B1081="","",VLOOKUP(B1081,FF!$A$1:$D$2516,3,FALSE))</f>
        <v/>
      </c>
      <c r="D1081" t="str">
        <f>IF(C1081="","",VLOOKUP(B1081,FF!$A$1:$D$2516,4,FALSE))</f>
        <v/>
      </c>
      <c r="E1081" t="s">
        <v>8</v>
      </c>
      <c r="F1081" t="str">
        <f t="shared" si="32"/>
        <v/>
      </c>
      <c r="G1081" s="143" t="str">
        <f>IF(C1081="","",VLOOKUP(B1081,FF!$A$1:$F$2516,6,FALSE))</f>
        <v/>
      </c>
      <c r="H1081" s="143" t="s">
        <v>8</v>
      </c>
      <c r="I1081" t="str">
        <f t="shared" si="33"/>
        <v/>
      </c>
    </row>
    <row r="1082" spans="2:9" x14ac:dyDescent="0.3">
      <c r="C1082" t="str">
        <f>IF(B1082="","",VLOOKUP(B1082,FF!$A$1:$D$2516,3,FALSE))</f>
        <v/>
      </c>
      <c r="D1082" t="str">
        <f>IF(C1082="","",VLOOKUP(B1082,FF!$A$1:$D$2516,4,FALSE))</f>
        <v/>
      </c>
      <c r="E1082" t="s">
        <v>8</v>
      </c>
      <c r="F1082" t="str">
        <f t="shared" si="32"/>
        <v/>
      </c>
      <c r="G1082" s="143" t="str">
        <f>IF(C1082="","",VLOOKUP(B1082,FF!$A$1:$F$2516,6,FALSE))</f>
        <v/>
      </c>
      <c r="H1082" s="143" t="s">
        <v>8</v>
      </c>
      <c r="I1082" t="str">
        <f t="shared" si="33"/>
        <v/>
      </c>
    </row>
    <row r="1083" spans="2:9" x14ac:dyDescent="0.3">
      <c r="B1083" t="s">
        <v>767</v>
      </c>
      <c r="C1083" t="str">
        <f>IF(B1083="","",VLOOKUP(B1083,FF!$A$1:$D$2516,3,FALSE))</f>
        <v>ML</v>
      </c>
      <c r="D1083">
        <f>IF(C1083="","",VLOOKUP(B1083,FF!$A$1:$D$2516,4,FALSE))</f>
        <v>312</v>
      </c>
      <c r="E1083">
        <v>312</v>
      </c>
      <c r="F1083" t="b">
        <f t="shared" si="32"/>
        <v>1</v>
      </c>
      <c r="G1083" s="143">
        <f>IF(C1083="","",VLOOKUP(B1083,FF!$A$1:$F$2516,6,FALSE))</f>
        <v>7597824</v>
      </c>
      <c r="H1083" s="143">
        <v>7597824</v>
      </c>
      <c r="I1083" t="b">
        <f t="shared" si="33"/>
        <v>1</v>
      </c>
    </row>
    <row r="1084" spans="2:9" x14ac:dyDescent="0.3">
      <c r="C1084" t="str">
        <f>IF(B1084="","",VLOOKUP(B1084,FF!$A$1:$D$2516,3,FALSE))</f>
        <v/>
      </c>
      <c r="D1084" t="str">
        <f>IF(C1084="","",VLOOKUP(B1084,FF!$A$1:$D$2516,4,FALSE))</f>
        <v/>
      </c>
      <c r="E1084" t="s">
        <v>8</v>
      </c>
      <c r="F1084" t="str">
        <f t="shared" si="32"/>
        <v/>
      </c>
      <c r="G1084" s="143" t="str">
        <f>IF(C1084="","",VLOOKUP(B1084,FF!$A$1:$F$2516,6,FALSE))</f>
        <v/>
      </c>
      <c r="H1084" s="143" t="s">
        <v>8</v>
      </c>
      <c r="I1084" t="str">
        <f t="shared" si="33"/>
        <v/>
      </c>
    </row>
    <row r="1085" spans="2:9" x14ac:dyDescent="0.3">
      <c r="C1085" t="str">
        <f>IF(B1085="","",VLOOKUP(B1085,FF!$A$1:$D$2516,3,FALSE))</f>
        <v/>
      </c>
      <c r="D1085" t="str">
        <f>IF(C1085="","",VLOOKUP(B1085,FF!$A$1:$D$2516,4,FALSE))</f>
        <v/>
      </c>
      <c r="E1085" t="s">
        <v>8</v>
      </c>
      <c r="F1085" t="str">
        <f t="shared" si="32"/>
        <v/>
      </c>
      <c r="G1085" s="143" t="str">
        <f>IF(C1085="","",VLOOKUP(B1085,FF!$A$1:$F$2516,6,FALSE))</f>
        <v/>
      </c>
      <c r="H1085" s="143" t="s">
        <v>8</v>
      </c>
      <c r="I1085" t="str">
        <f t="shared" si="33"/>
        <v/>
      </c>
    </row>
    <row r="1086" spans="2:9" x14ac:dyDescent="0.3">
      <c r="B1086" t="s">
        <v>769</v>
      </c>
      <c r="C1086" t="str">
        <f>IF(B1086="","",VLOOKUP(B1086,FF!$A$1:$D$2516,3,FALSE))</f>
        <v>ML</v>
      </c>
      <c r="D1086">
        <f>IF(C1086="","",VLOOKUP(B1086,FF!$A$1:$D$2516,4,FALSE))</f>
        <v>156</v>
      </c>
      <c r="E1086">
        <v>156</v>
      </c>
      <c r="F1086" t="b">
        <f t="shared" si="32"/>
        <v>1</v>
      </c>
      <c r="G1086" s="143">
        <f>IF(C1086="","",VLOOKUP(B1086,FF!$A$1:$F$2516,6,FALSE))</f>
        <v>5171244</v>
      </c>
      <c r="H1086" s="143">
        <v>5171244</v>
      </c>
      <c r="I1086" t="b">
        <f t="shared" si="33"/>
        <v>1</v>
      </c>
    </row>
    <row r="1087" spans="2:9" x14ac:dyDescent="0.3">
      <c r="C1087" t="str">
        <f>IF(B1087="","",VLOOKUP(B1087,FF!$A$1:$D$2516,3,FALSE))</f>
        <v/>
      </c>
      <c r="D1087" t="str">
        <f>IF(C1087="","",VLOOKUP(B1087,FF!$A$1:$D$2516,4,FALSE))</f>
        <v/>
      </c>
      <c r="E1087" t="s">
        <v>8</v>
      </c>
      <c r="F1087" t="str">
        <f t="shared" si="32"/>
        <v/>
      </c>
      <c r="G1087" s="143" t="str">
        <f>IF(C1087="","",VLOOKUP(B1087,FF!$A$1:$F$2516,6,FALSE))</f>
        <v/>
      </c>
      <c r="H1087" s="143" t="s">
        <v>8</v>
      </c>
      <c r="I1087" t="str">
        <f t="shared" si="33"/>
        <v/>
      </c>
    </row>
    <row r="1088" spans="2:9" x14ac:dyDescent="0.3">
      <c r="C1088" t="str">
        <f>IF(B1088="","",VLOOKUP(B1088,FF!$A$1:$D$2516,3,FALSE))</f>
        <v/>
      </c>
      <c r="D1088" t="str">
        <f>IF(C1088="","",VLOOKUP(B1088,FF!$A$1:$D$2516,4,FALSE))</f>
        <v/>
      </c>
      <c r="E1088" t="s">
        <v>8</v>
      </c>
      <c r="F1088" t="str">
        <f t="shared" si="32"/>
        <v/>
      </c>
      <c r="G1088" s="143" t="str">
        <f>IF(C1088="","",VLOOKUP(B1088,FF!$A$1:$F$2516,6,FALSE))</f>
        <v/>
      </c>
      <c r="H1088" s="143" t="s">
        <v>8</v>
      </c>
      <c r="I1088" t="str">
        <f t="shared" si="33"/>
        <v/>
      </c>
    </row>
    <row r="1089" spans="2:9" x14ac:dyDescent="0.3">
      <c r="B1089" t="s">
        <v>771</v>
      </c>
      <c r="C1089" t="str">
        <f>IF(B1089="","",VLOOKUP(B1089,FF!$A$1:$D$2516,3,FALSE))</f>
        <v>ML</v>
      </c>
      <c r="D1089">
        <f>IF(C1089="","",VLOOKUP(B1089,FF!$A$1:$D$2516,4,FALSE))</f>
        <v>42</v>
      </c>
      <c r="E1089">
        <v>42</v>
      </c>
      <c r="F1089" t="b">
        <f t="shared" si="32"/>
        <v>1</v>
      </c>
      <c r="G1089" s="143">
        <f>IF(C1089="","",VLOOKUP(B1089,FF!$A$1:$F$2516,6,FALSE))</f>
        <v>2147418</v>
      </c>
      <c r="H1089" s="143">
        <v>2147418</v>
      </c>
      <c r="I1089" t="b">
        <f t="shared" si="33"/>
        <v>1</v>
      </c>
    </row>
    <row r="1090" spans="2:9" x14ac:dyDescent="0.3">
      <c r="C1090" t="str">
        <f>IF(B1090="","",VLOOKUP(B1090,FF!$A$1:$D$2516,3,FALSE))</f>
        <v/>
      </c>
      <c r="D1090" t="str">
        <f>IF(C1090="","",VLOOKUP(B1090,FF!$A$1:$D$2516,4,FALSE))</f>
        <v/>
      </c>
      <c r="E1090" t="s">
        <v>8</v>
      </c>
      <c r="F1090" t="str">
        <f t="shared" si="32"/>
        <v/>
      </c>
      <c r="G1090" s="143" t="str">
        <f>IF(C1090="","",VLOOKUP(B1090,FF!$A$1:$F$2516,6,FALSE))</f>
        <v/>
      </c>
      <c r="H1090" s="143" t="s">
        <v>8</v>
      </c>
      <c r="I1090" t="str">
        <f t="shared" si="33"/>
        <v/>
      </c>
    </row>
    <row r="1091" spans="2:9" x14ac:dyDescent="0.3">
      <c r="C1091" t="str">
        <f>IF(B1091="","",VLOOKUP(B1091,FF!$A$1:$D$2516,3,FALSE))</f>
        <v/>
      </c>
      <c r="D1091" t="str">
        <f>IF(C1091="","",VLOOKUP(B1091,FF!$A$1:$D$2516,4,FALSE))</f>
        <v/>
      </c>
      <c r="E1091" t="s">
        <v>8</v>
      </c>
      <c r="F1091" t="str">
        <f t="shared" ref="F1091:F1154" si="34">IF(C1091="","",E1091=D1091)</f>
        <v/>
      </c>
      <c r="G1091" s="143" t="str">
        <f>IF(C1091="","",VLOOKUP(B1091,FF!$A$1:$F$2516,6,FALSE))</f>
        <v/>
      </c>
      <c r="H1091" s="143" t="s">
        <v>8</v>
      </c>
      <c r="I1091" t="str">
        <f t="shared" ref="I1091:I1154" si="35">IF(C1091="","",H1091=G1091)</f>
        <v/>
      </c>
    </row>
    <row r="1092" spans="2:9" x14ac:dyDescent="0.3">
      <c r="B1092" t="s">
        <v>773</v>
      </c>
      <c r="C1092" t="str">
        <f>IF(B1092="","",VLOOKUP(B1092,FF!$A$1:$D$2516,3,FALSE))</f>
        <v>ML</v>
      </c>
      <c r="D1092">
        <f>IF(C1092="","",VLOOKUP(B1092,FF!$A$1:$D$2516,4,FALSE))</f>
        <v>44</v>
      </c>
      <c r="E1092">
        <v>44</v>
      </c>
      <c r="F1092" t="b">
        <f t="shared" si="34"/>
        <v>1</v>
      </c>
      <c r="G1092" s="143">
        <f>IF(C1092="","",VLOOKUP(B1092,FF!$A$1:$F$2516,6,FALSE))</f>
        <v>2480500</v>
      </c>
      <c r="H1092" s="143">
        <v>2480500</v>
      </c>
      <c r="I1092" t="b">
        <f t="shared" si="35"/>
        <v>1</v>
      </c>
    </row>
    <row r="1093" spans="2:9" x14ac:dyDescent="0.3">
      <c r="C1093" t="str">
        <f>IF(B1093="","",VLOOKUP(B1093,FF!$A$1:$D$2516,3,FALSE))</f>
        <v/>
      </c>
      <c r="D1093" t="str">
        <f>IF(C1093="","",VLOOKUP(B1093,FF!$A$1:$D$2516,4,FALSE))</f>
        <v/>
      </c>
      <c r="E1093" t="s">
        <v>8</v>
      </c>
      <c r="F1093" t="str">
        <f t="shared" si="34"/>
        <v/>
      </c>
      <c r="G1093" s="143" t="str">
        <f>IF(C1093="","",VLOOKUP(B1093,FF!$A$1:$F$2516,6,FALSE))</f>
        <v/>
      </c>
      <c r="H1093" s="143" t="s">
        <v>8</v>
      </c>
      <c r="I1093" t="str">
        <f t="shared" si="35"/>
        <v/>
      </c>
    </row>
    <row r="1094" spans="2:9" x14ac:dyDescent="0.3">
      <c r="C1094" t="str">
        <f>IF(B1094="","",VLOOKUP(B1094,FF!$A$1:$D$2516,3,FALSE))</f>
        <v/>
      </c>
      <c r="D1094" t="str">
        <f>IF(C1094="","",VLOOKUP(B1094,FF!$A$1:$D$2516,4,FALSE))</f>
        <v/>
      </c>
      <c r="E1094" t="s">
        <v>8</v>
      </c>
      <c r="F1094" t="str">
        <f t="shared" si="34"/>
        <v/>
      </c>
      <c r="G1094" s="143" t="str">
        <f>IF(C1094="","",VLOOKUP(B1094,FF!$A$1:$F$2516,6,FALSE))</f>
        <v/>
      </c>
      <c r="H1094" s="143" t="s">
        <v>8</v>
      </c>
      <c r="I1094" t="str">
        <f t="shared" si="35"/>
        <v/>
      </c>
    </row>
    <row r="1095" spans="2:9" x14ac:dyDescent="0.3">
      <c r="B1095" t="s">
        <v>775</v>
      </c>
      <c r="C1095" t="str">
        <f>IF(B1095="","",VLOOKUP(B1095,FF!$A$1:$D$2516,3,FALSE))</f>
        <v>ML</v>
      </c>
      <c r="D1095">
        <f>IF(C1095="","",VLOOKUP(B1095,FF!$A$1:$D$2516,4,FALSE))</f>
        <v>28</v>
      </c>
      <c r="E1095">
        <v>28</v>
      </c>
      <c r="F1095" t="b">
        <f t="shared" si="34"/>
        <v>1</v>
      </c>
      <c r="G1095" s="143">
        <f>IF(C1095="","",VLOOKUP(B1095,FF!$A$1:$F$2516,6,FALSE))</f>
        <v>1874208</v>
      </c>
      <c r="H1095" s="143">
        <v>1874208</v>
      </c>
      <c r="I1095" t="b">
        <f t="shared" si="35"/>
        <v>1</v>
      </c>
    </row>
    <row r="1096" spans="2:9" x14ac:dyDescent="0.3">
      <c r="C1096" t="str">
        <f>IF(B1096="","",VLOOKUP(B1096,FF!$A$1:$D$2516,3,FALSE))</f>
        <v/>
      </c>
      <c r="D1096" t="str">
        <f>IF(C1096="","",VLOOKUP(B1096,FF!$A$1:$D$2516,4,FALSE))</f>
        <v/>
      </c>
      <c r="E1096" t="s">
        <v>8</v>
      </c>
      <c r="F1096" t="str">
        <f t="shared" si="34"/>
        <v/>
      </c>
      <c r="G1096" s="143" t="str">
        <f>IF(C1096="","",VLOOKUP(B1096,FF!$A$1:$F$2516,6,FALSE))</f>
        <v/>
      </c>
      <c r="H1096" s="143" t="s">
        <v>8</v>
      </c>
      <c r="I1096" t="str">
        <f t="shared" si="35"/>
        <v/>
      </c>
    </row>
    <row r="1097" spans="2:9" x14ac:dyDescent="0.3">
      <c r="C1097" t="str">
        <f>IF(B1097="","",VLOOKUP(B1097,FF!$A$1:$D$2516,3,FALSE))</f>
        <v/>
      </c>
      <c r="D1097" t="str">
        <f>IF(C1097="","",VLOOKUP(B1097,FF!$A$1:$D$2516,4,FALSE))</f>
        <v/>
      </c>
      <c r="E1097" t="s">
        <v>8</v>
      </c>
      <c r="F1097" t="str">
        <f t="shared" si="34"/>
        <v/>
      </c>
      <c r="G1097" s="143" t="str">
        <f>IF(C1097="","",VLOOKUP(B1097,FF!$A$1:$F$2516,6,FALSE))</f>
        <v/>
      </c>
      <c r="H1097" s="143" t="s">
        <v>8</v>
      </c>
      <c r="I1097" t="str">
        <f t="shared" si="35"/>
        <v/>
      </c>
    </row>
    <row r="1098" spans="2:9" x14ac:dyDescent="0.3">
      <c r="B1098" t="s">
        <v>777</v>
      </c>
      <c r="C1098" t="str">
        <f>IF(B1098="","",VLOOKUP(B1098,FF!$A$1:$D$2516,3,FALSE))</f>
        <v>ML</v>
      </c>
      <c r="D1098">
        <f>IF(C1098="","",VLOOKUP(B1098,FF!$A$1:$D$2516,4,FALSE))</f>
        <v>128</v>
      </c>
      <c r="E1098">
        <v>128</v>
      </c>
      <c r="F1098" t="b">
        <f t="shared" si="34"/>
        <v>1</v>
      </c>
      <c r="G1098" s="143">
        <f>IF(C1098="","",VLOOKUP(B1098,FF!$A$1:$F$2516,6,FALSE))</f>
        <v>1103360</v>
      </c>
      <c r="H1098" s="143">
        <v>1103360</v>
      </c>
      <c r="I1098" t="b">
        <f t="shared" si="35"/>
        <v>1</v>
      </c>
    </row>
    <row r="1099" spans="2:9" x14ac:dyDescent="0.3">
      <c r="C1099" t="str">
        <f>IF(B1099="","",VLOOKUP(B1099,FF!$A$1:$D$2516,3,FALSE))</f>
        <v/>
      </c>
      <c r="D1099" t="str">
        <f>IF(C1099="","",VLOOKUP(B1099,FF!$A$1:$D$2516,4,FALSE))</f>
        <v/>
      </c>
      <c r="E1099" t="s">
        <v>8</v>
      </c>
      <c r="F1099" t="str">
        <f t="shared" si="34"/>
        <v/>
      </c>
      <c r="G1099" s="143" t="str">
        <f>IF(C1099="","",VLOOKUP(B1099,FF!$A$1:$F$2516,6,FALSE))</f>
        <v/>
      </c>
      <c r="H1099" s="143" t="s">
        <v>8</v>
      </c>
      <c r="I1099" t="str">
        <f t="shared" si="35"/>
        <v/>
      </c>
    </row>
    <row r="1100" spans="2:9" x14ac:dyDescent="0.3">
      <c r="C1100" t="str">
        <f>IF(B1100="","",VLOOKUP(B1100,FF!$A$1:$D$2516,3,FALSE))</f>
        <v/>
      </c>
      <c r="D1100" t="str">
        <f>IF(C1100="","",VLOOKUP(B1100,FF!$A$1:$D$2516,4,FALSE))</f>
        <v/>
      </c>
      <c r="E1100" t="s">
        <v>8</v>
      </c>
      <c r="F1100" t="str">
        <f t="shared" si="34"/>
        <v/>
      </c>
      <c r="G1100" s="143" t="str">
        <f>IF(C1100="","",VLOOKUP(B1100,FF!$A$1:$F$2516,6,FALSE))</f>
        <v/>
      </c>
      <c r="H1100" s="143" t="s">
        <v>8</v>
      </c>
      <c r="I1100" t="str">
        <f t="shared" si="35"/>
        <v/>
      </c>
    </row>
    <row r="1101" spans="2:9" x14ac:dyDescent="0.3">
      <c r="B1101" t="s">
        <v>779</v>
      </c>
      <c r="C1101" t="str">
        <f>IF(B1101="","",VLOOKUP(B1101,FF!$A$1:$D$2516,3,FALSE))</f>
        <v>ML</v>
      </c>
      <c r="D1101">
        <f>IF(C1101="","",VLOOKUP(B1101,FF!$A$1:$D$2516,4,FALSE))</f>
        <v>218</v>
      </c>
      <c r="E1101">
        <v>218</v>
      </c>
      <c r="F1101" t="b">
        <f t="shared" si="34"/>
        <v>1</v>
      </c>
      <c r="G1101" s="143">
        <f>IF(C1101="","",VLOOKUP(B1101,FF!$A$1:$F$2516,6,FALSE))</f>
        <v>5860712</v>
      </c>
      <c r="H1101" s="143">
        <v>5860712</v>
      </c>
      <c r="I1101" t="b">
        <f t="shared" si="35"/>
        <v>1</v>
      </c>
    </row>
    <row r="1102" spans="2:9" x14ac:dyDescent="0.3">
      <c r="C1102" t="str">
        <f>IF(B1102="","",VLOOKUP(B1102,FF!$A$1:$D$2516,3,FALSE))</f>
        <v/>
      </c>
      <c r="D1102" t="str">
        <f>IF(C1102="","",VLOOKUP(B1102,FF!$A$1:$D$2516,4,FALSE))</f>
        <v/>
      </c>
      <c r="E1102" t="s">
        <v>8</v>
      </c>
      <c r="F1102" t="str">
        <f t="shared" si="34"/>
        <v/>
      </c>
      <c r="G1102" s="143" t="str">
        <f>IF(C1102="","",VLOOKUP(B1102,FF!$A$1:$F$2516,6,FALSE))</f>
        <v/>
      </c>
      <c r="H1102" s="143" t="s">
        <v>8</v>
      </c>
      <c r="I1102" t="str">
        <f t="shared" si="35"/>
        <v/>
      </c>
    </row>
    <row r="1103" spans="2:9" x14ac:dyDescent="0.3">
      <c r="C1103" t="str">
        <f>IF(B1103="","",VLOOKUP(B1103,FF!$A$1:$D$2516,3,FALSE))</f>
        <v/>
      </c>
      <c r="D1103" t="str">
        <f>IF(C1103="","",VLOOKUP(B1103,FF!$A$1:$D$2516,4,FALSE))</f>
        <v/>
      </c>
      <c r="E1103" t="s">
        <v>8</v>
      </c>
      <c r="F1103" t="str">
        <f t="shared" si="34"/>
        <v/>
      </c>
      <c r="G1103" s="143" t="str">
        <f>IF(C1103="","",VLOOKUP(B1103,FF!$A$1:$F$2516,6,FALSE))</f>
        <v/>
      </c>
      <c r="H1103" s="143" t="s">
        <v>8</v>
      </c>
      <c r="I1103" t="str">
        <f t="shared" si="35"/>
        <v/>
      </c>
    </row>
    <row r="1104" spans="2:9" x14ac:dyDescent="0.3">
      <c r="B1104" t="s">
        <v>781</v>
      </c>
      <c r="C1104" t="str">
        <f>IF(B1104="","",VLOOKUP(B1104,FF!$A$1:$D$2516,3,FALSE))</f>
        <v>ML</v>
      </c>
      <c r="D1104">
        <f>IF(C1104="","",VLOOKUP(B1104,FF!$A$1:$D$2516,4,FALSE))</f>
        <v>292</v>
      </c>
      <c r="E1104">
        <v>292</v>
      </c>
      <c r="F1104" t="b">
        <f t="shared" si="34"/>
        <v>1</v>
      </c>
      <c r="G1104" s="143">
        <f>IF(C1104="","",VLOOKUP(B1104,FF!$A$1:$F$2516,6,FALSE))</f>
        <v>26122612</v>
      </c>
      <c r="H1104" s="143">
        <v>26122612</v>
      </c>
      <c r="I1104" t="b">
        <f t="shared" si="35"/>
        <v>1</v>
      </c>
    </row>
    <row r="1105" spans="2:9" x14ac:dyDescent="0.3">
      <c r="C1105" t="str">
        <f>IF(B1105="","",VLOOKUP(B1105,FF!$A$1:$D$2516,3,FALSE))</f>
        <v/>
      </c>
      <c r="D1105" t="str">
        <f>IF(C1105="","",VLOOKUP(B1105,FF!$A$1:$D$2516,4,FALSE))</f>
        <v/>
      </c>
      <c r="E1105" t="s">
        <v>8</v>
      </c>
      <c r="F1105" t="str">
        <f t="shared" si="34"/>
        <v/>
      </c>
      <c r="G1105" s="143" t="str">
        <f>IF(C1105="","",VLOOKUP(B1105,FF!$A$1:$F$2516,6,FALSE))</f>
        <v/>
      </c>
      <c r="H1105" s="143" t="s">
        <v>8</v>
      </c>
      <c r="I1105" t="str">
        <f t="shared" si="35"/>
        <v/>
      </c>
    </row>
    <row r="1106" spans="2:9" x14ac:dyDescent="0.3">
      <c r="C1106" t="str">
        <f>IF(B1106="","",VLOOKUP(B1106,FF!$A$1:$D$2516,3,FALSE))</f>
        <v/>
      </c>
      <c r="D1106" t="str">
        <f>IF(C1106="","",VLOOKUP(B1106,FF!$A$1:$D$2516,4,FALSE))</f>
        <v/>
      </c>
      <c r="E1106" t="s">
        <v>8</v>
      </c>
      <c r="F1106" t="str">
        <f t="shared" si="34"/>
        <v/>
      </c>
      <c r="G1106" s="143" t="str">
        <f>IF(C1106="","",VLOOKUP(B1106,FF!$A$1:$F$2516,6,FALSE))</f>
        <v/>
      </c>
      <c r="H1106" s="143" t="s">
        <v>8</v>
      </c>
      <c r="I1106" t="str">
        <f t="shared" si="35"/>
        <v/>
      </c>
    </row>
    <row r="1107" spans="2:9" x14ac:dyDescent="0.3">
      <c r="B1107" t="s">
        <v>783</v>
      </c>
      <c r="C1107" t="str">
        <f>IF(B1107="","",VLOOKUP(B1107,FF!$A$1:$D$2516,3,FALSE))</f>
        <v>ML</v>
      </c>
      <c r="D1107">
        <f>IF(C1107="","",VLOOKUP(B1107,FF!$A$1:$D$2516,4,FALSE))</f>
        <v>152</v>
      </c>
      <c r="E1107">
        <v>152</v>
      </c>
      <c r="F1107" t="b">
        <f t="shared" si="34"/>
        <v>1</v>
      </c>
      <c r="G1107" s="143">
        <f>IF(C1107="","",VLOOKUP(B1107,FF!$A$1:$F$2516,6,FALSE))</f>
        <v>10527976</v>
      </c>
      <c r="H1107" s="143">
        <v>10527976</v>
      </c>
      <c r="I1107" t="b">
        <f t="shared" si="35"/>
        <v>1</v>
      </c>
    </row>
    <row r="1108" spans="2:9" x14ac:dyDescent="0.3">
      <c r="C1108" t="str">
        <f>IF(B1108="","",VLOOKUP(B1108,FF!$A$1:$D$2516,3,FALSE))</f>
        <v/>
      </c>
      <c r="D1108" t="str">
        <f>IF(C1108="","",VLOOKUP(B1108,FF!$A$1:$D$2516,4,FALSE))</f>
        <v/>
      </c>
      <c r="E1108" t="s">
        <v>8</v>
      </c>
      <c r="F1108" t="str">
        <f t="shared" si="34"/>
        <v/>
      </c>
      <c r="G1108" s="143" t="str">
        <f>IF(C1108="","",VLOOKUP(B1108,FF!$A$1:$F$2516,6,FALSE))</f>
        <v/>
      </c>
      <c r="H1108" s="143" t="s">
        <v>8</v>
      </c>
      <c r="I1108" t="str">
        <f t="shared" si="35"/>
        <v/>
      </c>
    </row>
    <row r="1109" spans="2:9" x14ac:dyDescent="0.3">
      <c r="C1109" t="str">
        <f>IF(B1109="","",VLOOKUP(B1109,FF!$A$1:$D$2516,3,FALSE))</f>
        <v/>
      </c>
      <c r="D1109" t="str">
        <f>IF(C1109="","",VLOOKUP(B1109,FF!$A$1:$D$2516,4,FALSE))</f>
        <v/>
      </c>
      <c r="E1109" t="s">
        <v>8</v>
      </c>
      <c r="F1109" t="str">
        <f t="shared" si="34"/>
        <v/>
      </c>
      <c r="G1109" s="143" t="str">
        <f>IF(C1109="","",VLOOKUP(B1109,FF!$A$1:$F$2516,6,FALSE))</f>
        <v/>
      </c>
      <c r="H1109" s="143" t="s">
        <v>8</v>
      </c>
      <c r="I1109" t="str">
        <f t="shared" si="35"/>
        <v/>
      </c>
    </row>
    <row r="1110" spans="2:9" x14ac:dyDescent="0.3">
      <c r="B1110" t="s">
        <v>785</v>
      </c>
      <c r="C1110" t="str">
        <f>IF(B1110="","",VLOOKUP(B1110,FF!$A$1:$D$2516,3,FALSE))</f>
        <v>UN</v>
      </c>
      <c r="D1110">
        <f>IF(C1110="","",VLOOKUP(B1110,FF!$A$1:$D$2516,4,FALSE))</f>
        <v>6</v>
      </c>
      <c r="E1110">
        <v>6</v>
      </c>
      <c r="F1110" t="b">
        <f t="shared" si="34"/>
        <v>1</v>
      </c>
      <c r="G1110" s="143">
        <f>IF(C1110="","",VLOOKUP(B1110,FF!$A$1:$F$2516,6,FALSE))</f>
        <v>9252204</v>
      </c>
      <c r="H1110" s="143">
        <v>9252204</v>
      </c>
      <c r="I1110" t="b">
        <f t="shared" si="35"/>
        <v>1</v>
      </c>
    </row>
    <row r="1111" spans="2:9" x14ac:dyDescent="0.3">
      <c r="C1111" t="str">
        <f>IF(B1111="","",VLOOKUP(B1111,FF!$A$1:$D$2516,3,FALSE))</f>
        <v/>
      </c>
      <c r="D1111" t="str">
        <f>IF(C1111="","",VLOOKUP(B1111,FF!$A$1:$D$2516,4,FALSE))</f>
        <v/>
      </c>
      <c r="E1111" t="s">
        <v>8</v>
      </c>
      <c r="F1111" t="str">
        <f t="shared" si="34"/>
        <v/>
      </c>
      <c r="G1111" s="143" t="str">
        <f>IF(C1111="","",VLOOKUP(B1111,FF!$A$1:$F$2516,6,FALSE))</f>
        <v/>
      </c>
      <c r="H1111" s="143" t="s">
        <v>8</v>
      </c>
      <c r="I1111" t="str">
        <f t="shared" si="35"/>
        <v/>
      </c>
    </row>
    <row r="1112" spans="2:9" x14ac:dyDescent="0.3">
      <c r="C1112" t="str">
        <f>IF(B1112="","",VLOOKUP(B1112,FF!$A$1:$D$2516,3,FALSE))</f>
        <v/>
      </c>
      <c r="D1112" t="str">
        <f>IF(C1112="","",VLOOKUP(B1112,FF!$A$1:$D$2516,4,FALSE))</f>
        <v/>
      </c>
      <c r="E1112" t="s">
        <v>8</v>
      </c>
      <c r="F1112" t="str">
        <f t="shared" si="34"/>
        <v/>
      </c>
      <c r="G1112" s="143" t="str">
        <f>IF(C1112="","",VLOOKUP(B1112,FF!$A$1:$F$2516,6,FALSE))</f>
        <v/>
      </c>
      <c r="H1112" s="143" t="s">
        <v>8</v>
      </c>
      <c r="I1112" t="str">
        <f t="shared" si="35"/>
        <v/>
      </c>
    </row>
    <row r="1113" spans="2:9" x14ac:dyDescent="0.3">
      <c r="B1113" t="s">
        <v>787</v>
      </c>
      <c r="C1113" t="str">
        <f>IF(B1113="","",VLOOKUP(B1113,FF!$A$1:$D$2516,3,FALSE))</f>
        <v>UN</v>
      </c>
      <c r="D1113">
        <f>IF(C1113="","",VLOOKUP(B1113,FF!$A$1:$D$2516,4,FALSE))</f>
        <v>186</v>
      </c>
      <c r="E1113">
        <v>186</v>
      </c>
      <c r="F1113" t="b">
        <f t="shared" si="34"/>
        <v>1</v>
      </c>
      <c r="G1113" s="143">
        <f>IF(C1113="","",VLOOKUP(B1113,FF!$A$1:$F$2516,6,FALSE))</f>
        <v>3531954</v>
      </c>
      <c r="H1113" s="143">
        <v>3531954</v>
      </c>
      <c r="I1113" t="b">
        <f t="shared" si="35"/>
        <v>1</v>
      </c>
    </row>
    <row r="1114" spans="2:9" x14ac:dyDescent="0.3">
      <c r="C1114" t="str">
        <f>IF(B1114="","",VLOOKUP(B1114,FF!$A$1:$D$2516,3,FALSE))</f>
        <v/>
      </c>
      <c r="D1114" t="str">
        <f>IF(C1114="","",VLOOKUP(B1114,FF!$A$1:$D$2516,4,FALSE))</f>
        <v/>
      </c>
      <c r="E1114" t="s">
        <v>8</v>
      </c>
      <c r="F1114" t="str">
        <f t="shared" si="34"/>
        <v/>
      </c>
      <c r="G1114" s="143" t="str">
        <f>IF(C1114="","",VLOOKUP(B1114,FF!$A$1:$F$2516,6,FALSE))</f>
        <v/>
      </c>
      <c r="H1114" s="143" t="s">
        <v>8</v>
      </c>
      <c r="I1114" t="str">
        <f t="shared" si="35"/>
        <v/>
      </c>
    </row>
    <row r="1115" spans="2:9" x14ac:dyDescent="0.3">
      <c r="C1115" t="str">
        <f>IF(B1115="","",VLOOKUP(B1115,FF!$A$1:$D$2516,3,FALSE))</f>
        <v/>
      </c>
      <c r="D1115" t="str">
        <f>IF(C1115="","",VLOOKUP(B1115,FF!$A$1:$D$2516,4,FALSE))</f>
        <v/>
      </c>
      <c r="E1115" t="s">
        <v>8</v>
      </c>
      <c r="F1115" t="str">
        <f t="shared" si="34"/>
        <v/>
      </c>
      <c r="G1115" s="143" t="str">
        <f>IF(C1115="","",VLOOKUP(B1115,FF!$A$1:$F$2516,6,FALSE))</f>
        <v/>
      </c>
      <c r="H1115" s="143" t="s">
        <v>8</v>
      </c>
      <c r="I1115" t="str">
        <f t="shared" si="35"/>
        <v/>
      </c>
    </row>
    <row r="1116" spans="2:9" x14ac:dyDescent="0.3">
      <c r="B1116" t="s">
        <v>789</v>
      </c>
      <c r="C1116" t="str">
        <f>IF(B1116="","",VLOOKUP(B1116,FF!$A$1:$D$2516,3,FALSE))</f>
        <v>UN</v>
      </c>
      <c r="D1116">
        <f>IF(C1116="","",VLOOKUP(B1116,FF!$A$1:$D$2516,4,FALSE))</f>
        <v>2</v>
      </c>
      <c r="E1116">
        <v>2</v>
      </c>
      <c r="F1116" t="b">
        <f t="shared" si="34"/>
        <v>1</v>
      </c>
      <c r="G1116" s="143">
        <f>IF(C1116="","",VLOOKUP(B1116,FF!$A$1:$F$2516,6,FALSE))</f>
        <v>53638</v>
      </c>
      <c r="H1116" s="143">
        <v>53638</v>
      </c>
      <c r="I1116" t="b">
        <f t="shared" si="35"/>
        <v>1</v>
      </c>
    </row>
    <row r="1117" spans="2:9" x14ac:dyDescent="0.3">
      <c r="C1117" t="str">
        <f>IF(B1117="","",VLOOKUP(B1117,FF!$A$1:$D$2516,3,FALSE))</f>
        <v/>
      </c>
      <c r="D1117" t="str">
        <f>IF(C1117="","",VLOOKUP(B1117,FF!$A$1:$D$2516,4,FALSE))</f>
        <v/>
      </c>
      <c r="E1117" t="s">
        <v>8</v>
      </c>
      <c r="F1117" t="str">
        <f t="shared" si="34"/>
        <v/>
      </c>
      <c r="G1117" s="143" t="str">
        <f>IF(C1117="","",VLOOKUP(B1117,FF!$A$1:$F$2516,6,FALSE))</f>
        <v/>
      </c>
      <c r="H1117" s="143" t="s">
        <v>8</v>
      </c>
      <c r="I1117" t="str">
        <f t="shared" si="35"/>
        <v/>
      </c>
    </row>
    <row r="1118" spans="2:9" x14ac:dyDescent="0.3">
      <c r="C1118" t="str">
        <f>IF(B1118="","",VLOOKUP(B1118,FF!$A$1:$D$2516,3,FALSE))</f>
        <v/>
      </c>
      <c r="D1118" t="str">
        <f>IF(C1118="","",VLOOKUP(B1118,FF!$A$1:$D$2516,4,FALSE))</f>
        <v/>
      </c>
      <c r="E1118" t="s">
        <v>8</v>
      </c>
      <c r="F1118" t="str">
        <f t="shared" si="34"/>
        <v/>
      </c>
      <c r="G1118" s="143" t="str">
        <f>IF(C1118="","",VLOOKUP(B1118,FF!$A$1:$F$2516,6,FALSE))</f>
        <v/>
      </c>
      <c r="H1118" s="143" t="s">
        <v>8</v>
      </c>
      <c r="I1118" t="str">
        <f t="shared" si="35"/>
        <v/>
      </c>
    </row>
    <row r="1119" spans="2:9" x14ac:dyDescent="0.3">
      <c r="B1119" t="s">
        <v>791</v>
      </c>
      <c r="D1119" t="str">
        <f>IF(C1119="","",VLOOKUP(B1119,FF!$A$1:$D$2516,4,FALSE))</f>
        <v/>
      </c>
      <c r="E1119" t="s">
        <v>8</v>
      </c>
      <c r="F1119" t="str">
        <f t="shared" si="34"/>
        <v/>
      </c>
      <c r="G1119" s="143" t="str">
        <f>IF(C1119="","",VLOOKUP(B1119,FF!$A$1:$F$2516,6,FALSE))</f>
        <v/>
      </c>
      <c r="H1119" s="143" t="s">
        <v>8</v>
      </c>
      <c r="I1119" t="str">
        <f t="shared" si="35"/>
        <v/>
      </c>
    </row>
    <row r="1120" spans="2:9" x14ac:dyDescent="0.3">
      <c r="B1120" t="s">
        <v>793</v>
      </c>
      <c r="C1120" t="str">
        <f>IF(B1120="","",VLOOKUP(B1120,FF!$A$1:$D$2516,3,FALSE))</f>
        <v>UND</v>
      </c>
      <c r="D1120">
        <f>IF(C1120="","",VLOOKUP(B1120,FF!$A$1:$D$2516,4,FALSE))</f>
        <v>1</v>
      </c>
      <c r="E1120">
        <v>1</v>
      </c>
      <c r="F1120" t="b">
        <f t="shared" si="34"/>
        <v>1</v>
      </c>
      <c r="G1120" s="143">
        <f>IF(C1120="","",VLOOKUP(B1120,FF!$A$1:$F$2516,6,FALSE))</f>
        <v>22775850</v>
      </c>
      <c r="H1120" s="143">
        <v>22775850</v>
      </c>
      <c r="I1120" t="b">
        <f t="shared" si="35"/>
        <v>1</v>
      </c>
    </row>
    <row r="1121" spans="2:9" x14ac:dyDescent="0.3">
      <c r="C1121" t="str">
        <f>IF(B1121="","",VLOOKUP(B1121,FF!$A$1:$D$2516,3,FALSE))</f>
        <v/>
      </c>
      <c r="D1121" t="str">
        <f>IF(C1121="","",VLOOKUP(B1121,FF!$A$1:$D$2516,4,FALSE))</f>
        <v/>
      </c>
      <c r="E1121" t="s">
        <v>8</v>
      </c>
      <c r="F1121" t="str">
        <f t="shared" si="34"/>
        <v/>
      </c>
      <c r="G1121" s="143" t="str">
        <f>IF(C1121="","",VLOOKUP(B1121,FF!$A$1:$F$2516,6,FALSE))</f>
        <v/>
      </c>
      <c r="H1121" s="143" t="s">
        <v>8</v>
      </c>
      <c r="I1121" t="str">
        <f t="shared" si="35"/>
        <v/>
      </c>
    </row>
    <row r="1122" spans="2:9" x14ac:dyDescent="0.3">
      <c r="C1122" t="str">
        <f>IF(B1122="","",VLOOKUP(B1122,FF!$A$1:$D$2516,3,FALSE))</f>
        <v/>
      </c>
      <c r="D1122" t="str">
        <f>IF(C1122="","",VLOOKUP(B1122,FF!$A$1:$D$2516,4,FALSE))</f>
        <v/>
      </c>
      <c r="E1122" t="s">
        <v>8</v>
      </c>
      <c r="F1122" t="str">
        <f t="shared" si="34"/>
        <v/>
      </c>
      <c r="G1122" s="143" t="str">
        <f>IF(C1122="","",VLOOKUP(B1122,FF!$A$1:$F$2516,6,FALSE))</f>
        <v/>
      </c>
      <c r="H1122" s="143" t="s">
        <v>8</v>
      </c>
      <c r="I1122" t="str">
        <f t="shared" si="35"/>
        <v/>
      </c>
    </row>
    <row r="1123" spans="2:9" x14ac:dyDescent="0.3">
      <c r="B1123" t="s">
        <v>795</v>
      </c>
      <c r="C1123" t="str">
        <f>IF(B1123="","",VLOOKUP(B1123,FF!$A$1:$D$2516,3,FALSE))</f>
        <v>UND</v>
      </c>
      <c r="D1123">
        <f>IF(C1123="","",VLOOKUP(B1123,FF!$A$1:$D$2516,4,FALSE))</f>
        <v>183</v>
      </c>
      <c r="E1123">
        <v>183</v>
      </c>
      <c r="F1123" t="b">
        <f t="shared" si="34"/>
        <v>1</v>
      </c>
      <c r="G1123" s="143">
        <f>IF(C1123="","",VLOOKUP(B1123,FF!$A$1:$F$2516,6,FALSE))</f>
        <v>83542794</v>
      </c>
      <c r="H1123" s="143">
        <v>83542794</v>
      </c>
      <c r="I1123" t="b">
        <f t="shared" si="35"/>
        <v>1</v>
      </c>
    </row>
    <row r="1124" spans="2:9" x14ac:dyDescent="0.3">
      <c r="C1124" t="str">
        <f>IF(B1124="","",VLOOKUP(B1124,FF!$A$1:$D$2516,3,FALSE))</f>
        <v/>
      </c>
      <c r="D1124" t="str">
        <f>IF(C1124="","",VLOOKUP(B1124,FF!$A$1:$D$2516,4,FALSE))</f>
        <v/>
      </c>
      <c r="E1124" t="s">
        <v>8</v>
      </c>
      <c r="F1124" t="str">
        <f t="shared" si="34"/>
        <v/>
      </c>
      <c r="G1124" s="143" t="str">
        <f>IF(C1124="","",VLOOKUP(B1124,FF!$A$1:$F$2516,6,FALSE))</f>
        <v/>
      </c>
      <c r="H1124" s="143" t="s">
        <v>8</v>
      </c>
      <c r="I1124" t="str">
        <f t="shared" si="35"/>
        <v/>
      </c>
    </row>
    <row r="1125" spans="2:9" x14ac:dyDescent="0.3">
      <c r="C1125" t="str">
        <f>IF(B1125="","",VLOOKUP(B1125,FF!$A$1:$D$2516,3,FALSE))</f>
        <v/>
      </c>
      <c r="D1125" t="str">
        <f>IF(C1125="","",VLOOKUP(B1125,FF!$A$1:$D$2516,4,FALSE))</f>
        <v/>
      </c>
      <c r="E1125" t="s">
        <v>8</v>
      </c>
      <c r="F1125" t="str">
        <f t="shared" si="34"/>
        <v/>
      </c>
      <c r="G1125" s="143" t="str">
        <f>IF(C1125="","",VLOOKUP(B1125,FF!$A$1:$F$2516,6,FALSE))</f>
        <v/>
      </c>
      <c r="H1125" s="143" t="s">
        <v>8</v>
      </c>
      <c r="I1125" t="str">
        <f t="shared" si="35"/>
        <v/>
      </c>
    </row>
    <row r="1126" spans="2:9" x14ac:dyDescent="0.3">
      <c r="B1126" t="s">
        <v>797</v>
      </c>
      <c r="C1126" t="str">
        <f>IF(B1126="","",VLOOKUP(B1126,FF!$A$1:$D$2516,3,FALSE))</f>
        <v>UND</v>
      </c>
      <c r="D1126">
        <f>IF(C1126="","",VLOOKUP(B1126,FF!$A$1:$D$2516,4,FALSE))</f>
        <v>8</v>
      </c>
      <c r="E1126">
        <v>8</v>
      </c>
      <c r="F1126" t="b">
        <f t="shared" si="34"/>
        <v>1</v>
      </c>
      <c r="G1126" s="143">
        <f>IF(C1126="","",VLOOKUP(B1126,FF!$A$1:$F$2516,6,FALSE))</f>
        <v>3652144</v>
      </c>
      <c r="H1126" s="143">
        <v>3652144</v>
      </c>
      <c r="I1126" t="b">
        <f t="shared" si="35"/>
        <v>1</v>
      </c>
    </row>
    <row r="1127" spans="2:9" x14ac:dyDescent="0.3">
      <c r="C1127" t="str">
        <f>IF(B1127="","",VLOOKUP(B1127,FF!$A$1:$D$2516,3,FALSE))</f>
        <v/>
      </c>
      <c r="D1127" t="str">
        <f>IF(C1127="","",VLOOKUP(B1127,FF!$A$1:$D$2516,4,FALSE))</f>
        <v/>
      </c>
      <c r="E1127" t="s">
        <v>8</v>
      </c>
      <c r="F1127" t="str">
        <f t="shared" si="34"/>
        <v/>
      </c>
      <c r="G1127" s="143" t="str">
        <f>IF(C1127="","",VLOOKUP(B1127,FF!$A$1:$F$2516,6,FALSE))</f>
        <v/>
      </c>
      <c r="H1127" s="143" t="s">
        <v>8</v>
      </c>
      <c r="I1127" t="str">
        <f t="shared" si="35"/>
        <v/>
      </c>
    </row>
    <row r="1128" spans="2:9" x14ac:dyDescent="0.3">
      <c r="C1128" t="str">
        <f>IF(B1128="","",VLOOKUP(B1128,FF!$A$1:$D$2516,3,FALSE))</f>
        <v/>
      </c>
      <c r="D1128" t="str">
        <f>IF(C1128="","",VLOOKUP(B1128,FF!$A$1:$D$2516,4,FALSE))</f>
        <v/>
      </c>
      <c r="E1128" t="s">
        <v>8</v>
      </c>
      <c r="F1128" t="str">
        <f t="shared" si="34"/>
        <v/>
      </c>
      <c r="G1128" s="143" t="str">
        <f>IF(C1128="","",VLOOKUP(B1128,FF!$A$1:$F$2516,6,FALSE))</f>
        <v/>
      </c>
      <c r="H1128" s="143" t="s">
        <v>8</v>
      </c>
      <c r="I1128" t="str">
        <f t="shared" si="35"/>
        <v/>
      </c>
    </row>
    <row r="1129" spans="2:9" x14ac:dyDescent="0.3">
      <c r="B1129" t="s">
        <v>799</v>
      </c>
      <c r="C1129" t="str">
        <f>IF(B1129="","",VLOOKUP(B1129,FF!$A$1:$D$2516,3,FALSE))</f>
        <v>UND</v>
      </c>
      <c r="D1129">
        <f>IF(C1129="","",VLOOKUP(B1129,FF!$A$1:$D$2516,4,FALSE))</f>
        <v>29</v>
      </c>
      <c r="E1129">
        <v>29</v>
      </c>
      <c r="F1129" t="b">
        <f t="shared" si="34"/>
        <v>1</v>
      </c>
      <c r="G1129" s="143">
        <f>IF(C1129="","",VLOOKUP(B1129,FF!$A$1:$F$2516,6,FALSE))</f>
        <v>15415588</v>
      </c>
      <c r="H1129" s="143">
        <v>15415588</v>
      </c>
      <c r="I1129" t="b">
        <f t="shared" si="35"/>
        <v>1</v>
      </c>
    </row>
    <row r="1130" spans="2:9" x14ac:dyDescent="0.3">
      <c r="C1130" t="str">
        <f>IF(B1130="","",VLOOKUP(B1130,FF!$A$1:$D$2516,3,FALSE))</f>
        <v/>
      </c>
      <c r="D1130" t="str">
        <f>IF(C1130="","",VLOOKUP(B1130,FF!$A$1:$D$2516,4,FALSE))</f>
        <v/>
      </c>
      <c r="E1130" t="s">
        <v>8</v>
      </c>
      <c r="F1130" t="str">
        <f t="shared" si="34"/>
        <v/>
      </c>
      <c r="G1130" s="143" t="str">
        <f>IF(C1130="","",VLOOKUP(B1130,FF!$A$1:$F$2516,6,FALSE))</f>
        <v/>
      </c>
      <c r="H1130" s="143" t="s">
        <v>8</v>
      </c>
      <c r="I1130" t="str">
        <f t="shared" si="35"/>
        <v/>
      </c>
    </row>
    <row r="1131" spans="2:9" x14ac:dyDescent="0.3">
      <c r="C1131" t="str">
        <f>IF(B1131="","",VLOOKUP(B1131,FF!$A$1:$D$2516,3,FALSE))</f>
        <v/>
      </c>
      <c r="D1131" t="str">
        <f>IF(C1131="","",VLOOKUP(B1131,FF!$A$1:$D$2516,4,FALSE))</f>
        <v/>
      </c>
      <c r="E1131" t="s">
        <v>8</v>
      </c>
      <c r="F1131" t="str">
        <f t="shared" si="34"/>
        <v/>
      </c>
      <c r="G1131" s="143" t="str">
        <f>IF(C1131="","",VLOOKUP(B1131,FF!$A$1:$F$2516,6,FALSE))</f>
        <v/>
      </c>
      <c r="H1131" s="143" t="s">
        <v>8</v>
      </c>
      <c r="I1131" t="str">
        <f t="shared" si="35"/>
        <v/>
      </c>
    </row>
    <row r="1132" spans="2:9" x14ac:dyDescent="0.3">
      <c r="B1132" t="s">
        <v>801</v>
      </c>
      <c r="C1132" t="str">
        <f>IF(B1132="","",VLOOKUP(B1132,FF!$A$1:$D$2516,3,FALSE))</f>
        <v>UND</v>
      </c>
      <c r="D1132">
        <f>IF(C1132="","",VLOOKUP(B1132,FF!$A$1:$D$2516,4,FALSE))</f>
        <v>29</v>
      </c>
      <c r="E1132">
        <v>29</v>
      </c>
      <c r="F1132" t="b">
        <f t="shared" si="34"/>
        <v>1</v>
      </c>
      <c r="G1132" s="143">
        <f>IF(C1132="","",VLOOKUP(B1132,FF!$A$1:$F$2516,6,FALSE))</f>
        <v>21751160</v>
      </c>
      <c r="H1132" s="143">
        <v>21751160</v>
      </c>
      <c r="I1132" t="b">
        <f t="shared" si="35"/>
        <v>1</v>
      </c>
    </row>
    <row r="1133" spans="2:9" x14ac:dyDescent="0.3">
      <c r="C1133" t="str">
        <f>IF(B1133="","",VLOOKUP(B1133,FF!$A$1:$D$2516,3,FALSE))</f>
        <v/>
      </c>
      <c r="D1133" t="str">
        <f>IF(C1133="","",VLOOKUP(B1133,FF!$A$1:$D$2516,4,FALSE))</f>
        <v/>
      </c>
      <c r="E1133" t="s">
        <v>8</v>
      </c>
      <c r="F1133" t="str">
        <f t="shared" si="34"/>
        <v/>
      </c>
      <c r="G1133" s="143" t="str">
        <f>IF(C1133="","",VLOOKUP(B1133,FF!$A$1:$F$2516,6,FALSE))</f>
        <v/>
      </c>
      <c r="H1133" s="143" t="s">
        <v>8</v>
      </c>
      <c r="I1133" t="str">
        <f t="shared" si="35"/>
        <v/>
      </c>
    </row>
    <row r="1134" spans="2:9" x14ac:dyDescent="0.3">
      <c r="C1134" t="str">
        <f>IF(B1134="","",VLOOKUP(B1134,FF!$A$1:$D$2516,3,FALSE))</f>
        <v/>
      </c>
      <c r="D1134" t="str">
        <f>IF(C1134="","",VLOOKUP(B1134,FF!$A$1:$D$2516,4,FALSE))</f>
        <v/>
      </c>
      <c r="E1134" t="s">
        <v>8</v>
      </c>
      <c r="F1134" t="str">
        <f t="shared" si="34"/>
        <v/>
      </c>
      <c r="G1134" s="143" t="str">
        <f>IF(C1134="","",VLOOKUP(B1134,FF!$A$1:$F$2516,6,FALSE))</f>
        <v/>
      </c>
      <c r="H1134" s="143" t="s">
        <v>8</v>
      </c>
      <c r="I1134" t="str">
        <f t="shared" si="35"/>
        <v/>
      </c>
    </row>
    <row r="1135" spans="2:9" x14ac:dyDescent="0.3">
      <c r="B1135" t="s">
        <v>803</v>
      </c>
      <c r="C1135" t="str">
        <f>IF(B1135="","",VLOOKUP(B1135,FF!$A$1:$D$2516,3,FALSE))</f>
        <v>ML</v>
      </c>
      <c r="D1135">
        <f>IF(C1135="","",VLOOKUP(B1135,FF!$A$1:$D$2516,4,FALSE))</f>
        <v>3200</v>
      </c>
      <c r="E1135">
        <v>3200</v>
      </c>
      <c r="F1135" t="b">
        <f t="shared" si="34"/>
        <v>1</v>
      </c>
      <c r="G1135" s="143">
        <f>IF(C1135="","",VLOOKUP(B1135,FF!$A$1:$F$2516,6,FALSE))</f>
        <v>114620800</v>
      </c>
      <c r="H1135" s="143">
        <v>114620800</v>
      </c>
      <c r="I1135" t="b">
        <f t="shared" si="35"/>
        <v>1</v>
      </c>
    </row>
    <row r="1136" spans="2:9" x14ac:dyDescent="0.3">
      <c r="C1136" t="str">
        <f>IF(B1136="","",VLOOKUP(B1136,FF!$A$1:$D$2516,3,FALSE))</f>
        <v/>
      </c>
      <c r="D1136" t="str">
        <f>IF(C1136="","",VLOOKUP(B1136,FF!$A$1:$D$2516,4,FALSE))</f>
        <v/>
      </c>
      <c r="E1136" t="s">
        <v>8</v>
      </c>
      <c r="F1136" t="str">
        <f t="shared" si="34"/>
        <v/>
      </c>
      <c r="G1136" s="143" t="str">
        <f>IF(C1136="","",VLOOKUP(B1136,FF!$A$1:$F$2516,6,FALSE))</f>
        <v/>
      </c>
      <c r="H1136" s="143" t="s">
        <v>8</v>
      </c>
      <c r="I1136" t="str">
        <f t="shared" si="35"/>
        <v/>
      </c>
    </row>
    <row r="1137" spans="2:9" x14ac:dyDescent="0.3">
      <c r="C1137" t="str">
        <f>IF(B1137="","",VLOOKUP(B1137,FF!$A$1:$D$2516,3,FALSE))</f>
        <v/>
      </c>
      <c r="D1137" t="str">
        <f>IF(C1137="","",VLOOKUP(B1137,FF!$A$1:$D$2516,4,FALSE))</f>
        <v/>
      </c>
      <c r="E1137" t="s">
        <v>8</v>
      </c>
      <c r="F1137" t="str">
        <f t="shared" si="34"/>
        <v/>
      </c>
      <c r="G1137" s="143" t="str">
        <f>IF(C1137="","",VLOOKUP(B1137,FF!$A$1:$F$2516,6,FALSE))</f>
        <v/>
      </c>
      <c r="H1137" s="143" t="s">
        <v>8</v>
      </c>
      <c r="I1137" t="str">
        <f t="shared" si="35"/>
        <v/>
      </c>
    </row>
    <row r="1138" spans="2:9" x14ac:dyDescent="0.3">
      <c r="B1138" t="s">
        <v>805</v>
      </c>
      <c r="C1138" t="str">
        <f>IF(B1138="","",VLOOKUP(B1138,FF!$A$1:$D$2516,3,FALSE))</f>
        <v>UND</v>
      </c>
      <c r="D1138">
        <f>IF(C1138="","",VLOOKUP(B1138,FF!$A$1:$D$2516,4,FALSE))</f>
        <v>183</v>
      </c>
      <c r="E1138">
        <v>183</v>
      </c>
      <c r="F1138" t="b">
        <f t="shared" si="34"/>
        <v>1</v>
      </c>
      <c r="G1138" s="143">
        <f>IF(C1138="","",VLOOKUP(B1138,FF!$A$1:$F$2516,6,FALSE))</f>
        <v>26975481</v>
      </c>
      <c r="H1138" s="143">
        <v>26975481</v>
      </c>
      <c r="I1138" t="b">
        <f t="shared" si="35"/>
        <v>1</v>
      </c>
    </row>
    <row r="1139" spans="2:9" x14ac:dyDescent="0.3">
      <c r="C1139" t="str">
        <f>IF(B1139="","",VLOOKUP(B1139,FF!$A$1:$D$2516,3,FALSE))</f>
        <v/>
      </c>
      <c r="D1139" t="str">
        <f>IF(C1139="","",VLOOKUP(B1139,FF!$A$1:$D$2516,4,FALSE))</f>
        <v/>
      </c>
      <c r="E1139" t="s">
        <v>8</v>
      </c>
      <c r="F1139" t="str">
        <f t="shared" si="34"/>
        <v/>
      </c>
      <c r="G1139" s="143" t="str">
        <f>IF(C1139="","",VLOOKUP(B1139,FF!$A$1:$F$2516,6,FALSE))</f>
        <v/>
      </c>
      <c r="H1139" s="143" t="s">
        <v>8</v>
      </c>
      <c r="I1139" t="str">
        <f t="shared" si="35"/>
        <v/>
      </c>
    </row>
    <row r="1140" spans="2:9" x14ac:dyDescent="0.3">
      <c r="C1140" t="str">
        <f>IF(B1140="","",VLOOKUP(B1140,FF!$A$1:$D$2516,3,FALSE))</f>
        <v/>
      </c>
      <c r="D1140" t="str">
        <f>IF(C1140="","",VLOOKUP(B1140,FF!$A$1:$D$2516,4,FALSE))</f>
        <v/>
      </c>
      <c r="E1140" t="s">
        <v>8</v>
      </c>
      <c r="F1140" t="str">
        <f t="shared" si="34"/>
        <v/>
      </c>
      <c r="G1140" s="143" t="str">
        <f>IF(C1140="","",VLOOKUP(B1140,FF!$A$1:$F$2516,6,FALSE))</f>
        <v/>
      </c>
      <c r="H1140" s="143" t="s">
        <v>8</v>
      </c>
      <c r="I1140" t="str">
        <f t="shared" si="35"/>
        <v/>
      </c>
    </row>
    <row r="1141" spans="2:9" x14ac:dyDescent="0.3">
      <c r="B1141" t="s">
        <v>807</v>
      </c>
      <c r="C1141" t="str">
        <f>IF(B1141="","",VLOOKUP(B1141,FF!$A$1:$D$2516,3,FALSE))</f>
        <v>ML</v>
      </c>
      <c r="D1141">
        <f>IF(C1141="","",VLOOKUP(B1141,FF!$A$1:$D$2516,4,FALSE))</f>
        <v>2179.31</v>
      </c>
      <c r="E1141">
        <v>2179.31</v>
      </c>
      <c r="F1141" t="b">
        <f t="shared" si="34"/>
        <v>1</v>
      </c>
      <c r="G1141" s="143">
        <f>IF(C1141="","",VLOOKUP(B1141,FF!$A$1:$F$2516,6,FALSE))</f>
        <v>64596928</v>
      </c>
      <c r="H1141" s="143">
        <v>64596928</v>
      </c>
      <c r="I1141" t="b">
        <f t="shared" si="35"/>
        <v>1</v>
      </c>
    </row>
    <row r="1142" spans="2:9" x14ac:dyDescent="0.3">
      <c r="C1142" t="str">
        <f>IF(B1142="","",VLOOKUP(B1142,FF!$A$1:$D$2516,3,FALSE))</f>
        <v/>
      </c>
      <c r="D1142" t="str">
        <f>IF(C1142="","",VLOOKUP(B1142,FF!$A$1:$D$2516,4,FALSE))</f>
        <v/>
      </c>
      <c r="E1142" t="s">
        <v>8</v>
      </c>
      <c r="F1142" t="str">
        <f t="shared" si="34"/>
        <v/>
      </c>
      <c r="G1142" s="143" t="str">
        <f>IF(C1142="","",VLOOKUP(B1142,FF!$A$1:$F$2516,6,FALSE))</f>
        <v/>
      </c>
      <c r="H1142" s="143" t="s">
        <v>8</v>
      </c>
      <c r="I1142" t="str">
        <f t="shared" si="35"/>
        <v/>
      </c>
    </row>
    <row r="1143" spans="2:9" x14ac:dyDescent="0.3">
      <c r="C1143" t="str">
        <f>IF(B1143="","",VLOOKUP(B1143,FF!$A$1:$D$2516,3,FALSE))</f>
        <v/>
      </c>
      <c r="D1143" t="str">
        <f>IF(C1143="","",VLOOKUP(B1143,FF!$A$1:$D$2516,4,FALSE))</f>
        <v/>
      </c>
      <c r="E1143" t="s">
        <v>8</v>
      </c>
      <c r="F1143" t="str">
        <f t="shared" si="34"/>
        <v/>
      </c>
      <c r="G1143" s="143" t="str">
        <f>IF(C1143="","",VLOOKUP(B1143,FF!$A$1:$F$2516,6,FALSE))</f>
        <v/>
      </c>
      <c r="H1143" s="143" t="s">
        <v>8</v>
      </c>
      <c r="I1143" t="str">
        <f t="shared" si="35"/>
        <v/>
      </c>
    </row>
    <row r="1144" spans="2:9" x14ac:dyDescent="0.3">
      <c r="B1144" t="s">
        <v>809</v>
      </c>
      <c r="C1144" t="str">
        <f>IF(B1144="","",VLOOKUP(B1144,FF!$A$1:$D$2516,3,FALSE))</f>
        <v>UND</v>
      </c>
      <c r="D1144">
        <f>IF(C1144="","",VLOOKUP(B1144,FF!$A$1:$D$2516,4,FALSE))</f>
        <v>1</v>
      </c>
      <c r="E1144">
        <v>1</v>
      </c>
      <c r="F1144" t="b">
        <f t="shared" si="34"/>
        <v>1</v>
      </c>
      <c r="G1144" s="143">
        <f>IF(C1144="","",VLOOKUP(B1144,FF!$A$1:$F$2516,6,FALSE))</f>
        <v>6250000</v>
      </c>
      <c r="H1144" s="143">
        <v>6250000</v>
      </c>
      <c r="I1144" t="b">
        <f t="shared" si="35"/>
        <v>1</v>
      </c>
    </row>
    <row r="1145" spans="2:9" x14ac:dyDescent="0.3">
      <c r="C1145" t="str">
        <f>IF(B1145="","",VLOOKUP(B1145,FF!$A$1:$D$2516,3,FALSE))</f>
        <v/>
      </c>
      <c r="D1145" t="str">
        <f>IF(C1145="","",VLOOKUP(B1145,FF!$A$1:$D$2516,4,FALSE))</f>
        <v/>
      </c>
      <c r="E1145" t="s">
        <v>8</v>
      </c>
      <c r="F1145" t="str">
        <f t="shared" si="34"/>
        <v/>
      </c>
      <c r="G1145" s="143" t="str">
        <f>IF(C1145="","",VLOOKUP(B1145,FF!$A$1:$F$2516,6,FALSE))</f>
        <v/>
      </c>
      <c r="H1145" s="143" t="s">
        <v>8</v>
      </c>
      <c r="I1145" t="str">
        <f t="shared" si="35"/>
        <v/>
      </c>
    </row>
    <row r="1146" spans="2:9" x14ac:dyDescent="0.3">
      <c r="C1146" t="str">
        <f>IF(B1146="","",VLOOKUP(B1146,FF!$A$1:$D$2516,3,FALSE))</f>
        <v/>
      </c>
      <c r="D1146" t="str">
        <f>IF(C1146="","",VLOOKUP(B1146,FF!$A$1:$D$2516,4,FALSE))</f>
        <v/>
      </c>
      <c r="E1146" t="s">
        <v>8</v>
      </c>
      <c r="F1146" t="str">
        <f t="shared" si="34"/>
        <v/>
      </c>
      <c r="G1146" s="143" t="str">
        <f>IF(C1146="","",VLOOKUP(B1146,FF!$A$1:$F$2516,6,FALSE))</f>
        <v/>
      </c>
      <c r="H1146" s="143" t="s">
        <v>8</v>
      </c>
      <c r="I1146" t="str">
        <f t="shared" si="35"/>
        <v/>
      </c>
    </row>
    <row r="1147" spans="2:9" x14ac:dyDescent="0.3">
      <c r="B1147" t="s">
        <v>811</v>
      </c>
      <c r="D1147" t="str">
        <f>IF(C1147="","",VLOOKUP(B1147,FF!$A$1:$D$2516,4,FALSE))</f>
        <v/>
      </c>
      <c r="E1147" t="s">
        <v>8</v>
      </c>
      <c r="F1147" t="str">
        <f t="shared" si="34"/>
        <v/>
      </c>
      <c r="G1147" s="143" t="str">
        <f>IF(C1147="","",VLOOKUP(B1147,FF!$A$1:$F$2516,6,FALSE))</f>
        <v/>
      </c>
      <c r="H1147" s="143" t="s">
        <v>8</v>
      </c>
      <c r="I1147" t="str">
        <f t="shared" si="35"/>
        <v/>
      </c>
    </row>
    <row r="1148" spans="2:9" x14ac:dyDescent="0.3">
      <c r="B1148" t="s">
        <v>813</v>
      </c>
      <c r="C1148" t="str">
        <f>IF(B1148="","",VLOOKUP(B1148,FF!$A$1:$D$2516,3,FALSE))</f>
        <v>UN</v>
      </c>
      <c r="D1148">
        <f>IF(C1148="","",VLOOKUP(B1148,FF!$A$1:$D$2516,4,FALSE))</f>
        <v>53</v>
      </c>
      <c r="E1148">
        <v>53</v>
      </c>
      <c r="F1148" t="b">
        <f t="shared" si="34"/>
        <v>1</v>
      </c>
      <c r="G1148" s="143">
        <f>IF(C1148="","",VLOOKUP(B1148,FF!$A$1:$F$2516,6,FALSE))</f>
        <v>61958643</v>
      </c>
      <c r="H1148" s="143">
        <v>61958643</v>
      </c>
      <c r="I1148" t="b">
        <f t="shared" si="35"/>
        <v>1</v>
      </c>
    </row>
    <row r="1149" spans="2:9" x14ac:dyDescent="0.3">
      <c r="C1149" t="str">
        <f>IF(B1149="","",VLOOKUP(B1149,FF!$A$1:$D$2516,3,FALSE))</f>
        <v/>
      </c>
      <c r="D1149" t="str">
        <f>IF(C1149="","",VLOOKUP(B1149,FF!$A$1:$D$2516,4,FALSE))</f>
        <v/>
      </c>
      <c r="E1149" t="s">
        <v>8</v>
      </c>
      <c r="F1149" t="str">
        <f t="shared" si="34"/>
        <v/>
      </c>
      <c r="G1149" s="143" t="str">
        <f>IF(C1149="","",VLOOKUP(B1149,FF!$A$1:$F$2516,6,FALSE))</f>
        <v/>
      </c>
      <c r="H1149" s="143" t="s">
        <v>8</v>
      </c>
      <c r="I1149" t="str">
        <f t="shared" si="35"/>
        <v/>
      </c>
    </row>
    <row r="1150" spans="2:9" x14ac:dyDescent="0.3">
      <c r="C1150" t="str">
        <f>IF(B1150="","",VLOOKUP(B1150,FF!$A$1:$D$2516,3,FALSE))</f>
        <v/>
      </c>
      <c r="D1150" t="str">
        <f>IF(C1150="","",VLOOKUP(B1150,FF!$A$1:$D$2516,4,FALSE))</f>
        <v/>
      </c>
      <c r="E1150" t="s">
        <v>8</v>
      </c>
      <c r="F1150" t="str">
        <f t="shared" si="34"/>
        <v/>
      </c>
      <c r="G1150" s="143" t="str">
        <f>IF(C1150="","",VLOOKUP(B1150,FF!$A$1:$F$2516,6,FALSE))</f>
        <v/>
      </c>
      <c r="H1150" s="143" t="s">
        <v>8</v>
      </c>
      <c r="I1150" t="str">
        <f t="shared" si="35"/>
        <v/>
      </c>
    </row>
    <row r="1151" spans="2:9" x14ac:dyDescent="0.3">
      <c r="B1151" t="s">
        <v>815</v>
      </c>
      <c r="C1151" t="str">
        <f>IF(B1151="","",VLOOKUP(B1151,FF!$A$1:$D$2516,3,FALSE))</f>
        <v>UN</v>
      </c>
      <c r="D1151">
        <f>IF(C1151="","",VLOOKUP(B1151,FF!$A$1:$D$2516,4,FALSE))</f>
        <v>17</v>
      </c>
      <c r="E1151">
        <v>17</v>
      </c>
      <c r="F1151" t="b">
        <f t="shared" si="34"/>
        <v>1</v>
      </c>
      <c r="G1151" s="143">
        <f>IF(C1151="","",VLOOKUP(B1151,FF!$A$1:$F$2516,6,FALSE))</f>
        <v>21063323</v>
      </c>
      <c r="H1151" s="143">
        <v>21063323</v>
      </c>
      <c r="I1151" t="b">
        <f t="shared" si="35"/>
        <v>1</v>
      </c>
    </row>
    <row r="1152" spans="2:9" x14ac:dyDescent="0.3">
      <c r="C1152" t="str">
        <f>IF(B1152="","",VLOOKUP(B1152,FF!$A$1:$D$2516,3,FALSE))</f>
        <v/>
      </c>
      <c r="D1152" t="str">
        <f>IF(C1152="","",VLOOKUP(B1152,FF!$A$1:$D$2516,4,FALSE))</f>
        <v/>
      </c>
      <c r="E1152" t="s">
        <v>8</v>
      </c>
      <c r="F1152" t="str">
        <f t="shared" si="34"/>
        <v/>
      </c>
      <c r="G1152" s="143" t="str">
        <f>IF(C1152="","",VLOOKUP(B1152,FF!$A$1:$F$2516,6,FALSE))</f>
        <v/>
      </c>
      <c r="H1152" s="143" t="s">
        <v>8</v>
      </c>
      <c r="I1152" t="str">
        <f t="shared" si="35"/>
        <v/>
      </c>
    </row>
    <row r="1153" spans="2:9" x14ac:dyDescent="0.3">
      <c r="C1153" t="str">
        <f>IF(B1153="","",VLOOKUP(B1153,FF!$A$1:$D$2516,3,FALSE))</f>
        <v/>
      </c>
      <c r="D1153" t="str">
        <f>IF(C1153="","",VLOOKUP(B1153,FF!$A$1:$D$2516,4,FALSE))</f>
        <v/>
      </c>
      <c r="E1153" t="s">
        <v>8</v>
      </c>
      <c r="F1153" t="str">
        <f t="shared" si="34"/>
        <v/>
      </c>
      <c r="G1153" s="143" t="str">
        <f>IF(C1153="","",VLOOKUP(B1153,FF!$A$1:$F$2516,6,FALSE))</f>
        <v/>
      </c>
      <c r="H1153" s="143" t="s">
        <v>8</v>
      </c>
      <c r="I1153" t="str">
        <f t="shared" si="35"/>
        <v/>
      </c>
    </row>
    <row r="1154" spans="2:9" x14ac:dyDescent="0.3">
      <c r="B1154" t="s">
        <v>817</v>
      </c>
      <c r="C1154" t="str">
        <f>IF(B1154="","",VLOOKUP(B1154,FF!$A$1:$D$2516,3,FALSE))</f>
        <v>UN</v>
      </c>
      <c r="D1154">
        <f>IF(C1154="","",VLOOKUP(B1154,FF!$A$1:$D$2516,4,FALSE))</f>
        <v>8</v>
      </c>
      <c r="E1154">
        <v>8</v>
      </c>
      <c r="F1154" t="b">
        <f t="shared" si="34"/>
        <v>1</v>
      </c>
      <c r="G1154" s="143">
        <f>IF(C1154="","",VLOOKUP(B1154,FF!$A$1:$F$2516,6,FALSE))</f>
        <v>51117928</v>
      </c>
      <c r="H1154" s="143">
        <v>51117928</v>
      </c>
      <c r="I1154" t="b">
        <f t="shared" si="35"/>
        <v>1</v>
      </c>
    </row>
    <row r="1155" spans="2:9" x14ac:dyDescent="0.3">
      <c r="C1155" t="str">
        <f>IF(B1155="","",VLOOKUP(B1155,FF!$A$1:$D$2516,3,FALSE))</f>
        <v/>
      </c>
      <c r="D1155" t="str">
        <f>IF(C1155="","",VLOOKUP(B1155,FF!$A$1:$D$2516,4,FALSE))</f>
        <v/>
      </c>
      <c r="E1155" t="s">
        <v>8</v>
      </c>
      <c r="F1155" t="str">
        <f t="shared" ref="F1155:F1218" si="36">IF(C1155="","",E1155=D1155)</f>
        <v/>
      </c>
      <c r="G1155" s="143" t="str">
        <f>IF(C1155="","",VLOOKUP(B1155,FF!$A$1:$F$2516,6,FALSE))</f>
        <v/>
      </c>
      <c r="H1155" s="143" t="s">
        <v>8</v>
      </c>
      <c r="I1155" t="str">
        <f t="shared" ref="I1155:I1218" si="37">IF(C1155="","",H1155=G1155)</f>
        <v/>
      </c>
    </row>
    <row r="1156" spans="2:9" x14ac:dyDescent="0.3">
      <c r="C1156" t="str">
        <f>IF(B1156="","",VLOOKUP(B1156,FF!$A$1:$D$2516,3,FALSE))</f>
        <v/>
      </c>
      <c r="D1156" t="str">
        <f>IF(C1156="","",VLOOKUP(B1156,FF!$A$1:$D$2516,4,FALSE))</f>
        <v/>
      </c>
      <c r="E1156" t="s">
        <v>8</v>
      </c>
      <c r="F1156" t="str">
        <f t="shared" si="36"/>
        <v/>
      </c>
      <c r="G1156" s="143" t="str">
        <f>IF(C1156="","",VLOOKUP(B1156,FF!$A$1:$F$2516,6,FALSE))</f>
        <v/>
      </c>
      <c r="H1156" s="143" t="s">
        <v>8</v>
      </c>
      <c r="I1156" t="str">
        <f t="shared" si="37"/>
        <v/>
      </c>
    </row>
    <row r="1157" spans="2:9" x14ac:dyDescent="0.3">
      <c r="B1157" t="s">
        <v>819</v>
      </c>
      <c r="C1157" t="str">
        <f>IF(B1157="","",VLOOKUP(B1157,FF!$A$1:$D$2516,3,FALSE))</f>
        <v>UN</v>
      </c>
      <c r="D1157">
        <f>IF(C1157="","",VLOOKUP(B1157,FF!$A$1:$D$2516,4,FALSE))</f>
        <v>6</v>
      </c>
      <c r="E1157">
        <v>6</v>
      </c>
      <c r="F1157" t="b">
        <f t="shared" si="36"/>
        <v>1</v>
      </c>
      <c r="G1157" s="143">
        <f>IF(C1157="","",VLOOKUP(B1157,FF!$A$1:$F$2516,6,FALSE))</f>
        <v>19738710</v>
      </c>
      <c r="H1157" s="143">
        <v>19738710</v>
      </c>
      <c r="I1157" t="b">
        <f t="shared" si="37"/>
        <v>1</v>
      </c>
    </row>
    <row r="1158" spans="2:9" x14ac:dyDescent="0.3">
      <c r="C1158" t="str">
        <f>IF(B1158="","",VLOOKUP(B1158,FF!$A$1:$D$2516,3,FALSE))</f>
        <v/>
      </c>
      <c r="D1158" t="str">
        <f>IF(C1158="","",VLOOKUP(B1158,FF!$A$1:$D$2516,4,FALSE))</f>
        <v/>
      </c>
      <c r="E1158" t="s">
        <v>8</v>
      </c>
      <c r="F1158" t="str">
        <f t="shared" si="36"/>
        <v/>
      </c>
      <c r="G1158" s="143" t="str">
        <f>IF(C1158="","",VLOOKUP(B1158,FF!$A$1:$F$2516,6,FALSE))</f>
        <v/>
      </c>
      <c r="H1158" s="143" t="s">
        <v>8</v>
      </c>
      <c r="I1158" t="str">
        <f t="shared" si="37"/>
        <v/>
      </c>
    </row>
    <row r="1159" spans="2:9" x14ac:dyDescent="0.3">
      <c r="C1159" t="str">
        <f>IF(B1159="","",VLOOKUP(B1159,FF!$A$1:$D$2516,3,FALSE))</f>
        <v/>
      </c>
      <c r="D1159" t="str">
        <f>IF(C1159="","",VLOOKUP(B1159,FF!$A$1:$D$2516,4,FALSE))</f>
        <v/>
      </c>
      <c r="E1159" t="s">
        <v>8</v>
      </c>
      <c r="F1159" t="str">
        <f t="shared" si="36"/>
        <v/>
      </c>
      <c r="G1159" s="143" t="str">
        <f>IF(C1159="","",VLOOKUP(B1159,FF!$A$1:$F$2516,6,FALSE))</f>
        <v/>
      </c>
      <c r="H1159" s="143" t="s">
        <v>8</v>
      </c>
      <c r="I1159" t="str">
        <f t="shared" si="37"/>
        <v/>
      </c>
    </row>
    <row r="1160" spans="2:9" x14ac:dyDescent="0.3">
      <c r="B1160" t="s">
        <v>821</v>
      </c>
      <c r="C1160" t="str">
        <f>IF(B1160="","",VLOOKUP(B1160,FF!$A$1:$D$2516,3,FALSE))</f>
        <v>UN</v>
      </c>
      <c r="D1160">
        <f>IF(C1160="","",VLOOKUP(B1160,FF!$A$1:$D$2516,4,FALSE))</f>
        <v>6</v>
      </c>
      <c r="E1160">
        <v>6</v>
      </c>
      <c r="F1160" t="b">
        <f t="shared" si="36"/>
        <v>1</v>
      </c>
      <c r="G1160" s="143">
        <f>IF(C1160="","",VLOOKUP(B1160,FF!$A$1:$F$2516,6,FALSE))</f>
        <v>4650654</v>
      </c>
      <c r="H1160" s="143">
        <v>4650654</v>
      </c>
      <c r="I1160" t="b">
        <f t="shared" si="37"/>
        <v>1</v>
      </c>
    </row>
    <row r="1161" spans="2:9" x14ac:dyDescent="0.3">
      <c r="C1161" t="str">
        <f>IF(B1161="","",VLOOKUP(B1161,FF!$A$1:$D$2516,3,FALSE))</f>
        <v/>
      </c>
      <c r="D1161" t="str">
        <f>IF(C1161="","",VLOOKUP(B1161,FF!$A$1:$D$2516,4,FALSE))</f>
        <v/>
      </c>
      <c r="E1161" t="s">
        <v>8</v>
      </c>
      <c r="F1161" t="str">
        <f t="shared" si="36"/>
        <v/>
      </c>
      <c r="G1161" s="143" t="str">
        <f>IF(C1161="","",VLOOKUP(B1161,FF!$A$1:$F$2516,6,FALSE))</f>
        <v/>
      </c>
      <c r="H1161" s="143" t="s">
        <v>8</v>
      </c>
      <c r="I1161" t="str">
        <f t="shared" si="37"/>
        <v/>
      </c>
    </row>
    <row r="1162" spans="2:9" x14ac:dyDescent="0.3">
      <c r="C1162" t="str">
        <f>IF(B1162="","",VLOOKUP(B1162,FF!$A$1:$D$2516,3,FALSE))</f>
        <v/>
      </c>
      <c r="D1162" t="str">
        <f>IF(C1162="","",VLOOKUP(B1162,FF!$A$1:$D$2516,4,FALSE))</f>
        <v/>
      </c>
      <c r="E1162" t="s">
        <v>8</v>
      </c>
      <c r="F1162" t="str">
        <f t="shared" si="36"/>
        <v/>
      </c>
      <c r="G1162" s="143" t="str">
        <f>IF(C1162="","",VLOOKUP(B1162,FF!$A$1:$F$2516,6,FALSE))</f>
        <v/>
      </c>
      <c r="H1162" s="143" t="s">
        <v>8</v>
      </c>
      <c r="I1162" t="str">
        <f t="shared" si="37"/>
        <v/>
      </c>
    </row>
    <row r="1163" spans="2:9" x14ac:dyDescent="0.3">
      <c r="B1163" t="s">
        <v>823</v>
      </c>
      <c r="C1163" t="str">
        <f>IF(B1163="","",VLOOKUP(B1163,FF!$A$1:$D$2516,3,FALSE))</f>
        <v>ML</v>
      </c>
      <c r="D1163">
        <f>IF(C1163="","",VLOOKUP(B1163,FF!$A$1:$D$2516,4,FALSE))</f>
        <v>3057</v>
      </c>
      <c r="E1163">
        <v>3057</v>
      </c>
      <c r="F1163" t="b">
        <f t="shared" si="36"/>
        <v>1</v>
      </c>
      <c r="G1163" s="143">
        <f>IF(C1163="","",VLOOKUP(B1163,FF!$A$1:$F$2516,6,FALSE))</f>
        <v>20072262</v>
      </c>
      <c r="H1163" s="143">
        <v>20072262</v>
      </c>
      <c r="I1163" t="b">
        <f t="shared" si="37"/>
        <v>1</v>
      </c>
    </row>
    <row r="1164" spans="2:9" x14ac:dyDescent="0.3">
      <c r="C1164" t="str">
        <f>IF(B1164="","",VLOOKUP(B1164,FF!$A$1:$D$2516,3,FALSE))</f>
        <v/>
      </c>
      <c r="D1164" t="str">
        <f>IF(C1164="","",VLOOKUP(B1164,FF!$A$1:$D$2516,4,FALSE))</f>
        <v/>
      </c>
      <c r="E1164" t="s">
        <v>8</v>
      </c>
      <c r="F1164" t="str">
        <f t="shared" si="36"/>
        <v/>
      </c>
      <c r="G1164" s="143" t="str">
        <f>IF(C1164="","",VLOOKUP(B1164,FF!$A$1:$F$2516,6,FALSE))</f>
        <v/>
      </c>
      <c r="H1164" s="143" t="s">
        <v>8</v>
      </c>
      <c r="I1164" t="str">
        <f t="shared" si="37"/>
        <v/>
      </c>
    </row>
    <row r="1165" spans="2:9" x14ac:dyDescent="0.3">
      <c r="C1165" t="str">
        <f>IF(B1165="","",VLOOKUP(B1165,FF!$A$1:$D$2516,3,FALSE))</f>
        <v/>
      </c>
      <c r="D1165" t="str">
        <f>IF(C1165="","",VLOOKUP(B1165,FF!$A$1:$D$2516,4,FALSE))</f>
        <v/>
      </c>
      <c r="E1165" t="s">
        <v>8</v>
      </c>
      <c r="F1165" t="str">
        <f t="shared" si="36"/>
        <v/>
      </c>
      <c r="G1165" s="143" t="str">
        <f>IF(C1165="","",VLOOKUP(B1165,FF!$A$1:$F$2516,6,FALSE))</f>
        <v/>
      </c>
      <c r="H1165" s="143" t="s">
        <v>8</v>
      </c>
      <c r="I1165" t="str">
        <f t="shared" si="37"/>
        <v/>
      </c>
    </row>
    <row r="1166" spans="2:9" x14ac:dyDescent="0.3">
      <c r="B1166" t="s">
        <v>825</v>
      </c>
      <c r="C1166" t="str">
        <f>IF(B1166="","",VLOOKUP(B1166,FF!$A$1:$D$2516,3,FALSE))</f>
        <v>ML</v>
      </c>
      <c r="D1166">
        <f>IF(C1166="","",VLOOKUP(B1166,FF!$A$1:$D$2516,4,FALSE))</f>
        <v>1037</v>
      </c>
      <c r="E1166">
        <v>1037</v>
      </c>
      <c r="F1166" t="b">
        <f t="shared" si="36"/>
        <v>1</v>
      </c>
      <c r="G1166" s="143">
        <f>IF(C1166="","",VLOOKUP(B1166,FF!$A$1:$F$2516,6,FALSE))</f>
        <v>7933050</v>
      </c>
      <c r="H1166" s="143">
        <v>7933050</v>
      </c>
      <c r="I1166" t="b">
        <f t="shared" si="37"/>
        <v>1</v>
      </c>
    </row>
    <row r="1167" spans="2:9" x14ac:dyDescent="0.3">
      <c r="C1167" t="str">
        <f>IF(B1167="","",VLOOKUP(B1167,FF!$A$1:$D$2516,3,FALSE))</f>
        <v/>
      </c>
      <c r="D1167" t="str">
        <f>IF(C1167="","",VLOOKUP(B1167,FF!$A$1:$D$2516,4,FALSE))</f>
        <v/>
      </c>
      <c r="E1167" t="s">
        <v>8</v>
      </c>
      <c r="F1167" t="str">
        <f t="shared" si="36"/>
        <v/>
      </c>
      <c r="G1167" s="143" t="str">
        <f>IF(C1167="","",VLOOKUP(B1167,FF!$A$1:$F$2516,6,FALSE))</f>
        <v/>
      </c>
      <c r="H1167" s="143" t="s">
        <v>8</v>
      </c>
      <c r="I1167" t="str">
        <f t="shared" si="37"/>
        <v/>
      </c>
    </row>
    <row r="1168" spans="2:9" x14ac:dyDescent="0.3">
      <c r="C1168" t="str">
        <f>IF(B1168="","",VLOOKUP(B1168,FF!$A$1:$D$2516,3,FALSE))</f>
        <v/>
      </c>
      <c r="D1168" t="str">
        <f>IF(C1168="","",VLOOKUP(B1168,FF!$A$1:$D$2516,4,FALSE))</f>
        <v/>
      </c>
      <c r="E1168" t="s">
        <v>8</v>
      </c>
      <c r="F1168" t="str">
        <f t="shared" si="36"/>
        <v/>
      </c>
      <c r="G1168" s="143" t="str">
        <f>IF(C1168="","",VLOOKUP(B1168,FF!$A$1:$F$2516,6,FALSE))</f>
        <v/>
      </c>
      <c r="H1168" s="143" t="s">
        <v>8</v>
      </c>
      <c r="I1168" t="str">
        <f t="shared" si="37"/>
        <v/>
      </c>
    </row>
    <row r="1169" spans="2:9" x14ac:dyDescent="0.3">
      <c r="B1169" t="s">
        <v>827</v>
      </c>
      <c r="C1169" t="str">
        <f>IF(B1169="","",VLOOKUP(B1169,FF!$A$1:$D$2516,3,FALSE))</f>
        <v>UN</v>
      </c>
      <c r="D1169">
        <f>IF(C1169="","",VLOOKUP(B1169,FF!$A$1:$D$2516,4,FALSE))</f>
        <v>78</v>
      </c>
      <c r="E1169">
        <v>78</v>
      </c>
      <c r="F1169" t="b">
        <f t="shared" si="36"/>
        <v>1</v>
      </c>
      <c r="G1169" s="143">
        <f>IF(C1169="","",VLOOKUP(B1169,FF!$A$1:$F$2516,6,FALSE))</f>
        <v>9283326</v>
      </c>
      <c r="H1169" s="143">
        <v>9283326</v>
      </c>
      <c r="I1169" t="b">
        <f t="shared" si="37"/>
        <v>1</v>
      </c>
    </row>
    <row r="1170" spans="2:9" x14ac:dyDescent="0.3">
      <c r="C1170" t="str">
        <f>IF(B1170="","",VLOOKUP(B1170,FF!$A$1:$D$2516,3,FALSE))</f>
        <v/>
      </c>
      <c r="D1170" t="str">
        <f>IF(C1170="","",VLOOKUP(B1170,FF!$A$1:$D$2516,4,FALSE))</f>
        <v/>
      </c>
      <c r="E1170" t="s">
        <v>8</v>
      </c>
      <c r="F1170" t="str">
        <f t="shared" si="36"/>
        <v/>
      </c>
      <c r="G1170" s="143" t="str">
        <f>IF(C1170="","",VLOOKUP(B1170,FF!$A$1:$F$2516,6,FALSE))</f>
        <v/>
      </c>
      <c r="H1170" s="143" t="s">
        <v>8</v>
      </c>
      <c r="I1170" t="str">
        <f t="shared" si="37"/>
        <v/>
      </c>
    </row>
    <row r="1171" spans="2:9" x14ac:dyDescent="0.3">
      <c r="C1171" t="str">
        <f>IF(B1171="","",VLOOKUP(B1171,FF!$A$1:$D$2516,3,FALSE))</f>
        <v/>
      </c>
      <c r="D1171" t="str">
        <f>IF(C1171="","",VLOOKUP(B1171,FF!$A$1:$D$2516,4,FALSE))</f>
        <v/>
      </c>
      <c r="E1171" t="s">
        <v>8</v>
      </c>
      <c r="F1171" t="str">
        <f t="shared" si="36"/>
        <v/>
      </c>
      <c r="G1171" s="143" t="str">
        <f>IF(C1171="","",VLOOKUP(B1171,FF!$A$1:$F$2516,6,FALSE))</f>
        <v/>
      </c>
      <c r="H1171" s="143" t="s">
        <v>8</v>
      </c>
      <c r="I1171" t="str">
        <f t="shared" si="37"/>
        <v/>
      </c>
    </row>
    <row r="1172" spans="2:9" x14ac:dyDescent="0.3">
      <c r="B1172" t="s">
        <v>829</v>
      </c>
      <c r="C1172" t="str">
        <f>IF(B1172="","",VLOOKUP(B1172,FF!$A$1:$D$2516,3,FALSE))</f>
        <v>ML</v>
      </c>
      <c r="D1172">
        <f>IF(C1172="","",VLOOKUP(B1172,FF!$A$1:$D$2516,4,FALSE))</f>
        <v>530</v>
      </c>
      <c r="E1172">
        <v>530</v>
      </c>
      <c r="F1172" t="b">
        <f t="shared" si="36"/>
        <v>1</v>
      </c>
      <c r="G1172" s="143">
        <f>IF(C1172="","",VLOOKUP(B1172,FF!$A$1:$F$2516,6,FALSE))</f>
        <v>18382520</v>
      </c>
      <c r="H1172" s="143">
        <v>18382520</v>
      </c>
      <c r="I1172" t="b">
        <f t="shared" si="37"/>
        <v>1</v>
      </c>
    </row>
    <row r="1173" spans="2:9" x14ac:dyDescent="0.3">
      <c r="C1173" t="str">
        <f>IF(B1173="","",VLOOKUP(B1173,FF!$A$1:$D$2516,3,FALSE))</f>
        <v/>
      </c>
      <c r="D1173" t="str">
        <f>IF(C1173="","",VLOOKUP(B1173,FF!$A$1:$D$2516,4,FALSE))</f>
        <v/>
      </c>
      <c r="E1173" t="s">
        <v>8</v>
      </c>
      <c r="F1173" t="str">
        <f t="shared" si="36"/>
        <v/>
      </c>
      <c r="G1173" s="143" t="str">
        <f>IF(C1173="","",VLOOKUP(B1173,FF!$A$1:$F$2516,6,FALSE))</f>
        <v/>
      </c>
      <c r="H1173" s="143" t="s">
        <v>8</v>
      </c>
      <c r="I1173" t="str">
        <f t="shared" si="37"/>
        <v/>
      </c>
    </row>
    <row r="1174" spans="2:9" x14ac:dyDescent="0.3">
      <c r="C1174" t="str">
        <f>IF(B1174="","",VLOOKUP(B1174,FF!$A$1:$D$2516,3,FALSE))</f>
        <v/>
      </c>
      <c r="D1174" t="str">
        <f>IF(C1174="","",VLOOKUP(B1174,FF!$A$1:$D$2516,4,FALSE))</f>
        <v/>
      </c>
      <c r="E1174" t="s">
        <v>8</v>
      </c>
      <c r="F1174" t="str">
        <f t="shared" si="36"/>
        <v/>
      </c>
      <c r="G1174" s="143" t="str">
        <f>IF(C1174="","",VLOOKUP(B1174,FF!$A$1:$F$2516,6,FALSE))</f>
        <v/>
      </c>
      <c r="H1174" s="143" t="s">
        <v>8</v>
      </c>
      <c r="I1174" t="str">
        <f t="shared" si="37"/>
        <v/>
      </c>
    </row>
    <row r="1175" spans="2:9" x14ac:dyDescent="0.3">
      <c r="B1175" t="s">
        <v>831</v>
      </c>
      <c r="C1175" t="str">
        <f>IF(B1175="","",VLOOKUP(B1175,FF!$A$1:$D$2516,3,FALSE))</f>
        <v>ML</v>
      </c>
      <c r="D1175">
        <f>IF(C1175="","",VLOOKUP(B1175,FF!$A$1:$D$2516,4,FALSE))</f>
        <v>370</v>
      </c>
      <c r="E1175">
        <v>370</v>
      </c>
      <c r="F1175" t="b">
        <f t="shared" si="36"/>
        <v>1</v>
      </c>
      <c r="G1175" s="143">
        <f>IF(C1175="","",VLOOKUP(B1175,FF!$A$1:$F$2516,6,FALSE))</f>
        <v>18458190</v>
      </c>
      <c r="H1175" s="143">
        <v>18458190</v>
      </c>
      <c r="I1175" t="b">
        <f t="shared" si="37"/>
        <v>1</v>
      </c>
    </row>
    <row r="1176" spans="2:9" x14ac:dyDescent="0.3">
      <c r="C1176" t="str">
        <f>IF(B1176="","",VLOOKUP(B1176,FF!$A$1:$D$2516,3,FALSE))</f>
        <v/>
      </c>
      <c r="D1176" t="str">
        <f>IF(C1176="","",VLOOKUP(B1176,FF!$A$1:$D$2516,4,FALSE))</f>
        <v/>
      </c>
      <c r="E1176" t="s">
        <v>8</v>
      </c>
      <c r="F1176" t="str">
        <f t="shared" si="36"/>
        <v/>
      </c>
      <c r="G1176" s="143" t="str">
        <f>IF(C1176="","",VLOOKUP(B1176,FF!$A$1:$F$2516,6,FALSE))</f>
        <v/>
      </c>
      <c r="H1176" s="143" t="s">
        <v>8</v>
      </c>
      <c r="I1176" t="str">
        <f t="shared" si="37"/>
        <v/>
      </c>
    </row>
    <row r="1177" spans="2:9" x14ac:dyDescent="0.3">
      <c r="C1177" t="str">
        <f>IF(B1177="","",VLOOKUP(B1177,FF!$A$1:$D$2516,3,FALSE))</f>
        <v/>
      </c>
      <c r="D1177" t="str">
        <f>IF(C1177="","",VLOOKUP(B1177,FF!$A$1:$D$2516,4,FALSE))</f>
        <v/>
      </c>
      <c r="E1177" t="s">
        <v>8</v>
      </c>
      <c r="F1177" t="str">
        <f t="shared" si="36"/>
        <v/>
      </c>
      <c r="G1177" s="143" t="str">
        <f>IF(C1177="","",VLOOKUP(B1177,FF!$A$1:$F$2516,6,FALSE))</f>
        <v/>
      </c>
      <c r="H1177" s="143" t="s">
        <v>8</v>
      </c>
      <c r="I1177" t="str">
        <f t="shared" si="37"/>
        <v/>
      </c>
    </row>
    <row r="1178" spans="2:9" x14ac:dyDescent="0.3">
      <c r="B1178" t="s">
        <v>833</v>
      </c>
      <c r="C1178" t="str">
        <f>IF(B1178="","",VLOOKUP(B1178,FF!$A$1:$D$2516,3,FALSE))</f>
        <v>UN</v>
      </c>
      <c r="D1178">
        <f>IF(C1178="","",VLOOKUP(B1178,FF!$A$1:$D$2516,4,FALSE))</f>
        <v>15</v>
      </c>
      <c r="E1178">
        <v>15</v>
      </c>
      <c r="F1178" t="b">
        <f t="shared" si="36"/>
        <v>1</v>
      </c>
      <c r="G1178" s="143">
        <f>IF(C1178="","",VLOOKUP(B1178,FF!$A$1:$F$2516,6,FALSE))</f>
        <v>35003370</v>
      </c>
      <c r="H1178" s="143">
        <v>35003370</v>
      </c>
      <c r="I1178" t="b">
        <f t="shared" si="37"/>
        <v>1</v>
      </c>
    </row>
    <row r="1179" spans="2:9" x14ac:dyDescent="0.3">
      <c r="C1179" t="str">
        <f>IF(B1179="","",VLOOKUP(B1179,FF!$A$1:$D$2516,3,FALSE))</f>
        <v/>
      </c>
      <c r="D1179" t="str">
        <f>IF(C1179="","",VLOOKUP(B1179,FF!$A$1:$D$2516,4,FALSE))</f>
        <v/>
      </c>
      <c r="E1179" t="s">
        <v>8</v>
      </c>
      <c r="F1179" t="str">
        <f t="shared" si="36"/>
        <v/>
      </c>
      <c r="G1179" s="143" t="str">
        <f>IF(C1179="","",VLOOKUP(B1179,FF!$A$1:$F$2516,6,FALSE))</f>
        <v/>
      </c>
      <c r="H1179" s="143" t="s">
        <v>8</v>
      </c>
      <c r="I1179" t="str">
        <f t="shared" si="37"/>
        <v/>
      </c>
    </row>
    <row r="1180" spans="2:9" x14ac:dyDescent="0.3">
      <c r="C1180" t="str">
        <f>IF(B1180="","",VLOOKUP(B1180,FF!$A$1:$D$2516,3,FALSE))</f>
        <v/>
      </c>
      <c r="D1180" t="str">
        <f>IF(C1180="","",VLOOKUP(B1180,FF!$A$1:$D$2516,4,FALSE))</f>
        <v/>
      </c>
      <c r="E1180" t="s">
        <v>8</v>
      </c>
      <c r="F1180" t="str">
        <f t="shared" si="36"/>
        <v/>
      </c>
      <c r="G1180" s="143" t="str">
        <f>IF(C1180="","",VLOOKUP(B1180,FF!$A$1:$F$2516,6,FALSE))</f>
        <v/>
      </c>
      <c r="H1180" s="143" t="s">
        <v>8</v>
      </c>
      <c r="I1180" t="str">
        <f t="shared" si="37"/>
        <v/>
      </c>
    </row>
    <row r="1181" spans="2:9" x14ac:dyDescent="0.3">
      <c r="B1181" t="s">
        <v>835</v>
      </c>
      <c r="C1181" t="str">
        <f>IF(B1181="","",VLOOKUP(B1181,FF!$A$1:$D$2516,3,FALSE))</f>
        <v>UN</v>
      </c>
      <c r="D1181">
        <f>IF(C1181="","",VLOOKUP(B1181,FF!$A$1:$D$2516,4,FALSE))</f>
        <v>3</v>
      </c>
      <c r="E1181">
        <v>3</v>
      </c>
      <c r="F1181" t="b">
        <f t="shared" si="36"/>
        <v>1</v>
      </c>
      <c r="G1181" s="143">
        <f>IF(C1181="","",VLOOKUP(B1181,FF!$A$1:$F$2516,6,FALSE))</f>
        <v>7442298</v>
      </c>
      <c r="H1181" s="143">
        <v>7442298</v>
      </c>
      <c r="I1181" t="b">
        <f t="shared" si="37"/>
        <v>1</v>
      </c>
    </row>
    <row r="1182" spans="2:9" x14ac:dyDescent="0.3">
      <c r="C1182" t="str">
        <f>IF(B1182="","",VLOOKUP(B1182,FF!$A$1:$D$2516,3,FALSE))</f>
        <v/>
      </c>
      <c r="D1182" t="str">
        <f>IF(C1182="","",VLOOKUP(B1182,FF!$A$1:$D$2516,4,FALSE))</f>
        <v/>
      </c>
      <c r="E1182" t="s">
        <v>8</v>
      </c>
      <c r="F1182" t="str">
        <f t="shared" si="36"/>
        <v/>
      </c>
      <c r="G1182" s="143" t="str">
        <f>IF(C1182="","",VLOOKUP(B1182,FF!$A$1:$F$2516,6,FALSE))</f>
        <v/>
      </c>
      <c r="H1182" s="143" t="s">
        <v>8</v>
      </c>
      <c r="I1182" t="str">
        <f t="shared" si="37"/>
        <v/>
      </c>
    </row>
    <row r="1183" spans="2:9" x14ac:dyDescent="0.3">
      <c r="C1183" t="str">
        <f>IF(B1183="","",VLOOKUP(B1183,FF!$A$1:$D$2516,3,FALSE))</f>
        <v/>
      </c>
      <c r="D1183" t="str">
        <f>IF(C1183="","",VLOOKUP(B1183,FF!$A$1:$D$2516,4,FALSE))</f>
        <v/>
      </c>
      <c r="E1183" t="s">
        <v>8</v>
      </c>
      <c r="F1183" t="str">
        <f t="shared" si="36"/>
        <v/>
      </c>
      <c r="G1183" s="143" t="str">
        <f>IF(C1183="","",VLOOKUP(B1183,FF!$A$1:$F$2516,6,FALSE))</f>
        <v/>
      </c>
      <c r="H1183" s="143" t="s">
        <v>8</v>
      </c>
      <c r="I1183" t="str">
        <f t="shared" si="37"/>
        <v/>
      </c>
    </row>
    <row r="1184" spans="2:9" x14ac:dyDescent="0.3">
      <c r="B1184" t="s">
        <v>837</v>
      </c>
      <c r="C1184" t="str">
        <f>IF(B1184="","",VLOOKUP(B1184,FF!$A$1:$D$2516,3,FALSE))</f>
        <v>UN</v>
      </c>
      <c r="D1184">
        <f>IF(C1184="","",VLOOKUP(B1184,FF!$A$1:$D$2516,4,FALSE))</f>
        <v>4</v>
      </c>
      <c r="E1184">
        <v>4</v>
      </c>
      <c r="F1184" t="b">
        <f t="shared" si="36"/>
        <v>1</v>
      </c>
      <c r="G1184" s="143">
        <f>IF(C1184="","",VLOOKUP(B1184,FF!$A$1:$F$2516,6,FALSE))</f>
        <v>1277560</v>
      </c>
      <c r="H1184" s="143">
        <v>1277560</v>
      </c>
      <c r="I1184" t="b">
        <f t="shared" si="37"/>
        <v>1</v>
      </c>
    </row>
    <row r="1185" spans="2:9" x14ac:dyDescent="0.3">
      <c r="C1185" t="str">
        <f>IF(B1185="","",VLOOKUP(B1185,FF!$A$1:$D$2516,3,FALSE))</f>
        <v/>
      </c>
      <c r="D1185" t="str">
        <f>IF(C1185="","",VLOOKUP(B1185,FF!$A$1:$D$2516,4,FALSE))</f>
        <v/>
      </c>
      <c r="E1185" t="s">
        <v>8</v>
      </c>
      <c r="F1185" t="str">
        <f t="shared" si="36"/>
        <v/>
      </c>
      <c r="G1185" s="143" t="str">
        <f>IF(C1185="","",VLOOKUP(B1185,FF!$A$1:$F$2516,6,FALSE))</f>
        <v/>
      </c>
      <c r="H1185" s="143" t="s">
        <v>8</v>
      </c>
      <c r="I1185" t="str">
        <f t="shared" si="37"/>
        <v/>
      </c>
    </row>
    <row r="1186" spans="2:9" x14ac:dyDescent="0.3">
      <c r="C1186" t="str">
        <f>IF(B1186="","",VLOOKUP(B1186,FF!$A$1:$D$2516,3,FALSE))</f>
        <v/>
      </c>
      <c r="D1186" t="str">
        <f>IF(C1186="","",VLOOKUP(B1186,FF!$A$1:$D$2516,4,FALSE))</f>
        <v/>
      </c>
      <c r="E1186" t="s">
        <v>8</v>
      </c>
      <c r="F1186" t="str">
        <f t="shared" si="36"/>
        <v/>
      </c>
      <c r="G1186" s="143" t="str">
        <f>IF(C1186="","",VLOOKUP(B1186,FF!$A$1:$F$2516,6,FALSE))</f>
        <v/>
      </c>
      <c r="H1186" s="143" t="s">
        <v>8</v>
      </c>
      <c r="I1186" t="str">
        <f t="shared" si="37"/>
        <v/>
      </c>
    </row>
    <row r="1187" spans="2:9" x14ac:dyDescent="0.3">
      <c r="B1187" t="s">
        <v>839</v>
      </c>
      <c r="C1187" t="str">
        <f>IF(B1187="","",VLOOKUP(B1187,FF!$A$1:$D$2516,3,FALSE))</f>
        <v>UN</v>
      </c>
      <c r="D1187">
        <f>IF(C1187="","",VLOOKUP(B1187,FF!$A$1:$D$2516,4,FALSE))</f>
        <v>1</v>
      </c>
      <c r="E1187">
        <v>1</v>
      </c>
      <c r="F1187" t="b">
        <f t="shared" si="36"/>
        <v>1</v>
      </c>
      <c r="G1187" s="143">
        <f>IF(C1187="","",VLOOKUP(B1187,FF!$A$1:$F$2516,6,FALSE))</f>
        <v>625151</v>
      </c>
      <c r="H1187" s="143">
        <v>625151</v>
      </c>
      <c r="I1187" t="b">
        <f t="shared" si="37"/>
        <v>1</v>
      </c>
    </row>
    <row r="1188" spans="2:9" x14ac:dyDescent="0.3">
      <c r="C1188" t="str">
        <f>IF(B1188="","",VLOOKUP(B1188,FF!$A$1:$D$2516,3,FALSE))</f>
        <v/>
      </c>
      <c r="D1188" t="str">
        <f>IF(C1188="","",VLOOKUP(B1188,FF!$A$1:$D$2516,4,FALSE))</f>
        <v/>
      </c>
      <c r="E1188" t="s">
        <v>8</v>
      </c>
      <c r="F1188" t="str">
        <f t="shared" si="36"/>
        <v/>
      </c>
      <c r="G1188" s="143" t="str">
        <f>IF(C1188="","",VLOOKUP(B1188,FF!$A$1:$F$2516,6,FALSE))</f>
        <v/>
      </c>
      <c r="H1188" s="143" t="s">
        <v>8</v>
      </c>
      <c r="I1188" t="str">
        <f t="shared" si="37"/>
        <v/>
      </c>
    </row>
    <row r="1189" spans="2:9" x14ac:dyDescent="0.3">
      <c r="C1189" t="str">
        <f>IF(B1189="","",VLOOKUP(B1189,FF!$A$1:$D$2516,3,FALSE))</f>
        <v/>
      </c>
      <c r="D1189" t="str">
        <f>IF(C1189="","",VLOOKUP(B1189,FF!$A$1:$D$2516,4,FALSE))</f>
        <v/>
      </c>
      <c r="E1189" t="s">
        <v>8</v>
      </c>
      <c r="F1189" t="str">
        <f t="shared" si="36"/>
        <v/>
      </c>
      <c r="G1189" s="143" t="str">
        <f>IF(C1189="","",VLOOKUP(B1189,FF!$A$1:$F$2516,6,FALSE))</f>
        <v/>
      </c>
      <c r="H1189" s="143" t="s">
        <v>8</v>
      </c>
      <c r="I1189" t="str">
        <f t="shared" si="37"/>
        <v/>
      </c>
    </row>
    <row r="1190" spans="2:9" x14ac:dyDescent="0.3">
      <c r="B1190" t="s">
        <v>841</v>
      </c>
      <c r="C1190" t="str">
        <f>IF(B1190="","",VLOOKUP(B1190,FF!$A$1:$D$2516,3,FALSE))</f>
        <v>UN</v>
      </c>
      <c r="D1190">
        <f>IF(C1190="","",VLOOKUP(B1190,FF!$A$1:$D$2516,4,FALSE))</f>
        <v>12</v>
      </c>
      <c r="E1190">
        <v>12</v>
      </c>
      <c r="F1190" t="b">
        <f t="shared" si="36"/>
        <v>1</v>
      </c>
      <c r="G1190" s="143">
        <f>IF(C1190="","",VLOOKUP(B1190,FF!$A$1:$F$2516,6,FALSE))</f>
        <v>10671780</v>
      </c>
      <c r="H1190" s="143">
        <v>10671780</v>
      </c>
      <c r="I1190" t="b">
        <f t="shared" si="37"/>
        <v>1</v>
      </c>
    </row>
    <row r="1191" spans="2:9" x14ac:dyDescent="0.3">
      <c r="C1191" t="str">
        <f>IF(B1191="","",VLOOKUP(B1191,FF!$A$1:$D$2516,3,FALSE))</f>
        <v/>
      </c>
      <c r="D1191" t="str">
        <f>IF(C1191="","",VLOOKUP(B1191,FF!$A$1:$D$2516,4,FALSE))</f>
        <v/>
      </c>
      <c r="E1191" t="s">
        <v>8</v>
      </c>
      <c r="F1191" t="str">
        <f t="shared" si="36"/>
        <v/>
      </c>
      <c r="G1191" s="143" t="str">
        <f>IF(C1191="","",VLOOKUP(B1191,FF!$A$1:$F$2516,6,FALSE))</f>
        <v/>
      </c>
      <c r="H1191" s="143" t="s">
        <v>8</v>
      </c>
      <c r="I1191" t="str">
        <f t="shared" si="37"/>
        <v/>
      </c>
    </row>
    <row r="1192" spans="2:9" x14ac:dyDescent="0.3">
      <c r="C1192" t="str">
        <f>IF(B1192="","",VLOOKUP(B1192,FF!$A$1:$D$2516,3,FALSE))</f>
        <v/>
      </c>
      <c r="D1192" t="str">
        <f>IF(C1192="","",VLOOKUP(B1192,FF!$A$1:$D$2516,4,FALSE))</f>
        <v/>
      </c>
      <c r="E1192" t="s">
        <v>8</v>
      </c>
      <c r="F1192" t="str">
        <f t="shared" si="36"/>
        <v/>
      </c>
      <c r="G1192" s="143" t="str">
        <f>IF(C1192="","",VLOOKUP(B1192,FF!$A$1:$F$2516,6,FALSE))</f>
        <v/>
      </c>
      <c r="H1192" s="143" t="s">
        <v>8</v>
      </c>
      <c r="I1192" t="str">
        <f t="shared" si="37"/>
        <v/>
      </c>
    </row>
    <row r="1193" spans="2:9" x14ac:dyDescent="0.3">
      <c r="B1193" t="s">
        <v>843</v>
      </c>
      <c r="C1193" t="str">
        <f>IF(B1193="","",VLOOKUP(B1193,FF!$A$1:$D$2516,3,FALSE))</f>
        <v>UN</v>
      </c>
      <c r="D1193">
        <f>IF(C1193="","",VLOOKUP(B1193,FF!$A$1:$D$2516,4,FALSE))</f>
        <v>121</v>
      </c>
      <c r="E1193">
        <v>121</v>
      </c>
      <c r="F1193" t="b">
        <f t="shared" si="36"/>
        <v>1</v>
      </c>
      <c r="G1193" s="143">
        <f>IF(C1193="","",VLOOKUP(B1193,FF!$A$1:$F$2516,6,FALSE))</f>
        <v>22615747</v>
      </c>
      <c r="H1193" s="143">
        <v>22615747</v>
      </c>
      <c r="I1193" t="b">
        <f t="shared" si="37"/>
        <v>1</v>
      </c>
    </row>
    <row r="1194" spans="2:9" x14ac:dyDescent="0.3">
      <c r="C1194" t="str">
        <f>IF(B1194="","",VLOOKUP(B1194,FF!$A$1:$D$2516,3,FALSE))</f>
        <v/>
      </c>
      <c r="D1194" t="str">
        <f>IF(C1194="","",VLOOKUP(B1194,FF!$A$1:$D$2516,4,FALSE))</f>
        <v/>
      </c>
      <c r="E1194" t="s">
        <v>8</v>
      </c>
      <c r="F1194" t="str">
        <f t="shared" si="36"/>
        <v/>
      </c>
      <c r="G1194" s="143" t="str">
        <f>IF(C1194="","",VLOOKUP(B1194,FF!$A$1:$F$2516,6,FALSE))</f>
        <v/>
      </c>
      <c r="H1194" s="143" t="s">
        <v>8</v>
      </c>
      <c r="I1194" t="str">
        <f t="shared" si="37"/>
        <v/>
      </c>
    </row>
    <row r="1195" spans="2:9" x14ac:dyDescent="0.3">
      <c r="C1195" t="str">
        <f>IF(B1195="","",VLOOKUP(B1195,FF!$A$1:$D$2516,3,FALSE))</f>
        <v/>
      </c>
      <c r="D1195" t="str">
        <f>IF(C1195="","",VLOOKUP(B1195,FF!$A$1:$D$2516,4,FALSE))</f>
        <v/>
      </c>
      <c r="E1195" t="s">
        <v>8</v>
      </c>
      <c r="F1195" t="str">
        <f t="shared" si="36"/>
        <v/>
      </c>
      <c r="G1195" s="143" t="str">
        <f>IF(C1195="","",VLOOKUP(B1195,FF!$A$1:$F$2516,6,FALSE))</f>
        <v/>
      </c>
      <c r="H1195" s="143" t="s">
        <v>8</v>
      </c>
      <c r="I1195" t="str">
        <f t="shared" si="37"/>
        <v/>
      </c>
    </row>
    <row r="1196" spans="2:9" x14ac:dyDescent="0.3">
      <c r="B1196" t="s">
        <v>845</v>
      </c>
      <c r="C1196" t="str">
        <f>IF(B1196="","",VLOOKUP(B1196,FF!$A$1:$D$2516,3,FALSE))</f>
        <v>UN</v>
      </c>
      <c r="D1196">
        <f>IF(C1196="","",VLOOKUP(B1196,FF!$A$1:$D$2516,4,FALSE))</f>
        <v>28</v>
      </c>
      <c r="E1196">
        <v>28</v>
      </c>
      <c r="F1196" t="b">
        <f t="shared" si="36"/>
        <v>1</v>
      </c>
      <c r="G1196" s="143">
        <f>IF(C1196="","",VLOOKUP(B1196,FF!$A$1:$F$2516,6,FALSE))</f>
        <v>6741056</v>
      </c>
      <c r="H1196" s="143">
        <v>6741056</v>
      </c>
      <c r="I1196" t="b">
        <f t="shared" si="37"/>
        <v>1</v>
      </c>
    </row>
    <row r="1197" spans="2:9" x14ac:dyDescent="0.3">
      <c r="C1197" t="str">
        <f>IF(B1197="","",VLOOKUP(B1197,FF!$A$1:$D$2516,3,FALSE))</f>
        <v/>
      </c>
      <c r="D1197" t="str">
        <f>IF(C1197="","",VLOOKUP(B1197,FF!$A$1:$D$2516,4,FALSE))</f>
        <v/>
      </c>
      <c r="E1197" t="s">
        <v>8</v>
      </c>
      <c r="F1197" t="str">
        <f t="shared" si="36"/>
        <v/>
      </c>
      <c r="G1197" s="143" t="str">
        <f>IF(C1197="","",VLOOKUP(B1197,FF!$A$1:$F$2516,6,FALSE))</f>
        <v/>
      </c>
      <c r="H1197" s="143" t="s">
        <v>8</v>
      </c>
      <c r="I1197" t="str">
        <f t="shared" si="37"/>
        <v/>
      </c>
    </row>
    <row r="1198" spans="2:9" x14ac:dyDescent="0.3">
      <c r="C1198" t="str">
        <f>IF(B1198="","",VLOOKUP(B1198,FF!$A$1:$D$2516,3,FALSE))</f>
        <v/>
      </c>
      <c r="D1198" t="str">
        <f>IF(C1198="","",VLOOKUP(B1198,FF!$A$1:$D$2516,4,FALSE))</f>
        <v/>
      </c>
      <c r="E1198" t="s">
        <v>8</v>
      </c>
      <c r="F1198" t="str">
        <f t="shared" si="36"/>
        <v/>
      </c>
      <c r="G1198" s="143" t="str">
        <f>IF(C1198="","",VLOOKUP(B1198,FF!$A$1:$F$2516,6,FALSE))</f>
        <v/>
      </c>
      <c r="H1198" s="143" t="s">
        <v>8</v>
      </c>
      <c r="I1198" t="str">
        <f t="shared" si="37"/>
        <v/>
      </c>
    </row>
    <row r="1199" spans="2:9" x14ac:dyDescent="0.3">
      <c r="B1199" t="s">
        <v>847</v>
      </c>
      <c r="C1199" t="str">
        <f>IF(B1199="","",VLOOKUP(B1199,FF!$A$1:$D$2516,3,FALSE))</f>
        <v>UN</v>
      </c>
      <c r="D1199">
        <f>IF(C1199="","",VLOOKUP(B1199,FF!$A$1:$D$2516,4,FALSE))</f>
        <v>24</v>
      </c>
      <c r="E1199">
        <v>24</v>
      </c>
      <c r="F1199" t="b">
        <f t="shared" si="36"/>
        <v>1</v>
      </c>
      <c r="G1199" s="143">
        <f>IF(C1199="","",VLOOKUP(B1199,FF!$A$1:$F$2516,6,FALSE))</f>
        <v>12343776</v>
      </c>
      <c r="H1199" s="143">
        <v>12343776</v>
      </c>
      <c r="I1199" t="b">
        <f t="shared" si="37"/>
        <v>1</v>
      </c>
    </row>
    <row r="1200" spans="2:9" x14ac:dyDescent="0.3">
      <c r="C1200" t="str">
        <f>IF(B1200="","",VLOOKUP(B1200,FF!$A$1:$D$2516,3,FALSE))</f>
        <v/>
      </c>
      <c r="D1200" t="str">
        <f>IF(C1200="","",VLOOKUP(B1200,FF!$A$1:$D$2516,4,FALSE))</f>
        <v/>
      </c>
      <c r="E1200" t="s">
        <v>8</v>
      </c>
      <c r="F1200" t="str">
        <f t="shared" si="36"/>
        <v/>
      </c>
      <c r="G1200" s="143" t="str">
        <f>IF(C1200="","",VLOOKUP(B1200,FF!$A$1:$F$2516,6,FALSE))</f>
        <v/>
      </c>
      <c r="H1200" s="143" t="s">
        <v>8</v>
      </c>
      <c r="I1200" t="str">
        <f t="shared" si="37"/>
        <v/>
      </c>
    </row>
    <row r="1201" spans="2:9" x14ac:dyDescent="0.3">
      <c r="C1201" t="str">
        <f>IF(B1201="","",VLOOKUP(B1201,FF!$A$1:$D$2516,3,FALSE))</f>
        <v/>
      </c>
      <c r="D1201" t="str">
        <f>IF(C1201="","",VLOOKUP(B1201,FF!$A$1:$D$2516,4,FALSE))</f>
        <v/>
      </c>
      <c r="E1201" t="s">
        <v>8</v>
      </c>
      <c r="F1201" t="str">
        <f t="shared" si="36"/>
        <v/>
      </c>
      <c r="G1201" s="143" t="str">
        <f>IF(C1201="","",VLOOKUP(B1201,FF!$A$1:$F$2516,6,FALSE))</f>
        <v/>
      </c>
      <c r="H1201" s="143" t="s">
        <v>8</v>
      </c>
      <c r="I1201" t="str">
        <f t="shared" si="37"/>
        <v/>
      </c>
    </row>
    <row r="1202" spans="2:9" x14ac:dyDescent="0.3">
      <c r="B1202" t="s">
        <v>849</v>
      </c>
      <c r="C1202" t="str">
        <f>IF(B1202="","",VLOOKUP(B1202,FF!$A$1:$D$2516,3,FALSE))</f>
        <v>UN</v>
      </c>
      <c r="D1202">
        <f>IF(C1202="","",VLOOKUP(B1202,FF!$A$1:$D$2516,4,FALSE))</f>
        <v>4</v>
      </c>
      <c r="E1202">
        <v>4</v>
      </c>
      <c r="F1202" t="b">
        <f t="shared" si="36"/>
        <v>1</v>
      </c>
      <c r="G1202" s="143">
        <f>IF(C1202="","",VLOOKUP(B1202,FF!$A$1:$F$2516,6,FALSE))</f>
        <v>2045864</v>
      </c>
      <c r="H1202" s="143">
        <v>2045864</v>
      </c>
      <c r="I1202" t="b">
        <f t="shared" si="37"/>
        <v>1</v>
      </c>
    </row>
    <row r="1203" spans="2:9" x14ac:dyDescent="0.3">
      <c r="C1203" t="str">
        <f>IF(B1203="","",VLOOKUP(B1203,FF!$A$1:$D$2516,3,FALSE))</f>
        <v/>
      </c>
      <c r="D1203" t="str">
        <f>IF(C1203="","",VLOOKUP(B1203,FF!$A$1:$D$2516,4,FALSE))</f>
        <v/>
      </c>
      <c r="E1203" t="s">
        <v>8</v>
      </c>
      <c r="F1203" t="str">
        <f t="shared" si="36"/>
        <v/>
      </c>
      <c r="G1203" s="143" t="str">
        <f>IF(C1203="","",VLOOKUP(B1203,FF!$A$1:$F$2516,6,FALSE))</f>
        <v/>
      </c>
      <c r="H1203" s="143" t="s">
        <v>8</v>
      </c>
      <c r="I1203" t="str">
        <f t="shared" si="37"/>
        <v/>
      </c>
    </row>
    <row r="1204" spans="2:9" x14ac:dyDescent="0.3">
      <c r="C1204" t="str">
        <f>IF(B1204="","",VLOOKUP(B1204,FF!$A$1:$D$2516,3,FALSE))</f>
        <v/>
      </c>
      <c r="D1204" t="str">
        <f>IF(C1204="","",VLOOKUP(B1204,FF!$A$1:$D$2516,4,FALSE))</f>
        <v/>
      </c>
      <c r="E1204" t="s">
        <v>8</v>
      </c>
      <c r="F1204" t="str">
        <f t="shared" si="36"/>
        <v/>
      </c>
      <c r="G1204" s="143" t="str">
        <f>IF(C1204="","",VLOOKUP(B1204,FF!$A$1:$F$2516,6,FALSE))</f>
        <v/>
      </c>
      <c r="H1204" s="143" t="s">
        <v>8</v>
      </c>
      <c r="I1204" t="str">
        <f t="shared" si="37"/>
        <v/>
      </c>
    </row>
    <row r="1205" spans="2:9" x14ac:dyDescent="0.3">
      <c r="B1205" t="s">
        <v>851</v>
      </c>
      <c r="C1205" t="str">
        <f>IF(B1205="","",VLOOKUP(B1205,FF!$A$1:$D$2516,3,FALSE))</f>
        <v>UN</v>
      </c>
      <c r="D1205">
        <f>IF(C1205="","",VLOOKUP(B1205,FF!$A$1:$D$2516,4,FALSE))</f>
        <v>5</v>
      </c>
      <c r="E1205">
        <v>5</v>
      </c>
      <c r="F1205" t="b">
        <f t="shared" si="36"/>
        <v>1</v>
      </c>
      <c r="G1205" s="143">
        <f>IF(C1205="","",VLOOKUP(B1205,FF!$A$1:$F$2516,6,FALSE))</f>
        <v>1959975</v>
      </c>
      <c r="H1205" s="143">
        <v>1959975</v>
      </c>
      <c r="I1205" t="b">
        <f t="shared" si="37"/>
        <v>1</v>
      </c>
    </row>
    <row r="1206" spans="2:9" x14ac:dyDescent="0.3">
      <c r="C1206" t="str">
        <f>IF(B1206="","",VLOOKUP(B1206,FF!$A$1:$D$2516,3,FALSE))</f>
        <v/>
      </c>
      <c r="D1206" t="str">
        <f>IF(C1206="","",VLOOKUP(B1206,FF!$A$1:$D$2516,4,FALSE))</f>
        <v/>
      </c>
      <c r="E1206" t="s">
        <v>8</v>
      </c>
      <c r="F1206" t="str">
        <f t="shared" si="36"/>
        <v/>
      </c>
      <c r="G1206" s="143" t="str">
        <f>IF(C1206="","",VLOOKUP(B1206,FF!$A$1:$F$2516,6,FALSE))</f>
        <v/>
      </c>
      <c r="H1206" s="143" t="s">
        <v>8</v>
      </c>
      <c r="I1206" t="str">
        <f t="shared" si="37"/>
        <v/>
      </c>
    </row>
    <row r="1207" spans="2:9" x14ac:dyDescent="0.3">
      <c r="C1207" t="str">
        <f>IF(B1207="","",VLOOKUP(B1207,FF!$A$1:$D$2516,3,FALSE))</f>
        <v/>
      </c>
      <c r="D1207" t="str">
        <f>IF(C1207="","",VLOOKUP(B1207,FF!$A$1:$D$2516,4,FALSE))</f>
        <v/>
      </c>
      <c r="E1207" t="s">
        <v>8</v>
      </c>
      <c r="F1207" t="str">
        <f t="shared" si="36"/>
        <v/>
      </c>
      <c r="G1207" s="143" t="str">
        <f>IF(C1207="","",VLOOKUP(B1207,FF!$A$1:$F$2516,6,FALSE))</f>
        <v/>
      </c>
      <c r="H1207" s="143" t="s">
        <v>8</v>
      </c>
      <c r="I1207" t="str">
        <f t="shared" si="37"/>
        <v/>
      </c>
    </row>
    <row r="1208" spans="2:9" x14ac:dyDescent="0.3">
      <c r="B1208" t="s">
        <v>853</v>
      </c>
      <c r="C1208" t="str">
        <f>IF(B1208="","",VLOOKUP(B1208,FF!$A$1:$D$2516,3,FALSE))</f>
        <v>UN</v>
      </c>
      <c r="D1208">
        <f>IF(C1208="","",VLOOKUP(B1208,FF!$A$1:$D$2516,4,FALSE))</f>
        <v>17</v>
      </c>
      <c r="E1208">
        <v>17</v>
      </c>
      <c r="F1208" t="b">
        <f t="shared" si="36"/>
        <v>1</v>
      </c>
      <c r="G1208" s="143">
        <f>IF(C1208="","",VLOOKUP(B1208,FF!$A$1:$F$2516,6,FALSE))</f>
        <v>2480436</v>
      </c>
      <c r="H1208" s="143">
        <v>2480436</v>
      </c>
      <c r="I1208" t="b">
        <f t="shared" si="37"/>
        <v>1</v>
      </c>
    </row>
    <row r="1209" spans="2:9" x14ac:dyDescent="0.3">
      <c r="C1209" t="str">
        <f>IF(B1209="","",VLOOKUP(B1209,FF!$A$1:$D$2516,3,FALSE))</f>
        <v/>
      </c>
      <c r="D1209" t="str">
        <f>IF(C1209="","",VLOOKUP(B1209,FF!$A$1:$D$2516,4,FALSE))</f>
        <v/>
      </c>
      <c r="E1209" t="s">
        <v>8</v>
      </c>
      <c r="F1209" t="str">
        <f t="shared" si="36"/>
        <v/>
      </c>
      <c r="G1209" s="143" t="str">
        <f>IF(C1209="","",VLOOKUP(B1209,FF!$A$1:$F$2516,6,FALSE))</f>
        <v/>
      </c>
      <c r="H1209" s="143" t="s">
        <v>8</v>
      </c>
      <c r="I1209" t="str">
        <f t="shared" si="37"/>
        <v/>
      </c>
    </row>
    <row r="1210" spans="2:9" x14ac:dyDescent="0.3">
      <c r="C1210" t="str">
        <f>IF(B1210="","",VLOOKUP(B1210,FF!$A$1:$D$2516,3,FALSE))</f>
        <v/>
      </c>
      <c r="D1210" t="str">
        <f>IF(C1210="","",VLOOKUP(B1210,FF!$A$1:$D$2516,4,FALSE))</f>
        <v/>
      </c>
      <c r="E1210" t="s">
        <v>8</v>
      </c>
      <c r="F1210" t="str">
        <f t="shared" si="36"/>
        <v/>
      </c>
      <c r="G1210" s="143" t="str">
        <f>IF(C1210="","",VLOOKUP(B1210,FF!$A$1:$F$2516,6,FALSE))</f>
        <v/>
      </c>
      <c r="H1210" s="143" t="s">
        <v>8</v>
      </c>
      <c r="I1210" t="str">
        <f t="shared" si="37"/>
        <v/>
      </c>
    </row>
    <row r="1211" spans="2:9" x14ac:dyDescent="0.3">
      <c r="B1211" t="s">
        <v>855</v>
      </c>
      <c r="C1211" t="str">
        <f>IF(B1211="","",VLOOKUP(B1211,FF!$A$1:$D$2516,3,FALSE))</f>
        <v>UN</v>
      </c>
      <c r="D1211">
        <f>IF(C1211="","",VLOOKUP(B1211,FF!$A$1:$D$2516,4,FALSE))</f>
        <v>9</v>
      </c>
      <c r="E1211">
        <v>9</v>
      </c>
      <c r="F1211" t="b">
        <f t="shared" si="36"/>
        <v>1</v>
      </c>
      <c r="G1211" s="143">
        <f>IF(C1211="","",VLOOKUP(B1211,FF!$A$1:$F$2516,6,FALSE))</f>
        <v>1515951</v>
      </c>
      <c r="H1211" s="143">
        <v>1515951</v>
      </c>
      <c r="I1211" t="b">
        <f t="shared" si="37"/>
        <v>1</v>
      </c>
    </row>
    <row r="1212" spans="2:9" x14ac:dyDescent="0.3">
      <c r="C1212" t="str">
        <f>IF(B1212="","",VLOOKUP(B1212,FF!$A$1:$D$2516,3,FALSE))</f>
        <v/>
      </c>
      <c r="D1212" t="str">
        <f>IF(C1212="","",VLOOKUP(B1212,FF!$A$1:$D$2516,4,FALSE))</f>
        <v/>
      </c>
      <c r="E1212" t="s">
        <v>8</v>
      </c>
      <c r="F1212" t="str">
        <f t="shared" si="36"/>
        <v/>
      </c>
      <c r="G1212" s="143" t="str">
        <f>IF(C1212="","",VLOOKUP(B1212,FF!$A$1:$F$2516,6,FALSE))</f>
        <v/>
      </c>
      <c r="H1212" s="143" t="s">
        <v>8</v>
      </c>
      <c r="I1212" t="str">
        <f t="shared" si="37"/>
        <v/>
      </c>
    </row>
    <row r="1213" spans="2:9" x14ac:dyDescent="0.3">
      <c r="C1213" t="str">
        <f>IF(B1213="","",VLOOKUP(B1213,FF!$A$1:$D$2516,3,FALSE))</f>
        <v/>
      </c>
      <c r="D1213" t="str">
        <f>IF(C1213="","",VLOOKUP(B1213,FF!$A$1:$D$2516,4,FALSE))</f>
        <v/>
      </c>
      <c r="E1213" t="s">
        <v>8</v>
      </c>
      <c r="F1213" t="str">
        <f t="shared" si="36"/>
        <v/>
      </c>
      <c r="G1213" s="143" t="str">
        <f>IF(C1213="","",VLOOKUP(B1213,FF!$A$1:$F$2516,6,FALSE))</f>
        <v/>
      </c>
      <c r="H1213" s="143" t="s">
        <v>8</v>
      </c>
      <c r="I1213" t="str">
        <f t="shared" si="37"/>
        <v/>
      </c>
    </row>
    <row r="1214" spans="2:9" x14ac:dyDescent="0.3">
      <c r="B1214" t="s">
        <v>857</v>
      </c>
      <c r="C1214" t="str">
        <f>IF(B1214="","",VLOOKUP(B1214,FF!$A$1:$D$2516,3,FALSE))</f>
        <v>UN</v>
      </c>
      <c r="D1214">
        <f>IF(C1214="","",VLOOKUP(B1214,FF!$A$1:$D$2516,4,FALSE))</f>
        <v>4</v>
      </c>
      <c r="E1214">
        <v>4</v>
      </c>
      <c r="F1214" t="b">
        <f t="shared" si="36"/>
        <v>1</v>
      </c>
      <c r="G1214" s="143">
        <f>IF(C1214="","",VLOOKUP(B1214,FF!$A$1:$F$2516,6,FALSE))</f>
        <v>341708</v>
      </c>
      <c r="H1214" s="143">
        <v>341708</v>
      </c>
      <c r="I1214" t="b">
        <f t="shared" si="37"/>
        <v>1</v>
      </c>
    </row>
    <row r="1215" spans="2:9" x14ac:dyDescent="0.3">
      <c r="C1215" t="str">
        <f>IF(B1215="","",VLOOKUP(B1215,FF!$A$1:$D$2516,3,FALSE))</f>
        <v/>
      </c>
      <c r="D1215" t="str">
        <f>IF(C1215="","",VLOOKUP(B1215,FF!$A$1:$D$2516,4,FALSE))</f>
        <v/>
      </c>
      <c r="E1215" t="s">
        <v>8</v>
      </c>
      <c r="F1215" t="str">
        <f t="shared" si="36"/>
        <v/>
      </c>
      <c r="G1215" s="143" t="str">
        <f>IF(C1215="","",VLOOKUP(B1215,FF!$A$1:$F$2516,6,FALSE))</f>
        <v/>
      </c>
      <c r="H1215" s="143" t="s">
        <v>8</v>
      </c>
      <c r="I1215" t="str">
        <f t="shared" si="37"/>
        <v/>
      </c>
    </row>
    <row r="1216" spans="2:9" x14ac:dyDescent="0.3">
      <c r="C1216" t="str">
        <f>IF(B1216="","",VLOOKUP(B1216,FF!$A$1:$D$2516,3,FALSE))</f>
        <v/>
      </c>
      <c r="D1216" t="str">
        <f>IF(C1216="","",VLOOKUP(B1216,FF!$A$1:$D$2516,4,FALSE))</f>
        <v/>
      </c>
      <c r="E1216" t="s">
        <v>8</v>
      </c>
      <c r="F1216" t="str">
        <f t="shared" si="36"/>
        <v/>
      </c>
      <c r="G1216" s="143" t="str">
        <f>IF(C1216="","",VLOOKUP(B1216,FF!$A$1:$F$2516,6,FALSE))</f>
        <v/>
      </c>
      <c r="H1216" s="143" t="s">
        <v>8</v>
      </c>
      <c r="I1216" t="str">
        <f t="shared" si="37"/>
        <v/>
      </c>
    </row>
    <row r="1217" spans="2:9" x14ac:dyDescent="0.3">
      <c r="B1217" t="s">
        <v>859</v>
      </c>
      <c r="C1217" t="str">
        <f>IF(B1217="","",VLOOKUP(B1217,FF!$A$1:$D$2516,3,FALSE))</f>
        <v>UN</v>
      </c>
      <c r="D1217">
        <f>IF(C1217="","",VLOOKUP(B1217,FF!$A$1:$D$2516,4,FALSE))</f>
        <v>78</v>
      </c>
      <c r="E1217">
        <v>78</v>
      </c>
      <c r="F1217" t="b">
        <f t="shared" si="36"/>
        <v>1</v>
      </c>
      <c r="G1217" s="143">
        <f>IF(C1217="","",VLOOKUP(B1217,FF!$A$1:$F$2516,6,FALSE))</f>
        <v>9542676</v>
      </c>
      <c r="H1217" s="143">
        <v>9542676</v>
      </c>
      <c r="I1217" t="b">
        <f t="shared" si="37"/>
        <v>1</v>
      </c>
    </row>
    <row r="1218" spans="2:9" x14ac:dyDescent="0.3">
      <c r="C1218" t="str">
        <f>IF(B1218="","",VLOOKUP(B1218,FF!$A$1:$D$2516,3,FALSE))</f>
        <v/>
      </c>
      <c r="D1218" t="str">
        <f>IF(C1218="","",VLOOKUP(B1218,FF!$A$1:$D$2516,4,FALSE))</f>
        <v/>
      </c>
      <c r="E1218" t="s">
        <v>8</v>
      </c>
      <c r="F1218" t="str">
        <f t="shared" si="36"/>
        <v/>
      </c>
      <c r="G1218" s="143" t="str">
        <f>IF(C1218="","",VLOOKUP(B1218,FF!$A$1:$F$2516,6,FALSE))</f>
        <v/>
      </c>
      <c r="H1218" s="143" t="s">
        <v>8</v>
      </c>
      <c r="I1218" t="str">
        <f t="shared" si="37"/>
        <v/>
      </c>
    </row>
    <row r="1219" spans="2:9" x14ac:dyDescent="0.3">
      <c r="C1219" t="str">
        <f>IF(B1219="","",VLOOKUP(B1219,FF!$A$1:$D$2516,3,FALSE))</f>
        <v/>
      </c>
      <c r="D1219" t="str">
        <f>IF(C1219="","",VLOOKUP(B1219,FF!$A$1:$D$2516,4,FALSE))</f>
        <v/>
      </c>
      <c r="E1219" t="s">
        <v>8</v>
      </c>
      <c r="F1219" t="str">
        <f t="shared" ref="F1219:F1282" si="38">IF(C1219="","",E1219=D1219)</f>
        <v/>
      </c>
      <c r="G1219" s="143" t="str">
        <f>IF(C1219="","",VLOOKUP(B1219,FF!$A$1:$F$2516,6,FALSE))</f>
        <v/>
      </c>
      <c r="H1219" s="143" t="s">
        <v>8</v>
      </c>
      <c r="I1219" t="str">
        <f t="shared" ref="I1219:I1282" si="39">IF(C1219="","",H1219=G1219)</f>
        <v/>
      </c>
    </row>
    <row r="1220" spans="2:9" x14ac:dyDescent="0.3">
      <c r="B1220" t="s">
        <v>861</v>
      </c>
      <c r="C1220" t="str">
        <f>IF(B1220="","",VLOOKUP(B1220,FF!$A$1:$D$2516,3,FALSE))</f>
        <v>ML</v>
      </c>
      <c r="D1220">
        <f>IF(C1220="","",VLOOKUP(B1220,FF!$A$1:$D$2516,4,FALSE))</f>
        <v>2540</v>
      </c>
      <c r="E1220">
        <v>2540</v>
      </c>
      <c r="F1220" t="b">
        <f t="shared" si="38"/>
        <v>1</v>
      </c>
      <c r="G1220" s="143">
        <f>IF(C1220="","",VLOOKUP(B1220,FF!$A$1:$F$2516,6,FALSE))</f>
        <v>13693140</v>
      </c>
      <c r="H1220" s="143">
        <v>13693140</v>
      </c>
      <c r="I1220" t="b">
        <f t="shared" si="39"/>
        <v>1</v>
      </c>
    </row>
    <row r="1221" spans="2:9" x14ac:dyDescent="0.3">
      <c r="C1221" t="str">
        <f>IF(B1221="","",VLOOKUP(B1221,FF!$A$1:$D$2516,3,FALSE))</f>
        <v/>
      </c>
      <c r="D1221" t="str">
        <f>IF(C1221="","",VLOOKUP(B1221,FF!$A$1:$D$2516,4,FALSE))</f>
        <v/>
      </c>
      <c r="E1221" t="s">
        <v>8</v>
      </c>
      <c r="F1221" t="str">
        <f t="shared" si="38"/>
        <v/>
      </c>
      <c r="G1221" s="143" t="str">
        <f>IF(C1221="","",VLOOKUP(B1221,FF!$A$1:$F$2516,6,FALSE))</f>
        <v/>
      </c>
      <c r="H1221" s="143" t="s">
        <v>8</v>
      </c>
      <c r="I1221" t="str">
        <f t="shared" si="39"/>
        <v/>
      </c>
    </row>
    <row r="1222" spans="2:9" x14ac:dyDescent="0.3">
      <c r="C1222" t="str">
        <f>IF(B1222="","",VLOOKUP(B1222,FF!$A$1:$D$2516,3,FALSE))</f>
        <v/>
      </c>
      <c r="D1222" t="str">
        <f>IF(C1222="","",VLOOKUP(B1222,FF!$A$1:$D$2516,4,FALSE))</f>
        <v/>
      </c>
      <c r="E1222" t="s">
        <v>8</v>
      </c>
      <c r="F1222" t="str">
        <f t="shared" si="38"/>
        <v/>
      </c>
      <c r="G1222" s="143" t="str">
        <f>IF(C1222="","",VLOOKUP(B1222,FF!$A$1:$F$2516,6,FALSE))</f>
        <v/>
      </c>
      <c r="H1222" s="143" t="s">
        <v>8</v>
      </c>
      <c r="I1222" t="str">
        <f t="shared" si="39"/>
        <v/>
      </c>
    </row>
    <row r="1223" spans="2:9" x14ac:dyDescent="0.3">
      <c r="B1223" t="s">
        <v>863</v>
      </c>
      <c r="C1223" t="str">
        <f>IF(B1223="","",VLOOKUP(B1223,FF!$A$1:$D$2516,3,FALSE))</f>
        <v>ML</v>
      </c>
      <c r="D1223">
        <f>IF(C1223="","",VLOOKUP(B1223,FF!$A$1:$D$2516,4,FALSE))</f>
        <v>450</v>
      </c>
      <c r="E1223">
        <v>450</v>
      </c>
      <c r="F1223" t="b">
        <f t="shared" si="38"/>
        <v>1</v>
      </c>
      <c r="G1223" s="143">
        <f>IF(C1223="","",VLOOKUP(B1223,FF!$A$1:$F$2516,6,FALSE))</f>
        <v>12092850</v>
      </c>
      <c r="H1223" s="143">
        <v>12092850</v>
      </c>
      <c r="I1223" t="b">
        <f t="shared" si="39"/>
        <v>1</v>
      </c>
    </row>
    <row r="1224" spans="2:9" x14ac:dyDescent="0.3">
      <c r="C1224" t="str">
        <f>IF(B1224="","",VLOOKUP(B1224,FF!$A$1:$D$2516,3,FALSE))</f>
        <v/>
      </c>
      <c r="D1224" t="str">
        <f>IF(C1224="","",VLOOKUP(B1224,FF!$A$1:$D$2516,4,FALSE))</f>
        <v/>
      </c>
      <c r="E1224" t="s">
        <v>8</v>
      </c>
      <c r="F1224" t="str">
        <f t="shared" si="38"/>
        <v/>
      </c>
      <c r="G1224" s="143" t="str">
        <f>IF(C1224="","",VLOOKUP(B1224,FF!$A$1:$F$2516,6,FALSE))</f>
        <v/>
      </c>
      <c r="H1224" s="143" t="s">
        <v>8</v>
      </c>
      <c r="I1224" t="str">
        <f t="shared" si="39"/>
        <v/>
      </c>
    </row>
    <row r="1225" spans="2:9" x14ac:dyDescent="0.3">
      <c r="C1225" t="str">
        <f>IF(B1225="","",VLOOKUP(B1225,FF!$A$1:$D$2516,3,FALSE))</f>
        <v/>
      </c>
      <c r="D1225" t="str">
        <f>IF(C1225="","",VLOOKUP(B1225,FF!$A$1:$D$2516,4,FALSE))</f>
        <v/>
      </c>
      <c r="E1225" t="s">
        <v>8</v>
      </c>
      <c r="F1225" t="str">
        <f t="shared" si="38"/>
        <v/>
      </c>
      <c r="G1225" s="143" t="str">
        <f>IF(C1225="","",VLOOKUP(B1225,FF!$A$1:$F$2516,6,FALSE))</f>
        <v/>
      </c>
      <c r="H1225" s="143" t="s">
        <v>8</v>
      </c>
      <c r="I1225" t="str">
        <f t="shared" si="39"/>
        <v/>
      </c>
    </row>
    <row r="1226" spans="2:9" x14ac:dyDescent="0.3">
      <c r="B1226" t="s">
        <v>865</v>
      </c>
      <c r="C1226" t="str">
        <f>IF(B1226="","",VLOOKUP(B1226,FF!$A$1:$D$2516,3,FALSE))</f>
        <v>UN</v>
      </c>
      <c r="D1226">
        <f>IF(C1226="","",VLOOKUP(B1226,FF!$A$1:$D$2516,4,FALSE))</f>
        <v>1</v>
      </c>
      <c r="E1226">
        <v>1</v>
      </c>
      <c r="F1226" t="b">
        <f t="shared" si="38"/>
        <v>1</v>
      </c>
      <c r="G1226" s="143">
        <f>IF(C1226="","",VLOOKUP(B1226,FF!$A$1:$F$2516,6,FALSE))</f>
        <v>4000000</v>
      </c>
      <c r="H1226" s="143">
        <v>4000000</v>
      </c>
      <c r="I1226" t="b">
        <f t="shared" si="39"/>
        <v>1</v>
      </c>
    </row>
    <row r="1227" spans="2:9" x14ac:dyDescent="0.3">
      <c r="C1227" t="str">
        <f>IF(B1227="","",VLOOKUP(B1227,FF!$A$1:$D$2516,3,FALSE))</f>
        <v/>
      </c>
      <c r="D1227" t="str">
        <f>IF(C1227="","",VLOOKUP(B1227,FF!$A$1:$D$2516,4,FALSE))</f>
        <v/>
      </c>
      <c r="E1227" t="s">
        <v>8</v>
      </c>
      <c r="F1227" t="str">
        <f t="shared" si="38"/>
        <v/>
      </c>
      <c r="G1227" s="143" t="str">
        <f>IF(C1227="","",VLOOKUP(B1227,FF!$A$1:$F$2516,6,FALSE))</f>
        <v/>
      </c>
      <c r="H1227" s="143" t="s">
        <v>8</v>
      </c>
      <c r="I1227" t="str">
        <f t="shared" si="39"/>
        <v/>
      </c>
    </row>
    <row r="1228" spans="2:9" x14ac:dyDescent="0.3">
      <c r="C1228" t="str">
        <f>IF(B1228="","",VLOOKUP(B1228,FF!$A$1:$D$2516,3,FALSE))</f>
        <v/>
      </c>
      <c r="D1228" t="str">
        <f>IF(C1228="","",VLOOKUP(B1228,FF!$A$1:$D$2516,4,FALSE))</f>
        <v/>
      </c>
      <c r="E1228" t="s">
        <v>8</v>
      </c>
      <c r="F1228" t="str">
        <f t="shared" si="38"/>
        <v/>
      </c>
      <c r="G1228" s="143" t="str">
        <f>IF(C1228="","",VLOOKUP(B1228,FF!$A$1:$F$2516,6,FALSE))</f>
        <v/>
      </c>
      <c r="H1228" s="143" t="s">
        <v>8</v>
      </c>
      <c r="I1228" t="str">
        <f t="shared" si="39"/>
        <v/>
      </c>
    </row>
    <row r="1229" spans="2:9" x14ac:dyDescent="0.3">
      <c r="B1229" t="s">
        <v>867</v>
      </c>
      <c r="D1229" t="str">
        <f>IF(C1229="","",VLOOKUP(B1229,FF!$A$1:$D$2516,4,FALSE))</f>
        <v/>
      </c>
      <c r="E1229" t="s">
        <v>8</v>
      </c>
      <c r="F1229" t="str">
        <f t="shared" si="38"/>
        <v/>
      </c>
      <c r="G1229" s="143" t="str">
        <f>IF(C1229="","",VLOOKUP(B1229,FF!$A$1:$F$2516,6,FALSE))</f>
        <v/>
      </c>
      <c r="H1229" s="143" t="s">
        <v>8</v>
      </c>
      <c r="I1229" t="str">
        <f t="shared" si="39"/>
        <v/>
      </c>
    </row>
    <row r="1230" spans="2:9" x14ac:dyDescent="0.3">
      <c r="B1230" t="s">
        <v>869</v>
      </c>
      <c r="C1230" t="str">
        <f>IF(B1230="","",VLOOKUP(B1230,FF!$A$1:$D$2516,3,FALSE))</f>
        <v>UN</v>
      </c>
      <c r="D1230">
        <f>IF(C1230="","",VLOOKUP(B1230,FF!$A$1:$D$2516,4,FALSE))</f>
        <v>1</v>
      </c>
      <c r="E1230">
        <v>1</v>
      </c>
      <c r="F1230" t="b">
        <f t="shared" si="38"/>
        <v>1</v>
      </c>
      <c r="G1230" s="143">
        <f>IF(C1230="","",VLOOKUP(B1230,FF!$A$1:$F$2516,6,FALSE))</f>
        <v>2293642994</v>
      </c>
      <c r="H1230" s="143">
        <v>2293642994</v>
      </c>
      <c r="I1230" t="b">
        <f t="shared" si="39"/>
        <v>1</v>
      </c>
    </row>
    <row r="1231" spans="2:9" x14ac:dyDescent="0.3">
      <c r="C1231" t="str">
        <f>IF(B1231="","",VLOOKUP(B1231,FF!$A$1:$D$2516,3,FALSE))</f>
        <v/>
      </c>
      <c r="D1231" t="str">
        <f>IF(C1231="","",VLOOKUP(B1231,FF!$A$1:$D$2516,4,FALSE))</f>
        <v/>
      </c>
      <c r="E1231" t="s">
        <v>8</v>
      </c>
      <c r="F1231" t="str">
        <f t="shared" si="38"/>
        <v/>
      </c>
      <c r="G1231" s="143" t="str">
        <f>IF(C1231="","",VLOOKUP(B1231,FF!$A$1:$F$2516,6,FALSE))</f>
        <v/>
      </c>
      <c r="H1231" s="143" t="s">
        <v>8</v>
      </c>
      <c r="I1231" t="str">
        <f t="shared" si="39"/>
        <v/>
      </c>
    </row>
    <row r="1232" spans="2:9" x14ac:dyDescent="0.3">
      <c r="C1232" t="str">
        <f>IF(B1232="","",VLOOKUP(B1232,FF!$A$1:$D$2516,3,FALSE))</f>
        <v/>
      </c>
      <c r="D1232" t="str">
        <f>IF(C1232="","",VLOOKUP(B1232,FF!$A$1:$D$2516,4,FALSE))</f>
        <v/>
      </c>
      <c r="E1232" t="s">
        <v>8</v>
      </c>
      <c r="F1232" t="str">
        <f t="shared" si="38"/>
        <v/>
      </c>
      <c r="G1232" s="143" t="str">
        <f>IF(C1232="","",VLOOKUP(B1232,FF!$A$1:$F$2516,6,FALSE))</f>
        <v/>
      </c>
      <c r="H1232" s="143" t="s">
        <v>8</v>
      </c>
      <c r="I1232" t="str">
        <f t="shared" si="39"/>
        <v/>
      </c>
    </row>
    <row r="1233" spans="2:9" x14ac:dyDescent="0.3">
      <c r="B1233" t="s">
        <v>871</v>
      </c>
      <c r="C1233" t="str">
        <f>IF(B1233="","",VLOOKUP(B1233,FF!$A$1:$D$2516,3,FALSE))</f>
        <v>UN</v>
      </c>
      <c r="D1233">
        <f>IF(C1233="","",VLOOKUP(B1233,FF!$A$1:$D$2516,4,FALSE))</f>
        <v>1</v>
      </c>
      <c r="E1233">
        <v>1</v>
      </c>
      <c r="F1233" t="b">
        <f t="shared" si="38"/>
        <v>1</v>
      </c>
      <c r="G1233" s="143">
        <f>IF(C1233="","",VLOOKUP(B1233,FF!$A$1:$F$2516,6,FALSE))</f>
        <v>1455796668</v>
      </c>
      <c r="H1233" s="143">
        <v>1455796668</v>
      </c>
      <c r="I1233" t="b">
        <f t="shared" si="39"/>
        <v>1</v>
      </c>
    </row>
    <row r="1234" spans="2:9" x14ac:dyDescent="0.3">
      <c r="C1234" t="str">
        <f>IF(B1234="","",VLOOKUP(B1234,FF!$A$1:$D$2516,3,FALSE))</f>
        <v/>
      </c>
      <c r="D1234" t="str">
        <f>IF(C1234="","",VLOOKUP(B1234,FF!$A$1:$D$2516,4,FALSE))</f>
        <v/>
      </c>
      <c r="E1234" t="s">
        <v>8</v>
      </c>
      <c r="F1234" t="str">
        <f t="shared" si="38"/>
        <v/>
      </c>
      <c r="G1234" s="143" t="str">
        <f>IF(C1234="","",VLOOKUP(B1234,FF!$A$1:$F$2516,6,FALSE))</f>
        <v/>
      </c>
      <c r="H1234" s="143" t="s">
        <v>8</v>
      </c>
      <c r="I1234" t="str">
        <f t="shared" si="39"/>
        <v/>
      </c>
    </row>
    <row r="1235" spans="2:9" x14ac:dyDescent="0.3">
      <c r="C1235" t="str">
        <f>IF(B1235="","",VLOOKUP(B1235,FF!$A$1:$D$2516,3,FALSE))</f>
        <v/>
      </c>
      <c r="D1235" t="str">
        <f>IF(C1235="","",VLOOKUP(B1235,FF!$A$1:$D$2516,4,FALSE))</f>
        <v/>
      </c>
      <c r="E1235" t="s">
        <v>8</v>
      </c>
      <c r="F1235" t="str">
        <f t="shared" si="38"/>
        <v/>
      </c>
      <c r="G1235" s="143" t="str">
        <f>IF(C1235="","",VLOOKUP(B1235,FF!$A$1:$F$2516,6,FALSE))</f>
        <v/>
      </c>
      <c r="H1235" s="143" t="s">
        <v>8</v>
      </c>
      <c r="I1235" t="str">
        <f t="shared" si="39"/>
        <v/>
      </c>
    </row>
    <row r="1236" spans="2:9" x14ac:dyDescent="0.3">
      <c r="B1236" t="s">
        <v>873</v>
      </c>
      <c r="C1236" t="str">
        <f>IF(B1236="","",VLOOKUP(B1236,FF!$A$1:$D$2516,3,FALSE))</f>
        <v>UN</v>
      </c>
      <c r="D1236">
        <f>IF(C1236="","",VLOOKUP(B1236,FF!$A$1:$D$2516,4,FALSE))</f>
        <v>1</v>
      </c>
      <c r="E1236">
        <v>1</v>
      </c>
      <c r="F1236" t="b">
        <f t="shared" si="38"/>
        <v>1</v>
      </c>
      <c r="G1236" s="143">
        <f>IF(C1236="","",VLOOKUP(B1236,FF!$A$1:$F$2516,6,FALSE))</f>
        <v>1424027676</v>
      </c>
      <c r="H1236" s="143">
        <v>1424027676</v>
      </c>
      <c r="I1236" t="b">
        <f t="shared" si="39"/>
        <v>1</v>
      </c>
    </row>
    <row r="1237" spans="2:9" x14ac:dyDescent="0.3">
      <c r="C1237" t="str">
        <f>IF(B1237="","",VLOOKUP(B1237,FF!$A$1:$D$2516,3,FALSE))</f>
        <v/>
      </c>
      <c r="D1237" t="str">
        <f>IF(C1237="","",VLOOKUP(B1237,FF!$A$1:$D$2516,4,FALSE))</f>
        <v/>
      </c>
      <c r="E1237" t="s">
        <v>8</v>
      </c>
      <c r="F1237" t="str">
        <f t="shared" si="38"/>
        <v/>
      </c>
      <c r="G1237" s="143" t="str">
        <f>IF(C1237="","",VLOOKUP(B1237,FF!$A$1:$F$2516,6,FALSE))</f>
        <v/>
      </c>
      <c r="H1237" s="143" t="s">
        <v>8</v>
      </c>
      <c r="I1237" t="str">
        <f t="shared" si="39"/>
        <v/>
      </c>
    </row>
    <row r="1238" spans="2:9" x14ac:dyDescent="0.3">
      <c r="C1238" t="str">
        <f>IF(B1238="","",VLOOKUP(B1238,FF!$A$1:$D$2516,3,FALSE))</f>
        <v/>
      </c>
      <c r="D1238" t="str">
        <f>IF(C1238="","",VLOOKUP(B1238,FF!$A$1:$D$2516,4,FALSE))</f>
        <v/>
      </c>
      <c r="E1238" t="s">
        <v>8</v>
      </c>
      <c r="F1238" t="str">
        <f t="shared" si="38"/>
        <v/>
      </c>
      <c r="G1238" s="143" t="str">
        <f>IF(C1238="","",VLOOKUP(B1238,FF!$A$1:$F$2516,6,FALSE))</f>
        <v/>
      </c>
      <c r="H1238" s="143" t="s">
        <v>8</v>
      </c>
      <c r="I1238" t="str">
        <f t="shared" si="39"/>
        <v/>
      </c>
    </row>
    <row r="1239" spans="2:9" x14ac:dyDescent="0.3">
      <c r="B1239" t="s">
        <v>875</v>
      </c>
      <c r="C1239" t="str">
        <f>IF(B1239="","",VLOOKUP(B1239,FF!$A$1:$D$2516,3,FALSE))</f>
        <v>UN</v>
      </c>
      <c r="D1239">
        <f>IF(C1239="","",VLOOKUP(B1239,FF!$A$1:$D$2516,4,FALSE))</f>
        <v>1</v>
      </c>
      <c r="E1239">
        <v>1</v>
      </c>
      <c r="F1239" t="b">
        <f t="shared" si="38"/>
        <v>1</v>
      </c>
      <c r="G1239" s="143">
        <f>IF(C1239="","",VLOOKUP(B1239,FF!$A$1:$F$2516,6,FALSE))</f>
        <v>256358480</v>
      </c>
      <c r="H1239" s="143">
        <v>256358480</v>
      </c>
      <c r="I1239" t="b">
        <f t="shared" si="39"/>
        <v>1</v>
      </c>
    </row>
    <row r="1240" spans="2:9" x14ac:dyDescent="0.3">
      <c r="C1240" t="str">
        <f>IF(B1240="","",VLOOKUP(B1240,FF!$A$1:$D$2516,3,FALSE))</f>
        <v/>
      </c>
      <c r="D1240" t="str">
        <f>IF(C1240="","",VLOOKUP(B1240,FF!$A$1:$D$2516,4,FALSE))</f>
        <v/>
      </c>
      <c r="E1240" t="s">
        <v>8</v>
      </c>
      <c r="F1240" t="str">
        <f t="shared" si="38"/>
        <v/>
      </c>
      <c r="G1240" s="143" t="str">
        <f>IF(C1240="","",VLOOKUP(B1240,FF!$A$1:$F$2516,6,FALSE))</f>
        <v/>
      </c>
      <c r="H1240" s="143" t="s">
        <v>8</v>
      </c>
      <c r="I1240" t="str">
        <f t="shared" si="39"/>
        <v/>
      </c>
    </row>
    <row r="1241" spans="2:9" x14ac:dyDescent="0.3">
      <c r="C1241" t="str">
        <f>IF(B1241="","",VLOOKUP(B1241,FF!$A$1:$D$2516,3,FALSE))</f>
        <v/>
      </c>
      <c r="D1241" t="str">
        <f>IF(C1241="","",VLOOKUP(B1241,FF!$A$1:$D$2516,4,FALSE))</f>
        <v/>
      </c>
      <c r="E1241" t="s">
        <v>8</v>
      </c>
      <c r="F1241" t="str">
        <f t="shared" si="38"/>
        <v/>
      </c>
      <c r="G1241" s="143" t="str">
        <f>IF(C1241="","",VLOOKUP(B1241,FF!$A$1:$F$2516,6,FALSE))</f>
        <v/>
      </c>
      <c r="H1241" s="143" t="s">
        <v>8</v>
      </c>
      <c r="I1241" t="str">
        <f t="shared" si="39"/>
        <v/>
      </c>
    </row>
    <row r="1242" spans="2:9" x14ac:dyDescent="0.3">
      <c r="B1242" t="s">
        <v>877</v>
      </c>
      <c r="C1242" t="str">
        <f>IF(B1242="","",VLOOKUP(B1242,FF!$A$1:$D$2516,3,FALSE))</f>
        <v>UN</v>
      </c>
      <c r="D1242">
        <f>IF(C1242="","",VLOOKUP(B1242,FF!$A$1:$D$2516,4,FALSE))</f>
        <v>1</v>
      </c>
      <c r="E1242">
        <v>1</v>
      </c>
      <c r="F1242" t="b">
        <f t="shared" si="38"/>
        <v>1</v>
      </c>
      <c r="G1242" s="143">
        <f>IF(C1242="","",VLOOKUP(B1242,FF!$A$1:$F$2516,6,FALSE))</f>
        <v>130207636</v>
      </c>
      <c r="H1242" s="143">
        <v>130207636</v>
      </c>
      <c r="I1242" t="b">
        <f t="shared" si="39"/>
        <v>1</v>
      </c>
    </row>
    <row r="1243" spans="2:9" x14ac:dyDescent="0.3">
      <c r="C1243" t="str">
        <f>IF(B1243="","",VLOOKUP(B1243,FF!$A$1:$D$2516,3,FALSE))</f>
        <v/>
      </c>
      <c r="D1243" t="str">
        <f>IF(C1243="","",VLOOKUP(B1243,FF!$A$1:$D$2516,4,FALSE))</f>
        <v/>
      </c>
      <c r="E1243" t="s">
        <v>8</v>
      </c>
      <c r="F1243" t="str">
        <f t="shared" si="38"/>
        <v/>
      </c>
      <c r="G1243" s="143" t="str">
        <f>IF(C1243="","",VLOOKUP(B1243,FF!$A$1:$F$2516,6,FALSE))</f>
        <v/>
      </c>
      <c r="H1243" s="143" t="s">
        <v>8</v>
      </c>
      <c r="I1243" t="str">
        <f t="shared" si="39"/>
        <v/>
      </c>
    </row>
    <row r="1244" spans="2:9" x14ac:dyDescent="0.3">
      <c r="C1244" t="str">
        <f>IF(B1244="","",VLOOKUP(B1244,FF!$A$1:$D$2516,3,FALSE))</f>
        <v/>
      </c>
      <c r="D1244" t="str">
        <f>IF(C1244="","",VLOOKUP(B1244,FF!$A$1:$D$2516,4,FALSE))</f>
        <v/>
      </c>
      <c r="E1244" t="s">
        <v>8</v>
      </c>
      <c r="F1244" t="str">
        <f t="shared" si="38"/>
        <v/>
      </c>
      <c r="G1244" s="143" t="str">
        <f>IF(C1244="","",VLOOKUP(B1244,FF!$A$1:$F$2516,6,FALSE))</f>
        <v/>
      </c>
      <c r="H1244" s="143" t="s">
        <v>8</v>
      </c>
      <c r="I1244" t="str">
        <f t="shared" si="39"/>
        <v/>
      </c>
    </row>
    <row r="1245" spans="2:9" x14ac:dyDescent="0.3">
      <c r="B1245" t="s">
        <v>879</v>
      </c>
      <c r="C1245" t="str">
        <f>IF(B1245="","",VLOOKUP(B1245,FF!$A$1:$D$2516,3,FALSE))</f>
        <v>UN</v>
      </c>
      <c r="D1245">
        <f>IF(C1245="","",VLOOKUP(B1245,FF!$A$1:$D$2516,4,FALSE))</f>
        <v>1</v>
      </c>
      <c r="E1245">
        <v>1</v>
      </c>
      <c r="F1245" t="b">
        <f t="shared" si="38"/>
        <v>1</v>
      </c>
      <c r="G1245" s="143">
        <f>IF(C1245="","",VLOOKUP(B1245,FF!$A$1:$F$2516,6,FALSE))</f>
        <v>40783827</v>
      </c>
      <c r="H1245" s="143">
        <v>40783827</v>
      </c>
      <c r="I1245" t="b">
        <f t="shared" si="39"/>
        <v>1</v>
      </c>
    </row>
    <row r="1246" spans="2:9" x14ac:dyDescent="0.3">
      <c r="C1246" t="str">
        <f>IF(B1246="","",VLOOKUP(B1246,FF!$A$1:$D$2516,3,FALSE))</f>
        <v/>
      </c>
      <c r="D1246" t="str">
        <f>IF(C1246="","",VLOOKUP(B1246,FF!$A$1:$D$2516,4,FALSE))</f>
        <v/>
      </c>
      <c r="E1246" t="s">
        <v>8</v>
      </c>
      <c r="F1246" t="str">
        <f t="shared" si="38"/>
        <v/>
      </c>
      <c r="G1246" s="143" t="str">
        <f>IF(C1246="","",VLOOKUP(B1246,FF!$A$1:$F$2516,6,FALSE))</f>
        <v/>
      </c>
      <c r="H1246" s="143" t="s">
        <v>8</v>
      </c>
      <c r="I1246" t="str">
        <f t="shared" si="39"/>
        <v/>
      </c>
    </row>
    <row r="1247" spans="2:9" x14ac:dyDescent="0.3">
      <c r="C1247" t="str">
        <f>IF(B1247="","",VLOOKUP(B1247,FF!$A$1:$D$2516,3,FALSE))</f>
        <v/>
      </c>
      <c r="D1247" t="str">
        <f>IF(C1247="","",VLOOKUP(B1247,FF!$A$1:$D$2516,4,FALSE))</f>
        <v/>
      </c>
      <c r="E1247" t="s">
        <v>8</v>
      </c>
      <c r="F1247" t="str">
        <f t="shared" si="38"/>
        <v/>
      </c>
      <c r="G1247" s="143" t="str">
        <f>IF(C1247="","",VLOOKUP(B1247,FF!$A$1:$F$2516,6,FALSE))</f>
        <v/>
      </c>
      <c r="H1247" s="143" t="s">
        <v>8</v>
      </c>
      <c r="I1247" t="str">
        <f t="shared" si="39"/>
        <v/>
      </c>
    </row>
    <row r="1248" spans="2:9" x14ac:dyDescent="0.3">
      <c r="B1248">
        <v>8</v>
      </c>
      <c r="D1248" t="str">
        <f>IF(C1248="","",VLOOKUP(B1248,FF!$A$1:$D$2516,4,FALSE))</f>
        <v/>
      </c>
      <c r="E1248" t="s">
        <v>8</v>
      </c>
      <c r="F1248" t="str">
        <f t="shared" si="38"/>
        <v/>
      </c>
      <c r="G1248" s="143" t="str">
        <f>IF(C1248="","",VLOOKUP(B1248,FF!$A$1:$F$2516,6,FALSE))</f>
        <v/>
      </c>
      <c r="H1248" s="143" t="s">
        <v>8</v>
      </c>
      <c r="I1248" t="str">
        <f t="shared" si="39"/>
        <v/>
      </c>
    </row>
    <row r="1249" spans="2:9" x14ac:dyDescent="0.3">
      <c r="B1249" t="s">
        <v>882</v>
      </c>
      <c r="C1249" t="str">
        <f>IF(B1249="","",VLOOKUP(B1249,FF!$A$1:$D$2516,3,FALSE))</f>
        <v>M2</v>
      </c>
      <c r="D1249">
        <f>IF(C1249="","",VLOOKUP(B1249,FF!$A$1:$D$2516,4,FALSE))</f>
        <v>9729.69</v>
      </c>
      <c r="E1249">
        <v>9729.69</v>
      </c>
      <c r="F1249" t="b">
        <f t="shared" si="38"/>
        <v>1</v>
      </c>
      <c r="G1249" s="143">
        <f>IF(C1249="","",VLOOKUP(B1249,FF!$A$1:$F$2516,6,FALSE))</f>
        <v>102054718</v>
      </c>
      <c r="H1249" s="143">
        <v>102054718</v>
      </c>
      <c r="I1249" t="b">
        <f t="shared" si="39"/>
        <v>1</v>
      </c>
    </row>
    <row r="1250" spans="2:9" x14ac:dyDescent="0.3">
      <c r="C1250" t="str">
        <f>IF(B1250="","",VLOOKUP(B1250,FF!$A$1:$D$2516,3,FALSE))</f>
        <v/>
      </c>
      <c r="D1250" t="str">
        <f>IF(C1250="","",VLOOKUP(B1250,FF!$A$1:$D$2516,4,FALSE))</f>
        <v/>
      </c>
      <c r="E1250" t="s">
        <v>8</v>
      </c>
      <c r="F1250" t="str">
        <f t="shared" si="38"/>
        <v/>
      </c>
      <c r="G1250" s="143" t="str">
        <f>IF(C1250="","",VLOOKUP(B1250,FF!$A$1:$F$2516,6,FALSE))</f>
        <v/>
      </c>
      <c r="H1250" s="143" t="s">
        <v>8</v>
      </c>
      <c r="I1250" t="str">
        <f t="shared" si="39"/>
        <v/>
      </c>
    </row>
    <row r="1251" spans="2:9" x14ac:dyDescent="0.3">
      <c r="C1251" t="str">
        <f>IF(B1251="","",VLOOKUP(B1251,FF!$A$1:$D$2516,3,FALSE))</f>
        <v/>
      </c>
      <c r="D1251" t="str">
        <f>IF(C1251="","",VLOOKUP(B1251,FF!$A$1:$D$2516,4,FALSE))</f>
        <v/>
      </c>
      <c r="E1251" t="s">
        <v>8</v>
      </c>
      <c r="F1251" t="str">
        <f t="shared" si="38"/>
        <v/>
      </c>
      <c r="G1251" s="143" t="str">
        <f>IF(C1251="","",VLOOKUP(B1251,FF!$A$1:$F$2516,6,FALSE))</f>
        <v/>
      </c>
      <c r="H1251" s="143" t="s">
        <v>8</v>
      </c>
      <c r="I1251" t="str">
        <f t="shared" si="39"/>
        <v/>
      </c>
    </row>
    <row r="1252" spans="2:9" x14ac:dyDescent="0.3">
      <c r="B1252" t="s">
        <v>884</v>
      </c>
      <c r="C1252" t="str">
        <f>IF(B1252="","",VLOOKUP(B1252,FF!$A$1:$D$2516,3,FALSE))</f>
        <v>M2</v>
      </c>
      <c r="D1252">
        <f>IF(C1252="","",VLOOKUP(B1252,FF!$A$1:$D$2516,4,FALSE))</f>
        <v>1462.55</v>
      </c>
      <c r="E1252">
        <v>1462.55</v>
      </c>
      <c r="F1252" t="b">
        <f t="shared" si="38"/>
        <v>1</v>
      </c>
      <c r="G1252" s="143">
        <f>IF(C1252="","",VLOOKUP(B1252,FF!$A$1:$F$2516,6,FALSE))</f>
        <v>36451134</v>
      </c>
      <c r="H1252" s="143">
        <v>36451134</v>
      </c>
      <c r="I1252" t="b">
        <f t="shared" si="39"/>
        <v>1</v>
      </c>
    </row>
    <row r="1253" spans="2:9" x14ac:dyDescent="0.3">
      <c r="C1253" t="str">
        <f>IF(B1253="","",VLOOKUP(B1253,FF!$A$1:$D$2516,3,FALSE))</f>
        <v/>
      </c>
      <c r="D1253" t="str">
        <f>IF(C1253="","",VLOOKUP(B1253,FF!$A$1:$D$2516,4,FALSE))</f>
        <v/>
      </c>
      <c r="E1253" t="s">
        <v>8</v>
      </c>
      <c r="F1253" t="str">
        <f t="shared" si="38"/>
        <v/>
      </c>
      <c r="G1253" s="143" t="str">
        <f>IF(C1253="","",VLOOKUP(B1253,FF!$A$1:$F$2516,6,FALSE))</f>
        <v/>
      </c>
      <c r="H1253" s="143" t="s">
        <v>8</v>
      </c>
      <c r="I1253" t="str">
        <f t="shared" si="39"/>
        <v/>
      </c>
    </row>
    <row r="1254" spans="2:9" x14ac:dyDescent="0.3">
      <c r="C1254" t="str">
        <f>IF(B1254="","",VLOOKUP(B1254,FF!$A$1:$D$2516,3,FALSE))</f>
        <v/>
      </c>
      <c r="D1254" t="str">
        <f>IF(C1254="","",VLOOKUP(B1254,FF!$A$1:$D$2516,4,FALSE))</f>
        <v/>
      </c>
      <c r="E1254" t="s">
        <v>8</v>
      </c>
      <c r="F1254" t="str">
        <f t="shared" si="38"/>
        <v/>
      </c>
      <c r="G1254" s="143" t="str">
        <f>IF(C1254="","",VLOOKUP(B1254,FF!$A$1:$F$2516,6,FALSE))</f>
        <v/>
      </c>
      <c r="H1254" s="143" t="s">
        <v>8</v>
      </c>
      <c r="I1254" t="str">
        <f t="shared" si="39"/>
        <v/>
      </c>
    </row>
    <row r="1255" spans="2:9" x14ac:dyDescent="0.3">
      <c r="B1255" t="s">
        <v>886</v>
      </c>
      <c r="C1255" t="str">
        <f>IF(B1255="","",VLOOKUP(B1255,FF!$A$1:$D$2516,3,FALSE))</f>
        <v>M2</v>
      </c>
      <c r="D1255">
        <f>IF(C1255="","",VLOOKUP(B1255,FF!$A$1:$D$2516,4,FALSE))</f>
        <v>10884.93</v>
      </c>
      <c r="E1255">
        <v>10884.93</v>
      </c>
      <c r="F1255" t="b">
        <f t="shared" si="38"/>
        <v>1</v>
      </c>
      <c r="G1255" s="143">
        <f>IF(C1255="","",VLOOKUP(B1255,FF!$A$1:$F$2516,6,FALSE))</f>
        <v>290018075</v>
      </c>
      <c r="H1255" s="143">
        <v>290018075</v>
      </c>
      <c r="I1255" t="b">
        <f t="shared" si="39"/>
        <v>1</v>
      </c>
    </row>
    <row r="1256" spans="2:9" x14ac:dyDescent="0.3">
      <c r="C1256" t="str">
        <f>IF(B1256="","",VLOOKUP(B1256,FF!$A$1:$D$2516,3,FALSE))</f>
        <v/>
      </c>
      <c r="D1256" t="str">
        <f>IF(C1256="","",VLOOKUP(B1256,FF!$A$1:$D$2516,4,FALSE))</f>
        <v/>
      </c>
      <c r="E1256" t="s">
        <v>8</v>
      </c>
      <c r="F1256" t="str">
        <f t="shared" si="38"/>
        <v/>
      </c>
      <c r="G1256" s="143" t="str">
        <f>IF(C1256="","",VLOOKUP(B1256,FF!$A$1:$F$2516,6,FALSE))</f>
        <v/>
      </c>
      <c r="H1256" s="143" t="s">
        <v>8</v>
      </c>
      <c r="I1256" t="str">
        <f t="shared" si="39"/>
        <v/>
      </c>
    </row>
    <row r="1257" spans="2:9" x14ac:dyDescent="0.3">
      <c r="C1257" t="str">
        <f>IF(B1257="","",VLOOKUP(B1257,FF!$A$1:$D$2516,3,FALSE))</f>
        <v/>
      </c>
      <c r="D1257" t="str">
        <f>IF(C1257="","",VLOOKUP(B1257,FF!$A$1:$D$2516,4,FALSE))</f>
        <v/>
      </c>
      <c r="E1257" t="s">
        <v>8</v>
      </c>
      <c r="F1257" t="str">
        <f t="shared" si="38"/>
        <v/>
      </c>
      <c r="G1257" s="143" t="str">
        <f>IF(C1257="","",VLOOKUP(B1257,FF!$A$1:$F$2516,6,FALSE))</f>
        <v/>
      </c>
      <c r="H1257" s="143" t="s">
        <v>8</v>
      </c>
      <c r="I1257" t="str">
        <f t="shared" si="39"/>
        <v/>
      </c>
    </row>
    <row r="1258" spans="2:9" x14ac:dyDescent="0.3">
      <c r="B1258" t="s">
        <v>888</v>
      </c>
      <c r="C1258" t="str">
        <f>IF(B1258="","",VLOOKUP(B1258,FF!$A$1:$D$2516,3,FALSE))</f>
        <v>M2</v>
      </c>
      <c r="D1258">
        <f>IF(C1258="","",VLOOKUP(B1258,FF!$A$1:$D$2516,4,FALSE))</f>
        <v>1280.3</v>
      </c>
      <c r="E1258">
        <v>1280.3</v>
      </c>
      <c r="F1258" t="b">
        <f t="shared" si="38"/>
        <v>1</v>
      </c>
      <c r="G1258" s="143">
        <f>IF(C1258="","",VLOOKUP(B1258,FF!$A$1:$F$2516,6,FALSE))</f>
        <v>41932386</v>
      </c>
      <c r="H1258" s="143">
        <v>41932386</v>
      </c>
      <c r="I1258" t="b">
        <f t="shared" si="39"/>
        <v>1</v>
      </c>
    </row>
    <row r="1259" spans="2:9" x14ac:dyDescent="0.3">
      <c r="C1259" t="str">
        <f>IF(B1259="","",VLOOKUP(B1259,FF!$A$1:$D$2516,3,FALSE))</f>
        <v/>
      </c>
      <c r="D1259" t="str">
        <f>IF(C1259="","",VLOOKUP(B1259,FF!$A$1:$D$2516,4,FALSE))</f>
        <v/>
      </c>
      <c r="E1259" t="s">
        <v>8</v>
      </c>
      <c r="F1259" t="str">
        <f t="shared" si="38"/>
        <v/>
      </c>
      <c r="G1259" s="143" t="str">
        <f>IF(C1259="","",VLOOKUP(B1259,FF!$A$1:$F$2516,6,FALSE))</f>
        <v/>
      </c>
      <c r="H1259" s="143" t="s">
        <v>8</v>
      </c>
      <c r="I1259" t="str">
        <f t="shared" si="39"/>
        <v/>
      </c>
    </row>
    <row r="1260" spans="2:9" x14ac:dyDescent="0.3">
      <c r="C1260" t="str">
        <f>IF(B1260="","",VLOOKUP(B1260,FF!$A$1:$D$2516,3,FALSE))</f>
        <v/>
      </c>
      <c r="D1260" t="str">
        <f>IF(C1260="","",VLOOKUP(B1260,FF!$A$1:$D$2516,4,FALSE))</f>
        <v/>
      </c>
      <c r="E1260" t="s">
        <v>8</v>
      </c>
      <c r="F1260" t="str">
        <f t="shared" si="38"/>
        <v/>
      </c>
      <c r="G1260" s="143" t="str">
        <f>IF(C1260="","",VLOOKUP(B1260,FF!$A$1:$F$2516,6,FALSE))</f>
        <v/>
      </c>
      <c r="H1260" s="143" t="s">
        <v>8</v>
      </c>
      <c r="I1260" t="str">
        <f t="shared" si="39"/>
        <v/>
      </c>
    </row>
    <row r="1261" spans="2:9" x14ac:dyDescent="0.3">
      <c r="B1261" t="s">
        <v>890</v>
      </c>
      <c r="C1261" t="str">
        <f>IF(B1261="","",VLOOKUP(B1261,FF!$A$1:$D$2516,3,FALSE))</f>
        <v>M2</v>
      </c>
      <c r="D1261">
        <f>IF(C1261="","",VLOOKUP(B1261,FF!$A$1:$D$2516,4,FALSE))</f>
        <v>4073.67</v>
      </c>
      <c r="E1261">
        <v>4073.67</v>
      </c>
      <c r="F1261" t="b">
        <f t="shared" si="38"/>
        <v>1</v>
      </c>
      <c r="G1261" s="143">
        <f>IF(C1261="","",VLOOKUP(B1261,FF!$A$1:$F$2516,6,FALSE))</f>
        <v>306278879</v>
      </c>
      <c r="H1261" s="143">
        <v>306278879</v>
      </c>
      <c r="I1261" t="b">
        <f t="shared" si="39"/>
        <v>1</v>
      </c>
    </row>
    <row r="1262" spans="2:9" x14ac:dyDescent="0.3">
      <c r="C1262" t="str">
        <f>IF(B1262="","",VLOOKUP(B1262,FF!$A$1:$D$2516,3,FALSE))</f>
        <v/>
      </c>
      <c r="D1262" t="str">
        <f>IF(C1262="","",VLOOKUP(B1262,FF!$A$1:$D$2516,4,FALSE))</f>
        <v/>
      </c>
      <c r="E1262" t="s">
        <v>8</v>
      </c>
      <c r="F1262" t="str">
        <f t="shared" si="38"/>
        <v/>
      </c>
      <c r="G1262" s="143" t="str">
        <f>IF(C1262="","",VLOOKUP(B1262,FF!$A$1:$F$2516,6,FALSE))</f>
        <v/>
      </c>
      <c r="H1262" s="143" t="s">
        <v>8</v>
      </c>
      <c r="I1262" t="str">
        <f t="shared" si="39"/>
        <v/>
      </c>
    </row>
    <row r="1263" spans="2:9" x14ac:dyDescent="0.3">
      <c r="C1263" t="str">
        <f>IF(B1263="","",VLOOKUP(B1263,FF!$A$1:$D$2516,3,FALSE))</f>
        <v/>
      </c>
      <c r="D1263" t="str">
        <f>IF(C1263="","",VLOOKUP(B1263,FF!$A$1:$D$2516,4,FALSE))</f>
        <v/>
      </c>
      <c r="E1263" t="s">
        <v>8</v>
      </c>
      <c r="F1263" t="str">
        <f t="shared" si="38"/>
        <v/>
      </c>
      <c r="G1263" s="143" t="str">
        <f>IF(C1263="","",VLOOKUP(B1263,FF!$A$1:$F$2516,6,FALSE))</f>
        <v/>
      </c>
      <c r="H1263" s="143" t="s">
        <v>8</v>
      </c>
      <c r="I1263" t="str">
        <f t="shared" si="39"/>
        <v/>
      </c>
    </row>
    <row r="1264" spans="2:9" x14ac:dyDescent="0.3">
      <c r="B1264" t="s">
        <v>892</v>
      </c>
      <c r="C1264" t="str">
        <f>IF(B1264="","",VLOOKUP(B1264,FF!$A$1:$D$2516,3,FALSE))</f>
        <v>M2</v>
      </c>
      <c r="D1264">
        <f>IF(C1264="","",VLOOKUP(B1264,FF!$A$1:$D$2516,4,FALSE))</f>
        <v>2288.88</v>
      </c>
      <c r="E1264">
        <v>2288.88</v>
      </c>
      <c r="F1264" t="b">
        <f t="shared" si="38"/>
        <v>1</v>
      </c>
      <c r="G1264" s="143">
        <f>IF(C1264="","",VLOOKUP(B1264,FF!$A$1:$F$2516,6,FALSE))</f>
        <v>273855336</v>
      </c>
      <c r="H1264" s="143">
        <v>273855336</v>
      </c>
      <c r="I1264" t="b">
        <f t="shared" si="39"/>
        <v>1</v>
      </c>
    </row>
    <row r="1265" spans="2:9" x14ac:dyDescent="0.3">
      <c r="C1265" t="str">
        <f>IF(B1265="","",VLOOKUP(B1265,FF!$A$1:$D$2516,3,FALSE))</f>
        <v/>
      </c>
      <c r="D1265" t="str">
        <f>IF(C1265="","",VLOOKUP(B1265,FF!$A$1:$D$2516,4,FALSE))</f>
        <v/>
      </c>
      <c r="E1265" t="s">
        <v>8</v>
      </c>
      <c r="F1265" t="str">
        <f t="shared" si="38"/>
        <v/>
      </c>
      <c r="G1265" s="143" t="str">
        <f>IF(C1265="","",VLOOKUP(B1265,FF!$A$1:$F$2516,6,FALSE))</f>
        <v/>
      </c>
      <c r="H1265" s="143" t="s">
        <v>8</v>
      </c>
      <c r="I1265" t="str">
        <f t="shared" si="39"/>
        <v/>
      </c>
    </row>
    <row r="1266" spans="2:9" x14ac:dyDescent="0.3">
      <c r="C1266" t="str">
        <f>IF(B1266="","",VLOOKUP(B1266,FF!$A$1:$D$2516,3,FALSE))</f>
        <v/>
      </c>
      <c r="D1266" t="str">
        <f>IF(C1266="","",VLOOKUP(B1266,FF!$A$1:$D$2516,4,FALSE))</f>
        <v/>
      </c>
      <c r="E1266" t="s">
        <v>8</v>
      </c>
      <c r="F1266" t="str">
        <f t="shared" si="38"/>
        <v/>
      </c>
      <c r="G1266" s="143" t="str">
        <f>IF(C1266="","",VLOOKUP(B1266,FF!$A$1:$F$2516,6,FALSE))</f>
        <v/>
      </c>
      <c r="H1266" s="143" t="s">
        <v>8</v>
      </c>
      <c r="I1266" t="str">
        <f t="shared" si="39"/>
        <v/>
      </c>
    </row>
    <row r="1267" spans="2:9" x14ac:dyDescent="0.3">
      <c r="B1267" t="s">
        <v>894</v>
      </c>
      <c r="C1267" t="str">
        <f>IF(B1267="","",VLOOKUP(B1267,FF!$A$1:$D$2516,3,FALSE))</f>
        <v>M2</v>
      </c>
      <c r="D1267">
        <f>IF(C1267="","",VLOOKUP(B1267,FF!$A$1:$D$2516,4,FALSE))</f>
        <v>7971.03</v>
      </c>
      <c r="E1267">
        <v>7971.03</v>
      </c>
      <c r="F1267" t="b">
        <f t="shared" si="38"/>
        <v>1</v>
      </c>
      <c r="G1267" s="143">
        <f>IF(C1267="","",VLOOKUP(B1267,FF!$A$1:$F$2516,6,FALSE))</f>
        <v>103049476</v>
      </c>
      <c r="H1267" s="143">
        <v>103049476</v>
      </c>
      <c r="I1267" t="b">
        <f t="shared" si="39"/>
        <v>1</v>
      </c>
    </row>
    <row r="1268" spans="2:9" x14ac:dyDescent="0.3">
      <c r="C1268" t="str">
        <f>IF(B1268="","",VLOOKUP(B1268,FF!$A$1:$D$2516,3,FALSE))</f>
        <v/>
      </c>
      <c r="D1268" t="str">
        <f>IF(C1268="","",VLOOKUP(B1268,FF!$A$1:$D$2516,4,FALSE))</f>
        <v/>
      </c>
      <c r="E1268" t="s">
        <v>8</v>
      </c>
      <c r="F1268" t="str">
        <f t="shared" si="38"/>
        <v/>
      </c>
      <c r="G1268" s="143" t="str">
        <f>IF(C1268="","",VLOOKUP(B1268,FF!$A$1:$F$2516,6,FALSE))</f>
        <v/>
      </c>
      <c r="H1268" s="143" t="s">
        <v>8</v>
      </c>
      <c r="I1268" t="str">
        <f t="shared" si="39"/>
        <v/>
      </c>
    </row>
    <row r="1269" spans="2:9" x14ac:dyDescent="0.3">
      <c r="C1269" t="str">
        <f>IF(B1269="","",VLOOKUP(B1269,FF!$A$1:$D$2516,3,FALSE))</f>
        <v/>
      </c>
      <c r="D1269" t="str">
        <f>IF(C1269="","",VLOOKUP(B1269,FF!$A$1:$D$2516,4,FALSE))</f>
        <v/>
      </c>
      <c r="E1269" t="s">
        <v>8</v>
      </c>
      <c r="F1269" t="str">
        <f t="shared" si="38"/>
        <v/>
      </c>
      <c r="G1269" s="143" t="str">
        <f>IF(C1269="","",VLOOKUP(B1269,FF!$A$1:$F$2516,6,FALSE))</f>
        <v/>
      </c>
      <c r="H1269" s="143" t="s">
        <v>8</v>
      </c>
      <c r="I1269" t="str">
        <f t="shared" si="39"/>
        <v/>
      </c>
    </row>
    <row r="1270" spans="2:9" x14ac:dyDescent="0.3">
      <c r="B1270" t="s">
        <v>896</v>
      </c>
      <c r="C1270" t="str">
        <f>IF(B1270="","",VLOOKUP(B1270,FF!$A$1:$D$2516,3,FALSE))</f>
        <v>ML</v>
      </c>
      <c r="D1270">
        <f>IF(C1270="","",VLOOKUP(B1270,FF!$A$1:$D$2516,4,FALSE))</f>
        <v>682</v>
      </c>
      <c r="E1270">
        <v>682</v>
      </c>
      <c r="F1270" t="b">
        <f t="shared" si="38"/>
        <v>1</v>
      </c>
      <c r="G1270" s="143">
        <f>IF(C1270="","",VLOOKUP(B1270,FF!$A$1:$F$2516,6,FALSE))</f>
        <v>4698980</v>
      </c>
      <c r="H1270" s="143">
        <v>4698980</v>
      </c>
      <c r="I1270" t="b">
        <f t="shared" si="39"/>
        <v>1</v>
      </c>
    </row>
    <row r="1271" spans="2:9" x14ac:dyDescent="0.3">
      <c r="C1271" t="str">
        <f>IF(B1271="","",VLOOKUP(B1271,FF!$A$1:$D$2516,3,FALSE))</f>
        <v/>
      </c>
      <c r="D1271" t="str">
        <f>IF(C1271="","",VLOOKUP(B1271,FF!$A$1:$D$2516,4,FALSE))</f>
        <v/>
      </c>
      <c r="E1271" t="s">
        <v>8</v>
      </c>
      <c r="F1271" t="str">
        <f t="shared" si="38"/>
        <v/>
      </c>
      <c r="G1271" s="143" t="str">
        <f>IF(C1271="","",VLOOKUP(B1271,FF!$A$1:$F$2516,6,FALSE))</f>
        <v/>
      </c>
      <c r="H1271" s="143" t="s">
        <v>8</v>
      </c>
      <c r="I1271" t="str">
        <f t="shared" si="39"/>
        <v/>
      </c>
    </row>
    <row r="1272" spans="2:9" x14ac:dyDescent="0.3">
      <c r="C1272" t="str">
        <f>IF(B1272="","",VLOOKUP(B1272,FF!$A$1:$D$2516,3,FALSE))</f>
        <v/>
      </c>
      <c r="D1272" t="str">
        <f>IF(C1272="","",VLOOKUP(B1272,FF!$A$1:$D$2516,4,FALSE))</f>
        <v/>
      </c>
      <c r="E1272" t="s">
        <v>8</v>
      </c>
      <c r="F1272" t="str">
        <f t="shared" si="38"/>
        <v/>
      </c>
      <c r="G1272" s="143" t="str">
        <f>IF(C1272="","",VLOOKUP(B1272,FF!$A$1:$F$2516,6,FALSE))</f>
        <v/>
      </c>
      <c r="H1272" s="143" t="s">
        <v>8</v>
      </c>
      <c r="I1272" t="str">
        <f t="shared" si="39"/>
        <v/>
      </c>
    </row>
    <row r="1273" spans="2:9" x14ac:dyDescent="0.3">
      <c r="B1273" t="s">
        <v>898</v>
      </c>
      <c r="C1273" t="str">
        <f>IF(B1273="","",VLOOKUP(B1273,FF!$A$1:$D$2516,3,FALSE))</f>
        <v>ML</v>
      </c>
      <c r="D1273">
        <f>IF(C1273="","",VLOOKUP(B1273,FF!$A$1:$D$2516,4,FALSE))</f>
        <v>682</v>
      </c>
      <c r="E1273">
        <v>682</v>
      </c>
      <c r="F1273" t="b">
        <f t="shared" si="38"/>
        <v>1</v>
      </c>
      <c r="G1273" s="143">
        <f>IF(C1273="","",VLOOKUP(B1273,FF!$A$1:$F$2516,6,FALSE))</f>
        <v>3379310</v>
      </c>
      <c r="H1273" s="143">
        <v>3379310</v>
      </c>
      <c r="I1273" t="b">
        <f t="shared" si="39"/>
        <v>1</v>
      </c>
    </row>
    <row r="1274" spans="2:9" x14ac:dyDescent="0.3">
      <c r="C1274" t="str">
        <f>IF(B1274="","",VLOOKUP(B1274,FF!$A$1:$D$2516,3,FALSE))</f>
        <v/>
      </c>
      <c r="D1274" t="str">
        <f>IF(C1274="","",VLOOKUP(B1274,FF!$A$1:$D$2516,4,FALSE))</f>
        <v/>
      </c>
      <c r="E1274" t="s">
        <v>8</v>
      </c>
      <c r="F1274" t="str">
        <f t="shared" si="38"/>
        <v/>
      </c>
      <c r="G1274" s="143" t="str">
        <f>IF(C1274="","",VLOOKUP(B1274,FF!$A$1:$F$2516,6,FALSE))</f>
        <v/>
      </c>
      <c r="H1274" s="143" t="s">
        <v>8</v>
      </c>
      <c r="I1274" t="str">
        <f t="shared" si="39"/>
        <v/>
      </c>
    </row>
    <row r="1275" spans="2:9" x14ac:dyDescent="0.3">
      <c r="C1275" t="str">
        <f>IF(B1275="","",VLOOKUP(B1275,FF!$A$1:$D$2516,3,FALSE))</f>
        <v/>
      </c>
      <c r="D1275" t="str">
        <f>IF(C1275="","",VLOOKUP(B1275,FF!$A$1:$D$2516,4,FALSE))</f>
        <v/>
      </c>
      <c r="E1275" t="s">
        <v>8</v>
      </c>
      <c r="F1275" t="str">
        <f t="shared" si="38"/>
        <v/>
      </c>
      <c r="G1275" s="143" t="str">
        <f>IF(C1275="","",VLOOKUP(B1275,FF!$A$1:$F$2516,6,FALSE))</f>
        <v/>
      </c>
      <c r="H1275" s="143" t="s">
        <v>8</v>
      </c>
      <c r="I1275" t="str">
        <f t="shared" si="39"/>
        <v/>
      </c>
    </row>
    <row r="1276" spans="2:9" x14ac:dyDescent="0.3">
      <c r="B1276" t="s">
        <v>900</v>
      </c>
      <c r="C1276" t="str">
        <f>IF(B1276="","",VLOOKUP(B1276,FF!$A$1:$D$2516,3,FALSE))</f>
        <v>ML</v>
      </c>
      <c r="D1276">
        <f>IF(C1276="","",VLOOKUP(B1276,FF!$A$1:$D$2516,4,FALSE))</f>
        <v>341</v>
      </c>
      <c r="E1276">
        <v>341</v>
      </c>
      <c r="F1276" t="b">
        <f t="shared" si="38"/>
        <v>1</v>
      </c>
      <c r="G1276" s="143">
        <f>IF(C1276="","",VLOOKUP(B1276,FF!$A$1:$F$2516,6,FALSE))</f>
        <v>1470392</v>
      </c>
      <c r="H1276" s="143">
        <v>1470392</v>
      </c>
      <c r="I1276" t="b">
        <f t="shared" si="39"/>
        <v>1</v>
      </c>
    </row>
    <row r="1277" spans="2:9" x14ac:dyDescent="0.3">
      <c r="C1277" t="str">
        <f>IF(B1277="","",VLOOKUP(B1277,FF!$A$1:$D$2516,3,FALSE))</f>
        <v/>
      </c>
      <c r="D1277" t="str">
        <f>IF(C1277="","",VLOOKUP(B1277,FF!$A$1:$D$2516,4,FALSE))</f>
        <v/>
      </c>
      <c r="E1277" t="s">
        <v>8</v>
      </c>
      <c r="F1277" t="str">
        <f t="shared" si="38"/>
        <v/>
      </c>
      <c r="G1277" s="143" t="str">
        <f>IF(C1277="","",VLOOKUP(B1277,FF!$A$1:$F$2516,6,FALSE))</f>
        <v/>
      </c>
      <c r="H1277" s="143" t="s">
        <v>8</v>
      </c>
      <c r="I1277" t="str">
        <f t="shared" si="39"/>
        <v/>
      </c>
    </row>
    <row r="1278" spans="2:9" x14ac:dyDescent="0.3">
      <c r="C1278" t="str">
        <f>IF(B1278="","",VLOOKUP(B1278,FF!$A$1:$D$2516,3,FALSE))</f>
        <v/>
      </c>
      <c r="D1278" t="str">
        <f>IF(C1278="","",VLOOKUP(B1278,FF!$A$1:$D$2516,4,FALSE))</f>
        <v/>
      </c>
      <c r="E1278" t="s">
        <v>8</v>
      </c>
      <c r="F1278" t="str">
        <f t="shared" si="38"/>
        <v/>
      </c>
      <c r="G1278" s="143" t="str">
        <f>IF(C1278="","",VLOOKUP(B1278,FF!$A$1:$F$2516,6,FALSE))</f>
        <v/>
      </c>
      <c r="H1278" s="143" t="s">
        <v>8</v>
      </c>
      <c r="I1278" t="str">
        <f t="shared" si="39"/>
        <v/>
      </c>
    </row>
    <row r="1279" spans="2:9" x14ac:dyDescent="0.3">
      <c r="B1279" t="s">
        <v>902</v>
      </c>
      <c r="C1279" t="str">
        <f>IF(B1279="","",VLOOKUP(B1279,FF!$A$1:$D$2516,3,FALSE))</f>
        <v>ML</v>
      </c>
      <c r="D1279">
        <f>IF(C1279="","",VLOOKUP(B1279,FF!$A$1:$D$2516,4,FALSE))</f>
        <v>536</v>
      </c>
      <c r="E1279">
        <v>536</v>
      </c>
      <c r="F1279" t="b">
        <f t="shared" si="38"/>
        <v>1</v>
      </c>
      <c r="G1279" s="143">
        <f>IF(C1279="","",VLOOKUP(B1279,FF!$A$1:$F$2516,6,FALSE))</f>
        <v>3070744</v>
      </c>
      <c r="H1279" s="143">
        <v>3070744</v>
      </c>
      <c r="I1279" t="b">
        <f t="shared" si="39"/>
        <v>1</v>
      </c>
    </row>
    <row r="1280" spans="2:9" x14ac:dyDescent="0.3">
      <c r="C1280" t="str">
        <f>IF(B1280="","",VLOOKUP(B1280,FF!$A$1:$D$2516,3,FALSE))</f>
        <v/>
      </c>
      <c r="D1280" t="str">
        <f>IF(C1280="","",VLOOKUP(B1280,FF!$A$1:$D$2516,4,FALSE))</f>
        <v/>
      </c>
      <c r="E1280" t="s">
        <v>8</v>
      </c>
      <c r="F1280" t="str">
        <f t="shared" si="38"/>
        <v/>
      </c>
      <c r="G1280" s="143" t="str">
        <f>IF(C1280="","",VLOOKUP(B1280,FF!$A$1:$F$2516,6,FALSE))</f>
        <v/>
      </c>
      <c r="H1280" s="143" t="s">
        <v>8</v>
      </c>
      <c r="I1280" t="str">
        <f t="shared" si="39"/>
        <v/>
      </c>
    </row>
    <row r="1281" spans="2:9" x14ac:dyDescent="0.3">
      <c r="C1281" t="str">
        <f>IF(B1281="","",VLOOKUP(B1281,FF!$A$1:$D$2516,3,FALSE))</f>
        <v/>
      </c>
      <c r="D1281" t="str">
        <f>IF(C1281="","",VLOOKUP(B1281,FF!$A$1:$D$2516,4,FALSE))</f>
        <v/>
      </c>
      <c r="E1281" t="s">
        <v>8</v>
      </c>
      <c r="F1281" t="str">
        <f t="shared" si="38"/>
        <v/>
      </c>
      <c r="G1281" s="143" t="str">
        <f>IF(C1281="","",VLOOKUP(B1281,FF!$A$1:$F$2516,6,FALSE))</f>
        <v/>
      </c>
      <c r="H1281" s="143" t="s">
        <v>8</v>
      </c>
      <c r="I1281" t="str">
        <f t="shared" si="39"/>
        <v/>
      </c>
    </row>
    <row r="1282" spans="2:9" x14ac:dyDescent="0.3">
      <c r="B1282" t="s">
        <v>904</v>
      </c>
      <c r="C1282" t="str">
        <f>IF(B1282="","",VLOOKUP(B1282,FF!$A$1:$D$2516,3,FALSE))</f>
        <v>ML</v>
      </c>
      <c r="D1282">
        <f>IF(C1282="","",VLOOKUP(B1282,FF!$A$1:$D$2516,4,FALSE))</f>
        <v>267.5</v>
      </c>
      <c r="E1282">
        <v>267.5</v>
      </c>
      <c r="F1282" t="b">
        <f t="shared" si="38"/>
        <v>1</v>
      </c>
      <c r="G1282" s="143">
        <f>IF(C1282="","",VLOOKUP(B1282,FF!$A$1:$F$2516,6,FALSE))</f>
        <v>1291758</v>
      </c>
      <c r="H1282" s="143">
        <v>1291758</v>
      </c>
      <c r="I1282" t="b">
        <f t="shared" si="39"/>
        <v>1</v>
      </c>
    </row>
    <row r="1283" spans="2:9" x14ac:dyDescent="0.3">
      <c r="C1283" t="str">
        <f>IF(B1283="","",VLOOKUP(B1283,FF!$A$1:$D$2516,3,FALSE))</f>
        <v/>
      </c>
      <c r="D1283" t="str">
        <f>IF(C1283="","",VLOOKUP(B1283,FF!$A$1:$D$2516,4,FALSE))</f>
        <v/>
      </c>
      <c r="E1283" t="s">
        <v>8</v>
      </c>
      <c r="F1283" t="str">
        <f t="shared" ref="F1283:F1346" si="40">IF(C1283="","",E1283=D1283)</f>
        <v/>
      </c>
      <c r="G1283" s="143" t="str">
        <f>IF(C1283="","",VLOOKUP(B1283,FF!$A$1:$F$2516,6,FALSE))</f>
        <v/>
      </c>
      <c r="H1283" s="143" t="s">
        <v>8</v>
      </c>
      <c r="I1283" t="str">
        <f t="shared" ref="I1283:I1346" si="41">IF(C1283="","",H1283=G1283)</f>
        <v/>
      </c>
    </row>
    <row r="1284" spans="2:9" x14ac:dyDescent="0.3">
      <c r="C1284" t="str">
        <f>IF(B1284="","",VLOOKUP(B1284,FF!$A$1:$D$2516,3,FALSE))</f>
        <v/>
      </c>
      <c r="D1284" t="str">
        <f>IF(C1284="","",VLOOKUP(B1284,FF!$A$1:$D$2516,4,FALSE))</f>
        <v/>
      </c>
      <c r="E1284" t="s">
        <v>8</v>
      </c>
      <c r="F1284" t="str">
        <f t="shared" si="40"/>
        <v/>
      </c>
      <c r="G1284" s="143" t="str">
        <f>IF(C1284="","",VLOOKUP(B1284,FF!$A$1:$F$2516,6,FALSE))</f>
        <v/>
      </c>
      <c r="H1284" s="143" t="s">
        <v>8</v>
      </c>
      <c r="I1284" t="str">
        <f t="shared" si="41"/>
        <v/>
      </c>
    </row>
    <row r="1285" spans="2:9" x14ac:dyDescent="0.3">
      <c r="B1285" t="s">
        <v>906</v>
      </c>
      <c r="C1285" t="str">
        <f>IF(B1285="","",VLOOKUP(B1285,FF!$A$1:$D$2516,3,FALSE))</f>
        <v>ML</v>
      </c>
      <c r="D1285">
        <f>IF(C1285="","",VLOOKUP(B1285,FF!$A$1:$D$2516,4,FALSE))</f>
        <v>535</v>
      </c>
      <c r="E1285">
        <v>535</v>
      </c>
      <c r="F1285" t="b">
        <f t="shared" si="40"/>
        <v>1</v>
      </c>
      <c r="G1285" s="143">
        <f>IF(C1285="","",VLOOKUP(B1285,FF!$A$1:$F$2516,6,FALSE))</f>
        <v>1892830</v>
      </c>
      <c r="H1285" s="143">
        <v>1892830</v>
      </c>
      <c r="I1285" t="b">
        <f t="shared" si="41"/>
        <v>1</v>
      </c>
    </row>
    <row r="1286" spans="2:9" x14ac:dyDescent="0.3">
      <c r="C1286" t="str">
        <f>IF(B1286="","",VLOOKUP(B1286,FF!$A$1:$D$2516,3,FALSE))</f>
        <v/>
      </c>
      <c r="D1286" t="str">
        <f>IF(C1286="","",VLOOKUP(B1286,FF!$A$1:$D$2516,4,FALSE))</f>
        <v/>
      </c>
      <c r="E1286" t="s">
        <v>8</v>
      </c>
      <c r="F1286" t="str">
        <f t="shared" si="40"/>
        <v/>
      </c>
      <c r="G1286" s="143" t="str">
        <f>IF(C1286="","",VLOOKUP(B1286,FF!$A$1:$F$2516,6,FALSE))</f>
        <v/>
      </c>
      <c r="H1286" s="143" t="s">
        <v>8</v>
      </c>
      <c r="I1286" t="str">
        <f t="shared" si="41"/>
        <v/>
      </c>
    </row>
    <row r="1287" spans="2:9" x14ac:dyDescent="0.3">
      <c r="C1287" t="str">
        <f>IF(B1287="","",VLOOKUP(B1287,FF!$A$1:$D$2516,3,FALSE))</f>
        <v/>
      </c>
      <c r="D1287" t="str">
        <f>IF(C1287="","",VLOOKUP(B1287,FF!$A$1:$D$2516,4,FALSE))</f>
        <v/>
      </c>
      <c r="E1287" t="s">
        <v>8</v>
      </c>
      <c r="F1287" t="str">
        <f t="shared" si="40"/>
        <v/>
      </c>
      <c r="G1287" s="143" t="str">
        <f>IF(C1287="","",VLOOKUP(B1287,FF!$A$1:$F$2516,6,FALSE))</f>
        <v/>
      </c>
      <c r="H1287" s="143" t="s">
        <v>8</v>
      </c>
      <c r="I1287" t="str">
        <f t="shared" si="41"/>
        <v/>
      </c>
    </row>
    <row r="1288" spans="2:9" x14ac:dyDescent="0.3">
      <c r="B1288" t="s">
        <v>908</v>
      </c>
      <c r="C1288" t="str">
        <f>IF(B1288="","",VLOOKUP(B1288,FF!$A$1:$D$2516,3,FALSE))</f>
        <v>ML</v>
      </c>
      <c r="D1288">
        <f>IF(C1288="","",VLOOKUP(B1288,FF!$A$1:$D$2516,4,FALSE))</f>
        <v>535</v>
      </c>
      <c r="E1288">
        <v>535</v>
      </c>
      <c r="F1288" t="b">
        <f t="shared" si="40"/>
        <v>1</v>
      </c>
      <c r="G1288" s="143">
        <f>IF(C1288="","",VLOOKUP(B1288,FF!$A$1:$F$2516,6,FALSE))</f>
        <v>1892830</v>
      </c>
      <c r="H1288" s="143">
        <v>1892830</v>
      </c>
      <c r="I1288" t="b">
        <f t="shared" si="41"/>
        <v>1</v>
      </c>
    </row>
    <row r="1289" spans="2:9" x14ac:dyDescent="0.3">
      <c r="C1289" t="str">
        <f>IF(B1289="","",VLOOKUP(B1289,FF!$A$1:$D$2516,3,FALSE))</f>
        <v/>
      </c>
      <c r="D1289" t="str">
        <f>IF(C1289="","",VLOOKUP(B1289,FF!$A$1:$D$2516,4,FALSE))</f>
        <v/>
      </c>
      <c r="E1289" t="s">
        <v>8</v>
      </c>
      <c r="F1289" t="str">
        <f t="shared" si="40"/>
        <v/>
      </c>
      <c r="G1289" s="143" t="str">
        <f>IF(C1289="","",VLOOKUP(B1289,FF!$A$1:$F$2516,6,FALSE))</f>
        <v/>
      </c>
      <c r="H1289" s="143" t="s">
        <v>8</v>
      </c>
      <c r="I1289" t="str">
        <f t="shared" si="41"/>
        <v/>
      </c>
    </row>
    <row r="1290" spans="2:9" x14ac:dyDescent="0.3">
      <c r="C1290" t="str">
        <f>IF(B1290="","",VLOOKUP(B1290,FF!$A$1:$D$2516,3,FALSE))</f>
        <v/>
      </c>
      <c r="D1290" t="str">
        <f>IF(C1290="","",VLOOKUP(B1290,FF!$A$1:$D$2516,4,FALSE))</f>
        <v/>
      </c>
      <c r="E1290" t="s">
        <v>8</v>
      </c>
      <c r="F1290" t="str">
        <f t="shared" si="40"/>
        <v/>
      </c>
      <c r="G1290" s="143" t="str">
        <f>IF(C1290="","",VLOOKUP(B1290,FF!$A$1:$F$2516,6,FALSE))</f>
        <v/>
      </c>
      <c r="H1290" s="143" t="s">
        <v>8</v>
      </c>
      <c r="I1290" t="str">
        <f t="shared" si="41"/>
        <v/>
      </c>
    </row>
    <row r="1291" spans="2:9" x14ac:dyDescent="0.3">
      <c r="B1291">
        <v>9</v>
      </c>
      <c r="D1291" t="str">
        <f>IF(C1291="","",VLOOKUP(B1291,FF!$A$1:$D$2516,4,FALSE))</f>
        <v/>
      </c>
      <c r="E1291" t="s">
        <v>8</v>
      </c>
      <c r="F1291" t="str">
        <f t="shared" si="40"/>
        <v/>
      </c>
      <c r="G1291" s="143" t="str">
        <f>IF(C1291="","",VLOOKUP(B1291,FF!$A$1:$F$2516,6,FALSE))</f>
        <v/>
      </c>
      <c r="H1291" s="143" t="s">
        <v>8</v>
      </c>
      <c r="I1291" t="str">
        <f t="shared" si="41"/>
        <v/>
      </c>
    </row>
    <row r="1292" spans="2:9" x14ac:dyDescent="0.3">
      <c r="B1292" t="s">
        <v>911</v>
      </c>
      <c r="D1292" t="str">
        <f>IF(C1292="","",VLOOKUP(B1292,FF!$A$1:$D$2516,4,FALSE))</f>
        <v/>
      </c>
      <c r="E1292" t="s">
        <v>8</v>
      </c>
      <c r="F1292" t="str">
        <f t="shared" si="40"/>
        <v/>
      </c>
      <c r="G1292" s="143" t="str">
        <f>IF(C1292="","",VLOOKUP(B1292,FF!$A$1:$F$2516,6,FALSE))</f>
        <v/>
      </c>
      <c r="H1292" s="143" t="s">
        <v>8</v>
      </c>
      <c r="I1292" t="str">
        <f t="shared" si="41"/>
        <v/>
      </c>
    </row>
    <row r="1293" spans="2:9" x14ac:dyDescent="0.3">
      <c r="B1293" t="s">
        <v>913</v>
      </c>
      <c r="C1293" t="str">
        <f>IF(B1293="","",VLOOKUP(B1293,FF!$A$1:$D$2516,3,FALSE))</f>
        <v>M2</v>
      </c>
      <c r="D1293">
        <f>IF(C1293="","",VLOOKUP(B1293,FF!$A$1:$D$2516,4,FALSE))</f>
        <v>6146.77</v>
      </c>
      <c r="E1293">
        <v>6146.77</v>
      </c>
      <c r="F1293" t="b">
        <f t="shared" si="40"/>
        <v>1</v>
      </c>
      <c r="G1293" s="143">
        <f>IF(C1293="","",VLOOKUP(B1293,FF!$A$1:$F$2516,6,FALSE))</f>
        <v>156170985</v>
      </c>
      <c r="H1293" s="143">
        <v>156170985</v>
      </c>
      <c r="I1293" t="b">
        <f t="shared" si="41"/>
        <v>1</v>
      </c>
    </row>
    <row r="1294" spans="2:9" x14ac:dyDescent="0.3">
      <c r="C1294" t="str">
        <f>IF(B1294="","",VLOOKUP(B1294,FF!$A$1:$D$2516,3,FALSE))</f>
        <v/>
      </c>
      <c r="D1294" t="str">
        <f>IF(C1294="","",VLOOKUP(B1294,FF!$A$1:$D$2516,4,FALSE))</f>
        <v/>
      </c>
      <c r="E1294" t="s">
        <v>8</v>
      </c>
      <c r="F1294" t="str">
        <f t="shared" si="40"/>
        <v/>
      </c>
      <c r="G1294" s="143" t="str">
        <f>IF(C1294="","",VLOOKUP(B1294,FF!$A$1:$F$2516,6,FALSE))</f>
        <v/>
      </c>
      <c r="H1294" s="143" t="s">
        <v>8</v>
      </c>
      <c r="I1294" t="str">
        <f t="shared" si="41"/>
        <v/>
      </c>
    </row>
    <row r="1295" spans="2:9" x14ac:dyDescent="0.3">
      <c r="C1295" t="str">
        <f>IF(B1295="","",VLOOKUP(B1295,FF!$A$1:$D$2516,3,FALSE))</f>
        <v/>
      </c>
      <c r="D1295" t="str">
        <f>IF(C1295="","",VLOOKUP(B1295,FF!$A$1:$D$2516,4,FALSE))</f>
        <v/>
      </c>
      <c r="E1295" t="s">
        <v>8</v>
      </c>
      <c r="F1295" t="str">
        <f t="shared" si="40"/>
        <v/>
      </c>
      <c r="G1295" s="143" t="str">
        <f>IF(C1295="","",VLOOKUP(B1295,FF!$A$1:$F$2516,6,FALSE))</f>
        <v/>
      </c>
      <c r="H1295" s="143" t="s">
        <v>8</v>
      </c>
      <c r="I1295" t="str">
        <f t="shared" si="41"/>
        <v/>
      </c>
    </row>
    <row r="1296" spans="2:9" x14ac:dyDescent="0.3">
      <c r="B1296" t="s">
        <v>915</v>
      </c>
      <c r="C1296" t="str">
        <f>IF(B1296="","",VLOOKUP(B1296,FF!$A$1:$D$2516,3,FALSE))</f>
        <v>M2</v>
      </c>
      <c r="D1296">
        <f>IF(C1296="","",VLOOKUP(B1296,FF!$A$1:$D$2516,4,FALSE))</f>
        <v>1499.39</v>
      </c>
      <c r="E1296">
        <v>1499.39</v>
      </c>
      <c r="F1296" t="b">
        <f t="shared" si="40"/>
        <v>1</v>
      </c>
      <c r="G1296" s="143">
        <f>IF(C1296="","",VLOOKUP(B1296,FF!$A$1:$F$2516,6,FALSE))</f>
        <v>48761662</v>
      </c>
      <c r="H1296" s="143">
        <v>48761662</v>
      </c>
      <c r="I1296" t="b">
        <f t="shared" si="41"/>
        <v>1</v>
      </c>
    </row>
    <row r="1297" spans="2:9" x14ac:dyDescent="0.3">
      <c r="C1297" t="str">
        <f>IF(B1297="","",VLOOKUP(B1297,FF!$A$1:$D$2516,3,FALSE))</f>
        <v/>
      </c>
      <c r="D1297" t="str">
        <f>IF(C1297="","",VLOOKUP(B1297,FF!$A$1:$D$2516,4,FALSE))</f>
        <v/>
      </c>
      <c r="E1297" t="s">
        <v>8</v>
      </c>
      <c r="F1297" t="str">
        <f t="shared" si="40"/>
        <v/>
      </c>
      <c r="G1297" s="143" t="str">
        <f>IF(C1297="","",VLOOKUP(B1297,FF!$A$1:$F$2516,6,FALSE))</f>
        <v/>
      </c>
      <c r="H1297" s="143" t="s">
        <v>8</v>
      </c>
      <c r="I1297" t="str">
        <f t="shared" si="41"/>
        <v/>
      </c>
    </row>
    <row r="1298" spans="2:9" x14ac:dyDescent="0.3">
      <c r="C1298" t="str">
        <f>IF(B1298="","",VLOOKUP(B1298,FF!$A$1:$D$2516,3,FALSE))</f>
        <v/>
      </c>
      <c r="D1298" t="str">
        <f>IF(C1298="","",VLOOKUP(B1298,FF!$A$1:$D$2516,4,FALSE))</f>
        <v/>
      </c>
      <c r="E1298" t="s">
        <v>8</v>
      </c>
      <c r="F1298" t="str">
        <f t="shared" si="40"/>
        <v/>
      </c>
      <c r="G1298" s="143" t="str">
        <f>IF(C1298="","",VLOOKUP(B1298,FF!$A$1:$F$2516,6,FALSE))</f>
        <v/>
      </c>
      <c r="H1298" s="143" t="s">
        <v>8</v>
      </c>
      <c r="I1298" t="str">
        <f t="shared" si="41"/>
        <v/>
      </c>
    </row>
    <row r="1299" spans="2:9" x14ac:dyDescent="0.3">
      <c r="B1299" t="s">
        <v>917</v>
      </c>
      <c r="C1299" t="str">
        <f>IF(B1299="","",VLOOKUP(B1299,FF!$A$1:$D$2516,3,FALSE))</f>
        <v>M2</v>
      </c>
      <c r="D1299">
        <f>IF(C1299="","",VLOOKUP(B1299,FF!$A$1:$D$2516,4,FALSE))</f>
        <v>504</v>
      </c>
      <c r="E1299">
        <v>504</v>
      </c>
      <c r="F1299" t="b">
        <f t="shared" si="40"/>
        <v>1</v>
      </c>
      <c r="G1299" s="143">
        <f>IF(C1299="","",VLOOKUP(B1299,FF!$A$1:$F$2516,6,FALSE))</f>
        <v>27880776</v>
      </c>
      <c r="H1299" s="143">
        <v>27880776</v>
      </c>
      <c r="I1299" t="b">
        <f t="shared" si="41"/>
        <v>1</v>
      </c>
    </row>
    <row r="1300" spans="2:9" x14ac:dyDescent="0.3">
      <c r="C1300" t="str">
        <f>IF(B1300="","",VLOOKUP(B1300,FF!$A$1:$D$2516,3,FALSE))</f>
        <v/>
      </c>
      <c r="D1300" t="str">
        <f>IF(C1300="","",VLOOKUP(B1300,FF!$A$1:$D$2516,4,FALSE))</f>
        <v/>
      </c>
      <c r="E1300" t="s">
        <v>8</v>
      </c>
      <c r="F1300" t="str">
        <f t="shared" si="40"/>
        <v/>
      </c>
      <c r="G1300" s="143" t="str">
        <f>IF(C1300="","",VLOOKUP(B1300,FF!$A$1:$F$2516,6,FALSE))</f>
        <v/>
      </c>
      <c r="H1300" s="143" t="s">
        <v>8</v>
      </c>
      <c r="I1300" t="str">
        <f t="shared" si="41"/>
        <v/>
      </c>
    </row>
    <row r="1301" spans="2:9" x14ac:dyDescent="0.3">
      <c r="C1301" t="str">
        <f>IF(B1301="","",VLOOKUP(B1301,FF!$A$1:$D$2516,3,FALSE))</f>
        <v/>
      </c>
      <c r="D1301" t="str">
        <f>IF(C1301="","",VLOOKUP(B1301,FF!$A$1:$D$2516,4,FALSE))</f>
        <v/>
      </c>
      <c r="E1301" t="s">
        <v>8</v>
      </c>
      <c r="F1301" t="str">
        <f t="shared" si="40"/>
        <v/>
      </c>
      <c r="G1301" s="143" t="str">
        <f>IF(C1301="","",VLOOKUP(B1301,FF!$A$1:$F$2516,6,FALSE))</f>
        <v/>
      </c>
      <c r="H1301" s="143" t="s">
        <v>8</v>
      </c>
      <c r="I1301" t="str">
        <f t="shared" si="41"/>
        <v/>
      </c>
    </row>
    <row r="1302" spans="2:9" x14ac:dyDescent="0.3">
      <c r="B1302" t="s">
        <v>919</v>
      </c>
      <c r="C1302" t="str">
        <f>IF(B1302="","",VLOOKUP(B1302,FF!$A$1:$D$2516,3,FALSE))</f>
        <v>M2</v>
      </c>
      <c r="D1302">
        <f>IF(C1302="","",VLOOKUP(B1302,FF!$A$1:$D$2516,4,FALSE))</f>
        <v>2257</v>
      </c>
      <c r="E1302">
        <v>2257</v>
      </c>
      <c r="F1302" t="b">
        <f t="shared" si="40"/>
        <v>1</v>
      </c>
      <c r="G1302" s="143">
        <f>IF(C1302="","",VLOOKUP(B1302,FF!$A$1:$F$2516,6,FALSE))</f>
        <v>99332827</v>
      </c>
      <c r="H1302" s="143">
        <v>99332827</v>
      </c>
      <c r="I1302" t="b">
        <f t="shared" si="41"/>
        <v>1</v>
      </c>
    </row>
    <row r="1303" spans="2:9" x14ac:dyDescent="0.3">
      <c r="C1303" t="str">
        <f>IF(B1303="","",VLOOKUP(B1303,FF!$A$1:$D$2516,3,FALSE))</f>
        <v/>
      </c>
      <c r="D1303" t="str">
        <f>IF(C1303="","",VLOOKUP(B1303,FF!$A$1:$D$2516,4,FALSE))</f>
        <v/>
      </c>
      <c r="E1303" t="s">
        <v>8</v>
      </c>
      <c r="F1303" t="str">
        <f t="shared" si="40"/>
        <v/>
      </c>
      <c r="G1303" s="143" t="str">
        <f>IF(C1303="","",VLOOKUP(B1303,FF!$A$1:$F$2516,6,FALSE))</f>
        <v/>
      </c>
      <c r="H1303" s="143" t="s">
        <v>8</v>
      </c>
      <c r="I1303" t="str">
        <f t="shared" si="41"/>
        <v/>
      </c>
    </row>
    <row r="1304" spans="2:9" x14ac:dyDescent="0.3">
      <c r="C1304" t="str">
        <f>IF(B1304="","",VLOOKUP(B1304,FF!$A$1:$D$2516,3,FALSE))</f>
        <v/>
      </c>
      <c r="D1304" t="str">
        <f>IF(C1304="","",VLOOKUP(B1304,FF!$A$1:$D$2516,4,FALSE))</f>
        <v/>
      </c>
      <c r="E1304" t="s">
        <v>8</v>
      </c>
      <c r="F1304" t="str">
        <f t="shared" si="40"/>
        <v/>
      </c>
      <c r="G1304" s="143" t="str">
        <f>IF(C1304="","",VLOOKUP(B1304,FF!$A$1:$F$2516,6,FALSE))</f>
        <v/>
      </c>
      <c r="H1304" s="143" t="s">
        <v>8</v>
      </c>
      <c r="I1304" t="str">
        <f t="shared" si="41"/>
        <v/>
      </c>
    </row>
    <row r="1305" spans="2:9" x14ac:dyDescent="0.3">
      <c r="B1305" t="s">
        <v>921</v>
      </c>
      <c r="C1305" t="str">
        <f>IF(B1305="","",VLOOKUP(B1305,FF!$A$1:$D$2516,3,FALSE))</f>
        <v>M2</v>
      </c>
      <c r="D1305">
        <f>IF(C1305="","",VLOOKUP(B1305,FF!$A$1:$D$2516,4,FALSE))</f>
        <v>559</v>
      </c>
      <c r="E1305">
        <v>559</v>
      </c>
      <c r="F1305" t="b">
        <f t="shared" si="40"/>
        <v>1</v>
      </c>
      <c r="G1305" s="143">
        <f>IF(C1305="","",VLOOKUP(B1305,FF!$A$1:$F$2516,6,FALSE))</f>
        <v>34685391</v>
      </c>
      <c r="H1305" s="143">
        <v>34685391</v>
      </c>
      <c r="I1305" t="b">
        <f t="shared" si="41"/>
        <v>1</v>
      </c>
    </row>
    <row r="1306" spans="2:9" x14ac:dyDescent="0.3">
      <c r="C1306" t="str">
        <f>IF(B1306="","",VLOOKUP(B1306,FF!$A$1:$D$2516,3,FALSE))</f>
        <v/>
      </c>
      <c r="D1306" t="str">
        <f>IF(C1306="","",VLOOKUP(B1306,FF!$A$1:$D$2516,4,FALSE))</f>
        <v/>
      </c>
      <c r="E1306" t="s">
        <v>8</v>
      </c>
      <c r="F1306" t="str">
        <f t="shared" si="40"/>
        <v/>
      </c>
      <c r="G1306" s="143" t="str">
        <f>IF(C1306="","",VLOOKUP(B1306,FF!$A$1:$F$2516,6,FALSE))</f>
        <v/>
      </c>
      <c r="H1306" s="143" t="s">
        <v>8</v>
      </c>
      <c r="I1306" t="str">
        <f t="shared" si="41"/>
        <v/>
      </c>
    </row>
    <row r="1307" spans="2:9" x14ac:dyDescent="0.3">
      <c r="C1307" t="str">
        <f>IF(B1307="","",VLOOKUP(B1307,FF!$A$1:$D$2516,3,FALSE))</f>
        <v/>
      </c>
      <c r="D1307" t="str">
        <f>IF(C1307="","",VLOOKUP(B1307,FF!$A$1:$D$2516,4,FALSE))</f>
        <v/>
      </c>
      <c r="E1307" t="s">
        <v>8</v>
      </c>
      <c r="F1307" t="str">
        <f t="shared" si="40"/>
        <v/>
      </c>
      <c r="G1307" s="143" t="str">
        <f>IF(C1307="","",VLOOKUP(B1307,FF!$A$1:$F$2516,6,FALSE))</f>
        <v/>
      </c>
      <c r="H1307" s="143" t="s">
        <v>8</v>
      </c>
      <c r="I1307" t="str">
        <f t="shared" si="41"/>
        <v/>
      </c>
    </row>
    <row r="1308" spans="2:9" x14ac:dyDescent="0.3">
      <c r="B1308" t="s">
        <v>923</v>
      </c>
      <c r="C1308" t="str">
        <f>IF(B1308="","",VLOOKUP(B1308,FF!$A$1:$D$2516,3,FALSE))</f>
        <v>ML</v>
      </c>
      <c r="D1308">
        <f>IF(C1308="","",VLOOKUP(B1308,FF!$A$1:$D$2516,4,FALSE))</f>
        <v>1067.3399999999999</v>
      </c>
      <c r="E1308">
        <v>1067.3399999999999</v>
      </c>
      <c r="F1308" t="b">
        <f t="shared" si="40"/>
        <v>1</v>
      </c>
      <c r="G1308" s="143">
        <f>IF(C1308="","",VLOOKUP(B1308,FF!$A$1:$F$2516,6,FALSE))</f>
        <v>30612379</v>
      </c>
      <c r="H1308" s="143">
        <v>30612379</v>
      </c>
      <c r="I1308" t="b">
        <f t="shared" si="41"/>
        <v>1</v>
      </c>
    </row>
    <row r="1309" spans="2:9" x14ac:dyDescent="0.3">
      <c r="C1309" t="str">
        <f>IF(B1309="","",VLOOKUP(B1309,FF!$A$1:$D$2516,3,FALSE))</f>
        <v/>
      </c>
      <c r="D1309" t="str">
        <f>IF(C1309="","",VLOOKUP(B1309,FF!$A$1:$D$2516,4,FALSE))</f>
        <v/>
      </c>
      <c r="E1309" t="s">
        <v>8</v>
      </c>
      <c r="F1309" t="str">
        <f t="shared" si="40"/>
        <v/>
      </c>
      <c r="G1309" s="143" t="str">
        <f>IF(C1309="","",VLOOKUP(B1309,FF!$A$1:$F$2516,6,FALSE))</f>
        <v/>
      </c>
      <c r="H1309" s="143" t="s">
        <v>8</v>
      </c>
      <c r="I1309" t="str">
        <f t="shared" si="41"/>
        <v/>
      </c>
    </row>
    <row r="1310" spans="2:9" x14ac:dyDescent="0.3">
      <c r="C1310" t="str">
        <f>IF(B1310="","",VLOOKUP(B1310,FF!$A$1:$D$2516,3,FALSE))</f>
        <v/>
      </c>
      <c r="D1310" t="str">
        <f>IF(C1310="","",VLOOKUP(B1310,FF!$A$1:$D$2516,4,FALSE))</f>
        <v/>
      </c>
      <c r="E1310" t="s">
        <v>8</v>
      </c>
      <c r="F1310" t="str">
        <f t="shared" si="40"/>
        <v/>
      </c>
      <c r="G1310" s="143" t="str">
        <f>IF(C1310="","",VLOOKUP(B1310,FF!$A$1:$F$2516,6,FALSE))</f>
        <v/>
      </c>
      <c r="H1310" s="143" t="s">
        <v>8</v>
      </c>
      <c r="I1310" t="str">
        <f t="shared" si="41"/>
        <v/>
      </c>
    </row>
    <row r="1311" spans="2:9" x14ac:dyDescent="0.3">
      <c r="B1311" t="s">
        <v>925</v>
      </c>
      <c r="C1311" t="str">
        <f>IF(B1311="","",VLOOKUP(B1311,FF!$A$1:$D$2516,3,FALSE))</f>
        <v>ML</v>
      </c>
      <c r="D1311">
        <f>IF(C1311="","",VLOOKUP(B1311,FF!$A$1:$D$2516,4,FALSE))</f>
        <v>159.69999999999999</v>
      </c>
      <c r="E1311">
        <v>159.69999999999999</v>
      </c>
      <c r="F1311" t="b">
        <f t="shared" si="40"/>
        <v>1</v>
      </c>
      <c r="G1311" s="143">
        <f>IF(C1311="","",VLOOKUP(B1311,FF!$A$1:$F$2516,6,FALSE))</f>
        <v>5600200</v>
      </c>
      <c r="H1311" s="143">
        <v>5600200</v>
      </c>
      <c r="I1311" t="b">
        <f t="shared" si="41"/>
        <v>1</v>
      </c>
    </row>
    <row r="1312" spans="2:9" x14ac:dyDescent="0.3">
      <c r="C1312" t="str">
        <f>IF(B1312="","",VLOOKUP(B1312,FF!$A$1:$D$2516,3,FALSE))</f>
        <v/>
      </c>
      <c r="D1312" t="str">
        <f>IF(C1312="","",VLOOKUP(B1312,FF!$A$1:$D$2516,4,FALSE))</f>
        <v/>
      </c>
      <c r="E1312" t="s">
        <v>8</v>
      </c>
      <c r="F1312" t="str">
        <f t="shared" si="40"/>
        <v/>
      </c>
      <c r="G1312" s="143" t="str">
        <f>IF(C1312="","",VLOOKUP(B1312,FF!$A$1:$F$2516,6,FALSE))</f>
        <v/>
      </c>
      <c r="H1312" s="143" t="s">
        <v>8</v>
      </c>
      <c r="I1312" t="str">
        <f t="shared" si="41"/>
        <v/>
      </c>
    </row>
    <row r="1313" spans="2:9" x14ac:dyDescent="0.3">
      <c r="C1313" t="str">
        <f>IF(B1313="","",VLOOKUP(B1313,FF!$A$1:$D$2516,3,FALSE))</f>
        <v/>
      </c>
      <c r="D1313" t="str">
        <f>IF(C1313="","",VLOOKUP(B1313,FF!$A$1:$D$2516,4,FALSE))</f>
        <v/>
      </c>
      <c r="E1313" t="s">
        <v>8</v>
      </c>
      <c r="F1313" t="str">
        <f t="shared" si="40"/>
        <v/>
      </c>
      <c r="G1313" s="143" t="str">
        <f>IF(C1313="","",VLOOKUP(B1313,FF!$A$1:$F$2516,6,FALSE))</f>
        <v/>
      </c>
      <c r="H1313" s="143" t="s">
        <v>8</v>
      </c>
      <c r="I1313" t="str">
        <f t="shared" si="41"/>
        <v/>
      </c>
    </row>
    <row r="1314" spans="2:9" x14ac:dyDescent="0.3">
      <c r="B1314" t="s">
        <v>927</v>
      </c>
      <c r="C1314" t="str">
        <f>IF(B1314="","",VLOOKUP(B1314,FF!$A$1:$D$2516,3,FALSE))</f>
        <v>ML</v>
      </c>
      <c r="D1314">
        <f>IF(C1314="","",VLOOKUP(B1314,FF!$A$1:$D$2516,4,FALSE))</f>
        <v>106.73</v>
      </c>
      <c r="E1314">
        <v>106.73</v>
      </c>
      <c r="F1314" t="b">
        <f t="shared" si="40"/>
        <v>1</v>
      </c>
      <c r="G1314" s="143">
        <f>IF(C1314="","",VLOOKUP(B1314,FF!$A$1:$F$2516,6,FALSE))</f>
        <v>2806999</v>
      </c>
      <c r="H1314" s="143">
        <v>2806999</v>
      </c>
      <c r="I1314" t="b">
        <f t="shared" si="41"/>
        <v>1</v>
      </c>
    </row>
    <row r="1315" spans="2:9" x14ac:dyDescent="0.3">
      <c r="C1315" t="str">
        <f>IF(B1315="","",VLOOKUP(B1315,FF!$A$1:$D$2516,3,FALSE))</f>
        <v/>
      </c>
      <c r="D1315" t="str">
        <f>IF(C1315="","",VLOOKUP(B1315,FF!$A$1:$D$2516,4,FALSE))</f>
        <v/>
      </c>
      <c r="E1315" t="s">
        <v>8</v>
      </c>
      <c r="F1315" t="str">
        <f t="shared" si="40"/>
        <v/>
      </c>
      <c r="G1315" s="143" t="str">
        <f>IF(C1315="","",VLOOKUP(B1315,FF!$A$1:$F$2516,6,FALSE))</f>
        <v/>
      </c>
      <c r="H1315" s="143" t="s">
        <v>8</v>
      </c>
      <c r="I1315" t="str">
        <f t="shared" si="41"/>
        <v/>
      </c>
    </row>
    <row r="1316" spans="2:9" x14ac:dyDescent="0.3">
      <c r="C1316" t="str">
        <f>IF(B1316="","",VLOOKUP(B1316,FF!$A$1:$D$2516,3,FALSE))</f>
        <v/>
      </c>
      <c r="D1316" t="str">
        <f>IF(C1316="","",VLOOKUP(B1316,FF!$A$1:$D$2516,4,FALSE))</f>
        <v/>
      </c>
      <c r="E1316" t="s">
        <v>8</v>
      </c>
      <c r="F1316" t="str">
        <f t="shared" si="40"/>
        <v/>
      </c>
      <c r="G1316" s="143" t="str">
        <f>IF(C1316="","",VLOOKUP(B1316,FF!$A$1:$F$2516,6,FALSE))</f>
        <v/>
      </c>
      <c r="H1316" s="143" t="s">
        <v>8</v>
      </c>
      <c r="I1316" t="str">
        <f t="shared" si="41"/>
        <v/>
      </c>
    </row>
    <row r="1317" spans="2:9" x14ac:dyDescent="0.3">
      <c r="B1317" t="s">
        <v>929</v>
      </c>
      <c r="C1317" t="str">
        <f>IF(B1317="","",VLOOKUP(B1317,FF!$A$1:$D$2516,3,FALSE))</f>
        <v>M2</v>
      </c>
      <c r="D1317">
        <f>IF(C1317="","",VLOOKUP(B1317,FF!$A$1:$D$2516,4,FALSE))</f>
        <v>1291</v>
      </c>
      <c r="E1317">
        <v>1291</v>
      </c>
      <c r="F1317" t="b">
        <f t="shared" si="40"/>
        <v>1</v>
      </c>
      <c r="G1317" s="143">
        <f>IF(C1317="","",VLOOKUP(B1317,FF!$A$1:$F$2516,6,FALSE))</f>
        <v>138276428</v>
      </c>
      <c r="H1317" s="143">
        <v>138276428</v>
      </c>
      <c r="I1317" t="b">
        <f t="shared" si="41"/>
        <v>1</v>
      </c>
    </row>
    <row r="1318" spans="2:9" x14ac:dyDescent="0.3">
      <c r="C1318" t="str">
        <f>IF(B1318="","",VLOOKUP(B1318,FF!$A$1:$D$2516,3,FALSE))</f>
        <v/>
      </c>
      <c r="D1318" t="str">
        <f>IF(C1318="","",VLOOKUP(B1318,FF!$A$1:$D$2516,4,FALSE))</f>
        <v/>
      </c>
      <c r="E1318" t="s">
        <v>8</v>
      </c>
      <c r="F1318" t="str">
        <f t="shared" si="40"/>
        <v/>
      </c>
      <c r="G1318" s="143" t="str">
        <f>IF(C1318="","",VLOOKUP(B1318,FF!$A$1:$F$2516,6,FALSE))</f>
        <v/>
      </c>
      <c r="H1318" s="143" t="s">
        <v>8</v>
      </c>
      <c r="I1318" t="str">
        <f t="shared" si="41"/>
        <v/>
      </c>
    </row>
    <row r="1319" spans="2:9" x14ac:dyDescent="0.3">
      <c r="C1319" t="str">
        <f>IF(B1319="","",VLOOKUP(B1319,FF!$A$1:$D$2516,3,FALSE))</f>
        <v/>
      </c>
      <c r="D1319" t="str">
        <f>IF(C1319="","",VLOOKUP(B1319,FF!$A$1:$D$2516,4,FALSE))</f>
        <v/>
      </c>
      <c r="E1319" t="s">
        <v>8</v>
      </c>
      <c r="F1319" t="str">
        <f t="shared" si="40"/>
        <v/>
      </c>
      <c r="G1319" s="143" t="str">
        <f>IF(C1319="","",VLOOKUP(B1319,FF!$A$1:$F$2516,6,FALSE))</f>
        <v/>
      </c>
      <c r="H1319" s="143" t="s">
        <v>8</v>
      </c>
      <c r="I1319" t="str">
        <f t="shared" si="41"/>
        <v/>
      </c>
    </row>
    <row r="1320" spans="2:9" x14ac:dyDescent="0.3">
      <c r="B1320" t="s">
        <v>931</v>
      </c>
      <c r="C1320" t="str">
        <f>IF(B1320="","",VLOOKUP(B1320,FF!$A$1:$D$2516,3,FALSE))</f>
        <v>M2</v>
      </c>
      <c r="D1320">
        <f>IF(C1320="","",VLOOKUP(B1320,FF!$A$1:$D$2516,4,FALSE))</f>
        <v>55</v>
      </c>
      <c r="E1320">
        <v>55</v>
      </c>
      <c r="F1320" t="b">
        <f t="shared" si="40"/>
        <v>1</v>
      </c>
      <c r="G1320" s="143">
        <f>IF(C1320="","",VLOOKUP(B1320,FF!$A$1:$F$2516,6,FALSE))</f>
        <v>11811855</v>
      </c>
      <c r="H1320" s="143">
        <v>11811855</v>
      </c>
      <c r="I1320" t="b">
        <f t="shared" si="41"/>
        <v>1</v>
      </c>
    </row>
    <row r="1321" spans="2:9" x14ac:dyDescent="0.3">
      <c r="C1321" t="str">
        <f>IF(B1321="","",VLOOKUP(B1321,FF!$A$1:$D$2516,3,FALSE))</f>
        <v/>
      </c>
      <c r="D1321" t="str">
        <f>IF(C1321="","",VLOOKUP(B1321,FF!$A$1:$D$2516,4,FALSE))</f>
        <v/>
      </c>
      <c r="E1321" t="s">
        <v>8</v>
      </c>
      <c r="F1321" t="str">
        <f t="shared" si="40"/>
        <v/>
      </c>
      <c r="G1321" s="143" t="str">
        <f>IF(C1321="","",VLOOKUP(B1321,FF!$A$1:$F$2516,6,FALSE))</f>
        <v/>
      </c>
      <c r="H1321" s="143" t="s">
        <v>8</v>
      </c>
      <c r="I1321" t="str">
        <f t="shared" si="41"/>
        <v/>
      </c>
    </row>
    <row r="1322" spans="2:9" x14ac:dyDescent="0.3">
      <c r="C1322" t="str">
        <f>IF(B1322="","",VLOOKUP(B1322,FF!$A$1:$D$2516,3,FALSE))</f>
        <v/>
      </c>
      <c r="D1322" t="str">
        <f>IF(C1322="","",VLOOKUP(B1322,FF!$A$1:$D$2516,4,FALSE))</f>
        <v/>
      </c>
      <c r="E1322" t="s">
        <v>8</v>
      </c>
      <c r="F1322" t="str">
        <f t="shared" si="40"/>
        <v/>
      </c>
      <c r="G1322" s="143" t="str">
        <f>IF(C1322="","",VLOOKUP(B1322,FF!$A$1:$F$2516,6,FALSE))</f>
        <v/>
      </c>
      <c r="H1322" s="143" t="s">
        <v>8</v>
      </c>
      <c r="I1322" t="str">
        <f t="shared" si="41"/>
        <v/>
      </c>
    </row>
    <row r="1323" spans="2:9" x14ac:dyDescent="0.3">
      <c r="B1323" t="s">
        <v>933</v>
      </c>
      <c r="C1323" t="str">
        <f>IF(B1323="","",VLOOKUP(B1323,FF!$A$1:$D$2516,3,FALSE))</f>
        <v>ML</v>
      </c>
      <c r="D1323">
        <f>IF(C1323="","",VLOOKUP(B1323,FF!$A$1:$D$2516,4,FALSE))</f>
        <v>415.12</v>
      </c>
      <c r="E1323">
        <v>415.12</v>
      </c>
      <c r="F1323" t="b">
        <f t="shared" si="40"/>
        <v>1</v>
      </c>
      <c r="G1323" s="143">
        <f>IF(C1323="","",VLOOKUP(B1323,FF!$A$1:$F$2516,6,FALSE))</f>
        <v>15748407</v>
      </c>
      <c r="H1323" s="143">
        <v>15748407</v>
      </c>
      <c r="I1323" t="b">
        <f t="shared" si="41"/>
        <v>1</v>
      </c>
    </row>
    <row r="1324" spans="2:9" x14ac:dyDescent="0.3">
      <c r="C1324" t="str">
        <f>IF(B1324="","",VLOOKUP(B1324,FF!$A$1:$D$2516,3,FALSE))</f>
        <v/>
      </c>
      <c r="D1324" t="str">
        <f>IF(C1324="","",VLOOKUP(B1324,FF!$A$1:$D$2516,4,FALSE))</f>
        <v/>
      </c>
      <c r="E1324" t="s">
        <v>8</v>
      </c>
      <c r="F1324" t="str">
        <f t="shared" si="40"/>
        <v/>
      </c>
      <c r="G1324" s="143" t="str">
        <f>IF(C1324="","",VLOOKUP(B1324,FF!$A$1:$F$2516,6,FALSE))</f>
        <v/>
      </c>
      <c r="H1324" s="143" t="s">
        <v>8</v>
      </c>
      <c r="I1324" t="str">
        <f t="shared" si="41"/>
        <v/>
      </c>
    </row>
    <row r="1325" spans="2:9" x14ac:dyDescent="0.3">
      <c r="C1325" t="str">
        <f>IF(B1325="","",VLOOKUP(B1325,FF!$A$1:$D$2516,3,FALSE))</f>
        <v/>
      </c>
      <c r="D1325" t="str">
        <f>IF(C1325="","",VLOOKUP(B1325,FF!$A$1:$D$2516,4,FALSE))</f>
        <v/>
      </c>
      <c r="E1325" t="s">
        <v>8</v>
      </c>
      <c r="F1325" t="str">
        <f t="shared" si="40"/>
        <v/>
      </c>
      <c r="G1325" s="143" t="str">
        <f>IF(C1325="","",VLOOKUP(B1325,FF!$A$1:$F$2516,6,FALSE))</f>
        <v/>
      </c>
      <c r="H1325" s="143" t="s">
        <v>8</v>
      </c>
      <c r="I1325" t="str">
        <f t="shared" si="41"/>
        <v/>
      </c>
    </row>
    <row r="1326" spans="2:9" x14ac:dyDescent="0.3">
      <c r="B1326" t="s">
        <v>935</v>
      </c>
      <c r="C1326" t="str">
        <f>IF(B1326="","",VLOOKUP(B1326,FF!$A$1:$D$2516,3,FALSE))</f>
        <v>M2</v>
      </c>
      <c r="D1326">
        <f>IF(C1326="","",VLOOKUP(B1326,FF!$A$1:$D$2516,4,FALSE))</f>
        <v>753</v>
      </c>
      <c r="E1326">
        <v>753</v>
      </c>
      <c r="F1326" t="b">
        <f t="shared" si="40"/>
        <v>1</v>
      </c>
      <c r="G1326" s="143">
        <f>IF(C1326="","",VLOOKUP(B1326,FF!$A$1:$F$2516,6,FALSE))</f>
        <v>40170291</v>
      </c>
      <c r="H1326" s="143">
        <v>40170291</v>
      </c>
      <c r="I1326" t="b">
        <f t="shared" si="41"/>
        <v>1</v>
      </c>
    </row>
    <row r="1327" spans="2:9" x14ac:dyDescent="0.3">
      <c r="C1327" t="str">
        <f>IF(B1327="","",VLOOKUP(B1327,FF!$A$1:$D$2516,3,FALSE))</f>
        <v/>
      </c>
      <c r="D1327" t="str">
        <f>IF(C1327="","",VLOOKUP(B1327,FF!$A$1:$D$2516,4,FALSE))</f>
        <v/>
      </c>
      <c r="E1327" t="s">
        <v>8</v>
      </c>
      <c r="F1327" t="str">
        <f t="shared" si="40"/>
        <v/>
      </c>
      <c r="G1327" s="143" t="str">
        <f>IF(C1327="","",VLOOKUP(B1327,FF!$A$1:$F$2516,6,FALSE))</f>
        <v/>
      </c>
      <c r="H1327" s="143" t="s">
        <v>8</v>
      </c>
      <c r="I1327" t="str">
        <f t="shared" si="41"/>
        <v/>
      </c>
    </row>
    <row r="1328" spans="2:9" x14ac:dyDescent="0.3">
      <c r="C1328" t="str">
        <f>IF(B1328="","",VLOOKUP(B1328,FF!$A$1:$D$2516,3,FALSE))</f>
        <v/>
      </c>
      <c r="D1328" t="str">
        <f>IF(C1328="","",VLOOKUP(B1328,FF!$A$1:$D$2516,4,FALSE))</f>
        <v/>
      </c>
      <c r="E1328" t="s">
        <v>8</v>
      </c>
      <c r="F1328" t="str">
        <f t="shared" si="40"/>
        <v/>
      </c>
      <c r="G1328" s="143" t="str">
        <f>IF(C1328="","",VLOOKUP(B1328,FF!$A$1:$F$2516,6,FALSE))</f>
        <v/>
      </c>
      <c r="H1328" s="143" t="s">
        <v>8</v>
      </c>
      <c r="I1328" t="str">
        <f t="shared" si="41"/>
        <v/>
      </c>
    </row>
    <row r="1329" spans="2:9" x14ac:dyDescent="0.3">
      <c r="B1329" t="s">
        <v>937</v>
      </c>
      <c r="C1329" t="str">
        <f>IF(B1329="","",VLOOKUP(B1329,FF!$A$1:$D$2516,3,FALSE))</f>
        <v>M2</v>
      </c>
      <c r="D1329">
        <f>IF(C1329="","",VLOOKUP(B1329,FF!$A$1:$D$2516,4,FALSE))</f>
        <v>40</v>
      </c>
      <c r="E1329">
        <v>40</v>
      </c>
      <c r="F1329" t="b">
        <f t="shared" si="40"/>
        <v>1</v>
      </c>
      <c r="G1329" s="143">
        <f>IF(C1329="","",VLOOKUP(B1329,FF!$A$1:$F$2516,6,FALSE))</f>
        <v>9690320</v>
      </c>
      <c r="H1329" s="143">
        <v>9690320</v>
      </c>
      <c r="I1329" t="b">
        <f t="shared" si="41"/>
        <v>1</v>
      </c>
    </row>
    <row r="1330" spans="2:9" x14ac:dyDescent="0.3">
      <c r="C1330" t="str">
        <f>IF(B1330="","",VLOOKUP(B1330,FF!$A$1:$D$2516,3,FALSE))</f>
        <v/>
      </c>
      <c r="D1330" t="str">
        <f>IF(C1330="","",VLOOKUP(B1330,FF!$A$1:$D$2516,4,FALSE))</f>
        <v/>
      </c>
      <c r="E1330" t="s">
        <v>8</v>
      </c>
      <c r="F1330" t="str">
        <f t="shared" si="40"/>
        <v/>
      </c>
      <c r="G1330" s="143" t="str">
        <f>IF(C1330="","",VLOOKUP(B1330,FF!$A$1:$F$2516,6,FALSE))</f>
        <v/>
      </c>
      <c r="H1330" s="143" t="s">
        <v>8</v>
      </c>
      <c r="I1330" t="str">
        <f t="shared" si="41"/>
        <v/>
      </c>
    </row>
    <row r="1331" spans="2:9" x14ac:dyDescent="0.3">
      <c r="C1331" t="str">
        <f>IF(B1331="","",VLOOKUP(B1331,FF!$A$1:$D$2516,3,FALSE))</f>
        <v/>
      </c>
      <c r="D1331" t="str">
        <f>IF(C1331="","",VLOOKUP(B1331,FF!$A$1:$D$2516,4,FALSE))</f>
        <v/>
      </c>
      <c r="E1331" t="s">
        <v>8</v>
      </c>
      <c r="F1331" t="str">
        <f t="shared" si="40"/>
        <v/>
      </c>
      <c r="G1331" s="143" t="str">
        <f>IF(C1331="","",VLOOKUP(B1331,FF!$A$1:$F$2516,6,FALSE))</f>
        <v/>
      </c>
      <c r="H1331" s="143" t="s">
        <v>8</v>
      </c>
      <c r="I1331" t="str">
        <f t="shared" si="41"/>
        <v/>
      </c>
    </row>
    <row r="1332" spans="2:9" x14ac:dyDescent="0.3">
      <c r="B1332" t="s">
        <v>939</v>
      </c>
      <c r="D1332" t="str">
        <f>IF(C1332="","",VLOOKUP(B1332,FF!$A$1:$D$2516,4,FALSE))</f>
        <v/>
      </c>
      <c r="E1332" t="s">
        <v>8</v>
      </c>
      <c r="F1332" t="str">
        <f t="shared" si="40"/>
        <v/>
      </c>
      <c r="G1332" s="143" t="str">
        <f>IF(C1332="","",VLOOKUP(B1332,FF!$A$1:$F$2516,6,FALSE))</f>
        <v/>
      </c>
      <c r="H1332" s="143" t="s">
        <v>8</v>
      </c>
      <c r="I1332" t="str">
        <f t="shared" si="41"/>
        <v/>
      </c>
    </row>
    <row r="1333" spans="2:9" x14ac:dyDescent="0.3">
      <c r="B1333" t="s">
        <v>941</v>
      </c>
      <c r="C1333" t="str">
        <f>IF(B1333="","",VLOOKUP(B1333,FF!$A$1:$D$2516,3,FALSE))</f>
        <v>M2</v>
      </c>
      <c r="D1333">
        <f>IF(C1333="","",VLOOKUP(B1333,FF!$A$1:$D$2516,4,FALSE))</f>
        <v>695.94</v>
      </c>
      <c r="E1333">
        <v>695.94</v>
      </c>
      <c r="F1333" t="b">
        <f t="shared" si="40"/>
        <v>1</v>
      </c>
      <c r="G1333" s="143">
        <f>IF(C1333="","",VLOOKUP(B1333,FF!$A$1:$F$2516,6,FALSE))</f>
        <v>637995340</v>
      </c>
      <c r="H1333" s="143">
        <v>637995340</v>
      </c>
      <c r="I1333" t="b">
        <f t="shared" si="41"/>
        <v>1</v>
      </c>
    </row>
    <row r="1334" spans="2:9" x14ac:dyDescent="0.3">
      <c r="C1334" t="str">
        <f>IF(B1334="","",VLOOKUP(B1334,FF!$A$1:$D$2516,3,FALSE))</f>
        <v/>
      </c>
      <c r="D1334" t="str">
        <f>IF(C1334="","",VLOOKUP(B1334,FF!$A$1:$D$2516,4,FALSE))</f>
        <v/>
      </c>
      <c r="E1334" t="s">
        <v>8</v>
      </c>
      <c r="F1334" t="str">
        <f t="shared" si="40"/>
        <v/>
      </c>
      <c r="G1334" s="143" t="str">
        <f>IF(C1334="","",VLOOKUP(B1334,FF!$A$1:$F$2516,6,FALSE))</f>
        <v/>
      </c>
      <c r="H1334" s="143" t="s">
        <v>8</v>
      </c>
      <c r="I1334" t="str">
        <f t="shared" si="41"/>
        <v/>
      </c>
    </row>
    <row r="1335" spans="2:9" x14ac:dyDescent="0.3">
      <c r="C1335" t="str">
        <f>IF(B1335="","",VLOOKUP(B1335,FF!$A$1:$D$2516,3,FALSE))</f>
        <v/>
      </c>
      <c r="D1335" t="str">
        <f>IF(C1335="","",VLOOKUP(B1335,FF!$A$1:$D$2516,4,FALSE))</f>
        <v/>
      </c>
      <c r="E1335" t="s">
        <v>8</v>
      </c>
      <c r="F1335" t="str">
        <f t="shared" si="40"/>
        <v/>
      </c>
      <c r="G1335" s="143" t="str">
        <f>IF(C1335="","",VLOOKUP(B1335,FF!$A$1:$F$2516,6,FALSE))</f>
        <v/>
      </c>
      <c r="H1335" s="143" t="s">
        <v>8</v>
      </c>
      <c r="I1335" t="str">
        <f t="shared" si="41"/>
        <v/>
      </c>
    </row>
    <row r="1336" spans="2:9" x14ac:dyDescent="0.3">
      <c r="B1336" t="s">
        <v>943</v>
      </c>
      <c r="C1336" t="str">
        <f>IF(B1336="","",VLOOKUP(B1336,FF!$A$1:$D$2516,3,FALSE))</f>
        <v>M2</v>
      </c>
      <c r="D1336">
        <f>IF(C1336="","",VLOOKUP(B1336,FF!$A$1:$D$2516,4,FALSE))</f>
        <v>806.13</v>
      </c>
      <c r="E1336">
        <v>806.13</v>
      </c>
      <c r="F1336" t="b">
        <f t="shared" si="40"/>
        <v>1</v>
      </c>
      <c r="G1336" s="143">
        <f>IF(C1336="","",VLOOKUP(B1336,FF!$A$1:$F$2516,6,FALSE))</f>
        <v>52358144</v>
      </c>
      <c r="H1336" s="143">
        <v>52358144</v>
      </c>
      <c r="I1336" t="b">
        <f t="shared" si="41"/>
        <v>1</v>
      </c>
    </row>
    <row r="1337" spans="2:9" x14ac:dyDescent="0.3">
      <c r="C1337" t="str">
        <f>IF(B1337="","",VLOOKUP(B1337,FF!$A$1:$D$2516,3,FALSE))</f>
        <v/>
      </c>
      <c r="D1337" t="str">
        <f>IF(C1337="","",VLOOKUP(B1337,FF!$A$1:$D$2516,4,FALSE))</f>
        <v/>
      </c>
      <c r="E1337" t="s">
        <v>8</v>
      </c>
      <c r="F1337" t="str">
        <f t="shared" si="40"/>
        <v/>
      </c>
      <c r="G1337" s="143" t="str">
        <f>IF(C1337="","",VLOOKUP(B1337,FF!$A$1:$F$2516,6,FALSE))</f>
        <v/>
      </c>
      <c r="H1337" s="143" t="s">
        <v>8</v>
      </c>
      <c r="I1337" t="str">
        <f t="shared" si="41"/>
        <v/>
      </c>
    </row>
    <row r="1338" spans="2:9" x14ac:dyDescent="0.3">
      <c r="C1338" t="str">
        <f>IF(B1338="","",VLOOKUP(B1338,FF!$A$1:$D$2516,3,FALSE))</f>
        <v/>
      </c>
      <c r="D1338" t="str">
        <f>IF(C1338="","",VLOOKUP(B1338,FF!$A$1:$D$2516,4,FALSE))</f>
        <v/>
      </c>
      <c r="E1338" t="s">
        <v>8</v>
      </c>
      <c r="F1338" t="str">
        <f t="shared" si="40"/>
        <v/>
      </c>
      <c r="G1338" s="143" t="str">
        <f>IF(C1338="","",VLOOKUP(B1338,FF!$A$1:$F$2516,6,FALSE))</f>
        <v/>
      </c>
      <c r="H1338" s="143" t="s">
        <v>8</v>
      </c>
      <c r="I1338" t="str">
        <f t="shared" si="41"/>
        <v/>
      </c>
    </row>
    <row r="1339" spans="2:9" x14ac:dyDescent="0.3">
      <c r="B1339" t="s">
        <v>945</v>
      </c>
      <c r="C1339" t="str">
        <f>IF(B1339="","",VLOOKUP(B1339,FF!$A$1:$D$2516,3,FALSE))</f>
        <v>M2</v>
      </c>
      <c r="D1339">
        <f>IF(C1339="","",VLOOKUP(B1339,FF!$A$1:$D$2516,4,FALSE))</f>
        <v>77.92</v>
      </c>
      <c r="E1339">
        <v>77.92</v>
      </c>
      <c r="F1339" t="b">
        <f t="shared" si="40"/>
        <v>1</v>
      </c>
      <c r="G1339" s="143">
        <f>IF(C1339="","",VLOOKUP(B1339,FF!$A$1:$F$2516,6,FALSE))</f>
        <v>78125085</v>
      </c>
      <c r="H1339" s="143">
        <v>78125085</v>
      </c>
      <c r="I1339" t="b">
        <f t="shared" si="41"/>
        <v>1</v>
      </c>
    </row>
    <row r="1340" spans="2:9" x14ac:dyDescent="0.3">
      <c r="C1340" t="str">
        <f>IF(B1340="","",VLOOKUP(B1340,FF!$A$1:$D$2516,3,FALSE))</f>
        <v/>
      </c>
      <c r="D1340" t="str">
        <f>IF(C1340="","",VLOOKUP(B1340,FF!$A$1:$D$2516,4,FALSE))</f>
        <v/>
      </c>
      <c r="E1340" t="s">
        <v>8</v>
      </c>
      <c r="F1340" t="str">
        <f t="shared" si="40"/>
        <v/>
      </c>
      <c r="G1340" s="143" t="str">
        <f>IF(C1340="","",VLOOKUP(B1340,FF!$A$1:$F$2516,6,FALSE))</f>
        <v/>
      </c>
      <c r="H1340" s="143" t="s">
        <v>8</v>
      </c>
      <c r="I1340" t="str">
        <f t="shared" si="41"/>
        <v/>
      </c>
    </row>
    <row r="1341" spans="2:9" x14ac:dyDescent="0.3">
      <c r="C1341" t="str">
        <f>IF(B1341="","",VLOOKUP(B1341,FF!$A$1:$D$2516,3,FALSE))</f>
        <v/>
      </c>
      <c r="D1341" t="str">
        <f>IF(C1341="","",VLOOKUP(B1341,FF!$A$1:$D$2516,4,FALSE))</f>
        <v/>
      </c>
      <c r="E1341" t="s">
        <v>8</v>
      </c>
      <c r="F1341" t="str">
        <f t="shared" si="40"/>
        <v/>
      </c>
      <c r="G1341" s="143" t="str">
        <f>IF(C1341="","",VLOOKUP(B1341,FF!$A$1:$F$2516,6,FALSE))</f>
        <v/>
      </c>
      <c r="H1341" s="143" t="s">
        <v>8</v>
      </c>
      <c r="I1341" t="str">
        <f t="shared" si="41"/>
        <v/>
      </c>
    </row>
    <row r="1342" spans="2:9" x14ac:dyDescent="0.3">
      <c r="B1342" t="s">
        <v>947</v>
      </c>
      <c r="C1342" t="str">
        <f>IF(B1342="","",VLOOKUP(B1342,FF!$A$1:$D$2516,3,FALSE))</f>
        <v>M2</v>
      </c>
      <c r="D1342">
        <f>IF(C1342="","",VLOOKUP(B1342,FF!$A$1:$D$2516,4,FALSE))</f>
        <v>85.2</v>
      </c>
      <c r="E1342">
        <v>85.2</v>
      </c>
      <c r="F1342" t="b">
        <f t="shared" si="40"/>
        <v>1</v>
      </c>
      <c r="G1342" s="143">
        <f>IF(C1342="","",VLOOKUP(B1342,FF!$A$1:$F$2516,6,FALSE))</f>
        <v>78106163</v>
      </c>
      <c r="H1342" s="143">
        <v>78106163</v>
      </c>
      <c r="I1342" t="b">
        <f t="shared" si="41"/>
        <v>1</v>
      </c>
    </row>
    <row r="1343" spans="2:9" x14ac:dyDescent="0.3">
      <c r="C1343" t="str">
        <f>IF(B1343="","",VLOOKUP(B1343,FF!$A$1:$D$2516,3,FALSE))</f>
        <v/>
      </c>
      <c r="D1343" t="str">
        <f>IF(C1343="","",VLOOKUP(B1343,FF!$A$1:$D$2516,4,FALSE))</f>
        <v/>
      </c>
      <c r="E1343" t="s">
        <v>8</v>
      </c>
      <c r="F1343" t="str">
        <f t="shared" si="40"/>
        <v/>
      </c>
      <c r="G1343" s="143" t="str">
        <f>IF(C1343="","",VLOOKUP(B1343,FF!$A$1:$F$2516,6,FALSE))</f>
        <v/>
      </c>
      <c r="H1343" s="143" t="s">
        <v>8</v>
      </c>
      <c r="I1343" t="str">
        <f t="shared" si="41"/>
        <v/>
      </c>
    </row>
    <row r="1344" spans="2:9" x14ac:dyDescent="0.3">
      <c r="C1344" t="str">
        <f>IF(B1344="","",VLOOKUP(B1344,FF!$A$1:$D$2516,3,FALSE))</f>
        <v/>
      </c>
      <c r="D1344" t="str">
        <f>IF(C1344="","",VLOOKUP(B1344,FF!$A$1:$D$2516,4,FALSE))</f>
        <v/>
      </c>
      <c r="E1344" t="s">
        <v>8</v>
      </c>
      <c r="F1344" t="str">
        <f t="shared" si="40"/>
        <v/>
      </c>
      <c r="G1344" s="143" t="str">
        <f>IF(C1344="","",VLOOKUP(B1344,FF!$A$1:$F$2516,6,FALSE))</f>
        <v/>
      </c>
      <c r="H1344" s="143" t="s">
        <v>8</v>
      </c>
      <c r="I1344" t="str">
        <f t="shared" si="41"/>
        <v/>
      </c>
    </row>
    <row r="1345" spans="2:9" x14ac:dyDescent="0.3">
      <c r="B1345" t="s">
        <v>949</v>
      </c>
      <c r="C1345" t="str">
        <f>IF(B1345="","",VLOOKUP(B1345,FF!$A$1:$D$2516,3,FALSE))</f>
        <v>M2</v>
      </c>
      <c r="D1345">
        <f>IF(C1345="","",VLOOKUP(B1345,FF!$A$1:$D$2516,4,FALSE))</f>
        <v>806.13</v>
      </c>
      <c r="E1345">
        <v>806.13</v>
      </c>
      <c r="F1345" t="b">
        <f t="shared" si="40"/>
        <v>1</v>
      </c>
      <c r="G1345" s="143">
        <f>IF(C1345="","",VLOOKUP(B1345,FF!$A$1:$F$2516,6,FALSE))</f>
        <v>379153572</v>
      </c>
      <c r="H1345" s="143">
        <v>379153572</v>
      </c>
      <c r="I1345" t="b">
        <f t="shared" si="41"/>
        <v>1</v>
      </c>
    </row>
    <row r="1346" spans="2:9" x14ac:dyDescent="0.3">
      <c r="C1346" t="str">
        <f>IF(B1346="","",VLOOKUP(B1346,FF!$A$1:$D$2516,3,FALSE))</f>
        <v/>
      </c>
      <c r="D1346" t="str">
        <f>IF(C1346="","",VLOOKUP(B1346,FF!$A$1:$D$2516,4,FALSE))</f>
        <v/>
      </c>
      <c r="E1346" t="s">
        <v>8</v>
      </c>
      <c r="F1346" t="str">
        <f t="shared" si="40"/>
        <v/>
      </c>
      <c r="G1346" s="143" t="str">
        <f>IF(C1346="","",VLOOKUP(B1346,FF!$A$1:$F$2516,6,FALSE))</f>
        <v/>
      </c>
      <c r="H1346" s="143" t="s">
        <v>8</v>
      </c>
      <c r="I1346" t="str">
        <f t="shared" si="41"/>
        <v/>
      </c>
    </row>
    <row r="1347" spans="2:9" x14ac:dyDescent="0.3">
      <c r="C1347" t="str">
        <f>IF(B1347="","",VLOOKUP(B1347,FF!$A$1:$D$2516,3,FALSE))</f>
        <v/>
      </c>
      <c r="D1347" t="str">
        <f>IF(C1347="","",VLOOKUP(B1347,FF!$A$1:$D$2516,4,FALSE))</f>
        <v/>
      </c>
      <c r="E1347" t="s">
        <v>8</v>
      </c>
      <c r="F1347" t="str">
        <f t="shared" ref="F1347:F1410" si="42">IF(C1347="","",E1347=D1347)</f>
        <v/>
      </c>
      <c r="G1347" s="143" t="str">
        <f>IF(C1347="","",VLOOKUP(B1347,FF!$A$1:$F$2516,6,FALSE))</f>
        <v/>
      </c>
      <c r="H1347" s="143" t="s">
        <v>8</v>
      </c>
      <c r="I1347" t="str">
        <f t="shared" ref="I1347:I1410" si="43">IF(C1347="","",H1347=G1347)</f>
        <v/>
      </c>
    </row>
    <row r="1348" spans="2:9" x14ac:dyDescent="0.3">
      <c r="B1348">
        <v>10</v>
      </c>
      <c r="D1348" t="str">
        <f>IF(C1348="","",VLOOKUP(B1348,FF!$A$1:$D$2516,4,FALSE))</f>
        <v/>
      </c>
      <c r="E1348" t="s">
        <v>8</v>
      </c>
      <c r="F1348" t="str">
        <f t="shared" si="42"/>
        <v/>
      </c>
      <c r="G1348" s="143" t="str">
        <f>IF(C1348="","",VLOOKUP(B1348,FF!$A$1:$F$2516,6,FALSE))</f>
        <v/>
      </c>
      <c r="H1348" s="143" t="s">
        <v>8</v>
      </c>
      <c r="I1348" t="str">
        <f t="shared" si="43"/>
        <v/>
      </c>
    </row>
    <row r="1349" spans="2:9" x14ac:dyDescent="0.3">
      <c r="B1349" t="s">
        <v>952</v>
      </c>
      <c r="D1349" t="str">
        <f>IF(C1349="","",VLOOKUP(B1349,FF!$A$1:$D$2516,4,FALSE))</f>
        <v/>
      </c>
      <c r="E1349" t="s">
        <v>8</v>
      </c>
      <c r="F1349" t="str">
        <f t="shared" si="42"/>
        <v/>
      </c>
      <c r="G1349" s="143" t="str">
        <f>IF(C1349="","",VLOOKUP(B1349,FF!$A$1:$F$2516,6,FALSE))</f>
        <v/>
      </c>
      <c r="H1349" s="143" t="s">
        <v>8</v>
      </c>
      <c r="I1349" t="str">
        <f t="shared" si="43"/>
        <v/>
      </c>
    </row>
    <row r="1350" spans="2:9" x14ac:dyDescent="0.3">
      <c r="B1350" t="s">
        <v>954</v>
      </c>
      <c r="C1350" t="str">
        <f>IF(B1350="","",VLOOKUP(B1350,FF!$A$1:$D$2516,3,FALSE))</f>
        <v>UN</v>
      </c>
      <c r="D1350">
        <f>IF(C1350="","",VLOOKUP(B1350,FF!$A$1:$D$2516,4,FALSE))</f>
        <v>6</v>
      </c>
      <c r="E1350">
        <v>6</v>
      </c>
      <c r="F1350" t="b">
        <f t="shared" si="42"/>
        <v>1</v>
      </c>
      <c r="G1350" s="143">
        <f>IF(C1350="","",VLOOKUP(B1350,FF!$A$1:$F$2516,6,FALSE))</f>
        <v>10995120</v>
      </c>
      <c r="H1350" s="143">
        <v>10995120</v>
      </c>
      <c r="I1350" t="b">
        <f t="shared" si="43"/>
        <v>1</v>
      </c>
    </row>
    <row r="1351" spans="2:9" x14ac:dyDescent="0.3">
      <c r="C1351" t="str">
        <f>IF(B1351="","",VLOOKUP(B1351,FF!$A$1:$D$2516,3,FALSE))</f>
        <v/>
      </c>
      <c r="D1351" t="str">
        <f>IF(C1351="","",VLOOKUP(B1351,FF!$A$1:$D$2516,4,FALSE))</f>
        <v/>
      </c>
      <c r="E1351" t="s">
        <v>8</v>
      </c>
      <c r="F1351" t="str">
        <f t="shared" si="42"/>
        <v/>
      </c>
      <c r="G1351" s="143" t="str">
        <f>IF(C1351="","",VLOOKUP(B1351,FF!$A$1:$F$2516,6,FALSE))</f>
        <v/>
      </c>
      <c r="H1351" s="143" t="s">
        <v>8</v>
      </c>
      <c r="I1351" t="str">
        <f t="shared" si="43"/>
        <v/>
      </c>
    </row>
    <row r="1352" spans="2:9" x14ac:dyDescent="0.3">
      <c r="C1352" t="str">
        <f>IF(B1352="","",VLOOKUP(B1352,FF!$A$1:$D$2516,3,FALSE))</f>
        <v/>
      </c>
      <c r="D1352" t="str">
        <f>IF(C1352="","",VLOOKUP(B1352,FF!$A$1:$D$2516,4,FALSE))</f>
        <v/>
      </c>
      <c r="E1352" t="s">
        <v>8</v>
      </c>
      <c r="F1352" t="str">
        <f t="shared" si="42"/>
        <v/>
      </c>
      <c r="G1352" s="143" t="str">
        <f>IF(C1352="","",VLOOKUP(B1352,FF!$A$1:$F$2516,6,FALSE))</f>
        <v/>
      </c>
      <c r="H1352" s="143" t="s">
        <v>8</v>
      </c>
      <c r="I1352" t="str">
        <f t="shared" si="43"/>
        <v/>
      </c>
    </row>
    <row r="1353" spans="2:9" x14ac:dyDescent="0.3">
      <c r="B1353" t="s">
        <v>956</v>
      </c>
      <c r="C1353" t="str">
        <f>IF(B1353="","",VLOOKUP(B1353,FF!$A$1:$D$2516,3,FALSE))</f>
        <v>UN</v>
      </c>
      <c r="D1353">
        <f>IF(C1353="","",VLOOKUP(B1353,FF!$A$1:$D$2516,4,FALSE))</f>
        <v>2</v>
      </c>
      <c r="E1353">
        <v>2</v>
      </c>
      <c r="F1353" t="b">
        <f t="shared" si="42"/>
        <v>1</v>
      </c>
      <c r="G1353" s="143">
        <f>IF(C1353="","",VLOOKUP(B1353,FF!$A$1:$F$2516,6,FALSE))</f>
        <v>514796</v>
      </c>
      <c r="H1353" s="143">
        <v>514796</v>
      </c>
      <c r="I1353" t="b">
        <f t="shared" si="43"/>
        <v>1</v>
      </c>
    </row>
    <row r="1354" spans="2:9" x14ac:dyDescent="0.3">
      <c r="C1354" t="str">
        <f>IF(B1354="","",VLOOKUP(B1354,FF!$A$1:$D$2516,3,FALSE))</f>
        <v/>
      </c>
      <c r="D1354" t="str">
        <f>IF(C1354="","",VLOOKUP(B1354,FF!$A$1:$D$2516,4,FALSE))</f>
        <v/>
      </c>
      <c r="E1354" t="s">
        <v>8</v>
      </c>
      <c r="F1354" t="str">
        <f t="shared" si="42"/>
        <v/>
      </c>
      <c r="G1354" s="143" t="str">
        <f>IF(C1354="","",VLOOKUP(B1354,FF!$A$1:$F$2516,6,FALSE))</f>
        <v/>
      </c>
      <c r="H1354" s="143" t="s">
        <v>8</v>
      </c>
      <c r="I1354" t="str">
        <f t="shared" si="43"/>
        <v/>
      </c>
    </row>
    <row r="1355" spans="2:9" x14ac:dyDescent="0.3">
      <c r="C1355" t="str">
        <f>IF(B1355="","",VLOOKUP(B1355,FF!$A$1:$D$2516,3,FALSE))</f>
        <v/>
      </c>
      <c r="D1355" t="str">
        <f>IF(C1355="","",VLOOKUP(B1355,FF!$A$1:$D$2516,4,FALSE))</f>
        <v/>
      </c>
      <c r="E1355" t="s">
        <v>8</v>
      </c>
      <c r="F1355" t="str">
        <f t="shared" si="42"/>
        <v/>
      </c>
      <c r="G1355" s="143" t="str">
        <f>IF(C1355="","",VLOOKUP(B1355,FF!$A$1:$F$2516,6,FALSE))</f>
        <v/>
      </c>
      <c r="H1355" s="143" t="s">
        <v>8</v>
      </c>
      <c r="I1355" t="str">
        <f t="shared" si="43"/>
        <v/>
      </c>
    </row>
    <row r="1356" spans="2:9" x14ac:dyDescent="0.3">
      <c r="B1356" t="s">
        <v>958</v>
      </c>
      <c r="C1356" t="str">
        <f>IF(B1356="","",VLOOKUP(B1356,FF!$A$1:$D$2516,3,FALSE))</f>
        <v>UN</v>
      </c>
      <c r="D1356">
        <f>IF(C1356="","",VLOOKUP(B1356,FF!$A$1:$D$2516,4,FALSE))</f>
        <v>25</v>
      </c>
      <c r="E1356">
        <v>25</v>
      </c>
      <c r="F1356" t="b">
        <f t="shared" si="42"/>
        <v>1</v>
      </c>
      <c r="G1356" s="143">
        <f>IF(C1356="","",VLOOKUP(B1356,FF!$A$1:$F$2516,6,FALSE))</f>
        <v>2650275</v>
      </c>
      <c r="H1356" s="143">
        <v>2650275</v>
      </c>
      <c r="I1356" t="b">
        <f t="shared" si="43"/>
        <v>1</v>
      </c>
    </row>
    <row r="1357" spans="2:9" x14ac:dyDescent="0.3">
      <c r="C1357" t="str">
        <f>IF(B1357="","",VLOOKUP(B1357,FF!$A$1:$D$2516,3,FALSE))</f>
        <v/>
      </c>
      <c r="D1357" t="str">
        <f>IF(C1357="","",VLOOKUP(B1357,FF!$A$1:$D$2516,4,FALSE))</f>
        <v/>
      </c>
      <c r="E1357" t="s">
        <v>8</v>
      </c>
      <c r="F1357" t="str">
        <f t="shared" si="42"/>
        <v/>
      </c>
      <c r="G1357" s="143" t="str">
        <f>IF(C1357="","",VLOOKUP(B1357,FF!$A$1:$F$2516,6,FALSE))</f>
        <v/>
      </c>
      <c r="H1357" s="143" t="s">
        <v>8</v>
      </c>
      <c r="I1357" t="str">
        <f t="shared" si="43"/>
        <v/>
      </c>
    </row>
    <row r="1358" spans="2:9" x14ac:dyDescent="0.3">
      <c r="C1358" t="str">
        <f>IF(B1358="","",VLOOKUP(B1358,FF!$A$1:$D$2516,3,FALSE))</f>
        <v/>
      </c>
      <c r="D1358" t="str">
        <f>IF(C1358="","",VLOOKUP(B1358,FF!$A$1:$D$2516,4,FALSE))</f>
        <v/>
      </c>
      <c r="E1358" t="s">
        <v>8</v>
      </c>
      <c r="F1358" t="str">
        <f t="shared" si="42"/>
        <v/>
      </c>
      <c r="G1358" s="143" t="str">
        <f>IF(C1358="","",VLOOKUP(B1358,FF!$A$1:$F$2516,6,FALSE))</f>
        <v/>
      </c>
      <c r="H1358" s="143" t="s">
        <v>8</v>
      </c>
      <c r="I1358" t="str">
        <f t="shared" si="43"/>
        <v/>
      </c>
    </row>
    <row r="1359" spans="2:9" x14ac:dyDescent="0.3">
      <c r="B1359" t="s">
        <v>960</v>
      </c>
      <c r="C1359" t="str">
        <f>IF(B1359="","",VLOOKUP(B1359,FF!$A$1:$D$2516,3,FALSE))</f>
        <v>UN</v>
      </c>
      <c r="D1359">
        <f>IF(C1359="","",VLOOKUP(B1359,FF!$A$1:$D$2516,4,FALSE))</f>
        <v>42.41</v>
      </c>
      <c r="E1359">
        <v>42.41</v>
      </c>
      <c r="F1359" t="b">
        <f t="shared" si="42"/>
        <v>1</v>
      </c>
      <c r="G1359" s="143">
        <f>IF(C1359="","",VLOOKUP(B1359,FF!$A$1:$F$2516,6,FALSE))</f>
        <v>10147441</v>
      </c>
      <c r="H1359" s="143">
        <v>10147441</v>
      </c>
      <c r="I1359" t="b">
        <f t="shared" si="43"/>
        <v>1</v>
      </c>
    </row>
    <row r="1360" spans="2:9" x14ac:dyDescent="0.3">
      <c r="C1360" t="str">
        <f>IF(B1360="","",VLOOKUP(B1360,FF!$A$1:$D$2516,3,FALSE))</f>
        <v/>
      </c>
      <c r="D1360" t="str">
        <f>IF(C1360="","",VLOOKUP(B1360,FF!$A$1:$D$2516,4,FALSE))</f>
        <v/>
      </c>
      <c r="E1360" t="s">
        <v>8</v>
      </c>
      <c r="F1360" t="str">
        <f t="shared" si="42"/>
        <v/>
      </c>
      <c r="G1360" s="143" t="str">
        <f>IF(C1360="","",VLOOKUP(B1360,FF!$A$1:$F$2516,6,FALSE))</f>
        <v/>
      </c>
      <c r="H1360" s="143" t="s">
        <v>8</v>
      </c>
      <c r="I1360" t="str">
        <f t="shared" si="43"/>
        <v/>
      </c>
    </row>
    <row r="1361" spans="2:9" x14ac:dyDescent="0.3">
      <c r="C1361" t="str">
        <f>IF(B1361="","",VLOOKUP(B1361,FF!$A$1:$D$2516,3,FALSE))</f>
        <v/>
      </c>
      <c r="D1361" t="str">
        <f>IF(C1361="","",VLOOKUP(B1361,FF!$A$1:$D$2516,4,FALSE))</f>
        <v/>
      </c>
      <c r="E1361" t="s">
        <v>8</v>
      </c>
      <c r="F1361" t="str">
        <f t="shared" si="42"/>
        <v/>
      </c>
      <c r="G1361" s="143" t="str">
        <f>IF(C1361="","",VLOOKUP(B1361,FF!$A$1:$F$2516,6,FALSE))</f>
        <v/>
      </c>
      <c r="H1361" s="143" t="s">
        <v>8</v>
      </c>
      <c r="I1361" t="str">
        <f t="shared" si="43"/>
        <v/>
      </c>
    </row>
    <row r="1362" spans="2:9" x14ac:dyDescent="0.3">
      <c r="B1362" t="s">
        <v>962</v>
      </c>
      <c r="C1362" t="str">
        <f>IF(B1362="","",VLOOKUP(B1362,FF!$A$1:$D$2516,3,FALSE))</f>
        <v>UN</v>
      </c>
      <c r="D1362">
        <f>IF(C1362="","",VLOOKUP(B1362,FF!$A$1:$D$2516,4,FALSE))</f>
        <v>2</v>
      </c>
      <c r="E1362">
        <v>2</v>
      </c>
      <c r="F1362" t="b">
        <f t="shared" si="42"/>
        <v>1</v>
      </c>
      <c r="G1362" s="143">
        <f>IF(C1362="","",VLOOKUP(B1362,FF!$A$1:$F$2516,6,FALSE))</f>
        <v>324528</v>
      </c>
      <c r="H1362" s="143">
        <v>324528</v>
      </c>
      <c r="I1362" t="b">
        <f t="shared" si="43"/>
        <v>1</v>
      </c>
    </row>
    <row r="1363" spans="2:9" x14ac:dyDescent="0.3">
      <c r="C1363" t="str">
        <f>IF(B1363="","",VLOOKUP(B1363,FF!$A$1:$D$2516,3,FALSE))</f>
        <v/>
      </c>
      <c r="D1363" t="str">
        <f>IF(C1363="","",VLOOKUP(B1363,FF!$A$1:$D$2516,4,FALSE))</f>
        <v/>
      </c>
      <c r="E1363" t="s">
        <v>8</v>
      </c>
      <c r="F1363" t="str">
        <f t="shared" si="42"/>
        <v/>
      </c>
      <c r="G1363" s="143" t="str">
        <f>IF(C1363="","",VLOOKUP(B1363,FF!$A$1:$F$2516,6,FALSE))</f>
        <v/>
      </c>
      <c r="H1363" s="143" t="s">
        <v>8</v>
      </c>
      <c r="I1363" t="str">
        <f t="shared" si="43"/>
        <v/>
      </c>
    </row>
    <row r="1364" spans="2:9" x14ac:dyDescent="0.3">
      <c r="C1364" t="str">
        <f>IF(B1364="","",VLOOKUP(B1364,FF!$A$1:$D$2516,3,FALSE))</f>
        <v/>
      </c>
      <c r="D1364" t="str">
        <f>IF(C1364="","",VLOOKUP(B1364,FF!$A$1:$D$2516,4,FALSE))</f>
        <v/>
      </c>
      <c r="E1364" t="s">
        <v>8</v>
      </c>
      <c r="F1364" t="str">
        <f t="shared" si="42"/>
        <v/>
      </c>
      <c r="G1364" s="143" t="str">
        <f>IF(C1364="","",VLOOKUP(B1364,FF!$A$1:$F$2516,6,FALSE))</f>
        <v/>
      </c>
      <c r="H1364" s="143" t="s">
        <v>8</v>
      </c>
      <c r="I1364" t="str">
        <f t="shared" si="43"/>
        <v/>
      </c>
    </row>
    <row r="1365" spans="2:9" x14ac:dyDescent="0.3">
      <c r="B1365" t="s">
        <v>964</v>
      </c>
      <c r="C1365" t="str">
        <f>IF(B1365="","",VLOOKUP(B1365,FF!$A$1:$D$2516,3,FALSE))</f>
        <v>UN</v>
      </c>
      <c r="D1365">
        <f>IF(C1365="","",VLOOKUP(B1365,FF!$A$1:$D$2516,4,FALSE))</f>
        <v>1</v>
      </c>
      <c r="E1365">
        <v>1</v>
      </c>
      <c r="F1365" t="b">
        <f t="shared" si="42"/>
        <v>1</v>
      </c>
      <c r="G1365" s="143">
        <f>IF(C1365="","",VLOOKUP(B1365,FF!$A$1:$F$2516,6,FALSE))</f>
        <v>226862</v>
      </c>
      <c r="H1365" s="143">
        <v>226862</v>
      </c>
      <c r="I1365" t="b">
        <f t="shared" si="43"/>
        <v>1</v>
      </c>
    </row>
    <row r="1366" spans="2:9" x14ac:dyDescent="0.3">
      <c r="C1366" t="str">
        <f>IF(B1366="","",VLOOKUP(B1366,FF!$A$1:$D$2516,3,FALSE))</f>
        <v/>
      </c>
      <c r="D1366" t="str">
        <f>IF(C1366="","",VLOOKUP(B1366,FF!$A$1:$D$2516,4,FALSE))</f>
        <v/>
      </c>
      <c r="E1366" t="s">
        <v>8</v>
      </c>
      <c r="F1366" t="str">
        <f t="shared" si="42"/>
        <v/>
      </c>
      <c r="G1366" s="143" t="str">
        <f>IF(C1366="","",VLOOKUP(B1366,FF!$A$1:$F$2516,6,FALSE))</f>
        <v/>
      </c>
      <c r="H1366" s="143" t="s">
        <v>8</v>
      </c>
      <c r="I1366" t="str">
        <f t="shared" si="43"/>
        <v/>
      </c>
    </row>
    <row r="1367" spans="2:9" x14ac:dyDescent="0.3">
      <c r="C1367" t="str">
        <f>IF(B1367="","",VLOOKUP(B1367,FF!$A$1:$D$2516,3,FALSE))</f>
        <v/>
      </c>
      <c r="D1367" t="str">
        <f>IF(C1367="","",VLOOKUP(B1367,FF!$A$1:$D$2516,4,FALSE))</f>
        <v/>
      </c>
      <c r="E1367" t="s">
        <v>8</v>
      </c>
      <c r="F1367" t="str">
        <f t="shared" si="42"/>
        <v/>
      </c>
      <c r="G1367" s="143" t="str">
        <f>IF(C1367="","",VLOOKUP(B1367,FF!$A$1:$F$2516,6,FALSE))</f>
        <v/>
      </c>
      <c r="H1367" s="143" t="s">
        <v>8</v>
      </c>
      <c r="I1367" t="str">
        <f t="shared" si="43"/>
        <v/>
      </c>
    </row>
    <row r="1368" spans="2:9" x14ac:dyDescent="0.3">
      <c r="B1368" t="s">
        <v>966</v>
      </c>
      <c r="C1368" t="str">
        <f>IF(B1368="","",VLOOKUP(B1368,FF!$A$1:$D$2516,3,FALSE))</f>
        <v>UN</v>
      </c>
      <c r="D1368">
        <f>IF(C1368="","",VLOOKUP(B1368,FF!$A$1:$D$2516,4,FALSE))</f>
        <v>5</v>
      </c>
      <c r="E1368">
        <v>5</v>
      </c>
      <c r="F1368" t="b">
        <f t="shared" si="42"/>
        <v>1</v>
      </c>
      <c r="G1368" s="143">
        <f>IF(C1368="","",VLOOKUP(B1368,FF!$A$1:$F$2516,6,FALSE))</f>
        <v>3179730</v>
      </c>
      <c r="H1368" s="143">
        <v>3179730</v>
      </c>
      <c r="I1368" t="b">
        <f t="shared" si="43"/>
        <v>1</v>
      </c>
    </row>
    <row r="1369" spans="2:9" x14ac:dyDescent="0.3">
      <c r="C1369" t="str">
        <f>IF(B1369="","",VLOOKUP(B1369,FF!$A$1:$D$2516,3,FALSE))</f>
        <v/>
      </c>
      <c r="D1369" t="str">
        <f>IF(C1369="","",VLOOKUP(B1369,FF!$A$1:$D$2516,4,FALSE))</f>
        <v/>
      </c>
      <c r="E1369" t="s">
        <v>8</v>
      </c>
      <c r="F1369" t="str">
        <f t="shared" si="42"/>
        <v/>
      </c>
      <c r="G1369" s="143" t="str">
        <f>IF(C1369="","",VLOOKUP(B1369,FF!$A$1:$F$2516,6,FALSE))</f>
        <v/>
      </c>
      <c r="H1369" s="143" t="s">
        <v>8</v>
      </c>
      <c r="I1369" t="str">
        <f t="shared" si="43"/>
        <v/>
      </c>
    </row>
    <row r="1370" spans="2:9" x14ac:dyDescent="0.3">
      <c r="C1370" t="str">
        <f>IF(B1370="","",VLOOKUP(B1370,FF!$A$1:$D$2516,3,FALSE))</f>
        <v/>
      </c>
      <c r="D1370" t="str">
        <f>IF(C1370="","",VLOOKUP(B1370,FF!$A$1:$D$2516,4,FALSE))</f>
        <v/>
      </c>
      <c r="E1370" t="s">
        <v>8</v>
      </c>
      <c r="F1370" t="str">
        <f t="shared" si="42"/>
        <v/>
      </c>
      <c r="G1370" s="143" t="str">
        <f>IF(C1370="","",VLOOKUP(B1370,FF!$A$1:$F$2516,6,FALSE))</f>
        <v/>
      </c>
      <c r="H1370" s="143" t="s">
        <v>8</v>
      </c>
      <c r="I1370" t="str">
        <f t="shared" si="43"/>
        <v/>
      </c>
    </row>
    <row r="1371" spans="2:9" x14ac:dyDescent="0.3">
      <c r="B1371" t="s">
        <v>968</v>
      </c>
      <c r="C1371" t="str">
        <f>IF(B1371="","",VLOOKUP(B1371,FF!$A$1:$D$2516,3,FALSE))</f>
        <v>UN</v>
      </c>
      <c r="D1371">
        <f>IF(C1371="","",VLOOKUP(B1371,FF!$A$1:$D$2516,4,FALSE))</f>
        <v>13</v>
      </c>
      <c r="E1371">
        <v>13</v>
      </c>
      <c r="F1371" t="b">
        <f t="shared" si="42"/>
        <v>1</v>
      </c>
      <c r="G1371" s="143">
        <f>IF(C1371="","",VLOOKUP(B1371,FF!$A$1:$F$2516,6,FALSE))</f>
        <v>13012896</v>
      </c>
      <c r="H1371" s="143">
        <v>13012896</v>
      </c>
      <c r="I1371" t="b">
        <f t="shared" si="43"/>
        <v>1</v>
      </c>
    </row>
    <row r="1372" spans="2:9" x14ac:dyDescent="0.3">
      <c r="C1372" t="str">
        <f>IF(B1372="","",VLOOKUP(B1372,FF!$A$1:$D$2516,3,FALSE))</f>
        <v/>
      </c>
      <c r="D1372" t="str">
        <f>IF(C1372="","",VLOOKUP(B1372,FF!$A$1:$D$2516,4,FALSE))</f>
        <v/>
      </c>
      <c r="E1372" t="s">
        <v>8</v>
      </c>
      <c r="F1372" t="str">
        <f t="shared" si="42"/>
        <v/>
      </c>
      <c r="G1372" s="143" t="str">
        <f>IF(C1372="","",VLOOKUP(B1372,FF!$A$1:$F$2516,6,FALSE))</f>
        <v/>
      </c>
      <c r="H1372" s="143" t="s">
        <v>8</v>
      </c>
      <c r="I1372" t="str">
        <f t="shared" si="43"/>
        <v/>
      </c>
    </row>
    <row r="1373" spans="2:9" x14ac:dyDescent="0.3">
      <c r="C1373" t="str">
        <f>IF(B1373="","",VLOOKUP(B1373,FF!$A$1:$D$2516,3,FALSE))</f>
        <v/>
      </c>
      <c r="D1373" t="str">
        <f>IF(C1373="","",VLOOKUP(B1373,FF!$A$1:$D$2516,4,FALSE))</f>
        <v/>
      </c>
      <c r="E1373" t="s">
        <v>8</v>
      </c>
      <c r="F1373" t="str">
        <f t="shared" si="42"/>
        <v/>
      </c>
      <c r="G1373" s="143" t="str">
        <f>IF(C1373="","",VLOOKUP(B1373,FF!$A$1:$F$2516,6,FALSE))</f>
        <v/>
      </c>
      <c r="H1373" s="143" t="s">
        <v>8</v>
      </c>
      <c r="I1373" t="str">
        <f t="shared" si="43"/>
        <v/>
      </c>
    </row>
    <row r="1374" spans="2:9" x14ac:dyDescent="0.3">
      <c r="B1374" t="s">
        <v>970</v>
      </c>
      <c r="C1374" t="str">
        <f>IF(B1374="","",VLOOKUP(B1374,FF!$A$1:$D$2516,3,FALSE))</f>
        <v>UN</v>
      </c>
      <c r="D1374">
        <f>IF(C1374="","",VLOOKUP(B1374,FF!$A$1:$D$2516,4,FALSE))</f>
        <v>10</v>
      </c>
      <c r="E1374">
        <v>10</v>
      </c>
      <c r="F1374" t="b">
        <f t="shared" si="42"/>
        <v>1</v>
      </c>
      <c r="G1374" s="143">
        <f>IF(C1374="","",VLOOKUP(B1374,FF!$A$1:$F$2516,6,FALSE))</f>
        <v>1135270</v>
      </c>
      <c r="H1374" s="143">
        <v>1135270</v>
      </c>
      <c r="I1374" t="b">
        <f t="shared" si="43"/>
        <v>1</v>
      </c>
    </row>
    <row r="1375" spans="2:9" x14ac:dyDescent="0.3">
      <c r="C1375" t="str">
        <f>IF(B1375="","",VLOOKUP(B1375,FF!$A$1:$D$2516,3,FALSE))</f>
        <v/>
      </c>
      <c r="D1375" t="str">
        <f>IF(C1375="","",VLOOKUP(B1375,FF!$A$1:$D$2516,4,FALSE))</f>
        <v/>
      </c>
      <c r="E1375" t="s">
        <v>8</v>
      </c>
      <c r="F1375" t="str">
        <f t="shared" si="42"/>
        <v/>
      </c>
      <c r="G1375" s="143" t="str">
        <f>IF(C1375="","",VLOOKUP(B1375,FF!$A$1:$F$2516,6,FALSE))</f>
        <v/>
      </c>
      <c r="H1375" s="143" t="s">
        <v>8</v>
      </c>
      <c r="I1375" t="str">
        <f t="shared" si="43"/>
        <v/>
      </c>
    </row>
    <row r="1376" spans="2:9" x14ac:dyDescent="0.3">
      <c r="C1376" t="str">
        <f>IF(B1376="","",VLOOKUP(B1376,FF!$A$1:$D$2516,3,FALSE))</f>
        <v/>
      </c>
      <c r="D1376" t="str">
        <f>IF(C1376="","",VLOOKUP(B1376,FF!$A$1:$D$2516,4,FALSE))</f>
        <v/>
      </c>
      <c r="E1376" t="s">
        <v>8</v>
      </c>
      <c r="F1376" t="str">
        <f t="shared" si="42"/>
        <v/>
      </c>
      <c r="G1376" s="143" t="str">
        <f>IF(C1376="","",VLOOKUP(B1376,FF!$A$1:$F$2516,6,FALSE))</f>
        <v/>
      </c>
      <c r="H1376" s="143" t="s">
        <v>8</v>
      </c>
      <c r="I1376" t="str">
        <f t="shared" si="43"/>
        <v/>
      </c>
    </row>
    <row r="1377" spans="2:9" x14ac:dyDescent="0.3">
      <c r="B1377" t="s">
        <v>972</v>
      </c>
      <c r="C1377" t="str">
        <f>IF(B1377="","",VLOOKUP(B1377,FF!$A$1:$D$2516,3,FALSE))</f>
        <v>UN</v>
      </c>
      <c r="D1377">
        <f>IF(C1377="","",VLOOKUP(B1377,FF!$A$1:$D$2516,4,FALSE))</f>
        <v>2</v>
      </c>
      <c r="E1377">
        <v>2</v>
      </c>
      <c r="F1377" t="b">
        <f t="shared" si="42"/>
        <v>1</v>
      </c>
      <c r="G1377" s="143">
        <f>IF(C1377="","",VLOOKUP(B1377,FF!$A$1:$F$2516,6,FALSE))</f>
        <v>1565222</v>
      </c>
      <c r="H1377" s="143">
        <v>1565222</v>
      </c>
      <c r="I1377" t="b">
        <f t="shared" si="43"/>
        <v>1</v>
      </c>
    </row>
    <row r="1378" spans="2:9" x14ac:dyDescent="0.3">
      <c r="C1378" t="str">
        <f>IF(B1378="","",VLOOKUP(B1378,FF!$A$1:$D$2516,3,FALSE))</f>
        <v/>
      </c>
      <c r="D1378" t="str">
        <f>IF(C1378="","",VLOOKUP(B1378,FF!$A$1:$D$2516,4,FALSE))</f>
        <v/>
      </c>
      <c r="E1378" t="s">
        <v>8</v>
      </c>
      <c r="F1378" t="str">
        <f t="shared" si="42"/>
        <v/>
      </c>
      <c r="G1378" s="143" t="str">
        <f>IF(C1378="","",VLOOKUP(B1378,FF!$A$1:$F$2516,6,FALSE))</f>
        <v/>
      </c>
      <c r="H1378" s="143" t="s">
        <v>8</v>
      </c>
      <c r="I1378" t="str">
        <f t="shared" si="43"/>
        <v/>
      </c>
    </row>
    <row r="1379" spans="2:9" x14ac:dyDescent="0.3">
      <c r="C1379" t="str">
        <f>IF(B1379="","",VLOOKUP(B1379,FF!$A$1:$D$2516,3,FALSE))</f>
        <v/>
      </c>
      <c r="D1379" t="str">
        <f>IF(C1379="","",VLOOKUP(B1379,FF!$A$1:$D$2516,4,FALSE))</f>
        <v/>
      </c>
      <c r="E1379" t="s">
        <v>8</v>
      </c>
      <c r="F1379" t="str">
        <f t="shared" si="42"/>
        <v/>
      </c>
      <c r="G1379" s="143" t="str">
        <f>IF(C1379="","",VLOOKUP(B1379,FF!$A$1:$F$2516,6,FALSE))</f>
        <v/>
      </c>
      <c r="H1379" s="143" t="s">
        <v>8</v>
      </c>
      <c r="I1379" t="str">
        <f t="shared" si="43"/>
        <v/>
      </c>
    </row>
    <row r="1380" spans="2:9" x14ac:dyDescent="0.3">
      <c r="B1380" t="s">
        <v>974</v>
      </c>
      <c r="C1380" t="str">
        <f>IF(B1380="","",VLOOKUP(B1380,FF!$A$1:$D$2516,3,FALSE))</f>
        <v>UN</v>
      </c>
      <c r="D1380">
        <f>IF(C1380="","",VLOOKUP(B1380,FF!$A$1:$D$2516,4,FALSE))</f>
        <v>11</v>
      </c>
      <c r="E1380">
        <v>11</v>
      </c>
      <c r="F1380" t="b">
        <f t="shared" si="42"/>
        <v>1</v>
      </c>
      <c r="G1380" s="143">
        <f>IF(C1380="","",VLOOKUP(B1380,FF!$A$1:$F$2516,6,FALSE))</f>
        <v>733579</v>
      </c>
      <c r="H1380" s="143">
        <v>733579</v>
      </c>
      <c r="I1380" t="b">
        <f t="shared" si="43"/>
        <v>1</v>
      </c>
    </row>
    <row r="1381" spans="2:9" x14ac:dyDescent="0.3">
      <c r="C1381" t="str">
        <f>IF(B1381="","",VLOOKUP(B1381,FF!$A$1:$D$2516,3,FALSE))</f>
        <v/>
      </c>
      <c r="D1381" t="str">
        <f>IF(C1381="","",VLOOKUP(B1381,FF!$A$1:$D$2516,4,FALSE))</f>
        <v/>
      </c>
      <c r="E1381" t="s">
        <v>8</v>
      </c>
      <c r="F1381" t="str">
        <f t="shared" si="42"/>
        <v/>
      </c>
      <c r="G1381" s="143" t="str">
        <f>IF(C1381="","",VLOOKUP(B1381,FF!$A$1:$F$2516,6,FALSE))</f>
        <v/>
      </c>
      <c r="H1381" s="143" t="s">
        <v>8</v>
      </c>
      <c r="I1381" t="str">
        <f t="shared" si="43"/>
        <v/>
      </c>
    </row>
    <row r="1382" spans="2:9" x14ac:dyDescent="0.3">
      <c r="C1382" t="str">
        <f>IF(B1382="","",VLOOKUP(B1382,FF!$A$1:$D$2516,3,FALSE))</f>
        <v/>
      </c>
      <c r="D1382" t="str">
        <f>IF(C1382="","",VLOOKUP(B1382,FF!$A$1:$D$2516,4,FALSE))</f>
        <v/>
      </c>
      <c r="E1382" t="s">
        <v>8</v>
      </c>
      <c r="F1382" t="str">
        <f t="shared" si="42"/>
        <v/>
      </c>
      <c r="G1382" s="143" t="str">
        <f>IF(C1382="","",VLOOKUP(B1382,FF!$A$1:$F$2516,6,FALSE))</f>
        <v/>
      </c>
      <c r="H1382" s="143" t="s">
        <v>8</v>
      </c>
      <c r="I1382" t="str">
        <f t="shared" si="43"/>
        <v/>
      </c>
    </row>
    <row r="1383" spans="2:9" x14ac:dyDescent="0.3">
      <c r="B1383" t="s">
        <v>976</v>
      </c>
      <c r="C1383" t="str">
        <f>IF(B1383="","",VLOOKUP(B1383,FF!$A$1:$D$2516,3,FALSE))</f>
        <v>UN</v>
      </c>
      <c r="D1383">
        <f>IF(C1383="","",VLOOKUP(B1383,FF!$A$1:$D$2516,4,FALSE))</f>
        <v>31</v>
      </c>
      <c r="E1383">
        <v>31</v>
      </c>
      <c r="F1383" t="b">
        <f t="shared" si="42"/>
        <v>1</v>
      </c>
      <c r="G1383" s="143">
        <f>IF(C1383="","",VLOOKUP(B1383,FF!$A$1:$F$2516,6,FALSE))</f>
        <v>2067359</v>
      </c>
      <c r="H1383" s="143">
        <v>2067359</v>
      </c>
      <c r="I1383" t="b">
        <f t="shared" si="43"/>
        <v>1</v>
      </c>
    </row>
    <row r="1384" spans="2:9" x14ac:dyDescent="0.3">
      <c r="C1384" t="str">
        <f>IF(B1384="","",VLOOKUP(B1384,FF!$A$1:$D$2516,3,FALSE))</f>
        <v/>
      </c>
      <c r="D1384" t="str">
        <f>IF(C1384="","",VLOOKUP(B1384,FF!$A$1:$D$2516,4,FALSE))</f>
        <v/>
      </c>
      <c r="E1384" t="s">
        <v>8</v>
      </c>
      <c r="F1384" t="str">
        <f t="shared" si="42"/>
        <v/>
      </c>
      <c r="G1384" s="143" t="str">
        <f>IF(C1384="","",VLOOKUP(B1384,FF!$A$1:$F$2516,6,FALSE))</f>
        <v/>
      </c>
      <c r="H1384" s="143" t="s">
        <v>8</v>
      </c>
      <c r="I1384" t="str">
        <f t="shared" si="43"/>
        <v/>
      </c>
    </row>
    <row r="1385" spans="2:9" x14ac:dyDescent="0.3">
      <c r="C1385" t="str">
        <f>IF(B1385="","",VLOOKUP(B1385,FF!$A$1:$D$2516,3,FALSE))</f>
        <v/>
      </c>
      <c r="D1385" t="str">
        <f>IF(C1385="","",VLOOKUP(B1385,FF!$A$1:$D$2516,4,FALSE))</f>
        <v/>
      </c>
      <c r="E1385" t="s">
        <v>8</v>
      </c>
      <c r="F1385" t="str">
        <f t="shared" si="42"/>
        <v/>
      </c>
      <c r="G1385" s="143" t="str">
        <f>IF(C1385="","",VLOOKUP(B1385,FF!$A$1:$F$2516,6,FALSE))</f>
        <v/>
      </c>
      <c r="H1385" s="143" t="s">
        <v>8</v>
      </c>
      <c r="I1385" t="str">
        <f t="shared" si="43"/>
        <v/>
      </c>
    </row>
    <row r="1386" spans="2:9" x14ac:dyDescent="0.3">
      <c r="B1386" t="s">
        <v>978</v>
      </c>
      <c r="C1386" t="str">
        <f>IF(B1386="","",VLOOKUP(B1386,FF!$A$1:$D$2516,3,FALSE))</f>
        <v>UN</v>
      </c>
      <c r="D1386">
        <f>IF(C1386="","",VLOOKUP(B1386,FF!$A$1:$D$2516,4,FALSE))</f>
        <v>10</v>
      </c>
      <c r="E1386">
        <v>10</v>
      </c>
      <c r="F1386" t="b">
        <f t="shared" si="42"/>
        <v>1</v>
      </c>
      <c r="G1386" s="143">
        <f>IF(C1386="","",VLOOKUP(B1386,FF!$A$1:$F$2516,6,FALSE))</f>
        <v>1691800</v>
      </c>
      <c r="H1386" s="143">
        <v>1691800</v>
      </c>
      <c r="I1386" t="b">
        <f t="shared" si="43"/>
        <v>1</v>
      </c>
    </row>
    <row r="1387" spans="2:9" x14ac:dyDescent="0.3">
      <c r="C1387" t="str">
        <f>IF(B1387="","",VLOOKUP(B1387,FF!$A$1:$D$2516,3,FALSE))</f>
        <v/>
      </c>
      <c r="D1387" t="str">
        <f>IF(C1387="","",VLOOKUP(B1387,FF!$A$1:$D$2516,4,FALSE))</f>
        <v/>
      </c>
      <c r="E1387" t="s">
        <v>8</v>
      </c>
      <c r="F1387" t="str">
        <f t="shared" si="42"/>
        <v/>
      </c>
      <c r="G1387" s="143" t="str">
        <f>IF(C1387="","",VLOOKUP(B1387,FF!$A$1:$F$2516,6,FALSE))</f>
        <v/>
      </c>
      <c r="H1387" s="143" t="s">
        <v>8</v>
      </c>
      <c r="I1387" t="str">
        <f t="shared" si="43"/>
        <v/>
      </c>
    </row>
    <row r="1388" spans="2:9" x14ac:dyDescent="0.3">
      <c r="C1388" t="str">
        <f>IF(B1388="","",VLOOKUP(B1388,FF!$A$1:$D$2516,3,FALSE))</f>
        <v/>
      </c>
      <c r="D1388" t="str">
        <f>IF(C1388="","",VLOOKUP(B1388,FF!$A$1:$D$2516,4,FALSE))</f>
        <v/>
      </c>
      <c r="E1388" t="s">
        <v>8</v>
      </c>
      <c r="F1388" t="str">
        <f t="shared" si="42"/>
        <v/>
      </c>
      <c r="G1388" s="143" t="str">
        <f>IF(C1388="","",VLOOKUP(B1388,FF!$A$1:$F$2516,6,FALSE))</f>
        <v/>
      </c>
      <c r="H1388" s="143" t="s">
        <v>8</v>
      </c>
      <c r="I1388" t="str">
        <f t="shared" si="43"/>
        <v/>
      </c>
    </row>
    <row r="1389" spans="2:9" x14ac:dyDescent="0.3">
      <c r="B1389" t="s">
        <v>980</v>
      </c>
      <c r="C1389" t="str">
        <f>IF(B1389="","",VLOOKUP(B1389,FF!$A$1:$D$2516,3,FALSE))</f>
        <v>UN</v>
      </c>
      <c r="D1389">
        <f>IF(C1389="","",VLOOKUP(B1389,FF!$A$1:$D$2516,4,FALSE))</f>
        <v>25</v>
      </c>
      <c r="E1389">
        <v>25</v>
      </c>
      <c r="F1389" t="b">
        <f t="shared" si="42"/>
        <v>1</v>
      </c>
      <c r="G1389" s="143">
        <f>IF(C1389="","",VLOOKUP(B1389,FF!$A$1:$F$2516,6,FALSE))</f>
        <v>2009875</v>
      </c>
      <c r="H1389" s="143">
        <v>2009875</v>
      </c>
      <c r="I1389" t="b">
        <f t="shared" si="43"/>
        <v>1</v>
      </c>
    </row>
    <row r="1390" spans="2:9" x14ac:dyDescent="0.3">
      <c r="C1390" t="str">
        <f>IF(B1390="","",VLOOKUP(B1390,FF!$A$1:$D$2516,3,FALSE))</f>
        <v/>
      </c>
      <c r="D1390" t="str">
        <f>IF(C1390="","",VLOOKUP(B1390,FF!$A$1:$D$2516,4,FALSE))</f>
        <v/>
      </c>
      <c r="E1390" t="s">
        <v>8</v>
      </c>
      <c r="F1390" t="str">
        <f t="shared" si="42"/>
        <v/>
      </c>
      <c r="G1390" s="143" t="str">
        <f>IF(C1390="","",VLOOKUP(B1390,FF!$A$1:$F$2516,6,FALSE))</f>
        <v/>
      </c>
      <c r="H1390" s="143" t="s">
        <v>8</v>
      </c>
      <c r="I1390" t="str">
        <f t="shared" si="43"/>
        <v/>
      </c>
    </row>
    <row r="1391" spans="2:9" x14ac:dyDescent="0.3">
      <c r="C1391" t="str">
        <f>IF(B1391="","",VLOOKUP(B1391,FF!$A$1:$D$2516,3,FALSE))</f>
        <v/>
      </c>
      <c r="D1391" t="str">
        <f>IF(C1391="","",VLOOKUP(B1391,FF!$A$1:$D$2516,4,FALSE))</f>
        <v/>
      </c>
      <c r="E1391" t="s">
        <v>8</v>
      </c>
      <c r="F1391" t="str">
        <f t="shared" si="42"/>
        <v/>
      </c>
      <c r="G1391" s="143" t="str">
        <f>IF(C1391="","",VLOOKUP(B1391,FF!$A$1:$F$2516,6,FALSE))</f>
        <v/>
      </c>
      <c r="H1391" s="143" t="s">
        <v>8</v>
      </c>
      <c r="I1391" t="str">
        <f t="shared" si="43"/>
        <v/>
      </c>
    </row>
    <row r="1392" spans="2:9" x14ac:dyDescent="0.3">
      <c r="B1392" t="s">
        <v>982</v>
      </c>
      <c r="C1392" t="str">
        <f>IF(B1392="","",VLOOKUP(B1392,FF!$A$1:$D$2516,3,FALSE))</f>
        <v>UN</v>
      </c>
      <c r="D1392">
        <f>IF(C1392="","",VLOOKUP(B1392,FF!$A$1:$D$2516,4,FALSE))</f>
        <v>7</v>
      </c>
      <c r="E1392">
        <v>7</v>
      </c>
      <c r="F1392" t="b">
        <f t="shared" si="42"/>
        <v>1</v>
      </c>
      <c r="G1392" s="143">
        <f>IF(C1392="","",VLOOKUP(B1392,FF!$A$1:$F$2516,6,FALSE))</f>
        <v>20899438</v>
      </c>
      <c r="H1392" s="143">
        <v>20899438</v>
      </c>
      <c r="I1392" t="b">
        <f t="shared" si="43"/>
        <v>1</v>
      </c>
    </row>
    <row r="1393" spans="2:9" x14ac:dyDescent="0.3">
      <c r="C1393" t="str">
        <f>IF(B1393="","",VLOOKUP(B1393,FF!$A$1:$D$2516,3,FALSE))</f>
        <v/>
      </c>
      <c r="D1393" t="str">
        <f>IF(C1393="","",VLOOKUP(B1393,FF!$A$1:$D$2516,4,FALSE))</f>
        <v/>
      </c>
      <c r="E1393" t="s">
        <v>8</v>
      </c>
      <c r="F1393" t="str">
        <f t="shared" si="42"/>
        <v/>
      </c>
      <c r="G1393" s="143" t="str">
        <f>IF(C1393="","",VLOOKUP(B1393,FF!$A$1:$F$2516,6,FALSE))</f>
        <v/>
      </c>
      <c r="H1393" s="143" t="s">
        <v>8</v>
      </c>
      <c r="I1393" t="str">
        <f t="shared" si="43"/>
        <v/>
      </c>
    </row>
    <row r="1394" spans="2:9" x14ac:dyDescent="0.3">
      <c r="C1394" t="str">
        <f>IF(B1394="","",VLOOKUP(B1394,FF!$A$1:$D$2516,3,FALSE))</f>
        <v/>
      </c>
      <c r="D1394" t="str">
        <f>IF(C1394="","",VLOOKUP(B1394,FF!$A$1:$D$2516,4,FALSE))</f>
        <v/>
      </c>
      <c r="E1394" t="s">
        <v>8</v>
      </c>
      <c r="F1394" t="str">
        <f t="shared" si="42"/>
        <v/>
      </c>
      <c r="G1394" s="143" t="str">
        <f>IF(C1394="","",VLOOKUP(B1394,FF!$A$1:$F$2516,6,FALSE))</f>
        <v/>
      </c>
      <c r="H1394" s="143" t="s">
        <v>8</v>
      </c>
      <c r="I1394" t="str">
        <f t="shared" si="43"/>
        <v/>
      </c>
    </row>
    <row r="1395" spans="2:9" x14ac:dyDescent="0.3">
      <c r="B1395" t="s">
        <v>984</v>
      </c>
      <c r="C1395" t="str">
        <f>IF(B1395="","",VLOOKUP(B1395,FF!$A$1:$D$2516,3,FALSE))</f>
        <v>UN</v>
      </c>
      <c r="D1395">
        <f>IF(C1395="","",VLOOKUP(B1395,FF!$A$1:$D$2516,4,FALSE))</f>
        <v>13</v>
      </c>
      <c r="E1395">
        <v>13</v>
      </c>
      <c r="F1395" t="b">
        <f t="shared" si="42"/>
        <v>1</v>
      </c>
      <c r="G1395" s="143">
        <f>IF(C1395="","",VLOOKUP(B1395,FF!$A$1:$F$2516,6,FALSE))</f>
        <v>2897232</v>
      </c>
      <c r="H1395" s="143">
        <v>2897232</v>
      </c>
      <c r="I1395" t="b">
        <f t="shared" si="43"/>
        <v>1</v>
      </c>
    </row>
    <row r="1396" spans="2:9" x14ac:dyDescent="0.3">
      <c r="C1396" t="str">
        <f>IF(B1396="","",VLOOKUP(B1396,FF!$A$1:$D$2516,3,FALSE))</f>
        <v/>
      </c>
      <c r="D1396" t="str">
        <f>IF(C1396="","",VLOOKUP(B1396,FF!$A$1:$D$2516,4,FALSE))</f>
        <v/>
      </c>
      <c r="E1396" t="s">
        <v>8</v>
      </c>
      <c r="F1396" t="str">
        <f t="shared" si="42"/>
        <v/>
      </c>
      <c r="G1396" s="143" t="str">
        <f>IF(C1396="","",VLOOKUP(B1396,FF!$A$1:$F$2516,6,FALSE))</f>
        <v/>
      </c>
      <c r="H1396" s="143" t="s">
        <v>8</v>
      </c>
      <c r="I1396" t="str">
        <f t="shared" si="43"/>
        <v/>
      </c>
    </row>
    <row r="1397" spans="2:9" x14ac:dyDescent="0.3">
      <c r="C1397" t="str">
        <f>IF(B1397="","",VLOOKUP(B1397,FF!$A$1:$D$2516,3,FALSE))</f>
        <v/>
      </c>
      <c r="D1397" t="str">
        <f>IF(C1397="","",VLOOKUP(B1397,FF!$A$1:$D$2516,4,FALSE))</f>
        <v/>
      </c>
      <c r="E1397" t="s">
        <v>8</v>
      </c>
      <c r="F1397" t="str">
        <f t="shared" si="42"/>
        <v/>
      </c>
      <c r="G1397" s="143" t="str">
        <f>IF(C1397="","",VLOOKUP(B1397,FF!$A$1:$F$2516,6,FALSE))</f>
        <v/>
      </c>
      <c r="H1397" s="143" t="s">
        <v>8</v>
      </c>
      <c r="I1397" t="str">
        <f t="shared" si="43"/>
        <v/>
      </c>
    </row>
    <row r="1398" spans="2:9" x14ac:dyDescent="0.3">
      <c r="B1398" t="s">
        <v>986</v>
      </c>
      <c r="C1398" t="str">
        <f>IF(B1398="","",VLOOKUP(B1398,FF!$A$1:$D$2516,3,FALSE))</f>
        <v>UN</v>
      </c>
      <c r="D1398">
        <f>IF(C1398="","",VLOOKUP(B1398,FF!$A$1:$D$2516,4,FALSE))</f>
        <v>13</v>
      </c>
      <c r="E1398">
        <v>13</v>
      </c>
      <c r="F1398" t="b">
        <f t="shared" si="42"/>
        <v>1</v>
      </c>
      <c r="G1398" s="143">
        <f>IF(C1398="","",VLOOKUP(B1398,FF!$A$1:$F$2516,6,FALSE))</f>
        <v>1724788</v>
      </c>
      <c r="H1398" s="143">
        <v>1724788</v>
      </c>
      <c r="I1398" t="b">
        <f t="shared" si="43"/>
        <v>1</v>
      </c>
    </row>
    <row r="1399" spans="2:9" x14ac:dyDescent="0.3">
      <c r="C1399" t="str">
        <f>IF(B1399="","",VLOOKUP(B1399,FF!$A$1:$D$2516,3,FALSE))</f>
        <v/>
      </c>
      <c r="D1399" t="str">
        <f>IF(C1399="","",VLOOKUP(B1399,FF!$A$1:$D$2516,4,FALSE))</f>
        <v/>
      </c>
      <c r="E1399" t="s">
        <v>8</v>
      </c>
      <c r="F1399" t="str">
        <f t="shared" si="42"/>
        <v/>
      </c>
      <c r="G1399" s="143" t="str">
        <f>IF(C1399="","",VLOOKUP(B1399,FF!$A$1:$F$2516,6,FALSE))</f>
        <v/>
      </c>
      <c r="H1399" s="143" t="s">
        <v>8</v>
      </c>
      <c r="I1399" t="str">
        <f t="shared" si="43"/>
        <v/>
      </c>
    </row>
    <row r="1400" spans="2:9" x14ac:dyDescent="0.3">
      <c r="C1400" t="str">
        <f>IF(B1400="","",VLOOKUP(B1400,FF!$A$1:$D$2516,3,FALSE))</f>
        <v/>
      </c>
      <c r="D1400" t="str">
        <f>IF(C1400="","",VLOOKUP(B1400,FF!$A$1:$D$2516,4,FALSE))</f>
        <v/>
      </c>
      <c r="E1400" t="s">
        <v>8</v>
      </c>
      <c r="F1400" t="str">
        <f t="shared" si="42"/>
        <v/>
      </c>
      <c r="G1400" s="143" t="str">
        <f>IF(C1400="","",VLOOKUP(B1400,FF!$A$1:$F$2516,6,FALSE))</f>
        <v/>
      </c>
      <c r="H1400" s="143" t="s">
        <v>8</v>
      </c>
      <c r="I1400" t="str">
        <f t="shared" si="43"/>
        <v/>
      </c>
    </row>
    <row r="1401" spans="2:9" x14ac:dyDescent="0.3">
      <c r="B1401" t="s">
        <v>988</v>
      </c>
      <c r="C1401" t="str">
        <f>IF(B1401="","",VLOOKUP(B1401,FF!$A$1:$D$2516,3,FALSE))</f>
        <v>UN</v>
      </c>
      <c r="D1401">
        <f>IF(C1401="","",VLOOKUP(B1401,FF!$A$1:$D$2516,4,FALSE))</f>
        <v>6</v>
      </c>
      <c r="E1401">
        <v>6</v>
      </c>
      <c r="F1401" t="b">
        <f t="shared" si="42"/>
        <v>1</v>
      </c>
      <c r="G1401" s="143">
        <f>IF(C1401="","",VLOOKUP(B1401,FF!$A$1:$F$2516,6,FALSE))</f>
        <v>7044774</v>
      </c>
      <c r="H1401" s="143">
        <v>7044774</v>
      </c>
      <c r="I1401" t="b">
        <f t="shared" si="43"/>
        <v>1</v>
      </c>
    </row>
    <row r="1402" spans="2:9" x14ac:dyDescent="0.3">
      <c r="C1402" t="str">
        <f>IF(B1402="","",VLOOKUP(B1402,FF!$A$1:$D$2516,3,FALSE))</f>
        <v/>
      </c>
      <c r="D1402" t="str">
        <f>IF(C1402="","",VLOOKUP(B1402,FF!$A$1:$D$2516,4,FALSE))</f>
        <v/>
      </c>
      <c r="E1402" t="s">
        <v>8</v>
      </c>
      <c r="F1402" t="str">
        <f t="shared" si="42"/>
        <v/>
      </c>
      <c r="G1402" s="143" t="str">
        <f>IF(C1402="","",VLOOKUP(B1402,FF!$A$1:$F$2516,6,FALSE))</f>
        <v/>
      </c>
      <c r="H1402" s="143" t="s">
        <v>8</v>
      </c>
      <c r="I1402" t="str">
        <f t="shared" si="43"/>
        <v/>
      </c>
    </row>
    <row r="1403" spans="2:9" x14ac:dyDescent="0.3">
      <c r="C1403" t="str">
        <f>IF(B1403="","",VLOOKUP(B1403,FF!$A$1:$D$2516,3,FALSE))</f>
        <v/>
      </c>
      <c r="D1403" t="str">
        <f>IF(C1403="","",VLOOKUP(B1403,FF!$A$1:$D$2516,4,FALSE))</f>
        <v/>
      </c>
      <c r="E1403" t="s">
        <v>8</v>
      </c>
      <c r="F1403" t="str">
        <f t="shared" si="42"/>
        <v/>
      </c>
      <c r="G1403" s="143" t="str">
        <f>IF(C1403="","",VLOOKUP(B1403,FF!$A$1:$F$2516,6,FALSE))</f>
        <v/>
      </c>
      <c r="H1403" s="143" t="s">
        <v>8</v>
      </c>
      <c r="I1403" t="str">
        <f t="shared" si="43"/>
        <v/>
      </c>
    </row>
    <row r="1404" spans="2:9" x14ac:dyDescent="0.3">
      <c r="B1404" t="s">
        <v>990</v>
      </c>
      <c r="C1404" t="str">
        <f>IF(B1404="","",VLOOKUP(B1404,FF!$A$1:$D$2516,3,FALSE))</f>
        <v>UN</v>
      </c>
      <c r="D1404">
        <f>IF(C1404="","",VLOOKUP(B1404,FF!$A$1:$D$2516,4,FALSE))</f>
        <v>13</v>
      </c>
      <c r="E1404">
        <v>13</v>
      </c>
      <c r="F1404" t="b">
        <f t="shared" si="42"/>
        <v>1</v>
      </c>
      <c r="G1404" s="143">
        <f>IF(C1404="","",VLOOKUP(B1404,FF!$A$1:$F$2516,6,FALSE))</f>
        <v>4277637</v>
      </c>
      <c r="H1404" s="143">
        <v>4277637</v>
      </c>
      <c r="I1404" t="b">
        <f t="shared" si="43"/>
        <v>1</v>
      </c>
    </row>
    <row r="1405" spans="2:9" x14ac:dyDescent="0.3">
      <c r="C1405" t="str">
        <f>IF(B1405="","",VLOOKUP(B1405,FF!$A$1:$D$2516,3,FALSE))</f>
        <v/>
      </c>
      <c r="D1405" t="str">
        <f>IF(C1405="","",VLOOKUP(B1405,FF!$A$1:$D$2516,4,FALSE))</f>
        <v/>
      </c>
      <c r="E1405" t="s">
        <v>8</v>
      </c>
      <c r="F1405" t="str">
        <f t="shared" si="42"/>
        <v/>
      </c>
      <c r="G1405" s="143" t="str">
        <f>IF(C1405="","",VLOOKUP(B1405,FF!$A$1:$F$2516,6,FALSE))</f>
        <v/>
      </c>
      <c r="H1405" s="143" t="s">
        <v>8</v>
      </c>
      <c r="I1405" t="str">
        <f t="shared" si="43"/>
        <v/>
      </c>
    </row>
    <row r="1406" spans="2:9" x14ac:dyDescent="0.3">
      <c r="C1406" t="str">
        <f>IF(B1406="","",VLOOKUP(B1406,FF!$A$1:$D$2516,3,FALSE))</f>
        <v/>
      </c>
      <c r="D1406" t="str">
        <f>IF(C1406="","",VLOOKUP(B1406,FF!$A$1:$D$2516,4,FALSE))</f>
        <v/>
      </c>
      <c r="E1406" t="s">
        <v>8</v>
      </c>
      <c r="F1406" t="str">
        <f t="shared" si="42"/>
        <v/>
      </c>
      <c r="G1406" s="143" t="str">
        <f>IF(C1406="","",VLOOKUP(B1406,FF!$A$1:$F$2516,6,FALSE))</f>
        <v/>
      </c>
      <c r="H1406" s="143" t="s">
        <v>8</v>
      </c>
      <c r="I1406" t="str">
        <f t="shared" si="43"/>
        <v/>
      </c>
    </row>
    <row r="1407" spans="2:9" x14ac:dyDescent="0.3">
      <c r="B1407" t="s">
        <v>992</v>
      </c>
      <c r="C1407" t="str">
        <f>IF(B1407="","",VLOOKUP(B1407,FF!$A$1:$D$2516,3,FALSE))</f>
        <v>UN</v>
      </c>
      <c r="D1407">
        <f>IF(C1407="","",VLOOKUP(B1407,FF!$A$1:$D$2516,4,FALSE))</f>
        <v>39</v>
      </c>
      <c r="E1407">
        <v>39</v>
      </c>
      <c r="F1407" t="b">
        <f t="shared" si="42"/>
        <v>1</v>
      </c>
      <c r="G1407" s="143">
        <f>IF(C1407="","",VLOOKUP(B1407,FF!$A$1:$F$2516,6,FALSE))</f>
        <v>8310705</v>
      </c>
      <c r="H1407" s="143">
        <v>8310705</v>
      </c>
      <c r="I1407" t="b">
        <f t="shared" si="43"/>
        <v>1</v>
      </c>
    </row>
    <row r="1408" spans="2:9" x14ac:dyDescent="0.3">
      <c r="C1408" t="str">
        <f>IF(B1408="","",VLOOKUP(B1408,FF!$A$1:$D$2516,3,FALSE))</f>
        <v/>
      </c>
      <c r="D1408" t="str">
        <f>IF(C1408="","",VLOOKUP(B1408,FF!$A$1:$D$2516,4,FALSE))</f>
        <v/>
      </c>
      <c r="E1408" t="s">
        <v>8</v>
      </c>
      <c r="F1408" t="str">
        <f t="shared" si="42"/>
        <v/>
      </c>
      <c r="G1408" s="143" t="str">
        <f>IF(C1408="","",VLOOKUP(B1408,FF!$A$1:$F$2516,6,FALSE))</f>
        <v/>
      </c>
      <c r="H1408" s="143" t="s">
        <v>8</v>
      </c>
      <c r="I1408" t="str">
        <f t="shared" si="43"/>
        <v/>
      </c>
    </row>
    <row r="1409" spans="2:9" x14ac:dyDescent="0.3">
      <c r="C1409" t="str">
        <f>IF(B1409="","",VLOOKUP(B1409,FF!$A$1:$D$2516,3,FALSE))</f>
        <v/>
      </c>
      <c r="D1409" t="str">
        <f>IF(C1409="","",VLOOKUP(B1409,FF!$A$1:$D$2516,4,FALSE))</f>
        <v/>
      </c>
      <c r="E1409" t="s">
        <v>8</v>
      </c>
      <c r="F1409" t="str">
        <f t="shared" si="42"/>
        <v/>
      </c>
      <c r="G1409" s="143" t="str">
        <f>IF(C1409="","",VLOOKUP(B1409,FF!$A$1:$F$2516,6,FALSE))</f>
        <v/>
      </c>
      <c r="H1409" s="143" t="s">
        <v>8</v>
      </c>
      <c r="I1409" t="str">
        <f t="shared" si="43"/>
        <v/>
      </c>
    </row>
    <row r="1410" spans="2:9" x14ac:dyDescent="0.3">
      <c r="B1410" t="s">
        <v>994</v>
      </c>
      <c r="D1410" t="str">
        <f>IF(C1410="","",VLOOKUP(B1410,FF!$A$1:$D$2516,4,FALSE))</f>
        <v/>
      </c>
      <c r="E1410" t="s">
        <v>8</v>
      </c>
      <c r="F1410" t="str">
        <f t="shared" si="42"/>
        <v/>
      </c>
      <c r="G1410" s="143" t="str">
        <f>IF(C1410="","",VLOOKUP(B1410,FF!$A$1:$F$2516,6,FALSE))</f>
        <v/>
      </c>
      <c r="H1410" s="143" t="s">
        <v>8</v>
      </c>
      <c r="I1410" t="str">
        <f t="shared" si="43"/>
        <v/>
      </c>
    </row>
    <row r="1411" spans="2:9" x14ac:dyDescent="0.3">
      <c r="B1411" t="s">
        <v>996</v>
      </c>
      <c r="C1411" t="str">
        <f>IF(B1411="","",VLOOKUP(B1411,FF!$A$1:$D$2516,3,FALSE))</f>
        <v>UN</v>
      </c>
      <c r="D1411">
        <f>IF(C1411="","",VLOOKUP(B1411,FF!$A$1:$D$2516,4,FALSE))</f>
        <v>5.85</v>
      </c>
      <c r="E1411">
        <v>5.85</v>
      </c>
      <c r="F1411" t="b">
        <f t="shared" ref="F1411:F1474" si="44">IF(C1411="","",E1411=D1411)</f>
        <v>1</v>
      </c>
      <c r="G1411" s="143">
        <f>IF(C1411="","",VLOOKUP(B1411,FF!$A$1:$F$2516,6,FALSE))</f>
        <v>5939727</v>
      </c>
      <c r="H1411" s="143">
        <v>5939727</v>
      </c>
      <c r="I1411" t="b">
        <f t="shared" ref="I1411:I1474" si="45">IF(C1411="","",H1411=G1411)</f>
        <v>1</v>
      </c>
    </row>
    <row r="1412" spans="2:9" x14ac:dyDescent="0.3">
      <c r="C1412" t="str">
        <f>IF(B1412="","",VLOOKUP(B1412,FF!$A$1:$D$2516,3,FALSE))</f>
        <v/>
      </c>
      <c r="D1412" t="str">
        <f>IF(C1412="","",VLOOKUP(B1412,FF!$A$1:$D$2516,4,FALSE))</f>
        <v/>
      </c>
      <c r="E1412" t="s">
        <v>8</v>
      </c>
      <c r="F1412" t="str">
        <f t="shared" si="44"/>
        <v/>
      </c>
      <c r="G1412" s="143" t="str">
        <f>IF(C1412="","",VLOOKUP(B1412,FF!$A$1:$F$2516,6,FALSE))</f>
        <v/>
      </c>
      <c r="H1412" s="143" t="s">
        <v>8</v>
      </c>
      <c r="I1412" t="str">
        <f t="shared" si="45"/>
        <v/>
      </c>
    </row>
    <row r="1413" spans="2:9" x14ac:dyDescent="0.3">
      <c r="C1413" t="str">
        <f>IF(B1413="","",VLOOKUP(B1413,FF!$A$1:$D$2516,3,FALSE))</f>
        <v/>
      </c>
      <c r="D1413" t="str">
        <f>IF(C1413="","",VLOOKUP(B1413,FF!$A$1:$D$2516,4,FALSE))</f>
        <v/>
      </c>
      <c r="E1413" t="s">
        <v>8</v>
      </c>
      <c r="F1413" t="str">
        <f t="shared" si="44"/>
        <v/>
      </c>
      <c r="G1413" s="143" t="str">
        <f>IF(C1413="","",VLOOKUP(B1413,FF!$A$1:$F$2516,6,FALSE))</f>
        <v/>
      </c>
      <c r="H1413" s="143" t="s">
        <v>8</v>
      </c>
      <c r="I1413" t="str">
        <f t="shared" si="45"/>
        <v/>
      </c>
    </row>
    <row r="1414" spans="2:9" x14ac:dyDescent="0.3">
      <c r="B1414" t="s">
        <v>998</v>
      </c>
      <c r="C1414" t="str">
        <f>IF(B1414="","",VLOOKUP(B1414,FF!$A$1:$D$2516,3,FALSE))</f>
        <v>M2</v>
      </c>
      <c r="D1414">
        <f>IF(C1414="","",VLOOKUP(B1414,FF!$A$1:$D$2516,4,FALSE))</f>
        <v>198.56</v>
      </c>
      <c r="E1414">
        <v>198.56</v>
      </c>
      <c r="F1414" t="b">
        <f t="shared" si="44"/>
        <v>1</v>
      </c>
      <c r="G1414" s="143">
        <f>IF(C1414="","",VLOOKUP(B1414,FF!$A$1:$F$2516,6,FALSE))</f>
        <v>125679148</v>
      </c>
      <c r="H1414" s="143">
        <v>125679148</v>
      </c>
      <c r="I1414" t="b">
        <f t="shared" si="45"/>
        <v>1</v>
      </c>
    </row>
    <row r="1415" spans="2:9" x14ac:dyDescent="0.3">
      <c r="C1415" t="str">
        <f>IF(B1415="","",VLOOKUP(B1415,FF!$A$1:$D$2516,3,FALSE))</f>
        <v/>
      </c>
      <c r="D1415" t="str">
        <f>IF(C1415="","",VLOOKUP(B1415,FF!$A$1:$D$2516,4,FALSE))</f>
        <v/>
      </c>
      <c r="E1415" t="s">
        <v>8</v>
      </c>
      <c r="F1415" t="str">
        <f t="shared" si="44"/>
        <v/>
      </c>
      <c r="G1415" s="143" t="str">
        <f>IF(C1415="","",VLOOKUP(B1415,FF!$A$1:$F$2516,6,FALSE))</f>
        <v/>
      </c>
      <c r="H1415" s="143" t="s">
        <v>8</v>
      </c>
      <c r="I1415" t="str">
        <f t="shared" si="45"/>
        <v/>
      </c>
    </row>
    <row r="1416" spans="2:9" x14ac:dyDescent="0.3">
      <c r="C1416" t="str">
        <f>IF(B1416="","",VLOOKUP(B1416,FF!$A$1:$D$2516,3,FALSE))</f>
        <v/>
      </c>
      <c r="D1416" t="str">
        <f>IF(C1416="","",VLOOKUP(B1416,FF!$A$1:$D$2516,4,FALSE))</f>
        <v/>
      </c>
      <c r="E1416" t="s">
        <v>8</v>
      </c>
      <c r="F1416" t="str">
        <f t="shared" si="44"/>
        <v/>
      </c>
      <c r="G1416" s="143" t="str">
        <f>IF(C1416="","",VLOOKUP(B1416,FF!$A$1:$F$2516,6,FALSE))</f>
        <v/>
      </c>
      <c r="H1416" s="143" t="s">
        <v>8</v>
      </c>
      <c r="I1416" t="str">
        <f t="shared" si="45"/>
        <v/>
      </c>
    </row>
    <row r="1417" spans="2:9" x14ac:dyDescent="0.3">
      <c r="B1417" t="s">
        <v>1000</v>
      </c>
      <c r="C1417" t="str">
        <f>IF(B1417="","",VLOOKUP(B1417,FF!$A$1:$D$2516,3,FALSE))</f>
        <v>UN</v>
      </c>
      <c r="D1417">
        <f>IF(C1417="","",VLOOKUP(B1417,FF!$A$1:$D$2516,4,FALSE))</f>
        <v>26</v>
      </c>
      <c r="E1417">
        <v>26</v>
      </c>
      <c r="F1417" t="b">
        <f t="shared" si="44"/>
        <v>1</v>
      </c>
      <c r="G1417" s="143">
        <f>IF(C1417="","",VLOOKUP(B1417,FF!$A$1:$F$2516,6,FALSE))</f>
        <v>27686100</v>
      </c>
      <c r="H1417" s="143">
        <v>27686100</v>
      </c>
      <c r="I1417" t="b">
        <f t="shared" si="45"/>
        <v>1</v>
      </c>
    </row>
    <row r="1418" spans="2:9" x14ac:dyDescent="0.3">
      <c r="C1418" t="str">
        <f>IF(B1418="","",VLOOKUP(B1418,FF!$A$1:$D$2516,3,FALSE))</f>
        <v/>
      </c>
      <c r="D1418" t="str">
        <f>IF(C1418="","",VLOOKUP(B1418,FF!$A$1:$D$2516,4,FALSE))</f>
        <v/>
      </c>
      <c r="E1418" t="s">
        <v>8</v>
      </c>
      <c r="F1418" t="str">
        <f t="shared" si="44"/>
        <v/>
      </c>
      <c r="G1418" s="143" t="str">
        <f>IF(C1418="","",VLOOKUP(B1418,FF!$A$1:$F$2516,6,FALSE))</f>
        <v/>
      </c>
      <c r="H1418" s="143" t="s">
        <v>8</v>
      </c>
      <c r="I1418" t="str">
        <f t="shared" si="45"/>
        <v/>
      </c>
    </row>
    <row r="1419" spans="2:9" x14ac:dyDescent="0.3">
      <c r="C1419" t="str">
        <f>IF(B1419="","",VLOOKUP(B1419,FF!$A$1:$D$2516,3,FALSE))</f>
        <v/>
      </c>
      <c r="D1419" t="str">
        <f>IF(C1419="","",VLOOKUP(B1419,FF!$A$1:$D$2516,4,FALSE))</f>
        <v/>
      </c>
      <c r="E1419" t="s">
        <v>8</v>
      </c>
      <c r="F1419" t="str">
        <f t="shared" si="44"/>
        <v/>
      </c>
      <c r="G1419" s="143" t="str">
        <f>IF(C1419="","",VLOOKUP(B1419,FF!$A$1:$F$2516,6,FALSE))</f>
        <v/>
      </c>
      <c r="H1419" s="143" t="s">
        <v>8</v>
      </c>
      <c r="I1419" t="str">
        <f t="shared" si="45"/>
        <v/>
      </c>
    </row>
    <row r="1420" spans="2:9" x14ac:dyDescent="0.3">
      <c r="B1420" t="s">
        <v>1002</v>
      </c>
      <c r="C1420" t="str">
        <f>IF(B1420="","",VLOOKUP(B1420,FF!$A$1:$D$2516,3,FALSE))</f>
        <v>M2</v>
      </c>
      <c r="D1420">
        <f>IF(C1420="","",VLOOKUP(B1420,FF!$A$1:$D$2516,4,FALSE))</f>
        <v>50.41</v>
      </c>
      <c r="E1420">
        <v>50.41</v>
      </c>
      <c r="F1420" t="b">
        <f t="shared" si="44"/>
        <v>1</v>
      </c>
      <c r="G1420" s="143">
        <f>IF(C1420="","",VLOOKUP(B1420,FF!$A$1:$F$2516,6,FALSE))</f>
        <v>8791151</v>
      </c>
      <c r="H1420" s="143">
        <v>8791151</v>
      </c>
      <c r="I1420" t="b">
        <f t="shared" si="45"/>
        <v>1</v>
      </c>
    </row>
    <row r="1421" spans="2:9" x14ac:dyDescent="0.3">
      <c r="C1421" t="str">
        <f>IF(B1421="","",VLOOKUP(B1421,FF!$A$1:$D$2516,3,FALSE))</f>
        <v/>
      </c>
      <c r="D1421" t="str">
        <f>IF(C1421="","",VLOOKUP(B1421,FF!$A$1:$D$2516,4,FALSE))</f>
        <v/>
      </c>
      <c r="E1421" t="s">
        <v>8</v>
      </c>
      <c r="F1421" t="str">
        <f t="shared" si="44"/>
        <v/>
      </c>
      <c r="G1421" s="143" t="str">
        <f>IF(C1421="","",VLOOKUP(B1421,FF!$A$1:$F$2516,6,FALSE))</f>
        <v/>
      </c>
      <c r="H1421" s="143" t="s">
        <v>8</v>
      </c>
      <c r="I1421" t="str">
        <f t="shared" si="45"/>
        <v/>
      </c>
    </row>
    <row r="1422" spans="2:9" x14ac:dyDescent="0.3">
      <c r="C1422" t="str">
        <f>IF(B1422="","",VLOOKUP(B1422,FF!$A$1:$D$2516,3,FALSE))</f>
        <v/>
      </c>
      <c r="D1422" t="str">
        <f>IF(C1422="","",VLOOKUP(B1422,FF!$A$1:$D$2516,4,FALSE))</f>
        <v/>
      </c>
      <c r="E1422" t="s">
        <v>8</v>
      </c>
      <c r="F1422" t="str">
        <f t="shared" si="44"/>
        <v/>
      </c>
      <c r="G1422" s="143" t="str">
        <f>IF(C1422="","",VLOOKUP(B1422,FF!$A$1:$F$2516,6,FALSE))</f>
        <v/>
      </c>
      <c r="H1422" s="143" t="s">
        <v>8</v>
      </c>
      <c r="I1422" t="str">
        <f t="shared" si="45"/>
        <v/>
      </c>
    </row>
    <row r="1423" spans="2:9" x14ac:dyDescent="0.3">
      <c r="B1423" t="s">
        <v>1004</v>
      </c>
      <c r="C1423" t="str">
        <f>IF(B1423="","",VLOOKUP(B1423,FF!$A$1:$D$2516,3,FALSE))</f>
        <v>UN</v>
      </c>
      <c r="D1423">
        <f>IF(C1423="","",VLOOKUP(B1423,FF!$A$1:$D$2516,4,FALSE))</f>
        <v>2</v>
      </c>
      <c r="E1423">
        <v>2</v>
      </c>
      <c r="F1423" t="b">
        <f t="shared" si="44"/>
        <v>1</v>
      </c>
      <c r="G1423" s="143">
        <f>IF(C1423="","",VLOOKUP(B1423,FF!$A$1:$F$2516,6,FALSE))</f>
        <v>346522</v>
      </c>
      <c r="H1423" s="143">
        <v>346522</v>
      </c>
      <c r="I1423" t="b">
        <f t="shared" si="45"/>
        <v>1</v>
      </c>
    </row>
    <row r="1424" spans="2:9" x14ac:dyDescent="0.3">
      <c r="C1424" t="str">
        <f>IF(B1424="","",VLOOKUP(B1424,FF!$A$1:$D$2516,3,FALSE))</f>
        <v/>
      </c>
      <c r="D1424" t="str">
        <f>IF(C1424="","",VLOOKUP(B1424,FF!$A$1:$D$2516,4,FALSE))</f>
        <v/>
      </c>
      <c r="E1424" t="s">
        <v>8</v>
      </c>
      <c r="F1424" t="str">
        <f t="shared" si="44"/>
        <v/>
      </c>
      <c r="G1424" s="143" t="str">
        <f>IF(C1424="","",VLOOKUP(B1424,FF!$A$1:$F$2516,6,FALSE))</f>
        <v/>
      </c>
      <c r="H1424" s="143" t="s">
        <v>8</v>
      </c>
      <c r="I1424" t="str">
        <f t="shared" si="45"/>
        <v/>
      </c>
    </row>
    <row r="1425" spans="2:9" x14ac:dyDescent="0.3">
      <c r="C1425" t="str">
        <f>IF(B1425="","",VLOOKUP(B1425,FF!$A$1:$D$2516,3,FALSE))</f>
        <v/>
      </c>
      <c r="D1425" t="str">
        <f>IF(C1425="","",VLOOKUP(B1425,FF!$A$1:$D$2516,4,FALSE))</f>
        <v/>
      </c>
      <c r="E1425" t="s">
        <v>8</v>
      </c>
      <c r="F1425" t="str">
        <f t="shared" si="44"/>
        <v/>
      </c>
      <c r="G1425" s="143" t="str">
        <f>IF(C1425="","",VLOOKUP(B1425,FF!$A$1:$F$2516,6,FALSE))</f>
        <v/>
      </c>
      <c r="H1425" s="143" t="s">
        <v>8</v>
      </c>
      <c r="I1425" t="str">
        <f t="shared" si="45"/>
        <v/>
      </c>
    </row>
    <row r="1426" spans="2:9" x14ac:dyDescent="0.3">
      <c r="B1426" t="s">
        <v>1006</v>
      </c>
      <c r="C1426" t="str">
        <f>IF(B1426="","",VLOOKUP(B1426,FF!$A$1:$D$2516,3,FALSE))</f>
        <v>UN</v>
      </c>
      <c r="D1426">
        <f>IF(C1426="","",VLOOKUP(B1426,FF!$A$1:$D$2516,4,FALSE))</f>
        <v>15</v>
      </c>
      <c r="E1426">
        <v>15</v>
      </c>
      <c r="F1426" t="b">
        <f t="shared" si="44"/>
        <v>1</v>
      </c>
      <c r="G1426" s="143">
        <f>IF(C1426="","",VLOOKUP(B1426,FF!$A$1:$F$2516,6,FALSE))</f>
        <v>1316385</v>
      </c>
      <c r="H1426" s="143">
        <v>1316385</v>
      </c>
      <c r="I1426" t="b">
        <f t="shared" si="45"/>
        <v>1</v>
      </c>
    </row>
    <row r="1427" spans="2:9" x14ac:dyDescent="0.3">
      <c r="C1427" t="str">
        <f>IF(B1427="","",VLOOKUP(B1427,FF!$A$1:$D$2516,3,FALSE))</f>
        <v/>
      </c>
      <c r="D1427" t="str">
        <f>IF(C1427="","",VLOOKUP(B1427,FF!$A$1:$D$2516,4,FALSE))</f>
        <v/>
      </c>
      <c r="E1427" t="s">
        <v>8</v>
      </c>
      <c r="F1427" t="str">
        <f t="shared" si="44"/>
        <v/>
      </c>
      <c r="G1427" s="143" t="str">
        <f>IF(C1427="","",VLOOKUP(B1427,FF!$A$1:$F$2516,6,FALSE))</f>
        <v/>
      </c>
      <c r="H1427" s="143" t="s">
        <v>8</v>
      </c>
      <c r="I1427" t="str">
        <f t="shared" si="45"/>
        <v/>
      </c>
    </row>
    <row r="1428" spans="2:9" x14ac:dyDescent="0.3">
      <c r="C1428" t="str">
        <f>IF(B1428="","",VLOOKUP(B1428,FF!$A$1:$D$2516,3,FALSE))</f>
        <v/>
      </c>
      <c r="D1428" t="str">
        <f>IF(C1428="","",VLOOKUP(B1428,FF!$A$1:$D$2516,4,FALSE))</f>
        <v/>
      </c>
      <c r="E1428" t="s">
        <v>8</v>
      </c>
      <c r="F1428" t="str">
        <f t="shared" si="44"/>
        <v/>
      </c>
      <c r="G1428" s="143" t="str">
        <f>IF(C1428="","",VLOOKUP(B1428,FF!$A$1:$F$2516,6,FALSE))</f>
        <v/>
      </c>
      <c r="H1428" s="143" t="s">
        <v>8</v>
      </c>
      <c r="I1428" t="str">
        <f t="shared" si="45"/>
        <v/>
      </c>
    </row>
    <row r="1429" spans="2:9" x14ac:dyDescent="0.3">
      <c r="B1429" t="s">
        <v>1008</v>
      </c>
      <c r="C1429" t="str">
        <f>IF(B1429="","",VLOOKUP(B1429,FF!$A$1:$D$2516,3,FALSE))</f>
        <v>UN</v>
      </c>
      <c r="D1429">
        <f>IF(C1429="","",VLOOKUP(B1429,FF!$A$1:$D$2516,4,FALSE))</f>
        <v>15</v>
      </c>
      <c r="E1429">
        <v>15</v>
      </c>
      <c r="F1429" t="b">
        <f t="shared" si="44"/>
        <v>1</v>
      </c>
      <c r="G1429" s="143">
        <f>IF(C1429="","",VLOOKUP(B1429,FF!$A$1:$F$2516,6,FALSE))</f>
        <v>5713035</v>
      </c>
      <c r="H1429" s="143">
        <v>5713035</v>
      </c>
      <c r="I1429" t="b">
        <f t="shared" si="45"/>
        <v>1</v>
      </c>
    </row>
    <row r="1430" spans="2:9" x14ac:dyDescent="0.3">
      <c r="C1430" t="str">
        <f>IF(B1430="","",VLOOKUP(B1430,FF!$A$1:$D$2516,3,FALSE))</f>
        <v/>
      </c>
      <c r="D1430" t="str">
        <f>IF(C1430="","",VLOOKUP(B1430,FF!$A$1:$D$2516,4,FALSE))</f>
        <v/>
      </c>
      <c r="E1430" t="s">
        <v>8</v>
      </c>
      <c r="F1430" t="str">
        <f t="shared" si="44"/>
        <v/>
      </c>
      <c r="G1430" s="143" t="str">
        <f>IF(C1430="","",VLOOKUP(B1430,FF!$A$1:$F$2516,6,FALSE))</f>
        <v/>
      </c>
      <c r="H1430" s="143" t="s">
        <v>8</v>
      </c>
      <c r="I1430" t="str">
        <f t="shared" si="45"/>
        <v/>
      </c>
    </row>
    <row r="1431" spans="2:9" x14ac:dyDescent="0.3">
      <c r="C1431" t="str">
        <f>IF(B1431="","",VLOOKUP(B1431,FF!$A$1:$D$2516,3,FALSE))</f>
        <v/>
      </c>
      <c r="D1431" t="str">
        <f>IF(C1431="","",VLOOKUP(B1431,FF!$A$1:$D$2516,4,FALSE))</f>
        <v/>
      </c>
      <c r="E1431" t="s">
        <v>8</v>
      </c>
      <c r="F1431" t="str">
        <f t="shared" si="44"/>
        <v/>
      </c>
      <c r="G1431" s="143" t="str">
        <f>IF(C1431="","",VLOOKUP(B1431,FF!$A$1:$F$2516,6,FALSE))</f>
        <v/>
      </c>
      <c r="H1431" s="143" t="s">
        <v>8</v>
      </c>
      <c r="I1431" t="str">
        <f t="shared" si="45"/>
        <v/>
      </c>
    </row>
    <row r="1432" spans="2:9" x14ac:dyDescent="0.3">
      <c r="B1432" t="s">
        <v>1010</v>
      </c>
      <c r="C1432" t="str">
        <f>IF(B1432="","",VLOOKUP(B1432,FF!$A$1:$D$2516,3,FALSE))</f>
        <v>UN</v>
      </c>
      <c r="D1432">
        <f>IF(C1432="","",VLOOKUP(B1432,FF!$A$1:$D$2516,4,FALSE))</f>
        <v>26</v>
      </c>
      <c r="E1432">
        <v>26</v>
      </c>
      <c r="F1432" t="b">
        <f t="shared" si="44"/>
        <v>1</v>
      </c>
      <c r="G1432" s="143">
        <f>IF(C1432="","",VLOOKUP(B1432,FF!$A$1:$F$2516,6,FALSE))</f>
        <v>12833704</v>
      </c>
      <c r="H1432" s="143">
        <v>12833704</v>
      </c>
      <c r="I1432" t="b">
        <f t="shared" si="45"/>
        <v>1</v>
      </c>
    </row>
    <row r="1433" spans="2:9" x14ac:dyDescent="0.3">
      <c r="C1433" t="str">
        <f>IF(B1433="","",VLOOKUP(B1433,FF!$A$1:$D$2516,3,FALSE))</f>
        <v/>
      </c>
      <c r="D1433" t="str">
        <f>IF(C1433="","",VLOOKUP(B1433,FF!$A$1:$D$2516,4,FALSE))</f>
        <v/>
      </c>
      <c r="E1433" t="s">
        <v>8</v>
      </c>
      <c r="F1433" t="str">
        <f t="shared" si="44"/>
        <v/>
      </c>
      <c r="G1433" s="143" t="str">
        <f>IF(C1433="","",VLOOKUP(B1433,FF!$A$1:$F$2516,6,FALSE))</f>
        <v/>
      </c>
      <c r="H1433" s="143" t="s">
        <v>8</v>
      </c>
      <c r="I1433" t="str">
        <f t="shared" si="45"/>
        <v/>
      </c>
    </row>
    <row r="1434" spans="2:9" x14ac:dyDescent="0.3">
      <c r="C1434" t="str">
        <f>IF(B1434="","",VLOOKUP(B1434,FF!$A$1:$D$2516,3,FALSE))</f>
        <v/>
      </c>
      <c r="D1434" t="str">
        <f>IF(C1434="","",VLOOKUP(B1434,FF!$A$1:$D$2516,4,FALSE))</f>
        <v/>
      </c>
      <c r="E1434" t="s">
        <v>8</v>
      </c>
      <c r="F1434" t="str">
        <f t="shared" si="44"/>
        <v/>
      </c>
      <c r="G1434" s="143" t="str">
        <f>IF(C1434="","",VLOOKUP(B1434,FF!$A$1:$F$2516,6,FALSE))</f>
        <v/>
      </c>
      <c r="H1434" s="143" t="s">
        <v>8</v>
      </c>
      <c r="I1434" t="str">
        <f t="shared" si="45"/>
        <v/>
      </c>
    </row>
    <row r="1435" spans="2:9" x14ac:dyDescent="0.3">
      <c r="B1435" t="s">
        <v>1012</v>
      </c>
      <c r="C1435" t="str">
        <f>IF(B1435="","",VLOOKUP(B1435,FF!$A$1:$D$2516,3,FALSE))</f>
        <v>UN</v>
      </c>
      <c r="D1435">
        <f>IF(C1435="","",VLOOKUP(B1435,FF!$A$1:$D$2516,4,FALSE))</f>
        <v>5</v>
      </c>
      <c r="E1435">
        <v>5</v>
      </c>
      <c r="F1435" t="b">
        <f t="shared" si="44"/>
        <v>1</v>
      </c>
      <c r="G1435" s="143">
        <f>IF(C1435="","",VLOOKUP(B1435,FF!$A$1:$F$2516,6,FALSE))</f>
        <v>653525</v>
      </c>
      <c r="H1435" s="143">
        <v>653525</v>
      </c>
      <c r="I1435" t="b">
        <f t="shared" si="45"/>
        <v>1</v>
      </c>
    </row>
    <row r="1436" spans="2:9" x14ac:dyDescent="0.3">
      <c r="C1436" t="str">
        <f>IF(B1436="","",VLOOKUP(B1436,FF!$A$1:$D$2516,3,FALSE))</f>
        <v/>
      </c>
      <c r="D1436" t="str">
        <f>IF(C1436="","",VLOOKUP(B1436,FF!$A$1:$D$2516,4,FALSE))</f>
        <v/>
      </c>
      <c r="E1436" t="s">
        <v>8</v>
      </c>
      <c r="F1436" t="str">
        <f t="shared" si="44"/>
        <v/>
      </c>
      <c r="G1436" s="143" t="str">
        <f>IF(C1436="","",VLOOKUP(B1436,FF!$A$1:$F$2516,6,FALSE))</f>
        <v/>
      </c>
      <c r="H1436" s="143" t="s">
        <v>8</v>
      </c>
      <c r="I1436" t="str">
        <f t="shared" si="45"/>
        <v/>
      </c>
    </row>
    <row r="1437" spans="2:9" x14ac:dyDescent="0.3">
      <c r="C1437" t="str">
        <f>IF(B1437="","",VLOOKUP(B1437,FF!$A$1:$D$2516,3,FALSE))</f>
        <v/>
      </c>
      <c r="D1437" t="str">
        <f>IF(C1437="","",VLOOKUP(B1437,FF!$A$1:$D$2516,4,FALSE))</f>
        <v/>
      </c>
      <c r="E1437" t="s">
        <v>8</v>
      </c>
      <c r="F1437" t="str">
        <f t="shared" si="44"/>
        <v/>
      </c>
      <c r="G1437" s="143" t="str">
        <f>IF(C1437="","",VLOOKUP(B1437,FF!$A$1:$F$2516,6,FALSE))</f>
        <v/>
      </c>
      <c r="H1437" s="143" t="s">
        <v>8</v>
      </c>
      <c r="I1437" t="str">
        <f t="shared" si="45"/>
        <v/>
      </c>
    </row>
    <row r="1438" spans="2:9" x14ac:dyDescent="0.3">
      <c r="B1438" t="s">
        <v>1014</v>
      </c>
      <c r="C1438" t="str">
        <f>IF(B1438="","",VLOOKUP(B1438,FF!$A$1:$D$2516,3,FALSE))</f>
        <v>UN</v>
      </c>
      <c r="D1438">
        <f>IF(C1438="","",VLOOKUP(B1438,FF!$A$1:$D$2516,4,FALSE))</f>
        <v>3</v>
      </c>
      <c r="E1438">
        <v>3</v>
      </c>
      <c r="F1438" t="b">
        <f t="shared" si="44"/>
        <v>1</v>
      </c>
      <c r="G1438" s="143">
        <f>IF(C1438="","",VLOOKUP(B1438,FF!$A$1:$F$2516,6,FALSE))</f>
        <v>875265</v>
      </c>
      <c r="H1438" s="143">
        <v>875265</v>
      </c>
      <c r="I1438" t="b">
        <f t="shared" si="45"/>
        <v>1</v>
      </c>
    </row>
    <row r="1439" spans="2:9" x14ac:dyDescent="0.3">
      <c r="C1439" t="str">
        <f>IF(B1439="","",VLOOKUP(B1439,FF!$A$1:$D$2516,3,FALSE))</f>
        <v/>
      </c>
      <c r="D1439" t="str">
        <f>IF(C1439="","",VLOOKUP(B1439,FF!$A$1:$D$2516,4,FALSE))</f>
        <v/>
      </c>
      <c r="E1439" t="s">
        <v>8</v>
      </c>
      <c r="F1439" t="str">
        <f t="shared" si="44"/>
        <v/>
      </c>
      <c r="G1439" s="143" t="str">
        <f>IF(C1439="","",VLOOKUP(B1439,FF!$A$1:$F$2516,6,FALSE))</f>
        <v/>
      </c>
      <c r="H1439" s="143" t="s">
        <v>8</v>
      </c>
      <c r="I1439" t="str">
        <f t="shared" si="45"/>
        <v/>
      </c>
    </row>
    <row r="1440" spans="2:9" x14ac:dyDescent="0.3">
      <c r="C1440" t="str">
        <f>IF(B1440="","",VLOOKUP(B1440,FF!$A$1:$D$2516,3,FALSE))</f>
        <v/>
      </c>
      <c r="D1440" t="str">
        <f>IF(C1440="","",VLOOKUP(B1440,FF!$A$1:$D$2516,4,FALSE))</f>
        <v/>
      </c>
      <c r="E1440" t="s">
        <v>8</v>
      </c>
      <c r="F1440" t="str">
        <f t="shared" si="44"/>
        <v/>
      </c>
      <c r="G1440" s="143" t="str">
        <f>IF(C1440="","",VLOOKUP(B1440,FF!$A$1:$F$2516,6,FALSE))</f>
        <v/>
      </c>
      <c r="H1440" s="143" t="s">
        <v>8</v>
      </c>
      <c r="I1440" t="str">
        <f t="shared" si="45"/>
        <v/>
      </c>
    </row>
    <row r="1441" spans="2:9" x14ac:dyDescent="0.3">
      <c r="B1441" t="s">
        <v>1016</v>
      </c>
      <c r="C1441" t="str">
        <f>IF(B1441="","",VLOOKUP(B1441,FF!$A$1:$D$2516,3,FALSE))</f>
        <v>UN</v>
      </c>
      <c r="D1441">
        <f>IF(C1441="","",VLOOKUP(B1441,FF!$A$1:$D$2516,4,FALSE))</f>
        <v>2</v>
      </c>
      <c r="E1441">
        <v>2</v>
      </c>
      <c r="F1441" t="b">
        <f t="shared" si="44"/>
        <v>1</v>
      </c>
      <c r="G1441" s="143">
        <f>IF(C1441="","",VLOOKUP(B1441,FF!$A$1:$F$2516,6,FALSE))</f>
        <v>549152</v>
      </c>
      <c r="H1441" s="143">
        <v>549152</v>
      </c>
      <c r="I1441" t="b">
        <f t="shared" si="45"/>
        <v>1</v>
      </c>
    </row>
    <row r="1442" spans="2:9" x14ac:dyDescent="0.3">
      <c r="C1442" t="str">
        <f>IF(B1442="","",VLOOKUP(B1442,FF!$A$1:$D$2516,3,FALSE))</f>
        <v/>
      </c>
      <c r="D1442" t="str">
        <f>IF(C1442="","",VLOOKUP(B1442,FF!$A$1:$D$2516,4,FALSE))</f>
        <v/>
      </c>
      <c r="E1442" t="s">
        <v>8</v>
      </c>
      <c r="F1442" t="str">
        <f t="shared" si="44"/>
        <v/>
      </c>
      <c r="G1442" s="143" t="str">
        <f>IF(C1442="","",VLOOKUP(B1442,FF!$A$1:$F$2516,6,FALSE))</f>
        <v/>
      </c>
      <c r="H1442" s="143" t="s">
        <v>8</v>
      </c>
      <c r="I1442" t="str">
        <f t="shared" si="45"/>
        <v/>
      </c>
    </row>
    <row r="1443" spans="2:9" x14ac:dyDescent="0.3">
      <c r="C1443" t="str">
        <f>IF(B1443="","",VLOOKUP(B1443,FF!$A$1:$D$2516,3,FALSE))</f>
        <v/>
      </c>
      <c r="D1443" t="str">
        <f>IF(C1443="","",VLOOKUP(B1443,FF!$A$1:$D$2516,4,FALSE))</f>
        <v/>
      </c>
      <c r="E1443" t="s">
        <v>8</v>
      </c>
      <c r="F1443" t="str">
        <f t="shared" si="44"/>
        <v/>
      </c>
      <c r="G1443" s="143" t="str">
        <f>IF(C1443="","",VLOOKUP(B1443,FF!$A$1:$F$2516,6,FALSE))</f>
        <v/>
      </c>
      <c r="H1443" s="143" t="s">
        <v>8</v>
      </c>
      <c r="I1443" t="str">
        <f t="shared" si="45"/>
        <v/>
      </c>
    </row>
    <row r="1444" spans="2:9" x14ac:dyDescent="0.3">
      <c r="B1444" t="s">
        <v>1018</v>
      </c>
      <c r="C1444" t="str">
        <f>IF(B1444="","",VLOOKUP(B1444,FF!$A$1:$D$2516,3,FALSE))</f>
        <v>UN</v>
      </c>
      <c r="D1444">
        <f>IF(C1444="","",VLOOKUP(B1444,FF!$A$1:$D$2516,4,FALSE))</f>
        <v>5</v>
      </c>
      <c r="E1444">
        <v>5</v>
      </c>
      <c r="F1444" t="b">
        <f t="shared" si="44"/>
        <v>1</v>
      </c>
      <c r="G1444" s="143">
        <f>IF(C1444="","",VLOOKUP(B1444,FF!$A$1:$F$2516,6,FALSE))</f>
        <v>1378780</v>
      </c>
      <c r="H1444" s="143">
        <v>1378780</v>
      </c>
      <c r="I1444" t="b">
        <f t="shared" si="45"/>
        <v>1</v>
      </c>
    </row>
    <row r="1445" spans="2:9" x14ac:dyDescent="0.3">
      <c r="C1445" t="str">
        <f>IF(B1445="","",VLOOKUP(B1445,FF!$A$1:$D$2516,3,FALSE))</f>
        <v/>
      </c>
      <c r="D1445" t="str">
        <f>IF(C1445="","",VLOOKUP(B1445,FF!$A$1:$D$2516,4,FALSE))</f>
        <v/>
      </c>
      <c r="E1445" t="s">
        <v>8</v>
      </c>
      <c r="F1445" t="str">
        <f t="shared" si="44"/>
        <v/>
      </c>
      <c r="G1445" s="143" t="str">
        <f>IF(C1445="","",VLOOKUP(B1445,FF!$A$1:$F$2516,6,FALSE))</f>
        <v/>
      </c>
      <c r="H1445" s="143" t="s">
        <v>8</v>
      </c>
      <c r="I1445" t="str">
        <f t="shared" si="45"/>
        <v/>
      </c>
    </row>
    <row r="1446" spans="2:9" x14ac:dyDescent="0.3">
      <c r="C1446" t="str">
        <f>IF(B1446="","",VLOOKUP(B1446,FF!$A$1:$D$2516,3,FALSE))</f>
        <v/>
      </c>
      <c r="D1446" t="str">
        <f>IF(C1446="","",VLOOKUP(B1446,FF!$A$1:$D$2516,4,FALSE))</f>
        <v/>
      </c>
      <c r="E1446" t="s">
        <v>8</v>
      </c>
      <c r="F1446" t="str">
        <f t="shared" si="44"/>
        <v/>
      </c>
      <c r="G1446" s="143" t="str">
        <f>IF(C1446="","",VLOOKUP(B1446,FF!$A$1:$F$2516,6,FALSE))</f>
        <v/>
      </c>
      <c r="H1446" s="143" t="s">
        <v>8</v>
      </c>
      <c r="I1446" t="str">
        <f t="shared" si="45"/>
        <v/>
      </c>
    </row>
    <row r="1447" spans="2:9" x14ac:dyDescent="0.3">
      <c r="B1447" t="s">
        <v>1020</v>
      </c>
      <c r="C1447" t="str">
        <f>IF(B1447="","",VLOOKUP(B1447,FF!$A$1:$D$2516,3,FALSE))</f>
        <v>UN</v>
      </c>
      <c r="D1447">
        <f>IF(C1447="","",VLOOKUP(B1447,FF!$A$1:$D$2516,4,FALSE))</f>
        <v>4</v>
      </c>
      <c r="E1447">
        <v>4</v>
      </c>
      <c r="F1447" t="b">
        <f t="shared" si="44"/>
        <v>1</v>
      </c>
      <c r="G1447" s="143">
        <f>IF(C1447="","",VLOOKUP(B1447,FF!$A$1:$F$2516,6,FALSE))</f>
        <v>8017224</v>
      </c>
      <c r="H1447" s="143">
        <v>8017224</v>
      </c>
      <c r="I1447" t="b">
        <f t="shared" si="45"/>
        <v>1</v>
      </c>
    </row>
    <row r="1448" spans="2:9" x14ac:dyDescent="0.3">
      <c r="C1448" t="str">
        <f>IF(B1448="","",VLOOKUP(B1448,FF!$A$1:$D$2516,3,FALSE))</f>
        <v/>
      </c>
      <c r="D1448" t="str">
        <f>IF(C1448="","",VLOOKUP(B1448,FF!$A$1:$D$2516,4,FALSE))</f>
        <v/>
      </c>
      <c r="E1448" t="s">
        <v>8</v>
      </c>
      <c r="F1448" t="str">
        <f t="shared" si="44"/>
        <v/>
      </c>
      <c r="G1448" s="143" t="str">
        <f>IF(C1448="","",VLOOKUP(B1448,FF!$A$1:$F$2516,6,FALSE))</f>
        <v/>
      </c>
      <c r="H1448" s="143" t="s">
        <v>8</v>
      </c>
      <c r="I1448" t="str">
        <f t="shared" si="45"/>
        <v/>
      </c>
    </row>
    <row r="1449" spans="2:9" x14ac:dyDescent="0.3">
      <c r="C1449" t="str">
        <f>IF(B1449="","",VLOOKUP(B1449,FF!$A$1:$D$2516,3,FALSE))</f>
        <v/>
      </c>
      <c r="D1449" t="str">
        <f>IF(C1449="","",VLOOKUP(B1449,FF!$A$1:$D$2516,4,FALSE))</f>
        <v/>
      </c>
      <c r="E1449" t="s">
        <v>8</v>
      </c>
      <c r="F1449" t="str">
        <f t="shared" si="44"/>
        <v/>
      </c>
      <c r="G1449" s="143" t="str">
        <f>IF(C1449="","",VLOOKUP(B1449,FF!$A$1:$F$2516,6,FALSE))</f>
        <v/>
      </c>
      <c r="H1449" s="143" t="s">
        <v>8</v>
      </c>
      <c r="I1449" t="str">
        <f t="shared" si="45"/>
        <v/>
      </c>
    </row>
    <row r="1450" spans="2:9" x14ac:dyDescent="0.3">
      <c r="B1450" t="s">
        <v>1022</v>
      </c>
      <c r="C1450" t="str">
        <f>IF(B1450="","",VLOOKUP(B1450,FF!$A$1:$D$2516,3,FALSE))</f>
        <v>UN</v>
      </c>
      <c r="D1450">
        <f>IF(C1450="","",VLOOKUP(B1450,FF!$A$1:$D$2516,4,FALSE))</f>
        <v>15</v>
      </c>
      <c r="E1450">
        <v>15</v>
      </c>
      <c r="F1450" t="b">
        <f t="shared" si="44"/>
        <v>1</v>
      </c>
      <c r="G1450" s="143">
        <f>IF(C1450="","",VLOOKUP(B1450,FF!$A$1:$F$2516,6,FALSE))</f>
        <v>2363205</v>
      </c>
      <c r="H1450" s="143">
        <v>2363205</v>
      </c>
      <c r="I1450" t="b">
        <f t="shared" si="45"/>
        <v>1</v>
      </c>
    </row>
    <row r="1451" spans="2:9" x14ac:dyDescent="0.3">
      <c r="C1451" t="str">
        <f>IF(B1451="","",VLOOKUP(B1451,FF!$A$1:$D$2516,3,FALSE))</f>
        <v/>
      </c>
      <c r="D1451" t="str">
        <f>IF(C1451="","",VLOOKUP(B1451,FF!$A$1:$D$2516,4,FALSE))</f>
        <v/>
      </c>
      <c r="E1451" t="s">
        <v>8</v>
      </c>
      <c r="F1451" t="str">
        <f t="shared" si="44"/>
        <v/>
      </c>
      <c r="G1451" s="143" t="str">
        <f>IF(C1451="","",VLOOKUP(B1451,FF!$A$1:$F$2516,6,FALSE))</f>
        <v/>
      </c>
      <c r="H1451" s="143" t="s">
        <v>8</v>
      </c>
      <c r="I1451" t="str">
        <f t="shared" si="45"/>
        <v/>
      </c>
    </row>
    <row r="1452" spans="2:9" x14ac:dyDescent="0.3">
      <c r="C1452" t="str">
        <f>IF(B1452="","",VLOOKUP(B1452,FF!$A$1:$D$2516,3,FALSE))</f>
        <v/>
      </c>
      <c r="D1452" t="str">
        <f>IF(C1452="","",VLOOKUP(B1452,FF!$A$1:$D$2516,4,FALSE))</f>
        <v/>
      </c>
      <c r="E1452" t="s">
        <v>8</v>
      </c>
      <c r="F1452" t="str">
        <f t="shared" si="44"/>
        <v/>
      </c>
      <c r="G1452" s="143" t="str">
        <f>IF(C1452="","",VLOOKUP(B1452,FF!$A$1:$F$2516,6,FALSE))</f>
        <v/>
      </c>
      <c r="H1452" s="143" t="s">
        <v>8</v>
      </c>
      <c r="I1452" t="str">
        <f t="shared" si="45"/>
        <v/>
      </c>
    </row>
    <row r="1453" spans="2:9" x14ac:dyDescent="0.3">
      <c r="B1453" t="s">
        <v>1024</v>
      </c>
      <c r="C1453" t="str">
        <f>IF(B1453="","",VLOOKUP(B1453,FF!$A$1:$D$2516,3,FALSE))</f>
        <v>UN</v>
      </c>
      <c r="D1453">
        <f>IF(C1453="","",VLOOKUP(B1453,FF!$A$1:$D$2516,4,FALSE))</f>
        <v>26</v>
      </c>
      <c r="E1453">
        <v>26</v>
      </c>
      <c r="F1453" t="b">
        <f t="shared" si="44"/>
        <v>1</v>
      </c>
      <c r="G1453" s="143">
        <f>IF(C1453="","",VLOOKUP(B1453,FF!$A$1:$F$2516,6,FALSE))</f>
        <v>3398330</v>
      </c>
      <c r="H1453" s="143">
        <v>3398330</v>
      </c>
      <c r="I1453" t="b">
        <f t="shared" si="45"/>
        <v>1</v>
      </c>
    </row>
    <row r="1454" spans="2:9" x14ac:dyDescent="0.3">
      <c r="C1454" t="str">
        <f>IF(B1454="","",VLOOKUP(B1454,FF!$A$1:$D$2516,3,FALSE))</f>
        <v/>
      </c>
      <c r="D1454" t="str">
        <f>IF(C1454="","",VLOOKUP(B1454,FF!$A$1:$D$2516,4,FALSE))</f>
        <v/>
      </c>
      <c r="E1454" t="s">
        <v>8</v>
      </c>
      <c r="F1454" t="str">
        <f t="shared" si="44"/>
        <v/>
      </c>
      <c r="G1454" s="143" t="str">
        <f>IF(C1454="","",VLOOKUP(B1454,FF!$A$1:$F$2516,6,FALSE))</f>
        <v/>
      </c>
      <c r="H1454" s="143" t="s">
        <v>8</v>
      </c>
      <c r="I1454" t="str">
        <f t="shared" si="45"/>
        <v/>
      </c>
    </row>
    <row r="1455" spans="2:9" x14ac:dyDescent="0.3">
      <c r="C1455" t="str">
        <f>IF(B1455="","",VLOOKUP(B1455,FF!$A$1:$D$2516,3,FALSE))</f>
        <v/>
      </c>
      <c r="D1455" t="str">
        <f>IF(C1455="","",VLOOKUP(B1455,FF!$A$1:$D$2516,4,FALSE))</f>
        <v/>
      </c>
      <c r="E1455" t="s">
        <v>8</v>
      </c>
      <c r="F1455" t="str">
        <f t="shared" si="44"/>
        <v/>
      </c>
      <c r="G1455" s="143" t="str">
        <f>IF(C1455="","",VLOOKUP(B1455,FF!$A$1:$F$2516,6,FALSE))</f>
        <v/>
      </c>
      <c r="H1455" s="143" t="s">
        <v>8</v>
      </c>
      <c r="I1455" t="str">
        <f t="shared" si="45"/>
        <v/>
      </c>
    </row>
    <row r="1456" spans="2:9" x14ac:dyDescent="0.3">
      <c r="B1456" t="s">
        <v>1026</v>
      </c>
      <c r="C1456" t="str">
        <f>IF(B1456="","",VLOOKUP(B1456,FF!$A$1:$D$2516,3,FALSE))</f>
        <v>UN</v>
      </c>
      <c r="D1456">
        <f>IF(C1456="","",VLOOKUP(B1456,FF!$A$1:$D$2516,4,FALSE))</f>
        <v>1</v>
      </c>
      <c r="E1456">
        <v>1</v>
      </c>
      <c r="F1456" t="b">
        <f t="shared" si="44"/>
        <v>1</v>
      </c>
      <c r="G1456" s="143">
        <f>IF(C1456="","",VLOOKUP(B1456,FF!$A$1:$F$2516,6,FALSE))</f>
        <v>215925</v>
      </c>
      <c r="H1456" s="143">
        <v>215925</v>
      </c>
      <c r="I1456" t="b">
        <f t="shared" si="45"/>
        <v>1</v>
      </c>
    </row>
    <row r="1457" spans="2:9" x14ac:dyDescent="0.3">
      <c r="C1457" t="str">
        <f>IF(B1457="","",VLOOKUP(B1457,FF!$A$1:$D$2516,3,FALSE))</f>
        <v/>
      </c>
      <c r="D1457" t="str">
        <f>IF(C1457="","",VLOOKUP(B1457,FF!$A$1:$D$2516,4,FALSE))</f>
        <v/>
      </c>
      <c r="E1457" t="s">
        <v>8</v>
      </c>
      <c r="F1457" t="str">
        <f t="shared" si="44"/>
        <v/>
      </c>
      <c r="G1457" s="143" t="str">
        <f>IF(C1457="","",VLOOKUP(B1457,FF!$A$1:$F$2516,6,FALSE))</f>
        <v/>
      </c>
      <c r="H1457" s="143" t="s">
        <v>8</v>
      </c>
      <c r="I1457" t="str">
        <f t="shared" si="45"/>
        <v/>
      </c>
    </row>
    <row r="1458" spans="2:9" x14ac:dyDescent="0.3">
      <c r="C1458" t="str">
        <f>IF(B1458="","",VLOOKUP(B1458,FF!$A$1:$D$2516,3,FALSE))</f>
        <v/>
      </c>
      <c r="D1458" t="str">
        <f>IF(C1458="","",VLOOKUP(B1458,FF!$A$1:$D$2516,4,FALSE))</f>
        <v/>
      </c>
      <c r="E1458" t="s">
        <v>8</v>
      </c>
      <c r="F1458" t="str">
        <f t="shared" si="44"/>
        <v/>
      </c>
      <c r="G1458" s="143" t="str">
        <f>IF(C1458="","",VLOOKUP(B1458,FF!$A$1:$F$2516,6,FALSE))</f>
        <v/>
      </c>
      <c r="H1458" s="143" t="s">
        <v>8</v>
      </c>
      <c r="I1458" t="str">
        <f t="shared" si="45"/>
        <v/>
      </c>
    </row>
    <row r="1459" spans="2:9" x14ac:dyDescent="0.3">
      <c r="B1459" t="s">
        <v>1028</v>
      </c>
      <c r="C1459" t="str">
        <f>IF(B1459="","",VLOOKUP(B1459,FF!$A$1:$D$2516,3,FALSE))</f>
        <v>UN</v>
      </c>
      <c r="D1459">
        <f>IF(C1459="","",VLOOKUP(B1459,FF!$A$1:$D$2516,4,FALSE))</f>
        <v>3</v>
      </c>
      <c r="E1459">
        <v>3</v>
      </c>
      <c r="F1459" t="b">
        <f t="shared" si="44"/>
        <v>1</v>
      </c>
      <c r="G1459" s="143">
        <f>IF(C1459="","",VLOOKUP(B1459,FF!$A$1:$F$2516,6,FALSE))</f>
        <v>621774</v>
      </c>
      <c r="H1459" s="143">
        <v>621774</v>
      </c>
      <c r="I1459" t="b">
        <f t="shared" si="45"/>
        <v>1</v>
      </c>
    </row>
    <row r="1460" spans="2:9" x14ac:dyDescent="0.3">
      <c r="C1460" t="str">
        <f>IF(B1460="","",VLOOKUP(B1460,FF!$A$1:$D$2516,3,FALSE))</f>
        <v/>
      </c>
      <c r="D1460" t="str">
        <f>IF(C1460="","",VLOOKUP(B1460,FF!$A$1:$D$2516,4,FALSE))</f>
        <v/>
      </c>
      <c r="E1460" t="s">
        <v>8</v>
      </c>
      <c r="F1460" t="str">
        <f t="shared" si="44"/>
        <v/>
      </c>
      <c r="G1460" s="143" t="str">
        <f>IF(C1460="","",VLOOKUP(B1460,FF!$A$1:$F$2516,6,FALSE))</f>
        <v/>
      </c>
      <c r="H1460" s="143" t="s">
        <v>8</v>
      </c>
      <c r="I1460" t="str">
        <f t="shared" si="45"/>
        <v/>
      </c>
    </row>
    <row r="1461" spans="2:9" x14ac:dyDescent="0.3">
      <c r="C1461" t="str">
        <f>IF(B1461="","",VLOOKUP(B1461,FF!$A$1:$D$2516,3,FALSE))</f>
        <v/>
      </c>
      <c r="D1461" t="str">
        <f>IF(C1461="","",VLOOKUP(B1461,FF!$A$1:$D$2516,4,FALSE))</f>
        <v/>
      </c>
      <c r="E1461" t="s">
        <v>8</v>
      </c>
      <c r="F1461" t="str">
        <f t="shared" si="44"/>
        <v/>
      </c>
      <c r="G1461" s="143" t="str">
        <f>IF(C1461="","",VLOOKUP(B1461,FF!$A$1:$F$2516,6,FALSE))</f>
        <v/>
      </c>
      <c r="H1461" s="143" t="s">
        <v>8</v>
      </c>
      <c r="I1461" t="str">
        <f t="shared" si="45"/>
        <v/>
      </c>
    </row>
    <row r="1462" spans="2:9" x14ac:dyDescent="0.3">
      <c r="B1462" t="s">
        <v>1030</v>
      </c>
      <c r="D1462" t="str">
        <f>IF(C1462="","",VLOOKUP(B1462,FF!$A$1:$D$2516,4,FALSE))</f>
        <v/>
      </c>
      <c r="E1462" t="s">
        <v>8</v>
      </c>
      <c r="F1462" t="str">
        <f t="shared" si="44"/>
        <v/>
      </c>
      <c r="G1462" s="143" t="str">
        <f>IF(C1462="","",VLOOKUP(B1462,FF!$A$1:$F$2516,6,FALSE))</f>
        <v/>
      </c>
      <c r="H1462" s="143" t="s">
        <v>8</v>
      </c>
      <c r="I1462" t="str">
        <f t="shared" si="45"/>
        <v/>
      </c>
    </row>
    <row r="1463" spans="2:9" x14ac:dyDescent="0.3">
      <c r="B1463" t="s">
        <v>1032</v>
      </c>
      <c r="C1463" t="str">
        <f>IF(B1463="","",VLOOKUP(B1463,FF!$A$1:$D$2516,3,FALSE))</f>
        <v>ML</v>
      </c>
      <c r="D1463">
        <f>IF(C1463="","",VLOOKUP(B1463,FF!$A$1:$D$2516,4,FALSE))</f>
        <v>18.920000000000002</v>
      </c>
      <c r="E1463">
        <v>18.920000000000002</v>
      </c>
      <c r="F1463" t="b">
        <f t="shared" si="44"/>
        <v>1</v>
      </c>
      <c r="G1463" s="143">
        <f>IF(C1463="","",VLOOKUP(B1463,FF!$A$1:$F$2516,6,FALSE))</f>
        <v>24658474</v>
      </c>
      <c r="H1463" s="143">
        <v>24658474</v>
      </c>
      <c r="I1463" t="b">
        <f t="shared" si="45"/>
        <v>1</v>
      </c>
    </row>
    <row r="1464" spans="2:9" x14ac:dyDescent="0.3">
      <c r="C1464" t="str">
        <f>IF(B1464="","",VLOOKUP(B1464,FF!$A$1:$D$2516,3,FALSE))</f>
        <v/>
      </c>
      <c r="D1464" t="str">
        <f>IF(C1464="","",VLOOKUP(B1464,FF!$A$1:$D$2516,4,FALSE))</f>
        <v/>
      </c>
      <c r="E1464" t="s">
        <v>8</v>
      </c>
      <c r="F1464" t="str">
        <f t="shared" si="44"/>
        <v/>
      </c>
      <c r="G1464" s="143" t="str">
        <f>IF(C1464="","",VLOOKUP(B1464,FF!$A$1:$F$2516,6,FALSE))</f>
        <v/>
      </c>
      <c r="H1464" s="143" t="s">
        <v>8</v>
      </c>
      <c r="I1464" t="str">
        <f t="shared" si="45"/>
        <v/>
      </c>
    </row>
    <row r="1465" spans="2:9" x14ac:dyDescent="0.3">
      <c r="C1465" t="str">
        <f>IF(B1465="","",VLOOKUP(B1465,FF!$A$1:$D$2516,3,FALSE))</f>
        <v/>
      </c>
      <c r="D1465" t="str">
        <f>IF(C1465="","",VLOOKUP(B1465,FF!$A$1:$D$2516,4,FALSE))</f>
        <v/>
      </c>
      <c r="E1465" t="s">
        <v>8</v>
      </c>
      <c r="F1465" t="str">
        <f t="shared" si="44"/>
        <v/>
      </c>
      <c r="G1465" s="143" t="str">
        <f>IF(C1465="","",VLOOKUP(B1465,FF!$A$1:$F$2516,6,FALSE))</f>
        <v/>
      </c>
      <c r="H1465" s="143" t="s">
        <v>8</v>
      </c>
      <c r="I1465" t="str">
        <f t="shared" si="45"/>
        <v/>
      </c>
    </row>
    <row r="1466" spans="2:9" x14ac:dyDescent="0.3">
      <c r="B1466" t="s">
        <v>1034</v>
      </c>
      <c r="C1466" t="str">
        <f>IF(B1466="","",VLOOKUP(B1466,FF!$A$1:$D$2516,3,FALSE))</f>
        <v>ML</v>
      </c>
      <c r="D1466">
        <f>IF(C1466="","",VLOOKUP(B1466,FF!$A$1:$D$2516,4,FALSE))</f>
        <v>20.8</v>
      </c>
      <c r="E1466">
        <v>20.8</v>
      </c>
      <c r="F1466" t="b">
        <f t="shared" si="44"/>
        <v>1</v>
      </c>
      <c r="G1466" s="143">
        <f>IF(C1466="","",VLOOKUP(B1466,FF!$A$1:$F$2516,6,FALSE))</f>
        <v>20537816</v>
      </c>
      <c r="H1466" s="143">
        <v>20537816</v>
      </c>
      <c r="I1466" t="b">
        <f t="shared" si="45"/>
        <v>1</v>
      </c>
    </row>
    <row r="1467" spans="2:9" x14ac:dyDescent="0.3">
      <c r="C1467" t="str">
        <f>IF(B1467="","",VLOOKUP(B1467,FF!$A$1:$D$2516,3,FALSE))</f>
        <v/>
      </c>
      <c r="D1467" t="str">
        <f>IF(C1467="","",VLOOKUP(B1467,FF!$A$1:$D$2516,4,FALSE))</f>
        <v/>
      </c>
      <c r="E1467" t="s">
        <v>8</v>
      </c>
      <c r="F1467" t="str">
        <f t="shared" si="44"/>
        <v/>
      </c>
      <c r="G1467" s="143" t="str">
        <f>IF(C1467="","",VLOOKUP(B1467,FF!$A$1:$F$2516,6,FALSE))</f>
        <v/>
      </c>
      <c r="H1467" s="143" t="s">
        <v>8</v>
      </c>
      <c r="I1467" t="str">
        <f t="shared" si="45"/>
        <v/>
      </c>
    </row>
    <row r="1468" spans="2:9" x14ac:dyDescent="0.3">
      <c r="C1468" t="str">
        <f>IF(B1468="","",VLOOKUP(B1468,FF!$A$1:$D$2516,3,FALSE))</f>
        <v/>
      </c>
      <c r="D1468" t="str">
        <f>IF(C1468="","",VLOOKUP(B1468,FF!$A$1:$D$2516,4,FALSE))</f>
        <v/>
      </c>
      <c r="E1468" t="s">
        <v>8</v>
      </c>
      <c r="F1468" t="str">
        <f t="shared" si="44"/>
        <v/>
      </c>
      <c r="G1468" s="143" t="str">
        <f>IF(C1468="","",VLOOKUP(B1468,FF!$A$1:$F$2516,6,FALSE))</f>
        <v/>
      </c>
      <c r="H1468" s="143" t="s">
        <v>8</v>
      </c>
      <c r="I1468" t="str">
        <f t="shared" si="45"/>
        <v/>
      </c>
    </row>
    <row r="1469" spans="2:9" x14ac:dyDescent="0.3">
      <c r="B1469" t="s">
        <v>1036</v>
      </c>
      <c r="C1469" t="str">
        <f>IF(B1469="","",VLOOKUP(B1469,FF!$A$1:$D$2516,3,FALSE))</f>
        <v>UN</v>
      </c>
      <c r="D1469">
        <f>IF(C1469="","",VLOOKUP(B1469,FF!$A$1:$D$2516,4,FALSE))</f>
        <v>8</v>
      </c>
      <c r="E1469">
        <v>8</v>
      </c>
      <c r="F1469" t="b">
        <f t="shared" si="44"/>
        <v>1</v>
      </c>
      <c r="G1469" s="143">
        <f>IF(C1469="","",VLOOKUP(B1469,FF!$A$1:$F$2516,6,FALSE))</f>
        <v>9056832</v>
      </c>
      <c r="H1469" s="143">
        <v>9056832</v>
      </c>
      <c r="I1469" t="b">
        <f t="shared" si="45"/>
        <v>1</v>
      </c>
    </row>
    <row r="1470" spans="2:9" x14ac:dyDescent="0.3">
      <c r="C1470" t="str">
        <f>IF(B1470="","",VLOOKUP(B1470,FF!$A$1:$D$2516,3,FALSE))</f>
        <v/>
      </c>
      <c r="D1470" t="str">
        <f>IF(C1470="","",VLOOKUP(B1470,FF!$A$1:$D$2516,4,FALSE))</f>
        <v/>
      </c>
      <c r="E1470" t="s">
        <v>8</v>
      </c>
      <c r="F1470" t="str">
        <f t="shared" si="44"/>
        <v/>
      </c>
      <c r="G1470" s="143" t="str">
        <f>IF(C1470="","",VLOOKUP(B1470,FF!$A$1:$F$2516,6,FALSE))</f>
        <v/>
      </c>
      <c r="H1470" s="143" t="s">
        <v>8</v>
      </c>
      <c r="I1470" t="str">
        <f t="shared" si="45"/>
        <v/>
      </c>
    </row>
    <row r="1471" spans="2:9" x14ac:dyDescent="0.3">
      <c r="C1471" t="str">
        <f>IF(B1471="","",VLOOKUP(B1471,FF!$A$1:$D$2516,3,FALSE))</f>
        <v/>
      </c>
      <c r="D1471" t="str">
        <f>IF(C1471="","",VLOOKUP(B1471,FF!$A$1:$D$2516,4,FALSE))</f>
        <v/>
      </c>
      <c r="E1471" t="s">
        <v>8</v>
      </c>
      <c r="F1471" t="str">
        <f t="shared" si="44"/>
        <v/>
      </c>
      <c r="G1471" s="143" t="str">
        <f>IF(C1471="","",VLOOKUP(B1471,FF!$A$1:$F$2516,6,FALSE))</f>
        <v/>
      </c>
      <c r="H1471" s="143" t="s">
        <v>8</v>
      </c>
      <c r="I1471" t="str">
        <f t="shared" si="45"/>
        <v/>
      </c>
    </row>
    <row r="1472" spans="2:9" x14ac:dyDescent="0.3">
      <c r="B1472" t="s">
        <v>1038</v>
      </c>
      <c r="C1472" t="str">
        <f>IF(B1472="","",VLOOKUP(B1472,FF!$A$1:$D$2516,3,FALSE))</f>
        <v>UN</v>
      </c>
      <c r="D1472">
        <f>IF(C1472="","",VLOOKUP(B1472,FF!$A$1:$D$2516,4,FALSE))</f>
        <v>3</v>
      </c>
      <c r="E1472">
        <v>3</v>
      </c>
      <c r="F1472" t="b">
        <f t="shared" si="44"/>
        <v>1</v>
      </c>
      <c r="G1472" s="143">
        <f>IF(C1472="","",VLOOKUP(B1472,FF!$A$1:$F$2516,6,FALSE))</f>
        <v>4626282</v>
      </c>
      <c r="H1472" s="143">
        <v>4626282</v>
      </c>
      <c r="I1472" t="b">
        <f t="shared" si="45"/>
        <v>1</v>
      </c>
    </row>
    <row r="1473" spans="2:9" x14ac:dyDescent="0.3">
      <c r="C1473" t="str">
        <f>IF(B1473="","",VLOOKUP(B1473,FF!$A$1:$D$2516,3,FALSE))</f>
        <v/>
      </c>
      <c r="D1473" t="str">
        <f>IF(C1473="","",VLOOKUP(B1473,FF!$A$1:$D$2516,4,FALSE))</f>
        <v/>
      </c>
      <c r="E1473" t="s">
        <v>8</v>
      </c>
      <c r="F1473" t="str">
        <f t="shared" si="44"/>
        <v/>
      </c>
      <c r="G1473" s="143" t="str">
        <f>IF(C1473="","",VLOOKUP(B1473,FF!$A$1:$F$2516,6,FALSE))</f>
        <v/>
      </c>
      <c r="H1473" s="143" t="s">
        <v>8</v>
      </c>
      <c r="I1473" t="str">
        <f t="shared" si="45"/>
        <v/>
      </c>
    </row>
    <row r="1474" spans="2:9" x14ac:dyDescent="0.3">
      <c r="C1474" t="str">
        <f>IF(B1474="","",VLOOKUP(B1474,FF!$A$1:$D$2516,3,FALSE))</f>
        <v/>
      </c>
      <c r="D1474" t="str">
        <f>IF(C1474="","",VLOOKUP(B1474,FF!$A$1:$D$2516,4,FALSE))</f>
        <v/>
      </c>
      <c r="E1474" t="s">
        <v>8</v>
      </c>
      <c r="F1474" t="str">
        <f t="shared" si="44"/>
        <v/>
      </c>
      <c r="G1474" s="143" t="str">
        <f>IF(C1474="","",VLOOKUP(B1474,FF!$A$1:$F$2516,6,FALSE))</f>
        <v/>
      </c>
      <c r="H1474" s="143" t="s">
        <v>8</v>
      </c>
      <c r="I1474" t="str">
        <f t="shared" si="45"/>
        <v/>
      </c>
    </row>
    <row r="1475" spans="2:9" x14ac:dyDescent="0.3">
      <c r="B1475" t="s">
        <v>1040</v>
      </c>
      <c r="C1475" t="str">
        <f>IF(B1475="","",VLOOKUP(B1475,FF!$A$1:$D$2516,3,FALSE))</f>
        <v>M2</v>
      </c>
      <c r="D1475">
        <f>IF(C1475="","",VLOOKUP(B1475,FF!$A$1:$D$2516,4,FALSE))</f>
        <v>13.3</v>
      </c>
      <c r="E1475">
        <v>13.3</v>
      </c>
      <c r="F1475" t="b">
        <f t="shared" ref="F1475:F1538" si="46">IF(C1475="","",E1475=D1475)</f>
        <v>1</v>
      </c>
      <c r="G1475" s="143">
        <f>IF(C1475="","",VLOOKUP(B1475,FF!$A$1:$F$2516,6,FALSE))</f>
        <v>11876288</v>
      </c>
      <c r="H1475" s="143">
        <v>11876288</v>
      </c>
      <c r="I1475" t="b">
        <f t="shared" ref="I1475:I1538" si="47">IF(C1475="","",H1475=G1475)</f>
        <v>1</v>
      </c>
    </row>
    <row r="1476" spans="2:9" x14ac:dyDescent="0.3">
      <c r="C1476" t="str">
        <f>IF(B1476="","",VLOOKUP(B1476,FF!$A$1:$D$2516,3,FALSE))</f>
        <v/>
      </c>
      <c r="D1476" t="str">
        <f>IF(C1476="","",VLOOKUP(B1476,FF!$A$1:$D$2516,4,FALSE))</f>
        <v/>
      </c>
      <c r="E1476" t="s">
        <v>8</v>
      </c>
      <c r="F1476" t="str">
        <f t="shared" si="46"/>
        <v/>
      </c>
      <c r="G1476" s="143" t="str">
        <f>IF(C1476="","",VLOOKUP(B1476,FF!$A$1:$F$2516,6,FALSE))</f>
        <v/>
      </c>
      <c r="H1476" s="143" t="s">
        <v>8</v>
      </c>
      <c r="I1476" t="str">
        <f t="shared" si="47"/>
        <v/>
      </c>
    </row>
    <row r="1477" spans="2:9" x14ac:dyDescent="0.3">
      <c r="C1477" t="str">
        <f>IF(B1477="","",VLOOKUP(B1477,FF!$A$1:$D$2516,3,FALSE))</f>
        <v/>
      </c>
      <c r="D1477" t="str">
        <f>IF(C1477="","",VLOOKUP(B1477,FF!$A$1:$D$2516,4,FALSE))</f>
        <v/>
      </c>
      <c r="E1477" t="s">
        <v>8</v>
      </c>
      <c r="F1477" t="str">
        <f t="shared" si="46"/>
        <v/>
      </c>
      <c r="G1477" s="143" t="str">
        <f>IF(C1477="","",VLOOKUP(B1477,FF!$A$1:$F$2516,6,FALSE))</f>
        <v/>
      </c>
      <c r="H1477" s="143" t="s">
        <v>8</v>
      </c>
      <c r="I1477" t="str">
        <f t="shared" si="47"/>
        <v/>
      </c>
    </row>
    <row r="1478" spans="2:9" x14ac:dyDescent="0.3">
      <c r="B1478" t="s">
        <v>1042</v>
      </c>
      <c r="C1478" t="str">
        <f>IF(B1478="","",VLOOKUP(B1478,FF!$A$1:$D$2516,3,FALSE))</f>
        <v>UN</v>
      </c>
      <c r="D1478">
        <f>IF(C1478="","",VLOOKUP(B1478,FF!$A$1:$D$2516,4,FALSE))</f>
        <v>2</v>
      </c>
      <c r="E1478">
        <v>2</v>
      </c>
      <c r="F1478" t="b">
        <f t="shared" si="46"/>
        <v>1</v>
      </c>
      <c r="G1478" s="143">
        <f>IF(C1478="","",VLOOKUP(B1478,FF!$A$1:$F$2516,6,FALSE))</f>
        <v>12330094</v>
      </c>
      <c r="H1478" s="143">
        <v>12330094</v>
      </c>
      <c r="I1478" t="b">
        <f t="shared" si="47"/>
        <v>1</v>
      </c>
    </row>
    <row r="1479" spans="2:9" x14ac:dyDescent="0.3">
      <c r="C1479" t="str">
        <f>IF(B1479="","",VLOOKUP(B1479,FF!$A$1:$D$2516,3,FALSE))</f>
        <v/>
      </c>
      <c r="D1479" t="str">
        <f>IF(C1479="","",VLOOKUP(B1479,FF!$A$1:$D$2516,4,FALSE))</f>
        <v/>
      </c>
      <c r="E1479" t="s">
        <v>8</v>
      </c>
      <c r="F1479" t="str">
        <f t="shared" si="46"/>
        <v/>
      </c>
      <c r="G1479" s="143" t="str">
        <f>IF(C1479="","",VLOOKUP(B1479,FF!$A$1:$F$2516,6,FALSE))</f>
        <v/>
      </c>
      <c r="H1479" s="143" t="s">
        <v>8</v>
      </c>
      <c r="I1479" t="str">
        <f t="shared" si="47"/>
        <v/>
      </c>
    </row>
    <row r="1480" spans="2:9" x14ac:dyDescent="0.3">
      <c r="C1480" t="str">
        <f>IF(B1480="","",VLOOKUP(B1480,FF!$A$1:$D$2516,3,FALSE))</f>
        <v/>
      </c>
      <c r="D1480" t="str">
        <f>IF(C1480="","",VLOOKUP(B1480,FF!$A$1:$D$2516,4,FALSE))</f>
        <v/>
      </c>
      <c r="E1480" t="s">
        <v>8</v>
      </c>
      <c r="F1480" t="str">
        <f t="shared" si="46"/>
        <v/>
      </c>
      <c r="G1480" s="143" t="str">
        <f>IF(C1480="","",VLOOKUP(B1480,FF!$A$1:$F$2516,6,FALSE))</f>
        <v/>
      </c>
      <c r="H1480" s="143" t="s">
        <v>8</v>
      </c>
      <c r="I1480" t="str">
        <f t="shared" si="47"/>
        <v/>
      </c>
    </row>
    <row r="1481" spans="2:9" x14ac:dyDescent="0.3">
      <c r="B1481" t="s">
        <v>1044</v>
      </c>
      <c r="C1481" t="str">
        <f>IF(B1481="","",VLOOKUP(B1481,FF!$A$1:$D$2516,3,FALSE))</f>
        <v>UN</v>
      </c>
      <c r="D1481">
        <f>IF(C1481="","",VLOOKUP(B1481,FF!$A$1:$D$2516,4,FALSE))</f>
        <v>4</v>
      </c>
      <c r="E1481">
        <v>4</v>
      </c>
      <c r="F1481" t="b">
        <f t="shared" si="46"/>
        <v>1</v>
      </c>
      <c r="G1481" s="143">
        <f>IF(C1481="","",VLOOKUP(B1481,FF!$A$1:$F$2516,6,FALSE))</f>
        <v>18532220</v>
      </c>
      <c r="H1481" s="143">
        <v>18532220</v>
      </c>
      <c r="I1481" t="b">
        <f t="shared" si="47"/>
        <v>1</v>
      </c>
    </row>
    <row r="1482" spans="2:9" x14ac:dyDescent="0.3">
      <c r="C1482" t="str">
        <f>IF(B1482="","",VLOOKUP(B1482,FF!$A$1:$D$2516,3,FALSE))</f>
        <v/>
      </c>
      <c r="D1482" t="str">
        <f>IF(C1482="","",VLOOKUP(B1482,FF!$A$1:$D$2516,4,FALSE))</f>
        <v/>
      </c>
      <c r="E1482" t="s">
        <v>8</v>
      </c>
      <c r="F1482" t="str">
        <f t="shared" si="46"/>
        <v/>
      </c>
      <c r="G1482" s="143" t="str">
        <f>IF(C1482="","",VLOOKUP(B1482,FF!$A$1:$F$2516,6,FALSE))</f>
        <v/>
      </c>
      <c r="H1482" s="143" t="s">
        <v>8</v>
      </c>
      <c r="I1482" t="str">
        <f t="shared" si="47"/>
        <v/>
      </c>
    </row>
    <row r="1483" spans="2:9" x14ac:dyDescent="0.3">
      <c r="C1483" t="str">
        <f>IF(B1483="","",VLOOKUP(B1483,FF!$A$1:$D$2516,3,FALSE))</f>
        <v/>
      </c>
      <c r="D1483" t="str">
        <f>IF(C1483="","",VLOOKUP(B1483,FF!$A$1:$D$2516,4,FALSE))</f>
        <v/>
      </c>
      <c r="E1483" t="s">
        <v>8</v>
      </c>
      <c r="F1483" t="str">
        <f t="shared" si="46"/>
        <v/>
      </c>
      <c r="G1483" s="143" t="str">
        <f>IF(C1483="","",VLOOKUP(B1483,FF!$A$1:$F$2516,6,FALSE))</f>
        <v/>
      </c>
      <c r="H1483" s="143" t="s">
        <v>8</v>
      </c>
      <c r="I1483" t="str">
        <f t="shared" si="47"/>
        <v/>
      </c>
    </row>
    <row r="1484" spans="2:9" x14ac:dyDescent="0.3">
      <c r="B1484" t="s">
        <v>1046</v>
      </c>
      <c r="C1484" t="str">
        <f>IF(B1484="","",VLOOKUP(B1484,FF!$A$1:$D$2516,3,FALSE))</f>
        <v>UN</v>
      </c>
      <c r="D1484">
        <f>IF(C1484="","",VLOOKUP(B1484,FF!$A$1:$D$2516,4,FALSE))</f>
        <v>2</v>
      </c>
      <c r="E1484">
        <v>2</v>
      </c>
      <c r="F1484" t="b">
        <f t="shared" si="46"/>
        <v>1</v>
      </c>
      <c r="G1484" s="143">
        <f>IF(C1484="","",VLOOKUP(B1484,FF!$A$1:$F$2516,6,FALSE))</f>
        <v>9034984</v>
      </c>
      <c r="H1484" s="143">
        <v>9034984</v>
      </c>
      <c r="I1484" t="b">
        <f t="shared" si="47"/>
        <v>1</v>
      </c>
    </row>
    <row r="1485" spans="2:9" x14ac:dyDescent="0.3">
      <c r="C1485" t="str">
        <f>IF(B1485="","",VLOOKUP(B1485,FF!$A$1:$D$2516,3,FALSE))</f>
        <v/>
      </c>
      <c r="D1485" t="str">
        <f>IF(C1485="","",VLOOKUP(B1485,FF!$A$1:$D$2516,4,FALSE))</f>
        <v/>
      </c>
      <c r="E1485" t="s">
        <v>8</v>
      </c>
      <c r="F1485" t="str">
        <f t="shared" si="46"/>
        <v/>
      </c>
      <c r="G1485" s="143" t="str">
        <f>IF(C1485="","",VLOOKUP(B1485,FF!$A$1:$F$2516,6,FALSE))</f>
        <v/>
      </c>
      <c r="H1485" s="143" t="s">
        <v>8</v>
      </c>
      <c r="I1485" t="str">
        <f t="shared" si="47"/>
        <v/>
      </c>
    </row>
    <row r="1486" spans="2:9" x14ac:dyDescent="0.3">
      <c r="C1486" t="str">
        <f>IF(B1486="","",VLOOKUP(B1486,FF!$A$1:$D$2516,3,FALSE))</f>
        <v/>
      </c>
      <c r="D1486" t="str">
        <f>IF(C1486="","",VLOOKUP(B1486,FF!$A$1:$D$2516,4,FALSE))</f>
        <v/>
      </c>
      <c r="E1486" t="s">
        <v>8</v>
      </c>
      <c r="F1486" t="str">
        <f t="shared" si="46"/>
        <v/>
      </c>
      <c r="G1486" s="143" t="str">
        <f>IF(C1486="","",VLOOKUP(B1486,FF!$A$1:$F$2516,6,FALSE))</f>
        <v/>
      </c>
      <c r="H1486" s="143" t="s">
        <v>8</v>
      </c>
      <c r="I1486" t="str">
        <f t="shared" si="47"/>
        <v/>
      </c>
    </row>
    <row r="1487" spans="2:9" x14ac:dyDescent="0.3">
      <c r="B1487" t="s">
        <v>1048</v>
      </c>
      <c r="C1487" t="str">
        <f>IF(B1487="","",VLOOKUP(B1487,FF!$A$1:$D$2516,3,FALSE))</f>
        <v>UN</v>
      </c>
      <c r="D1487">
        <f>IF(C1487="","",VLOOKUP(B1487,FF!$A$1:$D$2516,4,FALSE))</f>
        <v>2</v>
      </c>
      <c r="E1487">
        <v>2</v>
      </c>
      <c r="F1487" t="b">
        <f t="shared" si="46"/>
        <v>1</v>
      </c>
      <c r="G1487" s="143">
        <f>IF(C1487="","",VLOOKUP(B1487,FF!$A$1:$F$2516,6,FALSE))</f>
        <v>9778962</v>
      </c>
      <c r="H1487" s="143">
        <v>9778962</v>
      </c>
      <c r="I1487" t="b">
        <f t="shared" si="47"/>
        <v>1</v>
      </c>
    </row>
    <row r="1488" spans="2:9" x14ac:dyDescent="0.3">
      <c r="C1488" t="str">
        <f>IF(B1488="","",VLOOKUP(B1488,FF!$A$1:$D$2516,3,FALSE))</f>
        <v/>
      </c>
      <c r="D1488" t="str">
        <f>IF(C1488="","",VLOOKUP(B1488,FF!$A$1:$D$2516,4,FALSE))</f>
        <v/>
      </c>
      <c r="E1488" t="s">
        <v>8</v>
      </c>
      <c r="F1488" t="str">
        <f t="shared" si="46"/>
        <v/>
      </c>
      <c r="G1488" s="143" t="str">
        <f>IF(C1488="","",VLOOKUP(B1488,FF!$A$1:$F$2516,6,FALSE))</f>
        <v/>
      </c>
      <c r="H1488" s="143" t="s">
        <v>8</v>
      </c>
      <c r="I1488" t="str">
        <f t="shared" si="47"/>
        <v/>
      </c>
    </row>
    <row r="1489" spans="2:9" x14ac:dyDescent="0.3">
      <c r="C1489" t="str">
        <f>IF(B1489="","",VLOOKUP(B1489,FF!$A$1:$D$2516,3,FALSE))</f>
        <v/>
      </c>
      <c r="D1489" t="str">
        <f>IF(C1489="","",VLOOKUP(B1489,FF!$A$1:$D$2516,4,FALSE))</f>
        <v/>
      </c>
      <c r="E1489" t="s">
        <v>8</v>
      </c>
      <c r="F1489" t="str">
        <f t="shared" si="46"/>
        <v/>
      </c>
      <c r="G1489" s="143" t="str">
        <f>IF(C1489="","",VLOOKUP(B1489,FF!$A$1:$F$2516,6,FALSE))</f>
        <v/>
      </c>
      <c r="H1489" s="143" t="s">
        <v>8</v>
      </c>
      <c r="I1489" t="str">
        <f t="shared" si="47"/>
        <v/>
      </c>
    </row>
    <row r="1490" spans="2:9" x14ac:dyDescent="0.3">
      <c r="B1490" t="s">
        <v>1050</v>
      </c>
      <c r="C1490" t="str">
        <f>IF(B1490="","",VLOOKUP(B1490,FF!$A$1:$D$2516,3,FALSE))</f>
        <v>UN</v>
      </c>
      <c r="D1490">
        <f>IF(C1490="","",VLOOKUP(B1490,FF!$A$1:$D$2516,4,FALSE))</f>
        <v>5</v>
      </c>
      <c r="E1490">
        <v>5</v>
      </c>
      <c r="F1490" t="b">
        <f t="shared" si="46"/>
        <v>1</v>
      </c>
      <c r="G1490" s="143">
        <f>IF(C1490="","",VLOOKUP(B1490,FF!$A$1:$F$2516,6,FALSE))</f>
        <v>21978550</v>
      </c>
      <c r="H1490" s="143">
        <v>21978550</v>
      </c>
      <c r="I1490" t="b">
        <f t="shared" si="47"/>
        <v>1</v>
      </c>
    </row>
    <row r="1491" spans="2:9" x14ac:dyDescent="0.3">
      <c r="C1491" t="str">
        <f>IF(B1491="","",VLOOKUP(B1491,FF!$A$1:$D$2516,3,FALSE))</f>
        <v/>
      </c>
      <c r="D1491" t="str">
        <f>IF(C1491="","",VLOOKUP(B1491,FF!$A$1:$D$2516,4,FALSE))</f>
        <v/>
      </c>
      <c r="E1491" t="s">
        <v>8</v>
      </c>
      <c r="F1491" t="str">
        <f t="shared" si="46"/>
        <v/>
      </c>
      <c r="G1491" s="143" t="str">
        <f>IF(C1491="","",VLOOKUP(B1491,FF!$A$1:$F$2516,6,FALSE))</f>
        <v/>
      </c>
      <c r="H1491" s="143" t="s">
        <v>8</v>
      </c>
      <c r="I1491" t="str">
        <f t="shared" si="47"/>
        <v/>
      </c>
    </row>
    <row r="1492" spans="2:9" x14ac:dyDescent="0.3">
      <c r="C1492" t="str">
        <f>IF(B1492="","",VLOOKUP(B1492,FF!$A$1:$D$2516,3,FALSE))</f>
        <v/>
      </c>
      <c r="D1492" t="str">
        <f>IF(C1492="","",VLOOKUP(B1492,FF!$A$1:$D$2516,4,FALSE))</f>
        <v/>
      </c>
      <c r="E1492" t="s">
        <v>8</v>
      </c>
      <c r="F1492" t="str">
        <f t="shared" si="46"/>
        <v/>
      </c>
      <c r="G1492" s="143" t="str">
        <f>IF(C1492="","",VLOOKUP(B1492,FF!$A$1:$F$2516,6,FALSE))</f>
        <v/>
      </c>
      <c r="H1492" s="143" t="s">
        <v>8</v>
      </c>
      <c r="I1492" t="str">
        <f t="shared" si="47"/>
        <v/>
      </c>
    </row>
    <row r="1493" spans="2:9" x14ac:dyDescent="0.3">
      <c r="B1493" t="s">
        <v>1052</v>
      </c>
      <c r="C1493" t="str">
        <f>IF(B1493="","",VLOOKUP(B1493,FF!$A$1:$D$2516,3,FALSE))</f>
        <v>UN</v>
      </c>
      <c r="D1493">
        <f>IF(C1493="","",VLOOKUP(B1493,FF!$A$1:$D$2516,4,FALSE))</f>
        <v>1</v>
      </c>
      <c r="E1493">
        <v>1</v>
      </c>
      <c r="F1493" t="b">
        <f t="shared" si="46"/>
        <v>1</v>
      </c>
      <c r="G1493" s="143">
        <f>IF(C1493="","",VLOOKUP(B1493,FF!$A$1:$F$2516,6,FALSE))</f>
        <v>9045056</v>
      </c>
      <c r="H1493" s="143">
        <v>9045056</v>
      </c>
      <c r="I1493" t="b">
        <f t="shared" si="47"/>
        <v>1</v>
      </c>
    </row>
    <row r="1494" spans="2:9" x14ac:dyDescent="0.3">
      <c r="C1494" t="str">
        <f>IF(B1494="","",VLOOKUP(B1494,FF!$A$1:$D$2516,3,FALSE))</f>
        <v/>
      </c>
      <c r="D1494" t="str">
        <f>IF(C1494="","",VLOOKUP(B1494,FF!$A$1:$D$2516,4,FALSE))</f>
        <v/>
      </c>
      <c r="E1494" t="s">
        <v>8</v>
      </c>
      <c r="F1494" t="str">
        <f t="shared" si="46"/>
        <v/>
      </c>
      <c r="G1494" s="143" t="str">
        <f>IF(C1494="","",VLOOKUP(B1494,FF!$A$1:$F$2516,6,FALSE))</f>
        <v/>
      </c>
      <c r="H1494" s="143" t="s">
        <v>8</v>
      </c>
      <c r="I1494" t="str">
        <f t="shared" si="47"/>
        <v/>
      </c>
    </row>
    <row r="1495" spans="2:9" x14ac:dyDescent="0.3">
      <c r="C1495" t="str">
        <f>IF(B1495="","",VLOOKUP(B1495,FF!$A$1:$D$2516,3,FALSE))</f>
        <v/>
      </c>
      <c r="D1495" t="str">
        <f>IF(C1495="","",VLOOKUP(B1495,FF!$A$1:$D$2516,4,FALSE))</f>
        <v/>
      </c>
      <c r="E1495" t="s">
        <v>8</v>
      </c>
      <c r="F1495" t="str">
        <f t="shared" si="46"/>
        <v/>
      </c>
      <c r="G1495" s="143" t="str">
        <f>IF(C1495="","",VLOOKUP(B1495,FF!$A$1:$F$2516,6,FALSE))</f>
        <v/>
      </c>
      <c r="H1495" s="143" t="s">
        <v>8</v>
      </c>
      <c r="I1495" t="str">
        <f t="shared" si="47"/>
        <v/>
      </c>
    </row>
    <row r="1496" spans="2:9" x14ac:dyDescent="0.3">
      <c r="B1496" t="s">
        <v>1054</v>
      </c>
      <c r="C1496" t="str">
        <f>IF(B1496="","",VLOOKUP(B1496,FF!$A$1:$D$2516,3,FALSE))</f>
        <v>UN</v>
      </c>
      <c r="D1496">
        <f>IF(C1496="","",VLOOKUP(B1496,FF!$A$1:$D$2516,4,FALSE))</f>
        <v>1</v>
      </c>
      <c r="E1496">
        <v>1</v>
      </c>
      <c r="F1496" t="b">
        <f t="shared" si="46"/>
        <v>1</v>
      </c>
      <c r="G1496" s="143">
        <f>IF(C1496="","",VLOOKUP(B1496,FF!$A$1:$F$2516,6,FALSE))</f>
        <v>3240078</v>
      </c>
      <c r="H1496" s="143">
        <v>3240078</v>
      </c>
      <c r="I1496" t="b">
        <f t="shared" si="47"/>
        <v>1</v>
      </c>
    </row>
    <row r="1497" spans="2:9" x14ac:dyDescent="0.3">
      <c r="C1497" t="str">
        <f>IF(B1497="","",VLOOKUP(B1497,FF!$A$1:$D$2516,3,FALSE))</f>
        <v/>
      </c>
      <c r="D1497" t="str">
        <f>IF(C1497="","",VLOOKUP(B1497,FF!$A$1:$D$2516,4,FALSE))</f>
        <v/>
      </c>
      <c r="E1497" t="s">
        <v>8</v>
      </c>
      <c r="F1497" t="str">
        <f t="shared" si="46"/>
        <v/>
      </c>
      <c r="G1497" s="143" t="str">
        <f>IF(C1497="","",VLOOKUP(B1497,FF!$A$1:$F$2516,6,FALSE))</f>
        <v/>
      </c>
      <c r="H1497" s="143" t="s">
        <v>8</v>
      </c>
      <c r="I1497" t="str">
        <f t="shared" si="47"/>
        <v/>
      </c>
    </row>
    <row r="1498" spans="2:9" x14ac:dyDescent="0.3">
      <c r="C1498" t="str">
        <f>IF(B1498="","",VLOOKUP(B1498,FF!$A$1:$D$2516,3,FALSE))</f>
        <v/>
      </c>
      <c r="D1498" t="str">
        <f>IF(C1498="","",VLOOKUP(B1498,FF!$A$1:$D$2516,4,FALSE))</f>
        <v/>
      </c>
      <c r="E1498" t="s">
        <v>8</v>
      </c>
      <c r="F1498" t="str">
        <f t="shared" si="46"/>
        <v/>
      </c>
      <c r="G1498" s="143" t="str">
        <f>IF(C1498="","",VLOOKUP(B1498,FF!$A$1:$F$2516,6,FALSE))</f>
        <v/>
      </c>
      <c r="H1498" s="143" t="s">
        <v>8</v>
      </c>
      <c r="I1498" t="str">
        <f t="shared" si="47"/>
        <v/>
      </c>
    </row>
    <row r="1499" spans="2:9" x14ac:dyDescent="0.3">
      <c r="B1499" t="s">
        <v>1056</v>
      </c>
      <c r="C1499" t="str">
        <f>IF(B1499="","",VLOOKUP(B1499,FF!$A$1:$D$2516,3,FALSE))</f>
        <v>UN</v>
      </c>
      <c r="D1499">
        <f>IF(C1499="","",VLOOKUP(B1499,FF!$A$1:$D$2516,4,FALSE))</f>
        <v>2</v>
      </c>
      <c r="E1499">
        <v>2</v>
      </c>
      <c r="F1499" t="b">
        <f t="shared" si="46"/>
        <v>1</v>
      </c>
      <c r="G1499" s="143">
        <f>IF(C1499="","",VLOOKUP(B1499,FF!$A$1:$F$2516,6,FALSE))</f>
        <v>14692900</v>
      </c>
      <c r="H1499" s="143">
        <v>14692900</v>
      </c>
      <c r="I1499" t="b">
        <f t="shared" si="47"/>
        <v>1</v>
      </c>
    </row>
    <row r="1500" spans="2:9" x14ac:dyDescent="0.3">
      <c r="C1500" t="str">
        <f>IF(B1500="","",VLOOKUP(B1500,FF!$A$1:$D$2516,3,FALSE))</f>
        <v/>
      </c>
      <c r="D1500" t="str">
        <f>IF(C1500="","",VLOOKUP(B1500,FF!$A$1:$D$2516,4,FALSE))</f>
        <v/>
      </c>
      <c r="E1500" t="s">
        <v>8</v>
      </c>
      <c r="F1500" t="str">
        <f t="shared" si="46"/>
        <v/>
      </c>
      <c r="G1500" s="143" t="str">
        <f>IF(C1500="","",VLOOKUP(B1500,FF!$A$1:$F$2516,6,FALSE))</f>
        <v/>
      </c>
      <c r="H1500" s="143" t="s">
        <v>8</v>
      </c>
      <c r="I1500" t="str">
        <f t="shared" si="47"/>
        <v/>
      </c>
    </row>
    <row r="1501" spans="2:9" x14ac:dyDescent="0.3">
      <c r="C1501" t="str">
        <f>IF(B1501="","",VLOOKUP(B1501,FF!$A$1:$D$2516,3,FALSE))</f>
        <v/>
      </c>
      <c r="D1501" t="str">
        <f>IF(C1501="","",VLOOKUP(B1501,FF!$A$1:$D$2516,4,FALSE))</f>
        <v/>
      </c>
      <c r="E1501" t="s">
        <v>8</v>
      </c>
      <c r="F1501" t="str">
        <f t="shared" si="46"/>
        <v/>
      </c>
      <c r="G1501" s="143" t="str">
        <f>IF(C1501="","",VLOOKUP(B1501,FF!$A$1:$F$2516,6,FALSE))</f>
        <v/>
      </c>
      <c r="H1501" s="143" t="s">
        <v>8</v>
      </c>
      <c r="I1501" t="str">
        <f t="shared" si="47"/>
        <v/>
      </c>
    </row>
    <row r="1502" spans="2:9" x14ac:dyDescent="0.3">
      <c r="B1502" t="s">
        <v>1058</v>
      </c>
      <c r="C1502" t="str">
        <f>IF(B1502="","",VLOOKUP(B1502,FF!$A$1:$D$2516,3,FALSE))</f>
        <v>UN</v>
      </c>
      <c r="D1502">
        <f>IF(C1502="","",VLOOKUP(B1502,FF!$A$1:$D$2516,4,FALSE))</f>
        <v>6</v>
      </c>
      <c r="E1502">
        <v>6</v>
      </c>
      <c r="F1502" t="b">
        <f t="shared" si="46"/>
        <v>1</v>
      </c>
      <c r="G1502" s="143">
        <f>IF(C1502="","",VLOOKUP(B1502,FF!$A$1:$F$2516,6,FALSE))</f>
        <v>16130652</v>
      </c>
      <c r="H1502" s="143">
        <v>16130652</v>
      </c>
      <c r="I1502" t="b">
        <f t="shared" si="47"/>
        <v>1</v>
      </c>
    </row>
    <row r="1503" spans="2:9" x14ac:dyDescent="0.3">
      <c r="C1503" t="str">
        <f>IF(B1503="","",VLOOKUP(B1503,FF!$A$1:$D$2516,3,FALSE))</f>
        <v/>
      </c>
      <c r="D1503" t="str">
        <f>IF(C1503="","",VLOOKUP(B1503,FF!$A$1:$D$2516,4,FALSE))</f>
        <v/>
      </c>
      <c r="E1503" t="s">
        <v>8</v>
      </c>
      <c r="F1503" t="str">
        <f t="shared" si="46"/>
        <v/>
      </c>
      <c r="G1503" s="143" t="str">
        <f>IF(C1503="","",VLOOKUP(B1503,FF!$A$1:$F$2516,6,FALSE))</f>
        <v/>
      </c>
      <c r="H1503" s="143" t="s">
        <v>8</v>
      </c>
      <c r="I1503" t="str">
        <f t="shared" si="47"/>
        <v/>
      </c>
    </row>
    <row r="1504" spans="2:9" x14ac:dyDescent="0.3">
      <c r="C1504" t="str">
        <f>IF(B1504="","",VLOOKUP(B1504,FF!$A$1:$D$2516,3,FALSE))</f>
        <v/>
      </c>
      <c r="D1504" t="str">
        <f>IF(C1504="","",VLOOKUP(B1504,FF!$A$1:$D$2516,4,FALSE))</f>
        <v/>
      </c>
      <c r="E1504" t="s">
        <v>8</v>
      </c>
      <c r="F1504" t="str">
        <f t="shared" si="46"/>
        <v/>
      </c>
      <c r="G1504" s="143" t="str">
        <f>IF(C1504="","",VLOOKUP(B1504,FF!$A$1:$F$2516,6,FALSE))</f>
        <v/>
      </c>
      <c r="H1504" s="143" t="s">
        <v>8</v>
      </c>
      <c r="I1504" t="str">
        <f t="shared" si="47"/>
        <v/>
      </c>
    </row>
    <row r="1505" spans="2:9" x14ac:dyDescent="0.3">
      <c r="B1505" t="s">
        <v>1060</v>
      </c>
      <c r="C1505" t="str">
        <f>IF(B1505="","",VLOOKUP(B1505,FF!$A$1:$D$2516,3,FALSE))</f>
        <v>UN</v>
      </c>
      <c r="D1505">
        <f>IF(C1505="","",VLOOKUP(B1505,FF!$A$1:$D$2516,4,FALSE))</f>
        <v>2</v>
      </c>
      <c r="E1505">
        <v>2</v>
      </c>
      <c r="F1505" t="b">
        <f t="shared" si="46"/>
        <v>1</v>
      </c>
      <c r="G1505" s="143">
        <f>IF(C1505="","",VLOOKUP(B1505,FF!$A$1:$F$2516,6,FALSE))</f>
        <v>8173480</v>
      </c>
      <c r="H1505" s="143">
        <v>8173480</v>
      </c>
      <c r="I1505" t="b">
        <f t="shared" si="47"/>
        <v>1</v>
      </c>
    </row>
    <row r="1506" spans="2:9" x14ac:dyDescent="0.3">
      <c r="C1506" t="str">
        <f>IF(B1506="","",VLOOKUP(B1506,FF!$A$1:$D$2516,3,FALSE))</f>
        <v/>
      </c>
      <c r="D1506" t="str">
        <f>IF(C1506="","",VLOOKUP(B1506,FF!$A$1:$D$2516,4,FALSE))</f>
        <v/>
      </c>
      <c r="E1506" t="s">
        <v>8</v>
      </c>
      <c r="F1506" t="str">
        <f t="shared" si="46"/>
        <v/>
      </c>
      <c r="G1506" s="143" t="str">
        <f>IF(C1506="","",VLOOKUP(B1506,FF!$A$1:$F$2516,6,FALSE))</f>
        <v/>
      </c>
      <c r="H1506" s="143" t="s">
        <v>8</v>
      </c>
      <c r="I1506" t="str">
        <f t="shared" si="47"/>
        <v/>
      </c>
    </row>
    <row r="1507" spans="2:9" x14ac:dyDescent="0.3">
      <c r="C1507" t="str">
        <f>IF(B1507="","",VLOOKUP(B1507,FF!$A$1:$D$2516,3,FALSE))</f>
        <v/>
      </c>
      <c r="D1507" t="str">
        <f>IF(C1507="","",VLOOKUP(B1507,FF!$A$1:$D$2516,4,FALSE))</f>
        <v/>
      </c>
      <c r="E1507" t="s">
        <v>8</v>
      </c>
      <c r="F1507" t="str">
        <f t="shared" si="46"/>
        <v/>
      </c>
      <c r="G1507" s="143" t="str">
        <f>IF(C1507="","",VLOOKUP(B1507,FF!$A$1:$F$2516,6,FALSE))</f>
        <v/>
      </c>
      <c r="H1507" s="143" t="s">
        <v>8</v>
      </c>
      <c r="I1507" t="str">
        <f t="shared" si="47"/>
        <v/>
      </c>
    </row>
    <row r="1508" spans="2:9" x14ac:dyDescent="0.3">
      <c r="B1508" t="s">
        <v>1062</v>
      </c>
      <c r="C1508" t="str">
        <f>IF(B1508="","",VLOOKUP(B1508,FF!$A$1:$D$2516,3,FALSE))</f>
        <v>UN</v>
      </c>
      <c r="D1508">
        <f>IF(C1508="","",VLOOKUP(B1508,FF!$A$1:$D$2516,4,FALSE))</f>
        <v>1</v>
      </c>
      <c r="E1508">
        <v>1</v>
      </c>
      <c r="F1508" t="b">
        <f t="shared" si="46"/>
        <v>1</v>
      </c>
      <c r="G1508" s="143">
        <f>IF(C1508="","",VLOOKUP(B1508,FF!$A$1:$F$2516,6,FALSE))</f>
        <v>11937526</v>
      </c>
      <c r="H1508" s="143">
        <v>11937526</v>
      </c>
      <c r="I1508" t="b">
        <f t="shared" si="47"/>
        <v>1</v>
      </c>
    </row>
    <row r="1509" spans="2:9" x14ac:dyDescent="0.3">
      <c r="C1509" t="str">
        <f>IF(B1509="","",VLOOKUP(B1509,FF!$A$1:$D$2516,3,FALSE))</f>
        <v/>
      </c>
      <c r="D1509" t="str">
        <f>IF(C1509="","",VLOOKUP(B1509,FF!$A$1:$D$2516,4,FALSE))</f>
        <v/>
      </c>
      <c r="E1509" t="s">
        <v>8</v>
      </c>
      <c r="F1509" t="str">
        <f t="shared" si="46"/>
        <v/>
      </c>
      <c r="G1509" s="143" t="str">
        <f>IF(C1509="","",VLOOKUP(B1509,FF!$A$1:$F$2516,6,FALSE))</f>
        <v/>
      </c>
      <c r="H1509" s="143" t="s">
        <v>8</v>
      </c>
      <c r="I1509" t="str">
        <f t="shared" si="47"/>
        <v/>
      </c>
    </row>
    <row r="1510" spans="2:9" x14ac:dyDescent="0.3">
      <c r="C1510" t="str">
        <f>IF(B1510="","",VLOOKUP(B1510,FF!$A$1:$D$2516,3,FALSE))</f>
        <v/>
      </c>
      <c r="D1510" t="str">
        <f>IF(C1510="","",VLOOKUP(B1510,FF!$A$1:$D$2516,4,FALSE))</f>
        <v/>
      </c>
      <c r="E1510" t="s">
        <v>8</v>
      </c>
      <c r="F1510" t="str">
        <f t="shared" si="46"/>
        <v/>
      </c>
      <c r="G1510" s="143" t="str">
        <f>IF(C1510="","",VLOOKUP(B1510,FF!$A$1:$F$2516,6,FALSE))</f>
        <v/>
      </c>
      <c r="H1510" s="143" t="s">
        <v>8</v>
      </c>
      <c r="I1510" t="str">
        <f t="shared" si="47"/>
        <v/>
      </c>
    </row>
    <row r="1511" spans="2:9" x14ac:dyDescent="0.3">
      <c r="B1511" t="s">
        <v>1064</v>
      </c>
      <c r="C1511" t="str">
        <f>IF(B1511="","",VLOOKUP(B1511,FF!$A$1:$D$2516,3,FALSE))</f>
        <v>UN</v>
      </c>
      <c r="D1511">
        <f>IF(C1511="","",VLOOKUP(B1511,FF!$A$1:$D$2516,4,FALSE))</f>
        <v>1</v>
      </c>
      <c r="E1511">
        <v>1</v>
      </c>
      <c r="F1511" t="b">
        <f t="shared" si="46"/>
        <v>1</v>
      </c>
      <c r="G1511" s="143">
        <f>IF(C1511="","",VLOOKUP(B1511,FF!$A$1:$F$2516,6,FALSE))</f>
        <v>6170492</v>
      </c>
      <c r="H1511" s="143">
        <v>6170492</v>
      </c>
      <c r="I1511" t="b">
        <f t="shared" si="47"/>
        <v>1</v>
      </c>
    </row>
    <row r="1512" spans="2:9" x14ac:dyDescent="0.3">
      <c r="C1512" t="str">
        <f>IF(B1512="","",VLOOKUP(B1512,FF!$A$1:$D$2516,3,FALSE))</f>
        <v/>
      </c>
      <c r="D1512" t="str">
        <f>IF(C1512="","",VLOOKUP(B1512,FF!$A$1:$D$2516,4,FALSE))</f>
        <v/>
      </c>
      <c r="E1512" t="s">
        <v>8</v>
      </c>
      <c r="F1512" t="str">
        <f t="shared" si="46"/>
        <v/>
      </c>
      <c r="G1512" s="143" t="str">
        <f>IF(C1512="","",VLOOKUP(B1512,FF!$A$1:$F$2516,6,FALSE))</f>
        <v/>
      </c>
      <c r="H1512" s="143" t="s">
        <v>8</v>
      </c>
      <c r="I1512" t="str">
        <f t="shared" si="47"/>
        <v/>
      </c>
    </row>
    <row r="1513" spans="2:9" x14ac:dyDescent="0.3">
      <c r="C1513" t="str">
        <f>IF(B1513="","",VLOOKUP(B1513,FF!$A$1:$D$2516,3,FALSE))</f>
        <v/>
      </c>
      <c r="D1513" t="str">
        <f>IF(C1513="","",VLOOKUP(B1513,FF!$A$1:$D$2516,4,FALSE))</f>
        <v/>
      </c>
      <c r="E1513" t="s">
        <v>8</v>
      </c>
      <c r="F1513" t="str">
        <f t="shared" si="46"/>
        <v/>
      </c>
      <c r="G1513" s="143" t="str">
        <f>IF(C1513="","",VLOOKUP(B1513,FF!$A$1:$F$2516,6,FALSE))</f>
        <v/>
      </c>
      <c r="H1513" s="143" t="s">
        <v>8</v>
      </c>
      <c r="I1513" t="str">
        <f t="shared" si="47"/>
        <v/>
      </c>
    </row>
    <row r="1514" spans="2:9" x14ac:dyDescent="0.3">
      <c r="B1514" t="s">
        <v>1066</v>
      </c>
      <c r="C1514" t="str">
        <f>IF(B1514="","",VLOOKUP(B1514,FF!$A$1:$D$2516,3,FALSE))</f>
        <v>UN</v>
      </c>
      <c r="D1514">
        <f>IF(C1514="","",VLOOKUP(B1514,FF!$A$1:$D$2516,4,FALSE))</f>
        <v>2</v>
      </c>
      <c r="E1514">
        <v>2</v>
      </c>
      <c r="F1514" t="b">
        <f t="shared" si="46"/>
        <v>1</v>
      </c>
      <c r="G1514" s="143">
        <f>IF(C1514="","",VLOOKUP(B1514,FF!$A$1:$F$2516,6,FALSE))</f>
        <v>12195804</v>
      </c>
      <c r="H1514" s="143">
        <v>12195804</v>
      </c>
      <c r="I1514" t="b">
        <f t="shared" si="47"/>
        <v>1</v>
      </c>
    </row>
    <row r="1515" spans="2:9" x14ac:dyDescent="0.3">
      <c r="C1515" t="str">
        <f>IF(B1515="","",VLOOKUP(B1515,FF!$A$1:$D$2516,3,FALSE))</f>
        <v/>
      </c>
      <c r="D1515" t="str">
        <f>IF(C1515="","",VLOOKUP(B1515,FF!$A$1:$D$2516,4,FALSE))</f>
        <v/>
      </c>
      <c r="E1515" t="s">
        <v>8</v>
      </c>
      <c r="F1515" t="str">
        <f t="shared" si="46"/>
        <v/>
      </c>
      <c r="G1515" s="143" t="str">
        <f>IF(C1515="","",VLOOKUP(B1515,FF!$A$1:$F$2516,6,FALSE))</f>
        <v/>
      </c>
      <c r="H1515" s="143" t="s">
        <v>8</v>
      </c>
      <c r="I1515" t="str">
        <f t="shared" si="47"/>
        <v/>
      </c>
    </row>
    <row r="1516" spans="2:9" x14ac:dyDescent="0.3">
      <c r="C1516" t="str">
        <f>IF(B1516="","",VLOOKUP(B1516,FF!$A$1:$D$2516,3,FALSE))</f>
        <v/>
      </c>
      <c r="D1516" t="str">
        <f>IF(C1516="","",VLOOKUP(B1516,FF!$A$1:$D$2516,4,FALSE))</f>
        <v/>
      </c>
      <c r="E1516" t="s">
        <v>8</v>
      </c>
      <c r="F1516" t="str">
        <f t="shared" si="46"/>
        <v/>
      </c>
      <c r="G1516" s="143" t="str">
        <f>IF(C1516="","",VLOOKUP(B1516,FF!$A$1:$F$2516,6,FALSE))</f>
        <v/>
      </c>
      <c r="H1516" s="143" t="s">
        <v>8</v>
      </c>
      <c r="I1516" t="str">
        <f t="shared" si="47"/>
        <v/>
      </c>
    </row>
    <row r="1517" spans="2:9" x14ac:dyDescent="0.3">
      <c r="B1517" t="s">
        <v>1068</v>
      </c>
      <c r="C1517" t="str">
        <f>IF(B1517="","",VLOOKUP(B1517,FF!$A$1:$D$2516,3,FALSE))</f>
        <v>UN</v>
      </c>
      <c r="D1517">
        <f>IF(C1517="","",VLOOKUP(B1517,FF!$A$1:$D$2516,4,FALSE))</f>
        <v>2</v>
      </c>
      <c r="E1517">
        <v>2</v>
      </c>
      <c r="F1517" t="b">
        <f t="shared" si="46"/>
        <v>1</v>
      </c>
      <c r="G1517" s="143">
        <f>IF(C1517="","",VLOOKUP(B1517,FF!$A$1:$F$2516,6,FALSE))</f>
        <v>12950740</v>
      </c>
      <c r="H1517" s="143">
        <v>12950740</v>
      </c>
      <c r="I1517" t="b">
        <f t="shared" si="47"/>
        <v>1</v>
      </c>
    </row>
    <row r="1518" spans="2:9" x14ac:dyDescent="0.3">
      <c r="C1518" t="str">
        <f>IF(B1518="","",VLOOKUP(B1518,FF!$A$1:$D$2516,3,FALSE))</f>
        <v/>
      </c>
      <c r="D1518" t="str">
        <f>IF(C1518="","",VLOOKUP(B1518,FF!$A$1:$D$2516,4,FALSE))</f>
        <v/>
      </c>
      <c r="E1518" t="s">
        <v>8</v>
      </c>
      <c r="F1518" t="str">
        <f t="shared" si="46"/>
        <v/>
      </c>
      <c r="G1518" s="143" t="str">
        <f>IF(C1518="","",VLOOKUP(B1518,FF!$A$1:$F$2516,6,FALSE))</f>
        <v/>
      </c>
      <c r="H1518" s="143" t="s">
        <v>8</v>
      </c>
      <c r="I1518" t="str">
        <f t="shared" si="47"/>
        <v/>
      </c>
    </row>
    <row r="1519" spans="2:9" x14ac:dyDescent="0.3">
      <c r="C1519" t="str">
        <f>IF(B1519="","",VLOOKUP(B1519,FF!$A$1:$D$2516,3,FALSE))</f>
        <v/>
      </c>
      <c r="D1519" t="str">
        <f>IF(C1519="","",VLOOKUP(B1519,FF!$A$1:$D$2516,4,FALSE))</f>
        <v/>
      </c>
      <c r="E1519" t="s">
        <v>8</v>
      </c>
      <c r="F1519" t="str">
        <f t="shared" si="46"/>
        <v/>
      </c>
      <c r="G1519" s="143" t="str">
        <f>IF(C1519="","",VLOOKUP(B1519,FF!$A$1:$F$2516,6,FALSE))</f>
        <v/>
      </c>
      <c r="H1519" s="143" t="s">
        <v>8</v>
      </c>
      <c r="I1519" t="str">
        <f t="shared" si="47"/>
        <v/>
      </c>
    </row>
    <row r="1520" spans="2:9" x14ac:dyDescent="0.3">
      <c r="B1520" t="s">
        <v>1070</v>
      </c>
      <c r="C1520" t="str">
        <f>IF(B1520="","",VLOOKUP(B1520,FF!$A$1:$D$2516,3,FALSE))</f>
        <v>UN</v>
      </c>
      <c r="D1520">
        <f>IF(C1520="","",VLOOKUP(B1520,FF!$A$1:$D$2516,4,FALSE))</f>
        <v>1</v>
      </c>
      <c r="E1520">
        <v>1</v>
      </c>
      <c r="F1520" t="b">
        <f t="shared" si="46"/>
        <v>1</v>
      </c>
      <c r="G1520" s="143">
        <f>IF(C1520="","",VLOOKUP(B1520,FF!$A$1:$F$2516,6,FALSE))</f>
        <v>7752954</v>
      </c>
      <c r="H1520" s="143">
        <v>7752954</v>
      </c>
      <c r="I1520" t="b">
        <f t="shared" si="47"/>
        <v>1</v>
      </c>
    </row>
    <row r="1521" spans="2:9" x14ac:dyDescent="0.3">
      <c r="C1521" t="str">
        <f>IF(B1521="","",VLOOKUP(B1521,FF!$A$1:$D$2516,3,FALSE))</f>
        <v/>
      </c>
      <c r="D1521" t="str">
        <f>IF(C1521="","",VLOOKUP(B1521,FF!$A$1:$D$2516,4,FALSE))</f>
        <v/>
      </c>
      <c r="E1521" t="s">
        <v>8</v>
      </c>
      <c r="F1521" t="str">
        <f t="shared" si="46"/>
        <v/>
      </c>
      <c r="G1521" s="143" t="str">
        <f>IF(C1521="","",VLOOKUP(B1521,FF!$A$1:$F$2516,6,FALSE))</f>
        <v/>
      </c>
      <c r="H1521" s="143" t="s">
        <v>8</v>
      </c>
      <c r="I1521" t="str">
        <f t="shared" si="47"/>
        <v/>
      </c>
    </row>
    <row r="1522" spans="2:9" x14ac:dyDescent="0.3">
      <c r="C1522" t="str">
        <f>IF(B1522="","",VLOOKUP(B1522,FF!$A$1:$D$2516,3,FALSE))</f>
        <v/>
      </c>
      <c r="D1522" t="str">
        <f>IF(C1522="","",VLOOKUP(B1522,FF!$A$1:$D$2516,4,FALSE))</f>
        <v/>
      </c>
      <c r="E1522" t="s">
        <v>8</v>
      </c>
      <c r="F1522" t="str">
        <f t="shared" si="46"/>
        <v/>
      </c>
      <c r="G1522" s="143" t="str">
        <f>IF(C1522="","",VLOOKUP(B1522,FF!$A$1:$F$2516,6,FALSE))</f>
        <v/>
      </c>
      <c r="H1522" s="143" t="s">
        <v>8</v>
      </c>
      <c r="I1522" t="str">
        <f t="shared" si="47"/>
        <v/>
      </c>
    </row>
    <row r="1523" spans="2:9" x14ac:dyDescent="0.3">
      <c r="B1523" t="s">
        <v>1072</v>
      </c>
      <c r="C1523" t="str">
        <f>IF(B1523="","",VLOOKUP(B1523,FF!$A$1:$D$2516,3,FALSE))</f>
        <v>UN</v>
      </c>
      <c r="D1523">
        <f>IF(C1523="","",VLOOKUP(B1523,FF!$A$1:$D$2516,4,FALSE))</f>
        <v>1</v>
      </c>
      <c r="E1523">
        <v>1</v>
      </c>
      <c r="F1523" t="b">
        <f t="shared" si="46"/>
        <v>1</v>
      </c>
      <c r="G1523" s="143">
        <f>IF(C1523="","",VLOOKUP(B1523,FF!$A$1:$F$2516,6,FALSE))</f>
        <v>4618609</v>
      </c>
      <c r="H1523" s="143">
        <v>4618609</v>
      </c>
      <c r="I1523" t="b">
        <f t="shared" si="47"/>
        <v>1</v>
      </c>
    </row>
    <row r="1524" spans="2:9" x14ac:dyDescent="0.3">
      <c r="C1524" t="str">
        <f>IF(B1524="","",VLOOKUP(B1524,FF!$A$1:$D$2516,3,FALSE))</f>
        <v/>
      </c>
      <c r="D1524" t="str">
        <f>IF(C1524="","",VLOOKUP(B1524,FF!$A$1:$D$2516,4,FALSE))</f>
        <v/>
      </c>
      <c r="E1524" t="s">
        <v>8</v>
      </c>
      <c r="F1524" t="str">
        <f t="shared" si="46"/>
        <v/>
      </c>
      <c r="G1524" s="143" t="str">
        <f>IF(C1524="","",VLOOKUP(B1524,FF!$A$1:$F$2516,6,FALSE))</f>
        <v/>
      </c>
      <c r="H1524" s="143" t="s">
        <v>8</v>
      </c>
      <c r="I1524" t="str">
        <f t="shared" si="47"/>
        <v/>
      </c>
    </row>
    <row r="1525" spans="2:9" x14ac:dyDescent="0.3">
      <c r="C1525" t="str">
        <f>IF(B1525="","",VLOOKUP(B1525,FF!$A$1:$D$2516,3,FALSE))</f>
        <v/>
      </c>
      <c r="D1525" t="str">
        <f>IF(C1525="","",VLOOKUP(B1525,FF!$A$1:$D$2516,4,FALSE))</f>
        <v/>
      </c>
      <c r="E1525" t="s">
        <v>8</v>
      </c>
      <c r="F1525" t="str">
        <f t="shared" si="46"/>
        <v/>
      </c>
      <c r="G1525" s="143" t="str">
        <f>IF(C1525="","",VLOOKUP(B1525,FF!$A$1:$F$2516,6,FALSE))</f>
        <v/>
      </c>
      <c r="H1525" s="143" t="s">
        <v>8</v>
      </c>
      <c r="I1525" t="str">
        <f t="shared" si="47"/>
        <v/>
      </c>
    </row>
    <row r="1526" spans="2:9" x14ac:dyDescent="0.3">
      <c r="B1526" t="s">
        <v>1074</v>
      </c>
      <c r="C1526" t="str">
        <f>IF(B1526="","",VLOOKUP(B1526,FF!$A$1:$D$2516,3,FALSE))</f>
        <v>UN</v>
      </c>
      <c r="D1526">
        <f>IF(C1526="","",VLOOKUP(B1526,FF!$A$1:$D$2516,4,FALSE))</f>
        <v>1</v>
      </c>
      <c r="E1526">
        <v>1</v>
      </c>
      <c r="F1526" t="b">
        <f t="shared" si="46"/>
        <v>1</v>
      </c>
      <c r="G1526" s="143">
        <f>IF(C1526="","",VLOOKUP(B1526,FF!$A$1:$F$2516,6,FALSE))</f>
        <v>4123875</v>
      </c>
      <c r="H1526" s="143">
        <v>4123875</v>
      </c>
      <c r="I1526" t="b">
        <f t="shared" si="47"/>
        <v>1</v>
      </c>
    </row>
    <row r="1527" spans="2:9" x14ac:dyDescent="0.3">
      <c r="C1527" t="str">
        <f>IF(B1527="","",VLOOKUP(B1527,FF!$A$1:$D$2516,3,FALSE))</f>
        <v/>
      </c>
      <c r="D1527" t="str">
        <f>IF(C1527="","",VLOOKUP(B1527,FF!$A$1:$D$2516,4,FALSE))</f>
        <v/>
      </c>
      <c r="E1527" t="s">
        <v>8</v>
      </c>
      <c r="F1527" t="str">
        <f t="shared" si="46"/>
        <v/>
      </c>
      <c r="G1527" s="143" t="str">
        <f>IF(C1527="","",VLOOKUP(B1527,FF!$A$1:$F$2516,6,FALSE))</f>
        <v/>
      </c>
      <c r="H1527" s="143" t="s">
        <v>8</v>
      </c>
      <c r="I1527" t="str">
        <f t="shared" si="47"/>
        <v/>
      </c>
    </row>
    <row r="1528" spans="2:9" x14ac:dyDescent="0.3">
      <c r="C1528" t="str">
        <f>IF(B1528="","",VLOOKUP(B1528,FF!$A$1:$D$2516,3,FALSE))</f>
        <v/>
      </c>
      <c r="D1528" t="str">
        <f>IF(C1528="","",VLOOKUP(B1528,FF!$A$1:$D$2516,4,FALSE))</f>
        <v/>
      </c>
      <c r="E1528" t="s">
        <v>8</v>
      </c>
      <c r="F1528" t="str">
        <f t="shared" si="46"/>
        <v/>
      </c>
      <c r="G1528" s="143" t="str">
        <f>IF(C1528="","",VLOOKUP(B1528,FF!$A$1:$F$2516,6,FALSE))</f>
        <v/>
      </c>
      <c r="H1528" s="143" t="s">
        <v>8</v>
      </c>
      <c r="I1528" t="str">
        <f t="shared" si="47"/>
        <v/>
      </c>
    </row>
    <row r="1529" spans="2:9" x14ac:dyDescent="0.3">
      <c r="B1529" t="s">
        <v>1076</v>
      </c>
      <c r="C1529" t="str">
        <f>IF(B1529="","",VLOOKUP(B1529,FF!$A$1:$D$2516,3,FALSE))</f>
        <v>UN</v>
      </c>
      <c r="D1529">
        <f>IF(C1529="","",VLOOKUP(B1529,FF!$A$1:$D$2516,4,FALSE))</f>
        <v>2</v>
      </c>
      <c r="E1529">
        <v>2</v>
      </c>
      <c r="F1529" t="b">
        <f t="shared" si="46"/>
        <v>1</v>
      </c>
      <c r="G1529" s="143">
        <f>IF(C1529="","",VLOOKUP(B1529,FF!$A$1:$F$2516,6,FALSE))</f>
        <v>4511946</v>
      </c>
      <c r="H1529" s="143">
        <v>4511946</v>
      </c>
      <c r="I1529" t="b">
        <f t="shared" si="47"/>
        <v>1</v>
      </c>
    </row>
    <row r="1530" spans="2:9" x14ac:dyDescent="0.3">
      <c r="C1530" t="str">
        <f>IF(B1530="","",VLOOKUP(B1530,FF!$A$1:$D$2516,3,FALSE))</f>
        <v/>
      </c>
      <c r="D1530" t="str">
        <f>IF(C1530="","",VLOOKUP(B1530,FF!$A$1:$D$2516,4,FALSE))</f>
        <v/>
      </c>
      <c r="E1530" t="s">
        <v>8</v>
      </c>
      <c r="F1530" t="str">
        <f t="shared" si="46"/>
        <v/>
      </c>
      <c r="G1530" s="143" t="str">
        <f>IF(C1530="","",VLOOKUP(B1530,FF!$A$1:$F$2516,6,FALSE))</f>
        <v/>
      </c>
      <c r="H1530" s="143" t="s">
        <v>8</v>
      </c>
      <c r="I1530" t="str">
        <f t="shared" si="47"/>
        <v/>
      </c>
    </row>
    <row r="1531" spans="2:9" x14ac:dyDescent="0.3">
      <c r="C1531" t="str">
        <f>IF(B1531="","",VLOOKUP(B1531,FF!$A$1:$D$2516,3,FALSE))</f>
        <v/>
      </c>
      <c r="D1531" t="str">
        <f>IF(C1531="","",VLOOKUP(B1531,FF!$A$1:$D$2516,4,FALSE))</f>
        <v/>
      </c>
      <c r="E1531" t="s">
        <v>8</v>
      </c>
      <c r="F1531" t="str">
        <f t="shared" si="46"/>
        <v/>
      </c>
      <c r="G1531" s="143" t="str">
        <f>IF(C1531="","",VLOOKUP(B1531,FF!$A$1:$F$2516,6,FALSE))</f>
        <v/>
      </c>
      <c r="H1531" s="143" t="s">
        <v>8</v>
      </c>
      <c r="I1531" t="str">
        <f t="shared" si="47"/>
        <v/>
      </c>
    </row>
    <row r="1532" spans="2:9" x14ac:dyDescent="0.3">
      <c r="B1532" t="s">
        <v>1078</v>
      </c>
      <c r="C1532" t="str">
        <f>IF(B1532="","",VLOOKUP(B1532,FF!$A$1:$D$2516,3,FALSE))</f>
        <v>UN</v>
      </c>
      <c r="D1532">
        <f>IF(C1532="","",VLOOKUP(B1532,FF!$A$1:$D$2516,4,FALSE))</f>
        <v>1</v>
      </c>
      <c r="E1532">
        <v>1</v>
      </c>
      <c r="F1532" t="b">
        <f t="shared" si="46"/>
        <v>1</v>
      </c>
      <c r="G1532" s="143">
        <f>IF(C1532="","",VLOOKUP(B1532,FF!$A$1:$F$2516,6,FALSE))</f>
        <v>7129225</v>
      </c>
      <c r="H1532" s="143">
        <v>7129225</v>
      </c>
      <c r="I1532" t="b">
        <f t="shared" si="47"/>
        <v>1</v>
      </c>
    </row>
    <row r="1533" spans="2:9" x14ac:dyDescent="0.3">
      <c r="C1533" t="str">
        <f>IF(B1533="","",VLOOKUP(B1533,FF!$A$1:$D$2516,3,FALSE))</f>
        <v/>
      </c>
      <c r="D1533" t="str">
        <f>IF(C1533="","",VLOOKUP(B1533,FF!$A$1:$D$2516,4,FALSE))</f>
        <v/>
      </c>
      <c r="E1533" t="s">
        <v>8</v>
      </c>
      <c r="F1533" t="str">
        <f t="shared" si="46"/>
        <v/>
      </c>
      <c r="G1533" s="143" t="str">
        <f>IF(C1533="","",VLOOKUP(B1533,FF!$A$1:$F$2516,6,FALSE))</f>
        <v/>
      </c>
      <c r="H1533" s="143" t="s">
        <v>8</v>
      </c>
      <c r="I1533" t="str">
        <f t="shared" si="47"/>
        <v/>
      </c>
    </row>
    <row r="1534" spans="2:9" x14ac:dyDescent="0.3">
      <c r="C1534" t="str">
        <f>IF(B1534="","",VLOOKUP(B1534,FF!$A$1:$D$2516,3,FALSE))</f>
        <v/>
      </c>
      <c r="D1534" t="str">
        <f>IF(C1534="","",VLOOKUP(B1534,FF!$A$1:$D$2516,4,FALSE))</f>
        <v/>
      </c>
      <c r="E1534" t="s">
        <v>8</v>
      </c>
      <c r="F1534" t="str">
        <f t="shared" si="46"/>
        <v/>
      </c>
      <c r="G1534" s="143" t="str">
        <f>IF(C1534="","",VLOOKUP(B1534,FF!$A$1:$F$2516,6,FALSE))</f>
        <v/>
      </c>
      <c r="H1534" s="143" t="s">
        <v>8</v>
      </c>
      <c r="I1534" t="str">
        <f t="shared" si="47"/>
        <v/>
      </c>
    </row>
    <row r="1535" spans="2:9" x14ac:dyDescent="0.3">
      <c r="B1535" t="s">
        <v>1080</v>
      </c>
      <c r="C1535" t="str">
        <f>IF(B1535="","",VLOOKUP(B1535,FF!$A$1:$D$2516,3,FALSE))</f>
        <v>UN</v>
      </c>
      <c r="D1535">
        <f>IF(C1535="","",VLOOKUP(B1535,FF!$A$1:$D$2516,4,FALSE))</f>
        <v>2</v>
      </c>
      <c r="E1535">
        <v>2</v>
      </c>
      <c r="F1535" t="b">
        <f t="shared" si="46"/>
        <v>1</v>
      </c>
      <c r="G1535" s="143">
        <f>IF(C1535="","",VLOOKUP(B1535,FF!$A$1:$F$2516,6,FALSE))</f>
        <v>12195804</v>
      </c>
      <c r="H1535" s="143">
        <v>12195804</v>
      </c>
      <c r="I1535" t="b">
        <f t="shared" si="47"/>
        <v>1</v>
      </c>
    </row>
    <row r="1536" spans="2:9" x14ac:dyDescent="0.3">
      <c r="C1536" t="str">
        <f>IF(B1536="","",VLOOKUP(B1536,FF!$A$1:$D$2516,3,FALSE))</f>
        <v/>
      </c>
      <c r="D1536" t="str">
        <f>IF(C1536="","",VLOOKUP(B1536,FF!$A$1:$D$2516,4,FALSE))</f>
        <v/>
      </c>
      <c r="E1536" t="s">
        <v>8</v>
      </c>
      <c r="F1536" t="str">
        <f t="shared" si="46"/>
        <v/>
      </c>
      <c r="G1536" s="143" t="str">
        <f>IF(C1536="","",VLOOKUP(B1536,FF!$A$1:$F$2516,6,FALSE))</f>
        <v/>
      </c>
      <c r="H1536" s="143" t="s">
        <v>8</v>
      </c>
      <c r="I1536" t="str">
        <f t="shared" si="47"/>
        <v/>
      </c>
    </row>
    <row r="1537" spans="2:9" x14ac:dyDescent="0.3">
      <c r="C1537" t="str">
        <f>IF(B1537="","",VLOOKUP(B1537,FF!$A$1:$D$2516,3,FALSE))</f>
        <v/>
      </c>
      <c r="D1537" t="str">
        <f>IF(C1537="","",VLOOKUP(B1537,FF!$A$1:$D$2516,4,FALSE))</f>
        <v/>
      </c>
      <c r="E1537" t="s">
        <v>8</v>
      </c>
      <c r="F1537" t="str">
        <f t="shared" si="46"/>
        <v/>
      </c>
      <c r="G1537" s="143" t="str">
        <f>IF(C1537="","",VLOOKUP(B1537,FF!$A$1:$F$2516,6,FALSE))</f>
        <v/>
      </c>
      <c r="H1537" s="143" t="s">
        <v>8</v>
      </c>
      <c r="I1537" t="str">
        <f t="shared" si="47"/>
        <v/>
      </c>
    </row>
    <row r="1538" spans="2:9" x14ac:dyDescent="0.3">
      <c r="B1538" t="s">
        <v>1081</v>
      </c>
      <c r="C1538" t="str">
        <f>IF(B1538="","",VLOOKUP(B1538,FF!$A$1:$D$2516,3,FALSE))</f>
        <v>UN</v>
      </c>
      <c r="D1538">
        <f>IF(C1538="","",VLOOKUP(B1538,FF!$A$1:$D$2516,4,FALSE))</f>
        <v>1</v>
      </c>
      <c r="E1538">
        <v>1</v>
      </c>
      <c r="F1538" t="b">
        <f t="shared" si="46"/>
        <v>1</v>
      </c>
      <c r="G1538" s="143">
        <f>IF(C1538="","",VLOOKUP(B1538,FF!$A$1:$F$2516,6,FALSE))</f>
        <v>2691152</v>
      </c>
      <c r="H1538" s="143">
        <v>2691152</v>
      </c>
      <c r="I1538" t="b">
        <f t="shared" si="47"/>
        <v>1</v>
      </c>
    </row>
    <row r="1539" spans="2:9" x14ac:dyDescent="0.3">
      <c r="C1539" t="str">
        <f>IF(B1539="","",VLOOKUP(B1539,FF!$A$1:$D$2516,3,FALSE))</f>
        <v/>
      </c>
      <c r="D1539" t="str">
        <f>IF(C1539="","",VLOOKUP(B1539,FF!$A$1:$D$2516,4,FALSE))</f>
        <v/>
      </c>
      <c r="E1539" t="s">
        <v>8</v>
      </c>
      <c r="F1539" t="str">
        <f t="shared" ref="F1539:F1602" si="48">IF(C1539="","",E1539=D1539)</f>
        <v/>
      </c>
      <c r="G1539" s="143" t="str">
        <f>IF(C1539="","",VLOOKUP(B1539,FF!$A$1:$F$2516,6,FALSE))</f>
        <v/>
      </c>
      <c r="H1539" s="143" t="s">
        <v>8</v>
      </c>
      <c r="I1539" t="str">
        <f t="shared" ref="I1539:I1602" si="49">IF(C1539="","",H1539=G1539)</f>
        <v/>
      </c>
    </row>
    <row r="1540" spans="2:9" x14ac:dyDescent="0.3">
      <c r="C1540" t="str">
        <f>IF(B1540="","",VLOOKUP(B1540,FF!$A$1:$D$2516,3,FALSE))</f>
        <v/>
      </c>
      <c r="D1540" t="str">
        <f>IF(C1540="","",VLOOKUP(B1540,FF!$A$1:$D$2516,4,FALSE))</f>
        <v/>
      </c>
      <c r="E1540" t="s">
        <v>8</v>
      </c>
      <c r="F1540" t="str">
        <f t="shared" si="48"/>
        <v/>
      </c>
      <c r="G1540" s="143" t="str">
        <f>IF(C1540="","",VLOOKUP(B1540,FF!$A$1:$F$2516,6,FALSE))</f>
        <v/>
      </c>
      <c r="H1540" s="143" t="s">
        <v>8</v>
      </c>
      <c r="I1540" t="str">
        <f t="shared" si="49"/>
        <v/>
      </c>
    </row>
    <row r="1541" spans="2:9" x14ac:dyDescent="0.3">
      <c r="B1541" t="s">
        <v>1083</v>
      </c>
      <c r="C1541" t="str">
        <f>IF(B1541="","",VLOOKUP(B1541,FF!$A$1:$D$2516,3,FALSE))</f>
        <v>UN</v>
      </c>
      <c r="D1541">
        <f>IF(C1541="","",VLOOKUP(B1541,FF!$A$1:$D$2516,4,FALSE))</f>
        <v>1</v>
      </c>
      <c r="E1541">
        <v>1</v>
      </c>
      <c r="F1541" t="b">
        <f t="shared" si="48"/>
        <v>1</v>
      </c>
      <c r="G1541" s="143">
        <f>IF(C1541="","",VLOOKUP(B1541,FF!$A$1:$F$2516,6,FALSE))</f>
        <v>6170492</v>
      </c>
      <c r="H1541" s="143">
        <v>6170492</v>
      </c>
      <c r="I1541" t="b">
        <f t="shared" si="49"/>
        <v>1</v>
      </c>
    </row>
    <row r="1542" spans="2:9" x14ac:dyDescent="0.3">
      <c r="C1542" t="str">
        <f>IF(B1542="","",VLOOKUP(B1542,FF!$A$1:$D$2516,3,FALSE))</f>
        <v/>
      </c>
      <c r="D1542" t="str">
        <f>IF(C1542="","",VLOOKUP(B1542,FF!$A$1:$D$2516,4,FALSE))</f>
        <v/>
      </c>
      <c r="E1542" t="s">
        <v>8</v>
      </c>
      <c r="F1542" t="str">
        <f t="shared" si="48"/>
        <v/>
      </c>
      <c r="G1542" s="143" t="str">
        <f>IF(C1542="","",VLOOKUP(B1542,FF!$A$1:$F$2516,6,FALSE))</f>
        <v/>
      </c>
      <c r="H1542" s="143" t="s">
        <v>8</v>
      </c>
      <c r="I1542" t="str">
        <f t="shared" si="49"/>
        <v/>
      </c>
    </row>
    <row r="1543" spans="2:9" x14ac:dyDescent="0.3">
      <c r="C1543" t="str">
        <f>IF(B1543="","",VLOOKUP(B1543,FF!$A$1:$D$2516,3,FALSE))</f>
        <v/>
      </c>
      <c r="D1543" t="str">
        <f>IF(C1543="","",VLOOKUP(B1543,FF!$A$1:$D$2516,4,FALSE))</f>
        <v/>
      </c>
      <c r="E1543" t="s">
        <v>8</v>
      </c>
      <c r="F1543" t="str">
        <f t="shared" si="48"/>
        <v/>
      </c>
      <c r="G1543" s="143" t="str">
        <f>IF(C1543="","",VLOOKUP(B1543,FF!$A$1:$F$2516,6,FALSE))</f>
        <v/>
      </c>
      <c r="H1543" s="143" t="s">
        <v>8</v>
      </c>
      <c r="I1543" t="str">
        <f t="shared" si="49"/>
        <v/>
      </c>
    </row>
    <row r="1544" spans="2:9" x14ac:dyDescent="0.3">
      <c r="B1544" t="s">
        <v>1085</v>
      </c>
      <c r="C1544" t="str">
        <f>IF(B1544="","",VLOOKUP(B1544,FF!$A$1:$D$2516,3,FALSE))</f>
        <v>UN</v>
      </c>
      <c r="D1544">
        <f>IF(C1544="","",VLOOKUP(B1544,FF!$A$1:$D$2516,4,FALSE))</f>
        <v>1</v>
      </c>
      <c r="E1544">
        <v>1</v>
      </c>
      <c r="F1544" t="b">
        <f t="shared" si="48"/>
        <v>1</v>
      </c>
      <c r="G1544" s="143">
        <f>IF(C1544="","",VLOOKUP(B1544,FF!$A$1:$F$2516,6,FALSE))</f>
        <v>813797689</v>
      </c>
      <c r="H1544" s="143">
        <v>813797689</v>
      </c>
      <c r="I1544" t="b">
        <f t="shared" si="49"/>
        <v>1</v>
      </c>
    </row>
    <row r="1545" spans="2:9" x14ac:dyDescent="0.3">
      <c r="C1545" t="str">
        <f>IF(B1545="","",VLOOKUP(B1545,FF!$A$1:$D$2516,3,FALSE))</f>
        <v/>
      </c>
      <c r="D1545" t="str">
        <f>IF(C1545="","",VLOOKUP(B1545,FF!$A$1:$D$2516,4,FALSE))</f>
        <v/>
      </c>
      <c r="E1545" t="s">
        <v>8</v>
      </c>
      <c r="F1545" t="str">
        <f t="shared" si="48"/>
        <v/>
      </c>
      <c r="G1545" s="143" t="str">
        <f>IF(C1545="","",VLOOKUP(B1545,FF!$A$1:$F$2516,6,FALSE))</f>
        <v/>
      </c>
      <c r="H1545" s="143" t="s">
        <v>8</v>
      </c>
      <c r="I1545" t="str">
        <f t="shared" si="49"/>
        <v/>
      </c>
    </row>
    <row r="1546" spans="2:9" x14ac:dyDescent="0.3">
      <c r="C1546" t="str">
        <f>IF(B1546="","",VLOOKUP(B1546,FF!$A$1:$D$2516,3,FALSE))</f>
        <v/>
      </c>
      <c r="D1546" t="str">
        <f>IF(C1546="","",VLOOKUP(B1546,FF!$A$1:$D$2516,4,FALSE))</f>
        <v/>
      </c>
      <c r="E1546" t="s">
        <v>8</v>
      </c>
      <c r="F1546" t="str">
        <f t="shared" si="48"/>
        <v/>
      </c>
      <c r="G1546" s="143" t="str">
        <f>IF(C1546="","",VLOOKUP(B1546,FF!$A$1:$F$2516,6,FALSE))</f>
        <v/>
      </c>
      <c r="H1546" s="143" t="s">
        <v>8</v>
      </c>
      <c r="I1546" t="str">
        <f t="shared" si="49"/>
        <v/>
      </c>
    </row>
    <row r="1547" spans="2:9" x14ac:dyDescent="0.3">
      <c r="B1547" t="s">
        <v>1087</v>
      </c>
      <c r="C1547" t="str">
        <f>IF(B1547="","",VLOOKUP(B1547,FF!$A$1:$D$2516,3,FALSE))</f>
        <v>UN</v>
      </c>
      <c r="D1547">
        <f>IF(C1547="","",VLOOKUP(B1547,FF!$A$1:$D$2516,4,FALSE))</f>
        <v>941</v>
      </c>
      <c r="E1547">
        <v>941</v>
      </c>
      <c r="F1547" t="b">
        <f t="shared" si="48"/>
        <v>1</v>
      </c>
      <c r="G1547" s="143">
        <f>IF(C1547="","",VLOOKUP(B1547,FF!$A$1:$F$2516,6,FALSE))</f>
        <v>12882290</v>
      </c>
      <c r="H1547" s="143">
        <v>12882290</v>
      </c>
      <c r="I1547" t="b">
        <f t="shared" si="49"/>
        <v>1</v>
      </c>
    </row>
    <row r="1548" spans="2:9" x14ac:dyDescent="0.3">
      <c r="C1548" t="str">
        <f>IF(B1548="","",VLOOKUP(B1548,FF!$A$1:$D$2516,3,FALSE))</f>
        <v/>
      </c>
      <c r="D1548" t="str">
        <f>IF(C1548="","",VLOOKUP(B1548,FF!$A$1:$D$2516,4,FALSE))</f>
        <v/>
      </c>
      <c r="E1548" t="s">
        <v>8</v>
      </c>
      <c r="F1548" t="str">
        <f t="shared" si="48"/>
        <v/>
      </c>
      <c r="G1548" s="143" t="str">
        <f>IF(C1548="","",VLOOKUP(B1548,FF!$A$1:$F$2516,6,FALSE))</f>
        <v/>
      </c>
      <c r="H1548" s="143" t="s">
        <v>8</v>
      </c>
      <c r="I1548" t="str">
        <f t="shared" si="49"/>
        <v/>
      </c>
    </row>
    <row r="1549" spans="2:9" x14ac:dyDescent="0.3">
      <c r="C1549" t="str">
        <f>IF(B1549="","",VLOOKUP(B1549,FF!$A$1:$D$2516,3,FALSE))</f>
        <v/>
      </c>
      <c r="D1549" t="str">
        <f>IF(C1549="","",VLOOKUP(B1549,FF!$A$1:$D$2516,4,FALSE))</f>
        <v/>
      </c>
      <c r="E1549" t="s">
        <v>8</v>
      </c>
      <c r="F1549" t="str">
        <f t="shared" si="48"/>
        <v/>
      </c>
      <c r="G1549" s="143" t="str">
        <f>IF(C1549="","",VLOOKUP(B1549,FF!$A$1:$F$2516,6,FALSE))</f>
        <v/>
      </c>
      <c r="H1549" s="143" t="s">
        <v>8</v>
      </c>
      <c r="I1549" t="str">
        <f t="shared" si="49"/>
        <v/>
      </c>
    </row>
    <row r="1550" spans="2:9" x14ac:dyDescent="0.3">
      <c r="B1550" t="s">
        <v>1089</v>
      </c>
      <c r="C1550" t="str">
        <f>IF(B1550="","",VLOOKUP(B1550,FF!$A$1:$D$2516,3,FALSE))</f>
        <v>UN</v>
      </c>
      <c r="D1550">
        <f>IF(C1550="","",VLOOKUP(B1550,FF!$A$1:$D$2516,4,FALSE))</f>
        <v>12</v>
      </c>
      <c r="E1550">
        <v>12</v>
      </c>
      <c r="F1550" t="b">
        <f t="shared" si="48"/>
        <v>1</v>
      </c>
      <c r="G1550" s="143">
        <f>IF(C1550="","",VLOOKUP(B1550,FF!$A$1:$F$2516,6,FALSE))</f>
        <v>5647452</v>
      </c>
      <c r="H1550" s="143">
        <v>5647452</v>
      </c>
      <c r="I1550" t="b">
        <f t="shared" si="49"/>
        <v>1</v>
      </c>
    </row>
    <row r="1551" spans="2:9" x14ac:dyDescent="0.3">
      <c r="C1551" t="str">
        <f>IF(B1551="","",VLOOKUP(B1551,FF!$A$1:$D$2516,3,FALSE))</f>
        <v/>
      </c>
      <c r="D1551" t="str">
        <f>IF(C1551="","",VLOOKUP(B1551,FF!$A$1:$D$2516,4,FALSE))</f>
        <v/>
      </c>
      <c r="E1551" t="s">
        <v>8</v>
      </c>
      <c r="F1551" t="str">
        <f t="shared" si="48"/>
        <v/>
      </c>
      <c r="G1551" s="143" t="str">
        <f>IF(C1551="","",VLOOKUP(B1551,FF!$A$1:$F$2516,6,FALSE))</f>
        <v/>
      </c>
      <c r="H1551" s="143" t="s">
        <v>8</v>
      </c>
      <c r="I1551" t="str">
        <f t="shared" si="49"/>
        <v/>
      </c>
    </row>
    <row r="1552" spans="2:9" x14ac:dyDescent="0.3">
      <c r="C1552" t="str">
        <f>IF(B1552="","",VLOOKUP(B1552,FF!$A$1:$D$2516,3,FALSE))</f>
        <v/>
      </c>
      <c r="D1552" t="str">
        <f>IF(C1552="","",VLOOKUP(B1552,FF!$A$1:$D$2516,4,FALSE))</f>
        <v/>
      </c>
      <c r="E1552" t="s">
        <v>8</v>
      </c>
      <c r="F1552" t="str">
        <f t="shared" si="48"/>
        <v/>
      </c>
      <c r="G1552" s="143" t="str">
        <f>IF(C1552="","",VLOOKUP(B1552,FF!$A$1:$F$2516,6,FALSE))</f>
        <v/>
      </c>
      <c r="H1552" s="143" t="s">
        <v>8</v>
      </c>
      <c r="I1552" t="str">
        <f t="shared" si="49"/>
        <v/>
      </c>
    </row>
    <row r="1553" spans="2:9" x14ac:dyDescent="0.3">
      <c r="B1553" t="s">
        <v>1091</v>
      </c>
      <c r="C1553" t="str">
        <f>IF(B1553="","",VLOOKUP(B1553,FF!$A$1:$D$2516,3,FALSE))</f>
        <v>UN</v>
      </c>
      <c r="D1553">
        <f>IF(C1553="","",VLOOKUP(B1553,FF!$A$1:$D$2516,4,FALSE))</f>
        <v>12</v>
      </c>
      <c r="E1553">
        <v>12</v>
      </c>
      <c r="F1553" t="b">
        <f t="shared" si="48"/>
        <v>1</v>
      </c>
      <c r="G1553" s="143">
        <f>IF(C1553="","",VLOOKUP(B1553,FF!$A$1:$F$2516,6,FALSE))</f>
        <v>6885744</v>
      </c>
      <c r="H1553" s="143">
        <v>6885744</v>
      </c>
      <c r="I1553" t="b">
        <f t="shared" si="49"/>
        <v>1</v>
      </c>
    </row>
    <row r="1554" spans="2:9" x14ac:dyDescent="0.3">
      <c r="C1554" t="str">
        <f>IF(B1554="","",VLOOKUP(B1554,FF!$A$1:$D$2516,3,FALSE))</f>
        <v/>
      </c>
      <c r="D1554" t="str">
        <f>IF(C1554="","",VLOOKUP(B1554,FF!$A$1:$D$2516,4,FALSE))</f>
        <v/>
      </c>
      <c r="E1554" t="s">
        <v>8</v>
      </c>
      <c r="F1554" t="str">
        <f t="shared" si="48"/>
        <v/>
      </c>
      <c r="G1554" s="143" t="str">
        <f>IF(C1554="","",VLOOKUP(B1554,FF!$A$1:$F$2516,6,FALSE))</f>
        <v/>
      </c>
      <c r="H1554" s="143" t="s">
        <v>8</v>
      </c>
      <c r="I1554" t="str">
        <f t="shared" si="49"/>
        <v/>
      </c>
    </row>
    <row r="1555" spans="2:9" x14ac:dyDescent="0.3">
      <c r="C1555" t="str">
        <f>IF(B1555="","",VLOOKUP(B1555,FF!$A$1:$D$2516,3,FALSE))</f>
        <v/>
      </c>
      <c r="D1555" t="str">
        <f>IF(C1555="","",VLOOKUP(B1555,FF!$A$1:$D$2516,4,FALSE))</f>
        <v/>
      </c>
      <c r="E1555" t="s">
        <v>8</v>
      </c>
      <c r="F1555" t="str">
        <f t="shared" si="48"/>
        <v/>
      </c>
      <c r="G1555" s="143" t="str">
        <f>IF(C1555="","",VLOOKUP(B1555,FF!$A$1:$F$2516,6,FALSE))</f>
        <v/>
      </c>
      <c r="H1555" s="143" t="s">
        <v>8</v>
      </c>
      <c r="I1555" t="str">
        <f t="shared" si="49"/>
        <v/>
      </c>
    </row>
    <row r="1556" spans="2:9" x14ac:dyDescent="0.3">
      <c r="B1556">
        <v>11</v>
      </c>
      <c r="D1556" t="str">
        <f>IF(C1556="","",VLOOKUP(B1556,FF!$A$1:$D$2516,4,FALSE))</f>
        <v/>
      </c>
      <c r="E1556" t="s">
        <v>8</v>
      </c>
      <c r="F1556" t="str">
        <f t="shared" si="48"/>
        <v/>
      </c>
      <c r="G1556" s="143" t="str">
        <f>IF(C1556="","",VLOOKUP(B1556,FF!$A$1:$F$2516,6,FALSE))</f>
        <v/>
      </c>
      <c r="H1556" s="143" t="s">
        <v>8</v>
      </c>
      <c r="I1556" t="str">
        <f t="shared" si="49"/>
        <v/>
      </c>
    </row>
    <row r="1557" spans="2:9" x14ac:dyDescent="0.3">
      <c r="B1557" t="s">
        <v>1094</v>
      </c>
      <c r="D1557" t="str">
        <f>IF(C1557="","",VLOOKUP(B1557,FF!$A$1:$D$2516,4,FALSE))</f>
        <v/>
      </c>
      <c r="E1557" t="s">
        <v>8</v>
      </c>
      <c r="F1557" t="str">
        <f t="shared" si="48"/>
        <v/>
      </c>
      <c r="G1557" s="143" t="str">
        <f>IF(C1557="","",VLOOKUP(B1557,FF!$A$1:$F$2516,6,FALSE))</f>
        <v/>
      </c>
      <c r="H1557" s="143" t="s">
        <v>8</v>
      </c>
      <c r="I1557" t="str">
        <f t="shared" si="49"/>
        <v/>
      </c>
    </row>
    <row r="1558" spans="2:9" x14ac:dyDescent="0.3">
      <c r="B1558" t="s">
        <v>1096</v>
      </c>
      <c r="C1558" t="str">
        <f>IF(B1558="","",VLOOKUP(B1558,FF!$A$1:$D$2516,3,FALSE))</f>
        <v>M2</v>
      </c>
      <c r="D1558">
        <f>IF(C1558="","",VLOOKUP(B1558,FF!$A$1:$D$2516,4,FALSE))</f>
        <v>27.72</v>
      </c>
      <c r="E1558">
        <v>27.72</v>
      </c>
      <c r="F1558" t="b">
        <f t="shared" si="48"/>
        <v>1</v>
      </c>
      <c r="G1558" s="143">
        <f>IF(C1558="","",VLOOKUP(B1558,FF!$A$1:$F$2516,6,FALSE))</f>
        <v>68509536</v>
      </c>
      <c r="H1558" s="143">
        <v>68509536</v>
      </c>
      <c r="I1558" t="b">
        <f t="shared" si="49"/>
        <v>1</v>
      </c>
    </row>
    <row r="1559" spans="2:9" x14ac:dyDescent="0.3">
      <c r="C1559" t="str">
        <f>IF(B1559="","",VLOOKUP(B1559,FF!$A$1:$D$2516,3,FALSE))</f>
        <v/>
      </c>
      <c r="D1559" t="str">
        <f>IF(C1559="","",VLOOKUP(B1559,FF!$A$1:$D$2516,4,FALSE))</f>
        <v/>
      </c>
      <c r="E1559" t="s">
        <v>8</v>
      </c>
      <c r="F1559" t="str">
        <f t="shared" si="48"/>
        <v/>
      </c>
      <c r="G1559" s="143" t="str">
        <f>IF(C1559="","",VLOOKUP(B1559,FF!$A$1:$F$2516,6,FALSE))</f>
        <v/>
      </c>
      <c r="H1559" s="143" t="s">
        <v>8</v>
      </c>
      <c r="I1559" t="str">
        <f t="shared" si="49"/>
        <v/>
      </c>
    </row>
    <row r="1560" spans="2:9" x14ac:dyDescent="0.3">
      <c r="C1560" t="str">
        <f>IF(B1560="","",VLOOKUP(B1560,FF!$A$1:$D$2516,3,FALSE))</f>
        <v/>
      </c>
      <c r="D1560" t="str">
        <f>IF(C1560="","",VLOOKUP(B1560,FF!$A$1:$D$2516,4,FALSE))</f>
        <v/>
      </c>
      <c r="E1560" t="s">
        <v>8</v>
      </c>
      <c r="F1560" t="str">
        <f t="shared" si="48"/>
        <v/>
      </c>
      <c r="G1560" s="143" t="str">
        <f>IF(C1560="","",VLOOKUP(B1560,FF!$A$1:$F$2516,6,FALSE))</f>
        <v/>
      </c>
      <c r="H1560" s="143" t="s">
        <v>8</v>
      </c>
      <c r="I1560" t="str">
        <f t="shared" si="49"/>
        <v/>
      </c>
    </row>
    <row r="1561" spans="2:9" x14ac:dyDescent="0.3">
      <c r="B1561" t="s">
        <v>1098</v>
      </c>
      <c r="C1561" t="str">
        <f>IF(B1561="","",VLOOKUP(B1561,FF!$A$1:$D$2516,3,FALSE))</f>
        <v>M2</v>
      </c>
      <c r="D1561">
        <f>IF(C1561="","",VLOOKUP(B1561,FF!$A$1:$D$2516,4,FALSE))</f>
        <v>4.62</v>
      </c>
      <c r="E1561">
        <v>4.62</v>
      </c>
      <c r="F1561" t="b">
        <f t="shared" si="48"/>
        <v>1</v>
      </c>
      <c r="G1561" s="143">
        <f>IF(C1561="","",VLOOKUP(B1561,FF!$A$1:$F$2516,6,FALSE))</f>
        <v>3986145</v>
      </c>
      <c r="H1561" s="143">
        <v>3986145</v>
      </c>
      <c r="I1561" t="b">
        <f t="shared" si="49"/>
        <v>1</v>
      </c>
    </row>
    <row r="1562" spans="2:9" x14ac:dyDescent="0.3">
      <c r="C1562" t="str">
        <f>IF(B1562="","",VLOOKUP(B1562,FF!$A$1:$D$2516,3,FALSE))</f>
        <v/>
      </c>
      <c r="D1562" t="str">
        <f>IF(C1562="","",VLOOKUP(B1562,FF!$A$1:$D$2516,4,FALSE))</f>
        <v/>
      </c>
      <c r="E1562" t="s">
        <v>8</v>
      </c>
      <c r="F1562" t="str">
        <f t="shared" si="48"/>
        <v/>
      </c>
      <c r="G1562" s="143" t="str">
        <f>IF(C1562="","",VLOOKUP(B1562,FF!$A$1:$F$2516,6,FALSE))</f>
        <v/>
      </c>
      <c r="H1562" s="143" t="s">
        <v>8</v>
      </c>
      <c r="I1562" t="str">
        <f t="shared" si="49"/>
        <v/>
      </c>
    </row>
    <row r="1563" spans="2:9" x14ac:dyDescent="0.3">
      <c r="C1563" t="str">
        <f>IF(B1563="","",VLOOKUP(B1563,FF!$A$1:$D$2516,3,FALSE))</f>
        <v/>
      </c>
      <c r="D1563" t="str">
        <f>IF(C1563="","",VLOOKUP(B1563,FF!$A$1:$D$2516,4,FALSE))</f>
        <v/>
      </c>
      <c r="E1563" t="s">
        <v>8</v>
      </c>
      <c r="F1563" t="str">
        <f t="shared" si="48"/>
        <v/>
      </c>
      <c r="G1563" s="143" t="str">
        <f>IF(C1563="","",VLOOKUP(B1563,FF!$A$1:$F$2516,6,FALSE))</f>
        <v/>
      </c>
      <c r="H1563" s="143" t="s">
        <v>8</v>
      </c>
      <c r="I1563" t="str">
        <f t="shared" si="49"/>
        <v/>
      </c>
    </row>
    <row r="1564" spans="2:9" x14ac:dyDescent="0.3">
      <c r="B1564" t="s">
        <v>1100</v>
      </c>
      <c r="C1564" t="str">
        <f>IF(B1564="","",VLOOKUP(B1564,FF!$A$1:$D$2516,3,FALSE))</f>
        <v>M2</v>
      </c>
      <c r="D1564">
        <f>IF(C1564="","",VLOOKUP(B1564,FF!$A$1:$D$2516,4,FALSE))</f>
        <v>107.36</v>
      </c>
      <c r="E1564">
        <v>107.36</v>
      </c>
      <c r="F1564" t="b">
        <f t="shared" si="48"/>
        <v>1</v>
      </c>
      <c r="G1564" s="143">
        <f>IF(C1564="","",VLOOKUP(B1564,FF!$A$1:$F$2516,6,FALSE))</f>
        <v>74072173</v>
      </c>
      <c r="H1564" s="143">
        <v>74072173</v>
      </c>
      <c r="I1564" t="b">
        <f t="shared" si="49"/>
        <v>1</v>
      </c>
    </row>
    <row r="1565" spans="2:9" x14ac:dyDescent="0.3">
      <c r="C1565" t="str">
        <f>IF(B1565="","",VLOOKUP(B1565,FF!$A$1:$D$2516,3,FALSE))</f>
        <v/>
      </c>
      <c r="D1565" t="str">
        <f>IF(C1565="","",VLOOKUP(B1565,FF!$A$1:$D$2516,4,FALSE))</f>
        <v/>
      </c>
      <c r="E1565" t="s">
        <v>8</v>
      </c>
      <c r="F1565" t="str">
        <f t="shared" si="48"/>
        <v/>
      </c>
      <c r="G1565" s="143" t="str">
        <f>IF(C1565="","",VLOOKUP(B1565,FF!$A$1:$F$2516,6,FALSE))</f>
        <v/>
      </c>
      <c r="H1565" s="143" t="s">
        <v>8</v>
      </c>
      <c r="I1565" t="str">
        <f t="shared" si="49"/>
        <v/>
      </c>
    </row>
    <row r="1566" spans="2:9" x14ac:dyDescent="0.3">
      <c r="C1566" t="str">
        <f>IF(B1566="","",VLOOKUP(B1566,FF!$A$1:$D$2516,3,FALSE))</f>
        <v/>
      </c>
      <c r="D1566" t="str">
        <f>IF(C1566="","",VLOOKUP(B1566,FF!$A$1:$D$2516,4,FALSE))</f>
        <v/>
      </c>
      <c r="E1566" t="s">
        <v>8</v>
      </c>
      <c r="F1566" t="str">
        <f t="shared" si="48"/>
        <v/>
      </c>
      <c r="G1566" s="143" t="str">
        <f>IF(C1566="","",VLOOKUP(B1566,FF!$A$1:$F$2516,6,FALSE))</f>
        <v/>
      </c>
      <c r="H1566" s="143" t="s">
        <v>8</v>
      </c>
      <c r="I1566" t="str">
        <f t="shared" si="49"/>
        <v/>
      </c>
    </row>
    <row r="1567" spans="2:9" x14ac:dyDescent="0.3">
      <c r="B1567" t="s">
        <v>1102</v>
      </c>
      <c r="C1567" t="str">
        <f>IF(B1567="","",VLOOKUP(B1567,FF!$A$1:$D$2516,3,FALSE))</f>
        <v>M2</v>
      </c>
      <c r="D1567">
        <f>IF(C1567="","",VLOOKUP(B1567,FF!$A$1:$D$2516,4,FALSE))</f>
        <v>4.62</v>
      </c>
      <c r="E1567">
        <v>4.62</v>
      </c>
      <c r="F1567" t="b">
        <f t="shared" si="48"/>
        <v>1</v>
      </c>
      <c r="G1567" s="143">
        <f>IF(C1567="","",VLOOKUP(B1567,FF!$A$1:$F$2516,6,FALSE))</f>
        <v>2894874</v>
      </c>
      <c r="H1567" s="143">
        <v>2894874</v>
      </c>
      <c r="I1567" t="b">
        <f t="shared" si="49"/>
        <v>1</v>
      </c>
    </row>
    <row r="1568" spans="2:9" x14ac:dyDescent="0.3">
      <c r="C1568" t="str">
        <f>IF(B1568="","",VLOOKUP(B1568,FF!$A$1:$D$2516,3,FALSE))</f>
        <v/>
      </c>
      <c r="D1568" t="str">
        <f>IF(C1568="","",VLOOKUP(B1568,FF!$A$1:$D$2516,4,FALSE))</f>
        <v/>
      </c>
      <c r="E1568" t="s">
        <v>8</v>
      </c>
      <c r="F1568" t="str">
        <f t="shared" si="48"/>
        <v/>
      </c>
      <c r="G1568" s="143" t="str">
        <f>IF(C1568="","",VLOOKUP(B1568,FF!$A$1:$F$2516,6,FALSE))</f>
        <v/>
      </c>
      <c r="H1568" s="143" t="s">
        <v>8</v>
      </c>
      <c r="I1568" t="str">
        <f t="shared" si="49"/>
        <v/>
      </c>
    </row>
    <row r="1569" spans="2:9" x14ac:dyDescent="0.3">
      <c r="C1569" t="str">
        <f>IF(B1569="","",VLOOKUP(B1569,FF!$A$1:$D$2516,3,FALSE))</f>
        <v/>
      </c>
      <c r="D1569" t="str">
        <f>IF(C1569="","",VLOOKUP(B1569,FF!$A$1:$D$2516,4,FALSE))</f>
        <v/>
      </c>
      <c r="E1569" t="s">
        <v>8</v>
      </c>
      <c r="F1569" t="str">
        <f t="shared" si="48"/>
        <v/>
      </c>
      <c r="G1569" s="143" t="str">
        <f>IF(C1569="","",VLOOKUP(B1569,FF!$A$1:$F$2516,6,FALSE))</f>
        <v/>
      </c>
      <c r="H1569" s="143" t="s">
        <v>8</v>
      </c>
      <c r="I1569" t="str">
        <f t="shared" si="49"/>
        <v/>
      </c>
    </row>
    <row r="1570" spans="2:9" x14ac:dyDescent="0.3">
      <c r="B1570" t="s">
        <v>1104</v>
      </c>
      <c r="C1570" t="str">
        <f>IF(B1570="","",VLOOKUP(B1570,FF!$A$1:$D$2516,3,FALSE))</f>
        <v>M2</v>
      </c>
      <c r="D1570">
        <f>IF(C1570="","",VLOOKUP(B1570,FF!$A$1:$D$2516,4,FALSE))</f>
        <v>7.48</v>
      </c>
      <c r="E1570">
        <v>7.48</v>
      </c>
      <c r="F1570" t="b">
        <f t="shared" si="48"/>
        <v>1</v>
      </c>
      <c r="G1570" s="143">
        <f>IF(C1570="","",VLOOKUP(B1570,FF!$A$1:$F$2516,6,FALSE))</f>
        <v>1135688</v>
      </c>
      <c r="H1570" s="143">
        <v>1135688</v>
      </c>
      <c r="I1570" t="b">
        <f t="shared" si="49"/>
        <v>1</v>
      </c>
    </row>
    <row r="1571" spans="2:9" x14ac:dyDescent="0.3">
      <c r="C1571" t="str">
        <f>IF(B1571="","",VLOOKUP(B1571,FF!$A$1:$D$2516,3,FALSE))</f>
        <v/>
      </c>
      <c r="D1571" t="str">
        <f>IF(C1571="","",VLOOKUP(B1571,FF!$A$1:$D$2516,4,FALSE))</f>
        <v/>
      </c>
      <c r="E1571" t="s">
        <v>8</v>
      </c>
      <c r="F1571" t="str">
        <f t="shared" si="48"/>
        <v/>
      </c>
      <c r="G1571" s="143" t="str">
        <f>IF(C1571="","",VLOOKUP(B1571,FF!$A$1:$F$2516,6,FALSE))</f>
        <v/>
      </c>
      <c r="H1571" s="143" t="s">
        <v>8</v>
      </c>
      <c r="I1571" t="str">
        <f t="shared" si="49"/>
        <v/>
      </c>
    </row>
    <row r="1572" spans="2:9" x14ac:dyDescent="0.3">
      <c r="C1572" t="str">
        <f>IF(B1572="","",VLOOKUP(B1572,FF!$A$1:$D$2516,3,FALSE))</f>
        <v/>
      </c>
      <c r="D1572" t="str">
        <f>IF(C1572="","",VLOOKUP(B1572,FF!$A$1:$D$2516,4,FALSE))</f>
        <v/>
      </c>
      <c r="E1572" t="s">
        <v>8</v>
      </c>
      <c r="F1572" t="str">
        <f t="shared" si="48"/>
        <v/>
      </c>
      <c r="G1572" s="143" t="str">
        <f>IF(C1572="","",VLOOKUP(B1572,FF!$A$1:$F$2516,6,FALSE))</f>
        <v/>
      </c>
      <c r="H1572" s="143" t="s">
        <v>8</v>
      </c>
      <c r="I1572" t="str">
        <f t="shared" si="49"/>
        <v/>
      </c>
    </row>
    <row r="1573" spans="2:9" x14ac:dyDescent="0.3">
      <c r="B1573" t="s">
        <v>1106</v>
      </c>
      <c r="C1573" t="str">
        <f>IF(B1573="","",VLOOKUP(B1573,FF!$A$1:$D$2516,3,FALSE))</f>
        <v>M2</v>
      </c>
      <c r="D1573">
        <f>IF(C1573="","",VLOOKUP(B1573,FF!$A$1:$D$2516,4,FALSE))</f>
        <v>0</v>
      </c>
      <c r="E1573">
        <v>0</v>
      </c>
      <c r="F1573" t="b">
        <f t="shared" si="48"/>
        <v>1</v>
      </c>
      <c r="G1573" s="143">
        <f>IF(C1573="","",VLOOKUP(B1573,FF!$A$1:$F$2516,6,FALSE))</f>
        <v>0</v>
      </c>
      <c r="H1573" s="143">
        <v>0</v>
      </c>
      <c r="I1573" t="b">
        <f t="shared" si="49"/>
        <v>1</v>
      </c>
    </row>
    <row r="1574" spans="2:9" x14ac:dyDescent="0.3">
      <c r="C1574" t="str">
        <f>IF(B1574="","",VLOOKUP(B1574,FF!$A$1:$D$2516,3,FALSE))</f>
        <v/>
      </c>
      <c r="D1574" t="str">
        <f>IF(C1574="","",VLOOKUP(B1574,FF!$A$1:$D$2516,4,FALSE))</f>
        <v/>
      </c>
      <c r="E1574" t="s">
        <v>8</v>
      </c>
      <c r="F1574" t="str">
        <f t="shared" si="48"/>
        <v/>
      </c>
      <c r="G1574" s="143" t="str">
        <f>IF(C1574="","",VLOOKUP(B1574,FF!$A$1:$F$2516,6,FALSE))</f>
        <v/>
      </c>
      <c r="H1574" s="143" t="s">
        <v>8</v>
      </c>
      <c r="I1574" t="str">
        <f t="shared" si="49"/>
        <v/>
      </c>
    </row>
    <row r="1575" spans="2:9" x14ac:dyDescent="0.3">
      <c r="C1575" t="str">
        <f>IF(B1575="","",VLOOKUP(B1575,FF!$A$1:$D$2516,3,FALSE))</f>
        <v/>
      </c>
      <c r="D1575" t="str">
        <f>IF(C1575="","",VLOOKUP(B1575,FF!$A$1:$D$2516,4,FALSE))</f>
        <v/>
      </c>
      <c r="E1575" t="s">
        <v>8</v>
      </c>
      <c r="F1575" t="str">
        <f t="shared" si="48"/>
        <v/>
      </c>
      <c r="G1575" s="143" t="str">
        <f>IF(C1575="","",VLOOKUP(B1575,FF!$A$1:$F$2516,6,FALSE))</f>
        <v/>
      </c>
      <c r="H1575" s="143" t="s">
        <v>8</v>
      </c>
      <c r="I1575" t="str">
        <f t="shared" si="49"/>
        <v/>
      </c>
    </row>
    <row r="1576" spans="2:9" x14ac:dyDescent="0.3">
      <c r="B1576" t="s">
        <v>1108</v>
      </c>
      <c r="C1576" t="str">
        <f>IF(B1576="","",VLOOKUP(B1576,FF!$A$1:$D$2516,3,FALSE))</f>
        <v>M2</v>
      </c>
      <c r="D1576">
        <f>IF(C1576="","",VLOOKUP(B1576,FF!$A$1:$D$2516,4,FALSE))</f>
        <v>64.459999999999994</v>
      </c>
      <c r="E1576">
        <v>64.459999999999994</v>
      </c>
      <c r="F1576" t="b">
        <f t="shared" si="48"/>
        <v>1</v>
      </c>
      <c r="G1576" s="143">
        <f>IF(C1576="","",VLOOKUP(B1576,FF!$A$1:$F$2516,6,FALSE))</f>
        <v>90912450</v>
      </c>
      <c r="H1576" s="143">
        <v>90912450</v>
      </c>
      <c r="I1576" t="b">
        <f t="shared" si="49"/>
        <v>1</v>
      </c>
    </row>
    <row r="1577" spans="2:9" x14ac:dyDescent="0.3">
      <c r="C1577" t="str">
        <f>IF(B1577="","",VLOOKUP(B1577,FF!$A$1:$D$2516,3,FALSE))</f>
        <v/>
      </c>
      <c r="D1577" t="str">
        <f>IF(C1577="","",VLOOKUP(B1577,FF!$A$1:$D$2516,4,FALSE))</f>
        <v/>
      </c>
      <c r="E1577" t="s">
        <v>8</v>
      </c>
      <c r="F1577" t="str">
        <f t="shared" si="48"/>
        <v/>
      </c>
      <c r="G1577" s="143" t="str">
        <f>IF(C1577="","",VLOOKUP(B1577,FF!$A$1:$F$2516,6,FALSE))</f>
        <v/>
      </c>
      <c r="H1577" s="143" t="s">
        <v>8</v>
      </c>
      <c r="I1577" t="str">
        <f t="shared" si="49"/>
        <v/>
      </c>
    </row>
    <row r="1578" spans="2:9" x14ac:dyDescent="0.3">
      <c r="C1578" t="str">
        <f>IF(B1578="","",VLOOKUP(B1578,FF!$A$1:$D$2516,3,FALSE))</f>
        <v/>
      </c>
      <c r="D1578" t="str">
        <f>IF(C1578="","",VLOOKUP(B1578,FF!$A$1:$D$2516,4,FALSE))</f>
        <v/>
      </c>
      <c r="E1578" t="s">
        <v>8</v>
      </c>
      <c r="F1578" t="str">
        <f t="shared" si="48"/>
        <v/>
      </c>
      <c r="G1578" s="143" t="str">
        <f>IF(C1578="","",VLOOKUP(B1578,FF!$A$1:$F$2516,6,FALSE))</f>
        <v/>
      </c>
      <c r="H1578" s="143" t="s">
        <v>8</v>
      </c>
      <c r="I1578" t="str">
        <f t="shared" si="49"/>
        <v/>
      </c>
    </row>
    <row r="1579" spans="2:9" x14ac:dyDescent="0.3">
      <c r="B1579" t="s">
        <v>1110</v>
      </c>
      <c r="C1579" t="str">
        <f>IF(B1579="","",VLOOKUP(B1579,FF!$A$1:$D$2516,3,FALSE))</f>
        <v>M2</v>
      </c>
      <c r="D1579">
        <f>IF(C1579="","",VLOOKUP(B1579,FF!$A$1:$D$2516,4,FALSE))</f>
        <v>42.9</v>
      </c>
      <c r="E1579">
        <v>42.9</v>
      </c>
      <c r="F1579" t="b">
        <f t="shared" si="48"/>
        <v>1</v>
      </c>
      <c r="G1579" s="143">
        <f>IF(C1579="","",VLOOKUP(B1579,FF!$A$1:$F$2516,6,FALSE))</f>
        <v>37014206</v>
      </c>
      <c r="H1579" s="143">
        <v>37014206</v>
      </c>
      <c r="I1579" t="b">
        <f t="shared" si="49"/>
        <v>1</v>
      </c>
    </row>
    <row r="1580" spans="2:9" x14ac:dyDescent="0.3">
      <c r="C1580" t="str">
        <f>IF(B1580="","",VLOOKUP(B1580,FF!$A$1:$D$2516,3,FALSE))</f>
        <v/>
      </c>
      <c r="D1580" t="str">
        <f>IF(C1580="","",VLOOKUP(B1580,FF!$A$1:$D$2516,4,FALSE))</f>
        <v/>
      </c>
      <c r="E1580" t="s">
        <v>8</v>
      </c>
      <c r="F1580" t="str">
        <f t="shared" si="48"/>
        <v/>
      </c>
      <c r="G1580" s="143" t="str">
        <f>IF(C1580="","",VLOOKUP(B1580,FF!$A$1:$F$2516,6,FALSE))</f>
        <v/>
      </c>
      <c r="H1580" s="143" t="s">
        <v>8</v>
      </c>
      <c r="I1580" t="str">
        <f t="shared" si="49"/>
        <v/>
      </c>
    </row>
    <row r="1581" spans="2:9" x14ac:dyDescent="0.3">
      <c r="C1581" t="str">
        <f>IF(B1581="","",VLOOKUP(B1581,FF!$A$1:$D$2516,3,FALSE))</f>
        <v/>
      </c>
      <c r="D1581" t="str">
        <f>IF(C1581="","",VLOOKUP(B1581,FF!$A$1:$D$2516,4,FALSE))</f>
        <v/>
      </c>
      <c r="E1581" t="s">
        <v>8</v>
      </c>
      <c r="F1581" t="str">
        <f t="shared" si="48"/>
        <v/>
      </c>
      <c r="G1581" s="143" t="str">
        <f>IF(C1581="","",VLOOKUP(B1581,FF!$A$1:$F$2516,6,FALSE))</f>
        <v/>
      </c>
      <c r="H1581" s="143" t="s">
        <v>8</v>
      </c>
      <c r="I1581" t="str">
        <f t="shared" si="49"/>
        <v/>
      </c>
    </row>
    <row r="1582" spans="2:9" x14ac:dyDescent="0.3">
      <c r="B1582" t="s">
        <v>1112</v>
      </c>
      <c r="C1582" t="str">
        <f>IF(B1582="","",VLOOKUP(B1582,FF!$A$1:$D$2516,3,FALSE))</f>
        <v>M2</v>
      </c>
      <c r="D1582">
        <f>IF(C1582="","",VLOOKUP(B1582,FF!$A$1:$D$2516,4,FALSE))</f>
        <v>23.98</v>
      </c>
      <c r="E1582">
        <v>23.98</v>
      </c>
      <c r="F1582" t="b">
        <f t="shared" si="48"/>
        <v>1</v>
      </c>
      <c r="G1582" s="143">
        <f>IF(C1582="","",VLOOKUP(B1582,FF!$A$1:$F$2516,6,FALSE))</f>
        <v>18887751</v>
      </c>
      <c r="H1582" s="143">
        <v>18887751</v>
      </c>
      <c r="I1582" t="b">
        <f t="shared" si="49"/>
        <v>1</v>
      </c>
    </row>
    <row r="1583" spans="2:9" x14ac:dyDescent="0.3">
      <c r="C1583" t="str">
        <f>IF(B1583="","",VLOOKUP(B1583,FF!$A$1:$D$2516,3,FALSE))</f>
        <v/>
      </c>
      <c r="D1583" t="str">
        <f>IF(C1583="","",VLOOKUP(B1583,FF!$A$1:$D$2516,4,FALSE))</f>
        <v/>
      </c>
      <c r="E1583" t="s">
        <v>8</v>
      </c>
      <c r="F1583" t="str">
        <f t="shared" si="48"/>
        <v/>
      </c>
      <c r="G1583" s="143" t="str">
        <f>IF(C1583="","",VLOOKUP(B1583,FF!$A$1:$F$2516,6,FALSE))</f>
        <v/>
      </c>
      <c r="H1583" s="143" t="s">
        <v>8</v>
      </c>
      <c r="I1583" t="str">
        <f t="shared" si="49"/>
        <v/>
      </c>
    </row>
    <row r="1584" spans="2:9" x14ac:dyDescent="0.3">
      <c r="C1584" t="str">
        <f>IF(B1584="","",VLOOKUP(B1584,FF!$A$1:$D$2516,3,FALSE))</f>
        <v/>
      </c>
      <c r="D1584" t="str">
        <f>IF(C1584="","",VLOOKUP(B1584,FF!$A$1:$D$2516,4,FALSE))</f>
        <v/>
      </c>
      <c r="E1584" t="s">
        <v>8</v>
      </c>
      <c r="F1584" t="str">
        <f t="shared" si="48"/>
        <v/>
      </c>
      <c r="G1584" s="143" t="str">
        <f>IF(C1584="","",VLOOKUP(B1584,FF!$A$1:$F$2516,6,FALSE))</f>
        <v/>
      </c>
      <c r="H1584" s="143" t="s">
        <v>8</v>
      </c>
      <c r="I1584" t="str">
        <f t="shared" si="49"/>
        <v/>
      </c>
    </row>
    <row r="1585" spans="2:9" x14ac:dyDescent="0.3">
      <c r="B1585" t="s">
        <v>1114</v>
      </c>
      <c r="D1585" t="str">
        <f>IF(C1585="","",VLOOKUP(B1585,FF!$A$1:$D$2516,4,FALSE))</f>
        <v/>
      </c>
      <c r="E1585" t="s">
        <v>8</v>
      </c>
      <c r="F1585" t="str">
        <f t="shared" si="48"/>
        <v/>
      </c>
      <c r="G1585" s="143" t="str">
        <f>IF(C1585="","",VLOOKUP(B1585,FF!$A$1:$F$2516,6,FALSE))</f>
        <v/>
      </c>
      <c r="H1585" s="143" t="s">
        <v>8</v>
      </c>
      <c r="I1585" t="str">
        <f t="shared" si="49"/>
        <v/>
      </c>
    </row>
    <row r="1586" spans="2:9" x14ac:dyDescent="0.3">
      <c r="B1586" t="s">
        <v>1116</v>
      </c>
      <c r="C1586" t="str">
        <f>IF(B1586="","",VLOOKUP(B1586,FF!$A$1:$D$2516,3,FALSE))</f>
        <v>M2</v>
      </c>
      <c r="D1586">
        <f>IF(C1586="","",VLOOKUP(B1586,FF!$A$1:$D$2516,4,FALSE))</f>
        <v>60</v>
      </c>
      <c r="E1586">
        <v>60</v>
      </c>
      <c r="F1586" t="b">
        <f t="shared" si="48"/>
        <v>1</v>
      </c>
      <c r="G1586" s="143">
        <f>IF(C1586="","",VLOOKUP(B1586,FF!$A$1:$F$2516,6,FALSE))</f>
        <v>2390220</v>
      </c>
      <c r="H1586" s="143">
        <v>2390220</v>
      </c>
      <c r="I1586" t="b">
        <f t="shared" si="49"/>
        <v>1</v>
      </c>
    </row>
    <row r="1587" spans="2:9" x14ac:dyDescent="0.3">
      <c r="C1587" t="str">
        <f>IF(B1587="","",VLOOKUP(B1587,FF!$A$1:$D$2516,3,FALSE))</f>
        <v/>
      </c>
      <c r="D1587" t="str">
        <f>IF(C1587="","",VLOOKUP(B1587,FF!$A$1:$D$2516,4,FALSE))</f>
        <v/>
      </c>
      <c r="E1587" t="s">
        <v>8</v>
      </c>
      <c r="F1587" t="str">
        <f t="shared" si="48"/>
        <v/>
      </c>
      <c r="G1587" s="143" t="str">
        <f>IF(C1587="","",VLOOKUP(B1587,FF!$A$1:$F$2516,6,FALSE))</f>
        <v/>
      </c>
      <c r="H1587" s="143" t="s">
        <v>8</v>
      </c>
      <c r="I1587" t="str">
        <f t="shared" si="49"/>
        <v/>
      </c>
    </row>
    <row r="1588" spans="2:9" x14ac:dyDescent="0.3">
      <c r="C1588" t="str">
        <f>IF(B1588="","",VLOOKUP(B1588,FF!$A$1:$D$2516,3,FALSE))</f>
        <v/>
      </c>
      <c r="D1588" t="str">
        <f>IF(C1588="","",VLOOKUP(B1588,FF!$A$1:$D$2516,4,FALSE))</f>
        <v/>
      </c>
      <c r="E1588" t="s">
        <v>8</v>
      </c>
      <c r="F1588" t="str">
        <f t="shared" si="48"/>
        <v/>
      </c>
      <c r="G1588" s="143" t="str">
        <f>IF(C1588="","",VLOOKUP(B1588,FF!$A$1:$F$2516,6,FALSE))</f>
        <v/>
      </c>
      <c r="H1588" s="143" t="s">
        <v>8</v>
      </c>
      <c r="I1588" t="str">
        <f t="shared" si="49"/>
        <v/>
      </c>
    </row>
    <row r="1589" spans="2:9" x14ac:dyDescent="0.3">
      <c r="B1589" t="s">
        <v>1118</v>
      </c>
      <c r="D1589" t="str">
        <f>IF(C1589="","",VLOOKUP(B1589,FF!$A$1:$D$2516,4,FALSE))</f>
        <v/>
      </c>
      <c r="E1589" t="s">
        <v>8</v>
      </c>
      <c r="F1589" t="str">
        <f t="shared" si="48"/>
        <v/>
      </c>
      <c r="G1589" s="143" t="str">
        <f>IF(C1589="","",VLOOKUP(B1589,FF!$A$1:$F$2516,6,FALSE))</f>
        <v/>
      </c>
      <c r="H1589" s="143" t="s">
        <v>8</v>
      </c>
      <c r="I1589" t="str">
        <f t="shared" si="49"/>
        <v/>
      </c>
    </row>
    <row r="1590" spans="2:9" x14ac:dyDescent="0.3">
      <c r="B1590" t="s">
        <v>1120</v>
      </c>
      <c r="C1590" t="str">
        <f>IF(B1590="","",VLOOKUP(B1590,FF!$A$1:$D$2516,3,FALSE))</f>
        <v>ML</v>
      </c>
      <c r="D1590">
        <f>IF(C1590="","",VLOOKUP(B1590,FF!$A$1:$D$2516,4,FALSE))</f>
        <v>44.98</v>
      </c>
      <c r="E1590">
        <v>44.98</v>
      </c>
      <c r="F1590" t="b">
        <f t="shared" si="48"/>
        <v>1</v>
      </c>
      <c r="G1590" s="143">
        <f>IF(C1590="","",VLOOKUP(B1590,FF!$A$1:$F$2516,6,FALSE))</f>
        <v>14520848</v>
      </c>
      <c r="H1590" s="143">
        <v>14520848</v>
      </c>
      <c r="I1590" t="b">
        <f t="shared" si="49"/>
        <v>1</v>
      </c>
    </row>
    <row r="1591" spans="2:9" x14ac:dyDescent="0.3">
      <c r="C1591" t="str">
        <f>IF(B1591="","",VLOOKUP(B1591,FF!$A$1:$D$2516,3,FALSE))</f>
        <v/>
      </c>
      <c r="D1591" t="str">
        <f>IF(C1591="","",VLOOKUP(B1591,FF!$A$1:$D$2516,4,FALSE))</f>
        <v/>
      </c>
      <c r="E1591" t="s">
        <v>8</v>
      </c>
      <c r="F1591" t="str">
        <f t="shared" si="48"/>
        <v/>
      </c>
      <c r="G1591" s="143" t="str">
        <f>IF(C1591="","",VLOOKUP(B1591,FF!$A$1:$F$2516,6,FALSE))</f>
        <v/>
      </c>
      <c r="H1591" s="143" t="s">
        <v>8</v>
      </c>
      <c r="I1591" t="str">
        <f t="shared" si="49"/>
        <v/>
      </c>
    </row>
    <row r="1592" spans="2:9" x14ac:dyDescent="0.3">
      <c r="C1592" t="str">
        <f>IF(B1592="","",VLOOKUP(B1592,FF!$A$1:$D$2516,3,FALSE))</f>
        <v/>
      </c>
      <c r="D1592" t="str">
        <f>IF(C1592="","",VLOOKUP(B1592,FF!$A$1:$D$2516,4,FALSE))</f>
        <v/>
      </c>
      <c r="E1592" t="s">
        <v>8</v>
      </c>
      <c r="F1592" t="str">
        <f t="shared" si="48"/>
        <v/>
      </c>
      <c r="G1592" s="143" t="str">
        <f>IF(C1592="","",VLOOKUP(B1592,FF!$A$1:$F$2516,6,FALSE))</f>
        <v/>
      </c>
      <c r="H1592" s="143" t="s">
        <v>8</v>
      </c>
      <c r="I1592" t="str">
        <f t="shared" si="49"/>
        <v/>
      </c>
    </row>
    <row r="1593" spans="2:9" x14ac:dyDescent="0.3">
      <c r="B1593" t="s">
        <v>1122</v>
      </c>
      <c r="C1593" t="str">
        <f>IF(B1593="","",VLOOKUP(B1593,FF!$A$1:$D$2516,3,FALSE))</f>
        <v>ML</v>
      </c>
      <c r="D1593">
        <f>IF(C1593="","",VLOOKUP(B1593,FF!$A$1:$D$2516,4,FALSE))</f>
        <v>78.680000000000007</v>
      </c>
      <c r="E1593">
        <v>78.680000000000007</v>
      </c>
      <c r="F1593" t="b">
        <f t="shared" si="48"/>
        <v>1</v>
      </c>
      <c r="G1593" s="143">
        <f>IF(C1593="","",VLOOKUP(B1593,FF!$A$1:$F$2516,6,FALSE))</f>
        <v>10384422</v>
      </c>
      <c r="H1593" s="143">
        <v>10384422</v>
      </c>
      <c r="I1593" t="b">
        <f t="shared" si="49"/>
        <v>1</v>
      </c>
    </row>
    <row r="1594" spans="2:9" x14ac:dyDescent="0.3">
      <c r="C1594" t="str">
        <f>IF(B1594="","",VLOOKUP(B1594,FF!$A$1:$D$2516,3,FALSE))</f>
        <v/>
      </c>
      <c r="D1594" t="str">
        <f>IF(C1594="","",VLOOKUP(B1594,FF!$A$1:$D$2516,4,FALSE))</f>
        <v/>
      </c>
      <c r="E1594" t="s">
        <v>8</v>
      </c>
      <c r="F1594" t="str">
        <f t="shared" si="48"/>
        <v/>
      </c>
      <c r="G1594" s="143" t="str">
        <f>IF(C1594="","",VLOOKUP(B1594,FF!$A$1:$F$2516,6,FALSE))</f>
        <v/>
      </c>
      <c r="H1594" s="143" t="s">
        <v>8</v>
      </c>
      <c r="I1594" t="str">
        <f t="shared" si="49"/>
        <v/>
      </c>
    </row>
    <row r="1595" spans="2:9" x14ac:dyDescent="0.3">
      <c r="C1595" t="str">
        <f>IF(B1595="","",VLOOKUP(B1595,FF!$A$1:$D$2516,3,FALSE))</f>
        <v/>
      </c>
      <c r="D1595" t="str">
        <f>IF(C1595="","",VLOOKUP(B1595,FF!$A$1:$D$2516,4,FALSE))</f>
        <v/>
      </c>
      <c r="E1595" t="s">
        <v>8</v>
      </c>
      <c r="F1595" t="str">
        <f t="shared" si="48"/>
        <v/>
      </c>
      <c r="G1595" s="143" t="str">
        <f>IF(C1595="","",VLOOKUP(B1595,FF!$A$1:$F$2516,6,FALSE))</f>
        <v/>
      </c>
      <c r="H1595" s="143" t="s">
        <v>8</v>
      </c>
      <c r="I1595" t="str">
        <f t="shared" si="49"/>
        <v/>
      </c>
    </row>
    <row r="1596" spans="2:9" x14ac:dyDescent="0.3">
      <c r="B1596" t="s">
        <v>1124</v>
      </c>
      <c r="C1596" t="str">
        <f>IF(B1596="","",VLOOKUP(B1596,FF!$A$1:$D$2516,3,FALSE))</f>
        <v>ML</v>
      </c>
      <c r="D1596">
        <f>IF(C1596="","",VLOOKUP(B1596,FF!$A$1:$D$2516,4,FALSE))</f>
        <v>7.95</v>
      </c>
      <c r="E1596">
        <v>7.95</v>
      </c>
      <c r="F1596" t="b">
        <f t="shared" si="48"/>
        <v>1</v>
      </c>
      <c r="G1596" s="143">
        <f>IF(C1596="","",VLOOKUP(B1596,FF!$A$1:$F$2516,6,FALSE))</f>
        <v>2087654</v>
      </c>
      <c r="H1596" s="143">
        <v>2087654</v>
      </c>
      <c r="I1596" t="b">
        <f t="shared" si="49"/>
        <v>1</v>
      </c>
    </row>
    <row r="1597" spans="2:9" x14ac:dyDescent="0.3">
      <c r="C1597" t="str">
        <f>IF(B1597="","",VLOOKUP(B1597,FF!$A$1:$D$2516,3,FALSE))</f>
        <v/>
      </c>
      <c r="D1597" t="str">
        <f>IF(C1597="","",VLOOKUP(B1597,FF!$A$1:$D$2516,4,FALSE))</f>
        <v/>
      </c>
      <c r="E1597" t="s">
        <v>8</v>
      </c>
      <c r="F1597" t="str">
        <f t="shared" si="48"/>
        <v/>
      </c>
      <c r="G1597" s="143" t="str">
        <f>IF(C1597="","",VLOOKUP(B1597,FF!$A$1:$F$2516,6,FALSE))</f>
        <v/>
      </c>
      <c r="H1597" s="143" t="s">
        <v>8</v>
      </c>
      <c r="I1597" t="str">
        <f t="shared" si="49"/>
        <v/>
      </c>
    </row>
    <row r="1598" spans="2:9" x14ac:dyDescent="0.3">
      <c r="C1598" t="str">
        <f>IF(B1598="","",VLOOKUP(B1598,FF!$A$1:$D$2516,3,FALSE))</f>
        <v/>
      </c>
      <c r="D1598" t="str">
        <f>IF(C1598="","",VLOOKUP(B1598,FF!$A$1:$D$2516,4,FALSE))</f>
        <v/>
      </c>
      <c r="E1598" t="s">
        <v>8</v>
      </c>
      <c r="F1598" t="str">
        <f t="shared" si="48"/>
        <v/>
      </c>
      <c r="G1598" s="143" t="str">
        <f>IF(C1598="","",VLOOKUP(B1598,FF!$A$1:$F$2516,6,FALSE))</f>
        <v/>
      </c>
      <c r="H1598" s="143" t="s">
        <v>8</v>
      </c>
      <c r="I1598" t="str">
        <f t="shared" si="49"/>
        <v/>
      </c>
    </row>
    <row r="1599" spans="2:9" x14ac:dyDescent="0.3">
      <c r="B1599" t="s">
        <v>1126</v>
      </c>
      <c r="C1599" t="str">
        <f>IF(B1599="","",VLOOKUP(B1599,FF!$A$1:$D$2516,3,FALSE))</f>
        <v>UN</v>
      </c>
      <c r="D1599">
        <f>IF(C1599="","",VLOOKUP(B1599,FF!$A$1:$D$2516,4,FALSE))</f>
        <v>75.39</v>
      </c>
      <c r="E1599">
        <v>75.39</v>
      </c>
      <c r="F1599" t="b">
        <f t="shared" si="48"/>
        <v>1</v>
      </c>
      <c r="G1599" s="143">
        <f>IF(C1599="","",VLOOKUP(B1599,FF!$A$1:$F$2516,6,FALSE))</f>
        <v>7046553</v>
      </c>
      <c r="H1599" s="143">
        <v>7046553</v>
      </c>
      <c r="I1599" t="b">
        <f t="shared" si="49"/>
        <v>1</v>
      </c>
    </row>
    <row r="1600" spans="2:9" x14ac:dyDescent="0.3">
      <c r="C1600" t="str">
        <f>IF(B1600="","",VLOOKUP(B1600,FF!$A$1:$D$2516,3,FALSE))</f>
        <v/>
      </c>
      <c r="D1600" t="str">
        <f>IF(C1600="","",VLOOKUP(B1600,FF!$A$1:$D$2516,4,FALSE))</f>
        <v/>
      </c>
      <c r="E1600" t="s">
        <v>8</v>
      </c>
      <c r="F1600" t="str">
        <f t="shared" si="48"/>
        <v/>
      </c>
      <c r="G1600" s="143" t="str">
        <f>IF(C1600="","",VLOOKUP(B1600,FF!$A$1:$F$2516,6,FALSE))</f>
        <v/>
      </c>
      <c r="H1600" s="143" t="s">
        <v>8</v>
      </c>
      <c r="I1600" t="str">
        <f t="shared" si="49"/>
        <v/>
      </c>
    </row>
    <row r="1601" spans="2:9" x14ac:dyDescent="0.3">
      <c r="C1601" t="str">
        <f>IF(B1601="","",VLOOKUP(B1601,FF!$A$1:$D$2516,3,FALSE))</f>
        <v/>
      </c>
      <c r="D1601" t="str">
        <f>IF(C1601="","",VLOOKUP(B1601,FF!$A$1:$D$2516,4,FALSE))</f>
        <v/>
      </c>
      <c r="E1601" t="s">
        <v>8</v>
      </c>
      <c r="F1601" t="str">
        <f t="shared" si="48"/>
        <v/>
      </c>
      <c r="G1601" s="143" t="str">
        <f>IF(C1601="","",VLOOKUP(B1601,FF!$A$1:$F$2516,6,FALSE))</f>
        <v/>
      </c>
      <c r="H1601" s="143" t="s">
        <v>8</v>
      </c>
      <c r="I1601" t="str">
        <f t="shared" si="49"/>
        <v/>
      </c>
    </row>
    <row r="1602" spans="2:9" x14ac:dyDescent="0.3">
      <c r="B1602" t="s">
        <v>1128</v>
      </c>
      <c r="D1602" t="str">
        <f>IF(C1602="","",VLOOKUP(B1602,FF!$A$1:$D$2516,4,FALSE))</f>
        <v/>
      </c>
      <c r="E1602" t="s">
        <v>8</v>
      </c>
      <c r="F1602" t="str">
        <f t="shared" si="48"/>
        <v/>
      </c>
      <c r="G1602" s="143" t="str">
        <f>IF(C1602="","",VLOOKUP(B1602,FF!$A$1:$F$2516,6,FALSE))</f>
        <v/>
      </c>
      <c r="H1602" s="143" t="s">
        <v>8</v>
      </c>
      <c r="I1602" t="str">
        <f t="shared" si="49"/>
        <v/>
      </c>
    </row>
    <row r="1603" spans="2:9" x14ac:dyDescent="0.3">
      <c r="B1603" t="s">
        <v>1130</v>
      </c>
      <c r="C1603" t="str">
        <f>IF(B1603="","",VLOOKUP(B1603,FF!$A$1:$D$2516,3,FALSE))</f>
        <v>UN</v>
      </c>
      <c r="D1603">
        <f>IF(C1603="","",VLOOKUP(B1603,FF!$A$1:$D$2516,4,FALSE))</f>
        <v>10</v>
      </c>
      <c r="E1603">
        <v>10</v>
      </c>
      <c r="F1603" t="b">
        <f t="shared" ref="F1603:F1666" si="50">IF(C1603="","",E1603=D1603)</f>
        <v>1</v>
      </c>
      <c r="G1603" s="143">
        <f>IF(C1603="","",VLOOKUP(B1603,FF!$A$1:$F$2516,6,FALSE))</f>
        <v>37504620</v>
      </c>
      <c r="H1603" s="143">
        <v>37504620</v>
      </c>
      <c r="I1603" t="b">
        <f t="shared" ref="I1603:I1666" si="51">IF(C1603="","",H1603=G1603)</f>
        <v>1</v>
      </c>
    </row>
    <row r="1604" spans="2:9" x14ac:dyDescent="0.3">
      <c r="C1604" t="str">
        <f>IF(B1604="","",VLOOKUP(B1604,FF!$A$1:$D$2516,3,FALSE))</f>
        <v/>
      </c>
      <c r="D1604" t="str">
        <f>IF(C1604="","",VLOOKUP(B1604,FF!$A$1:$D$2516,4,FALSE))</f>
        <v/>
      </c>
      <c r="E1604" t="s">
        <v>8</v>
      </c>
      <c r="F1604" t="str">
        <f t="shared" si="50"/>
        <v/>
      </c>
      <c r="G1604" s="143" t="str">
        <f>IF(C1604="","",VLOOKUP(B1604,FF!$A$1:$F$2516,6,FALSE))</f>
        <v/>
      </c>
      <c r="H1604" s="143" t="s">
        <v>8</v>
      </c>
      <c r="I1604" t="str">
        <f t="shared" si="51"/>
        <v/>
      </c>
    </row>
    <row r="1605" spans="2:9" x14ac:dyDescent="0.3">
      <c r="C1605" t="str">
        <f>IF(B1605="","",VLOOKUP(B1605,FF!$A$1:$D$2516,3,FALSE))</f>
        <v/>
      </c>
      <c r="D1605" t="str">
        <f>IF(C1605="","",VLOOKUP(B1605,FF!$A$1:$D$2516,4,FALSE))</f>
        <v/>
      </c>
      <c r="E1605" t="s">
        <v>8</v>
      </c>
      <c r="F1605" t="str">
        <f t="shared" si="50"/>
        <v/>
      </c>
      <c r="G1605" s="143" t="str">
        <f>IF(C1605="","",VLOOKUP(B1605,FF!$A$1:$F$2516,6,FALSE))</f>
        <v/>
      </c>
      <c r="H1605" s="143" t="s">
        <v>8</v>
      </c>
      <c r="I1605" t="str">
        <f t="shared" si="51"/>
        <v/>
      </c>
    </row>
    <row r="1606" spans="2:9" x14ac:dyDescent="0.3">
      <c r="B1606" t="s">
        <v>1132</v>
      </c>
      <c r="C1606" t="str">
        <f>IF(B1606="","",VLOOKUP(B1606,FF!$A$1:$D$2516,3,FALSE))</f>
        <v>UN</v>
      </c>
      <c r="D1606">
        <f>IF(C1606="","",VLOOKUP(B1606,FF!$A$1:$D$2516,4,FALSE))</f>
        <v>47</v>
      </c>
      <c r="E1606">
        <v>47</v>
      </c>
      <c r="F1606" t="b">
        <f t="shared" si="50"/>
        <v>1</v>
      </c>
      <c r="G1606" s="143">
        <f>IF(C1606="","",VLOOKUP(B1606,FF!$A$1:$F$2516,6,FALSE))</f>
        <v>46267975</v>
      </c>
      <c r="H1606" s="143">
        <v>46267975</v>
      </c>
      <c r="I1606" t="b">
        <f t="shared" si="51"/>
        <v>1</v>
      </c>
    </row>
    <row r="1607" spans="2:9" x14ac:dyDescent="0.3">
      <c r="C1607" t="str">
        <f>IF(B1607="","",VLOOKUP(B1607,FF!$A$1:$D$2516,3,FALSE))</f>
        <v/>
      </c>
      <c r="D1607" t="str">
        <f>IF(C1607="","",VLOOKUP(B1607,FF!$A$1:$D$2516,4,FALSE))</f>
        <v/>
      </c>
      <c r="E1607" t="s">
        <v>8</v>
      </c>
      <c r="F1607" t="str">
        <f t="shared" si="50"/>
        <v/>
      </c>
      <c r="G1607" s="143" t="str">
        <f>IF(C1607="","",VLOOKUP(B1607,FF!$A$1:$F$2516,6,FALSE))</f>
        <v/>
      </c>
      <c r="H1607" s="143" t="s">
        <v>8</v>
      </c>
      <c r="I1607" t="str">
        <f t="shared" si="51"/>
        <v/>
      </c>
    </row>
    <row r="1608" spans="2:9" x14ac:dyDescent="0.3">
      <c r="C1608" t="str">
        <f>IF(B1608="","",VLOOKUP(B1608,FF!$A$1:$D$2516,3,FALSE))</f>
        <v/>
      </c>
      <c r="D1608" t="str">
        <f>IF(C1608="","",VLOOKUP(B1608,FF!$A$1:$D$2516,4,FALSE))</f>
        <v/>
      </c>
      <c r="E1608" t="s">
        <v>8</v>
      </c>
      <c r="F1608" t="str">
        <f t="shared" si="50"/>
        <v/>
      </c>
      <c r="G1608" s="143" t="str">
        <f>IF(C1608="","",VLOOKUP(B1608,FF!$A$1:$F$2516,6,FALSE))</f>
        <v/>
      </c>
      <c r="H1608" s="143" t="s">
        <v>8</v>
      </c>
      <c r="I1608" t="str">
        <f t="shared" si="51"/>
        <v/>
      </c>
    </row>
    <row r="1609" spans="2:9" x14ac:dyDescent="0.3">
      <c r="B1609" t="s">
        <v>1134</v>
      </c>
      <c r="C1609" t="str">
        <f>IF(B1609="","",VLOOKUP(B1609,FF!$A$1:$D$2516,3,FALSE))</f>
        <v>UN</v>
      </c>
      <c r="D1609">
        <f>IF(C1609="","",VLOOKUP(B1609,FF!$A$1:$D$2516,4,FALSE))</f>
        <v>10</v>
      </c>
      <c r="E1609">
        <v>10</v>
      </c>
      <c r="F1609" t="b">
        <f t="shared" si="50"/>
        <v>1</v>
      </c>
      <c r="G1609" s="143">
        <f>IF(C1609="","",VLOOKUP(B1609,FF!$A$1:$F$2516,6,FALSE))</f>
        <v>9135190</v>
      </c>
      <c r="H1609" s="143">
        <v>9135190</v>
      </c>
      <c r="I1609" t="b">
        <f t="shared" si="51"/>
        <v>1</v>
      </c>
    </row>
    <row r="1610" spans="2:9" x14ac:dyDescent="0.3">
      <c r="C1610" t="str">
        <f>IF(B1610="","",VLOOKUP(B1610,FF!$A$1:$D$2516,3,FALSE))</f>
        <v/>
      </c>
      <c r="D1610" t="str">
        <f>IF(C1610="","",VLOOKUP(B1610,FF!$A$1:$D$2516,4,FALSE))</f>
        <v/>
      </c>
      <c r="E1610" t="s">
        <v>8</v>
      </c>
      <c r="F1610" t="str">
        <f t="shared" si="50"/>
        <v/>
      </c>
      <c r="G1610" s="143" t="str">
        <f>IF(C1610="","",VLOOKUP(B1610,FF!$A$1:$F$2516,6,FALSE))</f>
        <v/>
      </c>
      <c r="H1610" s="143" t="s">
        <v>8</v>
      </c>
      <c r="I1610" t="str">
        <f t="shared" si="51"/>
        <v/>
      </c>
    </row>
    <row r="1611" spans="2:9" x14ac:dyDescent="0.3">
      <c r="C1611" t="str">
        <f>IF(B1611="","",VLOOKUP(B1611,FF!$A$1:$D$2516,3,FALSE))</f>
        <v/>
      </c>
      <c r="D1611" t="str">
        <f>IF(C1611="","",VLOOKUP(B1611,FF!$A$1:$D$2516,4,FALSE))</f>
        <v/>
      </c>
      <c r="E1611" t="s">
        <v>8</v>
      </c>
      <c r="F1611" t="str">
        <f t="shared" si="50"/>
        <v/>
      </c>
      <c r="G1611" s="143" t="str">
        <f>IF(C1611="","",VLOOKUP(B1611,FF!$A$1:$F$2516,6,FALSE))</f>
        <v/>
      </c>
      <c r="H1611" s="143" t="s">
        <v>8</v>
      </c>
      <c r="I1611" t="str">
        <f t="shared" si="51"/>
        <v/>
      </c>
    </row>
    <row r="1612" spans="2:9" x14ac:dyDescent="0.3">
      <c r="B1612" t="s">
        <v>1136</v>
      </c>
      <c r="C1612" t="str">
        <f>IF(B1612="","",VLOOKUP(B1612,FF!$A$1:$D$2516,3,FALSE))</f>
        <v>UN</v>
      </c>
      <c r="D1612">
        <f>IF(C1612="","",VLOOKUP(B1612,FF!$A$1:$D$2516,4,FALSE))</f>
        <v>29</v>
      </c>
      <c r="E1612">
        <v>29</v>
      </c>
      <c r="F1612" t="b">
        <f t="shared" si="50"/>
        <v>1</v>
      </c>
      <c r="G1612" s="143">
        <f>IF(C1612="","",VLOOKUP(B1612,FF!$A$1:$F$2516,6,FALSE))</f>
        <v>6535382</v>
      </c>
      <c r="H1612" s="143">
        <v>6535382</v>
      </c>
      <c r="I1612" t="b">
        <f t="shared" si="51"/>
        <v>1</v>
      </c>
    </row>
    <row r="1613" spans="2:9" x14ac:dyDescent="0.3">
      <c r="C1613" t="str">
        <f>IF(B1613="","",VLOOKUP(B1613,FF!$A$1:$D$2516,3,FALSE))</f>
        <v/>
      </c>
      <c r="D1613" t="str">
        <f>IF(C1613="","",VLOOKUP(B1613,FF!$A$1:$D$2516,4,FALSE))</f>
        <v/>
      </c>
      <c r="E1613" t="s">
        <v>8</v>
      </c>
      <c r="F1613" t="str">
        <f t="shared" si="50"/>
        <v/>
      </c>
      <c r="G1613" s="143" t="str">
        <f>IF(C1613="","",VLOOKUP(B1613,FF!$A$1:$F$2516,6,FALSE))</f>
        <v/>
      </c>
      <c r="H1613" s="143" t="s">
        <v>8</v>
      </c>
      <c r="I1613" t="str">
        <f t="shared" si="51"/>
        <v/>
      </c>
    </row>
    <row r="1614" spans="2:9" x14ac:dyDescent="0.3">
      <c r="C1614" t="str">
        <f>IF(B1614="","",VLOOKUP(B1614,FF!$A$1:$D$2516,3,FALSE))</f>
        <v/>
      </c>
      <c r="D1614" t="str">
        <f>IF(C1614="","",VLOOKUP(B1614,FF!$A$1:$D$2516,4,FALSE))</f>
        <v/>
      </c>
      <c r="E1614" t="s">
        <v>8</v>
      </c>
      <c r="F1614" t="str">
        <f t="shared" si="50"/>
        <v/>
      </c>
      <c r="G1614" s="143" t="str">
        <f>IF(C1614="","",VLOOKUP(B1614,FF!$A$1:$F$2516,6,FALSE))</f>
        <v/>
      </c>
      <c r="H1614" s="143" t="s">
        <v>8</v>
      </c>
      <c r="I1614" t="str">
        <f t="shared" si="51"/>
        <v/>
      </c>
    </row>
    <row r="1615" spans="2:9" x14ac:dyDescent="0.3">
      <c r="B1615" t="s">
        <v>1138</v>
      </c>
      <c r="C1615" t="str">
        <f>IF(B1615="","",VLOOKUP(B1615,FF!$A$1:$D$2516,3,FALSE))</f>
        <v>UN</v>
      </c>
      <c r="D1615">
        <f>IF(C1615="","",VLOOKUP(B1615,FF!$A$1:$D$2516,4,FALSE))</f>
        <v>29</v>
      </c>
      <c r="E1615">
        <v>29</v>
      </c>
      <c r="F1615" t="b">
        <f t="shared" si="50"/>
        <v>1</v>
      </c>
      <c r="G1615" s="143">
        <f>IF(C1615="","",VLOOKUP(B1615,FF!$A$1:$F$2516,6,FALSE))</f>
        <v>8489895</v>
      </c>
      <c r="H1615" s="143">
        <v>8489895</v>
      </c>
      <c r="I1615" t="b">
        <f t="shared" si="51"/>
        <v>1</v>
      </c>
    </row>
    <row r="1616" spans="2:9" x14ac:dyDescent="0.3">
      <c r="C1616" t="str">
        <f>IF(B1616="","",VLOOKUP(B1616,FF!$A$1:$D$2516,3,FALSE))</f>
        <v/>
      </c>
      <c r="D1616" t="str">
        <f>IF(C1616="","",VLOOKUP(B1616,FF!$A$1:$D$2516,4,FALSE))</f>
        <v/>
      </c>
      <c r="E1616" t="s">
        <v>8</v>
      </c>
      <c r="F1616" t="str">
        <f t="shared" si="50"/>
        <v/>
      </c>
      <c r="G1616" s="143" t="str">
        <f>IF(C1616="","",VLOOKUP(B1616,FF!$A$1:$F$2516,6,FALSE))</f>
        <v/>
      </c>
      <c r="H1616" s="143" t="s">
        <v>8</v>
      </c>
      <c r="I1616" t="str">
        <f t="shared" si="51"/>
        <v/>
      </c>
    </row>
    <row r="1617" spans="2:9" x14ac:dyDescent="0.3">
      <c r="C1617" t="str">
        <f>IF(B1617="","",VLOOKUP(B1617,FF!$A$1:$D$2516,3,FALSE))</f>
        <v/>
      </c>
      <c r="D1617" t="str">
        <f>IF(C1617="","",VLOOKUP(B1617,FF!$A$1:$D$2516,4,FALSE))</f>
        <v/>
      </c>
      <c r="E1617" t="s">
        <v>8</v>
      </c>
      <c r="F1617" t="str">
        <f t="shared" si="50"/>
        <v/>
      </c>
      <c r="G1617" s="143" t="str">
        <f>IF(C1617="","",VLOOKUP(B1617,FF!$A$1:$F$2516,6,FALSE))</f>
        <v/>
      </c>
      <c r="H1617" s="143" t="s">
        <v>8</v>
      </c>
      <c r="I1617" t="str">
        <f t="shared" si="51"/>
        <v/>
      </c>
    </row>
    <row r="1618" spans="2:9" x14ac:dyDescent="0.3">
      <c r="B1618" t="s">
        <v>1140</v>
      </c>
      <c r="C1618" t="str">
        <f>IF(B1618="","",VLOOKUP(B1618,FF!$A$1:$D$2516,3,FALSE))</f>
        <v>UN</v>
      </c>
      <c r="D1618">
        <f>IF(C1618="","",VLOOKUP(B1618,FF!$A$1:$D$2516,4,FALSE))</f>
        <v>1</v>
      </c>
      <c r="E1618">
        <v>1</v>
      </c>
      <c r="F1618" t="b">
        <f t="shared" si="50"/>
        <v>1</v>
      </c>
      <c r="G1618" s="143">
        <f>IF(C1618="","",VLOOKUP(B1618,FF!$A$1:$F$2516,6,FALSE))</f>
        <v>395322</v>
      </c>
      <c r="H1618" s="143">
        <v>395322</v>
      </c>
      <c r="I1618" t="b">
        <f t="shared" si="51"/>
        <v>1</v>
      </c>
    </row>
    <row r="1619" spans="2:9" x14ac:dyDescent="0.3">
      <c r="C1619" t="str">
        <f>IF(B1619="","",VLOOKUP(B1619,FF!$A$1:$D$2516,3,FALSE))</f>
        <v/>
      </c>
      <c r="D1619" t="str">
        <f>IF(C1619="","",VLOOKUP(B1619,FF!$A$1:$D$2516,4,FALSE))</f>
        <v/>
      </c>
      <c r="E1619" t="s">
        <v>8</v>
      </c>
      <c r="F1619" t="str">
        <f t="shared" si="50"/>
        <v/>
      </c>
      <c r="G1619" s="143" t="str">
        <f>IF(C1619="","",VLOOKUP(B1619,FF!$A$1:$F$2516,6,FALSE))</f>
        <v/>
      </c>
      <c r="H1619" s="143" t="s">
        <v>8</v>
      </c>
      <c r="I1619" t="str">
        <f t="shared" si="51"/>
        <v/>
      </c>
    </row>
    <row r="1620" spans="2:9" x14ac:dyDescent="0.3">
      <c r="C1620" t="str">
        <f>IF(B1620="","",VLOOKUP(B1620,FF!$A$1:$D$2516,3,FALSE))</f>
        <v/>
      </c>
      <c r="D1620" t="str">
        <f>IF(C1620="","",VLOOKUP(B1620,FF!$A$1:$D$2516,4,FALSE))</f>
        <v/>
      </c>
      <c r="E1620" t="s">
        <v>8</v>
      </c>
      <c r="F1620" t="str">
        <f t="shared" si="50"/>
        <v/>
      </c>
      <c r="G1620" s="143" t="str">
        <f>IF(C1620="","",VLOOKUP(B1620,FF!$A$1:$F$2516,6,FALSE))</f>
        <v/>
      </c>
      <c r="H1620" s="143" t="s">
        <v>8</v>
      </c>
      <c r="I1620" t="str">
        <f t="shared" si="51"/>
        <v/>
      </c>
    </row>
    <row r="1621" spans="2:9" x14ac:dyDescent="0.3">
      <c r="B1621" t="s">
        <v>1142</v>
      </c>
      <c r="C1621" t="str">
        <f>IF(B1621="","",VLOOKUP(B1621,FF!$A$1:$D$2516,3,FALSE))</f>
        <v>UN</v>
      </c>
      <c r="D1621">
        <f>IF(C1621="","",VLOOKUP(B1621,FF!$A$1:$D$2516,4,FALSE))</f>
        <v>47</v>
      </c>
      <c r="E1621">
        <v>47</v>
      </c>
      <c r="F1621" t="b">
        <f t="shared" si="50"/>
        <v>1</v>
      </c>
      <c r="G1621" s="143">
        <f>IF(C1621="","",VLOOKUP(B1621,FF!$A$1:$F$2516,6,FALSE))</f>
        <v>9290114</v>
      </c>
      <c r="H1621" s="143">
        <v>9290114</v>
      </c>
      <c r="I1621" t="b">
        <f t="shared" si="51"/>
        <v>1</v>
      </c>
    </row>
    <row r="1622" spans="2:9" x14ac:dyDescent="0.3">
      <c r="C1622" t="str">
        <f>IF(B1622="","",VLOOKUP(B1622,FF!$A$1:$D$2516,3,FALSE))</f>
        <v/>
      </c>
      <c r="D1622" t="str">
        <f>IF(C1622="","",VLOOKUP(B1622,FF!$A$1:$D$2516,4,FALSE))</f>
        <v/>
      </c>
      <c r="E1622" t="s">
        <v>8</v>
      </c>
      <c r="F1622" t="str">
        <f t="shared" si="50"/>
        <v/>
      </c>
      <c r="G1622" s="143" t="str">
        <f>IF(C1622="","",VLOOKUP(B1622,FF!$A$1:$F$2516,6,FALSE))</f>
        <v/>
      </c>
      <c r="H1622" s="143" t="s">
        <v>8</v>
      </c>
      <c r="I1622" t="str">
        <f t="shared" si="51"/>
        <v/>
      </c>
    </row>
    <row r="1623" spans="2:9" x14ac:dyDescent="0.3">
      <c r="C1623" t="str">
        <f>IF(B1623="","",VLOOKUP(B1623,FF!$A$1:$D$2516,3,FALSE))</f>
        <v/>
      </c>
      <c r="D1623" t="str">
        <f>IF(C1623="","",VLOOKUP(B1623,FF!$A$1:$D$2516,4,FALSE))</f>
        <v/>
      </c>
      <c r="E1623" t="s">
        <v>8</v>
      </c>
      <c r="F1623" t="str">
        <f t="shared" si="50"/>
        <v/>
      </c>
      <c r="G1623" s="143" t="str">
        <f>IF(C1623="","",VLOOKUP(B1623,FF!$A$1:$F$2516,6,FALSE))</f>
        <v/>
      </c>
      <c r="H1623" s="143" t="s">
        <v>8</v>
      </c>
      <c r="I1623" t="str">
        <f t="shared" si="51"/>
        <v/>
      </c>
    </row>
    <row r="1624" spans="2:9" x14ac:dyDescent="0.3">
      <c r="B1624" t="s">
        <v>1144</v>
      </c>
      <c r="C1624" t="str">
        <f>IF(B1624="","",VLOOKUP(B1624,FF!$A$1:$D$2516,3,FALSE))</f>
        <v>UN</v>
      </c>
      <c r="D1624">
        <f>IF(C1624="","",VLOOKUP(B1624,FF!$A$1:$D$2516,4,FALSE))</f>
        <v>29</v>
      </c>
      <c r="E1624">
        <v>29</v>
      </c>
      <c r="F1624" t="b">
        <f t="shared" si="50"/>
        <v>1</v>
      </c>
      <c r="G1624" s="143">
        <f>IF(C1624="","",VLOOKUP(B1624,FF!$A$1:$F$2516,6,FALSE))</f>
        <v>3529735</v>
      </c>
      <c r="H1624" s="143">
        <v>3529735</v>
      </c>
      <c r="I1624" t="b">
        <f t="shared" si="51"/>
        <v>1</v>
      </c>
    </row>
    <row r="1625" spans="2:9" x14ac:dyDescent="0.3">
      <c r="C1625" t="str">
        <f>IF(B1625="","",VLOOKUP(B1625,FF!$A$1:$D$2516,3,FALSE))</f>
        <v/>
      </c>
      <c r="D1625" t="str">
        <f>IF(C1625="","",VLOOKUP(B1625,FF!$A$1:$D$2516,4,FALSE))</f>
        <v/>
      </c>
      <c r="E1625" t="s">
        <v>8</v>
      </c>
      <c r="F1625" t="str">
        <f t="shared" si="50"/>
        <v/>
      </c>
      <c r="G1625" s="143" t="str">
        <f>IF(C1625="","",VLOOKUP(B1625,FF!$A$1:$F$2516,6,FALSE))</f>
        <v/>
      </c>
      <c r="H1625" s="143" t="s">
        <v>8</v>
      </c>
      <c r="I1625" t="str">
        <f t="shared" si="51"/>
        <v/>
      </c>
    </row>
    <row r="1626" spans="2:9" x14ac:dyDescent="0.3">
      <c r="C1626" t="str">
        <f>IF(B1626="","",VLOOKUP(B1626,FF!$A$1:$D$2516,3,FALSE))</f>
        <v/>
      </c>
      <c r="D1626" t="str">
        <f>IF(C1626="","",VLOOKUP(B1626,FF!$A$1:$D$2516,4,FALSE))</f>
        <v/>
      </c>
      <c r="E1626" t="s">
        <v>8</v>
      </c>
      <c r="F1626" t="str">
        <f t="shared" si="50"/>
        <v/>
      </c>
      <c r="G1626" s="143" t="str">
        <f>IF(C1626="","",VLOOKUP(B1626,FF!$A$1:$F$2516,6,FALSE))</f>
        <v/>
      </c>
      <c r="H1626" s="143" t="s">
        <v>8</v>
      </c>
      <c r="I1626" t="str">
        <f t="shared" si="51"/>
        <v/>
      </c>
    </row>
    <row r="1627" spans="2:9" x14ac:dyDescent="0.3">
      <c r="B1627" t="s">
        <v>1146</v>
      </c>
      <c r="C1627" t="str">
        <f>IF(B1627="","",VLOOKUP(B1627,FF!$A$1:$D$2516,3,FALSE))</f>
        <v>UN</v>
      </c>
      <c r="D1627">
        <f>IF(C1627="","",VLOOKUP(B1627,FF!$A$1:$D$2516,4,FALSE))</f>
        <v>47</v>
      </c>
      <c r="E1627">
        <v>47</v>
      </c>
      <c r="F1627" t="b">
        <f t="shared" si="50"/>
        <v>1</v>
      </c>
      <c r="G1627" s="143">
        <f>IF(C1627="","",VLOOKUP(B1627,FF!$A$1:$F$2516,6,FALSE))</f>
        <v>2397987</v>
      </c>
      <c r="H1627" s="143">
        <v>2397987</v>
      </c>
      <c r="I1627" t="b">
        <f t="shared" si="51"/>
        <v>1</v>
      </c>
    </row>
    <row r="1628" spans="2:9" x14ac:dyDescent="0.3">
      <c r="C1628" t="str">
        <f>IF(B1628="","",VLOOKUP(B1628,FF!$A$1:$D$2516,3,FALSE))</f>
        <v/>
      </c>
      <c r="D1628" t="str">
        <f>IF(C1628="","",VLOOKUP(B1628,FF!$A$1:$D$2516,4,FALSE))</f>
        <v/>
      </c>
      <c r="E1628" t="s">
        <v>8</v>
      </c>
      <c r="F1628" t="str">
        <f t="shared" si="50"/>
        <v/>
      </c>
      <c r="G1628" s="143" t="str">
        <f>IF(C1628="","",VLOOKUP(B1628,FF!$A$1:$F$2516,6,FALSE))</f>
        <v/>
      </c>
      <c r="H1628" s="143" t="s">
        <v>8</v>
      </c>
      <c r="I1628" t="str">
        <f t="shared" si="51"/>
        <v/>
      </c>
    </row>
    <row r="1629" spans="2:9" x14ac:dyDescent="0.3">
      <c r="C1629" t="str">
        <f>IF(B1629="","",VLOOKUP(B1629,FF!$A$1:$D$2516,3,FALSE))</f>
        <v/>
      </c>
      <c r="D1629" t="str">
        <f>IF(C1629="","",VLOOKUP(B1629,FF!$A$1:$D$2516,4,FALSE))</f>
        <v/>
      </c>
      <c r="E1629" t="s">
        <v>8</v>
      </c>
      <c r="F1629" t="str">
        <f t="shared" si="50"/>
        <v/>
      </c>
      <c r="G1629" s="143" t="str">
        <f>IF(C1629="","",VLOOKUP(B1629,FF!$A$1:$F$2516,6,FALSE))</f>
        <v/>
      </c>
      <c r="H1629" s="143" t="s">
        <v>8</v>
      </c>
      <c r="I1629" t="str">
        <f t="shared" si="51"/>
        <v/>
      </c>
    </row>
    <row r="1630" spans="2:9" x14ac:dyDescent="0.3">
      <c r="B1630" t="s">
        <v>1148</v>
      </c>
      <c r="C1630" t="str">
        <f>IF(B1630="","",VLOOKUP(B1630,FF!$A$1:$D$2516,3,FALSE))</f>
        <v>UN</v>
      </c>
      <c r="D1630">
        <f>IF(C1630="","",VLOOKUP(B1630,FF!$A$1:$D$2516,4,FALSE))</f>
        <v>1</v>
      </c>
      <c r="E1630">
        <v>1</v>
      </c>
      <c r="F1630" t="b">
        <f t="shared" si="50"/>
        <v>1</v>
      </c>
      <c r="G1630" s="143">
        <f>IF(C1630="","",VLOOKUP(B1630,FF!$A$1:$F$2516,6,FALSE))</f>
        <v>51021</v>
      </c>
      <c r="H1630" s="143">
        <v>51021</v>
      </c>
      <c r="I1630" t="b">
        <f t="shared" si="51"/>
        <v>1</v>
      </c>
    </row>
    <row r="1631" spans="2:9" x14ac:dyDescent="0.3">
      <c r="C1631" t="str">
        <f>IF(B1631="","",VLOOKUP(B1631,FF!$A$1:$D$2516,3,FALSE))</f>
        <v/>
      </c>
      <c r="D1631" t="str">
        <f>IF(C1631="","",VLOOKUP(B1631,FF!$A$1:$D$2516,4,FALSE))</f>
        <v/>
      </c>
      <c r="E1631" t="s">
        <v>8</v>
      </c>
      <c r="F1631" t="str">
        <f t="shared" si="50"/>
        <v/>
      </c>
      <c r="G1631" s="143" t="str">
        <f>IF(C1631="","",VLOOKUP(B1631,FF!$A$1:$F$2516,6,FALSE))</f>
        <v/>
      </c>
      <c r="H1631" s="143" t="s">
        <v>8</v>
      </c>
      <c r="I1631" t="str">
        <f t="shared" si="51"/>
        <v/>
      </c>
    </row>
    <row r="1632" spans="2:9" x14ac:dyDescent="0.3">
      <c r="C1632" t="str">
        <f>IF(B1632="","",VLOOKUP(B1632,FF!$A$1:$D$2516,3,FALSE))</f>
        <v/>
      </c>
      <c r="D1632" t="str">
        <f>IF(C1632="","",VLOOKUP(B1632,FF!$A$1:$D$2516,4,FALSE))</f>
        <v/>
      </c>
      <c r="E1632" t="s">
        <v>8</v>
      </c>
      <c r="F1632" t="str">
        <f t="shared" si="50"/>
        <v/>
      </c>
      <c r="G1632" s="143" t="str">
        <f>IF(C1632="","",VLOOKUP(B1632,FF!$A$1:$F$2516,6,FALSE))</f>
        <v/>
      </c>
      <c r="H1632" s="143" t="s">
        <v>8</v>
      </c>
      <c r="I1632" t="str">
        <f t="shared" si="51"/>
        <v/>
      </c>
    </row>
    <row r="1633" spans="2:9" x14ac:dyDescent="0.3">
      <c r="B1633" t="s">
        <v>1150</v>
      </c>
      <c r="C1633" t="str">
        <f>IF(B1633="","",VLOOKUP(B1633,FF!$A$1:$D$2516,3,FALSE))</f>
        <v>UN</v>
      </c>
      <c r="D1633">
        <f>IF(C1633="","",VLOOKUP(B1633,FF!$A$1:$D$2516,4,FALSE))</f>
        <v>16</v>
      </c>
      <c r="E1633">
        <v>16</v>
      </c>
      <c r="F1633" t="b">
        <f t="shared" si="50"/>
        <v>1</v>
      </c>
      <c r="G1633" s="143">
        <f>IF(C1633="","",VLOOKUP(B1633,FF!$A$1:$F$2516,6,FALSE))</f>
        <v>6223024</v>
      </c>
      <c r="H1633" s="143">
        <v>6223024</v>
      </c>
      <c r="I1633" t="b">
        <f t="shared" si="51"/>
        <v>1</v>
      </c>
    </row>
    <row r="1634" spans="2:9" x14ac:dyDescent="0.3">
      <c r="C1634" t="str">
        <f>IF(B1634="","",VLOOKUP(B1634,FF!$A$1:$D$2516,3,FALSE))</f>
        <v/>
      </c>
      <c r="D1634" t="str">
        <f>IF(C1634="","",VLOOKUP(B1634,FF!$A$1:$D$2516,4,FALSE))</f>
        <v/>
      </c>
      <c r="E1634" t="s">
        <v>8</v>
      </c>
      <c r="F1634" t="str">
        <f t="shared" si="50"/>
        <v/>
      </c>
      <c r="G1634" s="143" t="str">
        <f>IF(C1634="","",VLOOKUP(B1634,FF!$A$1:$F$2516,6,FALSE))</f>
        <v/>
      </c>
      <c r="H1634" s="143" t="s">
        <v>8</v>
      </c>
      <c r="I1634" t="str">
        <f t="shared" si="51"/>
        <v/>
      </c>
    </row>
    <row r="1635" spans="2:9" x14ac:dyDescent="0.3">
      <c r="C1635" t="str">
        <f>IF(B1635="","",VLOOKUP(B1635,FF!$A$1:$D$2516,3,FALSE))</f>
        <v/>
      </c>
      <c r="D1635" t="str">
        <f>IF(C1635="","",VLOOKUP(B1635,FF!$A$1:$D$2516,4,FALSE))</f>
        <v/>
      </c>
      <c r="E1635" t="s">
        <v>8</v>
      </c>
      <c r="F1635" t="str">
        <f t="shared" si="50"/>
        <v/>
      </c>
      <c r="G1635" s="143" t="str">
        <f>IF(C1635="","",VLOOKUP(B1635,FF!$A$1:$F$2516,6,FALSE))</f>
        <v/>
      </c>
      <c r="H1635" s="143" t="s">
        <v>8</v>
      </c>
      <c r="I1635" t="str">
        <f t="shared" si="51"/>
        <v/>
      </c>
    </row>
    <row r="1636" spans="2:9" x14ac:dyDescent="0.3">
      <c r="B1636" t="s">
        <v>1152</v>
      </c>
      <c r="C1636" t="str">
        <f>IF(B1636="","",VLOOKUP(B1636,FF!$A$1:$D$2516,3,FALSE))</f>
        <v>UN</v>
      </c>
      <c r="D1636">
        <f>IF(C1636="","",VLOOKUP(B1636,FF!$A$1:$D$2516,4,FALSE))</f>
        <v>6</v>
      </c>
      <c r="E1636">
        <v>6</v>
      </c>
      <c r="F1636" t="b">
        <f t="shared" si="50"/>
        <v>1</v>
      </c>
      <c r="G1636" s="143">
        <f>IF(C1636="","",VLOOKUP(B1636,FF!$A$1:$F$2516,6,FALSE))</f>
        <v>2330418</v>
      </c>
      <c r="H1636" s="143">
        <v>2330418</v>
      </c>
      <c r="I1636" t="b">
        <f t="shared" si="51"/>
        <v>1</v>
      </c>
    </row>
    <row r="1637" spans="2:9" x14ac:dyDescent="0.3">
      <c r="C1637" t="str">
        <f>IF(B1637="","",VLOOKUP(B1637,FF!$A$1:$D$2516,3,FALSE))</f>
        <v/>
      </c>
      <c r="D1637" t="str">
        <f>IF(C1637="","",VLOOKUP(B1637,FF!$A$1:$D$2516,4,FALSE))</f>
        <v/>
      </c>
      <c r="E1637" t="s">
        <v>8</v>
      </c>
      <c r="F1637" t="str">
        <f t="shared" si="50"/>
        <v/>
      </c>
      <c r="G1637" s="143" t="str">
        <f>IF(C1637="","",VLOOKUP(B1637,FF!$A$1:$F$2516,6,FALSE))</f>
        <v/>
      </c>
      <c r="H1637" s="143" t="s">
        <v>8</v>
      </c>
      <c r="I1637" t="str">
        <f t="shared" si="51"/>
        <v/>
      </c>
    </row>
    <row r="1638" spans="2:9" x14ac:dyDescent="0.3">
      <c r="C1638" t="str">
        <f>IF(B1638="","",VLOOKUP(B1638,FF!$A$1:$D$2516,3,FALSE))</f>
        <v/>
      </c>
      <c r="D1638" t="str">
        <f>IF(C1638="","",VLOOKUP(B1638,FF!$A$1:$D$2516,4,FALSE))</f>
        <v/>
      </c>
      <c r="E1638" t="s">
        <v>8</v>
      </c>
      <c r="F1638" t="str">
        <f t="shared" si="50"/>
        <v/>
      </c>
      <c r="G1638" s="143" t="str">
        <f>IF(C1638="","",VLOOKUP(B1638,FF!$A$1:$F$2516,6,FALSE))</f>
        <v/>
      </c>
      <c r="H1638" s="143" t="s">
        <v>8</v>
      </c>
      <c r="I1638" t="str">
        <f t="shared" si="51"/>
        <v/>
      </c>
    </row>
    <row r="1639" spans="2:9" x14ac:dyDescent="0.3">
      <c r="B1639" t="s">
        <v>1154</v>
      </c>
      <c r="C1639" t="str">
        <f>IF(B1639="","",VLOOKUP(B1639,FF!$A$1:$D$2516,3,FALSE))</f>
        <v>UN</v>
      </c>
      <c r="D1639">
        <f>IF(C1639="","",VLOOKUP(B1639,FF!$A$1:$D$2516,4,FALSE))</f>
        <v>98</v>
      </c>
      <c r="E1639">
        <v>98</v>
      </c>
      <c r="F1639" t="b">
        <f t="shared" si="50"/>
        <v>1</v>
      </c>
      <c r="G1639" s="143">
        <f>IF(C1639="","",VLOOKUP(B1639,FF!$A$1:$F$2516,6,FALSE))</f>
        <v>38814468</v>
      </c>
      <c r="H1639" s="143">
        <v>38814468</v>
      </c>
      <c r="I1639" t="b">
        <f t="shared" si="51"/>
        <v>1</v>
      </c>
    </row>
    <row r="1640" spans="2:9" x14ac:dyDescent="0.3">
      <c r="C1640" t="str">
        <f>IF(B1640="","",VLOOKUP(B1640,FF!$A$1:$D$2516,3,FALSE))</f>
        <v/>
      </c>
      <c r="D1640" t="str">
        <f>IF(C1640="","",VLOOKUP(B1640,FF!$A$1:$D$2516,4,FALSE))</f>
        <v/>
      </c>
      <c r="E1640" t="s">
        <v>8</v>
      </c>
      <c r="F1640" t="str">
        <f t="shared" si="50"/>
        <v/>
      </c>
      <c r="G1640" s="143" t="str">
        <f>IF(C1640="","",VLOOKUP(B1640,FF!$A$1:$F$2516,6,FALSE))</f>
        <v/>
      </c>
      <c r="H1640" s="143" t="s">
        <v>8</v>
      </c>
      <c r="I1640" t="str">
        <f t="shared" si="51"/>
        <v/>
      </c>
    </row>
    <row r="1641" spans="2:9" x14ac:dyDescent="0.3">
      <c r="C1641" t="str">
        <f>IF(B1641="","",VLOOKUP(B1641,FF!$A$1:$D$2516,3,FALSE))</f>
        <v/>
      </c>
      <c r="D1641" t="str">
        <f>IF(C1641="","",VLOOKUP(B1641,FF!$A$1:$D$2516,4,FALSE))</f>
        <v/>
      </c>
      <c r="E1641" t="s">
        <v>8</v>
      </c>
      <c r="F1641" t="str">
        <f t="shared" si="50"/>
        <v/>
      </c>
      <c r="G1641" s="143" t="str">
        <f>IF(C1641="","",VLOOKUP(B1641,FF!$A$1:$F$2516,6,FALSE))</f>
        <v/>
      </c>
      <c r="H1641" s="143" t="s">
        <v>8</v>
      </c>
      <c r="I1641" t="str">
        <f t="shared" si="51"/>
        <v/>
      </c>
    </row>
    <row r="1642" spans="2:9" x14ac:dyDescent="0.3">
      <c r="B1642" t="s">
        <v>1156</v>
      </c>
      <c r="C1642" t="str">
        <f>IF(B1642="","",VLOOKUP(B1642,FF!$A$1:$D$2516,3,FALSE))</f>
        <v>UN</v>
      </c>
      <c r="D1642">
        <f>IF(C1642="","",VLOOKUP(B1642,FF!$A$1:$D$2516,4,FALSE))</f>
        <v>8</v>
      </c>
      <c r="E1642">
        <v>8</v>
      </c>
      <c r="F1642" t="b">
        <f t="shared" si="50"/>
        <v>1</v>
      </c>
      <c r="G1642" s="143">
        <f>IF(C1642="","",VLOOKUP(B1642,FF!$A$1:$F$2516,6,FALSE))</f>
        <v>2696112</v>
      </c>
      <c r="H1642" s="143">
        <v>2696112</v>
      </c>
      <c r="I1642" t="b">
        <f t="shared" si="51"/>
        <v>1</v>
      </c>
    </row>
    <row r="1643" spans="2:9" x14ac:dyDescent="0.3">
      <c r="C1643" t="str">
        <f>IF(B1643="","",VLOOKUP(B1643,FF!$A$1:$D$2516,3,FALSE))</f>
        <v/>
      </c>
      <c r="D1643" t="str">
        <f>IF(C1643="","",VLOOKUP(B1643,FF!$A$1:$D$2516,4,FALSE))</f>
        <v/>
      </c>
      <c r="E1643" t="s">
        <v>8</v>
      </c>
      <c r="F1643" t="str">
        <f t="shared" si="50"/>
        <v/>
      </c>
      <c r="G1643" s="143" t="str">
        <f>IF(C1643="","",VLOOKUP(B1643,FF!$A$1:$F$2516,6,FALSE))</f>
        <v/>
      </c>
      <c r="H1643" s="143" t="s">
        <v>8</v>
      </c>
      <c r="I1643" t="str">
        <f t="shared" si="51"/>
        <v/>
      </c>
    </row>
    <row r="1644" spans="2:9" x14ac:dyDescent="0.3">
      <c r="C1644" t="str">
        <f>IF(B1644="","",VLOOKUP(B1644,FF!$A$1:$D$2516,3,FALSE))</f>
        <v/>
      </c>
      <c r="D1644" t="str">
        <f>IF(C1644="","",VLOOKUP(B1644,FF!$A$1:$D$2516,4,FALSE))</f>
        <v/>
      </c>
      <c r="E1644" t="s">
        <v>8</v>
      </c>
      <c r="F1644" t="str">
        <f t="shared" si="50"/>
        <v/>
      </c>
      <c r="G1644" s="143" t="str">
        <f>IF(C1644="","",VLOOKUP(B1644,FF!$A$1:$F$2516,6,FALSE))</f>
        <v/>
      </c>
      <c r="H1644" s="143" t="s">
        <v>8</v>
      </c>
      <c r="I1644" t="str">
        <f t="shared" si="51"/>
        <v/>
      </c>
    </row>
    <row r="1645" spans="2:9" x14ac:dyDescent="0.3">
      <c r="B1645" t="s">
        <v>1158</v>
      </c>
      <c r="C1645" t="str">
        <f>IF(B1645="","",VLOOKUP(B1645,FF!$A$1:$D$2516,3,FALSE))</f>
        <v>UN</v>
      </c>
      <c r="D1645">
        <f>IF(C1645="","",VLOOKUP(B1645,FF!$A$1:$D$2516,4,FALSE))</f>
        <v>6</v>
      </c>
      <c r="E1645">
        <v>6</v>
      </c>
      <c r="F1645" t="b">
        <f t="shared" si="50"/>
        <v>1</v>
      </c>
      <c r="G1645" s="143">
        <f>IF(C1645="","",VLOOKUP(B1645,FF!$A$1:$F$2516,6,FALSE))</f>
        <v>5833560</v>
      </c>
      <c r="H1645" s="143">
        <v>5833560</v>
      </c>
      <c r="I1645" t="b">
        <f t="shared" si="51"/>
        <v>1</v>
      </c>
    </row>
    <row r="1646" spans="2:9" x14ac:dyDescent="0.3">
      <c r="C1646" t="str">
        <f>IF(B1646="","",VLOOKUP(B1646,FF!$A$1:$D$2516,3,FALSE))</f>
        <v/>
      </c>
      <c r="D1646" t="str">
        <f>IF(C1646="","",VLOOKUP(B1646,FF!$A$1:$D$2516,4,FALSE))</f>
        <v/>
      </c>
      <c r="E1646" t="s">
        <v>8</v>
      </c>
      <c r="F1646" t="str">
        <f t="shared" si="50"/>
        <v/>
      </c>
      <c r="G1646" s="143" t="str">
        <f>IF(C1646="","",VLOOKUP(B1646,FF!$A$1:$F$2516,6,FALSE))</f>
        <v/>
      </c>
      <c r="H1646" s="143" t="s">
        <v>8</v>
      </c>
      <c r="I1646" t="str">
        <f t="shared" si="51"/>
        <v/>
      </c>
    </row>
    <row r="1647" spans="2:9" x14ac:dyDescent="0.3">
      <c r="C1647" t="str">
        <f>IF(B1647="","",VLOOKUP(B1647,FF!$A$1:$D$2516,3,FALSE))</f>
        <v/>
      </c>
      <c r="D1647" t="str">
        <f>IF(C1647="","",VLOOKUP(B1647,FF!$A$1:$D$2516,4,FALSE))</f>
        <v/>
      </c>
      <c r="E1647" t="s">
        <v>8</v>
      </c>
      <c r="F1647" t="str">
        <f t="shared" si="50"/>
        <v/>
      </c>
      <c r="G1647" s="143" t="str">
        <f>IF(C1647="","",VLOOKUP(B1647,FF!$A$1:$F$2516,6,FALSE))</f>
        <v/>
      </c>
      <c r="H1647" s="143" t="s">
        <v>8</v>
      </c>
      <c r="I1647" t="str">
        <f t="shared" si="51"/>
        <v/>
      </c>
    </row>
    <row r="1648" spans="2:9" x14ac:dyDescent="0.3">
      <c r="B1648" t="s">
        <v>1160</v>
      </c>
      <c r="C1648" t="str">
        <f>IF(B1648="","",VLOOKUP(B1648,FF!$A$1:$D$2516,3,FALSE))</f>
        <v>UN</v>
      </c>
      <c r="D1648">
        <f>IF(C1648="","",VLOOKUP(B1648,FF!$A$1:$D$2516,4,FALSE))</f>
        <v>16</v>
      </c>
      <c r="E1648">
        <v>16</v>
      </c>
      <c r="F1648" t="b">
        <f t="shared" si="50"/>
        <v>1</v>
      </c>
      <c r="G1648" s="143">
        <f>IF(C1648="","",VLOOKUP(B1648,FF!$A$1:$F$2516,6,FALSE))</f>
        <v>24896656</v>
      </c>
      <c r="H1648" s="143">
        <v>24896656</v>
      </c>
      <c r="I1648" t="b">
        <f t="shared" si="51"/>
        <v>1</v>
      </c>
    </row>
    <row r="1649" spans="2:9" x14ac:dyDescent="0.3">
      <c r="C1649" t="str">
        <f>IF(B1649="","",VLOOKUP(B1649,FF!$A$1:$D$2516,3,FALSE))</f>
        <v/>
      </c>
      <c r="D1649" t="str">
        <f>IF(C1649="","",VLOOKUP(B1649,FF!$A$1:$D$2516,4,FALSE))</f>
        <v/>
      </c>
      <c r="E1649" t="s">
        <v>8</v>
      </c>
      <c r="F1649" t="str">
        <f t="shared" si="50"/>
        <v/>
      </c>
      <c r="G1649" s="143" t="str">
        <f>IF(C1649="","",VLOOKUP(B1649,FF!$A$1:$F$2516,6,FALSE))</f>
        <v/>
      </c>
      <c r="H1649" s="143" t="s">
        <v>8</v>
      </c>
      <c r="I1649" t="str">
        <f t="shared" si="51"/>
        <v/>
      </c>
    </row>
    <row r="1650" spans="2:9" x14ac:dyDescent="0.3">
      <c r="C1650" t="str">
        <f>IF(B1650="","",VLOOKUP(B1650,FF!$A$1:$D$2516,3,FALSE))</f>
        <v/>
      </c>
      <c r="D1650" t="str">
        <f>IF(C1650="","",VLOOKUP(B1650,FF!$A$1:$D$2516,4,FALSE))</f>
        <v/>
      </c>
      <c r="E1650" t="s">
        <v>8</v>
      </c>
      <c r="F1650" t="str">
        <f t="shared" si="50"/>
        <v/>
      </c>
      <c r="G1650" s="143" t="str">
        <f>IF(C1650="","",VLOOKUP(B1650,FF!$A$1:$F$2516,6,FALSE))</f>
        <v/>
      </c>
      <c r="H1650" s="143" t="s">
        <v>8</v>
      </c>
      <c r="I1650" t="str">
        <f t="shared" si="51"/>
        <v/>
      </c>
    </row>
    <row r="1651" spans="2:9" x14ac:dyDescent="0.3">
      <c r="B1651" t="s">
        <v>1162</v>
      </c>
      <c r="C1651" t="str">
        <f>IF(B1651="","",VLOOKUP(B1651,FF!$A$1:$D$2516,3,FALSE))</f>
        <v>UN</v>
      </c>
      <c r="D1651">
        <f>IF(C1651="","",VLOOKUP(B1651,FF!$A$1:$D$2516,4,FALSE))</f>
        <v>98</v>
      </c>
      <c r="E1651">
        <v>98</v>
      </c>
      <c r="F1651" t="b">
        <f t="shared" si="50"/>
        <v>1</v>
      </c>
      <c r="G1651" s="143">
        <f>IF(C1651="","",VLOOKUP(B1651,FF!$A$1:$F$2516,6,FALSE))</f>
        <v>59332140</v>
      </c>
      <c r="H1651" s="143">
        <v>59332140</v>
      </c>
      <c r="I1651" t="b">
        <f t="shared" si="51"/>
        <v>1</v>
      </c>
    </row>
    <row r="1652" spans="2:9" x14ac:dyDescent="0.3">
      <c r="C1652" t="str">
        <f>IF(B1652="","",VLOOKUP(B1652,FF!$A$1:$D$2516,3,FALSE))</f>
        <v/>
      </c>
      <c r="D1652" t="str">
        <f>IF(C1652="","",VLOOKUP(B1652,FF!$A$1:$D$2516,4,FALSE))</f>
        <v/>
      </c>
      <c r="E1652" t="s">
        <v>8</v>
      </c>
      <c r="F1652" t="str">
        <f t="shared" si="50"/>
        <v/>
      </c>
      <c r="G1652" s="143" t="str">
        <f>IF(C1652="","",VLOOKUP(B1652,FF!$A$1:$F$2516,6,FALSE))</f>
        <v/>
      </c>
      <c r="H1652" s="143" t="s">
        <v>8</v>
      </c>
      <c r="I1652" t="str">
        <f t="shared" si="51"/>
        <v/>
      </c>
    </row>
    <row r="1653" spans="2:9" x14ac:dyDescent="0.3">
      <c r="C1653" t="str">
        <f>IF(B1653="","",VLOOKUP(B1653,FF!$A$1:$D$2516,3,FALSE))</f>
        <v/>
      </c>
      <c r="D1653" t="str">
        <f>IF(C1653="","",VLOOKUP(B1653,FF!$A$1:$D$2516,4,FALSE))</f>
        <v/>
      </c>
      <c r="E1653" t="s">
        <v>8</v>
      </c>
      <c r="F1653" t="str">
        <f t="shared" si="50"/>
        <v/>
      </c>
      <c r="G1653" s="143" t="str">
        <f>IF(C1653="","",VLOOKUP(B1653,FF!$A$1:$F$2516,6,FALSE))</f>
        <v/>
      </c>
      <c r="H1653" s="143" t="s">
        <v>8</v>
      </c>
      <c r="I1653" t="str">
        <f t="shared" si="51"/>
        <v/>
      </c>
    </row>
    <row r="1654" spans="2:9" x14ac:dyDescent="0.3">
      <c r="B1654" t="s">
        <v>1164</v>
      </c>
      <c r="C1654" t="str">
        <f>IF(B1654="","",VLOOKUP(B1654,FF!$A$1:$D$2516,3,FALSE))</f>
        <v>UN</v>
      </c>
      <c r="D1654">
        <f>IF(C1654="","",VLOOKUP(B1654,FF!$A$1:$D$2516,4,FALSE))</f>
        <v>8</v>
      </c>
      <c r="E1654">
        <v>8</v>
      </c>
      <c r="F1654" t="b">
        <f t="shared" si="50"/>
        <v>1</v>
      </c>
      <c r="G1654" s="143">
        <f>IF(C1654="","",VLOOKUP(B1654,FF!$A$1:$F$2516,6,FALSE))</f>
        <v>3777512</v>
      </c>
      <c r="H1654" s="143">
        <v>3777512</v>
      </c>
      <c r="I1654" t="b">
        <f t="shared" si="51"/>
        <v>1</v>
      </c>
    </row>
    <row r="1655" spans="2:9" x14ac:dyDescent="0.3">
      <c r="C1655" t="str">
        <f>IF(B1655="","",VLOOKUP(B1655,FF!$A$1:$D$2516,3,FALSE))</f>
        <v/>
      </c>
      <c r="D1655" t="str">
        <f>IF(C1655="","",VLOOKUP(B1655,FF!$A$1:$D$2516,4,FALSE))</f>
        <v/>
      </c>
      <c r="E1655" t="s">
        <v>8</v>
      </c>
      <c r="F1655" t="str">
        <f t="shared" si="50"/>
        <v/>
      </c>
      <c r="G1655" s="143" t="str">
        <f>IF(C1655="","",VLOOKUP(B1655,FF!$A$1:$F$2516,6,FALSE))</f>
        <v/>
      </c>
      <c r="H1655" s="143" t="s">
        <v>8</v>
      </c>
      <c r="I1655" t="str">
        <f t="shared" si="51"/>
        <v/>
      </c>
    </row>
    <row r="1656" spans="2:9" x14ac:dyDescent="0.3">
      <c r="C1656" t="str">
        <f>IF(B1656="","",VLOOKUP(B1656,FF!$A$1:$D$2516,3,FALSE))</f>
        <v/>
      </c>
      <c r="D1656" t="str">
        <f>IF(C1656="","",VLOOKUP(B1656,FF!$A$1:$D$2516,4,FALSE))</f>
        <v/>
      </c>
      <c r="E1656" t="s">
        <v>8</v>
      </c>
      <c r="F1656" t="str">
        <f t="shared" si="50"/>
        <v/>
      </c>
      <c r="G1656" s="143" t="str">
        <f>IF(C1656="","",VLOOKUP(B1656,FF!$A$1:$F$2516,6,FALSE))</f>
        <v/>
      </c>
      <c r="H1656" s="143" t="s">
        <v>8</v>
      </c>
      <c r="I1656" t="str">
        <f t="shared" si="51"/>
        <v/>
      </c>
    </row>
    <row r="1657" spans="2:9" x14ac:dyDescent="0.3">
      <c r="B1657" t="s">
        <v>1166</v>
      </c>
      <c r="C1657" t="str">
        <f>IF(B1657="","",VLOOKUP(B1657,FF!$A$1:$D$2516,3,FALSE))</f>
        <v>UN</v>
      </c>
      <c r="D1657">
        <f>IF(C1657="","",VLOOKUP(B1657,FF!$A$1:$D$2516,4,FALSE))</f>
        <v>1</v>
      </c>
      <c r="E1657">
        <v>1</v>
      </c>
      <c r="F1657" t="b">
        <f t="shared" si="50"/>
        <v>1</v>
      </c>
      <c r="G1657" s="143">
        <f>IF(C1657="","",VLOOKUP(B1657,FF!$A$1:$F$2516,6,FALSE))</f>
        <v>417539</v>
      </c>
      <c r="H1657" s="143">
        <v>417539</v>
      </c>
      <c r="I1657" t="b">
        <f t="shared" si="51"/>
        <v>1</v>
      </c>
    </row>
    <row r="1658" spans="2:9" x14ac:dyDescent="0.3">
      <c r="C1658" t="str">
        <f>IF(B1658="","",VLOOKUP(B1658,FF!$A$1:$D$2516,3,FALSE))</f>
        <v/>
      </c>
      <c r="D1658" t="str">
        <f>IF(C1658="","",VLOOKUP(B1658,FF!$A$1:$D$2516,4,FALSE))</f>
        <v/>
      </c>
      <c r="E1658" t="s">
        <v>8</v>
      </c>
      <c r="F1658" t="str">
        <f t="shared" si="50"/>
        <v/>
      </c>
      <c r="G1658" s="143" t="str">
        <f>IF(C1658="","",VLOOKUP(B1658,FF!$A$1:$F$2516,6,FALSE))</f>
        <v/>
      </c>
      <c r="H1658" s="143" t="s">
        <v>8</v>
      </c>
      <c r="I1658" t="str">
        <f t="shared" si="51"/>
        <v/>
      </c>
    </row>
    <row r="1659" spans="2:9" x14ac:dyDescent="0.3">
      <c r="C1659" t="str">
        <f>IF(B1659="","",VLOOKUP(B1659,FF!$A$1:$D$2516,3,FALSE))</f>
        <v/>
      </c>
      <c r="D1659" t="str">
        <f>IF(C1659="","",VLOOKUP(B1659,FF!$A$1:$D$2516,4,FALSE))</f>
        <v/>
      </c>
      <c r="E1659" t="s">
        <v>8</v>
      </c>
      <c r="F1659" t="str">
        <f t="shared" si="50"/>
        <v/>
      </c>
      <c r="G1659" s="143" t="str">
        <f>IF(C1659="","",VLOOKUP(B1659,FF!$A$1:$F$2516,6,FALSE))</f>
        <v/>
      </c>
      <c r="H1659" s="143" t="s">
        <v>8</v>
      </c>
      <c r="I1659" t="str">
        <f t="shared" si="51"/>
        <v/>
      </c>
    </row>
    <row r="1660" spans="2:9" x14ac:dyDescent="0.3">
      <c r="B1660" t="s">
        <v>1168</v>
      </c>
      <c r="C1660" t="str">
        <f>IF(B1660="","",VLOOKUP(B1660,FF!$A$1:$D$2516,3,FALSE))</f>
        <v>UN</v>
      </c>
      <c r="D1660">
        <f>IF(C1660="","",VLOOKUP(B1660,FF!$A$1:$D$2516,4,FALSE))</f>
        <v>47</v>
      </c>
      <c r="E1660">
        <v>47</v>
      </c>
      <c r="F1660" t="b">
        <f t="shared" si="50"/>
        <v>1</v>
      </c>
      <c r="G1660" s="143">
        <f>IF(C1660="","",VLOOKUP(B1660,FF!$A$1:$F$2516,6,FALSE))</f>
        <v>13699090</v>
      </c>
      <c r="H1660" s="143">
        <v>13699090</v>
      </c>
      <c r="I1660" t="b">
        <f t="shared" si="51"/>
        <v>1</v>
      </c>
    </row>
    <row r="1661" spans="2:9" x14ac:dyDescent="0.3">
      <c r="C1661" t="str">
        <f>IF(B1661="","",VLOOKUP(B1661,FF!$A$1:$D$2516,3,FALSE))</f>
        <v/>
      </c>
      <c r="D1661" t="str">
        <f>IF(C1661="","",VLOOKUP(B1661,FF!$A$1:$D$2516,4,FALSE))</f>
        <v/>
      </c>
      <c r="E1661" t="s">
        <v>8</v>
      </c>
      <c r="F1661" t="str">
        <f t="shared" si="50"/>
        <v/>
      </c>
      <c r="G1661" s="143" t="str">
        <f>IF(C1661="","",VLOOKUP(B1661,FF!$A$1:$F$2516,6,FALSE))</f>
        <v/>
      </c>
      <c r="H1661" s="143" t="s">
        <v>8</v>
      </c>
      <c r="I1661" t="str">
        <f t="shared" si="51"/>
        <v/>
      </c>
    </row>
    <row r="1662" spans="2:9" x14ac:dyDescent="0.3">
      <c r="C1662" t="str">
        <f>IF(B1662="","",VLOOKUP(B1662,FF!$A$1:$D$2516,3,FALSE))</f>
        <v/>
      </c>
      <c r="D1662" t="str">
        <f>IF(C1662="","",VLOOKUP(B1662,FF!$A$1:$D$2516,4,FALSE))</f>
        <v/>
      </c>
      <c r="E1662" t="s">
        <v>8</v>
      </c>
      <c r="F1662" t="str">
        <f t="shared" si="50"/>
        <v/>
      </c>
      <c r="G1662" s="143" t="str">
        <f>IF(C1662="","",VLOOKUP(B1662,FF!$A$1:$F$2516,6,FALSE))</f>
        <v/>
      </c>
      <c r="H1662" s="143" t="s">
        <v>8</v>
      </c>
      <c r="I1662" t="str">
        <f t="shared" si="51"/>
        <v/>
      </c>
    </row>
    <row r="1663" spans="2:9" x14ac:dyDescent="0.3">
      <c r="B1663" t="s">
        <v>1170</v>
      </c>
      <c r="C1663" t="str">
        <f>IF(B1663="","",VLOOKUP(B1663,FF!$A$1:$D$2516,3,FALSE))</f>
        <v>UN</v>
      </c>
      <c r="D1663">
        <f>IF(C1663="","",VLOOKUP(B1663,FF!$A$1:$D$2516,4,FALSE))</f>
        <v>16</v>
      </c>
      <c r="E1663">
        <v>16</v>
      </c>
      <c r="F1663" t="b">
        <f t="shared" si="50"/>
        <v>1</v>
      </c>
      <c r="G1663" s="143">
        <f>IF(C1663="","",VLOOKUP(B1663,FF!$A$1:$F$2516,6,FALSE))</f>
        <v>5079168</v>
      </c>
      <c r="H1663" s="143">
        <v>5079168</v>
      </c>
      <c r="I1663" t="b">
        <f t="shared" si="51"/>
        <v>1</v>
      </c>
    </row>
    <row r="1664" spans="2:9" x14ac:dyDescent="0.3">
      <c r="C1664" t="str">
        <f>IF(B1664="","",VLOOKUP(B1664,FF!$A$1:$D$2516,3,FALSE))</f>
        <v/>
      </c>
      <c r="D1664" t="str">
        <f>IF(C1664="","",VLOOKUP(B1664,FF!$A$1:$D$2516,4,FALSE))</f>
        <v/>
      </c>
      <c r="E1664" t="s">
        <v>8</v>
      </c>
      <c r="F1664" t="str">
        <f t="shared" si="50"/>
        <v/>
      </c>
      <c r="G1664" s="143" t="str">
        <f>IF(C1664="","",VLOOKUP(B1664,FF!$A$1:$F$2516,6,FALSE))</f>
        <v/>
      </c>
      <c r="H1664" s="143" t="s">
        <v>8</v>
      </c>
      <c r="I1664" t="str">
        <f t="shared" si="51"/>
        <v/>
      </c>
    </row>
    <row r="1665" spans="2:9" x14ac:dyDescent="0.3">
      <c r="C1665" t="str">
        <f>IF(B1665="","",VLOOKUP(B1665,FF!$A$1:$D$2516,3,FALSE))</f>
        <v/>
      </c>
      <c r="D1665" t="str">
        <f>IF(C1665="","",VLOOKUP(B1665,FF!$A$1:$D$2516,4,FALSE))</f>
        <v/>
      </c>
      <c r="E1665" t="s">
        <v>8</v>
      </c>
      <c r="F1665" t="str">
        <f t="shared" si="50"/>
        <v/>
      </c>
      <c r="G1665" s="143" t="str">
        <f>IF(C1665="","",VLOOKUP(B1665,FF!$A$1:$F$2516,6,FALSE))</f>
        <v/>
      </c>
      <c r="H1665" s="143" t="s">
        <v>8</v>
      </c>
      <c r="I1665" t="str">
        <f t="shared" si="51"/>
        <v/>
      </c>
    </row>
    <row r="1666" spans="2:9" x14ac:dyDescent="0.3">
      <c r="B1666" t="s">
        <v>1172</v>
      </c>
      <c r="C1666" t="str">
        <f>IF(B1666="","",VLOOKUP(B1666,FF!$A$1:$D$2516,3,FALSE))</f>
        <v>UN</v>
      </c>
      <c r="D1666">
        <f>IF(C1666="","",VLOOKUP(B1666,FF!$A$1:$D$2516,4,FALSE))</f>
        <v>103</v>
      </c>
      <c r="E1666">
        <v>103</v>
      </c>
      <c r="F1666" t="b">
        <f t="shared" si="50"/>
        <v>1</v>
      </c>
      <c r="G1666" s="143">
        <f>IF(C1666="","",VLOOKUP(B1666,FF!$A$1:$F$2516,6,FALSE))</f>
        <v>42806491</v>
      </c>
      <c r="H1666" s="143">
        <v>42806491</v>
      </c>
      <c r="I1666" t="b">
        <f t="shared" si="51"/>
        <v>1</v>
      </c>
    </row>
    <row r="1667" spans="2:9" x14ac:dyDescent="0.3">
      <c r="C1667" t="str">
        <f>IF(B1667="","",VLOOKUP(B1667,FF!$A$1:$D$2516,3,FALSE))</f>
        <v/>
      </c>
      <c r="D1667" t="str">
        <f>IF(C1667="","",VLOOKUP(B1667,FF!$A$1:$D$2516,4,FALSE))</f>
        <v/>
      </c>
      <c r="E1667" t="s">
        <v>8</v>
      </c>
      <c r="F1667" t="str">
        <f t="shared" ref="F1667:F1730" si="52">IF(C1667="","",E1667=D1667)</f>
        <v/>
      </c>
      <c r="G1667" s="143" t="str">
        <f>IF(C1667="","",VLOOKUP(B1667,FF!$A$1:$F$2516,6,FALSE))</f>
        <v/>
      </c>
      <c r="H1667" s="143" t="s">
        <v>8</v>
      </c>
      <c r="I1667" t="str">
        <f t="shared" ref="I1667:I1730" si="53">IF(C1667="","",H1667=G1667)</f>
        <v/>
      </c>
    </row>
    <row r="1668" spans="2:9" x14ac:dyDescent="0.3">
      <c r="C1668" t="str">
        <f>IF(B1668="","",VLOOKUP(B1668,FF!$A$1:$D$2516,3,FALSE))</f>
        <v/>
      </c>
      <c r="D1668" t="str">
        <f>IF(C1668="","",VLOOKUP(B1668,FF!$A$1:$D$2516,4,FALSE))</f>
        <v/>
      </c>
      <c r="E1668" t="s">
        <v>8</v>
      </c>
      <c r="F1668" t="str">
        <f t="shared" si="52"/>
        <v/>
      </c>
      <c r="G1668" s="143" t="str">
        <f>IF(C1668="","",VLOOKUP(B1668,FF!$A$1:$F$2516,6,FALSE))</f>
        <v/>
      </c>
      <c r="H1668" s="143" t="s">
        <v>8</v>
      </c>
      <c r="I1668" t="str">
        <f t="shared" si="53"/>
        <v/>
      </c>
    </row>
    <row r="1669" spans="2:9" x14ac:dyDescent="0.3">
      <c r="B1669" t="s">
        <v>1174</v>
      </c>
      <c r="C1669" t="str">
        <f>IF(B1669="","",VLOOKUP(B1669,FF!$A$1:$D$2516,3,FALSE))</f>
        <v>UN</v>
      </c>
      <c r="D1669">
        <f>IF(C1669="","",VLOOKUP(B1669,FF!$A$1:$D$2516,4,FALSE))</f>
        <v>47</v>
      </c>
      <c r="E1669">
        <v>47</v>
      </c>
      <c r="F1669" t="b">
        <f t="shared" si="52"/>
        <v>1</v>
      </c>
      <c r="G1669" s="143">
        <f>IF(C1669="","",VLOOKUP(B1669,FF!$A$1:$F$2516,6,FALSE))</f>
        <v>17555299</v>
      </c>
      <c r="H1669" s="143">
        <v>17555299</v>
      </c>
      <c r="I1669" t="b">
        <f t="shared" si="53"/>
        <v>1</v>
      </c>
    </row>
    <row r="1670" spans="2:9" x14ac:dyDescent="0.3">
      <c r="C1670" t="str">
        <f>IF(B1670="","",VLOOKUP(B1670,FF!$A$1:$D$2516,3,FALSE))</f>
        <v/>
      </c>
      <c r="D1670" t="str">
        <f>IF(C1670="","",VLOOKUP(B1670,FF!$A$1:$D$2516,4,FALSE))</f>
        <v/>
      </c>
      <c r="E1670" t="s">
        <v>8</v>
      </c>
      <c r="F1670" t="str">
        <f t="shared" si="52"/>
        <v/>
      </c>
      <c r="G1670" s="143" t="str">
        <f>IF(C1670="","",VLOOKUP(B1670,FF!$A$1:$F$2516,6,FALSE))</f>
        <v/>
      </c>
      <c r="H1670" s="143" t="s">
        <v>8</v>
      </c>
      <c r="I1670" t="str">
        <f t="shared" si="53"/>
        <v/>
      </c>
    </row>
    <row r="1671" spans="2:9" x14ac:dyDescent="0.3">
      <c r="C1671" t="str">
        <f>IF(B1671="","",VLOOKUP(B1671,FF!$A$1:$D$2516,3,FALSE))</f>
        <v/>
      </c>
      <c r="D1671" t="str">
        <f>IF(C1671="","",VLOOKUP(B1671,FF!$A$1:$D$2516,4,FALSE))</f>
        <v/>
      </c>
      <c r="E1671" t="s">
        <v>8</v>
      </c>
      <c r="F1671" t="str">
        <f t="shared" si="52"/>
        <v/>
      </c>
      <c r="G1671" s="143" t="str">
        <f>IF(C1671="","",VLOOKUP(B1671,FF!$A$1:$F$2516,6,FALSE))</f>
        <v/>
      </c>
      <c r="H1671" s="143" t="s">
        <v>8</v>
      </c>
      <c r="I1671" t="str">
        <f t="shared" si="53"/>
        <v/>
      </c>
    </row>
    <row r="1672" spans="2:9" x14ac:dyDescent="0.3">
      <c r="B1672" t="s">
        <v>1176</v>
      </c>
      <c r="C1672" t="str">
        <f>IF(B1672="","",VLOOKUP(B1672,FF!$A$1:$D$2516,3,FALSE))</f>
        <v>UN</v>
      </c>
      <c r="D1672">
        <f>IF(C1672="","",VLOOKUP(B1672,FF!$A$1:$D$2516,4,FALSE))</f>
        <v>1</v>
      </c>
      <c r="E1672">
        <v>1</v>
      </c>
      <c r="F1672" t="b">
        <f t="shared" si="52"/>
        <v>1</v>
      </c>
      <c r="G1672" s="143">
        <f>IF(C1672="","",VLOOKUP(B1672,FF!$A$1:$F$2516,6,FALSE))</f>
        <v>452411</v>
      </c>
      <c r="H1672" s="143">
        <v>452411</v>
      </c>
      <c r="I1672" t="b">
        <f t="shared" si="53"/>
        <v>1</v>
      </c>
    </row>
    <row r="1673" spans="2:9" x14ac:dyDescent="0.3">
      <c r="C1673" t="str">
        <f>IF(B1673="","",VLOOKUP(B1673,FF!$A$1:$D$2516,3,FALSE))</f>
        <v/>
      </c>
      <c r="D1673" t="str">
        <f>IF(C1673="","",VLOOKUP(B1673,FF!$A$1:$D$2516,4,FALSE))</f>
        <v/>
      </c>
      <c r="E1673" t="s">
        <v>8</v>
      </c>
      <c r="F1673" t="str">
        <f t="shared" si="52"/>
        <v/>
      </c>
      <c r="G1673" s="143" t="str">
        <f>IF(C1673="","",VLOOKUP(B1673,FF!$A$1:$F$2516,6,FALSE))</f>
        <v/>
      </c>
      <c r="H1673" s="143" t="s">
        <v>8</v>
      </c>
      <c r="I1673" t="str">
        <f t="shared" si="53"/>
        <v/>
      </c>
    </row>
    <row r="1674" spans="2:9" x14ac:dyDescent="0.3">
      <c r="C1674" t="str">
        <f>IF(B1674="","",VLOOKUP(B1674,FF!$A$1:$D$2516,3,FALSE))</f>
        <v/>
      </c>
      <c r="D1674" t="str">
        <f>IF(C1674="","",VLOOKUP(B1674,FF!$A$1:$D$2516,4,FALSE))</f>
        <v/>
      </c>
      <c r="E1674" t="s">
        <v>8</v>
      </c>
      <c r="F1674" t="str">
        <f t="shared" si="52"/>
        <v/>
      </c>
      <c r="G1674" s="143" t="str">
        <f>IF(C1674="","",VLOOKUP(B1674,FF!$A$1:$F$2516,6,FALSE))</f>
        <v/>
      </c>
      <c r="H1674" s="143" t="s">
        <v>8</v>
      </c>
      <c r="I1674" t="str">
        <f t="shared" si="53"/>
        <v/>
      </c>
    </row>
    <row r="1675" spans="2:9" x14ac:dyDescent="0.3">
      <c r="B1675" t="s">
        <v>1178</v>
      </c>
      <c r="C1675" t="str">
        <f>IF(B1675="","",VLOOKUP(B1675,FF!$A$1:$D$2516,3,FALSE))</f>
        <v>UN</v>
      </c>
      <c r="D1675">
        <f>IF(C1675="","",VLOOKUP(B1675,FF!$A$1:$D$2516,4,FALSE))</f>
        <v>1</v>
      </c>
      <c r="E1675">
        <v>1</v>
      </c>
      <c r="F1675" t="b">
        <f t="shared" si="52"/>
        <v>1</v>
      </c>
      <c r="G1675" s="143">
        <f>IF(C1675="","",VLOOKUP(B1675,FF!$A$1:$F$2516,6,FALSE))</f>
        <v>447796</v>
      </c>
      <c r="H1675" s="143">
        <v>447796</v>
      </c>
      <c r="I1675" t="b">
        <f t="shared" si="53"/>
        <v>1</v>
      </c>
    </row>
    <row r="1676" spans="2:9" x14ac:dyDescent="0.3">
      <c r="C1676" t="str">
        <f>IF(B1676="","",VLOOKUP(B1676,FF!$A$1:$D$2516,3,FALSE))</f>
        <v/>
      </c>
      <c r="D1676" t="str">
        <f>IF(C1676="","",VLOOKUP(B1676,FF!$A$1:$D$2516,4,FALSE))</f>
        <v/>
      </c>
      <c r="E1676" t="s">
        <v>8</v>
      </c>
      <c r="F1676" t="str">
        <f t="shared" si="52"/>
        <v/>
      </c>
      <c r="G1676" s="143" t="str">
        <f>IF(C1676="","",VLOOKUP(B1676,FF!$A$1:$F$2516,6,FALSE))</f>
        <v/>
      </c>
      <c r="H1676" s="143" t="s">
        <v>8</v>
      </c>
      <c r="I1676" t="str">
        <f t="shared" si="53"/>
        <v/>
      </c>
    </row>
    <row r="1677" spans="2:9" x14ac:dyDescent="0.3">
      <c r="C1677" t="str">
        <f>IF(B1677="","",VLOOKUP(B1677,FF!$A$1:$D$2516,3,FALSE))</f>
        <v/>
      </c>
      <c r="D1677" t="str">
        <f>IF(C1677="","",VLOOKUP(B1677,FF!$A$1:$D$2516,4,FALSE))</f>
        <v/>
      </c>
      <c r="E1677" t="s">
        <v>8</v>
      </c>
      <c r="F1677" t="str">
        <f t="shared" si="52"/>
        <v/>
      </c>
      <c r="G1677" s="143" t="str">
        <f>IF(C1677="","",VLOOKUP(B1677,FF!$A$1:$F$2516,6,FALSE))</f>
        <v/>
      </c>
      <c r="H1677" s="143" t="s">
        <v>8</v>
      </c>
      <c r="I1677" t="str">
        <f t="shared" si="53"/>
        <v/>
      </c>
    </row>
    <row r="1678" spans="2:9" x14ac:dyDescent="0.3">
      <c r="B1678" t="s">
        <v>1180</v>
      </c>
      <c r="C1678" t="str">
        <f>IF(B1678="","",VLOOKUP(B1678,FF!$A$1:$D$2516,3,FALSE))</f>
        <v>UN</v>
      </c>
      <c r="D1678">
        <f>IF(C1678="","",VLOOKUP(B1678,FF!$A$1:$D$2516,4,FALSE))</f>
        <v>1</v>
      </c>
      <c r="E1678">
        <v>1</v>
      </c>
      <c r="F1678" t="b">
        <f t="shared" si="52"/>
        <v>1</v>
      </c>
      <c r="G1678" s="143">
        <f>IF(C1678="","",VLOOKUP(B1678,FF!$A$1:$F$2516,6,FALSE))</f>
        <v>513690</v>
      </c>
      <c r="H1678" s="143">
        <v>513690</v>
      </c>
      <c r="I1678" t="b">
        <f t="shared" si="53"/>
        <v>1</v>
      </c>
    </row>
    <row r="1679" spans="2:9" x14ac:dyDescent="0.3">
      <c r="C1679" t="str">
        <f>IF(B1679="","",VLOOKUP(B1679,FF!$A$1:$D$2516,3,FALSE))</f>
        <v/>
      </c>
      <c r="D1679" t="str">
        <f>IF(C1679="","",VLOOKUP(B1679,FF!$A$1:$D$2516,4,FALSE))</f>
        <v/>
      </c>
      <c r="E1679" t="s">
        <v>8</v>
      </c>
      <c r="F1679" t="str">
        <f t="shared" si="52"/>
        <v/>
      </c>
      <c r="G1679" s="143" t="str">
        <f>IF(C1679="","",VLOOKUP(B1679,FF!$A$1:$F$2516,6,FALSE))</f>
        <v/>
      </c>
      <c r="H1679" s="143" t="s">
        <v>8</v>
      </c>
      <c r="I1679" t="str">
        <f t="shared" si="53"/>
        <v/>
      </c>
    </row>
    <row r="1680" spans="2:9" x14ac:dyDescent="0.3">
      <c r="C1680" t="str">
        <f>IF(B1680="","",VLOOKUP(B1680,FF!$A$1:$D$2516,3,FALSE))</f>
        <v/>
      </c>
      <c r="D1680" t="str">
        <f>IF(C1680="","",VLOOKUP(B1680,FF!$A$1:$D$2516,4,FALSE))</f>
        <v/>
      </c>
      <c r="E1680" t="s">
        <v>8</v>
      </c>
      <c r="F1680" t="str">
        <f t="shared" si="52"/>
        <v/>
      </c>
      <c r="G1680" s="143" t="str">
        <f>IF(C1680="","",VLOOKUP(B1680,FF!$A$1:$F$2516,6,FALSE))</f>
        <v/>
      </c>
      <c r="H1680" s="143" t="s">
        <v>8</v>
      </c>
      <c r="I1680" t="str">
        <f t="shared" si="53"/>
        <v/>
      </c>
    </row>
    <row r="1681" spans="2:9" x14ac:dyDescent="0.3">
      <c r="B1681" t="s">
        <v>1182</v>
      </c>
      <c r="C1681" t="str">
        <f>IF(B1681="","",VLOOKUP(B1681,FF!$A$1:$D$2516,3,FALSE))</f>
        <v>UN</v>
      </c>
      <c r="D1681">
        <f>IF(C1681="","",VLOOKUP(B1681,FF!$A$1:$D$2516,4,FALSE))</f>
        <v>5</v>
      </c>
      <c r="E1681">
        <v>5</v>
      </c>
      <c r="F1681" t="b">
        <f t="shared" si="52"/>
        <v>1</v>
      </c>
      <c r="G1681" s="143">
        <f>IF(C1681="","",VLOOKUP(B1681,FF!$A$1:$F$2516,6,FALSE))</f>
        <v>3708245</v>
      </c>
      <c r="H1681" s="143">
        <v>3708245</v>
      </c>
      <c r="I1681" t="b">
        <f t="shared" si="53"/>
        <v>1</v>
      </c>
    </row>
    <row r="1682" spans="2:9" x14ac:dyDescent="0.3">
      <c r="C1682" t="str">
        <f>IF(B1682="","",VLOOKUP(B1682,FF!$A$1:$D$2516,3,FALSE))</f>
        <v/>
      </c>
      <c r="D1682" t="str">
        <f>IF(C1682="","",VLOOKUP(B1682,FF!$A$1:$D$2516,4,FALSE))</f>
        <v/>
      </c>
      <c r="E1682" t="s">
        <v>8</v>
      </c>
      <c r="F1682" t="str">
        <f t="shared" si="52"/>
        <v/>
      </c>
      <c r="G1682" s="143" t="str">
        <f>IF(C1682="","",VLOOKUP(B1682,FF!$A$1:$F$2516,6,FALSE))</f>
        <v/>
      </c>
      <c r="H1682" s="143" t="s">
        <v>8</v>
      </c>
      <c r="I1682" t="str">
        <f t="shared" si="53"/>
        <v/>
      </c>
    </row>
    <row r="1683" spans="2:9" x14ac:dyDescent="0.3">
      <c r="C1683" t="str">
        <f>IF(B1683="","",VLOOKUP(B1683,FF!$A$1:$D$2516,3,FALSE))</f>
        <v/>
      </c>
      <c r="D1683" t="str">
        <f>IF(C1683="","",VLOOKUP(B1683,FF!$A$1:$D$2516,4,FALSE))</f>
        <v/>
      </c>
      <c r="E1683" t="s">
        <v>8</v>
      </c>
      <c r="F1683" t="str">
        <f t="shared" si="52"/>
        <v/>
      </c>
      <c r="G1683" s="143" t="str">
        <f>IF(C1683="","",VLOOKUP(B1683,FF!$A$1:$F$2516,6,FALSE))</f>
        <v/>
      </c>
      <c r="H1683" s="143" t="s">
        <v>8</v>
      </c>
      <c r="I1683" t="str">
        <f t="shared" si="53"/>
        <v/>
      </c>
    </row>
    <row r="1684" spans="2:9" x14ac:dyDescent="0.3">
      <c r="B1684" t="s">
        <v>1184</v>
      </c>
      <c r="C1684" t="str">
        <f>IF(B1684="","",VLOOKUP(B1684,FF!$A$1:$D$2516,3,FALSE))</f>
        <v>UN</v>
      </c>
      <c r="D1684">
        <f>IF(C1684="","",VLOOKUP(B1684,FF!$A$1:$D$2516,4,FALSE))</f>
        <v>10</v>
      </c>
      <c r="E1684">
        <v>10</v>
      </c>
      <c r="F1684" t="b">
        <f t="shared" si="52"/>
        <v>1</v>
      </c>
      <c r="G1684" s="143">
        <f>IF(C1684="","",VLOOKUP(B1684,FF!$A$1:$F$2516,6,FALSE))</f>
        <v>9608660</v>
      </c>
      <c r="H1684" s="143">
        <v>9608660</v>
      </c>
      <c r="I1684" t="b">
        <f t="shared" si="53"/>
        <v>1</v>
      </c>
    </row>
    <row r="1685" spans="2:9" x14ac:dyDescent="0.3">
      <c r="C1685" t="str">
        <f>IF(B1685="","",VLOOKUP(B1685,FF!$A$1:$D$2516,3,FALSE))</f>
        <v/>
      </c>
      <c r="D1685" t="str">
        <f>IF(C1685="","",VLOOKUP(B1685,FF!$A$1:$D$2516,4,FALSE))</f>
        <v/>
      </c>
      <c r="E1685" t="s">
        <v>8</v>
      </c>
      <c r="F1685" t="str">
        <f t="shared" si="52"/>
        <v/>
      </c>
      <c r="G1685" s="143" t="str">
        <f>IF(C1685="","",VLOOKUP(B1685,FF!$A$1:$F$2516,6,FALSE))</f>
        <v/>
      </c>
      <c r="H1685" s="143" t="s">
        <v>8</v>
      </c>
      <c r="I1685" t="str">
        <f t="shared" si="53"/>
        <v/>
      </c>
    </row>
    <row r="1686" spans="2:9" x14ac:dyDescent="0.3">
      <c r="C1686" t="str">
        <f>IF(B1686="","",VLOOKUP(B1686,FF!$A$1:$D$2516,3,FALSE))</f>
        <v/>
      </c>
      <c r="D1686" t="str">
        <f>IF(C1686="","",VLOOKUP(B1686,FF!$A$1:$D$2516,4,FALSE))</f>
        <v/>
      </c>
      <c r="E1686" t="s">
        <v>8</v>
      </c>
      <c r="F1686" t="str">
        <f t="shared" si="52"/>
        <v/>
      </c>
      <c r="G1686" s="143" t="str">
        <f>IF(C1686="","",VLOOKUP(B1686,FF!$A$1:$F$2516,6,FALSE))</f>
        <v/>
      </c>
      <c r="H1686" s="143" t="s">
        <v>8</v>
      </c>
      <c r="I1686" t="str">
        <f t="shared" si="53"/>
        <v/>
      </c>
    </row>
    <row r="1687" spans="2:9" x14ac:dyDescent="0.3">
      <c r="B1687" t="s">
        <v>1186</v>
      </c>
      <c r="C1687" t="str">
        <f>IF(B1687="","",VLOOKUP(B1687,FF!$A$1:$D$2516,3,FALSE))</f>
        <v>UN</v>
      </c>
      <c r="D1687">
        <f>IF(C1687="","",VLOOKUP(B1687,FF!$A$1:$D$2516,4,FALSE))</f>
        <v>0</v>
      </c>
      <c r="E1687">
        <v>0</v>
      </c>
      <c r="F1687" t="b">
        <f t="shared" si="52"/>
        <v>1</v>
      </c>
      <c r="G1687" s="143">
        <f>IF(C1687="","",VLOOKUP(B1687,FF!$A$1:$F$2516,6,FALSE))</f>
        <v>0</v>
      </c>
      <c r="H1687" s="143">
        <v>0</v>
      </c>
      <c r="I1687" t="b">
        <f t="shared" si="53"/>
        <v>1</v>
      </c>
    </row>
    <row r="1688" spans="2:9" x14ac:dyDescent="0.3">
      <c r="C1688" t="str">
        <f>IF(B1688="","",VLOOKUP(B1688,FF!$A$1:$D$2516,3,FALSE))</f>
        <v/>
      </c>
      <c r="D1688" t="str">
        <f>IF(C1688="","",VLOOKUP(B1688,FF!$A$1:$D$2516,4,FALSE))</f>
        <v/>
      </c>
      <c r="E1688" t="s">
        <v>8</v>
      </c>
      <c r="F1688" t="str">
        <f t="shared" si="52"/>
        <v/>
      </c>
      <c r="G1688" s="143" t="str">
        <f>IF(C1688="","",VLOOKUP(B1688,FF!$A$1:$F$2516,6,FALSE))</f>
        <v/>
      </c>
      <c r="H1688" s="143" t="s">
        <v>8</v>
      </c>
      <c r="I1688" t="str">
        <f t="shared" si="53"/>
        <v/>
      </c>
    </row>
    <row r="1689" spans="2:9" x14ac:dyDescent="0.3">
      <c r="C1689" t="str">
        <f>IF(B1689="","",VLOOKUP(B1689,FF!$A$1:$D$2516,3,FALSE))</f>
        <v/>
      </c>
      <c r="D1689" t="str">
        <f>IF(C1689="","",VLOOKUP(B1689,FF!$A$1:$D$2516,4,FALSE))</f>
        <v/>
      </c>
      <c r="E1689" t="s">
        <v>8</v>
      </c>
      <c r="F1689" t="str">
        <f t="shared" si="52"/>
        <v/>
      </c>
      <c r="G1689" s="143" t="str">
        <f>IF(C1689="","",VLOOKUP(B1689,FF!$A$1:$F$2516,6,FALSE))</f>
        <v/>
      </c>
      <c r="H1689" s="143" t="s">
        <v>8</v>
      </c>
      <c r="I1689" t="str">
        <f t="shared" si="53"/>
        <v/>
      </c>
    </row>
    <row r="1690" spans="2:9" x14ac:dyDescent="0.3">
      <c r="B1690" t="s">
        <v>1187</v>
      </c>
      <c r="C1690" t="str">
        <f>IF(B1690="","",VLOOKUP(B1690,FF!$A$1:$D$2516,3,FALSE))</f>
        <v>UN</v>
      </c>
      <c r="D1690">
        <f>IF(C1690="","",VLOOKUP(B1690,FF!$A$1:$D$2516,4,FALSE))</f>
        <v>1</v>
      </c>
      <c r="E1690">
        <v>1</v>
      </c>
      <c r="F1690" t="b">
        <f t="shared" si="52"/>
        <v>1</v>
      </c>
      <c r="G1690" s="143">
        <f>IF(C1690="","",VLOOKUP(B1690,FF!$A$1:$F$2516,6,FALSE))</f>
        <v>1497083</v>
      </c>
      <c r="H1690" s="143">
        <v>1497083</v>
      </c>
      <c r="I1690" t="b">
        <f t="shared" si="53"/>
        <v>1</v>
      </c>
    </row>
    <row r="1691" spans="2:9" x14ac:dyDescent="0.3">
      <c r="C1691" t="str">
        <f>IF(B1691="","",VLOOKUP(B1691,FF!$A$1:$D$2516,3,FALSE))</f>
        <v/>
      </c>
      <c r="D1691" t="str">
        <f>IF(C1691="","",VLOOKUP(B1691,FF!$A$1:$D$2516,4,FALSE))</f>
        <v/>
      </c>
      <c r="E1691" t="s">
        <v>8</v>
      </c>
      <c r="F1691" t="str">
        <f t="shared" si="52"/>
        <v/>
      </c>
      <c r="G1691" s="143" t="str">
        <f>IF(C1691="","",VLOOKUP(B1691,FF!$A$1:$F$2516,6,FALSE))</f>
        <v/>
      </c>
      <c r="H1691" s="143" t="s">
        <v>8</v>
      </c>
      <c r="I1691" t="str">
        <f t="shared" si="53"/>
        <v/>
      </c>
    </row>
    <row r="1692" spans="2:9" x14ac:dyDescent="0.3">
      <c r="C1692" t="str">
        <f>IF(B1692="","",VLOOKUP(B1692,FF!$A$1:$D$2516,3,FALSE))</f>
        <v/>
      </c>
      <c r="D1692" t="str">
        <f>IF(C1692="","",VLOOKUP(B1692,FF!$A$1:$D$2516,4,FALSE))</f>
        <v/>
      </c>
      <c r="E1692" t="s">
        <v>8</v>
      </c>
      <c r="F1692" t="str">
        <f t="shared" si="52"/>
        <v/>
      </c>
      <c r="G1692" s="143" t="str">
        <f>IF(C1692="","",VLOOKUP(B1692,FF!$A$1:$F$2516,6,FALSE))</f>
        <v/>
      </c>
      <c r="H1692" s="143" t="s">
        <v>8</v>
      </c>
      <c r="I1692" t="str">
        <f t="shared" si="53"/>
        <v/>
      </c>
    </row>
    <row r="1693" spans="2:9" x14ac:dyDescent="0.3">
      <c r="B1693" t="s">
        <v>1189</v>
      </c>
      <c r="C1693" t="str">
        <f>IF(B1693="","",VLOOKUP(B1693,FF!$A$1:$D$2516,3,FALSE))</f>
        <v>UN</v>
      </c>
      <c r="D1693">
        <f>IF(C1693="","",VLOOKUP(B1693,FF!$A$1:$D$2516,4,FALSE))</f>
        <v>21</v>
      </c>
      <c r="E1693">
        <v>21</v>
      </c>
      <c r="F1693" t="b">
        <f t="shared" si="52"/>
        <v>1</v>
      </c>
      <c r="G1693" s="143">
        <f>IF(C1693="","",VLOOKUP(B1693,FF!$A$1:$F$2516,6,FALSE))</f>
        <v>41457843</v>
      </c>
      <c r="H1693" s="143">
        <v>41457843</v>
      </c>
      <c r="I1693" t="b">
        <f t="shared" si="53"/>
        <v>1</v>
      </c>
    </row>
    <row r="1694" spans="2:9" x14ac:dyDescent="0.3">
      <c r="C1694" t="str">
        <f>IF(B1694="","",VLOOKUP(B1694,FF!$A$1:$D$2516,3,FALSE))</f>
        <v/>
      </c>
      <c r="D1694" t="str">
        <f>IF(C1694="","",VLOOKUP(B1694,FF!$A$1:$D$2516,4,FALSE))</f>
        <v/>
      </c>
      <c r="E1694" t="s">
        <v>8</v>
      </c>
      <c r="F1694" t="str">
        <f t="shared" si="52"/>
        <v/>
      </c>
      <c r="G1694" s="143" t="str">
        <f>IF(C1694="","",VLOOKUP(B1694,FF!$A$1:$F$2516,6,FALSE))</f>
        <v/>
      </c>
      <c r="H1694" s="143" t="s">
        <v>8</v>
      </c>
      <c r="I1694" t="str">
        <f t="shared" si="53"/>
        <v/>
      </c>
    </row>
    <row r="1695" spans="2:9" x14ac:dyDescent="0.3">
      <c r="C1695" t="str">
        <f>IF(B1695="","",VLOOKUP(B1695,FF!$A$1:$D$2516,3,FALSE))</f>
        <v/>
      </c>
      <c r="D1695" t="str">
        <f>IF(C1695="","",VLOOKUP(B1695,FF!$A$1:$D$2516,4,FALSE))</f>
        <v/>
      </c>
      <c r="E1695" t="s">
        <v>8</v>
      </c>
      <c r="F1695" t="str">
        <f t="shared" si="52"/>
        <v/>
      </c>
      <c r="G1695" s="143" t="str">
        <f>IF(C1695="","",VLOOKUP(B1695,FF!$A$1:$F$2516,6,FALSE))</f>
        <v/>
      </c>
      <c r="H1695" s="143" t="s">
        <v>8</v>
      </c>
      <c r="I1695" t="str">
        <f t="shared" si="53"/>
        <v/>
      </c>
    </row>
    <row r="1696" spans="2:9" x14ac:dyDescent="0.3">
      <c r="B1696" t="s">
        <v>1191</v>
      </c>
      <c r="C1696" t="str">
        <f>IF(B1696="","",VLOOKUP(B1696,FF!$A$1:$D$2516,3,FALSE))</f>
        <v>UN</v>
      </c>
      <c r="D1696">
        <f>IF(C1696="","",VLOOKUP(B1696,FF!$A$1:$D$2516,4,FALSE))</f>
        <v>18</v>
      </c>
      <c r="E1696">
        <v>18</v>
      </c>
      <c r="F1696" t="b">
        <f t="shared" si="52"/>
        <v>1</v>
      </c>
      <c r="G1696" s="143">
        <f>IF(C1696="","",VLOOKUP(B1696,FF!$A$1:$F$2516,6,FALSE))</f>
        <v>40627476</v>
      </c>
      <c r="H1696" s="143">
        <v>40627476</v>
      </c>
      <c r="I1696" t="b">
        <f t="shared" si="53"/>
        <v>1</v>
      </c>
    </row>
    <row r="1697" spans="2:9" x14ac:dyDescent="0.3">
      <c r="C1697" t="str">
        <f>IF(B1697="","",VLOOKUP(B1697,FF!$A$1:$D$2516,3,FALSE))</f>
        <v/>
      </c>
      <c r="D1697" t="str">
        <f>IF(C1697="","",VLOOKUP(B1697,FF!$A$1:$D$2516,4,FALSE))</f>
        <v/>
      </c>
      <c r="E1697" t="s">
        <v>8</v>
      </c>
      <c r="F1697" t="str">
        <f t="shared" si="52"/>
        <v/>
      </c>
      <c r="G1697" s="143" t="str">
        <f>IF(C1697="","",VLOOKUP(B1697,FF!$A$1:$F$2516,6,FALSE))</f>
        <v/>
      </c>
      <c r="H1697" s="143" t="s">
        <v>8</v>
      </c>
      <c r="I1697" t="str">
        <f t="shared" si="53"/>
        <v/>
      </c>
    </row>
    <row r="1698" spans="2:9" x14ac:dyDescent="0.3">
      <c r="C1698" t="str">
        <f>IF(B1698="","",VLOOKUP(B1698,FF!$A$1:$D$2516,3,FALSE))</f>
        <v/>
      </c>
      <c r="D1698" t="str">
        <f>IF(C1698="","",VLOOKUP(B1698,FF!$A$1:$D$2516,4,FALSE))</f>
        <v/>
      </c>
      <c r="E1698" t="s">
        <v>8</v>
      </c>
      <c r="F1698" t="str">
        <f t="shared" si="52"/>
        <v/>
      </c>
      <c r="G1698" s="143" t="str">
        <f>IF(C1698="","",VLOOKUP(B1698,FF!$A$1:$F$2516,6,FALSE))</f>
        <v/>
      </c>
      <c r="H1698" s="143" t="s">
        <v>8</v>
      </c>
      <c r="I1698" t="str">
        <f t="shared" si="53"/>
        <v/>
      </c>
    </row>
    <row r="1699" spans="2:9" x14ac:dyDescent="0.3">
      <c r="B1699" t="s">
        <v>1193</v>
      </c>
      <c r="C1699" t="str">
        <f>IF(B1699="","",VLOOKUP(B1699,FF!$A$1:$D$2516,3,FALSE))</f>
        <v>UN</v>
      </c>
      <c r="D1699">
        <f>IF(C1699="","",VLOOKUP(B1699,FF!$A$1:$D$2516,4,FALSE))</f>
        <v>9</v>
      </c>
      <c r="E1699">
        <v>9</v>
      </c>
      <c r="F1699" t="b">
        <f t="shared" si="52"/>
        <v>1</v>
      </c>
      <c r="G1699" s="143">
        <f>IF(C1699="","",VLOOKUP(B1699,FF!$A$1:$F$2516,6,FALSE))</f>
        <v>18419067</v>
      </c>
      <c r="H1699" s="143">
        <v>18419067</v>
      </c>
      <c r="I1699" t="b">
        <f t="shared" si="53"/>
        <v>1</v>
      </c>
    </row>
    <row r="1700" spans="2:9" x14ac:dyDescent="0.3">
      <c r="C1700" t="str">
        <f>IF(B1700="","",VLOOKUP(B1700,FF!$A$1:$D$2516,3,FALSE))</f>
        <v/>
      </c>
      <c r="D1700" t="str">
        <f>IF(C1700="","",VLOOKUP(B1700,FF!$A$1:$D$2516,4,FALSE))</f>
        <v/>
      </c>
      <c r="E1700" t="s">
        <v>8</v>
      </c>
      <c r="F1700" t="str">
        <f t="shared" si="52"/>
        <v/>
      </c>
      <c r="G1700" s="143" t="str">
        <f>IF(C1700="","",VLOOKUP(B1700,FF!$A$1:$F$2516,6,FALSE))</f>
        <v/>
      </c>
      <c r="H1700" s="143" t="s">
        <v>8</v>
      </c>
      <c r="I1700" t="str">
        <f t="shared" si="53"/>
        <v/>
      </c>
    </row>
    <row r="1701" spans="2:9" x14ac:dyDescent="0.3">
      <c r="C1701" t="str">
        <f>IF(B1701="","",VLOOKUP(B1701,FF!$A$1:$D$2516,3,FALSE))</f>
        <v/>
      </c>
      <c r="D1701" t="str">
        <f>IF(C1701="","",VLOOKUP(B1701,FF!$A$1:$D$2516,4,FALSE))</f>
        <v/>
      </c>
      <c r="E1701" t="s">
        <v>8</v>
      </c>
      <c r="F1701" t="str">
        <f t="shared" si="52"/>
        <v/>
      </c>
      <c r="G1701" s="143" t="str">
        <f>IF(C1701="","",VLOOKUP(B1701,FF!$A$1:$F$2516,6,FALSE))</f>
        <v/>
      </c>
      <c r="H1701" s="143" t="s">
        <v>8</v>
      </c>
      <c r="I1701" t="str">
        <f t="shared" si="53"/>
        <v/>
      </c>
    </row>
    <row r="1702" spans="2:9" x14ac:dyDescent="0.3">
      <c r="B1702" t="s">
        <v>1195</v>
      </c>
      <c r="C1702" t="str">
        <f>IF(B1702="","",VLOOKUP(B1702,FF!$A$1:$D$2516,3,FALSE))</f>
        <v>UN</v>
      </c>
      <c r="D1702">
        <f>IF(C1702="","",VLOOKUP(B1702,FF!$A$1:$D$2516,4,FALSE))</f>
        <v>20</v>
      </c>
      <c r="E1702">
        <v>20</v>
      </c>
      <c r="F1702" t="b">
        <f t="shared" si="52"/>
        <v>1</v>
      </c>
      <c r="G1702" s="143">
        <f>IF(C1702="","",VLOOKUP(B1702,FF!$A$1:$F$2516,6,FALSE))</f>
        <v>6983280</v>
      </c>
      <c r="H1702" s="143">
        <v>6983280</v>
      </c>
      <c r="I1702" t="b">
        <f t="shared" si="53"/>
        <v>1</v>
      </c>
    </row>
    <row r="1703" spans="2:9" x14ac:dyDescent="0.3">
      <c r="C1703" t="str">
        <f>IF(B1703="","",VLOOKUP(B1703,FF!$A$1:$D$2516,3,FALSE))</f>
        <v/>
      </c>
      <c r="D1703" t="str">
        <f>IF(C1703="","",VLOOKUP(B1703,FF!$A$1:$D$2516,4,FALSE))</f>
        <v/>
      </c>
      <c r="E1703" t="s">
        <v>8</v>
      </c>
      <c r="F1703" t="str">
        <f t="shared" si="52"/>
        <v/>
      </c>
      <c r="G1703" s="143" t="str">
        <f>IF(C1703="","",VLOOKUP(B1703,FF!$A$1:$F$2516,6,FALSE))</f>
        <v/>
      </c>
      <c r="H1703" s="143" t="s">
        <v>8</v>
      </c>
      <c r="I1703" t="str">
        <f t="shared" si="53"/>
        <v/>
      </c>
    </row>
    <row r="1704" spans="2:9" x14ac:dyDescent="0.3">
      <c r="C1704" t="str">
        <f>IF(B1704="","",VLOOKUP(B1704,FF!$A$1:$D$2516,3,FALSE))</f>
        <v/>
      </c>
      <c r="D1704" t="str">
        <f>IF(C1704="","",VLOOKUP(B1704,FF!$A$1:$D$2516,4,FALSE))</f>
        <v/>
      </c>
      <c r="E1704" t="s">
        <v>8</v>
      </c>
      <c r="F1704" t="str">
        <f t="shared" si="52"/>
        <v/>
      </c>
      <c r="G1704" s="143" t="str">
        <f>IF(C1704="","",VLOOKUP(B1704,FF!$A$1:$F$2516,6,FALSE))</f>
        <v/>
      </c>
      <c r="H1704" s="143" t="s">
        <v>8</v>
      </c>
      <c r="I1704" t="str">
        <f t="shared" si="53"/>
        <v/>
      </c>
    </row>
    <row r="1705" spans="2:9" x14ac:dyDescent="0.3">
      <c r="B1705" t="s">
        <v>1197</v>
      </c>
      <c r="C1705" t="str">
        <f>IF(B1705="","",VLOOKUP(B1705,FF!$A$1:$D$2516,3,FALSE))</f>
        <v>UN</v>
      </c>
      <c r="D1705">
        <f>IF(C1705="","",VLOOKUP(B1705,FF!$A$1:$D$2516,4,FALSE))</f>
        <v>8</v>
      </c>
      <c r="E1705">
        <v>8</v>
      </c>
      <c r="F1705" t="b">
        <f t="shared" si="52"/>
        <v>1</v>
      </c>
      <c r="G1705" s="143">
        <f>IF(C1705="","",VLOOKUP(B1705,FF!$A$1:$F$2516,6,FALSE))</f>
        <v>2428576</v>
      </c>
      <c r="H1705" s="143">
        <v>2428576</v>
      </c>
      <c r="I1705" t="b">
        <f t="shared" si="53"/>
        <v>1</v>
      </c>
    </row>
    <row r="1706" spans="2:9" x14ac:dyDescent="0.3">
      <c r="C1706" t="str">
        <f>IF(B1706="","",VLOOKUP(B1706,FF!$A$1:$D$2516,3,FALSE))</f>
        <v/>
      </c>
      <c r="D1706" t="str">
        <f>IF(C1706="","",VLOOKUP(B1706,FF!$A$1:$D$2516,4,FALSE))</f>
        <v/>
      </c>
      <c r="E1706" t="s">
        <v>8</v>
      </c>
      <c r="F1706" t="str">
        <f t="shared" si="52"/>
        <v/>
      </c>
      <c r="G1706" s="143" t="str">
        <f>IF(C1706="","",VLOOKUP(B1706,FF!$A$1:$F$2516,6,FALSE))</f>
        <v/>
      </c>
      <c r="H1706" s="143" t="s">
        <v>8</v>
      </c>
      <c r="I1706" t="str">
        <f t="shared" si="53"/>
        <v/>
      </c>
    </row>
    <row r="1707" spans="2:9" x14ac:dyDescent="0.3">
      <c r="C1707" t="str">
        <f>IF(B1707="","",VLOOKUP(B1707,FF!$A$1:$D$2516,3,FALSE))</f>
        <v/>
      </c>
      <c r="D1707" t="str">
        <f>IF(C1707="","",VLOOKUP(B1707,FF!$A$1:$D$2516,4,FALSE))</f>
        <v/>
      </c>
      <c r="E1707" t="s">
        <v>8</v>
      </c>
      <c r="F1707" t="str">
        <f t="shared" si="52"/>
        <v/>
      </c>
      <c r="G1707" s="143" t="str">
        <f>IF(C1707="","",VLOOKUP(B1707,FF!$A$1:$F$2516,6,FALSE))</f>
        <v/>
      </c>
      <c r="H1707" s="143" t="s">
        <v>8</v>
      </c>
      <c r="I1707" t="str">
        <f t="shared" si="53"/>
        <v/>
      </c>
    </row>
    <row r="1708" spans="2:9" x14ac:dyDescent="0.3">
      <c r="B1708" t="s">
        <v>1199</v>
      </c>
      <c r="C1708" t="str">
        <f>IF(B1708="","",VLOOKUP(B1708,FF!$A$1:$D$2516,3,FALSE))</f>
        <v>UN</v>
      </c>
      <c r="D1708">
        <f>IF(C1708="","",VLOOKUP(B1708,FF!$A$1:$D$2516,4,FALSE))</f>
        <v>1</v>
      </c>
      <c r="E1708">
        <v>1</v>
      </c>
      <c r="F1708" t="b">
        <f t="shared" si="52"/>
        <v>1</v>
      </c>
      <c r="G1708" s="143">
        <f>IF(C1708="","",VLOOKUP(B1708,FF!$A$1:$F$2516,6,FALSE))</f>
        <v>315069</v>
      </c>
      <c r="H1708" s="143">
        <v>315069</v>
      </c>
      <c r="I1708" t="b">
        <f t="shared" si="53"/>
        <v>1</v>
      </c>
    </row>
    <row r="1709" spans="2:9" x14ac:dyDescent="0.3">
      <c r="C1709" t="str">
        <f>IF(B1709="","",VLOOKUP(B1709,FF!$A$1:$D$2516,3,FALSE))</f>
        <v/>
      </c>
      <c r="D1709" t="str">
        <f>IF(C1709="","",VLOOKUP(B1709,FF!$A$1:$D$2516,4,FALSE))</f>
        <v/>
      </c>
      <c r="E1709" t="s">
        <v>8</v>
      </c>
      <c r="F1709" t="str">
        <f t="shared" si="52"/>
        <v/>
      </c>
      <c r="G1709" s="143" t="str">
        <f>IF(C1709="","",VLOOKUP(B1709,FF!$A$1:$F$2516,6,FALSE))</f>
        <v/>
      </c>
      <c r="H1709" s="143" t="s">
        <v>8</v>
      </c>
      <c r="I1709" t="str">
        <f t="shared" si="53"/>
        <v/>
      </c>
    </row>
    <row r="1710" spans="2:9" x14ac:dyDescent="0.3">
      <c r="C1710" t="str">
        <f>IF(B1710="","",VLOOKUP(B1710,FF!$A$1:$D$2516,3,FALSE))</f>
        <v/>
      </c>
      <c r="D1710" t="str">
        <f>IF(C1710="","",VLOOKUP(B1710,FF!$A$1:$D$2516,4,FALSE))</f>
        <v/>
      </c>
      <c r="E1710" t="s">
        <v>8</v>
      </c>
      <c r="F1710" t="str">
        <f t="shared" si="52"/>
        <v/>
      </c>
      <c r="G1710" s="143" t="str">
        <f>IF(C1710="","",VLOOKUP(B1710,FF!$A$1:$F$2516,6,FALSE))</f>
        <v/>
      </c>
      <c r="H1710" s="143" t="s">
        <v>8</v>
      </c>
      <c r="I1710" t="str">
        <f t="shared" si="53"/>
        <v/>
      </c>
    </row>
    <row r="1711" spans="2:9" x14ac:dyDescent="0.3">
      <c r="B1711" t="s">
        <v>1201</v>
      </c>
      <c r="C1711" t="str">
        <f>IF(B1711="","",VLOOKUP(B1711,FF!$A$1:$D$2516,3,FALSE))</f>
        <v>UN</v>
      </c>
      <c r="D1711">
        <f>IF(C1711="","",VLOOKUP(B1711,FF!$A$1:$D$2516,4,FALSE))</f>
        <v>9</v>
      </c>
      <c r="E1711">
        <v>9</v>
      </c>
      <c r="F1711" t="b">
        <f t="shared" si="52"/>
        <v>1</v>
      </c>
      <c r="G1711" s="143">
        <f>IF(C1711="","",VLOOKUP(B1711,FF!$A$1:$F$2516,6,FALSE))</f>
        <v>2835621</v>
      </c>
      <c r="H1711" s="143">
        <v>2835621</v>
      </c>
      <c r="I1711" t="b">
        <f t="shared" si="53"/>
        <v>1</v>
      </c>
    </row>
    <row r="1712" spans="2:9" x14ac:dyDescent="0.3">
      <c r="C1712" t="str">
        <f>IF(B1712="","",VLOOKUP(B1712,FF!$A$1:$D$2516,3,FALSE))</f>
        <v/>
      </c>
      <c r="D1712" t="str">
        <f>IF(C1712="","",VLOOKUP(B1712,FF!$A$1:$D$2516,4,FALSE))</f>
        <v/>
      </c>
      <c r="E1712" t="s">
        <v>8</v>
      </c>
      <c r="F1712" t="str">
        <f t="shared" si="52"/>
        <v/>
      </c>
      <c r="G1712" s="143" t="str">
        <f>IF(C1712="","",VLOOKUP(B1712,FF!$A$1:$F$2516,6,FALSE))</f>
        <v/>
      </c>
      <c r="H1712" s="143" t="s">
        <v>8</v>
      </c>
      <c r="I1712" t="str">
        <f t="shared" si="53"/>
        <v/>
      </c>
    </row>
    <row r="1713" spans="2:9" x14ac:dyDescent="0.3">
      <c r="C1713" t="str">
        <f>IF(B1713="","",VLOOKUP(B1713,FF!$A$1:$D$2516,3,FALSE))</f>
        <v/>
      </c>
      <c r="D1713" t="str">
        <f>IF(C1713="","",VLOOKUP(B1713,FF!$A$1:$D$2516,4,FALSE))</f>
        <v/>
      </c>
      <c r="E1713" t="s">
        <v>8</v>
      </c>
      <c r="F1713" t="str">
        <f t="shared" si="52"/>
        <v/>
      </c>
      <c r="G1713" s="143" t="str">
        <f>IF(C1713="","",VLOOKUP(B1713,FF!$A$1:$F$2516,6,FALSE))</f>
        <v/>
      </c>
      <c r="H1713" s="143" t="s">
        <v>8</v>
      </c>
      <c r="I1713" t="str">
        <f t="shared" si="53"/>
        <v/>
      </c>
    </row>
    <row r="1714" spans="2:9" x14ac:dyDescent="0.3">
      <c r="B1714" t="s">
        <v>1203</v>
      </c>
      <c r="C1714" t="str">
        <f>IF(B1714="","",VLOOKUP(B1714,FF!$A$1:$D$2516,3,FALSE))</f>
        <v>UN</v>
      </c>
      <c r="D1714">
        <f>IF(C1714="","",VLOOKUP(B1714,FF!$A$1:$D$2516,4,FALSE))</f>
        <v>18</v>
      </c>
      <c r="E1714">
        <v>18</v>
      </c>
      <c r="F1714" t="b">
        <f t="shared" si="52"/>
        <v>1</v>
      </c>
      <c r="G1714" s="143">
        <f>IF(C1714="","",VLOOKUP(B1714,FF!$A$1:$F$2516,6,FALSE))</f>
        <v>5237964</v>
      </c>
      <c r="H1714" s="143">
        <v>5237964</v>
      </c>
      <c r="I1714" t="b">
        <f t="shared" si="53"/>
        <v>1</v>
      </c>
    </row>
    <row r="1715" spans="2:9" x14ac:dyDescent="0.3">
      <c r="C1715" t="str">
        <f>IF(B1715="","",VLOOKUP(B1715,FF!$A$1:$D$2516,3,FALSE))</f>
        <v/>
      </c>
      <c r="D1715" t="str">
        <f>IF(C1715="","",VLOOKUP(B1715,FF!$A$1:$D$2516,4,FALSE))</f>
        <v/>
      </c>
      <c r="E1715" t="s">
        <v>8</v>
      </c>
      <c r="F1715" t="str">
        <f t="shared" si="52"/>
        <v/>
      </c>
      <c r="G1715" s="143" t="str">
        <f>IF(C1715="","",VLOOKUP(B1715,FF!$A$1:$F$2516,6,FALSE))</f>
        <v/>
      </c>
      <c r="H1715" s="143" t="s">
        <v>8</v>
      </c>
      <c r="I1715" t="str">
        <f t="shared" si="53"/>
        <v/>
      </c>
    </row>
    <row r="1716" spans="2:9" x14ac:dyDescent="0.3">
      <c r="C1716" t="str">
        <f>IF(B1716="","",VLOOKUP(B1716,FF!$A$1:$D$2516,3,FALSE))</f>
        <v/>
      </c>
      <c r="D1716" t="str">
        <f>IF(C1716="","",VLOOKUP(B1716,FF!$A$1:$D$2516,4,FALSE))</f>
        <v/>
      </c>
      <c r="E1716" t="s">
        <v>8</v>
      </c>
      <c r="F1716" t="str">
        <f t="shared" si="52"/>
        <v/>
      </c>
      <c r="G1716" s="143" t="str">
        <f>IF(C1716="","",VLOOKUP(B1716,FF!$A$1:$F$2516,6,FALSE))</f>
        <v/>
      </c>
      <c r="H1716" s="143" t="s">
        <v>8</v>
      </c>
      <c r="I1716" t="str">
        <f t="shared" si="53"/>
        <v/>
      </c>
    </row>
    <row r="1717" spans="2:9" x14ac:dyDescent="0.3">
      <c r="B1717" t="s">
        <v>1205</v>
      </c>
      <c r="C1717" t="str">
        <f>IF(B1717="","",VLOOKUP(B1717,FF!$A$1:$D$2516,3,FALSE))</f>
        <v>UN</v>
      </c>
      <c r="D1717">
        <f>IF(C1717="","",VLOOKUP(B1717,FF!$A$1:$D$2516,4,FALSE))</f>
        <v>58</v>
      </c>
      <c r="E1717">
        <v>58</v>
      </c>
      <c r="F1717" t="b">
        <f t="shared" si="52"/>
        <v>1</v>
      </c>
      <c r="G1717" s="143">
        <f>IF(C1717="","",VLOOKUP(B1717,FF!$A$1:$F$2516,6,FALSE))</f>
        <v>7276216</v>
      </c>
      <c r="H1717" s="143">
        <v>7276216</v>
      </c>
      <c r="I1717" t="b">
        <f t="shared" si="53"/>
        <v>1</v>
      </c>
    </row>
    <row r="1718" spans="2:9" x14ac:dyDescent="0.3">
      <c r="C1718" t="str">
        <f>IF(B1718="","",VLOOKUP(B1718,FF!$A$1:$D$2516,3,FALSE))</f>
        <v/>
      </c>
      <c r="D1718" t="str">
        <f>IF(C1718="","",VLOOKUP(B1718,FF!$A$1:$D$2516,4,FALSE))</f>
        <v/>
      </c>
      <c r="E1718" t="s">
        <v>8</v>
      </c>
      <c r="F1718" t="str">
        <f t="shared" si="52"/>
        <v/>
      </c>
      <c r="G1718" s="143" t="str">
        <f>IF(C1718="","",VLOOKUP(B1718,FF!$A$1:$F$2516,6,FALSE))</f>
        <v/>
      </c>
      <c r="H1718" s="143" t="s">
        <v>8</v>
      </c>
      <c r="I1718" t="str">
        <f t="shared" si="53"/>
        <v/>
      </c>
    </row>
    <row r="1719" spans="2:9" x14ac:dyDescent="0.3">
      <c r="C1719" t="str">
        <f>IF(B1719="","",VLOOKUP(B1719,FF!$A$1:$D$2516,3,FALSE))</f>
        <v/>
      </c>
      <c r="D1719" t="str">
        <f>IF(C1719="","",VLOOKUP(B1719,FF!$A$1:$D$2516,4,FALSE))</f>
        <v/>
      </c>
      <c r="E1719" t="s">
        <v>8</v>
      </c>
      <c r="F1719" t="str">
        <f t="shared" si="52"/>
        <v/>
      </c>
      <c r="G1719" s="143" t="str">
        <f>IF(C1719="","",VLOOKUP(B1719,FF!$A$1:$F$2516,6,FALSE))</f>
        <v/>
      </c>
      <c r="H1719" s="143" t="s">
        <v>8</v>
      </c>
      <c r="I1719" t="str">
        <f t="shared" si="53"/>
        <v/>
      </c>
    </row>
    <row r="1720" spans="2:9" x14ac:dyDescent="0.3">
      <c r="B1720" t="s">
        <v>1207</v>
      </c>
      <c r="C1720" t="str">
        <f>IF(B1720="","",VLOOKUP(B1720,FF!$A$1:$D$2516,3,FALSE))</f>
        <v>UN</v>
      </c>
      <c r="D1720">
        <f>IF(C1720="","",VLOOKUP(B1720,FF!$A$1:$D$2516,4,FALSE))</f>
        <v>41</v>
      </c>
      <c r="E1720">
        <v>41</v>
      </c>
      <c r="F1720" t="b">
        <f t="shared" si="52"/>
        <v>1</v>
      </c>
      <c r="G1720" s="143">
        <f>IF(C1720="","",VLOOKUP(B1720,FF!$A$1:$F$2516,6,FALSE))</f>
        <v>5700845</v>
      </c>
      <c r="H1720" s="143">
        <v>5700845</v>
      </c>
      <c r="I1720" t="b">
        <f t="shared" si="53"/>
        <v>1</v>
      </c>
    </row>
    <row r="1721" spans="2:9" x14ac:dyDescent="0.3">
      <c r="C1721" t="str">
        <f>IF(B1721="","",VLOOKUP(B1721,FF!$A$1:$D$2516,3,FALSE))</f>
        <v/>
      </c>
      <c r="D1721" t="str">
        <f>IF(C1721="","",VLOOKUP(B1721,FF!$A$1:$D$2516,4,FALSE))</f>
        <v/>
      </c>
      <c r="E1721" t="s">
        <v>8</v>
      </c>
      <c r="F1721" t="str">
        <f t="shared" si="52"/>
        <v/>
      </c>
      <c r="G1721" s="143" t="str">
        <f>IF(C1721="","",VLOOKUP(B1721,FF!$A$1:$F$2516,6,FALSE))</f>
        <v/>
      </c>
      <c r="H1721" s="143" t="s">
        <v>8</v>
      </c>
      <c r="I1721" t="str">
        <f t="shared" si="53"/>
        <v/>
      </c>
    </row>
    <row r="1722" spans="2:9" x14ac:dyDescent="0.3">
      <c r="C1722" t="str">
        <f>IF(B1722="","",VLOOKUP(B1722,FF!$A$1:$D$2516,3,FALSE))</f>
        <v/>
      </c>
      <c r="D1722" t="str">
        <f>IF(C1722="","",VLOOKUP(B1722,FF!$A$1:$D$2516,4,FALSE))</f>
        <v/>
      </c>
      <c r="E1722" t="s">
        <v>8</v>
      </c>
      <c r="F1722" t="str">
        <f t="shared" si="52"/>
        <v/>
      </c>
      <c r="G1722" s="143" t="str">
        <f>IF(C1722="","",VLOOKUP(B1722,FF!$A$1:$F$2516,6,FALSE))</f>
        <v/>
      </c>
      <c r="H1722" s="143" t="s">
        <v>8</v>
      </c>
      <c r="I1722" t="str">
        <f t="shared" si="53"/>
        <v/>
      </c>
    </row>
    <row r="1723" spans="2:9" x14ac:dyDescent="0.3">
      <c r="B1723" t="s">
        <v>1209</v>
      </c>
      <c r="C1723" t="str">
        <f>IF(B1723="","",VLOOKUP(B1723,FF!$A$1:$D$2516,3,FALSE))</f>
        <v>UN</v>
      </c>
      <c r="D1723">
        <f>IF(C1723="","",VLOOKUP(B1723,FF!$A$1:$D$2516,4,FALSE))</f>
        <v>25</v>
      </c>
      <c r="E1723">
        <v>25</v>
      </c>
      <c r="F1723" t="b">
        <f t="shared" si="52"/>
        <v>1</v>
      </c>
      <c r="G1723" s="143">
        <f>IF(C1723="","",VLOOKUP(B1723,FF!$A$1:$F$2516,6,FALSE))</f>
        <v>36597325</v>
      </c>
      <c r="H1723" s="143">
        <v>36597325</v>
      </c>
      <c r="I1723" t="b">
        <f t="shared" si="53"/>
        <v>1</v>
      </c>
    </row>
    <row r="1724" spans="2:9" x14ac:dyDescent="0.3">
      <c r="C1724" t="str">
        <f>IF(B1724="","",VLOOKUP(B1724,FF!$A$1:$D$2516,3,FALSE))</f>
        <v/>
      </c>
      <c r="D1724" t="str">
        <f>IF(C1724="","",VLOOKUP(B1724,FF!$A$1:$D$2516,4,FALSE))</f>
        <v/>
      </c>
      <c r="E1724" t="s">
        <v>8</v>
      </c>
      <c r="F1724" t="str">
        <f t="shared" si="52"/>
        <v/>
      </c>
      <c r="G1724" s="143" t="str">
        <f>IF(C1724="","",VLOOKUP(B1724,FF!$A$1:$F$2516,6,FALSE))</f>
        <v/>
      </c>
      <c r="H1724" s="143" t="s">
        <v>8</v>
      </c>
      <c r="I1724" t="str">
        <f t="shared" si="53"/>
        <v/>
      </c>
    </row>
    <row r="1725" spans="2:9" x14ac:dyDescent="0.3">
      <c r="C1725" t="str">
        <f>IF(B1725="","",VLOOKUP(B1725,FF!$A$1:$D$2516,3,FALSE))</f>
        <v/>
      </c>
      <c r="D1725" t="str">
        <f>IF(C1725="","",VLOOKUP(B1725,FF!$A$1:$D$2516,4,FALSE))</f>
        <v/>
      </c>
      <c r="E1725" t="s">
        <v>8</v>
      </c>
      <c r="F1725" t="str">
        <f t="shared" si="52"/>
        <v/>
      </c>
      <c r="G1725" s="143" t="str">
        <f>IF(C1725="","",VLOOKUP(B1725,FF!$A$1:$F$2516,6,FALSE))</f>
        <v/>
      </c>
      <c r="H1725" s="143" t="s">
        <v>8</v>
      </c>
      <c r="I1725" t="str">
        <f t="shared" si="53"/>
        <v/>
      </c>
    </row>
    <row r="1726" spans="2:9" x14ac:dyDescent="0.3">
      <c r="B1726" t="s">
        <v>1211</v>
      </c>
      <c r="C1726" t="str">
        <f>IF(B1726="","",VLOOKUP(B1726,FF!$A$1:$D$2516,3,FALSE))</f>
        <v>UN</v>
      </c>
      <c r="D1726">
        <f>IF(C1726="","",VLOOKUP(B1726,FF!$A$1:$D$2516,4,FALSE))</f>
        <v>40</v>
      </c>
      <c r="E1726">
        <v>40</v>
      </c>
      <c r="F1726" t="b">
        <f t="shared" si="52"/>
        <v>1</v>
      </c>
      <c r="G1726" s="143">
        <f>IF(C1726="","",VLOOKUP(B1726,FF!$A$1:$F$2516,6,FALSE))</f>
        <v>4426840</v>
      </c>
      <c r="H1726" s="143">
        <v>4426840</v>
      </c>
      <c r="I1726" t="b">
        <f t="shared" si="53"/>
        <v>1</v>
      </c>
    </row>
    <row r="1727" spans="2:9" x14ac:dyDescent="0.3">
      <c r="C1727" t="str">
        <f>IF(B1727="","",VLOOKUP(B1727,FF!$A$1:$D$2516,3,FALSE))</f>
        <v/>
      </c>
      <c r="D1727" t="str">
        <f>IF(C1727="","",VLOOKUP(B1727,FF!$A$1:$D$2516,4,FALSE))</f>
        <v/>
      </c>
      <c r="E1727" t="s">
        <v>8</v>
      </c>
      <c r="F1727" t="str">
        <f t="shared" si="52"/>
        <v/>
      </c>
      <c r="G1727" s="143" t="str">
        <f>IF(C1727="","",VLOOKUP(B1727,FF!$A$1:$F$2516,6,FALSE))</f>
        <v/>
      </c>
      <c r="H1727" s="143" t="s">
        <v>8</v>
      </c>
      <c r="I1727" t="str">
        <f t="shared" si="53"/>
        <v/>
      </c>
    </row>
    <row r="1728" spans="2:9" x14ac:dyDescent="0.3">
      <c r="C1728" t="str">
        <f>IF(B1728="","",VLOOKUP(B1728,FF!$A$1:$D$2516,3,FALSE))</f>
        <v/>
      </c>
      <c r="D1728" t="str">
        <f>IF(C1728="","",VLOOKUP(B1728,FF!$A$1:$D$2516,4,FALSE))</f>
        <v/>
      </c>
      <c r="E1728" t="s">
        <v>8</v>
      </c>
      <c r="F1728" t="str">
        <f t="shared" si="52"/>
        <v/>
      </c>
      <c r="G1728" s="143" t="str">
        <f>IF(C1728="","",VLOOKUP(B1728,FF!$A$1:$F$2516,6,FALSE))</f>
        <v/>
      </c>
      <c r="H1728" s="143" t="s">
        <v>8</v>
      </c>
      <c r="I1728" t="str">
        <f t="shared" si="53"/>
        <v/>
      </c>
    </row>
    <row r="1729" spans="2:9" x14ac:dyDescent="0.3">
      <c r="B1729" t="s">
        <v>1213</v>
      </c>
      <c r="C1729" t="str">
        <f>IF(B1729="","",VLOOKUP(B1729,FF!$A$1:$D$2516,3,FALSE))</f>
        <v>UN</v>
      </c>
      <c r="D1729">
        <f>IF(C1729="","",VLOOKUP(B1729,FF!$A$1:$D$2516,4,FALSE))</f>
        <v>40</v>
      </c>
      <c r="E1729">
        <v>40</v>
      </c>
      <c r="F1729" t="b">
        <f t="shared" si="52"/>
        <v>1</v>
      </c>
      <c r="G1729" s="143">
        <f>IF(C1729="","",VLOOKUP(B1729,FF!$A$1:$F$2516,6,FALSE))</f>
        <v>21299760</v>
      </c>
      <c r="H1729" s="143">
        <v>21299760</v>
      </c>
      <c r="I1729" t="b">
        <f t="shared" si="53"/>
        <v>1</v>
      </c>
    </row>
    <row r="1730" spans="2:9" x14ac:dyDescent="0.3">
      <c r="C1730" t="str">
        <f>IF(B1730="","",VLOOKUP(B1730,FF!$A$1:$D$2516,3,FALSE))</f>
        <v/>
      </c>
      <c r="D1730" t="str">
        <f>IF(C1730="","",VLOOKUP(B1730,FF!$A$1:$D$2516,4,FALSE))</f>
        <v/>
      </c>
      <c r="E1730" t="s">
        <v>8</v>
      </c>
      <c r="F1730" t="str">
        <f t="shared" si="52"/>
        <v/>
      </c>
      <c r="G1730" s="143" t="str">
        <f>IF(C1730="","",VLOOKUP(B1730,FF!$A$1:$F$2516,6,FALSE))</f>
        <v/>
      </c>
      <c r="H1730" s="143" t="s">
        <v>8</v>
      </c>
      <c r="I1730" t="str">
        <f t="shared" si="53"/>
        <v/>
      </c>
    </row>
    <row r="1731" spans="2:9" x14ac:dyDescent="0.3">
      <c r="C1731" t="str">
        <f>IF(B1731="","",VLOOKUP(B1731,FF!$A$1:$D$2516,3,FALSE))</f>
        <v/>
      </c>
      <c r="D1731" t="str">
        <f>IF(C1731="","",VLOOKUP(B1731,FF!$A$1:$D$2516,4,FALSE))</f>
        <v/>
      </c>
      <c r="E1731" t="s">
        <v>8</v>
      </c>
      <c r="F1731" t="str">
        <f t="shared" ref="F1731:F1794" si="54">IF(C1731="","",E1731=D1731)</f>
        <v/>
      </c>
      <c r="G1731" s="143" t="str">
        <f>IF(C1731="","",VLOOKUP(B1731,FF!$A$1:$F$2516,6,FALSE))</f>
        <v/>
      </c>
      <c r="H1731" s="143" t="s">
        <v>8</v>
      </c>
      <c r="I1731" t="str">
        <f t="shared" ref="I1731:I1794" si="55">IF(C1731="","",H1731=G1731)</f>
        <v/>
      </c>
    </row>
    <row r="1732" spans="2:9" x14ac:dyDescent="0.3">
      <c r="B1732" t="s">
        <v>1215</v>
      </c>
      <c r="C1732" t="str">
        <f>IF(B1732="","",VLOOKUP(B1732,FF!$A$1:$D$2516,3,FALSE))</f>
        <v>UN</v>
      </c>
      <c r="D1732">
        <f>IF(C1732="","",VLOOKUP(B1732,FF!$A$1:$D$2516,4,FALSE))</f>
        <v>40</v>
      </c>
      <c r="E1732">
        <v>40</v>
      </c>
      <c r="F1732" t="b">
        <f t="shared" si="54"/>
        <v>1</v>
      </c>
      <c r="G1732" s="143">
        <f>IF(C1732="","",VLOOKUP(B1732,FF!$A$1:$F$2516,6,FALSE))</f>
        <v>21299760</v>
      </c>
      <c r="H1732" s="143">
        <v>21299760</v>
      </c>
      <c r="I1732" t="b">
        <f t="shared" si="55"/>
        <v>1</v>
      </c>
    </row>
    <row r="1733" spans="2:9" x14ac:dyDescent="0.3">
      <c r="C1733" t="str">
        <f>IF(B1733="","",VLOOKUP(B1733,FF!$A$1:$D$2516,3,FALSE))</f>
        <v/>
      </c>
      <c r="D1733" t="str">
        <f>IF(C1733="","",VLOOKUP(B1733,FF!$A$1:$D$2516,4,FALSE))</f>
        <v/>
      </c>
      <c r="E1733" t="s">
        <v>8</v>
      </c>
      <c r="F1733" t="str">
        <f t="shared" si="54"/>
        <v/>
      </c>
      <c r="G1733" s="143" t="str">
        <f>IF(C1733="","",VLOOKUP(B1733,FF!$A$1:$F$2516,6,FALSE))</f>
        <v/>
      </c>
      <c r="H1733" s="143" t="s">
        <v>8</v>
      </c>
      <c r="I1733" t="str">
        <f t="shared" si="55"/>
        <v/>
      </c>
    </row>
    <row r="1734" spans="2:9" x14ac:dyDescent="0.3">
      <c r="C1734" t="str">
        <f>IF(B1734="","",VLOOKUP(B1734,FF!$A$1:$D$2516,3,FALSE))</f>
        <v/>
      </c>
      <c r="D1734" t="str">
        <f>IF(C1734="","",VLOOKUP(B1734,FF!$A$1:$D$2516,4,FALSE))</f>
        <v/>
      </c>
      <c r="E1734" t="s">
        <v>8</v>
      </c>
      <c r="F1734" t="str">
        <f t="shared" si="54"/>
        <v/>
      </c>
      <c r="G1734" s="143" t="str">
        <f>IF(C1734="","",VLOOKUP(B1734,FF!$A$1:$F$2516,6,FALSE))</f>
        <v/>
      </c>
      <c r="H1734" s="143" t="s">
        <v>8</v>
      </c>
      <c r="I1734" t="str">
        <f t="shared" si="55"/>
        <v/>
      </c>
    </row>
    <row r="1735" spans="2:9" x14ac:dyDescent="0.3">
      <c r="B1735" t="s">
        <v>1217</v>
      </c>
      <c r="C1735" t="str">
        <f>IF(B1735="","",VLOOKUP(B1735,FF!$A$1:$D$2516,3,FALSE))</f>
        <v>UN</v>
      </c>
      <c r="D1735">
        <f>IF(C1735="","",VLOOKUP(B1735,FF!$A$1:$D$2516,4,FALSE))</f>
        <v>40</v>
      </c>
      <c r="E1735">
        <v>40</v>
      </c>
      <c r="F1735" t="b">
        <f t="shared" si="54"/>
        <v>1</v>
      </c>
      <c r="G1735" s="143">
        <f>IF(C1735="","",VLOOKUP(B1735,FF!$A$1:$F$2516,6,FALSE))</f>
        <v>3556880</v>
      </c>
      <c r="H1735" s="143">
        <v>3556880</v>
      </c>
      <c r="I1735" t="b">
        <f t="shared" si="55"/>
        <v>1</v>
      </c>
    </row>
    <row r="1736" spans="2:9" x14ac:dyDescent="0.3">
      <c r="C1736" t="str">
        <f>IF(B1736="","",VLOOKUP(B1736,FF!$A$1:$D$2516,3,FALSE))</f>
        <v/>
      </c>
      <c r="D1736" t="str">
        <f>IF(C1736="","",VLOOKUP(B1736,FF!$A$1:$D$2516,4,FALSE))</f>
        <v/>
      </c>
      <c r="E1736" t="s">
        <v>8</v>
      </c>
      <c r="F1736" t="str">
        <f t="shared" si="54"/>
        <v/>
      </c>
      <c r="G1736" s="143" t="str">
        <f>IF(C1736="","",VLOOKUP(B1736,FF!$A$1:$F$2516,6,FALSE))</f>
        <v/>
      </c>
      <c r="H1736" s="143" t="s">
        <v>8</v>
      </c>
      <c r="I1736" t="str">
        <f t="shared" si="55"/>
        <v/>
      </c>
    </row>
    <row r="1737" spans="2:9" x14ac:dyDescent="0.3">
      <c r="C1737" t="str">
        <f>IF(B1737="","",VLOOKUP(B1737,FF!$A$1:$D$2516,3,FALSE))</f>
        <v/>
      </c>
      <c r="D1737" t="str">
        <f>IF(C1737="","",VLOOKUP(B1737,FF!$A$1:$D$2516,4,FALSE))</f>
        <v/>
      </c>
      <c r="E1737" t="s">
        <v>8</v>
      </c>
      <c r="F1737" t="str">
        <f t="shared" si="54"/>
        <v/>
      </c>
      <c r="G1737" s="143" t="str">
        <f>IF(C1737="","",VLOOKUP(B1737,FF!$A$1:$F$2516,6,FALSE))</f>
        <v/>
      </c>
      <c r="H1737" s="143" t="s">
        <v>8</v>
      </c>
      <c r="I1737" t="str">
        <f t="shared" si="55"/>
        <v/>
      </c>
    </row>
    <row r="1738" spans="2:9" x14ac:dyDescent="0.3">
      <c r="B1738" t="s">
        <v>1219</v>
      </c>
      <c r="C1738" t="str">
        <f>IF(B1738="","",VLOOKUP(B1738,FF!$A$1:$D$2516,3,FALSE))</f>
        <v>UN</v>
      </c>
      <c r="D1738">
        <f>IF(C1738="","",VLOOKUP(B1738,FF!$A$1:$D$2516,4,FALSE))</f>
        <v>40</v>
      </c>
      <c r="E1738">
        <v>40</v>
      </c>
      <c r="F1738" t="b">
        <f t="shared" si="54"/>
        <v>1</v>
      </c>
      <c r="G1738" s="143">
        <f>IF(C1738="","",VLOOKUP(B1738,FF!$A$1:$F$2516,6,FALSE))</f>
        <v>4388240</v>
      </c>
      <c r="H1738" s="143">
        <v>4388240</v>
      </c>
      <c r="I1738" t="b">
        <f t="shared" si="55"/>
        <v>1</v>
      </c>
    </row>
    <row r="1739" spans="2:9" x14ac:dyDescent="0.3">
      <c r="C1739" t="str">
        <f>IF(B1739="","",VLOOKUP(B1739,FF!$A$1:$D$2516,3,FALSE))</f>
        <v/>
      </c>
      <c r="D1739" t="str">
        <f>IF(C1739="","",VLOOKUP(B1739,FF!$A$1:$D$2516,4,FALSE))</f>
        <v/>
      </c>
      <c r="E1739" t="s">
        <v>8</v>
      </c>
      <c r="F1739" t="str">
        <f t="shared" si="54"/>
        <v/>
      </c>
      <c r="G1739" s="143" t="str">
        <f>IF(C1739="","",VLOOKUP(B1739,FF!$A$1:$F$2516,6,FALSE))</f>
        <v/>
      </c>
      <c r="H1739" s="143" t="s">
        <v>8</v>
      </c>
      <c r="I1739" t="str">
        <f t="shared" si="55"/>
        <v/>
      </c>
    </row>
    <row r="1740" spans="2:9" x14ac:dyDescent="0.3">
      <c r="C1740" t="str">
        <f>IF(B1740="","",VLOOKUP(B1740,FF!$A$1:$D$2516,3,FALSE))</f>
        <v/>
      </c>
      <c r="D1740" t="str">
        <f>IF(C1740="","",VLOOKUP(B1740,FF!$A$1:$D$2516,4,FALSE))</f>
        <v/>
      </c>
      <c r="E1740" t="s">
        <v>8</v>
      </c>
      <c r="F1740" t="str">
        <f t="shared" si="54"/>
        <v/>
      </c>
      <c r="G1740" s="143" t="str">
        <f>IF(C1740="","",VLOOKUP(B1740,FF!$A$1:$F$2516,6,FALSE))</f>
        <v/>
      </c>
      <c r="H1740" s="143" t="s">
        <v>8</v>
      </c>
      <c r="I1740" t="str">
        <f t="shared" si="55"/>
        <v/>
      </c>
    </row>
    <row r="1741" spans="2:9" x14ac:dyDescent="0.3">
      <c r="B1741" t="s">
        <v>1221</v>
      </c>
      <c r="C1741" t="str">
        <f>IF(B1741="","",VLOOKUP(B1741,FF!$A$1:$D$2516,3,FALSE))</f>
        <v>UN</v>
      </c>
      <c r="D1741">
        <f>IF(C1741="","",VLOOKUP(B1741,FF!$A$1:$D$2516,4,FALSE))</f>
        <v>34</v>
      </c>
      <c r="E1741">
        <v>34</v>
      </c>
      <c r="F1741" t="b">
        <f t="shared" si="54"/>
        <v>1</v>
      </c>
      <c r="G1741" s="143">
        <f>IF(C1741="","",VLOOKUP(B1741,FF!$A$1:$F$2516,6,FALSE))</f>
        <v>2375920</v>
      </c>
      <c r="H1741" s="143">
        <v>2375920</v>
      </c>
      <c r="I1741" t="b">
        <f t="shared" si="55"/>
        <v>1</v>
      </c>
    </row>
    <row r="1742" spans="2:9" x14ac:dyDescent="0.3">
      <c r="C1742" t="str">
        <f>IF(B1742="","",VLOOKUP(B1742,FF!$A$1:$D$2516,3,FALSE))</f>
        <v/>
      </c>
      <c r="D1742" t="str">
        <f>IF(C1742="","",VLOOKUP(B1742,FF!$A$1:$D$2516,4,FALSE))</f>
        <v/>
      </c>
      <c r="E1742" t="s">
        <v>8</v>
      </c>
      <c r="F1742" t="str">
        <f t="shared" si="54"/>
        <v/>
      </c>
      <c r="G1742" s="143" t="str">
        <f>IF(C1742="","",VLOOKUP(B1742,FF!$A$1:$F$2516,6,FALSE))</f>
        <v/>
      </c>
      <c r="H1742" s="143" t="s">
        <v>8</v>
      </c>
      <c r="I1742" t="str">
        <f t="shared" si="55"/>
        <v/>
      </c>
    </row>
    <row r="1743" spans="2:9" x14ac:dyDescent="0.3">
      <c r="C1743" t="str">
        <f>IF(B1743="","",VLOOKUP(B1743,FF!$A$1:$D$2516,3,FALSE))</f>
        <v/>
      </c>
      <c r="D1743" t="str">
        <f>IF(C1743="","",VLOOKUP(B1743,FF!$A$1:$D$2516,4,FALSE))</f>
        <v/>
      </c>
      <c r="E1743" t="s">
        <v>8</v>
      </c>
      <c r="F1743" t="str">
        <f t="shared" si="54"/>
        <v/>
      </c>
      <c r="G1743" s="143" t="str">
        <f>IF(C1743="","",VLOOKUP(B1743,FF!$A$1:$F$2516,6,FALSE))</f>
        <v/>
      </c>
      <c r="H1743" s="143" t="s">
        <v>8</v>
      </c>
      <c r="I1743" t="str">
        <f t="shared" si="55"/>
        <v/>
      </c>
    </row>
    <row r="1744" spans="2:9" x14ac:dyDescent="0.3">
      <c r="B1744" t="s">
        <v>1223</v>
      </c>
      <c r="C1744" t="str">
        <f>IF(B1744="","",VLOOKUP(B1744,FF!$A$1:$D$2516,3,FALSE))</f>
        <v>UN</v>
      </c>
      <c r="D1744">
        <f>IF(C1744="","",VLOOKUP(B1744,FF!$A$1:$D$2516,4,FALSE))</f>
        <v>18</v>
      </c>
      <c r="E1744">
        <v>18</v>
      </c>
      <c r="F1744" t="b">
        <f t="shared" si="54"/>
        <v>1</v>
      </c>
      <c r="G1744" s="143">
        <f>IF(C1744="","",VLOOKUP(B1744,FF!$A$1:$F$2516,6,FALSE))</f>
        <v>793440</v>
      </c>
      <c r="H1744" s="143">
        <v>793440</v>
      </c>
      <c r="I1744" t="b">
        <f t="shared" si="55"/>
        <v>1</v>
      </c>
    </row>
    <row r="1745" spans="2:9" x14ac:dyDescent="0.3">
      <c r="C1745" t="str">
        <f>IF(B1745="","",VLOOKUP(B1745,FF!$A$1:$D$2516,3,FALSE))</f>
        <v/>
      </c>
      <c r="D1745" t="str">
        <f>IF(C1745="","",VLOOKUP(B1745,FF!$A$1:$D$2516,4,FALSE))</f>
        <v/>
      </c>
      <c r="E1745" t="s">
        <v>8</v>
      </c>
      <c r="F1745" t="str">
        <f t="shared" si="54"/>
        <v/>
      </c>
      <c r="G1745" s="143" t="str">
        <f>IF(C1745="","",VLOOKUP(B1745,FF!$A$1:$F$2516,6,FALSE))</f>
        <v/>
      </c>
      <c r="H1745" s="143" t="s">
        <v>8</v>
      </c>
      <c r="I1745" t="str">
        <f t="shared" si="55"/>
        <v/>
      </c>
    </row>
    <row r="1746" spans="2:9" x14ac:dyDescent="0.3">
      <c r="C1746" t="str">
        <f>IF(B1746="","",VLOOKUP(B1746,FF!$A$1:$D$2516,3,FALSE))</f>
        <v/>
      </c>
      <c r="D1746" t="str">
        <f>IF(C1746="","",VLOOKUP(B1746,FF!$A$1:$D$2516,4,FALSE))</f>
        <v/>
      </c>
      <c r="E1746" t="s">
        <v>8</v>
      </c>
      <c r="F1746" t="str">
        <f t="shared" si="54"/>
        <v/>
      </c>
      <c r="G1746" s="143" t="str">
        <f>IF(C1746="","",VLOOKUP(B1746,FF!$A$1:$F$2516,6,FALSE))</f>
        <v/>
      </c>
      <c r="H1746" s="143" t="s">
        <v>8</v>
      </c>
      <c r="I1746" t="str">
        <f t="shared" si="55"/>
        <v/>
      </c>
    </row>
    <row r="1747" spans="2:9" x14ac:dyDescent="0.3">
      <c r="B1747" t="s">
        <v>1225</v>
      </c>
      <c r="C1747" t="str">
        <f>IF(B1747="","",VLOOKUP(B1747,FF!$A$1:$D$2516,3,FALSE))</f>
        <v>UN</v>
      </c>
      <c r="D1747">
        <f>IF(C1747="","",VLOOKUP(B1747,FF!$A$1:$D$2516,4,FALSE))</f>
        <v>125</v>
      </c>
      <c r="E1747">
        <v>125</v>
      </c>
      <c r="F1747" t="b">
        <f t="shared" si="54"/>
        <v>1</v>
      </c>
      <c r="G1747" s="143">
        <f>IF(C1747="","",VLOOKUP(B1747,FF!$A$1:$F$2516,6,FALSE))</f>
        <v>17414375</v>
      </c>
      <c r="H1747" s="143">
        <v>17414375</v>
      </c>
      <c r="I1747" t="b">
        <f t="shared" si="55"/>
        <v>1</v>
      </c>
    </row>
    <row r="1748" spans="2:9" x14ac:dyDescent="0.3">
      <c r="C1748" t="str">
        <f>IF(B1748="","",VLOOKUP(B1748,FF!$A$1:$D$2516,3,FALSE))</f>
        <v/>
      </c>
      <c r="D1748" t="str">
        <f>IF(C1748="","",VLOOKUP(B1748,FF!$A$1:$D$2516,4,FALSE))</f>
        <v/>
      </c>
      <c r="E1748" t="s">
        <v>8</v>
      </c>
      <c r="F1748" t="str">
        <f t="shared" si="54"/>
        <v/>
      </c>
      <c r="G1748" s="143" t="str">
        <f>IF(C1748="","",VLOOKUP(B1748,FF!$A$1:$F$2516,6,FALSE))</f>
        <v/>
      </c>
      <c r="H1748" s="143" t="s">
        <v>8</v>
      </c>
      <c r="I1748" t="str">
        <f t="shared" si="55"/>
        <v/>
      </c>
    </row>
    <row r="1749" spans="2:9" x14ac:dyDescent="0.3">
      <c r="C1749" t="str">
        <f>IF(B1749="","",VLOOKUP(B1749,FF!$A$1:$D$2516,3,FALSE))</f>
        <v/>
      </c>
      <c r="D1749" t="str">
        <f>IF(C1749="","",VLOOKUP(B1749,FF!$A$1:$D$2516,4,FALSE))</f>
        <v/>
      </c>
      <c r="E1749" t="s">
        <v>8</v>
      </c>
      <c r="F1749" t="str">
        <f t="shared" si="54"/>
        <v/>
      </c>
      <c r="G1749" s="143" t="str">
        <f>IF(C1749="","",VLOOKUP(B1749,FF!$A$1:$F$2516,6,FALSE))</f>
        <v/>
      </c>
      <c r="H1749" s="143" t="s">
        <v>8</v>
      </c>
      <c r="I1749" t="str">
        <f t="shared" si="55"/>
        <v/>
      </c>
    </row>
    <row r="1750" spans="2:9" x14ac:dyDescent="0.3">
      <c r="B1750" t="s">
        <v>1227</v>
      </c>
      <c r="C1750" t="str">
        <f>IF(B1750="","",VLOOKUP(B1750,FF!$A$1:$D$2516,3,FALSE))</f>
        <v>UN</v>
      </c>
      <c r="D1750">
        <f>IF(C1750="","",VLOOKUP(B1750,FF!$A$1:$D$2516,4,FALSE))</f>
        <v>18</v>
      </c>
      <c r="E1750">
        <v>18</v>
      </c>
      <c r="F1750" t="b">
        <f t="shared" si="54"/>
        <v>1</v>
      </c>
      <c r="G1750" s="143">
        <f>IF(C1750="","",VLOOKUP(B1750,FF!$A$1:$F$2516,6,FALSE))</f>
        <v>4157442</v>
      </c>
      <c r="H1750" s="143">
        <v>4157442</v>
      </c>
      <c r="I1750" t="b">
        <f t="shared" si="55"/>
        <v>1</v>
      </c>
    </row>
    <row r="1751" spans="2:9" x14ac:dyDescent="0.3">
      <c r="C1751" t="str">
        <f>IF(B1751="","",VLOOKUP(B1751,FF!$A$1:$D$2516,3,FALSE))</f>
        <v/>
      </c>
      <c r="D1751" t="str">
        <f>IF(C1751="","",VLOOKUP(B1751,FF!$A$1:$D$2516,4,FALSE))</f>
        <v/>
      </c>
      <c r="E1751" t="s">
        <v>8</v>
      </c>
      <c r="F1751" t="str">
        <f t="shared" si="54"/>
        <v/>
      </c>
      <c r="G1751" s="143" t="str">
        <f>IF(C1751="","",VLOOKUP(B1751,FF!$A$1:$F$2516,6,FALSE))</f>
        <v/>
      </c>
      <c r="H1751" s="143" t="s">
        <v>8</v>
      </c>
      <c r="I1751" t="str">
        <f t="shared" si="55"/>
        <v/>
      </c>
    </row>
    <row r="1752" spans="2:9" x14ac:dyDescent="0.3">
      <c r="C1752" t="str">
        <f>IF(B1752="","",VLOOKUP(B1752,FF!$A$1:$D$2516,3,FALSE))</f>
        <v/>
      </c>
      <c r="D1752" t="str">
        <f>IF(C1752="","",VLOOKUP(B1752,FF!$A$1:$D$2516,4,FALSE))</f>
        <v/>
      </c>
      <c r="E1752" t="s">
        <v>8</v>
      </c>
      <c r="F1752" t="str">
        <f t="shared" si="54"/>
        <v/>
      </c>
      <c r="G1752" s="143" t="str">
        <f>IF(C1752="","",VLOOKUP(B1752,FF!$A$1:$F$2516,6,FALSE))</f>
        <v/>
      </c>
      <c r="H1752" s="143" t="s">
        <v>8</v>
      </c>
      <c r="I1752" t="str">
        <f t="shared" si="55"/>
        <v/>
      </c>
    </row>
    <row r="1753" spans="2:9" x14ac:dyDescent="0.3">
      <c r="B1753" t="s">
        <v>1229</v>
      </c>
      <c r="C1753" t="str">
        <f>IF(B1753="","",VLOOKUP(B1753,FF!$A$1:$D$2516,3,FALSE))</f>
        <v>UN</v>
      </c>
      <c r="D1753">
        <f>IF(C1753="","",VLOOKUP(B1753,FF!$A$1:$D$2516,4,FALSE))</f>
        <v>6</v>
      </c>
      <c r="E1753">
        <v>6</v>
      </c>
      <c r="F1753" t="b">
        <f t="shared" si="54"/>
        <v>1</v>
      </c>
      <c r="G1753" s="143">
        <f>IF(C1753="","",VLOOKUP(B1753,FF!$A$1:$F$2516,6,FALSE))</f>
        <v>401688</v>
      </c>
      <c r="H1753" s="143">
        <v>401688</v>
      </c>
      <c r="I1753" t="b">
        <f t="shared" si="55"/>
        <v>1</v>
      </c>
    </row>
    <row r="1754" spans="2:9" x14ac:dyDescent="0.3">
      <c r="C1754" t="str">
        <f>IF(B1754="","",VLOOKUP(B1754,FF!$A$1:$D$2516,3,FALSE))</f>
        <v/>
      </c>
      <c r="D1754" t="str">
        <f>IF(C1754="","",VLOOKUP(B1754,FF!$A$1:$D$2516,4,FALSE))</f>
        <v/>
      </c>
      <c r="E1754" t="s">
        <v>8</v>
      </c>
      <c r="F1754" t="str">
        <f t="shared" si="54"/>
        <v/>
      </c>
      <c r="G1754" s="143" t="str">
        <f>IF(C1754="","",VLOOKUP(B1754,FF!$A$1:$F$2516,6,FALSE))</f>
        <v/>
      </c>
      <c r="H1754" s="143" t="s">
        <v>8</v>
      </c>
      <c r="I1754" t="str">
        <f t="shared" si="55"/>
        <v/>
      </c>
    </row>
    <row r="1755" spans="2:9" x14ac:dyDescent="0.3">
      <c r="C1755" t="str">
        <f>IF(B1755="","",VLOOKUP(B1755,FF!$A$1:$D$2516,3,FALSE))</f>
        <v/>
      </c>
      <c r="D1755" t="str">
        <f>IF(C1755="","",VLOOKUP(B1755,FF!$A$1:$D$2516,4,FALSE))</f>
        <v/>
      </c>
      <c r="E1755" t="s">
        <v>8</v>
      </c>
      <c r="F1755" t="str">
        <f t="shared" si="54"/>
        <v/>
      </c>
      <c r="G1755" s="143" t="str">
        <f>IF(C1755="","",VLOOKUP(B1755,FF!$A$1:$F$2516,6,FALSE))</f>
        <v/>
      </c>
      <c r="H1755" s="143" t="s">
        <v>8</v>
      </c>
      <c r="I1755" t="str">
        <f t="shared" si="55"/>
        <v/>
      </c>
    </row>
    <row r="1756" spans="2:9" x14ac:dyDescent="0.3">
      <c r="B1756" t="s">
        <v>1231</v>
      </c>
      <c r="C1756" t="str">
        <f>IF(B1756="","",VLOOKUP(B1756,FF!$A$1:$D$2516,3,FALSE))</f>
        <v>UN</v>
      </c>
      <c r="D1756">
        <f>IF(C1756="","",VLOOKUP(B1756,FF!$A$1:$D$2516,4,FALSE))</f>
        <v>24</v>
      </c>
      <c r="E1756">
        <v>24</v>
      </c>
      <c r="F1756" t="b">
        <f t="shared" si="54"/>
        <v>1</v>
      </c>
      <c r="G1756" s="143">
        <f>IF(C1756="","",VLOOKUP(B1756,FF!$A$1:$F$2516,6,FALSE))</f>
        <v>8095536</v>
      </c>
      <c r="H1756" s="143">
        <v>8095536</v>
      </c>
      <c r="I1756" t="b">
        <f t="shared" si="55"/>
        <v>1</v>
      </c>
    </row>
    <row r="1757" spans="2:9" x14ac:dyDescent="0.3">
      <c r="C1757" t="str">
        <f>IF(B1757="","",VLOOKUP(B1757,FF!$A$1:$D$2516,3,FALSE))</f>
        <v/>
      </c>
      <c r="D1757" t="str">
        <f>IF(C1757="","",VLOOKUP(B1757,FF!$A$1:$D$2516,4,FALSE))</f>
        <v/>
      </c>
      <c r="E1757" t="s">
        <v>8</v>
      </c>
      <c r="F1757" t="str">
        <f t="shared" si="54"/>
        <v/>
      </c>
      <c r="G1757" s="143" t="str">
        <f>IF(C1757="","",VLOOKUP(B1757,FF!$A$1:$F$2516,6,FALSE))</f>
        <v/>
      </c>
      <c r="H1757" s="143" t="s">
        <v>8</v>
      </c>
      <c r="I1757" t="str">
        <f t="shared" si="55"/>
        <v/>
      </c>
    </row>
    <row r="1758" spans="2:9" x14ac:dyDescent="0.3">
      <c r="C1758" t="str">
        <f>IF(B1758="","",VLOOKUP(B1758,FF!$A$1:$D$2516,3,FALSE))</f>
        <v/>
      </c>
      <c r="D1758" t="str">
        <f>IF(C1758="","",VLOOKUP(B1758,FF!$A$1:$D$2516,4,FALSE))</f>
        <v/>
      </c>
      <c r="E1758" t="s">
        <v>8</v>
      </c>
      <c r="F1758" t="str">
        <f t="shared" si="54"/>
        <v/>
      </c>
      <c r="G1758" s="143" t="str">
        <f>IF(C1758="","",VLOOKUP(B1758,FF!$A$1:$F$2516,6,FALSE))</f>
        <v/>
      </c>
      <c r="H1758" s="143" t="s">
        <v>8</v>
      </c>
      <c r="I1758" t="str">
        <f t="shared" si="55"/>
        <v/>
      </c>
    </row>
    <row r="1759" spans="2:9" x14ac:dyDescent="0.3">
      <c r="B1759" t="s">
        <v>1233</v>
      </c>
      <c r="C1759" t="str">
        <f>IF(B1759="","",VLOOKUP(B1759,FF!$A$1:$D$2516,3,FALSE))</f>
        <v>UN</v>
      </c>
      <c r="D1759">
        <f>IF(C1759="","",VLOOKUP(B1759,FF!$A$1:$D$2516,4,FALSE))</f>
        <v>207</v>
      </c>
      <c r="E1759">
        <v>207</v>
      </c>
      <c r="F1759" t="b">
        <f t="shared" si="54"/>
        <v>1</v>
      </c>
      <c r="G1759" s="143">
        <f>IF(C1759="","",VLOOKUP(B1759,FF!$A$1:$F$2516,6,FALSE))</f>
        <v>15309099</v>
      </c>
      <c r="H1759" s="143">
        <v>15309099</v>
      </c>
      <c r="I1759" t="b">
        <f t="shared" si="55"/>
        <v>1</v>
      </c>
    </row>
    <row r="1760" spans="2:9" x14ac:dyDescent="0.3">
      <c r="C1760" t="str">
        <f>IF(B1760="","",VLOOKUP(B1760,FF!$A$1:$D$2516,3,FALSE))</f>
        <v/>
      </c>
      <c r="D1760" t="str">
        <f>IF(C1760="","",VLOOKUP(B1760,FF!$A$1:$D$2516,4,FALSE))</f>
        <v/>
      </c>
      <c r="E1760" t="s">
        <v>8</v>
      </c>
      <c r="F1760" t="str">
        <f t="shared" si="54"/>
        <v/>
      </c>
      <c r="G1760" s="143" t="str">
        <f>IF(C1760="","",VLOOKUP(B1760,FF!$A$1:$F$2516,6,FALSE))</f>
        <v/>
      </c>
      <c r="H1760" s="143" t="s">
        <v>8</v>
      </c>
      <c r="I1760" t="str">
        <f t="shared" si="55"/>
        <v/>
      </c>
    </row>
    <row r="1761" spans="2:9" x14ac:dyDescent="0.3">
      <c r="C1761" t="str">
        <f>IF(B1761="","",VLOOKUP(B1761,FF!$A$1:$D$2516,3,FALSE))</f>
        <v/>
      </c>
      <c r="D1761" t="str">
        <f>IF(C1761="","",VLOOKUP(B1761,FF!$A$1:$D$2516,4,FALSE))</f>
        <v/>
      </c>
      <c r="E1761" t="s">
        <v>8</v>
      </c>
      <c r="F1761" t="str">
        <f t="shared" si="54"/>
        <v/>
      </c>
      <c r="G1761" s="143" t="str">
        <f>IF(C1761="","",VLOOKUP(B1761,FF!$A$1:$F$2516,6,FALSE))</f>
        <v/>
      </c>
      <c r="H1761" s="143" t="s">
        <v>8</v>
      </c>
      <c r="I1761" t="str">
        <f t="shared" si="55"/>
        <v/>
      </c>
    </row>
    <row r="1762" spans="2:9" x14ac:dyDescent="0.3">
      <c r="B1762">
        <v>12</v>
      </c>
      <c r="D1762" t="str">
        <f>IF(C1762="","",VLOOKUP(B1762,FF!$A$1:$D$2516,4,FALSE))</f>
        <v/>
      </c>
      <c r="E1762" t="s">
        <v>8</v>
      </c>
      <c r="F1762" t="str">
        <f t="shared" si="54"/>
        <v/>
      </c>
      <c r="G1762" s="143" t="str">
        <f>IF(C1762="","",VLOOKUP(B1762,FF!$A$1:$F$2516,6,FALSE))</f>
        <v/>
      </c>
      <c r="H1762" s="143" t="s">
        <v>8</v>
      </c>
      <c r="I1762" t="str">
        <f t="shared" si="55"/>
        <v/>
      </c>
    </row>
    <row r="1763" spans="2:9" x14ac:dyDescent="0.3">
      <c r="B1763" t="s">
        <v>1236</v>
      </c>
      <c r="C1763" t="str">
        <f>IF(B1763="","",VLOOKUP(B1763,FF!$A$1:$D$2516,3,FALSE))</f>
        <v>M2</v>
      </c>
      <c r="D1763">
        <f>IF(C1763="","",VLOOKUP(B1763,FF!$A$1:$D$2516,4,FALSE))</f>
        <v>238.42</v>
      </c>
      <c r="E1763">
        <v>238.42</v>
      </c>
      <c r="F1763" t="b">
        <f t="shared" si="54"/>
        <v>1</v>
      </c>
      <c r="G1763" s="143">
        <f>IF(C1763="","",VLOOKUP(B1763,FF!$A$1:$F$2516,6,FALSE))</f>
        <v>44261719</v>
      </c>
      <c r="H1763" s="143">
        <v>44261719</v>
      </c>
      <c r="I1763" t="b">
        <f t="shared" si="55"/>
        <v>1</v>
      </c>
    </row>
    <row r="1764" spans="2:9" x14ac:dyDescent="0.3">
      <c r="C1764" t="str">
        <f>IF(B1764="","",VLOOKUP(B1764,FF!$A$1:$D$2516,3,FALSE))</f>
        <v/>
      </c>
      <c r="D1764" t="str">
        <f>IF(C1764="","",VLOOKUP(B1764,FF!$A$1:$D$2516,4,FALSE))</f>
        <v/>
      </c>
      <c r="E1764" t="s">
        <v>8</v>
      </c>
      <c r="F1764" t="str">
        <f t="shared" si="54"/>
        <v/>
      </c>
      <c r="G1764" s="143" t="str">
        <f>IF(C1764="","",VLOOKUP(B1764,FF!$A$1:$F$2516,6,FALSE))</f>
        <v/>
      </c>
      <c r="H1764" s="143" t="s">
        <v>8</v>
      </c>
      <c r="I1764" t="str">
        <f t="shared" si="55"/>
        <v/>
      </c>
    </row>
    <row r="1765" spans="2:9" x14ac:dyDescent="0.3">
      <c r="C1765" t="str">
        <f>IF(B1765="","",VLOOKUP(B1765,FF!$A$1:$D$2516,3,FALSE))</f>
        <v/>
      </c>
      <c r="D1765" t="str">
        <f>IF(C1765="","",VLOOKUP(B1765,FF!$A$1:$D$2516,4,FALSE))</f>
        <v/>
      </c>
      <c r="E1765" t="s">
        <v>8</v>
      </c>
      <c r="F1765" t="str">
        <f t="shared" si="54"/>
        <v/>
      </c>
      <c r="G1765" s="143" t="str">
        <f>IF(C1765="","",VLOOKUP(B1765,FF!$A$1:$F$2516,6,FALSE))</f>
        <v/>
      </c>
      <c r="H1765" s="143" t="s">
        <v>8</v>
      </c>
      <c r="I1765" t="str">
        <f t="shared" si="55"/>
        <v/>
      </c>
    </row>
    <row r="1766" spans="2:9" x14ac:dyDescent="0.3">
      <c r="B1766" t="s">
        <v>1238</v>
      </c>
      <c r="C1766" t="str">
        <f>IF(B1766="","",VLOOKUP(B1766,FF!$A$1:$D$2516,3,FALSE))</f>
        <v>M2</v>
      </c>
      <c r="D1766">
        <f>IF(C1766="","",VLOOKUP(B1766,FF!$A$1:$D$2516,4,FALSE))</f>
        <v>331.98</v>
      </c>
      <c r="E1766">
        <v>331.98</v>
      </c>
      <c r="F1766" t="b">
        <f t="shared" si="54"/>
        <v>1</v>
      </c>
      <c r="G1766" s="143">
        <f>IF(C1766="","",VLOOKUP(B1766,FF!$A$1:$F$2516,6,FALSE))</f>
        <v>75498560</v>
      </c>
      <c r="H1766" s="143">
        <v>75498560</v>
      </c>
      <c r="I1766" t="b">
        <f t="shared" si="55"/>
        <v>1</v>
      </c>
    </row>
    <row r="1767" spans="2:9" x14ac:dyDescent="0.3">
      <c r="C1767" t="str">
        <f>IF(B1767="","",VLOOKUP(B1767,FF!$A$1:$D$2516,3,FALSE))</f>
        <v/>
      </c>
      <c r="D1767" t="str">
        <f>IF(C1767="","",VLOOKUP(B1767,FF!$A$1:$D$2516,4,FALSE))</f>
        <v/>
      </c>
      <c r="E1767" t="s">
        <v>8</v>
      </c>
      <c r="F1767" t="str">
        <f t="shared" si="54"/>
        <v/>
      </c>
      <c r="G1767" s="143" t="str">
        <f>IF(C1767="","",VLOOKUP(B1767,FF!$A$1:$F$2516,6,FALSE))</f>
        <v/>
      </c>
      <c r="H1767" s="143" t="s">
        <v>8</v>
      </c>
      <c r="I1767" t="str">
        <f t="shared" si="55"/>
        <v/>
      </c>
    </row>
    <row r="1768" spans="2:9" x14ac:dyDescent="0.3">
      <c r="C1768" t="str">
        <f>IF(B1768="","",VLOOKUP(B1768,FF!$A$1:$D$2516,3,FALSE))</f>
        <v/>
      </c>
      <c r="D1768" t="str">
        <f>IF(C1768="","",VLOOKUP(B1768,FF!$A$1:$D$2516,4,FALSE))</f>
        <v/>
      </c>
      <c r="E1768" t="s">
        <v>8</v>
      </c>
      <c r="F1768" t="str">
        <f t="shared" si="54"/>
        <v/>
      </c>
      <c r="G1768" s="143" t="str">
        <f>IF(C1768="","",VLOOKUP(B1768,FF!$A$1:$F$2516,6,FALSE))</f>
        <v/>
      </c>
      <c r="H1768" s="143" t="s">
        <v>8</v>
      </c>
      <c r="I1768" t="str">
        <f t="shared" si="55"/>
        <v/>
      </c>
    </row>
    <row r="1769" spans="2:9" x14ac:dyDescent="0.3">
      <c r="B1769" t="s">
        <v>1240</v>
      </c>
      <c r="C1769" t="str">
        <f>IF(B1769="","",VLOOKUP(B1769,FF!$A$1:$D$2516,3,FALSE))</f>
        <v>M2</v>
      </c>
      <c r="D1769">
        <f>IF(C1769="","",VLOOKUP(B1769,FF!$A$1:$D$2516,4,FALSE))</f>
        <v>650.83000000000004</v>
      </c>
      <c r="E1769">
        <v>650.83000000000004</v>
      </c>
      <c r="F1769" t="b">
        <f t="shared" si="54"/>
        <v>1</v>
      </c>
      <c r="G1769" s="143">
        <f>IF(C1769="","",VLOOKUP(B1769,FF!$A$1:$F$2516,6,FALSE))</f>
        <v>151224255</v>
      </c>
      <c r="H1769" s="143">
        <v>151224255</v>
      </c>
      <c r="I1769" t="b">
        <f t="shared" si="55"/>
        <v>1</v>
      </c>
    </row>
    <row r="1770" spans="2:9" x14ac:dyDescent="0.3">
      <c r="C1770" t="str">
        <f>IF(B1770="","",VLOOKUP(B1770,FF!$A$1:$D$2516,3,FALSE))</f>
        <v/>
      </c>
      <c r="D1770" t="str">
        <f>IF(C1770="","",VLOOKUP(B1770,FF!$A$1:$D$2516,4,FALSE))</f>
        <v/>
      </c>
      <c r="E1770" t="s">
        <v>8</v>
      </c>
      <c r="F1770" t="str">
        <f t="shared" si="54"/>
        <v/>
      </c>
      <c r="G1770" s="143" t="str">
        <f>IF(C1770="","",VLOOKUP(B1770,FF!$A$1:$F$2516,6,FALSE))</f>
        <v/>
      </c>
      <c r="H1770" s="143" t="s">
        <v>8</v>
      </c>
      <c r="I1770" t="str">
        <f t="shared" si="55"/>
        <v/>
      </c>
    </row>
    <row r="1771" spans="2:9" x14ac:dyDescent="0.3">
      <c r="C1771" t="str">
        <f>IF(B1771="","",VLOOKUP(B1771,FF!$A$1:$D$2516,3,FALSE))</f>
        <v/>
      </c>
      <c r="D1771" t="str">
        <f>IF(C1771="","",VLOOKUP(B1771,FF!$A$1:$D$2516,4,FALSE))</f>
        <v/>
      </c>
      <c r="E1771" t="s">
        <v>8</v>
      </c>
      <c r="F1771" t="str">
        <f t="shared" si="54"/>
        <v/>
      </c>
      <c r="G1771" s="143" t="str">
        <f>IF(C1771="","",VLOOKUP(B1771,FF!$A$1:$F$2516,6,FALSE))</f>
        <v/>
      </c>
      <c r="H1771" s="143" t="s">
        <v>8</v>
      </c>
      <c r="I1771" t="str">
        <f t="shared" si="55"/>
        <v/>
      </c>
    </row>
    <row r="1772" spans="2:9" x14ac:dyDescent="0.3">
      <c r="B1772" t="s">
        <v>1242</v>
      </c>
      <c r="C1772" t="str">
        <f>IF(B1772="","",VLOOKUP(B1772,FF!$A$1:$D$2516,3,FALSE))</f>
        <v>M2</v>
      </c>
      <c r="D1772">
        <f>IF(C1772="","",VLOOKUP(B1772,FF!$A$1:$D$2516,4,FALSE))</f>
        <v>354.31</v>
      </c>
      <c r="E1772">
        <v>354.31</v>
      </c>
      <c r="F1772" t="b">
        <f t="shared" si="54"/>
        <v>1</v>
      </c>
      <c r="G1772" s="143">
        <f>IF(C1772="","",VLOOKUP(B1772,FF!$A$1:$F$2516,6,FALSE))</f>
        <v>82326054</v>
      </c>
      <c r="H1772" s="143">
        <v>82326054</v>
      </c>
      <c r="I1772" t="b">
        <f t="shared" si="55"/>
        <v>1</v>
      </c>
    </row>
    <row r="1773" spans="2:9" x14ac:dyDescent="0.3">
      <c r="C1773" t="str">
        <f>IF(B1773="","",VLOOKUP(B1773,FF!$A$1:$D$2516,3,FALSE))</f>
        <v/>
      </c>
      <c r="D1773" t="str">
        <f>IF(C1773="","",VLOOKUP(B1773,FF!$A$1:$D$2516,4,FALSE))</f>
        <v/>
      </c>
      <c r="E1773" t="s">
        <v>8</v>
      </c>
      <c r="F1773" t="str">
        <f t="shared" si="54"/>
        <v/>
      </c>
      <c r="G1773" s="143" t="str">
        <f>IF(C1773="","",VLOOKUP(B1773,FF!$A$1:$F$2516,6,FALSE))</f>
        <v/>
      </c>
      <c r="H1773" s="143" t="s">
        <v>8</v>
      </c>
      <c r="I1773" t="str">
        <f t="shared" si="55"/>
        <v/>
      </c>
    </row>
    <row r="1774" spans="2:9" x14ac:dyDescent="0.3">
      <c r="C1774" t="str">
        <f>IF(B1774="","",VLOOKUP(B1774,FF!$A$1:$D$2516,3,FALSE))</f>
        <v/>
      </c>
      <c r="D1774" t="str">
        <f>IF(C1774="","",VLOOKUP(B1774,FF!$A$1:$D$2516,4,FALSE))</f>
        <v/>
      </c>
      <c r="E1774" t="s">
        <v>8</v>
      </c>
      <c r="F1774" t="str">
        <f t="shared" si="54"/>
        <v/>
      </c>
      <c r="G1774" s="143" t="str">
        <f>IF(C1774="","",VLOOKUP(B1774,FF!$A$1:$F$2516,6,FALSE))</f>
        <v/>
      </c>
      <c r="H1774" s="143" t="s">
        <v>8</v>
      </c>
      <c r="I1774" t="str">
        <f t="shared" si="55"/>
        <v/>
      </c>
    </row>
    <row r="1775" spans="2:9" x14ac:dyDescent="0.3">
      <c r="B1775" t="s">
        <v>1244</v>
      </c>
      <c r="C1775" t="str">
        <f>IF(B1775="","",VLOOKUP(B1775,FF!$A$1:$D$2516,3,FALSE))</f>
        <v>M2</v>
      </c>
      <c r="D1775">
        <f>IF(C1775="","",VLOOKUP(B1775,FF!$A$1:$D$2516,4,FALSE))</f>
        <v>2359.8000000000002</v>
      </c>
      <c r="E1775">
        <v>2359.8000000000002</v>
      </c>
      <c r="F1775" t="b">
        <f t="shared" si="54"/>
        <v>1</v>
      </c>
      <c r="G1775" s="143">
        <f>IF(C1775="","",VLOOKUP(B1775,FF!$A$1:$F$2516,6,FALSE))</f>
        <v>843258011</v>
      </c>
      <c r="H1775" s="143">
        <v>843258011</v>
      </c>
      <c r="I1775" t="b">
        <f t="shared" si="55"/>
        <v>1</v>
      </c>
    </row>
    <row r="1776" spans="2:9" x14ac:dyDescent="0.3">
      <c r="C1776" t="str">
        <f>IF(B1776="","",VLOOKUP(B1776,FF!$A$1:$D$2516,3,FALSE))</f>
        <v/>
      </c>
      <c r="D1776" t="str">
        <f>IF(C1776="","",VLOOKUP(B1776,FF!$A$1:$D$2516,4,FALSE))</f>
        <v/>
      </c>
      <c r="E1776" t="s">
        <v>8</v>
      </c>
      <c r="F1776" t="str">
        <f t="shared" si="54"/>
        <v/>
      </c>
      <c r="G1776" s="143" t="str">
        <f>IF(C1776="","",VLOOKUP(B1776,FF!$A$1:$F$2516,6,FALSE))</f>
        <v/>
      </c>
      <c r="H1776" s="143" t="s">
        <v>8</v>
      </c>
      <c r="I1776" t="str">
        <f t="shared" si="55"/>
        <v/>
      </c>
    </row>
    <row r="1777" spans="2:9" x14ac:dyDescent="0.3">
      <c r="C1777" t="str">
        <f>IF(B1777="","",VLOOKUP(B1777,FF!$A$1:$D$2516,3,FALSE))</f>
        <v/>
      </c>
      <c r="D1777" t="str">
        <f>IF(C1777="","",VLOOKUP(B1777,FF!$A$1:$D$2516,4,FALSE))</f>
        <v/>
      </c>
      <c r="E1777" t="s">
        <v>8</v>
      </c>
      <c r="F1777" t="str">
        <f t="shared" si="54"/>
        <v/>
      </c>
      <c r="G1777" s="143" t="str">
        <f>IF(C1777="","",VLOOKUP(B1777,FF!$A$1:$F$2516,6,FALSE))</f>
        <v/>
      </c>
      <c r="H1777" s="143" t="s">
        <v>8</v>
      </c>
      <c r="I1777" t="str">
        <f t="shared" si="55"/>
        <v/>
      </c>
    </row>
    <row r="1778" spans="2:9" x14ac:dyDescent="0.3">
      <c r="B1778" t="s">
        <v>1246</v>
      </c>
      <c r="C1778" t="str">
        <f>IF(B1778="","",VLOOKUP(B1778,FF!$A$1:$D$2516,3,FALSE))</f>
        <v>M2</v>
      </c>
      <c r="D1778">
        <f>IF(C1778="","",VLOOKUP(B1778,FF!$A$1:$D$2516,4,FALSE))</f>
        <v>949.31</v>
      </c>
      <c r="E1778">
        <v>949.31</v>
      </c>
      <c r="F1778" t="b">
        <f t="shared" si="54"/>
        <v>1</v>
      </c>
      <c r="G1778" s="143">
        <f>IF(C1778="","",VLOOKUP(B1778,FF!$A$1:$F$2516,6,FALSE))</f>
        <v>332051550</v>
      </c>
      <c r="H1778" s="143">
        <v>332051550</v>
      </c>
      <c r="I1778" t="b">
        <f t="shared" si="55"/>
        <v>1</v>
      </c>
    </row>
    <row r="1779" spans="2:9" x14ac:dyDescent="0.3">
      <c r="C1779" t="str">
        <f>IF(B1779="","",VLOOKUP(B1779,FF!$A$1:$D$2516,3,FALSE))</f>
        <v/>
      </c>
      <c r="D1779" t="str">
        <f>IF(C1779="","",VLOOKUP(B1779,FF!$A$1:$D$2516,4,FALSE))</f>
        <v/>
      </c>
      <c r="E1779" t="s">
        <v>8</v>
      </c>
      <c r="F1779" t="str">
        <f t="shared" si="54"/>
        <v/>
      </c>
      <c r="G1779" s="143" t="str">
        <f>IF(C1779="","",VLOOKUP(B1779,FF!$A$1:$F$2516,6,FALSE))</f>
        <v/>
      </c>
      <c r="H1779" s="143" t="s">
        <v>8</v>
      </c>
      <c r="I1779" t="str">
        <f t="shared" si="55"/>
        <v/>
      </c>
    </row>
    <row r="1780" spans="2:9" x14ac:dyDescent="0.3">
      <c r="C1780" t="str">
        <f>IF(B1780="","",VLOOKUP(B1780,FF!$A$1:$D$2516,3,FALSE))</f>
        <v/>
      </c>
      <c r="D1780" t="str">
        <f>IF(C1780="","",VLOOKUP(B1780,FF!$A$1:$D$2516,4,FALSE))</f>
        <v/>
      </c>
      <c r="E1780" t="s">
        <v>8</v>
      </c>
      <c r="F1780" t="str">
        <f t="shared" si="54"/>
        <v/>
      </c>
      <c r="G1780" s="143" t="str">
        <f>IF(C1780="","",VLOOKUP(B1780,FF!$A$1:$F$2516,6,FALSE))</f>
        <v/>
      </c>
      <c r="H1780" s="143" t="s">
        <v>8</v>
      </c>
      <c r="I1780" t="str">
        <f t="shared" si="55"/>
        <v/>
      </c>
    </row>
    <row r="1781" spans="2:9" x14ac:dyDescent="0.3">
      <c r="B1781" t="s">
        <v>1248</v>
      </c>
      <c r="C1781" t="str">
        <f>IF(B1781="","",VLOOKUP(B1781,FF!$A$1:$D$2516,3,FALSE))</f>
        <v>M2</v>
      </c>
      <c r="D1781">
        <f>IF(C1781="","",VLOOKUP(B1781,FF!$A$1:$D$2516,4,FALSE))</f>
        <v>1424.69</v>
      </c>
      <c r="E1781">
        <v>1424.69</v>
      </c>
      <c r="F1781" t="b">
        <f t="shared" si="54"/>
        <v>1</v>
      </c>
      <c r="G1781" s="143">
        <f>IF(C1781="","",VLOOKUP(B1781,FF!$A$1:$F$2516,6,FALSE))</f>
        <v>616413499</v>
      </c>
      <c r="H1781" s="143">
        <v>616413499</v>
      </c>
      <c r="I1781" t="b">
        <f t="shared" si="55"/>
        <v>1</v>
      </c>
    </row>
    <row r="1782" spans="2:9" x14ac:dyDescent="0.3">
      <c r="C1782" t="str">
        <f>IF(B1782="","",VLOOKUP(B1782,FF!$A$1:$D$2516,3,FALSE))</f>
        <v/>
      </c>
      <c r="D1782" t="str">
        <f>IF(C1782="","",VLOOKUP(B1782,FF!$A$1:$D$2516,4,FALSE))</f>
        <v/>
      </c>
      <c r="E1782" t="s">
        <v>8</v>
      </c>
      <c r="F1782" t="str">
        <f t="shared" si="54"/>
        <v/>
      </c>
      <c r="G1782" s="143" t="str">
        <f>IF(C1782="","",VLOOKUP(B1782,FF!$A$1:$F$2516,6,FALSE))</f>
        <v/>
      </c>
      <c r="H1782" s="143" t="s">
        <v>8</v>
      </c>
      <c r="I1782" t="str">
        <f t="shared" si="55"/>
        <v/>
      </c>
    </row>
    <row r="1783" spans="2:9" x14ac:dyDescent="0.3">
      <c r="C1783" t="str">
        <f>IF(B1783="","",VLOOKUP(B1783,FF!$A$1:$D$2516,3,FALSE))</f>
        <v/>
      </c>
      <c r="D1783" t="str">
        <f>IF(C1783="","",VLOOKUP(B1783,FF!$A$1:$D$2516,4,FALSE))</f>
        <v/>
      </c>
      <c r="E1783" t="s">
        <v>8</v>
      </c>
      <c r="F1783" t="str">
        <f t="shared" si="54"/>
        <v/>
      </c>
      <c r="G1783" s="143" t="str">
        <f>IF(C1783="","",VLOOKUP(B1783,FF!$A$1:$F$2516,6,FALSE))</f>
        <v/>
      </c>
      <c r="H1783" s="143" t="s">
        <v>8</v>
      </c>
      <c r="I1783" t="str">
        <f t="shared" si="55"/>
        <v/>
      </c>
    </row>
    <row r="1784" spans="2:9" x14ac:dyDescent="0.3">
      <c r="B1784" t="s">
        <v>1250</v>
      </c>
      <c r="C1784" t="str">
        <f>IF(B1784="","",VLOOKUP(B1784,FF!$A$1:$D$2516,3,FALSE))</f>
        <v>M2</v>
      </c>
      <c r="D1784">
        <f>IF(C1784="","",VLOOKUP(B1784,FF!$A$1:$D$2516,4,FALSE))</f>
        <v>117.52</v>
      </c>
      <c r="E1784">
        <v>117.52</v>
      </c>
      <c r="F1784" t="b">
        <f t="shared" si="54"/>
        <v>1</v>
      </c>
      <c r="G1784" s="143">
        <f>IF(C1784="","",VLOOKUP(B1784,FF!$A$1:$F$2516,6,FALSE))</f>
        <v>18972664</v>
      </c>
      <c r="H1784" s="143">
        <v>18972664</v>
      </c>
      <c r="I1784" t="b">
        <f t="shared" si="55"/>
        <v>1</v>
      </c>
    </row>
    <row r="1785" spans="2:9" x14ac:dyDescent="0.3">
      <c r="C1785" t="str">
        <f>IF(B1785="","",VLOOKUP(B1785,FF!$A$1:$D$2516,3,FALSE))</f>
        <v/>
      </c>
      <c r="D1785" t="str">
        <f>IF(C1785="","",VLOOKUP(B1785,FF!$A$1:$D$2516,4,FALSE))</f>
        <v/>
      </c>
      <c r="E1785" t="s">
        <v>8</v>
      </c>
      <c r="F1785" t="str">
        <f t="shared" si="54"/>
        <v/>
      </c>
      <c r="G1785" s="143" t="str">
        <f>IF(C1785="","",VLOOKUP(B1785,FF!$A$1:$F$2516,6,FALSE))</f>
        <v/>
      </c>
      <c r="H1785" s="143" t="s">
        <v>8</v>
      </c>
      <c r="I1785" t="str">
        <f t="shared" si="55"/>
        <v/>
      </c>
    </row>
    <row r="1786" spans="2:9" x14ac:dyDescent="0.3">
      <c r="C1786" t="str">
        <f>IF(B1786="","",VLOOKUP(B1786,FF!$A$1:$D$2516,3,FALSE))</f>
        <v/>
      </c>
      <c r="D1786" t="str">
        <f>IF(C1786="","",VLOOKUP(B1786,FF!$A$1:$D$2516,4,FALSE))</f>
        <v/>
      </c>
      <c r="E1786" t="s">
        <v>8</v>
      </c>
      <c r="F1786" t="str">
        <f t="shared" si="54"/>
        <v/>
      </c>
      <c r="G1786" s="143" t="str">
        <f>IF(C1786="","",VLOOKUP(B1786,FF!$A$1:$F$2516,6,FALSE))</f>
        <v/>
      </c>
      <c r="H1786" s="143" t="s">
        <v>8</v>
      </c>
      <c r="I1786" t="str">
        <f t="shared" si="55"/>
        <v/>
      </c>
    </row>
    <row r="1787" spans="2:9" x14ac:dyDescent="0.3">
      <c r="B1787" t="s">
        <v>1252</v>
      </c>
      <c r="C1787" t="str">
        <f>IF(B1787="","",VLOOKUP(B1787,FF!$A$1:$D$2516,3,FALSE))</f>
        <v>M2</v>
      </c>
      <c r="D1787">
        <f>IF(C1787="","",VLOOKUP(B1787,FF!$A$1:$D$2516,4,FALSE))</f>
        <v>428</v>
      </c>
      <c r="E1787">
        <v>428</v>
      </c>
      <c r="F1787" t="b">
        <f t="shared" si="54"/>
        <v>1</v>
      </c>
      <c r="G1787" s="143">
        <f>IF(C1787="","",VLOOKUP(B1787,FF!$A$1:$F$2516,6,FALSE))</f>
        <v>22239736</v>
      </c>
      <c r="H1787" s="143">
        <v>22239736</v>
      </c>
      <c r="I1787" t="b">
        <f t="shared" si="55"/>
        <v>1</v>
      </c>
    </row>
    <row r="1788" spans="2:9" x14ac:dyDescent="0.3">
      <c r="C1788" t="str">
        <f>IF(B1788="","",VLOOKUP(B1788,FF!$A$1:$D$2516,3,FALSE))</f>
        <v/>
      </c>
      <c r="D1788" t="str">
        <f>IF(C1788="","",VLOOKUP(B1788,FF!$A$1:$D$2516,4,FALSE))</f>
        <v/>
      </c>
      <c r="E1788" t="s">
        <v>8</v>
      </c>
      <c r="F1788" t="str">
        <f t="shared" si="54"/>
        <v/>
      </c>
      <c r="G1788" s="143" t="str">
        <f>IF(C1788="","",VLOOKUP(B1788,FF!$A$1:$F$2516,6,FALSE))</f>
        <v/>
      </c>
      <c r="H1788" s="143" t="s">
        <v>8</v>
      </c>
      <c r="I1788" t="str">
        <f t="shared" si="55"/>
        <v/>
      </c>
    </row>
    <row r="1789" spans="2:9" x14ac:dyDescent="0.3">
      <c r="C1789" t="str">
        <f>IF(B1789="","",VLOOKUP(B1789,FF!$A$1:$D$2516,3,FALSE))</f>
        <v/>
      </c>
      <c r="D1789" t="str">
        <f>IF(C1789="","",VLOOKUP(B1789,FF!$A$1:$D$2516,4,FALSE))</f>
        <v/>
      </c>
      <c r="E1789" t="s">
        <v>8</v>
      </c>
      <c r="F1789" t="str">
        <f t="shared" si="54"/>
        <v/>
      </c>
      <c r="G1789" s="143" t="str">
        <f>IF(C1789="","",VLOOKUP(B1789,FF!$A$1:$F$2516,6,FALSE))</f>
        <v/>
      </c>
      <c r="H1789" s="143" t="s">
        <v>8</v>
      </c>
      <c r="I1789" t="str">
        <f t="shared" si="55"/>
        <v/>
      </c>
    </row>
    <row r="1790" spans="2:9" x14ac:dyDescent="0.3">
      <c r="B1790" t="s">
        <v>1254</v>
      </c>
      <c r="C1790" t="str">
        <f>IF(B1790="","",VLOOKUP(B1790,FF!$A$1:$D$2516,3,FALSE))</f>
        <v>M2</v>
      </c>
      <c r="D1790">
        <f>IF(C1790="","",VLOOKUP(B1790,FF!$A$1:$D$2516,4,FALSE))</f>
        <v>768.16</v>
      </c>
      <c r="E1790">
        <v>768.16</v>
      </c>
      <c r="F1790" t="b">
        <f t="shared" si="54"/>
        <v>1</v>
      </c>
      <c r="G1790" s="143">
        <f>IF(C1790="","",VLOOKUP(B1790,FF!$A$1:$F$2516,6,FALSE))</f>
        <v>91896517</v>
      </c>
      <c r="H1790" s="143">
        <v>91896517</v>
      </c>
      <c r="I1790" t="b">
        <f t="shared" si="55"/>
        <v>1</v>
      </c>
    </row>
    <row r="1791" spans="2:9" x14ac:dyDescent="0.3">
      <c r="C1791" t="str">
        <f>IF(B1791="","",VLOOKUP(B1791,FF!$A$1:$D$2516,3,FALSE))</f>
        <v/>
      </c>
      <c r="D1791" t="str">
        <f>IF(C1791="","",VLOOKUP(B1791,FF!$A$1:$D$2516,4,FALSE))</f>
        <v/>
      </c>
      <c r="E1791" t="s">
        <v>8</v>
      </c>
      <c r="F1791" t="str">
        <f t="shared" si="54"/>
        <v/>
      </c>
      <c r="G1791" s="143" t="str">
        <f>IF(C1791="","",VLOOKUP(B1791,FF!$A$1:$F$2516,6,FALSE))</f>
        <v/>
      </c>
      <c r="H1791" s="143" t="s">
        <v>8</v>
      </c>
      <c r="I1791" t="str">
        <f t="shared" si="55"/>
        <v/>
      </c>
    </row>
    <row r="1792" spans="2:9" x14ac:dyDescent="0.3">
      <c r="C1792" t="str">
        <f>IF(B1792="","",VLOOKUP(B1792,FF!$A$1:$D$2516,3,FALSE))</f>
        <v/>
      </c>
      <c r="D1792" t="str">
        <f>IF(C1792="","",VLOOKUP(B1792,FF!$A$1:$D$2516,4,FALSE))</f>
        <v/>
      </c>
      <c r="E1792" t="s">
        <v>8</v>
      </c>
      <c r="F1792" t="str">
        <f t="shared" si="54"/>
        <v/>
      </c>
      <c r="G1792" s="143" t="str">
        <f>IF(C1792="","",VLOOKUP(B1792,FF!$A$1:$F$2516,6,FALSE))</f>
        <v/>
      </c>
      <c r="H1792" s="143" t="s">
        <v>8</v>
      </c>
      <c r="I1792" t="str">
        <f t="shared" si="55"/>
        <v/>
      </c>
    </row>
    <row r="1793" spans="2:9" x14ac:dyDescent="0.3">
      <c r="B1793">
        <v>13</v>
      </c>
      <c r="D1793" t="str">
        <f>IF(C1793="","",VLOOKUP(B1793,FF!$A$1:$D$2516,4,FALSE))</f>
        <v/>
      </c>
      <c r="E1793" t="s">
        <v>8</v>
      </c>
      <c r="F1793" t="str">
        <f t="shared" si="54"/>
        <v/>
      </c>
      <c r="G1793" s="143" t="str">
        <f>IF(C1793="","",VLOOKUP(B1793,FF!$A$1:$F$2516,6,FALSE))</f>
        <v/>
      </c>
      <c r="H1793" s="143" t="s">
        <v>8</v>
      </c>
      <c r="I1793" t="str">
        <f t="shared" si="55"/>
        <v/>
      </c>
    </row>
    <row r="1794" spans="2:9" x14ac:dyDescent="0.3">
      <c r="B1794" t="s">
        <v>1257</v>
      </c>
      <c r="D1794" t="str">
        <f>IF(C1794="","",VLOOKUP(B1794,FF!$A$1:$D$2516,4,FALSE))</f>
        <v/>
      </c>
      <c r="E1794" t="s">
        <v>8</v>
      </c>
      <c r="F1794" t="str">
        <f t="shared" si="54"/>
        <v/>
      </c>
      <c r="G1794" s="143" t="str">
        <f>IF(C1794="","",VLOOKUP(B1794,FF!$A$1:$F$2516,6,FALSE))</f>
        <v/>
      </c>
      <c r="H1794" s="143" t="s">
        <v>8</v>
      </c>
      <c r="I1794" t="str">
        <f t="shared" si="55"/>
        <v/>
      </c>
    </row>
    <row r="1795" spans="2:9" x14ac:dyDescent="0.3">
      <c r="B1795" t="s">
        <v>1259</v>
      </c>
      <c r="C1795" t="str">
        <f>IF(B1795="","",VLOOKUP(B1795,FF!$A$1:$D$2516,3,FALSE))</f>
        <v>UN</v>
      </c>
      <c r="D1795">
        <f>IF(C1795="","",VLOOKUP(B1795,FF!$A$1:$D$2516,4,FALSE))</f>
        <v>2</v>
      </c>
      <c r="E1795">
        <v>2</v>
      </c>
      <c r="F1795" t="b">
        <f t="shared" ref="F1795:F1858" si="56">IF(C1795="","",E1795=D1795)</f>
        <v>1</v>
      </c>
      <c r="G1795" s="143">
        <f>IF(C1795="","",VLOOKUP(B1795,FF!$A$1:$F$2516,6,FALSE))</f>
        <v>3246295142</v>
      </c>
      <c r="H1795" s="143">
        <v>3246295142</v>
      </c>
      <c r="I1795" t="b">
        <f t="shared" ref="I1795:I1858" si="57">IF(C1795="","",H1795=G1795)</f>
        <v>1</v>
      </c>
    </row>
    <row r="1796" spans="2:9" x14ac:dyDescent="0.3">
      <c r="C1796" t="str">
        <f>IF(B1796="","",VLOOKUP(B1796,FF!$A$1:$D$2516,3,FALSE))</f>
        <v/>
      </c>
      <c r="D1796" t="str">
        <f>IF(C1796="","",VLOOKUP(B1796,FF!$A$1:$D$2516,4,FALSE))</f>
        <v/>
      </c>
      <c r="E1796" t="s">
        <v>8</v>
      </c>
      <c r="F1796" t="str">
        <f t="shared" si="56"/>
        <v/>
      </c>
      <c r="G1796" s="143" t="str">
        <f>IF(C1796="","",VLOOKUP(B1796,FF!$A$1:$F$2516,6,FALSE))</f>
        <v/>
      </c>
      <c r="H1796" s="143" t="s">
        <v>8</v>
      </c>
      <c r="I1796" t="str">
        <f t="shared" si="57"/>
        <v/>
      </c>
    </row>
    <row r="1797" spans="2:9" x14ac:dyDescent="0.3">
      <c r="C1797" t="str">
        <f>IF(B1797="","",VLOOKUP(B1797,FF!$A$1:$D$2516,3,FALSE))</f>
        <v/>
      </c>
      <c r="D1797" t="str">
        <f>IF(C1797="","",VLOOKUP(B1797,FF!$A$1:$D$2516,4,FALSE))</f>
        <v/>
      </c>
      <c r="E1797" t="s">
        <v>8</v>
      </c>
      <c r="F1797" t="str">
        <f t="shared" si="56"/>
        <v/>
      </c>
      <c r="G1797" s="143" t="str">
        <f>IF(C1797="","",VLOOKUP(B1797,FF!$A$1:$F$2516,6,FALSE))</f>
        <v/>
      </c>
      <c r="H1797" s="143" t="s">
        <v>8</v>
      </c>
      <c r="I1797" t="str">
        <f t="shared" si="57"/>
        <v/>
      </c>
    </row>
    <row r="1798" spans="2:9" x14ac:dyDescent="0.3">
      <c r="B1798" t="s">
        <v>1261</v>
      </c>
      <c r="C1798" t="str">
        <f>IF(B1798="","",VLOOKUP(B1798,FF!$A$1:$D$2516,3,FALSE))</f>
        <v>UN</v>
      </c>
      <c r="D1798">
        <f>IF(C1798="","",VLOOKUP(B1798,FF!$A$1:$D$2516,4,FALSE))</f>
        <v>4</v>
      </c>
      <c r="E1798">
        <v>4</v>
      </c>
      <c r="F1798" t="b">
        <f t="shared" si="56"/>
        <v>1</v>
      </c>
      <c r="G1798" s="143">
        <f>IF(C1798="","",VLOOKUP(B1798,FF!$A$1:$F$2516,6,FALSE))</f>
        <v>329160088</v>
      </c>
      <c r="H1798" s="143">
        <v>329160088</v>
      </c>
      <c r="I1798" t="b">
        <f t="shared" si="57"/>
        <v>1</v>
      </c>
    </row>
    <row r="1799" spans="2:9" x14ac:dyDescent="0.3">
      <c r="C1799" t="str">
        <f>IF(B1799="","",VLOOKUP(B1799,FF!$A$1:$D$2516,3,FALSE))</f>
        <v/>
      </c>
      <c r="D1799" t="str">
        <f>IF(C1799="","",VLOOKUP(B1799,FF!$A$1:$D$2516,4,FALSE))</f>
        <v/>
      </c>
      <c r="E1799" t="s">
        <v>8</v>
      </c>
      <c r="F1799" t="str">
        <f t="shared" si="56"/>
        <v/>
      </c>
      <c r="G1799" s="143" t="str">
        <f>IF(C1799="","",VLOOKUP(B1799,FF!$A$1:$F$2516,6,FALSE))</f>
        <v/>
      </c>
      <c r="H1799" s="143" t="s">
        <v>8</v>
      </c>
      <c r="I1799" t="str">
        <f t="shared" si="57"/>
        <v/>
      </c>
    </row>
    <row r="1800" spans="2:9" x14ac:dyDescent="0.3">
      <c r="C1800" t="str">
        <f>IF(B1800="","",VLOOKUP(B1800,FF!$A$1:$D$2516,3,FALSE))</f>
        <v/>
      </c>
      <c r="D1800" t="str">
        <f>IF(C1800="","",VLOOKUP(B1800,FF!$A$1:$D$2516,4,FALSE))</f>
        <v/>
      </c>
      <c r="E1800" t="s">
        <v>8</v>
      </c>
      <c r="F1800" t="str">
        <f t="shared" si="56"/>
        <v/>
      </c>
      <c r="G1800" s="143" t="str">
        <f>IF(C1800="","",VLOOKUP(B1800,FF!$A$1:$F$2516,6,FALSE))</f>
        <v/>
      </c>
      <c r="H1800" s="143" t="s">
        <v>8</v>
      </c>
      <c r="I1800" t="str">
        <f t="shared" si="57"/>
        <v/>
      </c>
    </row>
    <row r="1801" spans="2:9" x14ac:dyDescent="0.3">
      <c r="B1801" t="s">
        <v>1263</v>
      </c>
      <c r="C1801" t="str">
        <f>IF(B1801="","",VLOOKUP(B1801,FF!$A$1:$D$2516,3,FALSE))</f>
        <v>UN</v>
      </c>
      <c r="D1801">
        <f>IF(C1801="","",VLOOKUP(B1801,FF!$A$1:$D$2516,4,FALSE))</f>
        <v>4</v>
      </c>
      <c r="E1801">
        <v>4</v>
      </c>
      <c r="F1801" t="b">
        <f t="shared" si="56"/>
        <v>1</v>
      </c>
      <c r="G1801" s="143">
        <f>IF(C1801="","",VLOOKUP(B1801,FF!$A$1:$F$2516,6,FALSE))</f>
        <v>1729573720</v>
      </c>
      <c r="H1801" s="143">
        <v>1729573720</v>
      </c>
      <c r="I1801" t="b">
        <f t="shared" si="57"/>
        <v>1</v>
      </c>
    </row>
    <row r="1802" spans="2:9" x14ac:dyDescent="0.3">
      <c r="C1802" t="str">
        <f>IF(B1802="","",VLOOKUP(B1802,FF!$A$1:$D$2516,3,FALSE))</f>
        <v/>
      </c>
      <c r="D1802" t="str">
        <f>IF(C1802="","",VLOOKUP(B1802,FF!$A$1:$D$2516,4,FALSE))</f>
        <v/>
      </c>
      <c r="E1802" t="s">
        <v>8</v>
      </c>
      <c r="F1802" t="str">
        <f t="shared" si="56"/>
        <v/>
      </c>
      <c r="G1802" s="143" t="str">
        <f>IF(C1802="","",VLOOKUP(B1802,FF!$A$1:$F$2516,6,FALSE))</f>
        <v/>
      </c>
      <c r="H1802" s="143" t="s">
        <v>8</v>
      </c>
      <c r="I1802" t="str">
        <f t="shared" si="57"/>
        <v/>
      </c>
    </row>
    <row r="1803" spans="2:9" x14ac:dyDescent="0.3">
      <c r="C1803" t="str">
        <f>IF(B1803="","",VLOOKUP(B1803,FF!$A$1:$D$2516,3,FALSE))</f>
        <v/>
      </c>
      <c r="D1803" t="str">
        <f>IF(C1803="","",VLOOKUP(B1803,FF!$A$1:$D$2516,4,FALSE))</f>
        <v/>
      </c>
      <c r="E1803" t="s">
        <v>8</v>
      </c>
      <c r="F1803" t="str">
        <f t="shared" si="56"/>
        <v/>
      </c>
      <c r="G1803" s="143" t="str">
        <f>IF(C1803="","",VLOOKUP(B1803,FF!$A$1:$F$2516,6,FALSE))</f>
        <v/>
      </c>
      <c r="H1803" s="143" t="s">
        <v>8</v>
      </c>
      <c r="I1803" t="str">
        <f t="shared" si="57"/>
        <v/>
      </c>
    </row>
    <row r="1804" spans="2:9" x14ac:dyDescent="0.3">
      <c r="B1804" t="s">
        <v>1265</v>
      </c>
      <c r="C1804" t="str">
        <f>IF(B1804="","",VLOOKUP(B1804,FF!$A$1:$D$2516,3,FALSE))</f>
        <v>UN</v>
      </c>
      <c r="D1804">
        <f>IF(C1804="","",VLOOKUP(B1804,FF!$A$1:$D$2516,4,FALSE))</f>
        <v>2</v>
      </c>
      <c r="E1804">
        <v>2</v>
      </c>
      <c r="F1804" t="b">
        <f t="shared" si="56"/>
        <v>1</v>
      </c>
      <c r="G1804" s="143">
        <f>IF(C1804="","",VLOOKUP(B1804,FF!$A$1:$F$2516,6,FALSE))</f>
        <v>353727462</v>
      </c>
      <c r="H1804" s="143">
        <v>353727462</v>
      </c>
      <c r="I1804" t="b">
        <f t="shared" si="57"/>
        <v>1</v>
      </c>
    </row>
    <row r="1805" spans="2:9" x14ac:dyDescent="0.3">
      <c r="C1805" t="str">
        <f>IF(B1805="","",VLOOKUP(B1805,FF!$A$1:$D$2516,3,FALSE))</f>
        <v/>
      </c>
      <c r="D1805" t="str">
        <f>IF(C1805="","",VLOOKUP(B1805,FF!$A$1:$D$2516,4,FALSE))</f>
        <v/>
      </c>
      <c r="E1805" t="s">
        <v>8</v>
      </c>
      <c r="F1805" t="str">
        <f t="shared" si="56"/>
        <v/>
      </c>
      <c r="G1805" s="143" t="str">
        <f>IF(C1805="","",VLOOKUP(B1805,FF!$A$1:$F$2516,6,FALSE))</f>
        <v/>
      </c>
      <c r="H1805" s="143" t="s">
        <v>8</v>
      </c>
      <c r="I1805" t="str">
        <f t="shared" si="57"/>
        <v/>
      </c>
    </row>
    <row r="1806" spans="2:9" x14ac:dyDescent="0.3">
      <c r="C1806" t="str">
        <f>IF(B1806="","",VLOOKUP(B1806,FF!$A$1:$D$2516,3,FALSE))</f>
        <v/>
      </c>
      <c r="D1806" t="str">
        <f>IF(C1806="","",VLOOKUP(B1806,FF!$A$1:$D$2516,4,FALSE))</f>
        <v/>
      </c>
      <c r="E1806" t="s">
        <v>8</v>
      </c>
      <c r="F1806" t="str">
        <f t="shared" si="56"/>
        <v/>
      </c>
      <c r="G1806" s="143" t="str">
        <f>IF(C1806="","",VLOOKUP(B1806,FF!$A$1:$F$2516,6,FALSE))</f>
        <v/>
      </c>
      <c r="H1806" s="143" t="s">
        <v>8</v>
      </c>
      <c r="I1806" t="str">
        <f t="shared" si="57"/>
        <v/>
      </c>
    </row>
    <row r="1807" spans="2:9" x14ac:dyDescent="0.3">
      <c r="B1807" t="s">
        <v>1267</v>
      </c>
      <c r="C1807" t="str">
        <f>IF(B1807="","",VLOOKUP(B1807,FF!$A$1:$D$2516,3,FALSE))</f>
        <v>UN</v>
      </c>
      <c r="D1807">
        <f>IF(C1807="","",VLOOKUP(B1807,FF!$A$1:$D$2516,4,FALSE))</f>
        <v>1</v>
      </c>
      <c r="E1807">
        <v>1</v>
      </c>
      <c r="F1807" t="b">
        <f t="shared" si="56"/>
        <v>1</v>
      </c>
      <c r="G1807" s="143">
        <f>IF(C1807="","",VLOOKUP(B1807,FF!$A$1:$F$2516,6,FALSE))</f>
        <v>263783812</v>
      </c>
      <c r="H1807" s="143">
        <v>263783812</v>
      </c>
      <c r="I1807" t="b">
        <f t="shared" si="57"/>
        <v>1</v>
      </c>
    </row>
    <row r="1808" spans="2:9" x14ac:dyDescent="0.3">
      <c r="C1808" t="str">
        <f>IF(B1808="","",VLOOKUP(B1808,FF!$A$1:$D$2516,3,FALSE))</f>
        <v/>
      </c>
      <c r="D1808" t="str">
        <f>IF(C1808="","",VLOOKUP(B1808,FF!$A$1:$D$2516,4,FALSE))</f>
        <v/>
      </c>
      <c r="E1808" t="s">
        <v>8</v>
      </c>
      <c r="F1808" t="str">
        <f t="shared" si="56"/>
        <v/>
      </c>
      <c r="G1808" s="143" t="str">
        <f>IF(C1808="","",VLOOKUP(B1808,FF!$A$1:$F$2516,6,FALSE))</f>
        <v/>
      </c>
      <c r="H1808" s="143" t="s">
        <v>8</v>
      </c>
      <c r="I1808" t="str">
        <f t="shared" si="57"/>
        <v/>
      </c>
    </row>
    <row r="1809" spans="2:9" x14ac:dyDescent="0.3">
      <c r="C1809" t="str">
        <f>IF(B1809="","",VLOOKUP(B1809,FF!$A$1:$D$2516,3,FALSE))</f>
        <v/>
      </c>
      <c r="D1809" t="str">
        <f>IF(C1809="","",VLOOKUP(B1809,FF!$A$1:$D$2516,4,FALSE))</f>
        <v/>
      </c>
      <c r="E1809" t="s">
        <v>8</v>
      </c>
      <c r="F1809" t="str">
        <f t="shared" si="56"/>
        <v/>
      </c>
      <c r="G1809" s="143" t="str">
        <f>IF(C1809="","",VLOOKUP(B1809,FF!$A$1:$F$2516,6,FALSE))</f>
        <v/>
      </c>
      <c r="H1809" s="143" t="s">
        <v>8</v>
      </c>
      <c r="I1809" t="str">
        <f t="shared" si="57"/>
        <v/>
      </c>
    </row>
    <row r="1810" spans="2:9" x14ac:dyDescent="0.3">
      <c r="B1810" t="s">
        <v>1269</v>
      </c>
      <c r="C1810" t="str">
        <f>IF(B1810="","",VLOOKUP(B1810,FF!$A$1:$D$2516,3,FALSE))</f>
        <v>UN</v>
      </c>
      <c r="D1810">
        <f>IF(C1810="","",VLOOKUP(B1810,FF!$A$1:$D$2516,4,FALSE))</f>
        <v>1</v>
      </c>
      <c r="E1810">
        <v>1</v>
      </c>
      <c r="F1810" t="b">
        <f t="shared" si="56"/>
        <v>1</v>
      </c>
      <c r="G1810" s="143">
        <f>IF(C1810="","",VLOOKUP(B1810,FF!$A$1:$F$2516,6,FALSE))</f>
        <v>60831548</v>
      </c>
      <c r="H1810" s="143">
        <v>60831548</v>
      </c>
      <c r="I1810" t="b">
        <f t="shared" si="57"/>
        <v>1</v>
      </c>
    </row>
    <row r="1811" spans="2:9" x14ac:dyDescent="0.3">
      <c r="C1811" t="str">
        <f>IF(B1811="","",VLOOKUP(B1811,FF!$A$1:$D$2516,3,FALSE))</f>
        <v/>
      </c>
      <c r="D1811" t="str">
        <f>IF(C1811="","",VLOOKUP(B1811,FF!$A$1:$D$2516,4,FALSE))</f>
        <v/>
      </c>
      <c r="E1811" t="s">
        <v>8</v>
      </c>
      <c r="F1811" t="str">
        <f t="shared" si="56"/>
        <v/>
      </c>
      <c r="G1811" s="143" t="str">
        <f>IF(C1811="","",VLOOKUP(B1811,FF!$A$1:$F$2516,6,FALSE))</f>
        <v/>
      </c>
      <c r="H1811" s="143" t="s">
        <v>8</v>
      </c>
      <c r="I1811" t="str">
        <f t="shared" si="57"/>
        <v/>
      </c>
    </row>
    <row r="1812" spans="2:9" x14ac:dyDescent="0.3">
      <c r="C1812" t="str">
        <f>IF(B1812="","",VLOOKUP(B1812,FF!$A$1:$D$2516,3,FALSE))</f>
        <v/>
      </c>
      <c r="D1812" t="str">
        <f>IF(C1812="","",VLOOKUP(B1812,FF!$A$1:$D$2516,4,FALSE))</f>
        <v/>
      </c>
      <c r="E1812" t="s">
        <v>8</v>
      </c>
      <c r="F1812" t="str">
        <f t="shared" si="56"/>
        <v/>
      </c>
      <c r="G1812" s="143" t="str">
        <f>IF(C1812="","",VLOOKUP(B1812,FF!$A$1:$F$2516,6,FALSE))</f>
        <v/>
      </c>
      <c r="H1812" s="143" t="s">
        <v>8</v>
      </c>
      <c r="I1812" t="str">
        <f t="shared" si="57"/>
        <v/>
      </c>
    </row>
    <row r="1813" spans="2:9" x14ac:dyDescent="0.3">
      <c r="B1813" t="s">
        <v>1271</v>
      </c>
      <c r="C1813" t="str">
        <f>IF(B1813="","",VLOOKUP(B1813,FF!$A$1:$D$2516,3,FALSE))</f>
        <v>UN</v>
      </c>
      <c r="D1813">
        <f>IF(C1813="","",VLOOKUP(B1813,FF!$A$1:$D$2516,4,FALSE))</f>
        <v>4</v>
      </c>
      <c r="E1813">
        <v>4</v>
      </c>
      <c r="F1813" t="b">
        <f t="shared" si="56"/>
        <v>1</v>
      </c>
      <c r="G1813" s="143">
        <f>IF(C1813="","",VLOOKUP(B1813,FF!$A$1:$F$2516,6,FALSE))</f>
        <v>251560660</v>
      </c>
      <c r="H1813" s="143">
        <v>251560660</v>
      </c>
      <c r="I1813" t="b">
        <f t="shared" si="57"/>
        <v>1</v>
      </c>
    </row>
    <row r="1814" spans="2:9" x14ac:dyDescent="0.3">
      <c r="C1814" t="str">
        <f>IF(B1814="","",VLOOKUP(B1814,FF!$A$1:$D$2516,3,FALSE))</f>
        <v/>
      </c>
      <c r="D1814" t="str">
        <f>IF(C1814="","",VLOOKUP(B1814,FF!$A$1:$D$2516,4,FALSE))</f>
        <v/>
      </c>
      <c r="E1814" t="s">
        <v>8</v>
      </c>
      <c r="F1814" t="str">
        <f t="shared" si="56"/>
        <v/>
      </c>
      <c r="G1814" s="143" t="str">
        <f>IF(C1814="","",VLOOKUP(B1814,FF!$A$1:$F$2516,6,FALSE))</f>
        <v/>
      </c>
      <c r="H1814" s="143" t="s">
        <v>8</v>
      </c>
      <c r="I1814" t="str">
        <f t="shared" si="57"/>
        <v/>
      </c>
    </row>
    <row r="1815" spans="2:9" x14ac:dyDescent="0.3">
      <c r="C1815" t="str">
        <f>IF(B1815="","",VLOOKUP(B1815,FF!$A$1:$D$2516,3,FALSE))</f>
        <v/>
      </c>
      <c r="D1815" t="str">
        <f>IF(C1815="","",VLOOKUP(B1815,FF!$A$1:$D$2516,4,FALSE))</f>
        <v/>
      </c>
      <c r="E1815" t="s">
        <v>8</v>
      </c>
      <c r="F1815" t="str">
        <f t="shared" si="56"/>
        <v/>
      </c>
      <c r="G1815" s="143" t="str">
        <f>IF(C1815="","",VLOOKUP(B1815,FF!$A$1:$F$2516,6,FALSE))</f>
        <v/>
      </c>
      <c r="H1815" s="143" t="s">
        <v>8</v>
      </c>
      <c r="I1815" t="str">
        <f t="shared" si="57"/>
        <v/>
      </c>
    </row>
    <row r="1816" spans="2:9" x14ac:dyDescent="0.3">
      <c r="B1816" t="s">
        <v>1273</v>
      </c>
      <c r="C1816" t="str">
        <f>IF(B1816="","",VLOOKUP(B1816,FF!$A$1:$D$2516,3,FALSE))</f>
        <v>UN</v>
      </c>
      <c r="D1816">
        <f>IF(C1816="","",VLOOKUP(B1816,FF!$A$1:$D$2516,4,FALSE))</f>
        <v>1</v>
      </c>
      <c r="E1816">
        <v>1</v>
      </c>
      <c r="F1816" t="b">
        <f t="shared" si="56"/>
        <v>1</v>
      </c>
      <c r="G1816" s="143">
        <f>IF(C1816="","",VLOOKUP(B1816,FF!$A$1:$F$2516,6,FALSE))</f>
        <v>64017138</v>
      </c>
      <c r="H1816" s="143">
        <v>64017138</v>
      </c>
      <c r="I1816" t="b">
        <f t="shared" si="57"/>
        <v>1</v>
      </c>
    </row>
    <row r="1817" spans="2:9" x14ac:dyDescent="0.3">
      <c r="C1817" t="str">
        <f>IF(B1817="","",VLOOKUP(B1817,FF!$A$1:$D$2516,3,FALSE))</f>
        <v/>
      </c>
      <c r="D1817" t="str">
        <f>IF(C1817="","",VLOOKUP(B1817,FF!$A$1:$D$2516,4,FALSE))</f>
        <v/>
      </c>
      <c r="E1817" t="s">
        <v>8</v>
      </c>
      <c r="F1817" t="str">
        <f t="shared" si="56"/>
        <v/>
      </c>
      <c r="G1817" s="143" t="str">
        <f>IF(C1817="","",VLOOKUP(B1817,FF!$A$1:$F$2516,6,FALSE))</f>
        <v/>
      </c>
      <c r="H1817" s="143" t="s">
        <v>8</v>
      </c>
      <c r="I1817" t="str">
        <f t="shared" si="57"/>
        <v/>
      </c>
    </row>
    <row r="1818" spans="2:9" x14ac:dyDescent="0.3">
      <c r="C1818" t="str">
        <f>IF(B1818="","",VLOOKUP(B1818,FF!$A$1:$D$2516,3,FALSE))</f>
        <v/>
      </c>
      <c r="D1818" t="str">
        <f>IF(C1818="","",VLOOKUP(B1818,FF!$A$1:$D$2516,4,FALSE))</f>
        <v/>
      </c>
      <c r="E1818" t="s">
        <v>8</v>
      </c>
      <c r="F1818" t="str">
        <f t="shared" si="56"/>
        <v/>
      </c>
      <c r="G1818" s="143" t="str">
        <f>IF(C1818="","",VLOOKUP(B1818,FF!$A$1:$F$2516,6,FALSE))</f>
        <v/>
      </c>
      <c r="H1818" s="143" t="s">
        <v>8</v>
      </c>
      <c r="I1818" t="str">
        <f t="shared" si="57"/>
        <v/>
      </c>
    </row>
    <row r="1819" spans="2:9" x14ac:dyDescent="0.3">
      <c r="B1819" t="s">
        <v>1275</v>
      </c>
      <c r="C1819" t="str">
        <f>IF(B1819="","",VLOOKUP(B1819,FF!$A$1:$D$2516,3,FALSE))</f>
        <v>UN</v>
      </c>
      <c r="D1819">
        <f>IF(C1819="","",VLOOKUP(B1819,FF!$A$1:$D$2516,4,FALSE))</f>
        <v>1</v>
      </c>
      <c r="E1819">
        <v>1</v>
      </c>
      <c r="F1819" t="b">
        <f t="shared" si="56"/>
        <v>1</v>
      </c>
      <c r="G1819" s="143">
        <f>IF(C1819="","",VLOOKUP(B1819,FF!$A$1:$F$2516,6,FALSE))</f>
        <v>70488114</v>
      </c>
      <c r="H1819" s="143">
        <v>70488114</v>
      </c>
      <c r="I1819" t="b">
        <f t="shared" si="57"/>
        <v>1</v>
      </c>
    </row>
    <row r="1820" spans="2:9" x14ac:dyDescent="0.3">
      <c r="C1820" t="str">
        <f>IF(B1820="","",VLOOKUP(B1820,FF!$A$1:$D$2516,3,FALSE))</f>
        <v/>
      </c>
      <c r="D1820" t="str">
        <f>IF(C1820="","",VLOOKUP(B1820,FF!$A$1:$D$2516,4,FALSE))</f>
        <v/>
      </c>
      <c r="E1820" t="s">
        <v>8</v>
      </c>
      <c r="F1820" t="str">
        <f t="shared" si="56"/>
        <v/>
      </c>
      <c r="G1820" s="143" t="str">
        <f>IF(C1820="","",VLOOKUP(B1820,FF!$A$1:$F$2516,6,FALSE))</f>
        <v/>
      </c>
      <c r="H1820" s="143" t="s">
        <v>8</v>
      </c>
      <c r="I1820" t="str">
        <f t="shared" si="57"/>
        <v/>
      </c>
    </row>
    <row r="1821" spans="2:9" x14ac:dyDescent="0.3">
      <c r="C1821" t="str">
        <f>IF(B1821="","",VLOOKUP(B1821,FF!$A$1:$D$2516,3,FALSE))</f>
        <v/>
      </c>
      <c r="D1821" t="str">
        <f>IF(C1821="","",VLOOKUP(B1821,FF!$A$1:$D$2516,4,FALSE))</f>
        <v/>
      </c>
      <c r="E1821" t="s">
        <v>8</v>
      </c>
      <c r="F1821" t="str">
        <f t="shared" si="56"/>
        <v/>
      </c>
      <c r="G1821" s="143" t="str">
        <f>IF(C1821="","",VLOOKUP(B1821,FF!$A$1:$F$2516,6,FALSE))</f>
        <v/>
      </c>
      <c r="H1821" s="143" t="s">
        <v>8</v>
      </c>
      <c r="I1821" t="str">
        <f t="shared" si="57"/>
        <v/>
      </c>
    </row>
    <row r="1822" spans="2:9" x14ac:dyDescent="0.3">
      <c r="B1822" t="s">
        <v>1277</v>
      </c>
      <c r="C1822" t="str">
        <f>IF(B1822="","",VLOOKUP(B1822,FF!$A$1:$D$2516,3,FALSE))</f>
        <v>UN</v>
      </c>
      <c r="D1822">
        <f>IF(C1822="","",VLOOKUP(B1822,FF!$A$1:$D$2516,4,FALSE))</f>
        <v>1</v>
      </c>
      <c r="E1822">
        <v>1</v>
      </c>
      <c r="F1822" t="b">
        <f t="shared" si="56"/>
        <v>1</v>
      </c>
      <c r="G1822" s="143">
        <f>IF(C1822="","",VLOOKUP(B1822,FF!$A$1:$F$2516,6,FALSE))</f>
        <v>24052955</v>
      </c>
      <c r="H1822" s="143">
        <v>24052955</v>
      </c>
      <c r="I1822" t="b">
        <f t="shared" si="57"/>
        <v>1</v>
      </c>
    </row>
    <row r="1823" spans="2:9" x14ac:dyDescent="0.3">
      <c r="C1823" t="str">
        <f>IF(B1823="","",VLOOKUP(B1823,FF!$A$1:$D$2516,3,FALSE))</f>
        <v/>
      </c>
      <c r="D1823" t="str">
        <f>IF(C1823="","",VLOOKUP(B1823,FF!$A$1:$D$2516,4,FALSE))</f>
        <v/>
      </c>
      <c r="E1823" t="s">
        <v>8</v>
      </c>
      <c r="F1823" t="str">
        <f t="shared" si="56"/>
        <v/>
      </c>
      <c r="G1823" s="143" t="str">
        <f>IF(C1823="","",VLOOKUP(B1823,FF!$A$1:$F$2516,6,FALSE))</f>
        <v/>
      </c>
      <c r="H1823" s="143" t="s">
        <v>8</v>
      </c>
      <c r="I1823" t="str">
        <f t="shared" si="57"/>
        <v/>
      </c>
    </row>
    <row r="1824" spans="2:9" x14ac:dyDescent="0.3">
      <c r="C1824" t="str">
        <f>IF(B1824="","",VLOOKUP(B1824,FF!$A$1:$D$2516,3,FALSE))</f>
        <v/>
      </c>
      <c r="D1824" t="str">
        <f>IF(C1824="","",VLOOKUP(B1824,FF!$A$1:$D$2516,4,FALSE))</f>
        <v/>
      </c>
      <c r="E1824" t="s">
        <v>8</v>
      </c>
      <c r="F1824" t="str">
        <f t="shared" si="56"/>
        <v/>
      </c>
      <c r="G1824" s="143" t="str">
        <f>IF(C1824="","",VLOOKUP(B1824,FF!$A$1:$F$2516,6,FALSE))</f>
        <v/>
      </c>
      <c r="H1824" s="143" t="s">
        <v>8</v>
      </c>
      <c r="I1824" t="str">
        <f t="shared" si="57"/>
        <v/>
      </c>
    </row>
    <row r="1825" spans="2:9" x14ac:dyDescent="0.3">
      <c r="B1825" t="s">
        <v>1279</v>
      </c>
      <c r="C1825" t="str">
        <f>IF(B1825="","",VLOOKUP(B1825,FF!$A$1:$D$2516,3,FALSE))</f>
        <v>UN</v>
      </c>
      <c r="D1825">
        <f>IF(C1825="","",VLOOKUP(B1825,FF!$A$1:$D$2516,4,FALSE))</f>
        <v>1</v>
      </c>
      <c r="E1825">
        <v>1</v>
      </c>
      <c r="F1825" t="b">
        <f t="shared" si="56"/>
        <v>1</v>
      </c>
      <c r="G1825" s="143">
        <f>IF(C1825="","",VLOOKUP(B1825,FF!$A$1:$F$2516,6,FALSE))</f>
        <v>26303126</v>
      </c>
      <c r="H1825" s="143">
        <v>26303126</v>
      </c>
      <c r="I1825" t="b">
        <f t="shared" si="57"/>
        <v>1</v>
      </c>
    </row>
    <row r="1826" spans="2:9" x14ac:dyDescent="0.3">
      <c r="C1826" t="str">
        <f>IF(B1826="","",VLOOKUP(B1826,FF!$A$1:$D$2516,3,FALSE))</f>
        <v/>
      </c>
      <c r="D1826" t="str">
        <f>IF(C1826="","",VLOOKUP(B1826,FF!$A$1:$D$2516,4,FALSE))</f>
        <v/>
      </c>
      <c r="E1826" t="s">
        <v>8</v>
      </c>
      <c r="F1826" t="str">
        <f t="shared" si="56"/>
        <v/>
      </c>
      <c r="G1826" s="143" t="str">
        <f>IF(C1826="","",VLOOKUP(B1826,FF!$A$1:$F$2516,6,FALSE))</f>
        <v/>
      </c>
      <c r="H1826" s="143" t="s">
        <v>8</v>
      </c>
      <c r="I1826" t="str">
        <f t="shared" si="57"/>
        <v/>
      </c>
    </row>
    <row r="1827" spans="2:9" x14ac:dyDescent="0.3">
      <c r="C1827" t="str">
        <f>IF(B1827="","",VLOOKUP(B1827,FF!$A$1:$D$2516,3,FALSE))</f>
        <v/>
      </c>
      <c r="D1827" t="str">
        <f>IF(C1827="","",VLOOKUP(B1827,FF!$A$1:$D$2516,4,FALSE))</f>
        <v/>
      </c>
      <c r="E1827" t="s">
        <v>8</v>
      </c>
      <c r="F1827" t="str">
        <f t="shared" si="56"/>
        <v/>
      </c>
      <c r="G1827" s="143" t="str">
        <f>IF(C1827="","",VLOOKUP(B1827,FF!$A$1:$F$2516,6,FALSE))</f>
        <v/>
      </c>
      <c r="H1827" s="143" t="s">
        <v>8</v>
      </c>
      <c r="I1827" t="str">
        <f t="shared" si="57"/>
        <v/>
      </c>
    </row>
    <row r="1828" spans="2:9" x14ac:dyDescent="0.3">
      <c r="B1828" t="s">
        <v>1281</v>
      </c>
      <c r="C1828" t="str">
        <f>IF(B1828="","",VLOOKUP(B1828,FF!$A$1:$D$2516,3,FALSE))</f>
        <v>UN</v>
      </c>
      <c r="D1828">
        <f>IF(C1828="","",VLOOKUP(B1828,FF!$A$1:$D$2516,4,FALSE))</f>
        <v>1</v>
      </c>
      <c r="E1828">
        <v>1</v>
      </c>
      <c r="F1828" t="b">
        <f t="shared" si="56"/>
        <v>1</v>
      </c>
      <c r="G1828" s="143">
        <f>IF(C1828="","",VLOOKUP(B1828,FF!$A$1:$F$2516,6,FALSE))</f>
        <v>58408286</v>
      </c>
      <c r="H1828" s="143">
        <v>58408286</v>
      </c>
      <c r="I1828" t="b">
        <f t="shared" si="57"/>
        <v>1</v>
      </c>
    </row>
    <row r="1829" spans="2:9" x14ac:dyDescent="0.3">
      <c r="C1829" t="str">
        <f>IF(B1829="","",VLOOKUP(B1829,FF!$A$1:$D$2516,3,FALSE))</f>
        <v/>
      </c>
      <c r="D1829" t="str">
        <f>IF(C1829="","",VLOOKUP(B1829,FF!$A$1:$D$2516,4,FALSE))</f>
        <v/>
      </c>
      <c r="E1829" t="s">
        <v>8</v>
      </c>
      <c r="F1829" t="str">
        <f t="shared" si="56"/>
        <v/>
      </c>
      <c r="G1829" s="143" t="str">
        <f>IF(C1829="","",VLOOKUP(B1829,FF!$A$1:$F$2516,6,FALSE))</f>
        <v/>
      </c>
      <c r="H1829" s="143" t="s">
        <v>8</v>
      </c>
      <c r="I1829" t="str">
        <f t="shared" si="57"/>
        <v/>
      </c>
    </row>
    <row r="1830" spans="2:9" x14ac:dyDescent="0.3">
      <c r="C1830" t="str">
        <f>IF(B1830="","",VLOOKUP(B1830,FF!$A$1:$D$2516,3,FALSE))</f>
        <v/>
      </c>
      <c r="D1830" t="str">
        <f>IF(C1830="","",VLOOKUP(B1830,FF!$A$1:$D$2516,4,FALSE))</f>
        <v/>
      </c>
      <c r="E1830" t="s">
        <v>8</v>
      </c>
      <c r="F1830" t="str">
        <f t="shared" si="56"/>
        <v/>
      </c>
      <c r="G1830" s="143" t="str">
        <f>IF(C1830="","",VLOOKUP(B1830,FF!$A$1:$F$2516,6,FALSE))</f>
        <v/>
      </c>
      <c r="H1830" s="143" t="s">
        <v>8</v>
      </c>
      <c r="I1830" t="str">
        <f t="shared" si="57"/>
        <v/>
      </c>
    </row>
    <row r="1831" spans="2:9" x14ac:dyDescent="0.3">
      <c r="B1831" t="s">
        <v>1283</v>
      </c>
      <c r="C1831" t="str">
        <f>IF(B1831="","",VLOOKUP(B1831,FF!$A$1:$D$2516,3,FALSE))</f>
        <v>UN</v>
      </c>
      <c r="D1831">
        <f>IF(C1831="","",VLOOKUP(B1831,FF!$A$1:$D$2516,4,FALSE))</f>
        <v>1</v>
      </c>
      <c r="E1831">
        <v>1</v>
      </c>
      <c r="F1831" t="b">
        <f t="shared" si="56"/>
        <v>1</v>
      </c>
      <c r="G1831" s="143">
        <f>IF(C1831="","",VLOOKUP(B1831,FF!$A$1:$F$2516,6,FALSE))</f>
        <v>64994556</v>
      </c>
      <c r="H1831" s="143">
        <v>64994556</v>
      </c>
      <c r="I1831" t="b">
        <f t="shared" si="57"/>
        <v>1</v>
      </c>
    </row>
    <row r="1832" spans="2:9" x14ac:dyDescent="0.3">
      <c r="C1832" t="str">
        <f>IF(B1832="","",VLOOKUP(B1832,FF!$A$1:$D$2516,3,FALSE))</f>
        <v/>
      </c>
      <c r="D1832" t="str">
        <f>IF(C1832="","",VLOOKUP(B1832,FF!$A$1:$D$2516,4,FALSE))</f>
        <v/>
      </c>
      <c r="E1832" t="s">
        <v>8</v>
      </c>
      <c r="F1832" t="str">
        <f t="shared" si="56"/>
        <v/>
      </c>
      <c r="G1832" s="143" t="str">
        <f>IF(C1832="","",VLOOKUP(B1832,FF!$A$1:$F$2516,6,FALSE))</f>
        <v/>
      </c>
      <c r="H1832" s="143" t="s">
        <v>8</v>
      </c>
      <c r="I1832" t="str">
        <f t="shared" si="57"/>
        <v/>
      </c>
    </row>
    <row r="1833" spans="2:9" x14ac:dyDescent="0.3">
      <c r="C1833" t="str">
        <f>IF(B1833="","",VLOOKUP(B1833,FF!$A$1:$D$2516,3,FALSE))</f>
        <v/>
      </c>
      <c r="D1833" t="str">
        <f>IF(C1833="","",VLOOKUP(B1833,FF!$A$1:$D$2516,4,FALSE))</f>
        <v/>
      </c>
      <c r="E1833" t="s">
        <v>8</v>
      </c>
      <c r="F1833" t="str">
        <f t="shared" si="56"/>
        <v/>
      </c>
      <c r="G1833" s="143" t="str">
        <f>IF(C1833="","",VLOOKUP(B1833,FF!$A$1:$F$2516,6,FALSE))</f>
        <v/>
      </c>
      <c r="H1833" s="143" t="s">
        <v>8</v>
      </c>
      <c r="I1833" t="str">
        <f t="shared" si="57"/>
        <v/>
      </c>
    </row>
    <row r="1834" spans="2:9" x14ac:dyDescent="0.3">
      <c r="B1834" t="s">
        <v>1285</v>
      </c>
      <c r="C1834" t="str">
        <f>IF(B1834="","",VLOOKUP(B1834,FF!$A$1:$D$2516,3,FALSE))</f>
        <v>UN</v>
      </c>
      <c r="D1834">
        <f>IF(C1834="","",VLOOKUP(B1834,FF!$A$1:$D$2516,4,FALSE))</f>
        <v>1</v>
      </c>
      <c r="E1834">
        <v>1</v>
      </c>
      <c r="F1834" t="b">
        <f t="shared" si="56"/>
        <v>1</v>
      </c>
      <c r="G1834" s="143">
        <f>IF(C1834="","",VLOOKUP(B1834,FF!$A$1:$F$2516,6,FALSE))</f>
        <v>64965152</v>
      </c>
      <c r="H1834" s="143">
        <v>64965152</v>
      </c>
      <c r="I1834" t="b">
        <f t="shared" si="57"/>
        <v>1</v>
      </c>
    </row>
    <row r="1835" spans="2:9" x14ac:dyDescent="0.3">
      <c r="C1835" t="str">
        <f>IF(B1835="","",VLOOKUP(B1835,FF!$A$1:$D$2516,3,FALSE))</f>
        <v/>
      </c>
      <c r="D1835" t="str">
        <f>IF(C1835="","",VLOOKUP(B1835,FF!$A$1:$D$2516,4,FALSE))</f>
        <v/>
      </c>
      <c r="E1835" t="s">
        <v>8</v>
      </c>
      <c r="F1835" t="str">
        <f t="shared" si="56"/>
        <v/>
      </c>
      <c r="G1835" s="143" t="str">
        <f>IF(C1835="","",VLOOKUP(B1835,FF!$A$1:$F$2516,6,FALSE))</f>
        <v/>
      </c>
      <c r="H1835" s="143" t="s">
        <v>8</v>
      </c>
      <c r="I1835" t="str">
        <f t="shared" si="57"/>
        <v/>
      </c>
    </row>
    <row r="1836" spans="2:9" x14ac:dyDescent="0.3">
      <c r="C1836" t="str">
        <f>IF(B1836="","",VLOOKUP(B1836,FF!$A$1:$D$2516,3,FALSE))</f>
        <v/>
      </c>
      <c r="D1836" t="str">
        <f>IF(C1836="","",VLOOKUP(B1836,FF!$A$1:$D$2516,4,FALSE))</f>
        <v/>
      </c>
      <c r="E1836" t="s">
        <v>8</v>
      </c>
      <c r="F1836" t="str">
        <f t="shared" si="56"/>
        <v/>
      </c>
      <c r="G1836" s="143" t="str">
        <f>IF(C1836="","",VLOOKUP(B1836,FF!$A$1:$F$2516,6,FALSE))</f>
        <v/>
      </c>
      <c r="H1836" s="143" t="s">
        <v>8</v>
      </c>
      <c r="I1836" t="str">
        <f t="shared" si="57"/>
        <v/>
      </c>
    </row>
    <row r="1837" spans="2:9" x14ac:dyDescent="0.3">
      <c r="B1837" t="s">
        <v>1287</v>
      </c>
      <c r="C1837" t="str">
        <f>IF(B1837="","",VLOOKUP(B1837,FF!$A$1:$D$2516,3,FALSE))</f>
        <v>UN</v>
      </c>
      <c r="D1837">
        <f>IF(C1837="","",VLOOKUP(B1837,FF!$A$1:$D$2516,4,FALSE))</f>
        <v>1</v>
      </c>
      <c r="E1837">
        <v>1</v>
      </c>
      <c r="F1837" t="b">
        <f t="shared" si="56"/>
        <v>1</v>
      </c>
      <c r="G1837" s="143">
        <f>IF(C1837="","",VLOOKUP(B1837,FF!$A$1:$F$2516,6,FALSE))</f>
        <v>21972193</v>
      </c>
      <c r="H1837" s="143">
        <v>21972193</v>
      </c>
      <c r="I1837" t="b">
        <f t="shared" si="57"/>
        <v>1</v>
      </c>
    </row>
    <row r="1838" spans="2:9" x14ac:dyDescent="0.3">
      <c r="C1838" t="str">
        <f>IF(B1838="","",VLOOKUP(B1838,FF!$A$1:$D$2516,3,FALSE))</f>
        <v/>
      </c>
      <c r="D1838" t="str">
        <f>IF(C1838="","",VLOOKUP(B1838,FF!$A$1:$D$2516,4,FALSE))</f>
        <v/>
      </c>
      <c r="E1838" t="s">
        <v>8</v>
      </c>
      <c r="F1838" t="str">
        <f t="shared" si="56"/>
        <v/>
      </c>
      <c r="G1838" s="143" t="str">
        <f>IF(C1838="","",VLOOKUP(B1838,FF!$A$1:$F$2516,6,FALSE))</f>
        <v/>
      </c>
      <c r="H1838" s="143" t="s">
        <v>8</v>
      </c>
      <c r="I1838" t="str">
        <f t="shared" si="57"/>
        <v/>
      </c>
    </row>
    <row r="1839" spans="2:9" x14ac:dyDescent="0.3">
      <c r="C1839" t="str">
        <f>IF(B1839="","",VLOOKUP(B1839,FF!$A$1:$D$2516,3,FALSE))</f>
        <v/>
      </c>
      <c r="D1839" t="str">
        <f>IF(C1839="","",VLOOKUP(B1839,FF!$A$1:$D$2516,4,FALSE))</f>
        <v/>
      </c>
      <c r="E1839" t="s">
        <v>8</v>
      </c>
      <c r="F1839" t="str">
        <f t="shared" si="56"/>
        <v/>
      </c>
      <c r="G1839" s="143" t="str">
        <f>IF(C1839="","",VLOOKUP(B1839,FF!$A$1:$F$2516,6,FALSE))</f>
        <v/>
      </c>
      <c r="H1839" s="143" t="s">
        <v>8</v>
      </c>
      <c r="I1839" t="str">
        <f t="shared" si="57"/>
        <v/>
      </c>
    </row>
    <row r="1840" spans="2:9" x14ac:dyDescent="0.3">
      <c r="B1840" t="s">
        <v>1289</v>
      </c>
      <c r="C1840" t="str">
        <f>IF(B1840="","",VLOOKUP(B1840,FF!$A$1:$D$2516,3,FALSE))</f>
        <v>UN</v>
      </c>
      <c r="D1840">
        <f>IF(C1840="","",VLOOKUP(B1840,FF!$A$1:$D$2516,4,FALSE))</f>
        <v>1</v>
      </c>
      <c r="E1840">
        <v>1</v>
      </c>
      <c r="F1840" t="b">
        <f t="shared" si="56"/>
        <v>1</v>
      </c>
      <c r="G1840" s="143">
        <f>IF(C1840="","",VLOOKUP(B1840,FF!$A$1:$F$2516,6,FALSE))</f>
        <v>20745232</v>
      </c>
      <c r="H1840" s="143">
        <v>20745232</v>
      </c>
      <c r="I1840" t="b">
        <f t="shared" si="57"/>
        <v>1</v>
      </c>
    </row>
    <row r="1841" spans="2:9" x14ac:dyDescent="0.3">
      <c r="C1841" t="str">
        <f>IF(B1841="","",VLOOKUP(B1841,FF!$A$1:$D$2516,3,FALSE))</f>
        <v/>
      </c>
      <c r="D1841" t="str">
        <f>IF(C1841="","",VLOOKUP(B1841,FF!$A$1:$D$2516,4,FALSE))</f>
        <v/>
      </c>
      <c r="E1841" t="s">
        <v>8</v>
      </c>
      <c r="F1841" t="str">
        <f t="shared" si="56"/>
        <v/>
      </c>
      <c r="G1841" s="143" t="str">
        <f>IF(C1841="","",VLOOKUP(B1841,FF!$A$1:$F$2516,6,FALSE))</f>
        <v/>
      </c>
      <c r="H1841" s="143" t="s">
        <v>8</v>
      </c>
      <c r="I1841" t="str">
        <f t="shared" si="57"/>
        <v/>
      </c>
    </row>
    <row r="1842" spans="2:9" x14ac:dyDescent="0.3">
      <c r="C1842" t="str">
        <f>IF(B1842="","",VLOOKUP(B1842,FF!$A$1:$D$2516,3,FALSE))</f>
        <v/>
      </c>
      <c r="D1842" t="str">
        <f>IF(C1842="","",VLOOKUP(B1842,FF!$A$1:$D$2516,4,FALSE))</f>
        <v/>
      </c>
      <c r="E1842" t="s">
        <v>8</v>
      </c>
      <c r="F1842" t="str">
        <f t="shared" si="56"/>
        <v/>
      </c>
      <c r="G1842" s="143" t="str">
        <f>IF(C1842="","",VLOOKUP(B1842,FF!$A$1:$F$2516,6,FALSE))</f>
        <v/>
      </c>
      <c r="H1842" s="143" t="s">
        <v>8</v>
      </c>
      <c r="I1842" t="str">
        <f t="shared" si="57"/>
        <v/>
      </c>
    </row>
    <row r="1843" spans="2:9" x14ac:dyDescent="0.3">
      <c r="B1843" t="s">
        <v>1291</v>
      </c>
      <c r="C1843" t="str">
        <f>IF(B1843="","",VLOOKUP(B1843,FF!$A$1:$D$2516,3,FALSE))</f>
        <v>UN</v>
      </c>
      <c r="D1843">
        <f>IF(C1843="","",VLOOKUP(B1843,FF!$A$1:$D$2516,4,FALSE))</f>
        <v>1</v>
      </c>
      <c r="E1843">
        <v>1</v>
      </c>
      <c r="F1843" t="b">
        <f t="shared" si="56"/>
        <v>1</v>
      </c>
      <c r="G1843" s="143">
        <f>IF(C1843="","",VLOOKUP(B1843,FF!$A$1:$F$2516,6,FALSE))</f>
        <v>53142664</v>
      </c>
      <c r="H1843" s="143">
        <v>53142664</v>
      </c>
      <c r="I1843" t="b">
        <f t="shared" si="57"/>
        <v>1</v>
      </c>
    </row>
    <row r="1844" spans="2:9" x14ac:dyDescent="0.3">
      <c r="C1844" t="str">
        <f>IF(B1844="","",VLOOKUP(B1844,FF!$A$1:$D$2516,3,FALSE))</f>
        <v/>
      </c>
      <c r="D1844" t="str">
        <f>IF(C1844="","",VLOOKUP(B1844,FF!$A$1:$D$2516,4,FALSE))</f>
        <v/>
      </c>
      <c r="E1844" t="s">
        <v>8</v>
      </c>
      <c r="F1844" t="str">
        <f t="shared" si="56"/>
        <v/>
      </c>
      <c r="G1844" s="143" t="str">
        <f>IF(C1844="","",VLOOKUP(B1844,FF!$A$1:$F$2516,6,FALSE))</f>
        <v/>
      </c>
      <c r="H1844" s="143" t="s">
        <v>8</v>
      </c>
      <c r="I1844" t="str">
        <f t="shared" si="57"/>
        <v/>
      </c>
    </row>
    <row r="1845" spans="2:9" x14ac:dyDescent="0.3">
      <c r="C1845" t="str">
        <f>IF(B1845="","",VLOOKUP(B1845,FF!$A$1:$D$2516,3,FALSE))</f>
        <v/>
      </c>
      <c r="D1845" t="str">
        <f>IF(C1845="","",VLOOKUP(B1845,FF!$A$1:$D$2516,4,FALSE))</f>
        <v/>
      </c>
      <c r="E1845" t="s">
        <v>8</v>
      </c>
      <c r="F1845" t="str">
        <f t="shared" si="56"/>
        <v/>
      </c>
      <c r="G1845" s="143" t="str">
        <f>IF(C1845="","",VLOOKUP(B1845,FF!$A$1:$F$2516,6,FALSE))</f>
        <v/>
      </c>
      <c r="H1845" s="143" t="s">
        <v>8</v>
      </c>
      <c r="I1845" t="str">
        <f t="shared" si="57"/>
        <v/>
      </c>
    </row>
    <row r="1846" spans="2:9" x14ac:dyDescent="0.3">
      <c r="B1846" t="s">
        <v>1293</v>
      </c>
      <c r="C1846" t="str">
        <f>IF(B1846="","",VLOOKUP(B1846,FF!$A$1:$D$2516,3,FALSE))</f>
        <v>UN</v>
      </c>
      <c r="D1846">
        <f>IF(C1846="","",VLOOKUP(B1846,FF!$A$1:$D$2516,4,FALSE))</f>
        <v>1</v>
      </c>
      <c r="E1846">
        <v>1</v>
      </c>
      <c r="F1846" t="b">
        <f t="shared" si="56"/>
        <v>1</v>
      </c>
      <c r="G1846" s="143">
        <f>IF(C1846="","",VLOOKUP(B1846,FF!$A$1:$F$2516,6,FALSE))</f>
        <v>26328380</v>
      </c>
      <c r="H1846" s="143">
        <v>26328380</v>
      </c>
      <c r="I1846" t="b">
        <f t="shared" si="57"/>
        <v>1</v>
      </c>
    </row>
    <row r="1847" spans="2:9" x14ac:dyDescent="0.3">
      <c r="C1847" t="str">
        <f>IF(B1847="","",VLOOKUP(B1847,FF!$A$1:$D$2516,3,FALSE))</f>
        <v/>
      </c>
      <c r="D1847" t="str">
        <f>IF(C1847="","",VLOOKUP(B1847,FF!$A$1:$D$2516,4,FALSE))</f>
        <v/>
      </c>
      <c r="E1847" t="s">
        <v>8</v>
      </c>
      <c r="F1847" t="str">
        <f t="shared" si="56"/>
        <v/>
      </c>
      <c r="G1847" s="143" t="str">
        <f>IF(C1847="","",VLOOKUP(B1847,FF!$A$1:$F$2516,6,FALSE))</f>
        <v/>
      </c>
      <c r="H1847" s="143" t="s">
        <v>8</v>
      </c>
      <c r="I1847" t="str">
        <f t="shared" si="57"/>
        <v/>
      </c>
    </row>
    <row r="1848" spans="2:9" x14ac:dyDescent="0.3">
      <c r="C1848" t="str">
        <f>IF(B1848="","",VLOOKUP(B1848,FF!$A$1:$D$2516,3,FALSE))</f>
        <v/>
      </c>
      <c r="D1848" t="str">
        <f>IF(C1848="","",VLOOKUP(B1848,FF!$A$1:$D$2516,4,FALSE))</f>
        <v/>
      </c>
      <c r="E1848" t="s">
        <v>8</v>
      </c>
      <c r="F1848" t="str">
        <f t="shared" si="56"/>
        <v/>
      </c>
      <c r="G1848" s="143" t="str">
        <f>IF(C1848="","",VLOOKUP(B1848,FF!$A$1:$F$2516,6,FALSE))</f>
        <v/>
      </c>
      <c r="H1848" s="143" t="s">
        <v>8</v>
      </c>
      <c r="I1848" t="str">
        <f t="shared" si="57"/>
        <v/>
      </c>
    </row>
    <row r="1849" spans="2:9" x14ac:dyDescent="0.3">
      <c r="B1849" t="s">
        <v>1295</v>
      </c>
      <c r="C1849" t="str">
        <f>IF(B1849="","",VLOOKUP(B1849,FF!$A$1:$D$2516,3,FALSE))</f>
        <v>UN</v>
      </c>
      <c r="D1849">
        <f>IF(C1849="","",VLOOKUP(B1849,FF!$A$1:$D$2516,4,FALSE))</f>
        <v>1</v>
      </c>
      <c r="E1849">
        <v>1</v>
      </c>
      <c r="F1849" t="b">
        <f t="shared" si="56"/>
        <v>1</v>
      </c>
      <c r="G1849" s="143">
        <f>IF(C1849="","",VLOOKUP(B1849,FF!$A$1:$F$2516,6,FALSE))</f>
        <v>54469691</v>
      </c>
      <c r="H1849" s="143">
        <v>54469691</v>
      </c>
      <c r="I1849" t="b">
        <f t="shared" si="57"/>
        <v>1</v>
      </c>
    </row>
    <row r="1850" spans="2:9" x14ac:dyDescent="0.3">
      <c r="C1850" t="str">
        <f>IF(B1850="","",VLOOKUP(B1850,FF!$A$1:$D$2516,3,FALSE))</f>
        <v/>
      </c>
      <c r="D1850" t="str">
        <f>IF(C1850="","",VLOOKUP(B1850,FF!$A$1:$D$2516,4,FALSE))</f>
        <v/>
      </c>
      <c r="E1850" t="s">
        <v>8</v>
      </c>
      <c r="F1850" t="str">
        <f t="shared" si="56"/>
        <v/>
      </c>
      <c r="G1850" s="143" t="str">
        <f>IF(C1850="","",VLOOKUP(B1850,FF!$A$1:$F$2516,6,FALSE))</f>
        <v/>
      </c>
      <c r="H1850" s="143" t="s">
        <v>8</v>
      </c>
      <c r="I1850" t="str">
        <f t="shared" si="57"/>
        <v/>
      </c>
    </row>
    <row r="1851" spans="2:9" x14ac:dyDescent="0.3">
      <c r="C1851" t="str">
        <f>IF(B1851="","",VLOOKUP(B1851,FF!$A$1:$D$2516,3,FALSE))</f>
        <v/>
      </c>
      <c r="D1851" t="str">
        <f>IF(C1851="","",VLOOKUP(B1851,FF!$A$1:$D$2516,4,FALSE))</f>
        <v/>
      </c>
      <c r="E1851" t="s">
        <v>8</v>
      </c>
      <c r="F1851" t="str">
        <f t="shared" si="56"/>
        <v/>
      </c>
      <c r="G1851" s="143" t="str">
        <f>IF(C1851="","",VLOOKUP(B1851,FF!$A$1:$F$2516,6,FALSE))</f>
        <v/>
      </c>
      <c r="H1851" s="143" t="s">
        <v>8</v>
      </c>
      <c r="I1851" t="str">
        <f t="shared" si="57"/>
        <v/>
      </c>
    </row>
    <row r="1852" spans="2:9" x14ac:dyDescent="0.3">
      <c r="B1852" t="s">
        <v>1297</v>
      </c>
      <c r="C1852" t="str">
        <f>IF(B1852="","",VLOOKUP(B1852,FF!$A$1:$D$2516,3,FALSE))</f>
        <v>UN</v>
      </c>
      <c r="D1852">
        <f>IF(C1852="","",VLOOKUP(B1852,FF!$A$1:$D$2516,4,FALSE))</f>
        <v>1</v>
      </c>
      <c r="E1852">
        <v>1</v>
      </c>
      <c r="F1852" t="b">
        <f t="shared" si="56"/>
        <v>1</v>
      </c>
      <c r="G1852" s="143">
        <f>IF(C1852="","",VLOOKUP(B1852,FF!$A$1:$F$2516,6,FALSE))</f>
        <v>46551355</v>
      </c>
      <c r="H1852" s="143">
        <v>46551355</v>
      </c>
      <c r="I1852" t="b">
        <f t="shared" si="57"/>
        <v>1</v>
      </c>
    </row>
    <row r="1853" spans="2:9" x14ac:dyDescent="0.3">
      <c r="C1853" t="str">
        <f>IF(B1853="","",VLOOKUP(B1853,FF!$A$1:$D$2516,3,FALSE))</f>
        <v/>
      </c>
      <c r="D1853" t="str">
        <f>IF(C1853="","",VLOOKUP(B1853,FF!$A$1:$D$2516,4,FALSE))</f>
        <v/>
      </c>
      <c r="E1853" t="s">
        <v>8</v>
      </c>
      <c r="F1853" t="str">
        <f t="shared" si="56"/>
        <v/>
      </c>
      <c r="G1853" s="143" t="str">
        <f>IF(C1853="","",VLOOKUP(B1853,FF!$A$1:$F$2516,6,FALSE))</f>
        <v/>
      </c>
      <c r="H1853" s="143" t="s">
        <v>8</v>
      </c>
      <c r="I1853" t="str">
        <f t="shared" si="57"/>
        <v/>
      </c>
    </row>
    <row r="1854" spans="2:9" x14ac:dyDescent="0.3">
      <c r="C1854" t="str">
        <f>IF(B1854="","",VLOOKUP(B1854,FF!$A$1:$D$2516,3,FALSE))</f>
        <v/>
      </c>
      <c r="D1854" t="str">
        <f>IF(C1854="","",VLOOKUP(B1854,FF!$A$1:$D$2516,4,FALSE))</f>
        <v/>
      </c>
      <c r="E1854" t="s">
        <v>8</v>
      </c>
      <c r="F1854" t="str">
        <f t="shared" si="56"/>
        <v/>
      </c>
      <c r="G1854" s="143" t="str">
        <f>IF(C1854="","",VLOOKUP(B1854,FF!$A$1:$F$2516,6,FALSE))</f>
        <v/>
      </c>
      <c r="H1854" s="143" t="s">
        <v>8</v>
      </c>
      <c r="I1854" t="str">
        <f t="shared" si="57"/>
        <v/>
      </c>
    </row>
    <row r="1855" spans="2:9" x14ac:dyDescent="0.3">
      <c r="B1855" t="s">
        <v>1299</v>
      </c>
      <c r="C1855" t="str">
        <f>IF(B1855="","",VLOOKUP(B1855,FF!$A$1:$D$2516,3,FALSE))</f>
        <v>UN</v>
      </c>
      <c r="D1855">
        <f>IF(C1855="","",VLOOKUP(B1855,FF!$A$1:$D$2516,4,FALSE))</f>
        <v>1</v>
      </c>
      <c r="E1855">
        <v>1</v>
      </c>
      <c r="F1855" t="b">
        <f t="shared" si="56"/>
        <v>1</v>
      </c>
      <c r="G1855" s="143">
        <f>IF(C1855="","",VLOOKUP(B1855,FF!$A$1:$F$2516,6,FALSE))</f>
        <v>64175512</v>
      </c>
      <c r="H1855" s="143">
        <v>64175512</v>
      </c>
      <c r="I1855" t="b">
        <f t="shared" si="57"/>
        <v>1</v>
      </c>
    </row>
    <row r="1856" spans="2:9" x14ac:dyDescent="0.3">
      <c r="C1856" t="str">
        <f>IF(B1856="","",VLOOKUP(B1856,FF!$A$1:$D$2516,3,FALSE))</f>
        <v/>
      </c>
      <c r="D1856" t="str">
        <f>IF(C1856="","",VLOOKUP(B1856,FF!$A$1:$D$2516,4,FALSE))</f>
        <v/>
      </c>
      <c r="E1856" t="s">
        <v>8</v>
      </c>
      <c r="F1856" t="str">
        <f t="shared" si="56"/>
        <v/>
      </c>
      <c r="G1856" s="143" t="str">
        <f>IF(C1856="","",VLOOKUP(B1856,FF!$A$1:$F$2516,6,FALSE))</f>
        <v/>
      </c>
      <c r="H1856" s="143" t="s">
        <v>8</v>
      </c>
      <c r="I1856" t="str">
        <f t="shared" si="57"/>
        <v/>
      </c>
    </row>
    <row r="1857" spans="2:9" x14ac:dyDescent="0.3">
      <c r="C1857" t="str">
        <f>IF(B1857="","",VLOOKUP(B1857,FF!$A$1:$D$2516,3,FALSE))</f>
        <v/>
      </c>
      <c r="D1857" t="str">
        <f>IF(C1857="","",VLOOKUP(B1857,FF!$A$1:$D$2516,4,FALSE))</f>
        <v/>
      </c>
      <c r="E1857" t="s">
        <v>8</v>
      </c>
      <c r="F1857" t="str">
        <f t="shared" si="56"/>
        <v/>
      </c>
      <c r="G1857" s="143" t="str">
        <f>IF(C1857="","",VLOOKUP(B1857,FF!$A$1:$F$2516,6,FALSE))</f>
        <v/>
      </c>
      <c r="H1857" s="143" t="s">
        <v>8</v>
      </c>
      <c r="I1857" t="str">
        <f t="shared" si="57"/>
        <v/>
      </c>
    </row>
    <row r="1858" spans="2:9" x14ac:dyDescent="0.3">
      <c r="B1858" t="s">
        <v>1301</v>
      </c>
      <c r="C1858" t="str">
        <f>IF(B1858="","",VLOOKUP(B1858,FF!$A$1:$D$2516,3,FALSE))</f>
        <v>UN</v>
      </c>
      <c r="D1858">
        <f>IF(C1858="","",VLOOKUP(B1858,FF!$A$1:$D$2516,4,FALSE))</f>
        <v>1</v>
      </c>
      <c r="E1858">
        <v>1</v>
      </c>
      <c r="F1858" t="b">
        <f t="shared" si="56"/>
        <v>1</v>
      </c>
      <c r="G1858" s="143">
        <f>IF(C1858="","",VLOOKUP(B1858,FF!$A$1:$F$2516,6,FALSE))</f>
        <v>20139756</v>
      </c>
      <c r="H1858" s="143">
        <v>20139756</v>
      </c>
      <c r="I1858" t="b">
        <f t="shared" si="57"/>
        <v>1</v>
      </c>
    </row>
    <row r="1859" spans="2:9" x14ac:dyDescent="0.3">
      <c r="C1859" t="str">
        <f>IF(B1859="","",VLOOKUP(B1859,FF!$A$1:$D$2516,3,FALSE))</f>
        <v/>
      </c>
      <c r="D1859" t="str">
        <f>IF(C1859="","",VLOOKUP(B1859,FF!$A$1:$D$2516,4,FALSE))</f>
        <v/>
      </c>
      <c r="E1859" t="s">
        <v>8</v>
      </c>
      <c r="F1859" t="str">
        <f t="shared" ref="F1859:F1922" si="58">IF(C1859="","",E1859=D1859)</f>
        <v/>
      </c>
      <c r="G1859" s="143" t="str">
        <f>IF(C1859="","",VLOOKUP(B1859,FF!$A$1:$F$2516,6,FALSE))</f>
        <v/>
      </c>
      <c r="H1859" s="143" t="s">
        <v>8</v>
      </c>
      <c r="I1859" t="str">
        <f t="shared" ref="I1859:I1922" si="59">IF(C1859="","",H1859=G1859)</f>
        <v/>
      </c>
    </row>
    <row r="1860" spans="2:9" x14ac:dyDescent="0.3">
      <c r="C1860" t="str">
        <f>IF(B1860="","",VLOOKUP(B1860,FF!$A$1:$D$2516,3,FALSE))</f>
        <v/>
      </c>
      <c r="D1860" t="str">
        <f>IF(C1860="","",VLOOKUP(B1860,FF!$A$1:$D$2516,4,FALSE))</f>
        <v/>
      </c>
      <c r="E1860" t="s">
        <v>8</v>
      </c>
      <c r="F1860" t="str">
        <f t="shared" si="58"/>
        <v/>
      </c>
      <c r="G1860" s="143" t="str">
        <f>IF(C1860="","",VLOOKUP(B1860,FF!$A$1:$F$2516,6,FALSE))</f>
        <v/>
      </c>
      <c r="H1860" s="143" t="s">
        <v>8</v>
      </c>
      <c r="I1860" t="str">
        <f t="shared" si="59"/>
        <v/>
      </c>
    </row>
    <row r="1861" spans="2:9" x14ac:dyDescent="0.3">
      <c r="B1861" t="s">
        <v>1303</v>
      </c>
      <c r="C1861" t="str">
        <f>IF(B1861="","",VLOOKUP(B1861,FF!$A$1:$D$2516,3,FALSE))</f>
        <v>UN</v>
      </c>
      <c r="D1861">
        <f>IF(C1861="","",VLOOKUP(B1861,FF!$A$1:$D$2516,4,FALSE))</f>
        <v>1</v>
      </c>
      <c r="E1861">
        <v>1</v>
      </c>
      <c r="F1861" t="b">
        <f t="shared" si="58"/>
        <v>1</v>
      </c>
      <c r="G1861" s="143">
        <f>IF(C1861="","",VLOOKUP(B1861,FF!$A$1:$F$2516,6,FALSE))</f>
        <v>59899388</v>
      </c>
      <c r="H1861" s="143">
        <v>59899388</v>
      </c>
      <c r="I1861" t="b">
        <f t="shared" si="59"/>
        <v>1</v>
      </c>
    </row>
    <row r="1862" spans="2:9" x14ac:dyDescent="0.3">
      <c r="C1862" t="str">
        <f>IF(B1862="","",VLOOKUP(B1862,FF!$A$1:$D$2516,3,FALSE))</f>
        <v/>
      </c>
      <c r="D1862" t="str">
        <f>IF(C1862="","",VLOOKUP(B1862,FF!$A$1:$D$2516,4,FALSE))</f>
        <v/>
      </c>
      <c r="E1862" t="s">
        <v>8</v>
      </c>
      <c r="F1862" t="str">
        <f t="shared" si="58"/>
        <v/>
      </c>
      <c r="G1862" s="143" t="str">
        <f>IF(C1862="","",VLOOKUP(B1862,FF!$A$1:$F$2516,6,FALSE))</f>
        <v/>
      </c>
      <c r="H1862" s="143" t="s">
        <v>8</v>
      </c>
      <c r="I1862" t="str">
        <f t="shared" si="59"/>
        <v/>
      </c>
    </row>
    <row r="1863" spans="2:9" x14ac:dyDescent="0.3">
      <c r="C1863" t="str">
        <f>IF(B1863="","",VLOOKUP(B1863,FF!$A$1:$D$2516,3,FALSE))</f>
        <v/>
      </c>
      <c r="D1863" t="str">
        <f>IF(C1863="","",VLOOKUP(B1863,FF!$A$1:$D$2516,4,FALSE))</f>
        <v/>
      </c>
      <c r="E1863" t="s">
        <v>8</v>
      </c>
      <c r="F1863" t="str">
        <f t="shared" si="58"/>
        <v/>
      </c>
      <c r="G1863" s="143" t="str">
        <f>IF(C1863="","",VLOOKUP(B1863,FF!$A$1:$F$2516,6,FALSE))</f>
        <v/>
      </c>
      <c r="H1863" s="143" t="s">
        <v>8</v>
      </c>
      <c r="I1863" t="str">
        <f t="shared" si="59"/>
        <v/>
      </c>
    </row>
    <row r="1864" spans="2:9" x14ac:dyDescent="0.3">
      <c r="B1864" t="s">
        <v>1305</v>
      </c>
      <c r="C1864" t="str">
        <f>IF(B1864="","",VLOOKUP(B1864,FF!$A$1:$D$2516,3,FALSE))</f>
        <v>UN</v>
      </c>
      <c r="D1864">
        <f>IF(C1864="","",VLOOKUP(B1864,FF!$A$1:$D$2516,4,FALSE))</f>
        <v>1</v>
      </c>
      <c r="E1864">
        <v>1</v>
      </c>
      <c r="F1864" t="b">
        <f t="shared" si="58"/>
        <v>1</v>
      </c>
      <c r="G1864" s="143">
        <f>IF(C1864="","",VLOOKUP(B1864,FF!$A$1:$F$2516,6,FALSE))</f>
        <v>13327628</v>
      </c>
      <c r="H1864" s="143">
        <v>13327628</v>
      </c>
      <c r="I1864" t="b">
        <f t="shared" si="59"/>
        <v>1</v>
      </c>
    </row>
    <row r="1865" spans="2:9" x14ac:dyDescent="0.3">
      <c r="C1865" t="str">
        <f>IF(B1865="","",VLOOKUP(B1865,FF!$A$1:$D$2516,3,FALSE))</f>
        <v/>
      </c>
      <c r="D1865" t="str">
        <f>IF(C1865="","",VLOOKUP(B1865,FF!$A$1:$D$2516,4,FALSE))</f>
        <v/>
      </c>
      <c r="E1865" t="s">
        <v>8</v>
      </c>
      <c r="F1865" t="str">
        <f t="shared" si="58"/>
        <v/>
      </c>
      <c r="G1865" s="143" t="str">
        <f>IF(C1865="","",VLOOKUP(B1865,FF!$A$1:$F$2516,6,FALSE))</f>
        <v/>
      </c>
      <c r="H1865" s="143" t="s">
        <v>8</v>
      </c>
      <c r="I1865" t="str">
        <f t="shared" si="59"/>
        <v/>
      </c>
    </row>
    <row r="1866" spans="2:9" x14ac:dyDescent="0.3">
      <c r="C1866" t="str">
        <f>IF(B1866="","",VLOOKUP(B1866,FF!$A$1:$D$2516,3,FALSE))</f>
        <v/>
      </c>
      <c r="D1866" t="str">
        <f>IF(C1866="","",VLOOKUP(B1866,FF!$A$1:$D$2516,4,FALSE))</f>
        <v/>
      </c>
      <c r="E1866" t="s">
        <v>8</v>
      </c>
      <c r="F1866" t="str">
        <f t="shared" si="58"/>
        <v/>
      </c>
      <c r="G1866" s="143" t="str">
        <f>IF(C1866="","",VLOOKUP(B1866,FF!$A$1:$F$2516,6,FALSE))</f>
        <v/>
      </c>
      <c r="H1866" s="143" t="s">
        <v>8</v>
      </c>
      <c r="I1866" t="str">
        <f t="shared" si="59"/>
        <v/>
      </c>
    </row>
    <row r="1867" spans="2:9" x14ac:dyDescent="0.3">
      <c r="B1867" t="s">
        <v>1307</v>
      </c>
      <c r="C1867" t="str">
        <f>IF(B1867="","",VLOOKUP(B1867,FF!$A$1:$D$2516,3,FALSE))</f>
        <v>UN</v>
      </c>
      <c r="D1867">
        <f>IF(C1867="","",VLOOKUP(B1867,FF!$A$1:$D$2516,4,FALSE))</f>
        <v>1</v>
      </c>
      <c r="E1867">
        <v>1</v>
      </c>
      <c r="F1867" t="b">
        <f t="shared" si="58"/>
        <v>1</v>
      </c>
      <c r="G1867" s="143">
        <f>IF(C1867="","",VLOOKUP(B1867,FF!$A$1:$F$2516,6,FALSE))</f>
        <v>13307629</v>
      </c>
      <c r="H1867" s="143">
        <v>13307629</v>
      </c>
      <c r="I1867" t="b">
        <f t="shared" si="59"/>
        <v>1</v>
      </c>
    </row>
    <row r="1868" spans="2:9" x14ac:dyDescent="0.3">
      <c r="C1868" t="str">
        <f>IF(B1868="","",VLOOKUP(B1868,FF!$A$1:$D$2516,3,FALSE))</f>
        <v/>
      </c>
      <c r="D1868" t="str">
        <f>IF(C1868="","",VLOOKUP(B1868,FF!$A$1:$D$2516,4,FALSE))</f>
        <v/>
      </c>
      <c r="E1868" t="s">
        <v>8</v>
      </c>
      <c r="F1868" t="str">
        <f t="shared" si="58"/>
        <v/>
      </c>
      <c r="G1868" s="143" t="str">
        <f>IF(C1868="","",VLOOKUP(B1868,FF!$A$1:$F$2516,6,FALSE))</f>
        <v/>
      </c>
      <c r="H1868" s="143" t="s">
        <v>8</v>
      </c>
      <c r="I1868" t="str">
        <f t="shared" si="59"/>
        <v/>
      </c>
    </row>
    <row r="1869" spans="2:9" x14ac:dyDescent="0.3">
      <c r="C1869" t="str">
        <f>IF(B1869="","",VLOOKUP(B1869,FF!$A$1:$D$2516,3,FALSE))</f>
        <v/>
      </c>
      <c r="D1869" t="str">
        <f>IF(C1869="","",VLOOKUP(B1869,FF!$A$1:$D$2516,4,FALSE))</f>
        <v/>
      </c>
      <c r="E1869" t="s">
        <v>8</v>
      </c>
      <c r="F1869" t="str">
        <f t="shared" si="58"/>
        <v/>
      </c>
      <c r="G1869" s="143" t="str">
        <f>IF(C1869="","",VLOOKUP(B1869,FF!$A$1:$F$2516,6,FALSE))</f>
        <v/>
      </c>
      <c r="H1869" s="143" t="s">
        <v>8</v>
      </c>
      <c r="I1869" t="str">
        <f t="shared" si="59"/>
        <v/>
      </c>
    </row>
    <row r="1870" spans="2:9" x14ac:dyDescent="0.3">
      <c r="B1870" t="s">
        <v>1309</v>
      </c>
      <c r="C1870" t="str">
        <f>IF(B1870="","",VLOOKUP(B1870,FF!$A$1:$D$2516,3,FALSE))</f>
        <v>UN</v>
      </c>
      <c r="D1870">
        <f>IF(C1870="","",VLOOKUP(B1870,FF!$A$1:$D$2516,4,FALSE))</f>
        <v>1</v>
      </c>
      <c r="E1870">
        <v>1</v>
      </c>
      <c r="F1870" t="b">
        <f t="shared" si="58"/>
        <v>1</v>
      </c>
      <c r="G1870" s="143">
        <f>IF(C1870="","",VLOOKUP(B1870,FF!$A$1:$F$2516,6,FALSE))</f>
        <v>12870119</v>
      </c>
      <c r="H1870" s="143">
        <v>12870119</v>
      </c>
      <c r="I1870" t="b">
        <f t="shared" si="59"/>
        <v>1</v>
      </c>
    </row>
    <row r="1871" spans="2:9" x14ac:dyDescent="0.3">
      <c r="C1871" t="str">
        <f>IF(B1871="","",VLOOKUP(B1871,FF!$A$1:$D$2516,3,FALSE))</f>
        <v/>
      </c>
      <c r="D1871" t="str">
        <f>IF(C1871="","",VLOOKUP(B1871,FF!$A$1:$D$2516,4,FALSE))</f>
        <v/>
      </c>
      <c r="E1871" t="s">
        <v>8</v>
      </c>
      <c r="F1871" t="str">
        <f t="shared" si="58"/>
        <v/>
      </c>
      <c r="G1871" s="143" t="str">
        <f>IF(C1871="","",VLOOKUP(B1871,FF!$A$1:$F$2516,6,FALSE))</f>
        <v/>
      </c>
      <c r="H1871" s="143" t="s">
        <v>8</v>
      </c>
      <c r="I1871" t="str">
        <f t="shared" si="59"/>
        <v/>
      </c>
    </row>
    <row r="1872" spans="2:9" x14ac:dyDescent="0.3">
      <c r="C1872" t="str">
        <f>IF(B1872="","",VLOOKUP(B1872,FF!$A$1:$D$2516,3,FALSE))</f>
        <v/>
      </c>
      <c r="D1872" t="str">
        <f>IF(C1872="","",VLOOKUP(B1872,FF!$A$1:$D$2516,4,FALSE))</f>
        <v/>
      </c>
      <c r="E1872" t="s">
        <v>8</v>
      </c>
      <c r="F1872" t="str">
        <f t="shared" si="58"/>
        <v/>
      </c>
      <c r="G1872" s="143" t="str">
        <f>IF(C1872="","",VLOOKUP(B1872,FF!$A$1:$F$2516,6,FALSE))</f>
        <v/>
      </c>
      <c r="H1872" s="143" t="s">
        <v>8</v>
      </c>
      <c r="I1872" t="str">
        <f t="shared" si="59"/>
        <v/>
      </c>
    </row>
    <row r="1873" spans="2:9" x14ac:dyDescent="0.3">
      <c r="B1873" t="s">
        <v>1311</v>
      </c>
      <c r="C1873" t="str">
        <f>IF(B1873="","",VLOOKUP(B1873,FF!$A$1:$D$2516,3,FALSE))</f>
        <v>UN</v>
      </c>
      <c r="D1873">
        <f>IF(C1873="","",VLOOKUP(B1873,FF!$A$1:$D$2516,4,FALSE))</f>
        <v>1</v>
      </c>
      <c r="E1873">
        <v>1</v>
      </c>
      <c r="F1873" t="b">
        <f t="shared" si="58"/>
        <v>1</v>
      </c>
      <c r="G1873" s="143">
        <f>IF(C1873="","",VLOOKUP(B1873,FF!$A$1:$F$2516,6,FALSE))</f>
        <v>13341247</v>
      </c>
      <c r="H1873" s="143">
        <v>13341247</v>
      </c>
      <c r="I1873" t="b">
        <f t="shared" si="59"/>
        <v>1</v>
      </c>
    </row>
    <row r="1874" spans="2:9" x14ac:dyDescent="0.3">
      <c r="C1874" t="str">
        <f>IF(B1874="","",VLOOKUP(B1874,FF!$A$1:$D$2516,3,FALSE))</f>
        <v/>
      </c>
      <c r="D1874" t="str">
        <f>IF(C1874="","",VLOOKUP(B1874,FF!$A$1:$D$2516,4,FALSE))</f>
        <v/>
      </c>
      <c r="E1874" t="s">
        <v>8</v>
      </c>
      <c r="F1874" t="str">
        <f t="shared" si="58"/>
        <v/>
      </c>
      <c r="G1874" s="143" t="str">
        <f>IF(C1874="","",VLOOKUP(B1874,FF!$A$1:$F$2516,6,FALSE))</f>
        <v/>
      </c>
      <c r="H1874" s="143" t="s">
        <v>8</v>
      </c>
      <c r="I1874" t="str">
        <f t="shared" si="59"/>
        <v/>
      </c>
    </row>
    <row r="1875" spans="2:9" x14ac:dyDescent="0.3">
      <c r="C1875" t="str">
        <f>IF(B1875="","",VLOOKUP(B1875,FF!$A$1:$D$2516,3,FALSE))</f>
        <v/>
      </c>
      <c r="D1875" t="str">
        <f>IF(C1875="","",VLOOKUP(B1875,FF!$A$1:$D$2516,4,FALSE))</f>
        <v/>
      </c>
      <c r="E1875" t="s">
        <v>8</v>
      </c>
      <c r="F1875" t="str">
        <f t="shared" si="58"/>
        <v/>
      </c>
      <c r="G1875" s="143" t="str">
        <f>IF(C1875="","",VLOOKUP(B1875,FF!$A$1:$F$2516,6,FALSE))</f>
        <v/>
      </c>
      <c r="H1875" s="143" t="s">
        <v>8</v>
      </c>
      <c r="I1875" t="str">
        <f t="shared" si="59"/>
        <v/>
      </c>
    </row>
    <row r="1876" spans="2:9" x14ac:dyDescent="0.3">
      <c r="B1876" t="s">
        <v>1313</v>
      </c>
      <c r="C1876" t="str">
        <f>IF(B1876="","",VLOOKUP(B1876,FF!$A$1:$D$2516,3,FALSE))</f>
        <v>UN</v>
      </c>
      <c r="D1876">
        <f>IF(C1876="","",VLOOKUP(B1876,FF!$A$1:$D$2516,4,FALSE))</f>
        <v>1</v>
      </c>
      <c r="E1876">
        <v>1</v>
      </c>
      <c r="F1876" t="b">
        <f t="shared" si="58"/>
        <v>1</v>
      </c>
      <c r="G1876" s="143">
        <f>IF(C1876="","",VLOOKUP(B1876,FF!$A$1:$F$2516,6,FALSE))</f>
        <v>13360767</v>
      </c>
      <c r="H1876" s="143">
        <v>13360767</v>
      </c>
      <c r="I1876" t="b">
        <f t="shared" si="59"/>
        <v>1</v>
      </c>
    </row>
    <row r="1877" spans="2:9" x14ac:dyDescent="0.3">
      <c r="C1877" t="str">
        <f>IF(B1877="","",VLOOKUP(B1877,FF!$A$1:$D$2516,3,FALSE))</f>
        <v/>
      </c>
      <c r="D1877" t="str">
        <f>IF(C1877="","",VLOOKUP(B1877,FF!$A$1:$D$2516,4,FALSE))</f>
        <v/>
      </c>
      <c r="E1877" t="s">
        <v>8</v>
      </c>
      <c r="F1877" t="str">
        <f t="shared" si="58"/>
        <v/>
      </c>
      <c r="G1877" s="143" t="str">
        <f>IF(C1877="","",VLOOKUP(B1877,FF!$A$1:$F$2516,6,FALSE))</f>
        <v/>
      </c>
      <c r="H1877" s="143" t="s">
        <v>8</v>
      </c>
      <c r="I1877" t="str">
        <f t="shared" si="59"/>
        <v/>
      </c>
    </row>
    <row r="1878" spans="2:9" x14ac:dyDescent="0.3">
      <c r="C1878" t="str">
        <f>IF(B1878="","",VLOOKUP(B1878,FF!$A$1:$D$2516,3,FALSE))</f>
        <v/>
      </c>
      <c r="D1878" t="str">
        <f>IF(C1878="","",VLOOKUP(B1878,FF!$A$1:$D$2516,4,FALSE))</f>
        <v/>
      </c>
      <c r="E1878" t="s">
        <v>8</v>
      </c>
      <c r="F1878" t="str">
        <f t="shared" si="58"/>
        <v/>
      </c>
      <c r="G1878" s="143" t="str">
        <f>IF(C1878="","",VLOOKUP(B1878,FF!$A$1:$F$2516,6,FALSE))</f>
        <v/>
      </c>
      <c r="H1878" s="143" t="s">
        <v>8</v>
      </c>
      <c r="I1878" t="str">
        <f t="shared" si="59"/>
        <v/>
      </c>
    </row>
    <row r="1879" spans="2:9" x14ac:dyDescent="0.3">
      <c r="B1879" t="s">
        <v>1315</v>
      </c>
      <c r="C1879" t="str">
        <f>IF(B1879="","",VLOOKUP(B1879,FF!$A$1:$D$2516,3,FALSE))</f>
        <v>UN</v>
      </c>
      <c r="D1879">
        <f>IF(C1879="","",VLOOKUP(B1879,FF!$A$1:$D$2516,4,FALSE))</f>
        <v>1</v>
      </c>
      <c r="E1879">
        <v>1</v>
      </c>
      <c r="F1879" t="b">
        <f t="shared" si="58"/>
        <v>1</v>
      </c>
      <c r="G1879" s="143">
        <f>IF(C1879="","",VLOOKUP(B1879,FF!$A$1:$F$2516,6,FALSE))</f>
        <v>13332418</v>
      </c>
      <c r="H1879" s="143">
        <v>13332418</v>
      </c>
      <c r="I1879" t="b">
        <f t="shared" si="59"/>
        <v>1</v>
      </c>
    </row>
    <row r="1880" spans="2:9" x14ac:dyDescent="0.3">
      <c r="C1880" t="str">
        <f>IF(B1880="","",VLOOKUP(B1880,FF!$A$1:$D$2516,3,FALSE))</f>
        <v/>
      </c>
      <c r="D1880" t="str">
        <f>IF(C1880="","",VLOOKUP(B1880,FF!$A$1:$D$2516,4,FALSE))</f>
        <v/>
      </c>
      <c r="E1880" t="s">
        <v>8</v>
      </c>
      <c r="F1880" t="str">
        <f t="shared" si="58"/>
        <v/>
      </c>
      <c r="G1880" s="143" t="str">
        <f>IF(C1880="","",VLOOKUP(B1880,FF!$A$1:$F$2516,6,FALSE))</f>
        <v/>
      </c>
      <c r="H1880" s="143" t="s">
        <v>8</v>
      </c>
      <c r="I1880" t="str">
        <f t="shared" si="59"/>
        <v/>
      </c>
    </row>
    <row r="1881" spans="2:9" x14ac:dyDescent="0.3">
      <c r="C1881" t="str">
        <f>IF(B1881="","",VLOOKUP(B1881,FF!$A$1:$D$2516,3,FALSE))</f>
        <v/>
      </c>
      <c r="D1881" t="str">
        <f>IF(C1881="","",VLOOKUP(B1881,FF!$A$1:$D$2516,4,FALSE))</f>
        <v/>
      </c>
      <c r="E1881" t="s">
        <v>8</v>
      </c>
      <c r="F1881" t="str">
        <f t="shared" si="58"/>
        <v/>
      </c>
      <c r="G1881" s="143" t="str">
        <f>IF(C1881="","",VLOOKUP(B1881,FF!$A$1:$F$2516,6,FALSE))</f>
        <v/>
      </c>
      <c r="H1881" s="143" t="s">
        <v>8</v>
      </c>
      <c r="I1881" t="str">
        <f t="shared" si="59"/>
        <v/>
      </c>
    </row>
    <row r="1882" spans="2:9" x14ac:dyDescent="0.3">
      <c r="B1882" t="s">
        <v>1317</v>
      </c>
      <c r="C1882" t="str">
        <f>IF(B1882="","",VLOOKUP(B1882,FF!$A$1:$D$2516,3,FALSE))</f>
        <v>UN</v>
      </c>
      <c r="D1882">
        <f>IF(C1882="","",VLOOKUP(B1882,FF!$A$1:$D$2516,4,FALSE))</f>
        <v>1</v>
      </c>
      <c r="E1882">
        <v>1</v>
      </c>
      <c r="F1882" t="b">
        <f t="shared" si="58"/>
        <v>1</v>
      </c>
      <c r="G1882" s="143">
        <f>IF(C1882="","",VLOOKUP(B1882,FF!$A$1:$F$2516,6,FALSE))</f>
        <v>13334188</v>
      </c>
      <c r="H1882" s="143">
        <v>13334188</v>
      </c>
      <c r="I1882" t="b">
        <f t="shared" si="59"/>
        <v>1</v>
      </c>
    </row>
    <row r="1883" spans="2:9" x14ac:dyDescent="0.3">
      <c r="C1883" t="str">
        <f>IF(B1883="","",VLOOKUP(B1883,FF!$A$1:$D$2516,3,FALSE))</f>
        <v/>
      </c>
      <c r="D1883" t="str">
        <f>IF(C1883="","",VLOOKUP(B1883,FF!$A$1:$D$2516,4,FALSE))</f>
        <v/>
      </c>
      <c r="E1883" t="s">
        <v>8</v>
      </c>
      <c r="F1883" t="str">
        <f t="shared" si="58"/>
        <v/>
      </c>
      <c r="G1883" s="143" t="str">
        <f>IF(C1883="","",VLOOKUP(B1883,FF!$A$1:$F$2516,6,FALSE))</f>
        <v/>
      </c>
      <c r="H1883" s="143" t="s">
        <v>8</v>
      </c>
      <c r="I1883" t="str">
        <f t="shared" si="59"/>
        <v/>
      </c>
    </row>
    <row r="1884" spans="2:9" x14ac:dyDescent="0.3">
      <c r="C1884" t="str">
        <f>IF(B1884="","",VLOOKUP(B1884,FF!$A$1:$D$2516,3,FALSE))</f>
        <v/>
      </c>
      <c r="D1884" t="str">
        <f>IF(C1884="","",VLOOKUP(B1884,FF!$A$1:$D$2516,4,FALSE))</f>
        <v/>
      </c>
      <c r="E1884" t="s">
        <v>8</v>
      </c>
      <c r="F1884" t="str">
        <f t="shared" si="58"/>
        <v/>
      </c>
      <c r="G1884" s="143" t="str">
        <f>IF(C1884="","",VLOOKUP(B1884,FF!$A$1:$F$2516,6,FALSE))</f>
        <v/>
      </c>
      <c r="H1884" s="143" t="s">
        <v>8</v>
      </c>
      <c r="I1884" t="str">
        <f t="shared" si="59"/>
        <v/>
      </c>
    </row>
    <row r="1885" spans="2:9" x14ac:dyDescent="0.3">
      <c r="B1885" t="s">
        <v>1319</v>
      </c>
      <c r="C1885" t="str">
        <f>IF(B1885="","",VLOOKUP(B1885,FF!$A$1:$D$2516,3,FALSE))</f>
        <v>UN</v>
      </c>
      <c r="D1885">
        <f>IF(C1885="","",VLOOKUP(B1885,FF!$A$1:$D$2516,4,FALSE))</f>
        <v>1</v>
      </c>
      <c r="E1885">
        <v>1</v>
      </c>
      <c r="F1885" t="b">
        <f t="shared" si="58"/>
        <v>1</v>
      </c>
      <c r="G1885" s="143">
        <f>IF(C1885="","",VLOOKUP(B1885,FF!$A$1:$F$2516,6,FALSE))</f>
        <v>13297089</v>
      </c>
      <c r="H1885" s="143">
        <v>13297089</v>
      </c>
      <c r="I1885" t="b">
        <f t="shared" si="59"/>
        <v>1</v>
      </c>
    </row>
    <row r="1886" spans="2:9" x14ac:dyDescent="0.3">
      <c r="C1886" t="str">
        <f>IF(B1886="","",VLOOKUP(B1886,FF!$A$1:$D$2516,3,FALSE))</f>
        <v/>
      </c>
      <c r="D1886" t="str">
        <f>IF(C1886="","",VLOOKUP(B1886,FF!$A$1:$D$2516,4,FALSE))</f>
        <v/>
      </c>
      <c r="E1886" t="s">
        <v>8</v>
      </c>
      <c r="F1886" t="str">
        <f t="shared" si="58"/>
        <v/>
      </c>
      <c r="G1886" s="143" t="str">
        <f>IF(C1886="","",VLOOKUP(B1886,FF!$A$1:$F$2516,6,FALSE))</f>
        <v/>
      </c>
      <c r="H1886" s="143" t="s">
        <v>8</v>
      </c>
      <c r="I1886" t="str">
        <f t="shared" si="59"/>
        <v/>
      </c>
    </row>
    <row r="1887" spans="2:9" x14ac:dyDescent="0.3">
      <c r="C1887" t="str">
        <f>IF(B1887="","",VLOOKUP(B1887,FF!$A$1:$D$2516,3,FALSE))</f>
        <v/>
      </c>
      <c r="D1887" t="str">
        <f>IF(C1887="","",VLOOKUP(B1887,FF!$A$1:$D$2516,4,FALSE))</f>
        <v/>
      </c>
      <c r="E1887" t="s">
        <v>8</v>
      </c>
      <c r="F1887" t="str">
        <f t="shared" si="58"/>
        <v/>
      </c>
      <c r="G1887" s="143" t="str">
        <f>IF(C1887="","",VLOOKUP(B1887,FF!$A$1:$F$2516,6,FALSE))</f>
        <v/>
      </c>
      <c r="H1887" s="143" t="s">
        <v>8</v>
      </c>
      <c r="I1887" t="str">
        <f t="shared" si="59"/>
        <v/>
      </c>
    </row>
    <row r="1888" spans="2:9" x14ac:dyDescent="0.3">
      <c r="B1888" t="s">
        <v>1321</v>
      </c>
      <c r="C1888" t="str">
        <f>IF(B1888="","",VLOOKUP(B1888,FF!$A$1:$D$2516,3,FALSE))</f>
        <v>UN</v>
      </c>
      <c r="D1888">
        <f>IF(C1888="","",VLOOKUP(B1888,FF!$A$1:$D$2516,4,FALSE))</f>
        <v>1</v>
      </c>
      <c r="E1888">
        <v>1</v>
      </c>
      <c r="F1888" t="b">
        <f t="shared" si="58"/>
        <v>1</v>
      </c>
      <c r="G1888" s="143">
        <f>IF(C1888="","",VLOOKUP(B1888,FF!$A$1:$F$2516,6,FALSE))</f>
        <v>13290702</v>
      </c>
      <c r="H1888" s="143">
        <v>13290702</v>
      </c>
      <c r="I1888" t="b">
        <f t="shared" si="59"/>
        <v>1</v>
      </c>
    </row>
    <row r="1889" spans="2:9" x14ac:dyDescent="0.3">
      <c r="C1889" t="str">
        <f>IF(B1889="","",VLOOKUP(B1889,FF!$A$1:$D$2516,3,FALSE))</f>
        <v/>
      </c>
      <c r="D1889" t="str">
        <f>IF(C1889="","",VLOOKUP(B1889,FF!$A$1:$D$2516,4,FALSE))</f>
        <v/>
      </c>
      <c r="E1889" t="s">
        <v>8</v>
      </c>
      <c r="F1889" t="str">
        <f t="shared" si="58"/>
        <v/>
      </c>
      <c r="G1889" s="143" t="str">
        <f>IF(C1889="","",VLOOKUP(B1889,FF!$A$1:$F$2516,6,FALSE))</f>
        <v/>
      </c>
      <c r="H1889" s="143" t="s">
        <v>8</v>
      </c>
      <c r="I1889" t="str">
        <f t="shared" si="59"/>
        <v/>
      </c>
    </row>
    <row r="1890" spans="2:9" x14ac:dyDescent="0.3">
      <c r="C1890" t="str">
        <f>IF(B1890="","",VLOOKUP(B1890,FF!$A$1:$D$2516,3,FALSE))</f>
        <v/>
      </c>
      <c r="D1890" t="str">
        <f>IF(C1890="","",VLOOKUP(B1890,FF!$A$1:$D$2516,4,FALSE))</f>
        <v/>
      </c>
      <c r="E1890" t="s">
        <v>8</v>
      </c>
      <c r="F1890" t="str">
        <f t="shared" si="58"/>
        <v/>
      </c>
      <c r="G1890" s="143" t="str">
        <f>IF(C1890="","",VLOOKUP(B1890,FF!$A$1:$F$2516,6,FALSE))</f>
        <v/>
      </c>
      <c r="H1890" s="143" t="s">
        <v>8</v>
      </c>
      <c r="I1890" t="str">
        <f t="shared" si="59"/>
        <v/>
      </c>
    </row>
    <row r="1891" spans="2:9" x14ac:dyDescent="0.3">
      <c r="B1891" t="s">
        <v>1323</v>
      </c>
      <c r="C1891" t="str">
        <f>IF(B1891="","",VLOOKUP(B1891,FF!$A$1:$D$2516,3,FALSE))</f>
        <v>UN</v>
      </c>
      <c r="D1891">
        <f>IF(C1891="","",VLOOKUP(B1891,FF!$A$1:$D$2516,4,FALSE))</f>
        <v>1</v>
      </c>
      <c r="E1891">
        <v>1</v>
      </c>
      <c r="F1891" t="b">
        <f t="shared" si="58"/>
        <v>1</v>
      </c>
      <c r="G1891" s="143">
        <f>IF(C1891="","",VLOOKUP(B1891,FF!$A$1:$F$2516,6,FALSE))</f>
        <v>13351906</v>
      </c>
      <c r="H1891" s="143">
        <v>13351906</v>
      </c>
      <c r="I1891" t="b">
        <f t="shared" si="59"/>
        <v>1</v>
      </c>
    </row>
    <row r="1892" spans="2:9" x14ac:dyDescent="0.3">
      <c r="C1892" t="str">
        <f>IF(B1892="","",VLOOKUP(B1892,FF!$A$1:$D$2516,3,FALSE))</f>
        <v/>
      </c>
      <c r="D1892" t="str">
        <f>IF(C1892="","",VLOOKUP(B1892,FF!$A$1:$D$2516,4,FALSE))</f>
        <v/>
      </c>
      <c r="E1892" t="s">
        <v>8</v>
      </c>
      <c r="F1892" t="str">
        <f t="shared" si="58"/>
        <v/>
      </c>
      <c r="G1892" s="143" t="str">
        <f>IF(C1892="","",VLOOKUP(B1892,FF!$A$1:$F$2516,6,FALSE))</f>
        <v/>
      </c>
      <c r="H1892" s="143" t="s">
        <v>8</v>
      </c>
      <c r="I1892" t="str">
        <f t="shared" si="59"/>
        <v/>
      </c>
    </row>
    <row r="1893" spans="2:9" x14ac:dyDescent="0.3">
      <c r="C1893" t="str">
        <f>IF(B1893="","",VLOOKUP(B1893,FF!$A$1:$D$2516,3,FALSE))</f>
        <v/>
      </c>
      <c r="D1893" t="str">
        <f>IF(C1893="","",VLOOKUP(B1893,FF!$A$1:$D$2516,4,FALSE))</f>
        <v/>
      </c>
      <c r="E1893" t="s">
        <v>8</v>
      </c>
      <c r="F1893" t="str">
        <f t="shared" si="58"/>
        <v/>
      </c>
      <c r="G1893" s="143" t="str">
        <f>IF(C1893="","",VLOOKUP(B1893,FF!$A$1:$F$2516,6,FALSE))</f>
        <v/>
      </c>
      <c r="H1893" s="143" t="s">
        <v>8</v>
      </c>
      <c r="I1893" t="str">
        <f t="shared" si="59"/>
        <v/>
      </c>
    </row>
    <row r="1894" spans="2:9" x14ac:dyDescent="0.3">
      <c r="B1894" t="s">
        <v>1325</v>
      </c>
      <c r="C1894" t="str">
        <f>IF(B1894="","",VLOOKUP(B1894,FF!$A$1:$D$2516,3,FALSE))</f>
        <v>UN</v>
      </c>
      <c r="D1894">
        <f>IF(C1894="","",VLOOKUP(B1894,FF!$A$1:$D$2516,4,FALSE))</f>
        <v>1</v>
      </c>
      <c r="E1894">
        <v>1</v>
      </c>
      <c r="F1894" t="b">
        <f t="shared" si="58"/>
        <v>1</v>
      </c>
      <c r="G1894" s="143">
        <f>IF(C1894="","",VLOOKUP(B1894,FF!$A$1:$F$2516,6,FALSE))</f>
        <v>13353643</v>
      </c>
      <c r="H1894" s="143">
        <v>13353643</v>
      </c>
      <c r="I1894" t="b">
        <f t="shared" si="59"/>
        <v>1</v>
      </c>
    </row>
    <row r="1895" spans="2:9" x14ac:dyDescent="0.3">
      <c r="C1895" t="str">
        <f>IF(B1895="","",VLOOKUP(B1895,FF!$A$1:$D$2516,3,FALSE))</f>
        <v/>
      </c>
      <c r="D1895" t="str">
        <f>IF(C1895="","",VLOOKUP(B1895,FF!$A$1:$D$2516,4,FALSE))</f>
        <v/>
      </c>
      <c r="E1895" t="s">
        <v>8</v>
      </c>
      <c r="F1895" t="str">
        <f t="shared" si="58"/>
        <v/>
      </c>
      <c r="G1895" s="143" t="str">
        <f>IF(C1895="","",VLOOKUP(B1895,FF!$A$1:$F$2516,6,FALSE))</f>
        <v/>
      </c>
      <c r="H1895" s="143" t="s">
        <v>8</v>
      </c>
      <c r="I1895" t="str">
        <f t="shared" si="59"/>
        <v/>
      </c>
    </row>
    <row r="1896" spans="2:9" x14ac:dyDescent="0.3">
      <c r="C1896" t="str">
        <f>IF(B1896="","",VLOOKUP(B1896,FF!$A$1:$D$2516,3,FALSE))</f>
        <v/>
      </c>
      <c r="D1896" t="str">
        <f>IF(C1896="","",VLOOKUP(B1896,FF!$A$1:$D$2516,4,FALSE))</f>
        <v/>
      </c>
      <c r="E1896" t="s">
        <v>8</v>
      </c>
      <c r="F1896" t="str">
        <f t="shared" si="58"/>
        <v/>
      </c>
      <c r="G1896" s="143" t="str">
        <f>IF(C1896="","",VLOOKUP(B1896,FF!$A$1:$F$2516,6,FALSE))</f>
        <v/>
      </c>
      <c r="H1896" s="143" t="s">
        <v>8</v>
      </c>
      <c r="I1896" t="str">
        <f t="shared" si="59"/>
        <v/>
      </c>
    </row>
    <row r="1897" spans="2:9" x14ac:dyDescent="0.3">
      <c r="B1897" t="s">
        <v>1327</v>
      </c>
      <c r="C1897" t="str">
        <f>IF(B1897="","",VLOOKUP(B1897,FF!$A$1:$D$2516,3,FALSE))</f>
        <v>UN</v>
      </c>
      <c r="D1897">
        <f>IF(C1897="","",VLOOKUP(B1897,FF!$A$1:$D$2516,4,FALSE))</f>
        <v>1</v>
      </c>
      <c r="E1897">
        <v>1</v>
      </c>
      <c r="F1897" t="b">
        <f t="shared" si="58"/>
        <v>1</v>
      </c>
      <c r="G1897" s="143">
        <f>IF(C1897="","",VLOOKUP(B1897,FF!$A$1:$F$2516,6,FALSE))</f>
        <v>13335959</v>
      </c>
      <c r="H1897" s="143">
        <v>13335959</v>
      </c>
      <c r="I1897" t="b">
        <f t="shared" si="59"/>
        <v>1</v>
      </c>
    </row>
    <row r="1898" spans="2:9" x14ac:dyDescent="0.3">
      <c r="C1898" t="str">
        <f>IF(B1898="","",VLOOKUP(B1898,FF!$A$1:$D$2516,3,FALSE))</f>
        <v/>
      </c>
      <c r="D1898" t="str">
        <f>IF(C1898="","",VLOOKUP(B1898,FF!$A$1:$D$2516,4,FALSE))</f>
        <v/>
      </c>
      <c r="E1898" t="s">
        <v>8</v>
      </c>
      <c r="F1898" t="str">
        <f t="shared" si="58"/>
        <v/>
      </c>
      <c r="G1898" s="143" t="str">
        <f>IF(C1898="","",VLOOKUP(B1898,FF!$A$1:$F$2516,6,FALSE))</f>
        <v/>
      </c>
      <c r="H1898" s="143" t="s">
        <v>8</v>
      </c>
      <c r="I1898" t="str">
        <f t="shared" si="59"/>
        <v/>
      </c>
    </row>
    <row r="1899" spans="2:9" x14ac:dyDescent="0.3">
      <c r="C1899" t="str">
        <f>IF(B1899="","",VLOOKUP(B1899,FF!$A$1:$D$2516,3,FALSE))</f>
        <v/>
      </c>
      <c r="D1899" t="str">
        <f>IF(C1899="","",VLOOKUP(B1899,FF!$A$1:$D$2516,4,FALSE))</f>
        <v/>
      </c>
      <c r="E1899" t="s">
        <v>8</v>
      </c>
      <c r="F1899" t="str">
        <f t="shared" si="58"/>
        <v/>
      </c>
      <c r="G1899" s="143" t="str">
        <f>IF(C1899="","",VLOOKUP(B1899,FF!$A$1:$F$2516,6,FALSE))</f>
        <v/>
      </c>
      <c r="H1899" s="143" t="s">
        <v>8</v>
      </c>
      <c r="I1899" t="str">
        <f t="shared" si="59"/>
        <v/>
      </c>
    </row>
    <row r="1900" spans="2:9" x14ac:dyDescent="0.3">
      <c r="B1900" t="s">
        <v>1329</v>
      </c>
      <c r="C1900" t="str">
        <f>IF(B1900="","",VLOOKUP(B1900,FF!$A$1:$D$2516,3,FALSE))</f>
        <v>UN</v>
      </c>
      <c r="D1900">
        <f>IF(C1900="","",VLOOKUP(B1900,FF!$A$1:$D$2516,4,FALSE))</f>
        <v>1</v>
      </c>
      <c r="E1900">
        <v>1</v>
      </c>
      <c r="F1900" t="b">
        <f t="shared" si="58"/>
        <v>1</v>
      </c>
      <c r="G1900" s="143">
        <f>IF(C1900="","",VLOOKUP(B1900,FF!$A$1:$F$2516,6,FALSE))</f>
        <v>12891473</v>
      </c>
      <c r="H1900" s="143">
        <v>12891473</v>
      </c>
      <c r="I1900" t="b">
        <f t="shared" si="59"/>
        <v>1</v>
      </c>
    </row>
    <row r="1901" spans="2:9" x14ac:dyDescent="0.3">
      <c r="C1901" t="str">
        <f>IF(B1901="","",VLOOKUP(B1901,FF!$A$1:$D$2516,3,FALSE))</f>
        <v/>
      </c>
      <c r="D1901" t="str">
        <f>IF(C1901="","",VLOOKUP(B1901,FF!$A$1:$D$2516,4,FALSE))</f>
        <v/>
      </c>
      <c r="E1901" t="s">
        <v>8</v>
      </c>
      <c r="F1901" t="str">
        <f t="shared" si="58"/>
        <v/>
      </c>
      <c r="G1901" s="143" t="str">
        <f>IF(C1901="","",VLOOKUP(B1901,FF!$A$1:$F$2516,6,FALSE))</f>
        <v/>
      </c>
      <c r="H1901" s="143" t="s">
        <v>8</v>
      </c>
      <c r="I1901" t="str">
        <f t="shared" si="59"/>
        <v/>
      </c>
    </row>
    <row r="1902" spans="2:9" x14ac:dyDescent="0.3">
      <c r="C1902" t="str">
        <f>IF(B1902="","",VLOOKUP(B1902,FF!$A$1:$D$2516,3,FALSE))</f>
        <v/>
      </c>
      <c r="D1902" t="str">
        <f>IF(C1902="","",VLOOKUP(B1902,FF!$A$1:$D$2516,4,FALSE))</f>
        <v/>
      </c>
      <c r="E1902" t="s">
        <v>8</v>
      </c>
      <c r="F1902" t="str">
        <f t="shared" si="58"/>
        <v/>
      </c>
      <c r="G1902" s="143" t="str">
        <f>IF(C1902="","",VLOOKUP(B1902,FF!$A$1:$F$2516,6,FALSE))</f>
        <v/>
      </c>
      <c r="H1902" s="143" t="s">
        <v>8</v>
      </c>
      <c r="I1902" t="str">
        <f t="shared" si="59"/>
        <v/>
      </c>
    </row>
    <row r="1903" spans="2:9" x14ac:dyDescent="0.3">
      <c r="B1903" t="s">
        <v>1331</v>
      </c>
      <c r="C1903" t="str">
        <f>IF(B1903="","",VLOOKUP(B1903,FF!$A$1:$D$2516,3,FALSE))</f>
        <v>UN</v>
      </c>
      <c r="D1903">
        <f>IF(C1903="","",VLOOKUP(B1903,FF!$A$1:$D$2516,4,FALSE))</f>
        <v>1</v>
      </c>
      <c r="E1903">
        <v>1</v>
      </c>
      <c r="F1903" t="b">
        <f t="shared" si="58"/>
        <v>1</v>
      </c>
      <c r="G1903" s="143">
        <f>IF(C1903="","",VLOOKUP(B1903,FF!$A$1:$F$2516,6,FALSE))</f>
        <v>12841461</v>
      </c>
      <c r="H1903" s="143">
        <v>12841461</v>
      </c>
      <c r="I1903" t="b">
        <f t="shared" si="59"/>
        <v>1</v>
      </c>
    </row>
    <row r="1904" spans="2:9" x14ac:dyDescent="0.3">
      <c r="C1904" t="str">
        <f>IF(B1904="","",VLOOKUP(B1904,FF!$A$1:$D$2516,3,FALSE))</f>
        <v/>
      </c>
      <c r="D1904" t="str">
        <f>IF(C1904="","",VLOOKUP(B1904,FF!$A$1:$D$2516,4,FALSE))</f>
        <v/>
      </c>
      <c r="E1904" t="s">
        <v>8</v>
      </c>
      <c r="F1904" t="str">
        <f t="shared" si="58"/>
        <v/>
      </c>
      <c r="G1904" s="143" t="str">
        <f>IF(C1904="","",VLOOKUP(B1904,FF!$A$1:$F$2516,6,FALSE))</f>
        <v/>
      </c>
      <c r="H1904" s="143" t="s">
        <v>8</v>
      </c>
      <c r="I1904" t="str">
        <f t="shared" si="59"/>
        <v/>
      </c>
    </row>
    <row r="1905" spans="2:9" x14ac:dyDescent="0.3">
      <c r="C1905" t="str">
        <f>IF(B1905="","",VLOOKUP(B1905,FF!$A$1:$D$2516,3,FALSE))</f>
        <v/>
      </c>
      <c r="D1905" t="str">
        <f>IF(C1905="","",VLOOKUP(B1905,FF!$A$1:$D$2516,4,FALSE))</f>
        <v/>
      </c>
      <c r="E1905" t="s">
        <v>8</v>
      </c>
      <c r="F1905" t="str">
        <f t="shared" si="58"/>
        <v/>
      </c>
      <c r="G1905" s="143" t="str">
        <f>IF(C1905="","",VLOOKUP(B1905,FF!$A$1:$F$2516,6,FALSE))</f>
        <v/>
      </c>
      <c r="H1905" s="143" t="s">
        <v>8</v>
      </c>
      <c r="I1905" t="str">
        <f t="shared" si="59"/>
        <v/>
      </c>
    </row>
    <row r="1906" spans="2:9" x14ac:dyDescent="0.3">
      <c r="B1906" t="s">
        <v>1333</v>
      </c>
      <c r="D1906" t="str">
        <f>IF(C1906="","",VLOOKUP(B1906,FF!$A$1:$D$2516,4,FALSE))</f>
        <v/>
      </c>
      <c r="E1906" t="s">
        <v>8</v>
      </c>
      <c r="F1906" t="str">
        <f t="shared" si="58"/>
        <v/>
      </c>
      <c r="G1906" s="143" t="str">
        <f>IF(C1906="","",VLOOKUP(B1906,FF!$A$1:$F$2516,6,FALSE))</f>
        <v/>
      </c>
      <c r="H1906" s="143" t="s">
        <v>8</v>
      </c>
      <c r="I1906" t="str">
        <f t="shared" si="59"/>
        <v/>
      </c>
    </row>
    <row r="1907" spans="2:9" x14ac:dyDescent="0.3">
      <c r="B1907" t="s">
        <v>1335</v>
      </c>
      <c r="C1907" t="str">
        <f>IF(B1907="","",VLOOKUP(B1907,FF!$A$1:$D$2516,3,FALSE))</f>
        <v>UN</v>
      </c>
      <c r="D1907">
        <f>IF(C1907="","",VLOOKUP(B1907,FF!$A$1:$D$2516,4,FALSE))</f>
        <v>1</v>
      </c>
      <c r="E1907">
        <v>1</v>
      </c>
      <c r="F1907" t="b">
        <f t="shared" si="58"/>
        <v>1</v>
      </c>
      <c r="G1907" s="143">
        <f>IF(C1907="","",VLOOKUP(B1907,FF!$A$1:$F$2516,6,FALSE))</f>
        <v>18521324</v>
      </c>
      <c r="H1907" s="143">
        <v>18521324</v>
      </c>
      <c r="I1907" t="b">
        <f t="shared" si="59"/>
        <v>1</v>
      </c>
    </row>
    <row r="1908" spans="2:9" x14ac:dyDescent="0.3">
      <c r="C1908" t="str">
        <f>IF(B1908="","",VLOOKUP(B1908,FF!$A$1:$D$2516,3,FALSE))</f>
        <v/>
      </c>
      <c r="D1908" t="str">
        <f>IF(C1908="","",VLOOKUP(B1908,FF!$A$1:$D$2516,4,FALSE))</f>
        <v/>
      </c>
      <c r="E1908" t="s">
        <v>8</v>
      </c>
      <c r="F1908" t="str">
        <f t="shared" si="58"/>
        <v/>
      </c>
      <c r="G1908" s="143" t="str">
        <f>IF(C1908="","",VLOOKUP(B1908,FF!$A$1:$F$2516,6,FALSE))</f>
        <v/>
      </c>
      <c r="H1908" s="143" t="s">
        <v>8</v>
      </c>
      <c r="I1908" t="str">
        <f t="shared" si="59"/>
        <v/>
      </c>
    </row>
    <row r="1909" spans="2:9" x14ac:dyDescent="0.3">
      <c r="C1909" t="str">
        <f>IF(B1909="","",VLOOKUP(B1909,FF!$A$1:$D$2516,3,FALSE))</f>
        <v/>
      </c>
      <c r="D1909" t="str">
        <f>IF(C1909="","",VLOOKUP(B1909,FF!$A$1:$D$2516,4,FALSE))</f>
        <v/>
      </c>
      <c r="E1909" t="s">
        <v>8</v>
      </c>
      <c r="F1909" t="str">
        <f t="shared" si="58"/>
        <v/>
      </c>
      <c r="G1909" s="143" t="str">
        <f>IF(C1909="","",VLOOKUP(B1909,FF!$A$1:$F$2516,6,FALSE))</f>
        <v/>
      </c>
      <c r="H1909" s="143" t="s">
        <v>8</v>
      </c>
      <c r="I1909" t="str">
        <f t="shared" si="59"/>
        <v/>
      </c>
    </row>
    <row r="1910" spans="2:9" x14ac:dyDescent="0.3">
      <c r="B1910" t="s">
        <v>1337</v>
      </c>
      <c r="C1910" t="str">
        <f>IF(B1910="","",VLOOKUP(B1910,FF!$A$1:$D$2516,3,FALSE))</f>
        <v>UN</v>
      </c>
      <c r="D1910">
        <f>IF(C1910="","",VLOOKUP(B1910,FF!$A$1:$D$2516,4,FALSE))</f>
        <v>1</v>
      </c>
      <c r="E1910">
        <v>1</v>
      </c>
      <c r="F1910" t="b">
        <f t="shared" si="58"/>
        <v>1</v>
      </c>
      <c r="G1910" s="143">
        <f>IF(C1910="","",VLOOKUP(B1910,FF!$A$1:$F$2516,6,FALSE))</f>
        <v>12165204</v>
      </c>
      <c r="H1910" s="143">
        <v>12165204</v>
      </c>
      <c r="I1910" t="b">
        <f t="shared" si="59"/>
        <v>1</v>
      </c>
    </row>
    <row r="1911" spans="2:9" x14ac:dyDescent="0.3">
      <c r="C1911" t="str">
        <f>IF(B1911="","",VLOOKUP(B1911,FF!$A$1:$D$2516,3,FALSE))</f>
        <v/>
      </c>
      <c r="D1911" t="str">
        <f>IF(C1911="","",VLOOKUP(B1911,FF!$A$1:$D$2516,4,FALSE))</f>
        <v/>
      </c>
      <c r="E1911" t="s">
        <v>8</v>
      </c>
      <c r="F1911" t="str">
        <f t="shared" si="58"/>
        <v/>
      </c>
      <c r="G1911" s="143" t="str">
        <f>IF(C1911="","",VLOOKUP(B1911,FF!$A$1:$F$2516,6,FALSE))</f>
        <v/>
      </c>
      <c r="H1911" s="143" t="s">
        <v>8</v>
      </c>
      <c r="I1911" t="str">
        <f t="shared" si="59"/>
        <v/>
      </c>
    </row>
    <row r="1912" spans="2:9" x14ac:dyDescent="0.3">
      <c r="C1912" t="str">
        <f>IF(B1912="","",VLOOKUP(B1912,FF!$A$1:$D$2516,3,FALSE))</f>
        <v/>
      </c>
      <c r="D1912" t="str">
        <f>IF(C1912="","",VLOOKUP(B1912,FF!$A$1:$D$2516,4,FALSE))</f>
        <v/>
      </c>
      <c r="E1912" t="s">
        <v>8</v>
      </c>
      <c r="F1912" t="str">
        <f t="shared" si="58"/>
        <v/>
      </c>
      <c r="G1912" s="143" t="str">
        <f>IF(C1912="","",VLOOKUP(B1912,FF!$A$1:$F$2516,6,FALSE))</f>
        <v/>
      </c>
      <c r="H1912" s="143" t="s">
        <v>8</v>
      </c>
      <c r="I1912" t="str">
        <f t="shared" si="59"/>
        <v/>
      </c>
    </row>
    <row r="1913" spans="2:9" x14ac:dyDescent="0.3">
      <c r="B1913" t="s">
        <v>1339</v>
      </c>
      <c r="C1913" t="str">
        <f>IF(B1913="","",VLOOKUP(B1913,FF!$A$1:$D$2516,3,FALSE))</f>
        <v>UN</v>
      </c>
      <c r="D1913">
        <f>IF(C1913="","",VLOOKUP(B1913,FF!$A$1:$D$2516,4,FALSE))</f>
        <v>1</v>
      </c>
      <c r="E1913">
        <v>1</v>
      </c>
      <c r="F1913" t="b">
        <f t="shared" si="58"/>
        <v>1</v>
      </c>
      <c r="G1913" s="143">
        <f>IF(C1913="","",VLOOKUP(B1913,FF!$A$1:$F$2516,6,FALSE))</f>
        <v>12657938</v>
      </c>
      <c r="H1913" s="143">
        <v>12657938</v>
      </c>
      <c r="I1913" t="b">
        <f t="shared" si="59"/>
        <v>1</v>
      </c>
    </row>
    <row r="1914" spans="2:9" x14ac:dyDescent="0.3">
      <c r="C1914" t="str">
        <f>IF(B1914="","",VLOOKUP(B1914,FF!$A$1:$D$2516,3,FALSE))</f>
        <v/>
      </c>
      <c r="D1914" t="str">
        <f>IF(C1914="","",VLOOKUP(B1914,FF!$A$1:$D$2516,4,FALSE))</f>
        <v/>
      </c>
      <c r="E1914" t="s">
        <v>8</v>
      </c>
      <c r="F1914" t="str">
        <f t="shared" si="58"/>
        <v/>
      </c>
      <c r="G1914" s="143" t="str">
        <f>IF(C1914="","",VLOOKUP(B1914,FF!$A$1:$F$2516,6,FALSE))</f>
        <v/>
      </c>
      <c r="H1914" s="143" t="s">
        <v>8</v>
      </c>
      <c r="I1914" t="str">
        <f t="shared" si="59"/>
        <v/>
      </c>
    </row>
    <row r="1915" spans="2:9" x14ac:dyDescent="0.3">
      <c r="C1915" t="str">
        <f>IF(B1915="","",VLOOKUP(B1915,FF!$A$1:$D$2516,3,FALSE))</f>
        <v/>
      </c>
      <c r="D1915" t="str">
        <f>IF(C1915="","",VLOOKUP(B1915,FF!$A$1:$D$2516,4,FALSE))</f>
        <v/>
      </c>
      <c r="E1915" t="s">
        <v>8</v>
      </c>
      <c r="F1915" t="str">
        <f t="shared" si="58"/>
        <v/>
      </c>
      <c r="G1915" s="143" t="str">
        <f>IF(C1915="","",VLOOKUP(B1915,FF!$A$1:$F$2516,6,FALSE))</f>
        <v/>
      </c>
      <c r="H1915" s="143" t="s">
        <v>8</v>
      </c>
      <c r="I1915" t="str">
        <f t="shared" si="59"/>
        <v/>
      </c>
    </row>
    <row r="1916" spans="2:9" x14ac:dyDescent="0.3">
      <c r="B1916" t="s">
        <v>1341</v>
      </c>
      <c r="C1916" t="str">
        <f>IF(B1916="","",VLOOKUP(B1916,FF!$A$1:$D$2516,3,FALSE))</f>
        <v>UN</v>
      </c>
      <c r="D1916">
        <f>IF(C1916="","",VLOOKUP(B1916,FF!$A$1:$D$2516,4,FALSE))</f>
        <v>1</v>
      </c>
      <c r="E1916">
        <v>1</v>
      </c>
      <c r="F1916" t="b">
        <f t="shared" si="58"/>
        <v>1</v>
      </c>
      <c r="G1916" s="143">
        <f>IF(C1916="","",VLOOKUP(B1916,FF!$A$1:$F$2516,6,FALSE))</f>
        <v>17986317</v>
      </c>
      <c r="H1916" s="143">
        <v>17986317</v>
      </c>
      <c r="I1916" t="b">
        <f t="shared" si="59"/>
        <v>1</v>
      </c>
    </row>
    <row r="1917" spans="2:9" x14ac:dyDescent="0.3">
      <c r="C1917" t="str">
        <f>IF(B1917="","",VLOOKUP(B1917,FF!$A$1:$D$2516,3,FALSE))</f>
        <v/>
      </c>
      <c r="D1917" t="str">
        <f>IF(C1917="","",VLOOKUP(B1917,FF!$A$1:$D$2516,4,FALSE))</f>
        <v/>
      </c>
      <c r="E1917" t="s">
        <v>8</v>
      </c>
      <c r="F1917" t="str">
        <f t="shared" si="58"/>
        <v/>
      </c>
      <c r="G1917" s="143" t="str">
        <f>IF(C1917="","",VLOOKUP(B1917,FF!$A$1:$F$2516,6,FALSE))</f>
        <v/>
      </c>
      <c r="H1917" s="143" t="s">
        <v>8</v>
      </c>
      <c r="I1917" t="str">
        <f t="shared" si="59"/>
        <v/>
      </c>
    </row>
    <row r="1918" spans="2:9" x14ac:dyDescent="0.3">
      <c r="C1918" t="str">
        <f>IF(B1918="","",VLOOKUP(B1918,FF!$A$1:$D$2516,3,FALSE))</f>
        <v/>
      </c>
      <c r="D1918" t="str">
        <f>IF(C1918="","",VLOOKUP(B1918,FF!$A$1:$D$2516,4,FALSE))</f>
        <v/>
      </c>
      <c r="E1918" t="s">
        <v>8</v>
      </c>
      <c r="F1918" t="str">
        <f t="shared" si="58"/>
        <v/>
      </c>
      <c r="G1918" s="143" t="str">
        <f>IF(C1918="","",VLOOKUP(B1918,FF!$A$1:$F$2516,6,FALSE))</f>
        <v/>
      </c>
      <c r="H1918" s="143" t="s">
        <v>8</v>
      </c>
      <c r="I1918" t="str">
        <f t="shared" si="59"/>
        <v/>
      </c>
    </row>
    <row r="1919" spans="2:9" x14ac:dyDescent="0.3">
      <c r="B1919" t="s">
        <v>1343</v>
      </c>
      <c r="C1919" t="str">
        <f>IF(B1919="","",VLOOKUP(B1919,FF!$A$1:$D$2516,3,FALSE))</f>
        <v>UN</v>
      </c>
      <c r="D1919">
        <f>IF(C1919="","",VLOOKUP(B1919,FF!$A$1:$D$2516,4,FALSE))</f>
        <v>1</v>
      </c>
      <c r="E1919">
        <v>1</v>
      </c>
      <c r="F1919" t="b">
        <f t="shared" si="58"/>
        <v>1</v>
      </c>
      <c r="G1919" s="143">
        <f>IF(C1919="","",VLOOKUP(B1919,FF!$A$1:$F$2516,6,FALSE))</f>
        <v>12490932</v>
      </c>
      <c r="H1919" s="143">
        <v>12490932</v>
      </c>
      <c r="I1919" t="b">
        <f t="shared" si="59"/>
        <v>1</v>
      </c>
    </row>
    <row r="1920" spans="2:9" x14ac:dyDescent="0.3">
      <c r="C1920" t="str">
        <f>IF(B1920="","",VLOOKUP(B1920,FF!$A$1:$D$2516,3,FALSE))</f>
        <v/>
      </c>
      <c r="D1920" t="str">
        <f>IF(C1920="","",VLOOKUP(B1920,FF!$A$1:$D$2516,4,FALSE))</f>
        <v/>
      </c>
      <c r="E1920" t="s">
        <v>8</v>
      </c>
      <c r="F1920" t="str">
        <f t="shared" si="58"/>
        <v/>
      </c>
      <c r="G1920" s="143" t="str">
        <f>IF(C1920="","",VLOOKUP(B1920,FF!$A$1:$F$2516,6,FALSE))</f>
        <v/>
      </c>
      <c r="H1920" s="143" t="s">
        <v>8</v>
      </c>
      <c r="I1920" t="str">
        <f t="shared" si="59"/>
        <v/>
      </c>
    </row>
    <row r="1921" spans="2:9" x14ac:dyDescent="0.3">
      <c r="C1921" t="str">
        <f>IF(B1921="","",VLOOKUP(B1921,FF!$A$1:$D$2516,3,FALSE))</f>
        <v/>
      </c>
      <c r="D1921" t="str">
        <f>IF(C1921="","",VLOOKUP(B1921,FF!$A$1:$D$2516,4,FALSE))</f>
        <v/>
      </c>
      <c r="E1921" t="s">
        <v>8</v>
      </c>
      <c r="F1921" t="str">
        <f t="shared" si="58"/>
        <v/>
      </c>
      <c r="G1921" s="143" t="str">
        <f>IF(C1921="","",VLOOKUP(B1921,FF!$A$1:$F$2516,6,FALSE))</f>
        <v/>
      </c>
      <c r="H1921" s="143" t="s">
        <v>8</v>
      </c>
      <c r="I1921" t="str">
        <f t="shared" si="59"/>
        <v/>
      </c>
    </row>
    <row r="1922" spans="2:9" x14ac:dyDescent="0.3">
      <c r="B1922" t="s">
        <v>1345</v>
      </c>
      <c r="C1922" t="str">
        <f>IF(B1922="","",VLOOKUP(B1922,FF!$A$1:$D$2516,3,FALSE))</f>
        <v>UN</v>
      </c>
      <c r="D1922">
        <f>IF(C1922="","",VLOOKUP(B1922,FF!$A$1:$D$2516,4,FALSE))</f>
        <v>1</v>
      </c>
      <c r="E1922">
        <v>1</v>
      </c>
      <c r="F1922" t="b">
        <f t="shared" si="58"/>
        <v>1</v>
      </c>
      <c r="G1922" s="143">
        <f>IF(C1922="","",VLOOKUP(B1922,FF!$A$1:$F$2516,6,FALSE))</f>
        <v>8478313</v>
      </c>
      <c r="H1922" s="143">
        <v>8478313</v>
      </c>
      <c r="I1922" t="b">
        <f t="shared" si="59"/>
        <v>1</v>
      </c>
    </row>
    <row r="1923" spans="2:9" x14ac:dyDescent="0.3">
      <c r="C1923" t="str">
        <f>IF(B1923="","",VLOOKUP(B1923,FF!$A$1:$D$2516,3,FALSE))</f>
        <v/>
      </c>
      <c r="D1923" t="str">
        <f>IF(C1923="","",VLOOKUP(B1923,FF!$A$1:$D$2516,4,FALSE))</f>
        <v/>
      </c>
      <c r="E1923" t="s">
        <v>8</v>
      </c>
      <c r="F1923" t="str">
        <f t="shared" ref="F1923:F1986" si="60">IF(C1923="","",E1923=D1923)</f>
        <v/>
      </c>
      <c r="G1923" s="143" t="str">
        <f>IF(C1923="","",VLOOKUP(B1923,FF!$A$1:$F$2516,6,FALSE))</f>
        <v/>
      </c>
      <c r="H1923" s="143" t="s">
        <v>8</v>
      </c>
      <c r="I1923" t="str">
        <f t="shared" ref="I1923:I1986" si="61">IF(C1923="","",H1923=G1923)</f>
        <v/>
      </c>
    </row>
    <row r="1924" spans="2:9" x14ac:dyDescent="0.3">
      <c r="C1924" t="str">
        <f>IF(B1924="","",VLOOKUP(B1924,FF!$A$1:$D$2516,3,FALSE))</f>
        <v/>
      </c>
      <c r="D1924" t="str">
        <f>IF(C1924="","",VLOOKUP(B1924,FF!$A$1:$D$2516,4,FALSE))</f>
        <v/>
      </c>
      <c r="E1924" t="s">
        <v>8</v>
      </c>
      <c r="F1924" t="str">
        <f t="shared" si="60"/>
        <v/>
      </c>
      <c r="G1924" s="143" t="str">
        <f>IF(C1924="","",VLOOKUP(B1924,FF!$A$1:$F$2516,6,FALSE))</f>
        <v/>
      </c>
      <c r="H1924" s="143" t="s">
        <v>8</v>
      </c>
      <c r="I1924" t="str">
        <f t="shared" si="61"/>
        <v/>
      </c>
    </row>
    <row r="1925" spans="2:9" x14ac:dyDescent="0.3">
      <c r="B1925" t="s">
        <v>1347</v>
      </c>
      <c r="C1925" t="str">
        <f>IF(B1925="","",VLOOKUP(B1925,FF!$A$1:$D$2516,3,FALSE))</f>
        <v>UN</v>
      </c>
      <c r="D1925">
        <f>IF(C1925="","",VLOOKUP(B1925,FF!$A$1:$D$2516,4,FALSE))</f>
        <v>1</v>
      </c>
      <c r="E1925">
        <v>1</v>
      </c>
      <c r="F1925" t="b">
        <f t="shared" si="60"/>
        <v>1</v>
      </c>
      <c r="G1925" s="143">
        <f>IF(C1925="","",VLOOKUP(B1925,FF!$A$1:$F$2516,6,FALSE))</f>
        <v>6692268</v>
      </c>
      <c r="H1925" s="143">
        <v>6692268</v>
      </c>
      <c r="I1925" t="b">
        <f t="shared" si="61"/>
        <v>1</v>
      </c>
    </row>
    <row r="1926" spans="2:9" x14ac:dyDescent="0.3">
      <c r="C1926" t="str">
        <f>IF(B1926="","",VLOOKUP(B1926,FF!$A$1:$D$2516,3,FALSE))</f>
        <v/>
      </c>
      <c r="D1926" t="str">
        <f>IF(C1926="","",VLOOKUP(B1926,FF!$A$1:$D$2516,4,FALSE))</f>
        <v/>
      </c>
      <c r="E1926" t="s">
        <v>8</v>
      </c>
      <c r="F1926" t="str">
        <f t="shared" si="60"/>
        <v/>
      </c>
      <c r="G1926" s="143" t="str">
        <f>IF(C1926="","",VLOOKUP(B1926,FF!$A$1:$F$2516,6,FALSE))</f>
        <v/>
      </c>
      <c r="H1926" s="143" t="s">
        <v>8</v>
      </c>
      <c r="I1926" t="str">
        <f t="shared" si="61"/>
        <v/>
      </c>
    </row>
    <row r="1927" spans="2:9" x14ac:dyDescent="0.3">
      <c r="C1927" t="str">
        <f>IF(B1927="","",VLOOKUP(B1927,FF!$A$1:$D$2516,3,FALSE))</f>
        <v/>
      </c>
      <c r="D1927" t="str">
        <f>IF(C1927="","",VLOOKUP(B1927,FF!$A$1:$D$2516,4,FALSE))</f>
        <v/>
      </c>
      <c r="E1927" t="s">
        <v>8</v>
      </c>
      <c r="F1927" t="str">
        <f t="shared" si="60"/>
        <v/>
      </c>
      <c r="G1927" s="143" t="str">
        <f>IF(C1927="","",VLOOKUP(B1927,FF!$A$1:$F$2516,6,FALSE))</f>
        <v/>
      </c>
      <c r="H1927" s="143" t="s">
        <v>8</v>
      </c>
      <c r="I1927" t="str">
        <f t="shared" si="61"/>
        <v/>
      </c>
    </row>
    <row r="1928" spans="2:9" x14ac:dyDescent="0.3">
      <c r="B1928" t="s">
        <v>1349</v>
      </c>
      <c r="C1928" t="str">
        <f>IF(B1928="","",VLOOKUP(B1928,FF!$A$1:$D$2516,3,FALSE))</f>
        <v>UN</v>
      </c>
      <c r="D1928">
        <f>IF(C1928="","",VLOOKUP(B1928,FF!$A$1:$D$2516,4,FALSE))</f>
        <v>1</v>
      </c>
      <c r="E1928">
        <v>1</v>
      </c>
      <c r="F1928" t="b">
        <f t="shared" si="60"/>
        <v>1</v>
      </c>
      <c r="G1928" s="143">
        <f>IF(C1928="","",VLOOKUP(B1928,FF!$A$1:$F$2516,6,FALSE))</f>
        <v>7738700</v>
      </c>
      <c r="H1928" s="143">
        <v>7738700</v>
      </c>
      <c r="I1928" t="b">
        <f t="shared" si="61"/>
        <v>1</v>
      </c>
    </row>
    <row r="1929" spans="2:9" x14ac:dyDescent="0.3">
      <c r="C1929" t="str">
        <f>IF(B1929="","",VLOOKUP(B1929,FF!$A$1:$D$2516,3,FALSE))</f>
        <v/>
      </c>
      <c r="D1929" t="str">
        <f>IF(C1929="","",VLOOKUP(B1929,FF!$A$1:$D$2516,4,FALSE))</f>
        <v/>
      </c>
      <c r="E1929" t="s">
        <v>8</v>
      </c>
      <c r="F1929" t="str">
        <f t="shared" si="60"/>
        <v/>
      </c>
      <c r="G1929" s="143" t="str">
        <f>IF(C1929="","",VLOOKUP(B1929,FF!$A$1:$F$2516,6,FALSE))</f>
        <v/>
      </c>
      <c r="H1929" s="143" t="s">
        <v>8</v>
      </c>
      <c r="I1929" t="str">
        <f t="shared" si="61"/>
        <v/>
      </c>
    </row>
    <row r="1930" spans="2:9" x14ac:dyDescent="0.3">
      <c r="C1930" t="str">
        <f>IF(B1930="","",VLOOKUP(B1930,FF!$A$1:$D$2516,3,FALSE))</f>
        <v/>
      </c>
      <c r="D1930" t="str">
        <f>IF(C1930="","",VLOOKUP(B1930,FF!$A$1:$D$2516,4,FALSE))</f>
        <v/>
      </c>
      <c r="E1930" t="s">
        <v>8</v>
      </c>
      <c r="F1930" t="str">
        <f t="shared" si="60"/>
        <v/>
      </c>
      <c r="G1930" s="143" t="str">
        <f>IF(C1930="","",VLOOKUP(B1930,FF!$A$1:$F$2516,6,FALSE))</f>
        <v/>
      </c>
      <c r="H1930" s="143" t="s">
        <v>8</v>
      </c>
      <c r="I1930" t="str">
        <f t="shared" si="61"/>
        <v/>
      </c>
    </row>
    <row r="1931" spans="2:9" x14ac:dyDescent="0.3">
      <c r="B1931" t="s">
        <v>1351</v>
      </c>
      <c r="C1931" t="str">
        <f>IF(B1931="","",VLOOKUP(B1931,FF!$A$1:$D$2516,3,FALSE))</f>
        <v>UN</v>
      </c>
      <c r="D1931">
        <f>IF(C1931="","",VLOOKUP(B1931,FF!$A$1:$D$2516,4,FALSE))</f>
        <v>1</v>
      </c>
      <c r="E1931">
        <v>1</v>
      </c>
      <c r="F1931" t="b">
        <f t="shared" si="60"/>
        <v>1</v>
      </c>
      <c r="G1931" s="143">
        <f>IF(C1931="","",VLOOKUP(B1931,FF!$A$1:$F$2516,6,FALSE))</f>
        <v>9043524</v>
      </c>
      <c r="H1931" s="143">
        <v>9043524</v>
      </c>
      <c r="I1931" t="b">
        <f t="shared" si="61"/>
        <v>1</v>
      </c>
    </row>
    <row r="1932" spans="2:9" x14ac:dyDescent="0.3">
      <c r="C1932" t="str">
        <f>IF(B1932="","",VLOOKUP(B1932,FF!$A$1:$D$2516,3,FALSE))</f>
        <v/>
      </c>
      <c r="D1932" t="str">
        <f>IF(C1932="","",VLOOKUP(B1932,FF!$A$1:$D$2516,4,FALSE))</f>
        <v/>
      </c>
      <c r="E1932" t="s">
        <v>8</v>
      </c>
      <c r="F1932" t="str">
        <f t="shared" si="60"/>
        <v/>
      </c>
      <c r="G1932" s="143" t="str">
        <f>IF(C1932="","",VLOOKUP(B1932,FF!$A$1:$F$2516,6,FALSE))</f>
        <v/>
      </c>
      <c r="H1932" s="143" t="s">
        <v>8</v>
      </c>
      <c r="I1932" t="str">
        <f t="shared" si="61"/>
        <v/>
      </c>
    </row>
    <row r="1933" spans="2:9" x14ac:dyDescent="0.3">
      <c r="C1933" t="str">
        <f>IF(B1933="","",VLOOKUP(B1933,FF!$A$1:$D$2516,3,FALSE))</f>
        <v/>
      </c>
      <c r="D1933" t="str">
        <f>IF(C1933="","",VLOOKUP(B1933,FF!$A$1:$D$2516,4,FALSE))</f>
        <v/>
      </c>
      <c r="E1933" t="s">
        <v>8</v>
      </c>
      <c r="F1933" t="str">
        <f t="shared" si="60"/>
        <v/>
      </c>
      <c r="G1933" s="143" t="str">
        <f>IF(C1933="","",VLOOKUP(B1933,FF!$A$1:$F$2516,6,FALSE))</f>
        <v/>
      </c>
      <c r="H1933" s="143" t="s">
        <v>8</v>
      </c>
      <c r="I1933" t="str">
        <f t="shared" si="61"/>
        <v/>
      </c>
    </row>
    <row r="1934" spans="2:9" x14ac:dyDescent="0.3">
      <c r="B1934" t="s">
        <v>1353</v>
      </c>
      <c r="D1934" t="str">
        <f>IF(C1934="","",VLOOKUP(B1934,FF!$A$1:$D$2516,4,FALSE))</f>
        <v/>
      </c>
      <c r="E1934" t="s">
        <v>8</v>
      </c>
      <c r="F1934" t="str">
        <f t="shared" si="60"/>
        <v/>
      </c>
      <c r="G1934" s="143" t="str">
        <f>IF(C1934="","",VLOOKUP(B1934,FF!$A$1:$F$2516,6,FALSE))</f>
        <v/>
      </c>
      <c r="H1934" s="143" t="s">
        <v>8</v>
      </c>
      <c r="I1934" t="str">
        <f t="shared" si="61"/>
        <v/>
      </c>
    </row>
    <row r="1935" spans="2:9" x14ac:dyDescent="0.3">
      <c r="B1935" t="s">
        <v>1354</v>
      </c>
      <c r="D1935" t="str">
        <f>IF(C1935="","",VLOOKUP(B1935,FF!$A$1:$D$2516,4,FALSE))</f>
        <v/>
      </c>
      <c r="E1935" t="s">
        <v>8</v>
      </c>
      <c r="F1935" t="str">
        <f t="shared" si="60"/>
        <v/>
      </c>
      <c r="G1935" s="143" t="str">
        <f>IF(C1935="","",VLOOKUP(B1935,FF!$A$1:$F$2516,6,FALSE))</f>
        <v/>
      </c>
      <c r="H1935" s="143" t="s">
        <v>8</v>
      </c>
      <c r="I1935" t="str">
        <f t="shared" si="61"/>
        <v/>
      </c>
    </row>
    <row r="1936" spans="2:9" x14ac:dyDescent="0.3">
      <c r="B1936" t="s">
        <v>1356</v>
      </c>
      <c r="C1936" t="str">
        <f>IF(B1936="","",VLOOKUP(B1936,FF!$A$1:$D$2516,3,FALSE))</f>
        <v>ML</v>
      </c>
      <c r="D1936">
        <f>IF(C1936="","",VLOOKUP(B1936,FF!$A$1:$D$2516,4,FALSE))</f>
        <v>205.71</v>
      </c>
      <c r="E1936">
        <v>205.71</v>
      </c>
      <c r="F1936" t="b">
        <f t="shared" si="60"/>
        <v>1</v>
      </c>
      <c r="G1936" s="143">
        <f>IF(C1936="","",VLOOKUP(B1936,FF!$A$1:$F$2516,6,FALSE))</f>
        <v>15931417</v>
      </c>
      <c r="H1936" s="143">
        <v>15931417</v>
      </c>
      <c r="I1936" t="b">
        <f t="shared" si="61"/>
        <v>1</v>
      </c>
    </row>
    <row r="1937" spans="2:9" x14ac:dyDescent="0.3">
      <c r="C1937" t="str">
        <f>IF(B1937="","",VLOOKUP(B1937,FF!$A$1:$D$2516,3,FALSE))</f>
        <v/>
      </c>
      <c r="D1937" t="str">
        <f>IF(C1937="","",VLOOKUP(B1937,FF!$A$1:$D$2516,4,FALSE))</f>
        <v/>
      </c>
      <c r="E1937" t="s">
        <v>8</v>
      </c>
      <c r="F1937" t="str">
        <f t="shared" si="60"/>
        <v/>
      </c>
      <c r="G1937" s="143" t="str">
        <f>IF(C1937="","",VLOOKUP(B1937,FF!$A$1:$F$2516,6,FALSE))</f>
        <v/>
      </c>
      <c r="H1937" s="143" t="s">
        <v>8</v>
      </c>
      <c r="I1937" t="str">
        <f t="shared" si="61"/>
        <v/>
      </c>
    </row>
    <row r="1938" spans="2:9" x14ac:dyDescent="0.3">
      <c r="C1938" t="str">
        <f>IF(B1938="","",VLOOKUP(B1938,FF!$A$1:$D$2516,3,FALSE))</f>
        <v/>
      </c>
      <c r="D1938" t="str">
        <f>IF(C1938="","",VLOOKUP(B1938,FF!$A$1:$D$2516,4,FALSE))</f>
        <v/>
      </c>
      <c r="E1938" t="s">
        <v>8</v>
      </c>
      <c r="F1938" t="str">
        <f t="shared" si="60"/>
        <v/>
      </c>
      <c r="G1938" s="143" t="str">
        <f>IF(C1938="","",VLOOKUP(B1938,FF!$A$1:$F$2516,6,FALSE))</f>
        <v/>
      </c>
      <c r="H1938" s="143" t="s">
        <v>8</v>
      </c>
      <c r="I1938" t="str">
        <f t="shared" si="61"/>
        <v/>
      </c>
    </row>
    <row r="1939" spans="2:9" x14ac:dyDescent="0.3">
      <c r="B1939" t="s">
        <v>1358</v>
      </c>
      <c r="C1939" t="str">
        <f>IF(B1939="","",VLOOKUP(B1939,FF!$A$1:$D$2516,3,FALSE))</f>
        <v>ML</v>
      </c>
      <c r="D1939">
        <f>IF(C1939="","",VLOOKUP(B1939,FF!$A$1:$D$2516,4,FALSE))</f>
        <v>113.35</v>
      </c>
      <c r="E1939">
        <v>113.35</v>
      </c>
      <c r="F1939" t="b">
        <f t="shared" si="60"/>
        <v>1</v>
      </c>
      <c r="G1939" s="143">
        <f>IF(C1939="","",VLOOKUP(B1939,FF!$A$1:$F$2516,6,FALSE))</f>
        <v>15786028</v>
      </c>
      <c r="H1939" s="143">
        <v>15786028</v>
      </c>
      <c r="I1939" t="b">
        <f t="shared" si="61"/>
        <v>1</v>
      </c>
    </row>
    <row r="1940" spans="2:9" x14ac:dyDescent="0.3">
      <c r="C1940" t="str">
        <f>IF(B1940="","",VLOOKUP(B1940,FF!$A$1:$D$2516,3,FALSE))</f>
        <v/>
      </c>
      <c r="D1940" t="str">
        <f>IF(C1940="","",VLOOKUP(B1940,FF!$A$1:$D$2516,4,FALSE))</f>
        <v/>
      </c>
      <c r="E1940" t="s">
        <v>8</v>
      </c>
      <c r="F1940" t="str">
        <f t="shared" si="60"/>
        <v/>
      </c>
      <c r="G1940" s="143" t="str">
        <f>IF(C1940="","",VLOOKUP(B1940,FF!$A$1:$F$2516,6,FALSE))</f>
        <v/>
      </c>
      <c r="H1940" s="143" t="s">
        <v>8</v>
      </c>
      <c r="I1940" t="str">
        <f t="shared" si="61"/>
        <v/>
      </c>
    </row>
    <row r="1941" spans="2:9" x14ac:dyDescent="0.3">
      <c r="C1941" t="str">
        <f>IF(B1941="","",VLOOKUP(B1941,FF!$A$1:$D$2516,3,FALSE))</f>
        <v/>
      </c>
      <c r="D1941" t="str">
        <f>IF(C1941="","",VLOOKUP(B1941,FF!$A$1:$D$2516,4,FALSE))</f>
        <v/>
      </c>
      <c r="E1941" t="s">
        <v>8</v>
      </c>
      <c r="F1941" t="str">
        <f t="shared" si="60"/>
        <v/>
      </c>
      <c r="G1941" s="143" t="str">
        <f>IF(C1941="","",VLOOKUP(B1941,FF!$A$1:$F$2516,6,FALSE))</f>
        <v/>
      </c>
      <c r="H1941" s="143" t="s">
        <v>8</v>
      </c>
      <c r="I1941" t="str">
        <f t="shared" si="61"/>
        <v/>
      </c>
    </row>
    <row r="1942" spans="2:9" x14ac:dyDescent="0.3">
      <c r="B1942" t="s">
        <v>1360</v>
      </c>
      <c r="C1942" t="str">
        <f>IF(B1942="","",VLOOKUP(B1942,FF!$A$1:$D$2516,3,FALSE))</f>
        <v>ML</v>
      </c>
      <c r="D1942">
        <f>IF(C1942="","",VLOOKUP(B1942,FF!$A$1:$D$2516,4,FALSE))</f>
        <v>71.180000000000007</v>
      </c>
      <c r="E1942">
        <v>71.180000000000007</v>
      </c>
      <c r="F1942" t="b">
        <f t="shared" si="60"/>
        <v>1</v>
      </c>
      <c r="G1942" s="143">
        <f>IF(C1942="","",VLOOKUP(B1942,FF!$A$1:$F$2516,6,FALSE))</f>
        <v>16421012</v>
      </c>
      <c r="H1942" s="143">
        <v>16421012</v>
      </c>
      <c r="I1942" t="b">
        <f t="shared" si="61"/>
        <v>1</v>
      </c>
    </row>
    <row r="1943" spans="2:9" x14ac:dyDescent="0.3">
      <c r="C1943" t="str">
        <f>IF(B1943="","",VLOOKUP(B1943,FF!$A$1:$D$2516,3,FALSE))</f>
        <v/>
      </c>
      <c r="D1943" t="str">
        <f>IF(C1943="","",VLOOKUP(B1943,FF!$A$1:$D$2516,4,FALSE))</f>
        <v/>
      </c>
      <c r="E1943" t="s">
        <v>8</v>
      </c>
      <c r="F1943" t="str">
        <f t="shared" si="60"/>
        <v/>
      </c>
      <c r="G1943" s="143" t="str">
        <f>IF(C1943="","",VLOOKUP(B1943,FF!$A$1:$F$2516,6,FALSE))</f>
        <v/>
      </c>
      <c r="H1943" s="143" t="s">
        <v>8</v>
      </c>
      <c r="I1943" t="str">
        <f t="shared" si="61"/>
        <v/>
      </c>
    </row>
    <row r="1944" spans="2:9" x14ac:dyDescent="0.3">
      <c r="C1944" t="str">
        <f>IF(B1944="","",VLOOKUP(B1944,FF!$A$1:$D$2516,3,FALSE))</f>
        <v/>
      </c>
      <c r="D1944" t="str">
        <f>IF(C1944="","",VLOOKUP(B1944,FF!$A$1:$D$2516,4,FALSE))</f>
        <v/>
      </c>
      <c r="E1944" t="s">
        <v>8</v>
      </c>
      <c r="F1944" t="str">
        <f t="shared" si="60"/>
        <v/>
      </c>
      <c r="G1944" s="143" t="str">
        <f>IF(C1944="","",VLOOKUP(B1944,FF!$A$1:$F$2516,6,FALSE))</f>
        <v/>
      </c>
      <c r="H1944" s="143" t="s">
        <v>8</v>
      </c>
      <c r="I1944" t="str">
        <f t="shared" si="61"/>
        <v/>
      </c>
    </row>
    <row r="1945" spans="2:9" x14ac:dyDescent="0.3">
      <c r="B1945" t="s">
        <v>1362</v>
      </c>
      <c r="C1945" t="str">
        <f>IF(B1945="","",VLOOKUP(B1945,FF!$A$1:$D$2516,3,FALSE))</f>
        <v>ML</v>
      </c>
      <c r="D1945">
        <f>IF(C1945="","",VLOOKUP(B1945,FF!$A$1:$D$2516,4,FALSE))</f>
        <v>65.28</v>
      </c>
      <c r="E1945">
        <v>65.28</v>
      </c>
      <c r="F1945" t="b">
        <f t="shared" si="60"/>
        <v>1</v>
      </c>
      <c r="G1945" s="143">
        <f>IF(C1945="","",VLOOKUP(B1945,FF!$A$1:$F$2516,6,FALSE))</f>
        <v>6647332</v>
      </c>
      <c r="H1945" s="143">
        <v>6647332</v>
      </c>
      <c r="I1945" t="b">
        <f t="shared" si="61"/>
        <v>1</v>
      </c>
    </row>
    <row r="1946" spans="2:9" x14ac:dyDescent="0.3">
      <c r="C1946" t="str">
        <f>IF(B1946="","",VLOOKUP(B1946,FF!$A$1:$D$2516,3,FALSE))</f>
        <v/>
      </c>
      <c r="D1946" t="str">
        <f>IF(C1946="","",VLOOKUP(B1946,FF!$A$1:$D$2516,4,FALSE))</f>
        <v/>
      </c>
      <c r="E1946" t="s">
        <v>8</v>
      </c>
      <c r="F1946" t="str">
        <f t="shared" si="60"/>
        <v/>
      </c>
      <c r="G1946" s="143" t="str">
        <f>IF(C1946="","",VLOOKUP(B1946,FF!$A$1:$F$2516,6,FALSE))</f>
        <v/>
      </c>
      <c r="H1946" s="143" t="s">
        <v>8</v>
      </c>
      <c r="I1946" t="str">
        <f t="shared" si="61"/>
        <v/>
      </c>
    </row>
    <row r="1947" spans="2:9" x14ac:dyDescent="0.3">
      <c r="C1947" t="str">
        <f>IF(B1947="","",VLOOKUP(B1947,FF!$A$1:$D$2516,3,FALSE))</f>
        <v/>
      </c>
      <c r="D1947" t="str">
        <f>IF(C1947="","",VLOOKUP(B1947,FF!$A$1:$D$2516,4,FALSE))</f>
        <v/>
      </c>
      <c r="E1947" t="s">
        <v>8</v>
      </c>
      <c r="F1947" t="str">
        <f t="shared" si="60"/>
        <v/>
      </c>
      <c r="G1947" s="143" t="str">
        <f>IF(C1947="","",VLOOKUP(B1947,FF!$A$1:$F$2516,6,FALSE))</f>
        <v/>
      </c>
      <c r="H1947" s="143" t="s">
        <v>8</v>
      </c>
      <c r="I1947" t="str">
        <f t="shared" si="61"/>
        <v/>
      </c>
    </row>
    <row r="1948" spans="2:9" x14ac:dyDescent="0.3">
      <c r="B1948" t="s">
        <v>1364</v>
      </c>
      <c r="C1948" t="str">
        <f>IF(B1948="","",VLOOKUP(B1948,FF!$A$1:$D$2516,3,FALSE))</f>
        <v>ML</v>
      </c>
      <c r="D1948">
        <f>IF(C1948="","",VLOOKUP(B1948,FF!$A$1:$D$2516,4,FALSE))</f>
        <v>182.47</v>
      </c>
      <c r="E1948">
        <v>182.47</v>
      </c>
      <c r="F1948" t="b">
        <f t="shared" si="60"/>
        <v>1</v>
      </c>
      <c r="G1948" s="143">
        <f>IF(C1948="","",VLOOKUP(B1948,FF!$A$1:$F$2516,6,FALSE))</f>
        <v>30182545</v>
      </c>
      <c r="H1948" s="143">
        <v>30182545</v>
      </c>
      <c r="I1948" t="b">
        <f t="shared" si="61"/>
        <v>1</v>
      </c>
    </row>
    <row r="1949" spans="2:9" x14ac:dyDescent="0.3">
      <c r="C1949" t="str">
        <f>IF(B1949="","",VLOOKUP(B1949,FF!$A$1:$D$2516,3,FALSE))</f>
        <v/>
      </c>
      <c r="D1949" t="str">
        <f>IF(C1949="","",VLOOKUP(B1949,FF!$A$1:$D$2516,4,FALSE))</f>
        <v/>
      </c>
      <c r="E1949" t="s">
        <v>8</v>
      </c>
      <c r="F1949" t="str">
        <f t="shared" si="60"/>
        <v/>
      </c>
      <c r="G1949" s="143" t="str">
        <f>IF(C1949="","",VLOOKUP(B1949,FF!$A$1:$F$2516,6,FALSE))</f>
        <v/>
      </c>
      <c r="H1949" s="143" t="s">
        <v>8</v>
      </c>
      <c r="I1949" t="str">
        <f t="shared" si="61"/>
        <v/>
      </c>
    </row>
    <row r="1950" spans="2:9" x14ac:dyDescent="0.3">
      <c r="C1950" t="str">
        <f>IF(B1950="","",VLOOKUP(B1950,FF!$A$1:$D$2516,3,FALSE))</f>
        <v/>
      </c>
      <c r="D1950" t="str">
        <f>IF(C1950="","",VLOOKUP(B1950,FF!$A$1:$D$2516,4,FALSE))</f>
        <v/>
      </c>
      <c r="E1950" t="s">
        <v>8</v>
      </c>
      <c r="F1950" t="str">
        <f t="shared" si="60"/>
        <v/>
      </c>
      <c r="G1950" s="143" t="str">
        <f>IF(C1950="","",VLOOKUP(B1950,FF!$A$1:$F$2516,6,FALSE))</f>
        <v/>
      </c>
      <c r="H1950" s="143" t="s">
        <v>8</v>
      </c>
      <c r="I1950" t="str">
        <f t="shared" si="61"/>
        <v/>
      </c>
    </row>
    <row r="1951" spans="2:9" x14ac:dyDescent="0.3">
      <c r="B1951" t="s">
        <v>1366</v>
      </c>
      <c r="C1951" t="str">
        <f>IF(B1951="","",VLOOKUP(B1951,FF!$A$1:$D$2516,3,FALSE))</f>
        <v>ML</v>
      </c>
      <c r="D1951">
        <f>IF(C1951="","",VLOOKUP(B1951,FF!$A$1:$D$2516,4,FALSE))</f>
        <v>93.8</v>
      </c>
      <c r="E1951">
        <v>93.8</v>
      </c>
      <c r="F1951" t="b">
        <f t="shared" si="60"/>
        <v>1</v>
      </c>
      <c r="G1951" s="143">
        <f>IF(C1951="","",VLOOKUP(B1951,FF!$A$1:$F$2516,6,FALSE))</f>
        <v>22715827</v>
      </c>
      <c r="H1951" s="143">
        <v>22715827</v>
      </c>
      <c r="I1951" t="b">
        <f t="shared" si="61"/>
        <v>1</v>
      </c>
    </row>
    <row r="1952" spans="2:9" x14ac:dyDescent="0.3">
      <c r="C1952" t="str">
        <f>IF(B1952="","",VLOOKUP(B1952,FF!$A$1:$D$2516,3,FALSE))</f>
        <v/>
      </c>
      <c r="D1952" t="str">
        <f>IF(C1952="","",VLOOKUP(B1952,FF!$A$1:$D$2516,4,FALSE))</f>
        <v/>
      </c>
      <c r="E1952" t="s">
        <v>8</v>
      </c>
      <c r="F1952" t="str">
        <f t="shared" si="60"/>
        <v/>
      </c>
      <c r="G1952" s="143" t="str">
        <f>IF(C1952="","",VLOOKUP(B1952,FF!$A$1:$F$2516,6,FALSE))</f>
        <v/>
      </c>
      <c r="H1952" s="143" t="s">
        <v>8</v>
      </c>
      <c r="I1952" t="str">
        <f t="shared" si="61"/>
        <v/>
      </c>
    </row>
    <row r="1953" spans="2:9" x14ac:dyDescent="0.3">
      <c r="C1953" t="str">
        <f>IF(B1953="","",VLOOKUP(B1953,FF!$A$1:$D$2516,3,FALSE))</f>
        <v/>
      </c>
      <c r="D1953" t="str">
        <f>IF(C1953="","",VLOOKUP(B1953,FF!$A$1:$D$2516,4,FALSE))</f>
        <v/>
      </c>
      <c r="E1953" t="s">
        <v>8</v>
      </c>
      <c r="F1953" t="str">
        <f t="shared" si="60"/>
        <v/>
      </c>
      <c r="G1953" s="143" t="str">
        <f>IF(C1953="","",VLOOKUP(B1953,FF!$A$1:$F$2516,6,FALSE))</f>
        <v/>
      </c>
      <c r="H1953" s="143" t="s">
        <v>8</v>
      </c>
      <c r="I1953" t="str">
        <f t="shared" si="61"/>
        <v/>
      </c>
    </row>
    <row r="1954" spans="2:9" x14ac:dyDescent="0.3">
      <c r="B1954" t="s">
        <v>1368</v>
      </c>
      <c r="C1954" t="str">
        <f>IF(B1954="","",VLOOKUP(B1954,FF!$A$1:$D$2516,3,FALSE))</f>
        <v>ML</v>
      </c>
      <c r="D1954">
        <f>IF(C1954="","",VLOOKUP(B1954,FF!$A$1:$D$2516,4,FALSE))</f>
        <v>261.32</v>
      </c>
      <c r="E1954">
        <v>261.32</v>
      </c>
      <c r="F1954" t="b">
        <f t="shared" si="60"/>
        <v>1</v>
      </c>
      <c r="G1954" s="143">
        <f>IF(C1954="","",VLOOKUP(B1954,FF!$A$1:$F$2516,6,FALSE))</f>
        <v>68817838</v>
      </c>
      <c r="H1954" s="143">
        <v>68817838</v>
      </c>
      <c r="I1954" t="b">
        <f t="shared" si="61"/>
        <v>1</v>
      </c>
    </row>
    <row r="1955" spans="2:9" x14ac:dyDescent="0.3">
      <c r="C1955" t="str">
        <f>IF(B1955="","",VLOOKUP(B1955,FF!$A$1:$D$2516,3,FALSE))</f>
        <v/>
      </c>
      <c r="D1955" t="str">
        <f>IF(C1955="","",VLOOKUP(B1955,FF!$A$1:$D$2516,4,FALSE))</f>
        <v/>
      </c>
      <c r="E1955" t="s">
        <v>8</v>
      </c>
      <c r="F1955" t="str">
        <f t="shared" si="60"/>
        <v/>
      </c>
      <c r="G1955" s="143" t="str">
        <f>IF(C1955="","",VLOOKUP(B1955,FF!$A$1:$F$2516,6,FALSE))</f>
        <v/>
      </c>
      <c r="H1955" s="143" t="s">
        <v>8</v>
      </c>
      <c r="I1955" t="str">
        <f t="shared" si="61"/>
        <v/>
      </c>
    </row>
    <row r="1956" spans="2:9" x14ac:dyDescent="0.3">
      <c r="C1956" t="str">
        <f>IF(B1956="","",VLOOKUP(B1956,FF!$A$1:$D$2516,3,FALSE))</f>
        <v/>
      </c>
      <c r="D1956" t="str">
        <f>IF(C1956="","",VLOOKUP(B1956,FF!$A$1:$D$2516,4,FALSE))</f>
        <v/>
      </c>
      <c r="E1956" t="s">
        <v>8</v>
      </c>
      <c r="F1956" t="str">
        <f t="shared" si="60"/>
        <v/>
      </c>
      <c r="G1956" s="143" t="str">
        <f>IF(C1956="","",VLOOKUP(B1956,FF!$A$1:$F$2516,6,FALSE))</f>
        <v/>
      </c>
      <c r="H1956" s="143" t="s">
        <v>8</v>
      </c>
      <c r="I1956" t="str">
        <f t="shared" si="61"/>
        <v/>
      </c>
    </row>
    <row r="1957" spans="2:9" x14ac:dyDescent="0.3">
      <c r="B1957" t="s">
        <v>1370</v>
      </c>
      <c r="C1957" t="str">
        <f>IF(B1957="","",VLOOKUP(B1957,FF!$A$1:$D$2516,3,FALSE))</f>
        <v>ML</v>
      </c>
      <c r="D1957">
        <f>IF(C1957="","",VLOOKUP(B1957,FF!$A$1:$D$2516,4,FALSE))</f>
        <v>166.08</v>
      </c>
      <c r="E1957">
        <v>166.08</v>
      </c>
      <c r="F1957" t="b">
        <f t="shared" si="60"/>
        <v>1</v>
      </c>
      <c r="G1957" s="143">
        <f>IF(C1957="","",VLOOKUP(B1957,FF!$A$1:$F$2516,6,FALSE))</f>
        <v>63624916</v>
      </c>
      <c r="H1957" s="143">
        <v>63624916</v>
      </c>
      <c r="I1957" t="b">
        <f t="shared" si="61"/>
        <v>1</v>
      </c>
    </row>
    <row r="1958" spans="2:9" x14ac:dyDescent="0.3">
      <c r="C1958" t="str">
        <f>IF(B1958="","",VLOOKUP(B1958,FF!$A$1:$D$2516,3,FALSE))</f>
        <v/>
      </c>
      <c r="D1958" t="str">
        <f>IF(C1958="","",VLOOKUP(B1958,FF!$A$1:$D$2516,4,FALSE))</f>
        <v/>
      </c>
      <c r="E1958" t="s">
        <v>8</v>
      </c>
      <c r="F1958" t="str">
        <f t="shared" si="60"/>
        <v/>
      </c>
      <c r="G1958" s="143" t="str">
        <f>IF(C1958="","",VLOOKUP(B1958,FF!$A$1:$F$2516,6,FALSE))</f>
        <v/>
      </c>
      <c r="H1958" s="143" t="s">
        <v>8</v>
      </c>
      <c r="I1958" t="str">
        <f t="shared" si="61"/>
        <v/>
      </c>
    </row>
    <row r="1959" spans="2:9" x14ac:dyDescent="0.3">
      <c r="C1959" t="str">
        <f>IF(B1959="","",VLOOKUP(B1959,FF!$A$1:$D$2516,3,FALSE))</f>
        <v/>
      </c>
      <c r="D1959" t="str">
        <f>IF(C1959="","",VLOOKUP(B1959,FF!$A$1:$D$2516,4,FALSE))</f>
        <v/>
      </c>
      <c r="E1959" t="s">
        <v>8</v>
      </c>
      <c r="F1959" t="str">
        <f t="shared" si="60"/>
        <v/>
      </c>
      <c r="G1959" s="143" t="str">
        <f>IF(C1959="","",VLOOKUP(B1959,FF!$A$1:$F$2516,6,FALSE))</f>
        <v/>
      </c>
      <c r="H1959" s="143" t="s">
        <v>8</v>
      </c>
      <c r="I1959" t="str">
        <f t="shared" si="61"/>
        <v/>
      </c>
    </row>
    <row r="1960" spans="2:9" x14ac:dyDescent="0.3">
      <c r="B1960" t="s">
        <v>1372</v>
      </c>
      <c r="C1960" t="str">
        <f>IF(B1960="","",VLOOKUP(B1960,FF!$A$1:$D$2516,3,FALSE))</f>
        <v>ML</v>
      </c>
      <c r="D1960">
        <f>IF(C1960="","",VLOOKUP(B1960,FF!$A$1:$D$2516,4,FALSE))</f>
        <v>89.5</v>
      </c>
      <c r="E1960">
        <v>89.5</v>
      </c>
      <c r="F1960" t="b">
        <f t="shared" si="60"/>
        <v>1</v>
      </c>
      <c r="G1960" s="143">
        <f>IF(C1960="","",VLOOKUP(B1960,FF!$A$1:$F$2516,6,FALSE))</f>
        <v>60837715</v>
      </c>
      <c r="H1960" s="143">
        <v>60837715</v>
      </c>
      <c r="I1960" t="b">
        <f t="shared" si="61"/>
        <v>1</v>
      </c>
    </row>
    <row r="1961" spans="2:9" x14ac:dyDescent="0.3">
      <c r="C1961" t="str">
        <f>IF(B1961="","",VLOOKUP(B1961,FF!$A$1:$D$2516,3,FALSE))</f>
        <v/>
      </c>
      <c r="D1961" t="str">
        <f>IF(C1961="","",VLOOKUP(B1961,FF!$A$1:$D$2516,4,FALSE))</f>
        <v/>
      </c>
      <c r="E1961" t="s">
        <v>8</v>
      </c>
      <c r="F1961" t="str">
        <f t="shared" si="60"/>
        <v/>
      </c>
      <c r="G1961" s="143" t="str">
        <f>IF(C1961="","",VLOOKUP(B1961,FF!$A$1:$F$2516,6,FALSE))</f>
        <v/>
      </c>
      <c r="H1961" s="143" t="s">
        <v>8</v>
      </c>
      <c r="I1961" t="str">
        <f t="shared" si="61"/>
        <v/>
      </c>
    </row>
    <row r="1962" spans="2:9" x14ac:dyDescent="0.3">
      <c r="C1962" t="str">
        <f>IF(B1962="","",VLOOKUP(B1962,FF!$A$1:$D$2516,3,FALSE))</f>
        <v/>
      </c>
      <c r="D1962" t="str">
        <f>IF(C1962="","",VLOOKUP(B1962,FF!$A$1:$D$2516,4,FALSE))</f>
        <v/>
      </c>
      <c r="E1962" t="s">
        <v>8</v>
      </c>
      <c r="F1962" t="str">
        <f t="shared" si="60"/>
        <v/>
      </c>
      <c r="G1962" s="143" t="str">
        <f>IF(C1962="","",VLOOKUP(B1962,FF!$A$1:$F$2516,6,FALSE))</f>
        <v/>
      </c>
      <c r="H1962" s="143" t="s">
        <v>8</v>
      </c>
      <c r="I1962" t="str">
        <f t="shared" si="61"/>
        <v/>
      </c>
    </row>
    <row r="1963" spans="2:9" x14ac:dyDescent="0.3">
      <c r="B1963" t="s">
        <v>1374</v>
      </c>
      <c r="C1963" t="str">
        <f>IF(B1963="","",VLOOKUP(B1963,FF!$A$1:$D$2516,3,FALSE))</f>
        <v>ML</v>
      </c>
      <c r="D1963">
        <f>IF(C1963="","",VLOOKUP(B1963,FF!$A$1:$D$2516,4,FALSE))</f>
        <v>8</v>
      </c>
      <c r="E1963">
        <v>8</v>
      </c>
      <c r="F1963" t="b">
        <f t="shared" si="60"/>
        <v>1</v>
      </c>
      <c r="G1963" s="143">
        <f>IF(C1963="","",VLOOKUP(B1963,FF!$A$1:$F$2516,6,FALSE))</f>
        <v>23254224</v>
      </c>
      <c r="H1963" s="143">
        <v>23254224</v>
      </c>
      <c r="I1963" t="b">
        <f t="shared" si="61"/>
        <v>1</v>
      </c>
    </row>
    <row r="1964" spans="2:9" x14ac:dyDescent="0.3">
      <c r="C1964" t="str">
        <f>IF(B1964="","",VLOOKUP(B1964,FF!$A$1:$D$2516,3,FALSE))</f>
        <v/>
      </c>
      <c r="D1964" t="str">
        <f>IF(C1964="","",VLOOKUP(B1964,FF!$A$1:$D$2516,4,FALSE))</f>
        <v/>
      </c>
      <c r="E1964" t="s">
        <v>8</v>
      </c>
      <c r="F1964" t="str">
        <f t="shared" si="60"/>
        <v/>
      </c>
      <c r="G1964" s="143" t="str">
        <f>IF(C1964="","",VLOOKUP(B1964,FF!$A$1:$F$2516,6,FALSE))</f>
        <v/>
      </c>
      <c r="H1964" s="143" t="s">
        <v>8</v>
      </c>
      <c r="I1964" t="str">
        <f t="shared" si="61"/>
        <v/>
      </c>
    </row>
    <row r="1965" spans="2:9" x14ac:dyDescent="0.3">
      <c r="C1965" t="str">
        <f>IF(B1965="","",VLOOKUP(B1965,FF!$A$1:$D$2516,3,FALSE))</f>
        <v/>
      </c>
      <c r="D1965" t="str">
        <f>IF(C1965="","",VLOOKUP(B1965,FF!$A$1:$D$2516,4,FALSE))</f>
        <v/>
      </c>
      <c r="E1965" t="s">
        <v>8</v>
      </c>
      <c r="F1965" t="str">
        <f t="shared" si="60"/>
        <v/>
      </c>
      <c r="G1965" s="143" t="str">
        <f>IF(C1965="","",VLOOKUP(B1965,FF!$A$1:$F$2516,6,FALSE))</f>
        <v/>
      </c>
      <c r="H1965" s="143" t="s">
        <v>8</v>
      </c>
      <c r="I1965" t="str">
        <f t="shared" si="61"/>
        <v/>
      </c>
    </row>
    <row r="1966" spans="2:9" x14ac:dyDescent="0.3">
      <c r="B1966" t="s">
        <v>1376</v>
      </c>
      <c r="D1966" t="str">
        <f>IF(C1966="","",VLOOKUP(B1966,FF!$A$1:$D$2516,4,FALSE))</f>
        <v/>
      </c>
      <c r="E1966" t="s">
        <v>8</v>
      </c>
      <c r="F1966" t="str">
        <f t="shared" si="60"/>
        <v/>
      </c>
      <c r="G1966" s="143" t="str">
        <f>IF(C1966="","",VLOOKUP(B1966,FF!$A$1:$F$2516,6,FALSE))</f>
        <v/>
      </c>
      <c r="H1966" s="143" t="s">
        <v>8</v>
      </c>
      <c r="I1966" t="str">
        <f t="shared" si="61"/>
        <v/>
      </c>
    </row>
    <row r="1967" spans="2:9" x14ac:dyDescent="0.3">
      <c r="B1967" t="s">
        <v>1377</v>
      </c>
      <c r="C1967" t="str">
        <f>IF(B1967="","",VLOOKUP(B1967,FF!$A$1:$D$2516,3,FALSE))</f>
        <v>ML</v>
      </c>
      <c r="D1967">
        <f>IF(C1967="","",VLOOKUP(B1967,FF!$A$1:$D$2516,4,FALSE))</f>
        <v>5.92</v>
      </c>
      <c r="E1967">
        <v>5.92</v>
      </c>
      <c r="F1967" t="b">
        <f t="shared" si="60"/>
        <v>1</v>
      </c>
      <c r="G1967" s="143">
        <f>IF(C1967="","",VLOOKUP(B1967,FF!$A$1:$F$2516,6,FALSE))</f>
        <v>11353773</v>
      </c>
      <c r="H1967" s="143">
        <v>11353773</v>
      </c>
      <c r="I1967" t="b">
        <f t="shared" si="61"/>
        <v>1</v>
      </c>
    </row>
    <row r="1968" spans="2:9" x14ac:dyDescent="0.3">
      <c r="C1968" t="str">
        <f>IF(B1968="","",VLOOKUP(B1968,FF!$A$1:$D$2516,3,FALSE))</f>
        <v/>
      </c>
      <c r="D1968" t="str">
        <f>IF(C1968="","",VLOOKUP(B1968,FF!$A$1:$D$2516,4,FALSE))</f>
        <v/>
      </c>
      <c r="E1968" t="s">
        <v>8</v>
      </c>
      <c r="F1968" t="str">
        <f t="shared" si="60"/>
        <v/>
      </c>
      <c r="G1968" s="143" t="str">
        <f>IF(C1968="","",VLOOKUP(B1968,FF!$A$1:$F$2516,6,FALSE))</f>
        <v/>
      </c>
      <c r="H1968" s="143" t="s">
        <v>8</v>
      </c>
      <c r="I1968" t="str">
        <f t="shared" si="61"/>
        <v/>
      </c>
    </row>
    <row r="1969" spans="2:9" x14ac:dyDescent="0.3">
      <c r="C1969" t="str">
        <f>IF(B1969="","",VLOOKUP(B1969,FF!$A$1:$D$2516,3,FALSE))</f>
        <v/>
      </c>
      <c r="D1969" t="str">
        <f>IF(C1969="","",VLOOKUP(B1969,FF!$A$1:$D$2516,4,FALSE))</f>
        <v/>
      </c>
      <c r="E1969" t="s">
        <v>8</v>
      </c>
      <c r="F1969" t="str">
        <f t="shared" si="60"/>
        <v/>
      </c>
      <c r="G1969" s="143" t="str">
        <f>IF(C1969="","",VLOOKUP(B1969,FF!$A$1:$F$2516,6,FALSE))</f>
        <v/>
      </c>
      <c r="H1969" s="143" t="s">
        <v>8</v>
      </c>
      <c r="I1969" t="str">
        <f t="shared" si="61"/>
        <v/>
      </c>
    </row>
    <row r="1970" spans="2:9" x14ac:dyDescent="0.3">
      <c r="B1970" t="s">
        <v>1379</v>
      </c>
      <c r="C1970" t="str">
        <f>IF(B1970="","",VLOOKUP(B1970,FF!$A$1:$D$2516,3,FALSE))</f>
        <v>ML</v>
      </c>
      <c r="D1970">
        <f>IF(C1970="","",VLOOKUP(B1970,FF!$A$1:$D$2516,4,FALSE))</f>
        <v>34.479999999999997</v>
      </c>
      <c r="E1970">
        <v>34.479999999999997</v>
      </c>
      <c r="F1970" t="b">
        <f t="shared" si="60"/>
        <v>1</v>
      </c>
      <c r="G1970" s="143">
        <f>IF(C1970="","",VLOOKUP(B1970,FF!$A$1:$F$2516,6,FALSE))</f>
        <v>6820592</v>
      </c>
      <c r="H1970" s="143">
        <v>6820592</v>
      </c>
      <c r="I1970" t="b">
        <f t="shared" si="61"/>
        <v>1</v>
      </c>
    </row>
    <row r="1971" spans="2:9" x14ac:dyDescent="0.3">
      <c r="C1971" t="str">
        <f>IF(B1971="","",VLOOKUP(B1971,FF!$A$1:$D$2516,3,FALSE))</f>
        <v/>
      </c>
      <c r="D1971" t="str">
        <f>IF(C1971="","",VLOOKUP(B1971,FF!$A$1:$D$2516,4,FALSE))</f>
        <v/>
      </c>
      <c r="E1971" t="s">
        <v>8</v>
      </c>
      <c r="F1971" t="str">
        <f t="shared" si="60"/>
        <v/>
      </c>
      <c r="G1971" s="143" t="str">
        <f>IF(C1971="","",VLOOKUP(B1971,FF!$A$1:$F$2516,6,FALSE))</f>
        <v/>
      </c>
      <c r="H1971" s="143" t="s">
        <v>8</v>
      </c>
      <c r="I1971" t="str">
        <f t="shared" si="61"/>
        <v/>
      </c>
    </row>
    <row r="1972" spans="2:9" x14ac:dyDescent="0.3">
      <c r="C1972" t="str">
        <f>IF(B1972="","",VLOOKUP(B1972,FF!$A$1:$D$2516,3,FALSE))</f>
        <v/>
      </c>
      <c r="D1972" t="str">
        <f>IF(C1972="","",VLOOKUP(B1972,FF!$A$1:$D$2516,4,FALSE))</f>
        <v/>
      </c>
      <c r="E1972" t="s">
        <v>8</v>
      </c>
      <c r="F1972" t="str">
        <f t="shared" si="60"/>
        <v/>
      </c>
      <c r="G1972" s="143" t="str">
        <f>IF(C1972="","",VLOOKUP(B1972,FF!$A$1:$F$2516,6,FALSE))</f>
        <v/>
      </c>
      <c r="H1972" s="143" t="s">
        <v>8</v>
      </c>
      <c r="I1972" t="str">
        <f t="shared" si="61"/>
        <v/>
      </c>
    </row>
    <row r="1973" spans="2:9" x14ac:dyDescent="0.3">
      <c r="B1973" t="s">
        <v>1381</v>
      </c>
      <c r="D1973" t="str">
        <f>IF(C1973="","",VLOOKUP(B1973,FF!$A$1:$D$2516,4,FALSE))</f>
        <v/>
      </c>
      <c r="E1973" t="s">
        <v>8</v>
      </c>
      <c r="F1973" t="str">
        <f t="shared" si="60"/>
        <v/>
      </c>
      <c r="G1973" s="143" t="str">
        <f>IF(C1973="","",VLOOKUP(B1973,FF!$A$1:$F$2516,6,FALSE))</f>
        <v/>
      </c>
      <c r="H1973" s="143" t="s">
        <v>8</v>
      </c>
      <c r="I1973" t="str">
        <f t="shared" si="61"/>
        <v/>
      </c>
    </row>
    <row r="1974" spans="2:9" x14ac:dyDescent="0.3">
      <c r="B1974" t="s">
        <v>1382</v>
      </c>
      <c r="C1974" t="str">
        <f>IF(B1974="","",VLOOKUP(B1974,FF!$A$1:$D$2516,3,FALSE))</f>
        <v>UN</v>
      </c>
      <c r="D1974">
        <f>IF(C1974="","",VLOOKUP(B1974,FF!$A$1:$D$2516,4,FALSE))</f>
        <v>1</v>
      </c>
      <c r="E1974">
        <v>1</v>
      </c>
      <c r="F1974" t="b">
        <f t="shared" si="60"/>
        <v>1</v>
      </c>
      <c r="G1974" s="143">
        <f>IF(C1974="","",VLOOKUP(B1974,FF!$A$1:$F$2516,6,FALSE))</f>
        <v>13946173</v>
      </c>
      <c r="H1974" s="143">
        <v>13946173</v>
      </c>
      <c r="I1974" t="b">
        <f t="shared" si="61"/>
        <v>1</v>
      </c>
    </row>
    <row r="1975" spans="2:9" x14ac:dyDescent="0.3">
      <c r="C1975" t="str">
        <f>IF(B1975="","",VLOOKUP(B1975,FF!$A$1:$D$2516,3,FALSE))</f>
        <v/>
      </c>
      <c r="D1975" t="str">
        <f>IF(C1975="","",VLOOKUP(B1975,FF!$A$1:$D$2516,4,FALSE))</f>
        <v/>
      </c>
      <c r="E1975" t="s">
        <v>8</v>
      </c>
      <c r="F1975" t="str">
        <f t="shared" si="60"/>
        <v/>
      </c>
      <c r="G1975" s="143" t="str">
        <f>IF(C1975="","",VLOOKUP(B1975,FF!$A$1:$F$2516,6,FALSE))</f>
        <v/>
      </c>
      <c r="H1975" s="143" t="s">
        <v>8</v>
      </c>
      <c r="I1975" t="str">
        <f t="shared" si="61"/>
        <v/>
      </c>
    </row>
    <row r="1976" spans="2:9" x14ac:dyDescent="0.3">
      <c r="C1976" t="str">
        <f>IF(B1976="","",VLOOKUP(B1976,FF!$A$1:$D$2516,3,FALSE))</f>
        <v/>
      </c>
      <c r="D1976" t="str">
        <f>IF(C1976="","",VLOOKUP(B1976,FF!$A$1:$D$2516,4,FALSE))</f>
        <v/>
      </c>
      <c r="E1976" t="s">
        <v>8</v>
      </c>
      <c r="F1976" t="str">
        <f t="shared" si="60"/>
        <v/>
      </c>
      <c r="G1976" s="143" t="str">
        <f>IF(C1976="","",VLOOKUP(B1976,FF!$A$1:$F$2516,6,FALSE))</f>
        <v/>
      </c>
      <c r="H1976" s="143" t="s">
        <v>8</v>
      </c>
      <c r="I1976" t="str">
        <f t="shared" si="61"/>
        <v/>
      </c>
    </row>
    <row r="1977" spans="2:9" x14ac:dyDescent="0.3">
      <c r="B1977" t="s">
        <v>1384</v>
      </c>
      <c r="C1977" t="str">
        <f>IF(B1977="","",VLOOKUP(B1977,FF!$A$1:$D$2516,3,FALSE))</f>
        <v>UN</v>
      </c>
      <c r="D1977">
        <f>IF(C1977="","",VLOOKUP(B1977,FF!$A$1:$D$2516,4,FALSE))</f>
        <v>2</v>
      </c>
      <c r="E1977">
        <v>2</v>
      </c>
      <c r="F1977" t="b">
        <f t="shared" si="60"/>
        <v>1</v>
      </c>
      <c r="G1977" s="143">
        <f>IF(C1977="","",VLOOKUP(B1977,FF!$A$1:$F$2516,6,FALSE))</f>
        <v>9945000</v>
      </c>
      <c r="H1977" s="143">
        <v>9945000</v>
      </c>
      <c r="I1977" t="b">
        <f t="shared" si="61"/>
        <v>1</v>
      </c>
    </row>
    <row r="1978" spans="2:9" x14ac:dyDescent="0.3">
      <c r="C1978" t="str">
        <f>IF(B1978="","",VLOOKUP(B1978,FF!$A$1:$D$2516,3,FALSE))</f>
        <v/>
      </c>
      <c r="D1978" t="str">
        <f>IF(C1978="","",VLOOKUP(B1978,FF!$A$1:$D$2516,4,FALSE))</f>
        <v/>
      </c>
      <c r="E1978" t="s">
        <v>8</v>
      </c>
      <c r="F1978" t="str">
        <f t="shared" si="60"/>
        <v/>
      </c>
      <c r="G1978" s="143" t="str">
        <f>IF(C1978="","",VLOOKUP(B1978,FF!$A$1:$F$2516,6,FALSE))</f>
        <v/>
      </c>
      <c r="H1978" s="143" t="s">
        <v>8</v>
      </c>
      <c r="I1978" t="str">
        <f t="shared" si="61"/>
        <v/>
      </c>
    </row>
    <row r="1979" spans="2:9" x14ac:dyDescent="0.3">
      <c r="C1979" t="str">
        <f>IF(B1979="","",VLOOKUP(B1979,FF!$A$1:$D$2516,3,FALSE))</f>
        <v/>
      </c>
      <c r="D1979" t="str">
        <f>IF(C1979="","",VLOOKUP(B1979,FF!$A$1:$D$2516,4,FALSE))</f>
        <v/>
      </c>
      <c r="E1979" t="s">
        <v>8</v>
      </c>
      <c r="F1979" t="str">
        <f t="shared" si="60"/>
        <v/>
      </c>
      <c r="G1979" s="143" t="str">
        <f>IF(C1979="","",VLOOKUP(B1979,FF!$A$1:$F$2516,6,FALSE))</f>
        <v/>
      </c>
      <c r="H1979" s="143" t="s">
        <v>8</v>
      </c>
      <c r="I1979" t="str">
        <f t="shared" si="61"/>
        <v/>
      </c>
    </row>
    <row r="1980" spans="2:9" x14ac:dyDescent="0.3">
      <c r="B1980" t="s">
        <v>1386</v>
      </c>
      <c r="C1980" t="str">
        <f>IF(B1980="","",VLOOKUP(B1980,FF!$A$1:$D$2516,3,FALSE))</f>
        <v>UN</v>
      </c>
      <c r="D1980">
        <f>IF(C1980="","",VLOOKUP(B1980,FF!$A$1:$D$2516,4,FALSE))</f>
        <v>1</v>
      </c>
      <c r="E1980">
        <v>1</v>
      </c>
      <c r="F1980" t="b">
        <f t="shared" si="60"/>
        <v>1</v>
      </c>
      <c r="G1980" s="143">
        <f>IF(C1980="","",VLOOKUP(B1980,FF!$A$1:$F$2516,6,FALSE))</f>
        <v>16741248</v>
      </c>
      <c r="H1980" s="143">
        <v>16741248</v>
      </c>
      <c r="I1980" t="b">
        <f t="shared" si="61"/>
        <v>1</v>
      </c>
    </row>
    <row r="1981" spans="2:9" x14ac:dyDescent="0.3">
      <c r="C1981" t="str">
        <f>IF(B1981="","",VLOOKUP(B1981,FF!$A$1:$D$2516,3,FALSE))</f>
        <v/>
      </c>
      <c r="D1981" t="str">
        <f>IF(C1981="","",VLOOKUP(B1981,FF!$A$1:$D$2516,4,FALSE))</f>
        <v/>
      </c>
      <c r="E1981" t="s">
        <v>8</v>
      </c>
      <c r="F1981" t="str">
        <f t="shared" si="60"/>
        <v/>
      </c>
      <c r="G1981" s="143" t="str">
        <f>IF(C1981="","",VLOOKUP(B1981,FF!$A$1:$F$2516,6,FALSE))</f>
        <v/>
      </c>
      <c r="H1981" s="143" t="s">
        <v>8</v>
      </c>
      <c r="I1981" t="str">
        <f t="shared" si="61"/>
        <v/>
      </c>
    </row>
    <row r="1982" spans="2:9" x14ac:dyDescent="0.3">
      <c r="C1982" t="str">
        <f>IF(B1982="","",VLOOKUP(B1982,FF!$A$1:$D$2516,3,FALSE))</f>
        <v/>
      </c>
      <c r="D1982" t="str">
        <f>IF(C1982="","",VLOOKUP(B1982,FF!$A$1:$D$2516,4,FALSE))</f>
        <v/>
      </c>
      <c r="E1982" t="s">
        <v>8</v>
      </c>
      <c r="F1982" t="str">
        <f t="shared" si="60"/>
        <v/>
      </c>
      <c r="G1982" s="143" t="str">
        <f>IF(C1982="","",VLOOKUP(B1982,FF!$A$1:$F$2516,6,FALSE))</f>
        <v/>
      </c>
      <c r="H1982" s="143" t="s">
        <v>8</v>
      </c>
      <c r="I1982" t="str">
        <f t="shared" si="61"/>
        <v/>
      </c>
    </row>
    <row r="1983" spans="2:9" x14ac:dyDescent="0.3">
      <c r="B1983" t="s">
        <v>1388</v>
      </c>
      <c r="C1983" t="str">
        <f>IF(B1983="","",VLOOKUP(B1983,FF!$A$1:$D$2516,3,FALSE))</f>
        <v>UN</v>
      </c>
      <c r="D1983">
        <f>IF(C1983="","",VLOOKUP(B1983,FF!$A$1:$D$2516,4,FALSE))</f>
        <v>1</v>
      </c>
      <c r="E1983">
        <v>1</v>
      </c>
      <c r="F1983" t="b">
        <f t="shared" si="60"/>
        <v>1</v>
      </c>
      <c r="G1983" s="143">
        <f>IF(C1983="","",VLOOKUP(B1983,FF!$A$1:$F$2516,6,FALSE))</f>
        <v>19696651</v>
      </c>
      <c r="H1983" s="143">
        <v>19696651</v>
      </c>
      <c r="I1983" t="b">
        <f t="shared" si="61"/>
        <v>1</v>
      </c>
    </row>
    <row r="1984" spans="2:9" x14ac:dyDescent="0.3">
      <c r="C1984" t="str">
        <f>IF(B1984="","",VLOOKUP(B1984,FF!$A$1:$D$2516,3,FALSE))</f>
        <v/>
      </c>
      <c r="D1984" t="str">
        <f>IF(C1984="","",VLOOKUP(B1984,FF!$A$1:$D$2516,4,FALSE))</f>
        <v/>
      </c>
      <c r="E1984" t="s">
        <v>8</v>
      </c>
      <c r="F1984" t="str">
        <f t="shared" si="60"/>
        <v/>
      </c>
      <c r="G1984" s="143" t="str">
        <f>IF(C1984="","",VLOOKUP(B1984,FF!$A$1:$F$2516,6,FALSE))</f>
        <v/>
      </c>
      <c r="H1984" s="143" t="s">
        <v>8</v>
      </c>
      <c r="I1984" t="str">
        <f t="shared" si="61"/>
        <v/>
      </c>
    </row>
    <row r="1985" spans="2:9" x14ac:dyDescent="0.3">
      <c r="C1985" t="str">
        <f>IF(B1985="","",VLOOKUP(B1985,FF!$A$1:$D$2516,3,FALSE))</f>
        <v/>
      </c>
      <c r="D1985" t="str">
        <f>IF(C1985="","",VLOOKUP(B1985,FF!$A$1:$D$2516,4,FALSE))</f>
        <v/>
      </c>
      <c r="E1985" t="s">
        <v>8</v>
      </c>
      <c r="F1985" t="str">
        <f t="shared" si="60"/>
        <v/>
      </c>
      <c r="G1985" s="143" t="str">
        <f>IF(C1985="","",VLOOKUP(B1985,FF!$A$1:$F$2516,6,FALSE))</f>
        <v/>
      </c>
      <c r="H1985" s="143" t="s">
        <v>8</v>
      </c>
      <c r="I1985" t="str">
        <f t="shared" si="61"/>
        <v/>
      </c>
    </row>
    <row r="1986" spans="2:9" x14ac:dyDescent="0.3">
      <c r="B1986" t="s">
        <v>1390</v>
      </c>
      <c r="D1986" t="str">
        <f>IF(C1986="","",VLOOKUP(B1986,FF!$A$1:$D$2516,4,FALSE))</f>
        <v/>
      </c>
      <c r="E1986" t="s">
        <v>8</v>
      </c>
      <c r="F1986" t="str">
        <f t="shared" si="60"/>
        <v/>
      </c>
      <c r="G1986" s="143" t="str">
        <f>IF(C1986="","",VLOOKUP(B1986,FF!$A$1:$F$2516,6,FALSE))</f>
        <v/>
      </c>
      <c r="H1986" s="143" t="s">
        <v>8</v>
      </c>
      <c r="I1986" t="str">
        <f t="shared" si="61"/>
        <v/>
      </c>
    </row>
    <row r="1987" spans="2:9" x14ac:dyDescent="0.3">
      <c r="B1987" t="s">
        <v>1392</v>
      </c>
      <c r="C1987" t="str">
        <f>IF(B1987="","",VLOOKUP(B1987,FF!$A$1:$D$2516,3,FALSE))</f>
        <v>M2</v>
      </c>
      <c r="D1987">
        <f>IF(C1987="","",VLOOKUP(B1987,FF!$A$1:$D$2516,4,FALSE))</f>
        <v>3054.29</v>
      </c>
      <c r="E1987">
        <v>3054.29</v>
      </c>
      <c r="F1987" t="b">
        <f t="shared" ref="F1987:F2050" si="62">IF(C1987="","",E1987=D1987)</f>
        <v>1</v>
      </c>
      <c r="G1987" s="143">
        <f>IF(C1987="","",VLOOKUP(B1987,FF!$A$1:$F$2516,6,FALSE))</f>
        <v>859342817</v>
      </c>
      <c r="H1987" s="143">
        <v>859342817</v>
      </c>
      <c r="I1987" t="b">
        <f t="shared" ref="I1987:I2050" si="63">IF(C1987="","",H1987=G1987)</f>
        <v>1</v>
      </c>
    </row>
    <row r="1988" spans="2:9" x14ac:dyDescent="0.3">
      <c r="C1988" t="str">
        <f>IF(B1988="","",VLOOKUP(B1988,FF!$A$1:$D$2516,3,FALSE))</f>
        <v/>
      </c>
      <c r="D1988" t="str">
        <f>IF(C1988="","",VLOOKUP(B1988,FF!$A$1:$D$2516,4,FALSE))</f>
        <v/>
      </c>
      <c r="E1988" t="s">
        <v>8</v>
      </c>
      <c r="F1988" t="str">
        <f t="shared" si="62"/>
        <v/>
      </c>
      <c r="G1988" s="143" t="str">
        <f>IF(C1988="","",VLOOKUP(B1988,FF!$A$1:$F$2516,6,FALSE))</f>
        <v/>
      </c>
      <c r="H1988" s="143" t="s">
        <v>8</v>
      </c>
      <c r="I1988" t="str">
        <f t="shared" si="63"/>
        <v/>
      </c>
    </row>
    <row r="1989" spans="2:9" x14ac:dyDescent="0.3">
      <c r="C1989" t="str">
        <f>IF(B1989="","",VLOOKUP(B1989,FF!$A$1:$D$2516,3,FALSE))</f>
        <v/>
      </c>
      <c r="D1989" t="str">
        <f>IF(C1989="","",VLOOKUP(B1989,FF!$A$1:$D$2516,4,FALSE))</f>
        <v/>
      </c>
      <c r="E1989" t="s">
        <v>8</v>
      </c>
      <c r="F1989" t="str">
        <f t="shared" si="62"/>
        <v/>
      </c>
      <c r="G1989" s="143" t="str">
        <f>IF(C1989="","",VLOOKUP(B1989,FF!$A$1:$F$2516,6,FALSE))</f>
        <v/>
      </c>
      <c r="H1989" s="143" t="s">
        <v>8</v>
      </c>
      <c r="I1989" t="str">
        <f t="shared" si="63"/>
        <v/>
      </c>
    </row>
    <row r="1990" spans="2:9" x14ac:dyDescent="0.3">
      <c r="B1990" t="s">
        <v>1394</v>
      </c>
      <c r="C1990" t="str">
        <f>IF(B1990="","",VLOOKUP(B1990,FF!$A$1:$D$2516,3,FALSE))</f>
        <v>M2</v>
      </c>
      <c r="D1990">
        <f>IF(C1990="","",VLOOKUP(B1990,FF!$A$1:$D$2516,4,FALSE))</f>
        <v>0</v>
      </c>
      <c r="E1990">
        <v>0</v>
      </c>
      <c r="F1990" t="b">
        <f t="shared" si="62"/>
        <v>1</v>
      </c>
      <c r="G1990" s="143">
        <f>IF(C1990="","",VLOOKUP(B1990,FF!$A$1:$F$2516,6,FALSE))</f>
        <v>0</v>
      </c>
      <c r="H1990" s="143">
        <v>0</v>
      </c>
      <c r="I1990" t="b">
        <f t="shared" si="63"/>
        <v>1</v>
      </c>
    </row>
    <row r="1991" spans="2:9" x14ac:dyDescent="0.3">
      <c r="C1991" t="str">
        <f>IF(B1991="","",VLOOKUP(B1991,FF!$A$1:$D$2516,3,FALSE))</f>
        <v/>
      </c>
      <c r="D1991" t="str">
        <f>IF(C1991="","",VLOOKUP(B1991,FF!$A$1:$D$2516,4,FALSE))</f>
        <v/>
      </c>
      <c r="E1991" t="s">
        <v>8</v>
      </c>
      <c r="F1991" t="str">
        <f t="shared" si="62"/>
        <v/>
      </c>
      <c r="G1991" s="143" t="str">
        <f>IF(C1991="","",VLOOKUP(B1991,FF!$A$1:$F$2516,6,FALSE))</f>
        <v/>
      </c>
      <c r="H1991" s="143" t="s">
        <v>8</v>
      </c>
      <c r="I1991" t="str">
        <f t="shared" si="63"/>
        <v/>
      </c>
    </row>
    <row r="1992" spans="2:9" x14ac:dyDescent="0.3">
      <c r="C1992" t="str">
        <f>IF(B1992="","",VLOOKUP(B1992,FF!$A$1:$D$2516,3,FALSE))</f>
        <v/>
      </c>
      <c r="D1992" t="str">
        <f>IF(C1992="","",VLOOKUP(B1992,FF!$A$1:$D$2516,4,FALSE))</f>
        <v/>
      </c>
      <c r="E1992" t="s">
        <v>8</v>
      </c>
      <c r="F1992" t="str">
        <f t="shared" si="62"/>
        <v/>
      </c>
      <c r="G1992" s="143" t="str">
        <f>IF(C1992="","",VLOOKUP(B1992,FF!$A$1:$F$2516,6,FALSE))</f>
        <v/>
      </c>
      <c r="H1992" s="143" t="s">
        <v>8</v>
      </c>
      <c r="I1992" t="str">
        <f t="shared" si="63"/>
        <v/>
      </c>
    </row>
    <row r="1993" spans="2:9" x14ac:dyDescent="0.3">
      <c r="B1993" t="s">
        <v>1396</v>
      </c>
      <c r="C1993" t="str">
        <f>IF(B1993="","",VLOOKUP(B1993,FF!$A$1:$D$2516,3,FALSE))</f>
        <v>M2</v>
      </c>
      <c r="D1993">
        <f>IF(C1993="","",VLOOKUP(B1993,FF!$A$1:$D$2516,4,FALSE))</f>
        <v>1.6</v>
      </c>
      <c r="E1993">
        <v>1.6</v>
      </c>
      <c r="F1993" t="b">
        <f t="shared" si="62"/>
        <v>1</v>
      </c>
      <c r="G1993" s="143">
        <f>IF(C1993="","",VLOOKUP(B1993,FF!$A$1:$F$2516,6,FALSE))</f>
        <v>514131</v>
      </c>
      <c r="H1993" s="143">
        <v>514131</v>
      </c>
      <c r="I1993" t="b">
        <f t="shared" si="63"/>
        <v>1</v>
      </c>
    </row>
    <row r="1994" spans="2:9" x14ac:dyDescent="0.3">
      <c r="C1994" t="str">
        <f>IF(B1994="","",VLOOKUP(B1994,FF!$A$1:$D$2516,3,FALSE))</f>
        <v/>
      </c>
      <c r="D1994" t="str">
        <f>IF(C1994="","",VLOOKUP(B1994,FF!$A$1:$D$2516,4,FALSE))</f>
        <v/>
      </c>
      <c r="E1994" t="s">
        <v>8</v>
      </c>
      <c r="F1994" t="str">
        <f t="shared" si="62"/>
        <v/>
      </c>
      <c r="G1994" s="143" t="str">
        <f>IF(C1994="","",VLOOKUP(B1994,FF!$A$1:$F$2516,6,FALSE))</f>
        <v/>
      </c>
      <c r="H1994" s="143" t="s">
        <v>8</v>
      </c>
      <c r="I1994" t="str">
        <f t="shared" si="63"/>
        <v/>
      </c>
    </row>
    <row r="1995" spans="2:9" x14ac:dyDescent="0.3">
      <c r="C1995" t="str">
        <f>IF(B1995="","",VLOOKUP(B1995,FF!$A$1:$D$2516,3,FALSE))</f>
        <v/>
      </c>
      <c r="D1995" t="str">
        <f>IF(C1995="","",VLOOKUP(B1995,FF!$A$1:$D$2516,4,FALSE))</f>
        <v/>
      </c>
      <c r="E1995" t="s">
        <v>8</v>
      </c>
      <c r="F1995" t="str">
        <f t="shared" si="62"/>
        <v/>
      </c>
      <c r="G1995" s="143" t="str">
        <f>IF(C1995="","",VLOOKUP(B1995,FF!$A$1:$F$2516,6,FALSE))</f>
        <v/>
      </c>
      <c r="H1995" s="143" t="s">
        <v>8</v>
      </c>
      <c r="I1995" t="str">
        <f t="shared" si="63"/>
        <v/>
      </c>
    </row>
    <row r="1996" spans="2:9" x14ac:dyDescent="0.3">
      <c r="B1996" t="s">
        <v>1398</v>
      </c>
      <c r="D1996" t="str">
        <f>IF(C1996="","",VLOOKUP(B1996,FF!$A$1:$D$2516,4,FALSE))</f>
        <v/>
      </c>
      <c r="E1996" t="s">
        <v>8</v>
      </c>
      <c r="F1996" t="str">
        <f t="shared" si="62"/>
        <v/>
      </c>
      <c r="G1996" s="143" t="str">
        <f>IF(C1996="","",VLOOKUP(B1996,FF!$A$1:$F$2516,6,FALSE))</f>
        <v/>
      </c>
      <c r="H1996" s="143" t="s">
        <v>8</v>
      </c>
      <c r="I1996" t="str">
        <f t="shared" si="63"/>
        <v/>
      </c>
    </row>
    <row r="1997" spans="2:9" x14ac:dyDescent="0.3">
      <c r="B1997" t="s">
        <v>1400</v>
      </c>
      <c r="D1997" t="str">
        <f>IF(C1997="","",VLOOKUP(B1997,FF!$A$1:$D$2516,4,FALSE))</f>
        <v/>
      </c>
      <c r="E1997" t="s">
        <v>8</v>
      </c>
      <c r="F1997" t="str">
        <f t="shared" si="62"/>
        <v/>
      </c>
      <c r="G1997" s="143" t="str">
        <f>IF(C1997="","",VLOOKUP(B1997,FF!$A$1:$F$2516,6,FALSE))</f>
        <v/>
      </c>
      <c r="H1997" s="143" t="s">
        <v>8</v>
      </c>
      <c r="I1997" t="str">
        <f t="shared" si="63"/>
        <v/>
      </c>
    </row>
    <row r="1998" spans="2:9" x14ac:dyDescent="0.3">
      <c r="B1998" t="s">
        <v>1402</v>
      </c>
      <c r="C1998" t="str">
        <f>IF(B1998="","",VLOOKUP(B1998,FF!$A$1:$D$2516,3,FALSE))</f>
        <v>UN</v>
      </c>
      <c r="D1998">
        <f>IF(C1998="","",VLOOKUP(B1998,FF!$A$1:$D$2516,4,FALSE))</f>
        <v>117</v>
      </c>
      <c r="E1998">
        <v>117</v>
      </c>
      <c r="F1998" t="b">
        <f t="shared" si="62"/>
        <v>1</v>
      </c>
      <c r="G1998" s="143">
        <f>IF(C1998="","",VLOOKUP(B1998,FF!$A$1:$F$2516,6,FALSE))</f>
        <v>183995838</v>
      </c>
      <c r="H1998" s="143">
        <v>183995838</v>
      </c>
      <c r="I1998" t="b">
        <f t="shared" si="63"/>
        <v>1</v>
      </c>
    </row>
    <row r="1999" spans="2:9" x14ac:dyDescent="0.3">
      <c r="C1999" t="str">
        <f>IF(B1999="","",VLOOKUP(B1999,FF!$A$1:$D$2516,3,FALSE))</f>
        <v/>
      </c>
      <c r="D1999" t="str">
        <f>IF(C1999="","",VLOOKUP(B1999,FF!$A$1:$D$2516,4,FALSE))</f>
        <v/>
      </c>
      <c r="E1999" t="s">
        <v>8</v>
      </c>
      <c r="F1999" t="str">
        <f t="shared" si="62"/>
        <v/>
      </c>
      <c r="G1999" s="143" t="str">
        <f>IF(C1999="","",VLOOKUP(B1999,FF!$A$1:$F$2516,6,FALSE))</f>
        <v/>
      </c>
      <c r="H1999" s="143" t="s">
        <v>8</v>
      </c>
      <c r="I1999" t="str">
        <f t="shared" si="63"/>
        <v/>
      </c>
    </row>
    <row r="2000" spans="2:9" x14ac:dyDescent="0.3">
      <c r="C2000" t="str">
        <f>IF(B2000="","",VLOOKUP(B2000,FF!$A$1:$D$2516,3,FALSE))</f>
        <v/>
      </c>
      <c r="D2000" t="str">
        <f>IF(C2000="","",VLOOKUP(B2000,FF!$A$1:$D$2516,4,FALSE))</f>
        <v/>
      </c>
      <c r="E2000" t="s">
        <v>8</v>
      </c>
      <c r="F2000" t="str">
        <f t="shared" si="62"/>
        <v/>
      </c>
      <c r="G2000" s="143" t="str">
        <f>IF(C2000="","",VLOOKUP(B2000,FF!$A$1:$F$2516,6,FALSE))</f>
        <v/>
      </c>
      <c r="H2000" s="143" t="s">
        <v>8</v>
      </c>
      <c r="I2000" t="str">
        <f t="shared" si="63"/>
        <v/>
      </c>
    </row>
    <row r="2001" spans="2:9" x14ac:dyDescent="0.3">
      <c r="B2001" t="s">
        <v>1404</v>
      </c>
      <c r="C2001" t="str">
        <f>IF(B2001="","",VLOOKUP(B2001,FF!$A$1:$D$2516,3,FALSE))</f>
        <v>UN</v>
      </c>
      <c r="D2001">
        <f>IF(C2001="","",VLOOKUP(B2001,FF!$A$1:$D$2516,4,FALSE))</f>
        <v>112</v>
      </c>
      <c r="E2001">
        <v>112</v>
      </c>
      <c r="F2001" t="b">
        <f t="shared" si="62"/>
        <v>1</v>
      </c>
      <c r="G2001" s="143">
        <f>IF(C2001="","",VLOOKUP(B2001,FF!$A$1:$F$2516,6,FALSE))</f>
        <v>171081568</v>
      </c>
      <c r="H2001" s="143">
        <v>171081568</v>
      </c>
      <c r="I2001" t="b">
        <f t="shared" si="63"/>
        <v>1</v>
      </c>
    </row>
    <row r="2002" spans="2:9" x14ac:dyDescent="0.3">
      <c r="C2002" t="str">
        <f>IF(B2002="","",VLOOKUP(B2002,FF!$A$1:$D$2516,3,FALSE))</f>
        <v/>
      </c>
      <c r="D2002" t="str">
        <f>IF(C2002="","",VLOOKUP(B2002,FF!$A$1:$D$2516,4,FALSE))</f>
        <v/>
      </c>
      <c r="E2002" t="s">
        <v>8</v>
      </c>
      <c r="F2002" t="str">
        <f t="shared" si="62"/>
        <v/>
      </c>
      <c r="G2002" s="143" t="str">
        <f>IF(C2002="","",VLOOKUP(B2002,FF!$A$1:$F$2516,6,FALSE))</f>
        <v/>
      </c>
      <c r="H2002" s="143" t="s">
        <v>8</v>
      </c>
      <c r="I2002" t="str">
        <f t="shared" si="63"/>
        <v/>
      </c>
    </row>
    <row r="2003" spans="2:9" x14ac:dyDescent="0.3">
      <c r="C2003" t="str">
        <f>IF(B2003="","",VLOOKUP(B2003,FF!$A$1:$D$2516,3,FALSE))</f>
        <v/>
      </c>
      <c r="D2003" t="str">
        <f>IF(C2003="","",VLOOKUP(B2003,FF!$A$1:$D$2516,4,FALSE))</f>
        <v/>
      </c>
      <c r="E2003" t="s">
        <v>8</v>
      </c>
      <c r="F2003" t="str">
        <f t="shared" si="62"/>
        <v/>
      </c>
      <c r="G2003" s="143" t="str">
        <f>IF(C2003="","",VLOOKUP(B2003,FF!$A$1:$F$2516,6,FALSE))</f>
        <v/>
      </c>
      <c r="H2003" s="143" t="s">
        <v>8</v>
      </c>
      <c r="I2003" t="str">
        <f t="shared" si="63"/>
        <v/>
      </c>
    </row>
    <row r="2004" spans="2:9" x14ac:dyDescent="0.3">
      <c r="B2004" t="s">
        <v>1406</v>
      </c>
      <c r="C2004" t="str">
        <f>IF(B2004="","",VLOOKUP(B2004,FF!$A$1:$D$2516,3,FALSE))</f>
        <v>UN</v>
      </c>
      <c r="D2004">
        <f>IF(C2004="","",VLOOKUP(B2004,FF!$A$1:$D$2516,4,FALSE))</f>
        <v>32</v>
      </c>
      <c r="E2004">
        <v>32</v>
      </c>
      <c r="F2004" t="b">
        <f t="shared" si="62"/>
        <v>1</v>
      </c>
      <c r="G2004" s="143">
        <f>IF(C2004="","",VLOOKUP(B2004,FF!$A$1:$F$2516,6,FALSE))</f>
        <v>43236704</v>
      </c>
      <c r="H2004" s="143">
        <v>43236704</v>
      </c>
      <c r="I2004" t="b">
        <f t="shared" si="63"/>
        <v>1</v>
      </c>
    </row>
    <row r="2005" spans="2:9" x14ac:dyDescent="0.3">
      <c r="C2005" t="str">
        <f>IF(B2005="","",VLOOKUP(B2005,FF!$A$1:$D$2516,3,FALSE))</f>
        <v/>
      </c>
      <c r="D2005" t="str">
        <f>IF(C2005="","",VLOOKUP(B2005,FF!$A$1:$D$2516,4,FALSE))</f>
        <v/>
      </c>
      <c r="E2005" t="s">
        <v>8</v>
      </c>
      <c r="F2005" t="str">
        <f t="shared" si="62"/>
        <v/>
      </c>
      <c r="G2005" s="143" t="str">
        <f>IF(C2005="","",VLOOKUP(B2005,FF!$A$1:$F$2516,6,FALSE))</f>
        <v/>
      </c>
      <c r="H2005" s="143" t="s">
        <v>8</v>
      </c>
      <c r="I2005" t="str">
        <f t="shared" si="63"/>
        <v/>
      </c>
    </row>
    <row r="2006" spans="2:9" x14ac:dyDescent="0.3">
      <c r="C2006" t="str">
        <f>IF(B2006="","",VLOOKUP(B2006,FF!$A$1:$D$2516,3,FALSE))</f>
        <v/>
      </c>
      <c r="D2006" t="str">
        <f>IF(C2006="","",VLOOKUP(B2006,FF!$A$1:$D$2516,4,FALSE))</f>
        <v/>
      </c>
      <c r="E2006" t="s">
        <v>8</v>
      </c>
      <c r="F2006" t="str">
        <f t="shared" si="62"/>
        <v/>
      </c>
      <c r="G2006" s="143" t="str">
        <f>IF(C2006="","",VLOOKUP(B2006,FF!$A$1:$F$2516,6,FALSE))</f>
        <v/>
      </c>
      <c r="H2006" s="143" t="s">
        <v>8</v>
      </c>
      <c r="I2006" t="str">
        <f t="shared" si="63"/>
        <v/>
      </c>
    </row>
    <row r="2007" spans="2:9" x14ac:dyDescent="0.3">
      <c r="B2007" t="s">
        <v>1408</v>
      </c>
      <c r="D2007" t="str">
        <f>IF(C2007="","",VLOOKUP(B2007,FF!$A$1:$D$2516,4,FALSE))</f>
        <v/>
      </c>
      <c r="E2007" t="s">
        <v>8</v>
      </c>
      <c r="F2007" t="str">
        <f t="shared" si="62"/>
        <v/>
      </c>
      <c r="G2007" s="143" t="str">
        <f>IF(C2007="","",VLOOKUP(B2007,FF!$A$1:$F$2516,6,FALSE))</f>
        <v/>
      </c>
      <c r="H2007" s="143" t="s">
        <v>8</v>
      </c>
      <c r="I2007" t="str">
        <f t="shared" si="63"/>
        <v/>
      </c>
    </row>
    <row r="2008" spans="2:9" x14ac:dyDescent="0.3">
      <c r="B2008" t="s">
        <v>1410</v>
      </c>
      <c r="C2008" t="str">
        <f>IF(B2008="","",VLOOKUP(B2008,FF!$A$1:$D$2516,3,FALSE))</f>
        <v>UN</v>
      </c>
      <c r="D2008">
        <f>IF(C2008="","",VLOOKUP(B2008,FF!$A$1:$D$2516,4,FALSE))</f>
        <v>56</v>
      </c>
      <c r="E2008">
        <v>56</v>
      </c>
      <c r="F2008" t="b">
        <f t="shared" si="62"/>
        <v>1</v>
      </c>
      <c r="G2008" s="143">
        <f>IF(C2008="","",VLOOKUP(B2008,FF!$A$1:$F$2516,6,FALSE))</f>
        <v>56798336</v>
      </c>
      <c r="H2008" s="143">
        <v>56798336</v>
      </c>
      <c r="I2008" t="b">
        <f t="shared" si="63"/>
        <v>1</v>
      </c>
    </row>
    <row r="2009" spans="2:9" x14ac:dyDescent="0.3">
      <c r="C2009" t="str">
        <f>IF(B2009="","",VLOOKUP(B2009,FF!$A$1:$D$2516,3,FALSE))</f>
        <v/>
      </c>
      <c r="D2009" t="str">
        <f>IF(C2009="","",VLOOKUP(B2009,FF!$A$1:$D$2516,4,FALSE))</f>
        <v/>
      </c>
      <c r="E2009" t="s">
        <v>8</v>
      </c>
      <c r="F2009" t="str">
        <f t="shared" si="62"/>
        <v/>
      </c>
      <c r="G2009" s="143" t="str">
        <f>IF(C2009="","",VLOOKUP(B2009,FF!$A$1:$F$2516,6,FALSE))</f>
        <v/>
      </c>
      <c r="H2009" s="143" t="s">
        <v>8</v>
      </c>
      <c r="I2009" t="str">
        <f t="shared" si="63"/>
        <v/>
      </c>
    </row>
    <row r="2010" spans="2:9" x14ac:dyDescent="0.3">
      <c r="C2010" t="str">
        <f>IF(B2010="","",VLOOKUP(B2010,FF!$A$1:$D$2516,3,FALSE))</f>
        <v/>
      </c>
      <c r="D2010" t="str">
        <f>IF(C2010="","",VLOOKUP(B2010,FF!$A$1:$D$2516,4,FALSE))</f>
        <v/>
      </c>
      <c r="E2010" t="s">
        <v>8</v>
      </c>
      <c r="F2010" t="str">
        <f t="shared" si="62"/>
        <v/>
      </c>
      <c r="G2010" s="143" t="str">
        <f>IF(C2010="","",VLOOKUP(B2010,FF!$A$1:$F$2516,6,FALSE))</f>
        <v/>
      </c>
      <c r="H2010" s="143" t="s">
        <v>8</v>
      </c>
      <c r="I2010" t="str">
        <f t="shared" si="63"/>
        <v/>
      </c>
    </row>
    <row r="2011" spans="2:9" x14ac:dyDescent="0.3">
      <c r="B2011" t="s">
        <v>1412</v>
      </c>
      <c r="D2011" t="str">
        <f>IF(C2011="","",VLOOKUP(B2011,FF!$A$1:$D$2516,4,FALSE))</f>
        <v/>
      </c>
      <c r="E2011" t="s">
        <v>8</v>
      </c>
      <c r="F2011" t="str">
        <f t="shared" si="62"/>
        <v/>
      </c>
      <c r="G2011" s="143" t="str">
        <f>IF(C2011="","",VLOOKUP(B2011,FF!$A$1:$F$2516,6,FALSE))</f>
        <v/>
      </c>
      <c r="H2011" s="143" t="s">
        <v>8</v>
      </c>
      <c r="I2011" t="str">
        <f t="shared" si="63"/>
        <v/>
      </c>
    </row>
    <row r="2012" spans="2:9" x14ac:dyDescent="0.3">
      <c r="B2012" t="s">
        <v>1414</v>
      </c>
      <c r="C2012" t="str">
        <f>IF(B2012="","",VLOOKUP(B2012,FF!$A$1:$D$2516,3,FALSE))</f>
        <v>UN</v>
      </c>
      <c r="D2012">
        <f>IF(C2012="","",VLOOKUP(B2012,FF!$A$1:$D$2516,4,FALSE))</f>
        <v>37</v>
      </c>
      <c r="E2012">
        <v>37</v>
      </c>
      <c r="F2012" t="b">
        <f t="shared" si="62"/>
        <v>1</v>
      </c>
      <c r="G2012" s="143">
        <f>IF(C2012="","",VLOOKUP(B2012,FF!$A$1:$F$2516,6,FALSE))</f>
        <v>5845926</v>
      </c>
      <c r="H2012" s="143">
        <v>5845926</v>
      </c>
      <c r="I2012" t="b">
        <f t="shared" si="63"/>
        <v>1</v>
      </c>
    </row>
    <row r="2013" spans="2:9" x14ac:dyDescent="0.3">
      <c r="C2013" t="str">
        <f>IF(B2013="","",VLOOKUP(B2013,FF!$A$1:$D$2516,3,FALSE))</f>
        <v/>
      </c>
      <c r="D2013" t="str">
        <f>IF(C2013="","",VLOOKUP(B2013,FF!$A$1:$D$2516,4,FALSE))</f>
        <v/>
      </c>
      <c r="E2013" t="s">
        <v>8</v>
      </c>
      <c r="F2013" t="str">
        <f t="shared" si="62"/>
        <v/>
      </c>
      <c r="G2013" s="143" t="str">
        <f>IF(C2013="","",VLOOKUP(B2013,FF!$A$1:$F$2516,6,FALSE))</f>
        <v/>
      </c>
      <c r="H2013" s="143" t="s">
        <v>8</v>
      </c>
      <c r="I2013" t="str">
        <f t="shared" si="63"/>
        <v/>
      </c>
    </row>
    <row r="2014" spans="2:9" x14ac:dyDescent="0.3">
      <c r="C2014" t="str">
        <f>IF(B2014="","",VLOOKUP(B2014,FF!$A$1:$D$2516,3,FALSE))</f>
        <v/>
      </c>
      <c r="D2014" t="str">
        <f>IF(C2014="","",VLOOKUP(B2014,FF!$A$1:$D$2516,4,FALSE))</f>
        <v/>
      </c>
      <c r="E2014" t="s">
        <v>8</v>
      </c>
      <c r="F2014" t="str">
        <f t="shared" si="62"/>
        <v/>
      </c>
      <c r="G2014" s="143" t="str">
        <f>IF(C2014="","",VLOOKUP(B2014,FF!$A$1:$F$2516,6,FALSE))</f>
        <v/>
      </c>
      <c r="H2014" s="143" t="s">
        <v>8</v>
      </c>
      <c r="I2014" t="str">
        <f t="shared" si="63"/>
        <v/>
      </c>
    </row>
    <row r="2015" spans="2:9" x14ac:dyDescent="0.3">
      <c r="B2015" t="s">
        <v>1416</v>
      </c>
      <c r="C2015" t="str">
        <f>IF(B2015="","",VLOOKUP(B2015,FF!$A$1:$D$2516,3,FALSE))</f>
        <v>UN</v>
      </c>
      <c r="D2015">
        <f>IF(C2015="","",VLOOKUP(B2015,FF!$A$1:$D$2516,4,FALSE))</f>
        <v>2</v>
      </c>
      <c r="E2015">
        <v>2</v>
      </c>
      <c r="F2015" t="b">
        <f t="shared" si="62"/>
        <v>1</v>
      </c>
      <c r="G2015" s="143">
        <f>IF(C2015="","",VLOOKUP(B2015,FF!$A$1:$F$2516,6,FALSE))</f>
        <v>364802</v>
      </c>
      <c r="H2015" s="143">
        <v>364802</v>
      </c>
      <c r="I2015" t="b">
        <f t="shared" si="63"/>
        <v>1</v>
      </c>
    </row>
    <row r="2016" spans="2:9" x14ac:dyDescent="0.3">
      <c r="C2016" t="str">
        <f>IF(B2016="","",VLOOKUP(B2016,FF!$A$1:$D$2516,3,FALSE))</f>
        <v/>
      </c>
      <c r="D2016" t="str">
        <f>IF(C2016="","",VLOOKUP(B2016,FF!$A$1:$D$2516,4,FALSE))</f>
        <v/>
      </c>
      <c r="E2016" t="s">
        <v>8</v>
      </c>
      <c r="F2016" t="str">
        <f t="shared" si="62"/>
        <v/>
      </c>
      <c r="G2016" s="143" t="str">
        <f>IF(C2016="","",VLOOKUP(B2016,FF!$A$1:$F$2516,6,FALSE))</f>
        <v/>
      </c>
      <c r="H2016" s="143" t="s">
        <v>8</v>
      </c>
      <c r="I2016" t="str">
        <f t="shared" si="63"/>
        <v/>
      </c>
    </row>
    <row r="2017" spans="2:9" x14ac:dyDescent="0.3">
      <c r="C2017" t="str">
        <f>IF(B2017="","",VLOOKUP(B2017,FF!$A$1:$D$2516,3,FALSE))</f>
        <v/>
      </c>
      <c r="D2017" t="str">
        <f>IF(C2017="","",VLOOKUP(B2017,FF!$A$1:$D$2516,4,FALSE))</f>
        <v/>
      </c>
      <c r="E2017" t="s">
        <v>8</v>
      </c>
      <c r="F2017" t="str">
        <f t="shared" si="62"/>
        <v/>
      </c>
      <c r="G2017" s="143" t="str">
        <f>IF(C2017="","",VLOOKUP(B2017,FF!$A$1:$F$2516,6,FALSE))</f>
        <v/>
      </c>
      <c r="H2017" s="143" t="s">
        <v>8</v>
      </c>
      <c r="I2017" t="str">
        <f t="shared" si="63"/>
        <v/>
      </c>
    </row>
    <row r="2018" spans="2:9" x14ac:dyDescent="0.3">
      <c r="B2018" t="s">
        <v>1418</v>
      </c>
      <c r="C2018" t="str">
        <f>IF(B2018="","",VLOOKUP(B2018,FF!$A$1:$D$2516,3,FALSE))</f>
        <v>UN</v>
      </c>
      <c r="D2018">
        <f>IF(C2018="","",VLOOKUP(B2018,FF!$A$1:$D$2516,4,FALSE))</f>
        <v>11</v>
      </c>
      <c r="E2018">
        <v>11</v>
      </c>
      <c r="F2018" t="b">
        <f t="shared" si="62"/>
        <v>1</v>
      </c>
      <c r="G2018" s="143">
        <f>IF(C2018="","",VLOOKUP(B2018,FF!$A$1:$F$2516,6,FALSE))</f>
        <v>2323915</v>
      </c>
      <c r="H2018" s="143">
        <v>2323915</v>
      </c>
      <c r="I2018" t="b">
        <f t="shared" si="63"/>
        <v>1</v>
      </c>
    </row>
    <row r="2019" spans="2:9" x14ac:dyDescent="0.3">
      <c r="C2019" t="str">
        <f>IF(B2019="","",VLOOKUP(B2019,FF!$A$1:$D$2516,3,FALSE))</f>
        <v/>
      </c>
      <c r="D2019" t="str">
        <f>IF(C2019="","",VLOOKUP(B2019,FF!$A$1:$D$2516,4,FALSE))</f>
        <v/>
      </c>
      <c r="E2019" t="s">
        <v>8</v>
      </c>
      <c r="F2019" t="str">
        <f t="shared" si="62"/>
        <v/>
      </c>
      <c r="G2019" s="143" t="str">
        <f>IF(C2019="","",VLOOKUP(B2019,FF!$A$1:$F$2516,6,FALSE))</f>
        <v/>
      </c>
      <c r="H2019" s="143" t="s">
        <v>8</v>
      </c>
      <c r="I2019" t="str">
        <f t="shared" si="63"/>
        <v/>
      </c>
    </row>
    <row r="2020" spans="2:9" x14ac:dyDescent="0.3">
      <c r="C2020" t="str">
        <f>IF(B2020="","",VLOOKUP(B2020,FF!$A$1:$D$2516,3,FALSE))</f>
        <v/>
      </c>
      <c r="D2020" t="str">
        <f>IF(C2020="","",VLOOKUP(B2020,FF!$A$1:$D$2516,4,FALSE))</f>
        <v/>
      </c>
      <c r="E2020" t="s">
        <v>8</v>
      </c>
      <c r="F2020" t="str">
        <f t="shared" si="62"/>
        <v/>
      </c>
      <c r="G2020" s="143" t="str">
        <f>IF(C2020="","",VLOOKUP(B2020,FF!$A$1:$F$2516,6,FALSE))</f>
        <v/>
      </c>
      <c r="H2020" s="143" t="s">
        <v>8</v>
      </c>
      <c r="I2020" t="str">
        <f t="shared" si="63"/>
        <v/>
      </c>
    </row>
    <row r="2021" spans="2:9" x14ac:dyDescent="0.3">
      <c r="B2021" t="s">
        <v>1420</v>
      </c>
      <c r="C2021" t="str">
        <f>IF(B2021="","",VLOOKUP(B2021,FF!$A$1:$D$2516,3,FALSE))</f>
        <v>UN</v>
      </c>
      <c r="D2021">
        <f>IF(C2021="","",VLOOKUP(B2021,FF!$A$1:$D$2516,4,FALSE))</f>
        <v>52</v>
      </c>
      <c r="E2021">
        <v>52</v>
      </c>
      <c r="F2021" t="b">
        <f t="shared" si="62"/>
        <v>1</v>
      </c>
      <c r="G2021" s="143">
        <f>IF(C2021="","",VLOOKUP(B2021,FF!$A$1:$F$2516,6,FALSE))</f>
        <v>11293360</v>
      </c>
      <c r="H2021" s="143">
        <v>11293360</v>
      </c>
      <c r="I2021" t="b">
        <f t="shared" si="63"/>
        <v>1</v>
      </c>
    </row>
    <row r="2022" spans="2:9" x14ac:dyDescent="0.3">
      <c r="C2022" t="str">
        <f>IF(B2022="","",VLOOKUP(B2022,FF!$A$1:$D$2516,3,FALSE))</f>
        <v/>
      </c>
      <c r="D2022" t="str">
        <f>IF(C2022="","",VLOOKUP(B2022,FF!$A$1:$D$2516,4,FALSE))</f>
        <v/>
      </c>
      <c r="E2022" t="s">
        <v>8</v>
      </c>
      <c r="F2022" t="str">
        <f t="shared" si="62"/>
        <v/>
      </c>
      <c r="G2022" s="143" t="str">
        <f>IF(C2022="","",VLOOKUP(B2022,FF!$A$1:$F$2516,6,FALSE))</f>
        <v/>
      </c>
      <c r="H2022" s="143" t="s">
        <v>8</v>
      </c>
      <c r="I2022" t="str">
        <f t="shared" si="63"/>
        <v/>
      </c>
    </row>
    <row r="2023" spans="2:9" x14ac:dyDescent="0.3">
      <c r="C2023" t="str">
        <f>IF(B2023="","",VLOOKUP(B2023,FF!$A$1:$D$2516,3,FALSE))</f>
        <v/>
      </c>
      <c r="D2023" t="str">
        <f>IF(C2023="","",VLOOKUP(B2023,FF!$A$1:$D$2516,4,FALSE))</f>
        <v/>
      </c>
      <c r="E2023" t="s">
        <v>8</v>
      </c>
      <c r="F2023" t="str">
        <f t="shared" si="62"/>
        <v/>
      </c>
      <c r="G2023" s="143" t="str">
        <f>IF(C2023="","",VLOOKUP(B2023,FF!$A$1:$F$2516,6,FALSE))</f>
        <v/>
      </c>
      <c r="H2023" s="143" t="s">
        <v>8</v>
      </c>
      <c r="I2023" t="str">
        <f t="shared" si="63"/>
        <v/>
      </c>
    </row>
    <row r="2024" spans="2:9" x14ac:dyDescent="0.3">
      <c r="B2024" t="s">
        <v>1422</v>
      </c>
      <c r="C2024" t="str">
        <f>IF(B2024="","",VLOOKUP(B2024,FF!$A$1:$D$2516,3,FALSE))</f>
        <v>UN</v>
      </c>
      <c r="D2024">
        <f>IF(C2024="","",VLOOKUP(B2024,FF!$A$1:$D$2516,4,FALSE))</f>
        <v>5</v>
      </c>
      <c r="E2024">
        <v>5</v>
      </c>
      <c r="F2024" t="b">
        <f t="shared" si="62"/>
        <v>1</v>
      </c>
      <c r="G2024" s="143">
        <f>IF(C2024="","",VLOOKUP(B2024,FF!$A$1:$F$2516,6,FALSE))</f>
        <v>1320815</v>
      </c>
      <c r="H2024" s="143">
        <v>1320815</v>
      </c>
      <c r="I2024" t="b">
        <f t="shared" si="63"/>
        <v>1</v>
      </c>
    </row>
    <row r="2025" spans="2:9" x14ac:dyDescent="0.3">
      <c r="C2025" t="str">
        <f>IF(B2025="","",VLOOKUP(B2025,FF!$A$1:$D$2516,3,FALSE))</f>
        <v/>
      </c>
      <c r="D2025" t="str">
        <f>IF(C2025="","",VLOOKUP(B2025,FF!$A$1:$D$2516,4,FALSE))</f>
        <v/>
      </c>
      <c r="E2025" t="s">
        <v>8</v>
      </c>
      <c r="F2025" t="str">
        <f t="shared" si="62"/>
        <v/>
      </c>
      <c r="G2025" s="143" t="str">
        <f>IF(C2025="","",VLOOKUP(B2025,FF!$A$1:$F$2516,6,FALSE))</f>
        <v/>
      </c>
      <c r="H2025" s="143" t="s">
        <v>8</v>
      </c>
      <c r="I2025" t="str">
        <f t="shared" si="63"/>
        <v/>
      </c>
    </row>
    <row r="2026" spans="2:9" x14ac:dyDescent="0.3">
      <c r="C2026" t="str">
        <f>IF(B2026="","",VLOOKUP(B2026,FF!$A$1:$D$2516,3,FALSE))</f>
        <v/>
      </c>
      <c r="D2026" t="str">
        <f>IF(C2026="","",VLOOKUP(B2026,FF!$A$1:$D$2516,4,FALSE))</f>
        <v/>
      </c>
      <c r="E2026" t="s">
        <v>8</v>
      </c>
      <c r="F2026" t="str">
        <f t="shared" si="62"/>
        <v/>
      </c>
      <c r="G2026" s="143" t="str">
        <f>IF(C2026="","",VLOOKUP(B2026,FF!$A$1:$F$2516,6,FALSE))</f>
        <v/>
      </c>
      <c r="H2026" s="143" t="s">
        <v>8</v>
      </c>
      <c r="I2026" t="str">
        <f t="shared" si="63"/>
        <v/>
      </c>
    </row>
    <row r="2027" spans="2:9" x14ac:dyDescent="0.3">
      <c r="B2027" t="s">
        <v>1424</v>
      </c>
      <c r="C2027" t="str">
        <f>IF(B2027="","",VLOOKUP(B2027,FF!$A$1:$D$2516,3,FALSE))</f>
        <v>UN</v>
      </c>
      <c r="D2027">
        <f>IF(C2027="","",VLOOKUP(B2027,FF!$A$1:$D$2516,4,FALSE))</f>
        <v>1</v>
      </c>
      <c r="E2027">
        <v>1</v>
      </c>
      <c r="F2027" t="b">
        <f t="shared" si="62"/>
        <v>1</v>
      </c>
      <c r="G2027" s="143">
        <f>IF(C2027="","",VLOOKUP(B2027,FF!$A$1:$F$2516,6,FALSE))</f>
        <v>306980</v>
      </c>
      <c r="H2027" s="143">
        <v>306980</v>
      </c>
      <c r="I2027" t="b">
        <f t="shared" si="63"/>
        <v>1</v>
      </c>
    </row>
    <row r="2028" spans="2:9" x14ac:dyDescent="0.3">
      <c r="C2028" t="str">
        <f>IF(B2028="","",VLOOKUP(B2028,FF!$A$1:$D$2516,3,FALSE))</f>
        <v/>
      </c>
      <c r="D2028" t="str">
        <f>IF(C2028="","",VLOOKUP(B2028,FF!$A$1:$D$2516,4,FALSE))</f>
        <v/>
      </c>
      <c r="E2028" t="s">
        <v>8</v>
      </c>
      <c r="F2028" t="str">
        <f t="shared" si="62"/>
        <v/>
      </c>
      <c r="G2028" s="143" t="str">
        <f>IF(C2028="","",VLOOKUP(B2028,FF!$A$1:$F$2516,6,FALSE))</f>
        <v/>
      </c>
      <c r="H2028" s="143" t="s">
        <v>8</v>
      </c>
      <c r="I2028" t="str">
        <f t="shared" si="63"/>
        <v/>
      </c>
    </row>
    <row r="2029" spans="2:9" x14ac:dyDescent="0.3">
      <c r="C2029" t="str">
        <f>IF(B2029="","",VLOOKUP(B2029,FF!$A$1:$D$2516,3,FALSE))</f>
        <v/>
      </c>
      <c r="D2029" t="str">
        <f>IF(C2029="","",VLOOKUP(B2029,FF!$A$1:$D$2516,4,FALSE))</f>
        <v/>
      </c>
      <c r="E2029" t="s">
        <v>8</v>
      </c>
      <c r="F2029" t="str">
        <f t="shared" si="62"/>
        <v/>
      </c>
      <c r="G2029" s="143" t="str">
        <f>IF(C2029="","",VLOOKUP(B2029,FF!$A$1:$F$2516,6,FALSE))</f>
        <v/>
      </c>
      <c r="H2029" s="143" t="s">
        <v>8</v>
      </c>
      <c r="I2029" t="str">
        <f t="shared" si="63"/>
        <v/>
      </c>
    </row>
    <row r="2030" spans="2:9" x14ac:dyDescent="0.3">
      <c r="B2030" t="s">
        <v>1426</v>
      </c>
      <c r="C2030" t="str">
        <f>IF(B2030="","",VLOOKUP(B2030,FF!$A$1:$D$2516,3,FALSE))</f>
        <v>UN</v>
      </c>
      <c r="D2030">
        <f>IF(C2030="","",VLOOKUP(B2030,FF!$A$1:$D$2516,4,FALSE))</f>
        <v>8</v>
      </c>
      <c r="E2030">
        <v>8</v>
      </c>
      <c r="F2030" t="b">
        <f t="shared" si="62"/>
        <v>1</v>
      </c>
      <c r="G2030" s="143">
        <f>IF(C2030="","",VLOOKUP(B2030,FF!$A$1:$F$2516,6,FALSE))</f>
        <v>3110984</v>
      </c>
      <c r="H2030" s="143">
        <v>3110984</v>
      </c>
      <c r="I2030" t="b">
        <f t="shared" si="63"/>
        <v>1</v>
      </c>
    </row>
    <row r="2031" spans="2:9" x14ac:dyDescent="0.3">
      <c r="C2031" t="str">
        <f>IF(B2031="","",VLOOKUP(B2031,FF!$A$1:$D$2516,3,FALSE))</f>
        <v/>
      </c>
      <c r="D2031" t="str">
        <f>IF(C2031="","",VLOOKUP(B2031,FF!$A$1:$D$2516,4,FALSE))</f>
        <v/>
      </c>
      <c r="E2031" t="s">
        <v>8</v>
      </c>
      <c r="F2031" t="str">
        <f t="shared" si="62"/>
        <v/>
      </c>
      <c r="G2031" s="143" t="str">
        <f>IF(C2031="","",VLOOKUP(B2031,FF!$A$1:$F$2516,6,FALSE))</f>
        <v/>
      </c>
      <c r="H2031" s="143" t="s">
        <v>8</v>
      </c>
      <c r="I2031" t="str">
        <f t="shared" si="63"/>
        <v/>
      </c>
    </row>
    <row r="2032" spans="2:9" x14ac:dyDescent="0.3">
      <c r="C2032" t="str">
        <f>IF(B2032="","",VLOOKUP(B2032,FF!$A$1:$D$2516,3,FALSE))</f>
        <v/>
      </c>
      <c r="D2032" t="str">
        <f>IF(C2032="","",VLOOKUP(B2032,FF!$A$1:$D$2516,4,FALSE))</f>
        <v/>
      </c>
      <c r="E2032" t="s">
        <v>8</v>
      </c>
      <c r="F2032" t="str">
        <f t="shared" si="62"/>
        <v/>
      </c>
      <c r="G2032" s="143" t="str">
        <f>IF(C2032="","",VLOOKUP(B2032,FF!$A$1:$F$2516,6,FALSE))</f>
        <v/>
      </c>
      <c r="H2032" s="143" t="s">
        <v>8</v>
      </c>
      <c r="I2032" t="str">
        <f t="shared" si="63"/>
        <v/>
      </c>
    </row>
    <row r="2033" spans="2:9" x14ac:dyDescent="0.3">
      <c r="B2033" t="s">
        <v>1428</v>
      </c>
      <c r="D2033" t="str">
        <f>IF(C2033="","",VLOOKUP(B2033,FF!$A$1:$D$2516,4,FALSE))</f>
        <v/>
      </c>
      <c r="E2033" t="s">
        <v>8</v>
      </c>
      <c r="F2033" t="str">
        <f t="shared" si="62"/>
        <v/>
      </c>
      <c r="G2033" s="143" t="str">
        <f>IF(C2033="","",VLOOKUP(B2033,FF!$A$1:$F$2516,6,FALSE))</f>
        <v/>
      </c>
      <c r="H2033" s="143" t="s">
        <v>8</v>
      </c>
      <c r="I2033" t="str">
        <f t="shared" si="63"/>
        <v/>
      </c>
    </row>
    <row r="2034" spans="2:9" x14ac:dyDescent="0.3">
      <c r="B2034" t="s">
        <v>1430</v>
      </c>
      <c r="C2034" t="str">
        <f>IF(B2034="","",VLOOKUP(B2034,FF!$A$1:$D$2516,3,FALSE))</f>
        <v>UN</v>
      </c>
      <c r="D2034">
        <f>IF(C2034="","",VLOOKUP(B2034,FF!$A$1:$D$2516,4,FALSE))</f>
        <v>22</v>
      </c>
      <c r="E2034">
        <v>22</v>
      </c>
      <c r="F2034" t="b">
        <f t="shared" si="62"/>
        <v>1</v>
      </c>
      <c r="G2034" s="143">
        <f>IF(C2034="","",VLOOKUP(B2034,FF!$A$1:$F$2516,6,FALSE))</f>
        <v>2348368</v>
      </c>
      <c r="H2034" s="143">
        <v>2348368</v>
      </c>
      <c r="I2034" t="b">
        <f t="shared" si="63"/>
        <v>1</v>
      </c>
    </row>
    <row r="2035" spans="2:9" x14ac:dyDescent="0.3">
      <c r="C2035" t="str">
        <f>IF(B2035="","",VLOOKUP(B2035,FF!$A$1:$D$2516,3,FALSE))</f>
        <v/>
      </c>
      <c r="D2035" t="str">
        <f>IF(C2035="","",VLOOKUP(B2035,FF!$A$1:$D$2516,4,FALSE))</f>
        <v/>
      </c>
      <c r="E2035" t="s">
        <v>8</v>
      </c>
      <c r="F2035" t="str">
        <f t="shared" si="62"/>
        <v/>
      </c>
      <c r="G2035" s="143" t="str">
        <f>IF(C2035="","",VLOOKUP(B2035,FF!$A$1:$F$2516,6,FALSE))</f>
        <v/>
      </c>
      <c r="H2035" s="143" t="s">
        <v>8</v>
      </c>
      <c r="I2035" t="str">
        <f t="shared" si="63"/>
        <v/>
      </c>
    </row>
    <row r="2036" spans="2:9" x14ac:dyDescent="0.3">
      <c r="C2036" t="str">
        <f>IF(B2036="","",VLOOKUP(B2036,FF!$A$1:$D$2516,3,FALSE))</f>
        <v/>
      </c>
      <c r="D2036" t="str">
        <f>IF(C2036="","",VLOOKUP(B2036,FF!$A$1:$D$2516,4,FALSE))</f>
        <v/>
      </c>
      <c r="E2036" t="s">
        <v>8</v>
      </c>
      <c r="F2036" t="str">
        <f t="shared" si="62"/>
        <v/>
      </c>
      <c r="G2036" s="143" t="str">
        <f>IF(C2036="","",VLOOKUP(B2036,FF!$A$1:$F$2516,6,FALSE))</f>
        <v/>
      </c>
      <c r="H2036" s="143" t="s">
        <v>8</v>
      </c>
      <c r="I2036" t="str">
        <f t="shared" si="63"/>
        <v/>
      </c>
    </row>
    <row r="2037" spans="2:9" x14ac:dyDescent="0.3">
      <c r="B2037" t="s">
        <v>1432</v>
      </c>
      <c r="C2037" t="str">
        <f>IF(B2037="","",VLOOKUP(B2037,FF!$A$1:$D$2516,3,FALSE))</f>
        <v>UN</v>
      </c>
      <c r="D2037">
        <f>IF(C2037="","",VLOOKUP(B2037,FF!$A$1:$D$2516,4,FALSE))</f>
        <v>40</v>
      </c>
      <c r="E2037">
        <v>40</v>
      </c>
      <c r="F2037" t="b">
        <f t="shared" si="62"/>
        <v>1</v>
      </c>
      <c r="G2037" s="143">
        <f>IF(C2037="","",VLOOKUP(B2037,FF!$A$1:$F$2516,6,FALSE))</f>
        <v>5236160</v>
      </c>
      <c r="H2037" s="143">
        <v>5236160</v>
      </c>
      <c r="I2037" t="b">
        <f t="shared" si="63"/>
        <v>1</v>
      </c>
    </row>
    <row r="2038" spans="2:9" x14ac:dyDescent="0.3">
      <c r="C2038" t="str">
        <f>IF(B2038="","",VLOOKUP(B2038,FF!$A$1:$D$2516,3,FALSE))</f>
        <v/>
      </c>
      <c r="D2038" t="str">
        <f>IF(C2038="","",VLOOKUP(B2038,FF!$A$1:$D$2516,4,FALSE))</f>
        <v/>
      </c>
      <c r="E2038" t="s">
        <v>8</v>
      </c>
      <c r="F2038" t="str">
        <f t="shared" si="62"/>
        <v/>
      </c>
      <c r="G2038" s="143" t="str">
        <f>IF(C2038="","",VLOOKUP(B2038,FF!$A$1:$F$2516,6,FALSE))</f>
        <v/>
      </c>
      <c r="H2038" s="143" t="s">
        <v>8</v>
      </c>
      <c r="I2038" t="str">
        <f t="shared" si="63"/>
        <v/>
      </c>
    </row>
    <row r="2039" spans="2:9" x14ac:dyDescent="0.3">
      <c r="C2039" t="str">
        <f>IF(B2039="","",VLOOKUP(B2039,FF!$A$1:$D$2516,3,FALSE))</f>
        <v/>
      </c>
      <c r="D2039" t="str">
        <f>IF(C2039="","",VLOOKUP(B2039,FF!$A$1:$D$2516,4,FALSE))</f>
        <v/>
      </c>
      <c r="E2039" t="s">
        <v>8</v>
      </c>
      <c r="F2039" t="str">
        <f t="shared" si="62"/>
        <v/>
      </c>
      <c r="G2039" s="143" t="str">
        <f>IF(C2039="","",VLOOKUP(B2039,FF!$A$1:$F$2516,6,FALSE))</f>
        <v/>
      </c>
      <c r="H2039" s="143" t="s">
        <v>8</v>
      </c>
      <c r="I2039" t="str">
        <f t="shared" si="63"/>
        <v/>
      </c>
    </row>
    <row r="2040" spans="2:9" x14ac:dyDescent="0.3">
      <c r="B2040" t="s">
        <v>1434</v>
      </c>
      <c r="C2040" t="str">
        <f>IF(B2040="","",VLOOKUP(B2040,FF!$A$1:$D$2516,3,FALSE))</f>
        <v>UN</v>
      </c>
      <c r="D2040">
        <f>IF(C2040="","",VLOOKUP(B2040,FF!$A$1:$D$2516,4,FALSE))</f>
        <v>2</v>
      </c>
      <c r="E2040">
        <v>2</v>
      </c>
      <c r="F2040" t="b">
        <f t="shared" si="62"/>
        <v>1</v>
      </c>
      <c r="G2040" s="143">
        <f>IF(C2040="","",VLOOKUP(B2040,FF!$A$1:$F$2516,6,FALSE))</f>
        <v>315996</v>
      </c>
      <c r="H2040" s="143">
        <v>315996</v>
      </c>
      <c r="I2040" t="b">
        <f t="shared" si="63"/>
        <v>1</v>
      </c>
    </row>
    <row r="2041" spans="2:9" x14ac:dyDescent="0.3">
      <c r="C2041" t="str">
        <f>IF(B2041="","",VLOOKUP(B2041,FF!$A$1:$D$2516,3,FALSE))</f>
        <v/>
      </c>
      <c r="D2041" t="str">
        <f>IF(C2041="","",VLOOKUP(B2041,FF!$A$1:$D$2516,4,FALSE))</f>
        <v/>
      </c>
      <c r="E2041" t="s">
        <v>8</v>
      </c>
      <c r="F2041" t="str">
        <f t="shared" si="62"/>
        <v/>
      </c>
      <c r="G2041" s="143" t="str">
        <f>IF(C2041="","",VLOOKUP(B2041,FF!$A$1:$F$2516,6,FALSE))</f>
        <v/>
      </c>
      <c r="H2041" s="143" t="s">
        <v>8</v>
      </c>
      <c r="I2041" t="str">
        <f t="shared" si="63"/>
        <v/>
      </c>
    </row>
    <row r="2042" spans="2:9" x14ac:dyDescent="0.3">
      <c r="C2042" t="str">
        <f>IF(B2042="","",VLOOKUP(B2042,FF!$A$1:$D$2516,3,FALSE))</f>
        <v/>
      </c>
      <c r="D2042" t="str">
        <f>IF(C2042="","",VLOOKUP(B2042,FF!$A$1:$D$2516,4,FALSE))</f>
        <v/>
      </c>
      <c r="E2042" t="s">
        <v>8</v>
      </c>
      <c r="F2042" t="str">
        <f t="shared" si="62"/>
        <v/>
      </c>
      <c r="G2042" s="143" t="str">
        <f>IF(C2042="","",VLOOKUP(B2042,FF!$A$1:$F$2516,6,FALSE))</f>
        <v/>
      </c>
      <c r="H2042" s="143" t="s">
        <v>8</v>
      </c>
      <c r="I2042" t="str">
        <f t="shared" si="63"/>
        <v/>
      </c>
    </row>
    <row r="2043" spans="2:9" x14ac:dyDescent="0.3">
      <c r="B2043" t="s">
        <v>1436</v>
      </c>
      <c r="C2043" t="str">
        <f>IF(B2043="","",VLOOKUP(B2043,FF!$A$1:$D$2516,3,FALSE))</f>
        <v>UN</v>
      </c>
      <c r="D2043">
        <f>IF(C2043="","",VLOOKUP(B2043,FF!$A$1:$D$2516,4,FALSE))</f>
        <v>2</v>
      </c>
      <c r="E2043">
        <v>2</v>
      </c>
      <c r="F2043" t="b">
        <f t="shared" si="62"/>
        <v>1</v>
      </c>
      <c r="G2043" s="143">
        <f>IF(C2043="","",VLOOKUP(B2043,FF!$A$1:$F$2516,6,FALSE))</f>
        <v>316424</v>
      </c>
      <c r="H2043" s="143">
        <v>316424</v>
      </c>
      <c r="I2043" t="b">
        <f t="shared" si="63"/>
        <v>1</v>
      </c>
    </row>
    <row r="2044" spans="2:9" x14ac:dyDescent="0.3">
      <c r="C2044" t="str">
        <f>IF(B2044="","",VLOOKUP(B2044,FF!$A$1:$D$2516,3,FALSE))</f>
        <v/>
      </c>
      <c r="D2044" t="str">
        <f>IF(C2044="","",VLOOKUP(B2044,FF!$A$1:$D$2516,4,FALSE))</f>
        <v/>
      </c>
      <c r="E2044" t="s">
        <v>8</v>
      </c>
      <c r="F2044" t="str">
        <f t="shared" si="62"/>
        <v/>
      </c>
      <c r="G2044" s="143" t="str">
        <f>IF(C2044="","",VLOOKUP(B2044,FF!$A$1:$F$2516,6,FALSE))</f>
        <v/>
      </c>
      <c r="H2044" s="143" t="s">
        <v>8</v>
      </c>
      <c r="I2044" t="str">
        <f t="shared" si="63"/>
        <v/>
      </c>
    </row>
    <row r="2045" spans="2:9" x14ac:dyDescent="0.3">
      <c r="C2045" t="str">
        <f>IF(B2045="","",VLOOKUP(B2045,FF!$A$1:$D$2516,3,FALSE))</f>
        <v/>
      </c>
      <c r="D2045" t="str">
        <f>IF(C2045="","",VLOOKUP(B2045,FF!$A$1:$D$2516,4,FALSE))</f>
        <v/>
      </c>
      <c r="E2045" t="s">
        <v>8</v>
      </c>
      <c r="F2045" t="str">
        <f t="shared" si="62"/>
        <v/>
      </c>
      <c r="G2045" s="143" t="str">
        <f>IF(C2045="","",VLOOKUP(B2045,FF!$A$1:$F$2516,6,FALSE))</f>
        <v/>
      </c>
      <c r="H2045" s="143" t="s">
        <v>8</v>
      </c>
      <c r="I2045" t="str">
        <f t="shared" si="63"/>
        <v/>
      </c>
    </row>
    <row r="2046" spans="2:9" x14ac:dyDescent="0.3">
      <c r="B2046" t="s">
        <v>1438</v>
      </c>
      <c r="C2046" t="str">
        <f>IF(B2046="","",VLOOKUP(B2046,FF!$A$1:$D$2516,3,FALSE))</f>
        <v>UN</v>
      </c>
      <c r="D2046">
        <f>IF(C2046="","",VLOOKUP(B2046,FF!$A$1:$D$2516,4,FALSE))</f>
        <v>2</v>
      </c>
      <c r="E2046">
        <v>2</v>
      </c>
      <c r="F2046" t="b">
        <f t="shared" si="62"/>
        <v>1</v>
      </c>
      <c r="G2046" s="143">
        <f>IF(C2046="","",VLOOKUP(B2046,FF!$A$1:$F$2516,6,FALSE))</f>
        <v>355310</v>
      </c>
      <c r="H2046" s="143">
        <v>355310</v>
      </c>
      <c r="I2046" t="b">
        <f t="shared" si="63"/>
        <v>1</v>
      </c>
    </row>
    <row r="2047" spans="2:9" x14ac:dyDescent="0.3">
      <c r="C2047" t="str">
        <f>IF(B2047="","",VLOOKUP(B2047,FF!$A$1:$D$2516,3,FALSE))</f>
        <v/>
      </c>
      <c r="D2047" t="str">
        <f>IF(C2047="","",VLOOKUP(B2047,FF!$A$1:$D$2516,4,FALSE))</f>
        <v/>
      </c>
      <c r="E2047" t="s">
        <v>8</v>
      </c>
      <c r="F2047" t="str">
        <f t="shared" si="62"/>
        <v/>
      </c>
      <c r="G2047" s="143" t="str">
        <f>IF(C2047="","",VLOOKUP(B2047,FF!$A$1:$F$2516,6,FALSE))</f>
        <v/>
      </c>
      <c r="H2047" s="143" t="s">
        <v>8</v>
      </c>
      <c r="I2047" t="str">
        <f t="shared" si="63"/>
        <v/>
      </c>
    </row>
    <row r="2048" spans="2:9" x14ac:dyDescent="0.3">
      <c r="C2048" t="str">
        <f>IF(B2048="","",VLOOKUP(B2048,FF!$A$1:$D$2516,3,FALSE))</f>
        <v/>
      </c>
      <c r="D2048" t="str">
        <f>IF(C2048="","",VLOOKUP(B2048,FF!$A$1:$D$2516,4,FALSE))</f>
        <v/>
      </c>
      <c r="E2048" t="s">
        <v>8</v>
      </c>
      <c r="F2048" t="str">
        <f t="shared" si="62"/>
        <v/>
      </c>
      <c r="G2048" s="143" t="str">
        <f>IF(C2048="","",VLOOKUP(B2048,FF!$A$1:$F$2516,6,FALSE))</f>
        <v/>
      </c>
      <c r="H2048" s="143" t="s">
        <v>8</v>
      </c>
      <c r="I2048" t="str">
        <f t="shared" si="63"/>
        <v/>
      </c>
    </row>
    <row r="2049" spans="2:9" x14ac:dyDescent="0.3">
      <c r="B2049" t="s">
        <v>1440</v>
      </c>
      <c r="C2049" t="str">
        <f>IF(B2049="","",VLOOKUP(B2049,FF!$A$1:$D$2516,3,FALSE))</f>
        <v>UN</v>
      </c>
      <c r="D2049">
        <f>IF(C2049="","",VLOOKUP(B2049,FF!$A$1:$D$2516,4,FALSE))</f>
        <v>4</v>
      </c>
      <c r="E2049">
        <v>4</v>
      </c>
      <c r="F2049" t="b">
        <f t="shared" si="62"/>
        <v>1</v>
      </c>
      <c r="G2049" s="143">
        <f>IF(C2049="","",VLOOKUP(B2049,FF!$A$1:$F$2516,6,FALSE))</f>
        <v>853648</v>
      </c>
      <c r="H2049" s="143">
        <v>853648</v>
      </c>
      <c r="I2049" t="b">
        <f t="shared" si="63"/>
        <v>1</v>
      </c>
    </row>
    <row r="2050" spans="2:9" x14ac:dyDescent="0.3">
      <c r="C2050" t="str">
        <f>IF(B2050="","",VLOOKUP(B2050,FF!$A$1:$D$2516,3,FALSE))</f>
        <v/>
      </c>
      <c r="D2050" t="str">
        <f>IF(C2050="","",VLOOKUP(B2050,FF!$A$1:$D$2516,4,FALSE))</f>
        <v/>
      </c>
      <c r="E2050" t="s">
        <v>8</v>
      </c>
      <c r="F2050" t="str">
        <f t="shared" si="62"/>
        <v/>
      </c>
      <c r="G2050" s="143" t="str">
        <f>IF(C2050="","",VLOOKUP(B2050,FF!$A$1:$F$2516,6,FALSE))</f>
        <v/>
      </c>
      <c r="H2050" s="143" t="s">
        <v>8</v>
      </c>
      <c r="I2050" t="str">
        <f t="shared" si="63"/>
        <v/>
      </c>
    </row>
    <row r="2051" spans="2:9" x14ac:dyDescent="0.3">
      <c r="C2051" t="str">
        <f>IF(B2051="","",VLOOKUP(B2051,FF!$A$1:$D$2516,3,FALSE))</f>
        <v/>
      </c>
      <c r="D2051" t="str">
        <f>IF(C2051="","",VLOOKUP(B2051,FF!$A$1:$D$2516,4,FALSE))</f>
        <v/>
      </c>
      <c r="E2051" t="s">
        <v>8</v>
      </c>
      <c r="F2051" t="str">
        <f t="shared" ref="F2051:F2114" si="64">IF(C2051="","",E2051=D2051)</f>
        <v/>
      </c>
      <c r="G2051" s="143" t="str">
        <f>IF(C2051="","",VLOOKUP(B2051,FF!$A$1:$F$2516,6,FALSE))</f>
        <v/>
      </c>
      <c r="H2051" s="143" t="s">
        <v>8</v>
      </c>
      <c r="I2051" t="str">
        <f t="shared" ref="I2051:I2114" si="65">IF(C2051="","",H2051=G2051)</f>
        <v/>
      </c>
    </row>
    <row r="2052" spans="2:9" x14ac:dyDescent="0.3">
      <c r="B2052" t="s">
        <v>1442</v>
      </c>
      <c r="C2052" t="str">
        <f>IF(B2052="","",VLOOKUP(B2052,FF!$A$1:$D$2516,3,FALSE))</f>
        <v>UN</v>
      </c>
      <c r="D2052">
        <f>IF(C2052="","",VLOOKUP(B2052,FF!$A$1:$D$2516,4,FALSE))</f>
        <v>4</v>
      </c>
      <c r="E2052">
        <v>4</v>
      </c>
      <c r="F2052" t="b">
        <f t="shared" si="64"/>
        <v>1</v>
      </c>
      <c r="G2052" s="143">
        <f>IF(C2052="","",VLOOKUP(B2052,FF!$A$1:$F$2516,6,FALSE))</f>
        <v>1025836</v>
      </c>
      <c r="H2052" s="143">
        <v>1025836</v>
      </c>
      <c r="I2052" t="b">
        <f t="shared" si="65"/>
        <v>1</v>
      </c>
    </row>
    <row r="2053" spans="2:9" x14ac:dyDescent="0.3">
      <c r="C2053" t="str">
        <f>IF(B2053="","",VLOOKUP(B2053,FF!$A$1:$D$2516,3,FALSE))</f>
        <v/>
      </c>
      <c r="D2053" t="str">
        <f>IF(C2053="","",VLOOKUP(B2053,FF!$A$1:$D$2516,4,FALSE))</f>
        <v/>
      </c>
      <c r="E2053" t="s">
        <v>8</v>
      </c>
      <c r="F2053" t="str">
        <f t="shared" si="64"/>
        <v/>
      </c>
      <c r="G2053" s="143" t="str">
        <f>IF(C2053="","",VLOOKUP(B2053,FF!$A$1:$F$2516,6,FALSE))</f>
        <v/>
      </c>
      <c r="H2053" s="143" t="s">
        <v>8</v>
      </c>
      <c r="I2053" t="str">
        <f t="shared" si="65"/>
        <v/>
      </c>
    </row>
    <row r="2054" spans="2:9" x14ac:dyDescent="0.3">
      <c r="C2054" t="str">
        <f>IF(B2054="","",VLOOKUP(B2054,FF!$A$1:$D$2516,3,FALSE))</f>
        <v/>
      </c>
      <c r="D2054" t="str">
        <f>IF(C2054="","",VLOOKUP(B2054,FF!$A$1:$D$2516,4,FALSE))</f>
        <v/>
      </c>
      <c r="E2054" t="s">
        <v>8</v>
      </c>
      <c r="F2054" t="str">
        <f t="shared" si="64"/>
        <v/>
      </c>
      <c r="G2054" s="143" t="str">
        <f>IF(C2054="","",VLOOKUP(B2054,FF!$A$1:$F$2516,6,FALSE))</f>
        <v/>
      </c>
      <c r="H2054" s="143" t="s">
        <v>8</v>
      </c>
      <c r="I2054" t="str">
        <f t="shared" si="65"/>
        <v/>
      </c>
    </row>
    <row r="2055" spans="2:9" x14ac:dyDescent="0.3">
      <c r="B2055" t="s">
        <v>1444</v>
      </c>
      <c r="C2055" t="str">
        <f>IF(B2055="","",VLOOKUP(B2055,FF!$A$1:$D$2516,3,FALSE))</f>
        <v>UN</v>
      </c>
      <c r="D2055">
        <f>IF(C2055="","",VLOOKUP(B2055,FF!$A$1:$D$2516,4,FALSE))</f>
        <v>4</v>
      </c>
      <c r="E2055">
        <v>4</v>
      </c>
      <c r="F2055" t="b">
        <f t="shared" si="64"/>
        <v>1</v>
      </c>
      <c r="G2055" s="143">
        <f>IF(C2055="","",VLOOKUP(B2055,FF!$A$1:$F$2516,6,FALSE))</f>
        <v>1977364</v>
      </c>
      <c r="H2055" s="143">
        <v>1977364</v>
      </c>
      <c r="I2055" t="b">
        <f t="shared" si="65"/>
        <v>1</v>
      </c>
    </row>
    <row r="2056" spans="2:9" x14ac:dyDescent="0.3">
      <c r="C2056" t="str">
        <f>IF(B2056="","",VLOOKUP(B2056,FF!$A$1:$D$2516,3,FALSE))</f>
        <v/>
      </c>
      <c r="D2056" t="str">
        <f>IF(C2056="","",VLOOKUP(B2056,FF!$A$1:$D$2516,4,FALSE))</f>
        <v/>
      </c>
      <c r="E2056" t="s">
        <v>8</v>
      </c>
      <c r="F2056" t="str">
        <f t="shared" si="64"/>
        <v/>
      </c>
      <c r="G2056" s="143" t="str">
        <f>IF(C2056="","",VLOOKUP(B2056,FF!$A$1:$F$2516,6,FALSE))</f>
        <v/>
      </c>
      <c r="H2056" s="143" t="s">
        <v>8</v>
      </c>
      <c r="I2056" t="str">
        <f t="shared" si="65"/>
        <v/>
      </c>
    </row>
    <row r="2057" spans="2:9" x14ac:dyDescent="0.3">
      <c r="C2057" t="str">
        <f>IF(B2057="","",VLOOKUP(B2057,FF!$A$1:$D$2516,3,FALSE))</f>
        <v/>
      </c>
      <c r="D2057" t="str">
        <f>IF(C2057="","",VLOOKUP(B2057,FF!$A$1:$D$2516,4,FALSE))</f>
        <v/>
      </c>
      <c r="E2057" t="s">
        <v>8</v>
      </c>
      <c r="F2057" t="str">
        <f t="shared" si="64"/>
        <v/>
      </c>
      <c r="G2057" s="143" t="str">
        <f>IF(C2057="","",VLOOKUP(B2057,FF!$A$1:$F$2516,6,FALSE))</f>
        <v/>
      </c>
      <c r="H2057" s="143" t="s">
        <v>8</v>
      </c>
      <c r="I2057" t="str">
        <f t="shared" si="65"/>
        <v/>
      </c>
    </row>
    <row r="2058" spans="2:9" x14ac:dyDescent="0.3">
      <c r="B2058" t="s">
        <v>1446</v>
      </c>
      <c r="C2058" t="str">
        <f>IF(B2058="","",VLOOKUP(B2058,FF!$A$1:$D$2516,3,FALSE))</f>
        <v>UN</v>
      </c>
      <c r="D2058">
        <f>IF(C2058="","",VLOOKUP(B2058,FF!$A$1:$D$2516,4,FALSE))</f>
        <v>12</v>
      </c>
      <c r="E2058">
        <v>12</v>
      </c>
      <c r="F2058" t="b">
        <f t="shared" si="64"/>
        <v>1</v>
      </c>
      <c r="G2058" s="143">
        <f>IF(C2058="","",VLOOKUP(B2058,FF!$A$1:$F$2516,6,FALSE))</f>
        <v>5192856</v>
      </c>
      <c r="H2058" s="143">
        <v>5192856</v>
      </c>
      <c r="I2058" t="b">
        <f t="shared" si="65"/>
        <v>1</v>
      </c>
    </row>
    <row r="2059" spans="2:9" x14ac:dyDescent="0.3">
      <c r="C2059" t="str">
        <f>IF(B2059="","",VLOOKUP(B2059,FF!$A$1:$D$2516,3,FALSE))</f>
        <v/>
      </c>
      <c r="D2059" t="str">
        <f>IF(C2059="","",VLOOKUP(B2059,FF!$A$1:$D$2516,4,FALSE))</f>
        <v/>
      </c>
      <c r="E2059" t="s">
        <v>8</v>
      </c>
      <c r="F2059" t="str">
        <f t="shared" si="64"/>
        <v/>
      </c>
      <c r="G2059" s="143" t="str">
        <f>IF(C2059="","",VLOOKUP(B2059,FF!$A$1:$F$2516,6,FALSE))</f>
        <v/>
      </c>
      <c r="H2059" s="143" t="s">
        <v>8</v>
      </c>
      <c r="I2059" t="str">
        <f t="shared" si="65"/>
        <v/>
      </c>
    </row>
    <row r="2060" spans="2:9" x14ac:dyDescent="0.3">
      <c r="C2060" t="str">
        <f>IF(B2060="","",VLOOKUP(B2060,FF!$A$1:$D$2516,3,FALSE))</f>
        <v/>
      </c>
      <c r="D2060" t="str">
        <f>IF(C2060="","",VLOOKUP(B2060,FF!$A$1:$D$2516,4,FALSE))</f>
        <v/>
      </c>
      <c r="E2060" t="s">
        <v>8</v>
      </c>
      <c r="F2060" t="str">
        <f t="shared" si="64"/>
        <v/>
      </c>
      <c r="G2060" s="143" t="str">
        <f>IF(C2060="","",VLOOKUP(B2060,FF!$A$1:$F$2516,6,FALSE))</f>
        <v/>
      </c>
      <c r="H2060" s="143" t="s">
        <v>8</v>
      </c>
      <c r="I2060" t="str">
        <f t="shared" si="65"/>
        <v/>
      </c>
    </row>
    <row r="2061" spans="2:9" x14ac:dyDescent="0.3">
      <c r="B2061" t="s">
        <v>1448</v>
      </c>
      <c r="C2061" t="str">
        <f>IF(B2061="","",VLOOKUP(B2061,FF!$A$1:$D$2516,3,FALSE))</f>
        <v>UN</v>
      </c>
      <c r="D2061">
        <f>IF(C2061="","",VLOOKUP(B2061,FF!$A$1:$D$2516,4,FALSE))</f>
        <v>4</v>
      </c>
      <c r="E2061">
        <v>4</v>
      </c>
      <c r="F2061" t="b">
        <f t="shared" si="64"/>
        <v>1</v>
      </c>
      <c r="G2061" s="143">
        <f>IF(C2061="","",VLOOKUP(B2061,FF!$A$1:$F$2516,6,FALSE))</f>
        <v>2632200</v>
      </c>
      <c r="H2061" s="143">
        <v>2632200</v>
      </c>
      <c r="I2061" t="b">
        <f t="shared" si="65"/>
        <v>1</v>
      </c>
    </row>
    <row r="2062" spans="2:9" x14ac:dyDescent="0.3">
      <c r="C2062" t="str">
        <f>IF(B2062="","",VLOOKUP(B2062,FF!$A$1:$D$2516,3,FALSE))</f>
        <v/>
      </c>
      <c r="D2062" t="str">
        <f>IF(C2062="","",VLOOKUP(B2062,FF!$A$1:$D$2516,4,FALSE))</f>
        <v/>
      </c>
      <c r="E2062" t="s">
        <v>8</v>
      </c>
      <c r="F2062" t="str">
        <f t="shared" si="64"/>
        <v/>
      </c>
      <c r="G2062" s="143" t="str">
        <f>IF(C2062="","",VLOOKUP(B2062,FF!$A$1:$F$2516,6,FALSE))</f>
        <v/>
      </c>
      <c r="H2062" s="143" t="s">
        <v>8</v>
      </c>
      <c r="I2062" t="str">
        <f t="shared" si="65"/>
        <v/>
      </c>
    </row>
    <row r="2063" spans="2:9" x14ac:dyDescent="0.3">
      <c r="C2063" t="str">
        <f>IF(B2063="","",VLOOKUP(B2063,FF!$A$1:$D$2516,3,FALSE))</f>
        <v/>
      </c>
      <c r="D2063" t="str">
        <f>IF(C2063="","",VLOOKUP(B2063,FF!$A$1:$D$2516,4,FALSE))</f>
        <v/>
      </c>
      <c r="E2063" t="s">
        <v>8</v>
      </c>
      <c r="F2063" t="str">
        <f t="shared" si="64"/>
        <v/>
      </c>
      <c r="G2063" s="143" t="str">
        <f>IF(C2063="","",VLOOKUP(B2063,FF!$A$1:$F$2516,6,FALSE))</f>
        <v/>
      </c>
      <c r="H2063" s="143" t="s">
        <v>8</v>
      </c>
      <c r="I2063" t="str">
        <f t="shared" si="65"/>
        <v/>
      </c>
    </row>
    <row r="2064" spans="2:9" x14ac:dyDescent="0.3">
      <c r="B2064" t="s">
        <v>1450</v>
      </c>
      <c r="D2064" t="str">
        <f>IF(C2064="","",VLOOKUP(B2064,FF!$A$1:$D$2516,4,FALSE))</f>
        <v/>
      </c>
      <c r="E2064" t="s">
        <v>8</v>
      </c>
      <c r="F2064" t="str">
        <f t="shared" si="64"/>
        <v/>
      </c>
      <c r="G2064" s="143" t="str">
        <f>IF(C2064="","",VLOOKUP(B2064,FF!$A$1:$F$2516,6,FALSE))</f>
        <v/>
      </c>
      <c r="H2064" s="143" t="s">
        <v>8</v>
      </c>
      <c r="I2064" t="str">
        <f t="shared" si="65"/>
        <v/>
      </c>
    </row>
    <row r="2065" spans="2:9" x14ac:dyDescent="0.3">
      <c r="B2065" t="s">
        <v>1452</v>
      </c>
      <c r="C2065" t="str">
        <f>IF(B2065="","",VLOOKUP(B2065,FF!$A$1:$D$2516,3,FALSE))</f>
        <v>UN</v>
      </c>
      <c r="D2065">
        <f>IF(C2065="","",VLOOKUP(B2065,FF!$A$1:$D$2516,4,FALSE))</f>
        <v>4</v>
      </c>
      <c r="E2065">
        <v>4</v>
      </c>
      <c r="F2065" t="b">
        <f t="shared" si="64"/>
        <v>1</v>
      </c>
      <c r="G2065" s="143">
        <f>IF(C2065="","",VLOOKUP(B2065,FF!$A$1:$F$2516,6,FALSE))</f>
        <v>2372752</v>
      </c>
      <c r="H2065" s="143">
        <v>2372752</v>
      </c>
      <c r="I2065" t="b">
        <f t="shared" si="65"/>
        <v>1</v>
      </c>
    </row>
    <row r="2066" spans="2:9" x14ac:dyDescent="0.3">
      <c r="C2066" t="str">
        <f>IF(B2066="","",VLOOKUP(B2066,FF!$A$1:$D$2516,3,FALSE))</f>
        <v/>
      </c>
      <c r="D2066" t="str">
        <f>IF(C2066="","",VLOOKUP(B2066,FF!$A$1:$D$2516,4,FALSE))</f>
        <v/>
      </c>
      <c r="E2066" t="s">
        <v>8</v>
      </c>
      <c r="F2066" t="str">
        <f t="shared" si="64"/>
        <v/>
      </c>
      <c r="G2066" s="143" t="str">
        <f>IF(C2066="","",VLOOKUP(B2066,FF!$A$1:$F$2516,6,FALSE))</f>
        <v/>
      </c>
      <c r="H2066" s="143" t="s">
        <v>8</v>
      </c>
      <c r="I2066" t="str">
        <f t="shared" si="65"/>
        <v/>
      </c>
    </row>
    <row r="2067" spans="2:9" x14ac:dyDescent="0.3">
      <c r="C2067" t="str">
        <f>IF(B2067="","",VLOOKUP(B2067,FF!$A$1:$D$2516,3,FALSE))</f>
        <v/>
      </c>
      <c r="D2067" t="str">
        <f>IF(C2067="","",VLOOKUP(B2067,FF!$A$1:$D$2516,4,FALSE))</f>
        <v/>
      </c>
      <c r="E2067" t="s">
        <v>8</v>
      </c>
      <c r="F2067" t="str">
        <f t="shared" si="64"/>
        <v/>
      </c>
      <c r="G2067" s="143" t="str">
        <f>IF(C2067="","",VLOOKUP(B2067,FF!$A$1:$F$2516,6,FALSE))</f>
        <v/>
      </c>
      <c r="H2067" s="143" t="s">
        <v>8</v>
      </c>
      <c r="I2067" t="str">
        <f t="shared" si="65"/>
        <v/>
      </c>
    </row>
    <row r="2068" spans="2:9" x14ac:dyDescent="0.3">
      <c r="B2068" t="s">
        <v>1454</v>
      </c>
      <c r="D2068" t="str">
        <f>IF(C2068="","",VLOOKUP(B2068,FF!$A$1:$D$2516,4,FALSE))</f>
        <v/>
      </c>
      <c r="E2068" t="s">
        <v>8</v>
      </c>
      <c r="F2068" t="str">
        <f t="shared" si="64"/>
        <v/>
      </c>
      <c r="G2068" s="143" t="str">
        <f>IF(C2068="","",VLOOKUP(B2068,FF!$A$1:$F$2516,6,FALSE))</f>
        <v/>
      </c>
      <c r="H2068" s="143" t="s">
        <v>8</v>
      </c>
      <c r="I2068" t="str">
        <f t="shared" si="65"/>
        <v/>
      </c>
    </row>
    <row r="2069" spans="2:9" x14ac:dyDescent="0.3">
      <c r="B2069" t="s">
        <v>1456</v>
      </c>
      <c r="C2069" t="str">
        <f>IF(B2069="","",VLOOKUP(B2069,FF!$A$1:$D$2516,3,FALSE))</f>
        <v>UN</v>
      </c>
      <c r="D2069">
        <f>IF(C2069="","",VLOOKUP(B2069,FF!$A$1:$D$2516,4,FALSE))</f>
        <v>2</v>
      </c>
      <c r="E2069">
        <v>2</v>
      </c>
      <c r="F2069" t="b">
        <f t="shared" si="64"/>
        <v>1</v>
      </c>
      <c r="G2069" s="143">
        <f>IF(C2069="","",VLOOKUP(B2069,FF!$A$1:$F$2516,6,FALSE))</f>
        <v>384822</v>
      </c>
      <c r="H2069" s="143">
        <v>384822</v>
      </c>
      <c r="I2069" t="b">
        <f t="shared" si="65"/>
        <v>1</v>
      </c>
    </row>
    <row r="2070" spans="2:9" x14ac:dyDescent="0.3">
      <c r="C2070" t="str">
        <f>IF(B2070="","",VLOOKUP(B2070,FF!$A$1:$D$2516,3,FALSE))</f>
        <v/>
      </c>
      <c r="D2070" t="str">
        <f>IF(C2070="","",VLOOKUP(B2070,FF!$A$1:$D$2516,4,FALSE))</f>
        <v/>
      </c>
      <c r="E2070" t="s">
        <v>8</v>
      </c>
      <c r="F2070" t="str">
        <f t="shared" si="64"/>
        <v/>
      </c>
      <c r="G2070" s="143" t="str">
        <f>IF(C2070="","",VLOOKUP(B2070,FF!$A$1:$F$2516,6,FALSE))</f>
        <v/>
      </c>
      <c r="H2070" s="143" t="s">
        <v>8</v>
      </c>
      <c r="I2070" t="str">
        <f t="shared" si="65"/>
        <v/>
      </c>
    </row>
    <row r="2071" spans="2:9" x14ac:dyDescent="0.3">
      <c r="C2071" t="str">
        <f>IF(B2071="","",VLOOKUP(B2071,FF!$A$1:$D$2516,3,FALSE))</f>
        <v/>
      </c>
      <c r="D2071" t="str">
        <f>IF(C2071="","",VLOOKUP(B2071,FF!$A$1:$D$2516,4,FALSE))</f>
        <v/>
      </c>
      <c r="E2071" t="s">
        <v>8</v>
      </c>
      <c r="F2071" t="str">
        <f t="shared" si="64"/>
        <v/>
      </c>
      <c r="G2071" s="143" t="str">
        <f>IF(C2071="","",VLOOKUP(B2071,FF!$A$1:$F$2516,6,FALSE))</f>
        <v/>
      </c>
      <c r="H2071" s="143" t="s">
        <v>8</v>
      </c>
      <c r="I2071" t="str">
        <f t="shared" si="65"/>
        <v/>
      </c>
    </row>
    <row r="2072" spans="2:9" x14ac:dyDescent="0.3">
      <c r="B2072" t="s">
        <v>1458</v>
      </c>
      <c r="C2072" t="str">
        <f>IF(B2072="","",VLOOKUP(B2072,FF!$A$1:$D$2516,3,FALSE))</f>
        <v>UN</v>
      </c>
      <c r="D2072">
        <f>IF(C2072="","",VLOOKUP(B2072,FF!$A$1:$D$2516,4,FALSE))</f>
        <v>1</v>
      </c>
      <c r="E2072">
        <v>1</v>
      </c>
      <c r="F2072" t="b">
        <f t="shared" si="64"/>
        <v>1</v>
      </c>
      <c r="G2072" s="143">
        <f>IF(C2072="","",VLOOKUP(B2072,FF!$A$1:$F$2516,6,FALSE))</f>
        <v>358913</v>
      </c>
      <c r="H2072" s="143">
        <v>358913</v>
      </c>
      <c r="I2072" t="b">
        <f t="shared" si="65"/>
        <v>1</v>
      </c>
    </row>
    <row r="2073" spans="2:9" x14ac:dyDescent="0.3">
      <c r="C2073" t="str">
        <f>IF(B2073="","",VLOOKUP(B2073,FF!$A$1:$D$2516,3,FALSE))</f>
        <v/>
      </c>
      <c r="D2073" t="str">
        <f>IF(C2073="","",VLOOKUP(B2073,FF!$A$1:$D$2516,4,FALSE))</f>
        <v/>
      </c>
      <c r="E2073" t="s">
        <v>8</v>
      </c>
      <c r="F2073" t="str">
        <f t="shared" si="64"/>
        <v/>
      </c>
      <c r="G2073" s="143" t="str">
        <f>IF(C2073="","",VLOOKUP(B2073,FF!$A$1:$F$2516,6,FALSE))</f>
        <v/>
      </c>
      <c r="H2073" s="143" t="s">
        <v>8</v>
      </c>
      <c r="I2073" t="str">
        <f t="shared" si="65"/>
        <v/>
      </c>
    </row>
    <row r="2074" spans="2:9" x14ac:dyDescent="0.3">
      <c r="C2074" t="str">
        <f>IF(B2074="","",VLOOKUP(B2074,FF!$A$1:$D$2516,3,FALSE))</f>
        <v/>
      </c>
      <c r="D2074" t="str">
        <f>IF(C2074="","",VLOOKUP(B2074,FF!$A$1:$D$2516,4,FALSE))</f>
        <v/>
      </c>
      <c r="E2074" t="s">
        <v>8</v>
      </c>
      <c r="F2074" t="str">
        <f t="shared" si="64"/>
        <v/>
      </c>
      <c r="G2074" s="143" t="str">
        <f>IF(C2074="","",VLOOKUP(B2074,FF!$A$1:$F$2516,6,FALSE))</f>
        <v/>
      </c>
      <c r="H2074" s="143" t="s">
        <v>8</v>
      </c>
      <c r="I2074" t="str">
        <f t="shared" si="65"/>
        <v/>
      </c>
    </row>
    <row r="2075" spans="2:9" x14ac:dyDescent="0.3">
      <c r="B2075" t="s">
        <v>1460</v>
      </c>
      <c r="C2075" t="str">
        <f>IF(B2075="","",VLOOKUP(B2075,FF!$A$1:$D$2516,3,FALSE))</f>
        <v>UN</v>
      </c>
      <c r="D2075">
        <f>IF(C2075="","",VLOOKUP(B2075,FF!$A$1:$D$2516,4,FALSE))</f>
        <v>1</v>
      </c>
      <c r="E2075">
        <v>1</v>
      </c>
      <c r="F2075" t="b">
        <f t="shared" si="64"/>
        <v>1</v>
      </c>
      <c r="G2075" s="143">
        <f>IF(C2075="","",VLOOKUP(B2075,FF!$A$1:$F$2516,6,FALSE))</f>
        <v>480327</v>
      </c>
      <c r="H2075" s="143">
        <v>480327</v>
      </c>
      <c r="I2075" t="b">
        <f t="shared" si="65"/>
        <v>1</v>
      </c>
    </row>
    <row r="2076" spans="2:9" x14ac:dyDescent="0.3">
      <c r="C2076" t="str">
        <f>IF(B2076="","",VLOOKUP(B2076,FF!$A$1:$D$2516,3,FALSE))</f>
        <v/>
      </c>
      <c r="D2076" t="str">
        <f>IF(C2076="","",VLOOKUP(B2076,FF!$A$1:$D$2516,4,FALSE))</f>
        <v/>
      </c>
      <c r="E2076" t="s">
        <v>8</v>
      </c>
      <c r="F2076" t="str">
        <f t="shared" si="64"/>
        <v/>
      </c>
      <c r="G2076" s="143" t="str">
        <f>IF(C2076="","",VLOOKUP(B2076,FF!$A$1:$F$2516,6,FALSE))</f>
        <v/>
      </c>
      <c r="H2076" s="143" t="s">
        <v>8</v>
      </c>
      <c r="I2076" t="str">
        <f t="shared" si="65"/>
        <v/>
      </c>
    </row>
    <row r="2077" spans="2:9" x14ac:dyDescent="0.3">
      <c r="C2077" t="str">
        <f>IF(B2077="","",VLOOKUP(B2077,FF!$A$1:$D$2516,3,FALSE))</f>
        <v/>
      </c>
      <c r="D2077" t="str">
        <f>IF(C2077="","",VLOOKUP(B2077,FF!$A$1:$D$2516,4,FALSE))</f>
        <v/>
      </c>
      <c r="E2077" t="s">
        <v>8</v>
      </c>
      <c r="F2077" t="str">
        <f t="shared" si="64"/>
        <v/>
      </c>
      <c r="G2077" s="143" t="str">
        <f>IF(C2077="","",VLOOKUP(B2077,FF!$A$1:$F$2516,6,FALSE))</f>
        <v/>
      </c>
      <c r="H2077" s="143" t="s">
        <v>8</v>
      </c>
      <c r="I2077" t="str">
        <f t="shared" si="65"/>
        <v/>
      </c>
    </row>
    <row r="2078" spans="2:9" x14ac:dyDescent="0.3">
      <c r="B2078" t="s">
        <v>1462</v>
      </c>
      <c r="C2078" t="str">
        <f>IF(B2078="","",VLOOKUP(B2078,FF!$A$1:$D$2516,3,FALSE))</f>
        <v>UN</v>
      </c>
      <c r="D2078">
        <f>IF(C2078="","",VLOOKUP(B2078,FF!$A$1:$D$2516,4,FALSE))</f>
        <v>1</v>
      </c>
      <c r="E2078">
        <v>1</v>
      </c>
      <c r="F2078" t="b">
        <f t="shared" si="64"/>
        <v>1</v>
      </c>
      <c r="G2078" s="143">
        <f>IF(C2078="","",VLOOKUP(B2078,FF!$A$1:$F$2516,6,FALSE))</f>
        <v>479412</v>
      </c>
      <c r="H2078" s="143">
        <v>479412</v>
      </c>
      <c r="I2078" t="b">
        <f t="shared" si="65"/>
        <v>1</v>
      </c>
    </row>
    <row r="2079" spans="2:9" x14ac:dyDescent="0.3">
      <c r="C2079" t="str">
        <f>IF(B2079="","",VLOOKUP(B2079,FF!$A$1:$D$2516,3,FALSE))</f>
        <v/>
      </c>
      <c r="D2079" t="str">
        <f>IF(C2079="","",VLOOKUP(B2079,FF!$A$1:$D$2516,4,FALSE))</f>
        <v/>
      </c>
      <c r="E2079" t="s">
        <v>8</v>
      </c>
      <c r="F2079" t="str">
        <f t="shared" si="64"/>
        <v/>
      </c>
      <c r="G2079" s="143" t="str">
        <f>IF(C2079="","",VLOOKUP(B2079,FF!$A$1:$F$2516,6,FALSE))</f>
        <v/>
      </c>
      <c r="H2079" s="143" t="s">
        <v>8</v>
      </c>
      <c r="I2079" t="str">
        <f t="shared" si="65"/>
        <v/>
      </c>
    </row>
    <row r="2080" spans="2:9" x14ac:dyDescent="0.3">
      <c r="C2080" t="str">
        <f>IF(B2080="","",VLOOKUP(B2080,FF!$A$1:$D$2516,3,FALSE))</f>
        <v/>
      </c>
      <c r="D2080" t="str">
        <f>IF(C2080="","",VLOOKUP(B2080,FF!$A$1:$D$2516,4,FALSE))</f>
        <v/>
      </c>
      <c r="E2080" t="s">
        <v>8</v>
      </c>
      <c r="F2080" t="str">
        <f t="shared" si="64"/>
        <v/>
      </c>
      <c r="G2080" s="143" t="str">
        <f>IF(C2080="","",VLOOKUP(B2080,FF!$A$1:$F$2516,6,FALSE))</f>
        <v/>
      </c>
      <c r="H2080" s="143" t="s">
        <v>8</v>
      </c>
      <c r="I2080" t="str">
        <f t="shared" si="65"/>
        <v/>
      </c>
    </row>
    <row r="2081" spans="2:9" x14ac:dyDescent="0.3">
      <c r="B2081" t="s">
        <v>1464</v>
      </c>
      <c r="C2081" t="str">
        <f>IF(B2081="","",VLOOKUP(B2081,FF!$A$1:$D$2516,3,FALSE))</f>
        <v>UN</v>
      </c>
      <c r="D2081">
        <f>IF(C2081="","",VLOOKUP(B2081,FF!$A$1:$D$2516,4,FALSE))</f>
        <v>1</v>
      </c>
      <c r="E2081">
        <v>1</v>
      </c>
      <c r="F2081" t="b">
        <f t="shared" si="64"/>
        <v>1</v>
      </c>
      <c r="G2081" s="143">
        <f>IF(C2081="","",VLOOKUP(B2081,FF!$A$1:$F$2516,6,FALSE))</f>
        <v>295313</v>
      </c>
      <c r="H2081" s="143">
        <v>295313</v>
      </c>
      <c r="I2081" t="b">
        <f t="shared" si="65"/>
        <v>1</v>
      </c>
    </row>
    <row r="2082" spans="2:9" x14ac:dyDescent="0.3">
      <c r="C2082" t="str">
        <f>IF(B2082="","",VLOOKUP(B2082,FF!$A$1:$D$2516,3,FALSE))</f>
        <v/>
      </c>
      <c r="D2082" t="str">
        <f>IF(C2082="","",VLOOKUP(B2082,FF!$A$1:$D$2516,4,FALSE))</f>
        <v/>
      </c>
      <c r="E2082" t="s">
        <v>8</v>
      </c>
      <c r="F2082" t="str">
        <f t="shared" si="64"/>
        <v/>
      </c>
      <c r="G2082" s="143" t="str">
        <f>IF(C2082="","",VLOOKUP(B2082,FF!$A$1:$F$2516,6,FALSE))</f>
        <v/>
      </c>
      <c r="H2082" s="143" t="s">
        <v>8</v>
      </c>
      <c r="I2082" t="str">
        <f t="shared" si="65"/>
        <v/>
      </c>
    </row>
    <row r="2083" spans="2:9" x14ac:dyDescent="0.3">
      <c r="C2083" t="str">
        <f>IF(B2083="","",VLOOKUP(B2083,FF!$A$1:$D$2516,3,FALSE))</f>
        <v/>
      </c>
      <c r="D2083" t="str">
        <f>IF(C2083="","",VLOOKUP(B2083,FF!$A$1:$D$2516,4,FALSE))</f>
        <v/>
      </c>
      <c r="E2083" t="s">
        <v>8</v>
      </c>
      <c r="F2083" t="str">
        <f t="shared" si="64"/>
        <v/>
      </c>
      <c r="G2083" s="143" t="str">
        <f>IF(C2083="","",VLOOKUP(B2083,FF!$A$1:$F$2516,6,FALSE))</f>
        <v/>
      </c>
      <c r="H2083" s="143" t="s">
        <v>8</v>
      </c>
      <c r="I2083" t="str">
        <f t="shared" si="65"/>
        <v/>
      </c>
    </row>
    <row r="2084" spans="2:9" x14ac:dyDescent="0.3">
      <c r="B2084" t="s">
        <v>1466</v>
      </c>
      <c r="C2084" t="str">
        <f>IF(B2084="","",VLOOKUP(B2084,FF!$A$1:$D$2516,3,FALSE))</f>
        <v>UN</v>
      </c>
      <c r="D2084">
        <f>IF(C2084="","",VLOOKUP(B2084,FF!$A$1:$D$2516,4,FALSE))</f>
        <v>4</v>
      </c>
      <c r="E2084">
        <v>4</v>
      </c>
      <c r="F2084" t="b">
        <f t="shared" si="64"/>
        <v>1</v>
      </c>
      <c r="G2084" s="143">
        <f>IF(C2084="","",VLOOKUP(B2084,FF!$A$1:$F$2516,6,FALSE))</f>
        <v>3005508</v>
      </c>
      <c r="H2084" s="143">
        <v>3005508</v>
      </c>
      <c r="I2084" t="b">
        <f t="shared" si="65"/>
        <v>1</v>
      </c>
    </row>
    <row r="2085" spans="2:9" x14ac:dyDescent="0.3">
      <c r="C2085" t="str">
        <f>IF(B2085="","",VLOOKUP(B2085,FF!$A$1:$D$2516,3,FALSE))</f>
        <v/>
      </c>
      <c r="D2085" t="str">
        <f>IF(C2085="","",VLOOKUP(B2085,FF!$A$1:$D$2516,4,FALSE))</f>
        <v/>
      </c>
      <c r="E2085" t="s">
        <v>8</v>
      </c>
      <c r="F2085" t="str">
        <f t="shared" si="64"/>
        <v/>
      </c>
      <c r="G2085" s="143" t="str">
        <f>IF(C2085="","",VLOOKUP(B2085,FF!$A$1:$F$2516,6,FALSE))</f>
        <v/>
      </c>
      <c r="H2085" s="143" t="s">
        <v>8</v>
      </c>
      <c r="I2085" t="str">
        <f t="shared" si="65"/>
        <v/>
      </c>
    </row>
    <row r="2086" spans="2:9" x14ac:dyDescent="0.3">
      <c r="C2086" t="str">
        <f>IF(B2086="","",VLOOKUP(B2086,FF!$A$1:$D$2516,3,FALSE))</f>
        <v/>
      </c>
      <c r="D2086" t="str">
        <f>IF(C2086="","",VLOOKUP(B2086,FF!$A$1:$D$2516,4,FALSE))</f>
        <v/>
      </c>
      <c r="E2086" t="s">
        <v>8</v>
      </c>
      <c r="F2086" t="str">
        <f t="shared" si="64"/>
        <v/>
      </c>
      <c r="G2086" s="143" t="str">
        <f>IF(C2086="","",VLOOKUP(B2086,FF!$A$1:$F$2516,6,FALSE))</f>
        <v/>
      </c>
      <c r="H2086" s="143" t="s">
        <v>8</v>
      </c>
      <c r="I2086" t="str">
        <f t="shared" si="65"/>
        <v/>
      </c>
    </row>
    <row r="2087" spans="2:9" x14ac:dyDescent="0.3">
      <c r="B2087" t="s">
        <v>1468</v>
      </c>
      <c r="C2087" t="str">
        <f>IF(B2087="","",VLOOKUP(B2087,FF!$A$1:$D$2516,3,FALSE))</f>
        <v>UN</v>
      </c>
      <c r="D2087">
        <f>IF(C2087="","",VLOOKUP(B2087,FF!$A$1:$D$2516,4,FALSE))</f>
        <v>1</v>
      </c>
      <c r="E2087">
        <v>1</v>
      </c>
      <c r="F2087" t="b">
        <f t="shared" si="64"/>
        <v>1</v>
      </c>
      <c r="G2087" s="143">
        <f>IF(C2087="","",VLOOKUP(B2087,FF!$A$1:$F$2516,6,FALSE))</f>
        <v>753759</v>
      </c>
      <c r="H2087" s="143">
        <v>753759</v>
      </c>
      <c r="I2087" t="b">
        <f t="shared" si="65"/>
        <v>1</v>
      </c>
    </row>
    <row r="2088" spans="2:9" x14ac:dyDescent="0.3">
      <c r="C2088" t="str">
        <f>IF(B2088="","",VLOOKUP(B2088,FF!$A$1:$D$2516,3,FALSE))</f>
        <v/>
      </c>
      <c r="D2088" t="str">
        <f>IF(C2088="","",VLOOKUP(B2088,FF!$A$1:$D$2516,4,FALSE))</f>
        <v/>
      </c>
      <c r="E2088" t="s">
        <v>8</v>
      </c>
      <c r="F2088" t="str">
        <f t="shared" si="64"/>
        <v/>
      </c>
      <c r="G2088" s="143" t="str">
        <f>IF(C2088="","",VLOOKUP(B2088,FF!$A$1:$F$2516,6,FALSE))</f>
        <v/>
      </c>
      <c r="H2088" s="143" t="s">
        <v>8</v>
      </c>
      <c r="I2088" t="str">
        <f t="shared" si="65"/>
        <v/>
      </c>
    </row>
    <row r="2089" spans="2:9" x14ac:dyDescent="0.3">
      <c r="C2089" t="str">
        <f>IF(B2089="","",VLOOKUP(B2089,FF!$A$1:$D$2516,3,FALSE))</f>
        <v/>
      </c>
      <c r="D2089" t="str">
        <f>IF(C2089="","",VLOOKUP(B2089,FF!$A$1:$D$2516,4,FALSE))</f>
        <v/>
      </c>
      <c r="E2089" t="s">
        <v>8</v>
      </c>
      <c r="F2089" t="str">
        <f t="shared" si="64"/>
        <v/>
      </c>
      <c r="G2089" s="143" t="str">
        <f>IF(C2089="","",VLOOKUP(B2089,FF!$A$1:$F$2516,6,FALSE))</f>
        <v/>
      </c>
      <c r="H2089" s="143" t="s">
        <v>8</v>
      </c>
      <c r="I2089" t="str">
        <f t="shared" si="65"/>
        <v/>
      </c>
    </row>
    <row r="2090" spans="2:9" x14ac:dyDescent="0.3">
      <c r="B2090" t="s">
        <v>1470</v>
      </c>
      <c r="C2090" t="str">
        <f>IF(B2090="","",VLOOKUP(B2090,FF!$A$1:$D$2516,3,FALSE))</f>
        <v>UN</v>
      </c>
      <c r="D2090">
        <f>IF(C2090="","",VLOOKUP(B2090,FF!$A$1:$D$2516,4,FALSE))</f>
        <v>1</v>
      </c>
      <c r="E2090">
        <v>1</v>
      </c>
      <c r="F2090" t="b">
        <f t="shared" si="64"/>
        <v>1</v>
      </c>
      <c r="G2090" s="143">
        <f>IF(C2090="","",VLOOKUP(B2090,FF!$A$1:$F$2516,6,FALSE))</f>
        <v>762559</v>
      </c>
      <c r="H2090" s="143">
        <v>762559</v>
      </c>
      <c r="I2090" t="b">
        <f t="shared" si="65"/>
        <v>1</v>
      </c>
    </row>
    <row r="2091" spans="2:9" x14ac:dyDescent="0.3">
      <c r="C2091" t="str">
        <f>IF(B2091="","",VLOOKUP(B2091,FF!$A$1:$D$2516,3,FALSE))</f>
        <v/>
      </c>
      <c r="D2091" t="str">
        <f>IF(C2091="","",VLOOKUP(B2091,FF!$A$1:$D$2516,4,FALSE))</f>
        <v/>
      </c>
      <c r="E2091" t="s">
        <v>8</v>
      </c>
      <c r="F2091" t="str">
        <f t="shared" si="64"/>
        <v/>
      </c>
      <c r="G2091" s="143" t="str">
        <f>IF(C2091="","",VLOOKUP(B2091,FF!$A$1:$F$2516,6,FALSE))</f>
        <v/>
      </c>
      <c r="H2091" s="143" t="s">
        <v>8</v>
      </c>
      <c r="I2091" t="str">
        <f t="shared" si="65"/>
        <v/>
      </c>
    </row>
    <row r="2092" spans="2:9" x14ac:dyDescent="0.3">
      <c r="C2092" t="str">
        <f>IF(B2092="","",VLOOKUP(B2092,FF!$A$1:$D$2516,3,FALSE))</f>
        <v/>
      </c>
      <c r="D2092" t="str">
        <f>IF(C2092="","",VLOOKUP(B2092,FF!$A$1:$D$2516,4,FALSE))</f>
        <v/>
      </c>
      <c r="E2092" t="s">
        <v>8</v>
      </c>
      <c r="F2092" t="str">
        <f t="shared" si="64"/>
        <v/>
      </c>
      <c r="G2092" s="143" t="str">
        <f>IF(C2092="","",VLOOKUP(B2092,FF!$A$1:$F$2516,6,FALSE))</f>
        <v/>
      </c>
      <c r="H2092" s="143" t="s">
        <v>8</v>
      </c>
      <c r="I2092" t="str">
        <f t="shared" si="65"/>
        <v/>
      </c>
    </row>
    <row r="2093" spans="2:9" x14ac:dyDescent="0.3">
      <c r="B2093" t="s">
        <v>1472</v>
      </c>
      <c r="D2093" t="str">
        <f>IF(C2093="","",VLOOKUP(B2093,FF!$A$1:$D$2516,4,FALSE))</f>
        <v/>
      </c>
      <c r="E2093" t="s">
        <v>8</v>
      </c>
      <c r="F2093" t="str">
        <f t="shared" si="64"/>
        <v/>
      </c>
      <c r="G2093" s="143" t="str">
        <f>IF(C2093="","",VLOOKUP(B2093,FF!$A$1:$F$2516,6,FALSE))</f>
        <v/>
      </c>
      <c r="H2093" s="143" t="s">
        <v>8</v>
      </c>
      <c r="I2093" t="str">
        <f t="shared" si="65"/>
        <v/>
      </c>
    </row>
    <row r="2094" spans="2:9" x14ac:dyDescent="0.3">
      <c r="B2094" t="s">
        <v>1474</v>
      </c>
      <c r="C2094" t="str">
        <f>IF(B2094="","",VLOOKUP(B2094,FF!$A$1:$D$2516,3,FALSE))</f>
        <v>UN</v>
      </c>
      <c r="D2094">
        <f>IF(C2094="","",VLOOKUP(B2094,FF!$A$1:$D$2516,4,FALSE))</f>
        <v>5</v>
      </c>
      <c r="E2094">
        <v>5</v>
      </c>
      <c r="F2094" t="b">
        <f t="shared" si="64"/>
        <v>1</v>
      </c>
      <c r="G2094" s="143">
        <f>IF(C2094="","",VLOOKUP(B2094,FF!$A$1:$F$2516,6,FALSE))</f>
        <v>25971410</v>
      </c>
      <c r="H2094" s="143">
        <v>25971410</v>
      </c>
      <c r="I2094" t="b">
        <f t="shared" si="65"/>
        <v>1</v>
      </c>
    </row>
    <row r="2095" spans="2:9" x14ac:dyDescent="0.3">
      <c r="C2095" t="str">
        <f>IF(B2095="","",VLOOKUP(B2095,FF!$A$1:$D$2516,3,FALSE))</f>
        <v/>
      </c>
      <c r="D2095" t="str">
        <f>IF(C2095="","",VLOOKUP(B2095,FF!$A$1:$D$2516,4,FALSE))</f>
        <v/>
      </c>
      <c r="E2095" t="s">
        <v>8</v>
      </c>
      <c r="F2095" t="str">
        <f t="shared" si="64"/>
        <v/>
      </c>
      <c r="G2095" s="143" t="str">
        <f>IF(C2095="","",VLOOKUP(B2095,FF!$A$1:$F$2516,6,FALSE))</f>
        <v/>
      </c>
      <c r="H2095" s="143" t="s">
        <v>8</v>
      </c>
      <c r="I2095" t="str">
        <f t="shared" si="65"/>
        <v/>
      </c>
    </row>
    <row r="2096" spans="2:9" x14ac:dyDescent="0.3">
      <c r="C2096" t="str">
        <f>IF(B2096="","",VLOOKUP(B2096,FF!$A$1:$D$2516,3,FALSE))</f>
        <v/>
      </c>
      <c r="D2096" t="str">
        <f>IF(C2096="","",VLOOKUP(B2096,FF!$A$1:$D$2516,4,FALSE))</f>
        <v/>
      </c>
      <c r="E2096" t="s">
        <v>8</v>
      </c>
      <c r="F2096" t="str">
        <f t="shared" si="64"/>
        <v/>
      </c>
      <c r="G2096" s="143" t="str">
        <f>IF(C2096="","",VLOOKUP(B2096,FF!$A$1:$F$2516,6,FALSE))</f>
        <v/>
      </c>
      <c r="H2096" s="143" t="s">
        <v>8</v>
      </c>
      <c r="I2096" t="str">
        <f t="shared" si="65"/>
        <v/>
      </c>
    </row>
    <row r="2097" spans="2:9" x14ac:dyDescent="0.3">
      <c r="B2097" t="s">
        <v>1476</v>
      </c>
      <c r="D2097" t="str">
        <f>IF(C2097="","",VLOOKUP(B2097,FF!$A$1:$D$2516,4,FALSE))</f>
        <v/>
      </c>
      <c r="E2097" t="s">
        <v>8</v>
      </c>
      <c r="F2097" t="str">
        <f t="shared" si="64"/>
        <v/>
      </c>
      <c r="G2097" s="143" t="str">
        <f>IF(C2097="","",VLOOKUP(B2097,FF!$A$1:$F$2516,6,FALSE))</f>
        <v/>
      </c>
      <c r="H2097" s="143" t="s">
        <v>8</v>
      </c>
      <c r="I2097" t="str">
        <f t="shared" si="65"/>
        <v/>
      </c>
    </row>
    <row r="2098" spans="2:9" x14ac:dyDescent="0.3">
      <c r="B2098" t="s">
        <v>1478</v>
      </c>
      <c r="C2098" t="str">
        <f>IF(B2098="","",VLOOKUP(B2098,FF!$A$1:$D$2516,3,FALSE))</f>
        <v>UN</v>
      </c>
      <c r="D2098">
        <f>IF(C2098="","",VLOOKUP(B2098,FF!$A$1:$D$2516,4,FALSE))</f>
        <v>1</v>
      </c>
      <c r="E2098">
        <v>1</v>
      </c>
      <c r="F2098" t="b">
        <f t="shared" si="64"/>
        <v>1</v>
      </c>
      <c r="G2098" s="143">
        <f>IF(C2098="","",VLOOKUP(B2098,FF!$A$1:$F$2516,6,FALSE))</f>
        <v>21533441</v>
      </c>
      <c r="H2098" s="143">
        <v>21533441</v>
      </c>
      <c r="I2098" t="b">
        <f t="shared" si="65"/>
        <v>1</v>
      </c>
    </row>
    <row r="2099" spans="2:9" x14ac:dyDescent="0.3">
      <c r="C2099" t="str">
        <f>IF(B2099="","",VLOOKUP(B2099,FF!$A$1:$D$2516,3,FALSE))</f>
        <v/>
      </c>
      <c r="D2099" t="str">
        <f>IF(C2099="","",VLOOKUP(B2099,FF!$A$1:$D$2516,4,FALSE))</f>
        <v/>
      </c>
      <c r="E2099" t="s">
        <v>8</v>
      </c>
      <c r="F2099" t="str">
        <f t="shared" si="64"/>
        <v/>
      </c>
      <c r="G2099" s="143" t="str">
        <f>IF(C2099="","",VLOOKUP(B2099,FF!$A$1:$F$2516,6,FALSE))</f>
        <v/>
      </c>
      <c r="H2099" s="143" t="s">
        <v>8</v>
      </c>
      <c r="I2099" t="str">
        <f t="shared" si="65"/>
        <v/>
      </c>
    </row>
    <row r="2100" spans="2:9" x14ac:dyDescent="0.3">
      <c r="C2100" t="str">
        <f>IF(B2100="","",VLOOKUP(B2100,FF!$A$1:$D$2516,3,FALSE))</f>
        <v/>
      </c>
      <c r="D2100" t="str">
        <f>IF(C2100="","",VLOOKUP(B2100,FF!$A$1:$D$2516,4,FALSE))</f>
        <v/>
      </c>
      <c r="E2100" t="s">
        <v>8</v>
      </c>
      <c r="F2100" t="str">
        <f t="shared" si="64"/>
        <v/>
      </c>
      <c r="G2100" s="143" t="str">
        <f>IF(C2100="","",VLOOKUP(B2100,FF!$A$1:$F$2516,6,FALSE))</f>
        <v/>
      </c>
      <c r="H2100" s="143" t="s">
        <v>8</v>
      </c>
      <c r="I2100" t="str">
        <f t="shared" si="65"/>
        <v/>
      </c>
    </row>
    <row r="2101" spans="2:9" x14ac:dyDescent="0.3">
      <c r="B2101" t="s">
        <v>1480</v>
      </c>
      <c r="C2101" t="str">
        <f>IF(B2101="","",VLOOKUP(B2101,FF!$A$1:$D$2516,3,FALSE))</f>
        <v>UN</v>
      </c>
      <c r="D2101">
        <f>IF(C2101="","",VLOOKUP(B2101,FF!$A$1:$D$2516,4,FALSE))</f>
        <v>1</v>
      </c>
      <c r="E2101">
        <v>1</v>
      </c>
      <c r="F2101" t="b">
        <f t="shared" si="64"/>
        <v>1</v>
      </c>
      <c r="G2101" s="143">
        <f>IF(C2101="","",VLOOKUP(B2101,FF!$A$1:$F$2516,6,FALSE))</f>
        <v>58072103</v>
      </c>
      <c r="H2101" s="143">
        <v>58072103</v>
      </c>
      <c r="I2101" t="b">
        <f t="shared" si="65"/>
        <v>1</v>
      </c>
    </row>
    <row r="2102" spans="2:9" x14ac:dyDescent="0.3">
      <c r="C2102" t="str">
        <f>IF(B2102="","",VLOOKUP(B2102,FF!$A$1:$D$2516,3,FALSE))</f>
        <v/>
      </c>
      <c r="D2102" t="str">
        <f>IF(C2102="","",VLOOKUP(B2102,FF!$A$1:$D$2516,4,FALSE))</f>
        <v/>
      </c>
      <c r="E2102" t="s">
        <v>8</v>
      </c>
      <c r="F2102" t="str">
        <f t="shared" si="64"/>
        <v/>
      </c>
      <c r="G2102" s="143" t="str">
        <f>IF(C2102="","",VLOOKUP(B2102,FF!$A$1:$F$2516,6,FALSE))</f>
        <v/>
      </c>
      <c r="H2102" s="143" t="s">
        <v>8</v>
      </c>
      <c r="I2102" t="str">
        <f t="shared" si="65"/>
        <v/>
      </c>
    </row>
    <row r="2103" spans="2:9" x14ac:dyDescent="0.3">
      <c r="C2103" t="str">
        <f>IF(B2103="","",VLOOKUP(B2103,FF!$A$1:$D$2516,3,FALSE))</f>
        <v/>
      </c>
      <c r="D2103" t="str">
        <f>IF(C2103="","",VLOOKUP(B2103,FF!$A$1:$D$2516,4,FALSE))</f>
        <v/>
      </c>
      <c r="E2103" t="s">
        <v>8</v>
      </c>
      <c r="F2103" t="str">
        <f t="shared" si="64"/>
        <v/>
      </c>
      <c r="G2103" s="143" t="str">
        <f>IF(C2103="","",VLOOKUP(B2103,FF!$A$1:$F$2516,6,FALSE))</f>
        <v/>
      </c>
      <c r="H2103" s="143" t="s">
        <v>8</v>
      </c>
      <c r="I2103" t="str">
        <f t="shared" si="65"/>
        <v/>
      </c>
    </row>
    <row r="2104" spans="2:9" x14ac:dyDescent="0.3">
      <c r="B2104" t="s">
        <v>1482</v>
      </c>
      <c r="C2104" t="str">
        <f>IF(B2104="","",VLOOKUP(B2104,FF!$A$1:$D$2516,3,FALSE))</f>
        <v>UN</v>
      </c>
      <c r="D2104">
        <f>IF(C2104="","",VLOOKUP(B2104,FF!$A$1:$D$2516,4,FALSE))</f>
        <v>1</v>
      </c>
      <c r="E2104">
        <v>1</v>
      </c>
      <c r="F2104" t="b">
        <f t="shared" si="64"/>
        <v>1</v>
      </c>
      <c r="G2104" s="143">
        <f>IF(C2104="","",VLOOKUP(B2104,FF!$A$1:$F$2516,6,FALSE))</f>
        <v>21533441</v>
      </c>
      <c r="H2104" s="143">
        <v>21533441</v>
      </c>
      <c r="I2104" t="b">
        <f t="shared" si="65"/>
        <v>1</v>
      </c>
    </row>
    <row r="2105" spans="2:9" x14ac:dyDescent="0.3">
      <c r="C2105" t="str">
        <f>IF(B2105="","",VLOOKUP(B2105,FF!$A$1:$D$2516,3,FALSE))</f>
        <v/>
      </c>
      <c r="D2105" t="str">
        <f>IF(C2105="","",VLOOKUP(B2105,FF!$A$1:$D$2516,4,FALSE))</f>
        <v/>
      </c>
      <c r="E2105" t="s">
        <v>8</v>
      </c>
      <c r="F2105" t="str">
        <f t="shared" si="64"/>
        <v/>
      </c>
      <c r="G2105" s="143" t="str">
        <f>IF(C2105="","",VLOOKUP(B2105,FF!$A$1:$F$2516,6,FALSE))</f>
        <v/>
      </c>
      <c r="H2105" s="143" t="s">
        <v>8</v>
      </c>
      <c r="I2105" t="str">
        <f t="shared" si="65"/>
        <v/>
      </c>
    </row>
    <row r="2106" spans="2:9" x14ac:dyDescent="0.3">
      <c r="C2106" t="str">
        <f>IF(B2106="","",VLOOKUP(B2106,FF!$A$1:$D$2516,3,FALSE))</f>
        <v/>
      </c>
      <c r="D2106" t="str">
        <f>IF(C2106="","",VLOOKUP(B2106,FF!$A$1:$D$2516,4,FALSE))</f>
        <v/>
      </c>
      <c r="E2106" t="s">
        <v>8</v>
      </c>
      <c r="F2106" t="str">
        <f t="shared" si="64"/>
        <v/>
      </c>
      <c r="G2106" s="143" t="str">
        <f>IF(C2106="","",VLOOKUP(B2106,FF!$A$1:$F$2516,6,FALSE))</f>
        <v/>
      </c>
      <c r="H2106" s="143" t="s">
        <v>8</v>
      </c>
      <c r="I2106" t="str">
        <f t="shared" si="65"/>
        <v/>
      </c>
    </row>
    <row r="2107" spans="2:9" x14ac:dyDescent="0.3">
      <c r="B2107" t="s">
        <v>1484</v>
      </c>
      <c r="C2107" t="str">
        <f>IF(B2107="","",VLOOKUP(B2107,FF!$A$1:$D$2516,3,FALSE))</f>
        <v>UN</v>
      </c>
      <c r="D2107">
        <f>IF(C2107="","",VLOOKUP(B2107,FF!$A$1:$D$2516,4,FALSE))</f>
        <v>1</v>
      </c>
      <c r="E2107">
        <v>1</v>
      </c>
      <c r="F2107" t="b">
        <f t="shared" si="64"/>
        <v>1</v>
      </c>
      <c r="G2107" s="143">
        <f>IF(C2107="","",VLOOKUP(B2107,FF!$A$1:$F$2516,6,FALSE))</f>
        <v>9019469</v>
      </c>
      <c r="H2107" s="143">
        <v>9019469</v>
      </c>
      <c r="I2107" t="b">
        <f t="shared" si="65"/>
        <v>1</v>
      </c>
    </row>
    <row r="2108" spans="2:9" x14ac:dyDescent="0.3">
      <c r="C2108" t="str">
        <f>IF(B2108="","",VLOOKUP(B2108,FF!$A$1:$D$2516,3,FALSE))</f>
        <v/>
      </c>
      <c r="D2108" t="str">
        <f>IF(C2108="","",VLOOKUP(B2108,FF!$A$1:$D$2516,4,FALSE))</f>
        <v/>
      </c>
      <c r="E2108" t="s">
        <v>8</v>
      </c>
      <c r="F2108" t="str">
        <f t="shared" si="64"/>
        <v/>
      </c>
      <c r="G2108" s="143" t="str">
        <f>IF(C2108="","",VLOOKUP(B2108,FF!$A$1:$F$2516,6,FALSE))</f>
        <v/>
      </c>
      <c r="H2108" s="143" t="s">
        <v>8</v>
      </c>
      <c r="I2108" t="str">
        <f t="shared" si="65"/>
        <v/>
      </c>
    </row>
    <row r="2109" spans="2:9" x14ac:dyDescent="0.3">
      <c r="C2109" t="str">
        <f>IF(B2109="","",VLOOKUP(B2109,FF!$A$1:$D$2516,3,FALSE))</f>
        <v/>
      </c>
      <c r="D2109" t="str">
        <f>IF(C2109="","",VLOOKUP(B2109,FF!$A$1:$D$2516,4,FALSE))</f>
        <v/>
      </c>
      <c r="E2109" t="s">
        <v>8</v>
      </c>
      <c r="F2109" t="str">
        <f t="shared" si="64"/>
        <v/>
      </c>
      <c r="G2109" s="143" t="str">
        <f>IF(C2109="","",VLOOKUP(B2109,FF!$A$1:$F$2516,6,FALSE))</f>
        <v/>
      </c>
      <c r="H2109" s="143" t="s">
        <v>8</v>
      </c>
      <c r="I2109" t="str">
        <f t="shared" si="65"/>
        <v/>
      </c>
    </row>
    <row r="2110" spans="2:9" x14ac:dyDescent="0.3">
      <c r="B2110" t="s">
        <v>1486</v>
      </c>
      <c r="D2110" t="str">
        <f>IF(C2110="","",VLOOKUP(B2110,FF!$A$1:$D$2516,4,FALSE))</f>
        <v/>
      </c>
      <c r="E2110" t="s">
        <v>8</v>
      </c>
      <c r="F2110" t="str">
        <f t="shared" si="64"/>
        <v/>
      </c>
      <c r="G2110" s="143" t="str">
        <f>IF(C2110="","",VLOOKUP(B2110,FF!$A$1:$F$2516,6,FALSE))</f>
        <v/>
      </c>
      <c r="H2110" s="143" t="s">
        <v>8</v>
      </c>
      <c r="I2110" t="str">
        <f t="shared" si="65"/>
        <v/>
      </c>
    </row>
    <row r="2111" spans="2:9" x14ac:dyDescent="0.3">
      <c r="B2111" t="s">
        <v>1488</v>
      </c>
      <c r="C2111" t="str">
        <f>IF(B2111="","",VLOOKUP(B2111,FF!$A$1:$D$2516,3,FALSE))</f>
        <v>UN</v>
      </c>
      <c r="D2111">
        <f>IF(C2111="","",VLOOKUP(B2111,FF!$A$1:$D$2516,4,FALSE))</f>
        <v>1</v>
      </c>
      <c r="E2111">
        <v>1</v>
      </c>
      <c r="F2111" t="b">
        <f t="shared" si="64"/>
        <v>1</v>
      </c>
      <c r="G2111" s="143">
        <f>IF(C2111="","",VLOOKUP(B2111,FF!$A$1:$F$2516,6,FALSE))</f>
        <v>25970373</v>
      </c>
      <c r="H2111" s="143">
        <v>25970373</v>
      </c>
      <c r="I2111" t="b">
        <f t="shared" si="65"/>
        <v>1</v>
      </c>
    </row>
    <row r="2112" spans="2:9" x14ac:dyDescent="0.3">
      <c r="C2112" t="str">
        <f>IF(B2112="","",VLOOKUP(B2112,FF!$A$1:$D$2516,3,FALSE))</f>
        <v/>
      </c>
      <c r="D2112" t="str">
        <f>IF(C2112="","",VLOOKUP(B2112,FF!$A$1:$D$2516,4,FALSE))</f>
        <v/>
      </c>
      <c r="E2112" t="s">
        <v>8</v>
      </c>
      <c r="F2112" t="str">
        <f t="shared" si="64"/>
        <v/>
      </c>
      <c r="G2112" s="143" t="str">
        <f>IF(C2112="","",VLOOKUP(B2112,FF!$A$1:$F$2516,6,FALSE))</f>
        <v/>
      </c>
      <c r="H2112" s="143" t="s">
        <v>8</v>
      </c>
      <c r="I2112" t="str">
        <f t="shared" si="65"/>
        <v/>
      </c>
    </row>
    <row r="2113" spans="2:9" x14ac:dyDescent="0.3">
      <c r="C2113" t="str">
        <f>IF(B2113="","",VLOOKUP(B2113,FF!$A$1:$D$2516,3,FALSE))</f>
        <v/>
      </c>
      <c r="D2113" t="str">
        <f>IF(C2113="","",VLOOKUP(B2113,FF!$A$1:$D$2516,4,FALSE))</f>
        <v/>
      </c>
      <c r="E2113" t="s">
        <v>8</v>
      </c>
      <c r="F2113" t="str">
        <f t="shared" si="64"/>
        <v/>
      </c>
      <c r="G2113" s="143" t="str">
        <f>IF(C2113="","",VLOOKUP(B2113,FF!$A$1:$F$2516,6,FALSE))</f>
        <v/>
      </c>
      <c r="H2113" s="143" t="s">
        <v>8</v>
      </c>
      <c r="I2113" t="str">
        <f t="shared" si="65"/>
        <v/>
      </c>
    </row>
    <row r="2114" spans="2:9" x14ac:dyDescent="0.3">
      <c r="B2114" t="s">
        <v>1490</v>
      </c>
      <c r="C2114" t="str">
        <f>IF(B2114="","",VLOOKUP(B2114,FF!$A$1:$D$2516,3,FALSE))</f>
        <v>UN</v>
      </c>
      <c r="D2114">
        <f>IF(C2114="","",VLOOKUP(B2114,FF!$A$1:$D$2516,4,FALSE))</f>
        <v>1</v>
      </c>
      <c r="E2114">
        <v>1</v>
      </c>
      <c r="F2114" t="b">
        <f t="shared" si="64"/>
        <v>1</v>
      </c>
      <c r="G2114" s="143">
        <f>IF(C2114="","",VLOOKUP(B2114,FF!$A$1:$F$2516,6,FALSE))</f>
        <v>73990539</v>
      </c>
      <c r="H2114" s="143">
        <v>73990539</v>
      </c>
      <c r="I2114" t="b">
        <f t="shared" si="65"/>
        <v>1</v>
      </c>
    </row>
    <row r="2115" spans="2:9" x14ac:dyDescent="0.3">
      <c r="C2115" t="str">
        <f>IF(B2115="","",VLOOKUP(B2115,FF!$A$1:$D$2516,3,FALSE))</f>
        <v/>
      </c>
      <c r="D2115" t="str">
        <f>IF(C2115="","",VLOOKUP(B2115,FF!$A$1:$D$2516,4,FALSE))</f>
        <v/>
      </c>
      <c r="E2115" t="s">
        <v>8</v>
      </c>
      <c r="F2115" t="str">
        <f t="shared" ref="F2115:F2178" si="66">IF(C2115="","",E2115=D2115)</f>
        <v/>
      </c>
      <c r="G2115" s="143" t="str">
        <f>IF(C2115="","",VLOOKUP(B2115,FF!$A$1:$F$2516,6,FALSE))</f>
        <v/>
      </c>
      <c r="H2115" s="143" t="s">
        <v>8</v>
      </c>
      <c r="I2115" t="str">
        <f t="shared" ref="I2115:I2178" si="67">IF(C2115="","",H2115=G2115)</f>
        <v/>
      </c>
    </row>
    <row r="2116" spans="2:9" x14ac:dyDescent="0.3">
      <c r="C2116" t="str">
        <f>IF(B2116="","",VLOOKUP(B2116,FF!$A$1:$D$2516,3,FALSE))</f>
        <v/>
      </c>
      <c r="D2116" t="str">
        <f>IF(C2116="","",VLOOKUP(B2116,FF!$A$1:$D$2516,4,FALSE))</f>
        <v/>
      </c>
      <c r="E2116" t="s">
        <v>8</v>
      </c>
      <c r="F2116" t="str">
        <f t="shared" si="66"/>
        <v/>
      </c>
      <c r="G2116" s="143" t="str">
        <f>IF(C2116="","",VLOOKUP(B2116,FF!$A$1:$F$2516,6,FALSE))</f>
        <v/>
      </c>
      <c r="H2116" s="143" t="s">
        <v>8</v>
      </c>
      <c r="I2116" t="str">
        <f t="shared" si="67"/>
        <v/>
      </c>
    </row>
    <row r="2117" spans="2:9" x14ac:dyDescent="0.3">
      <c r="B2117" t="s">
        <v>1492</v>
      </c>
      <c r="C2117" t="str">
        <f>IF(B2117="","",VLOOKUP(B2117,FF!$A$1:$D$2516,3,FALSE))</f>
        <v>UN</v>
      </c>
      <c r="D2117">
        <f>IF(C2117="","",VLOOKUP(B2117,FF!$A$1:$D$2516,4,FALSE))</f>
        <v>4</v>
      </c>
      <c r="E2117">
        <v>4</v>
      </c>
      <c r="F2117" t="b">
        <f t="shared" si="66"/>
        <v>1</v>
      </c>
      <c r="G2117" s="143">
        <f>IF(C2117="","",VLOOKUP(B2117,FF!$A$1:$F$2516,6,FALSE))</f>
        <v>103305880</v>
      </c>
      <c r="H2117" s="143">
        <v>103305880</v>
      </c>
      <c r="I2117" t="b">
        <f t="shared" si="67"/>
        <v>1</v>
      </c>
    </row>
    <row r="2118" spans="2:9" x14ac:dyDescent="0.3">
      <c r="C2118" t="str">
        <f>IF(B2118="","",VLOOKUP(B2118,FF!$A$1:$D$2516,3,FALSE))</f>
        <v/>
      </c>
      <c r="D2118" t="str">
        <f>IF(C2118="","",VLOOKUP(B2118,FF!$A$1:$D$2516,4,FALSE))</f>
        <v/>
      </c>
      <c r="E2118" t="s">
        <v>8</v>
      </c>
      <c r="F2118" t="str">
        <f t="shared" si="66"/>
        <v/>
      </c>
      <c r="G2118" s="143" t="str">
        <f>IF(C2118="","",VLOOKUP(B2118,FF!$A$1:$F$2516,6,FALSE))</f>
        <v/>
      </c>
      <c r="H2118" s="143" t="s">
        <v>8</v>
      </c>
      <c r="I2118" t="str">
        <f t="shared" si="67"/>
        <v/>
      </c>
    </row>
    <row r="2119" spans="2:9" x14ac:dyDescent="0.3">
      <c r="C2119" t="str">
        <f>IF(B2119="","",VLOOKUP(B2119,FF!$A$1:$D$2516,3,FALSE))</f>
        <v/>
      </c>
      <c r="D2119" t="str">
        <f>IF(C2119="","",VLOOKUP(B2119,FF!$A$1:$D$2516,4,FALSE))</f>
        <v/>
      </c>
      <c r="E2119" t="s">
        <v>8</v>
      </c>
      <c r="F2119" t="str">
        <f t="shared" si="66"/>
        <v/>
      </c>
      <c r="G2119" s="143" t="str">
        <f>IF(C2119="","",VLOOKUP(B2119,FF!$A$1:$F$2516,6,FALSE))</f>
        <v/>
      </c>
      <c r="H2119" s="143" t="s">
        <v>8</v>
      </c>
      <c r="I2119" t="str">
        <f t="shared" si="67"/>
        <v/>
      </c>
    </row>
    <row r="2120" spans="2:9" x14ac:dyDescent="0.3">
      <c r="B2120" t="s">
        <v>1494</v>
      </c>
      <c r="C2120" t="str">
        <f>IF(B2120="","",VLOOKUP(B2120,FF!$A$1:$D$2516,3,FALSE))</f>
        <v>UN</v>
      </c>
      <c r="D2120">
        <f>IF(C2120="","",VLOOKUP(B2120,FF!$A$1:$D$2516,4,FALSE))</f>
        <v>3</v>
      </c>
      <c r="E2120">
        <v>3</v>
      </c>
      <c r="F2120" t="b">
        <f t="shared" si="66"/>
        <v>1</v>
      </c>
      <c r="G2120" s="143">
        <f>IF(C2120="","",VLOOKUP(B2120,FF!$A$1:$F$2516,6,FALSE))</f>
        <v>49967871</v>
      </c>
      <c r="H2120" s="143">
        <v>49967871</v>
      </c>
      <c r="I2120" t="b">
        <f t="shared" si="67"/>
        <v>1</v>
      </c>
    </row>
    <row r="2121" spans="2:9" x14ac:dyDescent="0.3">
      <c r="C2121" t="str">
        <f>IF(B2121="","",VLOOKUP(B2121,FF!$A$1:$D$2516,3,FALSE))</f>
        <v/>
      </c>
      <c r="D2121" t="str">
        <f>IF(C2121="","",VLOOKUP(B2121,FF!$A$1:$D$2516,4,FALSE))</f>
        <v/>
      </c>
      <c r="E2121" t="s">
        <v>8</v>
      </c>
      <c r="F2121" t="str">
        <f t="shared" si="66"/>
        <v/>
      </c>
      <c r="G2121" s="143" t="str">
        <f>IF(C2121="","",VLOOKUP(B2121,FF!$A$1:$F$2516,6,FALSE))</f>
        <v/>
      </c>
      <c r="H2121" s="143" t="s">
        <v>8</v>
      </c>
      <c r="I2121" t="str">
        <f t="shared" si="67"/>
        <v/>
      </c>
    </row>
    <row r="2122" spans="2:9" x14ac:dyDescent="0.3">
      <c r="C2122" t="str">
        <f>IF(B2122="","",VLOOKUP(B2122,FF!$A$1:$D$2516,3,FALSE))</f>
        <v/>
      </c>
      <c r="D2122" t="str">
        <f>IF(C2122="","",VLOOKUP(B2122,FF!$A$1:$D$2516,4,FALSE))</f>
        <v/>
      </c>
      <c r="E2122" t="s">
        <v>8</v>
      </c>
      <c r="F2122" t="str">
        <f t="shared" si="66"/>
        <v/>
      </c>
      <c r="G2122" s="143" t="str">
        <f>IF(C2122="","",VLOOKUP(B2122,FF!$A$1:$F$2516,6,FALSE))</f>
        <v/>
      </c>
      <c r="H2122" s="143" t="s">
        <v>8</v>
      </c>
      <c r="I2122" t="str">
        <f t="shared" si="67"/>
        <v/>
      </c>
    </row>
    <row r="2123" spans="2:9" x14ac:dyDescent="0.3">
      <c r="B2123" t="s">
        <v>1496</v>
      </c>
      <c r="C2123" t="str">
        <f>IF(B2123="","",VLOOKUP(B2123,FF!$A$1:$D$2516,3,FALSE))</f>
        <v>UN</v>
      </c>
      <c r="D2123">
        <f>IF(C2123="","",VLOOKUP(B2123,FF!$A$1:$D$2516,4,FALSE))</f>
        <v>1</v>
      </c>
      <c r="E2123">
        <v>1</v>
      </c>
      <c r="F2123" t="b">
        <f t="shared" si="66"/>
        <v>1</v>
      </c>
      <c r="G2123" s="143">
        <f>IF(C2123="","",VLOOKUP(B2123,FF!$A$1:$F$2516,6,FALSE))</f>
        <v>54101189</v>
      </c>
      <c r="H2123" s="143">
        <v>54101189</v>
      </c>
      <c r="I2123" t="b">
        <f t="shared" si="67"/>
        <v>1</v>
      </c>
    </row>
    <row r="2124" spans="2:9" x14ac:dyDescent="0.3">
      <c r="C2124" t="str">
        <f>IF(B2124="","",VLOOKUP(B2124,FF!$A$1:$D$2516,3,FALSE))</f>
        <v/>
      </c>
      <c r="D2124" t="str">
        <f>IF(C2124="","",VLOOKUP(B2124,FF!$A$1:$D$2516,4,FALSE))</f>
        <v/>
      </c>
      <c r="E2124" t="s">
        <v>8</v>
      </c>
      <c r="F2124" t="str">
        <f t="shared" si="66"/>
        <v/>
      </c>
      <c r="G2124" s="143" t="str">
        <f>IF(C2124="","",VLOOKUP(B2124,FF!$A$1:$F$2516,6,FALSE))</f>
        <v/>
      </c>
      <c r="H2124" s="143" t="s">
        <v>8</v>
      </c>
      <c r="I2124" t="str">
        <f t="shared" si="67"/>
        <v/>
      </c>
    </row>
    <row r="2125" spans="2:9" x14ac:dyDescent="0.3">
      <c r="C2125" t="str">
        <f>IF(B2125="","",VLOOKUP(B2125,FF!$A$1:$D$2516,3,FALSE))</f>
        <v/>
      </c>
      <c r="D2125" t="str">
        <f>IF(C2125="","",VLOOKUP(B2125,FF!$A$1:$D$2516,4,FALSE))</f>
        <v/>
      </c>
      <c r="E2125" t="s">
        <v>8</v>
      </c>
      <c r="F2125" t="str">
        <f t="shared" si="66"/>
        <v/>
      </c>
      <c r="G2125" s="143" t="str">
        <f>IF(C2125="","",VLOOKUP(B2125,FF!$A$1:$F$2516,6,FALSE))</f>
        <v/>
      </c>
      <c r="H2125" s="143" t="s">
        <v>8</v>
      </c>
      <c r="I2125" t="str">
        <f t="shared" si="67"/>
        <v/>
      </c>
    </row>
    <row r="2126" spans="2:9" x14ac:dyDescent="0.3">
      <c r="B2126" t="s">
        <v>1498</v>
      </c>
      <c r="C2126" t="str">
        <f>IF(B2126="","",VLOOKUP(B2126,FF!$A$1:$D$2516,3,FALSE))</f>
        <v>ML</v>
      </c>
      <c r="D2126">
        <f>IF(C2126="","",VLOOKUP(B2126,FF!$A$1:$D$2516,4,FALSE))</f>
        <v>648.5</v>
      </c>
      <c r="E2126">
        <v>648.5</v>
      </c>
      <c r="F2126" t="b">
        <f t="shared" si="66"/>
        <v>1</v>
      </c>
      <c r="G2126" s="143">
        <f>IF(C2126="","",VLOOKUP(B2126,FF!$A$1:$F$2516,6,FALSE))</f>
        <v>260825403</v>
      </c>
      <c r="H2126" s="143">
        <v>260825403</v>
      </c>
      <c r="I2126" t="b">
        <f t="shared" si="67"/>
        <v>1</v>
      </c>
    </row>
    <row r="2127" spans="2:9" x14ac:dyDescent="0.3">
      <c r="C2127" t="str">
        <f>IF(B2127="","",VLOOKUP(B2127,FF!$A$1:$D$2516,3,FALSE))</f>
        <v/>
      </c>
      <c r="D2127" t="str">
        <f>IF(C2127="","",VLOOKUP(B2127,FF!$A$1:$D$2516,4,FALSE))</f>
        <v/>
      </c>
      <c r="E2127" t="s">
        <v>8</v>
      </c>
      <c r="F2127" t="str">
        <f t="shared" si="66"/>
        <v/>
      </c>
      <c r="G2127" s="143" t="str">
        <f>IF(C2127="","",VLOOKUP(B2127,FF!$A$1:$F$2516,6,FALSE))</f>
        <v/>
      </c>
      <c r="H2127" s="143" t="s">
        <v>8</v>
      </c>
      <c r="I2127" t="str">
        <f t="shared" si="67"/>
        <v/>
      </c>
    </row>
    <row r="2128" spans="2:9" x14ac:dyDescent="0.3">
      <c r="C2128" t="str">
        <f>IF(B2128="","",VLOOKUP(B2128,FF!$A$1:$D$2516,3,FALSE))</f>
        <v/>
      </c>
      <c r="D2128" t="str">
        <f>IF(C2128="","",VLOOKUP(B2128,FF!$A$1:$D$2516,4,FALSE))</f>
        <v/>
      </c>
      <c r="E2128" t="s">
        <v>8</v>
      </c>
      <c r="F2128" t="str">
        <f t="shared" si="66"/>
        <v/>
      </c>
      <c r="G2128" s="143" t="str">
        <f>IF(C2128="","",VLOOKUP(B2128,FF!$A$1:$F$2516,6,FALSE))</f>
        <v/>
      </c>
      <c r="H2128" s="143" t="s">
        <v>8</v>
      </c>
      <c r="I2128" t="str">
        <f t="shared" si="67"/>
        <v/>
      </c>
    </row>
    <row r="2129" spans="2:9" x14ac:dyDescent="0.3">
      <c r="B2129">
        <v>14</v>
      </c>
      <c r="D2129" t="str">
        <f>IF(C2129="","",VLOOKUP(B2129,FF!$A$1:$D$2516,4,FALSE))</f>
        <v/>
      </c>
      <c r="E2129" t="s">
        <v>8</v>
      </c>
      <c r="F2129" t="str">
        <f t="shared" si="66"/>
        <v/>
      </c>
      <c r="G2129" s="143" t="str">
        <f>IF(C2129="","",VLOOKUP(B2129,FF!$A$1:$F$2516,6,FALSE))</f>
        <v/>
      </c>
      <c r="H2129" s="143" t="s">
        <v>8</v>
      </c>
      <c r="I2129" t="str">
        <f t="shared" si="67"/>
        <v/>
      </c>
    </row>
    <row r="2130" spans="2:9" x14ac:dyDescent="0.3">
      <c r="B2130" t="s">
        <v>1501</v>
      </c>
      <c r="D2130" t="str">
        <f>IF(C2130="","",VLOOKUP(B2130,FF!$A$1:$D$2516,4,FALSE))</f>
        <v/>
      </c>
      <c r="E2130" t="s">
        <v>8</v>
      </c>
      <c r="F2130" t="str">
        <f t="shared" si="66"/>
        <v/>
      </c>
      <c r="G2130" s="143" t="str">
        <f>IF(C2130="","",VLOOKUP(B2130,FF!$A$1:$F$2516,6,FALSE))</f>
        <v/>
      </c>
      <c r="H2130" s="143" t="s">
        <v>8</v>
      </c>
      <c r="I2130" t="str">
        <f t="shared" si="67"/>
        <v/>
      </c>
    </row>
    <row r="2131" spans="2:9" x14ac:dyDescent="0.3">
      <c r="B2131" t="s">
        <v>1503</v>
      </c>
      <c r="C2131" t="str">
        <f>IF(B2131="","",VLOOKUP(B2131,FF!$A$1:$D$2516,3,FALSE))</f>
        <v>M2</v>
      </c>
      <c r="D2131">
        <f>IF(C2131="","",VLOOKUP(B2131,FF!$A$1:$D$2516,4,FALSE))</f>
        <v>3362</v>
      </c>
      <c r="E2131">
        <v>3362</v>
      </c>
      <c r="F2131" t="b">
        <f t="shared" si="66"/>
        <v>1</v>
      </c>
      <c r="G2131" s="143">
        <f>IF(C2131="","",VLOOKUP(B2131,FF!$A$1:$F$2516,6,FALSE))</f>
        <v>2350152308</v>
      </c>
      <c r="H2131" s="143">
        <v>2350152308</v>
      </c>
      <c r="I2131" t="b">
        <f t="shared" si="67"/>
        <v>1</v>
      </c>
    </row>
    <row r="2132" spans="2:9" x14ac:dyDescent="0.3">
      <c r="C2132" t="str">
        <f>IF(B2132="","",VLOOKUP(B2132,FF!$A$1:$D$2516,3,FALSE))</f>
        <v/>
      </c>
      <c r="D2132" t="str">
        <f>IF(C2132="","",VLOOKUP(B2132,FF!$A$1:$D$2516,4,FALSE))</f>
        <v/>
      </c>
      <c r="E2132" t="s">
        <v>8</v>
      </c>
      <c r="F2132" t="str">
        <f t="shared" si="66"/>
        <v/>
      </c>
      <c r="G2132" s="143" t="str">
        <f>IF(C2132="","",VLOOKUP(B2132,FF!$A$1:$F$2516,6,FALSE))</f>
        <v/>
      </c>
      <c r="H2132" s="143" t="s">
        <v>8</v>
      </c>
      <c r="I2132" t="str">
        <f t="shared" si="67"/>
        <v/>
      </c>
    </row>
    <row r="2133" spans="2:9" x14ac:dyDescent="0.3">
      <c r="C2133" t="str">
        <f>IF(B2133="","",VLOOKUP(B2133,FF!$A$1:$D$2516,3,FALSE))</f>
        <v/>
      </c>
      <c r="D2133" t="str">
        <f>IF(C2133="","",VLOOKUP(B2133,FF!$A$1:$D$2516,4,FALSE))</f>
        <v/>
      </c>
      <c r="E2133" t="s">
        <v>8</v>
      </c>
      <c r="F2133" t="str">
        <f t="shared" si="66"/>
        <v/>
      </c>
      <c r="G2133" s="143" t="str">
        <f>IF(C2133="","",VLOOKUP(B2133,FF!$A$1:$F$2516,6,FALSE))</f>
        <v/>
      </c>
      <c r="H2133" s="143" t="s">
        <v>8</v>
      </c>
      <c r="I2133" t="str">
        <f t="shared" si="67"/>
        <v/>
      </c>
    </row>
    <row r="2134" spans="2:9" x14ac:dyDescent="0.3">
      <c r="B2134" t="s">
        <v>1505</v>
      </c>
      <c r="C2134" t="str">
        <f>IF(B2134="","",VLOOKUP(B2134,FF!$A$1:$D$2516,3,FALSE))</f>
        <v>M2</v>
      </c>
      <c r="D2134">
        <f>IF(C2134="","",VLOOKUP(B2134,FF!$A$1:$D$2516,4,FALSE))</f>
        <v>3101.81</v>
      </c>
      <c r="E2134">
        <v>3101.81</v>
      </c>
      <c r="F2134" t="b">
        <f t="shared" si="66"/>
        <v>1</v>
      </c>
      <c r="G2134" s="143">
        <f>IF(C2134="","",VLOOKUP(B2134,FF!$A$1:$F$2516,6,FALSE))</f>
        <v>612591966</v>
      </c>
      <c r="H2134" s="143">
        <v>612591966</v>
      </c>
      <c r="I2134" t="b">
        <f t="shared" si="67"/>
        <v>1</v>
      </c>
    </row>
    <row r="2135" spans="2:9" x14ac:dyDescent="0.3">
      <c r="C2135" t="str">
        <f>IF(B2135="","",VLOOKUP(B2135,FF!$A$1:$D$2516,3,FALSE))</f>
        <v/>
      </c>
      <c r="D2135" t="str">
        <f>IF(C2135="","",VLOOKUP(B2135,FF!$A$1:$D$2516,4,FALSE))</f>
        <v/>
      </c>
      <c r="E2135" t="s">
        <v>8</v>
      </c>
      <c r="F2135" t="str">
        <f t="shared" si="66"/>
        <v/>
      </c>
      <c r="G2135" s="143" t="str">
        <f>IF(C2135="","",VLOOKUP(B2135,FF!$A$1:$F$2516,6,FALSE))</f>
        <v/>
      </c>
      <c r="H2135" s="143" t="s">
        <v>8</v>
      </c>
      <c r="I2135" t="str">
        <f t="shared" si="67"/>
        <v/>
      </c>
    </row>
    <row r="2136" spans="2:9" x14ac:dyDescent="0.3">
      <c r="C2136" t="str">
        <f>IF(B2136="","",VLOOKUP(B2136,FF!$A$1:$D$2516,3,FALSE))</f>
        <v/>
      </c>
      <c r="D2136" t="str">
        <f>IF(C2136="","",VLOOKUP(B2136,FF!$A$1:$D$2516,4,FALSE))</f>
        <v/>
      </c>
      <c r="E2136" t="s">
        <v>8</v>
      </c>
      <c r="F2136" t="str">
        <f t="shared" si="66"/>
        <v/>
      </c>
      <c r="G2136" s="143" t="str">
        <f>IF(C2136="","",VLOOKUP(B2136,FF!$A$1:$F$2516,6,FALSE))</f>
        <v/>
      </c>
      <c r="H2136" s="143" t="s">
        <v>8</v>
      </c>
      <c r="I2136" t="str">
        <f t="shared" si="67"/>
        <v/>
      </c>
    </row>
    <row r="2137" spans="2:9" x14ac:dyDescent="0.3">
      <c r="B2137" t="s">
        <v>1507</v>
      </c>
      <c r="C2137" t="str">
        <f>IF(B2137="","",VLOOKUP(B2137,FF!$A$1:$D$2516,3,FALSE))</f>
        <v>M2</v>
      </c>
      <c r="D2137">
        <f>IF(C2137="","",VLOOKUP(B2137,FF!$A$1:$D$2516,4,FALSE))</f>
        <v>1159.68</v>
      </c>
      <c r="E2137">
        <v>1159.68</v>
      </c>
      <c r="F2137" t="b">
        <f t="shared" si="66"/>
        <v>1</v>
      </c>
      <c r="G2137" s="143">
        <f>IF(C2137="","",VLOOKUP(B2137,FF!$A$1:$F$2516,6,FALSE))</f>
        <v>1401261059</v>
      </c>
      <c r="H2137" s="143">
        <v>1401261059</v>
      </c>
      <c r="I2137" t="b">
        <f t="shared" si="67"/>
        <v>1</v>
      </c>
    </row>
    <row r="2138" spans="2:9" x14ac:dyDescent="0.3">
      <c r="C2138" t="str">
        <f>IF(B2138="","",VLOOKUP(B2138,FF!$A$1:$D$2516,3,FALSE))</f>
        <v/>
      </c>
      <c r="D2138" t="str">
        <f>IF(C2138="","",VLOOKUP(B2138,FF!$A$1:$D$2516,4,FALSE))</f>
        <v/>
      </c>
      <c r="E2138" t="s">
        <v>8</v>
      </c>
      <c r="F2138" t="str">
        <f t="shared" si="66"/>
        <v/>
      </c>
      <c r="G2138" s="143" t="str">
        <f>IF(C2138="","",VLOOKUP(B2138,FF!$A$1:$F$2516,6,FALSE))</f>
        <v/>
      </c>
      <c r="H2138" s="143" t="s">
        <v>8</v>
      </c>
      <c r="I2138" t="str">
        <f t="shared" si="67"/>
        <v/>
      </c>
    </row>
    <row r="2139" spans="2:9" x14ac:dyDescent="0.3">
      <c r="C2139" t="str">
        <f>IF(B2139="","",VLOOKUP(B2139,FF!$A$1:$D$2516,3,FALSE))</f>
        <v/>
      </c>
      <c r="D2139" t="str">
        <f>IF(C2139="","",VLOOKUP(B2139,FF!$A$1:$D$2516,4,FALSE))</f>
        <v/>
      </c>
      <c r="E2139" t="s">
        <v>8</v>
      </c>
      <c r="F2139" t="str">
        <f t="shared" si="66"/>
        <v/>
      </c>
      <c r="G2139" s="143" t="str">
        <f>IF(C2139="","",VLOOKUP(B2139,FF!$A$1:$F$2516,6,FALSE))</f>
        <v/>
      </c>
      <c r="H2139" s="143" t="s">
        <v>8</v>
      </c>
      <c r="I2139" t="str">
        <f t="shared" si="67"/>
        <v/>
      </c>
    </row>
    <row r="2140" spans="2:9" x14ac:dyDescent="0.3">
      <c r="B2140" t="s">
        <v>1509</v>
      </c>
      <c r="D2140" t="str">
        <f>IF(C2140="","",VLOOKUP(B2140,FF!$A$1:$D$2516,4,FALSE))</f>
        <v/>
      </c>
      <c r="E2140" t="s">
        <v>8</v>
      </c>
      <c r="F2140" t="str">
        <f t="shared" si="66"/>
        <v/>
      </c>
      <c r="G2140" s="143" t="str">
        <f>IF(C2140="","",VLOOKUP(B2140,FF!$A$1:$F$2516,6,FALSE))</f>
        <v/>
      </c>
      <c r="H2140" s="143" t="s">
        <v>8</v>
      </c>
      <c r="I2140" t="str">
        <f t="shared" si="67"/>
        <v/>
      </c>
    </row>
    <row r="2141" spans="2:9" x14ac:dyDescent="0.3">
      <c r="B2141" t="s">
        <v>1511</v>
      </c>
      <c r="C2141" t="str">
        <f>IF(B2141="","",VLOOKUP(B2141,FF!$A$1:$D$2516,3,FALSE))</f>
        <v>M2</v>
      </c>
      <c r="D2141">
        <f>IF(C2141="","",VLOOKUP(B2141,FF!$A$1:$D$2516,4,FALSE))</f>
        <v>5582.27</v>
      </c>
      <c r="E2141">
        <v>5582.27</v>
      </c>
      <c r="F2141" t="b">
        <f t="shared" si="66"/>
        <v>1</v>
      </c>
      <c r="G2141" s="143">
        <f>IF(C2141="","",VLOOKUP(B2141,FF!$A$1:$F$2516,6,FALSE))</f>
        <v>2321392562</v>
      </c>
      <c r="H2141" s="143">
        <v>2321392562</v>
      </c>
      <c r="I2141" t="b">
        <f t="shared" si="67"/>
        <v>1</v>
      </c>
    </row>
    <row r="2142" spans="2:9" x14ac:dyDescent="0.3">
      <c r="C2142" t="str">
        <f>IF(B2142="","",VLOOKUP(B2142,FF!$A$1:$D$2516,3,FALSE))</f>
        <v/>
      </c>
      <c r="D2142" t="str">
        <f>IF(C2142="","",VLOOKUP(B2142,FF!$A$1:$D$2516,4,FALSE))</f>
        <v/>
      </c>
      <c r="E2142" t="s">
        <v>8</v>
      </c>
      <c r="F2142" t="str">
        <f t="shared" si="66"/>
        <v/>
      </c>
      <c r="G2142" s="143" t="str">
        <f>IF(C2142="","",VLOOKUP(B2142,FF!$A$1:$F$2516,6,FALSE))</f>
        <v/>
      </c>
      <c r="H2142" s="143" t="s">
        <v>8</v>
      </c>
      <c r="I2142" t="str">
        <f t="shared" si="67"/>
        <v/>
      </c>
    </row>
    <row r="2143" spans="2:9" x14ac:dyDescent="0.3">
      <c r="C2143" t="str">
        <f>IF(B2143="","",VLOOKUP(B2143,FF!$A$1:$D$2516,3,FALSE))</f>
        <v/>
      </c>
      <c r="D2143" t="str">
        <f>IF(C2143="","",VLOOKUP(B2143,FF!$A$1:$D$2516,4,FALSE))</f>
        <v/>
      </c>
      <c r="E2143" t="s">
        <v>8</v>
      </c>
      <c r="F2143" t="str">
        <f t="shared" si="66"/>
        <v/>
      </c>
      <c r="G2143" s="143" t="str">
        <f>IF(C2143="","",VLOOKUP(B2143,FF!$A$1:$F$2516,6,FALSE))</f>
        <v/>
      </c>
      <c r="H2143" s="143" t="s">
        <v>8</v>
      </c>
      <c r="I2143" t="str">
        <f t="shared" si="67"/>
        <v/>
      </c>
    </row>
    <row r="2144" spans="2:9" x14ac:dyDescent="0.3">
      <c r="B2144">
        <v>15</v>
      </c>
      <c r="D2144" t="str">
        <f>IF(C2144="","",VLOOKUP(B2144,FF!$A$1:$D$2516,4,FALSE))</f>
        <v/>
      </c>
      <c r="E2144" t="s">
        <v>8</v>
      </c>
      <c r="F2144" t="str">
        <f t="shared" si="66"/>
        <v/>
      </c>
      <c r="G2144" s="143" t="str">
        <f>IF(C2144="","",VLOOKUP(B2144,FF!$A$1:$F$2516,6,FALSE))</f>
        <v/>
      </c>
      <c r="H2144" s="143" t="s">
        <v>8</v>
      </c>
      <c r="I2144" t="str">
        <f t="shared" si="67"/>
        <v/>
      </c>
    </row>
    <row r="2145" spans="2:9" x14ac:dyDescent="0.3">
      <c r="B2145" t="s">
        <v>1514</v>
      </c>
      <c r="D2145" t="str">
        <f>IF(C2145="","",VLOOKUP(B2145,FF!$A$1:$D$2516,4,FALSE))</f>
        <v/>
      </c>
      <c r="E2145" t="s">
        <v>8</v>
      </c>
      <c r="F2145" t="str">
        <f t="shared" si="66"/>
        <v/>
      </c>
      <c r="G2145" s="143" t="str">
        <f>IF(C2145="","",VLOOKUP(B2145,FF!$A$1:$F$2516,6,FALSE))</f>
        <v/>
      </c>
      <c r="H2145" s="143" t="s">
        <v>8</v>
      </c>
      <c r="I2145" t="str">
        <f t="shared" si="67"/>
        <v/>
      </c>
    </row>
    <row r="2146" spans="2:9" x14ac:dyDescent="0.3">
      <c r="B2146" t="s">
        <v>1516</v>
      </c>
      <c r="C2146" t="str">
        <f>IF(B2146="","",VLOOKUP(B2146,FF!$A$1:$D$2516,3,FALSE))</f>
        <v>M2</v>
      </c>
      <c r="D2146">
        <f>IF(C2146="","",VLOOKUP(B2146,FF!$A$1:$D$2516,4,FALSE))</f>
        <v>200</v>
      </c>
      <c r="E2146">
        <v>200</v>
      </c>
      <c r="F2146" t="b">
        <f t="shared" si="66"/>
        <v>1</v>
      </c>
      <c r="G2146" s="143">
        <f>IF(C2146="","",VLOOKUP(B2146,FF!$A$1:$F$2516,6,FALSE))</f>
        <v>40234800</v>
      </c>
      <c r="H2146" s="143">
        <v>40234800</v>
      </c>
      <c r="I2146" t="b">
        <f t="shared" si="67"/>
        <v>1</v>
      </c>
    </row>
    <row r="2147" spans="2:9" x14ac:dyDescent="0.3">
      <c r="C2147" t="str">
        <f>IF(B2147="","",VLOOKUP(B2147,FF!$A$1:$D$2516,3,FALSE))</f>
        <v/>
      </c>
      <c r="D2147" t="str">
        <f>IF(C2147="","",VLOOKUP(B2147,FF!$A$1:$D$2516,4,FALSE))</f>
        <v/>
      </c>
      <c r="E2147" t="s">
        <v>8</v>
      </c>
      <c r="F2147" t="str">
        <f t="shared" si="66"/>
        <v/>
      </c>
      <c r="G2147" s="143" t="str">
        <f>IF(C2147="","",VLOOKUP(B2147,FF!$A$1:$F$2516,6,FALSE))</f>
        <v/>
      </c>
      <c r="H2147" s="143" t="s">
        <v>8</v>
      </c>
      <c r="I2147" t="str">
        <f t="shared" si="67"/>
        <v/>
      </c>
    </row>
    <row r="2148" spans="2:9" x14ac:dyDescent="0.3">
      <c r="C2148" t="str">
        <f>IF(B2148="","",VLOOKUP(B2148,FF!$A$1:$D$2516,3,FALSE))</f>
        <v/>
      </c>
      <c r="D2148" t="str">
        <f>IF(C2148="","",VLOOKUP(B2148,FF!$A$1:$D$2516,4,FALSE))</f>
        <v/>
      </c>
      <c r="E2148" t="s">
        <v>8</v>
      </c>
      <c r="F2148" t="str">
        <f t="shared" si="66"/>
        <v/>
      </c>
      <c r="G2148" s="143" t="str">
        <f>IF(C2148="","",VLOOKUP(B2148,FF!$A$1:$F$2516,6,FALSE))</f>
        <v/>
      </c>
      <c r="H2148" s="143" t="s">
        <v>8</v>
      </c>
      <c r="I2148" t="str">
        <f t="shared" si="67"/>
        <v/>
      </c>
    </row>
    <row r="2149" spans="2:9" x14ac:dyDescent="0.3">
      <c r="B2149" t="s">
        <v>1518</v>
      </c>
      <c r="C2149" t="str">
        <f>IF(B2149="","",VLOOKUP(B2149,FF!$A$1:$D$2516,3,FALSE))</f>
        <v>ML</v>
      </c>
      <c r="D2149">
        <f>IF(C2149="","",VLOOKUP(B2149,FF!$A$1:$D$2516,4,FALSE))</f>
        <v>1800</v>
      </c>
      <c r="E2149">
        <v>1800</v>
      </c>
      <c r="F2149" t="b">
        <f t="shared" si="66"/>
        <v>1</v>
      </c>
      <c r="G2149" s="143">
        <f>IF(C2149="","",VLOOKUP(B2149,FF!$A$1:$F$2516,6,FALSE))</f>
        <v>43318800</v>
      </c>
      <c r="H2149" s="143">
        <v>43318800</v>
      </c>
      <c r="I2149" t="b">
        <f t="shared" si="67"/>
        <v>1</v>
      </c>
    </row>
    <row r="2150" spans="2:9" x14ac:dyDescent="0.3">
      <c r="C2150" t="str">
        <f>IF(B2150="","",VLOOKUP(B2150,FF!$A$1:$D$2516,3,FALSE))</f>
        <v/>
      </c>
      <c r="D2150" t="str">
        <f>IF(C2150="","",VLOOKUP(B2150,FF!$A$1:$D$2516,4,FALSE))</f>
        <v/>
      </c>
      <c r="E2150" t="s">
        <v>8</v>
      </c>
      <c r="F2150" t="str">
        <f t="shared" si="66"/>
        <v/>
      </c>
      <c r="G2150" s="143" t="str">
        <f>IF(C2150="","",VLOOKUP(B2150,FF!$A$1:$F$2516,6,FALSE))</f>
        <v/>
      </c>
      <c r="H2150" s="143" t="s">
        <v>8</v>
      </c>
      <c r="I2150" t="str">
        <f t="shared" si="67"/>
        <v/>
      </c>
    </row>
    <row r="2151" spans="2:9" x14ac:dyDescent="0.3">
      <c r="C2151" t="str">
        <f>IF(B2151="","",VLOOKUP(B2151,FF!$A$1:$D$2516,3,FALSE))</f>
        <v/>
      </c>
      <c r="D2151" t="str">
        <f>IF(C2151="","",VLOOKUP(B2151,FF!$A$1:$D$2516,4,FALSE))</f>
        <v/>
      </c>
      <c r="E2151" t="s">
        <v>8</v>
      </c>
      <c r="F2151" t="str">
        <f t="shared" si="66"/>
        <v/>
      </c>
      <c r="G2151" s="143" t="str">
        <f>IF(C2151="","",VLOOKUP(B2151,FF!$A$1:$F$2516,6,FALSE))</f>
        <v/>
      </c>
      <c r="H2151" s="143" t="s">
        <v>8</v>
      </c>
      <c r="I2151" t="str">
        <f t="shared" si="67"/>
        <v/>
      </c>
    </row>
    <row r="2152" spans="2:9" x14ac:dyDescent="0.3">
      <c r="B2152" t="s">
        <v>1520</v>
      </c>
      <c r="C2152" t="str">
        <f>IF(B2152="","",VLOOKUP(B2152,FF!$A$1:$D$2516,3,FALSE))</f>
        <v>ML</v>
      </c>
      <c r="D2152">
        <f>IF(C2152="","",VLOOKUP(B2152,FF!$A$1:$D$2516,4,FALSE))</f>
        <v>173.01</v>
      </c>
      <c r="E2152">
        <v>173.01</v>
      </c>
      <c r="F2152" t="b">
        <f t="shared" si="66"/>
        <v>1</v>
      </c>
      <c r="G2152" s="143">
        <f>IF(C2152="","",VLOOKUP(B2152,FF!$A$1:$F$2516,6,FALSE))</f>
        <v>40745239</v>
      </c>
      <c r="H2152" s="143">
        <v>40745239</v>
      </c>
      <c r="I2152" t="b">
        <f t="shared" si="67"/>
        <v>1</v>
      </c>
    </row>
    <row r="2153" spans="2:9" x14ac:dyDescent="0.3">
      <c r="C2153" t="str">
        <f>IF(B2153="","",VLOOKUP(B2153,FF!$A$1:$D$2516,3,FALSE))</f>
        <v/>
      </c>
      <c r="D2153" t="str">
        <f>IF(C2153="","",VLOOKUP(B2153,FF!$A$1:$D$2516,4,FALSE))</f>
        <v/>
      </c>
      <c r="E2153" t="s">
        <v>8</v>
      </c>
      <c r="F2153" t="str">
        <f t="shared" si="66"/>
        <v/>
      </c>
      <c r="G2153" s="143" t="str">
        <f>IF(C2153="","",VLOOKUP(B2153,FF!$A$1:$F$2516,6,FALSE))</f>
        <v/>
      </c>
      <c r="H2153" s="143" t="s">
        <v>8</v>
      </c>
      <c r="I2153" t="str">
        <f t="shared" si="67"/>
        <v/>
      </c>
    </row>
    <row r="2154" spans="2:9" x14ac:dyDescent="0.3">
      <c r="C2154" t="str">
        <f>IF(B2154="","",VLOOKUP(B2154,FF!$A$1:$D$2516,3,FALSE))</f>
        <v/>
      </c>
      <c r="D2154" t="str">
        <f>IF(C2154="","",VLOOKUP(B2154,FF!$A$1:$D$2516,4,FALSE))</f>
        <v/>
      </c>
      <c r="E2154" t="s">
        <v>8</v>
      </c>
      <c r="F2154" t="str">
        <f t="shared" si="66"/>
        <v/>
      </c>
      <c r="G2154" s="143" t="str">
        <f>IF(C2154="","",VLOOKUP(B2154,FF!$A$1:$F$2516,6,FALSE))</f>
        <v/>
      </c>
      <c r="H2154" s="143" t="s">
        <v>8</v>
      </c>
      <c r="I2154" t="str">
        <f t="shared" si="67"/>
        <v/>
      </c>
    </row>
    <row r="2155" spans="2:9" x14ac:dyDescent="0.3">
      <c r="B2155" t="s">
        <v>1522</v>
      </c>
      <c r="C2155" t="str">
        <f>IF(B2155="","",VLOOKUP(B2155,FF!$A$1:$D$2516,3,FALSE))</f>
        <v>M2</v>
      </c>
      <c r="D2155">
        <f>IF(C2155="","",VLOOKUP(B2155,FF!$A$1:$D$2516,4,FALSE))</f>
        <v>1472</v>
      </c>
      <c r="E2155">
        <v>1472</v>
      </c>
      <c r="F2155" t="b">
        <f t="shared" si="66"/>
        <v>1</v>
      </c>
      <c r="G2155" s="143">
        <f>IF(C2155="","",VLOOKUP(B2155,FF!$A$1:$F$2516,6,FALSE))</f>
        <v>106970240</v>
      </c>
      <c r="H2155" s="143">
        <v>106970240</v>
      </c>
      <c r="I2155" t="b">
        <f t="shared" si="67"/>
        <v>1</v>
      </c>
    </row>
    <row r="2156" spans="2:9" x14ac:dyDescent="0.3">
      <c r="C2156" t="str">
        <f>IF(B2156="","",VLOOKUP(B2156,FF!$A$1:$D$2516,3,FALSE))</f>
        <v/>
      </c>
      <c r="D2156" t="str">
        <f>IF(C2156="","",VLOOKUP(B2156,FF!$A$1:$D$2516,4,FALSE))</f>
        <v/>
      </c>
      <c r="E2156" t="s">
        <v>8</v>
      </c>
      <c r="F2156" t="str">
        <f t="shared" si="66"/>
        <v/>
      </c>
      <c r="G2156" s="143" t="str">
        <f>IF(C2156="","",VLOOKUP(B2156,FF!$A$1:$F$2516,6,FALSE))</f>
        <v/>
      </c>
      <c r="H2156" s="143" t="s">
        <v>8</v>
      </c>
      <c r="I2156" t="str">
        <f t="shared" si="67"/>
        <v/>
      </c>
    </row>
    <row r="2157" spans="2:9" x14ac:dyDescent="0.3">
      <c r="C2157" t="str">
        <f>IF(B2157="","",VLOOKUP(B2157,FF!$A$1:$D$2516,3,FALSE))</f>
        <v/>
      </c>
      <c r="D2157" t="str">
        <f>IF(C2157="","",VLOOKUP(B2157,FF!$A$1:$D$2516,4,FALSE))</f>
        <v/>
      </c>
      <c r="E2157" t="s">
        <v>8</v>
      </c>
      <c r="F2157" t="str">
        <f t="shared" si="66"/>
        <v/>
      </c>
      <c r="G2157" s="143" t="str">
        <f>IF(C2157="","",VLOOKUP(B2157,FF!$A$1:$F$2516,6,FALSE))</f>
        <v/>
      </c>
      <c r="H2157" s="143" t="s">
        <v>8</v>
      </c>
      <c r="I2157" t="str">
        <f t="shared" si="67"/>
        <v/>
      </c>
    </row>
    <row r="2158" spans="2:9" x14ac:dyDescent="0.3">
      <c r="B2158" t="s">
        <v>1524</v>
      </c>
      <c r="C2158" t="str">
        <f>IF(B2158="","",VLOOKUP(B2158,FF!$A$1:$D$2516,3,FALSE))</f>
        <v>M2</v>
      </c>
      <c r="D2158">
        <f>IF(C2158="","",VLOOKUP(B2158,FF!$A$1:$D$2516,4,FALSE))</f>
        <v>0</v>
      </c>
      <c r="E2158">
        <v>0</v>
      </c>
      <c r="F2158" t="b">
        <f t="shared" si="66"/>
        <v>1</v>
      </c>
      <c r="G2158" s="143">
        <f>IF(C2158="","",VLOOKUP(B2158,FF!$A$1:$F$2516,6,FALSE))</f>
        <v>0</v>
      </c>
      <c r="H2158" s="143">
        <v>0</v>
      </c>
      <c r="I2158" t="b">
        <f t="shared" si="67"/>
        <v>1</v>
      </c>
    </row>
    <row r="2159" spans="2:9" x14ac:dyDescent="0.3">
      <c r="C2159" t="str">
        <f>IF(B2159="","",VLOOKUP(B2159,FF!$A$1:$D$2516,3,FALSE))</f>
        <v/>
      </c>
      <c r="D2159" t="str">
        <f>IF(C2159="","",VLOOKUP(B2159,FF!$A$1:$D$2516,4,FALSE))</f>
        <v/>
      </c>
      <c r="E2159" t="s">
        <v>8</v>
      </c>
      <c r="F2159" t="str">
        <f t="shared" si="66"/>
        <v/>
      </c>
      <c r="G2159" s="143" t="str">
        <f>IF(C2159="","",VLOOKUP(B2159,FF!$A$1:$F$2516,6,FALSE))</f>
        <v/>
      </c>
      <c r="H2159" s="143" t="s">
        <v>8</v>
      </c>
      <c r="I2159" t="str">
        <f t="shared" si="67"/>
        <v/>
      </c>
    </row>
    <row r="2160" spans="2:9" x14ac:dyDescent="0.3">
      <c r="C2160" t="str">
        <f>IF(B2160="","",VLOOKUP(B2160,FF!$A$1:$D$2516,3,FALSE))</f>
        <v/>
      </c>
      <c r="D2160" t="str">
        <f>IF(C2160="","",VLOOKUP(B2160,FF!$A$1:$D$2516,4,FALSE))</f>
        <v/>
      </c>
      <c r="E2160" t="s">
        <v>8</v>
      </c>
      <c r="F2160" t="str">
        <f t="shared" si="66"/>
        <v/>
      </c>
      <c r="G2160" s="143" t="str">
        <f>IF(C2160="","",VLOOKUP(B2160,FF!$A$1:$F$2516,6,FALSE))</f>
        <v/>
      </c>
      <c r="H2160" s="143" t="s">
        <v>8</v>
      </c>
      <c r="I2160" t="str">
        <f t="shared" si="67"/>
        <v/>
      </c>
    </row>
    <row r="2161" spans="2:9" x14ac:dyDescent="0.3">
      <c r="B2161" t="s">
        <v>1526</v>
      </c>
      <c r="C2161" t="str">
        <f>IF(B2161="","",VLOOKUP(B2161,FF!$A$1:$D$2516,3,FALSE))</f>
        <v>M3</v>
      </c>
      <c r="D2161">
        <f>IF(C2161="","",VLOOKUP(B2161,FF!$A$1:$D$2516,4,FALSE))</f>
        <v>0</v>
      </c>
      <c r="E2161">
        <v>0</v>
      </c>
      <c r="F2161" t="b">
        <f t="shared" si="66"/>
        <v>1</v>
      </c>
      <c r="G2161" s="143">
        <f>IF(C2161="","",VLOOKUP(B2161,FF!$A$1:$F$2516,6,FALSE))</f>
        <v>0</v>
      </c>
      <c r="H2161" s="143">
        <v>0</v>
      </c>
      <c r="I2161" t="b">
        <f t="shared" si="67"/>
        <v>1</v>
      </c>
    </row>
    <row r="2162" spans="2:9" x14ac:dyDescent="0.3">
      <c r="C2162" t="str">
        <f>IF(B2162="","",VLOOKUP(B2162,FF!$A$1:$D$2516,3,FALSE))</f>
        <v/>
      </c>
      <c r="D2162" t="str">
        <f>IF(C2162="","",VLOOKUP(B2162,FF!$A$1:$D$2516,4,FALSE))</f>
        <v/>
      </c>
      <c r="E2162" t="s">
        <v>8</v>
      </c>
      <c r="F2162" t="str">
        <f t="shared" si="66"/>
        <v/>
      </c>
      <c r="G2162" s="143" t="str">
        <f>IF(C2162="","",VLOOKUP(B2162,FF!$A$1:$F$2516,6,FALSE))</f>
        <v/>
      </c>
      <c r="H2162" s="143" t="s">
        <v>8</v>
      </c>
      <c r="I2162" t="str">
        <f t="shared" si="67"/>
        <v/>
      </c>
    </row>
    <row r="2163" spans="2:9" x14ac:dyDescent="0.3">
      <c r="C2163" t="str">
        <f>IF(B2163="","",VLOOKUP(B2163,FF!$A$1:$D$2516,3,FALSE))</f>
        <v/>
      </c>
      <c r="D2163" t="str">
        <f>IF(C2163="","",VLOOKUP(B2163,FF!$A$1:$D$2516,4,FALSE))</f>
        <v/>
      </c>
      <c r="E2163" t="s">
        <v>8</v>
      </c>
      <c r="F2163" t="str">
        <f t="shared" si="66"/>
        <v/>
      </c>
      <c r="G2163" s="143" t="str">
        <f>IF(C2163="","",VLOOKUP(B2163,FF!$A$1:$F$2516,6,FALSE))</f>
        <v/>
      </c>
      <c r="H2163" s="143" t="s">
        <v>8</v>
      </c>
      <c r="I2163" t="str">
        <f t="shared" si="67"/>
        <v/>
      </c>
    </row>
    <row r="2164" spans="2:9" x14ac:dyDescent="0.3">
      <c r="B2164" t="s">
        <v>1528</v>
      </c>
      <c r="C2164" t="str">
        <f>IF(B2164="","",VLOOKUP(B2164,FF!$A$1:$D$2516,3,FALSE))</f>
        <v>M3</v>
      </c>
      <c r="D2164">
        <f>IF(C2164="","",VLOOKUP(B2164,FF!$A$1:$D$2516,4,FALSE))</f>
        <v>10370.84</v>
      </c>
      <c r="E2164">
        <v>10370.84</v>
      </c>
      <c r="F2164" t="b">
        <f t="shared" si="66"/>
        <v>1</v>
      </c>
      <c r="G2164" s="143">
        <f>IF(C2164="","",VLOOKUP(B2164,FF!$A$1:$F$2516,6,FALSE))</f>
        <v>2424806100</v>
      </c>
      <c r="H2164" s="143">
        <v>2424806100</v>
      </c>
      <c r="I2164" t="b">
        <f t="shared" si="67"/>
        <v>1</v>
      </c>
    </row>
    <row r="2165" spans="2:9" x14ac:dyDescent="0.3">
      <c r="C2165" t="str">
        <f>IF(B2165="","",VLOOKUP(B2165,FF!$A$1:$D$2516,3,FALSE))</f>
        <v/>
      </c>
      <c r="D2165" t="str">
        <f>IF(C2165="","",VLOOKUP(B2165,FF!$A$1:$D$2516,4,FALSE))</f>
        <v/>
      </c>
      <c r="E2165" t="s">
        <v>8</v>
      </c>
      <c r="F2165" t="str">
        <f t="shared" si="66"/>
        <v/>
      </c>
      <c r="G2165" s="143" t="str">
        <f>IF(C2165="","",VLOOKUP(B2165,FF!$A$1:$F$2516,6,FALSE))</f>
        <v/>
      </c>
      <c r="H2165" s="143" t="s">
        <v>8</v>
      </c>
      <c r="I2165" t="str">
        <f t="shared" si="67"/>
        <v/>
      </c>
    </row>
    <row r="2166" spans="2:9" x14ac:dyDescent="0.3">
      <c r="C2166" t="str">
        <f>IF(B2166="","",VLOOKUP(B2166,FF!$A$1:$D$2516,3,FALSE))</f>
        <v/>
      </c>
      <c r="D2166" t="str">
        <f>IF(C2166="","",VLOOKUP(B2166,FF!$A$1:$D$2516,4,FALSE))</f>
        <v/>
      </c>
      <c r="E2166" t="s">
        <v>8</v>
      </c>
      <c r="F2166" t="str">
        <f t="shared" si="66"/>
        <v/>
      </c>
      <c r="G2166" s="143" t="str">
        <f>IF(C2166="","",VLOOKUP(B2166,FF!$A$1:$F$2516,6,FALSE))</f>
        <v/>
      </c>
      <c r="H2166" s="143" t="s">
        <v>8</v>
      </c>
      <c r="I2166" t="str">
        <f t="shared" si="67"/>
        <v/>
      </c>
    </row>
    <row r="2167" spans="2:9" x14ac:dyDescent="0.3">
      <c r="B2167" t="s">
        <v>1530</v>
      </c>
      <c r="C2167" t="str">
        <f>IF(B2167="","",VLOOKUP(B2167,FF!$A$1:$D$2516,3,FALSE))</f>
        <v>M2</v>
      </c>
      <c r="D2167">
        <f>IF(C2167="","",VLOOKUP(B2167,FF!$A$1:$D$2516,4,FALSE))</f>
        <v>6499.33</v>
      </c>
      <c r="E2167">
        <v>6499.33</v>
      </c>
      <c r="F2167" t="b">
        <f t="shared" si="66"/>
        <v>1</v>
      </c>
      <c r="G2167" s="143">
        <f>IF(C2167="","",VLOOKUP(B2167,FF!$A$1:$F$2516,6,FALSE))</f>
        <v>103722807</v>
      </c>
      <c r="H2167" s="143">
        <v>103722807</v>
      </c>
      <c r="I2167" t="b">
        <f t="shared" si="67"/>
        <v>1</v>
      </c>
    </row>
    <row r="2168" spans="2:9" x14ac:dyDescent="0.3">
      <c r="C2168" t="str">
        <f>IF(B2168="","",VLOOKUP(B2168,FF!$A$1:$D$2516,3,FALSE))</f>
        <v/>
      </c>
      <c r="D2168" t="str">
        <f>IF(C2168="","",VLOOKUP(B2168,FF!$A$1:$D$2516,4,FALSE))</f>
        <v/>
      </c>
      <c r="E2168" t="s">
        <v>8</v>
      </c>
      <c r="F2168" t="str">
        <f t="shared" si="66"/>
        <v/>
      </c>
      <c r="G2168" s="143" t="str">
        <f>IF(C2168="","",VLOOKUP(B2168,FF!$A$1:$F$2516,6,FALSE))</f>
        <v/>
      </c>
      <c r="H2168" s="143" t="s">
        <v>8</v>
      </c>
      <c r="I2168" t="str">
        <f t="shared" si="67"/>
        <v/>
      </c>
    </row>
    <row r="2169" spans="2:9" x14ac:dyDescent="0.3">
      <c r="C2169" t="str">
        <f>IF(B2169="","",VLOOKUP(B2169,FF!$A$1:$D$2516,3,FALSE))</f>
        <v/>
      </c>
      <c r="D2169" t="str">
        <f>IF(C2169="","",VLOOKUP(B2169,FF!$A$1:$D$2516,4,FALSE))</f>
        <v/>
      </c>
      <c r="E2169" t="s">
        <v>8</v>
      </c>
      <c r="F2169" t="str">
        <f t="shared" si="66"/>
        <v/>
      </c>
      <c r="G2169" s="143" t="str">
        <f>IF(C2169="","",VLOOKUP(B2169,FF!$A$1:$F$2516,6,FALSE))</f>
        <v/>
      </c>
      <c r="H2169" s="143" t="s">
        <v>8</v>
      </c>
      <c r="I2169" t="str">
        <f t="shared" si="67"/>
        <v/>
      </c>
    </row>
    <row r="2170" spans="2:9" x14ac:dyDescent="0.3">
      <c r="B2170" t="s">
        <v>1532</v>
      </c>
      <c r="C2170" t="str">
        <f>IF(B2170="","",VLOOKUP(B2170,FF!$A$1:$D$2516,3,FALSE))</f>
        <v>M2</v>
      </c>
      <c r="D2170">
        <f>IF(C2170="","",VLOOKUP(B2170,FF!$A$1:$D$2516,4,FALSE))</f>
        <v>693.13</v>
      </c>
      <c r="E2170">
        <v>693.13</v>
      </c>
      <c r="F2170" t="b">
        <f t="shared" si="66"/>
        <v>1</v>
      </c>
      <c r="G2170" s="143">
        <f>IF(C2170="","",VLOOKUP(B2170,FF!$A$1:$F$2516,6,FALSE))</f>
        <v>11837274</v>
      </c>
      <c r="H2170" s="143">
        <v>11837274</v>
      </c>
      <c r="I2170" t="b">
        <f t="shared" si="67"/>
        <v>1</v>
      </c>
    </row>
    <row r="2171" spans="2:9" x14ac:dyDescent="0.3">
      <c r="C2171" t="str">
        <f>IF(B2171="","",VLOOKUP(B2171,FF!$A$1:$D$2516,3,FALSE))</f>
        <v/>
      </c>
      <c r="D2171" t="str">
        <f>IF(C2171="","",VLOOKUP(B2171,FF!$A$1:$D$2516,4,FALSE))</f>
        <v/>
      </c>
      <c r="E2171" t="s">
        <v>8</v>
      </c>
      <c r="F2171" t="str">
        <f t="shared" si="66"/>
        <v/>
      </c>
      <c r="G2171" s="143" t="str">
        <f>IF(C2171="","",VLOOKUP(B2171,FF!$A$1:$F$2516,6,FALSE))</f>
        <v/>
      </c>
      <c r="H2171" s="143" t="s">
        <v>8</v>
      </c>
      <c r="I2171" t="str">
        <f t="shared" si="67"/>
        <v/>
      </c>
    </row>
    <row r="2172" spans="2:9" x14ac:dyDescent="0.3">
      <c r="C2172" t="str">
        <f>IF(B2172="","",VLOOKUP(B2172,FF!$A$1:$D$2516,3,FALSE))</f>
        <v/>
      </c>
      <c r="D2172" t="str">
        <f>IF(C2172="","",VLOOKUP(B2172,FF!$A$1:$D$2516,4,FALSE))</f>
        <v/>
      </c>
      <c r="E2172" t="s">
        <v>8</v>
      </c>
      <c r="F2172" t="str">
        <f t="shared" si="66"/>
        <v/>
      </c>
      <c r="G2172" s="143" t="str">
        <f>IF(C2172="","",VLOOKUP(B2172,FF!$A$1:$F$2516,6,FALSE))</f>
        <v/>
      </c>
      <c r="H2172" s="143" t="s">
        <v>8</v>
      </c>
      <c r="I2172" t="str">
        <f t="shared" si="67"/>
        <v/>
      </c>
    </row>
    <row r="2173" spans="2:9" x14ac:dyDescent="0.3">
      <c r="B2173" t="s">
        <v>1534</v>
      </c>
      <c r="C2173" t="str">
        <f>IF(B2173="","",VLOOKUP(B2173,FF!$A$1:$D$2516,3,FALSE))</f>
        <v>M3</v>
      </c>
      <c r="D2173">
        <f>IF(C2173="","",VLOOKUP(B2173,FF!$A$1:$D$2516,4,FALSE))</f>
        <v>145.25</v>
      </c>
      <c r="E2173">
        <v>145.25</v>
      </c>
      <c r="F2173" t="b">
        <f t="shared" si="66"/>
        <v>1</v>
      </c>
      <c r="G2173" s="143">
        <f>IF(C2173="","",VLOOKUP(B2173,FF!$A$1:$F$2516,6,FALSE))</f>
        <v>20584830</v>
      </c>
      <c r="H2173" s="143">
        <v>20584830</v>
      </c>
      <c r="I2173" t="b">
        <f t="shared" si="67"/>
        <v>1</v>
      </c>
    </row>
    <row r="2174" spans="2:9" x14ac:dyDescent="0.3">
      <c r="C2174" t="str">
        <f>IF(B2174="","",VLOOKUP(B2174,FF!$A$1:$D$2516,3,FALSE))</f>
        <v/>
      </c>
      <c r="D2174" t="str">
        <f>IF(C2174="","",VLOOKUP(B2174,FF!$A$1:$D$2516,4,FALSE))</f>
        <v/>
      </c>
      <c r="E2174" t="s">
        <v>8</v>
      </c>
      <c r="F2174" t="str">
        <f t="shared" si="66"/>
        <v/>
      </c>
      <c r="G2174" s="143" t="str">
        <f>IF(C2174="","",VLOOKUP(B2174,FF!$A$1:$F$2516,6,FALSE))</f>
        <v/>
      </c>
      <c r="H2174" s="143" t="s">
        <v>8</v>
      </c>
      <c r="I2174" t="str">
        <f t="shared" si="67"/>
        <v/>
      </c>
    </row>
    <row r="2175" spans="2:9" x14ac:dyDescent="0.3">
      <c r="C2175" t="str">
        <f>IF(B2175="","",VLOOKUP(B2175,FF!$A$1:$D$2516,3,FALSE))</f>
        <v/>
      </c>
      <c r="D2175" t="str">
        <f>IF(C2175="","",VLOOKUP(B2175,FF!$A$1:$D$2516,4,FALSE))</f>
        <v/>
      </c>
      <c r="E2175" t="s">
        <v>8</v>
      </c>
      <c r="F2175" t="str">
        <f t="shared" si="66"/>
        <v/>
      </c>
      <c r="G2175" s="143" t="str">
        <f>IF(C2175="","",VLOOKUP(B2175,FF!$A$1:$F$2516,6,FALSE))</f>
        <v/>
      </c>
      <c r="H2175" s="143" t="s">
        <v>8</v>
      </c>
      <c r="I2175" t="str">
        <f t="shared" si="67"/>
        <v/>
      </c>
    </row>
    <row r="2176" spans="2:9" x14ac:dyDescent="0.3">
      <c r="B2176" t="s">
        <v>1536</v>
      </c>
      <c r="C2176" t="str">
        <f>IF(B2176="","",VLOOKUP(B2176,FF!$A$1:$D$2516,3,FALSE))</f>
        <v>M2</v>
      </c>
      <c r="D2176">
        <f>IF(C2176="","",VLOOKUP(B2176,FF!$A$1:$D$2516,4,FALSE))</f>
        <v>11617</v>
      </c>
      <c r="E2176">
        <v>11617</v>
      </c>
      <c r="F2176" t="b">
        <f t="shared" si="66"/>
        <v>1</v>
      </c>
      <c r="G2176" s="143">
        <f>IF(C2176="","",VLOOKUP(B2176,FF!$A$1:$F$2516,6,FALSE))</f>
        <v>110768095</v>
      </c>
      <c r="H2176" s="143">
        <v>110768095</v>
      </c>
      <c r="I2176" t="b">
        <f t="shared" si="67"/>
        <v>1</v>
      </c>
    </row>
    <row r="2177" spans="2:9" x14ac:dyDescent="0.3">
      <c r="C2177" t="str">
        <f>IF(B2177="","",VLOOKUP(B2177,FF!$A$1:$D$2516,3,FALSE))</f>
        <v/>
      </c>
      <c r="D2177" t="str">
        <f>IF(C2177="","",VLOOKUP(B2177,FF!$A$1:$D$2516,4,FALSE))</f>
        <v/>
      </c>
      <c r="E2177" t="s">
        <v>8</v>
      </c>
      <c r="F2177" t="str">
        <f t="shared" si="66"/>
        <v/>
      </c>
      <c r="G2177" s="143" t="str">
        <f>IF(C2177="","",VLOOKUP(B2177,FF!$A$1:$F$2516,6,FALSE))</f>
        <v/>
      </c>
      <c r="H2177" s="143" t="s">
        <v>8</v>
      </c>
      <c r="I2177" t="str">
        <f t="shared" si="67"/>
        <v/>
      </c>
    </row>
    <row r="2178" spans="2:9" x14ac:dyDescent="0.3">
      <c r="C2178" t="str">
        <f>IF(B2178="","",VLOOKUP(B2178,FF!$A$1:$D$2516,3,FALSE))</f>
        <v/>
      </c>
      <c r="D2178" t="str">
        <f>IF(C2178="","",VLOOKUP(B2178,FF!$A$1:$D$2516,4,FALSE))</f>
        <v/>
      </c>
      <c r="E2178" t="s">
        <v>8</v>
      </c>
      <c r="F2178" t="str">
        <f t="shared" si="66"/>
        <v/>
      </c>
      <c r="G2178" s="143" t="str">
        <f>IF(C2178="","",VLOOKUP(B2178,FF!$A$1:$F$2516,6,FALSE))</f>
        <v/>
      </c>
      <c r="H2178" s="143" t="s">
        <v>8</v>
      </c>
      <c r="I2178" t="str">
        <f t="shared" si="67"/>
        <v/>
      </c>
    </row>
    <row r="2179" spans="2:9" x14ac:dyDescent="0.3">
      <c r="B2179" t="s">
        <v>1538</v>
      </c>
      <c r="C2179" t="str">
        <f>IF(B2179="","",VLOOKUP(B2179,FF!$A$1:$D$2516,3,FALSE))</f>
        <v>M2</v>
      </c>
      <c r="D2179">
        <f>IF(C2179="","",VLOOKUP(B2179,FF!$A$1:$D$2516,4,FALSE))</f>
        <v>693.13</v>
      </c>
      <c r="E2179">
        <v>693.13</v>
      </c>
      <c r="F2179" t="b">
        <f t="shared" ref="F2179:F2242" si="68">IF(C2179="","",E2179=D2179)</f>
        <v>1</v>
      </c>
      <c r="G2179" s="143">
        <f>IF(C2179="","",VLOOKUP(B2179,FF!$A$1:$F$2516,6,FALSE))</f>
        <v>16568580</v>
      </c>
      <c r="H2179" s="143">
        <v>16568580</v>
      </c>
      <c r="I2179" t="b">
        <f t="shared" ref="I2179:I2242" si="69">IF(C2179="","",H2179=G2179)</f>
        <v>1</v>
      </c>
    </row>
    <row r="2180" spans="2:9" x14ac:dyDescent="0.3">
      <c r="C2180" t="str">
        <f>IF(B2180="","",VLOOKUP(B2180,FF!$A$1:$D$2516,3,FALSE))</f>
        <v/>
      </c>
      <c r="D2180" t="str">
        <f>IF(C2180="","",VLOOKUP(B2180,FF!$A$1:$D$2516,4,FALSE))</f>
        <v/>
      </c>
      <c r="E2180" t="s">
        <v>8</v>
      </c>
      <c r="F2180" t="str">
        <f t="shared" si="68"/>
        <v/>
      </c>
      <c r="G2180" s="143" t="str">
        <f>IF(C2180="","",VLOOKUP(B2180,FF!$A$1:$F$2516,6,FALSE))</f>
        <v/>
      </c>
      <c r="H2180" s="143" t="s">
        <v>8</v>
      </c>
      <c r="I2180" t="str">
        <f t="shared" si="69"/>
        <v/>
      </c>
    </row>
    <row r="2181" spans="2:9" x14ac:dyDescent="0.3">
      <c r="C2181" t="str">
        <f>IF(B2181="","",VLOOKUP(B2181,FF!$A$1:$D$2516,3,FALSE))</f>
        <v/>
      </c>
      <c r="D2181" t="str">
        <f>IF(C2181="","",VLOOKUP(B2181,FF!$A$1:$D$2516,4,FALSE))</f>
        <v/>
      </c>
      <c r="E2181" t="s">
        <v>8</v>
      </c>
      <c r="F2181" t="str">
        <f t="shared" si="68"/>
        <v/>
      </c>
      <c r="G2181" s="143" t="str">
        <f>IF(C2181="","",VLOOKUP(B2181,FF!$A$1:$F$2516,6,FALSE))</f>
        <v/>
      </c>
      <c r="H2181" s="143" t="s">
        <v>8</v>
      </c>
      <c r="I2181" t="str">
        <f t="shared" si="69"/>
        <v/>
      </c>
    </row>
    <row r="2182" spans="2:9" x14ac:dyDescent="0.3">
      <c r="B2182" t="s">
        <v>1540</v>
      </c>
      <c r="C2182" t="str">
        <f>IF(B2182="","",VLOOKUP(B2182,FF!$A$1:$D$2516,3,FALSE))</f>
        <v>ML</v>
      </c>
      <c r="D2182">
        <f>IF(C2182="","",VLOOKUP(B2182,FF!$A$1:$D$2516,4,FALSE))</f>
        <v>4234.46</v>
      </c>
      <c r="E2182">
        <v>4234.46</v>
      </c>
      <c r="F2182" t="b">
        <f t="shared" si="68"/>
        <v>1</v>
      </c>
      <c r="G2182" s="143">
        <f>IF(C2182="","",VLOOKUP(B2182,FF!$A$1:$F$2516,6,FALSE))</f>
        <v>617401206</v>
      </c>
      <c r="H2182" s="143">
        <v>617401206</v>
      </c>
      <c r="I2182" t="b">
        <f t="shared" si="69"/>
        <v>1</v>
      </c>
    </row>
    <row r="2183" spans="2:9" x14ac:dyDescent="0.3">
      <c r="C2183" t="str">
        <f>IF(B2183="","",VLOOKUP(B2183,FF!$A$1:$D$2516,3,FALSE))</f>
        <v/>
      </c>
      <c r="D2183" t="str">
        <f>IF(C2183="","",VLOOKUP(B2183,FF!$A$1:$D$2516,4,FALSE))</f>
        <v/>
      </c>
      <c r="E2183" t="s">
        <v>8</v>
      </c>
      <c r="F2183" t="str">
        <f t="shared" si="68"/>
        <v/>
      </c>
      <c r="G2183" s="143" t="str">
        <f>IF(C2183="","",VLOOKUP(B2183,FF!$A$1:$F$2516,6,FALSE))</f>
        <v/>
      </c>
      <c r="H2183" s="143" t="s">
        <v>8</v>
      </c>
      <c r="I2183" t="str">
        <f t="shared" si="69"/>
        <v/>
      </c>
    </row>
    <row r="2184" spans="2:9" x14ac:dyDescent="0.3">
      <c r="C2184" t="str">
        <f>IF(B2184="","",VLOOKUP(B2184,FF!$A$1:$D$2516,3,FALSE))</f>
        <v/>
      </c>
      <c r="D2184" t="str">
        <f>IF(C2184="","",VLOOKUP(B2184,FF!$A$1:$D$2516,4,FALSE))</f>
        <v/>
      </c>
      <c r="E2184" t="s">
        <v>8</v>
      </c>
      <c r="F2184" t="str">
        <f t="shared" si="68"/>
        <v/>
      </c>
      <c r="G2184" s="143" t="str">
        <f>IF(C2184="","",VLOOKUP(B2184,FF!$A$1:$F$2516,6,FALSE))</f>
        <v/>
      </c>
      <c r="H2184" s="143" t="s">
        <v>8</v>
      </c>
      <c r="I2184" t="str">
        <f t="shared" si="69"/>
        <v/>
      </c>
    </row>
    <row r="2185" spans="2:9" x14ac:dyDescent="0.3">
      <c r="B2185" t="s">
        <v>1542</v>
      </c>
      <c r="C2185" t="str">
        <f>IF(B2185="","",VLOOKUP(B2185,FF!$A$1:$D$2516,3,FALSE))</f>
        <v>UN</v>
      </c>
      <c r="D2185">
        <f>IF(C2185="","",VLOOKUP(B2185,FF!$A$1:$D$2516,4,FALSE))</f>
        <v>25</v>
      </c>
      <c r="E2185">
        <v>25</v>
      </c>
      <c r="F2185" t="b">
        <f t="shared" si="68"/>
        <v>1</v>
      </c>
      <c r="G2185" s="143">
        <f>IF(C2185="","",VLOOKUP(B2185,FF!$A$1:$F$2516,6,FALSE))</f>
        <v>8415675</v>
      </c>
      <c r="H2185" s="143">
        <v>8415675</v>
      </c>
      <c r="I2185" t="b">
        <f t="shared" si="69"/>
        <v>1</v>
      </c>
    </row>
    <row r="2186" spans="2:9" x14ac:dyDescent="0.3">
      <c r="C2186" t="str">
        <f>IF(B2186="","",VLOOKUP(B2186,FF!$A$1:$D$2516,3,FALSE))</f>
        <v/>
      </c>
      <c r="D2186" t="str">
        <f>IF(C2186="","",VLOOKUP(B2186,FF!$A$1:$D$2516,4,FALSE))</f>
        <v/>
      </c>
      <c r="E2186" t="s">
        <v>8</v>
      </c>
      <c r="F2186" t="str">
        <f t="shared" si="68"/>
        <v/>
      </c>
      <c r="G2186" s="143" t="str">
        <f>IF(C2186="","",VLOOKUP(B2186,FF!$A$1:$F$2516,6,FALSE))</f>
        <v/>
      </c>
      <c r="H2186" s="143" t="s">
        <v>8</v>
      </c>
      <c r="I2186" t="str">
        <f t="shared" si="69"/>
        <v/>
      </c>
    </row>
    <row r="2187" spans="2:9" x14ac:dyDescent="0.3">
      <c r="C2187" t="str">
        <f>IF(B2187="","",VLOOKUP(B2187,FF!$A$1:$D$2516,3,FALSE))</f>
        <v/>
      </c>
      <c r="D2187" t="str">
        <f>IF(C2187="","",VLOOKUP(B2187,FF!$A$1:$D$2516,4,FALSE))</f>
        <v/>
      </c>
      <c r="E2187" t="s">
        <v>8</v>
      </c>
      <c r="F2187" t="str">
        <f t="shared" si="68"/>
        <v/>
      </c>
      <c r="G2187" s="143" t="str">
        <f>IF(C2187="","",VLOOKUP(B2187,FF!$A$1:$F$2516,6,FALSE))</f>
        <v/>
      </c>
      <c r="H2187" s="143" t="s">
        <v>8</v>
      </c>
      <c r="I2187" t="str">
        <f t="shared" si="69"/>
        <v/>
      </c>
    </row>
    <row r="2188" spans="2:9" x14ac:dyDescent="0.3">
      <c r="B2188" t="s">
        <v>1544</v>
      </c>
      <c r="C2188" t="str">
        <f>IF(B2188="","",VLOOKUP(B2188,FF!$A$1:$D$2516,3,FALSE))</f>
        <v>M2</v>
      </c>
      <c r="D2188">
        <f>IF(C2188="","",VLOOKUP(B2188,FF!$A$1:$D$2516,4,FALSE))</f>
        <v>0</v>
      </c>
      <c r="E2188">
        <v>0</v>
      </c>
      <c r="F2188" t="b">
        <f t="shared" si="68"/>
        <v>1</v>
      </c>
      <c r="G2188" s="143">
        <f>IF(C2188="","",VLOOKUP(B2188,FF!$A$1:$F$2516,6,FALSE))</f>
        <v>0</v>
      </c>
      <c r="H2188" s="143">
        <v>0</v>
      </c>
      <c r="I2188" t="b">
        <f t="shared" si="69"/>
        <v>1</v>
      </c>
    </row>
    <row r="2189" spans="2:9" x14ac:dyDescent="0.3">
      <c r="C2189" t="str">
        <f>IF(B2189="","",VLOOKUP(B2189,FF!$A$1:$D$2516,3,FALSE))</f>
        <v/>
      </c>
      <c r="D2189" t="str">
        <f>IF(C2189="","",VLOOKUP(B2189,FF!$A$1:$D$2516,4,FALSE))</f>
        <v/>
      </c>
      <c r="E2189" t="s">
        <v>8</v>
      </c>
      <c r="F2189" t="str">
        <f t="shared" si="68"/>
        <v/>
      </c>
      <c r="G2189" s="143" t="str">
        <f>IF(C2189="","",VLOOKUP(B2189,FF!$A$1:$F$2516,6,FALSE))</f>
        <v/>
      </c>
      <c r="H2189" s="143" t="s">
        <v>8</v>
      </c>
      <c r="I2189" t="str">
        <f t="shared" si="69"/>
        <v/>
      </c>
    </row>
    <row r="2190" spans="2:9" x14ac:dyDescent="0.3">
      <c r="C2190" t="str">
        <f>IF(B2190="","",VLOOKUP(B2190,FF!$A$1:$D$2516,3,FALSE))</f>
        <v/>
      </c>
      <c r="D2190" t="str">
        <f>IF(C2190="","",VLOOKUP(B2190,FF!$A$1:$D$2516,4,FALSE))</f>
        <v/>
      </c>
      <c r="E2190" t="s">
        <v>8</v>
      </c>
      <c r="F2190" t="str">
        <f t="shared" si="68"/>
        <v/>
      </c>
      <c r="G2190" s="143" t="str">
        <f>IF(C2190="","",VLOOKUP(B2190,FF!$A$1:$F$2516,6,FALSE))</f>
        <v/>
      </c>
      <c r="H2190" s="143" t="s">
        <v>8</v>
      </c>
      <c r="I2190" t="str">
        <f t="shared" si="69"/>
        <v/>
      </c>
    </row>
    <row r="2191" spans="2:9" x14ac:dyDescent="0.3">
      <c r="B2191" t="s">
        <v>1546</v>
      </c>
      <c r="C2191" t="str">
        <f>IF(B2191="","",VLOOKUP(B2191,FF!$A$1:$D$2516,3,FALSE))</f>
        <v>UN</v>
      </c>
      <c r="D2191">
        <f>IF(C2191="","",VLOOKUP(B2191,FF!$A$1:$D$2516,4,FALSE))</f>
        <v>49</v>
      </c>
      <c r="E2191">
        <v>49</v>
      </c>
      <c r="F2191" t="b">
        <f t="shared" si="68"/>
        <v>1</v>
      </c>
      <c r="G2191" s="143">
        <f>IF(C2191="","",VLOOKUP(B2191,FF!$A$1:$F$2516,6,FALSE))</f>
        <v>98394009</v>
      </c>
      <c r="H2191" s="143">
        <v>98394009</v>
      </c>
      <c r="I2191" t="b">
        <f t="shared" si="69"/>
        <v>1</v>
      </c>
    </row>
    <row r="2192" spans="2:9" x14ac:dyDescent="0.3">
      <c r="C2192" t="str">
        <f>IF(B2192="","",VLOOKUP(B2192,FF!$A$1:$D$2516,3,FALSE))</f>
        <v/>
      </c>
      <c r="D2192" t="str">
        <f>IF(C2192="","",VLOOKUP(B2192,FF!$A$1:$D$2516,4,FALSE))</f>
        <v/>
      </c>
      <c r="E2192" t="s">
        <v>8</v>
      </c>
      <c r="F2192" t="str">
        <f t="shared" si="68"/>
        <v/>
      </c>
      <c r="G2192" s="143" t="str">
        <f>IF(C2192="","",VLOOKUP(B2192,FF!$A$1:$F$2516,6,FALSE))</f>
        <v/>
      </c>
      <c r="H2192" s="143" t="s">
        <v>8</v>
      </c>
      <c r="I2192" t="str">
        <f t="shared" si="69"/>
        <v/>
      </c>
    </row>
    <row r="2193" spans="2:9" x14ac:dyDescent="0.3">
      <c r="C2193" t="str">
        <f>IF(B2193="","",VLOOKUP(B2193,FF!$A$1:$D$2516,3,FALSE))</f>
        <v/>
      </c>
      <c r="D2193" t="str">
        <f>IF(C2193="","",VLOOKUP(B2193,FF!$A$1:$D$2516,4,FALSE))</f>
        <v/>
      </c>
      <c r="E2193" t="s">
        <v>8</v>
      </c>
      <c r="F2193" t="str">
        <f t="shared" si="68"/>
        <v/>
      </c>
      <c r="G2193" s="143" t="str">
        <f>IF(C2193="","",VLOOKUP(B2193,FF!$A$1:$F$2516,6,FALSE))</f>
        <v/>
      </c>
      <c r="H2193" s="143" t="s">
        <v>8</v>
      </c>
      <c r="I2193" t="str">
        <f t="shared" si="69"/>
        <v/>
      </c>
    </row>
    <row r="2194" spans="2:9" x14ac:dyDescent="0.3">
      <c r="B2194" t="s">
        <v>1548</v>
      </c>
      <c r="C2194" t="str">
        <f>IF(B2194="","",VLOOKUP(B2194,FF!$A$1:$D$2516,3,FALSE))</f>
        <v>M3</v>
      </c>
      <c r="D2194">
        <f>IF(C2194="","",VLOOKUP(B2194,FF!$A$1:$D$2516,4,FALSE))</f>
        <v>1451.84</v>
      </c>
      <c r="E2194">
        <v>1451.84</v>
      </c>
      <c r="F2194" t="b">
        <f t="shared" si="68"/>
        <v>1</v>
      </c>
      <c r="G2194" s="143">
        <f>IF(C2194="","",VLOOKUP(B2194,FF!$A$1:$F$2516,6,FALSE))</f>
        <v>1898421628</v>
      </c>
      <c r="H2194" s="143">
        <v>1898421628</v>
      </c>
      <c r="I2194" t="b">
        <f t="shared" si="69"/>
        <v>1</v>
      </c>
    </row>
    <row r="2195" spans="2:9" x14ac:dyDescent="0.3">
      <c r="C2195" t="str">
        <f>IF(B2195="","",VLOOKUP(B2195,FF!$A$1:$D$2516,3,FALSE))</f>
        <v/>
      </c>
      <c r="D2195" t="str">
        <f>IF(C2195="","",VLOOKUP(B2195,FF!$A$1:$D$2516,4,FALSE))</f>
        <v/>
      </c>
      <c r="E2195" t="s">
        <v>8</v>
      </c>
      <c r="F2195" t="str">
        <f t="shared" si="68"/>
        <v/>
      </c>
      <c r="G2195" s="143" t="str">
        <f>IF(C2195="","",VLOOKUP(B2195,FF!$A$1:$F$2516,6,FALSE))</f>
        <v/>
      </c>
      <c r="H2195" s="143" t="s">
        <v>8</v>
      </c>
      <c r="I2195" t="str">
        <f t="shared" si="69"/>
        <v/>
      </c>
    </row>
    <row r="2196" spans="2:9" x14ac:dyDescent="0.3">
      <c r="C2196" t="str">
        <f>IF(B2196="","",VLOOKUP(B2196,FF!$A$1:$D$2516,3,FALSE))</f>
        <v/>
      </c>
      <c r="D2196" t="str">
        <f>IF(C2196="","",VLOOKUP(B2196,FF!$A$1:$D$2516,4,FALSE))</f>
        <v/>
      </c>
      <c r="E2196" t="s">
        <v>8</v>
      </c>
      <c r="F2196" t="str">
        <f t="shared" si="68"/>
        <v/>
      </c>
      <c r="G2196" s="143" t="str">
        <f>IF(C2196="","",VLOOKUP(B2196,FF!$A$1:$F$2516,6,FALSE))</f>
        <v/>
      </c>
      <c r="H2196" s="143" t="s">
        <v>8</v>
      </c>
      <c r="I2196" t="str">
        <f t="shared" si="69"/>
        <v/>
      </c>
    </row>
    <row r="2197" spans="2:9" x14ac:dyDescent="0.3">
      <c r="B2197" t="s">
        <v>1550</v>
      </c>
      <c r="C2197" t="str">
        <f>IF(B2197="","",VLOOKUP(B2197,FF!$A$1:$D$2516,3,FALSE))</f>
        <v>M2</v>
      </c>
      <c r="D2197">
        <f>IF(C2197="","",VLOOKUP(B2197,FF!$A$1:$D$2516,4,FALSE))</f>
        <v>693.13</v>
      </c>
      <c r="E2197">
        <v>693.13</v>
      </c>
      <c r="F2197" t="b">
        <f t="shared" si="68"/>
        <v>1</v>
      </c>
      <c r="G2197" s="143">
        <f>IF(C2197="","",VLOOKUP(B2197,FF!$A$1:$F$2516,6,FALSE))</f>
        <v>11533683</v>
      </c>
      <c r="H2197" s="143">
        <v>11533683</v>
      </c>
      <c r="I2197" t="b">
        <f t="shared" si="69"/>
        <v>1</v>
      </c>
    </row>
    <row r="2198" spans="2:9" x14ac:dyDescent="0.3">
      <c r="C2198" t="str">
        <f>IF(B2198="","",VLOOKUP(B2198,FF!$A$1:$D$2516,3,FALSE))</f>
        <v/>
      </c>
      <c r="D2198" t="str">
        <f>IF(C2198="","",VLOOKUP(B2198,FF!$A$1:$D$2516,4,FALSE))</f>
        <v/>
      </c>
      <c r="E2198" t="s">
        <v>8</v>
      </c>
      <c r="F2198" t="str">
        <f t="shared" si="68"/>
        <v/>
      </c>
      <c r="G2198" s="143" t="str">
        <f>IF(C2198="","",VLOOKUP(B2198,FF!$A$1:$F$2516,6,FALSE))</f>
        <v/>
      </c>
      <c r="H2198" s="143" t="s">
        <v>8</v>
      </c>
      <c r="I2198" t="str">
        <f t="shared" si="69"/>
        <v/>
      </c>
    </row>
    <row r="2199" spans="2:9" x14ac:dyDescent="0.3">
      <c r="C2199" t="str">
        <f>IF(B2199="","",VLOOKUP(B2199,FF!$A$1:$D$2516,3,FALSE))</f>
        <v/>
      </c>
      <c r="D2199" t="str">
        <f>IF(C2199="","",VLOOKUP(B2199,FF!$A$1:$D$2516,4,FALSE))</f>
        <v/>
      </c>
      <c r="E2199" t="s">
        <v>8</v>
      </c>
      <c r="F2199" t="str">
        <f t="shared" si="68"/>
        <v/>
      </c>
      <c r="G2199" s="143" t="str">
        <f>IF(C2199="","",VLOOKUP(B2199,FF!$A$1:$F$2516,6,FALSE))</f>
        <v/>
      </c>
      <c r="H2199" s="143" t="s">
        <v>8</v>
      </c>
      <c r="I2199" t="str">
        <f t="shared" si="69"/>
        <v/>
      </c>
    </row>
    <row r="2200" spans="2:9" x14ac:dyDescent="0.3">
      <c r="B2200" t="s">
        <v>1552</v>
      </c>
      <c r="D2200" t="str">
        <f>IF(C2200="","",VLOOKUP(B2200,FF!$A$1:$D$2516,4,FALSE))</f>
        <v/>
      </c>
      <c r="E2200" t="s">
        <v>8</v>
      </c>
      <c r="F2200" t="str">
        <f t="shared" si="68"/>
        <v/>
      </c>
      <c r="G2200" s="143" t="str">
        <f>IF(C2200="","",VLOOKUP(B2200,FF!$A$1:$F$2516,6,FALSE))</f>
        <v/>
      </c>
      <c r="H2200" s="143" t="s">
        <v>8</v>
      </c>
      <c r="I2200" t="str">
        <f t="shared" si="69"/>
        <v/>
      </c>
    </row>
    <row r="2201" spans="2:9" x14ac:dyDescent="0.3">
      <c r="B2201" t="s">
        <v>1554</v>
      </c>
      <c r="C2201" t="str">
        <f>IF(B2201="","",VLOOKUP(B2201,FF!$A$1:$D$2516,3,FALSE))</f>
        <v>ML</v>
      </c>
      <c r="D2201">
        <f>IF(C2201="","",VLOOKUP(B2201,FF!$A$1:$D$2516,4,FALSE))</f>
        <v>1091.19</v>
      </c>
      <c r="E2201">
        <v>1091.19</v>
      </c>
      <c r="F2201" t="b">
        <f t="shared" si="68"/>
        <v>1</v>
      </c>
      <c r="G2201" s="143">
        <f>IF(C2201="","",VLOOKUP(B2201,FF!$A$1:$F$2516,6,FALSE))</f>
        <v>732363080</v>
      </c>
      <c r="H2201" s="143">
        <v>732363080</v>
      </c>
      <c r="I2201" t="b">
        <f t="shared" si="69"/>
        <v>1</v>
      </c>
    </row>
    <row r="2202" spans="2:9" x14ac:dyDescent="0.3">
      <c r="C2202" t="str">
        <f>IF(B2202="","",VLOOKUP(B2202,FF!$A$1:$D$2516,3,FALSE))</f>
        <v/>
      </c>
      <c r="D2202" t="str">
        <f>IF(C2202="","",VLOOKUP(B2202,FF!$A$1:$D$2516,4,FALSE))</f>
        <v/>
      </c>
      <c r="E2202" t="s">
        <v>8</v>
      </c>
      <c r="F2202" t="str">
        <f t="shared" si="68"/>
        <v/>
      </c>
      <c r="G2202" s="143" t="str">
        <f>IF(C2202="","",VLOOKUP(B2202,FF!$A$1:$F$2516,6,FALSE))</f>
        <v/>
      </c>
      <c r="H2202" s="143" t="s">
        <v>8</v>
      </c>
      <c r="I2202" t="str">
        <f t="shared" si="69"/>
        <v/>
      </c>
    </row>
    <row r="2203" spans="2:9" x14ac:dyDescent="0.3">
      <c r="C2203" t="str">
        <f>IF(B2203="","",VLOOKUP(B2203,FF!$A$1:$D$2516,3,FALSE))</f>
        <v/>
      </c>
      <c r="D2203" t="str">
        <f>IF(C2203="","",VLOOKUP(B2203,FF!$A$1:$D$2516,4,FALSE))</f>
        <v/>
      </c>
      <c r="E2203" t="s">
        <v>8</v>
      </c>
      <c r="F2203" t="str">
        <f t="shared" si="68"/>
        <v/>
      </c>
      <c r="G2203" s="143" t="str">
        <f>IF(C2203="","",VLOOKUP(B2203,FF!$A$1:$F$2516,6,FALSE))</f>
        <v/>
      </c>
      <c r="H2203" s="143" t="s">
        <v>8</v>
      </c>
      <c r="I2203" t="str">
        <f t="shared" si="69"/>
        <v/>
      </c>
    </row>
    <row r="2204" spans="2:9" x14ac:dyDescent="0.3">
      <c r="B2204" t="s">
        <v>1556</v>
      </c>
      <c r="C2204" t="str">
        <f>IF(B2204="","",VLOOKUP(B2204,FF!$A$1:$D$2516,3,FALSE))</f>
        <v>M3</v>
      </c>
      <c r="D2204">
        <f>IF(C2204="","",VLOOKUP(B2204,FF!$A$1:$D$2516,4,FALSE))</f>
        <v>130.94</v>
      </c>
      <c r="E2204">
        <v>130.94</v>
      </c>
      <c r="F2204" t="b">
        <f t="shared" si="68"/>
        <v>1</v>
      </c>
      <c r="G2204" s="143">
        <f>IF(C2204="","",VLOOKUP(B2204,FF!$A$1:$F$2516,6,FALSE))</f>
        <v>3343815</v>
      </c>
      <c r="H2204" s="143">
        <v>3343815</v>
      </c>
      <c r="I2204" t="b">
        <f t="shared" si="69"/>
        <v>1</v>
      </c>
    </row>
    <row r="2205" spans="2:9" x14ac:dyDescent="0.3">
      <c r="C2205" t="str">
        <f>IF(B2205="","",VLOOKUP(B2205,FF!$A$1:$D$2516,3,FALSE))</f>
        <v/>
      </c>
      <c r="D2205" t="str">
        <f>IF(C2205="","",VLOOKUP(B2205,FF!$A$1:$D$2516,4,FALSE))</f>
        <v/>
      </c>
      <c r="E2205" t="s">
        <v>8</v>
      </c>
      <c r="F2205" t="str">
        <f t="shared" si="68"/>
        <v/>
      </c>
      <c r="G2205" s="143" t="str">
        <f>IF(C2205="","",VLOOKUP(B2205,FF!$A$1:$F$2516,6,FALSE))</f>
        <v/>
      </c>
      <c r="H2205" s="143" t="s">
        <v>8</v>
      </c>
      <c r="I2205" t="str">
        <f t="shared" si="69"/>
        <v/>
      </c>
    </row>
    <row r="2206" spans="2:9" x14ac:dyDescent="0.3">
      <c r="C2206" t="str">
        <f>IF(B2206="","",VLOOKUP(B2206,FF!$A$1:$D$2516,3,FALSE))</f>
        <v/>
      </c>
      <c r="D2206" t="str">
        <f>IF(C2206="","",VLOOKUP(B2206,FF!$A$1:$D$2516,4,FALSE))</f>
        <v/>
      </c>
      <c r="E2206" t="s">
        <v>8</v>
      </c>
      <c r="F2206" t="str">
        <f t="shared" si="68"/>
        <v/>
      </c>
      <c r="G2206" s="143" t="str">
        <f>IF(C2206="","",VLOOKUP(B2206,FF!$A$1:$F$2516,6,FALSE))</f>
        <v/>
      </c>
      <c r="H2206" s="143" t="s">
        <v>8</v>
      </c>
      <c r="I2206" t="str">
        <f t="shared" si="69"/>
        <v/>
      </c>
    </row>
    <row r="2207" spans="2:9" x14ac:dyDescent="0.3">
      <c r="B2207" t="s">
        <v>1557</v>
      </c>
      <c r="C2207" t="str">
        <f>IF(B2207="","",VLOOKUP(B2207,FF!$A$1:$D$2516,3,FALSE))</f>
        <v>M3</v>
      </c>
      <c r="D2207">
        <f>IF(C2207="","",VLOOKUP(B2207,FF!$A$1:$D$2516,4,FALSE))</f>
        <v>77.150000000000006</v>
      </c>
      <c r="E2207">
        <v>77.150000000000006</v>
      </c>
      <c r="F2207" t="b">
        <f t="shared" si="68"/>
        <v>1</v>
      </c>
      <c r="G2207" s="143">
        <f>IF(C2207="","",VLOOKUP(B2207,FF!$A$1:$F$2516,6,FALSE))</f>
        <v>85837630</v>
      </c>
      <c r="H2207" s="143">
        <v>85837630</v>
      </c>
      <c r="I2207" t="b">
        <f t="shared" si="69"/>
        <v>1</v>
      </c>
    </row>
    <row r="2208" spans="2:9" x14ac:dyDescent="0.3">
      <c r="C2208" t="str">
        <f>IF(B2208="","",VLOOKUP(B2208,FF!$A$1:$D$2516,3,FALSE))</f>
        <v/>
      </c>
      <c r="D2208" t="str">
        <f>IF(C2208="","",VLOOKUP(B2208,FF!$A$1:$D$2516,4,FALSE))</f>
        <v/>
      </c>
      <c r="E2208" t="s">
        <v>8</v>
      </c>
      <c r="F2208" t="str">
        <f t="shared" si="68"/>
        <v/>
      </c>
      <c r="G2208" s="143" t="str">
        <f>IF(C2208="","",VLOOKUP(B2208,FF!$A$1:$F$2516,6,FALSE))</f>
        <v/>
      </c>
      <c r="H2208" s="143" t="s">
        <v>8</v>
      </c>
      <c r="I2208" t="str">
        <f t="shared" si="69"/>
        <v/>
      </c>
    </row>
    <row r="2209" spans="2:9" x14ac:dyDescent="0.3">
      <c r="C2209" t="str">
        <f>IF(B2209="","",VLOOKUP(B2209,FF!$A$1:$D$2516,3,FALSE))</f>
        <v/>
      </c>
      <c r="D2209" t="str">
        <f>IF(C2209="","",VLOOKUP(B2209,FF!$A$1:$D$2516,4,FALSE))</f>
        <v/>
      </c>
      <c r="E2209" t="s">
        <v>8</v>
      </c>
      <c r="F2209" t="str">
        <f t="shared" si="68"/>
        <v/>
      </c>
      <c r="G2209" s="143" t="str">
        <f>IF(C2209="","",VLOOKUP(B2209,FF!$A$1:$F$2516,6,FALSE))</f>
        <v/>
      </c>
      <c r="H2209" s="143" t="s">
        <v>8</v>
      </c>
      <c r="I2209" t="str">
        <f t="shared" si="69"/>
        <v/>
      </c>
    </row>
    <row r="2210" spans="2:9" x14ac:dyDescent="0.3">
      <c r="B2210" t="s">
        <v>1559</v>
      </c>
      <c r="C2210" t="str">
        <f>IF(B2210="","",VLOOKUP(B2210,FF!$A$1:$D$2516,3,FALSE))</f>
        <v>KG</v>
      </c>
      <c r="D2210">
        <f>IF(C2210="","",VLOOKUP(B2210,FF!$A$1:$D$2516,4,FALSE))</f>
        <v>10802.61</v>
      </c>
      <c r="E2210">
        <v>10802.61</v>
      </c>
      <c r="F2210" t="b">
        <f t="shared" si="68"/>
        <v>1</v>
      </c>
      <c r="G2210" s="143">
        <f>IF(C2210="","",VLOOKUP(B2210,FF!$A$1:$F$2516,6,FALSE))</f>
        <v>65010107</v>
      </c>
      <c r="H2210" s="143">
        <v>65010107</v>
      </c>
      <c r="I2210" t="b">
        <f t="shared" si="69"/>
        <v>1</v>
      </c>
    </row>
    <row r="2211" spans="2:9" x14ac:dyDescent="0.3">
      <c r="C2211" t="str">
        <f>IF(B2211="","",VLOOKUP(B2211,FF!$A$1:$D$2516,3,FALSE))</f>
        <v/>
      </c>
      <c r="D2211" t="str">
        <f>IF(C2211="","",VLOOKUP(B2211,FF!$A$1:$D$2516,4,FALSE))</f>
        <v/>
      </c>
      <c r="E2211" t="s">
        <v>8</v>
      </c>
      <c r="F2211" t="str">
        <f t="shared" si="68"/>
        <v/>
      </c>
      <c r="G2211" s="143" t="str">
        <f>IF(C2211="","",VLOOKUP(B2211,FF!$A$1:$F$2516,6,FALSE))</f>
        <v/>
      </c>
      <c r="H2211" s="143" t="s">
        <v>8</v>
      </c>
      <c r="I2211" t="str">
        <f t="shared" si="69"/>
        <v/>
      </c>
    </row>
    <row r="2212" spans="2:9" x14ac:dyDescent="0.3">
      <c r="C2212" t="str">
        <f>IF(B2212="","",VLOOKUP(B2212,FF!$A$1:$D$2516,3,FALSE))</f>
        <v/>
      </c>
      <c r="D2212" t="str">
        <f>IF(C2212="","",VLOOKUP(B2212,FF!$A$1:$D$2516,4,FALSE))</f>
        <v/>
      </c>
      <c r="E2212" t="s">
        <v>8</v>
      </c>
      <c r="F2212" t="str">
        <f t="shared" si="68"/>
        <v/>
      </c>
      <c r="G2212" s="143" t="str">
        <f>IF(C2212="","",VLOOKUP(B2212,FF!$A$1:$F$2516,6,FALSE))</f>
        <v/>
      </c>
      <c r="H2212" s="143" t="s">
        <v>8</v>
      </c>
      <c r="I2212" t="str">
        <f t="shared" si="69"/>
        <v/>
      </c>
    </row>
    <row r="2213" spans="2:9" x14ac:dyDescent="0.3">
      <c r="B2213" t="s">
        <v>1560</v>
      </c>
      <c r="C2213" t="str">
        <f>IF(B2213="","",VLOOKUP(B2213,FF!$A$1:$D$2516,3,FALSE))</f>
        <v>M2</v>
      </c>
      <c r="D2213">
        <f>IF(C2213="","",VLOOKUP(B2213,FF!$A$1:$D$2516,4,FALSE))</f>
        <v>27</v>
      </c>
      <c r="E2213">
        <v>27</v>
      </c>
      <c r="F2213" t="b">
        <f t="shared" si="68"/>
        <v>1</v>
      </c>
      <c r="G2213" s="143">
        <f>IF(C2213="","",VLOOKUP(B2213,FF!$A$1:$F$2516,6,FALSE))</f>
        <v>14678658</v>
      </c>
      <c r="H2213" s="143">
        <v>14678658</v>
      </c>
      <c r="I2213" t="b">
        <f t="shared" si="69"/>
        <v>1</v>
      </c>
    </row>
    <row r="2214" spans="2:9" x14ac:dyDescent="0.3">
      <c r="C2214" t="str">
        <f>IF(B2214="","",VLOOKUP(B2214,FF!$A$1:$D$2516,3,FALSE))</f>
        <v/>
      </c>
      <c r="D2214" t="str">
        <f>IF(C2214="","",VLOOKUP(B2214,FF!$A$1:$D$2516,4,FALSE))</f>
        <v/>
      </c>
      <c r="E2214" t="s">
        <v>8</v>
      </c>
      <c r="F2214" t="str">
        <f t="shared" si="68"/>
        <v/>
      </c>
      <c r="G2214" s="143" t="str">
        <f>IF(C2214="","",VLOOKUP(B2214,FF!$A$1:$F$2516,6,FALSE))</f>
        <v/>
      </c>
      <c r="H2214" s="143" t="s">
        <v>8</v>
      </c>
      <c r="I2214" t="str">
        <f t="shared" si="69"/>
        <v/>
      </c>
    </row>
    <row r="2215" spans="2:9" x14ac:dyDescent="0.3">
      <c r="C2215" t="str">
        <f>IF(B2215="","",VLOOKUP(B2215,FF!$A$1:$D$2516,3,FALSE))</f>
        <v/>
      </c>
      <c r="D2215" t="str">
        <f>IF(C2215="","",VLOOKUP(B2215,FF!$A$1:$D$2516,4,FALSE))</f>
        <v/>
      </c>
      <c r="E2215" t="s">
        <v>8</v>
      </c>
      <c r="F2215" t="str">
        <f t="shared" si="68"/>
        <v/>
      </c>
      <c r="G2215" s="143" t="str">
        <f>IF(C2215="","",VLOOKUP(B2215,FF!$A$1:$F$2516,6,FALSE))</f>
        <v/>
      </c>
      <c r="H2215" s="143" t="s">
        <v>8</v>
      </c>
      <c r="I2215" t="str">
        <f t="shared" si="69"/>
        <v/>
      </c>
    </row>
    <row r="2216" spans="2:9" x14ac:dyDescent="0.3">
      <c r="B2216" t="s">
        <v>1562</v>
      </c>
      <c r="C2216" t="str">
        <f>IF(B2216="","",VLOOKUP(B2216,FF!$A$1:$D$2516,3,FALSE))</f>
        <v>ML</v>
      </c>
      <c r="D2216">
        <f>IF(C2216="","",VLOOKUP(B2216,FF!$A$1:$D$2516,4,FALSE))</f>
        <v>0</v>
      </c>
      <c r="E2216">
        <v>0</v>
      </c>
      <c r="F2216" t="b">
        <f t="shared" si="68"/>
        <v>1</v>
      </c>
      <c r="G2216" s="143">
        <f>IF(C2216="","",VLOOKUP(B2216,FF!$A$1:$F$2516,6,FALSE))</f>
        <v>0</v>
      </c>
      <c r="H2216" s="143">
        <v>0</v>
      </c>
      <c r="I2216" t="b">
        <f t="shared" si="69"/>
        <v>1</v>
      </c>
    </row>
    <row r="2217" spans="2:9" x14ac:dyDescent="0.3">
      <c r="C2217" t="str">
        <f>IF(B2217="","",VLOOKUP(B2217,FF!$A$1:$D$2516,3,FALSE))</f>
        <v/>
      </c>
      <c r="D2217" t="str">
        <f>IF(C2217="","",VLOOKUP(B2217,FF!$A$1:$D$2516,4,FALSE))</f>
        <v/>
      </c>
      <c r="E2217" t="s">
        <v>8</v>
      </c>
      <c r="F2217" t="str">
        <f t="shared" si="68"/>
        <v/>
      </c>
      <c r="G2217" s="143" t="str">
        <f>IF(C2217="","",VLOOKUP(B2217,FF!$A$1:$F$2516,6,FALSE))</f>
        <v/>
      </c>
      <c r="H2217" s="143" t="s">
        <v>8</v>
      </c>
      <c r="I2217" t="str">
        <f t="shared" si="69"/>
        <v/>
      </c>
    </row>
    <row r="2218" spans="2:9" x14ac:dyDescent="0.3">
      <c r="C2218" t="str">
        <f>IF(B2218="","",VLOOKUP(B2218,FF!$A$1:$D$2516,3,FALSE))</f>
        <v/>
      </c>
      <c r="D2218" t="str">
        <f>IF(C2218="","",VLOOKUP(B2218,FF!$A$1:$D$2516,4,FALSE))</f>
        <v/>
      </c>
      <c r="E2218" t="s">
        <v>8</v>
      </c>
      <c r="F2218" t="str">
        <f t="shared" si="68"/>
        <v/>
      </c>
      <c r="G2218" s="143" t="str">
        <f>IF(C2218="","",VLOOKUP(B2218,FF!$A$1:$F$2516,6,FALSE))</f>
        <v/>
      </c>
      <c r="H2218" s="143" t="s">
        <v>8</v>
      </c>
      <c r="I2218" t="str">
        <f t="shared" si="69"/>
        <v/>
      </c>
    </row>
    <row r="2219" spans="2:9" x14ac:dyDescent="0.3">
      <c r="B2219" t="s">
        <v>1564</v>
      </c>
      <c r="C2219" t="str">
        <f>IF(B2219="","",VLOOKUP(B2219,FF!$A$1:$D$2516,3,FALSE))</f>
        <v>M3</v>
      </c>
      <c r="D2219">
        <f>IF(C2219="","",VLOOKUP(B2219,FF!$A$1:$D$2516,4,FALSE))</f>
        <v>65.47</v>
      </c>
      <c r="E2219">
        <v>65.47</v>
      </c>
      <c r="F2219" t="b">
        <f t="shared" si="68"/>
        <v>1</v>
      </c>
      <c r="G2219" s="143">
        <f>IF(C2219="","",VLOOKUP(B2219,FF!$A$1:$F$2516,6,FALSE))</f>
        <v>38882109</v>
      </c>
      <c r="H2219" s="143">
        <v>38882109</v>
      </c>
      <c r="I2219" t="b">
        <f t="shared" si="69"/>
        <v>1</v>
      </c>
    </row>
    <row r="2220" spans="2:9" x14ac:dyDescent="0.3">
      <c r="C2220" t="str">
        <f>IF(B2220="","",VLOOKUP(B2220,FF!$A$1:$D$2516,3,FALSE))</f>
        <v/>
      </c>
      <c r="D2220" t="str">
        <f>IF(C2220="","",VLOOKUP(B2220,FF!$A$1:$D$2516,4,FALSE))</f>
        <v/>
      </c>
      <c r="E2220" t="s">
        <v>8</v>
      </c>
      <c r="F2220" t="str">
        <f t="shared" si="68"/>
        <v/>
      </c>
      <c r="G2220" s="143" t="str">
        <f>IF(C2220="","",VLOOKUP(B2220,FF!$A$1:$F$2516,6,FALSE))</f>
        <v/>
      </c>
      <c r="H2220" s="143" t="s">
        <v>8</v>
      </c>
      <c r="I2220" t="str">
        <f t="shared" si="69"/>
        <v/>
      </c>
    </row>
    <row r="2221" spans="2:9" x14ac:dyDescent="0.3">
      <c r="C2221" t="str">
        <f>IF(B2221="","",VLOOKUP(B2221,FF!$A$1:$D$2516,3,FALSE))</f>
        <v/>
      </c>
      <c r="D2221" t="str">
        <f>IF(C2221="","",VLOOKUP(B2221,FF!$A$1:$D$2516,4,FALSE))</f>
        <v/>
      </c>
      <c r="E2221" t="s">
        <v>8</v>
      </c>
      <c r="F2221" t="str">
        <f t="shared" si="68"/>
        <v/>
      </c>
      <c r="G2221" s="143" t="str">
        <f>IF(C2221="","",VLOOKUP(B2221,FF!$A$1:$F$2516,6,FALSE))</f>
        <v/>
      </c>
      <c r="H2221" s="143" t="s">
        <v>8</v>
      </c>
      <c r="I2221" t="str">
        <f t="shared" si="69"/>
        <v/>
      </c>
    </row>
    <row r="2222" spans="2:9" x14ac:dyDescent="0.3">
      <c r="B2222" t="s">
        <v>1566</v>
      </c>
      <c r="D2222" t="str">
        <f>IF(C2222="","",VLOOKUP(B2222,FF!$A$1:$D$2516,4,FALSE))</f>
        <v/>
      </c>
      <c r="E2222" t="s">
        <v>8</v>
      </c>
      <c r="F2222" t="str">
        <f t="shared" si="68"/>
        <v/>
      </c>
      <c r="G2222" s="143" t="str">
        <f>IF(C2222="","",VLOOKUP(B2222,FF!$A$1:$F$2516,6,FALSE))</f>
        <v/>
      </c>
      <c r="H2222" s="143" t="s">
        <v>8</v>
      </c>
      <c r="I2222" t="str">
        <f t="shared" si="69"/>
        <v/>
      </c>
    </row>
    <row r="2223" spans="2:9" x14ac:dyDescent="0.3">
      <c r="B2223" t="s">
        <v>1568</v>
      </c>
      <c r="C2223" t="str">
        <f>IF(B2223="","",VLOOKUP(B2223,FF!$A$1:$D$2516,3,FALSE))</f>
        <v>UN</v>
      </c>
      <c r="D2223">
        <f>IF(C2223="","",VLOOKUP(B2223,FF!$A$1:$D$2516,4,FALSE))</f>
        <v>13</v>
      </c>
      <c r="E2223">
        <v>13</v>
      </c>
      <c r="F2223" t="b">
        <f t="shared" si="68"/>
        <v>1</v>
      </c>
      <c r="G2223" s="143">
        <f>IF(C2223="","",VLOOKUP(B2223,FF!$A$1:$F$2516,6,FALSE))</f>
        <v>2154672</v>
      </c>
      <c r="H2223" s="143">
        <v>2154672</v>
      </c>
      <c r="I2223" t="b">
        <f t="shared" si="69"/>
        <v>1</v>
      </c>
    </row>
    <row r="2224" spans="2:9" x14ac:dyDescent="0.3">
      <c r="C2224" t="str">
        <f>IF(B2224="","",VLOOKUP(B2224,FF!$A$1:$D$2516,3,FALSE))</f>
        <v/>
      </c>
      <c r="D2224" t="str">
        <f>IF(C2224="","",VLOOKUP(B2224,FF!$A$1:$D$2516,4,FALSE))</f>
        <v/>
      </c>
      <c r="E2224" t="s">
        <v>8</v>
      </c>
      <c r="F2224" t="str">
        <f t="shared" si="68"/>
        <v/>
      </c>
      <c r="G2224" s="143" t="str">
        <f>IF(C2224="","",VLOOKUP(B2224,FF!$A$1:$F$2516,6,FALSE))</f>
        <v/>
      </c>
      <c r="H2224" s="143" t="s">
        <v>8</v>
      </c>
      <c r="I2224" t="str">
        <f t="shared" si="69"/>
        <v/>
      </c>
    </row>
    <row r="2225" spans="2:9" x14ac:dyDescent="0.3">
      <c r="C2225" t="str">
        <f>IF(B2225="","",VLOOKUP(B2225,FF!$A$1:$D$2516,3,FALSE))</f>
        <v/>
      </c>
      <c r="D2225" t="str">
        <f>IF(C2225="","",VLOOKUP(B2225,FF!$A$1:$D$2516,4,FALSE))</f>
        <v/>
      </c>
      <c r="E2225" t="s">
        <v>8</v>
      </c>
      <c r="F2225" t="str">
        <f t="shared" si="68"/>
        <v/>
      </c>
      <c r="G2225" s="143" t="str">
        <f>IF(C2225="","",VLOOKUP(B2225,FF!$A$1:$F$2516,6,FALSE))</f>
        <v/>
      </c>
      <c r="H2225" s="143" t="s">
        <v>8</v>
      </c>
      <c r="I2225" t="str">
        <f t="shared" si="69"/>
        <v/>
      </c>
    </row>
    <row r="2226" spans="2:9" x14ac:dyDescent="0.3">
      <c r="B2226" t="s">
        <v>1570</v>
      </c>
      <c r="C2226" t="str">
        <f>IF(B2226="","",VLOOKUP(B2226,FF!$A$1:$D$2516,3,FALSE))</f>
        <v>UN</v>
      </c>
      <c r="D2226">
        <f>IF(C2226="","",VLOOKUP(B2226,FF!$A$1:$D$2516,4,FALSE))</f>
        <v>237</v>
      </c>
      <c r="E2226">
        <v>237</v>
      </c>
      <c r="F2226" t="b">
        <f t="shared" si="68"/>
        <v>1</v>
      </c>
      <c r="G2226" s="143">
        <f>IF(C2226="","",VLOOKUP(B2226,FF!$A$1:$F$2516,6,FALSE))</f>
        <v>45660420</v>
      </c>
      <c r="H2226" s="143">
        <v>45660420</v>
      </c>
      <c r="I2226" t="b">
        <f t="shared" si="69"/>
        <v>1</v>
      </c>
    </row>
    <row r="2227" spans="2:9" x14ac:dyDescent="0.3">
      <c r="C2227" t="str">
        <f>IF(B2227="","",VLOOKUP(B2227,FF!$A$1:$D$2516,3,FALSE))</f>
        <v/>
      </c>
      <c r="D2227" t="str">
        <f>IF(C2227="","",VLOOKUP(B2227,FF!$A$1:$D$2516,4,FALSE))</f>
        <v/>
      </c>
      <c r="E2227" t="s">
        <v>8</v>
      </c>
      <c r="F2227" t="str">
        <f t="shared" si="68"/>
        <v/>
      </c>
      <c r="G2227" s="143" t="str">
        <f>IF(C2227="","",VLOOKUP(B2227,FF!$A$1:$F$2516,6,FALSE))</f>
        <v/>
      </c>
      <c r="H2227" s="143" t="s">
        <v>8</v>
      </c>
      <c r="I2227" t="str">
        <f t="shared" si="69"/>
        <v/>
      </c>
    </row>
    <row r="2228" spans="2:9" x14ac:dyDescent="0.3">
      <c r="C2228" t="str">
        <f>IF(B2228="","",VLOOKUP(B2228,FF!$A$1:$D$2516,3,FALSE))</f>
        <v/>
      </c>
      <c r="D2228" t="str">
        <f>IF(C2228="","",VLOOKUP(B2228,FF!$A$1:$D$2516,4,FALSE))</f>
        <v/>
      </c>
      <c r="E2228" t="s">
        <v>8</v>
      </c>
      <c r="F2228" t="str">
        <f t="shared" si="68"/>
        <v/>
      </c>
      <c r="G2228" s="143" t="str">
        <f>IF(C2228="","",VLOOKUP(B2228,FF!$A$1:$F$2516,6,FALSE))</f>
        <v/>
      </c>
      <c r="H2228" s="143" t="s">
        <v>8</v>
      </c>
      <c r="I2228" t="str">
        <f t="shared" si="69"/>
        <v/>
      </c>
    </row>
    <row r="2229" spans="2:9" x14ac:dyDescent="0.3">
      <c r="B2229" t="s">
        <v>1572</v>
      </c>
      <c r="C2229" t="str">
        <f>IF(B2229="","",VLOOKUP(B2229,FF!$A$1:$D$2516,3,FALSE))</f>
        <v>UN</v>
      </c>
      <c r="D2229">
        <f>IF(C2229="","",VLOOKUP(B2229,FF!$A$1:$D$2516,4,FALSE))</f>
        <v>61</v>
      </c>
      <c r="E2229">
        <v>61</v>
      </c>
      <c r="F2229" t="b">
        <f t="shared" si="68"/>
        <v>1</v>
      </c>
      <c r="G2229" s="143">
        <f>IF(C2229="","",VLOOKUP(B2229,FF!$A$1:$F$2516,6,FALSE))</f>
        <v>22644420</v>
      </c>
      <c r="H2229" s="143">
        <v>22644420</v>
      </c>
      <c r="I2229" t="b">
        <f t="shared" si="69"/>
        <v>1</v>
      </c>
    </row>
    <row r="2230" spans="2:9" x14ac:dyDescent="0.3">
      <c r="C2230" t="str">
        <f>IF(B2230="","",VLOOKUP(B2230,FF!$A$1:$D$2516,3,FALSE))</f>
        <v/>
      </c>
      <c r="D2230" t="str">
        <f>IF(C2230="","",VLOOKUP(B2230,FF!$A$1:$D$2516,4,FALSE))</f>
        <v/>
      </c>
      <c r="E2230" t="s">
        <v>8</v>
      </c>
      <c r="F2230" t="str">
        <f t="shared" si="68"/>
        <v/>
      </c>
      <c r="G2230" s="143" t="str">
        <f>IF(C2230="","",VLOOKUP(B2230,FF!$A$1:$F$2516,6,FALSE))</f>
        <v/>
      </c>
      <c r="H2230" s="143" t="s">
        <v>8</v>
      </c>
      <c r="I2230" t="str">
        <f t="shared" si="69"/>
        <v/>
      </c>
    </row>
    <row r="2231" spans="2:9" x14ac:dyDescent="0.3">
      <c r="C2231" t="str">
        <f>IF(B2231="","",VLOOKUP(B2231,FF!$A$1:$D$2516,3,FALSE))</f>
        <v/>
      </c>
      <c r="D2231" t="str">
        <f>IF(C2231="","",VLOOKUP(B2231,FF!$A$1:$D$2516,4,FALSE))</f>
        <v/>
      </c>
      <c r="E2231" t="s">
        <v>8</v>
      </c>
      <c r="F2231" t="str">
        <f t="shared" si="68"/>
        <v/>
      </c>
      <c r="G2231" s="143" t="str">
        <f>IF(C2231="","",VLOOKUP(B2231,FF!$A$1:$F$2516,6,FALSE))</f>
        <v/>
      </c>
      <c r="H2231" s="143" t="s">
        <v>8</v>
      </c>
      <c r="I2231" t="str">
        <f t="shared" si="69"/>
        <v/>
      </c>
    </row>
    <row r="2232" spans="2:9" x14ac:dyDescent="0.3">
      <c r="B2232" t="s">
        <v>1574</v>
      </c>
      <c r="C2232" t="str">
        <f>IF(B2232="","",VLOOKUP(B2232,FF!$A$1:$D$2516,3,FALSE))</f>
        <v>M3</v>
      </c>
      <c r="D2232">
        <f>IF(C2232="","",VLOOKUP(B2232,FF!$A$1:$D$2516,4,FALSE))</f>
        <v>364.93</v>
      </c>
      <c r="E2232">
        <v>364.93</v>
      </c>
      <c r="F2232" t="b">
        <f t="shared" si="68"/>
        <v>1</v>
      </c>
      <c r="G2232" s="143">
        <f>IF(C2232="","",VLOOKUP(B2232,FF!$A$1:$F$2516,6,FALSE))</f>
        <v>15431795</v>
      </c>
      <c r="H2232" s="143">
        <v>15431795</v>
      </c>
      <c r="I2232" t="b">
        <f t="shared" si="69"/>
        <v>1</v>
      </c>
    </row>
    <row r="2233" spans="2:9" x14ac:dyDescent="0.3">
      <c r="C2233" t="str">
        <f>IF(B2233="","",VLOOKUP(B2233,FF!$A$1:$D$2516,3,FALSE))</f>
        <v/>
      </c>
      <c r="D2233" t="str">
        <f>IF(C2233="","",VLOOKUP(B2233,FF!$A$1:$D$2516,4,FALSE))</f>
        <v/>
      </c>
      <c r="E2233" t="s">
        <v>8</v>
      </c>
      <c r="F2233" t="str">
        <f t="shared" si="68"/>
        <v/>
      </c>
      <c r="G2233" s="143" t="str">
        <f>IF(C2233="","",VLOOKUP(B2233,FF!$A$1:$F$2516,6,FALSE))</f>
        <v/>
      </c>
      <c r="H2233" s="143" t="s">
        <v>8</v>
      </c>
      <c r="I2233" t="str">
        <f t="shared" si="69"/>
        <v/>
      </c>
    </row>
    <row r="2234" spans="2:9" x14ac:dyDescent="0.3">
      <c r="C2234" t="str">
        <f>IF(B2234="","",VLOOKUP(B2234,FF!$A$1:$D$2516,3,FALSE))</f>
        <v/>
      </c>
      <c r="D2234" t="str">
        <f>IF(C2234="","",VLOOKUP(B2234,FF!$A$1:$D$2516,4,FALSE))</f>
        <v/>
      </c>
      <c r="E2234" t="s">
        <v>8</v>
      </c>
      <c r="F2234" t="str">
        <f t="shared" si="68"/>
        <v/>
      </c>
      <c r="G2234" s="143" t="str">
        <f>IF(C2234="","",VLOOKUP(B2234,FF!$A$1:$F$2516,6,FALSE))</f>
        <v/>
      </c>
      <c r="H2234" s="143" t="s">
        <v>8</v>
      </c>
      <c r="I2234" t="str">
        <f t="shared" si="69"/>
        <v/>
      </c>
    </row>
    <row r="2235" spans="2:9" x14ac:dyDescent="0.3">
      <c r="B2235" t="s">
        <v>1576</v>
      </c>
      <c r="C2235" t="str">
        <f>IF(B2235="","",VLOOKUP(B2235,FF!$A$1:$D$2516,3,FALSE))</f>
        <v>UN</v>
      </c>
      <c r="D2235">
        <f>IF(C2235="","",VLOOKUP(B2235,FF!$A$1:$D$2516,4,FALSE))</f>
        <v>25</v>
      </c>
      <c r="E2235">
        <v>25</v>
      </c>
      <c r="F2235" t="b">
        <f t="shared" si="68"/>
        <v>1</v>
      </c>
      <c r="G2235" s="143">
        <f>IF(C2235="","",VLOOKUP(B2235,FF!$A$1:$F$2516,6,FALSE))</f>
        <v>2193250</v>
      </c>
      <c r="H2235" s="143">
        <v>2193250</v>
      </c>
      <c r="I2235" t="b">
        <f t="shared" si="69"/>
        <v>1</v>
      </c>
    </row>
    <row r="2236" spans="2:9" x14ac:dyDescent="0.3">
      <c r="C2236" t="str">
        <f>IF(B2236="","",VLOOKUP(B2236,FF!$A$1:$D$2516,3,FALSE))</f>
        <v/>
      </c>
      <c r="D2236" t="str">
        <f>IF(C2236="","",VLOOKUP(B2236,FF!$A$1:$D$2516,4,FALSE))</f>
        <v/>
      </c>
      <c r="E2236" t="s">
        <v>8</v>
      </c>
      <c r="F2236" t="str">
        <f t="shared" si="68"/>
        <v/>
      </c>
      <c r="G2236" s="143" t="str">
        <f>IF(C2236="","",VLOOKUP(B2236,FF!$A$1:$F$2516,6,FALSE))</f>
        <v/>
      </c>
      <c r="H2236" s="143" t="s">
        <v>8</v>
      </c>
      <c r="I2236" t="str">
        <f t="shared" si="69"/>
        <v/>
      </c>
    </row>
    <row r="2237" spans="2:9" x14ac:dyDescent="0.3">
      <c r="C2237" t="str">
        <f>IF(B2237="","",VLOOKUP(B2237,FF!$A$1:$D$2516,3,FALSE))</f>
        <v/>
      </c>
      <c r="D2237" t="str">
        <f>IF(C2237="","",VLOOKUP(B2237,FF!$A$1:$D$2516,4,FALSE))</f>
        <v/>
      </c>
      <c r="E2237" t="s">
        <v>8</v>
      </c>
      <c r="F2237" t="str">
        <f t="shared" si="68"/>
        <v/>
      </c>
      <c r="G2237" s="143" t="str">
        <f>IF(C2237="","",VLOOKUP(B2237,FF!$A$1:$F$2516,6,FALSE))</f>
        <v/>
      </c>
      <c r="H2237" s="143" t="s">
        <v>8</v>
      </c>
      <c r="I2237" t="str">
        <f t="shared" si="69"/>
        <v/>
      </c>
    </row>
    <row r="2238" spans="2:9" x14ac:dyDescent="0.3">
      <c r="B2238">
        <v>16</v>
      </c>
      <c r="D2238" t="str">
        <f>IF(C2238="","",VLOOKUP(B2238,FF!$A$1:$D$2516,4,FALSE))</f>
        <v/>
      </c>
      <c r="E2238" t="s">
        <v>8</v>
      </c>
      <c r="F2238" t="str">
        <f t="shared" si="68"/>
        <v/>
      </c>
      <c r="G2238" s="143" t="str">
        <f>IF(C2238="","",VLOOKUP(B2238,FF!$A$1:$F$2516,6,FALSE))</f>
        <v/>
      </c>
      <c r="H2238" s="143" t="s">
        <v>8</v>
      </c>
      <c r="I2238" t="str">
        <f t="shared" si="69"/>
        <v/>
      </c>
    </row>
    <row r="2239" spans="2:9" x14ac:dyDescent="0.3">
      <c r="B2239" t="s">
        <v>1579</v>
      </c>
      <c r="C2239" t="str">
        <f>IF(B2239="","",VLOOKUP(B2239,FF!$A$1:$D$2516,3,FALSE))</f>
        <v>UN</v>
      </c>
      <c r="D2239">
        <f>IF(C2239="","",VLOOKUP(B2239,FF!$A$1:$D$2516,4,FALSE))</f>
        <v>2</v>
      </c>
      <c r="E2239">
        <v>2</v>
      </c>
      <c r="F2239" t="b">
        <f t="shared" si="68"/>
        <v>1</v>
      </c>
      <c r="G2239" s="143">
        <f>IF(C2239="","",VLOOKUP(B2239,FF!$A$1:$F$2516,6,FALSE))</f>
        <v>12486762</v>
      </c>
      <c r="H2239" s="143">
        <v>12486762</v>
      </c>
      <c r="I2239" t="b">
        <f t="shared" si="69"/>
        <v>1</v>
      </c>
    </row>
    <row r="2240" spans="2:9" x14ac:dyDescent="0.3">
      <c r="C2240" t="str">
        <f>IF(B2240="","",VLOOKUP(B2240,FF!$A$1:$D$2516,3,FALSE))</f>
        <v/>
      </c>
      <c r="D2240" t="str">
        <f>IF(C2240="","",VLOOKUP(B2240,FF!$A$1:$D$2516,4,FALSE))</f>
        <v/>
      </c>
      <c r="E2240" t="s">
        <v>8</v>
      </c>
      <c r="F2240" t="str">
        <f t="shared" si="68"/>
        <v/>
      </c>
      <c r="G2240" s="143" t="str">
        <f>IF(C2240="","",VLOOKUP(B2240,FF!$A$1:$F$2516,6,FALSE))</f>
        <v/>
      </c>
      <c r="H2240" s="143" t="s">
        <v>8</v>
      </c>
      <c r="I2240" t="str">
        <f t="shared" si="69"/>
        <v/>
      </c>
    </row>
    <row r="2241" spans="2:9" x14ac:dyDescent="0.3">
      <c r="C2241" t="str">
        <f>IF(B2241="","",VLOOKUP(B2241,FF!$A$1:$D$2516,3,FALSE))</f>
        <v/>
      </c>
      <c r="D2241" t="str">
        <f>IF(C2241="","",VLOOKUP(B2241,FF!$A$1:$D$2516,4,FALSE))</f>
        <v/>
      </c>
      <c r="E2241" t="s">
        <v>8</v>
      </c>
      <c r="F2241" t="str">
        <f t="shared" si="68"/>
        <v/>
      </c>
      <c r="G2241" s="143" t="str">
        <f>IF(C2241="","",VLOOKUP(B2241,FF!$A$1:$F$2516,6,FALSE))</f>
        <v/>
      </c>
      <c r="H2241" s="143" t="s">
        <v>8</v>
      </c>
      <c r="I2241" t="str">
        <f t="shared" si="69"/>
        <v/>
      </c>
    </row>
    <row r="2242" spans="2:9" x14ac:dyDescent="0.3">
      <c r="B2242" t="s">
        <v>1581</v>
      </c>
      <c r="C2242" t="str">
        <f>IF(B2242="","",VLOOKUP(B2242,FF!$A$1:$D$2516,3,FALSE))</f>
        <v>UN</v>
      </c>
      <c r="D2242">
        <f>IF(C2242="","",VLOOKUP(B2242,FF!$A$1:$D$2516,4,FALSE))</f>
        <v>9</v>
      </c>
      <c r="E2242">
        <v>9</v>
      </c>
      <c r="F2242" t="b">
        <f t="shared" si="68"/>
        <v>1</v>
      </c>
      <c r="G2242" s="143">
        <f>IF(C2242="","",VLOOKUP(B2242,FF!$A$1:$F$2516,6,FALSE))</f>
        <v>7392321</v>
      </c>
      <c r="H2242" s="143">
        <v>7392321</v>
      </c>
      <c r="I2242" t="b">
        <f t="shared" si="69"/>
        <v>1</v>
      </c>
    </row>
    <row r="2243" spans="2:9" x14ac:dyDescent="0.3">
      <c r="C2243" t="str">
        <f>IF(B2243="","",VLOOKUP(B2243,FF!$A$1:$D$2516,3,FALSE))</f>
        <v/>
      </c>
      <c r="D2243" t="str">
        <f>IF(C2243="","",VLOOKUP(B2243,FF!$A$1:$D$2516,4,FALSE))</f>
        <v/>
      </c>
      <c r="E2243" t="s">
        <v>8</v>
      </c>
      <c r="F2243" t="str">
        <f t="shared" ref="F2243:F2306" si="70">IF(C2243="","",E2243=D2243)</f>
        <v/>
      </c>
      <c r="G2243" s="143" t="str">
        <f>IF(C2243="","",VLOOKUP(B2243,FF!$A$1:$F$2516,6,FALSE))</f>
        <v/>
      </c>
      <c r="H2243" s="143" t="s">
        <v>8</v>
      </c>
      <c r="I2243" t="str">
        <f t="shared" ref="I2243:I2306" si="71">IF(C2243="","",H2243=G2243)</f>
        <v/>
      </c>
    </row>
    <row r="2244" spans="2:9" x14ac:dyDescent="0.3">
      <c r="C2244" t="str">
        <f>IF(B2244="","",VLOOKUP(B2244,FF!$A$1:$D$2516,3,FALSE))</f>
        <v/>
      </c>
      <c r="D2244" t="str">
        <f>IF(C2244="","",VLOOKUP(B2244,FF!$A$1:$D$2516,4,FALSE))</f>
        <v/>
      </c>
      <c r="E2244" t="s">
        <v>8</v>
      </c>
      <c r="F2244" t="str">
        <f t="shared" si="70"/>
        <v/>
      </c>
      <c r="G2244" s="143" t="str">
        <f>IF(C2244="","",VLOOKUP(B2244,FF!$A$1:$F$2516,6,FALSE))</f>
        <v/>
      </c>
      <c r="H2244" s="143" t="s">
        <v>8</v>
      </c>
      <c r="I2244" t="str">
        <f t="shared" si="71"/>
        <v/>
      </c>
    </row>
    <row r="2245" spans="2:9" x14ac:dyDescent="0.3">
      <c r="B2245" t="s">
        <v>1583</v>
      </c>
      <c r="C2245" t="str">
        <f>IF(B2245="","",VLOOKUP(B2245,FF!$A$1:$D$2516,3,FALSE))</f>
        <v>UN</v>
      </c>
      <c r="D2245">
        <f>IF(C2245="","",VLOOKUP(B2245,FF!$A$1:$D$2516,4,FALSE))</f>
        <v>4</v>
      </c>
      <c r="E2245">
        <v>4</v>
      </c>
      <c r="F2245" t="b">
        <f t="shared" si="70"/>
        <v>1</v>
      </c>
      <c r="G2245" s="143">
        <f>IF(C2245="","",VLOOKUP(B2245,FF!$A$1:$F$2516,6,FALSE))</f>
        <v>2358552</v>
      </c>
      <c r="H2245" s="143">
        <v>2358552</v>
      </c>
      <c r="I2245" t="b">
        <f t="shared" si="71"/>
        <v>1</v>
      </c>
    </row>
    <row r="2246" spans="2:9" x14ac:dyDescent="0.3">
      <c r="C2246" t="str">
        <f>IF(B2246="","",VLOOKUP(B2246,FF!$A$1:$D$2516,3,FALSE))</f>
        <v/>
      </c>
      <c r="D2246" t="str">
        <f>IF(C2246="","",VLOOKUP(B2246,FF!$A$1:$D$2516,4,FALSE))</f>
        <v/>
      </c>
      <c r="E2246" t="s">
        <v>8</v>
      </c>
      <c r="F2246" t="str">
        <f t="shared" si="70"/>
        <v/>
      </c>
      <c r="G2246" s="143" t="str">
        <f>IF(C2246="","",VLOOKUP(B2246,FF!$A$1:$F$2516,6,FALSE))</f>
        <v/>
      </c>
      <c r="H2246" s="143" t="s">
        <v>8</v>
      </c>
      <c r="I2246" t="str">
        <f t="shared" si="71"/>
        <v/>
      </c>
    </row>
    <row r="2247" spans="2:9" x14ac:dyDescent="0.3">
      <c r="C2247" t="str">
        <f>IF(B2247="","",VLOOKUP(B2247,FF!$A$1:$D$2516,3,FALSE))</f>
        <v/>
      </c>
      <c r="D2247" t="str">
        <f>IF(C2247="","",VLOOKUP(B2247,FF!$A$1:$D$2516,4,FALSE))</f>
        <v/>
      </c>
      <c r="E2247" t="s">
        <v>8</v>
      </c>
      <c r="F2247" t="str">
        <f t="shared" si="70"/>
        <v/>
      </c>
      <c r="G2247" s="143" t="str">
        <f>IF(C2247="","",VLOOKUP(B2247,FF!$A$1:$F$2516,6,FALSE))</f>
        <v/>
      </c>
      <c r="H2247" s="143" t="s">
        <v>8</v>
      </c>
      <c r="I2247" t="str">
        <f t="shared" si="71"/>
        <v/>
      </c>
    </row>
    <row r="2248" spans="2:9" x14ac:dyDescent="0.3">
      <c r="B2248" t="s">
        <v>1585</v>
      </c>
      <c r="C2248" t="str">
        <f>IF(B2248="","",VLOOKUP(B2248,FF!$A$1:$D$2516,3,FALSE))</f>
        <v>UN</v>
      </c>
      <c r="D2248">
        <f>IF(C2248="","",VLOOKUP(B2248,FF!$A$1:$D$2516,4,FALSE))</f>
        <v>240</v>
      </c>
      <c r="E2248">
        <v>240</v>
      </c>
      <c r="F2248" t="b">
        <f t="shared" si="70"/>
        <v>1</v>
      </c>
      <c r="G2248" s="143">
        <f>IF(C2248="","",VLOOKUP(B2248,FF!$A$1:$F$2516,6,FALSE))</f>
        <v>23292000</v>
      </c>
      <c r="H2248" s="143">
        <v>23292000</v>
      </c>
      <c r="I2248" t="b">
        <f t="shared" si="71"/>
        <v>1</v>
      </c>
    </row>
    <row r="2249" spans="2:9" x14ac:dyDescent="0.3">
      <c r="C2249" t="str">
        <f>IF(B2249="","",VLOOKUP(B2249,FF!$A$1:$D$2516,3,FALSE))</f>
        <v/>
      </c>
      <c r="D2249" t="str">
        <f>IF(C2249="","",VLOOKUP(B2249,FF!$A$1:$D$2516,4,FALSE))</f>
        <v/>
      </c>
      <c r="E2249" t="s">
        <v>8</v>
      </c>
      <c r="F2249" t="str">
        <f t="shared" si="70"/>
        <v/>
      </c>
      <c r="G2249" s="143" t="str">
        <f>IF(C2249="","",VLOOKUP(B2249,FF!$A$1:$F$2516,6,FALSE))</f>
        <v/>
      </c>
      <c r="H2249" s="143" t="s">
        <v>8</v>
      </c>
      <c r="I2249" t="str">
        <f t="shared" si="71"/>
        <v/>
      </c>
    </row>
    <row r="2250" spans="2:9" x14ac:dyDescent="0.3">
      <c r="C2250" t="str">
        <f>IF(B2250="","",VLOOKUP(B2250,FF!$A$1:$D$2516,3,FALSE))</f>
        <v/>
      </c>
      <c r="D2250" t="str">
        <f>IF(C2250="","",VLOOKUP(B2250,FF!$A$1:$D$2516,4,FALSE))</f>
        <v/>
      </c>
      <c r="E2250" t="s">
        <v>8</v>
      </c>
      <c r="F2250" t="str">
        <f t="shared" si="70"/>
        <v/>
      </c>
      <c r="G2250" s="143" t="str">
        <f>IF(C2250="","",VLOOKUP(B2250,FF!$A$1:$F$2516,6,FALSE))</f>
        <v/>
      </c>
      <c r="H2250" s="143" t="s">
        <v>8</v>
      </c>
      <c r="I2250" t="str">
        <f t="shared" si="71"/>
        <v/>
      </c>
    </row>
    <row r="2251" spans="2:9" x14ac:dyDescent="0.3">
      <c r="B2251">
        <v>17</v>
      </c>
      <c r="D2251" t="str">
        <f>IF(C2251="","",VLOOKUP(B2251,FF!$A$1:$D$2516,4,FALSE))</f>
        <v/>
      </c>
      <c r="E2251" t="s">
        <v>8</v>
      </c>
      <c r="F2251" t="str">
        <f t="shared" si="70"/>
        <v/>
      </c>
      <c r="G2251" s="143" t="str">
        <f>IF(C2251="","",VLOOKUP(B2251,FF!$A$1:$F$2516,6,FALSE))</f>
        <v/>
      </c>
      <c r="H2251" s="143" t="s">
        <v>8</v>
      </c>
      <c r="I2251" t="str">
        <f t="shared" si="71"/>
        <v/>
      </c>
    </row>
    <row r="2252" spans="2:9" x14ac:dyDescent="0.3">
      <c r="B2252" t="s">
        <v>1588</v>
      </c>
      <c r="D2252" t="str">
        <f>IF(C2252="","",VLOOKUP(B2252,FF!$A$1:$D$2516,4,FALSE))</f>
        <v/>
      </c>
      <c r="E2252" t="s">
        <v>8</v>
      </c>
      <c r="F2252" t="str">
        <f t="shared" si="70"/>
        <v/>
      </c>
      <c r="G2252" s="143" t="str">
        <f>IF(C2252="","",VLOOKUP(B2252,FF!$A$1:$F$2516,6,FALSE))</f>
        <v/>
      </c>
      <c r="H2252" s="143" t="s">
        <v>8</v>
      </c>
      <c r="I2252" t="str">
        <f t="shared" si="71"/>
        <v/>
      </c>
    </row>
    <row r="2253" spans="2:9" x14ac:dyDescent="0.3">
      <c r="B2253" t="s">
        <v>1590</v>
      </c>
      <c r="C2253" t="str">
        <f>IF(B2253="","",VLOOKUP(B2253,FF!$A$1:$D$2516,3,FALSE))</f>
        <v>ML</v>
      </c>
      <c r="D2253">
        <f>IF(C2253="","",VLOOKUP(B2253,FF!$A$1:$D$2516,4,FALSE))</f>
        <v>974.55</v>
      </c>
      <c r="E2253">
        <v>974.55</v>
      </c>
      <c r="F2253" t="b">
        <f t="shared" si="70"/>
        <v>1</v>
      </c>
      <c r="G2253" s="143">
        <f>IF(C2253="","",VLOOKUP(B2253,FF!$A$1:$F$2516,6,FALSE))</f>
        <v>2570863</v>
      </c>
      <c r="H2253" s="143">
        <v>2570863</v>
      </c>
      <c r="I2253" t="b">
        <f t="shared" si="71"/>
        <v>1</v>
      </c>
    </row>
    <row r="2254" spans="2:9" x14ac:dyDescent="0.3">
      <c r="C2254" t="str">
        <f>IF(B2254="","",VLOOKUP(B2254,FF!$A$1:$D$2516,3,FALSE))</f>
        <v/>
      </c>
      <c r="D2254" t="str">
        <f>IF(C2254="","",VLOOKUP(B2254,FF!$A$1:$D$2516,4,FALSE))</f>
        <v/>
      </c>
      <c r="E2254" t="s">
        <v>8</v>
      </c>
      <c r="F2254" t="str">
        <f t="shared" si="70"/>
        <v/>
      </c>
      <c r="G2254" s="143" t="str">
        <f>IF(C2254="","",VLOOKUP(B2254,FF!$A$1:$F$2516,6,FALSE))</f>
        <v/>
      </c>
      <c r="H2254" s="143" t="s">
        <v>8</v>
      </c>
      <c r="I2254" t="str">
        <f t="shared" si="71"/>
        <v/>
      </c>
    </row>
    <row r="2255" spans="2:9" x14ac:dyDescent="0.3">
      <c r="C2255" t="str">
        <f>IF(B2255="","",VLOOKUP(B2255,FF!$A$1:$D$2516,3,FALSE))</f>
        <v/>
      </c>
      <c r="D2255" t="str">
        <f>IF(C2255="","",VLOOKUP(B2255,FF!$A$1:$D$2516,4,FALSE))</f>
        <v/>
      </c>
      <c r="E2255" t="s">
        <v>8</v>
      </c>
      <c r="F2255" t="str">
        <f t="shared" si="70"/>
        <v/>
      </c>
      <c r="G2255" s="143" t="str">
        <f>IF(C2255="","",VLOOKUP(B2255,FF!$A$1:$F$2516,6,FALSE))</f>
        <v/>
      </c>
      <c r="H2255" s="143" t="s">
        <v>8</v>
      </c>
      <c r="I2255" t="str">
        <f t="shared" si="71"/>
        <v/>
      </c>
    </row>
    <row r="2256" spans="2:9" x14ac:dyDescent="0.3">
      <c r="B2256" t="s">
        <v>1592</v>
      </c>
      <c r="C2256" t="str">
        <f>IF(B2256="","",VLOOKUP(B2256,FF!$A$1:$D$2516,3,FALSE))</f>
        <v>M2</v>
      </c>
      <c r="D2256">
        <f>IF(C2256="","",VLOOKUP(B2256,FF!$A$1:$D$2516,4,FALSE))</f>
        <v>38.450000000000003</v>
      </c>
      <c r="E2256">
        <v>38.450000000000003</v>
      </c>
      <c r="F2256" t="b">
        <f t="shared" si="70"/>
        <v>1</v>
      </c>
      <c r="G2256" s="143">
        <f>IF(C2256="","",VLOOKUP(B2256,FF!$A$1:$F$2516,6,FALSE))</f>
        <v>1119318</v>
      </c>
      <c r="H2256" s="143">
        <v>1119318</v>
      </c>
      <c r="I2256" t="b">
        <f t="shared" si="71"/>
        <v>1</v>
      </c>
    </row>
    <row r="2257" spans="2:9" x14ac:dyDescent="0.3">
      <c r="C2257" t="str">
        <f>IF(B2257="","",VLOOKUP(B2257,FF!$A$1:$D$2516,3,FALSE))</f>
        <v/>
      </c>
      <c r="D2257" t="str">
        <f>IF(C2257="","",VLOOKUP(B2257,FF!$A$1:$D$2516,4,FALSE))</f>
        <v/>
      </c>
      <c r="E2257" t="s">
        <v>8</v>
      </c>
      <c r="F2257" t="str">
        <f t="shared" si="70"/>
        <v/>
      </c>
      <c r="G2257" s="143" t="str">
        <f>IF(C2257="","",VLOOKUP(B2257,FF!$A$1:$F$2516,6,FALSE))</f>
        <v/>
      </c>
      <c r="H2257" s="143" t="s">
        <v>8</v>
      </c>
      <c r="I2257" t="str">
        <f t="shared" si="71"/>
        <v/>
      </c>
    </row>
    <row r="2258" spans="2:9" x14ac:dyDescent="0.3">
      <c r="C2258" t="str">
        <f>IF(B2258="","",VLOOKUP(B2258,FF!$A$1:$D$2516,3,FALSE))</f>
        <v/>
      </c>
      <c r="D2258" t="str">
        <f>IF(C2258="","",VLOOKUP(B2258,FF!$A$1:$D$2516,4,FALSE))</f>
        <v/>
      </c>
      <c r="E2258" t="s">
        <v>8</v>
      </c>
      <c r="F2258" t="str">
        <f t="shared" si="70"/>
        <v/>
      </c>
      <c r="G2258" s="143" t="str">
        <f>IF(C2258="","",VLOOKUP(B2258,FF!$A$1:$F$2516,6,FALSE))</f>
        <v/>
      </c>
      <c r="H2258" s="143" t="s">
        <v>8</v>
      </c>
      <c r="I2258" t="str">
        <f t="shared" si="71"/>
        <v/>
      </c>
    </row>
    <row r="2259" spans="2:9" x14ac:dyDescent="0.3">
      <c r="B2259" t="s">
        <v>1594</v>
      </c>
      <c r="C2259" t="str">
        <f>IF(B2259="","",VLOOKUP(B2259,FF!$A$1:$D$2516,3,FALSE))</f>
        <v>ML</v>
      </c>
      <c r="D2259">
        <f>IF(C2259="","",VLOOKUP(B2259,FF!$A$1:$D$2516,4,FALSE))</f>
        <v>1131.22</v>
      </c>
      <c r="E2259">
        <v>1131.22</v>
      </c>
      <c r="F2259" t="b">
        <f t="shared" si="70"/>
        <v>1</v>
      </c>
      <c r="G2259" s="143">
        <f>IF(C2259="","",VLOOKUP(B2259,FF!$A$1:$F$2516,6,FALSE))</f>
        <v>6797501</v>
      </c>
      <c r="H2259" s="143">
        <v>6797501</v>
      </c>
      <c r="I2259" t="b">
        <f t="shared" si="71"/>
        <v>1</v>
      </c>
    </row>
    <row r="2260" spans="2:9" x14ac:dyDescent="0.3">
      <c r="C2260" t="str">
        <f>IF(B2260="","",VLOOKUP(B2260,FF!$A$1:$D$2516,3,FALSE))</f>
        <v/>
      </c>
      <c r="D2260" t="str">
        <f>IF(C2260="","",VLOOKUP(B2260,FF!$A$1:$D$2516,4,FALSE))</f>
        <v/>
      </c>
      <c r="E2260" t="s">
        <v>8</v>
      </c>
      <c r="F2260" t="str">
        <f t="shared" si="70"/>
        <v/>
      </c>
      <c r="G2260" s="143" t="str">
        <f>IF(C2260="","",VLOOKUP(B2260,FF!$A$1:$F$2516,6,FALSE))</f>
        <v/>
      </c>
      <c r="H2260" s="143" t="s">
        <v>8</v>
      </c>
      <c r="I2260" t="str">
        <f t="shared" si="71"/>
        <v/>
      </c>
    </row>
    <row r="2261" spans="2:9" x14ac:dyDescent="0.3">
      <c r="C2261" t="str">
        <f>IF(B2261="","",VLOOKUP(B2261,FF!$A$1:$D$2516,3,FALSE))</f>
        <v/>
      </c>
      <c r="D2261" t="str">
        <f>IF(C2261="","",VLOOKUP(B2261,FF!$A$1:$D$2516,4,FALSE))</f>
        <v/>
      </c>
      <c r="E2261" t="s">
        <v>8</v>
      </c>
      <c r="F2261" t="str">
        <f t="shared" si="70"/>
        <v/>
      </c>
      <c r="G2261" s="143" t="str">
        <f>IF(C2261="","",VLOOKUP(B2261,FF!$A$1:$F$2516,6,FALSE))</f>
        <v/>
      </c>
      <c r="H2261" s="143" t="s">
        <v>8</v>
      </c>
      <c r="I2261" t="str">
        <f t="shared" si="71"/>
        <v/>
      </c>
    </row>
    <row r="2262" spans="2:9" x14ac:dyDescent="0.3">
      <c r="B2262" t="s">
        <v>1596</v>
      </c>
      <c r="C2262" t="str">
        <f>IF(B2262="","",VLOOKUP(B2262,FF!$A$1:$D$2516,3,FALSE))</f>
        <v>UN</v>
      </c>
      <c r="D2262">
        <f>IF(C2262="","",VLOOKUP(B2262,FF!$A$1:$D$2516,4,FALSE))</f>
        <v>124</v>
      </c>
      <c r="E2262">
        <v>124</v>
      </c>
      <c r="F2262" t="b">
        <f t="shared" si="70"/>
        <v>1</v>
      </c>
      <c r="G2262" s="143">
        <f>IF(C2262="","",VLOOKUP(B2262,FF!$A$1:$F$2516,6,FALSE))</f>
        <v>961744</v>
      </c>
      <c r="H2262" s="143">
        <v>961744</v>
      </c>
      <c r="I2262" t="b">
        <f t="shared" si="71"/>
        <v>1</v>
      </c>
    </row>
    <row r="2263" spans="2:9" x14ac:dyDescent="0.3">
      <c r="C2263" t="str">
        <f>IF(B2263="","",VLOOKUP(B2263,FF!$A$1:$D$2516,3,FALSE))</f>
        <v/>
      </c>
      <c r="D2263" t="str">
        <f>IF(C2263="","",VLOOKUP(B2263,FF!$A$1:$D$2516,4,FALSE))</f>
        <v/>
      </c>
      <c r="E2263" t="s">
        <v>8</v>
      </c>
      <c r="F2263" t="str">
        <f t="shared" si="70"/>
        <v/>
      </c>
      <c r="G2263" s="143" t="str">
        <f>IF(C2263="","",VLOOKUP(B2263,FF!$A$1:$F$2516,6,FALSE))</f>
        <v/>
      </c>
      <c r="H2263" s="143" t="s">
        <v>8</v>
      </c>
      <c r="I2263" t="str">
        <f t="shared" si="71"/>
        <v/>
      </c>
    </row>
    <row r="2264" spans="2:9" x14ac:dyDescent="0.3">
      <c r="C2264" t="str">
        <f>IF(B2264="","",VLOOKUP(B2264,FF!$A$1:$D$2516,3,FALSE))</f>
        <v/>
      </c>
      <c r="D2264" t="str">
        <f>IF(C2264="","",VLOOKUP(B2264,FF!$A$1:$D$2516,4,FALSE))</f>
        <v/>
      </c>
      <c r="E2264" t="s">
        <v>8</v>
      </c>
      <c r="F2264" t="str">
        <f t="shared" si="70"/>
        <v/>
      </c>
      <c r="G2264" s="143" t="str">
        <f>IF(C2264="","",VLOOKUP(B2264,FF!$A$1:$F$2516,6,FALSE))</f>
        <v/>
      </c>
      <c r="H2264" s="143" t="s">
        <v>8</v>
      </c>
      <c r="I2264" t="str">
        <f t="shared" si="71"/>
        <v/>
      </c>
    </row>
    <row r="2265" spans="2:9" x14ac:dyDescent="0.3">
      <c r="B2265" t="s">
        <v>1598</v>
      </c>
      <c r="C2265" t="str">
        <f>IF(B2265="","",VLOOKUP(B2265,FF!$A$1:$D$2516,3,FALSE))</f>
        <v>UN</v>
      </c>
      <c r="D2265">
        <f>IF(C2265="","",VLOOKUP(B2265,FF!$A$1:$D$2516,4,FALSE))</f>
        <v>81</v>
      </c>
      <c r="E2265">
        <v>81</v>
      </c>
      <c r="F2265" t="b">
        <f t="shared" si="70"/>
        <v>1</v>
      </c>
      <c r="G2265" s="143">
        <f>IF(C2265="","",VLOOKUP(B2265,FF!$A$1:$F$2516,6,FALSE))</f>
        <v>628236</v>
      </c>
      <c r="H2265" s="143">
        <v>628236</v>
      </c>
      <c r="I2265" t="b">
        <f t="shared" si="71"/>
        <v>1</v>
      </c>
    </row>
    <row r="2266" spans="2:9" x14ac:dyDescent="0.3">
      <c r="C2266" t="str">
        <f>IF(B2266="","",VLOOKUP(B2266,FF!$A$1:$D$2516,3,FALSE))</f>
        <v/>
      </c>
      <c r="D2266" t="str">
        <f>IF(C2266="","",VLOOKUP(B2266,FF!$A$1:$D$2516,4,FALSE))</f>
        <v/>
      </c>
      <c r="E2266" t="s">
        <v>8</v>
      </c>
      <c r="F2266" t="str">
        <f t="shared" si="70"/>
        <v/>
      </c>
      <c r="G2266" s="143" t="str">
        <f>IF(C2266="","",VLOOKUP(B2266,FF!$A$1:$F$2516,6,FALSE))</f>
        <v/>
      </c>
      <c r="H2266" s="143" t="s">
        <v>8</v>
      </c>
      <c r="I2266" t="str">
        <f t="shared" si="71"/>
        <v/>
      </c>
    </row>
    <row r="2267" spans="2:9" x14ac:dyDescent="0.3">
      <c r="C2267" t="str">
        <f>IF(B2267="","",VLOOKUP(B2267,FF!$A$1:$D$2516,3,FALSE))</f>
        <v/>
      </c>
      <c r="D2267" t="str">
        <f>IF(C2267="","",VLOOKUP(B2267,FF!$A$1:$D$2516,4,FALSE))</f>
        <v/>
      </c>
      <c r="E2267" t="s">
        <v>8</v>
      </c>
      <c r="F2267" t="str">
        <f t="shared" si="70"/>
        <v/>
      </c>
      <c r="G2267" s="143" t="str">
        <f>IF(C2267="","",VLOOKUP(B2267,FF!$A$1:$F$2516,6,FALSE))</f>
        <v/>
      </c>
      <c r="H2267" s="143" t="s">
        <v>8</v>
      </c>
      <c r="I2267" t="str">
        <f t="shared" si="71"/>
        <v/>
      </c>
    </row>
    <row r="2268" spans="2:9" x14ac:dyDescent="0.3">
      <c r="B2268" t="s">
        <v>1600</v>
      </c>
      <c r="C2268" t="str">
        <f>IF(B2268="","",VLOOKUP(B2268,FF!$A$1:$D$2516,3,FALSE))</f>
        <v>UN</v>
      </c>
      <c r="D2268">
        <f>IF(C2268="","",VLOOKUP(B2268,FF!$A$1:$D$2516,4,FALSE))</f>
        <v>2</v>
      </c>
      <c r="E2268">
        <v>2</v>
      </c>
      <c r="F2268" t="b">
        <f t="shared" si="70"/>
        <v>1</v>
      </c>
      <c r="G2268" s="143">
        <f>IF(C2268="","",VLOOKUP(B2268,FF!$A$1:$F$2516,6,FALSE))</f>
        <v>164454</v>
      </c>
      <c r="H2268" s="143">
        <v>164454</v>
      </c>
      <c r="I2268" t="b">
        <f t="shared" si="71"/>
        <v>1</v>
      </c>
    </row>
    <row r="2269" spans="2:9" x14ac:dyDescent="0.3">
      <c r="C2269" t="str">
        <f>IF(B2269="","",VLOOKUP(B2269,FF!$A$1:$D$2516,3,FALSE))</f>
        <v/>
      </c>
      <c r="D2269" t="str">
        <f>IF(C2269="","",VLOOKUP(B2269,FF!$A$1:$D$2516,4,FALSE))</f>
        <v/>
      </c>
      <c r="E2269" t="s">
        <v>8</v>
      </c>
      <c r="F2269" t="str">
        <f t="shared" si="70"/>
        <v/>
      </c>
      <c r="G2269" s="143" t="str">
        <f>IF(C2269="","",VLOOKUP(B2269,FF!$A$1:$F$2516,6,FALSE))</f>
        <v/>
      </c>
      <c r="H2269" s="143" t="s">
        <v>8</v>
      </c>
      <c r="I2269" t="str">
        <f t="shared" si="71"/>
        <v/>
      </c>
    </row>
    <row r="2270" spans="2:9" x14ac:dyDescent="0.3">
      <c r="C2270" t="str">
        <f>IF(B2270="","",VLOOKUP(B2270,FF!$A$1:$D$2516,3,FALSE))</f>
        <v/>
      </c>
      <c r="D2270" t="str">
        <f>IF(C2270="","",VLOOKUP(B2270,FF!$A$1:$D$2516,4,FALSE))</f>
        <v/>
      </c>
      <c r="E2270" t="s">
        <v>8</v>
      </c>
      <c r="F2270" t="str">
        <f t="shared" si="70"/>
        <v/>
      </c>
      <c r="G2270" s="143" t="str">
        <f>IF(C2270="","",VLOOKUP(B2270,FF!$A$1:$F$2516,6,FALSE))</f>
        <v/>
      </c>
      <c r="H2270" s="143" t="s">
        <v>8</v>
      </c>
      <c r="I2270" t="str">
        <f t="shared" si="71"/>
        <v/>
      </c>
    </row>
    <row r="2271" spans="2:9" x14ac:dyDescent="0.3">
      <c r="B2271" t="s">
        <v>1602</v>
      </c>
      <c r="D2271" t="str">
        <f>IF(C2271="","",VLOOKUP(B2271,FF!$A$1:$D$2516,4,FALSE))</f>
        <v/>
      </c>
      <c r="E2271" t="s">
        <v>8</v>
      </c>
      <c r="F2271" t="str">
        <f t="shared" si="70"/>
        <v/>
      </c>
      <c r="G2271" s="143" t="str">
        <f>IF(C2271="","",VLOOKUP(B2271,FF!$A$1:$F$2516,6,FALSE))</f>
        <v/>
      </c>
      <c r="H2271" s="143" t="s">
        <v>8</v>
      </c>
      <c r="I2271" t="str">
        <f t="shared" si="71"/>
        <v/>
      </c>
    </row>
    <row r="2272" spans="2:9" x14ac:dyDescent="0.3">
      <c r="B2272" t="s">
        <v>1604</v>
      </c>
      <c r="C2272" t="str">
        <f>IF(B2272="","",VLOOKUP(B2272,FF!$A$1:$D$2516,3,FALSE))</f>
        <v>UN</v>
      </c>
      <c r="D2272">
        <f>IF(C2272="","",VLOOKUP(B2272,FF!$A$1:$D$2516,4,FALSE))</f>
        <v>1</v>
      </c>
      <c r="E2272">
        <v>1</v>
      </c>
      <c r="F2272" t="b">
        <f t="shared" si="70"/>
        <v>1</v>
      </c>
      <c r="G2272" s="143">
        <f>IF(C2272="","",VLOOKUP(B2272,FF!$A$1:$F$2516,6,FALSE))</f>
        <v>546247</v>
      </c>
      <c r="H2272" s="143">
        <v>546247</v>
      </c>
      <c r="I2272" t="b">
        <f t="shared" si="71"/>
        <v>1</v>
      </c>
    </row>
    <row r="2273" spans="2:9" x14ac:dyDescent="0.3">
      <c r="C2273" t="str">
        <f>IF(B2273="","",VLOOKUP(B2273,FF!$A$1:$D$2516,3,FALSE))</f>
        <v/>
      </c>
      <c r="D2273" t="str">
        <f>IF(C2273="","",VLOOKUP(B2273,FF!$A$1:$D$2516,4,FALSE))</f>
        <v/>
      </c>
      <c r="E2273" t="s">
        <v>8</v>
      </c>
      <c r="F2273" t="str">
        <f t="shared" si="70"/>
        <v/>
      </c>
      <c r="G2273" s="143" t="str">
        <f>IF(C2273="","",VLOOKUP(B2273,FF!$A$1:$F$2516,6,FALSE))</f>
        <v/>
      </c>
      <c r="H2273" s="143" t="s">
        <v>8</v>
      </c>
      <c r="I2273" t="str">
        <f t="shared" si="71"/>
        <v/>
      </c>
    </row>
    <row r="2274" spans="2:9" x14ac:dyDescent="0.3">
      <c r="C2274" t="str">
        <f>IF(B2274="","",VLOOKUP(B2274,FF!$A$1:$D$2516,3,FALSE))</f>
        <v/>
      </c>
      <c r="D2274" t="str">
        <f>IF(C2274="","",VLOOKUP(B2274,FF!$A$1:$D$2516,4,FALSE))</f>
        <v/>
      </c>
      <c r="E2274" t="s">
        <v>8</v>
      </c>
      <c r="F2274" t="str">
        <f t="shared" si="70"/>
        <v/>
      </c>
      <c r="G2274" s="143" t="str">
        <f>IF(C2274="","",VLOOKUP(B2274,FF!$A$1:$F$2516,6,FALSE))</f>
        <v/>
      </c>
      <c r="H2274" s="143" t="s">
        <v>8</v>
      </c>
      <c r="I2274" t="str">
        <f t="shared" si="71"/>
        <v/>
      </c>
    </row>
    <row r="2275" spans="2:9" x14ac:dyDescent="0.3">
      <c r="B2275" t="s">
        <v>1606</v>
      </c>
      <c r="C2275" t="str">
        <f>IF(B2275="","",VLOOKUP(B2275,FF!$A$1:$D$2516,3,FALSE))</f>
        <v>UN</v>
      </c>
      <c r="D2275">
        <f>IF(C2275="","",VLOOKUP(B2275,FF!$A$1:$D$2516,4,FALSE))</f>
        <v>2</v>
      </c>
      <c r="E2275">
        <v>2</v>
      </c>
      <c r="F2275" t="b">
        <f t="shared" si="70"/>
        <v>1</v>
      </c>
      <c r="G2275" s="143">
        <f>IF(C2275="","",VLOOKUP(B2275,FF!$A$1:$F$2516,6,FALSE))</f>
        <v>1092494</v>
      </c>
      <c r="H2275" s="143">
        <v>1092494</v>
      </c>
      <c r="I2275" t="b">
        <f t="shared" si="71"/>
        <v>1</v>
      </c>
    </row>
    <row r="2276" spans="2:9" x14ac:dyDescent="0.3">
      <c r="C2276" t="str">
        <f>IF(B2276="","",VLOOKUP(B2276,FF!$A$1:$D$2516,3,FALSE))</f>
        <v/>
      </c>
      <c r="D2276" t="str">
        <f>IF(C2276="","",VLOOKUP(B2276,FF!$A$1:$D$2516,4,FALSE))</f>
        <v/>
      </c>
      <c r="E2276" t="s">
        <v>8</v>
      </c>
      <c r="F2276" t="str">
        <f t="shared" si="70"/>
        <v/>
      </c>
      <c r="G2276" s="143" t="str">
        <f>IF(C2276="","",VLOOKUP(B2276,FF!$A$1:$F$2516,6,FALSE))</f>
        <v/>
      </c>
      <c r="H2276" s="143" t="s">
        <v>8</v>
      </c>
      <c r="I2276" t="str">
        <f t="shared" si="71"/>
        <v/>
      </c>
    </row>
    <row r="2277" spans="2:9" x14ac:dyDescent="0.3">
      <c r="C2277" t="str">
        <f>IF(B2277="","",VLOOKUP(B2277,FF!$A$1:$D$2516,3,FALSE))</f>
        <v/>
      </c>
      <c r="D2277" t="str">
        <f>IF(C2277="","",VLOOKUP(B2277,FF!$A$1:$D$2516,4,FALSE))</f>
        <v/>
      </c>
      <c r="E2277" t="s">
        <v>8</v>
      </c>
      <c r="F2277" t="str">
        <f t="shared" si="70"/>
        <v/>
      </c>
      <c r="G2277" s="143" t="str">
        <f>IF(C2277="","",VLOOKUP(B2277,FF!$A$1:$F$2516,6,FALSE))</f>
        <v/>
      </c>
      <c r="H2277" s="143" t="s">
        <v>8</v>
      </c>
      <c r="I2277" t="str">
        <f t="shared" si="71"/>
        <v/>
      </c>
    </row>
    <row r="2278" spans="2:9" x14ac:dyDescent="0.3">
      <c r="B2278" t="s">
        <v>1608</v>
      </c>
      <c r="C2278" t="str">
        <f>IF(B2278="","",VLOOKUP(B2278,FF!$A$1:$D$2516,3,FALSE))</f>
        <v>UN</v>
      </c>
      <c r="D2278">
        <f>IF(C2278="","",VLOOKUP(B2278,FF!$A$1:$D$2516,4,FALSE))</f>
        <v>1</v>
      </c>
      <c r="E2278">
        <v>1</v>
      </c>
      <c r="F2278" t="b">
        <f t="shared" si="70"/>
        <v>1</v>
      </c>
      <c r="G2278" s="143">
        <f>IF(C2278="","",VLOOKUP(B2278,FF!$A$1:$F$2516,6,FALSE))</f>
        <v>546247</v>
      </c>
      <c r="H2278" s="143">
        <v>546247</v>
      </c>
      <c r="I2278" t="b">
        <f t="shared" si="71"/>
        <v>1</v>
      </c>
    </row>
    <row r="2279" spans="2:9" x14ac:dyDescent="0.3">
      <c r="C2279" t="str">
        <f>IF(B2279="","",VLOOKUP(B2279,FF!$A$1:$D$2516,3,FALSE))</f>
        <v/>
      </c>
      <c r="D2279" t="str">
        <f>IF(C2279="","",VLOOKUP(B2279,FF!$A$1:$D$2516,4,FALSE))</f>
        <v/>
      </c>
      <c r="E2279" t="s">
        <v>8</v>
      </c>
      <c r="F2279" t="str">
        <f t="shared" si="70"/>
        <v/>
      </c>
      <c r="G2279" s="143" t="str">
        <f>IF(C2279="","",VLOOKUP(B2279,FF!$A$1:$F$2516,6,FALSE))</f>
        <v/>
      </c>
      <c r="H2279" s="143" t="s">
        <v>8</v>
      </c>
      <c r="I2279" t="str">
        <f t="shared" si="71"/>
        <v/>
      </c>
    </row>
    <row r="2280" spans="2:9" x14ac:dyDescent="0.3">
      <c r="C2280" t="str">
        <f>IF(B2280="","",VLOOKUP(B2280,FF!$A$1:$D$2516,3,FALSE))</f>
        <v/>
      </c>
      <c r="D2280" t="str">
        <f>IF(C2280="","",VLOOKUP(B2280,FF!$A$1:$D$2516,4,FALSE))</f>
        <v/>
      </c>
      <c r="E2280" t="s">
        <v>8</v>
      </c>
      <c r="F2280" t="str">
        <f t="shared" si="70"/>
        <v/>
      </c>
      <c r="G2280" s="143" t="str">
        <f>IF(C2280="","",VLOOKUP(B2280,FF!$A$1:$F$2516,6,FALSE))</f>
        <v/>
      </c>
      <c r="H2280" s="143" t="s">
        <v>8</v>
      </c>
      <c r="I2280" t="str">
        <f t="shared" si="71"/>
        <v/>
      </c>
    </row>
    <row r="2281" spans="2:9" x14ac:dyDescent="0.3">
      <c r="B2281" t="s">
        <v>1610</v>
      </c>
      <c r="C2281" t="str">
        <f>IF(B2281="","",VLOOKUP(B2281,FF!$A$1:$D$2516,3,FALSE))</f>
        <v>UN</v>
      </c>
      <c r="D2281">
        <f>IF(C2281="","",VLOOKUP(B2281,FF!$A$1:$D$2516,4,FALSE))</f>
        <v>1</v>
      </c>
      <c r="E2281">
        <v>1</v>
      </c>
      <c r="F2281" t="b">
        <f t="shared" si="70"/>
        <v>1</v>
      </c>
      <c r="G2281" s="143">
        <f>IF(C2281="","",VLOOKUP(B2281,FF!$A$1:$F$2516,6,FALSE))</f>
        <v>554126</v>
      </c>
      <c r="H2281" s="143">
        <v>554126</v>
      </c>
      <c r="I2281" t="b">
        <f t="shared" si="71"/>
        <v>1</v>
      </c>
    </row>
    <row r="2282" spans="2:9" x14ac:dyDescent="0.3">
      <c r="C2282" t="str">
        <f>IF(B2282="","",VLOOKUP(B2282,FF!$A$1:$D$2516,3,FALSE))</f>
        <v/>
      </c>
      <c r="D2282" t="str">
        <f>IF(C2282="","",VLOOKUP(B2282,FF!$A$1:$D$2516,4,FALSE))</f>
        <v/>
      </c>
      <c r="E2282" t="s">
        <v>8</v>
      </c>
      <c r="F2282" t="str">
        <f t="shared" si="70"/>
        <v/>
      </c>
      <c r="G2282" s="143" t="str">
        <f>IF(C2282="","",VLOOKUP(B2282,FF!$A$1:$F$2516,6,FALSE))</f>
        <v/>
      </c>
      <c r="H2282" s="143" t="s">
        <v>8</v>
      </c>
      <c r="I2282" t="str">
        <f t="shared" si="71"/>
        <v/>
      </c>
    </row>
    <row r="2283" spans="2:9" x14ac:dyDescent="0.3">
      <c r="C2283" t="str">
        <f>IF(B2283="","",VLOOKUP(B2283,FF!$A$1:$D$2516,3,FALSE))</f>
        <v/>
      </c>
      <c r="D2283" t="str">
        <f>IF(C2283="","",VLOOKUP(B2283,FF!$A$1:$D$2516,4,FALSE))</f>
        <v/>
      </c>
      <c r="E2283" t="s">
        <v>8</v>
      </c>
      <c r="F2283" t="str">
        <f t="shared" si="70"/>
        <v/>
      </c>
      <c r="G2283" s="143" t="str">
        <f>IF(C2283="","",VLOOKUP(B2283,FF!$A$1:$F$2516,6,FALSE))</f>
        <v/>
      </c>
      <c r="H2283" s="143" t="s">
        <v>8</v>
      </c>
      <c r="I2283" t="str">
        <f t="shared" si="71"/>
        <v/>
      </c>
    </row>
    <row r="2284" spans="2:9" x14ac:dyDescent="0.3">
      <c r="B2284" t="s">
        <v>1612</v>
      </c>
      <c r="C2284" t="str">
        <f>IF(B2284="","",VLOOKUP(B2284,FF!$A$1:$D$2516,3,FALSE))</f>
        <v>UN</v>
      </c>
      <c r="D2284">
        <f>IF(C2284="","",VLOOKUP(B2284,FF!$A$1:$D$2516,4,FALSE))</f>
        <v>1</v>
      </c>
      <c r="E2284">
        <v>1</v>
      </c>
      <c r="F2284" t="b">
        <f t="shared" si="70"/>
        <v>1</v>
      </c>
      <c r="G2284" s="143">
        <f>IF(C2284="","",VLOOKUP(B2284,FF!$A$1:$F$2516,6,FALSE))</f>
        <v>554126</v>
      </c>
      <c r="H2284" s="143">
        <v>554126</v>
      </c>
      <c r="I2284" t="b">
        <f t="shared" si="71"/>
        <v>1</v>
      </c>
    </row>
    <row r="2285" spans="2:9" x14ac:dyDescent="0.3">
      <c r="C2285" t="str">
        <f>IF(B2285="","",VLOOKUP(B2285,FF!$A$1:$D$2516,3,FALSE))</f>
        <v/>
      </c>
      <c r="D2285" t="str">
        <f>IF(C2285="","",VLOOKUP(B2285,FF!$A$1:$D$2516,4,FALSE))</f>
        <v/>
      </c>
      <c r="E2285" t="s">
        <v>8</v>
      </c>
      <c r="F2285" t="str">
        <f t="shared" si="70"/>
        <v/>
      </c>
      <c r="G2285" s="143" t="str">
        <f>IF(C2285="","",VLOOKUP(B2285,FF!$A$1:$F$2516,6,FALSE))</f>
        <v/>
      </c>
      <c r="H2285" s="143" t="s">
        <v>8</v>
      </c>
      <c r="I2285" t="str">
        <f t="shared" si="71"/>
        <v/>
      </c>
    </row>
    <row r="2286" spans="2:9" x14ac:dyDescent="0.3">
      <c r="C2286" t="str">
        <f>IF(B2286="","",VLOOKUP(B2286,FF!$A$1:$D$2516,3,FALSE))</f>
        <v/>
      </c>
      <c r="D2286" t="str">
        <f>IF(C2286="","",VLOOKUP(B2286,FF!$A$1:$D$2516,4,FALSE))</f>
        <v/>
      </c>
      <c r="E2286" t="s">
        <v>8</v>
      </c>
      <c r="F2286" t="str">
        <f t="shared" si="70"/>
        <v/>
      </c>
      <c r="G2286" s="143" t="str">
        <f>IF(C2286="","",VLOOKUP(B2286,FF!$A$1:$F$2516,6,FALSE))</f>
        <v/>
      </c>
      <c r="H2286" s="143" t="s">
        <v>8</v>
      </c>
      <c r="I2286" t="str">
        <f t="shared" si="71"/>
        <v/>
      </c>
    </row>
    <row r="2287" spans="2:9" x14ac:dyDescent="0.3">
      <c r="B2287" t="s">
        <v>1614</v>
      </c>
      <c r="D2287" t="str">
        <f>IF(C2287="","",VLOOKUP(B2287,FF!$A$1:$D$2516,4,FALSE))</f>
        <v/>
      </c>
      <c r="E2287" t="s">
        <v>8</v>
      </c>
      <c r="F2287" t="str">
        <f t="shared" si="70"/>
        <v/>
      </c>
      <c r="G2287" s="143" t="str">
        <f>IF(C2287="","",VLOOKUP(B2287,FF!$A$1:$F$2516,6,FALSE))</f>
        <v/>
      </c>
      <c r="H2287" s="143" t="s">
        <v>8</v>
      </c>
      <c r="I2287" t="str">
        <f t="shared" si="71"/>
        <v/>
      </c>
    </row>
    <row r="2288" spans="2:9" x14ac:dyDescent="0.3">
      <c r="B2288" t="s">
        <v>1616</v>
      </c>
      <c r="C2288" t="str">
        <f>IF(B2288="","",VLOOKUP(B2288,FF!$A$1:$D$2516,3,FALSE))</f>
        <v>UN</v>
      </c>
      <c r="D2288">
        <f>IF(C2288="","",VLOOKUP(B2288,FF!$A$1:$D$2516,4,FALSE))</f>
        <v>1</v>
      </c>
      <c r="E2288">
        <v>1</v>
      </c>
      <c r="F2288" t="b">
        <f t="shared" si="70"/>
        <v>1</v>
      </c>
      <c r="G2288" s="143">
        <f>IF(C2288="","",VLOOKUP(B2288,FF!$A$1:$F$2516,6,FALSE))</f>
        <v>407559</v>
      </c>
      <c r="H2288" s="143">
        <v>407559</v>
      </c>
      <c r="I2288" t="b">
        <f t="shared" si="71"/>
        <v>1</v>
      </c>
    </row>
    <row r="2289" spans="2:9" x14ac:dyDescent="0.3">
      <c r="C2289" t="str">
        <f>IF(B2289="","",VLOOKUP(B2289,FF!$A$1:$D$2516,3,FALSE))</f>
        <v/>
      </c>
      <c r="D2289" t="str">
        <f>IF(C2289="","",VLOOKUP(B2289,FF!$A$1:$D$2516,4,FALSE))</f>
        <v/>
      </c>
      <c r="E2289" t="s">
        <v>8</v>
      </c>
      <c r="F2289" t="str">
        <f t="shared" si="70"/>
        <v/>
      </c>
      <c r="G2289" s="143" t="str">
        <f>IF(C2289="","",VLOOKUP(B2289,FF!$A$1:$F$2516,6,FALSE))</f>
        <v/>
      </c>
      <c r="H2289" s="143" t="s">
        <v>8</v>
      </c>
      <c r="I2289" t="str">
        <f t="shared" si="71"/>
        <v/>
      </c>
    </row>
    <row r="2290" spans="2:9" x14ac:dyDescent="0.3">
      <c r="C2290" t="str">
        <f>IF(B2290="","",VLOOKUP(B2290,FF!$A$1:$D$2516,3,FALSE))</f>
        <v/>
      </c>
      <c r="D2290" t="str">
        <f>IF(C2290="","",VLOOKUP(B2290,FF!$A$1:$D$2516,4,FALSE))</f>
        <v/>
      </c>
      <c r="E2290" t="s">
        <v>8</v>
      </c>
      <c r="F2290" t="str">
        <f t="shared" si="70"/>
        <v/>
      </c>
      <c r="G2290" s="143" t="str">
        <f>IF(C2290="","",VLOOKUP(B2290,FF!$A$1:$F$2516,6,FALSE))</f>
        <v/>
      </c>
      <c r="H2290" s="143" t="s">
        <v>8</v>
      </c>
      <c r="I2290" t="str">
        <f t="shared" si="71"/>
        <v/>
      </c>
    </row>
    <row r="2291" spans="2:9" x14ac:dyDescent="0.3">
      <c r="B2291" t="s">
        <v>1618</v>
      </c>
      <c r="C2291" t="str">
        <f>IF(B2291="","",VLOOKUP(B2291,FF!$A$1:$D$2516,3,FALSE))</f>
        <v>UN</v>
      </c>
      <c r="D2291">
        <f>IF(C2291="","",VLOOKUP(B2291,FF!$A$1:$D$2516,4,FALSE))</f>
        <v>1</v>
      </c>
      <c r="E2291">
        <v>1</v>
      </c>
      <c r="F2291" t="b">
        <f t="shared" si="70"/>
        <v>1</v>
      </c>
      <c r="G2291" s="143">
        <f>IF(C2291="","",VLOOKUP(B2291,FF!$A$1:$F$2516,6,FALSE))</f>
        <v>395449</v>
      </c>
      <c r="H2291" s="143">
        <v>395449</v>
      </c>
      <c r="I2291" t="b">
        <f t="shared" si="71"/>
        <v>1</v>
      </c>
    </row>
    <row r="2292" spans="2:9" x14ac:dyDescent="0.3">
      <c r="C2292" t="str">
        <f>IF(B2292="","",VLOOKUP(B2292,FF!$A$1:$D$2516,3,FALSE))</f>
        <v/>
      </c>
      <c r="D2292" t="str">
        <f>IF(C2292="","",VLOOKUP(B2292,FF!$A$1:$D$2516,4,FALSE))</f>
        <v/>
      </c>
      <c r="E2292" t="s">
        <v>8</v>
      </c>
      <c r="F2292" t="str">
        <f t="shared" si="70"/>
        <v/>
      </c>
      <c r="G2292" s="143" t="str">
        <f>IF(C2292="","",VLOOKUP(B2292,FF!$A$1:$F$2516,6,FALSE))</f>
        <v/>
      </c>
      <c r="H2292" s="143" t="s">
        <v>8</v>
      </c>
      <c r="I2292" t="str">
        <f t="shared" si="71"/>
        <v/>
      </c>
    </row>
    <row r="2293" spans="2:9" x14ac:dyDescent="0.3">
      <c r="C2293" t="str">
        <f>IF(B2293="","",VLOOKUP(B2293,FF!$A$1:$D$2516,3,FALSE))</f>
        <v/>
      </c>
      <c r="D2293" t="str">
        <f>IF(C2293="","",VLOOKUP(B2293,FF!$A$1:$D$2516,4,FALSE))</f>
        <v/>
      </c>
      <c r="E2293" t="s">
        <v>8</v>
      </c>
      <c r="F2293" t="str">
        <f t="shared" si="70"/>
        <v/>
      </c>
      <c r="G2293" s="143" t="str">
        <f>IF(C2293="","",VLOOKUP(B2293,FF!$A$1:$F$2516,6,FALSE))</f>
        <v/>
      </c>
      <c r="H2293" s="143" t="s">
        <v>8</v>
      </c>
      <c r="I2293" t="str">
        <f t="shared" si="71"/>
        <v/>
      </c>
    </row>
    <row r="2294" spans="2:9" x14ac:dyDescent="0.3">
      <c r="B2294" t="s">
        <v>1620</v>
      </c>
      <c r="C2294" t="str">
        <f>IF(B2294="","",VLOOKUP(B2294,FF!$A$1:$D$2516,3,FALSE))</f>
        <v>UN</v>
      </c>
      <c r="D2294">
        <f>IF(C2294="","",VLOOKUP(B2294,FF!$A$1:$D$2516,4,FALSE))</f>
        <v>23</v>
      </c>
      <c r="E2294">
        <v>23</v>
      </c>
      <c r="F2294" t="b">
        <f t="shared" si="70"/>
        <v>1</v>
      </c>
      <c r="G2294" s="143">
        <f>IF(C2294="","",VLOOKUP(B2294,FF!$A$1:$F$2516,6,FALSE))</f>
        <v>5156232</v>
      </c>
      <c r="H2294" s="143">
        <v>5156232</v>
      </c>
      <c r="I2294" t="b">
        <f t="shared" si="71"/>
        <v>1</v>
      </c>
    </row>
    <row r="2295" spans="2:9" x14ac:dyDescent="0.3">
      <c r="C2295" t="str">
        <f>IF(B2295="","",VLOOKUP(B2295,FF!$A$1:$D$2516,3,FALSE))</f>
        <v/>
      </c>
      <c r="D2295" t="str">
        <f>IF(C2295="","",VLOOKUP(B2295,FF!$A$1:$D$2516,4,FALSE))</f>
        <v/>
      </c>
      <c r="E2295" t="s">
        <v>8</v>
      </c>
      <c r="F2295" t="str">
        <f t="shared" si="70"/>
        <v/>
      </c>
      <c r="G2295" s="143" t="str">
        <f>IF(C2295="","",VLOOKUP(B2295,FF!$A$1:$F$2516,6,FALSE))</f>
        <v/>
      </c>
      <c r="H2295" s="143" t="s">
        <v>8</v>
      </c>
      <c r="I2295" t="str">
        <f t="shared" si="71"/>
        <v/>
      </c>
    </row>
    <row r="2296" spans="2:9" x14ac:dyDescent="0.3">
      <c r="C2296" t="str">
        <f>IF(B2296="","",VLOOKUP(B2296,FF!$A$1:$D$2516,3,FALSE))</f>
        <v/>
      </c>
      <c r="D2296" t="str">
        <f>IF(C2296="","",VLOOKUP(B2296,FF!$A$1:$D$2516,4,FALSE))</f>
        <v/>
      </c>
      <c r="E2296" t="s">
        <v>8</v>
      </c>
      <c r="F2296" t="str">
        <f t="shared" si="70"/>
        <v/>
      </c>
      <c r="G2296" s="143" t="str">
        <f>IF(C2296="","",VLOOKUP(B2296,FF!$A$1:$F$2516,6,FALSE))</f>
        <v/>
      </c>
      <c r="H2296" s="143" t="s">
        <v>8</v>
      </c>
      <c r="I2296" t="str">
        <f t="shared" si="71"/>
        <v/>
      </c>
    </row>
    <row r="2297" spans="2:9" x14ac:dyDescent="0.3">
      <c r="B2297" t="s">
        <v>1622</v>
      </c>
      <c r="C2297" t="str">
        <f>IF(B2297="","",VLOOKUP(B2297,FF!$A$1:$D$2516,3,FALSE))</f>
        <v>UN</v>
      </c>
      <c r="D2297">
        <f>IF(C2297="","",VLOOKUP(B2297,FF!$A$1:$D$2516,4,FALSE))</f>
        <v>7</v>
      </c>
      <c r="E2297">
        <v>7</v>
      </c>
      <c r="F2297" t="b">
        <f t="shared" si="70"/>
        <v>1</v>
      </c>
      <c r="G2297" s="143">
        <f>IF(C2297="","",VLOOKUP(B2297,FF!$A$1:$F$2516,6,FALSE))</f>
        <v>1501458</v>
      </c>
      <c r="H2297" s="143">
        <v>1501458</v>
      </c>
      <c r="I2297" t="b">
        <f t="shared" si="71"/>
        <v>1</v>
      </c>
    </row>
    <row r="2298" spans="2:9" x14ac:dyDescent="0.3">
      <c r="C2298" t="str">
        <f>IF(B2298="","",VLOOKUP(B2298,FF!$A$1:$D$2516,3,FALSE))</f>
        <v/>
      </c>
      <c r="D2298" t="str">
        <f>IF(C2298="","",VLOOKUP(B2298,FF!$A$1:$D$2516,4,FALSE))</f>
        <v/>
      </c>
      <c r="E2298" t="s">
        <v>8</v>
      </c>
      <c r="F2298" t="str">
        <f t="shared" si="70"/>
        <v/>
      </c>
      <c r="G2298" s="143" t="str">
        <f>IF(C2298="","",VLOOKUP(B2298,FF!$A$1:$F$2516,6,FALSE))</f>
        <v/>
      </c>
      <c r="H2298" s="143" t="s">
        <v>8</v>
      </c>
      <c r="I2298" t="str">
        <f t="shared" si="71"/>
        <v/>
      </c>
    </row>
    <row r="2299" spans="2:9" x14ac:dyDescent="0.3">
      <c r="C2299" t="str">
        <f>IF(B2299="","",VLOOKUP(B2299,FF!$A$1:$D$2516,3,FALSE))</f>
        <v/>
      </c>
      <c r="D2299" t="str">
        <f>IF(C2299="","",VLOOKUP(B2299,FF!$A$1:$D$2516,4,FALSE))</f>
        <v/>
      </c>
      <c r="E2299" t="s">
        <v>8</v>
      </c>
      <c r="F2299" t="str">
        <f t="shared" si="70"/>
        <v/>
      </c>
      <c r="G2299" s="143" t="str">
        <f>IF(C2299="","",VLOOKUP(B2299,FF!$A$1:$F$2516,6,FALSE))</f>
        <v/>
      </c>
      <c r="H2299" s="143" t="s">
        <v>8</v>
      </c>
      <c r="I2299" t="str">
        <f t="shared" si="71"/>
        <v/>
      </c>
    </row>
    <row r="2300" spans="2:9" x14ac:dyDescent="0.3">
      <c r="B2300" t="s">
        <v>1624</v>
      </c>
      <c r="C2300" t="str">
        <f>IF(B2300="","",VLOOKUP(B2300,FF!$A$1:$D$2516,3,FALSE))</f>
        <v>UN</v>
      </c>
      <c r="D2300">
        <f>IF(C2300="","",VLOOKUP(B2300,FF!$A$1:$D$2516,4,FALSE))</f>
        <v>45</v>
      </c>
      <c r="E2300">
        <v>45</v>
      </c>
      <c r="F2300" t="b">
        <f t="shared" si="70"/>
        <v>1</v>
      </c>
      <c r="G2300" s="143">
        <f>IF(C2300="","",VLOOKUP(B2300,FF!$A$1:$F$2516,6,FALSE))</f>
        <v>5629095</v>
      </c>
      <c r="H2300" s="143">
        <v>5629095</v>
      </c>
      <c r="I2300" t="b">
        <f t="shared" si="71"/>
        <v>1</v>
      </c>
    </row>
    <row r="2301" spans="2:9" x14ac:dyDescent="0.3">
      <c r="C2301" t="str">
        <f>IF(B2301="","",VLOOKUP(B2301,FF!$A$1:$D$2516,3,FALSE))</f>
        <v/>
      </c>
      <c r="D2301" t="str">
        <f>IF(C2301="","",VLOOKUP(B2301,FF!$A$1:$D$2516,4,FALSE))</f>
        <v/>
      </c>
      <c r="E2301" t="s">
        <v>8</v>
      </c>
      <c r="F2301" t="str">
        <f t="shared" si="70"/>
        <v/>
      </c>
      <c r="G2301" s="143" t="str">
        <f>IF(C2301="","",VLOOKUP(B2301,FF!$A$1:$F$2516,6,FALSE))</f>
        <v/>
      </c>
      <c r="H2301" s="143" t="s">
        <v>8</v>
      </c>
      <c r="I2301" t="str">
        <f t="shared" si="71"/>
        <v/>
      </c>
    </row>
    <row r="2302" spans="2:9" x14ac:dyDescent="0.3">
      <c r="C2302" t="str">
        <f>IF(B2302="","",VLOOKUP(B2302,FF!$A$1:$D$2516,3,FALSE))</f>
        <v/>
      </c>
      <c r="D2302" t="str">
        <f>IF(C2302="","",VLOOKUP(B2302,FF!$A$1:$D$2516,4,FALSE))</f>
        <v/>
      </c>
      <c r="E2302" t="s">
        <v>8</v>
      </c>
      <c r="F2302" t="str">
        <f t="shared" si="70"/>
        <v/>
      </c>
      <c r="G2302" s="143" t="str">
        <f>IF(C2302="","",VLOOKUP(B2302,FF!$A$1:$F$2516,6,FALSE))</f>
        <v/>
      </c>
      <c r="H2302" s="143" t="s">
        <v>8</v>
      </c>
      <c r="I2302" t="str">
        <f t="shared" si="71"/>
        <v/>
      </c>
    </row>
    <row r="2303" spans="2:9" x14ac:dyDescent="0.3">
      <c r="B2303" t="s">
        <v>1626</v>
      </c>
      <c r="C2303" t="str">
        <f>IF(B2303="","",VLOOKUP(B2303,FF!$A$1:$D$2516,3,FALSE))</f>
        <v>UN</v>
      </c>
      <c r="D2303">
        <f>IF(C2303="","",VLOOKUP(B2303,FF!$A$1:$D$2516,4,FALSE))</f>
        <v>10</v>
      </c>
      <c r="E2303">
        <v>10</v>
      </c>
      <c r="F2303" t="b">
        <f t="shared" si="70"/>
        <v>1</v>
      </c>
      <c r="G2303" s="143">
        <f>IF(C2303="","",VLOOKUP(B2303,FF!$A$1:$F$2516,6,FALSE))</f>
        <v>619760</v>
      </c>
      <c r="H2303" s="143">
        <v>619760</v>
      </c>
      <c r="I2303" t="b">
        <f t="shared" si="71"/>
        <v>1</v>
      </c>
    </row>
    <row r="2304" spans="2:9" x14ac:dyDescent="0.3">
      <c r="C2304" t="str">
        <f>IF(B2304="","",VLOOKUP(B2304,FF!$A$1:$D$2516,3,FALSE))</f>
        <v/>
      </c>
      <c r="D2304" t="str">
        <f>IF(C2304="","",VLOOKUP(B2304,FF!$A$1:$D$2516,4,FALSE))</f>
        <v/>
      </c>
      <c r="E2304" t="s">
        <v>8</v>
      </c>
      <c r="F2304" t="str">
        <f t="shared" si="70"/>
        <v/>
      </c>
      <c r="G2304" s="143" t="str">
        <f>IF(C2304="","",VLOOKUP(B2304,FF!$A$1:$F$2516,6,FALSE))</f>
        <v/>
      </c>
      <c r="H2304" s="143" t="s">
        <v>8</v>
      </c>
      <c r="I2304" t="str">
        <f t="shared" si="71"/>
        <v/>
      </c>
    </row>
    <row r="2305" spans="2:9" x14ac:dyDescent="0.3">
      <c r="C2305" t="str">
        <f>IF(B2305="","",VLOOKUP(B2305,FF!$A$1:$D$2516,3,FALSE))</f>
        <v/>
      </c>
      <c r="D2305" t="str">
        <f>IF(C2305="","",VLOOKUP(B2305,FF!$A$1:$D$2516,4,FALSE))</f>
        <v/>
      </c>
      <c r="E2305" t="s">
        <v>8</v>
      </c>
      <c r="F2305" t="str">
        <f t="shared" si="70"/>
        <v/>
      </c>
      <c r="G2305" s="143" t="str">
        <f>IF(C2305="","",VLOOKUP(B2305,FF!$A$1:$F$2516,6,FALSE))</f>
        <v/>
      </c>
      <c r="H2305" s="143" t="s">
        <v>8</v>
      </c>
      <c r="I2305" t="str">
        <f t="shared" si="71"/>
        <v/>
      </c>
    </row>
    <row r="2306" spans="2:9" x14ac:dyDescent="0.3">
      <c r="B2306">
        <v>18</v>
      </c>
      <c r="D2306" t="str">
        <f>IF(C2306="","",VLOOKUP(B2306,FF!$A$1:$D$2516,4,FALSE))</f>
        <v/>
      </c>
      <c r="E2306" t="s">
        <v>8</v>
      </c>
      <c r="F2306" t="str">
        <f t="shared" si="70"/>
        <v/>
      </c>
      <c r="G2306" s="143" t="str">
        <f>IF(C2306="","",VLOOKUP(B2306,FF!$A$1:$F$2516,6,FALSE))</f>
        <v/>
      </c>
      <c r="H2306" s="143" t="s">
        <v>8</v>
      </c>
      <c r="I2306" t="str">
        <f t="shared" si="71"/>
        <v/>
      </c>
    </row>
    <row r="2307" spans="2:9" x14ac:dyDescent="0.3">
      <c r="B2307" t="s">
        <v>1629</v>
      </c>
      <c r="C2307" t="str">
        <f>IF(B2307="","",VLOOKUP(B2307,FF!$A$1:$D$2516,3,FALSE))</f>
        <v>M2</v>
      </c>
      <c r="D2307">
        <f>IF(C2307="","",VLOOKUP(B2307,FF!$A$1:$D$2516,4,FALSE))</f>
        <v>7854</v>
      </c>
      <c r="E2307">
        <v>7854</v>
      </c>
      <c r="F2307" t="b">
        <f t="shared" ref="F2307:F2370" si="72">IF(C2307="","",E2307=D2307)</f>
        <v>1</v>
      </c>
      <c r="G2307" s="143">
        <f>IF(C2307="","",VLOOKUP(B2307,FF!$A$1:$F$2516,6,FALSE))</f>
        <v>51797130</v>
      </c>
      <c r="H2307" s="143">
        <v>51797130</v>
      </c>
      <c r="I2307" t="b">
        <f t="shared" ref="I2307:I2370" si="73">IF(C2307="","",H2307=G2307)</f>
        <v>1</v>
      </c>
    </row>
    <row r="2308" spans="2:9" x14ac:dyDescent="0.3">
      <c r="C2308" t="str">
        <f>IF(B2308="","",VLOOKUP(B2308,FF!$A$1:$D$2516,3,FALSE))</f>
        <v/>
      </c>
      <c r="D2308" t="str">
        <f>IF(C2308="","",VLOOKUP(B2308,FF!$A$1:$D$2516,4,FALSE))</f>
        <v/>
      </c>
      <c r="E2308" t="s">
        <v>8</v>
      </c>
      <c r="F2308" t="str">
        <f t="shared" si="72"/>
        <v/>
      </c>
      <c r="G2308" s="143" t="str">
        <f>IF(C2308="","",VLOOKUP(B2308,FF!$A$1:$F$2516,6,FALSE))</f>
        <v/>
      </c>
      <c r="H2308" s="143" t="s">
        <v>8</v>
      </c>
      <c r="I2308" t="str">
        <f t="shared" si="73"/>
        <v/>
      </c>
    </row>
    <row r="2309" spans="2:9" x14ac:dyDescent="0.3">
      <c r="C2309" t="str">
        <f>IF(B2309="","",VLOOKUP(B2309,FF!$A$1:$D$2516,3,FALSE))</f>
        <v/>
      </c>
      <c r="D2309" t="str">
        <f>IF(C2309="","",VLOOKUP(B2309,FF!$A$1:$D$2516,4,FALSE))</f>
        <v/>
      </c>
      <c r="E2309" t="s">
        <v>8</v>
      </c>
      <c r="F2309" t="str">
        <f t="shared" si="72"/>
        <v/>
      </c>
      <c r="G2309" s="143" t="str">
        <f>IF(C2309="","",VLOOKUP(B2309,FF!$A$1:$F$2516,6,FALSE))</f>
        <v/>
      </c>
      <c r="H2309" s="143" t="s">
        <v>8</v>
      </c>
      <c r="I2309" t="str">
        <f t="shared" si="73"/>
        <v/>
      </c>
    </row>
    <row r="2310" spans="2:9" x14ac:dyDescent="0.3">
      <c r="B2310">
        <v>19</v>
      </c>
      <c r="D2310" t="str">
        <f>IF(C2310="","",VLOOKUP(B2310,FF!$A$1:$D$2516,4,FALSE))</f>
        <v/>
      </c>
      <c r="E2310" t="s">
        <v>8</v>
      </c>
      <c r="F2310" t="str">
        <f t="shared" si="72"/>
        <v/>
      </c>
      <c r="G2310" s="143" t="str">
        <f>IF(C2310="","",VLOOKUP(B2310,FF!$A$1:$F$2516,6,FALSE))</f>
        <v/>
      </c>
      <c r="H2310" s="143" t="s">
        <v>8</v>
      </c>
      <c r="I2310" t="str">
        <f t="shared" si="73"/>
        <v/>
      </c>
    </row>
    <row r="2311" spans="2:9" x14ac:dyDescent="0.3">
      <c r="B2311" t="s">
        <v>1632</v>
      </c>
      <c r="C2311" t="str">
        <f>IF(B2311="","",VLOOKUP(B2311,FF!$A$1:$D$2516,3,FALSE))</f>
        <v>UN</v>
      </c>
      <c r="D2311">
        <f>IF(C2311="","",VLOOKUP(B2311,FF!$A$1:$D$2516,4,FALSE))</f>
        <v>11</v>
      </c>
      <c r="E2311">
        <v>11</v>
      </c>
      <c r="F2311" t="b">
        <f t="shared" si="72"/>
        <v>1</v>
      </c>
      <c r="G2311" s="143">
        <f>IF(C2311="","",VLOOKUP(B2311,FF!$A$1:$F$2516,6,FALSE))</f>
        <v>1732302</v>
      </c>
      <c r="H2311" s="143">
        <v>1732302</v>
      </c>
      <c r="I2311" t="b">
        <f t="shared" si="73"/>
        <v>1</v>
      </c>
    </row>
    <row r="2312" spans="2:9" x14ac:dyDescent="0.3">
      <c r="C2312" t="str">
        <f>IF(B2312="","",VLOOKUP(B2312,FF!$A$1:$D$2516,3,FALSE))</f>
        <v/>
      </c>
      <c r="D2312" t="str">
        <f>IF(C2312="","",VLOOKUP(B2312,FF!$A$1:$D$2516,4,FALSE))</f>
        <v/>
      </c>
      <c r="E2312" t="s">
        <v>8</v>
      </c>
      <c r="F2312" t="str">
        <f t="shared" si="72"/>
        <v/>
      </c>
      <c r="G2312" s="143" t="str">
        <f>IF(C2312="","",VLOOKUP(B2312,FF!$A$1:$F$2516,6,FALSE))</f>
        <v/>
      </c>
      <c r="H2312" s="143" t="s">
        <v>8</v>
      </c>
      <c r="I2312" t="str">
        <f t="shared" si="73"/>
        <v/>
      </c>
    </row>
    <row r="2313" spans="2:9" x14ac:dyDescent="0.3">
      <c r="C2313" t="str">
        <f>IF(B2313="","",VLOOKUP(B2313,FF!$A$1:$D$2516,3,FALSE))</f>
        <v/>
      </c>
      <c r="D2313" t="str">
        <f>IF(C2313="","",VLOOKUP(B2313,FF!$A$1:$D$2516,4,FALSE))</f>
        <v/>
      </c>
      <c r="E2313" t="s">
        <v>8</v>
      </c>
      <c r="F2313" t="str">
        <f t="shared" si="72"/>
        <v/>
      </c>
      <c r="G2313" s="143" t="str">
        <f>IF(C2313="","",VLOOKUP(B2313,FF!$A$1:$F$2516,6,FALSE))</f>
        <v/>
      </c>
      <c r="H2313" s="143" t="s">
        <v>8</v>
      </c>
      <c r="I2313" t="str">
        <f t="shared" si="73"/>
        <v/>
      </c>
    </row>
    <row r="2314" spans="2:9" x14ac:dyDescent="0.3">
      <c r="B2314" t="s">
        <v>1634</v>
      </c>
      <c r="C2314" t="str">
        <f>IF(B2314="","",VLOOKUP(B2314,FF!$A$1:$D$2516,3,FALSE))</f>
        <v>UN</v>
      </c>
      <c r="D2314">
        <f>IF(C2314="","",VLOOKUP(B2314,FF!$A$1:$D$2516,4,FALSE))</f>
        <v>9</v>
      </c>
      <c r="E2314">
        <v>9</v>
      </c>
      <c r="F2314" t="b">
        <f t="shared" si="72"/>
        <v>1</v>
      </c>
      <c r="G2314" s="143">
        <f>IF(C2314="","",VLOOKUP(B2314,FF!$A$1:$F$2516,6,FALSE))</f>
        <v>6020595</v>
      </c>
      <c r="H2314" s="143">
        <v>6020595</v>
      </c>
      <c r="I2314" t="b">
        <f t="shared" si="73"/>
        <v>1</v>
      </c>
    </row>
    <row r="2315" spans="2:9" x14ac:dyDescent="0.3">
      <c r="C2315" t="str">
        <f>IF(B2315="","",VLOOKUP(B2315,FF!$A$1:$D$2516,3,FALSE))</f>
        <v/>
      </c>
      <c r="D2315" t="str">
        <f>IF(C2315="","",VLOOKUP(B2315,FF!$A$1:$D$2516,4,FALSE))</f>
        <v/>
      </c>
      <c r="E2315" t="s">
        <v>8</v>
      </c>
      <c r="F2315" t="str">
        <f t="shared" si="72"/>
        <v/>
      </c>
      <c r="G2315" s="143" t="str">
        <f>IF(C2315="","",VLOOKUP(B2315,FF!$A$1:$F$2516,6,FALSE))</f>
        <v/>
      </c>
      <c r="H2315" s="143" t="s">
        <v>8</v>
      </c>
      <c r="I2315" t="str">
        <f t="shared" si="73"/>
        <v/>
      </c>
    </row>
    <row r="2316" spans="2:9" x14ac:dyDescent="0.3">
      <c r="C2316" t="str">
        <f>IF(B2316="","",VLOOKUP(B2316,FF!$A$1:$D$2516,3,FALSE))</f>
        <v/>
      </c>
      <c r="D2316" t="str">
        <f>IF(C2316="","",VLOOKUP(B2316,FF!$A$1:$D$2516,4,FALSE))</f>
        <v/>
      </c>
      <c r="E2316" t="s">
        <v>8</v>
      </c>
      <c r="F2316" t="str">
        <f t="shared" si="72"/>
        <v/>
      </c>
      <c r="G2316" s="143" t="str">
        <f>IF(C2316="","",VLOOKUP(B2316,FF!$A$1:$F$2516,6,FALSE))</f>
        <v/>
      </c>
      <c r="H2316" s="143" t="s">
        <v>8</v>
      </c>
      <c r="I2316" t="str">
        <f t="shared" si="73"/>
        <v/>
      </c>
    </row>
    <row r="2317" spans="2:9" x14ac:dyDescent="0.3">
      <c r="B2317" t="s">
        <v>1636</v>
      </c>
      <c r="C2317" t="str">
        <f>IF(B2317="","",VLOOKUP(B2317,FF!$A$1:$D$2516,3,FALSE))</f>
        <v>UN</v>
      </c>
      <c r="D2317">
        <f>IF(C2317="","",VLOOKUP(B2317,FF!$A$1:$D$2516,4,FALSE))</f>
        <v>18</v>
      </c>
      <c r="E2317">
        <v>18</v>
      </c>
      <c r="F2317" t="b">
        <f t="shared" si="72"/>
        <v>1</v>
      </c>
      <c r="G2317" s="143">
        <f>IF(C2317="","",VLOOKUP(B2317,FF!$A$1:$F$2516,6,FALSE))</f>
        <v>18686088</v>
      </c>
      <c r="H2317" s="143">
        <v>18686088</v>
      </c>
      <c r="I2317" t="b">
        <f t="shared" si="73"/>
        <v>1</v>
      </c>
    </row>
    <row r="2318" spans="2:9" x14ac:dyDescent="0.3">
      <c r="C2318" t="str">
        <f>IF(B2318="","",VLOOKUP(B2318,FF!$A$1:$D$2516,3,FALSE))</f>
        <v/>
      </c>
      <c r="D2318" t="str">
        <f>IF(C2318="","",VLOOKUP(B2318,FF!$A$1:$D$2516,4,FALSE))</f>
        <v/>
      </c>
      <c r="E2318" t="s">
        <v>8</v>
      </c>
      <c r="F2318" t="str">
        <f t="shared" si="72"/>
        <v/>
      </c>
      <c r="G2318" s="143" t="str">
        <f>IF(C2318="","",VLOOKUP(B2318,FF!$A$1:$F$2516,6,FALSE))</f>
        <v/>
      </c>
      <c r="H2318" s="143" t="s">
        <v>8</v>
      </c>
      <c r="I2318" t="str">
        <f t="shared" si="73"/>
        <v/>
      </c>
    </row>
    <row r="2319" spans="2:9" x14ac:dyDescent="0.3">
      <c r="C2319" t="str">
        <f>IF(B2319="","",VLOOKUP(B2319,FF!$A$1:$D$2516,3,FALSE))</f>
        <v/>
      </c>
      <c r="D2319" t="str">
        <f>IF(C2319="","",VLOOKUP(B2319,FF!$A$1:$D$2516,4,FALSE))</f>
        <v/>
      </c>
      <c r="E2319" t="s">
        <v>8</v>
      </c>
      <c r="F2319" t="str">
        <f t="shared" si="72"/>
        <v/>
      </c>
      <c r="G2319" s="143" t="str">
        <f>IF(C2319="","",VLOOKUP(B2319,FF!$A$1:$F$2516,6,FALSE))</f>
        <v/>
      </c>
      <c r="H2319" s="143" t="s">
        <v>8</v>
      </c>
      <c r="I2319" t="str">
        <f t="shared" si="73"/>
        <v/>
      </c>
    </row>
    <row r="2320" spans="2:9" x14ac:dyDescent="0.3">
      <c r="B2320" t="s">
        <v>1638</v>
      </c>
      <c r="C2320" t="str">
        <f>IF(B2320="","",VLOOKUP(B2320,FF!$A$1:$D$2516,3,FALSE))</f>
        <v>UN</v>
      </c>
      <c r="D2320">
        <f>IF(C2320="","",VLOOKUP(B2320,FF!$A$1:$D$2516,4,FALSE))</f>
        <v>30</v>
      </c>
      <c r="E2320">
        <v>30</v>
      </c>
      <c r="F2320" t="b">
        <f t="shared" si="72"/>
        <v>1</v>
      </c>
      <c r="G2320" s="143">
        <f>IF(C2320="","",VLOOKUP(B2320,FF!$A$1:$F$2516,6,FALSE))</f>
        <v>13319790</v>
      </c>
      <c r="H2320" s="143">
        <v>13319790</v>
      </c>
      <c r="I2320" t="b">
        <f t="shared" si="73"/>
        <v>1</v>
      </c>
    </row>
    <row r="2321" spans="2:9" x14ac:dyDescent="0.3">
      <c r="C2321" t="str">
        <f>IF(B2321="","",VLOOKUP(B2321,FF!$A$1:$D$2516,3,FALSE))</f>
        <v/>
      </c>
      <c r="D2321" t="str">
        <f>IF(C2321="","",VLOOKUP(B2321,FF!$A$1:$D$2516,4,FALSE))</f>
        <v/>
      </c>
      <c r="E2321" t="s">
        <v>8</v>
      </c>
      <c r="F2321" t="str">
        <f t="shared" si="72"/>
        <v/>
      </c>
      <c r="G2321" s="143" t="str">
        <f>IF(C2321="","",VLOOKUP(B2321,FF!$A$1:$F$2516,6,FALSE))</f>
        <v/>
      </c>
      <c r="H2321" s="143" t="s">
        <v>8</v>
      </c>
      <c r="I2321" t="str">
        <f t="shared" si="73"/>
        <v/>
      </c>
    </row>
    <row r="2322" spans="2:9" x14ac:dyDescent="0.3">
      <c r="C2322" t="str">
        <f>IF(B2322="","",VLOOKUP(B2322,FF!$A$1:$D$2516,3,FALSE))</f>
        <v/>
      </c>
      <c r="D2322" t="str">
        <f>IF(C2322="","",VLOOKUP(B2322,FF!$A$1:$D$2516,4,FALSE))</f>
        <v/>
      </c>
      <c r="E2322" t="s">
        <v>8</v>
      </c>
      <c r="F2322" t="str">
        <f t="shared" si="72"/>
        <v/>
      </c>
      <c r="G2322" s="143" t="str">
        <f>IF(C2322="","",VLOOKUP(B2322,FF!$A$1:$F$2516,6,FALSE))</f>
        <v/>
      </c>
      <c r="H2322" s="143" t="s">
        <v>8</v>
      </c>
      <c r="I2322" t="str">
        <f t="shared" si="73"/>
        <v/>
      </c>
    </row>
    <row r="2323" spans="2:9" x14ac:dyDescent="0.3">
      <c r="B2323" t="s">
        <v>1640</v>
      </c>
      <c r="C2323" t="str">
        <f>IF(B2323="","",VLOOKUP(B2323,FF!$A$1:$D$2516,3,FALSE))</f>
        <v>UN</v>
      </c>
      <c r="D2323">
        <f>IF(C2323="","",VLOOKUP(B2323,FF!$A$1:$D$2516,4,FALSE))</f>
        <v>1</v>
      </c>
      <c r="E2323">
        <v>1</v>
      </c>
      <c r="F2323" t="b">
        <f t="shared" si="72"/>
        <v>1</v>
      </c>
      <c r="G2323" s="143">
        <f>IF(C2323="","",VLOOKUP(B2323,FF!$A$1:$F$2516,6,FALSE))</f>
        <v>7020738</v>
      </c>
      <c r="H2323" s="143">
        <v>7020738</v>
      </c>
      <c r="I2323" t="b">
        <f t="shared" si="73"/>
        <v>1</v>
      </c>
    </row>
    <row r="2324" spans="2:9" x14ac:dyDescent="0.3">
      <c r="C2324" t="str">
        <f>IF(B2324="","",VLOOKUP(B2324,FF!$A$1:$D$2516,3,FALSE))</f>
        <v/>
      </c>
      <c r="D2324" t="str">
        <f>IF(C2324="","",VLOOKUP(B2324,FF!$A$1:$D$2516,4,FALSE))</f>
        <v/>
      </c>
      <c r="E2324" t="s">
        <v>8</v>
      </c>
      <c r="F2324" t="str">
        <f t="shared" si="72"/>
        <v/>
      </c>
      <c r="G2324" s="143" t="str">
        <f>IF(C2324="","",VLOOKUP(B2324,FF!$A$1:$F$2516,6,FALSE))</f>
        <v/>
      </c>
      <c r="H2324" s="143" t="s">
        <v>8</v>
      </c>
      <c r="I2324" t="str">
        <f t="shared" si="73"/>
        <v/>
      </c>
    </row>
    <row r="2325" spans="2:9" x14ac:dyDescent="0.3">
      <c r="C2325" t="str">
        <f>IF(B2325="","",VLOOKUP(B2325,FF!$A$1:$D$2516,3,FALSE))</f>
        <v/>
      </c>
      <c r="D2325" t="str">
        <f>IF(C2325="","",VLOOKUP(B2325,FF!$A$1:$D$2516,4,FALSE))</f>
        <v/>
      </c>
      <c r="E2325" t="s">
        <v>8</v>
      </c>
      <c r="F2325" t="str">
        <f t="shared" si="72"/>
        <v/>
      </c>
      <c r="G2325" s="143" t="str">
        <f>IF(C2325="","",VLOOKUP(B2325,FF!$A$1:$F$2516,6,FALSE))</f>
        <v/>
      </c>
      <c r="H2325" s="143" t="s">
        <v>8</v>
      </c>
      <c r="I2325" t="str">
        <f t="shared" si="73"/>
        <v/>
      </c>
    </row>
    <row r="2326" spans="2:9" x14ac:dyDescent="0.3">
      <c r="B2326" t="s">
        <v>1642</v>
      </c>
      <c r="C2326" t="str">
        <f>IF(B2326="","",VLOOKUP(B2326,FF!$A$1:$D$2516,3,FALSE))</f>
        <v>UN</v>
      </c>
      <c r="D2326">
        <f>IF(C2326="","",VLOOKUP(B2326,FF!$A$1:$D$2516,4,FALSE))</f>
        <v>12</v>
      </c>
      <c r="E2326">
        <v>12</v>
      </c>
      <c r="F2326" t="b">
        <f t="shared" si="72"/>
        <v>1</v>
      </c>
      <c r="G2326" s="143">
        <f>IF(C2326="","",VLOOKUP(B2326,FF!$A$1:$F$2516,6,FALSE))</f>
        <v>4554888</v>
      </c>
      <c r="H2326" s="143">
        <v>4554888</v>
      </c>
      <c r="I2326" t="b">
        <f t="shared" si="73"/>
        <v>1</v>
      </c>
    </row>
    <row r="2327" spans="2:9" x14ac:dyDescent="0.3">
      <c r="C2327" t="str">
        <f>IF(B2327="","",VLOOKUP(B2327,FF!$A$1:$D$2516,3,FALSE))</f>
        <v/>
      </c>
      <c r="D2327" t="str">
        <f>IF(C2327="","",VLOOKUP(B2327,FF!$A$1:$D$2516,4,FALSE))</f>
        <v/>
      </c>
      <c r="E2327" t="s">
        <v>8</v>
      </c>
      <c r="F2327" t="str">
        <f t="shared" si="72"/>
        <v/>
      </c>
      <c r="G2327" s="143" t="str">
        <f>IF(C2327="","",VLOOKUP(B2327,FF!$A$1:$F$2516,6,FALSE))</f>
        <v/>
      </c>
      <c r="H2327" s="143" t="s">
        <v>8</v>
      </c>
      <c r="I2327" t="str">
        <f t="shared" si="73"/>
        <v/>
      </c>
    </row>
    <row r="2328" spans="2:9" x14ac:dyDescent="0.3">
      <c r="C2328" t="str">
        <f>IF(B2328="","",VLOOKUP(B2328,FF!$A$1:$D$2516,3,FALSE))</f>
        <v/>
      </c>
      <c r="D2328" t="str">
        <f>IF(C2328="","",VLOOKUP(B2328,FF!$A$1:$D$2516,4,FALSE))</f>
        <v/>
      </c>
      <c r="E2328" t="s">
        <v>8</v>
      </c>
      <c r="F2328" t="str">
        <f t="shared" si="72"/>
        <v/>
      </c>
      <c r="G2328" s="143" t="str">
        <f>IF(C2328="","",VLOOKUP(B2328,FF!$A$1:$F$2516,6,FALSE))</f>
        <v/>
      </c>
      <c r="H2328" s="143" t="s">
        <v>8</v>
      </c>
      <c r="I2328" t="str">
        <f t="shared" si="73"/>
        <v/>
      </c>
    </row>
    <row r="2329" spans="2:9" x14ac:dyDescent="0.3">
      <c r="B2329" t="s">
        <v>1644</v>
      </c>
      <c r="C2329" t="str">
        <f>IF(B2329="","",VLOOKUP(B2329,FF!$A$1:$D$2516,3,FALSE))</f>
        <v>UN</v>
      </c>
      <c r="D2329">
        <f>IF(C2329="","",VLOOKUP(B2329,FF!$A$1:$D$2516,4,FALSE))</f>
        <v>15</v>
      </c>
      <c r="E2329">
        <v>15</v>
      </c>
      <c r="F2329" t="b">
        <f t="shared" si="72"/>
        <v>1</v>
      </c>
      <c r="G2329" s="143">
        <f>IF(C2329="","",VLOOKUP(B2329,FF!$A$1:$F$2516,6,FALSE))</f>
        <v>5298225</v>
      </c>
      <c r="H2329" s="143">
        <v>5298225</v>
      </c>
      <c r="I2329" t="b">
        <f t="shared" si="73"/>
        <v>1</v>
      </c>
    </row>
    <row r="2330" spans="2:9" x14ac:dyDescent="0.3">
      <c r="C2330" t="str">
        <f>IF(B2330="","",VLOOKUP(B2330,FF!$A$1:$D$2516,3,FALSE))</f>
        <v/>
      </c>
      <c r="D2330" t="str">
        <f>IF(C2330="","",VLOOKUP(B2330,FF!$A$1:$D$2516,4,FALSE))</f>
        <v/>
      </c>
      <c r="E2330" t="s">
        <v>8</v>
      </c>
      <c r="F2330" t="str">
        <f t="shared" si="72"/>
        <v/>
      </c>
      <c r="G2330" s="143" t="str">
        <f>IF(C2330="","",VLOOKUP(B2330,FF!$A$1:$F$2516,6,FALSE))</f>
        <v/>
      </c>
      <c r="H2330" s="143" t="s">
        <v>8</v>
      </c>
      <c r="I2330" t="str">
        <f t="shared" si="73"/>
        <v/>
      </c>
    </row>
    <row r="2331" spans="2:9" x14ac:dyDescent="0.3">
      <c r="C2331" t="str">
        <f>IF(B2331="","",VLOOKUP(B2331,FF!$A$1:$D$2516,3,FALSE))</f>
        <v/>
      </c>
      <c r="D2331" t="str">
        <f>IF(C2331="","",VLOOKUP(B2331,FF!$A$1:$D$2516,4,FALSE))</f>
        <v/>
      </c>
      <c r="E2331" t="s">
        <v>8</v>
      </c>
      <c r="F2331" t="str">
        <f t="shared" si="72"/>
        <v/>
      </c>
      <c r="G2331" s="143" t="str">
        <f>IF(C2331="","",VLOOKUP(B2331,FF!$A$1:$F$2516,6,FALSE))</f>
        <v/>
      </c>
      <c r="H2331" s="143" t="s">
        <v>8</v>
      </c>
      <c r="I2331" t="str">
        <f t="shared" si="73"/>
        <v/>
      </c>
    </row>
    <row r="2332" spans="2:9" x14ac:dyDescent="0.3">
      <c r="B2332" t="s">
        <v>1646</v>
      </c>
      <c r="C2332" t="str">
        <f>IF(B2332="","",VLOOKUP(B2332,FF!$A$1:$D$2516,3,FALSE))</f>
        <v>UN</v>
      </c>
      <c r="D2332">
        <f>IF(C2332="","",VLOOKUP(B2332,FF!$A$1:$D$2516,4,FALSE))</f>
        <v>0</v>
      </c>
      <c r="E2332">
        <v>0</v>
      </c>
      <c r="F2332" t="b">
        <f t="shared" si="72"/>
        <v>1</v>
      </c>
      <c r="G2332" s="143">
        <f>IF(C2332="","",VLOOKUP(B2332,FF!$A$1:$F$2516,6,FALSE))</f>
        <v>0</v>
      </c>
      <c r="H2332" s="143">
        <v>0</v>
      </c>
      <c r="I2332" t="b">
        <f t="shared" si="73"/>
        <v>1</v>
      </c>
    </row>
    <row r="2333" spans="2:9" x14ac:dyDescent="0.3">
      <c r="C2333" t="str">
        <f>IF(B2333="","",VLOOKUP(B2333,FF!$A$1:$D$2516,3,FALSE))</f>
        <v/>
      </c>
      <c r="D2333" t="str">
        <f>IF(C2333="","",VLOOKUP(B2333,FF!$A$1:$D$2516,4,FALSE))</f>
        <v/>
      </c>
      <c r="E2333" t="s">
        <v>8</v>
      </c>
      <c r="F2333" t="str">
        <f t="shared" si="72"/>
        <v/>
      </c>
      <c r="G2333" s="143" t="str">
        <f>IF(C2333="","",VLOOKUP(B2333,FF!$A$1:$F$2516,6,FALSE))</f>
        <v/>
      </c>
      <c r="H2333" s="143" t="s">
        <v>8</v>
      </c>
      <c r="I2333" t="str">
        <f t="shared" si="73"/>
        <v/>
      </c>
    </row>
    <row r="2334" spans="2:9" x14ac:dyDescent="0.3">
      <c r="C2334" t="str">
        <f>IF(B2334="","",VLOOKUP(B2334,FF!$A$1:$D$2516,3,FALSE))</f>
        <v/>
      </c>
      <c r="D2334" t="str">
        <f>IF(C2334="","",VLOOKUP(B2334,FF!$A$1:$D$2516,4,FALSE))</f>
        <v/>
      </c>
      <c r="E2334" t="s">
        <v>8</v>
      </c>
      <c r="F2334" t="str">
        <f t="shared" si="72"/>
        <v/>
      </c>
      <c r="G2334" s="143" t="str">
        <f>IF(C2334="","",VLOOKUP(B2334,FF!$A$1:$F$2516,6,FALSE))</f>
        <v/>
      </c>
      <c r="H2334" s="143" t="s">
        <v>8</v>
      </c>
      <c r="I2334" t="str">
        <f t="shared" si="73"/>
        <v/>
      </c>
    </row>
    <row r="2335" spans="2:9" x14ac:dyDescent="0.3">
      <c r="B2335" t="s">
        <v>1648</v>
      </c>
      <c r="C2335" t="str">
        <f>IF(B2335="","",VLOOKUP(B2335,FF!$A$1:$D$2516,3,FALSE))</f>
        <v>UN</v>
      </c>
      <c r="D2335">
        <f>IF(C2335="","",VLOOKUP(B2335,FF!$A$1:$D$2516,4,FALSE))</f>
        <v>0</v>
      </c>
      <c r="E2335">
        <v>0</v>
      </c>
      <c r="F2335" t="b">
        <f t="shared" si="72"/>
        <v>1</v>
      </c>
      <c r="G2335" s="143">
        <f>IF(C2335="","",VLOOKUP(B2335,FF!$A$1:$F$2516,6,FALSE))</f>
        <v>0</v>
      </c>
      <c r="H2335" s="143">
        <v>0</v>
      </c>
      <c r="I2335" t="b">
        <f t="shared" si="73"/>
        <v>1</v>
      </c>
    </row>
    <row r="2336" spans="2:9" x14ac:dyDescent="0.3">
      <c r="C2336" t="str">
        <f>IF(B2336="","",VLOOKUP(B2336,FF!$A$1:$D$2516,3,FALSE))</f>
        <v/>
      </c>
      <c r="D2336" t="str">
        <f>IF(C2336="","",VLOOKUP(B2336,FF!$A$1:$D$2516,4,FALSE))</f>
        <v/>
      </c>
      <c r="E2336" t="s">
        <v>8</v>
      </c>
      <c r="F2336" t="str">
        <f t="shared" si="72"/>
        <v/>
      </c>
      <c r="G2336" s="143" t="str">
        <f>IF(C2336="","",VLOOKUP(B2336,FF!$A$1:$F$2516,6,FALSE))</f>
        <v/>
      </c>
      <c r="H2336" s="143" t="s">
        <v>8</v>
      </c>
      <c r="I2336" t="str">
        <f t="shared" si="73"/>
        <v/>
      </c>
    </row>
    <row r="2337" spans="2:9" x14ac:dyDescent="0.3">
      <c r="C2337" t="str">
        <f>IF(B2337="","",VLOOKUP(B2337,FF!$A$1:$D$2516,3,FALSE))</f>
        <v/>
      </c>
      <c r="D2337" t="str">
        <f>IF(C2337="","",VLOOKUP(B2337,FF!$A$1:$D$2516,4,FALSE))</f>
        <v/>
      </c>
      <c r="E2337" t="s">
        <v>8</v>
      </c>
      <c r="F2337" t="str">
        <f t="shared" si="72"/>
        <v/>
      </c>
      <c r="G2337" s="143" t="str">
        <f>IF(C2337="","",VLOOKUP(B2337,FF!$A$1:$F$2516,6,FALSE))</f>
        <v/>
      </c>
      <c r="H2337" s="143" t="s">
        <v>8</v>
      </c>
      <c r="I2337" t="str">
        <f t="shared" si="73"/>
        <v/>
      </c>
    </row>
    <row r="2338" spans="2:9" x14ac:dyDescent="0.3">
      <c r="B2338" t="s">
        <v>1650</v>
      </c>
      <c r="C2338" t="str">
        <f>IF(B2338="","",VLOOKUP(B2338,FF!$A$1:$D$2516,3,FALSE))</f>
        <v>UN</v>
      </c>
      <c r="D2338">
        <f>IF(C2338="","",VLOOKUP(B2338,FF!$A$1:$D$2516,4,FALSE))</f>
        <v>0</v>
      </c>
      <c r="E2338">
        <v>0</v>
      </c>
      <c r="F2338" t="b">
        <f t="shared" si="72"/>
        <v>1</v>
      </c>
      <c r="G2338" s="143">
        <f>IF(C2338="","",VLOOKUP(B2338,FF!$A$1:$F$2516,6,FALSE))</f>
        <v>0</v>
      </c>
      <c r="H2338" s="143">
        <v>0</v>
      </c>
      <c r="I2338" t="b">
        <f t="shared" si="73"/>
        <v>1</v>
      </c>
    </row>
    <row r="2339" spans="2:9" x14ac:dyDescent="0.3">
      <c r="C2339" t="str">
        <f>IF(B2339="","",VLOOKUP(B2339,FF!$A$1:$D$2516,3,FALSE))</f>
        <v/>
      </c>
      <c r="D2339" t="str">
        <f>IF(C2339="","",VLOOKUP(B2339,FF!$A$1:$D$2516,4,FALSE))</f>
        <v/>
      </c>
      <c r="E2339" t="s">
        <v>8</v>
      </c>
      <c r="F2339" t="str">
        <f t="shared" si="72"/>
        <v/>
      </c>
      <c r="G2339" s="143" t="str">
        <f>IF(C2339="","",VLOOKUP(B2339,FF!$A$1:$F$2516,6,FALSE))</f>
        <v/>
      </c>
      <c r="H2339" s="143" t="s">
        <v>8</v>
      </c>
      <c r="I2339" t="str">
        <f t="shared" si="73"/>
        <v/>
      </c>
    </row>
    <row r="2340" spans="2:9" x14ac:dyDescent="0.3">
      <c r="C2340" t="str">
        <f>IF(B2340="","",VLOOKUP(B2340,FF!$A$1:$D$2516,3,FALSE))</f>
        <v/>
      </c>
      <c r="D2340" t="str">
        <f>IF(C2340="","",VLOOKUP(B2340,FF!$A$1:$D$2516,4,FALSE))</f>
        <v/>
      </c>
      <c r="E2340" t="s">
        <v>8</v>
      </c>
      <c r="F2340" t="str">
        <f t="shared" si="72"/>
        <v/>
      </c>
      <c r="G2340" s="143" t="str">
        <f>IF(C2340="","",VLOOKUP(B2340,FF!$A$1:$F$2516,6,FALSE))</f>
        <v/>
      </c>
      <c r="H2340" s="143" t="s">
        <v>8</v>
      </c>
      <c r="I2340" t="str">
        <f t="shared" si="73"/>
        <v/>
      </c>
    </row>
    <row r="2341" spans="2:9" x14ac:dyDescent="0.3">
      <c r="B2341" t="s">
        <v>1652</v>
      </c>
      <c r="C2341" t="str">
        <f>IF(B2341="","",VLOOKUP(B2341,FF!$A$1:$D$2516,3,FALSE))</f>
        <v>UN</v>
      </c>
      <c r="D2341">
        <f>IF(C2341="","",VLOOKUP(B2341,FF!$A$1:$D$2516,4,FALSE))</f>
        <v>6</v>
      </c>
      <c r="E2341">
        <v>6</v>
      </c>
      <c r="F2341" t="b">
        <f t="shared" si="72"/>
        <v>1</v>
      </c>
      <c r="G2341" s="143">
        <f>IF(C2341="","",VLOOKUP(B2341,FF!$A$1:$F$2516,6,FALSE))</f>
        <v>7517094</v>
      </c>
      <c r="H2341" s="143">
        <v>7517094</v>
      </c>
      <c r="I2341" t="b">
        <f t="shared" si="73"/>
        <v>1</v>
      </c>
    </row>
    <row r="2342" spans="2:9" x14ac:dyDescent="0.3">
      <c r="C2342" t="str">
        <f>IF(B2342="","",VLOOKUP(B2342,FF!$A$1:$D$2516,3,FALSE))</f>
        <v/>
      </c>
      <c r="D2342" t="str">
        <f>IF(C2342="","",VLOOKUP(B2342,FF!$A$1:$D$2516,4,FALSE))</f>
        <v/>
      </c>
      <c r="E2342" t="s">
        <v>8</v>
      </c>
      <c r="F2342" t="str">
        <f t="shared" si="72"/>
        <v/>
      </c>
      <c r="G2342" s="143" t="str">
        <f>IF(C2342="","",VLOOKUP(B2342,FF!$A$1:$F$2516,6,FALSE))</f>
        <v/>
      </c>
      <c r="H2342" s="143" t="s">
        <v>8</v>
      </c>
      <c r="I2342" t="str">
        <f t="shared" si="73"/>
        <v/>
      </c>
    </row>
    <row r="2343" spans="2:9" x14ac:dyDescent="0.3">
      <c r="C2343" t="str">
        <f>IF(B2343="","",VLOOKUP(B2343,FF!$A$1:$D$2516,3,FALSE))</f>
        <v/>
      </c>
      <c r="D2343" t="str">
        <f>IF(C2343="","",VLOOKUP(B2343,FF!$A$1:$D$2516,4,FALSE))</f>
        <v/>
      </c>
      <c r="E2343" t="s">
        <v>8</v>
      </c>
      <c r="F2343" t="str">
        <f t="shared" si="72"/>
        <v/>
      </c>
      <c r="G2343" s="143" t="str">
        <f>IF(C2343="","",VLOOKUP(B2343,FF!$A$1:$F$2516,6,FALSE))</f>
        <v/>
      </c>
      <c r="H2343" s="143" t="s">
        <v>8</v>
      </c>
      <c r="I2343" t="str">
        <f t="shared" si="73"/>
        <v/>
      </c>
    </row>
    <row r="2344" spans="2:9" x14ac:dyDescent="0.3">
      <c r="B2344" t="s">
        <v>1654</v>
      </c>
      <c r="C2344" t="str">
        <f>IF(B2344="","",VLOOKUP(B2344,FF!$A$1:$D$2516,3,FALSE))</f>
        <v>UN</v>
      </c>
      <c r="D2344">
        <f>IF(C2344="","",VLOOKUP(B2344,FF!$A$1:$D$2516,4,FALSE))</f>
        <v>12</v>
      </c>
      <c r="E2344">
        <v>12</v>
      </c>
      <c r="F2344" t="b">
        <f t="shared" si="72"/>
        <v>1</v>
      </c>
      <c r="G2344" s="143">
        <f>IF(C2344="","",VLOOKUP(B2344,FF!$A$1:$F$2516,6,FALSE))</f>
        <v>3391596</v>
      </c>
      <c r="H2344" s="143">
        <v>3391596</v>
      </c>
      <c r="I2344" t="b">
        <f t="shared" si="73"/>
        <v>1</v>
      </c>
    </row>
    <row r="2345" spans="2:9" x14ac:dyDescent="0.3">
      <c r="C2345" t="str">
        <f>IF(B2345="","",VLOOKUP(B2345,FF!$A$1:$D$2516,3,FALSE))</f>
        <v/>
      </c>
      <c r="D2345" t="str">
        <f>IF(C2345="","",VLOOKUP(B2345,FF!$A$1:$D$2516,4,FALSE))</f>
        <v/>
      </c>
      <c r="E2345" t="s">
        <v>8</v>
      </c>
      <c r="F2345" t="str">
        <f t="shared" si="72"/>
        <v/>
      </c>
      <c r="G2345" s="143" t="str">
        <f>IF(C2345="","",VLOOKUP(B2345,FF!$A$1:$F$2516,6,FALSE))</f>
        <v/>
      </c>
      <c r="H2345" s="143" t="s">
        <v>8</v>
      </c>
      <c r="I2345" t="str">
        <f t="shared" si="73"/>
        <v/>
      </c>
    </row>
    <row r="2346" spans="2:9" x14ac:dyDescent="0.3">
      <c r="C2346" t="str">
        <f>IF(B2346="","",VLOOKUP(B2346,FF!$A$1:$D$2516,3,FALSE))</f>
        <v/>
      </c>
      <c r="D2346" t="str">
        <f>IF(C2346="","",VLOOKUP(B2346,FF!$A$1:$D$2516,4,FALSE))</f>
        <v/>
      </c>
      <c r="E2346" t="s">
        <v>8</v>
      </c>
      <c r="F2346" t="str">
        <f t="shared" si="72"/>
        <v/>
      </c>
      <c r="G2346" s="143" t="str">
        <f>IF(C2346="","",VLOOKUP(B2346,FF!$A$1:$F$2516,6,FALSE))</f>
        <v/>
      </c>
      <c r="H2346" s="143" t="s">
        <v>8</v>
      </c>
      <c r="I2346" t="str">
        <f t="shared" si="73"/>
        <v/>
      </c>
    </row>
    <row r="2347" spans="2:9" x14ac:dyDescent="0.3">
      <c r="B2347">
        <v>20</v>
      </c>
      <c r="D2347" t="str">
        <f>IF(C2347="","",VLOOKUP(B2347,FF!$A$1:$D$2516,4,FALSE))</f>
        <v/>
      </c>
      <c r="E2347" t="s">
        <v>8</v>
      </c>
      <c r="F2347" t="str">
        <f t="shared" si="72"/>
        <v/>
      </c>
      <c r="G2347" s="143" t="str">
        <f>IF(C2347="","",VLOOKUP(B2347,FF!$A$1:$F$2516,6,FALSE))</f>
        <v/>
      </c>
      <c r="H2347" s="143" t="s">
        <v>8</v>
      </c>
      <c r="I2347" t="str">
        <f t="shared" si="73"/>
        <v/>
      </c>
    </row>
    <row r="2348" spans="2:9" x14ac:dyDescent="0.3">
      <c r="B2348" t="s">
        <v>1657</v>
      </c>
      <c r="D2348" t="str">
        <f>IF(C2348="","",VLOOKUP(B2348,FF!$A$1:$D$2516,4,FALSE))</f>
        <v/>
      </c>
      <c r="E2348" t="s">
        <v>8</v>
      </c>
      <c r="F2348" t="str">
        <f t="shared" si="72"/>
        <v/>
      </c>
      <c r="G2348" s="143" t="str">
        <f>IF(C2348="","",VLOOKUP(B2348,FF!$A$1:$F$2516,6,FALSE))</f>
        <v/>
      </c>
      <c r="H2348" s="143" t="s">
        <v>8</v>
      </c>
      <c r="I2348" t="str">
        <f t="shared" si="73"/>
        <v/>
      </c>
    </row>
    <row r="2349" spans="2:9" x14ac:dyDescent="0.3">
      <c r="B2349" t="s">
        <v>1659</v>
      </c>
      <c r="C2349" t="str">
        <f>IF(B2349="","",VLOOKUP(B2349,FF!$A$1:$D$2516,3,FALSE))</f>
        <v>UN</v>
      </c>
      <c r="D2349">
        <f>IF(C2349="","",VLOOKUP(B2349,FF!$A$1:$D$2516,4,FALSE))</f>
        <v>2</v>
      </c>
      <c r="E2349">
        <v>2</v>
      </c>
      <c r="F2349" t="b">
        <f t="shared" si="72"/>
        <v>1</v>
      </c>
      <c r="G2349" s="143">
        <f>IF(C2349="","",VLOOKUP(B2349,FF!$A$1:$F$2516,6,FALSE))</f>
        <v>795297694</v>
      </c>
      <c r="H2349" s="143">
        <v>795297694</v>
      </c>
      <c r="I2349" t="b">
        <f t="shared" si="73"/>
        <v>1</v>
      </c>
    </row>
    <row r="2350" spans="2:9" x14ac:dyDescent="0.3">
      <c r="C2350" t="str">
        <f>IF(B2350="","",VLOOKUP(B2350,FF!$A$1:$D$2516,3,FALSE))</f>
        <v/>
      </c>
      <c r="D2350" t="str">
        <f>IF(C2350="","",VLOOKUP(B2350,FF!$A$1:$D$2516,4,FALSE))</f>
        <v/>
      </c>
      <c r="E2350" t="s">
        <v>8</v>
      </c>
      <c r="F2350" t="str">
        <f t="shared" si="72"/>
        <v/>
      </c>
      <c r="G2350" s="143" t="str">
        <f>IF(C2350="","",VLOOKUP(B2350,FF!$A$1:$F$2516,6,FALSE))</f>
        <v/>
      </c>
      <c r="H2350" s="143" t="s">
        <v>8</v>
      </c>
      <c r="I2350" t="str">
        <f t="shared" si="73"/>
        <v/>
      </c>
    </row>
    <row r="2351" spans="2:9" x14ac:dyDescent="0.3">
      <c r="C2351" t="str">
        <f>IF(B2351="","",VLOOKUP(B2351,FF!$A$1:$D$2516,3,FALSE))</f>
        <v/>
      </c>
      <c r="D2351" t="str">
        <f>IF(C2351="","",VLOOKUP(B2351,FF!$A$1:$D$2516,4,FALSE))</f>
        <v/>
      </c>
      <c r="E2351" t="s">
        <v>8</v>
      </c>
      <c r="F2351" t="str">
        <f t="shared" si="72"/>
        <v/>
      </c>
      <c r="G2351" s="143" t="str">
        <f>IF(C2351="","",VLOOKUP(B2351,FF!$A$1:$F$2516,6,FALSE))</f>
        <v/>
      </c>
      <c r="H2351" s="143" t="s">
        <v>8</v>
      </c>
      <c r="I2351" t="str">
        <f t="shared" si="73"/>
        <v/>
      </c>
    </row>
    <row r="2352" spans="2:9" x14ac:dyDescent="0.3">
      <c r="B2352" t="s">
        <v>1661</v>
      </c>
      <c r="C2352" t="str">
        <f>IF(B2352="","",VLOOKUP(B2352,FF!$A$1:$D$2516,3,FALSE))</f>
        <v>UN</v>
      </c>
      <c r="D2352">
        <f>IF(C2352="","",VLOOKUP(B2352,FF!$A$1:$D$2516,4,FALSE))</f>
        <v>1</v>
      </c>
      <c r="E2352">
        <v>1</v>
      </c>
      <c r="F2352" t="b">
        <f t="shared" si="72"/>
        <v>1</v>
      </c>
      <c r="G2352" s="143">
        <f>IF(C2352="","",VLOOKUP(B2352,FF!$A$1:$F$2516,6,FALSE))</f>
        <v>599819083</v>
      </c>
      <c r="H2352" s="143">
        <v>599819083</v>
      </c>
      <c r="I2352" t="b">
        <f t="shared" si="73"/>
        <v>1</v>
      </c>
    </row>
    <row r="2353" spans="2:9" x14ac:dyDescent="0.3">
      <c r="C2353" t="str">
        <f>IF(B2353="","",VLOOKUP(B2353,FF!$A$1:$D$2516,3,FALSE))</f>
        <v/>
      </c>
      <c r="D2353" t="str">
        <f>IF(C2353="","",VLOOKUP(B2353,FF!$A$1:$D$2516,4,FALSE))</f>
        <v/>
      </c>
      <c r="E2353" t="s">
        <v>8</v>
      </c>
      <c r="F2353" t="str">
        <f t="shared" si="72"/>
        <v/>
      </c>
      <c r="G2353" s="143" t="str">
        <f>IF(C2353="","",VLOOKUP(B2353,FF!$A$1:$F$2516,6,FALSE))</f>
        <v/>
      </c>
      <c r="H2353" s="143" t="s">
        <v>8</v>
      </c>
      <c r="I2353" t="str">
        <f t="shared" si="73"/>
        <v/>
      </c>
    </row>
    <row r="2354" spans="2:9" x14ac:dyDescent="0.3">
      <c r="B2354" t="s">
        <v>1670</v>
      </c>
      <c r="D2354" t="str">
        <f>IF(C2354="","",VLOOKUP(B2354,FF!$A$1:$D$2516,4,FALSE))</f>
        <v/>
      </c>
      <c r="E2354" t="s">
        <v>8</v>
      </c>
      <c r="F2354" t="str">
        <f t="shared" si="72"/>
        <v/>
      </c>
      <c r="G2354" s="143" t="str">
        <f>IF(C2354="","",VLOOKUP(B2354,FF!$A$1:$F$2516,6,FALSE))</f>
        <v/>
      </c>
      <c r="H2354" s="143" t="s">
        <v>8</v>
      </c>
      <c r="I2354" t="str">
        <f t="shared" si="73"/>
        <v/>
      </c>
    </row>
    <row r="2355" spans="2:9" x14ac:dyDescent="0.3">
      <c r="B2355" t="s">
        <v>1672</v>
      </c>
      <c r="C2355" t="str">
        <f>IF(B2355="","",VLOOKUP(B2355,FF!$A$1:$D$2516,3,FALSE))</f>
        <v>UN</v>
      </c>
      <c r="D2355">
        <f>IF(C2355="","",VLOOKUP(B2355,FF!$A$1:$D$2516,4,FALSE))</f>
        <v>1743</v>
      </c>
      <c r="E2355">
        <v>1743</v>
      </c>
      <c r="F2355" t="b">
        <f t="shared" si="72"/>
        <v>1</v>
      </c>
      <c r="G2355" s="143">
        <f>IF(C2355="","",VLOOKUP(B2355,FF!$A$1:$F$2516,6,FALSE))</f>
        <v>1382143224</v>
      </c>
      <c r="H2355" s="143">
        <v>1382143224</v>
      </c>
      <c r="I2355" t="b">
        <f t="shared" si="73"/>
        <v>1</v>
      </c>
    </row>
    <row r="2356" spans="2:9" x14ac:dyDescent="0.3">
      <c r="C2356" t="str">
        <f>IF(B2356="","",VLOOKUP(B2356,FF!$A$1:$D$2516,3,FALSE))</f>
        <v/>
      </c>
      <c r="D2356" t="str">
        <f>IF(C2356="","",VLOOKUP(B2356,FF!$A$1:$D$2516,4,FALSE))</f>
        <v/>
      </c>
      <c r="E2356" t="s">
        <v>8</v>
      </c>
      <c r="F2356" t="str">
        <f t="shared" si="72"/>
        <v/>
      </c>
      <c r="G2356" s="143" t="str">
        <f>IF(C2356="","",VLOOKUP(B2356,FF!$A$1:$F$2516,6,FALSE))</f>
        <v/>
      </c>
      <c r="H2356" s="143" t="s">
        <v>8</v>
      </c>
      <c r="I2356" t="str">
        <f t="shared" si="73"/>
        <v/>
      </c>
    </row>
    <row r="2357" spans="2:9" x14ac:dyDescent="0.3">
      <c r="C2357" t="str">
        <f>IF(B2357="","",VLOOKUP(B2357,FF!$A$1:$D$2516,3,FALSE))</f>
        <v/>
      </c>
      <c r="D2357" t="str">
        <f>IF(C2357="","",VLOOKUP(B2357,FF!$A$1:$D$2516,4,FALSE))</f>
        <v/>
      </c>
      <c r="E2357" t="s">
        <v>8</v>
      </c>
      <c r="F2357" t="str">
        <f t="shared" si="72"/>
        <v/>
      </c>
      <c r="G2357" s="143" t="str">
        <f>IF(C2357="","",VLOOKUP(B2357,FF!$A$1:$F$2516,6,FALSE))</f>
        <v/>
      </c>
      <c r="H2357" s="143" t="s">
        <v>8</v>
      </c>
      <c r="I2357" t="str">
        <f t="shared" si="73"/>
        <v/>
      </c>
    </row>
    <row r="2358" spans="2:9" x14ac:dyDescent="0.3">
      <c r="B2358" t="s">
        <v>1674</v>
      </c>
      <c r="C2358" t="str">
        <f>IF(B2358="","",VLOOKUP(B2358,FF!$A$1:$D$2516,3,FALSE))</f>
        <v>UN</v>
      </c>
      <c r="D2358">
        <f>IF(C2358="","",VLOOKUP(B2358,FF!$A$1:$D$2516,4,FALSE))</f>
        <v>316</v>
      </c>
      <c r="E2358">
        <v>316</v>
      </c>
      <c r="F2358" t="b">
        <f t="shared" si="72"/>
        <v>1</v>
      </c>
      <c r="G2358" s="143">
        <f>IF(C2358="","",VLOOKUP(B2358,FF!$A$1:$F$2516,6,FALSE))</f>
        <v>372880000</v>
      </c>
      <c r="H2358" s="143">
        <v>372880000</v>
      </c>
      <c r="I2358" t="b">
        <f t="shared" si="73"/>
        <v>1</v>
      </c>
    </row>
    <row r="2359" spans="2:9" x14ac:dyDescent="0.3">
      <c r="C2359" t="str">
        <f>IF(B2359="","",VLOOKUP(B2359,FF!$A$1:$D$2516,3,FALSE))</f>
        <v/>
      </c>
      <c r="D2359" t="str">
        <f>IF(C2359="","",VLOOKUP(B2359,FF!$A$1:$D$2516,4,FALSE))</f>
        <v/>
      </c>
      <c r="E2359" t="s">
        <v>8</v>
      </c>
      <c r="F2359" t="str">
        <f t="shared" si="72"/>
        <v/>
      </c>
      <c r="G2359" s="143" t="str">
        <f>IF(C2359="","",VLOOKUP(B2359,FF!$A$1:$F$2516,6,FALSE))</f>
        <v/>
      </c>
      <c r="H2359" s="143" t="s">
        <v>8</v>
      </c>
      <c r="I2359" t="str">
        <f t="shared" si="73"/>
        <v/>
      </c>
    </row>
    <row r="2360" spans="2:9" x14ac:dyDescent="0.3">
      <c r="C2360" t="str">
        <f>IF(B2360="","",VLOOKUP(B2360,FF!$A$1:$D$2516,3,FALSE))</f>
        <v/>
      </c>
      <c r="D2360" t="str">
        <f>IF(C2360="","",VLOOKUP(B2360,FF!$A$1:$D$2516,4,FALSE))</f>
        <v/>
      </c>
      <c r="E2360" t="s">
        <v>8</v>
      </c>
      <c r="F2360" t="str">
        <f t="shared" si="72"/>
        <v/>
      </c>
      <c r="G2360" s="143" t="str">
        <f>IF(C2360="","",VLOOKUP(B2360,FF!$A$1:$F$2516,6,FALSE))</f>
        <v/>
      </c>
      <c r="H2360" s="143" t="s">
        <v>8</v>
      </c>
      <c r="I2360" t="str">
        <f t="shared" si="73"/>
        <v/>
      </c>
    </row>
    <row r="2361" spans="2:9" x14ac:dyDescent="0.3">
      <c r="B2361">
        <v>22</v>
      </c>
      <c r="D2361" t="str">
        <f>IF(C2361="","",VLOOKUP(B2361,FF!$A$1:$D$2516,4,FALSE))</f>
        <v/>
      </c>
      <c r="E2361" t="s">
        <v>8</v>
      </c>
      <c r="F2361" t="str">
        <f t="shared" si="72"/>
        <v/>
      </c>
      <c r="G2361" s="143" t="str">
        <f>IF(C2361="","",VLOOKUP(B2361,FF!$A$1:$F$2516,6,FALSE))</f>
        <v/>
      </c>
      <c r="H2361" s="143" t="s">
        <v>8</v>
      </c>
      <c r="I2361" t="str">
        <f t="shared" si="73"/>
        <v/>
      </c>
    </row>
    <row r="2362" spans="2:9" x14ac:dyDescent="0.3">
      <c r="B2362" t="s">
        <v>1677</v>
      </c>
      <c r="C2362" t="str">
        <f>IF(B2362="","",VLOOKUP(B2362,FF!$A$1:$D$2516,3,FALSE))</f>
        <v>UN</v>
      </c>
      <c r="D2362">
        <f>IF(C2362="","",VLOOKUP(B2362,FF!$A$1:$D$2516,4,FALSE))</f>
        <v>156</v>
      </c>
      <c r="E2362">
        <v>156</v>
      </c>
      <c r="F2362" t="b">
        <f t="shared" si="72"/>
        <v>1</v>
      </c>
      <c r="G2362" s="143">
        <f>IF(C2362="","",VLOOKUP(B2362,FF!$A$1:$F$2516,6,FALSE))</f>
        <v>92040000</v>
      </c>
      <c r="H2362" s="143">
        <v>92040000</v>
      </c>
      <c r="I2362" t="b">
        <f t="shared" si="73"/>
        <v>1</v>
      </c>
    </row>
    <row r="2363" spans="2:9" x14ac:dyDescent="0.3">
      <c r="C2363" t="str">
        <f>IF(B2363="","",VLOOKUP(B2363,FF!$A$1:$D$2516,3,FALSE))</f>
        <v/>
      </c>
      <c r="D2363" t="str">
        <f>IF(C2363="","",VLOOKUP(B2363,FF!$A$1:$D$2516,4,FALSE))</f>
        <v/>
      </c>
      <c r="E2363" t="s">
        <v>8</v>
      </c>
      <c r="F2363" t="str">
        <f t="shared" si="72"/>
        <v/>
      </c>
      <c r="G2363" s="143" t="str">
        <f>IF(C2363="","",VLOOKUP(B2363,FF!$A$1:$F$2516,6,FALSE))</f>
        <v/>
      </c>
      <c r="H2363" s="143" t="s">
        <v>8</v>
      </c>
      <c r="I2363" t="str">
        <f t="shared" si="73"/>
        <v/>
      </c>
    </row>
    <row r="2364" spans="2:9" x14ac:dyDescent="0.3">
      <c r="C2364" t="str">
        <f>IF(B2364="","",VLOOKUP(B2364,FF!$A$1:$D$2516,3,FALSE))</f>
        <v/>
      </c>
      <c r="D2364" t="str">
        <f>IF(C2364="","",VLOOKUP(B2364,FF!$A$1:$D$2516,4,FALSE))</f>
        <v/>
      </c>
      <c r="E2364" t="s">
        <v>8</v>
      </c>
      <c r="F2364" t="str">
        <f t="shared" si="72"/>
        <v/>
      </c>
      <c r="G2364" s="143" t="str">
        <f>IF(C2364="","",VLOOKUP(B2364,FF!$A$1:$F$2516,6,FALSE))</f>
        <v/>
      </c>
      <c r="H2364" s="143" t="s">
        <v>8</v>
      </c>
      <c r="I2364" t="str">
        <f t="shared" si="73"/>
        <v/>
      </c>
    </row>
    <row r="2365" spans="2:9" x14ac:dyDescent="0.3">
      <c r="B2365" t="s">
        <v>1679</v>
      </c>
      <c r="C2365" t="str">
        <f>IF(B2365="","",VLOOKUP(B2365,FF!$A$1:$D$2516,3,FALSE))</f>
        <v>UN</v>
      </c>
      <c r="D2365">
        <f>IF(C2365="","",VLOOKUP(B2365,FF!$A$1:$D$2516,4,FALSE))</f>
        <v>39</v>
      </c>
      <c r="E2365">
        <v>39</v>
      </c>
      <c r="F2365" t="b">
        <f t="shared" si="72"/>
        <v>1</v>
      </c>
      <c r="G2365" s="143">
        <f>IF(C2365="","",VLOOKUP(B2365,FF!$A$1:$F$2516,6,FALSE))</f>
        <v>48750000</v>
      </c>
      <c r="H2365" s="143">
        <v>48750000</v>
      </c>
      <c r="I2365" t="b">
        <f t="shared" si="73"/>
        <v>1</v>
      </c>
    </row>
    <row r="2366" spans="2:9" x14ac:dyDescent="0.3">
      <c r="C2366" t="str">
        <f>IF(B2366="","",VLOOKUP(B2366,FF!$A$1:$D$2516,3,FALSE))</f>
        <v/>
      </c>
      <c r="D2366" t="str">
        <f>IF(C2366="","",VLOOKUP(B2366,FF!$A$1:$D$2516,4,FALSE))</f>
        <v/>
      </c>
      <c r="E2366" t="s">
        <v>8</v>
      </c>
      <c r="F2366" t="str">
        <f t="shared" si="72"/>
        <v/>
      </c>
      <c r="G2366" s="143" t="str">
        <f>IF(C2366="","",VLOOKUP(B2366,FF!$A$1:$F$2516,6,FALSE))</f>
        <v/>
      </c>
      <c r="H2366" s="143" t="s">
        <v>8</v>
      </c>
      <c r="I2366" t="str">
        <f t="shared" si="73"/>
        <v/>
      </c>
    </row>
    <row r="2367" spans="2:9" x14ac:dyDescent="0.3">
      <c r="C2367" t="str">
        <f>IF(B2367="","",VLOOKUP(B2367,FF!$A$1:$D$2516,3,FALSE))</f>
        <v/>
      </c>
      <c r="D2367" t="str">
        <f>IF(C2367="","",VLOOKUP(B2367,FF!$A$1:$D$2516,4,FALSE))</f>
        <v/>
      </c>
      <c r="E2367" t="s">
        <v>8</v>
      </c>
      <c r="F2367" t="str">
        <f t="shared" si="72"/>
        <v/>
      </c>
      <c r="G2367" s="143" t="str">
        <f>IF(C2367="","",VLOOKUP(B2367,FF!$A$1:$F$2516,6,FALSE))</f>
        <v/>
      </c>
      <c r="H2367" s="143" t="s">
        <v>8</v>
      </c>
      <c r="I2367" t="str">
        <f t="shared" si="73"/>
        <v/>
      </c>
    </row>
    <row r="2368" spans="2:9" x14ac:dyDescent="0.3">
      <c r="B2368" t="s">
        <v>1681</v>
      </c>
      <c r="D2368" t="str">
        <f>IF(C2368="","",VLOOKUP(B2368,FF!$A$1:$D$2516,4,FALSE))</f>
        <v/>
      </c>
      <c r="E2368" t="s">
        <v>8</v>
      </c>
      <c r="F2368" t="str">
        <f t="shared" si="72"/>
        <v/>
      </c>
      <c r="G2368" s="143" t="str">
        <f>IF(C2368="","",VLOOKUP(B2368,FF!$A$1:$F$2516,6,FALSE))</f>
        <v/>
      </c>
      <c r="H2368" s="143" t="s">
        <v>8</v>
      </c>
      <c r="I2368" t="str">
        <f t="shared" si="73"/>
        <v/>
      </c>
    </row>
    <row r="2369" spans="2:9" x14ac:dyDescent="0.3">
      <c r="B2369" t="s">
        <v>1682</v>
      </c>
      <c r="D2369" t="str">
        <f>IF(C2369="","",VLOOKUP(B2369,FF!$A$1:$D$2516,4,FALSE))</f>
        <v/>
      </c>
      <c r="E2369" t="s">
        <v>8</v>
      </c>
      <c r="F2369" t="str">
        <f t="shared" si="72"/>
        <v/>
      </c>
      <c r="G2369" s="143" t="str">
        <f>IF(C2369="","",VLOOKUP(B2369,FF!$A$1:$F$2516,6,FALSE))</f>
        <v/>
      </c>
      <c r="H2369" s="143" t="s">
        <v>8</v>
      </c>
      <c r="I2369" t="str">
        <f t="shared" si="73"/>
        <v/>
      </c>
    </row>
    <row r="2370" spans="2:9" x14ac:dyDescent="0.3">
      <c r="C2370" t="str">
        <f>IF(B2370="","",VLOOKUP(B2370,FF!$A$1:$D$2516,3,FALSE))</f>
        <v/>
      </c>
      <c r="D2370" t="str">
        <f>IF(C2370="","",VLOOKUP(B2370,FF!$A$1:$D$2516,4,FALSE))</f>
        <v/>
      </c>
      <c r="E2370" t="s">
        <v>8</v>
      </c>
      <c r="F2370" t="str">
        <f t="shared" si="72"/>
        <v/>
      </c>
      <c r="G2370" s="143" t="str">
        <f>IF(C2370="","",VLOOKUP(B2370,FF!$A$1:$F$2516,6,FALSE))</f>
        <v/>
      </c>
      <c r="H2370" s="143" t="s">
        <v>8</v>
      </c>
      <c r="I2370" t="str">
        <f t="shared" si="73"/>
        <v/>
      </c>
    </row>
    <row r="2371" spans="2:9" x14ac:dyDescent="0.3">
      <c r="B2371" t="s">
        <v>1683</v>
      </c>
      <c r="D2371" t="str">
        <f>IF(C2371="","",VLOOKUP(B2371,FF!$A$1:$D$2516,4,FALSE))</f>
        <v/>
      </c>
      <c r="E2371" t="s">
        <v>8</v>
      </c>
      <c r="F2371" t="str">
        <f t="shared" ref="F2371:F2434" si="74">IF(C2371="","",E2371=D2371)</f>
        <v/>
      </c>
      <c r="G2371" s="143" t="str">
        <f>IF(C2371="","",VLOOKUP(B2371,FF!$A$1:$F$2516,6,FALSE))</f>
        <v/>
      </c>
      <c r="H2371" s="143" t="s">
        <v>8</v>
      </c>
      <c r="I2371" t="str">
        <f t="shared" ref="I2371:I2434" si="75">IF(C2371="","",H2371=G2371)</f>
        <v/>
      </c>
    </row>
    <row r="2372" spans="2:9" x14ac:dyDescent="0.3">
      <c r="C2372" t="str">
        <f>IF(B2372="","",VLOOKUP(B2372,FF!$A$1:$D$2516,3,FALSE))</f>
        <v/>
      </c>
      <c r="D2372" t="str">
        <f>IF(C2372="","",VLOOKUP(B2372,FF!$A$1:$D$2516,4,FALSE))</f>
        <v/>
      </c>
      <c r="E2372" t="s">
        <v>8</v>
      </c>
      <c r="F2372" t="str">
        <f t="shared" si="74"/>
        <v/>
      </c>
      <c r="G2372" s="143" t="str">
        <f>IF(C2372="","",VLOOKUP(B2372,FF!$A$1:$F$2516,6,FALSE))</f>
        <v/>
      </c>
      <c r="H2372" s="143" t="s">
        <v>8</v>
      </c>
      <c r="I2372" t="str">
        <f t="shared" si="75"/>
        <v/>
      </c>
    </row>
    <row r="2373" spans="2:9" x14ac:dyDescent="0.3">
      <c r="B2373">
        <v>23</v>
      </c>
      <c r="D2373" t="str">
        <f>IF(C2373="","",VLOOKUP(B2373,FF!$A$1:$D$2516,4,FALSE))</f>
        <v/>
      </c>
      <c r="E2373" t="s">
        <v>8</v>
      </c>
      <c r="F2373" t="str">
        <f t="shared" si="74"/>
        <v/>
      </c>
      <c r="G2373" s="143" t="str">
        <f>IF(C2373="","",VLOOKUP(B2373,FF!$A$1:$F$2516,6,FALSE))</f>
        <v/>
      </c>
      <c r="H2373" s="143" t="s">
        <v>8</v>
      </c>
      <c r="I2373" t="str">
        <f t="shared" si="75"/>
        <v/>
      </c>
    </row>
    <row r="2374" spans="2:9" x14ac:dyDescent="0.3">
      <c r="B2374" t="s">
        <v>1685</v>
      </c>
      <c r="D2374" t="str">
        <f>IF(C2374="","",VLOOKUP(B2374,FF!$A$1:$D$2516,4,FALSE))</f>
        <v/>
      </c>
      <c r="E2374" t="s">
        <v>8</v>
      </c>
      <c r="F2374" t="str">
        <f t="shared" si="74"/>
        <v/>
      </c>
      <c r="G2374" s="143" t="str">
        <f>IF(C2374="","",VLOOKUP(B2374,FF!$A$1:$F$2516,6,FALSE))</f>
        <v/>
      </c>
      <c r="H2374" s="143" t="s">
        <v>8</v>
      </c>
      <c r="I2374" t="str">
        <f t="shared" si="75"/>
        <v/>
      </c>
    </row>
    <row r="2375" spans="2:9" x14ac:dyDescent="0.3">
      <c r="B2375" t="s">
        <v>1687</v>
      </c>
      <c r="C2375" t="str">
        <f>IF(B2375="","",VLOOKUP(B2375,FF!$A$1:$D$2516,3,FALSE))</f>
        <v>UN</v>
      </c>
      <c r="D2375">
        <f>IF(C2375="","",VLOOKUP(B2375,FF!$A$1:$D$2516,4,FALSE))</f>
        <v>1</v>
      </c>
      <c r="E2375">
        <v>1</v>
      </c>
      <c r="F2375" t="b">
        <f t="shared" si="74"/>
        <v>1</v>
      </c>
      <c r="G2375" s="143">
        <f>IF(C2375="","",VLOOKUP(B2375,FF!$A$1:$F$2516,6,FALSE))</f>
        <v>49642163</v>
      </c>
      <c r="H2375" s="143">
        <v>49642163</v>
      </c>
      <c r="I2375" t="b">
        <f t="shared" si="75"/>
        <v>1</v>
      </c>
    </row>
    <row r="2376" spans="2:9" x14ac:dyDescent="0.3">
      <c r="C2376" t="str">
        <f>IF(B2376="","",VLOOKUP(B2376,FF!$A$1:$D$2516,3,FALSE))</f>
        <v/>
      </c>
      <c r="D2376" t="str">
        <f>IF(C2376="","",VLOOKUP(B2376,FF!$A$1:$D$2516,4,FALSE))</f>
        <v/>
      </c>
      <c r="E2376" t="s">
        <v>8</v>
      </c>
      <c r="F2376" t="str">
        <f t="shared" si="74"/>
        <v/>
      </c>
      <c r="G2376" s="143" t="str">
        <f>IF(C2376="","",VLOOKUP(B2376,FF!$A$1:$F$2516,6,FALSE))</f>
        <v/>
      </c>
      <c r="H2376" s="143" t="s">
        <v>8</v>
      </c>
      <c r="I2376" t="str">
        <f t="shared" si="75"/>
        <v/>
      </c>
    </row>
    <row r="2377" spans="2:9" x14ac:dyDescent="0.3">
      <c r="C2377" t="str">
        <f>IF(B2377="","",VLOOKUP(B2377,FF!$A$1:$D$2516,3,FALSE))</f>
        <v/>
      </c>
      <c r="D2377" t="str">
        <f>IF(C2377="","",VLOOKUP(B2377,FF!$A$1:$D$2516,4,FALSE))</f>
        <v/>
      </c>
      <c r="E2377" t="s">
        <v>8</v>
      </c>
      <c r="F2377" t="str">
        <f t="shared" si="74"/>
        <v/>
      </c>
      <c r="G2377" s="143" t="str">
        <f>IF(C2377="","",VLOOKUP(B2377,FF!$A$1:$F$2516,6,FALSE))</f>
        <v/>
      </c>
      <c r="H2377" s="143" t="s">
        <v>8</v>
      </c>
      <c r="I2377" t="str">
        <f t="shared" si="75"/>
        <v/>
      </c>
    </row>
    <row r="2378" spans="2:9" x14ac:dyDescent="0.3">
      <c r="B2378" t="s">
        <v>1689</v>
      </c>
      <c r="C2378" t="str">
        <f>IF(B2378="","",VLOOKUP(B2378,FF!$A$1:$D$2516,3,FALSE))</f>
        <v>UN</v>
      </c>
      <c r="D2378">
        <f>IF(C2378="","",VLOOKUP(B2378,FF!$A$1:$D$2516,4,FALSE))</f>
        <v>1</v>
      </c>
      <c r="E2378">
        <v>1</v>
      </c>
      <c r="F2378" t="b">
        <f t="shared" si="74"/>
        <v>1</v>
      </c>
      <c r="G2378" s="143">
        <f>IF(C2378="","",VLOOKUP(B2378,FF!$A$1:$F$2516,6,FALSE))</f>
        <v>49642163</v>
      </c>
      <c r="H2378" s="143">
        <v>49642163</v>
      </c>
      <c r="I2378" t="b">
        <f t="shared" si="75"/>
        <v>1</v>
      </c>
    </row>
    <row r="2379" spans="2:9" x14ac:dyDescent="0.3">
      <c r="C2379" t="str">
        <f>IF(B2379="","",VLOOKUP(B2379,FF!$A$1:$D$2516,3,FALSE))</f>
        <v/>
      </c>
      <c r="D2379" t="str">
        <f>IF(C2379="","",VLOOKUP(B2379,FF!$A$1:$D$2516,4,FALSE))</f>
        <v/>
      </c>
      <c r="E2379" t="s">
        <v>8</v>
      </c>
      <c r="F2379" t="str">
        <f t="shared" si="74"/>
        <v/>
      </c>
      <c r="G2379" s="143" t="str">
        <f>IF(C2379="","",VLOOKUP(B2379,FF!$A$1:$F$2516,6,FALSE))</f>
        <v/>
      </c>
      <c r="H2379" s="143" t="s">
        <v>8</v>
      </c>
      <c r="I2379" t="str">
        <f t="shared" si="75"/>
        <v/>
      </c>
    </row>
    <row r="2380" spans="2:9" x14ac:dyDescent="0.3">
      <c r="C2380" t="str">
        <f>IF(B2380="","",VLOOKUP(B2380,FF!$A$1:$D$2516,3,FALSE))</f>
        <v/>
      </c>
      <c r="D2380" t="str">
        <f>IF(C2380="","",VLOOKUP(B2380,FF!$A$1:$D$2516,4,FALSE))</f>
        <v/>
      </c>
      <c r="E2380" t="s">
        <v>8</v>
      </c>
      <c r="F2380" t="str">
        <f t="shared" si="74"/>
        <v/>
      </c>
      <c r="G2380" s="143" t="str">
        <f>IF(C2380="","",VLOOKUP(B2380,FF!$A$1:$F$2516,6,FALSE))</f>
        <v/>
      </c>
      <c r="H2380" s="143" t="s">
        <v>8</v>
      </c>
      <c r="I2380" t="str">
        <f t="shared" si="75"/>
        <v/>
      </c>
    </row>
    <row r="2381" spans="2:9" x14ac:dyDescent="0.3">
      <c r="B2381" t="s">
        <v>1691</v>
      </c>
      <c r="D2381" t="str">
        <f>IF(C2381="","",VLOOKUP(B2381,FF!$A$1:$D$2516,4,FALSE))</f>
        <v/>
      </c>
      <c r="E2381" t="s">
        <v>8</v>
      </c>
      <c r="F2381" t="str">
        <f t="shared" si="74"/>
        <v/>
      </c>
      <c r="G2381" s="143" t="str">
        <f>IF(C2381="","",VLOOKUP(B2381,FF!$A$1:$F$2516,6,FALSE))</f>
        <v/>
      </c>
      <c r="H2381" s="143" t="s">
        <v>8</v>
      </c>
      <c r="I2381" t="str">
        <f t="shared" si="75"/>
        <v/>
      </c>
    </row>
    <row r="2382" spans="2:9" x14ac:dyDescent="0.3">
      <c r="C2382" t="str">
        <f>IF(B2382="","",VLOOKUP(B2382,FF!$A$1:$D$2516,3,FALSE))</f>
        <v/>
      </c>
      <c r="D2382" t="str">
        <f>IF(C2382="","",VLOOKUP(B2382,FF!$A$1:$D$2516,4,FALSE))</f>
        <v/>
      </c>
      <c r="E2382" t="s">
        <v>8</v>
      </c>
      <c r="F2382" t="str">
        <f t="shared" si="74"/>
        <v/>
      </c>
      <c r="G2382" s="143" t="str">
        <f>IF(C2382="","",VLOOKUP(B2382,FF!$A$1:$F$2516,6,FALSE))</f>
        <v/>
      </c>
      <c r="H2382" s="143" t="s">
        <v>8</v>
      </c>
      <c r="I2382" t="str">
        <f t="shared" si="75"/>
        <v/>
      </c>
    </row>
    <row r="2383" spans="2:9" x14ac:dyDescent="0.3">
      <c r="B2383" t="s">
        <v>1692</v>
      </c>
      <c r="D2383" t="str">
        <f>IF(C2383="","",VLOOKUP(B2383,FF!$A$1:$D$2516,4,FALSE))</f>
        <v/>
      </c>
      <c r="E2383" t="s">
        <v>8</v>
      </c>
      <c r="F2383" t="str">
        <f t="shared" si="74"/>
        <v/>
      </c>
      <c r="G2383" s="143" t="str">
        <f>IF(C2383="","",VLOOKUP(B2383,FF!$A$1:$F$2516,6,FALSE))</f>
        <v/>
      </c>
      <c r="H2383" s="143" t="s">
        <v>8</v>
      </c>
      <c r="I2383" t="str">
        <f t="shared" si="75"/>
        <v/>
      </c>
    </row>
    <row r="2384" spans="2:9" x14ac:dyDescent="0.3">
      <c r="B2384" t="s">
        <v>1694</v>
      </c>
      <c r="D2384" t="str">
        <f>IF(C2384="","",VLOOKUP(B2384,FF!$A$1:$D$2516,4,FALSE))</f>
        <v/>
      </c>
      <c r="E2384" t="s">
        <v>8</v>
      </c>
      <c r="F2384" t="str">
        <f t="shared" si="74"/>
        <v/>
      </c>
      <c r="G2384" s="143" t="str">
        <f>IF(C2384="","",VLOOKUP(B2384,FF!$A$1:$F$2516,6,FALSE))</f>
        <v/>
      </c>
      <c r="H2384" s="143" t="s">
        <v>8</v>
      </c>
      <c r="I2384" t="str">
        <f t="shared" si="75"/>
        <v/>
      </c>
    </row>
    <row r="2385" spans="2:9" x14ac:dyDescent="0.3">
      <c r="B2385" t="s">
        <v>1696</v>
      </c>
      <c r="C2385" t="str">
        <f>IF(B2385="","",VLOOKUP(B2385,FF!$A$1:$D$2516,3,FALSE))</f>
        <v>MES</v>
      </c>
      <c r="D2385">
        <f>IF(C2385="","",VLOOKUP(B2385,FF!$A$1:$D$2516,4,FALSE))</f>
        <v>18</v>
      </c>
      <c r="E2385">
        <v>18</v>
      </c>
      <c r="F2385" t="b">
        <f t="shared" si="74"/>
        <v>1</v>
      </c>
      <c r="G2385" s="143">
        <f>IF(C2385="","",VLOOKUP(B2385,FF!$A$1:$F$2516,6,FALSE))</f>
        <v>61462800</v>
      </c>
      <c r="H2385" s="143">
        <v>61462800</v>
      </c>
      <c r="I2385" t="b">
        <f t="shared" si="75"/>
        <v>1</v>
      </c>
    </row>
    <row r="2386" spans="2:9" x14ac:dyDescent="0.3">
      <c r="C2386" t="str">
        <f>IF(B2386="","",VLOOKUP(B2386,FF!$A$1:$D$2516,3,FALSE))</f>
        <v/>
      </c>
      <c r="D2386" t="str">
        <f>IF(C2386="","",VLOOKUP(B2386,FF!$A$1:$D$2516,4,FALSE))</f>
        <v/>
      </c>
      <c r="E2386" t="s">
        <v>8</v>
      </c>
      <c r="F2386" t="str">
        <f t="shared" si="74"/>
        <v/>
      </c>
      <c r="G2386" s="143" t="str">
        <f>IF(C2386="","",VLOOKUP(B2386,FF!$A$1:$F$2516,6,FALSE))</f>
        <v/>
      </c>
      <c r="H2386" s="143" t="s">
        <v>8</v>
      </c>
      <c r="I2386" t="str">
        <f t="shared" si="75"/>
        <v/>
      </c>
    </row>
    <row r="2387" spans="2:9" x14ac:dyDescent="0.3">
      <c r="C2387" t="str">
        <f>IF(B2387="","",VLOOKUP(B2387,FF!$A$1:$D$2516,3,FALSE))</f>
        <v/>
      </c>
      <c r="D2387" t="str">
        <f>IF(C2387="","",VLOOKUP(B2387,FF!$A$1:$D$2516,4,FALSE))</f>
        <v/>
      </c>
      <c r="E2387" t="s">
        <v>8</v>
      </c>
      <c r="F2387" t="str">
        <f t="shared" si="74"/>
        <v/>
      </c>
      <c r="G2387" s="143" t="str">
        <f>IF(C2387="","",VLOOKUP(B2387,FF!$A$1:$F$2516,6,FALSE))</f>
        <v/>
      </c>
      <c r="H2387" s="143" t="s">
        <v>8</v>
      </c>
      <c r="I2387" t="str">
        <f t="shared" si="75"/>
        <v/>
      </c>
    </row>
    <row r="2388" spans="2:9" x14ac:dyDescent="0.3">
      <c r="B2388" t="s">
        <v>1699</v>
      </c>
      <c r="C2388" t="str">
        <f>IF(B2388="","",VLOOKUP(B2388,FF!$A$1:$D$2516,3,FALSE))</f>
        <v>UN</v>
      </c>
      <c r="D2388">
        <f>IF(C2388="","",VLOOKUP(B2388,FF!$A$1:$D$2516,4,FALSE))</f>
        <v>3</v>
      </c>
      <c r="E2388">
        <v>3</v>
      </c>
      <c r="F2388" t="b">
        <f t="shared" si="74"/>
        <v>1</v>
      </c>
      <c r="G2388" s="143">
        <f>IF(C2388="","",VLOOKUP(B2388,FF!$A$1:$F$2516,6,FALSE))</f>
        <v>1343985</v>
      </c>
      <c r="H2388" s="143">
        <v>1343985</v>
      </c>
      <c r="I2388" t="b">
        <f t="shared" si="75"/>
        <v>1</v>
      </c>
    </row>
    <row r="2389" spans="2:9" x14ac:dyDescent="0.3">
      <c r="C2389" t="str">
        <f>IF(B2389="","",VLOOKUP(B2389,FF!$A$1:$D$2516,3,FALSE))</f>
        <v/>
      </c>
      <c r="D2389" t="str">
        <f>IF(C2389="","",VLOOKUP(B2389,FF!$A$1:$D$2516,4,FALSE))</f>
        <v/>
      </c>
      <c r="E2389" t="s">
        <v>8</v>
      </c>
      <c r="F2389" t="str">
        <f t="shared" si="74"/>
        <v/>
      </c>
      <c r="G2389" s="143" t="str">
        <f>IF(C2389="","",VLOOKUP(B2389,FF!$A$1:$F$2516,6,FALSE))</f>
        <v/>
      </c>
      <c r="H2389" s="143" t="s">
        <v>8</v>
      </c>
      <c r="I2389" t="str">
        <f t="shared" si="75"/>
        <v/>
      </c>
    </row>
    <row r="2390" spans="2:9" x14ac:dyDescent="0.3">
      <c r="C2390" t="str">
        <f>IF(B2390="","",VLOOKUP(B2390,FF!$A$1:$D$2516,3,FALSE))</f>
        <v/>
      </c>
      <c r="D2390" t="str">
        <f>IF(C2390="","",VLOOKUP(B2390,FF!$A$1:$D$2516,4,FALSE))</f>
        <v/>
      </c>
      <c r="E2390" t="s">
        <v>8</v>
      </c>
      <c r="F2390" t="str">
        <f t="shared" si="74"/>
        <v/>
      </c>
      <c r="G2390" s="143" t="str">
        <f>IF(C2390="","",VLOOKUP(B2390,FF!$A$1:$F$2516,6,FALSE))</f>
        <v/>
      </c>
      <c r="H2390" s="143" t="s">
        <v>8</v>
      </c>
      <c r="I2390" t="str">
        <f t="shared" si="75"/>
        <v/>
      </c>
    </row>
    <row r="2391" spans="2:9" x14ac:dyDescent="0.3">
      <c r="B2391" t="s">
        <v>1701</v>
      </c>
      <c r="D2391" t="str">
        <f>IF(C2391="","",VLOOKUP(B2391,FF!$A$1:$D$2516,4,FALSE))</f>
        <v/>
      </c>
      <c r="E2391" t="s">
        <v>8</v>
      </c>
      <c r="F2391" t="str">
        <f t="shared" si="74"/>
        <v/>
      </c>
      <c r="G2391" s="143" t="str">
        <f>IF(C2391="","",VLOOKUP(B2391,FF!$A$1:$F$2516,6,FALSE))</f>
        <v/>
      </c>
      <c r="H2391" s="143" t="s">
        <v>8</v>
      </c>
      <c r="I2391" t="str">
        <f t="shared" si="75"/>
        <v/>
      </c>
    </row>
    <row r="2392" spans="2:9" x14ac:dyDescent="0.3">
      <c r="B2392" t="s">
        <v>1703</v>
      </c>
      <c r="D2392" t="str">
        <f>IF(C2392="","",VLOOKUP(B2392,FF!$A$1:$D$2516,4,FALSE))</f>
        <v/>
      </c>
      <c r="E2392" t="s">
        <v>8</v>
      </c>
      <c r="F2392" t="str">
        <f t="shared" si="74"/>
        <v/>
      </c>
      <c r="G2392" s="143" t="str">
        <f>IF(C2392="","",VLOOKUP(B2392,FF!$A$1:$F$2516,6,FALSE))</f>
        <v/>
      </c>
      <c r="H2392" s="143" t="s">
        <v>8</v>
      </c>
      <c r="I2392" t="str">
        <f t="shared" si="75"/>
        <v/>
      </c>
    </row>
    <row r="2393" spans="2:9" x14ac:dyDescent="0.3">
      <c r="B2393" t="s">
        <v>1705</v>
      </c>
      <c r="C2393" t="str">
        <f>IF(B2393="","",VLOOKUP(B2393,FF!$A$1:$D$2516,3,FALSE))</f>
        <v>SEMANA</v>
      </c>
      <c r="D2393">
        <f>IF(C2393="","",VLOOKUP(B2393,FF!$A$1:$D$2516,4,FALSE))</f>
        <v>72</v>
      </c>
      <c r="E2393">
        <v>72</v>
      </c>
      <c r="F2393" t="b">
        <f t="shared" si="74"/>
        <v>1</v>
      </c>
      <c r="G2393" s="143">
        <f>IF(C2393="","",VLOOKUP(B2393,FF!$A$1:$F$2516,6,FALSE))</f>
        <v>17100000</v>
      </c>
      <c r="H2393" s="143">
        <v>17100000</v>
      </c>
      <c r="I2393" t="b">
        <f t="shared" si="75"/>
        <v>1</v>
      </c>
    </row>
    <row r="2394" spans="2:9" x14ac:dyDescent="0.3">
      <c r="C2394" t="str">
        <f>IF(B2394="","",VLOOKUP(B2394,FF!$A$1:$D$2516,3,FALSE))</f>
        <v/>
      </c>
      <c r="D2394" t="str">
        <f>IF(C2394="","",VLOOKUP(B2394,FF!$A$1:$D$2516,4,FALSE))</f>
        <v/>
      </c>
      <c r="E2394" t="s">
        <v>8</v>
      </c>
      <c r="F2394" t="str">
        <f t="shared" si="74"/>
        <v/>
      </c>
      <c r="G2394" s="143" t="str">
        <f>IF(C2394="","",VLOOKUP(B2394,FF!$A$1:$F$2516,6,FALSE))</f>
        <v/>
      </c>
      <c r="H2394" s="143" t="s">
        <v>8</v>
      </c>
      <c r="I2394" t="str">
        <f t="shared" si="75"/>
        <v/>
      </c>
    </row>
    <row r="2395" spans="2:9" x14ac:dyDescent="0.3">
      <c r="C2395" t="str">
        <f>IF(B2395="","",VLOOKUP(B2395,FF!$A$1:$D$2516,3,FALSE))</f>
        <v/>
      </c>
      <c r="D2395" t="str">
        <f>IF(C2395="","",VLOOKUP(B2395,FF!$A$1:$D$2516,4,FALSE))</f>
        <v/>
      </c>
      <c r="E2395" t="s">
        <v>8</v>
      </c>
      <c r="F2395" t="str">
        <f t="shared" si="74"/>
        <v/>
      </c>
      <c r="G2395" s="143" t="str">
        <f>IF(C2395="","",VLOOKUP(B2395,FF!$A$1:$F$2516,6,FALSE))</f>
        <v/>
      </c>
      <c r="H2395" s="143" t="s">
        <v>8</v>
      </c>
      <c r="I2395" t="str">
        <f t="shared" si="75"/>
        <v/>
      </c>
    </row>
    <row r="2396" spans="2:9" x14ac:dyDescent="0.3">
      <c r="B2396" t="s">
        <v>1708</v>
      </c>
      <c r="C2396" t="str">
        <f>IF(B2396="","",VLOOKUP(B2396,FF!$A$1:$D$2516,3,FALSE))</f>
        <v>SEMANA</v>
      </c>
      <c r="D2396">
        <f>IF(C2396="","",VLOOKUP(B2396,FF!$A$1:$D$2516,4,FALSE))</f>
        <v>72</v>
      </c>
      <c r="E2396">
        <v>72</v>
      </c>
      <c r="F2396" t="b">
        <f t="shared" si="74"/>
        <v>1</v>
      </c>
      <c r="G2396" s="143">
        <f>IF(C2396="","",VLOOKUP(B2396,FF!$A$1:$F$2516,6,FALSE))</f>
        <v>8550000</v>
      </c>
      <c r="H2396" s="143">
        <v>8550000</v>
      </c>
      <c r="I2396" t="b">
        <f t="shared" si="75"/>
        <v>1</v>
      </c>
    </row>
    <row r="2397" spans="2:9" x14ac:dyDescent="0.3">
      <c r="C2397" t="str">
        <f>IF(B2397="","",VLOOKUP(B2397,FF!$A$1:$D$2516,3,FALSE))</f>
        <v/>
      </c>
      <c r="D2397" t="str">
        <f>IF(C2397="","",VLOOKUP(B2397,FF!$A$1:$D$2516,4,FALSE))</f>
        <v/>
      </c>
      <c r="E2397" t="s">
        <v>8</v>
      </c>
      <c r="F2397" t="str">
        <f t="shared" si="74"/>
        <v/>
      </c>
      <c r="G2397" s="143" t="str">
        <f>IF(C2397="","",VLOOKUP(B2397,FF!$A$1:$F$2516,6,FALSE))</f>
        <v/>
      </c>
      <c r="H2397" s="143" t="s">
        <v>8</v>
      </c>
      <c r="I2397" t="str">
        <f t="shared" si="75"/>
        <v/>
      </c>
    </row>
    <row r="2398" spans="2:9" x14ac:dyDescent="0.3">
      <c r="C2398" t="str">
        <f>IF(B2398="","",VLOOKUP(B2398,FF!$A$1:$D$2516,3,FALSE))</f>
        <v/>
      </c>
      <c r="D2398" t="str">
        <f>IF(C2398="","",VLOOKUP(B2398,FF!$A$1:$D$2516,4,FALSE))</f>
        <v/>
      </c>
      <c r="E2398" t="s">
        <v>8</v>
      </c>
      <c r="F2398" t="str">
        <f t="shared" si="74"/>
        <v/>
      </c>
      <c r="G2398" s="143" t="str">
        <f>IF(C2398="","",VLOOKUP(B2398,FF!$A$1:$F$2516,6,FALSE))</f>
        <v/>
      </c>
      <c r="H2398" s="143" t="s">
        <v>8</v>
      </c>
      <c r="I2398" t="str">
        <f t="shared" si="75"/>
        <v/>
      </c>
    </row>
    <row r="2399" spans="2:9" x14ac:dyDescent="0.3">
      <c r="B2399" t="s">
        <v>1710</v>
      </c>
      <c r="C2399" t="str">
        <f>IF(B2399="","",VLOOKUP(B2399,FF!$A$1:$D$2516,3,FALSE))</f>
        <v>MES</v>
      </c>
      <c r="D2399">
        <f>IF(C2399="","",VLOOKUP(B2399,FF!$A$1:$D$2516,4,FALSE))</f>
        <v>18</v>
      </c>
      <c r="E2399">
        <v>18</v>
      </c>
      <c r="F2399" t="b">
        <f t="shared" si="74"/>
        <v>1</v>
      </c>
      <c r="G2399" s="143">
        <f>IF(C2399="","",VLOOKUP(B2399,FF!$A$1:$F$2516,6,FALSE))</f>
        <v>8550000</v>
      </c>
      <c r="H2399" s="143">
        <v>8550000</v>
      </c>
      <c r="I2399" t="b">
        <f t="shared" si="75"/>
        <v>1</v>
      </c>
    </row>
    <row r="2400" spans="2:9" x14ac:dyDescent="0.3">
      <c r="C2400" t="str">
        <f>IF(B2400="","",VLOOKUP(B2400,FF!$A$1:$D$2516,3,FALSE))</f>
        <v/>
      </c>
      <c r="D2400" t="str">
        <f>IF(C2400="","",VLOOKUP(B2400,FF!$A$1:$D$2516,4,FALSE))</f>
        <v/>
      </c>
      <c r="E2400" t="s">
        <v>8</v>
      </c>
      <c r="F2400" t="str">
        <f t="shared" si="74"/>
        <v/>
      </c>
      <c r="G2400" s="143" t="str">
        <f>IF(C2400="","",VLOOKUP(B2400,FF!$A$1:$F$2516,6,FALSE))</f>
        <v/>
      </c>
      <c r="H2400" s="143" t="s">
        <v>8</v>
      </c>
      <c r="I2400" t="str">
        <f t="shared" si="75"/>
        <v/>
      </c>
    </row>
    <row r="2401" spans="2:9" x14ac:dyDescent="0.3">
      <c r="C2401" t="str">
        <f>IF(B2401="","",VLOOKUP(B2401,FF!$A$1:$D$2516,3,FALSE))</f>
        <v/>
      </c>
      <c r="D2401" t="str">
        <f>IF(C2401="","",VLOOKUP(B2401,FF!$A$1:$D$2516,4,FALSE))</f>
        <v/>
      </c>
      <c r="E2401" t="s">
        <v>8</v>
      </c>
      <c r="F2401" t="str">
        <f t="shared" si="74"/>
        <v/>
      </c>
      <c r="G2401" s="143" t="str">
        <f>IF(C2401="","",VLOOKUP(B2401,FF!$A$1:$F$2516,6,FALSE))</f>
        <v/>
      </c>
      <c r="H2401" s="143" t="s">
        <v>8</v>
      </c>
      <c r="I2401" t="str">
        <f t="shared" si="75"/>
        <v/>
      </c>
    </row>
    <row r="2402" spans="2:9" x14ac:dyDescent="0.3">
      <c r="B2402" t="s">
        <v>1712</v>
      </c>
      <c r="D2402" t="str">
        <f>IF(C2402="","",VLOOKUP(B2402,FF!$A$1:$D$2516,4,FALSE))</f>
        <v/>
      </c>
      <c r="E2402" t="s">
        <v>8</v>
      </c>
      <c r="F2402" t="str">
        <f t="shared" si="74"/>
        <v/>
      </c>
      <c r="G2402" s="143" t="str">
        <f>IF(C2402="","",VLOOKUP(B2402,FF!$A$1:$F$2516,6,FALSE))</f>
        <v/>
      </c>
      <c r="H2402" s="143" t="s">
        <v>8</v>
      </c>
      <c r="I2402" t="str">
        <f t="shared" si="75"/>
        <v/>
      </c>
    </row>
    <row r="2403" spans="2:9" x14ac:dyDescent="0.3">
      <c r="B2403" t="s">
        <v>1714</v>
      </c>
      <c r="C2403" t="str">
        <f>IF(B2403="","",VLOOKUP(B2403,FF!$A$1:$D$2516,3,FALSE))</f>
        <v>UN</v>
      </c>
      <c r="D2403">
        <f>IF(C2403="","",VLOOKUP(B2403,FF!$A$1:$D$2516,4,FALSE))</f>
        <v>1</v>
      </c>
      <c r="E2403">
        <v>1</v>
      </c>
      <c r="F2403" t="b">
        <f t="shared" si="74"/>
        <v>1</v>
      </c>
      <c r="G2403" s="143">
        <f>IF(C2403="","",VLOOKUP(B2403,FF!$A$1:$F$2516,6,FALSE))</f>
        <v>36845000</v>
      </c>
      <c r="H2403" s="143">
        <v>36845000</v>
      </c>
      <c r="I2403" t="b">
        <f t="shared" si="75"/>
        <v>1</v>
      </c>
    </row>
    <row r="2404" spans="2:9" x14ac:dyDescent="0.3">
      <c r="C2404" t="str">
        <f>IF(B2404="","",VLOOKUP(B2404,FF!$A$1:$D$2516,3,FALSE))</f>
        <v/>
      </c>
      <c r="D2404" t="str">
        <f>IF(C2404="","",VLOOKUP(B2404,FF!$A$1:$D$2516,4,FALSE))</f>
        <v/>
      </c>
      <c r="E2404" t="s">
        <v>8</v>
      </c>
      <c r="F2404" t="str">
        <f t="shared" si="74"/>
        <v/>
      </c>
      <c r="G2404" s="143" t="str">
        <f>IF(C2404="","",VLOOKUP(B2404,FF!$A$1:$F$2516,6,FALSE))</f>
        <v/>
      </c>
      <c r="H2404" s="143" t="s">
        <v>8</v>
      </c>
      <c r="I2404" t="str">
        <f t="shared" si="75"/>
        <v/>
      </c>
    </row>
    <row r="2405" spans="2:9" x14ac:dyDescent="0.3">
      <c r="C2405" t="str">
        <f>IF(B2405="","",VLOOKUP(B2405,FF!$A$1:$D$2516,3,FALSE))</f>
        <v/>
      </c>
      <c r="D2405" t="str">
        <f>IF(C2405="","",VLOOKUP(B2405,FF!$A$1:$D$2516,4,FALSE))</f>
        <v/>
      </c>
      <c r="E2405" t="s">
        <v>8</v>
      </c>
      <c r="F2405" t="str">
        <f t="shared" si="74"/>
        <v/>
      </c>
      <c r="G2405" s="143" t="str">
        <f>IF(C2405="","",VLOOKUP(B2405,FF!$A$1:$F$2516,6,FALSE))</f>
        <v/>
      </c>
      <c r="H2405" s="143" t="s">
        <v>8</v>
      </c>
      <c r="I2405" t="str">
        <f t="shared" si="75"/>
        <v/>
      </c>
    </row>
    <row r="2406" spans="2:9" x14ac:dyDescent="0.3">
      <c r="B2406" t="s">
        <v>1716</v>
      </c>
      <c r="C2406" t="str">
        <f>IF(B2406="","",VLOOKUP(B2406,FF!$A$1:$D$2516,3,FALSE))</f>
        <v>SEMANA</v>
      </c>
      <c r="D2406">
        <f>IF(C2406="","",VLOOKUP(B2406,FF!$A$1:$D$2516,4,FALSE))</f>
        <v>72</v>
      </c>
      <c r="E2406">
        <v>72</v>
      </c>
      <c r="F2406" t="b">
        <f t="shared" si="74"/>
        <v>1</v>
      </c>
      <c r="G2406" s="143">
        <f>IF(C2406="","",VLOOKUP(B2406,FF!$A$1:$F$2516,6,FALSE))</f>
        <v>4275000</v>
      </c>
      <c r="H2406" s="143">
        <v>4275000</v>
      </c>
      <c r="I2406" t="b">
        <f t="shared" si="75"/>
        <v>1</v>
      </c>
    </row>
    <row r="2407" spans="2:9" x14ac:dyDescent="0.3">
      <c r="C2407" t="str">
        <f>IF(B2407="","",VLOOKUP(B2407,FF!$A$1:$D$2516,3,FALSE))</f>
        <v/>
      </c>
      <c r="D2407" t="str">
        <f>IF(C2407="","",VLOOKUP(B2407,FF!$A$1:$D$2516,4,FALSE))</f>
        <v/>
      </c>
      <c r="E2407" t="s">
        <v>8</v>
      </c>
      <c r="F2407" t="str">
        <f t="shared" si="74"/>
        <v/>
      </c>
      <c r="G2407" s="143" t="str">
        <f>IF(C2407="","",VLOOKUP(B2407,FF!$A$1:$F$2516,6,FALSE))</f>
        <v/>
      </c>
      <c r="H2407" s="143" t="s">
        <v>8</v>
      </c>
      <c r="I2407" t="str">
        <f t="shared" si="75"/>
        <v/>
      </c>
    </row>
    <row r="2408" spans="2:9" x14ac:dyDescent="0.3">
      <c r="C2408" t="str">
        <f>IF(B2408="","",VLOOKUP(B2408,FF!$A$1:$D$2516,3,FALSE))</f>
        <v/>
      </c>
      <c r="D2408" t="str">
        <f>IF(C2408="","",VLOOKUP(B2408,FF!$A$1:$D$2516,4,FALSE))</f>
        <v/>
      </c>
      <c r="E2408" t="s">
        <v>8</v>
      </c>
      <c r="F2408" t="str">
        <f t="shared" si="74"/>
        <v/>
      </c>
      <c r="G2408" s="143" t="str">
        <f>IF(C2408="","",VLOOKUP(B2408,FF!$A$1:$F$2516,6,FALSE))</f>
        <v/>
      </c>
      <c r="H2408" s="143" t="s">
        <v>8</v>
      </c>
      <c r="I2408" t="str">
        <f t="shared" si="75"/>
        <v/>
      </c>
    </row>
    <row r="2409" spans="2:9" x14ac:dyDescent="0.3">
      <c r="B2409" t="s">
        <v>1718</v>
      </c>
      <c r="C2409" t="str">
        <f>IF(B2409="","",VLOOKUP(B2409,FF!$A$1:$D$2516,3,FALSE))</f>
        <v>UN</v>
      </c>
      <c r="D2409">
        <f>IF(C2409="","",VLOOKUP(B2409,FF!$A$1:$D$2516,4,FALSE))</f>
        <v>1</v>
      </c>
      <c r="E2409">
        <v>1</v>
      </c>
      <c r="F2409" t="b">
        <f t="shared" si="74"/>
        <v>1</v>
      </c>
      <c r="G2409" s="143">
        <f>IF(C2409="","",VLOOKUP(B2409,FF!$A$1:$F$2516,6,FALSE))</f>
        <v>7498000</v>
      </c>
      <c r="H2409" s="143">
        <v>7498000</v>
      </c>
      <c r="I2409" t="b">
        <f t="shared" si="75"/>
        <v>1</v>
      </c>
    </row>
    <row r="2410" spans="2:9" x14ac:dyDescent="0.3">
      <c r="C2410" t="str">
        <f>IF(B2410="","",VLOOKUP(B2410,FF!$A$1:$D$2516,3,FALSE))</f>
        <v/>
      </c>
      <c r="D2410" t="str">
        <f>IF(C2410="","",VLOOKUP(B2410,FF!$A$1:$D$2516,4,FALSE))</f>
        <v/>
      </c>
      <c r="E2410" t="s">
        <v>8</v>
      </c>
      <c r="F2410" t="str">
        <f t="shared" si="74"/>
        <v/>
      </c>
      <c r="G2410" s="143" t="str">
        <f>IF(C2410="","",VLOOKUP(B2410,FF!$A$1:$F$2516,6,FALSE))</f>
        <v/>
      </c>
      <c r="H2410" s="143" t="s">
        <v>8</v>
      </c>
      <c r="I2410" t="str">
        <f t="shared" si="75"/>
        <v/>
      </c>
    </row>
    <row r="2411" spans="2:9" x14ac:dyDescent="0.3">
      <c r="C2411" t="str">
        <f>IF(B2411="","",VLOOKUP(B2411,FF!$A$1:$D$2516,3,FALSE))</f>
        <v/>
      </c>
      <c r="D2411" t="str">
        <f>IF(C2411="","",VLOOKUP(B2411,FF!$A$1:$D$2516,4,FALSE))</f>
        <v/>
      </c>
      <c r="E2411" t="s">
        <v>8</v>
      </c>
      <c r="F2411" t="str">
        <f t="shared" si="74"/>
        <v/>
      </c>
      <c r="G2411" s="143" t="str">
        <f>IF(C2411="","",VLOOKUP(B2411,FF!$A$1:$F$2516,6,FALSE))</f>
        <v/>
      </c>
      <c r="H2411" s="143" t="s">
        <v>8</v>
      </c>
      <c r="I2411" t="str">
        <f t="shared" si="75"/>
        <v/>
      </c>
    </row>
    <row r="2412" spans="2:9" x14ac:dyDescent="0.3">
      <c r="B2412" t="s">
        <v>1720</v>
      </c>
      <c r="C2412" t="str">
        <f>IF(B2412="","",VLOOKUP(B2412,FF!$A$1:$D$2516,3,FALSE))</f>
        <v>UN</v>
      </c>
      <c r="D2412">
        <f>IF(C2412="","",VLOOKUP(B2412,FF!$A$1:$D$2516,4,FALSE))</f>
        <v>1</v>
      </c>
      <c r="E2412">
        <v>1</v>
      </c>
      <c r="F2412" t="b">
        <f t="shared" si="74"/>
        <v>1</v>
      </c>
      <c r="G2412" s="143">
        <f>IF(C2412="","",VLOOKUP(B2412,FF!$A$1:$F$2516,6,FALSE))</f>
        <v>7498000</v>
      </c>
      <c r="H2412" s="143">
        <v>7498000</v>
      </c>
      <c r="I2412" t="b">
        <f t="shared" si="75"/>
        <v>1</v>
      </c>
    </row>
    <row r="2413" spans="2:9" x14ac:dyDescent="0.3">
      <c r="C2413" t="str">
        <f>IF(B2413="","",VLOOKUP(B2413,FF!$A$1:$D$2516,3,FALSE))</f>
        <v/>
      </c>
      <c r="D2413" t="str">
        <f>IF(C2413="","",VLOOKUP(B2413,FF!$A$1:$D$2516,4,FALSE))</f>
        <v/>
      </c>
      <c r="E2413" t="s">
        <v>8</v>
      </c>
      <c r="F2413" t="str">
        <f t="shared" si="74"/>
        <v/>
      </c>
      <c r="G2413" s="143" t="str">
        <f>IF(C2413="","",VLOOKUP(B2413,FF!$A$1:$F$2516,6,FALSE))</f>
        <v/>
      </c>
      <c r="H2413" s="143" t="s">
        <v>8</v>
      </c>
      <c r="I2413" t="str">
        <f t="shared" si="75"/>
        <v/>
      </c>
    </row>
    <row r="2414" spans="2:9" x14ac:dyDescent="0.3">
      <c r="C2414" t="str">
        <f>IF(B2414="","",VLOOKUP(B2414,FF!$A$1:$D$2516,3,FALSE))</f>
        <v/>
      </c>
      <c r="D2414" t="str">
        <f>IF(C2414="","",VLOOKUP(B2414,FF!$A$1:$D$2516,4,FALSE))</f>
        <v/>
      </c>
      <c r="E2414" t="s">
        <v>8</v>
      </c>
      <c r="F2414" t="str">
        <f t="shared" si="74"/>
        <v/>
      </c>
      <c r="G2414" s="143" t="str">
        <f>IF(C2414="","",VLOOKUP(B2414,FF!$A$1:$F$2516,6,FALSE))</f>
        <v/>
      </c>
      <c r="H2414" s="143" t="s">
        <v>8</v>
      </c>
      <c r="I2414" t="str">
        <f t="shared" si="75"/>
        <v/>
      </c>
    </row>
    <row r="2415" spans="2:9" x14ac:dyDescent="0.3">
      <c r="B2415" t="s">
        <v>1722</v>
      </c>
      <c r="D2415" t="str">
        <f>IF(C2415="","",VLOOKUP(B2415,FF!$A$1:$D$2516,4,FALSE))</f>
        <v/>
      </c>
      <c r="E2415" t="s">
        <v>8</v>
      </c>
      <c r="F2415" t="str">
        <f t="shared" si="74"/>
        <v/>
      </c>
      <c r="G2415" s="143" t="str">
        <f>IF(C2415="","",VLOOKUP(B2415,FF!$A$1:$F$2516,6,FALSE))</f>
        <v/>
      </c>
      <c r="H2415" s="143" t="s">
        <v>8</v>
      </c>
      <c r="I2415" t="str">
        <f t="shared" si="75"/>
        <v/>
      </c>
    </row>
    <row r="2416" spans="2:9" x14ac:dyDescent="0.3">
      <c r="B2416" t="s">
        <v>1724</v>
      </c>
      <c r="C2416" t="str">
        <f>IF(B2416="","",VLOOKUP(B2416,FF!$A$1:$D$2516,3,FALSE))</f>
        <v>UN</v>
      </c>
      <c r="D2416">
        <f>IF(C2416="","",VLOOKUP(B2416,FF!$A$1:$D$2516,4,FALSE))</f>
        <v>1</v>
      </c>
      <c r="E2416">
        <v>1</v>
      </c>
      <c r="F2416" t="b">
        <f t="shared" si="74"/>
        <v>1</v>
      </c>
      <c r="G2416" s="143">
        <f>IF(C2416="","",VLOOKUP(B2416,FF!$A$1:$F$2516,6,FALSE))</f>
        <v>7186750</v>
      </c>
      <c r="H2416" s="143">
        <v>7186750</v>
      </c>
      <c r="I2416" t="b">
        <f t="shared" si="75"/>
        <v>1</v>
      </c>
    </row>
    <row r="2417" spans="2:9" x14ac:dyDescent="0.3">
      <c r="C2417" t="str">
        <f>IF(B2417="","",VLOOKUP(B2417,FF!$A$1:$D$2516,3,FALSE))</f>
        <v/>
      </c>
      <c r="D2417" t="str">
        <f>IF(C2417="","",VLOOKUP(B2417,FF!$A$1:$D$2516,4,FALSE))</f>
        <v/>
      </c>
      <c r="E2417" t="s">
        <v>8</v>
      </c>
      <c r="F2417" t="str">
        <f t="shared" si="74"/>
        <v/>
      </c>
      <c r="G2417" s="143" t="str">
        <f>IF(C2417="","",VLOOKUP(B2417,FF!$A$1:$F$2516,6,FALSE))</f>
        <v/>
      </c>
      <c r="H2417" s="143" t="s">
        <v>8</v>
      </c>
      <c r="I2417" t="str">
        <f t="shared" si="75"/>
        <v/>
      </c>
    </row>
    <row r="2418" spans="2:9" x14ac:dyDescent="0.3">
      <c r="C2418" t="str">
        <f>IF(B2418="","",VLOOKUP(B2418,FF!$A$1:$D$2516,3,FALSE))</f>
        <v/>
      </c>
      <c r="D2418" t="str">
        <f>IF(C2418="","",VLOOKUP(B2418,FF!$A$1:$D$2516,4,FALSE))</f>
        <v/>
      </c>
      <c r="E2418" t="s">
        <v>8</v>
      </c>
      <c r="F2418" t="str">
        <f t="shared" si="74"/>
        <v/>
      </c>
      <c r="G2418" s="143" t="str">
        <f>IF(C2418="","",VLOOKUP(B2418,FF!$A$1:$F$2516,6,FALSE))</f>
        <v/>
      </c>
      <c r="H2418" s="143" t="s">
        <v>8</v>
      </c>
      <c r="I2418" t="str">
        <f t="shared" si="75"/>
        <v/>
      </c>
    </row>
    <row r="2419" spans="2:9" x14ac:dyDescent="0.3">
      <c r="B2419" t="s">
        <v>1726</v>
      </c>
      <c r="C2419" t="str">
        <f>IF(B2419="","",VLOOKUP(B2419,FF!$A$1:$D$2516,3,FALSE))</f>
        <v>UN</v>
      </c>
      <c r="D2419">
        <f>IF(C2419="","",VLOOKUP(B2419,FF!$A$1:$D$2516,4,FALSE))</f>
        <v>1</v>
      </c>
      <c r="E2419">
        <v>1</v>
      </c>
      <c r="F2419" t="b">
        <f t="shared" si="74"/>
        <v>1</v>
      </c>
      <c r="G2419" s="143">
        <f>IF(C2419="","",VLOOKUP(B2419,FF!$A$1:$F$2516,6,FALSE))</f>
        <v>7186750</v>
      </c>
      <c r="H2419" s="143">
        <v>7186750</v>
      </c>
      <c r="I2419" t="b">
        <f t="shared" si="75"/>
        <v>1</v>
      </c>
    </row>
    <row r="2420" spans="2:9" x14ac:dyDescent="0.3">
      <c r="C2420" t="str">
        <f>IF(B2420="","",VLOOKUP(B2420,FF!$A$1:$D$2516,3,FALSE))</f>
        <v/>
      </c>
      <c r="D2420" t="str">
        <f>IF(C2420="","",VLOOKUP(B2420,FF!$A$1:$D$2516,4,FALSE))</f>
        <v/>
      </c>
      <c r="E2420" t="s">
        <v>8</v>
      </c>
      <c r="F2420" t="str">
        <f t="shared" si="74"/>
        <v/>
      </c>
      <c r="G2420" s="143" t="str">
        <f>IF(C2420="","",VLOOKUP(B2420,FF!$A$1:$F$2516,6,FALSE))</f>
        <v/>
      </c>
      <c r="H2420" s="143" t="s">
        <v>8</v>
      </c>
      <c r="I2420" t="str">
        <f t="shared" si="75"/>
        <v/>
      </c>
    </row>
    <row r="2421" spans="2:9" x14ac:dyDescent="0.3">
      <c r="C2421" t="str">
        <f>IF(B2421="","",VLOOKUP(B2421,FF!$A$1:$D$2516,3,FALSE))</f>
        <v/>
      </c>
      <c r="D2421" t="str">
        <f>IF(C2421="","",VLOOKUP(B2421,FF!$A$1:$D$2516,4,FALSE))</f>
        <v/>
      </c>
      <c r="E2421" t="s">
        <v>8</v>
      </c>
      <c r="F2421" t="str">
        <f t="shared" si="74"/>
        <v/>
      </c>
      <c r="G2421" s="143" t="str">
        <f>IF(C2421="","",VLOOKUP(B2421,FF!$A$1:$F$2516,6,FALSE))</f>
        <v/>
      </c>
      <c r="H2421" s="143" t="s">
        <v>8</v>
      </c>
      <c r="I2421" t="str">
        <f t="shared" si="75"/>
        <v/>
      </c>
    </row>
    <row r="2422" spans="2:9" x14ac:dyDescent="0.3">
      <c r="B2422" t="s">
        <v>1728</v>
      </c>
      <c r="D2422" t="str">
        <f>IF(C2422="","",VLOOKUP(B2422,FF!$A$1:$D$2516,4,FALSE))</f>
        <v/>
      </c>
      <c r="E2422" t="s">
        <v>8</v>
      </c>
      <c r="F2422" t="str">
        <f t="shared" si="74"/>
        <v/>
      </c>
      <c r="G2422" s="143" t="str">
        <f>IF(C2422="","",VLOOKUP(B2422,FF!$A$1:$F$2516,6,FALSE))</f>
        <v/>
      </c>
      <c r="H2422" s="143" t="s">
        <v>8</v>
      </c>
      <c r="I2422" t="str">
        <f t="shared" si="75"/>
        <v/>
      </c>
    </row>
    <row r="2423" spans="2:9" x14ac:dyDescent="0.3">
      <c r="B2423" t="s">
        <v>1730</v>
      </c>
      <c r="C2423" t="str">
        <f>IF(B2423="","",VLOOKUP(B2423,FF!$A$1:$D$2516,3,FALSE))</f>
        <v>UN</v>
      </c>
      <c r="D2423">
        <f>IF(C2423="","",VLOOKUP(B2423,FF!$A$1:$D$2516,4,FALSE))</f>
        <v>1</v>
      </c>
      <c r="E2423">
        <v>1</v>
      </c>
      <c r="F2423" t="b">
        <f t="shared" si="74"/>
        <v>1</v>
      </c>
      <c r="G2423" s="143">
        <f>IF(C2423="","",VLOOKUP(B2423,FF!$A$1:$F$2516,6,FALSE))</f>
        <v>5397936</v>
      </c>
      <c r="H2423" s="143">
        <v>5397936</v>
      </c>
      <c r="I2423" t="b">
        <f t="shared" si="75"/>
        <v>1</v>
      </c>
    </row>
    <row r="2424" spans="2:9" x14ac:dyDescent="0.3">
      <c r="C2424" t="str">
        <f>IF(B2424="","",VLOOKUP(B2424,FF!$A$1:$D$2516,3,FALSE))</f>
        <v/>
      </c>
      <c r="D2424" t="str">
        <f>IF(C2424="","",VLOOKUP(B2424,FF!$A$1:$D$2516,4,FALSE))</f>
        <v/>
      </c>
      <c r="E2424" t="s">
        <v>8</v>
      </c>
      <c r="F2424" t="str">
        <f t="shared" si="74"/>
        <v/>
      </c>
      <c r="G2424" s="143" t="str">
        <f>IF(C2424="","",VLOOKUP(B2424,FF!$A$1:$F$2516,6,FALSE))</f>
        <v/>
      </c>
      <c r="H2424" s="143" t="s">
        <v>8</v>
      </c>
      <c r="I2424" t="str">
        <f t="shared" si="75"/>
        <v/>
      </c>
    </row>
    <row r="2425" spans="2:9" x14ac:dyDescent="0.3">
      <c r="C2425" t="str">
        <f>IF(B2425="","",VLOOKUP(B2425,FF!$A$1:$D$2516,3,FALSE))</f>
        <v/>
      </c>
      <c r="D2425" t="str">
        <f>IF(C2425="","",VLOOKUP(B2425,FF!$A$1:$D$2516,4,FALSE))</f>
        <v/>
      </c>
      <c r="E2425" t="s">
        <v>8</v>
      </c>
      <c r="F2425" t="str">
        <f t="shared" si="74"/>
        <v/>
      </c>
      <c r="G2425" s="143" t="str">
        <f>IF(C2425="","",VLOOKUP(B2425,FF!$A$1:$F$2516,6,FALSE))</f>
        <v/>
      </c>
      <c r="H2425" s="143" t="s">
        <v>8</v>
      </c>
      <c r="I2425" t="str">
        <f t="shared" si="75"/>
        <v/>
      </c>
    </row>
    <row r="2426" spans="2:9" x14ac:dyDescent="0.3">
      <c r="B2426" t="s">
        <v>1732</v>
      </c>
      <c r="C2426" t="str">
        <f>IF(B2426="","",VLOOKUP(B2426,FF!$A$1:$D$2516,3,FALSE))</f>
        <v>UN</v>
      </c>
      <c r="D2426">
        <f>IF(C2426="","",VLOOKUP(B2426,FF!$A$1:$D$2516,4,FALSE))</f>
        <v>311</v>
      </c>
      <c r="E2426">
        <v>311</v>
      </c>
      <c r="F2426" t="b">
        <f t="shared" si="74"/>
        <v>1</v>
      </c>
      <c r="G2426" s="143">
        <f>IF(C2426="","",VLOOKUP(B2426,FF!$A$1:$F$2516,6,FALSE))</f>
        <v>71791240</v>
      </c>
      <c r="H2426" s="143">
        <v>71791240</v>
      </c>
      <c r="I2426" t="b">
        <f t="shared" si="75"/>
        <v>1</v>
      </c>
    </row>
    <row r="2427" spans="2:9" x14ac:dyDescent="0.3">
      <c r="C2427" t="str">
        <f>IF(B2427="","",VLOOKUP(B2427,FF!$A$1:$D$2516,3,FALSE))</f>
        <v/>
      </c>
      <c r="D2427" t="str">
        <f>IF(C2427="","",VLOOKUP(B2427,FF!$A$1:$D$2516,4,FALSE))</f>
        <v/>
      </c>
      <c r="E2427" t="s">
        <v>8</v>
      </c>
      <c r="F2427" t="str">
        <f t="shared" si="74"/>
        <v/>
      </c>
      <c r="G2427" s="143" t="str">
        <f>IF(C2427="","",VLOOKUP(B2427,FF!$A$1:$F$2516,6,FALSE))</f>
        <v/>
      </c>
      <c r="H2427" s="143" t="s">
        <v>8</v>
      </c>
      <c r="I2427" t="str">
        <f t="shared" si="75"/>
        <v/>
      </c>
    </row>
    <row r="2428" spans="2:9" x14ac:dyDescent="0.3">
      <c r="C2428" t="str">
        <f>IF(B2428="","",VLOOKUP(B2428,FF!$A$1:$D$2516,3,FALSE))</f>
        <v/>
      </c>
      <c r="D2428" t="str">
        <f>IF(C2428="","",VLOOKUP(B2428,FF!$A$1:$D$2516,4,FALSE))</f>
        <v/>
      </c>
      <c r="E2428" t="s">
        <v>8</v>
      </c>
      <c r="F2428" t="str">
        <f t="shared" si="74"/>
        <v/>
      </c>
      <c r="G2428" s="143" t="str">
        <f>IF(C2428="","",VLOOKUP(B2428,FF!$A$1:$F$2516,6,FALSE))</f>
        <v/>
      </c>
      <c r="H2428" s="143" t="s">
        <v>8</v>
      </c>
      <c r="I2428" t="str">
        <f t="shared" si="75"/>
        <v/>
      </c>
    </row>
    <row r="2429" spans="2:9" x14ac:dyDescent="0.3">
      <c r="B2429" t="s">
        <v>1734</v>
      </c>
      <c r="C2429" t="str">
        <f>IF(B2429="","",VLOOKUP(B2429,FF!$A$1:$D$2516,3,FALSE))</f>
        <v>UN</v>
      </c>
      <c r="D2429">
        <f>IF(C2429="","",VLOOKUP(B2429,FF!$A$1:$D$2516,4,FALSE))</f>
        <v>311</v>
      </c>
      <c r="E2429">
        <v>311</v>
      </c>
      <c r="F2429" t="b">
        <f t="shared" si="74"/>
        <v>1</v>
      </c>
      <c r="G2429" s="143">
        <f>IF(C2429="","",VLOOKUP(B2429,FF!$A$1:$F$2516,6,FALSE))</f>
        <v>269217150</v>
      </c>
      <c r="H2429" s="143">
        <v>269217150</v>
      </c>
      <c r="I2429" t="b">
        <f t="shared" si="75"/>
        <v>1</v>
      </c>
    </row>
    <row r="2430" spans="2:9" x14ac:dyDescent="0.3">
      <c r="C2430" t="str">
        <f>IF(B2430="","",VLOOKUP(B2430,FF!$A$1:$D$2516,3,FALSE))</f>
        <v/>
      </c>
      <c r="D2430" t="str">
        <f>IF(C2430="","",VLOOKUP(B2430,FF!$A$1:$D$2516,4,FALSE))</f>
        <v/>
      </c>
      <c r="E2430" t="s">
        <v>8</v>
      </c>
      <c r="F2430" t="str">
        <f t="shared" si="74"/>
        <v/>
      </c>
      <c r="G2430" s="143" t="str">
        <f>IF(C2430="","",VLOOKUP(B2430,FF!$A$1:$F$2516,6,FALSE))</f>
        <v/>
      </c>
      <c r="H2430" s="143" t="s">
        <v>8</v>
      </c>
      <c r="I2430" t="str">
        <f t="shared" si="75"/>
        <v/>
      </c>
    </row>
    <row r="2431" spans="2:9" x14ac:dyDescent="0.3">
      <c r="C2431" t="str">
        <f>IF(B2431="","",VLOOKUP(B2431,FF!$A$1:$D$2516,3,FALSE))</f>
        <v/>
      </c>
      <c r="D2431" t="str">
        <f>IF(C2431="","",VLOOKUP(B2431,FF!$A$1:$D$2516,4,FALSE))</f>
        <v/>
      </c>
      <c r="E2431" t="s">
        <v>8</v>
      </c>
      <c r="F2431" t="str">
        <f t="shared" si="74"/>
        <v/>
      </c>
      <c r="G2431" s="143" t="str">
        <f>IF(C2431="","",VLOOKUP(B2431,FF!$A$1:$F$2516,6,FALSE))</f>
        <v/>
      </c>
      <c r="H2431" s="143" t="s">
        <v>8</v>
      </c>
      <c r="I2431" t="str">
        <f t="shared" si="75"/>
        <v/>
      </c>
    </row>
    <row r="2432" spans="2:9" x14ac:dyDescent="0.3">
      <c r="B2432" t="s">
        <v>1736</v>
      </c>
      <c r="C2432" t="str">
        <f>IF(B2432="","",VLOOKUP(B2432,FF!$A$1:$D$2516,3,FALSE))</f>
        <v>UN</v>
      </c>
      <c r="D2432">
        <f>IF(C2432="","",VLOOKUP(B2432,FF!$A$1:$D$2516,4,FALSE))</f>
        <v>1</v>
      </c>
      <c r="E2432">
        <v>1</v>
      </c>
      <c r="F2432" t="b">
        <f t="shared" si="74"/>
        <v>1</v>
      </c>
      <c r="G2432" s="143">
        <f>IF(C2432="","",VLOOKUP(B2432,FF!$A$1:$F$2516,6,FALSE))</f>
        <v>14996000</v>
      </c>
      <c r="H2432" s="143">
        <v>14996000</v>
      </c>
      <c r="I2432" t="b">
        <f t="shared" si="75"/>
        <v>1</v>
      </c>
    </row>
    <row r="2433" spans="2:9" x14ac:dyDescent="0.3">
      <c r="C2433" t="str">
        <f>IF(B2433="","",VLOOKUP(B2433,FF!$A$1:$D$2516,3,FALSE))</f>
        <v/>
      </c>
      <c r="D2433" t="str">
        <f>IF(C2433="","",VLOOKUP(B2433,FF!$A$1:$D$2516,4,FALSE))</f>
        <v/>
      </c>
      <c r="E2433" t="s">
        <v>8</v>
      </c>
      <c r="F2433" t="str">
        <f t="shared" si="74"/>
        <v/>
      </c>
      <c r="G2433" s="143" t="str">
        <f>IF(C2433="","",VLOOKUP(B2433,FF!$A$1:$F$2516,6,FALSE))</f>
        <v/>
      </c>
      <c r="H2433" s="143" t="s">
        <v>8</v>
      </c>
      <c r="I2433" t="str">
        <f t="shared" si="75"/>
        <v/>
      </c>
    </row>
    <row r="2434" spans="2:9" x14ac:dyDescent="0.3">
      <c r="C2434" t="str">
        <f>IF(B2434="","",VLOOKUP(B2434,FF!$A$1:$D$2516,3,FALSE))</f>
        <v/>
      </c>
      <c r="D2434" t="str">
        <f>IF(C2434="","",VLOOKUP(B2434,FF!$A$1:$D$2516,4,FALSE))</f>
        <v/>
      </c>
      <c r="E2434" t="s">
        <v>8</v>
      </c>
      <c r="F2434" t="str">
        <f t="shared" si="74"/>
        <v/>
      </c>
      <c r="G2434" s="143" t="str">
        <f>IF(C2434="","",VLOOKUP(B2434,FF!$A$1:$F$2516,6,FALSE))</f>
        <v/>
      </c>
      <c r="H2434" s="143" t="s">
        <v>8</v>
      </c>
      <c r="I2434" t="str">
        <f t="shared" si="75"/>
        <v/>
      </c>
    </row>
    <row r="2435" spans="2:9" x14ac:dyDescent="0.3">
      <c r="B2435" t="s">
        <v>1738</v>
      </c>
      <c r="D2435" t="str">
        <f>IF(C2435="","",VLOOKUP(B2435,FF!$A$1:$D$2516,4,FALSE))</f>
        <v/>
      </c>
      <c r="E2435" t="s">
        <v>8</v>
      </c>
      <c r="F2435" t="str">
        <f t="shared" ref="F2435:F2492" si="76">IF(C2435="","",E2435=D2435)</f>
        <v/>
      </c>
      <c r="G2435" s="143" t="str">
        <f>IF(C2435="","",VLOOKUP(B2435,FF!$A$1:$F$2516,6,FALSE))</f>
        <v/>
      </c>
      <c r="H2435" s="143" t="s">
        <v>8</v>
      </c>
      <c r="I2435" t="str">
        <f t="shared" ref="I2435:I2492" si="77">IF(C2435="","",H2435=G2435)</f>
        <v/>
      </c>
    </row>
    <row r="2436" spans="2:9" x14ac:dyDescent="0.3">
      <c r="B2436" t="s">
        <v>1740</v>
      </c>
      <c r="C2436" t="str">
        <f>IF(B2436="","",VLOOKUP(B2436,FF!$A$1:$D$2516,3,FALSE))</f>
        <v>SEMANA</v>
      </c>
      <c r="D2436">
        <f>IF(C2436="","",VLOOKUP(B2436,FF!$A$1:$D$2516,4,FALSE))</f>
        <v>72</v>
      </c>
      <c r="E2436">
        <v>72</v>
      </c>
      <c r="F2436" t="b">
        <f t="shared" si="76"/>
        <v>1</v>
      </c>
      <c r="G2436" s="143">
        <f>IF(C2436="","",VLOOKUP(B2436,FF!$A$1:$F$2516,6,FALSE))</f>
        <v>4275000</v>
      </c>
      <c r="H2436" s="143">
        <v>4275000</v>
      </c>
      <c r="I2436" t="b">
        <f t="shared" si="77"/>
        <v>1</v>
      </c>
    </row>
    <row r="2437" spans="2:9" x14ac:dyDescent="0.3">
      <c r="C2437" t="str">
        <f>IF(B2437="","",VLOOKUP(B2437,FF!$A$1:$D$2516,3,FALSE))</f>
        <v/>
      </c>
      <c r="D2437" t="str">
        <f>IF(C2437="","",VLOOKUP(B2437,FF!$A$1:$D$2516,4,FALSE))</f>
        <v/>
      </c>
      <c r="E2437" t="s">
        <v>8</v>
      </c>
      <c r="F2437" t="str">
        <f t="shared" si="76"/>
        <v/>
      </c>
      <c r="G2437" s="143" t="str">
        <f>IF(C2437="","",VLOOKUP(B2437,FF!$A$1:$F$2516,6,FALSE))</f>
        <v/>
      </c>
      <c r="H2437" s="143" t="s">
        <v>8</v>
      </c>
      <c r="I2437" t="str">
        <f t="shared" si="77"/>
        <v/>
      </c>
    </row>
    <row r="2438" spans="2:9" x14ac:dyDescent="0.3">
      <c r="C2438" t="str">
        <f>IF(B2438="","",VLOOKUP(B2438,FF!$A$1:$D$2516,3,FALSE))</f>
        <v/>
      </c>
      <c r="D2438" t="str">
        <f>IF(C2438="","",VLOOKUP(B2438,FF!$A$1:$D$2516,4,FALSE))</f>
        <v/>
      </c>
      <c r="E2438" t="s">
        <v>8</v>
      </c>
      <c r="F2438" t="str">
        <f t="shared" si="76"/>
        <v/>
      </c>
      <c r="G2438" s="143" t="str">
        <f>IF(C2438="","",VLOOKUP(B2438,FF!$A$1:$F$2516,6,FALSE))</f>
        <v/>
      </c>
      <c r="H2438" s="143" t="s">
        <v>8</v>
      </c>
      <c r="I2438" t="str">
        <f t="shared" si="77"/>
        <v/>
      </c>
    </row>
    <row r="2439" spans="2:9" x14ac:dyDescent="0.3">
      <c r="B2439" t="s">
        <v>1742</v>
      </c>
      <c r="C2439" t="str">
        <f>IF(B2439="","",VLOOKUP(B2439,FF!$A$1:$D$2516,3,FALSE))</f>
        <v>SEMANA</v>
      </c>
      <c r="D2439">
        <f>IF(C2439="","",VLOOKUP(B2439,FF!$A$1:$D$2516,4,FALSE))</f>
        <v>72</v>
      </c>
      <c r="E2439">
        <v>72</v>
      </c>
      <c r="F2439" t="b">
        <f t="shared" si="76"/>
        <v>1</v>
      </c>
      <c r="G2439" s="143">
        <f>IF(C2439="","",VLOOKUP(B2439,FF!$A$1:$F$2516,6,FALSE))</f>
        <v>8550000</v>
      </c>
      <c r="H2439" s="143">
        <v>8550000</v>
      </c>
      <c r="I2439" t="b">
        <f t="shared" si="77"/>
        <v>1</v>
      </c>
    </row>
    <row r="2440" spans="2:9" x14ac:dyDescent="0.3">
      <c r="C2440" t="str">
        <f>IF(B2440="","",VLOOKUP(B2440,FF!$A$1:$D$2516,3,FALSE))</f>
        <v/>
      </c>
      <c r="D2440" t="str">
        <f>IF(C2440="","",VLOOKUP(B2440,FF!$A$1:$D$2516,4,FALSE))</f>
        <v/>
      </c>
      <c r="E2440" t="s">
        <v>8</v>
      </c>
      <c r="F2440" t="str">
        <f t="shared" si="76"/>
        <v/>
      </c>
      <c r="G2440" s="143" t="str">
        <f>IF(C2440="","",VLOOKUP(B2440,FF!$A$1:$F$2516,6,FALSE))</f>
        <v/>
      </c>
      <c r="H2440" s="143" t="s">
        <v>8</v>
      </c>
      <c r="I2440" t="str">
        <f t="shared" si="77"/>
        <v/>
      </c>
    </row>
    <row r="2441" spans="2:9" x14ac:dyDescent="0.3">
      <c r="C2441" t="str">
        <f>IF(B2441="","",VLOOKUP(B2441,FF!$A$1:$D$2516,3,FALSE))</f>
        <v/>
      </c>
      <c r="D2441" t="str">
        <f>IF(C2441="","",VLOOKUP(B2441,FF!$A$1:$D$2516,4,FALSE))</f>
        <v/>
      </c>
      <c r="E2441" t="s">
        <v>8</v>
      </c>
      <c r="F2441" t="str">
        <f t="shared" si="76"/>
        <v/>
      </c>
      <c r="G2441" s="143" t="str">
        <f>IF(C2441="","",VLOOKUP(B2441,FF!$A$1:$F$2516,6,FALSE))</f>
        <v/>
      </c>
      <c r="H2441" s="143" t="s">
        <v>8</v>
      </c>
      <c r="I2441" t="str">
        <f t="shared" si="77"/>
        <v/>
      </c>
    </row>
    <row r="2442" spans="2:9" x14ac:dyDescent="0.3">
      <c r="B2442" t="s">
        <v>1744</v>
      </c>
      <c r="D2442" t="str">
        <f>IF(C2442="","",VLOOKUP(B2442,FF!$A$1:$D$2516,4,FALSE))</f>
        <v/>
      </c>
      <c r="E2442" t="s">
        <v>8</v>
      </c>
      <c r="F2442" t="str">
        <f t="shared" si="76"/>
        <v/>
      </c>
      <c r="G2442" s="143" t="str">
        <f>IF(C2442="","",VLOOKUP(B2442,FF!$A$1:$F$2516,6,FALSE))</f>
        <v/>
      </c>
      <c r="H2442" s="143" t="s">
        <v>8</v>
      </c>
      <c r="I2442" t="str">
        <f t="shared" si="77"/>
        <v/>
      </c>
    </row>
    <row r="2443" spans="2:9" x14ac:dyDescent="0.3">
      <c r="B2443" t="s">
        <v>1746</v>
      </c>
      <c r="C2443" t="str">
        <f>IF(B2443="","",VLOOKUP(B2443,FF!$A$1:$D$2516,3,FALSE))</f>
        <v>UN</v>
      </c>
      <c r="D2443">
        <f>IF(C2443="","",VLOOKUP(B2443,FF!$A$1:$D$2516,4,FALSE))</f>
        <v>1</v>
      </c>
      <c r="E2443">
        <v>1</v>
      </c>
      <c r="F2443" t="b">
        <f t="shared" si="76"/>
        <v>1</v>
      </c>
      <c r="G2443" s="143">
        <f>IF(C2443="","",VLOOKUP(B2443,FF!$A$1:$F$2516,6,FALSE))</f>
        <v>339619233</v>
      </c>
      <c r="H2443" s="143">
        <v>339619233</v>
      </c>
      <c r="I2443" t="b">
        <f t="shared" si="77"/>
        <v>1</v>
      </c>
    </row>
    <row r="2444" spans="2:9" x14ac:dyDescent="0.3">
      <c r="C2444" t="str">
        <f>IF(B2444="","",VLOOKUP(B2444,FF!$A$1:$D$2516,3,FALSE))</f>
        <v/>
      </c>
      <c r="D2444" t="str">
        <f>IF(C2444="","",VLOOKUP(B2444,FF!$A$1:$D$2516,4,FALSE))</f>
        <v/>
      </c>
      <c r="E2444" t="s">
        <v>8</v>
      </c>
      <c r="F2444" t="str">
        <f t="shared" si="76"/>
        <v/>
      </c>
      <c r="G2444" s="143" t="str">
        <f>IF(C2444="","",VLOOKUP(B2444,FF!$A$1:$F$2516,6,FALSE))</f>
        <v/>
      </c>
      <c r="H2444" s="143" t="s">
        <v>8</v>
      </c>
      <c r="I2444" t="str">
        <f t="shared" si="77"/>
        <v/>
      </c>
    </row>
    <row r="2445" spans="2:9" x14ac:dyDescent="0.3">
      <c r="C2445" t="str">
        <f>IF(B2445="","",VLOOKUP(B2445,FF!$A$1:$D$2516,3,FALSE))</f>
        <v/>
      </c>
      <c r="D2445" t="str">
        <f>IF(C2445="","",VLOOKUP(B2445,FF!$A$1:$D$2516,4,FALSE))</f>
        <v/>
      </c>
      <c r="E2445" t="s">
        <v>8</v>
      </c>
      <c r="F2445" t="str">
        <f t="shared" si="76"/>
        <v/>
      </c>
      <c r="G2445" s="143" t="str">
        <f>IF(C2445="","",VLOOKUP(B2445,FF!$A$1:$F$2516,6,FALSE))</f>
        <v/>
      </c>
      <c r="H2445" s="143" t="s">
        <v>8</v>
      </c>
      <c r="I2445" t="str">
        <f t="shared" si="77"/>
        <v/>
      </c>
    </row>
    <row r="2446" spans="2:9" x14ac:dyDescent="0.3">
      <c r="B2446" t="s">
        <v>1748</v>
      </c>
      <c r="D2446" t="str">
        <f>IF(C2446="","",VLOOKUP(B2446,FF!$A$1:$D$2516,4,FALSE))</f>
        <v/>
      </c>
      <c r="E2446" t="s">
        <v>8</v>
      </c>
      <c r="F2446" t="str">
        <f t="shared" si="76"/>
        <v/>
      </c>
      <c r="G2446" s="143" t="str">
        <f>IF(C2446="","",VLOOKUP(B2446,FF!$A$1:$F$2516,6,FALSE))</f>
        <v/>
      </c>
      <c r="H2446" s="143" t="s">
        <v>8</v>
      </c>
      <c r="I2446" t="str">
        <f t="shared" si="77"/>
        <v/>
      </c>
    </row>
    <row r="2447" spans="2:9" x14ac:dyDescent="0.3">
      <c r="B2447" t="s">
        <v>1750</v>
      </c>
      <c r="C2447" t="str">
        <f>IF(B2447="","",VLOOKUP(B2447,FF!$A$1:$D$2516,3,FALSE))</f>
        <v>UN</v>
      </c>
      <c r="D2447">
        <f>IF(C2447="","",VLOOKUP(B2447,FF!$A$1:$D$2516,4,FALSE))</f>
        <v>5</v>
      </c>
      <c r="E2447">
        <v>5</v>
      </c>
      <c r="F2447" t="b">
        <f t="shared" si="76"/>
        <v>1</v>
      </c>
      <c r="G2447" s="143">
        <f>IF(C2447="","",VLOOKUP(B2447,FF!$A$1:$F$2516,6,FALSE))</f>
        <v>24875000</v>
      </c>
      <c r="H2447" s="143">
        <v>24875000</v>
      </c>
      <c r="I2447" t="b">
        <f t="shared" si="77"/>
        <v>1</v>
      </c>
    </row>
    <row r="2448" spans="2:9" x14ac:dyDescent="0.3">
      <c r="C2448" t="str">
        <f>IF(B2448="","",VLOOKUP(B2448,FF!$A$1:$D$2516,3,FALSE))</f>
        <v/>
      </c>
      <c r="D2448" t="str">
        <f>IF(C2448="","",VLOOKUP(B2448,FF!$A$1:$D$2516,4,FALSE))</f>
        <v/>
      </c>
      <c r="E2448" t="s">
        <v>8</v>
      </c>
      <c r="F2448" t="str">
        <f t="shared" si="76"/>
        <v/>
      </c>
      <c r="G2448" s="143" t="str">
        <f>IF(C2448="","",VLOOKUP(B2448,FF!$A$1:$F$2516,6,FALSE))</f>
        <v/>
      </c>
      <c r="H2448" s="143" t="s">
        <v>8</v>
      </c>
      <c r="I2448" t="str">
        <f t="shared" si="77"/>
        <v/>
      </c>
    </row>
    <row r="2449" spans="2:9" x14ac:dyDescent="0.3">
      <c r="C2449" t="str">
        <f>IF(B2449="","",VLOOKUP(B2449,FF!$A$1:$D$2516,3,FALSE))</f>
        <v/>
      </c>
      <c r="D2449" t="str">
        <f>IF(C2449="","",VLOOKUP(B2449,FF!$A$1:$D$2516,4,FALSE))</f>
        <v/>
      </c>
      <c r="E2449" t="s">
        <v>8</v>
      </c>
      <c r="F2449" t="str">
        <f t="shared" si="76"/>
        <v/>
      </c>
      <c r="G2449" s="143" t="str">
        <f>IF(C2449="","",VLOOKUP(B2449,FF!$A$1:$F$2516,6,FALSE))</f>
        <v/>
      </c>
      <c r="H2449" s="143" t="s">
        <v>8</v>
      </c>
      <c r="I2449" t="str">
        <f t="shared" si="77"/>
        <v/>
      </c>
    </row>
    <row r="2450" spans="2:9" x14ac:dyDescent="0.3">
      <c r="B2450" t="s">
        <v>1752</v>
      </c>
      <c r="C2450" t="str">
        <f>IF(B2450="","",VLOOKUP(B2450,FF!$A$1:$D$2516,3,FALSE))</f>
        <v>UN</v>
      </c>
      <c r="D2450">
        <f>IF(C2450="","",VLOOKUP(B2450,FF!$A$1:$D$2516,4,FALSE))</f>
        <v>12</v>
      </c>
      <c r="E2450">
        <v>12</v>
      </c>
      <c r="F2450" t="b">
        <f t="shared" si="76"/>
        <v>1</v>
      </c>
      <c r="G2450" s="143">
        <f>IF(C2450="","",VLOOKUP(B2450,FF!$A$1:$F$2516,6,FALSE))</f>
        <v>35820000</v>
      </c>
      <c r="H2450" s="143">
        <v>35820000</v>
      </c>
      <c r="I2450" t="b">
        <f t="shared" si="77"/>
        <v>1</v>
      </c>
    </row>
    <row r="2451" spans="2:9" x14ac:dyDescent="0.3">
      <c r="C2451" t="str">
        <f>IF(B2451="","",VLOOKUP(B2451,FF!$A$1:$D$2516,3,FALSE))</f>
        <v/>
      </c>
      <c r="D2451" t="str">
        <f>IF(C2451="","",VLOOKUP(B2451,FF!$A$1:$D$2516,4,FALSE))</f>
        <v/>
      </c>
      <c r="E2451" t="s">
        <v>8</v>
      </c>
      <c r="F2451" t="str">
        <f t="shared" si="76"/>
        <v/>
      </c>
      <c r="G2451" s="143" t="str">
        <f>IF(C2451="","",VLOOKUP(B2451,FF!$A$1:$F$2516,6,FALSE))</f>
        <v/>
      </c>
      <c r="H2451" s="143" t="s">
        <v>8</v>
      </c>
      <c r="I2451" t="str">
        <f t="shared" si="77"/>
        <v/>
      </c>
    </row>
    <row r="2452" spans="2:9" x14ac:dyDescent="0.3">
      <c r="C2452" t="str">
        <f>IF(B2452="","",VLOOKUP(B2452,FF!$A$1:$D$2516,3,FALSE))</f>
        <v/>
      </c>
      <c r="D2452" t="str">
        <f>IF(C2452="","",VLOOKUP(B2452,FF!$A$1:$D$2516,4,FALSE))</f>
        <v/>
      </c>
      <c r="E2452" t="s">
        <v>8</v>
      </c>
      <c r="F2452" t="str">
        <f t="shared" si="76"/>
        <v/>
      </c>
      <c r="G2452" s="143" t="str">
        <f>IF(C2452="","",VLOOKUP(B2452,FF!$A$1:$F$2516,6,FALSE))</f>
        <v/>
      </c>
      <c r="H2452" s="143" t="s">
        <v>8</v>
      </c>
      <c r="I2452" t="str">
        <f t="shared" si="77"/>
        <v/>
      </c>
    </row>
    <row r="2453" spans="2:9" x14ac:dyDescent="0.3">
      <c r="B2453" t="s">
        <v>1754</v>
      </c>
      <c r="C2453" t="str">
        <f>IF(B2453="","",VLOOKUP(B2453,FF!$A$1:$D$2516,3,FALSE))</f>
        <v>UN</v>
      </c>
      <c r="D2453">
        <f>IF(C2453="","",VLOOKUP(B2453,FF!$A$1:$D$2516,4,FALSE))</f>
        <v>10</v>
      </c>
      <c r="E2453">
        <v>10</v>
      </c>
      <c r="F2453" t="b">
        <f t="shared" si="76"/>
        <v>1</v>
      </c>
      <c r="G2453" s="143">
        <f>IF(C2453="","",VLOOKUP(B2453,FF!$A$1:$F$2516,6,FALSE))</f>
        <v>4975000</v>
      </c>
      <c r="H2453" s="143">
        <v>4975000</v>
      </c>
      <c r="I2453" t="b">
        <f t="shared" si="77"/>
        <v>1</v>
      </c>
    </row>
    <row r="2454" spans="2:9" x14ac:dyDescent="0.3">
      <c r="C2454" t="str">
        <f>IF(B2454="","",VLOOKUP(B2454,FF!$A$1:$D$2516,3,FALSE))</f>
        <v/>
      </c>
      <c r="D2454" t="str">
        <f>IF(C2454="","",VLOOKUP(B2454,FF!$A$1:$D$2516,4,FALSE))</f>
        <v/>
      </c>
      <c r="E2454" t="s">
        <v>8</v>
      </c>
      <c r="F2454" t="str">
        <f t="shared" si="76"/>
        <v/>
      </c>
      <c r="G2454" s="143" t="str">
        <f>IF(C2454="","",VLOOKUP(B2454,FF!$A$1:$F$2516,6,FALSE))</f>
        <v/>
      </c>
      <c r="H2454" s="143" t="s">
        <v>8</v>
      </c>
      <c r="I2454" t="str">
        <f t="shared" si="77"/>
        <v/>
      </c>
    </row>
    <row r="2455" spans="2:9" x14ac:dyDescent="0.3">
      <c r="C2455" t="str">
        <f>IF(B2455="","",VLOOKUP(B2455,FF!$A$1:$D$2516,3,FALSE))</f>
        <v/>
      </c>
      <c r="D2455" t="str">
        <f>IF(C2455="","",VLOOKUP(B2455,FF!$A$1:$D$2516,4,FALSE))</f>
        <v/>
      </c>
      <c r="E2455" t="s">
        <v>8</v>
      </c>
      <c r="F2455" t="str">
        <f t="shared" si="76"/>
        <v/>
      </c>
      <c r="G2455" s="143" t="str">
        <f>IF(C2455="","",VLOOKUP(B2455,FF!$A$1:$F$2516,6,FALSE))</f>
        <v/>
      </c>
      <c r="H2455" s="143" t="s">
        <v>8</v>
      </c>
      <c r="I2455" t="str">
        <f t="shared" si="77"/>
        <v/>
      </c>
    </row>
    <row r="2456" spans="2:9" x14ac:dyDescent="0.3">
      <c r="B2456" t="s">
        <v>1756</v>
      </c>
      <c r="C2456" t="str">
        <f>IF(B2456="","",VLOOKUP(B2456,FF!$A$1:$D$2516,3,FALSE))</f>
        <v>UN</v>
      </c>
      <c r="D2456">
        <f>IF(C2456="","",VLOOKUP(B2456,FF!$A$1:$D$2516,4,FALSE))</f>
        <v>10</v>
      </c>
      <c r="E2456">
        <v>10</v>
      </c>
      <c r="F2456" t="b">
        <f t="shared" si="76"/>
        <v>1</v>
      </c>
      <c r="G2456" s="143">
        <f>IF(C2456="","",VLOOKUP(B2456,FF!$A$1:$F$2516,6,FALSE))</f>
        <v>2985000</v>
      </c>
      <c r="H2456" s="143">
        <v>2985000</v>
      </c>
      <c r="I2456" t="b">
        <f t="shared" si="77"/>
        <v>1</v>
      </c>
    </row>
    <row r="2457" spans="2:9" x14ac:dyDescent="0.3">
      <c r="C2457" t="str">
        <f>IF(B2457="","",VLOOKUP(B2457,FF!$A$1:$D$2516,3,FALSE))</f>
        <v/>
      </c>
      <c r="D2457" t="str">
        <f>IF(C2457="","",VLOOKUP(B2457,FF!$A$1:$D$2516,4,FALSE))</f>
        <v/>
      </c>
      <c r="E2457" t="s">
        <v>8</v>
      </c>
      <c r="F2457" t="str">
        <f t="shared" si="76"/>
        <v/>
      </c>
      <c r="G2457" s="143" t="str">
        <f>IF(C2457="","",VLOOKUP(B2457,FF!$A$1:$F$2516,6,FALSE))</f>
        <v/>
      </c>
      <c r="H2457" s="143" t="s">
        <v>8</v>
      </c>
      <c r="I2457" t="str">
        <f t="shared" si="77"/>
        <v/>
      </c>
    </row>
    <row r="2458" spans="2:9" x14ac:dyDescent="0.3">
      <c r="C2458" t="str">
        <f>IF(B2458="","",VLOOKUP(B2458,FF!$A$1:$D$2516,3,FALSE))</f>
        <v/>
      </c>
      <c r="D2458" t="str">
        <f>IF(C2458="","",VLOOKUP(B2458,FF!$A$1:$D$2516,4,FALSE))</f>
        <v/>
      </c>
      <c r="E2458" t="s">
        <v>8</v>
      </c>
      <c r="F2458" t="str">
        <f t="shared" si="76"/>
        <v/>
      </c>
      <c r="G2458" s="143" t="str">
        <f>IF(C2458="","",VLOOKUP(B2458,FF!$A$1:$F$2516,6,FALSE))</f>
        <v/>
      </c>
      <c r="H2458" s="143" t="s">
        <v>8</v>
      </c>
      <c r="I2458" t="str">
        <f t="shared" si="77"/>
        <v/>
      </c>
    </row>
    <row r="2459" spans="2:9" x14ac:dyDescent="0.3">
      <c r="B2459" t="s">
        <v>1758</v>
      </c>
      <c r="D2459" t="str">
        <f>IF(C2459="","",VLOOKUP(B2459,FF!$A$1:$D$2516,4,FALSE))</f>
        <v/>
      </c>
      <c r="E2459" t="s">
        <v>8</v>
      </c>
      <c r="F2459" t="str">
        <f t="shared" si="76"/>
        <v/>
      </c>
      <c r="G2459" s="143" t="str">
        <f>IF(C2459="","",VLOOKUP(B2459,FF!$A$1:$F$2516,6,FALSE))</f>
        <v/>
      </c>
      <c r="H2459" s="143" t="s">
        <v>8</v>
      </c>
      <c r="I2459" t="str">
        <f t="shared" si="77"/>
        <v/>
      </c>
    </row>
    <row r="2460" spans="2:9" x14ac:dyDescent="0.3">
      <c r="B2460" t="s">
        <v>1760</v>
      </c>
      <c r="C2460" t="str">
        <f>IF(B2460="","",VLOOKUP(B2460,FF!$A$1:$D$2516,3,FALSE))</f>
        <v>UN</v>
      </c>
      <c r="D2460">
        <f>IF(C2460="","",VLOOKUP(B2460,FF!$A$1:$D$2516,4,FALSE))</f>
        <v>8</v>
      </c>
      <c r="E2460">
        <v>8</v>
      </c>
      <c r="F2460" t="b">
        <f t="shared" si="76"/>
        <v>1</v>
      </c>
      <c r="G2460" s="143">
        <f>IF(C2460="","",VLOOKUP(B2460,FF!$A$1:$F$2516,6,FALSE))</f>
        <v>1217784</v>
      </c>
      <c r="H2460" s="143">
        <v>1217784</v>
      </c>
      <c r="I2460" t="b">
        <f t="shared" si="77"/>
        <v>1</v>
      </c>
    </row>
    <row r="2461" spans="2:9" x14ac:dyDescent="0.3">
      <c r="C2461" t="str">
        <f>IF(B2461="","",VLOOKUP(B2461,FF!$A$1:$D$2516,3,FALSE))</f>
        <v/>
      </c>
      <c r="D2461" t="str">
        <f>IF(C2461="","",VLOOKUP(B2461,FF!$A$1:$D$2516,4,FALSE))</f>
        <v/>
      </c>
      <c r="E2461" t="s">
        <v>8</v>
      </c>
      <c r="F2461" t="str">
        <f t="shared" si="76"/>
        <v/>
      </c>
      <c r="G2461" s="143" t="str">
        <f>IF(C2461="","",VLOOKUP(B2461,FF!$A$1:$F$2516,6,FALSE))</f>
        <v/>
      </c>
      <c r="H2461" s="143" t="s">
        <v>8</v>
      </c>
      <c r="I2461" t="str">
        <f t="shared" si="77"/>
        <v/>
      </c>
    </row>
    <row r="2462" spans="2:9" x14ac:dyDescent="0.3">
      <c r="C2462" t="str">
        <f>IF(B2462="","",VLOOKUP(B2462,FF!$A$1:$D$2516,3,FALSE))</f>
        <v/>
      </c>
      <c r="D2462" t="str">
        <f>IF(C2462="","",VLOOKUP(B2462,FF!$A$1:$D$2516,4,FALSE))</f>
        <v/>
      </c>
      <c r="E2462" t="s">
        <v>8</v>
      </c>
      <c r="F2462" t="str">
        <f t="shared" si="76"/>
        <v/>
      </c>
      <c r="G2462" s="143" t="str">
        <f>IF(C2462="","",VLOOKUP(B2462,FF!$A$1:$F$2516,6,FALSE))</f>
        <v/>
      </c>
      <c r="H2462" s="143" t="s">
        <v>8</v>
      </c>
      <c r="I2462" t="str">
        <f t="shared" si="77"/>
        <v/>
      </c>
    </row>
    <row r="2463" spans="2:9" x14ac:dyDescent="0.3">
      <c r="B2463" t="s">
        <v>1762</v>
      </c>
      <c r="C2463" t="str">
        <f>IF(B2463="","",VLOOKUP(B2463,FF!$A$1:$D$2516,3,FALSE))</f>
        <v>UN</v>
      </c>
      <c r="D2463">
        <f>IF(C2463="","",VLOOKUP(B2463,FF!$A$1:$D$2516,4,FALSE))</f>
        <v>4</v>
      </c>
      <c r="E2463">
        <v>4</v>
      </c>
      <c r="F2463" t="b">
        <f t="shared" si="76"/>
        <v>1</v>
      </c>
      <c r="G2463" s="143">
        <f>IF(C2463="","",VLOOKUP(B2463,FF!$A$1:$F$2516,6,FALSE))</f>
        <v>2111988</v>
      </c>
      <c r="H2463" s="143">
        <v>2111988</v>
      </c>
      <c r="I2463" t="b">
        <f t="shared" si="77"/>
        <v>1</v>
      </c>
    </row>
    <row r="2464" spans="2:9" x14ac:dyDescent="0.3">
      <c r="C2464" t="str">
        <f>IF(B2464="","",VLOOKUP(B2464,FF!$A$1:$D$2516,3,FALSE))</f>
        <v/>
      </c>
      <c r="D2464" t="str">
        <f>IF(C2464="","",VLOOKUP(B2464,FF!$A$1:$D$2516,4,FALSE))</f>
        <v/>
      </c>
      <c r="E2464" t="s">
        <v>8</v>
      </c>
      <c r="F2464" t="str">
        <f t="shared" si="76"/>
        <v/>
      </c>
      <c r="G2464" s="143" t="str">
        <f>IF(C2464="","",VLOOKUP(B2464,FF!$A$1:$F$2516,6,FALSE))</f>
        <v/>
      </c>
      <c r="H2464" s="143" t="s">
        <v>8</v>
      </c>
      <c r="I2464" t="str">
        <f t="shared" si="77"/>
        <v/>
      </c>
    </row>
    <row r="2465" spans="2:9" x14ac:dyDescent="0.3">
      <c r="C2465" t="str">
        <f>IF(B2465="","",VLOOKUP(B2465,FF!$A$1:$D$2516,3,FALSE))</f>
        <v/>
      </c>
      <c r="D2465" t="str">
        <f>IF(C2465="","",VLOOKUP(B2465,FF!$A$1:$D$2516,4,FALSE))</f>
        <v/>
      </c>
      <c r="E2465" t="s">
        <v>8</v>
      </c>
      <c r="F2465" t="str">
        <f t="shared" si="76"/>
        <v/>
      </c>
      <c r="G2465" s="143" t="str">
        <f>IF(C2465="","",VLOOKUP(B2465,FF!$A$1:$F$2516,6,FALSE))</f>
        <v/>
      </c>
      <c r="H2465" s="143" t="s">
        <v>8</v>
      </c>
      <c r="I2465" t="str">
        <f t="shared" si="77"/>
        <v/>
      </c>
    </row>
    <row r="2466" spans="2:9" x14ac:dyDescent="0.3">
      <c r="B2466" t="s">
        <v>1764</v>
      </c>
      <c r="C2466" t="str">
        <f>IF(B2466="","",VLOOKUP(B2466,FF!$A$1:$D$2516,3,FALSE))</f>
        <v>UN</v>
      </c>
      <c r="D2466">
        <f>IF(C2466="","",VLOOKUP(B2466,FF!$A$1:$D$2516,4,FALSE))</f>
        <v>2</v>
      </c>
      <c r="E2466">
        <v>2</v>
      </c>
      <c r="F2466" t="b">
        <f t="shared" si="76"/>
        <v>1</v>
      </c>
      <c r="G2466" s="143">
        <f>IF(C2466="","",VLOOKUP(B2466,FF!$A$1:$F$2516,6,FALSE))</f>
        <v>268694</v>
      </c>
      <c r="H2466" s="143">
        <v>268694</v>
      </c>
      <c r="I2466" t="b">
        <f t="shared" si="77"/>
        <v>1</v>
      </c>
    </row>
    <row r="2467" spans="2:9" x14ac:dyDescent="0.3">
      <c r="C2467" t="str">
        <f>IF(B2467="","",VLOOKUP(B2467,FF!$A$1:$D$2516,3,FALSE))</f>
        <v/>
      </c>
      <c r="D2467" t="str">
        <f>IF(C2467="","",VLOOKUP(B2467,FF!$A$1:$D$2516,4,FALSE))</f>
        <v/>
      </c>
      <c r="E2467" t="s">
        <v>8</v>
      </c>
      <c r="F2467" t="str">
        <f t="shared" si="76"/>
        <v/>
      </c>
      <c r="G2467" s="143" t="str">
        <f>IF(C2467="","",VLOOKUP(B2467,FF!$A$1:$F$2516,6,FALSE))</f>
        <v/>
      </c>
      <c r="H2467" s="143" t="s">
        <v>8</v>
      </c>
      <c r="I2467" t="str">
        <f t="shared" si="77"/>
        <v/>
      </c>
    </row>
    <row r="2468" spans="2:9" x14ac:dyDescent="0.3">
      <c r="C2468" t="str">
        <f>IF(B2468="","",VLOOKUP(B2468,FF!$A$1:$D$2516,3,FALSE))</f>
        <v/>
      </c>
      <c r="D2468" t="str">
        <f>IF(C2468="","",VLOOKUP(B2468,FF!$A$1:$D$2516,4,FALSE))</f>
        <v/>
      </c>
      <c r="E2468" t="s">
        <v>8</v>
      </c>
      <c r="F2468" t="str">
        <f t="shared" si="76"/>
        <v/>
      </c>
      <c r="G2468" s="143" t="str">
        <f>IF(C2468="","",VLOOKUP(B2468,FF!$A$1:$F$2516,6,FALSE))</f>
        <v/>
      </c>
      <c r="H2468" s="143" t="s">
        <v>8</v>
      </c>
      <c r="I2468" t="str">
        <f t="shared" si="77"/>
        <v/>
      </c>
    </row>
    <row r="2469" spans="2:9" x14ac:dyDescent="0.3">
      <c r="B2469" t="s">
        <v>1766</v>
      </c>
      <c r="C2469" t="str">
        <f>IF(B2469="","",VLOOKUP(B2469,FF!$A$1:$D$2516,3,FALSE))</f>
        <v>UN</v>
      </c>
      <c r="D2469">
        <f>IF(C2469="","",VLOOKUP(B2469,FF!$A$1:$D$2516,4,FALSE))</f>
        <v>2</v>
      </c>
      <c r="E2469">
        <v>2</v>
      </c>
      <c r="F2469" t="b">
        <f t="shared" si="76"/>
        <v>1</v>
      </c>
      <c r="G2469" s="143">
        <f>IF(C2469="","",VLOOKUP(B2469,FF!$A$1:$F$2516,6,FALSE))</f>
        <v>666310</v>
      </c>
      <c r="H2469" s="143">
        <v>666310</v>
      </c>
      <c r="I2469" t="b">
        <f t="shared" si="77"/>
        <v>1</v>
      </c>
    </row>
    <row r="2470" spans="2:9" x14ac:dyDescent="0.3">
      <c r="C2470" t="str">
        <f>IF(B2470="","",VLOOKUP(B2470,FF!$A$1:$D$2516,3,FALSE))</f>
        <v/>
      </c>
      <c r="D2470" t="str">
        <f>IF(C2470="","",VLOOKUP(B2470,FF!$A$1:$D$2516,4,FALSE))</f>
        <v/>
      </c>
      <c r="E2470" t="s">
        <v>8</v>
      </c>
      <c r="F2470" t="str">
        <f t="shared" si="76"/>
        <v/>
      </c>
      <c r="G2470" s="143" t="str">
        <f>IF(C2470="","",VLOOKUP(B2470,FF!$A$1:$F$2516,6,FALSE))</f>
        <v/>
      </c>
      <c r="H2470" s="143" t="s">
        <v>8</v>
      </c>
      <c r="I2470" t="str">
        <f t="shared" si="77"/>
        <v/>
      </c>
    </row>
    <row r="2471" spans="2:9" x14ac:dyDescent="0.3">
      <c r="C2471" t="str">
        <f>IF(B2471="","",VLOOKUP(B2471,FF!$A$1:$D$2516,3,FALSE))</f>
        <v/>
      </c>
      <c r="D2471" t="str">
        <f>IF(C2471="","",VLOOKUP(B2471,FF!$A$1:$D$2516,4,FALSE))</f>
        <v/>
      </c>
      <c r="E2471" t="s">
        <v>8</v>
      </c>
      <c r="F2471" t="str">
        <f t="shared" si="76"/>
        <v/>
      </c>
      <c r="G2471" s="143" t="str">
        <f>IF(C2471="","",VLOOKUP(B2471,FF!$A$1:$F$2516,6,FALSE))</f>
        <v/>
      </c>
      <c r="H2471" s="143" t="s">
        <v>8</v>
      </c>
      <c r="I2471" t="str">
        <f t="shared" si="77"/>
        <v/>
      </c>
    </row>
    <row r="2472" spans="2:9" x14ac:dyDescent="0.3">
      <c r="B2472" t="s">
        <v>1768</v>
      </c>
      <c r="C2472" t="str">
        <f>IF(B2472="","",VLOOKUP(B2472,FF!$A$1:$D$2516,3,FALSE))</f>
        <v>UN</v>
      </c>
      <c r="D2472">
        <f>IF(C2472="","",VLOOKUP(B2472,FF!$A$1:$D$2516,4,FALSE))</f>
        <v>10</v>
      </c>
      <c r="E2472">
        <v>10</v>
      </c>
      <c r="F2472" t="b">
        <f t="shared" si="76"/>
        <v>1</v>
      </c>
      <c r="G2472" s="143">
        <f>IF(C2472="","",VLOOKUP(B2472,FF!$A$1:$F$2516,6,FALSE))</f>
        <v>191480</v>
      </c>
      <c r="H2472" s="143">
        <v>191480</v>
      </c>
      <c r="I2472" t="b">
        <f t="shared" si="77"/>
        <v>1</v>
      </c>
    </row>
    <row r="2473" spans="2:9" x14ac:dyDescent="0.3">
      <c r="C2473" t="str">
        <f>IF(B2473="","",VLOOKUP(B2473,FF!$A$1:$D$2516,3,FALSE))</f>
        <v/>
      </c>
      <c r="D2473" t="str">
        <f>IF(C2473="","",VLOOKUP(B2473,FF!$A$1:$D$2516,4,FALSE))</f>
        <v/>
      </c>
      <c r="E2473" t="s">
        <v>8</v>
      </c>
      <c r="F2473" t="str">
        <f t="shared" si="76"/>
        <v/>
      </c>
      <c r="G2473" s="143" t="str">
        <f>IF(C2473="","",VLOOKUP(B2473,FF!$A$1:$F$2516,6,FALSE))</f>
        <v/>
      </c>
      <c r="H2473" s="143" t="s">
        <v>8</v>
      </c>
      <c r="I2473" t="str">
        <f t="shared" si="77"/>
        <v/>
      </c>
    </row>
    <row r="2474" spans="2:9" x14ac:dyDescent="0.3">
      <c r="C2474" t="str">
        <f>IF(B2474="","",VLOOKUP(B2474,FF!$A$1:$D$2516,3,FALSE))</f>
        <v/>
      </c>
      <c r="D2474" t="str">
        <f>IF(C2474="","",VLOOKUP(B2474,FF!$A$1:$D$2516,4,FALSE))</f>
        <v/>
      </c>
      <c r="E2474" t="s">
        <v>8</v>
      </c>
      <c r="F2474" t="str">
        <f t="shared" si="76"/>
        <v/>
      </c>
      <c r="G2474" s="143" t="str">
        <f>IF(C2474="","",VLOOKUP(B2474,FF!$A$1:$F$2516,6,FALSE))</f>
        <v/>
      </c>
      <c r="H2474" s="143" t="s">
        <v>8</v>
      </c>
      <c r="I2474" t="str">
        <f t="shared" si="77"/>
        <v/>
      </c>
    </row>
    <row r="2475" spans="2:9" x14ac:dyDescent="0.3">
      <c r="B2475" t="s">
        <v>1770</v>
      </c>
      <c r="C2475" t="str">
        <f>IF(B2475="","",VLOOKUP(B2475,FF!$A$1:$D$2516,3,FALSE))</f>
        <v>UN</v>
      </c>
      <c r="D2475">
        <f>IF(C2475="","",VLOOKUP(B2475,FF!$A$1:$D$2516,4,FALSE))</f>
        <v>4</v>
      </c>
      <c r="E2475">
        <v>4</v>
      </c>
      <c r="F2475" t="b">
        <f t="shared" si="76"/>
        <v>1</v>
      </c>
      <c r="G2475" s="143">
        <f>IF(C2475="","",VLOOKUP(B2475,FF!$A$1:$F$2516,6,FALSE))</f>
        <v>428676</v>
      </c>
      <c r="H2475" s="143">
        <v>428676</v>
      </c>
      <c r="I2475" t="b">
        <f t="shared" si="77"/>
        <v>1</v>
      </c>
    </row>
    <row r="2476" spans="2:9" x14ac:dyDescent="0.3">
      <c r="C2476" t="str">
        <f>IF(B2476="","",VLOOKUP(B2476,FF!$A$1:$D$2516,3,FALSE))</f>
        <v/>
      </c>
      <c r="D2476" t="str">
        <f>IF(C2476="","",VLOOKUP(B2476,FF!$A$1:$D$2516,4,FALSE))</f>
        <v/>
      </c>
      <c r="E2476" t="s">
        <v>8</v>
      </c>
      <c r="F2476" t="str">
        <f t="shared" si="76"/>
        <v/>
      </c>
      <c r="G2476" s="143" t="str">
        <f>IF(C2476="","",VLOOKUP(B2476,FF!$A$1:$F$2516,6,FALSE))</f>
        <v/>
      </c>
      <c r="H2476" s="143" t="s">
        <v>8</v>
      </c>
      <c r="I2476" t="str">
        <f t="shared" si="77"/>
        <v/>
      </c>
    </row>
    <row r="2477" spans="2:9" x14ac:dyDescent="0.3">
      <c r="C2477" t="str">
        <f>IF(B2477="","",VLOOKUP(B2477,FF!$A$1:$D$2516,3,FALSE))</f>
        <v/>
      </c>
      <c r="D2477" t="str">
        <f>IF(C2477="","",VLOOKUP(B2477,FF!$A$1:$D$2516,4,FALSE))</f>
        <v/>
      </c>
      <c r="E2477" t="s">
        <v>8</v>
      </c>
      <c r="F2477" t="str">
        <f t="shared" si="76"/>
        <v/>
      </c>
      <c r="G2477" s="143" t="str">
        <f>IF(C2477="","",VLOOKUP(B2477,FF!$A$1:$F$2516,6,FALSE))</f>
        <v/>
      </c>
      <c r="H2477" s="143" t="s">
        <v>8</v>
      </c>
      <c r="I2477" t="str">
        <f t="shared" si="77"/>
        <v/>
      </c>
    </row>
    <row r="2478" spans="2:9" x14ac:dyDescent="0.3">
      <c r="B2478" t="s">
        <v>1772</v>
      </c>
      <c r="C2478" t="str">
        <f>IF(B2478="","",VLOOKUP(B2478,FF!$A$1:$D$2516,3,FALSE))</f>
        <v>ML</v>
      </c>
      <c r="D2478">
        <f>IF(C2478="","",VLOOKUP(B2478,FF!$A$1:$D$2516,4,FALSE))</f>
        <v>50</v>
      </c>
      <c r="E2478">
        <v>50</v>
      </c>
      <c r="F2478" t="b">
        <f t="shared" si="76"/>
        <v>1</v>
      </c>
      <c r="G2478" s="143">
        <f>IF(C2478="","",VLOOKUP(B2478,FF!$A$1:$F$2516,6,FALSE))</f>
        <v>10215100</v>
      </c>
      <c r="H2478" s="143">
        <v>10215100</v>
      </c>
      <c r="I2478" t="b">
        <f t="shared" si="77"/>
        <v>1</v>
      </c>
    </row>
    <row r="2479" spans="2:9" x14ac:dyDescent="0.3">
      <c r="C2479" t="str">
        <f>IF(B2479="","",VLOOKUP(B2479,FF!$A$1:$D$2516,3,FALSE))</f>
        <v/>
      </c>
      <c r="D2479" t="str">
        <f>IF(C2479="","",VLOOKUP(B2479,FF!$A$1:$D$2516,4,FALSE))</f>
        <v/>
      </c>
      <c r="E2479" t="s">
        <v>8</v>
      </c>
      <c r="F2479" t="str">
        <f t="shared" si="76"/>
        <v/>
      </c>
      <c r="G2479" s="143" t="str">
        <f>IF(C2479="","",VLOOKUP(B2479,FF!$A$1:$F$2516,6,FALSE))</f>
        <v/>
      </c>
      <c r="H2479" s="143" t="s">
        <v>8</v>
      </c>
      <c r="I2479" t="str">
        <f t="shared" si="77"/>
        <v/>
      </c>
    </row>
    <row r="2480" spans="2:9" x14ac:dyDescent="0.3">
      <c r="C2480" t="str">
        <f>IF(B2480="","",VLOOKUP(B2480,FF!$A$1:$D$2516,3,FALSE))</f>
        <v/>
      </c>
      <c r="D2480" t="str">
        <f>IF(C2480="","",VLOOKUP(B2480,FF!$A$1:$D$2516,4,FALSE))</f>
        <v/>
      </c>
      <c r="E2480" t="s">
        <v>8</v>
      </c>
      <c r="F2480" t="str">
        <f t="shared" si="76"/>
        <v/>
      </c>
      <c r="G2480" s="143" t="str">
        <f>IF(C2480="","",VLOOKUP(B2480,FF!$A$1:$F$2516,6,FALSE))</f>
        <v/>
      </c>
      <c r="H2480" s="143" t="s">
        <v>8</v>
      </c>
      <c r="I2480" t="str">
        <f t="shared" si="77"/>
        <v/>
      </c>
    </row>
    <row r="2481" spans="2:9" x14ac:dyDescent="0.3">
      <c r="B2481" t="s">
        <v>1774</v>
      </c>
      <c r="D2481" t="str">
        <f>IF(C2481="","",VLOOKUP(B2481,FF!$A$1:$D$2516,4,FALSE))</f>
        <v/>
      </c>
      <c r="E2481" t="s">
        <v>8</v>
      </c>
      <c r="F2481" t="str">
        <f t="shared" si="76"/>
        <v/>
      </c>
      <c r="G2481" s="143" t="str">
        <f>IF(C2481="","",VLOOKUP(B2481,FF!$A$1:$F$2516,6,FALSE))</f>
        <v/>
      </c>
      <c r="H2481" s="143" t="s">
        <v>8</v>
      </c>
      <c r="I2481" t="str">
        <f t="shared" si="77"/>
        <v/>
      </c>
    </row>
    <row r="2482" spans="2:9" x14ac:dyDescent="0.3">
      <c r="B2482" t="s">
        <v>1776</v>
      </c>
      <c r="C2482" t="str">
        <f>IF(B2482="","",VLOOKUP(B2482,FF!$A$1:$D$2516,3,FALSE))</f>
        <v>UN</v>
      </c>
      <c r="D2482">
        <f>IF(C2482="","",VLOOKUP(B2482,FF!$A$1:$D$2516,4,FALSE))</f>
        <v>1</v>
      </c>
      <c r="E2482">
        <v>1</v>
      </c>
      <c r="F2482" t="b">
        <f t="shared" si="76"/>
        <v>1</v>
      </c>
      <c r="G2482" s="143">
        <f>IF(C2482="","",VLOOKUP(B2482,FF!$A$1:$F$2516,6,FALSE))</f>
        <v>3500000</v>
      </c>
      <c r="H2482" s="143">
        <v>3500000</v>
      </c>
      <c r="I2482" t="b">
        <f t="shared" si="77"/>
        <v>1</v>
      </c>
    </row>
    <row r="2483" spans="2:9" x14ac:dyDescent="0.3">
      <c r="C2483" t="str">
        <f>IF(B2483="","",VLOOKUP(B2483,FF!$A$1:$D$2516,3,FALSE))</f>
        <v/>
      </c>
      <c r="D2483" t="str">
        <f>IF(C2483="","",VLOOKUP(B2483,FF!$A$1:$D$2516,4,FALSE))</f>
        <v/>
      </c>
      <c r="E2483" t="s">
        <v>8</v>
      </c>
      <c r="F2483" t="str">
        <f t="shared" si="76"/>
        <v/>
      </c>
      <c r="G2483" s="143" t="str">
        <f>IF(C2483="","",VLOOKUP(B2483,FF!$A$1:$F$2516,6,FALSE))</f>
        <v/>
      </c>
      <c r="H2483" s="143" t="s">
        <v>8</v>
      </c>
      <c r="I2483" t="str">
        <f t="shared" si="77"/>
        <v/>
      </c>
    </row>
    <row r="2484" spans="2:9" x14ac:dyDescent="0.3">
      <c r="C2484" t="str">
        <f>IF(B2484="","",VLOOKUP(B2484,FF!$A$1:$D$2516,3,FALSE))</f>
        <v/>
      </c>
      <c r="D2484" t="str">
        <f>IF(C2484="","",VLOOKUP(B2484,FF!$A$1:$D$2516,4,FALSE))</f>
        <v/>
      </c>
      <c r="E2484" t="s">
        <v>8</v>
      </c>
      <c r="F2484" t="str">
        <f t="shared" si="76"/>
        <v/>
      </c>
      <c r="G2484" s="143" t="str">
        <f>IF(C2484="","",VLOOKUP(B2484,FF!$A$1:$F$2516,6,FALSE))</f>
        <v/>
      </c>
      <c r="H2484" s="143" t="s">
        <v>8</v>
      </c>
      <c r="I2484" t="str">
        <f t="shared" si="77"/>
        <v/>
      </c>
    </row>
    <row r="2485" spans="2:9" x14ac:dyDescent="0.3">
      <c r="B2485" t="s">
        <v>1778</v>
      </c>
      <c r="C2485" t="str">
        <f>IF(B2485="","",VLOOKUP(B2485,FF!$A$1:$D$2516,3,FALSE))</f>
        <v>UN</v>
      </c>
      <c r="D2485">
        <f>IF(C2485="","",VLOOKUP(B2485,FF!$A$1:$D$2516,4,FALSE))</f>
        <v>72</v>
      </c>
      <c r="E2485">
        <v>72</v>
      </c>
      <c r="F2485" t="b">
        <f t="shared" si="76"/>
        <v>1</v>
      </c>
      <c r="G2485" s="143">
        <f>IF(C2485="","",VLOOKUP(B2485,FF!$A$1:$F$2516,6,FALSE))</f>
        <v>41760000</v>
      </c>
      <c r="H2485" s="143">
        <v>41760000</v>
      </c>
      <c r="I2485" t="b">
        <f t="shared" si="77"/>
        <v>1</v>
      </c>
    </row>
    <row r="2486" spans="2:9" x14ac:dyDescent="0.3">
      <c r="C2486" t="str">
        <f>IF(B2486="","",VLOOKUP(B2486,FF!$A$1:$D$2516,3,FALSE))</f>
        <v/>
      </c>
      <c r="D2486" t="str">
        <f>IF(C2486="","",VLOOKUP(B2486,FF!$A$1:$D$2516,4,FALSE))</f>
        <v/>
      </c>
      <c r="E2486" t="s">
        <v>8</v>
      </c>
      <c r="F2486" t="str">
        <f t="shared" si="76"/>
        <v/>
      </c>
      <c r="G2486" s="143" t="str">
        <f>IF(C2486="","",VLOOKUP(B2486,FF!$A$1:$F$2516,6,FALSE))</f>
        <v/>
      </c>
      <c r="H2486" s="143" t="s">
        <v>8</v>
      </c>
      <c r="I2486" t="str">
        <f t="shared" si="77"/>
        <v/>
      </c>
    </row>
    <row r="2487" spans="2:9" x14ac:dyDescent="0.3">
      <c r="C2487" t="str">
        <f>IF(B2487="","",VLOOKUP(B2487,FF!$A$1:$D$2516,3,FALSE))</f>
        <v/>
      </c>
      <c r="D2487" t="str">
        <f>IF(C2487="","",VLOOKUP(B2487,FF!$A$1:$D$2516,4,FALSE))</f>
        <v/>
      </c>
      <c r="E2487" t="s">
        <v>8</v>
      </c>
      <c r="F2487" t="str">
        <f t="shared" si="76"/>
        <v/>
      </c>
      <c r="G2487" s="143" t="str">
        <f>IF(C2487="","",VLOOKUP(B2487,FF!$A$1:$F$2516,6,FALSE))</f>
        <v/>
      </c>
      <c r="H2487" s="143" t="s">
        <v>8</v>
      </c>
      <c r="I2487" t="str">
        <f t="shared" si="77"/>
        <v/>
      </c>
    </row>
    <row r="2488" spans="2:9" x14ac:dyDescent="0.3">
      <c r="B2488" t="s">
        <v>1780</v>
      </c>
      <c r="C2488" t="str">
        <f>IF(B2488="","",VLOOKUP(B2488,FF!$A$1:$D$2516,3,FALSE))</f>
        <v>UN</v>
      </c>
      <c r="D2488">
        <f>IF(C2488="","",VLOOKUP(B2488,FF!$A$1:$D$2516,4,FALSE))</f>
        <v>10</v>
      </c>
      <c r="E2488">
        <v>10</v>
      </c>
      <c r="F2488" t="b">
        <f t="shared" si="76"/>
        <v>1</v>
      </c>
      <c r="G2488" s="143">
        <f>IF(C2488="","",VLOOKUP(B2488,FF!$A$1:$F$2516,6,FALSE))</f>
        <v>11500000</v>
      </c>
      <c r="H2488" s="143">
        <v>11500000</v>
      </c>
      <c r="I2488" t="b">
        <f t="shared" si="77"/>
        <v>1</v>
      </c>
    </row>
    <row r="2489" spans="2:9" x14ac:dyDescent="0.3">
      <c r="C2489" t="str">
        <f>IF(B2489="","",VLOOKUP(B2489,FF!$A$1:$D$2516,3,FALSE))</f>
        <v/>
      </c>
      <c r="D2489" t="str">
        <f>IF(C2489="","",VLOOKUP(B2489,FF!$A$1:$D$2516,4,FALSE))</f>
        <v/>
      </c>
      <c r="E2489" t="s">
        <v>8</v>
      </c>
      <c r="F2489" t="str">
        <f t="shared" si="76"/>
        <v/>
      </c>
      <c r="G2489" s="143" t="str">
        <f>IF(C2489="","",VLOOKUP(B2489,FF!$A$1:$F$2516,6,FALSE))</f>
        <v/>
      </c>
      <c r="H2489" s="143" t="s">
        <v>8</v>
      </c>
      <c r="I2489" t="str">
        <f t="shared" si="77"/>
        <v/>
      </c>
    </row>
    <row r="2490" spans="2:9" x14ac:dyDescent="0.3">
      <c r="C2490" t="str">
        <f>IF(B2490="","",VLOOKUP(B2490,FF!$A$1:$D$2516,3,FALSE))</f>
        <v/>
      </c>
      <c r="D2490" t="str">
        <f>IF(C2490="","",VLOOKUP(B2490,FF!$A$1:$D$2516,4,FALSE))</f>
        <v/>
      </c>
      <c r="E2490" t="s">
        <v>8</v>
      </c>
      <c r="F2490" t="str">
        <f t="shared" si="76"/>
        <v/>
      </c>
      <c r="G2490" s="143" t="str">
        <f>IF(C2490="","",VLOOKUP(B2490,FF!$A$1:$F$2516,6,FALSE))</f>
        <v/>
      </c>
      <c r="H2490" s="143" t="s">
        <v>8</v>
      </c>
      <c r="I2490" t="str">
        <f t="shared" si="77"/>
        <v/>
      </c>
    </row>
    <row r="2491" spans="2:9" x14ac:dyDescent="0.3">
      <c r="B2491" t="s">
        <v>1782</v>
      </c>
      <c r="D2491" t="str">
        <f>IF(C2491="","",VLOOKUP(B2491,FF!$A$1:$D$2516,4,FALSE))</f>
        <v/>
      </c>
      <c r="E2491" t="s">
        <v>8</v>
      </c>
      <c r="F2491" t="str">
        <f t="shared" si="76"/>
        <v/>
      </c>
      <c r="G2491" s="143" t="str">
        <f>IF(C2491="","",VLOOKUP(B2491,FF!$A$1:$F$2516,6,FALSE))</f>
        <v/>
      </c>
      <c r="H2491" s="143" t="s">
        <v>8</v>
      </c>
      <c r="I2491" t="str">
        <f t="shared" si="77"/>
        <v/>
      </c>
    </row>
    <row r="2492" spans="2:9" x14ac:dyDescent="0.3">
      <c r="B2492" t="s">
        <v>1784</v>
      </c>
      <c r="C2492" t="str">
        <f>IF(B2492="","",VLOOKUP(B2492,FF!$A$1:$D$2516,3,FALSE))</f>
        <v>UN</v>
      </c>
      <c r="D2492">
        <f>IF(C2492="","",VLOOKUP(B2492,FF!$A$1:$D$2516,4,FALSE))</f>
        <v>1</v>
      </c>
      <c r="E2492">
        <v>1</v>
      </c>
      <c r="F2492" t="b">
        <f t="shared" si="76"/>
        <v>1</v>
      </c>
      <c r="G2492" s="143">
        <f>IF(C2492="","",VLOOKUP(B2492,FF!$A$1:$F$2516,6,FALSE))</f>
        <v>127901560</v>
      </c>
      <c r="H2492" s="143">
        <v>127901560</v>
      </c>
      <c r="I2492" t="b">
        <f t="shared" si="77"/>
        <v>1</v>
      </c>
    </row>
  </sheetData>
  <autoFilter ref="B2:I2492" xr:uid="{74DC5CE2-C365-4E29-9E79-A2861EA835D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FF</vt:lpstr>
      <vt:lpstr>Hoja1</vt:lpstr>
      <vt:lpstr>FF!Área_de_impresión</vt:lpstr>
      <vt:lpstr>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Nuñez</dc:creator>
  <cp:lastModifiedBy>Luis Nuñez</cp:lastModifiedBy>
  <cp:lastPrinted>2026-04-15T19:47:03Z</cp:lastPrinted>
  <dcterms:created xsi:type="dcterms:W3CDTF">2025-05-12T13:58:54Z</dcterms:created>
  <dcterms:modified xsi:type="dcterms:W3CDTF">2026-04-22T01:52:50Z</dcterms:modified>
</cp:coreProperties>
</file>